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elec\BHRbEF\"/>
    </mc:Choice>
  </mc:AlternateContent>
  <xr:revisionPtr revIDLastSave="0" documentId="13_ncr:1_{D7362492-E2BA-44D3-93D1-1EB955EA3EC5}" xr6:coauthVersionLast="46" xr6:coauthVersionMax="46" xr10:uidLastSave="{00000000-0000-0000-0000-000000000000}"/>
  <bookViews>
    <workbookView xWindow="-120" yWindow="-120" windowWidth="29040" windowHeight="17640" activeTab="3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923'!$A$5:$L$14148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9" l="1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3984" i="9"/>
  <c r="N3985" i="9"/>
  <c r="N3986" i="9"/>
  <c r="N3987" i="9"/>
  <c r="N3988" i="9"/>
  <c r="N3989" i="9"/>
  <c r="N3990" i="9"/>
  <c r="N3991" i="9"/>
  <c r="N3992" i="9"/>
  <c r="N3993" i="9"/>
  <c r="N3994" i="9"/>
  <c r="N3995" i="9"/>
  <c r="N3996" i="9"/>
  <c r="N3997" i="9"/>
  <c r="N3998" i="9"/>
  <c r="N3999" i="9"/>
  <c r="N4000" i="9"/>
  <c r="N4001" i="9"/>
  <c r="N4002" i="9"/>
  <c r="N4003" i="9"/>
  <c r="N4004" i="9"/>
  <c r="N4005" i="9"/>
  <c r="N4006" i="9"/>
  <c r="N4007" i="9"/>
  <c r="N4008" i="9"/>
  <c r="N4009" i="9"/>
  <c r="N4010" i="9"/>
  <c r="N4011" i="9"/>
  <c r="N4012" i="9"/>
  <c r="N4013" i="9"/>
  <c r="N4014" i="9"/>
  <c r="N4015" i="9"/>
  <c r="N4016" i="9"/>
  <c r="N4017" i="9"/>
  <c r="N4018" i="9"/>
  <c r="N4019" i="9"/>
  <c r="N4020" i="9"/>
  <c r="N4021" i="9"/>
  <c r="N4022" i="9"/>
  <c r="N4023" i="9"/>
  <c r="N4024" i="9"/>
  <c r="N4025" i="9"/>
  <c r="N4026" i="9"/>
  <c r="N4027" i="9"/>
  <c r="N4028" i="9"/>
  <c r="N4029" i="9"/>
  <c r="N4030" i="9"/>
  <c r="N4031" i="9"/>
  <c r="N4032" i="9"/>
  <c r="N4033" i="9"/>
  <c r="N4034" i="9"/>
  <c r="N4035" i="9"/>
  <c r="N4036" i="9"/>
  <c r="N4037" i="9"/>
  <c r="N4038" i="9"/>
  <c r="N4039" i="9"/>
  <c r="N4040" i="9"/>
  <c r="N4041" i="9"/>
  <c r="N4042" i="9"/>
  <c r="N4043" i="9"/>
  <c r="N4044" i="9"/>
  <c r="N4045" i="9"/>
  <c r="N4046" i="9"/>
  <c r="N4047" i="9"/>
  <c r="N4048" i="9"/>
  <c r="N4049" i="9"/>
  <c r="N4050" i="9"/>
  <c r="N4051" i="9"/>
  <c r="N4052" i="9"/>
  <c r="N4053" i="9"/>
  <c r="N4054" i="9"/>
  <c r="N4055" i="9"/>
  <c r="N4056" i="9"/>
  <c r="N4057" i="9"/>
  <c r="N4058" i="9"/>
  <c r="N4059" i="9"/>
  <c r="N4060" i="9"/>
  <c r="N4061" i="9"/>
  <c r="N4062" i="9"/>
  <c r="N4063" i="9"/>
  <c r="N4064" i="9"/>
  <c r="N4065" i="9"/>
  <c r="N4066" i="9"/>
  <c r="N4067" i="9"/>
  <c r="N4068" i="9"/>
  <c r="N4069" i="9"/>
  <c r="N4070" i="9"/>
  <c r="N4071" i="9"/>
  <c r="N4072" i="9"/>
  <c r="N4073" i="9"/>
  <c r="N4074" i="9"/>
  <c r="N4075" i="9"/>
  <c r="N4076" i="9"/>
  <c r="N4077" i="9"/>
  <c r="N4078" i="9"/>
  <c r="N4079" i="9"/>
  <c r="N4080" i="9"/>
  <c r="N4081" i="9"/>
  <c r="N4082" i="9"/>
  <c r="N4083" i="9"/>
  <c r="N4084" i="9"/>
  <c r="N4085" i="9"/>
  <c r="N4086" i="9"/>
  <c r="N4087" i="9"/>
  <c r="N4088" i="9"/>
  <c r="N4089" i="9"/>
  <c r="N4090" i="9"/>
  <c r="N4091" i="9"/>
  <c r="N4092" i="9"/>
  <c r="N4093" i="9"/>
  <c r="N4094" i="9"/>
  <c r="N4095" i="9"/>
  <c r="N4096" i="9"/>
  <c r="N4097" i="9"/>
  <c r="N4098" i="9"/>
  <c r="N4099" i="9"/>
  <c r="N4100" i="9"/>
  <c r="N4101" i="9"/>
  <c r="N4102" i="9"/>
  <c r="N4103" i="9"/>
  <c r="N4104" i="9"/>
  <c r="N4105" i="9"/>
  <c r="N4106" i="9"/>
  <c r="N4107" i="9"/>
  <c r="N4108" i="9"/>
  <c r="N4109" i="9"/>
  <c r="N4110" i="9"/>
  <c r="N4111" i="9"/>
  <c r="N4112" i="9"/>
  <c r="N4113" i="9"/>
  <c r="N4114" i="9"/>
  <c r="N4115" i="9"/>
  <c r="N4116" i="9"/>
  <c r="N4117" i="9"/>
  <c r="N4118" i="9"/>
  <c r="N4119" i="9"/>
  <c r="N4120" i="9"/>
  <c r="N4121" i="9"/>
  <c r="N4122" i="9"/>
  <c r="N4123" i="9"/>
  <c r="N4124" i="9"/>
  <c r="N4125" i="9"/>
  <c r="N4126" i="9"/>
  <c r="N4127" i="9"/>
  <c r="N4128" i="9"/>
  <c r="N4129" i="9"/>
  <c r="N4130" i="9"/>
  <c r="N4131" i="9"/>
  <c r="N4132" i="9"/>
  <c r="N4133" i="9"/>
  <c r="N4134" i="9"/>
  <c r="N4135" i="9"/>
  <c r="N4136" i="9"/>
  <c r="N4137" i="9"/>
  <c r="N4138" i="9"/>
  <c r="N4139" i="9"/>
  <c r="N4140" i="9"/>
  <c r="N4141" i="9"/>
  <c r="N4142" i="9"/>
  <c r="N4143" i="9"/>
  <c r="N4144" i="9"/>
  <c r="N4145" i="9"/>
  <c r="N4146" i="9"/>
  <c r="N4147" i="9"/>
  <c r="N4148" i="9"/>
  <c r="N4149" i="9"/>
  <c r="N4150" i="9"/>
  <c r="N4151" i="9"/>
  <c r="N4152" i="9"/>
  <c r="N4153" i="9"/>
  <c r="N4154" i="9"/>
  <c r="N4155" i="9"/>
  <c r="N4156" i="9"/>
  <c r="N4157" i="9"/>
  <c r="N4158" i="9"/>
  <c r="N4159" i="9"/>
  <c r="N4160" i="9"/>
  <c r="N4161" i="9"/>
  <c r="N4162" i="9"/>
  <c r="N4163" i="9"/>
  <c r="N4164" i="9"/>
  <c r="N4165" i="9"/>
  <c r="N4166" i="9"/>
  <c r="N4167" i="9"/>
  <c r="N4168" i="9"/>
  <c r="N4169" i="9"/>
  <c r="N4170" i="9"/>
  <c r="N4171" i="9"/>
  <c r="N4172" i="9"/>
  <c r="N4173" i="9"/>
  <c r="N4174" i="9"/>
  <c r="N4175" i="9"/>
  <c r="N4176" i="9"/>
  <c r="N4177" i="9"/>
  <c r="N4178" i="9"/>
  <c r="N4179" i="9"/>
  <c r="N4180" i="9"/>
  <c r="N4181" i="9"/>
  <c r="N4182" i="9"/>
  <c r="N4183" i="9"/>
  <c r="N4184" i="9"/>
  <c r="N4185" i="9"/>
  <c r="N4186" i="9"/>
  <c r="N4187" i="9"/>
  <c r="N4188" i="9"/>
  <c r="N4189" i="9"/>
  <c r="N4190" i="9"/>
  <c r="N4191" i="9"/>
  <c r="N4192" i="9"/>
  <c r="N4193" i="9"/>
  <c r="N4194" i="9"/>
  <c r="N4195" i="9"/>
  <c r="N4196" i="9"/>
  <c r="N4197" i="9"/>
  <c r="N4198" i="9"/>
  <c r="N4199" i="9"/>
  <c r="N4200" i="9"/>
  <c r="N4201" i="9"/>
  <c r="N4202" i="9"/>
  <c r="N4203" i="9"/>
  <c r="N4204" i="9"/>
  <c r="N4205" i="9"/>
  <c r="N4206" i="9"/>
  <c r="N4207" i="9"/>
  <c r="N4208" i="9"/>
  <c r="N4209" i="9"/>
  <c r="N4210" i="9"/>
  <c r="N4211" i="9"/>
  <c r="N4212" i="9"/>
  <c r="N4213" i="9"/>
  <c r="N4214" i="9"/>
  <c r="N4215" i="9"/>
  <c r="N4216" i="9"/>
  <c r="N4217" i="9"/>
  <c r="N4218" i="9"/>
  <c r="N4219" i="9"/>
  <c r="N4220" i="9"/>
  <c r="N4221" i="9"/>
  <c r="N4222" i="9"/>
  <c r="N4223" i="9"/>
  <c r="N4224" i="9"/>
  <c r="N4225" i="9"/>
  <c r="N4226" i="9"/>
  <c r="N4227" i="9"/>
  <c r="N4228" i="9"/>
  <c r="N4229" i="9"/>
  <c r="N4230" i="9"/>
  <c r="N4231" i="9"/>
  <c r="N4232" i="9"/>
  <c r="N4233" i="9"/>
  <c r="N4234" i="9"/>
  <c r="N4235" i="9"/>
  <c r="N4236" i="9"/>
  <c r="N4237" i="9"/>
  <c r="N4238" i="9"/>
  <c r="N4239" i="9"/>
  <c r="N4240" i="9"/>
  <c r="N4241" i="9"/>
  <c r="N4242" i="9"/>
  <c r="N4243" i="9"/>
  <c r="N4244" i="9"/>
  <c r="N4245" i="9"/>
  <c r="N4246" i="9"/>
  <c r="N4247" i="9"/>
  <c r="N4248" i="9"/>
  <c r="N4249" i="9"/>
  <c r="N4250" i="9"/>
  <c r="N4251" i="9"/>
  <c r="N4252" i="9"/>
  <c r="N4253" i="9"/>
  <c r="N4254" i="9"/>
  <c r="N4255" i="9"/>
  <c r="N4256" i="9"/>
  <c r="N4257" i="9"/>
  <c r="N4258" i="9"/>
  <c r="N4259" i="9"/>
  <c r="N4260" i="9"/>
  <c r="N4261" i="9"/>
  <c r="N4262" i="9"/>
  <c r="N4263" i="9"/>
  <c r="N4264" i="9"/>
  <c r="N4265" i="9"/>
  <c r="N4266" i="9"/>
  <c r="N4267" i="9"/>
  <c r="N4268" i="9"/>
  <c r="N4269" i="9"/>
  <c r="N4270" i="9"/>
  <c r="N4271" i="9"/>
  <c r="N4272" i="9"/>
  <c r="N4273" i="9"/>
  <c r="N4274" i="9"/>
  <c r="N4275" i="9"/>
  <c r="N4276" i="9"/>
  <c r="N4277" i="9"/>
  <c r="N4278" i="9"/>
  <c r="N4279" i="9"/>
  <c r="N4280" i="9"/>
  <c r="N4281" i="9"/>
  <c r="N4282" i="9"/>
  <c r="N4283" i="9"/>
  <c r="N4284" i="9"/>
  <c r="N4285" i="9"/>
  <c r="N4286" i="9"/>
  <c r="N4287" i="9"/>
  <c r="N4288" i="9"/>
  <c r="N4289" i="9"/>
  <c r="N4290" i="9"/>
  <c r="N4291" i="9"/>
  <c r="N4292" i="9"/>
  <c r="N4293" i="9"/>
  <c r="N4294" i="9"/>
  <c r="N4295" i="9"/>
  <c r="N4296" i="9"/>
  <c r="N4297" i="9"/>
  <c r="N4298" i="9"/>
  <c r="N4299" i="9"/>
  <c r="N4300" i="9"/>
  <c r="N4301" i="9"/>
  <c r="N4302" i="9"/>
  <c r="N4303" i="9"/>
  <c r="N4304" i="9"/>
  <c r="N4305" i="9"/>
  <c r="N4306" i="9"/>
  <c r="N4307" i="9"/>
  <c r="N4308" i="9"/>
  <c r="N4309" i="9"/>
  <c r="N4310" i="9"/>
  <c r="N4311" i="9"/>
  <c r="N4312" i="9"/>
  <c r="N4313" i="9"/>
  <c r="N4314" i="9"/>
  <c r="N4315" i="9"/>
  <c r="N4316" i="9"/>
  <c r="N4317" i="9"/>
  <c r="N4318" i="9"/>
  <c r="N4319" i="9"/>
  <c r="N4320" i="9"/>
  <c r="N4321" i="9"/>
  <c r="N4322" i="9"/>
  <c r="N4323" i="9"/>
  <c r="N4324" i="9"/>
  <c r="N4325" i="9"/>
  <c r="N4326" i="9"/>
  <c r="N4327" i="9"/>
  <c r="N4328" i="9"/>
  <c r="N4329" i="9"/>
  <c r="N4330" i="9"/>
  <c r="N4331" i="9"/>
  <c r="N4332" i="9"/>
  <c r="N4333" i="9"/>
  <c r="N4334" i="9"/>
  <c r="N4335" i="9"/>
  <c r="N4336" i="9"/>
  <c r="N4337" i="9"/>
  <c r="N4338" i="9"/>
  <c r="N4339" i="9"/>
  <c r="N4340" i="9"/>
  <c r="N4341" i="9"/>
  <c r="N4342" i="9"/>
  <c r="N4343" i="9"/>
  <c r="N4344" i="9"/>
  <c r="N4345" i="9"/>
  <c r="N4346" i="9"/>
  <c r="N4347" i="9"/>
  <c r="N4348" i="9"/>
  <c r="N4349" i="9"/>
  <c r="N4350" i="9"/>
  <c r="N4351" i="9"/>
  <c r="N4352" i="9"/>
  <c r="N4353" i="9"/>
  <c r="N4354" i="9"/>
  <c r="N4355" i="9"/>
  <c r="N4356" i="9"/>
  <c r="N4357" i="9"/>
  <c r="N4358" i="9"/>
  <c r="N4359" i="9"/>
  <c r="N4360" i="9"/>
  <c r="N4361" i="9"/>
  <c r="N4362" i="9"/>
  <c r="N4363" i="9"/>
  <c r="N4364" i="9"/>
  <c r="N4365" i="9"/>
  <c r="N4366" i="9"/>
  <c r="N4367" i="9"/>
  <c r="N4368" i="9"/>
  <c r="N4369" i="9"/>
  <c r="N4370" i="9"/>
  <c r="N4371" i="9"/>
  <c r="N4372" i="9"/>
  <c r="N4373" i="9"/>
  <c r="N4374" i="9"/>
  <c r="N4375" i="9"/>
  <c r="N4376" i="9"/>
  <c r="N4377" i="9"/>
  <c r="N4378" i="9"/>
  <c r="N4379" i="9"/>
  <c r="N4380" i="9"/>
  <c r="N4381" i="9"/>
  <c r="N4382" i="9"/>
  <c r="N4383" i="9"/>
  <c r="N4384" i="9"/>
  <c r="N4385" i="9"/>
  <c r="N4386" i="9"/>
  <c r="N4387" i="9"/>
  <c r="N4388" i="9"/>
  <c r="N4389" i="9"/>
  <c r="N4390" i="9"/>
  <c r="N4391" i="9"/>
  <c r="N4392" i="9"/>
  <c r="N4393" i="9"/>
  <c r="N4394" i="9"/>
  <c r="N4395" i="9"/>
  <c r="N4396" i="9"/>
  <c r="N4397" i="9"/>
  <c r="N4398" i="9"/>
  <c r="N4399" i="9"/>
  <c r="N4400" i="9"/>
  <c r="N4401" i="9"/>
  <c r="N4402" i="9"/>
  <c r="N4403" i="9"/>
  <c r="N4404" i="9"/>
  <c r="N4405" i="9"/>
  <c r="N4406" i="9"/>
  <c r="N4407" i="9"/>
  <c r="N4408" i="9"/>
  <c r="N4409" i="9"/>
  <c r="N4410" i="9"/>
  <c r="N4411" i="9"/>
  <c r="N4412" i="9"/>
  <c r="N4413" i="9"/>
  <c r="N4414" i="9"/>
  <c r="N4415" i="9"/>
  <c r="N4416" i="9"/>
  <c r="N4417" i="9"/>
  <c r="N4418" i="9"/>
  <c r="N4419" i="9"/>
  <c r="N4420" i="9"/>
  <c r="N4421" i="9"/>
  <c r="N4422" i="9"/>
  <c r="N4423" i="9"/>
  <c r="N4424" i="9"/>
  <c r="N4425" i="9"/>
  <c r="N4426" i="9"/>
  <c r="N4427" i="9"/>
  <c r="N4428" i="9"/>
  <c r="N4429" i="9"/>
  <c r="N4430" i="9"/>
  <c r="N4431" i="9"/>
  <c r="N4432" i="9"/>
  <c r="N4433" i="9"/>
  <c r="N4434" i="9"/>
  <c r="N4435" i="9"/>
  <c r="N4436" i="9"/>
  <c r="N4437" i="9"/>
  <c r="N4438" i="9"/>
  <c r="N4439" i="9"/>
  <c r="N4440" i="9"/>
  <c r="N4441" i="9"/>
  <c r="N4442" i="9"/>
  <c r="N4443" i="9"/>
  <c r="N4444" i="9"/>
  <c r="N4445" i="9"/>
  <c r="N4446" i="9"/>
  <c r="N4447" i="9"/>
  <c r="N4448" i="9"/>
  <c r="N4449" i="9"/>
  <c r="N4450" i="9"/>
  <c r="N4451" i="9"/>
  <c r="N4452" i="9"/>
  <c r="N4453" i="9"/>
  <c r="N4454" i="9"/>
  <c r="N4455" i="9"/>
  <c r="N4456" i="9"/>
  <c r="N4457" i="9"/>
  <c r="N4458" i="9"/>
  <c r="N4459" i="9"/>
  <c r="N4460" i="9"/>
  <c r="N4461" i="9"/>
  <c r="N4462" i="9"/>
  <c r="N4463" i="9"/>
  <c r="N4464" i="9"/>
  <c r="N4465" i="9"/>
  <c r="N4466" i="9"/>
  <c r="N4467" i="9"/>
  <c r="N4468" i="9"/>
  <c r="N4469" i="9"/>
  <c r="N4470" i="9"/>
  <c r="N4471" i="9"/>
  <c r="N4472" i="9"/>
  <c r="N4473" i="9"/>
  <c r="N4474" i="9"/>
  <c r="N4475" i="9"/>
  <c r="N4476" i="9"/>
  <c r="N4477" i="9"/>
  <c r="N4478" i="9"/>
  <c r="N4479" i="9"/>
  <c r="N4480" i="9"/>
  <c r="N4481" i="9"/>
  <c r="N4482" i="9"/>
  <c r="N4483" i="9"/>
  <c r="N4484" i="9"/>
  <c r="N4485" i="9"/>
  <c r="N4486" i="9"/>
  <c r="N4487" i="9"/>
  <c r="N4488" i="9"/>
  <c r="N4489" i="9"/>
  <c r="N4490" i="9"/>
  <c r="N4491" i="9"/>
  <c r="N4492" i="9"/>
  <c r="N4493" i="9"/>
  <c r="N4494" i="9"/>
  <c r="N4495" i="9"/>
  <c r="N4496" i="9"/>
  <c r="N4497" i="9"/>
  <c r="N4498" i="9"/>
  <c r="N4499" i="9"/>
  <c r="N4500" i="9"/>
  <c r="N4501" i="9"/>
  <c r="N4502" i="9"/>
  <c r="N4503" i="9"/>
  <c r="N4504" i="9"/>
  <c r="N4505" i="9"/>
  <c r="N4506" i="9"/>
  <c r="N4507" i="9"/>
  <c r="N4508" i="9"/>
  <c r="N4509" i="9"/>
  <c r="N4510" i="9"/>
  <c r="N4511" i="9"/>
  <c r="N4512" i="9"/>
  <c r="N4513" i="9"/>
  <c r="N4514" i="9"/>
  <c r="N4515" i="9"/>
  <c r="N4516" i="9"/>
  <c r="N4517" i="9"/>
  <c r="N4518" i="9"/>
  <c r="N4519" i="9"/>
  <c r="N4520" i="9"/>
  <c r="N4521" i="9"/>
  <c r="N4522" i="9"/>
  <c r="N4523" i="9"/>
  <c r="N4524" i="9"/>
  <c r="N4525" i="9"/>
  <c r="N4526" i="9"/>
  <c r="N4527" i="9"/>
  <c r="N4528" i="9"/>
  <c r="N4529" i="9"/>
  <c r="N4530" i="9"/>
  <c r="N4531" i="9"/>
  <c r="N4532" i="9"/>
  <c r="N4533" i="9"/>
  <c r="N4534" i="9"/>
  <c r="N4535" i="9"/>
  <c r="N4536" i="9"/>
  <c r="N4537" i="9"/>
  <c r="N4538" i="9"/>
  <c r="N4539" i="9"/>
  <c r="N4540" i="9"/>
  <c r="N4541" i="9"/>
  <c r="N4542" i="9"/>
  <c r="N4543" i="9"/>
  <c r="N4544" i="9"/>
  <c r="N4545" i="9"/>
  <c r="N4546" i="9"/>
  <c r="N4547" i="9"/>
  <c r="N4548" i="9"/>
  <c r="N4549" i="9"/>
  <c r="N4550" i="9"/>
  <c r="N4551" i="9"/>
  <c r="N4552" i="9"/>
  <c r="N4553" i="9"/>
  <c r="N4554" i="9"/>
  <c r="N4555" i="9"/>
  <c r="N4556" i="9"/>
  <c r="N4557" i="9"/>
  <c r="N4558" i="9"/>
  <c r="N4559" i="9"/>
  <c r="N4560" i="9"/>
  <c r="N4561" i="9"/>
  <c r="N4562" i="9"/>
  <c r="N4563" i="9"/>
  <c r="N4564" i="9"/>
  <c r="N4565" i="9"/>
  <c r="N4566" i="9"/>
  <c r="N4567" i="9"/>
  <c r="N4568" i="9"/>
  <c r="N4569" i="9"/>
  <c r="N4570" i="9"/>
  <c r="N4571" i="9"/>
  <c r="N4572" i="9"/>
  <c r="N4573" i="9"/>
  <c r="N4574" i="9"/>
  <c r="N4575" i="9"/>
  <c r="N4576" i="9"/>
  <c r="N4577" i="9"/>
  <c r="N4578" i="9"/>
  <c r="N4579" i="9"/>
  <c r="N4580" i="9"/>
  <c r="N4581" i="9"/>
  <c r="N4582" i="9"/>
  <c r="N4583" i="9"/>
  <c r="N4584" i="9"/>
  <c r="N4585" i="9"/>
  <c r="N4586" i="9"/>
  <c r="N4587" i="9"/>
  <c r="N4588" i="9"/>
  <c r="N4589" i="9"/>
  <c r="N4590" i="9"/>
  <c r="N4591" i="9"/>
  <c r="N4592" i="9"/>
  <c r="N4593" i="9"/>
  <c r="N4594" i="9"/>
  <c r="N4595" i="9"/>
  <c r="N4596" i="9"/>
  <c r="N4597" i="9"/>
  <c r="N4598" i="9"/>
  <c r="N4599" i="9"/>
  <c r="N4600" i="9"/>
  <c r="N4601" i="9"/>
  <c r="N4602" i="9"/>
  <c r="N4603" i="9"/>
  <c r="N4604" i="9"/>
  <c r="N4605" i="9"/>
  <c r="N4606" i="9"/>
  <c r="N4607" i="9"/>
  <c r="N4608" i="9"/>
  <c r="N4609" i="9"/>
  <c r="N4610" i="9"/>
  <c r="N4611" i="9"/>
  <c r="N4612" i="9"/>
  <c r="N4613" i="9"/>
  <c r="N4614" i="9"/>
  <c r="N4615" i="9"/>
  <c r="N4616" i="9"/>
  <c r="N4617" i="9"/>
  <c r="N4618" i="9"/>
  <c r="N4619" i="9"/>
  <c r="N4620" i="9"/>
  <c r="N4621" i="9"/>
  <c r="N4622" i="9"/>
  <c r="N4623" i="9"/>
  <c r="N4624" i="9"/>
  <c r="N4625" i="9"/>
  <c r="N4626" i="9"/>
  <c r="N4627" i="9"/>
  <c r="N4628" i="9"/>
  <c r="N4629" i="9"/>
  <c r="N4630" i="9"/>
  <c r="N4631" i="9"/>
  <c r="N4632" i="9"/>
  <c r="N4633" i="9"/>
  <c r="N4634" i="9"/>
  <c r="N4635" i="9"/>
  <c r="N4636" i="9"/>
  <c r="N4637" i="9"/>
  <c r="N4638" i="9"/>
  <c r="N4639" i="9"/>
  <c r="N4640" i="9"/>
  <c r="N4641" i="9"/>
  <c r="N4642" i="9"/>
  <c r="N4643" i="9"/>
  <c r="N4644" i="9"/>
  <c r="N4645" i="9"/>
  <c r="N4646" i="9"/>
  <c r="N4647" i="9"/>
  <c r="N4648" i="9"/>
  <c r="N4649" i="9"/>
  <c r="N4650" i="9"/>
  <c r="N4651" i="9"/>
  <c r="N4652" i="9"/>
  <c r="N4653" i="9"/>
  <c r="N4654" i="9"/>
  <c r="N4655" i="9"/>
  <c r="N4656" i="9"/>
  <c r="N4657" i="9"/>
  <c r="N4658" i="9"/>
  <c r="N4659" i="9"/>
  <c r="N4660" i="9"/>
  <c r="N4661" i="9"/>
  <c r="N4662" i="9"/>
  <c r="N4663" i="9"/>
  <c r="N4664" i="9"/>
  <c r="N4665" i="9"/>
  <c r="N4666" i="9"/>
  <c r="N4667" i="9"/>
  <c r="N4668" i="9"/>
  <c r="N4669" i="9"/>
  <c r="N4670" i="9"/>
  <c r="N4671" i="9"/>
  <c r="N4672" i="9"/>
  <c r="N4673" i="9"/>
  <c r="N4674" i="9"/>
  <c r="N4675" i="9"/>
  <c r="N4676" i="9"/>
  <c r="N4677" i="9"/>
  <c r="N4678" i="9"/>
  <c r="N4679" i="9"/>
  <c r="N4680" i="9"/>
  <c r="N4681" i="9"/>
  <c r="N4682" i="9"/>
  <c r="N4683" i="9"/>
  <c r="N4684" i="9"/>
  <c r="N4685" i="9"/>
  <c r="N4686" i="9"/>
  <c r="N4687" i="9"/>
  <c r="N4688" i="9"/>
  <c r="N4689" i="9"/>
  <c r="N4690" i="9"/>
  <c r="N4691" i="9"/>
  <c r="N4692" i="9"/>
  <c r="N4693" i="9"/>
  <c r="N4694" i="9"/>
  <c r="N4695" i="9"/>
  <c r="N4696" i="9"/>
  <c r="N4697" i="9"/>
  <c r="N4698" i="9"/>
  <c r="N4699" i="9"/>
  <c r="N4700" i="9"/>
  <c r="N4701" i="9"/>
  <c r="N4702" i="9"/>
  <c r="N4703" i="9"/>
  <c r="N4704" i="9"/>
  <c r="N4705" i="9"/>
  <c r="N4706" i="9"/>
  <c r="N4707" i="9"/>
  <c r="N4708" i="9"/>
  <c r="N4709" i="9"/>
  <c r="N4710" i="9"/>
  <c r="N4711" i="9"/>
  <c r="N4712" i="9"/>
  <c r="N4713" i="9"/>
  <c r="N4714" i="9"/>
  <c r="N4715" i="9"/>
  <c r="N4716" i="9"/>
  <c r="N4717" i="9"/>
  <c r="N4718" i="9"/>
  <c r="N4719" i="9"/>
  <c r="N4720" i="9"/>
  <c r="N4721" i="9"/>
  <c r="N4722" i="9"/>
  <c r="N4723" i="9"/>
  <c r="N4724" i="9"/>
  <c r="N4725" i="9"/>
  <c r="N4726" i="9"/>
  <c r="N4727" i="9"/>
  <c r="N4728" i="9"/>
  <c r="N4729" i="9"/>
  <c r="N4730" i="9"/>
  <c r="N4731" i="9"/>
  <c r="N4732" i="9"/>
  <c r="N4733" i="9"/>
  <c r="N4734" i="9"/>
  <c r="N4735" i="9"/>
  <c r="N4736" i="9"/>
  <c r="N4737" i="9"/>
  <c r="N4738" i="9"/>
  <c r="N4739" i="9"/>
  <c r="N4740" i="9"/>
  <c r="N4741" i="9"/>
  <c r="N4742" i="9"/>
  <c r="N4743" i="9"/>
  <c r="N4744" i="9"/>
  <c r="N4745" i="9"/>
  <c r="N4746" i="9"/>
  <c r="N4747" i="9"/>
  <c r="N4748" i="9"/>
  <c r="N4749" i="9"/>
  <c r="N4750" i="9"/>
  <c r="N4751" i="9"/>
  <c r="N4752" i="9"/>
  <c r="N4753" i="9"/>
  <c r="N4754" i="9"/>
  <c r="N4755" i="9"/>
  <c r="N4756" i="9"/>
  <c r="N4757" i="9"/>
  <c r="N4758" i="9"/>
  <c r="N4759" i="9"/>
  <c r="N4760" i="9"/>
  <c r="N4761" i="9"/>
  <c r="N4762" i="9"/>
  <c r="N4763" i="9"/>
  <c r="N4764" i="9"/>
  <c r="N4765" i="9"/>
  <c r="N4766" i="9"/>
  <c r="N4767" i="9"/>
  <c r="N4768" i="9"/>
  <c r="N4769" i="9"/>
  <c r="N4770" i="9"/>
  <c r="N4771" i="9"/>
  <c r="N4772" i="9"/>
  <c r="N4773" i="9"/>
  <c r="N4774" i="9"/>
  <c r="N4775" i="9"/>
  <c r="N4776" i="9"/>
  <c r="N4777" i="9"/>
  <c r="N4778" i="9"/>
  <c r="N4779" i="9"/>
  <c r="N4780" i="9"/>
  <c r="N4781" i="9"/>
  <c r="N4782" i="9"/>
  <c r="N4783" i="9"/>
  <c r="N4784" i="9"/>
  <c r="N4785" i="9"/>
  <c r="N4786" i="9"/>
  <c r="N4787" i="9"/>
  <c r="N4788" i="9"/>
  <c r="N4789" i="9"/>
  <c r="N4790" i="9"/>
  <c r="N4791" i="9"/>
  <c r="N4792" i="9"/>
  <c r="N4793" i="9"/>
  <c r="N4794" i="9"/>
  <c r="N4795" i="9"/>
  <c r="N4796" i="9"/>
  <c r="N4797" i="9"/>
  <c r="N4798" i="9"/>
  <c r="N4799" i="9"/>
  <c r="N4800" i="9"/>
  <c r="N4801" i="9"/>
  <c r="N4802" i="9"/>
  <c r="N4803" i="9"/>
  <c r="N4804" i="9"/>
  <c r="N4805" i="9"/>
  <c r="N4806" i="9"/>
  <c r="N4807" i="9"/>
  <c r="N4808" i="9"/>
  <c r="N4809" i="9"/>
  <c r="N4810" i="9"/>
  <c r="N4811" i="9"/>
  <c r="N4812" i="9"/>
  <c r="N4813" i="9"/>
  <c r="N4814" i="9"/>
  <c r="N4815" i="9"/>
  <c r="N4816" i="9"/>
  <c r="N4817" i="9"/>
  <c r="N4818" i="9"/>
  <c r="N4819" i="9"/>
  <c r="N4820" i="9"/>
  <c r="N4821" i="9"/>
  <c r="N4822" i="9"/>
  <c r="N4823" i="9"/>
  <c r="N4824" i="9"/>
  <c r="N4825" i="9"/>
  <c r="N4826" i="9"/>
  <c r="N4827" i="9"/>
  <c r="N4828" i="9"/>
  <c r="N4829" i="9"/>
  <c r="N4830" i="9"/>
  <c r="N4831" i="9"/>
  <c r="N4832" i="9"/>
  <c r="N4833" i="9"/>
  <c r="N4834" i="9"/>
  <c r="N4835" i="9"/>
  <c r="N4836" i="9"/>
  <c r="N4837" i="9"/>
  <c r="N4838" i="9"/>
  <c r="N4839" i="9"/>
  <c r="N4840" i="9"/>
  <c r="N4841" i="9"/>
  <c r="N4842" i="9"/>
  <c r="N4843" i="9"/>
  <c r="N4844" i="9"/>
  <c r="N4845" i="9"/>
  <c r="N4846" i="9"/>
  <c r="N4847" i="9"/>
  <c r="N4848" i="9"/>
  <c r="N4849" i="9"/>
  <c r="N4850" i="9"/>
  <c r="N4851" i="9"/>
  <c r="N4852" i="9"/>
  <c r="N4853" i="9"/>
  <c r="N4854" i="9"/>
  <c r="N4855" i="9"/>
  <c r="N4856" i="9"/>
  <c r="N4857" i="9"/>
  <c r="N4858" i="9"/>
  <c r="N4859" i="9"/>
  <c r="N4860" i="9"/>
  <c r="N4861" i="9"/>
  <c r="N4862" i="9"/>
  <c r="N4863" i="9"/>
  <c r="N4864" i="9"/>
  <c r="N4865" i="9"/>
  <c r="N4866" i="9"/>
  <c r="N4867" i="9"/>
  <c r="N4868" i="9"/>
  <c r="N4869" i="9"/>
  <c r="N4870" i="9"/>
  <c r="N4871" i="9"/>
  <c r="N4872" i="9"/>
  <c r="N4873" i="9"/>
  <c r="N4874" i="9"/>
  <c r="N4875" i="9"/>
  <c r="N4876" i="9"/>
  <c r="N4877" i="9"/>
  <c r="N4878" i="9"/>
  <c r="N4879" i="9"/>
  <c r="N4880" i="9"/>
  <c r="N4881" i="9"/>
  <c r="N4882" i="9"/>
  <c r="N4883" i="9"/>
  <c r="N4884" i="9"/>
  <c r="N4885" i="9"/>
  <c r="N4886" i="9"/>
  <c r="N4887" i="9"/>
  <c r="N4888" i="9"/>
  <c r="N4889" i="9"/>
  <c r="N4890" i="9"/>
  <c r="N4891" i="9"/>
  <c r="N4892" i="9"/>
  <c r="N4893" i="9"/>
  <c r="N4894" i="9"/>
  <c r="N4895" i="9"/>
  <c r="N4896" i="9"/>
  <c r="N4897" i="9"/>
  <c r="N4898" i="9"/>
  <c r="N4899" i="9"/>
  <c r="N4900" i="9"/>
  <c r="N4901" i="9"/>
  <c r="N4902" i="9"/>
  <c r="N4903" i="9"/>
  <c r="N4904" i="9"/>
  <c r="N4905" i="9"/>
  <c r="N4906" i="9"/>
  <c r="N4907" i="9"/>
  <c r="N4908" i="9"/>
  <c r="N4909" i="9"/>
  <c r="N4910" i="9"/>
  <c r="N4911" i="9"/>
  <c r="N4912" i="9"/>
  <c r="N4913" i="9"/>
  <c r="N4914" i="9"/>
  <c r="N4915" i="9"/>
  <c r="N4916" i="9"/>
  <c r="N4917" i="9"/>
  <c r="N4918" i="9"/>
  <c r="N4919" i="9"/>
  <c r="N4920" i="9"/>
  <c r="N4921" i="9"/>
  <c r="N4922" i="9"/>
  <c r="N4923" i="9"/>
  <c r="N4924" i="9"/>
  <c r="N4925" i="9"/>
  <c r="N4926" i="9"/>
  <c r="N4927" i="9"/>
  <c r="N4928" i="9"/>
  <c r="N4929" i="9"/>
  <c r="N4930" i="9"/>
  <c r="N4931" i="9"/>
  <c r="N4932" i="9"/>
  <c r="N4933" i="9"/>
  <c r="N4934" i="9"/>
  <c r="N4935" i="9"/>
  <c r="N4936" i="9"/>
  <c r="N4937" i="9"/>
  <c r="N4938" i="9"/>
  <c r="N4939" i="9"/>
  <c r="N4940" i="9"/>
  <c r="N4941" i="9"/>
  <c r="N4942" i="9"/>
  <c r="N4943" i="9"/>
  <c r="N4944" i="9"/>
  <c r="N4945" i="9"/>
  <c r="N4946" i="9"/>
  <c r="N4947" i="9"/>
  <c r="N4948" i="9"/>
  <c r="N4949" i="9"/>
  <c r="N4950" i="9"/>
  <c r="N4951" i="9"/>
  <c r="N4952" i="9"/>
  <c r="N4953" i="9"/>
  <c r="N4954" i="9"/>
  <c r="N4955" i="9"/>
  <c r="N4956" i="9"/>
  <c r="N4957" i="9"/>
  <c r="N4958" i="9"/>
  <c r="N4959" i="9"/>
  <c r="N4960" i="9"/>
  <c r="N4961" i="9"/>
  <c r="N4962" i="9"/>
  <c r="N4963" i="9"/>
  <c r="N4964" i="9"/>
  <c r="N4965" i="9"/>
  <c r="N4966" i="9"/>
  <c r="N4967" i="9"/>
  <c r="N4968" i="9"/>
  <c r="N4969" i="9"/>
  <c r="N4970" i="9"/>
  <c r="N4971" i="9"/>
  <c r="N4972" i="9"/>
  <c r="N4973" i="9"/>
  <c r="N4974" i="9"/>
  <c r="N4975" i="9"/>
  <c r="N4976" i="9"/>
  <c r="N4977" i="9"/>
  <c r="N4978" i="9"/>
  <c r="N4979" i="9"/>
  <c r="N4980" i="9"/>
  <c r="N4981" i="9"/>
  <c r="N4982" i="9"/>
  <c r="N4983" i="9"/>
  <c r="N4984" i="9"/>
  <c r="N4985" i="9"/>
  <c r="N4986" i="9"/>
  <c r="N4987" i="9"/>
  <c r="N4988" i="9"/>
  <c r="N4989" i="9"/>
  <c r="N4990" i="9"/>
  <c r="N4991" i="9"/>
  <c r="N4992" i="9"/>
  <c r="N4993" i="9"/>
  <c r="N4994" i="9"/>
  <c r="N4995" i="9"/>
  <c r="N4996" i="9"/>
  <c r="N4997" i="9"/>
  <c r="N4998" i="9"/>
  <c r="N4999" i="9"/>
  <c r="N5000" i="9"/>
  <c r="N5001" i="9"/>
  <c r="N5002" i="9"/>
  <c r="N5003" i="9"/>
  <c r="N5004" i="9"/>
  <c r="N5005" i="9"/>
  <c r="N5006" i="9"/>
  <c r="N5007" i="9"/>
  <c r="N5008" i="9"/>
  <c r="N5009" i="9"/>
  <c r="N5010" i="9"/>
  <c r="N5011" i="9"/>
  <c r="N5012" i="9"/>
  <c r="N5013" i="9"/>
  <c r="N5014" i="9"/>
  <c r="N5015" i="9"/>
  <c r="N5016" i="9"/>
  <c r="N5017" i="9"/>
  <c r="N5018" i="9"/>
  <c r="N5019" i="9"/>
  <c r="N5020" i="9"/>
  <c r="N5021" i="9"/>
  <c r="N5022" i="9"/>
  <c r="N5023" i="9"/>
  <c r="N5024" i="9"/>
  <c r="N5025" i="9"/>
  <c r="N5026" i="9"/>
  <c r="N5027" i="9"/>
  <c r="N5028" i="9"/>
  <c r="N5029" i="9"/>
  <c r="N5030" i="9"/>
  <c r="N5031" i="9"/>
  <c r="N5032" i="9"/>
  <c r="N5033" i="9"/>
  <c r="N5034" i="9"/>
  <c r="N5035" i="9"/>
  <c r="N5036" i="9"/>
  <c r="N5037" i="9"/>
  <c r="N5038" i="9"/>
  <c r="N5039" i="9"/>
  <c r="N5040" i="9"/>
  <c r="N5041" i="9"/>
  <c r="N5042" i="9"/>
  <c r="N5043" i="9"/>
  <c r="N5044" i="9"/>
  <c r="N5045" i="9"/>
  <c r="N5046" i="9"/>
  <c r="N5047" i="9"/>
  <c r="N5048" i="9"/>
  <c r="N5049" i="9"/>
  <c r="N5050" i="9"/>
  <c r="N5051" i="9"/>
  <c r="N5052" i="9"/>
  <c r="N5053" i="9"/>
  <c r="N5054" i="9"/>
  <c r="N5055" i="9"/>
  <c r="N5056" i="9"/>
  <c r="N5057" i="9"/>
  <c r="N5058" i="9"/>
  <c r="N5059" i="9"/>
  <c r="N5060" i="9"/>
  <c r="N5061" i="9"/>
  <c r="N5062" i="9"/>
  <c r="N5063" i="9"/>
  <c r="N5064" i="9"/>
  <c r="N5065" i="9"/>
  <c r="N5066" i="9"/>
  <c r="N5067" i="9"/>
  <c r="N5068" i="9"/>
  <c r="N5069" i="9"/>
  <c r="N5070" i="9"/>
  <c r="N5071" i="9"/>
  <c r="N5072" i="9"/>
  <c r="N5073" i="9"/>
  <c r="N5074" i="9"/>
  <c r="N5075" i="9"/>
  <c r="N5076" i="9"/>
  <c r="N5077" i="9"/>
  <c r="N5078" i="9"/>
  <c r="N5079" i="9"/>
  <c r="N5080" i="9"/>
  <c r="N5081" i="9"/>
  <c r="N5082" i="9"/>
  <c r="N5083" i="9"/>
  <c r="N5084" i="9"/>
  <c r="N5085" i="9"/>
  <c r="N5086" i="9"/>
  <c r="N5087" i="9"/>
  <c r="N5088" i="9"/>
  <c r="N5089" i="9"/>
  <c r="N5090" i="9"/>
  <c r="N5091" i="9"/>
  <c r="N5092" i="9"/>
  <c r="N5093" i="9"/>
  <c r="N5094" i="9"/>
  <c r="N5095" i="9"/>
  <c r="N5096" i="9"/>
  <c r="N5097" i="9"/>
  <c r="N5098" i="9"/>
  <c r="N5099" i="9"/>
  <c r="N5100" i="9"/>
  <c r="N5101" i="9"/>
  <c r="N5102" i="9"/>
  <c r="N5103" i="9"/>
  <c r="N5104" i="9"/>
  <c r="N5105" i="9"/>
  <c r="N5106" i="9"/>
  <c r="N5107" i="9"/>
  <c r="N5108" i="9"/>
  <c r="N5109" i="9"/>
  <c r="N5110" i="9"/>
  <c r="N5111" i="9"/>
  <c r="N5112" i="9"/>
  <c r="N5113" i="9"/>
  <c r="N5114" i="9"/>
  <c r="N5115" i="9"/>
  <c r="N5116" i="9"/>
  <c r="N5117" i="9"/>
  <c r="N5118" i="9"/>
  <c r="N5119" i="9"/>
  <c r="N5120" i="9"/>
  <c r="N5121" i="9"/>
  <c r="N5122" i="9"/>
  <c r="N5123" i="9"/>
  <c r="N5124" i="9"/>
  <c r="N5125" i="9"/>
  <c r="N5126" i="9"/>
  <c r="N5127" i="9"/>
  <c r="N5128" i="9"/>
  <c r="N5129" i="9"/>
  <c r="N5130" i="9"/>
  <c r="N5131" i="9"/>
  <c r="N5132" i="9"/>
  <c r="N5133" i="9"/>
  <c r="N5134" i="9"/>
  <c r="N5135" i="9"/>
  <c r="N5136" i="9"/>
  <c r="N5137" i="9"/>
  <c r="N5138" i="9"/>
  <c r="N5139" i="9"/>
  <c r="N5140" i="9"/>
  <c r="N5141" i="9"/>
  <c r="N5142" i="9"/>
  <c r="N5143" i="9"/>
  <c r="N5144" i="9"/>
  <c r="N5145" i="9"/>
  <c r="N5146" i="9"/>
  <c r="N5147" i="9"/>
  <c r="N5148" i="9"/>
  <c r="N5149" i="9"/>
  <c r="N5150" i="9"/>
  <c r="N5151" i="9"/>
  <c r="N5152" i="9"/>
  <c r="N5153" i="9"/>
  <c r="N5154" i="9"/>
  <c r="N5155" i="9"/>
  <c r="N5156" i="9"/>
  <c r="N5157" i="9"/>
  <c r="N5158" i="9"/>
  <c r="N5159" i="9"/>
  <c r="N5160" i="9"/>
  <c r="N5161" i="9"/>
  <c r="N5162" i="9"/>
  <c r="N5163" i="9"/>
  <c r="N5164" i="9"/>
  <c r="N5165" i="9"/>
  <c r="N5166" i="9"/>
  <c r="N5167" i="9"/>
  <c r="N5168" i="9"/>
  <c r="N5169" i="9"/>
  <c r="N5170" i="9"/>
  <c r="N5171" i="9"/>
  <c r="N5172" i="9"/>
  <c r="N5173" i="9"/>
  <c r="N5174" i="9"/>
  <c r="N5175" i="9"/>
  <c r="N5176" i="9"/>
  <c r="N5177" i="9"/>
  <c r="N5178" i="9"/>
  <c r="N5179" i="9"/>
  <c r="N5180" i="9"/>
  <c r="N5181" i="9"/>
  <c r="N5182" i="9"/>
  <c r="N5183" i="9"/>
  <c r="N5184" i="9"/>
  <c r="N5185" i="9"/>
  <c r="N5186" i="9"/>
  <c r="N5187" i="9"/>
  <c r="N5188" i="9"/>
  <c r="N5189" i="9"/>
  <c r="N5190" i="9"/>
  <c r="N5191" i="9"/>
  <c r="N5192" i="9"/>
  <c r="N5193" i="9"/>
  <c r="N5194" i="9"/>
  <c r="N5195" i="9"/>
  <c r="N5196" i="9"/>
  <c r="N5197" i="9"/>
  <c r="N5198" i="9"/>
  <c r="N5199" i="9"/>
  <c r="N5200" i="9"/>
  <c r="N5201" i="9"/>
  <c r="N5202" i="9"/>
  <c r="N5203" i="9"/>
  <c r="N5204" i="9"/>
  <c r="N5205" i="9"/>
  <c r="N5206" i="9"/>
  <c r="N5207" i="9"/>
  <c r="N5208" i="9"/>
  <c r="N5209" i="9"/>
  <c r="N5210" i="9"/>
  <c r="N5211" i="9"/>
  <c r="N5212" i="9"/>
  <c r="N5213" i="9"/>
  <c r="N5214" i="9"/>
  <c r="N5215" i="9"/>
  <c r="N5216" i="9"/>
  <c r="N5217" i="9"/>
  <c r="N5218" i="9"/>
  <c r="N5219" i="9"/>
  <c r="N5220" i="9"/>
  <c r="N5221" i="9"/>
  <c r="N5222" i="9"/>
  <c r="N5223" i="9"/>
  <c r="N5224" i="9"/>
  <c r="N5225" i="9"/>
  <c r="N5226" i="9"/>
  <c r="N5227" i="9"/>
  <c r="N5228" i="9"/>
  <c r="N5229" i="9"/>
  <c r="N5230" i="9"/>
  <c r="N5231" i="9"/>
  <c r="N5232" i="9"/>
  <c r="N5233" i="9"/>
  <c r="N5234" i="9"/>
  <c r="N5235" i="9"/>
  <c r="N5236" i="9"/>
  <c r="N5237" i="9"/>
  <c r="N5238" i="9"/>
  <c r="N5239" i="9"/>
  <c r="N5240" i="9"/>
  <c r="N5241" i="9"/>
  <c r="N5242" i="9"/>
  <c r="N5243" i="9"/>
  <c r="N5244" i="9"/>
  <c r="N5245" i="9"/>
  <c r="N5246" i="9"/>
  <c r="N5247" i="9"/>
  <c r="N5248" i="9"/>
  <c r="N5249" i="9"/>
  <c r="N5250" i="9"/>
  <c r="N5251" i="9"/>
  <c r="N5252" i="9"/>
  <c r="N5253" i="9"/>
  <c r="N5254" i="9"/>
  <c r="N5255" i="9"/>
  <c r="N5256" i="9"/>
  <c r="N5257" i="9"/>
  <c r="N5258" i="9"/>
  <c r="N5259" i="9"/>
  <c r="N5260" i="9"/>
  <c r="N5261" i="9"/>
  <c r="N5262" i="9"/>
  <c r="N5263" i="9"/>
  <c r="N5264" i="9"/>
  <c r="N5265" i="9"/>
  <c r="N5266" i="9"/>
  <c r="N5267" i="9"/>
  <c r="N5268" i="9"/>
  <c r="N5269" i="9"/>
  <c r="N5270" i="9"/>
  <c r="N5271" i="9"/>
  <c r="N5272" i="9"/>
  <c r="N5273" i="9"/>
  <c r="N5274" i="9"/>
  <c r="N5275" i="9"/>
  <c r="N5276" i="9"/>
  <c r="N5277" i="9"/>
  <c r="N5278" i="9"/>
  <c r="N5279" i="9"/>
  <c r="N5280" i="9"/>
  <c r="N5281" i="9"/>
  <c r="N5282" i="9"/>
  <c r="N5283" i="9"/>
  <c r="N5284" i="9"/>
  <c r="N5285" i="9"/>
  <c r="N5286" i="9"/>
  <c r="N5287" i="9"/>
  <c r="N5288" i="9"/>
  <c r="N5289" i="9"/>
  <c r="N5290" i="9"/>
  <c r="N5291" i="9"/>
  <c r="N5292" i="9"/>
  <c r="N5293" i="9"/>
  <c r="N5294" i="9"/>
  <c r="N5295" i="9"/>
  <c r="N5296" i="9"/>
  <c r="N5297" i="9"/>
  <c r="N5298" i="9"/>
  <c r="N5299" i="9"/>
  <c r="N5300" i="9"/>
  <c r="N5301" i="9"/>
  <c r="N5302" i="9"/>
  <c r="N5303" i="9"/>
  <c r="N5304" i="9"/>
  <c r="N5305" i="9"/>
  <c r="N5306" i="9"/>
  <c r="N5307" i="9"/>
  <c r="N5308" i="9"/>
  <c r="N5309" i="9"/>
  <c r="N5310" i="9"/>
  <c r="N5311" i="9"/>
  <c r="N5312" i="9"/>
  <c r="N5313" i="9"/>
  <c r="N5314" i="9"/>
  <c r="N5315" i="9"/>
  <c r="N5316" i="9"/>
  <c r="N5317" i="9"/>
  <c r="N5318" i="9"/>
  <c r="N5319" i="9"/>
  <c r="N5320" i="9"/>
  <c r="N5321" i="9"/>
  <c r="N5322" i="9"/>
  <c r="N5323" i="9"/>
  <c r="N5324" i="9"/>
  <c r="N5325" i="9"/>
  <c r="N5326" i="9"/>
  <c r="N5327" i="9"/>
  <c r="N5328" i="9"/>
  <c r="N5329" i="9"/>
  <c r="N5330" i="9"/>
  <c r="N5331" i="9"/>
  <c r="N5332" i="9"/>
  <c r="N5333" i="9"/>
  <c r="N5334" i="9"/>
  <c r="N5335" i="9"/>
  <c r="N5336" i="9"/>
  <c r="N5337" i="9"/>
  <c r="N5338" i="9"/>
  <c r="N5339" i="9"/>
  <c r="N5340" i="9"/>
  <c r="N5341" i="9"/>
  <c r="N5342" i="9"/>
  <c r="N5343" i="9"/>
  <c r="N5344" i="9"/>
  <c r="N5345" i="9"/>
  <c r="N5346" i="9"/>
  <c r="N5347" i="9"/>
  <c r="N5348" i="9"/>
  <c r="N5349" i="9"/>
  <c r="N5350" i="9"/>
  <c r="N5351" i="9"/>
  <c r="N5352" i="9"/>
  <c r="N5353" i="9"/>
  <c r="N5354" i="9"/>
  <c r="N5355" i="9"/>
  <c r="N5356" i="9"/>
  <c r="N5357" i="9"/>
  <c r="N5358" i="9"/>
  <c r="N5359" i="9"/>
  <c r="N5360" i="9"/>
  <c r="N5361" i="9"/>
  <c r="N5362" i="9"/>
  <c r="N5363" i="9"/>
  <c r="N5364" i="9"/>
  <c r="N5365" i="9"/>
  <c r="N5366" i="9"/>
  <c r="N5367" i="9"/>
  <c r="N5368" i="9"/>
  <c r="N5369" i="9"/>
  <c r="N5370" i="9"/>
  <c r="N5371" i="9"/>
  <c r="N5372" i="9"/>
  <c r="N5373" i="9"/>
  <c r="N5374" i="9"/>
  <c r="N5375" i="9"/>
  <c r="N5376" i="9"/>
  <c r="N5377" i="9"/>
  <c r="N5378" i="9"/>
  <c r="N5379" i="9"/>
  <c r="N5380" i="9"/>
  <c r="N5381" i="9"/>
  <c r="N5382" i="9"/>
  <c r="N5383" i="9"/>
  <c r="N5384" i="9"/>
  <c r="N5385" i="9"/>
  <c r="N5386" i="9"/>
  <c r="N5387" i="9"/>
  <c r="N5388" i="9"/>
  <c r="N5389" i="9"/>
  <c r="N5390" i="9"/>
  <c r="N5391" i="9"/>
  <c r="N5392" i="9"/>
  <c r="N5393" i="9"/>
  <c r="N5394" i="9"/>
  <c r="N5395" i="9"/>
  <c r="N5396" i="9"/>
  <c r="N5397" i="9"/>
  <c r="N5398" i="9"/>
  <c r="N5399" i="9"/>
  <c r="N5400" i="9"/>
  <c r="N5401" i="9"/>
  <c r="N5402" i="9"/>
  <c r="N5403" i="9"/>
  <c r="N5404" i="9"/>
  <c r="N5405" i="9"/>
  <c r="N5406" i="9"/>
  <c r="N5407" i="9"/>
  <c r="N5408" i="9"/>
  <c r="N5409" i="9"/>
  <c r="N5410" i="9"/>
  <c r="N5411" i="9"/>
  <c r="N5412" i="9"/>
  <c r="N5413" i="9"/>
  <c r="N5414" i="9"/>
  <c r="N5415" i="9"/>
  <c r="N5416" i="9"/>
  <c r="N5417" i="9"/>
  <c r="N5418" i="9"/>
  <c r="N5419" i="9"/>
  <c r="N5420" i="9"/>
  <c r="N5421" i="9"/>
  <c r="N5422" i="9"/>
  <c r="N5423" i="9"/>
  <c r="N5424" i="9"/>
  <c r="N5425" i="9"/>
  <c r="N5426" i="9"/>
  <c r="N5427" i="9"/>
  <c r="N5428" i="9"/>
  <c r="N5429" i="9"/>
  <c r="N5430" i="9"/>
  <c r="N5431" i="9"/>
  <c r="N5432" i="9"/>
  <c r="N5433" i="9"/>
  <c r="N5434" i="9"/>
  <c r="N5435" i="9"/>
  <c r="N5436" i="9"/>
  <c r="N5437" i="9"/>
  <c r="N5438" i="9"/>
  <c r="N5439" i="9"/>
  <c r="N5440" i="9"/>
  <c r="N5441" i="9"/>
  <c r="N5442" i="9"/>
  <c r="N5443" i="9"/>
  <c r="N5444" i="9"/>
  <c r="N5445" i="9"/>
  <c r="N5446" i="9"/>
  <c r="N5447" i="9"/>
  <c r="N5448" i="9"/>
  <c r="N5449" i="9"/>
  <c r="N5450" i="9"/>
  <c r="N5451" i="9"/>
  <c r="N5452" i="9"/>
  <c r="N5453" i="9"/>
  <c r="N5454" i="9"/>
  <c r="N5455" i="9"/>
  <c r="N5456" i="9"/>
  <c r="N5457" i="9"/>
  <c r="N5458" i="9"/>
  <c r="N5459" i="9"/>
  <c r="N5460" i="9"/>
  <c r="N5461" i="9"/>
  <c r="N5462" i="9"/>
  <c r="N5463" i="9"/>
  <c r="N5464" i="9"/>
  <c r="N5465" i="9"/>
  <c r="N5466" i="9"/>
  <c r="N5467" i="9"/>
  <c r="N5468" i="9"/>
  <c r="N5469" i="9"/>
  <c r="N5470" i="9"/>
  <c r="N5471" i="9"/>
  <c r="N5472" i="9"/>
  <c r="N5473" i="9"/>
  <c r="N5474" i="9"/>
  <c r="N5475" i="9"/>
  <c r="N5476" i="9"/>
  <c r="N5477" i="9"/>
  <c r="N5478" i="9"/>
  <c r="N5479" i="9"/>
  <c r="N5480" i="9"/>
  <c r="N5481" i="9"/>
  <c r="N5482" i="9"/>
  <c r="N5483" i="9"/>
  <c r="N5484" i="9"/>
  <c r="N5485" i="9"/>
  <c r="N5486" i="9"/>
  <c r="N5487" i="9"/>
  <c r="N5488" i="9"/>
  <c r="N5489" i="9"/>
  <c r="N5490" i="9"/>
  <c r="N5491" i="9"/>
  <c r="N5492" i="9"/>
  <c r="N5493" i="9"/>
  <c r="N5494" i="9"/>
  <c r="N5495" i="9"/>
  <c r="N5496" i="9"/>
  <c r="N5497" i="9"/>
  <c r="N5498" i="9"/>
  <c r="N5499" i="9"/>
  <c r="N5500" i="9"/>
  <c r="N5501" i="9"/>
  <c r="N5502" i="9"/>
  <c r="N5503" i="9"/>
  <c r="N5504" i="9"/>
  <c r="N5505" i="9"/>
  <c r="N5506" i="9"/>
  <c r="N5507" i="9"/>
  <c r="N5508" i="9"/>
  <c r="N5509" i="9"/>
  <c r="N5510" i="9"/>
  <c r="N5511" i="9"/>
  <c r="N5512" i="9"/>
  <c r="N5513" i="9"/>
  <c r="N5514" i="9"/>
  <c r="N5515" i="9"/>
  <c r="N5516" i="9"/>
  <c r="N5517" i="9"/>
  <c r="N5518" i="9"/>
  <c r="N5519" i="9"/>
  <c r="N5520" i="9"/>
  <c r="N5521" i="9"/>
  <c r="N5522" i="9"/>
  <c r="N5523" i="9"/>
  <c r="N5524" i="9"/>
  <c r="N5525" i="9"/>
  <c r="N5526" i="9"/>
  <c r="N5527" i="9"/>
  <c r="N5528" i="9"/>
  <c r="N5529" i="9"/>
  <c r="N5530" i="9"/>
  <c r="N5531" i="9"/>
  <c r="N5532" i="9"/>
  <c r="N5533" i="9"/>
  <c r="N5534" i="9"/>
  <c r="N5535" i="9"/>
  <c r="N5536" i="9"/>
  <c r="N5537" i="9"/>
  <c r="N5538" i="9"/>
  <c r="N5539" i="9"/>
  <c r="N5540" i="9"/>
  <c r="N5541" i="9"/>
  <c r="N5542" i="9"/>
  <c r="N5543" i="9"/>
  <c r="N5544" i="9"/>
  <c r="N5545" i="9"/>
  <c r="N5546" i="9"/>
  <c r="N5547" i="9"/>
  <c r="N5548" i="9"/>
  <c r="N5549" i="9"/>
  <c r="N5550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6379" i="9"/>
  <c r="N6380" i="9"/>
  <c r="N6381" i="9"/>
  <c r="N6382" i="9"/>
  <c r="N6383" i="9"/>
  <c r="N6384" i="9"/>
  <c r="N6385" i="9"/>
  <c r="N6386" i="9"/>
  <c r="N6387" i="9"/>
  <c r="N6388" i="9"/>
  <c r="N6389" i="9"/>
  <c r="N6390" i="9"/>
  <c r="N6391" i="9"/>
  <c r="N6392" i="9"/>
  <c r="N6393" i="9"/>
  <c r="N6394" i="9"/>
  <c r="N6395" i="9"/>
  <c r="N6396" i="9"/>
  <c r="N6397" i="9"/>
  <c r="N6398" i="9"/>
  <c r="N6399" i="9"/>
  <c r="N6400" i="9"/>
  <c r="N6401" i="9"/>
  <c r="N6402" i="9"/>
  <c r="N6403" i="9"/>
  <c r="N6404" i="9"/>
  <c r="N6405" i="9"/>
  <c r="N6406" i="9"/>
  <c r="N6407" i="9"/>
  <c r="N6408" i="9"/>
  <c r="N6409" i="9"/>
  <c r="N6410" i="9"/>
  <c r="N6411" i="9"/>
  <c r="N6412" i="9"/>
  <c r="N6413" i="9"/>
  <c r="N6414" i="9"/>
  <c r="N6415" i="9"/>
  <c r="N6416" i="9"/>
  <c r="N6417" i="9"/>
  <c r="N6418" i="9"/>
  <c r="N6419" i="9"/>
  <c r="N6420" i="9"/>
  <c r="N6421" i="9"/>
  <c r="N6422" i="9"/>
  <c r="N6423" i="9"/>
  <c r="N6424" i="9"/>
  <c r="N6425" i="9"/>
  <c r="N6426" i="9"/>
  <c r="N6427" i="9"/>
  <c r="N6428" i="9"/>
  <c r="N6429" i="9"/>
  <c r="N6430" i="9"/>
  <c r="N6431" i="9"/>
  <c r="N6432" i="9"/>
  <c r="N6433" i="9"/>
  <c r="N6434" i="9"/>
  <c r="N6435" i="9"/>
  <c r="N6436" i="9"/>
  <c r="N6437" i="9"/>
  <c r="N6438" i="9"/>
  <c r="N6439" i="9"/>
  <c r="N6440" i="9"/>
  <c r="N6441" i="9"/>
  <c r="N6442" i="9"/>
  <c r="N6443" i="9"/>
  <c r="N6444" i="9"/>
  <c r="N6445" i="9"/>
  <c r="N6446" i="9"/>
  <c r="N6447" i="9"/>
  <c r="N6448" i="9"/>
  <c r="N6449" i="9"/>
  <c r="N6450" i="9"/>
  <c r="N6451" i="9"/>
  <c r="N6452" i="9"/>
  <c r="N6453" i="9"/>
  <c r="N6454" i="9"/>
  <c r="N6455" i="9"/>
  <c r="N6456" i="9"/>
  <c r="N6457" i="9"/>
  <c r="N6458" i="9"/>
  <c r="N6459" i="9"/>
  <c r="N6460" i="9"/>
  <c r="N6461" i="9"/>
  <c r="N6462" i="9"/>
  <c r="N6463" i="9"/>
  <c r="N6464" i="9"/>
  <c r="N6465" i="9"/>
  <c r="N6466" i="9"/>
  <c r="N6467" i="9"/>
  <c r="N6468" i="9"/>
  <c r="N6469" i="9"/>
  <c r="N6470" i="9"/>
  <c r="N6471" i="9"/>
  <c r="N6472" i="9"/>
  <c r="N6473" i="9"/>
  <c r="N6474" i="9"/>
  <c r="N6475" i="9"/>
  <c r="N6476" i="9"/>
  <c r="N6477" i="9"/>
  <c r="N6478" i="9"/>
  <c r="N6479" i="9"/>
  <c r="N6480" i="9"/>
  <c r="N6481" i="9"/>
  <c r="N6482" i="9"/>
  <c r="N6483" i="9"/>
  <c r="N6484" i="9"/>
  <c r="N6485" i="9"/>
  <c r="N6486" i="9"/>
  <c r="N6487" i="9"/>
  <c r="N6488" i="9"/>
  <c r="N6489" i="9"/>
  <c r="N6490" i="9"/>
  <c r="N6491" i="9"/>
  <c r="N6492" i="9"/>
  <c r="N6493" i="9"/>
  <c r="N6494" i="9"/>
  <c r="N6495" i="9"/>
  <c r="N6496" i="9"/>
  <c r="N6497" i="9"/>
  <c r="N6498" i="9"/>
  <c r="N6499" i="9"/>
  <c r="N6500" i="9"/>
  <c r="N6501" i="9"/>
  <c r="N6502" i="9"/>
  <c r="N6503" i="9"/>
  <c r="N6504" i="9"/>
  <c r="N6505" i="9"/>
  <c r="N6506" i="9"/>
  <c r="N6507" i="9"/>
  <c r="N6508" i="9"/>
  <c r="N6509" i="9"/>
  <c r="N6510" i="9"/>
  <c r="N6511" i="9"/>
  <c r="N6512" i="9"/>
  <c r="N6513" i="9"/>
  <c r="N6514" i="9"/>
  <c r="N6515" i="9"/>
  <c r="N6516" i="9"/>
  <c r="N6517" i="9"/>
  <c r="N6518" i="9"/>
  <c r="N6519" i="9"/>
  <c r="N6520" i="9"/>
  <c r="N6521" i="9"/>
  <c r="N6522" i="9"/>
  <c r="N6523" i="9"/>
  <c r="N6524" i="9"/>
  <c r="N6525" i="9"/>
  <c r="N6526" i="9"/>
  <c r="N6527" i="9"/>
  <c r="N6528" i="9"/>
  <c r="N6529" i="9"/>
  <c r="N6530" i="9"/>
  <c r="N6531" i="9"/>
  <c r="N6532" i="9"/>
  <c r="N6533" i="9"/>
  <c r="N6534" i="9"/>
  <c r="N6535" i="9"/>
  <c r="N6536" i="9"/>
  <c r="N6537" i="9"/>
  <c r="N6538" i="9"/>
  <c r="N6539" i="9"/>
  <c r="N6540" i="9"/>
  <c r="N6541" i="9"/>
  <c r="N6542" i="9"/>
  <c r="N6543" i="9"/>
  <c r="N6544" i="9"/>
  <c r="N6545" i="9"/>
  <c r="N6546" i="9"/>
  <c r="N6547" i="9"/>
  <c r="N6548" i="9"/>
  <c r="N6549" i="9"/>
  <c r="N6550" i="9"/>
  <c r="N6551" i="9"/>
  <c r="N6552" i="9"/>
  <c r="N6553" i="9"/>
  <c r="N6554" i="9"/>
  <c r="N6555" i="9"/>
  <c r="N6556" i="9"/>
  <c r="N6557" i="9"/>
  <c r="N6558" i="9"/>
  <c r="N6559" i="9"/>
  <c r="N6560" i="9"/>
  <c r="N6561" i="9"/>
  <c r="N6562" i="9"/>
  <c r="N6563" i="9"/>
  <c r="N6564" i="9"/>
  <c r="N6565" i="9"/>
  <c r="N6566" i="9"/>
  <c r="N6567" i="9"/>
  <c r="N6568" i="9"/>
  <c r="N6569" i="9"/>
  <c r="N6570" i="9"/>
  <c r="N6571" i="9"/>
  <c r="N6572" i="9"/>
  <c r="N6573" i="9"/>
  <c r="N6574" i="9"/>
  <c r="N6575" i="9"/>
  <c r="N6576" i="9"/>
  <c r="N6577" i="9"/>
  <c r="N6578" i="9"/>
  <c r="N6579" i="9"/>
  <c r="N6580" i="9"/>
  <c r="N6581" i="9"/>
  <c r="N6582" i="9"/>
  <c r="N6583" i="9"/>
  <c r="N6584" i="9"/>
  <c r="N6585" i="9"/>
  <c r="N6586" i="9"/>
  <c r="N6587" i="9"/>
  <c r="N6588" i="9"/>
  <c r="N6589" i="9"/>
  <c r="N6590" i="9"/>
  <c r="N6591" i="9"/>
  <c r="N6592" i="9"/>
  <c r="N6593" i="9"/>
  <c r="N6594" i="9"/>
  <c r="N6595" i="9"/>
  <c r="N6596" i="9"/>
  <c r="N6597" i="9"/>
  <c r="N6598" i="9"/>
  <c r="N6599" i="9"/>
  <c r="N6600" i="9"/>
  <c r="N6601" i="9"/>
  <c r="N6602" i="9"/>
  <c r="N6603" i="9"/>
  <c r="N6604" i="9"/>
  <c r="N6605" i="9"/>
  <c r="N6606" i="9"/>
  <c r="N6607" i="9"/>
  <c r="N6608" i="9"/>
  <c r="N6609" i="9"/>
  <c r="N6610" i="9"/>
  <c r="N6611" i="9"/>
  <c r="N6612" i="9"/>
  <c r="N6613" i="9"/>
  <c r="N6614" i="9"/>
  <c r="N6615" i="9"/>
  <c r="N6616" i="9"/>
  <c r="N6617" i="9"/>
  <c r="N6618" i="9"/>
  <c r="N6619" i="9"/>
  <c r="N6620" i="9"/>
  <c r="N6621" i="9"/>
  <c r="N6622" i="9"/>
  <c r="N6623" i="9"/>
  <c r="N6624" i="9"/>
  <c r="N6625" i="9"/>
  <c r="N6626" i="9"/>
  <c r="N6627" i="9"/>
  <c r="N6628" i="9"/>
  <c r="N6629" i="9"/>
  <c r="N6630" i="9"/>
  <c r="N6631" i="9"/>
  <c r="N6632" i="9"/>
  <c r="N6633" i="9"/>
  <c r="N6634" i="9"/>
  <c r="N6635" i="9"/>
  <c r="N6636" i="9"/>
  <c r="N6637" i="9"/>
  <c r="N6638" i="9"/>
  <c r="N6639" i="9"/>
  <c r="N6640" i="9"/>
  <c r="N6641" i="9"/>
  <c r="N6642" i="9"/>
  <c r="N6643" i="9"/>
  <c r="N6644" i="9"/>
  <c r="N6645" i="9"/>
  <c r="N6646" i="9"/>
  <c r="N6647" i="9"/>
  <c r="N6648" i="9"/>
  <c r="N6649" i="9"/>
  <c r="N6650" i="9"/>
  <c r="N6651" i="9"/>
  <c r="N6652" i="9"/>
  <c r="N6653" i="9"/>
  <c r="N6654" i="9"/>
  <c r="N6655" i="9"/>
  <c r="N6656" i="9"/>
  <c r="N6657" i="9"/>
  <c r="N6658" i="9"/>
  <c r="N6659" i="9"/>
  <c r="N6660" i="9"/>
  <c r="N6661" i="9"/>
  <c r="N6662" i="9"/>
  <c r="N6663" i="9"/>
  <c r="N6664" i="9"/>
  <c r="N6665" i="9"/>
  <c r="N6666" i="9"/>
  <c r="N6667" i="9"/>
  <c r="N6668" i="9"/>
  <c r="N6669" i="9"/>
  <c r="N6670" i="9"/>
  <c r="N6671" i="9"/>
  <c r="N6672" i="9"/>
  <c r="N6673" i="9"/>
  <c r="N6674" i="9"/>
  <c r="N6675" i="9"/>
  <c r="N6676" i="9"/>
  <c r="N6677" i="9"/>
  <c r="N6678" i="9"/>
  <c r="N6679" i="9"/>
  <c r="N6680" i="9"/>
  <c r="N6681" i="9"/>
  <c r="N6682" i="9"/>
  <c r="N6683" i="9"/>
  <c r="N6684" i="9"/>
  <c r="N6685" i="9"/>
  <c r="N6686" i="9"/>
  <c r="N6687" i="9"/>
  <c r="N6688" i="9"/>
  <c r="N6689" i="9"/>
  <c r="N6690" i="9"/>
  <c r="N6691" i="9"/>
  <c r="N6692" i="9"/>
  <c r="N6693" i="9"/>
  <c r="N6694" i="9"/>
  <c r="N6695" i="9"/>
  <c r="N6696" i="9"/>
  <c r="N6697" i="9"/>
  <c r="N6698" i="9"/>
  <c r="N6699" i="9"/>
  <c r="N6700" i="9"/>
  <c r="N6701" i="9"/>
  <c r="N6702" i="9"/>
  <c r="N6703" i="9"/>
  <c r="N6704" i="9"/>
  <c r="N6705" i="9"/>
  <c r="N6706" i="9"/>
  <c r="N6707" i="9"/>
  <c r="N6708" i="9"/>
  <c r="N6709" i="9"/>
  <c r="N6710" i="9"/>
  <c r="N6711" i="9"/>
  <c r="N6712" i="9"/>
  <c r="N6713" i="9"/>
  <c r="N6714" i="9"/>
  <c r="N6715" i="9"/>
  <c r="N6716" i="9"/>
  <c r="N6717" i="9"/>
  <c r="N6718" i="9"/>
  <c r="N6719" i="9"/>
  <c r="N6720" i="9"/>
  <c r="N6721" i="9"/>
  <c r="N6722" i="9"/>
  <c r="N6723" i="9"/>
  <c r="N6724" i="9"/>
  <c r="N6725" i="9"/>
  <c r="N6726" i="9"/>
  <c r="N6727" i="9"/>
  <c r="N6728" i="9"/>
  <c r="N6729" i="9"/>
  <c r="N6730" i="9"/>
  <c r="N6731" i="9"/>
  <c r="N6732" i="9"/>
  <c r="N6733" i="9"/>
  <c r="N6734" i="9"/>
  <c r="N6735" i="9"/>
  <c r="N6736" i="9"/>
  <c r="N6737" i="9"/>
  <c r="N6738" i="9"/>
  <c r="N6739" i="9"/>
  <c r="N6740" i="9"/>
  <c r="N6741" i="9"/>
  <c r="N6742" i="9"/>
  <c r="N6743" i="9"/>
  <c r="N6744" i="9"/>
  <c r="N6745" i="9"/>
  <c r="N6746" i="9"/>
  <c r="N6747" i="9"/>
  <c r="N6748" i="9"/>
  <c r="N6749" i="9"/>
  <c r="N6750" i="9"/>
  <c r="N6751" i="9"/>
  <c r="N6752" i="9"/>
  <c r="N6753" i="9"/>
  <c r="N6754" i="9"/>
  <c r="N6755" i="9"/>
  <c r="N6756" i="9"/>
  <c r="N6757" i="9"/>
  <c r="N6758" i="9"/>
  <c r="N6759" i="9"/>
  <c r="N6760" i="9"/>
  <c r="N6761" i="9"/>
  <c r="N6762" i="9"/>
  <c r="N6763" i="9"/>
  <c r="N6764" i="9"/>
  <c r="N6765" i="9"/>
  <c r="N6766" i="9"/>
  <c r="N6767" i="9"/>
  <c r="N6768" i="9"/>
  <c r="N6769" i="9"/>
  <c r="N6770" i="9"/>
  <c r="N6771" i="9"/>
  <c r="N6772" i="9"/>
  <c r="N6773" i="9"/>
  <c r="N6774" i="9"/>
  <c r="N6775" i="9"/>
  <c r="N6776" i="9"/>
  <c r="N6777" i="9"/>
  <c r="N6778" i="9"/>
  <c r="N6779" i="9"/>
  <c r="N6780" i="9"/>
  <c r="N6781" i="9"/>
  <c r="N6782" i="9"/>
  <c r="N6783" i="9"/>
  <c r="N6784" i="9"/>
  <c r="N6785" i="9"/>
  <c r="N6786" i="9"/>
  <c r="N6787" i="9"/>
  <c r="N6788" i="9"/>
  <c r="N6789" i="9"/>
  <c r="N6790" i="9"/>
  <c r="N6791" i="9"/>
  <c r="N6792" i="9"/>
  <c r="N6793" i="9"/>
  <c r="N6794" i="9"/>
  <c r="N6795" i="9"/>
  <c r="N6796" i="9"/>
  <c r="N6797" i="9"/>
  <c r="N6798" i="9"/>
  <c r="N6799" i="9"/>
  <c r="N6800" i="9"/>
  <c r="N6801" i="9"/>
  <c r="N6802" i="9"/>
  <c r="N6803" i="9"/>
  <c r="N6804" i="9"/>
  <c r="N6805" i="9"/>
  <c r="N6806" i="9"/>
  <c r="N6807" i="9"/>
  <c r="N6808" i="9"/>
  <c r="N6809" i="9"/>
  <c r="N6810" i="9"/>
  <c r="N6811" i="9"/>
  <c r="N6812" i="9"/>
  <c r="N6813" i="9"/>
  <c r="N6814" i="9"/>
  <c r="N6815" i="9"/>
  <c r="N6816" i="9"/>
  <c r="N6817" i="9"/>
  <c r="N6818" i="9"/>
  <c r="N6819" i="9"/>
  <c r="N6820" i="9"/>
  <c r="N6821" i="9"/>
  <c r="N6822" i="9"/>
  <c r="N6823" i="9"/>
  <c r="N6824" i="9"/>
  <c r="N6825" i="9"/>
  <c r="N6826" i="9"/>
  <c r="N6827" i="9"/>
  <c r="N6828" i="9"/>
  <c r="N6829" i="9"/>
  <c r="N6830" i="9"/>
  <c r="N6831" i="9"/>
  <c r="N6832" i="9"/>
  <c r="N6833" i="9"/>
  <c r="N6834" i="9"/>
  <c r="N6835" i="9"/>
  <c r="N6836" i="9"/>
  <c r="N6837" i="9"/>
  <c r="N6838" i="9"/>
  <c r="N6839" i="9"/>
  <c r="N6840" i="9"/>
  <c r="N6841" i="9"/>
  <c r="N6842" i="9"/>
  <c r="N6843" i="9"/>
  <c r="N6844" i="9"/>
  <c r="N6845" i="9"/>
  <c r="N6846" i="9"/>
  <c r="N6847" i="9"/>
  <c r="N6848" i="9"/>
  <c r="N6849" i="9"/>
  <c r="N6850" i="9"/>
  <c r="N6851" i="9"/>
  <c r="N6852" i="9"/>
  <c r="N6853" i="9"/>
  <c r="N6854" i="9"/>
  <c r="N6855" i="9"/>
  <c r="N6856" i="9"/>
  <c r="N6857" i="9"/>
  <c r="N6858" i="9"/>
  <c r="N6859" i="9"/>
  <c r="N6860" i="9"/>
  <c r="N6861" i="9"/>
  <c r="N6862" i="9"/>
  <c r="N6863" i="9"/>
  <c r="N6864" i="9"/>
  <c r="N6865" i="9"/>
  <c r="N6866" i="9"/>
  <c r="N6867" i="9"/>
  <c r="N6868" i="9"/>
  <c r="N6869" i="9"/>
  <c r="N6870" i="9"/>
  <c r="N6871" i="9"/>
  <c r="N6872" i="9"/>
  <c r="N6873" i="9"/>
  <c r="N6874" i="9"/>
  <c r="N6875" i="9"/>
  <c r="N6876" i="9"/>
  <c r="N6877" i="9"/>
  <c r="N6878" i="9"/>
  <c r="N6879" i="9"/>
  <c r="N6880" i="9"/>
  <c r="N6881" i="9"/>
  <c r="N6882" i="9"/>
  <c r="N6883" i="9"/>
  <c r="N6884" i="9"/>
  <c r="N6885" i="9"/>
  <c r="N6886" i="9"/>
  <c r="N6887" i="9"/>
  <c r="N6888" i="9"/>
  <c r="N6889" i="9"/>
  <c r="N6890" i="9"/>
  <c r="N6891" i="9"/>
  <c r="N6892" i="9"/>
  <c r="N6893" i="9"/>
  <c r="N6894" i="9"/>
  <c r="N6895" i="9"/>
  <c r="N6896" i="9"/>
  <c r="N6897" i="9"/>
  <c r="N6898" i="9"/>
  <c r="N6899" i="9"/>
  <c r="N6900" i="9"/>
  <c r="N6901" i="9"/>
  <c r="N6902" i="9"/>
  <c r="N6903" i="9"/>
  <c r="N6904" i="9"/>
  <c r="N6905" i="9"/>
  <c r="N6906" i="9"/>
  <c r="N6907" i="9"/>
  <c r="N6908" i="9"/>
  <c r="N6909" i="9"/>
  <c r="N6910" i="9"/>
  <c r="N6911" i="9"/>
  <c r="N6912" i="9"/>
  <c r="N6913" i="9"/>
  <c r="N6914" i="9"/>
  <c r="N6915" i="9"/>
  <c r="N6916" i="9"/>
  <c r="N6917" i="9"/>
  <c r="N6918" i="9"/>
  <c r="N6919" i="9"/>
  <c r="N6920" i="9"/>
  <c r="N6921" i="9"/>
  <c r="N6922" i="9"/>
  <c r="N6923" i="9"/>
  <c r="N6924" i="9"/>
  <c r="N6925" i="9"/>
  <c r="N6926" i="9"/>
  <c r="N6927" i="9"/>
  <c r="N6928" i="9"/>
  <c r="N6929" i="9"/>
  <c r="N6930" i="9"/>
  <c r="N6931" i="9"/>
  <c r="N6932" i="9"/>
  <c r="N6933" i="9"/>
  <c r="N6934" i="9"/>
  <c r="N6935" i="9"/>
  <c r="N6936" i="9"/>
  <c r="N6937" i="9"/>
  <c r="N6938" i="9"/>
  <c r="N6939" i="9"/>
  <c r="N6940" i="9"/>
  <c r="N6941" i="9"/>
  <c r="N6942" i="9"/>
  <c r="N6943" i="9"/>
  <c r="N6944" i="9"/>
  <c r="N6945" i="9"/>
  <c r="N6946" i="9"/>
  <c r="N6947" i="9"/>
  <c r="N6948" i="9"/>
  <c r="N6949" i="9"/>
  <c r="N6950" i="9"/>
  <c r="N6951" i="9"/>
  <c r="N6952" i="9"/>
  <c r="N6953" i="9"/>
  <c r="N6954" i="9"/>
  <c r="N6955" i="9"/>
  <c r="N6956" i="9"/>
  <c r="N6957" i="9"/>
  <c r="N6958" i="9"/>
  <c r="N6959" i="9"/>
  <c r="N6960" i="9"/>
  <c r="N6961" i="9"/>
  <c r="N6962" i="9"/>
  <c r="N6963" i="9"/>
  <c r="N6964" i="9"/>
  <c r="N6965" i="9"/>
  <c r="N6966" i="9"/>
  <c r="N6967" i="9"/>
  <c r="N6968" i="9"/>
  <c r="N6969" i="9"/>
  <c r="N6970" i="9"/>
  <c r="N6971" i="9"/>
  <c r="N6972" i="9"/>
  <c r="N6973" i="9"/>
  <c r="N6974" i="9"/>
  <c r="N6975" i="9"/>
  <c r="N6976" i="9"/>
  <c r="N6977" i="9"/>
  <c r="N6978" i="9"/>
  <c r="N6979" i="9"/>
  <c r="N6980" i="9"/>
  <c r="N6981" i="9"/>
  <c r="N6982" i="9"/>
  <c r="N6983" i="9"/>
  <c r="N6984" i="9"/>
  <c r="N6985" i="9"/>
  <c r="N6986" i="9"/>
  <c r="N6987" i="9"/>
  <c r="N6988" i="9"/>
  <c r="N6989" i="9"/>
  <c r="N6990" i="9"/>
  <c r="N6991" i="9"/>
  <c r="N6992" i="9"/>
  <c r="N6993" i="9"/>
  <c r="N6994" i="9"/>
  <c r="N6995" i="9"/>
  <c r="N6996" i="9"/>
  <c r="N6997" i="9"/>
  <c r="N6998" i="9"/>
  <c r="N6999" i="9"/>
  <c r="N7000" i="9"/>
  <c r="N7001" i="9"/>
  <c r="N7002" i="9"/>
  <c r="N7003" i="9"/>
  <c r="N7004" i="9"/>
  <c r="N7005" i="9"/>
  <c r="N7006" i="9"/>
  <c r="N7007" i="9"/>
  <c r="N7008" i="9"/>
  <c r="N7009" i="9"/>
  <c r="N7010" i="9"/>
  <c r="N7011" i="9"/>
  <c r="N7012" i="9"/>
  <c r="N7013" i="9"/>
  <c r="N7014" i="9"/>
  <c r="N7015" i="9"/>
  <c r="N7016" i="9"/>
  <c r="N7017" i="9"/>
  <c r="N7018" i="9"/>
  <c r="N7019" i="9"/>
  <c r="N7020" i="9"/>
  <c r="N7021" i="9"/>
  <c r="N7022" i="9"/>
  <c r="N7023" i="9"/>
  <c r="N7024" i="9"/>
  <c r="N7025" i="9"/>
  <c r="N7026" i="9"/>
  <c r="N7027" i="9"/>
  <c r="N7028" i="9"/>
  <c r="N7029" i="9"/>
  <c r="N7030" i="9"/>
  <c r="N7031" i="9"/>
  <c r="N7032" i="9"/>
  <c r="N7033" i="9"/>
  <c r="N7034" i="9"/>
  <c r="N7035" i="9"/>
  <c r="N7036" i="9"/>
  <c r="N7037" i="9"/>
  <c r="N7038" i="9"/>
  <c r="N7039" i="9"/>
  <c r="N7040" i="9"/>
  <c r="N7041" i="9"/>
  <c r="N7042" i="9"/>
  <c r="N7043" i="9"/>
  <c r="N7044" i="9"/>
  <c r="N7045" i="9"/>
  <c r="N7046" i="9"/>
  <c r="N7047" i="9"/>
  <c r="N7048" i="9"/>
  <c r="N7049" i="9"/>
  <c r="N7050" i="9"/>
  <c r="N7051" i="9"/>
  <c r="N7052" i="9"/>
  <c r="N7053" i="9"/>
  <c r="N7054" i="9"/>
  <c r="N7055" i="9"/>
  <c r="N7056" i="9"/>
  <c r="N7057" i="9"/>
  <c r="N7058" i="9"/>
  <c r="N7059" i="9"/>
  <c r="N7060" i="9"/>
  <c r="N7061" i="9"/>
  <c r="N7062" i="9"/>
  <c r="N7063" i="9"/>
  <c r="N7064" i="9"/>
  <c r="N7065" i="9"/>
  <c r="N7066" i="9"/>
  <c r="N7067" i="9"/>
  <c r="N7068" i="9"/>
  <c r="N7069" i="9"/>
  <c r="N7070" i="9"/>
  <c r="N7071" i="9"/>
  <c r="N7072" i="9"/>
  <c r="N7073" i="9"/>
  <c r="N7074" i="9"/>
  <c r="N7075" i="9"/>
  <c r="N7076" i="9"/>
  <c r="N7077" i="9"/>
  <c r="N7078" i="9"/>
  <c r="N7079" i="9"/>
  <c r="N7080" i="9"/>
  <c r="N7081" i="9"/>
  <c r="N7082" i="9"/>
  <c r="N7083" i="9"/>
  <c r="N7084" i="9"/>
  <c r="N7085" i="9"/>
  <c r="N7086" i="9"/>
  <c r="N7087" i="9"/>
  <c r="N7088" i="9"/>
  <c r="N7089" i="9"/>
  <c r="N7090" i="9"/>
  <c r="N7091" i="9"/>
  <c r="N7092" i="9"/>
  <c r="N7093" i="9"/>
  <c r="N7094" i="9"/>
  <c r="N7095" i="9"/>
  <c r="N7096" i="9"/>
  <c r="N7097" i="9"/>
  <c r="N7098" i="9"/>
  <c r="N7099" i="9"/>
  <c r="N7100" i="9"/>
  <c r="N7101" i="9"/>
  <c r="N7102" i="9"/>
  <c r="N7103" i="9"/>
  <c r="N7104" i="9"/>
  <c r="N7105" i="9"/>
  <c r="N7106" i="9"/>
  <c r="N7107" i="9"/>
  <c r="N7108" i="9"/>
  <c r="N7109" i="9"/>
  <c r="N7110" i="9"/>
  <c r="N7111" i="9"/>
  <c r="N7112" i="9"/>
  <c r="N7113" i="9"/>
  <c r="N7114" i="9"/>
  <c r="N7115" i="9"/>
  <c r="N7116" i="9"/>
  <c r="N7117" i="9"/>
  <c r="N7118" i="9"/>
  <c r="N7119" i="9"/>
  <c r="N7120" i="9"/>
  <c r="N7121" i="9"/>
  <c r="N7122" i="9"/>
  <c r="N7123" i="9"/>
  <c r="N7124" i="9"/>
  <c r="N7125" i="9"/>
  <c r="N7126" i="9"/>
  <c r="N7127" i="9"/>
  <c r="N7128" i="9"/>
  <c r="N7129" i="9"/>
  <c r="N7130" i="9"/>
  <c r="N7131" i="9"/>
  <c r="N7132" i="9"/>
  <c r="N7133" i="9"/>
  <c r="N7134" i="9"/>
  <c r="N7135" i="9"/>
  <c r="N7136" i="9"/>
  <c r="N7137" i="9"/>
  <c r="N7138" i="9"/>
  <c r="N7139" i="9"/>
  <c r="N7140" i="9"/>
  <c r="N7141" i="9"/>
  <c r="N7142" i="9"/>
  <c r="N7143" i="9"/>
  <c r="N7144" i="9"/>
  <c r="N7145" i="9"/>
  <c r="N7146" i="9"/>
  <c r="N7147" i="9"/>
  <c r="N7148" i="9"/>
  <c r="N7149" i="9"/>
  <c r="N7150" i="9"/>
  <c r="N7151" i="9"/>
  <c r="N7152" i="9"/>
  <c r="N7153" i="9"/>
  <c r="N7154" i="9"/>
  <c r="N7155" i="9"/>
  <c r="N7156" i="9"/>
  <c r="N7157" i="9"/>
  <c r="N7158" i="9"/>
  <c r="N7159" i="9"/>
  <c r="N7160" i="9"/>
  <c r="N7161" i="9"/>
  <c r="N7162" i="9"/>
  <c r="N7163" i="9"/>
  <c r="N7164" i="9"/>
  <c r="N7165" i="9"/>
  <c r="N7166" i="9"/>
  <c r="N7167" i="9"/>
  <c r="N7168" i="9"/>
  <c r="N7169" i="9"/>
  <c r="N7170" i="9"/>
  <c r="N7171" i="9"/>
  <c r="N7172" i="9"/>
  <c r="N7173" i="9"/>
  <c r="N7174" i="9"/>
  <c r="N7175" i="9"/>
  <c r="N7176" i="9"/>
  <c r="N7177" i="9"/>
  <c r="N7178" i="9"/>
  <c r="N7179" i="9"/>
  <c r="N7180" i="9"/>
  <c r="N7181" i="9"/>
  <c r="N7182" i="9"/>
  <c r="N7183" i="9"/>
  <c r="N7184" i="9"/>
  <c r="N7185" i="9"/>
  <c r="N7186" i="9"/>
  <c r="N7187" i="9"/>
  <c r="N7188" i="9"/>
  <c r="N7189" i="9"/>
  <c r="N7190" i="9"/>
  <c r="N7191" i="9"/>
  <c r="N7192" i="9"/>
  <c r="N7193" i="9"/>
  <c r="N7194" i="9"/>
  <c r="N7195" i="9"/>
  <c r="N7196" i="9"/>
  <c r="N7197" i="9"/>
  <c r="N7198" i="9"/>
  <c r="N7199" i="9"/>
  <c r="N7200" i="9"/>
  <c r="N7201" i="9"/>
  <c r="N7202" i="9"/>
  <c r="N7203" i="9"/>
  <c r="N7204" i="9"/>
  <c r="N7205" i="9"/>
  <c r="N7206" i="9"/>
  <c r="N7207" i="9"/>
  <c r="N7208" i="9"/>
  <c r="N7209" i="9"/>
  <c r="N7210" i="9"/>
  <c r="N7211" i="9"/>
  <c r="N7212" i="9"/>
  <c r="N7213" i="9"/>
  <c r="N7214" i="9"/>
  <c r="N7215" i="9"/>
  <c r="N7216" i="9"/>
  <c r="N7217" i="9"/>
  <c r="N7218" i="9"/>
  <c r="N7219" i="9"/>
  <c r="N7220" i="9"/>
  <c r="N7221" i="9"/>
  <c r="N7222" i="9"/>
  <c r="N7223" i="9"/>
  <c r="N7224" i="9"/>
  <c r="N7225" i="9"/>
  <c r="N7226" i="9"/>
  <c r="N7227" i="9"/>
  <c r="N7228" i="9"/>
  <c r="N7229" i="9"/>
  <c r="N7230" i="9"/>
  <c r="N7231" i="9"/>
  <c r="N7232" i="9"/>
  <c r="N7233" i="9"/>
  <c r="N7234" i="9"/>
  <c r="N7235" i="9"/>
  <c r="N7236" i="9"/>
  <c r="N7237" i="9"/>
  <c r="N7238" i="9"/>
  <c r="N7239" i="9"/>
  <c r="N7240" i="9"/>
  <c r="N7241" i="9"/>
  <c r="N7242" i="9"/>
  <c r="N7243" i="9"/>
  <c r="N7244" i="9"/>
  <c r="N7245" i="9"/>
  <c r="N7246" i="9"/>
  <c r="N7247" i="9"/>
  <c r="N7248" i="9"/>
  <c r="N7249" i="9"/>
  <c r="N7250" i="9"/>
  <c r="N7251" i="9"/>
  <c r="N7252" i="9"/>
  <c r="N7253" i="9"/>
  <c r="N7254" i="9"/>
  <c r="N7255" i="9"/>
  <c r="N7256" i="9"/>
  <c r="N7257" i="9"/>
  <c r="N7258" i="9"/>
  <c r="N7259" i="9"/>
  <c r="N7260" i="9"/>
  <c r="N7261" i="9"/>
  <c r="N7262" i="9"/>
  <c r="N7263" i="9"/>
  <c r="N7264" i="9"/>
  <c r="N7265" i="9"/>
  <c r="N7266" i="9"/>
  <c r="N7267" i="9"/>
  <c r="N7268" i="9"/>
  <c r="N7269" i="9"/>
  <c r="N7270" i="9"/>
  <c r="N7271" i="9"/>
  <c r="N7272" i="9"/>
  <c r="N7273" i="9"/>
  <c r="N7274" i="9"/>
  <c r="N7275" i="9"/>
  <c r="N7276" i="9"/>
  <c r="N7277" i="9"/>
  <c r="N7278" i="9"/>
  <c r="N7279" i="9"/>
  <c r="N7280" i="9"/>
  <c r="N7281" i="9"/>
  <c r="N7282" i="9"/>
  <c r="N7283" i="9"/>
  <c r="N7284" i="9"/>
  <c r="N7285" i="9"/>
  <c r="N7286" i="9"/>
  <c r="N7287" i="9"/>
  <c r="N7288" i="9"/>
  <c r="N7289" i="9"/>
  <c r="N7290" i="9"/>
  <c r="N7291" i="9"/>
  <c r="N7292" i="9"/>
  <c r="N7293" i="9"/>
  <c r="N7294" i="9"/>
  <c r="N7295" i="9"/>
  <c r="N7296" i="9"/>
  <c r="N7297" i="9"/>
  <c r="N7298" i="9"/>
  <c r="N7299" i="9"/>
  <c r="N7300" i="9"/>
  <c r="N7301" i="9"/>
  <c r="N7302" i="9"/>
  <c r="N7303" i="9"/>
  <c r="N7304" i="9"/>
  <c r="N7305" i="9"/>
  <c r="N7306" i="9"/>
  <c r="N7307" i="9"/>
  <c r="N7308" i="9"/>
  <c r="N7309" i="9"/>
  <c r="N7310" i="9"/>
  <c r="N7311" i="9"/>
  <c r="N7312" i="9"/>
  <c r="N7313" i="9"/>
  <c r="N7314" i="9"/>
  <c r="N7315" i="9"/>
  <c r="N7316" i="9"/>
  <c r="N7317" i="9"/>
  <c r="N7318" i="9"/>
  <c r="N7319" i="9"/>
  <c r="N7320" i="9"/>
  <c r="N7321" i="9"/>
  <c r="N7322" i="9"/>
  <c r="N7323" i="9"/>
  <c r="N7324" i="9"/>
  <c r="N7325" i="9"/>
  <c r="N7326" i="9"/>
  <c r="N7327" i="9"/>
  <c r="N7328" i="9"/>
  <c r="N7329" i="9"/>
  <c r="N7330" i="9"/>
  <c r="N7331" i="9"/>
  <c r="N7332" i="9"/>
  <c r="N7333" i="9"/>
  <c r="N7334" i="9"/>
  <c r="N7335" i="9"/>
  <c r="N7336" i="9"/>
  <c r="N7337" i="9"/>
  <c r="N7338" i="9"/>
  <c r="N7339" i="9"/>
  <c r="N7340" i="9"/>
  <c r="N7341" i="9"/>
  <c r="N7342" i="9"/>
  <c r="N7343" i="9"/>
  <c r="N7344" i="9"/>
  <c r="N7345" i="9"/>
  <c r="N7346" i="9"/>
  <c r="N7347" i="9"/>
  <c r="N7348" i="9"/>
  <c r="N7349" i="9"/>
  <c r="N7350" i="9"/>
  <c r="N7351" i="9"/>
  <c r="N7352" i="9"/>
  <c r="N7353" i="9"/>
  <c r="N7354" i="9"/>
  <c r="N7355" i="9"/>
  <c r="N7356" i="9"/>
  <c r="N7357" i="9"/>
  <c r="N7358" i="9"/>
  <c r="N7359" i="9"/>
  <c r="N7360" i="9"/>
  <c r="N7361" i="9"/>
  <c r="N7362" i="9"/>
  <c r="N7363" i="9"/>
  <c r="N7364" i="9"/>
  <c r="N7365" i="9"/>
  <c r="N7366" i="9"/>
  <c r="N7367" i="9"/>
  <c r="N7368" i="9"/>
  <c r="N7369" i="9"/>
  <c r="N7370" i="9"/>
  <c r="N7371" i="9"/>
  <c r="N7372" i="9"/>
  <c r="N7373" i="9"/>
  <c r="N7374" i="9"/>
  <c r="N7375" i="9"/>
  <c r="N7376" i="9"/>
  <c r="N7377" i="9"/>
  <c r="N7378" i="9"/>
  <c r="N7379" i="9"/>
  <c r="N7380" i="9"/>
  <c r="N7381" i="9"/>
  <c r="N7382" i="9"/>
  <c r="N7383" i="9"/>
  <c r="N7384" i="9"/>
  <c r="N7385" i="9"/>
  <c r="N7386" i="9"/>
  <c r="N7387" i="9"/>
  <c r="N7388" i="9"/>
  <c r="N7389" i="9"/>
  <c r="N7390" i="9"/>
  <c r="N7391" i="9"/>
  <c r="N7392" i="9"/>
  <c r="N7393" i="9"/>
  <c r="N7394" i="9"/>
  <c r="N7395" i="9"/>
  <c r="N7396" i="9"/>
  <c r="N7397" i="9"/>
  <c r="N7398" i="9"/>
  <c r="N7399" i="9"/>
  <c r="N7400" i="9"/>
  <c r="N7401" i="9"/>
  <c r="N7402" i="9"/>
  <c r="N7403" i="9"/>
  <c r="N7404" i="9"/>
  <c r="N7405" i="9"/>
  <c r="N7406" i="9"/>
  <c r="N7407" i="9"/>
  <c r="N7408" i="9"/>
  <c r="N7409" i="9"/>
  <c r="N7410" i="9"/>
  <c r="N7411" i="9"/>
  <c r="N7412" i="9"/>
  <c r="N7413" i="9"/>
  <c r="N7414" i="9"/>
  <c r="N7415" i="9"/>
  <c r="N7416" i="9"/>
  <c r="N7417" i="9"/>
  <c r="N7418" i="9"/>
  <c r="N7419" i="9"/>
  <c r="N7420" i="9"/>
  <c r="N7421" i="9"/>
  <c r="N7422" i="9"/>
  <c r="N7423" i="9"/>
  <c r="N7424" i="9"/>
  <c r="N7425" i="9"/>
  <c r="N7426" i="9"/>
  <c r="N7427" i="9"/>
  <c r="N7428" i="9"/>
  <c r="N7429" i="9"/>
  <c r="N7430" i="9"/>
  <c r="N7431" i="9"/>
  <c r="N7432" i="9"/>
  <c r="N7433" i="9"/>
  <c r="N7434" i="9"/>
  <c r="N7435" i="9"/>
  <c r="N7436" i="9"/>
  <c r="N7437" i="9"/>
  <c r="N7438" i="9"/>
  <c r="N7439" i="9"/>
  <c r="N7440" i="9"/>
  <c r="N7441" i="9"/>
  <c r="N7442" i="9"/>
  <c r="N7443" i="9"/>
  <c r="N7444" i="9"/>
  <c r="N7445" i="9"/>
  <c r="N7446" i="9"/>
  <c r="N7447" i="9"/>
  <c r="N7448" i="9"/>
  <c r="N7449" i="9"/>
  <c r="N7450" i="9"/>
  <c r="N7451" i="9"/>
  <c r="N7452" i="9"/>
  <c r="N7453" i="9"/>
  <c r="N7454" i="9"/>
  <c r="N7455" i="9"/>
  <c r="N7456" i="9"/>
  <c r="N7457" i="9"/>
  <c r="N7458" i="9"/>
  <c r="N7459" i="9"/>
  <c r="N7460" i="9"/>
  <c r="N7461" i="9"/>
  <c r="N7462" i="9"/>
  <c r="N7463" i="9"/>
  <c r="N7464" i="9"/>
  <c r="N7465" i="9"/>
  <c r="N7466" i="9"/>
  <c r="N7467" i="9"/>
  <c r="N7468" i="9"/>
  <c r="N7469" i="9"/>
  <c r="N7470" i="9"/>
  <c r="N7471" i="9"/>
  <c r="N7472" i="9"/>
  <c r="N7473" i="9"/>
  <c r="N7474" i="9"/>
  <c r="N7475" i="9"/>
  <c r="N7476" i="9"/>
  <c r="N7477" i="9"/>
  <c r="N7478" i="9"/>
  <c r="N7479" i="9"/>
  <c r="N7480" i="9"/>
  <c r="N7481" i="9"/>
  <c r="N7482" i="9"/>
  <c r="N7483" i="9"/>
  <c r="N7484" i="9"/>
  <c r="N7485" i="9"/>
  <c r="N7486" i="9"/>
  <c r="N7487" i="9"/>
  <c r="N7488" i="9"/>
  <c r="N7489" i="9"/>
  <c r="N7490" i="9"/>
  <c r="N7491" i="9"/>
  <c r="N7492" i="9"/>
  <c r="N7493" i="9"/>
  <c r="N7494" i="9"/>
  <c r="N7495" i="9"/>
  <c r="N7496" i="9"/>
  <c r="N7497" i="9"/>
  <c r="N7498" i="9"/>
  <c r="N7499" i="9"/>
  <c r="N7500" i="9"/>
  <c r="N7501" i="9"/>
  <c r="N7502" i="9"/>
  <c r="N7503" i="9"/>
  <c r="N7504" i="9"/>
  <c r="N7505" i="9"/>
  <c r="N7506" i="9"/>
  <c r="N7507" i="9"/>
  <c r="N7508" i="9"/>
  <c r="N7509" i="9"/>
  <c r="N7510" i="9"/>
  <c r="N7511" i="9"/>
  <c r="N7512" i="9"/>
  <c r="N7513" i="9"/>
  <c r="N7514" i="9"/>
  <c r="N7515" i="9"/>
  <c r="N7516" i="9"/>
  <c r="N7517" i="9"/>
  <c r="N7518" i="9"/>
  <c r="N7519" i="9"/>
  <c r="N7520" i="9"/>
  <c r="N7521" i="9"/>
  <c r="N7522" i="9"/>
  <c r="N7523" i="9"/>
  <c r="N7524" i="9"/>
  <c r="N7525" i="9"/>
  <c r="N7526" i="9"/>
  <c r="N7527" i="9"/>
  <c r="N7528" i="9"/>
  <c r="N7529" i="9"/>
  <c r="N7530" i="9"/>
  <c r="N7531" i="9"/>
  <c r="N7532" i="9"/>
  <c r="N7533" i="9"/>
  <c r="N7534" i="9"/>
  <c r="N7535" i="9"/>
  <c r="N7536" i="9"/>
  <c r="N7537" i="9"/>
  <c r="N7538" i="9"/>
  <c r="N7539" i="9"/>
  <c r="N7540" i="9"/>
  <c r="N7541" i="9"/>
  <c r="N7542" i="9"/>
  <c r="N7543" i="9"/>
  <c r="N7544" i="9"/>
  <c r="N7545" i="9"/>
  <c r="N7546" i="9"/>
  <c r="N7547" i="9"/>
  <c r="N7548" i="9"/>
  <c r="N7549" i="9"/>
  <c r="N7550" i="9"/>
  <c r="N7551" i="9"/>
  <c r="N7552" i="9"/>
  <c r="N7553" i="9"/>
  <c r="N7554" i="9"/>
  <c r="N7555" i="9"/>
  <c r="N7556" i="9"/>
  <c r="N7557" i="9"/>
  <c r="N7558" i="9"/>
  <c r="N7559" i="9"/>
  <c r="N7560" i="9"/>
  <c r="N7561" i="9"/>
  <c r="N7562" i="9"/>
  <c r="N7563" i="9"/>
  <c r="N7564" i="9"/>
  <c r="N7565" i="9"/>
  <c r="N7566" i="9"/>
  <c r="N7567" i="9"/>
  <c r="N7568" i="9"/>
  <c r="N7569" i="9"/>
  <c r="N7570" i="9"/>
  <c r="N7571" i="9"/>
  <c r="N7572" i="9"/>
  <c r="N7573" i="9"/>
  <c r="N7574" i="9"/>
  <c r="N7575" i="9"/>
  <c r="N7576" i="9"/>
  <c r="N7577" i="9"/>
  <c r="N7578" i="9"/>
  <c r="N7579" i="9"/>
  <c r="N7580" i="9"/>
  <c r="N7581" i="9"/>
  <c r="N7582" i="9"/>
  <c r="N7583" i="9"/>
  <c r="N7584" i="9"/>
  <c r="N7585" i="9"/>
  <c r="N7586" i="9"/>
  <c r="N7587" i="9"/>
  <c r="N7588" i="9"/>
  <c r="N7589" i="9"/>
  <c r="N7590" i="9"/>
  <c r="N7591" i="9"/>
  <c r="N7592" i="9"/>
  <c r="N7593" i="9"/>
  <c r="N7594" i="9"/>
  <c r="N7595" i="9"/>
  <c r="N7596" i="9"/>
  <c r="N7597" i="9"/>
  <c r="N7598" i="9"/>
  <c r="N7599" i="9"/>
  <c r="N7600" i="9"/>
  <c r="N7601" i="9"/>
  <c r="N7602" i="9"/>
  <c r="N7603" i="9"/>
  <c r="N7604" i="9"/>
  <c r="N7605" i="9"/>
  <c r="N7606" i="9"/>
  <c r="N7607" i="9"/>
  <c r="N7608" i="9"/>
  <c r="N7609" i="9"/>
  <c r="N7610" i="9"/>
  <c r="N7611" i="9"/>
  <c r="N7612" i="9"/>
  <c r="N7613" i="9"/>
  <c r="N7614" i="9"/>
  <c r="N7615" i="9"/>
  <c r="N7616" i="9"/>
  <c r="N7617" i="9"/>
  <c r="N7618" i="9"/>
  <c r="N7619" i="9"/>
  <c r="N7620" i="9"/>
  <c r="N7621" i="9"/>
  <c r="N7622" i="9"/>
  <c r="N7623" i="9"/>
  <c r="N7624" i="9"/>
  <c r="N7625" i="9"/>
  <c r="N7626" i="9"/>
  <c r="N7627" i="9"/>
  <c r="N7628" i="9"/>
  <c r="N7629" i="9"/>
  <c r="N7630" i="9"/>
  <c r="N7631" i="9"/>
  <c r="N7632" i="9"/>
  <c r="N7633" i="9"/>
  <c r="N7634" i="9"/>
  <c r="N7635" i="9"/>
  <c r="N7636" i="9"/>
  <c r="N7637" i="9"/>
  <c r="N7638" i="9"/>
  <c r="N7639" i="9"/>
  <c r="N7640" i="9"/>
  <c r="N7641" i="9"/>
  <c r="N7642" i="9"/>
  <c r="N7643" i="9"/>
  <c r="N7644" i="9"/>
  <c r="N7645" i="9"/>
  <c r="N7646" i="9"/>
  <c r="N7647" i="9"/>
  <c r="N7648" i="9"/>
  <c r="N7649" i="9"/>
  <c r="N7650" i="9"/>
  <c r="N7651" i="9"/>
  <c r="N7652" i="9"/>
  <c r="N7653" i="9"/>
  <c r="N7654" i="9"/>
  <c r="N7655" i="9"/>
  <c r="N7656" i="9"/>
  <c r="N7657" i="9"/>
  <c r="N7658" i="9"/>
  <c r="N7659" i="9"/>
  <c r="N7660" i="9"/>
  <c r="N7661" i="9"/>
  <c r="N7662" i="9"/>
  <c r="N7663" i="9"/>
  <c r="N7664" i="9"/>
  <c r="N7665" i="9"/>
  <c r="N7666" i="9"/>
  <c r="N7667" i="9"/>
  <c r="N7668" i="9"/>
  <c r="N7669" i="9"/>
  <c r="N7670" i="9"/>
  <c r="N7671" i="9"/>
  <c r="N7672" i="9"/>
  <c r="N7673" i="9"/>
  <c r="N7674" i="9"/>
  <c r="N7675" i="9"/>
  <c r="N7676" i="9"/>
  <c r="N7677" i="9"/>
  <c r="N7678" i="9"/>
  <c r="N7679" i="9"/>
  <c r="N7680" i="9"/>
  <c r="N7681" i="9"/>
  <c r="N7682" i="9"/>
  <c r="N7683" i="9"/>
  <c r="N7684" i="9"/>
  <c r="N7685" i="9"/>
  <c r="N7686" i="9"/>
  <c r="N7687" i="9"/>
  <c r="N7688" i="9"/>
  <c r="N7689" i="9"/>
  <c r="N7690" i="9"/>
  <c r="N7691" i="9"/>
  <c r="N7692" i="9"/>
  <c r="N7693" i="9"/>
  <c r="N7694" i="9"/>
  <c r="N7695" i="9"/>
  <c r="N7696" i="9"/>
  <c r="N7697" i="9"/>
  <c r="N7698" i="9"/>
  <c r="N7699" i="9"/>
  <c r="N7700" i="9"/>
  <c r="N7701" i="9"/>
  <c r="N7702" i="9"/>
  <c r="N7703" i="9"/>
  <c r="N7704" i="9"/>
  <c r="N7705" i="9"/>
  <c r="N7706" i="9"/>
  <c r="N7707" i="9"/>
  <c r="N7708" i="9"/>
  <c r="N7709" i="9"/>
  <c r="N7710" i="9"/>
  <c r="N7711" i="9"/>
  <c r="N7712" i="9"/>
  <c r="N7713" i="9"/>
  <c r="N7714" i="9"/>
  <c r="N7715" i="9"/>
  <c r="N7716" i="9"/>
  <c r="N7717" i="9"/>
  <c r="N7718" i="9"/>
  <c r="N7719" i="9"/>
  <c r="N7720" i="9"/>
  <c r="N7721" i="9"/>
  <c r="N7722" i="9"/>
  <c r="N7723" i="9"/>
  <c r="N7724" i="9"/>
  <c r="N7725" i="9"/>
  <c r="N7726" i="9"/>
  <c r="N7727" i="9"/>
  <c r="N7728" i="9"/>
  <c r="N7729" i="9"/>
  <c r="N7730" i="9"/>
  <c r="N7731" i="9"/>
  <c r="N7732" i="9"/>
  <c r="N7733" i="9"/>
  <c r="N7734" i="9"/>
  <c r="N7735" i="9"/>
  <c r="N7736" i="9"/>
  <c r="N7737" i="9"/>
  <c r="N7738" i="9"/>
  <c r="N7739" i="9"/>
  <c r="N7740" i="9"/>
  <c r="N7741" i="9"/>
  <c r="N7742" i="9"/>
  <c r="N7743" i="9"/>
  <c r="N7744" i="9"/>
  <c r="N7745" i="9"/>
  <c r="N7746" i="9"/>
  <c r="N7747" i="9"/>
  <c r="N7748" i="9"/>
  <c r="N7749" i="9"/>
  <c r="N7750" i="9"/>
  <c r="N7751" i="9"/>
  <c r="N7752" i="9"/>
  <c r="N7753" i="9"/>
  <c r="N7754" i="9"/>
  <c r="N7755" i="9"/>
  <c r="N7756" i="9"/>
  <c r="N7757" i="9"/>
  <c r="N7758" i="9"/>
  <c r="N7759" i="9"/>
  <c r="N7760" i="9"/>
  <c r="N7761" i="9"/>
  <c r="N7762" i="9"/>
  <c r="N7763" i="9"/>
  <c r="N7764" i="9"/>
  <c r="N7765" i="9"/>
  <c r="N7766" i="9"/>
  <c r="N7767" i="9"/>
  <c r="N7768" i="9"/>
  <c r="N7769" i="9"/>
  <c r="N7770" i="9"/>
  <c r="N7771" i="9"/>
  <c r="N7772" i="9"/>
  <c r="N7773" i="9"/>
  <c r="N7774" i="9"/>
  <c r="N7775" i="9"/>
  <c r="N7776" i="9"/>
  <c r="N7777" i="9"/>
  <c r="N7778" i="9"/>
  <c r="N7779" i="9"/>
  <c r="N7780" i="9"/>
  <c r="N7781" i="9"/>
  <c r="N7782" i="9"/>
  <c r="N7783" i="9"/>
  <c r="N7784" i="9"/>
  <c r="N7785" i="9"/>
  <c r="N7786" i="9"/>
  <c r="N7787" i="9"/>
  <c r="N7788" i="9"/>
  <c r="N7789" i="9"/>
  <c r="N7790" i="9"/>
  <c r="N7791" i="9"/>
  <c r="N7792" i="9"/>
  <c r="N7793" i="9"/>
  <c r="N7794" i="9"/>
  <c r="N7795" i="9"/>
  <c r="N7796" i="9"/>
  <c r="N7797" i="9"/>
  <c r="N7798" i="9"/>
  <c r="N7799" i="9"/>
  <c r="N7800" i="9"/>
  <c r="N7801" i="9"/>
  <c r="N7802" i="9"/>
  <c r="N7803" i="9"/>
  <c r="N7804" i="9"/>
  <c r="N7805" i="9"/>
  <c r="N7806" i="9"/>
  <c r="N7807" i="9"/>
  <c r="N7808" i="9"/>
  <c r="N7809" i="9"/>
  <c r="N7810" i="9"/>
  <c r="N7811" i="9"/>
  <c r="N7812" i="9"/>
  <c r="N7813" i="9"/>
  <c r="N7814" i="9"/>
  <c r="N7815" i="9"/>
  <c r="N7816" i="9"/>
  <c r="N7817" i="9"/>
  <c r="N7818" i="9"/>
  <c r="N7819" i="9"/>
  <c r="N7820" i="9"/>
  <c r="N7821" i="9"/>
  <c r="N7822" i="9"/>
  <c r="N7823" i="9"/>
  <c r="N7824" i="9"/>
  <c r="N7825" i="9"/>
  <c r="N7826" i="9"/>
  <c r="N7827" i="9"/>
  <c r="N7828" i="9"/>
  <c r="N7829" i="9"/>
  <c r="N7830" i="9"/>
  <c r="N7831" i="9"/>
  <c r="N7832" i="9"/>
  <c r="N7833" i="9"/>
  <c r="N7834" i="9"/>
  <c r="N7835" i="9"/>
  <c r="N7836" i="9"/>
  <c r="N7837" i="9"/>
  <c r="N7838" i="9"/>
  <c r="N7839" i="9"/>
  <c r="N7840" i="9"/>
  <c r="N7841" i="9"/>
  <c r="N7842" i="9"/>
  <c r="N7843" i="9"/>
  <c r="N7844" i="9"/>
  <c r="N7845" i="9"/>
  <c r="N7846" i="9"/>
  <c r="N7847" i="9"/>
  <c r="N7848" i="9"/>
  <c r="N7849" i="9"/>
  <c r="N7850" i="9"/>
  <c r="N7851" i="9"/>
  <c r="N7852" i="9"/>
  <c r="N7853" i="9"/>
  <c r="N7854" i="9"/>
  <c r="N7855" i="9"/>
  <c r="N7856" i="9"/>
  <c r="N7857" i="9"/>
  <c r="N7858" i="9"/>
  <c r="N7859" i="9"/>
  <c r="N7860" i="9"/>
  <c r="N7861" i="9"/>
  <c r="N7862" i="9"/>
  <c r="N7863" i="9"/>
  <c r="N7864" i="9"/>
  <c r="N7865" i="9"/>
  <c r="N7866" i="9"/>
  <c r="N7867" i="9"/>
  <c r="N7868" i="9"/>
  <c r="N7869" i="9"/>
  <c r="N7870" i="9"/>
  <c r="N7871" i="9"/>
  <c r="N7872" i="9"/>
  <c r="N7873" i="9"/>
  <c r="N7874" i="9"/>
  <c r="N7875" i="9"/>
  <c r="N7876" i="9"/>
  <c r="N7877" i="9"/>
  <c r="N7878" i="9"/>
  <c r="N7879" i="9"/>
  <c r="N7880" i="9"/>
  <c r="N7881" i="9"/>
  <c r="N7882" i="9"/>
  <c r="N7883" i="9"/>
  <c r="N7884" i="9"/>
  <c r="N7885" i="9"/>
  <c r="N7886" i="9"/>
  <c r="N7887" i="9"/>
  <c r="N7888" i="9"/>
  <c r="N7889" i="9"/>
  <c r="N7890" i="9"/>
  <c r="N7891" i="9"/>
  <c r="N7892" i="9"/>
  <c r="N7893" i="9"/>
  <c r="N7894" i="9"/>
  <c r="N7895" i="9"/>
  <c r="N7896" i="9"/>
  <c r="N7897" i="9"/>
  <c r="N7898" i="9"/>
  <c r="N7899" i="9"/>
  <c r="N7900" i="9"/>
  <c r="N7901" i="9"/>
  <c r="N7902" i="9"/>
  <c r="N7903" i="9"/>
  <c r="N7904" i="9"/>
  <c r="N7905" i="9"/>
  <c r="N7906" i="9"/>
  <c r="N7907" i="9"/>
  <c r="N7908" i="9"/>
  <c r="N7909" i="9"/>
  <c r="N7910" i="9"/>
  <c r="N7911" i="9"/>
  <c r="N7912" i="9"/>
  <c r="N7913" i="9"/>
  <c r="N7914" i="9"/>
  <c r="N7915" i="9"/>
  <c r="N7916" i="9"/>
  <c r="N7917" i="9"/>
  <c r="N7918" i="9"/>
  <c r="N7919" i="9"/>
  <c r="N7920" i="9"/>
  <c r="N7921" i="9"/>
  <c r="N7922" i="9"/>
  <c r="N7923" i="9"/>
  <c r="N7924" i="9"/>
  <c r="N7925" i="9"/>
  <c r="N7926" i="9"/>
  <c r="N7927" i="9"/>
  <c r="N7928" i="9"/>
  <c r="N7929" i="9"/>
  <c r="N7930" i="9"/>
  <c r="N7931" i="9"/>
  <c r="N7932" i="9"/>
  <c r="N7933" i="9"/>
  <c r="N7934" i="9"/>
  <c r="N7935" i="9"/>
  <c r="N7936" i="9"/>
  <c r="N7937" i="9"/>
  <c r="N7938" i="9"/>
  <c r="N7939" i="9"/>
  <c r="N7940" i="9"/>
  <c r="N7941" i="9"/>
  <c r="N7942" i="9"/>
  <c r="N7943" i="9"/>
  <c r="N7944" i="9"/>
  <c r="N7945" i="9"/>
  <c r="N7946" i="9"/>
  <c r="N7947" i="9"/>
  <c r="N7948" i="9"/>
  <c r="N7949" i="9"/>
  <c r="N7950" i="9"/>
  <c r="N7951" i="9"/>
  <c r="N7952" i="9"/>
  <c r="N7953" i="9"/>
  <c r="N7954" i="9"/>
  <c r="N7955" i="9"/>
  <c r="N7956" i="9"/>
  <c r="N7957" i="9"/>
  <c r="N7958" i="9"/>
  <c r="N7959" i="9"/>
  <c r="N7960" i="9"/>
  <c r="N7961" i="9"/>
  <c r="N7962" i="9"/>
  <c r="N7963" i="9"/>
  <c r="N7964" i="9"/>
  <c r="N7965" i="9"/>
  <c r="N7966" i="9"/>
  <c r="N7967" i="9"/>
  <c r="N7968" i="9"/>
  <c r="N7969" i="9"/>
  <c r="N7970" i="9"/>
  <c r="N7971" i="9"/>
  <c r="N7972" i="9"/>
  <c r="N7973" i="9"/>
  <c r="N7974" i="9"/>
  <c r="N7975" i="9"/>
  <c r="N7976" i="9"/>
  <c r="N7977" i="9"/>
  <c r="N7978" i="9"/>
  <c r="N7979" i="9"/>
  <c r="N7980" i="9"/>
  <c r="N7981" i="9"/>
  <c r="N7982" i="9"/>
  <c r="N7983" i="9"/>
  <c r="N7984" i="9"/>
  <c r="N7985" i="9"/>
  <c r="N7986" i="9"/>
  <c r="N7987" i="9"/>
  <c r="N7988" i="9"/>
  <c r="N7989" i="9"/>
  <c r="N7990" i="9"/>
  <c r="N7991" i="9"/>
  <c r="N7992" i="9"/>
  <c r="N7993" i="9"/>
  <c r="N7994" i="9"/>
  <c r="N7995" i="9"/>
  <c r="N7996" i="9"/>
  <c r="N7997" i="9"/>
  <c r="N7998" i="9"/>
  <c r="N7999" i="9"/>
  <c r="N8000" i="9"/>
  <c r="N8001" i="9"/>
  <c r="N8002" i="9"/>
  <c r="N8003" i="9"/>
  <c r="N8004" i="9"/>
  <c r="N8005" i="9"/>
  <c r="N8006" i="9"/>
  <c r="N8007" i="9"/>
  <c r="N8008" i="9"/>
  <c r="N8009" i="9"/>
  <c r="N8010" i="9"/>
  <c r="N8011" i="9"/>
  <c r="N8012" i="9"/>
  <c r="N8013" i="9"/>
  <c r="N8014" i="9"/>
  <c r="N8015" i="9"/>
  <c r="N8016" i="9"/>
  <c r="N8017" i="9"/>
  <c r="N8018" i="9"/>
  <c r="N8019" i="9"/>
  <c r="N8020" i="9"/>
  <c r="N8021" i="9"/>
  <c r="N8022" i="9"/>
  <c r="N8023" i="9"/>
  <c r="N8024" i="9"/>
  <c r="N8025" i="9"/>
  <c r="N8026" i="9"/>
  <c r="N8027" i="9"/>
  <c r="N8028" i="9"/>
  <c r="N8029" i="9"/>
  <c r="N8030" i="9"/>
  <c r="N8031" i="9"/>
  <c r="N8032" i="9"/>
  <c r="N8033" i="9"/>
  <c r="N8034" i="9"/>
  <c r="N8035" i="9"/>
  <c r="N8036" i="9"/>
  <c r="N8037" i="9"/>
  <c r="N8038" i="9"/>
  <c r="N8039" i="9"/>
  <c r="N8040" i="9"/>
  <c r="N8041" i="9"/>
  <c r="N8042" i="9"/>
  <c r="N8043" i="9"/>
  <c r="N8044" i="9"/>
  <c r="N8045" i="9"/>
  <c r="N8046" i="9"/>
  <c r="N8047" i="9"/>
  <c r="N8048" i="9"/>
  <c r="N8049" i="9"/>
  <c r="N8050" i="9"/>
  <c r="N8051" i="9"/>
  <c r="N8052" i="9"/>
  <c r="N8053" i="9"/>
  <c r="N8054" i="9"/>
  <c r="N8055" i="9"/>
  <c r="N8056" i="9"/>
  <c r="N8057" i="9"/>
  <c r="N8058" i="9"/>
  <c r="N8059" i="9"/>
  <c r="N8060" i="9"/>
  <c r="N8061" i="9"/>
  <c r="N8062" i="9"/>
  <c r="N8063" i="9"/>
  <c r="N8064" i="9"/>
  <c r="N8065" i="9"/>
  <c r="N8066" i="9"/>
  <c r="N8067" i="9"/>
  <c r="N8068" i="9"/>
  <c r="N8069" i="9"/>
  <c r="N8070" i="9"/>
  <c r="N8071" i="9"/>
  <c r="N8072" i="9"/>
  <c r="N8073" i="9"/>
  <c r="N8074" i="9"/>
  <c r="N8075" i="9"/>
  <c r="N8076" i="9"/>
  <c r="N8077" i="9"/>
  <c r="N8078" i="9"/>
  <c r="N8079" i="9"/>
  <c r="N8080" i="9"/>
  <c r="N8081" i="9"/>
  <c r="N8082" i="9"/>
  <c r="N8083" i="9"/>
  <c r="N8084" i="9"/>
  <c r="N8085" i="9"/>
  <c r="N8086" i="9"/>
  <c r="N8087" i="9"/>
  <c r="N8088" i="9"/>
  <c r="N8089" i="9"/>
  <c r="N8090" i="9"/>
  <c r="N8091" i="9"/>
  <c r="N8092" i="9"/>
  <c r="N8093" i="9"/>
  <c r="N8094" i="9"/>
  <c r="N8095" i="9"/>
  <c r="N8096" i="9"/>
  <c r="N8097" i="9"/>
  <c r="N8098" i="9"/>
  <c r="N8099" i="9"/>
  <c r="N8100" i="9"/>
  <c r="N8101" i="9"/>
  <c r="N8102" i="9"/>
  <c r="N8103" i="9"/>
  <c r="N8104" i="9"/>
  <c r="N8105" i="9"/>
  <c r="N8106" i="9"/>
  <c r="N8107" i="9"/>
  <c r="N8108" i="9"/>
  <c r="N8109" i="9"/>
  <c r="N8110" i="9"/>
  <c r="N8111" i="9"/>
  <c r="N8112" i="9"/>
  <c r="N8113" i="9"/>
  <c r="N8114" i="9"/>
  <c r="N8115" i="9"/>
  <c r="N8116" i="9"/>
  <c r="N8117" i="9"/>
  <c r="N8118" i="9"/>
  <c r="N8119" i="9"/>
  <c r="N8120" i="9"/>
  <c r="N8121" i="9"/>
  <c r="N8122" i="9"/>
  <c r="N8123" i="9"/>
  <c r="N8124" i="9"/>
  <c r="N8125" i="9"/>
  <c r="N8126" i="9"/>
  <c r="N8127" i="9"/>
  <c r="N8128" i="9"/>
  <c r="N8129" i="9"/>
  <c r="N8130" i="9"/>
  <c r="N8131" i="9"/>
  <c r="N8132" i="9"/>
  <c r="N8133" i="9"/>
  <c r="N8134" i="9"/>
  <c r="N8135" i="9"/>
  <c r="N8136" i="9"/>
  <c r="N8137" i="9"/>
  <c r="N8138" i="9"/>
  <c r="N8139" i="9"/>
  <c r="N8140" i="9"/>
  <c r="N8141" i="9"/>
  <c r="N8142" i="9"/>
  <c r="N8143" i="9"/>
  <c r="N8144" i="9"/>
  <c r="N8145" i="9"/>
  <c r="N8146" i="9"/>
  <c r="N8147" i="9"/>
  <c r="N8148" i="9"/>
  <c r="N8149" i="9"/>
  <c r="N8150" i="9"/>
  <c r="N8151" i="9"/>
  <c r="N8152" i="9"/>
  <c r="N8153" i="9"/>
  <c r="N8154" i="9"/>
  <c r="N8155" i="9"/>
  <c r="N8156" i="9"/>
  <c r="N8157" i="9"/>
  <c r="N8158" i="9"/>
  <c r="N8159" i="9"/>
  <c r="N8160" i="9"/>
  <c r="N8161" i="9"/>
  <c r="N8162" i="9"/>
  <c r="N8163" i="9"/>
  <c r="N8164" i="9"/>
  <c r="N8165" i="9"/>
  <c r="N8166" i="9"/>
  <c r="N8167" i="9"/>
  <c r="N8168" i="9"/>
  <c r="N8169" i="9"/>
  <c r="N8170" i="9"/>
  <c r="N8171" i="9"/>
  <c r="N8172" i="9"/>
  <c r="N8173" i="9"/>
  <c r="N8174" i="9"/>
  <c r="N8175" i="9"/>
  <c r="N8176" i="9"/>
  <c r="N8177" i="9"/>
  <c r="N8178" i="9"/>
  <c r="N8179" i="9"/>
  <c r="N8180" i="9"/>
  <c r="N8181" i="9"/>
  <c r="N8182" i="9"/>
  <c r="N8183" i="9"/>
  <c r="N8184" i="9"/>
  <c r="N8185" i="9"/>
  <c r="N8186" i="9"/>
  <c r="N8187" i="9"/>
  <c r="N8188" i="9"/>
  <c r="N8189" i="9"/>
  <c r="N8190" i="9"/>
  <c r="N8191" i="9"/>
  <c r="N8192" i="9"/>
  <c r="N8193" i="9"/>
  <c r="N8194" i="9"/>
  <c r="N8195" i="9"/>
  <c r="N8196" i="9"/>
  <c r="N8197" i="9"/>
  <c r="N8198" i="9"/>
  <c r="N8199" i="9"/>
  <c r="N8200" i="9"/>
  <c r="N8201" i="9"/>
  <c r="N8202" i="9"/>
  <c r="N8203" i="9"/>
  <c r="N8204" i="9"/>
  <c r="N8205" i="9"/>
  <c r="N8206" i="9"/>
  <c r="N8207" i="9"/>
  <c r="N8208" i="9"/>
  <c r="N8209" i="9"/>
  <c r="N8210" i="9"/>
  <c r="N8211" i="9"/>
  <c r="N8212" i="9"/>
  <c r="N8213" i="9"/>
  <c r="N8214" i="9"/>
  <c r="N8215" i="9"/>
  <c r="N8216" i="9"/>
  <c r="N8217" i="9"/>
  <c r="N8218" i="9"/>
  <c r="N8219" i="9"/>
  <c r="N8220" i="9"/>
  <c r="N8221" i="9"/>
  <c r="N8222" i="9"/>
  <c r="N8223" i="9"/>
  <c r="N8224" i="9"/>
  <c r="N8225" i="9"/>
  <c r="N8226" i="9"/>
  <c r="N8227" i="9"/>
  <c r="N8228" i="9"/>
  <c r="N8229" i="9"/>
  <c r="N8230" i="9"/>
  <c r="N8231" i="9"/>
  <c r="N8232" i="9"/>
  <c r="N8233" i="9"/>
  <c r="N8234" i="9"/>
  <c r="N8235" i="9"/>
  <c r="N8236" i="9"/>
  <c r="N8237" i="9"/>
  <c r="N8238" i="9"/>
  <c r="N8239" i="9"/>
  <c r="N8240" i="9"/>
  <c r="N8241" i="9"/>
  <c r="N8242" i="9"/>
  <c r="N8243" i="9"/>
  <c r="N8244" i="9"/>
  <c r="N8245" i="9"/>
  <c r="N8246" i="9"/>
  <c r="N8247" i="9"/>
  <c r="N8248" i="9"/>
  <c r="N8249" i="9"/>
  <c r="N8250" i="9"/>
  <c r="N8251" i="9"/>
  <c r="N8252" i="9"/>
  <c r="N8253" i="9"/>
  <c r="N8254" i="9"/>
  <c r="N8255" i="9"/>
  <c r="N8256" i="9"/>
  <c r="N8257" i="9"/>
  <c r="N8258" i="9"/>
  <c r="N8259" i="9"/>
  <c r="N8260" i="9"/>
  <c r="N8261" i="9"/>
  <c r="N8262" i="9"/>
  <c r="N8263" i="9"/>
  <c r="N8264" i="9"/>
  <c r="N8265" i="9"/>
  <c r="N8266" i="9"/>
  <c r="N8267" i="9"/>
  <c r="N8268" i="9"/>
  <c r="N8269" i="9"/>
  <c r="N8270" i="9"/>
  <c r="N8271" i="9"/>
  <c r="N8272" i="9"/>
  <c r="N8273" i="9"/>
  <c r="N8274" i="9"/>
  <c r="N8275" i="9"/>
  <c r="N8276" i="9"/>
  <c r="N8277" i="9"/>
  <c r="N8278" i="9"/>
  <c r="N8279" i="9"/>
  <c r="N8280" i="9"/>
  <c r="N8281" i="9"/>
  <c r="N8282" i="9"/>
  <c r="N8283" i="9"/>
  <c r="N8284" i="9"/>
  <c r="N8285" i="9"/>
  <c r="N8286" i="9"/>
  <c r="N8287" i="9"/>
  <c r="N8288" i="9"/>
  <c r="N8289" i="9"/>
  <c r="N8290" i="9"/>
  <c r="N8291" i="9"/>
  <c r="N8292" i="9"/>
  <c r="N8293" i="9"/>
  <c r="N8294" i="9"/>
  <c r="N8295" i="9"/>
  <c r="N8296" i="9"/>
  <c r="N8297" i="9"/>
  <c r="N8298" i="9"/>
  <c r="N8299" i="9"/>
  <c r="N8300" i="9"/>
  <c r="N8301" i="9"/>
  <c r="N8302" i="9"/>
  <c r="N8303" i="9"/>
  <c r="N8304" i="9"/>
  <c r="N8305" i="9"/>
  <c r="N8306" i="9"/>
  <c r="N8307" i="9"/>
  <c r="N8308" i="9"/>
  <c r="N8309" i="9"/>
  <c r="N8310" i="9"/>
  <c r="N8311" i="9"/>
  <c r="N8312" i="9"/>
  <c r="N8313" i="9"/>
  <c r="N8314" i="9"/>
  <c r="N8315" i="9"/>
  <c r="N8316" i="9"/>
  <c r="N8317" i="9"/>
  <c r="N8318" i="9"/>
  <c r="N8319" i="9"/>
  <c r="N8320" i="9"/>
  <c r="N8321" i="9"/>
  <c r="N8322" i="9"/>
  <c r="N8323" i="9"/>
  <c r="N8324" i="9"/>
  <c r="N8325" i="9"/>
  <c r="N8326" i="9"/>
  <c r="N8327" i="9"/>
  <c r="N8328" i="9"/>
  <c r="N8329" i="9"/>
  <c r="N8330" i="9"/>
  <c r="N8331" i="9"/>
  <c r="N8332" i="9"/>
  <c r="N8333" i="9"/>
  <c r="N8334" i="9"/>
  <c r="N8335" i="9"/>
  <c r="N8336" i="9"/>
  <c r="N8337" i="9"/>
  <c r="N8338" i="9"/>
  <c r="N8339" i="9"/>
  <c r="N8340" i="9"/>
  <c r="N8341" i="9"/>
  <c r="N8342" i="9"/>
  <c r="N8343" i="9"/>
  <c r="N8344" i="9"/>
  <c r="N8345" i="9"/>
  <c r="N8346" i="9"/>
  <c r="N8347" i="9"/>
  <c r="N8348" i="9"/>
  <c r="N8349" i="9"/>
  <c r="N8350" i="9"/>
  <c r="N8351" i="9"/>
  <c r="N8352" i="9"/>
  <c r="N8353" i="9"/>
  <c r="N8354" i="9"/>
  <c r="N8355" i="9"/>
  <c r="N8356" i="9"/>
  <c r="N8357" i="9"/>
  <c r="N8358" i="9"/>
  <c r="N8359" i="9"/>
  <c r="N8360" i="9"/>
  <c r="N8361" i="9"/>
  <c r="N8362" i="9"/>
  <c r="N8363" i="9"/>
  <c r="N8364" i="9"/>
  <c r="N8365" i="9"/>
  <c r="N8366" i="9"/>
  <c r="N8367" i="9"/>
  <c r="N8368" i="9"/>
  <c r="N8369" i="9"/>
  <c r="N8370" i="9"/>
  <c r="N8371" i="9"/>
  <c r="N8372" i="9"/>
  <c r="N8373" i="9"/>
  <c r="N8374" i="9"/>
  <c r="N8375" i="9"/>
  <c r="N8376" i="9"/>
  <c r="N8377" i="9"/>
  <c r="N8378" i="9"/>
  <c r="N8379" i="9"/>
  <c r="N8380" i="9"/>
  <c r="N8381" i="9"/>
  <c r="N8382" i="9"/>
  <c r="N8383" i="9"/>
  <c r="N8384" i="9"/>
  <c r="N8385" i="9"/>
  <c r="N8386" i="9"/>
  <c r="N8387" i="9"/>
  <c r="N8388" i="9"/>
  <c r="N8389" i="9"/>
  <c r="N8390" i="9"/>
  <c r="N8391" i="9"/>
  <c r="N8392" i="9"/>
  <c r="N8393" i="9"/>
  <c r="N8394" i="9"/>
  <c r="N8395" i="9"/>
  <c r="N8396" i="9"/>
  <c r="N8397" i="9"/>
  <c r="N8398" i="9"/>
  <c r="N8399" i="9"/>
  <c r="N8400" i="9"/>
  <c r="N8401" i="9"/>
  <c r="N8402" i="9"/>
  <c r="N8403" i="9"/>
  <c r="N8404" i="9"/>
  <c r="N8405" i="9"/>
  <c r="N8406" i="9"/>
  <c r="N8407" i="9"/>
  <c r="N8408" i="9"/>
  <c r="N8409" i="9"/>
  <c r="N8410" i="9"/>
  <c r="N8411" i="9"/>
  <c r="N8412" i="9"/>
  <c r="N8413" i="9"/>
  <c r="N8414" i="9"/>
  <c r="N8415" i="9"/>
  <c r="N8416" i="9"/>
  <c r="N8417" i="9"/>
  <c r="N8418" i="9"/>
  <c r="N8419" i="9"/>
  <c r="N8420" i="9"/>
  <c r="N8421" i="9"/>
  <c r="N8422" i="9"/>
  <c r="N8423" i="9"/>
  <c r="N8424" i="9"/>
  <c r="N8425" i="9"/>
  <c r="N8426" i="9"/>
  <c r="N8427" i="9"/>
  <c r="N8428" i="9"/>
  <c r="N8429" i="9"/>
  <c r="N8430" i="9"/>
  <c r="N8431" i="9"/>
  <c r="N8432" i="9"/>
  <c r="N8433" i="9"/>
  <c r="N8434" i="9"/>
  <c r="N8435" i="9"/>
  <c r="N8436" i="9"/>
  <c r="N8437" i="9"/>
  <c r="N8438" i="9"/>
  <c r="N8439" i="9"/>
  <c r="N8440" i="9"/>
  <c r="N8441" i="9"/>
  <c r="N8442" i="9"/>
  <c r="N8443" i="9"/>
  <c r="N8444" i="9"/>
  <c r="N8445" i="9"/>
  <c r="N8446" i="9"/>
  <c r="N8447" i="9"/>
  <c r="N8448" i="9"/>
  <c r="N8449" i="9"/>
  <c r="N8450" i="9"/>
  <c r="N8451" i="9"/>
  <c r="N8452" i="9"/>
  <c r="N8453" i="9"/>
  <c r="N8454" i="9"/>
  <c r="N8455" i="9"/>
  <c r="N8456" i="9"/>
  <c r="N8457" i="9"/>
  <c r="N8458" i="9"/>
  <c r="N8459" i="9"/>
  <c r="N8460" i="9"/>
  <c r="N8461" i="9"/>
  <c r="N8462" i="9"/>
  <c r="N8463" i="9"/>
  <c r="N8464" i="9"/>
  <c r="N8465" i="9"/>
  <c r="N8466" i="9"/>
  <c r="N8467" i="9"/>
  <c r="N8468" i="9"/>
  <c r="N8469" i="9"/>
  <c r="N8470" i="9"/>
  <c r="N8471" i="9"/>
  <c r="N8472" i="9"/>
  <c r="N8473" i="9"/>
  <c r="N8474" i="9"/>
  <c r="N8475" i="9"/>
  <c r="N8476" i="9"/>
  <c r="N8477" i="9"/>
  <c r="N8478" i="9"/>
  <c r="N8479" i="9"/>
  <c r="N8480" i="9"/>
  <c r="N8481" i="9"/>
  <c r="N8482" i="9"/>
  <c r="N8483" i="9"/>
  <c r="N8484" i="9"/>
  <c r="N8485" i="9"/>
  <c r="N8486" i="9"/>
  <c r="N8487" i="9"/>
  <c r="N8488" i="9"/>
  <c r="N8489" i="9"/>
  <c r="N8490" i="9"/>
  <c r="N8491" i="9"/>
  <c r="N8492" i="9"/>
  <c r="N8493" i="9"/>
  <c r="N8494" i="9"/>
  <c r="N8495" i="9"/>
  <c r="N8496" i="9"/>
  <c r="N8497" i="9"/>
  <c r="N8498" i="9"/>
  <c r="N8499" i="9"/>
  <c r="N8500" i="9"/>
  <c r="N8501" i="9"/>
  <c r="N8502" i="9"/>
  <c r="N8503" i="9"/>
  <c r="N8504" i="9"/>
  <c r="N8505" i="9"/>
  <c r="N8506" i="9"/>
  <c r="N8507" i="9"/>
  <c r="N8508" i="9"/>
  <c r="N8509" i="9"/>
  <c r="N8510" i="9"/>
  <c r="N8511" i="9"/>
  <c r="N8512" i="9"/>
  <c r="N8513" i="9"/>
  <c r="N8514" i="9"/>
  <c r="N8515" i="9"/>
  <c r="N8516" i="9"/>
  <c r="N8517" i="9"/>
  <c r="N8518" i="9"/>
  <c r="N8519" i="9"/>
  <c r="N8520" i="9"/>
  <c r="N8521" i="9"/>
  <c r="N8522" i="9"/>
  <c r="N8523" i="9"/>
  <c r="N8524" i="9"/>
  <c r="N8525" i="9"/>
  <c r="N8526" i="9"/>
  <c r="N8527" i="9"/>
  <c r="N8528" i="9"/>
  <c r="N8529" i="9"/>
  <c r="N8530" i="9"/>
  <c r="N8531" i="9"/>
  <c r="N8532" i="9"/>
  <c r="N8533" i="9"/>
  <c r="N8534" i="9"/>
  <c r="N8535" i="9"/>
  <c r="N8536" i="9"/>
  <c r="N8537" i="9"/>
  <c r="N8538" i="9"/>
  <c r="N8539" i="9"/>
  <c r="N8540" i="9"/>
  <c r="N8541" i="9"/>
  <c r="N8542" i="9"/>
  <c r="N8543" i="9"/>
  <c r="N8544" i="9"/>
  <c r="N8545" i="9"/>
  <c r="N8546" i="9"/>
  <c r="N8547" i="9"/>
  <c r="N8548" i="9"/>
  <c r="N8549" i="9"/>
  <c r="N8550" i="9"/>
  <c r="N8551" i="9"/>
  <c r="N8552" i="9"/>
  <c r="N8553" i="9"/>
  <c r="N8554" i="9"/>
  <c r="N8555" i="9"/>
  <c r="N8556" i="9"/>
  <c r="N8557" i="9"/>
  <c r="N8558" i="9"/>
  <c r="N8559" i="9"/>
  <c r="N8560" i="9"/>
  <c r="N8561" i="9"/>
  <c r="N8562" i="9"/>
  <c r="N8563" i="9"/>
  <c r="N8564" i="9"/>
  <c r="N8565" i="9"/>
  <c r="N8566" i="9"/>
  <c r="N8567" i="9"/>
  <c r="N8568" i="9"/>
  <c r="N8569" i="9"/>
  <c r="N8570" i="9"/>
  <c r="N8571" i="9"/>
  <c r="N8572" i="9"/>
  <c r="N8573" i="9"/>
  <c r="N8574" i="9"/>
  <c r="N8575" i="9"/>
  <c r="N8576" i="9"/>
  <c r="N8577" i="9"/>
  <c r="N8578" i="9"/>
  <c r="N8579" i="9"/>
  <c r="N8580" i="9"/>
  <c r="N8581" i="9"/>
  <c r="N8582" i="9"/>
  <c r="N8583" i="9"/>
  <c r="N8584" i="9"/>
  <c r="N8585" i="9"/>
  <c r="N8586" i="9"/>
  <c r="N8587" i="9"/>
  <c r="N8588" i="9"/>
  <c r="N8589" i="9"/>
  <c r="N8590" i="9"/>
  <c r="N8591" i="9"/>
  <c r="N8592" i="9"/>
  <c r="N8593" i="9"/>
  <c r="N8594" i="9"/>
  <c r="N8595" i="9"/>
  <c r="N8596" i="9"/>
  <c r="N8597" i="9"/>
  <c r="N8598" i="9"/>
  <c r="N8599" i="9"/>
  <c r="N8600" i="9"/>
  <c r="N8601" i="9"/>
  <c r="N8602" i="9"/>
  <c r="N8603" i="9"/>
  <c r="N8604" i="9"/>
  <c r="N8605" i="9"/>
  <c r="N8606" i="9"/>
  <c r="N8607" i="9"/>
  <c r="N8608" i="9"/>
  <c r="N8609" i="9"/>
  <c r="N8610" i="9"/>
  <c r="N8611" i="9"/>
  <c r="N8612" i="9"/>
  <c r="N8613" i="9"/>
  <c r="N8614" i="9"/>
  <c r="N8615" i="9"/>
  <c r="N8616" i="9"/>
  <c r="N8617" i="9"/>
  <c r="N8618" i="9"/>
  <c r="N8619" i="9"/>
  <c r="N8620" i="9"/>
  <c r="N8621" i="9"/>
  <c r="N8622" i="9"/>
  <c r="N8623" i="9"/>
  <c r="N8624" i="9"/>
  <c r="N8625" i="9"/>
  <c r="N8626" i="9"/>
  <c r="N8627" i="9"/>
  <c r="N8628" i="9"/>
  <c r="N8629" i="9"/>
  <c r="N8630" i="9"/>
  <c r="N8631" i="9"/>
  <c r="N8632" i="9"/>
  <c r="N8633" i="9"/>
  <c r="N8634" i="9"/>
  <c r="N8635" i="9"/>
  <c r="N8636" i="9"/>
  <c r="N8637" i="9"/>
  <c r="N8638" i="9"/>
  <c r="N8639" i="9"/>
  <c r="N8640" i="9"/>
  <c r="N8641" i="9"/>
  <c r="N8642" i="9"/>
  <c r="N8643" i="9"/>
  <c r="N8644" i="9"/>
  <c r="N8645" i="9"/>
  <c r="N8646" i="9"/>
  <c r="N8647" i="9"/>
  <c r="N8648" i="9"/>
  <c r="N8649" i="9"/>
  <c r="N8650" i="9"/>
  <c r="N8651" i="9"/>
  <c r="N8652" i="9"/>
  <c r="N8653" i="9"/>
  <c r="N8654" i="9"/>
  <c r="N8655" i="9"/>
  <c r="N8656" i="9"/>
  <c r="N8657" i="9"/>
  <c r="N8658" i="9"/>
  <c r="N8659" i="9"/>
  <c r="N8660" i="9"/>
  <c r="N8661" i="9"/>
  <c r="N8662" i="9"/>
  <c r="N8663" i="9"/>
  <c r="N8664" i="9"/>
  <c r="N8665" i="9"/>
  <c r="N8666" i="9"/>
  <c r="N8667" i="9"/>
  <c r="N8668" i="9"/>
  <c r="N8669" i="9"/>
  <c r="N8670" i="9"/>
  <c r="N8671" i="9"/>
  <c r="N8672" i="9"/>
  <c r="N8673" i="9"/>
  <c r="N8674" i="9"/>
  <c r="N8675" i="9"/>
  <c r="N8676" i="9"/>
  <c r="N8677" i="9"/>
  <c r="N8678" i="9"/>
  <c r="N8679" i="9"/>
  <c r="N8680" i="9"/>
  <c r="N8681" i="9"/>
  <c r="N8682" i="9"/>
  <c r="N8683" i="9"/>
  <c r="N8684" i="9"/>
  <c r="N8685" i="9"/>
  <c r="N8686" i="9"/>
  <c r="N8687" i="9"/>
  <c r="N8688" i="9"/>
  <c r="N8689" i="9"/>
  <c r="N8690" i="9"/>
  <c r="N8691" i="9"/>
  <c r="N8692" i="9"/>
  <c r="N8693" i="9"/>
  <c r="N8694" i="9"/>
  <c r="N8695" i="9"/>
  <c r="N8696" i="9"/>
  <c r="N8697" i="9"/>
  <c r="N8698" i="9"/>
  <c r="N8699" i="9"/>
  <c r="N8700" i="9"/>
  <c r="N8701" i="9"/>
  <c r="N8702" i="9"/>
  <c r="N8703" i="9"/>
  <c r="N8704" i="9"/>
  <c r="N8705" i="9"/>
  <c r="N8706" i="9"/>
  <c r="N8707" i="9"/>
  <c r="N8708" i="9"/>
  <c r="N8709" i="9"/>
  <c r="N8710" i="9"/>
  <c r="N8711" i="9"/>
  <c r="N8712" i="9"/>
  <c r="N8713" i="9"/>
  <c r="N8714" i="9"/>
  <c r="N8715" i="9"/>
  <c r="N8716" i="9"/>
  <c r="N8717" i="9"/>
  <c r="N8718" i="9"/>
  <c r="N8719" i="9"/>
  <c r="N8720" i="9"/>
  <c r="N8721" i="9"/>
  <c r="N8722" i="9"/>
  <c r="N8723" i="9"/>
  <c r="N8724" i="9"/>
  <c r="N8725" i="9"/>
  <c r="N8726" i="9"/>
  <c r="N8727" i="9"/>
  <c r="N8728" i="9"/>
  <c r="N8729" i="9"/>
  <c r="N8730" i="9"/>
  <c r="N8731" i="9"/>
  <c r="N8732" i="9"/>
  <c r="N8733" i="9"/>
  <c r="N8734" i="9"/>
  <c r="N8735" i="9"/>
  <c r="N8736" i="9"/>
  <c r="N8737" i="9"/>
  <c r="N8738" i="9"/>
  <c r="N8739" i="9"/>
  <c r="N8740" i="9"/>
  <c r="N8741" i="9"/>
  <c r="N8742" i="9"/>
  <c r="N8743" i="9"/>
  <c r="N8744" i="9"/>
  <c r="N8745" i="9"/>
  <c r="N8746" i="9"/>
  <c r="N8747" i="9"/>
  <c r="N8748" i="9"/>
  <c r="N8749" i="9"/>
  <c r="N8750" i="9"/>
  <c r="N8751" i="9"/>
  <c r="N8752" i="9"/>
  <c r="N8753" i="9"/>
  <c r="N8754" i="9"/>
  <c r="N8755" i="9"/>
  <c r="N8756" i="9"/>
  <c r="N8757" i="9"/>
  <c r="N8758" i="9"/>
  <c r="N8759" i="9"/>
  <c r="N8760" i="9"/>
  <c r="N8761" i="9"/>
  <c r="N8762" i="9"/>
  <c r="N8763" i="9"/>
  <c r="N8764" i="9"/>
  <c r="N8765" i="9"/>
  <c r="N8766" i="9"/>
  <c r="N8767" i="9"/>
  <c r="N8768" i="9"/>
  <c r="N8769" i="9"/>
  <c r="N8770" i="9"/>
  <c r="N8771" i="9"/>
  <c r="N8772" i="9"/>
  <c r="N8773" i="9"/>
  <c r="N8774" i="9"/>
  <c r="N8775" i="9"/>
  <c r="N8776" i="9"/>
  <c r="N8777" i="9"/>
  <c r="N8778" i="9"/>
  <c r="N8779" i="9"/>
  <c r="N8780" i="9"/>
  <c r="N8781" i="9"/>
  <c r="N8782" i="9"/>
  <c r="N8783" i="9"/>
  <c r="N8784" i="9"/>
  <c r="N8785" i="9"/>
  <c r="N8786" i="9"/>
  <c r="N8787" i="9"/>
  <c r="N8788" i="9"/>
  <c r="N8789" i="9"/>
  <c r="N8790" i="9"/>
  <c r="N8791" i="9"/>
  <c r="N8792" i="9"/>
  <c r="N8793" i="9"/>
  <c r="N8794" i="9"/>
  <c r="N8795" i="9"/>
  <c r="N8796" i="9"/>
  <c r="N8797" i="9"/>
  <c r="N8798" i="9"/>
  <c r="N8799" i="9"/>
  <c r="N8800" i="9"/>
  <c r="N8801" i="9"/>
  <c r="N8802" i="9"/>
  <c r="N8803" i="9"/>
  <c r="N8804" i="9"/>
  <c r="N8805" i="9"/>
  <c r="N8806" i="9"/>
  <c r="N8807" i="9"/>
  <c r="N8808" i="9"/>
  <c r="N8809" i="9"/>
  <c r="N8810" i="9"/>
  <c r="N8811" i="9"/>
  <c r="N8812" i="9"/>
  <c r="N8813" i="9"/>
  <c r="N8814" i="9"/>
  <c r="N8815" i="9"/>
  <c r="N8816" i="9"/>
  <c r="N8817" i="9"/>
  <c r="N8818" i="9"/>
  <c r="N8819" i="9"/>
  <c r="N8820" i="9"/>
  <c r="N8821" i="9"/>
  <c r="N8822" i="9"/>
  <c r="N8823" i="9"/>
  <c r="N8824" i="9"/>
  <c r="N8825" i="9"/>
  <c r="N8826" i="9"/>
  <c r="N8827" i="9"/>
  <c r="N8828" i="9"/>
  <c r="N8829" i="9"/>
  <c r="N8830" i="9"/>
  <c r="N8831" i="9"/>
  <c r="N8832" i="9"/>
  <c r="N8833" i="9"/>
  <c r="N8834" i="9"/>
  <c r="N8835" i="9"/>
  <c r="N8836" i="9"/>
  <c r="N8837" i="9"/>
  <c r="N8838" i="9"/>
  <c r="N8839" i="9"/>
  <c r="N8840" i="9"/>
  <c r="N8841" i="9"/>
  <c r="N8842" i="9"/>
  <c r="N8843" i="9"/>
  <c r="N8844" i="9"/>
  <c r="N8845" i="9"/>
  <c r="N8846" i="9"/>
  <c r="N8847" i="9"/>
  <c r="N8848" i="9"/>
  <c r="N8849" i="9"/>
  <c r="N8850" i="9"/>
  <c r="N8851" i="9"/>
  <c r="N8852" i="9"/>
  <c r="N8853" i="9"/>
  <c r="N8854" i="9"/>
  <c r="N8855" i="9"/>
  <c r="N8856" i="9"/>
  <c r="N8857" i="9"/>
  <c r="N8858" i="9"/>
  <c r="N8859" i="9"/>
  <c r="N8860" i="9"/>
  <c r="N8861" i="9"/>
  <c r="N8862" i="9"/>
  <c r="N8863" i="9"/>
  <c r="N8864" i="9"/>
  <c r="N8865" i="9"/>
  <c r="N8866" i="9"/>
  <c r="N8867" i="9"/>
  <c r="N8868" i="9"/>
  <c r="N8869" i="9"/>
  <c r="N8870" i="9"/>
  <c r="N8871" i="9"/>
  <c r="N8872" i="9"/>
  <c r="N8873" i="9"/>
  <c r="N8874" i="9"/>
  <c r="N8875" i="9"/>
  <c r="N8876" i="9"/>
  <c r="N8877" i="9"/>
  <c r="N8878" i="9"/>
  <c r="N8879" i="9"/>
  <c r="N8880" i="9"/>
  <c r="N8881" i="9"/>
  <c r="N8882" i="9"/>
  <c r="N8883" i="9"/>
  <c r="N8884" i="9"/>
  <c r="N8885" i="9"/>
  <c r="N8886" i="9"/>
  <c r="N8887" i="9"/>
  <c r="N8888" i="9"/>
  <c r="N8889" i="9"/>
  <c r="N8890" i="9"/>
  <c r="N8891" i="9"/>
  <c r="N8892" i="9"/>
  <c r="N8893" i="9"/>
  <c r="N8894" i="9"/>
  <c r="N8895" i="9"/>
  <c r="N8896" i="9"/>
  <c r="N8897" i="9"/>
  <c r="N8898" i="9"/>
  <c r="N8899" i="9"/>
  <c r="N8900" i="9"/>
  <c r="N8901" i="9"/>
  <c r="N8902" i="9"/>
  <c r="N8903" i="9"/>
  <c r="N8904" i="9"/>
  <c r="N8905" i="9"/>
  <c r="N8906" i="9"/>
  <c r="N8907" i="9"/>
  <c r="N8908" i="9"/>
  <c r="N8909" i="9"/>
  <c r="N8910" i="9"/>
  <c r="N8911" i="9"/>
  <c r="N8912" i="9"/>
  <c r="N8913" i="9"/>
  <c r="N8914" i="9"/>
  <c r="N8915" i="9"/>
  <c r="N8916" i="9"/>
  <c r="N8917" i="9"/>
  <c r="N8918" i="9"/>
  <c r="N8919" i="9"/>
  <c r="N8920" i="9"/>
  <c r="N8921" i="9"/>
  <c r="N8922" i="9"/>
  <c r="N8923" i="9"/>
  <c r="N8924" i="9"/>
  <c r="N8925" i="9"/>
  <c r="N8926" i="9"/>
  <c r="N8927" i="9"/>
  <c r="N8928" i="9"/>
  <c r="N8929" i="9"/>
  <c r="N8930" i="9"/>
  <c r="N8931" i="9"/>
  <c r="N8932" i="9"/>
  <c r="N8933" i="9"/>
  <c r="N8934" i="9"/>
  <c r="N8935" i="9"/>
  <c r="N8936" i="9"/>
  <c r="N8937" i="9"/>
  <c r="N8938" i="9"/>
  <c r="N8939" i="9"/>
  <c r="N8940" i="9"/>
  <c r="N8941" i="9"/>
  <c r="N8942" i="9"/>
  <c r="N8943" i="9"/>
  <c r="N8944" i="9"/>
  <c r="N8945" i="9"/>
  <c r="N8946" i="9"/>
  <c r="N8947" i="9"/>
  <c r="N8948" i="9"/>
  <c r="N8949" i="9"/>
  <c r="N8950" i="9"/>
  <c r="N8951" i="9"/>
  <c r="N8952" i="9"/>
  <c r="N8953" i="9"/>
  <c r="N8954" i="9"/>
  <c r="N8955" i="9"/>
  <c r="N8956" i="9"/>
  <c r="N8957" i="9"/>
  <c r="N8958" i="9"/>
  <c r="N8959" i="9"/>
  <c r="N8960" i="9"/>
  <c r="N8961" i="9"/>
  <c r="N8962" i="9"/>
  <c r="N8963" i="9"/>
  <c r="N8964" i="9"/>
  <c r="N8965" i="9"/>
  <c r="N8966" i="9"/>
  <c r="N8967" i="9"/>
  <c r="N8968" i="9"/>
  <c r="N8969" i="9"/>
  <c r="N8970" i="9"/>
  <c r="N8971" i="9"/>
  <c r="N8972" i="9"/>
  <c r="N8973" i="9"/>
  <c r="N8974" i="9"/>
  <c r="N8975" i="9"/>
  <c r="N8976" i="9"/>
  <c r="N8977" i="9"/>
  <c r="N8978" i="9"/>
  <c r="N8979" i="9"/>
  <c r="N8980" i="9"/>
  <c r="N8981" i="9"/>
  <c r="N8982" i="9"/>
  <c r="N8983" i="9"/>
  <c r="N8984" i="9"/>
  <c r="N8985" i="9"/>
  <c r="N8986" i="9"/>
  <c r="N8987" i="9"/>
  <c r="N8988" i="9"/>
  <c r="N8989" i="9"/>
  <c r="N8990" i="9"/>
  <c r="N8991" i="9"/>
  <c r="N8992" i="9"/>
  <c r="N8993" i="9"/>
  <c r="N8994" i="9"/>
  <c r="N8995" i="9"/>
  <c r="N8996" i="9"/>
  <c r="N8997" i="9"/>
  <c r="N8998" i="9"/>
  <c r="N8999" i="9"/>
  <c r="N9000" i="9"/>
  <c r="N9001" i="9"/>
  <c r="N9002" i="9"/>
  <c r="N9003" i="9"/>
  <c r="N9004" i="9"/>
  <c r="N9005" i="9"/>
  <c r="N9006" i="9"/>
  <c r="N9007" i="9"/>
  <c r="N9008" i="9"/>
  <c r="N9009" i="9"/>
  <c r="N9010" i="9"/>
  <c r="N9011" i="9"/>
  <c r="N9012" i="9"/>
  <c r="N9013" i="9"/>
  <c r="N9014" i="9"/>
  <c r="N9015" i="9"/>
  <c r="N9016" i="9"/>
  <c r="N9017" i="9"/>
  <c r="N9018" i="9"/>
  <c r="N9019" i="9"/>
  <c r="N9020" i="9"/>
  <c r="N9021" i="9"/>
  <c r="N9022" i="9"/>
  <c r="N9023" i="9"/>
  <c r="N9024" i="9"/>
  <c r="N9025" i="9"/>
  <c r="N9026" i="9"/>
  <c r="N9027" i="9"/>
  <c r="N9028" i="9"/>
  <c r="N9029" i="9"/>
  <c r="N9030" i="9"/>
  <c r="N9031" i="9"/>
  <c r="N9032" i="9"/>
  <c r="N9033" i="9"/>
  <c r="N9034" i="9"/>
  <c r="N9035" i="9"/>
  <c r="N9036" i="9"/>
  <c r="N9037" i="9"/>
  <c r="N9038" i="9"/>
  <c r="N9039" i="9"/>
  <c r="N9040" i="9"/>
  <c r="N9041" i="9"/>
  <c r="N9042" i="9"/>
  <c r="N9043" i="9"/>
  <c r="N9044" i="9"/>
  <c r="N9045" i="9"/>
  <c r="N9046" i="9"/>
  <c r="N9047" i="9"/>
  <c r="N9048" i="9"/>
  <c r="N9049" i="9"/>
  <c r="N9050" i="9"/>
  <c r="N9051" i="9"/>
  <c r="N9052" i="9"/>
  <c r="N9053" i="9"/>
  <c r="N9054" i="9"/>
  <c r="N9055" i="9"/>
  <c r="N9056" i="9"/>
  <c r="N9057" i="9"/>
  <c r="N9058" i="9"/>
  <c r="N9059" i="9"/>
  <c r="N9060" i="9"/>
  <c r="N9061" i="9"/>
  <c r="N9062" i="9"/>
  <c r="N9063" i="9"/>
  <c r="N9064" i="9"/>
  <c r="N9065" i="9"/>
  <c r="N9066" i="9"/>
  <c r="N9067" i="9"/>
  <c r="N9068" i="9"/>
  <c r="N9069" i="9"/>
  <c r="N9070" i="9"/>
  <c r="N9071" i="9"/>
  <c r="N9072" i="9"/>
  <c r="N9073" i="9"/>
  <c r="N9074" i="9"/>
  <c r="N9075" i="9"/>
  <c r="N9076" i="9"/>
  <c r="N9077" i="9"/>
  <c r="N9078" i="9"/>
  <c r="N9079" i="9"/>
  <c r="N9080" i="9"/>
  <c r="N9081" i="9"/>
  <c r="N9082" i="9"/>
  <c r="N9083" i="9"/>
  <c r="N9084" i="9"/>
  <c r="N9085" i="9"/>
  <c r="N9086" i="9"/>
  <c r="N9087" i="9"/>
  <c r="N9088" i="9"/>
  <c r="N9089" i="9"/>
  <c r="N9090" i="9"/>
  <c r="N9091" i="9"/>
  <c r="N9092" i="9"/>
  <c r="N9093" i="9"/>
  <c r="N9094" i="9"/>
  <c r="N9095" i="9"/>
  <c r="N9096" i="9"/>
  <c r="N9097" i="9"/>
  <c r="N9098" i="9"/>
  <c r="N9099" i="9"/>
  <c r="N9100" i="9"/>
  <c r="N9101" i="9"/>
  <c r="N9102" i="9"/>
  <c r="N9103" i="9"/>
  <c r="N9104" i="9"/>
  <c r="N9105" i="9"/>
  <c r="N9106" i="9"/>
  <c r="N9107" i="9"/>
  <c r="N9108" i="9"/>
  <c r="N9109" i="9"/>
  <c r="N9110" i="9"/>
  <c r="N9111" i="9"/>
  <c r="N9112" i="9"/>
  <c r="N9113" i="9"/>
  <c r="N9114" i="9"/>
  <c r="N9115" i="9"/>
  <c r="N9116" i="9"/>
  <c r="N9117" i="9"/>
  <c r="N9118" i="9"/>
  <c r="N9119" i="9"/>
  <c r="N9120" i="9"/>
  <c r="N9121" i="9"/>
  <c r="N9122" i="9"/>
  <c r="N9123" i="9"/>
  <c r="N9124" i="9"/>
  <c r="N9125" i="9"/>
  <c r="N9126" i="9"/>
  <c r="N9127" i="9"/>
  <c r="N9128" i="9"/>
  <c r="N9129" i="9"/>
  <c r="N9130" i="9"/>
  <c r="N9131" i="9"/>
  <c r="N9132" i="9"/>
  <c r="N9133" i="9"/>
  <c r="N9134" i="9"/>
  <c r="N9135" i="9"/>
  <c r="N9136" i="9"/>
  <c r="N9137" i="9"/>
  <c r="N9138" i="9"/>
  <c r="N9139" i="9"/>
  <c r="N9140" i="9"/>
  <c r="N9141" i="9"/>
  <c r="N9142" i="9"/>
  <c r="N9143" i="9"/>
  <c r="N9144" i="9"/>
  <c r="N9145" i="9"/>
  <c r="N9146" i="9"/>
  <c r="N9147" i="9"/>
  <c r="N9148" i="9"/>
  <c r="N9149" i="9"/>
  <c r="N9150" i="9"/>
  <c r="N9151" i="9"/>
  <c r="N9152" i="9"/>
  <c r="N9153" i="9"/>
  <c r="N9154" i="9"/>
  <c r="N9155" i="9"/>
  <c r="N9156" i="9"/>
  <c r="N9157" i="9"/>
  <c r="N9158" i="9"/>
  <c r="N9159" i="9"/>
  <c r="N9160" i="9"/>
  <c r="N9161" i="9"/>
  <c r="N9162" i="9"/>
  <c r="N9163" i="9"/>
  <c r="N9164" i="9"/>
  <c r="N9165" i="9"/>
  <c r="N9166" i="9"/>
  <c r="N9167" i="9"/>
  <c r="N9168" i="9"/>
  <c r="N9169" i="9"/>
  <c r="N9170" i="9"/>
  <c r="N9171" i="9"/>
  <c r="N9172" i="9"/>
  <c r="N9173" i="9"/>
  <c r="N9174" i="9"/>
  <c r="N9175" i="9"/>
  <c r="N9176" i="9"/>
  <c r="N9177" i="9"/>
  <c r="N9178" i="9"/>
  <c r="N9179" i="9"/>
  <c r="N9180" i="9"/>
  <c r="N9181" i="9"/>
  <c r="N9182" i="9"/>
  <c r="N9183" i="9"/>
  <c r="N9184" i="9"/>
  <c r="N9185" i="9"/>
  <c r="N9186" i="9"/>
  <c r="N9187" i="9"/>
  <c r="N9188" i="9"/>
  <c r="N9189" i="9"/>
  <c r="N9190" i="9"/>
  <c r="N9191" i="9"/>
  <c r="N9192" i="9"/>
  <c r="N9193" i="9"/>
  <c r="N9194" i="9"/>
  <c r="N9195" i="9"/>
  <c r="N9196" i="9"/>
  <c r="N9197" i="9"/>
  <c r="N9198" i="9"/>
  <c r="N9199" i="9"/>
  <c r="N9200" i="9"/>
  <c r="N9201" i="9"/>
  <c r="N9202" i="9"/>
  <c r="N9203" i="9"/>
  <c r="N9204" i="9"/>
  <c r="N9205" i="9"/>
  <c r="N9206" i="9"/>
  <c r="N9207" i="9"/>
  <c r="N9208" i="9"/>
  <c r="N9209" i="9"/>
  <c r="N9210" i="9"/>
  <c r="N9211" i="9"/>
  <c r="N9212" i="9"/>
  <c r="N9213" i="9"/>
  <c r="N9214" i="9"/>
  <c r="N9215" i="9"/>
  <c r="N9216" i="9"/>
  <c r="N9217" i="9"/>
  <c r="N9218" i="9"/>
  <c r="N9219" i="9"/>
  <c r="N9220" i="9"/>
  <c r="N9221" i="9"/>
  <c r="N9222" i="9"/>
  <c r="N9223" i="9"/>
  <c r="N9224" i="9"/>
  <c r="N9225" i="9"/>
  <c r="N9226" i="9"/>
  <c r="N9227" i="9"/>
  <c r="N9228" i="9"/>
  <c r="N9229" i="9"/>
  <c r="N9230" i="9"/>
  <c r="N9231" i="9"/>
  <c r="N9232" i="9"/>
  <c r="N9233" i="9"/>
  <c r="N9234" i="9"/>
  <c r="N9235" i="9"/>
  <c r="N9236" i="9"/>
  <c r="N9237" i="9"/>
  <c r="N9238" i="9"/>
  <c r="N9239" i="9"/>
  <c r="N9240" i="9"/>
  <c r="N9241" i="9"/>
  <c r="N9242" i="9"/>
  <c r="N9243" i="9"/>
  <c r="N9244" i="9"/>
  <c r="N9245" i="9"/>
  <c r="N9246" i="9"/>
  <c r="N9247" i="9"/>
  <c r="N9248" i="9"/>
  <c r="N9249" i="9"/>
  <c r="N9250" i="9"/>
  <c r="N9251" i="9"/>
  <c r="N9252" i="9"/>
  <c r="N9253" i="9"/>
  <c r="N9254" i="9"/>
  <c r="N9255" i="9"/>
  <c r="N9256" i="9"/>
  <c r="N9257" i="9"/>
  <c r="N9258" i="9"/>
  <c r="N9259" i="9"/>
  <c r="N9260" i="9"/>
  <c r="N9261" i="9"/>
  <c r="N9262" i="9"/>
  <c r="N9263" i="9"/>
  <c r="N9264" i="9"/>
  <c r="N9265" i="9"/>
  <c r="N9266" i="9"/>
  <c r="N9267" i="9"/>
  <c r="N9268" i="9"/>
  <c r="N9269" i="9"/>
  <c r="N9270" i="9"/>
  <c r="N9271" i="9"/>
  <c r="N9272" i="9"/>
  <c r="N9273" i="9"/>
  <c r="N9274" i="9"/>
  <c r="N9275" i="9"/>
  <c r="N9276" i="9"/>
  <c r="N9277" i="9"/>
  <c r="N9278" i="9"/>
  <c r="N9279" i="9"/>
  <c r="N9280" i="9"/>
  <c r="N9281" i="9"/>
  <c r="N9282" i="9"/>
  <c r="N9283" i="9"/>
  <c r="N9284" i="9"/>
  <c r="N9285" i="9"/>
  <c r="N9286" i="9"/>
  <c r="N9287" i="9"/>
  <c r="N9288" i="9"/>
  <c r="N9289" i="9"/>
  <c r="N9290" i="9"/>
  <c r="N9291" i="9"/>
  <c r="N9292" i="9"/>
  <c r="N9293" i="9"/>
  <c r="N9294" i="9"/>
  <c r="N9295" i="9"/>
  <c r="N9296" i="9"/>
  <c r="N9297" i="9"/>
  <c r="N9298" i="9"/>
  <c r="N9299" i="9"/>
  <c r="N9300" i="9"/>
  <c r="N9301" i="9"/>
  <c r="N9302" i="9"/>
  <c r="N9303" i="9"/>
  <c r="N9304" i="9"/>
  <c r="N9305" i="9"/>
  <c r="N9306" i="9"/>
  <c r="N9307" i="9"/>
  <c r="N9308" i="9"/>
  <c r="N9309" i="9"/>
  <c r="N9310" i="9"/>
  <c r="N9311" i="9"/>
  <c r="N9312" i="9"/>
  <c r="N9313" i="9"/>
  <c r="N9314" i="9"/>
  <c r="N9315" i="9"/>
  <c r="N9316" i="9"/>
  <c r="N9317" i="9"/>
  <c r="N9318" i="9"/>
  <c r="N9319" i="9"/>
  <c r="N9320" i="9"/>
  <c r="N9321" i="9"/>
  <c r="N9322" i="9"/>
  <c r="N9323" i="9"/>
  <c r="N9324" i="9"/>
  <c r="N9325" i="9"/>
  <c r="N9326" i="9"/>
  <c r="N9327" i="9"/>
  <c r="N9328" i="9"/>
  <c r="N9329" i="9"/>
  <c r="N9330" i="9"/>
  <c r="N9331" i="9"/>
  <c r="N9332" i="9"/>
  <c r="N9333" i="9"/>
  <c r="N9334" i="9"/>
  <c r="N9335" i="9"/>
  <c r="N9336" i="9"/>
  <c r="N9337" i="9"/>
  <c r="N9338" i="9"/>
  <c r="N9339" i="9"/>
  <c r="N9340" i="9"/>
  <c r="N9341" i="9"/>
  <c r="N9342" i="9"/>
  <c r="N9343" i="9"/>
  <c r="N9344" i="9"/>
  <c r="N9345" i="9"/>
  <c r="N9346" i="9"/>
  <c r="N9347" i="9"/>
  <c r="N9348" i="9"/>
  <c r="N9349" i="9"/>
  <c r="N9350" i="9"/>
  <c r="N9351" i="9"/>
  <c r="N9352" i="9"/>
  <c r="N9353" i="9"/>
  <c r="N9354" i="9"/>
  <c r="N9355" i="9"/>
  <c r="N9356" i="9"/>
  <c r="N9357" i="9"/>
  <c r="N9358" i="9"/>
  <c r="N9359" i="9"/>
  <c r="N9360" i="9"/>
  <c r="N9361" i="9"/>
  <c r="N9362" i="9"/>
  <c r="N9363" i="9"/>
  <c r="N9364" i="9"/>
  <c r="N9365" i="9"/>
  <c r="N9366" i="9"/>
  <c r="N9367" i="9"/>
  <c r="N9368" i="9"/>
  <c r="N9369" i="9"/>
  <c r="N9370" i="9"/>
  <c r="N9371" i="9"/>
  <c r="N9372" i="9"/>
  <c r="N9373" i="9"/>
  <c r="N9374" i="9"/>
  <c r="N9375" i="9"/>
  <c r="N9376" i="9"/>
  <c r="N9377" i="9"/>
  <c r="N9378" i="9"/>
  <c r="N9379" i="9"/>
  <c r="N9380" i="9"/>
  <c r="N9381" i="9"/>
  <c r="N9382" i="9"/>
  <c r="N9383" i="9"/>
  <c r="N9384" i="9"/>
  <c r="N9385" i="9"/>
  <c r="N9386" i="9"/>
  <c r="N9387" i="9"/>
  <c r="N9388" i="9"/>
  <c r="N9389" i="9"/>
  <c r="N9390" i="9"/>
  <c r="N9391" i="9"/>
  <c r="N9392" i="9"/>
  <c r="N9393" i="9"/>
  <c r="N9394" i="9"/>
  <c r="N9395" i="9"/>
  <c r="N9396" i="9"/>
  <c r="N9397" i="9"/>
  <c r="N9398" i="9"/>
  <c r="N9399" i="9"/>
  <c r="N9400" i="9"/>
  <c r="N9401" i="9"/>
  <c r="N9402" i="9"/>
  <c r="N9403" i="9"/>
  <c r="N9404" i="9"/>
  <c r="N9405" i="9"/>
  <c r="N9406" i="9"/>
  <c r="N9407" i="9"/>
  <c r="N9408" i="9"/>
  <c r="N9409" i="9"/>
  <c r="N9410" i="9"/>
  <c r="N9411" i="9"/>
  <c r="N9412" i="9"/>
  <c r="N9413" i="9"/>
  <c r="N9414" i="9"/>
  <c r="N9415" i="9"/>
  <c r="N9416" i="9"/>
  <c r="N9417" i="9"/>
  <c r="N9418" i="9"/>
  <c r="N9419" i="9"/>
  <c r="N9420" i="9"/>
  <c r="N9421" i="9"/>
  <c r="N9422" i="9"/>
  <c r="N9423" i="9"/>
  <c r="N9424" i="9"/>
  <c r="N9425" i="9"/>
  <c r="N9426" i="9"/>
  <c r="N9427" i="9"/>
  <c r="N9428" i="9"/>
  <c r="N9429" i="9"/>
  <c r="N9430" i="9"/>
  <c r="N9431" i="9"/>
  <c r="N9432" i="9"/>
  <c r="N9433" i="9"/>
  <c r="N9434" i="9"/>
  <c r="N9435" i="9"/>
  <c r="N9436" i="9"/>
  <c r="N9437" i="9"/>
  <c r="N9438" i="9"/>
  <c r="N9439" i="9"/>
  <c r="N9440" i="9"/>
  <c r="N9441" i="9"/>
  <c r="N9442" i="9"/>
  <c r="N9443" i="9"/>
  <c r="N9444" i="9"/>
  <c r="N9445" i="9"/>
  <c r="N9446" i="9"/>
  <c r="N9447" i="9"/>
  <c r="N9448" i="9"/>
  <c r="N9449" i="9"/>
  <c r="N9450" i="9"/>
  <c r="N9451" i="9"/>
  <c r="N9452" i="9"/>
  <c r="N9453" i="9"/>
  <c r="N9454" i="9"/>
  <c r="N9455" i="9"/>
  <c r="N9456" i="9"/>
  <c r="N9457" i="9"/>
  <c r="N9458" i="9"/>
  <c r="N9459" i="9"/>
  <c r="N9460" i="9"/>
  <c r="N9461" i="9"/>
  <c r="N9462" i="9"/>
  <c r="N9463" i="9"/>
  <c r="N9464" i="9"/>
  <c r="N9465" i="9"/>
  <c r="N9466" i="9"/>
  <c r="N9467" i="9"/>
  <c r="N9468" i="9"/>
  <c r="N9469" i="9"/>
  <c r="N9470" i="9"/>
  <c r="N9471" i="9"/>
  <c r="N9472" i="9"/>
  <c r="N9473" i="9"/>
  <c r="N9474" i="9"/>
  <c r="N9475" i="9"/>
  <c r="N9476" i="9"/>
  <c r="N9477" i="9"/>
  <c r="N9478" i="9"/>
  <c r="N9479" i="9"/>
  <c r="N9480" i="9"/>
  <c r="N9481" i="9"/>
  <c r="N9482" i="9"/>
  <c r="N9483" i="9"/>
  <c r="N9484" i="9"/>
  <c r="N9485" i="9"/>
  <c r="N9486" i="9"/>
  <c r="N9487" i="9"/>
  <c r="N9488" i="9"/>
  <c r="N9489" i="9"/>
  <c r="N9490" i="9"/>
  <c r="N9491" i="9"/>
  <c r="N9492" i="9"/>
  <c r="N9493" i="9"/>
  <c r="N9494" i="9"/>
  <c r="N9495" i="9"/>
  <c r="N9496" i="9"/>
  <c r="N9497" i="9"/>
  <c r="N9498" i="9"/>
  <c r="N9499" i="9"/>
  <c r="N9500" i="9"/>
  <c r="N9501" i="9"/>
  <c r="N9502" i="9"/>
  <c r="N9503" i="9"/>
  <c r="N9504" i="9"/>
  <c r="N9505" i="9"/>
  <c r="N9506" i="9"/>
  <c r="N9507" i="9"/>
  <c r="N9508" i="9"/>
  <c r="N9509" i="9"/>
  <c r="N9510" i="9"/>
  <c r="N9511" i="9"/>
  <c r="N9512" i="9"/>
  <c r="N9513" i="9"/>
  <c r="N9514" i="9"/>
  <c r="N9515" i="9"/>
  <c r="N9516" i="9"/>
  <c r="N9517" i="9"/>
  <c r="N9518" i="9"/>
  <c r="N9519" i="9"/>
  <c r="N9520" i="9"/>
  <c r="N9521" i="9"/>
  <c r="N9522" i="9"/>
  <c r="N9523" i="9"/>
  <c r="N9524" i="9"/>
  <c r="N9525" i="9"/>
  <c r="N9526" i="9"/>
  <c r="N9527" i="9"/>
  <c r="N9528" i="9"/>
  <c r="N9529" i="9"/>
  <c r="N9530" i="9"/>
  <c r="N9531" i="9"/>
  <c r="N9532" i="9"/>
  <c r="N9533" i="9"/>
  <c r="N9534" i="9"/>
  <c r="N9535" i="9"/>
  <c r="N9536" i="9"/>
  <c r="N9537" i="9"/>
  <c r="N9538" i="9"/>
  <c r="N9539" i="9"/>
  <c r="N9540" i="9"/>
  <c r="N9541" i="9"/>
  <c r="N9542" i="9"/>
  <c r="N9543" i="9"/>
  <c r="N9544" i="9"/>
  <c r="N9545" i="9"/>
  <c r="N9546" i="9"/>
  <c r="N9547" i="9"/>
  <c r="N9548" i="9"/>
  <c r="N9549" i="9"/>
  <c r="N9550" i="9"/>
  <c r="N9551" i="9"/>
  <c r="N9552" i="9"/>
  <c r="N9553" i="9"/>
  <c r="N9554" i="9"/>
  <c r="N9555" i="9"/>
  <c r="N9556" i="9"/>
  <c r="N9557" i="9"/>
  <c r="N9558" i="9"/>
  <c r="N9559" i="9"/>
  <c r="N9560" i="9"/>
  <c r="N9561" i="9"/>
  <c r="N9562" i="9"/>
  <c r="N9563" i="9"/>
  <c r="N9564" i="9"/>
  <c r="N9565" i="9"/>
  <c r="N9566" i="9"/>
  <c r="N9567" i="9"/>
  <c r="N9568" i="9"/>
  <c r="N9569" i="9"/>
  <c r="N9570" i="9"/>
  <c r="N9571" i="9"/>
  <c r="N9572" i="9"/>
  <c r="N9573" i="9"/>
  <c r="N9574" i="9"/>
  <c r="N9575" i="9"/>
  <c r="N9576" i="9"/>
  <c r="N9577" i="9"/>
  <c r="N9578" i="9"/>
  <c r="N9579" i="9"/>
  <c r="N9580" i="9"/>
  <c r="N9581" i="9"/>
  <c r="N9582" i="9"/>
  <c r="N9583" i="9"/>
  <c r="N9584" i="9"/>
  <c r="N9585" i="9"/>
  <c r="N9586" i="9"/>
  <c r="N9587" i="9"/>
  <c r="N9588" i="9"/>
  <c r="N9589" i="9"/>
  <c r="N9590" i="9"/>
  <c r="N9591" i="9"/>
  <c r="N9592" i="9"/>
  <c r="N9593" i="9"/>
  <c r="N9594" i="9"/>
  <c r="N9595" i="9"/>
  <c r="N9596" i="9"/>
  <c r="N9597" i="9"/>
  <c r="N9598" i="9"/>
  <c r="N9599" i="9"/>
  <c r="N9600" i="9"/>
  <c r="N9601" i="9"/>
  <c r="N9602" i="9"/>
  <c r="N9603" i="9"/>
  <c r="N9604" i="9"/>
  <c r="N9605" i="9"/>
  <c r="N9606" i="9"/>
  <c r="N9607" i="9"/>
  <c r="N9608" i="9"/>
  <c r="N9609" i="9"/>
  <c r="N9610" i="9"/>
  <c r="N9611" i="9"/>
  <c r="N9612" i="9"/>
  <c r="N9613" i="9"/>
  <c r="N9614" i="9"/>
  <c r="N9615" i="9"/>
  <c r="N9616" i="9"/>
  <c r="N9617" i="9"/>
  <c r="N9618" i="9"/>
  <c r="N9619" i="9"/>
  <c r="N9620" i="9"/>
  <c r="N9621" i="9"/>
  <c r="N9622" i="9"/>
  <c r="N9623" i="9"/>
  <c r="N9624" i="9"/>
  <c r="N9625" i="9"/>
  <c r="N9626" i="9"/>
  <c r="N9627" i="9"/>
  <c r="N9628" i="9"/>
  <c r="N9629" i="9"/>
  <c r="N9630" i="9"/>
  <c r="N9631" i="9"/>
  <c r="N9632" i="9"/>
  <c r="N9633" i="9"/>
  <c r="N9634" i="9"/>
  <c r="N9635" i="9"/>
  <c r="N9636" i="9"/>
  <c r="N9637" i="9"/>
  <c r="N9638" i="9"/>
  <c r="N9639" i="9"/>
  <c r="N9640" i="9"/>
  <c r="N9641" i="9"/>
  <c r="N9642" i="9"/>
  <c r="N9643" i="9"/>
  <c r="N9644" i="9"/>
  <c r="N9645" i="9"/>
  <c r="N9646" i="9"/>
  <c r="N9647" i="9"/>
  <c r="N9648" i="9"/>
  <c r="N9649" i="9"/>
  <c r="N9650" i="9"/>
  <c r="N9651" i="9"/>
  <c r="N9652" i="9"/>
  <c r="N9653" i="9"/>
  <c r="N9654" i="9"/>
  <c r="N9655" i="9"/>
  <c r="N9656" i="9"/>
  <c r="N9657" i="9"/>
  <c r="N9658" i="9"/>
  <c r="N9659" i="9"/>
  <c r="N9660" i="9"/>
  <c r="N9661" i="9"/>
  <c r="N9662" i="9"/>
  <c r="N9663" i="9"/>
  <c r="N9664" i="9"/>
  <c r="N9665" i="9"/>
  <c r="N9666" i="9"/>
  <c r="N9667" i="9"/>
  <c r="N9668" i="9"/>
  <c r="N9669" i="9"/>
  <c r="N9670" i="9"/>
  <c r="N9671" i="9"/>
  <c r="N9672" i="9"/>
  <c r="N9673" i="9"/>
  <c r="N9674" i="9"/>
  <c r="N9675" i="9"/>
  <c r="N9676" i="9"/>
  <c r="N9677" i="9"/>
  <c r="N9678" i="9"/>
  <c r="N9679" i="9"/>
  <c r="N9680" i="9"/>
  <c r="N9681" i="9"/>
  <c r="N9682" i="9"/>
  <c r="N9683" i="9"/>
  <c r="N9684" i="9"/>
  <c r="N9685" i="9"/>
  <c r="N9686" i="9"/>
  <c r="N9687" i="9"/>
  <c r="N9688" i="9"/>
  <c r="N9689" i="9"/>
  <c r="N9690" i="9"/>
  <c r="N9691" i="9"/>
  <c r="N9692" i="9"/>
  <c r="N9693" i="9"/>
  <c r="N9694" i="9"/>
  <c r="N9695" i="9"/>
  <c r="N9696" i="9"/>
  <c r="N9697" i="9"/>
  <c r="N9698" i="9"/>
  <c r="N9699" i="9"/>
  <c r="N9700" i="9"/>
  <c r="N9701" i="9"/>
  <c r="N9702" i="9"/>
  <c r="N9703" i="9"/>
  <c r="N9704" i="9"/>
  <c r="N9705" i="9"/>
  <c r="N9706" i="9"/>
  <c r="N9707" i="9"/>
  <c r="N9708" i="9"/>
  <c r="N9709" i="9"/>
  <c r="N9710" i="9"/>
  <c r="N9711" i="9"/>
  <c r="N9712" i="9"/>
  <c r="N9713" i="9"/>
  <c r="N9714" i="9"/>
  <c r="N9715" i="9"/>
  <c r="N9716" i="9"/>
  <c r="N9717" i="9"/>
  <c r="N9718" i="9"/>
  <c r="N9719" i="9"/>
  <c r="N9720" i="9"/>
  <c r="N9721" i="9"/>
  <c r="N9722" i="9"/>
  <c r="N9723" i="9"/>
  <c r="N9724" i="9"/>
  <c r="N9725" i="9"/>
  <c r="N9726" i="9"/>
  <c r="N9727" i="9"/>
  <c r="N9728" i="9"/>
  <c r="N9729" i="9"/>
  <c r="N9730" i="9"/>
  <c r="N9731" i="9"/>
  <c r="N9732" i="9"/>
  <c r="N9733" i="9"/>
  <c r="N9734" i="9"/>
  <c r="N9735" i="9"/>
  <c r="N9736" i="9"/>
  <c r="N9737" i="9"/>
  <c r="N9738" i="9"/>
  <c r="N9739" i="9"/>
  <c r="N9740" i="9"/>
  <c r="N9741" i="9"/>
  <c r="N9742" i="9"/>
  <c r="N9743" i="9"/>
  <c r="N9744" i="9"/>
  <c r="N9745" i="9"/>
  <c r="N9746" i="9"/>
  <c r="N9747" i="9"/>
  <c r="N9748" i="9"/>
  <c r="N9749" i="9"/>
  <c r="N9750" i="9"/>
  <c r="N9751" i="9"/>
  <c r="N9752" i="9"/>
  <c r="N9753" i="9"/>
  <c r="N9754" i="9"/>
  <c r="N9755" i="9"/>
  <c r="N9756" i="9"/>
  <c r="N9757" i="9"/>
  <c r="N9758" i="9"/>
  <c r="N9759" i="9"/>
  <c r="N9760" i="9"/>
  <c r="N9761" i="9"/>
  <c r="N9762" i="9"/>
  <c r="N9763" i="9"/>
  <c r="N9764" i="9"/>
  <c r="N9765" i="9"/>
  <c r="N9766" i="9"/>
  <c r="N9767" i="9"/>
  <c r="N9768" i="9"/>
  <c r="N9769" i="9"/>
  <c r="N9770" i="9"/>
  <c r="N9771" i="9"/>
  <c r="N9772" i="9"/>
  <c r="N9773" i="9"/>
  <c r="N9774" i="9"/>
  <c r="N9775" i="9"/>
  <c r="N9776" i="9"/>
  <c r="N9777" i="9"/>
  <c r="N9778" i="9"/>
  <c r="N9779" i="9"/>
  <c r="N9780" i="9"/>
  <c r="N9781" i="9"/>
  <c r="N9782" i="9"/>
  <c r="N9783" i="9"/>
  <c r="N9784" i="9"/>
  <c r="N9785" i="9"/>
  <c r="N9786" i="9"/>
  <c r="N9787" i="9"/>
  <c r="N9788" i="9"/>
  <c r="N9789" i="9"/>
  <c r="N9790" i="9"/>
  <c r="N9791" i="9"/>
  <c r="N9792" i="9"/>
  <c r="N9793" i="9"/>
  <c r="N9794" i="9"/>
  <c r="N9795" i="9"/>
  <c r="N9796" i="9"/>
  <c r="N9797" i="9"/>
  <c r="N9798" i="9"/>
  <c r="N9799" i="9"/>
  <c r="N9800" i="9"/>
  <c r="N9801" i="9"/>
  <c r="N9802" i="9"/>
  <c r="N9803" i="9"/>
  <c r="N9804" i="9"/>
  <c r="N9805" i="9"/>
  <c r="N9806" i="9"/>
  <c r="N9807" i="9"/>
  <c r="N9808" i="9"/>
  <c r="N9809" i="9"/>
  <c r="N9810" i="9"/>
  <c r="N9811" i="9"/>
  <c r="N9812" i="9"/>
  <c r="N9813" i="9"/>
  <c r="N9814" i="9"/>
  <c r="N9815" i="9"/>
  <c r="N9816" i="9"/>
  <c r="N9817" i="9"/>
  <c r="N9818" i="9"/>
  <c r="N9819" i="9"/>
  <c r="N9820" i="9"/>
  <c r="N9821" i="9"/>
  <c r="N9822" i="9"/>
  <c r="N9823" i="9"/>
  <c r="N9824" i="9"/>
  <c r="N9825" i="9"/>
  <c r="N9826" i="9"/>
  <c r="N9827" i="9"/>
  <c r="N9828" i="9"/>
  <c r="N9829" i="9"/>
  <c r="N9830" i="9"/>
  <c r="N9831" i="9"/>
  <c r="N9832" i="9"/>
  <c r="N9833" i="9"/>
  <c r="N9834" i="9"/>
  <c r="N9835" i="9"/>
  <c r="N9836" i="9"/>
  <c r="N9837" i="9"/>
  <c r="N9838" i="9"/>
  <c r="N9839" i="9"/>
  <c r="N9840" i="9"/>
  <c r="N9841" i="9"/>
  <c r="N9842" i="9"/>
  <c r="N9843" i="9"/>
  <c r="N9844" i="9"/>
  <c r="N9845" i="9"/>
  <c r="N9846" i="9"/>
  <c r="N9847" i="9"/>
  <c r="N9848" i="9"/>
  <c r="N9849" i="9"/>
  <c r="N9850" i="9"/>
  <c r="N9851" i="9"/>
  <c r="N9852" i="9"/>
  <c r="N9853" i="9"/>
  <c r="N9854" i="9"/>
  <c r="N9855" i="9"/>
  <c r="N9856" i="9"/>
  <c r="N9857" i="9"/>
  <c r="N9858" i="9"/>
  <c r="N9859" i="9"/>
  <c r="N9860" i="9"/>
  <c r="N9861" i="9"/>
  <c r="N9862" i="9"/>
  <c r="N9863" i="9"/>
  <c r="N9864" i="9"/>
  <c r="N9865" i="9"/>
  <c r="N9866" i="9"/>
  <c r="N9867" i="9"/>
  <c r="N9868" i="9"/>
  <c r="N9869" i="9"/>
  <c r="N9870" i="9"/>
  <c r="N9871" i="9"/>
  <c r="N9872" i="9"/>
  <c r="N9873" i="9"/>
  <c r="N9874" i="9"/>
  <c r="N9875" i="9"/>
  <c r="N9876" i="9"/>
  <c r="N9877" i="9"/>
  <c r="N9878" i="9"/>
  <c r="N9879" i="9"/>
  <c r="N9880" i="9"/>
  <c r="N9881" i="9"/>
  <c r="N9882" i="9"/>
  <c r="N9883" i="9"/>
  <c r="N9884" i="9"/>
  <c r="N9885" i="9"/>
  <c r="N9886" i="9"/>
  <c r="N9887" i="9"/>
  <c r="N9888" i="9"/>
  <c r="N9889" i="9"/>
  <c r="N9890" i="9"/>
  <c r="N9891" i="9"/>
  <c r="N9892" i="9"/>
  <c r="N9893" i="9"/>
  <c r="N9894" i="9"/>
  <c r="N9895" i="9"/>
  <c r="N9896" i="9"/>
  <c r="N9897" i="9"/>
  <c r="N9898" i="9"/>
  <c r="N9899" i="9"/>
  <c r="N9900" i="9"/>
  <c r="N9901" i="9"/>
  <c r="N9902" i="9"/>
  <c r="N9903" i="9"/>
  <c r="N9904" i="9"/>
  <c r="N9905" i="9"/>
  <c r="N9906" i="9"/>
  <c r="N9907" i="9"/>
  <c r="N9908" i="9"/>
  <c r="N9909" i="9"/>
  <c r="N9910" i="9"/>
  <c r="N9911" i="9"/>
  <c r="N9912" i="9"/>
  <c r="N9913" i="9"/>
  <c r="N9914" i="9"/>
  <c r="N9915" i="9"/>
  <c r="N9916" i="9"/>
  <c r="N9917" i="9"/>
  <c r="N9918" i="9"/>
  <c r="N9919" i="9"/>
  <c r="N9920" i="9"/>
  <c r="N9921" i="9"/>
  <c r="N9922" i="9"/>
  <c r="N9923" i="9"/>
  <c r="N9924" i="9"/>
  <c r="N9925" i="9"/>
  <c r="N9926" i="9"/>
  <c r="N9927" i="9"/>
  <c r="N9928" i="9"/>
  <c r="N9929" i="9"/>
  <c r="N9930" i="9"/>
  <c r="N9931" i="9"/>
  <c r="N9932" i="9"/>
  <c r="N9933" i="9"/>
  <c r="N9934" i="9"/>
  <c r="N9935" i="9"/>
  <c r="N9936" i="9"/>
  <c r="N9937" i="9"/>
  <c r="N9938" i="9"/>
  <c r="N9939" i="9"/>
  <c r="N9940" i="9"/>
  <c r="N9941" i="9"/>
  <c r="N9942" i="9"/>
  <c r="N9943" i="9"/>
  <c r="N9944" i="9"/>
  <c r="N9945" i="9"/>
  <c r="N9946" i="9"/>
  <c r="N9947" i="9"/>
  <c r="N9948" i="9"/>
  <c r="N9949" i="9"/>
  <c r="N9950" i="9"/>
  <c r="N9951" i="9"/>
  <c r="N9952" i="9"/>
  <c r="N9953" i="9"/>
  <c r="N9954" i="9"/>
  <c r="N9955" i="9"/>
  <c r="N9956" i="9"/>
  <c r="N9957" i="9"/>
  <c r="N9958" i="9"/>
  <c r="N9959" i="9"/>
  <c r="N9960" i="9"/>
  <c r="N9961" i="9"/>
  <c r="N9962" i="9"/>
  <c r="N9963" i="9"/>
  <c r="N9964" i="9"/>
  <c r="N9965" i="9"/>
  <c r="N9966" i="9"/>
  <c r="N9967" i="9"/>
  <c r="N9968" i="9"/>
  <c r="N9969" i="9"/>
  <c r="N9970" i="9"/>
  <c r="N9971" i="9"/>
  <c r="N9972" i="9"/>
  <c r="N9973" i="9"/>
  <c r="N9974" i="9"/>
  <c r="N9975" i="9"/>
  <c r="N9976" i="9"/>
  <c r="N9977" i="9"/>
  <c r="N9978" i="9"/>
  <c r="N9979" i="9"/>
  <c r="N9980" i="9"/>
  <c r="N9981" i="9"/>
  <c r="N9982" i="9"/>
  <c r="N9983" i="9"/>
  <c r="N9984" i="9"/>
  <c r="N9985" i="9"/>
  <c r="N9986" i="9"/>
  <c r="N9987" i="9"/>
  <c r="N9988" i="9"/>
  <c r="N9989" i="9"/>
  <c r="N9990" i="9"/>
  <c r="N9991" i="9"/>
  <c r="N9992" i="9"/>
  <c r="N9993" i="9"/>
  <c r="N9994" i="9"/>
  <c r="N9995" i="9"/>
  <c r="N9996" i="9"/>
  <c r="N9997" i="9"/>
  <c r="N9998" i="9"/>
  <c r="N9999" i="9"/>
  <c r="N10000" i="9"/>
  <c r="N10001" i="9"/>
  <c r="N10002" i="9"/>
  <c r="N10003" i="9"/>
  <c r="N10004" i="9"/>
  <c r="N10005" i="9"/>
  <c r="N10006" i="9"/>
  <c r="N10007" i="9"/>
  <c r="N10008" i="9"/>
  <c r="N10009" i="9"/>
  <c r="N10010" i="9"/>
  <c r="N10011" i="9"/>
  <c r="N10012" i="9"/>
  <c r="N10013" i="9"/>
  <c r="N10014" i="9"/>
  <c r="N10015" i="9"/>
  <c r="N10016" i="9"/>
  <c r="N10017" i="9"/>
  <c r="N10018" i="9"/>
  <c r="N10019" i="9"/>
  <c r="N10020" i="9"/>
  <c r="N10021" i="9"/>
  <c r="N10022" i="9"/>
  <c r="N10023" i="9"/>
  <c r="N10024" i="9"/>
  <c r="N10025" i="9"/>
  <c r="N10026" i="9"/>
  <c r="N10027" i="9"/>
  <c r="N10028" i="9"/>
  <c r="N10029" i="9"/>
  <c r="N10030" i="9"/>
  <c r="N10031" i="9"/>
  <c r="N10032" i="9"/>
  <c r="N10033" i="9"/>
  <c r="N10034" i="9"/>
  <c r="N10035" i="9"/>
  <c r="N10036" i="9"/>
  <c r="N10037" i="9"/>
  <c r="N10038" i="9"/>
  <c r="N10039" i="9"/>
  <c r="N10040" i="9"/>
  <c r="N10041" i="9"/>
  <c r="N10042" i="9"/>
  <c r="N10043" i="9"/>
  <c r="N10044" i="9"/>
  <c r="N10045" i="9"/>
  <c r="N10046" i="9"/>
  <c r="N10047" i="9"/>
  <c r="N10048" i="9"/>
  <c r="N10049" i="9"/>
  <c r="N10050" i="9"/>
  <c r="N10051" i="9"/>
  <c r="N10052" i="9"/>
  <c r="N10053" i="9"/>
  <c r="N10054" i="9"/>
  <c r="N10055" i="9"/>
  <c r="N10056" i="9"/>
  <c r="N10057" i="9"/>
  <c r="N10058" i="9"/>
  <c r="N10059" i="9"/>
  <c r="N10060" i="9"/>
  <c r="N10061" i="9"/>
  <c r="N10062" i="9"/>
  <c r="N10063" i="9"/>
  <c r="N10064" i="9"/>
  <c r="N10065" i="9"/>
  <c r="N10066" i="9"/>
  <c r="N10067" i="9"/>
  <c r="N10068" i="9"/>
  <c r="N10069" i="9"/>
  <c r="N10070" i="9"/>
  <c r="N10071" i="9"/>
  <c r="N10072" i="9"/>
  <c r="N10073" i="9"/>
  <c r="N10074" i="9"/>
  <c r="N10075" i="9"/>
  <c r="N10076" i="9"/>
  <c r="N10077" i="9"/>
  <c r="N10078" i="9"/>
  <c r="N10079" i="9"/>
  <c r="N10080" i="9"/>
  <c r="N10081" i="9"/>
  <c r="N10082" i="9"/>
  <c r="N10083" i="9"/>
  <c r="N10084" i="9"/>
  <c r="N10085" i="9"/>
  <c r="N10086" i="9"/>
  <c r="N10087" i="9"/>
  <c r="N10088" i="9"/>
  <c r="N10089" i="9"/>
  <c r="N10090" i="9"/>
  <c r="N10091" i="9"/>
  <c r="N10092" i="9"/>
  <c r="N10093" i="9"/>
  <c r="N10094" i="9"/>
  <c r="N10095" i="9"/>
  <c r="N10096" i="9"/>
  <c r="N10097" i="9"/>
  <c r="N10098" i="9"/>
  <c r="N10099" i="9"/>
  <c r="N10100" i="9"/>
  <c r="N10101" i="9"/>
  <c r="N10102" i="9"/>
  <c r="N10103" i="9"/>
  <c r="N10104" i="9"/>
  <c r="N10105" i="9"/>
  <c r="N10106" i="9"/>
  <c r="N10107" i="9"/>
  <c r="N10108" i="9"/>
  <c r="N10109" i="9"/>
  <c r="N10110" i="9"/>
  <c r="N10111" i="9"/>
  <c r="N10112" i="9"/>
  <c r="N10113" i="9"/>
  <c r="N10114" i="9"/>
  <c r="N10115" i="9"/>
  <c r="N10116" i="9"/>
  <c r="N10117" i="9"/>
  <c r="N10118" i="9"/>
  <c r="N10119" i="9"/>
  <c r="N10120" i="9"/>
  <c r="N10121" i="9"/>
  <c r="N10122" i="9"/>
  <c r="N10123" i="9"/>
  <c r="N10124" i="9"/>
  <c r="N10125" i="9"/>
  <c r="N10126" i="9"/>
  <c r="N10127" i="9"/>
  <c r="N10128" i="9"/>
  <c r="N10129" i="9"/>
  <c r="N10130" i="9"/>
  <c r="N10131" i="9"/>
  <c r="N10132" i="9"/>
  <c r="N10133" i="9"/>
  <c r="N10134" i="9"/>
  <c r="N10135" i="9"/>
  <c r="N10136" i="9"/>
  <c r="N10137" i="9"/>
  <c r="N10138" i="9"/>
  <c r="N10139" i="9"/>
  <c r="N10140" i="9"/>
  <c r="N10141" i="9"/>
  <c r="N10142" i="9"/>
  <c r="N10143" i="9"/>
  <c r="N10144" i="9"/>
  <c r="N10145" i="9"/>
  <c r="N10146" i="9"/>
  <c r="N10147" i="9"/>
  <c r="N10148" i="9"/>
  <c r="N10149" i="9"/>
  <c r="N10150" i="9"/>
  <c r="N10151" i="9"/>
  <c r="N10152" i="9"/>
  <c r="N10153" i="9"/>
  <c r="N10154" i="9"/>
  <c r="N10155" i="9"/>
  <c r="N10156" i="9"/>
  <c r="N10157" i="9"/>
  <c r="N10158" i="9"/>
  <c r="N10159" i="9"/>
  <c r="N10160" i="9"/>
  <c r="N10161" i="9"/>
  <c r="N10162" i="9"/>
  <c r="N10163" i="9"/>
  <c r="N10164" i="9"/>
  <c r="N10165" i="9"/>
  <c r="N10166" i="9"/>
  <c r="N10167" i="9"/>
  <c r="N10168" i="9"/>
  <c r="N10169" i="9"/>
  <c r="N10170" i="9"/>
  <c r="N10171" i="9"/>
  <c r="N10172" i="9"/>
  <c r="N10173" i="9"/>
  <c r="N10174" i="9"/>
  <c r="N10175" i="9"/>
  <c r="N10176" i="9"/>
  <c r="N10177" i="9"/>
  <c r="N10178" i="9"/>
  <c r="N10179" i="9"/>
  <c r="N10180" i="9"/>
  <c r="N10181" i="9"/>
  <c r="N10182" i="9"/>
  <c r="N10183" i="9"/>
  <c r="N10184" i="9"/>
  <c r="N10185" i="9"/>
  <c r="N10186" i="9"/>
  <c r="N10187" i="9"/>
  <c r="N10188" i="9"/>
  <c r="N10189" i="9"/>
  <c r="N10190" i="9"/>
  <c r="N10191" i="9"/>
  <c r="N10192" i="9"/>
  <c r="N10193" i="9"/>
  <c r="N10194" i="9"/>
  <c r="N10195" i="9"/>
  <c r="N10196" i="9"/>
  <c r="N10197" i="9"/>
  <c r="N10198" i="9"/>
  <c r="N10199" i="9"/>
  <c r="N10200" i="9"/>
  <c r="N10201" i="9"/>
  <c r="N10202" i="9"/>
  <c r="N10203" i="9"/>
  <c r="N10204" i="9"/>
  <c r="N10205" i="9"/>
  <c r="N10206" i="9"/>
  <c r="N10207" i="9"/>
  <c r="N10208" i="9"/>
  <c r="N10209" i="9"/>
  <c r="N10210" i="9"/>
  <c r="N10211" i="9"/>
  <c r="N10212" i="9"/>
  <c r="N10213" i="9"/>
  <c r="N10214" i="9"/>
  <c r="N10215" i="9"/>
  <c r="N10216" i="9"/>
  <c r="N10217" i="9"/>
  <c r="N10218" i="9"/>
  <c r="N10219" i="9"/>
  <c r="N10220" i="9"/>
  <c r="N10221" i="9"/>
  <c r="N10222" i="9"/>
  <c r="N10223" i="9"/>
  <c r="N10224" i="9"/>
  <c r="N10225" i="9"/>
  <c r="N10226" i="9"/>
  <c r="N10227" i="9"/>
  <c r="N10228" i="9"/>
  <c r="N10229" i="9"/>
  <c r="N10230" i="9"/>
  <c r="N10231" i="9"/>
  <c r="N10232" i="9"/>
  <c r="N10233" i="9"/>
  <c r="N10234" i="9"/>
  <c r="N10235" i="9"/>
  <c r="N10236" i="9"/>
  <c r="N10237" i="9"/>
  <c r="N10238" i="9"/>
  <c r="N10239" i="9"/>
  <c r="N10240" i="9"/>
  <c r="N10241" i="9"/>
  <c r="N10242" i="9"/>
  <c r="N10243" i="9"/>
  <c r="N10244" i="9"/>
  <c r="N10245" i="9"/>
  <c r="N10246" i="9"/>
  <c r="N10247" i="9"/>
  <c r="N10248" i="9"/>
  <c r="N10249" i="9"/>
  <c r="N10250" i="9"/>
  <c r="N10251" i="9"/>
  <c r="N10252" i="9"/>
  <c r="N10253" i="9"/>
  <c r="N10254" i="9"/>
  <c r="N10255" i="9"/>
  <c r="N10256" i="9"/>
  <c r="N10257" i="9"/>
  <c r="N10258" i="9"/>
  <c r="N10259" i="9"/>
  <c r="N10260" i="9"/>
  <c r="N10261" i="9"/>
  <c r="N10262" i="9"/>
  <c r="N10263" i="9"/>
  <c r="N10264" i="9"/>
  <c r="N10265" i="9"/>
  <c r="N10266" i="9"/>
  <c r="N10267" i="9"/>
  <c r="N10268" i="9"/>
  <c r="N10269" i="9"/>
  <c r="N10270" i="9"/>
  <c r="N10271" i="9"/>
  <c r="N10272" i="9"/>
  <c r="N10273" i="9"/>
  <c r="N10274" i="9"/>
  <c r="N10275" i="9"/>
  <c r="N10276" i="9"/>
  <c r="N10277" i="9"/>
  <c r="N10278" i="9"/>
  <c r="N10279" i="9"/>
  <c r="N10280" i="9"/>
  <c r="N10281" i="9"/>
  <c r="N10282" i="9"/>
  <c r="N10283" i="9"/>
  <c r="N10284" i="9"/>
  <c r="N10285" i="9"/>
  <c r="N10286" i="9"/>
  <c r="N10287" i="9"/>
  <c r="N10288" i="9"/>
  <c r="N10289" i="9"/>
  <c r="N10290" i="9"/>
  <c r="N10291" i="9"/>
  <c r="N10292" i="9"/>
  <c r="N10293" i="9"/>
  <c r="N10294" i="9"/>
  <c r="N10295" i="9"/>
  <c r="N10296" i="9"/>
  <c r="N10297" i="9"/>
  <c r="N10298" i="9"/>
  <c r="N10299" i="9"/>
  <c r="N10300" i="9"/>
  <c r="N10301" i="9"/>
  <c r="N10302" i="9"/>
  <c r="N10303" i="9"/>
  <c r="N10304" i="9"/>
  <c r="N10305" i="9"/>
  <c r="N10306" i="9"/>
  <c r="N10307" i="9"/>
  <c r="N10308" i="9"/>
  <c r="N10309" i="9"/>
  <c r="N10310" i="9"/>
  <c r="N10311" i="9"/>
  <c r="N10312" i="9"/>
  <c r="N10313" i="9"/>
  <c r="N10314" i="9"/>
  <c r="N10315" i="9"/>
  <c r="N10316" i="9"/>
  <c r="N10317" i="9"/>
  <c r="N10318" i="9"/>
  <c r="N10319" i="9"/>
  <c r="N10320" i="9"/>
  <c r="N10321" i="9"/>
  <c r="N10322" i="9"/>
  <c r="N10323" i="9"/>
  <c r="N10324" i="9"/>
  <c r="N10325" i="9"/>
  <c r="N10326" i="9"/>
  <c r="N10327" i="9"/>
  <c r="N10328" i="9"/>
  <c r="N10329" i="9"/>
  <c r="N10330" i="9"/>
  <c r="N10331" i="9"/>
  <c r="N10332" i="9"/>
  <c r="N10333" i="9"/>
  <c r="N10334" i="9"/>
  <c r="N10335" i="9"/>
  <c r="N10336" i="9"/>
  <c r="N10337" i="9"/>
  <c r="N10338" i="9"/>
  <c r="N10339" i="9"/>
  <c r="N10340" i="9"/>
  <c r="N10341" i="9"/>
  <c r="N10342" i="9"/>
  <c r="N10343" i="9"/>
  <c r="N10344" i="9"/>
  <c r="N10345" i="9"/>
  <c r="N10346" i="9"/>
  <c r="N10347" i="9"/>
  <c r="N10348" i="9"/>
  <c r="N10349" i="9"/>
  <c r="N10350" i="9"/>
  <c r="N10351" i="9"/>
  <c r="N10352" i="9"/>
  <c r="N10353" i="9"/>
  <c r="N10354" i="9"/>
  <c r="N10355" i="9"/>
  <c r="N10356" i="9"/>
  <c r="N10357" i="9"/>
  <c r="N10358" i="9"/>
  <c r="N10359" i="9"/>
  <c r="N10360" i="9"/>
  <c r="N10361" i="9"/>
  <c r="N10362" i="9"/>
  <c r="N10363" i="9"/>
  <c r="N10364" i="9"/>
  <c r="N10365" i="9"/>
  <c r="N10366" i="9"/>
  <c r="N10367" i="9"/>
  <c r="N10368" i="9"/>
  <c r="N10369" i="9"/>
  <c r="N10370" i="9"/>
  <c r="N10371" i="9"/>
  <c r="N10372" i="9"/>
  <c r="N10373" i="9"/>
  <c r="N10374" i="9"/>
  <c r="N10375" i="9"/>
  <c r="N10376" i="9"/>
  <c r="N10377" i="9"/>
  <c r="N10378" i="9"/>
  <c r="N10379" i="9"/>
  <c r="N10380" i="9"/>
  <c r="N10381" i="9"/>
  <c r="N10382" i="9"/>
  <c r="N10383" i="9"/>
  <c r="N10384" i="9"/>
  <c r="N10385" i="9"/>
  <c r="N10386" i="9"/>
  <c r="N10387" i="9"/>
  <c r="N10388" i="9"/>
  <c r="N10389" i="9"/>
  <c r="N10390" i="9"/>
  <c r="N10391" i="9"/>
  <c r="N10392" i="9"/>
  <c r="N10393" i="9"/>
  <c r="N10394" i="9"/>
  <c r="N10395" i="9"/>
  <c r="N10396" i="9"/>
  <c r="N10397" i="9"/>
  <c r="N10398" i="9"/>
  <c r="N10399" i="9"/>
  <c r="N10400" i="9"/>
  <c r="N10401" i="9"/>
  <c r="N10402" i="9"/>
  <c r="N10403" i="9"/>
  <c r="N10404" i="9"/>
  <c r="N10405" i="9"/>
  <c r="N10406" i="9"/>
  <c r="N10407" i="9"/>
  <c r="N10408" i="9"/>
  <c r="N10409" i="9"/>
  <c r="N10410" i="9"/>
  <c r="N10411" i="9"/>
  <c r="N10412" i="9"/>
  <c r="N10413" i="9"/>
  <c r="N10414" i="9"/>
  <c r="N10415" i="9"/>
  <c r="N10416" i="9"/>
  <c r="N10417" i="9"/>
  <c r="N10418" i="9"/>
  <c r="N10419" i="9"/>
  <c r="N10420" i="9"/>
  <c r="N10421" i="9"/>
  <c r="N10422" i="9"/>
  <c r="N10423" i="9"/>
  <c r="N10424" i="9"/>
  <c r="N10425" i="9"/>
  <c r="N10426" i="9"/>
  <c r="N10427" i="9"/>
  <c r="N10428" i="9"/>
  <c r="N10429" i="9"/>
  <c r="N10430" i="9"/>
  <c r="N10431" i="9"/>
  <c r="N10432" i="9"/>
  <c r="N10433" i="9"/>
  <c r="N10434" i="9"/>
  <c r="N10435" i="9"/>
  <c r="N10436" i="9"/>
  <c r="N10437" i="9"/>
  <c r="N10438" i="9"/>
  <c r="N10439" i="9"/>
  <c r="N10440" i="9"/>
  <c r="N10441" i="9"/>
  <c r="N10442" i="9"/>
  <c r="N10443" i="9"/>
  <c r="N10444" i="9"/>
  <c r="N10445" i="9"/>
  <c r="N10446" i="9"/>
  <c r="N10447" i="9"/>
  <c r="N10448" i="9"/>
  <c r="N10449" i="9"/>
  <c r="N10450" i="9"/>
  <c r="N10451" i="9"/>
  <c r="N10452" i="9"/>
  <c r="N10453" i="9"/>
  <c r="N10454" i="9"/>
  <c r="N10455" i="9"/>
  <c r="N10456" i="9"/>
  <c r="N10457" i="9"/>
  <c r="N10458" i="9"/>
  <c r="N10459" i="9"/>
  <c r="N10460" i="9"/>
  <c r="N10461" i="9"/>
  <c r="N10462" i="9"/>
  <c r="N10463" i="9"/>
  <c r="N10464" i="9"/>
  <c r="N10465" i="9"/>
  <c r="N10466" i="9"/>
  <c r="N10467" i="9"/>
  <c r="N10468" i="9"/>
  <c r="N10469" i="9"/>
  <c r="N10470" i="9"/>
  <c r="N10471" i="9"/>
  <c r="N10472" i="9"/>
  <c r="N10473" i="9"/>
  <c r="N10474" i="9"/>
  <c r="N10475" i="9"/>
  <c r="N10476" i="9"/>
  <c r="N10477" i="9"/>
  <c r="N10478" i="9"/>
  <c r="N10479" i="9"/>
  <c r="N10480" i="9"/>
  <c r="N10481" i="9"/>
  <c r="N10482" i="9"/>
  <c r="N10483" i="9"/>
  <c r="N10484" i="9"/>
  <c r="N10485" i="9"/>
  <c r="N10486" i="9"/>
  <c r="N10487" i="9"/>
  <c r="N10488" i="9"/>
  <c r="N10489" i="9"/>
  <c r="N10490" i="9"/>
  <c r="N10491" i="9"/>
  <c r="N10492" i="9"/>
  <c r="N10493" i="9"/>
  <c r="N10494" i="9"/>
  <c r="N10495" i="9"/>
  <c r="N10496" i="9"/>
  <c r="N10497" i="9"/>
  <c r="N10498" i="9"/>
  <c r="N10499" i="9"/>
  <c r="N10500" i="9"/>
  <c r="N10501" i="9"/>
  <c r="N10502" i="9"/>
  <c r="N10503" i="9"/>
  <c r="N10504" i="9"/>
  <c r="N10505" i="9"/>
  <c r="N10506" i="9"/>
  <c r="N10507" i="9"/>
  <c r="N10508" i="9"/>
  <c r="N10509" i="9"/>
  <c r="N10510" i="9"/>
  <c r="N10511" i="9"/>
  <c r="N10512" i="9"/>
  <c r="N10513" i="9"/>
  <c r="N10514" i="9"/>
  <c r="N10515" i="9"/>
  <c r="N10516" i="9"/>
  <c r="N10517" i="9"/>
  <c r="N10518" i="9"/>
  <c r="N10519" i="9"/>
  <c r="N10520" i="9"/>
  <c r="N10521" i="9"/>
  <c r="N10522" i="9"/>
  <c r="N10523" i="9"/>
  <c r="N10524" i="9"/>
  <c r="N10525" i="9"/>
  <c r="N10526" i="9"/>
  <c r="N10527" i="9"/>
  <c r="N10528" i="9"/>
  <c r="N10529" i="9"/>
  <c r="N10530" i="9"/>
  <c r="N10531" i="9"/>
  <c r="N10532" i="9"/>
  <c r="N10533" i="9"/>
  <c r="N10534" i="9"/>
  <c r="N10535" i="9"/>
  <c r="N10536" i="9"/>
  <c r="N10537" i="9"/>
  <c r="N10538" i="9"/>
  <c r="N10539" i="9"/>
  <c r="N10540" i="9"/>
  <c r="N10541" i="9"/>
  <c r="N10542" i="9"/>
  <c r="N10543" i="9"/>
  <c r="N10544" i="9"/>
  <c r="N10545" i="9"/>
  <c r="N10546" i="9"/>
  <c r="N10547" i="9"/>
  <c r="N10548" i="9"/>
  <c r="N10549" i="9"/>
  <c r="N10550" i="9"/>
  <c r="N10551" i="9"/>
  <c r="N10552" i="9"/>
  <c r="N10553" i="9"/>
  <c r="N10554" i="9"/>
  <c r="N10555" i="9"/>
  <c r="N10556" i="9"/>
  <c r="N10557" i="9"/>
  <c r="N10558" i="9"/>
  <c r="N10559" i="9"/>
  <c r="N10560" i="9"/>
  <c r="N10561" i="9"/>
  <c r="N10562" i="9"/>
  <c r="N10563" i="9"/>
  <c r="N10564" i="9"/>
  <c r="N10565" i="9"/>
  <c r="N10566" i="9"/>
  <c r="N10567" i="9"/>
  <c r="N10568" i="9"/>
  <c r="N10569" i="9"/>
  <c r="N10570" i="9"/>
  <c r="N10571" i="9"/>
  <c r="N10572" i="9"/>
  <c r="N10573" i="9"/>
  <c r="N10574" i="9"/>
  <c r="N10575" i="9"/>
  <c r="N10576" i="9"/>
  <c r="N10577" i="9"/>
  <c r="N10578" i="9"/>
  <c r="N10579" i="9"/>
  <c r="N10580" i="9"/>
  <c r="N10581" i="9"/>
  <c r="N10582" i="9"/>
  <c r="N10583" i="9"/>
  <c r="N10584" i="9"/>
  <c r="N10585" i="9"/>
  <c r="N10586" i="9"/>
  <c r="N10587" i="9"/>
  <c r="N10588" i="9"/>
  <c r="N10589" i="9"/>
  <c r="N10590" i="9"/>
  <c r="N10591" i="9"/>
  <c r="N10592" i="9"/>
  <c r="N10593" i="9"/>
  <c r="N10594" i="9"/>
  <c r="N10595" i="9"/>
  <c r="N10596" i="9"/>
  <c r="N10597" i="9"/>
  <c r="N10598" i="9"/>
  <c r="N10599" i="9"/>
  <c r="N10600" i="9"/>
  <c r="N10601" i="9"/>
  <c r="N10602" i="9"/>
  <c r="N10603" i="9"/>
  <c r="N10604" i="9"/>
  <c r="N10605" i="9"/>
  <c r="N10606" i="9"/>
  <c r="N10607" i="9"/>
  <c r="N10608" i="9"/>
  <c r="N10609" i="9"/>
  <c r="N10610" i="9"/>
  <c r="N10611" i="9"/>
  <c r="N10612" i="9"/>
  <c r="N10613" i="9"/>
  <c r="N10614" i="9"/>
  <c r="N10615" i="9"/>
  <c r="N10616" i="9"/>
  <c r="N10617" i="9"/>
  <c r="N10618" i="9"/>
  <c r="N10619" i="9"/>
  <c r="N10620" i="9"/>
  <c r="N10621" i="9"/>
  <c r="N10622" i="9"/>
  <c r="N10623" i="9"/>
  <c r="N10624" i="9"/>
  <c r="N10625" i="9"/>
  <c r="N10626" i="9"/>
  <c r="N10627" i="9"/>
  <c r="N10628" i="9"/>
  <c r="N10629" i="9"/>
  <c r="N10630" i="9"/>
  <c r="N10631" i="9"/>
  <c r="N10632" i="9"/>
  <c r="N10633" i="9"/>
  <c r="N10634" i="9"/>
  <c r="N10635" i="9"/>
  <c r="N10636" i="9"/>
  <c r="N10637" i="9"/>
  <c r="N10638" i="9"/>
  <c r="N10639" i="9"/>
  <c r="N10640" i="9"/>
  <c r="N10641" i="9"/>
  <c r="N10642" i="9"/>
  <c r="N10643" i="9"/>
  <c r="N10644" i="9"/>
  <c r="N10645" i="9"/>
  <c r="N10646" i="9"/>
  <c r="N10647" i="9"/>
  <c r="N10648" i="9"/>
  <c r="N10649" i="9"/>
  <c r="N10650" i="9"/>
  <c r="N10651" i="9"/>
  <c r="N10652" i="9"/>
  <c r="N10653" i="9"/>
  <c r="N10654" i="9"/>
  <c r="N10655" i="9"/>
  <c r="N10656" i="9"/>
  <c r="N10657" i="9"/>
  <c r="N10658" i="9"/>
  <c r="N10659" i="9"/>
  <c r="N10660" i="9"/>
  <c r="N10661" i="9"/>
  <c r="N10662" i="9"/>
  <c r="N10663" i="9"/>
  <c r="N10664" i="9"/>
  <c r="N10665" i="9"/>
  <c r="N10666" i="9"/>
  <c r="N10667" i="9"/>
  <c r="N10668" i="9"/>
  <c r="N10669" i="9"/>
  <c r="N10670" i="9"/>
  <c r="N10671" i="9"/>
  <c r="N10672" i="9"/>
  <c r="N10673" i="9"/>
  <c r="N10674" i="9"/>
  <c r="N10675" i="9"/>
  <c r="N10676" i="9"/>
  <c r="N10677" i="9"/>
  <c r="N10678" i="9"/>
  <c r="N10679" i="9"/>
  <c r="N10680" i="9"/>
  <c r="N10681" i="9"/>
  <c r="N10682" i="9"/>
  <c r="N10683" i="9"/>
  <c r="N10684" i="9"/>
  <c r="N10685" i="9"/>
  <c r="N10686" i="9"/>
  <c r="N10687" i="9"/>
  <c r="N10688" i="9"/>
  <c r="N10689" i="9"/>
  <c r="N10690" i="9"/>
  <c r="N10691" i="9"/>
  <c r="N10692" i="9"/>
  <c r="N10693" i="9"/>
  <c r="N10694" i="9"/>
  <c r="N10695" i="9"/>
  <c r="N10696" i="9"/>
  <c r="N10697" i="9"/>
  <c r="N10698" i="9"/>
  <c r="N10699" i="9"/>
  <c r="N10700" i="9"/>
  <c r="N10701" i="9"/>
  <c r="N10702" i="9"/>
  <c r="N10703" i="9"/>
  <c r="N10704" i="9"/>
  <c r="N10705" i="9"/>
  <c r="N10706" i="9"/>
  <c r="N10707" i="9"/>
  <c r="N10708" i="9"/>
  <c r="N10709" i="9"/>
  <c r="N10710" i="9"/>
  <c r="N10711" i="9"/>
  <c r="N10712" i="9"/>
  <c r="N10713" i="9"/>
  <c r="N10714" i="9"/>
  <c r="N10715" i="9"/>
  <c r="N10716" i="9"/>
  <c r="N10717" i="9"/>
  <c r="N10718" i="9"/>
  <c r="N10719" i="9"/>
  <c r="N10720" i="9"/>
  <c r="N10721" i="9"/>
  <c r="N10722" i="9"/>
  <c r="N10723" i="9"/>
  <c r="N10724" i="9"/>
  <c r="N10725" i="9"/>
  <c r="N10726" i="9"/>
  <c r="N10727" i="9"/>
  <c r="N10728" i="9"/>
  <c r="N10729" i="9"/>
  <c r="N10730" i="9"/>
  <c r="N10731" i="9"/>
  <c r="N10732" i="9"/>
  <c r="N10733" i="9"/>
  <c r="N10734" i="9"/>
  <c r="N10735" i="9"/>
  <c r="N10736" i="9"/>
  <c r="N10737" i="9"/>
  <c r="N10738" i="9"/>
  <c r="N10739" i="9"/>
  <c r="N10740" i="9"/>
  <c r="N10741" i="9"/>
  <c r="N10742" i="9"/>
  <c r="N10743" i="9"/>
  <c r="N10744" i="9"/>
  <c r="N10745" i="9"/>
  <c r="N10746" i="9"/>
  <c r="N10747" i="9"/>
  <c r="N10748" i="9"/>
  <c r="N10749" i="9"/>
  <c r="N10750" i="9"/>
  <c r="N10751" i="9"/>
  <c r="N10752" i="9"/>
  <c r="N10753" i="9"/>
  <c r="N10754" i="9"/>
  <c r="N10755" i="9"/>
  <c r="N10756" i="9"/>
  <c r="N10757" i="9"/>
  <c r="N10758" i="9"/>
  <c r="N10759" i="9"/>
  <c r="N10760" i="9"/>
  <c r="N10761" i="9"/>
  <c r="N10762" i="9"/>
  <c r="N10763" i="9"/>
  <c r="N10764" i="9"/>
  <c r="N10765" i="9"/>
  <c r="N10766" i="9"/>
  <c r="N10767" i="9"/>
  <c r="N10768" i="9"/>
  <c r="N10769" i="9"/>
  <c r="N10770" i="9"/>
  <c r="N10771" i="9"/>
  <c r="N10772" i="9"/>
  <c r="N10773" i="9"/>
  <c r="N10774" i="9"/>
  <c r="N10775" i="9"/>
  <c r="N10776" i="9"/>
  <c r="N10777" i="9"/>
  <c r="N10778" i="9"/>
  <c r="N10779" i="9"/>
  <c r="N10780" i="9"/>
  <c r="N10781" i="9"/>
  <c r="N10782" i="9"/>
  <c r="N10783" i="9"/>
  <c r="N10784" i="9"/>
  <c r="N10785" i="9"/>
  <c r="N10786" i="9"/>
  <c r="N10787" i="9"/>
  <c r="N10788" i="9"/>
  <c r="N10789" i="9"/>
  <c r="N10790" i="9"/>
  <c r="N10791" i="9"/>
  <c r="N10792" i="9"/>
  <c r="N10793" i="9"/>
  <c r="N10794" i="9"/>
  <c r="N10795" i="9"/>
  <c r="N10796" i="9"/>
  <c r="N10797" i="9"/>
  <c r="N10798" i="9"/>
  <c r="N10799" i="9"/>
  <c r="N10800" i="9"/>
  <c r="N10801" i="9"/>
  <c r="N10802" i="9"/>
  <c r="N10803" i="9"/>
  <c r="N10804" i="9"/>
  <c r="N10805" i="9"/>
  <c r="N10806" i="9"/>
  <c r="N10807" i="9"/>
  <c r="N10808" i="9"/>
  <c r="N10809" i="9"/>
  <c r="N10810" i="9"/>
  <c r="N10811" i="9"/>
  <c r="N10812" i="9"/>
  <c r="N10813" i="9"/>
  <c r="N10814" i="9"/>
  <c r="N10815" i="9"/>
  <c r="N10816" i="9"/>
  <c r="N10817" i="9"/>
  <c r="N10818" i="9"/>
  <c r="N10819" i="9"/>
  <c r="N10820" i="9"/>
  <c r="N10821" i="9"/>
  <c r="N10822" i="9"/>
  <c r="N10823" i="9"/>
  <c r="N10824" i="9"/>
  <c r="N10825" i="9"/>
  <c r="N10826" i="9"/>
  <c r="N10827" i="9"/>
  <c r="N10828" i="9"/>
  <c r="N10829" i="9"/>
  <c r="N10830" i="9"/>
  <c r="N10831" i="9"/>
  <c r="N10832" i="9"/>
  <c r="N10833" i="9"/>
  <c r="N10834" i="9"/>
  <c r="N10835" i="9"/>
  <c r="N10836" i="9"/>
  <c r="N10837" i="9"/>
  <c r="N10838" i="9"/>
  <c r="N10839" i="9"/>
  <c r="N10840" i="9"/>
  <c r="N10841" i="9"/>
  <c r="N10842" i="9"/>
  <c r="N10843" i="9"/>
  <c r="N10844" i="9"/>
  <c r="N10845" i="9"/>
  <c r="N10846" i="9"/>
  <c r="N10847" i="9"/>
  <c r="N10848" i="9"/>
  <c r="N10849" i="9"/>
  <c r="N10850" i="9"/>
  <c r="N10851" i="9"/>
  <c r="N10852" i="9"/>
  <c r="N10853" i="9"/>
  <c r="N10854" i="9"/>
  <c r="N10855" i="9"/>
  <c r="N10856" i="9"/>
  <c r="N10857" i="9"/>
  <c r="N10858" i="9"/>
  <c r="N10859" i="9"/>
  <c r="N10860" i="9"/>
  <c r="N10861" i="9"/>
  <c r="N10862" i="9"/>
  <c r="N10863" i="9"/>
  <c r="N10864" i="9"/>
  <c r="N10865" i="9"/>
  <c r="N10866" i="9"/>
  <c r="N10867" i="9"/>
  <c r="N10868" i="9"/>
  <c r="N10869" i="9"/>
  <c r="N10870" i="9"/>
  <c r="N10871" i="9"/>
  <c r="N10872" i="9"/>
  <c r="N10873" i="9"/>
  <c r="N10874" i="9"/>
  <c r="N10875" i="9"/>
  <c r="N10876" i="9"/>
  <c r="N10877" i="9"/>
  <c r="N10878" i="9"/>
  <c r="N10879" i="9"/>
  <c r="N10880" i="9"/>
  <c r="N10881" i="9"/>
  <c r="N10882" i="9"/>
  <c r="N10883" i="9"/>
  <c r="N10884" i="9"/>
  <c r="N10885" i="9"/>
  <c r="N10886" i="9"/>
  <c r="N10887" i="9"/>
  <c r="N10888" i="9"/>
  <c r="N10889" i="9"/>
  <c r="N10890" i="9"/>
  <c r="N10891" i="9"/>
  <c r="N10892" i="9"/>
  <c r="N10893" i="9"/>
  <c r="N10894" i="9"/>
  <c r="N10895" i="9"/>
  <c r="N10896" i="9"/>
  <c r="N10897" i="9"/>
  <c r="N10898" i="9"/>
  <c r="N10899" i="9"/>
  <c r="N10900" i="9"/>
  <c r="N10901" i="9"/>
  <c r="N10902" i="9"/>
  <c r="N10903" i="9"/>
  <c r="N10904" i="9"/>
  <c r="N10905" i="9"/>
  <c r="N10906" i="9"/>
  <c r="N10907" i="9"/>
  <c r="N10908" i="9"/>
  <c r="N10909" i="9"/>
  <c r="N10910" i="9"/>
  <c r="N10911" i="9"/>
  <c r="N10912" i="9"/>
  <c r="N10913" i="9"/>
  <c r="N10914" i="9"/>
  <c r="N10915" i="9"/>
  <c r="N10916" i="9"/>
  <c r="N10917" i="9"/>
  <c r="N10918" i="9"/>
  <c r="N10919" i="9"/>
  <c r="N10920" i="9"/>
  <c r="N10921" i="9"/>
  <c r="N10922" i="9"/>
  <c r="N10923" i="9"/>
  <c r="N10924" i="9"/>
  <c r="N10925" i="9"/>
  <c r="N10926" i="9"/>
  <c r="N10927" i="9"/>
  <c r="N10928" i="9"/>
  <c r="N10929" i="9"/>
  <c r="N10930" i="9"/>
  <c r="N10931" i="9"/>
  <c r="N10932" i="9"/>
  <c r="N10933" i="9"/>
  <c r="N10934" i="9"/>
  <c r="N10935" i="9"/>
  <c r="N10936" i="9"/>
  <c r="N10937" i="9"/>
  <c r="N10938" i="9"/>
  <c r="N10939" i="9"/>
  <c r="N10940" i="9"/>
  <c r="N10941" i="9"/>
  <c r="N10942" i="9"/>
  <c r="N10943" i="9"/>
  <c r="N10944" i="9"/>
  <c r="N10945" i="9"/>
  <c r="N10946" i="9"/>
  <c r="N10947" i="9"/>
  <c r="N10948" i="9"/>
  <c r="N10949" i="9"/>
  <c r="N10950" i="9"/>
  <c r="N10951" i="9"/>
  <c r="N10952" i="9"/>
  <c r="N10953" i="9"/>
  <c r="N10954" i="9"/>
  <c r="N10955" i="9"/>
  <c r="N10956" i="9"/>
  <c r="N10957" i="9"/>
  <c r="N10958" i="9"/>
  <c r="N10959" i="9"/>
  <c r="N10960" i="9"/>
  <c r="N10961" i="9"/>
  <c r="N10962" i="9"/>
  <c r="N10963" i="9"/>
  <c r="N10964" i="9"/>
  <c r="N10965" i="9"/>
  <c r="N10966" i="9"/>
  <c r="N10967" i="9"/>
  <c r="N10968" i="9"/>
  <c r="N10969" i="9"/>
  <c r="N10970" i="9"/>
  <c r="N10971" i="9"/>
  <c r="N10972" i="9"/>
  <c r="N10973" i="9"/>
  <c r="N10974" i="9"/>
  <c r="N10975" i="9"/>
  <c r="N10976" i="9"/>
  <c r="N10977" i="9"/>
  <c r="N10978" i="9"/>
  <c r="N10979" i="9"/>
  <c r="N10980" i="9"/>
  <c r="N10981" i="9"/>
  <c r="N10982" i="9"/>
  <c r="N10983" i="9"/>
  <c r="N10984" i="9"/>
  <c r="N10985" i="9"/>
  <c r="N10986" i="9"/>
  <c r="N10987" i="9"/>
  <c r="N10988" i="9"/>
  <c r="N10989" i="9"/>
  <c r="N10990" i="9"/>
  <c r="N10991" i="9"/>
  <c r="N10992" i="9"/>
  <c r="N10993" i="9"/>
  <c r="N10994" i="9"/>
  <c r="N10995" i="9"/>
  <c r="N10996" i="9"/>
  <c r="N10997" i="9"/>
  <c r="N10998" i="9"/>
  <c r="N10999" i="9"/>
  <c r="N11000" i="9"/>
  <c r="N11001" i="9"/>
  <c r="N11002" i="9"/>
  <c r="N11003" i="9"/>
  <c r="N11004" i="9"/>
  <c r="N11005" i="9"/>
  <c r="N11006" i="9"/>
  <c r="N11007" i="9"/>
  <c r="N11008" i="9"/>
  <c r="N11009" i="9"/>
  <c r="N11010" i="9"/>
  <c r="N11011" i="9"/>
  <c r="N11012" i="9"/>
  <c r="N11013" i="9"/>
  <c r="N11014" i="9"/>
  <c r="N11015" i="9"/>
  <c r="N11016" i="9"/>
  <c r="N11017" i="9"/>
  <c r="N11018" i="9"/>
  <c r="N11019" i="9"/>
  <c r="N11020" i="9"/>
  <c r="N11021" i="9"/>
  <c r="N11022" i="9"/>
  <c r="N11023" i="9"/>
  <c r="N11024" i="9"/>
  <c r="N11025" i="9"/>
  <c r="N11026" i="9"/>
  <c r="N11027" i="9"/>
  <c r="N11028" i="9"/>
  <c r="N11029" i="9"/>
  <c r="N11030" i="9"/>
  <c r="N11031" i="9"/>
  <c r="N11032" i="9"/>
  <c r="N11033" i="9"/>
  <c r="N11034" i="9"/>
  <c r="N11035" i="9"/>
  <c r="N11036" i="9"/>
  <c r="N11037" i="9"/>
  <c r="N11038" i="9"/>
  <c r="N11039" i="9"/>
  <c r="N11040" i="9"/>
  <c r="N11041" i="9"/>
  <c r="N11042" i="9"/>
  <c r="N11043" i="9"/>
  <c r="N11044" i="9"/>
  <c r="N11045" i="9"/>
  <c r="N11046" i="9"/>
  <c r="N11047" i="9"/>
  <c r="N11048" i="9"/>
  <c r="N11049" i="9"/>
  <c r="N11050" i="9"/>
  <c r="N11051" i="9"/>
  <c r="N11052" i="9"/>
  <c r="N11053" i="9"/>
  <c r="N11054" i="9"/>
  <c r="N11055" i="9"/>
  <c r="N11056" i="9"/>
  <c r="N11057" i="9"/>
  <c r="N11058" i="9"/>
  <c r="N11059" i="9"/>
  <c r="N11060" i="9"/>
  <c r="N11061" i="9"/>
  <c r="N11062" i="9"/>
  <c r="N11063" i="9"/>
  <c r="N11064" i="9"/>
  <c r="N11065" i="9"/>
  <c r="N11066" i="9"/>
  <c r="N11067" i="9"/>
  <c r="N11068" i="9"/>
  <c r="N11069" i="9"/>
  <c r="N11070" i="9"/>
  <c r="N11071" i="9"/>
  <c r="N11072" i="9"/>
  <c r="N11073" i="9"/>
  <c r="N11074" i="9"/>
  <c r="N11075" i="9"/>
  <c r="N11076" i="9"/>
  <c r="N11077" i="9"/>
  <c r="N11078" i="9"/>
  <c r="N11079" i="9"/>
  <c r="N11080" i="9"/>
  <c r="N11081" i="9"/>
  <c r="N11082" i="9"/>
  <c r="N11083" i="9"/>
  <c r="N11084" i="9"/>
  <c r="N11085" i="9"/>
  <c r="N11086" i="9"/>
  <c r="N11087" i="9"/>
  <c r="N11088" i="9"/>
  <c r="N11089" i="9"/>
  <c r="N11090" i="9"/>
  <c r="N11091" i="9"/>
  <c r="N11092" i="9"/>
  <c r="N11093" i="9"/>
  <c r="N11094" i="9"/>
  <c r="N11095" i="9"/>
  <c r="N11096" i="9"/>
  <c r="N11097" i="9"/>
  <c r="N11098" i="9"/>
  <c r="N11099" i="9"/>
  <c r="N11100" i="9"/>
  <c r="N11101" i="9"/>
  <c r="N11102" i="9"/>
  <c r="N11103" i="9"/>
  <c r="N11104" i="9"/>
  <c r="N11105" i="9"/>
  <c r="N11106" i="9"/>
  <c r="N11107" i="9"/>
  <c r="N11108" i="9"/>
  <c r="N11109" i="9"/>
  <c r="N11110" i="9"/>
  <c r="N11111" i="9"/>
  <c r="N11112" i="9"/>
  <c r="N11113" i="9"/>
  <c r="N11114" i="9"/>
  <c r="N11115" i="9"/>
  <c r="N11116" i="9"/>
  <c r="N11117" i="9"/>
  <c r="N11118" i="9"/>
  <c r="N11119" i="9"/>
  <c r="N11120" i="9"/>
  <c r="N11121" i="9"/>
  <c r="N11122" i="9"/>
  <c r="N11123" i="9"/>
  <c r="N11124" i="9"/>
  <c r="N11125" i="9"/>
  <c r="N11126" i="9"/>
  <c r="N11127" i="9"/>
  <c r="N11128" i="9"/>
  <c r="N11129" i="9"/>
  <c r="N11130" i="9"/>
  <c r="N11131" i="9"/>
  <c r="N11132" i="9"/>
  <c r="N11133" i="9"/>
  <c r="N11134" i="9"/>
  <c r="N11135" i="9"/>
  <c r="N11136" i="9"/>
  <c r="N11137" i="9"/>
  <c r="N11138" i="9"/>
  <c r="N11139" i="9"/>
  <c r="N11140" i="9"/>
  <c r="N11141" i="9"/>
  <c r="N11142" i="9"/>
  <c r="N11143" i="9"/>
  <c r="N11144" i="9"/>
  <c r="N11145" i="9"/>
  <c r="N11146" i="9"/>
  <c r="N11147" i="9"/>
  <c r="N11148" i="9"/>
  <c r="N11149" i="9"/>
  <c r="N11150" i="9"/>
  <c r="N11151" i="9"/>
  <c r="N11152" i="9"/>
  <c r="N11153" i="9"/>
  <c r="N11154" i="9"/>
  <c r="N11155" i="9"/>
  <c r="N11156" i="9"/>
  <c r="N11157" i="9"/>
  <c r="N11158" i="9"/>
  <c r="N11159" i="9"/>
  <c r="N11160" i="9"/>
  <c r="N11161" i="9"/>
  <c r="N11162" i="9"/>
  <c r="N11163" i="9"/>
  <c r="N11164" i="9"/>
  <c r="N11165" i="9"/>
  <c r="N11166" i="9"/>
  <c r="N11167" i="9"/>
  <c r="N11168" i="9"/>
  <c r="N11169" i="9"/>
  <c r="N11170" i="9"/>
  <c r="N11171" i="9"/>
  <c r="N11172" i="9"/>
  <c r="N11173" i="9"/>
  <c r="N11174" i="9"/>
  <c r="N11175" i="9"/>
  <c r="N11176" i="9"/>
  <c r="N11177" i="9"/>
  <c r="N11178" i="9"/>
  <c r="N11179" i="9"/>
  <c r="N11180" i="9"/>
  <c r="N11181" i="9"/>
  <c r="N11182" i="9"/>
  <c r="N11183" i="9"/>
  <c r="N11184" i="9"/>
  <c r="N11185" i="9"/>
  <c r="N11186" i="9"/>
  <c r="N11187" i="9"/>
  <c r="N11188" i="9"/>
  <c r="N11189" i="9"/>
  <c r="N11190" i="9"/>
  <c r="N11191" i="9"/>
  <c r="N11192" i="9"/>
  <c r="N11193" i="9"/>
  <c r="N11194" i="9"/>
  <c r="N11195" i="9"/>
  <c r="N11196" i="9"/>
  <c r="N11197" i="9"/>
  <c r="N11198" i="9"/>
  <c r="N11199" i="9"/>
  <c r="N11200" i="9"/>
  <c r="N11201" i="9"/>
  <c r="N11202" i="9"/>
  <c r="N11203" i="9"/>
  <c r="N11204" i="9"/>
  <c r="N11205" i="9"/>
  <c r="N11206" i="9"/>
  <c r="N11207" i="9"/>
  <c r="N11208" i="9"/>
  <c r="N11209" i="9"/>
  <c r="N11210" i="9"/>
  <c r="N11211" i="9"/>
  <c r="N11212" i="9"/>
  <c r="N11213" i="9"/>
  <c r="N11214" i="9"/>
  <c r="N11215" i="9"/>
  <c r="N11216" i="9"/>
  <c r="N11217" i="9"/>
  <c r="N11218" i="9"/>
  <c r="N11219" i="9"/>
  <c r="N11220" i="9"/>
  <c r="N11221" i="9"/>
  <c r="N11222" i="9"/>
  <c r="N11223" i="9"/>
  <c r="N11224" i="9"/>
  <c r="N11225" i="9"/>
  <c r="N11226" i="9"/>
  <c r="N11227" i="9"/>
  <c r="N11228" i="9"/>
  <c r="N11229" i="9"/>
  <c r="N11230" i="9"/>
  <c r="N11231" i="9"/>
  <c r="N11232" i="9"/>
  <c r="N11233" i="9"/>
  <c r="N11234" i="9"/>
  <c r="N11235" i="9"/>
  <c r="N11236" i="9"/>
  <c r="N11237" i="9"/>
  <c r="N11238" i="9"/>
  <c r="N11239" i="9"/>
  <c r="N11240" i="9"/>
  <c r="N11241" i="9"/>
  <c r="N11242" i="9"/>
  <c r="N11243" i="9"/>
  <c r="N11244" i="9"/>
  <c r="N11245" i="9"/>
  <c r="N11246" i="9"/>
  <c r="N11247" i="9"/>
  <c r="N11248" i="9"/>
  <c r="N11249" i="9"/>
  <c r="N11250" i="9"/>
  <c r="N11251" i="9"/>
  <c r="N11252" i="9"/>
  <c r="N11253" i="9"/>
  <c r="N11254" i="9"/>
  <c r="N11255" i="9"/>
  <c r="N11256" i="9"/>
  <c r="N11257" i="9"/>
  <c r="N11258" i="9"/>
  <c r="N11259" i="9"/>
  <c r="N11260" i="9"/>
  <c r="N11261" i="9"/>
  <c r="N11262" i="9"/>
  <c r="N11263" i="9"/>
  <c r="N11264" i="9"/>
  <c r="N11265" i="9"/>
  <c r="N11266" i="9"/>
  <c r="N11267" i="9"/>
  <c r="N11268" i="9"/>
  <c r="N11269" i="9"/>
  <c r="N11270" i="9"/>
  <c r="N11271" i="9"/>
  <c r="N11272" i="9"/>
  <c r="N11273" i="9"/>
  <c r="N11274" i="9"/>
  <c r="N11275" i="9"/>
  <c r="N11276" i="9"/>
  <c r="N11277" i="9"/>
  <c r="N11278" i="9"/>
  <c r="N11279" i="9"/>
  <c r="N11280" i="9"/>
  <c r="N11281" i="9"/>
  <c r="N11282" i="9"/>
  <c r="N11283" i="9"/>
  <c r="N11284" i="9"/>
  <c r="N11285" i="9"/>
  <c r="N11286" i="9"/>
  <c r="N11287" i="9"/>
  <c r="N11288" i="9"/>
  <c r="N11289" i="9"/>
  <c r="N11290" i="9"/>
  <c r="N11291" i="9"/>
  <c r="N11292" i="9"/>
  <c r="N11293" i="9"/>
  <c r="N11294" i="9"/>
  <c r="N11295" i="9"/>
  <c r="N11296" i="9"/>
  <c r="N11297" i="9"/>
  <c r="N11298" i="9"/>
  <c r="N11299" i="9"/>
  <c r="N11300" i="9"/>
  <c r="N11301" i="9"/>
  <c r="N11302" i="9"/>
  <c r="N11303" i="9"/>
  <c r="N11304" i="9"/>
  <c r="N11305" i="9"/>
  <c r="N11306" i="9"/>
  <c r="N11307" i="9"/>
  <c r="N11308" i="9"/>
  <c r="N11309" i="9"/>
  <c r="N11310" i="9"/>
  <c r="N11311" i="9"/>
  <c r="N11312" i="9"/>
  <c r="N11313" i="9"/>
  <c r="N11314" i="9"/>
  <c r="N11315" i="9"/>
  <c r="N11316" i="9"/>
  <c r="N11317" i="9"/>
  <c r="N11318" i="9"/>
  <c r="N11319" i="9"/>
  <c r="N11320" i="9"/>
  <c r="N11321" i="9"/>
  <c r="N11322" i="9"/>
  <c r="N11323" i="9"/>
  <c r="N11324" i="9"/>
  <c r="N11325" i="9"/>
  <c r="N11326" i="9"/>
  <c r="N11327" i="9"/>
  <c r="N11328" i="9"/>
  <c r="N11329" i="9"/>
  <c r="N11330" i="9"/>
  <c r="N11331" i="9"/>
  <c r="N11332" i="9"/>
  <c r="N11333" i="9"/>
  <c r="N11334" i="9"/>
  <c r="N11335" i="9"/>
  <c r="N11336" i="9"/>
  <c r="N11337" i="9"/>
  <c r="N11338" i="9"/>
  <c r="N11339" i="9"/>
  <c r="N11340" i="9"/>
  <c r="N11341" i="9"/>
  <c r="N11342" i="9"/>
  <c r="N11343" i="9"/>
  <c r="N11344" i="9"/>
  <c r="N11345" i="9"/>
  <c r="N11346" i="9"/>
  <c r="N11347" i="9"/>
  <c r="N11348" i="9"/>
  <c r="N11349" i="9"/>
  <c r="N11350" i="9"/>
  <c r="N11351" i="9"/>
  <c r="N11352" i="9"/>
  <c r="N11353" i="9"/>
  <c r="N11354" i="9"/>
  <c r="N11355" i="9"/>
  <c r="N11356" i="9"/>
  <c r="N11357" i="9"/>
  <c r="N11358" i="9"/>
  <c r="N11359" i="9"/>
  <c r="N11360" i="9"/>
  <c r="N11361" i="9"/>
  <c r="N11362" i="9"/>
  <c r="N11363" i="9"/>
  <c r="N11364" i="9"/>
  <c r="N11365" i="9"/>
  <c r="N11366" i="9"/>
  <c r="N11367" i="9"/>
  <c r="N11368" i="9"/>
  <c r="N11369" i="9"/>
  <c r="N11370" i="9"/>
  <c r="N11371" i="9"/>
  <c r="N11372" i="9"/>
  <c r="N11373" i="9"/>
  <c r="N11374" i="9"/>
  <c r="N11375" i="9"/>
  <c r="N11376" i="9"/>
  <c r="N11377" i="9"/>
  <c r="N11378" i="9"/>
  <c r="N11379" i="9"/>
  <c r="N11380" i="9"/>
  <c r="N11381" i="9"/>
  <c r="N11382" i="9"/>
  <c r="N11383" i="9"/>
  <c r="N11384" i="9"/>
  <c r="N11385" i="9"/>
  <c r="N11386" i="9"/>
  <c r="N11387" i="9"/>
  <c r="N11388" i="9"/>
  <c r="N11389" i="9"/>
  <c r="N11390" i="9"/>
  <c r="N11391" i="9"/>
  <c r="N11392" i="9"/>
  <c r="N11393" i="9"/>
  <c r="N11394" i="9"/>
  <c r="N11395" i="9"/>
  <c r="N11396" i="9"/>
  <c r="N11397" i="9"/>
  <c r="N11398" i="9"/>
  <c r="N11399" i="9"/>
  <c r="N11400" i="9"/>
  <c r="N11401" i="9"/>
  <c r="N11402" i="9"/>
  <c r="N11403" i="9"/>
  <c r="N11404" i="9"/>
  <c r="N11405" i="9"/>
  <c r="N11406" i="9"/>
  <c r="N11407" i="9"/>
  <c r="N11408" i="9"/>
  <c r="N11409" i="9"/>
  <c r="N11410" i="9"/>
  <c r="N11411" i="9"/>
  <c r="N11412" i="9"/>
  <c r="N11413" i="9"/>
  <c r="N11414" i="9"/>
  <c r="N11415" i="9"/>
  <c r="N11416" i="9"/>
  <c r="N11417" i="9"/>
  <c r="N11418" i="9"/>
  <c r="N11419" i="9"/>
  <c r="N11420" i="9"/>
  <c r="N11421" i="9"/>
  <c r="N11422" i="9"/>
  <c r="N11423" i="9"/>
  <c r="N11424" i="9"/>
  <c r="N11425" i="9"/>
  <c r="N11426" i="9"/>
  <c r="N11427" i="9"/>
  <c r="N11428" i="9"/>
  <c r="N11429" i="9"/>
  <c r="N11430" i="9"/>
  <c r="N11431" i="9"/>
  <c r="N11432" i="9"/>
  <c r="N11433" i="9"/>
  <c r="N11434" i="9"/>
  <c r="N11435" i="9"/>
  <c r="N11436" i="9"/>
  <c r="N11437" i="9"/>
  <c r="N11438" i="9"/>
  <c r="N11439" i="9"/>
  <c r="N11440" i="9"/>
  <c r="N11441" i="9"/>
  <c r="N11442" i="9"/>
  <c r="N11443" i="9"/>
  <c r="N11444" i="9"/>
  <c r="N11445" i="9"/>
  <c r="N11446" i="9"/>
  <c r="N11447" i="9"/>
  <c r="N11448" i="9"/>
  <c r="N11449" i="9"/>
  <c r="N11450" i="9"/>
  <c r="N11451" i="9"/>
  <c r="N11452" i="9"/>
  <c r="N11453" i="9"/>
  <c r="N11454" i="9"/>
  <c r="N11455" i="9"/>
  <c r="N11456" i="9"/>
  <c r="N11457" i="9"/>
  <c r="N11458" i="9"/>
  <c r="N11459" i="9"/>
  <c r="N11460" i="9"/>
  <c r="N11461" i="9"/>
  <c r="N11462" i="9"/>
  <c r="N11463" i="9"/>
  <c r="N11464" i="9"/>
  <c r="N11465" i="9"/>
  <c r="N11466" i="9"/>
  <c r="N11467" i="9"/>
  <c r="N11468" i="9"/>
  <c r="N11469" i="9"/>
  <c r="N11470" i="9"/>
  <c r="N11471" i="9"/>
  <c r="N11472" i="9"/>
  <c r="N11473" i="9"/>
  <c r="N11474" i="9"/>
  <c r="N11475" i="9"/>
  <c r="N11476" i="9"/>
  <c r="N11477" i="9"/>
  <c r="N11478" i="9"/>
  <c r="N11479" i="9"/>
  <c r="N11480" i="9"/>
  <c r="N11481" i="9"/>
  <c r="N11482" i="9"/>
  <c r="N11483" i="9"/>
  <c r="N11484" i="9"/>
  <c r="N11485" i="9"/>
  <c r="N11486" i="9"/>
  <c r="N11487" i="9"/>
  <c r="N11488" i="9"/>
  <c r="N11489" i="9"/>
  <c r="N11490" i="9"/>
  <c r="N11491" i="9"/>
  <c r="N11492" i="9"/>
  <c r="N11493" i="9"/>
  <c r="N11494" i="9"/>
  <c r="N11495" i="9"/>
  <c r="N11496" i="9"/>
  <c r="N11497" i="9"/>
  <c r="N11498" i="9"/>
  <c r="N11499" i="9"/>
  <c r="N11500" i="9"/>
  <c r="N11501" i="9"/>
  <c r="N11502" i="9"/>
  <c r="N11503" i="9"/>
  <c r="N11504" i="9"/>
  <c r="N11505" i="9"/>
  <c r="N11506" i="9"/>
  <c r="N11507" i="9"/>
  <c r="N11508" i="9"/>
  <c r="N11509" i="9"/>
  <c r="N11510" i="9"/>
  <c r="N11511" i="9"/>
  <c r="N11512" i="9"/>
  <c r="N11513" i="9"/>
  <c r="N11514" i="9"/>
  <c r="N11515" i="9"/>
  <c r="N11516" i="9"/>
  <c r="N11517" i="9"/>
  <c r="N11518" i="9"/>
  <c r="N11519" i="9"/>
  <c r="N11520" i="9"/>
  <c r="N11521" i="9"/>
  <c r="N11522" i="9"/>
  <c r="N11523" i="9"/>
  <c r="N11524" i="9"/>
  <c r="N11525" i="9"/>
  <c r="N11526" i="9"/>
  <c r="N11527" i="9"/>
  <c r="N11528" i="9"/>
  <c r="N11529" i="9"/>
  <c r="N11530" i="9"/>
  <c r="N11531" i="9"/>
  <c r="N11532" i="9"/>
  <c r="N11533" i="9"/>
  <c r="N11534" i="9"/>
  <c r="N11535" i="9"/>
  <c r="N11536" i="9"/>
  <c r="N11537" i="9"/>
  <c r="N11538" i="9"/>
  <c r="N11539" i="9"/>
  <c r="N11540" i="9"/>
  <c r="N11541" i="9"/>
  <c r="N11542" i="9"/>
  <c r="N11543" i="9"/>
  <c r="N11544" i="9"/>
  <c r="N11545" i="9"/>
  <c r="N11546" i="9"/>
  <c r="N11547" i="9"/>
  <c r="N11548" i="9"/>
  <c r="N11549" i="9"/>
  <c r="N11550" i="9"/>
  <c r="N11551" i="9"/>
  <c r="N11552" i="9"/>
  <c r="N11553" i="9"/>
  <c r="N11554" i="9"/>
  <c r="N11555" i="9"/>
  <c r="N11556" i="9"/>
  <c r="N11557" i="9"/>
  <c r="N11558" i="9"/>
  <c r="N11559" i="9"/>
  <c r="N11560" i="9"/>
  <c r="N11561" i="9"/>
  <c r="N11562" i="9"/>
  <c r="N11563" i="9"/>
  <c r="N11564" i="9"/>
  <c r="N11565" i="9"/>
  <c r="N11566" i="9"/>
  <c r="N11567" i="9"/>
  <c r="N11568" i="9"/>
  <c r="N11569" i="9"/>
  <c r="N11570" i="9"/>
  <c r="N11571" i="9"/>
  <c r="N11572" i="9"/>
  <c r="N11573" i="9"/>
  <c r="N11574" i="9"/>
  <c r="N11575" i="9"/>
  <c r="N11576" i="9"/>
  <c r="N11577" i="9"/>
  <c r="N11578" i="9"/>
  <c r="N11579" i="9"/>
  <c r="N11580" i="9"/>
  <c r="N11581" i="9"/>
  <c r="N11582" i="9"/>
  <c r="N11583" i="9"/>
  <c r="N11584" i="9"/>
  <c r="N11585" i="9"/>
  <c r="N11586" i="9"/>
  <c r="N11587" i="9"/>
  <c r="N11588" i="9"/>
  <c r="N11589" i="9"/>
  <c r="N11590" i="9"/>
  <c r="N11591" i="9"/>
  <c r="N11592" i="9"/>
  <c r="N11593" i="9"/>
  <c r="N11594" i="9"/>
  <c r="N11595" i="9"/>
  <c r="N11596" i="9"/>
  <c r="N11597" i="9"/>
  <c r="N11598" i="9"/>
  <c r="N11599" i="9"/>
  <c r="N11600" i="9"/>
  <c r="N11601" i="9"/>
  <c r="N11602" i="9"/>
  <c r="N11603" i="9"/>
  <c r="N11604" i="9"/>
  <c r="N11605" i="9"/>
  <c r="N11606" i="9"/>
  <c r="N11607" i="9"/>
  <c r="N11608" i="9"/>
  <c r="N11609" i="9"/>
  <c r="N11610" i="9"/>
  <c r="N11611" i="9"/>
  <c r="N11612" i="9"/>
  <c r="N11613" i="9"/>
  <c r="N11614" i="9"/>
  <c r="N11615" i="9"/>
  <c r="N11616" i="9"/>
  <c r="N11617" i="9"/>
  <c r="N11618" i="9"/>
  <c r="N11619" i="9"/>
  <c r="N11620" i="9"/>
  <c r="N11621" i="9"/>
  <c r="N11622" i="9"/>
  <c r="N11623" i="9"/>
  <c r="N11624" i="9"/>
  <c r="N11625" i="9"/>
  <c r="N11626" i="9"/>
  <c r="N11627" i="9"/>
  <c r="N11628" i="9"/>
  <c r="N11629" i="9"/>
  <c r="N11630" i="9"/>
  <c r="N11631" i="9"/>
  <c r="N11632" i="9"/>
  <c r="N11633" i="9"/>
  <c r="N11634" i="9"/>
  <c r="N11635" i="9"/>
  <c r="N11636" i="9"/>
  <c r="N11637" i="9"/>
  <c r="N11638" i="9"/>
  <c r="N11639" i="9"/>
  <c r="N11640" i="9"/>
  <c r="N11641" i="9"/>
  <c r="N11642" i="9"/>
  <c r="N11643" i="9"/>
  <c r="N11644" i="9"/>
  <c r="N11645" i="9"/>
  <c r="N11646" i="9"/>
  <c r="N11647" i="9"/>
  <c r="N11648" i="9"/>
  <c r="N11649" i="9"/>
  <c r="N11650" i="9"/>
  <c r="N11651" i="9"/>
  <c r="N11652" i="9"/>
  <c r="N11653" i="9"/>
  <c r="N11654" i="9"/>
  <c r="N11655" i="9"/>
  <c r="N11656" i="9"/>
  <c r="N11657" i="9"/>
  <c r="N11658" i="9"/>
  <c r="N11659" i="9"/>
  <c r="N11660" i="9"/>
  <c r="N11661" i="9"/>
  <c r="N11662" i="9"/>
  <c r="N11663" i="9"/>
  <c r="N11664" i="9"/>
  <c r="N11665" i="9"/>
  <c r="N11666" i="9"/>
  <c r="N11667" i="9"/>
  <c r="N11668" i="9"/>
  <c r="N11669" i="9"/>
  <c r="N11670" i="9"/>
  <c r="N11671" i="9"/>
  <c r="N11672" i="9"/>
  <c r="N11673" i="9"/>
  <c r="N11674" i="9"/>
  <c r="N11675" i="9"/>
  <c r="N11676" i="9"/>
  <c r="N11677" i="9"/>
  <c r="N11678" i="9"/>
  <c r="N11679" i="9"/>
  <c r="N11680" i="9"/>
  <c r="N11681" i="9"/>
  <c r="N11682" i="9"/>
  <c r="N11683" i="9"/>
  <c r="N11684" i="9"/>
  <c r="N11685" i="9"/>
  <c r="N11686" i="9"/>
  <c r="N11687" i="9"/>
  <c r="N11688" i="9"/>
  <c r="N11689" i="9"/>
  <c r="N11690" i="9"/>
  <c r="N11691" i="9"/>
  <c r="N11692" i="9"/>
  <c r="N11693" i="9"/>
  <c r="N11694" i="9"/>
  <c r="N11695" i="9"/>
  <c r="N11696" i="9"/>
  <c r="N11697" i="9"/>
  <c r="N11698" i="9"/>
  <c r="N11699" i="9"/>
  <c r="N11700" i="9"/>
  <c r="N11701" i="9"/>
  <c r="N11702" i="9"/>
  <c r="N11703" i="9"/>
  <c r="N11704" i="9"/>
  <c r="N11705" i="9"/>
  <c r="N11706" i="9"/>
  <c r="N11707" i="9"/>
  <c r="N11708" i="9"/>
  <c r="N11709" i="9"/>
  <c r="N11710" i="9"/>
  <c r="N11711" i="9"/>
  <c r="N11712" i="9"/>
  <c r="N11713" i="9"/>
  <c r="N11714" i="9"/>
  <c r="N11715" i="9"/>
  <c r="N11716" i="9"/>
  <c r="N11717" i="9"/>
  <c r="N11718" i="9"/>
  <c r="N11719" i="9"/>
  <c r="N11720" i="9"/>
  <c r="N11721" i="9"/>
  <c r="N11722" i="9"/>
  <c r="N11723" i="9"/>
  <c r="N11724" i="9"/>
  <c r="N11725" i="9"/>
  <c r="N11726" i="9"/>
  <c r="N11727" i="9"/>
  <c r="N11728" i="9"/>
  <c r="N11729" i="9"/>
  <c r="N11730" i="9"/>
  <c r="N11731" i="9"/>
  <c r="N11732" i="9"/>
  <c r="N11733" i="9"/>
  <c r="N11734" i="9"/>
  <c r="N11735" i="9"/>
  <c r="N11736" i="9"/>
  <c r="N11737" i="9"/>
  <c r="N11738" i="9"/>
  <c r="N11739" i="9"/>
  <c r="N11740" i="9"/>
  <c r="N11741" i="9"/>
  <c r="N11742" i="9"/>
  <c r="N11743" i="9"/>
  <c r="N11744" i="9"/>
  <c r="N11745" i="9"/>
  <c r="N11746" i="9"/>
  <c r="N11747" i="9"/>
  <c r="N11748" i="9"/>
  <c r="N11749" i="9"/>
  <c r="N11750" i="9"/>
  <c r="N11751" i="9"/>
  <c r="N11752" i="9"/>
  <c r="N11753" i="9"/>
  <c r="N11754" i="9"/>
  <c r="N11755" i="9"/>
  <c r="N11756" i="9"/>
  <c r="N11757" i="9"/>
  <c r="N11758" i="9"/>
  <c r="N11759" i="9"/>
  <c r="N11760" i="9"/>
  <c r="N11761" i="9"/>
  <c r="N11762" i="9"/>
  <c r="N11763" i="9"/>
  <c r="N11764" i="9"/>
  <c r="N11765" i="9"/>
  <c r="N11766" i="9"/>
  <c r="N11767" i="9"/>
  <c r="N11768" i="9"/>
  <c r="N11769" i="9"/>
  <c r="N11770" i="9"/>
  <c r="N11771" i="9"/>
  <c r="N11772" i="9"/>
  <c r="N11773" i="9"/>
  <c r="N11774" i="9"/>
  <c r="N11775" i="9"/>
  <c r="N11776" i="9"/>
  <c r="N11777" i="9"/>
  <c r="N11778" i="9"/>
  <c r="N11779" i="9"/>
  <c r="N11780" i="9"/>
  <c r="N11781" i="9"/>
  <c r="N11782" i="9"/>
  <c r="N11783" i="9"/>
  <c r="N11784" i="9"/>
  <c r="N11785" i="9"/>
  <c r="N11786" i="9"/>
  <c r="N11787" i="9"/>
  <c r="N11788" i="9"/>
  <c r="N11789" i="9"/>
  <c r="N11790" i="9"/>
  <c r="N11791" i="9"/>
  <c r="N11792" i="9"/>
  <c r="N11793" i="9"/>
  <c r="N11794" i="9"/>
  <c r="N11795" i="9"/>
  <c r="N11796" i="9"/>
  <c r="N11797" i="9"/>
  <c r="N11798" i="9"/>
  <c r="N11799" i="9"/>
  <c r="N11800" i="9"/>
  <c r="N11801" i="9"/>
  <c r="N11802" i="9"/>
  <c r="N11803" i="9"/>
  <c r="N11804" i="9"/>
  <c r="N11805" i="9"/>
  <c r="N11806" i="9"/>
  <c r="N11807" i="9"/>
  <c r="N11808" i="9"/>
  <c r="N11809" i="9"/>
  <c r="N11810" i="9"/>
  <c r="N11811" i="9"/>
  <c r="N11812" i="9"/>
  <c r="N11813" i="9"/>
  <c r="N11814" i="9"/>
  <c r="N11815" i="9"/>
  <c r="N11816" i="9"/>
  <c r="N11817" i="9"/>
  <c r="N11818" i="9"/>
  <c r="N11819" i="9"/>
  <c r="N11820" i="9"/>
  <c r="N11821" i="9"/>
  <c r="N11822" i="9"/>
  <c r="N11823" i="9"/>
  <c r="N11824" i="9"/>
  <c r="N11825" i="9"/>
  <c r="N11826" i="9"/>
  <c r="N11827" i="9"/>
  <c r="N11828" i="9"/>
  <c r="N11829" i="9"/>
  <c r="N11830" i="9"/>
  <c r="N11831" i="9"/>
  <c r="N11832" i="9"/>
  <c r="N11833" i="9"/>
  <c r="N11834" i="9"/>
  <c r="N11835" i="9"/>
  <c r="N11836" i="9"/>
  <c r="N11837" i="9"/>
  <c r="N11838" i="9"/>
  <c r="N11839" i="9"/>
  <c r="N11840" i="9"/>
  <c r="N11841" i="9"/>
  <c r="N11842" i="9"/>
  <c r="N11843" i="9"/>
  <c r="N11844" i="9"/>
  <c r="N11845" i="9"/>
  <c r="N11846" i="9"/>
  <c r="N11847" i="9"/>
  <c r="N11848" i="9"/>
  <c r="N11849" i="9"/>
  <c r="N11850" i="9"/>
  <c r="N11851" i="9"/>
  <c r="N11852" i="9"/>
  <c r="N11853" i="9"/>
  <c r="N11854" i="9"/>
  <c r="N11855" i="9"/>
  <c r="N11856" i="9"/>
  <c r="N11857" i="9"/>
  <c r="N11858" i="9"/>
  <c r="N11859" i="9"/>
  <c r="N11860" i="9"/>
  <c r="N11861" i="9"/>
  <c r="N11862" i="9"/>
  <c r="N11863" i="9"/>
  <c r="N11864" i="9"/>
  <c r="N11865" i="9"/>
  <c r="N11866" i="9"/>
  <c r="N11867" i="9"/>
  <c r="N11868" i="9"/>
  <c r="N11869" i="9"/>
  <c r="N11870" i="9"/>
  <c r="N11871" i="9"/>
  <c r="N11872" i="9"/>
  <c r="N11873" i="9"/>
  <c r="N11874" i="9"/>
  <c r="N11875" i="9"/>
  <c r="N11876" i="9"/>
  <c r="N11877" i="9"/>
  <c r="N11878" i="9"/>
  <c r="N11879" i="9"/>
  <c r="N11880" i="9"/>
  <c r="N11881" i="9"/>
  <c r="N11882" i="9"/>
  <c r="N11883" i="9"/>
  <c r="N11884" i="9"/>
  <c r="N11885" i="9"/>
  <c r="N11886" i="9"/>
  <c r="N11887" i="9"/>
  <c r="N11888" i="9"/>
  <c r="N11889" i="9"/>
  <c r="N11890" i="9"/>
  <c r="N11891" i="9"/>
  <c r="N11892" i="9"/>
  <c r="N11893" i="9"/>
  <c r="N11894" i="9"/>
  <c r="N11895" i="9"/>
  <c r="N11896" i="9"/>
  <c r="N11897" i="9"/>
  <c r="N11898" i="9"/>
  <c r="N11899" i="9"/>
  <c r="N11900" i="9"/>
  <c r="N11901" i="9"/>
  <c r="N11902" i="9"/>
  <c r="N11903" i="9"/>
  <c r="N11904" i="9"/>
  <c r="N11905" i="9"/>
  <c r="N11906" i="9"/>
  <c r="N11907" i="9"/>
  <c r="N11908" i="9"/>
  <c r="N11909" i="9"/>
  <c r="N11910" i="9"/>
  <c r="N11911" i="9"/>
  <c r="N11912" i="9"/>
  <c r="N11913" i="9"/>
  <c r="N11914" i="9"/>
  <c r="N11915" i="9"/>
  <c r="N11916" i="9"/>
  <c r="N11917" i="9"/>
  <c r="N11918" i="9"/>
  <c r="N11919" i="9"/>
  <c r="N11920" i="9"/>
  <c r="N11921" i="9"/>
  <c r="N11922" i="9"/>
  <c r="N11923" i="9"/>
  <c r="N11924" i="9"/>
  <c r="N11925" i="9"/>
  <c r="N11926" i="9"/>
  <c r="N11927" i="9"/>
  <c r="N11928" i="9"/>
  <c r="N11929" i="9"/>
  <c r="N11930" i="9"/>
  <c r="N11931" i="9"/>
  <c r="N11932" i="9"/>
  <c r="N11933" i="9"/>
  <c r="N11934" i="9"/>
  <c r="N11935" i="9"/>
  <c r="N11936" i="9"/>
  <c r="N11937" i="9"/>
  <c r="N11938" i="9"/>
  <c r="N11939" i="9"/>
  <c r="N11940" i="9"/>
  <c r="N11941" i="9"/>
  <c r="N11942" i="9"/>
  <c r="N11943" i="9"/>
  <c r="N11944" i="9"/>
  <c r="N11945" i="9"/>
  <c r="N11946" i="9"/>
  <c r="N11947" i="9"/>
  <c r="N11948" i="9"/>
  <c r="N11949" i="9"/>
  <c r="N11950" i="9"/>
  <c r="N11951" i="9"/>
  <c r="N11952" i="9"/>
  <c r="N11953" i="9"/>
  <c r="N11954" i="9"/>
  <c r="N11955" i="9"/>
  <c r="N11956" i="9"/>
  <c r="N11957" i="9"/>
  <c r="N11958" i="9"/>
  <c r="N11959" i="9"/>
  <c r="N11960" i="9"/>
  <c r="N11961" i="9"/>
  <c r="N11962" i="9"/>
  <c r="N11963" i="9"/>
  <c r="N11964" i="9"/>
  <c r="N11965" i="9"/>
  <c r="N11966" i="9"/>
  <c r="N11967" i="9"/>
  <c r="N11968" i="9"/>
  <c r="N11969" i="9"/>
  <c r="N11970" i="9"/>
  <c r="N11971" i="9"/>
  <c r="N11972" i="9"/>
  <c r="N11973" i="9"/>
  <c r="N11974" i="9"/>
  <c r="N11975" i="9"/>
  <c r="N11976" i="9"/>
  <c r="N11977" i="9"/>
  <c r="N11978" i="9"/>
  <c r="N11979" i="9"/>
  <c r="N11980" i="9"/>
  <c r="N11981" i="9"/>
  <c r="N11982" i="9"/>
  <c r="N11983" i="9"/>
  <c r="N11984" i="9"/>
  <c r="N11985" i="9"/>
  <c r="N11986" i="9"/>
  <c r="N11987" i="9"/>
  <c r="N11988" i="9"/>
  <c r="N11989" i="9"/>
  <c r="N11990" i="9"/>
  <c r="N11991" i="9"/>
  <c r="N11992" i="9"/>
  <c r="N11993" i="9"/>
  <c r="N11994" i="9"/>
  <c r="N11995" i="9"/>
  <c r="N11996" i="9"/>
  <c r="N11997" i="9"/>
  <c r="N11998" i="9"/>
  <c r="N11999" i="9"/>
  <c r="N12000" i="9"/>
  <c r="N12001" i="9"/>
  <c r="N12002" i="9"/>
  <c r="N12003" i="9"/>
  <c r="N12004" i="9"/>
  <c r="N12005" i="9"/>
  <c r="N12006" i="9"/>
  <c r="N12007" i="9"/>
  <c r="N12008" i="9"/>
  <c r="N12009" i="9"/>
  <c r="N12010" i="9"/>
  <c r="N12011" i="9"/>
  <c r="N12012" i="9"/>
  <c r="N12013" i="9"/>
  <c r="N12014" i="9"/>
  <c r="N12015" i="9"/>
  <c r="N12016" i="9"/>
  <c r="N12017" i="9"/>
  <c r="N12018" i="9"/>
  <c r="N12019" i="9"/>
  <c r="N12020" i="9"/>
  <c r="N12021" i="9"/>
  <c r="N12022" i="9"/>
  <c r="N12023" i="9"/>
  <c r="N12024" i="9"/>
  <c r="N12025" i="9"/>
  <c r="N12026" i="9"/>
  <c r="N12027" i="9"/>
  <c r="N12028" i="9"/>
  <c r="N12029" i="9"/>
  <c r="N12030" i="9"/>
  <c r="N12031" i="9"/>
  <c r="N12032" i="9"/>
  <c r="N12033" i="9"/>
  <c r="N12034" i="9"/>
  <c r="N12035" i="9"/>
  <c r="N12036" i="9"/>
  <c r="N12037" i="9"/>
  <c r="N12038" i="9"/>
  <c r="N12039" i="9"/>
  <c r="N12040" i="9"/>
  <c r="N12041" i="9"/>
  <c r="N12042" i="9"/>
  <c r="N12043" i="9"/>
  <c r="N12044" i="9"/>
  <c r="N12045" i="9"/>
  <c r="N12046" i="9"/>
  <c r="N12047" i="9"/>
  <c r="N12048" i="9"/>
  <c r="N12049" i="9"/>
  <c r="N12050" i="9"/>
  <c r="N12051" i="9"/>
  <c r="N12052" i="9"/>
  <c r="N12053" i="9"/>
  <c r="N12054" i="9"/>
  <c r="N12055" i="9"/>
  <c r="N12056" i="9"/>
  <c r="N12057" i="9"/>
  <c r="N12058" i="9"/>
  <c r="N12059" i="9"/>
  <c r="N12060" i="9"/>
  <c r="N12061" i="9"/>
  <c r="N12062" i="9"/>
  <c r="N12063" i="9"/>
  <c r="N12064" i="9"/>
  <c r="N12065" i="9"/>
  <c r="N12066" i="9"/>
  <c r="N12067" i="9"/>
  <c r="N12068" i="9"/>
  <c r="N12069" i="9"/>
  <c r="N12070" i="9"/>
  <c r="N12071" i="9"/>
  <c r="N12072" i="9"/>
  <c r="N12073" i="9"/>
  <c r="N12074" i="9"/>
  <c r="N12075" i="9"/>
  <c r="N12076" i="9"/>
  <c r="N12077" i="9"/>
  <c r="N12078" i="9"/>
  <c r="N12079" i="9"/>
  <c r="N12080" i="9"/>
  <c r="N12081" i="9"/>
  <c r="N12082" i="9"/>
  <c r="N12083" i="9"/>
  <c r="N12084" i="9"/>
  <c r="N12085" i="9"/>
  <c r="N12086" i="9"/>
  <c r="N12087" i="9"/>
  <c r="N12088" i="9"/>
  <c r="N12089" i="9"/>
  <c r="N12090" i="9"/>
  <c r="N12091" i="9"/>
  <c r="N12092" i="9"/>
  <c r="N12093" i="9"/>
  <c r="N12094" i="9"/>
  <c r="N12095" i="9"/>
  <c r="N12096" i="9"/>
  <c r="N12097" i="9"/>
  <c r="N12098" i="9"/>
  <c r="N12099" i="9"/>
  <c r="N12100" i="9"/>
  <c r="N12101" i="9"/>
  <c r="N12102" i="9"/>
  <c r="N12103" i="9"/>
  <c r="N12104" i="9"/>
  <c r="N12105" i="9"/>
  <c r="N12106" i="9"/>
  <c r="N12107" i="9"/>
  <c r="N12108" i="9"/>
  <c r="N12109" i="9"/>
  <c r="N12110" i="9"/>
  <c r="N12111" i="9"/>
  <c r="N12112" i="9"/>
  <c r="N12113" i="9"/>
  <c r="N12114" i="9"/>
  <c r="N12115" i="9"/>
  <c r="N12116" i="9"/>
  <c r="N12117" i="9"/>
  <c r="N12118" i="9"/>
  <c r="N12119" i="9"/>
  <c r="N12120" i="9"/>
  <c r="N12121" i="9"/>
  <c r="N12122" i="9"/>
  <c r="N12123" i="9"/>
  <c r="N12124" i="9"/>
  <c r="N12125" i="9"/>
  <c r="N12126" i="9"/>
  <c r="N12127" i="9"/>
  <c r="N12128" i="9"/>
  <c r="N12129" i="9"/>
  <c r="N12130" i="9"/>
  <c r="N12131" i="9"/>
  <c r="N12132" i="9"/>
  <c r="N12133" i="9"/>
  <c r="N12134" i="9"/>
  <c r="N12135" i="9"/>
  <c r="N12136" i="9"/>
  <c r="N12137" i="9"/>
  <c r="N12138" i="9"/>
  <c r="N12139" i="9"/>
  <c r="N12140" i="9"/>
  <c r="N12141" i="9"/>
  <c r="N12142" i="9"/>
  <c r="N12143" i="9"/>
  <c r="N12144" i="9"/>
  <c r="N12145" i="9"/>
  <c r="N12146" i="9"/>
  <c r="N12147" i="9"/>
  <c r="N12148" i="9"/>
  <c r="N12149" i="9"/>
  <c r="N12150" i="9"/>
  <c r="N12151" i="9"/>
  <c r="N12152" i="9"/>
  <c r="N12153" i="9"/>
  <c r="N12154" i="9"/>
  <c r="N12155" i="9"/>
  <c r="N12156" i="9"/>
  <c r="N12157" i="9"/>
  <c r="N12158" i="9"/>
  <c r="N12159" i="9"/>
  <c r="N12160" i="9"/>
  <c r="N12161" i="9"/>
  <c r="N12162" i="9"/>
  <c r="N12163" i="9"/>
  <c r="N12164" i="9"/>
  <c r="N12165" i="9"/>
  <c r="N12166" i="9"/>
  <c r="N12167" i="9"/>
  <c r="N12168" i="9"/>
  <c r="N12169" i="9"/>
  <c r="N12170" i="9"/>
  <c r="N12171" i="9"/>
  <c r="N12172" i="9"/>
  <c r="N12173" i="9"/>
  <c r="N12174" i="9"/>
  <c r="N12175" i="9"/>
  <c r="N12176" i="9"/>
  <c r="N12177" i="9"/>
  <c r="N12178" i="9"/>
  <c r="N12179" i="9"/>
  <c r="N12180" i="9"/>
  <c r="N12181" i="9"/>
  <c r="N12182" i="9"/>
  <c r="N12183" i="9"/>
  <c r="N12184" i="9"/>
  <c r="N12185" i="9"/>
  <c r="N12186" i="9"/>
  <c r="N12187" i="9"/>
  <c r="N12188" i="9"/>
  <c r="N12189" i="9"/>
  <c r="N12190" i="9"/>
  <c r="N12191" i="9"/>
  <c r="N12192" i="9"/>
  <c r="N12193" i="9"/>
  <c r="N12194" i="9"/>
  <c r="N12195" i="9"/>
  <c r="N12196" i="9"/>
  <c r="N12197" i="9"/>
  <c r="N12198" i="9"/>
  <c r="N12199" i="9"/>
  <c r="N12200" i="9"/>
  <c r="N12201" i="9"/>
  <c r="N12202" i="9"/>
  <c r="N12203" i="9"/>
  <c r="N12204" i="9"/>
  <c r="N12205" i="9"/>
  <c r="N12206" i="9"/>
  <c r="N12207" i="9"/>
  <c r="N12208" i="9"/>
  <c r="N12209" i="9"/>
  <c r="N12210" i="9"/>
  <c r="N12211" i="9"/>
  <c r="N12212" i="9"/>
  <c r="N12213" i="9"/>
  <c r="N12214" i="9"/>
  <c r="N12215" i="9"/>
  <c r="N12216" i="9"/>
  <c r="N12217" i="9"/>
  <c r="N12218" i="9"/>
  <c r="N12219" i="9"/>
  <c r="N12220" i="9"/>
  <c r="N12221" i="9"/>
  <c r="N12222" i="9"/>
  <c r="N12223" i="9"/>
  <c r="N12224" i="9"/>
  <c r="N12225" i="9"/>
  <c r="N12226" i="9"/>
  <c r="N12227" i="9"/>
  <c r="N12228" i="9"/>
  <c r="N12229" i="9"/>
  <c r="N12230" i="9"/>
  <c r="N12231" i="9"/>
  <c r="N12232" i="9"/>
  <c r="N12233" i="9"/>
  <c r="N12234" i="9"/>
  <c r="N12235" i="9"/>
  <c r="N12236" i="9"/>
  <c r="N12237" i="9"/>
  <c r="N12238" i="9"/>
  <c r="N12239" i="9"/>
  <c r="N12240" i="9"/>
  <c r="N12241" i="9"/>
  <c r="N12242" i="9"/>
  <c r="N12243" i="9"/>
  <c r="N12244" i="9"/>
  <c r="N12245" i="9"/>
  <c r="N12246" i="9"/>
  <c r="N12247" i="9"/>
  <c r="N12248" i="9"/>
  <c r="N12249" i="9"/>
  <c r="N12250" i="9"/>
  <c r="N12251" i="9"/>
  <c r="N12252" i="9"/>
  <c r="N12253" i="9"/>
  <c r="N12254" i="9"/>
  <c r="N12255" i="9"/>
  <c r="N12256" i="9"/>
  <c r="N12257" i="9"/>
  <c r="N12258" i="9"/>
  <c r="N12259" i="9"/>
  <c r="N12260" i="9"/>
  <c r="N12261" i="9"/>
  <c r="N12262" i="9"/>
  <c r="N12263" i="9"/>
  <c r="N12264" i="9"/>
  <c r="N12265" i="9"/>
  <c r="N12266" i="9"/>
  <c r="N12267" i="9"/>
  <c r="N12268" i="9"/>
  <c r="N12269" i="9"/>
  <c r="N12270" i="9"/>
  <c r="N12271" i="9"/>
  <c r="N12272" i="9"/>
  <c r="N12273" i="9"/>
  <c r="N12274" i="9"/>
  <c r="N12275" i="9"/>
  <c r="N12276" i="9"/>
  <c r="N12277" i="9"/>
  <c r="N12278" i="9"/>
  <c r="N12279" i="9"/>
  <c r="N12280" i="9"/>
  <c r="N12281" i="9"/>
  <c r="N12282" i="9"/>
  <c r="N12283" i="9"/>
  <c r="N12284" i="9"/>
  <c r="N12285" i="9"/>
  <c r="N12286" i="9"/>
  <c r="N12287" i="9"/>
  <c r="N12288" i="9"/>
  <c r="N12289" i="9"/>
  <c r="N12290" i="9"/>
  <c r="N12291" i="9"/>
  <c r="N12292" i="9"/>
  <c r="N12293" i="9"/>
  <c r="N12294" i="9"/>
  <c r="N12295" i="9"/>
  <c r="N12296" i="9"/>
  <c r="N12297" i="9"/>
  <c r="N12298" i="9"/>
  <c r="N12299" i="9"/>
  <c r="N12300" i="9"/>
  <c r="N12301" i="9"/>
  <c r="N12302" i="9"/>
  <c r="N12303" i="9"/>
  <c r="N12304" i="9"/>
  <c r="N12305" i="9"/>
  <c r="N12306" i="9"/>
  <c r="N12307" i="9"/>
  <c r="N12308" i="9"/>
  <c r="N12309" i="9"/>
  <c r="N12310" i="9"/>
  <c r="N12311" i="9"/>
  <c r="N12312" i="9"/>
  <c r="N12313" i="9"/>
  <c r="N12314" i="9"/>
  <c r="N12315" i="9"/>
  <c r="N12316" i="9"/>
  <c r="N12317" i="9"/>
  <c r="N12318" i="9"/>
  <c r="N12319" i="9"/>
  <c r="N12320" i="9"/>
  <c r="N12321" i="9"/>
  <c r="N12322" i="9"/>
  <c r="N12323" i="9"/>
  <c r="N12324" i="9"/>
  <c r="N12325" i="9"/>
  <c r="N12326" i="9"/>
  <c r="N12327" i="9"/>
  <c r="N12328" i="9"/>
  <c r="N12329" i="9"/>
  <c r="N12330" i="9"/>
  <c r="N12331" i="9"/>
  <c r="N12332" i="9"/>
  <c r="N12333" i="9"/>
  <c r="N12334" i="9"/>
  <c r="N12335" i="9"/>
  <c r="N12336" i="9"/>
  <c r="N12337" i="9"/>
  <c r="N12338" i="9"/>
  <c r="N12339" i="9"/>
  <c r="N12340" i="9"/>
  <c r="N12341" i="9"/>
  <c r="N12342" i="9"/>
  <c r="N12343" i="9"/>
  <c r="N12344" i="9"/>
  <c r="N12345" i="9"/>
  <c r="N12346" i="9"/>
  <c r="N12347" i="9"/>
  <c r="N12348" i="9"/>
  <c r="N12349" i="9"/>
  <c r="N12350" i="9"/>
  <c r="N12351" i="9"/>
  <c r="N12352" i="9"/>
  <c r="N12353" i="9"/>
  <c r="N12354" i="9"/>
  <c r="N12355" i="9"/>
  <c r="N12356" i="9"/>
  <c r="N12357" i="9"/>
  <c r="N12358" i="9"/>
  <c r="N12359" i="9"/>
  <c r="N12360" i="9"/>
  <c r="N12361" i="9"/>
  <c r="N12362" i="9"/>
  <c r="N12363" i="9"/>
  <c r="N12364" i="9"/>
  <c r="N12365" i="9"/>
  <c r="N12366" i="9"/>
  <c r="N12367" i="9"/>
  <c r="N12368" i="9"/>
  <c r="N12369" i="9"/>
  <c r="N12370" i="9"/>
  <c r="N12371" i="9"/>
  <c r="N12372" i="9"/>
  <c r="N12373" i="9"/>
  <c r="N12374" i="9"/>
  <c r="N12375" i="9"/>
  <c r="N12376" i="9"/>
  <c r="N12377" i="9"/>
  <c r="N12378" i="9"/>
  <c r="N12379" i="9"/>
  <c r="N12380" i="9"/>
  <c r="N12381" i="9"/>
  <c r="N12382" i="9"/>
  <c r="N12383" i="9"/>
  <c r="N12384" i="9"/>
  <c r="N12385" i="9"/>
  <c r="N12386" i="9"/>
  <c r="N12387" i="9"/>
  <c r="N12388" i="9"/>
  <c r="N12389" i="9"/>
  <c r="N12390" i="9"/>
  <c r="N12391" i="9"/>
  <c r="N12392" i="9"/>
  <c r="N12393" i="9"/>
  <c r="N12394" i="9"/>
  <c r="N12395" i="9"/>
  <c r="N12396" i="9"/>
  <c r="N12397" i="9"/>
  <c r="N12398" i="9"/>
  <c r="N12399" i="9"/>
  <c r="N12400" i="9"/>
  <c r="N12401" i="9"/>
  <c r="N12402" i="9"/>
  <c r="N12403" i="9"/>
  <c r="N12404" i="9"/>
  <c r="N12405" i="9"/>
  <c r="N12406" i="9"/>
  <c r="N12407" i="9"/>
  <c r="N12408" i="9"/>
  <c r="N12409" i="9"/>
  <c r="N12410" i="9"/>
  <c r="N12411" i="9"/>
  <c r="N12412" i="9"/>
  <c r="N12413" i="9"/>
  <c r="N12414" i="9"/>
  <c r="N12415" i="9"/>
  <c r="N12416" i="9"/>
  <c r="N12417" i="9"/>
  <c r="N12418" i="9"/>
  <c r="N12419" i="9"/>
  <c r="N12420" i="9"/>
  <c r="N12421" i="9"/>
  <c r="N12422" i="9"/>
  <c r="N12423" i="9"/>
  <c r="N12424" i="9"/>
  <c r="N12425" i="9"/>
  <c r="N12426" i="9"/>
  <c r="N12427" i="9"/>
  <c r="N12428" i="9"/>
  <c r="N12429" i="9"/>
  <c r="N12430" i="9"/>
  <c r="N12431" i="9"/>
  <c r="N12432" i="9"/>
  <c r="N12433" i="9"/>
  <c r="N12434" i="9"/>
  <c r="N12435" i="9"/>
  <c r="N12436" i="9"/>
  <c r="N12437" i="9"/>
  <c r="N12438" i="9"/>
  <c r="N12439" i="9"/>
  <c r="N12440" i="9"/>
  <c r="N12441" i="9"/>
  <c r="N12442" i="9"/>
  <c r="N12443" i="9"/>
  <c r="N12444" i="9"/>
  <c r="N12445" i="9"/>
  <c r="N12446" i="9"/>
  <c r="N12447" i="9"/>
  <c r="N12448" i="9"/>
  <c r="N12449" i="9"/>
  <c r="N12450" i="9"/>
  <c r="N12451" i="9"/>
  <c r="N12452" i="9"/>
  <c r="N12453" i="9"/>
  <c r="N12454" i="9"/>
  <c r="N12455" i="9"/>
  <c r="N12456" i="9"/>
  <c r="N12457" i="9"/>
  <c r="N12458" i="9"/>
  <c r="N12459" i="9"/>
  <c r="N12460" i="9"/>
  <c r="N12461" i="9"/>
  <c r="N12462" i="9"/>
  <c r="N12463" i="9"/>
  <c r="N12464" i="9"/>
  <c r="N12465" i="9"/>
  <c r="N12466" i="9"/>
  <c r="N12467" i="9"/>
  <c r="N12468" i="9"/>
  <c r="N12469" i="9"/>
  <c r="N12470" i="9"/>
  <c r="N12471" i="9"/>
  <c r="N12472" i="9"/>
  <c r="N12473" i="9"/>
  <c r="N12474" i="9"/>
  <c r="N12475" i="9"/>
  <c r="N12476" i="9"/>
  <c r="N12477" i="9"/>
  <c r="N12478" i="9"/>
  <c r="N12479" i="9"/>
  <c r="N12480" i="9"/>
  <c r="N12481" i="9"/>
  <c r="N12482" i="9"/>
  <c r="N12483" i="9"/>
  <c r="N12484" i="9"/>
  <c r="N12485" i="9"/>
  <c r="N12486" i="9"/>
  <c r="N12487" i="9"/>
  <c r="N12488" i="9"/>
  <c r="N12489" i="9"/>
  <c r="N12490" i="9"/>
  <c r="N12491" i="9"/>
  <c r="N12492" i="9"/>
  <c r="N12493" i="9"/>
  <c r="N12494" i="9"/>
  <c r="N12495" i="9"/>
  <c r="N12496" i="9"/>
  <c r="N12497" i="9"/>
  <c r="N12498" i="9"/>
  <c r="N12499" i="9"/>
  <c r="N12500" i="9"/>
  <c r="N12501" i="9"/>
  <c r="N12502" i="9"/>
  <c r="N12503" i="9"/>
  <c r="N12504" i="9"/>
  <c r="N12505" i="9"/>
  <c r="N12506" i="9"/>
  <c r="N12507" i="9"/>
  <c r="N12508" i="9"/>
  <c r="N12509" i="9"/>
  <c r="N12510" i="9"/>
  <c r="N12511" i="9"/>
  <c r="N12512" i="9"/>
  <c r="N12513" i="9"/>
  <c r="N12514" i="9"/>
  <c r="N12515" i="9"/>
  <c r="N12516" i="9"/>
  <c r="N12517" i="9"/>
  <c r="N12518" i="9"/>
  <c r="N12519" i="9"/>
  <c r="N12520" i="9"/>
  <c r="N12521" i="9"/>
  <c r="N12522" i="9"/>
  <c r="N12523" i="9"/>
  <c r="N12524" i="9"/>
  <c r="N12525" i="9"/>
  <c r="N12526" i="9"/>
  <c r="N12527" i="9"/>
  <c r="N12528" i="9"/>
  <c r="N12529" i="9"/>
  <c r="N12530" i="9"/>
  <c r="N12531" i="9"/>
  <c r="N12532" i="9"/>
  <c r="N12533" i="9"/>
  <c r="N12534" i="9"/>
  <c r="N12535" i="9"/>
  <c r="N12536" i="9"/>
  <c r="N12537" i="9"/>
  <c r="N12538" i="9"/>
  <c r="N12539" i="9"/>
  <c r="N12540" i="9"/>
  <c r="N12541" i="9"/>
  <c r="N12542" i="9"/>
  <c r="N12543" i="9"/>
  <c r="N12544" i="9"/>
  <c r="N12545" i="9"/>
  <c r="N12546" i="9"/>
  <c r="N12547" i="9"/>
  <c r="N12548" i="9"/>
  <c r="N12549" i="9"/>
  <c r="N12550" i="9"/>
  <c r="N12551" i="9"/>
  <c r="N12552" i="9"/>
  <c r="N12553" i="9"/>
  <c r="N12554" i="9"/>
  <c r="N12555" i="9"/>
  <c r="N12556" i="9"/>
  <c r="N12557" i="9"/>
  <c r="N12558" i="9"/>
  <c r="N12559" i="9"/>
  <c r="N12560" i="9"/>
  <c r="N12561" i="9"/>
  <c r="N12562" i="9"/>
  <c r="N12563" i="9"/>
  <c r="N12564" i="9"/>
  <c r="N12565" i="9"/>
  <c r="N12566" i="9"/>
  <c r="N12567" i="9"/>
  <c r="N12568" i="9"/>
  <c r="N12569" i="9"/>
  <c r="N12570" i="9"/>
  <c r="N12571" i="9"/>
  <c r="N12572" i="9"/>
  <c r="N12573" i="9"/>
  <c r="N12574" i="9"/>
  <c r="N12575" i="9"/>
  <c r="N12576" i="9"/>
  <c r="N12577" i="9"/>
  <c r="N12578" i="9"/>
  <c r="N12579" i="9"/>
  <c r="N12580" i="9"/>
  <c r="N12581" i="9"/>
  <c r="N12582" i="9"/>
  <c r="N12583" i="9"/>
  <c r="N12584" i="9"/>
  <c r="N12585" i="9"/>
  <c r="N12586" i="9"/>
  <c r="N12587" i="9"/>
  <c r="N12588" i="9"/>
  <c r="N12589" i="9"/>
  <c r="N12590" i="9"/>
  <c r="N12591" i="9"/>
  <c r="N12592" i="9"/>
  <c r="N12593" i="9"/>
  <c r="N12594" i="9"/>
  <c r="N12595" i="9"/>
  <c r="N12596" i="9"/>
  <c r="N12597" i="9"/>
  <c r="N12598" i="9"/>
  <c r="N12599" i="9"/>
  <c r="N12600" i="9"/>
  <c r="N12601" i="9"/>
  <c r="N12602" i="9"/>
  <c r="N12603" i="9"/>
  <c r="N12604" i="9"/>
  <c r="N12605" i="9"/>
  <c r="N12606" i="9"/>
  <c r="N12607" i="9"/>
  <c r="N12608" i="9"/>
  <c r="N12609" i="9"/>
  <c r="N12610" i="9"/>
  <c r="N12611" i="9"/>
  <c r="N12612" i="9"/>
  <c r="N12613" i="9"/>
  <c r="N12614" i="9"/>
  <c r="N12615" i="9"/>
  <c r="N12616" i="9"/>
  <c r="N12617" i="9"/>
  <c r="N12618" i="9"/>
  <c r="N12619" i="9"/>
  <c r="N12620" i="9"/>
  <c r="N12621" i="9"/>
  <c r="N12622" i="9"/>
  <c r="N12623" i="9"/>
  <c r="N12624" i="9"/>
  <c r="N12625" i="9"/>
  <c r="N12626" i="9"/>
  <c r="N12627" i="9"/>
  <c r="N12628" i="9"/>
  <c r="N12629" i="9"/>
  <c r="N12630" i="9"/>
  <c r="N12631" i="9"/>
  <c r="N12632" i="9"/>
  <c r="N12633" i="9"/>
  <c r="N12634" i="9"/>
  <c r="N12635" i="9"/>
  <c r="N12636" i="9"/>
  <c r="N12637" i="9"/>
  <c r="N12638" i="9"/>
  <c r="N12639" i="9"/>
  <c r="N12640" i="9"/>
  <c r="N12641" i="9"/>
  <c r="N12642" i="9"/>
  <c r="N12643" i="9"/>
  <c r="N12644" i="9"/>
  <c r="N12645" i="9"/>
  <c r="N12646" i="9"/>
  <c r="N12647" i="9"/>
  <c r="N12648" i="9"/>
  <c r="N12649" i="9"/>
  <c r="N12650" i="9"/>
  <c r="N12651" i="9"/>
  <c r="N12652" i="9"/>
  <c r="N12653" i="9"/>
  <c r="N12654" i="9"/>
  <c r="N12655" i="9"/>
  <c r="N12656" i="9"/>
  <c r="N12657" i="9"/>
  <c r="N12658" i="9"/>
  <c r="N12659" i="9"/>
  <c r="N12660" i="9"/>
  <c r="N12661" i="9"/>
  <c r="N12662" i="9"/>
  <c r="N12663" i="9"/>
  <c r="N12664" i="9"/>
  <c r="N12665" i="9"/>
  <c r="N12666" i="9"/>
  <c r="N12667" i="9"/>
  <c r="N12668" i="9"/>
  <c r="N12669" i="9"/>
  <c r="N12670" i="9"/>
  <c r="N12671" i="9"/>
  <c r="N12672" i="9"/>
  <c r="N12673" i="9"/>
  <c r="N12674" i="9"/>
  <c r="N12675" i="9"/>
  <c r="N12676" i="9"/>
  <c r="N12677" i="9"/>
  <c r="N12678" i="9"/>
  <c r="N12679" i="9"/>
  <c r="N12680" i="9"/>
  <c r="N12681" i="9"/>
  <c r="N12682" i="9"/>
  <c r="N12683" i="9"/>
  <c r="N12684" i="9"/>
  <c r="N12685" i="9"/>
  <c r="N12686" i="9"/>
  <c r="N12687" i="9"/>
  <c r="N12688" i="9"/>
  <c r="N12689" i="9"/>
  <c r="N12690" i="9"/>
  <c r="N12691" i="9"/>
  <c r="N12692" i="9"/>
  <c r="N12693" i="9"/>
  <c r="N12694" i="9"/>
  <c r="N12695" i="9"/>
  <c r="N12696" i="9"/>
  <c r="N12697" i="9"/>
  <c r="N12698" i="9"/>
  <c r="N12699" i="9"/>
  <c r="N12700" i="9"/>
  <c r="N12701" i="9"/>
  <c r="N12702" i="9"/>
  <c r="N12703" i="9"/>
  <c r="N12704" i="9"/>
  <c r="N12705" i="9"/>
  <c r="N12706" i="9"/>
  <c r="N12707" i="9"/>
  <c r="N12708" i="9"/>
  <c r="N12709" i="9"/>
  <c r="N12710" i="9"/>
  <c r="N12711" i="9"/>
  <c r="N12712" i="9"/>
  <c r="N12713" i="9"/>
  <c r="N12714" i="9"/>
  <c r="N12715" i="9"/>
  <c r="N12716" i="9"/>
  <c r="N12717" i="9"/>
  <c r="N12718" i="9"/>
  <c r="N12719" i="9"/>
  <c r="N12720" i="9"/>
  <c r="N12721" i="9"/>
  <c r="N12722" i="9"/>
  <c r="N12723" i="9"/>
  <c r="N12724" i="9"/>
  <c r="N12725" i="9"/>
  <c r="N12726" i="9"/>
  <c r="N12727" i="9"/>
  <c r="N12728" i="9"/>
  <c r="N12729" i="9"/>
  <c r="N12730" i="9"/>
  <c r="N12731" i="9"/>
  <c r="N12732" i="9"/>
  <c r="N12733" i="9"/>
  <c r="N12734" i="9"/>
  <c r="N12735" i="9"/>
  <c r="N12736" i="9"/>
  <c r="N12737" i="9"/>
  <c r="N12738" i="9"/>
  <c r="N12739" i="9"/>
  <c r="N12740" i="9"/>
  <c r="N12741" i="9"/>
  <c r="N12742" i="9"/>
  <c r="N12743" i="9"/>
  <c r="N12744" i="9"/>
  <c r="N12745" i="9"/>
  <c r="N12746" i="9"/>
  <c r="N12747" i="9"/>
  <c r="N12748" i="9"/>
  <c r="N12749" i="9"/>
  <c r="N12750" i="9"/>
  <c r="N12751" i="9"/>
  <c r="N12752" i="9"/>
  <c r="N12753" i="9"/>
  <c r="N12754" i="9"/>
  <c r="N12755" i="9"/>
  <c r="N12756" i="9"/>
  <c r="N12757" i="9"/>
  <c r="N12758" i="9"/>
  <c r="N12759" i="9"/>
  <c r="N12760" i="9"/>
  <c r="N12761" i="9"/>
  <c r="N12762" i="9"/>
  <c r="N12763" i="9"/>
  <c r="N12764" i="9"/>
  <c r="N12765" i="9"/>
  <c r="N12766" i="9"/>
  <c r="N12767" i="9"/>
  <c r="N12768" i="9"/>
  <c r="N12769" i="9"/>
  <c r="N12770" i="9"/>
  <c r="N12771" i="9"/>
  <c r="N12772" i="9"/>
  <c r="N12773" i="9"/>
  <c r="N12774" i="9"/>
  <c r="N12775" i="9"/>
  <c r="N12776" i="9"/>
  <c r="N12777" i="9"/>
  <c r="N12778" i="9"/>
  <c r="N12779" i="9"/>
  <c r="N12780" i="9"/>
  <c r="N12781" i="9"/>
  <c r="N12782" i="9"/>
  <c r="N12783" i="9"/>
  <c r="N12784" i="9"/>
  <c r="N12785" i="9"/>
  <c r="N12786" i="9"/>
  <c r="N12787" i="9"/>
  <c r="N12788" i="9"/>
  <c r="N12789" i="9"/>
  <c r="N12790" i="9"/>
  <c r="N12791" i="9"/>
  <c r="N12792" i="9"/>
  <c r="N12793" i="9"/>
  <c r="N12794" i="9"/>
  <c r="N12795" i="9"/>
  <c r="N12796" i="9"/>
  <c r="N12797" i="9"/>
  <c r="N12798" i="9"/>
  <c r="N12799" i="9"/>
  <c r="N12800" i="9"/>
  <c r="N12801" i="9"/>
  <c r="N12802" i="9"/>
  <c r="N12803" i="9"/>
  <c r="N12804" i="9"/>
  <c r="N12805" i="9"/>
  <c r="N12806" i="9"/>
  <c r="N12807" i="9"/>
  <c r="N12808" i="9"/>
  <c r="N12809" i="9"/>
  <c r="N12810" i="9"/>
  <c r="N12811" i="9"/>
  <c r="N12812" i="9"/>
  <c r="N12813" i="9"/>
  <c r="N12814" i="9"/>
  <c r="N12815" i="9"/>
  <c r="N12816" i="9"/>
  <c r="N12817" i="9"/>
  <c r="N12818" i="9"/>
  <c r="N12819" i="9"/>
  <c r="N12820" i="9"/>
  <c r="N12821" i="9"/>
  <c r="N12822" i="9"/>
  <c r="N12823" i="9"/>
  <c r="N12824" i="9"/>
  <c r="N12825" i="9"/>
  <c r="N12826" i="9"/>
  <c r="N12827" i="9"/>
  <c r="N12828" i="9"/>
  <c r="N12829" i="9"/>
  <c r="N12830" i="9"/>
  <c r="N12831" i="9"/>
  <c r="N12832" i="9"/>
  <c r="N12833" i="9"/>
  <c r="N12834" i="9"/>
  <c r="N12835" i="9"/>
  <c r="N12836" i="9"/>
  <c r="N12837" i="9"/>
  <c r="N12838" i="9"/>
  <c r="N12839" i="9"/>
  <c r="N12840" i="9"/>
  <c r="N12841" i="9"/>
  <c r="N12842" i="9"/>
  <c r="N12843" i="9"/>
  <c r="N12844" i="9"/>
  <c r="N12845" i="9"/>
  <c r="N12846" i="9"/>
  <c r="N12847" i="9"/>
  <c r="N12848" i="9"/>
  <c r="N12849" i="9"/>
  <c r="N12850" i="9"/>
  <c r="N12851" i="9"/>
  <c r="N12852" i="9"/>
  <c r="N12853" i="9"/>
  <c r="N12854" i="9"/>
  <c r="N12855" i="9"/>
  <c r="N12856" i="9"/>
  <c r="N12857" i="9"/>
  <c r="N12858" i="9"/>
  <c r="N12859" i="9"/>
  <c r="N12860" i="9"/>
  <c r="N12861" i="9"/>
  <c r="N12862" i="9"/>
  <c r="N12863" i="9"/>
  <c r="N12864" i="9"/>
  <c r="N12865" i="9"/>
  <c r="N12866" i="9"/>
  <c r="N12867" i="9"/>
  <c r="N12868" i="9"/>
  <c r="N12869" i="9"/>
  <c r="N12870" i="9"/>
  <c r="N12871" i="9"/>
  <c r="N12872" i="9"/>
  <c r="N12873" i="9"/>
  <c r="N12874" i="9"/>
  <c r="N12875" i="9"/>
  <c r="N12876" i="9"/>
  <c r="N12877" i="9"/>
  <c r="N12878" i="9"/>
  <c r="N12879" i="9"/>
  <c r="N12880" i="9"/>
  <c r="N12881" i="9"/>
  <c r="N12882" i="9"/>
  <c r="N12883" i="9"/>
  <c r="N12884" i="9"/>
  <c r="N12885" i="9"/>
  <c r="N12886" i="9"/>
  <c r="N12887" i="9"/>
  <c r="N12888" i="9"/>
  <c r="N12889" i="9"/>
  <c r="N12890" i="9"/>
  <c r="N12891" i="9"/>
  <c r="N12892" i="9"/>
  <c r="N12893" i="9"/>
  <c r="N12894" i="9"/>
  <c r="N12895" i="9"/>
  <c r="N12896" i="9"/>
  <c r="N12897" i="9"/>
  <c r="N12898" i="9"/>
  <c r="N12899" i="9"/>
  <c r="N12900" i="9"/>
  <c r="N12901" i="9"/>
  <c r="N12902" i="9"/>
  <c r="N12903" i="9"/>
  <c r="N12904" i="9"/>
  <c r="N12905" i="9"/>
  <c r="N12906" i="9"/>
  <c r="N12907" i="9"/>
  <c r="N12908" i="9"/>
  <c r="N12909" i="9"/>
  <c r="N12910" i="9"/>
  <c r="N12911" i="9"/>
  <c r="N12912" i="9"/>
  <c r="N12913" i="9"/>
  <c r="N12914" i="9"/>
  <c r="N12915" i="9"/>
  <c r="N12916" i="9"/>
  <c r="N12917" i="9"/>
  <c r="N12918" i="9"/>
  <c r="N12919" i="9"/>
  <c r="N12920" i="9"/>
  <c r="N12921" i="9"/>
  <c r="N12922" i="9"/>
  <c r="N12923" i="9"/>
  <c r="N12924" i="9"/>
  <c r="N12925" i="9"/>
  <c r="N12926" i="9"/>
  <c r="N12927" i="9"/>
  <c r="N12928" i="9"/>
  <c r="N12929" i="9"/>
  <c r="N12930" i="9"/>
  <c r="N12931" i="9"/>
  <c r="N12932" i="9"/>
  <c r="N12933" i="9"/>
  <c r="N12934" i="9"/>
  <c r="N12935" i="9"/>
  <c r="N12936" i="9"/>
  <c r="N12937" i="9"/>
  <c r="N12938" i="9"/>
  <c r="N12939" i="9"/>
  <c r="N12940" i="9"/>
  <c r="N12941" i="9"/>
  <c r="N12942" i="9"/>
  <c r="N12943" i="9"/>
  <c r="N12944" i="9"/>
  <c r="N12945" i="9"/>
  <c r="N12946" i="9"/>
  <c r="N12947" i="9"/>
  <c r="N12948" i="9"/>
  <c r="N12949" i="9"/>
  <c r="N12950" i="9"/>
  <c r="N12951" i="9"/>
  <c r="N12952" i="9"/>
  <c r="N12953" i="9"/>
  <c r="N12954" i="9"/>
  <c r="N12955" i="9"/>
  <c r="N12956" i="9"/>
  <c r="N12957" i="9"/>
  <c r="N12958" i="9"/>
  <c r="N12959" i="9"/>
  <c r="N12960" i="9"/>
  <c r="N12961" i="9"/>
  <c r="N12962" i="9"/>
  <c r="N12963" i="9"/>
  <c r="N12964" i="9"/>
  <c r="N12965" i="9"/>
  <c r="N12966" i="9"/>
  <c r="N12967" i="9"/>
  <c r="N12968" i="9"/>
  <c r="N12969" i="9"/>
  <c r="N12970" i="9"/>
  <c r="N12971" i="9"/>
  <c r="N12972" i="9"/>
  <c r="N12973" i="9"/>
  <c r="N12974" i="9"/>
  <c r="N12975" i="9"/>
  <c r="N12976" i="9"/>
  <c r="N12977" i="9"/>
  <c r="N12978" i="9"/>
  <c r="N12979" i="9"/>
  <c r="N12980" i="9"/>
  <c r="N12981" i="9"/>
  <c r="N12982" i="9"/>
  <c r="N12983" i="9"/>
  <c r="N12984" i="9"/>
  <c r="N12985" i="9"/>
  <c r="N12986" i="9"/>
  <c r="N12987" i="9"/>
  <c r="N12988" i="9"/>
  <c r="N12989" i="9"/>
  <c r="N12990" i="9"/>
  <c r="N12991" i="9"/>
  <c r="N12992" i="9"/>
  <c r="N12993" i="9"/>
  <c r="N12994" i="9"/>
  <c r="N12995" i="9"/>
  <c r="N12996" i="9"/>
  <c r="N12997" i="9"/>
  <c r="N12998" i="9"/>
  <c r="N12999" i="9"/>
  <c r="N13000" i="9"/>
  <c r="N13001" i="9"/>
  <c r="N13002" i="9"/>
  <c r="N13003" i="9"/>
  <c r="N13004" i="9"/>
  <c r="N13005" i="9"/>
  <c r="N13006" i="9"/>
  <c r="N13007" i="9"/>
  <c r="N13008" i="9"/>
  <c r="N13009" i="9"/>
  <c r="N13010" i="9"/>
  <c r="N13011" i="9"/>
  <c r="N13012" i="9"/>
  <c r="N13013" i="9"/>
  <c r="N13014" i="9"/>
  <c r="N13015" i="9"/>
  <c r="N13016" i="9"/>
  <c r="N13017" i="9"/>
  <c r="N13018" i="9"/>
  <c r="N13019" i="9"/>
  <c r="N13020" i="9"/>
  <c r="N13021" i="9"/>
  <c r="N13022" i="9"/>
  <c r="N13023" i="9"/>
  <c r="N13024" i="9"/>
  <c r="N13025" i="9"/>
  <c r="N13026" i="9"/>
  <c r="N13027" i="9"/>
  <c r="N13028" i="9"/>
  <c r="N13029" i="9"/>
  <c r="N13030" i="9"/>
  <c r="N13031" i="9"/>
  <c r="N13032" i="9"/>
  <c r="N13033" i="9"/>
  <c r="N13034" i="9"/>
  <c r="N13035" i="9"/>
  <c r="N13036" i="9"/>
  <c r="N13037" i="9"/>
  <c r="N13038" i="9"/>
  <c r="N13039" i="9"/>
  <c r="N13040" i="9"/>
  <c r="N13041" i="9"/>
  <c r="N13042" i="9"/>
  <c r="N13043" i="9"/>
  <c r="N13044" i="9"/>
  <c r="N13045" i="9"/>
  <c r="N13046" i="9"/>
  <c r="N13047" i="9"/>
  <c r="N13048" i="9"/>
  <c r="N13049" i="9"/>
  <c r="N13050" i="9"/>
  <c r="N13051" i="9"/>
  <c r="N13052" i="9"/>
  <c r="N13053" i="9"/>
  <c r="N13054" i="9"/>
  <c r="N13055" i="9"/>
  <c r="N13056" i="9"/>
  <c r="N13057" i="9"/>
  <c r="N13058" i="9"/>
  <c r="N13059" i="9"/>
  <c r="N13060" i="9"/>
  <c r="N13061" i="9"/>
  <c r="N13062" i="9"/>
  <c r="N13063" i="9"/>
  <c r="N13064" i="9"/>
  <c r="N13065" i="9"/>
  <c r="N13066" i="9"/>
  <c r="N13067" i="9"/>
  <c r="N13068" i="9"/>
  <c r="N13069" i="9"/>
  <c r="N13070" i="9"/>
  <c r="N13071" i="9"/>
  <c r="N13072" i="9"/>
  <c r="N13073" i="9"/>
  <c r="N13074" i="9"/>
  <c r="N13075" i="9"/>
  <c r="N13076" i="9"/>
  <c r="N13077" i="9"/>
  <c r="N13078" i="9"/>
  <c r="N13079" i="9"/>
  <c r="N13080" i="9"/>
  <c r="N13081" i="9"/>
  <c r="N13082" i="9"/>
  <c r="N13083" i="9"/>
  <c r="N13084" i="9"/>
  <c r="N13085" i="9"/>
  <c r="N13086" i="9"/>
  <c r="N13087" i="9"/>
  <c r="N13088" i="9"/>
  <c r="N13089" i="9"/>
  <c r="N13090" i="9"/>
  <c r="N13091" i="9"/>
  <c r="N13092" i="9"/>
  <c r="N13093" i="9"/>
  <c r="N13094" i="9"/>
  <c r="N13095" i="9"/>
  <c r="N13096" i="9"/>
  <c r="N13097" i="9"/>
  <c r="N13098" i="9"/>
  <c r="N13099" i="9"/>
  <c r="N13100" i="9"/>
  <c r="N13101" i="9"/>
  <c r="N13102" i="9"/>
  <c r="N13103" i="9"/>
  <c r="N13104" i="9"/>
  <c r="N13105" i="9"/>
  <c r="N13106" i="9"/>
  <c r="N13107" i="9"/>
  <c r="N13108" i="9"/>
  <c r="N13109" i="9"/>
  <c r="N13110" i="9"/>
  <c r="N13111" i="9"/>
  <c r="N13112" i="9"/>
  <c r="N13113" i="9"/>
  <c r="N13114" i="9"/>
  <c r="N13115" i="9"/>
  <c r="N13116" i="9"/>
  <c r="N13117" i="9"/>
  <c r="N13118" i="9"/>
  <c r="N13119" i="9"/>
  <c r="N13120" i="9"/>
  <c r="N13121" i="9"/>
  <c r="N13122" i="9"/>
  <c r="N13123" i="9"/>
  <c r="N13124" i="9"/>
  <c r="N13125" i="9"/>
  <c r="N13126" i="9"/>
  <c r="N13127" i="9"/>
  <c r="N13128" i="9"/>
  <c r="N13129" i="9"/>
  <c r="N13130" i="9"/>
  <c r="N13131" i="9"/>
  <c r="N13132" i="9"/>
  <c r="N13133" i="9"/>
  <c r="N13134" i="9"/>
  <c r="N13135" i="9"/>
  <c r="N13136" i="9"/>
  <c r="N13137" i="9"/>
  <c r="N13138" i="9"/>
  <c r="N13139" i="9"/>
  <c r="N13140" i="9"/>
  <c r="N13141" i="9"/>
  <c r="N13142" i="9"/>
  <c r="N13143" i="9"/>
  <c r="N13144" i="9"/>
  <c r="N13145" i="9"/>
  <c r="N13146" i="9"/>
  <c r="N13147" i="9"/>
  <c r="N13148" i="9"/>
  <c r="N13149" i="9"/>
  <c r="N13150" i="9"/>
  <c r="N13151" i="9"/>
  <c r="N13152" i="9"/>
  <c r="N13153" i="9"/>
  <c r="N13154" i="9"/>
  <c r="N13155" i="9"/>
  <c r="N13156" i="9"/>
  <c r="N13157" i="9"/>
  <c r="N13158" i="9"/>
  <c r="N13159" i="9"/>
  <c r="N13160" i="9"/>
  <c r="N13161" i="9"/>
  <c r="N13162" i="9"/>
  <c r="N13163" i="9"/>
  <c r="N13164" i="9"/>
  <c r="N13165" i="9"/>
  <c r="N13166" i="9"/>
  <c r="N13167" i="9"/>
  <c r="N13168" i="9"/>
  <c r="N13169" i="9"/>
  <c r="N13170" i="9"/>
  <c r="N13171" i="9"/>
  <c r="N13172" i="9"/>
  <c r="N13173" i="9"/>
  <c r="N13174" i="9"/>
  <c r="N13175" i="9"/>
  <c r="N13176" i="9"/>
  <c r="N13177" i="9"/>
  <c r="N13178" i="9"/>
  <c r="N13179" i="9"/>
  <c r="N13180" i="9"/>
  <c r="N13181" i="9"/>
  <c r="N13182" i="9"/>
  <c r="N13183" i="9"/>
  <c r="N13184" i="9"/>
  <c r="N13185" i="9"/>
  <c r="N13186" i="9"/>
  <c r="N13187" i="9"/>
  <c r="N13188" i="9"/>
  <c r="N13189" i="9"/>
  <c r="N13190" i="9"/>
  <c r="N13191" i="9"/>
  <c r="N13192" i="9"/>
  <c r="N13193" i="9"/>
  <c r="N13194" i="9"/>
  <c r="N13195" i="9"/>
  <c r="N13196" i="9"/>
  <c r="N13197" i="9"/>
  <c r="N13198" i="9"/>
  <c r="N13199" i="9"/>
  <c r="N13200" i="9"/>
  <c r="N13201" i="9"/>
  <c r="N13202" i="9"/>
  <c r="N13203" i="9"/>
  <c r="N13204" i="9"/>
  <c r="N13205" i="9"/>
  <c r="N13206" i="9"/>
  <c r="N13207" i="9"/>
  <c r="N13208" i="9"/>
  <c r="N13209" i="9"/>
  <c r="N13210" i="9"/>
  <c r="N13211" i="9"/>
  <c r="N13212" i="9"/>
  <c r="N13213" i="9"/>
  <c r="N13214" i="9"/>
  <c r="N13215" i="9"/>
  <c r="N13216" i="9"/>
  <c r="N13217" i="9"/>
  <c r="N13218" i="9"/>
  <c r="N13219" i="9"/>
  <c r="N13220" i="9"/>
  <c r="N13221" i="9"/>
  <c r="N13222" i="9"/>
  <c r="N13223" i="9"/>
  <c r="N13224" i="9"/>
  <c r="N13225" i="9"/>
  <c r="N13226" i="9"/>
  <c r="N13227" i="9"/>
  <c r="N13228" i="9"/>
  <c r="N13229" i="9"/>
  <c r="N13230" i="9"/>
  <c r="N13231" i="9"/>
  <c r="N13232" i="9"/>
  <c r="N13233" i="9"/>
  <c r="N13234" i="9"/>
  <c r="N13235" i="9"/>
  <c r="N13236" i="9"/>
  <c r="N13237" i="9"/>
  <c r="N13238" i="9"/>
  <c r="N13239" i="9"/>
  <c r="N13240" i="9"/>
  <c r="N13241" i="9"/>
  <c r="N13242" i="9"/>
  <c r="N13243" i="9"/>
  <c r="N13244" i="9"/>
  <c r="N13245" i="9"/>
  <c r="N13246" i="9"/>
  <c r="N13247" i="9"/>
  <c r="N13248" i="9"/>
  <c r="N13249" i="9"/>
  <c r="N13250" i="9"/>
  <c r="N13251" i="9"/>
  <c r="N13252" i="9"/>
  <c r="N13253" i="9"/>
  <c r="N13254" i="9"/>
  <c r="N13255" i="9"/>
  <c r="N13256" i="9"/>
  <c r="N13257" i="9"/>
  <c r="N13258" i="9"/>
  <c r="N13259" i="9"/>
  <c r="N13260" i="9"/>
  <c r="N13261" i="9"/>
  <c r="N13262" i="9"/>
  <c r="N13263" i="9"/>
  <c r="N13264" i="9"/>
  <c r="N13265" i="9"/>
  <c r="N13266" i="9"/>
  <c r="N13267" i="9"/>
  <c r="N13268" i="9"/>
  <c r="N13269" i="9"/>
  <c r="N13270" i="9"/>
  <c r="N13271" i="9"/>
  <c r="N13272" i="9"/>
  <c r="N13273" i="9"/>
  <c r="N13274" i="9"/>
  <c r="N13275" i="9"/>
  <c r="N13276" i="9"/>
  <c r="N13277" i="9"/>
  <c r="N13278" i="9"/>
  <c r="N13279" i="9"/>
  <c r="N13280" i="9"/>
  <c r="N13281" i="9"/>
  <c r="N13282" i="9"/>
  <c r="N13283" i="9"/>
  <c r="N13284" i="9"/>
  <c r="N13285" i="9"/>
  <c r="N13286" i="9"/>
  <c r="N13287" i="9"/>
  <c r="N13288" i="9"/>
  <c r="N13289" i="9"/>
  <c r="N13290" i="9"/>
  <c r="N13291" i="9"/>
  <c r="N13292" i="9"/>
  <c r="N13293" i="9"/>
  <c r="N13294" i="9"/>
  <c r="N13295" i="9"/>
  <c r="N13296" i="9"/>
  <c r="N13297" i="9"/>
  <c r="N13298" i="9"/>
  <c r="N13299" i="9"/>
  <c r="N13300" i="9"/>
  <c r="N13301" i="9"/>
  <c r="N13302" i="9"/>
  <c r="N13303" i="9"/>
  <c r="N13304" i="9"/>
  <c r="N13305" i="9"/>
  <c r="N13306" i="9"/>
  <c r="N13307" i="9"/>
  <c r="N13308" i="9"/>
  <c r="N13309" i="9"/>
  <c r="N13310" i="9"/>
  <c r="N13311" i="9"/>
  <c r="N13312" i="9"/>
  <c r="N13313" i="9"/>
  <c r="N13314" i="9"/>
  <c r="N13315" i="9"/>
  <c r="N13316" i="9"/>
  <c r="N13317" i="9"/>
  <c r="N13318" i="9"/>
  <c r="N13319" i="9"/>
  <c r="N13320" i="9"/>
  <c r="N13321" i="9"/>
  <c r="N13322" i="9"/>
  <c r="N13323" i="9"/>
  <c r="N13324" i="9"/>
  <c r="N13325" i="9"/>
  <c r="N13326" i="9"/>
  <c r="N13327" i="9"/>
  <c r="N13328" i="9"/>
  <c r="N13329" i="9"/>
  <c r="N13330" i="9"/>
  <c r="N13331" i="9"/>
  <c r="N13332" i="9"/>
  <c r="N13333" i="9"/>
  <c r="N13334" i="9"/>
  <c r="N13335" i="9"/>
  <c r="N13336" i="9"/>
  <c r="N13337" i="9"/>
  <c r="N13338" i="9"/>
  <c r="N13339" i="9"/>
  <c r="N13340" i="9"/>
  <c r="N13341" i="9"/>
  <c r="N13342" i="9"/>
  <c r="N13343" i="9"/>
  <c r="N13344" i="9"/>
  <c r="N13345" i="9"/>
  <c r="N13346" i="9"/>
  <c r="N13347" i="9"/>
  <c r="N13348" i="9"/>
  <c r="N13349" i="9"/>
  <c r="N13350" i="9"/>
  <c r="N13351" i="9"/>
  <c r="N13352" i="9"/>
  <c r="N13353" i="9"/>
  <c r="N13354" i="9"/>
  <c r="N13355" i="9"/>
  <c r="N13356" i="9"/>
  <c r="N13357" i="9"/>
  <c r="N13358" i="9"/>
  <c r="N13359" i="9"/>
  <c r="N13360" i="9"/>
  <c r="N13361" i="9"/>
  <c r="N13362" i="9"/>
  <c r="N13363" i="9"/>
  <c r="N13364" i="9"/>
  <c r="N13365" i="9"/>
  <c r="N13366" i="9"/>
  <c r="N13367" i="9"/>
  <c r="N13368" i="9"/>
  <c r="N13369" i="9"/>
  <c r="N13370" i="9"/>
  <c r="N13371" i="9"/>
  <c r="N13372" i="9"/>
  <c r="N13373" i="9"/>
  <c r="N13374" i="9"/>
  <c r="N13375" i="9"/>
  <c r="N13376" i="9"/>
  <c r="N13377" i="9"/>
  <c r="N13378" i="9"/>
  <c r="N13379" i="9"/>
  <c r="N13380" i="9"/>
  <c r="N13381" i="9"/>
  <c r="N13382" i="9"/>
  <c r="N13383" i="9"/>
  <c r="N13384" i="9"/>
  <c r="N13385" i="9"/>
  <c r="N13386" i="9"/>
  <c r="N13387" i="9"/>
  <c r="N13388" i="9"/>
  <c r="N13389" i="9"/>
  <c r="N13390" i="9"/>
  <c r="N13391" i="9"/>
  <c r="N13392" i="9"/>
  <c r="N13393" i="9"/>
  <c r="N13394" i="9"/>
  <c r="N13395" i="9"/>
  <c r="N13396" i="9"/>
  <c r="N13397" i="9"/>
  <c r="N13398" i="9"/>
  <c r="N13399" i="9"/>
  <c r="N13400" i="9"/>
  <c r="N13401" i="9"/>
  <c r="N13402" i="9"/>
  <c r="N13403" i="9"/>
  <c r="N13404" i="9"/>
  <c r="N13405" i="9"/>
  <c r="N13406" i="9"/>
  <c r="N13407" i="9"/>
  <c r="N13408" i="9"/>
  <c r="N13409" i="9"/>
  <c r="N13410" i="9"/>
  <c r="N13411" i="9"/>
  <c r="N13412" i="9"/>
  <c r="N13413" i="9"/>
  <c r="N13414" i="9"/>
  <c r="N13415" i="9"/>
  <c r="N13416" i="9"/>
  <c r="N13417" i="9"/>
  <c r="N13418" i="9"/>
  <c r="N13419" i="9"/>
  <c r="N13420" i="9"/>
  <c r="N13421" i="9"/>
  <c r="N13422" i="9"/>
  <c r="N13423" i="9"/>
  <c r="N13424" i="9"/>
  <c r="N13425" i="9"/>
  <c r="N13426" i="9"/>
  <c r="N13427" i="9"/>
  <c r="N13428" i="9"/>
  <c r="N13429" i="9"/>
  <c r="N13430" i="9"/>
  <c r="N13431" i="9"/>
  <c r="N13432" i="9"/>
  <c r="N13433" i="9"/>
  <c r="N13434" i="9"/>
  <c r="N13435" i="9"/>
  <c r="N13436" i="9"/>
  <c r="N13437" i="9"/>
  <c r="N13438" i="9"/>
  <c r="N13439" i="9"/>
  <c r="N13440" i="9"/>
  <c r="N13441" i="9"/>
  <c r="N13442" i="9"/>
  <c r="N13443" i="9"/>
  <c r="N13444" i="9"/>
  <c r="N13445" i="9"/>
  <c r="N13446" i="9"/>
  <c r="N13447" i="9"/>
  <c r="N13448" i="9"/>
  <c r="N13449" i="9"/>
  <c r="N13450" i="9"/>
  <c r="N13451" i="9"/>
  <c r="N13452" i="9"/>
  <c r="N13453" i="9"/>
  <c r="N13454" i="9"/>
  <c r="N13455" i="9"/>
  <c r="N13456" i="9"/>
  <c r="N13457" i="9"/>
  <c r="N13458" i="9"/>
  <c r="N13459" i="9"/>
  <c r="N13460" i="9"/>
  <c r="N13461" i="9"/>
  <c r="N13462" i="9"/>
  <c r="N13463" i="9"/>
  <c r="N13464" i="9"/>
  <c r="N13465" i="9"/>
  <c r="N13466" i="9"/>
  <c r="N13467" i="9"/>
  <c r="N13468" i="9"/>
  <c r="N13469" i="9"/>
  <c r="N13470" i="9"/>
  <c r="N13471" i="9"/>
  <c r="N13472" i="9"/>
  <c r="N13473" i="9"/>
  <c r="N13474" i="9"/>
  <c r="N13475" i="9"/>
  <c r="N13476" i="9"/>
  <c r="N13477" i="9"/>
  <c r="N13478" i="9"/>
  <c r="N13479" i="9"/>
  <c r="N13480" i="9"/>
  <c r="N13481" i="9"/>
  <c r="N13482" i="9"/>
  <c r="N13483" i="9"/>
  <c r="N13484" i="9"/>
  <c r="N13485" i="9"/>
  <c r="N13486" i="9"/>
  <c r="N13487" i="9"/>
  <c r="N13488" i="9"/>
  <c r="N13489" i="9"/>
  <c r="N13490" i="9"/>
  <c r="N13491" i="9"/>
  <c r="N13492" i="9"/>
  <c r="N13493" i="9"/>
  <c r="N13494" i="9"/>
  <c r="N13495" i="9"/>
  <c r="N13496" i="9"/>
  <c r="N13497" i="9"/>
  <c r="N13498" i="9"/>
  <c r="N13499" i="9"/>
  <c r="N13500" i="9"/>
  <c r="N13501" i="9"/>
  <c r="N13502" i="9"/>
  <c r="N13503" i="9"/>
  <c r="N13504" i="9"/>
  <c r="N13505" i="9"/>
  <c r="N13506" i="9"/>
  <c r="N13507" i="9"/>
  <c r="N13508" i="9"/>
  <c r="N13509" i="9"/>
  <c r="N13510" i="9"/>
  <c r="N13511" i="9"/>
  <c r="N13512" i="9"/>
  <c r="N13513" i="9"/>
  <c r="N13514" i="9"/>
  <c r="N13515" i="9"/>
  <c r="N13516" i="9"/>
  <c r="N13517" i="9"/>
  <c r="N13518" i="9"/>
  <c r="N13519" i="9"/>
  <c r="N13520" i="9"/>
  <c r="N13521" i="9"/>
  <c r="N13522" i="9"/>
  <c r="N13523" i="9"/>
  <c r="N13524" i="9"/>
  <c r="N13525" i="9"/>
  <c r="N13526" i="9"/>
  <c r="N13527" i="9"/>
  <c r="N13528" i="9"/>
  <c r="N13529" i="9"/>
  <c r="N13530" i="9"/>
  <c r="N13531" i="9"/>
  <c r="N13532" i="9"/>
  <c r="N13533" i="9"/>
  <c r="N13534" i="9"/>
  <c r="N13535" i="9"/>
  <c r="N13536" i="9"/>
  <c r="N13537" i="9"/>
  <c r="N13538" i="9"/>
  <c r="N13539" i="9"/>
  <c r="N13540" i="9"/>
  <c r="N13541" i="9"/>
  <c r="N13542" i="9"/>
  <c r="N13543" i="9"/>
  <c r="N13544" i="9"/>
  <c r="N13545" i="9"/>
  <c r="N13546" i="9"/>
  <c r="N13547" i="9"/>
  <c r="N13548" i="9"/>
  <c r="N13549" i="9"/>
  <c r="N13550" i="9"/>
  <c r="N13551" i="9"/>
  <c r="N13552" i="9"/>
  <c r="N13553" i="9"/>
  <c r="N13554" i="9"/>
  <c r="N13555" i="9"/>
  <c r="N13556" i="9"/>
  <c r="N13557" i="9"/>
  <c r="N13558" i="9"/>
  <c r="N13559" i="9"/>
  <c r="N13560" i="9"/>
  <c r="N13561" i="9"/>
  <c r="N13562" i="9"/>
  <c r="N13563" i="9"/>
  <c r="N13564" i="9"/>
  <c r="N13565" i="9"/>
  <c r="N13566" i="9"/>
  <c r="N13567" i="9"/>
  <c r="N13568" i="9"/>
  <c r="N13569" i="9"/>
  <c r="N13570" i="9"/>
  <c r="N13571" i="9"/>
  <c r="N13572" i="9"/>
  <c r="N13573" i="9"/>
  <c r="N13574" i="9"/>
  <c r="N13575" i="9"/>
  <c r="N13576" i="9"/>
  <c r="N13577" i="9"/>
  <c r="N13578" i="9"/>
  <c r="N13579" i="9"/>
  <c r="N13580" i="9"/>
  <c r="N13581" i="9"/>
  <c r="N13582" i="9"/>
  <c r="N13583" i="9"/>
  <c r="N13584" i="9"/>
  <c r="N13585" i="9"/>
  <c r="N13586" i="9"/>
  <c r="N13587" i="9"/>
  <c r="N13588" i="9"/>
  <c r="N13589" i="9"/>
  <c r="N13590" i="9"/>
  <c r="N13591" i="9"/>
  <c r="N13592" i="9"/>
  <c r="N13593" i="9"/>
  <c r="N13594" i="9"/>
  <c r="N13595" i="9"/>
  <c r="N13596" i="9"/>
  <c r="N13597" i="9"/>
  <c r="N13598" i="9"/>
  <c r="N13599" i="9"/>
  <c r="N13600" i="9"/>
  <c r="N13601" i="9"/>
  <c r="N13602" i="9"/>
  <c r="N13603" i="9"/>
  <c r="N13604" i="9"/>
  <c r="N13605" i="9"/>
  <c r="N13606" i="9"/>
  <c r="N13607" i="9"/>
  <c r="N13608" i="9"/>
  <c r="N13609" i="9"/>
  <c r="N13610" i="9"/>
  <c r="N13611" i="9"/>
  <c r="N13612" i="9"/>
  <c r="N13613" i="9"/>
  <c r="N13614" i="9"/>
  <c r="N13615" i="9"/>
  <c r="N13616" i="9"/>
  <c r="N13617" i="9"/>
  <c r="N13618" i="9"/>
  <c r="N13619" i="9"/>
  <c r="N13620" i="9"/>
  <c r="N13621" i="9"/>
  <c r="N13622" i="9"/>
  <c r="N13623" i="9"/>
  <c r="N13624" i="9"/>
  <c r="N13625" i="9"/>
  <c r="N13626" i="9"/>
  <c r="N13627" i="9"/>
  <c r="N13628" i="9"/>
  <c r="N13629" i="9"/>
  <c r="N13630" i="9"/>
  <c r="N13631" i="9"/>
  <c r="N13632" i="9"/>
  <c r="N13633" i="9"/>
  <c r="N13634" i="9"/>
  <c r="N13635" i="9"/>
  <c r="N13636" i="9"/>
  <c r="N13637" i="9"/>
  <c r="N13638" i="9"/>
  <c r="N13639" i="9"/>
  <c r="N13640" i="9"/>
  <c r="N13641" i="9"/>
  <c r="N13642" i="9"/>
  <c r="N13643" i="9"/>
  <c r="N13644" i="9"/>
  <c r="N13645" i="9"/>
  <c r="N13646" i="9"/>
  <c r="N13647" i="9"/>
  <c r="N13648" i="9"/>
  <c r="N13649" i="9"/>
  <c r="N13650" i="9"/>
  <c r="N13651" i="9"/>
  <c r="N13652" i="9"/>
  <c r="N13653" i="9"/>
  <c r="N13654" i="9"/>
  <c r="N13655" i="9"/>
  <c r="N13656" i="9"/>
  <c r="N13657" i="9"/>
  <c r="N13658" i="9"/>
  <c r="N13659" i="9"/>
  <c r="N13660" i="9"/>
  <c r="N13661" i="9"/>
  <c r="N13662" i="9"/>
  <c r="N13663" i="9"/>
  <c r="N13664" i="9"/>
  <c r="N13665" i="9"/>
  <c r="N13666" i="9"/>
  <c r="N13667" i="9"/>
  <c r="N13668" i="9"/>
  <c r="N13669" i="9"/>
  <c r="N13670" i="9"/>
  <c r="N13671" i="9"/>
  <c r="N13672" i="9"/>
  <c r="N13673" i="9"/>
  <c r="N13674" i="9"/>
  <c r="N13675" i="9"/>
  <c r="N13676" i="9"/>
  <c r="N13677" i="9"/>
  <c r="N13678" i="9"/>
  <c r="N13679" i="9"/>
  <c r="N13680" i="9"/>
  <c r="N13681" i="9"/>
  <c r="N13682" i="9"/>
  <c r="N13683" i="9"/>
  <c r="N13684" i="9"/>
  <c r="N13685" i="9"/>
  <c r="N13686" i="9"/>
  <c r="N13687" i="9"/>
  <c r="N13688" i="9"/>
  <c r="N13689" i="9"/>
  <c r="N13690" i="9"/>
  <c r="N13691" i="9"/>
  <c r="N13692" i="9"/>
  <c r="N13693" i="9"/>
  <c r="N13694" i="9"/>
  <c r="N13695" i="9"/>
  <c r="N13696" i="9"/>
  <c r="N13697" i="9"/>
  <c r="N13698" i="9"/>
  <c r="N13699" i="9"/>
  <c r="N13700" i="9"/>
  <c r="N13701" i="9"/>
  <c r="N13702" i="9"/>
  <c r="N13703" i="9"/>
  <c r="N13704" i="9"/>
  <c r="N13705" i="9"/>
  <c r="N13706" i="9"/>
  <c r="N13707" i="9"/>
  <c r="N13708" i="9"/>
  <c r="N13709" i="9"/>
  <c r="N13710" i="9"/>
  <c r="N13711" i="9"/>
  <c r="N13712" i="9"/>
  <c r="N13713" i="9"/>
  <c r="N13714" i="9"/>
  <c r="N13715" i="9"/>
  <c r="N13716" i="9"/>
  <c r="N13717" i="9"/>
  <c r="N13718" i="9"/>
  <c r="N13719" i="9"/>
  <c r="N13720" i="9"/>
  <c r="N13721" i="9"/>
  <c r="N13722" i="9"/>
  <c r="N13723" i="9"/>
  <c r="N13724" i="9"/>
  <c r="N13725" i="9"/>
  <c r="N13726" i="9"/>
  <c r="N13727" i="9"/>
  <c r="N13728" i="9"/>
  <c r="N13729" i="9"/>
  <c r="N13730" i="9"/>
  <c r="N13731" i="9"/>
  <c r="N13732" i="9"/>
  <c r="N13733" i="9"/>
  <c r="N13734" i="9"/>
  <c r="N13735" i="9"/>
  <c r="N13736" i="9"/>
  <c r="N13737" i="9"/>
  <c r="N13738" i="9"/>
  <c r="N13739" i="9"/>
  <c r="N13740" i="9"/>
  <c r="N13741" i="9"/>
  <c r="N13742" i="9"/>
  <c r="N13743" i="9"/>
  <c r="N13744" i="9"/>
  <c r="N13745" i="9"/>
  <c r="N13746" i="9"/>
  <c r="N13747" i="9"/>
  <c r="N13748" i="9"/>
  <c r="N13749" i="9"/>
  <c r="N13750" i="9"/>
  <c r="N13751" i="9"/>
  <c r="N13752" i="9"/>
  <c r="N13753" i="9"/>
  <c r="N13754" i="9"/>
  <c r="N13755" i="9"/>
  <c r="N13756" i="9"/>
  <c r="N13757" i="9"/>
  <c r="N13758" i="9"/>
  <c r="N13759" i="9"/>
  <c r="N13760" i="9"/>
  <c r="N13761" i="9"/>
  <c r="N13762" i="9"/>
  <c r="N13763" i="9"/>
  <c r="N13764" i="9"/>
  <c r="N13765" i="9"/>
  <c r="N13766" i="9"/>
  <c r="N13767" i="9"/>
  <c r="N13768" i="9"/>
  <c r="N13769" i="9"/>
  <c r="N13770" i="9"/>
  <c r="N13771" i="9"/>
  <c r="N13772" i="9"/>
  <c r="N13773" i="9"/>
  <c r="N13774" i="9"/>
  <c r="N13775" i="9"/>
  <c r="N13776" i="9"/>
  <c r="N13777" i="9"/>
  <c r="N13778" i="9"/>
  <c r="N13779" i="9"/>
  <c r="N13780" i="9"/>
  <c r="N13781" i="9"/>
  <c r="N13782" i="9"/>
  <c r="N13783" i="9"/>
  <c r="N13784" i="9"/>
  <c r="N13785" i="9"/>
  <c r="N13786" i="9"/>
  <c r="N13787" i="9"/>
  <c r="N13788" i="9"/>
  <c r="N13789" i="9"/>
  <c r="N13790" i="9"/>
  <c r="N13791" i="9"/>
  <c r="N13792" i="9"/>
  <c r="N13793" i="9"/>
  <c r="N13794" i="9"/>
  <c r="N13795" i="9"/>
  <c r="N13796" i="9"/>
  <c r="N13797" i="9"/>
  <c r="N13798" i="9"/>
  <c r="N13799" i="9"/>
  <c r="N13800" i="9"/>
  <c r="N13801" i="9"/>
  <c r="N13802" i="9"/>
  <c r="N13803" i="9"/>
  <c r="N13804" i="9"/>
  <c r="N13805" i="9"/>
  <c r="N13806" i="9"/>
  <c r="N13807" i="9"/>
  <c r="N13808" i="9"/>
  <c r="N13809" i="9"/>
  <c r="N13810" i="9"/>
  <c r="N13811" i="9"/>
  <c r="N13812" i="9"/>
  <c r="N13813" i="9"/>
  <c r="N13814" i="9"/>
  <c r="N13815" i="9"/>
  <c r="N13816" i="9"/>
  <c r="N13817" i="9"/>
  <c r="N13818" i="9"/>
  <c r="N13819" i="9"/>
  <c r="N13820" i="9"/>
  <c r="N13821" i="9"/>
  <c r="N13822" i="9"/>
  <c r="N13823" i="9"/>
  <c r="N13824" i="9"/>
  <c r="N13825" i="9"/>
  <c r="N13826" i="9"/>
  <c r="N13827" i="9"/>
  <c r="N13828" i="9"/>
  <c r="N13829" i="9"/>
  <c r="N13830" i="9"/>
  <c r="N13831" i="9"/>
  <c r="N13832" i="9"/>
  <c r="N13833" i="9"/>
  <c r="N13834" i="9"/>
  <c r="N13835" i="9"/>
  <c r="N13836" i="9"/>
  <c r="N13837" i="9"/>
  <c r="N13838" i="9"/>
  <c r="N13839" i="9"/>
  <c r="N13840" i="9"/>
  <c r="N13841" i="9"/>
  <c r="N13842" i="9"/>
  <c r="N13843" i="9"/>
  <c r="N13844" i="9"/>
  <c r="N13845" i="9"/>
  <c r="N13846" i="9"/>
  <c r="N13847" i="9"/>
  <c r="N13848" i="9"/>
  <c r="N13849" i="9"/>
  <c r="N13850" i="9"/>
  <c r="N13851" i="9"/>
  <c r="N13852" i="9"/>
  <c r="N13853" i="9"/>
  <c r="N13854" i="9"/>
  <c r="N13855" i="9"/>
  <c r="N13856" i="9"/>
  <c r="N13857" i="9"/>
  <c r="N13858" i="9"/>
  <c r="N13859" i="9"/>
  <c r="N13860" i="9"/>
  <c r="N13861" i="9"/>
  <c r="N13862" i="9"/>
  <c r="N13863" i="9"/>
  <c r="N13864" i="9"/>
  <c r="N13865" i="9"/>
  <c r="N13866" i="9"/>
  <c r="N13867" i="9"/>
  <c r="N13868" i="9"/>
  <c r="N13869" i="9"/>
  <c r="N13870" i="9"/>
  <c r="N13871" i="9"/>
  <c r="N13872" i="9"/>
  <c r="N13873" i="9"/>
  <c r="N13874" i="9"/>
  <c r="N13875" i="9"/>
  <c r="N13876" i="9"/>
  <c r="N13877" i="9"/>
  <c r="N13878" i="9"/>
  <c r="N13879" i="9"/>
  <c r="N13880" i="9"/>
  <c r="N13881" i="9"/>
  <c r="N13882" i="9"/>
  <c r="N13883" i="9"/>
  <c r="N13884" i="9"/>
  <c r="N13885" i="9"/>
  <c r="N13886" i="9"/>
  <c r="N13887" i="9"/>
  <c r="N13888" i="9"/>
  <c r="N13889" i="9"/>
  <c r="N13890" i="9"/>
  <c r="N13891" i="9"/>
  <c r="N13892" i="9"/>
  <c r="N13893" i="9"/>
  <c r="N13894" i="9"/>
  <c r="N13895" i="9"/>
  <c r="N13896" i="9"/>
  <c r="N13897" i="9"/>
  <c r="N13898" i="9"/>
  <c r="N13899" i="9"/>
  <c r="N13900" i="9"/>
  <c r="N13901" i="9"/>
  <c r="N13902" i="9"/>
  <c r="N13903" i="9"/>
  <c r="N13904" i="9"/>
  <c r="N13905" i="9"/>
  <c r="N13906" i="9"/>
  <c r="N13907" i="9"/>
  <c r="N13908" i="9"/>
  <c r="N13909" i="9"/>
  <c r="N13910" i="9"/>
  <c r="N13911" i="9"/>
  <c r="N13912" i="9"/>
  <c r="N13913" i="9"/>
  <c r="N13914" i="9"/>
  <c r="N13915" i="9"/>
  <c r="N13916" i="9"/>
  <c r="N13917" i="9"/>
  <c r="N13918" i="9"/>
  <c r="N13919" i="9"/>
  <c r="N13920" i="9"/>
  <c r="N13921" i="9"/>
  <c r="N13922" i="9"/>
  <c r="N13923" i="9"/>
  <c r="N13924" i="9"/>
  <c r="N13925" i="9"/>
  <c r="N13926" i="9"/>
  <c r="N13927" i="9"/>
  <c r="N13928" i="9"/>
  <c r="N13929" i="9"/>
  <c r="N13930" i="9"/>
  <c r="N13931" i="9"/>
  <c r="N13932" i="9"/>
  <c r="N13933" i="9"/>
  <c r="N13934" i="9"/>
  <c r="N13935" i="9"/>
  <c r="N13936" i="9"/>
  <c r="N13937" i="9"/>
  <c r="N13938" i="9"/>
  <c r="N13939" i="9"/>
  <c r="N13940" i="9"/>
  <c r="N13941" i="9"/>
  <c r="N13942" i="9"/>
  <c r="N13943" i="9"/>
  <c r="N13944" i="9"/>
  <c r="N13945" i="9"/>
  <c r="N13946" i="9"/>
  <c r="N13947" i="9"/>
  <c r="N13948" i="9"/>
  <c r="N13949" i="9"/>
  <c r="N13950" i="9"/>
  <c r="N13951" i="9"/>
  <c r="N13952" i="9"/>
  <c r="N13953" i="9"/>
  <c r="N13954" i="9"/>
  <c r="N13955" i="9"/>
  <c r="N13956" i="9"/>
  <c r="N13957" i="9"/>
  <c r="N13958" i="9"/>
  <c r="N13959" i="9"/>
  <c r="N13960" i="9"/>
  <c r="N13961" i="9"/>
  <c r="N13962" i="9"/>
  <c r="N13963" i="9"/>
  <c r="N13964" i="9"/>
  <c r="N13965" i="9"/>
  <c r="N13966" i="9"/>
  <c r="N13967" i="9"/>
  <c r="N13968" i="9"/>
  <c r="N13969" i="9"/>
  <c r="N13970" i="9"/>
  <c r="N13971" i="9"/>
  <c r="N13972" i="9"/>
  <c r="N13973" i="9"/>
  <c r="N13974" i="9"/>
  <c r="N13975" i="9"/>
  <c r="N13976" i="9"/>
  <c r="N13977" i="9"/>
  <c r="N13978" i="9"/>
  <c r="N13979" i="9"/>
  <c r="N13980" i="9"/>
  <c r="N13981" i="9"/>
  <c r="N13982" i="9"/>
  <c r="N13983" i="9"/>
  <c r="N13984" i="9"/>
  <c r="N13985" i="9"/>
  <c r="N13986" i="9"/>
  <c r="N13987" i="9"/>
  <c r="N13988" i="9"/>
  <c r="N13989" i="9"/>
  <c r="N13990" i="9"/>
  <c r="N13991" i="9"/>
  <c r="N13992" i="9"/>
  <c r="N13993" i="9"/>
  <c r="N13994" i="9"/>
  <c r="N13995" i="9"/>
  <c r="N13996" i="9"/>
  <c r="N13997" i="9"/>
  <c r="N13998" i="9"/>
  <c r="N13999" i="9"/>
  <c r="N14000" i="9"/>
  <c r="N14001" i="9"/>
  <c r="N14002" i="9"/>
  <c r="N14003" i="9"/>
  <c r="N14004" i="9"/>
  <c r="N14005" i="9"/>
  <c r="N14006" i="9"/>
  <c r="N14007" i="9"/>
  <c r="N14008" i="9"/>
  <c r="N14009" i="9"/>
  <c r="N14010" i="9"/>
  <c r="N14011" i="9"/>
  <c r="N14012" i="9"/>
  <c r="N14013" i="9"/>
  <c r="N14014" i="9"/>
  <c r="N14015" i="9"/>
  <c r="N14016" i="9"/>
  <c r="N14017" i="9"/>
  <c r="N14018" i="9"/>
  <c r="N14019" i="9"/>
  <c r="N14020" i="9"/>
  <c r="N14021" i="9"/>
  <c r="N14022" i="9"/>
  <c r="N14023" i="9"/>
  <c r="N14024" i="9"/>
  <c r="N14025" i="9"/>
  <c r="N14026" i="9"/>
  <c r="N14027" i="9"/>
  <c r="N14028" i="9"/>
  <c r="N14029" i="9"/>
  <c r="N14030" i="9"/>
  <c r="N14031" i="9"/>
  <c r="N14032" i="9"/>
  <c r="N14033" i="9"/>
  <c r="N14034" i="9"/>
  <c r="N14035" i="9"/>
  <c r="N14036" i="9"/>
  <c r="N14037" i="9"/>
  <c r="N14038" i="9"/>
  <c r="N14039" i="9"/>
  <c r="N14040" i="9"/>
  <c r="N14041" i="9"/>
  <c r="N14042" i="9"/>
  <c r="N14043" i="9"/>
  <c r="N14044" i="9"/>
  <c r="N14045" i="9"/>
  <c r="N14046" i="9"/>
  <c r="N14047" i="9"/>
  <c r="N14048" i="9"/>
  <c r="N14049" i="9"/>
  <c r="N14050" i="9"/>
  <c r="N14051" i="9"/>
  <c r="N14052" i="9"/>
  <c r="N14053" i="9"/>
  <c r="N14054" i="9"/>
  <c r="N14055" i="9"/>
  <c r="N14056" i="9"/>
  <c r="N14057" i="9"/>
  <c r="N14058" i="9"/>
  <c r="N14059" i="9"/>
  <c r="N14060" i="9"/>
  <c r="N14061" i="9"/>
  <c r="N14062" i="9"/>
  <c r="N14063" i="9"/>
  <c r="N14064" i="9"/>
  <c r="N14065" i="9"/>
  <c r="N14066" i="9"/>
  <c r="N14067" i="9"/>
  <c r="N14068" i="9"/>
  <c r="N14069" i="9"/>
  <c r="N14070" i="9"/>
  <c r="N14071" i="9"/>
  <c r="N14072" i="9"/>
  <c r="N14073" i="9"/>
  <c r="N14074" i="9"/>
  <c r="N14075" i="9"/>
  <c r="N14076" i="9"/>
  <c r="N14077" i="9"/>
  <c r="N14078" i="9"/>
  <c r="N14079" i="9"/>
  <c r="N14080" i="9"/>
  <c r="N14081" i="9"/>
  <c r="N14082" i="9"/>
  <c r="N14083" i="9"/>
  <c r="N14084" i="9"/>
  <c r="N14085" i="9"/>
  <c r="N14086" i="9"/>
  <c r="N14087" i="9"/>
  <c r="N14088" i="9"/>
  <c r="N14089" i="9"/>
  <c r="N14090" i="9"/>
  <c r="N14091" i="9"/>
  <c r="N14092" i="9"/>
  <c r="N14093" i="9"/>
  <c r="N14094" i="9"/>
  <c r="N14095" i="9"/>
  <c r="N14096" i="9"/>
  <c r="N14097" i="9"/>
  <c r="N14098" i="9"/>
  <c r="N14099" i="9"/>
  <c r="N14100" i="9"/>
  <c r="N14101" i="9"/>
  <c r="N14102" i="9"/>
  <c r="N14103" i="9"/>
  <c r="N14104" i="9"/>
  <c r="N14105" i="9"/>
  <c r="N14106" i="9"/>
  <c r="N14107" i="9"/>
  <c r="N14108" i="9"/>
  <c r="N14109" i="9"/>
  <c r="N14110" i="9"/>
  <c r="N14111" i="9"/>
  <c r="N14112" i="9"/>
  <c r="N14113" i="9"/>
  <c r="N14114" i="9"/>
  <c r="N14115" i="9"/>
  <c r="N14116" i="9"/>
  <c r="N14117" i="9"/>
  <c r="N14118" i="9"/>
  <c r="N14119" i="9"/>
  <c r="N14120" i="9"/>
  <c r="N14121" i="9"/>
  <c r="N14122" i="9"/>
  <c r="N14123" i="9"/>
  <c r="N14124" i="9"/>
  <c r="N14125" i="9"/>
  <c r="N14126" i="9"/>
  <c r="N14127" i="9"/>
  <c r="N14128" i="9"/>
  <c r="N14129" i="9"/>
  <c r="N14130" i="9"/>
  <c r="N14131" i="9"/>
  <c r="N14132" i="9"/>
  <c r="N14133" i="9"/>
  <c r="N14134" i="9"/>
  <c r="N14135" i="9"/>
  <c r="N14136" i="9"/>
  <c r="N14137" i="9"/>
  <c r="N14138" i="9"/>
  <c r="N14139" i="9"/>
  <c r="N14140" i="9"/>
  <c r="N14141" i="9"/>
  <c r="N14142" i="9"/>
  <c r="N14143" i="9"/>
  <c r="N14144" i="9"/>
  <c r="N14145" i="9"/>
  <c r="N14146" i="9"/>
  <c r="N14147" i="9"/>
  <c r="N14148" i="9"/>
  <c r="N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592" i="9"/>
  <c r="M2593" i="9"/>
  <c r="M2594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2727" i="9"/>
  <c r="M2728" i="9"/>
  <c r="M2729" i="9"/>
  <c r="M2730" i="9"/>
  <c r="M2731" i="9"/>
  <c r="M2732" i="9"/>
  <c r="M2733" i="9"/>
  <c r="M2734" i="9"/>
  <c r="M2735" i="9"/>
  <c r="M2736" i="9"/>
  <c r="M2737" i="9"/>
  <c r="M2738" i="9"/>
  <c r="M2739" i="9"/>
  <c r="M2740" i="9"/>
  <c r="M2741" i="9"/>
  <c r="M2742" i="9"/>
  <c r="M2743" i="9"/>
  <c r="M2744" i="9"/>
  <c r="M2745" i="9"/>
  <c r="M2746" i="9"/>
  <c r="M2747" i="9"/>
  <c r="M2748" i="9"/>
  <c r="M2749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2771" i="9"/>
  <c r="M2772" i="9"/>
  <c r="M2773" i="9"/>
  <c r="M2774" i="9"/>
  <c r="M2775" i="9"/>
  <c r="M2776" i="9"/>
  <c r="M2777" i="9"/>
  <c r="M2778" i="9"/>
  <c r="M2779" i="9"/>
  <c r="M2780" i="9"/>
  <c r="M2781" i="9"/>
  <c r="M2782" i="9"/>
  <c r="M2783" i="9"/>
  <c r="M2784" i="9"/>
  <c r="M2785" i="9"/>
  <c r="M2786" i="9"/>
  <c r="M2787" i="9"/>
  <c r="M2788" i="9"/>
  <c r="M2789" i="9"/>
  <c r="M2790" i="9"/>
  <c r="M2791" i="9"/>
  <c r="M2792" i="9"/>
  <c r="M2793" i="9"/>
  <c r="M2794" i="9"/>
  <c r="M2795" i="9"/>
  <c r="M2796" i="9"/>
  <c r="M2797" i="9"/>
  <c r="M2798" i="9"/>
  <c r="M2799" i="9"/>
  <c r="M2800" i="9"/>
  <c r="M2801" i="9"/>
  <c r="M2802" i="9"/>
  <c r="M2803" i="9"/>
  <c r="M2804" i="9"/>
  <c r="M2805" i="9"/>
  <c r="M2806" i="9"/>
  <c r="M2807" i="9"/>
  <c r="M2808" i="9"/>
  <c r="M2809" i="9"/>
  <c r="M2810" i="9"/>
  <c r="M281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835" i="9"/>
  <c r="M2836" i="9"/>
  <c r="M2837" i="9"/>
  <c r="M2838" i="9"/>
  <c r="M2839" i="9"/>
  <c r="M2840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2876" i="9"/>
  <c r="M2877" i="9"/>
  <c r="M2878" i="9"/>
  <c r="M2879" i="9"/>
  <c r="M2880" i="9"/>
  <c r="M2881" i="9"/>
  <c r="M2882" i="9"/>
  <c r="M2883" i="9"/>
  <c r="M2884" i="9"/>
  <c r="M2885" i="9"/>
  <c r="M2886" i="9"/>
  <c r="M2887" i="9"/>
  <c r="M2888" i="9"/>
  <c r="M2889" i="9"/>
  <c r="M2890" i="9"/>
  <c r="M2891" i="9"/>
  <c r="M2892" i="9"/>
  <c r="M2893" i="9"/>
  <c r="M2894" i="9"/>
  <c r="M2895" i="9"/>
  <c r="M2896" i="9"/>
  <c r="M2897" i="9"/>
  <c r="M2898" i="9"/>
  <c r="M2899" i="9"/>
  <c r="M2900" i="9"/>
  <c r="M2901" i="9"/>
  <c r="M2902" i="9"/>
  <c r="M2903" i="9"/>
  <c r="M2904" i="9"/>
  <c r="M2905" i="9"/>
  <c r="M2906" i="9"/>
  <c r="M2907" i="9"/>
  <c r="M2908" i="9"/>
  <c r="M2909" i="9"/>
  <c r="M2910" i="9"/>
  <c r="M2911" i="9"/>
  <c r="M2912" i="9"/>
  <c r="M2913" i="9"/>
  <c r="M2914" i="9"/>
  <c r="M2915" i="9"/>
  <c r="M2916" i="9"/>
  <c r="M2917" i="9"/>
  <c r="M2918" i="9"/>
  <c r="M2919" i="9"/>
  <c r="M2920" i="9"/>
  <c r="M2921" i="9"/>
  <c r="M2922" i="9"/>
  <c r="M2923" i="9"/>
  <c r="M2924" i="9"/>
  <c r="M2925" i="9"/>
  <c r="M2926" i="9"/>
  <c r="M2927" i="9"/>
  <c r="M2928" i="9"/>
  <c r="M2929" i="9"/>
  <c r="M2930" i="9"/>
  <c r="M2931" i="9"/>
  <c r="M2932" i="9"/>
  <c r="M2933" i="9"/>
  <c r="M2934" i="9"/>
  <c r="M2935" i="9"/>
  <c r="M2936" i="9"/>
  <c r="M2937" i="9"/>
  <c r="M2938" i="9"/>
  <c r="M2939" i="9"/>
  <c r="M2940" i="9"/>
  <c r="M2941" i="9"/>
  <c r="M2942" i="9"/>
  <c r="M2943" i="9"/>
  <c r="M2944" i="9"/>
  <c r="M2945" i="9"/>
  <c r="M2946" i="9"/>
  <c r="M2947" i="9"/>
  <c r="M2948" i="9"/>
  <c r="M2949" i="9"/>
  <c r="M2950" i="9"/>
  <c r="M2951" i="9"/>
  <c r="M2952" i="9"/>
  <c r="M2953" i="9"/>
  <c r="M2954" i="9"/>
  <c r="M2955" i="9"/>
  <c r="M2956" i="9"/>
  <c r="M2957" i="9"/>
  <c r="M2958" i="9"/>
  <c r="M2959" i="9"/>
  <c r="M2960" i="9"/>
  <c r="M2961" i="9"/>
  <c r="M2962" i="9"/>
  <c r="M2963" i="9"/>
  <c r="M2964" i="9"/>
  <c r="M2965" i="9"/>
  <c r="M2966" i="9"/>
  <c r="M2967" i="9"/>
  <c r="M2968" i="9"/>
  <c r="M2969" i="9"/>
  <c r="M2970" i="9"/>
  <c r="M2971" i="9"/>
  <c r="M2972" i="9"/>
  <c r="M2973" i="9"/>
  <c r="M2974" i="9"/>
  <c r="M2975" i="9"/>
  <c r="M2976" i="9"/>
  <c r="M2977" i="9"/>
  <c r="M2978" i="9"/>
  <c r="M2979" i="9"/>
  <c r="M2980" i="9"/>
  <c r="M2981" i="9"/>
  <c r="M2982" i="9"/>
  <c r="M2983" i="9"/>
  <c r="M2984" i="9"/>
  <c r="M2985" i="9"/>
  <c r="M2986" i="9"/>
  <c r="M2987" i="9"/>
  <c r="M2988" i="9"/>
  <c r="M2989" i="9"/>
  <c r="M2990" i="9"/>
  <c r="M2991" i="9"/>
  <c r="M2992" i="9"/>
  <c r="M2993" i="9"/>
  <c r="M2994" i="9"/>
  <c r="M2995" i="9"/>
  <c r="M2996" i="9"/>
  <c r="M2997" i="9"/>
  <c r="M2998" i="9"/>
  <c r="M2999" i="9"/>
  <c r="M3000" i="9"/>
  <c r="M3001" i="9"/>
  <c r="M3002" i="9"/>
  <c r="M3003" i="9"/>
  <c r="M3004" i="9"/>
  <c r="M3005" i="9"/>
  <c r="M3006" i="9"/>
  <c r="M3007" i="9"/>
  <c r="M3008" i="9"/>
  <c r="M3009" i="9"/>
  <c r="M3010" i="9"/>
  <c r="M3011" i="9"/>
  <c r="M3012" i="9"/>
  <c r="M3013" i="9"/>
  <c r="M3014" i="9"/>
  <c r="M3015" i="9"/>
  <c r="M3016" i="9"/>
  <c r="M3017" i="9"/>
  <c r="M3018" i="9"/>
  <c r="M3019" i="9"/>
  <c r="M3020" i="9"/>
  <c r="M3021" i="9"/>
  <c r="M3022" i="9"/>
  <c r="M3023" i="9"/>
  <c r="M3024" i="9"/>
  <c r="M3025" i="9"/>
  <c r="M3026" i="9"/>
  <c r="M3027" i="9"/>
  <c r="M3028" i="9"/>
  <c r="M3029" i="9"/>
  <c r="M3030" i="9"/>
  <c r="M3031" i="9"/>
  <c r="M3032" i="9"/>
  <c r="M3033" i="9"/>
  <c r="M3034" i="9"/>
  <c r="M3035" i="9"/>
  <c r="M3036" i="9"/>
  <c r="M3037" i="9"/>
  <c r="M3038" i="9"/>
  <c r="M3039" i="9"/>
  <c r="M3040" i="9"/>
  <c r="M3041" i="9"/>
  <c r="M3042" i="9"/>
  <c r="M3043" i="9"/>
  <c r="M3044" i="9"/>
  <c r="M3045" i="9"/>
  <c r="M3046" i="9"/>
  <c r="M3047" i="9"/>
  <c r="M3048" i="9"/>
  <c r="M3049" i="9"/>
  <c r="M3050" i="9"/>
  <c r="M3051" i="9"/>
  <c r="M3052" i="9"/>
  <c r="M3053" i="9"/>
  <c r="M3054" i="9"/>
  <c r="M3055" i="9"/>
  <c r="M3056" i="9"/>
  <c r="M3057" i="9"/>
  <c r="M3058" i="9"/>
  <c r="M3059" i="9"/>
  <c r="M3060" i="9"/>
  <c r="M3061" i="9"/>
  <c r="M3062" i="9"/>
  <c r="M3063" i="9"/>
  <c r="M3064" i="9"/>
  <c r="M3065" i="9"/>
  <c r="M3066" i="9"/>
  <c r="M3067" i="9"/>
  <c r="M3068" i="9"/>
  <c r="M3069" i="9"/>
  <c r="M3070" i="9"/>
  <c r="M3071" i="9"/>
  <c r="M3072" i="9"/>
  <c r="M3073" i="9"/>
  <c r="M3074" i="9"/>
  <c r="M3075" i="9"/>
  <c r="M3076" i="9"/>
  <c r="M3077" i="9"/>
  <c r="M3078" i="9"/>
  <c r="M3079" i="9"/>
  <c r="M3080" i="9"/>
  <c r="M3081" i="9"/>
  <c r="M3082" i="9"/>
  <c r="M3083" i="9"/>
  <c r="M3084" i="9"/>
  <c r="M3085" i="9"/>
  <c r="M3086" i="9"/>
  <c r="M3087" i="9"/>
  <c r="M3088" i="9"/>
  <c r="M3089" i="9"/>
  <c r="M3090" i="9"/>
  <c r="M3091" i="9"/>
  <c r="M3092" i="9"/>
  <c r="M3093" i="9"/>
  <c r="M3094" i="9"/>
  <c r="M3095" i="9"/>
  <c r="M3096" i="9"/>
  <c r="M3097" i="9"/>
  <c r="M3098" i="9"/>
  <c r="M3099" i="9"/>
  <c r="M3100" i="9"/>
  <c r="M3101" i="9"/>
  <c r="M3102" i="9"/>
  <c r="M3103" i="9"/>
  <c r="M3104" i="9"/>
  <c r="M3105" i="9"/>
  <c r="M3106" i="9"/>
  <c r="M3107" i="9"/>
  <c r="M3108" i="9"/>
  <c r="M3109" i="9"/>
  <c r="M3110" i="9"/>
  <c r="M3111" i="9"/>
  <c r="M3112" i="9"/>
  <c r="M3113" i="9"/>
  <c r="M3114" i="9"/>
  <c r="M3115" i="9"/>
  <c r="M3116" i="9"/>
  <c r="M3117" i="9"/>
  <c r="M3118" i="9"/>
  <c r="M3119" i="9"/>
  <c r="M3120" i="9"/>
  <c r="M3121" i="9"/>
  <c r="M3122" i="9"/>
  <c r="M3123" i="9"/>
  <c r="M3124" i="9"/>
  <c r="M3125" i="9"/>
  <c r="M3126" i="9"/>
  <c r="M3127" i="9"/>
  <c r="M3128" i="9"/>
  <c r="M3129" i="9"/>
  <c r="M3130" i="9"/>
  <c r="M3131" i="9"/>
  <c r="M3132" i="9"/>
  <c r="M3133" i="9"/>
  <c r="M3134" i="9"/>
  <c r="M3135" i="9"/>
  <c r="M3136" i="9"/>
  <c r="M3137" i="9"/>
  <c r="M3138" i="9"/>
  <c r="M3139" i="9"/>
  <c r="M3140" i="9"/>
  <c r="M3141" i="9"/>
  <c r="M3142" i="9"/>
  <c r="M3143" i="9"/>
  <c r="M3144" i="9"/>
  <c r="M3145" i="9"/>
  <c r="M3146" i="9"/>
  <c r="M3147" i="9"/>
  <c r="M3148" i="9"/>
  <c r="M3149" i="9"/>
  <c r="M3150" i="9"/>
  <c r="M3151" i="9"/>
  <c r="M3152" i="9"/>
  <c r="M3153" i="9"/>
  <c r="M3154" i="9"/>
  <c r="M3155" i="9"/>
  <c r="M3156" i="9"/>
  <c r="M3157" i="9"/>
  <c r="M3158" i="9"/>
  <c r="M3159" i="9"/>
  <c r="M3160" i="9"/>
  <c r="M3161" i="9"/>
  <c r="M3162" i="9"/>
  <c r="M3163" i="9"/>
  <c r="M3164" i="9"/>
  <c r="M3165" i="9"/>
  <c r="M3166" i="9"/>
  <c r="M3167" i="9"/>
  <c r="M3168" i="9"/>
  <c r="M3169" i="9"/>
  <c r="M3170" i="9"/>
  <c r="M3171" i="9"/>
  <c r="M3172" i="9"/>
  <c r="M3173" i="9"/>
  <c r="M3174" i="9"/>
  <c r="M3175" i="9"/>
  <c r="M3176" i="9"/>
  <c r="M3177" i="9"/>
  <c r="M3178" i="9"/>
  <c r="M3179" i="9"/>
  <c r="M3180" i="9"/>
  <c r="M3181" i="9"/>
  <c r="M3182" i="9"/>
  <c r="M3183" i="9"/>
  <c r="M3184" i="9"/>
  <c r="M3185" i="9"/>
  <c r="M3186" i="9"/>
  <c r="M3187" i="9"/>
  <c r="M3188" i="9"/>
  <c r="M3189" i="9"/>
  <c r="M3190" i="9"/>
  <c r="M3191" i="9"/>
  <c r="M3192" i="9"/>
  <c r="M3193" i="9"/>
  <c r="M3194" i="9"/>
  <c r="M3195" i="9"/>
  <c r="M3196" i="9"/>
  <c r="M3197" i="9"/>
  <c r="M3198" i="9"/>
  <c r="M3199" i="9"/>
  <c r="M3200" i="9"/>
  <c r="M3201" i="9"/>
  <c r="M3202" i="9"/>
  <c r="M3203" i="9"/>
  <c r="M3204" i="9"/>
  <c r="M3205" i="9"/>
  <c r="M3206" i="9"/>
  <c r="M3207" i="9"/>
  <c r="M3208" i="9"/>
  <c r="M3209" i="9"/>
  <c r="M3210" i="9"/>
  <c r="M3211" i="9"/>
  <c r="M3212" i="9"/>
  <c r="M3213" i="9"/>
  <c r="M3214" i="9"/>
  <c r="M3215" i="9"/>
  <c r="M3216" i="9"/>
  <c r="M3217" i="9"/>
  <c r="M3218" i="9"/>
  <c r="M3219" i="9"/>
  <c r="M3220" i="9"/>
  <c r="M3221" i="9"/>
  <c r="M3222" i="9"/>
  <c r="M3223" i="9"/>
  <c r="M3224" i="9"/>
  <c r="M3225" i="9"/>
  <c r="M3226" i="9"/>
  <c r="M3227" i="9"/>
  <c r="M3228" i="9"/>
  <c r="M3229" i="9"/>
  <c r="M3230" i="9"/>
  <c r="M3231" i="9"/>
  <c r="M3232" i="9"/>
  <c r="M3233" i="9"/>
  <c r="M3234" i="9"/>
  <c r="M3235" i="9"/>
  <c r="M3236" i="9"/>
  <c r="M3237" i="9"/>
  <c r="M3238" i="9"/>
  <c r="M3239" i="9"/>
  <c r="M3240" i="9"/>
  <c r="M3241" i="9"/>
  <c r="M3242" i="9"/>
  <c r="M3243" i="9"/>
  <c r="M3244" i="9"/>
  <c r="M3245" i="9"/>
  <c r="M3246" i="9"/>
  <c r="M3247" i="9"/>
  <c r="M3248" i="9"/>
  <c r="M3249" i="9"/>
  <c r="M3250" i="9"/>
  <c r="M3251" i="9"/>
  <c r="M3252" i="9"/>
  <c r="M3253" i="9"/>
  <c r="M3254" i="9"/>
  <c r="M3255" i="9"/>
  <c r="M3256" i="9"/>
  <c r="M3257" i="9"/>
  <c r="M3258" i="9"/>
  <c r="M3259" i="9"/>
  <c r="M3260" i="9"/>
  <c r="M3261" i="9"/>
  <c r="M3262" i="9"/>
  <c r="M3263" i="9"/>
  <c r="M3264" i="9"/>
  <c r="M3265" i="9"/>
  <c r="M3266" i="9"/>
  <c r="M3267" i="9"/>
  <c r="M3268" i="9"/>
  <c r="M3269" i="9"/>
  <c r="M3270" i="9"/>
  <c r="M3271" i="9"/>
  <c r="M3272" i="9"/>
  <c r="M3273" i="9"/>
  <c r="M3274" i="9"/>
  <c r="M3275" i="9"/>
  <c r="M3276" i="9"/>
  <c r="M3277" i="9"/>
  <c r="M3278" i="9"/>
  <c r="M3279" i="9"/>
  <c r="M3280" i="9"/>
  <c r="M3281" i="9"/>
  <c r="M3282" i="9"/>
  <c r="M3283" i="9"/>
  <c r="M3284" i="9"/>
  <c r="M3285" i="9"/>
  <c r="M3286" i="9"/>
  <c r="M3287" i="9"/>
  <c r="M3288" i="9"/>
  <c r="M3289" i="9"/>
  <c r="M3290" i="9"/>
  <c r="M3291" i="9"/>
  <c r="M3292" i="9"/>
  <c r="M3293" i="9"/>
  <c r="M3294" i="9"/>
  <c r="M3295" i="9"/>
  <c r="M3296" i="9"/>
  <c r="M3297" i="9"/>
  <c r="M3298" i="9"/>
  <c r="M3299" i="9"/>
  <c r="M3300" i="9"/>
  <c r="M3301" i="9"/>
  <c r="M3302" i="9"/>
  <c r="M3303" i="9"/>
  <c r="M3304" i="9"/>
  <c r="M3305" i="9"/>
  <c r="M3306" i="9"/>
  <c r="M3307" i="9"/>
  <c r="M3308" i="9"/>
  <c r="M3309" i="9"/>
  <c r="M3310" i="9"/>
  <c r="M3311" i="9"/>
  <c r="M3312" i="9"/>
  <c r="M3313" i="9"/>
  <c r="M3314" i="9"/>
  <c r="M3315" i="9"/>
  <c r="M3316" i="9"/>
  <c r="M3317" i="9"/>
  <c r="M3318" i="9"/>
  <c r="M3319" i="9"/>
  <c r="M3320" i="9"/>
  <c r="M3321" i="9"/>
  <c r="M3322" i="9"/>
  <c r="M3323" i="9"/>
  <c r="M3324" i="9"/>
  <c r="M3325" i="9"/>
  <c r="M3326" i="9"/>
  <c r="M3327" i="9"/>
  <c r="M3328" i="9"/>
  <c r="M3329" i="9"/>
  <c r="M3330" i="9"/>
  <c r="M3331" i="9"/>
  <c r="M3332" i="9"/>
  <c r="M3333" i="9"/>
  <c r="M3334" i="9"/>
  <c r="M3335" i="9"/>
  <c r="M3336" i="9"/>
  <c r="M3337" i="9"/>
  <c r="M3338" i="9"/>
  <c r="M3339" i="9"/>
  <c r="M3340" i="9"/>
  <c r="M3341" i="9"/>
  <c r="M3342" i="9"/>
  <c r="M3343" i="9"/>
  <c r="M3344" i="9"/>
  <c r="M3345" i="9"/>
  <c r="M3346" i="9"/>
  <c r="M3347" i="9"/>
  <c r="M3348" i="9"/>
  <c r="M3349" i="9"/>
  <c r="M3350" i="9"/>
  <c r="M3351" i="9"/>
  <c r="M3352" i="9"/>
  <c r="M3353" i="9"/>
  <c r="M3354" i="9"/>
  <c r="M3355" i="9"/>
  <c r="M3356" i="9"/>
  <c r="M3357" i="9"/>
  <c r="M3358" i="9"/>
  <c r="M3359" i="9"/>
  <c r="M3360" i="9"/>
  <c r="M3361" i="9"/>
  <c r="M3362" i="9"/>
  <c r="M3363" i="9"/>
  <c r="M3364" i="9"/>
  <c r="M3365" i="9"/>
  <c r="M3366" i="9"/>
  <c r="M3367" i="9"/>
  <c r="M3368" i="9"/>
  <c r="M3369" i="9"/>
  <c r="M3370" i="9"/>
  <c r="M3371" i="9"/>
  <c r="M3372" i="9"/>
  <c r="M3373" i="9"/>
  <c r="M3374" i="9"/>
  <c r="M3375" i="9"/>
  <c r="M3376" i="9"/>
  <c r="M3377" i="9"/>
  <c r="M3378" i="9"/>
  <c r="M3379" i="9"/>
  <c r="M3380" i="9"/>
  <c r="M3381" i="9"/>
  <c r="M3382" i="9"/>
  <c r="M3383" i="9"/>
  <c r="M3384" i="9"/>
  <c r="M3385" i="9"/>
  <c r="M3386" i="9"/>
  <c r="M3387" i="9"/>
  <c r="M3388" i="9"/>
  <c r="M3389" i="9"/>
  <c r="M3390" i="9"/>
  <c r="M3391" i="9"/>
  <c r="M3392" i="9"/>
  <c r="M3393" i="9"/>
  <c r="M3394" i="9"/>
  <c r="M3395" i="9"/>
  <c r="M3396" i="9"/>
  <c r="M3397" i="9"/>
  <c r="M3398" i="9"/>
  <c r="M3399" i="9"/>
  <c r="M3400" i="9"/>
  <c r="M3401" i="9"/>
  <c r="M3402" i="9"/>
  <c r="M3403" i="9"/>
  <c r="M3404" i="9"/>
  <c r="M3405" i="9"/>
  <c r="M3406" i="9"/>
  <c r="M3407" i="9"/>
  <c r="M3408" i="9"/>
  <c r="M3409" i="9"/>
  <c r="M3410" i="9"/>
  <c r="M3411" i="9"/>
  <c r="M3412" i="9"/>
  <c r="M3413" i="9"/>
  <c r="M3414" i="9"/>
  <c r="M3415" i="9"/>
  <c r="M3416" i="9"/>
  <c r="M3417" i="9"/>
  <c r="M3418" i="9"/>
  <c r="M3419" i="9"/>
  <c r="M3420" i="9"/>
  <c r="M3421" i="9"/>
  <c r="M3422" i="9"/>
  <c r="M3423" i="9"/>
  <c r="M3424" i="9"/>
  <c r="M3425" i="9"/>
  <c r="M3426" i="9"/>
  <c r="M3427" i="9"/>
  <c r="M3428" i="9"/>
  <c r="M3429" i="9"/>
  <c r="M3430" i="9"/>
  <c r="M3431" i="9"/>
  <c r="M3432" i="9"/>
  <c r="M3433" i="9"/>
  <c r="M3434" i="9"/>
  <c r="M3435" i="9"/>
  <c r="M3436" i="9"/>
  <c r="M3437" i="9"/>
  <c r="M3438" i="9"/>
  <c r="M3439" i="9"/>
  <c r="M3440" i="9"/>
  <c r="M3441" i="9"/>
  <c r="M3442" i="9"/>
  <c r="M3443" i="9"/>
  <c r="M3444" i="9"/>
  <c r="M3445" i="9"/>
  <c r="M3446" i="9"/>
  <c r="M3447" i="9"/>
  <c r="M3448" i="9"/>
  <c r="M3449" i="9"/>
  <c r="M3450" i="9"/>
  <c r="M3451" i="9"/>
  <c r="M3452" i="9"/>
  <c r="M3453" i="9"/>
  <c r="M3454" i="9"/>
  <c r="M3455" i="9"/>
  <c r="M3456" i="9"/>
  <c r="M3457" i="9"/>
  <c r="M3458" i="9"/>
  <c r="M3459" i="9"/>
  <c r="M3460" i="9"/>
  <c r="M3461" i="9"/>
  <c r="M3462" i="9"/>
  <c r="M3463" i="9"/>
  <c r="M3464" i="9"/>
  <c r="M3465" i="9"/>
  <c r="M3466" i="9"/>
  <c r="M3467" i="9"/>
  <c r="M3468" i="9"/>
  <c r="M3469" i="9"/>
  <c r="M3470" i="9"/>
  <c r="M3471" i="9"/>
  <c r="M3472" i="9"/>
  <c r="M3473" i="9"/>
  <c r="M3474" i="9"/>
  <c r="M3475" i="9"/>
  <c r="M3476" i="9"/>
  <c r="M3477" i="9"/>
  <c r="M3478" i="9"/>
  <c r="M3479" i="9"/>
  <c r="M3480" i="9"/>
  <c r="M3481" i="9"/>
  <c r="M3482" i="9"/>
  <c r="M3483" i="9"/>
  <c r="M3484" i="9"/>
  <c r="M3485" i="9"/>
  <c r="M3486" i="9"/>
  <c r="M3487" i="9"/>
  <c r="M3488" i="9"/>
  <c r="M3489" i="9"/>
  <c r="M3490" i="9"/>
  <c r="M3491" i="9"/>
  <c r="M3492" i="9"/>
  <c r="M3493" i="9"/>
  <c r="M3494" i="9"/>
  <c r="M3495" i="9"/>
  <c r="M3496" i="9"/>
  <c r="M3497" i="9"/>
  <c r="M3498" i="9"/>
  <c r="M3499" i="9"/>
  <c r="M3500" i="9"/>
  <c r="M3501" i="9"/>
  <c r="M3502" i="9"/>
  <c r="M3503" i="9"/>
  <c r="M3504" i="9"/>
  <c r="M3505" i="9"/>
  <c r="M3506" i="9"/>
  <c r="M3507" i="9"/>
  <c r="M3508" i="9"/>
  <c r="M3509" i="9"/>
  <c r="M3510" i="9"/>
  <c r="M3511" i="9"/>
  <c r="M3512" i="9"/>
  <c r="M3513" i="9"/>
  <c r="M3514" i="9"/>
  <c r="M3515" i="9"/>
  <c r="M3516" i="9"/>
  <c r="M3517" i="9"/>
  <c r="M3518" i="9"/>
  <c r="M3519" i="9"/>
  <c r="M3520" i="9"/>
  <c r="M3521" i="9"/>
  <c r="M3522" i="9"/>
  <c r="M3523" i="9"/>
  <c r="M3524" i="9"/>
  <c r="M3525" i="9"/>
  <c r="M3526" i="9"/>
  <c r="M3527" i="9"/>
  <c r="M3528" i="9"/>
  <c r="M3529" i="9"/>
  <c r="M3530" i="9"/>
  <c r="M3531" i="9"/>
  <c r="M3532" i="9"/>
  <c r="M3533" i="9"/>
  <c r="M3534" i="9"/>
  <c r="M3535" i="9"/>
  <c r="M3536" i="9"/>
  <c r="M3537" i="9"/>
  <c r="M3538" i="9"/>
  <c r="M3539" i="9"/>
  <c r="M3540" i="9"/>
  <c r="M3541" i="9"/>
  <c r="M3542" i="9"/>
  <c r="M3543" i="9"/>
  <c r="M3544" i="9"/>
  <c r="M3545" i="9"/>
  <c r="M3546" i="9"/>
  <c r="M3547" i="9"/>
  <c r="M3548" i="9"/>
  <c r="M3549" i="9"/>
  <c r="M3550" i="9"/>
  <c r="M3551" i="9"/>
  <c r="M3552" i="9"/>
  <c r="M3553" i="9"/>
  <c r="M3554" i="9"/>
  <c r="M3555" i="9"/>
  <c r="M3556" i="9"/>
  <c r="M3557" i="9"/>
  <c r="M3558" i="9"/>
  <c r="M3559" i="9"/>
  <c r="M3560" i="9"/>
  <c r="M3561" i="9"/>
  <c r="M3562" i="9"/>
  <c r="M3563" i="9"/>
  <c r="M3564" i="9"/>
  <c r="M3565" i="9"/>
  <c r="M3566" i="9"/>
  <c r="M3567" i="9"/>
  <c r="M3568" i="9"/>
  <c r="M3569" i="9"/>
  <c r="M3570" i="9"/>
  <c r="M3571" i="9"/>
  <c r="M3572" i="9"/>
  <c r="M3573" i="9"/>
  <c r="M3574" i="9"/>
  <c r="M3575" i="9"/>
  <c r="M3576" i="9"/>
  <c r="M3577" i="9"/>
  <c r="M3578" i="9"/>
  <c r="M3579" i="9"/>
  <c r="M3580" i="9"/>
  <c r="M3581" i="9"/>
  <c r="M3582" i="9"/>
  <c r="M3583" i="9"/>
  <c r="M3584" i="9"/>
  <c r="M3585" i="9"/>
  <c r="M3586" i="9"/>
  <c r="M3587" i="9"/>
  <c r="M3588" i="9"/>
  <c r="M3589" i="9"/>
  <c r="M3590" i="9"/>
  <c r="M3591" i="9"/>
  <c r="M3592" i="9"/>
  <c r="M3593" i="9"/>
  <c r="M3594" i="9"/>
  <c r="M3595" i="9"/>
  <c r="M3596" i="9"/>
  <c r="M3597" i="9"/>
  <c r="M3598" i="9"/>
  <c r="M3599" i="9"/>
  <c r="M3600" i="9"/>
  <c r="M3601" i="9"/>
  <c r="M3602" i="9"/>
  <c r="M3603" i="9"/>
  <c r="M3604" i="9"/>
  <c r="M3605" i="9"/>
  <c r="M3606" i="9"/>
  <c r="M3607" i="9"/>
  <c r="M3608" i="9"/>
  <c r="M3609" i="9"/>
  <c r="M3610" i="9"/>
  <c r="M3611" i="9"/>
  <c r="M3612" i="9"/>
  <c r="M3613" i="9"/>
  <c r="M3614" i="9"/>
  <c r="M3615" i="9"/>
  <c r="M3616" i="9"/>
  <c r="M3617" i="9"/>
  <c r="M3618" i="9"/>
  <c r="M3619" i="9"/>
  <c r="M3620" i="9"/>
  <c r="M3621" i="9"/>
  <c r="M3622" i="9"/>
  <c r="M3623" i="9"/>
  <c r="M3624" i="9"/>
  <c r="M3625" i="9"/>
  <c r="M3626" i="9"/>
  <c r="M3627" i="9"/>
  <c r="M3628" i="9"/>
  <c r="M3629" i="9"/>
  <c r="M3630" i="9"/>
  <c r="M3631" i="9"/>
  <c r="M3632" i="9"/>
  <c r="M3633" i="9"/>
  <c r="M3634" i="9"/>
  <c r="M3635" i="9"/>
  <c r="M3636" i="9"/>
  <c r="M3637" i="9"/>
  <c r="M3638" i="9"/>
  <c r="M3639" i="9"/>
  <c r="M3640" i="9"/>
  <c r="M3641" i="9"/>
  <c r="M3642" i="9"/>
  <c r="M3643" i="9"/>
  <c r="M3644" i="9"/>
  <c r="M3645" i="9"/>
  <c r="M3646" i="9"/>
  <c r="M3647" i="9"/>
  <c r="M3648" i="9"/>
  <c r="M3649" i="9"/>
  <c r="M3650" i="9"/>
  <c r="M3651" i="9"/>
  <c r="M3652" i="9"/>
  <c r="M3653" i="9"/>
  <c r="M3654" i="9"/>
  <c r="M3655" i="9"/>
  <c r="M3656" i="9"/>
  <c r="M3657" i="9"/>
  <c r="M3658" i="9"/>
  <c r="M3659" i="9"/>
  <c r="M3660" i="9"/>
  <c r="M3661" i="9"/>
  <c r="M3662" i="9"/>
  <c r="M3663" i="9"/>
  <c r="M3664" i="9"/>
  <c r="M3665" i="9"/>
  <c r="M3666" i="9"/>
  <c r="M3667" i="9"/>
  <c r="M3668" i="9"/>
  <c r="M3669" i="9"/>
  <c r="M3670" i="9"/>
  <c r="M3671" i="9"/>
  <c r="M3672" i="9"/>
  <c r="M3673" i="9"/>
  <c r="M3674" i="9"/>
  <c r="M3675" i="9"/>
  <c r="M3676" i="9"/>
  <c r="M3677" i="9"/>
  <c r="M3678" i="9"/>
  <c r="M3679" i="9"/>
  <c r="M3680" i="9"/>
  <c r="M3681" i="9"/>
  <c r="M3682" i="9"/>
  <c r="M3683" i="9"/>
  <c r="M3684" i="9"/>
  <c r="M3685" i="9"/>
  <c r="M3686" i="9"/>
  <c r="M3687" i="9"/>
  <c r="M3688" i="9"/>
  <c r="M3689" i="9"/>
  <c r="M3690" i="9"/>
  <c r="M3691" i="9"/>
  <c r="M3692" i="9"/>
  <c r="M3693" i="9"/>
  <c r="M3694" i="9"/>
  <c r="M3695" i="9"/>
  <c r="M3696" i="9"/>
  <c r="M3697" i="9"/>
  <c r="M3698" i="9"/>
  <c r="M3699" i="9"/>
  <c r="M3700" i="9"/>
  <c r="M3701" i="9"/>
  <c r="M3702" i="9"/>
  <c r="M3703" i="9"/>
  <c r="M3704" i="9"/>
  <c r="M3705" i="9"/>
  <c r="M3706" i="9"/>
  <c r="M3707" i="9"/>
  <c r="M3708" i="9"/>
  <c r="M3709" i="9"/>
  <c r="M3710" i="9"/>
  <c r="M3711" i="9"/>
  <c r="M3712" i="9"/>
  <c r="M3713" i="9"/>
  <c r="M3714" i="9"/>
  <c r="M3715" i="9"/>
  <c r="M3716" i="9"/>
  <c r="M3717" i="9"/>
  <c r="M3718" i="9"/>
  <c r="M3719" i="9"/>
  <c r="M3720" i="9"/>
  <c r="M3721" i="9"/>
  <c r="M3722" i="9"/>
  <c r="M3723" i="9"/>
  <c r="M3724" i="9"/>
  <c r="M3725" i="9"/>
  <c r="M3726" i="9"/>
  <c r="M3727" i="9"/>
  <c r="M3728" i="9"/>
  <c r="M3729" i="9"/>
  <c r="M3730" i="9"/>
  <c r="M3731" i="9"/>
  <c r="M3732" i="9"/>
  <c r="M3733" i="9"/>
  <c r="M3734" i="9"/>
  <c r="M3735" i="9"/>
  <c r="M3736" i="9"/>
  <c r="M3737" i="9"/>
  <c r="M3738" i="9"/>
  <c r="M3739" i="9"/>
  <c r="M3740" i="9"/>
  <c r="M3741" i="9"/>
  <c r="M3742" i="9"/>
  <c r="M3743" i="9"/>
  <c r="M3744" i="9"/>
  <c r="M3745" i="9"/>
  <c r="M3746" i="9"/>
  <c r="M3747" i="9"/>
  <c r="M3748" i="9"/>
  <c r="M3749" i="9"/>
  <c r="M3750" i="9"/>
  <c r="M3751" i="9"/>
  <c r="M3752" i="9"/>
  <c r="M3753" i="9"/>
  <c r="M3754" i="9"/>
  <c r="M3755" i="9"/>
  <c r="M3756" i="9"/>
  <c r="M3757" i="9"/>
  <c r="M3758" i="9"/>
  <c r="M3759" i="9"/>
  <c r="M3760" i="9"/>
  <c r="M3761" i="9"/>
  <c r="M3762" i="9"/>
  <c r="M3763" i="9"/>
  <c r="M3764" i="9"/>
  <c r="M3765" i="9"/>
  <c r="M3766" i="9"/>
  <c r="M3767" i="9"/>
  <c r="M3768" i="9"/>
  <c r="M3769" i="9"/>
  <c r="M3770" i="9"/>
  <c r="M3771" i="9"/>
  <c r="M3772" i="9"/>
  <c r="M3773" i="9"/>
  <c r="M3774" i="9"/>
  <c r="M3775" i="9"/>
  <c r="M3776" i="9"/>
  <c r="M3777" i="9"/>
  <c r="M3778" i="9"/>
  <c r="M3779" i="9"/>
  <c r="M3780" i="9"/>
  <c r="M3781" i="9"/>
  <c r="M3782" i="9"/>
  <c r="M3783" i="9"/>
  <c r="M3784" i="9"/>
  <c r="M3785" i="9"/>
  <c r="M3786" i="9"/>
  <c r="M3787" i="9"/>
  <c r="M3788" i="9"/>
  <c r="M3789" i="9"/>
  <c r="M3790" i="9"/>
  <c r="M3791" i="9"/>
  <c r="M3792" i="9"/>
  <c r="M3793" i="9"/>
  <c r="M3794" i="9"/>
  <c r="M3795" i="9"/>
  <c r="M3796" i="9"/>
  <c r="M3797" i="9"/>
  <c r="M3798" i="9"/>
  <c r="M3799" i="9"/>
  <c r="M3800" i="9"/>
  <c r="M3801" i="9"/>
  <c r="M3802" i="9"/>
  <c r="M3803" i="9"/>
  <c r="M3804" i="9"/>
  <c r="M3805" i="9"/>
  <c r="M3806" i="9"/>
  <c r="M3807" i="9"/>
  <c r="M3808" i="9"/>
  <c r="M3809" i="9"/>
  <c r="M3810" i="9"/>
  <c r="M3811" i="9"/>
  <c r="M3812" i="9"/>
  <c r="M3813" i="9"/>
  <c r="M3814" i="9"/>
  <c r="M3815" i="9"/>
  <c r="M3816" i="9"/>
  <c r="M3817" i="9"/>
  <c r="M3818" i="9"/>
  <c r="M3819" i="9"/>
  <c r="M3820" i="9"/>
  <c r="M3821" i="9"/>
  <c r="M3822" i="9"/>
  <c r="M3823" i="9"/>
  <c r="M3824" i="9"/>
  <c r="M3825" i="9"/>
  <c r="M3826" i="9"/>
  <c r="M3827" i="9"/>
  <c r="M3828" i="9"/>
  <c r="M3829" i="9"/>
  <c r="M3830" i="9"/>
  <c r="M3831" i="9"/>
  <c r="M3832" i="9"/>
  <c r="M3833" i="9"/>
  <c r="M3834" i="9"/>
  <c r="M3835" i="9"/>
  <c r="M3836" i="9"/>
  <c r="M3837" i="9"/>
  <c r="M3838" i="9"/>
  <c r="M3839" i="9"/>
  <c r="M3840" i="9"/>
  <c r="M3841" i="9"/>
  <c r="M3842" i="9"/>
  <c r="M3843" i="9"/>
  <c r="M3844" i="9"/>
  <c r="M3845" i="9"/>
  <c r="M3846" i="9"/>
  <c r="M3847" i="9"/>
  <c r="M3848" i="9"/>
  <c r="M3849" i="9"/>
  <c r="M3850" i="9"/>
  <c r="M3851" i="9"/>
  <c r="M3852" i="9"/>
  <c r="M3853" i="9"/>
  <c r="M3854" i="9"/>
  <c r="M3855" i="9"/>
  <c r="M3856" i="9"/>
  <c r="M3857" i="9"/>
  <c r="M3858" i="9"/>
  <c r="M3859" i="9"/>
  <c r="M3860" i="9"/>
  <c r="M3861" i="9"/>
  <c r="M3862" i="9"/>
  <c r="M3863" i="9"/>
  <c r="M3864" i="9"/>
  <c r="M3865" i="9"/>
  <c r="M3866" i="9"/>
  <c r="M3867" i="9"/>
  <c r="M3868" i="9"/>
  <c r="M3869" i="9"/>
  <c r="M3870" i="9"/>
  <c r="M3871" i="9"/>
  <c r="M3872" i="9"/>
  <c r="M3873" i="9"/>
  <c r="M3874" i="9"/>
  <c r="M3875" i="9"/>
  <c r="M3876" i="9"/>
  <c r="M3877" i="9"/>
  <c r="M3878" i="9"/>
  <c r="M3879" i="9"/>
  <c r="M3880" i="9"/>
  <c r="M3881" i="9"/>
  <c r="M3882" i="9"/>
  <c r="M3883" i="9"/>
  <c r="M3884" i="9"/>
  <c r="M3885" i="9"/>
  <c r="M3886" i="9"/>
  <c r="M3887" i="9"/>
  <c r="M3888" i="9"/>
  <c r="M3889" i="9"/>
  <c r="M3890" i="9"/>
  <c r="M3891" i="9"/>
  <c r="M3892" i="9"/>
  <c r="M3893" i="9"/>
  <c r="M3894" i="9"/>
  <c r="M3895" i="9"/>
  <c r="M3896" i="9"/>
  <c r="M3897" i="9"/>
  <c r="M3898" i="9"/>
  <c r="M3899" i="9"/>
  <c r="M3900" i="9"/>
  <c r="M3901" i="9"/>
  <c r="M3902" i="9"/>
  <c r="M3903" i="9"/>
  <c r="M3904" i="9"/>
  <c r="M3905" i="9"/>
  <c r="M3906" i="9"/>
  <c r="M3907" i="9"/>
  <c r="M3908" i="9"/>
  <c r="M3909" i="9"/>
  <c r="M3910" i="9"/>
  <c r="M3911" i="9"/>
  <c r="M3912" i="9"/>
  <c r="M3913" i="9"/>
  <c r="M3914" i="9"/>
  <c r="M3915" i="9"/>
  <c r="M3916" i="9"/>
  <c r="M3917" i="9"/>
  <c r="M3918" i="9"/>
  <c r="M3919" i="9"/>
  <c r="M3920" i="9"/>
  <c r="M3921" i="9"/>
  <c r="M3922" i="9"/>
  <c r="M3923" i="9"/>
  <c r="M3924" i="9"/>
  <c r="M3925" i="9"/>
  <c r="M3926" i="9"/>
  <c r="M3927" i="9"/>
  <c r="M3928" i="9"/>
  <c r="M3929" i="9"/>
  <c r="M3930" i="9"/>
  <c r="M3931" i="9"/>
  <c r="M3932" i="9"/>
  <c r="M3933" i="9"/>
  <c r="M3934" i="9"/>
  <c r="M3935" i="9"/>
  <c r="M3936" i="9"/>
  <c r="M3937" i="9"/>
  <c r="M3938" i="9"/>
  <c r="M3939" i="9"/>
  <c r="M3940" i="9"/>
  <c r="M3941" i="9"/>
  <c r="M3942" i="9"/>
  <c r="M3943" i="9"/>
  <c r="M3944" i="9"/>
  <c r="M3945" i="9"/>
  <c r="M3946" i="9"/>
  <c r="M3947" i="9"/>
  <c r="M3948" i="9"/>
  <c r="M3949" i="9"/>
  <c r="M3950" i="9"/>
  <c r="M3951" i="9"/>
  <c r="M3952" i="9"/>
  <c r="M3953" i="9"/>
  <c r="M3954" i="9"/>
  <c r="M3955" i="9"/>
  <c r="M3956" i="9"/>
  <c r="M3957" i="9"/>
  <c r="M3958" i="9"/>
  <c r="M3959" i="9"/>
  <c r="M3960" i="9"/>
  <c r="M3961" i="9"/>
  <c r="M3962" i="9"/>
  <c r="M3963" i="9"/>
  <c r="M3964" i="9"/>
  <c r="M3965" i="9"/>
  <c r="M3966" i="9"/>
  <c r="M3967" i="9"/>
  <c r="M3968" i="9"/>
  <c r="M3969" i="9"/>
  <c r="M3970" i="9"/>
  <c r="M3971" i="9"/>
  <c r="M3972" i="9"/>
  <c r="M3973" i="9"/>
  <c r="M3974" i="9"/>
  <c r="M3975" i="9"/>
  <c r="M3976" i="9"/>
  <c r="M3977" i="9"/>
  <c r="M3978" i="9"/>
  <c r="M3979" i="9"/>
  <c r="M3980" i="9"/>
  <c r="M3981" i="9"/>
  <c r="M3982" i="9"/>
  <c r="M3983" i="9"/>
  <c r="M3984" i="9"/>
  <c r="M3985" i="9"/>
  <c r="M3986" i="9"/>
  <c r="M3987" i="9"/>
  <c r="M3988" i="9"/>
  <c r="M3989" i="9"/>
  <c r="M3990" i="9"/>
  <c r="M3991" i="9"/>
  <c r="M3992" i="9"/>
  <c r="M3993" i="9"/>
  <c r="M3994" i="9"/>
  <c r="M3995" i="9"/>
  <c r="M3996" i="9"/>
  <c r="M3997" i="9"/>
  <c r="M3998" i="9"/>
  <c r="M3999" i="9"/>
  <c r="M4000" i="9"/>
  <c r="M4001" i="9"/>
  <c r="M4002" i="9"/>
  <c r="M4003" i="9"/>
  <c r="M4004" i="9"/>
  <c r="M4005" i="9"/>
  <c r="M4006" i="9"/>
  <c r="M4007" i="9"/>
  <c r="M4008" i="9"/>
  <c r="M4009" i="9"/>
  <c r="M4010" i="9"/>
  <c r="M4011" i="9"/>
  <c r="M4012" i="9"/>
  <c r="M4013" i="9"/>
  <c r="M4014" i="9"/>
  <c r="M4015" i="9"/>
  <c r="M4016" i="9"/>
  <c r="M4017" i="9"/>
  <c r="M4018" i="9"/>
  <c r="M4019" i="9"/>
  <c r="M4020" i="9"/>
  <c r="M4021" i="9"/>
  <c r="M4022" i="9"/>
  <c r="M4023" i="9"/>
  <c r="M4024" i="9"/>
  <c r="M4025" i="9"/>
  <c r="M4026" i="9"/>
  <c r="M4027" i="9"/>
  <c r="M4028" i="9"/>
  <c r="M4029" i="9"/>
  <c r="M4030" i="9"/>
  <c r="M4031" i="9"/>
  <c r="M4032" i="9"/>
  <c r="M4033" i="9"/>
  <c r="M4034" i="9"/>
  <c r="M4035" i="9"/>
  <c r="M4036" i="9"/>
  <c r="M4037" i="9"/>
  <c r="M4038" i="9"/>
  <c r="M4039" i="9"/>
  <c r="M4040" i="9"/>
  <c r="M4041" i="9"/>
  <c r="M4042" i="9"/>
  <c r="M4043" i="9"/>
  <c r="M4044" i="9"/>
  <c r="M4045" i="9"/>
  <c r="M4046" i="9"/>
  <c r="M4047" i="9"/>
  <c r="M4048" i="9"/>
  <c r="M4049" i="9"/>
  <c r="M4050" i="9"/>
  <c r="M4051" i="9"/>
  <c r="M4052" i="9"/>
  <c r="M4053" i="9"/>
  <c r="M4054" i="9"/>
  <c r="M4055" i="9"/>
  <c r="M4056" i="9"/>
  <c r="M4057" i="9"/>
  <c r="M4058" i="9"/>
  <c r="M4059" i="9"/>
  <c r="M4060" i="9"/>
  <c r="M4061" i="9"/>
  <c r="M4062" i="9"/>
  <c r="M4063" i="9"/>
  <c r="M4064" i="9"/>
  <c r="M4065" i="9"/>
  <c r="M4066" i="9"/>
  <c r="M4067" i="9"/>
  <c r="M4068" i="9"/>
  <c r="M4069" i="9"/>
  <c r="M4070" i="9"/>
  <c r="M4071" i="9"/>
  <c r="M4072" i="9"/>
  <c r="M4073" i="9"/>
  <c r="M4074" i="9"/>
  <c r="M4075" i="9"/>
  <c r="M4076" i="9"/>
  <c r="M4077" i="9"/>
  <c r="M4078" i="9"/>
  <c r="M4079" i="9"/>
  <c r="M4080" i="9"/>
  <c r="M4081" i="9"/>
  <c r="M4082" i="9"/>
  <c r="M4083" i="9"/>
  <c r="M4084" i="9"/>
  <c r="M4085" i="9"/>
  <c r="M4086" i="9"/>
  <c r="M4087" i="9"/>
  <c r="M4088" i="9"/>
  <c r="M4089" i="9"/>
  <c r="M4090" i="9"/>
  <c r="M4091" i="9"/>
  <c r="M4092" i="9"/>
  <c r="M4093" i="9"/>
  <c r="M4094" i="9"/>
  <c r="M4095" i="9"/>
  <c r="M4096" i="9"/>
  <c r="M4097" i="9"/>
  <c r="M4098" i="9"/>
  <c r="M4099" i="9"/>
  <c r="M4100" i="9"/>
  <c r="M4101" i="9"/>
  <c r="M4102" i="9"/>
  <c r="M4103" i="9"/>
  <c r="M4104" i="9"/>
  <c r="M4105" i="9"/>
  <c r="M4106" i="9"/>
  <c r="M4107" i="9"/>
  <c r="M4108" i="9"/>
  <c r="M4109" i="9"/>
  <c r="M4110" i="9"/>
  <c r="M4111" i="9"/>
  <c r="M4112" i="9"/>
  <c r="M4113" i="9"/>
  <c r="M4114" i="9"/>
  <c r="M4115" i="9"/>
  <c r="M4116" i="9"/>
  <c r="M4117" i="9"/>
  <c r="M4118" i="9"/>
  <c r="M4119" i="9"/>
  <c r="M4120" i="9"/>
  <c r="M4121" i="9"/>
  <c r="M4122" i="9"/>
  <c r="M4123" i="9"/>
  <c r="M4124" i="9"/>
  <c r="M4125" i="9"/>
  <c r="M4126" i="9"/>
  <c r="M4127" i="9"/>
  <c r="M4128" i="9"/>
  <c r="M4129" i="9"/>
  <c r="M4130" i="9"/>
  <c r="M4131" i="9"/>
  <c r="M4132" i="9"/>
  <c r="M4133" i="9"/>
  <c r="M4134" i="9"/>
  <c r="M4135" i="9"/>
  <c r="M4136" i="9"/>
  <c r="M4137" i="9"/>
  <c r="M4138" i="9"/>
  <c r="M4139" i="9"/>
  <c r="M4140" i="9"/>
  <c r="M4141" i="9"/>
  <c r="M4142" i="9"/>
  <c r="M4143" i="9"/>
  <c r="M4144" i="9"/>
  <c r="M4145" i="9"/>
  <c r="M4146" i="9"/>
  <c r="M4147" i="9"/>
  <c r="M4148" i="9"/>
  <c r="M4149" i="9"/>
  <c r="M4150" i="9"/>
  <c r="M4151" i="9"/>
  <c r="M4152" i="9"/>
  <c r="M4153" i="9"/>
  <c r="M4154" i="9"/>
  <c r="M4155" i="9"/>
  <c r="M4156" i="9"/>
  <c r="M4157" i="9"/>
  <c r="M4158" i="9"/>
  <c r="M4159" i="9"/>
  <c r="M4160" i="9"/>
  <c r="M4161" i="9"/>
  <c r="M4162" i="9"/>
  <c r="M4163" i="9"/>
  <c r="M4164" i="9"/>
  <c r="M4165" i="9"/>
  <c r="M4166" i="9"/>
  <c r="M4167" i="9"/>
  <c r="M4168" i="9"/>
  <c r="M4169" i="9"/>
  <c r="M4170" i="9"/>
  <c r="M4171" i="9"/>
  <c r="M4172" i="9"/>
  <c r="M4173" i="9"/>
  <c r="M4174" i="9"/>
  <c r="M4175" i="9"/>
  <c r="M4176" i="9"/>
  <c r="M4177" i="9"/>
  <c r="M4178" i="9"/>
  <c r="M4179" i="9"/>
  <c r="M4180" i="9"/>
  <c r="M4181" i="9"/>
  <c r="M4182" i="9"/>
  <c r="M4183" i="9"/>
  <c r="M4184" i="9"/>
  <c r="M4185" i="9"/>
  <c r="M4186" i="9"/>
  <c r="M4187" i="9"/>
  <c r="M4188" i="9"/>
  <c r="M4189" i="9"/>
  <c r="M4190" i="9"/>
  <c r="M4191" i="9"/>
  <c r="M4192" i="9"/>
  <c r="M4193" i="9"/>
  <c r="M4194" i="9"/>
  <c r="M4195" i="9"/>
  <c r="M4196" i="9"/>
  <c r="M4197" i="9"/>
  <c r="M4198" i="9"/>
  <c r="M4199" i="9"/>
  <c r="M4200" i="9"/>
  <c r="M4201" i="9"/>
  <c r="M4202" i="9"/>
  <c r="M4203" i="9"/>
  <c r="M4204" i="9"/>
  <c r="M4205" i="9"/>
  <c r="M4206" i="9"/>
  <c r="M4207" i="9"/>
  <c r="M4208" i="9"/>
  <c r="M4209" i="9"/>
  <c r="M4210" i="9"/>
  <c r="M4211" i="9"/>
  <c r="M4212" i="9"/>
  <c r="M4213" i="9"/>
  <c r="M4214" i="9"/>
  <c r="M4215" i="9"/>
  <c r="M4216" i="9"/>
  <c r="M4217" i="9"/>
  <c r="M4218" i="9"/>
  <c r="M4219" i="9"/>
  <c r="M4220" i="9"/>
  <c r="M4221" i="9"/>
  <c r="M4222" i="9"/>
  <c r="M4223" i="9"/>
  <c r="M4224" i="9"/>
  <c r="M4225" i="9"/>
  <c r="M4226" i="9"/>
  <c r="M4227" i="9"/>
  <c r="M4228" i="9"/>
  <c r="M4229" i="9"/>
  <c r="M4230" i="9"/>
  <c r="M4231" i="9"/>
  <c r="M4232" i="9"/>
  <c r="M4233" i="9"/>
  <c r="M4234" i="9"/>
  <c r="M4235" i="9"/>
  <c r="M4236" i="9"/>
  <c r="M4237" i="9"/>
  <c r="M4238" i="9"/>
  <c r="M4239" i="9"/>
  <c r="M4240" i="9"/>
  <c r="M4241" i="9"/>
  <c r="M4242" i="9"/>
  <c r="M4243" i="9"/>
  <c r="M4244" i="9"/>
  <c r="M4245" i="9"/>
  <c r="M4246" i="9"/>
  <c r="M4247" i="9"/>
  <c r="M4248" i="9"/>
  <c r="M4249" i="9"/>
  <c r="M4250" i="9"/>
  <c r="M4251" i="9"/>
  <c r="M4252" i="9"/>
  <c r="M4253" i="9"/>
  <c r="M4254" i="9"/>
  <c r="M4255" i="9"/>
  <c r="M4256" i="9"/>
  <c r="M4257" i="9"/>
  <c r="M4258" i="9"/>
  <c r="M4259" i="9"/>
  <c r="M4260" i="9"/>
  <c r="M4261" i="9"/>
  <c r="M4262" i="9"/>
  <c r="M4263" i="9"/>
  <c r="M4264" i="9"/>
  <c r="M4265" i="9"/>
  <c r="M4266" i="9"/>
  <c r="M4267" i="9"/>
  <c r="M4268" i="9"/>
  <c r="M4269" i="9"/>
  <c r="M4270" i="9"/>
  <c r="M4271" i="9"/>
  <c r="M4272" i="9"/>
  <c r="M4273" i="9"/>
  <c r="M4274" i="9"/>
  <c r="M4275" i="9"/>
  <c r="M4276" i="9"/>
  <c r="M4277" i="9"/>
  <c r="M4278" i="9"/>
  <c r="M4279" i="9"/>
  <c r="M4280" i="9"/>
  <c r="M4281" i="9"/>
  <c r="M4282" i="9"/>
  <c r="M4283" i="9"/>
  <c r="M4284" i="9"/>
  <c r="M4285" i="9"/>
  <c r="M4286" i="9"/>
  <c r="M4287" i="9"/>
  <c r="M4288" i="9"/>
  <c r="M4289" i="9"/>
  <c r="M4290" i="9"/>
  <c r="M4291" i="9"/>
  <c r="M4292" i="9"/>
  <c r="M4293" i="9"/>
  <c r="M4294" i="9"/>
  <c r="M4295" i="9"/>
  <c r="M4296" i="9"/>
  <c r="M4297" i="9"/>
  <c r="M4298" i="9"/>
  <c r="M4299" i="9"/>
  <c r="M4300" i="9"/>
  <c r="M4301" i="9"/>
  <c r="M4302" i="9"/>
  <c r="M4303" i="9"/>
  <c r="M4304" i="9"/>
  <c r="M4305" i="9"/>
  <c r="M4306" i="9"/>
  <c r="M4307" i="9"/>
  <c r="M4308" i="9"/>
  <c r="M4309" i="9"/>
  <c r="M4310" i="9"/>
  <c r="M4311" i="9"/>
  <c r="M4312" i="9"/>
  <c r="M4313" i="9"/>
  <c r="M4314" i="9"/>
  <c r="M4315" i="9"/>
  <c r="M4316" i="9"/>
  <c r="M4317" i="9"/>
  <c r="M4318" i="9"/>
  <c r="M4319" i="9"/>
  <c r="M4320" i="9"/>
  <c r="M4321" i="9"/>
  <c r="M4322" i="9"/>
  <c r="M4323" i="9"/>
  <c r="M4324" i="9"/>
  <c r="M4325" i="9"/>
  <c r="M4326" i="9"/>
  <c r="M4327" i="9"/>
  <c r="M4328" i="9"/>
  <c r="M4329" i="9"/>
  <c r="M4330" i="9"/>
  <c r="M4331" i="9"/>
  <c r="M4332" i="9"/>
  <c r="M4333" i="9"/>
  <c r="M4334" i="9"/>
  <c r="M4335" i="9"/>
  <c r="M4336" i="9"/>
  <c r="M4337" i="9"/>
  <c r="M4338" i="9"/>
  <c r="M4339" i="9"/>
  <c r="M4340" i="9"/>
  <c r="M4341" i="9"/>
  <c r="M4342" i="9"/>
  <c r="M4343" i="9"/>
  <c r="M4344" i="9"/>
  <c r="M4345" i="9"/>
  <c r="M4346" i="9"/>
  <c r="M4347" i="9"/>
  <c r="M4348" i="9"/>
  <c r="M4349" i="9"/>
  <c r="M4350" i="9"/>
  <c r="M4351" i="9"/>
  <c r="M4352" i="9"/>
  <c r="M4353" i="9"/>
  <c r="M4354" i="9"/>
  <c r="M4355" i="9"/>
  <c r="M4356" i="9"/>
  <c r="M4357" i="9"/>
  <c r="M4358" i="9"/>
  <c r="M4359" i="9"/>
  <c r="M4360" i="9"/>
  <c r="M4361" i="9"/>
  <c r="M4362" i="9"/>
  <c r="M4363" i="9"/>
  <c r="M4364" i="9"/>
  <c r="M4365" i="9"/>
  <c r="M4366" i="9"/>
  <c r="M4367" i="9"/>
  <c r="M4368" i="9"/>
  <c r="M4369" i="9"/>
  <c r="M4370" i="9"/>
  <c r="M4371" i="9"/>
  <c r="M4372" i="9"/>
  <c r="M4373" i="9"/>
  <c r="M4374" i="9"/>
  <c r="M4375" i="9"/>
  <c r="M4376" i="9"/>
  <c r="M4377" i="9"/>
  <c r="M4378" i="9"/>
  <c r="M4379" i="9"/>
  <c r="M4380" i="9"/>
  <c r="M4381" i="9"/>
  <c r="M4382" i="9"/>
  <c r="M4383" i="9"/>
  <c r="M4384" i="9"/>
  <c r="M4385" i="9"/>
  <c r="M4386" i="9"/>
  <c r="M4387" i="9"/>
  <c r="M4388" i="9"/>
  <c r="M4389" i="9"/>
  <c r="M4390" i="9"/>
  <c r="M4391" i="9"/>
  <c r="M4392" i="9"/>
  <c r="M4393" i="9"/>
  <c r="M4394" i="9"/>
  <c r="M4395" i="9"/>
  <c r="M4396" i="9"/>
  <c r="M4397" i="9"/>
  <c r="M4398" i="9"/>
  <c r="M4399" i="9"/>
  <c r="M4400" i="9"/>
  <c r="M4401" i="9"/>
  <c r="M4402" i="9"/>
  <c r="M4403" i="9"/>
  <c r="M4404" i="9"/>
  <c r="M4405" i="9"/>
  <c r="M4406" i="9"/>
  <c r="M4407" i="9"/>
  <c r="M4408" i="9"/>
  <c r="M4409" i="9"/>
  <c r="M4410" i="9"/>
  <c r="M4411" i="9"/>
  <c r="M4412" i="9"/>
  <c r="M4413" i="9"/>
  <c r="M4414" i="9"/>
  <c r="M4415" i="9"/>
  <c r="M4416" i="9"/>
  <c r="M4417" i="9"/>
  <c r="M4418" i="9"/>
  <c r="M4419" i="9"/>
  <c r="M4420" i="9"/>
  <c r="M4421" i="9"/>
  <c r="M4422" i="9"/>
  <c r="M4423" i="9"/>
  <c r="M4424" i="9"/>
  <c r="M4425" i="9"/>
  <c r="M4426" i="9"/>
  <c r="M4427" i="9"/>
  <c r="M4428" i="9"/>
  <c r="M4429" i="9"/>
  <c r="M4430" i="9"/>
  <c r="M4431" i="9"/>
  <c r="M4432" i="9"/>
  <c r="M4433" i="9"/>
  <c r="M4434" i="9"/>
  <c r="M4435" i="9"/>
  <c r="M4436" i="9"/>
  <c r="M4437" i="9"/>
  <c r="M4438" i="9"/>
  <c r="M4439" i="9"/>
  <c r="M4440" i="9"/>
  <c r="M4441" i="9"/>
  <c r="M4442" i="9"/>
  <c r="M4443" i="9"/>
  <c r="M4444" i="9"/>
  <c r="M4445" i="9"/>
  <c r="M4446" i="9"/>
  <c r="M4447" i="9"/>
  <c r="M4448" i="9"/>
  <c r="M4449" i="9"/>
  <c r="M4450" i="9"/>
  <c r="M4451" i="9"/>
  <c r="M4452" i="9"/>
  <c r="M4453" i="9"/>
  <c r="M4454" i="9"/>
  <c r="M4455" i="9"/>
  <c r="M4456" i="9"/>
  <c r="M4457" i="9"/>
  <c r="M4458" i="9"/>
  <c r="M4459" i="9"/>
  <c r="M4460" i="9"/>
  <c r="M4461" i="9"/>
  <c r="M4462" i="9"/>
  <c r="M4463" i="9"/>
  <c r="M4464" i="9"/>
  <c r="M4465" i="9"/>
  <c r="M4466" i="9"/>
  <c r="M4467" i="9"/>
  <c r="M4468" i="9"/>
  <c r="M4469" i="9"/>
  <c r="M4470" i="9"/>
  <c r="M4471" i="9"/>
  <c r="M4472" i="9"/>
  <c r="M4473" i="9"/>
  <c r="M4474" i="9"/>
  <c r="M4475" i="9"/>
  <c r="M4476" i="9"/>
  <c r="M4477" i="9"/>
  <c r="M4478" i="9"/>
  <c r="M4479" i="9"/>
  <c r="M4480" i="9"/>
  <c r="M4481" i="9"/>
  <c r="M4482" i="9"/>
  <c r="M4483" i="9"/>
  <c r="M4484" i="9"/>
  <c r="M4485" i="9"/>
  <c r="M4486" i="9"/>
  <c r="M4487" i="9"/>
  <c r="M4488" i="9"/>
  <c r="M4489" i="9"/>
  <c r="M4490" i="9"/>
  <c r="M4491" i="9"/>
  <c r="M4492" i="9"/>
  <c r="M4493" i="9"/>
  <c r="M4494" i="9"/>
  <c r="M4495" i="9"/>
  <c r="M4496" i="9"/>
  <c r="M4497" i="9"/>
  <c r="M4498" i="9"/>
  <c r="M4499" i="9"/>
  <c r="M4500" i="9"/>
  <c r="M4501" i="9"/>
  <c r="M4502" i="9"/>
  <c r="M4503" i="9"/>
  <c r="M4504" i="9"/>
  <c r="M4505" i="9"/>
  <c r="M4506" i="9"/>
  <c r="M4507" i="9"/>
  <c r="M4508" i="9"/>
  <c r="M4509" i="9"/>
  <c r="M4510" i="9"/>
  <c r="M4511" i="9"/>
  <c r="M4512" i="9"/>
  <c r="M4513" i="9"/>
  <c r="M4514" i="9"/>
  <c r="M4515" i="9"/>
  <c r="M4516" i="9"/>
  <c r="M4517" i="9"/>
  <c r="M4518" i="9"/>
  <c r="M4519" i="9"/>
  <c r="M4520" i="9"/>
  <c r="M4521" i="9"/>
  <c r="M4522" i="9"/>
  <c r="M4523" i="9"/>
  <c r="M4524" i="9"/>
  <c r="M4525" i="9"/>
  <c r="M4526" i="9"/>
  <c r="M4527" i="9"/>
  <c r="M4528" i="9"/>
  <c r="M4529" i="9"/>
  <c r="M4530" i="9"/>
  <c r="M4531" i="9"/>
  <c r="M4532" i="9"/>
  <c r="M4533" i="9"/>
  <c r="M4534" i="9"/>
  <c r="M4535" i="9"/>
  <c r="M4536" i="9"/>
  <c r="M4537" i="9"/>
  <c r="M4538" i="9"/>
  <c r="M4539" i="9"/>
  <c r="M4540" i="9"/>
  <c r="M4541" i="9"/>
  <c r="M4542" i="9"/>
  <c r="M4543" i="9"/>
  <c r="M4544" i="9"/>
  <c r="M4545" i="9"/>
  <c r="M4546" i="9"/>
  <c r="M4547" i="9"/>
  <c r="M4548" i="9"/>
  <c r="M4549" i="9"/>
  <c r="M4550" i="9"/>
  <c r="M4551" i="9"/>
  <c r="M4552" i="9"/>
  <c r="M4553" i="9"/>
  <c r="M4554" i="9"/>
  <c r="M4555" i="9"/>
  <c r="M4556" i="9"/>
  <c r="M4557" i="9"/>
  <c r="M4558" i="9"/>
  <c r="M4559" i="9"/>
  <c r="M4560" i="9"/>
  <c r="M4561" i="9"/>
  <c r="M4562" i="9"/>
  <c r="M4563" i="9"/>
  <c r="M4564" i="9"/>
  <c r="M4565" i="9"/>
  <c r="M4566" i="9"/>
  <c r="M4567" i="9"/>
  <c r="M4568" i="9"/>
  <c r="M4569" i="9"/>
  <c r="M4570" i="9"/>
  <c r="M4571" i="9"/>
  <c r="M4572" i="9"/>
  <c r="M4573" i="9"/>
  <c r="M4574" i="9"/>
  <c r="M4575" i="9"/>
  <c r="M4576" i="9"/>
  <c r="M4577" i="9"/>
  <c r="M4578" i="9"/>
  <c r="M4579" i="9"/>
  <c r="M4580" i="9"/>
  <c r="M4581" i="9"/>
  <c r="M4582" i="9"/>
  <c r="M4583" i="9"/>
  <c r="M4584" i="9"/>
  <c r="M4585" i="9"/>
  <c r="M4586" i="9"/>
  <c r="M4587" i="9"/>
  <c r="M4588" i="9"/>
  <c r="M4589" i="9"/>
  <c r="M4590" i="9"/>
  <c r="M4591" i="9"/>
  <c r="M4592" i="9"/>
  <c r="M4593" i="9"/>
  <c r="M4594" i="9"/>
  <c r="M4595" i="9"/>
  <c r="M4596" i="9"/>
  <c r="M4597" i="9"/>
  <c r="M4598" i="9"/>
  <c r="M4599" i="9"/>
  <c r="M4600" i="9"/>
  <c r="M4601" i="9"/>
  <c r="M4602" i="9"/>
  <c r="M4603" i="9"/>
  <c r="M4604" i="9"/>
  <c r="M4605" i="9"/>
  <c r="M4606" i="9"/>
  <c r="M4607" i="9"/>
  <c r="M4608" i="9"/>
  <c r="M4609" i="9"/>
  <c r="M4610" i="9"/>
  <c r="M4611" i="9"/>
  <c r="M4612" i="9"/>
  <c r="M4613" i="9"/>
  <c r="M4614" i="9"/>
  <c r="M4615" i="9"/>
  <c r="M4616" i="9"/>
  <c r="M4617" i="9"/>
  <c r="M4618" i="9"/>
  <c r="M4619" i="9"/>
  <c r="M4620" i="9"/>
  <c r="M4621" i="9"/>
  <c r="M4622" i="9"/>
  <c r="M4623" i="9"/>
  <c r="M4624" i="9"/>
  <c r="M4625" i="9"/>
  <c r="M4626" i="9"/>
  <c r="M4627" i="9"/>
  <c r="M4628" i="9"/>
  <c r="M4629" i="9"/>
  <c r="M4630" i="9"/>
  <c r="M4631" i="9"/>
  <c r="M4632" i="9"/>
  <c r="M4633" i="9"/>
  <c r="M4634" i="9"/>
  <c r="M4635" i="9"/>
  <c r="M4636" i="9"/>
  <c r="M4637" i="9"/>
  <c r="M4638" i="9"/>
  <c r="M4639" i="9"/>
  <c r="M4640" i="9"/>
  <c r="M4641" i="9"/>
  <c r="M4642" i="9"/>
  <c r="M4643" i="9"/>
  <c r="M4644" i="9"/>
  <c r="M4645" i="9"/>
  <c r="M4646" i="9"/>
  <c r="M4647" i="9"/>
  <c r="M4648" i="9"/>
  <c r="M4649" i="9"/>
  <c r="M4650" i="9"/>
  <c r="M4651" i="9"/>
  <c r="M4652" i="9"/>
  <c r="M4653" i="9"/>
  <c r="M4654" i="9"/>
  <c r="M4655" i="9"/>
  <c r="M4656" i="9"/>
  <c r="M4657" i="9"/>
  <c r="M4658" i="9"/>
  <c r="M4659" i="9"/>
  <c r="M4660" i="9"/>
  <c r="M4661" i="9"/>
  <c r="M4662" i="9"/>
  <c r="M4663" i="9"/>
  <c r="M4664" i="9"/>
  <c r="M4665" i="9"/>
  <c r="M4666" i="9"/>
  <c r="M4667" i="9"/>
  <c r="M4668" i="9"/>
  <c r="M4669" i="9"/>
  <c r="M4670" i="9"/>
  <c r="M4671" i="9"/>
  <c r="M4672" i="9"/>
  <c r="M4673" i="9"/>
  <c r="M4674" i="9"/>
  <c r="M4675" i="9"/>
  <c r="M4676" i="9"/>
  <c r="M4677" i="9"/>
  <c r="M4678" i="9"/>
  <c r="M4679" i="9"/>
  <c r="M4680" i="9"/>
  <c r="M4681" i="9"/>
  <c r="M4682" i="9"/>
  <c r="M4683" i="9"/>
  <c r="M4684" i="9"/>
  <c r="M4685" i="9"/>
  <c r="M4686" i="9"/>
  <c r="M4687" i="9"/>
  <c r="M4688" i="9"/>
  <c r="M4689" i="9"/>
  <c r="M4690" i="9"/>
  <c r="M4691" i="9"/>
  <c r="M4692" i="9"/>
  <c r="M4693" i="9"/>
  <c r="M4694" i="9"/>
  <c r="M4695" i="9"/>
  <c r="M4696" i="9"/>
  <c r="M4697" i="9"/>
  <c r="M4698" i="9"/>
  <c r="M4699" i="9"/>
  <c r="M4700" i="9"/>
  <c r="M4701" i="9"/>
  <c r="M4702" i="9"/>
  <c r="M4703" i="9"/>
  <c r="M4704" i="9"/>
  <c r="M4705" i="9"/>
  <c r="M4706" i="9"/>
  <c r="M4707" i="9"/>
  <c r="M4708" i="9"/>
  <c r="M4709" i="9"/>
  <c r="M4710" i="9"/>
  <c r="M4711" i="9"/>
  <c r="M4712" i="9"/>
  <c r="M4713" i="9"/>
  <c r="M4714" i="9"/>
  <c r="M4715" i="9"/>
  <c r="M4716" i="9"/>
  <c r="M4717" i="9"/>
  <c r="M4718" i="9"/>
  <c r="M4719" i="9"/>
  <c r="M4720" i="9"/>
  <c r="M4721" i="9"/>
  <c r="M4722" i="9"/>
  <c r="M4723" i="9"/>
  <c r="M4724" i="9"/>
  <c r="M4725" i="9"/>
  <c r="M4726" i="9"/>
  <c r="M4727" i="9"/>
  <c r="M4728" i="9"/>
  <c r="M4729" i="9"/>
  <c r="M4730" i="9"/>
  <c r="M4731" i="9"/>
  <c r="M4732" i="9"/>
  <c r="M4733" i="9"/>
  <c r="M4734" i="9"/>
  <c r="M4735" i="9"/>
  <c r="M4736" i="9"/>
  <c r="M4737" i="9"/>
  <c r="M4738" i="9"/>
  <c r="M4739" i="9"/>
  <c r="M4740" i="9"/>
  <c r="M4741" i="9"/>
  <c r="M4742" i="9"/>
  <c r="M4743" i="9"/>
  <c r="M4744" i="9"/>
  <c r="M4745" i="9"/>
  <c r="M4746" i="9"/>
  <c r="M4747" i="9"/>
  <c r="M4748" i="9"/>
  <c r="M4749" i="9"/>
  <c r="M4750" i="9"/>
  <c r="M4751" i="9"/>
  <c r="M4752" i="9"/>
  <c r="M4753" i="9"/>
  <c r="M4754" i="9"/>
  <c r="M4755" i="9"/>
  <c r="M4756" i="9"/>
  <c r="M4757" i="9"/>
  <c r="M4758" i="9"/>
  <c r="M4759" i="9"/>
  <c r="M4760" i="9"/>
  <c r="M4761" i="9"/>
  <c r="M4762" i="9"/>
  <c r="M4763" i="9"/>
  <c r="M4764" i="9"/>
  <c r="M4765" i="9"/>
  <c r="M4766" i="9"/>
  <c r="M4767" i="9"/>
  <c r="M4768" i="9"/>
  <c r="M4769" i="9"/>
  <c r="M4770" i="9"/>
  <c r="M4771" i="9"/>
  <c r="M4772" i="9"/>
  <c r="M4773" i="9"/>
  <c r="M4774" i="9"/>
  <c r="M4775" i="9"/>
  <c r="M4776" i="9"/>
  <c r="M4777" i="9"/>
  <c r="M4778" i="9"/>
  <c r="M4779" i="9"/>
  <c r="M4780" i="9"/>
  <c r="M4781" i="9"/>
  <c r="M4782" i="9"/>
  <c r="M4783" i="9"/>
  <c r="M4784" i="9"/>
  <c r="M4785" i="9"/>
  <c r="M4786" i="9"/>
  <c r="M4787" i="9"/>
  <c r="M4788" i="9"/>
  <c r="M4789" i="9"/>
  <c r="M4790" i="9"/>
  <c r="M4791" i="9"/>
  <c r="M4792" i="9"/>
  <c r="M4793" i="9"/>
  <c r="M4794" i="9"/>
  <c r="M4795" i="9"/>
  <c r="M4796" i="9"/>
  <c r="M4797" i="9"/>
  <c r="M4798" i="9"/>
  <c r="M4799" i="9"/>
  <c r="M4800" i="9"/>
  <c r="M4801" i="9"/>
  <c r="M4802" i="9"/>
  <c r="M4803" i="9"/>
  <c r="M4804" i="9"/>
  <c r="M4805" i="9"/>
  <c r="M4806" i="9"/>
  <c r="M4807" i="9"/>
  <c r="M4808" i="9"/>
  <c r="M4809" i="9"/>
  <c r="M4810" i="9"/>
  <c r="M4811" i="9"/>
  <c r="M4812" i="9"/>
  <c r="M4813" i="9"/>
  <c r="M4814" i="9"/>
  <c r="M4815" i="9"/>
  <c r="M4816" i="9"/>
  <c r="M4817" i="9"/>
  <c r="M4818" i="9"/>
  <c r="M4819" i="9"/>
  <c r="M4820" i="9"/>
  <c r="M4821" i="9"/>
  <c r="M4822" i="9"/>
  <c r="M4823" i="9"/>
  <c r="M4824" i="9"/>
  <c r="M4825" i="9"/>
  <c r="M4826" i="9"/>
  <c r="M4827" i="9"/>
  <c r="M4828" i="9"/>
  <c r="M4829" i="9"/>
  <c r="M4830" i="9"/>
  <c r="M4831" i="9"/>
  <c r="M4832" i="9"/>
  <c r="M4833" i="9"/>
  <c r="M4834" i="9"/>
  <c r="M4835" i="9"/>
  <c r="M4836" i="9"/>
  <c r="M4837" i="9"/>
  <c r="M4838" i="9"/>
  <c r="M4839" i="9"/>
  <c r="M4840" i="9"/>
  <c r="M4841" i="9"/>
  <c r="M4842" i="9"/>
  <c r="M4843" i="9"/>
  <c r="M4844" i="9"/>
  <c r="M4845" i="9"/>
  <c r="M4846" i="9"/>
  <c r="M4847" i="9"/>
  <c r="M4848" i="9"/>
  <c r="M4849" i="9"/>
  <c r="M4850" i="9"/>
  <c r="M4851" i="9"/>
  <c r="M4852" i="9"/>
  <c r="M4853" i="9"/>
  <c r="M4854" i="9"/>
  <c r="M4855" i="9"/>
  <c r="M4856" i="9"/>
  <c r="M4857" i="9"/>
  <c r="M4858" i="9"/>
  <c r="M4859" i="9"/>
  <c r="M4860" i="9"/>
  <c r="M4861" i="9"/>
  <c r="M4862" i="9"/>
  <c r="M4863" i="9"/>
  <c r="M4864" i="9"/>
  <c r="M4865" i="9"/>
  <c r="M4866" i="9"/>
  <c r="M4867" i="9"/>
  <c r="M4868" i="9"/>
  <c r="M4869" i="9"/>
  <c r="M4870" i="9"/>
  <c r="M4871" i="9"/>
  <c r="M4872" i="9"/>
  <c r="M4873" i="9"/>
  <c r="M4874" i="9"/>
  <c r="M4875" i="9"/>
  <c r="M4876" i="9"/>
  <c r="M4877" i="9"/>
  <c r="M4878" i="9"/>
  <c r="M4879" i="9"/>
  <c r="M4880" i="9"/>
  <c r="M4881" i="9"/>
  <c r="M4882" i="9"/>
  <c r="M4883" i="9"/>
  <c r="M4884" i="9"/>
  <c r="M4885" i="9"/>
  <c r="M4886" i="9"/>
  <c r="M4887" i="9"/>
  <c r="M4888" i="9"/>
  <c r="M4889" i="9"/>
  <c r="M4890" i="9"/>
  <c r="M4891" i="9"/>
  <c r="M4892" i="9"/>
  <c r="M4893" i="9"/>
  <c r="M4894" i="9"/>
  <c r="M4895" i="9"/>
  <c r="M4896" i="9"/>
  <c r="M4897" i="9"/>
  <c r="M4898" i="9"/>
  <c r="M4899" i="9"/>
  <c r="M4900" i="9"/>
  <c r="M4901" i="9"/>
  <c r="M4902" i="9"/>
  <c r="M4903" i="9"/>
  <c r="M4904" i="9"/>
  <c r="M4905" i="9"/>
  <c r="M4906" i="9"/>
  <c r="M4907" i="9"/>
  <c r="M4908" i="9"/>
  <c r="M4909" i="9"/>
  <c r="M4910" i="9"/>
  <c r="M4911" i="9"/>
  <c r="M4912" i="9"/>
  <c r="M4913" i="9"/>
  <c r="M4914" i="9"/>
  <c r="M4915" i="9"/>
  <c r="M4916" i="9"/>
  <c r="M4917" i="9"/>
  <c r="M4918" i="9"/>
  <c r="M4919" i="9"/>
  <c r="M4920" i="9"/>
  <c r="M4921" i="9"/>
  <c r="M4922" i="9"/>
  <c r="M4923" i="9"/>
  <c r="M4924" i="9"/>
  <c r="M4925" i="9"/>
  <c r="M4926" i="9"/>
  <c r="M4927" i="9"/>
  <c r="M4928" i="9"/>
  <c r="M4929" i="9"/>
  <c r="M4930" i="9"/>
  <c r="M4931" i="9"/>
  <c r="M4932" i="9"/>
  <c r="M4933" i="9"/>
  <c r="M4934" i="9"/>
  <c r="M4935" i="9"/>
  <c r="M4936" i="9"/>
  <c r="M4937" i="9"/>
  <c r="M4938" i="9"/>
  <c r="M4939" i="9"/>
  <c r="M4940" i="9"/>
  <c r="M4941" i="9"/>
  <c r="M4942" i="9"/>
  <c r="M4943" i="9"/>
  <c r="M4944" i="9"/>
  <c r="M4945" i="9"/>
  <c r="M4946" i="9"/>
  <c r="M4947" i="9"/>
  <c r="M4948" i="9"/>
  <c r="M4949" i="9"/>
  <c r="M4950" i="9"/>
  <c r="M4951" i="9"/>
  <c r="M4952" i="9"/>
  <c r="M4953" i="9"/>
  <c r="M4954" i="9"/>
  <c r="M4955" i="9"/>
  <c r="M4956" i="9"/>
  <c r="M4957" i="9"/>
  <c r="M4958" i="9"/>
  <c r="M4959" i="9"/>
  <c r="M4960" i="9"/>
  <c r="M4961" i="9"/>
  <c r="M4962" i="9"/>
  <c r="M4963" i="9"/>
  <c r="M4964" i="9"/>
  <c r="M4965" i="9"/>
  <c r="M4966" i="9"/>
  <c r="M4967" i="9"/>
  <c r="M4968" i="9"/>
  <c r="M4969" i="9"/>
  <c r="M4970" i="9"/>
  <c r="M4971" i="9"/>
  <c r="M4972" i="9"/>
  <c r="M4973" i="9"/>
  <c r="M4974" i="9"/>
  <c r="M4975" i="9"/>
  <c r="M4976" i="9"/>
  <c r="M4977" i="9"/>
  <c r="M4978" i="9"/>
  <c r="M4979" i="9"/>
  <c r="M4980" i="9"/>
  <c r="M4981" i="9"/>
  <c r="M4982" i="9"/>
  <c r="M4983" i="9"/>
  <c r="M4984" i="9"/>
  <c r="M4985" i="9"/>
  <c r="M4986" i="9"/>
  <c r="M4987" i="9"/>
  <c r="M4988" i="9"/>
  <c r="M4989" i="9"/>
  <c r="M4990" i="9"/>
  <c r="M4991" i="9"/>
  <c r="M4992" i="9"/>
  <c r="M4993" i="9"/>
  <c r="M4994" i="9"/>
  <c r="M4995" i="9"/>
  <c r="M4996" i="9"/>
  <c r="M4997" i="9"/>
  <c r="M4998" i="9"/>
  <c r="M4999" i="9"/>
  <c r="M5000" i="9"/>
  <c r="M5001" i="9"/>
  <c r="M5002" i="9"/>
  <c r="M5003" i="9"/>
  <c r="M5004" i="9"/>
  <c r="M5005" i="9"/>
  <c r="M5006" i="9"/>
  <c r="M5007" i="9"/>
  <c r="M5008" i="9"/>
  <c r="M5009" i="9"/>
  <c r="M5010" i="9"/>
  <c r="M5011" i="9"/>
  <c r="M5012" i="9"/>
  <c r="M5013" i="9"/>
  <c r="M5014" i="9"/>
  <c r="M5015" i="9"/>
  <c r="M5016" i="9"/>
  <c r="M5017" i="9"/>
  <c r="M5018" i="9"/>
  <c r="M5019" i="9"/>
  <c r="M5020" i="9"/>
  <c r="M5021" i="9"/>
  <c r="M5022" i="9"/>
  <c r="M5023" i="9"/>
  <c r="M5024" i="9"/>
  <c r="M5025" i="9"/>
  <c r="M5026" i="9"/>
  <c r="M5027" i="9"/>
  <c r="M5028" i="9"/>
  <c r="M5029" i="9"/>
  <c r="M5030" i="9"/>
  <c r="M5031" i="9"/>
  <c r="M5032" i="9"/>
  <c r="M5033" i="9"/>
  <c r="M5034" i="9"/>
  <c r="M5035" i="9"/>
  <c r="M5036" i="9"/>
  <c r="M5037" i="9"/>
  <c r="M5038" i="9"/>
  <c r="M5039" i="9"/>
  <c r="M5040" i="9"/>
  <c r="M5041" i="9"/>
  <c r="M5042" i="9"/>
  <c r="M5043" i="9"/>
  <c r="M5044" i="9"/>
  <c r="M5045" i="9"/>
  <c r="M5046" i="9"/>
  <c r="M5047" i="9"/>
  <c r="M5048" i="9"/>
  <c r="M5049" i="9"/>
  <c r="M5050" i="9"/>
  <c r="M5051" i="9"/>
  <c r="M5052" i="9"/>
  <c r="M5053" i="9"/>
  <c r="M5054" i="9"/>
  <c r="M5055" i="9"/>
  <c r="M5056" i="9"/>
  <c r="M5057" i="9"/>
  <c r="M5058" i="9"/>
  <c r="M5059" i="9"/>
  <c r="M5060" i="9"/>
  <c r="M5061" i="9"/>
  <c r="M5062" i="9"/>
  <c r="M5063" i="9"/>
  <c r="M5064" i="9"/>
  <c r="M5065" i="9"/>
  <c r="M5066" i="9"/>
  <c r="M5067" i="9"/>
  <c r="M5068" i="9"/>
  <c r="M5069" i="9"/>
  <c r="M5070" i="9"/>
  <c r="M5071" i="9"/>
  <c r="M5072" i="9"/>
  <c r="M5073" i="9"/>
  <c r="M5074" i="9"/>
  <c r="M5075" i="9"/>
  <c r="M5076" i="9"/>
  <c r="M5077" i="9"/>
  <c r="M5078" i="9"/>
  <c r="M5079" i="9"/>
  <c r="M5080" i="9"/>
  <c r="M5081" i="9"/>
  <c r="M5082" i="9"/>
  <c r="M5083" i="9"/>
  <c r="M5084" i="9"/>
  <c r="M5085" i="9"/>
  <c r="M5086" i="9"/>
  <c r="M5087" i="9"/>
  <c r="M5088" i="9"/>
  <c r="M5089" i="9"/>
  <c r="M5090" i="9"/>
  <c r="M5091" i="9"/>
  <c r="M5092" i="9"/>
  <c r="M5093" i="9"/>
  <c r="M5094" i="9"/>
  <c r="M5095" i="9"/>
  <c r="M5096" i="9"/>
  <c r="M5097" i="9"/>
  <c r="M5098" i="9"/>
  <c r="M5099" i="9"/>
  <c r="M5100" i="9"/>
  <c r="M5101" i="9"/>
  <c r="M5102" i="9"/>
  <c r="M5103" i="9"/>
  <c r="M5104" i="9"/>
  <c r="M5105" i="9"/>
  <c r="M5106" i="9"/>
  <c r="M5107" i="9"/>
  <c r="M5108" i="9"/>
  <c r="M5109" i="9"/>
  <c r="M5110" i="9"/>
  <c r="M5111" i="9"/>
  <c r="M5112" i="9"/>
  <c r="M5113" i="9"/>
  <c r="M5114" i="9"/>
  <c r="M5115" i="9"/>
  <c r="M5116" i="9"/>
  <c r="M5117" i="9"/>
  <c r="M5118" i="9"/>
  <c r="M5119" i="9"/>
  <c r="M5120" i="9"/>
  <c r="M5121" i="9"/>
  <c r="M5122" i="9"/>
  <c r="M5123" i="9"/>
  <c r="M5124" i="9"/>
  <c r="M5125" i="9"/>
  <c r="M5126" i="9"/>
  <c r="M5127" i="9"/>
  <c r="M5128" i="9"/>
  <c r="M5129" i="9"/>
  <c r="M5130" i="9"/>
  <c r="M5131" i="9"/>
  <c r="M5132" i="9"/>
  <c r="M5133" i="9"/>
  <c r="M5134" i="9"/>
  <c r="M5135" i="9"/>
  <c r="M5136" i="9"/>
  <c r="M5137" i="9"/>
  <c r="M5138" i="9"/>
  <c r="M5139" i="9"/>
  <c r="M5140" i="9"/>
  <c r="M5141" i="9"/>
  <c r="M5142" i="9"/>
  <c r="M5143" i="9"/>
  <c r="M5144" i="9"/>
  <c r="M5145" i="9"/>
  <c r="M5146" i="9"/>
  <c r="M5147" i="9"/>
  <c r="M5148" i="9"/>
  <c r="M5149" i="9"/>
  <c r="M5150" i="9"/>
  <c r="M5151" i="9"/>
  <c r="M5152" i="9"/>
  <c r="M5153" i="9"/>
  <c r="M5154" i="9"/>
  <c r="M5155" i="9"/>
  <c r="M5156" i="9"/>
  <c r="M5157" i="9"/>
  <c r="M5158" i="9"/>
  <c r="M5159" i="9"/>
  <c r="M5160" i="9"/>
  <c r="M5161" i="9"/>
  <c r="M5162" i="9"/>
  <c r="M5163" i="9"/>
  <c r="M5164" i="9"/>
  <c r="M5165" i="9"/>
  <c r="M5166" i="9"/>
  <c r="M5167" i="9"/>
  <c r="M5168" i="9"/>
  <c r="M5169" i="9"/>
  <c r="M5170" i="9"/>
  <c r="M5171" i="9"/>
  <c r="M5172" i="9"/>
  <c r="M5173" i="9"/>
  <c r="M5174" i="9"/>
  <c r="M5175" i="9"/>
  <c r="M5176" i="9"/>
  <c r="M5177" i="9"/>
  <c r="M5178" i="9"/>
  <c r="M5179" i="9"/>
  <c r="M5180" i="9"/>
  <c r="M5181" i="9"/>
  <c r="M5182" i="9"/>
  <c r="M5183" i="9"/>
  <c r="M5184" i="9"/>
  <c r="M5185" i="9"/>
  <c r="M5186" i="9"/>
  <c r="M5187" i="9"/>
  <c r="M5188" i="9"/>
  <c r="M5189" i="9"/>
  <c r="M5190" i="9"/>
  <c r="M5191" i="9"/>
  <c r="M5192" i="9"/>
  <c r="M5193" i="9"/>
  <c r="M5194" i="9"/>
  <c r="M5195" i="9"/>
  <c r="M5196" i="9"/>
  <c r="M5197" i="9"/>
  <c r="M5198" i="9"/>
  <c r="M5199" i="9"/>
  <c r="M5200" i="9"/>
  <c r="M5201" i="9"/>
  <c r="M5202" i="9"/>
  <c r="M5203" i="9"/>
  <c r="M5204" i="9"/>
  <c r="M5205" i="9"/>
  <c r="M5206" i="9"/>
  <c r="M5207" i="9"/>
  <c r="M5208" i="9"/>
  <c r="M5209" i="9"/>
  <c r="M5210" i="9"/>
  <c r="M5211" i="9"/>
  <c r="M5212" i="9"/>
  <c r="M5213" i="9"/>
  <c r="M5214" i="9"/>
  <c r="M5215" i="9"/>
  <c r="M5216" i="9"/>
  <c r="M5217" i="9"/>
  <c r="M5218" i="9"/>
  <c r="M5219" i="9"/>
  <c r="M5220" i="9"/>
  <c r="M5221" i="9"/>
  <c r="M5222" i="9"/>
  <c r="M5223" i="9"/>
  <c r="M5224" i="9"/>
  <c r="M5225" i="9"/>
  <c r="M5226" i="9"/>
  <c r="M5227" i="9"/>
  <c r="M5228" i="9"/>
  <c r="M5229" i="9"/>
  <c r="M5230" i="9"/>
  <c r="M5231" i="9"/>
  <c r="M5232" i="9"/>
  <c r="M5233" i="9"/>
  <c r="M5234" i="9"/>
  <c r="M5235" i="9"/>
  <c r="M5236" i="9"/>
  <c r="M5237" i="9"/>
  <c r="M5238" i="9"/>
  <c r="M5239" i="9"/>
  <c r="M5240" i="9"/>
  <c r="M5241" i="9"/>
  <c r="M5242" i="9"/>
  <c r="M5243" i="9"/>
  <c r="M5244" i="9"/>
  <c r="M5245" i="9"/>
  <c r="M5246" i="9"/>
  <c r="M5247" i="9"/>
  <c r="M5248" i="9"/>
  <c r="M5249" i="9"/>
  <c r="M5250" i="9"/>
  <c r="M5251" i="9"/>
  <c r="M5252" i="9"/>
  <c r="M5253" i="9"/>
  <c r="M5254" i="9"/>
  <c r="M5255" i="9"/>
  <c r="M5256" i="9"/>
  <c r="M5257" i="9"/>
  <c r="M5258" i="9"/>
  <c r="M5259" i="9"/>
  <c r="M5260" i="9"/>
  <c r="M5261" i="9"/>
  <c r="M5262" i="9"/>
  <c r="M5263" i="9"/>
  <c r="M5264" i="9"/>
  <c r="M5265" i="9"/>
  <c r="M5266" i="9"/>
  <c r="M5267" i="9"/>
  <c r="M5268" i="9"/>
  <c r="M5269" i="9"/>
  <c r="M5270" i="9"/>
  <c r="M5271" i="9"/>
  <c r="M5272" i="9"/>
  <c r="M5273" i="9"/>
  <c r="M5274" i="9"/>
  <c r="M5275" i="9"/>
  <c r="M5276" i="9"/>
  <c r="M5277" i="9"/>
  <c r="M5278" i="9"/>
  <c r="M5279" i="9"/>
  <c r="M5280" i="9"/>
  <c r="M5281" i="9"/>
  <c r="M5282" i="9"/>
  <c r="M5283" i="9"/>
  <c r="M5284" i="9"/>
  <c r="M5285" i="9"/>
  <c r="M5286" i="9"/>
  <c r="M5287" i="9"/>
  <c r="M5288" i="9"/>
  <c r="M5289" i="9"/>
  <c r="M5290" i="9"/>
  <c r="M5291" i="9"/>
  <c r="M5292" i="9"/>
  <c r="M5293" i="9"/>
  <c r="M5294" i="9"/>
  <c r="M5295" i="9"/>
  <c r="M5296" i="9"/>
  <c r="M5297" i="9"/>
  <c r="M5298" i="9"/>
  <c r="M5299" i="9"/>
  <c r="M5300" i="9"/>
  <c r="M5301" i="9"/>
  <c r="M5302" i="9"/>
  <c r="M5303" i="9"/>
  <c r="M5304" i="9"/>
  <c r="M5305" i="9"/>
  <c r="M5306" i="9"/>
  <c r="M5307" i="9"/>
  <c r="M5308" i="9"/>
  <c r="M5309" i="9"/>
  <c r="M5310" i="9"/>
  <c r="M5311" i="9"/>
  <c r="M5312" i="9"/>
  <c r="M5313" i="9"/>
  <c r="M5314" i="9"/>
  <c r="M5315" i="9"/>
  <c r="M5316" i="9"/>
  <c r="M5317" i="9"/>
  <c r="M5318" i="9"/>
  <c r="M5319" i="9"/>
  <c r="M5320" i="9"/>
  <c r="M5321" i="9"/>
  <c r="M5322" i="9"/>
  <c r="M5323" i="9"/>
  <c r="M5324" i="9"/>
  <c r="M5325" i="9"/>
  <c r="M5326" i="9"/>
  <c r="M5327" i="9"/>
  <c r="M5328" i="9"/>
  <c r="M5329" i="9"/>
  <c r="M5330" i="9"/>
  <c r="M5331" i="9"/>
  <c r="M5332" i="9"/>
  <c r="M5333" i="9"/>
  <c r="M5334" i="9"/>
  <c r="M5335" i="9"/>
  <c r="M5336" i="9"/>
  <c r="M5337" i="9"/>
  <c r="M5338" i="9"/>
  <c r="M5339" i="9"/>
  <c r="M5340" i="9"/>
  <c r="M5341" i="9"/>
  <c r="M5342" i="9"/>
  <c r="M5343" i="9"/>
  <c r="M5344" i="9"/>
  <c r="M5345" i="9"/>
  <c r="M5346" i="9"/>
  <c r="M5347" i="9"/>
  <c r="M5348" i="9"/>
  <c r="M5349" i="9"/>
  <c r="M5350" i="9"/>
  <c r="M5351" i="9"/>
  <c r="M5352" i="9"/>
  <c r="M5353" i="9"/>
  <c r="M5354" i="9"/>
  <c r="M5355" i="9"/>
  <c r="M5356" i="9"/>
  <c r="M5357" i="9"/>
  <c r="M5358" i="9"/>
  <c r="M5359" i="9"/>
  <c r="M5360" i="9"/>
  <c r="M5361" i="9"/>
  <c r="M5362" i="9"/>
  <c r="M5363" i="9"/>
  <c r="M5364" i="9"/>
  <c r="M5365" i="9"/>
  <c r="M5366" i="9"/>
  <c r="M5367" i="9"/>
  <c r="M5368" i="9"/>
  <c r="M5369" i="9"/>
  <c r="M5370" i="9"/>
  <c r="M5371" i="9"/>
  <c r="M5372" i="9"/>
  <c r="M5373" i="9"/>
  <c r="M5374" i="9"/>
  <c r="M5375" i="9"/>
  <c r="M5376" i="9"/>
  <c r="M5377" i="9"/>
  <c r="M5378" i="9"/>
  <c r="M5379" i="9"/>
  <c r="M5380" i="9"/>
  <c r="M5381" i="9"/>
  <c r="M5382" i="9"/>
  <c r="M5383" i="9"/>
  <c r="M5384" i="9"/>
  <c r="M5385" i="9"/>
  <c r="M5386" i="9"/>
  <c r="M5387" i="9"/>
  <c r="M5388" i="9"/>
  <c r="M5389" i="9"/>
  <c r="M5390" i="9"/>
  <c r="M5391" i="9"/>
  <c r="M5392" i="9"/>
  <c r="M5393" i="9"/>
  <c r="M5394" i="9"/>
  <c r="M5395" i="9"/>
  <c r="M5396" i="9"/>
  <c r="M5397" i="9"/>
  <c r="M5398" i="9"/>
  <c r="M5399" i="9"/>
  <c r="M5400" i="9"/>
  <c r="M5401" i="9"/>
  <c r="M5402" i="9"/>
  <c r="M5403" i="9"/>
  <c r="M5404" i="9"/>
  <c r="M5405" i="9"/>
  <c r="M5406" i="9"/>
  <c r="M5407" i="9"/>
  <c r="M5408" i="9"/>
  <c r="M5409" i="9"/>
  <c r="M5410" i="9"/>
  <c r="M5411" i="9"/>
  <c r="M5412" i="9"/>
  <c r="M5413" i="9"/>
  <c r="M5414" i="9"/>
  <c r="M5415" i="9"/>
  <c r="M5416" i="9"/>
  <c r="M5417" i="9"/>
  <c r="M5418" i="9"/>
  <c r="M5419" i="9"/>
  <c r="M5420" i="9"/>
  <c r="M5421" i="9"/>
  <c r="M5422" i="9"/>
  <c r="M5423" i="9"/>
  <c r="M5424" i="9"/>
  <c r="M5425" i="9"/>
  <c r="M5426" i="9"/>
  <c r="M5427" i="9"/>
  <c r="M5428" i="9"/>
  <c r="M5429" i="9"/>
  <c r="M5430" i="9"/>
  <c r="M5431" i="9"/>
  <c r="M5432" i="9"/>
  <c r="M5433" i="9"/>
  <c r="M5434" i="9"/>
  <c r="M5435" i="9"/>
  <c r="M5436" i="9"/>
  <c r="M5437" i="9"/>
  <c r="M5438" i="9"/>
  <c r="M5439" i="9"/>
  <c r="M5440" i="9"/>
  <c r="M5441" i="9"/>
  <c r="M5442" i="9"/>
  <c r="M5443" i="9"/>
  <c r="M5444" i="9"/>
  <c r="M5445" i="9"/>
  <c r="M5446" i="9"/>
  <c r="M5447" i="9"/>
  <c r="M5448" i="9"/>
  <c r="M5449" i="9"/>
  <c r="M5450" i="9"/>
  <c r="M5451" i="9"/>
  <c r="M5452" i="9"/>
  <c r="M5453" i="9"/>
  <c r="M5454" i="9"/>
  <c r="M5455" i="9"/>
  <c r="M5456" i="9"/>
  <c r="M5457" i="9"/>
  <c r="M5458" i="9"/>
  <c r="M5459" i="9"/>
  <c r="M5460" i="9"/>
  <c r="M5461" i="9"/>
  <c r="M5462" i="9"/>
  <c r="M5463" i="9"/>
  <c r="M5464" i="9"/>
  <c r="M5465" i="9"/>
  <c r="M5466" i="9"/>
  <c r="M5467" i="9"/>
  <c r="M5468" i="9"/>
  <c r="M5469" i="9"/>
  <c r="M5470" i="9"/>
  <c r="M5471" i="9"/>
  <c r="M5472" i="9"/>
  <c r="M5473" i="9"/>
  <c r="M5474" i="9"/>
  <c r="M5475" i="9"/>
  <c r="M5476" i="9"/>
  <c r="M5477" i="9"/>
  <c r="M5478" i="9"/>
  <c r="M5479" i="9"/>
  <c r="M5480" i="9"/>
  <c r="M5481" i="9"/>
  <c r="M5482" i="9"/>
  <c r="M5483" i="9"/>
  <c r="M5484" i="9"/>
  <c r="M5485" i="9"/>
  <c r="M5486" i="9"/>
  <c r="M5487" i="9"/>
  <c r="M5488" i="9"/>
  <c r="M5489" i="9"/>
  <c r="M5490" i="9"/>
  <c r="M5491" i="9"/>
  <c r="M5492" i="9"/>
  <c r="M5493" i="9"/>
  <c r="M5494" i="9"/>
  <c r="M5495" i="9"/>
  <c r="M5496" i="9"/>
  <c r="M5497" i="9"/>
  <c r="M5498" i="9"/>
  <c r="M5499" i="9"/>
  <c r="M5500" i="9"/>
  <c r="M5501" i="9"/>
  <c r="M5502" i="9"/>
  <c r="M5503" i="9"/>
  <c r="M5504" i="9"/>
  <c r="M5505" i="9"/>
  <c r="M5506" i="9"/>
  <c r="M5507" i="9"/>
  <c r="M5508" i="9"/>
  <c r="M5509" i="9"/>
  <c r="M5510" i="9"/>
  <c r="M5511" i="9"/>
  <c r="M5512" i="9"/>
  <c r="M5513" i="9"/>
  <c r="M5514" i="9"/>
  <c r="M5515" i="9"/>
  <c r="M5516" i="9"/>
  <c r="M5517" i="9"/>
  <c r="M5518" i="9"/>
  <c r="M5519" i="9"/>
  <c r="M5520" i="9"/>
  <c r="M5521" i="9"/>
  <c r="M5522" i="9"/>
  <c r="M5523" i="9"/>
  <c r="M5524" i="9"/>
  <c r="M5525" i="9"/>
  <c r="M5526" i="9"/>
  <c r="M5527" i="9"/>
  <c r="M5528" i="9"/>
  <c r="M5529" i="9"/>
  <c r="M5530" i="9"/>
  <c r="M5531" i="9"/>
  <c r="M5532" i="9"/>
  <c r="M5533" i="9"/>
  <c r="M5534" i="9"/>
  <c r="M5535" i="9"/>
  <c r="M5536" i="9"/>
  <c r="M5537" i="9"/>
  <c r="M5538" i="9"/>
  <c r="M5539" i="9"/>
  <c r="M5540" i="9"/>
  <c r="M5541" i="9"/>
  <c r="M5542" i="9"/>
  <c r="M5543" i="9"/>
  <c r="M5544" i="9"/>
  <c r="M5545" i="9"/>
  <c r="M5546" i="9"/>
  <c r="M5547" i="9"/>
  <c r="M5548" i="9"/>
  <c r="M5549" i="9"/>
  <c r="M5550" i="9"/>
  <c r="M5551" i="9"/>
  <c r="M5552" i="9"/>
  <c r="M5553" i="9"/>
  <c r="M5554" i="9"/>
  <c r="M5555" i="9"/>
  <c r="M5556" i="9"/>
  <c r="M5557" i="9"/>
  <c r="M5558" i="9"/>
  <c r="M5559" i="9"/>
  <c r="M5560" i="9"/>
  <c r="M5561" i="9"/>
  <c r="M5562" i="9"/>
  <c r="M5563" i="9"/>
  <c r="M5564" i="9"/>
  <c r="M5565" i="9"/>
  <c r="M5566" i="9"/>
  <c r="M5567" i="9"/>
  <c r="M5568" i="9"/>
  <c r="M5569" i="9"/>
  <c r="M5570" i="9"/>
  <c r="M5571" i="9"/>
  <c r="M5572" i="9"/>
  <c r="M5573" i="9"/>
  <c r="M5574" i="9"/>
  <c r="M5575" i="9"/>
  <c r="M5576" i="9"/>
  <c r="M5577" i="9"/>
  <c r="M5578" i="9"/>
  <c r="M5579" i="9"/>
  <c r="M5580" i="9"/>
  <c r="M5581" i="9"/>
  <c r="M5582" i="9"/>
  <c r="M5583" i="9"/>
  <c r="M5584" i="9"/>
  <c r="M5585" i="9"/>
  <c r="M5586" i="9"/>
  <c r="M5587" i="9"/>
  <c r="M5588" i="9"/>
  <c r="M5589" i="9"/>
  <c r="M5590" i="9"/>
  <c r="M5591" i="9"/>
  <c r="M5592" i="9"/>
  <c r="M5593" i="9"/>
  <c r="M5594" i="9"/>
  <c r="M5595" i="9"/>
  <c r="M5596" i="9"/>
  <c r="M5597" i="9"/>
  <c r="M5598" i="9"/>
  <c r="M5599" i="9"/>
  <c r="M5600" i="9"/>
  <c r="M5601" i="9"/>
  <c r="M5602" i="9"/>
  <c r="M5603" i="9"/>
  <c r="M5604" i="9"/>
  <c r="M5605" i="9"/>
  <c r="M5606" i="9"/>
  <c r="M5607" i="9"/>
  <c r="M5608" i="9"/>
  <c r="M5609" i="9"/>
  <c r="M5610" i="9"/>
  <c r="M5611" i="9"/>
  <c r="M5612" i="9"/>
  <c r="M5613" i="9"/>
  <c r="M5614" i="9"/>
  <c r="M5615" i="9"/>
  <c r="M5616" i="9"/>
  <c r="M5617" i="9"/>
  <c r="M5618" i="9"/>
  <c r="M5619" i="9"/>
  <c r="M5620" i="9"/>
  <c r="M5621" i="9"/>
  <c r="M5622" i="9"/>
  <c r="M5623" i="9"/>
  <c r="M5624" i="9"/>
  <c r="M5625" i="9"/>
  <c r="M5626" i="9"/>
  <c r="M5627" i="9"/>
  <c r="M5628" i="9"/>
  <c r="M5629" i="9"/>
  <c r="M5630" i="9"/>
  <c r="M5631" i="9"/>
  <c r="M5632" i="9"/>
  <c r="M5633" i="9"/>
  <c r="M5634" i="9"/>
  <c r="M5635" i="9"/>
  <c r="M5636" i="9"/>
  <c r="M5637" i="9"/>
  <c r="M5638" i="9"/>
  <c r="M5639" i="9"/>
  <c r="M5640" i="9"/>
  <c r="M5641" i="9"/>
  <c r="M5642" i="9"/>
  <c r="M5643" i="9"/>
  <c r="M5644" i="9"/>
  <c r="M5645" i="9"/>
  <c r="M5646" i="9"/>
  <c r="M5647" i="9"/>
  <c r="M5648" i="9"/>
  <c r="M5649" i="9"/>
  <c r="M5650" i="9"/>
  <c r="M5651" i="9"/>
  <c r="M5652" i="9"/>
  <c r="M5653" i="9"/>
  <c r="M5654" i="9"/>
  <c r="M5655" i="9"/>
  <c r="M5656" i="9"/>
  <c r="M5657" i="9"/>
  <c r="M5658" i="9"/>
  <c r="M5659" i="9"/>
  <c r="M5660" i="9"/>
  <c r="M5661" i="9"/>
  <c r="M5662" i="9"/>
  <c r="M5663" i="9"/>
  <c r="M5664" i="9"/>
  <c r="M5665" i="9"/>
  <c r="M5666" i="9"/>
  <c r="M5667" i="9"/>
  <c r="M5668" i="9"/>
  <c r="M5669" i="9"/>
  <c r="M5670" i="9"/>
  <c r="M5671" i="9"/>
  <c r="M5672" i="9"/>
  <c r="M5673" i="9"/>
  <c r="M5674" i="9"/>
  <c r="M5675" i="9"/>
  <c r="M5676" i="9"/>
  <c r="M5677" i="9"/>
  <c r="M5678" i="9"/>
  <c r="M5679" i="9"/>
  <c r="M5680" i="9"/>
  <c r="M5681" i="9"/>
  <c r="M5682" i="9"/>
  <c r="M5683" i="9"/>
  <c r="M5684" i="9"/>
  <c r="M5685" i="9"/>
  <c r="M5686" i="9"/>
  <c r="M5687" i="9"/>
  <c r="M5688" i="9"/>
  <c r="M5689" i="9"/>
  <c r="M5690" i="9"/>
  <c r="M5691" i="9"/>
  <c r="M5692" i="9"/>
  <c r="M5693" i="9"/>
  <c r="M5694" i="9"/>
  <c r="M5695" i="9"/>
  <c r="M5696" i="9"/>
  <c r="M5697" i="9"/>
  <c r="M5698" i="9"/>
  <c r="M5699" i="9"/>
  <c r="M5700" i="9"/>
  <c r="M5701" i="9"/>
  <c r="M5702" i="9"/>
  <c r="M5703" i="9"/>
  <c r="M5704" i="9"/>
  <c r="M5705" i="9"/>
  <c r="M5706" i="9"/>
  <c r="M5707" i="9"/>
  <c r="M5708" i="9"/>
  <c r="M5709" i="9"/>
  <c r="M5710" i="9"/>
  <c r="M5711" i="9"/>
  <c r="M5712" i="9"/>
  <c r="M5713" i="9"/>
  <c r="M5714" i="9"/>
  <c r="M5715" i="9"/>
  <c r="M5716" i="9"/>
  <c r="M5717" i="9"/>
  <c r="M5718" i="9"/>
  <c r="M5719" i="9"/>
  <c r="M5720" i="9"/>
  <c r="M5721" i="9"/>
  <c r="M5722" i="9"/>
  <c r="M5723" i="9"/>
  <c r="M5724" i="9"/>
  <c r="M5725" i="9"/>
  <c r="M5726" i="9"/>
  <c r="M5727" i="9"/>
  <c r="M5728" i="9"/>
  <c r="M5729" i="9"/>
  <c r="M5730" i="9"/>
  <c r="M5731" i="9"/>
  <c r="M5732" i="9"/>
  <c r="M5733" i="9"/>
  <c r="M5734" i="9"/>
  <c r="M5735" i="9"/>
  <c r="M5736" i="9"/>
  <c r="M5737" i="9"/>
  <c r="M5738" i="9"/>
  <c r="M5739" i="9"/>
  <c r="M5740" i="9"/>
  <c r="M5741" i="9"/>
  <c r="M5742" i="9"/>
  <c r="M5743" i="9"/>
  <c r="M5744" i="9"/>
  <c r="M5745" i="9"/>
  <c r="M5746" i="9"/>
  <c r="M5747" i="9"/>
  <c r="M5748" i="9"/>
  <c r="M5749" i="9"/>
  <c r="M5750" i="9"/>
  <c r="M5751" i="9"/>
  <c r="M5752" i="9"/>
  <c r="M5753" i="9"/>
  <c r="M5754" i="9"/>
  <c r="M5755" i="9"/>
  <c r="M5756" i="9"/>
  <c r="M5757" i="9"/>
  <c r="M5758" i="9"/>
  <c r="M5759" i="9"/>
  <c r="M5760" i="9"/>
  <c r="M5761" i="9"/>
  <c r="M5762" i="9"/>
  <c r="M5763" i="9"/>
  <c r="M5764" i="9"/>
  <c r="M5765" i="9"/>
  <c r="M5766" i="9"/>
  <c r="M5767" i="9"/>
  <c r="M5768" i="9"/>
  <c r="M5769" i="9"/>
  <c r="M5770" i="9"/>
  <c r="M5771" i="9"/>
  <c r="M5772" i="9"/>
  <c r="M5773" i="9"/>
  <c r="M5774" i="9"/>
  <c r="M5775" i="9"/>
  <c r="M5776" i="9"/>
  <c r="M5777" i="9"/>
  <c r="M5778" i="9"/>
  <c r="M5779" i="9"/>
  <c r="M5780" i="9"/>
  <c r="M5781" i="9"/>
  <c r="M5782" i="9"/>
  <c r="M5783" i="9"/>
  <c r="M5784" i="9"/>
  <c r="M5785" i="9"/>
  <c r="M5786" i="9"/>
  <c r="M5787" i="9"/>
  <c r="M5788" i="9"/>
  <c r="M5789" i="9"/>
  <c r="M5790" i="9"/>
  <c r="M5791" i="9"/>
  <c r="M5792" i="9"/>
  <c r="M5793" i="9"/>
  <c r="M5794" i="9"/>
  <c r="M5795" i="9"/>
  <c r="M5796" i="9"/>
  <c r="M5797" i="9"/>
  <c r="M5798" i="9"/>
  <c r="M5799" i="9"/>
  <c r="M5800" i="9"/>
  <c r="M5801" i="9"/>
  <c r="M5802" i="9"/>
  <c r="M5803" i="9"/>
  <c r="M5804" i="9"/>
  <c r="M5805" i="9"/>
  <c r="M5806" i="9"/>
  <c r="M5807" i="9"/>
  <c r="M5808" i="9"/>
  <c r="M5809" i="9"/>
  <c r="M5810" i="9"/>
  <c r="M5811" i="9"/>
  <c r="M5812" i="9"/>
  <c r="M5813" i="9"/>
  <c r="M5814" i="9"/>
  <c r="M5815" i="9"/>
  <c r="M5816" i="9"/>
  <c r="M5817" i="9"/>
  <c r="M5818" i="9"/>
  <c r="M5819" i="9"/>
  <c r="M5820" i="9"/>
  <c r="M5821" i="9"/>
  <c r="M5822" i="9"/>
  <c r="M5823" i="9"/>
  <c r="M5824" i="9"/>
  <c r="M5825" i="9"/>
  <c r="M5826" i="9"/>
  <c r="M5827" i="9"/>
  <c r="M5828" i="9"/>
  <c r="M5829" i="9"/>
  <c r="M5830" i="9"/>
  <c r="M5831" i="9"/>
  <c r="M5832" i="9"/>
  <c r="M5833" i="9"/>
  <c r="M5834" i="9"/>
  <c r="M5835" i="9"/>
  <c r="M5836" i="9"/>
  <c r="M5837" i="9"/>
  <c r="M5838" i="9"/>
  <c r="M5839" i="9"/>
  <c r="M5840" i="9"/>
  <c r="M5841" i="9"/>
  <c r="M5842" i="9"/>
  <c r="M5843" i="9"/>
  <c r="M5844" i="9"/>
  <c r="M5845" i="9"/>
  <c r="M5846" i="9"/>
  <c r="M5847" i="9"/>
  <c r="M5848" i="9"/>
  <c r="M5849" i="9"/>
  <c r="M5850" i="9"/>
  <c r="M5851" i="9"/>
  <c r="M5852" i="9"/>
  <c r="M5853" i="9"/>
  <c r="M5854" i="9"/>
  <c r="M5855" i="9"/>
  <c r="M5856" i="9"/>
  <c r="M5857" i="9"/>
  <c r="M5858" i="9"/>
  <c r="M5859" i="9"/>
  <c r="M5860" i="9"/>
  <c r="M5861" i="9"/>
  <c r="M5862" i="9"/>
  <c r="M5863" i="9"/>
  <c r="M5864" i="9"/>
  <c r="M5865" i="9"/>
  <c r="M5866" i="9"/>
  <c r="M5867" i="9"/>
  <c r="M5868" i="9"/>
  <c r="M5869" i="9"/>
  <c r="M5870" i="9"/>
  <c r="M5871" i="9"/>
  <c r="M5872" i="9"/>
  <c r="M5873" i="9"/>
  <c r="M5874" i="9"/>
  <c r="M5875" i="9"/>
  <c r="M5876" i="9"/>
  <c r="M5877" i="9"/>
  <c r="M5878" i="9"/>
  <c r="M5879" i="9"/>
  <c r="M5880" i="9"/>
  <c r="M5881" i="9"/>
  <c r="M5882" i="9"/>
  <c r="M5883" i="9"/>
  <c r="M5884" i="9"/>
  <c r="M5885" i="9"/>
  <c r="M5886" i="9"/>
  <c r="M5887" i="9"/>
  <c r="M5888" i="9"/>
  <c r="M5889" i="9"/>
  <c r="M5890" i="9"/>
  <c r="M5891" i="9"/>
  <c r="M5892" i="9"/>
  <c r="M5893" i="9"/>
  <c r="M5894" i="9"/>
  <c r="M5895" i="9"/>
  <c r="M5896" i="9"/>
  <c r="M5897" i="9"/>
  <c r="M5898" i="9"/>
  <c r="M5899" i="9"/>
  <c r="M5900" i="9"/>
  <c r="M5901" i="9"/>
  <c r="M5902" i="9"/>
  <c r="M5903" i="9"/>
  <c r="M5904" i="9"/>
  <c r="M5905" i="9"/>
  <c r="M5906" i="9"/>
  <c r="M5907" i="9"/>
  <c r="M5908" i="9"/>
  <c r="M5909" i="9"/>
  <c r="M5910" i="9"/>
  <c r="M5911" i="9"/>
  <c r="M5912" i="9"/>
  <c r="M5913" i="9"/>
  <c r="M5914" i="9"/>
  <c r="M5915" i="9"/>
  <c r="M5916" i="9"/>
  <c r="M5917" i="9"/>
  <c r="M5918" i="9"/>
  <c r="M5919" i="9"/>
  <c r="M5920" i="9"/>
  <c r="M5921" i="9"/>
  <c r="M5922" i="9"/>
  <c r="M5923" i="9"/>
  <c r="M5924" i="9"/>
  <c r="M5925" i="9"/>
  <c r="M5926" i="9"/>
  <c r="M5927" i="9"/>
  <c r="M5928" i="9"/>
  <c r="M5929" i="9"/>
  <c r="M5930" i="9"/>
  <c r="M5931" i="9"/>
  <c r="M5932" i="9"/>
  <c r="M5933" i="9"/>
  <c r="M5934" i="9"/>
  <c r="M5935" i="9"/>
  <c r="M5936" i="9"/>
  <c r="M5937" i="9"/>
  <c r="M5938" i="9"/>
  <c r="M5939" i="9"/>
  <c r="M5940" i="9"/>
  <c r="M5941" i="9"/>
  <c r="M5942" i="9"/>
  <c r="M5943" i="9"/>
  <c r="M5944" i="9"/>
  <c r="M5945" i="9"/>
  <c r="M5946" i="9"/>
  <c r="M5947" i="9"/>
  <c r="M5948" i="9"/>
  <c r="M5949" i="9"/>
  <c r="M5950" i="9"/>
  <c r="M5951" i="9"/>
  <c r="M5952" i="9"/>
  <c r="M5953" i="9"/>
  <c r="M5954" i="9"/>
  <c r="M5955" i="9"/>
  <c r="M5956" i="9"/>
  <c r="M5957" i="9"/>
  <c r="M5958" i="9"/>
  <c r="M5959" i="9"/>
  <c r="M5960" i="9"/>
  <c r="M5961" i="9"/>
  <c r="M5962" i="9"/>
  <c r="M5963" i="9"/>
  <c r="M5964" i="9"/>
  <c r="M5965" i="9"/>
  <c r="M5966" i="9"/>
  <c r="M5967" i="9"/>
  <c r="M5968" i="9"/>
  <c r="M5969" i="9"/>
  <c r="M5970" i="9"/>
  <c r="M5971" i="9"/>
  <c r="M5972" i="9"/>
  <c r="M5973" i="9"/>
  <c r="M5974" i="9"/>
  <c r="M5975" i="9"/>
  <c r="M5976" i="9"/>
  <c r="M5977" i="9"/>
  <c r="M5978" i="9"/>
  <c r="M5979" i="9"/>
  <c r="M5980" i="9"/>
  <c r="M5981" i="9"/>
  <c r="M5982" i="9"/>
  <c r="M5983" i="9"/>
  <c r="M5984" i="9"/>
  <c r="M5985" i="9"/>
  <c r="M5986" i="9"/>
  <c r="M5987" i="9"/>
  <c r="M5988" i="9"/>
  <c r="M5989" i="9"/>
  <c r="M5990" i="9"/>
  <c r="M5991" i="9"/>
  <c r="M5992" i="9"/>
  <c r="M5993" i="9"/>
  <c r="M5994" i="9"/>
  <c r="M5995" i="9"/>
  <c r="M5996" i="9"/>
  <c r="M5997" i="9"/>
  <c r="M5998" i="9"/>
  <c r="M5999" i="9"/>
  <c r="M6000" i="9"/>
  <c r="M6001" i="9"/>
  <c r="M6002" i="9"/>
  <c r="M6003" i="9"/>
  <c r="M6004" i="9"/>
  <c r="M6005" i="9"/>
  <c r="M6006" i="9"/>
  <c r="M6007" i="9"/>
  <c r="M6008" i="9"/>
  <c r="M6009" i="9"/>
  <c r="M6010" i="9"/>
  <c r="M6011" i="9"/>
  <c r="M6012" i="9"/>
  <c r="M6013" i="9"/>
  <c r="M6014" i="9"/>
  <c r="M6015" i="9"/>
  <c r="M6016" i="9"/>
  <c r="M6017" i="9"/>
  <c r="M6018" i="9"/>
  <c r="M6019" i="9"/>
  <c r="M6020" i="9"/>
  <c r="M6021" i="9"/>
  <c r="M6022" i="9"/>
  <c r="M6023" i="9"/>
  <c r="M6024" i="9"/>
  <c r="M6025" i="9"/>
  <c r="M6026" i="9"/>
  <c r="M6027" i="9"/>
  <c r="M6028" i="9"/>
  <c r="M6029" i="9"/>
  <c r="M6030" i="9"/>
  <c r="M6031" i="9"/>
  <c r="M6032" i="9"/>
  <c r="M6033" i="9"/>
  <c r="M6034" i="9"/>
  <c r="M6035" i="9"/>
  <c r="M6036" i="9"/>
  <c r="M6037" i="9"/>
  <c r="M6038" i="9"/>
  <c r="M6039" i="9"/>
  <c r="M6040" i="9"/>
  <c r="M6041" i="9"/>
  <c r="M6042" i="9"/>
  <c r="M6043" i="9"/>
  <c r="M6044" i="9"/>
  <c r="M6045" i="9"/>
  <c r="M6046" i="9"/>
  <c r="M6047" i="9"/>
  <c r="M6048" i="9"/>
  <c r="M6049" i="9"/>
  <c r="M6050" i="9"/>
  <c r="M6051" i="9"/>
  <c r="M6052" i="9"/>
  <c r="M6053" i="9"/>
  <c r="M6054" i="9"/>
  <c r="M6055" i="9"/>
  <c r="M6056" i="9"/>
  <c r="M6057" i="9"/>
  <c r="M6058" i="9"/>
  <c r="M6059" i="9"/>
  <c r="M6060" i="9"/>
  <c r="M6061" i="9"/>
  <c r="M6062" i="9"/>
  <c r="M6063" i="9"/>
  <c r="M6064" i="9"/>
  <c r="M6065" i="9"/>
  <c r="M6066" i="9"/>
  <c r="M6067" i="9"/>
  <c r="M6068" i="9"/>
  <c r="M6069" i="9"/>
  <c r="M6070" i="9"/>
  <c r="M6071" i="9"/>
  <c r="M6072" i="9"/>
  <c r="M6073" i="9"/>
  <c r="M6074" i="9"/>
  <c r="M6075" i="9"/>
  <c r="M6076" i="9"/>
  <c r="M6077" i="9"/>
  <c r="M6078" i="9"/>
  <c r="M6079" i="9"/>
  <c r="M6080" i="9"/>
  <c r="M6081" i="9"/>
  <c r="M6082" i="9"/>
  <c r="M6083" i="9"/>
  <c r="M6084" i="9"/>
  <c r="M6085" i="9"/>
  <c r="M6086" i="9"/>
  <c r="M6087" i="9"/>
  <c r="M6088" i="9"/>
  <c r="M6089" i="9"/>
  <c r="M6090" i="9"/>
  <c r="M6091" i="9"/>
  <c r="M6092" i="9"/>
  <c r="M6093" i="9"/>
  <c r="M6094" i="9"/>
  <c r="M6095" i="9"/>
  <c r="M6096" i="9"/>
  <c r="M6097" i="9"/>
  <c r="M6098" i="9"/>
  <c r="M6099" i="9"/>
  <c r="M6100" i="9"/>
  <c r="M6101" i="9"/>
  <c r="M6102" i="9"/>
  <c r="M6103" i="9"/>
  <c r="M6104" i="9"/>
  <c r="M6105" i="9"/>
  <c r="M6106" i="9"/>
  <c r="M6107" i="9"/>
  <c r="M6108" i="9"/>
  <c r="M6109" i="9"/>
  <c r="M6110" i="9"/>
  <c r="M6111" i="9"/>
  <c r="M6112" i="9"/>
  <c r="M6113" i="9"/>
  <c r="M6114" i="9"/>
  <c r="M6115" i="9"/>
  <c r="M6116" i="9"/>
  <c r="M6117" i="9"/>
  <c r="M6118" i="9"/>
  <c r="M6119" i="9"/>
  <c r="M6120" i="9"/>
  <c r="M6121" i="9"/>
  <c r="M6122" i="9"/>
  <c r="M6123" i="9"/>
  <c r="M6124" i="9"/>
  <c r="M6125" i="9"/>
  <c r="M6126" i="9"/>
  <c r="M6127" i="9"/>
  <c r="M6128" i="9"/>
  <c r="M6129" i="9"/>
  <c r="M6130" i="9"/>
  <c r="M6131" i="9"/>
  <c r="M6132" i="9"/>
  <c r="M6133" i="9"/>
  <c r="M6134" i="9"/>
  <c r="M6135" i="9"/>
  <c r="M6136" i="9"/>
  <c r="M6137" i="9"/>
  <c r="M6138" i="9"/>
  <c r="M6139" i="9"/>
  <c r="M6140" i="9"/>
  <c r="M6141" i="9"/>
  <c r="M6142" i="9"/>
  <c r="M6143" i="9"/>
  <c r="M6144" i="9"/>
  <c r="M6145" i="9"/>
  <c r="M6146" i="9"/>
  <c r="M6147" i="9"/>
  <c r="M6148" i="9"/>
  <c r="M6149" i="9"/>
  <c r="M6150" i="9"/>
  <c r="M6151" i="9"/>
  <c r="M6152" i="9"/>
  <c r="M6153" i="9"/>
  <c r="M6154" i="9"/>
  <c r="M6155" i="9"/>
  <c r="M6156" i="9"/>
  <c r="M6157" i="9"/>
  <c r="M6158" i="9"/>
  <c r="M6159" i="9"/>
  <c r="M6160" i="9"/>
  <c r="M6161" i="9"/>
  <c r="M6162" i="9"/>
  <c r="M6163" i="9"/>
  <c r="M6164" i="9"/>
  <c r="M6165" i="9"/>
  <c r="M6166" i="9"/>
  <c r="M6167" i="9"/>
  <c r="M6168" i="9"/>
  <c r="M6169" i="9"/>
  <c r="M6170" i="9"/>
  <c r="M6171" i="9"/>
  <c r="M6172" i="9"/>
  <c r="M6173" i="9"/>
  <c r="M6174" i="9"/>
  <c r="M6175" i="9"/>
  <c r="M6176" i="9"/>
  <c r="M6177" i="9"/>
  <c r="M6178" i="9"/>
  <c r="M6179" i="9"/>
  <c r="M6180" i="9"/>
  <c r="M6181" i="9"/>
  <c r="M6182" i="9"/>
  <c r="M6183" i="9"/>
  <c r="M6184" i="9"/>
  <c r="M6185" i="9"/>
  <c r="M6186" i="9"/>
  <c r="M6187" i="9"/>
  <c r="M6188" i="9"/>
  <c r="M6189" i="9"/>
  <c r="M6190" i="9"/>
  <c r="M6191" i="9"/>
  <c r="M6192" i="9"/>
  <c r="M6193" i="9"/>
  <c r="M6194" i="9"/>
  <c r="M6195" i="9"/>
  <c r="M6196" i="9"/>
  <c r="M6197" i="9"/>
  <c r="M6198" i="9"/>
  <c r="M6199" i="9"/>
  <c r="M6200" i="9"/>
  <c r="M6201" i="9"/>
  <c r="M6202" i="9"/>
  <c r="M6203" i="9"/>
  <c r="M6204" i="9"/>
  <c r="M6205" i="9"/>
  <c r="M6206" i="9"/>
  <c r="M6207" i="9"/>
  <c r="M6208" i="9"/>
  <c r="M6209" i="9"/>
  <c r="M6210" i="9"/>
  <c r="M6211" i="9"/>
  <c r="M6212" i="9"/>
  <c r="M6213" i="9"/>
  <c r="M6214" i="9"/>
  <c r="M6215" i="9"/>
  <c r="M6216" i="9"/>
  <c r="M6217" i="9"/>
  <c r="M6218" i="9"/>
  <c r="M6219" i="9"/>
  <c r="M6220" i="9"/>
  <c r="M6221" i="9"/>
  <c r="M6222" i="9"/>
  <c r="M6223" i="9"/>
  <c r="M6224" i="9"/>
  <c r="M6225" i="9"/>
  <c r="M6226" i="9"/>
  <c r="M6227" i="9"/>
  <c r="M6228" i="9"/>
  <c r="M6229" i="9"/>
  <c r="M6230" i="9"/>
  <c r="M6231" i="9"/>
  <c r="M6232" i="9"/>
  <c r="M6233" i="9"/>
  <c r="M6234" i="9"/>
  <c r="M6235" i="9"/>
  <c r="M6236" i="9"/>
  <c r="M6237" i="9"/>
  <c r="M6238" i="9"/>
  <c r="M6239" i="9"/>
  <c r="M6240" i="9"/>
  <c r="M6241" i="9"/>
  <c r="M6242" i="9"/>
  <c r="M6243" i="9"/>
  <c r="M6244" i="9"/>
  <c r="M6245" i="9"/>
  <c r="M6246" i="9"/>
  <c r="M6247" i="9"/>
  <c r="M6248" i="9"/>
  <c r="M6249" i="9"/>
  <c r="M6250" i="9"/>
  <c r="M6251" i="9"/>
  <c r="M6252" i="9"/>
  <c r="M6253" i="9"/>
  <c r="M6254" i="9"/>
  <c r="M6255" i="9"/>
  <c r="M6256" i="9"/>
  <c r="M6257" i="9"/>
  <c r="M6258" i="9"/>
  <c r="M6259" i="9"/>
  <c r="M6260" i="9"/>
  <c r="M6261" i="9"/>
  <c r="M6262" i="9"/>
  <c r="M6263" i="9"/>
  <c r="M6264" i="9"/>
  <c r="M6265" i="9"/>
  <c r="M6266" i="9"/>
  <c r="M6267" i="9"/>
  <c r="M6268" i="9"/>
  <c r="M6269" i="9"/>
  <c r="M6270" i="9"/>
  <c r="M6271" i="9"/>
  <c r="M6272" i="9"/>
  <c r="M6273" i="9"/>
  <c r="M6274" i="9"/>
  <c r="M6275" i="9"/>
  <c r="M6276" i="9"/>
  <c r="M6277" i="9"/>
  <c r="M6278" i="9"/>
  <c r="M6279" i="9"/>
  <c r="M6280" i="9"/>
  <c r="M6281" i="9"/>
  <c r="M6282" i="9"/>
  <c r="M6283" i="9"/>
  <c r="M6284" i="9"/>
  <c r="M6285" i="9"/>
  <c r="M6286" i="9"/>
  <c r="M6287" i="9"/>
  <c r="M6288" i="9"/>
  <c r="M6289" i="9"/>
  <c r="M6290" i="9"/>
  <c r="M6291" i="9"/>
  <c r="M6292" i="9"/>
  <c r="M6293" i="9"/>
  <c r="M6294" i="9"/>
  <c r="M6295" i="9"/>
  <c r="M6296" i="9"/>
  <c r="M6297" i="9"/>
  <c r="M6298" i="9"/>
  <c r="M6299" i="9"/>
  <c r="M6300" i="9"/>
  <c r="M6301" i="9"/>
  <c r="M6302" i="9"/>
  <c r="M6303" i="9"/>
  <c r="M6304" i="9"/>
  <c r="M6305" i="9"/>
  <c r="M6306" i="9"/>
  <c r="M6307" i="9"/>
  <c r="M6308" i="9"/>
  <c r="M6309" i="9"/>
  <c r="M6310" i="9"/>
  <c r="M6311" i="9"/>
  <c r="M6312" i="9"/>
  <c r="M6313" i="9"/>
  <c r="M6314" i="9"/>
  <c r="M6315" i="9"/>
  <c r="M6316" i="9"/>
  <c r="M6317" i="9"/>
  <c r="M6318" i="9"/>
  <c r="M6319" i="9"/>
  <c r="M6320" i="9"/>
  <c r="M6321" i="9"/>
  <c r="M6322" i="9"/>
  <c r="M6323" i="9"/>
  <c r="M6324" i="9"/>
  <c r="M6325" i="9"/>
  <c r="M6326" i="9"/>
  <c r="M6327" i="9"/>
  <c r="M6328" i="9"/>
  <c r="M6329" i="9"/>
  <c r="M6330" i="9"/>
  <c r="M6331" i="9"/>
  <c r="M6332" i="9"/>
  <c r="M6333" i="9"/>
  <c r="M6334" i="9"/>
  <c r="M6335" i="9"/>
  <c r="M6336" i="9"/>
  <c r="M6337" i="9"/>
  <c r="M6338" i="9"/>
  <c r="M6339" i="9"/>
  <c r="M6340" i="9"/>
  <c r="M6341" i="9"/>
  <c r="M6342" i="9"/>
  <c r="M6343" i="9"/>
  <c r="M6344" i="9"/>
  <c r="M6345" i="9"/>
  <c r="M6346" i="9"/>
  <c r="M6347" i="9"/>
  <c r="M6348" i="9"/>
  <c r="M6349" i="9"/>
  <c r="M6350" i="9"/>
  <c r="M6351" i="9"/>
  <c r="M6352" i="9"/>
  <c r="M6353" i="9"/>
  <c r="M6354" i="9"/>
  <c r="M6355" i="9"/>
  <c r="M6356" i="9"/>
  <c r="M6357" i="9"/>
  <c r="M6358" i="9"/>
  <c r="M6359" i="9"/>
  <c r="M6360" i="9"/>
  <c r="M6361" i="9"/>
  <c r="M6362" i="9"/>
  <c r="M6363" i="9"/>
  <c r="M6364" i="9"/>
  <c r="M6365" i="9"/>
  <c r="M6366" i="9"/>
  <c r="M6367" i="9"/>
  <c r="M6368" i="9"/>
  <c r="M6369" i="9"/>
  <c r="M6370" i="9"/>
  <c r="M6371" i="9"/>
  <c r="M6372" i="9"/>
  <c r="M6373" i="9"/>
  <c r="M6374" i="9"/>
  <c r="M6375" i="9"/>
  <c r="M6376" i="9"/>
  <c r="M6377" i="9"/>
  <c r="M6378" i="9"/>
  <c r="M6379" i="9"/>
  <c r="M6380" i="9"/>
  <c r="M6381" i="9"/>
  <c r="M6382" i="9"/>
  <c r="M6383" i="9"/>
  <c r="M6384" i="9"/>
  <c r="M6385" i="9"/>
  <c r="M6386" i="9"/>
  <c r="M6387" i="9"/>
  <c r="M6388" i="9"/>
  <c r="M6389" i="9"/>
  <c r="M6390" i="9"/>
  <c r="M6391" i="9"/>
  <c r="M6392" i="9"/>
  <c r="M6393" i="9"/>
  <c r="M6394" i="9"/>
  <c r="M6395" i="9"/>
  <c r="M6396" i="9"/>
  <c r="M6397" i="9"/>
  <c r="M6398" i="9"/>
  <c r="M6399" i="9"/>
  <c r="M6400" i="9"/>
  <c r="M6401" i="9"/>
  <c r="M6402" i="9"/>
  <c r="M6403" i="9"/>
  <c r="M6404" i="9"/>
  <c r="M6405" i="9"/>
  <c r="M6406" i="9"/>
  <c r="M6407" i="9"/>
  <c r="M6408" i="9"/>
  <c r="M6409" i="9"/>
  <c r="M6410" i="9"/>
  <c r="M6411" i="9"/>
  <c r="M6412" i="9"/>
  <c r="M6413" i="9"/>
  <c r="M6414" i="9"/>
  <c r="M6415" i="9"/>
  <c r="M6416" i="9"/>
  <c r="M6417" i="9"/>
  <c r="M6418" i="9"/>
  <c r="M6419" i="9"/>
  <c r="M6420" i="9"/>
  <c r="M6421" i="9"/>
  <c r="M6422" i="9"/>
  <c r="M6423" i="9"/>
  <c r="M6424" i="9"/>
  <c r="M6425" i="9"/>
  <c r="M6426" i="9"/>
  <c r="M6427" i="9"/>
  <c r="M6428" i="9"/>
  <c r="M6429" i="9"/>
  <c r="M6430" i="9"/>
  <c r="M6431" i="9"/>
  <c r="M6432" i="9"/>
  <c r="M6433" i="9"/>
  <c r="M6434" i="9"/>
  <c r="M6435" i="9"/>
  <c r="M6436" i="9"/>
  <c r="M6437" i="9"/>
  <c r="M6438" i="9"/>
  <c r="M6439" i="9"/>
  <c r="M6440" i="9"/>
  <c r="M6441" i="9"/>
  <c r="M6442" i="9"/>
  <c r="M6443" i="9"/>
  <c r="M6444" i="9"/>
  <c r="M6445" i="9"/>
  <c r="M6446" i="9"/>
  <c r="M6447" i="9"/>
  <c r="M6448" i="9"/>
  <c r="M6449" i="9"/>
  <c r="M6450" i="9"/>
  <c r="M6451" i="9"/>
  <c r="M6452" i="9"/>
  <c r="M6453" i="9"/>
  <c r="M6454" i="9"/>
  <c r="M6455" i="9"/>
  <c r="M6456" i="9"/>
  <c r="M6457" i="9"/>
  <c r="M6458" i="9"/>
  <c r="M6459" i="9"/>
  <c r="M6460" i="9"/>
  <c r="M6461" i="9"/>
  <c r="M6462" i="9"/>
  <c r="M6463" i="9"/>
  <c r="M6464" i="9"/>
  <c r="M6465" i="9"/>
  <c r="M6466" i="9"/>
  <c r="M6467" i="9"/>
  <c r="M6468" i="9"/>
  <c r="M6469" i="9"/>
  <c r="M6470" i="9"/>
  <c r="M6471" i="9"/>
  <c r="M6472" i="9"/>
  <c r="M6473" i="9"/>
  <c r="M6474" i="9"/>
  <c r="M6475" i="9"/>
  <c r="M6476" i="9"/>
  <c r="M6477" i="9"/>
  <c r="M6478" i="9"/>
  <c r="M6479" i="9"/>
  <c r="M6480" i="9"/>
  <c r="M6481" i="9"/>
  <c r="M6482" i="9"/>
  <c r="M6483" i="9"/>
  <c r="M6484" i="9"/>
  <c r="M6485" i="9"/>
  <c r="M6486" i="9"/>
  <c r="M6487" i="9"/>
  <c r="M6488" i="9"/>
  <c r="M6489" i="9"/>
  <c r="M6490" i="9"/>
  <c r="M6491" i="9"/>
  <c r="M6492" i="9"/>
  <c r="M6493" i="9"/>
  <c r="M6494" i="9"/>
  <c r="M6495" i="9"/>
  <c r="M6496" i="9"/>
  <c r="M6497" i="9"/>
  <c r="M6498" i="9"/>
  <c r="M6499" i="9"/>
  <c r="M6500" i="9"/>
  <c r="M6501" i="9"/>
  <c r="M6502" i="9"/>
  <c r="M6503" i="9"/>
  <c r="M6504" i="9"/>
  <c r="M6505" i="9"/>
  <c r="M6506" i="9"/>
  <c r="M6507" i="9"/>
  <c r="M6508" i="9"/>
  <c r="M6509" i="9"/>
  <c r="M6510" i="9"/>
  <c r="M6511" i="9"/>
  <c r="M6512" i="9"/>
  <c r="M6513" i="9"/>
  <c r="M6514" i="9"/>
  <c r="M6515" i="9"/>
  <c r="M6516" i="9"/>
  <c r="M6517" i="9"/>
  <c r="M6518" i="9"/>
  <c r="M6519" i="9"/>
  <c r="M6520" i="9"/>
  <c r="M6521" i="9"/>
  <c r="M6522" i="9"/>
  <c r="M6523" i="9"/>
  <c r="M6524" i="9"/>
  <c r="M6525" i="9"/>
  <c r="M6526" i="9"/>
  <c r="M6527" i="9"/>
  <c r="M6528" i="9"/>
  <c r="M6529" i="9"/>
  <c r="M6530" i="9"/>
  <c r="M6531" i="9"/>
  <c r="M6532" i="9"/>
  <c r="M6533" i="9"/>
  <c r="M6534" i="9"/>
  <c r="M6535" i="9"/>
  <c r="M6536" i="9"/>
  <c r="M6537" i="9"/>
  <c r="M6538" i="9"/>
  <c r="M6539" i="9"/>
  <c r="M6540" i="9"/>
  <c r="M6541" i="9"/>
  <c r="M6542" i="9"/>
  <c r="M6543" i="9"/>
  <c r="M6544" i="9"/>
  <c r="M6545" i="9"/>
  <c r="M6546" i="9"/>
  <c r="M6547" i="9"/>
  <c r="M6548" i="9"/>
  <c r="M6549" i="9"/>
  <c r="M6550" i="9"/>
  <c r="M6551" i="9"/>
  <c r="M6552" i="9"/>
  <c r="M6553" i="9"/>
  <c r="M6554" i="9"/>
  <c r="M6555" i="9"/>
  <c r="M6556" i="9"/>
  <c r="M6557" i="9"/>
  <c r="M6558" i="9"/>
  <c r="M6559" i="9"/>
  <c r="M6560" i="9"/>
  <c r="M6561" i="9"/>
  <c r="M6562" i="9"/>
  <c r="M6563" i="9"/>
  <c r="M6564" i="9"/>
  <c r="M6565" i="9"/>
  <c r="M6566" i="9"/>
  <c r="M6567" i="9"/>
  <c r="M6568" i="9"/>
  <c r="M6569" i="9"/>
  <c r="M6570" i="9"/>
  <c r="M6571" i="9"/>
  <c r="M6572" i="9"/>
  <c r="M6573" i="9"/>
  <c r="M6574" i="9"/>
  <c r="M6575" i="9"/>
  <c r="M6576" i="9"/>
  <c r="M6577" i="9"/>
  <c r="M6578" i="9"/>
  <c r="M6579" i="9"/>
  <c r="M6580" i="9"/>
  <c r="M6581" i="9"/>
  <c r="M6582" i="9"/>
  <c r="M6583" i="9"/>
  <c r="M6584" i="9"/>
  <c r="M6585" i="9"/>
  <c r="M6586" i="9"/>
  <c r="M6587" i="9"/>
  <c r="M6588" i="9"/>
  <c r="M6589" i="9"/>
  <c r="M6590" i="9"/>
  <c r="M6591" i="9"/>
  <c r="M6592" i="9"/>
  <c r="M6593" i="9"/>
  <c r="M6594" i="9"/>
  <c r="M6595" i="9"/>
  <c r="M6596" i="9"/>
  <c r="M6597" i="9"/>
  <c r="M6598" i="9"/>
  <c r="M6599" i="9"/>
  <c r="M6600" i="9"/>
  <c r="M6601" i="9"/>
  <c r="M6602" i="9"/>
  <c r="M6603" i="9"/>
  <c r="M6604" i="9"/>
  <c r="M6605" i="9"/>
  <c r="M6606" i="9"/>
  <c r="M6607" i="9"/>
  <c r="M6608" i="9"/>
  <c r="M6609" i="9"/>
  <c r="M6610" i="9"/>
  <c r="M6611" i="9"/>
  <c r="M6612" i="9"/>
  <c r="M6613" i="9"/>
  <c r="M6614" i="9"/>
  <c r="M6615" i="9"/>
  <c r="M6616" i="9"/>
  <c r="M6617" i="9"/>
  <c r="M6618" i="9"/>
  <c r="M6619" i="9"/>
  <c r="M6620" i="9"/>
  <c r="M6621" i="9"/>
  <c r="M6622" i="9"/>
  <c r="M6623" i="9"/>
  <c r="M6624" i="9"/>
  <c r="M6625" i="9"/>
  <c r="M6626" i="9"/>
  <c r="M6627" i="9"/>
  <c r="M6628" i="9"/>
  <c r="M6629" i="9"/>
  <c r="M6630" i="9"/>
  <c r="M6631" i="9"/>
  <c r="M6632" i="9"/>
  <c r="M6633" i="9"/>
  <c r="M6634" i="9"/>
  <c r="M6635" i="9"/>
  <c r="M6636" i="9"/>
  <c r="M6637" i="9"/>
  <c r="M6638" i="9"/>
  <c r="M6639" i="9"/>
  <c r="M6640" i="9"/>
  <c r="M6641" i="9"/>
  <c r="M6642" i="9"/>
  <c r="M6643" i="9"/>
  <c r="M6644" i="9"/>
  <c r="M6645" i="9"/>
  <c r="M6646" i="9"/>
  <c r="M6647" i="9"/>
  <c r="M6648" i="9"/>
  <c r="M6649" i="9"/>
  <c r="M6650" i="9"/>
  <c r="M6651" i="9"/>
  <c r="M6652" i="9"/>
  <c r="M6653" i="9"/>
  <c r="M6654" i="9"/>
  <c r="M6655" i="9"/>
  <c r="M6656" i="9"/>
  <c r="M6657" i="9"/>
  <c r="M6658" i="9"/>
  <c r="M6659" i="9"/>
  <c r="M6660" i="9"/>
  <c r="M6661" i="9"/>
  <c r="M6662" i="9"/>
  <c r="M6663" i="9"/>
  <c r="M6664" i="9"/>
  <c r="M6665" i="9"/>
  <c r="M6666" i="9"/>
  <c r="M6667" i="9"/>
  <c r="M6668" i="9"/>
  <c r="M6669" i="9"/>
  <c r="M6670" i="9"/>
  <c r="M6671" i="9"/>
  <c r="M6672" i="9"/>
  <c r="M6673" i="9"/>
  <c r="M6674" i="9"/>
  <c r="M6675" i="9"/>
  <c r="M6676" i="9"/>
  <c r="M6677" i="9"/>
  <c r="M6678" i="9"/>
  <c r="M6679" i="9"/>
  <c r="M6680" i="9"/>
  <c r="M6681" i="9"/>
  <c r="M6682" i="9"/>
  <c r="M6683" i="9"/>
  <c r="M6684" i="9"/>
  <c r="M6685" i="9"/>
  <c r="M6686" i="9"/>
  <c r="M6687" i="9"/>
  <c r="M6688" i="9"/>
  <c r="M6689" i="9"/>
  <c r="M6690" i="9"/>
  <c r="M6691" i="9"/>
  <c r="M6692" i="9"/>
  <c r="M6693" i="9"/>
  <c r="M6694" i="9"/>
  <c r="M6695" i="9"/>
  <c r="M6696" i="9"/>
  <c r="M6697" i="9"/>
  <c r="M6698" i="9"/>
  <c r="M6699" i="9"/>
  <c r="M6700" i="9"/>
  <c r="M6701" i="9"/>
  <c r="M6702" i="9"/>
  <c r="M6703" i="9"/>
  <c r="M6704" i="9"/>
  <c r="M6705" i="9"/>
  <c r="M6706" i="9"/>
  <c r="M6707" i="9"/>
  <c r="M6708" i="9"/>
  <c r="M6709" i="9"/>
  <c r="M6710" i="9"/>
  <c r="M6711" i="9"/>
  <c r="M6712" i="9"/>
  <c r="M6713" i="9"/>
  <c r="M6714" i="9"/>
  <c r="M6715" i="9"/>
  <c r="M6716" i="9"/>
  <c r="M6717" i="9"/>
  <c r="M6718" i="9"/>
  <c r="M6719" i="9"/>
  <c r="M6720" i="9"/>
  <c r="M6721" i="9"/>
  <c r="M6722" i="9"/>
  <c r="M6723" i="9"/>
  <c r="M6724" i="9"/>
  <c r="M6725" i="9"/>
  <c r="M6726" i="9"/>
  <c r="M6727" i="9"/>
  <c r="M6728" i="9"/>
  <c r="M6729" i="9"/>
  <c r="M6730" i="9"/>
  <c r="M6731" i="9"/>
  <c r="M6732" i="9"/>
  <c r="M6733" i="9"/>
  <c r="M6734" i="9"/>
  <c r="M6735" i="9"/>
  <c r="M6736" i="9"/>
  <c r="M6737" i="9"/>
  <c r="M6738" i="9"/>
  <c r="M6739" i="9"/>
  <c r="M6740" i="9"/>
  <c r="M6741" i="9"/>
  <c r="M6742" i="9"/>
  <c r="M6743" i="9"/>
  <c r="M6744" i="9"/>
  <c r="M6745" i="9"/>
  <c r="M6746" i="9"/>
  <c r="M6747" i="9"/>
  <c r="M6748" i="9"/>
  <c r="M6749" i="9"/>
  <c r="M6750" i="9"/>
  <c r="M6751" i="9"/>
  <c r="M6752" i="9"/>
  <c r="M6753" i="9"/>
  <c r="M6754" i="9"/>
  <c r="M6755" i="9"/>
  <c r="M6756" i="9"/>
  <c r="M6757" i="9"/>
  <c r="M6758" i="9"/>
  <c r="M6759" i="9"/>
  <c r="M6760" i="9"/>
  <c r="M6761" i="9"/>
  <c r="M6762" i="9"/>
  <c r="M6763" i="9"/>
  <c r="M6764" i="9"/>
  <c r="M6765" i="9"/>
  <c r="M6766" i="9"/>
  <c r="M6767" i="9"/>
  <c r="M6768" i="9"/>
  <c r="M6769" i="9"/>
  <c r="M6770" i="9"/>
  <c r="M6771" i="9"/>
  <c r="M6772" i="9"/>
  <c r="M6773" i="9"/>
  <c r="M6774" i="9"/>
  <c r="M6775" i="9"/>
  <c r="M6776" i="9"/>
  <c r="M6777" i="9"/>
  <c r="M6778" i="9"/>
  <c r="M6779" i="9"/>
  <c r="M6780" i="9"/>
  <c r="M6781" i="9"/>
  <c r="M6782" i="9"/>
  <c r="M6783" i="9"/>
  <c r="M6784" i="9"/>
  <c r="M6785" i="9"/>
  <c r="M6786" i="9"/>
  <c r="M6787" i="9"/>
  <c r="M6788" i="9"/>
  <c r="M6789" i="9"/>
  <c r="M6790" i="9"/>
  <c r="M6791" i="9"/>
  <c r="M6792" i="9"/>
  <c r="M6793" i="9"/>
  <c r="M6794" i="9"/>
  <c r="M6795" i="9"/>
  <c r="M6796" i="9"/>
  <c r="M6797" i="9"/>
  <c r="M6798" i="9"/>
  <c r="M6799" i="9"/>
  <c r="M6800" i="9"/>
  <c r="M6801" i="9"/>
  <c r="M6802" i="9"/>
  <c r="M6803" i="9"/>
  <c r="M6804" i="9"/>
  <c r="M6805" i="9"/>
  <c r="M6806" i="9"/>
  <c r="M6807" i="9"/>
  <c r="M6808" i="9"/>
  <c r="M6809" i="9"/>
  <c r="M6810" i="9"/>
  <c r="M6811" i="9"/>
  <c r="M6812" i="9"/>
  <c r="M6813" i="9"/>
  <c r="M6814" i="9"/>
  <c r="M6815" i="9"/>
  <c r="M6816" i="9"/>
  <c r="M6817" i="9"/>
  <c r="M6818" i="9"/>
  <c r="M6819" i="9"/>
  <c r="M6820" i="9"/>
  <c r="M6821" i="9"/>
  <c r="M6822" i="9"/>
  <c r="M6823" i="9"/>
  <c r="M6824" i="9"/>
  <c r="M6825" i="9"/>
  <c r="M6826" i="9"/>
  <c r="M6827" i="9"/>
  <c r="M6828" i="9"/>
  <c r="M6829" i="9"/>
  <c r="M6830" i="9"/>
  <c r="M6831" i="9"/>
  <c r="M6832" i="9"/>
  <c r="M6833" i="9"/>
  <c r="M6834" i="9"/>
  <c r="M6835" i="9"/>
  <c r="M6836" i="9"/>
  <c r="M6837" i="9"/>
  <c r="M6838" i="9"/>
  <c r="M6839" i="9"/>
  <c r="M6840" i="9"/>
  <c r="M6841" i="9"/>
  <c r="M6842" i="9"/>
  <c r="M6843" i="9"/>
  <c r="M6844" i="9"/>
  <c r="M6845" i="9"/>
  <c r="M6846" i="9"/>
  <c r="M6847" i="9"/>
  <c r="M6848" i="9"/>
  <c r="M6849" i="9"/>
  <c r="M6850" i="9"/>
  <c r="M6851" i="9"/>
  <c r="M6852" i="9"/>
  <c r="M6853" i="9"/>
  <c r="M6854" i="9"/>
  <c r="M6855" i="9"/>
  <c r="M6856" i="9"/>
  <c r="M6857" i="9"/>
  <c r="M6858" i="9"/>
  <c r="M6859" i="9"/>
  <c r="M6860" i="9"/>
  <c r="M6861" i="9"/>
  <c r="M6862" i="9"/>
  <c r="M6863" i="9"/>
  <c r="M6864" i="9"/>
  <c r="M6865" i="9"/>
  <c r="M6866" i="9"/>
  <c r="M6867" i="9"/>
  <c r="M6868" i="9"/>
  <c r="M6869" i="9"/>
  <c r="M6870" i="9"/>
  <c r="M6871" i="9"/>
  <c r="M6872" i="9"/>
  <c r="M6873" i="9"/>
  <c r="M6874" i="9"/>
  <c r="M6875" i="9"/>
  <c r="M6876" i="9"/>
  <c r="M6877" i="9"/>
  <c r="M6878" i="9"/>
  <c r="M6879" i="9"/>
  <c r="M6880" i="9"/>
  <c r="M6881" i="9"/>
  <c r="M6882" i="9"/>
  <c r="M6883" i="9"/>
  <c r="M6884" i="9"/>
  <c r="M6885" i="9"/>
  <c r="M6886" i="9"/>
  <c r="M6887" i="9"/>
  <c r="M6888" i="9"/>
  <c r="M6889" i="9"/>
  <c r="M6890" i="9"/>
  <c r="M6891" i="9"/>
  <c r="M6892" i="9"/>
  <c r="M6893" i="9"/>
  <c r="M6894" i="9"/>
  <c r="M6895" i="9"/>
  <c r="M6896" i="9"/>
  <c r="M6897" i="9"/>
  <c r="M6898" i="9"/>
  <c r="M6899" i="9"/>
  <c r="M6900" i="9"/>
  <c r="M6901" i="9"/>
  <c r="M6902" i="9"/>
  <c r="M6903" i="9"/>
  <c r="M6904" i="9"/>
  <c r="M6905" i="9"/>
  <c r="M6906" i="9"/>
  <c r="M6907" i="9"/>
  <c r="M6908" i="9"/>
  <c r="M6909" i="9"/>
  <c r="M6910" i="9"/>
  <c r="M6911" i="9"/>
  <c r="M6912" i="9"/>
  <c r="M6913" i="9"/>
  <c r="M6914" i="9"/>
  <c r="M6915" i="9"/>
  <c r="M6916" i="9"/>
  <c r="M6917" i="9"/>
  <c r="M6918" i="9"/>
  <c r="M6919" i="9"/>
  <c r="M6920" i="9"/>
  <c r="M6921" i="9"/>
  <c r="M6922" i="9"/>
  <c r="M6923" i="9"/>
  <c r="M6924" i="9"/>
  <c r="M6925" i="9"/>
  <c r="M6926" i="9"/>
  <c r="M6927" i="9"/>
  <c r="M6928" i="9"/>
  <c r="M6929" i="9"/>
  <c r="M6930" i="9"/>
  <c r="M6931" i="9"/>
  <c r="M6932" i="9"/>
  <c r="M6933" i="9"/>
  <c r="M6934" i="9"/>
  <c r="M6935" i="9"/>
  <c r="M6936" i="9"/>
  <c r="M6937" i="9"/>
  <c r="M6938" i="9"/>
  <c r="M6939" i="9"/>
  <c r="M6940" i="9"/>
  <c r="M6941" i="9"/>
  <c r="M6942" i="9"/>
  <c r="M6943" i="9"/>
  <c r="M6944" i="9"/>
  <c r="M6945" i="9"/>
  <c r="M6946" i="9"/>
  <c r="M6947" i="9"/>
  <c r="M6948" i="9"/>
  <c r="M6949" i="9"/>
  <c r="M6950" i="9"/>
  <c r="M6951" i="9"/>
  <c r="M6952" i="9"/>
  <c r="M6953" i="9"/>
  <c r="M6954" i="9"/>
  <c r="M6955" i="9"/>
  <c r="M6956" i="9"/>
  <c r="M6957" i="9"/>
  <c r="M6958" i="9"/>
  <c r="M6959" i="9"/>
  <c r="M6960" i="9"/>
  <c r="M6961" i="9"/>
  <c r="M6962" i="9"/>
  <c r="M6963" i="9"/>
  <c r="M6964" i="9"/>
  <c r="M6965" i="9"/>
  <c r="M6966" i="9"/>
  <c r="M6967" i="9"/>
  <c r="M6968" i="9"/>
  <c r="M6969" i="9"/>
  <c r="M6970" i="9"/>
  <c r="M6971" i="9"/>
  <c r="M6972" i="9"/>
  <c r="M6973" i="9"/>
  <c r="M6974" i="9"/>
  <c r="M6975" i="9"/>
  <c r="M6976" i="9"/>
  <c r="M6977" i="9"/>
  <c r="M6978" i="9"/>
  <c r="M6979" i="9"/>
  <c r="M6980" i="9"/>
  <c r="M6981" i="9"/>
  <c r="M6982" i="9"/>
  <c r="M6983" i="9"/>
  <c r="M6984" i="9"/>
  <c r="M6985" i="9"/>
  <c r="M6986" i="9"/>
  <c r="M6987" i="9"/>
  <c r="M6988" i="9"/>
  <c r="M6989" i="9"/>
  <c r="M6990" i="9"/>
  <c r="M6991" i="9"/>
  <c r="M6992" i="9"/>
  <c r="M6993" i="9"/>
  <c r="M6994" i="9"/>
  <c r="M6995" i="9"/>
  <c r="M6996" i="9"/>
  <c r="M6997" i="9"/>
  <c r="M6998" i="9"/>
  <c r="M6999" i="9"/>
  <c r="M7000" i="9"/>
  <c r="M7001" i="9"/>
  <c r="M7002" i="9"/>
  <c r="M7003" i="9"/>
  <c r="M7004" i="9"/>
  <c r="M7005" i="9"/>
  <c r="M7006" i="9"/>
  <c r="M7007" i="9"/>
  <c r="M7008" i="9"/>
  <c r="M7009" i="9"/>
  <c r="M7010" i="9"/>
  <c r="M7011" i="9"/>
  <c r="M7012" i="9"/>
  <c r="M7013" i="9"/>
  <c r="M7014" i="9"/>
  <c r="M7015" i="9"/>
  <c r="M7016" i="9"/>
  <c r="M7017" i="9"/>
  <c r="M7018" i="9"/>
  <c r="M7019" i="9"/>
  <c r="M7020" i="9"/>
  <c r="M7021" i="9"/>
  <c r="M7022" i="9"/>
  <c r="M7023" i="9"/>
  <c r="M7024" i="9"/>
  <c r="M7025" i="9"/>
  <c r="M7026" i="9"/>
  <c r="M7027" i="9"/>
  <c r="M7028" i="9"/>
  <c r="M7029" i="9"/>
  <c r="M7030" i="9"/>
  <c r="M7031" i="9"/>
  <c r="M7032" i="9"/>
  <c r="M7033" i="9"/>
  <c r="M7034" i="9"/>
  <c r="M7035" i="9"/>
  <c r="M7036" i="9"/>
  <c r="M7037" i="9"/>
  <c r="M7038" i="9"/>
  <c r="M7039" i="9"/>
  <c r="M7040" i="9"/>
  <c r="M7041" i="9"/>
  <c r="M7042" i="9"/>
  <c r="M7043" i="9"/>
  <c r="M7044" i="9"/>
  <c r="M7045" i="9"/>
  <c r="M7046" i="9"/>
  <c r="M7047" i="9"/>
  <c r="M7048" i="9"/>
  <c r="M7049" i="9"/>
  <c r="M7050" i="9"/>
  <c r="M7051" i="9"/>
  <c r="M7052" i="9"/>
  <c r="M7053" i="9"/>
  <c r="M7054" i="9"/>
  <c r="M7055" i="9"/>
  <c r="M7056" i="9"/>
  <c r="M7057" i="9"/>
  <c r="M7058" i="9"/>
  <c r="M7059" i="9"/>
  <c r="M7060" i="9"/>
  <c r="M7061" i="9"/>
  <c r="M7062" i="9"/>
  <c r="M7063" i="9"/>
  <c r="M7064" i="9"/>
  <c r="M7065" i="9"/>
  <c r="M7066" i="9"/>
  <c r="M7067" i="9"/>
  <c r="M7068" i="9"/>
  <c r="M7069" i="9"/>
  <c r="M7070" i="9"/>
  <c r="M7071" i="9"/>
  <c r="M7072" i="9"/>
  <c r="M7073" i="9"/>
  <c r="M7074" i="9"/>
  <c r="M7075" i="9"/>
  <c r="M7076" i="9"/>
  <c r="M7077" i="9"/>
  <c r="M7078" i="9"/>
  <c r="M7079" i="9"/>
  <c r="M7080" i="9"/>
  <c r="M7081" i="9"/>
  <c r="M7082" i="9"/>
  <c r="M7083" i="9"/>
  <c r="M7084" i="9"/>
  <c r="M7085" i="9"/>
  <c r="M7086" i="9"/>
  <c r="M7087" i="9"/>
  <c r="M7088" i="9"/>
  <c r="M7089" i="9"/>
  <c r="M7090" i="9"/>
  <c r="M7091" i="9"/>
  <c r="M7092" i="9"/>
  <c r="M7093" i="9"/>
  <c r="M7094" i="9"/>
  <c r="M7095" i="9"/>
  <c r="M7096" i="9"/>
  <c r="M7097" i="9"/>
  <c r="M7098" i="9"/>
  <c r="M7099" i="9"/>
  <c r="M7100" i="9"/>
  <c r="M7101" i="9"/>
  <c r="M7102" i="9"/>
  <c r="M7103" i="9"/>
  <c r="M7104" i="9"/>
  <c r="M7105" i="9"/>
  <c r="M7106" i="9"/>
  <c r="M7107" i="9"/>
  <c r="M7108" i="9"/>
  <c r="M7109" i="9"/>
  <c r="M7110" i="9"/>
  <c r="M7111" i="9"/>
  <c r="M7112" i="9"/>
  <c r="M7113" i="9"/>
  <c r="M7114" i="9"/>
  <c r="M7115" i="9"/>
  <c r="M7116" i="9"/>
  <c r="M7117" i="9"/>
  <c r="M7118" i="9"/>
  <c r="M7119" i="9"/>
  <c r="M7120" i="9"/>
  <c r="M7121" i="9"/>
  <c r="M7122" i="9"/>
  <c r="M7123" i="9"/>
  <c r="M7124" i="9"/>
  <c r="M7125" i="9"/>
  <c r="M7126" i="9"/>
  <c r="M7127" i="9"/>
  <c r="M7128" i="9"/>
  <c r="M7129" i="9"/>
  <c r="M7130" i="9"/>
  <c r="M7131" i="9"/>
  <c r="M7132" i="9"/>
  <c r="M7133" i="9"/>
  <c r="M7134" i="9"/>
  <c r="M7135" i="9"/>
  <c r="M7136" i="9"/>
  <c r="M7137" i="9"/>
  <c r="M7138" i="9"/>
  <c r="M7139" i="9"/>
  <c r="M7140" i="9"/>
  <c r="M7141" i="9"/>
  <c r="M7142" i="9"/>
  <c r="M7143" i="9"/>
  <c r="M7144" i="9"/>
  <c r="M7145" i="9"/>
  <c r="M7146" i="9"/>
  <c r="M7147" i="9"/>
  <c r="M7148" i="9"/>
  <c r="M7149" i="9"/>
  <c r="M7150" i="9"/>
  <c r="M7151" i="9"/>
  <c r="M7152" i="9"/>
  <c r="M7153" i="9"/>
  <c r="M7154" i="9"/>
  <c r="M7155" i="9"/>
  <c r="M7156" i="9"/>
  <c r="M7157" i="9"/>
  <c r="M7158" i="9"/>
  <c r="M7159" i="9"/>
  <c r="M7160" i="9"/>
  <c r="M7161" i="9"/>
  <c r="M7162" i="9"/>
  <c r="M7163" i="9"/>
  <c r="M7164" i="9"/>
  <c r="M7165" i="9"/>
  <c r="M7166" i="9"/>
  <c r="M7167" i="9"/>
  <c r="M7168" i="9"/>
  <c r="M7169" i="9"/>
  <c r="M7170" i="9"/>
  <c r="M7171" i="9"/>
  <c r="M7172" i="9"/>
  <c r="M7173" i="9"/>
  <c r="M7174" i="9"/>
  <c r="M7175" i="9"/>
  <c r="M7176" i="9"/>
  <c r="M7177" i="9"/>
  <c r="M7178" i="9"/>
  <c r="M7179" i="9"/>
  <c r="M7180" i="9"/>
  <c r="M7181" i="9"/>
  <c r="M7182" i="9"/>
  <c r="M7183" i="9"/>
  <c r="M7184" i="9"/>
  <c r="M7185" i="9"/>
  <c r="M7186" i="9"/>
  <c r="M7187" i="9"/>
  <c r="M7188" i="9"/>
  <c r="M7189" i="9"/>
  <c r="M7190" i="9"/>
  <c r="M7191" i="9"/>
  <c r="M7192" i="9"/>
  <c r="M7193" i="9"/>
  <c r="M7194" i="9"/>
  <c r="M7195" i="9"/>
  <c r="M7196" i="9"/>
  <c r="M7197" i="9"/>
  <c r="M7198" i="9"/>
  <c r="M7199" i="9"/>
  <c r="M7200" i="9"/>
  <c r="M7201" i="9"/>
  <c r="M7202" i="9"/>
  <c r="M7203" i="9"/>
  <c r="M7204" i="9"/>
  <c r="M7205" i="9"/>
  <c r="M7206" i="9"/>
  <c r="M7207" i="9"/>
  <c r="M7208" i="9"/>
  <c r="M7209" i="9"/>
  <c r="M7210" i="9"/>
  <c r="M7211" i="9"/>
  <c r="M7212" i="9"/>
  <c r="M7213" i="9"/>
  <c r="M7214" i="9"/>
  <c r="M7215" i="9"/>
  <c r="M7216" i="9"/>
  <c r="M7217" i="9"/>
  <c r="M7218" i="9"/>
  <c r="M7219" i="9"/>
  <c r="M7220" i="9"/>
  <c r="M7221" i="9"/>
  <c r="M7222" i="9"/>
  <c r="M7223" i="9"/>
  <c r="M7224" i="9"/>
  <c r="M7225" i="9"/>
  <c r="M7226" i="9"/>
  <c r="M7227" i="9"/>
  <c r="M7228" i="9"/>
  <c r="M7229" i="9"/>
  <c r="M7230" i="9"/>
  <c r="M7231" i="9"/>
  <c r="M7232" i="9"/>
  <c r="M7233" i="9"/>
  <c r="M7234" i="9"/>
  <c r="M7235" i="9"/>
  <c r="M7236" i="9"/>
  <c r="M7237" i="9"/>
  <c r="M7238" i="9"/>
  <c r="M7239" i="9"/>
  <c r="M7240" i="9"/>
  <c r="M7241" i="9"/>
  <c r="M7242" i="9"/>
  <c r="M7243" i="9"/>
  <c r="M7244" i="9"/>
  <c r="M7245" i="9"/>
  <c r="M7246" i="9"/>
  <c r="M7247" i="9"/>
  <c r="M7248" i="9"/>
  <c r="M7249" i="9"/>
  <c r="M7250" i="9"/>
  <c r="M7251" i="9"/>
  <c r="M7252" i="9"/>
  <c r="M7253" i="9"/>
  <c r="M7254" i="9"/>
  <c r="M7255" i="9"/>
  <c r="M7256" i="9"/>
  <c r="M7257" i="9"/>
  <c r="M7258" i="9"/>
  <c r="M7259" i="9"/>
  <c r="M7260" i="9"/>
  <c r="M7261" i="9"/>
  <c r="M7262" i="9"/>
  <c r="M7263" i="9"/>
  <c r="M7264" i="9"/>
  <c r="M7265" i="9"/>
  <c r="M7266" i="9"/>
  <c r="M7267" i="9"/>
  <c r="M7268" i="9"/>
  <c r="M7269" i="9"/>
  <c r="M7270" i="9"/>
  <c r="M7271" i="9"/>
  <c r="M7272" i="9"/>
  <c r="M7273" i="9"/>
  <c r="M7274" i="9"/>
  <c r="M7275" i="9"/>
  <c r="M7276" i="9"/>
  <c r="M7277" i="9"/>
  <c r="M7278" i="9"/>
  <c r="M7279" i="9"/>
  <c r="M7280" i="9"/>
  <c r="M7281" i="9"/>
  <c r="M7282" i="9"/>
  <c r="M7283" i="9"/>
  <c r="M7284" i="9"/>
  <c r="M7285" i="9"/>
  <c r="M7286" i="9"/>
  <c r="M7287" i="9"/>
  <c r="M7288" i="9"/>
  <c r="M7289" i="9"/>
  <c r="M7290" i="9"/>
  <c r="M7291" i="9"/>
  <c r="M7292" i="9"/>
  <c r="M7293" i="9"/>
  <c r="M7294" i="9"/>
  <c r="M7295" i="9"/>
  <c r="M7296" i="9"/>
  <c r="M7297" i="9"/>
  <c r="M7298" i="9"/>
  <c r="M7299" i="9"/>
  <c r="M7300" i="9"/>
  <c r="M7301" i="9"/>
  <c r="M7302" i="9"/>
  <c r="M7303" i="9"/>
  <c r="M7304" i="9"/>
  <c r="M7305" i="9"/>
  <c r="M7306" i="9"/>
  <c r="M7307" i="9"/>
  <c r="M7308" i="9"/>
  <c r="M7309" i="9"/>
  <c r="M7310" i="9"/>
  <c r="M7311" i="9"/>
  <c r="M7312" i="9"/>
  <c r="M7313" i="9"/>
  <c r="M7314" i="9"/>
  <c r="M7315" i="9"/>
  <c r="M7316" i="9"/>
  <c r="M7317" i="9"/>
  <c r="M7318" i="9"/>
  <c r="M7319" i="9"/>
  <c r="M7320" i="9"/>
  <c r="M7321" i="9"/>
  <c r="M7322" i="9"/>
  <c r="M7323" i="9"/>
  <c r="M7324" i="9"/>
  <c r="M7325" i="9"/>
  <c r="M7326" i="9"/>
  <c r="M7327" i="9"/>
  <c r="M7328" i="9"/>
  <c r="M7329" i="9"/>
  <c r="M7330" i="9"/>
  <c r="M7331" i="9"/>
  <c r="M7332" i="9"/>
  <c r="M7333" i="9"/>
  <c r="M7334" i="9"/>
  <c r="M7335" i="9"/>
  <c r="M7336" i="9"/>
  <c r="M7337" i="9"/>
  <c r="M7338" i="9"/>
  <c r="M7339" i="9"/>
  <c r="M7340" i="9"/>
  <c r="M7341" i="9"/>
  <c r="M7342" i="9"/>
  <c r="M7343" i="9"/>
  <c r="M7344" i="9"/>
  <c r="M7345" i="9"/>
  <c r="M7346" i="9"/>
  <c r="M7347" i="9"/>
  <c r="M7348" i="9"/>
  <c r="M7349" i="9"/>
  <c r="M7350" i="9"/>
  <c r="M7351" i="9"/>
  <c r="M7352" i="9"/>
  <c r="M7353" i="9"/>
  <c r="M7354" i="9"/>
  <c r="M7355" i="9"/>
  <c r="M7356" i="9"/>
  <c r="M7357" i="9"/>
  <c r="M7358" i="9"/>
  <c r="M7359" i="9"/>
  <c r="M7360" i="9"/>
  <c r="M7361" i="9"/>
  <c r="M7362" i="9"/>
  <c r="M7363" i="9"/>
  <c r="M7364" i="9"/>
  <c r="M7365" i="9"/>
  <c r="M7366" i="9"/>
  <c r="M7367" i="9"/>
  <c r="M7368" i="9"/>
  <c r="M7369" i="9"/>
  <c r="M7370" i="9"/>
  <c r="M7371" i="9"/>
  <c r="M7372" i="9"/>
  <c r="M7373" i="9"/>
  <c r="M7374" i="9"/>
  <c r="M7375" i="9"/>
  <c r="M7376" i="9"/>
  <c r="M7377" i="9"/>
  <c r="M7378" i="9"/>
  <c r="M7379" i="9"/>
  <c r="M7380" i="9"/>
  <c r="M7381" i="9"/>
  <c r="M7382" i="9"/>
  <c r="M7383" i="9"/>
  <c r="M7384" i="9"/>
  <c r="M7385" i="9"/>
  <c r="M7386" i="9"/>
  <c r="M7387" i="9"/>
  <c r="M7388" i="9"/>
  <c r="M7389" i="9"/>
  <c r="M7390" i="9"/>
  <c r="M7391" i="9"/>
  <c r="M7392" i="9"/>
  <c r="M7393" i="9"/>
  <c r="M7394" i="9"/>
  <c r="M7395" i="9"/>
  <c r="M7396" i="9"/>
  <c r="M7397" i="9"/>
  <c r="M7398" i="9"/>
  <c r="M7399" i="9"/>
  <c r="M7400" i="9"/>
  <c r="M7401" i="9"/>
  <c r="M7402" i="9"/>
  <c r="M7403" i="9"/>
  <c r="M7404" i="9"/>
  <c r="M7405" i="9"/>
  <c r="M7406" i="9"/>
  <c r="M7407" i="9"/>
  <c r="M7408" i="9"/>
  <c r="M7409" i="9"/>
  <c r="M7410" i="9"/>
  <c r="M7411" i="9"/>
  <c r="M7412" i="9"/>
  <c r="M7413" i="9"/>
  <c r="M7414" i="9"/>
  <c r="M7415" i="9"/>
  <c r="M7416" i="9"/>
  <c r="M7417" i="9"/>
  <c r="M7418" i="9"/>
  <c r="M7419" i="9"/>
  <c r="M7420" i="9"/>
  <c r="M7421" i="9"/>
  <c r="M7422" i="9"/>
  <c r="M7423" i="9"/>
  <c r="M7424" i="9"/>
  <c r="M7425" i="9"/>
  <c r="M7426" i="9"/>
  <c r="M7427" i="9"/>
  <c r="M7428" i="9"/>
  <c r="M7429" i="9"/>
  <c r="M7430" i="9"/>
  <c r="M7431" i="9"/>
  <c r="M7432" i="9"/>
  <c r="M7433" i="9"/>
  <c r="M7434" i="9"/>
  <c r="M7435" i="9"/>
  <c r="M7436" i="9"/>
  <c r="M7437" i="9"/>
  <c r="M7438" i="9"/>
  <c r="M7439" i="9"/>
  <c r="M7440" i="9"/>
  <c r="M7441" i="9"/>
  <c r="M7442" i="9"/>
  <c r="M7443" i="9"/>
  <c r="M7444" i="9"/>
  <c r="M7445" i="9"/>
  <c r="M7446" i="9"/>
  <c r="M7447" i="9"/>
  <c r="M7448" i="9"/>
  <c r="M7449" i="9"/>
  <c r="M7450" i="9"/>
  <c r="M7451" i="9"/>
  <c r="M7452" i="9"/>
  <c r="M7453" i="9"/>
  <c r="M7454" i="9"/>
  <c r="M7455" i="9"/>
  <c r="M7456" i="9"/>
  <c r="M7457" i="9"/>
  <c r="M7458" i="9"/>
  <c r="M7459" i="9"/>
  <c r="M7460" i="9"/>
  <c r="M7461" i="9"/>
  <c r="M7462" i="9"/>
  <c r="M7463" i="9"/>
  <c r="M7464" i="9"/>
  <c r="M7465" i="9"/>
  <c r="M7466" i="9"/>
  <c r="M7467" i="9"/>
  <c r="M7468" i="9"/>
  <c r="M7469" i="9"/>
  <c r="M7470" i="9"/>
  <c r="M7471" i="9"/>
  <c r="M7472" i="9"/>
  <c r="M7473" i="9"/>
  <c r="M7474" i="9"/>
  <c r="M7475" i="9"/>
  <c r="M7476" i="9"/>
  <c r="M7477" i="9"/>
  <c r="M7478" i="9"/>
  <c r="M7479" i="9"/>
  <c r="M7480" i="9"/>
  <c r="M7481" i="9"/>
  <c r="M7482" i="9"/>
  <c r="M7483" i="9"/>
  <c r="M7484" i="9"/>
  <c r="M7485" i="9"/>
  <c r="M7486" i="9"/>
  <c r="M7487" i="9"/>
  <c r="M7488" i="9"/>
  <c r="M7489" i="9"/>
  <c r="M7490" i="9"/>
  <c r="M7491" i="9"/>
  <c r="M7492" i="9"/>
  <c r="M7493" i="9"/>
  <c r="M7494" i="9"/>
  <c r="M7495" i="9"/>
  <c r="M7496" i="9"/>
  <c r="M7497" i="9"/>
  <c r="M7498" i="9"/>
  <c r="M7499" i="9"/>
  <c r="M7500" i="9"/>
  <c r="M7501" i="9"/>
  <c r="M7502" i="9"/>
  <c r="M7503" i="9"/>
  <c r="M7504" i="9"/>
  <c r="M7505" i="9"/>
  <c r="M7506" i="9"/>
  <c r="M7507" i="9"/>
  <c r="M7508" i="9"/>
  <c r="M7509" i="9"/>
  <c r="M7510" i="9"/>
  <c r="M7511" i="9"/>
  <c r="M7512" i="9"/>
  <c r="M7513" i="9"/>
  <c r="M7514" i="9"/>
  <c r="M7515" i="9"/>
  <c r="M7516" i="9"/>
  <c r="M7517" i="9"/>
  <c r="M7518" i="9"/>
  <c r="M7519" i="9"/>
  <c r="M7520" i="9"/>
  <c r="M7521" i="9"/>
  <c r="M7522" i="9"/>
  <c r="M7523" i="9"/>
  <c r="M7524" i="9"/>
  <c r="M7525" i="9"/>
  <c r="M7526" i="9"/>
  <c r="M7527" i="9"/>
  <c r="M7528" i="9"/>
  <c r="M7529" i="9"/>
  <c r="M7530" i="9"/>
  <c r="M7531" i="9"/>
  <c r="M7532" i="9"/>
  <c r="M7533" i="9"/>
  <c r="M7534" i="9"/>
  <c r="M7535" i="9"/>
  <c r="M7536" i="9"/>
  <c r="M7537" i="9"/>
  <c r="M7538" i="9"/>
  <c r="M7539" i="9"/>
  <c r="M7540" i="9"/>
  <c r="M7541" i="9"/>
  <c r="M7542" i="9"/>
  <c r="M7543" i="9"/>
  <c r="M7544" i="9"/>
  <c r="M7545" i="9"/>
  <c r="M7546" i="9"/>
  <c r="M7547" i="9"/>
  <c r="M7548" i="9"/>
  <c r="M7549" i="9"/>
  <c r="M7550" i="9"/>
  <c r="M7551" i="9"/>
  <c r="M7552" i="9"/>
  <c r="M7553" i="9"/>
  <c r="M7554" i="9"/>
  <c r="M7555" i="9"/>
  <c r="M7556" i="9"/>
  <c r="M7557" i="9"/>
  <c r="M7558" i="9"/>
  <c r="M7559" i="9"/>
  <c r="M7560" i="9"/>
  <c r="M7561" i="9"/>
  <c r="M7562" i="9"/>
  <c r="M7563" i="9"/>
  <c r="M7564" i="9"/>
  <c r="M7565" i="9"/>
  <c r="M7566" i="9"/>
  <c r="M7567" i="9"/>
  <c r="M7568" i="9"/>
  <c r="M7569" i="9"/>
  <c r="M7570" i="9"/>
  <c r="M7571" i="9"/>
  <c r="M7572" i="9"/>
  <c r="M7573" i="9"/>
  <c r="M7574" i="9"/>
  <c r="M7575" i="9"/>
  <c r="M7576" i="9"/>
  <c r="M7577" i="9"/>
  <c r="M7578" i="9"/>
  <c r="M7579" i="9"/>
  <c r="M7580" i="9"/>
  <c r="M7581" i="9"/>
  <c r="M7582" i="9"/>
  <c r="M7583" i="9"/>
  <c r="M7584" i="9"/>
  <c r="M7585" i="9"/>
  <c r="M7586" i="9"/>
  <c r="M7587" i="9"/>
  <c r="M7588" i="9"/>
  <c r="M7589" i="9"/>
  <c r="M7590" i="9"/>
  <c r="M7591" i="9"/>
  <c r="M7592" i="9"/>
  <c r="M7593" i="9"/>
  <c r="M7594" i="9"/>
  <c r="M7595" i="9"/>
  <c r="M7596" i="9"/>
  <c r="M7597" i="9"/>
  <c r="M7598" i="9"/>
  <c r="M7599" i="9"/>
  <c r="M7600" i="9"/>
  <c r="M7601" i="9"/>
  <c r="M7602" i="9"/>
  <c r="M7603" i="9"/>
  <c r="M7604" i="9"/>
  <c r="M7605" i="9"/>
  <c r="M7606" i="9"/>
  <c r="M7607" i="9"/>
  <c r="M7608" i="9"/>
  <c r="M7609" i="9"/>
  <c r="M7610" i="9"/>
  <c r="M7611" i="9"/>
  <c r="M7612" i="9"/>
  <c r="M7613" i="9"/>
  <c r="M7614" i="9"/>
  <c r="M7615" i="9"/>
  <c r="M7616" i="9"/>
  <c r="M7617" i="9"/>
  <c r="M7618" i="9"/>
  <c r="M7619" i="9"/>
  <c r="M7620" i="9"/>
  <c r="M7621" i="9"/>
  <c r="M7622" i="9"/>
  <c r="M7623" i="9"/>
  <c r="M7624" i="9"/>
  <c r="M7625" i="9"/>
  <c r="M7626" i="9"/>
  <c r="M7627" i="9"/>
  <c r="M7628" i="9"/>
  <c r="M7629" i="9"/>
  <c r="M7630" i="9"/>
  <c r="M7631" i="9"/>
  <c r="M7632" i="9"/>
  <c r="M7633" i="9"/>
  <c r="M7634" i="9"/>
  <c r="M7635" i="9"/>
  <c r="M7636" i="9"/>
  <c r="M7637" i="9"/>
  <c r="M7638" i="9"/>
  <c r="M7639" i="9"/>
  <c r="M7640" i="9"/>
  <c r="M7641" i="9"/>
  <c r="M7642" i="9"/>
  <c r="M7643" i="9"/>
  <c r="M7644" i="9"/>
  <c r="M7645" i="9"/>
  <c r="M7646" i="9"/>
  <c r="M7647" i="9"/>
  <c r="M7648" i="9"/>
  <c r="M7649" i="9"/>
  <c r="M7650" i="9"/>
  <c r="M7651" i="9"/>
  <c r="M7652" i="9"/>
  <c r="M7653" i="9"/>
  <c r="M7654" i="9"/>
  <c r="M7655" i="9"/>
  <c r="M7656" i="9"/>
  <c r="M7657" i="9"/>
  <c r="M7658" i="9"/>
  <c r="M7659" i="9"/>
  <c r="M7660" i="9"/>
  <c r="M7661" i="9"/>
  <c r="M7662" i="9"/>
  <c r="M7663" i="9"/>
  <c r="M7664" i="9"/>
  <c r="M7665" i="9"/>
  <c r="M7666" i="9"/>
  <c r="M7667" i="9"/>
  <c r="M7668" i="9"/>
  <c r="M7669" i="9"/>
  <c r="M7670" i="9"/>
  <c r="M7671" i="9"/>
  <c r="M7672" i="9"/>
  <c r="M7673" i="9"/>
  <c r="M7674" i="9"/>
  <c r="M7675" i="9"/>
  <c r="M7676" i="9"/>
  <c r="M7677" i="9"/>
  <c r="M7678" i="9"/>
  <c r="M7679" i="9"/>
  <c r="M7680" i="9"/>
  <c r="M7681" i="9"/>
  <c r="M7682" i="9"/>
  <c r="M7683" i="9"/>
  <c r="M7684" i="9"/>
  <c r="M7685" i="9"/>
  <c r="M7686" i="9"/>
  <c r="M7687" i="9"/>
  <c r="M7688" i="9"/>
  <c r="M7689" i="9"/>
  <c r="M7690" i="9"/>
  <c r="M7691" i="9"/>
  <c r="M7692" i="9"/>
  <c r="M7693" i="9"/>
  <c r="M7694" i="9"/>
  <c r="M7695" i="9"/>
  <c r="M7696" i="9"/>
  <c r="M7697" i="9"/>
  <c r="M7698" i="9"/>
  <c r="M7699" i="9"/>
  <c r="M7700" i="9"/>
  <c r="M7701" i="9"/>
  <c r="M7702" i="9"/>
  <c r="M7703" i="9"/>
  <c r="M7704" i="9"/>
  <c r="M7705" i="9"/>
  <c r="M7706" i="9"/>
  <c r="M7707" i="9"/>
  <c r="M7708" i="9"/>
  <c r="M7709" i="9"/>
  <c r="M7710" i="9"/>
  <c r="M7711" i="9"/>
  <c r="M7712" i="9"/>
  <c r="M7713" i="9"/>
  <c r="M7714" i="9"/>
  <c r="M7715" i="9"/>
  <c r="M7716" i="9"/>
  <c r="M7717" i="9"/>
  <c r="M7718" i="9"/>
  <c r="M7719" i="9"/>
  <c r="M7720" i="9"/>
  <c r="M7721" i="9"/>
  <c r="M7722" i="9"/>
  <c r="M7723" i="9"/>
  <c r="M7724" i="9"/>
  <c r="M7725" i="9"/>
  <c r="M7726" i="9"/>
  <c r="M7727" i="9"/>
  <c r="M7728" i="9"/>
  <c r="M7729" i="9"/>
  <c r="M7730" i="9"/>
  <c r="M7731" i="9"/>
  <c r="M7732" i="9"/>
  <c r="M7733" i="9"/>
  <c r="M7734" i="9"/>
  <c r="M7735" i="9"/>
  <c r="M7736" i="9"/>
  <c r="M7737" i="9"/>
  <c r="M7738" i="9"/>
  <c r="M7739" i="9"/>
  <c r="M7740" i="9"/>
  <c r="M7741" i="9"/>
  <c r="M7742" i="9"/>
  <c r="M7743" i="9"/>
  <c r="M7744" i="9"/>
  <c r="M7745" i="9"/>
  <c r="M7746" i="9"/>
  <c r="M7747" i="9"/>
  <c r="M7748" i="9"/>
  <c r="M7749" i="9"/>
  <c r="M7750" i="9"/>
  <c r="M7751" i="9"/>
  <c r="M7752" i="9"/>
  <c r="M7753" i="9"/>
  <c r="M7754" i="9"/>
  <c r="M7755" i="9"/>
  <c r="M7756" i="9"/>
  <c r="M7757" i="9"/>
  <c r="M7758" i="9"/>
  <c r="M7759" i="9"/>
  <c r="M7760" i="9"/>
  <c r="M7761" i="9"/>
  <c r="M7762" i="9"/>
  <c r="M7763" i="9"/>
  <c r="M7764" i="9"/>
  <c r="M7765" i="9"/>
  <c r="M7766" i="9"/>
  <c r="M7767" i="9"/>
  <c r="M7768" i="9"/>
  <c r="M7769" i="9"/>
  <c r="M7770" i="9"/>
  <c r="M7771" i="9"/>
  <c r="M7772" i="9"/>
  <c r="M7773" i="9"/>
  <c r="M7774" i="9"/>
  <c r="M7775" i="9"/>
  <c r="M7776" i="9"/>
  <c r="M7777" i="9"/>
  <c r="M7778" i="9"/>
  <c r="M7779" i="9"/>
  <c r="M7780" i="9"/>
  <c r="M7781" i="9"/>
  <c r="M7782" i="9"/>
  <c r="M7783" i="9"/>
  <c r="M7784" i="9"/>
  <c r="M7785" i="9"/>
  <c r="M7786" i="9"/>
  <c r="M7787" i="9"/>
  <c r="M7788" i="9"/>
  <c r="M7789" i="9"/>
  <c r="M7790" i="9"/>
  <c r="M7791" i="9"/>
  <c r="M7792" i="9"/>
  <c r="M7793" i="9"/>
  <c r="M7794" i="9"/>
  <c r="M7795" i="9"/>
  <c r="M7796" i="9"/>
  <c r="M7797" i="9"/>
  <c r="M7798" i="9"/>
  <c r="M7799" i="9"/>
  <c r="M7800" i="9"/>
  <c r="M7801" i="9"/>
  <c r="M7802" i="9"/>
  <c r="M7803" i="9"/>
  <c r="M7804" i="9"/>
  <c r="M7805" i="9"/>
  <c r="M7806" i="9"/>
  <c r="M7807" i="9"/>
  <c r="M7808" i="9"/>
  <c r="M7809" i="9"/>
  <c r="M7810" i="9"/>
  <c r="M7811" i="9"/>
  <c r="M7812" i="9"/>
  <c r="M7813" i="9"/>
  <c r="M7814" i="9"/>
  <c r="M7815" i="9"/>
  <c r="M7816" i="9"/>
  <c r="M7817" i="9"/>
  <c r="M7818" i="9"/>
  <c r="M7819" i="9"/>
  <c r="M7820" i="9"/>
  <c r="M7821" i="9"/>
  <c r="M7822" i="9"/>
  <c r="M7823" i="9"/>
  <c r="M7824" i="9"/>
  <c r="M7825" i="9"/>
  <c r="M7826" i="9"/>
  <c r="M7827" i="9"/>
  <c r="M7828" i="9"/>
  <c r="M7829" i="9"/>
  <c r="M7830" i="9"/>
  <c r="M7831" i="9"/>
  <c r="M7832" i="9"/>
  <c r="M7833" i="9"/>
  <c r="M7834" i="9"/>
  <c r="M7835" i="9"/>
  <c r="M7836" i="9"/>
  <c r="M7837" i="9"/>
  <c r="M7838" i="9"/>
  <c r="M7839" i="9"/>
  <c r="M7840" i="9"/>
  <c r="M7841" i="9"/>
  <c r="M7842" i="9"/>
  <c r="M7843" i="9"/>
  <c r="M7844" i="9"/>
  <c r="M7845" i="9"/>
  <c r="M7846" i="9"/>
  <c r="M7847" i="9"/>
  <c r="M7848" i="9"/>
  <c r="M7849" i="9"/>
  <c r="M7850" i="9"/>
  <c r="M7851" i="9"/>
  <c r="M7852" i="9"/>
  <c r="M7853" i="9"/>
  <c r="M7854" i="9"/>
  <c r="M7855" i="9"/>
  <c r="M7856" i="9"/>
  <c r="M7857" i="9"/>
  <c r="M7858" i="9"/>
  <c r="M7859" i="9"/>
  <c r="M7860" i="9"/>
  <c r="M7861" i="9"/>
  <c r="M7862" i="9"/>
  <c r="M7863" i="9"/>
  <c r="M7864" i="9"/>
  <c r="M7865" i="9"/>
  <c r="M7866" i="9"/>
  <c r="M7867" i="9"/>
  <c r="M7868" i="9"/>
  <c r="M7869" i="9"/>
  <c r="M7870" i="9"/>
  <c r="M7871" i="9"/>
  <c r="M7872" i="9"/>
  <c r="M7873" i="9"/>
  <c r="M7874" i="9"/>
  <c r="M7875" i="9"/>
  <c r="M7876" i="9"/>
  <c r="M7877" i="9"/>
  <c r="M7878" i="9"/>
  <c r="M7879" i="9"/>
  <c r="M7880" i="9"/>
  <c r="M7881" i="9"/>
  <c r="M7882" i="9"/>
  <c r="M7883" i="9"/>
  <c r="M7884" i="9"/>
  <c r="M7885" i="9"/>
  <c r="M7886" i="9"/>
  <c r="M7887" i="9"/>
  <c r="M7888" i="9"/>
  <c r="M7889" i="9"/>
  <c r="M7890" i="9"/>
  <c r="M7891" i="9"/>
  <c r="M7892" i="9"/>
  <c r="M7893" i="9"/>
  <c r="M7894" i="9"/>
  <c r="M7895" i="9"/>
  <c r="M7896" i="9"/>
  <c r="M7897" i="9"/>
  <c r="M7898" i="9"/>
  <c r="M7899" i="9"/>
  <c r="M7900" i="9"/>
  <c r="M7901" i="9"/>
  <c r="M7902" i="9"/>
  <c r="M7903" i="9"/>
  <c r="M7904" i="9"/>
  <c r="M7905" i="9"/>
  <c r="M7906" i="9"/>
  <c r="M7907" i="9"/>
  <c r="M7908" i="9"/>
  <c r="M7909" i="9"/>
  <c r="M7910" i="9"/>
  <c r="M7911" i="9"/>
  <c r="M7912" i="9"/>
  <c r="M7913" i="9"/>
  <c r="M7914" i="9"/>
  <c r="M7915" i="9"/>
  <c r="M7916" i="9"/>
  <c r="M7917" i="9"/>
  <c r="M7918" i="9"/>
  <c r="M7919" i="9"/>
  <c r="M7920" i="9"/>
  <c r="M7921" i="9"/>
  <c r="M7922" i="9"/>
  <c r="M7923" i="9"/>
  <c r="M7924" i="9"/>
  <c r="M7925" i="9"/>
  <c r="M7926" i="9"/>
  <c r="M7927" i="9"/>
  <c r="M7928" i="9"/>
  <c r="M7929" i="9"/>
  <c r="M7930" i="9"/>
  <c r="M7931" i="9"/>
  <c r="M7932" i="9"/>
  <c r="M7933" i="9"/>
  <c r="M7934" i="9"/>
  <c r="M7935" i="9"/>
  <c r="M7936" i="9"/>
  <c r="M7937" i="9"/>
  <c r="M7938" i="9"/>
  <c r="M7939" i="9"/>
  <c r="M7940" i="9"/>
  <c r="M7941" i="9"/>
  <c r="M7942" i="9"/>
  <c r="M7943" i="9"/>
  <c r="M7944" i="9"/>
  <c r="M7945" i="9"/>
  <c r="M7946" i="9"/>
  <c r="M7947" i="9"/>
  <c r="M7948" i="9"/>
  <c r="M7949" i="9"/>
  <c r="M7950" i="9"/>
  <c r="M7951" i="9"/>
  <c r="M7952" i="9"/>
  <c r="M7953" i="9"/>
  <c r="M7954" i="9"/>
  <c r="M7955" i="9"/>
  <c r="M7956" i="9"/>
  <c r="M7957" i="9"/>
  <c r="M7958" i="9"/>
  <c r="M7959" i="9"/>
  <c r="M7960" i="9"/>
  <c r="M7961" i="9"/>
  <c r="M7962" i="9"/>
  <c r="M7963" i="9"/>
  <c r="M7964" i="9"/>
  <c r="M7965" i="9"/>
  <c r="M7966" i="9"/>
  <c r="M7967" i="9"/>
  <c r="M7968" i="9"/>
  <c r="M7969" i="9"/>
  <c r="M7970" i="9"/>
  <c r="M7971" i="9"/>
  <c r="M7972" i="9"/>
  <c r="M7973" i="9"/>
  <c r="M7974" i="9"/>
  <c r="M7975" i="9"/>
  <c r="M7976" i="9"/>
  <c r="M7977" i="9"/>
  <c r="M7978" i="9"/>
  <c r="M7979" i="9"/>
  <c r="M7980" i="9"/>
  <c r="M7981" i="9"/>
  <c r="M7982" i="9"/>
  <c r="M7983" i="9"/>
  <c r="M7984" i="9"/>
  <c r="M7985" i="9"/>
  <c r="M7986" i="9"/>
  <c r="M7987" i="9"/>
  <c r="M7988" i="9"/>
  <c r="M7989" i="9"/>
  <c r="M7990" i="9"/>
  <c r="M7991" i="9"/>
  <c r="M7992" i="9"/>
  <c r="M7993" i="9"/>
  <c r="M7994" i="9"/>
  <c r="M7995" i="9"/>
  <c r="M7996" i="9"/>
  <c r="M7997" i="9"/>
  <c r="M7998" i="9"/>
  <c r="M7999" i="9"/>
  <c r="M8000" i="9"/>
  <c r="M8001" i="9"/>
  <c r="M8002" i="9"/>
  <c r="M8003" i="9"/>
  <c r="M8004" i="9"/>
  <c r="M8005" i="9"/>
  <c r="M8006" i="9"/>
  <c r="M8007" i="9"/>
  <c r="M8008" i="9"/>
  <c r="M8009" i="9"/>
  <c r="M8010" i="9"/>
  <c r="M8011" i="9"/>
  <c r="M8012" i="9"/>
  <c r="M8013" i="9"/>
  <c r="M8014" i="9"/>
  <c r="M8015" i="9"/>
  <c r="M8016" i="9"/>
  <c r="M8017" i="9"/>
  <c r="M8018" i="9"/>
  <c r="M8019" i="9"/>
  <c r="M8020" i="9"/>
  <c r="M8021" i="9"/>
  <c r="M8022" i="9"/>
  <c r="M8023" i="9"/>
  <c r="M8024" i="9"/>
  <c r="M8025" i="9"/>
  <c r="M8026" i="9"/>
  <c r="M8027" i="9"/>
  <c r="M8028" i="9"/>
  <c r="M8029" i="9"/>
  <c r="M8030" i="9"/>
  <c r="M8031" i="9"/>
  <c r="M8032" i="9"/>
  <c r="M8033" i="9"/>
  <c r="M8034" i="9"/>
  <c r="M8035" i="9"/>
  <c r="M8036" i="9"/>
  <c r="M8037" i="9"/>
  <c r="M8038" i="9"/>
  <c r="M8039" i="9"/>
  <c r="M8040" i="9"/>
  <c r="M8041" i="9"/>
  <c r="M8042" i="9"/>
  <c r="M8043" i="9"/>
  <c r="M8044" i="9"/>
  <c r="M8045" i="9"/>
  <c r="M8046" i="9"/>
  <c r="M8047" i="9"/>
  <c r="M8048" i="9"/>
  <c r="M8049" i="9"/>
  <c r="M8050" i="9"/>
  <c r="M8051" i="9"/>
  <c r="M8052" i="9"/>
  <c r="M8053" i="9"/>
  <c r="M8054" i="9"/>
  <c r="M8055" i="9"/>
  <c r="M8056" i="9"/>
  <c r="M8057" i="9"/>
  <c r="M8058" i="9"/>
  <c r="M8059" i="9"/>
  <c r="M8060" i="9"/>
  <c r="M8061" i="9"/>
  <c r="M8062" i="9"/>
  <c r="M8063" i="9"/>
  <c r="M8064" i="9"/>
  <c r="M8065" i="9"/>
  <c r="M8066" i="9"/>
  <c r="M8067" i="9"/>
  <c r="M8068" i="9"/>
  <c r="M8069" i="9"/>
  <c r="M8070" i="9"/>
  <c r="M8071" i="9"/>
  <c r="M8072" i="9"/>
  <c r="M8073" i="9"/>
  <c r="M8074" i="9"/>
  <c r="M8075" i="9"/>
  <c r="M8076" i="9"/>
  <c r="M8077" i="9"/>
  <c r="M8078" i="9"/>
  <c r="M8079" i="9"/>
  <c r="M8080" i="9"/>
  <c r="M8081" i="9"/>
  <c r="M8082" i="9"/>
  <c r="M8083" i="9"/>
  <c r="M8084" i="9"/>
  <c r="M8085" i="9"/>
  <c r="M8086" i="9"/>
  <c r="M8087" i="9"/>
  <c r="M8088" i="9"/>
  <c r="M8089" i="9"/>
  <c r="M8090" i="9"/>
  <c r="M8091" i="9"/>
  <c r="M8092" i="9"/>
  <c r="M8093" i="9"/>
  <c r="M8094" i="9"/>
  <c r="M8095" i="9"/>
  <c r="M8096" i="9"/>
  <c r="M8097" i="9"/>
  <c r="M8098" i="9"/>
  <c r="M8099" i="9"/>
  <c r="M8100" i="9"/>
  <c r="M8101" i="9"/>
  <c r="M8102" i="9"/>
  <c r="M8103" i="9"/>
  <c r="M8104" i="9"/>
  <c r="M8105" i="9"/>
  <c r="M8106" i="9"/>
  <c r="M8107" i="9"/>
  <c r="M8108" i="9"/>
  <c r="M8109" i="9"/>
  <c r="M8110" i="9"/>
  <c r="M8111" i="9"/>
  <c r="M8112" i="9"/>
  <c r="M8113" i="9"/>
  <c r="M8114" i="9"/>
  <c r="M8115" i="9"/>
  <c r="M8116" i="9"/>
  <c r="M8117" i="9"/>
  <c r="M8118" i="9"/>
  <c r="M8119" i="9"/>
  <c r="M8120" i="9"/>
  <c r="M8121" i="9"/>
  <c r="M8122" i="9"/>
  <c r="M8123" i="9"/>
  <c r="M8124" i="9"/>
  <c r="M8125" i="9"/>
  <c r="M8126" i="9"/>
  <c r="M8127" i="9"/>
  <c r="M8128" i="9"/>
  <c r="M8129" i="9"/>
  <c r="M8130" i="9"/>
  <c r="M8131" i="9"/>
  <c r="M8132" i="9"/>
  <c r="M8133" i="9"/>
  <c r="M8134" i="9"/>
  <c r="M8135" i="9"/>
  <c r="M8136" i="9"/>
  <c r="M8137" i="9"/>
  <c r="M8138" i="9"/>
  <c r="M8139" i="9"/>
  <c r="M8140" i="9"/>
  <c r="M8141" i="9"/>
  <c r="M8142" i="9"/>
  <c r="M8143" i="9"/>
  <c r="M8144" i="9"/>
  <c r="M8145" i="9"/>
  <c r="M8146" i="9"/>
  <c r="M8147" i="9"/>
  <c r="M8148" i="9"/>
  <c r="M8149" i="9"/>
  <c r="M8150" i="9"/>
  <c r="M8151" i="9"/>
  <c r="M8152" i="9"/>
  <c r="M8153" i="9"/>
  <c r="M8154" i="9"/>
  <c r="M8155" i="9"/>
  <c r="M8156" i="9"/>
  <c r="M8157" i="9"/>
  <c r="M8158" i="9"/>
  <c r="M8159" i="9"/>
  <c r="M8160" i="9"/>
  <c r="M8161" i="9"/>
  <c r="M8162" i="9"/>
  <c r="M8163" i="9"/>
  <c r="M8164" i="9"/>
  <c r="M8165" i="9"/>
  <c r="M8166" i="9"/>
  <c r="M8167" i="9"/>
  <c r="M8168" i="9"/>
  <c r="M8169" i="9"/>
  <c r="M8170" i="9"/>
  <c r="M8171" i="9"/>
  <c r="M8172" i="9"/>
  <c r="M8173" i="9"/>
  <c r="M8174" i="9"/>
  <c r="M8175" i="9"/>
  <c r="M8176" i="9"/>
  <c r="M8177" i="9"/>
  <c r="M8178" i="9"/>
  <c r="M8179" i="9"/>
  <c r="M8180" i="9"/>
  <c r="M8181" i="9"/>
  <c r="M8182" i="9"/>
  <c r="M8183" i="9"/>
  <c r="M8184" i="9"/>
  <c r="M8185" i="9"/>
  <c r="M8186" i="9"/>
  <c r="M8187" i="9"/>
  <c r="M8188" i="9"/>
  <c r="M8189" i="9"/>
  <c r="M8190" i="9"/>
  <c r="M8191" i="9"/>
  <c r="M8192" i="9"/>
  <c r="M8193" i="9"/>
  <c r="M8194" i="9"/>
  <c r="M8195" i="9"/>
  <c r="M8196" i="9"/>
  <c r="M8197" i="9"/>
  <c r="M8198" i="9"/>
  <c r="M8199" i="9"/>
  <c r="M8200" i="9"/>
  <c r="M8201" i="9"/>
  <c r="M8202" i="9"/>
  <c r="M8203" i="9"/>
  <c r="M8204" i="9"/>
  <c r="M8205" i="9"/>
  <c r="M8206" i="9"/>
  <c r="M8207" i="9"/>
  <c r="M8208" i="9"/>
  <c r="M8209" i="9"/>
  <c r="M8210" i="9"/>
  <c r="M8211" i="9"/>
  <c r="M8212" i="9"/>
  <c r="M8213" i="9"/>
  <c r="M8214" i="9"/>
  <c r="M8215" i="9"/>
  <c r="M8216" i="9"/>
  <c r="M8217" i="9"/>
  <c r="M8218" i="9"/>
  <c r="M8219" i="9"/>
  <c r="M8220" i="9"/>
  <c r="M8221" i="9"/>
  <c r="M8222" i="9"/>
  <c r="M8223" i="9"/>
  <c r="M8224" i="9"/>
  <c r="M8225" i="9"/>
  <c r="M8226" i="9"/>
  <c r="M8227" i="9"/>
  <c r="M8228" i="9"/>
  <c r="M8229" i="9"/>
  <c r="M8230" i="9"/>
  <c r="M8231" i="9"/>
  <c r="M8232" i="9"/>
  <c r="M8233" i="9"/>
  <c r="M8234" i="9"/>
  <c r="M8235" i="9"/>
  <c r="M8236" i="9"/>
  <c r="M8237" i="9"/>
  <c r="M8238" i="9"/>
  <c r="M8239" i="9"/>
  <c r="M8240" i="9"/>
  <c r="M8241" i="9"/>
  <c r="M8242" i="9"/>
  <c r="M8243" i="9"/>
  <c r="M8244" i="9"/>
  <c r="M8245" i="9"/>
  <c r="M8246" i="9"/>
  <c r="M8247" i="9"/>
  <c r="M8248" i="9"/>
  <c r="M8249" i="9"/>
  <c r="M8250" i="9"/>
  <c r="M8251" i="9"/>
  <c r="M8252" i="9"/>
  <c r="M8253" i="9"/>
  <c r="M8254" i="9"/>
  <c r="M8255" i="9"/>
  <c r="M8256" i="9"/>
  <c r="M8257" i="9"/>
  <c r="M8258" i="9"/>
  <c r="M8259" i="9"/>
  <c r="M8260" i="9"/>
  <c r="M8261" i="9"/>
  <c r="M8262" i="9"/>
  <c r="M8263" i="9"/>
  <c r="M8264" i="9"/>
  <c r="M8265" i="9"/>
  <c r="M8266" i="9"/>
  <c r="M8267" i="9"/>
  <c r="M8268" i="9"/>
  <c r="M8269" i="9"/>
  <c r="M8270" i="9"/>
  <c r="M8271" i="9"/>
  <c r="M8272" i="9"/>
  <c r="M8273" i="9"/>
  <c r="M8274" i="9"/>
  <c r="M8275" i="9"/>
  <c r="M8276" i="9"/>
  <c r="M8277" i="9"/>
  <c r="M8278" i="9"/>
  <c r="M8279" i="9"/>
  <c r="M8280" i="9"/>
  <c r="M8281" i="9"/>
  <c r="M8282" i="9"/>
  <c r="M8283" i="9"/>
  <c r="M8284" i="9"/>
  <c r="M8285" i="9"/>
  <c r="M8286" i="9"/>
  <c r="M8287" i="9"/>
  <c r="M8288" i="9"/>
  <c r="M8289" i="9"/>
  <c r="M8290" i="9"/>
  <c r="M8291" i="9"/>
  <c r="M8292" i="9"/>
  <c r="M8293" i="9"/>
  <c r="M8294" i="9"/>
  <c r="M8295" i="9"/>
  <c r="M8296" i="9"/>
  <c r="M8297" i="9"/>
  <c r="M8298" i="9"/>
  <c r="M8299" i="9"/>
  <c r="M8300" i="9"/>
  <c r="M8301" i="9"/>
  <c r="M8302" i="9"/>
  <c r="M8303" i="9"/>
  <c r="M8304" i="9"/>
  <c r="M8305" i="9"/>
  <c r="M8306" i="9"/>
  <c r="M8307" i="9"/>
  <c r="M8308" i="9"/>
  <c r="M8309" i="9"/>
  <c r="M8310" i="9"/>
  <c r="M8311" i="9"/>
  <c r="M8312" i="9"/>
  <c r="M8313" i="9"/>
  <c r="M8314" i="9"/>
  <c r="M8315" i="9"/>
  <c r="M8316" i="9"/>
  <c r="M8317" i="9"/>
  <c r="M8318" i="9"/>
  <c r="M8319" i="9"/>
  <c r="M8320" i="9"/>
  <c r="M8321" i="9"/>
  <c r="M8322" i="9"/>
  <c r="M8323" i="9"/>
  <c r="M8324" i="9"/>
  <c r="M8325" i="9"/>
  <c r="M8326" i="9"/>
  <c r="M8327" i="9"/>
  <c r="M8328" i="9"/>
  <c r="M8329" i="9"/>
  <c r="M8330" i="9"/>
  <c r="M8331" i="9"/>
  <c r="M8332" i="9"/>
  <c r="M8333" i="9"/>
  <c r="M8334" i="9"/>
  <c r="M8335" i="9"/>
  <c r="M8336" i="9"/>
  <c r="M8337" i="9"/>
  <c r="M8338" i="9"/>
  <c r="M8339" i="9"/>
  <c r="M8340" i="9"/>
  <c r="M8341" i="9"/>
  <c r="M8342" i="9"/>
  <c r="M8343" i="9"/>
  <c r="M8344" i="9"/>
  <c r="M8345" i="9"/>
  <c r="M8346" i="9"/>
  <c r="M8347" i="9"/>
  <c r="M8348" i="9"/>
  <c r="M8349" i="9"/>
  <c r="M8350" i="9"/>
  <c r="M8351" i="9"/>
  <c r="M8352" i="9"/>
  <c r="M8353" i="9"/>
  <c r="M8354" i="9"/>
  <c r="M8355" i="9"/>
  <c r="M8356" i="9"/>
  <c r="M8357" i="9"/>
  <c r="M8358" i="9"/>
  <c r="M8359" i="9"/>
  <c r="M8360" i="9"/>
  <c r="M8361" i="9"/>
  <c r="M8362" i="9"/>
  <c r="M8363" i="9"/>
  <c r="M8364" i="9"/>
  <c r="M8365" i="9"/>
  <c r="M8366" i="9"/>
  <c r="M8367" i="9"/>
  <c r="M8368" i="9"/>
  <c r="M8369" i="9"/>
  <c r="M8370" i="9"/>
  <c r="M8371" i="9"/>
  <c r="M8372" i="9"/>
  <c r="M8373" i="9"/>
  <c r="M8374" i="9"/>
  <c r="M8375" i="9"/>
  <c r="M8376" i="9"/>
  <c r="M8377" i="9"/>
  <c r="M8378" i="9"/>
  <c r="M8379" i="9"/>
  <c r="M8380" i="9"/>
  <c r="M8381" i="9"/>
  <c r="M8382" i="9"/>
  <c r="M8383" i="9"/>
  <c r="M8384" i="9"/>
  <c r="M8385" i="9"/>
  <c r="M8386" i="9"/>
  <c r="M8387" i="9"/>
  <c r="M8388" i="9"/>
  <c r="M8389" i="9"/>
  <c r="M8390" i="9"/>
  <c r="M8391" i="9"/>
  <c r="M8392" i="9"/>
  <c r="M8393" i="9"/>
  <c r="M8394" i="9"/>
  <c r="M8395" i="9"/>
  <c r="M8396" i="9"/>
  <c r="M8397" i="9"/>
  <c r="M8398" i="9"/>
  <c r="M8399" i="9"/>
  <c r="M8400" i="9"/>
  <c r="M8401" i="9"/>
  <c r="M8402" i="9"/>
  <c r="M8403" i="9"/>
  <c r="M8404" i="9"/>
  <c r="M8405" i="9"/>
  <c r="M8406" i="9"/>
  <c r="M8407" i="9"/>
  <c r="M8408" i="9"/>
  <c r="M8409" i="9"/>
  <c r="M8410" i="9"/>
  <c r="M8411" i="9"/>
  <c r="M8412" i="9"/>
  <c r="M8413" i="9"/>
  <c r="M8414" i="9"/>
  <c r="M8415" i="9"/>
  <c r="M8416" i="9"/>
  <c r="M8417" i="9"/>
  <c r="M8418" i="9"/>
  <c r="M8419" i="9"/>
  <c r="M8420" i="9"/>
  <c r="M8421" i="9"/>
  <c r="M8422" i="9"/>
  <c r="M8423" i="9"/>
  <c r="M8424" i="9"/>
  <c r="M8425" i="9"/>
  <c r="M8426" i="9"/>
  <c r="M8427" i="9"/>
  <c r="M8428" i="9"/>
  <c r="M8429" i="9"/>
  <c r="M8430" i="9"/>
  <c r="M8431" i="9"/>
  <c r="M8432" i="9"/>
  <c r="M8433" i="9"/>
  <c r="M8434" i="9"/>
  <c r="M8435" i="9"/>
  <c r="M8436" i="9"/>
  <c r="M8437" i="9"/>
  <c r="M8438" i="9"/>
  <c r="M8439" i="9"/>
  <c r="M8440" i="9"/>
  <c r="M8441" i="9"/>
  <c r="M8442" i="9"/>
  <c r="M8443" i="9"/>
  <c r="M8444" i="9"/>
  <c r="M8445" i="9"/>
  <c r="M8446" i="9"/>
  <c r="M8447" i="9"/>
  <c r="M8448" i="9"/>
  <c r="M8449" i="9"/>
  <c r="M8450" i="9"/>
  <c r="M8451" i="9"/>
  <c r="M8452" i="9"/>
  <c r="M8453" i="9"/>
  <c r="M8454" i="9"/>
  <c r="M8455" i="9"/>
  <c r="M8456" i="9"/>
  <c r="M8457" i="9"/>
  <c r="M8458" i="9"/>
  <c r="M8459" i="9"/>
  <c r="M8460" i="9"/>
  <c r="M8461" i="9"/>
  <c r="M8462" i="9"/>
  <c r="M8463" i="9"/>
  <c r="M8464" i="9"/>
  <c r="M8465" i="9"/>
  <c r="M8466" i="9"/>
  <c r="M8467" i="9"/>
  <c r="M8468" i="9"/>
  <c r="M8469" i="9"/>
  <c r="M8470" i="9"/>
  <c r="M8471" i="9"/>
  <c r="M8472" i="9"/>
  <c r="M8473" i="9"/>
  <c r="M8474" i="9"/>
  <c r="M8475" i="9"/>
  <c r="M8476" i="9"/>
  <c r="M8477" i="9"/>
  <c r="M8478" i="9"/>
  <c r="M8479" i="9"/>
  <c r="M8480" i="9"/>
  <c r="M8481" i="9"/>
  <c r="M8482" i="9"/>
  <c r="M8483" i="9"/>
  <c r="M8484" i="9"/>
  <c r="M8485" i="9"/>
  <c r="M8486" i="9"/>
  <c r="M8487" i="9"/>
  <c r="M8488" i="9"/>
  <c r="M8489" i="9"/>
  <c r="M8490" i="9"/>
  <c r="M8491" i="9"/>
  <c r="M8492" i="9"/>
  <c r="M8493" i="9"/>
  <c r="M8494" i="9"/>
  <c r="M8495" i="9"/>
  <c r="M8496" i="9"/>
  <c r="M8497" i="9"/>
  <c r="M8498" i="9"/>
  <c r="M8499" i="9"/>
  <c r="M8500" i="9"/>
  <c r="M8501" i="9"/>
  <c r="M8502" i="9"/>
  <c r="M8503" i="9"/>
  <c r="M8504" i="9"/>
  <c r="M8505" i="9"/>
  <c r="M8506" i="9"/>
  <c r="M8507" i="9"/>
  <c r="M8508" i="9"/>
  <c r="M8509" i="9"/>
  <c r="M8510" i="9"/>
  <c r="M8511" i="9"/>
  <c r="M8512" i="9"/>
  <c r="M8513" i="9"/>
  <c r="M8514" i="9"/>
  <c r="M8515" i="9"/>
  <c r="M8516" i="9"/>
  <c r="M8517" i="9"/>
  <c r="M8518" i="9"/>
  <c r="M8519" i="9"/>
  <c r="M8520" i="9"/>
  <c r="M8521" i="9"/>
  <c r="M8522" i="9"/>
  <c r="M8523" i="9"/>
  <c r="M8524" i="9"/>
  <c r="M8525" i="9"/>
  <c r="M8526" i="9"/>
  <c r="M8527" i="9"/>
  <c r="M8528" i="9"/>
  <c r="M8529" i="9"/>
  <c r="M8530" i="9"/>
  <c r="M8531" i="9"/>
  <c r="M8532" i="9"/>
  <c r="M8533" i="9"/>
  <c r="M8534" i="9"/>
  <c r="M8535" i="9"/>
  <c r="M8536" i="9"/>
  <c r="M8537" i="9"/>
  <c r="M8538" i="9"/>
  <c r="M8539" i="9"/>
  <c r="M8540" i="9"/>
  <c r="M8541" i="9"/>
  <c r="M8542" i="9"/>
  <c r="M8543" i="9"/>
  <c r="M8544" i="9"/>
  <c r="M8545" i="9"/>
  <c r="M8546" i="9"/>
  <c r="M8547" i="9"/>
  <c r="M8548" i="9"/>
  <c r="M8549" i="9"/>
  <c r="M8550" i="9"/>
  <c r="M8551" i="9"/>
  <c r="M8552" i="9"/>
  <c r="M8553" i="9"/>
  <c r="M8554" i="9"/>
  <c r="M8555" i="9"/>
  <c r="M8556" i="9"/>
  <c r="M8557" i="9"/>
  <c r="M8558" i="9"/>
  <c r="M8559" i="9"/>
  <c r="M8560" i="9"/>
  <c r="M8561" i="9"/>
  <c r="M8562" i="9"/>
  <c r="M8563" i="9"/>
  <c r="M8564" i="9"/>
  <c r="M8565" i="9"/>
  <c r="M8566" i="9"/>
  <c r="M8567" i="9"/>
  <c r="M8568" i="9"/>
  <c r="M8569" i="9"/>
  <c r="M8570" i="9"/>
  <c r="M8571" i="9"/>
  <c r="M8572" i="9"/>
  <c r="M8573" i="9"/>
  <c r="M8574" i="9"/>
  <c r="M8575" i="9"/>
  <c r="M8576" i="9"/>
  <c r="M8577" i="9"/>
  <c r="M8578" i="9"/>
  <c r="M8579" i="9"/>
  <c r="M8580" i="9"/>
  <c r="M8581" i="9"/>
  <c r="M8582" i="9"/>
  <c r="M8583" i="9"/>
  <c r="M8584" i="9"/>
  <c r="M8585" i="9"/>
  <c r="M8586" i="9"/>
  <c r="M8587" i="9"/>
  <c r="M8588" i="9"/>
  <c r="M8589" i="9"/>
  <c r="M8590" i="9"/>
  <c r="M8591" i="9"/>
  <c r="M8592" i="9"/>
  <c r="M8593" i="9"/>
  <c r="M8594" i="9"/>
  <c r="M8595" i="9"/>
  <c r="M8596" i="9"/>
  <c r="M8597" i="9"/>
  <c r="M8598" i="9"/>
  <c r="M8599" i="9"/>
  <c r="M8600" i="9"/>
  <c r="M8601" i="9"/>
  <c r="M8602" i="9"/>
  <c r="M8603" i="9"/>
  <c r="M8604" i="9"/>
  <c r="M8605" i="9"/>
  <c r="M8606" i="9"/>
  <c r="M8607" i="9"/>
  <c r="M8608" i="9"/>
  <c r="M8609" i="9"/>
  <c r="M8610" i="9"/>
  <c r="M8611" i="9"/>
  <c r="M8612" i="9"/>
  <c r="M8613" i="9"/>
  <c r="M8614" i="9"/>
  <c r="M8615" i="9"/>
  <c r="M8616" i="9"/>
  <c r="M8617" i="9"/>
  <c r="M8618" i="9"/>
  <c r="M8619" i="9"/>
  <c r="M8620" i="9"/>
  <c r="M8621" i="9"/>
  <c r="M8622" i="9"/>
  <c r="M8623" i="9"/>
  <c r="M8624" i="9"/>
  <c r="M8625" i="9"/>
  <c r="M8626" i="9"/>
  <c r="M8627" i="9"/>
  <c r="M8628" i="9"/>
  <c r="M8629" i="9"/>
  <c r="M8630" i="9"/>
  <c r="M8631" i="9"/>
  <c r="M8632" i="9"/>
  <c r="M8633" i="9"/>
  <c r="M8634" i="9"/>
  <c r="M8635" i="9"/>
  <c r="M8636" i="9"/>
  <c r="M8637" i="9"/>
  <c r="M8638" i="9"/>
  <c r="M8639" i="9"/>
  <c r="M8640" i="9"/>
  <c r="M8641" i="9"/>
  <c r="M8642" i="9"/>
  <c r="M8643" i="9"/>
  <c r="M8644" i="9"/>
  <c r="M8645" i="9"/>
  <c r="M8646" i="9"/>
  <c r="M8647" i="9"/>
  <c r="M8648" i="9"/>
  <c r="M8649" i="9"/>
  <c r="M8650" i="9"/>
  <c r="M8651" i="9"/>
  <c r="M8652" i="9"/>
  <c r="M8653" i="9"/>
  <c r="M8654" i="9"/>
  <c r="M8655" i="9"/>
  <c r="M8656" i="9"/>
  <c r="M8657" i="9"/>
  <c r="M8658" i="9"/>
  <c r="M8659" i="9"/>
  <c r="M8660" i="9"/>
  <c r="M8661" i="9"/>
  <c r="M8662" i="9"/>
  <c r="M8663" i="9"/>
  <c r="M8664" i="9"/>
  <c r="M8665" i="9"/>
  <c r="M8666" i="9"/>
  <c r="M8667" i="9"/>
  <c r="M8668" i="9"/>
  <c r="M8669" i="9"/>
  <c r="M8670" i="9"/>
  <c r="M8671" i="9"/>
  <c r="M8672" i="9"/>
  <c r="M8673" i="9"/>
  <c r="M8674" i="9"/>
  <c r="M8675" i="9"/>
  <c r="M8676" i="9"/>
  <c r="M8677" i="9"/>
  <c r="M8678" i="9"/>
  <c r="M8679" i="9"/>
  <c r="M8680" i="9"/>
  <c r="M8681" i="9"/>
  <c r="M8682" i="9"/>
  <c r="M8683" i="9"/>
  <c r="M8684" i="9"/>
  <c r="M8685" i="9"/>
  <c r="M8686" i="9"/>
  <c r="M8687" i="9"/>
  <c r="M8688" i="9"/>
  <c r="M8689" i="9"/>
  <c r="M8690" i="9"/>
  <c r="M8691" i="9"/>
  <c r="M8692" i="9"/>
  <c r="M8693" i="9"/>
  <c r="M8694" i="9"/>
  <c r="M8695" i="9"/>
  <c r="M8696" i="9"/>
  <c r="M8697" i="9"/>
  <c r="M8698" i="9"/>
  <c r="M8699" i="9"/>
  <c r="M8700" i="9"/>
  <c r="M8701" i="9"/>
  <c r="M8702" i="9"/>
  <c r="M8703" i="9"/>
  <c r="M8704" i="9"/>
  <c r="M8705" i="9"/>
  <c r="M8706" i="9"/>
  <c r="M8707" i="9"/>
  <c r="M8708" i="9"/>
  <c r="M8709" i="9"/>
  <c r="M8710" i="9"/>
  <c r="M8711" i="9"/>
  <c r="M8712" i="9"/>
  <c r="M8713" i="9"/>
  <c r="M8714" i="9"/>
  <c r="M8715" i="9"/>
  <c r="M8716" i="9"/>
  <c r="M8717" i="9"/>
  <c r="M8718" i="9"/>
  <c r="M8719" i="9"/>
  <c r="M8720" i="9"/>
  <c r="M8721" i="9"/>
  <c r="M8722" i="9"/>
  <c r="M8723" i="9"/>
  <c r="M8724" i="9"/>
  <c r="M8725" i="9"/>
  <c r="M8726" i="9"/>
  <c r="M8727" i="9"/>
  <c r="M8728" i="9"/>
  <c r="M8729" i="9"/>
  <c r="M8730" i="9"/>
  <c r="M8731" i="9"/>
  <c r="M8732" i="9"/>
  <c r="M8733" i="9"/>
  <c r="M8734" i="9"/>
  <c r="M8735" i="9"/>
  <c r="M8736" i="9"/>
  <c r="M8737" i="9"/>
  <c r="M8738" i="9"/>
  <c r="M8739" i="9"/>
  <c r="M8740" i="9"/>
  <c r="M8741" i="9"/>
  <c r="M8742" i="9"/>
  <c r="M8743" i="9"/>
  <c r="M8744" i="9"/>
  <c r="M8745" i="9"/>
  <c r="M8746" i="9"/>
  <c r="M8747" i="9"/>
  <c r="M8748" i="9"/>
  <c r="M8749" i="9"/>
  <c r="M8750" i="9"/>
  <c r="M8751" i="9"/>
  <c r="M8752" i="9"/>
  <c r="M8753" i="9"/>
  <c r="M8754" i="9"/>
  <c r="M8755" i="9"/>
  <c r="M8756" i="9"/>
  <c r="M8757" i="9"/>
  <c r="M8758" i="9"/>
  <c r="M8759" i="9"/>
  <c r="M8760" i="9"/>
  <c r="M8761" i="9"/>
  <c r="M8762" i="9"/>
  <c r="M8763" i="9"/>
  <c r="M8764" i="9"/>
  <c r="M8765" i="9"/>
  <c r="M8766" i="9"/>
  <c r="M8767" i="9"/>
  <c r="M8768" i="9"/>
  <c r="M8769" i="9"/>
  <c r="M8770" i="9"/>
  <c r="M8771" i="9"/>
  <c r="M8772" i="9"/>
  <c r="M8773" i="9"/>
  <c r="M8774" i="9"/>
  <c r="M8775" i="9"/>
  <c r="M8776" i="9"/>
  <c r="M8777" i="9"/>
  <c r="M8778" i="9"/>
  <c r="M8779" i="9"/>
  <c r="M8780" i="9"/>
  <c r="M8781" i="9"/>
  <c r="M8782" i="9"/>
  <c r="M8783" i="9"/>
  <c r="M8784" i="9"/>
  <c r="M8785" i="9"/>
  <c r="M8786" i="9"/>
  <c r="M8787" i="9"/>
  <c r="M8788" i="9"/>
  <c r="M8789" i="9"/>
  <c r="M8790" i="9"/>
  <c r="M8791" i="9"/>
  <c r="M8792" i="9"/>
  <c r="M8793" i="9"/>
  <c r="M8794" i="9"/>
  <c r="M8795" i="9"/>
  <c r="M8796" i="9"/>
  <c r="M8797" i="9"/>
  <c r="M8798" i="9"/>
  <c r="M8799" i="9"/>
  <c r="M8800" i="9"/>
  <c r="M8801" i="9"/>
  <c r="M8802" i="9"/>
  <c r="M8803" i="9"/>
  <c r="M8804" i="9"/>
  <c r="M8805" i="9"/>
  <c r="M8806" i="9"/>
  <c r="M8807" i="9"/>
  <c r="M8808" i="9"/>
  <c r="M8809" i="9"/>
  <c r="M8810" i="9"/>
  <c r="M8811" i="9"/>
  <c r="M8812" i="9"/>
  <c r="M8813" i="9"/>
  <c r="M8814" i="9"/>
  <c r="M8815" i="9"/>
  <c r="M8816" i="9"/>
  <c r="M8817" i="9"/>
  <c r="M8818" i="9"/>
  <c r="M8819" i="9"/>
  <c r="M8820" i="9"/>
  <c r="M8821" i="9"/>
  <c r="M8822" i="9"/>
  <c r="M8823" i="9"/>
  <c r="M8824" i="9"/>
  <c r="M8825" i="9"/>
  <c r="M8826" i="9"/>
  <c r="M8827" i="9"/>
  <c r="M8828" i="9"/>
  <c r="M8829" i="9"/>
  <c r="M8830" i="9"/>
  <c r="M8831" i="9"/>
  <c r="M8832" i="9"/>
  <c r="M8833" i="9"/>
  <c r="M8834" i="9"/>
  <c r="M8835" i="9"/>
  <c r="M8836" i="9"/>
  <c r="M8837" i="9"/>
  <c r="M8838" i="9"/>
  <c r="M8839" i="9"/>
  <c r="M8840" i="9"/>
  <c r="M8841" i="9"/>
  <c r="M8842" i="9"/>
  <c r="M8843" i="9"/>
  <c r="M8844" i="9"/>
  <c r="M8845" i="9"/>
  <c r="M8846" i="9"/>
  <c r="M8847" i="9"/>
  <c r="M8848" i="9"/>
  <c r="M8849" i="9"/>
  <c r="M8850" i="9"/>
  <c r="M8851" i="9"/>
  <c r="M8852" i="9"/>
  <c r="M8853" i="9"/>
  <c r="M8854" i="9"/>
  <c r="M8855" i="9"/>
  <c r="M8856" i="9"/>
  <c r="M8857" i="9"/>
  <c r="M8858" i="9"/>
  <c r="M8859" i="9"/>
  <c r="M8860" i="9"/>
  <c r="M8861" i="9"/>
  <c r="M8862" i="9"/>
  <c r="M8863" i="9"/>
  <c r="M8864" i="9"/>
  <c r="M8865" i="9"/>
  <c r="M8866" i="9"/>
  <c r="M8867" i="9"/>
  <c r="M8868" i="9"/>
  <c r="M8869" i="9"/>
  <c r="M8870" i="9"/>
  <c r="M8871" i="9"/>
  <c r="M8872" i="9"/>
  <c r="M8873" i="9"/>
  <c r="M8874" i="9"/>
  <c r="M8875" i="9"/>
  <c r="M8876" i="9"/>
  <c r="M8877" i="9"/>
  <c r="M8878" i="9"/>
  <c r="M8879" i="9"/>
  <c r="M8880" i="9"/>
  <c r="M8881" i="9"/>
  <c r="M8882" i="9"/>
  <c r="M8883" i="9"/>
  <c r="M8884" i="9"/>
  <c r="M8885" i="9"/>
  <c r="M8886" i="9"/>
  <c r="M8887" i="9"/>
  <c r="M8888" i="9"/>
  <c r="M8889" i="9"/>
  <c r="M8890" i="9"/>
  <c r="M8891" i="9"/>
  <c r="M8892" i="9"/>
  <c r="M8893" i="9"/>
  <c r="M8894" i="9"/>
  <c r="M8895" i="9"/>
  <c r="M8896" i="9"/>
  <c r="M8897" i="9"/>
  <c r="M8898" i="9"/>
  <c r="M8899" i="9"/>
  <c r="M8900" i="9"/>
  <c r="M8901" i="9"/>
  <c r="M8902" i="9"/>
  <c r="M8903" i="9"/>
  <c r="M8904" i="9"/>
  <c r="M8905" i="9"/>
  <c r="M8906" i="9"/>
  <c r="M8907" i="9"/>
  <c r="M8908" i="9"/>
  <c r="M8909" i="9"/>
  <c r="M8910" i="9"/>
  <c r="M8911" i="9"/>
  <c r="M8912" i="9"/>
  <c r="M8913" i="9"/>
  <c r="M8914" i="9"/>
  <c r="M8915" i="9"/>
  <c r="M8916" i="9"/>
  <c r="M8917" i="9"/>
  <c r="M8918" i="9"/>
  <c r="M8919" i="9"/>
  <c r="M8920" i="9"/>
  <c r="M8921" i="9"/>
  <c r="M8922" i="9"/>
  <c r="M8923" i="9"/>
  <c r="M8924" i="9"/>
  <c r="M8925" i="9"/>
  <c r="M8926" i="9"/>
  <c r="M8927" i="9"/>
  <c r="M8928" i="9"/>
  <c r="M8929" i="9"/>
  <c r="M8930" i="9"/>
  <c r="M8931" i="9"/>
  <c r="M8932" i="9"/>
  <c r="M8933" i="9"/>
  <c r="M8934" i="9"/>
  <c r="M8935" i="9"/>
  <c r="M8936" i="9"/>
  <c r="M8937" i="9"/>
  <c r="M8938" i="9"/>
  <c r="M8939" i="9"/>
  <c r="M8940" i="9"/>
  <c r="M8941" i="9"/>
  <c r="M8942" i="9"/>
  <c r="M8943" i="9"/>
  <c r="M8944" i="9"/>
  <c r="M8945" i="9"/>
  <c r="M8946" i="9"/>
  <c r="M8947" i="9"/>
  <c r="M8948" i="9"/>
  <c r="M8949" i="9"/>
  <c r="M8950" i="9"/>
  <c r="M8951" i="9"/>
  <c r="M8952" i="9"/>
  <c r="M8953" i="9"/>
  <c r="M8954" i="9"/>
  <c r="M8955" i="9"/>
  <c r="M8956" i="9"/>
  <c r="M8957" i="9"/>
  <c r="M8958" i="9"/>
  <c r="M8959" i="9"/>
  <c r="M8960" i="9"/>
  <c r="M8961" i="9"/>
  <c r="M8962" i="9"/>
  <c r="M8963" i="9"/>
  <c r="M8964" i="9"/>
  <c r="M8965" i="9"/>
  <c r="M8966" i="9"/>
  <c r="M8967" i="9"/>
  <c r="M8968" i="9"/>
  <c r="M8969" i="9"/>
  <c r="M8970" i="9"/>
  <c r="M8971" i="9"/>
  <c r="M8972" i="9"/>
  <c r="M8973" i="9"/>
  <c r="M8974" i="9"/>
  <c r="M8975" i="9"/>
  <c r="M8976" i="9"/>
  <c r="M8977" i="9"/>
  <c r="M8978" i="9"/>
  <c r="M8979" i="9"/>
  <c r="M8980" i="9"/>
  <c r="M8981" i="9"/>
  <c r="M8982" i="9"/>
  <c r="M8983" i="9"/>
  <c r="M8984" i="9"/>
  <c r="M8985" i="9"/>
  <c r="M8986" i="9"/>
  <c r="M8987" i="9"/>
  <c r="M8988" i="9"/>
  <c r="M8989" i="9"/>
  <c r="M8990" i="9"/>
  <c r="M8991" i="9"/>
  <c r="M8992" i="9"/>
  <c r="M8993" i="9"/>
  <c r="M8994" i="9"/>
  <c r="M8995" i="9"/>
  <c r="M8996" i="9"/>
  <c r="M8997" i="9"/>
  <c r="M8998" i="9"/>
  <c r="M8999" i="9"/>
  <c r="M9000" i="9"/>
  <c r="M9001" i="9"/>
  <c r="M9002" i="9"/>
  <c r="M9003" i="9"/>
  <c r="M9004" i="9"/>
  <c r="M9005" i="9"/>
  <c r="M9006" i="9"/>
  <c r="M9007" i="9"/>
  <c r="M9008" i="9"/>
  <c r="M9009" i="9"/>
  <c r="M9010" i="9"/>
  <c r="M9011" i="9"/>
  <c r="M9012" i="9"/>
  <c r="M9013" i="9"/>
  <c r="M9014" i="9"/>
  <c r="M9015" i="9"/>
  <c r="M9016" i="9"/>
  <c r="M9017" i="9"/>
  <c r="M9018" i="9"/>
  <c r="M9019" i="9"/>
  <c r="M9020" i="9"/>
  <c r="M9021" i="9"/>
  <c r="M9022" i="9"/>
  <c r="M9023" i="9"/>
  <c r="M9024" i="9"/>
  <c r="M9025" i="9"/>
  <c r="M9026" i="9"/>
  <c r="M9027" i="9"/>
  <c r="M9028" i="9"/>
  <c r="M9029" i="9"/>
  <c r="M9030" i="9"/>
  <c r="M9031" i="9"/>
  <c r="M9032" i="9"/>
  <c r="M9033" i="9"/>
  <c r="M9034" i="9"/>
  <c r="M9035" i="9"/>
  <c r="M9036" i="9"/>
  <c r="M9037" i="9"/>
  <c r="M9038" i="9"/>
  <c r="M9039" i="9"/>
  <c r="M9040" i="9"/>
  <c r="M9041" i="9"/>
  <c r="M9042" i="9"/>
  <c r="M9043" i="9"/>
  <c r="M9044" i="9"/>
  <c r="M9045" i="9"/>
  <c r="M9046" i="9"/>
  <c r="M9047" i="9"/>
  <c r="M9048" i="9"/>
  <c r="M9049" i="9"/>
  <c r="M9050" i="9"/>
  <c r="M9051" i="9"/>
  <c r="M9052" i="9"/>
  <c r="M9053" i="9"/>
  <c r="M9054" i="9"/>
  <c r="M9055" i="9"/>
  <c r="M9056" i="9"/>
  <c r="M9057" i="9"/>
  <c r="M9058" i="9"/>
  <c r="M9059" i="9"/>
  <c r="M9060" i="9"/>
  <c r="M9061" i="9"/>
  <c r="M9062" i="9"/>
  <c r="M9063" i="9"/>
  <c r="M9064" i="9"/>
  <c r="M9065" i="9"/>
  <c r="M9066" i="9"/>
  <c r="M9067" i="9"/>
  <c r="M9068" i="9"/>
  <c r="M9069" i="9"/>
  <c r="M9070" i="9"/>
  <c r="M9071" i="9"/>
  <c r="M9072" i="9"/>
  <c r="M9073" i="9"/>
  <c r="M9074" i="9"/>
  <c r="M9075" i="9"/>
  <c r="M9076" i="9"/>
  <c r="M9077" i="9"/>
  <c r="M9078" i="9"/>
  <c r="M9079" i="9"/>
  <c r="M9080" i="9"/>
  <c r="M9081" i="9"/>
  <c r="M9082" i="9"/>
  <c r="M9083" i="9"/>
  <c r="M9084" i="9"/>
  <c r="M9085" i="9"/>
  <c r="M9086" i="9"/>
  <c r="M9087" i="9"/>
  <c r="M9088" i="9"/>
  <c r="M9089" i="9"/>
  <c r="M9090" i="9"/>
  <c r="M9091" i="9"/>
  <c r="M9092" i="9"/>
  <c r="M9093" i="9"/>
  <c r="M9094" i="9"/>
  <c r="M9095" i="9"/>
  <c r="M9096" i="9"/>
  <c r="M9097" i="9"/>
  <c r="M9098" i="9"/>
  <c r="M9099" i="9"/>
  <c r="M9100" i="9"/>
  <c r="M9101" i="9"/>
  <c r="M9102" i="9"/>
  <c r="M9103" i="9"/>
  <c r="M9104" i="9"/>
  <c r="M9105" i="9"/>
  <c r="M9106" i="9"/>
  <c r="M9107" i="9"/>
  <c r="M9108" i="9"/>
  <c r="M9109" i="9"/>
  <c r="M9110" i="9"/>
  <c r="M9111" i="9"/>
  <c r="M9112" i="9"/>
  <c r="M9113" i="9"/>
  <c r="M9114" i="9"/>
  <c r="M9115" i="9"/>
  <c r="M9116" i="9"/>
  <c r="M9117" i="9"/>
  <c r="M9118" i="9"/>
  <c r="M9119" i="9"/>
  <c r="M9120" i="9"/>
  <c r="M9121" i="9"/>
  <c r="M9122" i="9"/>
  <c r="M9123" i="9"/>
  <c r="M9124" i="9"/>
  <c r="M9125" i="9"/>
  <c r="M9126" i="9"/>
  <c r="M9127" i="9"/>
  <c r="M9128" i="9"/>
  <c r="M9129" i="9"/>
  <c r="M9130" i="9"/>
  <c r="M9131" i="9"/>
  <c r="M9132" i="9"/>
  <c r="M9133" i="9"/>
  <c r="M9134" i="9"/>
  <c r="M9135" i="9"/>
  <c r="M9136" i="9"/>
  <c r="M9137" i="9"/>
  <c r="M9138" i="9"/>
  <c r="M9139" i="9"/>
  <c r="M9140" i="9"/>
  <c r="M9141" i="9"/>
  <c r="M9142" i="9"/>
  <c r="M9143" i="9"/>
  <c r="M9144" i="9"/>
  <c r="M9145" i="9"/>
  <c r="M9146" i="9"/>
  <c r="M9147" i="9"/>
  <c r="M9148" i="9"/>
  <c r="M9149" i="9"/>
  <c r="M9150" i="9"/>
  <c r="M9151" i="9"/>
  <c r="M9152" i="9"/>
  <c r="M9153" i="9"/>
  <c r="M9154" i="9"/>
  <c r="M9155" i="9"/>
  <c r="M9156" i="9"/>
  <c r="M9157" i="9"/>
  <c r="M9158" i="9"/>
  <c r="M9159" i="9"/>
  <c r="M9160" i="9"/>
  <c r="M9161" i="9"/>
  <c r="M9162" i="9"/>
  <c r="M9163" i="9"/>
  <c r="M9164" i="9"/>
  <c r="M9165" i="9"/>
  <c r="M9166" i="9"/>
  <c r="M9167" i="9"/>
  <c r="M9168" i="9"/>
  <c r="M9169" i="9"/>
  <c r="M9170" i="9"/>
  <c r="M9171" i="9"/>
  <c r="M9172" i="9"/>
  <c r="M9173" i="9"/>
  <c r="M9174" i="9"/>
  <c r="M9175" i="9"/>
  <c r="M9176" i="9"/>
  <c r="M9177" i="9"/>
  <c r="M9178" i="9"/>
  <c r="M9179" i="9"/>
  <c r="M9180" i="9"/>
  <c r="M9181" i="9"/>
  <c r="M9182" i="9"/>
  <c r="M9183" i="9"/>
  <c r="M9184" i="9"/>
  <c r="M9185" i="9"/>
  <c r="M9186" i="9"/>
  <c r="M9187" i="9"/>
  <c r="M9188" i="9"/>
  <c r="M9189" i="9"/>
  <c r="M9190" i="9"/>
  <c r="M9191" i="9"/>
  <c r="M9192" i="9"/>
  <c r="M9193" i="9"/>
  <c r="M9194" i="9"/>
  <c r="M9195" i="9"/>
  <c r="M9196" i="9"/>
  <c r="M9197" i="9"/>
  <c r="M9198" i="9"/>
  <c r="M9199" i="9"/>
  <c r="M9200" i="9"/>
  <c r="M9201" i="9"/>
  <c r="M9202" i="9"/>
  <c r="M9203" i="9"/>
  <c r="M9204" i="9"/>
  <c r="M9205" i="9"/>
  <c r="M9206" i="9"/>
  <c r="M9207" i="9"/>
  <c r="M9208" i="9"/>
  <c r="M9209" i="9"/>
  <c r="M9210" i="9"/>
  <c r="M9211" i="9"/>
  <c r="M9212" i="9"/>
  <c r="M9213" i="9"/>
  <c r="M9214" i="9"/>
  <c r="M9215" i="9"/>
  <c r="M9216" i="9"/>
  <c r="M9217" i="9"/>
  <c r="M9218" i="9"/>
  <c r="M9219" i="9"/>
  <c r="M9220" i="9"/>
  <c r="M9221" i="9"/>
  <c r="M9222" i="9"/>
  <c r="M9223" i="9"/>
  <c r="M9224" i="9"/>
  <c r="M9225" i="9"/>
  <c r="M9226" i="9"/>
  <c r="M9227" i="9"/>
  <c r="M9228" i="9"/>
  <c r="M9229" i="9"/>
  <c r="M9230" i="9"/>
  <c r="M9231" i="9"/>
  <c r="M9232" i="9"/>
  <c r="M9233" i="9"/>
  <c r="M9234" i="9"/>
  <c r="M9235" i="9"/>
  <c r="M9236" i="9"/>
  <c r="M9237" i="9"/>
  <c r="M9238" i="9"/>
  <c r="M9239" i="9"/>
  <c r="M9240" i="9"/>
  <c r="M9241" i="9"/>
  <c r="M9242" i="9"/>
  <c r="M9243" i="9"/>
  <c r="M9244" i="9"/>
  <c r="M9245" i="9"/>
  <c r="M9246" i="9"/>
  <c r="M9247" i="9"/>
  <c r="M9248" i="9"/>
  <c r="M9249" i="9"/>
  <c r="M9250" i="9"/>
  <c r="M9251" i="9"/>
  <c r="M9252" i="9"/>
  <c r="M9253" i="9"/>
  <c r="M9254" i="9"/>
  <c r="M9255" i="9"/>
  <c r="M9256" i="9"/>
  <c r="M9257" i="9"/>
  <c r="M9258" i="9"/>
  <c r="M9259" i="9"/>
  <c r="M9260" i="9"/>
  <c r="M9261" i="9"/>
  <c r="M9262" i="9"/>
  <c r="M9263" i="9"/>
  <c r="M9264" i="9"/>
  <c r="M9265" i="9"/>
  <c r="M9266" i="9"/>
  <c r="M9267" i="9"/>
  <c r="M9268" i="9"/>
  <c r="M9269" i="9"/>
  <c r="M9270" i="9"/>
  <c r="M9271" i="9"/>
  <c r="M9272" i="9"/>
  <c r="M9273" i="9"/>
  <c r="M9274" i="9"/>
  <c r="M9275" i="9"/>
  <c r="M9276" i="9"/>
  <c r="M9277" i="9"/>
  <c r="M9278" i="9"/>
  <c r="M9279" i="9"/>
  <c r="M9280" i="9"/>
  <c r="M9281" i="9"/>
  <c r="M9282" i="9"/>
  <c r="M9283" i="9"/>
  <c r="M9284" i="9"/>
  <c r="M9285" i="9"/>
  <c r="M9286" i="9"/>
  <c r="M9287" i="9"/>
  <c r="M9288" i="9"/>
  <c r="M9289" i="9"/>
  <c r="M9290" i="9"/>
  <c r="M9291" i="9"/>
  <c r="M9292" i="9"/>
  <c r="M9293" i="9"/>
  <c r="M9294" i="9"/>
  <c r="M9295" i="9"/>
  <c r="M9296" i="9"/>
  <c r="M9297" i="9"/>
  <c r="M9298" i="9"/>
  <c r="M9299" i="9"/>
  <c r="M9300" i="9"/>
  <c r="M9301" i="9"/>
  <c r="M9302" i="9"/>
  <c r="M9303" i="9"/>
  <c r="M9304" i="9"/>
  <c r="M9305" i="9"/>
  <c r="M9306" i="9"/>
  <c r="M9307" i="9"/>
  <c r="M9308" i="9"/>
  <c r="M9309" i="9"/>
  <c r="M9310" i="9"/>
  <c r="M9311" i="9"/>
  <c r="M9312" i="9"/>
  <c r="M9313" i="9"/>
  <c r="M9314" i="9"/>
  <c r="M9315" i="9"/>
  <c r="M9316" i="9"/>
  <c r="M9317" i="9"/>
  <c r="M9318" i="9"/>
  <c r="M9319" i="9"/>
  <c r="M9320" i="9"/>
  <c r="M9321" i="9"/>
  <c r="M9322" i="9"/>
  <c r="M9323" i="9"/>
  <c r="M9324" i="9"/>
  <c r="M9325" i="9"/>
  <c r="M9326" i="9"/>
  <c r="M9327" i="9"/>
  <c r="M9328" i="9"/>
  <c r="M9329" i="9"/>
  <c r="M9330" i="9"/>
  <c r="M9331" i="9"/>
  <c r="M9332" i="9"/>
  <c r="M9333" i="9"/>
  <c r="M9334" i="9"/>
  <c r="M9335" i="9"/>
  <c r="M9336" i="9"/>
  <c r="M9337" i="9"/>
  <c r="M9338" i="9"/>
  <c r="M9339" i="9"/>
  <c r="M9340" i="9"/>
  <c r="M9341" i="9"/>
  <c r="M9342" i="9"/>
  <c r="M9343" i="9"/>
  <c r="M9344" i="9"/>
  <c r="M9345" i="9"/>
  <c r="M9346" i="9"/>
  <c r="M9347" i="9"/>
  <c r="M9348" i="9"/>
  <c r="M9349" i="9"/>
  <c r="M9350" i="9"/>
  <c r="M9351" i="9"/>
  <c r="M9352" i="9"/>
  <c r="M9353" i="9"/>
  <c r="M9354" i="9"/>
  <c r="M9355" i="9"/>
  <c r="M9356" i="9"/>
  <c r="M9357" i="9"/>
  <c r="M9358" i="9"/>
  <c r="M9359" i="9"/>
  <c r="M9360" i="9"/>
  <c r="M9361" i="9"/>
  <c r="M9362" i="9"/>
  <c r="M9363" i="9"/>
  <c r="M9364" i="9"/>
  <c r="M9365" i="9"/>
  <c r="M9366" i="9"/>
  <c r="M9367" i="9"/>
  <c r="M9368" i="9"/>
  <c r="M9369" i="9"/>
  <c r="M9370" i="9"/>
  <c r="M9371" i="9"/>
  <c r="M9372" i="9"/>
  <c r="M9373" i="9"/>
  <c r="M9374" i="9"/>
  <c r="M9375" i="9"/>
  <c r="M9376" i="9"/>
  <c r="M9377" i="9"/>
  <c r="M9378" i="9"/>
  <c r="M9379" i="9"/>
  <c r="M9380" i="9"/>
  <c r="M9381" i="9"/>
  <c r="M9382" i="9"/>
  <c r="M9383" i="9"/>
  <c r="M9384" i="9"/>
  <c r="M9385" i="9"/>
  <c r="M9386" i="9"/>
  <c r="M9387" i="9"/>
  <c r="M9388" i="9"/>
  <c r="M9389" i="9"/>
  <c r="M9390" i="9"/>
  <c r="M9391" i="9"/>
  <c r="M9392" i="9"/>
  <c r="M9393" i="9"/>
  <c r="M9394" i="9"/>
  <c r="M9395" i="9"/>
  <c r="M9396" i="9"/>
  <c r="M9397" i="9"/>
  <c r="M9398" i="9"/>
  <c r="M9399" i="9"/>
  <c r="M9400" i="9"/>
  <c r="M9401" i="9"/>
  <c r="M9402" i="9"/>
  <c r="M9403" i="9"/>
  <c r="M9404" i="9"/>
  <c r="M9405" i="9"/>
  <c r="M9406" i="9"/>
  <c r="M9407" i="9"/>
  <c r="M9408" i="9"/>
  <c r="M9409" i="9"/>
  <c r="M9410" i="9"/>
  <c r="M9411" i="9"/>
  <c r="M9412" i="9"/>
  <c r="M9413" i="9"/>
  <c r="M9414" i="9"/>
  <c r="M9415" i="9"/>
  <c r="M9416" i="9"/>
  <c r="M9417" i="9"/>
  <c r="M9418" i="9"/>
  <c r="M9419" i="9"/>
  <c r="M9420" i="9"/>
  <c r="M9421" i="9"/>
  <c r="M9422" i="9"/>
  <c r="M9423" i="9"/>
  <c r="M9424" i="9"/>
  <c r="M9425" i="9"/>
  <c r="M9426" i="9"/>
  <c r="M9427" i="9"/>
  <c r="M9428" i="9"/>
  <c r="M9429" i="9"/>
  <c r="M9430" i="9"/>
  <c r="M9431" i="9"/>
  <c r="M9432" i="9"/>
  <c r="M9433" i="9"/>
  <c r="M9434" i="9"/>
  <c r="M9435" i="9"/>
  <c r="M9436" i="9"/>
  <c r="M9437" i="9"/>
  <c r="M9438" i="9"/>
  <c r="M9439" i="9"/>
  <c r="M9440" i="9"/>
  <c r="M9441" i="9"/>
  <c r="M9442" i="9"/>
  <c r="M9443" i="9"/>
  <c r="M9444" i="9"/>
  <c r="M9445" i="9"/>
  <c r="M9446" i="9"/>
  <c r="M9447" i="9"/>
  <c r="M9448" i="9"/>
  <c r="M9449" i="9"/>
  <c r="M9450" i="9"/>
  <c r="M9451" i="9"/>
  <c r="M9452" i="9"/>
  <c r="M9453" i="9"/>
  <c r="M9454" i="9"/>
  <c r="M9455" i="9"/>
  <c r="M9456" i="9"/>
  <c r="M9457" i="9"/>
  <c r="M9458" i="9"/>
  <c r="M9459" i="9"/>
  <c r="M9460" i="9"/>
  <c r="M9461" i="9"/>
  <c r="M9462" i="9"/>
  <c r="M9463" i="9"/>
  <c r="M9464" i="9"/>
  <c r="M9465" i="9"/>
  <c r="M9466" i="9"/>
  <c r="M9467" i="9"/>
  <c r="M9468" i="9"/>
  <c r="M9469" i="9"/>
  <c r="M9470" i="9"/>
  <c r="M9471" i="9"/>
  <c r="M9472" i="9"/>
  <c r="M9473" i="9"/>
  <c r="M9474" i="9"/>
  <c r="M9475" i="9"/>
  <c r="M9476" i="9"/>
  <c r="M9477" i="9"/>
  <c r="M9478" i="9"/>
  <c r="M9479" i="9"/>
  <c r="M9480" i="9"/>
  <c r="M9481" i="9"/>
  <c r="M9482" i="9"/>
  <c r="M9483" i="9"/>
  <c r="M9484" i="9"/>
  <c r="M9485" i="9"/>
  <c r="M9486" i="9"/>
  <c r="M9487" i="9"/>
  <c r="M9488" i="9"/>
  <c r="M9489" i="9"/>
  <c r="M9490" i="9"/>
  <c r="M9491" i="9"/>
  <c r="M9492" i="9"/>
  <c r="M9493" i="9"/>
  <c r="M9494" i="9"/>
  <c r="M9495" i="9"/>
  <c r="M9496" i="9"/>
  <c r="M9497" i="9"/>
  <c r="M9498" i="9"/>
  <c r="M9499" i="9"/>
  <c r="M9500" i="9"/>
  <c r="M9501" i="9"/>
  <c r="M9502" i="9"/>
  <c r="M9503" i="9"/>
  <c r="M9504" i="9"/>
  <c r="M9505" i="9"/>
  <c r="M9506" i="9"/>
  <c r="M9507" i="9"/>
  <c r="M9508" i="9"/>
  <c r="M9509" i="9"/>
  <c r="M9510" i="9"/>
  <c r="M9511" i="9"/>
  <c r="M9512" i="9"/>
  <c r="M9513" i="9"/>
  <c r="M9514" i="9"/>
  <c r="M9515" i="9"/>
  <c r="M9516" i="9"/>
  <c r="M9517" i="9"/>
  <c r="M9518" i="9"/>
  <c r="M9519" i="9"/>
  <c r="M9520" i="9"/>
  <c r="M9521" i="9"/>
  <c r="M9522" i="9"/>
  <c r="M9523" i="9"/>
  <c r="M9524" i="9"/>
  <c r="M9525" i="9"/>
  <c r="M9526" i="9"/>
  <c r="M9527" i="9"/>
  <c r="M9528" i="9"/>
  <c r="M9529" i="9"/>
  <c r="M9530" i="9"/>
  <c r="M9531" i="9"/>
  <c r="M9532" i="9"/>
  <c r="M9533" i="9"/>
  <c r="M9534" i="9"/>
  <c r="M9535" i="9"/>
  <c r="M9536" i="9"/>
  <c r="M9537" i="9"/>
  <c r="M9538" i="9"/>
  <c r="M9539" i="9"/>
  <c r="M9540" i="9"/>
  <c r="M9541" i="9"/>
  <c r="M9542" i="9"/>
  <c r="M9543" i="9"/>
  <c r="M9544" i="9"/>
  <c r="M9545" i="9"/>
  <c r="M9546" i="9"/>
  <c r="M9547" i="9"/>
  <c r="M9548" i="9"/>
  <c r="M9549" i="9"/>
  <c r="M9550" i="9"/>
  <c r="M9551" i="9"/>
  <c r="M9552" i="9"/>
  <c r="M9553" i="9"/>
  <c r="M9554" i="9"/>
  <c r="M9555" i="9"/>
  <c r="M9556" i="9"/>
  <c r="M9557" i="9"/>
  <c r="M9558" i="9"/>
  <c r="M9559" i="9"/>
  <c r="M9560" i="9"/>
  <c r="M9561" i="9"/>
  <c r="M9562" i="9"/>
  <c r="M9563" i="9"/>
  <c r="M9564" i="9"/>
  <c r="M9565" i="9"/>
  <c r="M9566" i="9"/>
  <c r="M9567" i="9"/>
  <c r="M9568" i="9"/>
  <c r="M9569" i="9"/>
  <c r="M9570" i="9"/>
  <c r="M9571" i="9"/>
  <c r="M9572" i="9"/>
  <c r="M9573" i="9"/>
  <c r="M9574" i="9"/>
  <c r="M9575" i="9"/>
  <c r="M9576" i="9"/>
  <c r="M9577" i="9"/>
  <c r="M9578" i="9"/>
  <c r="M9579" i="9"/>
  <c r="M9580" i="9"/>
  <c r="M9581" i="9"/>
  <c r="M9582" i="9"/>
  <c r="M9583" i="9"/>
  <c r="M9584" i="9"/>
  <c r="M9585" i="9"/>
  <c r="M9586" i="9"/>
  <c r="M9587" i="9"/>
  <c r="M9588" i="9"/>
  <c r="M9589" i="9"/>
  <c r="M9590" i="9"/>
  <c r="M9591" i="9"/>
  <c r="M9592" i="9"/>
  <c r="M9593" i="9"/>
  <c r="M9594" i="9"/>
  <c r="M9595" i="9"/>
  <c r="M9596" i="9"/>
  <c r="M9597" i="9"/>
  <c r="M9598" i="9"/>
  <c r="M9599" i="9"/>
  <c r="M9600" i="9"/>
  <c r="M9601" i="9"/>
  <c r="M9602" i="9"/>
  <c r="M9603" i="9"/>
  <c r="M9604" i="9"/>
  <c r="M9605" i="9"/>
  <c r="M9606" i="9"/>
  <c r="M9607" i="9"/>
  <c r="M9608" i="9"/>
  <c r="M9609" i="9"/>
  <c r="M9610" i="9"/>
  <c r="M9611" i="9"/>
  <c r="M9612" i="9"/>
  <c r="M9613" i="9"/>
  <c r="M9614" i="9"/>
  <c r="M9615" i="9"/>
  <c r="M9616" i="9"/>
  <c r="M9617" i="9"/>
  <c r="M9618" i="9"/>
  <c r="M9619" i="9"/>
  <c r="M9620" i="9"/>
  <c r="M9621" i="9"/>
  <c r="M9622" i="9"/>
  <c r="M9623" i="9"/>
  <c r="M9624" i="9"/>
  <c r="M9625" i="9"/>
  <c r="M9626" i="9"/>
  <c r="M9627" i="9"/>
  <c r="M9628" i="9"/>
  <c r="M9629" i="9"/>
  <c r="M9630" i="9"/>
  <c r="M9631" i="9"/>
  <c r="M9632" i="9"/>
  <c r="M9633" i="9"/>
  <c r="M9634" i="9"/>
  <c r="M9635" i="9"/>
  <c r="M9636" i="9"/>
  <c r="M9637" i="9"/>
  <c r="M9638" i="9"/>
  <c r="M9639" i="9"/>
  <c r="M9640" i="9"/>
  <c r="M9641" i="9"/>
  <c r="M9642" i="9"/>
  <c r="M9643" i="9"/>
  <c r="M9644" i="9"/>
  <c r="M9645" i="9"/>
  <c r="M9646" i="9"/>
  <c r="M9647" i="9"/>
  <c r="M9648" i="9"/>
  <c r="M9649" i="9"/>
  <c r="M9650" i="9"/>
  <c r="M9651" i="9"/>
  <c r="M9652" i="9"/>
  <c r="M9653" i="9"/>
  <c r="M9654" i="9"/>
  <c r="M9655" i="9"/>
  <c r="M9656" i="9"/>
  <c r="M9657" i="9"/>
  <c r="M9658" i="9"/>
  <c r="M9659" i="9"/>
  <c r="M9660" i="9"/>
  <c r="M9661" i="9"/>
  <c r="M9662" i="9"/>
  <c r="M9663" i="9"/>
  <c r="M9664" i="9"/>
  <c r="M9665" i="9"/>
  <c r="M9666" i="9"/>
  <c r="M9667" i="9"/>
  <c r="M9668" i="9"/>
  <c r="M9669" i="9"/>
  <c r="M9670" i="9"/>
  <c r="M9671" i="9"/>
  <c r="M9672" i="9"/>
  <c r="M9673" i="9"/>
  <c r="M9674" i="9"/>
  <c r="M9675" i="9"/>
  <c r="M9676" i="9"/>
  <c r="M9677" i="9"/>
  <c r="M9678" i="9"/>
  <c r="M9679" i="9"/>
  <c r="M9680" i="9"/>
  <c r="M9681" i="9"/>
  <c r="M9682" i="9"/>
  <c r="M9683" i="9"/>
  <c r="M9684" i="9"/>
  <c r="M9685" i="9"/>
  <c r="M9686" i="9"/>
  <c r="M9687" i="9"/>
  <c r="M9688" i="9"/>
  <c r="M9689" i="9"/>
  <c r="M9690" i="9"/>
  <c r="M9691" i="9"/>
  <c r="M9692" i="9"/>
  <c r="M9693" i="9"/>
  <c r="M9694" i="9"/>
  <c r="M9695" i="9"/>
  <c r="M9696" i="9"/>
  <c r="M9697" i="9"/>
  <c r="M9698" i="9"/>
  <c r="M9699" i="9"/>
  <c r="M9700" i="9"/>
  <c r="M9701" i="9"/>
  <c r="M9702" i="9"/>
  <c r="M9703" i="9"/>
  <c r="M9704" i="9"/>
  <c r="M9705" i="9"/>
  <c r="M9706" i="9"/>
  <c r="M9707" i="9"/>
  <c r="M9708" i="9"/>
  <c r="M9709" i="9"/>
  <c r="M9710" i="9"/>
  <c r="M9711" i="9"/>
  <c r="M9712" i="9"/>
  <c r="M9713" i="9"/>
  <c r="M9714" i="9"/>
  <c r="M9715" i="9"/>
  <c r="M9716" i="9"/>
  <c r="M9717" i="9"/>
  <c r="M9718" i="9"/>
  <c r="M9719" i="9"/>
  <c r="M9720" i="9"/>
  <c r="M9721" i="9"/>
  <c r="M9722" i="9"/>
  <c r="M9723" i="9"/>
  <c r="M9724" i="9"/>
  <c r="M9725" i="9"/>
  <c r="M9726" i="9"/>
  <c r="M9727" i="9"/>
  <c r="M9728" i="9"/>
  <c r="M9729" i="9"/>
  <c r="M9730" i="9"/>
  <c r="M9731" i="9"/>
  <c r="M9732" i="9"/>
  <c r="M9733" i="9"/>
  <c r="M9734" i="9"/>
  <c r="M9735" i="9"/>
  <c r="M9736" i="9"/>
  <c r="M9737" i="9"/>
  <c r="M9738" i="9"/>
  <c r="M9739" i="9"/>
  <c r="M9740" i="9"/>
  <c r="M9741" i="9"/>
  <c r="M9742" i="9"/>
  <c r="M9743" i="9"/>
  <c r="M9744" i="9"/>
  <c r="M9745" i="9"/>
  <c r="M9746" i="9"/>
  <c r="M9747" i="9"/>
  <c r="M9748" i="9"/>
  <c r="M9749" i="9"/>
  <c r="M9750" i="9"/>
  <c r="M9751" i="9"/>
  <c r="M9752" i="9"/>
  <c r="M9753" i="9"/>
  <c r="M9754" i="9"/>
  <c r="M9755" i="9"/>
  <c r="M9756" i="9"/>
  <c r="M9757" i="9"/>
  <c r="M9758" i="9"/>
  <c r="M9759" i="9"/>
  <c r="M9760" i="9"/>
  <c r="M9761" i="9"/>
  <c r="M9762" i="9"/>
  <c r="M9763" i="9"/>
  <c r="M9764" i="9"/>
  <c r="M9765" i="9"/>
  <c r="M9766" i="9"/>
  <c r="M9767" i="9"/>
  <c r="M9768" i="9"/>
  <c r="M9769" i="9"/>
  <c r="M9770" i="9"/>
  <c r="M9771" i="9"/>
  <c r="M9772" i="9"/>
  <c r="M9773" i="9"/>
  <c r="M9774" i="9"/>
  <c r="M9775" i="9"/>
  <c r="M9776" i="9"/>
  <c r="M9777" i="9"/>
  <c r="M9778" i="9"/>
  <c r="M9779" i="9"/>
  <c r="M9780" i="9"/>
  <c r="M9781" i="9"/>
  <c r="M9782" i="9"/>
  <c r="M9783" i="9"/>
  <c r="M9784" i="9"/>
  <c r="M9785" i="9"/>
  <c r="M9786" i="9"/>
  <c r="M9787" i="9"/>
  <c r="M9788" i="9"/>
  <c r="M9789" i="9"/>
  <c r="M9790" i="9"/>
  <c r="M9791" i="9"/>
  <c r="M9792" i="9"/>
  <c r="M9793" i="9"/>
  <c r="M9794" i="9"/>
  <c r="M9795" i="9"/>
  <c r="M9796" i="9"/>
  <c r="M9797" i="9"/>
  <c r="M9798" i="9"/>
  <c r="M9799" i="9"/>
  <c r="M9800" i="9"/>
  <c r="M9801" i="9"/>
  <c r="M9802" i="9"/>
  <c r="M9803" i="9"/>
  <c r="M9804" i="9"/>
  <c r="M9805" i="9"/>
  <c r="M9806" i="9"/>
  <c r="M9807" i="9"/>
  <c r="M9808" i="9"/>
  <c r="M9809" i="9"/>
  <c r="M9810" i="9"/>
  <c r="M9811" i="9"/>
  <c r="M9812" i="9"/>
  <c r="M9813" i="9"/>
  <c r="M9814" i="9"/>
  <c r="M9815" i="9"/>
  <c r="M9816" i="9"/>
  <c r="M9817" i="9"/>
  <c r="M9818" i="9"/>
  <c r="M9819" i="9"/>
  <c r="M9820" i="9"/>
  <c r="M9821" i="9"/>
  <c r="M9822" i="9"/>
  <c r="M9823" i="9"/>
  <c r="M9824" i="9"/>
  <c r="M9825" i="9"/>
  <c r="M9826" i="9"/>
  <c r="M9827" i="9"/>
  <c r="M9828" i="9"/>
  <c r="M9829" i="9"/>
  <c r="M9830" i="9"/>
  <c r="M9831" i="9"/>
  <c r="M9832" i="9"/>
  <c r="M9833" i="9"/>
  <c r="M9834" i="9"/>
  <c r="M9835" i="9"/>
  <c r="M9836" i="9"/>
  <c r="M9837" i="9"/>
  <c r="M9838" i="9"/>
  <c r="M9839" i="9"/>
  <c r="M9840" i="9"/>
  <c r="M9841" i="9"/>
  <c r="M9842" i="9"/>
  <c r="M9843" i="9"/>
  <c r="M9844" i="9"/>
  <c r="M9845" i="9"/>
  <c r="M9846" i="9"/>
  <c r="M9847" i="9"/>
  <c r="M9848" i="9"/>
  <c r="M9849" i="9"/>
  <c r="M9850" i="9"/>
  <c r="M9851" i="9"/>
  <c r="M9852" i="9"/>
  <c r="M9853" i="9"/>
  <c r="M9854" i="9"/>
  <c r="M9855" i="9"/>
  <c r="M9856" i="9"/>
  <c r="M9857" i="9"/>
  <c r="M9858" i="9"/>
  <c r="M9859" i="9"/>
  <c r="M9860" i="9"/>
  <c r="M9861" i="9"/>
  <c r="M9862" i="9"/>
  <c r="M9863" i="9"/>
  <c r="M9864" i="9"/>
  <c r="M9865" i="9"/>
  <c r="M9866" i="9"/>
  <c r="M9867" i="9"/>
  <c r="M9868" i="9"/>
  <c r="M9869" i="9"/>
  <c r="M9870" i="9"/>
  <c r="M9871" i="9"/>
  <c r="M9872" i="9"/>
  <c r="M9873" i="9"/>
  <c r="M9874" i="9"/>
  <c r="M9875" i="9"/>
  <c r="M9876" i="9"/>
  <c r="M9877" i="9"/>
  <c r="M9878" i="9"/>
  <c r="M9879" i="9"/>
  <c r="M9880" i="9"/>
  <c r="M9881" i="9"/>
  <c r="M9882" i="9"/>
  <c r="M9883" i="9"/>
  <c r="M9884" i="9"/>
  <c r="M9885" i="9"/>
  <c r="M9886" i="9"/>
  <c r="M9887" i="9"/>
  <c r="M9888" i="9"/>
  <c r="M9889" i="9"/>
  <c r="M9890" i="9"/>
  <c r="M9891" i="9"/>
  <c r="M9892" i="9"/>
  <c r="M9893" i="9"/>
  <c r="M9894" i="9"/>
  <c r="M9895" i="9"/>
  <c r="M9896" i="9"/>
  <c r="M9897" i="9"/>
  <c r="M9898" i="9"/>
  <c r="M9899" i="9"/>
  <c r="M9900" i="9"/>
  <c r="M9901" i="9"/>
  <c r="M9902" i="9"/>
  <c r="M9903" i="9"/>
  <c r="M9904" i="9"/>
  <c r="M9905" i="9"/>
  <c r="M9906" i="9"/>
  <c r="M9907" i="9"/>
  <c r="M9908" i="9"/>
  <c r="M9909" i="9"/>
  <c r="M9910" i="9"/>
  <c r="M9911" i="9"/>
  <c r="M9912" i="9"/>
  <c r="M9913" i="9"/>
  <c r="M9914" i="9"/>
  <c r="M9915" i="9"/>
  <c r="M9916" i="9"/>
  <c r="M9917" i="9"/>
  <c r="M9918" i="9"/>
  <c r="M9919" i="9"/>
  <c r="M9920" i="9"/>
  <c r="M9921" i="9"/>
  <c r="M9922" i="9"/>
  <c r="M9923" i="9"/>
  <c r="M9924" i="9"/>
  <c r="M9925" i="9"/>
  <c r="M9926" i="9"/>
  <c r="M9927" i="9"/>
  <c r="M9928" i="9"/>
  <c r="M9929" i="9"/>
  <c r="M9930" i="9"/>
  <c r="M9931" i="9"/>
  <c r="M9932" i="9"/>
  <c r="M9933" i="9"/>
  <c r="M9934" i="9"/>
  <c r="M9935" i="9"/>
  <c r="M9936" i="9"/>
  <c r="M9937" i="9"/>
  <c r="M9938" i="9"/>
  <c r="M9939" i="9"/>
  <c r="M9940" i="9"/>
  <c r="M9941" i="9"/>
  <c r="M9942" i="9"/>
  <c r="M9943" i="9"/>
  <c r="M9944" i="9"/>
  <c r="M9945" i="9"/>
  <c r="M9946" i="9"/>
  <c r="M9947" i="9"/>
  <c r="M9948" i="9"/>
  <c r="M9949" i="9"/>
  <c r="M9950" i="9"/>
  <c r="M9951" i="9"/>
  <c r="M9952" i="9"/>
  <c r="M9953" i="9"/>
  <c r="M9954" i="9"/>
  <c r="M9955" i="9"/>
  <c r="M9956" i="9"/>
  <c r="M9957" i="9"/>
  <c r="M9958" i="9"/>
  <c r="M9959" i="9"/>
  <c r="M9960" i="9"/>
  <c r="M9961" i="9"/>
  <c r="M9962" i="9"/>
  <c r="M9963" i="9"/>
  <c r="M9964" i="9"/>
  <c r="M9965" i="9"/>
  <c r="M9966" i="9"/>
  <c r="M9967" i="9"/>
  <c r="M9968" i="9"/>
  <c r="M9969" i="9"/>
  <c r="M9970" i="9"/>
  <c r="M9971" i="9"/>
  <c r="M9972" i="9"/>
  <c r="M9973" i="9"/>
  <c r="M9974" i="9"/>
  <c r="M9975" i="9"/>
  <c r="M9976" i="9"/>
  <c r="M9977" i="9"/>
  <c r="M9978" i="9"/>
  <c r="M9979" i="9"/>
  <c r="M9980" i="9"/>
  <c r="M9981" i="9"/>
  <c r="M9982" i="9"/>
  <c r="M9983" i="9"/>
  <c r="M9984" i="9"/>
  <c r="M9985" i="9"/>
  <c r="M9986" i="9"/>
  <c r="M9987" i="9"/>
  <c r="M9988" i="9"/>
  <c r="M9989" i="9"/>
  <c r="M9990" i="9"/>
  <c r="M9991" i="9"/>
  <c r="M9992" i="9"/>
  <c r="M9993" i="9"/>
  <c r="M9994" i="9"/>
  <c r="M9995" i="9"/>
  <c r="M9996" i="9"/>
  <c r="M9997" i="9"/>
  <c r="M9998" i="9"/>
  <c r="M9999" i="9"/>
  <c r="M10000" i="9"/>
  <c r="M10001" i="9"/>
  <c r="M10002" i="9"/>
  <c r="M10003" i="9"/>
  <c r="M10004" i="9"/>
  <c r="M10005" i="9"/>
  <c r="M10006" i="9"/>
  <c r="M10007" i="9"/>
  <c r="M10008" i="9"/>
  <c r="M10009" i="9"/>
  <c r="M10010" i="9"/>
  <c r="M10011" i="9"/>
  <c r="M10012" i="9"/>
  <c r="M10013" i="9"/>
  <c r="M10014" i="9"/>
  <c r="M10015" i="9"/>
  <c r="M10016" i="9"/>
  <c r="M10017" i="9"/>
  <c r="M10018" i="9"/>
  <c r="M10019" i="9"/>
  <c r="M10020" i="9"/>
  <c r="M10021" i="9"/>
  <c r="M10022" i="9"/>
  <c r="M10023" i="9"/>
  <c r="M10024" i="9"/>
  <c r="M10025" i="9"/>
  <c r="M10026" i="9"/>
  <c r="M10027" i="9"/>
  <c r="M10028" i="9"/>
  <c r="M10029" i="9"/>
  <c r="M10030" i="9"/>
  <c r="M10031" i="9"/>
  <c r="M10032" i="9"/>
  <c r="M10033" i="9"/>
  <c r="M10034" i="9"/>
  <c r="M10035" i="9"/>
  <c r="M10036" i="9"/>
  <c r="M10037" i="9"/>
  <c r="M10038" i="9"/>
  <c r="M10039" i="9"/>
  <c r="M10040" i="9"/>
  <c r="M10041" i="9"/>
  <c r="M10042" i="9"/>
  <c r="M10043" i="9"/>
  <c r="M10044" i="9"/>
  <c r="M10045" i="9"/>
  <c r="M10046" i="9"/>
  <c r="M10047" i="9"/>
  <c r="M10048" i="9"/>
  <c r="M10049" i="9"/>
  <c r="M10050" i="9"/>
  <c r="M10051" i="9"/>
  <c r="M10052" i="9"/>
  <c r="M10053" i="9"/>
  <c r="M10054" i="9"/>
  <c r="M10055" i="9"/>
  <c r="M10056" i="9"/>
  <c r="M10057" i="9"/>
  <c r="M10058" i="9"/>
  <c r="M10059" i="9"/>
  <c r="M10060" i="9"/>
  <c r="M10061" i="9"/>
  <c r="M10062" i="9"/>
  <c r="M10063" i="9"/>
  <c r="M10064" i="9"/>
  <c r="M10065" i="9"/>
  <c r="M10066" i="9"/>
  <c r="M10067" i="9"/>
  <c r="M10068" i="9"/>
  <c r="M10069" i="9"/>
  <c r="M10070" i="9"/>
  <c r="M10071" i="9"/>
  <c r="M10072" i="9"/>
  <c r="M10073" i="9"/>
  <c r="M10074" i="9"/>
  <c r="M10075" i="9"/>
  <c r="M10076" i="9"/>
  <c r="M10077" i="9"/>
  <c r="M10078" i="9"/>
  <c r="M10079" i="9"/>
  <c r="M10080" i="9"/>
  <c r="M10081" i="9"/>
  <c r="M10082" i="9"/>
  <c r="M10083" i="9"/>
  <c r="M10084" i="9"/>
  <c r="M10085" i="9"/>
  <c r="M10086" i="9"/>
  <c r="M10087" i="9"/>
  <c r="M10088" i="9"/>
  <c r="M10089" i="9"/>
  <c r="M10090" i="9"/>
  <c r="M10091" i="9"/>
  <c r="M10092" i="9"/>
  <c r="M10093" i="9"/>
  <c r="M10094" i="9"/>
  <c r="M10095" i="9"/>
  <c r="M10096" i="9"/>
  <c r="M10097" i="9"/>
  <c r="M10098" i="9"/>
  <c r="M10099" i="9"/>
  <c r="M10100" i="9"/>
  <c r="M10101" i="9"/>
  <c r="M10102" i="9"/>
  <c r="M10103" i="9"/>
  <c r="M10104" i="9"/>
  <c r="M10105" i="9"/>
  <c r="M10106" i="9"/>
  <c r="M10107" i="9"/>
  <c r="M10108" i="9"/>
  <c r="M10109" i="9"/>
  <c r="M10110" i="9"/>
  <c r="M10111" i="9"/>
  <c r="M10112" i="9"/>
  <c r="M10113" i="9"/>
  <c r="M10114" i="9"/>
  <c r="M10115" i="9"/>
  <c r="M10116" i="9"/>
  <c r="M10117" i="9"/>
  <c r="M10118" i="9"/>
  <c r="M10119" i="9"/>
  <c r="M10120" i="9"/>
  <c r="M10121" i="9"/>
  <c r="M10122" i="9"/>
  <c r="M10123" i="9"/>
  <c r="M10124" i="9"/>
  <c r="M10125" i="9"/>
  <c r="M10126" i="9"/>
  <c r="M10127" i="9"/>
  <c r="M10128" i="9"/>
  <c r="M10129" i="9"/>
  <c r="M10130" i="9"/>
  <c r="M10131" i="9"/>
  <c r="M10132" i="9"/>
  <c r="M10133" i="9"/>
  <c r="M10134" i="9"/>
  <c r="M10135" i="9"/>
  <c r="M10136" i="9"/>
  <c r="M10137" i="9"/>
  <c r="M10138" i="9"/>
  <c r="M10139" i="9"/>
  <c r="M10140" i="9"/>
  <c r="M10141" i="9"/>
  <c r="M10142" i="9"/>
  <c r="M10143" i="9"/>
  <c r="M10144" i="9"/>
  <c r="M10145" i="9"/>
  <c r="M10146" i="9"/>
  <c r="M10147" i="9"/>
  <c r="M10148" i="9"/>
  <c r="M10149" i="9"/>
  <c r="M10150" i="9"/>
  <c r="M10151" i="9"/>
  <c r="M10152" i="9"/>
  <c r="M10153" i="9"/>
  <c r="M10154" i="9"/>
  <c r="M10155" i="9"/>
  <c r="M10156" i="9"/>
  <c r="M10157" i="9"/>
  <c r="M10158" i="9"/>
  <c r="M10159" i="9"/>
  <c r="M10160" i="9"/>
  <c r="M10161" i="9"/>
  <c r="M10162" i="9"/>
  <c r="M10163" i="9"/>
  <c r="M10164" i="9"/>
  <c r="M10165" i="9"/>
  <c r="M10166" i="9"/>
  <c r="M10167" i="9"/>
  <c r="M10168" i="9"/>
  <c r="M10169" i="9"/>
  <c r="M10170" i="9"/>
  <c r="M10171" i="9"/>
  <c r="M10172" i="9"/>
  <c r="M10173" i="9"/>
  <c r="M10174" i="9"/>
  <c r="M10175" i="9"/>
  <c r="M10176" i="9"/>
  <c r="M10177" i="9"/>
  <c r="M10178" i="9"/>
  <c r="M10179" i="9"/>
  <c r="M10180" i="9"/>
  <c r="M10181" i="9"/>
  <c r="M10182" i="9"/>
  <c r="M10183" i="9"/>
  <c r="M10184" i="9"/>
  <c r="M10185" i="9"/>
  <c r="M10186" i="9"/>
  <c r="M10187" i="9"/>
  <c r="M10188" i="9"/>
  <c r="M10189" i="9"/>
  <c r="M10190" i="9"/>
  <c r="M10191" i="9"/>
  <c r="M10192" i="9"/>
  <c r="M10193" i="9"/>
  <c r="M10194" i="9"/>
  <c r="M10195" i="9"/>
  <c r="M10196" i="9"/>
  <c r="M10197" i="9"/>
  <c r="M10198" i="9"/>
  <c r="M10199" i="9"/>
  <c r="M10200" i="9"/>
  <c r="M10201" i="9"/>
  <c r="M10202" i="9"/>
  <c r="M10203" i="9"/>
  <c r="M10204" i="9"/>
  <c r="M10205" i="9"/>
  <c r="M10206" i="9"/>
  <c r="M10207" i="9"/>
  <c r="M10208" i="9"/>
  <c r="M10209" i="9"/>
  <c r="M10210" i="9"/>
  <c r="M10211" i="9"/>
  <c r="M10212" i="9"/>
  <c r="M10213" i="9"/>
  <c r="M10214" i="9"/>
  <c r="M10215" i="9"/>
  <c r="M10216" i="9"/>
  <c r="M10217" i="9"/>
  <c r="M10218" i="9"/>
  <c r="M10219" i="9"/>
  <c r="M10220" i="9"/>
  <c r="M10221" i="9"/>
  <c r="M10222" i="9"/>
  <c r="M10223" i="9"/>
  <c r="M10224" i="9"/>
  <c r="M10225" i="9"/>
  <c r="M10226" i="9"/>
  <c r="M10227" i="9"/>
  <c r="M10228" i="9"/>
  <c r="M10229" i="9"/>
  <c r="M10230" i="9"/>
  <c r="M10231" i="9"/>
  <c r="M10232" i="9"/>
  <c r="M10233" i="9"/>
  <c r="M10234" i="9"/>
  <c r="M10235" i="9"/>
  <c r="M10236" i="9"/>
  <c r="M10237" i="9"/>
  <c r="M10238" i="9"/>
  <c r="M10239" i="9"/>
  <c r="M10240" i="9"/>
  <c r="M10241" i="9"/>
  <c r="M10242" i="9"/>
  <c r="M10243" i="9"/>
  <c r="M10244" i="9"/>
  <c r="M10245" i="9"/>
  <c r="M10246" i="9"/>
  <c r="M10247" i="9"/>
  <c r="M10248" i="9"/>
  <c r="M10249" i="9"/>
  <c r="M10250" i="9"/>
  <c r="M10251" i="9"/>
  <c r="M10252" i="9"/>
  <c r="M10253" i="9"/>
  <c r="M10254" i="9"/>
  <c r="M10255" i="9"/>
  <c r="M10256" i="9"/>
  <c r="M10257" i="9"/>
  <c r="M10258" i="9"/>
  <c r="M10259" i="9"/>
  <c r="M10260" i="9"/>
  <c r="M10261" i="9"/>
  <c r="M10262" i="9"/>
  <c r="M10263" i="9"/>
  <c r="M10264" i="9"/>
  <c r="M10265" i="9"/>
  <c r="M10266" i="9"/>
  <c r="M10267" i="9"/>
  <c r="M10268" i="9"/>
  <c r="M10269" i="9"/>
  <c r="M10270" i="9"/>
  <c r="M10271" i="9"/>
  <c r="M10272" i="9"/>
  <c r="M10273" i="9"/>
  <c r="M10274" i="9"/>
  <c r="M10275" i="9"/>
  <c r="M10276" i="9"/>
  <c r="M10277" i="9"/>
  <c r="M10278" i="9"/>
  <c r="M10279" i="9"/>
  <c r="M10280" i="9"/>
  <c r="M10281" i="9"/>
  <c r="M10282" i="9"/>
  <c r="M10283" i="9"/>
  <c r="M10284" i="9"/>
  <c r="M10285" i="9"/>
  <c r="M10286" i="9"/>
  <c r="M10287" i="9"/>
  <c r="M10288" i="9"/>
  <c r="M10289" i="9"/>
  <c r="M10290" i="9"/>
  <c r="M10291" i="9"/>
  <c r="M10292" i="9"/>
  <c r="M10293" i="9"/>
  <c r="M10294" i="9"/>
  <c r="M10295" i="9"/>
  <c r="M10296" i="9"/>
  <c r="M10297" i="9"/>
  <c r="M10298" i="9"/>
  <c r="M10299" i="9"/>
  <c r="M10300" i="9"/>
  <c r="M10301" i="9"/>
  <c r="M10302" i="9"/>
  <c r="M10303" i="9"/>
  <c r="M10304" i="9"/>
  <c r="M10305" i="9"/>
  <c r="M10306" i="9"/>
  <c r="M10307" i="9"/>
  <c r="M10308" i="9"/>
  <c r="M10309" i="9"/>
  <c r="M10310" i="9"/>
  <c r="M10311" i="9"/>
  <c r="M10312" i="9"/>
  <c r="M10313" i="9"/>
  <c r="M10314" i="9"/>
  <c r="M10315" i="9"/>
  <c r="M10316" i="9"/>
  <c r="M10317" i="9"/>
  <c r="M10318" i="9"/>
  <c r="M10319" i="9"/>
  <c r="M10320" i="9"/>
  <c r="M10321" i="9"/>
  <c r="M10322" i="9"/>
  <c r="M10323" i="9"/>
  <c r="M10324" i="9"/>
  <c r="M10325" i="9"/>
  <c r="M10326" i="9"/>
  <c r="M10327" i="9"/>
  <c r="M10328" i="9"/>
  <c r="M10329" i="9"/>
  <c r="M10330" i="9"/>
  <c r="M10331" i="9"/>
  <c r="M10332" i="9"/>
  <c r="M10333" i="9"/>
  <c r="M10334" i="9"/>
  <c r="M10335" i="9"/>
  <c r="M10336" i="9"/>
  <c r="M10337" i="9"/>
  <c r="M10338" i="9"/>
  <c r="M10339" i="9"/>
  <c r="M10340" i="9"/>
  <c r="M10341" i="9"/>
  <c r="M10342" i="9"/>
  <c r="M10343" i="9"/>
  <c r="M10344" i="9"/>
  <c r="M10345" i="9"/>
  <c r="M10346" i="9"/>
  <c r="M10347" i="9"/>
  <c r="M10348" i="9"/>
  <c r="M10349" i="9"/>
  <c r="M10350" i="9"/>
  <c r="M10351" i="9"/>
  <c r="M10352" i="9"/>
  <c r="M10353" i="9"/>
  <c r="M10354" i="9"/>
  <c r="M10355" i="9"/>
  <c r="M10356" i="9"/>
  <c r="M10357" i="9"/>
  <c r="M10358" i="9"/>
  <c r="M10359" i="9"/>
  <c r="M10360" i="9"/>
  <c r="M10361" i="9"/>
  <c r="M10362" i="9"/>
  <c r="M10363" i="9"/>
  <c r="M10364" i="9"/>
  <c r="M10365" i="9"/>
  <c r="M10366" i="9"/>
  <c r="M10367" i="9"/>
  <c r="M10368" i="9"/>
  <c r="M10369" i="9"/>
  <c r="M10370" i="9"/>
  <c r="M10371" i="9"/>
  <c r="M10372" i="9"/>
  <c r="M10373" i="9"/>
  <c r="M10374" i="9"/>
  <c r="M10375" i="9"/>
  <c r="M10376" i="9"/>
  <c r="M10377" i="9"/>
  <c r="M10378" i="9"/>
  <c r="M10379" i="9"/>
  <c r="M10380" i="9"/>
  <c r="M10381" i="9"/>
  <c r="M10382" i="9"/>
  <c r="M10383" i="9"/>
  <c r="M10384" i="9"/>
  <c r="M10385" i="9"/>
  <c r="M10386" i="9"/>
  <c r="M10387" i="9"/>
  <c r="M10388" i="9"/>
  <c r="M10389" i="9"/>
  <c r="M10390" i="9"/>
  <c r="M10391" i="9"/>
  <c r="M10392" i="9"/>
  <c r="M10393" i="9"/>
  <c r="M10394" i="9"/>
  <c r="M10395" i="9"/>
  <c r="M10396" i="9"/>
  <c r="M10397" i="9"/>
  <c r="M10398" i="9"/>
  <c r="M10399" i="9"/>
  <c r="M10400" i="9"/>
  <c r="M10401" i="9"/>
  <c r="M10402" i="9"/>
  <c r="M10403" i="9"/>
  <c r="M10404" i="9"/>
  <c r="M10405" i="9"/>
  <c r="M10406" i="9"/>
  <c r="M10407" i="9"/>
  <c r="M10408" i="9"/>
  <c r="M10409" i="9"/>
  <c r="M10410" i="9"/>
  <c r="M10411" i="9"/>
  <c r="M10412" i="9"/>
  <c r="M10413" i="9"/>
  <c r="M10414" i="9"/>
  <c r="M10415" i="9"/>
  <c r="M10416" i="9"/>
  <c r="M10417" i="9"/>
  <c r="M10418" i="9"/>
  <c r="M10419" i="9"/>
  <c r="M10420" i="9"/>
  <c r="M10421" i="9"/>
  <c r="M10422" i="9"/>
  <c r="M10423" i="9"/>
  <c r="M10424" i="9"/>
  <c r="M10425" i="9"/>
  <c r="M10426" i="9"/>
  <c r="M10427" i="9"/>
  <c r="M10428" i="9"/>
  <c r="M10429" i="9"/>
  <c r="M10430" i="9"/>
  <c r="M10431" i="9"/>
  <c r="M10432" i="9"/>
  <c r="M10433" i="9"/>
  <c r="M10434" i="9"/>
  <c r="M10435" i="9"/>
  <c r="M10436" i="9"/>
  <c r="M10437" i="9"/>
  <c r="M10438" i="9"/>
  <c r="M10439" i="9"/>
  <c r="M10440" i="9"/>
  <c r="M10441" i="9"/>
  <c r="M10442" i="9"/>
  <c r="M10443" i="9"/>
  <c r="M10444" i="9"/>
  <c r="M10445" i="9"/>
  <c r="M10446" i="9"/>
  <c r="M10447" i="9"/>
  <c r="M10448" i="9"/>
  <c r="M10449" i="9"/>
  <c r="M10450" i="9"/>
  <c r="M10451" i="9"/>
  <c r="M10452" i="9"/>
  <c r="M10453" i="9"/>
  <c r="M10454" i="9"/>
  <c r="M10455" i="9"/>
  <c r="M10456" i="9"/>
  <c r="M10457" i="9"/>
  <c r="M10458" i="9"/>
  <c r="M10459" i="9"/>
  <c r="M10460" i="9"/>
  <c r="M10461" i="9"/>
  <c r="M10462" i="9"/>
  <c r="M10463" i="9"/>
  <c r="M10464" i="9"/>
  <c r="M10465" i="9"/>
  <c r="M10466" i="9"/>
  <c r="M10467" i="9"/>
  <c r="M10468" i="9"/>
  <c r="M10469" i="9"/>
  <c r="M10470" i="9"/>
  <c r="M10471" i="9"/>
  <c r="M10472" i="9"/>
  <c r="M10473" i="9"/>
  <c r="M10474" i="9"/>
  <c r="M10475" i="9"/>
  <c r="M10476" i="9"/>
  <c r="M10477" i="9"/>
  <c r="M10478" i="9"/>
  <c r="M10479" i="9"/>
  <c r="M10480" i="9"/>
  <c r="M10481" i="9"/>
  <c r="M10482" i="9"/>
  <c r="M10483" i="9"/>
  <c r="M10484" i="9"/>
  <c r="M10485" i="9"/>
  <c r="M10486" i="9"/>
  <c r="M10487" i="9"/>
  <c r="M10488" i="9"/>
  <c r="M10489" i="9"/>
  <c r="M10490" i="9"/>
  <c r="M10491" i="9"/>
  <c r="M10492" i="9"/>
  <c r="M10493" i="9"/>
  <c r="M10494" i="9"/>
  <c r="M10495" i="9"/>
  <c r="M10496" i="9"/>
  <c r="M10497" i="9"/>
  <c r="M10498" i="9"/>
  <c r="M10499" i="9"/>
  <c r="M10500" i="9"/>
  <c r="M10501" i="9"/>
  <c r="M10502" i="9"/>
  <c r="M10503" i="9"/>
  <c r="M10504" i="9"/>
  <c r="M10505" i="9"/>
  <c r="M10506" i="9"/>
  <c r="M10507" i="9"/>
  <c r="M10508" i="9"/>
  <c r="M10509" i="9"/>
  <c r="M10510" i="9"/>
  <c r="M10511" i="9"/>
  <c r="M10512" i="9"/>
  <c r="M10513" i="9"/>
  <c r="M10514" i="9"/>
  <c r="M10515" i="9"/>
  <c r="M10516" i="9"/>
  <c r="M10517" i="9"/>
  <c r="M10518" i="9"/>
  <c r="M10519" i="9"/>
  <c r="M10520" i="9"/>
  <c r="M10521" i="9"/>
  <c r="M10522" i="9"/>
  <c r="M10523" i="9"/>
  <c r="M10524" i="9"/>
  <c r="M10525" i="9"/>
  <c r="M10526" i="9"/>
  <c r="M10527" i="9"/>
  <c r="M10528" i="9"/>
  <c r="M10529" i="9"/>
  <c r="M10530" i="9"/>
  <c r="M10531" i="9"/>
  <c r="M10532" i="9"/>
  <c r="M10533" i="9"/>
  <c r="M10534" i="9"/>
  <c r="M10535" i="9"/>
  <c r="M10536" i="9"/>
  <c r="M10537" i="9"/>
  <c r="M10538" i="9"/>
  <c r="M10539" i="9"/>
  <c r="M10540" i="9"/>
  <c r="M10541" i="9"/>
  <c r="M10542" i="9"/>
  <c r="M10543" i="9"/>
  <c r="M10544" i="9"/>
  <c r="M10545" i="9"/>
  <c r="M10546" i="9"/>
  <c r="M10547" i="9"/>
  <c r="M10548" i="9"/>
  <c r="M10549" i="9"/>
  <c r="M10550" i="9"/>
  <c r="M10551" i="9"/>
  <c r="M10552" i="9"/>
  <c r="M10553" i="9"/>
  <c r="M10554" i="9"/>
  <c r="M10555" i="9"/>
  <c r="M10556" i="9"/>
  <c r="M10557" i="9"/>
  <c r="M10558" i="9"/>
  <c r="M10559" i="9"/>
  <c r="M10560" i="9"/>
  <c r="M10561" i="9"/>
  <c r="M10562" i="9"/>
  <c r="M10563" i="9"/>
  <c r="M10564" i="9"/>
  <c r="M10565" i="9"/>
  <c r="M10566" i="9"/>
  <c r="M10567" i="9"/>
  <c r="M10568" i="9"/>
  <c r="M10569" i="9"/>
  <c r="M10570" i="9"/>
  <c r="M10571" i="9"/>
  <c r="M10572" i="9"/>
  <c r="M10573" i="9"/>
  <c r="M10574" i="9"/>
  <c r="M10575" i="9"/>
  <c r="M10576" i="9"/>
  <c r="M10577" i="9"/>
  <c r="M10578" i="9"/>
  <c r="M10579" i="9"/>
  <c r="M10580" i="9"/>
  <c r="M10581" i="9"/>
  <c r="M10582" i="9"/>
  <c r="M10583" i="9"/>
  <c r="M10584" i="9"/>
  <c r="M10585" i="9"/>
  <c r="M10586" i="9"/>
  <c r="M10587" i="9"/>
  <c r="M10588" i="9"/>
  <c r="M10589" i="9"/>
  <c r="M10590" i="9"/>
  <c r="M10591" i="9"/>
  <c r="M10592" i="9"/>
  <c r="M10593" i="9"/>
  <c r="M10594" i="9"/>
  <c r="M10595" i="9"/>
  <c r="M10596" i="9"/>
  <c r="M10597" i="9"/>
  <c r="M10598" i="9"/>
  <c r="M10599" i="9"/>
  <c r="M10600" i="9"/>
  <c r="M10601" i="9"/>
  <c r="M10602" i="9"/>
  <c r="M10603" i="9"/>
  <c r="M10604" i="9"/>
  <c r="M10605" i="9"/>
  <c r="M10606" i="9"/>
  <c r="M10607" i="9"/>
  <c r="M10608" i="9"/>
  <c r="M10609" i="9"/>
  <c r="M10610" i="9"/>
  <c r="M10611" i="9"/>
  <c r="M10612" i="9"/>
  <c r="M10613" i="9"/>
  <c r="M10614" i="9"/>
  <c r="M10615" i="9"/>
  <c r="M10616" i="9"/>
  <c r="M10617" i="9"/>
  <c r="M10618" i="9"/>
  <c r="M10619" i="9"/>
  <c r="M10620" i="9"/>
  <c r="M10621" i="9"/>
  <c r="M10622" i="9"/>
  <c r="M10623" i="9"/>
  <c r="M10624" i="9"/>
  <c r="M10625" i="9"/>
  <c r="M10626" i="9"/>
  <c r="M10627" i="9"/>
  <c r="M10628" i="9"/>
  <c r="M10629" i="9"/>
  <c r="M10630" i="9"/>
  <c r="M10631" i="9"/>
  <c r="M10632" i="9"/>
  <c r="M10633" i="9"/>
  <c r="M10634" i="9"/>
  <c r="M10635" i="9"/>
  <c r="M10636" i="9"/>
  <c r="M10637" i="9"/>
  <c r="M10638" i="9"/>
  <c r="M10639" i="9"/>
  <c r="M10640" i="9"/>
  <c r="M10641" i="9"/>
  <c r="M10642" i="9"/>
  <c r="M10643" i="9"/>
  <c r="M10644" i="9"/>
  <c r="M10645" i="9"/>
  <c r="M10646" i="9"/>
  <c r="M10647" i="9"/>
  <c r="M10648" i="9"/>
  <c r="M10649" i="9"/>
  <c r="M10650" i="9"/>
  <c r="M10651" i="9"/>
  <c r="M10652" i="9"/>
  <c r="M10653" i="9"/>
  <c r="M10654" i="9"/>
  <c r="M10655" i="9"/>
  <c r="M10656" i="9"/>
  <c r="M10657" i="9"/>
  <c r="M10658" i="9"/>
  <c r="M10659" i="9"/>
  <c r="M10660" i="9"/>
  <c r="M10661" i="9"/>
  <c r="M10662" i="9"/>
  <c r="M10663" i="9"/>
  <c r="M10664" i="9"/>
  <c r="M10665" i="9"/>
  <c r="M10666" i="9"/>
  <c r="M10667" i="9"/>
  <c r="M10668" i="9"/>
  <c r="M10669" i="9"/>
  <c r="M10670" i="9"/>
  <c r="M10671" i="9"/>
  <c r="M10672" i="9"/>
  <c r="M10673" i="9"/>
  <c r="M10674" i="9"/>
  <c r="M10675" i="9"/>
  <c r="M10676" i="9"/>
  <c r="M10677" i="9"/>
  <c r="M10678" i="9"/>
  <c r="M10679" i="9"/>
  <c r="M10680" i="9"/>
  <c r="M10681" i="9"/>
  <c r="M10682" i="9"/>
  <c r="M10683" i="9"/>
  <c r="M10684" i="9"/>
  <c r="M10685" i="9"/>
  <c r="M10686" i="9"/>
  <c r="M10687" i="9"/>
  <c r="M10688" i="9"/>
  <c r="M10689" i="9"/>
  <c r="M10690" i="9"/>
  <c r="M10691" i="9"/>
  <c r="M10692" i="9"/>
  <c r="M10693" i="9"/>
  <c r="M10694" i="9"/>
  <c r="M10695" i="9"/>
  <c r="M10696" i="9"/>
  <c r="M10697" i="9"/>
  <c r="M10698" i="9"/>
  <c r="M10699" i="9"/>
  <c r="M10700" i="9"/>
  <c r="M10701" i="9"/>
  <c r="M10702" i="9"/>
  <c r="M10703" i="9"/>
  <c r="M10704" i="9"/>
  <c r="M10705" i="9"/>
  <c r="M10706" i="9"/>
  <c r="M10707" i="9"/>
  <c r="M10708" i="9"/>
  <c r="M10709" i="9"/>
  <c r="M10710" i="9"/>
  <c r="M10711" i="9"/>
  <c r="M10712" i="9"/>
  <c r="M10713" i="9"/>
  <c r="M10714" i="9"/>
  <c r="M10715" i="9"/>
  <c r="M10716" i="9"/>
  <c r="M10717" i="9"/>
  <c r="M10718" i="9"/>
  <c r="M10719" i="9"/>
  <c r="M10720" i="9"/>
  <c r="M10721" i="9"/>
  <c r="M10722" i="9"/>
  <c r="M10723" i="9"/>
  <c r="M10724" i="9"/>
  <c r="M10725" i="9"/>
  <c r="M10726" i="9"/>
  <c r="M10727" i="9"/>
  <c r="M10728" i="9"/>
  <c r="M10729" i="9"/>
  <c r="M10730" i="9"/>
  <c r="M10731" i="9"/>
  <c r="M10732" i="9"/>
  <c r="M10733" i="9"/>
  <c r="M10734" i="9"/>
  <c r="M10735" i="9"/>
  <c r="M10736" i="9"/>
  <c r="M10737" i="9"/>
  <c r="M10738" i="9"/>
  <c r="M10739" i="9"/>
  <c r="M10740" i="9"/>
  <c r="M10741" i="9"/>
  <c r="M10742" i="9"/>
  <c r="M10743" i="9"/>
  <c r="M10744" i="9"/>
  <c r="M10745" i="9"/>
  <c r="M10746" i="9"/>
  <c r="M10747" i="9"/>
  <c r="M10748" i="9"/>
  <c r="M10749" i="9"/>
  <c r="M10750" i="9"/>
  <c r="M10751" i="9"/>
  <c r="M10752" i="9"/>
  <c r="M10753" i="9"/>
  <c r="M10754" i="9"/>
  <c r="M10755" i="9"/>
  <c r="M10756" i="9"/>
  <c r="M10757" i="9"/>
  <c r="M10758" i="9"/>
  <c r="M10759" i="9"/>
  <c r="M10760" i="9"/>
  <c r="M10761" i="9"/>
  <c r="M10762" i="9"/>
  <c r="M10763" i="9"/>
  <c r="M10764" i="9"/>
  <c r="M10765" i="9"/>
  <c r="M10766" i="9"/>
  <c r="M10767" i="9"/>
  <c r="M10768" i="9"/>
  <c r="M10769" i="9"/>
  <c r="M10770" i="9"/>
  <c r="M10771" i="9"/>
  <c r="M10772" i="9"/>
  <c r="M10773" i="9"/>
  <c r="M10774" i="9"/>
  <c r="M10775" i="9"/>
  <c r="M10776" i="9"/>
  <c r="M10777" i="9"/>
  <c r="M10778" i="9"/>
  <c r="M10779" i="9"/>
  <c r="M10780" i="9"/>
  <c r="M10781" i="9"/>
  <c r="M10782" i="9"/>
  <c r="M10783" i="9"/>
  <c r="M10784" i="9"/>
  <c r="M10785" i="9"/>
  <c r="M10786" i="9"/>
  <c r="M10787" i="9"/>
  <c r="M10788" i="9"/>
  <c r="M10789" i="9"/>
  <c r="M10790" i="9"/>
  <c r="M10791" i="9"/>
  <c r="M10792" i="9"/>
  <c r="M10793" i="9"/>
  <c r="M10794" i="9"/>
  <c r="M10795" i="9"/>
  <c r="M10796" i="9"/>
  <c r="M10797" i="9"/>
  <c r="M10798" i="9"/>
  <c r="M10799" i="9"/>
  <c r="M10800" i="9"/>
  <c r="M10801" i="9"/>
  <c r="M10802" i="9"/>
  <c r="M10803" i="9"/>
  <c r="M10804" i="9"/>
  <c r="M10805" i="9"/>
  <c r="M10806" i="9"/>
  <c r="M10807" i="9"/>
  <c r="M10808" i="9"/>
  <c r="M10809" i="9"/>
  <c r="M10810" i="9"/>
  <c r="M10811" i="9"/>
  <c r="M10812" i="9"/>
  <c r="M10813" i="9"/>
  <c r="M10814" i="9"/>
  <c r="M10815" i="9"/>
  <c r="M10816" i="9"/>
  <c r="M10817" i="9"/>
  <c r="M10818" i="9"/>
  <c r="M10819" i="9"/>
  <c r="M10820" i="9"/>
  <c r="M10821" i="9"/>
  <c r="M10822" i="9"/>
  <c r="M10823" i="9"/>
  <c r="M10824" i="9"/>
  <c r="M10825" i="9"/>
  <c r="M10826" i="9"/>
  <c r="M10827" i="9"/>
  <c r="M10828" i="9"/>
  <c r="M10829" i="9"/>
  <c r="M10830" i="9"/>
  <c r="M10831" i="9"/>
  <c r="M10832" i="9"/>
  <c r="M10833" i="9"/>
  <c r="M10834" i="9"/>
  <c r="M10835" i="9"/>
  <c r="M10836" i="9"/>
  <c r="M10837" i="9"/>
  <c r="M10838" i="9"/>
  <c r="M10839" i="9"/>
  <c r="M10840" i="9"/>
  <c r="M10841" i="9"/>
  <c r="M10842" i="9"/>
  <c r="M10843" i="9"/>
  <c r="M10844" i="9"/>
  <c r="M10845" i="9"/>
  <c r="M10846" i="9"/>
  <c r="M10847" i="9"/>
  <c r="M10848" i="9"/>
  <c r="M10849" i="9"/>
  <c r="M10850" i="9"/>
  <c r="M10851" i="9"/>
  <c r="M10852" i="9"/>
  <c r="M10853" i="9"/>
  <c r="M10854" i="9"/>
  <c r="M10855" i="9"/>
  <c r="M10856" i="9"/>
  <c r="M10857" i="9"/>
  <c r="M10858" i="9"/>
  <c r="M10859" i="9"/>
  <c r="M10860" i="9"/>
  <c r="M10861" i="9"/>
  <c r="M10862" i="9"/>
  <c r="M10863" i="9"/>
  <c r="M10864" i="9"/>
  <c r="M10865" i="9"/>
  <c r="M10866" i="9"/>
  <c r="M10867" i="9"/>
  <c r="M10868" i="9"/>
  <c r="M10869" i="9"/>
  <c r="M10870" i="9"/>
  <c r="M10871" i="9"/>
  <c r="M10872" i="9"/>
  <c r="M10873" i="9"/>
  <c r="M10874" i="9"/>
  <c r="M10875" i="9"/>
  <c r="M10876" i="9"/>
  <c r="M10877" i="9"/>
  <c r="M10878" i="9"/>
  <c r="M10879" i="9"/>
  <c r="M10880" i="9"/>
  <c r="M10881" i="9"/>
  <c r="M10882" i="9"/>
  <c r="M10883" i="9"/>
  <c r="M10884" i="9"/>
  <c r="M10885" i="9"/>
  <c r="M10886" i="9"/>
  <c r="M10887" i="9"/>
  <c r="M10888" i="9"/>
  <c r="M10889" i="9"/>
  <c r="M10890" i="9"/>
  <c r="M10891" i="9"/>
  <c r="M10892" i="9"/>
  <c r="M10893" i="9"/>
  <c r="M10894" i="9"/>
  <c r="M10895" i="9"/>
  <c r="M10896" i="9"/>
  <c r="M10897" i="9"/>
  <c r="M10898" i="9"/>
  <c r="M10899" i="9"/>
  <c r="M10900" i="9"/>
  <c r="M10901" i="9"/>
  <c r="M10902" i="9"/>
  <c r="M10903" i="9"/>
  <c r="M10904" i="9"/>
  <c r="M10905" i="9"/>
  <c r="M10906" i="9"/>
  <c r="M10907" i="9"/>
  <c r="M10908" i="9"/>
  <c r="M10909" i="9"/>
  <c r="M10910" i="9"/>
  <c r="M10911" i="9"/>
  <c r="M10912" i="9"/>
  <c r="M10913" i="9"/>
  <c r="M10914" i="9"/>
  <c r="M10915" i="9"/>
  <c r="M10916" i="9"/>
  <c r="M10917" i="9"/>
  <c r="M10918" i="9"/>
  <c r="M10919" i="9"/>
  <c r="M10920" i="9"/>
  <c r="M10921" i="9"/>
  <c r="M10922" i="9"/>
  <c r="M10923" i="9"/>
  <c r="M10924" i="9"/>
  <c r="M10925" i="9"/>
  <c r="M10926" i="9"/>
  <c r="M10927" i="9"/>
  <c r="M10928" i="9"/>
  <c r="M10929" i="9"/>
  <c r="M10930" i="9"/>
  <c r="M10931" i="9"/>
  <c r="M10932" i="9"/>
  <c r="M10933" i="9"/>
  <c r="M10934" i="9"/>
  <c r="M10935" i="9"/>
  <c r="M10936" i="9"/>
  <c r="M10937" i="9"/>
  <c r="M10938" i="9"/>
  <c r="M10939" i="9"/>
  <c r="M10940" i="9"/>
  <c r="M10941" i="9"/>
  <c r="M10942" i="9"/>
  <c r="M10943" i="9"/>
  <c r="M10944" i="9"/>
  <c r="M10945" i="9"/>
  <c r="M10946" i="9"/>
  <c r="M10947" i="9"/>
  <c r="M10948" i="9"/>
  <c r="M10949" i="9"/>
  <c r="M10950" i="9"/>
  <c r="M10951" i="9"/>
  <c r="M10952" i="9"/>
  <c r="M10953" i="9"/>
  <c r="M10954" i="9"/>
  <c r="M10955" i="9"/>
  <c r="M10956" i="9"/>
  <c r="M10957" i="9"/>
  <c r="M10958" i="9"/>
  <c r="M10959" i="9"/>
  <c r="M10960" i="9"/>
  <c r="M10961" i="9"/>
  <c r="M10962" i="9"/>
  <c r="M10963" i="9"/>
  <c r="M10964" i="9"/>
  <c r="M10965" i="9"/>
  <c r="M10966" i="9"/>
  <c r="M10967" i="9"/>
  <c r="M10968" i="9"/>
  <c r="M10969" i="9"/>
  <c r="M10970" i="9"/>
  <c r="M10971" i="9"/>
  <c r="M10972" i="9"/>
  <c r="M10973" i="9"/>
  <c r="M10974" i="9"/>
  <c r="M10975" i="9"/>
  <c r="M10976" i="9"/>
  <c r="M10977" i="9"/>
  <c r="M10978" i="9"/>
  <c r="M10979" i="9"/>
  <c r="M10980" i="9"/>
  <c r="M10981" i="9"/>
  <c r="M10982" i="9"/>
  <c r="M10983" i="9"/>
  <c r="M10984" i="9"/>
  <c r="M10985" i="9"/>
  <c r="M10986" i="9"/>
  <c r="M10987" i="9"/>
  <c r="M10988" i="9"/>
  <c r="M10989" i="9"/>
  <c r="M10990" i="9"/>
  <c r="M10991" i="9"/>
  <c r="M10992" i="9"/>
  <c r="M10993" i="9"/>
  <c r="M10994" i="9"/>
  <c r="M10995" i="9"/>
  <c r="M10996" i="9"/>
  <c r="M10997" i="9"/>
  <c r="M10998" i="9"/>
  <c r="M10999" i="9"/>
  <c r="M11000" i="9"/>
  <c r="M11001" i="9"/>
  <c r="M11002" i="9"/>
  <c r="M11003" i="9"/>
  <c r="M11004" i="9"/>
  <c r="M11005" i="9"/>
  <c r="M11006" i="9"/>
  <c r="M11007" i="9"/>
  <c r="M11008" i="9"/>
  <c r="M11009" i="9"/>
  <c r="M11010" i="9"/>
  <c r="M11011" i="9"/>
  <c r="M11012" i="9"/>
  <c r="M11013" i="9"/>
  <c r="M11014" i="9"/>
  <c r="M11015" i="9"/>
  <c r="M11016" i="9"/>
  <c r="M11017" i="9"/>
  <c r="M11018" i="9"/>
  <c r="M11019" i="9"/>
  <c r="M11020" i="9"/>
  <c r="M11021" i="9"/>
  <c r="M11022" i="9"/>
  <c r="M11023" i="9"/>
  <c r="M11024" i="9"/>
  <c r="M11025" i="9"/>
  <c r="M11026" i="9"/>
  <c r="M11027" i="9"/>
  <c r="M11028" i="9"/>
  <c r="M11029" i="9"/>
  <c r="M11030" i="9"/>
  <c r="M11031" i="9"/>
  <c r="M11032" i="9"/>
  <c r="M11033" i="9"/>
  <c r="M11034" i="9"/>
  <c r="M11035" i="9"/>
  <c r="M11036" i="9"/>
  <c r="M11037" i="9"/>
  <c r="M11038" i="9"/>
  <c r="M11039" i="9"/>
  <c r="M11040" i="9"/>
  <c r="M11041" i="9"/>
  <c r="M11042" i="9"/>
  <c r="M11043" i="9"/>
  <c r="M11044" i="9"/>
  <c r="M11045" i="9"/>
  <c r="M11046" i="9"/>
  <c r="M11047" i="9"/>
  <c r="M11048" i="9"/>
  <c r="M11049" i="9"/>
  <c r="M11050" i="9"/>
  <c r="M11051" i="9"/>
  <c r="M11052" i="9"/>
  <c r="M11053" i="9"/>
  <c r="M11054" i="9"/>
  <c r="M11055" i="9"/>
  <c r="M11056" i="9"/>
  <c r="M11057" i="9"/>
  <c r="M11058" i="9"/>
  <c r="M11059" i="9"/>
  <c r="M11060" i="9"/>
  <c r="M11061" i="9"/>
  <c r="M11062" i="9"/>
  <c r="M11063" i="9"/>
  <c r="M11064" i="9"/>
  <c r="M11065" i="9"/>
  <c r="M11066" i="9"/>
  <c r="M11067" i="9"/>
  <c r="M11068" i="9"/>
  <c r="M11069" i="9"/>
  <c r="M11070" i="9"/>
  <c r="M11071" i="9"/>
  <c r="M11072" i="9"/>
  <c r="M11073" i="9"/>
  <c r="M11074" i="9"/>
  <c r="M11075" i="9"/>
  <c r="M11076" i="9"/>
  <c r="M11077" i="9"/>
  <c r="M11078" i="9"/>
  <c r="M11079" i="9"/>
  <c r="M11080" i="9"/>
  <c r="M11081" i="9"/>
  <c r="M11082" i="9"/>
  <c r="M11083" i="9"/>
  <c r="M11084" i="9"/>
  <c r="M11085" i="9"/>
  <c r="M11086" i="9"/>
  <c r="M11087" i="9"/>
  <c r="M11088" i="9"/>
  <c r="M11089" i="9"/>
  <c r="M11090" i="9"/>
  <c r="M11091" i="9"/>
  <c r="M11092" i="9"/>
  <c r="M11093" i="9"/>
  <c r="M11094" i="9"/>
  <c r="M11095" i="9"/>
  <c r="M11096" i="9"/>
  <c r="M11097" i="9"/>
  <c r="M11098" i="9"/>
  <c r="M11099" i="9"/>
  <c r="M11100" i="9"/>
  <c r="M11101" i="9"/>
  <c r="M11102" i="9"/>
  <c r="M11103" i="9"/>
  <c r="M11104" i="9"/>
  <c r="M11105" i="9"/>
  <c r="M11106" i="9"/>
  <c r="M11107" i="9"/>
  <c r="M11108" i="9"/>
  <c r="M11109" i="9"/>
  <c r="M11110" i="9"/>
  <c r="M11111" i="9"/>
  <c r="M11112" i="9"/>
  <c r="M11113" i="9"/>
  <c r="M11114" i="9"/>
  <c r="M11115" i="9"/>
  <c r="M11116" i="9"/>
  <c r="M11117" i="9"/>
  <c r="M11118" i="9"/>
  <c r="M11119" i="9"/>
  <c r="M11120" i="9"/>
  <c r="M11121" i="9"/>
  <c r="M11122" i="9"/>
  <c r="M11123" i="9"/>
  <c r="M11124" i="9"/>
  <c r="M11125" i="9"/>
  <c r="M11126" i="9"/>
  <c r="M11127" i="9"/>
  <c r="M11128" i="9"/>
  <c r="M11129" i="9"/>
  <c r="M11130" i="9"/>
  <c r="M11131" i="9"/>
  <c r="M11132" i="9"/>
  <c r="M11133" i="9"/>
  <c r="M11134" i="9"/>
  <c r="M11135" i="9"/>
  <c r="M11136" i="9"/>
  <c r="M11137" i="9"/>
  <c r="M11138" i="9"/>
  <c r="M11139" i="9"/>
  <c r="M11140" i="9"/>
  <c r="M11141" i="9"/>
  <c r="M11142" i="9"/>
  <c r="M11143" i="9"/>
  <c r="M11144" i="9"/>
  <c r="M11145" i="9"/>
  <c r="M11146" i="9"/>
  <c r="M11147" i="9"/>
  <c r="M11148" i="9"/>
  <c r="M11149" i="9"/>
  <c r="M11150" i="9"/>
  <c r="M11151" i="9"/>
  <c r="M11152" i="9"/>
  <c r="M11153" i="9"/>
  <c r="M11154" i="9"/>
  <c r="M11155" i="9"/>
  <c r="M11156" i="9"/>
  <c r="M11157" i="9"/>
  <c r="M11158" i="9"/>
  <c r="M11159" i="9"/>
  <c r="M11160" i="9"/>
  <c r="M11161" i="9"/>
  <c r="M11162" i="9"/>
  <c r="M11163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92" i="9"/>
  <c r="M11193" i="9"/>
  <c r="M11194" i="9"/>
  <c r="M11195" i="9"/>
  <c r="M11196" i="9"/>
  <c r="M11197" i="9"/>
  <c r="M11198" i="9"/>
  <c r="M11199" i="9"/>
  <c r="M11200" i="9"/>
  <c r="M11201" i="9"/>
  <c r="M11202" i="9"/>
  <c r="M11203" i="9"/>
  <c r="M11204" i="9"/>
  <c r="M11205" i="9"/>
  <c r="M11206" i="9"/>
  <c r="M11207" i="9"/>
  <c r="M11208" i="9"/>
  <c r="M11209" i="9"/>
  <c r="M11210" i="9"/>
  <c r="M11211" i="9"/>
  <c r="M11212" i="9"/>
  <c r="M11213" i="9"/>
  <c r="M11214" i="9"/>
  <c r="M11215" i="9"/>
  <c r="M11216" i="9"/>
  <c r="M11217" i="9"/>
  <c r="M11218" i="9"/>
  <c r="M11219" i="9"/>
  <c r="M11220" i="9"/>
  <c r="M11221" i="9"/>
  <c r="M11222" i="9"/>
  <c r="M11223" i="9"/>
  <c r="M11224" i="9"/>
  <c r="M11225" i="9"/>
  <c r="M11226" i="9"/>
  <c r="M11227" i="9"/>
  <c r="M11228" i="9"/>
  <c r="M11229" i="9"/>
  <c r="M11230" i="9"/>
  <c r="M11231" i="9"/>
  <c r="M11232" i="9"/>
  <c r="M11233" i="9"/>
  <c r="M11234" i="9"/>
  <c r="M11235" i="9"/>
  <c r="M11236" i="9"/>
  <c r="M11237" i="9"/>
  <c r="M11238" i="9"/>
  <c r="M11239" i="9"/>
  <c r="M11240" i="9"/>
  <c r="M11241" i="9"/>
  <c r="M11242" i="9"/>
  <c r="M11243" i="9"/>
  <c r="M11244" i="9"/>
  <c r="M11245" i="9"/>
  <c r="M11246" i="9"/>
  <c r="M11247" i="9"/>
  <c r="M11248" i="9"/>
  <c r="M11249" i="9"/>
  <c r="M11250" i="9"/>
  <c r="M11251" i="9"/>
  <c r="M11252" i="9"/>
  <c r="M11253" i="9"/>
  <c r="M11254" i="9"/>
  <c r="M11255" i="9"/>
  <c r="M11256" i="9"/>
  <c r="M11257" i="9"/>
  <c r="M11258" i="9"/>
  <c r="M11259" i="9"/>
  <c r="M11260" i="9"/>
  <c r="M11261" i="9"/>
  <c r="M11262" i="9"/>
  <c r="M11263" i="9"/>
  <c r="M11264" i="9"/>
  <c r="M11265" i="9"/>
  <c r="M11266" i="9"/>
  <c r="M11267" i="9"/>
  <c r="M11268" i="9"/>
  <c r="M11269" i="9"/>
  <c r="M11270" i="9"/>
  <c r="M11271" i="9"/>
  <c r="M11272" i="9"/>
  <c r="M11273" i="9"/>
  <c r="M11274" i="9"/>
  <c r="M11275" i="9"/>
  <c r="M11276" i="9"/>
  <c r="M11277" i="9"/>
  <c r="M11278" i="9"/>
  <c r="M11279" i="9"/>
  <c r="M11280" i="9"/>
  <c r="M11281" i="9"/>
  <c r="M11282" i="9"/>
  <c r="M11283" i="9"/>
  <c r="M11284" i="9"/>
  <c r="M11285" i="9"/>
  <c r="M11286" i="9"/>
  <c r="M11287" i="9"/>
  <c r="M11288" i="9"/>
  <c r="M11289" i="9"/>
  <c r="M11290" i="9"/>
  <c r="M11291" i="9"/>
  <c r="M11292" i="9"/>
  <c r="M11293" i="9"/>
  <c r="M11294" i="9"/>
  <c r="M11295" i="9"/>
  <c r="M11296" i="9"/>
  <c r="M11297" i="9"/>
  <c r="M11298" i="9"/>
  <c r="M11299" i="9"/>
  <c r="M11300" i="9"/>
  <c r="M11301" i="9"/>
  <c r="M11302" i="9"/>
  <c r="M11303" i="9"/>
  <c r="M11304" i="9"/>
  <c r="M11305" i="9"/>
  <c r="M11306" i="9"/>
  <c r="M11307" i="9"/>
  <c r="M11308" i="9"/>
  <c r="M11309" i="9"/>
  <c r="M11310" i="9"/>
  <c r="M11311" i="9"/>
  <c r="M11312" i="9"/>
  <c r="M11313" i="9"/>
  <c r="M11314" i="9"/>
  <c r="M11315" i="9"/>
  <c r="M11316" i="9"/>
  <c r="M11317" i="9"/>
  <c r="M11318" i="9"/>
  <c r="M11319" i="9"/>
  <c r="M11320" i="9"/>
  <c r="M11321" i="9"/>
  <c r="M11322" i="9"/>
  <c r="M11323" i="9"/>
  <c r="M11324" i="9"/>
  <c r="M11325" i="9"/>
  <c r="M11326" i="9"/>
  <c r="M11327" i="9"/>
  <c r="M11328" i="9"/>
  <c r="M11329" i="9"/>
  <c r="M11330" i="9"/>
  <c r="M11331" i="9"/>
  <c r="M11332" i="9"/>
  <c r="M11333" i="9"/>
  <c r="M11334" i="9"/>
  <c r="M11335" i="9"/>
  <c r="M11336" i="9"/>
  <c r="M11337" i="9"/>
  <c r="M11338" i="9"/>
  <c r="M11339" i="9"/>
  <c r="M11340" i="9"/>
  <c r="M11341" i="9"/>
  <c r="M11342" i="9"/>
  <c r="M11343" i="9"/>
  <c r="M11344" i="9"/>
  <c r="M11345" i="9"/>
  <c r="M11346" i="9"/>
  <c r="M11347" i="9"/>
  <c r="M11348" i="9"/>
  <c r="M11349" i="9"/>
  <c r="M11350" i="9"/>
  <c r="M11351" i="9"/>
  <c r="M11352" i="9"/>
  <c r="M11353" i="9"/>
  <c r="M11354" i="9"/>
  <c r="M11355" i="9"/>
  <c r="M11356" i="9"/>
  <c r="M11357" i="9"/>
  <c r="M11358" i="9"/>
  <c r="M11359" i="9"/>
  <c r="M11360" i="9"/>
  <c r="M11361" i="9"/>
  <c r="M11362" i="9"/>
  <c r="M11363" i="9"/>
  <c r="M11364" i="9"/>
  <c r="M11365" i="9"/>
  <c r="M11366" i="9"/>
  <c r="M11367" i="9"/>
  <c r="M11368" i="9"/>
  <c r="M11369" i="9"/>
  <c r="M11370" i="9"/>
  <c r="M11371" i="9"/>
  <c r="M11372" i="9"/>
  <c r="M11373" i="9"/>
  <c r="M11374" i="9"/>
  <c r="M11375" i="9"/>
  <c r="M11376" i="9"/>
  <c r="M11377" i="9"/>
  <c r="M11378" i="9"/>
  <c r="M11379" i="9"/>
  <c r="M11380" i="9"/>
  <c r="M11381" i="9"/>
  <c r="M11382" i="9"/>
  <c r="M11383" i="9"/>
  <c r="M11384" i="9"/>
  <c r="M11385" i="9"/>
  <c r="M11386" i="9"/>
  <c r="M11387" i="9"/>
  <c r="M11388" i="9"/>
  <c r="M11389" i="9"/>
  <c r="M11390" i="9"/>
  <c r="M11391" i="9"/>
  <c r="M11392" i="9"/>
  <c r="M11393" i="9"/>
  <c r="M11394" i="9"/>
  <c r="M11395" i="9"/>
  <c r="M11396" i="9"/>
  <c r="M11397" i="9"/>
  <c r="M11398" i="9"/>
  <c r="M11399" i="9"/>
  <c r="M11400" i="9"/>
  <c r="M11401" i="9"/>
  <c r="M11402" i="9"/>
  <c r="M11403" i="9"/>
  <c r="M11404" i="9"/>
  <c r="M11405" i="9"/>
  <c r="M11406" i="9"/>
  <c r="M11407" i="9"/>
  <c r="M11408" i="9"/>
  <c r="M11409" i="9"/>
  <c r="M11410" i="9"/>
  <c r="M11411" i="9"/>
  <c r="M11412" i="9"/>
  <c r="M11413" i="9"/>
  <c r="M11414" i="9"/>
  <c r="M11415" i="9"/>
  <c r="M11416" i="9"/>
  <c r="M11417" i="9"/>
  <c r="M11418" i="9"/>
  <c r="M11419" i="9"/>
  <c r="M11420" i="9"/>
  <c r="M11421" i="9"/>
  <c r="M11422" i="9"/>
  <c r="M11423" i="9"/>
  <c r="M11424" i="9"/>
  <c r="M11425" i="9"/>
  <c r="M11426" i="9"/>
  <c r="M11427" i="9"/>
  <c r="M11428" i="9"/>
  <c r="M11429" i="9"/>
  <c r="M11430" i="9"/>
  <c r="M11431" i="9"/>
  <c r="M11432" i="9"/>
  <c r="M11433" i="9"/>
  <c r="M11434" i="9"/>
  <c r="M11435" i="9"/>
  <c r="M11436" i="9"/>
  <c r="M11437" i="9"/>
  <c r="M11438" i="9"/>
  <c r="M11439" i="9"/>
  <c r="M11440" i="9"/>
  <c r="M11441" i="9"/>
  <c r="M11442" i="9"/>
  <c r="M11443" i="9"/>
  <c r="M11444" i="9"/>
  <c r="M11445" i="9"/>
  <c r="M11446" i="9"/>
  <c r="M11447" i="9"/>
  <c r="M11448" i="9"/>
  <c r="M11449" i="9"/>
  <c r="M11450" i="9"/>
  <c r="M11451" i="9"/>
  <c r="M11452" i="9"/>
  <c r="M11453" i="9"/>
  <c r="M11454" i="9"/>
  <c r="M11455" i="9"/>
  <c r="M11456" i="9"/>
  <c r="M11457" i="9"/>
  <c r="M11458" i="9"/>
  <c r="M11459" i="9"/>
  <c r="M11460" i="9"/>
  <c r="M11461" i="9"/>
  <c r="M11462" i="9"/>
  <c r="M11463" i="9"/>
  <c r="M11464" i="9"/>
  <c r="M11465" i="9"/>
  <c r="M11466" i="9"/>
  <c r="M11467" i="9"/>
  <c r="M11468" i="9"/>
  <c r="M11469" i="9"/>
  <c r="M11470" i="9"/>
  <c r="M11471" i="9"/>
  <c r="M11472" i="9"/>
  <c r="M11473" i="9"/>
  <c r="M11474" i="9"/>
  <c r="M11475" i="9"/>
  <c r="M11476" i="9"/>
  <c r="M11477" i="9"/>
  <c r="M11478" i="9"/>
  <c r="M11479" i="9"/>
  <c r="M11480" i="9"/>
  <c r="M11481" i="9"/>
  <c r="M11482" i="9"/>
  <c r="M11483" i="9"/>
  <c r="M11484" i="9"/>
  <c r="M11485" i="9"/>
  <c r="M11486" i="9"/>
  <c r="M11487" i="9"/>
  <c r="M11488" i="9"/>
  <c r="M11489" i="9"/>
  <c r="M11490" i="9"/>
  <c r="M11491" i="9"/>
  <c r="M11492" i="9"/>
  <c r="M11493" i="9"/>
  <c r="M11494" i="9"/>
  <c r="M11495" i="9"/>
  <c r="M11496" i="9"/>
  <c r="M11497" i="9"/>
  <c r="M11498" i="9"/>
  <c r="M11499" i="9"/>
  <c r="M11500" i="9"/>
  <c r="M11501" i="9"/>
  <c r="M11502" i="9"/>
  <c r="M11503" i="9"/>
  <c r="M11504" i="9"/>
  <c r="M11505" i="9"/>
  <c r="M11506" i="9"/>
  <c r="M11507" i="9"/>
  <c r="M11508" i="9"/>
  <c r="M11509" i="9"/>
  <c r="M11510" i="9"/>
  <c r="M11511" i="9"/>
  <c r="M11512" i="9"/>
  <c r="M11513" i="9"/>
  <c r="M11514" i="9"/>
  <c r="M11515" i="9"/>
  <c r="M11516" i="9"/>
  <c r="M11517" i="9"/>
  <c r="M11518" i="9"/>
  <c r="M11519" i="9"/>
  <c r="M11520" i="9"/>
  <c r="M11521" i="9"/>
  <c r="M11522" i="9"/>
  <c r="M11523" i="9"/>
  <c r="M11524" i="9"/>
  <c r="M11525" i="9"/>
  <c r="M11526" i="9"/>
  <c r="M11527" i="9"/>
  <c r="M11528" i="9"/>
  <c r="M11529" i="9"/>
  <c r="M11530" i="9"/>
  <c r="M11531" i="9"/>
  <c r="M11532" i="9"/>
  <c r="M11533" i="9"/>
  <c r="M11534" i="9"/>
  <c r="M11535" i="9"/>
  <c r="M11536" i="9"/>
  <c r="M11537" i="9"/>
  <c r="M11538" i="9"/>
  <c r="M11539" i="9"/>
  <c r="M11540" i="9"/>
  <c r="M11541" i="9"/>
  <c r="M11542" i="9"/>
  <c r="M11543" i="9"/>
  <c r="M11544" i="9"/>
  <c r="M11545" i="9"/>
  <c r="M11546" i="9"/>
  <c r="M11547" i="9"/>
  <c r="M11548" i="9"/>
  <c r="M11549" i="9"/>
  <c r="M11550" i="9"/>
  <c r="M11551" i="9"/>
  <c r="M11552" i="9"/>
  <c r="M11553" i="9"/>
  <c r="M11554" i="9"/>
  <c r="M11555" i="9"/>
  <c r="M11556" i="9"/>
  <c r="M11557" i="9"/>
  <c r="M11558" i="9"/>
  <c r="M11559" i="9"/>
  <c r="M11560" i="9"/>
  <c r="M11561" i="9"/>
  <c r="M11562" i="9"/>
  <c r="M11563" i="9"/>
  <c r="M11564" i="9"/>
  <c r="M11565" i="9"/>
  <c r="M11566" i="9"/>
  <c r="M11567" i="9"/>
  <c r="M11568" i="9"/>
  <c r="M11569" i="9"/>
  <c r="M11570" i="9"/>
  <c r="M11571" i="9"/>
  <c r="M11572" i="9"/>
  <c r="M11573" i="9"/>
  <c r="M11574" i="9"/>
  <c r="M11575" i="9"/>
  <c r="M11576" i="9"/>
  <c r="M11577" i="9"/>
  <c r="M11578" i="9"/>
  <c r="M11579" i="9"/>
  <c r="M11580" i="9"/>
  <c r="M11581" i="9"/>
  <c r="M11582" i="9"/>
  <c r="M11583" i="9"/>
  <c r="M11584" i="9"/>
  <c r="M11585" i="9"/>
  <c r="M11586" i="9"/>
  <c r="M11587" i="9"/>
  <c r="M11588" i="9"/>
  <c r="M11589" i="9"/>
  <c r="M11590" i="9"/>
  <c r="M11591" i="9"/>
  <c r="M11592" i="9"/>
  <c r="M11593" i="9"/>
  <c r="M11594" i="9"/>
  <c r="M11595" i="9"/>
  <c r="M11596" i="9"/>
  <c r="M11597" i="9"/>
  <c r="M11598" i="9"/>
  <c r="M11599" i="9"/>
  <c r="M11600" i="9"/>
  <c r="M11601" i="9"/>
  <c r="M11602" i="9"/>
  <c r="M11603" i="9"/>
  <c r="M11604" i="9"/>
  <c r="M11605" i="9"/>
  <c r="M11606" i="9"/>
  <c r="M11607" i="9"/>
  <c r="M11608" i="9"/>
  <c r="M11609" i="9"/>
  <c r="M11610" i="9"/>
  <c r="M11611" i="9"/>
  <c r="M11612" i="9"/>
  <c r="M11613" i="9"/>
  <c r="M11614" i="9"/>
  <c r="M11615" i="9"/>
  <c r="M11616" i="9"/>
  <c r="M11617" i="9"/>
  <c r="M11618" i="9"/>
  <c r="M11619" i="9"/>
  <c r="M11620" i="9"/>
  <c r="M11621" i="9"/>
  <c r="M11622" i="9"/>
  <c r="M11623" i="9"/>
  <c r="M11624" i="9"/>
  <c r="M11625" i="9"/>
  <c r="M11626" i="9"/>
  <c r="M11627" i="9"/>
  <c r="M11628" i="9"/>
  <c r="M11629" i="9"/>
  <c r="M11630" i="9"/>
  <c r="M11631" i="9"/>
  <c r="M11632" i="9"/>
  <c r="M11633" i="9"/>
  <c r="M11634" i="9"/>
  <c r="M11635" i="9"/>
  <c r="M11636" i="9"/>
  <c r="M11637" i="9"/>
  <c r="M11638" i="9"/>
  <c r="M11639" i="9"/>
  <c r="M11640" i="9"/>
  <c r="M11641" i="9"/>
  <c r="M11642" i="9"/>
  <c r="M11643" i="9"/>
  <c r="M11644" i="9"/>
  <c r="M11645" i="9"/>
  <c r="M11646" i="9"/>
  <c r="M11647" i="9"/>
  <c r="M11648" i="9"/>
  <c r="M11649" i="9"/>
  <c r="M11650" i="9"/>
  <c r="M11651" i="9"/>
  <c r="M11652" i="9"/>
  <c r="M11653" i="9"/>
  <c r="M11654" i="9"/>
  <c r="M11655" i="9"/>
  <c r="M11656" i="9"/>
  <c r="M11657" i="9"/>
  <c r="M11658" i="9"/>
  <c r="M11659" i="9"/>
  <c r="M11660" i="9"/>
  <c r="M11661" i="9"/>
  <c r="M11662" i="9"/>
  <c r="M11663" i="9"/>
  <c r="M11664" i="9"/>
  <c r="M11665" i="9"/>
  <c r="M11666" i="9"/>
  <c r="M11667" i="9"/>
  <c r="M11668" i="9"/>
  <c r="M11669" i="9"/>
  <c r="M11670" i="9"/>
  <c r="M11671" i="9"/>
  <c r="M11672" i="9"/>
  <c r="M11673" i="9"/>
  <c r="M11674" i="9"/>
  <c r="M11675" i="9"/>
  <c r="M11676" i="9"/>
  <c r="M11677" i="9"/>
  <c r="M11678" i="9"/>
  <c r="M11679" i="9"/>
  <c r="M11680" i="9"/>
  <c r="M11681" i="9"/>
  <c r="M11682" i="9"/>
  <c r="M11683" i="9"/>
  <c r="M11684" i="9"/>
  <c r="M11685" i="9"/>
  <c r="M11686" i="9"/>
  <c r="M11687" i="9"/>
  <c r="M11688" i="9"/>
  <c r="M11689" i="9"/>
  <c r="M11690" i="9"/>
  <c r="M11691" i="9"/>
  <c r="M11692" i="9"/>
  <c r="M11693" i="9"/>
  <c r="M11694" i="9"/>
  <c r="M11695" i="9"/>
  <c r="M11696" i="9"/>
  <c r="M11697" i="9"/>
  <c r="M11698" i="9"/>
  <c r="M11699" i="9"/>
  <c r="M11700" i="9"/>
  <c r="M11701" i="9"/>
  <c r="M11702" i="9"/>
  <c r="M11703" i="9"/>
  <c r="M11704" i="9"/>
  <c r="M11705" i="9"/>
  <c r="M11706" i="9"/>
  <c r="M11707" i="9"/>
  <c r="M11708" i="9"/>
  <c r="M11709" i="9"/>
  <c r="M11710" i="9"/>
  <c r="M11711" i="9"/>
  <c r="M11712" i="9"/>
  <c r="M11713" i="9"/>
  <c r="M11714" i="9"/>
  <c r="M11715" i="9"/>
  <c r="M11716" i="9"/>
  <c r="M11717" i="9"/>
  <c r="M11718" i="9"/>
  <c r="M11719" i="9"/>
  <c r="M11720" i="9"/>
  <c r="M11721" i="9"/>
  <c r="M11722" i="9"/>
  <c r="M11723" i="9"/>
  <c r="M11724" i="9"/>
  <c r="M11725" i="9"/>
  <c r="M11726" i="9"/>
  <c r="M11727" i="9"/>
  <c r="M11728" i="9"/>
  <c r="M11729" i="9"/>
  <c r="M11730" i="9"/>
  <c r="M11731" i="9"/>
  <c r="M11732" i="9"/>
  <c r="M11733" i="9"/>
  <c r="M11734" i="9"/>
  <c r="M11735" i="9"/>
  <c r="M11736" i="9"/>
  <c r="M11737" i="9"/>
  <c r="M11738" i="9"/>
  <c r="M11739" i="9"/>
  <c r="M11740" i="9"/>
  <c r="M11741" i="9"/>
  <c r="M11742" i="9"/>
  <c r="M11743" i="9"/>
  <c r="M11744" i="9"/>
  <c r="M11745" i="9"/>
  <c r="M11746" i="9"/>
  <c r="M11747" i="9"/>
  <c r="M11748" i="9"/>
  <c r="M11749" i="9"/>
  <c r="M11750" i="9"/>
  <c r="M11751" i="9"/>
  <c r="M11752" i="9"/>
  <c r="M11753" i="9"/>
  <c r="M11754" i="9"/>
  <c r="M11755" i="9"/>
  <c r="M11756" i="9"/>
  <c r="M11757" i="9"/>
  <c r="M11758" i="9"/>
  <c r="M11759" i="9"/>
  <c r="M11760" i="9"/>
  <c r="M11761" i="9"/>
  <c r="M11762" i="9"/>
  <c r="M11763" i="9"/>
  <c r="M11764" i="9"/>
  <c r="M11765" i="9"/>
  <c r="M11766" i="9"/>
  <c r="M11767" i="9"/>
  <c r="M11768" i="9"/>
  <c r="M11769" i="9"/>
  <c r="M11770" i="9"/>
  <c r="M11771" i="9"/>
  <c r="M11772" i="9"/>
  <c r="M11773" i="9"/>
  <c r="M11774" i="9"/>
  <c r="M11775" i="9"/>
  <c r="M11776" i="9"/>
  <c r="M11777" i="9"/>
  <c r="M11778" i="9"/>
  <c r="M11779" i="9"/>
  <c r="M11780" i="9"/>
  <c r="M11781" i="9"/>
  <c r="M11782" i="9"/>
  <c r="M11783" i="9"/>
  <c r="M11784" i="9"/>
  <c r="M11785" i="9"/>
  <c r="M11786" i="9"/>
  <c r="M11787" i="9"/>
  <c r="M11788" i="9"/>
  <c r="M11789" i="9"/>
  <c r="M11790" i="9"/>
  <c r="M11791" i="9"/>
  <c r="M11792" i="9"/>
  <c r="M11793" i="9"/>
  <c r="M11794" i="9"/>
  <c r="M11795" i="9"/>
  <c r="M11796" i="9"/>
  <c r="M11797" i="9"/>
  <c r="M11798" i="9"/>
  <c r="M11799" i="9"/>
  <c r="M11800" i="9"/>
  <c r="M11801" i="9"/>
  <c r="M11802" i="9"/>
  <c r="M11803" i="9"/>
  <c r="M11804" i="9"/>
  <c r="M11805" i="9"/>
  <c r="M11806" i="9"/>
  <c r="M11807" i="9"/>
  <c r="M11808" i="9"/>
  <c r="M11809" i="9"/>
  <c r="M11810" i="9"/>
  <c r="M11811" i="9"/>
  <c r="M11812" i="9"/>
  <c r="M11813" i="9"/>
  <c r="M11814" i="9"/>
  <c r="M11815" i="9"/>
  <c r="M11816" i="9"/>
  <c r="M11817" i="9"/>
  <c r="M11818" i="9"/>
  <c r="M11819" i="9"/>
  <c r="M11820" i="9"/>
  <c r="M11821" i="9"/>
  <c r="M11822" i="9"/>
  <c r="M11823" i="9"/>
  <c r="M11824" i="9"/>
  <c r="M11825" i="9"/>
  <c r="M11826" i="9"/>
  <c r="M11827" i="9"/>
  <c r="M11828" i="9"/>
  <c r="M11829" i="9"/>
  <c r="M11830" i="9"/>
  <c r="M11831" i="9"/>
  <c r="M11832" i="9"/>
  <c r="M11833" i="9"/>
  <c r="M11834" i="9"/>
  <c r="M11835" i="9"/>
  <c r="M11836" i="9"/>
  <c r="M11837" i="9"/>
  <c r="M11838" i="9"/>
  <c r="M11839" i="9"/>
  <c r="M11840" i="9"/>
  <c r="M11841" i="9"/>
  <c r="M11842" i="9"/>
  <c r="M11843" i="9"/>
  <c r="M11844" i="9"/>
  <c r="M11845" i="9"/>
  <c r="M11846" i="9"/>
  <c r="M11847" i="9"/>
  <c r="M11848" i="9"/>
  <c r="M11849" i="9"/>
  <c r="M11850" i="9"/>
  <c r="M11851" i="9"/>
  <c r="M11852" i="9"/>
  <c r="M11853" i="9"/>
  <c r="M11854" i="9"/>
  <c r="M11855" i="9"/>
  <c r="M11856" i="9"/>
  <c r="M11857" i="9"/>
  <c r="M11858" i="9"/>
  <c r="M11859" i="9"/>
  <c r="M11860" i="9"/>
  <c r="M11861" i="9"/>
  <c r="M11862" i="9"/>
  <c r="M11863" i="9"/>
  <c r="M11864" i="9"/>
  <c r="M11865" i="9"/>
  <c r="M11866" i="9"/>
  <c r="M11867" i="9"/>
  <c r="M11868" i="9"/>
  <c r="M11869" i="9"/>
  <c r="M11870" i="9"/>
  <c r="M11871" i="9"/>
  <c r="M11872" i="9"/>
  <c r="M11873" i="9"/>
  <c r="M11874" i="9"/>
  <c r="M11875" i="9"/>
  <c r="M11876" i="9"/>
  <c r="M11877" i="9"/>
  <c r="M11878" i="9"/>
  <c r="M11879" i="9"/>
  <c r="M11880" i="9"/>
  <c r="M11881" i="9"/>
  <c r="M11882" i="9"/>
  <c r="M11883" i="9"/>
  <c r="M11884" i="9"/>
  <c r="M11885" i="9"/>
  <c r="M11886" i="9"/>
  <c r="M11887" i="9"/>
  <c r="M11888" i="9"/>
  <c r="M11889" i="9"/>
  <c r="M11890" i="9"/>
  <c r="M11891" i="9"/>
  <c r="M11892" i="9"/>
  <c r="M11893" i="9"/>
  <c r="M11894" i="9"/>
  <c r="M11895" i="9"/>
  <c r="M11896" i="9"/>
  <c r="M11897" i="9"/>
  <c r="M11898" i="9"/>
  <c r="M11899" i="9"/>
  <c r="M11900" i="9"/>
  <c r="M11901" i="9"/>
  <c r="M11902" i="9"/>
  <c r="M11903" i="9"/>
  <c r="M119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M12098" i="9"/>
  <c r="M12099" i="9"/>
  <c r="M12100" i="9"/>
  <c r="M12101" i="9"/>
  <c r="M12102" i="9"/>
  <c r="M12103" i="9"/>
  <c r="M12104" i="9"/>
  <c r="M12105" i="9"/>
  <c r="M12106" i="9"/>
  <c r="M12107" i="9"/>
  <c r="M12108" i="9"/>
  <c r="M12109" i="9"/>
  <c r="M12110" i="9"/>
  <c r="M12111" i="9"/>
  <c r="M12112" i="9"/>
  <c r="M12113" i="9"/>
  <c r="M12114" i="9"/>
  <c r="M12115" i="9"/>
  <c r="M12116" i="9"/>
  <c r="M12117" i="9"/>
  <c r="M12118" i="9"/>
  <c r="M12119" i="9"/>
  <c r="M12120" i="9"/>
  <c r="M12121" i="9"/>
  <c r="M12122" i="9"/>
  <c r="M12123" i="9"/>
  <c r="M12124" i="9"/>
  <c r="M12125" i="9"/>
  <c r="M12126" i="9"/>
  <c r="M12127" i="9"/>
  <c r="M12128" i="9"/>
  <c r="M12129" i="9"/>
  <c r="M12130" i="9"/>
  <c r="M12131" i="9"/>
  <c r="M12132" i="9"/>
  <c r="M12133" i="9"/>
  <c r="M12134" i="9"/>
  <c r="M12135" i="9"/>
  <c r="M12136" i="9"/>
  <c r="M12137" i="9"/>
  <c r="M12138" i="9"/>
  <c r="M12139" i="9"/>
  <c r="M12140" i="9"/>
  <c r="M12141" i="9"/>
  <c r="M12142" i="9"/>
  <c r="M12143" i="9"/>
  <c r="M12144" i="9"/>
  <c r="M12145" i="9"/>
  <c r="M12146" i="9"/>
  <c r="M12147" i="9"/>
  <c r="M12148" i="9"/>
  <c r="M12149" i="9"/>
  <c r="M12150" i="9"/>
  <c r="M12151" i="9"/>
  <c r="M12152" i="9"/>
  <c r="M12153" i="9"/>
  <c r="M12154" i="9"/>
  <c r="M12155" i="9"/>
  <c r="M12156" i="9"/>
  <c r="M12157" i="9"/>
  <c r="M12158" i="9"/>
  <c r="M12159" i="9"/>
  <c r="M12160" i="9"/>
  <c r="M12161" i="9"/>
  <c r="M12162" i="9"/>
  <c r="M12163" i="9"/>
  <c r="M12164" i="9"/>
  <c r="M12165" i="9"/>
  <c r="M12166" i="9"/>
  <c r="M12167" i="9"/>
  <c r="M12168" i="9"/>
  <c r="M12169" i="9"/>
  <c r="M12170" i="9"/>
  <c r="M12171" i="9"/>
  <c r="M12172" i="9"/>
  <c r="M12173" i="9"/>
  <c r="M12174" i="9"/>
  <c r="M12175" i="9"/>
  <c r="M12176" i="9"/>
  <c r="M12177" i="9"/>
  <c r="M12178" i="9"/>
  <c r="M12179" i="9"/>
  <c r="M12180" i="9"/>
  <c r="M12181" i="9"/>
  <c r="M12182" i="9"/>
  <c r="M12183" i="9"/>
  <c r="M12184" i="9"/>
  <c r="M12185" i="9"/>
  <c r="M12186" i="9"/>
  <c r="M12187" i="9"/>
  <c r="M12188" i="9"/>
  <c r="M12189" i="9"/>
  <c r="M12190" i="9"/>
  <c r="M12191" i="9"/>
  <c r="M12192" i="9"/>
  <c r="M12193" i="9"/>
  <c r="M12194" i="9"/>
  <c r="M12195" i="9"/>
  <c r="M12196" i="9"/>
  <c r="M12197" i="9"/>
  <c r="M12198" i="9"/>
  <c r="M12199" i="9"/>
  <c r="M12200" i="9"/>
  <c r="M12201" i="9"/>
  <c r="M12202" i="9"/>
  <c r="M12203" i="9"/>
  <c r="M12204" i="9"/>
  <c r="M12205" i="9"/>
  <c r="M12206" i="9"/>
  <c r="M12207" i="9"/>
  <c r="M12208" i="9"/>
  <c r="M12209" i="9"/>
  <c r="M12210" i="9"/>
  <c r="M12211" i="9"/>
  <c r="M12212" i="9"/>
  <c r="M12213" i="9"/>
  <c r="M12214" i="9"/>
  <c r="M12215" i="9"/>
  <c r="M12216" i="9"/>
  <c r="M12217" i="9"/>
  <c r="M12218" i="9"/>
  <c r="M12219" i="9"/>
  <c r="M12220" i="9"/>
  <c r="M12221" i="9"/>
  <c r="M12222" i="9"/>
  <c r="M12223" i="9"/>
  <c r="M12224" i="9"/>
  <c r="M12225" i="9"/>
  <c r="M12226" i="9"/>
  <c r="M12227" i="9"/>
  <c r="M12228" i="9"/>
  <c r="M12229" i="9"/>
  <c r="M12230" i="9"/>
  <c r="M12231" i="9"/>
  <c r="M12232" i="9"/>
  <c r="M12233" i="9"/>
  <c r="M12234" i="9"/>
  <c r="M12235" i="9"/>
  <c r="M12236" i="9"/>
  <c r="M12237" i="9"/>
  <c r="M12238" i="9"/>
  <c r="M12239" i="9"/>
  <c r="M12240" i="9"/>
  <c r="M12241" i="9"/>
  <c r="M12242" i="9"/>
  <c r="M12243" i="9"/>
  <c r="M12244" i="9"/>
  <c r="M12245" i="9"/>
  <c r="M12246" i="9"/>
  <c r="M12247" i="9"/>
  <c r="M12248" i="9"/>
  <c r="M12249" i="9"/>
  <c r="M12250" i="9"/>
  <c r="M12251" i="9"/>
  <c r="M12252" i="9"/>
  <c r="M12253" i="9"/>
  <c r="M12254" i="9"/>
  <c r="M12255" i="9"/>
  <c r="M12256" i="9"/>
  <c r="M12257" i="9"/>
  <c r="M12258" i="9"/>
  <c r="M12259" i="9"/>
  <c r="M12260" i="9"/>
  <c r="M12261" i="9"/>
  <c r="M12262" i="9"/>
  <c r="M12263" i="9"/>
  <c r="M12264" i="9"/>
  <c r="M12265" i="9"/>
  <c r="M12266" i="9"/>
  <c r="M12267" i="9"/>
  <c r="M12268" i="9"/>
  <c r="M12269" i="9"/>
  <c r="M12270" i="9"/>
  <c r="M12271" i="9"/>
  <c r="M12272" i="9"/>
  <c r="M12273" i="9"/>
  <c r="M12274" i="9"/>
  <c r="M12275" i="9"/>
  <c r="M12276" i="9"/>
  <c r="M12277" i="9"/>
  <c r="M12278" i="9"/>
  <c r="M12279" i="9"/>
  <c r="M12280" i="9"/>
  <c r="M12281" i="9"/>
  <c r="M12282" i="9"/>
  <c r="M12283" i="9"/>
  <c r="M12284" i="9"/>
  <c r="M12285" i="9"/>
  <c r="M12286" i="9"/>
  <c r="M12287" i="9"/>
  <c r="M12288" i="9"/>
  <c r="M12289" i="9"/>
  <c r="M12290" i="9"/>
  <c r="M12291" i="9"/>
  <c r="M12292" i="9"/>
  <c r="M12293" i="9"/>
  <c r="M12294" i="9"/>
  <c r="M12295" i="9"/>
  <c r="M12296" i="9"/>
  <c r="M12297" i="9"/>
  <c r="M12298" i="9"/>
  <c r="M12299" i="9"/>
  <c r="M12300" i="9"/>
  <c r="M12301" i="9"/>
  <c r="M12302" i="9"/>
  <c r="M12303" i="9"/>
  <c r="M12304" i="9"/>
  <c r="M12305" i="9"/>
  <c r="M12306" i="9"/>
  <c r="M12307" i="9"/>
  <c r="M12308" i="9"/>
  <c r="M12309" i="9"/>
  <c r="M12310" i="9"/>
  <c r="M12311" i="9"/>
  <c r="M12312" i="9"/>
  <c r="M12313" i="9"/>
  <c r="M12314" i="9"/>
  <c r="M12315" i="9"/>
  <c r="M12316" i="9"/>
  <c r="M12317" i="9"/>
  <c r="M12318" i="9"/>
  <c r="M12319" i="9"/>
  <c r="M12320" i="9"/>
  <c r="M12321" i="9"/>
  <c r="M12322" i="9"/>
  <c r="M12323" i="9"/>
  <c r="M12324" i="9"/>
  <c r="M12325" i="9"/>
  <c r="M12326" i="9"/>
  <c r="M12327" i="9"/>
  <c r="M12328" i="9"/>
  <c r="M12329" i="9"/>
  <c r="M12330" i="9"/>
  <c r="M12331" i="9"/>
  <c r="M12332" i="9"/>
  <c r="M12333" i="9"/>
  <c r="M12334" i="9"/>
  <c r="M12335" i="9"/>
  <c r="M12336" i="9"/>
  <c r="M12337" i="9"/>
  <c r="M12338" i="9"/>
  <c r="M12339" i="9"/>
  <c r="M12340" i="9"/>
  <c r="M12341" i="9"/>
  <c r="M12342" i="9"/>
  <c r="M12343" i="9"/>
  <c r="M12344" i="9"/>
  <c r="M12345" i="9"/>
  <c r="M12346" i="9"/>
  <c r="M12347" i="9"/>
  <c r="M12348" i="9"/>
  <c r="M12349" i="9"/>
  <c r="M12350" i="9"/>
  <c r="M12351" i="9"/>
  <c r="M12352" i="9"/>
  <c r="M12353" i="9"/>
  <c r="M12354" i="9"/>
  <c r="M12355" i="9"/>
  <c r="M12356" i="9"/>
  <c r="M12357" i="9"/>
  <c r="M12358" i="9"/>
  <c r="M12359" i="9"/>
  <c r="M12360" i="9"/>
  <c r="M12361" i="9"/>
  <c r="M12362" i="9"/>
  <c r="M12363" i="9"/>
  <c r="M12364" i="9"/>
  <c r="M12365" i="9"/>
  <c r="M12366" i="9"/>
  <c r="M12367" i="9"/>
  <c r="M12368" i="9"/>
  <c r="M12369" i="9"/>
  <c r="M12370" i="9"/>
  <c r="M12371" i="9"/>
  <c r="M12372" i="9"/>
  <c r="M12373" i="9"/>
  <c r="M12374" i="9"/>
  <c r="M12375" i="9"/>
  <c r="M12376" i="9"/>
  <c r="M12377" i="9"/>
  <c r="M12378" i="9"/>
  <c r="M12379" i="9"/>
  <c r="M12380" i="9"/>
  <c r="M12381" i="9"/>
  <c r="M12382" i="9"/>
  <c r="M12383" i="9"/>
  <c r="M12384" i="9"/>
  <c r="M12385" i="9"/>
  <c r="M12386" i="9"/>
  <c r="M12387" i="9"/>
  <c r="M12388" i="9"/>
  <c r="M12389" i="9"/>
  <c r="M12390" i="9"/>
  <c r="M12391" i="9"/>
  <c r="M12392" i="9"/>
  <c r="M12393" i="9"/>
  <c r="M12394" i="9"/>
  <c r="M12395" i="9"/>
  <c r="M12396" i="9"/>
  <c r="M12397" i="9"/>
  <c r="M12398" i="9"/>
  <c r="M12399" i="9"/>
  <c r="M12400" i="9"/>
  <c r="M12401" i="9"/>
  <c r="M12402" i="9"/>
  <c r="M12403" i="9"/>
  <c r="M12404" i="9"/>
  <c r="M12405" i="9"/>
  <c r="M12406" i="9"/>
  <c r="M12407" i="9"/>
  <c r="M12408" i="9"/>
  <c r="M12409" i="9"/>
  <c r="M12410" i="9"/>
  <c r="M12411" i="9"/>
  <c r="M12412" i="9"/>
  <c r="M12413" i="9"/>
  <c r="M12414" i="9"/>
  <c r="M12415" i="9"/>
  <c r="M12416" i="9"/>
  <c r="M12417" i="9"/>
  <c r="M12418" i="9"/>
  <c r="M12419" i="9"/>
  <c r="M12420" i="9"/>
  <c r="M12421" i="9"/>
  <c r="M12422" i="9"/>
  <c r="M12423" i="9"/>
  <c r="M12424" i="9"/>
  <c r="M12425" i="9"/>
  <c r="M12426" i="9"/>
  <c r="M12427" i="9"/>
  <c r="M12428" i="9"/>
  <c r="M12429" i="9"/>
  <c r="M12430" i="9"/>
  <c r="M12431" i="9"/>
  <c r="M12432" i="9"/>
  <c r="M12433" i="9"/>
  <c r="M12434" i="9"/>
  <c r="M12435" i="9"/>
  <c r="M12436" i="9"/>
  <c r="M12437" i="9"/>
  <c r="M12438" i="9"/>
  <c r="M12439" i="9"/>
  <c r="M12440" i="9"/>
  <c r="M12441" i="9"/>
  <c r="M12442" i="9"/>
  <c r="M12443" i="9"/>
  <c r="M12444" i="9"/>
  <c r="M12445" i="9"/>
  <c r="M12446" i="9"/>
  <c r="M12447" i="9"/>
  <c r="M12448" i="9"/>
  <c r="M12449" i="9"/>
  <c r="M12450" i="9"/>
  <c r="M12451" i="9"/>
  <c r="M12452" i="9"/>
  <c r="M12453" i="9"/>
  <c r="M12454" i="9"/>
  <c r="M12455" i="9"/>
  <c r="M12456" i="9"/>
  <c r="M12457" i="9"/>
  <c r="M12458" i="9"/>
  <c r="M12459" i="9"/>
  <c r="M12460" i="9"/>
  <c r="M12461" i="9"/>
  <c r="M12462" i="9"/>
  <c r="M12463" i="9"/>
  <c r="M12464" i="9"/>
  <c r="M12465" i="9"/>
  <c r="M12466" i="9"/>
  <c r="M12467" i="9"/>
  <c r="M12468" i="9"/>
  <c r="M12469" i="9"/>
  <c r="M12470" i="9"/>
  <c r="M12471" i="9"/>
  <c r="M12472" i="9"/>
  <c r="M12473" i="9"/>
  <c r="M12474" i="9"/>
  <c r="M12475" i="9"/>
  <c r="M12476" i="9"/>
  <c r="M12477" i="9"/>
  <c r="M12478" i="9"/>
  <c r="M12479" i="9"/>
  <c r="M12480" i="9"/>
  <c r="M12481" i="9"/>
  <c r="M12482" i="9"/>
  <c r="M12483" i="9"/>
  <c r="M12484" i="9"/>
  <c r="M12485" i="9"/>
  <c r="M12486" i="9"/>
  <c r="M12487" i="9"/>
  <c r="M12488" i="9"/>
  <c r="M12489" i="9"/>
  <c r="M12490" i="9"/>
  <c r="M12491" i="9"/>
  <c r="M12492" i="9"/>
  <c r="M12493" i="9"/>
  <c r="M12494" i="9"/>
  <c r="M12495" i="9"/>
  <c r="M12496" i="9"/>
  <c r="M12497" i="9"/>
  <c r="M12498" i="9"/>
  <c r="M12499" i="9"/>
  <c r="M12500" i="9"/>
  <c r="M12501" i="9"/>
  <c r="M12502" i="9"/>
  <c r="M12503" i="9"/>
  <c r="M12504" i="9"/>
  <c r="M12505" i="9"/>
  <c r="M12506" i="9"/>
  <c r="M12507" i="9"/>
  <c r="M12508" i="9"/>
  <c r="M12509" i="9"/>
  <c r="M12510" i="9"/>
  <c r="M12511" i="9"/>
  <c r="M12512" i="9"/>
  <c r="M12513" i="9"/>
  <c r="M12514" i="9"/>
  <c r="M12515" i="9"/>
  <c r="M12516" i="9"/>
  <c r="M12517" i="9"/>
  <c r="M12518" i="9"/>
  <c r="M12519" i="9"/>
  <c r="M12520" i="9"/>
  <c r="M12521" i="9"/>
  <c r="M12522" i="9"/>
  <c r="M12523" i="9"/>
  <c r="M12524" i="9"/>
  <c r="M12525" i="9"/>
  <c r="M12526" i="9"/>
  <c r="M12527" i="9"/>
  <c r="M12528" i="9"/>
  <c r="M12529" i="9"/>
  <c r="M12530" i="9"/>
  <c r="M12531" i="9"/>
  <c r="M12532" i="9"/>
  <c r="M12533" i="9"/>
  <c r="M12534" i="9"/>
  <c r="M12535" i="9"/>
  <c r="M12536" i="9"/>
  <c r="M12537" i="9"/>
  <c r="M12538" i="9"/>
  <c r="M12539" i="9"/>
  <c r="M12540" i="9"/>
  <c r="M12541" i="9"/>
  <c r="M12542" i="9"/>
  <c r="M12543" i="9"/>
  <c r="M12544" i="9"/>
  <c r="M12545" i="9"/>
  <c r="M12546" i="9"/>
  <c r="M12547" i="9"/>
  <c r="M12548" i="9"/>
  <c r="M12549" i="9"/>
  <c r="M12550" i="9"/>
  <c r="M12551" i="9"/>
  <c r="M12552" i="9"/>
  <c r="M12553" i="9"/>
  <c r="M12554" i="9"/>
  <c r="M12555" i="9"/>
  <c r="M12556" i="9"/>
  <c r="M12557" i="9"/>
  <c r="M12558" i="9"/>
  <c r="M12559" i="9"/>
  <c r="M12560" i="9"/>
  <c r="M12561" i="9"/>
  <c r="M12562" i="9"/>
  <c r="M12563" i="9"/>
  <c r="M12564" i="9"/>
  <c r="M12565" i="9"/>
  <c r="M12566" i="9"/>
  <c r="M12567" i="9"/>
  <c r="M12568" i="9"/>
  <c r="M12569" i="9"/>
  <c r="M12570" i="9"/>
  <c r="M12571" i="9"/>
  <c r="M12572" i="9"/>
  <c r="M12573" i="9"/>
  <c r="M12574" i="9"/>
  <c r="M12575" i="9"/>
  <c r="M12576" i="9"/>
  <c r="M12577" i="9"/>
  <c r="M12578" i="9"/>
  <c r="M12579" i="9"/>
  <c r="M12580" i="9"/>
  <c r="M12581" i="9"/>
  <c r="M12582" i="9"/>
  <c r="M12583" i="9"/>
  <c r="M12584" i="9"/>
  <c r="M12585" i="9"/>
  <c r="M12586" i="9"/>
  <c r="M12587" i="9"/>
  <c r="M12588" i="9"/>
  <c r="M12589" i="9"/>
  <c r="M12590" i="9"/>
  <c r="M12591" i="9"/>
  <c r="M12592" i="9"/>
  <c r="M12593" i="9"/>
  <c r="M12594" i="9"/>
  <c r="M12595" i="9"/>
  <c r="M12596" i="9"/>
  <c r="M12597" i="9"/>
  <c r="M12598" i="9"/>
  <c r="M12599" i="9"/>
  <c r="M12600" i="9"/>
  <c r="M12601" i="9"/>
  <c r="M12602" i="9"/>
  <c r="M12603" i="9"/>
  <c r="M12604" i="9"/>
  <c r="M12605" i="9"/>
  <c r="M12606" i="9"/>
  <c r="M12607" i="9"/>
  <c r="M12608" i="9"/>
  <c r="M12609" i="9"/>
  <c r="M12610" i="9"/>
  <c r="M12611" i="9"/>
  <c r="M12612" i="9"/>
  <c r="M12613" i="9"/>
  <c r="M12614" i="9"/>
  <c r="M12615" i="9"/>
  <c r="M12616" i="9"/>
  <c r="M12617" i="9"/>
  <c r="M12618" i="9"/>
  <c r="M12619" i="9"/>
  <c r="M12620" i="9"/>
  <c r="M12621" i="9"/>
  <c r="M12622" i="9"/>
  <c r="M12623" i="9"/>
  <c r="M12624" i="9"/>
  <c r="M12625" i="9"/>
  <c r="M12626" i="9"/>
  <c r="M12627" i="9"/>
  <c r="M12628" i="9"/>
  <c r="M12629" i="9"/>
  <c r="M12630" i="9"/>
  <c r="M12631" i="9"/>
  <c r="M12632" i="9"/>
  <c r="M12633" i="9"/>
  <c r="M12634" i="9"/>
  <c r="M12635" i="9"/>
  <c r="M12636" i="9"/>
  <c r="M12637" i="9"/>
  <c r="M12638" i="9"/>
  <c r="M12639" i="9"/>
  <c r="M12640" i="9"/>
  <c r="M12641" i="9"/>
  <c r="M12642" i="9"/>
  <c r="M12643" i="9"/>
  <c r="M12644" i="9"/>
  <c r="M12645" i="9"/>
  <c r="M12646" i="9"/>
  <c r="M12647" i="9"/>
  <c r="M12648" i="9"/>
  <c r="M12649" i="9"/>
  <c r="M12650" i="9"/>
  <c r="M12651" i="9"/>
  <c r="M12652" i="9"/>
  <c r="M12653" i="9"/>
  <c r="M12654" i="9"/>
  <c r="M12655" i="9"/>
  <c r="M12656" i="9"/>
  <c r="M12657" i="9"/>
  <c r="M12658" i="9"/>
  <c r="M12659" i="9"/>
  <c r="M12660" i="9"/>
  <c r="M12661" i="9"/>
  <c r="M12662" i="9"/>
  <c r="M12663" i="9"/>
  <c r="M12664" i="9"/>
  <c r="M12665" i="9"/>
  <c r="M12666" i="9"/>
  <c r="M12667" i="9"/>
  <c r="M12668" i="9"/>
  <c r="M12669" i="9"/>
  <c r="M12670" i="9"/>
  <c r="M12671" i="9"/>
  <c r="M12672" i="9"/>
  <c r="M12673" i="9"/>
  <c r="M12674" i="9"/>
  <c r="M12675" i="9"/>
  <c r="M12676" i="9"/>
  <c r="M12677" i="9"/>
  <c r="M12678" i="9"/>
  <c r="M12679" i="9"/>
  <c r="M12680" i="9"/>
  <c r="M12681" i="9"/>
  <c r="M12682" i="9"/>
  <c r="M12683" i="9"/>
  <c r="M12684" i="9"/>
  <c r="M12685" i="9"/>
  <c r="M12686" i="9"/>
  <c r="M12687" i="9"/>
  <c r="M12688" i="9"/>
  <c r="M12689" i="9"/>
  <c r="M12690" i="9"/>
  <c r="M12691" i="9"/>
  <c r="M12692" i="9"/>
  <c r="M12693" i="9"/>
  <c r="M12694" i="9"/>
  <c r="M12695" i="9"/>
  <c r="M12696" i="9"/>
  <c r="M12697" i="9"/>
  <c r="M12698" i="9"/>
  <c r="M12699" i="9"/>
  <c r="M12700" i="9"/>
  <c r="M12701" i="9"/>
  <c r="M12702" i="9"/>
  <c r="M12703" i="9"/>
  <c r="M12704" i="9"/>
  <c r="M12705" i="9"/>
  <c r="M12706" i="9"/>
  <c r="M12707" i="9"/>
  <c r="M12708" i="9"/>
  <c r="M12709" i="9"/>
  <c r="M12710" i="9"/>
  <c r="M12711" i="9"/>
  <c r="M12712" i="9"/>
  <c r="M12713" i="9"/>
  <c r="M12714" i="9"/>
  <c r="M12715" i="9"/>
  <c r="M12716" i="9"/>
  <c r="M12717" i="9"/>
  <c r="M12718" i="9"/>
  <c r="M12719" i="9"/>
  <c r="M12720" i="9"/>
  <c r="M12721" i="9"/>
  <c r="M12722" i="9"/>
  <c r="M12723" i="9"/>
  <c r="M12724" i="9"/>
  <c r="M12725" i="9"/>
  <c r="M12726" i="9"/>
  <c r="M12727" i="9"/>
  <c r="M12728" i="9"/>
  <c r="M12729" i="9"/>
  <c r="M12730" i="9"/>
  <c r="M12731" i="9"/>
  <c r="M12732" i="9"/>
  <c r="M12733" i="9"/>
  <c r="M12734" i="9"/>
  <c r="M12735" i="9"/>
  <c r="M12736" i="9"/>
  <c r="M12737" i="9"/>
  <c r="M12738" i="9"/>
  <c r="M12739" i="9"/>
  <c r="M12740" i="9"/>
  <c r="M12741" i="9"/>
  <c r="M12742" i="9"/>
  <c r="M12743" i="9"/>
  <c r="M12744" i="9"/>
  <c r="M12745" i="9"/>
  <c r="M12746" i="9"/>
  <c r="M12747" i="9"/>
  <c r="M12748" i="9"/>
  <c r="M12749" i="9"/>
  <c r="M12750" i="9"/>
  <c r="M12751" i="9"/>
  <c r="M12752" i="9"/>
  <c r="M12753" i="9"/>
  <c r="M12754" i="9"/>
  <c r="M12755" i="9"/>
  <c r="M12756" i="9"/>
  <c r="M12757" i="9"/>
  <c r="M12758" i="9"/>
  <c r="M12759" i="9"/>
  <c r="M12760" i="9"/>
  <c r="M12761" i="9"/>
  <c r="M12762" i="9"/>
  <c r="M12763" i="9"/>
  <c r="M12764" i="9"/>
  <c r="M12765" i="9"/>
  <c r="M12766" i="9"/>
  <c r="M12767" i="9"/>
  <c r="M12768" i="9"/>
  <c r="M12769" i="9"/>
  <c r="M12770" i="9"/>
  <c r="M12771" i="9"/>
  <c r="M12772" i="9"/>
  <c r="M12773" i="9"/>
  <c r="M12774" i="9"/>
  <c r="M12775" i="9"/>
  <c r="M12776" i="9"/>
  <c r="M12777" i="9"/>
  <c r="M12778" i="9"/>
  <c r="M12779" i="9"/>
  <c r="M12780" i="9"/>
  <c r="M12781" i="9"/>
  <c r="M12782" i="9"/>
  <c r="M12783" i="9"/>
  <c r="M12784" i="9"/>
  <c r="M12785" i="9"/>
  <c r="M12786" i="9"/>
  <c r="M12787" i="9"/>
  <c r="M12788" i="9"/>
  <c r="M12789" i="9"/>
  <c r="M12790" i="9"/>
  <c r="M12791" i="9"/>
  <c r="M12792" i="9"/>
  <c r="M12793" i="9"/>
  <c r="M12794" i="9"/>
  <c r="M12795" i="9"/>
  <c r="M12796" i="9"/>
  <c r="M12797" i="9"/>
  <c r="M12798" i="9"/>
  <c r="M12799" i="9"/>
  <c r="M12800" i="9"/>
  <c r="M12801" i="9"/>
  <c r="M12802" i="9"/>
  <c r="M12803" i="9"/>
  <c r="M12804" i="9"/>
  <c r="M12805" i="9"/>
  <c r="M12806" i="9"/>
  <c r="M12807" i="9"/>
  <c r="M12808" i="9"/>
  <c r="M12809" i="9"/>
  <c r="M12810" i="9"/>
  <c r="M12811" i="9"/>
  <c r="M12812" i="9"/>
  <c r="M12813" i="9"/>
  <c r="M12814" i="9"/>
  <c r="M12815" i="9"/>
  <c r="M12816" i="9"/>
  <c r="M12817" i="9"/>
  <c r="M12818" i="9"/>
  <c r="M12819" i="9"/>
  <c r="M12820" i="9"/>
  <c r="M12821" i="9"/>
  <c r="M12822" i="9"/>
  <c r="M12823" i="9"/>
  <c r="M12824" i="9"/>
  <c r="M12825" i="9"/>
  <c r="M12826" i="9"/>
  <c r="M12827" i="9"/>
  <c r="M12828" i="9"/>
  <c r="M12829" i="9"/>
  <c r="M12830" i="9"/>
  <c r="M12831" i="9"/>
  <c r="M12832" i="9"/>
  <c r="M12833" i="9"/>
  <c r="M12834" i="9"/>
  <c r="M12835" i="9"/>
  <c r="M12836" i="9"/>
  <c r="M12837" i="9"/>
  <c r="M12838" i="9"/>
  <c r="M12839" i="9"/>
  <c r="M12840" i="9"/>
  <c r="M12841" i="9"/>
  <c r="M12842" i="9"/>
  <c r="M12843" i="9"/>
  <c r="M12844" i="9"/>
  <c r="M12845" i="9"/>
  <c r="M12846" i="9"/>
  <c r="M12847" i="9"/>
  <c r="M12848" i="9"/>
  <c r="M12849" i="9"/>
  <c r="M12850" i="9"/>
  <c r="M12851" i="9"/>
  <c r="M12852" i="9"/>
  <c r="M12853" i="9"/>
  <c r="M12854" i="9"/>
  <c r="M12855" i="9"/>
  <c r="M12856" i="9"/>
  <c r="M12857" i="9"/>
  <c r="M12858" i="9"/>
  <c r="M12859" i="9"/>
  <c r="M12860" i="9"/>
  <c r="M12861" i="9"/>
  <c r="M12862" i="9"/>
  <c r="M12863" i="9"/>
  <c r="M12864" i="9"/>
  <c r="M12865" i="9"/>
  <c r="M12866" i="9"/>
  <c r="M12867" i="9"/>
  <c r="M12868" i="9"/>
  <c r="M12869" i="9"/>
  <c r="M12870" i="9"/>
  <c r="M12871" i="9"/>
  <c r="M12872" i="9"/>
  <c r="M12873" i="9"/>
  <c r="M12874" i="9"/>
  <c r="M12875" i="9"/>
  <c r="M12876" i="9"/>
  <c r="M12877" i="9"/>
  <c r="M12878" i="9"/>
  <c r="M12879" i="9"/>
  <c r="M12880" i="9"/>
  <c r="M12881" i="9"/>
  <c r="M12882" i="9"/>
  <c r="M12883" i="9"/>
  <c r="M12884" i="9"/>
  <c r="M12885" i="9"/>
  <c r="M12886" i="9"/>
  <c r="M12887" i="9"/>
  <c r="M12888" i="9"/>
  <c r="M12889" i="9"/>
  <c r="M12890" i="9"/>
  <c r="M12891" i="9"/>
  <c r="M12892" i="9"/>
  <c r="M12893" i="9"/>
  <c r="M12894" i="9"/>
  <c r="M12895" i="9"/>
  <c r="M12896" i="9"/>
  <c r="M12897" i="9"/>
  <c r="M12898" i="9"/>
  <c r="M12899" i="9"/>
  <c r="M12900" i="9"/>
  <c r="M12901" i="9"/>
  <c r="M12902" i="9"/>
  <c r="M12903" i="9"/>
  <c r="M12904" i="9"/>
  <c r="M12905" i="9"/>
  <c r="M12906" i="9"/>
  <c r="M12907" i="9"/>
  <c r="M12908" i="9"/>
  <c r="M12909" i="9"/>
  <c r="M12910" i="9"/>
  <c r="M12911" i="9"/>
  <c r="M12912" i="9"/>
  <c r="M12913" i="9"/>
  <c r="M12914" i="9"/>
  <c r="M12915" i="9"/>
  <c r="M12916" i="9"/>
  <c r="M12917" i="9"/>
  <c r="M12918" i="9"/>
  <c r="M12919" i="9"/>
  <c r="M12920" i="9"/>
  <c r="M12921" i="9"/>
  <c r="M12922" i="9"/>
  <c r="M12923" i="9"/>
  <c r="M12924" i="9"/>
  <c r="M12925" i="9"/>
  <c r="M12926" i="9"/>
  <c r="M12927" i="9"/>
  <c r="M12928" i="9"/>
  <c r="M12929" i="9"/>
  <c r="M12930" i="9"/>
  <c r="M12931" i="9"/>
  <c r="M12932" i="9"/>
  <c r="M12933" i="9"/>
  <c r="M12934" i="9"/>
  <c r="M12935" i="9"/>
  <c r="M12936" i="9"/>
  <c r="M12937" i="9"/>
  <c r="M12938" i="9"/>
  <c r="M12939" i="9"/>
  <c r="M12940" i="9"/>
  <c r="M12941" i="9"/>
  <c r="M12942" i="9"/>
  <c r="M12943" i="9"/>
  <c r="M12944" i="9"/>
  <c r="M12945" i="9"/>
  <c r="M12946" i="9"/>
  <c r="M12947" i="9"/>
  <c r="M12948" i="9"/>
  <c r="M12949" i="9"/>
  <c r="M12950" i="9"/>
  <c r="M12951" i="9"/>
  <c r="M12952" i="9"/>
  <c r="M12953" i="9"/>
  <c r="M12954" i="9"/>
  <c r="M12955" i="9"/>
  <c r="M12956" i="9"/>
  <c r="M12957" i="9"/>
  <c r="M12958" i="9"/>
  <c r="M12959" i="9"/>
  <c r="M12960" i="9"/>
  <c r="M12961" i="9"/>
  <c r="M12962" i="9"/>
  <c r="M12963" i="9"/>
  <c r="M12964" i="9"/>
  <c r="M12965" i="9"/>
  <c r="M12966" i="9"/>
  <c r="M12967" i="9"/>
  <c r="M12968" i="9"/>
  <c r="M12969" i="9"/>
  <c r="M12970" i="9"/>
  <c r="M12971" i="9"/>
  <c r="M12972" i="9"/>
  <c r="M12973" i="9"/>
  <c r="M12974" i="9"/>
  <c r="M12975" i="9"/>
  <c r="M12976" i="9"/>
  <c r="M12977" i="9"/>
  <c r="M12978" i="9"/>
  <c r="M12979" i="9"/>
  <c r="M12980" i="9"/>
  <c r="M12981" i="9"/>
  <c r="M12982" i="9"/>
  <c r="M12983" i="9"/>
  <c r="M12984" i="9"/>
  <c r="M12985" i="9"/>
  <c r="M12986" i="9"/>
  <c r="M12987" i="9"/>
  <c r="M12988" i="9"/>
  <c r="M12989" i="9"/>
  <c r="M12990" i="9"/>
  <c r="M12991" i="9"/>
  <c r="M12992" i="9"/>
  <c r="M12993" i="9"/>
  <c r="M12994" i="9"/>
  <c r="M12995" i="9"/>
  <c r="M12996" i="9"/>
  <c r="M12997" i="9"/>
  <c r="M12998" i="9"/>
  <c r="M12999" i="9"/>
  <c r="M13000" i="9"/>
  <c r="M13001" i="9"/>
  <c r="M13002" i="9"/>
  <c r="M13003" i="9"/>
  <c r="M13004" i="9"/>
  <c r="M13005" i="9"/>
  <c r="M13006" i="9"/>
  <c r="M13007" i="9"/>
  <c r="M13008" i="9"/>
  <c r="M13009" i="9"/>
  <c r="M13010" i="9"/>
  <c r="M13011" i="9"/>
  <c r="M13012" i="9"/>
  <c r="M13013" i="9"/>
  <c r="M13014" i="9"/>
  <c r="M13015" i="9"/>
  <c r="M13016" i="9"/>
  <c r="M13017" i="9"/>
  <c r="M13018" i="9"/>
  <c r="M13019" i="9"/>
  <c r="M13020" i="9"/>
  <c r="M13021" i="9"/>
  <c r="M13022" i="9"/>
  <c r="M13023" i="9"/>
  <c r="M13024" i="9"/>
  <c r="M13025" i="9"/>
  <c r="M13026" i="9"/>
  <c r="M13027" i="9"/>
  <c r="M13028" i="9"/>
  <c r="M13029" i="9"/>
  <c r="M13030" i="9"/>
  <c r="M13031" i="9"/>
  <c r="M13032" i="9"/>
  <c r="M13033" i="9"/>
  <c r="M13034" i="9"/>
  <c r="M13035" i="9"/>
  <c r="M13036" i="9"/>
  <c r="M13037" i="9"/>
  <c r="M13038" i="9"/>
  <c r="M13039" i="9"/>
  <c r="M13040" i="9"/>
  <c r="M13041" i="9"/>
  <c r="M13042" i="9"/>
  <c r="M13043" i="9"/>
  <c r="M13044" i="9"/>
  <c r="M13045" i="9"/>
  <c r="M13046" i="9"/>
  <c r="M13047" i="9"/>
  <c r="M13048" i="9"/>
  <c r="M13049" i="9"/>
  <c r="M13050" i="9"/>
  <c r="M13051" i="9"/>
  <c r="M13052" i="9"/>
  <c r="M13053" i="9"/>
  <c r="M13054" i="9"/>
  <c r="M13055" i="9"/>
  <c r="M13056" i="9"/>
  <c r="M13057" i="9"/>
  <c r="M13058" i="9"/>
  <c r="M13059" i="9"/>
  <c r="M13060" i="9"/>
  <c r="M13061" i="9"/>
  <c r="M13062" i="9"/>
  <c r="M13063" i="9"/>
  <c r="M13064" i="9"/>
  <c r="M13065" i="9"/>
  <c r="M13066" i="9"/>
  <c r="M13067" i="9"/>
  <c r="M13068" i="9"/>
  <c r="M13069" i="9"/>
  <c r="M13070" i="9"/>
  <c r="M13071" i="9"/>
  <c r="M13072" i="9"/>
  <c r="M13073" i="9"/>
  <c r="M13074" i="9"/>
  <c r="M13075" i="9"/>
  <c r="M13076" i="9"/>
  <c r="M13077" i="9"/>
  <c r="M13078" i="9"/>
  <c r="M13079" i="9"/>
  <c r="M13080" i="9"/>
  <c r="M13081" i="9"/>
  <c r="M13082" i="9"/>
  <c r="M13083" i="9"/>
  <c r="M13084" i="9"/>
  <c r="M13085" i="9"/>
  <c r="M13086" i="9"/>
  <c r="M13087" i="9"/>
  <c r="M13088" i="9"/>
  <c r="M13089" i="9"/>
  <c r="M13090" i="9"/>
  <c r="M13091" i="9"/>
  <c r="M13092" i="9"/>
  <c r="M13093" i="9"/>
  <c r="M13094" i="9"/>
  <c r="M13095" i="9"/>
  <c r="M13096" i="9"/>
  <c r="M13097" i="9"/>
  <c r="M13098" i="9"/>
  <c r="M13099" i="9"/>
  <c r="M13100" i="9"/>
  <c r="M13101" i="9"/>
  <c r="M13102" i="9"/>
  <c r="M13103" i="9"/>
  <c r="M13104" i="9"/>
  <c r="M13105" i="9"/>
  <c r="M13106" i="9"/>
  <c r="M13107" i="9"/>
  <c r="M13108" i="9"/>
  <c r="M13109" i="9"/>
  <c r="M13110" i="9"/>
  <c r="M13111" i="9"/>
  <c r="M13112" i="9"/>
  <c r="M13113" i="9"/>
  <c r="M13114" i="9"/>
  <c r="M13115" i="9"/>
  <c r="M13116" i="9"/>
  <c r="M13117" i="9"/>
  <c r="M13118" i="9"/>
  <c r="M13119" i="9"/>
  <c r="M13120" i="9"/>
  <c r="M13121" i="9"/>
  <c r="M13122" i="9"/>
  <c r="M13123" i="9"/>
  <c r="M13124" i="9"/>
  <c r="M13125" i="9"/>
  <c r="M13126" i="9"/>
  <c r="M13127" i="9"/>
  <c r="M13128" i="9"/>
  <c r="M13129" i="9"/>
  <c r="M13130" i="9"/>
  <c r="M13131" i="9"/>
  <c r="M13132" i="9"/>
  <c r="M13133" i="9"/>
  <c r="M13134" i="9"/>
  <c r="M13135" i="9"/>
  <c r="M13136" i="9"/>
  <c r="M13137" i="9"/>
  <c r="M13138" i="9"/>
  <c r="M13139" i="9"/>
  <c r="M13140" i="9"/>
  <c r="M13141" i="9"/>
  <c r="M13142" i="9"/>
  <c r="M13143" i="9"/>
  <c r="M13144" i="9"/>
  <c r="M13145" i="9"/>
  <c r="M13146" i="9"/>
  <c r="M13147" i="9"/>
  <c r="M13148" i="9"/>
  <c r="M13149" i="9"/>
  <c r="M13150" i="9"/>
  <c r="M13151" i="9"/>
  <c r="M13152" i="9"/>
  <c r="M13153" i="9"/>
  <c r="M13154" i="9"/>
  <c r="M13155" i="9"/>
  <c r="M13156" i="9"/>
  <c r="M13157" i="9"/>
  <c r="M13158" i="9"/>
  <c r="M13159" i="9"/>
  <c r="M13160" i="9"/>
  <c r="M13161" i="9"/>
  <c r="M13162" i="9"/>
  <c r="M13163" i="9"/>
  <c r="M13164" i="9"/>
  <c r="M13165" i="9"/>
  <c r="M13166" i="9"/>
  <c r="M13167" i="9"/>
  <c r="M13168" i="9"/>
  <c r="M13169" i="9"/>
  <c r="M13170" i="9"/>
  <c r="M13171" i="9"/>
  <c r="M13172" i="9"/>
  <c r="M13173" i="9"/>
  <c r="M13174" i="9"/>
  <c r="M13175" i="9"/>
  <c r="M13176" i="9"/>
  <c r="M13177" i="9"/>
  <c r="M13178" i="9"/>
  <c r="M13179" i="9"/>
  <c r="M13180" i="9"/>
  <c r="M13181" i="9"/>
  <c r="M13182" i="9"/>
  <c r="M13183" i="9"/>
  <c r="M13184" i="9"/>
  <c r="M13185" i="9"/>
  <c r="M13186" i="9"/>
  <c r="M13187" i="9"/>
  <c r="M13188" i="9"/>
  <c r="M13189" i="9"/>
  <c r="M13190" i="9"/>
  <c r="M13191" i="9"/>
  <c r="M13192" i="9"/>
  <c r="M13193" i="9"/>
  <c r="M13194" i="9"/>
  <c r="M13195" i="9"/>
  <c r="M13196" i="9"/>
  <c r="M13197" i="9"/>
  <c r="M13198" i="9"/>
  <c r="M13199" i="9"/>
  <c r="M13200" i="9"/>
  <c r="M13201" i="9"/>
  <c r="M13202" i="9"/>
  <c r="M13203" i="9"/>
  <c r="M13204" i="9"/>
  <c r="M13205" i="9"/>
  <c r="M13206" i="9"/>
  <c r="M13207" i="9"/>
  <c r="M13208" i="9"/>
  <c r="M13209" i="9"/>
  <c r="M13210" i="9"/>
  <c r="M13211" i="9"/>
  <c r="M13212" i="9"/>
  <c r="M13213" i="9"/>
  <c r="M13214" i="9"/>
  <c r="M13215" i="9"/>
  <c r="M13216" i="9"/>
  <c r="M13217" i="9"/>
  <c r="M13218" i="9"/>
  <c r="M13219" i="9"/>
  <c r="M13220" i="9"/>
  <c r="M13221" i="9"/>
  <c r="M13222" i="9"/>
  <c r="M13223" i="9"/>
  <c r="M13224" i="9"/>
  <c r="M13225" i="9"/>
  <c r="M13226" i="9"/>
  <c r="M13227" i="9"/>
  <c r="M13228" i="9"/>
  <c r="M13229" i="9"/>
  <c r="M13230" i="9"/>
  <c r="M13231" i="9"/>
  <c r="M13232" i="9"/>
  <c r="M13233" i="9"/>
  <c r="M13234" i="9"/>
  <c r="M13235" i="9"/>
  <c r="M13236" i="9"/>
  <c r="M13237" i="9"/>
  <c r="M13238" i="9"/>
  <c r="M13239" i="9"/>
  <c r="M13240" i="9"/>
  <c r="M13241" i="9"/>
  <c r="M13242" i="9"/>
  <c r="M13243" i="9"/>
  <c r="M13244" i="9"/>
  <c r="M13245" i="9"/>
  <c r="M13246" i="9"/>
  <c r="M13247" i="9"/>
  <c r="M13248" i="9"/>
  <c r="M13249" i="9"/>
  <c r="M13250" i="9"/>
  <c r="M13251" i="9"/>
  <c r="M13252" i="9"/>
  <c r="M13253" i="9"/>
  <c r="M13254" i="9"/>
  <c r="M13255" i="9"/>
  <c r="M13256" i="9"/>
  <c r="M13257" i="9"/>
  <c r="M13258" i="9"/>
  <c r="M13259" i="9"/>
  <c r="M13260" i="9"/>
  <c r="M13261" i="9"/>
  <c r="M13262" i="9"/>
  <c r="M13263" i="9"/>
  <c r="M13264" i="9"/>
  <c r="M13265" i="9"/>
  <c r="M13266" i="9"/>
  <c r="M13267" i="9"/>
  <c r="M13268" i="9"/>
  <c r="M13269" i="9"/>
  <c r="M13270" i="9"/>
  <c r="M13271" i="9"/>
  <c r="M13272" i="9"/>
  <c r="M13273" i="9"/>
  <c r="M13274" i="9"/>
  <c r="M13275" i="9"/>
  <c r="M13276" i="9"/>
  <c r="M13277" i="9"/>
  <c r="M13278" i="9"/>
  <c r="M13279" i="9"/>
  <c r="M13280" i="9"/>
  <c r="M13281" i="9"/>
  <c r="M13282" i="9"/>
  <c r="M13283" i="9"/>
  <c r="M13284" i="9"/>
  <c r="M13285" i="9"/>
  <c r="M13286" i="9"/>
  <c r="M13287" i="9"/>
  <c r="M13288" i="9"/>
  <c r="M13289" i="9"/>
  <c r="M13290" i="9"/>
  <c r="M13291" i="9"/>
  <c r="M13292" i="9"/>
  <c r="M13293" i="9"/>
  <c r="M13294" i="9"/>
  <c r="M13295" i="9"/>
  <c r="M13296" i="9"/>
  <c r="M13297" i="9"/>
  <c r="M13298" i="9"/>
  <c r="M13299" i="9"/>
  <c r="M13300" i="9"/>
  <c r="M13301" i="9"/>
  <c r="M13302" i="9"/>
  <c r="M13303" i="9"/>
  <c r="M13304" i="9"/>
  <c r="M13305" i="9"/>
  <c r="M13306" i="9"/>
  <c r="M13307" i="9"/>
  <c r="M13308" i="9"/>
  <c r="M13309" i="9"/>
  <c r="M13310" i="9"/>
  <c r="M13311" i="9"/>
  <c r="M13312" i="9"/>
  <c r="M13313" i="9"/>
  <c r="M13314" i="9"/>
  <c r="M13315" i="9"/>
  <c r="M13316" i="9"/>
  <c r="M13317" i="9"/>
  <c r="M13318" i="9"/>
  <c r="M13319" i="9"/>
  <c r="M13320" i="9"/>
  <c r="M13321" i="9"/>
  <c r="M13322" i="9"/>
  <c r="M13323" i="9"/>
  <c r="M13324" i="9"/>
  <c r="M13325" i="9"/>
  <c r="M13326" i="9"/>
  <c r="M13327" i="9"/>
  <c r="M13328" i="9"/>
  <c r="M13329" i="9"/>
  <c r="M13330" i="9"/>
  <c r="M13331" i="9"/>
  <c r="M13332" i="9"/>
  <c r="M13333" i="9"/>
  <c r="M13334" i="9"/>
  <c r="M13335" i="9"/>
  <c r="M13336" i="9"/>
  <c r="M13337" i="9"/>
  <c r="M13338" i="9"/>
  <c r="M13339" i="9"/>
  <c r="M13340" i="9"/>
  <c r="M13341" i="9"/>
  <c r="M13342" i="9"/>
  <c r="M13343" i="9"/>
  <c r="M13344" i="9"/>
  <c r="M13345" i="9"/>
  <c r="M13346" i="9"/>
  <c r="M13347" i="9"/>
  <c r="M13348" i="9"/>
  <c r="M13349" i="9"/>
  <c r="M13350" i="9"/>
  <c r="M13351" i="9"/>
  <c r="M13352" i="9"/>
  <c r="M13353" i="9"/>
  <c r="M13354" i="9"/>
  <c r="M13355" i="9"/>
  <c r="M13356" i="9"/>
  <c r="M13357" i="9"/>
  <c r="M13358" i="9"/>
  <c r="M13359" i="9"/>
  <c r="M13360" i="9"/>
  <c r="M13361" i="9"/>
  <c r="M13362" i="9"/>
  <c r="M13363" i="9"/>
  <c r="M13364" i="9"/>
  <c r="M13365" i="9"/>
  <c r="M13366" i="9"/>
  <c r="M13367" i="9"/>
  <c r="M13368" i="9"/>
  <c r="M13369" i="9"/>
  <c r="M13370" i="9"/>
  <c r="M13371" i="9"/>
  <c r="M13372" i="9"/>
  <c r="M13373" i="9"/>
  <c r="M13374" i="9"/>
  <c r="M13375" i="9"/>
  <c r="M13376" i="9"/>
  <c r="M13377" i="9"/>
  <c r="M13378" i="9"/>
  <c r="M13379" i="9"/>
  <c r="M13380" i="9"/>
  <c r="M13381" i="9"/>
  <c r="M13382" i="9"/>
  <c r="M13383" i="9"/>
  <c r="M13384" i="9"/>
  <c r="M13385" i="9"/>
  <c r="M13386" i="9"/>
  <c r="M13387" i="9"/>
  <c r="M13388" i="9"/>
  <c r="M13389" i="9"/>
  <c r="M13390" i="9"/>
  <c r="M13391" i="9"/>
  <c r="M13392" i="9"/>
  <c r="M13393" i="9"/>
  <c r="M13394" i="9"/>
  <c r="M13395" i="9"/>
  <c r="M13396" i="9"/>
  <c r="M13397" i="9"/>
  <c r="M13398" i="9"/>
  <c r="M13399" i="9"/>
  <c r="M13400" i="9"/>
  <c r="M13401" i="9"/>
  <c r="M13402" i="9"/>
  <c r="M13403" i="9"/>
  <c r="M13404" i="9"/>
  <c r="M13405" i="9"/>
  <c r="M13406" i="9"/>
  <c r="M13407" i="9"/>
  <c r="M13408" i="9"/>
  <c r="M13409" i="9"/>
  <c r="M13410" i="9"/>
  <c r="M13411" i="9"/>
  <c r="M13412" i="9"/>
  <c r="M13413" i="9"/>
  <c r="M13414" i="9"/>
  <c r="M13415" i="9"/>
  <c r="M13416" i="9"/>
  <c r="M13417" i="9"/>
  <c r="M13418" i="9"/>
  <c r="M13419" i="9"/>
  <c r="M13420" i="9"/>
  <c r="M13421" i="9"/>
  <c r="M13422" i="9"/>
  <c r="M13423" i="9"/>
  <c r="M13424" i="9"/>
  <c r="M13425" i="9"/>
  <c r="M13426" i="9"/>
  <c r="M13427" i="9"/>
  <c r="M13428" i="9"/>
  <c r="M13429" i="9"/>
  <c r="M13430" i="9"/>
  <c r="M13431" i="9"/>
  <c r="M13432" i="9"/>
  <c r="M13433" i="9"/>
  <c r="M13434" i="9"/>
  <c r="M13435" i="9"/>
  <c r="M13436" i="9"/>
  <c r="M13437" i="9"/>
  <c r="M13438" i="9"/>
  <c r="M13439" i="9"/>
  <c r="M13440" i="9"/>
  <c r="M13441" i="9"/>
  <c r="M13442" i="9"/>
  <c r="M13443" i="9"/>
  <c r="M13444" i="9"/>
  <c r="M13445" i="9"/>
  <c r="M13446" i="9"/>
  <c r="M13447" i="9"/>
  <c r="M13448" i="9"/>
  <c r="M13449" i="9"/>
  <c r="M13450" i="9"/>
  <c r="M13451" i="9"/>
  <c r="M13452" i="9"/>
  <c r="M13453" i="9"/>
  <c r="M13454" i="9"/>
  <c r="M13455" i="9"/>
  <c r="M13456" i="9"/>
  <c r="M13457" i="9"/>
  <c r="M13458" i="9"/>
  <c r="M13459" i="9"/>
  <c r="M13460" i="9"/>
  <c r="M13461" i="9"/>
  <c r="M13462" i="9"/>
  <c r="M13463" i="9"/>
  <c r="M13464" i="9"/>
  <c r="M13465" i="9"/>
  <c r="M13466" i="9"/>
  <c r="M13467" i="9"/>
  <c r="M13468" i="9"/>
  <c r="M13469" i="9"/>
  <c r="M13470" i="9"/>
  <c r="M13471" i="9"/>
  <c r="M13472" i="9"/>
  <c r="M13473" i="9"/>
  <c r="M13474" i="9"/>
  <c r="M13475" i="9"/>
  <c r="M13476" i="9"/>
  <c r="M13477" i="9"/>
  <c r="M13478" i="9"/>
  <c r="M13479" i="9"/>
  <c r="M13480" i="9"/>
  <c r="M13481" i="9"/>
  <c r="M13482" i="9"/>
  <c r="M13483" i="9"/>
  <c r="M13484" i="9"/>
  <c r="M13485" i="9"/>
  <c r="M13486" i="9"/>
  <c r="M13487" i="9"/>
  <c r="M13488" i="9"/>
  <c r="M13489" i="9"/>
  <c r="M13490" i="9"/>
  <c r="M13491" i="9"/>
  <c r="M13492" i="9"/>
  <c r="M13493" i="9"/>
  <c r="M13494" i="9"/>
  <c r="M13495" i="9"/>
  <c r="M13496" i="9"/>
  <c r="M13497" i="9"/>
  <c r="M13498" i="9"/>
  <c r="M13499" i="9"/>
  <c r="M13500" i="9"/>
  <c r="M13501" i="9"/>
  <c r="M13502" i="9"/>
  <c r="M13503" i="9"/>
  <c r="M13504" i="9"/>
  <c r="M13505" i="9"/>
  <c r="M13506" i="9"/>
  <c r="M13507" i="9"/>
  <c r="M13508" i="9"/>
  <c r="M13509" i="9"/>
  <c r="M13510" i="9"/>
  <c r="M13511" i="9"/>
  <c r="M13512" i="9"/>
  <c r="M13513" i="9"/>
  <c r="M13514" i="9"/>
  <c r="M13515" i="9"/>
  <c r="M13516" i="9"/>
  <c r="M13517" i="9"/>
  <c r="M13518" i="9"/>
  <c r="M13519" i="9"/>
  <c r="M13520" i="9"/>
  <c r="M13521" i="9"/>
  <c r="M13522" i="9"/>
  <c r="M13523" i="9"/>
  <c r="M13524" i="9"/>
  <c r="M13525" i="9"/>
  <c r="M13526" i="9"/>
  <c r="M13527" i="9"/>
  <c r="M13528" i="9"/>
  <c r="M13529" i="9"/>
  <c r="M13530" i="9"/>
  <c r="M13531" i="9"/>
  <c r="M13532" i="9"/>
  <c r="M13533" i="9"/>
  <c r="M13534" i="9"/>
  <c r="M13535" i="9"/>
  <c r="M13536" i="9"/>
  <c r="M13537" i="9"/>
  <c r="M13538" i="9"/>
  <c r="M13539" i="9"/>
  <c r="M13540" i="9"/>
  <c r="M13541" i="9"/>
  <c r="M13542" i="9"/>
  <c r="M13543" i="9"/>
  <c r="M13544" i="9"/>
  <c r="M13545" i="9"/>
  <c r="M13546" i="9"/>
  <c r="M13547" i="9"/>
  <c r="M13548" i="9"/>
  <c r="M13549" i="9"/>
  <c r="M13550" i="9"/>
  <c r="M13551" i="9"/>
  <c r="M13552" i="9"/>
  <c r="M13553" i="9"/>
  <c r="M13554" i="9"/>
  <c r="M13555" i="9"/>
  <c r="M13556" i="9"/>
  <c r="M13557" i="9"/>
  <c r="M13558" i="9"/>
  <c r="M13559" i="9"/>
  <c r="M13560" i="9"/>
  <c r="M13561" i="9"/>
  <c r="M13562" i="9"/>
  <c r="M13563" i="9"/>
  <c r="M13564" i="9"/>
  <c r="M13565" i="9"/>
  <c r="M13566" i="9"/>
  <c r="M13567" i="9"/>
  <c r="M13568" i="9"/>
  <c r="M13569" i="9"/>
  <c r="M13570" i="9"/>
  <c r="M13571" i="9"/>
  <c r="M13572" i="9"/>
  <c r="M13573" i="9"/>
  <c r="M13574" i="9"/>
  <c r="M13575" i="9"/>
  <c r="M13576" i="9"/>
  <c r="M13577" i="9"/>
  <c r="M13578" i="9"/>
  <c r="M13579" i="9"/>
  <c r="M13580" i="9"/>
  <c r="M13581" i="9"/>
  <c r="M13582" i="9"/>
  <c r="M13583" i="9"/>
  <c r="M13584" i="9"/>
  <c r="M13585" i="9"/>
  <c r="M13586" i="9"/>
  <c r="M13587" i="9"/>
  <c r="M13588" i="9"/>
  <c r="M13589" i="9"/>
  <c r="M13590" i="9"/>
  <c r="M13591" i="9"/>
  <c r="M13592" i="9"/>
  <c r="M13593" i="9"/>
  <c r="M13594" i="9"/>
  <c r="M13595" i="9"/>
  <c r="M13596" i="9"/>
  <c r="M13597" i="9"/>
  <c r="M13598" i="9"/>
  <c r="M13599" i="9"/>
  <c r="M13600" i="9"/>
  <c r="M13601" i="9"/>
  <c r="M13602" i="9"/>
  <c r="M13603" i="9"/>
  <c r="M13604" i="9"/>
  <c r="M13605" i="9"/>
  <c r="M13606" i="9"/>
  <c r="M13607" i="9"/>
  <c r="M13608" i="9"/>
  <c r="M13609" i="9"/>
  <c r="M13610" i="9"/>
  <c r="M13611" i="9"/>
  <c r="M13612" i="9"/>
  <c r="M13613" i="9"/>
  <c r="M13614" i="9"/>
  <c r="M13615" i="9"/>
  <c r="M13616" i="9"/>
  <c r="M13617" i="9"/>
  <c r="M13618" i="9"/>
  <c r="M13619" i="9"/>
  <c r="M13620" i="9"/>
  <c r="M13621" i="9"/>
  <c r="M13622" i="9"/>
  <c r="M13623" i="9"/>
  <c r="M13624" i="9"/>
  <c r="M13625" i="9"/>
  <c r="M13626" i="9"/>
  <c r="M13627" i="9"/>
  <c r="M13628" i="9"/>
  <c r="M13629" i="9"/>
  <c r="M13630" i="9"/>
  <c r="M13631" i="9"/>
  <c r="M13632" i="9"/>
  <c r="M13633" i="9"/>
  <c r="M13634" i="9"/>
  <c r="M13635" i="9"/>
  <c r="M13636" i="9"/>
  <c r="M13637" i="9"/>
  <c r="M13638" i="9"/>
  <c r="M13639" i="9"/>
  <c r="M13640" i="9"/>
  <c r="M13641" i="9"/>
  <c r="M13642" i="9"/>
  <c r="M13643" i="9"/>
  <c r="M13644" i="9"/>
  <c r="M13645" i="9"/>
  <c r="M13646" i="9"/>
  <c r="M13647" i="9"/>
  <c r="M13648" i="9"/>
  <c r="M13649" i="9"/>
  <c r="M13650" i="9"/>
  <c r="M13651" i="9"/>
  <c r="M13652" i="9"/>
  <c r="M13653" i="9"/>
  <c r="M13654" i="9"/>
  <c r="M13655" i="9"/>
  <c r="M13656" i="9"/>
  <c r="M13657" i="9"/>
  <c r="M13658" i="9"/>
  <c r="M13659" i="9"/>
  <c r="M13660" i="9"/>
  <c r="M13661" i="9"/>
  <c r="M13662" i="9"/>
  <c r="M13663" i="9"/>
  <c r="M13664" i="9"/>
  <c r="M13665" i="9"/>
  <c r="M13666" i="9"/>
  <c r="M13667" i="9"/>
  <c r="M13668" i="9"/>
  <c r="M13669" i="9"/>
  <c r="M13670" i="9"/>
  <c r="M13671" i="9"/>
  <c r="M13672" i="9"/>
  <c r="M13673" i="9"/>
  <c r="M13674" i="9"/>
  <c r="M13675" i="9"/>
  <c r="M13676" i="9"/>
  <c r="M13677" i="9"/>
  <c r="M13678" i="9"/>
  <c r="M13679" i="9"/>
  <c r="M13680" i="9"/>
  <c r="M13681" i="9"/>
  <c r="M13682" i="9"/>
  <c r="M13683" i="9"/>
  <c r="M13684" i="9"/>
  <c r="M13685" i="9"/>
  <c r="M13686" i="9"/>
  <c r="M13687" i="9"/>
  <c r="M13688" i="9"/>
  <c r="M13689" i="9"/>
  <c r="M13690" i="9"/>
  <c r="M13691" i="9"/>
  <c r="M13692" i="9"/>
  <c r="M13693" i="9"/>
  <c r="M13694" i="9"/>
  <c r="M13695" i="9"/>
  <c r="M13696" i="9"/>
  <c r="M13697" i="9"/>
  <c r="M13698" i="9"/>
  <c r="M13699" i="9"/>
  <c r="M13700" i="9"/>
  <c r="M13701" i="9"/>
  <c r="M13702" i="9"/>
  <c r="M13703" i="9"/>
  <c r="M13704" i="9"/>
  <c r="M13705" i="9"/>
  <c r="M13706" i="9"/>
  <c r="M13707" i="9"/>
  <c r="M13708" i="9"/>
  <c r="M13709" i="9"/>
  <c r="M13710" i="9"/>
  <c r="M13711" i="9"/>
  <c r="M13712" i="9"/>
  <c r="M13713" i="9"/>
  <c r="M13714" i="9"/>
  <c r="M13715" i="9"/>
  <c r="M13716" i="9"/>
  <c r="M13717" i="9"/>
  <c r="M13718" i="9"/>
  <c r="M13719" i="9"/>
  <c r="M13720" i="9"/>
  <c r="M13721" i="9"/>
  <c r="M13722" i="9"/>
  <c r="M13723" i="9"/>
  <c r="M13724" i="9"/>
  <c r="M13725" i="9"/>
  <c r="M13726" i="9"/>
  <c r="M13727" i="9"/>
  <c r="M13728" i="9"/>
  <c r="M13729" i="9"/>
  <c r="M13730" i="9"/>
  <c r="M13731" i="9"/>
  <c r="M13732" i="9"/>
  <c r="M13733" i="9"/>
  <c r="M13734" i="9"/>
  <c r="M13735" i="9"/>
  <c r="M13736" i="9"/>
  <c r="M13737" i="9"/>
  <c r="M13738" i="9"/>
  <c r="M13739" i="9"/>
  <c r="M13740" i="9"/>
  <c r="M13741" i="9"/>
  <c r="M13742" i="9"/>
  <c r="M13743" i="9"/>
  <c r="M13744" i="9"/>
  <c r="M13745" i="9"/>
  <c r="M13746" i="9"/>
  <c r="M13747" i="9"/>
  <c r="M13748" i="9"/>
  <c r="M13749" i="9"/>
  <c r="M13750" i="9"/>
  <c r="M13751" i="9"/>
  <c r="M13752" i="9"/>
  <c r="M13753" i="9"/>
  <c r="M13754" i="9"/>
  <c r="M13755" i="9"/>
  <c r="M13756" i="9"/>
  <c r="M13757" i="9"/>
  <c r="M13758" i="9"/>
  <c r="M13759" i="9"/>
  <c r="M13760" i="9"/>
  <c r="M13761" i="9"/>
  <c r="M13762" i="9"/>
  <c r="M13763" i="9"/>
  <c r="M13764" i="9"/>
  <c r="M13765" i="9"/>
  <c r="M13766" i="9"/>
  <c r="M13767" i="9"/>
  <c r="M13768" i="9"/>
  <c r="M13769" i="9"/>
  <c r="M13770" i="9"/>
  <c r="M13771" i="9"/>
  <c r="M13772" i="9"/>
  <c r="M13773" i="9"/>
  <c r="M13774" i="9"/>
  <c r="M13775" i="9"/>
  <c r="M13776" i="9"/>
  <c r="M13777" i="9"/>
  <c r="M13778" i="9"/>
  <c r="M13779" i="9"/>
  <c r="M13780" i="9"/>
  <c r="M13781" i="9"/>
  <c r="M13782" i="9"/>
  <c r="M13783" i="9"/>
  <c r="M13784" i="9"/>
  <c r="M13785" i="9"/>
  <c r="M13786" i="9"/>
  <c r="M13787" i="9"/>
  <c r="M13788" i="9"/>
  <c r="M13789" i="9"/>
  <c r="M13790" i="9"/>
  <c r="M13791" i="9"/>
  <c r="M13792" i="9"/>
  <c r="M13793" i="9"/>
  <c r="M13794" i="9"/>
  <c r="M13795" i="9"/>
  <c r="M13796" i="9"/>
  <c r="M13797" i="9"/>
  <c r="M13798" i="9"/>
  <c r="M13799" i="9"/>
  <c r="M13800" i="9"/>
  <c r="M13801" i="9"/>
  <c r="M13802" i="9"/>
  <c r="M13803" i="9"/>
  <c r="M13804" i="9"/>
  <c r="M13805" i="9"/>
  <c r="M13806" i="9"/>
  <c r="M13807" i="9"/>
  <c r="M13808" i="9"/>
  <c r="M13809" i="9"/>
  <c r="M13810" i="9"/>
  <c r="M13811" i="9"/>
  <c r="M13812" i="9"/>
  <c r="M13813" i="9"/>
  <c r="M13814" i="9"/>
  <c r="M13815" i="9"/>
  <c r="M13816" i="9"/>
  <c r="M13817" i="9"/>
  <c r="M13818" i="9"/>
  <c r="M13819" i="9"/>
  <c r="M13820" i="9"/>
  <c r="M13821" i="9"/>
  <c r="M13822" i="9"/>
  <c r="M13823" i="9"/>
  <c r="M13824" i="9"/>
  <c r="M13825" i="9"/>
  <c r="M13826" i="9"/>
  <c r="M13827" i="9"/>
  <c r="M13828" i="9"/>
  <c r="M13829" i="9"/>
  <c r="M13830" i="9"/>
  <c r="M13831" i="9"/>
  <c r="M13832" i="9"/>
  <c r="M13833" i="9"/>
  <c r="M13834" i="9"/>
  <c r="M13835" i="9"/>
  <c r="M13836" i="9"/>
  <c r="M13837" i="9"/>
  <c r="M13838" i="9"/>
  <c r="M13839" i="9"/>
  <c r="M13840" i="9"/>
  <c r="M13841" i="9"/>
  <c r="M13842" i="9"/>
  <c r="M13843" i="9"/>
  <c r="M13844" i="9"/>
  <c r="M13845" i="9"/>
  <c r="M13846" i="9"/>
  <c r="M13847" i="9"/>
  <c r="M13848" i="9"/>
  <c r="M13849" i="9"/>
  <c r="M13850" i="9"/>
  <c r="M13851" i="9"/>
  <c r="M13852" i="9"/>
  <c r="M13853" i="9"/>
  <c r="M13854" i="9"/>
  <c r="M13855" i="9"/>
  <c r="M13856" i="9"/>
  <c r="M13857" i="9"/>
  <c r="M13858" i="9"/>
  <c r="M13859" i="9"/>
  <c r="M13860" i="9"/>
  <c r="M13861" i="9"/>
  <c r="M13862" i="9"/>
  <c r="M13863" i="9"/>
  <c r="M13864" i="9"/>
  <c r="M13865" i="9"/>
  <c r="M13866" i="9"/>
  <c r="M13867" i="9"/>
  <c r="M13868" i="9"/>
  <c r="M13869" i="9"/>
  <c r="M13870" i="9"/>
  <c r="M13871" i="9"/>
  <c r="M13872" i="9"/>
  <c r="M13873" i="9"/>
  <c r="M13874" i="9"/>
  <c r="M13875" i="9"/>
  <c r="M13876" i="9"/>
  <c r="M13877" i="9"/>
  <c r="M13878" i="9"/>
  <c r="M13879" i="9"/>
  <c r="M13880" i="9"/>
  <c r="M13881" i="9"/>
  <c r="M13882" i="9"/>
  <c r="M13883" i="9"/>
  <c r="M13884" i="9"/>
  <c r="M13885" i="9"/>
  <c r="M13886" i="9"/>
  <c r="M13887" i="9"/>
  <c r="M13888" i="9"/>
  <c r="M13889" i="9"/>
  <c r="M13890" i="9"/>
  <c r="M13891" i="9"/>
  <c r="M13892" i="9"/>
  <c r="M13893" i="9"/>
  <c r="M13894" i="9"/>
  <c r="M13895" i="9"/>
  <c r="M13896" i="9"/>
  <c r="M13897" i="9"/>
  <c r="M13898" i="9"/>
  <c r="M13899" i="9"/>
  <c r="M13900" i="9"/>
  <c r="M13901" i="9"/>
  <c r="M13902" i="9"/>
  <c r="M13903" i="9"/>
  <c r="M13904" i="9"/>
  <c r="M13905" i="9"/>
  <c r="M13906" i="9"/>
  <c r="M13907" i="9"/>
  <c r="M13908" i="9"/>
  <c r="M13909" i="9"/>
  <c r="M13910" i="9"/>
  <c r="M13911" i="9"/>
  <c r="M13912" i="9"/>
  <c r="M13913" i="9"/>
  <c r="M13914" i="9"/>
  <c r="M13915" i="9"/>
  <c r="M13916" i="9"/>
  <c r="M13917" i="9"/>
  <c r="M13918" i="9"/>
  <c r="M13919" i="9"/>
  <c r="M13920" i="9"/>
  <c r="M13921" i="9"/>
  <c r="M13922" i="9"/>
  <c r="M13923" i="9"/>
  <c r="M13924" i="9"/>
  <c r="M13925" i="9"/>
  <c r="M13926" i="9"/>
  <c r="M13927" i="9"/>
  <c r="M13928" i="9"/>
  <c r="M13929" i="9"/>
  <c r="M13930" i="9"/>
  <c r="M13931" i="9"/>
  <c r="M13932" i="9"/>
  <c r="M13933" i="9"/>
  <c r="M13934" i="9"/>
  <c r="M13935" i="9"/>
  <c r="M13936" i="9"/>
  <c r="M13937" i="9"/>
  <c r="M13938" i="9"/>
  <c r="M13939" i="9"/>
  <c r="M13940" i="9"/>
  <c r="M13941" i="9"/>
  <c r="M13942" i="9"/>
  <c r="M13943" i="9"/>
  <c r="M13944" i="9"/>
  <c r="M13945" i="9"/>
  <c r="M13946" i="9"/>
  <c r="M13947" i="9"/>
  <c r="M13948" i="9"/>
  <c r="M13949" i="9"/>
  <c r="M13950" i="9"/>
  <c r="M13951" i="9"/>
  <c r="M13952" i="9"/>
  <c r="M13953" i="9"/>
  <c r="M13954" i="9"/>
  <c r="M13955" i="9"/>
  <c r="M13956" i="9"/>
  <c r="M13957" i="9"/>
  <c r="M13958" i="9"/>
  <c r="M13959" i="9"/>
  <c r="M13960" i="9"/>
  <c r="M13961" i="9"/>
  <c r="M13962" i="9"/>
  <c r="M13963" i="9"/>
  <c r="M13964" i="9"/>
  <c r="M13965" i="9"/>
  <c r="M13966" i="9"/>
  <c r="M13967" i="9"/>
  <c r="M13968" i="9"/>
  <c r="M13969" i="9"/>
  <c r="M13970" i="9"/>
  <c r="M13971" i="9"/>
  <c r="M13972" i="9"/>
  <c r="M13973" i="9"/>
  <c r="M13974" i="9"/>
  <c r="M13975" i="9"/>
  <c r="M13976" i="9"/>
  <c r="M13977" i="9"/>
  <c r="M13978" i="9"/>
  <c r="M13979" i="9"/>
  <c r="M13980" i="9"/>
  <c r="M13981" i="9"/>
  <c r="M13982" i="9"/>
  <c r="M13983" i="9"/>
  <c r="M13984" i="9"/>
  <c r="M13985" i="9"/>
  <c r="M13986" i="9"/>
  <c r="M13987" i="9"/>
  <c r="M13988" i="9"/>
  <c r="M13989" i="9"/>
  <c r="M13990" i="9"/>
  <c r="M13991" i="9"/>
  <c r="M13992" i="9"/>
  <c r="M13993" i="9"/>
  <c r="M13994" i="9"/>
  <c r="M13995" i="9"/>
  <c r="M13996" i="9"/>
  <c r="M13997" i="9"/>
  <c r="M13998" i="9"/>
  <c r="M13999" i="9"/>
  <c r="M14000" i="9"/>
  <c r="M14001" i="9"/>
  <c r="M14002" i="9"/>
  <c r="M14003" i="9"/>
  <c r="M14004" i="9"/>
  <c r="M14005" i="9"/>
  <c r="M14006" i="9"/>
  <c r="M14007" i="9"/>
  <c r="M14008" i="9"/>
  <c r="M14009" i="9"/>
  <c r="M14010" i="9"/>
  <c r="M14011" i="9"/>
  <c r="M14012" i="9"/>
  <c r="M14013" i="9"/>
  <c r="M14014" i="9"/>
  <c r="M14015" i="9"/>
  <c r="M14016" i="9"/>
  <c r="M14017" i="9"/>
  <c r="M14018" i="9"/>
  <c r="M14019" i="9"/>
  <c r="M14020" i="9"/>
  <c r="M14021" i="9"/>
  <c r="M14022" i="9"/>
  <c r="M14023" i="9"/>
  <c r="M14024" i="9"/>
  <c r="M14025" i="9"/>
  <c r="M14026" i="9"/>
  <c r="M14027" i="9"/>
  <c r="M14028" i="9"/>
  <c r="M14029" i="9"/>
  <c r="M14030" i="9"/>
  <c r="M14031" i="9"/>
  <c r="M14032" i="9"/>
  <c r="M14033" i="9"/>
  <c r="M14034" i="9"/>
  <c r="M14035" i="9"/>
  <c r="M14036" i="9"/>
  <c r="M14037" i="9"/>
  <c r="M14038" i="9"/>
  <c r="M14039" i="9"/>
  <c r="M14040" i="9"/>
  <c r="M14041" i="9"/>
  <c r="M14042" i="9"/>
  <c r="M14043" i="9"/>
  <c r="M14044" i="9"/>
  <c r="M14045" i="9"/>
  <c r="M14046" i="9"/>
  <c r="M14047" i="9"/>
  <c r="M14048" i="9"/>
  <c r="M14049" i="9"/>
  <c r="M14050" i="9"/>
  <c r="M14051" i="9"/>
  <c r="M14052" i="9"/>
  <c r="M14053" i="9"/>
  <c r="M14054" i="9"/>
  <c r="M14055" i="9"/>
  <c r="M14056" i="9"/>
  <c r="M14057" i="9"/>
  <c r="M14058" i="9"/>
  <c r="M14059" i="9"/>
  <c r="M14060" i="9"/>
  <c r="M14061" i="9"/>
  <c r="M14062" i="9"/>
  <c r="M14063" i="9"/>
  <c r="M14064" i="9"/>
  <c r="M14065" i="9"/>
  <c r="M14066" i="9"/>
  <c r="M14067" i="9"/>
  <c r="M14068" i="9"/>
  <c r="M14069" i="9"/>
  <c r="M14070" i="9"/>
  <c r="M14071" i="9"/>
  <c r="M14072" i="9"/>
  <c r="M14073" i="9"/>
  <c r="M14074" i="9"/>
  <c r="M14075" i="9"/>
  <c r="M14076" i="9"/>
  <c r="M14077" i="9"/>
  <c r="M14078" i="9"/>
  <c r="M14079" i="9"/>
  <c r="M14080" i="9"/>
  <c r="M14081" i="9"/>
  <c r="M14082" i="9"/>
  <c r="M14083" i="9"/>
  <c r="M14084" i="9"/>
  <c r="M14085" i="9"/>
  <c r="M14086" i="9"/>
  <c r="M14087" i="9"/>
  <c r="M14088" i="9"/>
  <c r="M14089" i="9"/>
  <c r="M14090" i="9"/>
  <c r="M14091" i="9"/>
  <c r="M14092" i="9"/>
  <c r="M14093" i="9"/>
  <c r="M14094" i="9"/>
  <c r="M14095" i="9"/>
  <c r="M14096" i="9"/>
  <c r="M14097" i="9"/>
  <c r="M14098" i="9"/>
  <c r="M14099" i="9"/>
  <c r="M14100" i="9"/>
  <c r="M14101" i="9"/>
  <c r="M14102" i="9"/>
  <c r="M14103" i="9"/>
  <c r="M14104" i="9"/>
  <c r="M14105" i="9"/>
  <c r="M14106" i="9"/>
  <c r="M14107" i="9"/>
  <c r="M14108" i="9"/>
  <c r="M14109" i="9"/>
  <c r="M14110" i="9"/>
  <c r="M14111" i="9"/>
  <c r="M14112" i="9"/>
  <c r="M14113" i="9"/>
  <c r="M14114" i="9"/>
  <c r="M14115" i="9"/>
  <c r="M14116" i="9"/>
  <c r="M14117" i="9"/>
  <c r="M14118" i="9"/>
  <c r="M14119" i="9"/>
  <c r="M14120" i="9"/>
  <c r="M14121" i="9"/>
  <c r="M14122" i="9"/>
  <c r="M14123" i="9"/>
  <c r="M14124" i="9"/>
  <c r="M14125" i="9"/>
  <c r="M14126" i="9"/>
  <c r="M14127" i="9"/>
  <c r="M14128" i="9"/>
  <c r="M14129" i="9"/>
  <c r="M14130" i="9"/>
  <c r="M14131" i="9"/>
  <c r="M14132" i="9"/>
  <c r="M14133" i="9"/>
  <c r="M14134" i="9"/>
  <c r="M14135" i="9"/>
  <c r="M14136" i="9"/>
  <c r="M14137" i="9"/>
  <c r="M14138" i="9"/>
  <c r="M14139" i="9"/>
  <c r="M14140" i="9"/>
  <c r="M14141" i="9"/>
  <c r="M14142" i="9"/>
  <c r="M14143" i="9"/>
  <c r="M14144" i="9"/>
  <c r="M14145" i="9"/>
  <c r="M14146" i="9"/>
  <c r="M14147" i="9"/>
  <c r="M14148" i="9"/>
  <c r="M6" i="9"/>
  <c r="I14148" i="9"/>
  <c r="I14147" i="9"/>
  <c r="I14146" i="9"/>
  <c r="I14145" i="9"/>
  <c r="I14144" i="9"/>
  <c r="I14143" i="9"/>
  <c r="I14142" i="9"/>
  <c r="I14141" i="9"/>
  <c r="I14140" i="9"/>
  <c r="I14139" i="9"/>
  <c r="I14138" i="9"/>
  <c r="I14137" i="9"/>
  <c r="I14136" i="9"/>
  <c r="I14135" i="9"/>
  <c r="I14134" i="9"/>
  <c r="I14133" i="9"/>
  <c r="I14132" i="9"/>
  <c r="I14131" i="9"/>
  <c r="I14130" i="9"/>
  <c r="I14129" i="9"/>
  <c r="I14128" i="9"/>
  <c r="I14127" i="9"/>
  <c r="I14126" i="9"/>
  <c r="I14125" i="9"/>
  <c r="I14124" i="9"/>
  <c r="I14123" i="9"/>
  <c r="I14122" i="9"/>
  <c r="I14121" i="9"/>
  <c r="I14120" i="9"/>
  <c r="I14119" i="9"/>
  <c r="I14118" i="9"/>
  <c r="I14117" i="9"/>
  <c r="I14116" i="9"/>
  <c r="I14115" i="9"/>
  <c r="I14114" i="9"/>
  <c r="I14113" i="9"/>
  <c r="I14112" i="9"/>
  <c r="I14111" i="9"/>
  <c r="I14110" i="9"/>
  <c r="I14109" i="9"/>
  <c r="I14108" i="9"/>
  <c r="I14107" i="9"/>
  <c r="I14106" i="9"/>
  <c r="I14105" i="9"/>
  <c r="I14104" i="9"/>
  <c r="I14103" i="9"/>
  <c r="I14102" i="9"/>
  <c r="I14101" i="9"/>
  <c r="I14100" i="9"/>
  <c r="I14099" i="9"/>
  <c r="I14098" i="9"/>
  <c r="I14097" i="9"/>
  <c r="I14096" i="9"/>
  <c r="I14095" i="9"/>
  <c r="I14094" i="9"/>
  <c r="I14093" i="9"/>
  <c r="I14092" i="9"/>
  <c r="I14091" i="9"/>
  <c r="I14090" i="9"/>
  <c r="I14089" i="9"/>
  <c r="I14088" i="9"/>
  <c r="I14087" i="9"/>
  <c r="I14086" i="9"/>
  <c r="I14085" i="9"/>
  <c r="I14084" i="9"/>
  <c r="I14083" i="9"/>
  <c r="I14082" i="9"/>
  <c r="I14081" i="9"/>
  <c r="I14080" i="9"/>
  <c r="I14079" i="9"/>
  <c r="I14078" i="9"/>
  <c r="I14077" i="9"/>
  <c r="I14076" i="9"/>
  <c r="I14075" i="9"/>
  <c r="I14074" i="9"/>
  <c r="I14073" i="9"/>
  <c r="I14072" i="9"/>
  <c r="I14071" i="9"/>
  <c r="I14070" i="9"/>
  <c r="I14069" i="9"/>
  <c r="I14068" i="9"/>
  <c r="I14067" i="9"/>
  <c r="I14066" i="9"/>
  <c r="I14065" i="9"/>
  <c r="I14064" i="9"/>
  <c r="I14063" i="9"/>
  <c r="I14062" i="9"/>
  <c r="I14061" i="9"/>
  <c r="I14060" i="9"/>
  <c r="I14059" i="9"/>
  <c r="I14058" i="9"/>
  <c r="I14057" i="9"/>
  <c r="I14056" i="9"/>
  <c r="I14055" i="9"/>
  <c r="I14054" i="9"/>
  <c r="I14053" i="9"/>
  <c r="I14052" i="9"/>
  <c r="I14051" i="9"/>
  <c r="I14050" i="9"/>
  <c r="I14049" i="9"/>
  <c r="I14048" i="9"/>
  <c r="I14047" i="9"/>
  <c r="I14046" i="9"/>
  <c r="I14045" i="9"/>
  <c r="I14044" i="9"/>
  <c r="I14043" i="9"/>
  <c r="I14042" i="9"/>
  <c r="I14041" i="9"/>
  <c r="I14040" i="9"/>
  <c r="I14039" i="9"/>
  <c r="I14038" i="9"/>
  <c r="I14037" i="9"/>
  <c r="I14036" i="9"/>
  <c r="I14035" i="9"/>
  <c r="I14034" i="9"/>
  <c r="I14033" i="9"/>
  <c r="I14032" i="9"/>
  <c r="I14031" i="9"/>
  <c r="I14030" i="9"/>
  <c r="I14029" i="9"/>
  <c r="I14028" i="9"/>
  <c r="I14027" i="9"/>
  <c r="I14026" i="9"/>
  <c r="I14025" i="9"/>
  <c r="I14024" i="9"/>
  <c r="I14023" i="9"/>
  <c r="I14022" i="9"/>
  <c r="I14021" i="9"/>
  <c r="I14020" i="9"/>
  <c r="I14019" i="9"/>
  <c r="I14018" i="9"/>
  <c r="I14017" i="9"/>
  <c r="I14016" i="9"/>
  <c r="I14015" i="9"/>
  <c r="I14014" i="9"/>
  <c r="I14013" i="9"/>
  <c r="I14012" i="9"/>
  <c r="I14011" i="9"/>
  <c r="I14010" i="9"/>
  <c r="I14009" i="9"/>
  <c r="I14008" i="9"/>
  <c r="I14007" i="9"/>
  <c r="I14006" i="9"/>
  <c r="I14005" i="9"/>
  <c r="I14004" i="9"/>
  <c r="I14003" i="9"/>
  <c r="I14002" i="9"/>
  <c r="I14001" i="9"/>
  <c r="I14000" i="9"/>
  <c r="I13999" i="9"/>
  <c r="I13998" i="9"/>
  <c r="I13997" i="9"/>
  <c r="I13996" i="9"/>
  <c r="I13995" i="9"/>
  <c r="I13994" i="9"/>
  <c r="I13993" i="9"/>
  <c r="I13992" i="9"/>
  <c r="I13991" i="9"/>
  <c r="I13990" i="9"/>
  <c r="I13989" i="9"/>
  <c r="I13988" i="9"/>
  <c r="I13987" i="9"/>
  <c r="I13986" i="9"/>
  <c r="I13985" i="9"/>
  <c r="I13984" i="9"/>
  <c r="I13983" i="9"/>
  <c r="I13982" i="9"/>
  <c r="I13981" i="9"/>
  <c r="I13980" i="9"/>
  <c r="I13979" i="9"/>
  <c r="I13978" i="9"/>
  <c r="I13977" i="9"/>
  <c r="I13976" i="9"/>
  <c r="I13975" i="9"/>
  <c r="I13974" i="9"/>
  <c r="I13973" i="9"/>
  <c r="I13972" i="9"/>
  <c r="I13971" i="9"/>
  <c r="I13970" i="9"/>
  <c r="I13969" i="9"/>
  <c r="I13968" i="9"/>
  <c r="I13967" i="9"/>
  <c r="I13966" i="9"/>
  <c r="I13965" i="9"/>
  <c r="I13964" i="9"/>
  <c r="I13963" i="9"/>
  <c r="I13962" i="9"/>
  <c r="I13961" i="9"/>
  <c r="I13960" i="9"/>
  <c r="I13959" i="9"/>
  <c r="I13958" i="9"/>
  <c r="I13957" i="9"/>
  <c r="I13956" i="9"/>
  <c r="I13955" i="9"/>
  <c r="I13954" i="9"/>
  <c r="I13953" i="9"/>
  <c r="I13952" i="9"/>
  <c r="I13951" i="9"/>
  <c r="I13950" i="9"/>
  <c r="I13949" i="9"/>
  <c r="I13948" i="9"/>
  <c r="I13947" i="9"/>
  <c r="I13946" i="9"/>
  <c r="I13945" i="9"/>
  <c r="I13944" i="9"/>
  <c r="I13943" i="9"/>
  <c r="I13942" i="9"/>
  <c r="I13941" i="9"/>
  <c r="I13940" i="9"/>
  <c r="I13939" i="9"/>
  <c r="I13938" i="9"/>
  <c r="I13937" i="9"/>
  <c r="I13936" i="9"/>
  <c r="I13935" i="9"/>
  <c r="I13934" i="9"/>
  <c r="I13933" i="9"/>
  <c r="I13932" i="9"/>
  <c r="I13931" i="9"/>
  <c r="I13930" i="9"/>
  <c r="I13929" i="9"/>
  <c r="I13928" i="9"/>
  <c r="I13927" i="9"/>
  <c r="I13926" i="9"/>
  <c r="I13925" i="9"/>
  <c r="I13924" i="9"/>
  <c r="I13923" i="9"/>
  <c r="I13922" i="9"/>
  <c r="I13921" i="9"/>
  <c r="I13920" i="9"/>
  <c r="I13919" i="9"/>
  <c r="I13918" i="9"/>
  <c r="I13917" i="9"/>
  <c r="I13916" i="9"/>
  <c r="I13915" i="9"/>
  <c r="I13914" i="9"/>
  <c r="I13913" i="9"/>
  <c r="I13912" i="9"/>
  <c r="I13911" i="9"/>
  <c r="I13910" i="9"/>
  <c r="I13909" i="9"/>
  <c r="I13908" i="9"/>
  <c r="I13907" i="9"/>
  <c r="I13906" i="9"/>
  <c r="I13905" i="9"/>
  <c r="I13904" i="9"/>
  <c r="I13903" i="9"/>
  <c r="I13902" i="9"/>
  <c r="I13901" i="9"/>
  <c r="I13900" i="9"/>
  <c r="I13899" i="9"/>
  <c r="I13898" i="9"/>
  <c r="I13897" i="9"/>
  <c r="I13896" i="9"/>
  <c r="I13895" i="9"/>
  <c r="I13894" i="9"/>
  <c r="I13893" i="9"/>
  <c r="I13892" i="9"/>
  <c r="I13891" i="9"/>
  <c r="I13890" i="9"/>
  <c r="I13889" i="9"/>
  <c r="I13888" i="9"/>
  <c r="I13887" i="9"/>
  <c r="I13886" i="9"/>
  <c r="I13885" i="9"/>
  <c r="I13884" i="9"/>
  <c r="I13883" i="9"/>
  <c r="I13882" i="9"/>
  <c r="I13881" i="9"/>
  <c r="I13880" i="9"/>
  <c r="I13879" i="9"/>
  <c r="I13878" i="9"/>
  <c r="I13877" i="9"/>
  <c r="I13876" i="9"/>
  <c r="I13875" i="9"/>
  <c r="I13874" i="9"/>
  <c r="I13873" i="9"/>
  <c r="I13872" i="9"/>
  <c r="I13871" i="9"/>
  <c r="I13870" i="9"/>
  <c r="I13869" i="9"/>
  <c r="I13868" i="9"/>
  <c r="I13867" i="9"/>
  <c r="I13866" i="9"/>
  <c r="I13865" i="9"/>
  <c r="I13864" i="9"/>
  <c r="I13863" i="9"/>
  <c r="I13862" i="9"/>
  <c r="I13861" i="9"/>
  <c r="I13860" i="9"/>
  <c r="I13859" i="9"/>
  <c r="I13858" i="9"/>
  <c r="I13857" i="9"/>
  <c r="I13856" i="9"/>
  <c r="I13855" i="9"/>
  <c r="I13854" i="9"/>
  <c r="I13853" i="9"/>
  <c r="I13852" i="9"/>
  <c r="I13851" i="9"/>
  <c r="I13850" i="9"/>
  <c r="I13849" i="9"/>
  <c r="I13848" i="9"/>
  <c r="I13847" i="9"/>
  <c r="I13846" i="9"/>
  <c r="I13845" i="9"/>
  <c r="I13844" i="9"/>
  <c r="I13843" i="9"/>
  <c r="I13842" i="9"/>
  <c r="I13841" i="9"/>
  <c r="I13840" i="9"/>
  <c r="I13839" i="9"/>
  <c r="I13838" i="9"/>
  <c r="I13837" i="9"/>
  <c r="I13836" i="9"/>
  <c r="I13835" i="9"/>
  <c r="I13834" i="9"/>
  <c r="I13833" i="9"/>
  <c r="I13832" i="9"/>
  <c r="I13831" i="9"/>
  <c r="I13830" i="9"/>
  <c r="I13829" i="9"/>
  <c r="I13828" i="9"/>
  <c r="I13827" i="9"/>
  <c r="I13826" i="9"/>
  <c r="I13825" i="9"/>
  <c r="I13824" i="9"/>
  <c r="I13823" i="9"/>
  <c r="I13822" i="9"/>
  <c r="I13821" i="9"/>
  <c r="I13820" i="9"/>
  <c r="I13819" i="9"/>
  <c r="I13818" i="9"/>
  <c r="I13817" i="9"/>
  <c r="I13816" i="9"/>
  <c r="I13815" i="9"/>
  <c r="I13814" i="9"/>
  <c r="I13813" i="9"/>
  <c r="I13812" i="9"/>
  <c r="I13811" i="9"/>
  <c r="I13810" i="9"/>
  <c r="I13809" i="9"/>
  <c r="I13808" i="9"/>
  <c r="I13807" i="9"/>
  <c r="I13806" i="9"/>
  <c r="I13805" i="9"/>
  <c r="I13804" i="9"/>
  <c r="I13803" i="9"/>
  <c r="I13802" i="9"/>
  <c r="I13801" i="9"/>
  <c r="I13800" i="9"/>
  <c r="I13799" i="9"/>
  <c r="I13798" i="9"/>
  <c r="I13797" i="9"/>
  <c r="I13796" i="9"/>
  <c r="I13795" i="9"/>
  <c r="I13794" i="9"/>
  <c r="I13793" i="9"/>
  <c r="I13792" i="9"/>
  <c r="I13791" i="9"/>
  <c r="I13790" i="9"/>
  <c r="I13789" i="9"/>
  <c r="I13788" i="9"/>
  <c r="I13787" i="9"/>
  <c r="I13786" i="9"/>
  <c r="I13785" i="9"/>
  <c r="I13784" i="9"/>
  <c r="I13783" i="9"/>
  <c r="I13782" i="9"/>
  <c r="I13781" i="9"/>
  <c r="I13780" i="9"/>
  <c r="I13779" i="9"/>
  <c r="I13778" i="9"/>
  <c r="I13777" i="9"/>
  <c r="I13776" i="9"/>
  <c r="I13775" i="9"/>
  <c r="I13774" i="9"/>
  <c r="I13773" i="9"/>
  <c r="I13772" i="9"/>
  <c r="I13771" i="9"/>
  <c r="I13770" i="9"/>
  <c r="I13769" i="9"/>
  <c r="I13768" i="9"/>
  <c r="I13767" i="9"/>
  <c r="I13766" i="9"/>
  <c r="I13765" i="9"/>
  <c r="I13764" i="9"/>
  <c r="I13763" i="9"/>
  <c r="I13762" i="9"/>
  <c r="I13761" i="9"/>
  <c r="I13760" i="9"/>
  <c r="I13759" i="9"/>
  <c r="I13758" i="9"/>
  <c r="I13757" i="9"/>
  <c r="I13756" i="9"/>
  <c r="I13755" i="9"/>
  <c r="I13754" i="9"/>
  <c r="I13753" i="9"/>
  <c r="I13752" i="9"/>
  <c r="I13751" i="9"/>
  <c r="I13750" i="9"/>
  <c r="I13749" i="9"/>
  <c r="I13748" i="9"/>
  <c r="I13747" i="9"/>
  <c r="I13746" i="9"/>
  <c r="I13745" i="9"/>
  <c r="I13744" i="9"/>
  <c r="I13743" i="9"/>
  <c r="I13742" i="9"/>
  <c r="I13741" i="9"/>
  <c r="I13740" i="9"/>
  <c r="I13739" i="9"/>
  <c r="I13738" i="9"/>
  <c r="I13737" i="9"/>
  <c r="I13736" i="9"/>
  <c r="I13735" i="9"/>
  <c r="I13734" i="9"/>
  <c r="I13733" i="9"/>
  <c r="I13732" i="9"/>
  <c r="I13731" i="9"/>
  <c r="I13730" i="9"/>
  <c r="I13729" i="9"/>
  <c r="I13728" i="9"/>
  <c r="I13727" i="9"/>
  <c r="I13726" i="9"/>
  <c r="I13725" i="9"/>
  <c r="I13724" i="9"/>
  <c r="I13723" i="9"/>
  <c r="I13722" i="9"/>
  <c r="I13721" i="9"/>
  <c r="I13720" i="9"/>
  <c r="I13719" i="9"/>
  <c r="I13718" i="9"/>
  <c r="I13717" i="9"/>
  <c r="I13716" i="9"/>
  <c r="I13715" i="9"/>
  <c r="I13714" i="9"/>
  <c r="I13713" i="9"/>
  <c r="I13712" i="9"/>
  <c r="I13711" i="9"/>
  <c r="I13710" i="9"/>
  <c r="I13709" i="9"/>
  <c r="I13708" i="9"/>
  <c r="I13707" i="9"/>
  <c r="I13706" i="9"/>
  <c r="I13705" i="9"/>
  <c r="I13704" i="9"/>
  <c r="I13703" i="9"/>
  <c r="I13702" i="9"/>
  <c r="I13701" i="9"/>
  <c r="I13700" i="9"/>
  <c r="I13699" i="9"/>
  <c r="I13698" i="9"/>
  <c r="I13697" i="9"/>
  <c r="I13696" i="9"/>
  <c r="I13695" i="9"/>
  <c r="I13694" i="9"/>
  <c r="I13693" i="9"/>
  <c r="I13692" i="9"/>
  <c r="I13691" i="9"/>
  <c r="I13690" i="9"/>
  <c r="I13689" i="9"/>
  <c r="I13688" i="9"/>
  <c r="I13687" i="9"/>
  <c r="I13686" i="9"/>
  <c r="I13685" i="9"/>
  <c r="I13684" i="9"/>
  <c r="I13683" i="9"/>
  <c r="I13682" i="9"/>
  <c r="I13681" i="9"/>
  <c r="I13680" i="9"/>
  <c r="I13679" i="9"/>
  <c r="I13678" i="9"/>
  <c r="I13677" i="9"/>
  <c r="I13676" i="9"/>
  <c r="I13675" i="9"/>
  <c r="I13674" i="9"/>
  <c r="I13673" i="9"/>
  <c r="I13672" i="9"/>
  <c r="I13671" i="9"/>
  <c r="I13670" i="9"/>
  <c r="I13669" i="9"/>
  <c r="I13668" i="9"/>
  <c r="I13667" i="9"/>
  <c r="I13666" i="9"/>
  <c r="I13665" i="9"/>
  <c r="I13664" i="9"/>
  <c r="I13663" i="9"/>
  <c r="I13662" i="9"/>
  <c r="I13661" i="9"/>
  <c r="I13660" i="9"/>
  <c r="I13659" i="9"/>
  <c r="I13658" i="9"/>
  <c r="I13657" i="9"/>
  <c r="I13656" i="9"/>
  <c r="I13655" i="9"/>
  <c r="I13654" i="9"/>
  <c r="I13653" i="9"/>
  <c r="I13652" i="9"/>
  <c r="I13651" i="9"/>
  <c r="I13650" i="9"/>
  <c r="I13649" i="9"/>
  <c r="I13648" i="9"/>
  <c r="I13647" i="9"/>
  <c r="I13646" i="9"/>
  <c r="I13645" i="9"/>
  <c r="I13644" i="9"/>
  <c r="I13643" i="9"/>
  <c r="I13642" i="9"/>
  <c r="I13641" i="9"/>
  <c r="I13640" i="9"/>
  <c r="I13639" i="9"/>
  <c r="I13638" i="9"/>
  <c r="I13637" i="9"/>
  <c r="I13636" i="9"/>
  <c r="I13635" i="9"/>
  <c r="I13634" i="9"/>
  <c r="I13633" i="9"/>
  <c r="I13632" i="9"/>
  <c r="I13631" i="9"/>
  <c r="I13630" i="9"/>
  <c r="I13629" i="9"/>
  <c r="I13628" i="9"/>
  <c r="I13627" i="9"/>
  <c r="I13626" i="9"/>
  <c r="I13625" i="9"/>
  <c r="I13624" i="9"/>
  <c r="I13623" i="9"/>
  <c r="I13622" i="9"/>
  <c r="I13621" i="9"/>
  <c r="I13620" i="9"/>
  <c r="I13619" i="9"/>
  <c r="I13618" i="9"/>
  <c r="I13617" i="9"/>
  <c r="I13616" i="9"/>
  <c r="I13615" i="9"/>
  <c r="I13614" i="9"/>
  <c r="I13613" i="9"/>
  <c r="I13612" i="9"/>
  <c r="I13611" i="9"/>
  <c r="I13610" i="9"/>
  <c r="I13609" i="9"/>
  <c r="I13608" i="9"/>
  <c r="I13607" i="9"/>
  <c r="I13606" i="9"/>
  <c r="I13605" i="9"/>
  <c r="I13604" i="9"/>
  <c r="I13603" i="9"/>
  <c r="I13602" i="9"/>
  <c r="I13601" i="9"/>
  <c r="I13600" i="9"/>
  <c r="I13599" i="9"/>
  <c r="I13598" i="9"/>
  <c r="I13597" i="9"/>
  <c r="I13596" i="9"/>
  <c r="I13595" i="9"/>
  <c r="I13594" i="9"/>
  <c r="I13593" i="9"/>
  <c r="I13592" i="9"/>
  <c r="I13591" i="9"/>
  <c r="I13590" i="9"/>
  <c r="I13589" i="9"/>
  <c r="I13588" i="9"/>
  <c r="I13587" i="9"/>
  <c r="I13586" i="9"/>
  <c r="I13585" i="9"/>
  <c r="I13584" i="9"/>
  <c r="I13583" i="9"/>
  <c r="I13582" i="9"/>
  <c r="I13581" i="9"/>
  <c r="I13580" i="9"/>
  <c r="I13579" i="9"/>
  <c r="I13578" i="9"/>
  <c r="I13577" i="9"/>
  <c r="I13576" i="9"/>
  <c r="I13575" i="9"/>
  <c r="I13574" i="9"/>
  <c r="I13573" i="9"/>
  <c r="I13572" i="9"/>
  <c r="I13571" i="9"/>
  <c r="I13570" i="9"/>
  <c r="I13569" i="9"/>
  <c r="I13568" i="9"/>
  <c r="I13567" i="9"/>
  <c r="I13566" i="9"/>
  <c r="I13565" i="9"/>
  <c r="I13564" i="9"/>
  <c r="I13563" i="9"/>
  <c r="I13562" i="9"/>
  <c r="I13561" i="9"/>
  <c r="I13560" i="9"/>
  <c r="I13559" i="9"/>
  <c r="I13558" i="9"/>
  <c r="I13557" i="9"/>
  <c r="I13556" i="9"/>
  <c r="I13555" i="9"/>
  <c r="I13554" i="9"/>
  <c r="I13553" i="9"/>
  <c r="I13552" i="9"/>
  <c r="I13551" i="9"/>
  <c r="I13550" i="9"/>
  <c r="I13549" i="9"/>
  <c r="I13548" i="9"/>
  <c r="I13547" i="9"/>
  <c r="I13546" i="9"/>
  <c r="I13545" i="9"/>
  <c r="I13544" i="9"/>
  <c r="I13543" i="9"/>
  <c r="I13542" i="9"/>
  <c r="I13541" i="9"/>
  <c r="I13540" i="9"/>
  <c r="I13539" i="9"/>
  <c r="I13538" i="9"/>
  <c r="I13537" i="9"/>
  <c r="I13536" i="9"/>
  <c r="I13535" i="9"/>
  <c r="I13534" i="9"/>
  <c r="I13533" i="9"/>
  <c r="I13532" i="9"/>
  <c r="I13531" i="9"/>
  <c r="I13530" i="9"/>
  <c r="I13529" i="9"/>
  <c r="I13528" i="9"/>
  <c r="I13527" i="9"/>
  <c r="I13526" i="9"/>
  <c r="I13525" i="9"/>
  <c r="I13524" i="9"/>
  <c r="I13523" i="9"/>
  <c r="I13522" i="9"/>
  <c r="I13521" i="9"/>
  <c r="I13520" i="9"/>
  <c r="I13519" i="9"/>
  <c r="I13518" i="9"/>
  <c r="I13517" i="9"/>
  <c r="I13516" i="9"/>
  <c r="I13515" i="9"/>
  <c r="I13514" i="9"/>
  <c r="I13513" i="9"/>
  <c r="I13512" i="9"/>
  <c r="I13511" i="9"/>
  <c r="I13510" i="9"/>
  <c r="I13509" i="9"/>
  <c r="I13508" i="9"/>
  <c r="I13507" i="9"/>
  <c r="I13506" i="9"/>
  <c r="I13505" i="9"/>
  <c r="I13504" i="9"/>
  <c r="I13503" i="9"/>
  <c r="I13502" i="9"/>
  <c r="I13501" i="9"/>
  <c r="I13500" i="9"/>
  <c r="I13499" i="9"/>
  <c r="I13498" i="9"/>
  <c r="I13497" i="9"/>
  <c r="I13496" i="9"/>
  <c r="I13495" i="9"/>
  <c r="I13494" i="9"/>
  <c r="I13493" i="9"/>
  <c r="I13492" i="9"/>
  <c r="I13491" i="9"/>
  <c r="I13490" i="9"/>
  <c r="I13489" i="9"/>
  <c r="I13488" i="9"/>
  <c r="I13487" i="9"/>
  <c r="I13486" i="9"/>
  <c r="I13485" i="9"/>
  <c r="I13484" i="9"/>
  <c r="I13483" i="9"/>
  <c r="I13482" i="9"/>
  <c r="I13481" i="9"/>
  <c r="I13480" i="9"/>
  <c r="I13479" i="9"/>
  <c r="I13478" i="9"/>
  <c r="I13477" i="9"/>
  <c r="I13476" i="9"/>
  <c r="I13475" i="9"/>
  <c r="I13474" i="9"/>
  <c r="I13473" i="9"/>
  <c r="I13472" i="9"/>
  <c r="I13471" i="9"/>
  <c r="I13470" i="9"/>
  <c r="I13469" i="9"/>
  <c r="I13468" i="9"/>
  <c r="I13467" i="9"/>
  <c r="I13466" i="9"/>
  <c r="I13465" i="9"/>
  <c r="I13464" i="9"/>
  <c r="I13463" i="9"/>
  <c r="I13462" i="9"/>
  <c r="I13461" i="9"/>
  <c r="I13460" i="9"/>
  <c r="I13459" i="9"/>
  <c r="I13458" i="9"/>
  <c r="I13457" i="9"/>
  <c r="I13456" i="9"/>
  <c r="I13455" i="9"/>
  <c r="I13454" i="9"/>
  <c r="I13453" i="9"/>
  <c r="I13452" i="9"/>
  <c r="I13451" i="9"/>
  <c r="I13450" i="9"/>
  <c r="I13449" i="9"/>
  <c r="I13448" i="9"/>
  <c r="I13447" i="9"/>
  <c r="I13446" i="9"/>
  <c r="I13445" i="9"/>
  <c r="I13444" i="9"/>
  <c r="I13443" i="9"/>
  <c r="I13442" i="9"/>
  <c r="I13441" i="9"/>
  <c r="I13440" i="9"/>
  <c r="I13439" i="9"/>
  <c r="I13438" i="9"/>
  <c r="I13437" i="9"/>
  <c r="I13436" i="9"/>
  <c r="I13435" i="9"/>
  <c r="I13434" i="9"/>
  <c r="I13433" i="9"/>
  <c r="I13432" i="9"/>
  <c r="I13431" i="9"/>
  <c r="I13430" i="9"/>
  <c r="I13429" i="9"/>
  <c r="I13428" i="9"/>
  <c r="I13427" i="9"/>
  <c r="I13426" i="9"/>
  <c r="I13425" i="9"/>
  <c r="I13424" i="9"/>
  <c r="I13423" i="9"/>
  <c r="I13422" i="9"/>
  <c r="I13421" i="9"/>
  <c r="I13420" i="9"/>
  <c r="I13419" i="9"/>
  <c r="I13418" i="9"/>
  <c r="I13417" i="9"/>
  <c r="I13416" i="9"/>
  <c r="I13415" i="9"/>
  <c r="I13414" i="9"/>
  <c r="I13413" i="9"/>
  <c r="I13412" i="9"/>
  <c r="I13411" i="9"/>
  <c r="I13410" i="9"/>
  <c r="I13409" i="9"/>
  <c r="I13408" i="9"/>
  <c r="I13407" i="9"/>
  <c r="I13406" i="9"/>
  <c r="I13405" i="9"/>
  <c r="I13404" i="9"/>
  <c r="I13403" i="9"/>
  <c r="I13402" i="9"/>
  <c r="I13401" i="9"/>
  <c r="I13400" i="9"/>
  <c r="I13399" i="9"/>
  <c r="I13398" i="9"/>
  <c r="I13397" i="9"/>
  <c r="I13396" i="9"/>
  <c r="I13395" i="9"/>
  <c r="I13394" i="9"/>
  <c r="I13393" i="9"/>
  <c r="I13392" i="9"/>
  <c r="I13391" i="9"/>
  <c r="I13390" i="9"/>
  <c r="I13389" i="9"/>
  <c r="I13388" i="9"/>
  <c r="I13387" i="9"/>
  <c r="I13386" i="9"/>
  <c r="I13385" i="9"/>
  <c r="I13384" i="9"/>
  <c r="I13383" i="9"/>
  <c r="I13382" i="9"/>
  <c r="I13381" i="9"/>
  <c r="I13380" i="9"/>
  <c r="I13379" i="9"/>
  <c r="I13378" i="9"/>
  <c r="I13377" i="9"/>
  <c r="I13376" i="9"/>
  <c r="I13375" i="9"/>
  <c r="I13374" i="9"/>
  <c r="I13373" i="9"/>
  <c r="I13372" i="9"/>
  <c r="I13371" i="9"/>
  <c r="I13370" i="9"/>
  <c r="I13369" i="9"/>
  <c r="I13368" i="9"/>
  <c r="I13367" i="9"/>
  <c r="I13366" i="9"/>
  <c r="I13365" i="9"/>
  <c r="I13364" i="9"/>
  <c r="I13363" i="9"/>
  <c r="I13362" i="9"/>
  <c r="I13361" i="9"/>
  <c r="I13360" i="9"/>
  <c r="I13359" i="9"/>
  <c r="I13358" i="9"/>
  <c r="I13357" i="9"/>
  <c r="I13356" i="9"/>
  <c r="I13355" i="9"/>
  <c r="I13354" i="9"/>
  <c r="I13353" i="9"/>
  <c r="I13352" i="9"/>
  <c r="I13351" i="9"/>
  <c r="I13350" i="9"/>
  <c r="I13349" i="9"/>
  <c r="I13348" i="9"/>
  <c r="I13347" i="9"/>
  <c r="I13346" i="9"/>
  <c r="I13345" i="9"/>
  <c r="I13344" i="9"/>
  <c r="I13343" i="9"/>
  <c r="I13342" i="9"/>
  <c r="I13341" i="9"/>
  <c r="I13340" i="9"/>
  <c r="I13339" i="9"/>
  <c r="I13338" i="9"/>
  <c r="I13337" i="9"/>
  <c r="I13336" i="9"/>
  <c r="I13335" i="9"/>
  <c r="I13334" i="9"/>
  <c r="I13333" i="9"/>
  <c r="I13332" i="9"/>
  <c r="I13331" i="9"/>
  <c r="I13330" i="9"/>
  <c r="I13329" i="9"/>
  <c r="I13328" i="9"/>
  <c r="I13327" i="9"/>
  <c r="I13326" i="9"/>
  <c r="I13325" i="9"/>
  <c r="I13324" i="9"/>
  <c r="I13323" i="9"/>
  <c r="I13322" i="9"/>
  <c r="I13321" i="9"/>
  <c r="I13320" i="9"/>
  <c r="I13319" i="9"/>
  <c r="I13318" i="9"/>
  <c r="I13317" i="9"/>
  <c r="I13316" i="9"/>
  <c r="I13315" i="9"/>
  <c r="I13314" i="9"/>
  <c r="I13313" i="9"/>
  <c r="I13312" i="9"/>
  <c r="I13311" i="9"/>
  <c r="I13310" i="9"/>
  <c r="I13309" i="9"/>
  <c r="I13308" i="9"/>
  <c r="I13307" i="9"/>
  <c r="I13306" i="9"/>
  <c r="I13305" i="9"/>
  <c r="I13304" i="9"/>
  <c r="I13303" i="9"/>
  <c r="I13302" i="9"/>
  <c r="I13301" i="9"/>
  <c r="I13300" i="9"/>
  <c r="I13299" i="9"/>
  <c r="I13298" i="9"/>
  <c r="I13297" i="9"/>
  <c r="I13296" i="9"/>
  <c r="I13295" i="9"/>
  <c r="I13294" i="9"/>
  <c r="I13293" i="9"/>
  <c r="I13292" i="9"/>
  <c r="I13291" i="9"/>
  <c r="I13290" i="9"/>
  <c r="I13289" i="9"/>
  <c r="I13288" i="9"/>
  <c r="I13287" i="9"/>
  <c r="I13286" i="9"/>
  <c r="I13285" i="9"/>
  <c r="I13284" i="9"/>
  <c r="I13283" i="9"/>
  <c r="I13282" i="9"/>
  <c r="I13281" i="9"/>
  <c r="I13280" i="9"/>
  <c r="I13279" i="9"/>
  <c r="I13278" i="9"/>
  <c r="I13277" i="9"/>
  <c r="I13276" i="9"/>
  <c r="I13275" i="9"/>
  <c r="I13274" i="9"/>
  <c r="I13273" i="9"/>
  <c r="I13272" i="9"/>
  <c r="I13271" i="9"/>
  <c r="I13270" i="9"/>
  <c r="I13269" i="9"/>
  <c r="I13268" i="9"/>
  <c r="I13267" i="9"/>
  <c r="I13266" i="9"/>
  <c r="I13265" i="9"/>
  <c r="I13264" i="9"/>
  <c r="I13263" i="9"/>
  <c r="I13262" i="9"/>
  <c r="I13261" i="9"/>
  <c r="I13260" i="9"/>
  <c r="I13259" i="9"/>
  <c r="I13258" i="9"/>
  <c r="I13257" i="9"/>
  <c r="I13256" i="9"/>
  <c r="I13255" i="9"/>
  <c r="I13254" i="9"/>
  <c r="I13253" i="9"/>
  <c r="I13252" i="9"/>
  <c r="I13251" i="9"/>
  <c r="I13250" i="9"/>
  <c r="I13249" i="9"/>
  <c r="I13248" i="9"/>
  <c r="I13247" i="9"/>
  <c r="I13246" i="9"/>
  <c r="I13245" i="9"/>
  <c r="I13244" i="9"/>
  <c r="I13243" i="9"/>
  <c r="I13242" i="9"/>
  <c r="I13241" i="9"/>
  <c r="I13240" i="9"/>
  <c r="I13239" i="9"/>
  <c r="I13238" i="9"/>
  <c r="I13237" i="9"/>
  <c r="I13236" i="9"/>
  <c r="I13235" i="9"/>
  <c r="I13234" i="9"/>
  <c r="I13233" i="9"/>
  <c r="I13232" i="9"/>
  <c r="I13231" i="9"/>
  <c r="I13230" i="9"/>
  <c r="I13229" i="9"/>
  <c r="I13228" i="9"/>
  <c r="I13227" i="9"/>
  <c r="I13226" i="9"/>
  <c r="I13225" i="9"/>
  <c r="I13224" i="9"/>
  <c r="I13223" i="9"/>
  <c r="I13222" i="9"/>
  <c r="I13221" i="9"/>
  <c r="I13220" i="9"/>
  <c r="I13219" i="9"/>
  <c r="I13218" i="9"/>
  <c r="I13217" i="9"/>
  <c r="I13216" i="9"/>
  <c r="I13215" i="9"/>
  <c r="I13214" i="9"/>
  <c r="I13213" i="9"/>
  <c r="I13212" i="9"/>
  <c r="I13211" i="9"/>
  <c r="I13210" i="9"/>
  <c r="I13209" i="9"/>
  <c r="I13208" i="9"/>
  <c r="I13207" i="9"/>
  <c r="I13206" i="9"/>
  <c r="I13205" i="9"/>
  <c r="I13204" i="9"/>
  <c r="I13203" i="9"/>
  <c r="I13202" i="9"/>
  <c r="I13201" i="9"/>
  <c r="I13200" i="9"/>
  <c r="I13199" i="9"/>
  <c r="I13198" i="9"/>
  <c r="I13197" i="9"/>
  <c r="I13196" i="9"/>
  <c r="I13195" i="9"/>
  <c r="I13194" i="9"/>
  <c r="I13193" i="9"/>
  <c r="I13192" i="9"/>
  <c r="I13191" i="9"/>
  <c r="I13190" i="9"/>
  <c r="I13189" i="9"/>
  <c r="I13188" i="9"/>
  <c r="I13187" i="9"/>
  <c r="I13186" i="9"/>
  <c r="I13185" i="9"/>
  <c r="I13184" i="9"/>
  <c r="I13183" i="9"/>
  <c r="I13182" i="9"/>
  <c r="I13181" i="9"/>
  <c r="I13180" i="9"/>
  <c r="I13179" i="9"/>
  <c r="I13178" i="9"/>
  <c r="I13177" i="9"/>
  <c r="I13176" i="9"/>
  <c r="I13175" i="9"/>
  <c r="I13174" i="9"/>
  <c r="I13173" i="9"/>
  <c r="I13172" i="9"/>
  <c r="I13171" i="9"/>
  <c r="I13170" i="9"/>
  <c r="I13169" i="9"/>
  <c r="I13168" i="9"/>
  <c r="I13167" i="9"/>
  <c r="I13166" i="9"/>
  <c r="I13165" i="9"/>
  <c r="I13164" i="9"/>
  <c r="I13163" i="9"/>
  <c r="I13162" i="9"/>
  <c r="I13161" i="9"/>
  <c r="I13160" i="9"/>
  <c r="I13159" i="9"/>
  <c r="I13158" i="9"/>
  <c r="I13157" i="9"/>
  <c r="I13156" i="9"/>
  <c r="I13155" i="9"/>
  <c r="I13154" i="9"/>
  <c r="I13153" i="9"/>
  <c r="I13152" i="9"/>
  <c r="I13151" i="9"/>
  <c r="I13150" i="9"/>
  <c r="I13149" i="9"/>
  <c r="I13148" i="9"/>
  <c r="I13147" i="9"/>
  <c r="I13146" i="9"/>
  <c r="I13145" i="9"/>
  <c r="I13144" i="9"/>
  <c r="I13143" i="9"/>
  <c r="I13142" i="9"/>
  <c r="I13141" i="9"/>
  <c r="I13140" i="9"/>
  <c r="I13139" i="9"/>
  <c r="I13138" i="9"/>
  <c r="I13137" i="9"/>
  <c r="I13136" i="9"/>
  <c r="I13135" i="9"/>
  <c r="I13134" i="9"/>
  <c r="I13133" i="9"/>
  <c r="I13132" i="9"/>
  <c r="I13131" i="9"/>
  <c r="I13130" i="9"/>
  <c r="I13129" i="9"/>
  <c r="I13128" i="9"/>
  <c r="I13127" i="9"/>
  <c r="I13126" i="9"/>
  <c r="I13125" i="9"/>
  <c r="I13124" i="9"/>
  <c r="I13123" i="9"/>
  <c r="I13122" i="9"/>
  <c r="I13121" i="9"/>
  <c r="I13120" i="9"/>
  <c r="I13119" i="9"/>
  <c r="I13118" i="9"/>
  <c r="I13117" i="9"/>
  <c r="I13116" i="9"/>
  <c r="I13115" i="9"/>
  <c r="I13114" i="9"/>
  <c r="I13113" i="9"/>
  <c r="I13112" i="9"/>
  <c r="I13111" i="9"/>
  <c r="I13110" i="9"/>
  <c r="I13109" i="9"/>
  <c r="I13108" i="9"/>
  <c r="I13107" i="9"/>
  <c r="I13106" i="9"/>
  <c r="I13105" i="9"/>
  <c r="I13104" i="9"/>
  <c r="I13103" i="9"/>
  <c r="I13102" i="9"/>
  <c r="I13101" i="9"/>
  <c r="I13100" i="9"/>
  <c r="I13099" i="9"/>
  <c r="I13098" i="9"/>
  <c r="I13097" i="9"/>
  <c r="I13096" i="9"/>
  <c r="I13095" i="9"/>
  <c r="I13094" i="9"/>
  <c r="I13093" i="9"/>
  <c r="I13092" i="9"/>
  <c r="I13091" i="9"/>
  <c r="I13090" i="9"/>
  <c r="I13089" i="9"/>
  <c r="I13088" i="9"/>
  <c r="I13087" i="9"/>
  <c r="I13086" i="9"/>
  <c r="I13085" i="9"/>
  <c r="I13084" i="9"/>
  <c r="I13083" i="9"/>
  <c r="I13082" i="9"/>
  <c r="I13081" i="9"/>
  <c r="I13080" i="9"/>
  <c r="I13079" i="9"/>
  <c r="I13078" i="9"/>
  <c r="I13077" i="9"/>
  <c r="I13076" i="9"/>
  <c r="I13075" i="9"/>
  <c r="I13074" i="9"/>
  <c r="I13073" i="9"/>
  <c r="I13072" i="9"/>
  <c r="I13071" i="9"/>
  <c r="I13070" i="9"/>
  <c r="I13069" i="9"/>
  <c r="I13068" i="9"/>
  <c r="I13067" i="9"/>
  <c r="I13066" i="9"/>
  <c r="I13065" i="9"/>
  <c r="I13064" i="9"/>
  <c r="I13063" i="9"/>
  <c r="I13062" i="9"/>
  <c r="I13061" i="9"/>
  <c r="I13060" i="9"/>
  <c r="I13059" i="9"/>
  <c r="I13058" i="9"/>
  <c r="I13057" i="9"/>
  <c r="I13056" i="9"/>
  <c r="I13055" i="9"/>
  <c r="I13054" i="9"/>
  <c r="I13053" i="9"/>
  <c r="I13052" i="9"/>
  <c r="I13051" i="9"/>
  <c r="I13050" i="9"/>
  <c r="I13049" i="9"/>
  <c r="I13048" i="9"/>
  <c r="I13047" i="9"/>
  <c r="I13046" i="9"/>
  <c r="I13045" i="9"/>
  <c r="I13044" i="9"/>
  <c r="I13043" i="9"/>
  <c r="I13042" i="9"/>
  <c r="I13041" i="9"/>
  <c r="I13040" i="9"/>
  <c r="I13039" i="9"/>
  <c r="I13038" i="9"/>
  <c r="I13037" i="9"/>
  <c r="I13036" i="9"/>
  <c r="I13035" i="9"/>
  <c r="I13034" i="9"/>
  <c r="I13033" i="9"/>
  <c r="I13032" i="9"/>
  <c r="I13031" i="9"/>
  <c r="I13030" i="9"/>
  <c r="I13029" i="9"/>
  <c r="I13028" i="9"/>
  <c r="I13027" i="9"/>
  <c r="I13026" i="9"/>
  <c r="I13025" i="9"/>
  <c r="I13024" i="9"/>
  <c r="I13023" i="9"/>
  <c r="I13022" i="9"/>
  <c r="I13021" i="9"/>
  <c r="I13020" i="9"/>
  <c r="I13019" i="9"/>
  <c r="I13018" i="9"/>
  <c r="I13017" i="9"/>
  <c r="I13016" i="9"/>
  <c r="I13015" i="9"/>
  <c r="I13014" i="9"/>
  <c r="I13013" i="9"/>
  <c r="I13012" i="9"/>
  <c r="I13011" i="9"/>
  <c r="I13010" i="9"/>
  <c r="I13009" i="9"/>
  <c r="I13008" i="9"/>
  <c r="I13007" i="9"/>
  <c r="I13006" i="9"/>
  <c r="I13005" i="9"/>
  <c r="I13004" i="9"/>
  <c r="I13003" i="9"/>
  <c r="I13002" i="9"/>
  <c r="I13001" i="9"/>
  <c r="I13000" i="9"/>
  <c r="I12999" i="9"/>
  <c r="I12998" i="9"/>
  <c r="I12997" i="9"/>
  <c r="I12996" i="9"/>
  <c r="I12995" i="9"/>
  <c r="I12994" i="9"/>
  <c r="I12993" i="9"/>
  <c r="I12992" i="9"/>
  <c r="I12991" i="9"/>
  <c r="I12990" i="9"/>
  <c r="I12989" i="9"/>
  <c r="I12988" i="9"/>
  <c r="I12987" i="9"/>
  <c r="I12986" i="9"/>
  <c r="I12985" i="9"/>
  <c r="I12984" i="9"/>
  <c r="I12983" i="9"/>
  <c r="I12982" i="9"/>
  <c r="I12981" i="9"/>
  <c r="I12980" i="9"/>
  <c r="I12979" i="9"/>
  <c r="I12978" i="9"/>
  <c r="I12977" i="9"/>
  <c r="I12976" i="9"/>
  <c r="I12975" i="9"/>
  <c r="I12974" i="9"/>
  <c r="I12973" i="9"/>
  <c r="I12972" i="9"/>
  <c r="I12971" i="9"/>
  <c r="I12970" i="9"/>
  <c r="I12969" i="9"/>
  <c r="I12968" i="9"/>
  <c r="I12967" i="9"/>
  <c r="I12966" i="9"/>
  <c r="I12965" i="9"/>
  <c r="I12964" i="9"/>
  <c r="I12963" i="9"/>
  <c r="I12962" i="9"/>
  <c r="I12961" i="9"/>
  <c r="I12960" i="9"/>
  <c r="I12959" i="9"/>
  <c r="I12958" i="9"/>
  <c r="I12957" i="9"/>
  <c r="I12956" i="9"/>
  <c r="I12955" i="9"/>
  <c r="I12954" i="9"/>
  <c r="I12953" i="9"/>
  <c r="I12952" i="9"/>
  <c r="I12951" i="9"/>
  <c r="I12950" i="9"/>
  <c r="I12949" i="9"/>
  <c r="I12948" i="9"/>
  <c r="I12947" i="9"/>
  <c r="I12946" i="9"/>
  <c r="I12945" i="9"/>
  <c r="I12944" i="9"/>
  <c r="I12943" i="9"/>
  <c r="I12942" i="9"/>
  <c r="I12941" i="9"/>
  <c r="I12940" i="9"/>
  <c r="I12939" i="9"/>
  <c r="I12938" i="9"/>
  <c r="I12937" i="9"/>
  <c r="I12936" i="9"/>
  <c r="I12935" i="9"/>
  <c r="I12934" i="9"/>
  <c r="I12933" i="9"/>
  <c r="I12932" i="9"/>
  <c r="I12931" i="9"/>
  <c r="I12930" i="9"/>
  <c r="I12929" i="9"/>
  <c r="I12928" i="9"/>
  <c r="I12927" i="9"/>
  <c r="I12926" i="9"/>
  <c r="I12925" i="9"/>
  <c r="I12924" i="9"/>
  <c r="I12923" i="9"/>
  <c r="I12922" i="9"/>
  <c r="I12921" i="9"/>
  <c r="I12920" i="9"/>
  <c r="I12919" i="9"/>
  <c r="I12918" i="9"/>
  <c r="I12917" i="9"/>
  <c r="I12916" i="9"/>
  <c r="I12915" i="9"/>
  <c r="I12914" i="9"/>
  <c r="I12913" i="9"/>
  <c r="I12912" i="9"/>
  <c r="I12911" i="9"/>
  <c r="I12910" i="9"/>
  <c r="I12909" i="9"/>
  <c r="I12908" i="9"/>
  <c r="I12907" i="9"/>
  <c r="I12906" i="9"/>
  <c r="I12905" i="9"/>
  <c r="I12904" i="9"/>
  <c r="I12903" i="9"/>
  <c r="I12902" i="9"/>
  <c r="I12901" i="9"/>
  <c r="I12900" i="9"/>
  <c r="I12899" i="9"/>
  <c r="I12898" i="9"/>
  <c r="I12897" i="9"/>
  <c r="I12896" i="9"/>
  <c r="I12895" i="9"/>
  <c r="I12894" i="9"/>
  <c r="I12893" i="9"/>
  <c r="I12892" i="9"/>
  <c r="I12891" i="9"/>
  <c r="I12890" i="9"/>
  <c r="I12889" i="9"/>
  <c r="I12888" i="9"/>
  <c r="I12887" i="9"/>
  <c r="I12886" i="9"/>
  <c r="I12885" i="9"/>
  <c r="I12884" i="9"/>
  <c r="I12883" i="9"/>
  <c r="I12882" i="9"/>
  <c r="I12881" i="9"/>
  <c r="I12880" i="9"/>
  <c r="I12879" i="9"/>
  <c r="I12878" i="9"/>
  <c r="I12877" i="9"/>
  <c r="I12876" i="9"/>
  <c r="I12875" i="9"/>
  <c r="I12874" i="9"/>
  <c r="I12873" i="9"/>
  <c r="I12872" i="9"/>
  <c r="I12871" i="9"/>
  <c r="I12870" i="9"/>
  <c r="I12869" i="9"/>
  <c r="I12868" i="9"/>
  <c r="I12867" i="9"/>
  <c r="I12866" i="9"/>
  <c r="I12865" i="9"/>
  <c r="I12864" i="9"/>
  <c r="I12863" i="9"/>
  <c r="I12862" i="9"/>
  <c r="I12861" i="9"/>
  <c r="I12860" i="9"/>
  <c r="I12859" i="9"/>
  <c r="I12858" i="9"/>
  <c r="I12857" i="9"/>
  <c r="I12856" i="9"/>
  <c r="I12855" i="9"/>
  <c r="I12854" i="9"/>
  <c r="I12853" i="9"/>
  <c r="I12852" i="9"/>
  <c r="I12851" i="9"/>
  <c r="I12850" i="9"/>
  <c r="I12849" i="9"/>
  <c r="I12848" i="9"/>
  <c r="I12847" i="9"/>
  <c r="I12846" i="9"/>
  <c r="I12845" i="9"/>
  <c r="I12844" i="9"/>
  <c r="I12843" i="9"/>
  <c r="I12842" i="9"/>
  <c r="I12841" i="9"/>
  <c r="I12840" i="9"/>
  <c r="I12839" i="9"/>
  <c r="I12838" i="9"/>
  <c r="I12837" i="9"/>
  <c r="I12836" i="9"/>
  <c r="I12835" i="9"/>
  <c r="I12834" i="9"/>
  <c r="I12833" i="9"/>
  <c r="I12832" i="9"/>
  <c r="I12831" i="9"/>
  <c r="I12830" i="9"/>
  <c r="I12829" i="9"/>
  <c r="I12828" i="9"/>
  <c r="I12827" i="9"/>
  <c r="I12826" i="9"/>
  <c r="I12825" i="9"/>
  <c r="I12824" i="9"/>
  <c r="I12823" i="9"/>
  <c r="I12822" i="9"/>
  <c r="I12821" i="9"/>
  <c r="I12820" i="9"/>
  <c r="I12819" i="9"/>
  <c r="I12818" i="9"/>
  <c r="I12817" i="9"/>
  <c r="I12816" i="9"/>
  <c r="I12815" i="9"/>
  <c r="I12814" i="9"/>
  <c r="I12813" i="9"/>
  <c r="I12812" i="9"/>
  <c r="I12811" i="9"/>
  <c r="I12810" i="9"/>
  <c r="I12809" i="9"/>
  <c r="I12808" i="9"/>
  <c r="I12807" i="9"/>
  <c r="I12806" i="9"/>
  <c r="I12805" i="9"/>
  <c r="I12804" i="9"/>
  <c r="I12803" i="9"/>
  <c r="I12802" i="9"/>
  <c r="I12801" i="9"/>
  <c r="I12800" i="9"/>
  <c r="I12799" i="9"/>
  <c r="I12798" i="9"/>
  <c r="I12797" i="9"/>
  <c r="I12796" i="9"/>
  <c r="I12795" i="9"/>
  <c r="I12794" i="9"/>
  <c r="I12793" i="9"/>
  <c r="I12792" i="9"/>
  <c r="I12791" i="9"/>
  <c r="I12790" i="9"/>
  <c r="I12789" i="9"/>
  <c r="I12788" i="9"/>
  <c r="I12787" i="9"/>
  <c r="I12786" i="9"/>
  <c r="I12785" i="9"/>
  <c r="I12784" i="9"/>
  <c r="I12783" i="9"/>
  <c r="I12782" i="9"/>
  <c r="I12781" i="9"/>
  <c r="I12780" i="9"/>
  <c r="I12779" i="9"/>
  <c r="I12778" i="9"/>
  <c r="I12777" i="9"/>
  <c r="I12776" i="9"/>
  <c r="I12775" i="9"/>
  <c r="I12774" i="9"/>
  <c r="I12773" i="9"/>
  <c r="I12772" i="9"/>
  <c r="I12771" i="9"/>
  <c r="I12770" i="9"/>
  <c r="I12769" i="9"/>
  <c r="I12768" i="9"/>
  <c r="I12767" i="9"/>
  <c r="I12766" i="9"/>
  <c r="I12765" i="9"/>
  <c r="I12764" i="9"/>
  <c r="I12763" i="9"/>
  <c r="I12762" i="9"/>
  <c r="I12761" i="9"/>
  <c r="I12760" i="9"/>
  <c r="I12759" i="9"/>
  <c r="I12758" i="9"/>
  <c r="I12757" i="9"/>
  <c r="I12756" i="9"/>
  <c r="I12755" i="9"/>
  <c r="I12754" i="9"/>
  <c r="I12753" i="9"/>
  <c r="I12752" i="9"/>
  <c r="I12751" i="9"/>
  <c r="I12750" i="9"/>
  <c r="I12749" i="9"/>
  <c r="I12748" i="9"/>
  <c r="I12747" i="9"/>
  <c r="I12746" i="9"/>
  <c r="I12745" i="9"/>
  <c r="I12744" i="9"/>
  <c r="I12743" i="9"/>
  <c r="I12742" i="9"/>
  <c r="I12741" i="9"/>
  <c r="I12740" i="9"/>
  <c r="I12739" i="9"/>
  <c r="I12738" i="9"/>
  <c r="I12737" i="9"/>
  <c r="I12736" i="9"/>
  <c r="I12735" i="9"/>
  <c r="I12734" i="9"/>
  <c r="I12733" i="9"/>
  <c r="I12732" i="9"/>
  <c r="I12731" i="9"/>
  <c r="I12730" i="9"/>
  <c r="I12729" i="9"/>
  <c r="I12728" i="9"/>
  <c r="I12727" i="9"/>
  <c r="I12726" i="9"/>
  <c r="I12725" i="9"/>
  <c r="I12724" i="9"/>
  <c r="I12723" i="9"/>
  <c r="I12722" i="9"/>
  <c r="I12721" i="9"/>
  <c r="I12720" i="9"/>
  <c r="I12719" i="9"/>
  <c r="I12718" i="9"/>
  <c r="I12717" i="9"/>
  <c r="I12716" i="9"/>
  <c r="I12715" i="9"/>
  <c r="I12714" i="9"/>
  <c r="I12713" i="9"/>
  <c r="I12712" i="9"/>
  <c r="I12711" i="9"/>
  <c r="I12710" i="9"/>
  <c r="I12709" i="9"/>
  <c r="I12708" i="9"/>
  <c r="I12707" i="9"/>
  <c r="I12706" i="9"/>
  <c r="I12705" i="9"/>
  <c r="I12704" i="9"/>
  <c r="I12703" i="9"/>
  <c r="I12702" i="9"/>
  <c r="I12701" i="9"/>
  <c r="I12700" i="9"/>
  <c r="I12699" i="9"/>
  <c r="I12698" i="9"/>
  <c r="I12697" i="9"/>
  <c r="I12696" i="9"/>
  <c r="I12695" i="9"/>
  <c r="I12694" i="9"/>
  <c r="I12693" i="9"/>
  <c r="I12692" i="9"/>
  <c r="I12691" i="9"/>
  <c r="I12690" i="9"/>
  <c r="I12689" i="9"/>
  <c r="I12688" i="9"/>
  <c r="I12687" i="9"/>
  <c r="I12686" i="9"/>
  <c r="I12685" i="9"/>
  <c r="I12684" i="9"/>
  <c r="I12683" i="9"/>
  <c r="I12682" i="9"/>
  <c r="I12681" i="9"/>
  <c r="I12680" i="9"/>
  <c r="I12679" i="9"/>
  <c r="I12678" i="9"/>
  <c r="I12677" i="9"/>
  <c r="I12676" i="9"/>
  <c r="I12675" i="9"/>
  <c r="I12674" i="9"/>
  <c r="I12673" i="9"/>
  <c r="I12672" i="9"/>
  <c r="I12671" i="9"/>
  <c r="I12670" i="9"/>
  <c r="I12669" i="9"/>
  <c r="I12668" i="9"/>
  <c r="I12667" i="9"/>
  <c r="I12666" i="9"/>
  <c r="I12665" i="9"/>
  <c r="I12664" i="9"/>
  <c r="I12663" i="9"/>
  <c r="I12662" i="9"/>
  <c r="I12661" i="9"/>
  <c r="I12660" i="9"/>
  <c r="I12659" i="9"/>
  <c r="I12658" i="9"/>
  <c r="I12657" i="9"/>
  <c r="I12656" i="9"/>
  <c r="I12655" i="9"/>
  <c r="I12654" i="9"/>
  <c r="I12653" i="9"/>
  <c r="I12652" i="9"/>
  <c r="I12651" i="9"/>
  <c r="I12650" i="9"/>
  <c r="I12649" i="9"/>
  <c r="I12648" i="9"/>
  <c r="I12647" i="9"/>
  <c r="I12646" i="9"/>
  <c r="I12645" i="9"/>
  <c r="I12644" i="9"/>
  <c r="I12643" i="9"/>
  <c r="I12642" i="9"/>
  <c r="I12641" i="9"/>
  <c r="I12640" i="9"/>
  <c r="I12639" i="9"/>
  <c r="I12638" i="9"/>
  <c r="I12637" i="9"/>
  <c r="I12636" i="9"/>
  <c r="I12635" i="9"/>
  <c r="I12634" i="9"/>
  <c r="I12633" i="9"/>
  <c r="I12632" i="9"/>
  <c r="I12631" i="9"/>
  <c r="I12630" i="9"/>
  <c r="I12629" i="9"/>
  <c r="I12628" i="9"/>
  <c r="I12627" i="9"/>
  <c r="I12626" i="9"/>
  <c r="I12625" i="9"/>
  <c r="I12624" i="9"/>
  <c r="I12623" i="9"/>
  <c r="I12622" i="9"/>
  <c r="I12621" i="9"/>
  <c r="I12620" i="9"/>
  <c r="I12619" i="9"/>
  <c r="I12618" i="9"/>
  <c r="I12617" i="9"/>
  <c r="I12616" i="9"/>
  <c r="I12615" i="9"/>
  <c r="I12614" i="9"/>
  <c r="I12613" i="9"/>
  <c r="I12612" i="9"/>
  <c r="I12611" i="9"/>
  <c r="I12610" i="9"/>
  <c r="I12609" i="9"/>
  <c r="I12608" i="9"/>
  <c r="I12607" i="9"/>
  <c r="I12606" i="9"/>
  <c r="I12605" i="9"/>
  <c r="I12604" i="9"/>
  <c r="I12603" i="9"/>
  <c r="I12602" i="9"/>
  <c r="I12601" i="9"/>
  <c r="I12600" i="9"/>
  <c r="I12599" i="9"/>
  <c r="I12598" i="9"/>
  <c r="I12597" i="9"/>
  <c r="I12596" i="9"/>
  <c r="I12595" i="9"/>
  <c r="I12594" i="9"/>
  <c r="I12593" i="9"/>
  <c r="I12592" i="9"/>
  <c r="I12591" i="9"/>
  <c r="I12590" i="9"/>
  <c r="I12589" i="9"/>
  <c r="I12588" i="9"/>
  <c r="I12587" i="9"/>
  <c r="I12586" i="9"/>
  <c r="I12585" i="9"/>
  <c r="I12584" i="9"/>
  <c r="I12583" i="9"/>
  <c r="I12582" i="9"/>
  <c r="I12581" i="9"/>
  <c r="I12580" i="9"/>
  <c r="I12579" i="9"/>
  <c r="I12578" i="9"/>
  <c r="I12577" i="9"/>
  <c r="I12576" i="9"/>
  <c r="I12575" i="9"/>
  <c r="I12574" i="9"/>
  <c r="I12573" i="9"/>
  <c r="I12572" i="9"/>
  <c r="I12571" i="9"/>
  <c r="I12570" i="9"/>
  <c r="I12569" i="9"/>
  <c r="I12568" i="9"/>
  <c r="I12567" i="9"/>
  <c r="I12566" i="9"/>
  <c r="I12565" i="9"/>
  <c r="I12564" i="9"/>
  <c r="I12563" i="9"/>
  <c r="I12562" i="9"/>
  <c r="I12561" i="9"/>
  <c r="I12560" i="9"/>
  <c r="I12559" i="9"/>
  <c r="I12558" i="9"/>
  <c r="I12557" i="9"/>
  <c r="I12556" i="9"/>
  <c r="I12555" i="9"/>
  <c r="I12554" i="9"/>
  <c r="I12553" i="9"/>
  <c r="I12552" i="9"/>
  <c r="I12551" i="9"/>
  <c r="I12550" i="9"/>
  <c r="I12549" i="9"/>
  <c r="I12548" i="9"/>
  <c r="I12547" i="9"/>
  <c r="I12546" i="9"/>
  <c r="I12545" i="9"/>
  <c r="I12544" i="9"/>
  <c r="I12543" i="9"/>
  <c r="I12542" i="9"/>
  <c r="I12541" i="9"/>
  <c r="I12540" i="9"/>
  <c r="I12539" i="9"/>
  <c r="I12538" i="9"/>
  <c r="I12537" i="9"/>
  <c r="I12536" i="9"/>
  <c r="I12535" i="9"/>
  <c r="I12534" i="9"/>
  <c r="I12533" i="9"/>
  <c r="I12532" i="9"/>
  <c r="I12531" i="9"/>
  <c r="I12530" i="9"/>
  <c r="I12529" i="9"/>
  <c r="I12528" i="9"/>
  <c r="I12527" i="9"/>
  <c r="I12526" i="9"/>
  <c r="I12525" i="9"/>
  <c r="I12524" i="9"/>
  <c r="I12523" i="9"/>
  <c r="I12522" i="9"/>
  <c r="I12521" i="9"/>
  <c r="I12520" i="9"/>
  <c r="I12519" i="9"/>
  <c r="I12518" i="9"/>
  <c r="I12517" i="9"/>
  <c r="I12516" i="9"/>
  <c r="I12515" i="9"/>
  <c r="I12514" i="9"/>
  <c r="I12513" i="9"/>
  <c r="I12512" i="9"/>
  <c r="I12511" i="9"/>
  <c r="I12510" i="9"/>
  <c r="I12509" i="9"/>
  <c r="I12508" i="9"/>
  <c r="I12507" i="9"/>
  <c r="I12506" i="9"/>
  <c r="I12505" i="9"/>
  <c r="I12504" i="9"/>
  <c r="I12503" i="9"/>
  <c r="I12502" i="9"/>
  <c r="I12501" i="9"/>
  <c r="I12500" i="9"/>
  <c r="I12499" i="9"/>
  <c r="I12498" i="9"/>
  <c r="I12497" i="9"/>
  <c r="I12496" i="9"/>
  <c r="I12495" i="9"/>
  <c r="I12494" i="9"/>
  <c r="I12493" i="9"/>
  <c r="I12492" i="9"/>
  <c r="I12491" i="9"/>
  <c r="I12490" i="9"/>
  <c r="I12489" i="9"/>
  <c r="I12488" i="9"/>
  <c r="I12487" i="9"/>
  <c r="I12486" i="9"/>
  <c r="I12485" i="9"/>
  <c r="I12484" i="9"/>
  <c r="I12483" i="9"/>
  <c r="I12482" i="9"/>
  <c r="I12481" i="9"/>
  <c r="I12480" i="9"/>
  <c r="I12479" i="9"/>
  <c r="I12478" i="9"/>
  <c r="I12477" i="9"/>
  <c r="I12476" i="9"/>
  <c r="I12475" i="9"/>
  <c r="I12474" i="9"/>
  <c r="I12473" i="9"/>
  <c r="I12472" i="9"/>
  <c r="I12471" i="9"/>
  <c r="I12470" i="9"/>
  <c r="I12469" i="9"/>
  <c r="I12468" i="9"/>
  <c r="I12467" i="9"/>
  <c r="I12466" i="9"/>
  <c r="I12465" i="9"/>
  <c r="I12464" i="9"/>
  <c r="I12463" i="9"/>
  <c r="I12462" i="9"/>
  <c r="I12461" i="9"/>
  <c r="I12460" i="9"/>
  <c r="I12459" i="9"/>
  <c r="I12458" i="9"/>
  <c r="I12457" i="9"/>
  <c r="I12456" i="9"/>
  <c r="I12455" i="9"/>
  <c r="I12454" i="9"/>
  <c r="I12453" i="9"/>
  <c r="I12452" i="9"/>
  <c r="I12451" i="9"/>
  <c r="I12450" i="9"/>
  <c r="I12449" i="9"/>
  <c r="I12448" i="9"/>
  <c r="I12447" i="9"/>
  <c r="I12446" i="9"/>
  <c r="I12445" i="9"/>
  <c r="I12444" i="9"/>
  <c r="I12443" i="9"/>
  <c r="I12442" i="9"/>
  <c r="I12441" i="9"/>
  <c r="I12440" i="9"/>
  <c r="I12439" i="9"/>
  <c r="I12438" i="9"/>
  <c r="I12437" i="9"/>
  <c r="I12436" i="9"/>
  <c r="I12435" i="9"/>
  <c r="I12434" i="9"/>
  <c r="I12433" i="9"/>
  <c r="I12432" i="9"/>
  <c r="I12431" i="9"/>
  <c r="I12430" i="9"/>
  <c r="I12429" i="9"/>
  <c r="I12428" i="9"/>
  <c r="I12427" i="9"/>
  <c r="I12426" i="9"/>
  <c r="I12425" i="9"/>
  <c r="I12424" i="9"/>
  <c r="I12423" i="9"/>
  <c r="I12422" i="9"/>
  <c r="I12421" i="9"/>
  <c r="I12420" i="9"/>
  <c r="I12419" i="9"/>
  <c r="I12418" i="9"/>
  <c r="I12417" i="9"/>
  <c r="I12416" i="9"/>
  <c r="I12415" i="9"/>
  <c r="I12414" i="9"/>
  <c r="I12413" i="9"/>
  <c r="I12412" i="9"/>
  <c r="I12411" i="9"/>
  <c r="I12410" i="9"/>
  <c r="I12409" i="9"/>
  <c r="I12408" i="9"/>
  <c r="I12407" i="9"/>
  <c r="I12406" i="9"/>
  <c r="I12405" i="9"/>
  <c r="I12404" i="9"/>
  <c r="I12403" i="9"/>
  <c r="I12402" i="9"/>
  <c r="I12401" i="9"/>
  <c r="I12400" i="9"/>
  <c r="I12399" i="9"/>
  <c r="I12398" i="9"/>
  <c r="I12397" i="9"/>
  <c r="I12396" i="9"/>
  <c r="I12395" i="9"/>
  <c r="I12394" i="9"/>
  <c r="I12393" i="9"/>
  <c r="I12392" i="9"/>
  <c r="I12391" i="9"/>
  <c r="I12390" i="9"/>
  <c r="I12389" i="9"/>
  <c r="I12388" i="9"/>
  <c r="I12387" i="9"/>
  <c r="I12386" i="9"/>
  <c r="I12385" i="9"/>
  <c r="I12384" i="9"/>
  <c r="I12383" i="9"/>
  <c r="I12382" i="9"/>
  <c r="I12381" i="9"/>
  <c r="I12380" i="9"/>
  <c r="I12379" i="9"/>
  <c r="I12378" i="9"/>
  <c r="I12377" i="9"/>
  <c r="I12376" i="9"/>
  <c r="I12375" i="9"/>
  <c r="I12374" i="9"/>
  <c r="I12373" i="9"/>
  <c r="I12372" i="9"/>
  <c r="I12371" i="9"/>
  <c r="I12370" i="9"/>
  <c r="I12369" i="9"/>
  <c r="I12368" i="9"/>
  <c r="I12367" i="9"/>
  <c r="I12366" i="9"/>
  <c r="I12365" i="9"/>
  <c r="I12364" i="9"/>
  <c r="I12363" i="9"/>
  <c r="I12362" i="9"/>
  <c r="I12361" i="9"/>
  <c r="I12360" i="9"/>
  <c r="I12359" i="9"/>
  <c r="I12358" i="9"/>
  <c r="I12357" i="9"/>
  <c r="I12356" i="9"/>
  <c r="I12355" i="9"/>
  <c r="I12354" i="9"/>
  <c r="I12353" i="9"/>
  <c r="I12352" i="9"/>
  <c r="I12351" i="9"/>
  <c r="I12350" i="9"/>
  <c r="I12349" i="9"/>
  <c r="I12348" i="9"/>
  <c r="I12347" i="9"/>
  <c r="I12346" i="9"/>
  <c r="I12345" i="9"/>
  <c r="I12344" i="9"/>
  <c r="I12343" i="9"/>
  <c r="I12342" i="9"/>
  <c r="I12341" i="9"/>
  <c r="I12340" i="9"/>
  <c r="I12339" i="9"/>
  <c r="I12338" i="9"/>
  <c r="I12337" i="9"/>
  <c r="I12336" i="9"/>
  <c r="I12335" i="9"/>
  <c r="I12334" i="9"/>
  <c r="I12333" i="9"/>
  <c r="I12332" i="9"/>
  <c r="I12331" i="9"/>
  <c r="I12330" i="9"/>
  <c r="I12329" i="9"/>
  <c r="I12328" i="9"/>
  <c r="I12327" i="9"/>
  <c r="I12326" i="9"/>
  <c r="I12325" i="9"/>
  <c r="I12324" i="9"/>
  <c r="I12323" i="9"/>
  <c r="I12322" i="9"/>
  <c r="I12321" i="9"/>
  <c r="I12320" i="9"/>
  <c r="I12319" i="9"/>
  <c r="I12318" i="9"/>
  <c r="I12317" i="9"/>
  <c r="I12316" i="9"/>
  <c r="I12315" i="9"/>
  <c r="I12314" i="9"/>
  <c r="I12313" i="9"/>
  <c r="I12312" i="9"/>
  <c r="I12311" i="9"/>
  <c r="I12310" i="9"/>
  <c r="I12309" i="9"/>
  <c r="I12308" i="9"/>
  <c r="I12307" i="9"/>
  <c r="I12306" i="9"/>
  <c r="I12305" i="9"/>
  <c r="I12304" i="9"/>
  <c r="I12303" i="9"/>
  <c r="I12302" i="9"/>
  <c r="I12301" i="9"/>
  <c r="I12300" i="9"/>
  <c r="I12299" i="9"/>
  <c r="I12298" i="9"/>
  <c r="I12297" i="9"/>
  <c r="I12296" i="9"/>
  <c r="I12295" i="9"/>
  <c r="I12294" i="9"/>
  <c r="I12293" i="9"/>
  <c r="I12292" i="9"/>
  <c r="I12291" i="9"/>
  <c r="I12290" i="9"/>
  <c r="I12289" i="9"/>
  <c r="I12288" i="9"/>
  <c r="I12287" i="9"/>
  <c r="I12286" i="9"/>
  <c r="I12285" i="9"/>
  <c r="I12284" i="9"/>
  <c r="I12283" i="9"/>
  <c r="I12282" i="9"/>
  <c r="I12281" i="9"/>
  <c r="I12280" i="9"/>
  <c r="I12279" i="9"/>
  <c r="I12278" i="9"/>
  <c r="I12277" i="9"/>
  <c r="I12276" i="9"/>
  <c r="I12275" i="9"/>
  <c r="I12274" i="9"/>
  <c r="I12273" i="9"/>
  <c r="I12272" i="9"/>
  <c r="I12271" i="9"/>
  <c r="I12270" i="9"/>
  <c r="I12269" i="9"/>
  <c r="I12268" i="9"/>
  <c r="I12267" i="9"/>
  <c r="I12266" i="9"/>
  <c r="I12265" i="9"/>
  <c r="I12264" i="9"/>
  <c r="I12263" i="9"/>
  <c r="I12262" i="9"/>
  <c r="I12261" i="9"/>
  <c r="I12260" i="9"/>
  <c r="I12259" i="9"/>
  <c r="I12258" i="9"/>
  <c r="I12257" i="9"/>
  <c r="I12256" i="9"/>
  <c r="I12255" i="9"/>
  <c r="I12254" i="9"/>
  <c r="I12253" i="9"/>
  <c r="I12252" i="9"/>
  <c r="I12251" i="9"/>
  <c r="I12250" i="9"/>
  <c r="I12249" i="9"/>
  <c r="I12248" i="9"/>
  <c r="I12247" i="9"/>
  <c r="I12246" i="9"/>
  <c r="I12245" i="9"/>
  <c r="I12244" i="9"/>
  <c r="I12243" i="9"/>
  <c r="I12242" i="9"/>
  <c r="I12241" i="9"/>
  <c r="I12240" i="9"/>
  <c r="I12239" i="9"/>
  <c r="I12238" i="9"/>
  <c r="I12237" i="9"/>
  <c r="I12236" i="9"/>
  <c r="I12235" i="9"/>
  <c r="I12234" i="9"/>
  <c r="I12233" i="9"/>
  <c r="I12232" i="9"/>
  <c r="I12231" i="9"/>
  <c r="I12230" i="9"/>
  <c r="I12229" i="9"/>
  <c r="I12228" i="9"/>
  <c r="I12227" i="9"/>
  <c r="I12226" i="9"/>
  <c r="I12225" i="9"/>
  <c r="I12224" i="9"/>
  <c r="I12223" i="9"/>
  <c r="I12222" i="9"/>
  <c r="I12221" i="9"/>
  <c r="I12220" i="9"/>
  <c r="I12219" i="9"/>
  <c r="I12218" i="9"/>
  <c r="I12217" i="9"/>
  <c r="I12216" i="9"/>
  <c r="I12215" i="9"/>
  <c r="I12214" i="9"/>
  <c r="I12213" i="9"/>
  <c r="I12212" i="9"/>
  <c r="I12211" i="9"/>
  <c r="I12210" i="9"/>
  <c r="I12209" i="9"/>
  <c r="I12208" i="9"/>
  <c r="I12207" i="9"/>
  <c r="I12206" i="9"/>
  <c r="I12205" i="9"/>
  <c r="I12204" i="9"/>
  <c r="I12203" i="9"/>
  <c r="I12202" i="9"/>
  <c r="I12201" i="9"/>
  <c r="I12200" i="9"/>
  <c r="I12199" i="9"/>
  <c r="I12198" i="9"/>
  <c r="I12197" i="9"/>
  <c r="I12196" i="9"/>
  <c r="I12195" i="9"/>
  <c r="I12194" i="9"/>
  <c r="I12193" i="9"/>
  <c r="I12192" i="9"/>
  <c r="I12191" i="9"/>
  <c r="I12190" i="9"/>
  <c r="I12189" i="9"/>
  <c r="I12188" i="9"/>
  <c r="I12187" i="9"/>
  <c r="I12186" i="9"/>
  <c r="I12185" i="9"/>
  <c r="I12184" i="9"/>
  <c r="I12183" i="9"/>
  <c r="I12182" i="9"/>
  <c r="I12181" i="9"/>
  <c r="I12180" i="9"/>
  <c r="I12179" i="9"/>
  <c r="I12178" i="9"/>
  <c r="I12177" i="9"/>
  <c r="I12176" i="9"/>
  <c r="I12175" i="9"/>
  <c r="I12174" i="9"/>
  <c r="I12173" i="9"/>
  <c r="I12172" i="9"/>
  <c r="I12171" i="9"/>
  <c r="I12170" i="9"/>
  <c r="I12169" i="9"/>
  <c r="I12168" i="9"/>
  <c r="I12167" i="9"/>
  <c r="I12166" i="9"/>
  <c r="I12165" i="9"/>
  <c r="I12164" i="9"/>
  <c r="I12163" i="9"/>
  <c r="I12162" i="9"/>
  <c r="I12161" i="9"/>
  <c r="I12160" i="9"/>
  <c r="I12159" i="9"/>
  <c r="I12158" i="9"/>
  <c r="I12157" i="9"/>
  <c r="I12156" i="9"/>
  <c r="I12155" i="9"/>
  <c r="I12154" i="9"/>
  <c r="I12153" i="9"/>
  <c r="I12152" i="9"/>
  <c r="I12151" i="9"/>
  <c r="I12150" i="9"/>
  <c r="I12149" i="9"/>
  <c r="I12148" i="9"/>
  <c r="I12147" i="9"/>
  <c r="I12146" i="9"/>
  <c r="I12145" i="9"/>
  <c r="I12144" i="9"/>
  <c r="I12143" i="9"/>
  <c r="I12142" i="9"/>
  <c r="I12141" i="9"/>
  <c r="I12140" i="9"/>
  <c r="I12139" i="9"/>
  <c r="I12138" i="9"/>
  <c r="I12137" i="9"/>
  <c r="I12136" i="9"/>
  <c r="I12135" i="9"/>
  <c r="I12134" i="9"/>
  <c r="I12133" i="9"/>
  <c r="I12132" i="9"/>
  <c r="I12131" i="9"/>
  <c r="I12130" i="9"/>
  <c r="I12129" i="9"/>
  <c r="I12128" i="9"/>
  <c r="I12127" i="9"/>
  <c r="I12126" i="9"/>
  <c r="I12125" i="9"/>
  <c r="I12124" i="9"/>
  <c r="I12123" i="9"/>
  <c r="I12122" i="9"/>
  <c r="I12121" i="9"/>
  <c r="I12120" i="9"/>
  <c r="I12119" i="9"/>
  <c r="I12118" i="9"/>
  <c r="I12117" i="9"/>
  <c r="I12116" i="9"/>
  <c r="I12115" i="9"/>
  <c r="I12114" i="9"/>
  <c r="I12113" i="9"/>
  <c r="I12112" i="9"/>
  <c r="I12111" i="9"/>
  <c r="I12110" i="9"/>
  <c r="I12109" i="9"/>
  <c r="I12108" i="9"/>
  <c r="I12107" i="9"/>
  <c r="I12106" i="9"/>
  <c r="I12105" i="9"/>
  <c r="I12104" i="9"/>
  <c r="I12103" i="9"/>
  <c r="I12102" i="9"/>
  <c r="I12101" i="9"/>
  <c r="I12100" i="9"/>
  <c r="I12099" i="9"/>
  <c r="I12098" i="9"/>
  <c r="I12097" i="9"/>
  <c r="I12096" i="9"/>
  <c r="I12095" i="9"/>
  <c r="I12094" i="9"/>
  <c r="I12093" i="9"/>
  <c r="I12092" i="9"/>
  <c r="I12091" i="9"/>
  <c r="I12090" i="9"/>
  <c r="I12089" i="9"/>
  <c r="I12088" i="9"/>
  <c r="I12087" i="9"/>
  <c r="I12086" i="9"/>
  <c r="I12085" i="9"/>
  <c r="I12084" i="9"/>
  <c r="I12083" i="9"/>
  <c r="I12082" i="9"/>
  <c r="I12081" i="9"/>
  <c r="I12080" i="9"/>
  <c r="I12079" i="9"/>
  <c r="I12078" i="9"/>
  <c r="I12077" i="9"/>
  <c r="I12076" i="9"/>
  <c r="I12075" i="9"/>
  <c r="I12074" i="9"/>
  <c r="I12073" i="9"/>
  <c r="I12072" i="9"/>
  <c r="I12071" i="9"/>
  <c r="I12070" i="9"/>
  <c r="I12069" i="9"/>
  <c r="I12068" i="9"/>
  <c r="I12067" i="9"/>
  <c r="I12066" i="9"/>
  <c r="I12065" i="9"/>
  <c r="I12064" i="9"/>
  <c r="I12063" i="9"/>
  <c r="I12062" i="9"/>
  <c r="I12061" i="9"/>
  <c r="I12060" i="9"/>
  <c r="I12059" i="9"/>
  <c r="I12058" i="9"/>
  <c r="I12057" i="9"/>
  <c r="I12056" i="9"/>
  <c r="I12055" i="9"/>
  <c r="I12054" i="9"/>
  <c r="I12053" i="9"/>
  <c r="I12052" i="9"/>
  <c r="I12051" i="9"/>
  <c r="I12050" i="9"/>
  <c r="I12049" i="9"/>
  <c r="I12048" i="9"/>
  <c r="I12047" i="9"/>
  <c r="I12046" i="9"/>
  <c r="I12045" i="9"/>
  <c r="I12044" i="9"/>
  <c r="I12043" i="9"/>
  <c r="I12042" i="9"/>
  <c r="I12041" i="9"/>
  <c r="I12040" i="9"/>
  <c r="I12039" i="9"/>
  <c r="I12038" i="9"/>
  <c r="I12037" i="9"/>
  <c r="I12036" i="9"/>
  <c r="I12035" i="9"/>
  <c r="I12034" i="9"/>
  <c r="I12033" i="9"/>
  <c r="I12032" i="9"/>
  <c r="I12031" i="9"/>
  <c r="I12030" i="9"/>
  <c r="I12029" i="9"/>
  <c r="I12028" i="9"/>
  <c r="I12027" i="9"/>
  <c r="I12026" i="9"/>
  <c r="I12025" i="9"/>
  <c r="I12024" i="9"/>
  <c r="I12023" i="9"/>
  <c r="I12022" i="9"/>
  <c r="I12021" i="9"/>
  <c r="I12020" i="9"/>
  <c r="I12019" i="9"/>
  <c r="I12018" i="9"/>
  <c r="I12017" i="9"/>
  <c r="I12016" i="9"/>
  <c r="I12015" i="9"/>
  <c r="I12014" i="9"/>
  <c r="I12013" i="9"/>
  <c r="I12012" i="9"/>
  <c r="I12011" i="9"/>
  <c r="I12010" i="9"/>
  <c r="I12009" i="9"/>
  <c r="I12008" i="9"/>
  <c r="I12007" i="9"/>
  <c r="I12006" i="9"/>
  <c r="I12005" i="9"/>
  <c r="I12004" i="9"/>
  <c r="I12003" i="9"/>
  <c r="I12002" i="9"/>
  <c r="I12001" i="9"/>
  <c r="I12000" i="9"/>
  <c r="I11999" i="9"/>
  <c r="I11998" i="9"/>
  <c r="I11997" i="9"/>
  <c r="I11996" i="9"/>
  <c r="I11995" i="9"/>
  <c r="I11994" i="9"/>
  <c r="I11993" i="9"/>
  <c r="I11992" i="9"/>
  <c r="I11991" i="9"/>
  <c r="I11990" i="9"/>
  <c r="I11989" i="9"/>
  <c r="I11988" i="9"/>
  <c r="I11987" i="9"/>
  <c r="I11986" i="9"/>
  <c r="I11985" i="9"/>
  <c r="I11984" i="9"/>
  <c r="I11983" i="9"/>
  <c r="I11982" i="9"/>
  <c r="I11981" i="9"/>
  <c r="I11980" i="9"/>
  <c r="I11979" i="9"/>
  <c r="I11978" i="9"/>
  <c r="I11977" i="9"/>
  <c r="I11976" i="9"/>
  <c r="I11975" i="9"/>
  <c r="I11974" i="9"/>
  <c r="I11973" i="9"/>
  <c r="I11972" i="9"/>
  <c r="I11971" i="9"/>
  <c r="I11970" i="9"/>
  <c r="I11969" i="9"/>
  <c r="I11968" i="9"/>
  <c r="I11967" i="9"/>
  <c r="I11966" i="9"/>
  <c r="I11965" i="9"/>
  <c r="I11964" i="9"/>
  <c r="I11963" i="9"/>
  <c r="I11962" i="9"/>
  <c r="I11961" i="9"/>
  <c r="I11960" i="9"/>
  <c r="I11959" i="9"/>
  <c r="I11958" i="9"/>
  <c r="I11957" i="9"/>
  <c r="I11956" i="9"/>
  <c r="I11955" i="9"/>
  <c r="I11954" i="9"/>
  <c r="I11953" i="9"/>
  <c r="I11952" i="9"/>
  <c r="I11951" i="9"/>
  <c r="I11950" i="9"/>
  <c r="I11949" i="9"/>
  <c r="I11948" i="9"/>
  <c r="I11947" i="9"/>
  <c r="I11946" i="9"/>
  <c r="I11945" i="9"/>
  <c r="I11944" i="9"/>
  <c r="I11943" i="9"/>
  <c r="I11942" i="9"/>
  <c r="I11941" i="9"/>
  <c r="I11940" i="9"/>
  <c r="I11939" i="9"/>
  <c r="I11938" i="9"/>
  <c r="I11937" i="9"/>
  <c r="I11936" i="9"/>
  <c r="I11935" i="9"/>
  <c r="I11934" i="9"/>
  <c r="I11933" i="9"/>
  <c r="I11932" i="9"/>
  <c r="I11931" i="9"/>
  <c r="I11930" i="9"/>
  <c r="I11929" i="9"/>
  <c r="I11928" i="9"/>
  <c r="I11927" i="9"/>
  <c r="I11926" i="9"/>
  <c r="I11925" i="9"/>
  <c r="I11924" i="9"/>
  <c r="I11923" i="9"/>
  <c r="I11922" i="9"/>
  <c r="I11921" i="9"/>
  <c r="I11920" i="9"/>
  <c r="I11919" i="9"/>
  <c r="I11918" i="9"/>
  <c r="I11917" i="9"/>
  <c r="I11916" i="9"/>
  <c r="I11915" i="9"/>
  <c r="I11914" i="9"/>
  <c r="I11913" i="9"/>
  <c r="I11912" i="9"/>
  <c r="I11911" i="9"/>
  <c r="I11910" i="9"/>
  <c r="I11909" i="9"/>
  <c r="I11908" i="9"/>
  <c r="I11907" i="9"/>
  <c r="I11906" i="9"/>
  <c r="I11905" i="9"/>
  <c r="I11904" i="9"/>
  <c r="I11903" i="9"/>
  <c r="I11902" i="9"/>
  <c r="I11901" i="9"/>
  <c r="I11900" i="9"/>
  <c r="I11899" i="9"/>
  <c r="I11898" i="9"/>
  <c r="I11897" i="9"/>
  <c r="I11896" i="9"/>
  <c r="I11895" i="9"/>
  <c r="I11894" i="9"/>
  <c r="I11893" i="9"/>
  <c r="I11892" i="9"/>
  <c r="I11891" i="9"/>
  <c r="I11890" i="9"/>
  <c r="I11889" i="9"/>
  <c r="I11888" i="9"/>
  <c r="I11887" i="9"/>
  <c r="I11886" i="9"/>
  <c r="I11885" i="9"/>
  <c r="I11884" i="9"/>
  <c r="I11883" i="9"/>
  <c r="I11882" i="9"/>
  <c r="I11881" i="9"/>
  <c r="I11880" i="9"/>
  <c r="I11879" i="9"/>
  <c r="I11878" i="9"/>
  <c r="I11877" i="9"/>
  <c r="I11876" i="9"/>
  <c r="I11875" i="9"/>
  <c r="I11874" i="9"/>
  <c r="I11873" i="9"/>
  <c r="I11872" i="9"/>
  <c r="I11871" i="9"/>
  <c r="I11870" i="9"/>
  <c r="I11869" i="9"/>
  <c r="I11868" i="9"/>
  <c r="I11867" i="9"/>
  <c r="I11866" i="9"/>
  <c r="I11865" i="9"/>
  <c r="I11864" i="9"/>
  <c r="I11863" i="9"/>
  <c r="I11862" i="9"/>
  <c r="I11861" i="9"/>
  <c r="I11860" i="9"/>
  <c r="I11859" i="9"/>
  <c r="I11858" i="9"/>
  <c r="I11857" i="9"/>
  <c r="I11856" i="9"/>
  <c r="I11855" i="9"/>
  <c r="I11854" i="9"/>
  <c r="I11853" i="9"/>
  <c r="I11852" i="9"/>
  <c r="I11851" i="9"/>
  <c r="I11850" i="9"/>
  <c r="I11849" i="9"/>
  <c r="I11848" i="9"/>
  <c r="I11847" i="9"/>
  <c r="I11846" i="9"/>
  <c r="I11845" i="9"/>
  <c r="I11844" i="9"/>
  <c r="I11843" i="9"/>
  <c r="I11842" i="9"/>
  <c r="I11841" i="9"/>
  <c r="I11840" i="9"/>
  <c r="I11839" i="9"/>
  <c r="I11838" i="9"/>
  <c r="I11837" i="9"/>
  <c r="I11836" i="9"/>
  <c r="I11835" i="9"/>
  <c r="I11834" i="9"/>
  <c r="I11833" i="9"/>
  <c r="I11832" i="9"/>
  <c r="I11831" i="9"/>
  <c r="I11830" i="9"/>
  <c r="I11829" i="9"/>
  <c r="I11828" i="9"/>
  <c r="I11827" i="9"/>
  <c r="I11826" i="9"/>
  <c r="I11825" i="9"/>
  <c r="I11824" i="9"/>
  <c r="I11823" i="9"/>
  <c r="I11822" i="9"/>
  <c r="I11821" i="9"/>
  <c r="I11820" i="9"/>
  <c r="I11819" i="9"/>
  <c r="I11818" i="9"/>
  <c r="I11817" i="9"/>
  <c r="I11816" i="9"/>
  <c r="I11815" i="9"/>
  <c r="I11814" i="9"/>
  <c r="I11813" i="9"/>
  <c r="I11812" i="9"/>
  <c r="I11811" i="9"/>
  <c r="I11810" i="9"/>
  <c r="I11809" i="9"/>
  <c r="I11808" i="9"/>
  <c r="I11807" i="9"/>
  <c r="I11806" i="9"/>
  <c r="I11805" i="9"/>
  <c r="I11804" i="9"/>
  <c r="I11803" i="9"/>
  <c r="I11802" i="9"/>
  <c r="I11801" i="9"/>
  <c r="I11800" i="9"/>
  <c r="I11799" i="9"/>
  <c r="I11798" i="9"/>
  <c r="I11797" i="9"/>
  <c r="I11796" i="9"/>
  <c r="I11795" i="9"/>
  <c r="I11794" i="9"/>
  <c r="I11793" i="9"/>
  <c r="I11792" i="9"/>
  <c r="I11791" i="9"/>
  <c r="I11790" i="9"/>
  <c r="I11789" i="9"/>
  <c r="I11788" i="9"/>
  <c r="I11787" i="9"/>
  <c r="I11786" i="9"/>
  <c r="I11785" i="9"/>
  <c r="I11784" i="9"/>
  <c r="I11783" i="9"/>
  <c r="I11782" i="9"/>
  <c r="I11781" i="9"/>
  <c r="I11780" i="9"/>
  <c r="I11779" i="9"/>
  <c r="I11778" i="9"/>
  <c r="I11777" i="9"/>
  <c r="I11776" i="9"/>
  <c r="I11775" i="9"/>
  <c r="I11774" i="9"/>
  <c r="I11773" i="9"/>
  <c r="I11772" i="9"/>
  <c r="I11771" i="9"/>
  <c r="I11770" i="9"/>
  <c r="I11769" i="9"/>
  <c r="I11768" i="9"/>
  <c r="I11767" i="9"/>
  <c r="I11766" i="9"/>
  <c r="I11765" i="9"/>
  <c r="I11764" i="9"/>
  <c r="I11763" i="9"/>
  <c r="I11762" i="9"/>
  <c r="I11761" i="9"/>
  <c r="I11760" i="9"/>
  <c r="I11759" i="9"/>
  <c r="I11758" i="9"/>
  <c r="I11757" i="9"/>
  <c r="I11756" i="9"/>
  <c r="I11755" i="9"/>
  <c r="I11754" i="9"/>
  <c r="I11753" i="9"/>
  <c r="I11752" i="9"/>
  <c r="I11751" i="9"/>
  <c r="I11750" i="9"/>
  <c r="I11749" i="9"/>
  <c r="I11748" i="9"/>
  <c r="I11747" i="9"/>
  <c r="I11746" i="9"/>
  <c r="I11745" i="9"/>
  <c r="I11744" i="9"/>
  <c r="I11743" i="9"/>
  <c r="I11742" i="9"/>
  <c r="I11741" i="9"/>
  <c r="I11740" i="9"/>
  <c r="I11739" i="9"/>
  <c r="I11738" i="9"/>
  <c r="I11737" i="9"/>
  <c r="I11736" i="9"/>
  <c r="I11735" i="9"/>
  <c r="I11734" i="9"/>
  <c r="I11733" i="9"/>
  <c r="I11732" i="9"/>
  <c r="I11731" i="9"/>
  <c r="I11730" i="9"/>
  <c r="I11729" i="9"/>
  <c r="I11728" i="9"/>
  <c r="I11727" i="9"/>
  <c r="I11726" i="9"/>
  <c r="I11725" i="9"/>
  <c r="I11724" i="9"/>
  <c r="I11723" i="9"/>
  <c r="I11722" i="9"/>
  <c r="I11721" i="9"/>
  <c r="I11720" i="9"/>
  <c r="I11719" i="9"/>
  <c r="I11718" i="9"/>
  <c r="I11717" i="9"/>
  <c r="I11716" i="9"/>
  <c r="I11715" i="9"/>
  <c r="I11714" i="9"/>
  <c r="I11713" i="9"/>
  <c r="I11712" i="9"/>
  <c r="I11711" i="9"/>
  <c r="I11710" i="9"/>
  <c r="I11709" i="9"/>
  <c r="I11708" i="9"/>
  <c r="I11707" i="9"/>
  <c r="I11706" i="9"/>
  <c r="I11705" i="9"/>
  <c r="I11704" i="9"/>
  <c r="I11703" i="9"/>
  <c r="I11702" i="9"/>
  <c r="I11701" i="9"/>
  <c r="I11700" i="9"/>
  <c r="I11699" i="9"/>
  <c r="I11698" i="9"/>
  <c r="I11697" i="9"/>
  <c r="I11696" i="9"/>
  <c r="I11695" i="9"/>
  <c r="I11694" i="9"/>
  <c r="I11693" i="9"/>
  <c r="I11692" i="9"/>
  <c r="I11691" i="9"/>
  <c r="I11690" i="9"/>
  <c r="I11689" i="9"/>
  <c r="I11688" i="9"/>
  <c r="I11687" i="9"/>
  <c r="I11686" i="9"/>
  <c r="I11685" i="9"/>
  <c r="I11684" i="9"/>
  <c r="I11683" i="9"/>
  <c r="I11682" i="9"/>
  <c r="I11681" i="9"/>
  <c r="I11680" i="9"/>
  <c r="I11679" i="9"/>
  <c r="I11678" i="9"/>
  <c r="I11677" i="9"/>
  <c r="I11676" i="9"/>
  <c r="I11675" i="9"/>
  <c r="I11674" i="9"/>
  <c r="I11673" i="9"/>
  <c r="I11672" i="9"/>
  <c r="I11671" i="9"/>
  <c r="I11670" i="9"/>
  <c r="I11669" i="9"/>
  <c r="I11668" i="9"/>
  <c r="I11667" i="9"/>
  <c r="I11666" i="9"/>
  <c r="I11665" i="9"/>
  <c r="I11664" i="9"/>
  <c r="I11663" i="9"/>
  <c r="I11662" i="9"/>
  <c r="I11661" i="9"/>
  <c r="I11660" i="9"/>
  <c r="I11659" i="9"/>
  <c r="I11658" i="9"/>
  <c r="I11657" i="9"/>
  <c r="I11656" i="9"/>
  <c r="I11655" i="9"/>
  <c r="I11654" i="9"/>
  <c r="I11653" i="9"/>
  <c r="I11652" i="9"/>
  <c r="I11651" i="9"/>
  <c r="I11650" i="9"/>
  <c r="I11649" i="9"/>
  <c r="I11648" i="9"/>
  <c r="I11647" i="9"/>
  <c r="I11646" i="9"/>
  <c r="I11645" i="9"/>
  <c r="I11644" i="9"/>
  <c r="I11643" i="9"/>
  <c r="I11642" i="9"/>
  <c r="I11641" i="9"/>
  <c r="I11640" i="9"/>
  <c r="I11639" i="9"/>
  <c r="I11638" i="9"/>
  <c r="I11637" i="9"/>
  <c r="I11636" i="9"/>
  <c r="I11635" i="9"/>
  <c r="I11634" i="9"/>
  <c r="I11633" i="9"/>
  <c r="I11632" i="9"/>
  <c r="I11631" i="9"/>
  <c r="I11630" i="9"/>
  <c r="I11629" i="9"/>
  <c r="I11628" i="9"/>
  <c r="I11627" i="9"/>
  <c r="I11626" i="9"/>
  <c r="I11625" i="9"/>
  <c r="I11624" i="9"/>
  <c r="I11623" i="9"/>
  <c r="I11622" i="9"/>
  <c r="I11621" i="9"/>
  <c r="I11620" i="9"/>
  <c r="I11619" i="9"/>
  <c r="I11618" i="9"/>
  <c r="I11617" i="9"/>
  <c r="I11616" i="9"/>
  <c r="I11615" i="9"/>
  <c r="I11614" i="9"/>
  <c r="I11613" i="9"/>
  <c r="I11612" i="9"/>
  <c r="I11611" i="9"/>
  <c r="I11610" i="9"/>
  <c r="I11609" i="9"/>
  <c r="I11608" i="9"/>
  <c r="I11607" i="9"/>
  <c r="I11606" i="9"/>
  <c r="I11605" i="9"/>
  <c r="I11604" i="9"/>
  <c r="I11603" i="9"/>
  <c r="I11602" i="9"/>
  <c r="I11601" i="9"/>
  <c r="I11600" i="9"/>
  <c r="I11599" i="9"/>
  <c r="I11598" i="9"/>
  <c r="I11597" i="9"/>
  <c r="I11596" i="9"/>
  <c r="I11595" i="9"/>
  <c r="I11594" i="9"/>
  <c r="I11593" i="9"/>
  <c r="I11592" i="9"/>
  <c r="I11591" i="9"/>
  <c r="I11590" i="9"/>
  <c r="I11589" i="9"/>
  <c r="I11588" i="9"/>
  <c r="I11587" i="9"/>
  <c r="I11586" i="9"/>
  <c r="I11585" i="9"/>
  <c r="I11584" i="9"/>
  <c r="I11583" i="9"/>
  <c r="I11582" i="9"/>
  <c r="I11581" i="9"/>
  <c r="I11580" i="9"/>
  <c r="I11579" i="9"/>
  <c r="I11578" i="9"/>
  <c r="I11577" i="9"/>
  <c r="I11576" i="9"/>
  <c r="I11575" i="9"/>
  <c r="I11574" i="9"/>
  <c r="I11573" i="9"/>
  <c r="I11572" i="9"/>
  <c r="I11571" i="9"/>
  <c r="I11570" i="9"/>
  <c r="I11569" i="9"/>
  <c r="I11568" i="9"/>
  <c r="I11567" i="9"/>
  <c r="I11566" i="9"/>
  <c r="I11565" i="9"/>
  <c r="I11564" i="9"/>
  <c r="I11563" i="9"/>
  <c r="I11562" i="9"/>
  <c r="I11561" i="9"/>
  <c r="I11560" i="9"/>
  <c r="I11559" i="9"/>
  <c r="I11558" i="9"/>
  <c r="I11557" i="9"/>
  <c r="I11556" i="9"/>
  <c r="I11555" i="9"/>
  <c r="I11554" i="9"/>
  <c r="I11553" i="9"/>
  <c r="I11552" i="9"/>
  <c r="I11551" i="9"/>
  <c r="I11550" i="9"/>
  <c r="I11549" i="9"/>
  <c r="I11548" i="9"/>
  <c r="I11547" i="9"/>
  <c r="I11546" i="9"/>
  <c r="I11545" i="9"/>
  <c r="I11544" i="9"/>
  <c r="I11543" i="9"/>
  <c r="I11542" i="9"/>
  <c r="I11541" i="9"/>
  <c r="I11540" i="9"/>
  <c r="I11539" i="9"/>
  <c r="I11538" i="9"/>
  <c r="I11537" i="9"/>
  <c r="I11536" i="9"/>
  <c r="I11535" i="9"/>
  <c r="I11534" i="9"/>
  <c r="I11533" i="9"/>
  <c r="I11532" i="9"/>
  <c r="I11531" i="9"/>
  <c r="I11530" i="9"/>
  <c r="I11529" i="9"/>
  <c r="I11528" i="9"/>
  <c r="I11527" i="9"/>
  <c r="I11526" i="9"/>
  <c r="I11525" i="9"/>
  <c r="I11524" i="9"/>
  <c r="I11523" i="9"/>
  <c r="I11522" i="9"/>
  <c r="I11521" i="9"/>
  <c r="I11520" i="9"/>
  <c r="I11519" i="9"/>
  <c r="I11518" i="9"/>
  <c r="I11517" i="9"/>
  <c r="I11516" i="9"/>
  <c r="I11515" i="9"/>
  <c r="I11514" i="9"/>
  <c r="I11513" i="9"/>
  <c r="I11512" i="9"/>
  <c r="I11511" i="9"/>
  <c r="I11510" i="9"/>
  <c r="I11509" i="9"/>
  <c r="I11508" i="9"/>
  <c r="I11507" i="9"/>
  <c r="I11506" i="9"/>
  <c r="I11505" i="9"/>
  <c r="I11504" i="9"/>
  <c r="I11503" i="9"/>
  <c r="I11502" i="9"/>
  <c r="I11501" i="9"/>
  <c r="I11500" i="9"/>
  <c r="I11499" i="9"/>
  <c r="I11498" i="9"/>
  <c r="I11497" i="9"/>
  <c r="I11496" i="9"/>
  <c r="I11495" i="9"/>
  <c r="I11494" i="9"/>
  <c r="I11493" i="9"/>
  <c r="I11492" i="9"/>
  <c r="I11491" i="9"/>
  <c r="I11490" i="9"/>
  <c r="I11489" i="9"/>
  <c r="I11488" i="9"/>
  <c r="I11487" i="9"/>
  <c r="I11486" i="9"/>
  <c r="I11485" i="9"/>
  <c r="I11484" i="9"/>
  <c r="I11483" i="9"/>
  <c r="I11482" i="9"/>
  <c r="I11481" i="9"/>
  <c r="I11480" i="9"/>
  <c r="I11479" i="9"/>
  <c r="I11478" i="9"/>
  <c r="I11477" i="9"/>
  <c r="I11476" i="9"/>
  <c r="I11475" i="9"/>
  <c r="I11474" i="9"/>
  <c r="I11473" i="9"/>
  <c r="I11472" i="9"/>
  <c r="I11471" i="9"/>
  <c r="I11470" i="9"/>
  <c r="I11469" i="9"/>
  <c r="I11468" i="9"/>
  <c r="I11467" i="9"/>
  <c r="I11466" i="9"/>
  <c r="I11465" i="9"/>
  <c r="I11464" i="9"/>
  <c r="I11463" i="9"/>
  <c r="I11462" i="9"/>
  <c r="I11461" i="9"/>
  <c r="I11460" i="9"/>
  <c r="I11459" i="9"/>
  <c r="I11458" i="9"/>
  <c r="I11457" i="9"/>
  <c r="I11456" i="9"/>
  <c r="I11455" i="9"/>
  <c r="I11454" i="9"/>
  <c r="I11453" i="9"/>
  <c r="I11452" i="9"/>
  <c r="I11451" i="9"/>
  <c r="I11450" i="9"/>
  <c r="I11449" i="9"/>
  <c r="I11448" i="9"/>
  <c r="I11447" i="9"/>
  <c r="I11446" i="9"/>
  <c r="I11445" i="9"/>
  <c r="I11444" i="9"/>
  <c r="I11443" i="9"/>
  <c r="I11442" i="9"/>
  <c r="I11441" i="9"/>
  <c r="I11440" i="9"/>
  <c r="I11439" i="9"/>
  <c r="I11438" i="9"/>
  <c r="I11437" i="9"/>
  <c r="I11436" i="9"/>
  <c r="I11435" i="9"/>
  <c r="I11434" i="9"/>
  <c r="I11433" i="9"/>
  <c r="I11432" i="9"/>
  <c r="I11431" i="9"/>
  <c r="I11430" i="9"/>
  <c r="I11429" i="9"/>
  <c r="I11428" i="9"/>
  <c r="I11427" i="9"/>
  <c r="I11426" i="9"/>
  <c r="I11425" i="9"/>
  <c r="I11424" i="9"/>
  <c r="I11423" i="9"/>
  <c r="I11422" i="9"/>
  <c r="I11421" i="9"/>
  <c r="I11420" i="9"/>
  <c r="I11419" i="9"/>
  <c r="I11418" i="9"/>
  <c r="I11417" i="9"/>
  <c r="I11416" i="9"/>
  <c r="I11415" i="9"/>
  <c r="I11414" i="9"/>
  <c r="I11413" i="9"/>
  <c r="I11412" i="9"/>
  <c r="I11411" i="9"/>
  <c r="I11410" i="9"/>
  <c r="I11409" i="9"/>
  <c r="I11408" i="9"/>
  <c r="I11407" i="9"/>
  <c r="I11406" i="9"/>
  <c r="I11405" i="9"/>
  <c r="I11404" i="9"/>
  <c r="I11403" i="9"/>
  <c r="I11402" i="9"/>
  <c r="I11401" i="9"/>
  <c r="I11400" i="9"/>
  <c r="I11399" i="9"/>
  <c r="I11398" i="9"/>
  <c r="I11397" i="9"/>
  <c r="I11396" i="9"/>
  <c r="I11395" i="9"/>
  <c r="I11394" i="9"/>
  <c r="I11393" i="9"/>
  <c r="I11392" i="9"/>
  <c r="I11391" i="9"/>
  <c r="I11390" i="9"/>
  <c r="I11389" i="9"/>
  <c r="I11388" i="9"/>
  <c r="I11387" i="9"/>
  <c r="I11386" i="9"/>
  <c r="I11385" i="9"/>
  <c r="I11384" i="9"/>
  <c r="I11383" i="9"/>
  <c r="I11382" i="9"/>
  <c r="I11381" i="9"/>
  <c r="I11380" i="9"/>
  <c r="I11379" i="9"/>
  <c r="I11378" i="9"/>
  <c r="I11377" i="9"/>
  <c r="I11376" i="9"/>
  <c r="I11375" i="9"/>
  <c r="I11374" i="9"/>
  <c r="I11373" i="9"/>
  <c r="I11372" i="9"/>
  <c r="I11371" i="9"/>
  <c r="I11370" i="9"/>
  <c r="I11369" i="9"/>
  <c r="I11368" i="9"/>
  <c r="I11367" i="9"/>
  <c r="I11366" i="9"/>
  <c r="I11365" i="9"/>
  <c r="I11364" i="9"/>
  <c r="I11363" i="9"/>
  <c r="I11362" i="9"/>
  <c r="I11361" i="9"/>
  <c r="I11360" i="9"/>
  <c r="I11359" i="9"/>
  <c r="I11358" i="9"/>
  <c r="I11357" i="9"/>
  <c r="I11356" i="9"/>
  <c r="I11355" i="9"/>
  <c r="I11354" i="9"/>
  <c r="I11353" i="9"/>
  <c r="I11352" i="9"/>
  <c r="I11351" i="9"/>
  <c r="I11350" i="9"/>
  <c r="I11349" i="9"/>
  <c r="I11348" i="9"/>
  <c r="I11347" i="9"/>
  <c r="I11346" i="9"/>
  <c r="I11345" i="9"/>
  <c r="I11344" i="9"/>
  <c r="I11343" i="9"/>
  <c r="I11342" i="9"/>
  <c r="I11341" i="9"/>
  <c r="I11340" i="9"/>
  <c r="I11339" i="9"/>
  <c r="I11338" i="9"/>
  <c r="I11337" i="9"/>
  <c r="I11336" i="9"/>
  <c r="I11335" i="9"/>
  <c r="I11334" i="9"/>
  <c r="I11333" i="9"/>
  <c r="I11332" i="9"/>
  <c r="I11331" i="9"/>
  <c r="I11330" i="9"/>
  <c r="I11329" i="9"/>
  <c r="I11328" i="9"/>
  <c r="I11327" i="9"/>
  <c r="I11326" i="9"/>
  <c r="I11325" i="9"/>
  <c r="I11324" i="9"/>
  <c r="I11323" i="9"/>
  <c r="I11322" i="9"/>
  <c r="I11321" i="9"/>
  <c r="I11320" i="9"/>
  <c r="I11319" i="9"/>
  <c r="I11318" i="9"/>
  <c r="I11317" i="9"/>
  <c r="I11316" i="9"/>
  <c r="I11315" i="9"/>
  <c r="I11314" i="9"/>
  <c r="I11313" i="9"/>
  <c r="I11312" i="9"/>
  <c r="I11311" i="9"/>
  <c r="I11310" i="9"/>
  <c r="I11309" i="9"/>
  <c r="I11308" i="9"/>
  <c r="I11307" i="9"/>
  <c r="I11306" i="9"/>
  <c r="I11305" i="9"/>
  <c r="I11304" i="9"/>
  <c r="I11303" i="9"/>
  <c r="I11302" i="9"/>
  <c r="I11301" i="9"/>
  <c r="I11300" i="9"/>
  <c r="I11299" i="9"/>
  <c r="I11298" i="9"/>
  <c r="I11297" i="9"/>
  <c r="I11296" i="9"/>
  <c r="I11295" i="9"/>
  <c r="I11294" i="9"/>
  <c r="I11293" i="9"/>
  <c r="I11292" i="9"/>
  <c r="I11291" i="9"/>
  <c r="I11290" i="9"/>
  <c r="I11289" i="9"/>
  <c r="I11288" i="9"/>
  <c r="I11287" i="9"/>
  <c r="I11286" i="9"/>
  <c r="I11285" i="9"/>
  <c r="I11284" i="9"/>
  <c r="I11283" i="9"/>
  <c r="I11282" i="9"/>
  <c r="I11281" i="9"/>
  <c r="I11280" i="9"/>
  <c r="I11279" i="9"/>
  <c r="I11278" i="9"/>
  <c r="I11277" i="9"/>
  <c r="I11276" i="9"/>
  <c r="I11275" i="9"/>
  <c r="I11274" i="9"/>
  <c r="I11273" i="9"/>
  <c r="I11272" i="9"/>
  <c r="I11271" i="9"/>
  <c r="I11270" i="9"/>
  <c r="I11269" i="9"/>
  <c r="I11268" i="9"/>
  <c r="I11267" i="9"/>
  <c r="I11266" i="9"/>
  <c r="I11265" i="9"/>
  <c r="I11264" i="9"/>
  <c r="I11263" i="9"/>
  <c r="I11262" i="9"/>
  <c r="I11261" i="9"/>
  <c r="I11260" i="9"/>
  <c r="I11259" i="9"/>
  <c r="I11258" i="9"/>
  <c r="I11257" i="9"/>
  <c r="I11256" i="9"/>
  <c r="I11255" i="9"/>
  <c r="I11254" i="9"/>
  <c r="I11253" i="9"/>
  <c r="I11252" i="9"/>
  <c r="I11251" i="9"/>
  <c r="I11250" i="9"/>
  <c r="I11249" i="9"/>
  <c r="I11248" i="9"/>
  <c r="I11247" i="9"/>
  <c r="I11246" i="9"/>
  <c r="I11245" i="9"/>
  <c r="I11244" i="9"/>
  <c r="I11243" i="9"/>
  <c r="I11242" i="9"/>
  <c r="I11241" i="9"/>
  <c r="I11240" i="9"/>
  <c r="I11239" i="9"/>
  <c r="I11238" i="9"/>
  <c r="I11237" i="9"/>
  <c r="I11236" i="9"/>
  <c r="I11235" i="9"/>
  <c r="I11234" i="9"/>
  <c r="I11233" i="9"/>
  <c r="I11232" i="9"/>
  <c r="I11231" i="9"/>
  <c r="I11230" i="9"/>
  <c r="I11229" i="9"/>
  <c r="I11228" i="9"/>
  <c r="I11227" i="9"/>
  <c r="I11226" i="9"/>
  <c r="I11225" i="9"/>
  <c r="I11224" i="9"/>
  <c r="I11223" i="9"/>
  <c r="I11222" i="9"/>
  <c r="I11221" i="9"/>
  <c r="I11220" i="9"/>
  <c r="I11219" i="9"/>
  <c r="I11218" i="9"/>
  <c r="I11217" i="9"/>
  <c r="I11216" i="9"/>
  <c r="I11215" i="9"/>
  <c r="I11214" i="9"/>
  <c r="I11213" i="9"/>
  <c r="I11212" i="9"/>
  <c r="I11211" i="9"/>
  <c r="I11210" i="9"/>
  <c r="I11209" i="9"/>
  <c r="I11208" i="9"/>
  <c r="I11207" i="9"/>
  <c r="I11206" i="9"/>
  <c r="I11205" i="9"/>
  <c r="I11204" i="9"/>
  <c r="I11203" i="9"/>
  <c r="I11202" i="9"/>
  <c r="I11201" i="9"/>
  <c r="I11200" i="9"/>
  <c r="I11199" i="9"/>
  <c r="I11198" i="9"/>
  <c r="I11197" i="9"/>
  <c r="I11196" i="9"/>
  <c r="I11195" i="9"/>
  <c r="I11194" i="9"/>
  <c r="I11193" i="9"/>
  <c r="I11192" i="9"/>
  <c r="I11191" i="9"/>
  <c r="I11190" i="9"/>
  <c r="I11189" i="9"/>
  <c r="I11188" i="9"/>
  <c r="I11187" i="9"/>
  <c r="I11186" i="9"/>
  <c r="I11185" i="9"/>
  <c r="I11184" i="9"/>
  <c r="I11183" i="9"/>
  <c r="I11182" i="9"/>
  <c r="I11181" i="9"/>
  <c r="I11180" i="9"/>
  <c r="I11179" i="9"/>
  <c r="I11178" i="9"/>
  <c r="I11177" i="9"/>
  <c r="I11176" i="9"/>
  <c r="I11175" i="9"/>
  <c r="I11174" i="9"/>
  <c r="I11173" i="9"/>
  <c r="I11172" i="9"/>
  <c r="I11171" i="9"/>
  <c r="I11170" i="9"/>
  <c r="I11169" i="9"/>
  <c r="I11168" i="9"/>
  <c r="I11167" i="9"/>
  <c r="I11166" i="9"/>
  <c r="I11165" i="9"/>
  <c r="I11164" i="9"/>
  <c r="I11163" i="9"/>
  <c r="I11162" i="9"/>
  <c r="I11161" i="9"/>
  <c r="I11160" i="9"/>
  <c r="I11159" i="9"/>
  <c r="I11158" i="9"/>
  <c r="I11157" i="9"/>
  <c r="I11156" i="9"/>
  <c r="I11155" i="9"/>
  <c r="I11154" i="9"/>
  <c r="I11153" i="9"/>
  <c r="I11152" i="9"/>
  <c r="I11151" i="9"/>
  <c r="I11150" i="9"/>
  <c r="I11149" i="9"/>
  <c r="I11148" i="9"/>
  <c r="I11147" i="9"/>
  <c r="I11146" i="9"/>
  <c r="I11145" i="9"/>
  <c r="I11144" i="9"/>
  <c r="I11143" i="9"/>
  <c r="I11142" i="9"/>
  <c r="I11141" i="9"/>
  <c r="I11140" i="9"/>
  <c r="I11139" i="9"/>
  <c r="I11138" i="9"/>
  <c r="I11137" i="9"/>
  <c r="I11136" i="9"/>
  <c r="I11135" i="9"/>
  <c r="I11134" i="9"/>
  <c r="I11133" i="9"/>
  <c r="I11132" i="9"/>
  <c r="I11131" i="9"/>
  <c r="I11130" i="9"/>
  <c r="I11129" i="9"/>
  <c r="I11128" i="9"/>
  <c r="I11127" i="9"/>
  <c r="I11126" i="9"/>
  <c r="I11125" i="9"/>
  <c r="I11124" i="9"/>
  <c r="I11123" i="9"/>
  <c r="I11122" i="9"/>
  <c r="I11121" i="9"/>
  <c r="I11120" i="9"/>
  <c r="I11119" i="9"/>
  <c r="I11118" i="9"/>
  <c r="I11117" i="9"/>
  <c r="I11116" i="9"/>
  <c r="I11115" i="9"/>
  <c r="I11114" i="9"/>
  <c r="I11113" i="9"/>
  <c r="I11112" i="9"/>
  <c r="I11111" i="9"/>
  <c r="I11110" i="9"/>
  <c r="I11109" i="9"/>
  <c r="I11108" i="9"/>
  <c r="I11107" i="9"/>
  <c r="I11106" i="9"/>
  <c r="I11105" i="9"/>
  <c r="I11104" i="9"/>
  <c r="I11103" i="9"/>
  <c r="I11102" i="9"/>
  <c r="I11101" i="9"/>
  <c r="I11100" i="9"/>
  <c r="I11099" i="9"/>
  <c r="I11098" i="9"/>
  <c r="I11097" i="9"/>
  <c r="I11096" i="9"/>
  <c r="I11095" i="9"/>
  <c r="I11094" i="9"/>
  <c r="I11093" i="9"/>
  <c r="I11092" i="9"/>
  <c r="I11091" i="9"/>
  <c r="I11090" i="9"/>
  <c r="I11089" i="9"/>
  <c r="I11088" i="9"/>
  <c r="I11087" i="9"/>
  <c r="I11086" i="9"/>
  <c r="I11085" i="9"/>
  <c r="I11084" i="9"/>
  <c r="I11083" i="9"/>
  <c r="I11082" i="9"/>
  <c r="I11081" i="9"/>
  <c r="I11080" i="9"/>
  <c r="I11079" i="9"/>
  <c r="I11078" i="9"/>
  <c r="I11077" i="9"/>
  <c r="I11076" i="9"/>
  <c r="I11075" i="9"/>
  <c r="I11074" i="9"/>
  <c r="I11073" i="9"/>
  <c r="I11072" i="9"/>
  <c r="I11071" i="9"/>
  <c r="I11070" i="9"/>
  <c r="I11069" i="9"/>
  <c r="I11068" i="9"/>
  <c r="I11067" i="9"/>
  <c r="I11066" i="9"/>
  <c r="I11065" i="9"/>
  <c r="I11064" i="9"/>
  <c r="I11063" i="9"/>
  <c r="I11062" i="9"/>
  <c r="I11061" i="9"/>
  <c r="I11060" i="9"/>
  <c r="I11059" i="9"/>
  <c r="I11058" i="9"/>
  <c r="I11057" i="9"/>
  <c r="I11056" i="9"/>
  <c r="I11055" i="9"/>
  <c r="I11054" i="9"/>
  <c r="I11053" i="9"/>
  <c r="I11052" i="9"/>
  <c r="I11051" i="9"/>
  <c r="I11050" i="9"/>
  <c r="I11049" i="9"/>
  <c r="I11048" i="9"/>
  <c r="I11047" i="9"/>
  <c r="I11046" i="9"/>
  <c r="I11045" i="9"/>
  <c r="I11044" i="9"/>
  <c r="I11043" i="9"/>
  <c r="I11042" i="9"/>
  <c r="I11041" i="9"/>
  <c r="I11040" i="9"/>
  <c r="I11039" i="9"/>
  <c r="I11038" i="9"/>
  <c r="I11037" i="9"/>
  <c r="I11036" i="9"/>
  <c r="I11035" i="9"/>
  <c r="I11034" i="9"/>
  <c r="I11033" i="9"/>
  <c r="I11032" i="9"/>
  <c r="I11031" i="9"/>
  <c r="I11030" i="9"/>
  <c r="I11029" i="9"/>
  <c r="I11028" i="9"/>
  <c r="I11027" i="9"/>
  <c r="I11026" i="9"/>
  <c r="I11025" i="9"/>
  <c r="I11024" i="9"/>
  <c r="I11023" i="9"/>
  <c r="I11022" i="9"/>
  <c r="I11021" i="9"/>
  <c r="I11020" i="9"/>
  <c r="I11019" i="9"/>
  <c r="I11018" i="9"/>
  <c r="I11017" i="9"/>
  <c r="I11016" i="9"/>
  <c r="I11015" i="9"/>
  <c r="I11014" i="9"/>
  <c r="I11013" i="9"/>
  <c r="I11012" i="9"/>
  <c r="I11011" i="9"/>
  <c r="I11010" i="9"/>
  <c r="I11009" i="9"/>
  <c r="I11008" i="9"/>
  <c r="I11007" i="9"/>
  <c r="I11006" i="9"/>
  <c r="I11005" i="9"/>
  <c r="I11004" i="9"/>
  <c r="I11003" i="9"/>
  <c r="I11002" i="9"/>
  <c r="I11001" i="9"/>
  <c r="I11000" i="9"/>
  <c r="I10999" i="9"/>
  <c r="I10998" i="9"/>
  <c r="I10997" i="9"/>
  <c r="I10996" i="9"/>
  <c r="I10995" i="9"/>
  <c r="I10994" i="9"/>
  <c r="I10993" i="9"/>
  <c r="I10992" i="9"/>
  <c r="I10991" i="9"/>
  <c r="I10990" i="9"/>
  <c r="I10989" i="9"/>
  <c r="I10988" i="9"/>
  <c r="I10987" i="9"/>
  <c r="I10986" i="9"/>
  <c r="I10985" i="9"/>
  <c r="I10984" i="9"/>
  <c r="I10983" i="9"/>
  <c r="I10982" i="9"/>
  <c r="I10981" i="9"/>
  <c r="I10980" i="9"/>
  <c r="I10979" i="9"/>
  <c r="I10978" i="9"/>
  <c r="I10977" i="9"/>
  <c r="I10976" i="9"/>
  <c r="I10975" i="9"/>
  <c r="I10974" i="9"/>
  <c r="I10973" i="9"/>
  <c r="I10972" i="9"/>
  <c r="I10971" i="9"/>
  <c r="I10970" i="9"/>
  <c r="I10969" i="9"/>
  <c r="I10968" i="9"/>
  <c r="I10967" i="9"/>
  <c r="I10966" i="9"/>
  <c r="I10965" i="9"/>
  <c r="I10964" i="9"/>
  <c r="I10963" i="9"/>
  <c r="I10962" i="9"/>
  <c r="I10961" i="9"/>
  <c r="I10960" i="9"/>
  <c r="I10959" i="9"/>
  <c r="I10958" i="9"/>
  <c r="I10957" i="9"/>
  <c r="I10956" i="9"/>
  <c r="I10955" i="9"/>
  <c r="I10954" i="9"/>
  <c r="I10953" i="9"/>
  <c r="I10952" i="9"/>
  <c r="I10951" i="9"/>
  <c r="I10950" i="9"/>
  <c r="I10949" i="9"/>
  <c r="I10948" i="9"/>
  <c r="I10947" i="9"/>
  <c r="I10946" i="9"/>
  <c r="I10945" i="9"/>
  <c r="I10944" i="9"/>
  <c r="I10943" i="9"/>
  <c r="I10942" i="9"/>
  <c r="I10941" i="9"/>
  <c r="I10940" i="9"/>
  <c r="I10939" i="9"/>
  <c r="I10938" i="9"/>
  <c r="I10937" i="9"/>
  <c r="I10936" i="9"/>
  <c r="I10935" i="9"/>
  <c r="I10934" i="9"/>
  <c r="I10933" i="9"/>
  <c r="I10932" i="9"/>
  <c r="I10931" i="9"/>
  <c r="I10930" i="9"/>
  <c r="I10929" i="9"/>
  <c r="I10928" i="9"/>
  <c r="I10927" i="9"/>
  <c r="I10926" i="9"/>
  <c r="I10925" i="9"/>
  <c r="I10924" i="9"/>
  <c r="I10923" i="9"/>
  <c r="I10922" i="9"/>
  <c r="I10921" i="9"/>
  <c r="I10920" i="9"/>
  <c r="I10919" i="9"/>
  <c r="I10918" i="9"/>
  <c r="I10917" i="9"/>
  <c r="I10916" i="9"/>
  <c r="I10915" i="9"/>
  <c r="I10914" i="9"/>
  <c r="I10913" i="9"/>
  <c r="I10912" i="9"/>
  <c r="I10911" i="9"/>
  <c r="I10910" i="9"/>
  <c r="I10909" i="9"/>
  <c r="I10908" i="9"/>
  <c r="I10907" i="9"/>
  <c r="I10906" i="9"/>
  <c r="I10905" i="9"/>
  <c r="I10904" i="9"/>
  <c r="I10903" i="9"/>
  <c r="I10902" i="9"/>
  <c r="I10901" i="9"/>
  <c r="I10900" i="9"/>
  <c r="I10899" i="9"/>
  <c r="I10898" i="9"/>
  <c r="I10897" i="9"/>
  <c r="I10896" i="9"/>
  <c r="I10895" i="9"/>
  <c r="I10894" i="9"/>
  <c r="I10893" i="9"/>
  <c r="I10892" i="9"/>
  <c r="I10891" i="9"/>
  <c r="I10890" i="9"/>
  <c r="I10889" i="9"/>
  <c r="I10888" i="9"/>
  <c r="I10887" i="9"/>
  <c r="I10886" i="9"/>
  <c r="I10885" i="9"/>
  <c r="I10884" i="9"/>
  <c r="I10883" i="9"/>
  <c r="I10882" i="9"/>
  <c r="I10881" i="9"/>
  <c r="I10880" i="9"/>
  <c r="I10879" i="9"/>
  <c r="I10878" i="9"/>
  <c r="I10877" i="9"/>
  <c r="I10876" i="9"/>
  <c r="I10875" i="9"/>
  <c r="I10874" i="9"/>
  <c r="I10873" i="9"/>
  <c r="I10872" i="9"/>
  <c r="I10871" i="9"/>
  <c r="I10870" i="9"/>
  <c r="I10869" i="9"/>
  <c r="I10868" i="9"/>
  <c r="I10867" i="9"/>
  <c r="I10866" i="9"/>
  <c r="I10865" i="9"/>
  <c r="I10864" i="9"/>
  <c r="I10863" i="9"/>
  <c r="I10862" i="9"/>
  <c r="I10861" i="9"/>
  <c r="I10860" i="9"/>
  <c r="I10859" i="9"/>
  <c r="I10858" i="9"/>
  <c r="I10857" i="9"/>
  <c r="I10856" i="9"/>
  <c r="I10855" i="9"/>
  <c r="I10854" i="9"/>
  <c r="I10853" i="9"/>
  <c r="I10852" i="9"/>
  <c r="I10851" i="9"/>
  <c r="I10850" i="9"/>
  <c r="I10849" i="9"/>
  <c r="I10848" i="9"/>
  <c r="I10847" i="9"/>
  <c r="I10846" i="9"/>
  <c r="I10845" i="9"/>
  <c r="I10844" i="9"/>
  <c r="I10843" i="9"/>
  <c r="I10842" i="9"/>
  <c r="I10841" i="9"/>
  <c r="I10840" i="9"/>
  <c r="I10839" i="9"/>
  <c r="I10838" i="9"/>
  <c r="I10837" i="9"/>
  <c r="I10836" i="9"/>
  <c r="I10835" i="9"/>
  <c r="I10834" i="9"/>
  <c r="I10833" i="9"/>
  <c r="I10832" i="9"/>
  <c r="I10831" i="9"/>
  <c r="I10830" i="9"/>
  <c r="I10829" i="9"/>
  <c r="I10828" i="9"/>
  <c r="I10827" i="9"/>
  <c r="I10826" i="9"/>
  <c r="I10825" i="9"/>
  <c r="I10824" i="9"/>
  <c r="I10823" i="9"/>
  <c r="I10822" i="9"/>
  <c r="I10821" i="9"/>
  <c r="I10820" i="9"/>
  <c r="I10819" i="9"/>
  <c r="I10818" i="9"/>
  <c r="I10817" i="9"/>
  <c r="I10816" i="9"/>
  <c r="I10815" i="9"/>
  <c r="I10814" i="9"/>
  <c r="I10813" i="9"/>
  <c r="I10812" i="9"/>
  <c r="I10811" i="9"/>
  <c r="I10810" i="9"/>
  <c r="I10809" i="9"/>
  <c r="I10808" i="9"/>
  <c r="I10807" i="9"/>
  <c r="I10806" i="9"/>
  <c r="I10805" i="9"/>
  <c r="I10804" i="9"/>
  <c r="I10803" i="9"/>
  <c r="I10802" i="9"/>
  <c r="I10801" i="9"/>
  <c r="I10800" i="9"/>
  <c r="I10799" i="9"/>
  <c r="I10798" i="9"/>
  <c r="I10797" i="9"/>
  <c r="I10796" i="9"/>
  <c r="I10795" i="9"/>
  <c r="I10794" i="9"/>
  <c r="I10793" i="9"/>
  <c r="I10792" i="9"/>
  <c r="I10791" i="9"/>
  <c r="I10790" i="9"/>
  <c r="I10789" i="9"/>
  <c r="I10788" i="9"/>
  <c r="I10787" i="9"/>
  <c r="I10786" i="9"/>
  <c r="I10785" i="9"/>
  <c r="I10784" i="9"/>
  <c r="I10783" i="9"/>
  <c r="I10782" i="9"/>
  <c r="I10781" i="9"/>
  <c r="I10780" i="9"/>
  <c r="I10779" i="9"/>
  <c r="I10778" i="9"/>
  <c r="I10777" i="9"/>
  <c r="I10776" i="9"/>
  <c r="I10775" i="9"/>
  <c r="I10774" i="9"/>
  <c r="I10773" i="9"/>
  <c r="I10772" i="9"/>
  <c r="I10771" i="9"/>
  <c r="I10770" i="9"/>
  <c r="I10769" i="9"/>
  <c r="I10768" i="9"/>
  <c r="I10767" i="9"/>
  <c r="I10766" i="9"/>
  <c r="I10765" i="9"/>
  <c r="I10764" i="9"/>
  <c r="I10763" i="9"/>
  <c r="I10762" i="9"/>
  <c r="I10761" i="9"/>
  <c r="I10760" i="9"/>
  <c r="I10759" i="9"/>
  <c r="I10758" i="9"/>
  <c r="I10757" i="9"/>
  <c r="I10756" i="9"/>
  <c r="I10755" i="9"/>
  <c r="I10754" i="9"/>
  <c r="I10753" i="9"/>
  <c r="I10752" i="9"/>
  <c r="I10751" i="9"/>
  <c r="I10750" i="9"/>
  <c r="I10749" i="9"/>
  <c r="I10748" i="9"/>
  <c r="I10747" i="9"/>
  <c r="I10746" i="9"/>
  <c r="I10745" i="9"/>
  <c r="I10744" i="9"/>
  <c r="I10743" i="9"/>
  <c r="I10742" i="9"/>
  <c r="I10741" i="9"/>
  <c r="I10740" i="9"/>
  <c r="I10739" i="9"/>
  <c r="I10738" i="9"/>
  <c r="I10737" i="9"/>
  <c r="I10736" i="9"/>
  <c r="I10735" i="9"/>
  <c r="I10734" i="9"/>
  <c r="I10733" i="9"/>
  <c r="I10732" i="9"/>
  <c r="I10731" i="9"/>
  <c r="I10730" i="9"/>
  <c r="I10729" i="9"/>
  <c r="I10728" i="9"/>
  <c r="I10727" i="9"/>
  <c r="I10726" i="9"/>
  <c r="I10725" i="9"/>
  <c r="I10724" i="9"/>
  <c r="I10723" i="9"/>
  <c r="I10722" i="9"/>
  <c r="I10721" i="9"/>
  <c r="I10720" i="9"/>
  <c r="I10719" i="9"/>
  <c r="I10718" i="9"/>
  <c r="I10717" i="9"/>
  <c r="I10716" i="9"/>
  <c r="I10715" i="9"/>
  <c r="I10714" i="9"/>
  <c r="I10713" i="9"/>
  <c r="I10712" i="9"/>
  <c r="I10711" i="9"/>
  <c r="I10710" i="9"/>
  <c r="I10709" i="9"/>
  <c r="I10708" i="9"/>
  <c r="I10707" i="9"/>
  <c r="I10706" i="9"/>
  <c r="I10705" i="9"/>
  <c r="I10704" i="9"/>
  <c r="I10703" i="9"/>
  <c r="I10702" i="9"/>
  <c r="I10701" i="9"/>
  <c r="I10700" i="9"/>
  <c r="I10699" i="9"/>
  <c r="I10698" i="9"/>
  <c r="I10697" i="9"/>
  <c r="I10696" i="9"/>
  <c r="I10695" i="9"/>
  <c r="I10694" i="9"/>
  <c r="I10693" i="9"/>
  <c r="I10692" i="9"/>
  <c r="I10691" i="9"/>
  <c r="I10690" i="9"/>
  <c r="I10689" i="9"/>
  <c r="I10688" i="9"/>
  <c r="I10687" i="9"/>
  <c r="I10686" i="9"/>
  <c r="I10685" i="9"/>
  <c r="I10684" i="9"/>
  <c r="I10683" i="9"/>
  <c r="I10682" i="9"/>
  <c r="I10681" i="9"/>
  <c r="I10680" i="9"/>
  <c r="I10679" i="9"/>
  <c r="I10678" i="9"/>
  <c r="I10677" i="9"/>
  <c r="I10676" i="9"/>
  <c r="I10675" i="9"/>
  <c r="I10674" i="9"/>
  <c r="I10673" i="9"/>
  <c r="I10672" i="9"/>
  <c r="I10671" i="9"/>
  <c r="I10670" i="9"/>
  <c r="I10669" i="9"/>
  <c r="I10668" i="9"/>
  <c r="I10667" i="9"/>
  <c r="I10666" i="9"/>
  <c r="I10665" i="9"/>
  <c r="I10664" i="9"/>
  <c r="I10663" i="9"/>
  <c r="I10662" i="9"/>
  <c r="I10661" i="9"/>
  <c r="I10660" i="9"/>
  <c r="I10659" i="9"/>
  <c r="I10658" i="9"/>
  <c r="I10657" i="9"/>
  <c r="I10656" i="9"/>
  <c r="I10655" i="9"/>
  <c r="I10654" i="9"/>
  <c r="I10653" i="9"/>
  <c r="I10652" i="9"/>
  <c r="I10651" i="9"/>
  <c r="I10650" i="9"/>
  <c r="I10649" i="9"/>
  <c r="I10648" i="9"/>
  <c r="I10647" i="9"/>
  <c r="I10646" i="9"/>
  <c r="I10645" i="9"/>
  <c r="I10644" i="9"/>
  <c r="I10643" i="9"/>
  <c r="I10642" i="9"/>
  <c r="I10641" i="9"/>
  <c r="I10640" i="9"/>
  <c r="I10639" i="9"/>
  <c r="I10638" i="9"/>
  <c r="I10637" i="9"/>
  <c r="I10636" i="9"/>
  <c r="I10635" i="9"/>
  <c r="I10634" i="9"/>
  <c r="I10633" i="9"/>
  <c r="I10632" i="9"/>
  <c r="I10631" i="9"/>
  <c r="I10630" i="9"/>
  <c r="I10629" i="9"/>
  <c r="I10628" i="9"/>
  <c r="I10627" i="9"/>
  <c r="I10626" i="9"/>
  <c r="I10625" i="9"/>
  <c r="I10624" i="9"/>
  <c r="I10623" i="9"/>
  <c r="I10622" i="9"/>
  <c r="I10621" i="9"/>
  <c r="I10620" i="9"/>
  <c r="I10619" i="9"/>
  <c r="I10618" i="9"/>
  <c r="I10617" i="9"/>
  <c r="I10616" i="9"/>
  <c r="I10615" i="9"/>
  <c r="I10614" i="9"/>
  <c r="I10613" i="9"/>
  <c r="I10612" i="9"/>
  <c r="I10611" i="9"/>
  <c r="I10610" i="9"/>
  <c r="I10609" i="9"/>
  <c r="I10608" i="9"/>
  <c r="I10607" i="9"/>
  <c r="I10606" i="9"/>
  <c r="I10605" i="9"/>
  <c r="I10604" i="9"/>
  <c r="I10603" i="9"/>
  <c r="I10602" i="9"/>
  <c r="I10601" i="9"/>
  <c r="I10600" i="9"/>
  <c r="I10599" i="9"/>
  <c r="I10598" i="9"/>
  <c r="I10597" i="9"/>
  <c r="I10596" i="9"/>
  <c r="I10595" i="9"/>
  <c r="I10594" i="9"/>
  <c r="I10593" i="9"/>
  <c r="I10592" i="9"/>
  <c r="I10591" i="9"/>
  <c r="I10590" i="9"/>
  <c r="I10589" i="9"/>
  <c r="I10588" i="9"/>
  <c r="I10587" i="9"/>
  <c r="I10586" i="9"/>
  <c r="I10585" i="9"/>
  <c r="I10584" i="9"/>
  <c r="I10583" i="9"/>
  <c r="I10582" i="9"/>
  <c r="I10581" i="9"/>
  <c r="I10580" i="9"/>
  <c r="I10579" i="9"/>
  <c r="I10578" i="9"/>
  <c r="I10577" i="9"/>
  <c r="I10576" i="9"/>
  <c r="I10575" i="9"/>
  <c r="I10574" i="9"/>
  <c r="I10573" i="9"/>
  <c r="I10572" i="9"/>
  <c r="I10571" i="9"/>
  <c r="I10570" i="9"/>
  <c r="I10569" i="9"/>
  <c r="I10568" i="9"/>
  <c r="I10567" i="9"/>
  <c r="I10566" i="9"/>
  <c r="I10565" i="9"/>
  <c r="I10564" i="9"/>
  <c r="I10563" i="9"/>
  <c r="I10562" i="9"/>
  <c r="I10561" i="9"/>
  <c r="I10560" i="9"/>
  <c r="I10559" i="9"/>
  <c r="I10558" i="9"/>
  <c r="I10557" i="9"/>
  <c r="I10556" i="9"/>
  <c r="I10555" i="9"/>
  <c r="I10554" i="9"/>
  <c r="I10553" i="9"/>
  <c r="I10552" i="9"/>
  <c r="I10551" i="9"/>
  <c r="I10550" i="9"/>
  <c r="I10549" i="9"/>
  <c r="I10548" i="9"/>
  <c r="I10547" i="9"/>
  <c r="I10546" i="9"/>
  <c r="I10545" i="9"/>
  <c r="I10544" i="9"/>
  <c r="I10543" i="9"/>
  <c r="I10542" i="9"/>
  <c r="I10541" i="9"/>
  <c r="I10540" i="9"/>
  <c r="I10539" i="9"/>
  <c r="I10538" i="9"/>
  <c r="I10537" i="9"/>
  <c r="I10536" i="9"/>
  <c r="I10535" i="9"/>
  <c r="I10534" i="9"/>
  <c r="I10533" i="9"/>
  <c r="I10532" i="9"/>
  <c r="I10531" i="9"/>
  <c r="I10530" i="9"/>
  <c r="I10529" i="9"/>
  <c r="I10528" i="9"/>
  <c r="I10527" i="9"/>
  <c r="I10526" i="9"/>
  <c r="I10525" i="9"/>
  <c r="I10524" i="9"/>
  <c r="I10523" i="9"/>
  <c r="I10522" i="9"/>
  <c r="I10521" i="9"/>
  <c r="I10520" i="9"/>
  <c r="I10519" i="9"/>
  <c r="I10518" i="9"/>
  <c r="I10517" i="9"/>
  <c r="I10516" i="9"/>
  <c r="I10515" i="9"/>
  <c r="I10514" i="9"/>
  <c r="I10513" i="9"/>
  <c r="I10512" i="9"/>
  <c r="I10511" i="9"/>
  <c r="I10510" i="9"/>
  <c r="I10509" i="9"/>
  <c r="I10508" i="9"/>
  <c r="I10507" i="9"/>
  <c r="I10506" i="9"/>
  <c r="I10505" i="9"/>
  <c r="I10504" i="9"/>
  <c r="I10503" i="9"/>
  <c r="I10502" i="9"/>
  <c r="I10501" i="9"/>
  <c r="I10500" i="9"/>
  <c r="I10499" i="9"/>
  <c r="I10498" i="9"/>
  <c r="I10497" i="9"/>
  <c r="I10496" i="9"/>
  <c r="I10495" i="9"/>
  <c r="I10494" i="9"/>
  <c r="I10493" i="9"/>
  <c r="I10492" i="9"/>
  <c r="I10491" i="9"/>
  <c r="I10490" i="9"/>
  <c r="I10489" i="9"/>
  <c r="I10488" i="9"/>
  <c r="I10487" i="9"/>
  <c r="I10486" i="9"/>
  <c r="I10485" i="9"/>
  <c r="I10484" i="9"/>
  <c r="I10483" i="9"/>
  <c r="I10482" i="9"/>
  <c r="I10481" i="9"/>
  <c r="I10480" i="9"/>
  <c r="I10479" i="9"/>
  <c r="I10478" i="9"/>
  <c r="I10477" i="9"/>
  <c r="I10476" i="9"/>
  <c r="I10475" i="9"/>
  <c r="I10474" i="9"/>
  <c r="I10473" i="9"/>
  <c r="I10472" i="9"/>
  <c r="I10471" i="9"/>
  <c r="I10470" i="9"/>
  <c r="I10469" i="9"/>
  <c r="I10468" i="9"/>
  <c r="I10467" i="9"/>
  <c r="I10466" i="9"/>
  <c r="I10465" i="9"/>
  <c r="I10464" i="9"/>
  <c r="I10463" i="9"/>
  <c r="I10462" i="9"/>
  <c r="I10461" i="9"/>
  <c r="I10460" i="9"/>
  <c r="I10459" i="9"/>
  <c r="I10458" i="9"/>
  <c r="I10457" i="9"/>
  <c r="I10456" i="9"/>
  <c r="I10455" i="9"/>
  <c r="I10454" i="9"/>
  <c r="I10453" i="9"/>
  <c r="I10452" i="9"/>
  <c r="I10451" i="9"/>
  <c r="I10450" i="9"/>
  <c r="I10449" i="9"/>
  <c r="I10448" i="9"/>
  <c r="I10447" i="9"/>
  <c r="I10446" i="9"/>
  <c r="I10445" i="9"/>
  <c r="I10444" i="9"/>
  <c r="I10443" i="9"/>
  <c r="I10442" i="9"/>
  <c r="I10441" i="9"/>
  <c r="I10440" i="9"/>
  <c r="I10439" i="9"/>
  <c r="I10438" i="9"/>
  <c r="I10437" i="9"/>
  <c r="I10436" i="9"/>
  <c r="I10435" i="9"/>
  <c r="I10434" i="9"/>
  <c r="I10433" i="9"/>
  <c r="I10432" i="9"/>
  <c r="I10431" i="9"/>
  <c r="I10430" i="9"/>
  <c r="I10429" i="9"/>
  <c r="I10428" i="9"/>
  <c r="I10427" i="9"/>
  <c r="I10426" i="9"/>
  <c r="I10425" i="9"/>
  <c r="I10424" i="9"/>
  <c r="I10423" i="9"/>
  <c r="I10422" i="9"/>
  <c r="I10421" i="9"/>
  <c r="I10420" i="9"/>
  <c r="I10419" i="9"/>
  <c r="I10418" i="9"/>
  <c r="I10417" i="9"/>
  <c r="I10416" i="9"/>
  <c r="I10415" i="9"/>
  <c r="I10414" i="9"/>
  <c r="I10413" i="9"/>
  <c r="I10412" i="9"/>
  <c r="I10411" i="9"/>
  <c r="I10410" i="9"/>
  <c r="I10409" i="9"/>
  <c r="I10408" i="9"/>
  <c r="I10407" i="9"/>
  <c r="I10406" i="9"/>
  <c r="I10405" i="9"/>
  <c r="I10404" i="9"/>
  <c r="I10403" i="9"/>
  <c r="I10402" i="9"/>
  <c r="I10401" i="9"/>
  <c r="I10400" i="9"/>
  <c r="I10399" i="9"/>
  <c r="I10398" i="9"/>
  <c r="I10397" i="9"/>
  <c r="I10396" i="9"/>
  <c r="I10395" i="9"/>
  <c r="I10394" i="9"/>
  <c r="I10393" i="9"/>
  <c r="I10392" i="9"/>
  <c r="I10391" i="9"/>
  <c r="I10390" i="9"/>
  <c r="I10389" i="9"/>
  <c r="I10388" i="9"/>
  <c r="I10387" i="9"/>
  <c r="I10386" i="9"/>
  <c r="I10385" i="9"/>
  <c r="I10384" i="9"/>
  <c r="I10383" i="9"/>
  <c r="I10382" i="9"/>
  <c r="I10381" i="9"/>
  <c r="I10380" i="9"/>
  <c r="I10379" i="9"/>
  <c r="I10378" i="9"/>
  <c r="I10377" i="9"/>
  <c r="I10376" i="9"/>
  <c r="I10375" i="9"/>
  <c r="I10374" i="9"/>
  <c r="I10373" i="9"/>
  <c r="I10372" i="9"/>
  <c r="I10371" i="9"/>
  <c r="I10370" i="9"/>
  <c r="I10369" i="9"/>
  <c r="I10368" i="9"/>
  <c r="I10367" i="9"/>
  <c r="I10366" i="9"/>
  <c r="I10365" i="9"/>
  <c r="I10364" i="9"/>
  <c r="I10363" i="9"/>
  <c r="I10362" i="9"/>
  <c r="I10361" i="9"/>
  <c r="I10360" i="9"/>
  <c r="I10359" i="9"/>
  <c r="I10358" i="9"/>
  <c r="I10357" i="9"/>
  <c r="I10356" i="9"/>
  <c r="I10355" i="9"/>
  <c r="I10354" i="9"/>
  <c r="I10353" i="9"/>
  <c r="I10352" i="9"/>
  <c r="I10351" i="9"/>
  <c r="I10350" i="9"/>
  <c r="I10349" i="9"/>
  <c r="I10348" i="9"/>
  <c r="I10347" i="9"/>
  <c r="I10346" i="9"/>
  <c r="I10345" i="9"/>
  <c r="I10344" i="9"/>
  <c r="I10343" i="9"/>
  <c r="I10342" i="9"/>
  <c r="I10341" i="9"/>
  <c r="I10340" i="9"/>
  <c r="I10339" i="9"/>
  <c r="I10338" i="9"/>
  <c r="I10337" i="9"/>
  <c r="I10336" i="9"/>
  <c r="I10335" i="9"/>
  <c r="I10334" i="9"/>
  <c r="I10333" i="9"/>
  <c r="I10332" i="9"/>
  <c r="I10331" i="9"/>
  <c r="I10330" i="9"/>
  <c r="I10329" i="9"/>
  <c r="I10328" i="9"/>
  <c r="I10327" i="9"/>
  <c r="I10326" i="9"/>
  <c r="I10325" i="9"/>
  <c r="I10324" i="9"/>
  <c r="I10323" i="9"/>
  <c r="I10322" i="9"/>
  <c r="I10321" i="9"/>
  <c r="I10320" i="9"/>
  <c r="I10319" i="9"/>
  <c r="I10318" i="9"/>
  <c r="I10317" i="9"/>
  <c r="I10316" i="9"/>
  <c r="I10315" i="9"/>
  <c r="I10314" i="9"/>
  <c r="I10313" i="9"/>
  <c r="I10312" i="9"/>
  <c r="I10311" i="9"/>
  <c r="I10310" i="9"/>
  <c r="I10309" i="9"/>
  <c r="I10308" i="9"/>
  <c r="I10307" i="9"/>
  <c r="I10306" i="9"/>
  <c r="I10305" i="9"/>
  <c r="I10304" i="9"/>
  <c r="I10303" i="9"/>
  <c r="I10302" i="9"/>
  <c r="I10301" i="9"/>
  <c r="I10300" i="9"/>
  <c r="I10299" i="9"/>
  <c r="I10298" i="9"/>
  <c r="I10297" i="9"/>
  <c r="I10296" i="9"/>
  <c r="I10295" i="9"/>
  <c r="I10294" i="9"/>
  <c r="I10293" i="9"/>
  <c r="I10292" i="9"/>
  <c r="I10291" i="9"/>
  <c r="I10290" i="9"/>
  <c r="I10289" i="9"/>
  <c r="I10288" i="9"/>
  <c r="I10287" i="9"/>
  <c r="I10286" i="9"/>
  <c r="I10285" i="9"/>
  <c r="I10284" i="9"/>
  <c r="I10283" i="9"/>
  <c r="I10282" i="9"/>
  <c r="I10281" i="9"/>
  <c r="I10280" i="9"/>
  <c r="I10279" i="9"/>
  <c r="I10278" i="9"/>
  <c r="I10277" i="9"/>
  <c r="I10276" i="9"/>
  <c r="I10275" i="9"/>
  <c r="I10274" i="9"/>
  <c r="I10273" i="9"/>
  <c r="I10272" i="9"/>
  <c r="I10271" i="9"/>
  <c r="I10270" i="9"/>
  <c r="I10269" i="9"/>
  <c r="I10268" i="9"/>
  <c r="I10267" i="9"/>
  <c r="I10266" i="9"/>
  <c r="I10265" i="9"/>
  <c r="I10264" i="9"/>
  <c r="I10263" i="9"/>
  <c r="I10262" i="9"/>
  <c r="I10261" i="9"/>
  <c r="I10260" i="9"/>
  <c r="I10259" i="9"/>
  <c r="I10258" i="9"/>
  <c r="I10257" i="9"/>
  <c r="I10256" i="9"/>
  <c r="I10255" i="9"/>
  <c r="I10254" i="9"/>
  <c r="I10253" i="9"/>
  <c r="I10252" i="9"/>
  <c r="I10251" i="9"/>
  <c r="I10250" i="9"/>
  <c r="I10249" i="9"/>
  <c r="I10248" i="9"/>
  <c r="I10247" i="9"/>
  <c r="I10246" i="9"/>
  <c r="I10245" i="9"/>
  <c r="I10244" i="9"/>
  <c r="I10243" i="9"/>
  <c r="I10242" i="9"/>
  <c r="I10241" i="9"/>
  <c r="I10240" i="9"/>
  <c r="I10239" i="9"/>
  <c r="I10238" i="9"/>
  <c r="I10237" i="9"/>
  <c r="I10236" i="9"/>
  <c r="I10235" i="9"/>
  <c r="I10234" i="9"/>
  <c r="I10233" i="9"/>
  <c r="I10232" i="9"/>
  <c r="I10231" i="9"/>
  <c r="I10230" i="9"/>
  <c r="I10229" i="9"/>
  <c r="I10228" i="9"/>
  <c r="I10227" i="9"/>
  <c r="I10226" i="9"/>
  <c r="I10225" i="9"/>
  <c r="I10224" i="9"/>
  <c r="I10223" i="9"/>
  <c r="I10222" i="9"/>
  <c r="I10221" i="9"/>
  <c r="I10220" i="9"/>
  <c r="I10219" i="9"/>
  <c r="I10218" i="9"/>
  <c r="I10217" i="9"/>
  <c r="I10216" i="9"/>
  <c r="I10215" i="9"/>
  <c r="I10214" i="9"/>
  <c r="I10213" i="9"/>
  <c r="I10212" i="9"/>
  <c r="I10211" i="9"/>
  <c r="I10210" i="9"/>
  <c r="I10209" i="9"/>
  <c r="I10208" i="9"/>
  <c r="I10207" i="9"/>
  <c r="I10206" i="9"/>
  <c r="I10205" i="9"/>
  <c r="I10204" i="9"/>
  <c r="I10203" i="9"/>
  <c r="I10202" i="9"/>
  <c r="I10201" i="9"/>
  <c r="I10200" i="9"/>
  <c r="I10199" i="9"/>
  <c r="I10198" i="9"/>
  <c r="I10197" i="9"/>
  <c r="I10196" i="9"/>
  <c r="I10195" i="9"/>
  <c r="I10194" i="9"/>
  <c r="I10193" i="9"/>
  <c r="I10192" i="9"/>
  <c r="I10191" i="9"/>
  <c r="I10190" i="9"/>
  <c r="I10189" i="9"/>
  <c r="I10188" i="9"/>
  <c r="I10187" i="9"/>
  <c r="I10186" i="9"/>
  <c r="I10185" i="9"/>
  <c r="I10184" i="9"/>
  <c r="I10183" i="9"/>
  <c r="I10182" i="9"/>
  <c r="I10181" i="9"/>
  <c r="I10180" i="9"/>
  <c r="I10179" i="9"/>
  <c r="I10178" i="9"/>
  <c r="I10177" i="9"/>
  <c r="I10176" i="9"/>
  <c r="I10175" i="9"/>
  <c r="I10174" i="9"/>
  <c r="I10173" i="9"/>
  <c r="I10172" i="9"/>
  <c r="I10171" i="9"/>
  <c r="I10170" i="9"/>
  <c r="I10169" i="9"/>
  <c r="I10168" i="9"/>
  <c r="I10167" i="9"/>
  <c r="I10166" i="9"/>
  <c r="I10165" i="9"/>
  <c r="I10164" i="9"/>
  <c r="I10163" i="9"/>
  <c r="I10162" i="9"/>
  <c r="I10161" i="9"/>
  <c r="I10160" i="9"/>
  <c r="I10159" i="9"/>
  <c r="I10158" i="9"/>
  <c r="I10157" i="9"/>
  <c r="I10156" i="9"/>
  <c r="I10155" i="9"/>
  <c r="I10154" i="9"/>
  <c r="I10153" i="9"/>
  <c r="I10152" i="9"/>
  <c r="I10151" i="9"/>
  <c r="I10150" i="9"/>
  <c r="I10149" i="9"/>
  <c r="I10148" i="9"/>
  <c r="I10147" i="9"/>
  <c r="I10146" i="9"/>
  <c r="I10145" i="9"/>
  <c r="I10144" i="9"/>
  <c r="I10143" i="9"/>
  <c r="I10142" i="9"/>
  <c r="I10141" i="9"/>
  <c r="I10140" i="9"/>
  <c r="I10139" i="9"/>
  <c r="I10138" i="9"/>
  <c r="I10137" i="9"/>
  <c r="I10136" i="9"/>
  <c r="I10135" i="9"/>
  <c r="I10134" i="9"/>
  <c r="I10133" i="9"/>
  <c r="I10132" i="9"/>
  <c r="I10131" i="9"/>
  <c r="I10130" i="9"/>
  <c r="I10129" i="9"/>
  <c r="I10128" i="9"/>
  <c r="I10127" i="9"/>
  <c r="I10126" i="9"/>
  <c r="I10125" i="9"/>
  <c r="I10124" i="9"/>
  <c r="I10123" i="9"/>
  <c r="I10122" i="9"/>
  <c r="I10121" i="9"/>
  <c r="I10120" i="9"/>
  <c r="I10119" i="9"/>
  <c r="I10118" i="9"/>
  <c r="I10117" i="9"/>
  <c r="I10116" i="9"/>
  <c r="I10115" i="9"/>
  <c r="I10114" i="9"/>
  <c r="I10113" i="9"/>
  <c r="I10112" i="9"/>
  <c r="I10111" i="9"/>
  <c r="I10110" i="9"/>
  <c r="I10109" i="9"/>
  <c r="I10108" i="9"/>
  <c r="I10107" i="9"/>
  <c r="I10106" i="9"/>
  <c r="I10105" i="9"/>
  <c r="I10104" i="9"/>
  <c r="I10103" i="9"/>
  <c r="I10102" i="9"/>
  <c r="I10101" i="9"/>
  <c r="I10100" i="9"/>
  <c r="I10099" i="9"/>
  <c r="I10098" i="9"/>
  <c r="I10097" i="9"/>
  <c r="I10096" i="9"/>
  <c r="I10095" i="9"/>
  <c r="I10094" i="9"/>
  <c r="I10093" i="9"/>
  <c r="I10092" i="9"/>
  <c r="I10091" i="9"/>
  <c r="I10090" i="9"/>
  <c r="I10089" i="9"/>
  <c r="I10088" i="9"/>
  <c r="I10087" i="9"/>
  <c r="I10086" i="9"/>
  <c r="I10085" i="9"/>
  <c r="I10084" i="9"/>
  <c r="I10083" i="9"/>
  <c r="I10082" i="9"/>
  <c r="I10081" i="9"/>
  <c r="I10080" i="9"/>
  <c r="I10079" i="9"/>
  <c r="I10078" i="9"/>
  <c r="I10077" i="9"/>
  <c r="I10076" i="9"/>
  <c r="I10075" i="9"/>
  <c r="I10074" i="9"/>
  <c r="I10073" i="9"/>
  <c r="I10072" i="9"/>
  <c r="I10071" i="9"/>
  <c r="I10070" i="9"/>
  <c r="I10069" i="9"/>
  <c r="I10068" i="9"/>
  <c r="I10067" i="9"/>
  <c r="I10066" i="9"/>
  <c r="I10065" i="9"/>
  <c r="I10064" i="9"/>
  <c r="I10063" i="9"/>
  <c r="I10062" i="9"/>
  <c r="I10061" i="9"/>
  <c r="I10060" i="9"/>
  <c r="I10059" i="9"/>
  <c r="I10058" i="9"/>
  <c r="I10057" i="9"/>
  <c r="I10056" i="9"/>
  <c r="I10055" i="9"/>
  <c r="I10054" i="9"/>
  <c r="I10053" i="9"/>
  <c r="I10052" i="9"/>
  <c r="I10051" i="9"/>
  <c r="I10050" i="9"/>
  <c r="I10049" i="9"/>
  <c r="I10048" i="9"/>
  <c r="I10047" i="9"/>
  <c r="I10046" i="9"/>
  <c r="I10045" i="9"/>
  <c r="I10044" i="9"/>
  <c r="I10043" i="9"/>
  <c r="I10042" i="9"/>
  <c r="I10041" i="9"/>
  <c r="I10040" i="9"/>
  <c r="I10039" i="9"/>
  <c r="I10038" i="9"/>
  <c r="I10037" i="9"/>
  <c r="I10036" i="9"/>
  <c r="I10035" i="9"/>
  <c r="I10034" i="9"/>
  <c r="I10033" i="9"/>
  <c r="I10032" i="9"/>
  <c r="I10031" i="9"/>
  <c r="I10030" i="9"/>
  <c r="I10029" i="9"/>
  <c r="I10028" i="9"/>
  <c r="I10027" i="9"/>
  <c r="I10026" i="9"/>
  <c r="I10025" i="9"/>
  <c r="I10024" i="9"/>
  <c r="I10023" i="9"/>
  <c r="I10022" i="9"/>
  <c r="I10021" i="9"/>
  <c r="I10020" i="9"/>
  <c r="I10019" i="9"/>
  <c r="I10018" i="9"/>
  <c r="I10017" i="9"/>
  <c r="I10016" i="9"/>
  <c r="I10015" i="9"/>
  <c r="I10014" i="9"/>
  <c r="I10013" i="9"/>
  <c r="I10012" i="9"/>
  <c r="I10011" i="9"/>
  <c r="I10010" i="9"/>
  <c r="I10009" i="9"/>
  <c r="I10008" i="9"/>
  <c r="I10007" i="9"/>
  <c r="I10006" i="9"/>
  <c r="I10005" i="9"/>
  <c r="I10004" i="9"/>
  <c r="I10003" i="9"/>
  <c r="I10002" i="9"/>
  <c r="I10001" i="9"/>
  <c r="I10000" i="9"/>
  <c r="I9999" i="9"/>
  <c r="I9998" i="9"/>
  <c r="I9997" i="9"/>
  <c r="I9996" i="9"/>
  <c r="I9995" i="9"/>
  <c r="I9994" i="9"/>
  <c r="I9993" i="9"/>
  <c r="I9992" i="9"/>
  <c r="I9991" i="9"/>
  <c r="I9990" i="9"/>
  <c r="I9989" i="9"/>
  <c r="I9988" i="9"/>
  <c r="I9987" i="9"/>
  <c r="I9986" i="9"/>
  <c r="I9985" i="9"/>
  <c r="I9984" i="9"/>
  <c r="I9983" i="9"/>
  <c r="I9982" i="9"/>
  <c r="I9981" i="9"/>
  <c r="I9980" i="9"/>
  <c r="I9979" i="9"/>
  <c r="I9978" i="9"/>
  <c r="I9977" i="9"/>
  <c r="I9976" i="9"/>
  <c r="I9975" i="9"/>
  <c r="I9974" i="9"/>
  <c r="I9973" i="9"/>
  <c r="I9972" i="9"/>
  <c r="I9971" i="9"/>
  <c r="I9970" i="9"/>
  <c r="I9969" i="9"/>
  <c r="I9968" i="9"/>
  <c r="I9967" i="9"/>
  <c r="I9966" i="9"/>
  <c r="I9965" i="9"/>
  <c r="I9964" i="9"/>
  <c r="I9963" i="9"/>
  <c r="I9962" i="9"/>
  <c r="I9961" i="9"/>
  <c r="I9960" i="9"/>
  <c r="I9959" i="9"/>
  <c r="I9958" i="9"/>
  <c r="I9957" i="9"/>
  <c r="I9956" i="9"/>
  <c r="I9955" i="9"/>
  <c r="I9954" i="9"/>
  <c r="I9953" i="9"/>
  <c r="I9952" i="9"/>
  <c r="I9951" i="9"/>
  <c r="I9950" i="9"/>
  <c r="I9949" i="9"/>
  <c r="I9948" i="9"/>
  <c r="I9947" i="9"/>
  <c r="I9946" i="9"/>
  <c r="I9945" i="9"/>
  <c r="I9944" i="9"/>
  <c r="I9943" i="9"/>
  <c r="I9942" i="9"/>
  <c r="I9941" i="9"/>
  <c r="I9940" i="9"/>
  <c r="I9939" i="9"/>
  <c r="I9938" i="9"/>
  <c r="I9937" i="9"/>
  <c r="I9936" i="9"/>
  <c r="I9935" i="9"/>
  <c r="I9934" i="9"/>
  <c r="I9933" i="9"/>
  <c r="I9932" i="9"/>
  <c r="I9931" i="9"/>
  <c r="I9930" i="9"/>
  <c r="I9929" i="9"/>
  <c r="I9928" i="9"/>
  <c r="I9927" i="9"/>
  <c r="I9926" i="9"/>
  <c r="I9925" i="9"/>
  <c r="I9924" i="9"/>
  <c r="I9923" i="9"/>
  <c r="I9922" i="9"/>
  <c r="I9921" i="9"/>
  <c r="I9920" i="9"/>
  <c r="I9919" i="9"/>
  <c r="I9918" i="9"/>
  <c r="I9917" i="9"/>
  <c r="I9916" i="9"/>
  <c r="I9915" i="9"/>
  <c r="I9914" i="9"/>
  <c r="I9913" i="9"/>
  <c r="I9912" i="9"/>
  <c r="I9911" i="9"/>
  <c r="I9910" i="9"/>
  <c r="I9909" i="9"/>
  <c r="I9908" i="9"/>
  <c r="I9907" i="9"/>
  <c r="I9906" i="9"/>
  <c r="I9905" i="9"/>
  <c r="I9904" i="9"/>
  <c r="I9903" i="9"/>
  <c r="I9902" i="9"/>
  <c r="I9901" i="9"/>
  <c r="I9900" i="9"/>
  <c r="I9899" i="9"/>
  <c r="I9898" i="9"/>
  <c r="I9897" i="9"/>
  <c r="I9896" i="9"/>
  <c r="I9895" i="9"/>
  <c r="I9894" i="9"/>
  <c r="I9893" i="9"/>
  <c r="I9892" i="9"/>
  <c r="I9891" i="9"/>
  <c r="I9890" i="9"/>
  <c r="I9889" i="9"/>
  <c r="I9888" i="9"/>
  <c r="I9887" i="9"/>
  <c r="I9886" i="9"/>
  <c r="I9885" i="9"/>
  <c r="I9884" i="9"/>
  <c r="I9883" i="9"/>
  <c r="I9882" i="9"/>
  <c r="I9881" i="9"/>
  <c r="I9880" i="9"/>
  <c r="I9879" i="9"/>
  <c r="I9878" i="9"/>
  <c r="I9877" i="9"/>
  <c r="I9876" i="9"/>
  <c r="I9875" i="9"/>
  <c r="I9874" i="9"/>
  <c r="I9873" i="9"/>
  <c r="I9872" i="9"/>
  <c r="I9871" i="9"/>
  <c r="I9870" i="9"/>
  <c r="I9869" i="9"/>
  <c r="I9868" i="9"/>
  <c r="I9867" i="9"/>
  <c r="I9866" i="9"/>
  <c r="I9865" i="9"/>
  <c r="I9864" i="9"/>
  <c r="I9863" i="9"/>
  <c r="I9862" i="9"/>
  <c r="I9861" i="9"/>
  <c r="I9860" i="9"/>
  <c r="I9859" i="9"/>
  <c r="I9858" i="9"/>
  <c r="I9857" i="9"/>
  <c r="I9856" i="9"/>
  <c r="I9855" i="9"/>
  <c r="I9854" i="9"/>
  <c r="I9853" i="9"/>
  <c r="I9852" i="9"/>
  <c r="I9851" i="9"/>
  <c r="I9850" i="9"/>
  <c r="I9849" i="9"/>
  <c r="I9848" i="9"/>
  <c r="I9847" i="9"/>
  <c r="I9846" i="9"/>
  <c r="I9845" i="9"/>
  <c r="I9844" i="9"/>
  <c r="I9843" i="9"/>
  <c r="I9842" i="9"/>
  <c r="I9841" i="9"/>
  <c r="I9840" i="9"/>
  <c r="I9839" i="9"/>
  <c r="I9838" i="9"/>
  <c r="I9837" i="9"/>
  <c r="I9836" i="9"/>
  <c r="I9835" i="9"/>
  <c r="I9834" i="9"/>
  <c r="I9833" i="9"/>
  <c r="I9832" i="9"/>
  <c r="I9831" i="9"/>
  <c r="I9830" i="9"/>
  <c r="I9829" i="9"/>
  <c r="I9828" i="9"/>
  <c r="I9827" i="9"/>
  <c r="I9826" i="9"/>
  <c r="I9825" i="9"/>
  <c r="I9824" i="9"/>
  <c r="I9823" i="9"/>
  <c r="I9822" i="9"/>
  <c r="I9821" i="9"/>
  <c r="I9820" i="9"/>
  <c r="I9819" i="9"/>
  <c r="I9818" i="9"/>
  <c r="I9817" i="9"/>
  <c r="I9816" i="9"/>
  <c r="I9815" i="9"/>
  <c r="I9814" i="9"/>
  <c r="I9813" i="9"/>
  <c r="I9812" i="9"/>
  <c r="I9811" i="9"/>
  <c r="I9810" i="9"/>
  <c r="I9809" i="9"/>
  <c r="I9808" i="9"/>
  <c r="I9807" i="9"/>
  <c r="I9806" i="9"/>
  <c r="I9805" i="9"/>
  <c r="I9804" i="9"/>
  <c r="I9803" i="9"/>
  <c r="I9802" i="9"/>
  <c r="I9801" i="9"/>
  <c r="I9800" i="9"/>
  <c r="I9799" i="9"/>
  <c r="I9798" i="9"/>
  <c r="I9797" i="9"/>
  <c r="I9796" i="9"/>
  <c r="I9795" i="9"/>
  <c r="I9794" i="9"/>
  <c r="I9793" i="9"/>
  <c r="I9792" i="9"/>
  <c r="I9791" i="9"/>
  <c r="I9790" i="9"/>
  <c r="I9789" i="9"/>
  <c r="I9788" i="9"/>
  <c r="I9787" i="9"/>
  <c r="I9786" i="9"/>
  <c r="I9785" i="9"/>
  <c r="I9784" i="9"/>
  <c r="I9783" i="9"/>
  <c r="I9782" i="9"/>
  <c r="I9781" i="9"/>
  <c r="I9780" i="9"/>
  <c r="I9779" i="9"/>
  <c r="I9778" i="9"/>
  <c r="I9777" i="9"/>
  <c r="I9776" i="9"/>
  <c r="I9775" i="9"/>
  <c r="I9774" i="9"/>
  <c r="I9773" i="9"/>
  <c r="I9772" i="9"/>
  <c r="I9771" i="9"/>
  <c r="I9770" i="9"/>
  <c r="I9769" i="9"/>
  <c r="I9768" i="9"/>
  <c r="I9767" i="9"/>
  <c r="I9766" i="9"/>
  <c r="I9765" i="9"/>
  <c r="I9764" i="9"/>
  <c r="I9763" i="9"/>
  <c r="I9762" i="9"/>
  <c r="I9761" i="9"/>
  <c r="I9760" i="9"/>
  <c r="I9759" i="9"/>
  <c r="I9758" i="9"/>
  <c r="I9757" i="9"/>
  <c r="I9756" i="9"/>
  <c r="I9755" i="9"/>
  <c r="I9754" i="9"/>
  <c r="I9753" i="9"/>
  <c r="I9752" i="9"/>
  <c r="I9751" i="9"/>
  <c r="I9750" i="9"/>
  <c r="I9749" i="9"/>
  <c r="I9748" i="9"/>
  <c r="I9747" i="9"/>
  <c r="I9746" i="9"/>
  <c r="I9745" i="9"/>
  <c r="I9744" i="9"/>
  <c r="I9743" i="9"/>
  <c r="I9742" i="9"/>
  <c r="I9741" i="9"/>
  <c r="I9740" i="9"/>
  <c r="I9739" i="9"/>
  <c r="I9738" i="9"/>
  <c r="I9737" i="9"/>
  <c r="I9736" i="9"/>
  <c r="I9735" i="9"/>
  <c r="I9734" i="9"/>
  <c r="I9733" i="9"/>
  <c r="I9732" i="9"/>
  <c r="I9731" i="9"/>
  <c r="I9730" i="9"/>
  <c r="I9729" i="9"/>
  <c r="I9728" i="9"/>
  <c r="I9727" i="9"/>
  <c r="I9726" i="9"/>
  <c r="I9725" i="9"/>
  <c r="I9724" i="9"/>
  <c r="I9723" i="9"/>
  <c r="I9722" i="9"/>
  <c r="I9721" i="9"/>
  <c r="I9720" i="9"/>
  <c r="I9719" i="9"/>
  <c r="I9718" i="9"/>
  <c r="I9717" i="9"/>
  <c r="I9716" i="9"/>
  <c r="I9715" i="9"/>
  <c r="I9714" i="9"/>
  <c r="I9713" i="9"/>
  <c r="I9712" i="9"/>
  <c r="I9711" i="9"/>
  <c r="I9710" i="9"/>
  <c r="I9709" i="9"/>
  <c r="I9708" i="9"/>
  <c r="I9707" i="9"/>
  <c r="I9706" i="9"/>
  <c r="I9705" i="9"/>
  <c r="I9704" i="9"/>
  <c r="I9703" i="9"/>
  <c r="I9702" i="9"/>
  <c r="I9701" i="9"/>
  <c r="I9700" i="9"/>
  <c r="I9699" i="9"/>
  <c r="I9698" i="9"/>
  <c r="I9697" i="9"/>
  <c r="I9696" i="9"/>
  <c r="I9695" i="9"/>
  <c r="I9694" i="9"/>
  <c r="I9693" i="9"/>
  <c r="I9692" i="9"/>
  <c r="I9691" i="9"/>
  <c r="I9690" i="9"/>
  <c r="I9689" i="9"/>
  <c r="I9688" i="9"/>
  <c r="I9687" i="9"/>
  <c r="I9686" i="9"/>
  <c r="I9685" i="9"/>
  <c r="I9684" i="9"/>
  <c r="I9683" i="9"/>
  <c r="I9682" i="9"/>
  <c r="I9681" i="9"/>
  <c r="I9680" i="9"/>
  <c r="I9679" i="9"/>
  <c r="I9678" i="9"/>
  <c r="I9677" i="9"/>
  <c r="I9676" i="9"/>
  <c r="I9675" i="9"/>
  <c r="I9674" i="9"/>
  <c r="I9673" i="9"/>
  <c r="I9672" i="9"/>
  <c r="I9671" i="9"/>
  <c r="I9670" i="9"/>
  <c r="I9669" i="9"/>
  <c r="I9668" i="9"/>
  <c r="I9667" i="9"/>
  <c r="I9666" i="9"/>
  <c r="I9665" i="9"/>
  <c r="I9664" i="9"/>
  <c r="I9663" i="9"/>
  <c r="I9662" i="9"/>
  <c r="I9661" i="9"/>
  <c r="I9660" i="9"/>
  <c r="I9659" i="9"/>
  <c r="I9658" i="9"/>
  <c r="I9657" i="9"/>
  <c r="I9656" i="9"/>
  <c r="I9655" i="9"/>
  <c r="I9654" i="9"/>
  <c r="I9653" i="9"/>
  <c r="I9652" i="9"/>
  <c r="I9651" i="9"/>
  <c r="I9650" i="9"/>
  <c r="I9649" i="9"/>
  <c r="I9648" i="9"/>
  <c r="I9647" i="9"/>
  <c r="I9646" i="9"/>
  <c r="I9645" i="9"/>
  <c r="I9644" i="9"/>
  <c r="I9643" i="9"/>
  <c r="I9642" i="9"/>
  <c r="I9641" i="9"/>
  <c r="I9640" i="9"/>
  <c r="I9639" i="9"/>
  <c r="I9638" i="9"/>
  <c r="I9637" i="9"/>
  <c r="I9636" i="9"/>
  <c r="I9635" i="9"/>
  <c r="I9634" i="9"/>
  <c r="I9633" i="9"/>
  <c r="I9632" i="9"/>
  <c r="I9631" i="9"/>
  <c r="I9630" i="9"/>
  <c r="I9629" i="9"/>
  <c r="I9628" i="9"/>
  <c r="I9627" i="9"/>
  <c r="I9626" i="9"/>
  <c r="I9625" i="9"/>
  <c r="I9624" i="9"/>
  <c r="I9623" i="9"/>
  <c r="I9622" i="9"/>
  <c r="I9621" i="9"/>
  <c r="I9620" i="9"/>
  <c r="I9619" i="9"/>
  <c r="I9618" i="9"/>
  <c r="I9617" i="9"/>
  <c r="I9616" i="9"/>
  <c r="I9615" i="9"/>
  <c r="I9614" i="9"/>
  <c r="I9613" i="9"/>
  <c r="I9612" i="9"/>
  <c r="I9611" i="9"/>
  <c r="I9610" i="9"/>
  <c r="I9609" i="9"/>
  <c r="I9608" i="9"/>
  <c r="I9607" i="9"/>
  <c r="I9606" i="9"/>
  <c r="I9605" i="9"/>
  <c r="I9604" i="9"/>
  <c r="I9603" i="9"/>
  <c r="I9602" i="9"/>
  <c r="I9601" i="9"/>
  <c r="I9600" i="9"/>
  <c r="I9599" i="9"/>
  <c r="I9598" i="9"/>
  <c r="I9597" i="9"/>
  <c r="I9596" i="9"/>
  <c r="I9595" i="9"/>
  <c r="I9594" i="9"/>
  <c r="I9593" i="9"/>
  <c r="I9592" i="9"/>
  <c r="I9591" i="9"/>
  <c r="I9590" i="9"/>
  <c r="I9589" i="9"/>
  <c r="I9588" i="9"/>
  <c r="I9587" i="9"/>
  <c r="I9586" i="9"/>
  <c r="I9585" i="9"/>
  <c r="I9584" i="9"/>
  <c r="I9583" i="9"/>
  <c r="I9582" i="9"/>
  <c r="I9581" i="9"/>
  <c r="I9580" i="9"/>
  <c r="I9579" i="9"/>
  <c r="I9578" i="9"/>
  <c r="I9577" i="9"/>
  <c r="I9576" i="9"/>
  <c r="I9575" i="9"/>
  <c r="I9574" i="9"/>
  <c r="I9573" i="9"/>
  <c r="I9572" i="9"/>
  <c r="I9571" i="9"/>
  <c r="I9570" i="9"/>
  <c r="I9569" i="9"/>
  <c r="I9568" i="9"/>
  <c r="I9567" i="9"/>
  <c r="I9566" i="9"/>
  <c r="I9565" i="9"/>
  <c r="I9564" i="9"/>
  <c r="I9563" i="9"/>
  <c r="I9562" i="9"/>
  <c r="I9561" i="9"/>
  <c r="I9560" i="9"/>
  <c r="I9559" i="9"/>
  <c r="I9558" i="9"/>
  <c r="I9557" i="9"/>
  <c r="I9556" i="9"/>
  <c r="I9555" i="9"/>
  <c r="I9554" i="9"/>
  <c r="I9553" i="9"/>
  <c r="I9552" i="9"/>
  <c r="I9551" i="9"/>
  <c r="I9550" i="9"/>
  <c r="I9549" i="9"/>
  <c r="I9548" i="9"/>
  <c r="I9547" i="9"/>
  <c r="I9546" i="9"/>
  <c r="I9545" i="9"/>
  <c r="I9544" i="9"/>
  <c r="I9543" i="9"/>
  <c r="I9542" i="9"/>
  <c r="I9541" i="9"/>
  <c r="I9540" i="9"/>
  <c r="I9539" i="9"/>
  <c r="I9538" i="9"/>
  <c r="I9537" i="9"/>
  <c r="I9536" i="9"/>
  <c r="I9535" i="9"/>
  <c r="I9534" i="9"/>
  <c r="I9533" i="9"/>
  <c r="I9532" i="9"/>
  <c r="I9531" i="9"/>
  <c r="I9530" i="9"/>
  <c r="I9529" i="9"/>
  <c r="I9528" i="9"/>
  <c r="I9527" i="9"/>
  <c r="I9526" i="9"/>
  <c r="I9525" i="9"/>
  <c r="I9524" i="9"/>
  <c r="I9523" i="9"/>
  <c r="I9522" i="9"/>
  <c r="I9521" i="9"/>
  <c r="I9520" i="9"/>
  <c r="I9519" i="9"/>
  <c r="I9518" i="9"/>
  <c r="I9517" i="9"/>
  <c r="I9516" i="9"/>
  <c r="I9515" i="9"/>
  <c r="I9514" i="9"/>
  <c r="I9513" i="9"/>
  <c r="I9512" i="9"/>
  <c r="I9511" i="9"/>
  <c r="I9510" i="9"/>
  <c r="I9509" i="9"/>
  <c r="I9508" i="9"/>
  <c r="I9507" i="9"/>
  <c r="I9506" i="9"/>
  <c r="I9505" i="9"/>
  <c r="I9504" i="9"/>
  <c r="I9503" i="9"/>
  <c r="I9502" i="9"/>
  <c r="I9501" i="9"/>
  <c r="I9500" i="9"/>
  <c r="I9499" i="9"/>
  <c r="I9498" i="9"/>
  <c r="I9497" i="9"/>
  <c r="I9496" i="9"/>
  <c r="I9495" i="9"/>
  <c r="I9494" i="9"/>
  <c r="I9493" i="9"/>
  <c r="I9492" i="9"/>
  <c r="I9491" i="9"/>
  <c r="I9490" i="9"/>
  <c r="I9489" i="9"/>
  <c r="I9488" i="9"/>
  <c r="I9487" i="9"/>
  <c r="I9486" i="9"/>
  <c r="I9485" i="9"/>
  <c r="I9484" i="9"/>
  <c r="I9483" i="9"/>
  <c r="I9482" i="9"/>
  <c r="I9481" i="9"/>
  <c r="I9480" i="9"/>
  <c r="I9479" i="9"/>
  <c r="I9478" i="9"/>
  <c r="I9477" i="9"/>
  <c r="I9476" i="9"/>
  <c r="I9475" i="9"/>
  <c r="I9474" i="9"/>
  <c r="I9473" i="9"/>
  <c r="I9472" i="9"/>
  <c r="I9471" i="9"/>
  <c r="I9470" i="9"/>
  <c r="I9469" i="9"/>
  <c r="I9468" i="9"/>
  <c r="I9467" i="9"/>
  <c r="I9466" i="9"/>
  <c r="I9465" i="9"/>
  <c r="I9464" i="9"/>
  <c r="I9463" i="9"/>
  <c r="I9462" i="9"/>
  <c r="I9461" i="9"/>
  <c r="I9460" i="9"/>
  <c r="I9459" i="9"/>
  <c r="I9458" i="9"/>
  <c r="I9457" i="9"/>
  <c r="I9456" i="9"/>
  <c r="I9455" i="9"/>
  <c r="I9454" i="9"/>
  <c r="I9453" i="9"/>
  <c r="I9452" i="9"/>
  <c r="I9451" i="9"/>
  <c r="I9450" i="9"/>
  <c r="I9449" i="9"/>
  <c r="I9448" i="9"/>
  <c r="I9447" i="9"/>
  <c r="I9446" i="9"/>
  <c r="I9445" i="9"/>
  <c r="I9444" i="9"/>
  <c r="I9443" i="9"/>
  <c r="I9442" i="9"/>
  <c r="I9441" i="9"/>
  <c r="I9440" i="9"/>
  <c r="I9439" i="9"/>
  <c r="I9438" i="9"/>
  <c r="I9437" i="9"/>
  <c r="I9436" i="9"/>
  <c r="I9435" i="9"/>
  <c r="I9434" i="9"/>
  <c r="I9433" i="9"/>
  <c r="I9432" i="9"/>
  <c r="I9431" i="9"/>
  <c r="I9430" i="9"/>
  <c r="I9429" i="9"/>
  <c r="I9428" i="9"/>
  <c r="I9427" i="9"/>
  <c r="I9426" i="9"/>
  <c r="I9425" i="9"/>
  <c r="I9424" i="9"/>
  <c r="I9423" i="9"/>
  <c r="I9422" i="9"/>
  <c r="I9421" i="9"/>
  <c r="I9420" i="9"/>
  <c r="I9419" i="9"/>
  <c r="I9418" i="9"/>
  <c r="I9417" i="9"/>
  <c r="I9416" i="9"/>
  <c r="I9415" i="9"/>
  <c r="I9414" i="9"/>
  <c r="I9413" i="9"/>
  <c r="I9412" i="9"/>
  <c r="I9411" i="9"/>
  <c r="I9410" i="9"/>
  <c r="I9409" i="9"/>
  <c r="I9408" i="9"/>
  <c r="I9407" i="9"/>
  <c r="I9406" i="9"/>
  <c r="I9405" i="9"/>
  <c r="I9404" i="9"/>
  <c r="I9403" i="9"/>
  <c r="I9402" i="9"/>
  <c r="I9401" i="9"/>
  <c r="I9400" i="9"/>
  <c r="I9399" i="9"/>
  <c r="I9398" i="9"/>
  <c r="I9397" i="9"/>
  <c r="I9396" i="9"/>
  <c r="I9395" i="9"/>
  <c r="I9394" i="9"/>
  <c r="I9393" i="9"/>
  <c r="I9392" i="9"/>
  <c r="I9391" i="9"/>
  <c r="I9390" i="9"/>
  <c r="I9389" i="9"/>
  <c r="I9388" i="9"/>
  <c r="I9387" i="9"/>
  <c r="I9386" i="9"/>
  <c r="I9385" i="9"/>
  <c r="I9384" i="9"/>
  <c r="I9383" i="9"/>
  <c r="I9382" i="9"/>
  <c r="I9381" i="9"/>
  <c r="I9380" i="9"/>
  <c r="I9379" i="9"/>
  <c r="I9378" i="9"/>
  <c r="I9377" i="9"/>
  <c r="I9376" i="9"/>
  <c r="I9375" i="9"/>
  <c r="I9374" i="9"/>
  <c r="I9373" i="9"/>
  <c r="I9372" i="9"/>
  <c r="I9371" i="9"/>
  <c r="I9370" i="9"/>
  <c r="I9369" i="9"/>
  <c r="I9368" i="9"/>
  <c r="I9367" i="9"/>
  <c r="I9366" i="9"/>
  <c r="I9365" i="9"/>
  <c r="I9364" i="9"/>
  <c r="I9363" i="9"/>
  <c r="I9362" i="9"/>
  <c r="I9361" i="9"/>
  <c r="I9360" i="9"/>
  <c r="I9359" i="9"/>
  <c r="I9358" i="9"/>
  <c r="I9357" i="9"/>
  <c r="I9356" i="9"/>
  <c r="I9355" i="9"/>
  <c r="I9354" i="9"/>
  <c r="I9353" i="9"/>
  <c r="I9352" i="9"/>
  <c r="I9351" i="9"/>
  <c r="I9350" i="9"/>
  <c r="I9349" i="9"/>
  <c r="I9348" i="9"/>
  <c r="I9347" i="9"/>
  <c r="I9346" i="9"/>
  <c r="I9345" i="9"/>
  <c r="I9344" i="9"/>
  <c r="I9343" i="9"/>
  <c r="I9342" i="9"/>
  <c r="I9341" i="9"/>
  <c r="I9340" i="9"/>
  <c r="I9339" i="9"/>
  <c r="I9338" i="9"/>
  <c r="I9337" i="9"/>
  <c r="I9336" i="9"/>
  <c r="I9335" i="9"/>
  <c r="I9334" i="9"/>
  <c r="I9333" i="9"/>
  <c r="I9332" i="9"/>
  <c r="I9331" i="9"/>
  <c r="I9330" i="9"/>
  <c r="I9329" i="9"/>
  <c r="I9328" i="9"/>
  <c r="I9327" i="9"/>
  <c r="I9326" i="9"/>
  <c r="I9325" i="9"/>
  <c r="I9324" i="9"/>
  <c r="I9323" i="9"/>
  <c r="I9322" i="9"/>
  <c r="I9321" i="9"/>
  <c r="I9320" i="9"/>
  <c r="I9319" i="9"/>
  <c r="I9318" i="9"/>
  <c r="I9317" i="9"/>
  <c r="I9316" i="9"/>
  <c r="I9315" i="9"/>
  <c r="I9314" i="9"/>
  <c r="I9313" i="9"/>
  <c r="I9312" i="9"/>
  <c r="I9311" i="9"/>
  <c r="I9310" i="9"/>
  <c r="I9309" i="9"/>
  <c r="I9308" i="9"/>
  <c r="I9307" i="9"/>
  <c r="I9306" i="9"/>
  <c r="I9305" i="9"/>
  <c r="I9304" i="9"/>
  <c r="I9303" i="9"/>
  <c r="I9302" i="9"/>
  <c r="I9301" i="9"/>
  <c r="I9300" i="9"/>
  <c r="I9299" i="9"/>
  <c r="I9298" i="9"/>
  <c r="I9297" i="9"/>
  <c r="I9296" i="9"/>
  <c r="I9295" i="9"/>
  <c r="I9294" i="9"/>
  <c r="I9293" i="9"/>
  <c r="I9292" i="9"/>
  <c r="I9291" i="9"/>
  <c r="I9290" i="9"/>
  <c r="I9289" i="9"/>
  <c r="I9288" i="9"/>
  <c r="I9287" i="9"/>
  <c r="I9286" i="9"/>
  <c r="I9285" i="9"/>
  <c r="I9284" i="9"/>
  <c r="I9283" i="9"/>
  <c r="I9282" i="9"/>
  <c r="I9281" i="9"/>
  <c r="I9280" i="9"/>
  <c r="I9279" i="9"/>
  <c r="I9278" i="9"/>
  <c r="I9277" i="9"/>
  <c r="I9276" i="9"/>
  <c r="I9275" i="9"/>
  <c r="I9274" i="9"/>
  <c r="I9273" i="9"/>
  <c r="I9272" i="9"/>
  <c r="I9271" i="9"/>
  <c r="I9270" i="9"/>
  <c r="I9269" i="9"/>
  <c r="I9268" i="9"/>
  <c r="I9267" i="9"/>
  <c r="I9266" i="9"/>
  <c r="I9265" i="9"/>
  <c r="I9264" i="9"/>
  <c r="I9263" i="9"/>
  <c r="I9262" i="9"/>
  <c r="I9261" i="9"/>
  <c r="I9260" i="9"/>
  <c r="I9259" i="9"/>
  <c r="I9258" i="9"/>
  <c r="I9257" i="9"/>
  <c r="I9256" i="9"/>
  <c r="I9255" i="9"/>
  <c r="I9254" i="9"/>
  <c r="I9253" i="9"/>
  <c r="I9252" i="9"/>
  <c r="I9251" i="9"/>
  <c r="I9250" i="9"/>
  <c r="I9249" i="9"/>
  <c r="I9248" i="9"/>
  <c r="I9247" i="9"/>
  <c r="I9246" i="9"/>
  <c r="I9245" i="9"/>
  <c r="I9244" i="9"/>
  <c r="I9243" i="9"/>
  <c r="I9242" i="9"/>
  <c r="I9241" i="9"/>
  <c r="I9240" i="9"/>
  <c r="I9239" i="9"/>
  <c r="I9238" i="9"/>
  <c r="I9237" i="9"/>
  <c r="I9236" i="9"/>
  <c r="I9235" i="9"/>
  <c r="I9234" i="9"/>
  <c r="I9233" i="9"/>
  <c r="I9232" i="9"/>
  <c r="I9231" i="9"/>
  <c r="I9230" i="9"/>
  <c r="I9229" i="9"/>
  <c r="I9228" i="9"/>
  <c r="I9227" i="9"/>
  <c r="I9226" i="9"/>
  <c r="I9225" i="9"/>
  <c r="I9224" i="9"/>
  <c r="I9223" i="9"/>
  <c r="I9222" i="9"/>
  <c r="I9221" i="9"/>
  <c r="I9220" i="9"/>
  <c r="I9219" i="9"/>
  <c r="I9218" i="9"/>
  <c r="I9217" i="9"/>
  <c r="I9216" i="9"/>
  <c r="I9215" i="9"/>
  <c r="I9214" i="9"/>
  <c r="I9213" i="9"/>
  <c r="I9212" i="9"/>
  <c r="I9211" i="9"/>
  <c r="I9210" i="9"/>
  <c r="I9209" i="9"/>
  <c r="I9208" i="9"/>
  <c r="I9207" i="9"/>
  <c r="I9206" i="9"/>
  <c r="I9205" i="9"/>
  <c r="I9204" i="9"/>
  <c r="I9203" i="9"/>
  <c r="I9202" i="9"/>
  <c r="I9201" i="9"/>
  <c r="I9200" i="9"/>
  <c r="I9199" i="9"/>
  <c r="I9198" i="9"/>
  <c r="I9197" i="9"/>
  <c r="I9196" i="9"/>
  <c r="I9195" i="9"/>
  <c r="I9194" i="9"/>
  <c r="I9193" i="9"/>
  <c r="I9192" i="9"/>
  <c r="I9191" i="9"/>
  <c r="I9190" i="9"/>
  <c r="I9189" i="9"/>
  <c r="I9188" i="9"/>
  <c r="I9187" i="9"/>
  <c r="I9186" i="9"/>
  <c r="I9185" i="9"/>
  <c r="I9184" i="9"/>
  <c r="I9183" i="9"/>
  <c r="I9182" i="9"/>
  <c r="I9181" i="9"/>
  <c r="I9180" i="9"/>
  <c r="I9179" i="9"/>
  <c r="I9178" i="9"/>
  <c r="I9177" i="9"/>
  <c r="I9176" i="9"/>
  <c r="I9175" i="9"/>
  <c r="I9174" i="9"/>
  <c r="I9173" i="9"/>
  <c r="I9172" i="9"/>
  <c r="I9171" i="9"/>
  <c r="I9170" i="9"/>
  <c r="I9169" i="9"/>
  <c r="I9168" i="9"/>
  <c r="I9167" i="9"/>
  <c r="I9166" i="9"/>
  <c r="I9165" i="9"/>
  <c r="I9164" i="9"/>
  <c r="I9163" i="9"/>
  <c r="I9162" i="9"/>
  <c r="I9161" i="9"/>
  <c r="I9160" i="9"/>
  <c r="I9159" i="9"/>
  <c r="I9158" i="9"/>
  <c r="I9157" i="9"/>
  <c r="I9156" i="9"/>
  <c r="I9155" i="9"/>
  <c r="I9154" i="9"/>
  <c r="I9153" i="9"/>
  <c r="I9152" i="9"/>
  <c r="I9151" i="9"/>
  <c r="I9150" i="9"/>
  <c r="I9149" i="9"/>
  <c r="I9148" i="9"/>
  <c r="I9147" i="9"/>
  <c r="I9146" i="9"/>
  <c r="I9145" i="9"/>
  <c r="I9144" i="9"/>
  <c r="I9143" i="9"/>
  <c r="I9142" i="9"/>
  <c r="I9141" i="9"/>
  <c r="I9140" i="9"/>
  <c r="I9139" i="9"/>
  <c r="I9138" i="9"/>
  <c r="I9137" i="9"/>
  <c r="I9136" i="9"/>
  <c r="I9135" i="9"/>
  <c r="I9134" i="9"/>
  <c r="I9133" i="9"/>
  <c r="I9132" i="9"/>
  <c r="I9131" i="9"/>
  <c r="I9130" i="9"/>
  <c r="I9129" i="9"/>
  <c r="I9128" i="9"/>
  <c r="I9127" i="9"/>
  <c r="I9126" i="9"/>
  <c r="I9125" i="9"/>
  <c r="I9124" i="9"/>
  <c r="I9123" i="9"/>
  <c r="I9122" i="9"/>
  <c r="I9121" i="9"/>
  <c r="I9120" i="9"/>
  <c r="I9119" i="9"/>
  <c r="I9118" i="9"/>
  <c r="I9117" i="9"/>
  <c r="I9116" i="9"/>
  <c r="I9115" i="9"/>
  <c r="I9114" i="9"/>
  <c r="I9113" i="9"/>
  <c r="I9112" i="9"/>
  <c r="I9111" i="9"/>
  <c r="I9110" i="9"/>
  <c r="I9109" i="9"/>
  <c r="I9108" i="9"/>
  <c r="I9107" i="9"/>
  <c r="I9106" i="9"/>
  <c r="I9105" i="9"/>
  <c r="I9104" i="9"/>
  <c r="I9103" i="9"/>
  <c r="I9102" i="9"/>
  <c r="I9101" i="9"/>
  <c r="I9100" i="9"/>
  <c r="I9099" i="9"/>
  <c r="I9098" i="9"/>
  <c r="I9097" i="9"/>
  <c r="I9096" i="9"/>
  <c r="I9095" i="9"/>
  <c r="I9094" i="9"/>
  <c r="I9093" i="9"/>
  <c r="I9092" i="9"/>
  <c r="I9091" i="9"/>
  <c r="I9090" i="9"/>
  <c r="I9089" i="9"/>
  <c r="I9088" i="9"/>
  <c r="I9087" i="9"/>
  <c r="I9086" i="9"/>
  <c r="I9085" i="9"/>
  <c r="I9084" i="9"/>
  <c r="I9083" i="9"/>
  <c r="I9082" i="9"/>
  <c r="I9081" i="9"/>
  <c r="I9080" i="9"/>
  <c r="I9079" i="9"/>
  <c r="I9078" i="9"/>
  <c r="I9077" i="9"/>
  <c r="I9076" i="9"/>
  <c r="I9075" i="9"/>
  <c r="I9074" i="9"/>
  <c r="I9073" i="9"/>
  <c r="I9072" i="9"/>
  <c r="I9071" i="9"/>
  <c r="I9070" i="9"/>
  <c r="I9069" i="9"/>
  <c r="I9068" i="9"/>
  <c r="I9067" i="9"/>
  <c r="I9066" i="9"/>
  <c r="I9065" i="9"/>
  <c r="I9064" i="9"/>
  <c r="I9063" i="9"/>
  <c r="I9062" i="9"/>
  <c r="I9061" i="9"/>
  <c r="I9060" i="9"/>
  <c r="I9059" i="9"/>
  <c r="I9058" i="9"/>
  <c r="I9057" i="9"/>
  <c r="I9056" i="9"/>
  <c r="I9055" i="9"/>
  <c r="I9054" i="9"/>
  <c r="I9053" i="9"/>
  <c r="I9052" i="9"/>
  <c r="I9051" i="9"/>
  <c r="I9050" i="9"/>
  <c r="I9049" i="9"/>
  <c r="I9048" i="9"/>
  <c r="I9047" i="9"/>
  <c r="I9046" i="9"/>
  <c r="I9045" i="9"/>
  <c r="I9044" i="9"/>
  <c r="I9043" i="9"/>
  <c r="I9042" i="9"/>
  <c r="I9041" i="9"/>
  <c r="I9040" i="9"/>
  <c r="I9039" i="9"/>
  <c r="I9038" i="9"/>
  <c r="I9037" i="9"/>
  <c r="I9036" i="9"/>
  <c r="I9035" i="9"/>
  <c r="I9034" i="9"/>
  <c r="I9033" i="9"/>
  <c r="I9032" i="9"/>
  <c r="I9031" i="9"/>
  <c r="I9030" i="9"/>
  <c r="I9029" i="9"/>
  <c r="I9028" i="9"/>
  <c r="I9027" i="9"/>
  <c r="I9026" i="9"/>
  <c r="I9025" i="9"/>
  <c r="I9024" i="9"/>
  <c r="I9023" i="9"/>
  <c r="I9022" i="9"/>
  <c r="I9021" i="9"/>
  <c r="I9020" i="9"/>
  <c r="I9019" i="9"/>
  <c r="I9018" i="9"/>
  <c r="I9017" i="9"/>
  <c r="I9016" i="9"/>
  <c r="I9015" i="9"/>
  <c r="I9014" i="9"/>
  <c r="I9013" i="9"/>
  <c r="I9012" i="9"/>
  <c r="I9011" i="9"/>
  <c r="I9010" i="9"/>
  <c r="I9009" i="9"/>
  <c r="I9008" i="9"/>
  <c r="I9007" i="9"/>
  <c r="I9006" i="9"/>
  <c r="I9005" i="9"/>
  <c r="I9004" i="9"/>
  <c r="I9003" i="9"/>
  <c r="I9002" i="9"/>
  <c r="I9001" i="9"/>
  <c r="I9000" i="9"/>
  <c r="I8999" i="9"/>
  <c r="I8998" i="9"/>
  <c r="I8997" i="9"/>
  <c r="I8996" i="9"/>
  <c r="I8995" i="9"/>
  <c r="I8994" i="9"/>
  <c r="I8993" i="9"/>
  <c r="I8992" i="9"/>
  <c r="I8991" i="9"/>
  <c r="I8990" i="9"/>
  <c r="I8989" i="9"/>
  <c r="I8988" i="9"/>
  <c r="I8987" i="9"/>
  <c r="I8986" i="9"/>
  <c r="I8985" i="9"/>
  <c r="I8984" i="9"/>
  <c r="I8983" i="9"/>
  <c r="I8982" i="9"/>
  <c r="I8981" i="9"/>
  <c r="I8980" i="9"/>
  <c r="I8979" i="9"/>
  <c r="I8978" i="9"/>
  <c r="I8977" i="9"/>
  <c r="I8976" i="9"/>
  <c r="I8975" i="9"/>
  <c r="I8974" i="9"/>
  <c r="I8973" i="9"/>
  <c r="I8972" i="9"/>
  <c r="I8971" i="9"/>
  <c r="I8970" i="9"/>
  <c r="I8969" i="9"/>
  <c r="I8968" i="9"/>
  <c r="I8967" i="9"/>
  <c r="I8966" i="9"/>
  <c r="I8965" i="9"/>
  <c r="I8964" i="9"/>
  <c r="I8963" i="9"/>
  <c r="I8962" i="9"/>
  <c r="I8961" i="9"/>
  <c r="I8960" i="9"/>
  <c r="I8959" i="9"/>
  <c r="I8958" i="9"/>
  <c r="I8957" i="9"/>
  <c r="I8956" i="9"/>
  <c r="I8955" i="9"/>
  <c r="I8954" i="9"/>
  <c r="I8953" i="9"/>
  <c r="I8952" i="9"/>
  <c r="I8951" i="9"/>
  <c r="I8950" i="9"/>
  <c r="I8949" i="9"/>
  <c r="I8948" i="9"/>
  <c r="I8947" i="9"/>
  <c r="I8946" i="9"/>
  <c r="I8945" i="9"/>
  <c r="I8944" i="9"/>
  <c r="I8943" i="9"/>
  <c r="I8942" i="9"/>
  <c r="I8941" i="9"/>
  <c r="I8940" i="9"/>
  <c r="I8939" i="9"/>
  <c r="I8938" i="9"/>
  <c r="I8937" i="9"/>
  <c r="I8936" i="9"/>
  <c r="I8935" i="9"/>
  <c r="I8934" i="9"/>
  <c r="I8933" i="9"/>
  <c r="I8932" i="9"/>
  <c r="I8931" i="9"/>
  <c r="I8930" i="9"/>
  <c r="I8929" i="9"/>
  <c r="I8928" i="9"/>
  <c r="I8927" i="9"/>
  <c r="I8926" i="9"/>
  <c r="I8925" i="9"/>
  <c r="I8924" i="9"/>
  <c r="I8923" i="9"/>
  <c r="I8922" i="9"/>
  <c r="I8921" i="9"/>
  <c r="I8920" i="9"/>
  <c r="I8919" i="9"/>
  <c r="I8918" i="9"/>
  <c r="I8917" i="9"/>
  <c r="I8916" i="9"/>
  <c r="I8915" i="9"/>
  <c r="I8914" i="9"/>
  <c r="I8913" i="9"/>
  <c r="I8912" i="9"/>
  <c r="I8911" i="9"/>
  <c r="I8910" i="9"/>
  <c r="I8909" i="9"/>
  <c r="I8908" i="9"/>
  <c r="I8907" i="9"/>
  <c r="I8906" i="9"/>
  <c r="I8905" i="9"/>
  <c r="I8904" i="9"/>
  <c r="I8903" i="9"/>
  <c r="I8902" i="9"/>
  <c r="I8901" i="9"/>
  <c r="I8900" i="9"/>
  <c r="I8899" i="9"/>
  <c r="I8898" i="9"/>
  <c r="I8897" i="9"/>
  <c r="I8896" i="9"/>
  <c r="I8895" i="9"/>
  <c r="I8894" i="9"/>
  <c r="I8893" i="9"/>
  <c r="I8892" i="9"/>
  <c r="I8891" i="9"/>
  <c r="I8890" i="9"/>
  <c r="I8889" i="9"/>
  <c r="I8888" i="9"/>
  <c r="I8887" i="9"/>
  <c r="I8886" i="9"/>
  <c r="I8885" i="9"/>
  <c r="I8884" i="9"/>
  <c r="I8883" i="9"/>
  <c r="I8882" i="9"/>
  <c r="I8881" i="9"/>
  <c r="I8880" i="9"/>
  <c r="I8879" i="9"/>
  <c r="I8878" i="9"/>
  <c r="I8877" i="9"/>
  <c r="I8876" i="9"/>
  <c r="I8875" i="9"/>
  <c r="I8874" i="9"/>
  <c r="I8873" i="9"/>
  <c r="I8872" i="9"/>
  <c r="I8871" i="9"/>
  <c r="I8870" i="9"/>
  <c r="I8869" i="9"/>
  <c r="I8868" i="9"/>
  <c r="I8867" i="9"/>
  <c r="I8866" i="9"/>
  <c r="I8865" i="9"/>
  <c r="I8864" i="9"/>
  <c r="I8863" i="9"/>
  <c r="I8862" i="9"/>
  <c r="I8861" i="9"/>
  <c r="I8860" i="9"/>
  <c r="I8859" i="9"/>
  <c r="I8858" i="9"/>
  <c r="I8857" i="9"/>
  <c r="I8856" i="9"/>
  <c r="I8855" i="9"/>
  <c r="I8854" i="9"/>
  <c r="I8853" i="9"/>
  <c r="I8852" i="9"/>
  <c r="I8851" i="9"/>
  <c r="I8850" i="9"/>
  <c r="I8849" i="9"/>
  <c r="I8848" i="9"/>
  <c r="I8847" i="9"/>
  <c r="I8846" i="9"/>
  <c r="I8845" i="9"/>
  <c r="I8844" i="9"/>
  <c r="I8843" i="9"/>
  <c r="I8842" i="9"/>
  <c r="I8841" i="9"/>
  <c r="I8840" i="9"/>
  <c r="I8839" i="9"/>
  <c r="I8838" i="9"/>
  <c r="I8837" i="9"/>
  <c r="I8836" i="9"/>
  <c r="I8835" i="9"/>
  <c r="I8834" i="9"/>
  <c r="I8833" i="9"/>
  <c r="I8832" i="9"/>
  <c r="I8831" i="9"/>
  <c r="I8830" i="9"/>
  <c r="I8829" i="9"/>
  <c r="I8828" i="9"/>
  <c r="I8827" i="9"/>
  <c r="I8826" i="9"/>
  <c r="I8825" i="9"/>
  <c r="I8824" i="9"/>
  <c r="I8823" i="9"/>
  <c r="I8822" i="9"/>
  <c r="I8821" i="9"/>
  <c r="I8820" i="9"/>
  <c r="I8819" i="9"/>
  <c r="I8818" i="9"/>
  <c r="I8817" i="9"/>
  <c r="I8816" i="9"/>
  <c r="I8815" i="9"/>
  <c r="I8814" i="9"/>
  <c r="I8813" i="9"/>
  <c r="I8812" i="9"/>
  <c r="I8811" i="9"/>
  <c r="I8810" i="9"/>
  <c r="I8809" i="9"/>
  <c r="I8808" i="9"/>
  <c r="I8807" i="9"/>
  <c r="I8806" i="9"/>
  <c r="I8805" i="9"/>
  <c r="I8804" i="9"/>
  <c r="I8803" i="9"/>
  <c r="I8802" i="9"/>
  <c r="I8801" i="9"/>
  <c r="I8800" i="9"/>
  <c r="I8799" i="9"/>
  <c r="I8798" i="9"/>
  <c r="I8797" i="9"/>
  <c r="I8796" i="9"/>
  <c r="I8795" i="9"/>
  <c r="I8794" i="9"/>
  <c r="I8793" i="9"/>
  <c r="I8792" i="9"/>
  <c r="I8791" i="9"/>
  <c r="I8790" i="9"/>
  <c r="I8789" i="9"/>
  <c r="I8788" i="9"/>
  <c r="I8787" i="9"/>
  <c r="I8786" i="9"/>
  <c r="I8785" i="9"/>
  <c r="I8784" i="9"/>
  <c r="I8783" i="9"/>
  <c r="I8782" i="9"/>
  <c r="I8781" i="9"/>
  <c r="I8780" i="9"/>
  <c r="I8779" i="9"/>
  <c r="I8778" i="9"/>
  <c r="I8777" i="9"/>
  <c r="I8776" i="9"/>
  <c r="I8775" i="9"/>
  <c r="I8774" i="9"/>
  <c r="I8773" i="9"/>
  <c r="I8772" i="9"/>
  <c r="I8771" i="9"/>
  <c r="I8770" i="9"/>
  <c r="I8769" i="9"/>
  <c r="I8768" i="9"/>
  <c r="I8767" i="9"/>
  <c r="I8766" i="9"/>
  <c r="I8765" i="9"/>
  <c r="I8764" i="9"/>
  <c r="I8763" i="9"/>
  <c r="I8762" i="9"/>
  <c r="I8761" i="9"/>
  <c r="I8760" i="9"/>
  <c r="I8759" i="9"/>
  <c r="I8758" i="9"/>
  <c r="I8757" i="9"/>
  <c r="I8756" i="9"/>
  <c r="I8755" i="9"/>
  <c r="I8754" i="9"/>
  <c r="I8753" i="9"/>
  <c r="I8752" i="9"/>
  <c r="I8751" i="9"/>
  <c r="I8750" i="9"/>
  <c r="I8749" i="9"/>
  <c r="I8748" i="9"/>
  <c r="I8747" i="9"/>
  <c r="I8746" i="9"/>
  <c r="I8745" i="9"/>
  <c r="I8744" i="9"/>
  <c r="I8743" i="9"/>
  <c r="I8742" i="9"/>
  <c r="I8741" i="9"/>
  <c r="I8740" i="9"/>
  <c r="I8739" i="9"/>
  <c r="I8738" i="9"/>
  <c r="I8737" i="9"/>
  <c r="I8736" i="9"/>
  <c r="I8735" i="9"/>
  <c r="I8734" i="9"/>
  <c r="I8733" i="9"/>
  <c r="I8732" i="9"/>
  <c r="I8731" i="9"/>
  <c r="I8730" i="9"/>
  <c r="I8729" i="9"/>
  <c r="I8728" i="9"/>
  <c r="I8727" i="9"/>
  <c r="I8726" i="9"/>
  <c r="I8725" i="9"/>
  <c r="I8724" i="9"/>
  <c r="I8723" i="9"/>
  <c r="I8722" i="9"/>
  <c r="I8721" i="9"/>
  <c r="I8720" i="9"/>
  <c r="I8719" i="9"/>
  <c r="I8718" i="9"/>
  <c r="I8717" i="9"/>
  <c r="I8716" i="9"/>
  <c r="I8715" i="9"/>
  <c r="I8714" i="9"/>
  <c r="I8713" i="9"/>
  <c r="I8712" i="9"/>
  <c r="I8711" i="9"/>
  <c r="I8710" i="9"/>
  <c r="I8709" i="9"/>
  <c r="I8708" i="9"/>
  <c r="I8707" i="9"/>
  <c r="I8706" i="9"/>
  <c r="I8705" i="9"/>
  <c r="I8704" i="9"/>
  <c r="I8703" i="9"/>
  <c r="I8702" i="9"/>
  <c r="I8701" i="9"/>
  <c r="I8700" i="9"/>
  <c r="I8699" i="9"/>
  <c r="I8698" i="9"/>
  <c r="I8697" i="9"/>
  <c r="I8696" i="9"/>
  <c r="I8695" i="9"/>
  <c r="I8694" i="9"/>
  <c r="I8693" i="9"/>
  <c r="I8692" i="9"/>
  <c r="I8691" i="9"/>
  <c r="I8690" i="9"/>
  <c r="I8689" i="9"/>
  <c r="I8688" i="9"/>
  <c r="I8687" i="9"/>
  <c r="I8686" i="9"/>
  <c r="I8685" i="9"/>
  <c r="I8684" i="9"/>
  <c r="I8683" i="9"/>
  <c r="I8682" i="9"/>
  <c r="I8681" i="9"/>
  <c r="I8680" i="9"/>
  <c r="I8679" i="9"/>
  <c r="I8678" i="9"/>
  <c r="I8677" i="9"/>
  <c r="I8676" i="9"/>
  <c r="I8675" i="9"/>
  <c r="I8674" i="9"/>
  <c r="I8673" i="9"/>
  <c r="I8672" i="9"/>
  <c r="I8671" i="9"/>
  <c r="I8670" i="9"/>
  <c r="I8669" i="9"/>
  <c r="I8668" i="9"/>
  <c r="I8667" i="9"/>
  <c r="I8666" i="9"/>
  <c r="I8665" i="9"/>
  <c r="I8664" i="9"/>
  <c r="I8663" i="9"/>
  <c r="I8662" i="9"/>
  <c r="I8661" i="9"/>
  <c r="I8660" i="9"/>
  <c r="I8659" i="9"/>
  <c r="I8658" i="9"/>
  <c r="I8657" i="9"/>
  <c r="I8656" i="9"/>
  <c r="I8655" i="9"/>
  <c r="I8654" i="9"/>
  <c r="I8653" i="9"/>
  <c r="I8652" i="9"/>
  <c r="I8651" i="9"/>
  <c r="I8650" i="9"/>
  <c r="I8649" i="9"/>
  <c r="I8648" i="9"/>
  <c r="I8647" i="9"/>
  <c r="I8646" i="9"/>
  <c r="I8645" i="9"/>
  <c r="I8644" i="9"/>
  <c r="I8643" i="9"/>
  <c r="I8642" i="9"/>
  <c r="I8641" i="9"/>
  <c r="I8640" i="9"/>
  <c r="I8639" i="9"/>
  <c r="I8638" i="9"/>
  <c r="I8637" i="9"/>
  <c r="I8636" i="9"/>
  <c r="I8635" i="9"/>
  <c r="I8634" i="9"/>
  <c r="I8633" i="9"/>
  <c r="I8632" i="9"/>
  <c r="I8631" i="9"/>
  <c r="I8630" i="9"/>
  <c r="I8629" i="9"/>
  <c r="I8628" i="9"/>
  <c r="I8627" i="9"/>
  <c r="I8626" i="9"/>
  <c r="I8625" i="9"/>
  <c r="I8624" i="9"/>
  <c r="I8623" i="9"/>
  <c r="I8622" i="9"/>
  <c r="I8621" i="9"/>
  <c r="I8620" i="9"/>
  <c r="I8619" i="9"/>
  <c r="I8618" i="9"/>
  <c r="I8617" i="9"/>
  <c r="I8616" i="9"/>
  <c r="I8615" i="9"/>
  <c r="I8614" i="9"/>
  <c r="I8613" i="9"/>
  <c r="I8612" i="9"/>
  <c r="I8611" i="9"/>
  <c r="I8610" i="9"/>
  <c r="I8609" i="9"/>
  <c r="I8608" i="9"/>
  <c r="I8607" i="9"/>
  <c r="I8606" i="9"/>
  <c r="I8605" i="9"/>
  <c r="I8604" i="9"/>
  <c r="I8603" i="9"/>
  <c r="I8602" i="9"/>
  <c r="I8601" i="9"/>
  <c r="I8600" i="9"/>
  <c r="I8599" i="9"/>
  <c r="I8598" i="9"/>
  <c r="I8597" i="9"/>
  <c r="I8596" i="9"/>
  <c r="I8595" i="9"/>
  <c r="I8594" i="9"/>
  <c r="I8593" i="9"/>
  <c r="I8592" i="9"/>
  <c r="I8591" i="9"/>
  <c r="I8590" i="9"/>
  <c r="I8589" i="9"/>
  <c r="I8588" i="9"/>
  <c r="I8587" i="9"/>
  <c r="I8586" i="9"/>
  <c r="I8585" i="9"/>
  <c r="I8584" i="9"/>
  <c r="I8583" i="9"/>
  <c r="I8582" i="9"/>
  <c r="I8581" i="9"/>
  <c r="I8580" i="9"/>
  <c r="I8579" i="9"/>
  <c r="I8578" i="9"/>
  <c r="I8577" i="9"/>
  <c r="I8576" i="9"/>
  <c r="I8575" i="9"/>
  <c r="I8574" i="9"/>
  <c r="I8573" i="9"/>
  <c r="I8572" i="9"/>
  <c r="I8571" i="9"/>
  <c r="I8570" i="9"/>
  <c r="I8569" i="9"/>
  <c r="I8568" i="9"/>
  <c r="I8567" i="9"/>
  <c r="I8566" i="9"/>
  <c r="I8565" i="9"/>
  <c r="I8564" i="9"/>
  <c r="I8563" i="9"/>
  <c r="I8562" i="9"/>
  <c r="I8561" i="9"/>
  <c r="I8560" i="9"/>
  <c r="I8559" i="9"/>
  <c r="I8558" i="9"/>
  <c r="I8557" i="9"/>
  <c r="I8556" i="9"/>
  <c r="I8555" i="9"/>
  <c r="I8554" i="9"/>
  <c r="I8553" i="9"/>
  <c r="I8552" i="9"/>
  <c r="I8551" i="9"/>
  <c r="I8550" i="9"/>
  <c r="I8549" i="9"/>
  <c r="I8548" i="9"/>
  <c r="I8547" i="9"/>
  <c r="I8546" i="9"/>
  <c r="I8545" i="9"/>
  <c r="I8544" i="9"/>
  <c r="I8543" i="9"/>
  <c r="I8542" i="9"/>
  <c r="I8541" i="9"/>
  <c r="I8540" i="9"/>
  <c r="I8539" i="9"/>
  <c r="I8538" i="9"/>
  <c r="I8537" i="9"/>
  <c r="I8536" i="9"/>
  <c r="I8535" i="9"/>
  <c r="I8534" i="9"/>
  <c r="I8533" i="9"/>
  <c r="I8532" i="9"/>
  <c r="I8531" i="9"/>
  <c r="I8530" i="9"/>
  <c r="I8529" i="9"/>
  <c r="I8528" i="9"/>
  <c r="I8527" i="9"/>
  <c r="I8526" i="9"/>
  <c r="I8525" i="9"/>
  <c r="I8524" i="9"/>
  <c r="I8523" i="9"/>
  <c r="I8522" i="9"/>
  <c r="I8521" i="9"/>
  <c r="I8520" i="9"/>
  <c r="I8519" i="9"/>
  <c r="I8518" i="9"/>
  <c r="I8517" i="9"/>
  <c r="I8516" i="9"/>
  <c r="I8515" i="9"/>
  <c r="I8514" i="9"/>
  <c r="I8513" i="9"/>
  <c r="I8512" i="9"/>
  <c r="I8511" i="9"/>
  <c r="I8510" i="9"/>
  <c r="I8509" i="9"/>
  <c r="I8508" i="9"/>
  <c r="I8507" i="9"/>
  <c r="I8506" i="9"/>
  <c r="I8505" i="9"/>
  <c r="I8504" i="9"/>
  <c r="I8503" i="9"/>
  <c r="I8502" i="9"/>
  <c r="I8501" i="9"/>
  <c r="I8500" i="9"/>
  <c r="I8499" i="9"/>
  <c r="I8498" i="9"/>
  <c r="I8497" i="9"/>
  <c r="I8496" i="9"/>
  <c r="I8495" i="9"/>
  <c r="I8494" i="9"/>
  <c r="I8493" i="9"/>
  <c r="I8492" i="9"/>
  <c r="I8491" i="9"/>
  <c r="I8490" i="9"/>
  <c r="I8489" i="9"/>
  <c r="I8488" i="9"/>
  <c r="I8487" i="9"/>
  <c r="I8486" i="9"/>
  <c r="I8485" i="9"/>
  <c r="I8484" i="9"/>
  <c r="I8483" i="9"/>
  <c r="I8482" i="9"/>
  <c r="I8481" i="9"/>
  <c r="I8480" i="9"/>
  <c r="I8479" i="9"/>
  <c r="I8478" i="9"/>
  <c r="I8477" i="9"/>
  <c r="I8476" i="9"/>
  <c r="I8475" i="9"/>
  <c r="I8474" i="9"/>
  <c r="I8473" i="9"/>
  <c r="I8472" i="9"/>
  <c r="I8471" i="9"/>
  <c r="I8470" i="9"/>
  <c r="I8469" i="9"/>
  <c r="I8468" i="9"/>
  <c r="I8467" i="9"/>
  <c r="I8466" i="9"/>
  <c r="I8465" i="9"/>
  <c r="I8464" i="9"/>
  <c r="I8463" i="9"/>
  <c r="I8462" i="9"/>
  <c r="I8461" i="9"/>
  <c r="I8460" i="9"/>
  <c r="I8459" i="9"/>
  <c r="I8458" i="9"/>
  <c r="I8457" i="9"/>
  <c r="I8456" i="9"/>
  <c r="I8455" i="9"/>
  <c r="I8454" i="9"/>
  <c r="I8453" i="9"/>
  <c r="I8452" i="9"/>
  <c r="I8451" i="9"/>
  <c r="I8450" i="9"/>
  <c r="I8449" i="9"/>
  <c r="I8448" i="9"/>
  <c r="I8447" i="9"/>
  <c r="I8446" i="9"/>
  <c r="I8445" i="9"/>
  <c r="I8444" i="9"/>
  <c r="I8443" i="9"/>
  <c r="I8442" i="9"/>
  <c r="I8441" i="9"/>
  <c r="I8440" i="9"/>
  <c r="I8439" i="9"/>
  <c r="I8438" i="9"/>
  <c r="I8437" i="9"/>
  <c r="I8436" i="9"/>
  <c r="I8435" i="9"/>
  <c r="I8434" i="9"/>
  <c r="I8433" i="9"/>
  <c r="I8432" i="9"/>
  <c r="I8431" i="9"/>
  <c r="I8430" i="9"/>
  <c r="I8429" i="9"/>
  <c r="I8428" i="9"/>
  <c r="I8427" i="9"/>
  <c r="I8426" i="9"/>
  <c r="I8425" i="9"/>
  <c r="I8424" i="9"/>
  <c r="I8423" i="9"/>
  <c r="I8422" i="9"/>
  <c r="I8421" i="9"/>
  <c r="I8420" i="9"/>
  <c r="I8419" i="9"/>
  <c r="I8418" i="9"/>
  <c r="I8417" i="9"/>
  <c r="I8416" i="9"/>
  <c r="I8415" i="9"/>
  <c r="I8414" i="9"/>
  <c r="I8413" i="9"/>
  <c r="I8412" i="9"/>
  <c r="I8411" i="9"/>
  <c r="I8410" i="9"/>
  <c r="I8409" i="9"/>
  <c r="I8408" i="9"/>
  <c r="I8407" i="9"/>
  <c r="I8406" i="9"/>
  <c r="I8405" i="9"/>
  <c r="I8404" i="9"/>
  <c r="I8403" i="9"/>
  <c r="I8402" i="9"/>
  <c r="I8401" i="9"/>
  <c r="I8400" i="9"/>
  <c r="I8399" i="9"/>
  <c r="I8398" i="9"/>
  <c r="I8397" i="9"/>
  <c r="I8396" i="9"/>
  <c r="I8395" i="9"/>
  <c r="I8394" i="9"/>
  <c r="I8393" i="9"/>
  <c r="I8392" i="9"/>
  <c r="I8391" i="9"/>
  <c r="I8390" i="9"/>
  <c r="I8389" i="9"/>
  <c r="I8388" i="9"/>
  <c r="I8387" i="9"/>
  <c r="I8386" i="9"/>
  <c r="I8385" i="9"/>
  <c r="I8384" i="9"/>
  <c r="I8383" i="9"/>
  <c r="I8382" i="9"/>
  <c r="I8381" i="9"/>
  <c r="I8380" i="9"/>
  <c r="I8379" i="9"/>
  <c r="I8378" i="9"/>
  <c r="I8377" i="9"/>
  <c r="I8376" i="9"/>
  <c r="I8375" i="9"/>
  <c r="I8374" i="9"/>
  <c r="I8373" i="9"/>
  <c r="I8372" i="9"/>
  <c r="I8371" i="9"/>
  <c r="I8370" i="9"/>
  <c r="I8369" i="9"/>
  <c r="I8368" i="9"/>
  <c r="I8367" i="9"/>
  <c r="I8366" i="9"/>
  <c r="I8365" i="9"/>
  <c r="I8364" i="9"/>
  <c r="I8363" i="9"/>
  <c r="I8362" i="9"/>
  <c r="I8361" i="9"/>
  <c r="I8360" i="9"/>
  <c r="I8359" i="9"/>
  <c r="I8358" i="9"/>
  <c r="I8357" i="9"/>
  <c r="I8356" i="9"/>
  <c r="I8355" i="9"/>
  <c r="I8354" i="9"/>
  <c r="I8353" i="9"/>
  <c r="I8352" i="9"/>
  <c r="I8351" i="9"/>
  <c r="I8350" i="9"/>
  <c r="I8349" i="9"/>
  <c r="I8348" i="9"/>
  <c r="I8347" i="9"/>
  <c r="I8346" i="9"/>
  <c r="I8345" i="9"/>
  <c r="I8344" i="9"/>
  <c r="I8343" i="9"/>
  <c r="I8342" i="9"/>
  <c r="I8341" i="9"/>
  <c r="I8340" i="9"/>
  <c r="I8339" i="9"/>
  <c r="I8338" i="9"/>
  <c r="I8337" i="9"/>
  <c r="I8336" i="9"/>
  <c r="I8335" i="9"/>
  <c r="I8334" i="9"/>
  <c r="I8333" i="9"/>
  <c r="I8332" i="9"/>
  <c r="I8331" i="9"/>
  <c r="I8330" i="9"/>
  <c r="I8329" i="9"/>
  <c r="I8328" i="9"/>
  <c r="I8327" i="9"/>
  <c r="I8326" i="9"/>
  <c r="I8325" i="9"/>
  <c r="I8324" i="9"/>
  <c r="I8323" i="9"/>
  <c r="I8322" i="9"/>
  <c r="I8321" i="9"/>
  <c r="I8320" i="9"/>
  <c r="I8319" i="9"/>
  <c r="I8318" i="9"/>
  <c r="I8317" i="9"/>
  <c r="I8316" i="9"/>
  <c r="I8315" i="9"/>
  <c r="I8314" i="9"/>
  <c r="I8313" i="9"/>
  <c r="I8312" i="9"/>
  <c r="I8311" i="9"/>
  <c r="I8310" i="9"/>
  <c r="I8309" i="9"/>
  <c r="I8308" i="9"/>
  <c r="I8307" i="9"/>
  <c r="I8306" i="9"/>
  <c r="I8305" i="9"/>
  <c r="I8304" i="9"/>
  <c r="I8303" i="9"/>
  <c r="I8302" i="9"/>
  <c r="I8301" i="9"/>
  <c r="I8300" i="9"/>
  <c r="I8299" i="9"/>
  <c r="I8298" i="9"/>
  <c r="I8297" i="9"/>
  <c r="I8296" i="9"/>
  <c r="I8295" i="9"/>
  <c r="I8294" i="9"/>
  <c r="I8293" i="9"/>
  <c r="I8292" i="9"/>
  <c r="I8291" i="9"/>
  <c r="I8290" i="9"/>
  <c r="I8289" i="9"/>
  <c r="I8288" i="9"/>
  <c r="I8287" i="9"/>
  <c r="I8286" i="9"/>
  <c r="I8285" i="9"/>
  <c r="I8284" i="9"/>
  <c r="I8283" i="9"/>
  <c r="I8282" i="9"/>
  <c r="I8281" i="9"/>
  <c r="I8280" i="9"/>
  <c r="I8279" i="9"/>
  <c r="I8278" i="9"/>
  <c r="I8277" i="9"/>
  <c r="I8276" i="9"/>
  <c r="I8275" i="9"/>
  <c r="I8274" i="9"/>
  <c r="I8273" i="9"/>
  <c r="I8272" i="9"/>
  <c r="I8271" i="9"/>
  <c r="I8270" i="9"/>
  <c r="I8269" i="9"/>
  <c r="I8268" i="9"/>
  <c r="I8267" i="9"/>
  <c r="I8266" i="9"/>
  <c r="I8265" i="9"/>
  <c r="I8264" i="9"/>
  <c r="I8263" i="9"/>
  <c r="I8262" i="9"/>
  <c r="I8261" i="9"/>
  <c r="I8260" i="9"/>
  <c r="I8259" i="9"/>
  <c r="I8258" i="9"/>
  <c r="I8257" i="9"/>
  <c r="I8256" i="9"/>
  <c r="I8255" i="9"/>
  <c r="I8254" i="9"/>
  <c r="I8253" i="9"/>
  <c r="I8252" i="9"/>
  <c r="I8251" i="9"/>
  <c r="I8250" i="9"/>
  <c r="I8249" i="9"/>
  <c r="I8248" i="9"/>
  <c r="I8247" i="9"/>
  <c r="I8246" i="9"/>
  <c r="I8245" i="9"/>
  <c r="I8244" i="9"/>
  <c r="I8243" i="9"/>
  <c r="I8242" i="9"/>
  <c r="I8241" i="9"/>
  <c r="I8240" i="9"/>
  <c r="I8239" i="9"/>
  <c r="I8238" i="9"/>
  <c r="I8237" i="9"/>
  <c r="I8236" i="9"/>
  <c r="I8235" i="9"/>
  <c r="I8234" i="9"/>
  <c r="I8233" i="9"/>
  <c r="I8232" i="9"/>
  <c r="I8231" i="9"/>
  <c r="I8230" i="9"/>
  <c r="I8229" i="9"/>
  <c r="I8228" i="9"/>
  <c r="I8227" i="9"/>
  <c r="I8226" i="9"/>
  <c r="I8225" i="9"/>
  <c r="I8224" i="9"/>
  <c r="I8223" i="9"/>
  <c r="I8222" i="9"/>
  <c r="I8221" i="9"/>
  <c r="I8220" i="9"/>
  <c r="I8219" i="9"/>
  <c r="I8218" i="9"/>
  <c r="I8217" i="9"/>
  <c r="I8216" i="9"/>
  <c r="I8215" i="9"/>
  <c r="I8214" i="9"/>
  <c r="I8213" i="9"/>
  <c r="I8212" i="9"/>
  <c r="I8211" i="9"/>
  <c r="I8210" i="9"/>
  <c r="I8209" i="9"/>
  <c r="I8208" i="9"/>
  <c r="I8207" i="9"/>
  <c r="I8206" i="9"/>
  <c r="I8205" i="9"/>
  <c r="I8204" i="9"/>
  <c r="I8203" i="9"/>
  <c r="I8202" i="9"/>
  <c r="I8201" i="9"/>
  <c r="I8200" i="9"/>
  <c r="I8199" i="9"/>
  <c r="I8198" i="9"/>
  <c r="I8197" i="9"/>
  <c r="I8196" i="9"/>
  <c r="I8195" i="9"/>
  <c r="I8194" i="9"/>
  <c r="I8193" i="9"/>
  <c r="I8192" i="9"/>
  <c r="I8191" i="9"/>
  <c r="I8190" i="9"/>
  <c r="I8189" i="9"/>
  <c r="I8188" i="9"/>
  <c r="I8187" i="9"/>
  <c r="I8186" i="9"/>
  <c r="I8185" i="9"/>
  <c r="I8184" i="9"/>
  <c r="I8183" i="9"/>
  <c r="I8182" i="9"/>
  <c r="I8181" i="9"/>
  <c r="I8180" i="9"/>
  <c r="I8179" i="9"/>
  <c r="I8178" i="9"/>
  <c r="I8177" i="9"/>
  <c r="I8176" i="9"/>
  <c r="I8175" i="9"/>
  <c r="I8174" i="9"/>
  <c r="I8173" i="9"/>
  <c r="I8172" i="9"/>
  <c r="I8171" i="9"/>
  <c r="I8170" i="9"/>
  <c r="I8169" i="9"/>
  <c r="I8168" i="9"/>
  <c r="I8167" i="9"/>
  <c r="I8166" i="9"/>
  <c r="I8165" i="9"/>
  <c r="I8164" i="9"/>
  <c r="I8163" i="9"/>
  <c r="I8162" i="9"/>
  <c r="I8161" i="9"/>
  <c r="I8160" i="9"/>
  <c r="I8159" i="9"/>
  <c r="I8158" i="9"/>
  <c r="I8157" i="9"/>
  <c r="I8156" i="9"/>
  <c r="I8155" i="9"/>
  <c r="I8154" i="9"/>
  <c r="I8153" i="9"/>
  <c r="I8152" i="9"/>
  <c r="I8151" i="9"/>
  <c r="I8150" i="9"/>
  <c r="I8149" i="9"/>
  <c r="I8148" i="9"/>
  <c r="I8147" i="9"/>
  <c r="I8146" i="9"/>
  <c r="I8145" i="9"/>
  <c r="I8144" i="9"/>
  <c r="I8143" i="9"/>
  <c r="I8142" i="9"/>
  <c r="I8141" i="9"/>
  <c r="I8140" i="9"/>
  <c r="I8139" i="9"/>
  <c r="I8138" i="9"/>
  <c r="I8137" i="9"/>
  <c r="I8136" i="9"/>
  <c r="I8135" i="9"/>
  <c r="I8134" i="9"/>
  <c r="I8133" i="9"/>
  <c r="I8132" i="9"/>
  <c r="I8131" i="9"/>
  <c r="I8130" i="9"/>
  <c r="I8129" i="9"/>
  <c r="I8128" i="9"/>
  <c r="I8127" i="9"/>
  <c r="I8126" i="9"/>
  <c r="I8125" i="9"/>
  <c r="I8124" i="9"/>
  <c r="I8123" i="9"/>
  <c r="I8122" i="9"/>
  <c r="I8121" i="9"/>
  <c r="I8120" i="9"/>
  <c r="I8119" i="9"/>
  <c r="I8118" i="9"/>
  <c r="I8117" i="9"/>
  <c r="I8116" i="9"/>
  <c r="I8115" i="9"/>
  <c r="I8114" i="9"/>
  <c r="I8113" i="9"/>
  <c r="I8112" i="9"/>
  <c r="I8111" i="9"/>
  <c r="I8110" i="9"/>
  <c r="I8109" i="9"/>
  <c r="I8108" i="9"/>
  <c r="I8107" i="9"/>
  <c r="I8106" i="9"/>
  <c r="I8105" i="9"/>
  <c r="I8104" i="9"/>
  <c r="I8103" i="9"/>
  <c r="I8102" i="9"/>
  <c r="I8101" i="9"/>
  <c r="I8100" i="9"/>
  <c r="I8099" i="9"/>
  <c r="I8098" i="9"/>
  <c r="I8097" i="9"/>
  <c r="I8096" i="9"/>
  <c r="I8095" i="9"/>
  <c r="I8094" i="9"/>
  <c r="I8093" i="9"/>
  <c r="I8092" i="9"/>
  <c r="I8091" i="9"/>
  <c r="I8090" i="9"/>
  <c r="I8089" i="9"/>
  <c r="I8088" i="9"/>
  <c r="I8087" i="9"/>
  <c r="I8086" i="9"/>
  <c r="I8085" i="9"/>
  <c r="I8084" i="9"/>
  <c r="I8083" i="9"/>
  <c r="I8082" i="9"/>
  <c r="I8081" i="9"/>
  <c r="I8080" i="9"/>
  <c r="I8079" i="9"/>
  <c r="I8078" i="9"/>
  <c r="I8077" i="9"/>
  <c r="I8076" i="9"/>
  <c r="I8075" i="9"/>
  <c r="I8074" i="9"/>
  <c r="I8073" i="9"/>
  <c r="I8072" i="9"/>
  <c r="I8071" i="9"/>
  <c r="I8070" i="9"/>
  <c r="I8069" i="9"/>
  <c r="I8068" i="9"/>
  <c r="I8067" i="9"/>
  <c r="I8066" i="9"/>
  <c r="I8065" i="9"/>
  <c r="I8064" i="9"/>
  <c r="I8063" i="9"/>
  <c r="I8062" i="9"/>
  <c r="I8061" i="9"/>
  <c r="I8060" i="9"/>
  <c r="I8059" i="9"/>
  <c r="I8058" i="9"/>
  <c r="I8057" i="9"/>
  <c r="I8056" i="9"/>
  <c r="I8055" i="9"/>
  <c r="I8054" i="9"/>
  <c r="I8053" i="9"/>
  <c r="I8052" i="9"/>
  <c r="I8051" i="9"/>
  <c r="I8050" i="9"/>
  <c r="I8049" i="9"/>
  <c r="I8048" i="9"/>
  <c r="I8047" i="9"/>
  <c r="I8046" i="9"/>
  <c r="I8045" i="9"/>
  <c r="I8044" i="9"/>
  <c r="I8043" i="9"/>
  <c r="I8042" i="9"/>
  <c r="I8041" i="9"/>
  <c r="I8040" i="9"/>
  <c r="I8039" i="9"/>
  <c r="I8038" i="9"/>
  <c r="I8037" i="9"/>
  <c r="I8036" i="9"/>
  <c r="I8035" i="9"/>
  <c r="I8034" i="9"/>
  <c r="I8033" i="9"/>
  <c r="I8032" i="9"/>
  <c r="I8031" i="9"/>
  <c r="I8030" i="9"/>
  <c r="I8029" i="9"/>
  <c r="I8028" i="9"/>
  <c r="I8027" i="9"/>
  <c r="I8026" i="9"/>
  <c r="I8025" i="9"/>
  <c r="I8024" i="9"/>
  <c r="I8023" i="9"/>
  <c r="I8022" i="9"/>
  <c r="I8021" i="9"/>
  <c r="I8020" i="9"/>
  <c r="I8019" i="9"/>
  <c r="I8018" i="9"/>
  <c r="I8017" i="9"/>
  <c r="I8016" i="9"/>
  <c r="I8015" i="9"/>
  <c r="I8014" i="9"/>
  <c r="I8013" i="9"/>
  <c r="I8012" i="9"/>
  <c r="I8011" i="9"/>
  <c r="I8010" i="9"/>
  <c r="I8009" i="9"/>
  <c r="I8008" i="9"/>
  <c r="I8007" i="9"/>
  <c r="I8006" i="9"/>
  <c r="I8005" i="9"/>
  <c r="I8004" i="9"/>
  <c r="I8003" i="9"/>
  <c r="I8002" i="9"/>
  <c r="I8001" i="9"/>
  <c r="I8000" i="9"/>
  <c r="I7999" i="9"/>
  <c r="I7998" i="9"/>
  <c r="I7997" i="9"/>
  <c r="I7996" i="9"/>
  <c r="I7995" i="9"/>
  <c r="I7994" i="9"/>
  <c r="I7993" i="9"/>
  <c r="I7992" i="9"/>
  <c r="I7991" i="9"/>
  <c r="I7990" i="9"/>
  <c r="I7989" i="9"/>
  <c r="I7988" i="9"/>
  <c r="I7987" i="9"/>
  <c r="I7986" i="9"/>
  <c r="I7985" i="9"/>
  <c r="I7984" i="9"/>
  <c r="I7983" i="9"/>
  <c r="I7982" i="9"/>
  <c r="I7981" i="9"/>
  <c r="I7980" i="9"/>
  <c r="I7979" i="9"/>
  <c r="I7978" i="9"/>
  <c r="I7977" i="9"/>
  <c r="I7976" i="9"/>
  <c r="I7975" i="9"/>
  <c r="I7974" i="9"/>
  <c r="I7973" i="9"/>
  <c r="I7972" i="9"/>
  <c r="I7971" i="9"/>
  <c r="I7970" i="9"/>
  <c r="I7969" i="9"/>
  <c r="I7968" i="9"/>
  <c r="I7967" i="9"/>
  <c r="I7966" i="9"/>
  <c r="I7965" i="9"/>
  <c r="I7964" i="9"/>
  <c r="I7963" i="9"/>
  <c r="I7962" i="9"/>
  <c r="I7961" i="9"/>
  <c r="I7960" i="9"/>
  <c r="I7959" i="9"/>
  <c r="I7958" i="9"/>
  <c r="I7957" i="9"/>
  <c r="I7956" i="9"/>
  <c r="I7955" i="9"/>
  <c r="I7954" i="9"/>
  <c r="I7953" i="9"/>
  <c r="I7952" i="9"/>
  <c r="I7951" i="9"/>
  <c r="I7950" i="9"/>
  <c r="I7949" i="9"/>
  <c r="I7948" i="9"/>
  <c r="I7947" i="9"/>
  <c r="I7946" i="9"/>
  <c r="I7945" i="9"/>
  <c r="I7944" i="9"/>
  <c r="I7943" i="9"/>
  <c r="I7942" i="9"/>
  <c r="I7941" i="9"/>
  <c r="I7940" i="9"/>
  <c r="I7939" i="9"/>
  <c r="I7938" i="9"/>
  <c r="I7937" i="9"/>
  <c r="I7936" i="9"/>
  <c r="I7935" i="9"/>
  <c r="I7934" i="9"/>
  <c r="I7933" i="9"/>
  <c r="I7932" i="9"/>
  <c r="I7931" i="9"/>
  <c r="I7930" i="9"/>
  <c r="I7929" i="9"/>
  <c r="I7928" i="9"/>
  <c r="I7927" i="9"/>
  <c r="I7926" i="9"/>
  <c r="I7925" i="9"/>
  <c r="I7924" i="9"/>
  <c r="I7923" i="9"/>
  <c r="I7922" i="9"/>
  <c r="I7921" i="9"/>
  <c r="I7920" i="9"/>
  <c r="I7919" i="9"/>
  <c r="I7918" i="9"/>
  <c r="I7917" i="9"/>
  <c r="I7916" i="9"/>
  <c r="I7915" i="9"/>
  <c r="I7914" i="9"/>
  <c r="I7913" i="9"/>
  <c r="I7912" i="9"/>
  <c r="I7911" i="9"/>
  <c r="I7910" i="9"/>
  <c r="I7909" i="9"/>
  <c r="I7908" i="9"/>
  <c r="I7907" i="9"/>
  <c r="I7906" i="9"/>
  <c r="I7905" i="9"/>
  <c r="I7904" i="9"/>
  <c r="I7903" i="9"/>
  <c r="I7902" i="9"/>
  <c r="I7901" i="9"/>
  <c r="I7900" i="9"/>
  <c r="I7899" i="9"/>
  <c r="I7898" i="9"/>
  <c r="I7897" i="9"/>
  <c r="I7896" i="9"/>
  <c r="I7895" i="9"/>
  <c r="I7894" i="9"/>
  <c r="I7893" i="9"/>
  <c r="I7892" i="9"/>
  <c r="I7891" i="9"/>
  <c r="I7890" i="9"/>
  <c r="I7889" i="9"/>
  <c r="I7888" i="9"/>
  <c r="I7887" i="9"/>
  <c r="I7886" i="9"/>
  <c r="I7885" i="9"/>
  <c r="I7884" i="9"/>
  <c r="I7883" i="9"/>
  <c r="I7882" i="9"/>
  <c r="I7881" i="9"/>
  <c r="I7880" i="9"/>
  <c r="I7879" i="9"/>
  <c r="I7878" i="9"/>
  <c r="I7877" i="9"/>
  <c r="I7876" i="9"/>
  <c r="I7875" i="9"/>
  <c r="I7874" i="9"/>
  <c r="I7873" i="9"/>
  <c r="I7872" i="9"/>
  <c r="I7871" i="9"/>
  <c r="I7870" i="9"/>
  <c r="I7869" i="9"/>
  <c r="I7868" i="9"/>
  <c r="I7867" i="9"/>
  <c r="I7866" i="9"/>
  <c r="I7865" i="9"/>
  <c r="I7864" i="9"/>
  <c r="I7863" i="9"/>
  <c r="I7862" i="9"/>
  <c r="I7861" i="9"/>
  <c r="I7860" i="9"/>
  <c r="I7859" i="9"/>
  <c r="I7858" i="9"/>
  <c r="I7857" i="9"/>
  <c r="I7856" i="9"/>
  <c r="I7855" i="9"/>
  <c r="I7854" i="9"/>
  <c r="I7853" i="9"/>
  <c r="I7852" i="9"/>
  <c r="I7851" i="9"/>
  <c r="I7850" i="9"/>
  <c r="I7849" i="9"/>
  <c r="I7848" i="9"/>
  <c r="I7847" i="9"/>
  <c r="I7846" i="9"/>
  <c r="I7845" i="9"/>
  <c r="I7844" i="9"/>
  <c r="I7843" i="9"/>
  <c r="I7842" i="9"/>
  <c r="I7841" i="9"/>
  <c r="I7840" i="9"/>
  <c r="I7839" i="9"/>
  <c r="I7838" i="9"/>
  <c r="I7837" i="9"/>
  <c r="I7836" i="9"/>
  <c r="I7835" i="9"/>
  <c r="I7834" i="9"/>
  <c r="I7833" i="9"/>
  <c r="I7832" i="9"/>
  <c r="I7831" i="9"/>
  <c r="I7830" i="9"/>
  <c r="I7829" i="9"/>
  <c r="I7828" i="9"/>
  <c r="I7827" i="9"/>
  <c r="I7826" i="9"/>
  <c r="I7825" i="9"/>
  <c r="I7824" i="9"/>
  <c r="I7823" i="9"/>
  <c r="I7822" i="9"/>
  <c r="I7821" i="9"/>
  <c r="I7820" i="9"/>
  <c r="I7819" i="9"/>
  <c r="I7818" i="9"/>
  <c r="I7817" i="9"/>
  <c r="I7816" i="9"/>
  <c r="I7815" i="9"/>
  <c r="I7814" i="9"/>
  <c r="I7813" i="9"/>
  <c r="I7812" i="9"/>
  <c r="I7811" i="9"/>
  <c r="I7810" i="9"/>
  <c r="I7809" i="9"/>
  <c r="I7808" i="9"/>
  <c r="I7807" i="9"/>
  <c r="I7806" i="9"/>
  <c r="I7805" i="9"/>
  <c r="I7804" i="9"/>
  <c r="I7803" i="9"/>
  <c r="I7802" i="9"/>
  <c r="I7801" i="9"/>
  <c r="I7800" i="9"/>
  <c r="I7799" i="9"/>
  <c r="I7798" i="9"/>
  <c r="I7797" i="9"/>
  <c r="I7796" i="9"/>
  <c r="I7795" i="9"/>
  <c r="I7794" i="9"/>
  <c r="I7793" i="9"/>
  <c r="I7792" i="9"/>
  <c r="I7791" i="9"/>
  <c r="I7790" i="9"/>
  <c r="I7789" i="9"/>
  <c r="I7788" i="9"/>
  <c r="I7787" i="9"/>
  <c r="I7786" i="9"/>
  <c r="I7785" i="9"/>
  <c r="I7784" i="9"/>
  <c r="I7783" i="9"/>
  <c r="I7782" i="9"/>
  <c r="I7781" i="9"/>
  <c r="I7780" i="9"/>
  <c r="I7779" i="9"/>
  <c r="I7778" i="9"/>
  <c r="I7777" i="9"/>
  <c r="I7776" i="9"/>
  <c r="I7775" i="9"/>
  <c r="I7774" i="9"/>
  <c r="I7773" i="9"/>
  <c r="I7772" i="9"/>
  <c r="I7771" i="9"/>
  <c r="I7770" i="9"/>
  <c r="I7769" i="9"/>
  <c r="I7768" i="9"/>
  <c r="I7767" i="9"/>
  <c r="I7766" i="9"/>
  <c r="I7765" i="9"/>
  <c r="I7764" i="9"/>
  <c r="I7763" i="9"/>
  <c r="I7762" i="9"/>
  <c r="I7761" i="9"/>
  <c r="I7760" i="9"/>
  <c r="I7759" i="9"/>
  <c r="I7758" i="9"/>
  <c r="I7757" i="9"/>
  <c r="I7756" i="9"/>
  <c r="I7755" i="9"/>
  <c r="I7754" i="9"/>
  <c r="I7753" i="9"/>
  <c r="I7752" i="9"/>
  <c r="I7751" i="9"/>
  <c r="I7750" i="9"/>
  <c r="I7749" i="9"/>
  <c r="I7748" i="9"/>
  <c r="I7747" i="9"/>
  <c r="I7746" i="9"/>
  <c r="I7745" i="9"/>
  <c r="I7744" i="9"/>
  <c r="I7743" i="9"/>
  <c r="I7742" i="9"/>
  <c r="I7741" i="9"/>
  <c r="I7740" i="9"/>
  <c r="I7739" i="9"/>
  <c r="I7738" i="9"/>
  <c r="I7737" i="9"/>
  <c r="I7736" i="9"/>
  <c r="I7735" i="9"/>
  <c r="I7734" i="9"/>
  <c r="I7733" i="9"/>
  <c r="I7732" i="9"/>
  <c r="I7731" i="9"/>
  <c r="I7730" i="9"/>
  <c r="I7729" i="9"/>
  <c r="I7728" i="9"/>
  <c r="I7727" i="9"/>
  <c r="I7726" i="9"/>
  <c r="I7725" i="9"/>
  <c r="I7724" i="9"/>
  <c r="I7723" i="9"/>
  <c r="I7722" i="9"/>
  <c r="I7721" i="9"/>
  <c r="I7720" i="9"/>
  <c r="I7719" i="9"/>
  <c r="I7718" i="9"/>
  <c r="I7717" i="9"/>
  <c r="I7716" i="9"/>
  <c r="I7715" i="9"/>
  <c r="I7714" i="9"/>
  <c r="I7713" i="9"/>
  <c r="I7712" i="9"/>
  <c r="I7711" i="9"/>
  <c r="I7710" i="9"/>
  <c r="I7709" i="9"/>
  <c r="I7708" i="9"/>
  <c r="I7707" i="9"/>
  <c r="I7706" i="9"/>
  <c r="I7705" i="9"/>
  <c r="I7704" i="9"/>
  <c r="I7703" i="9"/>
  <c r="I7702" i="9"/>
  <c r="I7701" i="9"/>
  <c r="I7700" i="9"/>
  <c r="I7699" i="9"/>
  <c r="I7698" i="9"/>
  <c r="I7697" i="9"/>
  <c r="I7696" i="9"/>
  <c r="I7695" i="9"/>
  <c r="I7694" i="9"/>
  <c r="I7693" i="9"/>
  <c r="I7692" i="9"/>
  <c r="I7691" i="9"/>
  <c r="I7690" i="9"/>
  <c r="I7689" i="9"/>
  <c r="I7688" i="9"/>
  <c r="I7687" i="9"/>
  <c r="I7686" i="9"/>
  <c r="I7685" i="9"/>
  <c r="I7684" i="9"/>
  <c r="I7683" i="9"/>
  <c r="I7682" i="9"/>
  <c r="I7681" i="9"/>
  <c r="I7680" i="9"/>
  <c r="I7679" i="9"/>
  <c r="I7678" i="9"/>
  <c r="I7677" i="9"/>
  <c r="I7676" i="9"/>
  <c r="I7675" i="9"/>
  <c r="I7674" i="9"/>
  <c r="I7673" i="9"/>
  <c r="I7672" i="9"/>
  <c r="I7671" i="9"/>
  <c r="I7670" i="9"/>
  <c r="I7669" i="9"/>
  <c r="I7668" i="9"/>
  <c r="I7667" i="9"/>
  <c r="I7666" i="9"/>
  <c r="I7665" i="9"/>
  <c r="I7664" i="9"/>
  <c r="I7663" i="9"/>
  <c r="I7662" i="9"/>
  <c r="I7661" i="9"/>
  <c r="I7660" i="9"/>
  <c r="I7659" i="9"/>
  <c r="I7658" i="9"/>
  <c r="I7657" i="9"/>
  <c r="I7656" i="9"/>
  <c r="I7655" i="9"/>
  <c r="I7654" i="9"/>
  <c r="I7653" i="9"/>
  <c r="I7652" i="9"/>
  <c r="I7651" i="9"/>
  <c r="I7650" i="9"/>
  <c r="I7649" i="9"/>
  <c r="I7648" i="9"/>
  <c r="I7647" i="9"/>
  <c r="I7646" i="9"/>
  <c r="I7645" i="9"/>
  <c r="I7644" i="9"/>
  <c r="I7643" i="9"/>
  <c r="I7642" i="9"/>
  <c r="I7641" i="9"/>
  <c r="I7640" i="9"/>
  <c r="I7639" i="9"/>
  <c r="I7638" i="9"/>
  <c r="I7637" i="9"/>
  <c r="I7636" i="9"/>
  <c r="I7635" i="9"/>
  <c r="I7634" i="9"/>
  <c r="I7633" i="9"/>
  <c r="I7632" i="9"/>
  <c r="I7631" i="9"/>
  <c r="I7630" i="9"/>
  <c r="I7629" i="9"/>
  <c r="I7628" i="9"/>
  <c r="I7627" i="9"/>
  <c r="I7626" i="9"/>
  <c r="I7625" i="9"/>
  <c r="I7624" i="9"/>
  <c r="I7623" i="9"/>
  <c r="I7622" i="9"/>
  <c r="I7621" i="9"/>
  <c r="I7620" i="9"/>
  <c r="I7619" i="9"/>
  <c r="I7618" i="9"/>
  <c r="I7617" i="9"/>
  <c r="I7616" i="9"/>
  <c r="I7615" i="9"/>
  <c r="I7614" i="9"/>
  <c r="I7613" i="9"/>
  <c r="I7612" i="9"/>
  <c r="I7611" i="9"/>
  <c r="I7610" i="9"/>
  <c r="I7609" i="9"/>
  <c r="I7608" i="9"/>
  <c r="I7607" i="9"/>
  <c r="I7606" i="9"/>
  <c r="I7605" i="9"/>
  <c r="I7604" i="9"/>
  <c r="I7603" i="9"/>
  <c r="I7602" i="9"/>
  <c r="I7601" i="9"/>
  <c r="I7600" i="9"/>
  <c r="I7599" i="9"/>
  <c r="I7598" i="9"/>
  <c r="I7597" i="9"/>
  <c r="I7596" i="9"/>
  <c r="I7595" i="9"/>
  <c r="I7594" i="9"/>
  <c r="I7593" i="9"/>
  <c r="I7592" i="9"/>
  <c r="I7591" i="9"/>
  <c r="I7590" i="9"/>
  <c r="I7589" i="9"/>
  <c r="I7588" i="9"/>
  <c r="I7587" i="9"/>
  <c r="I7586" i="9"/>
  <c r="I7585" i="9"/>
  <c r="I7584" i="9"/>
  <c r="I7583" i="9"/>
  <c r="I7582" i="9"/>
  <c r="I7581" i="9"/>
  <c r="I7580" i="9"/>
  <c r="I7579" i="9"/>
  <c r="I7578" i="9"/>
  <c r="I7577" i="9"/>
  <c r="I7576" i="9"/>
  <c r="I7575" i="9"/>
  <c r="I7574" i="9"/>
  <c r="I7573" i="9"/>
  <c r="I7572" i="9"/>
  <c r="I7571" i="9"/>
  <c r="I7570" i="9"/>
  <c r="I7569" i="9"/>
  <c r="I7568" i="9"/>
  <c r="I7567" i="9"/>
  <c r="I7566" i="9"/>
  <c r="I7565" i="9"/>
  <c r="I7564" i="9"/>
  <c r="I7563" i="9"/>
  <c r="I7562" i="9"/>
  <c r="I7561" i="9"/>
  <c r="I7560" i="9"/>
  <c r="I7559" i="9"/>
  <c r="I7558" i="9"/>
  <c r="I7557" i="9"/>
  <c r="I7556" i="9"/>
  <c r="I7555" i="9"/>
  <c r="I7554" i="9"/>
  <c r="I7553" i="9"/>
  <c r="I7552" i="9"/>
  <c r="I7551" i="9"/>
  <c r="I7550" i="9"/>
  <c r="I7549" i="9"/>
  <c r="I7548" i="9"/>
  <c r="I7547" i="9"/>
  <c r="I7546" i="9"/>
  <c r="I7545" i="9"/>
  <c r="I7544" i="9"/>
  <c r="I7543" i="9"/>
  <c r="I7542" i="9"/>
  <c r="I7541" i="9"/>
  <c r="I7540" i="9"/>
  <c r="I7539" i="9"/>
  <c r="I7538" i="9"/>
  <c r="I7537" i="9"/>
  <c r="I7536" i="9"/>
  <c r="I7535" i="9"/>
  <c r="I7534" i="9"/>
  <c r="I7533" i="9"/>
  <c r="I7532" i="9"/>
  <c r="I7531" i="9"/>
  <c r="I7530" i="9"/>
  <c r="I7529" i="9"/>
  <c r="I7528" i="9"/>
  <c r="I7527" i="9"/>
  <c r="I7526" i="9"/>
  <c r="I7525" i="9"/>
  <c r="I7524" i="9"/>
  <c r="I7523" i="9"/>
  <c r="I7522" i="9"/>
  <c r="I7521" i="9"/>
  <c r="I7520" i="9"/>
  <c r="I7519" i="9"/>
  <c r="I7518" i="9"/>
  <c r="I7517" i="9"/>
  <c r="I7516" i="9"/>
  <c r="I7515" i="9"/>
  <c r="I7514" i="9"/>
  <c r="I7513" i="9"/>
  <c r="I7512" i="9"/>
  <c r="I7511" i="9"/>
  <c r="I7510" i="9"/>
  <c r="I7509" i="9"/>
  <c r="I7508" i="9"/>
  <c r="I7507" i="9"/>
  <c r="I7506" i="9"/>
  <c r="I7505" i="9"/>
  <c r="I7504" i="9"/>
  <c r="I7503" i="9"/>
  <c r="I7502" i="9"/>
  <c r="I7501" i="9"/>
  <c r="I7500" i="9"/>
  <c r="I7499" i="9"/>
  <c r="I7498" i="9"/>
  <c r="I7497" i="9"/>
  <c r="I7496" i="9"/>
  <c r="I7495" i="9"/>
  <c r="I7494" i="9"/>
  <c r="I7493" i="9"/>
  <c r="I7492" i="9"/>
  <c r="I7491" i="9"/>
  <c r="I7490" i="9"/>
  <c r="I7489" i="9"/>
  <c r="I7488" i="9"/>
  <c r="I7487" i="9"/>
  <c r="I7486" i="9"/>
  <c r="I7485" i="9"/>
  <c r="I7484" i="9"/>
  <c r="I7483" i="9"/>
  <c r="I7482" i="9"/>
  <c r="I7481" i="9"/>
  <c r="I7480" i="9"/>
  <c r="I7479" i="9"/>
  <c r="I7478" i="9"/>
  <c r="I7477" i="9"/>
  <c r="I7476" i="9"/>
  <c r="I7475" i="9"/>
  <c r="I7474" i="9"/>
  <c r="I7473" i="9"/>
  <c r="I7472" i="9"/>
  <c r="I7471" i="9"/>
  <c r="I7470" i="9"/>
  <c r="I7469" i="9"/>
  <c r="I7468" i="9"/>
  <c r="I7467" i="9"/>
  <c r="I7466" i="9"/>
  <c r="I7465" i="9"/>
  <c r="I7464" i="9"/>
  <c r="I7463" i="9"/>
  <c r="I7462" i="9"/>
  <c r="I7461" i="9"/>
  <c r="I7460" i="9"/>
  <c r="I7459" i="9"/>
  <c r="I7458" i="9"/>
  <c r="I7457" i="9"/>
  <c r="I7456" i="9"/>
  <c r="I7455" i="9"/>
  <c r="I7454" i="9"/>
  <c r="I7453" i="9"/>
  <c r="I7452" i="9"/>
  <c r="I7451" i="9"/>
  <c r="I7450" i="9"/>
  <c r="I7449" i="9"/>
  <c r="I7448" i="9"/>
  <c r="I7447" i="9"/>
  <c r="I7446" i="9"/>
  <c r="I7445" i="9"/>
  <c r="I7444" i="9"/>
  <c r="I7443" i="9"/>
  <c r="I7442" i="9"/>
  <c r="I7441" i="9"/>
  <c r="I7440" i="9"/>
  <c r="I7439" i="9"/>
  <c r="I7438" i="9"/>
  <c r="I7437" i="9"/>
  <c r="I7436" i="9"/>
  <c r="I7435" i="9"/>
  <c r="I7434" i="9"/>
  <c r="I7433" i="9"/>
  <c r="I7432" i="9"/>
  <c r="I7431" i="9"/>
  <c r="I7430" i="9"/>
  <c r="I7429" i="9"/>
  <c r="I7428" i="9"/>
  <c r="I7427" i="9"/>
  <c r="I7426" i="9"/>
  <c r="I7425" i="9"/>
  <c r="I7424" i="9"/>
  <c r="I7423" i="9"/>
  <c r="I7422" i="9"/>
  <c r="I7421" i="9"/>
  <c r="I7420" i="9"/>
  <c r="I7419" i="9"/>
  <c r="I7418" i="9"/>
  <c r="I7417" i="9"/>
  <c r="I7416" i="9"/>
  <c r="I7415" i="9"/>
  <c r="I7414" i="9"/>
  <c r="I7413" i="9"/>
  <c r="I7412" i="9"/>
  <c r="I7411" i="9"/>
  <c r="I7410" i="9"/>
  <c r="I7409" i="9"/>
  <c r="I7408" i="9"/>
  <c r="I7407" i="9"/>
  <c r="I7406" i="9"/>
  <c r="I7405" i="9"/>
  <c r="I7404" i="9"/>
  <c r="I7403" i="9"/>
  <c r="I7402" i="9"/>
  <c r="I7401" i="9"/>
  <c r="I7400" i="9"/>
  <c r="I7399" i="9"/>
  <c r="I7398" i="9"/>
  <c r="I7397" i="9"/>
  <c r="I7396" i="9"/>
  <c r="I7395" i="9"/>
  <c r="I7394" i="9"/>
  <c r="I7393" i="9"/>
  <c r="I7392" i="9"/>
  <c r="I7391" i="9"/>
  <c r="I7390" i="9"/>
  <c r="I7389" i="9"/>
  <c r="I7388" i="9"/>
  <c r="I7387" i="9"/>
  <c r="I7386" i="9"/>
  <c r="I7385" i="9"/>
  <c r="I7384" i="9"/>
  <c r="I7383" i="9"/>
  <c r="I7382" i="9"/>
  <c r="I7381" i="9"/>
  <c r="I7380" i="9"/>
  <c r="I7379" i="9"/>
  <c r="I7378" i="9"/>
  <c r="I7377" i="9"/>
  <c r="I7376" i="9"/>
  <c r="I7375" i="9"/>
  <c r="I7374" i="9"/>
  <c r="I7373" i="9"/>
  <c r="I7372" i="9"/>
  <c r="I7371" i="9"/>
  <c r="I7370" i="9"/>
  <c r="I7369" i="9"/>
  <c r="I7368" i="9"/>
  <c r="I7367" i="9"/>
  <c r="I7366" i="9"/>
  <c r="I7365" i="9"/>
  <c r="I7364" i="9"/>
  <c r="I7363" i="9"/>
  <c r="I7362" i="9"/>
  <c r="I7361" i="9"/>
  <c r="I7360" i="9"/>
  <c r="I7359" i="9"/>
  <c r="I7358" i="9"/>
  <c r="I7357" i="9"/>
  <c r="I7356" i="9"/>
  <c r="I7355" i="9"/>
  <c r="I7354" i="9"/>
  <c r="I7353" i="9"/>
  <c r="I7352" i="9"/>
  <c r="I7351" i="9"/>
  <c r="I7350" i="9"/>
  <c r="I7349" i="9"/>
  <c r="I7348" i="9"/>
  <c r="I7347" i="9"/>
  <c r="I7346" i="9"/>
  <c r="I7345" i="9"/>
  <c r="I7344" i="9"/>
  <c r="I7343" i="9"/>
  <c r="I7342" i="9"/>
  <c r="I7341" i="9"/>
  <c r="I7340" i="9"/>
  <c r="I7339" i="9"/>
  <c r="I7338" i="9"/>
  <c r="I7337" i="9"/>
  <c r="I7336" i="9"/>
  <c r="I7335" i="9"/>
  <c r="I7334" i="9"/>
  <c r="I7333" i="9"/>
  <c r="I7332" i="9"/>
  <c r="I7331" i="9"/>
  <c r="I7330" i="9"/>
  <c r="I7329" i="9"/>
  <c r="I7328" i="9"/>
  <c r="I7327" i="9"/>
  <c r="I7326" i="9"/>
  <c r="I7325" i="9"/>
  <c r="I7324" i="9"/>
  <c r="I7323" i="9"/>
  <c r="I7322" i="9"/>
  <c r="I7321" i="9"/>
  <c r="I7320" i="9"/>
  <c r="I7319" i="9"/>
  <c r="I7318" i="9"/>
  <c r="I7317" i="9"/>
  <c r="I7316" i="9"/>
  <c r="I7315" i="9"/>
  <c r="I7314" i="9"/>
  <c r="I7313" i="9"/>
  <c r="I7312" i="9"/>
  <c r="I7311" i="9"/>
  <c r="I7310" i="9"/>
  <c r="I7309" i="9"/>
  <c r="I7308" i="9"/>
  <c r="I7307" i="9"/>
  <c r="I7306" i="9"/>
  <c r="I7305" i="9"/>
  <c r="I7304" i="9"/>
  <c r="I7303" i="9"/>
  <c r="I7302" i="9"/>
  <c r="I7301" i="9"/>
  <c r="I7300" i="9"/>
  <c r="I7299" i="9"/>
  <c r="I7298" i="9"/>
  <c r="I7297" i="9"/>
  <c r="I7296" i="9"/>
  <c r="I7295" i="9"/>
  <c r="I7294" i="9"/>
  <c r="I7293" i="9"/>
  <c r="I7292" i="9"/>
  <c r="I7291" i="9"/>
  <c r="I7290" i="9"/>
  <c r="I7289" i="9"/>
  <c r="I7288" i="9"/>
  <c r="I7287" i="9"/>
  <c r="I7286" i="9"/>
  <c r="I7285" i="9"/>
  <c r="I7284" i="9"/>
  <c r="I7283" i="9"/>
  <c r="I7282" i="9"/>
  <c r="I7281" i="9"/>
  <c r="I7280" i="9"/>
  <c r="I7279" i="9"/>
  <c r="I7278" i="9"/>
  <c r="I7277" i="9"/>
  <c r="I7276" i="9"/>
  <c r="I7275" i="9"/>
  <c r="I7274" i="9"/>
  <c r="I7273" i="9"/>
  <c r="I7272" i="9"/>
  <c r="I7271" i="9"/>
  <c r="I7270" i="9"/>
  <c r="I7269" i="9"/>
  <c r="I7268" i="9"/>
  <c r="I7267" i="9"/>
  <c r="I7266" i="9"/>
  <c r="I7265" i="9"/>
  <c r="I7264" i="9"/>
  <c r="I7263" i="9"/>
  <c r="I7262" i="9"/>
  <c r="I7261" i="9"/>
  <c r="I7260" i="9"/>
  <c r="I7259" i="9"/>
  <c r="I7258" i="9"/>
  <c r="I7257" i="9"/>
  <c r="I7256" i="9"/>
  <c r="I7255" i="9"/>
  <c r="I7254" i="9"/>
  <c r="I7253" i="9"/>
  <c r="I7252" i="9"/>
  <c r="I7251" i="9"/>
  <c r="I7250" i="9"/>
  <c r="I7249" i="9"/>
  <c r="I7248" i="9"/>
  <c r="I7247" i="9"/>
  <c r="I7246" i="9"/>
  <c r="I7245" i="9"/>
  <c r="I7244" i="9"/>
  <c r="I7243" i="9"/>
  <c r="I7242" i="9"/>
  <c r="I7241" i="9"/>
  <c r="I7240" i="9"/>
  <c r="I7239" i="9"/>
  <c r="I7238" i="9"/>
  <c r="I7237" i="9"/>
  <c r="I7236" i="9"/>
  <c r="I7235" i="9"/>
  <c r="I7234" i="9"/>
  <c r="I7233" i="9"/>
  <c r="I7232" i="9"/>
  <c r="I7231" i="9"/>
  <c r="I7230" i="9"/>
  <c r="I7229" i="9"/>
  <c r="I7228" i="9"/>
  <c r="I7227" i="9"/>
  <c r="I7226" i="9"/>
  <c r="I7225" i="9"/>
  <c r="I7224" i="9"/>
  <c r="I7223" i="9"/>
  <c r="I7222" i="9"/>
  <c r="I7221" i="9"/>
  <c r="I7220" i="9"/>
  <c r="I7219" i="9"/>
  <c r="I7218" i="9"/>
  <c r="I7217" i="9"/>
  <c r="I7216" i="9"/>
  <c r="I7215" i="9"/>
  <c r="I7214" i="9"/>
  <c r="I7213" i="9"/>
  <c r="I7212" i="9"/>
  <c r="I7211" i="9"/>
  <c r="I7210" i="9"/>
  <c r="I7209" i="9"/>
  <c r="I7208" i="9"/>
  <c r="I7207" i="9"/>
  <c r="I7206" i="9"/>
  <c r="I7205" i="9"/>
  <c r="I7204" i="9"/>
  <c r="I7203" i="9"/>
  <c r="I7202" i="9"/>
  <c r="I7201" i="9"/>
  <c r="I7200" i="9"/>
  <c r="I7199" i="9"/>
  <c r="I7198" i="9"/>
  <c r="I7197" i="9"/>
  <c r="I7196" i="9"/>
  <c r="I7195" i="9"/>
  <c r="I7194" i="9"/>
  <c r="I7193" i="9"/>
  <c r="I7192" i="9"/>
  <c r="I7191" i="9"/>
  <c r="I7190" i="9"/>
  <c r="I7189" i="9"/>
  <c r="I7188" i="9"/>
  <c r="I7187" i="9"/>
  <c r="I7186" i="9"/>
  <c r="I7185" i="9"/>
  <c r="I7184" i="9"/>
  <c r="I7183" i="9"/>
  <c r="I7182" i="9"/>
  <c r="I7181" i="9"/>
  <c r="I7180" i="9"/>
  <c r="I7179" i="9"/>
  <c r="I7178" i="9"/>
  <c r="I7177" i="9"/>
  <c r="I7176" i="9"/>
  <c r="I7175" i="9"/>
  <c r="I7174" i="9"/>
  <c r="I7173" i="9"/>
  <c r="I7172" i="9"/>
  <c r="I7171" i="9"/>
  <c r="I7170" i="9"/>
  <c r="I7169" i="9"/>
  <c r="I7168" i="9"/>
  <c r="I7167" i="9"/>
  <c r="I7166" i="9"/>
  <c r="I7165" i="9"/>
  <c r="I7164" i="9"/>
  <c r="I7163" i="9"/>
  <c r="I7162" i="9"/>
  <c r="I7161" i="9"/>
  <c r="I7160" i="9"/>
  <c r="I7159" i="9"/>
  <c r="I7158" i="9"/>
  <c r="I7157" i="9"/>
  <c r="I7156" i="9"/>
  <c r="I7155" i="9"/>
  <c r="I7154" i="9"/>
  <c r="I7153" i="9"/>
  <c r="I7152" i="9"/>
  <c r="I7151" i="9"/>
  <c r="I7150" i="9"/>
  <c r="I7149" i="9"/>
  <c r="I7148" i="9"/>
  <c r="I7147" i="9"/>
  <c r="I7146" i="9"/>
  <c r="I7145" i="9"/>
  <c r="I7144" i="9"/>
  <c r="I7143" i="9"/>
  <c r="I7142" i="9"/>
  <c r="I7141" i="9"/>
  <c r="I7140" i="9"/>
  <c r="I7139" i="9"/>
  <c r="I7138" i="9"/>
  <c r="I7137" i="9"/>
  <c r="I7136" i="9"/>
  <c r="I7135" i="9"/>
  <c r="I7134" i="9"/>
  <c r="I7133" i="9"/>
  <c r="I7132" i="9"/>
  <c r="I7131" i="9"/>
  <c r="I7130" i="9"/>
  <c r="I7129" i="9"/>
  <c r="I7128" i="9"/>
  <c r="I7127" i="9"/>
  <c r="I7126" i="9"/>
  <c r="I7125" i="9"/>
  <c r="I7124" i="9"/>
  <c r="I7123" i="9"/>
  <c r="I7122" i="9"/>
  <c r="I7121" i="9"/>
  <c r="I7120" i="9"/>
  <c r="I7119" i="9"/>
  <c r="I7118" i="9"/>
  <c r="I7117" i="9"/>
  <c r="I7116" i="9"/>
  <c r="I7115" i="9"/>
  <c r="I7114" i="9"/>
  <c r="I7113" i="9"/>
  <c r="I7112" i="9"/>
  <c r="I7111" i="9"/>
  <c r="I7110" i="9"/>
  <c r="I7109" i="9"/>
  <c r="I7108" i="9"/>
  <c r="I7107" i="9"/>
  <c r="I7106" i="9"/>
  <c r="I7105" i="9"/>
  <c r="I7104" i="9"/>
  <c r="I7103" i="9"/>
  <c r="I7102" i="9"/>
  <c r="I7101" i="9"/>
  <c r="I7100" i="9"/>
  <c r="I7099" i="9"/>
  <c r="I7098" i="9"/>
  <c r="I7097" i="9"/>
  <c r="I7096" i="9"/>
  <c r="I7095" i="9"/>
  <c r="I7094" i="9"/>
  <c r="I7093" i="9"/>
  <c r="I7092" i="9"/>
  <c r="I7091" i="9"/>
  <c r="I7090" i="9"/>
  <c r="I7089" i="9"/>
  <c r="I7088" i="9"/>
  <c r="I7087" i="9"/>
  <c r="I7086" i="9"/>
  <c r="I7085" i="9"/>
  <c r="I7084" i="9"/>
  <c r="I7083" i="9"/>
  <c r="I7082" i="9"/>
  <c r="I7081" i="9"/>
  <c r="I7080" i="9"/>
  <c r="I7079" i="9"/>
  <c r="I7078" i="9"/>
  <c r="I7077" i="9"/>
  <c r="I7076" i="9"/>
  <c r="I7075" i="9"/>
  <c r="I7074" i="9"/>
  <c r="I7073" i="9"/>
  <c r="I7072" i="9"/>
  <c r="I7071" i="9"/>
  <c r="I7070" i="9"/>
  <c r="I7069" i="9"/>
  <c r="I7068" i="9"/>
  <c r="I7067" i="9"/>
  <c r="I7066" i="9"/>
  <c r="I7065" i="9"/>
  <c r="I7064" i="9"/>
  <c r="I7063" i="9"/>
  <c r="I7062" i="9"/>
  <c r="I7061" i="9"/>
  <c r="I7060" i="9"/>
  <c r="I7059" i="9"/>
  <c r="I7058" i="9"/>
  <c r="I7057" i="9"/>
  <c r="I7056" i="9"/>
  <c r="I7055" i="9"/>
  <c r="I7054" i="9"/>
  <c r="I7053" i="9"/>
  <c r="I7052" i="9"/>
  <c r="I7051" i="9"/>
  <c r="I7050" i="9"/>
  <c r="I7049" i="9"/>
  <c r="I7048" i="9"/>
  <c r="I7047" i="9"/>
  <c r="I7046" i="9"/>
  <c r="I7045" i="9"/>
  <c r="I7044" i="9"/>
  <c r="I7043" i="9"/>
  <c r="I7042" i="9"/>
  <c r="I7041" i="9"/>
  <c r="I7040" i="9"/>
  <c r="I7039" i="9"/>
  <c r="I7038" i="9"/>
  <c r="I7037" i="9"/>
  <c r="I7036" i="9"/>
  <c r="I7035" i="9"/>
  <c r="I7034" i="9"/>
  <c r="I7033" i="9"/>
  <c r="I7032" i="9"/>
  <c r="I7031" i="9"/>
  <c r="I7030" i="9"/>
  <c r="I7029" i="9"/>
  <c r="I7028" i="9"/>
  <c r="I7027" i="9"/>
  <c r="I7026" i="9"/>
  <c r="I7025" i="9"/>
  <c r="I7024" i="9"/>
  <c r="I7023" i="9"/>
  <c r="I7022" i="9"/>
  <c r="I7021" i="9"/>
  <c r="I7020" i="9"/>
  <c r="I7019" i="9"/>
  <c r="I7018" i="9"/>
  <c r="I7017" i="9"/>
  <c r="I7016" i="9"/>
  <c r="I7015" i="9"/>
  <c r="I7014" i="9"/>
  <c r="I7013" i="9"/>
  <c r="I7012" i="9"/>
  <c r="I7011" i="9"/>
  <c r="I7010" i="9"/>
  <c r="I7009" i="9"/>
  <c r="I7008" i="9"/>
  <c r="I7007" i="9"/>
  <c r="I7006" i="9"/>
  <c r="I7005" i="9"/>
  <c r="I7004" i="9"/>
  <c r="I7003" i="9"/>
  <c r="I7002" i="9"/>
  <c r="I7001" i="9"/>
  <c r="I7000" i="9"/>
  <c r="I6999" i="9"/>
  <c r="I6998" i="9"/>
  <c r="I6997" i="9"/>
  <c r="I6996" i="9"/>
  <c r="I6995" i="9"/>
  <c r="I6994" i="9"/>
  <c r="I6993" i="9"/>
  <c r="I6992" i="9"/>
  <c r="I6991" i="9"/>
  <c r="I6990" i="9"/>
  <c r="I6989" i="9"/>
  <c r="I6988" i="9"/>
  <c r="I6987" i="9"/>
  <c r="I6986" i="9"/>
  <c r="I6985" i="9"/>
  <c r="I6984" i="9"/>
  <c r="I6983" i="9"/>
  <c r="I6982" i="9"/>
  <c r="I6981" i="9"/>
  <c r="I6980" i="9"/>
  <c r="I6979" i="9"/>
  <c r="I6978" i="9"/>
  <c r="I6977" i="9"/>
  <c r="I6976" i="9"/>
  <c r="I6975" i="9"/>
  <c r="I6974" i="9"/>
  <c r="I6973" i="9"/>
  <c r="I6972" i="9"/>
  <c r="I6971" i="9"/>
  <c r="I6970" i="9"/>
  <c r="I6969" i="9"/>
  <c r="I6968" i="9"/>
  <c r="I6967" i="9"/>
  <c r="I6966" i="9"/>
  <c r="I6965" i="9"/>
  <c r="I6964" i="9"/>
  <c r="I6963" i="9"/>
  <c r="I6962" i="9"/>
  <c r="I6961" i="9"/>
  <c r="I6960" i="9"/>
  <c r="I6959" i="9"/>
  <c r="I6958" i="9"/>
  <c r="I6957" i="9"/>
  <c r="I6956" i="9"/>
  <c r="I6955" i="9"/>
  <c r="I6954" i="9"/>
  <c r="I6953" i="9"/>
  <c r="I6952" i="9"/>
  <c r="I6951" i="9"/>
  <c r="I6950" i="9"/>
  <c r="I6949" i="9"/>
  <c r="I6948" i="9"/>
  <c r="I6947" i="9"/>
  <c r="I6946" i="9"/>
  <c r="I6945" i="9"/>
  <c r="I6944" i="9"/>
  <c r="I6943" i="9"/>
  <c r="I6942" i="9"/>
  <c r="I6941" i="9"/>
  <c r="I6940" i="9"/>
  <c r="I6939" i="9"/>
  <c r="I6938" i="9"/>
  <c r="I6937" i="9"/>
  <c r="I6936" i="9"/>
  <c r="I6935" i="9"/>
  <c r="I6934" i="9"/>
  <c r="I6933" i="9"/>
  <c r="I6932" i="9"/>
  <c r="I6931" i="9"/>
  <c r="I6930" i="9"/>
  <c r="I6929" i="9"/>
  <c r="I6928" i="9"/>
  <c r="I6927" i="9"/>
  <c r="I6926" i="9"/>
  <c r="I6925" i="9"/>
  <c r="I6924" i="9"/>
  <c r="I6923" i="9"/>
  <c r="I6922" i="9"/>
  <c r="I6921" i="9"/>
  <c r="I6920" i="9"/>
  <c r="I6919" i="9"/>
  <c r="I6918" i="9"/>
  <c r="I6917" i="9"/>
  <c r="I6916" i="9"/>
  <c r="I6915" i="9"/>
  <c r="I6914" i="9"/>
  <c r="I6913" i="9"/>
  <c r="I6912" i="9"/>
  <c r="I6911" i="9"/>
  <c r="I6910" i="9"/>
  <c r="I6909" i="9"/>
  <c r="I6908" i="9"/>
  <c r="I6907" i="9"/>
  <c r="I6906" i="9"/>
  <c r="I6905" i="9"/>
  <c r="I6904" i="9"/>
  <c r="I6903" i="9"/>
  <c r="I6902" i="9"/>
  <c r="I6901" i="9"/>
  <c r="I6900" i="9"/>
  <c r="I6899" i="9"/>
  <c r="I6898" i="9"/>
  <c r="I6897" i="9"/>
  <c r="I6896" i="9"/>
  <c r="I6895" i="9"/>
  <c r="I6894" i="9"/>
  <c r="I6893" i="9"/>
  <c r="I6892" i="9"/>
  <c r="I6891" i="9"/>
  <c r="I6890" i="9"/>
  <c r="I6889" i="9"/>
  <c r="I6888" i="9"/>
  <c r="I6887" i="9"/>
  <c r="I6886" i="9"/>
  <c r="I6885" i="9"/>
  <c r="I6884" i="9"/>
  <c r="I6883" i="9"/>
  <c r="I6882" i="9"/>
  <c r="I6881" i="9"/>
  <c r="I6880" i="9"/>
  <c r="I6879" i="9"/>
  <c r="I6878" i="9"/>
  <c r="I6877" i="9"/>
  <c r="I6876" i="9"/>
  <c r="I6875" i="9"/>
  <c r="I6874" i="9"/>
  <c r="I6873" i="9"/>
  <c r="I6872" i="9"/>
  <c r="I6871" i="9"/>
  <c r="I6870" i="9"/>
  <c r="I6869" i="9"/>
  <c r="I6868" i="9"/>
  <c r="I6867" i="9"/>
  <c r="I6866" i="9"/>
  <c r="I6865" i="9"/>
  <c r="I6864" i="9"/>
  <c r="I6863" i="9"/>
  <c r="I6862" i="9"/>
  <c r="I6861" i="9"/>
  <c r="I6860" i="9"/>
  <c r="I6859" i="9"/>
  <c r="I6858" i="9"/>
  <c r="I6857" i="9"/>
  <c r="I6856" i="9"/>
  <c r="I6855" i="9"/>
  <c r="I6854" i="9"/>
  <c r="I6853" i="9"/>
  <c r="I6852" i="9"/>
  <c r="I6851" i="9"/>
  <c r="I6850" i="9"/>
  <c r="I6849" i="9"/>
  <c r="I6848" i="9"/>
  <c r="I6847" i="9"/>
  <c r="I6846" i="9"/>
  <c r="I6845" i="9"/>
  <c r="I6844" i="9"/>
  <c r="I6843" i="9"/>
  <c r="I6842" i="9"/>
  <c r="I6841" i="9"/>
  <c r="I6840" i="9"/>
  <c r="I6839" i="9"/>
  <c r="I6838" i="9"/>
  <c r="I6837" i="9"/>
  <c r="I6836" i="9"/>
  <c r="I6835" i="9"/>
  <c r="I6834" i="9"/>
  <c r="I6833" i="9"/>
  <c r="I6832" i="9"/>
  <c r="I6831" i="9"/>
  <c r="I6830" i="9"/>
  <c r="I6829" i="9"/>
  <c r="I6828" i="9"/>
  <c r="I6827" i="9"/>
  <c r="I6826" i="9"/>
  <c r="I6825" i="9"/>
  <c r="I6824" i="9"/>
  <c r="I6823" i="9"/>
  <c r="I6822" i="9"/>
  <c r="I6821" i="9"/>
  <c r="I6820" i="9"/>
  <c r="I6819" i="9"/>
  <c r="I6818" i="9"/>
  <c r="I6817" i="9"/>
  <c r="I6816" i="9"/>
  <c r="I6815" i="9"/>
  <c r="I6814" i="9"/>
  <c r="I6813" i="9"/>
  <c r="I6812" i="9"/>
  <c r="I6811" i="9"/>
  <c r="I6810" i="9"/>
  <c r="I6809" i="9"/>
  <c r="I6808" i="9"/>
  <c r="I6807" i="9"/>
  <c r="I6806" i="9"/>
  <c r="I6805" i="9"/>
  <c r="I6804" i="9"/>
  <c r="I6803" i="9"/>
  <c r="I6802" i="9"/>
  <c r="I6801" i="9"/>
  <c r="I6800" i="9"/>
  <c r="I6799" i="9"/>
  <c r="I6798" i="9"/>
  <c r="I6797" i="9"/>
  <c r="I6796" i="9"/>
  <c r="I6795" i="9"/>
  <c r="I6794" i="9"/>
  <c r="I6793" i="9"/>
  <c r="I6792" i="9"/>
  <c r="I6791" i="9"/>
  <c r="I6790" i="9"/>
  <c r="I6789" i="9"/>
  <c r="I6788" i="9"/>
  <c r="I6787" i="9"/>
  <c r="I6786" i="9"/>
  <c r="I6785" i="9"/>
  <c r="I6784" i="9"/>
  <c r="I6783" i="9"/>
  <c r="I6782" i="9"/>
  <c r="I6781" i="9"/>
  <c r="I6780" i="9"/>
  <c r="I6779" i="9"/>
  <c r="I6778" i="9"/>
  <c r="I6777" i="9"/>
  <c r="I6776" i="9"/>
  <c r="I6775" i="9"/>
  <c r="I6774" i="9"/>
  <c r="I6773" i="9"/>
  <c r="I6772" i="9"/>
  <c r="I6771" i="9"/>
  <c r="I6770" i="9"/>
  <c r="I6769" i="9"/>
  <c r="I6768" i="9"/>
  <c r="I6767" i="9"/>
  <c r="I6766" i="9"/>
  <c r="I6765" i="9"/>
  <c r="I6764" i="9"/>
  <c r="I6763" i="9"/>
  <c r="I6762" i="9"/>
  <c r="I6761" i="9"/>
  <c r="I6760" i="9"/>
  <c r="I6759" i="9"/>
  <c r="I6758" i="9"/>
  <c r="I6757" i="9"/>
  <c r="I6756" i="9"/>
  <c r="I6755" i="9"/>
  <c r="I6754" i="9"/>
  <c r="I6753" i="9"/>
  <c r="I6752" i="9"/>
  <c r="I6751" i="9"/>
  <c r="I6750" i="9"/>
  <c r="I6749" i="9"/>
  <c r="I6748" i="9"/>
  <c r="I6747" i="9"/>
  <c r="I6746" i="9"/>
  <c r="I6745" i="9"/>
  <c r="I6744" i="9"/>
  <c r="I6743" i="9"/>
  <c r="I6742" i="9"/>
  <c r="I6741" i="9"/>
  <c r="I6740" i="9"/>
  <c r="I6739" i="9"/>
  <c r="I6738" i="9"/>
  <c r="I6737" i="9"/>
  <c r="I6736" i="9"/>
  <c r="I6735" i="9"/>
  <c r="I6734" i="9"/>
  <c r="I6733" i="9"/>
  <c r="I6732" i="9"/>
  <c r="I6731" i="9"/>
  <c r="I6730" i="9"/>
  <c r="I6729" i="9"/>
  <c r="I6728" i="9"/>
  <c r="I6727" i="9"/>
  <c r="I6726" i="9"/>
  <c r="I6725" i="9"/>
  <c r="I6724" i="9"/>
  <c r="I6723" i="9"/>
  <c r="I6722" i="9"/>
  <c r="I6721" i="9"/>
  <c r="I6720" i="9"/>
  <c r="I6719" i="9"/>
  <c r="I6718" i="9"/>
  <c r="I6717" i="9"/>
  <c r="I6716" i="9"/>
  <c r="I6715" i="9"/>
  <c r="I6714" i="9"/>
  <c r="I6713" i="9"/>
  <c r="I6712" i="9"/>
  <c r="I6711" i="9"/>
  <c r="I6710" i="9"/>
  <c r="I6709" i="9"/>
  <c r="I6708" i="9"/>
  <c r="I6707" i="9"/>
  <c r="I6706" i="9"/>
  <c r="I6705" i="9"/>
  <c r="I6704" i="9"/>
  <c r="I6703" i="9"/>
  <c r="I6702" i="9"/>
  <c r="I6701" i="9"/>
  <c r="I6700" i="9"/>
  <c r="I6699" i="9"/>
  <c r="I6698" i="9"/>
  <c r="I6697" i="9"/>
  <c r="I6696" i="9"/>
  <c r="I6695" i="9"/>
  <c r="I6694" i="9"/>
  <c r="I6693" i="9"/>
  <c r="I6692" i="9"/>
  <c r="I6691" i="9"/>
  <c r="I6690" i="9"/>
  <c r="I6689" i="9"/>
  <c r="I6688" i="9"/>
  <c r="I6687" i="9"/>
  <c r="I6686" i="9"/>
  <c r="I6685" i="9"/>
  <c r="I6684" i="9"/>
  <c r="I6683" i="9"/>
  <c r="I6682" i="9"/>
  <c r="I6681" i="9"/>
  <c r="I6680" i="9"/>
  <c r="I6679" i="9"/>
  <c r="I6678" i="9"/>
  <c r="I6677" i="9"/>
  <c r="I6676" i="9"/>
  <c r="I6675" i="9"/>
  <c r="I6674" i="9"/>
  <c r="I6673" i="9"/>
  <c r="I6672" i="9"/>
  <c r="I6671" i="9"/>
  <c r="I6670" i="9"/>
  <c r="I6669" i="9"/>
  <c r="I6668" i="9"/>
  <c r="I6667" i="9"/>
  <c r="I6666" i="9"/>
  <c r="I6665" i="9"/>
  <c r="I6664" i="9"/>
  <c r="I6663" i="9"/>
  <c r="I6662" i="9"/>
  <c r="I6661" i="9"/>
  <c r="I6660" i="9"/>
  <c r="I6659" i="9"/>
  <c r="I6658" i="9"/>
  <c r="I6657" i="9"/>
  <c r="I6656" i="9"/>
  <c r="I6655" i="9"/>
  <c r="I6654" i="9"/>
  <c r="I6653" i="9"/>
  <c r="I6652" i="9"/>
  <c r="I6651" i="9"/>
  <c r="I6650" i="9"/>
  <c r="I6649" i="9"/>
  <c r="I6648" i="9"/>
  <c r="I6647" i="9"/>
  <c r="I6646" i="9"/>
  <c r="I6645" i="9"/>
  <c r="I6644" i="9"/>
  <c r="I6643" i="9"/>
  <c r="I6642" i="9"/>
  <c r="I6641" i="9"/>
  <c r="I6640" i="9"/>
  <c r="I6639" i="9"/>
  <c r="I6638" i="9"/>
  <c r="I6637" i="9"/>
  <c r="I6636" i="9"/>
  <c r="I6635" i="9"/>
  <c r="I6634" i="9"/>
  <c r="I6633" i="9"/>
  <c r="I6632" i="9"/>
  <c r="I6631" i="9"/>
  <c r="I6630" i="9"/>
  <c r="I6629" i="9"/>
  <c r="I6628" i="9"/>
  <c r="I6627" i="9"/>
  <c r="I6626" i="9"/>
  <c r="I6625" i="9"/>
  <c r="I6624" i="9"/>
  <c r="I6623" i="9"/>
  <c r="I6622" i="9"/>
  <c r="I6621" i="9"/>
  <c r="I6620" i="9"/>
  <c r="I6619" i="9"/>
  <c r="I6618" i="9"/>
  <c r="I6617" i="9"/>
  <c r="I6616" i="9"/>
  <c r="I6615" i="9"/>
  <c r="I6614" i="9"/>
  <c r="I6613" i="9"/>
  <c r="I6612" i="9"/>
  <c r="I6611" i="9"/>
  <c r="I6610" i="9"/>
  <c r="I6609" i="9"/>
  <c r="I6608" i="9"/>
  <c r="I6607" i="9"/>
  <c r="I6606" i="9"/>
  <c r="I6605" i="9"/>
  <c r="I6604" i="9"/>
  <c r="I6603" i="9"/>
  <c r="I6602" i="9"/>
  <c r="I6601" i="9"/>
  <c r="I6600" i="9"/>
  <c r="I6599" i="9"/>
  <c r="I6598" i="9"/>
  <c r="I6597" i="9"/>
  <c r="I6596" i="9"/>
  <c r="I6595" i="9"/>
  <c r="I6594" i="9"/>
  <c r="I6593" i="9"/>
  <c r="I6592" i="9"/>
  <c r="I6591" i="9"/>
  <c r="I6590" i="9"/>
  <c r="I6589" i="9"/>
  <c r="I6588" i="9"/>
  <c r="I6587" i="9"/>
  <c r="I6586" i="9"/>
  <c r="I6585" i="9"/>
  <c r="I6584" i="9"/>
  <c r="I6583" i="9"/>
  <c r="I6582" i="9"/>
  <c r="I6581" i="9"/>
  <c r="I6580" i="9"/>
  <c r="I6579" i="9"/>
  <c r="I6578" i="9"/>
  <c r="I6577" i="9"/>
  <c r="I6576" i="9"/>
  <c r="I6575" i="9"/>
  <c r="I6574" i="9"/>
  <c r="I6573" i="9"/>
  <c r="I6572" i="9"/>
  <c r="I6571" i="9"/>
  <c r="I6570" i="9"/>
  <c r="I6569" i="9"/>
  <c r="I6568" i="9"/>
  <c r="I6567" i="9"/>
  <c r="I6566" i="9"/>
  <c r="I6565" i="9"/>
  <c r="I6564" i="9"/>
  <c r="I6563" i="9"/>
  <c r="I6562" i="9"/>
  <c r="I6561" i="9"/>
  <c r="I6560" i="9"/>
  <c r="I6559" i="9"/>
  <c r="I6558" i="9"/>
  <c r="I6557" i="9"/>
  <c r="I6556" i="9"/>
  <c r="I6555" i="9"/>
  <c r="I6554" i="9"/>
  <c r="I6553" i="9"/>
  <c r="I6552" i="9"/>
  <c r="I6551" i="9"/>
  <c r="I6550" i="9"/>
  <c r="I6549" i="9"/>
  <c r="I6548" i="9"/>
  <c r="I6547" i="9"/>
  <c r="I6546" i="9"/>
  <c r="I6545" i="9"/>
  <c r="I6544" i="9"/>
  <c r="I6543" i="9"/>
  <c r="I6542" i="9"/>
  <c r="I6541" i="9"/>
  <c r="I6540" i="9"/>
  <c r="I6539" i="9"/>
  <c r="I6538" i="9"/>
  <c r="I6537" i="9"/>
  <c r="I6536" i="9"/>
  <c r="I6535" i="9"/>
  <c r="I6534" i="9"/>
  <c r="I6533" i="9"/>
  <c r="I6532" i="9"/>
  <c r="I6531" i="9"/>
  <c r="I6530" i="9"/>
  <c r="I6529" i="9"/>
  <c r="I6528" i="9"/>
  <c r="I6527" i="9"/>
  <c r="I6526" i="9"/>
  <c r="I6525" i="9"/>
  <c r="I6524" i="9"/>
  <c r="I6523" i="9"/>
  <c r="I6522" i="9"/>
  <c r="I6521" i="9"/>
  <c r="I6520" i="9"/>
  <c r="I6519" i="9"/>
  <c r="I6518" i="9"/>
  <c r="I6517" i="9"/>
  <c r="I6516" i="9"/>
  <c r="I6515" i="9"/>
  <c r="I6514" i="9"/>
  <c r="I6513" i="9"/>
  <c r="I6512" i="9"/>
  <c r="I6511" i="9"/>
  <c r="I6510" i="9"/>
  <c r="I6509" i="9"/>
  <c r="I6508" i="9"/>
  <c r="I6507" i="9"/>
  <c r="I6506" i="9"/>
  <c r="I6505" i="9"/>
  <c r="I6504" i="9"/>
  <c r="I6503" i="9"/>
  <c r="I6502" i="9"/>
  <c r="I6501" i="9"/>
  <c r="I6500" i="9"/>
  <c r="I6499" i="9"/>
  <c r="I6498" i="9"/>
  <c r="I6497" i="9"/>
  <c r="I6496" i="9"/>
  <c r="I6495" i="9"/>
  <c r="I6494" i="9"/>
  <c r="I6493" i="9"/>
  <c r="I6492" i="9"/>
  <c r="I6491" i="9"/>
  <c r="I6490" i="9"/>
  <c r="I6489" i="9"/>
  <c r="I6488" i="9"/>
  <c r="I6487" i="9"/>
  <c r="I6486" i="9"/>
  <c r="I6485" i="9"/>
  <c r="I6484" i="9"/>
  <c r="I6483" i="9"/>
  <c r="I6482" i="9"/>
  <c r="I6481" i="9"/>
  <c r="I6480" i="9"/>
  <c r="I6479" i="9"/>
  <c r="I6478" i="9"/>
  <c r="I6477" i="9"/>
  <c r="I6476" i="9"/>
  <c r="I6475" i="9"/>
  <c r="I6474" i="9"/>
  <c r="I6473" i="9"/>
  <c r="I6472" i="9"/>
  <c r="I6471" i="9"/>
  <c r="I6470" i="9"/>
  <c r="I6469" i="9"/>
  <c r="I6468" i="9"/>
  <c r="I6467" i="9"/>
  <c r="I6466" i="9"/>
  <c r="I6465" i="9"/>
  <c r="I6464" i="9"/>
  <c r="I6463" i="9"/>
  <c r="I6462" i="9"/>
  <c r="I6461" i="9"/>
  <c r="I6460" i="9"/>
  <c r="I6459" i="9"/>
  <c r="I6458" i="9"/>
  <c r="I6457" i="9"/>
  <c r="I6456" i="9"/>
  <c r="I6455" i="9"/>
  <c r="I6454" i="9"/>
  <c r="I6453" i="9"/>
  <c r="I6452" i="9"/>
  <c r="I6451" i="9"/>
  <c r="I6450" i="9"/>
  <c r="I6449" i="9"/>
  <c r="I6448" i="9"/>
  <c r="I6447" i="9"/>
  <c r="I6446" i="9"/>
  <c r="I6445" i="9"/>
  <c r="I6444" i="9"/>
  <c r="I6443" i="9"/>
  <c r="I6442" i="9"/>
  <c r="I6441" i="9"/>
  <c r="I6440" i="9"/>
  <c r="I6439" i="9"/>
  <c r="I6438" i="9"/>
  <c r="I6437" i="9"/>
  <c r="I6436" i="9"/>
  <c r="I6435" i="9"/>
  <c r="I6434" i="9"/>
  <c r="I6433" i="9"/>
  <c r="I6432" i="9"/>
  <c r="I6431" i="9"/>
  <c r="I6430" i="9"/>
  <c r="I6429" i="9"/>
  <c r="I6428" i="9"/>
  <c r="I6427" i="9"/>
  <c r="I6426" i="9"/>
  <c r="I6425" i="9"/>
  <c r="I6424" i="9"/>
  <c r="I6423" i="9"/>
  <c r="I6422" i="9"/>
  <c r="I6421" i="9"/>
  <c r="I6420" i="9"/>
  <c r="I6419" i="9"/>
  <c r="I6418" i="9"/>
  <c r="I6417" i="9"/>
  <c r="I6416" i="9"/>
  <c r="I6415" i="9"/>
  <c r="I6414" i="9"/>
  <c r="I6413" i="9"/>
  <c r="I6412" i="9"/>
  <c r="I6411" i="9"/>
  <c r="I6410" i="9"/>
  <c r="I6409" i="9"/>
  <c r="I6408" i="9"/>
  <c r="I6407" i="9"/>
  <c r="I6406" i="9"/>
  <c r="I6405" i="9"/>
  <c r="I6404" i="9"/>
  <c r="I6403" i="9"/>
  <c r="I6402" i="9"/>
  <c r="I6401" i="9"/>
  <c r="I6400" i="9"/>
  <c r="I6399" i="9"/>
  <c r="I6398" i="9"/>
  <c r="I6397" i="9"/>
  <c r="I6396" i="9"/>
  <c r="I6395" i="9"/>
  <c r="I6394" i="9"/>
  <c r="I6393" i="9"/>
  <c r="I6392" i="9"/>
  <c r="I6391" i="9"/>
  <c r="I6390" i="9"/>
  <c r="I6389" i="9"/>
  <c r="I6388" i="9"/>
  <c r="I6387" i="9"/>
  <c r="I6386" i="9"/>
  <c r="I6385" i="9"/>
  <c r="I6384" i="9"/>
  <c r="I6383" i="9"/>
  <c r="I6382" i="9"/>
  <c r="I6381" i="9"/>
  <c r="I6380" i="9"/>
  <c r="I6379" i="9"/>
  <c r="I6378" i="9"/>
  <c r="I6377" i="9"/>
  <c r="I6376" i="9"/>
  <c r="I6375" i="9"/>
  <c r="I6374" i="9"/>
  <c r="I6373" i="9"/>
  <c r="I6372" i="9"/>
  <c r="I6371" i="9"/>
  <c r="I6370" i="9"/>
  <c r="I6369" i="9"/>
  <c r="I6368" i="9"/>
  <c r="I6367" i="9"/>
  <c r="I6366" i="9"/>
  <c r="I6365" i="9"/>
  <c r="I6364" i="9"/>
  <c r="I6363" i="9"/>
  <c r="I6362" i="9"/>
  <c r="I6361" i="9"/>
  <c r="I6360" i="9"/>
  <c r="I6359" i="9"/>
  <c r="I6358" i="9"/>
  <c r="I6357" i="9"/>
  <c r="I6356" i="9"/>
  <c r="I6355" i="9"/>
  <c r="I6354" i="9"/>
  <c r="I6353" i="9"/>
  <c r="I6352" i="9"/>
  <c r="I6351" i="9"/>
  <c r="I6350" i="9"/>
  <c r="I6349" i="9"/>
  <c r="I6348" i="9"/>
  <c r="I6347" i="9"/>
  <c r="I6346" i="9"/>
  <c r="I6345" i="9"/>
  <c r="I6344" i="9"/>
  <c r="I6343" i="9"/>
  <c r="I6342" i="9"/>
  <c r="I6341" i="9"/>
  <c r="I6340" i="9"/>
  <c r="I6339" i="9"/>
  <c r="I6338" i="9"/>
  <c r="I6337" i="9"/>
  <c r="I6336" i="9"/>
  <c r="I6335" i="9"/>
  <c r="I6334" i="9"/>
  <c r="I6333" i="9"/>
  <c r="I6332" i="9"/>
  <c r="I6331" i="9"/>
  <c r="I6330" i="9"/>
  <c r="I6329" i="9"/>
  <c r="I6328" i="9"/>
  <c r="I6327" i="9"/>
  <c r="I6326" i="9"/>
  <c r="I6325" i="9"/>
  <c r="I6324" i="9"/>
  <c r="I6323" i="9"/>
  <c r="I6322" i="9"/>
  <c r="I6321" i="9"/>
  <c r="I6320" i="9"/>
  <c r="I6319" i="9"/>
  <c r="I6318" i="9"/>
  <c r="I6317" i="9"/>
  <c r="I6316" i="9"/>
  <c r="I6315" i="9"/>
  <c r="I6314" i="9"/>
  <c r="I6313" i="9"/>
  <c r="I6312" i="9"/>
  <c r="I6311" i="9"/>
  <c r="I6310" i="9"/>
  <c r="I6309" i="9"/>
  <c r="I6308" i="9"/>
  <c r="I6307" i="9"/>
  <c r="I6306" i="9"/>
  <c r="I6305" i="9"/>
  <c r="I6304" i="9"/>
  <c r="I6303" i="9"/>
  <c r="I6302" i="9"/>
  <c r="I6301" i="9"/>
  <c r="I6300" i="9"/>
  <c r="I6299" i="9"/>
  <c r="I6298" i="9"/>
  <c r="I6297" i="9"/>
  <c r="I6296" i="9"/>
  <c r="I6295" i="9"/>
  <c r="I6294" i="9"/>
  <c r="I6293" i="9"/>
  <c r="I6292" i="9"/>
  <c r="I6291" i="9"/>
  <c r="I6290" i="9"/>
  <c r="I6289" i="9"/>
  <c r="I6288" i="9"/>
  <c r="I6287" i="9"/>
  <c r="I6286" i="9"/>
  <c r="I6285" i="9"/>
  <c r="I6284" i="9"/>
  <c r="I6283" i="9"/>
  <c r="I6282" i="9"/>
  <c r="I6281" i="9"/>
  <c r="I6280" i="9"/>
  <c r="I6279" i="9"/>
  <c r="I6278" i="9"/>
  <c r="I6277" i="9"/>
  <c r="I6276" i="9"/>
  <c r="I6275" i="9"/>
  <c r="I6274" i="9"/>
  <c r="I6273" i="9"/>
  <c r="I6272" i="9"/>
  <c r="I6271" i="9"/>
  <c r="I6270" i="9"/>
  <c r="I6269" i="9"/>
  <c r="I6268" i="9"/>
  <c r="I6267" i="9"/>
  <c r="I6266" i="9"/>
  <c r="I6265" i="9"/>
  <c r="I6264" i="9"/>
  <c r="I6263" i="9"/>
  <c r="I6262" i="9"/>
  <c r="I6261" i="9"/>
  <c r="I6260" i="9"/>
  <c r="I6259" i="9"/>
  <c r="I6258" i="9"/>
  <c r="I6257" i="9"/>
  <c r="I6256" i="9"/>
  <c r="I6255" i="9"/>
  <c r="I6254" i="9"/>
  <c r="I6253" i="9"/>
  <c r="I6252" i="9"/>
  <c r="I6251" i="9"/>
  <c r="I6250" i="9"/>
  <c r="I6249" i="9"/>
  <c r="I6248" i="9"/>
  <c r="I6247" i="9"/>
  <c r="I6246" i="9"/>
  <c r="I6245" i="9"/>
  <c r="I6244" i="9"/>
  <c r="I6243" i="9"/>
  <c r="I6242" i="9"/>
  <c r="I6241" i="9"/>
  <c r="I6240" i="9"/>
  <c r="I6239" i="9"/>
  <c r="I6238" i="9"/>
  <c r="I6237" i="9"/>
  <c r="I6236" i="9"/>
  <c r="I6235" i="9"/>
  <c r="I6234" i="9"/>
  <c r="I6233" i="9"/>
  <c r="I6232" i="9"/>
  <c r="I6231" i="9"/>
  <c r="I6230" i="9"/>
  <c r="I6229" i="9"/>
  <c r="I6228" i="9"/>
  <c r="I6227" i="9"/>
  <c r="I6226" i="9"/>
  <c r="I6225" i="9"/>
  <c r="I6224" i="9"/>
  <c r="I6223" i="9"/>
  <c r="I6222" i="9"/>
  <c r="I6221" i="9"/>
  <c r="I6220" i="9"/>
  <c r="I6219" i="9"/>
  <c r="I6218" i="9"/>
  <c r="I6217" i="9"/>
  <c r="I6216" i="9"/>
  <c r="I6215" i="9"/>
  <c r="I6214" i="9"/>
  <c r="I6213" i="9"/>
  <c r="I6212" i="9"/>
  <c r="I6211" i="9"/>
  <c r="I6210" i="9"/>
  <c r="I6209" i="9"/>
  <c r="I6208" i="9"/>
  <c r="I6207" i="9"/>
  <c r="I6206" i="9"/>
  <c r="I6205" i="9"/>
  <c r="I6204" i="9"/>
  <c r="I6203" i="9"/>
  <c r="I6202" i="9"/>
  <c r="I6201" i="9"/>
  <c r="I6200" i="9"/>
  <c r="I6199" i="9"/>
  <c r="I6198" i="9"/>
  <c r="I6197" i="9"/>
  <c r="I6196" i="9"/>
  <c r="I6195" i="9"/>
  <c r="I6194" i="9"/>
  <c r="I6193" i="9"/>
  <c r="I6192" i="9"/>
  <c r="I6191" i="9"/>
  <c r="I6190" i="9"/>
  <c r="I6189" i="9"/>
  <c r="I6188" i="9"/>
  <c r="I6187" i="9"/>
  <c r="I6186" i="9"/>
  <c r="I6185" i="9"/>
  <c r="I6184" i="9"/>
  <c r="I6183" i="9"/>
  <c r="I6182" i="9"/>
  <c r="I6181" i="9"/>
  <c r="I6180" i="9"/>
  <c r="I6179" i="9"/>
  <c r="I6178" i="9"/>
  <c r="I6177" i="9"/>
  <c r="I6176" i="9"/>
  <c r="I6175" i="9"/>
  <c r="I6174" i="9"/>
  <c r="I6173" i="9"/>
  <c r="I6172" i="9"/>
  <c r="I6171" i="9"/>
  <c r="I6170" i="9"/>
  <c r="I6169" i="9"/>
  <c r="I6168" i="9"/>
  <c r="I6167" i="9"/>
  <c r="I6166" i="9"/>
  <c r="I6165" i="9"/>
  <c r="I6164" i="9"/>
  <c r="I6163" i="9"/>
  <c r="I6162" i="9"/>
  <c r="I6161" i="9"/>
  <c r="I6160" i="9"/>
  <c r="I6159" i="9"/>
  <c r="I6158" i="9"/>
  <c r="I6157" i="9"/>
  <c r="I6156" i="9"/>
  <c r="I6155" i="9"/>
  <c r="I6154" i="9"/>
  <c r="I6153" i="9"/>
  <c r="I6152" i="9"/>
  <c r="I6151" i="9"/>
  <c r="I6150" i="9"/>
  <c r="I6149" i="9"/>
  <c r="I6148" i="9"/>
  <c r="I6147" i="9"/>
  <c r="I6146" i="9"/>
  <c r="I6145" i="9"/>
  <c r="I6144" i="9"/>
  <c r="I6143" i="9"/>
  <c r="I6142" i="9"/>
  <c r="I6141" i="9"/>
  <c r="I6140" i="9"/>
  <c r="I6139" i="9"/>
  <c r="I6138" i="9"/>
  <c r="I6137" i="9"/>
  <c r="I6136" i="9"/>
  <c r="I6135" i="9"/>
  <c r="I6134" i="9"/>
  <c r="I6133" i="9"/>
  <c r="I6132" i="9"/>
  <c r="I6131" i="9"/>
  <c r="I6130" i="9"/>
  <c r="I6129" i="9"/>
  <c r="I6128" i="9"/>
  <c r="I6127" i="9"/>
  <c r="I6126" i="9"/>
  <c r="I6125" i="9"/>
  <c r="I6124" i="9"/>
  <c r="I6123" i="9"/>
  <c r="I6122" i="9"/>
  <c r="I6121" i="9"/>
  <c r="I6120" i="9"/>
  <c r="I6119" i="9"/>
  <c r="I6118" i="9"/>
  <c r="I6117" i="9"/>
  <c r="I6116" i="9"/>
  <c r="I6115" i="9"/>
  <c r="I6114" i="9"/>
  <c r="I6113" i="9"/>
  <c r="I6112" i="9"/>
  <c r="I6111" i="9"/>
  <c r="I6110" i="9"/>
  <c r="I6109" i="9"/>
  <c r="I6108" i="9"/>
  <c r="I6107" i="9"/>
  <c r="I6106" i="9"/>
  <c r="I6105" i="9"/>
  <c r="I6104" i="9"/>
  <c r="I6103" i="9"/>
  <c r="I6102" i="9"/>
  <c r="I6101" i="9"/>
  <c r="I6100" i="9"/>
  <c r="I6099" i="9"/>
  <c r="I6098" i="9"/>
  <c r="I6097" i="9"/>
  <c r="I6096" i="9"/>
  <c r="I6095" i="9"/>
  <c r="I6094" i="9"/>
  <c r="I6093" i="9"/>
  <c r="I6092" i="9"/>
  <c r="I6091" i="9"/>
  <c r="I6090" i="9"/>
  <c r="I6089" i="9"/>
  <c r="I6088" i="9"/>
  <c r="I6087" i="9"/>
  <c r="I6086" i="9"/>
  <c r="I6085" i="9"/>
  <c r="I6084" i="9"/>
  <c r="I6083" i="9"/>
  <c r="I6082" i="9"/>
  <c r="I6081" i="9"/>
  <c r="I6080" i="9"/>
  <c r="I6079" i="9"/>
  <c r="I6078" i="9"/>
  <c r="I6077" i="9"/>
  <c r="I6076" i="9"/>
  <c r="I6075" i="9"/>
  <c r="I6074" i="9"/>
  <c r="I6073" i="9"/>
  <c r="I6072" i="9"/>
  <c r="I6071" i="9"/>
  <c r="I6070" i="9"/>
  <c r="I6069" i="9"/>
  <c r="I6068" i="9"/>
  <c r="I6067" i="9"/>
  <c r="I6066" i="9"/>
  <c r="I6065" i="9"/>
  <c r="I6064" i="9"/>
  <c r="I6063" i="9"/>
  <c r="I6062" i="9"/>
  <c r="I6061" i="9"/>
  <c r="I6060" i="9"/>
  <c r="I6059" i="9"/>
  <c r="I6058" i="9"/>
  <c r="I6057" i="9"/>
  <c r="I6056" i="9"/>
  <c r="I6055" i="9"/>
  <c r="I6054" i="9"/>
  <c r="I6053" i="9"/>
  <c r="I6052" i="9"/>
  <c r="I6051" i="9"/>
  <c r="I6050" i="9"/>
  <c r="I6049" i="9"/>
  <c r="I6048" i="9"/>
  <c r="I6047" i="9"/>
  <c r="I6046" i="9"/>
  <c r="I6045" i="9"/>
  <c r="I6044" i="9"/>
  <c r="I6043" i="9"/>
  <c r="I6042" i="9"/>
  <c r="I6041" i="9"/>
  <c r="I6040" i="9"/>
  <c r="I6039" i="9"/>
  <c r="I6038" i="9"/>
  <c r="I6037" i="9"/>
  <c r="I6036" i="9"/>
  <c r="I6035" i="9"/>
  <c r="I6034" i="9"/>
  <c r="I6033" i="9"/>
  <c r="I6032" i="9"/>
  <c r="I6031" i="9"/>
  <c r="I6030" i="9"/>
  <c r="I6029" i="9"/>
  <c r="I6028" i="9"/>
  <c r="I6027" i="9"/>
  <c r="I6026" i="9"/>
  <c r="I6025" i="9"/>
  <c r="I6024" i="9"/>
  <c r="I6023" i="9"/>
  <c r="I6022" i="9"/>
  <c r="I6021" i="9"/>
  <c r="I6020" i="9"/>
  <c r="I6019" i="9"/>
  <c r="I6018" i="9"/>
  <c r="I6017" i="9"/>
  <c r="I6016" i="9"/>
  <c r="I6015" i="9"/>
  <c r="I6014" i="9"/>
  <c r="I6013" i="9"/>
  <c r="I6012" i="9"/>
  <c r="I6011" i="9"/>
  <c r="I6010" i="9"/>
  <c r="I6009" i="9"/>
  <c r="I6008" i="9"/>
  <c r="I6007" i="9"/>
  <c r="I6006" i="9"/>
  <c r="I6005" i="9"/>
  <c r="I6004" i="9"/>
  <c r="I6003" i="9"/>
  <c r="I6002" i="9"/>
  <c r="I6001" i="9"/>
  <c r="I6000" i="9"/>
  <c r="I5999" i="9"/>
  <c r="I5998" i="9"/>
  <c r="I5997" i="9"/>
  <c r="I5996" i="9"/>
  <c r="I5995" i="9"/>
  <c r="I5994" i="9"/>
  <c r="I5993" i="9"/>
  <c r="I5992" i="9"/>
  <c r="I5991" i="9"/>
  <c r="I5990" i="9"/>
  <c r="I5989" i="9"/>
  <c r="I5988" i="9"/>
  <c r="I5987" i="9"/>
  <c r="I5986" i="9"/>
  <c r="I5985" i="9"/>
  <c r="I5984" i="9"/>
  <c r="I5983" i="9"/>
  <c r="I5982" i="9"/>
  <c r="I5981" i="9"/>
  <c r="I5980" i="9"/>
  <c r="I5979" i="9"/>
  <c r="I5978" i="9"/>
  <c r="I5977" i="9"/>
  <c r="I5976" i="9"/>
  <c r="I5975" i="9"/>
  <c r="I5974" i="9"/>
  <c r="I5973" i="9"/>
  <c r="I5972" i="9"/>
  <c r="I5971" i="9"/>
  <c r="I5970" i="9"/>
  <c r="I5969" i="9"/>
  <c r="I5968" i="9"/>
  <c r="I5967" i="9"/>
  <c r="I5966" i="9"/>
  <c r="I5965" i="9"/>
  <c r="I5964" i="9"/>
  <c r="I5963" i="9"/>
  <c r="I5962" i="9"/>
  <c r="I5961" i="9"/>
  <c r="I5960" i="9"/>
  <c r="I5959" i="9"/>
  <c r="I5958" i="9"/>
  <c r="I5957" i="9"/>
  <c r="I5956" i="9"/>
  <c r="I5955" i="9"/>
  <c r="I5954" i="9"/>
  <c r="I5953" i="9"/>
  <c r="I5952" i="9"/>
  <c r="I5951" i="9"/>
  <c r="I5950" i="9"/>
  <c r="I5949" i="9"/>
  <c r="I5948" i="9"/>
  <c r="I5947" i="9"/>
  <c r="I5946" i="9"/>
  <c r="I5945" i="9"/>
  <c r="I5944" i="9"/>
  <c r="I5943" i="9"/>
  <c r="I5942" i="9"/>
  <c r="I5941" i="9"/>
  <c r="I5940" i="9"/>
  <c r="I5939" i="9"/>
  <c r="I5938" i="9"/>
  <c r="I5937" i="9"/>
  <c r="I5936" i="9"/>
  <c r="I5935" i="9"/>
  <c r="I5934" i="9"/>
  <c r="I5933" i="9"/>
  <c r="I5932" i="9"/>
  <c r="I5931" i="9"/>
  <c r="I5930" i="9"/>
  <c r="I5929" i="9"/>
  <c r="I5928" i="9"/>
  <c r="I5927" i="9"/>
  <c r="I5926" i="9"/>
  <c r="I5925" i="9"/>
  <c r="I5924" i="9"/>
  <c r="I5923" i="9"/>
  <c r="I5922" i="9"/>
  <c r="I5921" i="9"/>
  <c r="I5920" i="9"/>
  <c r="I5919" i="9"/>
  <c r="I5918" i="9"/>
  <c r="I5917" i="9"/>
  <c r="I5916" i="9"/>
  <c r="I5915" i="9"/>
  <c r="I5914" i="9"/>
  <c r="I5913" i="9"/>
  <c r="I5912" i="9"/>
  <c r="I5911" i="9"/>
  <c r="I5910" i="9"/>
  <c r="I5909" i="9"/>
  <c r="I5908" i="9"/>
  <c r="I5907" i="9"/>
  <c r="I5906" i="9"/>
  <c r="I5905" i="9"/>
  <c r="I5904" i="9"/>
  <c r="I5903" i="9"/>
  <c r="I5902" i="9"/>
  <c r="I5901" i="9"/>
  <c r="I5900" i="9"/>
  <c r="I5899" i="9"/>
  <c r="I5898" i="9"/>
  <c r="I5897" i="9"/>
  <c r="I5896" i="9"/>
  <c r="I5895" i="9"/>
  <c r="I5894" i="9"/>
  <c r="I5893" i="9"/>
  <c r="I5892" i="9"/>
  <c r="I5891" i="9"/>
  <c r="I5890" i="9"/>
  <c r="I5889" i="9"/>
  <c r="I5888" i="9"/>
  <c r="I5887" i="9"/>
  <c r="I5886" i="9"/>
  <c r="I5885" i="9"/>
  <c r="I5884" i="9"/>
  <c r="I5883" i="9"/>
  <c r="I5882" i="9"/>
  <c r="I5881" i="9"/>
  <c r="I5880" i="9"/>
  <c r="I5879" i="9"/>
  <c r="I5878" i="9"/>
  <c r="I5877" i="9"/>
  <c r="I5876" i="9"/>
  <c r="I5875" i="9"/>
  <c r="I5874" i="9"/>
  <c r="I5873" i="9"/>
  <c r="I5872" i="9"/>
  <c r="I5871" i="9"/>
  <c r="I5870" i="9"/>
  <c r="I5869" i="9"/>
  <c r="I5868" i="9"/>
  <c r="I5867" i="9"/>
  <c r="I5866" i="9"/>
  <c r="I5865" i="9"/>
  <c r="I5864" i="9"/>
  <c r="I5863" i="9"/>
  <c r="I5862" i="9"/>
  <c r="I5861" i="9"/>
  <c r="I5860" i="9"/>
  <c r="I5859" i="9"/>
  <c r="I5858" i="9"/>
  <c r="I5857" i="9"/>
  <c r="I5856" i="9"/>
  <c r="I5855" i="9"/>
  <c r="I5854" i="9"/>
  <c r="I5853" i="9"/>
  <c r="I5852" i="9"/>
  <c r="I5851" i="9"/>
  <c r="I5850" i="9"/>
  <c r="I5849" i="9"/>
  <c r="I5848" i="9"/>
  <c r="I5847" i="9"/>
  <c r="I5846" i="9"/>
  <c r="I5845" i="9"/>
  <c r="I5844" i="9"/>
  <c r="I5843" i="9"/>
  <c r="I5842" i="9"/>
  <c r="I5841" i="9"/>
  <c r="I5840" i="9"/>
  <c r="I5839" i="9"/>
  <c r="I5838" i="9"/>
  <c r="I5837" i="9"/>
  <c r="I5836" i="9"/>
  <c r="I5835" i="9"/>
  <c r="I5834" i="9"/>
  <c r="I5833" i="9"/>
  <c r="I5832" i="9"/>
  <c r="I5831" i="9"/>
  <c r="I5830" i="9"/>
  <c r="I5829" i="9"/>
  <c r="I5828" i="9"/>
  <c r="I5827" i="9"/>
  <c r="I5826" i="9"/>
  <c r="I5825" i="9"/>
  <c r="I5824" i="9"/>
  <c r="I5823" i="9"/>
  <c r="I5822" i="9"/>
  <c r="I5821" i="9"/>
  <c r="I5820" i="9"/>
  <c r="I5819" i="9"/>
  <c r="I5818" i="9"/>
  <c r="I5817" i="9"/>
  <c r="I5816" i="9"/>
  <c r="I5815" i="9"/>
  <c r="I5814" i="9"/>
  <c r="I5813" i="9"/>
  <c r="I5812" i="9"/>
  <c r="I5811" i="9"/>
  <c r="I5810" i="9"/>
  <c r="I5809" i="9"/>
  <c r="I5808" i="9"/>
  <c r="I5807" i="9"/>
  <c r="I5806" i="9"/>
  <c r="I5805" i="9"/>
  <c r="I5804" i="9"/>
  <c r="I5803" i="9"/>
  <c r="I5802" i="9"/>
  <c r="I5801" i="9"/>
  <c r="I5800" i="9"/>
  <c r="I5799" i="9"/>
  <c r="I5798" i="9"/>
  <c r="I5797" i="9"/>
  <c r="I5796" i="9"/>
  <c r="I5795" i="9"/>
  <c r="I5794" i="9"/>
  <c r="I5793" i="9"/>
  <c r="I5792" i="9"/>
  <c r="I5791" i="9"/>
  <c r="I5790" i="9"/>
  <c r="I5789" i="9"/>
  <c r="I5788" i="9"/>
  <c r="I5787" i="9"/>
  <c r="I5786" i="9"/>
  <c r="I5785" i="9"/>
  <c r="I5784" i="9"/>
  <c r="I5783" i="9"/>
  <c r="I5782" i="9"/>
  <c r="I5781" i="9"/>
  <c r="I5780" i="9"/>
  <c r="I5779" i="9"/>
  <c r="I5778" i="9"/>
  <c r="I5777" i="9"/>
  <c r="I5776" i="9"/>
  <c r="I5775" i="9"/>
  <c r="I5774" i="9"/>
  <c r="I5773" i="9"/>
  <c r="I5772" i="9"/>
  <c r="I5771" i="9"/>
  <c r="I5770" i="9"/>
  <c r="I5769" i="9"/>
  <c r="I5768" i="9"/>
  <c r="I5767" i="9"/>
  <c r="I5766" i="9"/>
  <c r="I5765" i="9"/>
  <c r="I5764" i="9"/>
  <c r="I5763" i="9"/>
  <c r="I5762" i="9"/>
  <c r="I5761" i="9"/>
  <c r="I5760" i="9"/>
  <c r="I5759" i="9"/>
  <c r="I5758" i="9"/>
  <c r="I5757" i="9"/>
  <c r="I5756" i="9"/>
  <c r="I5755" i="9"/>
  <c r="I5754" i="9"/>
  <c r="I5753" i="9"/>
  <c r="I5752" i="9"/>
  <c r="I5751" i="9"/>
  <c r="I5750" i="9"/>
  <c r="I5749" i="9"/>
  <c r="I5748" i="9"/>
  <c r="I5747" i="9"/>
  <c r="I5746" i="9"/>
  <c r="I5745" i="9"/>
  <c r="I5744" i="9"/>
  <c r="I5743" i="9"/>
  <c r="I5742" i="9"/>
  <c r="I5741" i="9"/>
  <c r="I5740" i="9"/>
  <c r="I5739" i="9"/>
  <c r="I5738" i="9"/>
  <c r="I5737" i="9"/>
  <c r="I5736" i="9"/>
  <c r="I5735" i="9"/>
  <c r="I5734" i="9"/>
  <c r="I5733" i="9"/>
  <c r="I5732" i="9"/>
  <c r="I5731" i="9"/>
  <c r="I5730" i="9"/>
  <c r="I5729" i="9"/>
  <c r="I5728" i="9"/>
  <c r="I5727" i="9"/>
  <c r="I5726" i="9"/>
  <c r="I5725" i="9"/>
  <c r="I5724" i="9"/>
  <c r="I5723" i="9"/>
  <c r="I5722" i="9"/>
  <c r="I5721" i="9"/>
  <c r="I5720" i="9"/>
  <c r="I5719" i="9"/>
  <c r="I5718" i="9"/>
  <c r="I5717" i="9"/>
  <c r="I5716" i="9"/>
  <c r="I5715" i="9"/>
  <c r="I5714" i="9"/>
  <c r="I5713" i="9"/>
  <c r="I5712" i="9"/>
  <c r="I5711" i="9"/>
  <c r="I5710" i="9"/>
  <c r="I5709" i="9"/>
  <c r="I5708" i="9"/>
  <c r="I5707" i="9"/>
  <c r="I5706" i="9"/>
  <c r="I5705" i="9"/>
  <c r="I5704" i="9"/>
  <c r="I5703" i="9"/>
  <c r="I5702" i="9"/>
  <c r="I5701" i="9"/>
  <c r="I5700" i="9"/>
  <c r="I5699" i="9"/>
  <c r="I5698" i="9"/>
  <c r="I5697" i="9"/>
  <c r="I5696" i="9"/>
  <c r="I5695" i="9"/>
  <c r="I5694" i="9"/>
  <c r="I5693" i="9"/>
  <c r="I5692" i="9"/>
  <c r="I5691" i="9"/>
  <c r="I5690" i="9"/>
  <c r="I5689" i="9"/>
  <c r="I5688" i="9"/>
  <c r="I5687" i="9"/>
  <c r="I5686" i="9"/>
  <c r="I5685" i="9"/>
  <c r="I5684" i="9"/>
  <c r="I5683" i="9"/>
  <c r="I5682" i="9"/>
  <c r="I5681" i="9"/>
  <c r="I5680" i="9"/>
  <c r="I5679" i="9"/>
  <c r="I5678" i="9"/>
  <c r="I5677" i="9"/>
  <c r="I5676" i="9"/>
  <c r="I5675" i="9"/>
  <c r="I5674" i="9"/>
  <c r="I5673" i="9"/>
  <c r="I5672" i="9"/>
  <c r="I5671" i="9"/>
  <c r="I5670" i="9"/>
  <c r="I5669" i="9"/>
  <c r="I5668" i="9"/>
  <c r="I5667" i="9"/>
  <c r="I5666" i="9"/>
  <c r="I5665" i="9"/>
  <c r="I5664" i="9"/>
  <c r="I5663" i="9"/>
  <c r="I5662" i="9"/>
  <c r="I5661" i="9"/>
  <c r="I5660" i="9"/>
  <c r="I5659" i="9"/>
  <c r="I5658" i="9"/>
  <c r="I5657" i="9"/>
  <c r="I5656" i="9"/>
  <c r="I5655" i="9"/>
  <c r="I5654" i="9"/>
  <c r="I5653" i="9"/>
  <c r="I5652" i="9"/>
  <c r="I5651" i="9"/>
  <c r="I5650" i="9"/>
  <c r="I5649" i="9"/>
  <c r="I5648" i="9"/>
  <c r="I5647" i="9"/>
  <c r="I5646" i="9"/>
  <c r="I5645" i="9"/>
  <c r="I5644" i="9"/>
  <c r="I5643" i="9"/>
  <c r="I5642" i="9"/>
  <c r="I5641" i="9"/>
  <c r="I5640" i="9"/>
  <c r="I5639" i="9"/>
  <c r="I5638" i="9"/>
  <c r="I5637" i="9"/>
  <c r="I5636" i="9"/>
  <c r="I5635" i="9"/>
  <c r="I5634" i="9"/>
  <c r="I5633" i="9"/>
  <c r="I5632" i="9"/>
  <c r="I5631" i="9"/>
  <c r="I5630" i="9"/>
  <c r="I5629" i="9"/>
  <c r="I5628" i="9"/>
  <c r="I5627" i="9"/>
  <c r="I5626" i="9"/>
  <c r="I5625" i="9"/>
  <c r="I5624" i="9"/>
  <c r="I5623" i="9"/>
  <c r="I5622" i="9"/>
  <c r="I5621" i="9"/>
  <c r="I5620" i="9"/>
  <c r="I5619" i="9"/>
  <c r="I5618" i="9"/>
  <c r="I5617" i="9"/>
  <c r="I5616" i="9"/>
  <c r="I5615" i="9"/>
  <c r="I5614" i="9"/>
  <c r="I5613" i="9"/>
  <c r="I5612" i="9"/>
  <c r="I5611" i="9"/>
  <c r="I5610" i="9"/>
  <c r="I5609" i="9"/>
  <c r="I5608" i="9"/>
  <c r="I5607" i="9"/>
  <c r="I5606" i="9"/>
  <c r="I5605" i="9"/>
  <c r="I5604" i="9"/>
  <c r="I5603" i="9"/>
  <c r="I5602" i="9"/>
  <c r="I5601" i="9"/>
  <c r="I5600" i="9"/>
  <c r="I5599" i="9"/>
  <c r="I5598" i="9"/>
  <c r="I5597" i="9"/>
  <c r="I5596" i="9"/>
  <c r="I5595" i="9"/>
  <c r="I5594" i="9"/>
  <c r="I5593" i="9"/>
  <c r="I5592" i="9"/>
  <c r="I5591" i="9"/>
  <c r="I5590" i="9"/>
  <c r="I5589" i="9"/>
  <c r="I5588" i="9"/>
  <c r="I5587" i="9"/>
  <c r="I5586" i="9"/>
  <c r="I5585" i="9"/>
  <c r="I5584" i="9"/>
  <c r="I5583" i="9"/>
  <c r="I5582" i="9"/>
  <c r="I5581" i="9"/>
  <c r="I5580" i="9"/>
  <c r="I5579" i="9"/>
  <c r="I5578" i="9"/>
  <c r="I5577" i="9"/>
  <c r="I5576" i="9"/>
  <c r="I5575" i="9"/>
  <c r="I5574" i="9"/>
  <c r="I5573" i="9"/>
  <c r="I5572" i="9"/>
  <c r="I5571" i="9"/>
  <c r="I5570" i="9"/>
  <c r="I5569" i="9"/>
  <c r="I5568" i="9"/>
  <c r="I5567" i="9"/>
  <c r="I5566" i="9"/>
  <c r="I5565" i="9"/>
  <c r="I5564" i="9"/>
  <c r="I5563" i="9"/>
  <c r="I5562" i="9"/>
  <c r="I5561" i="9"/>
  <c r="I5560" i="9"/>
  <c r="I5559" i="9"/>
  <c r="I5558" i="9"/>
  <c r="I5557" i="9"/>
  <c r="I5556" i="9"/>
  <c r="I5555" i="9"/>
  <c r="I5554" i="9"/>
  <c r="I5553" i="9"/>
  <c r="I5552" i="9"/>
  <c r="I5551" i="9"/>
  <c r="I5550" i="9"/>
  <c r="I5549" i="9"/>
  <c r="I5548" i="9"/>
  <c r="I5547" i="9"/>
  <c r="I5546" i="9"/>
  <c r="I5545" i="9"/>
  <c r="I5544" i="9"/>
  <c r="I5543" i="9"/>
  <c r="I5542" i="9"/>
  <c r="I5541" i="9"/>
  <c r="I5540" i="9"/>
  <c r="I5539" i="9"/>
  <c r="I5538" i="9"/>
  <c r="I5537" i="9"/>
  <c r="I5536" i="9"/>
  <c r="I5535" i="9"/>
  <c r="I5534" i="9"/>
  <c r="I5533" i="9"/>
  <c r="I5532" i="9"/>
  <c r="I5531" i="9"/>
  <c r="I5530" i="9"/>
  <c r="I5529" i="9"/>
  <c r="I5528" i="9"/>
  <c r="I5527" i="9"/>
  <c r="I5526" i="9"/>
  <c r="I5525" i="9"/>
  <c r="I5524" i="9"/>
  <c r="I5523" i="9"/>
  <c r="I5522" i="9"/>
  <c r="I5521" i="9"/>
  <c r="I5520" i="9"/>
  <c r="I5519" i="9"/>
  <c r="I5518" i="9"/>
  <c r="I5517" i="9"/>
  <c r="I5516" i="9"/>
  <c r="I5515" i="9"/>
  <c r="I5514" i="9"/>
  <c r="I5513" i="9"/>
  <c r="I5512" i="9"/>
  <c r="I5511" i="9"/>
  <c r="I5510" i="9"/>
  <c r="I5509" i="9"/>
  <c r="I5508" i="9"/>
  <c r="I5507" i="9"/>
  <c r="I5506" i="9"/>
  <c r="I5505" i="9"/>
  <c r="I5504" i="9"/>
  <c r="I5503" i="9"/>
  <c r="I5502" i="9"/>
  <c r="I5501" i="9"/>
  <c r="I5500" i="9"/>
  <c r="I5499" i="9"/>
  <c r="I5498" i="9"/>
  <c r="I5497" i="9"/>
  <c r="I5496" i="9"/>
  <c r="I5495" i="9"/>
  <c r="I5494" i="9"/>
  <c r="I5493" i="9"/>
  <c r="I5492" i="9"/>
  <c r="I5491" i="9"/>
  <c r="I5490" i="9"/>
  <c r="I5489" i="9"/>
  <c r="I5488" i="9"/>
  <c r="I5487" i="9"/>
  <c r="I5486" i="9"/>
  <c r="I5485" i="9"/>
  <c r="I5484" i="9"/>
  <c r="I5483" i="9"/>
  <c r="I5482" i="9"/>
  <c r="I5481" i="9"/>
  <c r="I5480" i="9"/>
  <c r="I5479" i="9"/>
  <c r="I5478" i="9"/>
  <c r="I5477" i="9"/>
  <c r="I5476" i="9"/>
  <c r="I5475" i="9"/>
  <c r="I5474" i="9"/>
  <c r="I5473" i="9"/>
  <c r="I5472" i="9"/>
  <c r="I5471" i="9"/>
  <c r="I5470" i="9"/>
  <c r="I5469" i="9"/>
  <c r="I5468" i="9"/>
  <c r="I5467" i="9"/>
  <c r="I5466" i="9"/>
  <c r="I5465" i="9"/>
  <c r="I5464" i="9"/>
  <c r="I5463" i="9"/>
  <c r="I5462" i="9"/>
  <c r="I5461" i="9"/>
  <c r="I5460" i="9"/>
  <c r="I5459" i="9"/>
  <c r="I5458" i="9"/>
  <c r="I5457" i="9"/>
  <c r="I5456" i="9"/>
  <c r="I5455" i="9"/>
  <c r="I5454" i="9"/>
  <c r="I5453" i="9"/>
  <c r="I5452" i="9"/>
  <c r="I5451" i="9"/>
  <c r="I5450" i="9"/>
  <c r="I5449" i="9"/>
  <c r="I5448" i="9"/>
  <c r="I5447" i="9"/>
  <c r="I5446" i="9"/>
  <c r="I5445" i="9"/>
  <c r="I5444" i="9"/>
  <c r="I5443" i="9"/>
  <c r="I5442" i="9"/>
  <c r="I5441" i="9"/>
  <c r="I5440" i="9"/>
  <c r="I5439" i="9"/>
  <c r="I5438" i="9"/>
  <c r="I5437" i="9"/>
  <c r="I5436" i="9"/>
  <c r="I5435" i="9"/>
  <c r="I5434" i="9"/>
  <c r="I5433" i="9"/>
  <c r="I5432" i="9"/>
  <c r="I5431" i="9"/>
  <c r="I5430" i="9"/>
  <c r="I5429" i="9"/>
  <c r="I5428" i="9"/>
  <c r="I5427" i="9"/>
  <c r="I5426" i="9"/>
  <c r="I5425" i="9"/>
  <c r="I5424" i="9"/>
  <c r="I5423" i="9"/>
  <c r="I5422" i="9"/>
  <c r="I5421" i="9"/>
  <c r="I5420" i="9"/>
  <c r="I5419" i="9"/>
  <c r="I5418" i="9"/>
  <c r="I5417" i="9"/>
  <c r="I5416" i="9"/>
  <c r="I5415" i="9"/>
  <c r="I5414" i="9"/>
  <c r="I5413" i="9"/>
  <c r="I5412" i="9"/>
  <c r="I5411" i="9"/>
  <c r="I5410" i="9"/>
  <c r="I5409" i="9"/>
  <c r="I5408" i="9"/>
  <c r="I5407" i="9"/>
  <c r="I5406" i="9"/>
  <c r="I5405" i="9"/>
  <c r="I5404" i="9"/>
  <c r="I5403" i="9"/>
  <c r="I5402" i="9"/>
  <c r="I5401" i="9"/>
  <c r="I5400" i="9"/>
  <c r="I5399" i="9"/>
  <c r="I5398" i="9"/>
  <c r="I5397" i="9"/>
  <c r="I5396" i="9"/>
  <c r="I5395" i="9"/>
  <c r="I5394" i="9"/>
  <c r="I5393" i="9"/>
  <c r="I5392" i="9"/>
  <c r="I5391" i="9"/>
  <c r="I5390" i="9"/>
  <c r="I5389" i="9"/>
  <c r="I5388" i="9"/>
  <c r="I5387" i="9"/>
  <c r="I5386" i="9"/>
  <c r="I5385" i="9"/>
  <c r="I5384" i="9"/>
  <c r="I5383" i="9"/>
  <c r="I5382" i="9"/>
  <c r="I5381" i="9"/>
  <c r="I5380" i="9"/>
  <c r="I5379" i="9"/>
  <c r="I5378" i="9"/>
  <c r="I5377" i="9"/>
  <c r="I5376" i="9"/>
  <c r="I5375" i="9"/>
  <c r="I5374" i="9"/>
  <c r="I5373" i="9"/>
  <c r="I5372" i="9"/>
  <c r="I5371" i="9"/>
  <c r="I5370" i="9"/>
  <c r="I5369" i="9"/>
  <c r="I5368" i="9"/>
  <c r="I5367" i="9"/>
  <c r="I5366" i="9"/>
  <c r="I5365" i="9"/>
  <c r="I5364" i="9"/>
  <c r="I5363" i="9"/>
  <c r="I5362" i="9"/>
  <c r="I5361" i="9"/>
  <c r="I5360" i="9"/>
  <c r="I5359" i="9"/>
  <c r="I5358" i="9"/>
  <c r="I5357" i="9"/>
  <c r="I5356" i="9"/>
  <c r="I5355" i="9"/>
  <c r="I5354" i="9"/>
  <c r="I5353" i="9"/>
  <c r="I5352" i="9"/>
  <c r="I5351" i="9"/>
  <c r="I5350" i="9"/>
  <c r="I5349" i="9"/>
  <c r="I5348" i="9"/>
  <c r="I5347" i="9"/>
  <c r="I5346" i="9"/>
  <c r="I5345" i="9"/>
  <c r="I5344" i="9"/>
  <c r="I5343" i="9"/>
  <c r="I5342" i="9"/>
  <c r="I5341" i="9"/>
  <c r="I5340" i="9"/>
  <c r="I5339" i="9"/>
  <c r="I5338" i="9"/>
  <c r="I5337" i="9"/>
  <c r="I5336" i="9"/>
  <c r="I5335" i="9"/>
  <c r="I5334" i="9"/>
  <c r="I5333" i="9"/>
  <c r="I5332" i="9"/>
  <c r="I5331" i="9"/>
  <c r="I5330" i="9"/>
  <c r="I5329" i="9"/>
  <c r="I5328" i="9"/>
  <c r="I5327" i="9"/>
  <c r="I5326" i="9"/>
  <c r="I5325" i="9"/>
  <c r="I5324" i="9"/>
  <c r="I5323" i="9"/>
  <c r="I5322" i="9"/>
  <c r="I5321" i="9"/>
  <c r="I5320" i="9"/>
  <c r="I5319" i="9"/>
  <c r="I5318" i="9"/>
  <c r="I5317" i="9"/>
  <c r="I5316" i="9"/>
  <c r="I5315" i="9"/>
  <c r="I5314" i="9"/>
  <c r="I5313" i="9"/>
  <c r="I5312" i="9"/>
  <c r="I5311" i="9"/>
  <c r="I5310" i="9"/>
  <c r="I5309" i="9"/>
  <c r="I5308" i="9"/>
  <c r="I5307" i="9"/>
  <c r="I5306" i="9"/>
  <c r="I5305" i="9"/>
  <c r="I5304" i="9"/>
  <c r="I5303" i="9"/>
  <c r="I5302" i="9"/>
  <c r="I5301" i="9"/>
  <c r="I5300" i="9"/>
  <c r="I5299" i="9"/>
  <c r="I5298" i="9"/>
  <c r="I5297" i="9"/>
  <c r="I5296" i="9"/>
  <c r="I5295" i="9"/>
  <c r="I5294" i="9"/>
  <c r="I5293" i="9"/>
  <c r="I5292" i="9"/>
  <c r="I5291" i="9"/>
  <c r="I5290" i="9"/>
  <c r="I5289" i="9"/>
  <c r="I5288" i="9"/>
  <c r="I5287" i="9"/>
  <c r="I5286" i="9"/>
  <c r="I5285" i="9"/>
  <c r="I5284" i="9"/>
  <c r="I5283" i="9"/>
  <c r="I5282" i="9"/>
  <c r="I5281" i="9"/>
  <c r="I5280" i="9"/>
  <c r="I5279" i="9"/>
  <c r="I5278" i="9"/>
  <c r="I5277" i="9"/>
  <c r="I5276" i="9"/>
  <c r="I5275" i="9"/>
  <c r="I5274" i="9"/>
  <c r="I5273" i="9"/>
  <c r="I5272" i="9"/>
  <c r="I5271" i="9"/>
  <c r="I5270" i="9"/>
  <c r="I5269" i="9"/>
  <c r="I5268" i="9"/>
  <c r="I5267" i="9"/>
  <c r="I5266" i="9"/>
  <c r="I5265" i="9"/>
  <c r="I5264" i="9"/>
  <c r="I5263" i="9"/>
  <c r="I5262" i="9"/>
  <c r="I5261" i="9"/>
  <c r="I5260" i="9"/>
  <c r="I5259" i="9"/>
  <c r="I5258" i="9"/>
  <c r="I5257" i="9"/>
  <c r="I5256" i="9"/>
  <c r="I5255" i="9"/>
  <c r="I5254" i="9"/>
  <c r="I5253" i="9"/>
  <c r="I5252" i="9"/>
  <c r="I5251" i="9"/>
  <c r="I5250" i="9"/>
  <c r="I5249" i="9"/>
  <c r="I5248" i="9"/>
  <c r="I5247" i="9"/>
  <c r="I5246" i="9"/>
  <c r="I5245" i="9"/>
  <c r="I5244" i="9"/>
  <c r="I5243" i="9"/>
  <c r="I5242" i="9"/>
  <c r="I5241" i="9"/>
  <c r="I5240" i="9"/>
  <c r="I5239" i="9"/>
  <c r="I5238" i="9"/>
  <c r="I5237" i="9"/>
  <c r="I5236" i="9"/>
  <c r="I5235" i="9"/>
  <c r="I5234" i="9"/>
  <c r="I5233" i="9"/>
  <c r="I5232" i="9"/>
  <c r="I5231" i="9"/>
  <c r="I5230" i="9"/>
  <c r="I5229" i="9"/>
  <c r="I5228" i="9"/>
  <c r="I5227" i="9"/>
  <c r="I5226" i="9"/>
  <c r="I5225" i="9"/>
  <c r="I5224" i="9"/>
  <c r="I5223" i="9"/>
  <c r="I5222" i="9"/>
  <c r="I5221" i="9"/>
  <c r="I5220" i="9"/>
  <c r="I5219" i="9"/>
  <c r="I5218" i="9"/>
  <c r="I5217" i="9"/>
  <c r="I5216" i="9"/>
  <c r="I5215" i="9"/>
  <c r="I5214" i="9"/>
  <c r="I5213" i="9"/>
  <c r="I5212" i="9"/>
  <c r="I5211" i="9"/>
  <c r="I5210" i="9"/>
  <c r="I5209" i="9"/>
  <c r="I5208" i="9"/>
  <c r="I5207" i="9"/>
  <c r="I5206" i="9"/>
  <c r="I5205" i="9"/>
  <c r="I5204" i="9"/>
  <c r="I5203" i="9"/>
  <c r="I5202" i="9"/>
  <c r="I5201" i="9"/>
  <c r="I5200" i="9"/>
  <c r="I5199" i="9"/>
  <c r="I5198" i="9"/>
  <c r="I5197" i="9"/>
  <c r="I5196" i="9"/>
  <c r="I5195" i="9"/>
  <c r="I5194" i="9"/>
  <c r="I5193" i="9"/>
  <c r="I5192" i="9"/>
  <c r="I5191" i="9"/>
  <c r="I5190" i="9"/>
  <c r="I5189" i="9"/>
  <c r="I5188" i="9"/>
  <c r="I5187" i="9"/>
  <c r="I5186" i="9"/>
  <c r="I5185" i="9"/>
  <c r="I5184" i="9"/>
  <c r="I5183" i="9"/>
  <c r="I5182" i="9"/>
  <c r="I5181" i="9"/>
  <c r="I5180" i="9"/>
  <c r="I5179" i="9"/>
  <c r="I5178" i="9"/>
  <c r="I5177" i="9"/>
  <c r="I5176" i="9"/>
  <c r="I5175" i="9"/>
  <c r="I5174" i="9"/>
  <c r="I5173" i="9"/>
  <c r="I5172" i="9"/>
  <c r="I5171" i="9"/>
  <c r="I5170" i="9"/>
  <c r="I5169" i="9"/>
  <c r="I5168" i="9"/>
  <c r="I5167" i="9"/>
  <c r="I5166" i="9"/>
  <c r="I5165" i="9"/>
  <c r="I5164" i="9"/>
  <c r="I5163" i="9"/>
  <c r="I5162" i="9"/>
  <c r="I5161" i="9"/>
  <c r="I5160" i="9"/>
  <c r="I5159" i="9"/>
  <c r="I5158" i="9"/>
  <c r="I5157" i="9"/>
  <c r="I5156" i="9"/>
  <c r="I5155" i="9"/>
  <c r="I5154" i="9"/>
  <c r="I5153" i="9"/>
  <c r="I5152" i="9"/>
  <c r="I5151" i="9"/>
  <c r="I5150" i="9"/>
  <c r="I5149" i="9"/>
  <c r="I5148" i="9"/>
  <c r="I5147" i="9"/>
  <c r="I5146" i="9"/>
  <c r="I5145" i="9"/>
  <c r="I5144" i="9"/>
  <c r="I5143" i="9"/>
  <c r="I5142" i="9"/>
  <c r="I5141" i="9"/>
  <c r="I5140" i="9"/>
  <c r="I5139" i="9"/>
  <c r="I5138" i="9"/>
  <c r="I5137" i="9"/>
  <c r="I5136" i="9"/>
  <c r="I5135" i="9"/>
  <c r="I5134" i="9"/>
  <c r="I5133" i="9"/>
  <c r="I5132" i="9"/>
  <c r="I5131" i="9"/>
  <c r="I5130" i="9"/>
  <c r="I5129" i="9"/>
  <c r="I5128" i="9"/>
  <c r="I5127" i="9"/>
  <c r="I5126" i="9"/>
  <c r="I5125" i="9"/>
  <c r="I5124" i="9"/>
  <c r="I5123" i="9"/>
  <c r="I5122" i="9"/>
  <c r="I5121" i="9"/>
  <c r="I5120" i="9"/>
  <c r="I5119" i="9"/>
  <c r="I5118" i="9"/>
  <c r="I5117" i="9"/>
  <c r="I5116" i="9"/>
  <c r="I5115" i="9"/>
  <c r="I5114" i="9"/>
  <c r="I5113" i="9"/>
  <c r="I5112" i="9"/>
  <c r="I5111" i="9"/>
  <c r="I5110" i="9"/>
  <c r="I5109" i="9"/>
  <c r="I5108" i="9"/>
  <c r="I5107" i="9"/>
  <c r="I5106" i="9"/>
  <c r="I5105" i="9"/>
  <c r="I5104" i="9"/>
  <c r="I5103" i="9"/>
  <c r="I5102" i="9"/>
  <c r="I5101" i="9"/>
  <c r="I5100" i="9"/>
  <c r="I5099" i="9"/>
  <c r="I5098" i="9"/>
  <c r="I5097" i="9"/>
  <c r="I5096" i="9"/>
  <c r="I5095" i="9"/>
  <c r="I5094" i="9"/>
  <c r="I5093" i="9"/>
  <c r="I5092" i="9"/>
  <c r="I5091" i="9"/>
  <c r="I5090" i="9"/>
  <c r="I5089" i="9"/>
  <c r="I5088" i="9"/>
  <c r="I5087" i="9"/>
  <c r="I5086" i="9"/>
  <c r="I5085" i="9"/>
  <c r="I5084" i="9"/>
  <c r="I5083" i="9"/>
  <c r="I5082" i="9"/>
  <c r="I5081" i="9"/>
  <c r="I5080" i="9"/>
  <c r="I5079" i="9"/>
  <c r="I5078" i="9"/>
  <c r="I5077" i="9"/>
  <c r="I5076" i="9"/>
  <c r="I5075" i="9"/>
  <c r="I5074" i="9"/>
  <c r="I5073" i="9"/>
  <c r="I5072" i="9"/>
  <c r="I5071" i="9"/>
  <c r="I5070" i="9"/>
  <c r="I5069" i="9"/>
  <c r="I5068" i="9"/>
  <c r="I5067" i="9"/>
  <c r="I5066" i="9"/>
  <c r="I5065" i="9"/>
  <c r="I5064" i="9"/>
  <c r="I5063" i="9"/>
  <c r="I5062" i="9"/>
  <c r="I5061" i="9"/>
  <c r="I5060" i="9"/>
  <c r="I5059" i="9"/>
  <c r="I5058" i="9"/>
  <c r="I5057" i="9"/>
  <c r="I5056" i="9"/>
  <c r="I5055" i="9"/>
  <c r="I5054" i="9"/>
  <c r="I5053" i="9"/>
  <c r="I5052" i="9"/>
  <c r="I5051" i="9"/>
  <c r="I5050" i="9"/>
  <c r="I5049" i="9"/>
  <c r="I5048" i="9"/>
  <c r="I5047" i="9"/>
  <c r="I5046" i="9"/>
  <c r="I5045" i="9"/>
  <c r="I5044" i="9"/>
  <c r="I5043" i="9"/>
  <c r="I5042" i="9"/>
  <c r="I5041" i="9"/>
  <c r="I5040" i="9"/>
  <c r="I5039" i="9"/>
  <c r="I5038" i="9"/>
  <c r="I5037" i="9"/>
  <c r="I5036" i="9"/>
  <c r="I5035" i="9"/>
  <c r="I5034" i="9"/>
  <c r="I5033" i="9"/>
  <c r="I5032" i="9"/>
  <c r="I5031" i="9"/>
  <c r="I5030" i="9"/>
  <c r="I5029" i="9"/>
  <c r="I5028" i="9"/>
  <c r="I5027" i="9"/>
  <c r="I5026" i="9"/>
  <c r="I5025" i="9"/>
  <c r="I5024" i="9"/>
  <c r="I5023" i="9"/>
  <c r="I5022" i="9"/>
  <c r="I5021" i="9"/>
  <c r="I5020" i="9"/>
  <c r="I5019" i="9"/>
  <c r="I5018" i="9"/>
  <c r="I5017" i="9"/>
  <c r="I5016" i="9"/>
  <c r="I5015" i="9"/>
  <c r="I5014" i="9"/>
  <c r="I5013" i="9"/>
  <c r="I5012" i="9"/>
  <c r="I5011" i="9"/>
  <c r="I5010" i="9"/>
  <c r="I5009" i="9"/>
  <c r="I5008" i="9"/>
  <c r="I5007" i="9"/>
  <c r="I5006" i="9"/>
  <c r="I5005" i="9"/>
  <c r="I5004" i="9"/>
  <c r="I5003" i="9"/>
  <c r="I5002" i="9"/>
  <c r="I5001" i="9"/>
  <c r="I5000" i="9"/>
  <c r="I4999" i="9"/>
  <c r="I4998" i="9"/>
  <c r="I4997" i="9"/>
  <c r="I4996" i="9"/>
  <c r="I4995" i="9"/>
  <c r="I4994" i="9"/>
  <c r="I4993" i="9"/>
  <c r="I4992" i="9"/>
  <c r="I4991" i="9"/>
  <c r="I4990" i="9"/>
  <c r="I4989" i="9"/>
  <c r="I4988" i="9"/>
  <c r="I4987" i="9"/>
  <c r="I4986" i="9"/>
  <c r="I4985" i="9"/>
  <c r="I4984" i="9"/>
  <c r="I4983" i="9"/>
  <c r="I4982" i="9"/>
  <c r="I4981" i="9"/>
  <c r="I4980" i="9"/>
  <c r="I4979" i="9"/>
  <c r="I4978" i="9"/>
  <c r="I4977" i="9"/>
  <c r="I4976" i="9"/>
  <c r="I4975" i="9"/>
  <c r="I4974" i="9"/>
  <c r="I4973" i="9"/>
  <c r="I4972" i="9"/>
  <c r="I4971" i="9"/>
  <c r="I4970" i="9"/>
  <c r="I4969" i="9"/>
  <c r="I4968" i="9"/>
  <c r="I4967" i="9"/>
  <c r="I4966" i="9"/>
  <c r="I4965" i="9"/>
  <c r="I4964" i="9"/>
  <c r="I4963" i="9"/>
  <c r="I4962" i="9"/>
  <c r="I4961" i="9"/>
  <c r="I4960" i="9"/>
  <c r="I4959" i="9"/>
  <c r="I4958" i="9"/>
  <c r="I4957" i="9"/>
  <c r="I4956" i="9"/>
  <c r="I4955" i="9"/>
  <c r="I4954" i="9"/>
  <c r="I4953" i="9"/>
  <c r="I4952" i="9"/>
  <c r="I4951" i="9"/>
  <c r="I4950" i="9"/>
  <c r="I4949" i="9"/>
  <c r="I4948" i="9"/>
  <c r="I4947" i="9"/>
  <c r="I4946" i="9"/>
  <c r="I4945" i="9"/>
  <c r="I4944" i="9"/>
  <c r="I4943" i="9"/>
  <c r="I4942" i="9"/>
  <c r="I4941" i="9"/>
  <c r="I4940" i="9"/>
  <c r="I4939" i="9"/>
  <c r="I4938" i="9"/>
  <c r="I4937" i="9"/>
  <c r="I4936" i="9"/>
  <c r="I4935" i="9"/>
  <c r="I4934" i="9"/>
  <c r="I4933" i="9"/>
  <c r="I4932" i="9"/>
  <c r="I4931" i="9"/>
  <c r="I4930" i="9"/>
  <c r="I4929" i="9"/>
  <c r="I4928" i="9"/>
  <c r="I4927" i="9"/>
  <c r="I4926" i="9"/>
  <c r="I4925" i="9"/>
  <c r="I4924" i="9"/>
  <c r="I4923" i="9"/>
  <c r="I4922" i="9"/>
  <c r="I4921" i="9"/>
  <c r="I4920" i="9"/>
  <c r="I4919" i="9"/>
  <c r="I4918" i="9"/>
  <c r="I4917" i="9"/>
  <c r="I4916" i="9"/>
  <c r="I4915" i="9"/>
  <c r="I4914" i="9"/>
  <c r="I4913" i="9"/>
  <c r="I4912" i="9"/>
  <c r="I4911" i="9"/>
  <c r="I4910" i="9"/>
  <c r="I4909" i="9"/>
  <c r="I4908" i="9"/>
  <c r="I4907" i="9"/>
  <c r="I4906" i="9"/>
  <c r="I4905" i="9"/>
  <c r="I4904" i="9"/>
  <c r="I4903" i="9"/>
  <c r="I4902" i="9"/>
  <c r="I4901" i="9"/>
  <c r="I4900" i="9"/>
  <c r="I4899" i="9"/>
  <c r="I4898" i="9"/>
  <c r="I4897" i="9"/>
  <c r="I4896" i="9"/>
  <c r="I4895" i="9"/>
  <c r="I4894" i="9"/>
  <c r="I4893" i="9"/>
  <c r="I4892" i="9"/>
  <c r="I4891" i="9"/>
  <c r="I4890" i="9"/>
  <c r="I4889" i="9"/>
  <c r="I4888" i="9"/>
  <c r="I4887" i="9"/>
  <c r="I4886" i="9"/>
  <c r="I4885" i="9"/>
  <c r="I4884" i="9"/>
  <c r="I4883" i="9"/>
  <c r="I4882" i="9"/>
  <c r="I4881" i="9"/>
  <c r="I4880" i="9"/>
  <c r="I4879" i="9"/>
  <c r="I4878" i="9"/>
  <c r="I4877" i="9"/>
  <c r="I4876" i="9"/>
  <c r="I4875" i="9"/>
  <c r="I4874" i="9"/>
  <c r="I4873" i="9"/>
  <c r="I4872" i="9"/>
  <c r="I4871" i="9"/>
  <c r="I4870" i="9"/>
  <c r="I4869" i="9"/>
  <c r="I4868" i="9"/>
  <c r="I4867" i="9"/>
  <c r="I4866" i="9"/>
  <c r="I4865" i="9"/>
  <c r="I4864" i="9"/>
  <c r="I4863" i="9"/>
  <c r="I4862" i="9"/>
  <c r="I4861" i="9"/>
  <c r="I4860" i="9"/>
  <c r="I4859" i="9"/>
  <c r="I4858" i="9"/>
  <c r="I4857" i="9"/>
  <c r="I4856" i="9"/>
  <c r="I4855" i="9"/>
  <c r="I4854" i="9"/>
  <c r="I4853" i="9"/>
  <c r="I4852" i="9"/>
  <c r="I4851" i="9"/>
  <c r="I4850" i="9"/>
  <c r="I4849" i="9"/>
  <c r="I4848" i="9"/>
  <c r="I4847" i="9"/>
  <c r="I4846" i="9"/>
  <c r="I4845" i="9"/>
  <c r="I4844" i="9"/>
  <c r="I4843" i="9"/>
  <c r="I4842" i="9"/>
  <c r="I4841" i="9"/>
  <c r="I4840" i="9"/>
  <c r="I4839" i="9"/>
  <c r="I4838" i="9"/>
  <c r="I4837" i="9"/>
  <c r="I4836" i="9"/>
  <c r="I4835" i="9"/>
  <c r="I4834" i="9"/>
  <c r="I4833" i="9"/>
  <c r="I4832" i="9"/>
  <c r="I4831" i="9"/>
  <c r="I4830" i="9"/>
  <c r="I4829" i="9"/>
  <c r="I4828" i="9"/>
  <c r="I4827" i="9"/>
  <c r="I4826" i="9"/>
  <c r="I4825" i="9"/>
  <c r="I4824" i="9"/>
  <c r="I4823" i="9"/>
  <c r="I4822" i="9"/>
  <c r="I4821" i="9"/>
  <c r="I4820" i="9"/>
  <c r="I4819" i="9"/>
  <c r="I4818" i="9"/>
  <c r="I4817" i="9"/>
  <c r="I4816" i="9"/>
  <c r="I4815" i="9"/>
  <c r="I4814" i="9"/>
  <c r="I4813" i="9"/>
  <c r="I4812" i="9"/>
  <c r="I4811" i="9"/>
  <c r="I4810" i="9"/>
  <c r="I4809" i="9"/>
  <c r="I4808" i="9"/>
  <c r="I4807" i="9"/>
  <c r="I4806" i="9"/>
  <c r="I4805" i="9"/>
  <c r="I4804" i="9"/>
  <c r="I4803" i="9"/>
  <c r="I4802" i="9"/>
  <c r="I4801" i="9"/>
  <c r="I4800" i="9"/>
  <c r="I4799" i="9"/>
  <c r="I4798" i="9"/>
  <c r="I4797" i="9"/>
  <c r="I4796" i="9"/>
  <c r="I4795" i="9"/>
  <c r="I4794" i="9"/>
  <c r="I4793" i="9"/>
  <c r="I4792" i="9"/>
  <c r="I4791" i="9"/>
  <c r="I4790" i="9"/>
  <c r="I4789" i="9"/>
  <c r="I4788" i="9"/>
  <c r="I4787" i="9"/>
  <c r="I4786" i="9"/>
  <c r="I4785" i="9"/>
  <c r="I4784" i="9"/>
  <c r="I4783" i="9"/>
  <c r="I4782" i="9"/>
  <c r="I4781" i="9"/>
  <c r="I4780" i="9"/>
  <c r="I4779" i="9"/>
  <c r="I4778" i="9"/>
  <c r="I4777" i="9"/>
  <c r="I4776" i="9"/>
  <c r="I4775" i="9"/>
  <c r="I4774" i="9"/>
  <c r="I4773" i="9"/>
  <c r="I4772" i="9"/>
  <c r="I4771" i="9"/>
  <c r="I4770" i="9"/>
  <c r="I4769" i="9"/>
  <c r="I4768" i="9"/>
  <c r="I4767" i="9"/>
  <c r="I4766" i="9"/>
  <c r="I4765" i="9"/>
  <c r="I4764" i="9"/>
  <c r="I4763" i="9"/>
  <c r="I4762" i="9"/>
  <c r="I4761" i="9"/>
  <c r="I4760" i="9"/>
  <c r="I4759" i="9"/>
  <c r="I4758" i="9"/>
  <c r="I4757" i="9"/>
  <c r="I4756" i="9"/>
  <c r="I4755" i="9"/>
  <c r="I4754" i="9"/>
  <c r="I4753" i="9"/>
  <c r="I4752" i="9"/>
  <c r="I4751" i="9"/>
  <c r="I4750" i="9"/>
  <c r="I4749" i="9"/>
  <c r="I4748" i="9"/>
  <c r="I4747" i="9"/>
  <c r="I4746" i="9"/>
  <c r="I4745" i="9"/>
  <c r="I4744" i="9"/>
  <c r="I4743" i="9"/>
  <c r="I4742" i="9"/>
  <c r="I4741" i="9"/>
  <c r="I4740" i="9"/>
  <c r="I4739" i="9"/>
  <c r="I4738" i="9"/>
  <c r="I4737" i="9"/>
  <c r="I4736" i="9"/>
  <c r="I4735" i="9"/>
  <c r="I4734" i="9"/>
  <c r="I4733" i="9"/>
  <c r="I4732" i="9"/>
  <c r="I4731" i="9"/>
  <c r="I4730" i="9"/>
  <c r="I4729" i="9"/>
  <c r="I4728" i="9"/>
  <c r="I4727" i="9"/>
  <c r="I4726" i="9"/>
  <c r="I4725" i="9"/>
  <c r="I4724" i="9"/>
  <c r="I4723" i="9"/>
  <c r="I4722" i="9"/>
  <c r="I4721" i="9"/>
  <c r="I4720" i="9"/>
  <c r="I4719" i="9"/>
  <c r="I4718" i="9"/>
  <c r="I4717" i="9"/>
  <c r="I4716" i="9"/>
  <c r="I4715" i="9"/>
  <c r="I4714" i="9"/>
  <c r="I4713" i="9"/>
  <c r="I4712" i="9"/>
  <c r="I4711" i="9"/>
  <c r="I4710" i="9"/>
  <c r="I4709" i="9"/>
  <c r="I4708" i="9"/>
  <c r="I4707" i="9"/>
  <c r="I4706" i="9"/>
  <c r="I4705" i="9"/>
  <c r="I4704" i="9"/>
  <c r="I4703" i="9"/>
  <c r="I4702" i="9"/>
  <c r="I4701" i="9"/>
  <c r="I4700" i="9"/>
  <c r="I4699" i="9"/>
  <c r="I4698" i="9"/>
  <c r="I4697" i="9"/>
  <c r="I4696" i="9"/>
  <c r="I4695" i="9"/>
  <c r="I4694" i="9"/>
  <c r="I4693" i="9"/>
  <c r="I4692" i="9"/>
  <c r="I4691" i="9"/>
  <c r="I4690" i="9"/>
  <c r="I4689" i="9"/>
  <c r="I4688" i="9"/>
  <c r="I4687" i="9"/>
  <c r="I4686" i="9"/>
  <c r="I4685" i="9"/>
  <c r="I4684" i="9"/>
  <c r="I4683" i="9"/>
  <c r="I4682" i="9"/>
  <c r="I4681" i="9"/>
  <c r="I4680" i="9"/>
  <c r="I4679" i="9"/>
  <c r="I4678" i="9"/>
  <c r="I4677" i="9"/>
  <c r="I4676" i="9"/>
  <c r="I4675" i="9"/>
  <c r="I4674" i="9"/>
  <c r="I4673" i="9"/>
  <c r="I4672" i="9"/>
  <c r="I4671" i="9"/>
  <c r="I4670" i="9"/>
  <c r="I4669" i="9"/>
  <c r="I4668" i="9"/>
  <c r="I4667" i="9"/>
  <c r="I4666" i="9"/>
  <c r="I4665" i="9"/>
  <c r="I4664" i="9"/>
  <c r="I4663" i="9"/>
  <c r="I4662" i="9"/>
  <c r="I4661" i="9"/>
  <c r="I4660" i="9"/>
  <c r="I4659" i="9"/>
  <c r="I4658" i="9"/>
  <c r="I4657" i="9"/>
  <c r="I4656" i="9"/>
  <c r="I4655" i="9"/>
  <c r="I4654" i="9"/>
  <c r="I4653" i="9"/>
  <c r="I4652" i="9"/>
  <c r="I4651" i="9"/>
  <c r="I4650" i="9"/>
  <c r="I4649" i="9"/>
  <c r="I4648" i="9"/>
  <c r="I4647" i="9"/>
  <c r="I4646" i="9"/>
  <c r="I4645" i="9"/>
  <c r="I4644" i="9"/>
  <c r="I4643" i="9"/>
  <c r="I4642" i="9"/>
  <c r="I4641" i="9"/>
  <c r="I4640" i="9"/>
  <c r="I4639" i="9"/>
  <c r="I4638" i="9"/>
  <c r="I4637" i="9"/>
  <c r="I4636" i="9"/>
  <c r="I4635" i="9"/>
  <c r="I4634" i="9"/>
  <c r="I4633" i="9"/>
  <c r="I4632" i="9"/>
  <c r="I4631" i="9"/>
  <c r="I4630" i="9"/>
  <c r="I4629" i="9"/>
  <c r="I4628" i="9"/>
  <c r="I4627" i="9"/>
  <c r="I4626" i="9"/>
  <c r="I4625" i="9"/>
  <c r="I4624" i="9"/>
  <c r="I4623" i="9"/>
  <c r="I4622" i="9"/>
  <c r="I4621" i="9"/>
  <c r="I4620" i="9"/>
  <c r="I4619" i="9"/>
  <c r="I4618" i="9"/>
  <c r="I4617" i="9"/>
  <c r="I4616" i="9"/>
  <c r="I4615" i="9"/>
  <c r="I4614" i="9"/>
  <c r="I4613" i="9"/>
  <c r="I4612" i="9"/>
  <c r="I4611" i="9"/>
  <c r="I4610" i="9"/>
  <c r="I4609" i="9"/>
  <c r="I4608" i="9"/>
  <c r="I4607" i="9"/>
  <c r="I4606" i="9"/>
  <c r="I4605" i="9"/>
  <c r="I4604" i="9"/>
  <c r="I4603" i="9"/>
  <c r="I4602" i="9"/>
  <c r="I4601" i="9"/>
  <c r="I4600" i="9"/>
  <c r="I4599" i="9"/>
  <c r="I4598" i="9"/>
  <c r="I4597" i="9"/>
  <c r="I4596" i="9"/>
  <c r="I4595" i="9"/>
  <c r="I4594" i="9"/>
  <c r="I4593" i="9"/>
  <c r="I4592" i="9"/>
  <c r="I4591" i="9"/>
  <c r="I4590" i="9"/>
  <c r="I4589" i="9"/>
  <c r="I4588" i="9"/>
  <c r="I4587" i="9"/>
  <c r="I4586" i="9"/>
  <c r="I4585" i="9"/>
  <c r="I4584" i="9"/>
  <c r="I4583" i="9"/>
  <c r="I4582" i="9"/>
  <c r="I4581" i="9"/>
  <c r="I4580" i="9"/>
  <c r="I4579" i="9"/>
  <c r="I4578" i="9"/>
  <c r="I4577" i="9"/>
  <c r="I4576" i="9"/>
  <c r="I4575" i="9"/>
  <c r="I4574" i="9"/>
  <c r="I4573" i="9"/>
  <c r="I4572" i="9"/>
  <c r="I4571" i="9"/>
  <c r="I4570" i="9"/>
  <c r="I4569" i="9"/>
  <c r="I4568" i="9"/>
  <c r="I4567" i="9"/>
  <c r="I4566" i="9"/>
  <c r="I4565" i="9"/>
  <c r="I4564" i="9"/>
  <c r="I4563" i="9"/>
  <c r="I4562" i="9"/>
  <c r="I4561" i="9"/>
  <c r="I4560" i="9"/>
  <c r="I4559" i="9"/>
  <c r="I4558" i="9"/>
  <c r="I4557" i="9"/>
  <c r="I4556" i="9"/>
  <c r="I4555" i="9"/>
  <c r="I4554" i="9"/>
  <c r="I4553" i="9"/>
  <c r="I4552" i="9"/>
  <c r="I4551" i="9"/>
  <c r="I4550" i="9"/>
  <c r="I4549" i="9"/>
  <c r="I4548" i="9"/>
  <c r="I4547" i="9"/>
  <c r="I4546" i="9"/>
  <c r="I4545" i="9"/>
  <c r="I4544" i="9"/>
  <c r="I4543" i="9"/>
  <c r="I4542" i="9"/>
  <c r="I4541" i="9"/>
  <c r="I4540" i="9"/>
  <c r="I4539" i="9"/>
  <c r="I4538" i="9"/>
  <c r="I4537" i="9"/>
  <c r="I4536" i="9"/>
  <c r="I4535" i="9"/>
  <c r="I4534" i="9"/>
  <c r="I4533" i="9"/>
  <c r="I4532" i="9"/>
  <c r="I4531" i="9"/>
  <c r="I4530" i="9"/>
  <c r="I4529" i="9"/>
  <c r="I4528" i="9"/>
  <c r="I4527" i="9"/>
  <c r="I4526" i="9"/>
  <c r="I4525" i="9"/>
  <c r="I4524" i="9"/>
  <c r="I4523" i="9"/>
  <c r="I4522" i="9"/>
  <c r="I4521" i="9"/>
  <c r="I4520" i="9"/>
  <c r="I4519" i="9"/>
  <c r="I4518" i="9"/>
  <c r="I4517" i="9"/>
  <c r="I4516" i="9"/>
  <c r="I4515" i="9"/>
  <c r="I4514" i="9"/>
  <c r="I4513" i="9"/>
  <c r="I4512" i="9"/>
  <c r="I4511" i="9"/>
  <c r="I4510" i="9"/>
  <c r="I4509" i="9"/>
  <c r="I4508" i="9"/>
  <c r="I4507" i="9"/>
  <c r="I4506" i="9"/>
  <c r="I4505" i="9"/>
  <c r="I4504" i="9"/>
  <c r="I4503" i="9"/>
  <c r="I4502" i="9"/>
  <c r="I4501" i="9"/>
  <c r="I4500" i="9"/>
  <c r="I4499" i="9"/>
  <c r="I4498" i="9"/>
  <c r="I4497" i="9"/>
  <c r="I4496" i="9"/>
  <c r="I4495" i="9"/>
  <c r="I4494" i="9"/>
  <c r="I4493" i="9"/>
  <c r="I4492" i="9"/>
  <c r="I4491" i="9"/>
  <c r="I4490" i="9"/>
  <c r="I4489" i="9"/>
  <c r="I4488" i="9"/>
  <c r="I4487" i="9"/>
  <c r="I4486" i="9"/>
  <c r="I4485" i="9"/>
  <c r="I4484" i="9"/>
  <c r="I4483" i="9"/>
  <c r="I4482" i="9"/>
  <c r="I4481" i="9"/>
  <c r="I4480" i="9"/>
  <c r="I4479" i="9"/>
  <c r="I4478" i="9"/>
  <c r="I4477" i="9"/>
  <c r="I4476" i="9"/>
  <c r="I4475" i="9"/>
  <c r="I4474" i="9"/>
  <c r="I4473" i="9"/>
  <c r="I4472" i="9"/>
  <c r="I4471" i="9"/>
  <c r="I4470" i="9"/>
  <c r="I4469" i="9"/>
  <c r="I4468" i="9"/>
  <c r="I4467" i="9"/>
  <c r="I4466" i="9"/>
  <c r="I4465" i="9"/>
  <c r="I4464" i="9"/>
  <c r="I4463" i="9"/>
  <c r="I4462" i="9"/>
  <c r="I4461" i="9"/>
  <c r="I4460" i="9"/>
  <c r="I4459" i="9"/>
  <c r="I4458" i="9"/>
  <c r="I4457" i="9"/>
  <c r="I4456" i="9"/>
  <c r="I4455" i="9"/>
  <c r="I4454" i="9"/>
  <c r="I4453" i="9"/>
  <c r="I4452" i="9"/>
  <c r="I4451" i="9"/>
  <c r="I4450" i="9"/>
  <c r="I4449" i="9"/>
  <c r="I4448" i="9"/>
  <c r="I4447" i="9"/>
  <c r="I4446" i="9"/>
  <c r="I4445" i="9"/>
  <c r="I4444" i="9"/>
  <c r="I4443" i="9"/>
  <c r="I4442" i="9"/>
  <c r="I4441" i="9"/>
  <c r="I4440" i="9"/>
  <c r="I4439" i="9"/>
  <c r="I4438" i="9"/>
  <c r="I4437" i="9"/>
  <c r="I4436" i="9"/>
  <c r="I4435" i="9"/>
  <c r="I4434" i="9"/>
  <c r="I4433" i="9"/>
  <c r="I4432" i="9"/>
  <c r="I4431" i="9"/>
  <c r="I4430" i="9"/>
  <c r="I4429" i="9"/>
  <c r="I4428" i="9"/>
  <c r="I4427" i="9"/>
  <c r="I4426" i="9"/>
  <c r="I4425" i="9"/>
  <c r="I4424" i="9"/>
  <c r="I4423" i="9"/>
  <c r="I4422" i="9"/>
  <c r="I4421" i="9"/>
  <c r="I4420" i="9"/>
  <c r="I4419" i="9"/>
  <c r="I4418" i="9"/>
  <c r="I4417" i="9"/>
  <c r="I4416" i="9"/>
  <c r="I4415" i="9"/>
  <c r="I4414" i="9"/>
  <c r="I4413" i="9"/>
  <c r="I4412" i="9"/>
  <c r="I4411" i="9"/>
  <c r="I4410" i="9"/>
  <c r="I4409" i="9"/>
  <c r="I4408" i="9"/>
  <c r="I4407" i="9"/>
  <c r="I4406" i="9"/>
  <c r="I4405" i="9"/>
  <c r="I4404" i="9"/>
  <c r="I4403" i="9"/>
  <c r="I4402" i="9"/>
  <c r="I4401" i="9"/>
  <c r="I4400" i="9"/>
  <c r="I4399" i="9"/>
  <c r="I4398" i="9"/>
  <c r="I4397" i="9"/>
  <c r="I4396" i="9"/>
  <c r="I4395" i="9"/>
  <c r="I4394" i="9"/>
  <c r="I4393" i="9"/>
  <c r="I4392" i="9"/>
  <c r="I4391" i="9"/>
  <c r="I4390" i="9"/>
  <c r="I4389" i="9"/>
  <c r="I4388" i="9"/>
  <c r="I4387" i="9"/>
  <c r="I4386" i="9"/>
  <c r="I4385" i="9"/>
  <c r="I4384" i="9"/>
  <c r="I4383" i="9"/>
  <c r="I4382" i="9"/>
  <c r="I4381" i="9"/>
  <c r="I4380" i="9"/>
  <c r="I4379" i="9"/>
  <c r="I4378" i="9"/>
  <c r="I4377" i="9"/>
  <c r="I4376" i="9"/>
  <c r="I4375" i="9"/>
  <c r="I4374" i="9"/>
  <c r="I4373" i="9"/>
  <c r="I4372" i="9"/>
  <c r="I4371" i="9"/>
  <c r="I4370" i="9"/>
  <c r="I4369" i="9"/>
  <c r="I4368" i="9"/>
  <c r="I4367" i="9"/>
  <c r="I4366" i="9"/>
  <c r="I4365" i="9"/>
  <c r="I4364" i="9"/>
  <c r="I4363" i="9"/>
  <c r="I4362" i="9"/>
  <c r="I4361" i="9"/>
  <c r="I4360" i="9"/>
  <c r="I4359" i="9"/>
  <c r="I4358" i="9"/>
  <c r="I4357" i="9"/>
  <c r="I4356" i="9"/>
  <c r="I4355" i="9"/>
  <c r="I4354" i="9"/>
  <c r="I4353" i="9"/>
  <c r="I4352" i="9"/>
  <c r="I4351" i="9"/>
  <c r="I4350" i="9"/>
  <c r="I4349" i="9"/>
  <c r="I4348" i="9"/>
  <c r="I4347" i="9"/>
  <c r="I4346" i="9"/>
  <c r="I4345" i="9"/>
  <c r="I4344" i="9"/>
  <c r="I4343" i="9"/>
  <c r="I4342" i="9"/>
  <c r="I4341" i="9"/>
  <c r="I4340" i="9"/>
  <c r="I4339" i="9"/>
  <c r="I4338" i="9"/>
  <c r="I4337" i="9"/>
  <c r="I4336" i="9"/>
  <c r="I4335" i="9"/>
  <c r="I4334" i="9"/>
  <c r="I4333" i="9"/>
  <c r="I4332" i="9"/>
  <c r="I4331" i="9"/>
  <c r="I4330" i="9"/>
  <c r="I4329" i="9"/>
  <c r="I4328" i="9"/>
  <c r="I4327" i="9"/>
  <c r="I4326" i="9"/>
  <c r="I4325" i="9"/>
  <c r="I4324" i="9"/>
  <c r="I4323" i="9"/>
  <c r="I4322" i="9"/>
  <c r="I4321" i="9"/>
  <c r="I4320" i="9"/>
  <c r="I4319" i="9"/>
  <c r="I4318" i="9"/>
  <c r="I4317" i="9"/>
  <c r="I4316" i="9"/>
  <c r="I4315" i="9"/>
  <c r="I4314" i="9"/>
  <c r="I4313" i="9"/>
  <c r="I4312" i="9"/>
  <c r="I4311" i="9"/>
  <c r="I4310" i="9"/>
  <c r="I4309" i="9"/>
  <c r="I4308" i="9"/>
  <c r="I4307" i="9"/>
  <c r="I4306" i="9"/>
  <c r="I4305" i="9"/>
  <c r="I4304" i="9"/>
  <c r="I4303" i="9"/>
  <c r="I4302" i="9"/>
  <c r="I4301" i="9"/>
  <c r="I4300" i="9"/>
  <c r="I4299" i="9"/>
  <c r="I4298" i="9"/>
  <c r="I4297" i="9"/>
  <c r="I4296" i="9"/>
  <c r="I4295" i="9"/>
  <c r="I4294" i="9"/>
  <c r="I4293" i="9"/>
  <c r="I4292" i="9"/>
  <c r="I4291" i="9"/>
  <c r="I4290" i="9"/>
  <c r="I4289" i="9"/>
  <c r="I4288" i="9"/>
  <c r="I4287" i="9"/>
  <c r="I4286" i="9"/>
  <c r="I4285" i="9"/>
  <c r="I4284" i="9"/>
  <c r="I4283" i="9"/>
  <c r="I4282" i="9"/>
  <c r="I4281" i="9"/>
  <c r="I4280" i="9"/>
  <c r="I4279" i="9"/>
  <c r="I4278" i="9"/>
  <c r="I4277" i="9"/>
  <c r="I4276" i="9"/>
  <c r="I4275" i="9"/>
  <c r="I4274" i="9"/>
  <c r="I4273" i="9"/>
  <c r="I4272" i="9"/>
  <c r="I4271" i="9"/>
  <c r="I4270" i="9"/>
  <c r="I4269" i="9"/>
  <c r="I4268" i="9"/>
  <c r="I4267" i="9"/>
  <c r="I4266" i="9"/>
  <c r="I4265" i="9"/>
  <c r="I4264" i="9"/>
  <c r="I4263" i="9"/>
  <c r="I4262" i="9"/>
  <c r="I4261" i="9"/>
  <c r="I4260" i="9"/>
  <c r="I4259" i="9"/>
  <c r="I4258" i="9"/>
  <c r="I4257" i="9"/>
  <c r="I4256" i="9"/>
  <c r="I4255" i="9"/>
  <c r="I4254" i="9"/>
  <c r="I4253" i="9"/>
  <c r="I4252" i="9"/>
  <c r="I4251" i="9"/>
  <c r="I4250" i="9"/>
  <c r="I4249" i="9"/>
  <c r="I4248" i="9"/>
  <c r="I4247" i="9"/>
  <c r="I4246" i="9"/>
  <c r="I4245" i="9"/>
  <c r="I4244" i="9"/>
  <c r="I4243" i="9"/>
  <c r="I4242" i="9"/>
  <c r="I4241" i="9"/>
  <c r="I4240" i="9"/>
  <c r="I4239" i="9"/>
  <c r="I4238" i="9"/>
  <c r="I4237" i="9"/>
  <c r="I4236" i="9"/>
  <c r="I4235" i="9"/>
  <c r="I4234" i="9"/>
  <c r="I4233" i="9"/>
  <c r="I4232" i="9"/>
  <c r="I4231" i="9"/>
  <c r="I4230" i="9"/>
  <c r="I4229" i="9"/>
  <c r="I4228" i="9"/>
  <c r="I4227" i="9"/>
  <c r="I4226" i="9"/>
  <c r="I4225" i="9"/>
  <c r="I4224" i="9"/>
  <c r="I4223" i="9"/>
  <c r="I4222" i="9"/>
  <c r="I4221" i="9"/>
  <c r="I4220" i="9"/>
  <c r="I4219" i="9"/>
  <c r="I4218" i="9"/>
  <c r="I4217" i="9"/>
  <c r="I4216" i="9"/>
  <c r="I4215" i="9"/>
  <c r="I4214" i="9"/>
  <c r="I4213" i="9"/>
  <c r="I4212" i="9"/>
  <c r="I4211" i="9"/>
  <c r="I4210" i="9"/>
  <c r="I4209" i="9"/>
  <c r="I4208" i="9"/>
  <c r="I4207" i="9"/>
  <c r="I4206" i="9"/>
  <c r="I4205" i="9"/>
  <c r="I4204" i="9"/>
  <c r="I4203" i="9"/>
  <c r="I4202" i="9"/>
  <c r="I4201" i="9"/>
  <c r="I4200" i="9"/>
  <c r="I4199" i="9"/>
  <c r="I4198" i="9"/>
  <c r="I4197" i="9"/>
  <c r="I4196" i="9"/>
  <c r="I4195" i="9"/>
  <c r="I4194" i="9"/>
  <c r="I4193" i="9"/>
  <c r="I4192" i="9"/>
  <c r="I4191" i="9"/>
  <c r="I4190" i="9"/>
  <c r="I4189" i="9"/>
  <c r="I4188" i="9"/>
  <c r="I4187" i="9"/>
  <c r="I4186" i="9"/>
  <c r="I4185" i="9"/>
  <c r="I4184" i="9"/>
  <c r="I4183" i="9"/>
  <c r="I4182" i="9"/>
  <c r="I4181" i="9"/>
  <c r="I4180" i="9"/>
  <c r="I4179" i="9"/>
  <c r="I4178" i="9"/>
  <c r="I4177" i="9"/>
  <c r="I4176" i="9"/>
  <c r="I4175" i="9"/>
  <c r="I4174" i="9"/>
  <c r="I4173" i="9"/>
  <c r="I4172" i="9"/>
  <c r="I4171" i="9"/>
  <c r="I4170" i="9"/>
  <c r="I4169" i="9"/>
  <c r="I4168" i="9"/>
  <c r="I4167" i="9"/>
  <c r="I4166" i="9"/>
  <c r="I4165" i="9"/>
  <c r="I4164" i="9"/>
  <c r="I4163" i="9"/>
  <c r="I4162" i="9"/>
  <c r="I4161" i="9"/>
  <c r="I4160" i="9"/>
  <c r="I4159" i="9"/>
  <c r="I4158" i="9"/>
  <c r="I4157" i="9"/>
  <c r="I4156" i="9"/>
  <c r="I4155" i="9"/>
  <c r="I4154" i="9"/>
  <c r="I4153" i="9"/>
  <c r="I4152" i="9"/>
  <c r="I4151" i="9"/>
  <c r="I4150" i="9"/>
  <c r="I4149" i="9"/>
  <c r="I4148" i="9"/>
  <c r="I4147" i="9"/>
  <c r="I4146" i="9"/>
  <c r="I4145" i="9"/>
  <c r="I4144" i="9"/>
  <c r="I4143" i="9"/>
  <c r="I4142" i="9"/>
  <c r="I4141" i="9"/>
  <c r="I4140" i="9"/>
  <c r="I4139" i="9"/>
  <c r="I4138" i="9"/>
  <c r="I4137" i="9"/>
  <c r="I4136" i="9"/>
  <c r="I4135" i="9"/>
  <c r="I4134" i="9"/>
  <c r="I4133" i="9"/>
  <c r="I4132" i="9"/>
  <c r="I4131" i="9"/>
  <c r="I4130" i="9"/>
  <c r="I4129" i="9"/>
  <c r="I4128" i="9"/>
  <c r="I4127" i="9"/>
  <c r="I4126" i="9"/>
  <c r="I4125" i="9"/>
  <c r="I4124" i="9"/>
  <c r="I4123" i="9"/>
  <c r="I4122" i="9"/>
  <c r="I4121" i="9"/>
  <c r="I4120" i="9"/>
  <c r="I4119" i="9"/>
  <c r="I4118" i="9"/>
  <c r="I4117" i="9"/>
  <c r="I4116" i="9"/>
  <c r="I4115" i="9"/>
  <c r="I4114" i="9"/>
  <c r="I4113" i="9"/>
  <c r="I4112" i="9"/>
  <c r="I4111" i="9"/>
  <c r="I4110" i="9"/>
  <c r="I4109" i="9"/>
  <c r="I4108" i="9"/>
  <c r="I4107" i="9"/>
  <c r="I4106" i="9"/>
  <c r="I4105" i="9"/>
  <c r="I4104" i="9"/>
  <c r="I4103" i="9"/>
  <c r="I4102" i="9"/>
  <c r="I4101" i="9"/>
  <c r="I4100" i="9"/>
  <c r="I4099" i="9"/>
  <c r="I4098" i="9"/>
  <c r="I4097" i="9"/>
  <c r="I4096" i="9"/>
  <c r="I4095" i="9"/>
  <c r="I4094" i="9"/>
  <c r="I4093" i="9"/>
  <c r="I4092" i="9"/>
  <c r="I4091" i="9"/>
  <c r="I4090" i="9"/>
  <c r="I4089" i="9"/>
  <c r="I4088" i="9"/>
  <c r="I4087" i="9"/>
  <c r="I4086" i="9"/>
  <c r="I4085" i="9"/>
  <c r="I4084" i="9"/>
  <c r="I4083" i="9"/>
  <c r="I4082" i="9"/>
  <c r="I4081" i="9"/>
  <c r="I4080" i="9"/>
  <c r="I4079" i="9"/>
  <c r="I4078" i="9"/>
  <c r="I4077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6" i="9"/>
  <c r="I4055" i="9"/>
  <c r="I4054" i="9"/>
  <c r="I4053" i="9"/>
  <c r="I4052" i="9"/>
  <c r="I4051" i="9"/>
  <c r="I4050" i="9"/>
  <c r="I4049" i="9"/>
  <c r="I4048" i="9"/>
  <c r="I4047" i="9"/>
  <c r="I4046" i="9"/>
  <c r="I4045" i="9"/>
  <c r="I4044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4019" i="9"/>
  <c r="I4018" i="9"/>
  <c r="I4017" i="9"/>
  <c r="I4016" i="9"/>
  <c r="I4015" i="9"/>
  <c r="I4014" i="9"/>
  <c r="I4013" i="9"/>
  <c r="I4012" i="9"/>
  <c r="I4011" i="9"/>
  <c r="I4010" i="9"/>
  <c r="I4009" i="9"/>
  <c r="I4008" i="9"/>
  <c r="I4007" i="9"/>
  <c r="I4006" i="9"/>
  <c r="I4005" i="9"/>
  <c r="I4004" i="9"/>
  <c r="I4003" i="9"/>
  <c r="I4002" i="9"/>
  <c r="I4001" i="9"/>
  <c r="I4000" i="9"/>
  <c r="I3999" i="9"/>
  <c r="I3998" i="9"/>
  <c r="I3997" i="9"/>
  <c r="I3996" i="9"/>
  <c r="I3995" i="9"/>
  <c r="I3994" i="9"/>
  <c r="I3993" i="9"/>
  <c r="I3992" i="9"/>
  <c r="I3991" i="9"/>
  <c r="I3990" i="9"/>
  <c r="I3989" i="9"/>
  <c r="I3988" i="9"/>
  <c r="I3987" i="9"/>
  <c r="I3986" i="9"/>
  <c r="I3985" i="9"/>
  <c r="I3984" i="9"/>
  <c r="I3983" i="9"/>
  <c r="I3982" i="9"/>
  <c r="I3981" i="9"/>
  <c r="I3980" i="9"/>
  <c r="I3979" i="9"/>
  <c r="I3978" i="9"/>
  <c r="I3977" i="9"/>
  <c r="I3976" i="9"/>
  <c r="I3975" i="9"/>
  <c r="I3974" i="9"/>
  <c r="I3973" i="9"/>
  <c r="I3972" i="9"/>
  <c r="I3971" i="9"/>
  <c r="I3970" i="9"/>
  <c r="I3969" i="9"/>
  <c r="I3968" i="9"/>
  <c r="I3967" i="9"/>
  <c r="I3966" i="9"/>
  <c r="I3965" i="9"/>
  <c r="I3964" i="9"/>
  <c r="I3963" i="9"/>
  <c r="I3962" i="9"/>
  <c r="I3961" i="9"/>
  <c r="I3960" i="9"/>
  <c r="I3959" i="9"/>
  <c r="I3958" i="9"/>
  <c r="I3957" i="9"/>
  <c r="I3956" i="9"/>
  <c r="I3955" i="9"/>
  <c r="I3954" i="9"/>
  <c r="I3953" i="9"/>
  <c r="I3952" i="9"/>
  <c r="I3951" i="9"/>
  <c r="I3950" i="9"/>
  <c r="I3949" i="9"/>
  <c r="I3948" i="9"/>
  <c r="I3947" i="9"/>
  <c r="I3946" i="9"/>
  <c r="I3945" i="9"/>
  <c r="I3944" i="9"/>
  <c r="I3943" i="9"/>
  <c r="I3942" i="9"/>
  <c r="I3941" i="9"/>
  <c r="I3940" i="9"/>
  <c r="I3939" i="9"/>
  <c r="I3938" i="9"/>
  <c r="I3937" i="9"/>
  <c r="I3936" i="9"/>
  <c r="I3935" i="9"/>
  <c r="I3934" i="9"/>
  <c r="I3933" i="9"/>
  <c r="I3932" i="9"/>
  <c r="I3931" i="9"/>
  <c r="I3930" i="9"/>
  <c r="I3929" i="9"/>
  <c r="I3928" i="9"/>
  <c r="I3927" i="9"/>
  <c r="I3926" i="9"/>
  <c r="I3925" i="9"/>
  <c r="I3924" i="9"/>
  <c r="I3923" i="9"/>
  <c r="I3922" i="9"/>
  <c r="I3921" i="9"/>
  <c r="I3920" i="9"/>
  <c r="I3919" i="9"/>
  <c r="I3918" i="9"/>
  <c r="I3917" i="9"/>
  <c r="I3916" i="9"/>
  <c r="I3915" i="9"/>
  <c r="I3914" i="9"/>
  <c r="I3913" i="9"/>
  <c r="I3912" i="9"/>
  <c r="I3911" i="9"/>
  <c r="I3910" i="9"/>
  <c r="I3909" i="9"/>
  <c r="I3908" i="9"/>
  <c r="I3907" i="9"/>
  <c r="I3906" i="9"/>
  <c r="I3905" i="9"/>
  <c r="I3904" i="9"/>
  <c r="I3903" i="9"/>
  <c r="I3902" i="9"/>
  <c r="I3901" i="9"/>
  <c r="I3900" i="9"/>
  <c r="I3899" i="9"/>
  <c r="I3898" i="9"/>
  <c r="I3897" i="9"/>
  <c r="I3896" i="9"/>
  <c r="I3895" i="9"/>
  <c r="I3894" i="9"/>
  <c r="I3893" i="9"/>
  <c r="I3892" i="9"/>
  <c r="I3891" i="9"/>
  <c r="I3890" i="9"/>
  <c r="I3889" i="9"/>
  <c r="I3888" i="9"/>
  <c r="I3887" i="9"/>
  <c r="I3886" i="9"/>
  <c r="I3885" i="9"/>
  <c r="I3884" i="9"/>
  <c r="I3883" i="9"/>
  <c r="I3882" i="9"/>
  <c r="I3881" i="9"/>
  <c r="I3880" i="9"/>
  <c r="I3879" i="9"/>
  <c r="I3878" i="9"/>
  <c r="I3877" i="9"/>
  <c r="I3876" i="9"/>
  <c r="I3875" i="9"/>
  <c r="I3874" i="9"/>
  <c r="I3873" i="9"/>
  <c r="I3872" i="9"/>
  <c r="I3871" i="9"/>
  <c r="I3870" i="9"/>
  <c r="I3869" i="9"/>
  <c r="I3868" i="9"/>
  <c r="I3867" i="9"/>
  <c r="I3866" i="9"/>
  <c r="I3865" i="9"/>
  <c r="I3864" i="9"/>
  <c r="I3863" i="9"/>
  <c r="I3862" i="9"/>
  <c r="I3861" i="9"/>
  <c r="I3860" i="9"/>
  <c r="I3859" i="9"/>
  <c r="I3858" i="9"/>
  <c r="I3857" i="9"/>
  <c r="I3856" i="9"/>
  <c r="I3855" i="9"/>
  <c r="I3854" i="9"/>
  <c r="I3853" i="9"/>
  <c r="I3852" i="9"/>
  <c r="I3851" i="9"/>
  <c r="I3850" i="9"/>
  <c r="I3849" i="9"/>
  <c r="I3848" i="9"/>
  <c r="I3847" i="9"/>
  <c r="I3846" i="9"/>
  <c r="I3845" i="9"/>
  <c r="I3844" i="9"/>
  <c r="I3843" i="9"/>
  <c r="I3842" i="9"/>
  <c r="I3841" i="9"/>
  <c r="I3840" i="9"/>
  <c r="I3839" i="9"/>
  <c r="I3838" i="9"/>
  <c r="I3837" i="9"/>
  <c r="I3836" i="9"/>
  <c r="I3835" i="9"/>
  <c r="I3834" i="9"/>
  <c r="I3833" i="9"/>
  <c r="I3832" i="9"/>
  <c r="I3831" i="9"/>
  <c r="I3830" i="9"/>
  <c r="I3829" i="9"/>
  <c r="I3828" i="9"/>
  <c r="I3827" i="9"/>
  <c r="I3826" i="9"/>
  <c r="I3825" i="9"/>
  <c r="I3824" i="9"/>
  <c r="I3823" i="9"/>
  <c r="I3822" i="9"/>
  <c r="I3821" i="9"/>
  <c r="I3820" i="9"/>
  <c r="I3819" i="9"/>
  <c r="I3818" i="9"/>
  <c r="I3817" i="9"/>
  <c r="I3816" i="9"/>
  <c r="I3815" i="9"/>
  <c r="I3814" i="9"/>
  <c r="I3813" i="9"/>
  <c r="I3812" i="9"/>
  <c r="I3811" i="9"/>
  <c r="I3810" i="9"/>
  <c r="I3809" i="9"/>
  <c r="I3808" i="9"/>
  <c r="I3807" i="9"/>
  <c r="I3806" i="9"/>
  <c r="I3805" i="9"/>
  <c r="I3804" i="9"/>
  <c r="I3803" i="9"/>
  <c r="I3802" i="9"/>
  <c r="I3801" i="9"/>
  <c r="I3800" i="9"/>
  <c r="I3799" i="9"/>
  <c r="I3798" i="9"/>
  <c r="I3797" i="9"/>
  <c r="I3796" i="9"/>
  <c r="I3795" i="9"/>
  <c r="I3794" i="9"/>
  <c r="I3793" i="9"/>
  <c r="I3792" i="9"/>
  <c r="I3791" i="9"/>
  <c r="I3790" i="9"/>
  <c r="I3789" i="9"/>
  <c r="I3788" i="9"/>
  <c r="I3787" i="9"/>
  <c r="I3786" i="9"/>
  <c r="I3785" i="9"/>
  <c r="I3784" i="9"/>
  <c r="I3783" i="9"/>
  <c r="I3782" i="9"/>
  <c r="I3781" i="9"/>
  <c r="I3780" i="9"/>
  <c r="I3779" i="9"/>
  <c r="I3778" i="9"/>
  <c r="I3777" i="9"/>
  <c r="I3776" i="9"/>
  <c r="I3775" i="9"/>
  <c r="I3774" i="9"/>
  <c r="I3773" i="9"/>
  <c r="I3772" i="9"/>
  <c r="I3771" i="9"/>
  <c r="I3770" i="9"/>
  <c r="I3769" i="9"/>
  <c r="I3768" i="9"/>
  <c r="I3767" i="9"/>
  <c r="I3766" i="9"/>
  <c r="I3765" i="9"/>
  <c r="I3764" i="9"/>
  <c r="I3763" i="9"/>
  <c r="I3762" i="9"/>
  <c r="I3761" i="9"/>
  <c r="I3760" i="9"/>
  <c r="I3759" i="9"/>
  <c r="I3758" i="9"/>
  <c r="I3757" i="9"/>
  <c r="I3756" i="9"/>
  <c r="I3755" i="9"/>
  <c r="I3754" i="9"/>
  <c r="I3753" i="9"/>
  <c r="I3752" i="9"/>
  <c r="I3751" i="9"/>
  <c r="I3750" i="9"/>
  <c r="I3749" i="9"/>
  <c r="I3748" i="9"/>
  <c r="I3747" i="9"/>
  <c r="I3746" i="9"/>
  <c r="I3745" i="9"/>
  <c r="I3744" i="9"/>
  <c r="I3743" i="9"/>
  <c r="I3742" i="9"/>
  <c r="I3741" i="9"/>
  <c r="I3740" i="9"/>
  <c r="I3739" i="9"/>
  <c r="I3738" i="9"/>
  <c r="I3737" i="9"/>
  <c r="I3736" i="9"/>
  <c r="I3735" i="9"/>
  <c r="I3734" i="9"/>
  <c r="I3733" i="9"/>
  <c r="I3732" i="9"/>
  <c r="I3731" i="9"/>
  <c r="I3730" i="9"/>
  <c r="I3729" i="9"/>
  <c r="I3728" i="9"/>
  <c r="I3727" i="9"/>
  <c r="I3726" i="9"/>
  <c r="I3725" i="9"/>
  <c r="I3724" i="9"/>
  <c r="I3723" i="9"/>
  <c r="I3722" i="9"/>
  <c r="I3721" i="9"/>
  <c r="I3720" i="9"/>
  <c r="I3719" i="9"/>
  <c r="I3718" i="9"/>
  <c r="I3717" i="9"/>
  <c r="I3716" i="9"/>
  <c r="I3715" i="9"/>
  <c r="I3714" i="9"/>
  <c r="I3713" i="9"/>
  <c r="I3712" i="9"/>
  <c r="I3711" i="9"/>
  <c r="I3710" i="9"/>
  <c r="I3709" i="9"/>
  <c r="I3708" i="9"/>
  <c r="I3707" i="9"/>
  <c r="I3706" i="9"/>
  <c r="I3705" i="9"/>
  <c r="I3704" i="9"/>
  <c r="I3703" i="9"/>
  <c r="I3702" i="9"/>
  <c r="I3701" i="9"/>
  <c r="I3700" i="9"/>
  <c r="I3699" i="9"/>
  <c r="I3698" i="9"/>
  <c r="I3697" i="9"/>
  <c r="I3696" i="9"/>
  <c r="I3695" i="9"/>
  <c r="I3694" i="9"/>
  <c r="I3693" i="9"/>
  <c r="I3692" i="9"/>
  <c r="I3691" i="9"/>
  <c r="I3690" i="9"/>
  <c r="I3689" i="9"/>
  <c r="I3688" i="9"/>
  <c r="I3687" i="9"/>
  <c r="I3686" i="9"/>
  <c r="I3685" i="9"/>
  <c r="I3684" i="9"/>
  <c r="I3683" i="9"/>
  <c r="I3682" i="9"/>
  <c r="I3681" i="9"/>
  <c r="I3680" i="9"/>
  <c r="I3679" i="9"/>
  <c r="I3678" i="9"/>
  <c r="I3677" i="9"/>
  <c r="I3676" i="9"/>
  <c r="I3675" i="9"/>
  <c r="I3674" i="9"/>
  <c r="I3673" i="9"/>
  <c r="I3672" i="9"/>
  <c r="I3671" i="9"/>
  <c r="I3670" i="9"/>
  <c r="I3669" i="9"/>
  <c r="I3668" i="9"/>
  <c r="I3667" i="9"/>
  <c r="I3666" i="9"/>
  <c r="I3665" i="9"/>
  <c r="I3664" i="9"/>
  <c r="I3663" i="9"/>
  <c r="I3662" i="9"/>
  <c r="I3661" i="9"/>
  <c r="I3660" i="9"/>
  <c r="I3659" i="9"/>
  <c r="I3658" i="9"/>
  <c r="I3657" i="9"/>
  <c r="I3656" i="9"/>
  <c r="I3655" i="9"/>
  <c r="I3654" i="9"/>
  <c r="I3653" i="9"/>
  <c r="I3652" i="9"/>
  <c r="I3651" i="9"/>
  <c r="I3650" i="9"/>
  <c r="I3649" i="9"/>
  <c r="I3648" i="9"/>
  <c r="I3647" i="9"/>
  <c r="I3646" i="9"/>
  <c r="I3645" i="9"/>
  <c r="I3644" i="9"/>
  <c r="I3643" i="9"/>
  <c r="I3642" i="9"/>
  <c r="I3641" i="9"/>
  <c r="I3640" i="9"/>
  <c r="I3639" i="9"/>
  <c r="I3638" i="9"/>
  <c r="I3637" i="9"/>
  <c r="I3636" i="9"/>
  <c r="I3635" i="9"/>
  <c r="I3634" i="9"/>
  <c r="I3633" i="9"/>
  <c r="I3632" i="9"/>
  <c r="I3631" i="9"/>
  <c r="I3630" i="9"/>
  <c r="I3629" i="9"/>
  <c r="I3628" i="9"/>
  <c r="I3627" i="9"/>
  <c r="I3626" i="9"/>
  <c r="I3625" i="9"/>
  <c r="I3624" i="9"/>
  <c r="I3623" i="9"/>
  <c r="I3622" i="9"/>
  <c r="I3621" i="9"/>
  <c r="I3620" i="9"/>
  <c r="I3619" i="9"/>
  <c r="I3618" i="9"/>
  <c r="I3617" i="9"/>
  <c r="I3616" i="9"/>
  <c r="I3615" i="9"/>
  <c r="I3614" i="9"/>
  <c r="I3613" i="9"/>
  <c r="I3612" i="9"/>
  <c r="I3611" i="9"/>
  <c r="I3610" i="9"/>
  <c r="I3609" i="9"/>
  <c r="I3608" i="9"/>
  <c r="I3607" i="9"/>
  <c r="I3606" i="9"/>
  <c r="I3605" i="9"/>
  <c r="I3604" i="9"/>
  <c r="I3603" i="9"/>
  <c r="I3602" i="9"/>
  <c r="I3601" i="9"/>
  <c r="I3600" i="9"/>
  <c r="I3599" i="9"/>
  <c r="I3598" i="9"/>
  <c r="I3597" i="9"/>
  <c r="I3596" i="9"/>
  <c r="I3595" i="9"/>
  <c r="I3594" i="9"/>
  <c r="I3593" i="9"/>
  <c r="I3592" i="9"/>
  <c r="I3591" i="9"/>
  <c r="I3590" i="9"/>
  <c r="I3589" i="9"/>
  <c r="I3588" i="9"/>
  <c r="I3587" i="9"/>
  <c r="I3586" i="9"/>
  <c r="I3585" i="9"/>
  <c r="I3584" i="9"/>
  <c r="I3583" i="9"/>
  <c r="I3582" i="9"/>
  <c r="I3581" i="9"/>
  <c r="I3580" i="9"/>
  <c r="I3579" i="9"/>
  <c r="I3578" i="9"/>
  <c r="I3577" i="9"/>
  <c r="I3576" i="9"/>
  <c r="I3575" i="9"/>
  <c r="I3574" i="9"/>
  <c r="I3573" i="9"/>
  <c r="I3572" i="9"/>
  <c r="I3571" i="9"/>
  <c r="I3570" i="9"/>
  <c r="I3569" i="9"/>
  <c r="I3568" i="9"/>
  <c r="I3567" i="9"/>
  <c r="I3566" i="9"/>
  <c r="I3565" i="9"/>
  <c r="I3564" i="9"/>
  <c r="I3563" i="9"/>
  <c r="I3562" i="9"/>
  <c r="I3561" i="9"/>
  <c r="I3560" i="9"/>
  <c r="I3559" i="9"/>
  <c r="I3558" i="9"/>
  <c r="I3557" i="9"/>
  <c r="I3556" i="9"/>
  <c r="I3555" i="9"/>
  <c r="I3554" i="9"/>
  <c r="I3553" i="9"/>
  <c r="I3552" i="9"/>
  <c r="I3551" i="9"/>
  <c r="I3550" i="9"/>
  <c r="I3549" i="9"/>
  <c r="I3548" i="9"/>
  <c r="I3547" i="9"/>
  <c r="I3546" i="9"/>
  <c r="I3545" i="9"/>
  <c r="I3544" i="9"/>
  <c r="I3543" i="9"/>
  <c r="I3542" i="9"/>
  <c r="I3541" i="9"/>
  <c r="I3540" i="9"/>
  <c r="I3539" i="9"/>
  <c r="I3538" i="9"/>
  <c r="I3537" i="9"/>
  <c r="I3536" i="9"/>
  <c r="I3535" i="9"/>
  <c r="I3534" i="9"/>
  <c r="I3533" i="9"/>
  <c r="I3532" i="9"/>
  <c r="I3531" i="9"/>
  <c r="I3530" i="9"/>
  <c r="I3529" i="9"/>
  <c r="I3528" i="9"/>
  <c r="I3527" i="9"/>
  <c r="I3526" i="9"/>
  <c r="I3525" i="9"/>
  <c r="I3524" i="9"/>
  <c r="I3523" i="9"/>
  <c r="I3522" i="9"/>
  <c r="I3521" i="9"/>
  <c r="I3520" i="9"/>
  <c r="I3519" i="9"/>
  <c r="I3518" i="9"/>
  <c r="I3517" i="9"/>
  <c r="I3516" i="9"/>
  <c r="I3515" i="9"/>
  <c r="I3514" i="9"/>
  <c r="I3513" i="9"/>
  <c r="I3512" i="9"/>
  <c r="I3511" i="9"/>
  <c r="I3510" i="9"/>
  <c r="I3509" i="9"/>
  <c r="I3508" i="9"/>
  <c r="I3507" i="9"/>
  <c r="I3506" i="9"/>
  <c r="I3505" i="9"/>
  <c r="I3504" i="9"/>
  <c r="I3503" i="9"/>
  <c r="I3502" i="9"/>
  <c r="I3501" i="9"/>
  <c r="I3500" i="9"/>
  <c r="I3499" i="9"/>
  <c r="I3498" i="9"/>
  <c r="I3497" i="9"/>
  <c r="I3496" i="9"/>
  <c r="I3495" i="9"/>
  <c r="I3494" i="9"/>
  <c r="I3493" i="9"/>
  <c r="I3492" i="9"/>
  <c r="I3491" i="9"/>
  <c r="I3490" i="9"/>
  <c r="I3489" i="9"/>
  <c r="I3488" i="9"/>
  <c r="I3487" i="9"/>
  <c r="I3486" i="9"/>
  <c r="I3485" i="9"/>
  <c r="I3484" i="9"/>
  <c r="I3483" i="9"/>
  <c r="I3482" i="9"/>
  <c r="I3481" i="9"/>
  <c r="I3480" i="9"/>
  <c r="I3479" i="9"/>
  <c r="I3478" i="9"/>
  <c r="I3477" i="9"/>
  <c r="I3476" i="9"/>
  <c r="I3475" i="9"/>
  <c r="I3474" i="9"/>
  <c r="I3473" i="9"/>
  <c r="I3472" i="9"/>
  <c r="I3471" i="9"/>
  <c r="I3470" i="9"/>
  <c r="I3469" i="9"/>
  <c r="I3468" i="9"/>
  <c r="I3467" i="9"/>
  <c r="I3466" i="9"/>
  <c r="I3465" i="9"/>
  <c r="I3464" i="9"/>
  <c r="I3463" i="9"/>
  <c r="I3462" i="9"/>
  <c r="I3461" i="9"/>
  <c r="I3460" i="9"/>
  <c r="I3459" i="9"/>
  <c r="I3458" i="9"/>
  <c r="I3457" i="9"/>
  <c r="I3456" i="9"/>
  <c r="I3455" i="9"/>
  <c r="I3454" i="9"/>
  <c r="I3453" i="9"/>
  <c r="I3452" i="9"/>
  <c r="I3451" i="9"/>
  <c r="I3450" i="9"/>
  <c r="I3449" i="9"/>
  <c r="I3448" i="9"/>
  <c r="I3447" i="9"/>
  <c r="I3446" i="9"/>
  <c r="I3445" i="9"/>
  <c r="I3444" i="9"/>
  <c r="I3443" i="9"/>
  <c r="I3442" i="9"/>
  <c r="I3441" i="9"/>
  <c r="I3440" i="9"/>
  <c r="I3439" i="9"/>
  <c r="I3438" i="9"/>
  <c r="I3437" i="9"/>
  <c r="I3436" i="9"/>
  <c r="I3435" i="9"/>
  <c r="I3434" i="9"/>
  <c r="I3433" i="9"/>
  <c r="I3432" i="9"/>
  <c r="I3431" i="9"/>
  <c r="I3430" i="9"/>
  <c r="I3429" i="9"/>
  <c r="I3428" i="9"/>
  <c r="I3427" i="9"/>
  <c r="I3426" i="9"/>
  <c r="I3425" i="9"/>
  <c r="I3424" i="9"/>
  <c r="I3423" i="9"/>
  <c r="I3422" i="9"/>
  <c r="I3421" i="9"/>
  <c r="I3420" i="9"/>
  <c r="I3419" i="9"/>
  <c r="I3418" i="9"/>
  <c r="I3417" i="9"/>
  <c r="I3416" i="9"/>
  <c r="I3415" i="9"/>
  <c r="I3414" i="9"/>
  <c r="I3413" i="9"/>
  <c r="I3412" i="9"/>
  <c r="I3411" i="9"/>
  <c r="I3410" i="9"/>
  <c r="I3409" i="9"/>
  <c r="I3408" i="9"/>
  <c r="I3407" i="9"/>
  <c r="I3406" i="9"/>
  <c r="I3405" i="9"/>
  <c r="I3404" i="9"/>
  <c r="I3403" i="9"/>
  <c r="I3402" i="9"/>
  <c r="I3401" i="9"/>
  <c r="I3400" i="9"/>
  <c r="I3399" i="9"/>
  <c r="I3398" i="9"/>
  <c r="I3397" i="9"/>
  <c r="I3396" i="9"/>
  <c r="I3395" i="9"/>
  <c r="I3394" i="9"/>
  <c r="I3393" i="9"/>
  <c r="I3392" i="9"/>
  <c r="I3391" i="9"/>
  <c r="I3390" i="9"/>
  <c r="I3389" i="9"/>
  <c r="I3388" i="9"/>
  <c r="I3387" i="9"/>
  <c r="I3386" i="9"/>
  <c r="I3385" i="9"/>
  <c r="I3384" i="9"/>
  <c r="I3383" i="9"/>
  <c r="I3382" i="9"/>
  <c r="I3381" i="9"/>
  <c r="I3380" i="9"/>
  <c r="I3379" i="9"/>
  <c r="I3378" i="9"/>
  <c r="I3377" i="9"/>
  <c r="I3376" i="9"/>
  <c r="I3375" i="9"/>
  <c r="I3374" i="9"/>
  <c r="I3373" i="9"/>
  <c r="I3372" i="9"/>
  <c r="I3371" i="9"/>
  <c r="I3370" i="9"/>
  <c r="I3369" i="9"/>
  <c r="I3368" i="9"/>
  <c r="I3367" i="9"/>
  <c r="I3366" i="9"/>
  <c r="I3365" i="9"/>
  <c r="I3364" i="9"/>
  <c r="I3363" i="9"/>
  <c r="I3362" i="9"/>
  <c r="I3361" i="9"/>
  <c r="I3360" i="9"/>
  <c r="I3359" i="9"/>
  <c r="I3358" i="9"/>
  <c r="I3357" i="9"/>
  <c r="I3356" i="9"/>
  <c r="I3355" i="9"/>
  <c r="I3354" i="9"/>
  <c r="I3353" i="9"/>
  <c r="I3352" i="9"/>
  <c r="I3351" i="9"/>
  <c r="I3350" i="9"/>
  <c r="I3349" i="9"/>
  <c r="I3348" i="9"/>
  <c r="I3347" i="9"/>
  <c r="I3346" i="9"/>
  <c r="I3345" i="9"/>
  <c r="I3344" i="9"/>
  <c r="I3343" i="9"/>
  <c r="I3342" i="9"/>
  <c r="I3341" i="9"/>
  <c r="I3340" i="9"/>
  <c r="I3339" i="9"/>
  <c r="I3338" i="9"/>
  <c r="I3337" i="9"/>
  <c r="I3336" i="9"/>
  <c r="I3335" i="9"/>
  <c r="I3334" i="9"/>
  <c r="I3333" i="9"/>
  <c r="I3332" i="9"/>
  <c r="I3331" i="9"/>
  <c r="I3330" i="9"/>
  <c r="I3329" i="9"/>
  <c r="I3328" i="9"/>
  <c r="I3327" i="9"/>
  <c r="I3326" i="9"/>
  <c r="I3325" i="9"/>
  <c r="I3324" i="9"/>
  <c r="I3323" i="9"/>
  <c r="I3322" i="9"/>
  <c r="I3321" i="9"/>
  <c r="I3320" i="9"/>
  <c r="I3319" i="9"/>
  <c r="I3318" i="9"/>
  <c r="I3317" i="9"/>
  <c r="I3316" i="9"/>
  <c r="I3315" i="9"/>
  <c r="I3314" i="9"/>
  <c r="I3313" i="9"/>
  <c r="I3312" i="9"/>
  <c r="I3311" i="9"/>
  <c r="I3310" i="9"/>
  <c r="I3309" i="9"/>
  <c r="I3308" i="9"/>
  <c r="I3307" i="9"/>
  <c r="I3306" i="9"/>
  <c r="I3305" i="9"/>
  <c r="I3304" i="9"/>
  <c r="I3303" i="9"/>
  <c r="I3302" i="9"/>
  <c r="I3301" i="9"/>
  <c r="I3300" i="9"/>
  <c r="I3299" i="9"/>
  <c r="I3298" i="9"/>
  <c r="I3297" i="9"/>
  <c r="I3296" i="9"/>
  <c r="I3295" i="9"/>
  <c r="I3294" i="9"/>
  <c r="I3293" i="9"/>
  <c r="I3292" i="9"/>
  <c r="I3291" i="9"/>
  <c r="I3290" i="9"/>
  <c r="I3289" i="9"/>
  <c r="I3288" i="9"/>
  <c r="I3287" i="9"/>
  <c r="I3286" i="9"/>
  <c r="I3285" i="9"/>
  <c r="I3284" i="9"/>
  <c r="I3283" i="9"/>
  <c r="I3282" i="9"/>
  <c r="I3281" i="9"/>
  <c r="I3280" i="9"/>
  <c r="I3279" i="9"/>
  <c r="I3278" i="9"/>
  <c r="I3277" i="9"/>
  <c r="I3276" i="9"/>
  <c r="I3275" i="9"/>
  <c r="I3274" i="9"/>
  <c r="I3273" i="9"/>
  <c r="I3272" i="9"/>
  <c r="I3271" i="9"/>
  <c r="I3270" i="9"/>
  <c r="I3269" i="9"/>
  <c r="I3268" i="9"/>
  <c r="I3267" i="9"/>
  <c r="I3266" i="9"/>
  <c r="I3265" i="9"/>
  <c r="I3264" i="9"/>
  <c r="I3263" i="9"/>
  <c r="I3262" i="9"/>
  <c r="I3261" i="9"/>
  <c r="I3260" i="9"/>
  <c r="I3259" i="9"/>
  <c r="I3258" i="9"/>
  <c r="I3257" i="9"/>
  <c r="I3256" i="9"/>
  <c r="I3255" i="9"/>
  <c r="I3254" i="9"/>
  <c r="I3253" i="9"/>
  <c r="I3252" i="9"/>
  <c r="I3251" i="9"/>
  <c r="I3250" i="9"/>
  <c r="I3249" i="9"/>
  <c r="I3248" i="9"/>
  <c r="I3247" i="9"/>
  <c r="I3246" i="9"/>
  <c r="I3245" i="9"/>
  <c r="I3244" i="9"/>
  <c r="I3243" i="9"/>
  <c r="I3242" i="9"/>
  <c r="I3241" i="9"/>
  <c r="I3240" i="9"/>
  <c r="I3239" i="9"/>
  <c r="I3238" i="9"/>
  <c r="I3237" i="9"/>
  <c r="I3236" i="9"/>
  <c r="I3235" i="9"/>
  <c r="I3234" i="9"/>
  <c r="I3233" i="9"/>
  <c r="I3232" i="9"/>
  <c r="I3231" i="9"/>
  <c r="I3230" i="9"/>
  <c r="I3229" i="9"/>
  <c r="I3228" i="9"/>
  <c r="I3227" i="9"/>
  <c r="I3226" i="9"/>
  <c r="I3225" i="9"/>
  <c r="I3224" i="9"/>
  <c r="I3223" i="9"/>
  <c r="I3222" i="9"/>
  <c r="I3221" i="9"/>
  <c r="I3220" i="9"/>
  <c r="I3219" i="9"/>
  <c r="I3218" i="9"/>
  <c r="I3217" i="9"/>
  <c r="I3216" i="9"/>
  <c r="I3215" i="9"/>
  <c r="I3214" i="9"/>
  <c r="I3213" i="9"/>
  <c r="I3212" i="9"/>
  <c r="I3211" i="9"/>
  <c r="I3210" i="9"/>
  <c r="I3209" i="9"/>
  <c r="I3208" i="9"/>
  <c r="I3207" i="9"/>
  <c r="I3206" i="9"/>
  <c r="I3205" i="9"/>
  <c r="I3204" i="9"/>
  <c r="I3203" i="9"/>
  <c r="I3202" i="9"/>
  <c r="I3201" i="9"/>
  <c r="I3200" i="9"/>
  <c r="I3199" i="9"/>
  <c r="I3198" i="9"/>
  <c r="I3197" i="9"/>
  <c r="I3196" i="9"/>
  <c r="I3195" i="9"/>
  <c r="I3194" i="9"/>
  <c r="I3193" i="9"/>
  <c r="I3192" i="9"/>
  <c r="I3191" i="9"/>
  <c r="I3190" i="9"/>
  <c r="I3189" i="9"/>
  <c r="I3188" i="9"/>
  <c r="I3187" i="9"/>
  <c r="I3186" i="9"/>
  <c r="I3185" i="9"/>
  <c r="I3184" i="9"/>
  <c r="I3183" i="9"/>
  <c r="I3182" i="9"/>
  <c r="I3181" i="9"/>
  <c r="I3180" i="9"/>
  <c r="I3179" i="9"/>
  <c r="I3178" i="9"/>
  <c r="I3177" i="9"/>
  <c r="I3176" i="9"/>
  <c r="I3175" i="9"/>
  <c r="I3174" i="9"/>
  <c r="I3173" i="9"/>
  <c r="I3172" i="9"/>
  <c r="I3171" i="9"/>
  <c r="I3170" i="9"/>
  <c r="I3169" i="9"/>
  <c r="I3168" i="9"/>
  <c r="I3167" i="9"/>
  <c r="I3166" i="9"/>
  <c r="I3165" i="9"/>
  <c r="I3164" i="9"/>
  <c r="I3163" i="9"/>
  <c r="I3162" i="9"/>
  <c r="I3161" i="9"/>
  <c r="I3160" i="9"/>
  <c r="I3159" i="9"/>
  <c r="I3158" i="9"/>
  <c r="I3157" i="9"/>
  <c r="I3156" i="9"/>
  <c r="I3155" i="9"/>
  <c r="I3154" i="9"/>
  <c r="I3153" i="9"/>
  <c r="I3152" i="9"/>
  <c r="I3151" i="9"/>
  <c r="I3150" i="9"/>
  <c r="I3149" i="9"/>
  <c r="I3148" i="9"/>
  <c r="I3147" i="9"/>
  <c r="I3146" i="9"/>
  <c r="I3145" i="9"/>
  <c r="I3144" i="9"/>
  <c r="I3143" i="9"/>
  <c r="I3142" i="9"/>
  <c r="I3141" i="9"/>
  <c r="I3140" i="9"/>
  <c r="I3139" i="9"/>
  <c r="I3138" i="9"/>
  <c r="I3137" i="9"/>
  <c r="I3136" i="9"/>
  <c r="I3135" i="9"/>
  <c r="I3134" i="9"/>
  <c r="I3133" i="9"/>
  <c r="I3132" i="9"/>
  <c r="I3131" i="9"/>
  <c r="I3130" i="9"/>
  <c r="I3129" i="9"/>
  <c r="I3128" i="9"/>
  <c r="I3127" i="9"/>
  <c r="I3126" i="9"/>
  <c r="I3125" i="9"/>
  <c r="I3124" i="9"/>
  <c r="I3123" i="9"/>
  <c r="I3122" i="9"/>
  <c r="I3121" i="9"/>
  <c r="I3120" i="9"/>
  <c r="I3119" i="9"/>
  <c r="I3118" i="9"/>
  <c r="I3117" i="9"/>
  <c r="I3116" i="9"/>
  <c r="I3115" i="9"/>
  <c r="I3114" i="9"/>
  <c r="I3113" i="9"/>
  <c r="I3112" i="9"/>
  <c r="I3111" i="9"/>
  <c r="I3110" i="9"/>
  <c r="I3109" i="9"/>
  <c r="I3108" i="9"/>
  <c r="I3107" i="9"/>
  <c r="I3106" i="9"/>
  <c r="I3105" i="9"/>
  <c r="I3104" i="9"/>
  <c r="I3103" i="9"/>
  <c r="I3102" i="9"/>
  <c r="I3101" i="9"/>
  <c r="I3100" i="9"/>
  <c r="I3099" i="9"/>
  <c r="I3098" i="9"/>
  <c r="I3097" i="9"/>
  <c r="I3096" i="9"/>
  <c r="I3095" i="9"/>
  <c r="I3094" i="9"/>
  <c r="I3093" i="9"/>
  <c r="I3092" i="9"/>
  <c r="I3091" i="9"/>
  <c r="I3090" i="9"/>
  <c r="I3089" i="9"/>
  <c r="I3088" i="9"/>
  <c r="I3087" i="9"/>
  <c r="I3086" i="9"/>
  <c r="I3085" i="9"/>
  <c r="I3084" i="9"/>
  <c r="I3083" i="9"/>
  <c r="I3082" i="9"/>
  <c r="I3081" i="9"/>
  <c r="I3080" i="9"/>
  <c r="I3079" i="9"/>
  <c r="I3078" i="9"/>
  <c r="I3077" i="9"/>
  <c r="I3076" i="9"/>
  <c r="I3075" i="9"/>
  <c r="I3074" i="9"/>
  <c r="I3073" i="9"/>
  <c r="I3072" i="9"/>
  <c r="I3071" i="9"/>
  <c r="I3070" i="9"/>
  <c r="I3069" i="9"/>
  <c r="I3068" i="9"/>
  <c r="I3067" i="9"/>
  <c r="I3066" i="9"/>
  <c r="I3065" i="9"/>
  <c r="I3064" i="9"/>
  <c r="I3063" i="9"/>
  <c r="I3062" i="9"/>
  <c r="I3061" i="9"/>
  <c r="I3060" i="9"/>
  <c r="I3059" i="9"/>
  <c r="I3058" i="9"/>
  <c r="I3057" i="9"/>
  <c r="I3056" i="9"/>
  <c r="I3055" i="9"/>
  <c r="I3054" i="9"/>
  <c r="I3053" i="9"/>
  <c r="I3052" i="9"/>
  <c r="I3051" i="9"/>
  <c r="I3050" i="9"/>
  <c r="I3049" i="9"/>
  <c r="I3048" i="9"/>
  <c r="I3047" i="9"/>
  <c r="I3046" i="9"/>
  <c r="I3045" i="9"/>
  <c r="I3044" i="9"/>
  <c r="I3043" i="9"/>
  <c r="I3042" i="9"/>
  <c r="I3041" i="9"/>
  <c r="I3040" i="9"/>
  <c r="I3039" i="9"/>
  <c r="I3038" i="9"/>
  <c r="I3037" i="9"/>
  <c r="I3036" i="9"/>
  <c r="I3035" i="9"/>
  <c r="I3034" i="9"/>
  <c r="I3033" i="9"/>
  <c r="I3032" i="9"/>
  <c r="I3031" i="9"/>
  <c r="I3030" i="9"/>
  <c r="I3029" i="9"/>
  <c r="I3028" i="9"/>
  <c r="I3027" i="9"/>
  <c r="I3026" i="9"/>
  <c r="I3025" i="9"/>
  <c r="I3024" i="9"/>
  <c r="I3023" i="9"/>
  <c r="I3022" i="9"/>
  <c r="I3021" i="9"/>
  <c r="I3020" i="9"/>
  <c r="I3019" i="9"/>
  <c r="I3018" i="9"/>
  <c r="I3017" i="9"/>
  <c r="I3016" i="9"/>
  <c r="I3015" i="9"/>
  <c r="I3014" i="9"/>
  <c r="I3013" i="9"/>
  <c r="I3012" i="9"/>
  <c r="I3011" i="9"/>
  <c r="I3010" i="9"/>
  <c r="I3009" i="9"/>
  <c r="I3008" i="9"/>
  <c r="I3007" i="9"/>
  <c r="I3006" i="9"/>
  <c r="I3005" i="9"/>
  <c r="I3004" i="9"/>
  <c r="I3003" i="9"/>
  <c r="I3002" i="9"/>
  <c r="I3001" i="9"/>
  <c r="I3000" i="9"/>
  <c r="I2999" i="9"/>
  <c r="I2998" i="9"/>
  <c r="I2997" i="9"/>
  <c r="I2996" i="9"/>
  <c r="I2995" i="9"/>
  <c r="I2994" i="9"/>
  <c r="I2993" i="9"/>
  <c r="I2992" i="9"/>
  <c r="I2991" i="9"/>
  <c r="I2990" i="9"/>
  <c r="I2989" i="9"/>
  <c r="I2988" i="9"/>
  <c r="I2987" i="9"/>
  <c r="I2986" i="9"/>
  <c r="I2985" i="9"/>
  <c r="I2984" i="9"/>
  <c r="I2983" i="9"/>
  <c r="I2982" i="9"/>
  <c r="I2981" i="9"/>
  <c r="I2980" i="9"/>
  <c r="I2979" i="9"/>
  <c r="I2978" i="9"/>
  <c r="I2977" i="9"/>
  <c r="I2976" i="9"/>
  <c r="I2975" i="9"/>
  <c r="I2974" i="9"/>
  <c r="I2973" i="9"/>
  <c r="I2972" i="9"/>
  <c r="I2971" i="9"/>
  <c r="I2970" i="9"/>
  <c r="I2969" i="9"/>
  <c r="I2968" i="9"/>
  <c r="I2967" i="9"/>
  <c r="I2966" i="9"/>
  <c r="I2965" i="9"/>
  <c r="I2964" i="9"/>
  <c r="I2963" i="9"/>
  <c r="I2962" i="9"/>
  <c r="I2961" i="9"/>
  <c r="I2960" i="9"/>
  <c r="I2959" i="9"/>
  <c r="I2958" i="9"/>
  <c r="I2957" i="9"/>
  <c r="I2956" i="9"/>
  <c r="I2955" i="9"/>
  <c r="I2954" i="9"/>
  <c r="I2953" i="9"/>
  <c r="I2952" i="9"/>
  <c r="I2951" i="9"/>
  <c r="I2950" i="9"/>
  <c r="I2949" i="9"/>
  <c r="I2948" i="9"/>
  <c r="I2947" i="9"/>
  <c r="I2946" i="9"/>
  <c r="I2945" i="9"/>
  <c r="I2944" i="9"/>
  <c r="I2943" i="9"/>
  <c r="I2942" i="9"/>
  <c r="I2941" i="9"/>
  <c r="I2940" i="9"/>
  <c r="I2939" i="9"/>
  <c r="I2938" i="9"/>
  <c r="I2937" i="9"/>
  <c r="I2936" i="9"/>
  <c r="I2935" i="9"/>
  <c r="I2934" i="9"/>
  <c r="I2933" i="9"/>
  <c r="I2932" i="9"/>
  <c r="I2931" i="9"/>
  <c r="I2930" i="9"/>
  <c r="I2929" i="9"/>
  <c r="I2928" i="9"/>
  <c r="I2927" i="9"/>
  <c r="I2926" i="9"/>
  <c r="I2925" i="9"/>
  <c r="I2924" i="9"/>
  <c r="I2923" i="9"/>
  <c r="I2922" i="9"/>
  <c r="I2921" i="9"/>
  <c r="I2920" i="9"/>
  <c r="I2919" i="9"/>
  <c r="I2918" i="9"/>
  <c r="I2917" i="9"/>
  <c r="I2916" i="9"/>
  <c r="I2915" i="9"/>
  <c r="I2914" i="9"/>
  <c r="I2913" i="9"/>
  <c r="I2912" i="9"/>
  <c r="I2911" i="9"/>
  <c r="I2910" i="9"/>
  <c r="I2909" i="9"/>
  <c r="I2908" i="9"/>
  <c r="I2907" i="9"/>
  <c r="I2906" i="9"/>
  <c r="I2905" i="9"/>
  <c r="I2904" i="9"/>
  <c r="I2903" i="9"/>
  <c r="I2902" i="9"/>
  <c r="I2901" i="9"/>
  <c r="I2900" i="9"/>
  <c r="I2899" i="9"/>
  <c r="I2898" i="9"/>
  <c r="I2897" i="9"/>
  <c r="I2896" i="9"/>
  <c r="I2895" i="9"/>
  <c r="I2894" i="9"/>
  <c r="I2893" i="9"/>
  <c r="I2892" i="9"/>
  <c r="I2891" i="9"/>
  <c r="I2890" i="9"/>
  <c r="I2889" i="9"/>
  <c r="I2888" i="9"/>
  <c r="I2887" i="9"/>
  <c r="I2886" i="9"/>
  <c r="I2885" i="9"/>
  <c r="I2884" i="9"/>
  <c r="I2883" i="9"/>
  <c r="I2882" i="9"/>
  <c r="I2881" i="9"/>
  <c r="I2880" i="9"/>
  <c r="I2879" i="9"/>
  <c r="I2878" i="9"/>
  <c r="I2877" i="9"/>
  <c r="I2876" i="9"/>
  <c r="I2875" i="9"/>
  <c r="I2874" i="9"/>
  <c r="I2873" i="9"/>
  <c r="I2872" i="9"/>
  <c r="I2871" i="9"/>
  <c r="I2870" i="9"/>
  <c r="I2869" i="9"/>
  <c r="I2868" i="9"/>
  <c r="I2867" i="9"/>
  <c r="I2866" i="9"/>
  <c r="I2865" i="9"/>
  <c r="I2864" i="9"/>
  <c r="I2863" i="9"/>
  <c r="I2862" i="9"/>
  <c r="I2861" i="9"/>
  <c r="I2860" i="9"/>
  <c r="I2859" i="9"/>
  <c r="I2858" i="9"/>
  <c r="I2857" i="9"/>
  <c r="I2856" i="9"/>
  <c r="I2855" i="9"/>
  <c r="I2854" i="9"/>
  <c r="I2853" i="9"/>
  <c r="I2852" i="9"/>
  <c r="I2851" i="9"/>
  <c r="I2850" i="9"/>
  <c r="I2849" i="9"/>
  <c r="I2848" i="9"/>
  <c r="I2847" i="9"/>
  <c r="I2846" i="9"/>
  <c r="I2845" i="9"/>
  <c r="I2844" i="9"/>
  <c r="I2843" i="9"/>
  <c r="I2842" i="9"/>
  <c r="I2841" i="9"/>
  <c r="I2840" i="9"/>
  <c r="I2839" i="9"/>
  <c r="I2838" i="9"/>
  <c r="I2837" i="9"/>
  <c r="I2836" i="9"/>
  <c r="I2835" i="9"/>
  <c r="I2834" i="9"/>
  <c r="I2833" i="9"/>
  <c r="I2832" i="9"/>
  <c r="I2831" i="9"/>
  <c r="I2830" i="9"/>
  <c r="I2829" i="9"/>
  <c r="I2828" i="9"/>
  <c r="I2827" i="9"/>
  <c r="I2826" i="9"/>
  <c r="I2825" i="9"/>
  <c r="I2824" i="9"/>
  <c r="I2823" i="9"/>
  <c r="I2822" i="9"/>
  <c r="I2821" i="9"/>
  <c r="I2820" i="9"/>
  <c r="I2819" i="9"/>
  <c r="I2818" i="9"/>
  <c r="I2817" i="9"/>
  <c r="I2816" i="9"/>
  <c r="I2815" i="9"/>
  <c r="I2814" i="9"/>
  <c r="I2813" i="9"/>
  <c r="I2812" i="9"/>
  <c r="I2811" i="9"/>
  <c r="I2810" i="9"/>
  <c r="I2809" i="9"/>
  <c r="I2808" i="9"/>
  <c r="I2807" i="9"/>
  <c r="I2806" i="9"/>
  <c r="I2805" i="9"/>
  <c r="I2804" i="9"/>
  <c r="I2803" i="9"/>
  <c r="I2802" i="9"/>
  <c r="I2801" i="9"/>
  <c r="I2800" i="9"/>
  <c r="I2799" i="9"/>
  <c r="I2798" i="9"/>
  <c r="I2797" i="9"/>
  <c r="I2796" i="9"/>
  <c r="I2795" i="9"/>
  <c r="I2794" i="9"/>
  <c r="I2793" i="9"/>
  <c r="I2792" i="9"/>
  <c r="I2791" i="9"/>
  <c r="I2790" i="9"/>
  <c r="I2789" i="9"/>
  <c r="I2788" i="9"/>
  <c r="I2787" i="9"/>
  <c r="I2786" i="9"/>
  <c r="I2785" i="9"/>
  <c r="I2784" i="9"/>
  <c r="I2783" i="9"/>
  <c r="I2782" i="9"/>
  <c r="I2781" i="9"/>
  <c r="I2780" i="9"/>
  <c r="I2779" i="9"/>
  <c r="I2778" i="9"/>
  <c r="I2777" i="9"/>
  <c r="I2776" i="9"/>
  <c r="I2775" i="9"/>
  <c r="I2774" i="9"/>
  <c r="I2773" i="9"/>
  <c r="I2772" i="9"/>
  <c r="I2771" i="9"/>
  <c r="I2770" i="9"/>
  <c r="I2769" i="9"/>
  <c r="I2768" i="9"/>
  <c r="I2767" i="9"/>
  <c r="I2766" i="9"/>
  <c r="I2765" i="9"/>
  <c r="I2764" i="9"/>
  <c r="I2763" i="9"/>
  <c r="I2762" i="9"/>
  <c r="I2761" i="9"/>
  <c r="I2760" i="9"/>
  <c r="I2759" i="9"/>
  <c r="I2758" i="9"/>
  <c r="I2757" i="9"/>
  <c r="I2756" i="9"/>
  <c r="I2755" i="9"/>
  <c r="I2754" i="9"/>
  <c r="I2753" i="9"/>
  <c r="I2752" i="9"/>
  <c r="I2751" i="9"/>
  <c r="I2750" i="9"/>
  <c r="I2749" i="9"/>
  <c r="I2748" i="9"/>
  <c r="I2747" i="9"/>
  <c r="I2746" i="9"/>
  <c r="I2745" i="9"/>
  <c r="I2744" i="9"/>
  <c r="I2743" i="9"/>
  <c r="I2742" i="9"/>
  <c r="I2741" i="9"/>
  <c r="I2740" i="9"/>
  <c r="I2739" i="9"/>
  <c r="I2738" i="9"/>
  <c r="I2737" i="9"/>
  <c r="I2736" i="9"/>
  <c r="I2735" i="9"/>
  <c r="I2734" i="9"/>
  <c r="I2733" i="9"/>
  <c r="I2732" i="9"/>
  <c r="I2731" i="9"/>
  <c r="I2730" i="9"/>
  <c r="I2729" i="9"/>
  <c r="I2728" i="9"/>
  <c r="I2727" i="9"/>
  <c r="I2726" i="9"/>
  <c r="I2725" i="9"/>
  <c r="I2724" i="9"/>
  <c r="I2723" i="9"/>
  <c r="I2722" i="9"/>
  <c r="I2721" i="9"/>
  <c r="I2720" i="9"/>
  <c r="I2719" i="9"/>
  <c r="I2718" i="9"/>
  <c r="I2717" i="9"/>
  <c r="I2716" i="9"/>
  <c r="I2715" i="9"/>
  <c r="I2714" i="9"/>
  <c r="I2713" i="9"/>
  <c r="I2712" i="9"/>
  <c r="I2711" i="9"/>
  <c r="I2710" i="9"/>
  <c r="I2709" i="9"/>
  <c r="I2708" i="9"/>
  <c r="I2707" i="9"/>
  <c r="I2706" i="9"/>
  <c r="I2705" i="9"/>
  <c r="I2704" i="9"/>
  <c r="I2703" i="9"/>
  <c r="I2702" i="9"/>
  <c r="I2701" i="9"/>
  <c r="I2700" i="9"/>
  <c r="I2699" i="9"/>
  <c r="I2698" i="9"/>
  <c r="I2697" i="9"/>
  <c r="I2696" i="9"/>
  <c r="I2695" i="9"/>
  <c r="I2694" i="9"/>
  <c r="I2693" i="9"/>
  <c r="I2692" i="9"/>
  <c r="I2691" i="9"/>
  <c r="I2690" i="9"/>
  <c r="I2689" i="9"/>
  <c r="I2688" i="9"/>
  <c r="I2687" i="9"/>
  <c r="I2686" i="9"/>
  <c r="I2685" i="9"/>
  <c r="I2684" i="9"/>
  <c r="I2683" i="9"/>
  <c r="I2682" i="9"/>
  <c r="I2681" i="9"/>
  <c r="I2680" i="9"/>
  <c r="I2679" i="9"/>
  <c r="I2678" i="9"/>
  <c r="I2677" i="9"/>
  <c r="I2676" i="9"/>
  <c r="I2675" i="9"/>
  <c r="I2674" i="9"/>
  <c r="I2673" i="9"/>
  <c r="I2672" i="9"/>
  <c r="I2671" i="9"/>
  <c r="I2670" i="9"/>
  <c r="I2669" i="9"/>
  <c r="I2668" i="9"/>
  <c r="I2667" i="9"/>
  <c r="I2666" i="9"/>
  <c r="I2665" i="9"/>
  <c r="I2664" i="9"/>
  <c r="I2663" i="9"/>
  <c r="I2662" i="9"/>
  <c r="I2661" i="9"/>
  <c r="I2660" i="9"/>
  <c r="I2659" i="9"/>
  <c r="I2658" i="9"/>
  <c r="I2657" i="9"/>
  <c r="I2656" i="9"/>
  <c r="I2655" i="9"/>
  <c r="I2654" i="9"/>
  <c r="I2653" i="9"/>
  <c r="I2652" i="9"/>
  <c r="I2651" i="9"/>
  <c r="I2650" i="9"/>
  <c r="I2649" i="9"/>
  <c r="I2648" i="9"/>
  <c r="I2647" i="9"/>
  <c r="I2646" i="9"/>
  <c r="I2645" i="9"/>
  <c r="I2644" i="9"/>
  <c r="I2643" i="9"/>
  <c r="I2642" i="9"/>
  <c r="I2641" i="9"/>
  <c r="I2640" i="9"/>
  <c r="I2639" i="9"/>
  <c r="I2638" i="9"/>
  <c r="I2637" i="9"/>
  <c r="I2636" i="9"/>
  <c r="I2635" i="9"/>
  <c r="I2634" i="9"/>
  <c r="I2633" i="9"/>
  <c r="I2632" i="9"/>
  <c r="I2631" i="9"/>
  <c r="I2630" i="9"/>
  <c r="I2629" i="9"/>
  <c r="I2628" i="9"/>
  <c r="I2627" i="9"/>
  <c r="I2626" i="9"/>
  <c r="I2625" i="9"/>
  <c r="I2624" i="9"/>
  <c r="I2623" i="9"/>
  <c r="I2622" i="9"/>
  <c r="I2621" i="9"/>
  <c r="I2620" i="9"/>
  <c r="I2619" i="9"/>
  <c r="I2618" i="9"/>
  <c r="I2617" i="9"/>
  <c r="I2616" i="9"/>
  <c r="I2615" i="9"/>
  <c r="I2614" i="9"/>
  <c r="I2613" i="9"/>
  <c r="I2612" i="9"/>
  <c r="I2611" i="9"/>
  <c r="I2610" i="9"/>
  <c r="I2609" i="9"/>
  <c r="I2608" i="9"/>
  <c r="I2607" i="9"/>
  <c r="I2606" i="9"/>
  <c r="I2605" i="9"/>
  <c r="I2604" i="9"/>
  <c r="I2603" i="9"/>
  <c r="I2602" i="9"/>
  <c r="I2601" i="9"/>
  <c r="I2600" i="9"/>
  <c r="I2599" i="9"/>
  <c r="I2598" i="9"/>
  <c r="I2597" i="9"/>
  <c r="I2596" i="9"/>
  <c r="I2595" i="9"/>
  <c r="I2594" i="9"/>
  <c r="I2593" i="9"/>
  <c r="I2592" i="9"/>
  <c r="I2591" i="9"/>
  <c r="I2590" i="9"/>
  <c r="I2589" i="9"/>
  <c r="I2588" i="9"/>
  <c r="I2587" i="9"/>
  <c r="I2586" i="9"/>
  <c r="I2585" i="9"/>
  <c r="I2584" i="9"/>
  <c r="I2583" i="9"/>
  <c r="I2582" i="9"/>
  <c r="I2581" i="9"/>
  <c r="I2580" i="9"/>
  <c r="I2579" i="9"/>
  <c r="I2578" i="9"/>
  <c r="I2577" i="9"/>
  <c r="I2576" i="9"/>
  <c r="I2575" i="9"/>
  <c r="I2574" i="9"/>
  <c r="I2573" i="9"/>
  <c r="I2572" i="9"/>
  <c r="I2571" i="9"/>
  <c r="I2570" i="9"/>
  <c r="I2569" i="9"/>
  <c r="I2568" i="9"/>
  <c r="I2567" i="9"/>
  <c r="I2566" i="9"/>
  <c r="I2565" i="9"/>
  <c r="I2564" i="9"/>
  <c r="I2563" i="9"/>
  <c r="I2562" i="9"/>
  <c r="I2561" i="9"/>
  <c r="I2560" i="9"/>
  <c r="I2559" i="9"/>
  <c r="I2558" i="9"/>
  <c r="I2557" i="9"/>
  <c r="I2556" i="9"/>
  <c r="I2555" i="9"/>
  <c r="I2554" i="9"/>
  <c r="I2553" i="9"/>
  <c r="I2552" i="9"/>
  <c r="I2551" i="9"/>
  <c r="I2550" i="9"/>
  <c r="I2549" i="9"/>
  <c r="I2548" i="9"/>
  <c r="I2547" i="9"/>
  <c r="I2546" i="9"/>
  <c r="I2545" i="9"/>
  <c r="I2544" i="9"/>
  <c r="I2543" i="9"/>
  <c r="I2542" i="9"/>
  <c r="I2541" i="9"/>
  <c r="I2540" i="9"/>
  <c r="I2539" i="9"/>
  <c r="I2538" i="9"/>
  <c r="I2537" i="9"/>
  <c r="I2536" i="9"/>
  <c r="I2535" i="9"/>
  <c r="I2534" i="9"/>
  <c r="I2533" i="9"/>
  <c r="I2532" i="9"/>
  <c r="I2531" i="9"/>
  <c r="I2530" i="9"/>
  <c r="I2529" i="9"/>
  <c r="I2528" i="9"/>
  <c r="I2527" i="9"/>
  <c r="I2526" i="9"/>
  <c r="I2525" i="9"/>
  <c r="I2524" i="9"/>
  <c r="I2523" i="9"/>
  <c r="I2522" i="9"/>
  <c r="I2521" i="9"/>
  <c r="I2520" i="9"/>
  <c r="I2519" i="9"/>
  <c r="I2518" i="9"/>
  <c r="I2517" i="9"/>
  <c r="I2516" i="9"/>
  <c r="I2515" i="9"/>
  <c r="I2514" i="9"/>
  <c r="I2513" i="9"/>
  <c r="I2512" i="9"/>
  <c r="I2511" i="9"/>
  <c r="I2510" i="9"/>
  <c r="I2509" i="9"/>
  <c r="I2508" i="9"/>
  <c r="I2507" i="9"/>
  <c r="I2506" i="9"/>
  <c r="I2505" i="9"/>
  <c r="I2504" i="9"/>
  <c r="I2503" i="9"/>
  <c r="I2502" i="9"/>
  <c r="I2501" i="9"/>
  <c r="I2500" i="9"/>
  <c r="I2499" i="9"/>
  <c r="I2498" i="9"/>
  <c r="I2497" i="9"/>
  <c r="I2496" i="9"/>
  <c r="I2495" i="9"/>
  <c r="I2494" i="9"/>
  <c r="I2493" i="9"/>
  <c r="I2492" i="9"/>
  <c r="I2491" i="9"/>
  <c r="I2490" i="9"/>
  <c r="I2489" i="9"/>
  <c r="I2488" i="9"/>
  <c r="I2487" i="9"/>
  <c r="I2486" i="9"/>
  <c r="I2485" i="9"/>
  <c r="I2484" i="9"/>
  <c r="I2483" i="9"/>
  <c r="I2482" i="9"/>
  <c r="I2481" i="9"/>
  <c r="I2480" i="9"/>
  <c r="I2479" i="9"/>
  <c r="I2478" i="9"/>
  <c r="I2477" i="9"/>
  <c r="I2476" i="9"/>
  <c r="I2475" i="9"/>
  <c r="I2474" i="9"/>
  <c r="I2473" i="9"/>
  <c r="I2472" i="9"/>
  <c r="I2471" i="9"/>
  <c r="I2470" i="9"/>
  <c r="I2469" i="9"/>
  <c r="I2468" i="9"/>
  <c r="I2467" i="9"/>
  <c r="I2466" i="9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D4" i="3"/>
  <c r="B4" i="3"/>
  <c r="B16" i="3"/>
  <c r="D16" i="3" s="1"/>
  <c r="F19" i="10"/>
  <c r="F20" i="10"/>
  <c r="B15" i="3" s="1"/>
  <c r="D15" i="3" s="1"/>
  <c r="F6" i="10"/>
  <c r="F7" i="10"/>
  <c r="B2" i="3" s="1"/>
  <c r="F8" i="10"/>
  <c r="F9" i="10"/>
  <c r="B3" i="3" s="1"/>
  <c r="F10" i="10"/>
  <c r="B12" i="3" s="1"/>
  <c r="F11" i="10"/>
  <c r="F12" i="10"/>
  <c r="F13" i="10"/>
  <c r="B11" i="3" s="1"/>
  <c r="F14" i="10"/>
  <c r="F15" i="10"/>
  <c r="F16" i="10"/>
  <c r="F17" i="10"/>
  <c r="B17" i="3" s="1"/>
  <c r="F18" i="10"/>
  <c r="B13" i="3" s="1"/>
  <c r="F5" i="10"/>
  <c r="B9" i="3" s="1"/>
  <c r="D9" i="3" s="1"/>
  <c r="L14148" i="9"/>
  <c r="K14148" i="9"/>
  <c r="J14148" i="9" s="1"/>
  <c r="L14147" i="9"/>
  <c r="K14147" i="9"/>
  <c r="J14147" i="9" s="1"/>
  <c r="L14146" i="9"/>
  <c r="K14146" i="9"/>
  <c r="J14146" i="9" s="1"/>
  <c r="L14145" i="9"/>
  <c r="K14145" i="9"/>
  <c r="J14145" i="9" s="1"/>
  <c r="L14144" i="9"/>
  <c r="K14144" i="9"/>
  <c r="J14144" i="9" s="1"/>
  <c r="L14143" i="9"/>
  <c r="K14143" i="9"/>
  <c r="J14143" i="9" s="1"/>
  <c r="L14142" i="9"/>
  <c r="K14142" i="9"/>
  <c r="J14142" i="9" s="1"/>
  <c r="L14141" i="9"/>
  <c r="K14141" i="9"/>
  <c r="J14141" i="9" s="1"/>
  <c r="L14140" i="9"/>
  <c r="K14140" i="9"/>
  <c r="J14140" i="9" s="1"/>
  <c r="L14139" i="9"/>
  <c r="K14139" i="9"/>
  <c r="J14139" i="9" s="1"/>
  <c r="L14138" i="9"/>
  <c r="K14138" i="9"/>
  <c r="J14138" i="9" s="1"/>
  <c r="L14137" i="9"/>
  <c r="K14137" i="9"/>
  <c r="J14137" i="9" s="1"/>
  <c r="L14136" i="9"/>
  <c r="K14136" i="9"/>
  <c r="J14136" i="9" s="1"/>
  <c r="L14135" i="9"/>
  <c r="K14135" i="9"/>
  <c r="J14135" i="9" s="1"/>
  <c r="L14134" i="9"/>
  <c r="K14134" i="9"/>
  <c r="J14134" i="9" s="1"/>
  <c r="L14133" i="9"/>
  <c r="K14133" i="9"/>
  <c r="J14133" i="9" s="1"/>
  <c r="L14132" i="9"/>
  <c r="K14132" i="9"/>
  <c r="J14132" i="9" s="1"/>
  <c r="L14131" i="9"/>
  <c r="K14131" i="9"/>
  <c r="J14131" i="9" s="1"/>
  <c r="L14130" i="9"/>
  <c r="K14130" i="9"/>
  <c r="J14130" i="9" s="1"/>
  <c r="L14129" i="9"/>
  <c r="K14129" i="9"/>
  <c r="J14129" i="9" s="1"/>
  <c r="L14128" i="9"/>
  <c r="K14128" i="9"/>
  <c r="J14128" i="9" s="1"/>
  <c r="L14127" i="9"/>
  <c r="K14127" i="9"/>
  <c r="J14127" i="9" s="1"/>
  <c r="L14126" i="9"/>
  <c r="K14126" i="9"/>
  <c r="J14126" i="9" s="1"/>
  <c r="L14125" i="9"/>
  <c r="K14125" i="9"/>
  <c r="J14125" i="9" s="1"/>
  <c r="L14124" i="9"/>
  <c r="K14124" i="9"/>
  <c r="J14124" i="9" s="1"/>
  <c r="L14123" i="9"/>
  <c r="K14123" i="9"/>
  <c r="J14123" i="9" s="1"/>
  <c r="L14122" i="9"/>
  <c r="K14122" i="9"/>
  <c r="J14122" i="9" s="1"/>
  <c r="L14121" i="9"/>
  <c r="K14121" i="9"/>
  <c r="J14121" i="9" s="1"/>
  <c r="L14120" i="9"/>
  <c r="K14120" i="9"/>
  <c r="J14120" i="9" s="1"/>
  <c r="L14119" i="9"/>
  <c r="K14119" i="9"/>
  <c r="J14119" i="9" s="1"/>
  <c r="L14118" i="9"/>
  <c r="K14118" i="9"/>
  <c r="J14118" i="9" s="1"/>
  <c r="L14117" i="9"/>
  <c r="K14117" i="9"/>
  <c r="J14117" i="9" s="1"/>
  <c r="L14116" i="9"/>
  <c r="K14116" i="9"/>
  <c r="J14116" i="9" s="1"/>
  <c r="L14115" i="9"/>
  <c r="K14115" i="9"/>
  <c r="J14115" i="9" s="1"/>
  <c r="L14114" i="9"/>
  <c r="K14114" i="9"/>
  <c r="J14114" i="9" s="1"/>
  <c r="L14113" i="9"/>
  <c r="K14113" i="9"/>
  <c r="J14113" i="9" s="1"/>
  <c r="L14112" i="9"/>
  <c r="K14112" i="9"/>
  <c r="J14112" i="9" s="1"/>
  <c r="L14111" i="9"/>
  <c r="K14111" i="9"/>
  <c r="J14111" i="9" s="1"/>
  <c r="L14110" i="9"/>
  <c r="K14110" i="9"/>
  <c r="J14110" i="9" s="1"/>
  <c r="L14109" i="9"/>
  <c r="K14109" i="9"/>
  <c r="J14109" i="9" s="1"/>
  <c r="L14108" i="9"/>
  <c r="K14108" i="9"/>
  <c r="J14108" i="9" s="1"/>
  <c r="L14107" i="9"/>
  <c r="K14107" i="9"/>
  <c r="J14107" i="9" s="1"/>
  <c r="L14106" i="9"/>
  <c r="K14106" i="9"/>
  <c r="J14106" i="9" s="1"/>
  <c r="L14105" i="9"/>
  <c r="K14105" i="9"/>
  <c r="J14105" i="9" s="1"/>
  <c r="L14104" i="9"/>
  <c r="K14104" i="9"/>
  <c r="J14104" i="9" s="1"/>
  <c r="L14103" i="9"/>
  <c r="K14103" i="9"/>
  <c r="J14103" i="9" s="1"/>
  <c r="L14102" i="9"/>
  <c r="K14102" i="9"/>
  <c r="J14102" i="9" s="1"/>
  <c r="L14101" i="9"/>
  <c r="K14101" i="9"/>
  <c r="J14101" i="9" s="1"/>
  <c r="L14100" i="9"/>
  <c r="K14100" i="9"/>
  <c r="J14100" i="9" s="1"/>
  <c r="L14099" i="9"/>
  <c r="K14099" i="9"/>
  <c r="J14099" i="9" s="1"/>
  <c r="L14098" i="9"/>
  <c r="K14098" i="9"/>
  <c r="J14098" i="9" s="1"/>
  <c r="L14097" i="9"/>
  <c r="K14097" i="9"/>
  <c r="J14097" i="9" s="1"/>
  <c r="L14096" i="9"/>
  <c r="K14096" i="9"/>
  <c r="J14096" i="9" s="1"/>
  <c r="L14095" i="9"/>
  <c r="K14095" i="9"/>
  <c r="J14095" i="9" s="1"/>
  <c r="L14094" i="9"/>
  <c r="K14094" i="9"/>
  <c r="J14094" i="9" s="1"/>
  <c r="L14093" i="9"/>
  <c r="K14093" i="9"/>
  <c r="J14093" i="9" s="1"/>
  <c r="L14092" i="9"/>
  <c r="K14092" i="9"/>
  <c r="J14092" i="9" s="1"/>
  <c r="L14091" i="9"/>
  <c r="K14091" i="9"/>
  <c r="J14091" i="9" s="1"/>
  <c r="L14090" i="9"/>
  <c r="K14090" i="9"/>
  <c r="J14090" i="9" s="1"/>
  <c r="L14089" i="9"/>
  <c r="K14089" i="9"/>
  <c r="J14089" i="9" s="1"/>
  <c r="L14088" i="9"/>
  <c r="K14088" i="9"/>
  <c r="J14088" i="9" s="1"/>
  <c r="L14087" i="9"/>
  <c r="K14087" i="9"/>
  <c r="J14087" i="9" s="1"/>
  <c r="L14086" i="9"/>
  <c r="K14086" i="9"/>
  <c r="J14086" i="9" s="1"/>
  <c r="L14085" i="9"/>
  <c r="K14085" i="9"/>
  <c r="J14085" i="9" s="1"/>
  <c r="L14084" i="9"/>
  <c r="K14084" i="9"/>
  <c r="J14084" i="9" s="1"/>
  <c r="L14083" i="9"/>
  <c r="K14083" i="9"/>
  <c r="J14083" i="9" s="1"/>
  <c r="L14082" i="9"/>
  <c r="K14082" i="9"/>
  <c r="J14082" i="9" s="1"/>
  <c r="L14081" i="9"/>
  <c r="K14081" i="9"/>
  <c r="J14081" i="9" s="1"/>
  <c r="L14080" i="9"/>
  <c r="K14080" i="9"/>
  <c r="J14080" i="9" s="1"/>
  <c r="L14079" i="9"/>
  <c r="K14079" i="9"/>
  <c r="J14079" i="9" s="1"/>
  <c r="L14078" i="9"/>
  <c r="K14078" i="9"/>
  <c r="J14078" i="9" s="1"/>
  <c r="L14077" i="9"/>
  <c r="K14077" i="9"/>
  <c r="J14077" i="9" s="1"/>
  <c r="L14076" i="9"/>
  <c r="K14076" i="9"/>
  <c r="J14076" i="9" s="1"/>
  <c r="L14075" i="9"/>
  <c r="K14075" i="9"/>
  <c r="J14075" i="9" s="1"/>
  <c r="L14074" i="9"/>
  <c r="K14074" i="9"/>
  <c r="J14074" i="9" s="1"/>
  <c r="L14073" i="9"/>
  <c r="K14073" i="9"/>
  <c r="J14073" i="9" s="1"/>
  <c r="L14072" i="9"/>
  <c r="K14072" i="9"/>
  <c r="J14072" i="9" s="1"/>
  <c r="L14071" i="9"/>
  <c r="K14071" i="9"/>
  <c r="J14071" i="9" s="1"/>
  <c r="L14070" i="9"/>
  <c r="K14070" i="9"/>
  <c r="J14070" i="9" s="1"/>
  <c r="L14069" i="9"/>
  <c r="K14069" i="9"/>
  <c r="J14069" i="9" s="1"/>
  <c r="L14068" i="9"/>
  <c r="K14068" i="9"/>
  <c r="J14068" i="9" s="1"/>
  <c r="L14067" i="9"/>
  <c r="K14067" i="9"/>
  <c r="J14067" i="9" s="1"/>
  <c r="L14066" i="9"/>
  <c r="K14066" i="9"/>
  <c r="J14066" i="9" s="1"/>
  <c r="L14065" i="9"/>
  <c r="K14065" i="9"/>
  <c r="J14065" i="9" s="1"/>
  <c r="L14064" i="9"/>
  <c r="K14064" i="9"/>
  <c r="J14064" i="9" s="1"/>
  <c r="L14063" i="9"/>
  <c r="K14063" i="9"/>
  <c r="J14063" i="9" s="1"/>
  <c r="L14062" i="9"/>
  <c r="K14062" i="9"/>
  <c r="J14062" i="9" s="1"/>
  <c r="L14061" i="9"/>
  <c r="K14061" i="9"/>
  <c r="J14061" i="9" s="1"/>
  <c r="L14060" i="9"/>
  <c r="K14060" i="9"/>
  <c r="J14060" i="9" s="1"/>
  <c r="L14059" i="9"/>
  <c r="K14059" i="9"/>
  <c r="J14059" i="9" s="1"/>
  <c r="L14058" i="9"/>
  <c r="K14058" i="9"/>
  <c r="J14058" i="9" s="1"/>
  <c r="L14057" i="9"/>
  <c r="K14057" i="9"/>
  <c r="J14057" i="9" s="1"/>
  <c r="L14056" i="9"/>
  <c r="K14056" i="9"/>
  <c r="J14056" i="9" s="1"/>
  <c r="L14055" i="9"/>
  <c r="K14055" i="9"/>
  <c r="J14055" i="9" s="1"/>
  <c r="L14054" i="9"/>
  <c r="K14054" i="9"/>
  <c r="J14054" i="9" s="1"/>
  <c r="L14053" i="9"/>
  <c r="K14053" i="9"/>
  <c r="J14053" i="9" s="1"/>
  <c r="L14052" i="9"/>
  <c r="K14052" i="9"/>
  <c r="J14052" i="9" s="1"/>
  <c r="L14051" i="9"/>
  <c r="K14051" i="9"/>
  <c r="J14051" i="9" s="1"/>
  <c r="L14050" i="9"/>
  <c r="K14050" i="9"/>
  <c r="J14050" i="9" s="1"/>
  <c r="L14049" i="9"/>
  <c r="K14049" i="9"/>
  <c r="J14049" i="9" s="1"/>
  <c r="L14048" i="9"/>
  <c r="K14048" i="9"/>
  <c r="J14048" i="9" s="1"/>
  <c r="L14047" i="9"/>
  <c r="K14047" i="9"/>
  <c r="J14047" i="9" s="1"/>
  <c r="L14046" i="9"/>
  <c r="K14046" i="9"/>
  <c r="J14046" i="9" s="1"/>
  <c r="L14045" i="9"/>
  <c r="K14045" i="9"/>
  <c r="J14045" i="9" s="1"/>
  <c r="L14044" i="9"/>
  <c r="K14044" i="9"/>
  <c r="J14044" i="9" s="1"/>
  <c r="L14043" i="9"/>
  <c r="K14043" i="9"/>
  <c r="J14043" i="9" s="1"/>
  <c r="L14042" i="9"/>
  <c r="K14042" i="9"/>
  <c r="J14042" i="9" s="1"/>
  <c r="L14041" i="9"/>
  <c r="K14041" i="9"/>
  <c r="J14041" i="9" s="1"/>
  <c r="L14040" i="9"/>
  <c r="K14040" i="9"/>
  <c r="J14040" i="9" s="1"/>
  <c r="L14039" i="9"/>
  <c r="K14039" i="9"/>
  <c r="J14039" i="9" s="1"/>
  <c r="L14038" i="9"/>
  <c r="K14038" i="9"/>
  <c r="J14038" i="9" s="1"/>
  <c r="L14037" i="9"/>
  <c r="K14037" i="9"/>
  <c r="J14037" i="9" s="1"/>
  <c r="L14036" i="9"/>
  <c r="K14036" i="9"/>
  <c r="J14036" i="9" s="1"/>
  <c r="L14035" i="9"/>
  <c r="K14035" i="9"/>
  <c r="J14035" i="9" s="1"/>
  <c r="L14034" i="9"/>
  <c r="K14034" i="9"/>
  <c r="J14034" i="9" s="1"/>
  <c r="L14033" i="9"/>
  <c r="K14033" i="9"/>
  <c r="J14033" i="9" s="1"/>
  <c r="L14032" i="9"/>
  <c r="K14032" i="9"/>
  <c r="J14032" i="9" s="1"/>
  <c r="L14031" i="9"/>
  <c r="K14031" i="9"/>
  <c r="J14031" i="9" s="1"/>
  <c r="L14030" i="9"/>
  <c r="K14030" i="9"/>
  <c r="J14030" i="9" s="1"/>
  <c r="L14029" i="9"/>
  <c r="K14029" i="9"/>
  <c r="J14029" i="9" s="1"/>
  <c r="L14028" i="9"/>
  <c r="K14028" i="9"/>
  <c r="J14028" i="9" s="1"/>
  <c r="L14027" i="9"/>
  <c r="K14027" i="9"/>
  <c r="J14027" i="9" s="1"/>
  <c r="L14026" i="9"/>
  <c r="K14026" i="9"/>
  <c r="J14026" i="9" s="1"/>
  <c r="L14025" i="9"/>
  <c r="K14025" i="9"/>
  <c r="J14025" i="9" s="1"/>
  <c r="L14024" i="9"/>
  <c r="K14024" i="9"/>
  <c r="J14024" i="9" s="1"/>
  <c r="L14023" i="9"/>
  <c r="K14023" i="9"/>
  <c r="J14023" i="9" s="1"/>
  <c r="L14022" i="9"/>
  <c r="K14022" i="9"/>
  <c r="J14022" i="9" s="1"/>
  <c r="L14021" i="9"/>
  <c r="K14021" i="9"/>
  <c r="J14021" i="9" s="1"/>
  <c r="L14020" i="9"/>
  <c r="K14020" i="9"/>
  <c r="J14020" i="9" s="1"/>
  <c r="L14019" i="9"/>
  <c r="K14019" i="9"/>
  <c r="J14019" i="9" s="1"/>
  <c r="L14018" i="9"/>
  <c r="K14018" i="9"/>
  <c r="J14018" i="9" s="1"/>
  <c r="L14017" i="9"/>
  <c r="K14017" i="9"/>
  <c r="J14017" i="9" s="1"/>
  <c r="L14016" i="9"/>
  <c r="K14016" i="9"/>
  <c r="J14016" i="9" s="1"/>
  <c r="L14015" i="9"/>
  <c r="K14015" i="9"/>
  <c r="J14015" i="9" s="1"/>
  <c r="L14014" i="9"/>
  <c r="K14014" i="9"/>
  <c r="J14014" i="9" s="1"/>
  <c r="L14013" i="9"/>
  <c r="K14013" i="9"/>
  <c r="J14013" i="9" s="1"/>
  <c r="L14012" i="9"/>
  <c r="K14012" i="9"/>
  <c r="J14012" i="9" s="1"/>
  <c r="L14011" i="9"/>
  <c r="K14011" i="9"/>
  <c r="J14011" i="9" s="1"/>
  <c r="L14010" i="9"/>
  <c r="K14010" i="9"/>
  <c r="J14010" i="9" s="1"/>
  <c r="L14009" i="9"/>
  <c r="K14009" i="9"/>
  <c r="J14009" i="9" s="1"/>
  <c r="L14008" i="9"/>
  <c r="K14008" i="9"/>
  <c r="J14008" i="9" s="1"/>
  <c r="L14007" i="9"/>
  <c r="K14007" i="9"/>
  <c r="J14007" i="9" s="1"/>
  <c r="L14006" i="9"/>
  <c r="K14006" i="9"/>
  <c r="J14006" i="9" s="1"/>
  <c r="L14005" i="9"/>
  <c r="K14005" i="9"/>
  <c r="J14005" i="9" s="1"/>
  <c r="L14004" i="9"/>
  <c r="K14004" i="9"/>
  <c r="J14004" i="9" s="1"/>
  <c r="L14003" i="9"/>
  <c r="K14003" i="9"/>
  <c r="J14003" i="9" s="1"/>
  <c r="L14002" i="9"/>
  <c r="K14002" i="9"/>
  <c r="J14002" i="9" s="1"/>
  <c r="L14001" i="9"/>
  <c r="K14001" i="9"/>
  <c r="J14001" i="9" s="1"/>
  <c r="L14000" i="9"/>
  <c r="K14000" i="9"/>
  <c r="J14000" i="9" s="1"/>
  <c r="L13999" i="9"/>
  <c r="K13999" i="9"/>
  <c r="J13999" i="9" s="1"/>
  <c r="L13998" i="9"/>
  <c r="K13998" i="9"/>
  <c r="J13998" i="9" s="1"/>
  <c r="L13997" i="9"/>
  <c r="K13997" i="9"/>
  <c r="J13997" i="9" s="1"/>
  <c r="L13996" i="9"/>
  <c r="K13996" i="9"/>
  <c r="J13996" i="9" s="1"/>
  <c r="L13995" i="9"/>
  <c r="K13995" i="9"/>
  <c r="J13995" i="9" s="1"/>
  <c r="L13994" i="9"/>
  <c r="K13994" i="9"/>
  <c r="J13994" i="9" s="1"/>
  <c r="L13993" i="9"/>
  <c r="K13993" i="9"/>
  <c r="J13993" i="9" s="1"/>
  <c r="L13992" i="9"/>
  <c r="K13992" i="9"/>
  <c r="J13992" i="9" s="1"/>
  <c r="L13991" i="9"/>
  <c r="K13991" i="9"/>
  <c r="J13991" i="9" s="1"/>
  <c r="L13990" i="9"/>
  <c r="K13990" i="9"/>
  <c r="J13990" i="9" s="1"/>
  <c r="L13989" i="9"/>
  <c r="K13989" i="9"/>
  <c r="J13989" i="9" s="1"/>
  <c r="L13988" i="9"/>
  <c r="K13988" i="9"/>
  <c r="J13988" i="9" s="1"/>
  <c r="L13987" i="9"/>
  <c r="K13987" i="9"/>
  <c r="J13987" i="9" s="1"/>
  <c r="L13986" i="9"/>
  <c r="K13986" i="9"/>
  <c r="J13986" i="9" s="1"/>
  <c r="L13985" i="9"/>
  <c r="K13985" i="9"/>
  <c r="J13985" i="9" s="1"/>
  <c r="L13984" i="9"/>
  <c r="K13984" i="9"/>
  <c r="J13984" i="9" s="1"/>
  <c r="L13983" i="9"/>
  <c r="K13983" i="9"/>
  <c r="J13983" i="9" s="1"/>
  <c r="L13982" i="9"/>
  <c r="K13982" i="9"/>
  <c r="J13982" i="9" s="1"/>
  <c r="L13981" i="9"/>
  <c r="K13981" i="9"/>
  <c r="J13981" i="9" s="1"/>
  <c r="L13980" i="9"/>
  <c r="K13980" i="9"/>
  <c r="J13980" i="9" s="1"/>
  <c r="L13979" i="9"/>
  <c r="K13979" i="9"/>
  <c r="J13979" i="9" s="1"/>
  <c r="L13978" i="9"/>
  <c r="K13978" i="9"/>
  <c r="J13978" i="9" s="1"/>
  <c r="L13977" i="9"/>
  <c r="K13977" i="9"/>
  <c r="J13977" i="9" s="1"/>
  <c r="L13976" i="9"/>
  <c r="K13976" i="9"/>
  <c r="J13976" i="9" s="1"/>
  <c r="L13975" i="9"/>
  <c r="K13975" i="9"/>
  <c r="J13975" i="9" s="1"/>
  <c r="L13974" i="9"/>
  <c r="K13974" i="9"/>
  <c r="J13974" i="9" s="1"/>
  <c r="L13973" i="9"/>
  <c r="K13973" i="9"/>
  <c r="J13973" i="9" s="1"/>
  <c r="L13972" i="9"/>
  <c r="K13972" i="9"/>
  <c r="J13972" i="9" s="1"/>
  <c r="L13971" i="9"/>
  <c r="K13971" i="9"/>
  <c r="J13971" i="9" s="1"/>
  <c r="L13970" i="9"/>
  <c r="K13970" i="9"/>
  <c r="J13970" i="9" s="1"/>
  <c r="L13969" i="9"/>
  <c r="K13969" i="9"/>
  <c r="J13969" i="9" s="1"/>
  <c r="L13968" i="9"/>
  <c r="K13968" i="9"/>
  <c r="J13968" i="9" s="1"/>
  <c r="L13967" i="9"/>
  <c r="K13967" i="9"/>
  <c r="J13967" i="9" s="1"/>
  <c r="L13966" i="9"/>
  <c r="K13966" i="9"/>
  <c r="J13966" i="9" s="1"/>
  <c r="L13965" i="9"/>
  <c r="K13965" i="9"/>
  <c r="J13965" i="9" s="1"/>
  <c r="L13964" i="9"/>
  <c r="K13964" i="9"/>
  <c r="J13964" i="9" s="1"/>
  <c r="L13963" i="9"/>
  <c r="K13963" i="9"/>
  <c r="J13963" i="9" s="1"/>
  <c r="L13962" i="9"/>
  <c r="K13962" i="9"/>
  <c r="J13962" i="9" s="1"/>
  <c r="L13961" i="9"/>
  <c r="K13961" i="9"/>
  <c r="J13961" i="9" s="1"/>
  <c r="L13960" i="9"/>
  <c r="K13960" i="9"/>
  <c r="J13960" i="9" s="1"/>
  <c r="L13959" i="9"/>
  <c r="K13959" i="9"/>
  <c r="J13959" i="9" s="1"/>
  <c r="L13958" i="9"/>
  <c r="K13958" i="9"/>
  <c r="J13958" i="9" s="1"/>
  <c r="L13957" i="9"/>
  <c r="K13957" i="9"/>
  <c r="J13957" i="9" s="1"/>
  <c r="L13956" i="9"/>
  <c r="K13956" i="9"/>
  <c r="J13956" i="9" s="1"/>
  <c r="L13955" i="9"/>
  <c r="K13955" i="9"/>
  <c r="J13955" i="9" s="1"/>
  <c r="L13954" i="9"/>
  <c r="K13954" i="9"/>
  <c r="J13954" i="9" s="1"/>
  <c r="L13953" i="9"/>
  <c r="K13953" i="9"/>
  <c r="J13953" i="9" s="1"/>
  <c r="L13952" i="9"/>
  <c r="K13952" i="9"/>
  <c r="J13952" i="9" s="1"/>
  <c r="L13951" i="9"/>
  <c r="K13951" i="9"/>
  <c r="J13951" i="9" s="1"/>
  <c r="L13950" i="9"/>
  <c r="K13950" i="9"/>
  <c r="J13950" i="9" s="1"/>
  <c r="L13949" i="9"/>
  <c r="K13949" i="9"/>
  <c r="J13949" i="9" s="1"/>
  <c r="L13948" i="9"/>
  <c r="K13948" i="9"/>
  <c r="J13948" i="9" s="1"/>
  <c r="L13947" i="9"/>
  <c r="K13947" i="9"/>
  <c r="J13947" i="9" s="1"/>
  <c r="L13946" i="9"/>
  <c r="K13946" i="9"/>
  <c r="J13946" i="9" s="1"/>
  <c r="L13945" i="9"/>
  <c r="K13945" i="9"/>
  <c r="J13945" i="9" s="1"/>
  <c r="L13944" i="9"/>
  <c r="K13944" i="9"/>
  <c r="J13944" i="9" s="1"/>
  <c r="L13943" i="9"/>
  <c r="K13943" i="9"/>
  <c r="J13943" i="9" s="1"/>
  <c r="L13942" i="9"/>
  <c r="K13942" i="9"/>
  <c r="J13942" i="9" s="1"/>
  <c r="L13941" i="9"/>
  <c r="K13941" i="9"/>
  <c r="J13941" i="9" s="1"/>
  <c r="L13940" i="9"/>
  <c r="K13940" i="9"/>
  <c r="J13940" i="9" s="1"/>
  <c r="L13939" i="9"/>
  <c r="K13939" i="9"/>
  <c r="J13939" i="9" s="1"/>
  <c r="L13938" i="9"/>
  <c r="K13938" i="9"/>
  <c r="J13938" i="9" s="1"/>
  <c r="L13937" i="9"/>
  <c r="K13937" i="9"/>
  <c r="J13937" i="9" s="1"/>
  <c r="L13936" i="9"/>
  <c r="K13936" i="9"/>
  <c r="J13936" i="9" s="1"/>
  <c r="L13935" i="9"/>
  <c r="K13935" i="9"/>
  <c r="J13935" i="9" s="1"/>
  <c r="L13934" i="9"/>
  <c r="K13934" i="9"/>
  <c r="J13934" i="9" s="1"/>
  <c r="L13933" i="9"/>
  <c r="K13933" i="9"/>
  <c r="J13933" i="9" s="1"/>
  <c r="L13932" i="9"/>
  <c r="K13932" i="9"/>
  <c r="J13932" i="9" s="1"/>
  <c r="L13931" i="9"/>
  <c r="K13931" i="9"/>
  <c r="J13931" i="9" s="1"/>
  <c r="L13930" i="9"/>
  <c r="K13930" i="9"/>
  <c r="J13930" i="9" s="1"/>
  <c r="L13929" i="9"/>
  <c r="K13929" i="9"/>
  <c r="J13929" i="9" s="1"/>
  <c r="L13928" i="9"/>
  <c r="K13928" i="9"/>
  <c r="J13928" i="9" s="1"/>
  <c r="L13927" i="9"/>
  <c r="K13927" i="9"/>
  <c r="J13927" i="9" s="1"/>
  <c r="L13926" i="9"/>
  <c r="K13926" i="9"/>
  <c r="J13926" i="9" s="1"/>
  <c r="L13925" i="9"/>
  <c r="K13925" i="9"/>
  <c r="J13925" i="9" s="1"/>
  <c r="L13924" i="9"/>
  <c r="K13924" i="9"/>
  <c r="J13924" i="9" s="1"/>
  <c r="L13923" i="9"/>
  <c r="K13923" i="9"/>
  <c r="J13923" i="9" s="1"/>
  <c r="L13922" i="9"/>
  <c r="K13922" i="9"/>
  <c r="J13922" i="9" s="1"/>
  <c r="L13921" i="9"/>
  <c r="K13921" i="9"/>
  <c r="J13921" i="9" s="1"/>
  <c r="L13920" i="9"/>
  <c r="K13920" i="9"/>
  <c r="J13920" i="9" s="1"/>
  <c r="L13919" i="9"/>
  <c r="K13919" i="9"/>
  <c r="J13919" i="9" s="1"/>
  <c r="L13918" i="9"/>
  <c r="K13918" i="9"/>
  <c r="J13918" i="9" s="1"/>
  <c r="L13917" i="9"/>
  <c r="K13917" i="9"/>
  <c r="J13917" i="9" s="1"/>
  <c r="L13916" i="9"/>
  <c r="K13916" i="9"/>
  <c r="J13916" i="9" s="1"/>
  <c r="L13915" i="9"/>
  <c r="K13915" i="9"/>
  <c r="J13915" i="9" s="1"/>
  <c r="L13914" i="9"/>
  <c r="K13914" i="9"/>
  <c r="J13914" i="9" s="1"/>
  <c r="L13913" i="9"/>
  <c r="K13913" i="9"/>
  <c r="J13913" i="9" s="1"/>
  <c r="L13912" i="9"/>
  <c r="K13912" i="9"/>
  <c r="J13912" i="9" s="1"/>
  <c r="L13911" i="9"/>
  <c r="K13911" i="9"/>
  <c r="J13911" i="9" s="1"/>
  <c r="L13910" i="9"/>
  <c r="K13910" i="9"/>
  <c r="J13910" i="9" s="1"/>
  <c r="L13909" i="9"/>
  <c r="K13909" i="9"/>
  <c r="J13909" i="9" s="1"/>
  <c r="L13908" i="9"/>
  <c r="K13908" i="9"/>
  <c r="J13908" i="9" s="1"/>
  <c r="L13907" i="9"/>
  <c r="K13907" i="9"/>
  <c r="J13907" i="9" s="1"/>
  <c r="L13906" i="9"/>
  <c r="K13906" i="9"/>
  <c r="J13906" i="9" s="1"/>
  <c r="L13905" i="9"/>
  <c r="K13905" i="9"/>
  <c r="J13905" i="9" s="1"/>
  <c r="L13904" i="9"/>
  <c r="K13904" i="9"/>
  <c r="J13904" i="9" s="1"/>
  <c r="L13903" i="9"/>
  <c r="K13903" i="9"/>
  <c r="J13903" i="9" s="1"/>
  <c r="L13902" i="9"/>
  <c r="K13902" i="9"/>
  <c r="J13902" i="9" s="1"/>
  <c r="L13901" i="9"/>
  <c r="K13901" i="9"/>
  <c r="J13901" i="9" s="1"/>
  <c r="L13900" i="9"/>
  <c r="K13900" i="9"/>
  <c r="J13900" i="9" s="1"/>
  <c r="L13899" i="9"/>
  <c r="K13899" i="9"/>
  <c r="J13899" i="9" s="1"/>
  <c r="L13898" i="9"/>
  <c r="K13898" i="9"/>
  <c r="J13898" i="9" s="1"/>
  <c r="L13897" i="9"/>
  <c r="K13897" i="9"/>
  <c r="J13897" i="9" s="1"/>
  <c r="L13896" i="9"/>
  <c r="K13896" i="9"/>
  <c r="J13896" i="9" s="1"/>
  <c r="L13895" i="9"/>
  <c r="K13895" i="9"/>
  <c r="J13895" i="9" s="1"/>
  <c r="L13894" i="9"/>
  <c r="K13894" i="9"/>
  <c r="J13894" i="9" s="1"/>
  <c r="L13893" i="9"/>
  <c r="K13893" i="9"/>
  <c r="J13893" i="9" s="1"/>
  <c r="L13892" i="9"/>
  <c r="K13892" i="9"/>
  <c r="J13892" i="9" s="1"/>
  <c r="L13891" i="9"/>
  <c r="K13891" i="9"/>
  <c r="J13891" i="9" s="1"/>
  <c r="L13890" i="9"/>
  <c r="K13890" i="9"/>
  <c r="J13890" i="9" s="1"/>
  <c r="L13889" i="9"/>
  <c r="K13889" i="9"/>
  <c r="J13889" i="9" s="1"/>
  <c r="L13888" i="9"/>
  <c r="K13888" i="9"/>
  <c r="J13888" i="9" s="1"/>
  <c r="L13887" i="9"/>
  <c r="K13887" i="9"/>
  <c r="J13887" i="9" s="1"/>
  <c r="L13886" i="9"/>
  <c r="K13886" i="9"/>
  <c r="J13886" i="9" s="1"/>
  <c r="L13885" i="9"/>
  <c r="K13885" i="9"/>
  <c r="J13885" i="9" s="1"/>
  <c r="L13884" i="9"/>
  <c r="K13884" i="9"/>
  <c r="J13884" i="9" s="1"/>
  <c r="L13883" i="9"/>
  <c r="K13883" i="9"/>
  <c r="J13883" i="9" s="1"/>
  <c r="L13882" i="9"/>
  <c r="K13882" i="9"/>
  <c r="J13882" i="9" s="1"/>
  <c r="L13881" i="9"/>
  <c r="K13881" i="9"/>
  <c r="J13881" i="9" s="1"/>
  <c r="L13880" i="9"/>
  <c r="K13880" i="9"/>
  <c r="J13880" i="9" s="1"/>
  <c r="L13879" i="9"/>
  <c r="K13879" i="9"/>
  <c r="J13879" i="9" s="1"/>
  <c r="L13878" i="9"/>
  <c r="K13878" i="9"/>
  <c r="J13878" i="9" s="1"/>
  <c r="L13877" i="9"/>
  <c r="K13877" i="9"/>
  <c r="J13877" i="9" s="1"/>
  <c r="L13876" i="9"/>
  <c r="K13876" i="9"/>
  <c r="J13876" i="9" s="1"/>
  <c r="L13875" i="9"/>
  <c r="K13875" i="9"/>
  <c r="J13875" i="9" s="1"/>
  <c r="L13874" i="9"/>
  <c r="K13874" i="9"/>
  <c r="J13874" i="9" s="1"/>
  <c r="L13873" i="9"/>
  <c r="K13873" i="9"/>
  <c r="J13873" i="9" s="1"/>
  <c r="L13872" i="9"/>
  <c r="K13872" i="9"/>
  <c r="J13872" i="9" s="1"/>
  <c r="L13871" i="9"/>
  <c r="K13871" i="9"/>
  <c r="J13871" i="9" s="1"/>
  <c r="L13870" i="9"/>
  <c r="K13870" i="9"/>
  <c r="J13870" i="9" s="1"/>
  <c r="L13869" i="9"/>
  <c r="K13869" i="9"/>
  <c r="J13869" i="9" s="1"/>
  <c r="L13868" i="9"/>
  <c r="K13868" i="9"/>
  <c r="J13868" i="9" s="1"/>
  <c r="L13867" i="9"/>
  <c r="K13867" i="9"/>
  <c r="J13867" i="9" s="1"/>
  <c r="L13866" i="9"/>
  <c r="K13866" i="9"/>
  <c r="J13866" i="9" s="1"/>
  <c r="L13865" i="9"/>
  <c r="K13865" i="9"/>
  <c r="J13865" i="9" s="1"/>
  <c r="L13864" i="9"/>
  <c r="K13864" i="9"/>
  <c r="J13864" i="9" s="1"/>
  <c r="L13863" i="9"/>
  <c r="K13863" i="9"/>
  <c r="J13863" i="9" s="1"/>
  <c r="L13862" i="9"/>
  <c r="K13862" i="9"/>
  <c r="J13862" i="9" s="1"/>
  <c r="L13861" i="9"/>
  <c r="K13861" i="9"/>
  <c r="J13861" i="9" s="1"/>
  <c r="L13860" i="9"/>
  <c r="K13860" i="9"/>
  <c r="J13860" i="9" s="1"/>
  <c r="L13859" i="9"/>
  <c r="K13859" i="9"/>
  <c r="J13859" i="9" s="1"/>
  <c r="L13858" i="9"/>
  <c r="K13858" i="9"/>
  <c r="J13858" i="9" s="1"/>
  <c r="L13857" i="9"/>
  <c r="K13857" i="9"/>
  <c r="J13857" i="9" s="1"/>
  <c r="L13856" i="9"/>
  <c r="K13856" i="9"/>
  <c r="J13856" i="9" s="1"/>
  <c r="L13855" i="9"/>
  <c r="K13855" i="9"/>
  <c r="J13855" i="9" s="1"/>
  <c r="L13854" i="9"/>
  <c r="K13854" i="9"/>
  <c r="J13854" i="9" s="1"/>
  <c r="L13853" i="9"/>
  <c r="K13853" i="9"/>
  <c r="J13853" i="9" s="1"/>
  <c r="L13852" i="9"/>
  <c r="K13852" i="9"/>
  <c r="J13852" i="9" s="1"/>
  <c r="L13851" i="9"/>
  <c r="K13851" i="9"/>
  <c r="J13851" i="9" s="1"/>
  <c r="L13850" i="9"/>
  <c r="K13850" i="9"/>
  <c r="J13850" i="9" s="1"/>
  <c r="L13849" i="9"/>
  <c r="K13849" i="9"/>
  <c r="J13849" i="9" s="1"/>
  <c r="L13848" i="9"/>
  <c r="K13848" i="9"/>
  <c r="J13848" i="9" s="1"/>
  <c r="L13847" i="9"/>
  <c r="K13847" i="9"/>
  <c r="J13847" i="9" s="1"/>
  <c r="L13846" i="9"/>
  <c r="K13846" i="9"/>
  <c r="J13846" i="9" s="1"/>
  <c r="L13845" i="9"/>
  <c r="K13845" i="9"/>
  <c r="J13845" i="9" s="1"/>
  <c r="L13844" i="9"/>
  <c r="K13844" i="9"/>
  <c r="J13844" i="9" s="1"/>
  <c r="L13843" i="9"/>
  <c r="K13843" i="9"/>
  <c r="J13843" i="9" s="1"/>
  <c r="L13842" i="9"/>
  <c r="K13842" i="9"/>
  <c r="J13842" i="9" s="1"/>
  <c r="L13841" i="9"/>
  <c r="K13841" i="9"/>
  <c r="J13841" i="9" s="1"/>
  <c r="L13840" i="9"/>
  <c r="K13840" i="9"/>
  <c r="J13840" i="9" s="1"/>
  <c r="L13839" i="9"/>
  <c r="K13839" i="9"/>
  <c r="J13839" i="9" s="1"/>
  <c r="L13838" i="9"/>
  <c r="K13838" i="9"/>
  <c r="J13838" i="9" s="1"/>
  <c r="L13837" i="9"/>
  <c r="K13837" i="9"/>
  <c r="J13837" i="9" s="1"/>
  <c r="L13836" i="9"/>
  <c r="K13836" i="9"/>
  <c r="J13836" i="9" s="1"/>
  <c r="L13835" i="9"/>
  <c r="K13835" i="9"/>
  <c r="J13835" i="9" s="1"/>
  <c r="L13834" i="9"/>
  <c r="K13834" i="9"/>
  <c r="J13834" i="9" s="1"/>
  <c r="L13833" i="9"/>
  <c r="K13833" i="9"/>
  <c r="J13833" i="9" s="1"/>
  <c r="L13832" i="9"/>
  <c r="K13832" i="9"/>
  <c r="J13832" i="9" s="1"/>
  <c r="L13831" i="9"/>
  <c r="K13831" i="9"/>
  <c r="J13831" i="9" s="1"/>
  <c r="L13830" i="9"/>
  <c r="K13830" i="9"/>
  <c r="J13830" i="9" s="1"/>
  <c r="L13829" i="9"/>
  <c r="K13829" i="9"/>
  <c r="J13829" i="9" s="1"/>
  <c r="L13828" i="9"/>
  <c r="K13828" i="9"/>
  <c r="J13828" i="9" s="1"/>
  <c r="L13827" i="9"/>
  <c r="K13827" i="9"/>
  <c r="J13827" i="9" s="1"/>
  <c r="L13826" i="9"/>
  <c r="K13826" i="9"/>
  <c r="J13826" i="9" s="1"/>
  <c r="L13825" i="9"/>
  <c r="K13825" i="9"/>
  <c r="J13825" i="9" s="1"/>
  <c r="L13824" i="9"/>
  <c r="K13824" i="9"/>
  <c r="J13824" i="9" s="1"/>
  <c r="L13823" i="9"/>
  <c r="K13823" i="9"/>
  <c r="J13823" i="9" s="1"/>
  <c r="L13822" i="9"/>
  <c r="K13822" i="9"/>
  <c r="J13822" i="9" s="1"/>
  <c r="L13821" i="9"/>
  <c r="K13821" i="9"/>
  <c r="J13821" i="9" s="1"/>
  <c r="L13820" i="9"/>
  <c r="K13820" i="9"/>
  <c r="J13820" i="9" s="1"/>
  <c r="L13819" i="9"/>
  <c r="K13819" i="9"/>
  <c r="J13819" i="9" s="1"/>
  <c r="L13818" i="9"/>
  <c r="K13818" i="9"/>
  <c r="J13818" i="9" s="1"/>
  <c r="L13817" i="9"/>
  <c r="K13817" i="9"/>
  <c r="J13817" i="9" s="1"/>
  <c r="L13816" i="9"/>
  <c r="K13816" i="9"/>
  <c r="J13816" i="9" s="1"/>
  <c r="L13815" i="9"/>
  <c r="K13815" i="9"/>
  <c r="J13815" i="9" s="1"/>
  <c r="L13814" i="9"/>
  <c r="K13814" i="9"/>
  <c r="J13814" i="9" s="1"/>
  <c r="L13813" i="9"/>
  <c r="K13813" i="9"/>
  <c r="J13813" i="9" s="1"/>
  <c r="L13812" i="9"/>
  <c r="K13812" i="9"/>
  <c r="J13812" i="9" s="1"/>
  <c r="L13811" i="9"/>
  <c r="K13811" i="9"/>
  <c r="J13811" i="9" s="1"/>
  <c r="L13810" i="9"/>
  <c r="K13810" i="9"/>
  <c r="J13810" i="9" s="1"/>
  <c r="L13809" i="9"/>
  <c r="K13809" i="9"/>
  <c r="J13809" i="9" s="1"/>
  <c r="L13808" i="9"/>
  <c r="K13808" i="9"/>
  <c r="J13808" i="9" s="1"/>
  <c r="L13807" i="9"/>
  <c r="K13807" i="9"/>
  <c r="J13807" i="9" s="1"/>
  <c r="L13806" i="9"/>
  <c r="K13806" i="9"/>
  <c r="J13806" i="9" s="1"/>
  <c r="L13805" i="9"/>
  <c r="K13805" i="9"/>
  <c r="J13805" i="9" s="1"/>
  <c r="L13804" i="9"/>
  <c r="K13804" i="9"/>
  <c r="J13804" i="9" s="1"/>
  <c r="L13803" i="9"/>
  <c r="K13803" i="9"/>
  <c r="J13803" i="9" s="1"/>
  <c r="L13802" i="9"/>
  <c r="K13802" i="9"/>
  <c r="J13802" i="9" s="1"/>
  <c r="L13801" i="9"/>
  <c r="K13801" i="9"/>
  <c r="J13801" i="9" s="1"/>
  <c r="L13800" i="9"/>
  <c r="K13800" i="9"/>
  <c r="J13800" i="9" s="1"/>
  <c r="L13799" i="9"/>
  <c r="K13799" i="9"/>
  <c r="J13799" i="9" s="1"/>
  <c r="L13798" i="9"/>
  <c r="K13798" i="9"/>
  <c r="J13798" i="9" s="1"/>
  <c r="L13797" i="9"/>
  <c r="K13797" i="9"/>
  <c r="J13797" i="9" s="1"/>
  <c r="L13796" i="9"/>
  <c r="K13796" i="9"/>
  <c r="J13796" i="9" s="1"/>
  <c r="L13795" i="9"/>
  <c r="K13795" i="9"/>
  <c r="J13795" i="9" s="1"/>
  <c r="L13794" i="9"/>
  <c r="K13794" i="9"/>
  <c r="J13794" i="9" s="1"/>
  <c r="L13793" i="9"/>
  <c r="K13793" i="9"/>
  <c r="J13793" i="9" s="1"/>
  <c r="L13792" i="9"/>
  <c r="K13792" i="9"/>
  <c r="J13792" i="9" s="1"/>
  <c r="L13791" i="9"/>
  <c r="K13791" i="9"/>
  <c r="J13791" i="9" s="1"/>
  <c r="L13790" i="9"/>
  <c r="K13790" i="9"/>
  <c r="J13790" i="9" s="1"/>
  <c r="L13789" i="9"/>
  <c r="K13789" i="9"/>
  <c r="J13789" i="9" s="1"/>
  <c r="L13788" i="9"/>
  <c r="K13788" i="9"/>
  <c r="J13788" i="9" s="1"/>
  <c r="L13787" i="9"/>
  <c r="K13787" i="9"/>
  <c r="J13787" i="9" s="1"/>
  <c r="L13786" i="9"/>
  <c r="K13786" i="9"/>
  <c r="J13786" i="9" s="1"/>
  <c r="L13785" i="9"/>
  <c r="K13785" i="9"/>
  <c r="J13785" i="9" s="1"/>
  <c r="L13784" i="9"/>
  <c r="K13784" i="9"/>
  <c r="J13784" i="9" s="1"/>
  <c r="L13783" i="9"/>
  <c r="K13783" i="9"/>
  <c r="J13783" i="9" s="1"/>
  <c r="L13782" i="9"/>
  <c r="K13782" i="9"/>
  <c r="J13782" i="9" s="1"/>
  <c r="L13781" i="9"/>
  <c r="K13781" i="9"/>
  <c r="J13781" i="9" s="1"/>
  <c r="L13780" i="9"/>
  <c r="K13780" i="9"/>
  <c r="J13780" i="9" s="1"/>
  <c r="L13779" i="9"/>
  <c r="K13779" i="9"/>
  <c r="J13779" i="9" s="1"/>
  <c r="L13778" i="9"/>
  <c r="K13778" i="9"/>
  <c r="J13778" i="9" s="1"/>
  <c r="L13777" i="9"/>
  <c r="K13777" i="9"/>
  <c r="J13777" i="9" s="1"/>
  <c r="L13776" i="9"/>
  <c r="K13776" i="9"/>
  <c r="J13776" i="9" s="1"/>
  <c r="L13775" i="9"/>
  <c r="K13775" i="9"/>
  <c r="J13775" i="9" s="1"/>
  <c r="L13774" i="9"/>
  <c r="K13774" i="9"/>
  <c r="J13774" i="9" s="1"/>
  <c r="L13773" i="9"/>
  <c r="K13773" i="9"/>
  <c r="J13773" i="9" s="1"/>
  <c r="L13772" i="9"/>
  <c r="K13772" i="9"/>
  <c r="J13772" i="9" s="1"/>
  <c r="L13771" i="9"/>
  <c r="K13771" i="9"/>
  <c r="J13771" i="9" s="1"/>
  <c r="L13770" i="9"/>
  <c r="K13770" i="9"/>
  <c r="J13770" i="9" s="1"/>
  <c r="L13769" i="9"/>
  <c r="K13769" i="9"/>
  <c r="J13769" i="9" s="1"/>
  <c r="L13768" i="9"/>
  <c r="K13768" i="9"/>
  <c r="J13768" i="9" s="1"/>
  <c r="L13767" i="9"/>
  <c r="K13767" i="9"/>
  <c r="J13767" i="9" s="1"/>
  <c r="L13766" i="9"/>
  <c r="K13766" i="9"/>
  <c r="J13766" i="9" s="1"/>
  <c r="L13765" i="9"/>
  <c r="K13765" i="9"/>
  <c r="J13765" i="9" s="1"/>
  <c r="L13764" i="9"/>
  <c r="K13764" i="9"/>
  <c r="J13764" i="9" s="1"/>
  <c r="L13763" i="9"/>
  <c r="K13763" i="9"/>
  <c r="J13763" i="9" s="1"/>
  <c r="L13762" i="9"/>
  <c r="K13762" i="9"/>
  <c r="J13762" i="9" s="1"/>
  <c r="L13761" i="9"/>
  <c r="K13761" i="9"/>
  <c r="J13761" i="9" s="1"/>
  <c r="L13760" i="9"/>
  <c r="K13760" i="9"/>
  <c r="J13760" i="9" s="1"/>
  <c r="L13759" i="9"/>
  <c r="K13759" i="9"/>
  <c r="J13759" i="9" s="1"/>
  <c r="L13758" i="9"/>
  <c r="K13758" i="9"/>
  <c r="J13758" i="9" s="1"/>
  <c r="L13757" i="9"/>
  <c r="K13757" i="9"/>
  <c r="J13757" i="9" s="1"/>
  <c r="L13756" i="9"/>
  <c r="K13756" i="9"/>
  <c r="J13756" i="9" s="1"/>
  <c r="L13755" i="9"/>
  <c r="K13755" i="9"/>
  <c r="J13755" i="9" s="1"/>
  <c r="L13754" i="9"/>
  <c r="K13754" i="9"/>
  <c r="J13754" i="9" s="1"/>
  <c r="L13753" i="9"/>
  <c r="K13753" i="9"/>
  <c r="J13753" i="9" s="1"/>
  <c r="L13752" i="9"/>
  <c r="K13752" i="9"/>
  <c r="J13752" i="9" s="1"/>
  <c r="L13751" i="9"/>
  <c r="K13751" i="9"/>
  <c r="J13751" i="9" s="1"/>
  <c r="L13750" i="9"/>
  <c r="K13750" i="9"/>
  <c r="J13750" i="9" s="1"/>
  <c r="L13749" i="9"/>
  <c r="K13749" i="9"/>
  <c r="J13749" i="9" s="1"/>
  <c r="L13748" i="9"/>
  <c r="K13748" i="9"/>
  <c r="J13748" i="9" s="1"/>
  <c r="L13747" i="9"/>
  <c r="K13747" i="9"/>
  <c r="J13747" i="9" s="1"/>
  <c r="L13746" i="9"/>
  <c r="K13746" i="9"/>
  <c r="J13746" i="9" s="1"/>
  <c r="L13745" i="9"/>
  <c r="K13745" i="9"/>
  <c r="J13745" i="9" s="1"/>
  <c r="L13744" i="9"/>
  <c r="K13744" i="9"/>
  <c r="J13744" i="9" s="1"/>
  <c r="L13743" i="9"/>
  <c r="K13743" i="9"/>
  <c r="J13743" i="9" s="1"/>
  <c r="L13742" i="9"/>
  <c r="K13742" i="9"/>
  <c r="J13742" i="9" s="1"/>
  <c r="L13741" i="9"/>
  <c r="K13741" i="9"/>
  <c r="J13741" i="9" s="1"/>
  <c r="L13740" i="9"/>
  <c r="K13740" i="9"/>
  <c r="J13740" i="9" s="1"/>
  <c r="L13739" i="9"/>
  <c r="K13739" i="9"/>
  <c r="J13739" i="9" s="1"/>
  <c r="L13738" i="9"/>
  <c r="K13738" i="9"/>
  <c r="J13738" i="9" s="1"/>
  <c r="L13737" i="9"/>
  <c r="K13737" i="9"/>
  <c r="J13737" i="9" s="1"/>
  <c r="L13736" i="9"/>
  <c r="K13736" i="9"/>
  <c r="J13736" i="9" s="1"/>
  <c r="L13735" i="9"/>
  <c r="K13735" i="9"/>
  <c r="J13735" i="9" s="1"/>
  <c r="L13734" i="9"/>
  <c r="K13734" i="9"/>
  <c r="J13734" i="9" s="1"/>
  <c r="L13733" i="9"/>
  <c r="K13733" i="9"/>
  <c r="J13733" i="9" s="1"/>
  <c r="L13732" i="9"/>
  <c r="K13732" i="9"/>
  <c r="J13732" i="9" s="1"/>
  <c r="L13731" i="9"/>
  <c r="K13731" i="9"/>
  <c r="J13731" i="9" s="1"/>
  <c r="L13730" i="9"/>
  <c r="K13730" i="9"/>
  <c r="J13730" i="9" s="1"/>
  <c r="L13729" i="9"/>
  <c r="K13729" i="9"/>
  <c r="J13729" i="9" s="1"/>
  <c r="L13728" i="9"/>
  <c r="K13728" i="9"/>
  <c r="J13728" i="9" s="1"/>
  <c r="L13727" i="9"/>
  <c r="K13727" i="9"/>
  <c r="J13727" i="9" s="1"/>
  <c r="L13726" i="9"/>
  <c r="K13726" i="9"/>
  <c r="J13726" i="9" s="1"/>
  <c r="L13725" i="9"/>
  <c r="K13725" i="9"/>
  <c r="J13725" i="9" s="1"/>
  <c r="L13724" i="9"/>
  <c r="K13724" i="9"/>
  <c r="J13724" i="9" s="1"/>
  <c r="L13723" i="9"/>
  <c r="K13723" i="9"/>
  <c r="J13723" i="9" s="1"/>
  <c r="L13722" i="9"/>
  <c r="K13722" i="9"/>
  <c r="J13722" i="9" s="1"/>
  <c r="L13721" i="9"/>
  <c r="K13721" i="9"/>
  <c r="J13721" i="9" s="1"/>
  <c r="L13720" i="9"/>
  <c r="K13720" i="9"/>
  <c r="J13720" i="9" s="1"/>
  <c r="L13719" i="9"/>
  <c r="K13719" i="9"/>
  <c r="J13719" i="9" s="1"/>
  <c r="L13718" i="9"/>
  <c r="K13718" i="9"/>
  <c r="J13718" i="9" s="1"/>
  <c r="L13717" i="9"/>
  <c r="K13717" i="9"/>
  <c r="J13717" i="9" s="1"/>
  <c r="L13716" i="9"/>
  <c r="K13716" i="9"/>
  <c r="J13716" i="9" s="1"/>
  <c r="L13715" i="9"/>
  <c r="K13715" i="9"/>
  <c r="J13715" i="9" s="1"/>
  <c r="L13714" i="9"/>
  <c r="K13714" i="9"/>
  <c r="J13714" i="9" s="1"/>
  <c r="L13713" i="9"/>
  <c r="K13713" i="9"/>
  <c r="J13713" i="9" s="1"/>
  <c r="L13712" i="9"/>
  <c r="K13712" i="9"/>
  <c r="J13712" i="9" s="1"/>
  <c r="L13711" i="9"/>
  <c r="K13711" i="9"/>
  <c r="J13711" i="9" s="1"/>
  <c r="L13710" i="9"/>
  <c r="K13710" i="9"/>
  <c r="J13710" i="9" s="1"/>
  <c r="L13709" i="9"/>
  <c r="K13709" i="9"/>
  <c r="J13709" i="9" s="1"/>
  <c r="L13708" i="9"/>
  <c r="K13708" i="9"/>
  <c r="J13708" i="9" s="1"/>
  <c r="L13707" i="9"/>
  <c r="K13707" i="9"/>
  <c r="J13707" i="9" s="1"/>
  <c r="L13706" i="9"/>
  <c r="K13706" i="9"/>
  <c r="J13706" i="9" s="1"/>
  <c r="L13705" i="9"/>
  <c r="K13705" i="9"/>
  <c r="J13705" i="9" s="1"/>
  <c r="L13704" i="9"/>
  <c r="K13704" i="9"/>
  <c r="J13704" i="9" s="1"/>
  <c r="L13703" i="9"/>
  <c r="K13703" i="9"/>
  <c r="J13703" i="9" s="1"/>
  <c r="L13702" i="9"/>
  <c r="K13702" i="9"/>
  <c r="J13702" i="9" s="1"/>
  <c r="L13701" i="9"/>
  <c r="K13701" i="9"/>
  <c r="J13701" i="9" s="1"/>
  <c r="L13700" i="9"/>
  <c r="K13700" i="9"/>
  <c r="J13700" i="9" s="1"/>
  <c r="L13699" i="9"/>
  <c r="K13699" i="9"/>
  <c r="J13699" i="9" s="1"/>
  <c r="L13698" i="9"/>
  <c r="K13698" i="9"/>
  <c r="J13698" i="9" s="1"/>
  <c r="L13697" i="9"/>
  <c r="K13697" i="9"/>
  <c r="J13697" i="9" s="1"/>
  <c r="L13696" i="9"/>
  <c r="K13696" i="9"/>
  <c r="J13696" i="9" s="1"/>
  <c r="L13695" i="9"/>
  <c r="K13695" i="9"/>
  <c r="J13695" i="9" s="1"/>
  <c r="L13694" i="9"/>
  <c r="K13694" i="9"/>
  <c r="J13694" i="9" s="1"/>
  <c r="L13693" i="9"/>
  <c r="K13693" i="9"/>
  <c r="J13693" i="9" s="1"/>
  <c r="L13692" i="9"/>
  <c r="K13692" i="9"/>
  <c r="J13692" i="9" s="1"/>
  <c r="L13691" i="9"/>
  <c r="K13691" i="9"/>
  <c r="J13691" i="9" s="1"/>
  <c r="L13690" i="9"/>
  <c r="K13690" i="9"/>
  <c r="J13690" i="9" s="1"/>
  <c r="L13689" i="9"/>
  <c r="K13689" i="9"/>
  <c r="J13689" i="9" s="1"/>
  <c r="L13688" i="9"/>
  <c r="K13688" i="9"/>
  <c r="J13688" i="9" s="1"/>
  <c r="L13687" i="9"/>
  <c r="K13687" i="9"/>
  <c r="J13687" i="9" s="1"/>
  <c r="L13686" i="9"/>
  <c r="K13686" i="9"/>
  <c r="J13686" i="9" s="1"/>
  <c r="L13685" i="9"/>
  <c r="K13685" i="9"/>
  <c r="J13685" i="9" s="1"/>
  <c r="L13684" i="9"/>
  <c r="K13684" i="9"/>
  <c r="J13684" i="9" s="1"/>
  <c r="L13683" i="9"/>
  <c r="K13683" i="9"/>
  <c r="J13683" i="9" s="1"/>
  <c r="L13682" i="9"/>
  <c r="K13682" i="9"/>
  <c r="J13682" i="9" s="1"/>
  <c r="L13681" i="9"/>
  <c r="K13681" i="9"/>
  <c r="J13681" i="9" s="1"/>
  <c r="L13680" i="9"/>
  <c r="K13680" i="9"/>
  <c r="J13680" i="9" s="1"/>
  <c r="L13679" i="9"/>
  <c r="K13679" i="9"/>
  <c r="J13679" i="9" s="1"/>
  <c r="L13678" i="9"/>
  <c r="K13678" i="9"/>
  <c r="J13678" i="9" s="1"/>
  <c r="L13677" i="9"/>
  <c r="K13677" i="9"/>
  <c r="J13677" i="9" s="1"/>
  <c r="L13676" i="9"/>
  <c r="K13676" i="9"/>
  <c r="J13676" i="9" s="1"/>
  <c r="L13675" i="9"/>
  <c r="K13675" i="9"/>
  <c r="J13675" i="9" s="1"/>
  <c r="L13674" i="9"/>
  <c r="K13674" i="9"/>
  <c r="J13674" i="9" s="1"/>
  <c r="L13673" i="9"/>
  <c r="K13673" i="9"/>
  <c r="J13673" i="9" s="1"/>
  <c r="L13672" i="9"/>
  <c r="K13672" i="9"/>
  <c r="J13672" i="9" s="1"/>
  <c r="L13671" i="9"/>
  <c r="K13671" i="9"/>
  <c r="J13671" i="9" s="1"/>
  <c r="L13670" i="9"/>
  <c r="K13670" i="9"/>
  <c r="J13670" i="9" s="1"/>
  <c r="L13669" i="9"/>
  <c r="K13669" i="9"/>
  <c r="J13669" i="9" s="1"/>
  <c r="L13668" i="9"/>
  <c r="K13668" i="9"/>
  <c r="J13668" i="9" s="1"/>
  <c r="L13667" i="9"/>
  <c r="K13667" i="9"/>
  <c r="J13667" i="9" s="1"/>
  <c r="L13666" i="9"/>
  <c r="K13666" i="9"/>
  <c r="J13666" i="9" s="1"/>
  <c r="L13665" i="9"/>
  <c r="K13665" i="9"/>
  <c r="J13665" i="9" s="1"/>
  <c r="L13664" i="9"/>
  <c r="K13664" i="9"/>
  <c r="J13664" i="9" s="1"/>
  <c r="L13663" i="9"/>
  <c r="K13663" i="9"/>
  <c r="J13663" i="9" s="1"/>
  <c r="L13662" i="9"/>
  <c r="K13662" i="9"/>
  <c r="J13662" i="9" s="1"/>
  <c r="L13661" i="9"/>
  <c r="K13661" i="9"/>
  <c r="J13661" i="9" s="1"/>
  <c r="L13660" i="9"/>
  <c r="K13660" i="9"/>
  <c r="J13660" i="9" s="1"/>
  <c r="L13659" i="9"/>
  <c r="K13659" i="9"/>
  <c r="J13659" i="9" s="1"/>
  <c r="L13658" i="9"/>
  <c r="K13658" i="9"/>
  <c r="J13658" i="9" s="1"/>
  <c r="L13657" i="9"/>
  <c r="K13657" i="9"/>
  <c r="J13657" i="9" s="1"/>
  <c r="L13656" i="9"/>
  <c r="K13656" i="9"/>
  <c r="J13656" i="9" s="1"/>
  <c r="L13655" i="9"/>
  <c r="K13655" i="9"/>
  <c r="J13655" i="9" s="1"/>
  <c r="L13654" i="9"/>
  <c r="K13654" i="9"/>
  <c r="J13654" i="9" s="1"/>
  <c r="L13653" i="9"/>
  <c r="K13653" i="9"/>
  <c r="J13653" i="9" s="1"/>
  <c r="L13652" i="9"/>
  <c r="K13652" i="9"/>
  <c r="J13652" i="9" s="1"/>
  <c r="L13651" i="9"/>
  <c r="K13651" i="9"/>
  <c r="J13651" i="9" s="1"/>
  <c r="L13650" i="9"/>
  <c r="K13650" i="9"/>
  <c r="J13650" i="9" s="1"/>
  <c r="L13649" i="9"/>
  <c r="K13649" i="9"/>
  <c r="J13649" i="9" s="1"/>
  <c r="L13648" i="9"/>
  <c r="K13648" i="9"/>
  <c r="J13648" i="9" s="1"/>
  <c r="L13647" i="9"/>
  <c r="K13647" i="9"/>
  <c r="J13647" i="9" s="1"/>
  <c r="L13646" i="9"/>
  <c r="K13646" i="9"/>
  <c r="J13646" i="9" s="1"/>
  <c r="L13645" i="9"/>
  <c r="K13645" i="9"/>
  <c r="J13645" i="9" s="1"/>
  <c r="L13644" i="9"/>
  <c r="K13644" i="9"/>
  <c r="J13644" i="9" s="1"/>
  <c r="L13643" i="9"/>
  <c r="K13643" i="9"/>
  <c r="J13643" i="9" s="1"/>
  <c r="L13642" i="9"/>
  <c r="K13642" i="9"/>
  <c r="J13642" i="9" s="1"/>
  <c r="L13641" i="9"/>
  <c r="K13641" i="9"/>
  <c r="J13641" i="9" s="1"/>
  <c r="L13640" i="9"/>
  <c r="K13640" i="9"/>
  <c r="J13640" i="9" s="1"/>
  <c r="L13639" i="9"/>
  <c r="K13639" i="9"/>
  <c r="J13639" i="9" s="1"/>
  <c r="L13638" i="9"/>
  <c r="K13638" i="9"/>
  <c r="J13638" i="9" s="1"/>
  <c r="L13637" i="9"/>
  <c r="K13637" i="9"/>
  <c r="J13637" i="9" s="1"/>
  <c r="L13636" i="9"/>
  <c r="K13636" i="9"/>
  <c r="J13636" i="9" s="1"/>
  <c r="L13635" i="9"/>
  <c r="K13635" i="9"/>
  <c r="J13635" i="9" s="1"/>
  <c r="L13634" i="9"/>
  <c r="K13634" i="9"/>
  <c r="J13634" i="9" s="1"/>
  <c r="L13633" i="9"/>
  <c r="K13633" i="9"/>
  <c r="J13633" i="9" s="1"/>
  <c r="L13632" i="9"/>
  <c r="K13632" i="9"/>
  <c r="J13632" i="9" s="1"/>
  <c r="L13631" i="9"/>
  <c r="K13631" i="9"/>
  <c r="J13631" i="9" s="1"/>
  <c r="L13630" i="9"/>
  <c r="K13630" i="9"/>
  <c r="J13630" i="9" s="1"/>
  <c r="L13629" i="9"/>
  <c r="K13629" i="9"/>
  <c r="J13629" i="9" s="1"/>
  <c r="L13628" i="9"/>
  <c r="K13628" i="9"/>
  <c r="J13628" i="9" s="1"/>
  <c r="L13627" i="9"/>
  <c r="K13627" i="9"/>
  <c r="J13627" i="9" s="1"/>
  <c r="L13626" i="9"/>
  <c r="K13626" i="9"/>
  <c r="J13626" i="9" s="1"/>
  <c r="L13625" i="9"/>
  <c r="K13625" i="9"/>
  <c r="J13625" i="9" s="1"/>
  <c r="L13624" i="9"/>
  <c r="K13624" i="9"/>
  <c r="J13624" i="9" s="1"/>
  <c r="L13623" i="9"/>
  <c r="K13623" i="9"/>
  <c r="J13623" i="9" s="1"/>
  <c r="L13622" i="9"/>
  <c r="K13622" i="9"/>
  <c r="J13622" i="9" s="1"/>
  <c r="L13621" i="9"/>
  <c r="K13621" i="9"/>
  <c r="J13621" i="9" s="1"/>
  <c r="L13620" i="9"/>
  <c r="K13620" i="9"/>
  <c r="J13620" i="9" s="1"/>
  <c r="L13619" i="9"/>
  <c r="K13619" i="9"/>
  <c r="J13619" i="9" s="1"/>
  <c r="L13618" i="9"/>
  <c r="K13618" i="9"/>
  <c r="J13618" i="9" s="1"/>
  <c r="L13617" i="9"/>
  <c r="K13617" i="9"/>
  <c r="J13617" i="9" s="1"/>
  <c r="L13616" i="9"/>
  <c r="K13616" i="9"/>
  <c r="J13616" i="9" s="1"/>
  <c r="L13615" i="9"/>
  <c r="K13615" i="9"/>
  <c r="J13615" i="9" s="1"/>
  <c r="L13614" i="9"/>
  <c r="K13614" i="9"/>
  <c r="J13614" i="9" s="1"/>
  <c r="L13613" i="9"/>
  <c r="K13613" i="9"/>
  <c r="J13613" i="9" s="1"/>
  <c r="L13612" i="9"/>
  <c r="K13612" i="9"/>
  <c r="J13612" i="9" s="1"/>
  <c r="L13611" i="9"/>
  <c r="K13611" i="9"/>
  <c r="J13611" i="9" s="1"/>
  <c r="L13610" i="9"/>
  <c r="K13610" i="9"/>
  <c r="J13610" i="9" s="1"/>
  <c r="L13609" i="9"/>
  <c r="K13609" i="9"/>
  <c r="J13609" i="9" s="1"/>
  <c r="L13608" i="9"/>
  <c r="K13608" i="9"/>
  <c r="J13608" i="9" s="1"/>
  <c r="L13607" i="9"/>
  <c r="K13607" i="9"/>
  <c r="J13607" i="9" s="1"/>
  <c r="L13606" i="9"/>
  <c r="K13606" i="9"/>
  <c r="J13606" i="9" s="1"/>
  <c r="L13605" i="9"/>
  <c r="K13605" i="9"/>
  <c r="J13605" i="9" s="1"/>
  <c r="L13604" i="9"/>
  <c r="K13604" i="9"/>
  <c r="J13604" i="9" s="1"/>
  <c r="L13603" i="9"/>
  <c r="K13603" i="9"/>
  <c r="J13603" i="9" s="1"/>
  <c r="L13602" i="9"/>
  <c r="K13602" i="9"/>
  <c r="J13602" i="9" s="1"/>
  <c r="L13601" i="9"/>
  <c r="K13601" i="9"/>
  <c r="J13601" i="9" s="1"/>
  <c r="L13600" i="9"/>
  <c r="K13600" i="9"/>
  <c r="J13600" i="9" s="1"/>
  <c r="L13599" i="9"/>
  <c r="K13599" i="9"/>
  <c r="J13599" i="9" s="1"/>
  <c r="L13598" i="9"/>
  <c r="K13598" i="9"/>
  <c r="J13598" i="9" s="1"/>
  <c r="L13597" i="9"/>
  <c r="K13597" i="9"/>
  <c r="J13597" i="9" s="1"/>
  <c r="L13596" i="9"/>
  <c r="K13596" i="9"/>
  <c r="J13596" i="9" s="1"/>
  <c r="L13595" i="9"/>
  <c r="K13595" i="9"/>
  <c r="J13595" i="9" s="1"/>
  <c r="L13594" i="9"/>
  <c r="K13594" i="9"/>
  <c r="J13594" i="9" s="1"/>
  <c r="L13593" i="9"/>
  <c r="K13593" i="9"/>
  <c r="J13593" i="9" s="1"/>
  <c r="L13592" i="9"/>
  <c r="K13592" i="9"/>
  <c r="J13592" i="9" s="1"/>
  <c r="L13591" i="9"/>
  <c r="K13591" i="9"/>
  <c r="J13591" i="9" s="1"/>
  <c r="L13590" i="9"/>
  <c r="K13590" i="9"/>
  <c r="J13590" i="9" s="1"/>
  <c r="L13589" i="9"/>
  <c r="K13589" i="9"/>
  <c r="J13589" i="9" s="1"/>
  <c r="L13588" i="9"/>
  <c r="K13588" i="9"/>
  <c r="J13588" i="9" s="1"/>
  <c r="L13587" i="9"/>
  <c r="K13587" i="9"/>
  <c r="J13587" i="9" s="1"/>
  <c r="L13586" i="9"/>
  <c r="K13586" i="9"/>
  <c r="J13586" i="9" s="1"/>
  <c r="L13585" i="9"/>
  <c r="K13585" i="9"/>
  <c r="J13585" i="9" s="1"/>
  <c r="L13584" i="9"/>
  <c r="K13584" i="9"/>
  <c r="J13584" i="9" s="1"/>
  <c r="L13583" i="9"/>
  <c r="K13583" i="9"/>
  <c r="J13583" i="9" s="1"/>
  <c r="L13582" i="9"/>
  <c r="K13582" i="9"/>
  <c r="J13582" i="9" s="1"/>
  <c r="L13581" i="9"/>
  <c r="K13581" i="9"/>
  <c r="J13581" i="9" s="1"/>
  <c r="L13580" i="9"/>
  <c r="K13580" i="9"/>
  <c r="J13580" i="9" s="1"/>
  <c r="L13579" i="9"/>
  <c r="K13579" i="9"/>
  <c r="J13579" i="9" s="1"/>
  <c r="L13578" i="9"/>
  <c r="K13578" i="9"/>
  <c r="J13578" i="9" s="1"/>
  <c r="L13577" i="9"/>
  <c r="K13577" i="9"/>
  <c r="J13577" i="9" s="1"/>
  <c r="L13576" i="9"/>
  <c r="K13576" i="9"/>
  <c r="J13576" i="9" s="1"/>
  <c r="L13575" i="9"/>
  <c r="K13575" i="9"/>
  <c r="J13575" i="9" s="1"/>
  <c r="L13574" i="9"/>
  <c r="K13574" i="9"/>
  <c r="J13574" i="9" s="1"/>
  <c r="L13573" i="9"/>
  <c r="K13573" i="9"/>
  <c r="J13573" i="9" s="1"/>
  <c r="L13572" i="9"/>
  <c r="K13572" i="9"/>
  <c r="J13572" i="9" s="1"/>
  <c r="L13571" i="9"/>
  <c r="K13571" i="9"/>
  <c r="J13571" i="9" s="1"/>
  <c r="L13570" i="9"/>
  <c r="K13570" i="9"/>
  <c r="J13570" i="9" s="1"/>
  <c r="L13569" i="9"/>
  <c r="K13569" i="9"/>
  <c r="J13569" i="9" s="1"/>
  <c r="L13568" i="9"/>
  <c r="K13568" i="9"/>
  <c r="J13568" i="9" s="1"/>
  <c r="L13567" i="9"/>
  <c r="K13567" i="9"/>
  <c r="J13567" i="9" s="1"/>
  <c r="L13566" i="9"/>
  <c r="K13566" i="9"/>
  <c r="J13566" i="9" s="1"/>
  <c r="L13565" i="9"/>
  <c r="K13565" i="9"/>
  <c r="J13565" i="9" s="1"/>
  <c r="L13564" i="9"/>
  <c r="K13564" i="9"/>
  <c r="J13564" i="9" s="1"/>
  <c r="L13563" i="9"/>
  <c r="K13563" i="9"/>
  <c r="J13563" i="9" s="1"/>
  <c r="L13562" i="9"/>
  <c r="K13562" i="9"/>
  <c r="J13562" i="9" s="1"/>
  <c r="L13561" i="9"/>
  <c r="K13561" i="9"/>
  <c r="J13561" i="9" s="1"/>
  <c r="L13560" i="9"/>
  <c r="K13560" i="9"/>
  <c r="J13560" i="9" s="1"/>
  <c r="L13559" i="9"/>
  <c r="K13559" i="9"/>
  <c r="J13559" i="9" s="1"/>
  <c r="L13558" i="9"/>
  <c r="K13558" i="9"/>
  <c r="J13558" i="9" s="1"/>
  <c r="L13557" i="9"/>
  <c r="K13557" i="9"/>
  <c r="J13557" i="9" s="1"/>
  <c r="L13556" i="9"/>
  <c r="K13556" i="9"/>
  <c r="J13556" i="9" s="1"/>
  <c r="L13555" i="9"/>
  <c r="K13555" i="9"/>
  <c r="J13555" i="9" s="1"/>
  <c r="L13554" i="9"/>
  <c r="K13554" i="9"/>
  <c r="J13554" i="9" s="1"/>
  <c r="L13553" i="9"/>
  <c r="K13553" i="9"/>
  <c r="J13553" i="9" s="1"/>
  <c r="L13552" i="9"/>
  <c r="K13552" i="9"/>
  <c r="J13552" i="9" s="1"/>
  <c r="L13551" i="9"/>
  <c r="K13551" i="9"/>
  <c r="J13551" i="9" s="1"/>
  <c r="L13550" i="9"/>
  <c r="K13550" i="9"/>
  <c r="J13550" i="9" s="1"/>
  <c r="L13549" i="9"/>
  <c r="K13549" i="9"/>
  <c r="J13549" i="9" s="1"/>
  <c r="L13548" i="9"/>
  <c r="K13548" i="9"/>
  <c r="J13548" i="9" s="1"/>
  <c r="L13547" i="9"/>
  <c r="K13547" i="9"/>
  <c r="J13547" i="9" s="1"/>
  <c r="L13546" i="9"/>
  <c r="K13546" i="9"/>
  <c r="J13546" i="9" s="1"/>
  <c r="L13545" i="9"/>
  <c r="K13545" i="9"/>
  <c r="J13545" i="9" s="1"/>
  <c r="L13544" i="9"/>
  <c r="K13544" i="9"/>
  <c r="J13544" i="9" s="1"/>
  <c r="L13543" i="9"/>
  <c r="K13543" i="9"/>
  <c r="J13543" i="9" s="1"/>
  <c r="L13542" i="9"/>
  <c r="K13542" i="9"/>
  <c r="J13542" i="9" s="1"/>
  <c r="L13541" i="9"/>
  <c r="K13541" i="9"/>
  <c r="J13541" i="9" s="1"/>
  <c r="L13540" i="9"/>
  <c r="K13540" i="9"/>
  <c r="J13540" i="9" s="1"/>
  <c r="L13539" i="9"/>
  <c r="K13539" i="9"/>
  <c r="J13539" i="9" s="1"/>
  <c r="L13538" i="9"/>
  <c r="K13538" i="9"/>
  <c r="J13538" i="9" s="1"/>
  <c r="L13537" i="9"/>
  <c r="K13537" i="9"/>
  <c r="J13537" i="9" s="1"/>
  <c r="L13536" i="9"/>
  <c r="K13536" i="9"/>
  <c r="J13536" i="9" s="1"/>
  <c r="L13535" i="9"/>
  <c r="K13535" i="9"/>
  <c r="J13535" i="9" s="1"/>
  <c r="L13534" i="9"/>
  <c r="K13534" i="9"/>
  <c r="J13534" i="9" s="1"/>
  <c r="L13533" i="9"/>
  <c r="K13533" i="9"/>
  <c r="J13533" i="9" s="1"/>
  <c r="L13532" i="9"/>
  <c r="K13532" i="9"/>
  <c r="J13532" i="9" s="1"/>
  <c r="L13531" i="9"/>
  <c r="K13531" i="9"/>
  <c r="J13531" i="9" s="1"/>
  <c r="L13530" i="9"/>
  <c r="K13530" i="9"/>
  <c r="J13530" i="9" s="1"/>
  <c r="L13529" i="9"/>
  <c r="K13529" i="9"/>
  <c r="J13529" i="9" s="1"/>
  <c r="L13528" i="9"/>
  <c r="K13528" i="9"/>
  <c r="J13528" i="9" s="1"/>
  <c r="L13527" i="9"/>
  <c r="K13527" i="9"/>
  <c r="J13527" i="9" s="1"/>
  <c r="L13526" i="9"/>
  <c r="K13526" i="9"/>
  <c r="J13526" i="9" s="1"/>
  <c r="L13525" i="9"/>
  <c r="K13525" i="9"/>
  <c r="J13525" i="9" s="1"/>
  <c r="L13524" i="9"/>
  <c r="K13524" i="9"/>
  <c r="J13524" i="9" s="1"/>
  <c r="L13523" i="9"/>
  <c r="K13523" i="9"/>
  <c r="J13523" i="9" s="1"/>
  <c r="L13522" i="9"/>
  <c r="K13522" i="9"/>
  <c r="J13522" i="9" s="1"/>
  <c r="L13521" i="9"/>
  <c r="K13521" i="9"/>
  <c r="J13521" i="9" s="1"/>
  <c r="L13520" i="9"/>
  <c r="K13520" i="9"/>
  <c r="J13520" i="9" s="1"/>
  <c r="L13519" i="9"/>
  <c r="K13519" i="9"/>
  <c r="J13519" i="9" s="1"/>
  <c r="L13518" i="9"/>
  <c r="K13518" i="9"/>
  <c r="J13518" i="9" s="1"/>
  <c r="L13517" i="9"/>
  <c r="K13517" i="9"/>
  <c r="J13517" i="9" s="1"/>
  <c r="L13516" i="9"/>
  <c r="K13516" i="9"/>
  <c r="J13516" i="9" s="1"/>
  <c r="L13515" i="9"/>
  <c r="K13515" i="9"/>
  <c r="J13515" i="9" s="1"/>
  <c r="L13514" i="9"/>
  <c r="K13514" i="9"/>
  <c r="J13514" i="9" s="1"/>
  <c r="L13513" i="9"/>
  <c r="K13513" i="9"/>
  <c r="J13513" i="9" s="1"/>
  <c r="L13512" i="9"/>
  <c r="K13512" i="9"/>
  <c r="J13512" i="9" s="1"/>
  <c r="L13511" i="9"/>
  <c r="K13511" i="9"/>
  <c r="J13511" i="9" s="1"/>
  <c r="L13510" i="9"/>
  <c r="K13510" i="9"/>
  <c r="J13510" i="9" s="1"/>
  <c r="L13509" i="9"/>
  <c r="K13509" i="9"/>
  <c r="J13509" i="9" s="1"/>
  <c r="L13508" i="9"/>
  <c r="K13508" i="9"/>
  <c r="J13508" i="9" s="1"/>
  <c r="L13507" i="9"/>
  <c r="K13507" i="9"/>
  <c r="J13507" i="9" s="1"/>
  <c r="L13506" i="9"/>
  <c r="K13506" i="9"/>
  <c r="J13506" i="9" s="1"/>
  <c r="L13505" i="9"/>
  <c r="K13505" i="9"/>
  <c r="J13505" i="9" s="1"/>
  <c r="L13504" i="9"/>
  <c r="K13504" i="9"/>
  <c r="J13504" i="9" s="1"/>
  <c r="L13503" i="9"/>
  <c r="K13503" i="9"/>
  <c r="J13503" i="9" s="1"/>
  <c r="L13502" i="9"/>
  <c r="K13502" i="9"/>
  <c r="J13502" i="9" s="1"/>
  <c r="L13501" i="9"/>
  <c r="K13501" i="9"/>
  <c r="J13501" i="9" s="1"/>
  <c r="L13500" i="9"/>
  <c r="K13500" i="9"/>
  <c r="J13500" i="9" s="1"/>
  <c r="L13499" i="9"/>
  <c r="K13499" i="9"/>
  <c r="J13499" i="9" s="1"/>
  <c r="L13498" i="9"/>
  <c r="K13498" i="9"/>
  <c r="J13498" i="9" s="1"/>
  <c r="L13497" i="9"/>
  <c r="K13497" i="9"/>
  <c r="J13497" i="9" s="1"/>
  <c r="L13496" i="9"/>
  <c r="K13496" i="9"/>
  <c r="J13496" i="9" s="1"/>
  <c r="L13495" i="9"/>
  <c r="K13495" i="9"/>
  <c r="J13495" i="9" s="1"/>
  <c r="L13494" i="9"/>
  <c r="K13494" i="9"/>
  <c r="J13494" i="9" s="1"/>
  <c r="L13493" i="9"/>
  <c r="K13493" i="9"/>
  <c r="J13493" i="9" s="1"/>
  <c r="L13492" i="9"/>
  <c r="K13492" i="9"/>
  <c r="J13492" i="9" s="1"/>
  <c r="L13491" i="9"/>
  <c r="K13491" i="9"/>
  <c r="J13491" i="9" s="1"/>
  <c r="L13490" i="9"/>
  <c r="K13490" i="9"/>
  <c r="J13490" i="9" s="1"/>
  <c r="L13489" i="9"/>
  <c r="K13489" i="9"/>
  <c r="J13489" i="9" s="1"/>
  <c r="L13488" i="9"/>
  <c r="K13488" i="9"/>
  <c r="J13488" i="9" s="1"/>
  <c r="L13487" i="9"/>
  <c r="K13487" i="9"/>
  <c r="J13487" i="9" s="1"/>
  <c r="L13486" i="9"/>
  <c r="K13486" i="9"/>
  <c r="J13486" i="9" s="1"/>
  <c r="L13485" i="9"/>
  <c r="K13485" i="9"/>
  <c r="J13485" i="9" s="1"/>
  <c r="L13484" i="9"/>
  <c r="K13484" i="9"/>
  <c r="J13484" i="9" s="1"/>
  <c r="L13483" i="9"/>
  <c r="K13483" i="9"/>
  <c r="J13483" i="9" s="1"/>
  <c r="L13482" i="9"/>
  <c r="K13482" i="9"/>
  <c r="J13482" i="9" s="1"/>
  <c r="L13481" i="9"/>
  <c r="K13481" i="9"/>
  <c r="J13481" i="9" s="1"/>
  <c r="L13480" i="9"/>
  <c r="K13480" i="9"/>
  <c r="J13480" i="9" s="1"/>
  <c r="L13479" i="9"/>
  <c r="K13479" i="9"/>
  <c r="J13479" i="9" s="1"/>
  <c r="L13478" i="9"/>
  <c r="K13478" i="9"/>
  <c r="J13478" i="9" s="1"/>
  <c r="L13477" i="9"/>
  <c r="K13477" i="9"/>
  <c r="J13477" i="9" s="1"/>
  <c r="L13476" i="9"/>
  <c r="K13476" i="9"/>
  <c r="J13476" i="9" s="1"/>
  <c r="L13475" i="9"/>
  <c r="K13475" i="9"/>
  <c r="J13475" i="9" s="1"/>
  <c r="L13474" i="9"/>
  <c r="K13474" i="9"/>
  <c r="J13474" i="9" s="1"/>
  <c r="L13473" i="9"/>
  <c r="K13473" i="9"/>
  <c r="J13473" i="9" s="1"/>
  <c r="L13472" i="9"/>
  <c r="K13472" i="9"/>
  <c r="J13472" i="9" s="1"/>
  <c r="L13471" i="9"/>
  <c r="K13471" i="9"/>
  <c r="J13471" i="9" s="1"/>
  <c r="L13470" i="9"/>
  <c r="K13470" i="9"/>
  <c r="J13470" i="9" s="1"/>
  <c r="L13469" i="9"/>
  <c r="K13469" i="9"/>
  <c r="J13469" i="9" s="1"/>
  <c r="L13468" i="9"/>
  <c r="K13468" i="9"/>
  <c r="J13468" i="9" s="1"/>
  <c r="L13467" i="9"/>
  <c r="K13467" i="9"/>
  <c r="J13467" i="9" s="1"/>
  <c r="L13466" i="9"/>
  <c r="K13466" i="9"/>
  <c r="J13466" i="9" s="1"/>
  <c r="L13465" i="9"/>
  <c r="K13465" i="9"/>
  <c r="J13465" i="9" s="1"/>
  <c r="L13464" i="9"/>
  <c r="K13464" i="9"/>
  <c r="J13464" i="9" s="1"/>
  <c r="L13463" i="9"/>
  <c r="K13463" i="9"/>
  <c r="J13463" i="9" s="1"/>
  <c r="L13462" i="9"/>
  <c r="K13462" i="9"/>
  <c r="J13462" i="9" s="1"/>
  <c r="L13461" i="9"/>
  <c r="K13461" i="9"/>
  <c r="J13461" i="9" s="1"/>
  <c r="L13460" i="9"/>
  <c r="K13460" i="9"/>
  <c r="J13460" i="9" s="1"/>
  <c r="L13459" i="9"/>
  <c r="K13459" i="9"/>
  <c r="J13459" i="9" s="1"/>
  <c r="L13458" i="9"/>
  <c r="K13458" i="9"/>
  <c r="J13458" i="9" s="1"/>
  <c r="L13457" i="9"/>
  <c r="K13457" i="9"/>
  <c r="J13457" i="9" s="1"/>
  <c r="L13456" i="9"/>
  <c r="K13456" i="9"/>
  <c r="J13456" i="9" s="1"/>
  <c r="L13455" i="9"/>
  <c r="K13455" i="9"/>
  <c r="J13455" i="9" s="1"/>
  <c r="L13454" i="9"/>
  <c r="K13454" i="9"/>
  <c r="J13454" i="9" s="1"/>
  <c r="L13453" i="9"/>
  <c r="K13453" i="9"/>
  <c r="J13453" i="9" s="1"/>
  <c r="L13452" i="9"/>
  <c r="K13452" i="9"/>
  <c r="J13452" i="9" s="1"/>
  <c r="L13451" i="9"/>
  <c r="K13451" i="9"/>
  <c r="J13451" i="9" s="1"/>
  <c r="L13450" i="9"/>
  <c r="K13450" i="9"/>
  <c r="J13450" i="9" s="1"/>
  <c r="L13449" i="9"/>
  <c r="K13449" i="9"/>
  <c r="J13449" i="9" s="1"/>
  <c r="L13448" i="9"/>
  <c r="K13448" i="9"/>
  <c r="J13448" i="9" s="1"/>
  <c r="L13447" i="9"/>
  <c r="K13447" i="9"/>
  <c r="J13447" i="9" s="1"/>
  <c r="L13446" i="9"/>
  <c r="K13446" i="9"/>
  <c r="J13446" i="9" s="1"/>
  <c r="L13445" i="9"/>
  <c r="K13445" i="9"/>
  <c r="J13445" i="9" s="1"/>
  <c r="L13444" i="9"/>
  <c r="K13444" i="9"/>
  <c r="J13444" i="9" s="1"/>
  <c r="L13443" i="9"/>
  <c r="K13443" i="9"/>
  <c r="J13443" i="9" s="1"/>
  <c r="L13442" i="9"/>
  <c r="K13442" i="9"/>
  <c r="J13442" i="9" s="1"/>
  <c r="L13441" i="9"/>
  <c r="K13441" i="9"/>
  <c r="J13441" i="9" s="1"/>
  <c r="L13440" i="9"/>
  <c r="K13440" i="9"/>
  <c r="J13440" i="9" s="1"/>
  <c r="L13439" i="9"/>
  <c r="K13439" i="9"/>
  <c r="J13439" i="9" s="1"/>
  <c r="L13438" i="9"/>
  <c r="K13438" i="9"/>
  <c r="J13438" i="9" s="1"/>
  <c r="L13437" i="9"/>
  <c r="K13437" i="9"/>
  <c r="J13437" i="9" s="1"/>
  <c r="L13436" i="9"/>
  <c r="K13436" i="9"/>
  <c r="J13436" i="9" s="1"/>
  <c r="L13435" i="9"/>
  <c r="K13435" i="9"/>
  <c r="J13435" i="9" s="1"/>
  <c r="L13434" i="9"/>
  <c r="K13434" i="9"/>
  <c r="J13434" i="9" s="1"/>
  <c r="L13433" i="9"/>
  <c r="K13433" i="9"/>
  <c r="J13433" i="9" s="1"/>
  <c r="L13432" i="9"/>
  <c r="K13432" i="9"/>
  <c r="J13432" i="9" s="1"/>
  <c r="L13431" i="9"/>
  <c r="K13431" i="9"/>
  <c r="J13431" i="9" s="1"/>
  <c r="L13430" i="9"/>
  <c r="K13430" i="9"/>
  <c r="J13430" i="9" s="1"/>
  <c r="L13429" i="9"/>
  <c r="K13429" i="9"/>
  <c r="J13429" i="9" s="1"/>
  <c r="L13428" i="9"/>
  <c r="K13428" i="9"/>
  <c r="J13428" i="9" s="1"/>
  <c r="L13427" i="9"/>
  <c r="K13427" i="9"/>
  <c r="J13427" i="9" s="1"/>
  <c r="L13426" i="9"/>
  <c r="K13426" i="9"/>
  <c r="J13426" i="9" s="1"/>
  <c r="L13425" i="9"/>
  <c r="K13425" i="9"/>
  <c r="J13425" i="9" s="1"/>
  <c r="L13424" i="9"/>
  <c r="K13424" i="9"/>
  <c r="J13424" i="9" s="1"/>
  <c r="L13423" i="9"/>
  <c r="K13423" i="9"/>
  <c r="J13423" i="9" s="1"/>
  <c r="L13422" i="9"/>
  <c r="K13422" i="9"/>
  <c r="J13422" i="9" s="1"/>
  <c r="L13421" i="9"/>
  <c r="K13421" i="9"/>
  <c r="J13421" i="9" s="1"/>
  <c r="L13420" i="9"/>
  <c r="K13420" i="9"/>
  <c r="J13420" i="9" s="1"/>
  <c r="L13419" i="9"/>
  <c r="K13419" i="9"/>
  <c r="J13419" i="9" s="1"/>
  <c r="L13418" i="9"/>
  <c r="K13418" i="9"/>
  <c r="J13418" i="9" s="1"/>
  <c r="L13417" i="9"/>
  <c r="K13417" i="9"/>
  <c r="J13417" i="9" s="1"/>
  <c r="L13416" i="9"/>
  <c r="K13416" i="9"/>
  <c r="J13416" i="9" s="1"/>
  <c r="L13415" i="9"/>
  <c r="K13415" i="9"/>
  <c r="J13415" i="9" s="1"/>
  <c r="L13414" i="9"/>
  <c r="K13414" i="9"/>
  <c r="J13414" i="9" s="1"/>
  <c r="L13413" i="9"/>
  <c r="K13413" i="9"/>
  <c r="J13413" i="9" s="1"/>
  <c r="L13412" i="9"/>
  <c r="K13412" i="9"/>
  <c r="J13412" i="9" s="1"/>
  <c r="L13411" i="9"/>
  <c r="K13411" i="9"/>
  <c r="J13411" i="9" s="1"/>
  <c r="L13410" i="9"/>
  <c r="K13410" i="9"/>
  <c r="J13410" i="9" s="1"/>
  <c r="L13409" i="9"/>
  <c r="K13409" i="9"/>
  <c r="J13409" i="9" s="1"/>
  <c r="L13408" i="9"/>
  <c r="K13408" i="9"/>
  <c r="J13408" i="9" s="1"/>
  <c r="L13407" i="9"/>
  <c r="K13407" i="9"/>
  <c r="J13407" i="9" s="1"/>
  <c r="L13406" i="9"/>
  <c r="K13406" i="9"/>
  <c r="J13406" i="9" s="1"/>
  <c r="L13405" i="9"/>
  <c r="K13405" i="9"/>
  <c r="J13405" i="9" s="1"/>
  <c r="L13404" i="9"/>
  <c r="K13404" i="9"/>
  <c r="J13404" i="9" s="1"/>
  <c r="L13403" i="9"/>
  <c r="K13403" i="9"/>
  <c r="J13403" i="9" s="1"/>
  <c r="L13402" i="9"/>
  <c r="K13402" i="9"/>
  <c r="J13402" i="9" s="1"/>
  <c r="L13401" i="9"/>
  <c r="K13401" i="9"/>
  <c r="J13401" i="9" s="1"/>
  <c r="L13400" i="9"/>
  <c r="K13400" i="9"/>
  <c r="J13400" i="9" s="1"/>
  <c r="L13399" i="9"/>
  <c r="K13399" i="9"/>
  <c r="J13399" i="9" s="1"/>
  <c r="L13398" i="9"/>
  <c r="K13398" i="9"/>
  <c r="J13398" i="9" s="1"/>
  <c r="L13397" i="9"/>
  <c r="K13397" i="9"/>
  <c r="J13397" i="9" s="1"/>
  <c r="L13396" i="9"/>
  <c r="K13396" i="9"/>
  <c r="J13396" i="9" s="1"/>
  <c r="L13395" i="9"/>
  <c r="K13395" i="9"/>
  <c r="J13395" i="9" s="1"/>
  <c r="L13394" i="9"/>
  <c r="K13394" i="9"/>
  <c r="J13394" i="9" s="1"/>
  <c r="L13393" i="9"/>
  <c r="K13393" i="9"/>
  <c r="J13393" i="9" s="1"/>
  <c r="L13392" i="9"/>
  <c r="K13392" i="9"/>
  <c r="J13392" i="9" s="1"/>
  <c r="L13391" i="9"/>
  <c r="K13391" i="9"/>
  <c r="J13391" i="9" s="1"/>
  <c r="L13390" i="9"/>
  <c r="K13390" i="9"/>
  <c r="J13390" i="9" s="1"/>
  <c r="L13389" i="9"/>
  <c r="K13389" i="9"/>
  <c r="J13389" i="9" s="1"/>
  <c r="L13388" i="9"/>
  <c r="K13388" i="9"/>
  <c r="J13388" i="9" s="1"/>
  <c r="L13387" i="9"/>
  <c r="K13387" i="9"/>
  <c r="J13387" i="9" s="1"/>
  <c r="L13386" i="9"/>
  <c r="K13386" i="9"/>
  <c r="J13386" i="9" s="1"/>
  <c r="L13385" i="9"/>
  <c r="K13385" i="9"/>
  <c r="J13385" i="9" s="1"/>
  <c r="L13384" i="9"/>
  <c r="K13384" i="9"/>
  <c r="J13384" i="9" s="1"/>
  <c r="L13383" i="9"/>
  <c r="K13383" i="9"/>
  <c r="J13383" i="9" s="1"/>
  <c r="L13382" i="9"/>
  <c r="K13382" i="9"/>
  <c r="J13382" i="9" s="1"/>
  <c r="L13381" i="9"/>
  <c r="K13381" i="9"/>
  <c r="J13381" i="9" s="1"/>
  <c r="L13380" i="9"/>
  <c r="K13380" i="9"/>
  <c r="J13380" i="9" s="1"/>
  <c r="L13379" i="9"/>
  <c r="K13379" i="9"/>
  <c r="J13379" i="9" s="1"/>
  <c r="L13378" i="9"/>
  <c r="K13378" i="9"/>
  <c r="J13378" i="9" s="1"/>
  <c r="L13377" i="9"/>
  <c r="K13377" i="9"/>
  <c r="J13377" i="9" s="1"/>
  <c r="L13376" i="9"/>
  <c r="K13376" i="9"/>
  <c r="J13376" i="9" s="1"/>
  <c r="L13375" i="9"/>
  <c r="K13375" i="9"/>
  <c r="J13375" i="9" s="1"/>
  <c r="L13374" i="9"/>
  <c r="K13374" i="9"/>
  <c r="J13374" i="9" s="1"/>
  <c r="L13373" i="9"/>
  <c r="K13373" i="9"/>
  <c r="J13373" i="9" s="1"/>
  <c r="L13372" i="9"/>
  <c r="K13372" i="9"/>
  <c r="J13372" i="9" s="1"/>
  <c r="L13371" i="9"/>
  <c r="K13371" i="9"/>
  <c r="J13371" i="9" s="1"/>
  <c r="L13370" i="9"/>
  <c r="K13370" i="9"/>
  <c r="J13370" i="9" s="1"/>
  <c r="L13369" i="9"/>
  <c r="K13369" i="9"/>
  <c r="J13369" i="9" s="1"/>
  <c r="L13368" i="9"/>
  <c r="K13368" i="9"/>
  <c r="J13368" i="9" s="1"/>
  <c r="L13367" i="9"/>
  <c r="K13367" i="9"/>
  <c r="J13367" i="9" s="1"/>
  <c r="L13366" i="9"/>
  <c r="K13366" i="9"/>
  <c r="J13366" i="9" s="1"/>
  <c r="L13365" i="9"/>
  <c r="K13365" i="9"/>
  <c r="J13365" i="9" s="1"/>
  <c r="L13364" i="9"/>
  <c r="K13364" i="9"/>
  <c r="J13364" i="9" s="1"/>
  <c r="L13363" i="9"/>
  <c r="K13363" i="9"/>
  <c r="J13363" i="9" s="1"/>
  <c r="L13362" i="9"/>
  <c r="K13362" i="9"/>
  <c r="J13362" i="9" s="1"/>
  <c r="L13361" i="9"/>
  <c r="K13361" i="9"/>
  <c r="J13361" i="9" s="1"/>
  <c r="L13360" i="9"/>
  <c r="K13360" i="9"/>
  <c r="J13360" i="9" s="1"/>
  <c r="L13359" i="9"/>
  <c r="K13359" i="9"/>
  <c r="J13359" i="9" s="1"/>
  <c r="L13358" i="9"/>
  <c r="K13358" i="9"/>
  <c r="J13358" i="9" s="1"/>
  <c r="L13357" i="9"/>
  <c r="K13357" i="9"/>
  <c r="J13357" i="9" s="1"/>
  <c r="L13356" i="9"/>
  <c r="K13356" i="9"/>
  <c r="J13356" i="9" s="1"/>
  <c r="L13355" i="9"/>
  <c r="K13355" i="9"/>
  <c r="J13355" i="9" s="1"/>
  <c r="L13354" i="9"/>
  <c r="K13354" i="9"/>
  <c r="J13354" i="9" s="1"/>
  <c r="L13353" i="9"/>
  <c r="K13353" i="9"/>
  <c r="J13353" i="9" s="1"/>
  <c r="L13352" i="9"/>
  <c r="K13352" i="9"/>
  <c r="J13352" i="9" s="1"/>
  <c r="L13351" i="9"/>
  <c r="K13351" i="9"/>
  <c r="J13351" i="9" s="1"/>
  <c r="L13350" i="9"/>
  <c r="K13350" i="9"/>
  <c r="J13350" i="9" s="1"/>
  <c r="L13349" i="9"/>
  <c r="K13349" i="9"/>
  <c r="J13349" i="9" s="1"/>
  <c r="L13348" i="9"/>
  <c r="K13348" i="9"/>
  <c r="J13348" i="9" s="1"/>
  <c r="L13347" i="9"/>
  <c r="K13347" i="9"/>
  <c r="J13347" i="9" s="1"/>
  <c r="L13346" i="9"/>
  <c r="K13346" i="9"/>
  <c r="J13346" i="9" s="1"/>
  <c r="L13345" i="9"/>
  <c r="K13345" i="9"/>
  <c r="J13345" i="9" s="1"/>
  <c r="L13344" i="9"/>
  <c r="K13344" i="9"/>
  <c r="J13344" i="9" s="1"/>
  <c r="L13343" i="9"/>
  <c r="K13343" i="9"/>
  <c r="J13343" i="9" s="1"/>
  <c r="L13342" i="9"/>
  <c r="K13342" i="9"/>
  <c r="J13342" i="9" s="1"/>
  <c r="L13341" i="9"/>
  <c r="K13341" i="9"/>
  <c r="J13341" i="9" s="1"/>
  <c r="L13340" i="9"/>
  <c r="K13340" i="9"/>
  <c r="J13340" i="9" s="1"/>
  <c r="L13339" i="9"/>
  <c r="K13339" i="9"/>
  <c r="J13339" i="9" s="1"/>
  <c r="L13338" i="9"/>
  <c r="K13338" i="9"/>
  <c r="J13338" i="9" s="1"/>
  <c r="L13337" i="9"/>
  <c r="K13337" i="9"/>
  <c r="J13337" i="9" s="1"/>
  <c r="L13336" i="9"/>
  <c r="K13336" i="9"/>
  <c r="J13336" i="9" s="1"/>
  <c r="L13335" i="9"/>
  <c r="K13335" i="9"/>
  <c r="J13335" i="9" s="1"/>
  <c r="L13334" i="9"/>
  <c r="K13334" i="9"/>
  <c r="J13334" i="9" s="1"/>
  <c r="L13333" i="9"/>
  <c r="K13333" i="9"/>
  <c r="J13333" i="9" s="1"/>
  <c r="L13332" i="9"/>
  <c r="K13332" i="9"/>
  <c r="J13332" i="9" s="1"/>
  <c r="L13331" i="9"/>
  <c r="K13331" i="9"/>
  <c r="J13331" i="9" s="1"/>
  <c r="L13330" i="9"/>
  <c r="K13330" i="9"/>
  <c r="J13330" i="9" s="1"/>
  <c r="L13329" i="9"/>
  <c r="K13329" i="9"/>
  <c r="J13329" i="9" s="1"/>
  <c r="L13328" i="9"/>
  <c r="K13328" i="9"/>
  <c r="J13328" i="9" s="1"/>
  <c r="L13327" i="9"/>
  <c r="K13327" i="9"/>
  <c r="J13327" i="9" s="1"/>
  <c r="L13326" i="9"/>
  <c r="K13326" i="9"/>
  <c r="J13326" i="9" s="1"/>
  <c r="L13325" i="9"/>
  <c r="K13325" i="9"/>
  <c r="J13325" i="9" s="1"/>
  <c r="L13324" i="9"/>
  <c r="K13324" i="9"/>
  <c r="J13324" i="9" s="1"/>
  <c r="L13323" i="9"/>
  <c r="K13323" i="9"/>
  <c r="J13323" i="9" s="1"/>
  <c r="L13322" i="9"/>
  <c r="K13322" i="9"/>
  <c r="J13322" i="9" s="1"/>
  <c r="L13321" i="9"/>
  <c r="K13321" i="9"/>
  <c r="J13321" i="9" s="1"/>
  <c r="L13320" i="9"/>
  <c r="K13320" i="9"/>
  <c r="J13320" i="9" s="1"/>
  <c r="L13319" i="9"/>
  <c r="K13319" i="9"/>
  <c r="J13319" i="9" s="1"/>
  <c r="L13318" i="9"/>
  <c r="K13318" i="9"/>
  <c r="J13318" i="9" s="1"/>
  <c r="L13317" i="9"/>
  <c r="K13317" i="9"/>
  <c r="J13317" i="9" s="1"/>
  <c r="L13316" i="9"/>
  <c r="K13316" i="9"/>
  <c r="J13316" i="9" s="1"/>
  <c r="L13315" i="9"/>
  <c r="K13315" i="9"/>
  <c r="J13315" i="9" s="1"/>
  <c r="L13314" i="9"/>
  <c r="K13314" i="9"/>
  <c r="J13314" i="9" s="1"/>
  <c r="L13313" i="9"/>
  <c r="K13313" i="9"/>
  <c r="J13313" i="9" s="1"/>
  <c r="L13312" i="9"/>
  <c r="K13312" i="9"/>
  <c r="J13312" i="9" s="1"/>
  <c r="L13311" i="9"/>
  <c r="K13311" i="9"/>
  <c r="J13311" i="9" s="1"/>
  <c r="L13310" i="9"/>
  <c r="K13310" i="9"/>
  <c r="J13310" i="9" s="1"/>
  <c r="L13309" i="9"/>
  <c r="K13309" i="9"/>
  <c r="J13309" i="9" s="1"/>
  <c r="L13308" i="9"/>
  <c r="K13308" i="9"/>
  <c r="J13308" i="9" s="1"/>
  <c r="L13307" i="9"/>
  <c r="K13307" i="9"/>
  <c r="J13307" i="9" s="1"/>
  <c r="L13306" i="9"/>
  <c r="K13306" i="9"/>
  <c r="J13306" i="9" s="1"/>
  <c r="L13305" i="9"/>
  <c r="K13305" i="9"/>
  <c r="J13305" i="9" s="1"/>
  <c r="L13304" i="9"/>
  <c r="K13304" i="9"/>
  <c r="J13304" i="9" s="1"/>
  <c r="L13303" i="9"/>
  <c r="K13303" i="9"/>
  <c r="J13303" i="9" s="1"/>
  <c r="L13302" i="9"/>
  <c r="K13302" i="9"/>
  <c r="J13302" i="9" s="1"/>
  <c r="L13301" i="9"/>
  <c r="K13301" i="9"/>
  <c r="J13301" i="9" s="1"/>
  <c r="L13300" i="9"/>
  <c r="K13300" i="9"/>
  <c r="J13300" i="9" s="1"/>
  <c r="L13299" i="9"/>
  <c r="K13299" i="9"/>
  <c r="J13299" i="9" s="1"/>
  <c r="L13298" i="9"/>
  <c r="K13298" i="9"/>
  <c r="J13298" i="9" s="1"/>
  <c r="L13297" i="9"/>
  <c r="K13297" i="9"/>
  <c r="J13297" i="9" s="1"/>
  <c r="L13296" i="9"/>
  <c r="K13296" i="9"/>
  <c r="J13296" i="9" s="1"/>
  <c r="L13295" i="9"/>
  <c r="K13295" i="9"/>
  <c r="J13295" i="9" s="1"/>
  <c r="L13294" i="9"/>
  <c r="K13294" i="9"/>
  <c r="J13294" i="9" s="1"/>
  <c r="L13293" i="9"/>
  <c r="K13293" i="9"/>
  <c r="J13293" i="9" s="1"/>
  <c r="L13292" i="9"/>
  <c r="K13292" i="9"/>
  <c r="J13292" i="9" s="1"/>
  <c r="L13291" i="9"/>
  <c r="K13291" i="9"/>
  <c r="J13291" i="9" s="1"/>
  <c r="L13290" i="9"/>
  <c r="K13290" i="9"/>
  <c r="J13290" i="9" s="1"/>
  <c r="L13289" i="9"/>
  <c r="K13289" i="9"/>
  <c r="J13289" i="9" s="1"/>
  <c r="L13288" i="9"/>
  <c r="K13288" i="9"/>
  <c r="J13288" i="9" s="1"/>
  <c r="L13287" i="9"/>
  <c r="K13287" i="9"/>
  <c r="J13287" i="9" s="1"/>
  <c r="L13286" i="9"/>
  <c r="K13286" i="9"/>
  <c r="J13286" i="9" s="1"/>
  <c r="L13285" i="9"/>
  <c r="K13285" i="9"/>
  <c r="J13285" i="9" s="1"/>
  <c r="L13284" i="9"/>
  <c r="K13284" i="9"/>
  <c r="J13284" i="9" s="1"/>
  <c r="L13283" i="9"/>
  <c r="K13283" i="9"/>
  <c r="J13283" i="9" s="1"/>
  <c r="L13282" i="9"/>
  <c r="K13282" i="9"/>
  <c r="J13282" i="9" s="1"/>
  <c r="L13281" i="9"/>
  <c r="K13281" i="9"/>
  <c r="J13281" i="9" s="1"/>
  <c r="L13280" i="9"/>
  <c r="K13280" i="9"/>
  <c r="J13280" i="9" s="1"/>
  <c r="L13279" i="9"/>
  <c r="K13279" i="9"/>
  <c r="J13279" i="9" s="1"/>
  <c r="L13278" i="9"/>
  <c r="K13278" i="9"/>
  <c r="J13278" i="9" s="1"/>
  <c r="L13277" i="9"/>
  <c r="K13277" i="9"/>
  <c r="J13277" i="9" s="1"/>
  <c r="L13276" i="9"/>
  <c r="K13276" i="9"/>
  <c r="J13276" i="9" s="1"/>
  <c r="L13275" i="9"/>
  <c r="K13275" i="9"/>
  <c r="J13275" i="9" s="1"/>
  <c r="L13274" i="9"/>
  <c r="K13274" i="9"/>
  <c r="J13274" i="9" s="1"/>
  <c r="L13273" i="9"/>
  <c r="K13273" i="9"/>
  <c r="J13273" i="9" s="1"/>
  <c r="L13272" i="9"/>
  <c r="K13272" i="9"/>
  <c r="J13272" i="9" s="1"/>
  <c r="L13271" i="9"/>
  <c r="K13271" i="9"/>
  <c r="J13271" i="9" s="1"/>
  <c r="L13270" i="9"/>
  <c r="K13270" i="9"/>
  <c r="J13270" i="9" s="1"/>
  <c r="L13269" i="9"/>
  <c r="K13269" i="9"/>
  <c r="J13269" i="9" s="1"/>
  <c r="L13268" i="9"/>
  <c r="K13268" i="9"/>
  <c r="J13268" i="9" s="1"/>
  <c r="L13267" i="9"/>
  <c r="K13267" i="9"/>
  <c r="J13267" i="9" s="1"/>
  <c r="L13266" i="9"/>
  <c r="K13266" i="9"/>
  <c r="J13266" i="9" s="1"/>
  <c r="L13265" i="9"/>
  <c r="K13265" i="9"/>
  <c r="J13265" i="9" s="1"/>
  <c r="L13264" i="9"/>
  <c r="K13264" i="9"/>
  <c r="J13264" i="9" s="1"/>
  <c r="L13263" i="9"/>
  <c r="K13263" i="9"/>
  <c r="J13263" i="9" s="1"/>
  <c r="L13262" i="9"/>
  <c r="K13262" i="9"/>
  <c r="J13262" i="9" s="1"/>
  <c r="L13261" i="9"/>
  <c r="K13261" i="9"/>
  <c r="J13261" i="9" s="1"/>
  <c r="L13260" i="9"/>
  <c r="K13260" i="9"/>
  <c r="J13260" i="9" s="1"/>
  <c r="L13259" i="9"/>
  <c r="K13259" i="9"/>
  <c r="J13259" i="9" s="1"/>
  <c r="L13258" i="9"/>
  <c r="K13258" i="9"/>
  <c r="J13258" i="9" s="1"/>
  <c r="L13257" i="9"/>
  <c r="K13257" i="9"/>
  <c r="J13257" i="9" s="1"/>
  <c r="L13256" i="9"/>
  <c r="K13256" i="9"/>
  <c r="J13256" i="9" s="1"/>
  <c r="L13255" i="9"/>
  <c r="K13255" i="9"/>
  <c r="J13255" i="9" s="1"/>
  <c r="L13254" i="9"/>
  <c r="K13254" i="9"/>
  <c r="J13254" i="9" s="1"/>
  <c r="L13253" i="9"/>
  <c r="K13253" i="9"/>
  <c r="J13253" i="9" s="1"/>
  <c r="L13252" i="9"/>
  <c r="K13252" i="9"/>
  <c r="J13252" i="9" s="1"/>
  <c r="L13251" i="9"/>
  <c r="K13251" i="9"/>
  <c r="J13251" i="9" s="1"/>
  <c r="L13250" i="9"/>
  <c r="K13250" i="9"/>
  <c r="J13250" i="9" s="1"/>
  <c r="L13249" i="9"/>
  <c r="K13249" i="9"/>
  <c r="J13249" i="9" s="1"/>
  <c r="L13248" i="9"/>
  <c r="K13248" i="9"/>
  <c r="J13248" i="9" s="1"/>
  <c r="L13247" i="9"/>
  <c r="K13247" i="9"/>
  <c r="J13247" i="9" s="1"/>
  <c r="L13246" i="9"/>
  <c r="K13246" i="9"/>
  <c r="J13246" i="9" s="1"/>
  <c r="L13245" i="9"/>
  <c r="K13245" i="9"/>
  <c r="J13245" i="9" s="1"/>
  <c r="L13244" i="9"/>
  <c r="K13244" i="9"/>
  <c r="J13244" i="9" s="1"/>
  <c r="L13243" i="9"/>
  <c r="K13243" i="9"/>
  <c r="J13243" i="9" s="1"/>
  <c r="L13242" i="9"/>
  <c r="K13242" i="9"/>
  <c r="J13242" i="9" s="1"/>
  <c r="L13241" i="9"/>
  <c r="K13241" i="9"/>
  <c r="J13241" i="9" s="1"/>
  <c r="L13240" i="9"/>
  <c r="K13240" i="9"/>
  <c r="J13240" i="9" s="1"/>
  <c r="L13239" i="9"/>
  <c r="K13239" i="9"/>
  <c r="J13239" i="9" s="1"/>
  <c r="L13238" i="9"/>
  <c r="K13238" i="9"/>
  <c r="J13238" i="9" s="1"/>
  <c r="L13237" i="9"/>
  <c r="K13237" i="9"/>
  <c r="J13237" i="9" s="1"/>
  <c r="L13236" i="9"/>
  <c r="K13236" i="9"/>
  <c r="J13236" i="9" s="1"/>
  <c r="L13235" i="9"/>
  <c r="K13235" i="9"/>
  <c r="J13235" i="9" s="1"/>
  <c r="L13234" i="9"/>
  <c r="K13234" i="9"/>
  <c r="J13234" i="9" s="1"/>
  <c r="L13233" i="9"/>
  <c r="K13233" i="9"/>
  <c r="J13233" i="9" s="1"/>
  <c r="L13232" i="9"/>
  <c r="K13232" i="9"/>
  <c r="J13232" i="9" s="1"/>
  <c r="L13231" i="9"/>
  <c r="K13231" i="9"/>
  <c r="J13231" i="9" s="1"/>
  <c r="L13230" i="9"/>
  <c r="K13230" i="9"/>
  <c r="J13230" i="9" s="1"/>
  <c r="L13229" i="9"/>
  <c r="K13229" i="9"/>
  <c r="J13229" i="9" s="1"/>
  <c r="L13228" i="9"/>
  <c r="K13228" i="9"/>
  <c r="J13228" i="9" s="1"/>
  <c r="L13227" i="9"/>
  <c r="K13227" i="9"/>
  <c r="J13227" i="9" s="1"/>
  <c r="L13226" i="9"/>
  <c r="K13226" i="9"/>
  <c r="J13226" i="9" s="1"/>
  <c r="L13225" i="9"/>
  <c r="K13225" i="9"/>
  <c r="J13225" i="9" s="1"/>
  <c r="L13224" i="9"/>
  <c r="K13224" i="9"/>
  <c r="J13224" i="9" s="1"/>
  <c r="L13223" i="9"/>
  <c r="K13223" i="9"/>
  <c r="J13223" i="9" s="1"/>
  <c r="L13222" i="9"/>
  <c r="K13222" i="9"/>
  <c r="J13222" i="9" s="1"/>
  <c r="L13221" i="9"/>
  <c r="K13221" i="9"/>
  <c r="J13221" i="9" s="1"/>
  <c r="L13220" i="9"/>
  <c r="K13220" i="9"/>
  <c r="J13220" i="9" s="1"/>
  <c r="L13219" i="9"/>
  <c r="K13219" i="9"/>
  <c r="J13219" i="9" s="1"/>
  <c r="L13218" i="9"/>
  <c r="K13218" i="9"/>
  <c r="J13218" i="9" s="1"/>
  <c r="L13217" i="9"/>
  <c r="K13217" i="9"/>
  <c r="J13217" i="9" s="1"/>
  <c r="L13216" i="9"/>
  <c r="K13216" i="9"/>
  <c r="J13216" i="9" s="1"/>
  <c r="L13215" i="9"/>
  <c r="K13215" i="9"/>
  <c r="J13215" i="9" s="1"/>
  <c r="L13214" i="9"/>
  <c r="K13214" i="9"/>
  <c r="J13214" i="9" s="1"/>
  <c r="L13213" i="9"/>
  <c r="K13213" i="9"/>
  <c r="J13213" i="9" s="1"/>
  <c r="L13212" i="9"/>
  <c r="K13212" i="9"/>
  <c r="J13212" i="9" s="1"/>
  <c r="L13211" i="9"/>
  <c r="K13211" i="9"/>
  <c r="J13211" i="9" s="1"/>
  <c r="L13210" i="9"/>
  <c r="K13210" i="9"/>
  <c r="J13210" i="9" s="1"/>
  <c r="L13209" i="9"/>
  <c r="K13209" i="9"/>
  <c r="J13209" i="9" s="1"/>
  <c r="L13208" i="9"/>
  <c r="K13208" i="9"/>
  <c r="J13208" i="9" s="1"/>
  <c r="L13207" i="9"/>
  <c r="K13207" i="9"/>
  <c r="J13207" i="9" s="1"/>
  <c r="L13206" i="9"/>
  <c r="K13206" i="9"/>
  <c r="J13206" i="9" s="1"/>
  <c r="L13205" i="9"/>
  <c r="K13205" i="9"/>
  <c r="J13205" i="9" s="1"/>
  <c r="L13204" i="9"/>
  <c r="K13204" i="9"/>
  <c r="J13204" i="9" s="1"/>
  <c r="L13203" i="9"/>
  <c r="K13203" i="9"/>
  <c r="J13203" i="9" s="1"/>
  <c r="L13202" i="9"/>
  <c r="K13202" i="9"/>
  <c r="J13202" i="9" s="1"/>
  <c r="L13201" i="9"/>
  <c r="K13201" i="9"/>
  <c r="J13201" i="9" s="1"/>
  <c r="L13200" i="9"/>
  <c r="K13200" i="9"/>
  <c r="J13200" i="9" s="1"/>
  <c r="L13199" i="9"/>
  <c r="K13199" i="9"/>
  <c r="J13199" i="9" s="1"/>
  <c r="L13198" i="9"/>
  <c r="K13198" i="9"/>
  <c r="J13198" i="9" s="1"/>
  <c r="L13197" i="9"/>
  <c r="K13197" i="9"/>
  <c r="J13197" i="9" s="1"/>
  <c r="L13196" i="9"/>
  <c r="K13196" i="9"/>
  <c r="J13196" i="9" s="1"/>
  <c r="L13195" i="9"/>
  <c r="K13195" i="9"/>
  <c r="J13195" i="9" s="1"/>
  <c r="L13194" i="9"/>
  <c r="K13194" i="9"/>
  <c r="J13194" i="9" s="1"/>
  <c r="L13193" i="9"/>
  <c r="K13193" i="9"/>
  <c r="J13193" i="9" s="1"/>
  <c r="L13192" i="9"/>
  <c r="K13192" i="9"/>
  <c r="J13192" i="9" s="1"/>
  <c r="L13191" i="9"/>
  <c r="K13191" i="9"/>
  <c r="J13191" i="9" s="1"/>
  <c r="L13190" i="9"/>
  <c r="K13190" i="9"/>
  <c r="J13190" i="9" s="1"/>
  <c r="L13189" i="9"/>
  <c r="K13189" i="9"/>
  <c r="J13189" i="9" s="1"/>
  <c r="L13188" i="9"/>
  <c r="K13188" i="9"/>
  <c r="J13188" i="9" s="1"/>
  <c r="L13187" i="9"/>
  <c r="K13187" i="9"/>
  <c r="J13187" i="9" s="1"/>
  <c r="L13186" i="9"/>
  <c r="K13186" i="9"/>
  <c r="J13186" i="9" s="1"/>
  <c r="L13185" i="9"/>
  <c r="K13185" i="9"/>
  <c r="J13185" i="9" s="1"/>
  <c r="L13184" i="9"/>
  <c r="K13184" i="9"/>
  <c r="J13184" i="9" s="1"/>
  <c r="L13183" i="9"/>
  <c r="K13183" i="9"/>
  <c r="J13183" i="9" s="1"/>
  <c r="L13182" i="9"/>
  <c r="K13182" i="9"/>
  <c r="J13182" i="9" s="1"/>
  <c r="L13181" i="9"/>
  <c r="K13181" i="9"/>
  <c r="J13181" i="9" s="1"/>
  <c r="L13180" i="9"/>
  <c r="K13180" i="9"/>
  <c r="J13180" i="9" s="1"/>
  <c r="L13179" i="9"/>
  <c r="K13179" i="9"/>
  <c r="J13179" i="9" s="1"/>
  <c r="L13178" i="9"/>
  <c r="K13178" i="9"/>
  <c r="J13178" i="9" s="1"/>
  <c r="L13177" i="9"/>
  <c r="K13177" i="9"/>
  <c r="J13177" i="9" s="1"/>
  <c r="L13176" i="9"/>
  <c r="K13176" i="9"/>
  <c r="J13176" i="9" s="1"/>
  <c r="L13175" i="9"/>
  <c r="K13175" i="9"/>
  <c r="J13175" i="9" s="1"/>
  <c r="L13174" i="9"/>
  <c r="K13174" i="9"/>
  <c r="J13174" i="9" s="1"/>
  <c r="L13173" i="9"/>
  <c r="K13173" i="9"/>
  <c r="J13173" i="9" s="1"/>
  <c r="L13172" i="9"/>
  <c r="K13172" i="9"/>
  <c r="J13172" i="9" s="1"/>
  <c r="L13171" i="9"/>
  <c r="K13171" i="9"/>
  <c r="J13171" i="9" s="1"/>
  <c r="L13170" i="9"/>
  <c r="K13170" i="9"/>
  <c r="J13170" i="9" s="1"/>
  <c r="L13169" i="9"/>
  <c r="K13169" i="9"/>
  <c r="J13169" i="9" s="1"/>
  <c r="L13168" i="9"/>
  <c r="K13168" i="9"/>
  <c r="J13168" i="9" s="1"/>
  <c r="L13167" i="9"/>
  <c r="K13167" i="9"/>
  <c r="J13167" i="9" s="1"/>
  <c r="L13166" i="9"/>
  <c r="K13166" i="9"/>
  <c r="J13166" i="9" s="1"/>
  <c r="L13165" i="9"/>
  <c r="K13165" i="9"/>
  <c r="J13165" i="9" s="1"/>
  <c r="L13164" i="9"/>
  <c r="K13164" i="9"/>
  <c r="J13164" i="9" s="1"/>
  <c r="L13163" i="9"/>
  <c r="K13163" i="9"/>
  <c r="J13163" i="9" s="1"/>
  <c r="L13162" i="9"/>
  <c r="K13162" i="9"/>
  <c r="J13162" i="9" s="1"/>
  <c r="L13161" i="9"/>
  <c r="K13161" i="9"/>
  <c r="J13161" i="9" s="1"/>
  <c r="L13160" i="9"/>
  <c r="K13160" i="9"/>
  <c r="J13160" i="9" s="1"/>
  <c r="L13159" i="9"/>
  <c r="K13159" i="9"/>
  <c r="J13159" i="9" s="1"/>
  <c r="L13158" i="9"/>
  <c r="K13158" i="9"/>
  <c r="J13158" i="9" s="1"/>
  <c r="L13157" i="9"/>
  <c r="K13157" i="9"/>
  <c r="J13157" i="9" s="1"/>
  <c r="L13156" i="9"/>
  <c r="K13156" i="9"/>
  <c r="J13156" i="9" s="1"/>
  <c r="L13155" i="9"/>
  <c r="K13155" i="9"/>
  <c r="J13155" i="9" s="1"/>
  <c r="L13154" i="9"/>
  <c r="K13154" i="9"/>
  <c r="J13154" i="9" s="1"/>
  <c r="L13153" i="9"/>
  <c r="K13153" i="9"/>
  <c r="J13153" i="9" s="1"/>
  <c r="L13152" i="9"/>
  <c r="K13152" i="9"/>
  <c r="J13152" i="9" s="1"/>
  <c r="L13151" i="9"/>
  <c r="K13151" i="9"/>
  <c r="J13151" i="9" s="1"/>
  <c r="L13150" i="9"/>
  <c r="K13150" i="9"/>
  <c r="J13150" i="9" s="1"/>
  <c r="L13149" i="9"/>
  <c r="K13149" i="9"/>
  <c r="J13149" i="9" s="1"/>
  <c r="L13148" i="9"/>
  <c r="K13148" i="9"/>
  <c r="J13148" i="9" s="1"/>
  <c r="L13147" i="9"/>
  <c r="K13147" i="9"/>
  <c r="J13147" i="9" s="1"/>
  <c r="L13146" i="9"/>
  <c r="K13146" i="9"/>
  <c r="J13146" i="9" s="1"/>
  <c r="L13145" i="9"/>
  <c r="K13145" i="9"/>
  <c r="J13145" i="9" s="1"/>
  <c r="L13144" i="9"/>
  <c r="K13144" i="9"/>
  <c r="J13144" i="9" s="1"/>
  <c r="L13143" i="9"/>
  <c r="K13143" i="9"/>
  <c r="J13143" i="9" s="1"/>
  <c r="L13142" i="9"/>
  <c r="K13142" i="9"/>
  <c r="J13142" i="9" s="1"/>
  <c r="L13141" i="9"/>
  <c r="K13141" i="9"/>
  <c r="J13141" i="9" s="1"/>
  <c r="L13140" i="9"/>
  <c r="K13140" i="9"/>
  <c r="J13140" i="9" s="1"/>
  <c r="L13139" i="9"/>
  <c r="K13139" i="9"/>
  <c r="J13139" i="9" s="1"/>
  <c r="L13138" i="9"/>
  <c r="K13138" i="9"/>
  <c r="J13138" i="9" s="1"/>
  <c r="L13137" i="9"/>
  <c r="K13137" i="9"/>
  <c r="J13137" i="9" s="1"/>
  <c r="L13136" i="9"/>
  <c r="K13136" i="9"/>
  <c r="J13136" i="9" s="1"/>
  <c r="L13135" i="9"/>
  <c r="K13135" i="9"/>
  <c r="J13135" i="9" s="1"/>
  <c r="L13134" i="9"/>
  <c r="K13134" i="9"/>
  <c r="J13134" i="9" s="1"/>
  <c r="L13133" i="9"/>
  <c r="K13133" i="9"/>
  <c r="J13133" i="9" s="1"/>
  <c r="L13132" i="9"/>
  <c r="K13132" i="9"/>
  <c r="J13132" i="9" s="1"/>
  <c r="L13131" i="9"/>
  <c r="K13131" i="9"/>
  <c r="J13131" i="9" s="1"/>
  <c r="L13130" i="9"/>
  <c r="K13130" i="9"/>
  <c r="J13130" i="9" s="1"/>
  <c r="L13129" i="9"/>
  <c r="K13129" i="9"/>
  <c r="J13129" i="9" s="1"/>
  <c r="L13128" i="9"/>
  <c r="K13128" i="9"/>
  <c r="J13128" i="9" s="1"/>
  <c r="L13127" i="9"/>
  <c r="K13127" i="9"/>
  <c r="J13127" i="9" s="1"/>
  <c r="L13126" i="9"/>
  <c r="K13126" i="9"/>
  <c r="J13126" i="9" s="1"/>
  <c r="L13125" i="9"/>
  <c r="K13125" i="9"/>
  <c r="J13125" i="9" s="1"/>
  <c r="L13124" i="9"/>
  <c r="K13124" i="9"/>
  <c r="J13124" i="9" s="1"/>
  <c r="L13123" i="9"/>
  <c r="K13123" i="9"/>
  <c r="J13123" i="9" s="1"/>
  <c r="L13122" i="9"/>
  <c r="K13122" i="9"/>
  <c r="J13122" i="9" s="1"/>
  <c r="L13121" i="9"/>
  <c r="K13121" i="9"/>
  <c r="J13121" i="9" s="1"/>
  <c r="L13120" i="9"/>
  <c r="K13120" i="9"/>
  <c r="J13120" i="9" s="1"/>
  <c r="L13119" i="9"/>
  <c r="K13119" i="9"/>
  <c r="J13119" i="9" s="1"/>
  <c r="L13118" i="9"/>
  <c r="K13118" i="9"/>
  <c r="J13118" i="9" s="1"/>
  <c r="L13117" i="9"/>
  <c r="K13117" i="9"/>
  <c r="J13117" i="9" s="1"/>
  <c r="L13116" i="9"/>
  <c r="K13116" i="9"/>
  <c r="J13116" i="9" s="1"/>
  <c r="L13115" i="9"/>
  <c r="K13115" i="9"/>
  <c r="J13115" i="9" s="1"/>
  <c r="L13114" i="9"/>
  <c r="K13114" i="9"/>
  <c r="J13114" i="9" s="1"/>
  <c r="L13113" i="9"/>
  <c r="K13113" i="9"/>
  <c r="J13113" i="9" s="1"/>
  <c r="L13112" i="9"/>
  <c r="K13112" i="9"/>
  <c r="J13112" i="9" s="1"/>
  <c r="L13111" i="9"/>
  <c r="K13111" i="9"/>
  <c r="J13111" i="9" s="1"/>
  <c r="L13110" i="9"/>
  <c r="K13110" i="9"/>
  <c r="J13110" i="9" s="1"/>
  <c r="L13109" i="9"/>
  <c r="K13109" i="9"/>
  <c r="J13109" i="9" s="1"/>
  <c r="L13108" i="9"/>
  <c r="K13108" i="9"/>
  <c r="J13108" i="9" s="1"/>
  <c r="L13107" i="9"/>
  <c r="K13107" i="9"/>
  <c r="J13107" i="9" s="1"/>
  <c r="L13106" i="9"/>
  <c r="K13106" i="9"/>
  <c r="J13106" i="9" s="1"/>
  <c r="L13105" i="9"/>
  <c r="K13105" i="9"/>
  <c r="J13105" i="9" s="1"/>
  <c r="L13104" i="9"/>
  <c r="K13104" i="9"/>
  <c r="J13104" i="9" s="1"/>
  <c r="L13103" i="9"/>
  <c r="K13103" i="9"/>
  <c r="J13103" i="9" s="1"/>
  <c r="L13102" i="9"/>
  <c r="K13102" i="9"/>
  <c r="J13102" i="9" s="1"/>
  <c r="L13101" i="9"/>
  <c r="K13101" i="9"/>
  <c r="J13101" i="9" s="1"/>
  <c r="L13100" i="9"/>
  <c r="K13100" i="9"/>
  <c r="J13100" i="9" s="1"/>
  <c r="L13099" i="9"/>
  <c r="K13099" i="9"/>
  <c r="J13099" i="9" s="1"/>
  <c r="L13098" i="9"/>
  <c r="K13098" i="9"/>
  <c r="J13098" i="9" s="1"/>
  <c r="L13097" i="9"/>
  <c r="K13097" i="9"/>
  <c r="J13097" i="9" s="1"/>
  <c r="L13096" i="9"/>
  <c r="K13096" i="9"/>
  <c r="J13096" i="9" s="1"/>
  <c r="L13095" i="9"/>
  <c r="K13095" i="9"/>
  <c r="J13095" i="9" s="1"/>
  <c r="L13094" i="9"/>
  <c r="K13094" i="9"/>
  <c r="J13094" i="9" s="1"/>
  <c r="L13093" i="9"/>
  <c r="K13093" i="9"/>
  <c r="J13093" i="9" s="1"/>
  <c r="L13092" i="9"/>
  <c r="K13092" i="9"/>
  <c r="J13092" i="9" s="1"/>
  <c r="L13091" i="9"/>
  <c r="K13091" i="9"/>
  <c r="J13091" i="9" s="1"/>
  <c r="L13090" i="9"/>
  <c r="K13090" i="9"/>
  <c r="J13090" i="9" s="1"/>
  <c r="L13089" i="9"/>
  <c r="K13089" i="9"/>
  <c r="J13089" i="9" s="1"/>
  <c r="L13088" i="9"/>
  <c r="K13088" i="9"/>
  <c r="J13088" i="9" s="1"/>
  <c r="L13087" i="9"/>
  <c r="K13087" i="9"/>
  <c r="J13087" i="9" s="1"/>
  <c r="L13086" i="9"/>
  <c r="K13086" i="9"/>
  <c r="J13086" i="9" s="1"/>
  <c r="L13085" i="9"/>
  <c r="K13085" i="9"/>
  <c r="J13085" i="9" s="1"/>
  <c r="L13084" i="9"/>
  <c r="K13084" i="9"/>
  <c r="J13084" i="9" s="1"/>
  <c r="L13083" i="9"/>
  <c r="K13083" i="9"/>
  <c r="J13083" i="9" s="1"/>
  <c r="L13082" i="9"/>
  <c r="K13082" i="9"/>
  <c r="J13082" i="9" s="1"/>
  <c r="L13081" i="9"/>
  <c r="K13081" i="9"/>
  <c r="J13081" i="9" s="1"/>
  <c r="L13080" i="9"/>
  <c r="K13080" i="9"/>
  <c r="J13080" i="9" s="1"/>
  <c r="L13079" i="9"/>
  <c r="K13079" i="9"/>
  <c r="J13079" i="9" s="1"/>
  <c r="L13078" i="9"/>
  <c r="K13078" i="9"/>
  <c r="J13078" i="9" s="1"/>
  <c r="L13077" i="9"/>
  <c r="K13077" i="9"/>
  <c r="J13077" i="9" s="1"/>
  <c r="L13076" i="9"/>
  <c r="K13076" i="9"/>
  <c r="J13076" i="9" s="1"/>
  <c r="L13075" i="9"/>
  <c r="K13075" i="9"/>
  <c r="J13075" i="9" s="1"/>
  <c r="L13074" i="9"/>
  <c r="K13074" i="9"/>
  <c r="J13074" i="9" s="1"/>
  <c r="L13073" i="9"/>
  <c r="K13073" i="9"/>
  <c r="J13073" i="9" s="1"/>
  <c r="L13072" i="9"/>
  <c r="K13072" i="9"/>
  <c r="J13072" i="9" s="1"/>
  <c r="L13071" i="9"/>
  <c r="K13071" i="9"/>
  <c r="J13071" i="9" s="1"/>
  <c r="L13070" i="9"/>
  <c r="K13070" i="9"/>
  <c r="J13070" i="9" s="1"/>
  <c r="L13069" i="9"/>
  <c r="K13069" i="9"/>
  <c r="J13069" i="9" s="1"/>
  <c r="L13068" i="9"/>
  <c r="K13068" i="9"/>
  <c r="J13068" i="9" s="1"/>
  <c r="L13067" i="9"/>
  <c r="K13067" i="9"/>
  <c r="J13067" i="9" s="1"/>
  <c r="L13066" i="9"/>
  <c r="K13066" i="9"/>
  <c r="J13066" i="9" s="1"/>
  <c r="L13065" i="9"/>
  <c r="K13065" i="9"/>
  <c r="J13065" i="9" s="1"/>
  <c r="L13064" i="9"/>
  <c r="K13064" i="9"/>
  <c r="J13064" i="9" s="1"/>
  <c r="L13063" i="9"/>
  <c r="K13063" i="9"/>
  <c r="J13063" i="9" s="1"/>
  <c r="L13062" i="9"/>
  <c r="K13062" i="9"/>
  <c r="J13062" i="9" s="1"/>
  <c r="L13061" i="9"/>
  <c r="K13061" i="9"/>
  <c r="J13061" i="9" s="1"/>
  <c r="L13060" i="9"/>
  <c r="K13060" i="9"/>
  <c r="J13060" i="9" s="1"/>
  <c r="L13059" i="9"/>
  <c r="K13059" i="9"/>
  <c r="J13059" i="9" s="1"/>
  <c r="L13058" i="9"/>
  <c r="K13058" i="9"/>
  <c r="J13058" i="9" s="1"/>
  <c r="L13057" i="9"/>
  <c r="K13057" i="9"/>
  <c r="J13057" i="9" s="1"/>
  <c r="L13056" i="9"/>
  <c r="K13056" i="9"/>
  <c r="J13056" i="9" s="1"/>
  <c r="L13055" i="9"/>
  <c r="K13055" i="9"/>
  <c r="J13055" i="9" s="1"/>
  <c r="L13054" i="9"/>
  <c r="K13054" i="9"/>
  <c r="J13054" i="9" s="1"/>
  <c r="L13053" i="9"/>
  <c r="K13053" i="9"/>
  <c r="J13053" i="9" s="1"/>
  <c r="L13052" i="9"/>
  <c r="K13052" i="9"/>
  <c r="J13052" i="9" s="1"/>
  <c r="L13051" i="9"/>
  <c r="K13051" i="9"/>
  <c r="J13051" i="9" s="1"/>
  <c r="L13050" i="9"/>
  <c r="K13050" i="9"/>
  <c r="J13050" i="9" s="1"/>
  <c r="L13049" i="9"/>
  <c r="K13049" i="9"/>
  <c r="J13049" i="9" s="1"/>
  <c r="L13048" i="9"/>
  <c r="K13048" i="9"/>
  <c r="J13048" i="9" s="1"/>
  <c r="L13047" i="9"/>
  <c r="K13047" i="9"/>
  <c r="J13047" i="9" s="1"/>
  <c r="L13046" i="9"/>
  <c r="K13046" i="9"/>
  <c r="J13046" i="9" s="1"/>
  <c r="L13045" i="9"/>
  <c r="K13045" i="9"/>
  <c r="J13045" i="9" s="1"/>
  <c r="L13044" i="9"/>
  <c r="K13044" i="9"/>
  <c r="J13044" i="9" s="1"/>
  <c r="L13043" i="9"/>
  <c r="K13043" i="9"/>
  <c r="J13043" i="9" s="1"/>
  <c r="L13042" i="9"/>
  <c r="K13042" i="9"/>
  <c r="J13042" i="9" s="1"/>
  <c r="L13041" i="9"/>
  <c r="K13041" i="9"/>
  <c r="J13041" i="9" s="1"/>
  <c r="L13040" i="9"/>
  <c r="K13040" i="9"/>
  <c r="J13040" i="9" s="1"/>
  <c r="L13039" i="9"/>
  <c r="K13039" i="9"/>
  <c r="J13039" i="9" s="1"/>
  <c r="L13038" i="9"/>
  <c r="K13038" i="9"/>
  <c r="J13038" i="9" s="1"/>
  <c r="L13037" i="9"/>
  <c r="K13037" i="9"/>
  <c r="J13037" i="9" s="1"/>
  <c r="L13036" i="9"/>
  <c r="K13036" i="9"/>
  <c r="J13036" i="9" s="1"/>
  <c r="L13035" i="9"/>
  <c r="K13035" i="9"/>
  <c r="J13035" i="9" s="1"/>
  <c r="L13034" i="9"/>
  <c r="K13034" i="9"/>
  <c r="J13034" i="9" s="1"/>
  <c r="L13033" i="9"/>
  <c r="K13033" i="9"/>
  <c r="J13033" i="9" s="1"/>
  <c r="L13032" i="9"/>
  <c r="K13032" i="9"/>
  <c r="J13032" i="9" s="1"/>
  <c r="L13031" i="9"/>
  <c r="K13031" i="9"/>
  <c r="J13031" i="9" s="1"/>
  <c r="L13030" i="9"/>
  <c r="K13030" i="9"/>
  <c r="J13030" i="9" s="1"/>
  <c r="L13029" i="9"/>
  <c r="K13029" i="9"/>
  <c r="J13029" i="9" s="1"/>
  <c r="L13028" i="9"/>
  <c r="K13028" i="9"/>
  <c r="J13028" i="9" s="1"/>
  <c r="L13027" i="9"/>
  <c r="K13027" i="9"/>
  <c r="J13027" i="9" s="1"/>
  <c r="L13026" i="9"/>
  <c r="K13026" i="9"/>
  <c r="J13026" i="9" s="1"/>
  <c r="L13025" i="9"/>
  <c r="K13025" i="9"/>
  <c r="J13025" i="9" s="1"/>
  <c r="L13024" i="9"/>
  <c r="K13024" i="9"/>
  <c r="J13024" i="9" s="1"/>
  <c r="L13023" i="9"/>
  <c r="K13023" i="9"/>
  <c r="J13023" i="9" s="1"/>
  <c r="L13022" i="9"/>
  <c r="K13022" i="9"/>
  <c r="J13022" i="9" s="1"/>
  <c r="L13021" i="9"/>
  <c r="K13021" i="9"/>
  <c r="J13021" i="9" s="1"/>
  <c r="L13020" i="9"/>
  <c r="K13020" i="9"/>
  <c r="J13020" i="9" s="1"/>
  <c r="L13019" i="9"/>
  <c r="K13019" i="9"/>
  <c r="J13019" i="9" s="1"/>
  <c r="L13018" i="9"/>
  <c r="K13018" i="9"/>
  <c r="J13018" i="9" s="1"/>
  <c r="L13017" i="9"/>
  <c r="K13017" i="9"/>
  <c r="J13017" i="9" s="1"/>
  <c r="L13016" i="9"/>
  <c r="K13016" i="9"/>
  <c r="J13016" i="9" s="1"/>
  <c r="L13015" i="9"/>
  <c r="K13015" i="9"/>
  <c r="J13015" i="9" s="1"/>
  <c r="L13014" i="9"/>
  <c r="K13014" i="9"/>
  <c r="J13014" i="9" s="1"/>
  <c r="L13013" i="9"/>
  <c r="K13013" i="9"/>
  <c r="J13013" i="9" s="1"/>
  <c r="L13012" i="9"/>
  <c r="K13012" i="9"/>
  <c r="J13012" i="9" s="1"/>
  <c r="L13011" i="9"/>
  <c r="K13011" i="9"/>
  <c r="J13011" i="9" s="1"/>
  <c r="L13010" i="9"/>
  <c r="K13010" i="9"/>
  <c r="J13010" i="9" s="1"/>
  <c r="L13009" i="9"/>
  <c r="K13009" i="9"/>
  <c r="J13009" i="9" s="1"/>
  <c r="L13008" i="9"/>
  <c r="K13008" i="9"/>
  <c r="J13008" i="9" s="1"/>
  <c r="L13007" i="9"/>
  <c r="K13007" i="9"/>
  <c r="J13007" i="9" s="1"/>
  <c r="L13006" i="9"/>
  <c r="K13006" i="9"/>
  <c r="J13006" i="9" s="1"/>
  <c r="L13005" i="9"/>
  <c r="K13005" i="9"/>
  <c r="J13005" i="9" s="1"/>
  <c r="L13004" i="9"/>
  <c r="K13004" i="9"/>
  <c r="J13004" i="9" s="1"/>
  <c r="L13003" i="9"/>
  <c r="K13003" i="9"/>
  <c r="J13003" i="9" s="1"/>
  <c r="L13002" i="9"/>
  <c r="K13002" i="9"/>
  <c r="J13002" i="9" s="1"/>
  <c r="L13001" i="9"/>
  <c r="K13001" i="9"/>
  <c r="J13001" i="9" s="1"/>
  <c r="L13000" i="9"/>
  <c r="K13000" i="9"/>
  <c r="J13000" i="9" s="1"/>
  <c r="L12999" i="9"/>
  <c r="K12999" i="9"/>
  <c r="J12999" i="9" s="1"/>
  <c r="L12998" i="9"/>
  <c r="K12998" i="9"/>
  <c r="J12998" i="9" s="1"/>
  <c r="L12997" i="9"/>
  <c r="K12997" i="9"/>
  <c r="J12997" i="9" s="1"/>
  <c r="L12996" i="9"/>
  <c r="K12996" i="9"/>
  <c r="J12996" i="9" s="1"/>
  <c r="L12995" i="9"/>
  <c r="K12995" i="9"/>
  <c r="J12995" i="9" s="1"/>
  <c r="L12994" i="9"/>
  <c r="K12994" i="9"/>
  <c r="J12994" i="9" s="1"/>
  <c r="L12993" i="9"/>
  <c r="K12993" i="9"/>
  <c r="J12993" i="9" s="1"/>
  <c r="L12992" i="9"/>
  <c r="K12992" i="9"/>
  <c r="J12992" i="9" s="1"/>
  <c r="L12991" i="9"/>
  <c r="K12991" i="9"/>
  <c r="J12991" i="9" s="1"/>
  <c r="L12990" i="9"/>
  <c r="K12990" i="9"/>
  <c r="J12990" i="9" s="1"/>
  <c r="L12989" i="9"/>
  <c r="K12989" i="9"/>
  <c r="J12989" i="9" s="1"/>
  <c r="L12988" i="9"/>
  <c r="K12988" i="9"/>
  <c r="J12988" i="9" s="1"/>
  <c r="L12987" i="9"/>
  <c r="K12987" i="9"/>
  <c r="J12987" i="9" s="1"/>
  <c r="L12986" i="9"/>
  <c r="K12986" i="9"/>
  <c r="J12986" i="9" s="1"/>
  <c r="L12985" i="9"/>
  <c r="K12985" i="9"/>
  <c r="J12985" i="9" s="1"/>
  <c r="L12984" i="9"/>
  <c r="K12984" i="9"/>
  <c r="J12984" i="9" s="1"/>
  <c r="L12983" i="9"/>
  <c r="K12983" i="9"/>
  <c r="J12983" i="9" s="1"/>
  <c r="L12982" i="9"/>
  <c r="K12982" i="9"/>
  <c r="J12982" i="9" s="1"/>
  <c r="L12981" i="9"/>
  <c r="K12981" i="9"/>
  <c r="J12981" i="9" s="1"/>
  <c r="L12980" i="9"/>
  <c r="K12980" i="9"/>
  <c r="J12980" i="9" s="1"/>
  <c r="L12979" i="9"/>
  <c r="K12979" i="9"/>
  <c r="J12979" i="9" s="1"/>
  <c r="L12978" i="9"/>
  <c r="K12978" i="9"/>
  <c r="J12978" i="9" s="1"/>
  <c r="L12977" i="9"/>
  <c r="K12977" i="9"/>
  <c r="J12977" i="9" s="1"/>
  <c r="L12976" i="9"/>
  <c r="K12976" i="9"/>
  <c r="J12976" i="9" s="1"/>
  <c r="L12975" i="9"/>
  <c r="K12975" i="9"/>
  <c r="J12975" i="9" s="1"/>
  <c r="L12974" i="9"/>
  <c r="K12974" i="9"/>
  <c r="J12974" i="9" s="1"/>
  <c r="L12973" i="9"/>
  <c r="K12973" i="9"/>
  <c r="J12973" i="9" s="1"/>
  <c r="L12972" i="9"/>
  <c r="K12972" i="9"/>
  <c r="J12972" i="9" s="1"/>
  <c r="L12971" i="9"/>
  <c r="K12971" i="9"/>
  <c r="J12971" i="9" s="1"/>
  <c r="L12970" i="9"/>
  <c r="K12970" i="9"/>
  <c r="J12970" i="9" s="1"/>
  <c r="L12969" i="9"/>
  <c r="K12969" i="9"/>
  <c r="J12969" i="9" s="1"/>
  <c r="L12968" i="9"/>
  <c r="K12968" i="9"/>
  <c r="J12968" i="9" s="1"/>
  <c r="L12967" i="9"/>
  <c r="K12967" i="9"/>
  <c r="J12967" i="9" s="1"/>
  <c r="L12966" i="9"/>
  <c r="K12966" i="9"/>
  <c r="J12966" i="9" s="1"/>
  <c r="L12965" i="9"/>
  <c r="K12965" i="9"/>
  <c r="J12965" i="9" s="1"/>
  <c r="L12964" i="9"/>
  <c r="K12964" i="9"/>
  <c r="J12964" i="9" s="1"/>
  <c r="L12963" i="9"/>
  <c r="K12963" i="9"/>
  <c r="J12963" i="9" s="1"/>
  <c r="L12962" i="9"/>
  <c r="K12962" i="9"/>
  <c r="J12962" i="9" s="1"/>
  <c r="L12961" i="9"/>
  <c r="K12961" i="9"/>
  <c r="J12961" i="9" s="1"/>
  <c r="L12960" i="9"/>
  <c r="K12960" i="9"/>
  <c r="J12960" i="9" s="1"/>
  <c r="L12959" i="9"/>
  <c r="K12959" i="9"/>
  <c r="J12959" i="9" s="1"/>
  <c r="L12958" i="9"/>
  <c r="K12958" i="9"/>
  <c r="J12958" i="9" s="1"/>
  <c r="L12957" i="9"/>
  <c r="K12957" i="9"/>
  <c r="J12957" i="9" s="1"/>
  <c r="L12956" i="9"/>
  <c r="K12956" i="9"/>
  <c r="J12956" i="9" s="1"/>
  <c r="L12955" i="9"/>
  <c r="K12955" i="9"/>
  <c r="J12955" i="9" s="1"/>
  <c r="L12954" i="9"/>
  <c r="K12954" i="9"/>
  <c r="J12954" i="9" s="1"/>
  <c r="L12953" i="9"/>
  <c r="K12953" i="9"/>
  <c r="J12953" i="9" s="1"/>
  <c r="L12952" i="9"/>
  <c r="K12952" i="9"/>
  <c r="J12952" i="9" s="1"/>
  <c r="L12951" i="9"/>
  <c r="K12951" i="9"/>
  <c r="J12951" i="9" s="1"/>
  <c r="L12950" i="9"/>
  <c r="K12950" i="9"/>
  <c r="J12950" i="9" s="1"/>
  <c r="L12949" i="9"/>
  <c r="K12949" i="9"/>
  <c r="J12949" i="9" s="1"/>
  <c r="L12948" i="9"/>
  <c r="K12948" i="9"/>
  <c r="J12948" i="9" s="1"/>
  <c r="L12947" i="9"/>
  <c r="K12947" i="9"/>
  <c r="J12947" i="9" s="1"/>
  <c r="L12946" i="9"/>
  <c r="K12946" i="9"/>
  <c r="J12946" i="9" s="1"/>
  <c r="L12945" i="9"/>
  <c r="K12945" i="9"/>
  <c r="J12945" i="9" s="1"/>
  <c r="L12944" i="9"/>
  <c r="K12944" i="9"/>
  <c r="J12944" i="9" s="1"/>
  <c r="L12943" i="9"/>
  <c r="K12943" i="9"/>
  <c r="J12943" i="9" s="1"/>
  <c r="L12942" i="9"/>
  <c r="K12942" i="9"/>
  <c r="J12942" i="9" s="1"/>
  <c r="L12941" i="9"/>
  <c r="K12941" i="9"/>
  <c r="J12941" i="9" s="1"/>
  <c r="L12940" i="9"/>
  <c r="K12940" i="9"/>
  <c r="J12940" i="9" s="1"/>
  <c r="L12939" i="9"/>
  <c r="K12939" i="9"/>
  <c r="J12939" i="9" s="1"/>
  <c r="L12938" i="9"/>
  <c r="K12938" i="9"/>
  <c r="J12938" i="9" s="1"/>
  <c r="L12937" i="9"/>
  <c r="K12937" i="9"/>
  <c r="J12937" i="9" s="1"/>
  <c r="L12936" i="9"/>
  <c r="K12936" i="9"/>
  <c r="J12936" i="9" s="1"/>
  <c r="L12935" i="9"/>
  <c r="K12935" i="9"/>
  <c r="J12935" i="9" s="1"/>
  <c r="L12934" i="9"/>
  <c r="K12934" i="9"/>
  <c r="J12934" i="9" s="1"/>
  <c r="L12933" i="9"/>
  <c r="K12933" i="9"/>
  <c r="J12933" i="9" s="1"/>
  <c r="L12932" i="9"/>
  <c r="K12932" i="9"/>
  <c r="J12932" i="9" s="1"/>
  <c r="L12931" i="9"/>
  <c r="K12931" i="9"/>
  <c r="J12931" i="9" s="1"/>
  <c r="L12930" i="9"/>
  <c r="K12930" i="9"/>
  <c r="J12930" i="9" s="1"/>
  <c r="L12929" i="9"/>
  <c r="K12929" i="9"/>
  <c r="J12929" i="9" s="1"/>
  <c r="L12928" i="9"/>
  <c r="K12928" i="9"/>
  <c r="J12928" i="9" s="1"/>
  <c r="L12927" i="9"/>
  <c r="K12927" i="9"/>
  <c r="J12927" i="9" s="1"/>
  <c r="L12926" i="9"/>
  <c r="K12926" i="9"/>
  <c r="J12926" i="9" s="1"/>
  <c r="L12925" i="9"/>
  <c r="K12925" i="9"/>
  <c r="J12925" i="9" s="1"/>
  <c r="L12924" i="9"/>
  <c r="K12924" i="9"/>
  <c r="J12924" i="9" s="1"/>
  <c r="L12923" i="9"/>
  <c r="K12923" i="9"/>
  <c r="J12923" i="9" s="1"/>
  <c r="L12922" i="9"/>
  <c r="K12922" i="9"/>
  <c r="J12922" i="9" s="1"/>
  <c r="L12921" i="9"/>
  <c r="K12921" i="9"/>
  <c r="J12921" i="9" s="1"/>
  <c r="L12920" i="9"/>
  <c r="K12920" i="9"/>
  <c r="J12920" i="9" s="1"/>
  <c r="L12919" i="9"/>
  <c r="K12919" i="9"/>
  <c r="J12919" i="9" s="1"/>
  <c r="L12918" i="9"/>
  <c r="K12918" i="9"/>
  <c r="J12918" i="9" s="1"/>
  <c r="L12917" i="9"/>
  <c r="K12917" i="9"/>
  <c r="J12917" i="9" s="1"/>
  <c r="L12916" i="9"/>
  <c r="K12916" i="9"/>
  <c r="J12916" i="9" s="1"/>
  <c r="L12915" i="9"/>
  <c r="K12915" i="9"/>
  <c r="J12915" i="9" s="1"/>
  <c r="L12914" i="9"/>
  <c r="K12914" i="9"/>
  <c r="J12914" i="9" s="1"/>
  <c r="L12913" i="9"/>
  <c r="K12913" i="9"/>
  <c r="J12913" i="9" s="1"/>
  <c r="L12912" i="9"/>
  <c r="K12912" i="9"/>
  <c r="J12912" i="9" s="1"/>
  <c r="L12911" i="9"/>
  <c r="K12911" i="9"/>
  <c r="J12911" i="9" s="1"/>
  <c r="L12910" i="9"/>
  <c r="K12910" i="9"/>
  <c r="J12910" i="9" s="1"/>
  <c r="L12909" i="9"/>
  <c r="K12909" i="9"/>
  <c r="J12909" i="9" s="1"/>
  <c r="L12908" i="9"/>
  <c r="K12908" i="9"/>
  <c r="J12908" i="9" s="1"/>
  <c r="L12907" i="9"/>
  <c r="K12907" i="9"/>
  <c r="J12907" i="9" s="1"/>
  <c r="L12906" i="9"/>
  <c r="K12906" i="9"/>
  <c r="J12906" i="9" s="1"/>
  <c r="L12905" i="9"/>
  <c r="K12905" i="9"/>
  <c r="J12905" i="9" s="1"/>
  <c r="L12904" i="9"/>
  <c r="K12904" i="9"/>
  <c r="J12904" i="9" s="1"/>
  <c r="L12903" i="9"/>
  <c r="K12903" i="9"/>
  <c r="J12903" i="9" s="1"/>
  <c r="L12902" i="9"/>
  <c r="K12902" i="9"/>
  <c r="J12902" i="9" s="1"/>
  <c r="L12901" i="9"/>
  <c r="K12901" i="9"/>
  <c r="J12901" i="9" s="1"/>
  <c r="L12900" i="9"/>
  <c r="K12900" i="9"/>
  <c r="J12900" i="9" s="1"/>
  <c r="L12899" i="9"/>
  <c r="K12899" i="9"/>
  <c r="J12899" i="9" s="1"/>
  <c r="L12898" i="9"/>
  <c r="K12898" i="9"/>
  <c r="J12898" i="9" s="1"/>
  <c r="L12897" i="9"/>
  <c r="K12897" i="9"/>
  <c r="J12897" i="9" s="1"/>
  <c r="L12896" i="9"/>
  <c r="K12896" i="9"/>
  <c r="J12896" i="9" s="1"/>
  <c r="L12895" i="9"/>
  <c r="K12895" i="9"/>
  <c r="J12895" i="9" s="1"/>
  <c r="L12894" i="9"/>
  <c r="K12894" i="9"/>
  <c r="J12894" i="9" s="1"/>
  <c r="L12893" i="9"/>
  <c r="K12893" i="9"/>
  <c r="J12893" i="9" s="1"/>
  <c r="L12892" i="9"/>
  <c r="K12892" i="9"/>
  <c r="J12892" i="9" s="1"/>
  <c r="L12891" i="9"/>
  <c r="K12891" i="9"/>
  <c r="J12891" i="9" s="1"/>
  <c r="L12890" i="9"/>
  <c r="K12890" i="9"/>
  <c r="J12890" i="9" s="1"/>
  <c r="L12889" i="9"/>
  <c r="K12889" i="9"/>
  <c r="J12889" i="9" s="1"/>
  <c r="L12888" i="9"/>
  <c r="K12888" i="9"/>
  <c r="J12888" i="9" s="1"/>
  <c r="L12887" i="9"/>
  <c r="K12887" i="9"/>
  <c r="J12887" i="9" s="1"/>
  <c r="L12886" i="9"/>
  <c r="K12886" i="9"/>
  <c r="J12886" i="9" s="1"/>
  <c r="L12885" i="9"/>
  <c r="K12885" i="9"/>
  <c r="J12885" i="9" s="1"/>
  <c r="L12884" i="9"/>
  <c r="K12884" i="9"/>
  <c r="J12884" i="9" s="1"/>
  <c r="L12883" i="9"/>
  <c r="K12883" i="9"/>
  <c r="J12883" i="9" s="1"/>
  <c r="L12882" i="9"/>
  <c r="K12882" i="9"/>
  <c r="J12882" i="9" s="1"/>
  <c r="L12881" i="9"/>
  <c r="K12881" i="9"/>
  <c r="J12881" i="9" s="1"/>
  <c r="L12880" i="9"/>
  <c r="K12880" i="9"/>
  <c r="J12880" i="9" s="1"/>
  <c r="L12879" i="9"/>
  <c r="K12879" i="9"/>
  <c r="J12879" i="9" s="1"/>
  <c r="L12878" i="9"/>
  <c r="K12878" i="9"/>
  <c r="J12878" i="9" s="1"/>
  <c r="L12877" i="9"/>
  <c r="K12877" i="9"/>
  <c r="J12877" i="9" s="1"/>
  <c r="L12876" i="9"/>
  <c r="K12876" i="9"/>
  <c r="J12876" i="9" s="1"/>
  <c r="L12875" i="9"/>
  <c r="K12875" i="9"/>
  <c r="J12875" i="9" s="1"/>
  <c r="L12874" i="9"/>
  <c r="K12874" i="9"/>
  <c r="J12874" i="9" s="1"/>
  <c r="L12873" i="9"/>
  <c r="K12873" i="9"/>
  <c r="J12873" i="9" s="1"/>
  <c r="L12872" i="9"/>
  <c r="K12872" i="9"/>
  <c r="J12872" i="9" s="1"/>
  <c r="L12871" i="9"/>
  <c r="K12871" i="9"/>
  <c r="J12871" i="9" s="1"/>
  <c r="L12870" i="9"/>
  <c r="K12870" i="9"/>
  <c r="J12870" i="9" s="1"/>
  <c r="L12869" i="9"/>
  <c r="K12869" i="9"/>
  <c r="J12869" i="9" s="1"/>
  <c r="L12868" i="9"/>
  <c r="K12868" i="9"/>
  <c r="J12868" i="9" s="1"/>
  <c r="L12867" i="9"/>
  <c r="K12867" i="9"/>
  <c r="J12867" i="9" s="1"/>
  <c r="L12866" i="9"/>
  <c r="K12866" i="9"/>
  <c r="J12866" i="9" s="1"/>
  <c r="L12865" i="9"/>
  <c r="K12865" i="9"/>
  <c r="J12865" i="9" s="1"/>
  <c r="L12864" i="9"/>
  <c r="K12864" i="9"/>
  <c r="J12864" i="9" s="1"/>
  <c r="L12863" i="9"/>
  <c r="K12863" i="9"/>
  <c r="J12863" i="9" s="1"/>
  <c r="L12862" i="9"/>
  <c r="K12862" i="9"/>
  <c r="J12862" i="9" s="1"/>
  <c r="L12861" i="9"/>
  <c r="K12861" i="9"/>
  <c r="J12861" i="9" s="1"/>
  <c r="L12860" i="9"/>
  <c r="K12860" i="9"/>
  <c r="J12860" i="9" s="1"/>
  <c r="L12859" i="9"/>
  <c r="K12859" i="9"/>
  <c r="J12859" i="9" s="1"/>
  <c r="L12858" i="9"/>
  <c r="K12858" i="9"/>
  <c r="J12858" i="9" s="1"/>
  <c r="L12857" i="9"/>
  <c r="K12857" i="9"/>
  <c r="J12857" i="9" s="1"/>
  <c r="L12856" i="9"/>
  <c r="K12856" i="9"/>
  <c r="J12856" i="9" s="1"/>
  <c r="L12855" i="9"/>
  <c r="K12855" i="9"/>
  <c r="J12855" i="9" s="1"/>
  <c r="L12854" i="9"/>
  <c r="K12854" i="9"/>
  <c r="J12854" i="9" s="1"/>
  <c r="L12853" i="9"/>
  <c r="K12853" i="9"/>
  <c r="J12853" i="9" s="1"/>
  <c r="L12852" i="9"/>
  <c r="K12852" i="9"/>
  <c r="J12852" i="9" s="1"/>
  <c r="L12851" i="9"/>
  <c r="K12851" i="9"/>
  <c r="J12851" i="9" s="1"/>
  <c r="L12850" i="9"/>
  <c r="K12850" i="9"/>
  <c r="J12850" i="9" s="1"/>
  <c r="L12849" i="9"/>
  <c r="K12849" i="9"/>
  <c r="J12849" i="9" s="1"/>
  <c r="L12848" i="9"/>
  <c r="K12848" i="9"/>
  <c r="J12848" i="9" s="1"/>
  <c r="L12847" i="9"/>
  <c r="K12847" i="9"/>
  <c r="J12847" i="9" s="1"/>
  <c r="L12846" i="9"/>
  <c r="K12846" i="9"/>
  <c r="J12846" i="9" s="1"/>
  <c r="L12845" i="9"/>
  <c r="K12845" i="9"/>
  <c r="J12845" i="9" s="1"/>
  <c r="L12844" i="9"/>
  <c r="K12844" i="9"/>
  <c r="J12844" i="9" s="1"/>
  <c r="L12843" i="9"/>
  <c r="K12843" i="9"/>
  <c r="J12843" i="9" s="1"/>
  <c r="L12842" i="9"/>
  <c r="K12842" i="9"/>
  <c r="J12842" i="9" s="1"/>
  <c r="L12841" i="9"/>
  <c r="K12841" i="9"/>
  <c r="J12841" i="9" s="1"/>
  <c r="L12840" i="9"/>
  <c r="K12840" i="9"/>
  <c r="J12840" i="9" s="1"/>
  <c r="L12839" i="9"/>
  <c r="K12839" i="9"/>
  <c r="J12839" i="9" s="1"/>
  <c r="L12838" i="9"/>
  <c r="K12838" i="9"/>
  <c r="J12838" i="9" s="1"/>
  <c r="L12837" i="9"/>
  <c r="K12837" i="9"/>
  <c r="J12837" i="9" s="1"/>
  <c r="L12836" i="9"/>
  <c r="K12836" i="9"/>
  <c r="J12836" i="9" s="1"/>
  <c r="L12835" i="9"/>
  <c r="K12835" i="9"/>
  <c r="J12835" i="9" s="1"/>
  <c r="L12834" i="9"/>
  <c r="K12834" i="9"/>
  <c r="J12834" i="9" s="1"/>
  <c r="L12833" i="9"/>
  <c r="K12833" i="9"/>
  <c r="J12833" i="9" s="1"/>
  <c r="L12832" i="9"/>
  <c r="K12832" i="9"/>
  <c r="J12832" i="9" s="1"/>
  <c r="L12831" i="9"/>
  <c r="K12831" i="9"/>
  <c r="J12831" i="9" s="1"/>
  <c r="L12830" i="9"/>
  <c r="K12830" i="9"/>
  <c r="J12830" i="9" s="1"/>
  <c r="L12829" i="9"/>
  <c r="K12829" i="9"/>
  <c r="J12829" i="9" s="1"/>
  <c r="L12828" i="9"/>
  <c r="K12828" i="9"/>
  <c r="J12828" i="9" s="1"/>
  <c r="L12827" i="9"/>
  <c r="K12827" i="9"/>
  <c r="J12827" i="9" s="1"/>
  <c r="L12826" i="9"/>
  <c r="K12826" i="9"/>
  <c r="J12826" i="9" s="1"/>
  <c r="L12825" i="9"/>
  <c r="K12825" i="9"/>
  <c r="J12825" i="9" s="1"/>
  <c r="L12824" i="9"/>
  <c r="K12824" i="9"/>
  <c r="J12824" i="9" s="1"/>
  <c r="L12823" i="9"/>
  <c r="K12823" i="9"/>
  <c r="J12823" i="9" s="1"/>
  <c r="L12822" i="9"/>
  <c r="K12822" i="9"/>
  <c r="J12822" i="9" s="1"/>
  <c r="L12821" i="9"/>
  <c r="K12821" i="9"/>
  <c r="J12821" i="9" s="1"/>
  <c r="L12820" i="9"/>
  <c r="K12820" i="9"/>
  <c r="J12820" i="9" s="1"/>
  <c r="L12819" i="9"/>
  <c r="K12819" i="9"/>
  <c r="J12819" i="9" s="1"/>
  <c r="L12818" i="9"/>
  <c r="K12818" i="9"/>
  <c r="J12818" i="9" s="1"/>
  <c r="L12817" i="9"/>
  <c r="K12817" i="9"/>
  <c r="J12817" i="9" s="1"/>
  <c r="L12816" i="9"/>
  <c r="K12816" i="9"/>
  <c r="J12816" i="9" s="1"/>
  <c r="L12815" i="9"/>
  <c r="K12815" i="9"/>
  <c r="J12815" i="9" s="1"/>
  <c r="L12814" i="9"/>
  <c r="K12814" i="9"/>
  <c r="J12814" i="9" s="1"/>
  <c r="L12813" i="9"/>
  <c r="K12813" i="9"/>
  <c r="J12813" i="9" s="1"/>
  <c r="L12812" i="9"/>
  <c r="K12812" i="9"/>
  <c r="J12812" i="9" s="1"/>
  <c r="L12811" i="9"/>
  <c r="K12811" i="9"/>
  <c r="J12811" i="9" s="1"/>
  <c r="L12810" i="9"/>
  <c r="K12810" i="9"/>
  <c r="J12810" i="9" s="1"/>
  <c r="L12809" i="9"/>
  <c r="K12809" i="9"/>
  <c r="J12809" i="9" s="1"/>
  <c r="L12808" i="9"/>
  <c r="K12808" i="9"/>
  <c r="J12808" i="9" s="1"/>
  <c r="L12807" i="9"/>
  <c r="K12807" i="9"/>
  <c r="J12807" i="9" s="1"/>
  <c r="L12806" i="9"/>
  <c r="K12806" i="9"/>
  <c r="J12806" i="9" s="1"/>
  <c r="L12805" i="9"/>
  <c r="K12805" i="9"/>
  <c r="J12805" i="9" s="1"/>
  <c r="L12804" i="9"/>
  <c r="K12804" i="9"/>
  <c r="J12804" i="9" s="1"/>
  <c r="L12803" i="9"/>
  <c r="K12803" i="9"/>
  <c r="J12803" i="9" s="1"/>
  <c r="L12802" i="9"/>
  <c r="K12802" i="9"/>
  <c r="J12802" i="9" s="1"/>
  <c r="L12801" i="9"/>
  <c r="K12801" i="9"/>
  <c r="J12801" i="9" s="1"/>
  <c r="L12800" i="9"/>
  <c r="K12800" i="9"/>
  <c r="J12800" i="9" s="1"/>
  <c r="L12799" i="9"/>
  <c r="K12799" i="9"/>
  <c r="J12799" i="9" s="1"/>
  <c r="L12798" i="9"/>
  <c r="K12798" i="9"/>
  <c r="J12798" i="9" s="1"/>
  <c r="L12797" i="9"/>
  <c r="K12797" i="9"/>
  <c r="J12797" i="9" s="1"/>
  <c r="L12796" i="9"/>
  <c r="K12796" i="9"/>
  <c r="J12796" i="9" s="1"/>
  <c r="L12795" i="9"/>
  <c r="K12795" i="9"/>
  <c r="J12795" i="9" s="1"/>
  <c r="L12794" i="9"/>
  <c r="K12794" i="9"/>
  <c r="J12794" i="9" s="1"/>
  <c r="L12793" i="9"/>
  <c r="K12793" i="9"/>
  <c r="J12793" i="9" s="1"/>
  <c r="L12792" i="9"/>
  <c r="K12792" i="9"/>
  <c r="J12792" i="9" s="1"/>
  <c r="L12791" i="9"/>
  <c r="K12791" i="9"/>
  <c r="J12791" i="9" s="1"/>
  <c r="L12790" i="9"/>
  <c r="K12790" i="9"/>
  <c r="J12790" i="9" s="1"/>
  <c r="L12789" i="9"/>
  <c r="K12789" i="9"/>
  <c r="J12789" i="9" s="1"/>
  <c r="L12788" i="9"/>
  <c r="K12788" i="9"/>
  <c r="J12788" i="9" s="1"/>
  <c r="L12787" i="9"/>
  <c r="K12787" i="9"/>
  <c r="J12787" i="9" s="1"/>
  <c r="L12786" i="9"/>
  <c r="K12786" i="9"/>
  <c r="J12786" i="9" s="1"/>
  <c r="L12785" i="9"/>
  <c r="K12785" i="9"/>
  <c r="J12785" i="9" s="1"/>
  <c r="L12784" i="9"/>
  <c r="K12784" i="9"/>
  <c r="J12784" i="9" s="1"/>
  <c r="L12783" i="9"/>
  <c r="K12783" i="9"/>
  <c r="J12783" i="9" s="1"/>
  <c r="L12782" i="9"/>
  <c r="K12782" i="9"/>
  <c r="J12782" i="9" s="1"/>
  <c r="L12781" i="9"/>
  <c r="K12781" i="9"/>
  <c r="J12781" i="9" s="1"/>
  <c r="L12780" i="9"/>
  <c r="K12780" i="9"/>
  <c r="J12780" i="9" s="1"/>
  <c r="L12779" i="9"/>
  <c r="K12779" i="9"/>
  <c r="J12779" i="9" s="1"/>
  <c r="L12778" i="9"/>
  <c r="K12778" i="9"/>
  <c r="J12778" i="9" s="1"/>
  <c r="L12777" i="9"/>
  <c r="K12777" i="9"/>
  <c r="J12777" i="9" s="1"/>
  <c r="L12776" i="9"/>
  <c r="K12776" i="9"/>
  <c r="J12776" i="9" s="1"/>
  <c r="L12775" i="9"/>
  <c r="K12775" i="9"/>
  <c r="J12775" i="9" s="1"/>
  <c r="L12774" i="9"/>
  <c r="K12774" i="9"/>
  <c r="J12774" i="9" s="1"/>
  <c r="L12773" i="9"/>
  <c r="K12773" i="9"/>
  <c r="J12773" i="9" s="1"/>
  <c r="L12772" i="9"/>
  <c r="K12772" i="9"/>
  <c r="J12772" i="9" s="1"/>
  <c r="L12771" i="9"/>
  <c r="K12771" i="9"/>
  <c r="J12771" i="9" s="1"/>
  <c r="L12770" i="9"/>
  <c r="K12770" i="9"/>
  <c r="J12770" i="9" s="1"/>
  <c r="L12769" i="9"/>
  <c r="K12769" i="9"/>
  <c r="J12769" i="9" s="1"/>
  <c r="L12768" i="9"/>
  <c r="K12768" i="9"/>
  <c r="J12768" i="9" s="1"/>
  <c r="L12767" i="9"/>
  <c r="K12767" i="9"/>
  <c r="J12767" i="9" s="1"/>
  <c r="L12766" i="9"/>
  <c r="K12766" i="9"/>
  <c r="J12766" i="9" s="1"/>
  <c r="L12765" i="9"/>
  <c r="K12765" i="9"/>
  <c r="J12765" i="9" s="1"/>
  <c r="L12764" i="9"/>
  <c r="K12764" i="9"/>
  <c r="J12764" i="9" s="1"/>
  <c r="L12763" i="9"/>
  <c r="K12763" i="9"/>
  <c r="J12763" i="9" s="1"/>
  <c r="L12762" i="9"/>
  <c r="K12762" i="9"/>
  <c r="J12762" i="9" s="1"/>
  <c r="L12761" i="9"/>
  <c r="K12761" i="9"/>
  <c r="J12761" i="9" s="1"/>
  <c r="L12760" i="9"/>
  <c r="K12760" i="9"/>
  <c r="J12760" i="9" s="1"/>
  <c r="L12759" i="9"/>
  <c r="K12759" i="9"/>
  <c r="J12759" i="9" s="1"/>
  <c r="L12758" i="9"/>
  <c r="K12758" i="9"/>
  <c r="J12758" i="9" s="1"/>
  <c r="L12757" i="9"/>
  <c r="K12757" i="9"/>
  <c r="J12757" i="9" s="1"/>
  <c r="L12756" i="9"/>
  <c r="K12756" i="9"/>
  <c r="J12756" i="9" s="1"/>
  <c r="L12755" i="9"/>
  <c r="K12755" i="9"/>
  <c r="J12755" i="9" s="1"/>
  <c r="L12754" i="9"/>
  <c r="K12754" i="9"/>
  <c r="J12754" i="9" s="1"/>
  <c r="L12753" i="9"/>
  <c r="K12753" i="9"/>
  <c r="J12753" i="9" s="1"/>
  <c r="L12752" i="9"/>
  <c r="K12752" i="9"/>
  <c r="J12752" i="9" s="1"/>
  <c r="L12751" i="9"/>
  <c r="K12751" i="9"/>
  <c r="J12751" i="9" s="1"/>
  <c r="L12750" i="9"/>
  <c r="K12750" i="9"/>
  <c r="J12750" i="9" s="1"/>
  <c r="L12749" i="9"/>
  <c r="K12749" i="9"/>
  <c r="J12749" i="9" s="1"/>
  <c r="L12748" i="9"/>
  <c r="K12748" i="9"/>
  <c r="J12748" i="9" s="1"/>
  <c r="L12747" i="9"/>
  <c r="K12747" i="9"/>
  <c r="J12747" i="9" s="1"/>
  <c r="L12746" i="9"/>
  <c r="K12746" i="9"/>
  <c r="J12746" i="9" s="1"/>
  <c r="L12745" i="9"/>
  <c r="K12745" i="9"/>
  <c r="J12745" i="9" s="1"/>
  <c r="L12744" i="9"/>
  <c r="K12744" i="9"/>
  <c r="J12744" i="9" s="1"/>
  <c r="L12743" i="9"/>
  <c r="K12743" i="9"/>
  <c r="J12743" i="9" s="1"/>
  <c r="L12742" i="9"/>
  <c r="K12742" i="9"/>
  <c r="J12742" i="9" s="1"/>
  <c r="L12741" i="9"/>
  <c r="K12741" i="9"/>
  <c r="J12741" i="9" s="1"/>
  <c r="L12740" i="9"/>
  <c r="K12740" i="9"/>
  <c r="J12740" i="9" s="1"/>
  <c r="L12739" i="9"/>
  <c r="K12739" i="9"/>
  <c r="J12739" i="9" s="1"/>
  <c r="L12738" i="9"/>
  <c r="K12738" i="9"/>
  <c r="J12738" i="9" s="1"/>
  <c r="L12737" i="9"/>
  <c r="K12737" i="9"/>
  <c r="J12737" i="9" s="1"/>
  <c r="L12736" i="9"/>
  <c r="K12736" i="9"/>
  <c r="J12736" i="9" s="1"/>
  <c r="L12735" i="9"/>
  <c r="K12735" i="9"/>
  <c r="J12735" i="9" s="1"/>
  <c r="L12734" i="9"/>
  <c r="K12734" i="9"/>
  <c r="J12734" i="9" s="1"/>
  <c r="L12733" i="9"/>
  <c r="K12733" i="9"/>
  <c r="J12733" i="9" s="1"/>
  <c r="L12732" i="9"/>
  <c r="K12732" i="9"/>
  <c r="J12732" i="9" s="1"/>
  <c r="L12731" i="9"/>
  <c r="K12731" i="9"/>
  <c r="J12731" i="9" s="1"/>
  <c r="L12730" i="9"/>
  <c r="K12730" i="9"/>
  <c r="J12730" i="9" s="1"/>
  <c r="L12729" i="9"/>
  <c r="K12729" i="9"/>
  <c r="J12729" i="9" s="1"/>
  <c r="L12728" i="9"/>
  <c r="K12728" i="9"/>
  <c r="J12728" i="9" s="1"/>
  <c r="L12727" i="9"/>
  <c r="K12727" i="9"/>
  <c r="J12727" i="9" s="1"/>
  <c r="L12726" i="9"/>
  <c r="K12726" i="9"/>
  <c r="J12726" i="9" s="1"/>
  <c r="L12725" i="9"/>
  <c r="K12725" i="9"/>
  <c r="J12725" i="9" s="1"/>
  <c r="L12724" i="9"/>
  <c r="K12724" i="9"/>
  <c r="J12724" i="9" s="1"/>
  <c r="L12723" i="9"/>
  <c r="K12723" i="9"/>
  <c r="J12723" i="9" s="1"/>
  <c r="L12722" i="9"/>
  <c r="K12722" i="9"/>
  <c r="J12722" i="9" s="1"/>
  <c r="L12721" i="9"/>
  <c r="K12721" i="9"/>
  <c r="J12721" i="9" s="1"/>
  <c r="L12720" i="9"/>
  <c r="K12720" i="9"/>
  <c r="J12720" i="9" s="1"/>
  <c r="L12719" i="9"/>
  <c r="K12719" i="9"/>
  <c r="J12719" i="9" s="1"/>
  <c r="L12718" i="9"/>
  <c r="K12718" i="9"/>
  <c r="J12718" i="9" s="1"/>
  <c r="L12717" i="9"/>
  <c r="K12717" i="9"/>
  <c r="J12717" i="9" s="1"/>
  <c r="L12716" i="9"/>
  <c r="K12716" i="9"/>
  <c r="J12716" i="9" s="1"/>
  <c r="L12715" i="9"/>
  <c r="K12715" i="9"/>
  <c r="J12715" i="9" s="1"/>
  <c r="L12714" i="9"/>
  <c r="K12714" i="9"/>
  <c r="J12714" i="9" s="1"/>
  <c r="L12713" i="9"/>
  <c r="K12713" i="9"/>
  <c r="J12713" i="9" s="1"/>
  <c r="L12712" i="9"/>
  <c r="K12712" i="9"/>
  <c r="J12712" i="9" s="1"/>
  <c r="L12711" i="9"/>
  <c r="K12711" i="9"/>
  <c r="J12711" i="9" s="1"/>
  <c r="L12710" i="9"/>
  <c r="K12710" i="9"/>
  <c r="J12710" i="9" s="1"/>
  <c r="L12709" i="9"/>
  <c r="K12709" i="9"/>
  <c r="J12709" i="9" s="1"/>
  <c r="L12708" i="9"/>
  <c r="K12708" i="9"/>
  <c r="J12708" i="9" s="1"/>
  <c r="L12707" i="9"/>
  <c r="K12707" i="9"/>
  <c r="J12707" i="9" s="1"/>
  <c r="L12706" i="9"/>
  <c r="K12706" i="9"/>
  <c r="J12706" i="9" s="1"/>
  <c r="L12705" i="9"/>
  <c r="K12705" i="9"/>
  <c r="J12705" i="9" s="1"/>
  <c r="L12704" i="9"/>
  <c r="K12704" i="9"/>
  <c r="J12704" i="9" s="1"/>
  <c r="L12703" i="9"/>
  <c r="K12703" i="9"/>
  <c r="J12703" i="9" s="1"/>
  <c r="L12702" i="9"/>
  <c r="K12702" i="9"/>
  <c r="J12702" i="9" s="1"/>
  <c r="L12701" i="9"/>
  <c r="K12701" i="9"/>
  <c r="J12701" i="9" s="1"/>
  <c r="L12700" i="9"/>
  <c r="K12700" i="9"/>
  <c r="J12700" i="9" s="1"/>
  <c r="L12699" i="9"/>
  <c r="K12699" i="9"/>
  <c r="J12699" i="9" s="1"/>
  <c r="L12698" i="9"/>
  <c r="K12698" i="9"/>
  <c r="J12698" i="9" s="1"/>
  <c r="L12697" i="9"/>
  <c r="K12697" i="9"/>
  <c r="J12697" i="9" s="1"/>
  <c r="L12696" i="9"/>
  <c r="K12696" i="9"/>
  <c r="J12696" i="9" s="1"/>
  <c r="L12695" i="9"/>
  <c r="K12695" i="9"/>
  <c r="J12695" i="9" s="1"/>
  <c r="L12694" i="9"/>
  <c r="K12694" i="9"/>
  <c r="J12694" i="9" s="1"/>
  <c r="L12693" i="9"/>
  <c r="K12693" i="9"/>
  <c r="J12693" i="9" s="1"/>
  <c r="L12692" i="9"/>
  <c r="K12692" i="9"/>
  <c r="J12692" i="9" s="1"/>
  <c r="L12691" i="9"/>
  <c r="K12691" i="9"/>
  <c r="J12691" i="9" s="1"/>
  <c r="L12690" i="9"/>
  <c r="K12690" i="9"/>
  <c r="J12690" i="9" s="1"/>
  <c r="L12689" i="9"/>
  <c r="K12689" i="9"/>
  <c r="J12689" i="9" s="1"/>
  <c r="L12688" i="9"/>
  <c r="K12688" i="9"/>
  <c r="J12688" i="9" s="1"/>
  <c r="L12687" i="9"/>
  <c r="K12687" i="9"/>
  <c r="J12687" i="9" s="1"/>
  <c r="L12686" i="9"/>
  <c r="K12686" i="9"/>
  <c r="J12686" i="9" s="1"/>
  <c r="L12685" i="9"/>
  <c r="K12685" i="9"/>
  <c r="J12685" i="9" s="1"/>
  <c r="L12684" i="9"/>
  <c r="K12684" i="9"/>
  <c r="J12684" i="9" s="1"/>
  <c r="L12683" i="9"/>
  <c r="K12683" i="9"/>
  <c r="J12683" i="9" s="1"/>
  <c r="L12682" i="9"/>
  <c r="K12682" i="9"/>
  <c r="J12682" i="9" s="1"/>
  <c r="L12681" i="9"/>
  <c r="K12681" i="9"/>
  <c r="J12681" i="9" s="1"/>
  <c r="L12680" i="9"/>
  <c r="K12680" i="9"/>
  <c r="J12680" i="9" s="1"/>
  <c r="L12679" i="9"/>
  <c r="K12679" i="9"/>
  <c r="J12679" i="9" s="1"/>
  <c r="L12678" i="9"/>
  <c r="K12678" i="9"/>
  <c r="J12678" i="9" s="1"/>
  <c r="L12677" i="9"/>
  <c r="K12677" i="9"/>
  <c r="J12677" i="9" s="1"/>
  <c r="L12676" i="9"/>
  <c r="K12676" i="9"/>
  <c r="J12676" i="9" s="1"/>
  <c r="L12675" i="9"/>
  <c r="K12675" i="9"/>
  <c r="J12675" i="9" s="1"/>
  <c r="L12674" i="9"/>
  <c r="K12674" i="9"/>
  <c r="J12674" i="9" s="1"/>
  <c r="L12673" i="9"/>
  <c r="K12673" i="9"/>
  <c r="J12673" i="9" s="1"/>
  <c r="L12672" i="9"/>
  <c r="K12672" i="9"/>
  <c r="J12672" i="9" s="1"/>
  <c r="L12671" i="9"/>
  <c r="K12671" i="9"/>
  <c r="J12671" i="9" s="1"/>
  <c r="L12670" i="9"/>
  <c r="K12670" i="9"/>
  <c r="J12670" i="9" s="1"/>
  <c r="L12669" i="9"/>
  <c r="K12669" i="9"/>
  <c r="J12669" i="9" s="1"/>
  <c r="L12668" i="9"/>
  <c r="K12668" i="9"/>
  <c r="J12668" i="9" s="1"/>
  <c r="L12667" i="9"/>
  <c r="K12667" i="9"/>
  <c r="J12667" i="9" s="1"/>
  <c r="L12666" i="9"/>
  <c r="K12666" i="9"/>
  <c r="J12666" i="9" s="1"/>
  <c r="L12665" i="9"/>
  <c r="K12665" i="9"/>
  <c r="J12665" i="9" s="1"/>
  <c r="L12664" i="9"/>
  <c r="K12664" i="9"/>
  <c r="J12664" i="9" s="1"/>
  <c r="L12663" i="9"/>
  <c r="K12663" i="9"/>
  <c r="J12663" i="9" s="1"/>
  <c r="L12662" i="9"/>
  <c r="K12662" i="9"/>
  <c r="J12662" i="9" s="1"/>
  <c r="L12661" i="9"/>
  <c r="K12661" i="9"/>
  <c r="J12661" i="9" s="1"/>
  <c r="L12660" i="9"/>
  <c r="K12660" i="9"/>
  <c r="J12660" i="9" s="1"/>
  <c r="L12659" i="9"/>
  <c r="K12659" i="9"/>
  <c r="J12659" i="9" s="1"/>
  <c r="L12658" i="9"/>
  <c r="K12658" i="9"/>
  <c r="J12658" i="9" s="1"/>
  <c r="L12657" i="9"/>
  <c r="K12657" i="9"/>
  <c r="J12657" i="9" s="1"/>
  <c r="L12656" i="9"/>
  <c r="K12656" i="9"/>
  <c r="J12656" i="9" s="1"/>
  <c r="L12655" i="9"/>
  <c r="K12655" i="9"/>
  <c r="J12655" i="9" s="1"/>
  <c r="L12654" i="9"/>
  <c r="K12654" i="9"/>
  <c r="J12654" i="9" s="1"/>
  <c r="L12653" i="9"/>
  <c r="K12653" i="9"/>
  <c r="J12653" i="9" s="1"/>
  <c r="L12652" i="9"/>
  <c r="K12652" i="9"/>
  <c r="J12652" i="9" s="1"/>
  <c r="L12651" i="9"/>
  <c r="K12651" i="9"/>
  <c r="J12651" i="9" s="1"/>
  <c r="L12650" i="9"/>
  <c r="K12650" i="9"/>
  <c r="J12650" i="9" s="1"/>
  <c r="L12649" i="9"/>
  <c r="K12649" i="9"/>
  <c r="J12649" i="9" s="1"/>
  <c r="L12648" i="9"/>
  <c r="K12648" i="9"/>
  <c r="J12648" i="9" s="1"/>
  <c r="L12647" i="9"/>
  <c r="K12647" i="9"/>
  <c r="J12647" i="9" s="1"/>
  <c r="L12646" i="9"/>
  <c r="K12646" i="9"/>
  <c r="J12646" i="9" s="1"/>
  <c r="L12645" i="9"/>
  <c r="K12645" i="9"/>
  <c r="J12645" i="9" s="1"/>
  <c r="L12644" i="9"/>
  <c r="K12644" i="9"/>
  <c r="J12644" i="9" s="1"/>
  <c r="L12643" i="9"/>
  <c r="K12643" i="9"/>
  <c r="J12643" i="9" s="1"/>
  <c r="L12642" i="9"/>
  <c r="K12642" i="9"/>
  <c r="J12642" i="9" s="1"/>
  <c r="L12641" i="9"/>
  <c r="K12641" i="9"/>
  <c r="J12641" i="9" s="1"/>
  <c r="L12640" i="9"/>
  <c r="K12640" i="9"/>
  <c r="J12640" i="9" s="1"/>
  <c r="L12639" i="9"/>
  <c r="K12639" i="9"/>
  <c r="J12639" i="9" s="1"/>
  <c r="L12638" i="9"/>
  <c r="K12638" i="9"/>
  <c r="J12638" i="9" s="1"/>
  <c r="L12637" i="9"/>
  <c r="K12637" i="9"/>
  <c r="J12637" i="9" s="1"/>
  <c r="L12636" i="9"/>
  <c r="K12636" i="9"/>
  <c r="J12636" i="9" s="1"/>
  <c r="L12635" i="9"/>
  <c r="K12635" i="9"/>
  <c r="J12635" i="9" s="1"/>
  <c r="L12634" i="9"/>
  <c r="K12634" i="9"/>
  <c r="J12634" i="9" s="1"/>
  <c r="L12633" i="9"/>
  <c r="K12633" i="9"/>
  <c r="J12633" i="9" s="1"/>
  <c r="L12632" i="9"/>
  <c r="K12632" i="9"/>
  <c r="J12632" i="9" s="1"/>
  <c r="L12631" i="9"/>
  <c r="K12631" i="9"/>
  <c r="J12631" i="9" s="1"/>
  <c r="L12630" i="9"/>
  <c r="K12630" i="9"/>
  <c r="J12630" i="9" s="1"/>
  <c r="L12629" i="9"/>
  <c r="K12629" i="9"/>
  <c r="J12629" i="9" s="1"/>
  <c r="L12628" i="9"/>
  <c r="K12628" i="9"/>
  <c r="J12628" i="9" s="1"/>
  <c r="L12627" i="9"/>
  <c r="K12627" i="9"/>
  <c r="J12627" i="9" s="1"/>
  <c r="L12626" i="9"/>
  <c r="K12626" i="9"/>
  <c r="J12626" i="9" s="1"/>
  <c r="L12625" i="9"/>
  <c r="K12625" i="9"/>
  <c r="J12625" i="9" s="1"/>
  <c r="L12624" i="9"/>
  <c r="K12624" i="9"/>
  <c r="J12624" i="9" s="1"/>
  <c r="L12623" i="9"/>
  <c r="K12623" i="9"/>
  <c r="J12623" i="9" s="1"/>
  <c r="L12622" i="9"/>
  <c r="K12622" i="9"/>
  <c r="J12622" i="9" s="1"/>
  <c r="L12621" i="9"/>
  <c r="K12621" i="9"/>
  <c r="J12621" i="9" s="1"/>
  <c r="L12620" i="9"/>
  <c r="K12620" i="9"/>
  <c r="J12620" i="9" s="1"/>
  <c r="L12619" i="9"/>
  <c r="K12619" i="9"/>
  <c r="J12619" i="9" s="1"/>
  <c r="L12618" i="9"/>
  <c r="K12618" i="9"/>
  <c r="J12618" i="9" s="1"/>
  <c r="L12617" i="9"/>
  <c r="K12617" i="9"/>
  <c r="J12617" i="9" s="1"/>
  <c r="L12616" i="9"/>
  <c r="K12616" i="9"/>
  <c r="J12616" i="9" s="1"/>
  <c r="L12615" i="9"/>
  <c r="K12615" i="9"/>
  <c r="J12615" i="9" s="1"/>
  <c r="L12614" i="9"/>
  <c r="K12614" i="9"/>
  <c r="J12614" i="9" s="1"/>
  <c r="L12613" i="9"/>
  <c r="K12613" i="9"/>
  <c r="J12613" i="9" s="1"/>
  <c r="L12612" i="9"/>
  <c r="K12612" i="9"/>
  <c r="J12612" i="9" s="1"/>
  <c r="L12611" i="9"/>
  <c r="K12611" i="9"/>
  <c r="J12611" i="9" s="1"/>
  <c r="L12610" i="9"/>
  <c r="K12610" i="9"/>
  <c r="J12610" i="9" s="1"/>
  <c r="L12609" i="9"/>
  <c r="K12609" i="9"/>
  <c r="J12609" i="9" s="1"/>
  <c r="L12608" i="9"/>
  <c r="K12608" i="9"/>
  <c r="J12608" i="9" s="1"/>
  <c r="L12607" i="9"/>
  <c r="K12607" i="9"/>
  <c r="J12607" i="9" s="1"/>
  <c r="L12606" i="9"/>
  <c r="K12606" i="9"/>
  <c r="J12606" i="9" s="1"/>
  <c r="L12605" i="9"/>
  <c r="K12605" i="9"/>
  <c r="J12605" i="9" s="1"/>
  <c r="L12604" i="9"/>
  <c r="K12604" i="9"/>
  <c r="J12604" i="9" s="1"/>
  <c r="L12603" i="9"/>
  <c r="K12603" i="9"/>
  <c r="J12603" i="9" s="1"/>
  <c r="L12602" i="9"/>
  <c r="K12602" i="9"/>
  <c r="J12602" i="9" s="1"/>
  <c r="L12601" i="9"/>
  <c r="K12601" i="9"/>
  <c r="J12601" i="9" s="1"/>
  <c r="L12600" i="9"/>
  <c r="K12600" i="9"/>
  <c r="J12600" i="9" s="1"/>
  <c r="L12599" i="9"/>
  <c r="K12599" i="9"/>
  <c r="J12599" i="9" s="1"/>
  <c r="L12598" i="9"/>
  <c r="K12598" i="9"/>
  <c r="J12598" i="9" s="1"/>
  <c r="L12597" i="9"/>
  <c r="K12597" i="9"/>
  <c r="J12597" i="9" s="1"/>
  <c r="L12596" i="9"/>
  <c r="K12596" i="9"/>
  <c r="J12596" i="9" s="1"/>
  <c r="L12595" i="9"/>
  <c r="K12595" i="9"/>
  <c r="J12595" i="9" s="1"/>
  <c r="L12594" i="9"/>
  <c r="K12594" i="9"/>
  <c r="J12594" i="9" s="1"/>
  <c r="L12593" i="9"/>
  <c r="K12593" i="9"/>
  <c r="J12593" i="9" s="1"/>
  <c r="L12592" i="9"/>
  <c r="K12592" i="9"/>
  <c r="J12592" i="9" s="1"/>
  <c r="L12591" i="9"/>
  <c r="K12591" i="9"/>
  <c r="J12591" i="9" s="1"/>
  <c r="L12590" i="9"/>
  <c r="K12590" i="9"/>
  <c r="J12590" i="9" s="1"/>
  <c r="L12589" i="9"/>
  <c r="K12589" i="9"/>
  <c r="J12589" i="9" s="1"/>
  <c r="L12588" i="9"/>
  <c r="K12588" i="9"/>
  <c r="J12588" i="9" s="1"/>
  <c r="L12587" i="9"/>
  <c r="K12587" i="9"/>
  <c r="J12587" i="9" s="1"/>
  <c r="L12586" i="9"/>
  <c r="K12586" i="9"/>
  <c r="J12586" i="9" s="1"/>
  <c r="L12585" i="9"/>
  <c r="K12585" i="9"/>
  <c r="J12585" i="9" s="1"/>
  <c r="L12584" i="9"/>
  <c r="K12584" i="9"/>
  <c r="J12584" i="9" s="1"/>
  <c r="L12583" i="9"/>
  <c r="K12583" i="9"/>
  <c r="J12583" i="9" s="1"/>
  <c r="L12582" i="9"/>
  <c r="K12582" i="9"/>
  <c r="J12582" i="9" s="1"/>
  <c r="L12581" i="9"/>
  <c r="K12581" i="9"/>
  <c r="J12581" i="9" s="1"/>
  <c r="L12580" i="9"/>
  <c r="K12580" i="9"/>
  <c r="J12580" i="9" s="1"/>
  <c r="L12579" i="9"/>
  <c r="K12579" i="9"/>
  <c r="J12579" i="9" s="1"/>
  <c r="L12578" i="9"/>
  <c r="K12578" i="9"/>
  <c r="J12578" i="9" s="1"/>
  <c r="L12577" i="9"/>
  <c r="K12577" i="9"/>
  <c r="J12577" i="9" s="1"/>
  <c r="L12576" i="9"/>
  <c r="K12576" i="9"/>
  <c r="J12576" i="9" s="1"/>
  <c r="L12575" i="9"/>
  <c r="K12575" i="9"/>
  <c r="J12575" i="9" s="1"/>
  <c r="L12574" i="9"/>
  <c r="K12574" i="9"/>
  <c r="J12574" i="9" s="1"/>
  <c r="L12573" i="9"/>
  <c r="K12573" i="9"/>
  <c r="J12573" i="9" s="1"/>
  <c r="L12572" i="9"/>
  <c r="K12572" i="9"/>
  <c r="J12572" i="9" s="1"/>
  <c r="L12571" i="9"/>
  <c r="K12571" i="9"/>
  <c r="J12571" i="9" s="1"/>
  <c r="L12570" i="9"/>
  <c r="K12570" i="9"/>
  <c r="J12570" i="9" s="1"/>
  <c r="L12569" i="9"/>
  <c r="K12569" i="9"/>
  <c r="J12569" i="9" s="1"/>
  <c r="L12568" i="9"/>
  <c r="K12568" i="9"/>
  <c r="J12568" i="9" s="1"/>
  <c r="L12567" i="9"/>
  <c r="K12567" i="9"/>
  <c r="J12567" i="9" s="1"/>
  <c r="L12566" i="9"/>
  <c r="K12566" i="9"/>
  <c r="J12566" i="9" s="1"/>
  <c r="L12565" i="9"/>
  <c r="K12565" i="9"/>
  <c r="J12565" i="9" s="1"/>
  <c r="L12564" i="9"/>
  <c r="K12564" i="9"/>
  <c r="J12564" i="9" s="1"/>
  <c r="L12563" i="9"/>
  <c r="K12563" i="9"/>
  <c r="J12563" i="9" s="1"/>
  <c r="L12562" i="9"/>
  <c r="K12562" i="9"/>
  <c r="J12562" i="9" s="1"/>
  <c r="L12561" i="9"/>
  <c r="K12561" i="9"/>
  <c r="J12561" i="9" s="1"/>
  <c r="L12560" i="9"/>
  <c r="K12560" i="9"/>
  <c r="J12560" i="9" s="1"/>
  <c r="L12559" i="9"/>
  <c r="K12559" i="9"/>
  <c r="J12559" i="9" s="1"/>
  <c r="L12558" i="9"/>
  <c r="K12558" i="9"/>
  <c r="J12558" i="9" s="1"/>
  <c r="L12557" i="9"/>
  <c r="K12557" i="9"/>
  <c r="J12557" i="9" s="1"/>
  <c r="L12556" i="9"/>
  <c r="K12556" i="9"/>
  <c r="J12556" i="9" s="1"/>
  <c r="L12555" i="9"/>
  <c r="K12555" i="9"/>
  <c r="J12555" i="9" s="1"/>
  <c r="L12554" i="9"/>
  <c r="K12554" i="9"/>
  <c r="J12554" i="9" s="1"/>
  <c r="L12553" i="9"/>
  <c r="K12553" i="9"/>
  <c r="J12553" i="9" s="1"/>
  <c r="L12552" i="9"/>
  <c r="K12552" i="9"/>
  <c r="J12552" i="9" s="1"/>
  <c r="L12551" i="9"/>
  <c r="K12551" i="9"/>
  <c r="J12551" i="9" s="1"/>
  <c r="L12550" i="9"/>
  <c r="K12550" i="9"/>
  <c r="J12550" i="9" s="1"/>
  <c r="L12549" i="9"/>
  <c r="K12549" i="9"/>
  <c r="J12549" i="9" s="1"/>
  <c r="L12548" i="9"/>
  <c r="K12548" i="9"/>
  <c r="J12548" i="9" s="1"/>
  <c r="L12547" i="9"/>
  <c r="K12547" i="9"/>
  <c r="J12547" i="9" s="1"/>
  <c r="L12546" i="9"/>
  <c r="K12546" i="9"/>
  <c r="J12546" i="9" s="1"/>
  <c r="L12545" i="9"/>
  <c r="K12545" i="9"/>
  <c r="J12545" i="9" s="1"/>
  <c r="L12544" i="9"/>
  <c r="K12544" i="9"/>
  <c r="J12544" i="9" s="1"/>
  <c r="L12543" i="9"/>
  <c r="K12543" i="9"/>
  <c r="J12543" i="9" s="1"/>
  <c r="L12542" i="9"/>
  <c r="K12542" i="9"/>
  <c r="J12542" i="9" s="1"/>
  <c r="L12541" i="9"/>
  <c r="K12541" i="9"/>
  <c r="J12541" i="9" s="1"/>
  <c r="L12540" i="9"/>
  <c r="K12540" i="9"/>
  <c r="J12540" i="9" s="1"/>
  <c r="L12539" i="9"/>
  <c r="K12539" i="9"/>
  <c r="J12539" i="9" s="1"/>
  <c r="L12538" i="9"/>
  <c r="K12538" i="9"/>
  <c r="J12538" i="9" s="1"/>
  <c r="L12537" i="9"/>
  <c r="K12537" i="9"/>
  <c r="J12537" i="9" s="1"/>
  <c r="L12536" i="9"/>
  <c r="K12536" i="9"/>
  <c r="J12536" i="9" s="1"/>
  <c r="L12535" i="9"/>
  <c r="K12535" i="9"/>
  <c r="J12535" i="9" s="1"/>
  <c r="L12534" i="9"/>
  <c r="K12534" i="9"/>
  <c r="J12534" i="9" s="1"/>
  <c r="L12533" i="9"/>
  <c r="K12533" i="9"/>
  <c r="J12533" i="9" s="1"/>
  <c r="L12532" i="9"/>
  <c r="K12532" i="9"/>
  <c r="J12532" i="9" s="1"/>
  <c r="L12531" i="9"/>
  <c r="K12531" i="9"/>
  <c r="J12531" i="9" s="1"/>
  <c r="L12530" i="9"/>
  <c r="K12530" i="9"/>
  <c r="J12530" i="9" s="1"/>
  <c r="L12529" i="9"/>
  <c r="K12529" i="9"/>
  <c r="J12529" i="9" s="1"/>
  <c r="L12528" i="9"/>
  <c r="K12528" i="9"/>
  <c r="J12528" i="9" s="1"/>
  <c r="L12527" i="9"/>
  <c r="K12527" i="9"/>
  <c r="J12527" i="9" s="1"/>
  <c r="L12526" i="9"/>
  <c r="K12526" i="9"/>
  <c r="J12526" i="9" s="1"/>
  <c r="L12525" i="9"/>
  <c r="K12525" i="9"/>
  <c r="J12525" i="9" s="1"/>
  <c r="L12524" i="9"/>
  <c r="K12524" i="9"/>
  <c r="J12524" i="9" s="1"/>
  <c r="L12523" i="9"/>
  <c r="K12523" i="9"/>
  <c r="J12523" i="9" s="1"/>
  <c r="L12522" i="9"/>
  <c r="K12522" i="9"/>
  <c r="J12522" i="9" s="1"/>
  <c r="L12521" i="9"/>
  <c r="K12521" i="9"/>
  <c r="J12521" i="9" s="1"/>
  <c r="L12520" i="9"/>
  <c r="K12520" i="9"/>
  <c r="J12520" i="9" s="1"/>
  <c r="L12519" i="9"/>
  <c r="K12519" i="9"/>
  <c r="J12519" i="9" s="1"/>
  <c r="L12518" i="9"/>
  <c r="K12518" i="9"/>
  <c r="J12518" i="9" s="1"/>
  <c r="L12517" i="9"/>
  <c r="K12517" i="9"/>
  <c r="J12517" i="9" s="1"/>
  <c r="L12516" i="9"/>
  <c r="K12516" i="9"/>
  <c r="J12516" i="9" s="1"/>
  <c r="L12515" i="9"/>
  <c r="K12515" i="9"/>
  <c r="J12515" i="9" s="1"/>
  <c r="L12514" i="9"/>
  <c r="K12514" i="9"/>
  <c r="J12514" i="9" s="1"/>
  <c r="L12513" i="9"/>
  <c r="K12513" i="9"/>
  <c r="J12513" i="9" s="1"/>
  <c r="L12512" i="9"/>
  <c r="K12512" i="9"/>
  <c r="J12512" i="9" s="1"/>
  <c r="L12511" i="9"/>
  <c r="K12511" i="9"/>
  <c r="J12511" i="9" s="1"/>
  <c r="L12510" i="9"/>
  <c r="K12510" i="9"/>
  <c r="J12510" i="9" s="1"/>
  <c r="L12509" i="9"/>
  <c r="K12509" i="9"/>
  <c r="J12509" i="9" s="1"/>
  <c r="L12508" i="9"/>
  <c r="K12508" i="9"/>
  <c r="J12508" i="9" s="1"/>
  <c r="L12507" i="9"/>
  <c r="K12507" i="9"/>
  <c r="J12507" i="9" s="1"/>
  <c r="L12506" i="9"/>
  <c r="K12506" i="9"/>
  <c r="J12506" i="9" s="1"/>
  <c r="L12505" i="9"/>
  <c r="K12505" i="9"/>
  <c r="J12505" i="9" s="1"/>
  <c r="L12504" i="9"/>
  <c r="K12504" i="9"/>
  <c r="J12504" i="9" s="1"/>
  <c r="L12503" i="9"/>
  <c r="K12503" i="9"/>
  <c r="J12503" i="9" s="1"/>
  <c r="L12502" i="9"/>
  <c r="K12502" i="9"/>
  <c r="J12502" i="9" s="1"/>
  <c r="L12501" i="9"/>
  <c r="K12501" i="9"/>
  <c r="J12501" i="9" s="1"/>
  <c r="L12500" i="9"/>
  <c r="K12500" i="9"/>
  <c r="J12500" i="9" s="1"/>
  <c r="L12499" i="9"/>
  <c r="K12499" i="9"/>
  <c r="J12499" i="9" s="1"/>
  <c r="L12498" i="9"/>
  <c r="K12498" i="9"/>
  <c r="J12498" i="9" s="1"/>
  <c r="L12497" i="9"/>
  <c r="K12497" i="9"/>
  <c r="J12497" i="9" s="1"/>
  <c r="L12496" i="9"/>
  <c r="K12496" i="9"/>
  <c r="J12496" i="9" s="1"/>
  <c r="L12495" i="9"/>
  <c r="K12495" i="9"/>
  <c r="J12495" i="9" s="1"/>
  <c r="L12494" i="9"/>
  <c r="K12494" i="9"/>
  <c r="J12494" i="9" s="1"/>
  <c r="L12493" i="9"/>
  <c r="K12493" i="9"/>
  <c r="J12493" i="9" s="1"/>
  <c r="L12492" i="9"/>
  <c r="K12492" i="9"/>
  <c r="J12492" i="9" s="1"/>
  <c r="L12491" i="9"/>
  <c r="K12491" i="9"/>
  <c r="J12491" i="9" s="1"/>
  <c r="L12490" i="9"/>
  <c r="K12490" i="9"/>
  <c r="J12490" i="9" s="1"/>
  <c r="L12489" i="9"/>
  <c r="K12489" i="9"/>
  <c r="J12489" i="9" s="1"/>
  <c r="L12488" i="9"/>
  <c r="K12488" i="9"/>
  <c r="J12488" i="9" s="1"/>
  <c r="L12487" i="9"/>
  <c r="K12487" i="9"/>
  <c r="J12487" i="9" s="1"/>
  <c r="L12486" i="9"/>
  <c r="K12486" i="9"/>
  <c r="J12486" i="9" s="1"/>
  <c r="L12485" i="9"/>
  <c r="K12485" i="9"/>
  <c r="J12485" i="9" s="1"/>
  <c r="L12484" i="9"/>
  <c r="K12484" i="9"/>
  <c r="J12484" i="9" s="1"/>
  <c r="L12483" i="9"/>
  <c r="K12483" i="9"/>
  <c r="J12483" i="9" s="1"/>
  <c r="L12482" i="9"/>
  <c r="K12482" i="9"/>
  <c r="J12482" i="9" s="1"/>
  <c r="L12481" i="9"/>
  <c r="K12481" i="9"/>
  <c r="J12481" i="9" s="1"/>
  <c r="L12480" i="9"/>
  <c r="K12480" i="9"/>
  <c r="J12480" i="9" s="1"/>
  <c r="L12479" i="9"/>
  <c r="K12479" i="9"/>
  <c r="J12479" i="9" s="1"/>
  <c r="L12478" i="9"/>
  <c r="K12478" i="9"/>
  <c r="J12478" i="9" s="1"/>
  <c r="L12477" i="9"/>
  <c r="K12477" i="9"/>
  <c r="J12477" i="9" s="1"/>
  <c r="L12476" i="9"/>
  <c r="K12476" i="9"/>
  <c r="J12476" i="9" s="1"/>
  <c r="L12475" i="9"/>
  <c r="K12475" i="9"/>
  <c r="J12475" i="9" s="1"/>
  <c r="L12474" i="9"/>
  <c r="K12474" i="9"/>
  <c r="J12474" i="9" s="1"/>
  <c r="L12473" i="9"/>
  <c r="K12473" i="9"/>
  <c r="J12473" i="9" s="1"/>
  <c r="L12472" i="9"/>
  <c r="K12472" i="9"/>
  <c r="J12472" i="9" s="1"/>
  <c r="L12471" i="9"/>
  <c r="K12471" i="9"/>
  <c r="J12471" i="9" s="1"/>
  <c r="L12470" i="9"/>
  <c r="K12470" i="9"/>
  <c r="J12470" i="9" s="1"/>
  <c r="L12469" i="9"/>
  <c r="K12469" i="9"/>
  <c r="J12469" i="9" s="1"/>
  <c r="L12468" i="9"/>
  <c r="K12468" i="9"/>
  <c r="J12468" i="9" s="1"/>
  <c r="L12467" i="9"/>
  <c r="K12467" i="9"/>
  <c r="J12467" i="9" s="1"/>
  <c r="L12466" i="9"/>
  <c r="K12466" i="9"/>
  <c r="J12466" i="9" s="1"/>
  <c r="L12465" i="9"/>
  <c r="K12465" i="9"/>
  <c r="J12465" i="9" s="1"/>
  <c r="L12464" i="9"/>
  <c r="K12464" i="9"/>
  <c r="J12464" i="9" s="1"/>
  <c r="L12463" i="9"/>
  <c r="K12463" i="9"/>
  <c r="J12463" i="9" s="1"/>
  <c r="L12462" i="9"/>
  <c r="K12462" i="9"/>
  <c r="J12462" i="9" s="1"/>
  <c r="L12461" i="9"/>
  <c r="K12461" i="9"/>
  <c r="J12461" i="9" s="1"/>
  <c r="L12460" i="9"/>
  <c r="K12460" i="9"/>
  <c r="J12460" i="9" s="1"/>
  <c r="L12459" i="9"/>
  <c r="K12459" i="9"/>
  <c r="J12459" i="9" s="1"/>
  <c r="L12458" i="9"/>
  <c r="K12458" i="9"/>
  <c r="J12458" i="9" s="1"/>
  <c r="L12457" i="9"/>
  <c r="K12457" i="9"/>
  <c r="J12457" i="9" s="1"/>
  <c r="L12456" i="9"/>
  <c r="K12456" i="9"/>
  <c r="J12456" i="9" s="1"/>
  <c r="L12455" i="9"/>
  <c r="K12455" i="9"/>
  <c r="J12455" i="9" s="1"/>
  <c r="L12454" i="9"/>
  <c r="K12454" i="9"/>
  <c r="J12454" i="9" s="1"/>
  <c r="L12453" i="9"/>
  <c r="K12453" i="9"/>
  <c r="J12453" i="9" s="1"/>
  <c r="L12452" i="9"/>
  <c r="K12452" i="9"/>
  <c r="J12452" i="9" s="1"/>
  <c r="L12451" i="9"/>
  <c r="K12451" i="9"/>
  <c r="J12451" i="9" s="1"/>
  <c r="L12450" i="9"/>
  <c r="K12450" i="9"/>
  <c r="J12450" i="9" s="1"/>
  <c r="L12449" i="9"/>
  <c r="K12449" i="9"/>
  <c r="J12449" i="9" s="1"/>
  <c r="L12448" i="9"/>
  <c r="K12448" i="9"/>
  <c r="J12448" i="9" s="1"/>
  <c r="L12447" i="9"/>
  <c r="K12447" i="9"/>
  <c r="J12447" i="9" s="1"/>
  <c r="L12446" i="9"/>
  <c r="K12446" i="9"/>
  <c r="J12446" i="9" s="1"/>
  <c r="L12445" i="9"/>
  <c r="K12445" i="9"/>
  <c r="J12445" i="9" s="1"/>
  <c r="L12444" i="9"/>
  <c r="K12444" i="9"/>
  <c r="J12444" i="9" s="1"/>
  <c r="L12443" i="9"/>
  <c r="K12443" i="9"/>
  <c r="J12443" i="9" s="1"/>
  <c r="L12442" i="9"/>
  <c r="K12442" i="9"/>
  <c r="J12442" i="9" s="1"/>
  <c r="L12441" i="9"/>
  <c r="K12441" i="9"/>
  <c r="J12441" i="9" s="1"/>
  <c r="L12440" i="9"/>
  <c r="K12440" i="9"/>
  <c r="J12440" i="9" s="1"/>
  <c r="L12439" i="9"/>
  <c r="K12439" i="9"/>
  <c r="J12439" i="9" s="1"/>
  <c r="L12438" i="9"/>
  <c r="K12438" i="9"/>
  <c r="J12438" i="9" s="1"/>
  <c r="L12437" i="9"/>
  <c r="K12437" i="9"/>
  <c r="J12437" i="9" s="1"/>
  <c r="L12436" i="9"/>
  <c r="K12436" i="9"/>
  <c r="J12436" i="9" s="1"/>
  <c r="L12435" i="9"/>
  <c r="K12435" i="9"/>
  <c r="J12435" i="9" s="1"/>
  <c r="L12434" i="9"/>
  <c r="K12434" i="9"/>
  <c r="J12434" i="9" s="1"/>
  <c r="L12433" i="9"/>
  <c r="K12433" i="9"/>
  <c r="J12433" i="9" s="1"/>
  <c r="L12432" i="9"/>
  <c r="K12432" i="9"/>
  <c r="J12432" i="9" s="1"/>
  <c r="L12431" i="9"/>
  <c r="K12431" i="9"/>
  <c r="J12431" i="9" s="1"/>
  <c r="L12430" i="9"/>
  <c r="K12430" i="9"/>
  <c r="J12430" i="9" s="1"/>
  <c r="L12429" i="9"/>
  <c r="K12429" i="9"/>
  <c r="J12429" i="9" s="1"/>
  <c r="L12428" i="9"/>
  <c r="K12428" i="9"/>
  <c r="J12428" i="9" s="1"/>
  <c r="L12427" i="9"/>
  <c r="K12427" i="9"/>
  <c r="J12427" i="9" s="1"/>
  <c r="L12426" i="9"/>
  <c r="K12426" i="9"/>
  <c r="J12426" i="9" s="1"/>
  <c r="L12425" i="9"/>
  <c r="K12425" i="9"/>
  <c r="J12425" i="9" s="1"/>
  <c r="L12424" i="9"/>
  <c r="K12424" i="9"/>
  <c r="J12424" i="9" s="1"/>
  <c r="L12423" i="9"/>
  <c r="K12423" i="9"/>
  <c r="J12423" i="9" s="1"/>
  <c r="L12422" i="9"/>
  <c r="K12422" i="9"/>
  <c r="J12422" i="9" s="1"/>
  <c r="L12421" i="9"/>
  <c r="K12421" i="9"/>
  <c r="J12421" i="9" s="1"/>
  <c r="L12420" i="9"/>
  <c r="K12420" i="9"/>
  <c r="J12420" i="9" s="1"/>
  <c r="L12419" i="9"/>
  <c r="K12419" i="9"/>
  <c r="J12419" i="9" s="1"/>
  <c r="L12418" i="9"/>
  <c r="K12418" i="9"/>
  <c r="J12418" i="9" s="1"/>
  <c r="L12417" i="9"/>
  <c r="K12417" i="9"/>
  <c r="J12417" i="9" s="1"/>
  <c r="L12416" i="9"/>
  <c r="K12416" i="9"/>
  <c r="J12416" i="9" s="1"/>
  <c r="L12415" i="9"/>
  <c r="K12415" i="9"/>
  <c r="J12415" i="9" s="1"/>
  <c r="L12414" i="9"/>
  <c r="K12414" i="9"/>
  <c r="J12414" i="9" s="1"/>
  <c r="L12413" i="9"/>
  <c r="K12413" i="9"/>
  <c r="J12413" i="9" s="1"/>
  <c r="L12412" i="9"/>
  <c r="K12412" i="9"/>
  <c r="J12412" i="9" s="1"/>
  <c r="L12411" i="9"/>
  <c r="K12411" i="9"/>
  <c r="J12411" i="9" s="1"/>
  <c r="L12410" i="9"/>
  <c r="K12410" i="9"/>
  <c r="J12410" i="9" s="1"/>
  <c r="L12409" i="9"/>
  <c r="K12409" i="9"/>
  <c r="J12409" i="9" s="1"/>
  <c r="L12408" i="9"/>
  <c r="K12408" i="9"/>
  <c r="J12408" i="9" s="1"/>
  <c r="L12407" i="9"/>
  <c r="K12407" i="9"/>
  <c r="J12407" i="9" s="1"/>
  <c r="L12406" i="9"/>
  <c r="K12406" i="9"/>
  <c r="J12406" i="9" s="1"/>
  <c r="L12405" i="9"/>
  <c r="K12405" i="9"/>
  <c r="J12405" i="9" s="1"/>
  <c r="L12404" i="9"/>
  <c r="K12404" i="9"/>
  <c r="J12404" i="9" s="1"/>
  <c r="L12403" i="9"/>
  <c r="K12403" i="9"/>
  <c r="J12403" i="9" s="1"/>
  <c r="L12402" i="9"/>
  <c r="K12402" i="9"/>
  <c r="J12402" i="9" s="1"/>
  <c r="L12401" i="9"/>
  <c r="K12401" i="9"/>
  <c r="J12401" i="9" s="1"/>
  <c r="L12400" i="9"/>
  <c r="K12400" i="9"/>
  <c r="J12400" i="9" s="1"/>
  <c r="L12399" i="9"/>
  <c r="K12399" i="9"/>
  <c r="J12399" i="9" s="1"/>
  <c r="L12398" i="9"/>
  <c r="K12398" i="9"/>
  <c r="J12398" i="9" s="1"/>
  <c r="L12397" i="9"/>
  <c r="K12397" i="9"/>
  <c r="J12397" i="9" s="1"/>
  <c r="L12396" i="9"/>
  <c r="K12396" i="9"/>
  <c r="J12396" i="9" s="1"/>
  <c r="L12395" i="9"/>
  <c r="K12395" i="9"/>
  <c r="J12395" i="9" s="1"/>
  <c r="L12394" i="9"/>
  <c r="K12394" i="9"/>
  <c r="J12394" i="9" s="1"/>
  <c r="L12393" i="9"/>
  <c r="K12393" i="9"/>
  <c r="J12393" i="9" s="1"/>
  <c r="L12392" i="9"/>
  <c r="K12392" i="9"/>
  <c r="J12392" i="9" s="1"/>
  <c r="L12391" i="9"/>
  <c r="K12391" i="9"/>
  <c r="J12391" i="9" s="1"/>
  <c r="L12390" i="9"/>
  <c r="K12390" i="9"/>
  <c r="J12390" i="9" s="1"/>
  <c r="L12389" i="9"/>
  <c r="K12389" i="9"/>
  <c r="J12389" i="9" s="1"/>
  <c r="L12388" i="9"/>
  <c r="K12388" i="9"/>
  <c r="J12388" i="9" s="1"/>
  <c r="L12387" i="9"/>
  <c r="K12387" i="9"/>
  <c r="J12387" i="9" s="1"/>
  <c r="L12386" i="9"/>
  <c r="K12386" i="9"/>
  <c r="J12386" i="9" s="1"/>
  <c r="L12385" i="9"/>
  <c r="K12385" i="9"/>
  <c r="J12385" i="9" s="1"/>
  <c r="L12384" i="9"/>
  <c r="K12384" i="9"/>
  <c r="J12384" i="9" s="1"/>
  <c r="L12383" i="9"/>
  <c r="K12383" i="9"/>
  <c r="J12383" i="9" s="1"/>
  <c r="L12382" i="9"/>
  <c r="K12382" i="9"/>
  <c r="J12382" i="9" s="1"/>
  <c r="L12381" i="9"/>
  <c r="K12381" i="9"/>
  <c r="J12381" i="9" s="1"/>
  <c r="L12380" i="9"/>
  <c r="K12380" i="9"/>
  <c r="J12380" i="9" s="1"/>
  <c r="L12379" i="9"/>
  <c r="K12379" i="9"/>
  <c r="J12379" i="9" s="1"/>
  <c r="L12378" i="9"/>
  <c r="K12378" i="9"/>
  <c r="J12378" i="9" s="1"/>
  <c r="L12377" i="9"/>
  <c r="K12377" i="9"/>
  <c r="J12377" i="9" s="1"/>
  <c r="L12376" i="9"/>
  <c r="K12376" i="9"/>
  <c r="J12376" i="9" s="1"/>
  <c r="L12375" i="9"/>
  <c r="K12375" i="9"/>
  <c r="J12375" i="9" s="1"/>
  <c r="L12374" i="9"/>
  <c r="K12374" i="9"/>
  <c r="J12374" i="9" s="1"/>
  <c r="L12373" i="9"/>
  <c r="K12373" i="9"/>
  <c r="J12373" i="9" s="1"/>
  <c r="L12372" i="9"/>
  <c r="K12372" i="9"/>
  <c r="J12372" i="9" s="1"/>
  <c r="L12371" i="9"/>
  <c r="K12371" i="9"/>
  <c r="J12371" i="9" s="1"/>
  <c r="L12370" i="9"/>
  <c r="K12370" i="9"/>
  <c r="J12370" i="9" s="1"/>
  <c r="L12369" i="9"/>
  <c r="K12369" i="9"/>
  <c r="J12369" i="9" s="1"/>
  <c r="L12368" i="9"/>
  <c r="K12368" i="9"/>
  <c r="J12368" i="9" s="1"/>
  <c r="L12367" i="9"/>
  <c r="K12367" i="9"/>
  <c r="J12367" i="9" s="1"/>
  <c r="L12366" i="9"/>
  <c r="K12366" i="9"/>
  <c r="J12366" i="9" s="1"/>
  <c r="L12365" i="9"/>
  <c r="K12365" i="9"/>
  <c r="J12365" i="9" s="1"/>
  <c r="L12364" i="9"/>
  <c r="K12364" i="9"/>
  <c r="J12364" i="9" s="1"/>
  <c r="L12363" i="9"/>
  <c r="K12363" i="9"/>
  <c r="J12363" i="9" s="1"/>
  <c r="L12362" i="9"/>
  <c r="K12362" i="9"/>
  <c r="J12362" i="9" s="1"/>
  <c r="L12361" i="9"/>
  <c r="K12361" i="9"/>
  <c r="J12361" i="9" s="1"/>
  <c r="L12360" i="9"/>
  <c r="K12360" i="9"/>
  <c r="J12360" i="9" s="1"/>
  <c r="L12359" i="9"/>
  <c r="K12359" i="9"/>
  <c r="J12359" i="9" s="1"/>
  <c r="L12358" i="9"/>
  <c r="K12358" i="9"/>
  <c r="J12358" i="9" s="1"/>
  <c r="L12357" i="9"/>
  <c r="K12357" i="9"/>
  <c r="J12357" i="9" s="1"/>
  <c r="L12356" i="9"/>
  <c r="K12356" i="9"/>
  <c r="J12356" i="9" s="1"/>
  <c r="L12355" i="9"/>
  <c r="K12355" i="9"/>
  <c r="J12355" i="9" s="1"/>
  <c r="L12354" i="9"/>
  <c r="K12354" i="9"/>
  <c r="J12354" i="9" s="1"/>
  <c r="L12353" i="9"/>
  <c r="K12353" i="9"/>
  <c r="J12353" i="9" s="1"/>
  <c r="L12352" i="9"/>
  <c r="K12352" i="9"/>
  <c r="J12352" i="9" s="1"/>
  <c r="L12351" i="9"/>
  <c r="K12351" i="9"/>
  <c r="J12351" i="9" s="1"/>
  <c r="L12350" i="9"/>
  <c r="K12350" i="9"/>
  <c r="J12350" i="9" s="1"/>
  <c r="L12349" i="9"/>
  <c r="K12349" i="9"/>
  <c r="J12349" i="9" s="1"/>
  <c r="L12348" i="9"/>
  <c r="K12348" i="9"/>
  <c r="J12348" i="9" s="1"/>
  <c r="L12347" i="9"/>
  <c r="K12347" i="9"/>
  <c r="J12347" i="9" s="1"/>
  <c r="L12346" i="9"/>
  <c r="K12346" i="9"/>
  <c r="J12346" i="9" s="1"/>
  <c r="L12345" i="9"/>
  <c r="K12345" i="9"/>
  <c r="J12345" i="9" s="1"/>
  <c r="L12344" i="9"/>
  <c r="K12344" i="9"/>
  <c r="J12344" i="9" s="1"/>
  <c r="L12343" i="9"/>
  <c r="K12343" i="9"/>
  <c r="J12343" i="9" s="1"/>
  <c r="L12342" i="9"/>
  <c r="K12342" i="9"/>
  <c r="J12342" i="9" s="1"/>
  <c r="L12341" i="9"/>
  <c r="K12341" i="9"/>
  <c r="J12341" i="9" s="1"/>
  <c r="L12340" i="9"/>
  <c r="K12340" i="9"/>
  <c r="J12340" i="9" s="1"/>
  <c r="L12339" i="9"/>
  <c r="K12339" i="9"/>
  <c r="J12339" i="9" s="1"/>
  <c r="L12338" i="9"/>
  <c r="K12338" i="9"/>
  <c r="J12338" i="9" s="1"/>
  <c r="L12337" i="9"/>
  <c r="K12337" i="9"/>
  <c r="J12337" i="9" s="1"/>
  <c r="L12336" i="9"/>
  <c r="K12336" i="9"/>
  <c r="J12336" i="9" s="1"/>
  <c r="L12335" i="9"/>
  <c r="K12335" i="9"/>
  <c r="J12335" i="9" s="1"/>
  <c r="L12334" i="9"/>
  <c r="K12334" i="9"/>
  <c r="J12334" i="9" s="1"/>
  <c r="L12333" i="9"/>
  <c r="K12333" i="9"/>
  <c r="J12333" i="9" s="1"/>
  <c r="L12332" i="9"/>
  <c r="K12332" i="9"/>
  <c r="J12332" i="9" s="1"/>
  <c r="L12331" i="9"/>
  <c r="K12331" i="9"/>
  <c r="J12331" i="9" s="1"/>
  <c r="L12330" i="9"/>
  <c r="K12330" i="9"/>
  <c r="J12330" i="9" s="1"/>
  <c r="L12329" i="9"/>
  <c r="K12329" i="9"/>
  <c r="J12329" i="9" s="1"/>
  <c r="L12328" i="9"/>
  <c r="K12328" i="9"/>
  <c r="J12328" i="9" s="1"/>
  <c r="L12327" i="9"/>
  <c r="K12327" i="9"/>
  <c r="J12327" i="9" s="1"/>
  <c r="L12326" i="9"/>
  <c r="K12326" i="9"/>
  <c r="J12326" i="9" s="1"/>
  <c r="L12325" i="9"/>
  <c r="K12325" i="9"/>
  <c r="J12325" i="9" s="1"/>
  <c r="L12324" i="9"/>
  <c r="K12324" i="9"/>
  <c r="J12324" i="9" s="1"/>
  <c r="L12323" i="9"/>
  <c r="K12323" i="9"/>
  <c r="J12323" i="9" s="1"/>
  <c r="L12322" i="9"/>
  <c r="K12322" i="9"/>
  <c r="J12322" i="9" s="1"/>
  <c r="L12321" i="9"/>
  <c r="K12321" i="9"/>
  <c r="J12321" i="9" s="1"/>
  <c r="L12320" i="9"/>
  <c r="K12320" i="9"/>
  <c r="J12320" i="9" s="1"/>
  <c r="L12319" i="9"/>
  <c r="K12319" i="9"/>
  <c r="J12319" i="9" s="1"/>
  <c r="L12318" i="9"/>
  <c r="K12318" i="9"/>
  <c r="J12318" i="9" s="1"/>
  <c r="L12317" i="9"/>
  <c r="K12317" i="9"/>
  <c r="J12317" i="9" s="1"/>
  <c r="L12316" i="9"/>
  <c r="K12316" i="9"/>
  <c r="J12316" i="9" s="1"/>
  <c r="L12315" i="9"/>
  <c r="K12315" i="9"/>
  <c r="J12315" i="9" s="1"/>
  <c r="L12314" i="9"/>
  <c r="K12314" i="9"/>
  <c r="J12314" i="9" s="1"/>
  <c r="L12313" i="9"/>
  <c r="K12313" i="9"/>
  <c r="J12313" i="9" s="1"/>
  <c r="L12312" i="9"/>
  <c r="K12312" i="9"/>
  <c r="J12312" i="9" s="1"/>
  <c r="L12311" i="9"/>
  <c r="K12311" i="9"/>
  <c r="J12311" i="9" s="1"/>
  <c r="L12310" i="9"/>
  <c r="K12310" i="9"/>
  <c r="J12310" i="9" s="1"/>
  <c r="L12309" i="9"/>
  <c r="K12309" i="9"/>
  <c r="J12309" i="9" s="1"/>
  <c r="L12308" i="9"/>
  <c r="K12308" i="9"/>
  <c r="J12308" i="9" s="1"/>
  <c r="L12307" i="9"/>
  <c r="K12307" i="9"/>
  <c r="J12307" i="9" s="1"/>
  <c r="L12306" i="9"/>
  <c r="K12306" i="9"/>
  <c r="J12306" i="9" s="1"/>
  <c r="L12305" i="9"/>
  <c r="K12305" i="9"/>
  <c r="J12305" i="9" s="1"/>
  <c r="L12304" i="9"/>
  <c r="K12304" i="9"/>
  <c r="J12304" i="9" s="1"/>
  <c r="L12303" i="9"/>
  <c r="K12303" i="9"/>
  <c r="J12303" i="9" s="1"/>
  <c r="L12302" i="9"/>
  <c r="K12302" i="9"/>
  <c r="J12302" i="9" s="1"/>
  <c r="L12301" i="9"/>
  <c r="K12301" i="9"/>
  <c r="J12301" i="9" s="1"/>
  <c r="L12300" i="9"/>
  <c r="K12300" i="9"/>
  <c r="J12300" i="9" s="1"/>
  <c r="L12299" i="9"/>
  <c r="K12299" i="9"/>
  <c r="J12299" i="9" s="1"/>
  <c r="L12298" i="9"/>
  <c r="K12298" i="9"/>
  <c r="J12298" i="9" s="1"/>
  <c r="L12297" i="9"/>
  <c r="K12297" i="9"/>
  <c r="J12297" i="9" s="1"/>
  <c r="L12296" i="9"/>
  <c r="K12296" i="9"/>
  <c r="J12296" i="9" s="1"/>
  <c r="L12295" i="9"/>
  <c r="K12295" i="9"/>
  <c r="J12295" i="9" s="1"/>
  <c r="L12294" i="9"/>
  <c r="K12294" i="9"/>
  <c r="J12294" i="9" s="1"/>
  <c r="L12293" i="9"/>
  <c r="K12293" i="9"/>
  <c r="J12293" i="9" s="1"/>
  <c r="L12292" i="9"/>
  <c r="K12292" i="9"/>
  <c r="J12292" i="9" s="1"/>
  <c r="L12291" i="9"/>
  <c r="K12291" i="9"/>
  <c r="J12291" i="9" s="1"/>
  <c r="L12290" i="9"/>
  <c r="K12290" i="9"/>
  <c r="J12290" i="9" s="1"/>
  <c r="L12289" i="9"/>
  <c r="K12289" i="9"/>
  <c r="J12289" i="9" s="1"/>
  <c r="L12288" i="9"/>
  <c r="K12288" i="9"/>
  <c r="J12288" i="9" s="1"/>
  <c r="L12287" i="9"/>
  <c r="K12287" i="9"/>
  <c r="J12287" i="9" s="1"/>
  <c r="L12286" i="9"/>
  <c r="K12286" i="9"/>
  <c r="J12286" i="9" s="1"/>
  <c r="L12285" i="9"/>
  <c r="K12285" i="9"/>
  <c r="J12285" i="9" s="1"/>
  <c r="L12284" i="9"/>
  <c r="K12284" i="9"/>
  <c r="J12284" i="9" s="1"/>
  <c r="L12283" i="9"/>
  <c r="K12283" i="9"/>
  <c r="J12283" i="9" s="1"/>
  <c r="L12282" i="9"/>
  <c r="K12282" i="9"/>
  <c r="J12282" i="9" s="1"/>
  <c r="L12281" i="9"/>
  <c r="K12281" i="9"/>
  <c r="J12281" i="9" s="1"/>
  <c r="L12280" i="9"/>
  <c r="K12280" i="9"/>
  <c r="J12280" i="9" s="1"/>
  <c r="L12279" i="9"/>
  <c r="K12279" i="9"/>
  <c r="J12279" i="9" s="1"/>
  <c r="L12278" i="9"/>
  <c r="K12278" i="9"/>
  <c r="J12278" i="9" s="1"/>
  <c r="L12277" i="9"/>
  <c r="K12277" i="9"/>
  <c r="J12277" i="9" s="1"/>
  <c r="L12276" i="9"/>
  <c r="K12276" i="9"/>
  <c r="J12276" i="9" s="1"/>
  <c r="L12275" i="9"/>
  <c r="K12275" i="9"/>
  <c r="J12275" i="9" s="1"/>
  <c r="L12274" i="9"/>
  <c r="K12274" i="9"/>
  <c r="J12274" i="9" s="1"/>
  <c r="L12273" i="9"/>
  <c r="K12273" i="9"/>
  <c r="J12273" i="9" s="1"/>
  <c r="L12272" i="9"/>
  <c r="K12272" i="9"/>
  <c r="J12272" i="9" s="1"/>
  <c r="L12271" i="9"/>
  <c r="K12271" i="9"/>
  <c r="J12271" i="9" s="1"/>
  <c r="L12270" i="9"/>
  <c r="K12270" i="9"/>
  <c r="J12270" i="9" s="1"/>
  <c r="L12269" i="9"/>
  <c r="K12269" i="9"/>
  <c r="J12269" i="9" s="1"/>
  <c r="L12268" i="9"/>
  <c r="K12268" i="9"/>
  <c r="J12268" i="9" s="1"/>
  <c r="L12267" i="9"/>
  <c r="K12267" i="9"/>
  <c r="J12267" i="9" s="1"/>
  <c r="L12266" i="9"/>
  <c r="K12266" i="9"/>
  <c r="J12266" i="9" s="1"/>
  <c r="L12265" i="9"/>
  <c r="K12265" i="9"/>
  <c r="J12265" i="9" s="1"/>
  <c r="L12264" i="9"/>
  <c r="K12264" i="9"/>
  <c r="J12264" i="9" s="1"/>
  <c r="L12263" i="9"/>
  <c r="K12263" i="9"/>
  <c r="J12263" i="9" s="1"/>
  <c r="L12262" i="9"/>
  <c r="K12262" i="9"/>
  <c r="J12262" i="9" s="1"/>
  <c r="L12261" i="9"/>
  <c r="K12261" i="9"/>
  <c r="J12261" i="9" s="1"/>
  <c r="L12260" i="9"/>
  <c r="K12260" i="9"/>
  <c r="J12260" i="9" s="1"/>
  <c r="L12259" i="9"/>
  <c r="K12259" i="9"/>
  <c r="J12259" i="9" s="1"/>
  <c r="L12258" i="9"/>
  <c r="K12258" i="9"/>
  <c r="J12258" i="9" s="1"/>
  <c r="L12257" i="9"/>
  <c r="K12257" i="9"/>
  <c r="J12257" i="9" s="1"/>
  <c r="L12256" i="9"/>
  <c r="K12256" i="9"/>
  <c r="J12256" i="9" s="1"/>
  <c r="L12255" i="9"/>
  <c r="K12255" i="9"/>
  <c r="J12255" i="9" s="1"/>
  <c r="L12254" i="9"/>
  <c r="K12254" i="9"/>
  <c r="J12254" i="9" s="1"/>
  <c r="L12253" i="9"/>
  <c r="K12253" i="9"/>
  <c r="J12253" i="9" s="1"/>
  <c r="L12252" i="9"/>
  <c r="K12252" i="9"/>
  <c r="J12252" i="9" s="1"/>
  <c r="L12251" i="9"/>
  <c r="K12251" i="9"/>
  <c r="J12251" i="9" s="1"/>
  <c r="L12250" i="9"/>
  <c r="K12250" i="9"/>
  <c r="J12250" i="9" s="1"/>
  <c r="L12249" i="9"/>
  <c r="K12249" i="9"/>
  <c r="J12249" i="9" s="1"/>
  <c r="L12248" i="9"/>
  <c r="K12248" i="9"/>
  <c r="J12248" i="9" s="1"/>
  <c r="L12247" i="9"/>
  <c r="K12247" i="9"/>
  <c r="J12247" i="9" s="1"/>
  <c r="L12246" i="9"/>
  <c r="K12246" i="9"/>
  <c r="J12246" i="9" s="1"/>
  <c r="L12245" i="9"/>
  <c r="K12245" i="9"/>
  <c r="J12245" i="9" s="1"/>
  <c r="L12244" i="9"/>
  <c r="K12244" i="9"/>
  <c r="J12244" i="9" s="1"/>
  <c r="L12243" i="9"/>
  <c r="K12243" i="9"/>
  <c r="J12243" i="9" s="1"/>
  <c r="L12242" i="9"/>
  <c r="K12242" i="9"/>
  <c r="J12242" i="9" s="1"/>
  <c r="L12241" i="9"/>
  <c r="K12241" i="9"/>
  <c r="J12241" i="9" s="1"/>
  <c r="L12240" i="9"/>
  <c r="K12240" i="9"/>
  <c r="J12240" i="9" s="1"/>
  <c r="L12239" i="9"/>
  <c r="K12239" i="9"/>
  <c r="J12239" i="9" s="1"/>
  <c r="L12238" i="9"/>
  <c r="K12238" i="9"/>
  <c r="J12238" i="9" s="1"/>
  <c r="L12237" i="9"/>
  <c r="K12237" i="9"/>
  <c r="J12237" i="9" s="1"/>
  <c r="L12236" i="9"/>
  <c r="K12236" i="9"/>
  <c r="J12236" i="9" s="1"/>
  <c r="L12235" i="9"/>
  <c r="K12235" i="9"/>
  <c r="J12235" i="9" s="1"/>
  <c r="L12234" i="9"/>
  <c r="K12234" i="9"/>
  <c r="J12234" i="9" s="1"/>
  <c r="L12233" i="9"/>
  <c r="K12233" i="9"/>
  <c r="J12233" i="9" s="1"/>
  <c r="L12232" i="9"/>
  <c r="K12232" i="9"/>
  <c r="J12232" i="9" s="1"/>
  <c r="L12231" i="9"/>
  <c r="K12231" i="9"/>
  <c r="J12231" i="9" s="1"/>
  <c r="L12230" i="9"/>
  <c r="K12230" i="9"/>
  <c r="J12230" i="9" s="1"/>
  <c r="L12229" i="9"/>
  <c r="K12229" i="9"/>
  <c r="J12229" i="9" s="1"/>
  <c r="L12228" i="9"/>
  <c r="K12228" i="9"/>
  <c r="J12228" i="9" s="1"/>
  <c r="L12227" i="9"/>
  <c r="K12227" i="9"/>
  <c r="J12227" i="9" s="1"/>
  <c r="L12226" i="9"/>
  <c r="K12226" i="9"/>
  <c r="J12226" i="9" s="1"/>
  <c r="L12225" i="9"/>
  <c r="K12225" i="9"/>
  <c r="J12225" i="9" s="1"/>
  <c r="L12224" i="9"/>
  <c r="K12224" i="9"/>
  <c r="J12224" i="9" s="1"/>
  <c r="L12223" i="9"/>
  <c r="K12223" i="9"/>
  <c r="J12223" i="9" s="1"/>
  <c r="L12222" i="9"/>
  <c r="K12222" i="9"/>
  <c r="J12222" i="9" s="1"/>
  <c r="L12221" i="9"/>
  <c r="K12221" i="9"/>
  <c r="J12221" i="9" s="1"/>
  <c r="L12220" i="9"/>
  <c r="K12220" i="9"/>
  <c r="J12220" i="9" s="1"/>
  <c r="L12219" i="9"/>
  <c r="K12219" i="9"/>
  <c r="J12219" i="9" s="1"/>
  <c r="L12218" i="9"/>
  <c r="K12218" i="9"/>
  <c r="J12218" i="9" s="1"/>
  <c r="L12217" i="9"/>
  <c r="K12217" i="9"/>
  <c r="J12217" i="9" s="1"/>
  <c r="L12216" i="9"/>
  <c r="K12216" i="9"/>
  <c r="J12216" i="9" s="1"/>
  <c r="L12215" i="9"/>
  <c r="K12215" i="9"/>
  <c r="J12215" i="9" s="1"/>
  <c r="L12214" i="9"/>
  <c r="K12214" i="9"/>
  <c r="J12214" i="9" s="1"/>
  <c r="L12213" i="9"/>
  <c r="K12213" i="9"/>
  <c r="J12213" i="9" s="1"/>
  <c r="L12212" i="9"/>
  <c r="K12212" i="9"/>
  <c r="J12212" i="9" s="1"/>
  <c r="L12211" i="9"/>
  <c r="K12211" i="9"/>
  <c r="J12211" i="9" s="1"/>
  <c r="L12210" i="9"/>
  <c r="K12210" i="9"/>
  <c r="J12210" i="9" s="1"/>
  <c r="L12209" i="9"/>
  <c r="K12209" i="9"/>
  <c r="J12209" i="9" s="1"/>
  <c r="L12208" i="9"/>
  <c r="K12208" i="9"/>
  <c r="J12208" i="9" s="1"/>
  <c r="L12207" i="9"/>
  <c r="K12207" i="9"/>
  <c r="J12207" i="9" s="1"/>
  <c r="L12206" i="9"/>
  <c r="K12206" i="9"/>
  <c r="J12206" i="9" s="1"/>
  <c r="L12205" i="9"/>
  <c r="K12205" i="9"/>
  <c r="J12205" i="9" s="1"/>
  <c r="L12204" i="9"/>
  <c r="K12204" i="9"/>
  <c r="J12204" i="9" s="1"/>
  <c r="L12203" i="9"/>
  <c r="K12203" i="9"/>
  <c r="J12203" i="9" s="1"/>
  <c r="L12202" i="9"/>
  <c r="K12202" i="9"/>
  <c r="J12202" i="9" s="1"/>
  <c r="L12201" i="9"/>
  <c r="K12201" i="9"/>
  <c r="J12201" i="9" s="1"/>
  <c r="L12200" i="9"/>
  <c r="K12200" i="9"/>
  <c r="J12200" i="9" s="1"/>
  <c r="L12199" i="9"/>
  <c r="K12199" i="9"/>
  <c r="J12199" i="9" s="1"/>
  <c r="L12198" i="9"/>
  <c r="K12198" i="9"/>
  <c r="J12198" i="9" s="1"/>
  <c r="L12197" i="9"/>
  <c r="K12197" i="9"/>
  <c r="J12197" i="9" s="1"/>
  <c r="L12196" i="9"/>
  <c r="K12196" i="9"/>
  <c r="J12196" i="9" s="1"/>
  <c r="L12195" i="9"/>
  <c r="K12195" i="9"/>
  <c r="J12195" i="9" s="1"/>
  <c r="L12194" i="9"/>
  <c r="K12194" i="9"/>
  <c r="J12194" i="9" s="1"/>
  <c r="L12193" i="9"/>
  <c r="K12193" i="9"/>
  <c r="J12193" i="9" s="1"/>
  <c r="L12192" i="9"/>
  <c r="K12192" i="9"/>
  <c r="J12192" i="9" s="1"/>
  <c r="L12191" i="9"/>
  <c r="K12191" i="9"/>
  <c r="J12191" i="9" s="1"/>
  <c r="L12190" i="9"/>
  <c r="K12190" i="9"/>
  <c r="J12190" i="9" s="1"/>
  <c r="L12189" i="9"/>
  <c r="K12189" i="9"/>
  <c r="J12189" i="9" s="1"/>
  <c r="L12188" i="9"/>
  <c r="K12188" i="9"/>
  <c r="J12188" i="9" s="1"/>
  <c r="L12187" i="9"/>
  <c r="K12187" i="9"/>
  <c r="J12187" i="9" s="1"/>
  <c r="L12186" i="9"/>
  <c r="K12186" i="9"/>
  <c r="J12186" i="9" s="1"/>
  <c r="L12185" i="9"/>
  <c r="K12185" i="9"/>
  <c r="J12185" i="9" s="1"/>
  <c r="L12184" i="9"/>
  <c r="K12184" i="9"/>
  <c r="J12184" i="9" s="1"/>
  <c r="L12183" i="9"/>
  <c r="K12183" i="9"/>
  <c r="J12183" i="9" s="1"/>
  <c r="L12182" i="9"/>
  <c r="K12182" i="9"/>
  <c r="J12182" i="9" s="1"/>
  <c r="L12181" i="9"/>
  <c r="K12181" i="9"/>
  <c r="J12181" i="9" s="1"/>
  <c r="L12180" i="9"/>
  <c r="K12180" i="9"/>
  <c r="J12180" i="9" s="1"/>
  <c r="L12179" i="9"/>
  <c r="K12179" i="9"/>
  <c r="J12179" i="9" s="1"/>
  <c r="L12178" i="9"/>
  <c r="K12178" i="9"/>
  <c r="J12178" i="9" s="1"/>
  <c r="L12177" i="9"/>
  <c r="K12177" i="9"/>
  <c r="J12177" i="9" s="1"/>
  <c r="L12176" i="9"/>
  <c r="K12176" i="9"/>
  <c r="J12176" i="9" s="1"/>
  <c r="L12175" i="9"/>
  <c r="K12175" i="9"/>
  <c r="J12175" i="9" s="1"/>
  <c r="L12174" i="9"/>
  <c r="K12174" i="9"/>
  <c r="J12174" i="9" s="1"/>
  <c r="L12173" i="9"/>
  <c r="K12173" i="9"/>
  <c r="J12173" i="9" s="1"/>
  <c r="L12172" i="9"/>
  <c r="K12172" i="9"/>
  <c r="J12172" i="9" s="1"/>
  <c r="L12171" i="9"/>
  <c r="K12171" i="9"/>
  <c r="J12171" i="9" s="1"/>
  <c r="L12170" i="9"/>
  <c r="K12170" i="9"/>
  <c r="J12170" i="9" s="1"/>
  <c r="L12169" i="9"/>
  <c r="K12169" i="9"/>
  <c r="J12169" i="9" s="1"/>
  <c r="L12168" i="9"/>
  <c r="K12168" i="9"/>
  <c r="J12168" i="9" s="1"/>
  <c r="L12167" i="9"/>
  <c r="K12167" i="9"/>
  <c r="J12167" i="9" s="1"/>
  <c r="L12166" i="9"/>
  <c r="K12166" i="9"/>
  <c r="J12166" i="9" s="1"/>
  <c r="L12165" i="9"/>
  <c r="K12165" i="9"/>
  <c r="J12165" i="9" s="1"/>
  <c r="L12164" i="9"/>
  <c r="K12164" i="9"/>
  <c r="J12164" i="9" s="1"/>
  <c r="L12163" i="9"/>
  <c r="K12163" i="9"/>
  <c r="J12163" i="9" s="1"/>
  <c r="L12162" i="9"/>
  <c r="K12162" i="9"/>
  <c r="J12162" i="9" s="1"/>
  <c r="L12161" i="9"/>
  <c r="K12161" i="9"/>
  <c r="J12161" i="9" s="1"/>
  <c r="L12160" i="9"/>
  <c r="K12160" i="9"/>
  <c r="J12160" i="9" s="1"/>
  <c r="L12159" i="9"/>
  <c r="K12159" i="9"/>
  <c r="J12159" i="9" s="1"/>
  <c r="L12158" i="9"/>
  <c r="K12158" i="9"/>
  <c r="J12158" i="9" s="1"/>
  <c r="L12157" i="9"/>
  <c r="K12157" i="9"/>
  <c r="J12157" i="9" s="1"/>
  <c r="L12156" i="9"/>
  <c r="K12156" i="9"/>
  <c r="J12156" i="9" s="1"/>
  <c r="L12155" i="9"/>
  <c r="K12155" i="9"/>
  <c r="J12155" i="9" s="1"/>
  <c r="L12154" i="9"/>
  <c r="K12154" i="9"/>
  <c r="J12154" i="9" s="1"/>
  <c r="L12153" i="9"/>
  <c r="K12153" i="9"/>
  <c r="J12153" i="9" s="1"/>
  <c r="L12152" i="9"/>
  <c r="K12152" i="9"/>
  <c r="J12152" i="9" s="1"/>
  <c r="L12151" i="9"/>
  <c r="K12151" i="9"/>
  <c r="J12151" i="9" s="1"/>
  <c r="L12150" i="9"/>
  <c r="K12150" i="9"/>
  <c r="J12150" i="9" s="1"/>
  <c r="L12149" i="9"/>
  <c r="K12149" i="9"/>
  <c r="J12149" i="9" s="1"/>
  <c r="L12148" i="9"/>
  <c r="K12148" i="9"/>
  <c r="J12148" i="9" s="1"/>
  <c r="L12147" i="9"/>
  <c r="K12147" i="9"/>
  <c r="J12147" i="9" s="1"/>
  <c r="L12146" i="9"/>
  <c r="K12146" i="9"/>
  <c r="J12146" i="9" s="1"/>
  <c r="L12145" i="9"/>
  <c r="K12145" i="9"/>
  <c r="J12145" i="9" s="1"/>
  <c r="L12144" i="9"/>
  <c r="K12144" i="9"/>
  <c r="J12144" i="9" s="1"/>
  <c r="L12143" i="9"/>
  <c r="K12143" i="9"/>
  <c r="J12143" i="9" s="1"/>
  <c r="L12142" i="9"/>
  <c r="K12142" i="9"/>
  <c r="J12142" i="9" s="1"/>
  <c r="L12141" i="9"/>
  <c r="K12141" i="9"/>
  <c r="J12141" i="9" s="1"/>
  <c r="L12140" i="9"/>
  <c r="K12140" i="9"/>
  <c r="J12140" i="9" s="1"/>
  <c r="L12139" i="9"/>
  <c r="K12139" i="9"/>
  <c r="J12139" i="9" s="1"/>
  <c r="L12138" i="9"/>
  <c r="K12138" i="9"/>
  <c r="J12138" i="9" s="1"/>
  <c r="L12137" i="9"/>
  <c r="K12137" i="9"/>
  <c r="J12137" i="9" s="1"/>
  <c r="L12136" i="9"/>
  <c r="K12136" i="9"/>
  <c r="J12136" i="9" s="1"/>
  <c r="L12135" i="9"/>
  <c r="K12135" i="9"/>
  <c r="J12135" i="9" s="1"/>
  <c r="L12134" i="9"/>
  <c r="K12134" i="9"/>
  <c r="J12134" i="9" s="1"/>
  <c r="L12133" i="9"/>
  <c r="K12133" i="9"/>
  <c r="J12133" i="9" s="1"/>
  <c r="L12132" i="9"/>
  <c r="K12132" i="9"/>
  <c r="J12132" i="9" s="1"/>
  <c r="L12131" i="9"/>
  <c r="K12131" i="9"/>
  <c r="J12131" i="9" s="1"/>
  <c r="L12130" i="9"/>
  <c r="K12130" i="9"/>
  <c r="J12130" i="9" s="1"/>
  <c r="L12129" i="9"/>
  <c r="K12129" i="9"/>
  <c r="J12129" i="9" s="1"/>
  <c r="L12128" i="9"/>
  <c r="K12128" i="9"/>
  <c r="J12128" i="9" s="1"/>
  <c r="L12127" i="9"/>
  <c r="K12127" i="9"/>
  <c r="J12127" i="9" s="1"/>
  <c r="L12126" i="9"/>
  <c r="K12126" i="9"/>
  <c r="J12126" i="9" s="1"/>
  <c r="L12125" i="9"/>
  <c r="K12125" i="9"/>
  <c r="J12125" i="9" s="1"/>
  <c r="L12124" i="9"/>
  <c r="K12124" i="9"/>
  <c r="J12124" i="9" s="1"/>
  <c r="L12123" i="9"/>
  <c r="K12123" i="9"/>
  <c r="J12123" i="9" s="1"/>
  <c r="L12122" i="9"/>
  <c r="K12122" i="9"/>
  <c r="J12122" i="9" s="1"/>
  <c r="L12121" i="9"/>
  <c r="K12121" i="9"/>
  <c r="J12121" i="9" s="1"/>
  <c r="L12120" i="9"/>
  <c r="K12120" i="9"/>
  <c r="J12120" i="9" s="1"/>
  <c r="L12119" i="9"/>
  <c r="K12119" i="9"/>
  <c r="J12119" i="9" s="1"/>
  <c r="L12118" i="9"/>
  <c r="K12118" i="9"/>
  <c r="J12118" i="9" s="1"/>
  <c r="L12117" i="9"/>
  <c r="K12117" i="9"/>
  <c r="J12117" i="9" s="1"/>
  <c r="L12116" i="9"/>
  <c r="K12116" i="9"/>
  <c r="J12116" i="9" s="1"/>
  <c r="L12115" i="9"/>
  <c r="K12115" i="9"/>
  <c r="J12115" i="9" s="1"/>
  <c r="L12114" i="9"/>
  <c r="K12114" i="9"/>
  <c r="J12114" i="9" s="1"/>
  <c r="L12113" i="9"/>
  <c r="K12113" i="9"/>
  <c r="J12113" i="9" s="1"/>
  <c r="L12112" i="9"/>
  <c r="K12112" i="9"/>
  <c r="J12112" i="9" s="1"/>
  <c r="L12111" i="9"/>
  <c r="K12111" i="9"/>
  <c r="J12111" i="9" s="1"/>
  <c r="L12110" i="9"/>
  <c r="K12110" i="9"/>
  <c r="J12110" i="9" s="1"/>
  <c r="L12109" i="9"/>
  <c r="K12109" i="9"/>
  <c r="J12109" i="9" s="1"/>
  <c r="L12108" i="9"/>
  <c r="K12108" i="9"/>
  <c r="J12108" i="9" s="1"/>
  <c r="L12107" i="9"/>
  <c r="K12107" i="9"/>
  <c r="J12107" i="9" s="1"/>
  <c r="L12106" i="9"/>
  <c r="K12106" i="9"/>
  <c r="J12106" i="9" s="1"/>
  <c r="L12105" i="9"/>
  <c r="K12105" i="9"/>
  <c r="J12105" i="9" s="1"/>
  <c r="L12104" i="9"/>
  <c r="K12104" i="9"/>
  <c r="J12104" i="9" s="1"/>
  <c r="L12103" i="9"/>
  <c r="K12103" i="9"/>
  <c r="J12103" i="9" s="1"/>
  <c r="L12102" i="9"/>
  <c r="K12102" i="9"/>
  <c r="J12102" i="9" s="1"/>
  <c r="L12101" i="9"/>
  <c r="K12101" i="9"/>
  <c r="J12101" i="9" s="1"/>
  <c r="L12100" i="9"/>
  <c r="K12100" i="9"/>
  <c r="J12100" i="9" s="1"/>
  <c r="L12099" i="9"/>
  <c r="K12099" i="9"/>
  <c r="J12099" i="9" s="1"/>
  <c r="L12098" i="9"/>
  <c r="K12098" i="9"/>
  <c r="J12098" i="9" s="1"/>
  <c r="L12097" i="9"/>
  <c r="K12097" i="9"/>
  <c r="J12097" i="9" s="1"/>
  <c r="L12096" i="9"/>
  <c r="K12096" i="9"/>
  <c r="J12096" i="9" s="1"/>
  <c r="L12095" i="9"/>
  <c r="K12095" i="9"/>
  <c r="J12095" i="9" s="1"/>
  <c r="L12094" i="9"/>
  <c r="K12094" i="9"/>
  <c r="J12094" i="9" s="1"/>
  <c r="L12093" i="9"/>
  <c r="K12093" i="9"/>
  <c r="J12093" i="9" s="1"/>
  <c r="L12092" i="9"/>
  <c r="K12092" i="9"/>
  <c r="J12092" i="9" s="1"/>
  <c r="L12091" i="9"/>
  <c r="K12091" i="9"/>
  <c r="J12091" i="9" s="1"/>
  <c r="L12090" i="9"/>
  <c r="K12090" i="9"/>
  <c r="J12090" i="9" s="1"/>
  <c r="L12089" i="9"/>
  <c r="K12089" i="9"/>
  <c r="J12089" i="9" s="1"/>
  <c r="L12088" i="9"/>
  <c r="K12088" i="9"/>
  <c r="J12088" i="9" s="1"/>
  <c r="L12087" i="9"/>
  <c r="K12087" i="9"/>
  <c r="J12087" i="9" s="1"/>
  <c r="L12086" i="9"/>
  <c r="K12086" i="9"/>
  <c r="J12086" i="9" s="1"/>
  <c r="L12085" i="9"/>
  <c r="K12085" i="9"/>
  <c r="J12085" i="9" s="1"/>
  <c r="L12084" i="9"/>
  <c r="K12084" i="9"/>
  <c r="J12084" i="9" s="1"/>
  <c r="L12083" i="9"/>
  <c r="K12083" i="9"/>
  <c r="J12083" i="9" s="1"/>
  <c r="L12082" i="9"/>
  <c r="K12082" i="9"/>
  <c r="J12082" i="9" s="1"/>
  <c r="L12081" i="9"/>
  <c r="K12081" i="9"/>
  <c r="J12081" i="9" s="1"/>
  <c r="L12080" i="9"/>
  <c r="K12080" i="9"/>
  <c r="J12080" i="9" s="1"/>
  <c r="L12079" i="9"/>
  <c r="K12079" i="9"/>
  <c r="J12079" i="9" s="1"/>
  <c r="L12078" i="9"/>
  <c r="K12078" i="9"/>
  <c r="J12078" i="9" s="1"/>
  <c r="L12077" i="9"/>
  <c r="K12077" i="9"/>
  <c r="J12077" i="9" s="1"/>
  <c r="L12076" i="9"/>
  <c r="K12076" i="9"/>
  <c r="J12076" i="9" s="1"/>
  <c r="L12075" i="9"/>
  <c r="K12075" i="9"/>
  <c r="J12075" i="9" s="1"/>
  <c r="L12074" i="9"/>
  <c r="K12074" i="9"/>
  <c r="J12074" i="9" s="1"/>
  <c r="L12073" i="9"/>
  <c r="K12073" i="9"/>
  <c r="J12073" i="9" s="1"/>
  <c r="L12072" i="9"/>
  <c r="K12072" i="9"/>
  <c r="J12072" i="9" s="1"/>
  <c r="L12071" i="9"/>
  <c r="K12071" i="9"/>
  <c r="J12071" i="9" s="1"/>
  <c r="L12070" i="9"/>
  <c r="K12070" i="9"/>
  <c r="J12070" i="9" s="1"/>
  <c r="L12069" i="9"/>
  <c r="K12069" i="9"/>
  <c r="J12069" i="9" s="1"/>
  <c r="L12068" i="9"/>
  <c r="K12068" i="9"/>
  <c r="J12068" i="9" s="1"/>
  <c r="L12067" i="9"/>
  <c r="K12067" i="9"/>
  <c r="J12067" i="9" s="1"/>
  <c r="L12066" i="9"/>
  <c r="K12066" i="9"/>
  <c r="J12066" i="9" s="1"/>
  <c r="L12065" i="9"/>
  <c r="K12065" i="9"/>
  <c r="J12065" i="9" s="1"/>
  <c r="L12064" i="9"/>
  <c r="K12064" i="9"/>
  <c r="J12064" i="9" s="1"/>
  <c r="L12063" i="9"/>
  <c r="K12063" i="9"/>
  <c r="J12063" i="9" s="1"/>
  <c r="L12062" i="9"/>
  <c r="K12062" i="9"/>
  <c r="J12062" i="9" s="1"/>
  <c r="L12061" i="9"/>
  <c r="K12061" i="9"/>
  <c r="J12061" i="9" s="1"/>
  <c r="L12060" i="9"/>
  <c r="K12060" i="9"/>
  <c r="J12060" i="9" s="1"/>
  <c r="L12059" i="9"/>
  <c r="K12059" i="9"/>
  <c r="J12059" i="9" s="1"/>
  <c r="L12058" i="9"/>
  <c r="K12058" i="9"/>
  <c r="J12058" i="9" s="1"/>
  <c r="L12057" i="9"/>
  <c r="K12057" i="9"/>
  <c r="J12057" i="9" s="1"/>
  <c r="L12056" i="9"/>
  <c r="K12056" i="9"/>
  <c r="J12056" i="9" s="1"/>
  <c r="L12055" i="9"/>
  <c r="K12055" i="9"/>
  <c r="J12055" i="9" s="1"/>
  <c r="L12054" i="9"/>
  <c r="K12054" i="9"/>
  <c r="J12054" i="9" s="1"/>
  <c r="L12053" i="9"/>
  <c r="K12053" i="9"/>
  <c r="J12053" i="9" s="1"/>
  <c r="L12052" i="9"/>
  <c r="K12052" i="9"/>
  <c r="J12052" i="9" s="1"/>
  <c r="L12051" i="9"/>
  <c r="K12051" i="9"/>
  <c r="J12051" i="9" s="1"/>
  <c r="L12050" i="9"/>
  <c r="K12050" i="9"/>
  <c r="J12050" i="9" s="1"/>
  <c r="L12049" i="9"/>
  <c r="K12049" i="9"/>
  <c r="J12049" i="9" s="1"/>
  <c r="L12048" i="9"/>
  <c r="K12048" i="9"/>
  <c r="J12048" i="9" s="1"/>
  <c r="L12047" i="9"/>
  <c r="K12047" i="9"/>
  <c r="J12047" i="9" s="1"/>
  <c r="L12046" i="9"/>
  <c r="K12046" i="9"/>
  <c r="J12046" i="9" s="1"/>
  <c r="L12045" i="9"/>
  <c r="K12045" i="9"/>
  <c r="J12045" i="9" s="1"/>
  <c r="L12044" i="9"/>
  <c r="K12044" i="9"/>
  <c r="J12044" i="9" s="1"/>
  <c r="L12043" i="9"/>
  <c r="K12043" i="9"/>
  <c r="J12043" i="9" s="1"/>
  <c r="L12042" i="9"/>
  <c r="K12042" i="9"/>
  <c r="J12042" i="9" s="1"/>
  <c r="L12041" i="9"/>
  <c r="K12041" i="9"/>
  <c r="J12041" i="9" s="1"/>
  <c r="L12040" i="9"/>
  <c r="K12040" i="9"/>
  <c r="J12040" i="9" s="1"/>
  <c r="L12039" i="9"/>
  <c r="K12039" i="9"/>
  <c r="J12039" i="9" s="1"/>
  <c r="L12038" i="9"/>
  <c r="K12038" i="9"/>
  <c r="J12038" i="9" s="1"/>
  <c r="L12037" i="9"/>
  <c r="K12037" i="9"/>
  <c r="J12037" i="9" s="1"/>
  <c r="L12036" i="9"/>
  <c r="K12036" i="9"/>
  <c r="J12036" i="9" s="1"/>
  <c r="L12035" i="9"/>
  <c r="K12035" i="9"/>
  <c r="J12035" i="9" s="1"/>
  <c r="L12034" i="9"/>
  <c r="K12034" i="9"/>
  <c r="J12034" i="9" s="1"/>
  <c r="L12033" i="9"/>
  <c r="K12033" i="9"/>
  <c r="J12033" i="9" s="1"/>
  <c r="L12032" i="9"/>
  <c r="K12032" i="9"/>
  <c r="J12032" i="9" s="1"/>
  <c r="L12031" i="9"/>
  <c r="K12031" i="9"/>
  <c r="J12031" i="9" s="1"/>
  <c r="L12030" i="9"/>
  <c r="K12030" i="9"/>
  <c r="J12030" i="9" s="1"/>
  <c r="L12029" i="9"/>
  <c r="K12029" i="9"/>
  <c r="J12029" i="9" s="1"/>
  <c r="L12028" i="9"/>
  <c r="K12028" i="9"/>
  <c r="J12028" i="9" s="1"/>
  <c r="L12027" i="9"/>
  <c r="K12027" i="9"/>
  <c r="J12027" i="9" s="1"/>
  <c r="L12026" i="9"/>
  <c r="K12026" i="9"/>
  <c r="J12026" i="9" s="1"/>
  <c r="L12025" i="9"/>
  <c r="K12025" i="9"/>
  <c r="J12025" i="9" s="1"/>
  <c r="L12024" i="9"/>
  <c r="K12024" i="9"/>
  <c r="J12024" i="9" s="1"/>
  <c r="L12023" i="9"/>
  <c r="K12023" i="9"/>
  <c r="J12023" i="9" s="1"/>
  <c r="L12022" i="9"/>
  <c r="K12022" i="9"/>
  <c r="J12022" i="9" s="1"/>
  <c r="L12021" i="9"/>
  <c r="K12021" i="9"/>
  <c r="J12021" i="9" s="1"/>
  <c r="L12020" i="9"/>
  <c r="K12020" i="9"/>
  <c r="J12020" i="9" s="1"/>
  <c r="L12019" i="9"/>
  <c r="K12019" i="9"/>
  <c r="J12019" i="9" s="1"/>
  <c r="L12018" i="9"/>
  <c r="K12018" i="9"/>
  <c r="J12018" i="9" s="1"/>
  <c r="L12017" i="9"/>
  <c r="K12017" i="9"/>
  <c r="J12017" i="9" s="1"/>
  <c r="L12016" i="9"/>
  <c r="K12016" i="9"/>
  <c r="J12016" i="9" s="1"/>
  <c r="L12015" i="9"/>
  <c r="K12015" i="9"/>
  <c r="J12015" i="9" s="1"/>
  <c r="L12014" i="9"/>
  <c r="K12014" i="9"/>
  <c r="J12014" i="9" s="1"/>
  <c r="L12013" i="9"/>
  <c r="K12013" i="9"/>
  <c r="J12013" i="9" s="1"/>
  <c r="L12012" i="9"/>
  <c r="K12012" i="9"/>
  <c r="J12012" i="9" s="1"/>
  <c r="L12011" i="9"/>
  <c r="K12011" i="9"/>
  <c r="J12011" i="9" s="1"/>
  <c r="L12010" i="9"/>
  <c r="K12010" i="9"/>
  <c r="J12010" i="9" s="1"/>
  <c r="L12009" i="9"/>
  <c r="K12009" i="9"/>
  <c r="J12009" i="9" s="1"/>
  <c r="L12008" i="9"/>
  <c r="K12008" i="9"/>
  <c r="J12008" i="9" s="1"/>
  <c r="L12007" i="9"/>
  <c r="K12007" i="9"/>
  <c r="J12007" i="9" s="1"/>
  <c r="L12006" i="9"/>
  <c r="K12006" i="9"/>
  <c r="J12006" i="9" s="1"/>
  <c r="L12005" i="9"/>
  <c r="K12005" i="9"/>
  <c r="J12005" i="9" s="1"/>
  <c r="L12004" i="9"/>
  <c r="K12004" i="9"/>
  <c r="J12004" i="9" s="1"/>
  <c r="L12003" i="9"/>
  <c r="K12003" i="9"/>
  <c r="J12003" i="9" s="1"/>
  <c r="L12002" i="9"/>
  <c r="K12002" i="9"/>
  <c r="J12002" i="9" s="1"/>
  <c r="L12001" i="9"/>
  <c r="K12001" i="9"/>
  <c r="J12001" i="9" s="1"/>
  <c r="L12000" i="9"/>
  <c r="K12000" i="9"/>
  <c r="J12000" i="9" s="1"/>
  <c r="L11999" i="9"/>
  <c r="K11999" i="9"/>
  <c r="J11999" i="9" s="1"/>
  <c r="L11998" i="9"/>
  <c r="K11998" i="9"/>
  <c r="J11998" i="9" s="1"/>
  <c r="L11997" i="9"/>
  <c r="K11997" i="9"/>
  <c r="J11997" i="9" s="1"/>
  <c r="L11996" i="9"/>
  <c r="K11996" i="9"/>
  <c r="J11996" i="9" s="1"/>
  <c r="L11995" i="9"/>
  <c r="K11995" i="9"/>
  <c r="J11995" i="9" s="1"/>
  <c r="L11994" i="9"/>
  <c r="K11994" i="9"/>
  <c r="J11994" i="9" s="1"/>
  <c r="L11993" i="9"/>
  <c r="K11993" i="9"/>
  <c r="J11993" i="9" s="1"/>
  <c r="L11992" i="9"/>
  <c r="K11992" i="9"/>
  <c r="J11992" i="9" s="1"/>
  <c r="L11991" i="9"/>
  <c r="K11991" i="9"/>
  <c r="J11991" i="9" s="1"/>
  <c r="L11990" i="9"/>
  <c r="K11990" i="9"/>
  <c r="J11990" i="9" s="1"/>
  <c r="L11989" i="9"/>
  <c r="K11989" i="9"/>
  <c r="J11989" i="9" s="1"/>
  <c r="L11988" i="9"/>
  <c r="K11988" i="9"/>
  <c r="J11988" i="9" s="1"/>
  <c r="L11987" i="9"/>
  <c r="K11987" i="9"/>
  <c r="J11987" i="9" s="1"/>
  <c r="L11986" i="9"/>
  <c r="K11986" i="9"/>
  <c r="J11986" i="9" s="1"/>
  <c r="L11985" i="9"/>
  <c r="K11985" i="9"/>
  <c r="J11985" i="9" s="1"/>
  <c r="L11984" i="9"/>
  <c r="K11984" i="9"/>
  <c r="J11984" i="9" s="1"/>
  <c r="L11983" i="9"/>
  <c r="K11983" i="9"/>
  <c r="J11983" i="9" s="1"/>
  <c r="L11982" i="9"/>
  <c r="K11982" i="9"/>
  <c r="J11982" i="9" s="1"/>
  <c r="L11981" i="9"/>
  <c r="K11981" i="9"/>
  <c r="J11981" i="9" s="1"/>
  <c r="L11980" i="9"/>
  <c r="K11980" i="9"/>
  <c r="J11980" i="9" s="1"/>
  <c r="L11979" i="9"/>
  <c r="K11979" i="9"/>
  <c r="J11979" i="9" s="1"/>
  <c r="L11978" i="9"/>
  <c r="K11978" i="9"/>
  <c r="J11978" i="9" s="1"/>
  <c r="L11977" i="9"/>
  <c r="K11977" i="9"/>
  <c r="J11977" i="9" s="1"/>
  <c r="L11976" i="9"/>
  <c r="K11976" i="9"/>
  <c r="J11976" i="9" s="1"/>
  <c r="L11975" i="9"/>
  <c r="K11975" i="9"/>
  <c r="J11975" i="9" s="1"/>
  <c r="L11974" i="9"/>
  <c r="K11974" i="9"/>
  <c r="J11974" i="9" s="1"/>
  <c r="L11973" i="9"/>
  <c r="K11973" i="9"/>
  <c r="J11973" i="9" s="1"/>
  <c r="L11972" i="9"/>
  <c r="K11972" i="9"/>
  <c r="J11972" i="9" s="1"/>
  <c r="L11971" i="9"/>
  <c r="K11971" i="9"/>
  <c r="J11971" i="9" s="1"/>
  <c r="L11970" i="9"/>
  <c r="K11970" i="9"/>
  <c r="J11970" i="9" s="1"/>
  <c r="L11969" i="9"/>
  <c r="K11969" i="9"/>
  <c r="J11969" i="9" s="1"/>
  <c r="L11968" i="9"/>
  <c r="K11968" i="9"/>
  <c r="J11968" i="9" s="1"/>
  <c r="L11967" i="9"/>
  <c r="K11967" i="9"/>
  <c r="J11967" i="9" s="1"/>
  <c r="L11966" i="9"/>
  <c r="K11966" i="9"/>
  <c r="J11966" i="9" s="1"/>
  <c r="L11965" i="9"/>
  <c r="K11965" i="9"/>
  <c r="J11965" i="9" s="1"/>
  <c r="L11964" i="9"/>
  <c r="K11964" i="9"/>
  <c r="J11964" i="9" s="1"/>
  <c r="L11963" i="9"/>
  <c r="K11963" i="9"/>
  <c r="J11963" i="9" s="1"/>
  <c r="L11962" i="9"/>
  <c r="K11962" i="9"/>
  <c r="J11962" i="9" s="1"/>
  <c r="L11961" i="9"/>
  <c r="K11961" i="9"/>
  <c r="J11961" i="9" s="1"/>
  <c r="L11960" i="9"/>
  <c r="K11960" i="9"/>
  <c r="J11960" i="9" s="1"/>
  <c r="L11959" i="9"/>
  <c r="K11959" i="9"/>
  <c r="J11959" i="9" s="1"/>
  <c r="L11958" i="9"/>
  <c r="K11958" i="9"/>
  <c r="J11958" i="9" s="1"/>
  <c r="L11957" i="9"/>
  <c r="K11957" i="9"/>
  <c r="J11957" i="9" s="1"/>
  <c r="L11956" i="9"/>
  <c r="K11956" i="9"/>
  <c r="J11956" i="9" s="1"/>
  <c r="L11955" i="9"/>
  <c r="K11955" i="9"/>
  <c r="J11955" i="9" s="1"/>
  <c r="L11954" i="9"/>
  <c r="K11954" i="9"/>
  <c r="J11954" i="9" s="1"/>
  <c r="L11953" i="9"/>
  <c r="K11953" i="9"/>
  <c r="J11953" i="9" s="1"/>
  <c r="L11952" i="9"/>
  <c r="K11952" i="9"/>
  <c r="J11952" i="9" s="1"/>
  <c r="L11951" i="9"/>
  <c r="K11951" i="9"/>
  <c r="J11951" i="9" s="1"/>
  <c r="L11950" i="9"/>
  <c r="K11950" i="9"/>
  <c r="J11950" i="9" s="1"/>
  <c r="L11949" i="9"/>
  <c r="K11949" i="9"/>
  <c r="J11949" i="9" s="1"/>
  <c r="L11948" i="9"/>
  <c r="K11948" i="9"/>
  <c r="J11948" i="9" s="1"/>
  <c r="L11947" i="9"/>
  <c r="K11947" i="9"/>
  <c r="J11947" i="9" s="1"/>
  <c r="L11946" i="9"/>
  <c r="K11946" i="9"/>
  <c r="J11946" i="9" s="1"/>
  <c r="L11945" i="9"/>
  <c r="K11945" i="9"/>
  <c r="J11945" i="9" s="1"/>
  <c r="L11944" i="9"/>
  <c r="K11944" i="9"/>
  <c r="J11944" i="9" s="1"/>
  <c r="L11943" i="9"/>
  <c r="K11943" i="9"/>
  <c r="J11943" i="9" s="1"/>
  <c r="L11942" i="9"/>
  <c r="K11942" i="9"/>
  <c r="J11942" i="9" s="1"/>
  <c r="L11941" i="9"/>
  <c r="K11941" i="9"/>
  <c r="J11941" i="9" s="1"/>
  <c r="L11940" i="9"/>
  <c r="K11940" i="9"/>
  <c r="J11940" i="9" s="1"/>
  <c r="L11939" i="9"/>
  <c r="K11939" i="9"/>
  <c r="J11939" i="9" s="1"/>
  <c r="L11938" i="9"/>
  <c r="K11938" i="9"/>
  <c r="J11938" i="9" s="1"/>
  <c r="L11937" i="9"/>
  <c r="K11937" i="9"/>
  <c r="J11937" i="9" s="1"/>
  <c r="L11936" i="9"/>
  <c r="K11936" i="9"/>
  <c r="J11936" i="9" s="1"/>
  <c r="L11935" i="9"/>
  <c r="K11935" i="9"/>
  <c r="J11935" i="9" s="1"/>
  <c r="L11934" i="9"/>
  <c r="K11934" i="9"/>
  <c r="J11934" i="9" s="1"/>
  <c r="L11933" i="9"/>
  <c r="K11933" i="9"/>
  <c r="J11933" i="9" s="1"/>
  <c r="L11932" i="9"/>
  <c r="K11932" i="9"/>
  <c r="J11932" i="9" s="1"/>
  <c r="L11931" i="9"/>
  <c r="K11931" i="9"/>
  <c r="J11931" i="9" s="1"/>
  <c r="L11930" i="9"/>
  <c r="K11930" i="9"/>
  <c r="J11930" i="9" s="1"/>
  <c r="L11929" i="9"/>
  <c r="K11929" i="9"/>
  <c r="J11929" i="9" s="1"/>
  <c r="L11928" i="9"/>
  <c r="K11928" i="9"/>
  <c r="J11928" i="9" s="1"/>
  <c r="L11927" i="9"/>
  <c r="K11927" i="9"/>
  <c r="J11927" i="9" s="1"/>
  <c r="L11926" i="9"/>
  <c r="K11926" i="9"/>
  <c r="J11926" i="9" s="1"/>
  <c r="L11925" i="9"/>
  <c r="K11925" i="9"/>
  <c r="J11925" i="9" s="1"/>
  <c r="L11924" i="9"/>
  <c r="K11924" i="9"/>
  <c r="J11924" i="9" s="1"/>
  <c r="L11923" i="9"/>
  <c r="K11923" i="9"/>
  <c r="J11923" i="9" s="1"/>
  <c r="L11922" i="9"/>
  <c r="K11922" i="9"/>
  <c r="J11922" i="9" s="1"/>
  <c r="L11921" i="9"/>
  <c r="K11921" i="9"/>
  <c r="J11921" i="9" s="1"/>
  <c r="L11920" i="9"/>
  <c r="K11920" i="9"/>
  <c r="J11920" i="9" s="1"/>
  <c r="L11919" i="9"/>
  <c r="K11919" i="9"/>
  <c r="J11919" i="9" s="1"/>
  <c r="L11918" i="9"/>
  <c r="K11918" i="9"/>
  <c r="J11918" i="9" s="1"/>
  <c r="L11917" i="9"/>
  <c r="K11917" i="9"/>
  <c r="J11917" i="9" s="1"/>
  <c r="L11916" i="9"/>
  <c r="K11916" i="9"/>
  <c r="J11916" i="9" s="1"/>
  <c r="L11915" i="9"/>
  <c r="K11915" i="9"/>
  <c r="J11915" i="9" s="1"/>
  <c r="L11914" i="9"/>
  <c r="K11914" i="9"/>
  <c r="J11914" i="9" s="1"/>
  <c r="L11913" i="9"/>
  <c r="K11913" i="9"/>
  <c r="J11913" i="9" s="1"/>
  <c r="L11912" i="9"/>
  <c r="K11912" i="9"/>
  <c r="J11912" i="9" s="1"/>
  <c r="L11911" i="9"/>
  <c r="K11911" i="9"/>
  <c r="J11911" i="9" s="1"/>
  <c r="L11910" i="9"/>
  <c r="K11910" i="9"/>
  <c r="J11910" i="9" s="1"/>
  <c r="L11909" i="9"/>
  <c r="K11909" i="9"/>
  <c r="J11909" i="9" s="1"/>
  <c r="L11908" i="9"/>
  <c r="K11908" i="9"/>
  <c r="J11908" i="9" s="1"/>
  <c r="L11907" i="9"/>
  <c r="K11907" i="9"/>
  <c r="J11907" i="9" s="1"/>
  <c r="L11906" i="9"/>
  <c r="K11906" i="9"/>
  <c r="J11906" i="9" s="1"/>
  <c r="L11905" i="9"/>
  <c r="K11905" i="9"/>
  <c r="J11905" i="9" s="1"/>
  <c r="L11904" i="9"/>
  <c r="K11904" i="9"/>
  <c r="J11904" i="9" s="1"/>
  <c r="L11903" i="9"/>
  <c r="K11903" i="9"/>
  <c r="J11903" i="9" s="1"/>
  <c r="L11902" i="9"/>
  <c r="K11902" i="9"/>
  <c r="J11902" i="9" s="1"/>
  <c r="L11901" i="9"/>
  <c r="K11901" i="9"/>
  <c r="J11901" i="9" s="1"/>
  <c r="L11900" i="9"/>
  <c r="K11900" i="9"/>
  <c r="J11900" i="9" s="1"/>
  <c r="L11899" i="9"/>
  <c r="K11899" i="9"/>
  <c r="J11899" i="9" s="1"/>
  <c r="L11898" i="9"/>
  <c r="K11898" i="9"/>
  <c r="J11898" i="9" s="1"/>
  <c r="L11897" i="9"/>
  <c r="K11897" i="9"/>
  <c r="J11897" i="9" s="1"/>
  <c r="L11896" i="9"/>
  <c r="K11896" i="9"/>
  <c r="J11896" i="9" s="1"/>
  <c r="L11895" i="9"/>
  <c r="K11895" i="9"/>
  <c r="J11895" i="9" s="1"/>
  <c r="L11894" i="9"/>
  <c r="K11894" i="9"/>
  <c r="J11894" i="9" s="1"/>
  <c r="L11893" i="9"/>
  <c r="K11893" i="9"/>
  <c r="J11893" i="9" s="1"/>
  <c r="L11892" i="9"/>
  <c r="K11892" i="9"/>
  <c r="J11892" i="9" s="1"/>
  <c r="L11891" i="9"/>
  <c r="K11891" i="9"/>
  <c r="J11891" i="9" s="1"/>
  <c r="L11890" i="9"/>
  <c r="K11890" i="9"/>
  <c r="J11890" i="9" s="1"/>
  <c r="L11889" i="9"/>
  <c r="K11889" i="9"/>
  <c r="J11889" i="9" s="1"/>
  <c r="L11888" i="9"/>
  <c r="K11888" i="9"/>
  <c r="J11888" i="9" s="1"/>
  <c r="L11887" i="9"/>
  <c r="K11887" i="9"/>
  <c r="J11887" i="9" s="1"/>
  <c r="L11886" i="9"/>
  <c r="K11886" i="9"/>
  <c r="J11886" i="9" s="1"/>
  <c r="L11885" i="9"/>
  <c r="K11885" i="9"/>
  <c r="J11885" i="9" s="1"/>
  <c r="L11884" i="9"/>
  <c r="K11884" i="9"/>
  <c r="J11884" i="9" s="1"/>
  <c r="L11883" i="9"/>
  <c r="K11883" i="9"/>
  <c r="J11883" i="9" s="1"/>
  <c r="L11882" i="9"/>
  <c r="K11882" i="9"/>
  <c r="J11882" i="9" s="1"/>
  <c r="L11881" i="9"/>
  <c r="K11881" i="9"/>
  <c r="J11881" i="9" s="1"/>
  <c r="L11880" i="9"/>
  <c r="K11880" i="9"/>
  <c r="J11880" i="9" s="1"/>
  <c r="L11879" i="9"/>
  <c r="K11879" i="9"/>
  <c r="J11879" i="9" s="1"/>
  <c r="L11878" i="9"/>
  <c r="K11878" i="9"/>
  <c r="J11878" i="9" s="1"/>
  <c r="L11877" i="9"/>
  <c r="K11877" i="9"/>
  <c r="J11877" i="9" s="1"/>
  <c r="L11876" i="9"/>
  <c r="K11876" i="9"/>
  <c r="J11876" i="9" s="1"/>
  <c r="L11875" i="9"/>
  <c r="K11875" i="9"/>
  <c r="J11875" i="9" s="1"/>
  <c r="L11874" i="9"/>
  <c r="K11874" i="9"/>
  <c r="J11874" i="9" s="1"/>
  <c r="L11873" i="9"/>
  <c r="K11873" i="9"/>
  <c r="J11873" i="9" s="1"/>
  <c r="L11872" i="9"/>
  <c r="K11872" i="9"/>
  <c r="J11872" i="9" s="1"/>
  <c r="L11871" i="9"/>
  <c r="K11871" i="9"/>
  <c r="J11871" i="9" s="1"/>
  <c r="L11870" i="9"/>
  <c r="K11870" i="9"/>
  <c r="J11870" i="9" s="1"/>
  <c r="L11869" i="9"/>
  <c r="K11869" i="9"/>
  <c r="J11869" i="9" s="1"/>
  <c r="L11868" i="9"/>
  <c r="K11868" i="9"/>
  <c r="J11868" i="9" s="1"/>
  <c r="L11867" i="9"/>
  <c r="K11867" i="9"/>
  <c r="J11867" i="9" s="1"/>
  <c r="L11866" i="9"/>
  <c r="K11866" i="9"/>
  <c r="J11866" i="9" s="1"/>
  <c r="L11865" i="9"/>
  <c r="K11865" i="9"/>
  <c r="J11865" i="9" s="1"/>
  <c r="L11864" i="9"/>
  <c r="K11864" i="9"/>
  <c r="J11864" i="9" s="1"/>
  <c r="L11863" i="9"/>
  <c r="K11863" i="9"/>
  <c r="J11863" i="9" s="1"/>
  <c r="L11862" i="9"/>
  <c r="K11862" i="9"/>
  <c r="J11862" i="9" s="1"/>
  <c r="L11861" i="9"/>
  <c r="K11861" i="9"/>
  <c r="J11861" i="9" s="1"/>
  <c r="L11860" i="9"/>
  <c r="K11860" i="9"/>
  <c r="J11860" i="9" s="1"/>
  <c r="L11859" i="9"/>
  <c r="K11859" i="9"/>
  <c r="J11859" i="9" s="1"/>
  <c r="L11858" i="9"/>
  <c r="K11858" i="9"/>
  <c r="J11858" i="9" s="1"/>
  <c r="L11857" i="9"/>
  <c r="K11857" i="9"/>
  <c r="J11857" i="9" s="1"/>
  <c r="L11856" i="9"/>
  <c r="K11856" i="9"/>
  <c r="J11856" i="9" s="1"/>
  <c r="L11855" i="9"/>
  <c r="K11855" i="9"/>
  <c r="J11855" i="9" s="1"/>
  <c r="L11854" i="9"/>
  <c r="K11854" i="9"/>
  <c r="J11854" i="9" s="1"/>
  <c r="L11853" i="9"/>
  <c r="K11853" i="9"/>
  <c r="J11853" i="9" s="1"/>
  <c r="L11852" i="9"/>
  <c r="K11852" i="9"/>
  <c r="J11852" i="9" s="1"/>
  <c r="L11851" i="9"/>
  <c r="K11851" i="9"/>
  <c r="J11851" i="9" s="1"/>
  <c r="L11850" i="9"/>
  <c r="K11850" i="9"/>
  <c r="J11850" i="9" s="1"/>
  <c r="L11849" i="9"/>
  <c r="K11849" i="9"/>
  <c r="J11849" i="9" s="1"/>
  <c r="L11848" i="9"/>
  <c r="K11848" i="9"/>
  <c r="J11848" i="9" s="1"/>
  <c r="L11847" i="9"/>
  <c r="K11847" i="9"/>
  <c r="J11847" i="9" s="1"/>
  <c r="L11846" i="9"/>
  <c r="K11846" i="9"/>
  <c r="J11846" i="9" s="1"/>
  <c r="L11845" i="9"/>
  <c r="K11845" i="9"/>
  <c r="J11845" i="9" s="1"/>
  <c r="L11844" i="9"/>
  <c r="K11844" i="9"/>
  <c r="J11844" i="9" s="1"/>
  <c r="L11843" i="9"/>
  <c r="K11843" i="9"/>
  <c r="J11843" i="9" s="1"/>
  <c r="L11842" i="9"/>
  <c r="K11842" i="9"/>
  <c r="J11842" i="9" s="1"/>
  <c r="L11841" i="9"/>
  <c r="K11841" i="9"/>
  <c r="J11841" i="9" s="1"/>
  <c r="L11840" i="9"/>
  <c r="K11840" i="9"/>
  <c r="J11840" i="9" s="1"/>
  <c r="L11839" i="9"/>
  <c r="K11839" i="9"/>
  <c r="J11839" i="9" s="1"/>
  <c r="L11838" i="9"/>
  <c r="K11838" i="9"/>
  <c r="J11838" i="9" s="1"/>
  <c r="L11837" i="9"/>
  <c r="K11837" i="9"/>
  <c r="J11837" i="9" s="1"/>
  <c r="L11836" i="9"/>
  <c r="K11836" i="9"/>
  <c r="J11836" i="9" s="1"/>
  <c r="L11835" i="9"/>
  <c r="K11835" i="9"/>
  <c r="J11835" i="9" s="1"/>
  <c r="L11834" i="9"/>
  <c r="K11834" i="9"/>
  <c r="J11834" i="9" s="1"/>
  <c r="L11833" i="9"/>
  <c r="K11833" i="9"/>
  <c r="J11833" i="9" s="1"/>
  <c r="L11832" i="9"/>
  <c r="K11832" i="9"/>
  <c r="J11832" i="9" s="1"/>
  <c r="L11831" i="9"/>
  <c r="K11831" i="9"/>
  <c r="J11831" i="9" s="1"/>
  <c r="L11830" i="9"/>
  <c r="K11830" i="9"/>
  <c r="J11830" i="9" s="1"/>
  <c r="L11829" i="9"/>
  <c r="K11829" i="9"/>
  <c r="J11829" i="9" s="1"/>
  <c r="L11828" i="9"/>
  <c r="K11828" i="9"/>
  <c r="J11828" i="9" s="1"/>
  <c r="L11827" i="9"/>
  <c r="K11827" i="9"/>
  <c r="J11827" i="9" s="1"/>
  <c r="L11826" i="9"/>
  <c r="K11826" i="9"/>
  <c r="J11826" i="9" s="1"/>
  <c r="L11825" i="9"/>
  <c r="K11825" i="9"/>
  <c r="J11825" i="9" s="1"/>
  <c r="L11824" i="9"/>
  <c r="K11824" i="9"/>
  <c r="J11824" i="9" s="1"/>
  <c r="L11823" i="9"/>
  <c r="K11823" i="9"/>
  <c r="J11823" i="9" s="1"/>
  <c r="L11822" i="9"/>
  <c r="K11822" i="9"/>
  <c r="J11822" i="9" s="1"/>
  <c r="L11821" i="9"/>
  <c r="K11821" i="9"/>
  <c r="J11821" i="9" s="1"/>
  <c r="L11820" i="9"/>
  <c r="K11820" i="9"/>
  <c r="J11820" i="9" s="1"/>
  <c r="L11819" i="9"/>
  <c r="K11819" i="9"/>
  <c r="J11819" i="9" s="1"/>
  <c r="L11818" i="9"/>
  <c r="K11818" i="9"/>
  <c r="J11818" i="9" s="1"/>
  <c r="L11817" i="9"/>
  <c r="K11817" i="9"/>
  <c r="J11817" i="9" s="1"/>
  <c r="L11816" i="9"/>
  <c r="K11816" i="9"/>
  <c r="J11816" i="9" s="1"/>
  <c r="L11815" i="9"/>
  <c r="K11815" i="9"/>
  <c r="J11815" i="9" s="1"/>
  <c r="L11814" i="9"/>
  <c r="K11814" i="9"/>
  <c r="J11814" i="9" s="1"/>
  <c r="L11813" i="9"/>
  <c r="K11813" i="9"/>
  <c r="J11813" i="9" s="1"/>
  <c r="L11812" i="9"/>
  <c r="K11812" i="9"/>
  <c r="J11812" i="9" s="1"/>
  <c r="L11811" i="9"/>
  <c r="K11811" i="9"/>
  <c r="J11811" i="9" s="1"/>
  <c r="L11810" i="9"/>
  <c r="K11810" i="9"/>
  <c r="J11810" i="9" s="1"/>
  <c r="L11809" i="9"/>
  <c r="K11809" i="9"/>
  <c r="J11809" i="9" s="1"/>
  <c r="L11808" i="9"/>
  <c r="K11808" i="9"/>
  <c r="J11808" i="9" s="1"/>
  <c r="L11807" i="9"/>
  <c r="K11807" i="9"/>
  <c r="J11807" i="9" s="1"/>
  <c r="L11806" i="9"/>
  <c r="K11806" i="9"/>
  <c r="J11806" i="9" s="1"/>
  <c r="L11805" i="9"/>
  <c r="K11805" i="9"/>
  <c r="J11805" i="9" s="1"/>
  <c r="L11804" i="9"/>
  <c r="K11804" i="9"/>
  <c r="J11804" i="9" s="1"/>
  <c r="L11803" i="9"/>
  <c r="K11803" i="9"/>
  <c r="J11803" i="9" s="1"/>
  <c r="L11802" i="9"/>
  <c r="K11802" i="9"/>
  <c r="J11802" i="9" s="1"/>
  <c r="L11801" i="9"/>
  <c r="K11801" i="9"/>
  <c r="J11801" i="9" s="1"/>
  <c r="L11800" i="9"/>
  <c r="K11800" i="9"/>
  <c r="J11800" i="9" s="1"/>
  <c r="L11799" i="9"/>
  <c r="K11799" i="9"/>
  <c r="J11799" i="9" s="1"/>
  <c r="L11798" i="9"/>
  <c r="K11798" i="9"/>
  <c r="J11798" i="9" s="1"/>
  <c r="L11797" i="9"/>
  <c r="K11797" i="9"/>
  <c r="J11797" i="9" s="1"/>
  <c r="L11796" i="9"/>
  <c r="K11796" i="9"/>
  <c r="J11796" i="9" s="1"/>
  <c r="L11795" i="9"/>
  <c r="K11795" i="9"/>
  <c r="J11795" i="9" s="1"/>
  <c r="L11794" i="9"/>
  <c r="K11794" i="9"/>
  <c r="J11794" i="9" s="1"/>
  <c r="L11793" i="9"/>
  <c r="K11793" i="9"/>
  <c r="J11793" i="9" s="1"/>
  <c r="L11792" i="9"/>
  <c r="K11792" i="9"/>
  <c r="J11792" i="9" s="1"/>
  <c r="L11791" i="9"/>
  <c r="K11791" i="9"/>
  <c r="J11791" i="9" s="1"/>
  <c r="L11790" i="9"/>
  <c r="K11790" i="9"/>
  <c r="J11790" i="9" s="1"/>
  <c r="L11789" i="9"/>
  <c r="K11789" i="9"/>
  <c r="J11789" i="9" s="1"/>
  <c r="L11788" i="9"/>
  <c r="K11788" i="9"/>
  <c r="J11788" i="9" s="1"/>
  <c r="L11787" i="9"/>
  <c r="K11787" i="9"/>
  <c r="J11787" i="9" s="1"/>
  <c r="L11786" i="9"/>
  <c r="K11786" i="9"/>
  <c r="J11786" i="9" s="1"/>
  <c r="L11785" i="9"/>
  <c r="K11785" i="9"/>
  <c r="J11785" i="9" s="1"/>
  <c r="L11784" i="9"/>
  <c r="K11784" i="9"/>
  <c r="J11784" i="9" s="1"/>
  <c r="L11783" i="9"/>
  <c r="K11783" i="9"/>
  <c r="J11783" i="9" s="1"/>
  <c r="L11782" i="9"/>
  <c r="K11782" i="9"/>
  <c r="J11782" i="9" s="1"/>
  <c r="L11781" i="9"/>
  <c r="K11781" i="9"/>
  <c r="J11781" i="9" s="1"/>
  <c r="L11780" i="9"/>
  <c r="K11780" i="9"/>
  <c r="J11780" i="9" s="1"/>
  <c r="L11779" i="9"/>
  <c r="K11779" i="9"/>
  <c r="J11779" i="9" s="1"/>
  <c r="L11778" i="9"/>
  <c r="K11778" i="9"/>
  <c r="J11778" i="9" s="1"/>
  <c r="L11777" i="9"/>
  <c r="K11777" i="9"/>
  <c r="J11777" i="9" s="1"/>
  <c r="L11776" i="9"/>
  <c r="K11776" i="9"/>
  <c r="J11776" i="9" s="1"/>
  <c r="L11775" i="9"/>
  <c r="K11775" i="9"/>
  <c r="J11775" i="9" s="1"/>
  <c r="L11774" i="9"/>
  <c r="K11774" i="9"/>
  <c r="J11774" i="9" s="1"/>
  <c r="L11773" i="9"/>
  <c r="K11773" i="9"/>
  <c r="J11773" i="9" s="1"/>
  <c r="L11772" i="9"/>
  <c r="K11772" i="9"/>
  <c r="J11772" i="9" s="1"/>
  <c r="L11771" i="9"/>
  <c r="K11771" i="9"/>
  <c r="J11771" i="9" s="1"/>
  <c r="L11770" i="9"/>
  <c r="K11770" i="9"/>
  <c r="J11770" i="9" s="1"/>
  <c r="L11769" i="9"/>
  <c r="K11769" i="9"/>
  <c r="J11769" i="9" s="1"/>
  <c r="L11768" i="9"/>
  <c r="K11768" i="9"/>
  <c r="J11768" i="9" s="1"/>
  <c r="L11767" i="9"/>
  <c r="K11767" i="9"/>
  <c r="J11767" i="9" s="1"/>
  <c r="L11766" i="9"/>
  <c r="K11766" i="9"/>
  <c r="J11766" i="9" s="1"/>
  <c r="L11765" i="9"/>
  <c r="K11765" i="9"/>
  <c r="J11765" i="9" s="1"/>
  <c r="L11764" i="9"/>
  <c r="K11764" i="9"/>
  <c r="J11764" i="9" s="1"/>
  <c r="L11763" i="9"/>
  <c r="K11763" i="9"/>
  <c r="J11763" i="9" s="1"/>
  <c r="L11762" i="9"/>
  <c r="K11762" i="9"/>
  <c r="J11762" i="9" s="1"/>
  <c r="L11761" i="9"/>
  <c r="K11761" i="9"/>
  <c r="J11761" i="9" s="1"/>
  <c r="L11760" i="9"/>
  <c r="K11760" i="9"/>
  <c r="J11760" i="9" s="1"/>
  <c r="L11759" i="9"/>
  <c r="K11759" i="9"/>
  <c r="J11759" i="9" s="1"/>
  <c r="L11758" i="9"/>
  <c r="K11758" i="9"/>
  <c r="J11758" i="9" s="1"/>
  <c r="L11757" i="9"/>
  <c r="K11757" i="9"/>
  <c r="J11757" i="9" s="1"/>
  <c r="L11756" i="9"/>
  <c r="K11756" i="9"/>
  <c r="J11756" i="9" s="1"/>
  <c r="L11755" i="9"/>
  <c r="K11755" i="9"/>
  <c r="J11755" i="9" s="1"/>
  <c r="L11754" i="9"/>
  <c r="K11754" i="9"/>
  <c r="J11754" i="9" s="1"/>
  <c r="L11753" i="9"/>
  <c r="K11753" i="9"/>
  <c r="J11753" i="9" s="1"/>
  <c r="L11752" i="9"/>
  <c r="K11752" i="9"/>
  <c r="J11752" i="9" s="1"/>
  <c r="L11751" i="9"/>
  <c r="K11751" i="9"/>
  <c r="J11751" i="9" s="1"/>
  <c r="L11750" i="9"/>
  <c r="K11750" i="9"/>
  <c r="J11750" i="9" s="1"/>
  <c r="L11749" i="9"/>
  <c r="K11749" i="9"/>
  <c r="J11749" i="9" s="1"/>
  <c r="L11748" i="9"/>
  <c r="K11748" i="9"/>
  <c r="J11748" i="9" s="1"/>
  <c r="L11747" i="9"/>
  <c r="K11747" i="9"/>
  <c r="J11747" i="9" s="1"/>
  <c r="L11746" i="9"/>
  <c r="K11746" i="9"/>
  <c r="J11746" i="9" s="1"/>
  <c r="L11745" i="9"/>
  <c r="K11745" i="9"/>
  <c r="J11745" i="9" s="1"/>
  <c r="L11744" i="9"/>
  <c r="K11744" i="9"/>
  <c r="J11744" i="9" s="1"/>
  <c r="L11743" i="9"/>
  <c r="K11743" i="9"/>
  <c r="J11743" i="9" s="1"/>
  <c r="L11742" i="9"/>
  <c r="K11742" i="9"/>
  <c r="J11742" i="9" s="1"/>
  <c r="L11741" i="9"/>
  <c r="K11741" i="9"/>
  <c r="J11741" i="9" s="1"/>
  <c r="L11740" i="9"/>
  <c r="K11740" i="9"/>
  <c r="J11740" i="9" s="1"/>
  <c r="L11739" i="9"/>
  <c r="K11739" i="9"/>
  <c r="J11739" i="9" s="1"/>
  <c r="L11738" i="9"/>
  <c r="K11738" i="9"/>
  <c r="J11738" i="9" s="1"/>
  <c r="L11737" i="9"/>
  <c r="K11737" i="9"/>
  <c r="J11737" i="9" s="1"/>
  <c r="L11736" i="9"/>
  <c r="K11736" i="9"/>
  <c r="J11736" i="9" s="1"/>
  <c r="L11735" i="9"/>
  <c r="K11735" i="9"/>
  <c r="J11735" i="9" s="1"/>
  <c r="L11734" i="9"/>
  <c r="K11734" i="9"/>
  <c r="J11734" i="9" s="1"/>
  <c r="L11733" i="9"/>
  <c r="K11733" i="9"/>
  <c r="J11733" i="9" s="1"/>
  <c r="L11732" i="9"/>
  <c r="K11732" i="9"/>
  <c r="J11732" i="9" s="1"/>
  <c r="L11731" i="9"/>
  <c r="K11731" i="9"/>
  <c r="J11731" i="9" s="1"/>
  <c r="L11730" i="9"/>
  <c r="K11730" i="9"/>
  <c r="J11730" i="9" s="1"/>
  <c r="L11729" i="9"/>
  <c r="K11729" i="9"/>
  <c r="J11729" i="9" s="1"/>
  <c r="L11728" i="9"/>
  <c r="K11728" i="9"/>
  <c r="J11728" i="9" s="1"/>
  <c r="L11727" i="9"/>
  <c r="K11727" i="9"/>
  <c r="J11727" i="9" s="1"/>
  <c r="L11726" i="9"/>
  <c r="K11726" i="9"/>
  <c r="J11726" i="9" s="1"/>
  <c r="L11725" i="9"/>
  <c r="K11725" i="9"/>
  <c r="J11725" i="9" s="1"/>
  <c r="L11724" i="9"/>
  <c r="K11724" i="9"/>
  <c r="J11724" i="9" s="1"/>
  <c r="L11723" i="9"/>
  <c r="K11723" i="9"/>
  <c r="J11723" i="9" s="1"/>
  <c r="L11722" i="9"/>
  <c r="K11722" i="9"/>
  <c r="J11722" i="9" s="1"/>
  <c r="L11721" i="9"/>
  <c r="K11721" i="9"/>
  <c r="J11721" i="9" s="1"/>
  <c r="L11720" i="9"/>
  <c r="K11720" i="9"/>
  <c r="J11720" i="9" s="1"/>
  <c r="L11719" i="9"/>
  <c r="K11719" i="9"/>
  <c r="J11719" i="9" s="1"/>
  <c r="L11718" i="9"/>
  <c r="K11718" i="9"/>
  <c r="J11718" i="9" s="1"/>
  <c r="L11717" i="9"/>
  <c r="K11717" i="9"/>
  <c r="J11717" i="9" s="1"/>
  <c r="L11716" i="9"/>
  <c r="K11716" i="9"/>
  <c r="J11716" i="9" s="1"/>
  <c r="L11715" i="9"/>
  <c r="K11715" i="9"/>
  <c r="J11715" i="9" s="1"/>
  <c r="L11714" i="9"/>
  <c r="K11714" i="9"/>
  <c r="J11714" i="9" s="1"/>
  <c r="L11713" i="9"/>
  <c r="K11713" i="9"/>
  <c r="J11713" i="9" s="1"/>
  <c r="L11712" i="9"/>
  <c r="K11712" i="9"/>
  <c r="J11712" i="9" s="1"/>
  <c r="L11711" i="9"/>
  <c r="K11711" i="9"/>
  <c r="J11711" i="9" s="1"/>
  <c r="L11710" i="9"/>
  <c r="K11710" i="9"/>
  <c r="J11710" i="9" s="1"/>
  <c r="L11709" i="9"/>
  <c r="K11709" i="9"/>
  <c r="J11709" i="9" s="1"/>
  <c r="L11708" i="9"/>
  <c r="K11708" i="9"/>
  <c r="J11708" i="9" s="1"/>
  <c r="L11707" i="9"/>
  <c r="K11707" i="9"/>
  <c r="J11707" i="9" s="1"/>
  <c r="L11706" i="9"/>
  <c r="K11706" i="9"/>
  <c r="J11706" i="9" s="1"/>
  <c r="L11705" i="9"/>
  <c r="K11705" i="9"/>
  <c r="J11705" i="9" s="1"/>
  <c r="L11704" i="9"/>
  <c r="K11704" i="9"/>
  <c r="J11704" i="9" s="1"/>
  <c r="L11703" i="9"/>
  <c r="K11703" i="9"/>
  <c r="J11703" i="9" s="1"/>
  <c r="L11702" i="9"/>
  <c r="K11702" i="9"/>
  <c r="J11702" i="9" s="1"/>
  <c r="L11701" i="9"/>
  <c r="K11701" i="9"/>
  <c r="J11701" i="9" s="1"/>
  <c r="L11700" i="9"/>
  <c r="K11700" i="9"/>
  <c r="J11700" i="9" s="1"/>
  <c r="L11699" i="9"/>
  <c r="K11699" i="9"/>
  <c r="J11699" i="9" s="1"/>
  <c r="L11698" i="9"/>
  <c r="K11698" i="9"/>
  <c r="J11698" i="9" s="1"/>
  <c r="L11697" i="9"/>
  <c r="K11697" i="9"/>
  <c r="J11697" i="9" s="1"/>
  <c r="L11696" i="9"/>
  <c r="K11696" i="9"/>
  <c r="J11696" i="9" s="1"/>
  <c r="L11695" i="9"/>
  <c r="K11695" i="9"/>
  <c r="J11695" i="9" s="1"/>
  <c r="L11694" i="9"/>
  <c r="K11694" i="9"/>
  <c r="J11694" i="9" s="1"/>
  <c r="L11693" i="9"/>
  <c r="K11693" i="9"/>
  <c r="J11693" i="9" s="1"/>
  <c r="L11692" i="9"/>
  <c r="K11692" i="9"/>
  <c r="J11692" i="9" s="1"/>
  <c r="L11691" i="9"/>
  <c r="K11691" i="9"/>
  <c r="J11691" i="9" s="1"/>
  <c r="L11690" i="9"/>
  <c r="K11690" i="9"/>
  <c r="J11690" i="9" s="1"/>
  <c r="L11689" i="9"/>
  <c r="K11689" i="9"/>
  <c r="J11689" i="9" s="1"/>
  <c r="L11688" i="9"/>
  <c r="K11688" i="9"/>
  <c r="J11688" i="9" s="1"/>
  <c r="L11687" i="9"/>
  <c r="K11687" i="9"/>
  <c r="J11687" i="9" s="1"/>
  <c r="L11686" i="9"/>
  <c r="K11686" i="9"/>
  <c r="J11686" i="9" s="1"/>
  <c r="L11685" i="9"/>
  <c r="K11685" i="9"/>
  <c r="J11685" i="9" s="1"/>
  <c r="L11684" i="9"/>
  <c r="K11684" i="9"/>
  <c r="J11684" i="9" s="1"/>
  <c r="L11683" i="9"/>
  <c r="K11683" i="9"/>
  <c r="J11683" i="9" s="1"/>
  <c r="L11682" i="9"/>
  <c r="K11682" i="9"/>
  <c r="J11682" i="9" s="1"/>
  <c r="L11681" i="9"/>
  <c r="K11681" i="9"/>
  <c r="J11681" i="9" s="1"/>
  <c r="L11680" i="9"/>
  <c r="K11680" i="9"/>
  <c r="J11680" i="9" s="1"/>
  <c r="L11679" i="9"/>
  <c r="K11679" i="9"/>
  <c r="J11679" i="9" s="1"/>
  <c r="L11678" i="9"/>
  <c r="K11678" i="9"/>
  <c r="J11678" i="9" s="1"/>
  <c r="L11677" i="9"/>
  <c r="K11677" i="9"/>
  <c r="J11677" i="9" s="1"/>
  <c r="L11676" i="9"/>
  <c r="K11676" i="9"/>
  <c r="J11676" i="9" s="1"/>
  <c r="L11675" i="9"/>
  <c r="K11675" i="9"/>
  <c r="J11675" i="9" s="1"/>
  <c r="L11674" i="9"/>
  <c r="K11674" i="9"/>
  <c r="J11674" i="9" s="1"/>
  <c r="L11673" i="9"/>
  <c r="K11673" i="9"/>
  <c r="J11673" i="9" s="1"/>
  <c r="L11672" i="9"/>
  <c r="K11672" i="9"/>
  <c r="J11672" i="9" s="1"/>
  <c r="L11671" i="9"/>
  <c r="K11671" i="9"/>
  <c r="J11671" i="9" s="1"/>
  <c r="L11670" i="9"/>
  <c r="K11670" i="9"/>
  <c r="J11670" i="9" s="1"/>
  <c r="L11669" i="9"/>
  <c r="K11669" i="9"/>
  <c r="J11669" i="9" s="1"/>
  <c r="L11668" i="9"/>
  <c r="K11668" i="9"/>
  <c r="J11668" i="9" s="1"/>
  <c r="L11667" i="9"/>
  <c r="K11667" i="9"/>
  <c r="J11667" i="9" s="1"/>
  <c r="L11666" i="9"/>
  <c r="K11666" i="9"/>
  <c r="J11666" i="9" s="1"/>
  <c r="L11665" i="9"/>
  <c r="K11665" i="9"/>
  <c r="J11665" i="9" s="1"/>
  <c r="L11664" i="9"/>
  <c r="K11664" i="9"/>
  <c r="J11664" i="9" s="1"/>
  <c r="L11663" i="9"/>
  <c r="K11663" i="9"/>
  <c r="J11663" i="9" s="1"/>
  <c r="L11662" i="9"/>
  <c r="K11662" i="9"/>
  <c r="J11662" i="9" s="1"/>
  <c r="L11661" i="9"/>
  <c r="K11661" i="9"/>
  <c r="J11661" i="9" s="1"/>
  <c r="L11660" i="9"/>
  <c r="K11660" i="9"/>
  <c r="J11660" i="9" s="1"/>
  <c r="L11659" i="9"/>
  <c r="K11659" i="9"/>
  <c r="J11659" i="9" s="1"/>
  <c r="L11658" i="9"/>
  <c r="K11658" i="9"/>
  <c r="J11658" i="9" s="1"/>
  <c r="L11657" i="9"/>
  <c r="K11657" i="9"/>
  <c r="J11657" i="9" s="1"/>
  <c r="L11656" i="9"/>
  <c r="K11656" i="9"/>
  <c r="J11656" i="9" s="1"/>
  <c r="L11655" i="9"/>
  <c r="K11655" i="9"/>
  <c r="J11655" i="9" s="1"/>
  <c r="L11654" i="9"/>
  <c r="K11654" i="9"/>
  <c r="J11654" i="9" s="1"/>
  <c r="L11653" i="9"/>
  <c r="K11653" i="9"/>
  <c r="J11653" i="9" s="1"/>
  <c r="L11652" i="9"/>
  <c r="K11652" i="9"/>
  <c r="J11652" i="9" s="1"/>
  <c r="L11651" i="9"/>
  <c r="K11651" i="9"/>
  <c r="J11651" i="9" s="1"/>
  <c r="L11650" i="9"/>
  <c r="K11650" i="9"/>
  <c r="J11650" i="9" s="1"/>
  <c r="L11649" i="9"/>
  <c r="K11649" i="9"/>
  <c r="J11649" i="9" s="1"/>
  <c r="L11648" i="9"/>
  <c r="K11648" i="9"/>
  <c r="J11648" i="9" s="1"/>
  <c r="L11647" i="9"/>
  <c r="K11647" i="9"/>
  <c r="J11647" i="9" s="1"/>
  <c r="L11646" i="9"/>
  <c r="K11646" i="9"/>
  <c r="J11646" i="9" s="1"/>
  <c r="L11645" i="9"/>
  <c r="K11645" i="9"/>
  <c r="J11645" i="9" s="1"/>
  <c r="L11644" i="9"/>
  <c r="K11644" i="9"/>
  <c r="J11644" i="9" s="1"/>
  <c r="L11643" i="9"/>
  <c r="K11643" i="9"/>
  <c r="J11643" i="9" s="1"/>
  <c r="L11642" i="9"/>
  <c r="K11642" i="9"/>
  <c r="J11642" i="9" s="1"/>
  <c r="L11641" i="9"/>
  <c r="K11641" i="9"/>
  <c r="J11641" i="9" s="1"/>
  <c r="L11640" i="9"/>
  <c r="K11640" i="9"/>
  <c r="J11640" i="9" s="1"/>
  <c r="L11639" i="9"/>
  <c r="K11639" i="9"/>
  <c r="J11639" i="9" s="1"/>
  <c r="L11638" i="9"/>
  <c r="K11638" i="9"/>
  <c r="J11638" i="9" s="1"/>
  <c r="L11637" i="9"/>
  <c r="K11637" i="9"/>
  <c r="J11637" i="9" s="1"/>
  <c r="L11636" i="9"/>
  <c r="K11636" i="9"/>
  <c r="J11636" i="9" s="1"/>
  <c r="L11635" i="9"/>
  <c r="K11635" i="9"/>
  <c r="J11635" i="9" s="1"/>
  <c r="L11634" i="9"/>
  <c r="K11634" i="9"/>
  <c r="J11634" i="9" s="1"/>
  <c r="L11633" i="9"/>
  <c r="K11633" i="9"/>
  <c r="J11633" i="9" s="1"/>
  <c r="L11632" i="9"/>
  <c r="K11632" i="9"/>
  <c r="J11632" i="9" s="1"/>
  <c r="L11631" i="9"/>
  <c r="K11631" i="9"/>
  <c r="J11631" i="9" s="1"/>
  <c r="L11630" i="9"/>
  <c r="K11630" i="9"/>
  <c r="J11630" i="9" s="1"/>
  <c r="L11629" i="9"/>
  <c r="K11629" i="9"/>
  <c r="J11629" i="9" s="1"/>
  <c r="L11628" i="9"/>
  <c r="K11628" i="9"/>
  <c r="J11628" i="9" s="1"/>
  <c r="L11627" i="9"/>
  <c r="K11627" i="9"/>
  <c r="J11627" i="9" s="1"/>
  <c r="L11626" i="9"/>
  <c r="K11626" i="9"/>
  <c r="J11626" i="9" s="1"/>
  <c r="L11625" i="9"/>
  <c r="K11625" i="9"/>
  <c r="J11625" i="9" s="1"/>
  <c r="L11624" i="9"/>
  <c r="K11624" i="9"/>
  <c r="J11624" i="9" s="1"/>
  <c r="L11623" i="9"/>
  <c r="K11623" i="9"/>
  <c r="J11623" i="9" s="1"/>
  <c r="L11622" i="9"/>
  <c r="K11622" i="9"/>
  <c r="J11622" i="9" s="1"/>
  <c r="L11621" i="9"/>
  <c r="K11621" i="9"/>
  <c r="J11621" i="9" s="1"/>
  <c r="L11620" i="9"/>
  <c r="K11620" i="9"/>
  <c r="J11620" i="9" s="1"/>
  <c r="L11619" i="9"/>
  <c r="K11619" i="9"/>
  <c r="J11619" i="9" s="1"/>
  <c r="L11618" i="9"/>
  <c r="K11618" i="9"/>
  <c r="J11618" i="9" s="1"/>
  <c r="L11617" i="9"/>
  <c r="K11617" i="9"/>
  <c r="J11617" i="9" s="1"/>
  <c r="L11616" i="9"/>
  <c r="K11616" i="9"/>
  <c r="J11616" i="9" s="1"/>
  <c r="L11615" i="9"/>
  <c r="K11615" i="9"/>
  <c r="J11615" i="9" s="1"/>
  <c r="L11614" i="9"/>
  <c r="K11614" i="9"/>
  <c r="J11614" i="9" s="1"/>
  <c r="L11613" i="9"/>
  <c r="K11613" i="9"/>
  <c r="J11613" i="9" s="1"/>
  <c r="L11612" i="9"/>
  <c r="K11612" i="9"/>
  <c r="J11612" i="9" s="1"/>
  <c r="L11611" i="9"/>
  <c r="K11611" i="9"/>
  <c r="J11611" i="9" s="1"/>
  <c r="L11610" i="9"/>
  <c r="K11610" i="9"/>
  <c r="J11610" i="9" s="1"/>
  <c r="L11609" i="9"/>
  <c r="K11609" i="9"/>
  <c r="J11609" i="9" s="1"/>
  <c r="L11608" i="9"/>
  <c r="K11608" i="9"/>
  <c r="J11608" i="9" s="1"/>
  <c r="L11607" i="9"/>
  <c r="K11607" i="9"/>
  <c r="J11607" i="9" s="1"/>
  <c r="L11606" i="9"/>
  <c r="K11606" i="9"/>
  <c r="J11606" i="9" s="1"/>
  <c r="L11605" i="9"/>
  <c r="K11605" i="9"/>
  <c r="J11605" i="9" s="1"/>
  <c r="L11604" i="9"/>
  <c r="K11604" i="9"/>
  <c r="J11604" i="9" s="1"/>
  <c r="L11603" i="9"/>
  <c r="K11603" i="9"/>
  <c r="J11603" i="9" s="1"/>
  <c r="L11602" i="9"/>
  <c r="K11602" i="9"/>
  <c r="J11602" i="9" s="1"/>
  <c r="L11601" i="9"/>
  <c r="K11601" i="9"/>
  <c r="J11601" i="9" s="1"/>
  <c r="L11600" i="9"/>
  <c r="K11600" i="9"/>
  <c r="J11600" i="9" s="1"/>
  <c r="L11599" i="9"/>
  <c r="K11599" i="9"/>
  <c r="J11599" i="9" s="1"/>
  <c r="L11598" i="9"/>
  <c r="K11598" i="9"/>
  <c r="J11598" i="9" s="1"/>
  <c r="L11597" i="9"/>
  <c r="K11597" i="9"/>
  <c r="J11597" i="9" s="1"/>
  <c r="L11596" i="9"/>
  <c r="K11596" i="9"/>
  <c r="J11596" i="9" s="1"/>
  <c r="L11595" i="9"/>
  <c r="K11595" i="9"/>
  <c r="J11595" i="9" s="1"/>
  <c r="L11594" i="9"/>
  <c r="K11594" i="9"/>
  <c r="J11594" i="9" s="1"/>
  <c r="L11593" i="9"/>
  <c r="K11593" i="9"/>
  <c r="J11593" i="9" s="1"/>
  <c r="L11592" i="9"/>
  <c r="K11592" i="9"/>
  <c r="J11592" i="9" s="1"/>
  <c r="L11591" i="9"/>
  <c r="K11591" i="9"/>
  <c r="J11591" i="9" s="1"/>
  <c r="L11590" i="9"/>
  <c r="K11590" i="9"/>
  <c r="J11590" i="9" s="1"/>
  <c r="L11589" i="9"/>
  <c r="K11589" i="9"/>
  <c r="J11589" i="9" s="1"/>
  <c r="L11588" i="9"/>
  <c r="K11588" i="9"/>
  <c r="J11588" i="9" s="1"/>
  <c r="L11587" i="9"/>
  <c r="K11587" i="9"/>
  <c r="J11587" i="9" s="1"/>
  <c r="L11586" i="9"/>
  <c r="K11586" i="9"/>
  <c r="J11586" i="9" s="1"/>
  <c r="L11585" i="9"/>
  <c r="K11585" i="9"/>
  <c r="J11585" i="9" s="1"/>
  <c r="L11584" i="9"/>
  <c r="K11584" i="9"/>
  <c r="J11584" i="9" s="1"/>
  <c r="L11583" i="9"/>
  <c r="K11583" i="9"/>
  <c r="J11583" i="9" s="1"/>
  <c r="L11582" i="9"/>
  <c r="K11582" i="9"/>
  <c r="J11582" i="9" s="1"/>
  <c r="L11581" i="9"/>
  <c r="K11581" i="9"/>
  <c r="J11581" i="9" s="1"/>
  <c r="L11580" i="9"/>
  <c r="K11580" i="9"/>
  <c r="J11580" i="9" s="1"/>
  <c r="L11579" i="9"/>
  <c r="K11579" i="9"/>
  <c r="J11579" i="9" s="1"/>
  <c r="L11578" i="9"/>
  <c r="K11578" i="9"/>
  <c r="J11578" i="9" s="1"/>
  <c r="L11577" i="9"/>
  <c r="K11577" i="9"/>
  <c r="J11577" i="9" s="1"/>
  <c r="L11576" i="9"/>
  <c r="K11576" i="9"/>
  <c r="J11576" i="9" s="1"/>
  <c r="L11575" i="9"/>
  <c r="K11575" i="9"/>
  <c r="J11575" i="9" s="1"/>
  <c r="L11574" i="9"/>
  <c r="K11574" i="9"/>
  <c r="J11574" i="9" s="1"/>
  <c r="L11573" i="9"/>
  <c r="K11573" i="9"/>
  <c r="J11573" i="9" s="1"/>
  <c r="L11572" i="9"/>
  <c r="K11572" i="9"/>
  <c r="J11572" i="9" s="1"/>
  <c r="L11571" i="9"/>
  <c r="K11571" i="9"/>
  <c r="J11571" i="9" s="1"/>
  <c r="L11570" i="9"/>
  <c r="K11570" i="9"/>
  <c r="J11570" i="9" s="1"/>
  <c r="L11569" i="9"/>
  <c r="K11569" i="9"/>
  <c r="J11569" i="9" s="1"/>
  <c r="L11568" i="9"/>
  <c r="K11568" i="9"/>
  <c r="J11568" i="9" s="1"/>
  <c r="L11567" i="9"/>
  <c r="K11567" i="9"/>
  <c r="J11567" i="9" s="1"/>
  <c r="L11566" i="9"/>
  <c r="K11566" i="9"/>
  <c r="J11566" i="9" s="1"/>
  <c r="L11565" i="9"/>
  <c r="K11565" i="9"/>
  <c r="J11565" i="9" s="1"/>
  <c r="L11564" i="9"/>
  <c r="K11564" i="9"/>
  <c r="J11564" i="9" s="1"/>
  <c r="L11563" i="9"/>
  <c r="K11563" i="9"/>
  <c r="J11563" i="9" s="1"/>
  <c r="L11562" i="9"/>
  <c r="K11562" i="9"/>
  <c r="J11562" i="9" s="1"/>
  <c r="L11561" i="9"/>
  <c r="K11561" i="9"/>
  <c r="J11561" i="9" s="1"/>
  <c r="L11560" i="9"/>
  <c r="K11560" i="9"/>
  <c r="J11560" i="9" s="1"/>
  <c r="L11559" i="9"/>
  <c r="K11559" i="9"/>
  <c r="J11559" i="9" s="1"/>
  <c r="L11558" i="9"/>
  <c r="K11558" i="9"/>
  <c r="J11558" i="9" s="1"/>
  <c r="L11557" i="9"/>
  <c r="K11557" i="9"/>
  <c r="J11557" i="9" s="1"/>
  <c r="L11556" i="9"/>
  <c r="K11556" i="9"/>
  <c r="J11556" i="9" s="1"/>
  <c r="L11555" i="9"/>
  <c r="K11555" i="9"/>
  <c r="J11555" i="9" s="1"/>
  <c r="L11554" i="9"/>
  <c r="K11554" i="9"/>
  <c r="J11554" i="9" s="1"/>
  <c r="L11553" i="9"/>
  <c r="K11553" i="9"/>
  <c r="J11553" i="9" s="1"/>
  <c r="L11552" i="9"/>
  <c r="K11552" i="9"/>
  <c r="J11552" i="9" s="1"/>
  <c r="L11551" i="9"/>
  <c r="K11551" i="9"/>
  <c r="J11551" i="9" s="1"/>
  <c r="L11550" i="9"/>
  <c r="K11550" i="9"/>
  <c r="J11550" i="9" s="1"/>
  <c r="L11549" i="9"/>
  <c r="K11549" i="9"/>
  <c r="J11549" i="9" s="1"/>
  <c r="L11548" i="9"/>
  <c r="K11548" i="9"/>
  <c r="J11548" i="9" s="1"/>
  <c r="L11547" i="9"/>
  <c r="K11547" i="9"/>
  <c r="J11547" i="9" s="1"/>
  <c r="L11546" i="9"/>
  <c r="K11546" i="9"/>
  <c r="J11546" i="9" s="1"/>
  <c r="L11545" i="9"/>
  <c r="K11545" i="9"/>
  <c r="J11545" i="9" s="1"/>
  <c r="L11544" i="9"/>
  <c r="K11544" i="9"/>
  <c r="J11544" i="9" s="1"/>
  <c r="L11543" i="9"/>
  <c r="K11543" i="9"/>
  <c r="J11543" i="9" s="1"/>
  <c r="L11542" i="9"/>
  <c r="K11542" i="9"/>
  <c r="J11542" i="9" s="1"/>
  <c r="L11541" i="9"/>
  <c r="K11541" i="9"/>
  <c r="J11541" i="9" s="1"/>
  <c r="L11540" i="9"/>
  <c r="K11540" i="9"/>
  <c r="J11540" i="9" s="1"/>
  <c r="L11539" i="9"/>
  <c r="K11539" i="9"/>
  <c r="J11539" i="9" s="1"/>
  <c r="L11538" i="9"/>
  <c r="K11538" i="9"/>
  <c r="J11538" i="9" s="1"/>
  <c r="L11537" i="9"/>
  <c r="K11537" i="9"/>
  <c r="J11537" i="9" s="1"/>
  <c r="L11536" i="9"/>
  <c r="K11536" i="9"/>
  <c r="J11536" i="9" s="1"/>
  <c r="L11535" i="9"/>
  <c r="K11535" i="9"/>
  <c r="J11535" i="9" s="1"/>
  <c r="L11534" i="9"/>
  <c r="K11534" i="9"/>
  <c r="J11534" i="9" s="1"/>
  <c r="L11533" i="9"/>
  <c r="K11533" i="9"/>
  <c r="J11533" i="9" s="1"/>
  <c r="L11532" i="9"/>
  <c r="K11532" i="9"/>
  <c r="J11532" i="9" s="1"/>
  <c r="L11531" i="9"/>
  <c r="K11531" i="9"/>
  <c r="J11531" i="9" s="1"/>
  <c r="L11530" i="9"/>
  <c r="K11530" i="9"/>
  <c r="J11530" i="9" s="1"/>
  <c r="L11529" i="9"/>
  <c r="K11529" i="9"/>
  <c r="J11529" i="9" s="1"/>
  <c r="L11528" i="9"/>
  <c r="K11528" i="9"/>
  <c r="J11528" i="9" s="1"/>
  <c r="L11527" i="9"/>
  <c r="K11527" i="9"/>
  <c r="J11527" i="9" s="1"/>
  <c r="L11526" i="9"/>
  <c r="K11526" i="9"/>
  <c r="J11526" i="9" s="1"/>
  <c r="L11525" i="9"/>
  <c r="K11525" i="9"/>
  <c r="J11525" i="9" s="1"/>
  <c r="L11524" i="9"/>
  <c r="K11524" i="9"/>
  <c r="J11524" i="9" s="1"/>
  <c r="L11523" i="9"/>
  <c r="K11523" i="9"/>
  <c r="J11523" i="9" s="1"/>
  <c r="L11522" i="9"/>
  <c r="K11522" i="9"/>
  <c r="J11522" i="9" s="1"/>
  <c r="L11521" i="9"/>
  <c r="K11521" i="9"/>
  <c r="J11521" i="9" s="1"/>
  <c r="L11520" i="9"/>
  <c r="K11520" i="9"/>
  <c r="J11520" i="9" s="1"/>
  <c r="L11519" i="9"/>
  <c r="K11519" i="9"/>
  <c r="J11519" i="9" s="1"/>
  <c r="L11518" i="9"/>
  <c r="K11518" i="9"/>
  <c r="J11518" i="9" s="1"/>
  <c r="L11517" i="9"/>
  <c r="K11517" i="9"/>
  <c r="J11517" i="9" s="1"/>
  <c r="L11516" i="9"/>
  <c r="K11516" i="9"/>
  <c r="J11516" i="9" s="1"/>
  <c r="L11515" i="9"/>
  <c r="K11515" i="9"/>
  <c r="J11515" i="9" s="1"/>
  <c r="L11514" i="9"/>
  <c r="K11514" i="9"/>
  <c r="J11514" i="9" s="1"/>
  <c r="L11513" i="9"/>
  <c r="K11513" i="9"/>
  <c r="J11513" i="9" s="1"/>
  <c r="L11512" i="9"/>
  <c r="K11512" i="9"/>
  <c r="J11512" i="9" s="1"/>
  <c r="L11511" i="9"/>
  <c r="K11511" i="9"/>
  <c r="J11511" i="9" s="1"/>
  <c r="L11510" i="9"/>
  <c r="K11510" i="9"/>
  <c r="J11510" i="9" s="1"/>
  <c r="L11509" i="9"/>
  <c r="K11509" i="9"/>
  <c r="J11509" i="9" s="1"/>
  <c r="L11508" i="9"/>
  <c r="K11508" i="9"/>
  <c r="J11508" i="9" s="1"/>
  <c r="L11507" i="9"/>
  <c r="K11507" i="9"/>
  <c r="J11507" i="9" s="1"/>
  <c r="L11506" i="9"/>
  <c r="K11506" i="9"/>
  <c r="J11506" i="9" s="1"/>
  <c r="L11505" i="9"/>
  <c r="K11505" i="9"/>
  <c r="J11505" i="9" s="1"/>
  <c r="L11504" i="9"/>
  <c r="K11504" i="9"/>
  <c r="J11504" i="9" s="1"/>
  <c r="L11503" i="9"/>
  <c r="K11503" i="9"/>
  <c r="J11503" i="9" s="1"/>
  <c r="L11502" i="9"/>
  <c r="K11502" i="9"/>
  <c r="J11502" i="9" s="1"/>
  <c r="L11501" i="9"/>
  <c r="K11501" i="9"/>
  <c r="J11501" i="9" s="1"/>
  <c r="L11500" i="9"/>
  <c r="K11500" i="9"/>
  <c r="J11500" i="9" s="1"/>
  <c r="L11499" i="9"/>
  <c r="K11499" i="9"/>
  <c r="J11499" i="9" s="1"/>
  <c r="L11498" i="9"/>
  <c r="K11498" i="9"/>
  <c r="J11498" i="9" s="1"/>
  <c r="L11497" i="9"/>
  <c r="K11497" i="9"/>
  <c r="J11497" i="9" s="1"/>
  <c r="L11496" i="9"/>
  <c r="K11496" i="9"/>
  <c r="J11496" i="9" s="1"/>
  <c r="L11495" i="9"/>
  <c r="K11495" i="9"/>
  <c r="J11495" i="9" s="1"/>
  <c r="L11494" i="9"/>
  <c r="K11494" i="9"/>
  <c r="J11494" i="9" s="1"/>
  <c r="L11493" i="9"/>
  <c r="K11493" i="9"/>
  <c r="J11493" i="9" s="1"/>
  <c r="L11492" i="9"/>
  <c r="K11492" i="9"/>
  <c r="J11492" i="9" s="1"/>
  <c r="L11491" i="9"/>
  <c r="K11491" i="9"/>
  <c r="J11491" i="9" s="1"/>
  <c r="L11490" i="9"/>
  <c r="K11490" i="9"/>
  <c r="J11490" i="9" s="1"/>
  <c r="L11489" i="9"/>
  <c r="K11489" i="9"/>
  <c r="J11489" i="9" s="1"/>
  <c r="L11488" i="9"/>
  <c r="K11488" i="9"/>
  <c r="J11488" i="9" s="1"/>
  <c r="L11487" i="9"/>
  <c r="K11487" i="9"/>
  <c r="J11487" i="9" s="1"/>
  <c r="L11486" i="9"/>
  <c r="K11486" i="9"/>
  <c r="J11486" i="9" s="1"/>
  <c r="L11485" i="9"/>
  <c r="K11485" i="9"/>
  <c r="J11485" i="9" s="1"/>
  <c r="L11484" i="9"/>
  <c r="K11484" i="9"/>
  <c r="J11484" i="9" s="1"/>
  <c r="L11483" i="9"/>
  <c r="K11483" i="9"/>
  <c r="J11483" i="9" s="1"/>
  <c r="L11482" i="9"/>
  <c r="K11482" i="9"/>
  <c r="J11482" i="9" s="1"/>
  <c r="L11481" i="9"/>
  <c r="K11481" i="9"/>
  <c r="J11481" i="9" s="1"/>
  <c r="L11480" i="9"/>
  <c r="K11480" i="9"/>
  <c r="J11480" i="9" s="1"/>
  <c r="L11479" i="9"/>
  <c r="K11479" i="9"/>
  <c r="J11479" i="9" s="1"/>
  <c r="L11478" i="9"/>
  <c r="K11478" i="9"/>
  <c r="J11478" i="9" s="1"/>
  <c r="L11477" i="9"/>
  <c r="K11477" i="9"/>
  <c r="J11477" i="9" s="1"/>
  <c r="L11476" i="9"/>
  <c r="K11476" i="9"/>
  <c r="J11476" i="9" s="1"/>
  <c r="L11475" i="9"/>
  <c r="K11475" i="9"/>
  <c r="J11475" i="9" s="1"/>
  <c r="L11474" i="9"/>
  <c r="K11474" i="9"/>
  <c r="J11474" i="9" s="1"/>
  <c r="L11473" i="9"/>
  <c r="K11473" i="9"/>
  <c r="J11473" i="9" s="1"/>
  <c r="L11472" i="9"/>
  <c r="K11472" i="9"/>
  <c r="J11472" i="9" s="1"/>
  <c r="L11471" i="9"/>
  <c r="K11471" i="9"/>
  <c r="J11471" i="9" s="1"/>
  <c r="L11470" i="9"/>
  <c r="K11470" i="9"/>
  <c r="J11470" i="9" s="1"/>
  <c r="L11469" i="9"/>
  <c r="K11469" i="9"/>
  <c r="J11469" i="9" s="1"/>
  <c r="L11468" i="9"/>
  <c r="K11468" i="9"/>
  <c r="J11468" i="9" s="1"/>
  <c r="L11467" i="9"/>
  <c r="K11467" i="9"/>
  <c r="J11467" i="9" s="1"/>
  <c r="L11466" i="9"/>
  <c r="K11466" i="9"/>
  <c r="J11466" i="9" s="1"/>
  <c r="L11465" i="9"/>
  <c r="K11465" i="9"/>
  <c r="J11465" i="9" s="1"/>
  <c r="L11464" i="9"/>
  <c r="K11464" i="9"/>
  <c r="J11464" i="9" s="1"/>
  <c r="L11463" i="9"/>
  <c r="K11463" i="9"/>
  <c r="J11463" i="9" s="1"/>
  <c r="L11462" i="9"/>
  <c r="K11462" i="9"/>
  <c r="J11462" i="9" s="1"/>
  <c r="L11461" i="9"/>
  <c r="K11461" i="9"/>
  <c r="J11461" i="9" s="1"/>
  <c r="L11460" i="9"/>
  <c r="K11460" i="9"/>
  <c r="J11460" i="9" s="1"/>
  <c r="L11459" i="9"/>
  <c r="K11459" i="9"/>
  <c r="J11459" i="9" s="1"/>
  <c r="L11458" i="9"/>
  <c r="K11458" i="9"/>
  <c r="J11458" i="9" s="1"/>
  <c r="L11457" i="9"/>
  <c r="K11457" i="9"/>
  <c r="J11457" i="9" s="1"/>
  <c r="L11456" i="9"/>
  <c r="K11456" i="9"/>
  <c r="J11456" i="9" s="1"/>
  <c r="L11455" i="9"/>
  <c r="K11455" i="9"/>
  <c r="J11455" i="9" s="1"/>
  <c r="L11454" i="9"/>
  <c r="K11454" i="9"/>
  <c r="J11454" i="9" s="1"/>
  <c r="L11453" i="9"/>
  <c r="K11453" i="9"/>
  <c r="J11453" i="9" s="1"/>
  <c r="L11452" i="9"/>
  <c r="K11452" i="9"/>
  <c r="J11452" i="9" s="1"/>
  <c r="L11451" i="9"/>
  <c r="K11451" i="9"/>
  <c r="J11451" i="9" s="1"/>
  <c r="L11450" i="9"/>
  <c r="K11450" i="9"/>
  <c r="J11450" i="9" s="1"/>
  <c r="L11449" i="9"/>
  <c r="K11449" i="9"/>
  <c r="J11449" i="9" s="1"/>
  <c r="L11448" i="9"/>
  <c r="K11448" i="9"/>
  <c r="J11448" i="9" s="1"/>
  <c r="L11447" i="9"/>
  <c r="K11447" i="9"/>
  <c r="J11447" i="9" s="1"/>
  <c r="L11446" i="9"/>
  <c r="K11446" i="9"/>
  <c r="J11446" i="9" s="1"/>
  <c r="L11445" i="9"/>
  <c r="K11445" i="9"/>
  <c r="J11445" i="9" s="1"/>
  <c r="L11444" i="9"/>
  <c r="K11444" i="9"/>
  <c r="J11444" i="9" s="1"/>
  <c r="L11443" i="9"/>
  <c r="K11443" i="9"/>
  <c r="J11443" i="9" s="1"/>
  <c r="L11442" i="9"/>
  <c r="K11442" i="9"/>
  <c r="J11442" i="9" s="1"/>
  <c r="L11441" i="9"/>
  <c r="K11441" i="9"/>
  <c r="J11441" i="9" s="1"/>
  <c r="L11440" i="9"/>
  <c r="K11440" i="9"/>
  <c r="J11440" i="9" s="1"/>
  <c r="L11439" i="9"/>
  <c r="K11439" i="9"/>
  <c r="J11439" i="9" s="1"/>
  <c r="L11438" i="9"/>
  <c r="K11438" i="9"/>
  <c r="J11438" i="9" s="1"/>
  <c r="L11437" i="9"/>
  <c r="K11437" i="9"/>
  <c r="J11437" i="9" s="1"/>
  <c r="L11436" i="9"/>
  <c r="K11436" i="9"/>
  <c r="J11436" i="9" s="1"/>
  <c r="L11435" i="9"/>
  <c r="K11435" i="9"/>
  <c r="J11435" i="9" s="1"/>
  <c r="L11434" i="9"/>
  <c r="K11434" i="9"/>
  <c r="J11434" i="9" s="1"/>
  <c r="L11433" i="9"/>
  <c r="K11433" i="9"/>
  <c r="J11433" i="9" s="1"/>
  <c r="L11432" i="9"/>
  <c r="K11432" i="9"/>
  <c r="J11432" i="9" s="1"/>
  <c r="L11431" i="9"/>
  <c r="K11431" i="9"/>
  <c r="J11431" i="9" s="1"/>
  <c r="L11430" i="9"/>
  <c r="K11430" i="9"/>
  <c r="J11430" i="9" s="1"/>
  <c r="L11429" i="9"/>
  <c r="K11429" i="9"/>
  <c r="J11429" i="9" s="1"/>
  <c r="L11428" i="9"/>
  <c r="K11428" i="9"/>
  <c r="J11428" i="9" s="1"/>
  <c r="L11427" i="9"/>
  <c r="K11427" i="9"/>
  <c r="J11427" i="9" s="1"/>
  <c r="L11426" i="9"/>
  <c r="K11426" i="9"/>
  <c r="J11426" i="9" s="1"/>
  <c r="L11425" i="9"/>
  <c r="K11425" i="9"/>
  <c r="J11425" i="9" s="1"/>
  <c r="L11424" i="9"/>
  <c r="K11424" i="9"/>
  <c r="J11424" i="9" s="1"/>
  <c r="L11423" i="9"/>
  <c r="K11423" i="9"/>
  <c r="J11423" i="9" s="1"/>
  <c r="L11422" i="9"/>
  <c r="K11422" i="9"/>
  <c r="J11422" i="9" s="1"/>
  <c r="L11421" i="9"/>
  <c r="K11421" i="9"/>
  <c r="J11421" i="9" s="1"/>
  <c r="L11420" i="9"/>
  <c r="K11420" i="9"/>
  <c r="J11420" i="9" s="1"/>
  <c r="L11419" i="9"/>
  <c r="K11419" i="9"/>
  <c r="J11419" i="9" s="1"/>
  <c r="L11418" i="9"/>
  <c r="K11418" i="9"/>
  <c r="J11418" i="9" s="1"/>
  <c r="L11417" i="9"/>
  <c r="K11417" i="9"/>
  <c r="J11417" i="9" s="1"/>
  <c r="L11416" i="9"/>
  <c r="K11416" i="9"/>
  <c r="J11416" i="9" s="1"/>
  <c r="L11415" i="9"/>
  <c r="K11415" i="9"/>
  <c r="J11415" i="9" s="1"/>
  <c r="L11414" i="9"/>
  <c r="K11414" i="9"/>
  <c r="J11414" i="9" s="1"/>
  <c r="L11413" i="9"/>
  <c r="K11413" i="9"/>
  <c r="J11413" i="9" s="1"/>
  <c r="L11412" i="9"/>
  <c r="K11412" i="9"/>
  <c r="J11412" i="9" s="1"/>
  <c r="L11411" i="9"/>
  <c r="K11411" i="9"/>
  <c r="J11411" i="9" s="1"/>
  <c r="L11410" i="9"/>
  <c r="K11410" i="9"/>
  <c r="J11410" i="9" s="1"/>
  <c r="L11409" i="9"/>
  <c r="K11409" i="9"/>
  <c r="J11409" i="9" s="1"/>
  <c r="L11408" i="9"/>
  <c r="K11408" i="9"/>
  <c r="J11408" i="9" s="1"/>
  <c r="L11407" i="9"/>
  <c r="K11407" i="9"/>
  <c r="J11407" i="9" s="1"/>
  <c r="L11406" i="9"/>
  <c r="K11406" i="9"/>
  <c r="J11406" i="9" s="1"/>
  <c r="L11405" i="9"/>
  <c r="K11405" i="9"/>
  <c r="J11405" i="9" s="1"/>
  <c r="L11404" i="9"/>
  <c r="K11404" i="9"/>
  <c r="J11404" i="9" s="1"/>
  <c r="L11403" i="9"/>
  <c r="K11403" i="9"/>
  <c r="J11403" i="9" s="1"/>
  <c r="L11402" i="9"/>
  <c r="K11402" i="9"/>
  <c r="J11402" i="9" s="1"/>
  <c r="L11401" i="9"/>
  <c r="K11401" i="9"/>
  <c r="J11401" i="9" s="1"/>
  <c r="L11400" i="9"/>
  <c r="K11400" i="9"/>
  <c r="J11400" i="9" s="1"/>
  <c r="L11399" i="9"/>
  <c r="K11399" i="9"/>
  <c r="J11399" i="9" s="1"/>
  <c r="L11398" i="9"/>
  <c r="K11398" i="9"/>
  <c r="J11398" i="9" s="1"/>
  <c r="L11397" i="9"/>
  <c r="K11397" i="9"/>
  <c r="J11397" i="9" s="1"/>
  <c r="L11396" i="9"/>
  <c r="K11396" i="9"/>
  <c r="J11396" i="9" s="1"/>
  <c r="L11395" i="9"/>
  <c r="K11395" i="9"/>
  <c r="J11395" i="9" s="1"/>
  <c r="L11394" i="9"/>
  <c r="K11394" i="9"/>
  <c r="J11394" i="9" s="1"/>
  <c r="L11393" i="9"/>
  <c r="K11393" i="9"/>
  <c r="J11393" i="9" s="1"/>
  <c r="L11392" i="9"/>
  <c r="K11392" i="9"/>
  <c r="J11392" i="9" s="1"/>
  <c r="L11391" i="9"/>
  <c r="K11391" i="9"/>
  <c r="J11391" i="9" s="1"/>
  <c r="L11390" i="9"/>
  <c r="K11390" i="9"/>
  <c r="J11390" i="9" s="1"/>
  <c r="L11389" i="9"/>
  <c r="K11389" i="9"/>
  <c r="J11389" i="9" s="1"/>
  <c r="L11388" i="9"/>
  <c r="K11388" i="9"/>
  <c r="J11388" i="9" s="1"/>
  <c r="L11387" i="9"/>
  <c r="K11387" i="9"/>
  <c r="J11387" i="9" s="1"/>
  <c r="L11386" i="9"/>
  <c r="K11386" i="9"/>
  <c r="J11386" i="9" s="1"/>
  <c r="L11385" i="9"/>
  <c r="K11385" i="9"/>
  <c r="J11385" i="9" s="1"/>
  <c r="L11384" i="9"/>
  <c r="K11384" i="9"/>
  <c r="J11384" i="9" s="1"/>
  <c r="L11383" i="9"/>
  <c r="K11383" i="9"/>
  <c r="J11383" i="9" s="1"/>
  <c r="L11382" i="9"/>
  <c r="K11382" i="9"/>
  <c r="J11382" i="9" s="1"/>
  <c r="L11381" i="9"/>
  <c r="K11381" i="9"/>
  <c r="J11381" i="9" s="1"/>
  <c r="L11380" i="9"/>
  <c r="K11380" i="9"/>
  <c r="J11380" i="9" s="1"/>
  <c r="L11379" i="9"/>
  <c r="K11379" i="9"/>
  <c r="J11379" i="9" s="1"/>
  <c r="L11378" i="9"/>
  <c r="K11378" i="9"/>
  <c r="J11378" i="9" s="1"/>
  <c r="L11377" i="9"/>
  <c r="K11377" i="9"/>
  <c r="J11377" i="9" s="1"/>
  <c r="L11376" i="9"/>
  <c r="K11376" i="9"/>
  <c r="J11376" i="9" s="1"/>
  <c r="L11375" i="9"/>
  <c r="K11375" i="9"/>
  <c r="J11375" i="9" s="1"/>
  <c r="L11374" i="9"/>
  <c r="K11374" i="9"/>
  <c r="J11374" i="9" s="1"/>
  <c r="L11373" i="9"/>
  <c r="K11373" i="9"/>
  <c r="J11373" i="9" s="1"/>
  <c r="L11372" i="9"/>
  <c r="K11372" i="9"/>
  <c r="J11372" i="9" s="1"/>
  <c r="L11371" i="9"/>
  <c r="K11371" i="9"/>
  <c r="J11371" i="9" s="1"/>
  <c r="L11370" i="9"/>
  <c r="K11370" i="9"/>
  <c r="J11370" i="9" s="1"/>
  <c r="L11369" i="9"/>
  <c r="K11369" i="9"/>
  <c r="J11369" i="9" s="1"/>
  <c r="L11368" i="9"/>
  <c r="K11368" i="9"/>
  <c r="J11368" i="9" s="1"/>
  <c r="L11367" i="9"/>
  <c r="K11367" i="9"/>
  <c r="J11367" i="9" s="1"/>
  <c r="L11366" i="9"/>
  <c r="K11366" i="9"/>
  <c r="J11366" i="9" s="1"/>
  <c r="L11365" i="9"/>
  <c r="K11365" i="9"/>
  <c r="J11365" i="9" s="1"/>
  <c r="L11364" i="9"/>
  <c r="K11364" i="9"/>
  <c r="J11364" i="9" s="1"/>
  <c r="L11363" i="9"/>
  <c r="K11363" i="9"/>
  <c r="J11363" i="9" s="1"/>
  <c r="L11362" i="9"/>
  <c r="K11362" i="9"/>
  <c r="J11362" i="9" s="1"/>
  <c r="L11361" i="9"/>
  <c r="K11361" i="9"/>
  <c r="J11361" i="9" s="1"/>
  <c r="L11360" i="9"/>
  <c r="K11360" i="9"/>
  <c r="J11360" i="9" s="1"/>
  <c r="L11359" i="9"/>
  <c r="K11359" i="9"/>
  <c r="J11359" i="9" s="1"/>
  <c r="L11358" i="9"/>
  <c r="K11358" i="9"/>
  <c r="J11358" i="9" s="1"/>
  <c r="L11357" i="9"/>
  <c r="K11357" i="9"/>
  <c r="J11357" i="9" s="1"/>
  <c r="L11356" i="9"/>
  <c r="K11356" i="9"/>
  <c r="J11356" i="9" s="1"/>
  <c r="L11355" i="9"/>
  <c r="K11355" i="9"/>
  <c r="J11355" i="9" s="1"/>
  <c r="L11354" i="9"/>
  <c r="K11354" i="9"/>
  <c r="J11354" i="9" s="1"/>
  <c r="L11353" i="9"/>
  <c r="K11353" i="9"/>
  <c r="J11353" i="9" s="1"/>
  <c r="L11352" i="9"/>
  <c r="K11352" i="9"/>
  <c r="J11352" i="9" s="1"/>
  <c r="L11351" i="9"/>
  <c r="K11351" i="9"/>
  <c r="J11351" i="9" s="1"/>
  <c r="L11350" i="9"/>
  <c r="K11350" i="9"/>
  <c r="J11350" i="9" s="1"/>
  <c r="L11349" i="9"/>
  <c r="K11349" i="9"/>
  <c r="J11349" i="9" s="1"/>
  <c r="L11348" i="9"/>
  <c r="K11348" i="9"/>
  <c r="J11348" i="9" s="1"/>
  <c r="L11347" i="9"/>
  <c r="K11347" i="9"/>
  <c r="J11347" i="9" s="1"/>
  <c r="L11346" i="9"/>
  <c r="K11346" i="9"/>
  <c r="J11346" i="9" s="1"/>
  <c r="L11345" i="9"/>
  <c r="K11345" i="9"/>
  <c r="J11345" i="9" s="1"/>
  <c r="L11344" i="9"/>
  <c r="K11344" i="9"/>
  <c r="J11344" i="9" s="1"/>
  <c r="L11343" i="9"/>
  <c r="K11343" i="9"/>
  <c r="J11343" i="9" s="1"/>
  <c r="L11342" i="9"/>
  <c r="K11342" i="9"/>
  <c r="J11342" i="9" s="1"/>
  <c r="L11341" i="9"/>
  <c r="K11341" i="9"/>
  <c r="J11341" i="9" s="1"/>
  <c r="L11340" i="9"/>
  <c r="K11340" i="9"/>
  <c r="J11340" i="9" s="1"/>
  <c r="L11339" i="9"/>
  <c r="K11339" i="9"/>
  <c r="J11339" i="9" s="1"/>
  <c r="L11338" i="9"/>
  <c r="K11338" i="9"/>
  <c r="J11338" i="9" s="1"/>
  <c r="L11337" i="9"/>
  <c r="K11337" i="9"/>
  <c r="J11337" i="9" s="1"/>
  <c r="L11336" i="9"/>
  <c r="K11336" i="9"/>
  <c r="J11336" i="9" s="1"/>
  <c r="L11335" i="9"/>
  <c r="K11335" i="9"/>
  <c r="J11335" i="9" s="1"/>
  <c r="L11334" i="9"/>
  <c r="K11334" i="9"/>
  <c r="J11334" i="9" s="1"/>
  <c r="L11333" i="9"/>
  <c r="K11333" i="9"/>
  <c r="J11333" i="9" s="1"/>
  <c r="L11332" i="9"/>
  <c r="K11332" i="9"/>
  <c r="J11332" i="9" s="1"/>
  <c r="L11331" i="9"/>
  <c r="K11331" i="9"/>
  <c r="J11331" i="9" s="1"/>
  <c r="L11330" i="9"/>
  <c r="K11330" i="9"/>
  <c r="J11330" i="9" s="1"/>
  <c r="L11329" i="9"/>
  <c r="K11329" i="9"/>
  <c r="J11329" i="9" s="1"/>
  <c r="L11328" i="9"/>
  <c r="K11328" i="9"/>
  <c r="J11328" i="9" s="1"/>
  <c r="L11327" i="9"/>
  <c r="K11327" i="9"/>
  <c r="J11327" i="9" s="1"/>
  <c r="L11326" i="9"/>
  <c r="K11326" i="9"/>
  <c r="J11326" i="9" s="1"/>
  <c r="L11325" i="9"/>
  <c r="K11325" i="9"/>
  <c r="J11325" i="9" s="1"/>
  <c r="L11324" i="9"/>
  <c r="K11324" i="9"/>
  <c r="J11324" i="9" s="1"/>
  <c r="L11323" i="9"/>
  <c r="K11323" i="9"/>
  <c r="J11323" i="9" s="1"/>
  <c r="L11322" i="9"/>
  <c r="K11322" i="9"/>
  <c r="J11322" i="9" s="1"/>
  <c r="L11321" i="9"/>
  <c r="K11321" i="9"/>
  <c r="J11321" i="9" s="1"/>
  <c r="L11320" i="9"/>
  <c r="K11320" i="9"/>
  <c r="J11320" i="9" s="1"/>
  <c r="L11319" i="9"/>
  <c r="K11319" i="9"/>
  <c r="J11319" i="9" s="1"/>
  <c r="L11318" i="9"/>
  <c r="K11318" i="9"/>
  <c r="J11318" i="9" s="1"/>
  <c r="L11317" i="9"/>
  <c r="K11317" i="9"/>
  <c r="J11317" i="9" s="1"/>
  <c r="L11316" i="9"/>
  <c r="K11316" i="9"/>
  <c r="J11316" i="9" s="1"/>
  <c r="L11315" i="9"/>
  <c r="K11315" i="9"/>
  <c r="J11315" i="9" s="1"/>
  <c r="L11314" i="9"/>
  <c r="K11314" i="9"/>
  <c r="J11314" i="9" s="1"/>
  <c r="L11313" i="9"/>
  <c r="K11313" i="9"/>
  <c r="J11313" i="9" s="1"/>
  <c r="L11312" i="9"/>
  <c r="K11312" i="9"/>
  <c r="J11312" i="9" s="1"/>
  <c r="L11311" i="9"/>
  <c r="K11311" i="9"/>
  <c r="J11311" i="9" s="1"/>
  <c r="L11310" i="9"/>
  <c r="K11310" i="9"/>
  <c r="J11310" i="9" s="1"/>
  <c r="L11309" i="9"/>
  <c r="K11309" i="9"/>
  <c r="J11309" i="9" s="1"/>
  <c r="L11308" i="9"/>
  <c r="K11308" i="9"/>
  <c r="J11308" i="9" s="1"/>
  <c r="L11307" i="9"/>
  <c r="K11307" i="9"/>
  <c r="J11307" i="9" s="1"/>
  <c r="L11306" i="9"/>
  <c r="K11306" i="9"/>
  <c r="J11306" i="9" s="1"/>
  <c r="L11305" i="9"/>
  <c r="K11305" i="9"/>
  <c r="J11305" i="9" s="1"/>
  <c r="L11304" i="9"/>
  <c r="K11304" i="9"/>
  <c r="J11304" i="9" s="1"/>
  <c r="L11303" i="9"/>
  <c r="K11303" i="9"/>
  <c r="J11303" i="9" s="1"/>
  <c r="L11302" i="9"/>
  <c r="K11302" i="9"/>
  <c r="J11302" i="9" s="1"/>
  <c r="L11301" i="9"/>
  <c r="K11301" i="9"/>
  <c r="J11301" i="9" s="1"/>
  <c r="L11300" i="9"/>
  <c r="K11300" i="9"/>
  <c r="J11300" i="9" s="1"/>
  <c r="L11299" i="9"/>
  <c r="K11299" i="9"/>
  <c r="J11299" i="9" s="1"/>
  <c r="L11298" i="9"/>
  <c r="K11298" i="9"/>
  <c r="J11298" i="9" s="1"/>
  <c r="L11297" i="9"/>
  <c r="K11297" i="9"/>
  <c r="J11297" i="9" s="1"/>
  <c r="L11296" i="9"/>
  <c r="K11296" i="9"/>
  <c r="J11296" i="9" s="1"/>
  <c r="L11295" i="9"/>
  <c r="K11295" i="9"/>
  <c r="J11295" i="9" s="1"/>
  <c r="L11294" i="9"/>
  <c r="K11294" i="9"/>
  <c r="J11294" i="9" s="1"/>
  <c r="L11293" i="9"/>
  <c r="K11293" i="9"/>
  <c r="J11293" i="9" s="1"/>
  <c r="L11292" i="9"/>
  <c r="K11292" i="9"/>
  <c r="J11292" i="9" s="1"/>
  <c r="L11291" i="9"/>
  <c r="K11291" i="9"/>
  <c r="J11291" i="9" s="1"/>
  <c r="L11290" i="9"/>
  <c r="K11290" i="9"/>
  <c r="J11290" i="9" s="1"/>
  <c r="L11289" i="9"/>
  <c r="K11289" i="9"/>
  <c r="J11289" i="9" s="1"/>
  <c r="L11288" i="9"/>
  <c r="K11288" i="9"/>
  <c r="J11288" i="9" s="1"/>
  <c r="L11287" i="9"/>
  <c r="K11287" i="9"/>
  <c r="J11287" i="9" s="1"/>
  <c r="L11286" i="9"/>
  <c r="K11286" i="9"/>
  <c r="J11286" i="9" s="1"/>
  <c r="L11285" i="9"/>
  <c r="K11285" i="9"/>
  <c r="J11285" i="9" s="1"/>
  <c r="L11284" i="9"/>
  <c r="K11284" i="9"/>
  <c r="J11284" i="9" s="1"/>
  <c r="L11283" i="9"/>
  <c r="K11283" i="9"/>
  <c r="J11283" i="9" s="1"/>
  <c r="L11282" i="9"/>
  <c r="K11282" i="9"/>
  <c r="J11282" i="9" s="1"/>
  <c r="L11281" i="9"/>
  <c r="K11281" i="9"/>
  <c r="J11281" i="9" s="1"/>
  <c r="L11280" i="9"/>
  <c r="K11280" i="9"/>
  <c r="J11280" i="9" s="1"/>
  <c r="L11279" i="9"/>
  <c r="K11279" i="9"/>
  <c r="J11279" i="9" s="1"/>
  <c r="L11278" i="9"/>
  <c r="K11278" i="9"/>
  <c r="J11278" i="9" s="1"/>
  <c r="L11277" i="9"/>
  <c r="K11277" i="9"/>
  <c r="J11277" i="9" s="1"/>
  <c r="L11276" i="9"/>
  <c r="K11276" i="9"/>
  <c r="J11276" i="9" s="1"/>
  <c r="L11275" i="9"/>
  <c r="K11275" i="9"/>
  <c r="J11275" i="9" s="1"/>
  <c r="L11274" i="9"/>
  <c r="K11274" i="9"/>
  <c r="J11274" i="9" s="1"/>
  <c r="L11273" i="9"/>
  <c r="K11273" i="9"/>
  <c r="J11273" i="9" s="1"/>
  <c r="L11272" i="9"/>
  <c r="K11272" i="9"/>
  <c r="J11272" i="9" s="1"/>
  <c r="L11271" i="9"/>
  <c r="K11271" i="9"/>
  <c r="J11271" i="9" s="1"/>
  <c r="L11270" i="9"/>
  <c r="K11270" i="9"/>
  <c r="J11270" i="9" s="1"/>
  <c r="L11269" i="9"/>
  <c r="K11269" i="9"/>
  <c r="J11269" i="9" s="1"/>
  <c r="L11268" i="9"/>
  <c r="K11268" i="9"/>
  <c r="J11268" i="9" s="1"/>
  <c r="L11267" i="9"/>
  <c r="K11267" i="9"/>
  <c r="J11267" i="9" s="1"/>
  <c r="L11266" i="9"/>
  <c r="K11266" i="9"/>
  <c r="J11266" i="9" s="1"/>
  <c r="L11265" i="9"/>
  <c r="K11265" i="9"/>
  <c r="J11265" i="9" s="1"/>
  <c r="L11264" i="9"/>
  <c r="K11264" i="9"/>
  <c r="J11264" i="9" s="1"/>
  <c r="L11263" i="9"/>
  <c r="K11263" i="9"/>
  <c r="J11263" i="9" s="1"/>
  <c r="L11262" i="9"/>
  <c r="K11262" i="9"/>
  <c r="J11262" i="9" s="1"/>
  <c r="L11261" i="9"/>
  <c r="K11261" i="9"/>
  <c r="J11261" i="9" s="1"/>
  <c r="L11260" i="9"/>
  <c r="K11260" i="9"/>
  <c r="J11260" i="9" s="1"/>
  <c r="L11259" i="9"/>
  <c r="K11259" i="9"/>
  <c r="J11259" i="9" s="1"/>
  <c r="L11258" i="9"/>
  <c r="K11258" i="9"/>
  <c r="J11258" i="9" s="1"/>
  <c r="L11257" i="9"/>
  <c r="K11257" i="9"/>
  <c r="J11257" i="9" s="1"/>
  <c r="L11256" i="9"/>
  <c r="K11256" i="9"/>
  <c r="J11256" i="9" s="1"/>
  <c r="L11255" i="9"/>
  <c r="K11255" i="9"/>
  <c r="J11255" i="9" s="1"/>
  <c r="L11254" i="9"/>
  <c r="K11254" i="9"/>
  <c r="J11254" i="9" s="1"/>
  <c r="L11253" i="9"/>
  <c r="K11253" i="9"/>
  <c r="J11253" i="9" s="1"/>
  <c r="L11252" i="9"/>
  <c r="K11252" i="9"/>
  <c r="J11252" i="9" s="1"/>
  <c r="L11251" i="9"/>
  <c r="K11251" i="9"/>
  <c r="J11251" i="9" s="1"/>
  <c r="L11250" i="9"/>
  <c r="K11250" i="9"/>
  <c r="J11250" i="9" s="1"/>
  <c r="L11249" i="9"/>
  <c r="K11249" i="9"/>
  <c r="J11249" i="9" s="1"/>
  <c r="L11248" i="9"/>
  <c r="K11248" i="9"/>
  <c r="J11248" i="9" s="1"/>
  <c r="L11247" i="9"/>
  <c r="K11247" i="9"/>
  <c r="J11247" i="9" s="1"/>
  <c r="L11246" i="9"/>
  <c r="K11246" i="9"/>
  <c r="J11246" i="9" s="1"/>
  <c r="L11245" i="9"/>
  <c r="K11245" i="9"/>
  <c r="J11245" i="9" s="1"/>
  <c r="L11244" i="9"/>
  <c r="K11244" i="9"/>
  <c r="J11244" i="9" s="1"/>
  <c r="L11243" i="9"/>
  <c r="K11243" i="9"/>
  <c r="J11243" i="9" s="1"/>
  <c r="L11242" i="9"/>
  <c r="K11242" i="9"/>
  <c r="J11242" i="9" s="1"/>
  <c r="L11241" i="9"/>
  <c r="K11241" i="9"/>
  <c r="J11241" i="9" s="1"/>
  <c r="L11240" i="9"/>
  <c r="K11240" i="9"/>
  <c r="J11240" i="9" s="1"/>
  <c r="L11239" i="9"/>
  <c r="K11239" i="9"/>
  <c r="J11239" i="9" s="1"/>
  <c r="L11238" i="9"/>
  <c r="K11238" i="9"/>
  <c r="J11238" i="9" s="1"/>
  <c r="L11237" i="9"/>
  <c r="K11237" i="9"/>
  <c r="J11237" i="9" s="1"/>
  <c r="L11236" i="9"/>
  <c r="K11236" i="9"/>
  <c r="J11236" i="9" s="1"/>
  <c r="L11235" i="9"/>
  <c r="K11235" i="9"/>
  <c r="J11235" i="9" s="1"/>
  <c r="L11234" i="9"/>
  <c r="K11234" i="9"/>
  <c r="J11234" i="9" s="1"/>
  <c r="L11233" i="9"/>
  <c r="K11233" i="9"/>
  <c r="J11233" i="9" s="1"/>
  <c r="L11232" i="9"/>
  <c r="K11232" i="9"/>
  <c r="J11232" i="9" s="1"/>
  <c r="L11231" i="9"/>
  <c r="K11231" i="9"/>
  <c r="J11231" i="9" s="1"/>
  <c r="L11230" i="9"/>
  <c r="K11230" i="9"/>
  <c r="J11230" i="9" s="1"/>
  <c r="L11229" i="9"/>
  <c r="K11229" i="9"/>
  <c r="J11229" i="9" s="1"/>
  <c r="L11228" i="9"/>
  <c r="K11228" i="9"/>
  <c r="J11228" i="9" s="1"/>
  <c r="L11227" i="9"/>
  <c r="K11227" i="9"/>
  <c r="J11227" i="9" s="1"/>
  <c r="L11226" i="9"/>
  <c r="K11226" i="9"/>
  <c r="J11226" i="9" s="1"/>
  <c r="L11225" i="9"/>
  <c r="K11225" i="9"/>
  <c r="J11225" i="9" s="1"/>
  <c r="L11224" i="9"/>
  <c r="K11224" i="9"/>
  <c r="J11224" i="9" s="1"/>
  <c r="L11223" i="9"/>
  <c r="K11223" i="9"/>
  <c r="J11223" i="9" s="1"/>
  <c r="L11222" i="9"/>
  <c r="K11222" i="9"/>
  <c r="J11222" i="9" s="1"/>
  <c r="L11221" i="9"/>
  <c r="K11221" i="9"/>
  <c r="J11221" i="9" s="1"/>
  <c r="L11220" i="9"/>
  <c r="K11220" i="9"/>
  <c r="J11220" i="9" s="1"/>
  <c r="L11219" i="9"/>
  <c r="K11219" i="9"/>
  <c r="J11219" i="9" s="1"/>
  <c r="L11218" i="9"/>
  <c r="K11218" i="9"/>
  <c r="J11218" i="9" s="1"/>
  <c r="L11217" i="9"/>
  <c r="K11217" i="9"/>
  <c r="J11217" i="9" s="1"/>
  <c r="L11216" i="9"/>
  <c r="K11216" i="9"/>
  <c r="J11216" i="9" s="1"/>
  <c r="L11215" i="9"/>
  <c r="K11215" i="9"/>
  <c r="J11215" i="9" s="1"/>
  <c r="L11214" i="9"/>
  <c r="K11214" i="9"/>
  <c r="J11214" i="9" s="1"/>
  <c r="L11213" i="9"/>
  <c r="K11213" i="9"/>
  <c r="J11213" i="9" s="1"/>
  <c r="L11212" i="9"/>
  <c r="K11212" i="9"/>
  <c r="J11212" i="9" s="1"/>
  <c r="L11211" i="9"/>
  <c r="K11211" i="9"/>
  <c r="J11211" i="9" s="1"/>
  <c r="L11210" i="9"/>
  <c r="K11210" i="9"/>
  <c r="J11210" i="9" s="1"/>
  <c r="L11209" i="9"/>
  <c r="K11209" i="9"/>
  <c r="J11209" i="9" s="1"/>
  <c r="L11208" i="9"/>
  <c r="K11208" i="9"/>
  <c r="J11208" i="9" s="1"/>
  <c r="L11207" i="9"/>
  <c r="K11207" i="9"/>
  <c r="J11207" i="9" s="1"/>
  <c r="L11206" i="9"/>
  <c r="K11206" i="9"/>
  <c r="J11206" i="9" s="1"/>
  <c r="L11205" i="9"/>
  <c r="K11205" i="9"/>
  <c r="J11205" i="9" s="1"/>
  <c r="L11204" i="9"/>
  <c r="K11204" i="9"/>
  <c r="J11204" i="9" s="1"/>
  <c r="L11203" i="9"/>
  <c r="K11203" i="9"/>
  <c r="J11203" i="9" s="1"/>
  <c r="L11202" i="9"/>
  <c r="K11202" i="9"/>
  <c r="J11202" i="9" s="1"/>
  <c r="L11201" i="9"/>
  <c r="K11201" i="9"/>
  <c r="J11201" i="9" s="1"/>
  <c r="L11200" i="9"/>
  <c r="K11200" i="9"/>
  <c r="J11200" i="9" s="1"/>
  <c r="L11199" i="9"/>
  <c r="K11199" i="9"/>
  <c r="J11199" i="9" s="1"/>
  <c r="L11198" i="9"/>
  <c r="K11198" i="9"/>
  <c r="J11198" i="9" s="1"/>
  <c r="L11197" i="9"/>
  <c r="K11197" i="9"/>
  <c r="J11197" i="9" s="1"/>
  <c r="L11196" i="9"/>
  <c r="K11196" i="9"/>
  <c r="J11196" i="9" s="1"/>
  <c r="L11195" i="9"/>
  <c r="K11195" i="9"/>
  <c r="J11195" i="9" s="1"/>
  <c r="L11194" i="9"/>
  <c r="K11194" i="9"/>
  <c r="J11194" i="9" s="1"/>
  <c r="L11193" i="9"/>
  <c r="K11193" i="9"/>
  <c r="J11193" i="9" s="1"/>
  <c r="L11192" i="9"/>
  <c r="K11192" i="9"/>
  <c r="J11192" i="9" s="1"/>
  <c r="L11191" i="9"/>
  <c r="K11191" i="9"/>
  <c r="J11191" i="9" s="1"/>
  <c r="L11190" i="9"/>
  <c r="K11190" i="9"/>
  <c r="J11190" i="9" s="1"/>
  <c r="L11189" i="9"/>
  <c r="K11189" i="9"/>
  <c r="J11189" i="9" s="1"/>
  <c r="L11188" i="9"/>
  <c r="K11188" i="9"/>
  <c r="J11188" i="9" s="1"/>
  <c r="L11187" i="9"/>
  <c r="K11187" i="9"/>
  <c r="J11187" i="9" s="1"/>
  <c r="L11186" i="9"/>
  <c r="K11186" i="9"/>
  <c r="J11186" i="9" s="1"/>
  <c r="L11185" i="9"/>
  <c r="K11185" i="9"/>
  <c r="J11185" i="9" s="1"/>
  <c r="L11184" i="9"/>
  <c r="K11184" i="9"/>
  <c r="J11184" i="9" s="1"/>
  <c r="L11183" i="9"/>
  <c r="K11183" i="9"/>
  <c r="J11183" i="9" s="1"/>
  <c r="L11182" i="9"/>
  <c r="K11182" i="9"/>
  <c r="J11182" i="9" s="1"/>
  <c r="L11181" i="9"/>
  <c r="K11181" i="9"/>
  <c r="J11181" i="9" s="1"/>
  <c r="L11180" i="9"/>
  <c r="K11180" i="9"/>
  <c r="J11180" i="9" s="1"/>
  <c r="L11179" i="9"/>
  <c r="K11179" i="9"/>
  <c r="J11179" i="9" s="1"/>
  <c r="L11178" i="9"/>
  <c r="K11178" i="9"/>
  <c r="J11178" i="9" s="1"/>
  <c r="L11177" i="9"/>
  <c r="K11177" i="9"/>
  <c r="J11177" i="9" s="1"/>
  <c r="L11176" i="9"/>
  <c r="K11176" i="9"/>
  <c r="J11176" i="9" s="1"/>
  <c r="L11175" i="9"/>
  <c r="K11175" i="9"/>
  <c r="J11175" i="9" s="1"/>
  <c r="L11174" i="9"/>
  <c r="K11174" i="9"/>
  <c r="J11174" i="9" s="1"/>
  <c r="L11173" i="9"/>
  <c r="K11173" i="9"/>
  <c r="J11173" i="9" s="1"/>
  <c r="L11172" i="9"/>
  <c r="K11172" i="9"/>
  <c r="J11172" i="9" s="1"/>
  <c r="L11171" i="9"/>
  <c r="K11171" i="9"/>
  <c r="J11171" i="9" s="1"/>
  <c r="L11170" i="9"/>
  <c r="K11170" i="9"/>
  <c r="J11170" i="9" s="1"/>
  <c r="L11169" i="9"/>
  <c r="K11169" i="9"/>
  <c r="J11169" i="9" s="1"/>
  <c r="L11168" i="9"/>
  <c r="K11168" i="9"/>
  <c r="J11168" i="9" s="1"/>
  <c r="L11167" i="9"/>
  <c r="K11167" i="9"/>
  <c r="J11167" i="9" s="1"/>
  <c r="L11166" i="9"/>
  <c r="K11166" i="9"/>
  <c r="J11166" i="9" s="1"/>
  <c r="L11165" i="9"/>
  <c r="K11165" i="9"/>
  <c r="J11165" i="9" s="1"/>
  <c r="L11164" i="9"/>
  <c r="K11164" i="9"/>
  <c r="J11164" i="9" s="1"/>
  <c r="L11163" i="9"/>
  <c r="K11163" i="9"/>
  <c r="J11163" i="9" s="1"/>
  <c r="L11162" i="9"/>
  <c r="K11162" i="9"/>
  <c r="J11162" i="9" s="1"/>
  <c r="L11161" i="9"/>
  <c r="K11161" i="9"/>
  <c r="J11161" i="9" s="1"/>
  <c r="L11160" i="9"/>
  <c r="K11160" i="9"/>
  <c r="J11160" i="9" s="1"/>
  <c r="L11159" i="9"/>
  <c r="K11159" i="9"/>
  <c r="J11159" i="9" s="1"/>
  <c r="L11158" i="9"/>
  <c r="K11158" i="9"/>
  <c r="J11158" i="9" s="1"/>
  <c r="L11157" i="9"/>
  <c r="K11157" i="9"/>
  <c r="J11157" i="9" s="1"/>
  <c r="L11156" i="9"/>
  <c r="K11156" i="9"/>
  <c r="J11156" i="9" s="1"/>
  <c r="L11155" i="9"/>
  <c r="K11155" i="9"/>
  <c r="J11155" i="9" s="1"/>
  <c r="L11154" i="9"/>
  <c r="K11154" i="9"/>
  <c r="J11154" i="9" s="1"/>
  <c r="L11153" i="9"/>
  <c r="K11153" i="9"/>
  <c r="J11153" i="9" s="1"/>
  <c r="L11152" i="9"/>
  <c r="K11152" i="9"/>
  <c r="J11152" i="9" s="1"/>
  <c r="L11151" i="9"/>
  <c r="K11151" i="9"/>
  <c r="J11151" i="9" s="1"/>
  <c r="L11150" i="9"/>
  <c r="K11150" i="9"/>
  <c r="J11150" i="9" s="1"/>
  <c r="L11149" i="9"/>
  <c r="K11149" i="9"/>
  <c r="J11149" i="9" s="1"/>
  <c r="L11148" i="9"/>
  <c r="K11148" i="9"/>
  <c r="J11148" i="9" s="1"/>
  <c r="L11147" i="9"/>
  <c r="K11147" i="9"/>
  <c r="J11147" i="9" s="1"/>
  <c r="L11146" i="9"/>
  <c r="K11146" i="9"/>
  <c r="J11146" i="9" s="1"/>
  <c r="L11145" i="9"/>
  <c r="K11145" i="9"/>
  <c r="J11145" i="9" s="1"/>
  <c r="L11144" i="9"/>
  <c r="K11144" i="9"/>
  <c r="J11144" i="9" s="1"/>
  <c r="L11143" i="9"/>
  <c r="K11143" i="9"/>
  <c r="J11143" i="9" s="1"/>
  <c r="L11142" i="9"/>
  <c r="K11142" i="9"/>
  <c r="J11142" i="9" s="1"/>
  <c r="L11141" i="9"/>
  <c r="K11141" i="9"/>
  <c r="J11141" i="9" s="1"/>
  <c r="L11140" i="9"/>
  <c r="K11140" i="9"/>
  <c r="J11140" i="9" s="1"/>
  <c r="L11139" i="9"/>
  <c r="K11139" i="9"/>
  <c r="J11139" i="9" s="1"/>
  <c r="L11138" i="9"/>
  <c r="K11138" i="9"/>
  <c r="J11138" i="9" s="1"/>
  <c r="L11137" i="9"/>
  <c r="K11137" i="9"/>
  <c r="J11137" i="9" s="1"/>
  <c r="L11136" i="9"/>
  <c r="K11136" i="9"/>
  <c r="J11136" i="9" s="1"/>
  <c r="L11135" i="9"/>
  <c r="K11135" i="9"/>
  <c r="J11135" i="9" s="1"/>
  <c r="L11134" i="9"/>
  <c r="K11134" i="9"/>
  <c r="J11134" i="9" s="1"/>
  <c r="L11133" i="9"/>
  <c r="K11133" i="9"/>
  <c r="J11133" i="9" s="1"/>
  <c r="L11132" i="9"/>
  <c r="K11132" i="9"/>
  <c r="J11132" i="9" s="1"/>
  <c r="L11131" i="9"/>
  <c r="K11131" i="9"/>
  <c r="J11131" i="9" s="1"/>
  <c r="L11130" i="9"/>
  <c r="K11130" i="9"/>
  <c r="J11130" i="9" s="1"/>
  <c r="L11129" i="9"/>
  <c r="K11129" i="9"/>
  <c r="J11129" i="9" s="1"/>
  <c r="L11128" i="9"/>
  <c r="K11128" i="9"/>
  <c r="J11128" i="9" s="1"/>
  <c r="L11127" i="9"/>
  <c r="K11127" i="9"/>
  <c r="J11127" i="9" s="1"/>
  <c r="L11126" i="9"/>
  <c r="K11126" i="9"/>
  <c r="J11126" i="9" s="1"/>
  <c r="L11125" i="9"/>
  <c r="K11125" i="9"/>
  <c r="J11125" i="9" s="1"/>
  <c r="L11124" i="9"/>
  <c r="K11124" i="9"/>
  <c r="J11124" i="9" s="1"/>
  <c r="L11123" i="9"/>
  <c r="K11123" i="9"/>
  <c r="J11123" i="9" s="1"/>
  <c r="L11122" i="9"/>
  <c r="K11122" i="9"/>
  <c r="J11122" i="9" s="1"/>
  <c r="L11121" i="9"/>
  <c r="K11121" i="9"/>
  <c r="J11121" i="9" s="1"/>
  <c r="L11120" i="9"/>
  <c r="K11120" i="9"/>
  <c r="J11120" i="9" s="1"/>
  <c r="L11119" i="9"/>
  <c r="K11119" i="9"/>
  <c r="J11119" i="9" s="1"/>
  <c r="L11118" i="9"/>
  <c r="K11118" i="9"/>
  <c r="J11118" i="9" s="1"/>
  <c r="L11117" i="9"/>
  <c r="K11117" i="9"/>
  <c r="J11117" i="9" s="1"/>
  <c r="L11116" i="9"/>
  <c r="K11116" i="9"/>
  <c r="J11116" i="9" s="1"/>
  <c r="L11115" i="9"/>
  <c r="K11115" i="9"/>
  <c r="J11115" i="9" s="1"/>
  <c r="L11114" i="9"/>
  <c r="K11114" i="9"/>
  <c r="J11114" i="9" s="1"/>
  <c r="L11113" i="9"/>
  <c r="K11113" i="9"/>
  <c r="J11113" i="9" s="1"/>
  <c r="L11112" i="9"/>
  <c r="K11112" i="9"/>
  <c r="J11112" i="9" s="1"/>
  <c r="L11111" i="9"/>
  <c r="K11111" i="9"/>
  <c r="J11111" i="9" s="1"/>
  <c r="L11110" i="9"/>
  <c r="K11110" i="9"/>
  <c r="J11110" i="9" s="1"/>
  <c r="L11109" i="9"/>
  <c r="K11109" i="9"/>
  <c r="J11109" i="9" s="1"/>
  <c r="L11108" i="9"/>
  <c r="K11108" i="9"/>
  <c r="J11108" i="9" s="1"/>
  <c r="L11107" i="9"/>
  <c r="K11107" i="9"/>
  <c r="J11107" i="9" s="1"/>
  <c r="L11106" i="9"/>
  <c r="K11106" i="9"/>
  <c r="J11106" i="9" s="1"/>
  <c r="L11105" i="9"/>
  <c r="K11105" i="9"/>
  <c r="J11105" i="9" s="1"/>
  <c r="L11104" i="9"/>
  <c r="K11104" i="9"/>
  <c r="J11104" i="9" s="1"/>
  <c r="L11103" i="9"/>
  <c r="K11103" i="9"/>
  <c r="J11103" i="9" s="1"/>
  <c r="L11102" i="9"/>
  <c r="K11102" i="9"/>
  <c r="J11102" i="9" s="1"/>
  <c r="L11101" i="9"/>
  <c r="K11101" i="9"/>
  <c r="J11101" i="9" s="1"/>
  <c r="L11100" i="9"/>
  <c r="K11100" i="9"/>
  <c r="J11100" i="9" s="1"/>
  <c r="L11099" i="9"/>
  <c r="K11099" i="9"/>
  <c r="J11099" i="9" s="1"/>
  <c r="L11098" i="9"/>
  <c r="K11098" i="9"/>
  <c r="J11098" i="9" s="1"/>
  <c r="L11097" i="9"/>
  <c r="K11097" i="9"/>
  <c r="J11097" i="9" s="1"/>
  <c r="L11096" i="9"/>
  <c r="K11096" i="9"/>
  <c r="J11096" i="9" s="1"/>
  <c r="L11095" i="9"/>
  <c r="K11095" i="9"/>
  <c r="J11095" i="9" s="1"/>
  <c r="L11094" i="9"/>
  <c r="K11094" i="9"/>
  <c r="J11094" i="9" s="1"/>
  <c r="L11093" i="9"/>
  <c r="K11093" i="9"/>
  <c r="J11093" i="9" s="1"/>
  <c r="L11092" i="9"/>
  <c r="K11092" i="9"/>
  <c r="J11092" i="9" s="1"/>
  <c r="L11091" i="9"/>
  <c r="K11091" i="9"/>
  <c r="J11091" i="9" s="1"/>
  <c r="L11090" i="9"/>
  <c r="K11090" i="9"/>
  <c r="J11090" i="9" s="1"/>
  <c r="L11089" i="9"/>
  <c r="K11089" i="9"/>
  <c r="J11089" i="9" s="1"/>
  <c r="L11088" i="9"/>
  <c r="K11088" i="9"/>
  <c r="J11088" i="9" s="1"/>
  <c r="L11087" i="9"/>
  <c r="K11087" i="9"/>
  <c r="J11087" i="9" s="1"/>
  <c r="L11086" i="9"/>
  <c r="K11086" i="9"/>
  <c r="J11086" i="9" s="1"/>
  <c r="L11085" i="9"/>
  <c r="K11085" i="9"/>
  <c r="J11085" i="9" s="1"/>
  <c r="L11084" i="9"/>
  <c r="K11084" i="9"/>
  <c r="J11084" i="9" s="1"/>
  <c r="L11083" i="9"/>
  <c r="K11083" i="9"/>
  <c r="J11083" i="9" s="1"/>
  <c r="L11082" i="9"/>
  <c r="K11082" i="9"/>
  <c r="J11082" i="9" s="1"/>
  <c r="L11081" i="9"/>
  <c r="K11081" i="9"/>
  <c r="J11081" i="9" s="1"/>
  <c r="L11080" i="9"/>
  <c r="K11080" i="9"/>
  <c r="J11080" i="9" s="1"/>
  <c r="L11079" i="9"/>
  <c r="K11079" i="9"/>
  <c r="J11079" i="9" s="1"/>
  <c r="L11078" i="9"/>
  <c r="K11078" i="9"/>
  <c r="J11078" i="9" s="1"/>
  <c r="L11077" i="9"/>
  <c r="K11077" i="9"/>
  <c r="J11077" i="9" s="1"/>
  <c r="L11076" i="9"/>
  <c r="K11076" i="9"/>
  <c r="J11076" i="9" s="1"/>
  <c r="L11075" i="9"/>
  <c r="K11075" i="9"/>
  <c r="J11075" i="9" s="1"/>
  <c r="L11074" i="9"/>
  <c r="K11074" i="9"/>
  <c r="J11074" i="9" s="1"/>
  <c r="L11073" i="9"/>
  <c r="K11073" i="9"/>
  <c r="J11073" i="9" s="1"/>
  <c r="L11072" i="9"/>
  <c r="K11072" i="9"/>
  <c r="J11072" i="9" s="1"/>
  <c r="L11071" i="9"/>
  <c r="K11071" i="9"/>
  <c r="J11071" i="9" s="1"/>
  <c r="L11070" i="9"/>
  <c r="K11070" i="9"/>
  <c r="J11070" i="9" s="1"/>
  <c r="L11069" i="9"/>
  <c r="K11069" i="9"/>
  <c r="J11069" i="9" s="1"/>
  <c r="L11068" i="9"/>
  <c r="K11068" i="9"/>
  <c r="J11068" i="9" s="1"/>
  <c r="L11067" i="9"/>
  <c r="K11067" i="9"/>
  <c r="J11067" i="9" s="1"/>
  <c r="L11066" i="9"/>
  <c r="K11066" i="9"/>
  <c r="J11066" i="9" s="1"/>
  <c r="L11065" i="9"/>
  <c r="K11065" i="9"/>
  <c r="J11065" i="9" s="1"/>
  <c r="L11064" i="9"/>
  <c r="K11064" i="9"/>
  <c r="J11064" i="9" s="1"/>
  <c r="L11063" i="9"/>
  <c r="K11063" i="9"/>
  <c r="J11063" i="9" s="1"/>
  <c r="L11062" i="9"/>
  <c r="K11062" i="9"/>
  <c r="J11062" i="9" s="1"/>
  <c r="L11061" i="9"/>
  <c r="K11061" i="9"/>
  <c r="J11061" i="9" s="1"/>
  <c r="L11060" i="9"/>
  <c r="K11060" i="9"/>
  <c r="J11060" i="9" s="1"/>
  <c r="L11059" i="9"/>
  <c r="K11059" i="9"/>
  <c r="J11059" i="9" s="1"/>
  <c r="L11058" i="9"/>
  <c r="K11058" i="9"/>
  <c r="J11058" i="9" s="1"/>
  <c r="L11057" i="9"/>
  <c r="K11057" i="9"/>
  <c r="J11057" i="9" s="1"/>
  <c r="L11056" i="9"/>
  <c r="K11056" i="9"/>
  <c r="J11056" i="9" s="1"/>
  <c r="L11055" i="9"/>
  <c r="K11055" i="9"/>
  <c r="J11055" i="9" s="1"/>
  <c r="L11054" i="9"/>
  <c r="K11054" i="9"/>
  <c r="J11054" i="9" s="1"/>
  <c r="L11053" i="9"/>
  <c r="K11053" i="9"/>
  <c r="J11053" i="9" s="1"/>
  <c r="L11052" i="9"/>
  <c r="K11052" i="9"/>
  <c r="J11052" i="9" s="1"/>
  <c r="L11051" i="9"/>
  <c r="K11051" i="9"/>
  <c r="J11051" i="9" s="1"/>
  <c r="L11050" i="9"/>
  <c r="K11050" i="9"/>
  <c r="J11050" i="9" s="1"/>
  <c r="L11049" i="9"/>
  <c r="K11049" i="9"/>
  <c r="J11049" i="9" s="1"/>
  <c r="L11048" i="9"/>
  <c r="K11048" i="9"/>
  <c r="J11048" i="9" s="1"/>
  <c r="L11047" i="9"/>
  <c r="K11047" i="9"/>
  <c r="J11047" i="9" s="1"/>
  <c r="L11046" i="9"/>
  <c r="K11046" i="9"/>
  <c r="J11046" i="9" s="1"/>
  <c r="L11045" i="9"/>
  <c r="K11045" i="9"/>
  <c r="J11045" i="9" s="1"/>
  <c r="L11044" i="9"/>
  <c r="K11044" i="9"/>
  <c r="J11044" i="9" s="1"/>
  <c r="L11043" i="9"/>
  <c r="K11043" i="9"/>
  <c r="J11043" i="9" s="1"/>
  <c r="L11042" i="9"/>
  <c r="K11042" i="9"/>
  <c r="J11042" i="9" s="1"/>
  <c r="L11041" i="9"/>
  <c r="K11041" i="9"/>
  <c r="J11041" i="9" s="1"/>
  <c r="L11040" i="9"/>
  <c r="K11040" i="9"/>
  <c r="J11040" i="9" s="1"/>
  <c r="L11039" i="9"/>
  <c r="K11039" i="9"/>
  <c r="J11039" i="9" s="1"/>
  <c r="L11038" i="9"/>
  <c r="K11038" i="9"/>
  <c r="J11038" i="9" s="1"/>
  <c r="L11037" i="9"/>
  <c r="K11037" i="9"/>
  <c r="J11037" i="9" s="1"/>
  <c r="L11036" i="9"/>
  <c r="K11036" i="9"/>
  <c r="J11036" i="9" s="1"/>
  <c r="L11035" i="9"/>
  <c r="K11035" i="9"/>
  <c r="J11035" i="9" s="1"/>
  <c r="L11034" i="9"/>
  <c r="K11034" i="9"/>
  <c r="J11034" i="9" s="1"/>
  <c r="L11033" i="9"/>
  <c r="K11033" i="9"/>
  <c r="J11033" i="9" s="1"/>
  <c r="L11032" i="9"/>
  <c r="K11032" i="9"/>
  <c r="J11032" i="9" s="1"/>
  <c r="L11031" i="9"/>
  <c r="K11031" i="9"/>
  <c r="J11031" i="9" s="1"/>
  <c r="L11030" i="9"/>
  <c r="K11030" i="9"/>
  <c r="J11030" i="9" s="1"/>
  <c r="L11029" i="9"/>
  <c r="K11029" i="9"/>
  <c r="J11029" i="9" s="1"/>
  <c r="L11028" i="9"/>
  <c r="K11028" i="9"/>
  <c r="J11028" i="9" s="1"/>
  <c r="L11027" i="9"/>
  <c r="K11027" i="9"/>
  <c r="J11027" i="9" s="1"/>
  <c r="L11026" i="9"/>
  <c r="K11026" i="9"/>
  <c r="J11026" i="9" s="1"/>
  <c r="L11025" i="9"/>
  <c r="K11025" i="9"/>
  <c r="J11025" i="9" s="1"/>
  <c r="L11024" i="9"/>
  <c r="K11024" i="9"/>
  <c r="J11024" i="9" s="1"/>
  <c r="L11023" i="9"/>
  <c r="K11023" i="9"/>
  <c r="J11023" i="9" s="1"/>
  <c r="L11022" i="9"/>
  <c r="K11022" i="9"/>
  <c r="J11022" i="9" s="1"/>
  <c r="L11021" i="9"/>
  <c r="K11021" i="9"/>
  <c r="J11021" i="9" s="1"/>
  <c r="L11020" i="9"/>
  <c r="K11020" i="9"/>
  <c r="J11020" i="9" s="1"/>
  <c r="L11019" i="9"/>
  <c r="K11019" i="9"/>
  <c r="J11019" i="9" s="1"/>
  <c r="L11018" i="9"/>
  <c r="K11018" i="9"/>
  <c r="J11018" i="9" s="1"/>
  <c r="L11017" i="9"/>
  <c r="K11017" i="9"/>
  <c r="J11017" i="9" s="1"/>
  <c r="L11016" i="9"/>
  <c r="K11016" i="9"/>
  <c r="J11016" i="9" s="1"/>
  <c r="L11015" i="9"/>
  <c r="K11015" i="9"/>
  <c r="J11015" i="9" s="1"/>
  <c r="L11014" i="9"/>
  <c r="K11014" i="9"/>
  <c r="J11014" i="9" s="1"/>
  <c r="L11013" i="9"/>
  <c r="K11013" i="9"/>
  <c r="J11013" i="9" s="1"/>
  <c r="L11012" i="9"/>
  <c r="K11012" i="9"/>
  <c r="J11012" i="9" s="1"/>
  <c r="L11011" i="9"/>
  <c r="K11011" i="9"/>
  <c r="J11011" i="9" s="1"/>
  <c r="L11010" i="9"/>
  <c r="K11010" i="9"/>
  <c r="J11010" i="9" s="1"/>
  <c r="L11009" i="9"/>
  <c r="K11009" i="9"/>
  <c r="J11009" i="9" s="1"/>
  <c r="L11008" i="9"/>
  <c r="K11008" i="9"/>
  <c r="J11008" i="9" s="1"/>
  <c r="L11007" i="9"/>
  <c r="K11007" i="9"/>
  <c r="J11007" i="9" s="1"/>
  <c r="L11006" i="9"/>
  <c r="K11006" i="9"/>
  <c r="J11006" i="9" s="1"/>
  <c r="L11005" i="9"/>
  <c r="K11005" i="9"/>
  <c r="J11005" i="9" s="1"/>
  <c r="L11004" i="9"/>
  <c r="K11004" i="9"/>
  <c r="J11004" i="9" s="1"/>
  <c r="L11003" i="9"/>
  <c r="K11003" i="9"/>
  <c r="J11003" i="9" s="1"/>
  <c r="L11002" i="9"/>
  <c r="K11002" i="9"/>
  <c r="J11002" i="9" s="1"/>
  <c r="L11001" i="9"/>
  <c r="K11001" i="9"/>
  <c r="J11001" i="9" s="1"/>
  <c r="L11000" i="9"/>
  <c r="K11000" i="9"/>
  <c r="J11000" i="9" s="1"/>
  <c r="L10999" i="9"/>
  <c r="K10999" i="9"/>
  <c r="J10999" i="9" s="1"/>
  <c r="L10998" i="9"/>
  <c r="K10998" i="9"/>
  <c r="J10998" i="9" s="1"/>
  <c r="L10997" i="9"/>
  <c r="K10997" i="9"/>
  <c r="J10997" i="9" s="1"/>
  <c r="L10996" i="9"/>
  <c r="K10996" i="9"/>
  <c r="J10996" i="9" s="1"/>
  <c r="L10995" i="9"/>
  <c r="K10995" i="9"/>
  <c r="J10995" i="9" s="1"/>
  <c r="L10994" i="9"/>
  <c r="K10994" i="9"/>
  <c r="J10994" i="9" s="1"/>
  <c r="L10993" i="9"/>
  <c r="K10993" i="9"/>
  <c r="J10993" i="9" s="1"/>
  <c r="L10992" i="9"/>
  <c r="K10992" i="9"/>
  <c r="J10992" i="9" s="1"/>
  <c r="L10991" i="9"/>
  <c r="K10991" i="9"/>
  <c r="J10991" i="9" s="1"/>
  <c r="L10990" i="9"/>
  <c r="K10990" i="9"/>
  <c r="J10990" i="9" s="1"/>
  <c r="L10989" i="9"/>
  <c r="K10989" i="9"/>
  <c r="J10989" i="9" s="1"/>
  <c r="L10988" i="9"/>
  <c r="K10988" i="9"/>
  <c r="J10988" i="9" s="1"/>
  <c r="L10987" i="9"/>
  <c r="K10987" i="9"/>
  <c r="J10987" i="9" s="1"/>
  <c r="L10986" i="9"/>
  <c r="K10986" i="9"/>
  <c r="J10986" i="9" s="1"/>
  <c r="L10985" i="9"/>
  <c r="K10985" i="9"/>
  <c r="J10985" i="9" s="1"/>
  <c r="L10984" i="9"/>
  <c r="K10984" i="9"/>
  <c r="J10984" i="9" s="1"/>
  <c r="L10983" i="9"/>
  <c r="K10983" i="9"/>
  <c r="J10983" i="9" s="1"/>
  <c r="L10982" i="9"/>
  <c r="K10982" i="9"/>
  <c r="J10982" i="9" s="1"/>
  <c r="L10981" i="9"/>
  <c r="K10981" i="9"/>
  <c r="J10981" i="9" s="1"/>
  <c r="L10980" i="9"/>
  <c r="K10980" i="9"/>
  <c r="J10980" i="9" s="1"/>
  <c r="L10979" i="9"/>
  <c r="K10979" i="9"/>
  <c r="J10979" i="9" s="1"/>
  <c r="L10978" i="9"/>
  <c r="K10978" i="9"/>
  <c r="J10978" i="9" s="1"/>
  <c r="L10977" i="9"/>
  <c r="K10977" i="9"/>
  <c r="J10977" i="9" s="1"/>
  <c r="L10976" i="9"/>
  <c r="K10976" i="9"/>
  <c r="J10976" i="9" s="1"/>
  <c r="L10975" i="9"/>
  <c r="K10975" i="9"/>
  <c r="J10975" i="9" s="1"/>
  <c r="L10974" i="9"/>
  <c r="K10974" i="9"/>
  <c r="J10974" i="9" s="1"/>
  <c r="L10973" i="9"/>
  <c r="K10973" i="9"/>
  <c r="J10973" i="9" s="1"/>
  <c r="L10972" i="9"/>
  <c r="K10972" i="9"/>
  <c r="J10972" i="9" s="1"/>
  <c r="L10971" i="9"/>
  <c r="K10971" i="9"/>
  <c r="J10971" i="9" s="1"/>
  <c r="L10970" i="9"/>
  <c r="K10970" i="9"/>
  <c r="J10970" i="9" s="1"/>
  <c r="L10969" i="9"/>
  <c r="K10969" i="9"/>
  <c r="J10969" i="9" s="1"/>
  <c r="L10968" i="9"/>
  <c r="K10968" i="9"/>
  <c r="J10968" i="9" s="1"/>
  <c r="L10967" i="9"/>
  <c r="K10967" i="9"/>
  <c r="J10967" i="9" s="1"/>
  <c r="L10966" i="9"/>
  <c r="K10966" i="9"/>
  <c r="J10966" i="9" s="1"/>
  <c r="L10965" i="9"/>
  <c r="K10965" i="9"/>
  <c r="J10965" i="9" s="1"/>
  <c r="L10964" i="9"/>
  <c r="K10964" i="9"/>
  <c r="J10964" i="9" s="1"/>
  <c r="L10963" i="9"/>
  <c r="K10963" i="9"/>
  <c r="J10963" i="9" s="1"/>
  <c r="L10962" i="9"/>
  <c r="K10962" i="9"/>
  <c r="J10962" i="9" s="1"/>
  <c r="L10961" i="9"/>
  <c r="K10961" i="9"/>
  <c r="J10961" i="9" s="1"/>
  <c r="L10960" i="9"/>
  <c r="K10960" i="9"/>
  <c r="J10960" i="9" s="1"/>
  <c r="L10959" i="9"/>
  <c r="K10959" i="9"/>
  <c r="J10959" i="9" s="1"/>
  <c r="L10958" i="9"/>
  <c r="K10958" i="9"/>
  <c r="J10958" i="9" s="1"/>
  <c r="L10957" i="9"/>
  <c r="K10957" i="9"/>
  <c r="J10957" i="9" s="1"/>
  <c r="L10956" i="9"/>
  <c r="K10956" i="9"/>
  <c r="J10956" i="9" s="1"/>
  <c r="L10955" i="9"/>
  <c r="K10955" i="9"/>
  <c r="J10955" i="9" s="1"/>
  <c r="L10954" i="9"/>
  <c r="K10954" i="9"/>
  <c r="J10954" i="9" s="1"/>
  <c r="L10953" i="9"/>
  <c r="K10953" i="9"/>
  <c r="J10953" i="9" s="1"/>
  <c r="L10952" i="9"/>
  <c r="K10952" i="9"/>
  <c r="J10952" i="9" s="1"/>
  <c r="L10951" i="9"/>
  <c r="K10951" i="9"/>
  <c r="J10951" i="9" s="1"/>
  <c r="L10950" i="9"/>
  <c r="K10950" i="9"/>
  <c r="J10950" i="9" s="1"/>
  <c r="L10949" i="9"/>
  <c r="K10949" i="9"/>
  <c r="J10949" i="9" s="1"/>
  <c r="L10948" i="9"/>
  <c r="K10948" i="9"/>
  <c r="J10948" i="9" s="1"/>
  <c r="L10947" i="9"/>
  <c r="K10947" i="9"/>
  <c r="J10947" i="9" s="1"/>
  <c r="L10946" i="9"/>
  <c r="K10946" i="9"/>
  <c r="J10946" i="9" s="1"/>
  <c r="L10945" i="9"/>
  <c r="K10945" i="9"/>
  <c r="J10945" i="9" s="1"/>
  <c r="L10944" i="9"/>
  <c r="K10944" i="9"/>
  <c r="J10944" i="9" s="1"/>
  <c r="L10943" i="9"/>
  <c r="K10943" i="9"/>
  <c r="J10943" i="9" s="1"/>
  <c r="L10942" i="9"/>
  <c r="K10942" i="9"/>
  <c r="J10942" i="9" s="1"/>
  <c r="L10941" i="9"/>
  <c r="K10941" i="9"/>
  <c r="J10941" i="9" s="1"/>
  <c r="L10940" i="9"/>
  <c r="K10940" i="9"/>
  <c r="J10940" i="9" s="1"/>
  <c r="L10939" i="9"/>
  <c r="K10939" i="9"/>
  <c r="J10939" i="9" s="1"/>
  <c r="L10938" i="9"/>
  <c r="K10938" i="9"/>
  <c r="J10938" i="9" s="1"/>
  <c r="L10937" i="9"/>
  <c r="K10937" i="9"/>
  <c r="J10937" i="9" s="1"/>
  <c r="L10936" i="9"/>
  <c r="K10936" i="9"/>
  <c r="J10936" i="9" s="1"/>
  <c r="L10935" i="9"/>
  <c r="K10935" i="9"/>
  <c r="J10935" i="9" s="1"/>
  <c r="L10934" i="9"/>
  <c r="K10934" i="9"/>
  <c r="J10934" i="9" s="1"/>
  <c r="L10933" i="9"/>
  <c r="K10933" i="9"/>
  <c r="J10933" i="9" s="1"/>
  <c r="L10932" i="9"/>
  <c r="K10932" i="9"/>
  <c r="J10932" i="9" s="1"/>
  <c r="L10931" i="9"/>
  <c r="K10931" i="9"/>
  <c r="J10931" i="9" s="1"/>
  <c r="L10930" i="9"/>
  <c r="K10930" i="9"/>
  <c r="J10930" i="9" s="1"/>
  <c r="L10929" i="9"/>
  <c r="K10929" i="9"/>
  <c r="J10929" i="9" s="1"/>
  <c r="L10928" i="9"/>
  <c r="K10928" i="9"/>
  <c r="J10928" i="9" s="1"/>
  <c r="L10927" i="9"/>
  <c r="K10927" i="9"/>
  <c r="J10927" i="9" s="1"/>
  <c r="L10926" i="9"/>
  <c r="K10926" i="9"/>
  <c r="J10926" i="9" s="1"/>
  <c r="L10925" i="9"/>
  <c r="K10925" i="9"/>
  <c r="J10925" i="9" s="1"/>
  <c r="L10924" i="9"/>
  <c r="K10924" i="9"/>
  <c r="J10924" i="9" s="1"/>
  <c r="L10923" i="9"/>
  <c r="K10923" i="9"/>
  <c r="J10923" i="9" s="1"/>
  <c r="L10922" i="9"/>
  <c r="K10922" i="9"/>
  <c r="J10922" i="9" s="1"/>
  <c r="L10921" i="9"/>
  <c r="K10921" i="9"/>
  <c r="J10921" i="9" s="1"/>
  <c r="L10920" i="9"/>
  <c r="K10920" i="9"/>
  <c r="J10920" i="9" s="1"/>
  <c r="L10919" i="9"/>
  <c r="K10919" i="9"/>
  <c r="J10919" i="9" s="1"/>
  <c r="L10918" i="9"/>
  <c r="K10918" i="9"/>
  <c r="J10918" i="9" s="1"/>
  <c r="L10917" i="9"/>
  <c r="K10917" i="9"/>
  <c r="J10917" i="9" s="1"/>
  <c r="L10916" i="9"/>
  <c r="K10916" i="9"/>
  <c r="J10916" i="9" s="1"/>
  <c r="L10915" i="9"/>
  <c r="K10915" i="9"/>
  <c r="J10915" i="9" s="1"/>
  <c r="L10914" i="9"/>
  <c r="K10914" i="9"/>
  <c r="J10914" i="9" s="1"/>
  <c r="L10913" i="9"/>
  <c r="K10913" i="9"/>
  <c r="J10913" i="9" s="1"/>
  <c r="L10912" i="9"/>
  <c r="K10912" i="9"/>
  <c r="J10912" i="9" s="1"/>
  <c r="L10911" i="9"/>
  <c r="K10911" i="9"/>
  <c r="J10911" i="9" s="1"/>
  <c r="L10910" i="9"/>
  <c r="K10910" i="9"/>
  <c r="J10910" i="9" s="1"/>
  <c r="L10909" i="9"/>
  <c r="K10909" i="9"/>
  <c r="J10909" i="9" s="1"/>
  <c r="L10908" i="9"/>
  <c r="K10908" i="9"/>
  <c r="J10908" i="9" s="1"/>
  <c r="L10907" i="9"/>
  <c r="K10907" i="9"/>
  <c r="J10907" i="9" s="1"/>
  <c r="L10906" i="9"/>
  <c r="K10906" i="9"/>
  <c r="J10906" i="9" s="1"/>
  <c r="L10905" i="9"/>
  <c r="K10905" i="9"/>
  <c r="J10905" i="9" s="1"/>
  <c r="L10904" i="9"/>
  <c r="K10904" i="9"/>
  <c r="J10904" i="9" s="1"/>
  <c r="L10903" i="9"/>
  <c r="K10903" i="9"/>
  <c r="J10903" i="9" s="1"/>
  <c r="L10902" i="9"/>
  <c r="K10902" i="9"/>
  <c r="J10902" i="9" s="1"/>
  <c r="L10901" i="9"/>
  <c r="K10901" i="9"/>
  <c r="J10901" i="9" s="1"/>
  <c r="L10900" i="9"/>
  <c r="K10900" i="9"/>
  <c r="J10900" i="9" s="1"/>
  <c r="L10899" i="9"/>
  <c r="K10899" i="9"/>
  <c r="J10899" i="9" s="1"/>
  <c r="L10898" i="9"/>
  <c r="K10898" i="9"/>
  <c r="J10898" i="9" s="1"/>
  <c r="L10897" i="9"/>
  <c r="K10897" i="9"/>
  <c r="J10897" i="9" s="1"/>
  <c r="L10896" i="9"/>
  <c r="K10896" i="9"/>
  <c r="J10896" i="9" s="1"/>
  <c r="L10895" i="9"/>
  <c r="K10895" i="9"/>
  <c r="J10895" i="9" s="1"/>
  <c r="L10894" i="9"/>
  <c r="K10894" i="9"/>
  <c r="J10894" i="9" s="1"/>
  <c r="L10893" i="9"/>
  <c r="K10893" i="9"/>
  <c r="J10893" i="9" s="1"/>
  <c r="L10892" i="9"/>
  <c r="K10892" i="9"/>
  <c r="J10892" i="9" s="1"/>
  <c r="L10891" i="9"/>
  <c r="K10891" i="9"/>
  <c r="J10891" i="9" s="1"/>
  <c r="L10890" i="9"/>
  <c r="K10890" i="9"/>
  <c r="J10890" i="9" s="1"/>
  <c r="L10889" i="9"/>
  <c r="K10889" i="9"/>
  <c r="J10889" i="9" s="1"/>
  <c r="L10888" i="9"/>
  <c r="K10888" i="9"/>
  <c r="J10888" i="9" s="1"/>
  <c r="L10887" i="9"/>
  <c r="K10887" i="9"/>
  <c r="J10887" i="9" s="1"/>
  <c r="L10886" i="9"/>
  <c r="K10886" i="9"/>
  <c r="J10886" i="9" s="1"/>
  <c r="L10885" i="9"/>
  <c r="K10885" i="9"/>
  <c r="J10885" i="9" s="1"/>
  <c r="L10884" i="9"/>
  <c r="K10884" i="9"/>
  <c r="J10884" i="9" s="1"/>
  <c r="L10883" i="9"/>
  <c r="K10883" i="9"/>
  <c r="J10883" i="9" s="1"/>
  <c r="L10882" i="9"/>
  <c r="K10882" i="9"/>
  <c r="J10882" i="9" s="1"/>
  <c r="L10881" i="9"/>
  <c r="K10881" i="9"/>
  <c r="J10881" i="9" s="1"/>
  <c r="L10880" i="9"/>
  <c r="K10880" i="9"/>
  <c r="J10880" i="9" s="1"/>
  <c r="L10879" i="9"/>
  <c r="K10879" i="9"/>
  <c r="J10879" i="9" s="1"/>
  <c r="L10878" i="9"/>
  <c r="K10878" i="9"/>
  <c r="J10878" i="9" s="1"/>
  <c r="L10877" i="9"/>
  <c r="K10877" i="9"/>
  <c r="J10877" i="9" s="1"/>
  <c r="L10876" i="9"/>
  <c r="K10876" i="9"/>
  <c r="J10876" i="9" s="1"/>
  <c r="L10875" i="9"/>
  <c r="K10875" i="9"/>
  <c r="J10875" i="9" s="1"/>
  <c r="L10874" i="9"/>
  <c r="K10874" i="9"/>
  <c r="J10874" i="9" s="1"/>
  <c r="L10873" i="9"/>
  <c r="K10873" i="9"/>
  <c r="J10873" i="9" s="1"/>
  <c r="L10872" i="9"/>
  <c r="K10872" i="9"/>
  <c r="J10872" i="9" s="1"/>
  <c r="L10871" i="9"/>
  <c r="K10871" i="9"/>
  <c r="J10871" i="9" s="1"/>
  <c r="L10870" i="9"/>
  <c r="K10870" i="9"/>
  <c r="J10870" i="9" s="1"/>
  <c r="L10869" i="9"/>
  <c r="K10869" i="9"/>
  <c r="J10869" i="9" s="1"/>
  <c r="L10868" i="9"/>
  <c r="K10868" i="9"/>
  <c r="J10868" i="9" s="1"/>
  <c r="L10867" i="9"/>
  <c r="K10867" i="9"/>
  <c r="J10867" i="9" s="1"/>
  <c r="L10866" i="9"/>
  <c r="K10866" i="9"/>
  <c r="J10866" i="9" s="1"/>
  <c r="L10865" i="9"/>
  <c r="K10865" i="9"/>
  <c r="J10865" i="9" s="1"/>
  <c r="L10864" i="9"/>
  <c r="K10864" i="9"/>
  <c r="J10864" i="9" s="1"/>
  <c r="L10863" i="9"/>
  <c r="K10863" i="9"/>
  <c r="J10863" i="9" s="1"/>
  <c r="L10862" i="9"/>
  <c r="K10862" i="9"/>
  <c r="J10862" i="9" s="1"/>
  <c r="L10861" i="9"/>
  <c r="K10861" i="9"/>
  <c r="J10861" i="9" s="1"/>
  <c r="L10860" i="9"/>
  <c r="K10860" i="9"/>
  <c r="J10860" i="9" s="1"/>
  <c r="L10859" i="9"/>
  <c r="K10859" i="9"/>
  <c r="J10859" i="9" s="1"/>
  <c r="L10858" i="9"/>
  <c r="K10858" i="9"/>
  <c r="J10858" i="9" s="1"/>
  <c r="L10857" i="9"/>
  <c r="K10857" i="9"/>
  <c r="J10857" i="9" s="1"/>
  <c r="L10856" i="9"/>
  <c r="K10856" i="9"/>
  <c r="J10856" i="9" s="1"/>
  <c r="L10855" i="9"/>
  <c r="K10855" i="9"/>
  <c r="J10855" i="9" s="1"/>
  <c r="L10854" i="9"/>
  <c r="K10854" i="9"/>
  <c r="J10854" i="9" s="1"/>
  <c r="L10853" i="9"/>
  <c r="K10853" i="9"/>
  <c r="J10853" i="9" s="1"/>
  <c r="L10852" i="9"/>
  <c r="K10852" i="9"/>
  <c r="J10852" i="9" s="1"/>
  <c r="L10851" i="9"/>
  <c r="K10851" i="9"/>
  <c r="J10851" i="9" s="1"/>
  <c r="L10850" i="9"/>
  <c r="K10850" i="9"/>
  <c r="J10850" i="9" s="1"/>
  <c r="L10849" i="9"/>
  <c r="K10849" i="9"/>
  <c r="J10849" i="9" s="1"/>
  <c r="L10848" i="9"/>
  <c r="K10848" i="9"/>
  <c r="J10848" i="9" s="1"/>
  <c r="L10847" i="9"/>
  <c r="K10847" i="9"/>
  <c r="J10847" i="9" s="1"/>
  <c r="L10846" i="9"/>
  <c r="K10846" i="9"/>
  <c r="J10846" i="9" s="1"/>
  <c r="L10845" i="9"/>
  <c r="K10845" i="9"/>
  <c r="J10845" i="9" s="1"/>
  <c r="L10844" i="9"/>
  <c r="K10844" i="9"/>
  <c r="J10844" i="9" s="1"/>
  <c r="L10843" i="9"/>
  <c r="K10843" i="9"/>
  <c r="J10843" i="9" s="1"/>
  <c r="L10842" i="9"/>
  <c r="K10842" i="9"/>
  <c r="J10842" i="9" s="1"/>
  <c r="L10841" i="9"/>
  <c r="K10841" i="9"/>
  <c r="J10841" i="9" s="1"/>
  <c r="L10840" i="9"/>
  <c r="K10840" i="9"/>
  <c r="J10840" i="9" s="1"/>
  <c r="L10839" i="9"/>
  <c r="K10839" i="9"/>
  <c r="J10839" i="9" s="1"/>
  <c r="L10838" i="9"/>
  <c r="K10838" i="9"/>
  <c r="J10838" i="9" s="1"/>
  <c r="L10837" i="9"/>
  <c r="K10837" i="9"/>
  <c r="J10837" i="9" s="1"/>
  <c r="L10836" i="9"/>
  <c r="K10836" i="9"/>
  <c r="J10836" i="9" s="1"/>
  <c r="L10835" i="9"/>
  <c r="K10835" i="9"/>
  <c r="J10835" i="9" s="1"/>
  <c r="L10834" i="9"/>
  <c r="K10834" i="9"/>
  <c r="J10834" i="9" s="1"/>
  <c r="L10833" i="9"/>
  <c r="K10833" i="9"/>
  <c r="J10833" i="9" s="1"/>
  <c r="L10832" i="9"/>
  <c r="K10832" i="9"/>
  <c r="J10832" i="9" s="1"/>
  <c r="L10831" i="9"/>
  <c r="K10831" i="9"/>
  <c r="J10831" i="9" s="1"/>
  <c r="L10830" i="9"/>
  <c r="K10830" i="9"/>
  <c r="J10830" i="9" s="1"/>
  <c r="L10829" i="9"/>
  <c r="K10829" i="9"/>
  <c r="J10829" i="9" s="1"/>
  <c r="L10828" i="9"/>
  <c r="K10828" i="9"/>
  <c r="J10828" i="9" s="1"/>
  <c r="L10827" i="9"/>
  <c r="K10827" i="9"/>
  <c r="J10827" i="9" s="1"/>
  <c r="L10826" i="9"/>
  <c r="K10826" i="9"/>
  <c r="J10826" i="9" s="1"/>
  <c r="L10825" i="9"/>
  <c r="K10825" i="9"/>
  <c r="J10825" i="9" s="1"/>
  <c r="L10824" i="9"/>
  <c r="K10824" i="9"/>
  <c r="J10824" i="9" s="1"/>
  <c r="L10823" i="9"/>
  <c r="K10823" i="9"/>
  <c r="J10823" i="9" s="1"/>
  <c r="L10822" i="9"/>
  <c r="K10822" i="9"/>
  <c r="J10822" i="9" s="1"/>
  <c r="L10821" i="9"/>
  <c r="K10821" i="9"/>
  <c r="J10821" i="9" s="1"/>
  <c r="L10820" i="9"/>
  <c r="K10820" i="9"/>
  <c r="J10820" i="9" s="1"/>
  <c r="L10819" i="9"/>
  <c r="K10819" i="9"/>
  <c r="J10819" i="9" s="1"/>
  <c r="L10818" i="9"/>
  <c r="K10818" i="9"/>
  <c r="J10818" i="9" s="1"/>
  <c r="L10817" i="9"/>
  <c r="K10817" i="9"/>
  <c r="J10817" i="9" s="1"/>
  <c r="L10816" i="9"/>
  <c r="K10816" i="9"/>
  <c r="J10816" i="9" s="1"/>
  <c r="L10815" i="9"/>
  <c r="K10815" i="9"/>
  <c r="J10815" i="9" s="1"/>
  <c r="L10814" i="9"/>
  <c r="K10814" i="9"/>
  <c r="J10814" i="9" s="1"/>
  <c r="L10813" i="9"/>
  <c r="K10813" i="9"/>
  <c r="J10813" i="9" s="1"/>
  <c r="L10812" i="9"/>
  <c r="K10812" i="9"/>
  <c r="J10812" i="9" s="1"/>
  <c r="L10811" i="9"/>
  <c r="K10811" i="9"/>
  <c r="J10811" i="9" s="1"/>
  <c r="L10810" i="9"/>
  <c r="K10810" i="9"/>
  <c r="J10810" i="9" s="1"/>
  <c r="L10809" i="9"/>
  <c r="K10809" i="9"/>
  <c r="J10809" i="9" s="1"/>
  <c r="L10808" i="9"/>
  <c r="K10808" i="9"/>
  <c r="J10808" i="9" s="1"/>
  <c r="L10807" i="9"/>
  <c r="K10807" i="9"/>
  <c r="J10807" i="9" s="1"/>
  <c r="L10806" i="9"/>
  <c r="K10806" i="9"/>
  <c r="J10806" i="9" s="1"/>
  <c r="L10805" i="9"/>
  <c r="K10805" i="9"/>
  <c r="J10805" i="9" s="1"/>
  <c r="L10804" i="9"/>
  <c r="K10804" i="9"/>
  <c r="J10804" i="9" s="1"/>
  <c r="L10803" i="9"/>
  <c r="K10803" i="9"/>
  <c r="J10803" i="9" s="1"/>
  <c r="L10802" i="9"/>
  <c r="K10802" i="9"/>
  <c r="J10802" i="9" s="1"/>
  <c r="L10801" i="9"/>
  <c r="K10801" i="9"/>
  <c r="J10801" i="9" s="1"/>
  <c r="L10800" i="9"/>
  <c r="K10800" i="9"/>
  <c r="J10800" i="9" s="1"/>
  <c r="L10799" i="9"/>
  <c r="K10799" i="9"/>
  <c r="J10799" i="9" s="1"/>
  <c r="L10798" i="9"/>
  <c r="K10798" i="9"/>
  <c r="J10798" i="9" s="1"/>
  <c r="L10797" i="9"/>
  <c r="K10797" i="9"/>
  <c r="J10797" i="9" s="1"/>
  <c r="L10796" i="9"/>
  <c r="K10796" i="9"/>
  <c r="J10796" i="9" s="1"/>
  <c r="L10795" i="9"/>
  <c r="K10795" i="9"/>
  <c r="J10795" i="9" s="1"/>
  <c r="L10794" i="9"/>
  <c r="K10794" i="9"/>
  <c r="J10794" i="9" s="1"/>
  <c r="L10793" i="9"/>
  <c r="K10793" i="9"/>
  <c r="J10793" i="9" s="1"/>
  <c r="L10792" i="9"/>
  <c r="K10792" i="9"/>
  <c r="J10792" i="9" s="1"/>
  <c r="L10791" i="9"/>
  <c r="K10791" i="9"/>
  <c r="J10791" i="9" s="1"/>
  <c r="L10790" i="9"/>
  <c r="K10790" i="9"/>
  <c r="J10790" i="9" s="1"/>
  <c r="L10789" i="9"/>
  <c r="K10789" i="9"/>
  <c r="J10789" i="9" s="1"/>
  <c r="L10788" i="9"/>
  <c r="K10788" i="9"/>
  <c r="J10788" i="9" s="1"/>
  <c r="L10787" i="9"/>
  <c r="K10787" i="9"/>
  <c r="J10787" i="9" s="1"/>
  <c r="L10786" i="9"/>
  <c r="K10786" i="9"/>
  <c r="J10786" i="9" s="1"/>
  <c r="L10785" i="9"/>
  <c r="K10785" i="9"/>
  <c r="J10785" i="9" s="1"/>
  <c r="L10784" i="9"/>
  <c r="K10784" i="9"/>
  <c r="J10784" i="9" s="1"/>
  <c r="L10783" i="9"/>
  <c r="K10783" i="9"/>
  <c r="J10783" i="9" s="1"/>
  <c r="L10782" i="9"/>
  <c r="K10782" i="9"/>
  <c r="J10782" i="9" s="1"/>
  <c r="L10781" i="9"/>
  <c r="K10781" i="9"/>
  <c r="J10781" i="9" s="1"/>
  <c r="L10780" i="9"/>
  <c r="K10780" i="9"/>
  <c r="J10780" i="9" s="1"/>
  <c r="L10779" i="9"/>
  <c r="K10779" i="9"/>
  <c r="J10779" i="9" s="1"/>
  <c r="L10778" i="9"/>
  <c r="K10778" i="9"/>
  <c r="J10778" i="9" s="1"/>
  <c r="L10777" i="9"/>
  <c r="K10777" i="9"/>
  <c r="J10777" i="9" s="1"/>
  <c r="L10776" i="9"/>
  <c r="K10776" i="9"/>
  <c r="J10776" i="9" s="1"/>
  <c r="L10775" i="9"/>
  <c r="K10775" i="9"/>
  <c r="J10775" i="9" s="1"/>
  <c r="L10774" i="9"/>
  <c r="K10774" i="9"/>
  <c r="J10774" i="9" s="1"/>
  <c r="L10773" i="9"/>
  <c r="K10773" i="9"/>
  <c r="J10773" i="9" s="1"/>
  <c r="L10772" i="9"/>
  <c r="K10772" i="9"/>
  <c r="J10772" i="9" s="1"/>
  <c r="L10771" i="9"/>
  <c r="K10771" i="9"/>
  <c r="J10771" i="9" s="1"/>
  <c r="L10770" i="9"/>
  <c r="K10770" i="9"/>
  <c r="J10770" i="9" s="1"/>
  <c r="L10769" i="9"/>
  <c r="K10769" i="9"/>
  <c r="J10769" i="9" s="1"/>
  <c r="L10768" i="9"/>
  <c r="K10768" i="9"/>
  <c r="J10768" i="9" s="1"/>
  <c r="L10767" i="9"/>
  <c r="K10767" i="9"/>
  <c r="J10767" i="9" s="1"/>
  <c r="L10766" i="9"/>
  <c r="K10766" i="9"/>
  <c r="J10766" i="9" s="1"/>
  <c r="L10765" i="9"/>
  <c r="K10765" i="9"/>
  <c r="J10765" i="9" s="1"/>
  <c r="L10764" i="9"/>
  <c r="K10764" i="9"/>
  <c r="J10764" i="9" s="1"/>
  <c r="L10763" i="9"/>
  <c r="K10763" i="9"/>
  <c r="J10763" i="9" s="1"/>
  <c r="L10762" i="9"/>
  <c r="K10762" i="9"/>
  <c r="J10762" i="9" s="1"/>
  <c r="L10761" i="9"/>
  <c r="K10761" i="9"/>
  <c r="J10761" i="9" s="1"/>
  <c r="L10760" i="9"/>
  <c r="K10760" i="9"/>
  <c r="J10760" i="9" s="1"/>
  <c r="L10759" i="9"/>
  <c r="K10759" i="9"/>
  <c r="J10759" i="9" s="1"/>
  <c r="L10758" i="9"/>
  <c r="K10758" i="9"/>
  <c r="J10758" i="9" s="1"/>
  <c r="L10757" i="9"/>
  <c r="K10757" i="9"/>
  <c r="J10757" i="9" s="1"/>
  <c r="L10756" i="9"/>
  <c r="K10756" i="9"/>
  <c r="J10756" i="9" s="1"/>
  <c r="L10755" i="9"/>
  <c r="K10755" i="9"/>
  <c r="J10755" i="9" s="1"/>
  <c r="L10754" i="9"/>
  <c r="K10754" i="9"/>
  <c r="J10754" i="9" s="1"/>
  <c r="L10753" i="9"/>
  <c r="K10753" i="9"/>
  <c r="J10753" i="9" s="1"/>
  <c r="L10752" i="9"/>
  <c r="K10752" i="9"/>
  <c r="J10752" i="9" s="1"/>
  <c r="L10751" i="9"/>
  <c r="K10751" i="9"/>
  <c r="J10751" i="9" s="1"/>
  <c r="L10750" i="9"/>
  <c r="K10750" i="9"/>
  <c r="J10750" i="9" s="1"/>
  <c r="L10749" i="9"/>
  <c r="K10749" i="9"/>
  <c r="J10749" i="9" s="1"/>
  <c r="L10748" i="9"/>
  <c r="K10748" i="9"/>
  <c r="J10748" i="9" s="1"/>
  <c r="L10747" i="9"/>
  <c r="K10747" i="9"/>
  <c r="J10747" i="9" s="1"/>
  <c r="L10746" i="9"/>
  <c r="K10746" i="9"/>
  <c r="J10746" i="9" s="1"/>
  <c r="L10745" i="9"/>
  <c r="K10745" i="9"/>
  <c r="J10745" i="9" s="1"/>
  <c r="L10744" i="9"/>
  <c r="K10744" i="9"/>
  <c r="J10744" i="9" s="1"/>
  <c r="L10743" i="9"/>
  <c r="K10743" i="9"/>
  <c r="J10743" i="9" s="1"/>
  <c r="L10742" i="9"/>
  <c r="K10742" i="9"/>
  <c r="J10742" i="9" s="1"/>
  <c r="L10741" i="9"/>
  <c r="K10741" i="9"/>
  <c r="J10741" i="9" s="1"/>
  <c r="L10740" i="9"/>
  <c r="K10740" i="9"/>
  <c r="J10740" i="9" s="1"/>
  <c r="L10739" i="9"/>
  <c r="K10739" i="9"/>
  <c r="J10739" i="9" s="1"/>
  <c r="L10738" i="9"/>
  <c r="K10738" i="9"/>
  <c r="J10738" i="9" s="1"/>
  <c r="L10737" i="9"/>
  <c r="K10737" i="9"/>
  <c r="J10737" i="9" s="1"/>
  <c r="L10736" i="9"/>
  <c r="K10736" i="9"/>
  <c r="J10736" i="9" s="1"/>
  <c r="L10735" i="9"/>
  <c r="K10735" i="9"/>
  <c r="J10735" i="9" s="1"/>
  <c r="L10734" i="9"/>
  <c r="K10734" i="9"/>
  <c r="J10734" i="9" s="1"/>
  <c r="L10733" i="9"/>
  <c r="K10733" i="9"/>
  <c r="J10733" i="9" s="1"/>
  <c r="L10732" i="9"/>
  <c r="K10732" i="9"/>
  <c r="J10732" i="9" s="1"/>
  <c r="L10731" i="9"/>
  <c r="K10731" i="9"/>
  <c r="J10731" i="9" s="1"/>
  <c r="L10730" i="9"/>
  <c r="K10730" i="9"/>
  <c r="J10730" i="9" s="1"/>
  <c r="L10729" i="9"/>
  <c r="K10729" i="9"/>
  <c r="J10729" i="9" s="1"/>
  <c r="L10728" i="9"/>
  <c r="K10728" i="9"/>
  <c r="J10728" i="9" s="1"/>
  <c r="L10727" i="9"/>
  <c r="K10727" i="9"/>
  <c r="J10727" i="9" s="1"/>
  <c r="L10726" i="9"/>
  <c r="K10726" i="9"/>
  <c r="J10726" i="9" s="1"/>
  <c r="L10725" i="9"/>
  <c r="K10725" i="9"/>
  <c r="J10725" i="9" s="1"/>
  <c r="L10724" i="9"/>
  <c r="K10724" i="9"/>
  <c r="J10724" i="9" s="1"/>
  <c r="L10723" i="9"/>
  <c r="K10723" i="9"/>
  <c r="J10723" i="9" s="1"/>
  <c r="L10722" i="9"/>
  <c r="K10722" i="9"/>
  <c r="J10722" i="9" s="1"/>
  <c r="L10721" i="9"/>
  <c r="K10721" i="9"/>
  <c r="J10721" i="9" s="1"/>
  <c r="L10720" i="9"/>
  <c r="K10720" i="9"/>
  <c r="J10720" i="9" s="1"/>
  <c r="L10719" i="9"/>
  <c r="K10719" i="9"/>
  <c r="J10719" i="9" s="1"/>
  <c r="L10718" i="9"/>
  <c r="K10718" i="9"/>
  <c r="J10718" i="9" s="1"/>
  <c r="L10717" i="9"/>
  <c r="K10717" i="9"/>
  <c r="J10717" i="9" s="1"/>
  <c r="L10716" i="9"/>
  <c r="K10716" i="9"/>
  <c r="J10716" i="9" s="1"/>
  <c r="L10715" i="9"/>
  <c r="K10715" i="9"/>
  <c r="J10715" i="9" s="1"/>
  <c r="L10714" i="9"/>
  <c r="K10714" i="9"/>
  <c r="J10714" i="9" s="1"/>
  <c r="L10713" i="9"/>
  <c r="K10713" i="9"/>
  <c r="J10713" i="9" s="1"/>
  <c r="L10712" i="9"/>
  <c r="K10712" i="9"/>
  <c r="J10712" i="9" s="1"/>
  <c r="L10711" i="9"/>
  <c r="K10711" i="9"/>
  <c r="J10711" i="9" s="1"/>
  <c r="L10710" i="9"/>
  <c r="K10710" i="9"/>
  <c r="J10710" i="9" s="1"/>
  <c r="L10709" i="9"/>
  <c r="K10709" i="9"/>
  <c r="J10709" i="9" s="1"/>
  <c r="L10708" i="9"/>
  <c r="K10708" i="9"/>
  <c r="J10708" i="9" s="1"/>
  <c r="L10707" i="9"/>
  <c r="K10707" i="9"/>
  <c r="J10707" i="9" s="1"/>
  <c r="L10706" i="9"/>
  <c r="K10706" i="9"/>
  <c r="J10706" i="9" s="1"/>
  <c r="L10705" i="9"/>
  <c r="K10705" i="9"/>
  <c r="J10705" i="9" s="1"/>
  <c r="L10704" i="9"/>
  <c r="K10704" i="9"/>
  <c r="J10704" i="9" s="1"/>
  <c r="L10703" i="9"/>
  <c r="K10703" i="9"/>
  <c r="J10703" i="9" s="1"/>
  <c r="L10702" i="9"/>
  <c r="K10702" i="9"/>
  <c r="J10702" i="9" s="1"/>
  <c r="L10701" i="9"/>
  <c r="K10701" i="9"/>
  <c r="J10701" i="9" s="1"/>
  <c r="L10700" i="9"/>
  <c r="K10700" i="9"/>
  <c r="J10700" i="9" s="1"/>
  <c r="L10699" i="9"/>
  <c r="K10699" i="9"/>
  <c r="J10699" i="9" s="1"/>
  <c r="L10698" i="9"/>
  <c r="K10698" i="9"/>
  <c r="J10698" i="9" s="1"/>
  <c r="L10697" i="9"/>
  <c r="K10697" i="9"/>
  <c r="J10697" i="9" s="1"/>
  <c r="L10696" i="9"/>
  <c r="K10696" i="9"/>
  <c r="J10696" i="9" s="1"/>
  <c r="L10695" i="9"/>
  <c r="K10695" i="9"/>
  <c r="J10695" i="9" s="1"/>
  <c r="L10694" i="9"/>
  <c r="K10694" i="9"/>
  <c r="J10694" i="9" s="1"/>
  <c r="L10693" i="9"/>
  <c r="K10693" i="9"/>
  <c r="J10693" i="9" s="1"/>
  <c r="L10692" i="9"/>
  <c r="K10692" i="9"/>
  <c r="J10692" i="9" s="1"/>
  <c r="L10691" i="9"/>
  <c r="K10691" i="9"/>
  <c r="J10691" i="9" s="1"/>
  <c r="L10690" i="9"/>
  <c r="K10690" i="9"/>
  <c r="J10690" i="9" s="1"/>
  <c r="L10689" i="9"/>
  <c r="K10689" i="9"/>
  <c r="J10689" i="9" s="1"/>
  <c r="L10688" i="9"/>
  <c r="K10688" i="9"/>
  <c r="J10688" i="9" s="1"/>
  <c r="L10687" i="9"/>
  <c r="K10687" i="9"/>
  <c r="J10687" i="9" s="1"/>
  <c r="L10686" i="9"/>
  <c r="K10686" i="9"/>
  <c r="J10686" i="9" s="1"/>
  <c r="L10685" i="9"/>
  <c r="K10685" i="9"/>
  <c r="J10685" i="9" s="1"/>
  <c r="L10684" i="9"/>
  <c r="K10684" i="9"/>
  <c r="J10684" i="9" s="1"/>
  <c r="L10683" i="9"/>
  <c r="K10683" i="9"/>
  <c r="J10683" i="9" s="1"/>
  <c r="L10682" i="9"/>
  <c r="K10682" i="9"/>
  <c r="J10682" i="9" s="1"/>
  <c r="L10681" i="9"/>
  <c r="K10681" i="9"/>
  <c r="J10681" i="9" s="1"/>
  <c r="L10680" i="9"/>
  <c r="K10680" i="9"/>
  <c r="J10680" i="9" s="1"/>
  <c r="L10679" i="9"/>
  <c r="K10679" i="9"/>
  <c r="J10679" i="9" s="1"/>
  <c r="L10678" i="9"/>
  <c r="K10678" i="9"/>
  <c r="J10678" i="9" s="1"/>
  <c r="L10677" i="9"/>
  <c r="K10677" i="9"/>
  <c r="J10677" i="9" s="1"/>
  <c r="L10676" i="9"/>
  <c r="K10676" i="9"/>
  <c r="J10676" i="9" s="1"/>
  <c r="L10675" i="9"/>
  <c r="K10675" i="9"/>
  <c r="J10675" i="9" s="1"/>
  <c r="L10674" i="9"/>
  <c r="K10674" i="9"/>
  <c r="J10674" i="9" s="1"/>
  <c r="L10673" i="9"/>
  <c r="K10673" i="9"/>
  <c r="J10673" i="9" s="1"/>
  <c r="L10672" i="9"/>
  <c r="K10672" i="9"/>
  <c r="J10672" i="9" s="1"/>
  <c r="L10671" i="9"/>
  <c r="K10671" i="9"/>
  <c r="J10671" i="9" s="1"/>
  <c r="L10670" i="9"/>
  <c r="K10670" i="9"/>
  <c r="J10670" i="9" s="1"/>
  <c r="L10669" i="9"/>
  <c r="K10669" i="9"/>
  <c r="J10669" i="9" s="1"/>
  <c r="L10668" i="9"/>
  <c r="K10668" i="9"/>
  <c r="J10668" i="9" s="1"/>
  <c r="L10667" i="9"/>
  <c r="K10667" i="9"/>
  <c r="J10667" i="9" s="1"/>
  <c r="L10666" i="9"/>
  <c r="K10666" i="9"/>
  <c r="J10666" i="9" s="1"/>
  <c r="L10665" i="9"/>
  <c r="K10665" i="9"/>
  <c r="J10665" i="9" s="1"/>
  <c r="L10664" i="9"/>
  <c r="K10664" i="9"/>
  <c r="J10664" i="9" s="1"/>
  <c r="L10663" i="9"/>
  <c r="K10663" i="9"/>
  <c r="J10663" i="9" s="1"/>
  <c r="L10662" i="9"/>
  <c r="K10662" i="9"/>
  <c r="J10662" i="9" s="1"/>
  <c r="L10661" i="9"/>
  <c r="K10661" i="9"/>
  <c r="J10661" i="9" s="1"/>
  <c r="L10660" i="9"/>
  <c r="K10660" i="9"/>
  <c r="J10660" i="9" s="1"/>
  <c r="L10659" i="9"/>
  <c r="K10659" i="9"/>
  <c r="J10659" i="9" s="1"/>
  <c r="L10658" i="9"/>
  <c r="K10658" i="9"/>
  <c r="J10658" i="9" s="1"/>
  <c r="L10657" i="9"/>
  <c r="K10657" i="9"/>
  <c r="J10657" i="9" s="1"/>
  <c r="L10656" i="9"/>
  <c r="K10656" i="9"/>
  <c r="J10656" i="9" s="1"/>
  <c r="L10655" i="9"/>
  <c r="K10655" i="9"/>
  <c r="J10655" i="9" s="1"/>
  <c r="L10654" i="9"/>
  <c r="K10654" i="9"/>
  <c r="J10654" i="9" s="1"/>
  <c r="L10653" i="9"/>
  <c r="K10653" i="9"/>
  <c r="J10653" i="9" s="1"/>
  <c r="L10652" i="9"/>
  <c r="K10652" i="9"/>
  <c r="J10652" i="9" s="1"/>
  <c r="L10651" i="9"/>
  <c r="K10651" i="9"/>
  <c r="J10651" i="9" s="1"/>
  <c r="L10650" i="9"/>
  <c r="K10650" i="9"/>
  <c r="J10650" i="9" s="1"/>
  <c r="L10649" i="9"/>
  <c r="K10649" i="9"/>
  <c r="J10649" i="9" s="1"/>
  <c r="L10648" i="9"/>
  <c r="K10648" i="9"/>
  <c r="J10648" i="9" s="1"/>
  <c r="L10647" i="9"/>
  <c r="K10647" i="9"/>
  <c r="J10647" i="9" s="1"/>
  <c r="L10646" i="9"/>
  <c r="K10646" i="9"/>
  <c r="J10646" i="9" s="1"/>
  <c r="L10645" i="9"/>
  <c r="K10645" i="9"/>
  <c r="J10645" i="9" s="1"/>
  <c r="L10644" i="9"/>
  <c r="K10644" i="9"/>
  <c r="J10644" i="9" s="1"/>
  <c r="L10643" i="9"/>
  <c r="K10643" i="9"/>
  <c r="J10643" i="9" s="1"/>
  <c r="L10642" i="9"/>
  <c r="K10642" i="9"/>
  <c r="J10642" i="9" s="1"/>
  <c r="L10641" i="9"/>
  <c r="K10641" i="9"/>
  <c r="J10641" i="9" s="1"/>
  <c r="L10640" i="9"/>
  <c r="K10640" i="9"/>
  <c r="J10640" i="9" s="1"/>
  <c r="L10639" i="9"/>
  <c r="K10639" i="9"/>
  <c r="J10639" i="9" s="1"/>
  <c r="L10638" i="9"/>
  <c r="K10638" i="9"/>
  <c r="J10638" i="9" s="1"/>
  <c r="L10637" i="9"/>
  <c r="K10637" i="9"/>
  <c r="J10637" i="9" s="1"/>
  <c r="L10636" i="9"/>
  <c r="K10636" i="9"/>
  <c r="J10636" i="9" s="1"/>
  <c r="L10635" i="9"/>
  <c r="K10635" i="9"/>
  <c r="J10635" i="9" s="1"/>
  <c r="L10634" i="9"/>
  <c r="K10634" i="9"/>
  <c r="J10634" i="9" s="1"/>
  <c r="L10633" i="9"/>
  <c r="K10633" i="9"/>
  <c r="J10633" i="9" s="1"/>
  <c r="L10632" i="9"/>
  <c r="K10632" i="9"/>
  <c r="J10632" i="9" s="1"/>
  <c r="L10631" i="9"/>
  <c r="K10631" i="9"/>
  <c r="J10631" i="9" s="1"/>
  <c r="L10630" i="9"/>
  <c r="K10630" i="9"/>
  <c r="J10630" i="9" s="1"/>
  <c r="L10629" i="9"/>
  <c r="K10629" i="9"/>
  <c r="J10629" i="9" s="1"/>
  <c r="L10628" i="9"/>
  <c r="K10628" i="9"/>
  <c r="J10628" i="9" s="1"/>
  <c r="L10627" i="9"/>
  <c r="K10627" i="9"/>
  <c r="J10627" i="9" s="1"/>
  <c r="L10626" i="9"/>
  <c r="K10626" i="9"/>
  <c r="J10626" i="9" s="1"/>
  <c r="L10625" i="9"/>
  <c r="K10625" i="9"/>
  <c r="J10625" i="9" s="1"/>
  <c r="L10624" i="9"/>
  <c r="K10624" i="9"/>
  <c r="J10624" i="9" s="1"/>
  <c r="L10623" i="9"/>
  <c r="K10623" i="9"/>
  <c r="J10623" i="9" s="1"/>
  <c r="L10622" i="9"/>
  <c r="K10622" i="9"/>
  <c r="J10622" i="9" s="1"/>
  <c r="L10621" i="9"/>
  <c r="K10621" i="9"/>
  <c r="J10621" i="9" s="1"/>
  <c r="L10620" i="9"/>
  <c r="K10620" i="9"/>
  <c r="J10620" i="9" s="1"/>
  <c r="L10619" i="9"/>
  <c r="K10619" i="9"/>
  <c r="J10619" i="9" s="1"/>
  <c r="L10618" i="9"/>
  <c r="K10618" i="9"/>
  <c r="J10618" i="9" s="1"/>
  <c r="L10617" i="9"/>
  <c r="K10617" i="9"/>
  <c r="J10617" i="9" s="1"/>
  <c r="L10616" i="9"/>
  <c r="K10616" i="9"/>
  <c r="J10616" i="9" s="1"/>
  <c r="L10615" i="9"/>
  <c r="K10615" i="9"/>
  <c r="J10615" i="9" s="1"/>
  <c r="L10614" i="9"/>
  <c r="K10614" i="9"/>
  <c r="J10614" i="9" s="1"/>
  <c r="L10613" i="9"/>
  <c r="K10613" i="9"/>
  <c r="J10613" i="9" s="1"/>
  <c r="L10612" i="9"/>
  <c r="K10612" i="9"/>
  <c r="J10612" i="9" s="1"/>
  <c r="L10611" i="9"/>
  <c r="K10611" i="9"/>
  <c r="J10611" i="9" s="1"/>
  <c r="L10610" i="9"/>
  <c r="K10610" i="9"/>
  <c r="J10610" i="9" s="1"/>
  <c r="L10609" i="9"/>
  <c r="K10609" i="9"/>
  <c r="J10609" i="9" s="1"/>
  <c r="L10608" i="9"/>
  <c r="K10608" i="9"/>
  <c r="J10608" i="9" s="1"/>
  <c r="L10607" i="9"/>
  <c r="K10607" i="9"/>
  <c r="J10607" i="9" s="1"/>
  <c r="L10606" i="9"/>
  <c r="K10606" i="9"/>
  <c r="J10606" i="9" s="1"/>
  <c r="L10605" i="9"/>
  <c r="K10605" i="9"/>
  <c r="J10605" i="9" s="1"/>
  <c r="L10604" i="9"/>
  <c r="K10604" i="9"/>
  <c r="J10604" i="9" s="1"/>
  <c r="L10603" i="9"/>
  <c r="K10603" i="9"/>
  <c r="J10603" i="9" s="1"/>
  <c r="L10602" i="9"/>
  <c r="K10602" i="9"/>
  <c r="J10602" i="9" s="1"/>
  <c r="L10601" i="9"/>
  <c r="K10601" i="9"/>
  <c r="J10601" i="9" s="1"/>
  <c r="L10600" i="9"/>
  <c r="K10600" i="9"/>
  <c r="J10600" i="9" s="1"/>
  <c r="L10599" i="9"/>
  <c r="K10599" i="9"/>
  <c r="J10599" i="9" s="1"/>
  <c r="L10598" i="9"/>
  <c r="K10598" i="9"/>
  <c r="J10598" i="9" s="1"/>
  <c r="L10597" i="9"/>
  <c r="K10597" i="9"/>
  <c r="J10597" i="9" s="1"/>
  <c r="L10596" i="9"/>
  <c r="K10596" i="9"/>
  <c r="J10596" i="9" s="1"/>
  <c r="L10595" i="9"/>
  <c r="K10595" i="9"/>
  <c r="J10595" i="9" s="1"/>
  <c r="L10594" i="9"/>
  <c r="K10594" i="9"/>
  <c r="J10594" i="9" s="1"/>
  <c r="L10593" i="9"/>
  <c r="K10593" i="9"/>
  <c r="J10593" i="9" s="1"/>
  <c r="L10592" i="9"/>
  <c r="K10592" i="9"/>
  <c r="J10592" i="9" s="1"/>
  <c r="L10591" i="9"/>
  <c r="K10591" i="9"/>
  <c r="J10591" i="9" s="1"/>
  <c r="L10590" i="9"/>
  <c r="K10590" i="9"/>
  <c r="J10590" i="9" s="1"/>
  <c r="L10589" i="9"/>
  <c r="K10589" i="9"/>
  <c r="J10589" i="9" s="1"/>
  <c r="L10588" i="9"/>
  <c r="K10588" i="9"/>
  <c r="J10588" i="9" s="1"/>
  <c r="L10587" i="9"/>
  <c r="K10587" i="9"/>
  <c r="J10587" i="9" s="1"/>
  <c r="L10586" i="9"/>
  <c r="K10586" i="9"/>
  <c r="J10586" i="9" s="1"/>
  <c r="L10585" i="9"/>
  <c r="K10585" i="9"/>
  <c r="J10585" i="9" s="1"/>
  <c r="L10584" i="9"/>
  <c r="K10584" i="9"/>
  <c r="J10584" i="9" s="1"/>
  <c r="L10583" i="9"/>
  <c r="K10583" i="9"/>
  <c r="J10583" i="9" s="1"/>
  <c r="L10582" i="9"/>
  <c r="K10582" i="9"/>
  <c r="J10582" i="9" s="1"/>
  <c r="L10581" i="9"/>
  <c r="K10581" i="9"/>
  <c r="J10581" i="9" s="1"/>
  <c r="L10580" i="9"/>
  <c r="K10580" i="9"/>
  <c r="J10580" i="9" s="1"/>
  <c r="L10579" i="9"/>
  <c r="K10579" i="9"/>
  <c r="J10579" i="9" s="1"/>
  <c r="L10578" i="9"/>
  <c r="K10578" i="9"/>
  <c r="J10578" i="9" s="1"/>
  <c r="L10577" i="9"/>
  <c r="K10577" i="9"/>
  <c r="J10577" i="9" s="1"/>
  <c r="L10576" i="9"/>
  <c r="K10576" i="9"/>
  <c r="J10576" i="9" s="1"/>
  <c r="L10575" i="9"/>
  <c r="K10575" i="9"/>
  <c r="J10575" i="9" s="1"/>
  <c r="L10574" i="9"/>
  <c r="K10574" i="9"/>
  <c r="J10574" i="9" s="1"/>
  <c r="L10573" i="9"/>
  <c r="K10573" i="9"/>
  <c r="J10573" i="9" s="1"/>
  <c r="L10572" i="9"/>
  <c r="K10572" i="9"/>
  <c r="J10572" i="9" s="1"/>
  <c r="L10571" i="9"/>
  <c r="K10571" i="9"/>
  <c r="J10571" i="9" s="1"/>
  <c r="L10570" i="9"/>
  <c r="K10570" i="9"/>
  <c r="J10570" i="9" s="1"/>
  <c r="L10569" i="9"/>
  <c r="K10569" i="9"/>
  <c r="J10569" i="9" s="1"/>
  <c r="L10568" i="9"/>
  <c r="K10568" i="9"/>
  <c r="J10568" i="9" s="1"/>
  <c r="L10567" i="9"/>
  <c r="K10567" i="9"/>
  <c r="J10567" i="9" s="1"/>
  <c r="L10566" i="9"/>
  <c r="K10566" i="9"/>
  <c r="J10566" i="9" s="1"/>
  <c r="L10565" i="9"/>
  <c r="K10565" i="9"/>
  <c r="J10565" i="9" s="1"/>
  <c r="L10564" i="9"/>
  <c r="K10564" i="9"/>
  <c r="J10564" i="9" s="1"/>
  <c r="L10563" i="9"/>
  <c r="K10563" i="9"/>
  <c r="J10563" i="9" s="1"/>
  <c r="L10562" i="9"/>
  <c r="K10562" i="9"/>
  <c r="J10562" i="9" s="1"/>
  <c r="L10561" i="9"/>
  <c r="K10561" i="9"/>
  <c r="J10561" i="9" s="1"/>
  <c r="L10560" i="9"/>
  <c r="K10560" i="9"/>
  <c r="J10560" i="9" s="1"/>
  <c r="L10559" i="9"/>
  <c r="K10559" i="9"/>
  <c r="J10559" i="9" s="1"/>
  <c r="L10558" i="9"/>
  <c r="K10558" i="9"/>
  <c r="J10558" i="9" s="1"/>
  <c r="L10557" i="9"/>
  <c r="K10557" i="9"/>
  <c r="J10557" i="9" s="1"/>
  <c r="L10556" i="9"/>
  <c r="K10556" i="9"/>
  <c r="J10556" i="9" s="1"/>
  <c r="L10555" i="9"/>
  <c r="K10555" i="9"/>
  <c r="J10555" i="9" s="1"/>
  <c r="L10554" i="9"/>
  <c r="K10554" i="9"/>
  <c r="J10554" i="9" s="1"/>
  <c r="L10553" i="9"/>
  <c r="K10553" i="9"/>
  <c r="J10553" i="9" s="1"/>
  <c r="L10552" i="9"/>
  <c r="K10552" i="9"/>
  <c r="J10552" i="9" s="1"/>
  <c r="L10551" i="9"/>
  <c r="K10551" i="9"/>
  <c r="J10551" i="9" s="1"/>
  <c r="L10550" i="9"/>
  <c r="K10550" i="9"/>
  <c r="J10550" i="9" s="1"/>
  <c r="L10549" i="9"/>
  <c r="K10549" i="9"/>
  <c r="J10549" i="9" s="1"/>
  <c r="L10548" i="9"/>
  <c r="K10548" i="9"/>
  <c r="J10548" i="9" s="1"/>
  <c r="L10547" i="9"/>
  <c r="K10547" i="9"/>
  <c r="J10547" i="9" s="1"/>
  <c r="L10546" i="9"/>
  <c r="K10546" i="9"/>
  <c r="J10546" i="9" s="1"/>
  <c r="L10545" i="9"/>
  <c r="K10545" i="9"/>
  <c r="J10545" i="9" s="1"/>
  <c r="L10544" i="9"/>
  <c r="K10544" i="9"/>
  <c r="J10544" i="9" s="1"/>
  <c r="L10543" i="9"/>
  <c r="K10543" i="9"/>
  <c r="J10543" i="9" s="1"/>
  <c r="L10542" i="9"/>
  <c r="K10542" i="9"/>
  <c r="J10542" i="9" s="1"/>
  <c r="L10541" i="9"/>
  <c r="K10541" i="9"/>
  <c r="J10541" i="9" s="1"/>
  <c r="L10540" i="9"/>
  <c r="K10540" i="9"/>
  <c r="J10540" i="9" s="1"/>
  <c r="L10539" i="9"/>
  <c r="K10539" i="9"/>
  <c r="J10539" i="9" s="1"/>
  <c r="L10538" i="9"/>
  <c r="K10538" i="9"/>
  <c r="J10538" i="9" s="1"/>
  <c r="L10537" i="9"/>
  <c r="K10537" i="9"/>
  <c r="J10537" i="9" s="1"/>
  <c r="L10536" i="9"/>
  <c r="K10536" i="9"/>
  <c r="J10536" i="9" s="1"/>
  <c r="L10535" i="9"/>
  <c r="K10535" i="9"/>
  <c r="J10535" i="9" s="1"/>
  <c r="L10534" i="9"/>
  <c r="K10534" i="9"/>
  <c r="J10534" i="9" s="1"/>
  <c r="L10533" i="9"/>
  <c r="K10533" i="9"/>
  <c r="J10533" i="9" s="1"/>
  <c r="L10532" i="9"/>
  <c r="K10532" i="9"/>
  <c r="J10532" i="9" s="1"/>
  <c r="L10531" i="9"/>
  <c r="K10531" i="9"/>
  <c r="J10531" i="9" s="1"/>
  <c r="L10530" i="9"/>
  <c r="K10530" i="9"/>
  <c r="J10530" i="9" s="1"/>
  <c r="L10529" i="9"/>
  <c r="K10529" i="9"/>
  <c r="J10529" i="9" s="1"/>
  <c r="L10528" i="9"/>
  <c r="K10528" i="9"/>
  <c r="J10528" i="9" s="1"/>
  <c r="L10527" i="9"/>
  <c r="K10527" i="9"/>
  <c r="J10527" i="9" s="1"/>
  <c r="L10526" i="9"/>
  <c r="K10526" i="9"/>
  <c r="J10526" i="9" s="1"/>
  <c r="L10525" i="9"/>
  <c r="K10525" i="9"/>
  <c r="J10525" i="9" s="1"/>
  <c r="L10524" i="9"/>
  <c r="K10524" i="9"/>
  <c r="J10524" i="9" s="1"/>
  <c r="L10523" i="9"/>
  <c r="K10523" i="9"/>
  <c r="J10523" i="9" s="1"/>
  <c r="L10522" i="9"/>
  <c r="K10522" i="9"/>
  <c r="J10522" i="9" s="1"/>
  <c r="L10521" i="9"/>
  <c r="K10521" i="9"/>
  <c r="J10521" i="9" s="1"/>
  <c r="L10520" i="9"/>
  <c r="K10520" i="9"/>
  <c r="J10520" i="9" s="1"/>
  <c r="L10519" i="9"/>
  <c r="K10519" i="9"/>
  <c r="J10519" i="9" s="1"/>
  <c r="L10518" i="9"/>
  <c r="K10518" i="9"/>
  <c r="J10518" i="9" s="1"/>
  <c r="L10517" i="9"/>
  <c r="K10517" i="9"/>
  <c r="J10517" i="9" s="1"/>
  <c r="L10516" i="9"/>
  <c r="K10516" i="9"/>
  <c r="J10516" i="9" s="1"/>
  <c r="L10515" i="9"/>
  <c r="K10515" i="9"/>
  <c r="J10515" i="9" s="1"/>
  <c r="L10514" i="9"/>
  <c r="K10514" i="9"/>
  <c r="J10514" i="9" s="1"/>
  <c r="L10513" i="9"/>
  <c r="K10513" i="9"/>
  <c r="J10513" i="9" s="1"/>
  <c r="L10512" i="9"/>
  <c r="K10512" i="9"/>
  <c r="J10512" i="9" s="1"/>
  <c r="L10511" i="9"/>
  <c r="K10511" i="9"/>
  <c r="J10511" i="9" s="1"/>
  <c r="L10510" i="9"/>
  <c r="K10510" i="9"/>
  <c r="J10510" i="9" s="1"/>
  <c r="L10509" i="9"/>
  <c r="K10509" i="9"/>
  <c r="J10509" i="9" s="1"/>
  <c r="L10508" i="9"/>
  <c r="K10508" i="9"/>
  <c r="J10508" i="9" s="1"/>
  <c r="L10507" i="9"/>
  <c r="K10507" i="9"/>
  <c r="J10507" i="9" s="1"/>
  <c r="L10506" i="9"/>
  <c r="K10506" i="9"/>
  <c r="J10506" i="9" s="1"/>
  <c r="L10505" i="9"/>
  <c r="K10505" i="9"/>
  <c r="J10505" i="9" s="1"/>
  <c r="L10504" i="9"/>
  <c r="K10504" i="9"/>
  <c r="J10504" i="9" s="1"/>
  <c r="L10503" i="9"/>
  <c r="K10503" i="9"/>
  <c r="J10503" i="9" s="1"/>
  <c r="L10502" i="9"/>
  <c r="K10502" i="9"/>
  <c r="J10502" i="9" s="1"/>
  <c r="L10501" i="9"/>
  <c r="K10501" i="9"/>
  <c r="J10501" i="9" s="1"/>
  <c r="L10500" i="9"/>
  <c r="K10500" i="9"/>
  <c r="J10500" i="9" s="1"/>
  <c r="L10499" i="9"/>
  <c r="K10499" i="9"/>
  <c r="J10499" i="9" s="1"/>
  <c r="L10498" i="9"/>
  <c r="K10498" i="9"/>
  <c r="J10498" i="9" s="1"/>
  <c r="L10497" i="9"/>
  <c r="K10497" i="9"/>
  <c r="J10497" i="9" s="1"/>
  <c r="L10496" i="9"/>
  <c r="K10496" i="9"/>
  <c r="J10496" i="9" s="1"/>
  <c r="L10495" i="9"/>
  <c r="K10495" i="9"/>
  <c r="J10495" i="9" s="1"/>
  <c r="L10494" i="9"/>
  <c r="K10494" i="9"/>
  <c r="J10494" i="9" s="1"/>
  <c r="L10493" i="9"/>
  <c r="K10493" i="9"/>
  <c r="J10493" i="9" s="1"/>
  <c r="L10492" i="9"/>
  <c r="K10492" i="9"/>
  <c r="J10492" i="9" s="1"/>
  <c r="L10491" i="9"/>
  <c r="K10491" i="9"/>
  <c r="J10491" i="9" s="1"/>
  <c r="L10490" i="9"/>
  <c r="K10490" i="9"/>
  <c r="J10490" i="9" s="1"/>
  <c r="L10489" i="9"/>
  <c r="K10489" i="9"/>
  <c r="J10489" i="9" s="1"/>
  <c r="L10488" i="9"/>
  <c r="K10488" i="9"/>
  <c r="J10488" i="9" s="1"/>
  <c r="L10487" i="9"/>
  <c r="K10487" i="9"/>
  <c r="J10487" i="9" s="1"/>
  <c r="L10486" i="9"/>
  <c r="K10486" i="9"/>
  <c r="J10486" i="9" s="1"/>
  <c r="L10485" i="9"/>
  <c r="K10485" i="9"/>
  <c r="J10485" i="9" s="1"/>
  <c r="L10484" i="9"/>
  <c r="K10484" i="9"/>
  <c r="J10484" i="9" s="1"/>
  <c r="L10483" i="9"/>
  <c r="K10483" i="9"/>
  <c r="J10483" i="9" s="1"/>
  <c r="L10482" i="9"/>
  <c r="K10482" i="9"/>
  <c r="J10482" i="9" s="1"/>
  <c r="L10481" i="9"/>
  <c r="K10481" i="9"/>
  <c r="J10481" i="9" s="1"/>
  <c r="L10480" i="9"/>
  <c r="K10480" i="9"/>
  <c r="J10480" i="9" s="1"/>
  <c r="L10479" i="9"/>
  <c r="K10479" i="9"/>
  <c r="J10479" i="9" s="1"/>
  <c r="L10478" i="9"/>
  <c r="K10478" i="9"/>
  <c r="J10478" i="9" s="1"/>
  <c r="L10477" i="9"/>
  <c r="K10477" i="9"/>
  <c r="J10477" i="9" s="1"/>
  <c r="L10476" i="9"/>
  <c r="K10476" i="9"/>
  <c r="J10476" i="9" s="1"/>
  <c r="L10475" i="9"/>
  <c r="K10475" i="9"/>
  <c r="J10475" i="9" s="1"/>
  <c r="L10474" i="9"/>
  <c r="K10474" i="9"/>
  <c r="J10474" i="9" s="1"/>
  <c r="L10473" i="9"/>
  <c r="K10473" i="9"/>
  <c r="J10473" i="9" s="1"/>
  <c r="L10472" i="9"/>
  <c r="K10472" i="9"/>
  <c r="J10472" i="9" s="1"/>
  <c r="L10471" i="9"/>
  <c r="K10471" i="9"/>
  <c r="J10471" i="9" s="1"/>
  <c r="L10470" i="9"/>
  <c r="K10470" i="9"/>
  <c r="J10470" i="9" s="1"/>
  <c r="L10469" i="9"/>
  <c r="K10469" i="9"/>
  <c r="J10469" i="9" s="1"/>
  <c r="L10468" i="9"/>
  <c r="K10468" i="9"/>
  <c r="J10468" i="9" s="1"/>
  <c r="L10467" i="9"/>
  <c r="K10467" i="9"/>
  <c r="J10467" i="9" s="1"/>
  <c r="L10466" i="9"/>
  <c r="K10466" i="9"/>
  <c r="J10466" i="9" s="1"/>
  <c r="L10465" i="9"/>
  <c r="K10465" i="9"/>
  <c r="J10465" i="9" s="1"/>
  <c r="L10464" i="9"/>
  <c r="K10464" i="9"/>
  <c r="J10464" i="9" s="1"/>
  <c r="L10463" i="9"/>
  <c r="K10463" i="9"/>
  <c r="J10463" i="9" s="1"/>
  <c r="L10462" i="9"/>
  <c r="K10462" i="9"/>
  <c r="J10462" i="9" s="1"/>
  <c r="L10461" i="9"/>
  <c r="K10461" i="9"/>
  <c r="J10461" i="9" s="1"/>
  <c r="L10460" i="9"/>
  <c r="K10460" i="9"/>
  <c r="J10460" i="9" s="1"/>
  <c r="L10459" i="9"/>
  <c r="K10459" i="9"/>
  <c r="J10459" i="9" s="1"/>
  <c r="L10458" i="9"/>
  <c r="K10458" i="9"/>
  <c r="J10458" i="9" s="1"/>
  <c r="L10457" i="9"/>
  <c r="K10457" i="9"/>
  <c r="J10457" i="9" s="1"/>
  <c r="L10456" i="9"/>
  <c r="K10456" i="9"/>
  <c r="J10456" i="9" s="1"/>
  <c r="L10455" i="9"/>
  <c r="K10455" i="9"/>
  <c r="J10455" i="9" s="1"/>
  <c r="L10454" i="9"/>
  <c r="K10454" i="9"/>
  <c r="J10454" i="9" s="1"/>
  <c r="L10453" i="9"/>
  <c r="K10453" i="9"/>
  <c r="J10453" i="9" s="1"/>
  <c r="L10452" i="9"/>
  <c r="K10452" i="9"/>
  <c r="J10452" i="9" s="1"/>
  <c r="L10451" i="9"/>
  <c r="K10451" i="9"/>
  <c r="J10451" i="9" s="1"/>
  <c r="L10450" i="9"/>
  <c r="K10450" i="9"/>
  <c r="J10450" i="9" s="1"/>
  <c r="L10449" i="9"/>
  <c r="K10449" i="9"/>
  <c r="J10449" i="9" s="1"/>
  <c r="L10448" i="9"/>
  <c r="K10448" i="9"/>
  <c r="J10448" i="9" s="1"/>
  <c r="L10447" i="9"/>
  <c r="K10447" i="9"/>
  <c r="J10447" i="9" s="1"/>
  <c r="L10446" i="9"/>
  <c r="K10446" i="9"/>
  <c r="J10446" i="9" s="1"/>
  <c r="L10445" i="9"/>
  <c r="K10445" i="9"/>
  <c r="J10445" i="9" s="1"/>
  <c r="L10444" i="9"/>
  <c r="K10444" i="9"/>
  <c r="J10444" i="9" s="1"/>
  <c r="L10443" i="9"/>
  <c r="K10443" i="9"/>
  <c r="J10443" i="9" s="1"/>
  <c r="L10442" i="9"/>
  <c r="K10442" i="9"/>
  <c r="J10442" i="9" s="1"/>
  <c r="L10441" i="9"/>
  <c r="K10441" i="9"/>
  <c r="J10441" i="9" s="1"/>
  <c r="L10440" i="9"/>
  <c r="K10440" i="9"/>
  <c r="J10440" i="9" s="1"/>
  <c r="L10439" i="9"/>
  <c r="K10439" i="9"/>
  <c r="J10439" i="9" s="1"/>
  <c r="L10438" i="9"/>
  <c r="K10438" i="9"/>
  <c r="J10438" i="9" s="1"/>
  <c r="L10437" i="9"/>
  <c r="K10437" i="9"/>
  <c r="J10437" i="9" s="1"/>
  <c r="L10436" i="9"/>
  <c r="K10436" i="9"/>
  <c r="J10436" i="9" s="1"/>
  <c r="L10435" i="9"/>
  <c r="K10435" i="9"/>
  <c r="J10435" i="9" s="1"/>
  <c r="L10434" i="9"/>
  <c r="K10434" i="9"/>
  <c r="J10434" i="9" s="1"/>
  <c r="L10433" i="9"/>
  <c r="K10433" i="9"/>
  <c r="J10433" i="9" s="1"/>
  <c r="L10432" i="9"/>
  <c r="K10432" i="9"/>
  <c r="J10432" i="9" s="1"/>
  <c r="L10431" i="9"/>
  <c r="K10431" i="9"/>
  <c r="J10431" i="9" s="1"/>
  <c r="L10430" i="9"/>
  <c r="K10430" i="9"/>
  <c r="J10430" i="9" s="1"/>
  <c r="L10429" i="9"/>
  <c r="K10429" i="9"/>
  <c r="J10429" i="9" s="1"/>
  <c r="L10428" i="9"/>
  <c r="K10428" i="9"/>
  <c r="J10428" i="9" s="1"/>
  <c r="L10427" i="9"/>
  <c r="K10427" i="9"/>
  <c r="J10427" i="9" s="1"/>
  <c r="L10426" i="9"/>
  <c r="K10426" i="9"/>
  <c r="J10426" i="9" s="1"/>
  <c r="L10425" i="9"/>
  <c r="K10425" i="9"/>
  <c r="J10425" i="9" s="1"/>
  <c r="L10424" i="9"/>
  <c r="K10424" i="9"/>
  <c r="J10424" i="9" s="1"/>
  <c r="L10423" i="9"/>
  <c r="K10423" i="9"/>
  <c r="J10423" i="9" s="1"/>
  <c r="L10422" i="9"/>
  <c r="K10422" i="9"/>
  <c r="J10422" i="9" s="1"/>
  <c r="L10421" i="9"/>
  <c r="K10421" i="9"/>
  <c r="J10421" i="9" s="1"/>
  <c r="L10420" i="9"/>
  <c r="K10420" i="9"/>
  <c r="J10420" i="9" s="1"/>
  <c r="L10419" i="9"/>
  <c r="K10419" i="9"/>
  <c r="J10419" i="9" s="1"/>
  <c r="L10418" i="9"/>
  <c r="K10418" i="9"/>
  <c r="J10418" i="9" s="1"/>
  <c r="L10417" i="9"/>
  <c r="K10417" i="9"/>
  <c r="J10417" i="9" s="1"/>
  <c r="L10416" i="9"/>
  <c r="K10416" i="9"/>
  <c r="J10416" i="9" s="1"/>
  <c r="L10415" i="9"/>
  <c r="K10415" i="9"/>
  <c r="J10415" i="9" s="1"/>
  <c r="L10414" i="9"/>
  <c r="K10414" i="9"/>
  <c r="J10414" i="9" s="1"/>
  <c r="L10413" i="9"/>
  <c r="K10413" i="9"/>
  <c r="J10413" i="9" s="1"/>
  <c r="L10412" i="9"/>
  <c r="K10412" i="9"/>
  <c r="J10412" i="9" s="1"/>
  <c r="L10411" i="9"/>
  <c r="K10411" i="9"/>
  <c r="J10411" i="9" s="1"/>
  <c r="L10410" i="9"/>
  <c r="K10410" i="9"/>
  <c r="J10410" i="9" s="1"/>
  <c r="L10409" i="9"/>
  <c r="K10409" i="9"/>
  <c r="J10409" i="9" s="1"/>
  <c r="L10408" i="9"/>
  <c r="K10408" i="9"/>
  <c r="J10408" i="9" s="1"/>
  <c r="L10407" i="9"/>
  <c r="K10407" i="9"/>
  <c r="J10407" i="9" s="1"/>
  <c r="L10406" i="9"/>
  <c r="K10406" i="9"/>
  <c r="J10406" i="9" s="1"/>
  <c r="L10405" i="9"/>
  <c r="K10405" i="9"/>
  <c r="J10405" i="9" s="1"/>
  <c r="L10404" i="9"/>
  <c r="K10404" i="9"/>
  <c r="J10404" i="9" s="1"/>
  <c r="L10403" i="9"/>
  <c r="K10403" i="9"/>
  <c r="J10403" i="9" s="1"/>
  <c r="L10402" i="9"/>
  <c r="K10402" i="9"/>
  <c r="J10402" i="9" s="1"/>
  <c r="L10401" i="9"/>
  <c r="K10401" i="9"/>
  <c r="J10401" i="9" s="1"/>
  <c r="L10400" i="9"/>
  <c r="K10400" i="9"/>
  <c r="J10400" i="9" s="1"/>
  <c r="L10399" i="9"/>
  <c r="K10399" i="9"/>
  <c r="J10399" i="9" s="1"/>
  <c r="L10398" i="9"/>
  <c r="K10398" i="9"/>
  <c r="J10398" i="9" s="1"/>
  <c r="L10397" i="9"/>
  <c r="K10397" i="9"/>
  <c r="J10397" i="9" s="1"/>
  <c r="L10396" i="9"/>
  <c r="K10396" i="9"/>
  <c r="J10396" i="9" s="1"/>
  <c r="L10395" i="9"/>
  <c r="K10395" i="9"/>
  <c r="J10395" i="9" s="1"/>
  <c r="L10394" i="9"/>
  <c r="K10394" i="9"/>
  <c r="J10394" i="9" s="1"/>
  <c r="L10393" i="9"/>
  <c r="K10393" i="9"/>
  <c r="J10393" i="9" s="1"/>
  <c r="L10392" i="9"/>
  <c r="K10392" i="9"/>
  <c r="J10392" i="9" s="1"/>
  <c r="L10391" i="9"/>
  <c r="K10391" i="9"/>
  <c r="J10391" i="9" s="1"/>
  <c r="L10390" i="9"/>
  <c r="K10390" i="9"/>
  <c r="J10390" i="9" s="1"/>
  <c r="L10389" i="9"/>
  <c r="K10389" i="9"/>
  <c r="J10389" i="9" s="1"/>
  <c r="L10388" i="9"/>
  <c r="K10388" i="9"/>
  <c r="J10388" i="9" s="1"/>
  <c r="L10387" i="9"/>
  <c r="K10387" i="9"/>
  <c r="J10387" i="9" s="1"/>
  <c r="L10386" i="9"/>
  <c r="K10386" i="9"/>
  <c r="J10386" i="9" s="1"/>
  <c r="L10385" i="9"/>
  <c r="K10385" i="9"/>
  <c r="J10385" i="9" s="1"/>
  <c r="L10384" i="9"/>
  <c r="K10384" i="9"/>
  <c r="J10384" i="9" s="1"/>
  <c r="L10383" i="9"/>
  <c r="K10383" i="9"/>
  <c r="J10383" i="9" s="1"/>
  <c r="L10382" i="9"/>
  <c r="K10382" i="9"/>
  <c r="J10382" i="9" s="1"/>
  <c r="L10381" i="9"/>
  <c r="K10381" i="9"/>
  <c r="J10381" i="9" s="1"/>
  <c r="L10380" i="9"/>
  <c r="K10380" i="9"/>
  <c r="J10380" i="9" s="1"/>
  <c r="L10379" i="9"/>
  <c r="K10379" i="9"/>
  <c r="J10379" i="9" s="1"/>
  <c r="L10378" i="9"/>
  <c r="K10378" i="9"/>
  <c r="J10378" i="9" s="1"/>
  <c r="L10377" i="9"/>
  <c r="K10377" i="9"/>
  <c r="J10377" i="9" s="1"/>
  <c r="L10376" i="9"/>
  <c r="K10376" i="9"/>
  <c r="J10376" i="9" s="1"/>
  <c r="L10375" i="9"/>
  <c r="K10375" i="9"/>
  <c r="J10375" i="9" s="1"/>
  <c r="L10374" i="9"/>
  <c r="K10374" i="9"/>
  <c r="J10374" i="9" s="1"/>
  <c r="L10373" i="9"/>
  <c r="K10373" i="9"/>
  <c r="J10373" i="9" s="1"/>
  <c r="L10372" i="9"/>
  <c r="K10372" i="9"/>
  <c r="J10372" i="9" s="1"/>
  <c r="L10371" i="9"/>
  <c r="K10371" i="9"/>
  <c r="J10371" i="9" s="1"/>
  <c r="L10370" i="9"/>
  <c r="K10370" i="9"/>
  <c r="J10370" i="9" s="1"/>
  <c r="L10369" i="9"/>
  <c r="K10369" i="9"/>
  <c r="J10369" i="9" s="1"/>
  <c r="L10368" i="9"/>
  <c r="K10368" i="9"/>
  <c r="J10368" i="9" s="1"/>
  <c r="L10367" i="9"/>
  <c r="K10367" i="9"/>
  <c r="J10367" i="9" s="1"/>
  <c r="L10366" i="9"/>
  <c r="K10366" i="9"/>
  <c r="J10366" i="9" s="1"/>
  <c r="L10365" i="9"/>
  <c r="K10365" i="9"/>
  <c r="J10365" i="9" s="1"/>
  <c r="L10364" i="9"/>
  <c r="K10364" i="9"/>
  <c r="J10364" i="9" s="1"/>
  <c r="L10363" i="9"/>
  <c r="K10363" i="9"/>
  <c r="J10363" i="9" s="1"/>
  <c r="L10362" i="9"/>
  <c r="K10362" i="9"/>
  <c r="J10362" i="9" s="1"/>
  <c r="L10361" i="9"/>
  <c r="K10361" i="9"/>
  <c r="J10361" i="9" s="1"/>
  <c r="L10360" i="9"/>
  <c r="K10360" i="9"/>
  <c r="J10360" i="9" s="1"/>
  <c r="L10359" i="9"/>
  <c r="K10359" i="9"/>
  <c r="J10359" i="9" s="1"/>
  <c r="L10358" i="9"/>
  <c r="K10358" i="9"/>
  <c r="J10358" i="9" s="1"/>
  <c r="L10357" i="9"/>
  <c r="K10357" i="9"/>
  <c r="J10357" i="9" s="1"/>
  <c r="L10356" i="9"/>
  <c r="K10356" i="9"/>
  <c r="J10356" i="9" s="1"/>
  <c r="L10355" i="9"/>
  <c r="K10355" i="9"/>
  <c r="J10355" i="9" s="1"/>
  <c r="L10354" i="9"/>
  <c r="K10354" i="9"/>
  <c r="J10354" i="9" s="1"/>
  <c r="L10353" i="9"/>
  <c r="K10353" i="9"/>
  <c r="J10353" i="9" s="1"/>
  <c r="L10352" i="9"/>
  <c r="K10352" i="9"/>
  <c r="J10352" i="9" s="1"/>
  <c r="L10351" i="9"/>
  <c r="K10351" i="9"/>
  <c r="J10351" i="9" s="1"/>
  <c r="L10350" i="9"/>
  <c r="K10350" i="9"/>
  <c r="J10350" i="9" s="1"/>
  <c r="L10349" i="9"/>
  <c r="K10349" i="9"/>
  <c r="J10349" i="9" s="1"/>
  <c r="L10348" i="9"/>
  <c r="K10348" i="9"/>
  <c r="J10348" i="9" s="1"/>
  <c r="L10347" i="9"/>
  <c r="K10347" i="9"/>
  <c r="J10347" i="9" s="1"/>
  <c r="L10346" i="9"/>
  <c r="K10346" i="9"/>
  <c r="J10346" i="9" s="1"/>
  <c r="L10345" i="9"/>
  <c r="K10345" i="9"/>
  <c r="J10345" i="9" s="1"/>
  <c r="L10344" i="9"/>
  <c r="K10344" i="9"/>
  <c r="J10344" i="9" s="1"/>
  <c r="L10343" i="9"/>
  <c r="K10343" i="9"/>
  <c r="J10343" i="9" s="1"/>
  <c r="L10342" i="9"/>
  <c r="K10342" i="9"/>
  <c r="J10342" i="9" s="1"/>
  <c r="L10341" i="9"/>
  <c r="K10341" i="9"/>
  <c r="J10341" i="9" s="1"/>
  <c r="L10340" i="9"/>
  <c r="K10340" i="9"/>
  <c r="J10340" i="9" s="1"/>
  <c r="L10339" i="9"/>
  <c r="K10339" i="9"/>
  <c r="J10339" i="9" s="1"/>
  <c r="L10338" i="9"/>
  <c r="K10338" i="9"/>
  <c r="J10338" i="9" s="1"/>
  <c r="L10337" i="9"/>
  <c r="K10337" i="9"/>
  <c r="J10337" i="9" s="1"/>
  <c r="L10336" i="9"/>
  <c r="K10336" i="9"/>
  <c r="J10336" i="9" s="1"/>
  <c r="L10335" i="9"/>
  <c r="K10335" i="9"/>
  <c r="J10335" i="9" s="1"/>
  <c r="L10334" i="9"/>
  <c r="K10334" i="9"/>
  <c r="J10334" i="9" s="1"/>
  <c r="L10333" i="9"/>
  <c r="K10333" i="9"/>
  <c r="J10333" i="9" s="1"/>
  <c r="L10332" i="9"/>
  <c r="K10332" i="9"/>
  <c r="J10332" i="9" s="1"/>
  <c r="L10331" i="9"/>
  <c r="K10331" i="9"/>
  <c r="J10331" i="9" s="1"/>
  <c r="L10330" i="9"/>
  <c r="K10330" i="9"/>
  <c r="J10330" i="9" s="1"/>
  <c r="L10329" i="9"/>
  <c r="K10329" i="9"/>
  <c r="J10329" i="9" s="1"/>
  <c r="L10328" i="9"/>
  <c r="K10328" i="9"/>
  <c r="J10328" i="9" s="1"/>
  <c r="L10327" i="9"/>
  <c r="K10327" i="9"/>
  <c r="J10327" i="9" s="1"/>
  <c r="L10326" i="9"/>
  <c r="K10326" i="9"/>
  <c r="J10326" i="9" s="1"/>
  <c r="L10325" i="9"/>
  <c r="K10325" i="9"/>
  <c r="J10325" i="9" s="1"/>
  <c r="L10324" i="9"/>
  <c r="K10324" i="9"/>
  <c r="J10324" i="9" s="1"/>
  <c r="L10323" i="9"/>
  <c r="K10323" i="9"/>
  <c r="J10323" i="9" s="1"/>
  <c r="L10322" i="9"/>
  <c r="K10322" i="9"/>
  <c r="J10322" i="9" s="1"/>
  <c r="L10321" i="9"/>
  <c r="K10321" i="9"/>
  <c r="J10321" i="9" s="1"/>
  <c r="L10320" i="9"/>
  <c r="K10320" i="9"/>
  <c r="J10320" i="9" s="1"/>
  <c r="L10319" i="9"/>
  <c r="K10319" i="9"/>
  <c r="J10319" i="9" s="1"/>
  <c r="L10318" i="9"/>
  <c r="K10318" i="9"/>
  <c r="J10318" i="9" s="1"/>
  <c r="L10317" i="9"/>
  <c r="K10317" i="9"/>
  <c r="J10317" i="9" s="1"/>
  <c r="L10316" i="9"/>
  <c r="K10316" i="9"/>
  <c r="J10316" i="9" s="1"/>
  <c r="L10315" i="9"/>
  <c r="K10315" i="9"/>
  <c r="J10315" i="9" s="1"/>
  <c r="L10314" i="9"/>
  <c r="K10314" i="9"/>
  <c r="J10314" i="9" s="1"/>
  <c r="L10313" i="9"/>
  <c r="K10313" i="9"/>
  <c r="J10313" i="9" s="1"/>
  <c r="L10312" i="9"/>
  <c r="K10312" i="9"/>
  <c r="J10312" i="9" s="1"/>
  <c r="L10311" i="9"/>
  <c r="K10311" i="9"/>
  <c r="J10311" i="9" s="1"/>
  <c r="L10310" i="9"/>
  <c r="K10310" i="9"/>
  <c r="J10310" i="9" s="1"/>
  <c r="L10309" i="9"/>
  <c r="K10309" i="9"/>
  <c r="J10309" i="9" s="1"/>
  <c r="L10308" i="9"/>
  <c r="K10308" i="9"/>
  <c r="J10308" i="9" s="1"/>
  <c r="L10307" i="9"/>
  <c r="K10307" i="9"/>
  <c r="J10307" i="9" s="1"/>
  <c r="L10306" i="9"/>
  <c r="K10306" i="9"/>
  <c r="J10306" i="9" s="1"/>
  <c r="L10305" i="9"/>
  <c r="K10305" i="9"/>
  <c r="J10305" i="9" s="1"/>
  <c r="L10304" i="9"/>
  <c r="K10304" i="9"/>
  <c r="J10304" i="9" s="1"/>
  <c r="L10303" i="9"/>
  <c r="K10303" i="9"/>
  <c r="J10303" i="9" s="1"/>
  <c r="L10302" i="9"/>
  <c r="K10302" i="9"/>
  <c r="J10302" i="9" s="1"/>
  <c r="L10301" i="9"/>
  <c r="K10301" i="9"/>
  <c r="J10301" i="9" s="1"/>
  <c r="L10300" i="9"/>
  <c r="K10300" i="9"/>
  <c r="J10300" i="9" s="1"/>
  <c r="L10299" i="9"/>
  <c r="K10299" i="9"/>
  <c r="J10299" i="9" s="1"/>
  <c r="L10298" i="9"/>
  <c r="K10298" i="9"/>
  <c r="J10298" i="9" s="1"/>
  <c r="L10297" i="9"/>
  <c r="K10297" i="9"/>
  <c r="J10297" i="9" s="1"/>
  <c r="L10296" i="9"/>
  <c r="K10296" i="9"/>
  <c r="J10296" i="9" s="1"/>
  <c r="L10295" i="9"/>
  <c r="K10295" i="9"/>
  <c r="J10295" i="9" s="1"/>
  <c r="L10294" i="9"/>
  <c r="K10294" i="9"/>
  <c r="J10294" i="9" s="1"/>
  <c r="L10293" i="9"/>
  <c r="K10293" i="9"/>
  <c r="J10293" i="9" s="1"/>
  <c r="L10292" i="9"/>
  <c r="K10292" i="9"/>
  <c r="J10292" i="9" s="1"/>
  <c r="L10291" i="9"/>
  <c r="K10291" i="9"/>
  <c r="J10291" i="9" s="1"/>
  <c r="L10290" i="9"/>
  <c r="K10290" i="9"/>
  <c r="J10290" i="9" s="1"/>
  <c r="L10289" i="9"/>
  <c r="K10289" i="9"/>
  <c r="J10289" i="9" s="1"/>
  <c r="L10288" i="9"/>
  <c r="K10288" i="9"/>
  <c r="J10288" i="9" s="1"/>
  <c r="L10287" i="9"/>
  <c r="K10287" i="9"/>
  <c r="J10287" i="9" s="1"/>
  <c r="L10286" i="9"/>
  <c r="K10286" i="9"/>
  <c r="J10286" i="9" s="1"/>
  <c r="L10285" i="9"/>
  <c r="K10285" i="9"/>
  <c r="J10285" i="9" s="1"/>
  <c r="L10284" i="9"/>
  <c r="K10284" i="9"/>
  <c r="J10284" i="9" s="1"/>
  <c r="L10283" i="9"/>
  <c r="K10283" i="9"/>
  <c r="J10283" i="9" s="1"/>
  <c r="L10282" i="9"/>
  <c r="K10282" i="9"/>
  <c r="J10282" i="9" s="1"/>
  <c r="L10281" i="9"/>
  <c r="K10281" i="9"/>
  <c r="J10281" i="9" s="1"/>
  <c r="L10280" i="9"/>
  <c r="K10280" i="9"/>
  <c r="J10280" i="9" s="1"/>
  <c r="L10279" i="9"/>
  <c r="K10279" i="9"/>
  <c r="J10279" i="9" s="1"/>
  <c r="L10278" i="9"/>
  <c r="K10278" i="9"/>
  <c r="J10278" i="9" s="1"/>
  <c r="L10277" i="9"/>
  <c r="K10277" i="9"/>
  <c r="J10277" i="9" s="1"/>
  <c r="L10276" i="9"/>
  <c r="K10276" i="9"/>
  <c r="J10276" i="9" s="1"/>
  <c r="L10275" i="9"/>
  <c r="K10275" i="9"/>
  <c r="J10275" i="9" s="1"/>
  <c r="L10274" i="9"/>
  <c r="K10274" i="9"/>
  <c r="J10274" i="9" s="1"/>
  <c r="L10273" i="9"/>
  <c r="K10273" i="9"/>
  <c r="J10273" i="9" s="1"/>
  <c r="L10272" i="9"/>
  <c r="K10272" i="9"/>
  <c r="J10272" i="9" s="1"/>
  <c r="L10271" i="9"/>
  <c r="K10271" i="9"/>
  <c r="J10271" i="9" s="1"/>
  <c r="L10270" i="9"/>
  <c r="K10270" i="9"/>
  <c r="J10270" i="9" s="1"/>
  <c r="L10269" i="9"/>
  <c r="K10269" i="9"/>
  <c r="J10269" i="9" s="1"/>
  <c r="L10268" i="9"/>
  <c r="K10268" i="9"/>
  <c r="J10268" i="9" s="1"/>
  <c r="L10267" i="9"/>
  <c r="K10267" i="9"/>
  <c r="J10267" i="9" s="1"/>
  <c r="L10266" i="9"/>
  <c r="K10266" i="9"/>
  <c r="J10266" i="9" s="1"/>
  <c r="L10265" i="9"/>
  <c r="K10265" i="9"/>
  <c r="J10265" i="9" s="1"/>
  <c r="L10264" i="9"/>
  <c r="K10264" i="9"/>
  <c r="J10264" i="9" s="1"/>
  <c r="L10263" i="9"/>
  <c r="K10263" i="9"/>
  <c r="J10263" i="9" s="1"/>
  <c r="L10262" i="9"/>
  <c r="K10262" i="9"/>
  <c r="J10262" i="9" s="1"/>
  <c r="L10261" i="9"/>
  <c r="K10261" i="9"/>
  <c r="J10261" i="9" s="1"/>
  <c r="L10260" i="9"/>
  <c r="K10260" i="9"/>
  <c r="J10260" i="9" s="1"/>
  <c r="L10259" i="9"/>
  <c r="K10259" i="9"/>
  <c r="J10259" i="9" s="1"/>
  <c r="L10258" i="9"/>
  <c r="K10258" i="9"/>
  <c r="J10258" i="9" s="1"/>
  <c r="L10257" i="9"/>
  <c r="K10257" i="9"/>
  <c r="J10257" i="9" s="1"/>
  <c r="L10256" i="9"/>
  <c r="K10256" i="9"/>
  <c r="J10256" i="9" s="1"/>
  <c r="L10255" i="9"/>
  <c r="K10255" i="9"/>
  <c r="J10255" i="9" s="1"/>
  <c r="L10254" i="9"/>
  <c r="K10254" i="9"/>
  <c r="J10254" i="9" s="1"/>
  <c r="L10253" i="9"/>
  <c r="K10253" i="9"/>
  <c r="J10253" i="9" s="1"/>
  <c r="L10252" i="9"/>
  <c r="K10252" i="9"/>
  <c r="J10252" i="9" s="1"/>
  <c r="L10251" i="9"/>
  <c r="K10251" i="9"/>
  <c r="J10251" i="9" s="1"/>
  <c r="L10250" i="9"/>
  <c r="K10250" i="9"/>
  <c r="J10250" i="9" s="1"/>
  <c r="L10249" i="9"/>
  <c r="K10249" i="9"/>
  <c r="J10249" i="9" s="1"/>
  <c r="L10248" i="9"/>
  <c r="K10248" i="9"/>
  <c r="J10248" i="9" s="1"/>
  <c r="L10247" i="9"/>
  <c r="K10247" i="9"/>
  <c r="J10247" i="9" s="1"/>
  <c r="L10246" i="9"/>
  <c r="K10246" i="9"/>
  <c r="J10246" i="9" s="1"/>
  <c r="L10245" i="9"/>
  <c r="K10245" i="9"/>
  <c r="J10245" i="9" s="1"/>
  <c r="L10244" i="9"/>
  <c r="K10244" i="9"/>
  <c r="J10244" i="9" s="1"/>
  <c r="L10243" i="9"/>
  <c r="K10243" i="9"/>
  <c r="J10243" i="9" s="1"/>
  <c r="L10242" i="9"/>
  <c r="K10242" i="9"/>
  <c r="J10242" i="9" s="1"/>
  <c r="L10241" i="9"/>
  <c r="K10241" i="9"/>
  <c r="J10241" i="9" s="1"/>
  <c r="L10240" i="9"/>
  <c r="K10240" i="9"/>
  <c r="J10240" i="9" s="1"/>
  <c r="L10239" i="9"/>
  <c r="K10239" i="9"/>
  <c r="J10239" i="9" s="1"/>
  <c r="L10238" i="9"/>
  <c r="K10238" i="9"/>
  <c r="J10238" i="9" s="1"/>
  <c r="L10237" i="9"/>
  <c r="K10237" i="9"/>
  <c r="J10237" i="9" s="1"/>
  <c r="L10236" i="9"/>
  <c r="K10236" i="9"/>
  <c r="J10236" i="9" s="1"/>
  <c r="L10235" i="9"/>
  <c r="K10235" i="9"/>
  <c r="J10235" i="9" s="1"/>
  <c r="L10234" i="9"/>
  <c r="K10234" i="9"/>
  <c r="J10234" i="9" s="1"/>
  <c r="L10233" i="9"/>
  <c r="K10233" i="9"/>
  <c r="J10233" i="9" s="1"/>
  <c r="L10232" i="9"/>
  <c r="K10232" i="9"/>
  <c r="J10232" i="9" s="1"/>
  <c r="L10231" i="9"/>
  <c r="K10231" i="9"/>
  <c r="J10231" i="9" s="1"/>
  <c r="L10230" i="9"/>
  <c r="K10230" i="9"/>
  <c r="J10230" i="9" s="1"/>
  <c r="L10229" i="9"/>
  <c r="K10229" i="9"/>
  <c r="J10229" i="9" s="1"/>
  <c r="L10228" i="9"/>
  <c r="K10228" i="9"/>
  <c r="J10228" i="9" s="1"/>
  <c r="L10227" i="9"/>
  <c r="K10227" i="9"/>
  <c r="J10227" i="9" s="1"/>
  <c r="L10226" i="9"/>
  <c r="K10226" i="9"/>
  <c r="J10226" i="9" s="1"/>
  <c r="L10225" i="9"/>
  <c r="K10225" i="9"/>
  <c r="J10225" i="9" s="1"/>
  <c r="L10224" i="9"/>
  <c r="K10224" i="9"/>
  <c r="J10224" i="9" s="1"/>
  <c r="L10223" i="9"/>
  <c r="K10223" i="9"/>
  <c r="J10223" i="9" s="1"/>
  <c r="L10222" i="9"/>
  <c r="K10222" i="9"/>
  <c r="J10222" i="9" s="1"/>
  <c r="L10221" i="9"/>
  <c r="K10221" i="9"/>
  <c r="J10221" i="9" s="1"/>
  <c r="L10220" i="9"/>
  <c r="K10220" i="9"/>
  <c r="J10220" i="9" s="1"/>
  <c r="L10219" i="9"/>
  <c r="K10219" i="9"/>
  <c r="J10219" i="9" s="1"/>
  <c r="L10218" i="9"/>
  <c r="K10218" i="9"/>
  <c r="J10218" i="9" s="1"/>
  <c r="L10217" i="9"/>
  <c r="K10217" i="9"/>
  <c r="J10217" i="9" s="1"/>
  <c r="L10216" i="9"/>
  <c r="K10216" i="9"/>
  <c r="J10216" i="9" s="1"/>
  <c r="L10215" i="9"/>
  <c r="K10215" i="9"/>
  <c r="J10215" i="9" s="1"/>
  <c r="L10214" i="9"/>
  <c r="K10214" i="9"/>
  <c r="J10214" i="9" s="1"/>
  <c r="L10213" i="9"/>
  <c r="K10213" i="9"/>
  <c r="J10213" i="9" s="1"/>
  <c r="L10212" i="9"/>
  <c r="K10212" i="9"/>
  <c r="J10212" i="9" s="1"/>
  <c r="L10211" i="9"/>
  <c r="K10211" i="9"/>
  <c r="J10211" i="9" s="1"/>
  <c r="L10210" i="9"/>
  <c r="K10210" i="9"/>
  <c r="J10210" i="9" s="1"/>
  <c r="L10209" i="9"/>
  <c r="K10209" i="9"/>
  <c r="J10209" i="9" s="1"/>
  <c r="L10208" i="9"/>
  <c r="K10208" i="9"/>
  <c r="J10208" i="9" s="1"/>
  <c r="L10207" i="9"/>
  <c r="K10207" i="9"/>
  <c r="J10207" i="9" s="1"/>
  <c r="L10206" i="9"/>
  <c r="K10206" i="9"/>
  <c r="J10206" i="9" s="1"/>
  <c r="L10205" i="9"/>
  <c r="K10205" i="9"/>
  <c r="J10205" i="9" s="1"/>
  <c r="L10204" i="9"/>
  <c r="K10204" i="9"/>
  <c r="J10204" i="9" s="1"/>
  <c r="L10203" i="9"/>
  <c r="K10203" i="9"/>
  <c r="J10203" i="9" s="1"/>
  <c r="L10202" i="9"/>
  <c r="K10202" i="9"/>
  <c r="J10202" i="9" s="1"/>
  <c r="L10201" i="9"/>
  <c r="K10201" i="9"/>
  <c r="J10201" i="9" s="1"/>
  <c r="L10200" i="9"/>
  <c r="K10200" i="9"/>
  <c r="J10200" i="9" s="1"/>
  <c r="L10199" i="9"/>
  <c r="K10199" i="9"/>
  <c r="J10199" i="9" s="1"/>
  <c r="L10198" i="9"/>
  <c r="K10198" i="9"/>
  <c r="J10198" i="9" s="1"/>
  <c r="L10197" i="9"/>
  <c r="K10197" i="9"/>
  <c r="J10197" i="9" s="1"/>
  <c r="L10196" i="9"/>
  <c r="K10196" i="9"/>
  <c r="J10196" i="9" s="1"/>
  <c r="L10195" i="9"/>
  <c r="K10195" i="9"/>
  <c r="J10195" i="9" s="1"/>
  <c r="L10194" i="9"/>
  <c r="K10194" i="9"/>
  <c r="J10194" i="9" s="1"/>
  <c r="L10193" i="9"/>
  <c r="K10193" i="9"/>
  <c r="J10193" i="9" s="1"/>
  <c r="L10192" i="9"/>
  <c r="K10192" i="9"/>
  <c r="J10192" i="9" s="1"/>
  <c r="L10191" i="9"/>
  <c r="K10191" i="9"/>
  <c r="J10191" i="9" s="1"/>
  <c r="L10190" i="9"/>
  <c r="K10190" i="9"/>
  <c r="J10190" i="9" s="1"/>
  <c r="L10189" i="9"/>
  <c r="K10189" i="9"/>
  <c r="J10189" i="9" s="1"/>
  <c r="L10188" i="9"/>
  <c r="K10188" i="9"/>
  <c r="J10188" i="9" s="1"/>
  <c r="L10187" i="9"/>
  <c r="K10187" i="9"/>
  <c r="J10187" i="9" s="1"/>
  <c r="L10186" i="9"/>
  <c r="K10186" i="9"/>
  <c r="J10186" i="9" s="1"/>
  <c r="L10185" i="9"/>
  <c r="K10185" i="9"/>
  <c r="J10185" i="9" s="1"/>
  <c r="L10184" i="9"/>
  <c r="K10184" i="9"/>
  <c r="J10184" i="9" s="1"/>
  <c r="L10183" i="9"/>
  <c r="K10183" i="9"/>
  <c r="J10183" i="9" s="1"/>
  <c r="L10182" i="9"/>
  <c r="K10182" i="9"/>
  <c r="J10182" i="9" s="1"/>
  <c r="L10181" i="9"/>
  <c r="K10181" i="9"/>
  <c r="J10181" i="9" s="1"/>
  <c r="L10180" i="9"/>
  <c r="K10180" i="9"/>
  <c r="J10180" i="9" s="1"/>
  <c r="L10179" i="9"/>
  <c r="K10179" i="9"/>
  <c r="J10179" i="9" s="1"/>
  <c r="L10178" i="9"/>
  <c r="K10178" i="9"/>
  <c r="J10178" i="9" s="1"/>
  <c r="L10177" i="9"/>
  <c r="K10177" i="9"/>
  <c r="J10177" i="9" s="1"/>
  <c r="L10176" i="9"/>
  <c r="K10176" i="9"/>
  <c r="J10176" i="9" s="1"/>
  <c r="L10175" i="9"/>
  <c r="K10175" i="9"/>
  <c r="J10175" i="9" s="1"/>
  <c r="L10174" i="9"/>
  <c r="K10174" i="9"/>
  <c r="J10174" i="9" s="1"/>
  <c r="L10173" i="9"/>
  <c r="K10173" i="9"/>
  <c r="J10173" i="9" s="1"/>
  <c r="L10172" i="9"/>
  <c r="K10172" i="9"/>
  <c r="J10172" i="9" s="1"/>
  <c r="L10171" i="9"/>
  <c r="K10171" i="9"/>
  <c r="J10171" i="9" s="1"/>
  <c r="L10170" i="9"/>
  <c r="K10170" i="9"/>
  <c r="J10170" i="9" s="1"/>
  <c r="L10169" i="9"/>
  <c r="K10169" i="9"/>
  <c r="J10169" i="9" s="1"/>
  <c r="L10168" i="9"/>
  <c r="K10168" i="9"/>
  <c r="J10168" i="9" s="1"/>
  <c r="L10167" i="9"/>
  <c r="K10167" i="9"/>
  <c r="J10167" i="9" s="1"/>
  <c r="L10166" i="9"/>
  <c r="K10166" i="9"/>
  <c r="J10166" i="9" s="1"/>
  <c r="L10165" i="9"/>
  <c r="K10165" i="9"/>
  <c r="J10165" i="9" s="1"/>
  <c r="L10164" i="9"/>
  <c r="K10164" i="9"/>
  <c r="J10164" i="9" s="1"/>
  <c r="L10163" i="9"/>
  <c r="K10163" i="9"/>
  <c r="J10163" i="9" s="1"/>
  <c r="L10162" i="9"/>
  <c r="K10162" i="9"/>
  <c r="J10162" i="9" s="1"/>
  <c r="L10161" i="9"/>
  <c r="K10161" i="9"/>
  <c r="J10161" i="9" s="1"/>
  <c r="L10160" i="9"/>
  <c r="K10160" i="9"/>
  <c r="J10160" i="9" s="1"/>
  <c r="L10159" i="9"/>
  <c r="K10159" i="9"/>
  <c r="J10159" i="9" s="1"/>
  <c r="L10158" i="9"/>
  <c r="K10158" i="9"/>
  <c r="J10158" i="9" s="1"/>
  <c r="L10157" i="9"/>
  <c r="K10157" i="9"/>
  <c r="J10157" i="9" s="1"/>
  <c r="L10156" i="9"/>
  <c r="K10156" i="9"/>
  <c r="J10156" i="9" s="1"/>
  <c r="L10155" i="9"/>
  <c r="K10155" i="9"/>
  <c r="J10155" i="9" s="1"/>
  <c r="L10154" i="9"/>
  <c r="K10154" i="9"/>
  <c r="J10154" i="9" s="1"/>
  <c r="L10153" i="9"/>
  <c r="K10153" i="9"/>
  <c r="J10153" i="9" s="1"/>
  <c r="L10152" i="9"/>
  <c r="K10152" i="9"/>
  <c r="J10152" i="9" s="1"/>
  <c r="L10151" i="9"/>
  <c r="K10151" i="9"/>
  <c r="J10151" i="9" s="1"/>
  <c r="L10150" i="9"/>
  <c r="K10150" i="9"/>
  <c r="J10150" i="9" s="1"/>
  <c r="L10149" i="9"/>
  <c r="K10149" i="9"/>
  <c r="J10149" i="9" s="1"/>
  <c r="L10148" i="9"/>
  <c r="K10148" i="9"/>
  <c r="J10148" i="9" s="1"/>
  <c r="L10147" i="9"/>
  <c r="K10147" i="9"/>
  <c r="J10147" i="9" s="1"/>
  <c r="L10146" i="9"/>
  <c r="K10146" i="9"/>
  <c r="J10146" i="9" s="1"/>
  <c r="L10145" i="9"/>
  <c r="K10145" i="9"/>
  <c r="J10145" i="9" s="1"/>
  <c r="L10144" i="9"/>
  <c r="K10144" i="9"/>
  <c r="J10144" i="9" s="1"/>
  <c r="L10143" i="9"/>
  <c r="K10143" i="9"/>
  <c r="J10143" i="9" s="1"/>
  <c r="L10142" i="9"/>
  <c r="K10142" i="9"/>
  <c r="J10142" i="9" s="1"/>
  <c r="L10141" i="9"/>
  <c r="K10141" i="9"/>
  <c r="J10141" i="9" s="1"/>
  <c r="L10140" i="9"/>
  <c r="K10140" i="9"/>
  <c r="J10140" i="9" s="1"/>
  <c r="L10139" i="9"/>
  <c r="K10139" i="9"/>
  <c r="J10139" i="9" s="1"/>
  <c r="L10138" i="9"/>
  <c r="K10138" i="9"/>
  <c r="J10138" i="9" s="1"/>
  <c r="L10137" i="9"/>
  <c r="K10137" i="9"/>
  <c r="J10137" i="9" s="1"/>
  <c r="L10136" i="9"/>
  <c r="K10136" i="9"/>
  <c r="J10136" i="9" s="1"/>
  <c r="L10135" i="9"/>
  <c r="K10135" i="9"/>
  <c r="J10135" i="9" s="1"/>
  <c r="L10134" i="9"/>
  <c r="K10134" i="9"/>
  <c r="J10134" i="9" s="1"/>
  <c r="L10133" i="9"/>
  <c r="K10133" i="9"/>
  <c r="J10133" i="9" s="1"/>
  <c r="L10132" i="9"/>
  <c r="K10132" i="9"/>
  <c r="J10132" i="9" s="1"/>
  <c r="L10131" i="9"/>
  <c r="K10131" i="9"/>
  <c r="J10131" i="9" s="1"/>
  <c r="L10130" i="9"/>
  <c r="K10130" i="9"/>
  <c r="J10130" i="9" s="1"/>
  <c r="L10129" i="9"/>
  <c r="K10129" i="9"/>
  <c r="J10129" i="9" s="1"/>
  <c r="L10128" i="9"/>
  <c r="K10128" i="9"/>
  <c r="J10128" i="9" s="1"/>
  <c r="L10127" i="9"/>
  <c r="K10127" i="9"/>
  <c r="J10127" i="9" s="1"/>
  <c r="L10126" i="9"/>
  <c r="K10126" i="9"/>
  <c r="J10126" i="9" s="1"/>
  <c r="L10125" i="9"/>
  <c r="K10125" i="9"/>
  <c r="J10125" i="9" s="1"/>
  <c r="L10124" i="9"/>
  <c r="K10124" i="9"/>
  <c r="J10124" i="9" s="1"/>
  <c r="L10123" i="9"/>
  <c r="K10123" i="9"/>
  <c r="J10123" i="9" s="1"/>
  <c r="L10122" i="9"/>
  <c r="K10122" i="9"/>
  <c r="J10122" i="9" s="1"/>
  <c r="L10121" i="9"/>
  <c r="K10121" i="9"/>
  <c r="J10121" i="9" s="1"/>
  <c r="L10120" i="9"/>
  <c r="K10120" i="9"/>
  <c r="J10120" i="9" s="1"/>
  <c r="L10119" i="9"/>
  <c r="K10119" i="9"/>
  <c r="J10119" i="9" s="1"/>
  <c r="L10118" i="9"/>
  <c r="K10118" i="9"/>
  <c r="J10118" i="9" s="1"/>
  <c r="L10117" i="9"/>
  <c r="K10117" i="9"/>
  <c r="J10117" i="9" s="1"/>
  <c r="L10116" i="9"/>
  <c r="K10116" i="9"/>
  <c r="J10116" i="9" s="1"/>
  <c r="L10115" i="9"/>
  <c r="K10115" i="9"/>
  <c r="J10115" i="9" s="1"/>
  <c r="L10114" i="9"/>
  <c r="K10114" i="9"/>
  <c r="J10114" i="9" s="1"/>
  <c r="L10113" i="9"/>
  <c r="K10113" i="9"/>
  <c r="J10113" i="9" s="1"/>
  <c r="L10112" i="9"/>
  <c r="K10112" i="9"/>
  <c r="J10112" i="9" s="1"/>
  <c r="L10111" i="9"/>
  <c r="K10111" i="9"/>
  <c r="J10111" i="9" s="1"/>
  <c r="L10110" i="9"/>
  <c r="K10110" i="9"/>
  <c r="J10110" i="9" s="1"/>
  <c r="L10109" i="9"/>
  <c r="K10109" i="9"/>
  <c r="J10109" i="9" s="1"/>
  <c r="L10108" i="9"/>
  <c r="K10108" i="9"/>
  <c r="J10108" i="9" s="1"/>
  <c r="L10107" i="9"/>
  <c r="K10107" i="9"/>
  <c r="J10107" i="9" s="1"/>
  <c r="L10106" i="9"/>
  <c r="K10106" i="9"/>
  <c r="J10106" i="9" s="1"/>
  <c r="L10105" i="9"/>
  <c r="K10105" i="9"/>
  <c r="J10105" i="9" s="1"/>
  <c r="L10104" i="9"/>
  <c r="K10104" i="9"/>
  <c r="J10104" i="9" s="1"/>
  <c r="L10103" i="9"/>
  <c r="K10103" i="9"/>
  <c r="J10103" i="9" s="1"/>
  <c r="L10102" i="9"/>
  <c r="K10102" i="9"/>
  <c r="J10102" i="9" s="1"/>
  <c r="L10101" i="9"/>
  <c r="K10101" i="9"/>
  <c r="J10101" i="9" s="1"/>
  <c r="L10100" i="9"/>
  <c r="K10100" i="9"/>
  <c r="J10100" i="9" s="1"/>
  <c r="L10099" i="9"/>
  <c r="K10099" i="9"/>
  <c r="J10099" i="9" s="1"/>
  <c r="L10098" i="9"/>
  <c r="K10098" i="9"/>
  <c r="J10098" i="9" s="1"/>
  <c r="L10097" i="9"/>
  <c r="K10097" i="9"/>
  <c r="J10097" i="9" s="1"/>
  <c r="L10096" i="9"/>
  <c r="K10096" i="9"/>
  <c r="J10096" i="9" s="1"/>
  <c r="L10095" i="9"/>
  <c r="K10095" i="9"/>
  <c r="J10095" i="9" s="1"/>
  <c r="L10094" i="9"/>
  <c r="K10094" i="9"/>
  <c r="J10094" i="9" s="1"/>
  <c r="L10093" i="9"/>
  <c r="K10093" i="9"/>
  <c r="J10093" i="9" s="1"/>
  <c r="L10092" i="9"/>
  <c r="K10092" i="9"/>
  <c r="J10092" i="9" s="1"/>
  <c r="L10091" i="9"/>
  <c r="K10091" i="9"/>
  <c r="J10091" i="9" s="1"/>
  <c r="L10090" i="9"/>
  <c r="K10090" i="9"/>
  <c r="J10090" i="9" s="1"/>
  <c r="L10089" i="9"/>
  <c r="K10089" i="9"/>
  <c r="J10089" i="9" s="1"/>
  <c r="L10088" i="9"/>
  <c r="K10088" i="9"/>
  <c r="J10088" i="9" s="1"/>
  <c r="L10087" i="9"/>
  <c r="K10087" i="9"/>
  <c r="J10087" i="9" s="1"/>
  <c r="L10086" i="9"/>
  <c r="K10086" i="9"/>
  <c r="J10086" i="9" s="1"/>
  <c r="L10085" i="9"/>
  <c r="K10085" i="9"/>
  <c r="J10085" i="9" s="1"/>
  <c r="L10084" i="9"/>
  <c r="K10084" i="9"/>
  <c r="J10084" i="9" s="1"/>
  <c r="L10083" i="9"/>
  <c r="K10083" i="9"/>
  <c r="J10083" i="9" s="1"/>
  <c r="L10082" i="9"/>
  <c r="K10082" i="9"/>
  <c r="J10082" i="9" s="1"/>
  <c r="L10081" i="9"/>
  <c r="K10081" i="9"/>
  <c r="J10081" i="9" s="1"/>
  <c r="L10080" i="9"/>
  <c r="K10080" i="9"/>
  <c r="J10080" i="9" s="1"/>
  <c r="L10079" i="9"/>
  <c r="K10079" i="9"/>
  <c r="J10079" i="9" s="1"/>
  <c r="L10078" i="9"/>
  <c r="K10078" i="9"/>
  <c r="J10078" i="9" s="1"/>
  <c r="L10077" i="9"/>
  <c r="K10077" i="9"/>
  <c r="J10077" i="9" s="1"/>
  <c r="L10076" i="9"/>
  <c r="K10076" i="9"/>
  <c r="J10076" i="9" s="1"/>
  <c r="L10075" i="9"/>
  <c r="K10075" i="9"/>
  <c r="J10075" i="9" s="1"/>
  <c r="L10074" i="9"/>
  <c r="K10074" i="9"/>
  <c r="J10074" i="9" s="1"/>
  <c r="L10073" i="9"/>
  <c r="K10073" i="9"/>
  <c r="J10073" i="9" s="1"/>
  <c r="L10072" i="9"/>
  <c r="K10072" i="9"/>
  <c r="J10072" i="9" s="1"/>
  <c r="L10071" i="9"/>
  <c r="K10071" i="9"/>
  <c r="J10071" i="9" s="1"/>
  <c r="L10070" i="9"/>
  <c r="K10070" i="9"/>
  <c r="J10070" i="9" s="1"/>
  <c r="L10069" i="9"/>
  <c r="K10069" i="9"/>
  <c r="J10069" i="9" s="1"/>
  <c r="L10068" i="9"/>
  <c r="K10068" i="9"/>
  <c r="J10068" i="9" s="1"/>
  <c r="L10067" i="9"/>
  <c r="K10067" i="9"/>
  <c r="J10067" i="9" s="1"/>
  <c r="L10066" i="9"/>
  <c r="K10066" i="9"/>
  <c r="J10066" i="9" s="1"/>
  <c r="L10065" i="9"/>
  <c r="K10065" i="9"/>
  <c r="J10065" i="9" s="1"/>
  <c r="L10064" i="9"/>
  <c r="K10064" i="9"/>
  <c r="J10064" i="9" s="1"/>
  <c r="L10063" i="9"/>
  <c r="K10063" i="9"/>
  <c r="J10063" i="9" s="1"/>
  <c r="L10062" i="9"/>
  <c r="K10062" i="9"/>
  <c r="J10062" i="9" s="1"/>
  <c r="L10061" i="9"/>
  <c r="K10061" i="9"/>
  <c r="J10061" i="9" s="1"/>
  <c r="L10060" i="9"/>
  <c r="K10060" i="9"/>
  <c r="J10060" i="9" s="1"/>
  <c r="L10059" i="9"/>
  <c r="K10059" i="9"/>
  <c r="J10059" i="9" s="1"/>
  <c r="L10058" i="9"/>
  <c r="K10058" i="9"/>
  <c r="J10058" i="9" s="1"/>
  <c r="L10057" i="9"/>
  <c r="K10057" i="9"/>
  <c r="J10057" i="9" s="1"/>
  <c r="L10056" i="9"/>
  <c r="K10056" i="9"/>
  <c r="J10056" i="9" s="1"/>
  <c r="L10055" i="9"/>
  <c r="K10055" i="9"/>
  <c r="J10055" i="9" s="1"/>
  <c r="L10054" i="9"/>
  <c r="K10054" i="9"/>
  <c r="J10054" i="9" s="1"/>
  <c r="L10053" i="9"/>
  <c r="K10053" i="9"/>
  <c r="J10053" i="9" s="1"/>
  <c r="L10052" i="9"/>
  <c r="K10052" i="9"/>
  <c r="J10052" i="9" s="1"/>
  <c r="L10051" i="9"/>
  <c r="K10051" i="9"/>
  <c r="J10051" i="9" s="1"/>
  <c r="L10050" i="9"/>
  <c r="K10050" i="9"/>
  <c r="J10050" i="9" s="1"/>
  <c r="L10049" i="9"/>
  <c r="K10049" i="9"/>
  <c r="J10049" i="9" s="1"/>
  <c r="L10048" i="9"/>
  <c r="K10048" i="9"/>
  <c r="J10048" i="9" s="1"/>
  <c r="L10047" i="9"/>
  <c r="K10047" i="9"/>
  <c r="J10047" i="9" s="1"/>
  <c r="L10046" i="9"/>
  <c r="K10046" i="9"/>
  <c r="J10046" i="9" s="1"/>
  <c r="L10045" i="9"/>
  <c r="K10045" i="9"/>
  <c r="J10045" i="9" s="1"/>
  <c r="L10044" i="9"/>
  <c r="K10044" i="9"/>
  <c r="J10044" i="9" s="1"/>
  <c r="L10043" i="9"/>
  <c r="K10043" i="9"/>
  <c r="J10043" i="9" s="1"/>
  <c r="L10042" i="9"/>
  <c r="K10042" i="9"/>
  <c r="J10042" i="9" s="1"/>
  <c r="L10041" i="9"/>
  <c r="K10041" i="9"/>
  <c r="J10041" i="9" s="1"/>
  <c r="L10040" i="9"/>
  <c r="K10040" i="9"/>
  <c r="J10040" i="9" s="1"/>
  <c r="L10039" i="9"/>
  <c r="K10039" i="9"/>
  <c r="J10039" i="9" s="1"/>
  <c r="L10038" i="9"/>
  <c r="K10038" i="9"/>
  <c r="J10038" i="9" s="1"/>
  <c r="L10037" i="9"/>
  <c r="K10037" i="9"/>
  <c r="J10037" i="9" s="1"/>
  <c r="L10036" i="9"/>
  <c r="K10036" i="9"/>
  <c r="J10036" i="9" s="1"/>
  <c r="L10035" i="9"/>
  <c r="K10035" i="9"/>
  <c r="J10035" i="9" s="1"/>
  <c r="L10034" i="9"/>
  <c r="K10034" i="9"/>
  <c r="J10034" i="9" s="1"/>
  <c r="L10033" i="9"/>
  <c r="K10033" i="9"/>
  <c r="J10033" i="9" s="1"/>
  <c r="L10032" i="9"/>
  <c r="K10032" i="9"/>
  <c r="J10032" i="9" s="1"/>
  <c r="L10031" i="9"/>
  <c r="K10031" i="9"/>
  <c r="J10031" i="9" s="1"/>
  <c r="L10030" i="9"/>
  <c r="K10030" i="9"/>
  <c r="J10030" i="9" s="1"/>
  <c r="L10029" i="9"/>
  <c r="K10029" i="9"/>
  <c r="J10029" i="9" s="1"/>
  <c r="L10028" i="9"/>
  <c r="K10028" i="9"/>
  <c r="J10028" i="9" s="1"/>
  <c r="L10027" i="9"/>
  <c r="K10027" i="9"/>
  <c r="J10027" i="9" s="1"/>
  <c r="L10026" i="9"/>
  <c r="K10026" i="9"/>
  <c r="J10026" i="9" s="1"/>
  <c r="L10025" i="9"/>
  <c r="K10025" i="9"/>
  <c r="J10025" i="9" s="1"/>
  <c r="L10024" i="9"/>
  <c r="K10024" i="9"/>
  <c r="J10024" i="9" s="1"/>
  <c r="L10023" i="9"/>
  <c r="K10023" i="9"/>
  <c r="J10023" i="9" s="1"/>
  <c r="L10022" i="9"/>
  <c r="K10022" i="9"/>
  <c r="J10022" i="9" s="1"/>
  <c r="L10021" i="9"/>
  <c r="K10021" i="9"/>
  <c r="J10021" i="9" s="1"/>
  <c r="L10020" i="9"/>
  <c r="K10020" i="9"/>
  <c r="J10020" i="9" s="1"/>
  <c r="L10019" i="9"/>
  <c r="K10019" i="9"/>
  <c r="J10019" i="9" s="1"/>
  <c r="L10018" i="9"/>
  <c r="K10018" i="9"/>
  <c r="J10018" i="9" s="1"/>
  <c r="L10017" i="9"/>
  <c r="K10017" i="9"/>
  <c r="J10017" i="9" s="1"/>
  <c r="L10016" i="9"/>
  <c r="K10016" i="9"/>
  <c r="J10016" i="9" s="1"/>
  <c r="L10015" i="9"/>
  <c r="K10015" i="9"/>
  <c r="J10015" i="9" s="1"/>
  <c r="L10014" i="9"/>
  <c r="K10014" i="9"/>
  <c r="J10014" i="9" s="1"/>
  <c r="L10013" i="9"/>
  <c r="K10013" i="9"/>
  <c r="J10013" i="9" s="1"/>
  <c r="L10012" i="9"/>
  <c r="K10012" i="9"/>
  <c r="J10012" i="9" s="1"/>
  <c r="L10011" i="9"/>
  <c r="K10011" i="9"/>
  <c r="J10011" i="9" s="1"/>
  <c r="L10010" i="9"/>
  <c r="K10010" i="9"/>
  <c r="J10010" i="9" s="1"/>
  <c r="L10009" i="9"/>
  <c r="K10009" i="9"/>
  <c r="J10009" i="9" s="1"/>
  <c r="L10008" i="9"/>
  <c r="K10008" i="9"/>
  <c r="J10008" i="9" s="1"/>
  <c r="L10007" i="9"/>
  <c r="K10007" i="9"/>
  <c r="J10007" i="9" s="1"/>
  <c r="L10006" i="9"/>
  <c r="K10006" i="9"/>
  <c r="J10006" i="9" s="1"/>
  <c r="L10005" i="9"/>
  <c r="K10005" i="9"/>
  <c r="J10005" i="9" s="1"/>
  <c r="L10004" i="9"/>
  <c r="K10004" i="9"/>
  <c r="J10004" i="9" s="1"/>
  <c r="L10003" i="9"/>
  <c r="K10003" i="9"/>
  <c r="J10003" i="9" s="1"/>
  <c r="L10002" i="9"/>
  <c r="K10002" i="9"/>
  <c r="J10002" i="9" s="1"/>
  <c r="L10001" i="9"/>
  <c r="K10001" i="9"/>
  <c r="J10001" i="9" s="1"/>
  <c r="L10000" i="9"/>
  <c r="K10000" i="9"/>
  <c r="J10000" i="9" s="1"/>
  <c r="L9999" i="9"/>
  <c r="K9999" i="9"/>
  <c r="J9999" i="9" s="1"/>
  <c r="L9998" i="9"/>
  <c r="K9998" i="9"/>
  <c r="J9998" i="9" s="1"/>
  <c r="L9997" i="9"/>
  <c r="K9997" i="9"/>
  <c r="J9997" i="9" s="1"/>
  <c r="L9996" i="9"/>
  <c r="K9996" i="9"/>
  <c r="J9996" i="9" s="1"/>
  <c r="L9995" i="9"/>
  <c r="K9995" i="9"/>
  <c r="J9995" i="9" s="1"/>
  <c r="L9994" i="9"/>
  <c r="K9994" i="9"/>
  <c r="J9994" i="9" s="1"/>
  <c r="L9993" i="9"/>
  <c r="K9993" i="9"/>
  <c r="J9993" i="9" s="1"/>
  <c r="L9992" i="9"/>
  <c r="K9992" i="9"/>
  <c r="J9992" i="9" s="1"/>
  <c r="L9991" i="9"/>
  <c r="K9991" i="9"/>
  <c r="J9991" i="9" s="1"/>
  <c r="L9990" i="9"/>
  <c r="K9990" i="9"/>
  <c r="J9990" i="9" s="1"/>
  <c r="L9989" i="9"/>
  <c r="K9989" i="9"/>
  <c r="J9989" i="9" s="1"/>
  <c r="L9988" i="9"/>
  <c r="K9988" i="9"/>
  <c r="J9988" i="9" s="1"/>
  <c r="L9987" i="9"/>
  <c r="K9987" i="9"/>
  <c r="J9987" i="9" s="1"/>
  <c r="L9986" i="9"/>
  <c r="K9986" i="9"/>
  <c r="J9986" i="9" s="1"/>
  <c r="L9985" i="9"/>
  <c r="K9985" i="9"/>
  <c r="J9985" i="9" s="1"/>
  <c r="L9984" i="9"/>
  <c r="K9984" i="9"/>
  <c r="J9984" i="9" s="1"/>
  <c r="L9983" i="9"/>
  <c r="K9983" i="9"/>
  <c r="J9983" i="9" s="1"/>
  <c r="L9982" i="9"/>
  <c r="K9982" i="9"/>
  <c r="J9982" i="9" s="1"/>
  <c r="L9981" i="9"/>
  <c r="K9981" i="9"/>
  <c r="J9981" i="9" s="1"/>
  <c r="L9980" i="9"/>
  <c r="K9980" i="9"/>
  <c r="J9980" i="9" s="1"/>
  <c r="L9979" i="9"/>
  <c r="K9979" i="9"/>
  <c r="J9979" i="9" s="1"/>
  <c r="L9978" i="9"/>
  <c r="K9978" i="9"/>
  <c r="J9978" i="9" s="1"/>
  <c r="L9977" i="9"/>
  <c r="K9977" i="9"/>
  <c r="J9977" i="9" s="1"/>
  <c r="L9976" i="9"/>
  <c r="K9976" i="9"/>
  <c r="J9976" i="9" s="1"/>
  <c r="L9975" i="9"/>
  <c r="K9975" i="9"/>
  <c r="J9975" i="9" s="1"/>
  <c r="L9974" i="9"/>
  <c r="K9974" i="9"/>
  <c r="J9974" i="9" s="1"/>
  <c r="L9973" i="9"/>
  <c r="K9973" i="9"/>
  <c r="J9973" i="9" s="1"/>
  <c r="L9972" i="9"/>
  <c r="K9972" i="9"/>
  <c r="J9972" i="9" s="1"/>
  <c r="L9971" i="9"/>
  <c r="K9971" i="9"/>
  <c r="J9971" i="9" s="1"/>
  <c r="L9970" i="9"/>
  <c r="K9970" i="9"/>
  <c r="J9970" i="9" s="1"/>
  <c r="L9969" i="9"/>
  <c r="K9969" i="9"/>
  <c r="J9969" i="9" s="1"/>
  <c r="L9968" i="9"/>
  <c r="K9968" i="9"/>
  <c r="J9968" i="9" s="1"/>
  <c r="L9967" i="9"/>
  <c r="K9967" i="9"/>
  <c r="J9967" i="9" s="1"/>
  <c r="L9966" i="9"/>
  <c r="K9966" i="9"/>
  <c r="J9966" i="9" s="1"/>
  <c r="L9965" i="9"/>
  <c r="K9965" i="9"/>
  <c r="J9965" i="9" s="1"/>
  <c r="L9964" i="9"/>
  <c r="K9964" i="9"/>
  <c r="J9964" i="9" s="1"/>
  <c r="L9963" i="9"/>
  <c r="K9963" i="9"/>
  <c r="J9963" i="9" s="1"/>
  <c r="L9962" i="9"/>
  <c r="K9962" i="9"/>
  <c r="J9962" i="9" s="1"/>
  <c r="L9961" i="9"/>
  <c r="K9961" i="9"/>
  <c r="J9961" i="9" s="1"/>
  <c r="L9960" i="9"/>
  <c r="K9960" i="9"/>
  <c r="J9960" i="9" s="1"/>
  <c r="L9959" i="9"/>
  <c r="K9959" i="9"/>
  <c r="J9959" i="9" s="1"/>
  <c r="L9958" i="9"/>
  <c r="K9958" i="9"/>
  <c r="J9958" i="9" s="1"/>
  <c r="L9957" i="9"/>
  <c r="K9957" i="9"/>
  <c r="J9957" i="9" s="1"/>
  <c r="L9956" i="9"/>
  <c r="K9956" i="9"/>
  <c r="J9956" i="9" s="1"/>
  <c r="L9955" i="9"/>
  <c r="K9955" i="9"/>
  <c r="J9955" i="9" s="1"/>
  <c r="L9954" i="9"/>
  <c r="K9954" i="9"/>
  <c r="J9954" i="9" s="1"/>
  <c r="L9953" i="9"/>
  <c r="K9953" i="9"/>
  <c r="J9953" i="9" s="1"/>
  <c r="L9952" i="9"/>
  <c r="K9952" i="9"/>
  <c r="J9952" i="9" s="1"/>
  <c r="L9951" i="9"/>
  <c r="K9951" i="9"/>
  <c r="J9951" i="9" s="1"/>
  <c r="L9950" i="9"/>
  <c r="K9950" i="9"/>
  <c r="J9950" i="9" s="1"/>
  <c r="L9949" i="9"/>
  <c r="K9949" i="9"/>
  <c r="J9949" i="9" s="1"/>
  <c r="L9948" i="9"/>
  <c r="K9948" i="9"/>
  <c r="J9948" i="9" s="1"/>
  <c r="L9947" i="9"/>
  <c r="K9947" i="9"/>
  <c r="J9947" i="9" s="1"/>
  <c r="L9946" i="9"/>
  <c r="K9946" i="9"/>
  <c r="J9946" i="9" s="1"/>
  <c r="L9945" i="9"/>
  <c r="K9945" i="9"/>
  <c r="J9945" i="9" s="1"/>
  <c r="L9944" i="9"/>
  <c r="K9944" i="9"/>
  <c r="J9944" i="9" s="1"/>
  <c r="L9943" i="9"/>
  <c r="K9943" i="9"/>
  <c r="J9943" i="9" s="1"/>
  <c r="L9942" i="9"/>
  <c r="K9942" i="9"/>
  <c r="J9942" i="9" s="1"/>
  <c r="L9941" i="9"/>
  <c r="K9941" i="9"/>
  <c r="J9941" i="9" s="1"/>
  <c r="L9940" i="9"/>
  <c r="K9940" i="9"/>
  <c r="J9940" i="9" s="1"/>
  <c r="L9939" i="9"/>
  <c r="K9939" i="9"/>
  <c r="J9939" i="9" s="1"/>
  <c r="L9938" i="9"/>
  <c r="K9938" i="9"/>
  <c r="J9938" i="9" s="1"/>
  <c r="L9937" i="9"/>
  <c r="K9937" i="9"/>
  <c r="J9937" i="9" s="1"/>
  <c r="L9936" i="9"/>
  <c r="K9936" i="9"/>
  <c r="J9936" i="9" s="1"/>
  <c r="L9935" i="9"/>
  <c r="K9935" i="9"/>
  <c r="J9935" i="9" s="1"/>
  <c r="L9934" i="9"/>
  <c r="K9934" i="9"/>
  <c r="J9934" i="9" s="1"/>
  <c r="L9933" i="9"/>
  <c r="K9933" i="9"/>
  <c r="J9933" i="9" s="1"/>
  <c r="L9932" i="9"/>
  <c r="K9932" i="9"/>
  <c r="J9932" i="9" s="1"/>
  <c r="L9931" i="9"/>
  <c r="K9931" i="9"/>
  <c r="J9931" i="9" s="1"/>
  <c r="L9930" i="9"/>
  <c r="K9930" i="9"/>
  <c r="J9930" i="9" s="1"/>
  <c r="L9929" i="9"/>
  <c r="K9929" i="9"/>
  <c r="J9929" i="9" s="1"/>
  <c r="L9928" i="9"/>
  <c r="K9928" i="9"/>
  <c r="J9928" i="9" s="1"/>
  <c r="L9927" i="9"/>
  <c r="K9927" i="9"/>
  <c r="J9927" i="9" s="1"/>
  <c r="L9926" i="9"/>
  <c r="K9926" i="9"/>
  <c r="J9926" i="9" s="1"/>
  <c r="L9925" i="9"/>
  <c r="K9925" i="9"/>
  <c r="J9925" i="9" s="1"/>
  <c r="L9924" i="9"/>
  <c r="K9924" i="9"/>
  <c r="J9924" i="9" s="1"/>
  <c r="L9923" i="9"/>
  <c r="K9923" i="9"/>
  <c r="J9923" i="9" s="1"/>
  <c r="L9922" i="9"/>
  <c r="K9922" i="9"/>
  <c r="J9922" i="9" s="1"/>
  <c r="L9921" i="9"/>
  <c r="K9921" i="9"/>
  <c r="J9921" i="9" s="1"/>
  <c r="L9920" i="9"/>
  <c r="K9920" i="9"/>
  <c r="J9920" i="9" s="1"/>
  <c r="L9919" i="9"/>
  <c r="K9919" i="9"/>
  <c r="J9919" i="9" s="1"/>
  <c r="L9918" i="9"/>
  <c r="K9918" i="9"/>
  <c r="J9918" i="9" s="1"/>
  <c r="L9917" i="9"/>
  <c r="K9917" i="9"/>
  <c r="J9917" i="9" s="1"/>
  <c r="L9916" i="9"/>
  <c r="K9916" i="9"/>
  <c r="J9916" i="9" s="1"/>
  <c r="L9915" i="9"/>
  <c r="K9915" i="9"/>
  <c r="J9915" i="9" s="1"/>
  <c r="L9914" i="9"/>
  <c r="K9914" i="9"/>
  <c r="J9914" i="9" s="1"/>
  <c r="L9913" i="9"/>
  <c r="K9913" i="9"/>
  <c r="J9913" i="9" s="1"/>
  <c r="L9912" i="9"/>
  <c r="K9912" i="9"/>
  <c r="J9912" i="9" s="1"/>
  <c r="L9911" i="9"/>
  <c r="K9911" i="9"/>
  <c r="J9911" i="9" s="1"/>
  <c r="L9910" i="9"/>
  <c r="K9910" i="9"/>
  <c r="J9910" i="9" s="1"/>
  <c r="L9909" i="9"/>
  <c r="K9909" i="9"/>
  <c r="J9909" i="9" s="1"/>
  <c r="L9908" i="9"/>
  <c r="K9908" i="9"/>
  <c r="J9908" i="9" s="1"/>
  <c r="L9907" i="9"/>
  <c r="K9907" i="9"/>
  <c r="J9907" i="9" s="1"/>
  <c r="L9906" i="9"/>
  <c r="K9906" i="9"/>
  <c r="J9906" i="9" s="1"/>
  <c r="L9905" i="9"/>
  <c r="K9905" i="9"/>
  <c r="J9905" i="9" s="1"/>
  <c r="L9904" i="9"/>
  <c r="K9904" i="9"/>
  <c r="J9904" i="9" s="1"/>
  <c r="L9903" i="9"/>
  <c r="K9903" i="9"/>
  <c r="J9903" i="9" s="1"/>
  <c r="L9902" i="9"/>
  <c r="K9902" i="9"/>
  <c r="J9902" i="9" s="1"/>
  <c r="L9901" i="9"/>
  <c r="K9901" i="9"/>
  <c r="J9901" i="9" s="1"/>
  <c r="L9900" i="9"/>
  <c r="K9900" i="9"/>
  <c r="J9900" i="9" s="1"/>
  <c r="L9899" i="9"/>
  <c r="K9899" i="9"/>
  <c r="J9899" i="9" s="1"/>
  <c r="L9898" i="9"/>
  <c r="K9898" i="9"/>
  <c r="J9898" i="9" s="1"/>
  <c r="L9897" i="9"/>
  <c r="K9897" i="9"/>
  <c r="J9897" i="9" s="1"/>
  <c r="L9896" i="9"/>
  <c r="K9896" i="9"/>
  <c r="J9896" i="9" s="1"/>
  <c r="L9895" i="9"/>
  <c r="K9895" i="9"/>
  <c r="J9895" i="9" s="1"/>
  <c r="L9894" i="9"/>
  <c r="K9894" i="9"/>
  <c r="J9894" i="9" s="1"/>
  <c r="L9893" i="9"/>
  <c r="K9893" i="9"/>
  <c r="J9893" i="9" s="1"/>
  <c r="L9892" i="9"/>
  <c r="K9892" i="9"/>
  <c r="J9892" i="9" s="1"/>
  <c r="L9891" i="9"/>
  <c r="K9891" i="9"/>
  <c r="J9891" i="9" s="1"/>
  <c r="L9890" i="9"/>
  <c r="K9890" i="9"/>
  <c r="J9890" i="9" s="1"/>
  <c r="L9889" i="9"/>
  <c r="K9889" i="9"/>
  <c r="J9889" i="9" s="1"/>
  <c r="L9888" i="9"/>
  <c r="K9888" i="9"/>
  <c r="J9888" i="9" s="1"/>
  <c r="L9887" i="9"/>
  <c r="K9887" i="9"/>
  <c r="J9887" i="9" s="1"/>
  <c r="L9886" i="9"/>
  <c r="K9886" i="9"/>
  <c r="J9886" i="9" s="1"/>
  <c r="L9885" i="9"/>
  <c r="K9885" i="9"/>
  <c r="J9885" i="9" s="1"/>
  <c r="L9884" i="9"/>
  <c r="K9884" i="9"/>
  <c r="J9884" i="9" s="1"/>
  <c r="L9883" i="9"/>
  <c r="K9883" i="9"/>
  <c r="J9883" i="9" s="1"/>
  <c r="L9882" i="9"/>
  <c r="K9882" i="9"/>
  <c r="J9882" i="9" s="1"/>
  <c r="L9881" i="9"/>
  <c r="K9881" i="9"/>
  <c r="J9881" i="9" s="1"/>
  <c r="L9880" i="9"/>
  <c r="K9880" i="9"/>
  <c r="J9880" i="9" s="1"/>
  <c r="L9879" i="9"/>
  <c r="K9879" i="9"/>
  <c r="J9879" i="9" s="1"/>
  <c r="L9878" i="9"/>
  <c r="K9878" i="9"/>
  <c r="J9878" i="9" s="1"/>
  <c r="L9877" i="9"/>
  <c r="K9877" i="9"/>
  <c r="J9877" i="9" s="1"/>
  <c r="L9876" i="9"/>
  <c r="K9876" i="9"/>
  <c r="J9876" i="9" s="1"/>
  <c r="L9875" i="9"/>
  <c r="K9875" i="9"/>
  <c r="J9875" i="9" s="1"/>
  <c r="L9874" i="9"/>
  <c r="K9874" i="9"/>
  <c r="J9874" i="9" s="1"/>
  <c r="L9873" i="9"/>
  <c r="K9873" i="9"/>
  <c r="J9873" i="9" s="1"/>
  <c r="L9872" i="9"/>
  <c r="K9872" i="9"/>
  <c r="J9872" i="9" s="1"/>
  <c r="L9871" i="9"/>
  <c r="K9871" i="9"/>
  <c r="J9871" i="9" s="1"/>
  <c r="L9870" i="9"/>
  <c r="K9870" i="9"/>
  <c r="J9870" i="9" s="1"/>
  <c r="L9869" i="9"/>
  <c r="K9869" i="9"/>
  <c r="J9869" i="9" s="1"/>
  <c r="L9868" i="9"/>
  <c r="K9868" i="9"/>
  <c r="J9868" i="9" s="1"/>
  <c r="L9867" i="9"/>
  <c r="K9867" i="9"/>
  <c r="J9867" i="9" s="1"/>
  <c r="L9866" i="9"/>
  <c r="K9866" i="9"/>
  <c r="J9866" i="9" s="1"/>
  <c r="L9865" i="9"/>
  <c r="K9865" i="9"/>
  <c r="J9865" i="9" s="1"/>
  <c r="L9864" i="9"/>
  <c r="K9864" i="9"/>
  <c r="J9864" i="9" s="1"/>
  <c r="L9863" i="9"/>
  <c r="K9863" i="9"/>
  <c r="J9863" i="9" s="1"/>
  <c r="L9862" i="9"/>
  <c r="K9862" i="9"/>
  <c r="J9862" i="9" s="1"/>
  <c r="L9861" i="9"/>
  <c r="K9861" i="9"/>
  <c r="J9861" i="9" s="1"/>
  <c r="L9860" i="9"/>
  <c r="K9860" i="9"/>
  <c r="J9860" i="9" s="1"/>
  <c r="L9859" i="9"/>
  <c r="K9859" i="9"/>
  <c r="J9859" i="9" s="1"/>
  <c r="L9858" i="9"/>
  <c r="K9858" i="9"/>
  <c r="J9858" i="9" s="1"/>
  <c r="L9857" i="9"/>
  <c r="K9857" i="9"/>
  <c r="J9857" i="9" s="1"/>
  <c r="L9856" i="9"/>
  <c r="K9856" i="9"/>
  <c r="J9856" i="9" s="1"/>
  <c r="L9855" i="9"/>
  <c r="K9855" i="9"/>
  <c r="J9855" i="9" s="1"/>
  <c r="L9854" i="9"/>
  <c r="K9854" i="9"/>
  <c r="J9854" i="9" s="1"/>
  <c r="L9853" i="9"/>
  <c r="K9853" i="9"/>
  <c r="J9853" i="9" s="1"/>
  <c r="L9852" i="9"/>
  <c r="K9852" i="9"/>
  <c r="J9852" i="9" s="1"/>
  <c r="L9851" i="9"/>
  <c r="K9851" i="9"/>
  <c r="J9851" i="9" s="1"/>
  <c r="L9850" i="9"/>
  <c r="K9850" i="9"/>
  <c r="J9850" i="9" s="1"/>
  <c r="L9849" i="9"/>
  <c r="K9849" i="9"/>
  <c r="J9849" i="9" s="1"/>
  <c r="L9848" i="9"/>
  <c r="K9848" i="9"/>
  <c r="J9848" i="9" s="1"/>
  <c r="L9847" i="9"/>
  <c r="K9847" i="9"/>
  <c r="J9847" i="9" s="1"/>
  <c r="L9846" i="9"/>
  <c r="K9846" i="9"/>
  <c r="J9846" i="9" s="1"/>
  <c r="L9845" i="9"/>
  <c r="K9845" i="9"/>
  <c r="J9845" i="9" s="1"/>
  <c r="L9844" i="9"/>
  <c r="K9844" i="9"/>
  <c r="J9844" i="9" s="1"/>
  <c r="L9843" i="9"/>
  <c r="K9843" i="9"/>
  <c r="J9843" i="9" s="1"/>
  <c r="L9842" i="9"/>
  <c r="K9842" i="9"/>
  <c r="J9842" i="9" s="1"/>
  <c r="L9841" i="9"/>
  <c r="K9841" i="9"/>
  <c r="J9841" i="9" s="1"/>
  <c r="L9840" i="9"/>
  <c r="K9840" i="9"/>
  <c r="J9840" i="9" s="1"/>
  <c r="L9839" i="9"/>
  <c r="K9839" i="9"/>
  <c r="J9839" i="9" s="1"/>
  <c r="L9838" i="9"/>
  <c r="K9838" i="9"/>
  <c r="J9838" i="9" s="1"/>
  <c r="L9837" i="9"/>
  <c r="K9837" i="9"/>
  <c r="J9837" i="9" s="1"/>
  <c r="L9836" i="9"/>
  <c r="K9836" i="9"/>
  <c r="J9836" i="9" s="1"/>
  <c r="L9835" i="9"/>
  <c r="K9835" i="9"/>
  <c r="J9835" i="9" s="1"/>
  <c r="L9834" i="9"/>
  <c r="K9834" i="9"/>
  <c r="J9834" i="9" s="1"/>
  <c r="L9833" i="9"/>
  <c r="K9833" i="9"/>
  <c r="J9833" i="9" s="1"/>
  <c r="L9832" i="9"/>
  <c r="K9832" i="9"/>
  <c r="J9832" i="9" s="1"/>
  <c r="L9831" i="9"/>
  <c r="K9831" i="9"/>
  <c r="J9831" i="9" s="1"/>
  <c r="L9830" i="9"/>
  <c r="K9830" i="9"/>
  <c r="J9830" i="9" s="1"/>
  <c r="L9829" i="9"/>
  <c r="K9829" i="9"/>
  <c r="J9829" i="9" s="1"/>
  <c r="L9828" i="9"/>
  <c r="K9828" i="9"/>
  <c r="J9828" i="9" s="1"/>
  <c r="L9827" i="9"/>
  <c r="K9827" i="9"/>
  <c r="J9827" i="9" s="1"/>
  <c r="L9826" i="9"/>
  <c r="K9826" i="9"/>
  <c r="J9826" i="9" s="1"/>
  <c r="L9825" i="9"/>
  <c r="K9825" i="9"/>
  <c r="J9825" i="9" s="1"/>
  <c r="L9824" i="9"/>
  <c r="K9824" i="9"/>
  <c r="J9824" i="9" s="1"/>
  <c r="L9823" i="9"/>
  <c r="K9823" i="9"/>
  <c r="J9823" i="9" s="1"/>
  <c r="L9822" i="9"/>
  <c r="K9822" i="9"/>
  <c r="J9822" i="9" s="1"/>
  <c r="L9821" i="9"/>
  <c r="K9821" i="9"/>
  <c r="J9821" i="9" s="1"/>
  <c r="L9820" i="9"/>
  <c r="K9820" i="9"/>
  <c r="J9820" i="9" s="1"/>
  <c r="L9819" i="9"/>
  <c r="K9819" i="9"/>
  <c r="J9819" i="9" s="1"/>
  <c r="L9818" i="9"/>
  <c r="K9818" i="9"/>
  <c r="J9818" i="9" s="1"/>
  <c r="L9817" i="9"/>
  <c r="K9817" i="9"/>
  <c r="J9817" i="9" s="1"/>
  <c r="L9816" i="9"/>
  <c r="K9816" i="9"/>
  <c r="J9816" i="9" s="1"/>
  <c r="L9815" i="9"/>
  <c r="K9815" i="9"/>
  <c r="J9815" i="9" s="1"/>
  <c r="L9814" i="9"/>
  <c r="K9814" i="9"/>
  <c r="J9814" i="9" s="1"/>
  <c r="L9813" i="9"/>
  <c r="K9813" i="9"/>
  <c r="J9813" i="9" s="1"/>
  <c r="L9812" i="9"/>
  <c r="K9812" i="9"/>
  <c r="J9812" i="9" s="1"/>
  <c r="L9811" i="9"/>
  <c r="K9811" i="9"/>
  <c r="J9811" i="9" s="1"/>
  <c r="L9810" i="9"/>
  <c r="K9810" i="9"/>
  <c r="J9810" i="9" s="1"/>
  <c r="L9809" i="9"/>
  <c r="K9809" i="9"/>
  <c r="J9809" i="9" s="1"/>
  <c r="L9808" i="9"/>
  <c r="K9808" i="9"/>
  <c r="J9808" i="9" s="1"/>
  <c r="L9807" i="9"/>
  <c r="K9807" i="9"/>
  <c r="J9807" i="9" s="1"/>
  <c r="L9806" i="9"/>
  <c r="K9806" i="9"/>
  <c r="J9806" i="9" s="1"/>
  <c r="L9805" i="9"/>
  <c r="K9805" i="9"/>
  <c r="J9805" i="9" s="1"/>
  <c r="L9804" i="9"/>
  <c r="K9804" i="9"/>
  <c r="J9804" i="9" s="1"/>
  <c r="L9803" i="9"/>
  <c r="K9803" i="9"/>
  <c r="J9803" i="9" s="1"/>
  <c r="L9802" i="9"/>
  <c r="K9802" i="9"/>
  <c r="J9802" i="9" s="1"/>
  <c r="L9801" i="9"/>
  <c r="K9801" i="9"/>
  <c r="J9801" i="9" s="1"/>
  <c r="L9800" i="9"/>
  <c r="K9800" i="9"/>
  <c r="J9800" i="9" s="1"/>
  <c r="L9799" i="9"/>
  <c r="K9799" i="9"/>
  <c r="J9799" i="9" s="1"/>
  <c r="L9798" i="9"/>
  <c r="K9798" i="9"/>
  <c r="J9798" i="9" s="1"/>
  <c r="L9797" i="9"/>
  <c r="K9797" i="9"/>
  <c r="J9797" i="9" s="1"/>
  <c r="L9796" i="9"/>
  <c r="K9796" i="9"/>
  <c r="J9796" i="9" s="1"/>
  <c r="L9795" i="9"/>
  <c r="K9795" i="9"/>
  <c r="J9795" i="9" s="1"/>
  <c r="L9794" i="9"/>
  <c r="K9794" i="9"/>
  <c r="J9794" i="9" s="1"/>
  <c r="L9793" i="9"/>
  <c r="K9793" i="9"/>
  <c r="J9793" i="9" s="1"/>
  <c r="L9792" i="9"/>
  <c r="K9792" i="9"/>
  <c r="J9792" i="9" s="1"/>
  <c r="L9791" i="9"/>
  <c r="K9791" i="9"/>
  <c r="J9791" i="9" s="1"/>
  <c r="L9790" i="9"/>
  <c r="K9790" i="9"/>
  <c r="J9790" i="9" s="1"/>
  <c r="L9789" i="9"/>
  <c r="K9789" i="9"/>
  <c r="J9789" i="9" s="1"/>
  <c r="L9788" i="9"/>
  <c r="K9788" i="9"/>
  <c r="J9788" i="9" s="1"/>
  <c r="L9787" i="9"/>
  <c r="K9787" i="9"/>
  <c r="J9787" i="9" s="1"/>
  <c r="L9786" i="9"/>
  <c r="K9786" i="9"/>
  <c r="J9786" i="9" s="1"/>
  <c r="L9785" i="9"/>
  <c r="K9785" i="9"/>
  <c r="J9785" i="9" s="1"/>
  <c r="L9784" i="9"/>
  <c r="K9784" i="9"/>
  <c r="J9784" i="9" s="1"/>
  <c r="L9783" i="9"/>
  <c r="K9783" i="9"/>
  <c r="J9783" i="9" s="1"/>
  <c r="L9782" i="9"/>
  <c r="K9782" i="9"/>
  <c r="J9782" i="9" s="1"/>
  <c r="L9781" i="9"/>
  <c r="K9781" i="9"/>
  <c r="J9781" i="9" s="1"/>
  <c r="L9780" i="9"/>
  <c r="K9780" i="9"/>
  <c r="J9780" i="9" s="1"/>
  <c r="L9779" i="9"/>
  <c r="K9779" i="9"/>
  <c r="J9779" i="9" s="1"/>
  <c r="L9778" i="9"/>
  <c r="K9778" i="9"/>
  <c r="J9778" i="9" s="1"/>
  <c r="L9777" i="9"/>
  <c r="K9777" i="9"/>
  <c r="J9777" i="9" s="1"/>
  <c r="L9776" i="9"/>
  <c r="K9776" i="9"/>
  <c r="J9776" i="9" s="1"/>
  <c r="L9775" i="9"/>
  <c r="K9775" i="9"/>
  <c r="J9775" i="9" s="1"/>
  <c r="L9774" i="9"/>
  <c r="K9774" i="9"/>
  <c r="J9774" i="9" s="1"/>
  <c r="L9773" i="9"/>
  <c r="K9773" i="9"/>
  <c r="J9773" i="9" s="1"/>
  <c r="L9772" i="9"/>
  <c r="K9772" i="9"/>
  <c r="J9772" i="9" s="1"/>
  <c r="L9771" i="9"/>
  <c r="K9771" i="9"/>
  <c r="J9771" i="9" s="1"/>
  <c r="L9770" i="9"/>
  <c r="K9770" i="9"/>
  <c r="J9770" i="9" s="1"/>
  <c r="L9769" i="9"/>
  <c r="K9769" i="9"/>
  <c r="J9769" i="9" s="1"/>
  <c r="L9768" i="9"/>
  <c r="K9768" i="9"/>
  <c r="J9768" i="9" s="1"/>
  <c r="L9767" i="9"/>
  <c r="K9767" i="9"/>
  <c r="J9767" i="9" s="1"/>
  <c r="L9766" i="9"/>
  <c r="K9766" i="9"/>
  <c r="J9766" i="9" s="1"/>
  <c r="L9765" i="9"/>
  <c r="K9765" i="9"/>
  <c r="J9765" i="9" s="1"/>
  <c r="L9764" i="9"/>
  <c r="K9764" i="9"/>
  <c r="J9764" i="9" s="1"/>
  <c r="L9763" i="9"/>
  <c r="K9763" i="9"/>
  <c r="J9763" i="9" s="1"/>
  <c r="L9762" i="9"/>
  <c r="K9762" i="9"/>
  <c r="J9762" i="9" s="1"/>
  <c r="L9761" i="9"/>
  <c r="K9761" i="9"/>
  <c r="J9761" i="9" s="1"/>
  <c r="L9760" i="9"/>
  <c r="K9760" i="9"/>
  <c r="J9760" i="9" s="1"/>
  <c r="L9759" i="9"/>
  <c r="K9759" i="9"/>
  <c r="J9759" i="9" s="1"/>
  <c r="L9758" i="9"/>
  <c r="K9758" i="9"/>
  <c r="J9758" i="9" s="1"/>
  <c r="L9757" i="9"/>
  <c r="K9757" i="9"/>
  <c r="J9757" i="9" s="1"/>
  <c r="L9756" i="9"/>
  <c r="K9756" i="9"/>
  <c r="J9756" i="9" s="1"/>
  <c r="L9755" i="9"/>
  <c r="K9755" i="9"/>
  <c r="J9755" i="9" s="1"/>
  <c r="L9754" i="9"/>
  <c r="K9754" i="9"/>
  <c r="J9754" i="9" s="1"/>
  <c r="L9753" i="9"/>
  <c r="K9753" i="9"/>
  <c r="J9753" i="9" s="1"/>
  <c r="L9752" i="9"/>
  <c r="K9752" i="9"/>
  <c r="J9752" i="9" s="1"/>
  <c r="L9751" i="9"/>
  <c r="K9751" i="9"/>
  <c r="J9751" i="9" s="1"/>
  <c r="L9750" i="9"/>
  <c r="K9750" i="9"/>
  <c r="J9750" i="9" s="1"/>
  <c r="L9749" i="9"/>
  <c r="K9749" i="9"/>
  <c r="J9749" i="9" s="1"/>
  <c r="L9748" i="9"/>
  <c r="K9748" i="9"/>
  <c r="J9748" i="9" s="1"/>
  <c r="L9747" i="9"/>
  <c r="K9747" i="9"/>
  <c r="J9747" i="9" s="1"/>
  <c r="L9746" i="9"/>
  <c r="K9746" i="9"/>
  <c r="J9746" i="9" s="1"/>
  <c r="L9745" i="9"/>
  <c r="K9745" i="9"/>
  <c r="J9745" i="9" s="1"/>
  <c r="L9744" i="9"/>
  <c r="K9744" i="9"/>
  <c r="J9744" i="9" s="1"/>
  <c r="L9743" i="9"/>
  <c r="K9743" i="9"/>
  <c r="J9743" i="9" s="1"/>
  <c r="L9742" i="9"/>
  <c r="K9742" i="9"/>
  <c r="J9742" i="9" s="1"/>
  <c r="L9741" i="9"/>
  <c r="K9741" i="9"/>
  <c r="J9741" i="9" s="1"/>
  <c r="L9740" i="9"/>
  <c r="K9740" i="9"/>
  <c r="J9740" i="9" s="1"/>
  <c r="L9739" i="9"/>
  <c r="K9739" i="9"/>
  <c r="J9739" i="9" s="1"/>
  <c r="L9738" i="9"/>
  <c r="K9738" i="9"/>
  <c r="J9738" i="9" s="1"/>
  <c r="L9737" i="9"/>
  <c r="K9737" i="9"/>
  <c r="J9737" i="9" s="1"/>
  <c r="L9736" i="9"/>
  <c r="K9736" i="9"/>
  <c r="J9736" i="9" s="1"/>
  <c r="L9735" i="9"/>
  <c r="K9735" i="9"/>
  <c r="J9735" i="9" s="1"/>
  <c r="L9734" i="9"/>
  <c r="K9734" i="9"/>
  <c r="J9734" i="9" s="1"/>
  <c r="L9733" i="9"/>
  <c r="K9733" i="9"/>
  <c r="J9733" i="9" s="1"/>
  <c r="L9732" i="9"/>
  <c r="K9732" i="9"/>
  <c r="J9732" i="9" s="1"/>
  <c r="L9731" i="9"/>
  <c r="K9731" i="9"/>
  <c r="J9731" i="9" s="1"/>
  <c r="L9730" i="9"/>
  <c r="K9730" i="9"/>
  <c r="J9730" i="9" s="1"/>
  <c r="L9729" i="9"/>
  <c r="K9729" i="9"/>
  <c r="J9729" i="9" s="1"/>
  <c r="L9728" i="9"/>
  <c r="K9728" i="9"/>
  <c r="J9728" i="9" s="1"/>
  <c r="L9727" i="9"/>
  <c r="K9727" i="9"/>
  <c r="J9727" i="9" s="1"/>
  <c r="L9726" i="9"/>
  <c r="K9726" i="9"/>
  <c r="J9726" i="9" s="1"/>
  <c r="L9725" i="9"/>
  <c r="K9725" i="9"/>
  <c r="J9725" i="9" s="1"/>
  <c r="L9724" i="9"/>
  <c r="K9724" i="9"/>
  <c r="J9724" i="9" s="1"/>
  <c r="L9723" i="9"/>
  <c r="K9723" i="9"/>
  <c r="J9723" i="9" s="1"/>
  <c r="L9722" i="9"/>
  <c r="K9722" i="9"/>
  <c r="J9722" i="9" s="1"/>
  <c r="L9721" i="9"/>
  <c r="K9721" i="9"/>
  <c r="J9721" i="9" s="1"/>
  <c r="L9720" i="9"/>
  <c r="K9720" i="9"/>
  <c r="J9720" i="9" s="1"/>
  <c r="L9719" i="9"/>
  <c r="K9719" i="9"/>
  <c r="J9719" i="9" s="1"/>
  <c r="L9718" i="9"/>
  <c r="K9718" i="9"/>
  <c r="J9718" i="9" s="1"/>
  <c r="L9717" i="9"/>
  <c r="K9717" i="9"/>
  <c r="J9717" i="9" s="1"/>
  <c r="L9716" i="9"/>
  <c r="K9716" i="9"/>
  <c r="J9716" i="9" s="1"/>
  <c r="L9715" i="9"/>
  <c r="K9715" i="9"/>
  <c r="J9715" i="9" s="1"/>
  <c r="L9714" i="9"/>
  <c r="K9714" i="9"/>
  <c r="J9714" i="9" s="1"/>
  <c r="L9713" i="9"/>
  <c r="K9713" i="9"/>
  <c r="J9713" i="9" s="1"/>
  <c r="L9712" i="9"/>
  <c r="K9712" i="9"/>
  <c r="J9712" i="9" s="1"/>
  <c r="L9711" i="9"/>
  <c r="K9711" i="9"/>
  <c r="J9711" i="9" s="1"/>
  <c r="L9710" i="9"/>
  <c r="K9710" i="9"/>
  <c r="J9710" i="9" s="1"/>
  <c r="L9709" i="9"/>
  <c r="K9709" i="9"/>
  <c r="J9709" i="9" s="1"/>
  <c r="L9708" i="9"/>
  <c r="K9708" i="9"/>
  <c r="J9708" i="9" s="1"/>
  <c r="L9707" i="9"/>
  <c r="K9707" i="9"/>
  <c r="J9707" i="9" s="1"/>
  <c r="L9706" i="9"/>
  <c r="K9706" i="9"/>
  <c r="J9706" i="9" s="1"/>
  <c r="L9705" i="9"/>
  <c r="K9705" i="9"/>
  <c r="J9705" i="9" s="1"/>
  <c r="L9704" i="9"/>
  <c r="K9704" i="9"/>
  <c r="J9704" i="9" s="1"/>
  <c r="L9703" i="9"/>
  <c r="K9703" i="9"/>
  <c r="J9703" i="9" s="1"/>
  <c r="L9702" i="9"/>
  <c r="K9702" i="9"/>
  <c r="J9702" i="9" s="1"/>
  <c r="L9701" i="9"/>
  <c r="K9701" i="9"/>
  <c r="J9701" i="9" s="1"/>
  <c r="L9700" i="9"/>
  <c r="K9700" i="9"/>
  <c r="J9700" i="9" s="1"/>
  <c r="L9699" i="9"/>
  <c r="K9699" i="9"/>
  <c r="J9699" i="9" s="1"/>
  <c r="L9698" i="9"/>
  <c r="K9698" i="9"/>
  <c r="J9698" i="9" s="1"/>
  <c r="L9697" i="9"/>
  <c r="K9697" i="9"/>
  <c r="J9697" i="9" s="1"/>
  <c r="L9696" i="9"/>
  <c r="K9696" i="9"/>
  <c r="J9696" i="9" s="1"/>
  <c r="L9695" i="9"/>
  <c r="K9695" i="9"/>
  <c r="J9695" i="9" s="1"/>
  <c r="L9694" i="9"/>
  <c r="K9694" i="9"/>
  <c r="J9694" i="9" s="1"/>
  <c r="L9693" i="9"/>
  <c r="K9693" i="9"/>
  <c r="J9693" i="9" s="1"/>
  <c r="L9692" i="9"/>
  <c r="K9692" i="9"/>
  <c r="J9692" i="9" s="1"/>
  <c r="L9691" i="9"/>
  <c r="K9691" i="9"/>
  <c r="J9691" i="9" s="1"/>
  <c r="L9690" i="9"/>
  <c r="K9690" i="9"/>
  <c r="J9690" i="9" s="1"/>
  <c r="L9689" i="9"/>
  <c r="K9689" i="9"/>
  <c r="J9689" i="9" s="1"/>
  <c r="L9688" i="9"/>
  <c r="K9688" i="9"/>
  <c r="J9688" i="9" s="1"/>
  <c r="L9687" i="9"/>
  <c r="K9687" i="9"/>
  <c r="J9687" i="9" s="1"/>
  <c r="L9686" i="9"/>
  <c r="K9686" i="9"/>
  <c r="J9686" i="9" s="1"/>
  <c r="L9685" i="9"/>
  <c r="K9685" i="9"/>
  <c r="J9685" i="9" s="1"/>
  <c r="L9684" i="9"/>
  <c r="K9684" i="9"/>
  <c r="J9684" i="9" s="1"/>
  <c r="L9683" i="9"/>
  <c r="K9683" i="9"/>
  <c r="J9683" i="9" s="1"/>
  <c r="L9682" i="9"/>
  <c r="K9682" i="9"/>
  <c r="J9682" i="9" s="1"/>
  <c r="L9681" i="9"/>
  <c r="K9681" i="9"/>
  <c r="J9681" i="9" s="1"/>
  <c r="L9680" i="9"/>
  <c r="K9680" i="9"/>
  <c r="J9680" i="9" s="1"/>
  <c r="L9679" i="9"/>
  <c r="K9679" i="9"/>
  <c r="J9679" i="9" s="1"/>
  <c r="L9678" i="9"/>
  <c r="K9678" i="9"/>
  <c r="J9678" i="9" s="1"/>
  <c r="L9677" i="9"/>
  <c r="K9677" i="9"/>
  <c r="J9677" i="9" s="1"/>
  <c r="L9676" i="9"/>
  <c r="K9676" i="9"/>
  <c r="J9676" i="9" s="1"/>
  <c r="L9675" i="9"/>
  <c r="K9675" i="9"/>
  <c r="J9675" i="9" s="1"/>
  <c r="L9674" i="9"/>
  <c r="K9674" i="9"/>
  <c r="J9674" i="9" s="1"/>
  <c r="L9673" i="9"/>
  <c r="K9673" i="9"/>
  <c r="J9673" i="9" s="1"/>
  <c r="L9672" i="9"/>
  <c r="K9672" i="9"/>
  <c r="J9672" i="9" s="1"/>
  <c r="L9671" i="9"/>
  <c r="K9671" i="9"/>
  <c r="J9671" i="9" s="1"/>
  <c r="L9670" i="9"/>
  <c r="K9670" i="9"/>
  <c r="J9670" i="9" s="1"/>
  <c r="L9669" i="9"/>
  <c r="K9669" i="9"/>
  <c r="J9669" i="9" s="1"/>
  <c r="L9668" i="9"/>
  <c r="K9668" i="9"/>
  <c r="J9668" i="9" s="1"/>
  <c r="L9667" i="9"/>
  <c r="K9667" i="9"/>
  <c r="J9667" i="9" s="1"/>
  <c r="L9666" i="9"/>
  <c r="K9666" i="9"/>
  <c r="J9666" i="9" s="1"/>
  <c r="L9665" i="9"/>
  <c r="K9665" i="9"/>
  <c r="J9665" i="9" s="1"/>
  <c r="L9664" i="9"/>
  <c r="K9664" i="9"/>
  <c r="J9664" i="9" s="1"/>
  <c r="L9663" i="9"/>
  <c r="K9663" i="9"/>
  <c r="J9663" i="9" s="1"/>
  <c r="L9662" i="9"/>
  <c r="K9662" i="9"/>
  <c r="J9662" i="9" s="1"/>
  <c r="L9661" i="9"/>
  <c r="K9661" i="9"/>
  <c r="J9661" i="9" s="1"/>
  <c r="L9660" i="9"/>
  <c r="K9660" i="9"/>
  <c r="J9660" i="9" s="1"/>
  <c r="L9659" i="9"/>
  <c r="K9659" i="9"/>
  <c r="J9659" i="9" s="1"/>
  <c r="L9658" i="9"/>
  <c r="K9658" i="9"/>
  <c r="J9658" i="9" s="1"/>
  <c r="L9657" i="9"/>
  <c r="K9657" i="9"/>
  <c r="J9657" i="9" s="1"/>
  <c r="L9656" i="9"/>
  <c r="K9656" i="9"/>
  <c r="J9656" i="9" s="1"/>
  <c r="L9655" i="9"/>
  <c r="K9655" i="9"/>
  <c r="J9655" i="9" s="1"/>
  <c r="L9654" i="9"/>
  <c r="K9654" i="9"/>
  <c r="J9654" i="9" s="1"/>
  <c r="L9653" i="9"/>
  <c r="K9653" i="9"/>
  <c r="J9653" i="9" s="1"/>
  <c r="L9652" i="9"/>
  <c r="K9652" i="9"/>
  <c r="J9652" i="9" s="1"/>
  <c r="L9651" i="9"/>
  <c r="K9651" i="9"/>
  <c r="J9651" i="9" s="1"/>
  <c r="L9650" i="9"/>
  <c r="K9650" i="9"/>
  <c r="J9650" i="9" s="1"/>
  <c r="L9649" i="9"/>
  <c r="K9649" i="9"/>
  <c r="J9649" i="9" s="1"/>
  <c r="L9648" i="9"/>
  <c r="K9648" i="9"/>
  <c r="J9648" i="9" s="1"/>
  <c r="L9647" i="9"/>
  <c r="K9647" i="9"/>
  <c r="J9647" i="9" s="1"/>
  <c r="L9646" i="9"/>
  <c r="K9646" i="9"/>
  <c r="J9646" i="9" s="1"/>
  <c r="L9645" i="9"/>
  <c r="K9645" i="9"/>
  <c r="J9645" i="9" s="1"/>
  <c r="L9644" i="9"/>
  <c r="K9644" i="9"/>
  <c r="J9644" i="9" s="1"/>
  <c r="L9643" i="9"/>
  <c r="K9643" i="9"/>
  <c r="J9643" i="9" s="1"/>
  <c r="L9642" i="9"/>
  <c r="K9642" i="9"/>
  <c r="J9642" i="9" s="1"/>
  <c r="L9641" i="9"/>
  <c r="K9641" i="9"/>
  <c r="J9641" i="9" s="1"/>
  <c r="L9640" i="9"/>
  <c r="K9640" i="9"/>
  <c r="J9640" i="9" s="1"/>
  <c r="L9639" i="9"/>
  <c r="K9639" i="9"/>
  <c r="J9639" i="9" s="1"/>
  <c r="L9638" i="9"/>
  <c r="K9638" i="9"/>
  <c r="J9638" i="9" s="1"/>
  <c r="L9637" i="9"/>
  <c r="K9637" i="9"/>
  <c r="J9637" i="9" s="1"/>
  <c r="L9636" i="9"/>
  <c r="K9636" i="9"/>
  <c r="J9636" i="9" s="1"/>
  <c r="L9635" i="9"/>
  <c r="K9635" i="9"/>
  <c r="J9635" i="9" s="1"/>
  <c r="L9634" i="9"/>
  <c r="K9634" i="9"/>
  <c r="J9634" i="9" s="1"/>
  <c r="L9633" i="9"/>
  <c r="K9633" i="9"/>
  <c r="J9633" i="9" s="1"/>
  <c r="L9632" i="9"/>
  <c r="K9632" i="9"/>
  <c r="J9632" i="9" s="1"/>
  <c r="L9631" i="9"/>
  <c r="K9631" i="9"/>
  <c r="J9631" i="9" s="1"/>
  <c r="L9630" i="9"/>
  <c r="K9630" i="9"/>
  <c r="J9630" i="9" s="1"/>
  <c r="L9629" i="9"/>
  <c r="K9629" i="9"/>
  <c r="J9629" i="9" s="1"/>
  <c r="L9628" i="9"/>
  <c r="K9628" i="9"/>
  <c r="J9628" i="9" s="1"/>
  <c r="L9627" i="9"/>
  <c r="K9627" i="9"/>
  <c r="J9627" i="9" s="1"/>
  <c r="L9626" i="9"/>
  <c r="K9626" i="9"/>
  <c r="J9626" i="9" s="1"/>
  <c r="L9625" i="9"/>
  <c r="K9625" i="9"/>
  <c r="J9625" i="9" s="1"/>
  <c r="L9624" i="9"/>
  <c r="K9624" i="9"/>
  <c r="J9624" i="9" s="1"/>
  <c r="L9623" i="9"/>
  <c r="K9623" i="9"/>
  <c r="J9623" i="9" s="1"/>
  <c r="L9622" i="9"/>
  <c r="K9622" i="9"/>
  <c r="J9622" i="9" s="1"/>
  <c r="L9621" i="9"/>
  <c r="K9621" i="9"/>
  <c r="J9621" i="9" s="1"/>
  <c r="L9620" i="9"/>
  <c r="K9620" i="9"/>
  <c r="J9620" i="9" s="1"/>
  <c r="L9619" i="9"/>
  <c r="K9619" i="9"/>
  <c r="J9619" i="9" s="1"/>
  <c r="L9618" i="9"/>
  <c r="K9618" i="9"/>
  <c r="J9618" i="9" s="1"/>
  <c r="L9617" i="9"/>
  <c r="K9617" i="9"/>
  <c r="J9617" i="9" s="1"/>
  <c r="L9616" i="9"/>
  <c r="K9616" i="9"/>
  <c r="J9616" i="9" s="1"/>
  <c r="L9615" i="9"/>
  <c r="K9615" i="9"/>
  <c r="J9615" i="9" s="1"/>
  <c r="L9614" i="9"/>
  <c r="K9614" i="9"/>
  <c r="J9614" i="9" s="1"/>
  <c r="L9613" i="9"/>
  <c r="K9613" i="9"/>
  <c r="J9613" i="9" s="1"/>
  <c r="L9612" i="9"/>
  <c r="K9612" i="9"/>
  <c r="J9612" i="9" s="1"/>
  <c r="L9611" i="9"/>
  <c r="K9611" i="9"/>
  <c r="J9611" i="9" s="1"/>
  <c r="L9610" i="9"/>
  <c r="K9610" i="9"/>
  <c r="J9610" i="9" s="1"/>
  <c r="L9609" i="9"/>
  <c r="K9609" i="9"/>
  <c r="J9609" i="9" s="1"/>
  <c r="L9608" i="9"/>
  <c r="K9608" i="9"/>
  <c r="J9608" i="9" s="1"/>
  <c r="L9607" i="9"/>
  <c r="K9607" i="9"/>
  <c r="J9607" i="9" s="1"/>
  <c r="L9606" i="9"/>
  <c r="K9606" i="9"/>
  <c r="J9606" i="9" s="1"/>
  <c r="L9605" i="9"/>
  <c r="K9605" i="9"/>
  <c r="J9605" i="9" s="1"/>
  <c r="L9604" i="9"/>
  <c r="K9604" i="9"/>
  <c r="J9604" i="9" s="1"/>
  <c r="L9603" i="9"/>
  <c r="K9603" i="9"/>
  <c r="J9603" i="9" s="1"/>
  <c r="L9602" i="9"/>
  <c r="K9602" i="9"/>
  <c r="J9602" i="9" s="1"/>
  <c r="L9601" i="9"/>
  <c r="K9601" i="9"/>
  <c r="J9601" i="9" s="1"/>
  <c r="L9600" i="9"/>
  <c r="K9600" i="9"/>
  <c r="J9600" i="9" s="1"/>
  <c r="L9599" i="9"/>
  <c r="K9599" i="9"/>
  <c r="J9599" i="9" s="1"/>
  <c r="L9598" i="9"/>
  <c r="K9598" i="9"/>
  <c r="J9598" i="9" s="1"/>
  <c r="L9597" i="9"/>
  <c r="K9597" i="9"/>
  <c r="J9597" i="9" s="1"/>
  <c r="L9596" i="9"/>
  <c r="K9596" i="9"/>
  <c r="J9596" i="9" s="1"/>
  <c r="L9595" i="9"/>
  <c r="K9595" i="9"/>
  <c r="J9595" i="9" s="1"/>
  <c r="L9594" i="9"/>
  <c r="K9594" i="9"/>
  <c r="J9594" i="9" s="1"/>
  <c r="L9593" i="9"/>
  <c r="K9593" i="9"/>
  <c r="J9593" i="9" s="1"/>
  <c r="L9592" i="9"/>
  <c r="K9592" i="9"/>
  <c r="J9592" i="9" s="1"/>
  <c r="L9591" i="9"/>
  <c r="K9591" i="9"/>
  <c r="J9591" i="9" s="1"/>
  <c r="L9590" i="9"/>
  <c r="K9590" i="9"/>
  <c r="J9590" i="9" s="1"/>
  <c r="L9589" i="9"/>
  <c r="K9589" i="9"/>
  <c r="J9589" i="9" s="1"/>
  <c r="L9588" i="9"/>
  <c r="K9588" i="9"/>
  <c r="J9588" i="9" s="1"/>
  <c r="L9587" i="9"/>
  <c r="K9587" i="9"/>
  <c r="J9587" i="9" s="1"/>
  <c r="L9586" i="9"/>
  <c r="K9586" i="9"/>
  <c r="J9586" i="9" s="1"/>
  <c r="L9585" i="9"/>
  <c r="K9585" i="9"/>
  <c r="J9585" i="9" s="1"/>
  <c r="L9584" i="9"/>
  <c r="K9584" i="9"/>
  <c r="J9584" i="9" s="1"/>
  <c r="L9583" i="9"/>
  <c r="K9583" i="9"/>
  <c r="J9583" i="9" s="1"/>
  <c r="L9582" i="9"/>
  <c r="K9582" i="9"/>
  <c r="J9582" i="9" s="1"/>
  <c r="L9581" i="9"/>
  <c r="K9581" i="9"/>
  <c r="J9581" i="9" s="1"/>
  <c r="L9580" i="9"/>
  <c r="K9580" i="9"/>
  <c r="J9580" i="9" s="1"/>
  <c r="L9579" i="9"/>
  <c r="K9579" i="9"/>
  <c r="J9579" i="9" s="1"/>
  <c r="L9578" i="9"/>
  <c r="K9578" i="9"/>
  <c r="J9578" i="9" s="1"/>
  <c r="L9577" i="9"/>
  <c r="K9577" i="9"/>
  <c r="J9577" i="9" s="1"/>
  <c r="L9576" i="9"/>
  <c r="K9576" i="9"/>
  <c r="J9576" i="9" s="1"/>
  <c r="L9575" i="9"/>
  <c r="K9575" i="9"/>
  <c r="J9575" i="9" s="1"/>
  <c r="L9574" i="9"/>
  <c r="K9574" i="9"/>
  <c r="J9574" i="9" s="1"/>
  <c r="L9573" i="9"/>
  <c r="K9573" i="9"/>
  <c r="J9573" i="9" s="1"/>
  <c r="L9572" i="9"/>
  <c r="K9572" i="9"/>
  <c r="J9572" i="9" s="1"/>
  <c r="L9571" i="9"/>
  <c r="K9571" i="9"/>
  <c r="J9571" i="9" s="1"/>
  <c r="L9570" i="9"/>
  <c r="K9570" i="9"/>
  <c r="J9570" i="9" s="1"/>
  <c r="L9569" i="9"/>
  <c r="K9569" i="9"/>
  <c r="J9569" i="9" s="1"/>
  <c r="L9568" i="9"/>
  <c r="K9568" i="9"/>
  <c r="J9568" i="9" s="1"/>
  <c r="L9567" i="9"/>
  <c r="K9567" i="9"/>
  <c r="J9567" i="9" s="1"/>
  <c r="L9566" i="9"/>
  <c r="K9566" i="9"/>
  <c r="J9566" i="9" s="1"/>
  <c r="L9565" i="9"/>
  <c r="K9565" i="9"/>
  <c r="J9565" i="9" s="1"/>
  <c r="L9564" i="9"/>
  <c r="K9564" i="9"/>
  <c r="J9564" i="9" s="1"/>
  <c r="L9563" i="9"/>
  <c r="K9563" i="9"/>
  <c r="J9563" i="9" s="1"/>
  <c r="L9562" i="9"/>
  <c r="K9562" i="9"/>
  <c r="J9562" i="9" s="1"/>
  <c r="L9561" i="9"/>
  <c r="K9561" i="9"/>
  <c r="J9561" i="9" s="1"/>
  <c r="L9560" i="9"/>
  <c r="K9560" i="9"/>
  <c r="J9560" i="9" s="1"/>
  <c r="L9559" i="9"/>
  <c r="K9559" i="9"/>
  <c r="J9559" i="9" s="1"/>
  <c r="L9558" i="9"/>
  <c r="K9558" i="9"/>
  <c r="J9558" i="9" s="1"/>
  <c r="L9557" i="9"/>
  <c r="K9557" i="9"/>
  <c r="J9557" i="9" s="1"/>
  <c r="L9556" i="9"/>
  <c r="K9556" i="9"/>
  <c r="J9556" i="9" s="1"/>
  <c r="L9555" i="9"/>
  <c r="K9555" i="9"/>
  <c r="J9555" i="9" s="1"/>
  <c r="L9554" i="9"/>
  <c r="K9554" i="9"/>
  <c r="J9554" i="9" s="1"/>
  <c r="L9553" i="9"/>
  <c r="K9553" i="9"/>
  <c r="J9553" i="9" s="1"/>
  <c r="L9552" i="9"/>
  <c r="K9552" i="9"/>
  <c r="J9552" i="9" s="1"/>
  <c r="L9551" i="9"/>
  <c r="K9551" i="9"/>
  <c r="J9551" i="9" s="1"/>
  <c r="L9550" i="9"/>
  <c r="K9550" i="9"/>
  <c r="J9550" i="9" s="1"/>
  <c r="L9549" i="9"/>
  <c r="K9549" i="9"/>
  <c r="J9549" i="9" s="1"/>
  <c r="L9548" i="9"/>
  <c r="K9548" i="9"/>
  <c r="J9548" i="9" s="1"/>
  <c r="L9547" i="9"/>
  <c r="K9547" i="9"/>
  <c r="J9547" i="9" s="1"/>
  <c r="L9546" i="9"/>
  <c r="K9546" i="9"/>
  <c r="J9546" i="9" s="1"/>
  <c r="L9545" i="9"/>
  <c r="K9545" i="9"/>
  <c r="J9545" i="9" s="1"/>
  <c r="L9544" i="9"/>
  <c r="K9544" i="9"/>
  <c r="J9544" i="9" s="1"/>
  <c r="L9543" i="9"/>
  <c r="K9543" i="9"/>
  <c r="J9543" i="9" s="1"/>
  <c r="L9542" i="9"/>
  <c r="K9542" i="9"/>
  <c r="J9542" i="9" s="1"/>
  <c r="L9541" i="9"/>
  <c r="K9541" i="9"/>
  <c r="J9541" i="9" s="1"/>
  <c r="L9540" i="9"/>
  <c r="K9540" i="9"/>
  <c r="J9540" i="9" s="1"/>
  <c r="L9539" i="9"/>
  <c r="K9539" i="9"/>
  <c r="J9539" i="9" s="1"/>
  <c r="L9538" i="9"/>
  <c r="K9538" i="9"/>
  <c r="J9538" i="9" s="1"/>
  <c r="L9537" i="9"/>
  <c r="K9537" i="9"/>
  <c r="J9537" i="9" s="1"/>
  <c r="L9536" i="9"/>
  <c r="K9536" i="9"/>
  <c r="J9536" i="9" s="1"/>
  <c r="L9535" i="9"/>
  <c r="K9535" i="9"/>
  <c r="J9535" i="9" s="1"/>
  <c r="L9534" i="9"/>
  <c r="K9534" i="9"/>
  <c r="J9534" i="9" s="1"/>
  <c r="L9533" i="9"/>
  <c r="K9533" i="9"/>
  <c r="J9533" i="9" s="1"/>
  <c r="L9532" i="9"/>
  <c r="K9532" i="9"/>
  <c r="J9532" i="9" s="1"/>
  <c r="L9531" i="9"/>
  <c r="K9531" i="9"/>
  <c r="J9531" i="9" s="1"/>
  <c r="L9530" i="9"/>
  <c r="K9530" i="9"/>
  <c r="J9530" i="9" s="1"/>
  <c r="L9529" i="9"/>
  <c r="K9529" i="9"/>
  <c r="J9529" i="9" s="1"/>
  <c r="L9528" i="9"/>
  <c r="K9528" i="9"/>
  <c r="J9528" i="9" s="1"/>
  <c r="L9527" i="9"/>
  <c r="K9527" i="9"/>
  <c r="J9527" i="9" s="1"/>
  <c r="L9526" i="9"/>
  <c r="K9526" i="9"/>
  <c r="J9526" i="9" s="1"/>
  <c r="L9525" i="9"/>
  <c r="K9525" i="9"/>
  <c r="J9525" i="9" s="1"/>
  <c r="L9524" i="9"/>
  <c r="K9524" i="9"/>
  <c r="J9524" i="9" s="1"/>
  <c r="L9523" i="9"/>
  <c r="K9523" i="9"/>
  <c r="J9523" i="9" s="1"/>
  <c r="L9522" i="9"/>
  <c r="K9522" i="9"/>
  <c r="J9522" i="9" s="1"/>
  <c r="L9521" i="9"/>
  <c r="K9521" i="9"/>
  <c r="J9521" i="9" s="1"/>
  <c r="L9520" i="9"/>
  <c r="K9520" i="9"/>
  <c r="J9520" i="9" s="1"/>
  <c r="L9519" i="9"/>
  <c r="K9519" i="9"/>
  <c r="J9519" i="9" s="1"/>
  <c r="L9518" i="9"/>
  <c r="K9518" i="9"/>
  <c r="J9518" i="9" s="1"/>
  <c r="L9517" i="9"/>
  <c r="K9517" i="9"/>
  <c r="J9517" i="9" s="1"/>
  <c r="L9516" i="9"/>
  <c r="K9516" i="9"/>
  <c r="J9516" i="9" s="1"/>
  <c r="L9515" i="9"/>
  <c r="K9515" i="9"/>
  <c r="J9515" i="9" s="1"/>
  <c r="L9514" i="9"/>
  <c r="K9514" i="9"/>
  <c r="J9514" i="9" s="1"/>
  <c r="L9513" i="9"/>
  <c r="K9513" i="9"/>
  <c r="J9513" i="9" s="1"/>
  <c r="L9512" i="9"/>
  <c r="K9512" i="9"/>
  <c r="J9512" i="9" s="1"/>
  <c r="L9511" i="9"/>
  <c r="K9511" i="9"/>
  <c r="J9511" i="9" s="1"/>
  <c r="L9510" i="9"/>
  <c r="K9510" i="9"/>
  <c r="J9510" i="9" s="1"/>
  <c r="L9509" i="9"/>
  <c r="K9509" i="9"/>
  <c r="J9509" i="9" s="1"/>
  <c r="L9508" i="9"/>
  <c r="K9508" i="9"/>
  <c r="J9508" i="9" s="1"/>
  <c r="L9507" i="9"/>
  <c r="K9507" i="9"/>
  <c r="J9507" i="9" s="1"/>
  <c r="L9506" i="9"/>
  <c r="K9506" i="9"/>
  <c r="J9506" i="9" s="1"/>
  <c r="L9505" i="9"/>
  <c r="K9505" i="9"/>
  <c r="J9505" i="9" s="1"/>
  <c r="L9504" i="9"/>
  <c r="K9504" i="9"/>
  <c r="J9504" i="9" s="1"/>
  <c r="L9503" i="9"/>
  <c r="K9503" i="9"/>
  <c r="J9503" i="9" s="1"/>
  <c r="L9502" i="9"/>
  <c r="K9502" i="9"/>
  <c r="J9502" i="9" s="1"/>
  <c r="L9501" i="9"/>
  <c r="K9501" i="9"/>
  <c r="J9501" i="9" s="1"/>
  <c r="L9500" i="9"/>
  <c r="K9500" i="9"/>
  <c r="J9500" i="9" s="1"/>
  <c r="L9499" i="9"/>
  <c r="K9499" i="9"/>
  <c r="J9499" i="9" s="1"/>
  <c r="L9498" i="9"/>
  <c r="K9498" i="9"/>
  <c r="J9498" i="9" s="1"/>
  <c r="L9497" i="9"/>
  <c r="K9497" i="9"/>
  <c r="J9497" i="9" s="1"/>
  <c r="L9496" i="9"/>
  <c r="K9496" i="9"/>
  <c r="J9496" i="9" s="1"/>
  <c r="L9495" i="9"/>
  <c r="K9495" i="9"/>
  <c r="J9495" i="9" s="1"/>
  <c r="L9494" i="9"/>
  <c r="K9494" i="9"/>
  <c r="J9494" i="9" s="1"/>
  <c r="L9493" i="9"/>
  <c r="K9493" i="9"/>
  <c r="J9493" i="9" s="1"/>
  <c r="L9492" i="9"/>
  <c r="K9492" i="9"/>
  <c r="J9492" i="9" s="1"/>
  <c r="L9491" i="9"/>
  <c r="K9491" i="9"/>
  <c r="J9491" i="9" s="1"/>
  <c r="L9490" i="9"/>
  <c r="K9490" i="9"/>
  <c r="J9490" i="9" s="1"/>
  <c r="L9489" i="9"/>
  <c r="K9489" i="9"/>
  <c r="J9489" i="9" s="1"/>
  <c r="L9488" i="9"/>
  <c r="K9488" i="9"/>
  <c r="J9488" i="9" s="1"/>
  <c r="L9487" i="9"/>
  <c r="K9487" i="9"/>
  <c r="J9487" i="9" s="1"/>
  <c r="L9486" i="9"/>
  <c r="K9486" i="9"/>
  <c r="J9486" i="9" s="1"/>
  <c r="L9485" i="9"/>
  <c r="K9485" i="9"/>
  <c r="J9485" i="9" s="1"/>
  <c r="L9484" i="9"/>
  <c r="K9484" i="9"/>
  <c r="J9484" i="9" s="1"/>
  <c r="L9483" i="9"/>
  <c r="K9483" i="9"/>
  <c r="J9483" i="9" s="1"/>
  <c r="L9482" i="9"/>
  <c r="K9482" i="9"/>
  <c r="J9482" i="9" s="1"/>
  <c r="L9481" i="9"/>
  <c r="K9481" i="9"/>
  <c r="J9481" i="9" s="1"/>
  <c r="L9480" i="9"/>
  <c r="K9480" i="9"/>
  <c r="J9480" i="9" s="1"/>
  <c r="L9479" i="9"/>
  <c r="K9479" i="9"/>
  <c r="J9479" i="9" s="1"/>
  <c r="L9478" i="9"/>
  <c r="K9478" i="9"/>
  <c r="J9478" i="9" s="1"/>
  <c r="L9477" i="9"/>
  <c r="K9477" i="9"/>
  <c r="J9477" i="9" s="1"/>
  <c r="L9476" i="9"/>
  <c r="K9476" i="9"/>
  <c r="J9476" i="9" s="1"/>
  <c r="L9475" i="9"/>
  <c r="K9475" i="9"/>
  <c r="J9475" i="9" s="1"/>
  <c r="L9474" i="9"/>
  <c r="K9474" i="9"/>
  <c r="J9474" i="9" s="1"/>
  <c r="L9473" i="9"/>
  <c r="K9473" i="9"/>
  <c r="J9473" i="9" s="1"/>
  <c r="L9472" i="9"/>
  <c r="K9472" i="9"/>
  <c r="J9472" i="9" s="1"/>
  <c r="L9471" i="9"/>
  <c r="K9471" i="9"/>
  <c r="J9471" i="9" s="1"/>
  <c r="L9470" i="9"/>
  <c r="K9470" i="9"/>
  <c r="J9470" i="9" s="1"/>
  <c r="L9469" i="9"/>
  <c r="K9469" i="9"/>
  <c r="J9469" i="9" s="1"/>
  <c r="L9468" i="9"/>
  <c r="K9468" i="9"/>
  <c r="J9468" i="9" s="1"/>
  <c r="L9467" i="9"/>
  <c r="K9467" i="9"/>
  <c r="J9467" i="9" s="1"/>
  <c r="L9466" i="9"/>
  <c r="K9466" i="9"/>
  <c r="J9466" i="9" s="1"/>
  <c r="L9465" i="9"/>
  <c r="K9465" i="9"/>
  <c r="J9465" i="9" s="1"/>
  <c r="L9464" i="9"/>
  <c r="K9464" i="9"/>
  <c r="J9464" i="9" s="1"/>
  <c r="L9463" i="9"/>
  <c r="K9463" i="9"/>
  <c r="J9463" i="9" s="1"/>
  <c r="L9462" i="9"/>
  <c r="K9462" i="9"/>
  <c r="J9462" i="9" s="1"/>
  <c r="L9461" i="9"/>
  <c r="K9461" i="9"/>
  <c r="J9461" i="9" s="1"/>
  <c r="L9460" i="9"/>
  <c r="K9460" i="9"/>
  <c r="J9460" i="9" s="1"/>
  <c r="L9459" i="9"/>
  <c r="K9459" i="9"/>
  <c r="J9459" i="9" s="1"/>
  <c r="L9458" i="9"/>
  <c r="K9458" i="9"/>
  <c r="J9458" i="9" s="1"/>
  <c r="L9457" i="9"/>
  <c r="K9457" i="9"/>
  <c r="J9457" i="9" s="1"/>
  <c r="L9456" i="9"/>
  <c r="K9456" i="9"/>
  <c r="J9456" i="9" s="1"/>
  <c r="L9455" i="9"/>
  <c r="K9455" i="9"/>
  <c r="J9455" i="9" s="1"/>
  <c r="L9454" i="9"/>
  <c r="K9454" i="9"/>
  <c r="J9454" i="9" s="1"/>
  <c r="L9453" i="9"/>
  <c r="K9453" i="9"/>
  <c r="J9453" i="9" s="1"/>
  <c r="L9452" i="9"/>
  <c r="K9452" i="9"/>
  <c r="J9452" i="9" s="1"/>
  <c r="L9451" i="9"/>
  <c r="K9451" i="9"/>
  <c r="J9451" i="9" s="1"/>
  <c r="L9450" i="9"/>
  <c r="K9450" i="9"/>
  <c r="J9450" i="9" s="1"/>
  <c r="L9449" i="9"/>
  <c r="K9449" i="9"/>
  <c r="J9449" i="9" s="1"/>
  <c r="L9448" i="9"/>
  <c r="K9448" i="9"/>
  <c r="J9448" i="9" s="1"/>
  <c r="L9447" i="9"/>
  <c r="K9447" i="9"/>
  <c r="J9447" i="9" s="1"/>
  <c r="L9446" i="9"/>
  <c r="K9446" i="9"/>
  <c r="J9446" i="9" s="1"/>
  <c r="L9445" i="9"/>
  <c r="K9445" i="9"/>
  <c r="J9445" i="9" s="1"/>
  <c r="L9444" i="9"/>
  <c r="K9444" i="9"/>
  <c r="J9444" i="9" s="1"/>
  <c r="L9443" i="9"/>
  <c r="K9443" i="9"/>
  <c r="J9443" i="9" s="1"/>
  <c r="L9442" i="9"/>
  <c r="K9442" i="9"/>
  <c r="J9442" i="9" s="1"/>
  <c r="L9441" i="9"/>
  <c r="K9441" i="9"/>
  <c r="J9441" i="9" s="1"/>
  <c r="L9440" i="9"/>
  <c r="K9440" i="9"/>
  <c r="J9440" i="9" s="1"/>
  <c r="L9439" i="9"/>
  <c r="K9439" i="9"/>
  <c r="J9439" i="9" s="1"/>
  <c r="L9438" i="9"/>
  <c r="K9438" i="9"/>
  <c r="J9438" i="9" s="1"/>
  <c r="L9437" i="9"/>
  <c r="K9437" i="9"/>
  <c r="J9437" i="9" s="1"/>
  <c r="L9436" i="9"/>
  <c r="K9436" i="9"/>
  <c r="J9436" i="9" s="1"/>
  <c r="L9435" i="9"/>
  <c r="K9435" i="9"/>
  <c r="J9435" i="9" s="1"/>
  <c r="L9434" i="9"/>
  <c r="K9434" i="9"/>
  <c r="J9434" i="9" s="1"/>
  <c r="L9433" i="9"/>
  <c r="K9433" i="9"/>
  <c r="J9433" i="9" s="1"/>
  <c r="L9432" i="9"/>
  <c r="K9432" i="9"/>
  <c r="J9432" i="9" s="1"/>
  <c r="L9431" i="9"/>
  <c r="K9431" i="9"/>
  <c r="J9431" i="9" s="1"/>
  <c r="L9430" i="9"/>
  <c r="K9430" i="9"/>
  <c r="J9430" i="9" s="1"/>
  <c r="L9429" i="9"/>
  <c r="K9429" i="9"/>
  <c r="J9429" i="9" s="1"/>
  <c r="L9428" i="9"/>
  <c r="K9428" i="9"/>
  <c r="J9428" i="9" s="1"/>
  <c r="L9427" i="9"/>
  <c r="K9427" i="9"/>
  <c r="J9427" i="9" s="1"/>
  <c r="L9426" i="9"/>
  <c r="K9426" i="9"/>
  <c r="J9426" i="9" s="1"/>
  <c r="L9425" i="9"/>
  <c r="K9425" i="9"/>
  <c r="J9425" i="9" s="1"/>
  <c r="L9424" i="9"/>
  <c r="K9424" i="9"/>
  <c r="J9424" i="9" s="1"/>
  <c r="L9423" i="9"/>
  <c r="K9423" i="9"/>
  <c r="J9423" i="9" s="1"/>
  <c r="L9422" i="9"/>
  <c r="K9422" i="9"/>
  <c r="J9422" i="9" s="1"/>
  <c r="L9421" i="9"/>
  <c r="K9421" i="9"/>
  <c r="J9421" i="9" s="1"/>
  <c r="L9420" i="9"/>
  <c r="K9420" i="9"/>
  <c r="J9420" i="9" s="1"/>
  <c r="L9419" i="9"/>
  <c r="K9419" i="9"/>
  <c r="J9419" i="9" s="1"/>
  <c r="L9418" i="9"/>
  <c r="K9418" i="9"/>
  <c r="J9418" i="9" s="1"/>
  <c r="L9417" i="9"/>
  <c r="K9417" i="9"/>
  <c r="J9417" i="9" s="1"/>
  <c r="L9416" i="9"/>
  <c r="K9416" i="9"/>
  <c r="J9416" i="9" s="1"/>
  <c r="L9415" i="9"/>
  <c r="K9415" i="9"/>
  <c r="J9415" i="9" s="1"/>
  <c r="L9414" i="9"/>
  <c r="K9414" i="9"/>
  <c r="J9414" i="9" s="1"/>
  <c r="L9413" i="9"/>
  <c r="K9413" i="9"/>
  <c r="J9413" i="9" s="1"/>
  <c r="L9412" i="9"/>
  <c r="K9412" i="9"/>
  <c r="J9412" i="9" s="1"/>
  <c r="L9411" i="9"/>
  <c r="K9411" i="9"/>
  <c r="J9411" i="9" s="1"/>
  <c r="L9410" i="9"/>
  <c r="K9410" i="9"/>
  <c r="J9410" i="9" s="1"/>
  <c r="L9409" i="9"/>
  <c r="K9409" i="9"/>
  <c r="J9409" i="9" s="1"/>
  <c r="L9408" i="9"/>
  <c r="K9408" i="9"/>
  <c r="J9408" i="9" s="1"/>
  <c r="L9407" i="9"/>
  <c r="K9407" i="9"/>
  <c r="J9407" i="9" s="1"/>
  <c r="L9406" i="9"/>
  <c r="K9406" i="9"/>
  <c r="J9406" i="9" s="1"/>
  <c r="L9405" i="9"/>
  <c r="K9405" i="9"/>
  <c r="J9405" i="9" s="1"/>
  <c r="L9404" i="9"/>
  <c r="K9404" i="9"/>
  <c r="J9404" i="9" s="1"/>
  <c r="L9403" i="9"/>
  <c r="K9403" i="9"/>
  <c r="J9403" i="9" s="1"/>
  <c r="L9402" i="9"/>
  <c r="K9402" i="9"/>
  <c r="J9402" i="9" s="1"/>
  <c r="L9401" i="9"/>
  <c r="K9401" i="9"/>
  <c r="J9401" i="9" s="1"/>
  <c r="L9400" i="9"/>
  <c r="K9400" i="9"/>
  <c r="J9400" i="9" s="1"/>
  <c r="L9399" i="9"/>
  <c r="K9399" i="9"/>
  <c r="J9399" i="9" s="1"/>
  <c r="L9398" i="9"/>
  <c r="K9398" i="9"/>
  <c r="J9398" i="9" s="1"/>
  <c r="L9397" i="9"/>
  <c r="K9397" i="9"/>
  <c r="J9397" i="9" s="1"/>
  <c r="L9396" i="9"/>
  <c r="K9396" i="9"/>
  <c r="J9396" i="9" s="1"/>
  <c r="L9395" i="9"/>
  <c r="K9395" i="9"/>
  <c r="J9395" i="9" s="1"/>
  <c r="L9394" i="9"/>
  <c r="K9394" i="9"/>
  <c r="J9394" i="9" s="1"/>
  <c r="L9393" i="9"/>
  <c r="K9393" i="9"/>
  <c r="J9393" i="9" s="1"/>
  <c r="L9392" i="9"/>
  <c r="K9392" i="9"/>
  <c r="J9392" i="9" s="1"/>
  <c r="L9391" i="9"/>
  <c r="K9391" i="9"/>
  <c r="J9391" i="9" s="1"/>
  <c r="L9390" i="9"/>
  <c r="K9390" i="9"/>
  <c r="J9390" i="9" s="1"/>
  <c r="L9389" i="9"/>
  <c r="K9389" i="9"/>
  <c r="J9389" i="9" s="1"/>
  <c r="L9388" i="9"/>
  <c r="K9388" i="9"/>
  <c r="J9388" i="9" s="1"/>
  <c r="L9387" i="9"/>
  <c r="K9387" i="9"/>
  <c r="J9387" i="9" s="1"/>
  <c r="L9386" i="9"/>
  <c r="K9386" i="9"/>
  <c r="J9386" i="9" s="1"/>
  <c r="L9385" i="9"/>
  <c r="K9385" i="9"/>
  <c r="J9385" i="9" s="1"/>
  <c r="L9384" i="9"/>
  <c r="K9384" i="9"/>
  <c r="J9384" i="9" s="1"/>
  <c r="L9383" i="9"/>
  <c r="K9383" i="9"/>
  <c r="J9383" i="9" s="1"/>
  <c r="L9382" i="9"/>
  <c r="K9382" i="9"/>
  <c r="J9382" i="9" s="1"/>
  <c r="L9381" i="9"/>
  <c r="K9381" i="9"/>
  <c r="J9381" i="9" s="1"/>
  <c r="L9380" i="9"/>
  <c r="K9380" i="9"/>
  <c r="J9380" i="9" s="1"/>
  <c r="L9379" i="9"/>
  <c r="K9379" i="9"/>
  <c r="J9379" i="9" s="1"/>
  <c r="L9378" i="9"/>
  <c r="K9378" i="9"/>
  <c r="J9378" i="9" s="1"/>
  <c r="L9377" i="9"/>
  <c r="K9377" i="9"/>
  <c r="J9377" i="9" s="1"/>
  <c r="L9376" i="9"/>
  <c r="K9376" i="9"/>
  <c r="J9376" i="9" s="1"/>
  <c r="L9375" i="9"/>
  <c r="K9375" i="9"/>
  <c r="J9375" i="9" s="1"/>
  <c r="L9374" i="9"/>
  <c r="K9374" i="9"/>
  <c r="J9374" i="9" s="1"/>
  <c r="L9373" i="9"/>
  <c r="K9373" i="9"/>
  <c r="J9373" i="9" s="1"/>
  <c r="L9372" i="9"/>
  <c r="K9372" i="9"/>
  <c r="J9372" i="9" s="1"/>
  <c r="L9371" i="9"/>
  <c r="K9371" i="9"/>
  <c r="J9371" i="9" s="1"/>
  <c r="L9370" i="9"/>
  <c r="K9370" i="9"/>
  <c r="J9370" i="9" s="1"/>
  <c r="L9369" i="9"/>
  <c r="K9369" i="9"/>
  <c r="J9369" i="9" s="1"/>
  <c r="L9368" i="9"/>
  <c r="K9368" i="9"/>
  <c r="J9368" i="9" s="1"/>
  <c r="L9367" i="9"/>
  <c r="K9367" i="9"/>
  <c r="J9367" i="9" s="1"/>
  <c r="L9366" i="9"/>
  <c r="K9366" i="9"/>
  <c r="J9366" i="9" s="1"/>
  <c r="L9365" i="9"/>
  <c r="K9365" i="9"/>
  <c r="J9365" i="9" s="1"/>
  <c r="L9364" i="9"/>
  <c r="K9364" i="9"/>
  <c r="J9364" i="9" s="1"/>
  <c r="L9363" i="9"/>
  <c r="K9363" i="9"/>
  <c r="J9363" i="9" s="1"/>
  <c r="L9362" i="9"/>
  <c r="K9362" i="9"/>
  <c r="J9362" i="9" s="1"/>
  <c r="L9361" i="9"/>
  <c r="K9361" i="9"/>
  <c r="J9361" i="9" s="1"/>
  <c r="L9360" i="9"/>
  <c r="K9360" i="9"/>
  <c r="J9360" i="9" s="1"/>
  <c r="L9359" i="9"/>
  <c r="K9359" i="9"/>
  <c r="J9359" i="9" s="1"/>
  <c r="L9358" i="9"/>
  <c r="K9358" i="9"/>
  <c r="J9358" i="9" s="1"/>
  <c r="L9357" i="9"/>
  <c r="K9357" i="9"/>
  <c r="J9357" i="9" s="1"/>
  <c r="L9356" i="9"/>
  <c r="K9356" i="9"/>
  <c r="J9356" i="9" s="1"/>
  <c r="L9355" i="9"/>
  <c r="K9355" i="9"/>
  <c r="J9355" i="9" s="1"/>
  <c r="L9354" i="9"/>
  <c r="K9354" i="9"/>
  <c r="J9354" i="9" s="1"/>
  <c r="L9353" i="9"/>
  <c r="K9353" i="9"/>
  <c r="J9353" i="9" s="1"/>
  <c r="L9352" i="9"/>
  <c r="K9352" i="9"/>
  <c r="J9352" i="9" s="1"/>
  <c r="L9351" i="9"/>
  <c r="K9351" i="9"/>
  <c r="J9351" i="9" s="1"/>
  <c r="L9350" i="9"/>
  <c r="K9350" i="9"/>
  <c r="J9350" i="9" s="1"/>
  <c r="L9349" i="9"/>
  <c r="K9349" i="9"/>
  <c r="J9349" i="9" s="1"/>
  <c r="L9348" i="9"/>
  <c r="K9348" i="9"/>
  <c r="J9348" i="9" s="1"/>
  <c r="L9347" i="9"/>
  <c r="K9347" i="9"/>
  <c r="J9347" i="9" s="1"/>
  <c r="L9346" i="9"/>
  <c r="K9346" i="9"/>
  <c r="J9346" i="9" s="1"/>
  <c r="L9345" i="9"/>
  <c r="K9345" i="9"/>
  <c r="J9345" i="9" s="1"/>
  <c r="L9344" i="9"/>
  <c r="K9344" i="9"/>
  <c r="J9344" i="9" s="1"/>
  <c r="L9343" i="9"/>
  <c r="K9343" i="9"/>
  <c r="J9343" i="9" s="1"/>
  <c r="L9342" i="9"/>
  <c r="K9342" i="9"/>
  <c r="J9342" i="9" s="1"/>
  <c r="L9341" i="9"/>
  <c r="K9341" i="9"/>
  <c r="J9341" i="9" s="1"/>
  <c r="L9340" i="9"/>
  <c r="K9340" i="9"/>
  <c r="J9340" i="9" s="1"/>
  <c r="L9339" i="9"/>
  <c r="K9339" i="9"/>
  <c r="J9339" i="9" s="1"/>
  <c r="L9338" i="9"/>
  <c r="K9338" i="9"/>
  <c r="J9338" i="9" s="1"/>
  <c r="L9337" i="9"/>
  <c r="K9337" i="9"/>
  <c r="J9337" i="9" s="1"/>
  <c r="L9336" i="9"/>
  <c r="K9336" i="9"/>
  <c r="J9336" i="9" s="1"/>
  <c r="L9335" i="9"/>
  <c r="K9335" i="9"/>
  <c r="J9335" i="9" s="1"/>
  <c r="L9334" i="9"/>
  <c r="K9334" i="9"/>
  <c r="J9334" i="9" s="1"/>
  <c r="L9333" i="9"/>
  <c r="K9333" i="9"/>
  <c r="J9333" i="9" s="1"/>
  <c r="L9332" i="9"/>
  <c r="K9332" i="9"/>
  <c r="J9332" i="9" s="1"/>
  <c r="L9331" i="9"/>
  <c r="K9331" i="9"/>
  <c r="J9331" i="9" s="1"/>
  <c r="L9330" i="9"/>
  <c r="K9330" i="9"/>
  <c r="J9330" i="9" s="1"/>
  <c r="L9329" i="9"/>
  <c r="K9329" i="9"/>
  <c r="J9329" i="9" s="1"/>
  <c r="L9328" i="9"/>
  <c r="K9328" i="9"/>
  <c r="J9328" i="9" s="1"/>
  <c r="L9327" i="9"/>
  <c r="K9327" i="9"/>
  <c r="J9327" i="9" s="1"/>
  <c r="L9326" i="9"/>
  <c r="K9326" i="9"/>
  <c r="J9326" i="9" s="1"/>
  <c r="L9325" i="9"/>
  <c r="K9325" i="9"/>
  <c r="J9325" i="9" s="1"/>
  <c r="L9324" i="9"/>
  <c r="K9324" i="9"/>
  <c r="J9324" i="9" s="1"/>
  <c r="L9323" i="9"/>
  <c r="K9323" i="9"/>
  <c r="J9323" i="9" s="1"/>
  <c r="L9322" i="9"/>
  <c r="K9322" i="9"/>
  <c r="J9322" i="9" s="1"/>
  <c r="L9321" i="9"/>
  <c r="K9321" i="9"/>
  <c r="J9321" i="9" s="1"/>
  <c r="L9320" i="9"/>
  <c r="K9320" i="9"/>
  <c r="J9320" i="9" s="1"/>
  <c r="L9319" i="9"/>
  <c r="K9319" i="9"/>
  <c r="J9319" i="9" s="1"/>
  <c r="L9318" i="9"/>
  <c r="K9318" i="9"/>
  <c r="J9318" i="9" s="1"/>
  <c r="L9317" i="9"/>
  <c r="K9317" i="9"/>
  <c r="J9317" i="9" s="1"/>
  <c r="L9316" i="9"/>
  <c r="K9316" i="9"/>
  <c r="J9316" i="9" s="1"/>
  <c r="L9315" i="9"/>
  <c r="K9315" i="9"/>
  <c r="J9315" i="9" s="1"/>
  <c r="L9314" i="9"/>
  <c r="K9314" i="9"/>
  <c r="J9314" i="9" s="1"/>
  <c r="L9313" i="9"/>
  <c r="K9313" i="9"/>
  <c r="J9313" i="9" s="1"/>
  <c r="L9312" i="9"/>
  <c r="K9312" i="9"/>
  <c r="J9312" i="9" s="1"/>
  <c r="L9311" i="9"/>
  <c r="K9311" i="9"/>
  <c r="J9311" i="9" s="1"/>
  <c r="L9310" i="9"/>
  <c r="K9310" i="9"/>
  <c r="J9310" i="9" s="1"/>
  <c r="L9309" i="9"/>
  <c r="K9309" i="9"/>
  <c r="J9309" i="9" s="1"/>
  <c r="L9308" i="9"/>
  <c r="K9308" i="9"/>
  <c r="J9308" i="9" s="1"/>
  <c r="L9307" i="9"/>
  <c r="K9307" i="9"/>
  <c r="J9307" i="9" s="1"/>
  <c r="L9306" i="9"/>
  <c r="K9306" i="9"/>
  <c r="J9306" i="9" s="1"/>
  <c r="L9305" i="9"/>
  <c r="K9305" i="9"/>
  <c r="J9305" i="9" s="1"/>
  <c r="L9304" i="9"/>
  <c r="K9304" i="9"/>
  <c r="J9304" i="9" s="1"/>
  <c r="L9303" i="9"/>
  <c r="K9303" i="9"/>
  <c r="J9303" i="9" s="1"/>
  <c r="L9302" i="9"/>
  <c r="K9302" i="9"/>
  <c r="J9302" i="9" s="1"/>
  <c r="L9301" i="9"/>
  <c r="K9301" i="9"/>
  <c r="J9301" i="9" s="1"/>
  <c r="L9300" i="9"/>
  <c r="K9300" i="9"/>
  <c r="J9300" i="9" s="1"/>
  <c r="L9299" i="9"/>
  <c r="K9299" i="9"/>
  <c r="J9299" i="9" s="1"/>
  <c r="L9298" i="9"/>
  <c r="K9298" i="9"/>
  <c r="J9298" i="9" s="1"/>
  <c r="L9297" i="9"/>
  <c r="K9297" i="9"/>
  <c r="J9297" i="9" s="1"/>
  <c r="L9296" i="9"/>
  <c r="K9296" i="9"/>
  <c r="J9296" i="9" s="1"/>
  <c r="L9295" i="9"/>
  <c r="K9295" i="9"/>
  <c r="J9295" i="9" s="1"/>
  <c r="L9294" i="9"/>
  <c r="K9294" i="9"/>
  <c r="J9294" i="9" s="1"/>
  <c r="L9293" i="9"/>
  <c r="K9293" i="9"/>
  <c r="J9293" i="9" s="1"/>
  <c r="L9292" i="9"/>
  <c r="K9292" i="9"/>
  <c r="J9292" i="9" s="1"/>
  <c r="L9291" i="9"/>
  <c r="K9291" i="9"/>
  <c r="J9291" i="9" s="1"/>
  <c r="L9290" i="9"/>
  <c r="K9290" i="9"/>
  <c r="J9290" i="9" s="1"/>
  <c r="L9289" i="9"/>
  <c r="K9289" i="9"/>
  <c r="J9289" i="9" s="1"/>
  <c r="L9288" i="9"/>
  <c r="K9288" i="9"/>
  <c r="J9288" i="9" s="1"/>
  <c r="L9287" i="9"/>
  <c r="K9287" i="9"/>
  <c r="J9287" i="9" s="1"/>
  <c r="L9286" i="9"/>
  <c r="K9286" i="9"/>
  <c r="J9286" i="9" s="1"/>
  <c r="L9285" i="9"/>
  <c r="K9285" i="9"/>
  <c r="J9285" i="9" s="1"/>
  <c r="L9284" i="9"/>
  <c r="K9284" i="9"/>
  <c r="J9284" i="9" s="1"/>
  <c r="L9283" i="9"/>
  <c r="K9283" i="9"/>
  <c r="J9283" i="9" s="1"/>
  <c r="L9282" i="9"/>
  <c r="K9282" i="9"/>
  <c r="J9282" i="9" s="1"/>
  <c r="L9281" i="9"/>
  <c r="K9281" i="9"/>
  <c r="J9281" i="9" s="1"/>
  <c r="L9280" i="9"/>
  <c r="K9280" i="9"/>
  <c r="J9280" i="9" s="1"/>
  <c r="L9279" i="9"/>
  <c r="K9279" i="9"/>
  <c r="J9279" i="9" s="1"/>
  <c r="L9278" i="9"/>
  <c r="K9278" i="9"/>
  <c r="J9278" i="9" s="1"/>
  <c r="L9277" i="9"/>
  <c r="K9277" i="9"/>
  <c r="J9277" i="9" s="1"/>
  <c r="L9276" i="9"/>
  <c r="K9276" i="9"/>
  <c r="J9276" i="9" s="1"/>
  <c r="L9275" i="9"/>
  <c r="K9275" i="9"/>
  <c r="J9275" i="9" s="1"/>
  <c r="L9274" i="9"/>
  <c r="K9274" i="9"/>
  <c r="J9274" i="9" s="1"/>
  <c r="L9273" i="9"/>
  <c r="K9273" i="9"/>
  <c r="J9273" i="9" s="1"/>
  <c r="L9272" i="9"/>
  <c r="K9272" i="9"/>
  <c r="J9272" i="9" s="1"/>
  <c r="L9271" i="9"/>
  <c r="K9271" i="9"/>
  <c r="J9271" i="9" s="1"/>
  <c r="L9270" i="9"/>
  <c r="K9270" i="9"/>
  <c r="J9270" i="9" s="1"/>
  <c r="L9269" i="9"/>
  <c r="K9269" i="9"/>
  <c r="J9269" i="9" s="1"/>
  <c r="L9268" i="9"/>
  <c r="K9268" i="9"/>
  <c r="J9268" i="9" s="1"/>
  <c r="L9267" i="9"/>
  <c r="K9267" i="9"/>
  <c r="J9267" i="9" s="1"/>
  <c r="L9266" i="9"/>
  <c r="K9266" i="9"/>
  <c r="J9266" i="9" s="1"/>
  <c r="L9265" i="9"/>
  <c r="K9265" i="9"/>
  <c r="J9265" i="9" s="1"/>
  <c r="L9264" i="9"/>
  <c r="K9264" i="9"/>
  <c r="J9264" i="9" s="1"/>
  <c r="L9263" i="9"/>
  <c r="K9263" i="9"/>
  <c r="J9263" i="9" s="1"/>
  <c r="L9262" i="9"/>
  <c r="K9262" i="9"/>
  <c r="J9262" i="9" s="1"/>
  <c r="L9261" i="9"/>
  <c r="K9261" i="9"/>
  <c r="J9261" i="9" s="1"/>
  <c r="L9260" i="9"/>
  <c r="K9260" i="9"/>
  <c r="J9260" i="9" s="1"/>
  <c r="L9259" i="9"/>
  <c r="K9259" i="9"/>
  <c r="J9259" i="9" s="1"/>
  <c r="L9258" i="9"/>
  <c r="K9258" i="9"/>
  <c r="J9258" i="9" s="1"/>
  <c r="L9257" i="9"/>
  <c r="K9257" i="9"/>
  <c r="J9257" i="9" s="1"/>
  <c r="L9256" i="9"/>
  <c r="K9256" i="9"/>
  <c r="J9256" i="9" s="1"/>
  <c r="L9255" i="9"/>
  <c r="K9255" i="9"/>
  <c r="J9255" i="9" s="1"/>
  <c r="L9254" i="9"/>
  <c r="K9254" i="9"/>
  <c r="J9254" i="9" s="1"/>
  <c r="L9253" i="9"/>
  <c r="K9253" i="9"/>
  <c r="J9253" i="9" s="1"/>
  <c r="L9252" i="9"/>
  <c r="K9252" i="9"/>
  <c r="J9252" i="9" s="1"/>
  <c r="L9251" i="9"/>
  <c r="K9251" i="9"/>
  <c r="J9251" i="9" s="1"/>
  <c r="L9250" i="9"/>
  <c r="K9250" i="9"/>
  <c r="J9250" i="9" s="1"/>
  <c r="L9249" i="9"/>
  <c r="K9249" i="9"/>
  <c r="J9249" i="9" s="1"/>
  <c r="L9248" i="9"/>
  <c r="K9248" i="9"/>
  <c r="J9248" i="9" s="1"/>
  <c r="L9247" i="9"/>
  <c r="K9247" i="9"/>
  <c r="J9247" i="9" s="1"/>
  <c r="L9246" i="9"/>
  <c r="K9246" i="9"/>
  <c r="J9246" i="9" s="1"/>
  <c r="L9245" i="9"/>
  <c r="K9245" i="9"/>
  <c r="J9245" i="9" s="1"/>
  <c r="L9244" i="9"/>
  <c r="K9244" i="9"/>
  <c r="J9244" i="9" s="1"/>
  <c r="L9243" i="9"/>
  <c r="K9243" i="9"/>
  <c r="J9243" i="9" s="1"/>
  <c r="L9242" i="9"/>
  <c r="K9242" i="9"/>
  <c r="J9242" i="9" s="1"/>
  <c r="L9241" i="9"/>
  <c r="K9241" i="9"/>
  <c r="J9241" i="9" s="1"/>
  <c r="L9240" i="9"/>
  <c r="K9240" i="9"/>
  <c r="J9240" i="9" s="1"/>
  <c r="L9239" i="9"/>
  <c r="K9239" i="9"/>
  <c r="J9239" i="9" s="1"/>
  <c r="L9238" i="9"/>
  <c r="K9238" i="9"/>
  <c r="J9238" i="9" s="1"/>
  <c r="L9237" i="9"/>
  <c r="K9237" i="9"/>
  <c r="J9237" i="9" s="1"/>
  <c r="L9236" i="9"/>
  <c r="K9236" i="9"/>
  <c r="J9236" i="9" s="1"/>
  <c r="L9235" i="9"/>
  <c r="K9235" i="9"/>
  <c r="J9235" i="9" s="1"/>
  <c r="L9234" i="9"/>
  <c r="K9234" i="9"/>
  <c r="J9234" i="9" s="1"/>
  <c r="L9233" i="9"/>
  <c r="K9233" i="9"/>
  <c r="J9233" i="9" s="1"/>
  <c r="L9232" i="9"/>
  <c r="K9232" i="9"/>
  <c r="J9232" i="9" s="1"/>
  <c r="L9231" i="9"/>
  <c r="K9231" i="9"/>
  <c r="J9231" i="9" s="1"/>
  <c r="L9230" i="9"/>
  <c r="K9230" i="9"/>
  <c r="J9230" i="9" s="1"/>
  <c r="L9229" i="9"/>
  <c r="K9229" i="9"/>
  <c r="J9229" i="9" s="1"/>
  <c r="L9228" i="9"/>
  <c r="K9228" i="9"/>
  <c r="J9228" i="9" s="1"/>
  <c r="L9227" i="9"/>
  <c r="K9227" i="9"/>
  <c r="J9227" i="9" s="1"/>
  <c r="L9226" i="9"/>
  <c r="K9226" i="9"/>
  <c r="J9226" i="9" s="1"/>
  <c r="L9225" i="9"/>
  <c r="K9225" i="9"/>
  <c r="J9225" i="9" s="1"/>
  <c r="L9224" i="9"/>
  <c r="K9224" i="9"/>
  <c r="J9224" i="9" s="1"/>
  <c r="L9223" i="9"/>
  <c r="K9223" i="9"/>
  <c r="J9223" i="9" s="1"/>
  <c r="L9222" i="9"/>
  <c r="K9222" i="9"/>
  <c r="J9222" i="9" s="1"/>
  <c r="L9221" i="9"/>
  <c r="K9221" i="9"/>
  <c r="J9221" i="9" s="1"/>
  <c r="L9220" i="9"/>
  <c r="K9220" i="9"/>
  <c r="J9220" i="9" s="1"/>
  <c r="L9219" i="9"/>
  <c r="K9219" i="9"/>
  <c r="J9219" i="9" s="1"/>
  <c r="L9218" i="9"/>
  <c r="K9218" i="9"/>
  <c r="J9218" i="9" s="1"/>
  <c r="L9217" i="9"/>
  <c r="K9217" i="9"/>
  <c r="J9217" i="9" s="1"/>
  <c r="L9216" i="9"/>
  <c r="K9216" i="9"/>
  <c r="J9216" i="9" s="1"/>
  <c r="L9215" i="9"/>
  <c r="K9215" i="9"/>
  <c r="J9215" i="9" s="1"/>
  <c r="L9214" i="9"/>
  <c r="K9214" i="9"/>
  <c r="J9214" i="9" s="1"/>
  <c r="L9213" i="9"/>
  <c r="K9213" i="9"/>
  <c r="J9213" i="9" s="1"/>
  <c r="L9212" i="9"/>
  <c r="K9212" i="9"/>
  <c r="J9212" i="9" s="1"/>
  <c r="L9211" i="9"/>
  <c r="K9211" i="9"/>
  <c r="J9211" i="9" s="1"/>
  <c r="L9210" i="9"/>
  <c r="K9210" i="9"/>
  <c r="J9210" i="9" s="1"/>
  <c r="L9209" i="9"/>
  <c r="K9209" i="9"/>
  <c r="J9209" i="9" s="1"/>
  <c r="L9208" i="9"/>
  <c r="K9208" i="9"/>
  <c r="J9208" i="9" s="1"/>
  <c r="L9207" i="9"/>
  <c r="K9207" i="9"/>
  <c r="J9207" i="9" s="1"/>
  <c r="L9206" i="9"/>
  <c r="K9206" i="9"/>
  <c r="J9206" i="9" s="1"/>
  <c r="L9205" i="9"/>
  <c r="K9205" i="9"/>
  <c r="J9205" i="9" s="1"/>
  <c r="L9204" i="9"/>
  <c r="K9204" i="9"/>
  <c r="J9204" i="9" s="1"/>
  <c r="L9203" i="9"/>
  <c r="K9203" i="9"/>
  <c r="J9203" i="9" s="1"/>
  <c r="L9202" i="9"/>
  <c r="K9202" i="9"/>
  <c r="J9202" i="9" s="1"/>
  <c r="L9201" i="9"/>
  <c r="K9201" i="9"/>
  <c r="J9201" i="9" s="1"/>
  <c r="L9200" i="9"/>
  <c r="K9200" i="9"/>
  <c r="J9200" i="9" s="1"/>
  <c r="L9199" i="9"/>
  <c r="K9199" i="9"/>
  <c r="J9199" i="9" s="1"/>
  <c r="L9198" i="9"/>
  <c r="K9198" i="9"/>
  <c r="J9198" i="9" s="1"/>
  <c r="L9197" i="9"/>
  <c r="K9197" i="9"/>
  <c r="J9197" i="9" s="1"/>
  <c r="L9196" i="9"/>
  <c r="K9196" i="9"/>
  <c r="J9196" i="9" s="1"/>
  <c r="L9195" i="9"/>
  <c r="K9195" i="9"/>
  <c r="J9195" i="9" s="1"/>
  <c r="L9194" i="9"/>
  <c r="K9194" i="9"/>
  <c r="J9194" i="9" s="1"/>
  <c r="L9193" i="9"/>
  <c r="K9193" i="9"/>
  <c r="J9193" i="9" s="1"/>
  <c r="L9192" i="9"/>
  <c r="K9192" i="9"/>
  <c r="J9192" i="9" s="1"/>
  <c r="L9191" i="9"/>
  <c r="K9191" i="9"/>
  <c r="J9191" i="9" s="1"/>
  <c r="L9190" i="9"/>
  <c r="K9190" i="9"/>
  <c r="J9190" i="9" s="1"/>
  <c r="L9189" i="9"/>
  <c r="K9189" i="9"/>
  <c r="J9189" i="9" s="1"/>
  <c r="L9188" i="9"/>
  <c r="K9188" i="9"/>
  <c r="J9188" i="9" s="1"/>
  <c r="L9187" i="9"/>
  <c r="K9187" i="9"/>
  <c r="J9187" i="9" s="1"/>
  <c r="L9186" i="9"/>
  <c r="K9186" i="9"/>
  <c r="J9186" i="9" s="1"/>
  <c r="L9185" i="9"/>
  <c r="K9185" i="9"/>
  <c r="J9185" i="9" s="1"/>
  <c r="L9184" i="9"/>
  <c r="K9184" i="9"/>
  <c r="J9184" i="9" s="1"/>
  <c r="L9183" i="9"/>
  <c r="K9183" i="9"/>
  <c r="J9183" i="9" s="1"/>
  <c r="L9182" i="9"/>
  <c r="K9182" i="9"/>
  <c r="J9182" i="9" s="1"/>
  <c r="L9181" i="9"/>
  <c r="K9181" i="9"/>
  <c r="J9181" i="9" s="1"/>
  <c r="L9180" i="9"/>
  <c r="K9180" i="9"/>
  <c r="J9180" i="9" s="1"/>
  <c r="L9179" i="9"/>
  <c r="K9179" i="9"/>
  <c r="J9179" i="9" s="1"/>
  <c r="L9178" i="9"/>
  <c r="K9178" i="9"/>
  <c r="J9178" i="9" s="1"/>
  <c r="L9177" i="9"/>
  <c r="K9177" i="9"/>
  <c r="J9177" i="9" s="1"/>
  <c r="L9176" i="9"/>
  <c r="K9176" i="9"/>
  <c r="J9176" i="9" s="1"/>
  <c r="L9175" i="9"/>
  <c r="K9175" i="9"/>
  <c r="J9175" i="9" s="1"/>
  <c r="L9174" i="9"/>
  <c r="K9174" i="9"/>
  <c r="J9174" i="9" s="1"/>
  <c r="L9173" i="9"/>
  <c r="K9173" i="9"/>
  <c r="J9173" i="9" s="1"/>
  <c r="L9172" i="9"/>
  <c r="K9172" i="9"/>
  <c r="J9172" i="9" s="1"/>
  <c r="L9171" i="9"/>
  <c r="K9171" i="9"/>
  <c r="J9171" i="9" s="1"/>
  <c r="L9170" i="9"/>
  <c r="K9170" i="9"/>
  <c r="J9170" i="9" s="1"/>
  <c r="L9169" i="9"/>
  <c r="K9169" i="9"/>
  <c r="J9169" i="9" s="1"/>
  <c r="L9168" i="9"/>
  <c r="K9168" i="9"/>
  <c r="J9168" i="9" s="1"/>
  <c r="L9167" i="9"/>
  <c r="K9167" i="9"/>
  <c r="J9167" i="9" s="1"/>
  <c r="L9166" i="9"/>
  <c r="K9166" i="9"/>
  <c r="J9166" i="9" s="1"/>
  <c r="L9165" i="9"/>
  <c r="K9165" i="9"/>
  <c r="J9165" i="9" s="1"/>
  <c r="L9164" i="9"/>
  <c r="K9164" i="9"/>
  <c r="J9164" i="9" s="1"/>
  <c r="L9163" i="9"/>
  <c r="K9163" i="9"/>
  <c r="J9163" i="9" s="1"/>
  <c r="L9162" i="9"/>
  <c r="K9162" i="9"/>
  <c r="J9162" i="9" s="1"/>
  <c r="L9161" i="9"/>
  <c r="K9161" i="9"/>
  <c r="J9161" i="9" s="1"/>
  <c r="L9160" i="9"/>
  <c r="K9160" i="9"/>
  <c r="J9160" i="9" s="1"/>
  <c r="L9159" i="9"/>
  <c r="K9159" i="9"/>
  <c r="J9159" i="9" s="1"/>
  <c r="L9158" i="9"/>
  <c r="K9158" i="9"/>
  <c r="J9158" i="9" s="1"/>
  <c r="L9157" i="9"/>
  <c r="K9157" i="9"/>
  <c r="J9157" i="9" s="1"/>
  <c r="L9156" i="9"/>
  <c r="K9156" i="9"/>
  <c r="J9156" i="9" s="1"/>
  <c r="L9155" i="9"/>
  <c r="K9155" i="9"/>
  <c r="J9155" i="9" s="1"/>
  <c r="L9154" i="9"/>
  <c r="K9154" i="9"/>
  <c r="J9154" i="9" s="1"/>
  <c r="L9153" i="9"/>
  <c r="K9153" i="9"/>
  <c r="J9153" i="9" s="1"/>
  <c r="L9152" i="9"/>
  <c r="K9152" i="9"/>
  <c r="J9152" i="9" s="1"/>
  <c r="L9151" i="9"/>
  <c r="K9151" i="9"/>
  <c r="J9151" i="9" s="1"/>
  <c r="L9150" i="9"/>
  <c r="K9150" i="9"/>
  <c r="J9150" i="9" s="1"/>
  <c r="L9149" i="9"/>
  <c r="K9149" i="9"/>
  <c r="J9149" i="9" s="1"/>
  <c r="L9148" i="9"/>
  <c r="K9148" i="9"/>
  <c r="J9148" i="9" s="1"/>
  <c r="L9147" i="9"/>
  <c r="K9147" i="9"/>
  <c r="J9147" i="9" s="1"/>
  <c r="L9146" i="9"/>
  <c r="K9146" i="9"/>
  <c r="J9146" i="9" s="1"/>
  <c r="L9145" i="9"/>
  <c r="K9145" i="9"/>
  <c r="J9145" i="9" s="1"/>
  <c r="L9144" i="9"/>
  <c r="K9144" i="9"/>
  <c r="J9144" i="9" s="1"/>
  <c r="L9143" i="9"/>
  <c r="K9143" i="9"/>
  <c r="J9143" i="9" s="1"/>
  <c r="L9142" i="9"/>
  <c r="K9142" i="9"/>
  <c r="J9142" i="9" s="1"/>
  <c r="L9141" i="9"/>
  <c r="K9141" i="9"/>
  <c r="J9141" i="9" s="1"/>
  <c r="L9140" i="9"/>
  <c r="K9140" i="9"/>
  <c r="J9140" i="9" s="1"/>
  <c r="L9139" i="9"/>
  <c r="K9139" i="9"/>
  <c r="J9139" i="9" s="1"/>
  <c r="L9138" i="9"/>
  <c r="K9138" i="9"/>
  <c r="J9138" i="9" s="1"/>
  <c r="L9137" i="9"/>
  <c r="K9137" i="9"/>
  <c r="J9137" i="9" s="1"/>
  <c r="L9136" i="9"/>
  <c r="K9136" i="9"/>
  <c r="J9136" i="9" s="1"/>
  <c r="L9135" i="9"/>
  <c r="K9135" i="9"/>
  <c r="J9135" i="9" s="1"/>
  <c r="L9134" i="9"/>
  <c r="K9134" i="9"/>
  <c r="J9134" i="9" s="1"/>
  <c r="L9133" i="9"/>
  <c r="K9133" i="9"/>
  <c r="J9133" i="9" s="1"/>
  <c r="L9132" i="9"/>
  <c r="K9132" i="9"/>
  <c r="J9132" i="9" s="1"/>
  <c r="L9131" i="9"/>
  <c r="K9131" i="9"/>
  <c r="J9131" i="9" s="1"/>
  <c r="L9130" i="9"/>
  <c r="K9130" i="9"/>
  <c r="J9130" i="9" s="1"/>
  <c r="L9129" i="9"/>
  <c r="K9129" i="9"/>
  <c r="J9129" i="9" s="1"/>
  <c r="L9128" i="9"/>
  <c r="K9128" i="9"/>
  <c r="J9128" i="9" s="1"/>
  <c r="L9127" i="9"/>
  <c r="K9127" i="9"/>
  <c r="J9127" i="9" s="1"/>
  <c r="L9126" i="9"/>
  <c r="K9126" i="9"/>
  <c r="J9126" i="9" s="1"/>
  <c r="L9125" i="9"/>
  <c r="K9125" i="9"/>
  <c r="J9125" i="9" s="1"/>
  <c r="L9124" i="9"/>
  <c r="K9124" i="9"/>
  <c r="J9124" i="9" s="1"/>
  <c r="L9123" i="9"/>
  <c r="K9123" i="9"/>
  <c r="J9123" i="9" s="1"/>
  <c r="L9122" i="9"/>
  <c r="K9122" i="9"/>
  <c r="J9122" i="9" s="1"/>
  <c r="L9121" i="9"/>
  <c r="K9121" i="9"/>
  <c r="J9121" i="9" s="1"/>
  <c r="L9120" i="9"/>
  <c r="K9120" i="9"/>
  <c r="J9120" i="9" s="1"/>
  <c r="L9119" i="9"/>
  <c r="K9119" i="9"/>
  <c r="J9119" i="9" s="1"/>
  <c r="L9118" i="9"/>
  <c r="K9118" i="9"/>
  <c r="J9118" i="9" s="1"/>
  <c r="L9117" i="9"/>
  <c r="K9117" i="9"/>
  <c r="J9117" i="9" s="1"/>
  <c r="L9116" i="9"/>
  <c r="K9116" i="9"/>
  <c r="J9116" i="9" s="1"/>
  <c r="L9115" i="9"/>
  <c r="K9115" i="9"/>
  <c r="J9115" i="9" s="1"/>
  <c r="L9114" i="9"/>
  <c r="K9114" i="9"/>
  <c r="J9114" i="9" s="1"/>
  <c r="L9113" i="9"/>
  <c r="K9113" i="9"/>
  <c r="J9113" i="9" s="1"/>
  <c r="L9112" i="9"/>
  <c r="K9112" i="9"/>
  <c r="J9112" i="9" s="1"/>
  <c r="L9111" i="9"/>
  <c r="K9111" i="9"/>
  <c r="J9111" i="9" s="1"/>
  <c r="L9110" i="9"/>
  <c r="K9110" i="9"/>
  <c r="J9110" i="9" s="1"/>
  <c r="L9109" i="9"/>
  <c r="K9109" i="9"/>
  <c r="J9109" i="9" s="1"/>
  <c r="L9108" i="9"/>
  <c r="K9108" i="9"/>
  <c r="J9108" i="9" s="1"/>
  <c r="L9107" i="9"/>
  <c r="K9107" i="9"/>
  <c r="J9107" i="9" s="1"/>
  <c r="L9106" i="9"/>
  <c r="K9106" i="9"/>
  <c r="J9106" i="9" s="1"/>
  <c r="L9105" i="9"/>
  <c r="K9105" i="9"/>
  <c r="J9105" i="9" s="1"/>
  <c r="L9104" i="9"/>
  <c r="K9104" i="9"/>
  <c r="J9104" i="9" s="1"/>
  <c r="L9103" i="9"/>
  <c r="K9103" i="9"/>
  <c r="J9103" i="9" s="1"/>
  <c r="L9102" i="9"/>
  <c r="K9102" i="9"/>
  <c r="J9102" i="9" s="1"/>
  <c r="L9101" i="9"/>
  <c r="K9101" i="9"/>
  <c r="J9101" i="9" s="1"/>
  <c r="L9100" i="9"/>
  <c r="K9100" i="9"/>
  <c r="J9100" i="9" s="1"/>
  <c r="L9099" i="9"/>
  <c r="K9099" i="9"/>
  <c r="J9099" i="9" s="1"/>
  <c r="L9098" i="9"/>
  <c r="K9098" i="9"/>
  <c r="J9098" i="9" s="1"/>
  <c r="L9097" i="9"/>
  <c r="K9097" i="9"/>
  <c r="J9097" i="9" s="1"/>
  <c r="L9096" i="9"/>
  <c r="K9096" i="9"/>
  <c r="J9096" i="9" s="1"/>
  <c r="L9095" i="9"/>
  <c r="K9095" i="9"/>
  <c r="J9095" i="9" s="1"/>
  <c r="L9094" i="9"/>
  <c r="K9094" i="9"/>
  <c r="J9094" i="9" s="1"/>
  <c r="L9093" i="9"/>
  <c r="K9093" i="9"/>
  <c r="J9093" i="9" s="1"/>
  <c r="L9092" i="9"/>
  <c r="K9092" i="9"/>
  <c r="J9092" i="9" s="1"/>
  <c r="L9091" i="9"/>
  <c r="K9091" i="9"/>
  <c r="J9091" i="9" s="1"/>
  <c r="L9090" i="9"/>
  <c r="K9090" i="9"/>
  <c r="J9090" i="9" s="1"/>
  <c r="L9089" i="9"/>
  <c r="K9089" i="9"/>
  <c r="J9089" i="9" s="1"/>
  <c r="L9088" i="9"/>
  <c r="K9088" i="9"/>
  <c r="J9088" i="9" s="1"/>
  <c r="L9087" i="9"/>
  <c r="K9087" i="9"/>
  <c r="J9087" i="9" s="1"/>
  <c r="L9086" i="9"/>
  <c r="K9086" i="9"/>
  <c r="J9086" i="9" s="1"/>
  <c r="L9085" i="9"/>
  <c r="K9085" i="9"/>
  <c r="J9085" i="9" s="1"/>
  <c r="L9084" i="9"/>
  <c r="K9084" i="9"/>
  <c r="J9084" i="9" s="1"/>
  <c r="L9083" i="9"/>
  <c r="K9083" i="9"/>
  <c r="J9083" i="9" s="1"/>
  <c r="L9082" i="9"/>
  <c r="K9082" i="9"/>
  <c r="J9082" i="9" s="1"/>
  <c r="L9081" i="9"/>
  <c r="K9081" i="9"/>
  <c r="J9081" i="9" s="1"/>
  <c r="L9080" i="9"/>
  <c r="K9080" i="9"/>
  <c r="J9080" i="9" s="1"/>
  <c r="L9079" i="9"/>
  <c r="K9079" i="9"/>
  <c r="J9079" i="9" s="1"/>
  <c r="L9078" i="9"/>
  <c r="K9078" i="9"/>
  <c r="J9078" i="9" s="1"/>
  <c r="L9077" i="9"/>
  <c r="K9077" i="9"/>
  <c r="J9077" i="9" s="1"/>
  <c r="L9076" i="9"/>
  <c r="K9076" i="9"/>
  <c r="J9076" i="9" s="1"/>
  <c r="L9075" i="9"/>
  <c r="K9075" i="9"/>
  <c r="J9075" i="9" s="1"/>
  <c r="L9074" i="9"/>
  <c r="K9074" i="9"/>
  <c r="J9074" i="9" s="1"/>
  <c r="L9073" i="9"/>
  <c r="K9073" i="9"/>
  <c r="J9073" i="9" s="1"/>
  <c r="L9072" i="9"/>
  <c r="K9072" i="9"/>
  <c r="J9072" i="9" s="1"/>
  <c r="L9071" i="9"/>
  <c r="K9071" i="9"/>
  <c r="J9071" i="9" s="1"/>
  <c r="L9070" i="9"/>
  <c r="K9070" i="9"/>
  <c r="J9070" i="9" s="1"/>
  <c r="L9069" i="9"/>
  <c r="K9069" i="9"/>
  <c r="J9069" i="9" s="1"/>
  <c r="L9068" i="9"/>
  <c r="K9068" i="9"/>
  <c r="J9068" i="9" s="1"/>
  <c r="L9067" i="9"/>
  <c r="K9067" i="9"/>
  <c r="J9067" i="9" s="1"/>
  <c r="L9066" i="9"/>
  <c r="K9066" i="9"/>
  <c r="J9066" i="9" s="1"/>
  <c r="L9065" i="9"/>
  <c r="K9065" i="9"/>
  <c r="J9065" i="9" s="1"/>
  <c r="L9064" i="9"/>
  <c r="K9064" i="9"/>
  <c r="J9064" i="9" s="1"/>
  <c r="L9063" i="9"/>
  <c r="K9063" i="9"/>
  <c r="J9063" i="9" s="1"/>
  <c r="L9062" i="9"/>
  <c r="K9062" i="9"/>
  <c r="J9062" i="9" s="1"/>
  <c r="L9061" i="9"/>
  <c r="K9061" i="9"/>
  <c r="J9061" i="9" s="1"/>
  <c r="L9060" i="9"/>
  <c r="K9060" i="9"/>
  <c r="J9060" i="9" s="1"/>
  <c r="L9059" i="9"/>
  <c r="K9059" i="9"/>
  <c r="J9059" i="9" s="1"/>
  <c r="L9058" i="9"/>
  <c r="K9058" i="9"/>
  <c r="J9058" i="9" s="1"/>
  <c r="L9057" i="9"/>
  <c r="K9057" i="9"/>
  <c r="J9057" i="9" s="1"/>
  <c r="L9056" i="9"/>
  <c r="K9056" i="9"/>
  <c r="J9056" i="9" s="1"/>
  <c r="L9055" i="9"/>
  <c r="K9055" i="9"/>
  <c r="J9055" i="9" s="1"/>
  <c r="L9054" i="9"/>
  <c r="K9054" i="9"/>
  <c r="J9054" i="9" s="1"/>
  <c r="L9053" i="9"/>
  <c r="K9053" i="9"/>
  <c r="J9053" i="9" s="1"/>
  <c r="L9052" i="9"/>
  <c r="K9052" i="9"/>
  <c r="J9052" i="9" s="1"/>
  <c r="L9051" i="9"/>
  <c r="K9051" i="9"/>
  <c r="J9051" i="9" s="1"/>
  <c r="L9050" i="9"/>
  <c r="K9050" i="9"/>
  <c r="J9050" i="9" s="1"/>
  <c r="L9049" i="9"/>
  <c r="K9049" i="9"/>
  <c r="J9049" i="9" s="1"/>
  <c r="L9048" i="9"/>
  <c r="K9048" i="9"/>
  <c r="J9048" i="9" s="1"/>
  <c r="L9047" i="9"/>
  <c r="K9047" i="9"/>
  <c r="J9047" i="9" s="1"/>
  <c r="L9046" i="9"/>
  <c r="K9046" i="9"/>
  <c r="J9046" i="9" s="1"/>
  <c r="L9045" i="9"/>
  <c r="K9045" i="9"/>
  <c r="J9045" i="9" s="1"/>
  <c r="L9044" i="9"/>
  <c r="K9044" i="9"/>
  <c r="J9044" i="9" s="1"/>
  <c r="L9043" i="9"/>
  <c r="K9043" i="9"/>
  <c r="J9043" i="9" s="1"/>
  <c r="L9042" i="9"/>
  <c r="K9042" i="9"/>
  <c r="J9042" i="9" s="1"/>
  <c r="L9041" i="9"/>
  <c r="K9041" i="9"/>
  <c r="J9041" i="9" s="1"/>
  <c r="L9040" i="9"/>
  <c r="K9040" i="9"/>
  <c r="J9040" i="9" s="1"/>
  <c r="L9039" i="9"/>
  <c r="K9039" i="9"/>
  <c r="J9039" i="9" s="1"/>
  <c r="L9038" i="9"/>
  <c r="K9038" i="9"/>
  <c r="J9038" i="9" s="1"/>
  <c r="L9037" i="9"/>
  <c r="K9037" i="9"/>
  <c r="J9037" i="9" s="1"/>
  <c r="L9036" i="9"/>
  <c r="K9036" i="9"/>
  <c r="J9036" i="9" s="1"/>
  <c r="L9035" i="9"/>
  <c r="K9035" i="9"/>
  <c r="J9035" i="9" s="1"/>
  <c r="L9034" i="9"/>
  <c r="K9034" i="9"/>
  <c r="J9034" i="9" s="1"/>
  <c r="L9033" i="9"/>
  <c r="K9033" i="9"/>
  <c r="J9033" i="9" s="1"/>
  <c r="L9032" i="9"/>
  <c r="K9032" i="9"/>
  <c r="J9032" i="9" s="1"/>
  <c r="L9031" i="9"/>
  <c r="K9031" i="9"/>
  <c r="J9031" i="9" s="1"/>
  <c r="L9030" i="9"/>
  <c r="K9030" i="9"/>
  <c r="J9030" i="9" s="1"/>
  <c r="L9029" i="9"/>
  <c r="K9029" i="9"/>
  <c r="J9029" i="9" s="1"/>
  <c r="L9028" i="9"/>
  <c r="K9028" i="9"/>
  <c r="J9028" i="9" s="1"/>
  <c r="L9027" i="9"/>
  <c r="K9027" i="9"/>
  <c r="J9027" i="9" s="1"/>
  <c r="L9026" i="9"/>
  <c r="K9026" i="9"/>
  <c r="J9026" i="9" s="1"/>
  <c r="L9025" i="9"/>
  <c r="K9025" i="9"/>
  <c r="J9025" i="9" s="1"/>
  <c r="L9024" i="9"/>
  <c r="K9024" i="9"/>
  <c r="J9024" i="9" s="1"/>
  <c r="L9023" i="9"/>
  <c r="K9023" i="9"/>
  <c r="J9023" i="9" s="1"/>
  <c r="L9022" i="9"/>
  <c r="K9022" i="9"/>
  <c r="J9022" i="9" s="1"/>
  <c r="L9021" i="9"/>
  <c r="K9021" i="9"/>
  <c r="J9021" i="9" s="1"/>
  <c r="L9020" i="9"/>
  <c r="K9020" i="9"/>
  <c r="J9020" i="9" s="1"/>
  <c r="L9019" i="9"/>
  <c r="K9019" i="9"/>
  <c r="J9019" i="9" s="1"/>
  <c r="L9018" i="9"/>
  <c r="K9018" i="9"/>
  <c r="J9018" i="9" s="1"/>
  <c r="L9017" i="9"/>
  <c r="K9017" i="9"/>
  <c r="J9017" i="9" s="1"/>
  <c r="L9016" i="9"/>
  <c r="K9016" i="9"/>
  <c r="J9016" i="9" s="1"/>
  <c r="L9015" i="9"/>
  <c r="K9015" i="9"/>
  <c r="J9015" i="9" s="1"/>
  <c r="L9014" i="9"/>
  <c r="K9014" i="9"/>
  <c r="J9014" i="9" s="1"/>
  <c r="L9013" i="9"/>
  <c r="K9013" i="9"/>
  <c r="J9013" i="9" s="1"/>
  <c r="L9012" i="9"/>
  <c r="K9012" i="9"/>
  <c r="J9012" i="9" s="1"/>
  <c r="L9011" i="9"/>
  <c r="K9011" i="9"/>
  <c r="J9011" i="9" s="1"/>
  <c r="L9010" i="9"/>
  <c r="K9010" i="9"/>
  <c r="J9010" i="9" s="1"/>
  <c r="L9009" i="9"/>
  <c r="K9009" i="9"/>
  <c r="J9009" i="9" s="1"/>
  <c r="L9008" i="9"/>
  <c r="K9008" i="9"/>
  <c r="J9008" i="9" s="1"/>
  <c r="L9007" i="9"/>
  <c r="K9007" i="9"/>
  <c r="J9007" i="9" s="1"/>
  <c r="L9006" i="9"/>
  <c r="K9006" i="9"/>
  <c r="J9006" i="9" s="1"/>
  <c r="L9005" i="9"/>
  <c r="K9005" i="9"/>
  <c r="J9005" i="9" s="1"/>
  <c r="L9004" i="9"/>
  <c r="K9004" i="9"/>
  <c r="J9004" i="9" s="1"/>
  <c r="L9003" i="9"/>
  <c r="K9003" i="9"/>
  <c r="J9003" i="9" s="1"/>
  <c r="L9002" i="9"/>
  <c r="K9002" i="9"/>
  <c r="J9002" i="9" s="1"/>
  <c r="L9001" i="9"/>
  <c r="K9001" i="9"/>
  <c r="J9001" i="9" s="1"/>
  <c r="L9000" i="9"/>
  <c r="K9000" i="9"/>
  <c r="J9000" i="9" s="1"/>
  <c r="L8999" i="9"/>
  <c r="K8999" i="9"/>
  <c r="J8999" i="9" s="1"/>
  <c r="L8998" i="9"/>
  <c r="K8998" i="9"/>
  <c r="J8998" i="9" s="1"/>
  <c r="L8997" i="9"/>
  <c r="K8997" i="9"/>
  <c r="J8997" i="9" s="1"/>
  <c r="L8996" i="9"/>
  <c r="K8996" i="9"/>
  <c r="J8996" i="9" s="1"/>
  <c r="L8995" i="9"/>
  <c r="K8995" i="9"/>
  <c r="J8995" i="9" s="1"/>
  <c r="L8994" i="9"/>
  <c r="K8994" i="9"/>
  <c r="J8994" i="9" s="1"/>
  <c r="L8993" i="9"/>
  <c r="K8993" i="9"/>
  <c r="J8993" i="9" s="1"/>
  <c r="L8992" i="9"/>
  <c r="K8992" i="9"/>
  <c r="J8992" i="9" s="1"/>
  <c r="L8991" i="9"/>
  <c r="K8991" i="9"/>
  <c r="J8991" i="9" s="1"/>
  <c r="L8990" i="9"/>
  <c r="K8990" i="9"/>
  <c r="J8990" i="9" s="1"/>
  <c r="L8989" i="9"/>
  <c r="K8989" i="9"/>
  <c r="J8989" i="9" s="1"/>
  <c r="L8988" i="9"/>
  <c r="K8988" i="9"/>
  <c r="J8988" i="9" s="1"/>
  <c r="L8987" i="9"/>
  <c r="K8987" i="9"/>
  <c r="J8987" i="9" s="1"/>
  <c r="L8986" i="9"/>
  <c r="K8986" i="9"/>
  <c r="J8986" i="9" s="1"/>
  <c r="L8985" i="9"/>
  <c r="K8985" i="9"/>
  <c r="J8985" i="9" s="1"/>
  <c r="L8984" i="9"/>
  <c r="K8984" i="9"/>
  <c r="J8984" i="9" s="1"/>
  <c r="L8983" i="9"/>
  <c r="K8983" i="9"/>
  <c r="J8983" i="9" s="1"/>
  <c r="L8982" i="9"/>
  <c r="K8982" i="9"/>
  <c r="J8982" i="9" s="1"/>
  <c r="L8981" i="9"/>
  <c r="K8981" i="9"/>
  <c r="J8981" i="9" s="1"/>
  <c r="L8980" i="9"/>
  <c r="K8980" i="9"/>
  <c r="J8980" i="9" s="1"/>
  <c r="L8979" i="9"/>
  <c r="K8979" i="9"/>
  <c r="J8979" i="9" s="1"/>
  <c r="L8978" i="9"/>
  <c r="K8978" i="9"/>
  <c r="J8978" i="9" s="1"/>
  <c r="L8977" i="9"/>
  <c r="K8977" i="9"/>
  <c r="J8977" i="9" s="1"/>
  <c r="L8976" i="9"/>
  <c r="K8976" i="9"/>
  <c r="J8976" i="9" s="1"/>
  <c r="L8975" i="9"/>
  <c r="K8975" i="9"/>
  <c r="J8975" i="9" s="1"/>
  <c r="L8974" i="9"/>
  <c r="K8974" i="9"/>
  <c r="J8974" i="9" s="1"/>
  <c r="L8973" i="9"/>
  <c r="K8973" i="9"/>
  <c r="J8973" i="9" s="1"/>
  <c r="L8972" i="9"/>
  <c r="K8972" i="9"/>
  <c r="J8972" i="9" s="1"/>
  <c r="L8971" i="9"/>
  <c r="K8971" i="9"/>
  <c r="J8971" i="9" s="1"/>
  <c r="L8970" i="9"/>
  <c r="K8970" i="9"/>
  <c r="J8970" i="9" s="1"/>
  <c r="L8969" i="9"/>
  <c r="K8969" i="9"/>
  <c r="J8969" i="9" s="1"/>
  <c r="L8968" i="9"/>
  <c r="K8968" i="9"/>
  <c r="J8968" i="9" s="1"/>
  <c r="L8967" i="9"/>
  <c r="K8967" i="9"/>
  <c r="J8967" i="9" s="1"/>
  <c r="L8966" i="9"/>
  <c r="K8966" i="9"/>
  <c r="J8966" i="9" s="1"/>
  <c r="L8965" i="9"/>
  <c r="K8965" i="9"/>
  <c r="J8965" i="9" s="1"/>
  <c r="L8964" i="9"/>
  <c r="K8964" i="9"/>
  <c r="J8964" i="9" s="1"/>
  <c r="L8963" i="9"/>
  <c r="K8963" i="9"/>
  <c r="J8963" i="9" s="1"/>
  <c r="L8962" i="9"/>
  <c r="K8962" i="9"/>
  <c r="J8962" i="9" s="1"/>
  <c r="L8961" i="9"/>
  <c r="K8961" i="9"/>
  <c r="J8961" i="9" s="1"/>
  <c r="L8960" i="9"/>
  <c r="K8960" i="9"/>
  <c r="J8960" i="9" s="1"/>
  <c r="L8959" i="9"/>
  <c r="K8959" i="9"/>
  <c r="J8959" i="9" s="1"/>
  <c r="L8958" i="9"/>
  <c r="K8958" i="9"/>
  <c r="J8958" i="9" s="1"/>
  <c r="L8957" i="9"/>
  <c r="K8957" i="9"/>
  <c r="J8957" i="9" s="1"/>
  <c r="L8956" i="9"/>
  <c r="K8956" i="9"/>
  <c r="J8956" i="9" s="1"/>
  <c r="L8955" i="9"/>
  <c r="K8955" i="9"/>
  <c r="J8955" i="9" s="1"/>
  <c r="L8954" i="9"/>
  <c r="K8954" i="9"/>
  <c r="J8954" i="9" s="1"/>
  <c r="L8953" i="9"/>
  <c r="K8953" i="9"/>
  <c r="J8953" i="9" s="1"/>
  <c r="L8952" i="9"/>
  <c r="K8952" i="9"/>
  <c r="J8952" i="9" s="1"/>
  <c r="L8951" i="9"/>
  <c r="K8951" i="9"/>
  <c r="J8951" i="9" s="1"/>
  <c r="L8950" i="9"/>
  <c r="K8950" i="9"/>
  <c r="J8950" i="9" s="1"/>
  <c r="L8949" i="9"/>
  <c r="K8949" i="9"/>
  <c r="J8949" i="9" s="1"/>
  <c r="L8948" i="9"/>
  <c r="K8948" i="9"/>
  <c r="J8948" i="9" s="1"/>
  <c r="L8947" i="9"/>
  <c r="K8947" i="9"/>
  <c r="J8947" i="9" s="1"/>
  <c r="L8946" i="9"/>
  <c r="K8946" i="9"/>
  <c r="J8946" i="9" s="1"/>
  <c r="L8945" i="9"/>
  <c r="K8945" i="9"/>
  <c r="J8945" i="9" s="1"/>
  <c r="L8944" i="9"/>
  <c r="K8944" i="9"/>
  <c r="J8944" i="9" s="1"/>
  <c r="L8943" i="9"/>
  <c r="K8943" i="9"/>
  <c r="J8943" i="9" s="1"/>
  <c r="L8942" i="9"/>
  <c r="K8942" i="9"/>
  <c r="J8942" i="9" s="1"/>
  <c r="L8941" i="9"/>
  <c r="K8941" i="9"/>
  <c r="J8941" i="9" s="1"/>
  <c r="L8940" i="9"/>
  <c r="K8940" i="9"/>
  <c r="J8940" i="9" s="1"/>
  <c r="L8939" i="9"/>
  <c r="K8939" i="9"/>
  <c r="J8939" i="9" s="1"/>
  <c r="L8938" i="9"/>
  <c r="K8938" i="9"/>
  <c r="J8938" i="9" s="1"/>
  <c r="L8937" i="9"/>
  <c r="K8937" i="9"/>
  <c r="J8937" i="9" s="1"/>
  <c r="L8936" i="9"/>
  <c r="K8936" i="9"/>
  <c r="J8936" i="9" s="1"/>
  <c r="L8935" i="9"/>
  <c r="K8935" i="9"/>
  <c r="J8935" i="9" s="1"/>
  <c r="L8934" i="9"/>
  <c r="K8934" i="9"/>
  <c r="J8934" i="9" s="1"/>
  <c r="L8933" i="9"/>
  <c r="K8933" i="9"/>
  <c r="J8933" i="9" s="1"/>
  <c r="L8932" i="9"/>
  <c r="K8932" i="9"/>
  <c r="J8932" i="9" s="1"/>
  <c r="L8931" i="9"/>
  <c r="K8931" i="9"/>
  <c r="J8931" i="9" s="1"/>
  <c r="L8930" i="9"/>
  <c r="K8930" i="9"/>
  <c r="J8930" i="9" s="1"/>
  <c r="L8929" i="9"/>
  <c r="K8929" i="9"/>
  <c r="J8929" i="9" s="1"/>
  <c r="L8928" i="9"/>
  <c r="K8928" i="9"/>
  <c r="J8928" i="9" s="1"/>
  <c r="L8927" i="9"/>
  <c r="K8927" i="9"/>
  <c r="J8927" i="9" s="1"/>
  <c r="L8926" i="9"/>
  <c r="K8926" i="9"/>
  <c r="J8926" i="9" s="1"/>
  <c r="L8925" i="9"/>
  <c r="K8925" i="9"/>
  <c r="J8925" i="9" s="1"/>
  <c r="L8924" i="9"/>
  <c r="K8924" i="9"/>
  <c r="J8924" i="9" s="1"/>
  <c r="L8923" i="9"/>
  <c r="K8923" i="9"/>
  <c r="J8923" i="9" s="1"/>
  <c r="L8922" i="9"/>
  <c r="K8922" i="9"/>
  <c r="J8922" i="9" s="1"/>
  <c r="L8921" i="9"/>
  <c r="K8921" i="9"/>
  <c r="J8921" i="9" s="1"/>
  <c r="L8920" i="9"/>
  <c r="K8920" i="9"/>
  <c r="J8920" i="9" s="1"/>
  <c r="L8919" i="9"/>
  <c r="K8919" i="9"/>
  <c r="J8919" i="9" s="1"/>
  <c r="L8918" i="9"/>
  <c r="K8918" i="9"/>
  <c r="J8918" i="9" s="1"/>
  <c r="L8917" i="9"/>
  <c r="K8917" i="9"/>
  <c r="J8917" i="9" s="1"/>
  <c r="L8916" i="9"/>
  <c r="K8916" i="9"/>
  <c r="J8916" i="9" s="1"/>
  <c r="L8915" i="9"/>
  <c r="K8915" i="9"/>
  <c r="J8915" i="9" s="1"/>
  <c r="L8914" i="9"/>
  <c r="K8914" i="9"/>
  <c r="J8914" i="9" s="1"/>
  <c r="L8913" i="9"/>
  <c r="K8913" i="9"/>
  <c r="J8913" i="9" s="1"/>
  <c r="L8912" i="9"/>
  <c r="K8912" i="9"/>
  <c r="J8912" i="9" s="1"/>
  <c r="L8911" i="9"/>
  <c r="K8911" i="9"/>
  <c r="J8911" i="9" s="1"/>
  <c r="L8910" i="9"/>
  <c r="K8910" i="9"/>
  <c r="J8910" i="9" s="1"/>
  <c r="L8909" i="9"/>
  <c r="K8909" i="9"/>
  <c r="J8909" i="9" s="1"/>
  <c r="L8908" i="9"/>
  <c r="K8908" i="9"/>
  <c r="J8908" i="9" s="1"/>
  <c r="L8907" i="9"/>
  <c r="K8907" i="9"/>
  <c r="J8907" i="9" s="1"/>
  <c r="L8906" i="9"/>
  <c r="K8906" i="9"/>
  <c r="J8906" i="9" s="1"/>
  <c r="L8905" i="9"/>
  <c r="K8905" i="9"/>
  <c r="J8905" i="9" s="1"/>
  <c r="L8904" i="9"/>
  <c r="K8904" i="9"/>
  <c r="J8904" i="9" s="1"/>
  <c r="L8903" i="9"/>
  <c r="K8903" i="9"/>
  <c r="J8903" i="9" s="1"/>
  <c r="L8902" i="9"/>
  <c r="K8902" i="9"/>
  <c r="J8902" i="9" s="1"/>
  <c r="L8901" i="9"/>
  <c r="K8901" i="9"/>
  <c r="J8901" i="9" s="1"/>
  <c r="L8900" i="9"/>
  <c r="K8900" i="9"/>
  <c r="J8900" i="9" s="1"/>
  <c r="L8899" i="9"/>
  <c r="K8899" i="9"/>
  <c r="J8899" i="9" s="1"/>
  <c r="L8898" i="9"/>
  <c r="K8898" i="9"/>
  <c r="J8898" i="9" s="1"/>
  <c r="L8897" i="9"/>
  <c r="K8897" i="9"/>
  <c r="J8897" i="9" s="1"/>
  <c r="L8896" i="9"/>
  <c r="K8896" i="9"/>
  <c r="J8896" i="9" s="1"/>
  <c r="L8895" i="9"/>
  <c r="K8895" i="9"/>
  <c r="J8895" i="9" s="1"/>
  <c r="L8894" i="9"/>
  <c r="K8894" i="9"/>
  <c r="J8894" i="9" s="1"/>
  <c r="L8893" i="9"/>
  <c r="K8893" i="9"/>
  <c r="J8893" i="9" s="1"/>
  <c r="L8892" i="9"/>
  <c r="K8892" i="9"/>
  <c r="J8892" i="9" s="1"/>
  <c r="L8891" i="9"/>
  <c r="K8891" i="9"/>
  <c r="J8891" i="9" s="1"/>
  <c r="L8890" i="9"/>
  <c r="K8890" i="9"/>
  <c r="J8890" i="9" s="1"/>
  <c r="L8889" i="9"/>
  <c r="K8889" i="9"/>
  <c r="J8889" i="9" s="1"/>
  <c r="L8888" i="9"/>
  <c r="K8888" i="9"/>
  <c r="J8888" i="9" s="1"/>
  <c r="L8887" i="9"/>
  <c r="K8887" i="9"/>
  <c r="J8887" i="9" s="1"/>
  <c r="L8886" i="9"/>
  <c r="K8886" i="9"/>
  <c r="J8886" i="9" s="1"/>
  <c r="L8885" i="9"/>
  <c r="K8885" i="9"/>
  <c r="J8885" i="9" s="1"/>
  <c r="L8884" i="9"/>
  <c r="K8884" i="9"/>
  <c r="J8884" i="9" s="1"/>
  <c r="L8883" i="9"/>
  <c r="K8883" i="9"/>
  <c r="J8883" i="9" s="1"/>
  <c r="L8882" i="9"/>
  <c r="K8882" i="9"/>
  <c r="J8882" i="9" s="1"/>
  <c r="L8881" i="9"/>
  <c r="K8881" i="9"/>
  <c r="J8881" i="9" s="1"/>
  <c r="L8880" i="9"/>
  <c r="K8880" i="9"/>
  <c r="J8880" i="9" s="1"/>
  <c r="L8879" i="9"/>
  <c r="K8879" i="9"/>
  <c r="J8879" i="9" s="1"/>
  <c r="L8878" i="9"/>
  <c r="K8878" i="9"/>
  <c r="J8878" i="9" s="1"/>
  <c r="L8877" i="9"/>
  <c r="K8877" i="9"/>
  <c r="J8877" i="9" s="1"/>
  <c r="L8876" i="9"/>
  <c r="K8876" i="9"/>
  <c r="J8876" i="9" s="1"/>
  <c r="L8875" i="9"/>
  <c r="K8875" i="9"/>
  <c r="J8875" i="9" s="1"/>
  <c r="L8874" i="9"/>
  <c r="K8874" i="9"/>
  <c r="J8874" i="9" s="1"/>
  <c r="L8873" i="9"/>
  <c r="K8873" i="9"/>
  <c r="J8873" i="9" s="1"/>
  <c r="L8872" i="9"/>
  <c r="K8872" i="9"/>
  <c r="J8872" i="9" s="1"/>
  <c r="L8871" i="9"/>
  <c r="K8871" i="9"/>
  <c r="J8871" i="9" s="1"/>
  <c r="L8870" i="9"/>
  <c r="K8870" i="9"/>
  <c r="J8870" i="9" s="1"/>
  <c r="L8869" i="9"/>
  <c r="K8869" i="9"/>
  <c r="J8869" i="9" s="1"/>
  <c r="L8868" i="9"/>
  <c r="K8868" i="9"/>
  <c r="J8868" i="9" s="1"/>
  <c r="L8867" i="9"/>
  <c r="K8867" i="9"/>
  <c r="J8867" i="9" s="1"/>
  <c r="L8866" i="9"/>
  <c r="K8866" i="9"/>
  <c r="J8866" i="9" s="1"/>
  <c r="L8865" i="9"/>
  <c r="K8865" i="9"/>
  <c r="J8865" i="9" s="1"/>
  <c r="L8864" i="9"/>
  <c r="K8864" i="9"/>
  <c r="J8864" i="9" s="1"/>
  <c r="L8863" i="9"/>
  <c r="K8863" i="9"/>
  <c r="J8863" i="9" s="1"/>
  <c r="L8862" i="9"/>
  <c r="K8862" i="9"/>
  <c r="J8862" i="9" s="1"/>
  <c r="L8861" i="9"/>
  <c r="K8861" i="9"/>
  <c r="J8861" i="9" s="1"/>
  <c r="L8860" i="9"/>
  <c r="K8860" i="9"/>
  <c r="J8860" i="9" s="1"/>
  <c r="L8859" i="9"/>
  <c r="K8859" i="9"/>
  <c r="J8859" i="9" s="1"/>
  <c r="L8858" i="9"/>
  <c r="K8858" i="9"/>
  <c r="J8858" i="9" s="1"/>
  <c r="L8857" i="9"/>
  <c r="K8857" i="9"/>
  <c r="J8857" i="9" s="1"/>
  <c r="L8856" i="9"/>
  <c r="K8856" i="9"/>
  <c r="J8856" i="9" s="1"/>
  <c r="L8855" i="9"/>
  <c r="K8855" i="9"/>
  <c r="J8855" i="9" s="1"/>
  <c r="L8854" i="9"/>
  <c r="K8854" i="9"/>
  <c r="J8854" i="9" s="1"/>
  <c r="L8853" i="9"/>
  <c r="K8853" i="9"/>
  <c r="J8853" i="9" s="1"/>
  <c r="L8852" i="9"/>
  <c r="K8852" i="9"/>
  <c r="J8852" i="9" s="1"/>
  <c r="L8851" i="9"/>
  <c r="K8851" i="9"/>
  <c r="J8851" i="9" s="1"/>
  <c r="L8850" i="9"/>
  <c r="K8850" i="9"/>
  <c r="J8850" i="9" s="1"/>
  <c r="L8849" i="9"/>
  <c r="K8849" i="9"/>
  <c r="J8849" i="9" s="1"/>
  <c r="L8848" i="9"/>
  <c r="K8848" i="9"/>
  <c r="J8848" i="9" s="1"/>
  <c r="L8847" i="9"/>
  <c r="K8847" i="9"/>
  <c r="J8847" i="9" s="1"/>
  <c r="L8846" i="9"/>
  <c r="K8846" i="9"/>
  <c r="J8846" i="9" s="1"/>
  <c r="L8845" i="9"/>
  <c r="K8845" i="9"/>
  <c r="J8845" i="9" s="1"/>
  <c r="L8844" i="9"/>
  <c r="K8844" i="9"/>
  <c r="J8844" i="9" s="1"/>
  <c r="L8843" i="9"/>
  <c r="K8843" i="9"/>
  <c r="J8843" i="9" s="1"/>
  <c r="L8842" i="9"/>
  <c r="K8842" i="9"/>
  <c r="J8842" i="9" s="1"/>
  <c r="L8841" i="9"/>
  <c r="K8841" i="9"/>
  <c r="J8841" i="9" s="1"/>
  <c r="L8840" i="9"/>
  <c r="K8840" i="9"/>
  <c r="J8840" i="9" s="1"/>
  <c r="L8839" i="9"/>
  <c r="K8839" i="9"/>
  <c r="J8839" i="9" s="1"/>
  <c r="L8838" i="9"/>
  <c r="K8838" i="9"/>
  <c r="J8838" i="9" s="1"/>
  <c r="L8837" i="9"/>
  <c r="K8837" i="9"/>
  <c r="J8837" i="9" s="1"/>
  <c r="L8836" i="9"/>
  <c r="K8836" i="9"/>
  <c r="J8836" i="9" s="1"/>
  <c r="L8835" i="9"/>
  <c r="K8835" i="9"/>
  <c r="J8835" i="9" s="1"/>
  <c r="L8834" i="9"/>
  <c r="K8834" i="9"/>
  <c r="J8834" i="9" s="1"/>
  <c r="L8833" i="9"/>
  <c r="K8833" i="9"/>
  <c r="J8833" i="9" s="1"/>
  <c r="L8832" i="9"/>
  <c r="K8832" i="9"/>
  <c r="J8832" i="9" s="1"/>
  <c r="L8831" i="9"/>
  <c r="K8831" i="9"/>
  <c r="J8831" i="9" s="1"/>
  <c r="L8830" i="9"/>
  <c r="K8830" i="9"/>
  <c r="J8830" i="9" s="1"/>
  <c r="L8829" i="9"/>
  <c r="K8829" i="9"/>
  <c r="J8829" i="9" s="1"/>
  <c r="L8828" i="9"/>
  <c r="K8828" i="9"/>
  <c r="J8828" i="9" s="1"/>
  <c r="L8827" i="9"/>
  <c r="K8827" i="9"/>
  <c r="J8827" i="9" s="1"/>
  <c r="L8826" i="9"/>
  <c r="K8826" i="9"/>
  <c r="J8826" i="9" s="1"/>
  <c r="L8825" i="9"/>
  <c r="K8825" i="9"/>
  <c r="J8825" i="9" s="1"/>
  <c r="L8824" i="9"/>
  <c r="K8824" i="9"/>
  <c r="J8824" i="9" s="1"/>
  <c r="L8823" i="9"/>
  <c r="K8823" i="9"/>
  <c r="J8823" i="9" s="1"/>
  <c r="L8822" i="9"/>
  <c r="K8822" i="9"/>
  <c r="J8822" i="9" s="1"/>
  <c r="L8821" i="9"/>
  <c r="K8821" i="9"/>
  <c r="J8821" i="9" s="1"/>
  <c r="L8820" i="9"/>
  <c r="K8820" i="9"/>
  <c r="J8820" i="9" s="1"/>
  <c r="L8819" i="9"/>
  <c r="K8819" i="9"/>
  <c r="J8819" i="9" s="1"/>
  <c r="L8818" i="9"/>
  <c r="K8818" i="9"/>
  <c r="J8818" i="9" s="1"/>
  <c r="L8817" i="9"/>
  <c r="K8817" i="9"/>
  <c r="J8817" i="9" s="1"/>
  <c r="L8816" i="9"/>
  <c r="K8816" i="9"/>
  <c r="J8816" i="9" s="1"/>
  <c r="L8815" i="9"/>
  <c r="K8815" i="9"/>
  <c r="J8815" i="9" s="1"/>
  <c r="L8814" i="9"/>
  <c r="K8814" i="9"/>
  <c r="J8814" i="9" s="1"/>
  <c r="L8813" i="9"/>
  <c r="K8813" i="9"/>
  <c r="J8813" i="9" s="1"/>
  <c r="L8812" i="9"/>
  <c r="K8812" i="9"/>
  <c r="J8812" i="9" s="1"/>
  <c r="L8811" i="9"/>
  <c r="K8811" i="9"/>
  <c r="J8811" i="9" s="1"/>
  <c r="L8810" i="9"/>
  <c r="K8810" i="9"/>
  <c r="J8810" i="9" s="1"/>
  <c r="L8809" i="9"/>
  <c r="K8809" i="9"/>
  <c r="J8809" i="9" s="1"/>
  <c r="L8808" i="9"/>
  <c r="K8808" i="9"/>
  <c r="J8808" i="9" s="1"/>
  <c r="L8807" i="9"/>
  <c r="K8807" i="9"/>
  <c r="J8807" i="9" s="1"/>
  <c r="L8806" i="9"/>
  <c r="K8806" i="9"/>
  <c r="J8806" i="9" s="1"/>
  <c r="L8805" i="9"/>
  <c r="K8805" i="9"/>
  <c r="J8805" i="9" s="1"/>
  <c r="L8804" i="9"/>
  <c r="K8804" i="9"/>
  <c r="J8804" i="9" s="1"/>
  <c r="L8803" i="9"/>
  <c r="K8803" i="9"/>
  <c r="J8803" i="9" s="1"/>
  <c r="L8802" i="9"/>
  <c r="K8802" i="9"/>
  <c r="J8802" i="9" s="1"/>
  <c r="L8801" i="9"/>
  <c r="K8801" i="9"/>
  <c r="J8801" i="9" s="1"/>
  <c r="L8800" i="9"/>
  <c r="K8800" i="9"/>
  <c r="J8800" i="9" s="1"/>
  <c r="L8799" i="9"/>
  <c r="K8799" i="9"/>
  <c r="J8799" i="9" s="1"/>
  <c r="L8798" i="9"/>
  <c r="K8798" i="9"/>
  <c r="J8798" i="9" s="1"/>
  <c r="L8797" i="9"/>
  <c r="K8797" i="9"/>
  <c r="J8797" i="9" s="1"/>
  <c r="L8796" i="9"/>
  <c r="K8796" i="9"/>
  <c r="J8796" i="9" s="1"/>
  <c r="L8795" i="9"/>
  <c r="K8795" i="9"/>
  <c r="J8795" i="9" s="1"/>
  <c r="L8794" i="9"/>
  <c r="K8794" i="9"/>
  <c r="J8794" i="9" s="1"/>
  <c r="L8793" i="9"/>
  <c r="K8793" i="9"/>
  <c r="J8793" i="9" s="1"/>
  <c r="L8792" i="9"/>
  <c r="K8792" i="9"/>
  <c r="J8792" i="9" s="1"/>
  <c r="L8791" i="9"/>
  <c r="K8791" i="9"/>
  <c r="J8791" i="9" s="1"/>
  <c r="L8790" i="9"/>
  <c r="K8790" i="9"/>
  <c r="J8790" i="9" s="1"/>
  <c r="L8789" i="9"/>
  <c r="K8789" i="9"/>
  <c r="J8789" i="9" s="1"/>
  <c r="L8788" i="9"/>
  <c r="K8788" i="9"/>
  <c r="J8788" i="9" s="1"/>
  <c r="L8787" i="9"/>
  <c r="K8787" i="9"/>
  <c r="J8787" i="9" s="1"/>
  <c r="L8786" i="9"/>
  <c r="K8786" i="9"/>
  <c r="J8786" i="9" s="1"/>
  <c r="L8785" i="9"/>
  <c r="K8785" i="9"/>
  <c r="J8785" i="9" s="1"/>
  <c r="L8784" i="9"/>
  <c r="K8784" i="9"/>
  <c r="J8784" i="9" s="1"/>
  <c r="L8783" i="9"/>
  <c r="K8783" i="9"/>
  <c r="J8783" i="9" s="1"/>
  <c r="L8782" i="9"/>
  <c r="K8782" i="9"/>
  <c r="J8782" i="9" s="1"/>
  <c r="L8781" i="9"/>
  <c r="K8781" i="9"/>
  <c r="J8781" i="9" s="1"/>
  <c r="L8780" i="9"/>
  <c r="K8780" i="9"/>
  <c r="J8780" i="9" s="1"/>
  <c r="L8779" i="9"/>
  <c r="K8779" i="9"/>
  <c r="J8779" i="9" s="1"/>
  <c r="L8778" i="9"/>
  <c r="K8778" i="9"/>
  <c r="J8778" i="9" s="1"/>
  <c r="L8777" i="9"/>
  <c r="K8777" i="9"/>
  <c r="J8777" i="9" s="1"/>
  <c r="L8776" i="9"/>
  <c r="K8776" i="9"/>
  <c r="J8776" i="9" s="1"/>
  <c r="L8775" i="9"/>
  <c r="K8775" i="9"/>
  <c r="J8775" i="9" s="1"/>
  <c r="L8774" i="9"/>
  <c r="K8774" i="9"/>
  <c r="J8774" i="9" s="1"/>
  <c r="L8773" i="9"/>
  <c r="K8773" i="9"/>
  <c r="J8773" i="9" s="1"/>
  <c r="L8772" i="9"/>
  <c r="K8772" i="9"/>
  <c r="J8772" i="9" s="1"/>
  <c r="L8771" i="9"/>
  <c r="K8771" i="9"/>
  <c r="J8771" i="9" s="1"/>
  <c r="L8770" i="9"/>
  <c r="K8770" i="9"/>
  <c r="J8770" i="9" s="1"/>
  <c r="L8769" i="9"/>
  <c r="K8769" i="9"/>
  <c r="J8769" i="9" s="1"/>
  <c r="L8768" i="9"/>
  <c r="K8768" i="9"/>
  <c r="J8768" i="9" s="1"/>
  <c r="L8767" i="9"/>
  <c r="K8767" i="9"/>
  <c r="J8767" i="9" s="1"/>
  <c r="L8766" i="9"/>
  <c r="K8766" i="9"/>
  <c r="J8766" i="9" s="1"/>
  <c r="L8765" i="9"/>
  <c r="K8765" i="9"/>
  <c r="J8765" i="9" s="1"/>
  <c r="L8764" i="9"/>
  <c r="K8764" i="9"/>
  <c r="J8764" i="9" s="1"/>
  <c r="L8763" i="9"/>
  <c r="K8763" i="9"/>
  <c r="J8763" i="9" s="1"/>
  <c r="L8762" i="9"/>
  <c r="K8762" i="9"/>
  <c r="J8762" i="9" s="1"/>
  <c r="L8761" i="9"/>
  <c r="K8761" i="9"/>
  <c r="J8761" i="9" s="1"/>
  <c r="L8760" i="9"/>
  <c r="K8760" i="9"/>
  <c r="J8760" i="9" s="1"/>
  <c r="L8759" i="9"/>
  <c r="K8759" i="9"/>
  <c r="J8759" i="9" s="1"/>
  <c r="L8758" i="9"/>
  <c r="K8758" i="9"/>
  <c r="J8758" i="9" s="1"/>
  <c r="L8757" i="9"/>
  <c r="K8757" i="9"/>
  <c r="J8757" i="9" s="1"/>
  <c r="L8756" i="9"/>
  <c r="K8756" i="9"/>
  <c r="J8756" i="9" s="1"/>
  <c r="L8755" i="9"/>
  <c r="K8755" i="9"/>
  <c r="J8755" i="9" s="1"/>
  <c r="L8754" i="9"/>
  <c r="K8754" i="9"/>
  <c r="J8754" i="9" s="1"/>
  <c r="L8753" i="9"/>
  <c r="K8753" i="9"/>
  <c r="J8753" i="9" s="1"/>
  <c r="L8752" i="9"/>
  <c r="K8752" i="9"/>
  <c r="J8752" i="9" s="1"/>
  <c r="L8751" i="9"/>
  <c r="K8751" i="9"/>
  <c r="J8751" i="9" s="1"/>
  <c r="L8750" i="9"/>
  <c r="K8750" i="9"/>
  <c r="J8750" i="9" s="1"/>
  <c r="L8749" i="9"/>
  <c r="K8749" i="9"/>
  <c r="J8749" i="9" s="1"/>
  <c r="L8748" i="9"/>
  <c r="K8748" i="9"/>
  <c r="J8748" i="9" s="1"/>
  <c r="L8747" i="9"/>
  <c r="K8747" i="9"/>
  <c r="J8747" i="9" s="1"/>
  <c r="L8746" i="9"/>
  <c r="K8746" i="9"/>
  <c r="J8746" i="9" s="1"/>
  <c r="L8745" i="9"/>
  <c r="K8745" i="9"/>
  <c r="J8745" i="9" s="1"/>
  <c r="L8744" i="9"/>
  <c r="K8744" i="9"/>
  <c r="J8744" i="9" s="1"/>
  <c r="L8743" i="9"/>
  <c r="K8743" i="9"/>
  <c r="J8743" i="9" s="1"/>
  <c r="L8742" i="9"/>
  <c r="K8742" i="9"/>
  <c r="J8742" i="9" s="1"/>
  <c r="L8741" i="9"/>
  <c r="K8741" i="9"/>
  <c r="J8741" i="9" s="1"/>
  <c r="L8740" i="9"/>
  <c r="K8740" i="9"/>
  <c r="J8740" i="9" s="1"/>
  <c r="L8739" i="9"/>
  <c r="K8739" i="9"/>
  <c r="J8739" i="9" s="1"/>
  <c r="L8738" i="9"/>
  <c r="K8738" i="9"/>
  <c r="J8738" i="9" s="1"/>
  <c r="L8737" i="9"/>
  <c r="K8737" i="9"/>
  <c r="J8737" i="9" s="1"/>
  <c r="L8736" i="9"/>
  <c r="K8736" i="9"/>
  <c r="J8736" i="9" s="1"/>
  <c r="L8735" i="9"/>
  <c r="K8735" i="9"/>
  <c r="J8735" i="9" s="1"/>
  <c r="L8734" i="9"/>
  <c r="K8734" i="9"/>
  <c r="J8734" i="9" s="1"/>
  <c r="L8733" i="9"/>
  <c r="K8733" i="9"/>
  <c r="J8733" i="9" s="1"/>
  <c r="L8732" i="9"/>
  <c r="K8732" i="9"/>
  <c r="J8732" i="9" s="1"/>
  <c r="L8731" i="9"/>
  <c r="K8731" i="9"/>
  <c r="J8731" i="9" s="1"/>
  <c r="L8730" i="9"/>
  <c r="K8730" i="9"/>
  <c r="J8730" i="9" s="1"/>
  <c r="L8729" i="9"/>
  <c r="K8729" i="9"/>
  <c r="J8729" i="9" s="1"/>
  <c r="L8728" i="9"/>
  <c r="K8728" i="9"/>
  <c r="J8728" i="9" s="1"/>
  <c r="L8727" i="9"/>
  <c r="K8727" i="9"/>
  <c r="J8727" i="9" s="1"/>
  <c r="L8726" i="9"/>
  <c r="K8726" i="9"/>
  <c r="J8726" i="9" s="1"/>
  <c r="L8725" i="9"/>
  <c r="K8725" i="9"/>
  <c r="J8725" i="9" s="1"/>
  <c r="L8724" i="9"/>
  <c r="K8724" i="9"/>
  <c r="J8724" i="9" s="1"/>
  <c r="L8723" i="9"/>
  <c r="K8723" i="9"/>
  <c r="J8723" i="9" s="1"/>
  <c r="L8722" i="9"/>
  <c r="K8722" i="9"/>
  <c r="J8722" i="9" s="1"/>
  <c r="L8721" i="9"/>
  <c r="K8721" i="9"/>
  <c r="J8721" i="9" s="1"/>
  <c r="L8720" i="9"/>
  <c r="K8720" i="9"/>
  <c r="J8720" i="9" s="1"/>
  <c r="L8719" i="9"/>
  <c r="K8719" i="9"/>
  <c r="J8719" i="9" s="1"/>
  <c r="L8718" i="9"/>
  <c r="K8718" i="9"/>
  <c r="J8718" i="9" s="1"/>
  <c r="L8717" i="9"/>
  <c r="K8717" i="9"/>
  <c r="J8717" i="9" s="1"/>
  <c r="L8716" i="9"/>
  <c r="K8716" i="9"/>
  <c r="J8716" i="9" s="1"/>
  <c r="L8715" i="9"/>
  <c r="K8715" i="9"/>
  <c r="J8715" i="9" s="1"/>
  <c r="L8714" i="9"/>
  <c r="K8714" i="9"/>
  <c r="J8714" i="9" s="1"/>
  <c r="L8713" i="9"/>
  <c r="K8713" i="9"/>
  <c r="J8713" i="9" s="1"/>
  <c r="L8712" i="9"/>
  <c r="K8712" i="9"/>
  <c r="J8712" i="9" s="1"/>
  <c r="L8711" i="9"/>
  <c r="K8711" i="9"/>
  <c r="J8711" i="9" s="1"/>
  <c r="L8710" i="9"/>
  <c r="K8710" i="9"/>
  <c r="J8710" i="9" s="1"/>
  <c r="L8709" i="9"/>
  <c r="K8709" i="9"/>
  <c r="J8709" i="9" s="1"/>
  <c r="L8708" i="9"/>
  <c r="K8708" i="9"/>
  <c r="J8708" i="9" s="1"/>
  <c r="L8707" i="9"/>
  <c r="K8707" i="9"/>
  <c r="J8707" i="9" s="1"/>
  <c r="L8706" i="9"/>
  <c r="K8706" i="9"/>
  <c r="J8706" i="9" s="1"/>
  <c r="L8705" i="9"/>
  <c r="K8705" i="9"/>
  <c r="J8705" i="9" s="1"/>
  <c r="L8704" i="9"/>
  <c r="K8704" i="9"/>
  <c r="J8704" i="9" s="1"/>
  <c r="L8703" i="9"/>
  <c r="K8703" i="9"/>
  <c r="J8703" i="9" s="1"/>
  <c r="L8702" i="9"/>
  <c r="K8702" i="9"/>
  <c r="J8702" i="9" s="1"/>
  <c r="L8701" i="9"/>
  <c r="K8701" i="9"/>
  <c r="J8701" i="9" s="1"/>
  <c r="L8700" i="9"/>
  <c r="K8700" i="9"/>
  <c r="J8700" i="9" s="1"/>
  <c r="L8699" i="9"/>
  <c r="K8699" i="9"/>
  <c r="J8699" i="9" s="1"/>
  <c r="L8698" i="9"/>
  <c r="K8698" i="9"/>
  <c r="J8698" i="9" s="1"/>
  <c r="L8697" i="9"/>
  <c r="K8697" i="9"/>
  <c r="J8697" i="9" s="1"/>
  <c r="L8696" i="9"/>
  <c r="K8696" i="9"/>
  <c r="J8696" i="9" s="1"/>
  <c r="L8695" i="9"/>
  <c r="K8695" i="9"/>
  <c r="J8695" i="9" s="1"/>
  <c r="L8694" i="9"/>
  <c r="K8694" i="9"/>
  <c r="J8694" i="9" s="1"/>
  <c r="L8693" i="9"/>
  <c r="K8693" i="9"/>
  <c r="J8693" i="9" s="1"/>
  <c r="L8692" i="9"/>
  <c r="K8692" i="9"/>
  <c r="J8692" i="9" s="1"/>
  <c r="L8691" i="9"/>
  <c r="K8691" i="9"/>
  <c r="J8691" i="9" s="1"/>
  <c r="L8690" i="9"/>
  <c r="K8690" i="9"/>
  <c r="J8690" i="9" s="1"/>
  <c r="L8689" i="9"/>
  <c r="K8689" i="9"/>
  <c r="J8689" i="9" s="1"/>
  <c r="L8688" i="9"/>
  <c r="K8688" i="9"/>
  <c r="J8688" i="9" s="1"/>
  <c r="L8687" i="9"/>
  <c r="K8687" i="9"/>
  <c r="J8687" i="9" s="1"/>
  <c r="L8686" i="9"/>
  <c r="K8686" i="9"/>
  <c r="J8686" i="9" s="1"/>
  <c r="L8685" i="9"/>
  <c r="K8685" i="9"/>
  <c r="J8685" i="9" s="1"/>
  <c r="L8684" i="9"/>
  <c r="K8684" i="9"/>
  <c r="J8684" i="9" s="1"/>
  <c r="L8683" i="9"/>
  <c r="K8683" i="9"/>
  <c r="J8683" i="9" s="1"/>
  <c r="L8682" i="9"/>
  <c r="K8682" i="9"/>
  <c r="J8682" i="9" s="1"/>
  <c r="L8681" i="9"/>
  <c r="K8681" i="9"/>
  <c r="J8681" i="9" s="1"/>
  <c r="L8680" i="9"/>
  <c r="K8680" i="9"/>
  <c r="J8680" i="9" s="1"/>
  <c r="L8679" i="9"/>
  <c r="K8679" i="9"/>
  <c r="J8679" i="9" s="1"/>
  <c r="L8678" i="9"/>
  <c r="K8678" i="9"/>
  <c r="J8678" i="9" s="1"/>
  <c r="L8677" i="9"/>
  <c r="K8677" i="9"/>
  <c r="J8677" i="9" s="1"/>
  <c r="L8676" i="9"/>
  <c r="K8676" i="9"/>
  <c r="J8676" i="9" s="1"/>
  <c r="L8675" i="9"/>
  <c r="K8675" i="9"/>
  <c r="J8675" i="9" s="1"/>
  <c r="L8674" i="9"/>
  <c r="K8674" i="9"/>
  <c r="J8674" i="9" s="1"/>
  <c r="L8673" i="9"/>
  <c r="K8673" i="9"/>
  <c r="J8673" i="9" s="1"/>
  <c r="L8672" i="9"/>
  <c r="K8672" i="9"/>
  <c r="J8672" i="9" s="1"/>
  <c r="L8671" i="9"/>
  <c r="K8671" i="9"/>
  <c r="J8671" i="9" s="1"/>
  <c r="L8670" i="9"/>
  <c r="K8670" i="9"/>
  <c r="J8670" i="9" s="1"/>
  <c r="L8669" i="9"/>
  <c r="K8669" i="9"/>
  <c r="J8669" i="9" s="1"/>
  <c r="L8668" i="9"/>
  <c r="K8668" i="9"/>
  <c r="J8668" i="9" s="1"/>
  <c r="L8667" i="9"/>
  <c r="K8667" i="9"/>
  <c r="J8667" i="9" s="1"/>
  <c r="L8666" i="9"/>
  <c r="K8666" i="9"/>
  <c r="J8666" i="9" s="1"/>
  <c r="L8665" i="9"/>
  <c r="K8665" i="9"/>
  <c r="J8665" i="9" s="1"/>
  <c r="L8664" i="9"/>
  <c r="K8664" i="9"/>
  <c r="J8664" i="9" s="1"/>
  <c r="L8663" i="9"/>
  <c r="K8663" i="9"/>
  <c r="J8663" i="9" s="1"/>
  <c r="L8662" i="9"/>
  <c r="K8662" i="9"/>
  <c r="J8662" i="9" s="1"/>
  <c r="L8661" i="9"/>
  <c r="K8661" i="9"/>
  <c r="J8661" i="9" s="1"/>
  <c r="L8660" i="9"/>
  <c r="K8660" i="9"/>
  <c r="J8660" i="9" s="1"/>
  <c r="L8659" i="9"/>
  <c r="K8659" i="9"/>
  <c r="J8659" i="9" s="1"/>
  <c r="L8658" i="9"/>
  <c r="K8658" i="9"/>
  <c r="J8658" i="9" s="1"/>
  <c r="L8657" i="9"/>
  <c r="K8657" i="9"/>
  <c r="J8657" i="9" s="1"/>
  <c r="L8656" i="9"/>
  <c r="K8656" i="9"/>
  <c r="J8656" i="9" s="1"/>
  <c r="L8655" i="9"/>
  <c r="K8655" i="9"/>
  <c r="J8655" i="9" s="1"/>
  <c r="L8654" i="9"/>
  <c r="K8654" i="9"/>
  <c r="J8654" i="9" s="1"/>
  <c r="L8653" i="9"/>
  <c r="K8653" i="9"/>
  <c r="J8653" i="9" s="1"/>
  <c r="L8652" i="9"/>
  <c r="K8652" i="9"/>
  <c r="J8652" i="9" s="1"/>
  <c r="L8651" i="9"/>
  <c r="K8651" i="9"/>
  <c r="J8651" i="9" s="1"/>
  <c r="L8650" i="9"/>
  <c r="K8650" i="9"/>
  <c r="J8650" i="9" s="1"/>
  <c r="L8649" i="9"/>
  <c r="K8649" i="9"/>
  <c r="J8649" i="9" s="1"/>
  <c r="L8648" i="9"/>
  <c r="K8648" i="9"/>
  <c r="J8648" i="9" s="1"/>
  <c r="L8647" i="9"/>
  <c r="K8647" i="9"/>
  <c r="J8647" i="9" s="1"/>
  <c r="L8646" i="9"/>
  <c r="K8646" i="9"/>
  <c r="J8646" i="9" s="1"/>
  <c r="L8645" i="9"/>
  <c r="K8645" i="9"/>
  <c r="J8645" i="9" s="1"/>
  <c r="L8644" i="9"/>
  <c r="K8644" i="9"/>
  <c r="J8644" i="9" s="1"/>
  <c r="L8643" i="9"/>
  <c r="K8643" i="9"/>
  <c r="J8643" i="9" s="1"/>
  <c r="L8642" i="9"/>
  <c r="K8642" i="9"/>
  <c r="J8642" i="9" s="1"/>
  <c r="L8641" i="9"/>
  <c r="K8641" i="9"/>
  <c r="J8641" i="9" s="1"/>
  <c r="L8640" i="9"/>
  <c r="K8640" i="9"/>
  <c r="J8640" i="9" s="1"/>
  <c r="L8639" i="9"/>
  <c r="K8639" i="9"/>
  <c r="J8639" i="9" s="1"/>
  <c r="L8638" i="9"/>
  <c r="K8638" i="9"/>
  <c r="J8638" i="9" s="1"/>
  <c r="L8637" i="9"/>
  <c r="K8637" i="9"/>
  <c r="J8637" i="9" s="1"/>
  <c r="L8636" i="9"/>
  <c r="K8636" i="9"/>
  <c r="J8636" i="9" s="1"/>
  <c r="L8635" i="9"/>
  <c r="K8635" i="9"/>
  <c r="J8635" i="9" s="1"/>
  <c r="L8634" i="9"/>
  <c r="K8634" i="9"/>
  <c r="J8634" i="9" s="1"/>
  <c r="L8633" i="9"/>
  <c r="K8633" i="9"/>
  <c r="J8633" i="9" s="1"/>
  <c r="L8632" i="9"/>
  <c r="K8632" i="9"/>
  <c r="J8632" i="9" s="1"/>
  <c r="L8631" i="9"/>
  <c r="K8631" i="9"/>
  <c r="J8631" i="9" s="1"/>
  <c r="L8630" i="9"/>
  <c r="K8630" i="9"/>
  <c r="J8630" i="9" s="1"/>
  <c r="L8629" i="9"/>
  <c r="K8629" i="9"/>
  <c r="J8629" i="9" s="1"/>
  <c r="L8628" i="9"/>
  <c r="K8628" i="9"/>
  <c r="J8628" i="9" s="1"/>
  <c r="L8627" i="9"/>
  <c r="K8627" i="9"/>
  <c r="J8627" i="9" s="1"/>
  <c r="L8626" i="9"/>
  <c r="K8626" i="9"/>
  <c r="J8626" i="9" s="1"/>
  <c r="L8625" i="9"/>
  <c r="K8625" i="9"/>
  <c r="J8625" i="9" s="1"/>
  <c r="L8624" i="9"/>
  <c r="K8624" i="9"/>
  <c r="J8624" i="9" s="1"/>
  <c r="L8623" i="9"/>
  <c r="K8623" i="9"/>
  <c r="J8623" i="9" s="1"/>
  <c r="L8622" i="9"/>
  <c r="K8622" i="9"/>
  <c r="J8622" i="9" s="1"/>
  <c r="L8621" i="9"/>
  <c r="K8621" i="9"/>
  <c r="J8621" i="9" s="1"/>
  <c r="L8620" i="9"/>
  <c r="K8620" i="9"/>
  <c r="J8620" i="9" s="1"/>
  <c r="L8619" i="9"/>
  <c r="K8619" i="9"/>
  <c r="J8619" i="9" s="1"/>
  <c r="L8618" i="9"/>
  <c r="K8618" i="9"/>
  <c r="J8618" i="9" s="1"/>
  <c r="L8617" i="9"/>
  <c r="K8617" i="9"/>
  <c r="J8617" i="9" s="1"/>
  <c r="L8616" i="9"/>
  <c r="K8616" i="9"/>
  <c r="J8616" i="9" s="1"/>
  <c r="L8615" i="9"/>
  <c r="K8615" i="9"/>
  <c r="J8615" i="9" s="1"/>
  <c r="L8614" i="9"/>
  <c r="K8614" i="9"/>
  <c r="J8614" i="9" s="1"/>
  <c r="L8613" i="9"/>
  <c r="K8613" i="9"/>
  <c r="J8613" i="9" s="1"/>
  <c r="L8612" i="9"/>
  <c r="K8612" i="9"/>
  <c r="J8612" i="9" s="1"/>
  <c r="L8611" i="9"/>
  <c r="K8611" i="9"/>
  <c r="J8611" i="9" s="1"/>
  <c r="L8610" i="9"/>
  <c r="K8610" i="9"/>
  <c r="J8610" i="9" s="1"/>
  <c r="L8609" i="9"/>
  <c r="K8609" i="9"/>
  <c r="J8609" i="9" s="1"/>
  <c r="L8608" i="9"/>
  <c r="K8608" i="9"/>
  <c r="J8608" i="9" s="1"/>
  <c r="L8607" i="9"/>
  <c r="K8607" i="9"/>
  <c r="J8607" i="9" s="1"/>
  <c r="L8606" i="9"/>
  <c r="K8606" i="9"/>
  <c r="J8606" i="9" s="1"/>
  <c r="L8605" i="9"/>
  <c r="K8605" i="9"/>
  <c r="J8605" i="9" s="1"/>
  <c r="L8604" i="9"/>
  <c r="K8604" i="9"/>
  <c r="J8604" i="9" s="1"/>
  <c r="L8603" i="9"/>
  <c r="K8603" i="9"/>
  <c r="J8603" i="9" s="1"/>
  <c r="L8602" i="9"/>
  <c r="K8602" i="9"/>
  <c r="J8602" i="9" s="1"/>
  <c r="L8601" i="9"/>
  <c r="K8601" i="9"/>
  <c r="J8601" i="9" s="1"/>
  <c r="L8600" i="9"/>
  <c r="K8600" i="9"/>
  <c r="J8600" i="9" s="1"/>
  <c r="L8599" i="9"/>
  <c r="K8599" i="9"/>
  <c r="J8599" i="9" s="1"/>
  <c r="L8598" i="9"/>
  <c r="K8598" i="9"/>
  <c r="J8598" i="9" s="1"/>
  <c r="L8597" i="9"/>
  <c r="K8597" i="9"/>
  <c r="J8597" i="9" s="1"/>
  <c r="L8596" i="9"/>
  <c r="K8596" i="9"/>
  <c r="J8596" i="9" s="1"/>
  <c r="L8595" i="9"/>
  <c r="K8595" i="9"/>
  <c r="J8595" i="9" s="1"/>
  <c r="L8594" i="9"/>
  <c r="K8594" i="9"/>
  <c r="J8594" i="9" s="1"/>
  <c r="L8593" i="9"/>
  <c r="K8593" i="9"/>
  <c r="J8593" i="9" s="1"/>
  <c r="L8592" i="9"/>
  <c r="K8592" i="9"/>
  <c r="J8592" i="9" s="1"/>
  <c r="L8591" i="9"/>
  <c r="K8591" i="9"/>
  <c r="J8591" i="9" s="1"/>
  <c r="L8590" i="9"/>
  <c r="K8590" i="9"/>
  <c r="J8590" i="9" s="1"/>
  <c r="L8589" i="9"/>
  <c r="K8589" i="9"/>
  <c r="J8589" i="9" s="1"/>
  <c r="L8588" i="9"/>
  <c r="K8588" i="9"/>
  <c r="J8588" i="9" s="1"/>
  <c r="L8587" i="9"/>
  <c r="K8587" i="9"/>
  <c r="J8587" i="9" s="1"/>
  <c r="L8586" i="9"/>
  <c r="K8586" i="9"/>
  <c r="J8586" i="9" s="1"/>
  <c r="L8585" i="9"/>
  <c r="K8585" i="9"/>
  <c r="J8585" i="9" s="1"/>
  <c r="L8584" i="9"/>
  <c r="K8584" i="9"/>
  <c r="J8584" i="9" s="1"/>
  <c r="L8583" i="9"/>
  <c r="K8583" i="9"/>
  <c r="J8583" i="9" s="1"/>
  <c r="L8582" i="9"/>
  <c r="K8582" i="9"/>
  <c r="J8582" i="9" s="1"/>
  <c r="L8581" i="9"/>
  <c r="K8581" i="9"/>
  <c r="J8581" i="9" s="1"/>
  <c r="L8580" i="9"/>
  <c r="K8580" i="9"/>
  <c r="J8580" i="9" s="1"/>
  <c r="L8579" i="9"/>
  <c r="K8579" i="9"/>
  <c r="J8579" i="9" s="1"/>
  <c r="L8578" i="9"/>
  <c r="K8578" i="9"/>
  <c r="J8578" i="9" s="1"/>
  <c r="L8577" i="9"/>
  <c r="K8577" i="9"/>
  <c r="J8577" i="9" s="1"/>
  <c r="L8576" i="9"/>
  <c r="K8576" i="9"/>
  <c r="J8576" i="9" s="1"/>
  <c r="L8575" i="9"/>
  <c r="K8575" i="9"/>
  <c r="J8575" i="9" s="1"/>
  <c r="L8574" i="9"/>
  <c r="K8574" i="9"/>
  <c r="J8574" i="9" s="1"/>
  <c r="L8573" i="9"/>
  <c r="K8573" i="9"/>
  <c r="J8573" i="9" s="1"/>
  <c r="L8572" i="9"/>
  <c r="K8572" i="9"/>
  <c r="J8572" i="9" s="1"/>
  <c r="L8571" i="9"/>
  <c r="K8571" i="9"/>
  <c r="J8571" i="9" s="1"/>
  <c r="L8570" i="9"/>
  <c r="K8570" i="9"/>
  <c r="J8570" i="9" s="1"/>
  <c r="L8569" i="9"/>
  <c r="K8569" i="9"/>
  <c r="J8569" i="9" s="1"/>
  <c r="L8568" i="9"/>
  <c r="K8568" i="9"/>
  <c r="J8568" i="9" s="1"/>
  <c r="L8567" i="9"/>
  <c r="K8567" i="9"/>
  <c r="J8567" i="9" s="1"/>
  <c r="L8566" i="9"/>
  <c r="K8566" i="9"/>
  <c r="J8566" i="9" s="1"/>
  <c r="L8565" i="9"/>
  <c r="K8565" i="9"/>
  <c r="J8565" i="9" s="1"/>
  <c r="L8564" i="9"/>
  <c r="K8564" i="9"/>
  <c r="J8564" i="9" s="1"/>
  <c r="L8563" i="9"/>
  <c r="K8563" i="9"/>
  <c r="J8563" i="9" s="1"/>
  <c r="L8562" i="9"/>
  <c r="K8562" i="9"/>
  <c r="J8562" i="9" s="1"/>
  <c r="L8561" i="9"/>
  <c r="K8561" i="9"/>
  <c r="J8561" i="9" s="1"/>
  <c r="L8560" i="9"/>
  <c r="K8560" i="9"/>
  <c r="J8560" i="9" s="1"/>
  <c r="L8559" i="9"/>
  <c r="K8559" i="9"/>
  <c r="J8559" i="9" s="1"/>
  <c r="L8558" i="9"/>
  <c r="K8558" i="9"/>
  <c r="J8558" i="9" s="1"/>
  <c r="L8557" i="9"/>
  <c r="K8557" i="9"/>
  <c r="J8557" i="9" s="1"/>
  <c r="L8556" i="9"/>
  <c r="K8556" i="9"/>
  <c r="J8556" i="9" s="1"/>
  <c r="L8555" i="9"/>
  <c r="K8555" i="9"/>
  <c r="J8555" i="9" s="1"/>
  <c r="L8554" i="9"/>
  <c r="K8554" i="9"/>
  <c r="J8554" i="9" s="1"/>
  <c r="L8553" i="9"/>
  <c r="K8553" i="9"/>
  <c r="J8553" i="9" s="1"/>
  <c r="L8552" i="9"/>
  <c r="K8552" i="9"/>
  <c r="J8552" i="9" s="1"/>
  <c r="L8551" i="9"/>
  <c r="K8551" i="9"/>
  <c r="J8551" i="9" s="1"/>
  <c r="L8550" i="9"/>
  <c r="K8550" i="9"/>
  <c r="J8550" i="9" s="1"/>
  <c r="L8549" i="9"/>
  <c r="K8549" i="9"/>
  <c r="J8549" i="9" s="1"/>
  <c r="L8548" i="9"/>
  <c r="K8548" i="9"/>
  <c r="J8548" i="9" s="1"/>
  <c r="L8547" i="9"/>
  <c r="K8547" i="9"/>
  <c r="J8547" i="9" s="1"/>
  <c r="L8546" i="9"/>
  <c r="K8546" i="9"/>
  <c r="J8546" i="9" s="1"/>
  <c r="L8545" i="9"/>
  <c r="K8545" i="9"/>
  <c r="J8545" i="9" s="1"/>
  <c r="L8544" i="9"/>
  <c r="K8544" i="9"/>
  <c r="J8544" i="9" s="1"/>
  <c r="L8543" i="9"/>
  <c r="K8543" i="9"/>
  <c r="J8543" i="9" s="1"/>
  <c r="L8542" i="9"/>
  <c r="K8542" i="9"/>
  <c r="J8542" i="9" s="1"/>
  <c r="L8541" i="9"/>
  <c r="K8541" i="9"/>
  <c r="J8541" i="9" s="1"/>
  <c r="L8540" i="9"/>
  <c r="K8540" i="9"/>
  <c r="J8540" i="9" s="1"/>
  <c r="L8539" i="9"/>
  <c r="K8539" i="9"/>
  <c r="J8539" i="9" s="1"/>
  <c r="L8538" i="9"/>
  <c r="K8538" i="9"/>
  <c r="J8538" i="9" s="1"/>
  <c r="L8537" i="9"/>
  <c r="K8537" i="9"/>
  <c r="J8537" i="9" s="1"/>
  <c r="L8536" i="9"/>
  <c r="K8536" i="9"/>
  <c r="J8536" i="9" s="1"/>
  <c r="L8535" i="9"/>
  <c r="K8535" i="9"/>
  <c r="J8535" i="9" s="1"/>
  <c r="L8534" i="9"/>
  <c r="K8534" i="9"/>
  <c r="J8534" i="9" s="1"/>
  <c r="L8533" i="9"/>
  <c r="K8533" i="9"/>
  <c r="J8533" i="9" s="1"/>
  <c r="L8532" i="9"/>
  <c r="K8532" i="9"/>
  <c r="J8532" i="9" s="1"/>
  <c r="L8531" i="9"/>
  <c r="K8531" i="9"/>
  <c r="J8531" i="9" s="1"/>
  <c r="L8530" i="9"/>
  <c r="K8530" i="9"/>
  <c r="J8530" i="9" s="1"/>
  <c r="L8529" i="9"/>
  <c r="K8529" i="9"/>
  <c r="J8529" i="9" s="1"/>
  <c r="L8528" i="9"/>
  <c r="K8528" i="9"/>
  <c r="J8528" i="9" s="1"/>
  <c r="L8527" i="9"/>
  <c r="K8527" i="9"/>
  <c r="J8527" i="9" s="1"/>
  <c r="L8526" i="9"/>
  <c r="K8526" i="9"/>
  <c r="J8526" i="9" s="1"/>
  <c r="L8525" i="9"/>
  <c r="K8525" i="9"/>
  <c r="J8525" i="9" s="1"/>
  <c r="L8524" i="9"/>
  <c r="K8524" i="9"/>
  <c r="J8524" i="9" s="1"/>
  <c r="L8523" i="9"/>
  <c r="K8523" i="9"/>
  <c r="J8523" i="9" s="1"/>
  <c r="L8522" i="9"/>
  <c r="K8522" i="9"/>
  <c r="J8522" i="9" s="1"/>
  <c r="L8521" i="9"/>
  <c r="K8521" i="9"/>
  <c r="J8521" i="9" s="1"/>
  <c r="L8520" i="9"/>
  <c r="K8520" i="9"/>
  <c r="J8520" i="9" s="1"/>
  <c r="L8519" i="9"/>
  <c r="K8519" i="9"/>
  <c r="J8519" i="9" s="1"/>
  <c r="L8518" i="9"/>
  <c r="K8518" i="9"/>
  <c r="J8518" i="9" s="1"/>
  <c r="L8517" i="9"/>
  <c r="K8517" i="9"/>
  <c r="J8517" i="9" s="1"/>
  <c r="L8516" i="9"/>
  <c r="K8516" i="9"/>
  <c r="J8516" i="9" s="1"/>
  <c r="L8515" i="9"/>
  <c r="K8515" i="9"/>
  <c r="J8515" i="9" s="1"/>
  <c r="L8514" i="9"/>
  <c r="K8514" i="9"/>
  <c r="J8514" i="9" s="1"/>
  <c r="L8513" i="9"/>
  <c r="K8513" i="9"/>
  <c r="J8513" i="9" s="1"/>
  <c r="L8512" i="9"/>
  <c r="K8512" i="9"/>
  <c r="J8512" i="9" s="1"/>
  <c r="L8511" i="9"/>
  <c r="K8511" i="9"/>
  <c r="J8511" i="9" s="1"/>
  <c r="L8510" i="9"/>
  <c r="K8510" i="9"/>
  <c r="J8510" i="9" s="1"/>
  <c r="L8509" i="9"/>
  <c r="K8509" i="9"/>
  <c r="J8509" i="9" s="1"/>
  <c r="L8508" i="9"/>
  <c r="K8508" i="9"/>
  <c r="J8508" i="9" s="1"/>
  <c r="L8507" i="9"/>
  <c r="K8507" i="9"/>
  <c r="J8507" i="9" s="1"/>
  <c r="L8506" i="9"/>
  <c r="K8506" i="9"/>
  <c r="J8506" i="9" s="1"/>
  <c r="L8505" i="9"/>
  <c r="K8505" i="9"/>
  <c r="J8505" i="9" s="1"/>
  <c r="L8504" i="9"/>
  <c r="K8504" i="9"/>
  <c r="J8504" i="9" s="1"/>
  <c r="L8503" i="9"/>
  <c r="K8503" i="9"/>
  <c r="J8503" i="9" s="1"/>
  <c r="L8502" i="9"/>
  <c r="K8502" i="9"/>
  <c r="J8502" i="9" s="1"/>
  <c r="L8501" i="9"/>
  <c r="K8501" i="9"/>
  <c r="J8501" i="9" s="1"/>
  <c r="L8500" i="9"/>
  <c r="K8500" i="9"/>
  <c r="J8500" i="9" s="1"/>
  <c r="L8499" i="9"/>
  <c r="K8499" i="9"/>
  <c r="J8499" i="9" s="1"/>
  <c r="L8498" i="9"/>
  <c r="K8498" i="9"/>
  <c r="J8498" i="9" s="1"/>
  <c r="L8497" i="9"/>
  <c r="K8497" i="9"/>
  <c r="J8497" i="9" s="1"/>
  <c r="L8496" i="9"/>
  <c r="K8496" i="9"/>
  <c r="J8496" i="9" s="1"/>
  <c r="L8495" i="9"/>
  <c r="K8495" i="9"/>
  <c r="J8495" i="9" s="1"/>
  <c r="L8494" i="9"/>
  <c r="K8494" i="9"/>
  <c r="J8494" i="9" s="1"/>
  <c r="L8493" i="9"/>
  <c r="K8493" i="9"/>
  <c r="J8493" i="9" s="1"/>
  <c r="L8492" i="9"/>
  <c r="K8492" i="9"/>
  <c r="J8492" i="9" s="1"/>
  <c r="L8491" i="9"/>
  <c r="K8491" i="9"/>
  <c r="J8491" i="9" s="1"/>
  <c r="L8490" i="9"/>
  <c r="K8490" i="9"/>
  <c r="J8490" i="9" s="1"/>
  <c r="L8489" i="9"/>
  <c r="K8489" i="9"/>
  <c r="J8489" i="9" s="1"/>
  <c r="L8488" i="9"/>
  <c r="K8488" i="9"/>
  <c r="J8488" i="9" s="1"/>
  <c r="L8487" i="9"/>
  <c r="K8487" i="9"/>
  <c r="J8487" i="9" s="1"/>
  <c r="L8486" i="9"/>
  <c r="K8486" i="9"/>
  <c r="J8486" i="9" s="1"/>
  <c r="L8485" i="9"/>
  <c r="K8485" i="9"/>
  <c r="J8485" i="9" s="1"/>
  <c r="L8484" i="9"/>
  <c r="K8484" i="9"/>
  <c r="J8484" i="9" s="1"/>
  <c r="L8483" i="9"/>
  <c r="K8483" i="9"/>
  <c r="J8483" i="9" s="1"/>
  <c r="L8482" i="9"/>
  <c r="K8482" i="9"/>
  <c r="J8482" i="9" s="1"/>
  <c r="L8481" i="9"/>
  <c r="K8481" i="9"/>
  <c r="J8481" i="9" s="1"/>
  <c r="L8480" i="9"/>
  <c r="K8480" i="9"/>
  <c r="J8480" i="9" s="1"/>
  <c r="L8479" i="9"/>
  <c r="K8479" i="9"/>
  <c r="J8479" i="9" s="1"/>
  <c r="L8478" i="9"/>
  <c r="K8478" i="9"/>
  <c r="J8478" i="9" s="1"/>
  <c r="L8477" i="9"/>
  <c r="K8477" i="9"/>
  <c r="J8477" i="9" s="1"/>
  <c r="L8476" i="9"/>
  <c r="K8476" i="9"/>
  <c r="J8476" i="9" s="1"/>
  <c r="L8475" i="9"/>
  <c r="K8475" i="9"/>
  <c r="J8475" i="9" s="1"/>
  <c r="L8474" i="9"/>
  <c r="K8474" i="9"/>
  <c r="J8474" i="9" s="1"/>
  <c r="L8473" i="9"/>
  <c r="K8473" i="9"/>
  <c r="J8473" i="9" s="1"/>
  <c r="L8472" i="9"/>
  <c r="K8472" i="9"/>
  <c r="J8472" i="9" s="1"/>
  <c r="L8471" i="9"/>
  <c r="K8471" i="9"/>
  <c r="J8471" i="9" s="1"/>
  <c r="L8470" i="9"/>
  <c r="K8470" i="9"/>
  <c r="J8470" i="9" s="1"/>
  <c r="L8469" i="9"/>
  <c r="K8469" i="9"/>
  <c r="J8469" i="9" s="1"/>
  <c r="L8468" i="9"/>
  <c r="K8468" i="9"/>
  <c r="J8468" i="9" s="1"/>
  <c r="L8467" i="9"/>
  <c r="K8467" i="9"/>
  <c r="J8467" i="9" s="1"/>
  <c r="L8466" i="9"/>
  <c r="K8466" i="9"/>
  <c r="J8466" i="9" s="1"/>
  <c r="L8465" i="9"/>
  <c r="K8465" i="9"/>
  <c r="J8465" i="9" s="1"/>
  <c r="L8464" i="9"/>
  <c r="K8464" i="9"/>
  <c r="J8464" i="9" s="1"/>
  <c r="L8463" i="9"/>
  <c r="K8463" i="9"/>
  <c r="J8463" i="9" s="1"/>
  <c r="L8462" i="9"/>
  <c r="K8462" i="9"/>
  <c r="J8462" i="9" s="1"/>
  <c r="L8461" i="9"/>
  <c r="K8461" i="9"/>
  <c r="J8461" i="9" s="1"/>
  <c r="L8460" i="9"/>
  <c r="K8460" i="9"/>
  <c r="J8460" i="9" s="1"/>
  <c r="L8459" i="9"/>
  <c r="K8459" i="9"/>
  <c r="J8459" i="9" s="1"/>
  <c r="L8458" i="9"/>
  <c r="K8458" i="9"/>
  <c r="J8458" i="9" s="1"/>
  <c r="L8457" i="9"/>
  <c r="K8457" i="9"/>
  <c r="J8457" i="9" s="1"/>
  <c r="L8456" i="9"/>
  <c r="K8456" i="9"/>
  <c r="J8456" i="9" s="1"/>
  <c r="L8455" i="9"/>
  <c r="K8455" i="9"/>
  <c r="J8455" i="9" s="1"/>
  <c r="L8454" i="9"/>
  <c r="K8454" i="9"/>
  <c r="J8454" i="9" s="1"/>
  <c r="L8453" i="9"/>
  <c r="K8453" i="9"/>
  <c r="J8453" i="9" s="1"/>
  <c r="L8452" i="9"/>
  <c r="K8452" i="9"/>
  <c r="J8452" i="9" s="1"/>
  <c r="L8451" i="9"/>
  <c r="K8451" i="9"/>
  <c r="J8451" i="9" s="1"/>
  <c r="L8450" i="9"/>
  <c r="K8450" i="9"/>
  <c r="J8450" i="9" s="1"/>
  <c r="L8449" i="9"/>
  <c r="K8449" i="9"/>
  <c r="J8449" i="9" s="1"/>
  <c r="L8448" i="9"/>
  <c r="K8448" i="9"/>
  <c r="J8448" i="9" s="1"/>
  <c r="L8447" i="9"/>
  <c r="K8447" i="9"/>
  <c r="J8447" i="9" s="1"/>
  <c r="L8446" i="9"/>
  <c r="K8446" i="9"/>
  <c r="J8446" i="9" s="1"/>
  <c r="L8445" i="9"/>
  <c r="K8445" i="9"/>
  <c r="J8445" i="9" s="1"/>
  <c r="L8444" i="9"/>
  <c r="K8444" i="9"/>
  <c r="J8444" i="9" s="1"/>
  <c r="L8443" i="9"/>
  <c r="K8443" i="9"/>
  <c r="J8443" i="9" s="1"/>
  <c r="L8442" i="9"/>
  <c r="K8442" i="9"/>
  <c r="J8442" i="9" s="1"/>
  <c r="L8441" i="9"/>
  <c r="K8441" i="9"/>
  <c r="J8441" i="9" s="1"/>
  <c r="L8440" i="9"/>
  <c r="K8440" i="9"/>
  <c r="J8440" i="9" s="1"/>
  <c r="L8439" i="9"/>
  <c r="K8439" i="9"/>
  <c r="J8439" i="9" s="1"/>
  <c r="L8438" i="9"/>
  <c r="K8438" i="9"/>
  <c r="J8438" i="9" s="1"/>
  <c r="L8437" i="9"/>
  <c r="K8437" i="9"/>
  <c r="J8437" i="9" s="1"/>
  <c r="L8436" i="9"/>
  <c r="K8436" i="9"/>
  <c r="J8436" i="9" s="1"/>
  <c r="L8435" i="9"/>
  <c r="K8435" i="9"/>
  <c r="J8435" i="9" s="1"/>
  <c r="L8434" i="9"/>
  <c r="K8434" i="9"/>
  <c r="J8434" i="9" s="1"/>
  <c r="L8433" i="9"/>
  <c r="K8433" i="9"/>
  <c r="J8433" i="9" s="1"/>
  <c r="L8432" i="9"/>
  <c r="K8432" i="9"/>
  <c r="J8432" i="9" s="1"/>
  <c r="L8431" i="9"/>
  <c r="K8431" i="9"/>
  <c r="J8431" i="9" s="1"/>
  <c r="L8430" i="9"/>
  <c r="K8430" i="9"/>
  <c r="J8430" i="9" s="1"/>
  <c r="L8429" i="9"/>
  <c r="K8429" i="9"/>
  <c r="J8429" i="9" s="1"/>
  <c r="L8428" i="9"/>
  <c r="K8428" i="9"/>
  <c r="J8428" i="9" s="1"/>
  <c r="L8427" i="9"/>
  <c r="K8427" i="9"/>
  <c r="J8427" i="9" s="1"/>
  <c r="L8426" i="9"/>
  <c r="K8426" i="9"/>
  <c r="J8426" i="9" s="1"/>
  <c r="L8425" i="9"/>
  <c r="K8425" i="9"/>
  <c r="J8425" i="9" s="1"/>
  <c r="L8424" i="9"/>
  <c r="K8424" i="9"/>
  <c r="J8424" i="9" s="1"/>
  <c r="L8423" i="9"/>
  <c r="K8423" i="9"/>
  <c r="J8423" i="9" s="1"/>
  <c r="L8422" i="9"/>
  <c r="K8422" i="9"/>
  <c r="J8422" i="9" s="1"/>
  <c r="L8421" i="9"/>
  <c r="K8421" i="9"/>
  <c r="J8421" i="9" s="1"/>
  <c r="L8420" i="9"/>
  <c r="K8420" i="9"/>
  <c r="J8420" i="9" s="1"/>
  <c r="L8419" i="9"/>
  <c r="K8419" i="9"/>
  <c r="J8419" i="9" s="1"/>
  <c r="L8418" i="9"/>
  <c r="K8418" i="9"/>
  <c r="J8418" i="9" s="1"/>
  <c r="L8417" i="9"/>
  <c r="K8417" i="9"/>
  <c r="J8417" i="9" s="1"/>
  <c r="L8416" i="9"/>
  <c r="K8416" i="9"/>
  <c r="J8416" i="9" s="1"/>
  <c r="L8415" i="9"/>
  <c r="K8415" i="9"/>
  <c r="J8415" i="9" s="1"/>
  <c r="L8414" i="9"/>
  <c r="K8414" i="9"/>
  <c r="J8414" i="9" s="1"/>
  <c r="L8413" i="9"/>
  <c r="K8413" i="9"/>
  <c r="J8413" i="9" s="1"/>
  <c r="L8412" i="9"/>
  <c r="K8412" i="9"/>
  <c r="J8412" i="9" s="1"/>
  <c r="L8411" i="9"/>
  <c r="K8411" i="9"/>
  <c r="J8411" i="9" s="1"/>
  <c r="L8410" i="9"/>
  <c r="K8410" i="9"/>
  <c r="J8410" i="9" s="1"/>
  <c r="L8409" i="9"/>
  <c r="K8409" i="9"/>
  <c r="J8409" i="9" s="1"/>
  <c r="L8408" i="9"/>
  <c r="K8408" i="9"/>
  <c r="J8408" i="9" s="1"/>
  <c r="L8407" i="9"/>
  <c r="K8407" i="9"/>
  <c r="J8407" i="9" s="1"/>
  <c r="L8406" i="9"/>
  <c r="K8406" i="9"/>
  <c r="J8406" i="9" s="1"/>
  <c r="L8405" i="9"/>
  <c r="K8405" i="9"/>
  <c r="J8405" i="9" s="1"/>
  <c r="L8404" i="9"/>
  <c r="K8404" i="9"/>
  <c r="J8404" i="9" s="1"/>
  <c r="L8403" i="9"/>
  <c r="K8403" i="9"/>
  <c r="J8403" i="9" s="1"/>
  <c r="L8402" i="9"/>
  <c r="K8402" i="9"/>
  <c r="J8402" i="9" s="1"/>
  <c r="L8401" i="9"/>
  <c r="K8401" i="9"/>
  <c r="J8401" i="9" s="1"/>
  <c r="L8400" i="9"/>
  <c r="K8400" i="9"/>
  <c r="J8400" i="9" s="1"/>
  <c r="L8399" i="9"/>
  <c r="K8399" i="9"/>
  <c r="J8399" i="9" s="1"/>
  <c r="L8398" i="9"/>
  <c r="K8398" i="9"/>
  <c r="J8398" i="9" s="1"/>
  <c r="L8397" i="9"/>
  <c r="K8397" i="9"/>
  <c r="J8397" i="9" s="1"/>
  <c r="L8396" i="9"/>
  <c r="K8396" i="9"/>
  <c r="J8396" i="9" s="1"/>
  <c r="L8395" i="9"/>
  <c r="K8395" i="9"/>
  <c r="J8395" i="9" s="1"/>
  <c r="L8394" i="9"/>
  <c r="K8394" i="9"/>
  <c r="J8394" i="9" s="1"/>
  <c r="L8393" i="9"/>
  <c r="K8393" i="9"/>
  <c r="J8393" i="9" s="1"/>
  <c r="L8392" i="9"/>
  <c r="K8392" i="9"/>
  <c r="J8392" i="9" s="1"/>
  <c r="L8391" i="9"/>
  <c r="K8391" i="9"/>
  <c r="J8391" i="9" s="1"/>
  <c r="L8390" i="9"/>
  <c r="K8390" i="9"/>
  <c r="J8390" i="9" s="1"/>
  <c r="L8389" i="9"/>
  <c r="K8389" i="9"/>
  <c r="J8389" i="9" s="1"/>
  <c r="L8388" i="9"/>
  <c r="K8388" i="9"/>
  <c r="J8388" i="9" s="1"/>
  <c r="L8387" i="9"/>
  <c r="K8387" i="9"/>
  <c r="J8387" i="9" s="1"/>
  <c r="L8386" i="9"/>
  <c r="K8386" i="9"/>
  <c r="J8386" i="9" s="1"/>
  <c r="L8385" i="9"/>
  <c r="K8385" i="9"/>
  <c r="J8385" i="9" s="1"/>
  <c r="L8384" i="9"/>
  <c r="K8384" i="9"/>
  <c r="J8384" i="9" s="1"/>
  <c r="L8383" i="9"/>
  <c r="K8383" i="9"/>
  <c r="J8383" i="9" s="1"/>
  <c r="L8382" i="9"/>
  <c r="K8382" i="9"/>
  <c r="J8382" i="9" s="1"/>
  <c r="L8381" i="9"/>
  <c r="K8381" i="9"/>
  <c r="J8381" i="9" s="1"/>
  <c r="L8380" i="9"/>
  <c r="K8380" i="9"/>
  <c r="J8380" i="9" s="1"/>
  <c r="L8379" i="9"/>
  <c r="K8379" i="9"/>
  <c r="J8379" i="9" s="1"/>
  <c r="L8378" i="9"/>
  <c r="K8378" i="9"/>
  <c r="J8378" i="9" s="1"/>
  <c r="L8377" i="9"/>
  <c r="K8377" i="9"/>
  <c r="J8377" i="9" s="1"/>
  <c r="L8376" i="9"/>
  <c r="K8376" i="9"/>
  <c r="J8376" i="9" s="1"/>
  <c r="L8375" i="9"/>
  <c r="K8375" i="9"/>
  <c r="J8375" i="9" s="1"/>
  <c r="L8374" i="9"/>
  <c r="K8374" i="9"/>
  <c r="J8374" i="9" s="1"/>
  <c r="L8373" i="9"/>
  <c r="K8373" i="9"/>
  <c r="J8373" i="9" s="1"/>
  <c r="L8372" i="9"/>
  <c r="K8372" i="9"/>
  <c r="J8372" i="9" s="1"/>
  <c r="L8371" i="9"/>
  <c r="K8371" i="9"/>
  <c r="J8371" i="9" s="1"/>
  <c r="L8370" i="9"/>
  <c r="K8370" i="9"/>
  <c r="J8370" i="9" s="1"/>
  <c r="L8369" i="9"/>
  <c r="K8369" i="9"/>
  <c r="J8369" i="9" s="1"/>
  <c r="L8368" i="9"/>
  <c r="K8368" i="9"/>
  <c r="J8368" i="9" s="1"/>
  <c r="L8367" i="9"/>
  <c r="K8367" i="9"/>
  <c r="J8367" i="9" s="1"/>
  <c r="L8366" i="9"/>
  <c r="K8366" i="9"/>
  <c r="J8366" i="9" s="1"/>
  <c r="L8365" i="9"/>
  <c r="K8365" i="9"/>
  <c r="J8365" i="9" s="1"/>
  <c r="L8364" i="9"/>
  <c r="K8364" i="9"/>
  <c r="J8364" i="9" s="1"/>
  <c r="L8363" i="9"/>
  <c r="K8363" i="9"/>
  <c r="J8363" i="9" s="1"/>
  <c r="L8362" i="9"/>
  <c r="K8362" i="9"/>
  <c r="J8362" i="9" s="1"/>
  <c r="L8361" i="9"/>
  <c r="K8361" i="9"/>
  <c r="J8361" i="9" s="1"/>
  <c r="L8360" i="9"/>
  <c r="K8360" i="9"/>
  <c r="J8360" i="9" s="1"/>
  <c r="L8359" i="9"/>
  <c r="K8359" i="9"/>
  <c r="J8359" i="9" s="1"/>
  <c r="L8358" i="9"/>
  <c r="K8358" i="9"/>
  <c r="J8358" i="9" s="1"/>
  <c r="L8357" i="9"/>
  <c r="K8357" i="9"/>
  <c r="J8357" i="9" s="1"/>
  <c r="L8356" i="9"/>
  <c r="K8356" i="9"/>
  <c r="J8356" i="9" s="1"/>
  <c r="L8355" i="9"/>
  <c r="K8355" i="9"/>
  <c r="J8355" i="9" s="1"/>
  <c r="L8354" i="9"/>
  <c r="K8354" i="9"/>
  <c r="J8354" i="9" s="1"/>
  <c r="L8353" i="9"/>
  <c r="K8353" i="9"/>
  <c r="J8353" i="9" s="1"/>
  <c r="L8352" i="9"/>
  <c r="K8352" i="9"/>
  <c r="J8352" i="9" s="1"/>
  <c r="L8351" i="9"/>
  <c r="K8351" i="9"/>
  <c r="J8351" i="9" s="1"/>
  <c r="L8350" i="9"/>
  <c r="K8350" i="9"/>
  <c r="J8350" i="9" s="1"/>
  <c r="L8349" i="9"/>
  <c r="K8349" i="9"/>
  <c r="J8349" i="9" s="1"/>
  <c r="L8348" i="9"/>
  <c r="K8348" i="9"/>
  <c r="J8348" i="9" s="1"/>
  <c r="L8347" i="9"/>
  <c r="K8347" i="9"/>
  <c r="J8347" i="9" s="1"/>
  <c r="L8346" i="9"/>
  <c r="K8346" i="9"/>
  <c r="J8346" i="9" s="1"/>
  <c r="L8345" i="9"/>
  <c r="K8345" i="9"/>
  <c r="J8345" i="9" s="1"/>
  <c r="L8344" i="9"/>
  <c r="K8344" i="9"/>
  <c r="J8344" i="9" s="1"/>
  <c r="L8343" i="9"/>
  <c r="K8343" i="9"/>
  <c r="J8343" i="9" s="1"/>
  <c r="L8342" i="9"/>
  <c r="K8342" i="9"/>
  <c r="J8342" i="9" s="1"/>
  <c r="L8341" i="9"/>
  <c r="K8341" i="9"/>
  <c r="J8341" i="9" s="1"/>
  <c r="L8340" i="9"/>
  <c r="K8340" i="9"/>
  <c r="J8340" i="9" s="1"/>
  <c r="L8339" i="9"/>
  <c r="K8339" i="9"/>
  <c r="J8339" i="9" s="1"/>
  <c r="L8338" i="9"/>
  <c r="K8338" i="9"/>
  <c r="J8338" i="9" s="1"/>
  <c r="L8337" i="9"/>
  <c r="K8337" i="9"/>
  <c r="J8337" i="9" s="1"/>
  <c r="L8336" i="9"/>
  <c r="K8336" i="9"/>
  <c r="J8336" i="9" s="1"/>
  <c r="L8335" i="9"/>
  <c r="K8335" i="9"/>
  <c r="J8335" i="9" s="1"/>
  <c r="L8334" i="9"/>
  <c r="K8334" i="9"/>
  <c r="J8334" i="9" s="1"/>
  <c r="L8333" i="9"/>
  <c r="K8333" i="9"/>
  <c r="J8333" i="9" s="1"/>
  <c r="L8332" i="9"/>
  <c r="K8332" i="9"/>
  <c r="J8332" i="9" s="1"/>
  <c r="L8331" i="9"/>
  <c r="K8331" i="9"/>
  <c r="J8331" i="9" s="1"/>
  <c r="L8330" i="9"/>
  <c r="K8330" i="9"/>
  <c r="J8330" i="9" s="1"/>
  <c r="L8329" i="9"/>
  <c r="K8329" i="9"/>
  <c r="J8329" i="9" s="1"/>
  <c r="L8328" i="9"/>
  <c r="K8328" i="9"/>
  <c r="J8328" i="9" s="1"/>
  <c r="L8327" i="9"/>
  <c r="K8327" i="9"/>
  <c r="J8327" i="9" s="1"/>
  <c r="L8326" i="9"/>
  <c r="K8326" i="9"/>
  <c r="J8326" i="9" s="1"/>
  <c r="L8325" i="9"/>
  <c r="K8325" i="9"/>
  <c r="J8325" i="9" s="1"/>
  <c r="L8324" i="9"/>
  <c r="K8324" i="9"/>
  <c r="J8324" i="9" s="1"/>
  <c r="L8323" i="9"/>
  <c r="K8323" i="9"/>
  <c r="J8323" i="9" s="1"/>
  <c r="L8322" i="9"/>
  <c r="K8322" i="9"/>
  <c r="J8322" i="9" s="1"/>
  <c r="L8321" i="9"/>
  <c r="K8321" i="9"/>
  <c r="J8321" i="9" s="1"/>
  <c r="L8320" i="9"/>
  <c r="K8320" i="9"/>
  <c r="J8320" i="9" s="1"/>
  <c r="L8319" i="9"/>
  <c r="K8319" i="9"/>
  <c r="J8319" i="9" s="1"/>
  <c r="L8318" i="9"/>
  <c r="K8318" i="9"/>
  <c r="J8318" i="9" s="1"/>
  <c r="L8317" i="9"/>
  <c r="K8317" i="9"/>
  <c r="J8317" i="9" s="1"/>
  <c r="L8316" i="9"/>
  <c r="K8316" i="9"/>
  <c r="J8316" i="9" s="1"/>
  <c r="L8315" i="9"/>
  <c r="K8315" i="9"/>
  <c r="J8315" i="9" s="1"/>
  <c r="L8314" i="9"/>
  <c r="K8314" i="9"/>
  <c r="J8314" i="9" s="1"/>
  <c r="L8313" i="9"/>
  <c r="K8313" i="9"/>
  <c r="J8313" i="9" s="1"/>
  <c r="L8312" i="9"/>
  <c r="K8312" i="9"/>
  <c r="J8312" i="9" s="1"/>
  <c r="L8311" i="9"/>
  <c r="K8311" i="9"/>
  <c r="J8311" i="9" s="1"/>
  <c r="L8310" i="9"/>
  <c r="K8310" i="9"/>
  <c r="J8310" i="9" s="1"/>
  <c r="L8309" i="9"/>
  <c r="K8309" i="9"/>
  <c r="J8309" i="9" s="1"/>
  <c r="L8308" i="9"/>
  <c r="K8308" i="9"/>
  <c r="J8308" i="9" s="1"/>
  <c r="L8307" i="9"/>
  <c r="K8307" i="9"/>
  <c r="J8307" i="9" s="1"/>
  <c r="L8306" i="9"/>
  <c r="K8306" i="9"/>
  <c r="J8306" i="9" s="1"/>
  <c r="L8305" i="9"/>
  <c r="K8305" i="9"/>
  <c r="J8305" i="9" s="1"/>
  <c r="L8304" i="9"/>
  <c r="K8304" i="9"/>
  <c r="J8304" i="9" s="1"/>
  <c r="L8303" i="9"/>
  <c r="K8303" i="9"/>
  <c r="J8303" i="9" s="1"/>
  <c r="L8302" i="9"/>
  <c r="K8302" i="9"/>
  <c r="J8302" i="9" s="1"/>
  <c r="L8301" i="9"/>
  <c r="K8301" i="9"/>
  <c r="J8301" i="9" s="1"/>
  <c r="L8300" i="9"/>
  <c r="K8300" i="9"/>
  <c r="J8300" i="9" s="1"/>
  <c r="L8299" i="9"/>
  <c r="K8299" i="9"/>
  <c r="J8299" i="9" s="1"/>
  <c r="L8298" i="9"/>
  <c r="K8298" i="9"/>
  <c r="J8298" i="9" s="1"/>
  <c r="L8297" i="9"/>
  <c r="K8297" i="9"/>
  <c r="J8297" i="9" s="1"/>
  <c r="L8296" i="9"/>
  <c r="K8296" i="9"/>
  <c r="J8296" i="9" s="1"/>
  <c r="L8295" i="9"/>
  <c r="K8295" i="9"/>
  <c r="J8295" i="9" s="1"/>
  <c r="L8294" i="9"/>
  <c r="K8294" i="9"/>
  <c r="J8294" i="9" s="1"/>
  <c r="L8293" i="9"/>
  <c r="K8293" i="9"/>
  <c r="J8293" i="9" s="1"/>
  <c r="L8292" i="9"/>
  <c r="K8292" i="9"/>
  <c r="J8292" i="9" s="1"/>
  <c r="L8291" i="9"/>
  <c r="K8291" i="9"/>
  <c r="J8291" i="9" s="1"/>
  <c r="L8290" i="9"/>
  <c r="K8290" i="9"/>
  <c r="J8290" i="9" s="1"/>
  <c r="L8289" i="9"/>
  <c r="K8289" i="9"/>
  <c r="J8289" i="9" s="1"/>
  <c r="L8288" i="9"/>
  <c r="K8288" i="9"/>
  <c r="J8288" i="9" s="1"/>
  <c r="L8287" i="9"/>
  <c r="K8287" i="9"/>
  <c r="J8287" i="9" s="1"/>
  <c r="L8286" i="9"/>
  <c r="K8286" i="9"/>
  <c r="J8286" i="9" s="1"/>
  <c r="L8285" i="9"/>
  <c r="K8285" i="9"/>
  <c r="J8285" i="9" s="1"/>
  <c r="L8284" i="9"/>
  <c r="K8284" i="9"/>
  <c r="J8284" i="9" s="1"/>
  <c r="L8283" i="9"/>
  <c r="K8283" i="9"/>
  <c r="J8283" i="9" s="1"/>
  <c r="L8282" i="9"/>
  <c r="K8282" i="9"/>
  <c r="J8282" i="9" s="1"/>
  <c r="L8281" i="9"/>
  <c r="K8281" i="9"/>
  <c r="J8281" i="9" s="1"/>
  <c r="L8280" i="9"/>
  <c r="K8280" i="9"/>
  <c r="J8280" i="9" s="1"/>
  <c r="L8279" i="9"/>
  <c r="K8279" i="9"/>
  <c r="J8279" i="9" s="1"/>
  <c r="L8278" i="9"/>
  <c r="K8278" i="9"/>
  <c r="J8278" i="9" s="1"/>
  <c r="L8277" i="9"/>
  <c r="K8277" i="9"/>
  <c r="J8277" i="9" s="1"/>
  <c r="L8276" i="9"/>
  <c r="K8276" i="9"/>
  <c r="J8276" i="9" s="1"/>
  <c r="L8275" i="9"/>
  <c r="K8275" i="9"/>
  <c r="J8275" i="9" s="1"/>
  <c r="L8274" i="9"/>
  <c r="K8274" i="9"/>
  <c r="J8274" i="9" s="1"/>
  <c r="L8273" i="9"/>
  <c r="K8273" i="9"/>
  <c r="J8273" i="9" s="1"/>
  <c r="L8272" i="9"/>
  <c r="K8272" i="9"/>
  <c r="J8272" i="9" s="1"/>
  <c r="L8271" i="9"/>
  <c r="K8271" i="9"/>
  <c r="J8271" i="9" s="1"/>
  <c r="L8270" i="9"/>
  <c r="K8270" i="9"/>
  <c r="J8270" i="9" s="1"/>
  <c r="L8269" i="9"/>
  <c r="K8269" i="9"/>
  <c r="J8269" i="9" s="1"/>
  <c r="L8268" i="9"/>
  <c r="K8268" i="9"/>
  <c r="J8268" i="9" s="1"/>
  <c r="L8267" i="9"/>
  <c r="K8267" i="9"/>
  <c r="J8267" i="9" s="1"/>
  <c r="L8266" i="9"/>
  <c r="K8266" i="9"/>
  <c r="J8266" i="9" s="1"/>
  <c r="L8265" i="9"/>
  <c r="K8265" i="9"/>
  <c r="J8265" i="9" s="1"/>
  <c r="L8264" i="9"/>
  <c r="K8264" i="9"/>
  <c r="J8264" i="9" s="1"/>
  <c r="L8263" i="9"/>
  <c r="K8263" i="9"/>
  <c r="J8263" i="9" s="1"/>
  <c r="L8262" i="9"/>
  <c r="K8262" i="9"/>
  <c r="J8262" i="9" s="1"/>
  <c r="L8261" i="9"/>
  <c r="K8261" i="9"/>
  <c r="J8261" i="9" s="1"/>
  <c r="L8260" i="9"/>
  <c r="K8260" i="9"/>
  <c r="J8260" i="9" s="1"/>
  <c r="L8259" i="9"/>
  <c r="K8259" i="9"/>
  <c r="J8259" i="9" s="1"/>
  <c r="L8258" i="9"/>
  <c r="K8258" i="9"/>
  <c r="J8258" i="9" s="1"/>
  <c r="L8257" i="9"/>
  <c r="K8257" i="9"/>
  <c r="J8257" i="9" s="1"/>
  <c r="L8256" i="9"/>
  <c r="K8256" i="9"/>
  <c r="J8256" i="9" s="1"/>
  <c r="L8255" i="9"/>
  <c r="K8255" i="9"/>
  <c r="J8255" i="9" s="1"/>
  <c r="L8254" i="9"/>
  <c r="K8254" i="9"/>
  <c r="J8254" i="9" s="1"/>
  <c r="L8253" i="9"/>
  <c r="K8253" i="9"/>
  <c r="J8253" i="9" s="1"/>
  <c r="L8252" i="9"/>
  <c r="K8252" i="9"/>
  <c r="J8252" i="9" s="1"/>
  <c r="L8251" i="9"/>
  <c r="K8251" i="9"/>
  <c r="J8251" i="9" s="1"/>
  <c r="L8250" i="9"/>
  <c r="K8250" i="9"/>
  <c r="J8250" i="9" s="1"/>
  <c r="L8249" i="9"/>
  <c r="K8249" i="9"/>
  <c r="J8249" i="9" s="1"/>
  <c r="L8248" i="9"/>
  <c r="K8248" i="9"/>
  <c r="J8248" i="9" s="1"/>
  <c r="L8247" i="9"/>
  <c r="K8247" i="9"/>
  <c r="J8247" i="9" s="1"/>
  <c r="L8246" i="9"/>
  <c r="K8246" i="9"/>
  <c r="J8246" i="9" s="1"/>
  <c r="L8245" i="9"/>
  <c r="K8245" i="9"/>
  <c r="J8245" i="9" s="1"/>
  <c r="L8244" i="9"/>
  <c r="K8244" i="9"/>
  <c r="J8244" i="9" s="1"/>
  <c r="L8243" i="9"/>
  <c r="K8243" i="9"/>
  <c r="J8243" i="9" s="1"/>
  <c r="L8242" i="9"/>
  <c r="K8242" i="9"/>
  <c r="J8242" i="9" s="1"/>
  <c r="L8241" i="9"/>
  <c r="K8241" i="9"/>
  <c r="J8241" i="9" s="1"/>
  <c r="L8240" i="9"/>
  <c r="K8240" i="9"/>
  <c r="J8240" i="9" s="1"/>
  <c r="L8239" i="9"/>
  <c r="K8239" i="9"/>
  <c r="J8239" i="9" s="1"/>
  <c r="L8238" i="9"/>
  <c r="K8238" i="9"/>
  <c r="J8238" i="9" s="1"/>
  <c r="L8237" i="9"/>
  <c r="K8237" i="9"/>
  <c r="J8237" i="9" s="1"/>
  <c r="L8236" i="9"/>
  <c r="K8236" i="9"/>
  <c r="J8236" i="9" s="1"/>
  <c r="L8235" i="9"/>
  <c r="K8235" i="9"/>
  <c r="J8235" i="9" s="1"/>
  <c r="L8234" i="9"/>
  <c r="K8234" i="9"/>
  <c r="J8234" i="9" s="1"/>
  <c r="L8233" i="9"/>
  <c r="K8233" i="9"/>
  <c r="J8233" i="9" s="1"/>
  <c r="L8232" i="9"/>
  <c r="K8232" i="9"/>
  <c r="J8232" i="9" s="1"/>
  <c r="L8231" i="9"/>
  <c r="K8231" i="9"/>
  <c r="J8231" i="9" s="1"/>
  <c r="L8230" i="9"/>
  <c r="K8230" i="9"/>
  <c r="J8230" i="9" s="1"/>
  <c r="L8229" i="9"/>
  <c r="K8229" i="9"/>
  <c r="J8229" i="9" s="1"/>
  <c r="L8228" i="9"/>
  <c r="K8228" i="9"/>
  <c r="J8228" i="9" s="1"/>
  <c r="L8227" i="9"/>
  <c r="K8227" i="9"/>
  <c r="J8227" i="9" s="1"/>
  <c r="L8226" i="9"/>
  <c r="K8226" i="9"/>
  <c r="J8226" i="9" s="1"/>
  <c r="L8225" i="9"/>
  <c r="K8225" i="9"/>
  <c r="J8225" i="9" s="1"/>
  <c r="L8224" i="9"/>
  <c r="K8224" i="9"/>
  <c r="J8224" i="9" s="1"/>
  <c r="L8223" i="9"/>
  <c r="K8223" i="9"/>
  <c r="J8223" i="9" s="1"/>
  <c r="L8222" i="9"/>
  <c r="K8222" i="9"/>
  <c r="J8222" i="9" s="1"/>
  <c r="L8221" i="9"/>
  <c r="K8221" i="9"/>
  <c r="J8221" i="9" s="1"/>
  <c r="L8220" i="9"/>
  <c r="K8220" i="9"/>
  <c r="J8220" i="9" s="1"/>
  <c r="L8219" i="9"/>
  <c r="K8219" i="9"/>
  <c r="J8219" i="9" s="1"/>
  <c r="L8218" i="9"/>
  <c r="K8218" i="9"/>
  <c r="J8218" i="9" s="1"/>
  <c r="L8217" i="9"/>
  <c r="K8217" i="9"/>
  <c r="J8217" i="9" s="1"/>
  <c r="L8216" i="9"/>
  <c r="K8216" i="9"/>
  <c r="J8216" i="9" s="1"/>
  <c r="L8215" i="9"/>
  <c r="K8215" i="9"/>
  <c r="J8215" i="9" s="1"/>
  <c r="L8214" i="9"/>
  <c r="K8214" i="9"/>
  <c r="J8214" i="9" s="1"/>
  <c r="L8213" i="9"/>
  <c r="K8213" i="9"/>
  <c r="J8213" i="9" s="1"/>
  <c r="L8212" i="9"/>
  <c r="K8212" i="9"/>
  <c r="J8212" i="9" s="1"/>
  <c r="L8211" i="9"/>
  <c r="K8211" i="9"/>
  <c r="J8211" i="9" s="1"/>
  <c r="L8210" i="9"/>
  <c r="K8210" i="9"/>
  <c r="J8210" i="9" s="1"/>
  <c r="L8209" i="9"/>
  <c r="K8209" i="9"/>
  <c r="J8209" i="9" s="1"/>
  <c r="L8208" i="9"/>
  <c r="K8208" i="9"/>
  <c r="J8208" i="9" s="1"/>
  <c r="L8207" i="9"/>
  <c r="K8207" i="9"/>
  <c r="J8207" i="9" s="1"/>
  <c r="L8206" i="9"/>
  <c r="K8206" i="9"/>
  <c r="J8206" i="9" s="1"/>
  <c r="L8205" i="9"/>
  <c r="K8205" i="9"/>
  <c r="J8205" i="9" s="1"/>
  <c r="L8204" i="9"/>
  <c r="K8204" i="9"/>
  <c r="J8204" i="9" s="1"/>
  <c r="L8203" i="9"/>
  <c r="K8203" i="9"/>
  <c r="J8203" i="9" s="1"/>
  <c r="L8202" i="9"/>
  <c r="K8202" i="9"/>
  <c r="J8202" i="9" s="1"/>
  <c r="L8201" i="9"/>
  <c r="K8201" i="9"/>
  <c r="J8201" i="9" s="1"/>
  <c r="L8200" i="9"/>
  <c r="K8200" i="9"/>
  <c r="J8200" i="9" s="1"/>
  <c r="L8199" i="9"/>
  <c r="K8199" i="9"/>
  <c r="J8199" i="9" s="1"/>
  <c r="L8198" i="9"/>
  <c r="K8198" i="9"/>
  <c r="J8198" i="9" s="1"/>
  <c r="L8197" i="9"/>
  <c r="K8197" i="9"/>
  <c r="J8197" i="9" s="1"/>
  <c r="L8196" i="9"/>
  <c r="K8196" i="9"/>
  <c r="J8196" i="9" s="1"/>
  <c r="L8195" i="9"/>
  <c r="K8195" i="9"/>
  <c r="J8195" i="9" s="1"/>
  <c r="L8194" i="9"/>
  <c r="K8194" i="9"/>
  <c r="J8194" i="9" s="1"/>
  <c r="L8193" i="9"/>
  <c r="K8193" i="9"/>
  <c r="J8193" i="9" s="1"/>
  <c r="L8192" i="9"/>
  <c r="K8192" i="9"/>
  <c r="J8192" i="9" s="1"/>
  <c r="L8191" i="9"/>
  <c r="K8191" i="9"/>
  <c r="J8191" i="9" s="1"/>
  <c r="L8190" i="9"/>
  <c r="K8190" i="9"/>
  <c r="J8190" i="9" s="1"/>
  <c r="L8189" i="9"/>
  <c r="K8189" i="9"/>
  <c r="J8189" i="9" s="1"/>
  <c r="L8188" i="9"/>
  <c r="K8188" i="9"/>
  <c r="J8188" i="9" s="1"/>
  <c r="L8187" i="9"/>
  <c r="K8187" i="9"/>
  <c r="J8187" i="9" s="1"/>
  <c r="L8186" i="9"/>
  <c r="K8186" i="9"/>
  <c r="J8186" i="9" s="1"/>
  <c r="L8185" i="9"/>
  <c r="K8185" i="9"/>
  <c r="J8185" i="9" s="1"/>
  <c r="L8184" i="9"/>
  <c r="K8184" i="9"/>
  <c r="J8184" i="9" s="1"/>
  <c r="L8183" i="9"/>
  <c r="K8183" i="9"/>
  <c r="J8183" i="9" s="1"/>
  <c r="L8182" i="9"/>
  <c r="K8182" i="9"/>
  <c r="J8182" i="9" s="1"/>
  <c r="L8181" i="9"/>
  <c r="K8181" i="9"/>
  <c r="J8181" i="9" s="1"/>
  <c r="L8180" i="9"/>
  <c r="K8180" i="9"/>
  <c r="J8180" i="9" s="1"/>
  <c r="L8179" i="9"/>
  <c r="K8179" i="9"/>
  <c r="J8179" i="9" s="1"/>
  <c r="L8178" i="9"/>
  <c r="K8178" i="9"/>
  <c r="J8178" i="9" s="1"/>
  <c r="L8177" i="9"/>
  <c r="K8177" i="9"/>
  <c r="J8177" i="9" s="1"/>
  <c r="L8176" i="9"/>
  <c r="K8176" i="9"/>
  <c r="J8176" i="9" s="1"/>
  <c r="L8175" i="9"/>
  <c r="K8175" i="9"/>
  <c r="J8175" i="9" s="1"/>
  <c r="L8174" i="9"/>
  <c r="K8174" i="9"/>
  <c r="J8174" i="9" s="1"/>
  <c r="L8173" i="9"/>
  <c r="K8173" i="9"/>
  <c r="J8173" i="9" s="1"/>
  <c r="L8172" i="9"/>
  <c r="K8172" i="9"/>
  <c r="J8172" i="9" s="1"/>
  <c r="L8171" i="9"/>
  <c r="K8171" i="9"/>
  <c r="J8171" i="9" s="1"/>
  <c r="L8170" i="9"/>
  <c r="K8170" i="9"/>
  <c r="J8170" i="9" s="1"/>
  <c r="L8169" i="9"/>
  <c r="K8169" i="9"/>
  <c r="J8169" i="9" s="1"/>
  <c r="L8168" i="9"/>
  <c r="K8168" i="9"/>
  <c r="J8168" i="9" s="1"/>
  <c r="L8167" i="9"/>
  <c r="K8167" i="9"/>
  <c r="J8167" i="9" s="1"/>
  <c r="L8166" i="9"/>
  <c r="K8166" i="9"/>
  <c r="J8166" i="9" s="1"/>
  <c r="L8165" i="9"/>
  <c r="K8165" i="9"/>
  <c r="J8165" i="9" s="1"/>
  <c r="L8164" i="9"/>
  <c r="K8164" i="9"/>
  <c r="J8164" i="9" s="1"/>
  <c r="L8163" i="9"/>
  <c r="K8163" i="9"/>
  <c r="J8163" i="9" s="1"/>
  <c r="L8162" i="9"/>
  <c r="K8162" i="9"/>
  <c r="J8162" i="9" s="1"/>
  <c r="L8161" i="9"/>
  <c r="K8161" i="9"/>
  <c r="J8161" i="9" s="1"/>
  <c r="L8160" i="9"/>
  <c r="K8160" i="9"/>
  <c r="J8160" i="9" s="1"/>
  <c r="L8159" i="9"/>
  <c r="K8159" i="9"/>
  <c r="J8159" i="9" s="1"/>
  <c r="L8158" i="9"/>
  <c r="K8158" i="9"/>
  <c r="J8158" i="9" s="1"/>
  <c r="L8157" i="9"/>
  <c r="K8157" i="9"/>
  <c r="J8157" i="9" s="1"/>
  <c r="L8156" i="9"/>
  <c r="K8156" i="9"/>
  <c r="J8156" i="9" s="1"/>
  <c r="L8155" i="9"/>
  <c r="K8155" i="9"/>
  <c r="J8155" i="9" s="1"/>
  <c r="L8154" i="9"/>
  <c r="K8154" i="9"/>
  <c r="J8154" i="9" s="1"/>
  <c r="L8153" i="9"/>
  <c r="K8153" i="9"/>
  <c r="J8153" i="9" s="1"/>
  <c r="L8152" i="9"/>
  <c r="K8152" i="9"/>
  <c r="J8152" i="9" s="1"/>
  <c r="L8151" i="9"/>
  <c r="K8151" i="9"/>
  <c r="J8151" i="9" s="1"/>
  <c r="L8150" i="9"/>
  <c r="K8150" i="9"/>
  <c r="J8150" i="9" s="1"/>
  <c r="L8149" i="9"/>
  <c r="K8149" i="9"/>
  <c r="J8149" i="9" s="1"/>
  <c r="L8148" i="9"/>
  <c r="K8148" i="9"/>
  <c r="J8148" i="9" s="1"/>
  <c r="L8147" i="9"/>
  <c r="K8147" i="9"/>
  <c r="J8147" i="9" s="1"/>
  <c r="L8146" i="9"/>
  <c r="K8146" i="9"/>
  <c r="J8146" i="9" s="1"/>
  <c r="L8145" i="9"/>
  <c r="K8145" i="9"/>
  <c r="J8145" i="9" s="1"/>
  <c r="L8144" i="9"/>
  <c r="K8144" i="9"/>
  <c r="J8144" i="9" s="1"/>
  <c r="L8143" i="9"/>
  <c r="K8143" i="9"/>
  <c r="J8143" i="9" s="1"/>
  <c r="L8142" i="9"/>
  <c r="K8142" i="9"/>
  <c r="J8142" i="9" s="1"/>
  <c r="L8141" i="9"/>
  <c r="K8141" i="9"/>
  <c r="J8141" i="9" s="1"/>
  <c r="L8140" i="9"/>
  <c r="K8140" i="9"/>
  <c r="J8140" i="9" s="1"/>
  <c r="L8139" i="9"/>
  <c r="K8139" i="9"/>
  <c r="J8139" i="9" s="1"/>
  <c r="L8138" i="9"/>
  <c r="K8138" i="9"/>
  <c r="J8138" i="9" s="1"/>
  <c r="L8137" i="9"/>
  <c r="K8137" i="9"/>
  <c r="J8137" i="9" s="1"/>
  <c r="L8136" i="9"/>
  <c r="K8136" i="9"/>
  <c r="J8136" i="9" s="1"/>
  <c r="L8135" i="9"/>
  <c r="K8135" i="9"/>
  <c r="J8135" i="9" s="1"/>
  <c r="L8134" i="9"/>
  <c r="K8134" i="9"/>
  <c r="J8134" i="9" s="1"/>
  <c r="L8133" i="9"/>
  <c r="K8133" i="9"/>
  <c r="J8133" i="9" s="1"/>
  <c r="L8132" i="9"/>
  <c r="K8132" i="9"/>
  <c r="J8132" i="9" s="1"/>
  <c r="L8131" i="9"/>
  <c r="K8131" i="9"/>
  <c r="J8131" i="9" s="1"/>
  <c r="L8130" i="9"/>
  <c r="K8130" i="9"/>
  <c r="J8130" i="9" s="1"/>
  <c r="L8129" i="9"/>
  <c r="K8129" i="9"/>
  <c r="J8129" i="9" s="1"/>
  <c r="L8128" i="9"/>
  <c r="K8128" i="9"/>
  <c r="J8128" i="9" s="1"/>
  <c r="L8127" i="9"/>
  <c r="K8127" i="9"/>
  <c r="J8127" i="9" s="1"/>
  <c r="L8126" i="9"/>
  <c r="K8126" i="9"/>
  <c r="J8126" i="9" s="1"/>
  <c r="L8125" i="9"/>
  <c r="K8125" i="9"/>
  <c r="J8125" i="9" s="1"/>
  <c r="L8124" i="9"/>
  <c r="K8124" i="9"/>
  <c r="J8124" i="9" s="1"/>
  <c r="L8123" i="9"/>
  <c r="K8123" i="9"/>
  <c r="J8123" i="9" s="1"/>
  <c r="L8122" i="9"/>
  <c r="K8122" i="9"/>
  <c r="J8122" i="9" s="1"/>
  <c r="L8121" i="9"/>
  <c r="K8121" i="9"/>
  <c r="J8121" i="9" s="1"/>
  <c r="L8120" i="9"/>
  <c r="K8120" i="9"/>
  <c r="J8120" i="9" s="1"/>
  <c r="L8119" i="9"/>
  <c r="K8119" i="9"/>
  <c r="J8119" i="9" s="1"/>
  <c r="L8118" i="9"/>
  <c r="K8118" i="9"/>
  <c r="J8118" i="9" s="1"/>
  <c r="L8117" i="9"/>
  <c r="K8117" i="9"/>
  <c r="J8117" i="9" s="1"/>
  <c r="L8116" i="9"/>
  <c r="K8116" i="9"/>
  <c r="J8116" i="9" s="1"/>
  <c r="L8115" i="9"/>
  <c r="K8115" i="9"/>
  <c r="J8115" i="9" s="1"/>
  <c r="L8114" i="9"/>
  <c r="K8114" i="9"/>
  <c r="J8114" i="9" s="1"/>
  <c r="L8113" i="9"/>
  <c r="K8113" i="9"/>
  <c r="J8113" i="9" s="1"/>
  <c r="L8112" i="9"/>
  <c r="K8112" i="9"/>
  <c r="J8112" i="9" s="1"/>
  <c r="L8111" i="9"/>
  <c r="K8111" i="9"/>
  <c r="J8111" i="9" s="1"/>
  <c r="L8110" i="9"/>
  <c r="K8110" i="9"/>
  <c r="J8110" i="9" s="1"/>
  <c r="L8109" i="9"/>
  <c r="K8109" i="9"/>
  <c r="J8109" i="9" s="1"/>
  <c r="L8108" i="9"/>
  <c r="K8108" i="9"/>
  <c r="J8108" i="9" s="1"/>
  <c r="L8107" i="9"/>
  <c r="K8107" i="9"/>
  <c r="J8107" i="9" s="1"/>
  <c r="L8106" i="9"/>
  <c r="K8106" i="9"/>
  <c r="J8106" i="9" s="1"/>
  <c r="L8105" i="9"/>
  <c r="K8105" i="9"/>
  <c r="J8105" i="9" s="1"/>
  <c r="L8104" i="9"/>
  <c r="K8104" i="9"/>
  <c r="J8104" i="9" s="1"/>
  <c r="L8103" i="9"/>
  <c r="K8103" i="9"/>
  <c r="J8103" i="9" s="1"/>
  <c r="L8102" i="9"/>
  <c r="K8102" i="9"/>
  <c r="J8102" i="9" s="1"/>
  <c r="L8101" i="9"/>
  <c r="K8101" i="9"/>
  <c r="J8101" i="9" s="1"/>
  <c r="L8100" i="9"/>
  <c r="K8100" i="9"/>
  <c r="J8100" i="9" s="1"/>
  <c r="L8099" i="9"/>
  <c r="K8099" i="9"/>
  <c r="J8099" i="9" s="1"/>
  <c r="L8098" i="9"/>
  <c r="K8098" i="9"/>
  <c r="J8098" i="9" s="1"/>
  <c r="L8097" i="9"/>
  <c r="K8097" i="9"/>
  <c r="J8097" i="9" s="1"/>
  <c r="L8096" i="9"/>
  <c r="K8096" i="9"/>
  <c r="J8096" i="9" s="1"/>
  <c r="L8095" i="9"/>
  <c r="K8095" i="9"/>
  <c r="J8095" i="9" s="1"/>
  <c r="L8094" i="9"/>
  <c r="K8094" i="9"/>
  <c r="J8094" i="9" s="1"/>
  <c r="L8093" i="9"/>
  <c r="K8093" i="9"/>
  <c r="J8093" i="9" s="1"/>
  <c r="L8092" i="9"/>
  <c r="K8092" i="9"/>
  <c r="J8092" i="9" s="1"/>
  <c r="L8091" i="9"/>
  <c r="K8091" i="9"/>
  <c r="J8091" i="9" s="1"/>
  <c r="L8090" i="9"/>
  <c r="K8090" i="9"/>
  <c r="J8090" i="9" s="1"/>
  <c r="L8089" i="9"/>
  <c r="K8089" i="9"/>
  <c r="J8089" i="9" s="1"/>
  <c r="L8088" i="9"/>
  <c r="K8088" i="9"/>
  <c r="J8088" i="9" s="1"/>
  <c r="L8087" i="9"/>
  <c r="K8087" i="9"/>
  <c r="J8087" i="9" s="1"/>
  <c r="L8086" i="9"/>
  <c r="K8086" i="9"/>
  <c r="J8086" i="9" s="1"/>
  <c r="L8085" i="9"/>
  <c r="K8085" i="9"/>
  <c r="J8085" i="9" s="1"/>
  <c r="L8084" i="9"/>
  <c r="K8084" i="9"/>
  <c r="J8084" i="9" s="1"/>
  <c r="L8083" i="9"/>
  <c r="K8083" i="9"/>
  <c r="J8083" i="9" s="1"/>
  <c r="L8082" i="9"/>
  <c r="K8082" i="9"/>
  <c r="J8082" i="9" s="1"/>
  <c r="L8081" i="9"/>
  <c r="K8081" i="9"/>
  <c r="J8081" i="9" s="1"/>
  <c r="L8080" i="9"/>
  <c r="K8080" i="9"/>
  <c r="J8080" i="9" s="1"/>
  <c r="L8079" i="9"/>
  <c r="K8079" i="9"/>
  <c r="J8079" i="9" s="1"/>
  <c r="L8078" i="9"/>
  <c r="K8078" i="9"/>
  <c r="J8078" i="9" s="1"/>
  <c r="L8077" i="9"/>
  <c r="K8077" i="9"/>
  <c r="J8077" i="9" s="1"/>
  <c r="L8076" i="9"/>
  <c r="K8076" i="9"/>
  <c r="J8076" i="9" s="1"/>
  <c r="L8075" i="9"/>
  <c r="K8075" i="9"/>
  <c r="J8075" i="9" s="1"/>
  <c r="L8074" i="9"/>
  <c r="K8074" i="9"/>
  <c r="J8074" i="9" s="1"/>
  <c r="L8073" i="9"/>
  <c r="K8073" i="9"/>
  <c r="J8073" i="9" s="1"/>
  <c r="L8072" i="9"/>
  <c r="K8072" i="9"/>
  <c r="J8072" i="9" s="1"/>
  <c r="L8071" i="9"/>
  <c r="K8071" i="9"/>
  <c r="J8071" i="9" s="1"/>
  <c r="L8070" i="9"/>
  <c r="K8070" i="9"/>
  <c r="J8070" i="9" s="1"/>
  <c r="L8069" i="9"/>
  <c r="K8069" i="9"/>
  <c r="J8069" i="9" s="1"/>
  <c r="L8068" i="9"/>
  <c r="K8068" i="9"/>
  <c r="J8068" i="9" s="1"/>
  <c r="L8067" i="9"/>
  <c r="K8067" i="9"/>
  <c r="J8067" i="9" s="1"/>
  <c r="L8066" i="9"/>
  <c r="K8066" i="9"/>
  <c r="J8066" i="9" s="1"/>
  <c r="L8065" i="9"/>
  <c r="K8065" i="9"/>
  <c r="J8065" i="9" s="1"/>
  <c r="L8064" i="9"/>
  <c r="K8064" i="9"/>
  <c r="J8064" i="9" s="1"/>
  <c r="L8063" i="9"/>
  <c r="K8063" i="9"/>
  <c r="J8063" i="9" s="1"/>
  <c r="L8062" i="9"/>
  <c r="K8062" i="9"/>
  <c r="J8062" i="9" s="1"/>
  <c r="L8061" i="9"/>
  <c r="K8061" i="9"/>
  <c r="J8061" i="9" s="1"/>
  <c r="L8060" i="9"/>
  <c r="K8060" i="9"/>
  <c r="J8060" i="9" s="1"/>
  <c r="L8059" i="9"/>
  <c r="K8059" i="9"/>
  <c r="J8059" i="9" s="1"/>
  <c r="L8058" i="9"/>
  <c r="K8058" i="9"/>
  <c r="J8058" i="9" s="1"/>
  <c r="L8057" i="9"/>
  <c r="K8057" i="9"/>
  <c r="J8057" i="9" s="1"/>
  <c r="L8056" i="9"/>
  <c r="K8056" i="9"/>
  <c r="J8056" i="9" s="1"/>
  <c r="L8055" i="9"/>
  <c r="K8055" i="9"/>
  <c r="J8055" i="9" s="1"/>
  <c r="L8054" i="9"/>
  <c r="K8054" i="9"/>
  <c r="J8054" i="9" s="1"/>
  <c r="L8053" i="9"/>
  <c r="K8053" i="9"/>
  <c r="J8053" i="9" s="1"/>
  <c r="L8052" i="9"/>
  <c r="K8052" i="9"/>
  <c r="J8052" i="9" s="1"/>
  <c r="L8051" i="9"/>
  <c r="K8051" i="9"/>
  <c r="J8051" i="9" s="1"/>
  <c r="L8050" i="9"/>
  <c r="K8050" i="9"/>
  <c r="J8050" i="9" s="1"/>
  <c r="L8049" i="9"/>
  <c r="K8049" i="9"/>
  <c r="J8049" i="9" s="1"/>
  <c r="L8048" i="9"/>
  <c r="K8048" i="9"/>
  <c r="J8048" i="9" s="1"/>
  <c r="L8047" i="9"/>
  <c r="K8047" i="9"/>
  <c r="J8047" i="9" s="1"/>
  <c r="L8046" i="9"/>
  <c r="K8046" i="9"/>
  <c r="J8046" i="9" s="1"/>
  <c r="L8045" i="9"/>
  <c r="K8045" i="9"/>
  <c r="J8045" i="9" s="1"/>
  <c r="L8044" i="9"/>
  <c r="K8044" i="9"/>
  <c r="J8044" i="9" s="1"/>
  <c r="L8043" i="9"/>
  <c r="K8043" i="9"/>
  <c r="J8043" i="9" s="1"/>
  <c r="L8042" i="9"/>
  <c r="K8042" i="9"/>
  <c r="J8042" i="9" s="1"/>
  <c r="L8041" i="9"/>
  <c r="K8041" i="9"/>
  <c r="J8041" i="9" s="1"/>
  <c r="L8040" i="9"/>
  <c r="K8040" i="9"/>
  <c r="J8040" i="9" s="1"/>
  <c r="L8039" i="9"/>
  <c r="K8039" i="9"/>
  <c r="J8039" i="9" s="1"/>
  <c r="L8038" i="9"/>
  <c r="K8038" i="9"/>
  <c r="J8038" i="9" s="1"/>
  <c r="L8037" i="9"/>
  <c r="K8037" i="9"/>
  <c r="J8037" i="9" s="1"/>
  <c r="L8036" i="9"/>
  <c r="K8036" i="9"/>
  <c r="J8036" i="9" s="1"/>
  <c r="L8035" i="9"/>
  <c r="K8035" i="9"/>
  <c r="J8035" i="9" s="1"/>
  <c r="L8034" i="9"/>
  <c r="K8034" i="9"/>
  <c r="J8034" i="9" s="1"/>
  <c r="L8033" i="9"/>
  <c r="K8033" i="9"/>
  <c r="J8033" i="9" s="1"/>
  <c r="L8032" i="9"/>
  <c r="K8032" i="9"/>
  <c r="J8032" i="9" s="1"/>
  <c r="L8031" i="9"/>
  <c r="K8031" i="9"/>
  <c r="J8031" i="9" s="1"/>
  <c r="L8030" i="9"/>
  <c r="K8030" i="9"/>
  <c r="J8030" i="9" s="1"/>
  <c r="L8029" i="9"/>
  <c r="K8029" i="9"/>
  <c r="J8029" i="9" s="1"/>
  <c r="L8028" i="9"/>
  <c r="K8028" i="9"/>
  <c r="J8028" i="9" s="1"/>
  <c r="L8027" i="9"/>
  <c r="K8027" i="9"/>
  <c r="J8027" i="9" s="1"/>
  <c r="L8026" i="9"/>
  <c r="K8026" i="9"/>
  <c r="J8026" i="9" s="1"/>
  <c r="L8025" i="9"/>
  <c r="K8025" i="9"/>
  <c r="J8025" i="9" s="1"/>
  <c r="L8024" i="9"/>
  <c r="K8024" i="9"/>
  <c r="J8024" i="9" s="1"/>
  <c r="L8023" i="9"/>
  <c r="K8023" i="9"/>
  <c r="J8023" i="9" s="1"/>
  <c r="L8022" i="9"/>
  <c r="K8022" i="9"/>
  <c r="J8022" i="9" s="1"/>
  <c r="L8021" i="9"/>
  <c r="K8021" i="9"/>
  <c r="J8021" i="9" s="1"/>
  <c r="L8020" i="9"/>
  <c r="K8020" i="9"/>
  <c r="J8020" i="9" s="1"/>
  <c r="L8019" i="9"/>
  <c r="K8019" i="9"/>
  <c r="J8019" i="9" s="1"/>
  <c r="L8018" i="9"/>
  <c r="K8018" i="9"/>
  <c r="J8018" i="9" s="1"/>
  <c r="L8017" i="9"/>
  <c r="K8017" i="9"/>
  <c r="J8017" i="9" s="1"/>
  <c r="L8016" i="9"/>
  <c r="K8016" i="9"/>
  <c r="J8016" i="9" s="1"/>
  <c r="L8015" i="9"/>
  <c r="K8015" i="9"/>
  <c r="J8015" i="9" s="1"/>
  <c r="L8014" i="9"/>
  <c r="K8014" i="9"/>
  <c r="J8014" i="9" s="1"/>
  <c r="L8013" i="9"/>
  <c r="K8013" i="9"/>
  <c r="J8013" i="9" s="1"/>
  <c r="L8012" i="9"/>
  <c r="K8012" i="9"/>
  <c r="J8012" i="9" s="1"/>
  <c r="L8011" i="9"/>
  <c r="K8011" i="9"/>
  <c r="J8011" i="9" s="1"/>
  <c r="L8010" i="9"/>
  <c r="K8010" i="9"/>
  <c r="J8010" i="9" s="1"/>
  <c r="L8009" i="9"/>
  <c r="K8009" i="9"/>
  <c r="J8009" i="9" s="1"/>
  <c r="L8008" i="9"/>
  <c r="K8008" i="9"/>
  <c r="J8008" i="9" s="1"/>
  <c r="L8007" i="9"/>
  <c r="K8007" i="9"/>
  <c r="J8007" i="9" s="1"/>
  <c r="L8006" i="9"/>
  <c r="K8006" i="9"/>
  <c r="J8006" i="9" s="1"/>
  <c r="L8005" i="9"/>
  <c r="K8005" i="9"/>
  <c r="J8005" i="9" s="1"/>
  <c r="L8004" i="9"/>
  <c r="K8004" i="9"/>
  <c r="J8004" i="9" s="1"/>
  <c r="L8003" i="9"/>
  <c r="K8003" i="9"/>
  <c r="J8003" i="9" s="1"/>
  <c r="L8002" i="9"/>
  <c r="K8002" i="9"/>
  <c r="J8002" i="9" s="1"/>
  <c r="L8001" i="9"/>
  <c r="K8001" i="9"/>
  <c r="J8001" i="9" s="1"/>
  <c r="L8000" i="9"/>
  <c r="K8000" i="9"/>
  <c r="J8000" i="9" s="1"/>
  <c r="L7999" i="9"/>
  <c r="K7999" i="9"/>
  <c r="J7999" i="9" s="1"/>
  <c r="L7998" i="9"/>
  <c r="K7998" i="9"/>
  <c r="J7998" i="9" s="1"/>
  <c r="L7997" i="9"/>
  <c r="K7997" i="9"/>
  <c r="J7997" i="9" s="1"/>
  <c r="L7996" i="9"/>
  <c r="K7996" i="9"/>
  <c r="J7996" i="9" s="1"/>
  <c r="L7995" i="9"/>
  <c r="K7995" i="9"/>
  <c r="J7995" i="9" s="1"/>
  <c r="L7994" i="9"/>
  <c r="K7994" i="9"/>
  <c r="J7994" i="9" s="1"/>
  <c r="L7993" i="9"/>
  <c r="K7993" i="9"/>
  <c r="J7993" i="9" s="1"/>
  <c r="L7992" i="9"/>
  <c r="K7992" i="9"/>
  <c r="J7992" i="9" s="1"/>
  <c r="L7991" i="9"/>
  <c r="K7991" i="9"/>
  <c r="J7991" i="9" s="1"/>
  <c r="L7990" i="9"/>
  <c r="K7990" i="9"/>
  <c r="J7990" i="9" s="1"/>
  <c r="L7989" i="9"/>
  <c r="K7989" i="9"/>
  <c r="J7989" i="9" s="1"/>
  <c r="L7988" i="9"/>
  <c r="K7988" i="9"/>
  <c r="J7988" i="9" s="1"/>
  <c r="L7987" i="9"/>
  <c r="K7987" i="9"/>
  <c r="J7987" i="9" s="1"/>
  <c r="L7986" i="9"/>
  <c r="K7986" i="9"/>
  <c r="J7986" i="9" s="1"/>
  <c r="L7985" i="9"/>
  <c r="K7985" i="9"/>
  <c r="J7985" i="9" s="1"/>
  <c r="L7984" i="9"/>
  <c r="K7984" i="9"/>
  <c r="J7984" i="9" s="1"/>
  <c r="L7983" i="9"/>
  <c r="K7983" i="9"/>
  <c r="J7983" i="9" s="1"/>
  <c r="L7982" i="9"/>
  <c r="K7982" i="9"/>
  <c r="J7982" i="9" s="1"/>
  <c r="L7981" i="9"/>
  <c r="K7981" i="9"/>
  <c r="J7981" i="9" s="1"/>
  <c r="L7980" i="9"/>
  <c r="K7980" i="9"/>
  <c r="J7980" i="9" s="1"/>
  <c r="L7979" i="9"/>
  <c r="K7979" i="9"/>
  <c r="J7979" i="9" s="1"/>
  <c r="L7978" i="9"/>
  <c r="K7978" i="9"/>
  <c r="J7978" i="9" s="1"/>
  <c r="L7977" i="9"/>
  <c r="K7977" i="9"/>
  <c r="J7977" i="9" s="1"/>
  <c r="L7976" i="9"/>
  <c r="K7976" i="9"/>
  <c r="J7976" i="9" s="1"/>
  <c r="L7975" i="9"/>
  <c r="K7975" i="9"/>
  <c r="J7975" i="9" s="1"/>
  <c r="L7974" i="9"/>
  <c r="K7974" i="9"/>
  <c r="J7974" i="9" s="1"/>
  <c r="L7973" i="9"/>
  <c r="K7973" i="9"/>
  <c r="J7973" i="9" s="1"/>
  <c r="L7972" i="9"/>
  <c r="K7972" i="9"/>
  <c r="J7972" i="9" s="1"/>
  <c r="L7971" i="9"/>
  <c r="K7971" i="9"/>
  <c r="J7971" i="9" s="1"/>
  <c r="L7970" i="9"/>
  <c r="K7970" i="9"/>
  <c r="J7970" i="9" s="1"/>
  <c r="L7969" i="9"/>
  <c r="K7969" i="9"/>
  <c r="J7969" i="9" s="1"/>
  <c r="L7968" i="9"/>
  <c r="K7968" i="9"/>
  <c r="J7968" i="9" s="1"/>
  <c r="L7967" i="9"/>
  <c r="K7967" i="9"/>
  <c r="J7967" i="9" s="1"/>
  <c r="L7966" i="9"/>
  <c r="K7966" i="9"/>
  <c r="J7966" i="9" s="1"/>
  <c r="L7965" i="9"/>
  <c r="K7965" i="9"/>
  <c r="J7965" i="9" s="1"/>
  <c r="L7964" i="9"/>
  <c r="K7964" i="9"/>
  <c r="J7964" i="9" s="1"/>
  <c r="L7963" i="9"/>
  <c r="K7963" i="9"/>
  <c r="J7963" i="9" s="1"/>
  <c r="L7962" i="9"/>
  <c r="K7962" i="9"/>
  <c r="J7962" i="9" s="1"/>
  <c r="L7961" i="9"/>
  <c r="K7961" i="9"/>
  <c r="J7961" i="9" s="1"/>
  <c r="L7960" i="9"/>
  <c r="K7960" i="9"/>
  <c r="J7960" i="9" s="1"/>
  <c r="L7959" i="9"/>
  <c r="K7959" i="9"/>
  <c r="J7959" i="9" s="1"/>
  <c r="L7958" i="9"/>
  <c r="K7958" i="9"/>
  <c r="J7958" i="9" s="1"/>
  <c r="L7957" i="9"/>
  <c r="K7957" i="9"/>
  <c r="J7957" i="9" s="1"/>
  <c r="L7956" i="9"/>
  <c r="K7956" i="9"/>
  <c r="J7956" i="9" s="1"/>
  <c r="L7955" i="9"/>
  <c r="K7955" i="9"/>
  <c r="J7955" i="9" s="1"/>
  <c r="L7954" i="9"/>
  <c r="K7954" i="9"/>
  <c r="J7954" i="9" s="1"/>
  <c r="L7953" i="9"/>
  <c r="K7953" i="9"/>
  <c r="J7953" i="9" s="1"/>
  <c r="L7952" i="9"/>
  <c r="K7952" i="9"/>
  <c r="J7952" i="9" s="1"/>
  <c r="L7951" i="9"/>
  <c r="K7951" i="9"/>
  <c r="J7951" i="9" s="1"/>
  <c r="L7950" i="9"/>
  <c r="K7950" i="9"/>
  <c r="J7950" i="9" s="1"/>
  <c r="L7949" i="9"/>
  <c r="K7949" i="9"/>
  <c r="J7949" i="9" s="1"/>
  <c r="L7948" i="9"/>
  <c r="K7948" i="9"/>
  <c r="J7948" i="9" s="1"/>
  <c r="L7947" i="9"/>
  <c r="K7947" i="9"/>
  <c r="J7947" i="9" s="1"/>
  <c r="L7946" i="9"/>
  <c r="K7946" i="9"/>
  <c r="J7946" i="9" s="1"/>
  <c r="L7945" i="9"/>
  <c r="K7945" i="9"/>
  <c r="J7945" i="9" s="1"/>
  <c r="L7944" i="9"/>
  <c r="K7944" i="9"/>
  <c r="J7944" i="9" s="1"/>
  <c r="L7943" i="9"/>
  <c r="K7943" i="9"/>
  <c r="J7943" i="9" s="1"/>
  <c r="L7942" i="9"/>
  <c r="K7942" i="9"/>
  <c r="J7942" i="9" s="1"/>
  <c r="L7941" i="9"/>
  <c r="K7941" i="9"/>
  <c r="J7941" i="9" s="1"/>
  <c r="L7940" i="9"/>
  <c r="K7940" i="9"/>
  <c r="J7940" i="9" s="1"/>
  <c r="L7939" i="9"/>
  <c r="K7939" i="9"/>
  <c r="J7939" i="9" s="1"/>
  <c r="L7938" i="9"/>
  <c r="K7938" i="9"/>
  <c r="J7938" i="9" s="1"/>
  <c r="L7937" i="9"/>
  <c r="K7937" i="9"/>
  <c r="J7937" i="9" s="1"/>
  <c r="L7936" i="9"/>
  <c r="K7936" i="9"/>
  <c r="J7936" i="9" s="1"/>
  <c r="L7935" i="9"/>
  <c r="K7935" i="9"/>
  <c r="J7935" i="9" s="1"/>
  <c r="L7934" i="9"/>
  <c r="K7934" i="9"/>
  <c r="J7934" i="9" s="1"/>
  <c r="L7933" i="9"/>
  <c r="K7933" i="9"/>
  <c r="J7933" i="9" s="1"/>
  <c r="L7932" i="9"/>
  <c r="K7932" i="9"/>
  <c r="J7932" i="9" s="1"/>
  <c r="L7931" i="9"/>
  <c r="K7931" i="9"/>
  <c r="J7931" i="9" s="1"/>
  <c r="L7930" i="9"/>
  <c r="K7930" i="9"/>
  <c r="J7930" i="9" s="1"/>
  <c r="L7929" i="9"/>
  <c r="K7929" i="9"/>
  <c r="J7929" i="9" s="1"/>
  <c r="L7928" i="9"/>
  <c r="K7928" i="9"/>
  <c r="J7928" i="9" s="1"/>
  <c r="L7927" i="9"/>
  <c r="K7927" i="9"/>
  <c r="J7927" i="9" s="1"/>
  <c r="L7926" i="9"/>
  <c r="K7926" i="9"/>
  <c r="J7926" i="9" s="1"/>
  <c r="L7925" i="9"/>
  <c r="K7925" i="9"/>
  <c r="J7925" i="9" s="1"/>
  <c r="L7924" i="9"/>
  <c r="K7924" i="9"/>
  <c r="J7924" i="9" s="1"/>
  <c r="L7923" i="9"/>
  <c r="K7923" i="9"/>
  <c r="J7923" i="9" s="1"/>
  <c r="L7922" i="9"/>
  <c r="K7922" i="9"/>
  <c r="J7922" i="9" s="1"/>
  <c r="L7921" i="9"/>
  <c r="K7921" i="9"/>
  <c r="J7921" i="9" s="1"/>
  <c r="L7920" i="9"/>
  <c r="K7920" i="9"/>
  <c r="J7920" i="9" s="1"/>
  <c r="L7919" i="9"/>
  <c r="K7919" i="9"/>
  <c r="J7919" i="9" s="1"/>
  <c r="L7918" i="9"/>
  <c r="K7918" i="9"/>
  <c r="J7918" i="9" s="1"/>
  <c r="L7917" i="9"/>
  <c r="K7917" i="9"/>
  <c r="J7917" i="9" s="1"/>
  <c r="L7916" i="9"/>
  <c r="K7916" i="9"/>
  <c r="J7916" i="9" s="1"/>
  <c r="L7915" i="9"/>
  <c r="K7915" i="9"/>
  <c r="J7915" i="9" s="1"/>
  <c r="L7914" i="9"/>
  <c r="K7914" i="9"/>
  <c r="J7914" i="9" s="1"/>
  <c r="L7913" i="9"/>
  <c r="K7913" i="9"/>
  <c r="J7913" i="9" s="1"/>
  <c r="L7912" i="9"/>
  <c r="K7912" i="9"/>
  <c r="J7912" i="9" s="1"/>
  <c r="L7911" i="9"/>
  <c r="K7911" i="9"/>
  <c r="J7911" i="9" s="1"/>
  <c r="L7910" i="9"/>
  <c r="K7910" i="9"/>
  <c r="J7910" i="9" s="1"/>
  <c r="L7909" i="9"/>
  <c r="K7909" i="9"/>
  <c r="J7909" i="9" s="1"/>
  <c r="L7908" i="9"/>
  <c r="K7908" i="9"/>
  <c r="J7908" i="9" s="1"/>
  <c r="L7907" i="9"/>
  <c r="K7907" i="9"/>
  <c r="J7907" i="9" s="1"/>
  <c r="L7906" i="9"/>
  <c r="K7906" i="9"/>
  <c r="J7906" i="9" s="1"/>
  <c r="L7905" i="9"/>
  <c r="K7905" i="9"/>
  <c r="J7905" i="9" s="1"/>
  <c r="L7904" i="9"/>
  <c r="K7904" i="9"/>
  <c r="J7904" i="9" s="1"/>
  <c r="L7903" i="9"/>
  <c r="K7903" i="9"/>
  <c r="J7903" i="9" s="1"/>
  <c r="L7902" i="9"/>
  <c r="K7902" i="9"/>
  <c r="J7902" i="9" s="1"/>
  <c r="L7901" i="9"/>
  <c r="K7901" i="9"/>
  <c r="J7901" i="9" s="1"/>
  <c r="L7900" i="9"/>
  <c r="K7900" i="9"/>
  <c r="J7900" i="9" s="1"/>
  <c r="L7899" i="9"/>
  <c r="K7899" i="9"/>
  <c r="J7899" i="9" s="1"/>
  <c r="L7898" i="9"/>
  <c r="K7898" i="9"/>
  <c r="J7898" i="9" s="1"/>
  <c r="L7897" i="9"/>
  <c r="K7897" i="9"/>
  <c r="J7897" i="9" s="1"/>
  <c r="L7896" i="9"/>
  <c r="K7896" i="9"/>
  <c r="J7896" i="9" s="1"/>
  <c r="L7895" i="9"/>
  <c r="K7895" i="9"/>
  <c r="J7895" i="9" s="1"/>
  <c r="L7894" i="9"/>
  <c r="K7894" i="9"/>
  <c r="J7894" i="9" s="1"/>
  <c r="L7893" i="9"/>
  <c r="K7893" i="9"/>
  <c r="J7893" i="9" s="1"/>
  <c r="L7892" i="9"/>
  <c r="K7892" i="9"/>
  <c r="J7892" i="9" s="1"/>
  <c r="L7891" i="9"/>
  <c r="K7891" i="9"/>
  <c r="J7891" i="9" s="1"/>
  <c r="L7890" i="9"/>
  <c r="K7890" i="9"/>
  <c r="J7890" i="9" s="1"/>
  <c r="L7889" i="9"/>
  <c r="K7889" i="9"/>
  <c r="J7889" i="9" s="1"/>
  <c r="L7888" i="9"/>
  <c r="K7888" i="9"/>
  <c r="J7888" i="9" s="1"/>
  <c r="L7887" i="9"/>
  <c r="K7887" i="9"/>
  <c r="J7887" i="9" s="1"/>
  <c r="L7886" i="9"/>
  <c r="K7886" i="9"/>
  <c r="J7886" i="9" s="1"/>
  <c r="L7885" i="9"/>
  <c r="K7885" i="9"/>
  <c r="J7885" i="9" s="1"/>
  <c r="L7884" i="9"/>
  <c r="K7884" i="9"/>
  <c r="J7884" i="9" s="1"/>
  <c r="L7883" i="9"/>
  <c r="K7883" i="9"/>
  <c r="J7883" i="9" s="1"/>
  <c r="L7882" i="9"/>
  <c r="K7882" i="9"/>
  <c r="J7882" i="9" s="1"/>
  <c r="L7881" i="9"/>
  <c r="K7881" i="9"/>
  <c r="J7881" i="9" s="1"/>
  <c r="L7880" i="9"/>
  <c r="K7880" i="9"/>
  <c r="J7880" i="9" s="1"/>
  <c r="L7879" i="9"/>
  <c r="K7879" i="9"/>
  <c r="J7879" i="9" s="1"/>
  <c r="L7878" i="9"/>
  <c r="K7878" i="9"/>
  <c r="J7878" i="9" s="1"/>
  <c r="L7877" i="9"/>
  <c r="K7877" i="9"/>
  <c r="J7877" i="9" s="1"/>
  <c r="L7876" i="9"/>
  <c r="K7876" i="9"/>
  <c r="J7876" i="9" s="1"/>
  <c r="L7875" i="9"/>
  <c r="K7875" i="9"/>
  <c r="J7875" i="9" s="1"/>
  <c r="L7874" i="9"/>
  <c r="K7874" i="9"/>
  <c r="J7874" i="9" s="1"/>
  <c r="L7873" i="9"/>
  <c r="K7873" i="9"/>
  <c r="J7873" i="9" s="1"/>
  <c r="L7872" i="9"/>
  <c r="K7872" i="9"/>
  <c r="J7872" i="9" s="1"/>
  <c r="L7871" i="9"/>
  <c r="K7871" i="9"/>
  <c r="J7871" i="9" s="1"/>
  <c r="L7870" i="9"/>
  <c r="K7870" i="9"/>
  <c r="J7870" i="9" s="1"/>
  <c r="L7869" i="9"/>
  <c r="K7869" i="9"/>
  <c r="J7869" i="9" s="1"/>
  <c r="L7868" i="9"/>
  <c r="K7868" i="9"/>
  <c r="J7868" i="9" s="1"/>
  <c r="L7867" i="9"/>
  <c r="K7867" i="9"/>
  <c r="J7867" i="9" s="1"/>
  <c r="L7866" i="9"/>
  <c r="K7866" i="9"/>
  <c r="J7866" i="9" s="1"/>
  <c r="L7865" i="9"/>
  <c r="K7865" i="9"/>
  <c r="J7865" i="9" s="1"/>
  <c r="L7864" i="9"/>
  <c r="K7864" i="9"/>
  <c r="J7864" i="9" s="1"/>
  <c r="L7863" i="9"/>
  <c r="K7863" i="9"/>
  <c r="J7863" i="9" s="1"/>
  <c r="L7862" i="9"/>
  <c r="K7862" i="9"/>
  <c r="J7862" i="9" s="1"/>
  <c r="L7861" i="9"/>
  <c r="K7861" i="9"/>
  <c r="J7861" i="9" s="1"/>
  <c r="L7860" i="9"/>
  <c r="K7860" i="9"/>
  <c r="J7860" i="9" s="1"/>
  <c r="L7859" i="9"/>
  <c r="K7859" i="9"/>
  <c r="J7859" i="9" s="1"/>
  <c r="L7858" i="9"/>
  <c r="K7858" i="9"/>
  <c r="J7858" i="9" s="1"/>
  <c r="L7857" i="9"/>
  <c r="K7857" i="9"/>
  <c r="J7857" i="9" s="1"/>
  <c r="L7856" i="9"/>
  <c r="K7856" i="9"/>
  <c r="J7856" i="9" s="1"/>
  <c r="L7855" i="9"/>
  <c r="K7855" i="9"/>
  <c r="J7855" i="9" s="1"/>
  <c r="L7854" i="9"/>
  <c r="K7854" i="9"/>
  <c r="J7854" i="9" s="1"/>
  <c r="L7853" i="9"/>
  <c r="K7853" i="9"/>
  <c r="J7853" i="9" s="1"/>
  <c r="L7852" i="9"/>
  <c r="K7852" i="9"/>
  <c r="J7852" i="9" s="1"/>
  <c r="L7851" i="9"/>
  <c r="K7851" i="9"/>
  <c r="J7851" i="9" s="1"/>
  <c r="L7850" i="9"/>
  <c r="K7850" i="9"/>
  <c r="J7850" i="9" s="1"/>
  <c r="L7849" i="9"/>
  <c r="K7849" i="9"/>
  <c r="J7849" i="9" s="1"/>
  <c r="L7848" i="9"/>
  <c r="K7848" i="9"/>
  <c r="J7848" i="9" s="1"/>
  <c r="L7847" i="9"/>
  <c r="K7847" i="9"/>
  <c r="J7847" i="9" s="1"/>
  <c r="L7846" i="9"/>
  <c r="K7846" i="9"/>
  <c r="J7846" i="9" s="1"/>
  <c r="L7845" i="9"/>
  <c r="K7845" i="9"/>
  <c r="J7845" i="9" s="1"/>
  <c r="L7844" i="9"/>
  <c r="K7844" i="9"/>
  <c r="J7844" i="9" s="1"/>
  <c r="L7843" i="9"/>
  <c r="K7843" i="9"/>
  <c r="J7843" i="9" s="1"/>
  <c r="L7842" i="9"/>
  <c r="K7842" i="9"/>
  <c r="J7842" i="9" s="1"/>
  <c r="L7841" i="9"/>
  <c r="K7841" i="9"/>
  <c r="J7841" i="9" s="1"/>
  <c r="L7840" i="9"/>
  <c r="K7840" i="9"/>
  <c r="J7840" i="9" s="1"/>
  <c r="L7839" i="9"/>
  <c r="K7839" i="9"/>
  <c r="J7839" i="9" s="1"/>
  <c r="L7838" i="9"/>
  <c r="K7838" i="9"/>
  <c r="J7838" i="9" s="1"/>
  <c r="L7837" i="9"/>
  <c r="K7837" i="9"/>
  <c r="J7837" i="9" s="1"/>
  <c r="L7836" i="9"/>
  <c r="K7836" i="9"/>
  <c r="J7836" i="9" s="1"/>
  <c r="L7835" i="9"/>
  <c r="K7835" i="9"/>
  <c r="J7835" i="9" s="1"/>
  <c r="L7834" i="9"/>
  <c r="K7834" i="9"/>
  <c r="J7834" i="9" s="1"/>
  <c r="L7833" i="9"/>
  <c r="K7833" i="9"/>
  <c r="J7833" i="9" s="1"/>
  <c r="L7832" i="9"/>
  <c r="K7832" i="9"/>
  <c r="J7832" i="9" s="1"/>
  <c r="L7831" i="9"/>
  <c r="K7831" i="9"/>
  <c r="J7831" i="9" s="1"/>
  <c r="L7830" i="9"/>
  <c r="K7830" i="9"/>
  <c r="J7830" i="9" s="1"/>
  <c r="L7829" i="9"/>
  <c r="K7829" i="9"/>
  <c r="J7829" i="9" s="1"/>
  <c r="L7828" i="9"/>
  <c r="K7828" i="9"/>
  <c r="J7828" i="9" s="1"/>
  <c r="L7827" i="9"/>
  <c r="K7827" i="9"/>
  <c r="J7827" i="9" s="1"/>
  <c r="L7826" i="9"/>
  <c r="K7826" i="9"/>
  <c r="J7826" i="9" s="1"/>
  <c r="L7825" i="9"/>
  <c r="K7825" i="9"/>
  <c r="J7825" i="9" s="1"/>
  <c r="L7824" i="9"/>
  <c r="K7824" i="9"/>
  <c r="J7824" i="9" s="1"/>
  <c r="L7823" i="9"/>
  <c r="K7823" i="9"/>
  <c r="J7823" i="9" s="1"/>
  <c r="L7822" i="9"/>
  <c r="K7822" i="9"/>
  <c r="J7822" i="9" s="1"/>
  <c r="L7821" i="9"/>
  <c r="K7821" i="9"/>
  <c r="J7821" i="9" s="1"/>
  <c r="L7820" i="9"/>
  <c r="K7820" i="9"/>
  <c r="J7820" i="9" s="1"/>
  <c r="L7819" i="9"/>
  <c r="K7819" i="9"/>
  <c r="J7819" i="9" s="1"/>
  <c r="L7818" i="9"/>
  <c r="K7818" i="9"/>
  <c r="J7818" i="9" s="1"/>
  <c r="L7817" i="9"/>
  <c r="K7817" i="9"/>
  <c r="J7817" i="9" s="1"/>
  <c r="L7816" i="9"/>
  <c r="K7816" i="9"/>
  <c r="J7816" i="9" s="1"/>
  <c r="L7815" i="9"/>
  <c r="K7815" i="9"/>
  <c r="J7815" i="9" s="1"/>
  <c r="L7814" i="9"/>
  <c r="K7814" i="9"/>
  <c r="J7814" i="9" s="1"/>
  <c r="L7813" i="9"/>
  <c r="K7813" i="9"/>
  <c r="J7813" i="9" s="1"/>
  <c r="L7812" i="9"/>
  <c r="K7812" i="9"/>
  <c r="J7812" i="9" s="1"/>
  <c r="L7811" i="9"/>
  <c r="K7811" i="9"/>
  <c r="J7811" i="9" s="1"/>
  <c r="L7810" i="9"/>
  <c r="K7810" i="9"/>
  <c r="J7810" i="9" s="1"/>
  <c r="L7809" i="9"/>
  <c r="K7809" i="9"/>
  <c r="J7809" i="9" s="1"/>
  <c r="L7808" i="9"/>
  <c r="K7808" i="9"/>
  <c r="J7808" i="9" s="1"/>
  <c r="L7807" i="9"/>
  <c r="K7807" i="9"/>
  <c r="J7807" i="9" s="1"/>
  <c r="L7806" i="9"/>
  <c r="K7806" i="9"/>
  <c r="J7806" i="9" s="1"/>
  <c r="L7805" i="9"/>
  <c r="K7805" i="9"/>
  <c r="J7805" i="9" s="1"/>
  <c r="L7804" i="9"/>
  <c r="K7804" i="9"/>
  <c r="J7804" i="9" s="1"/>
  <c r="L7803" i="9"/>
  <c r="K7803" i="9"/>
  <c r="J7803" i="9" s="1"/>
  <c r="L7802" i="9"/>
  <c r="K7802" i="9"/>
  <c r="J7802" i="9" s="1"/>
  <c r="L7801" i="9"/>
  <c r="K7801" i="9"/>
  <c r="J7801" i="9" s="1"/>
  <c r="L7800" i="9"/>
  <c r="K7800" i="9"/>
  <c r="J7800" i="9" s="1"/>
  <c r="L7799" i="9"/>
  <c r="K7799" i="9"/>
  <c r="J7799" i="9" s="1"/>
  <c r="L7798" i="9"/>
  <c r="K7798" i="9"/>
  <c r="J7798" i="9" s="1"/>
  <c r="L7797" i="9"/>
  <c r="K7797" i="9"/>
  <c r="J7797" i="9" s="1"/>
  <c r="L7796" i="9"/>
  <c r="K7796" i="9"/>
  <c r="J7796" i="9" s="1"/>
  <c r="L7795" i="9"/>
  <c r="K7795" i="9"/>
  <c r="J7795" i="9" s="1"/>
  <c r="L7794" i="9"/>
  <c r="K7794" i="9"/>
  <c r="J7794" i="9" s="1"/>
  <c r="L7793" i="9"/>
  <c r="K7793" i="9"/>
  <c r="J7793" i="9" s="1"/>
  <c r="L7792" i="9"/>
  <c r="K7792" i="9"/>
  <c r="J7792" i="9" s="1"/>
  <c r="L7791" i="9"/>
  <c r="K7791" i="9"/>
  <c r="J7791" i="9" s="1"/>
  <c r="L7790" i="9"/>
  <c r="K7790" i="9"/>
  <c r="J7790" i="9" s="1"/>
  <c r="L7789" i="9"/>
  <c r="K7789" i="9"/>
  <c r="J7789" i="9" s="1"/>
  <c r="L7788" i="9"/>
  <c r="K7788" i="9"/>
  <c r="J7788" i="9" s="1"/>
  <c r="L7787" i="9"/>
  <c r="K7787" i="9"/>
  <c r="J7787" i="9" s="1"/>
  <c r="L7786" i="9"/>
  <c r="K7786" i="9"/>
  <c r="J7786" i="9" s="1"/>
  <c r="L7785" i="9"/>
  <c r="K7785" i="9"/>
  <c r="J7785" i="9" s="1"/>
  <c r="L7784" i="9"/>
  <c r="K7784" i="9"/>
  <c r="J7784" i="9" s="1"/>
  <c r="L7783" i="9"/>
  <c r="K7783" i="9"/>
  <c r="J7783" i="9" s="1"/>
  <c r="L7782" i="9"/>
  <c r="K7782" i="9"/>
  <c r="J7782" i="9" s="1"/>
  <c r="L7781" i="9"/>
  <c r="K7781" i="9"/>
  <c r="J7781" i="9" s="1"/>
  <c r="L7780" i="9"/>
  <c r="K7780" i="9"/>
  <c r="J7780" i="9" s="1"/>
  <c r="L7779" i="9"/>
  <c r="K7779" i="9"/>
  <c r="J7779" i="9" s="1"/>
  <c r="L7778" i="9"/>
  <c r="K7778" i="9"/>
  <c r="J7778" i="9" s="1"/>
  <c r="L7777" i="9"/>
  <c r="K7777" i="9"/>
  <c r="J7777" i="9" s="1"/>
  <c r="L7776" i="9"/>
  <c r="K7776" i="9"/>
  <c r="J7776" i="9" s="1"/>
  <c r="L7775" i="9"/>
  <c r="K7775" i="9"/>
  <c r="J7775" i="9" s="1"/>
  <c r="L7774" i="9"/>
  <c r="K7774" i="9"/>
  <c r="J7774" i="9" s="1"/>
  <c r="L7773" i="9"/>
  <c r="K7773" i="9"/>
  <c r="J7773" i="9" s="1"/>
  <c r="L7772" i="9"/>
  <c r="K7772" i="9"/>
  <c r="J7772" i="9" s="1"/>
  <c r="L7771" i="9"/>
  <c r="K7771" i="9"/>
  <c r="J7771" i="9" s="1"/>
  <c r="L7770" i="9"/>
  <c r="K7770" i="9"/>
  <c r="J7770" i="9" s="1"/>
  <c r="L7769" i="9"/>
  <c r="K7769" i="9"/>
  <c r="J7769" i="9" s="1"/>
  <c r="L7768" i="9"/>
  <c r="K7768" i="9"/>
  <c r="J7768" i="9" s="1"/>
  <c r="L7767" i="9"/>
  <c r="K7767" i="9"/>
  <c r="J7767" i="9" s="1"/>
  <c r="L7766" i="9"/>
  <c r="K7766" i="9"/>
  <c r="J7766" i="9" s="1"/>
  <c r="L7765" i="9"/>
  <c r="K7765" i="9"/>
  <c r="J7765" i="9" s="1"/>
  <c r="L7764" i="9"/>
  <c r="K7764" i="9"/>
  <c r="J7764" i="9" s="1"/>
  <c r="L7763" i="9"/>
  <c r="K7763" i="9"/>
  <c r="J7763" i="9" s="1"/>
  <c r="L7762" i="9"/>
  <c r="K7762" i="9"/>
  <c r="J7762" i="9" s="1"/>
  <c r="L7761" i="9"/>
  <c r="K7761" i="9"/>
  <c r="J7761" i="9" s="1"/>
  <c r="L7760" i="9"/>
  <c r="K7760" i="9"/>
  <c r="J7760" i="9" s="1"/>
  <c r="L7759" i="9"/>
  <c r="K7759" i="9"/>
  <c r="J7759" i="9" s="1"/>
  <c r="L7758" i="9"/>
  <c r="K7758" i="9"/>
  <c r="J7758" i="9" s="1"/>
  <c r="L7757" i="9"/>
  <c r="K7757" i="9"/>
  <c r="J7757" i="9" s="1"/>
  <c r="L7756" i="9"/>
  <c r="K7756" i="9"/>
  <c r="J7756" i="9" s="1"/>
  <c r="L7755" i="9"/>
  <c r="K7755" i="9"/>
  <c r="J7755" i="9" s="1"/>
  <c r="L7754" i="9"/>
  <c r="K7754" i="9"/>
  <c r="J7754" i="9" s="1"/>
  <c r="L7753" i="9"/>
  <c r="K7753" i="9"/>
  <c r="J7753" i="9" s="1"/>
  <c r="L7752" i="9"/>
  <c r="K7752" i="9"/>
  <c r="J7752" i="9" s="1"/>
  <c r="L7751" i="9"/>
  <c r="K7751" i="9"/>
  <c r="J7751" i="9" s="1"/>
  <c r="L7750" i="9"/>
  <c r="K7750" i="9"/>
  <c r="J7750" i="9" s="1"/>
  <c r="L7749" i="9"/>
  <c r="K7749" i="9"/>
  <c r="J7749" i="9" s="1"/>
  <c r="L7748" i="9"/>
  <c r="K7748" i="9"/>
  <c r="J7748" i="9" s="1"/>
  <c r="L7747" i="9"/>
  <c r="K7747" i="9"/>
  <c r="J7747" i="9" s="1"/>
  <c r="L7746" i="9"/>
  <c r="K7746" i="9"/>
  <c r="J7746" i="9" s="1"/>
  <c r="L7745" i="9"/>
  <c r="K7745" i="9"/>
  <c r="J7745" i="9" s="1"/>
  <c r="L7744" i="9"/>
  <c r="K7744" i="9"/>
  <c r="J7744" i="9" s="1"/>
  <c r="L7743" i="9"/>
  <c r="K7743" i="9"/>
  <c r="J7743" i="9" s="1"/>
  <c r="L7742" i="9"/>
  <c r="K7742" i="9"/>
  <c r="J7742" i="9" s="1"/>
  <c r="L7741" i="9"/>
  <c r="K7741" i="9"/>
  <c r="J7741" i="9" s="1"/>
  <c r="L7740" i="9"/>
  <c r="K7740" i="9"/>
  <c r="J7740" i="9" s="1"/>
  <c r="L7739" i="9"/>
  <c r="K7739" i="9"/>
  <c r="J7739" i="9" s="1"/>
  <c r="L7738" i="9"/>
  <c r="K7738" i="9"/>
  <c r="J7738" i="9" s="1"/>
  <c r="L7737" i="9"/>
  <c r="K7737" i="9"/>
  <c r="J7737" i="9" s="1"/>
  <c r="L7736" i="9"/>
  <c r="K7736" i="9"/>
  <c r="J7736" i="9" s="1"/>
  <c r="L7735" i="9"/>
  <c r="K7735" i="9"/>
  <c r="J7735" i="9" s="1"/>
  <c r="L7734" i="9"/>
  <c r="K7734" i="9"/>
  <c r="J7734" i="9" s="1"/>
  <c r="L7733" i="9"/>
  <c r="K7733" i="9"/>
  <c r="J7733" i="9" s="1"/>
  <c r="L7732" i="9"/>
  <c r="K7732" i="9"/>
  <c r="J7732" i="9" s="1"/>
  <c r="L7731" i="9"/>
  <c r="K7731" i="9"/>
  <c r="J7731" i="9" s="1"/>
  <c r="L7730" i="9"/>
  <c r="K7730" i="9"/>
  <c r="J7730" i="9" s="1"/>
  <c r="L7729" i="9"/>
  <c r="K7729" i="9"/>
  <c r="J7729" i="9" s="1"/>
  <c r="L7728" i="9"/>
  <c r="K7728" i="9"/>
  <c r="J7728" i="9" s="1"/>
  <c r="L7727" i="9"/>
  <c r="K7727" i="9"/>
  <c r="J7727" i="9" s="1"/>
  <c r="L7726" i="9"/>
  <c r="K7726" i="9"/>
  <c r="J7726" i="9" s="1"/>
  <c r="L7725" i="9"/>
  <c r="K7725" i="9"/>
  <c r="J7725" i="9" s="1"/>
  <c r="L7724" i="9"/>
  <c r="K7724" i="9"/>
  <c r="J7724" i="9" s="1"/>
  <c r="L7723" i="9"/>
  <c r="K7723" i="9"/>
  <c r="J7723" i="9" s="1"/>
  <c r="L7722" i="9"/>
  <c r="K7722" i="9"/>
  <c r="J7722" i="9" s="1"/>
  <c r="L7721" i="9"/>
  <c r="K7721" i="9"/>
  <c r="J7721" i="9" s="1"/>
  <c r="L7720" i="9"/>
  <c r="K7720" i="9"/>
  <c r="J7720" i="9" s="1"/>
  <c r="L7719" i="9"/>
  <c r="K7719" i="9"/>
  <c r="J7719" i="9" s="1"/>
  <c r="L7718" i="9"/>
  <c r="K7718" i="9"/>
  <c r="J7718" i="9" s="1"/>
  <c r="L7717" i="9"/>
  <c r="K7717" i="9"/>
  <c r="J7717" i="9" s="1"/>
  <c r="L7716" i="9"/>
  <c r="K7716" i="9"/>
  <c r="J7716" i="9" s="1"/>
  <c r="L7715" i="9"/>
  <c r="K7715" i="9"/>
  <c r="J7715" i="9" s="1"/>
  <c r="L7714" i="9"/>
  <c r="K7714" i="9"/>
  <c r="J7714" i="9" s="1"/>
  <c r="L7713" i="9"/>
  <c r="K7713" i="9"/>
  <c r="J7713" i="9" s="1"/>
  <c r="L7712" i="9"/>
  <c r="K7712" i="9"/>
  <c r="J7712" i="9" s="1"/>
  <c r="L7711" i="9"/>
  <c r="K7711" i="9"/>
  <c r="J7711" i="9" s="1"/>
  <c r="L7710" i="9"/>
  <c r="K7710" i="9"/>
  <c r="J7710" i="9" s="1"/>
  <c r="L7709" i="9"/>
  <c r="K7709" i="9"/>
  <c r="J7709" i="9" s="1"/>
  <c r="L7708" i="9"/>
  <c r="K7708" i="9"/>
  <c r="J7708" i="9" s="1"/>
  <c r="L7707" i="9"/>
  <c r="K7707" i="9"/>
  <c r="J7707" i="9" s="1"/>
  <c r="L7706" i="9"/>
  <c r="K7706" i="9"/>
  <c r="J7706" i="9" s="1"/>
  <c r="L7705" i="9"/>
  <c r="K7705" i="9"/>
  <c r="J7705" i="9" s="1"/>
  <c r="L7704" i="9"/>
  <c r="K7704" i="9"/>
  <c r="J7704" i="9" s="1"/>
  <c r="L7703" i="9"/>
  <c r="K7703" i="9"/>
  <c r="J7703" i="9" s="1"/>
  <c r="L7702" i="9"/>
  <c r="K7702" i="9"/>
  <c r="J7702" i="9" s="1"/>
  <c r="L7701" i="9"/>
  <c r="K7701" i="9"/>
  <c r="J7701" i="9" s="1"/>
  <c r="L7700" i="9"/>
  <c r="K7700" i="9"/>
  <c r="J7700" i="9" s="1"/>
  <c r="L7699" i="9"/>
  <c r="K7699" i="9"/>
  <c r="J7699" i="9" s="1"/>
  <c r="L7698" i="9"/>
  <c r="K7698" i="9"/>
  <c r="J7698" i="9" s="1"/>
  <c r="L7697" i="9"/>
  <c r="K7697" i="9"/>
  <c r="J7697" i="9" s="1"/>
  <c r="L7696" i="9"/>
  <c r="K7696" i="9"/>
  <c r="J7696" i="9" s="1"/>
  <c r="L7695" i="9"/>
  <c r="K7695" i="9"/>
  <c r="J7695" i="9" s="1"/>
  <c r="L7694" i="9"/>
  <c r="K7694" i="9"/>
  <c r="J7694" i="9" s="1"/>
  <c r="L7693" i="9"/>
  <c r="K7693" i="9"/>
  <c r="J7693" i="9" s="1"/>
  <c r="L7692" i="9"/>
  <c r="K7692" i="9"/>
  <c r="J7692" i="9" s="1"/>
  <c r="L7691" i="9"/>
  <c r="K7691" i="9"/>
  <c r="J7691" i="9" s="1"/>
  <c r="L7690" i="9"/>
  <c r="K7690" i="9"/>
  <c r="J7690" i="9" s="1"/>
  <c r="L7689" i="9"/>
  <c r="K7689" i="9"/>
  <c r="J7689" i="9" s="1"/>
  <c r="L7688" i="9"/>
  <c r="K7688" i="9"/>
  <c r="J7688" i="9" s="1"/>
  <c r="L7687" i="9"/>
  <c r="K7687" i="9"/>
  <c r="J7687" i="9" s="1"/>
  <c r="L7686" i="9"/>
  <c r="K7686" i="9"/>
  <c r="J7686" i="9" s="1"/>
  <c r="L7685" i="9"/>
  <c r="K7685" i="9"/>
  <c r="J7685" i="9" s="1"/>
  <c r="L7684" i="9"/>
  <c r="K7684" i="9"/>
  <c r="J7684" i="9" s="1"/>
  <c r="L7683" i="9"/>
  <c r="K7683" i="9"/>
  <c r="J7683" i="9" s="1"/>
  <c r="L7682" i="9"/>
  <c r="K7682" i="9"/>
  <c r="J7682" i="9" s="1"/>
  <c r="L7681" i="9"/>
  <c r="K7681" i="9"/>
  <c r="J7681" i="9" s="1"/>
  <c r="L7680" i="9"/>
  <c r="K7680" i="9"/>
  <c r="J7680" i="9" s="1"/>
  <c r="L7679" i="9"/>
  <c r="K7679" i="9"/>
  <c r="J7679" i="9" s="1"/>
  <c r="L7678" i="9"/>
  <c r="K7678" i="9"/>
  <c r="J7678" i="9" s="1"/>
  <c r="L7677" i="9"/>
  <c r="K7677" i="9"/>
  <c r="J7677" i="9" s="1"/>
  <c r="L7676" i="9"/>
  <c r="K7676" i="9"/>
  <c r="J7676" i="9" s="1"/>
  <c r="L7675" i="9"/>
  <c r="K7675" i="9"/>
  <c r="J7675" i="9" s="1"/>
  <c r="L7674" i="9"/>
  <c r="K7674" i="9"/>
  <c r="J7674" i="9" s="1"/>
  <c r="L7673" i="9"/>
  <c r="K7673" i="9"/>
  <c r="J7673" i="9" s="1"/>
  <c r="L7672" i="9"/>
  <c r="K7672" i="9"/>
  <c r="J7672" i="9" s="1"/>
  <c r="L7671" i="9"/>
  <c r="K7671" i="9"/>
  <c r="J7671" i="9" s="1"/>
  <c r="L7670" i="9"/>
  <c r="K7670" i="9"/>
  <c r="J7670" i="9" s="1"/>
  <c r="L7669" i="9"/>
  <c r="K7669" i="9"/>
  <c r="J7669" i="9" s="1"/>
  <c r="L7668" i="9"/>
  <c r="K7668" i="9"/>
  <c r="J7668" i="9" s="1"/>
  <c r="L7667" i="9"/>
  <c r="K7667" i="9"/>
  <c r="J7667" i="9" s="1"/>
  <c r="L7666" i="9"/>
  <c r="K7666" i="9"/>
  <c r="J7666" i="9" s="1"/>
  <c r="L7665" i="9"/>
  <c r="K7665" i="9"/>
  <c r="J7665" i="9" s="1"/>
  <c r="L7664" i="9"/>
  <c r="K7664" i="9"/>
  <c r="J7664" i="9" s="1"/>
  <c r="L7663" i="9"/>
  <c r="K7663" i="9"/>
  <c r="J7663" i="9" s="1"/>
  <c r="L7662" i="9"/>
  <c r="K7662" i="9"/>
  <c r="J7662" i="9" s="1"/>
  <c r="L7661" i="9"/>
  <c r="K7661" i="9"/>
  <c r="J7661" i="9" s="1"/>
  <c r="L7660" i="9"/>
  <c r="K7660" i="9"/>
  <c r="J7660" i="9" s="1"/>
  <c r="L7659" i="9"/>
  <c r="K7659" i="9"/>
  <c r="J7659" i="9" s="1"/>
  <c r="L7658" i="9"/>
  <c r="K7658" i="9"/>
  <c r="J7658" i="9" s="1"/>
  <c r="L7657" i="9"/>
  <c r="K7657" i="9"/>
  <c r="J7657" i="9" s="1"/>
  <c r="L7656" i="9"/>
  <c r="K7656" i="9"/>
  <c r="J7656" i="9" s="1"/>
  <c r="L7655" i="9"/>
  <c r="K7655" i="9"/>
  <c r="J7655" i="9" s="1"/>
  <c r="L7654" i="9"/>
  <c r="K7654" i="9"/>
  <c r="J7654" i="9" s="1"/>
  <c r="L7653" i="9"/>
  <c r="K7653" i="9"/>
  <c r="J7653" i="9" s="1"/>
  <c r="L7652" i="9"/>
  <c r="K7652" i="9"/>
  <c r="J7652" i="9" s="1"/>
  <c r="L7651" i="9"/>
  <c r="K7651" i="9"/>
  <c r="J7651" i="9" s="1"/>
  <c r="L7650" i="9"/>
  <c r="K7650" i="9"/>
  <c r="J7650" i="9" s="1"/>
  <c r="L7649" i="9"/>
  <c r="K7649" i="9"/>
  <c r="J7649" i="9" s="1"/>
  <c r="L7648" i="9"/>
  <c r="K7648" i="9"/>
  <c r="J7648" i="9" s="1"/>
  <c r="L7647" i="9"/>
  <c r="K7647" i="9"/>
  <c r="J7647" i="9" s="1"/>
  <c r="L7646" i="9"/>
  <c r="K7646" i="9"/>
  <c r="J7646" i="9" s="1"/>
  <c r="L7645" i="9"/>
  <c r="K7645" i="9"/>
  <c r="J7645" i="9" s="1"/>
  <c r="L7644" i="9"/>
  <c r="K7644" i="9"/>
  <c r="J7644" i="9" s="1"/>
  <c r="L7643" i="9"/>
  <c r="K7643" i="9"/>
  <c r="J7643" i="9" s="1"/>
  <c r="L7642" i="9"/>
  <c r="K7642" i="9"/>
  <c r="J7642" i="9" s="1"/>
  <c r="L7641" i="9"/>
  <c r="K7641" i="9"/>
  <c r="J7641" i="9" s="1"/>
  <c r="L7640" i="9"/>
  <c r="K7640" i="9"/>
  <c r="J7640" i="9" s="1"/>
  <c r="L7639" i="9"/>
  <c r="K7639" i="9"/>
  <c r="J7639" i="9" s="1"/>
  <c r="L7638" i="9"/>
  <c r="K7638" i="9"/>
  <c r="J7638" i="9" s="1"/>
  <c r="L7637" i="9"/>
  <c r="K7637" i="9"/>
  <c r="J7637" i="9" s="1"/>
  <c r="L7636" i="9"/>
  <c r="K7636" i="9"/>
  <c r="J7636" i="9" s="1"/>
  <c r="L7635" i="9"/>
  <c r="K7635" i="9"/>
  <c r="J7635" i="9" s="1"/>
  <c r="L7634" i="9"/>
  <c r="K7634" i="9"/>
  <c r="J7634" i="9" s="1"/>
  <c r="L7633" i="9"/>
  <c r="K7633" i="9"/>
  <c r="J7633" i="9" s="1"/>
  <c r="L7632" i="9"/>
  <c r="K7632" i="9"/>
  <c r="J7632" i="9" s="1"/>
  <c r="L7631" i="9"/>
  <c r="K7631" i="9"/>
  <c r="J7631" i="9" s="1"/>
  <c r="L7630" i="9"/>
  <c r="K7630" i="9"/>
  <c r="J7630" i="9" s="1"/>
  <c r="L7629" i="9"/>
  <c r="K7629" i="9"/>
  <c r="J7629" i="9" s="1"/>
  <c r="L7628" i="9"/>
  <c r="K7628" i="9"/>
  <c r="J7628" i="9" s="1"/>
  <c r="L7627" i="9"/>
  <c r="K7627" i="9"/>
  <c r="J7627" i="9" s="1"/>
  <c r="L7626" i="9"/>
  <c r="K7626" i="9"/>
  <c r="J7626" i="9" s="1"/>
  <c r="L7625" i="9"/>
  <c r="K7625" i="9"/>
  <c r="J7625" i="9" s="1"/>
  <c r="L7624" i="9"/>
  <c r="K7624" i="9"/>
  <c r="J7624" i="9" s="1"/>
  <c r="L7623" i="9"/>
  <c r="K7623" i="9"/>
  <c r="J7623" i="9" s="1"/>
  <c r="L7622" i="9"/>
  <c r="K7622" i="9"/>
  <c r="J7622" i="9" s="1"/>
  <c r="L7621" i="9"/>
  <c r="K7621" i="9"/>
  <c r="J7621" i="9" s="1"/>
  <c r="L7620" i="9"/>
  <c r="K7620" i="9"/>
  <c r="J7620" i="9" s="1"/>
  <c r="L7619" i="9"/>
  <c r="K7619" i="9"/>
  <c r="J7619" i="9" s="1"/>
  <c r="L7618" i="9"/>
  <c r="K7618" i="9"/>
  <c r="J7618" i="9" s="1"/>
  <c r="L7617" i="9"/>
  <c r="K7617" i="9"/>
  <c r="J7617" i="9" s="1"/>
  <c r="L7616" i="9"/>
  <c r="K7616" i="9"/>
  <c r="J7616" i="9" s="1"/>
  <c r="L7615" i="9"/>
  <c r="K7615" i="9"/>
  <c r="J7615" i="9" s="1"/>
  <c r="L7614" i="9"/>
  <c r="K7614" i="9"/>
  <c r="J7614" i="9" s="1"/>
  <c r="L7613" i="9"/>
  <c r="K7613" i="9"/>
  <c r="J7613" i="9" s="1"/>
  <c r="L7612" i="9"/>
  <c r="K7612" i="9"/>
  <c r="J7612" i="9" s="1"/>
  <c r="L7611" i="9"/>
  <c r="K7611" i="9"/>
  <c r="J7611" i="9" s="1"/>
  <c r="L7610" i="9"/>
  <c r="K7610" i="9"/>
  <c r="J7610" i="9" s="1"/>
  <c r="L7609" i="9"/>
  <c r="K7609" i="9"/>
  <c r="J7609" i="9" s="1"/>
  <c r="L7608" i="9"/>
  <c r="K7608" i="9"/>
  <c r="J7608" i="9" s="1"/>
  <c r="L7607" i="9"/>
  <c r="K7607" i="9"/>
  <c r="J7607" i="9" s="1"/>
  <c r="L7606" i="9"/>
  <c r="K7606" i="9"/>
  <c r="J7606" i="9" s="1"/>
  <c r="L7605" i="9"/>
  <c r="K7605" i="9"/>
  <c r="J7605" i="9" s="1"/>
  <c r="L7604" i="9"/>
  <c r="K7604" i="9"/>
  <c r="J7604" i="9" s="1"/>
  <c r="L7603" i="9"/>
  <c r="K7603" i="9"/>
  <c r="J7603" i="9" s="1"/>
  <c r="L7602" i="9"/>
  <c r="K7602" i="9"/>
  <c r="J7602" i="9" s="1"/>
  <c r="L7601" i="9"/>
  <c r="K7601" i="9"/>
  <c r="J7601" i="9" s="1"/>
  <c r="L7600" i="9"/>
  <c r="K7600" i="9"/>
  <c r="J7600" i="9" s="1"/>
  <c r="L7599" i="9"/>
  <c r="K7599" i="9"/>
  <c r="J7599" i="9" s="1"/>
  <c r="L7598" i="9"/>
  <c r="K7598" i="9"/>
  <c r="J7598" i="9" s="1"/>
  <c r="L7597" i="9"/>
  <c r="K7597" i="9"/>
  <c r="J7597" i="9" s="1"/>
  <c r="L7596" i="9"/>
  <c r="K7596" i="9"/>
  <c r="J7596" i="9" s="1"/>
  <c r="L7595" i="9"/>
  <c r="K7595" i="9"/>
  <c r="J7595" i="9" s="1"/>
  <c r="L7594" i="9"/>
  <c r="K7594" i="9"/>
  <c r="J7594" i="9" s="1"/>
  <c r="L7593" i="9"/>
  <c r="K7593" i="9"/>
  <c r="J7593" i="9" s="1"/>
  <c r="L7592" i="9"/>
  <c r="K7592" i="9"/>
  <c r="J7592" i="9" s="1"/>
  <c r="L7591" i="9"/>
  <c r="K7591" i="9"/>
  <c r="J7591" i="9" s="1"/>
  <c r="L7590" i="9"/>
  <c r="K7590" i="9"/>
  <c r="J7590" i="9" s="1"/>
  <c r="L7589" i="9"/>
  <c r="K7589" i="9"/>
  <c r="J7589" i="9" s="1"/>
  <c r="L7588" i="9"/>
  <c r="K7588" i="9"/>
  <c r="J7588" i="9" s="1"/>
  <c r="L7587" i="9"/>
  <c r="K7587" i="9"/>
  <c r="J7587" i="9" s="1"/>
  <c r="L7586" i="9"/>
  <c r="K7586" i="9"/>
  <c r="J7586" i="9" s="1"/>
  <c r="L7585" i="9"/>
  <c r="K7585" i="9"/>
  <c r="J7585" i="9" s="1"/>
  <c r="L7584" i="9"/>
  <c r="K7584" i="9"/>
  <c r="J7584" i="9" s="1"/>
  <c r="L7583" i="9"/>
  <c r="K7583" i="9"/>
  <c r="J7583" i="9" s="1"/>
  <c r="L7582" i="9"/>
  <c r="K7582" i="9"/>
  <c r="J7582" i="9" s="1"/>
  <c r="L7581" i="9"/>
  <c r="K7581" i="9"/>
  <c r="J7581" i="9" s="1"/>
  <c r="L7580" i="9"/>
  <c r="K7580" i="9"/>
  <c r="J7580" i="9" s="1"/>
  <c r="L7579" i="9"/>
  <c r="K7579" i="9"/>
  <c r="J7579" i="9" s="1"/>
  <c r="L7578" i="9"/>
  <c r="K7578" i="9"/>
  <c r="J7578" i="9" s="1"/>
  <c r="L7577" i="9"/>
  <c r="K7577" i="9"/>
  <c r="J7577" i="9" s="1"/>
  <c r="L7576" i="9"/>
  <c r="K7576" i="9"/>
  <c r="J7576" i="9" s="1"/>
  <c r="L7575" i="9"/>
  <c r="K7575" i="9"/>
  <c r="J7575" i="9" s="1"/>
  <c r="L7574" i="9"/>
  <c r="K7574" i="9"/>
  <c r="J7574" i="9" s="1"/>
  <c r="L7573" i="9"/>
  <c r="K7573" i="9"/>
  <c r="J7573" i="9" s="1"/>
  <c r="L7572" i="9"/>
  <c r="K7572" i="9"/>
  <c r="J7572" i="9" s="1"/>
  <c r="L7571" i="9"/>
  <c r="K7571" i="9"/>
  <c r="J7571" i="9" s="1"/>
  <c r="L7570" i="9"/>
  <c r="K7570" i="9"/>
  <c r="J7570" i="9" s="1"/>
  <c r="L7569" i="9"/>
  <c r="K7569" i="9"/>
  <c r="J7569" i="9" s="1"/>
  <c r="L7568" i="9"/>
  <c r="K7568" i="9"/>
  <c r="J7568" i="9" s="1"/>
  <c r="L7567" i="9"/>
  <c r="K7567" i="9"/>
  <c r="J7567" i="9" s="1"/>
  <c r="L7566" i="9"/>
  <c r="K7566" i="9"/>
  <c r="J7566" i="9" s="1"/>
  <c r="L7565" i="9"/>
  <c r="K7565" i="9"/>
  <c r="J7565" i="9" s="1"/>
  <c r="L7564" i="9"/>
  <c r="K7564" i="9"/>
  <c r="J7564" i="9" s="1"/>
  <c r="L7563" i="9"/>
  <c r="K7563" i="9"/>
  <c r="J7563" i="9" s="1"/>
  <c r="L7562" i="9"/>
  <c r="K7562" i="9"/>
  <c r="J7562" i="9" s="1"/>
  <c r="L7561" i="9"/>
  <c r="K7561" i="9"/>
  <c r="J7561" i="9" s="1"/>
  <c r="L7560" i="9"/>
  <c r="K7560" i="9"/>
  <c r="J7560" i="9" s="1"/>
  <c r="L7559" i="9"/>
  <c r="K7559" i="9"/>
  <c r="J7559" i="9" s="1"/>
  <c r="L7558" i="9"/>
  <c r="K7558" i="9"/>
  <c r="J7558" i="9" s="1"/>
  <c r="L7557" i="9"/>
  <c r="K7557" i="9"/>
  <c r="J7557" i="9" s="1"/>
  <c r="L7556" i="9"/>
  <c r="K7556" i="9"/>
  <c r="J7556" i="9" s="1"/>
  <c r="L7555" i="9"/>
  <c r="K7555" i="9"/>
  <c r="J7555" i="9" s="1"/>
  <c r="L7554" i="9"/>
  <c r="K7554" i="9"/>
  <c r="J7554" i="9" s="1"/>
  <c r="L7553" i="9"/>
  <c r="K7553" i="9"/>
  <c r="J7553" i="9" s="1"/>
  <c r="L7552" i="9"/>
  <c r="K7552" i="9"/>
  <c r="J7552" i="9" s="1"/>
  <c r="L7551" i="9"/>
  <c r="K7551" i="9"/>
  <c r="J7551" i="9" s="1"/>
  <c r="L7550" i="9"/>
  <c r="K7550" i="9"/>
  <c r="J7550" i="9" s="1"/>
  <c r="L7549" i="9"/>
  <c r="K7549" i="9"/>
  <c r="J7549" i="9" s="1"/>
  <c r="L7548" i="9"/>
  <c r="K7548" i="9"/>
  <c r="J7548" i="9" s="1"/>
  <c r="L7547" i="9"/>
  <c r="K7547" i="9"/>
  <c r="J7547" i="9" s="1"/>
  <c r="L7546" i="9"/>
  <c r="K7546" i="9"/>
  <c r="J7546" i="9" s="1"/>
  <c r="L7545" i="9"/>
  <c r="K7545" i="9"/>
  <c r="J7545" i="9" s="1"/>
  <c r="L7544" i="9"/>
  <c r="K7544" i="9"/>
  <c r="J7544" i="9" s="1"/>
  <c r="L7543" i="9"/>
  <c r="K7543" i="9"/>
  <c r="J7543" i="9" s="1"/>
  <c r="L7542" i="9"/>
  <c r="K7542" i="9"/>
  <c r="J7542" i="9" s="1"/>
  <c r="L7541" i="9"/>
  <c r="K7541" i="9"/>
  <c r="J7541" i="9" s="1"/>
  <c r="L7540" i="9"/>
  <c r="K7540" i="9"/>
  <c r="J7540" i="9" s="1"/>
  <c r="L7539" i="9"/>
  <c r="K7539" i="9"/>
  <c r="J7539" i="9" s="1"/>
  <c r="L7538" i="9"/>
  <c r="K7538" i="9"/>
  <c r="J7538" i="9" s="1"/>
  <c r="L7537" i="9"/>
  <c r="K7537" i="9"/>
  <c r="J7537" i="9" s="1"/>
  <c r="L7536" i="9"/>
  <c r="K7536" i="9"/>
  <c r="J7536" i="9" s="1"/>
  <c r="L7535" i="9"/>
  <c r="K7535" i="9"/>
  <c r="J7535" i="9" s="1"/>
  <c r="L7534" i="9"/>
  <c r="K7534" i="9"/>
  <c r="J7534" i="9" s="1"/>
  <c r="L7533" i="9"/>
  <c r="K7533" i="9"/>
  <c r="J7533" i="9" s="1"/>
  <c r="L7532" i="9"/>
  <c r="K7532" i="9"/>
  <c r="J7532" i="9" s="1"/>
  <c r="L7531" i="9"/>
  <c r="K7531" i="9"/>
  <c r="J7531" i="9" s="1"/>
  <c r="L7530" i="9"/>
  <c r="K7530" i="9"/>
  <c r="J7530" i="9" s="1"/>
  <c r="L7529" i="9"/>
  <c r="K7529" i="9"/>
  <c r="J7529" i="9" s="1"/>
  <c r="L7528" i="9"/>
  <c r="K7528" i="9"/>
  <c r="J7528" i="9" s="1"/>
  <c r="L7527" i="9"/>
  <c r="K7527" i="9"/>
  <c r="J7527" i="9" s="1"/>
  <c r="L7526" i="9"/>
  <c r="K7526" i="9"/>
  <c r="J7526" i="9" s="1"/>
  <c r="L7525" i="9"/>
  <c r="K7525" i="9"/>
  <c r="J7525" i="9" s="1"/>
  <c r="L7524" i="9"/>
  <c r="K7524" i="9"/>
  <c r="J7524" i="9" s="1"/>
  <c r="L7523" i="9"/>
  <c r="K7523" i="9"/>
  <c r="J7523" i="9" s="1"/>
  <c r="L7522" i="9"/>
  <c r="K7522" i="9"/>
  <c r="J7522" i="9" s="1"/>
  <c r="L7521" i="9"/>
  <c r="K7521" i="9"/>
  <c r="J7521" i="9" s="1"/>
  <c r="L7520" i="9"/>
  <c r="K7520" i="9"/>
  <c r="J7520" i="9" s="1"/>
  <c r="L7519" i="9"/>
  <c r="K7519" i="9"/>
  <c r="J7519" i="9" s="1"/>
  <c r="L7518" i="9"/>
  <c r="K7518" i="9"/>
  <c r="J7518" i="9" s="1"/>
  <c r="L7517" i="9"/>
  <c r="K7517" i="9"/>
  <c r="J7517" i="9" s="1"/>
  <c r="L7516" i="9"/>
  <c r="K7516" i="9"/>
  <c r="J7516" i="9" s="1"/>
  <c r="L7515" i="9"/>
  <c r="K7515" i="9"/>
  <c r="J7515" i="9" s="1"/>
  <c r="L7514" i="9"/>
  <c r="K7514" i="9"/>
  <c r="J7514" i="9" s="1"/>
  <c r="L7513" i="9"/>
  <c r="K7513" i="9"/>
  <c r="J7513" i="9" s="1"/>
  <c r="L7512" i="9"/>
  <c r="K7512" i="9"/>
  <c r="J7512" i="9" s="1"/>
  <c r="L7511" i="9"/>
  <c r="K7511" i="9"/>
  <c r="J7511" i="9" s="1"/>
  <c r="L7510" i="9"/>
  <c r="K7510" i="9"/>
  <c r="J7510" i="9" s="1"/>
  <c r="L7509" i="9"/>
  <c r="K7509" i="9"/>
  <c r="J7509" i="9" s="1"/>
  <c r="L7508" i="9"/>
  <c r="K7508" i="9"/>
  <c r="J7508" i="9" s="1"/>
  <c r="L7507" i="9"/>
  <c r="K7507" i="9"/>
  <c r="J7507" i="9" s="1"/>
  <c r="L7506" i="9"/>
  <c r="K7506" i="9"/>
  <c r="J7506" i="9" s="1"/>
  <c r="L7505" i="9"/>
  <c r="K7505" i="9"/>
  <c r="J7505" i="9" s="1"/>
  <c r="L7504" i="9"/>
  <c r="K7504" i="9"/>
  <c r="J7504" i="9" s="1"/>
  <c r="L7503" i="9"/>
  <c r="K7503" i="9"/>
  <c r="J7503" i="9" s="1"/>
  <c r="L7502" i="9"/>
  <c r="K7502" i="9"/>
  <c r="J7502" i="9" s="1"/>
  <c r="L7501" i="9"/>
  <c r="K7501" i="9"/>
  <c r="J7501" i="9" s="1"/>
  <c r="L7500" i="9"/>
  <c r="K7500" i="9"/>
  <c r="J7500" i="9" s="1"/>
  <c r="L7499" i="9"/>
  <c r="K7499" i="9"/>
  <c r="J7499" i="9" s="1"/>
  <c r="L7498" i="9"/>
  <c r="K7498" i="9"/>
  <c r="J7498" i="9" s="1"/>
  <c r="L7497" i="9"/>
  <c r="K7497" i="9"/>
  <c r="J7497" i="9" s="1"/>
  <c r="L7496" i="9"/>
  <c r="K7496" i="9"/>
  <c r="J7496" i="9" s="1"/>
  <c r="L7495" i="9"/>
  <c r="K7495" i="9"/>
  <c r="J7495" i="9" s="1"/>
  <c r="L7494" i="9"/>
  <c r="K7494" i="9"/>
  <c r="J7494" i="9" s="1"/>
  <c r="L7493" i="9"/>
  <c r="K7493" i="9"/>
  <c r="J7493" i="9" s="1"/>
  <c r="L7492" i="9"/>
  <c r="K7492" i="9"/>
  <c r="J7492" i="9" s="1"/>
  <c r="L7491" i="9"/>
  <c r="K7491" i="9"/>
  <c r="J7491" i="9" s="1"/>
  <c r="L7490" i="9"/>
  <c r="K7490" i="9"/>
  <c r="J7490" i="9" s="1"/>
  <c r="L7489" i="9"/>
  <c r="K7489" i="9"/>
  <c r="J7489" i="9" s="1"/>
  <c r="L7488" i="9"/>
  <c r="K7488" i="9"/>
  <c r="J7488" i="9" s="1"/>
  <c r="L7487" i="9"/>
  <c r="K7487" i="9"/>
  <c r="J7487" i="9" s="1"/>
  <c r="L7486" i="9"/>
  <c r="K7486" i="9"/>
  <c r="J7486" i="9" s="1"/>
  <c r="L7485" i="9"/>
  <c r="K7485" i="9"/>
  <c r="J7485" i="9" s="1"/>
  <c r="L7484" i="9"/>
  <c r="K7484" i="9"/>
  <c r="J7484" i="9" s="1"/>
  <c r="L7483" i="9"/>
  <c r="K7483" i="9"/>
  <c r="J7483" i="9" s="1"/>
  <c r="L7482" i="9"/>
  <c r="K7482" i="9"/>
  <c r="J7482" i="9" s="1"/>
  <c r="L7481" i="9"/>
  <c r="K7481" i="9"/>
  <c r="J7481" i="9" s="1"/>
  <c r="L7480" i="9"/>
  <c r="K7480" i="9"/>
  <c r="J7480" i="9" s="1"/>
  <c r="L7479" i="9"/>
  <c r="K7479" i="9"/>
  <c r="J7479" i="9" s="1"/>
  <c r="L7478" i="9"/>
  <c r="K7478" i="9"/>
  <c r="J7478" i="9" s="1"/>
  <c r="L7477" i="9"/>
  <c r="K7477" i="9"/>
  <c r="J7477" i="9" s="1"/>
  <c r="L7476" i="9"/>
  <c r="K7476" i="9"/>
  <c r="J7476" i="9" s="1"/>
  <c r="L7475" i="9"/>
  <c r="K7475" i="9"/>
  <c r="J7475" i="9" s="1"/>
  <c r="L7474" i="9"/>
  <c r="K7474" i="9"/>
  <c r="J7474" i="9" s="1"/>
  <c r="L7473" i="9"/>
  <c r="K7473" i="9"/>
  <c r="J7473" i="9" s="1"/>
  <c r="L7472" i="9"/>
  <c r="K7472" i="9"/>
  <c r="J7472" i="9" s="1"/>
  <c r="L7471" i="9"/>
  <c r="K7471" i="9"/>
  <c r="J7471" i="9" s="1"/>
  <c r="L7470" i="9"/>
  <c r="K7470" i="9"/>
  <c r="J7470" i="9" s="1"/>
  <c r="L7469" i="9"/>
  <c r="K7469" i="9"/>
  <c r="J7469" i="9" s="1"/>
  <c r="L7468" i="9"/>
  <c r="K7468" i="9"/>
  <c r="J7468" i="9" s="1"/>
  <c r="L7467" i="9"/>
  <c r="K7467" i="9"/>
  <c r="J7467" i="9" s="1"/>
  <c r="L7466" i="9"/>
  <c r="K7466" i="9"/>
  <c r="J7466" i="9" s="1"/>
  <c r="L7465" i="9"/>
  <c r="K7465" i="9"/>
  <c r="J7465" i="9" s="1"/>
  <c r="L7464" i="9"/>
  <c r="K7464" i="9"/>
  <c r="J7464" i="9" s="1"/>
  <c r="L7463" i="9"/>
  <c r="K7463" i="9"/>
  <c r="J7463" i="9" s="1"/>
  <c r="L7462" i="9"/>
  <c r="K7462" i="9"/>
  <c r="J7462" i="9" s="1"/>
  <c r="L7461" i="9"/>
  <c r="K7461" i="9"/>
  <c r="J7461" i="9" s="1"/>
  <c r="L7460" i="9"/>
  <c r="K7460" i="9"/>
  <c r="J7460" i="9" s="1"/>
  <c r="L7459" i="9"/>
  <c r="K7459" i="9"/>
  <c r="J7459" i="9" s="1"/>
  <c r="L7458" i="9"/>
  <c r="K7458" i="9"/>
  <c r="J7458" i="9" s="1"/>
  <c r="L7457" i="9"/>
  <c r="K7457" i="9"/>
  <c r="J7457" i="9" s="1"/>
  <c r="L7456" i="9"/>
  <c r="K7456" i="9"/>
  <c r="J7456" i="9" s="1"/>
  <c r="L7455" i="9"/>
  <c r="K7455" i="9"/>
  <c r="J7455" i="9" s="1"/>
  <c r="L7454" i="9"/>
  <c r="K7454" i="9"/>
  <c r="J7454" i="9" s="1"/>
  <c r="L7453" i="9"/>
  <c r="K7453" i="9"/>
  <c r="J7453" i="9" s="1"/>
  <c r="L7452" i="9"/>
  <c r="K7452" i="9"/>
  <c r="J7452" i="9" s="1"/>
  <c r="L7451" i="9"/>
  <c r="K7451" i="9"/>
  <c r="J7451" i="9" s="1"/>
  <c r="L7450" i="9"/>
  <c r="K7450" i="9"/>
  <c r="J7450" i="9" s="1"/>
  <c r="L7449" i="9"/>
  <c r="K7449" i="9"/>
  <c r="J7449" i="9" s="1"/>
  <c r="L7448" i="9"/>
  <c r="K7448" i="9"/>
  <c r="J7448" i="9" s="1"/>
  <c r="L7447" i="9"/>
  <c r="K7447" i="9"/>
  <c r="J7447" i="9" s="1"/>
  <c r="L7446" i="9"/>
  <c r="K7446" i="9"/>
  <c r="J7446" i="9" s="1"/>
  <c r="L7445" i="9"/>
  <c r="K7445" i="9"/>
  <c r="J7445" i="9" s="1"/>
  <c r="L7444" i="9"/>
  <c r="K7444" i="9"/>
  <c r="J7444" i="9" s="1"/>
  <c r="L7443" i="9"/>
  <c r="K7443" i="9"/>
  <c r="J7443" i="9" s="1"/>
  <c r="L7442" i="9"/>
  <c r="K7442" i="9"/>
  <c r="J7442" i="9" s="1"/>
  <c r="L7441" i="9"/>
  <c r="K7441" i="9"/>
  <c r="J7441" i="9" s="1"/>
  <c r="L7440" i="9"/>
  <c r="K7440" i="9"/>
  <c r="J7440" i="9" s="1"/>
  <c r="L7439" i="9"/>
  <c r="K7439" i="9"/>
  <c r="J7439" i="9" s="1"/>
  <c r="L7438" i="9"/>
  <c r="K7438" i="9"/>
  <c r="J7438" i="9" s="1"/>
  <c r="L7437" i="9"/>
  <c r="K7437" i="9"/>
  <c r="J7437" i="9" s="1"/>
  <c r="L7436" i="9"/>
  <c r="K7436" i="9"/>
  <c r="J7436" i="9" s="1"/>
  <c r="L7435" i="9"/>
  <c r="K7435" i="9"/>
  <c r="J7435" i="9" s="1"/>
  <c r="L7434" i="9"/>
  <c r="K7434" i="9"/>
  <c r="J7434" i="9" s="1"/>
  <c r="L7433" i="9"/>
  <c r="K7433" i="9"/>
  <c r="J7433" i="9" s="1"/>
  <c r="L7432" i="9"/>
  <c r="K7432" i="9"/>
  <c r="J7432" i="9" s="1"/>
  <c r="L7431" i="9"/>
  <c r="K7431" i="9"/>
  <c r="J7431" i="9" s="1"/>
  <c r="L7430" i="9"/>
  <c r="K7430" i="9"/>
  <c r="J7430" i="9" s="1"/>
  <c r="L7429" i="9"/>
  <c r="K7429" i="9"/>
  <c r="J7429" i="9" s="1"/>
  <c r="L7428" i="9"/>
  <c r="K7428" i="9"/>
  <c r="J7428" i="9" s="1"/>
  <c r="L7427" i="9"/>
  <c r="K7427" i="9"/>
  <c r="J7427" i="9" s="1"/>
  <c r="L7426" i="9"/>
  <c r="K7426" i="9"/>
  <c r="J7426" i="9" s="1"/>
  <c r="L7425" i="9"/>
  <c r="K7425" i="9"/>
  <c r="J7425" i="9" s="1"/>
  <c r="L7424" i="9"/>
  <c r="K7424" i="9"/>
  <c r="J7424" i="9" s="1"/>
  <c r="L7423" i="9"/>
  <c r="K7423" i="9"/>
  <c r="J7423" i="9" s="1"/>
  <c r="L7422" i="9"/>
  <c r="K7422" i="9"/>
  <c r="J7422" i="9" s="1"/>
  <c r="L7421" i="9"/>
  <c r="K7421" i="9"/>
  <c r="J7421" i="9" s="1"/>
  <c r="L7420" i="9"/>
  <c r="K7420" i="9"/>
  <c r="J7420" i="9" s="1"/>
  <c r="L7419" i="9"/>
  <c r="K7419" i="9"/>
  <c r="J7419" i="9" s="1"/>
  <c r="L7418" i="9"/>
  <c r="K7418" i="9"/>
  <c r="J7418" i="9" s="1"/>
  <c r="L7417" i="9"/>
  <c r="K7417" i="9"/>
  <c r="J7417" i="9" s="1"/>
  <c r="L7416" i="9"/>
  <c r="K7416" i="9"/>
  <c r="J7416" i="9" s="1"/>
  <c r="L7415" i="9"/>
  <c r="K7415" i="9"/>
  <c r="J7415" i="9" s="1"/>
  <c r="L7414" i="9"/>
  <c r="K7414" i="9"/>
  <c r="J7414" i="9" s="1"/>
  <c r="L7413" i="9"/>
  <c r="K7413" i="9"/>
  <c r="J7413" i="9" s="1"/>
  <c r="L7412" i="9"/>
  <c r="K7412" i="9"/>
  <c r="J7412" i="9" s="1"/>
  <c r="L7411" i="9"/>
  <c r="K7411" i="9"/>
  <c r="J7411" i="9" s="1"/>
  <c r="L7410" i="9"/>
  <c r="K7410" i="9"/>
  <c r="J7410" i="9" s="1"/>
  <c r="L7409" i="9"/>
  <c r="K7409" i="9"/>
  <c r="J7409" i="9" s="1"/>
  <c r="L7408" i="9"/>
  <c r="K7408" i="9"/>
  <c r="J7408" i="9" s="1"/>
  <c r="L7407" i="9"/>
  <c r="K7407" i="9"/>
  <c r="J7407" i="9" s="1"/>
  <c r="L7406" i="9"/>
  <c r="K7406" i="9"/>
  <c r="J7406" i="9" s="1"/>
  <c r="L7405" i="9"/>
  <c r="K7405" i="9"/>
  <c r="J7405" i="9" s="1"/>
  <c r="L7404" i="9"/>
  <c r="K7404" i="9"/>
  <c r="J7404" i="9" s="1"/>
  <c r="L7403" i="9"/>
  <c r="K7403" i="9"/>
  <c r="J7403" i="9" s="1"/>
  <c r="L7402" i="9"/>
  <c r="K7402" i="9"/>
  <c r="J7402" i="9" s="1"/>
  <c r="L7401" i="9"/>
  <c r="K7401" i="9"/>
  <c r="J7401" i="9" s="1"/>
  <c r="L7400" i="9"/>
  <c r="K7400" i="9"/>
  <c r="J7400" i="9" s="1"/>
  <c r="L7399" i="9"/>
  <c r="K7399" i="9"/>
  <c r="J7399" i="9" s="1"/>
  <c r="L7398" i="9"/>
  <c r="K7398" i="9"/>
  <c r="J7398" i="9" s="1"/>
  <c r="L7397" i="9"/>
  <c r="K7397" i="9"/>
  <c r="J7397" i="9" s="1"/>
  <c r="L7396" i="9"/>
  <c r="K7396" i="9"/>
  <c r="J7396" i="9" s="1"/>
  <c r="L7395" i="9"/>
  <c r="K7395" i="9"/>
  <c r="J7395" i="9" s="1"/>
  <c r="L7394" i="9"/>
  <c r="K7394" i="9"/>
  <c r="J7394" i="9" s="1"/>
  <c r="L7393" i="9"/>
  <c r="K7393" i="9"/>
  <c r="J7393" i="9" s="1"/>
  <c r="L7392" i="9"/>
  <c r="K7392" i="9"/>
  <c r="J7392" i="9" s="1"/>
  <c r="L7391" i="9"/>
  <c r="K7391" i="9"/>
  <c r="J7391" i="9" s="1"/>
  <c r="L7390" i="9"/>
  <c r="K7390" i="9"/>
  <c r="J7390" i="9" s="1"/>
  <c r="L7389" i="9"/>
  <c r="K7389" i="9"/>
  <c r="J7389" i="9" s="1"/>
  <c r="L7388" i="9"/>
  <c r="K7388" i="9"/>
  <c r="J7388" i="9" s="1"/>
  <c r="L7387" i="9"/>
  <c r="K7387" i="9"/>
  <c r="J7387" i="9" s="1"/>
  <c r="L7386" i="9"/>
  <c r="K7386" i="9"/>
  <c r="J7386" i="9" s="1"/>
  <c r="L7385" i="9"/>
  <c r="K7385" i="9"/>
  <c r="J7385" i="9" s="1"/>
  <c r="L7384" i="9"/>
  <c r="K7384" i="9"/>
  <c r="J7384" i="9" s="1"/>
  <c r="L7383" i="9"/>
  <c r="K7383" i="9"/>
  <c r="J7383" i="9" s="1"/>
  <c r="L7382" i="9"/>
  <c r="K7382" i="9"/>
  <c r="J7382" i="9" s="1"/>
  <c r="L7381" i="9"/>
  <c r="K7381" i="9"/>
  <c r="J7381" i="9" s="1"/>
  <c r="L7380" i="9"/>
  <c r="K7380" i="9"/>
  <c r="J7380" i="9" s="1"/>
  <c r="L7379" i="9"/>
  <c r="K7379" i="9"/>
  <c r="J7379" i="9" s="1"/>
  <c r="L7378" i="9"/>
  <c r="K7378" i="9"/>
  <c r="J7378" i="9" s="1"/>
  <c r="L7377" i="9"/>
  <c r="K7377" i="9"/>
  <c r="J7377" i="9" s="1"/>
  <c r="L7376" i="9"/>
  <c r="K7376" i="9"/>
  <c r="J7376" i="9" s="1"/>
  <c r="L7375" i="9"/>
  <c r="K7375" i="9"/>
  <c r="J7375" i="9" s="1"/>
  <c r="L7374" i="9"/>
  <c r="K7374" i="9"/>
  <c r="J7374" i="9" s="1"/>
  <c r="L7373" i="9"/>
  <c r="K7373" i="9"/>
  <c r="J7373" i="9" s="1"/>
  <c r="L7372" i="9"/>
  <c r="K7372" i="9"/>
  <c r="J7372" i="9" s="1"/>
  <c r="L7371" i="9"/>
  <c r="K7371" i="9"/>
  <c r="J7371" i="9" s="1"/>
  <c r="L7370" i="9"/>
  <c r="K7370" i="9"/>
  <c r="J7370" i="9" s="1"/>
  <c r="L7369" i="9"/>
  <c r="K7369" i="9"/>
  <c r="J7369" i="9" s="1"/>
  <c r="L7368" i="9"/>
  <c r="K7368" i="9"/>
  <c r="J7368" i="9" s="1"/>
  <c r="L7367" i="9"/>
  <c r="K7367" i="9"/>
  <c r="J7367" i="9" s="1"/>
  <c r="L7366" i="9"/>
  <c r="K7366" i="9"/>
  <c r="J7366" i="9" s="1"/>
  <c r="L7365" i="9"/>
  <c r="K7365" i="9"/>
  <c r="J7365" i="9" s="1"/>
  <c r="L7364" i="9"/>
  <c r="K7364" i="9"/>
  <c r="J7364" i="9" s="1"/>
  <c r="L7363" i="9"/>
  <c r="K7363" i="9"/>
  <c r="J7363" i="9" s="1"/>
  <c r="L7362" i="9"/>
  <c r="K7362" i="9"/>
  <c r="J7362" i="9" s="1"/>
  <c r="L7361" i="9"/>
  <c r="K7361" i="9"/>
  <c r="J7361" i="9" s="1"/>
  <c r="L7360" i="9"/>
  <c r="K7360" i="9"/>
  <c r="J7360" i="9" s="1"/>
  <c r="L7359" i="9"/>
  <c r="K7359" i="9"/>
  <c r="J7359" i="9" s="1"/>
  <c r="L7358" i="9"/>
  <c r="K7358" i="9"/>
  <c r="J7358" i="9" s="1"/>
  <c r="L7357" i="9"/>
  <c r="K7357" i="9"/>
  <c r="J7357" i="9" s="1"/>
  <c r="L7356" i="9"/>
  <c r="K7356" i="9"/>
  <c r="J7356" i="9" s="1"/>
  <c r="L7355" i="9"/>
  <c r="K7355" i="9"/>
  <c r="J7355" i="9" s="1"/>
  <c r="L7354" i="9"/>
  <c r="K7354" i="9"/>
  <c r="J7354" i="9" s="1"/>
  <c r="L7353" i="9"/>
  <c r="K7353" i="9"/>
  <c r="J7353" i="9" s="1"/>
  <c r="L7352" i="9"/>
  <c r="K7352" i="9"/>
  <c r="J7352" i="9" s="1"/>
  <c r="L7351" i="9"/>
  <c r="K7351" i="9"/>
  <c r="J7351" i="9" s="1"/>
  <c r="L7350" i="9"/>
  <c r="K7350" i="9"/>
  <c r="J7350" i="9" s="1"/>
  <c r="L7349" i="9"/>
  <c r="K7349" i="9"/>
  <c r="J7349" i="9" s="1"/>
  <c r="L7348" i="9"/>
  <c r="K7348" i="9"/>
  <c r="J7348" i="9" s="1"/>
  <c r="L7347" i="9"/>
  <c r="K7347" i="9"/>
  <c r="J7347" i="9" s="1"/>
  <c r="L7346" i="9"/>
  <c r="K7346" i="9"/>
  <c r="J7346" i="9" s="1"/>
  <c r="L7345" i="9"/>
  <c r="K7345" i="9"/>
  <c r="J7345" i="9" s="1"/>
  <c r="L7344" i="9"/>
  <c r="K7344" i="9"/>
  <c r="J7344" i="9" s="1"/>
  <c r="L7343" i="9"/>
  <c r="K7343" i="9"/>
  <c r="J7343" i="9" s="1"/>
  <c r="L7342" i="9"/>
  <c r="K7342" i="9"/>
  <c r="J7342" i="9" s="1"/>
  <c r="L7341" i="9"/>
  <c r="K7341" i="9"/>
  <c r="J7341" i="9" s="1"/>
  <c r="L7340" i="9"/>
  <c r="K7340" i="9"/>
  <c r="J7340" i="9" s="1"/>
  <c r="L7339" i="9"/>
  <c r="K7339" i="9"/>
  <c r="J7339" i="9" s="1"/>
  <c r="L7338" i="9"/>
  <c r="K7338" i="9"/>
  <c r="J7338" i="9" s="1"/>
  <c r="L7337" i="9"/>
  <c r="K7337" i="9"/>
  <c r="J7337" i="9" s="1"/>
  <c r="L7336" i="9"/>
  <c r="K7336" i="9"/>
  <c r="J7336" i="9" s="1"/>
  <c r="L7335" i="9"/>
  <c r="K7335" i="9"/>
  <c r="J7335" i="9" s="1"/>
  <c r="L7334" i="9"/>
  <c r="K7334" i="9"/>
  <c r="J7334" i="9" s="1"/>
  <c r="L7333" i="9"/>
  <c r="K7333" i="9"/>
  <c r="J7333" i="9" s="1"/>
  <c r="L7332" i="9"/>
  <c r="K7332" i="9"/>
  <c r="J7332" i="9" s="1"/>
  <c r="L7331" i="9"/>
  <c r="K7331" i="9"/>
  <c r="J7331" i="9" s="1"/>
  <c r="L7330" i="9"/>
  <c r="K7330" i="9"/>
  <c r="J7330" i="9" s="1"/>
  <c r="L7329" i="9"/>
  <c r="K7329" i="9"/>
  <c r="J7329" i="9" s="1"/>
  <c r="L7328" i="9"/>
  <c r="K7328" i="9"/>
  <c r="J7328" i="9" s="1"/>
  <c r="L7327" i="9"/>
  <c r="K7327" i="9"/>
  <c r="J7327" i="9" s="1"/>
  <c r="L7326" i="9"/>
  <c r="K7326" i="9"/>
  <c r="J7326" i="9" s="1"/>
  <c r="L7325" i="9"/>
  <c r="K7325" i="9"/>
  <c r="J7325" i="9" s="1"/>
  <c r="L7324" i="9"/>
  <c r="K7324" i="9"/>
  <c r="J7324" i="9" s="1"/>
  <c r="L7323" i="9"/>
  <c r="K7323" i="9"/>
  <c r="J7323" i="9" s="1"/>
  <c r="L7322" i="9"/>
  <c r="K7322" i="9"/>
  <c r="J7322" i="9" s="1"/>
  <c r="L7321" i="9"/>
  <c r="K7321" i="9"/>
  <c r="J7321" i="9" s="1"/>
  <c r="L7320" i="9"/>
  <c r="K7320" i="9"/>
  <c r="J7320" i="9" s="1"/>
  <c r="L7319" i="9"/>
  <c r="K7319" i="9"/>
  <c r="J7319" i="9" s="1"/>
  <c r="L7318" i="9"/>
  <c r="K7318" i="9"/>
  <c r="J7318" i="9" s="1"/>
  <c r="L7317" i="9"/>
  <c r="K7317" i="9"/>
  <c r="J7317" i="9" s="1"/>
  <c r="L7316" i="9"/>
  <c r="K7316" i="9"/>
  <c r="J7316" i="9" s="1"/>
  <c r="L7315" i="9"/>
  <c r="K7315" i="9"/>
  <c r="J7315" i="9" s="1"/>
  <c r="L7314" i="9"/>
  <c r="K7314" i="9"/>
  <c r="J7314" i="9" s="1"/>
  <c r="L7313" i="9"/>
  <c r="K7313" i="9"/>
  <c r="J7313" i="9" s="1"/>
  <c r="L7312" i="9"/>
  <c r="K7312" i="9"/>
  <c r="J7312" i="9" s="1"/>
  <c r="L7311" i="9"/>
  <c r="K7311" i="9"/>
  <c r="J7311" i="9" s="1"/>
  <c r="L7310" i="9"/>
  <c r="K7310" i="9"/>
  <c r="J7310" i="9" s="1"/>
  <c r="L7309" i="9"/>
  <c r="K7309" i="9"/>
  <c r="J7309" i="9" s="1"/>
  <c r="L7308" i="9"/>
  <c r="K7308" i="9"/>
  <c r="J7308" i="9" s="1"/>
  <c r="L7307" i="9"/>
  <c r="K7307" i="9"/>
  <c r="J7307" i="9" s="1"/>
  <c r="L7306" i="9"/>
  <c r="K7306" i="9"/>
  <c r="J7306" i="9" s="1"/>
  <c r="L7305" i="9"/>
  <c r="K7305" i="9"/>
  <c r="J7305" i="9" s="1"/>
  <c r="L7304" i="9"/>
  <c r="K7304" i="9"/>
  <c r="J7304" i="9" s="1"/>
  <c r="L7303" i="9"/>
  <c r="K7303" i="9"/>
  <c r="J7303" i="9" s="1"/>
  <c r="L7302" i="9"/>
  <c r="K7302" i="9"/>
  <c r="J7302" i="9" s="1"/>
  <c r="L7301" i="9"/>
  <c r="K7301" i="9"/>
  <c r="J7301" i="9" s="1"/>
  <c r="L7300" i="9"/>
  <c r="K7300" i="9"/>
  <c r="J7300" i="9" s="1"/>
  <c r="L7299" i="9"/>
  <c r="K7299" i="9"/>
  <c r="J7299" i="9" s="1"/>
  <c r="L7298" i="9"/>
  <c r="K7298" i="9"/>
  <c r="J7298" i="9" s="1"/>
  <c r="L7297" i="9"/>
  <c r="K7297" i="9"/>
  <c r="J7297" i="9" s="1"/>
  <c r="L7296" i="9"/>
  <c r="K7296" i="9"/>
  <c r="J7296" i="9" s="1"/>
  <c r="L7295" i="9"/>
  <c r="K7295" i="9"/>
  <c r="J7295" i="9" s="1"/>
  <c r="L7294" i="9"/>
  <c r="K7294" i="9"/>
  <c r="J7294" i="9" s="1"/>
  <c r="L7293" i="9"/>
  <c r="K7293" i="9"/>
  <c r="J7293" i="9" s="1"/>
  <c r="L7292" i="9"/>
  <c r="K7292" i="9"/>
  <c r="J7292" i="9" s="1"/>
  <c r="L7291" i="9"/>
  <c r="K7291" i="9"/>
  <c r="J7291" i="9" s="1"/>
  <c r="L7290" i="9"/>
  <c r="K7290" i="9"/>
  <c r="J7290" i="9" s="1"/>
  <c r="L7289" i="9"/>
  <c r="K7289" i="9"/>
  <c r="J7289" i="9" s="1"/>
  <c r="L7288" i="9"/>
  <c r="K7288" i="9"/>
  <c r="J7288" i="9" s="1"/>
  <c r="L7287" i="9"/>
  <c r="K7287" i="9"/>
  <c r="J7287" i="9" s="1"/>
  <c r="L7286" i="9"/>
  <c r="K7286" i="9"/>
  <c r="J7286" i="9" s="1"/>
  <c r="L7285" i="9"/>
  <c r="K7285" i="9"/>
  <c r="J7285" i="9" s="1"/>
  <c r="L7284" i="9"/>
  <c r="K7284" i="9"/>
  <c r="J7284" i="9" s="1"/>
  <c r="L7283" i="9"/>
  <c r="K7283" i="9"/>
  <c r="J7283" i="9" s="1"/>
  <c r="L7282" i="9"/>
  <c r="K7282" i="9"/>
  <c r="J7282" i="9" s="1"/>
  <c r="L7281" i="9"/>
  <c r="K7281" i="9"/>
  <c r="J7281" i="9" s="1"/>
  <c r="L7280" i="9"/>
  <c r="K7280" i="9"/>
  <c r="J7280" i="9" s="1"/>
  <c r="L7279" i="9"/>
  <c r="K7279" i="9"/>
  <c r="J7279" i="9" s="1"/>
  <c r="L7278" i="9"/>
  <c r="K7278" i="9"/>
  <c r="J7278" i="9" s="1"/>
  <c r="L7277" i="9"/>
  <c r="K7277" i="9"/>
  <c r="J7277" i="9" s="1"/>
  <c r="L7276" i="9"/>
  <c r="K7276" i="9"/>
  <c r="J7276" i="9" s="1"/>
  <c r="L7275" i="9"/>
  <c r="K7275" i="9"/>
  <c r="J7275" i="9" s="1"/>
  <c r="L7274" i="9"/>
  <c r="K7274" i="9"/>
  <c r="J7274" i="9" s="1"/>
  <c r="L7273" i="9"/>
  <c r="K7273" i="9"/>
  <c r="J7273" i="9" s="1"/>
  <c r="L7272" i="9"/>
  <c r="K7272" i="9"/>
  <c r="J7272" i="9" s="1"/>
  <c r="L7271" i="9"/>
  <c r="K7271" i="9"/>
  <c r="J7271" i="9" s="1"/>
  <c r="L7270" i="9"/>
  <c r="K7270" i="9"/>
  <c r="J7270" i="9" s="1"/>
  <c r="L7269" i="9"/>
  <c r="K7269" i="9"/>
  <c r="J7269" i="9" s="1"/>
  <c r="L7268" i="9"/>
  <c r="K7268" i="9"/>
  <c r="J7268" i="9" s="1"/>
  <c r="L7267" i="9"/>
  <c r="K7267" i="9"/>
  <c r="J7267" i="9" s="1"/>
  <c r="L7266" i="9"/>
  <c r="K7266" i="9"/>
  <c r="J7266" i="9" s="1"/>
  <c r="L7265" i="9"/>
  <c r="K7265" i="9"/>
  <c r="J7265" i="9" s="1"/>
  <c r="L7264" i="9"/>
  <c r="K7264" i="9"/>
  <c r="J7264" i="9" s="1"/>
  <c r="L7263" i="9"/>
  <c r="K7263" i="9"/>
  <c r="J7263" i="9" s="1"/>
  <c r="L7262" i="9"/>
  <c r="K7262" i="9"/>
  <c r="J7262" i="9" s="1"/>
  <c r="L7261" i="9"/>
  <c r="K7261" i="9"/>
  <c r="J7261" i="9" s="1"/>
  <c r="L7260" i="9"/>
  <c r="K7260" i="9"/>
  <c r="J7260" i="9" s="1"/>
  <c r="L7259" i="9"/>
  <c r="K7259" i="9"/>
  <c r="J7259" i="9" s="1"/>
  <c r="L7258" i="9"/>
  <c r="K7258" i="9"/>
  <c r="J7258" i="9" s="1"/>
  <c r="L7257" i="9"/>
  <c r="K7257" i="9"/>
  <c r="J7257" i="9" s="1"/>
  <c r="L7256" i="9"/>
  <c r="K7256" i="9"/>
  <c r="J7256" i="9" s="1"/>
  <c r="L7255" i="9"/>
  <c r="K7255" i="9"/>
  <c r="J7255" i="9" s="1"/>
  <c r="L7254" i="9"/>
  <c r="K7254" i="9"/>
  <c r="J7254" i="9" s="1"/>
  <c r="L7253" i="9"/>
  <c r="K7253" i="9"/>
  <c r="J7253" i="9" s="1"/>
  <c r="L7252" i="9"/>
  <c r="K7252" i="9"/>
  <c r="J7252" i="9" s="1"/>
  <c r="L7251" i="9"/>
  <c r="K7251" i="9"/>
  <c r="J7251" i="9" s="1"/>
  <c r="L7250" i="9"/>
  <c r="K7250" i="9"/>
  <c r="J7250" i="9" s="1"/>
  <c r="L7249" i="9"/>
  <c r="K7249" i="9"/>
  <c r="J7249" i="9" s="1"/>
  <c r="L7248" i="9"/>
  <c r="K7248" i="9"/>
  <c r="J7248" i="9" s="1"/>
  <c r="L7247" i="9"/>
  <c r="K7247" i="9"/>
  <c r="J7247" i="9" s="1"/>
  <c r="L7246" i="9"/>
  <c r="K7246" i="9"/>
  <c r="J7246" i="9" s="1"/>
  <c r="L7245" i="9"/>
  <c r="K7245" i="9"/>
  <c r="J7245" i="9" s="1"/>
  <c r="L7244" i="9"/>
  <c r="K7244" i="9"/>
  <c r="J7244" i="9" s="1"/>
  <c r="L7243" i="9"/>
  <c r="K7243" i="9"/>
  <c r="J7243" i="9" s="1"/>
  <c r="L7242" i="9"/>
  <c r="K7242" i="9"/>
  <c r="J7242" i="9" s="1"/>
  <c r="L7241" i="9"/>
  <c r="K7241" i="9"/>
  <c r="J7241" i="9" s="1"/>
  <c r="L7240" i="9"/>
  <c r="K7240" i="9"/>
  <c r="J7240" i="9" s="1"/>
  <c r="L7239" i="9"/>
  <c r="K7239" i="9"/>
  <c r="J7239" i="9" s="1"/>
  <c r="L7238" i="9"/>
  <c r="K7238" i="9"/>
  <c r="J7238" i="9" s="1"/>
  <c r="L7237" i="9"/>
  <c r="K7237" i="9"/>
  <c r="J7237" i="9" s="1"/>
  <c r="L7236" i="9"/>
  <c r="K7236" i="9"/>
  <c r="J7236" i="9" s="1"/>
  <c r="L7235" i="9"/>
  <c r="K7235" i="9"/>
  <c r="J7235" i="9" s="1"/>
  <c r="L7234" i="9"/>
  <c r="K7234" i="9"/>
  <c r="J7234" i="9" s="1"/>
  <c r="L7233" i="9"/>
  <c r="K7233" i="9"/>
  <c r="J7233" i="9" s="1"/>
  <c r="L7232" i="9"/>
  <c r="K7232" i="9"/>
  <c r="J7232" i="9" s="1"/>
  <c r="L7231" i="9"/>
  <c r="K7231" i="9"/>
  <c r="J7231" i="9" s="1"/>
  <c r="L7230" i="9"/>
  <c r="K7230" i="9"/>
  <c r="J7230" i="9" s="1"/>
  <c r="L7229" i="9"/>
  <c r="K7229" i="9"/>
  <c r="J7229" i="9" s="1"/>
  <c r="L7228" i="9"/>
  <c r="K7228" i="9"/>
  <c r="J7228" i="9" s="1"/>
  <c r="L7227" i="9"/>
  <c r="K7227" i="9"/>
  <c r="J7227" i="9" s="1"/>
  <c r="L7226" i="9"/>
  <c r="K7226" i="9"/>
  <c r="J7226" i="9" s="1"/>
  <c r="L7225" i="9"/>
  <c r="K7225" i="9"/>
  <c r="J7225" i="9" s="1"/>
  <c r="L7224" i="9"/>
  <c r="K7224" i="9"/>
  <c r="J7224" i="9" s="1"/>
  <c r="L7223" i="9"/>
  <c r="K7223" i="9"/>
  <c r="J7223" i="9" s="1"/>
  <c r="L7222" i="9"/>
  <c r="K7222" i="9"/>
  <c r="J7222" i="9" s="1"/>
  <c r="L7221" i="9"/>
  <c r="K7221" i="9"/>
  <c r="J7221" i="9" s="1"/>
  <c r="L7220" i="9"/>
  <c r="K7220" i="9"/>
  <c r="J7220" i="9" s="1"/>
  <c r="L7219" i="9"/>
  <c r="K7219" i="9"/>
  <c r="J7219" i="9" s="1"/>
  <c r="L7218" i="9"/>
  <c r="K7218" i="9"/>
  <c r="J7218" i="9" s="1"/>
  <c r="L7217" i="9"/>
  <c r="K7217" i="9"/>
  <c r="J7217" i="9" s="1"/>
  <c r="L7216" i="9"/>
  <c r="K7216" i="9"/>
  <c r="J7216" i="9" s="1"/>
  <c r="L7215" i="9"/>
  <c r="K7215" i="9"/>
  <c r="J7215" i="9" s="1"/>
  <c r="L7214" i="9"/>
  <c r="K7214" i="9"/>
  <c r="J7214" i="9" s="1"/>
  <c r="L7213" i="9"/>
  <c r="K7213" i="9"/>
  <c r="J7213" i="9" s="1"/>
  <c r="L7212" i="9"/>
  <c r="K7212" i="9"/>
  <c r="J7212" i="9" s="1"/>
  <c r="L7211" i="9"/>
  <c r="K7211" i="9"/>
  <c r="J7211" i="9" s="1"/>
  <c r="L7210" i="9"/>
  <c r="K7210" i="9"/>
  <c r="J7210" i="9" s="1"/>
  <c r="L7209" i="9"/>
  <c r="K7209" i="9"/>
  <c r="J7209" i="9" s="1"/>
  <c r="L7208" i="9"/>
  <c r="K7208" i="9"/>
  <c r="J7208" i="9" s="1"/>
  <c r="L7207" i="9"/>
  <c r="K7207" i="9"/>
  <c r="J7207" i="9" s="1"/>
  <c r="L7206" i="9"/>
  <c r="K7206" i="9"/>
  <c r="J7206" i="9" s="1"/>
  <c r="L7205" i="9"/>
  <c r="K7205" i="9"/>
  <c r="J7205" i="9" s="1"/>
  <c r="L7204" i="9"/>
  <c r="K7204" i="9"/>
  <c r="J7204" i="9" s="1"/>
  <c r="L7203" i="9"/>
  <c r="K7203" i="9"/>
  <c r="J7203" i="9" s="1"/>
  <c r="L7202" i="9"/>
  <c r="K7202" i="9"/>
  <c r="J7202" i="9" s="1"/>
  <c r="L7201" i="9"/>
  <c r="K7201" i="9"/>
  <c r="J7201" i="9" s="1"/>
  <c r="L7200" i="9"/>
  <c r="K7200" i="9"/>
  <c r="J7200" i="9" s="1"/>
  <c r="L7199" i="9"/>
  <c r="K7199" i="9"/>
  <c r="J7199" i="9" s="1"/>
  <c r="L7198" i="9"/>
  <c r="K7198" i="9"/>
  <c r="J7198" i="9" s="1"/>
  <c r="L7197" i="9"/>
  <c r="K7197" i="9"/>
  <c r="J7197" i="9" s="1"/>
  <c r="L7196" i="9"/>
  <c r="K7196" i="9"/>
  <c r="J7196" i="9" s="1"/>
  <c r="L7195" i="9"/>
  <c r="K7195" i="9"/>
  <c r="J7195" i="9" s="1"/>
  <c r="L7194" i="9"/>
  <c r="K7194" i="9"/>
  <c r="J7194" i="9" s="1"/>
  <c r="L7193" i="9"/>
  <c r="K7193" i="9"/>
  <c r="J7193" i="9" s="1"/>
  <c r="L7192" i="9"/>
  <c r="K7192" i="9"/>
  <c r="J7192" i="9" s="1"/>
  <c r="L7191" i="9"/>
  <c r="K7191" i="9"/>
  <c r="J7191" i="9" s="1"/>
  <c r="L7190" i="9"/>
  <c r="K7190" i="9"/>
  <c r="J7190" i="9" s="1"/>
  <c r="L7189" i="9"/>
  <c r="K7189" i="9"/>
  <c r="J7189" i="9" s="1"/>
  <c r="L7188" i="9"/>
  <c r="K7188" i="9"/>
  <c r="J7188" i="9" s="1"/>
  <c r="L7187" i="9"/>
  <c r="K7187" i="9"/>
  <c r="J7187" i="9" s="1"/>
  <c r="L7186" i="9"/>
  <c r="K7186" i="9"/>
  <c r="J7186" i="9" s="1"/>
  <c r="L7185" i="9"/>
  <c r="K7185" i="9"/>
  <c r="J7185" i="9" s="1"/>
  <c r="L7184" i="9"/>
  <c r="K7184" i="9"/>
  <c r="J7184" i="9" s="1"/>
  <c r="L7183" i="9"/>
  <c r="K7183" i="9"/>
  <c r="J7183" i="9" s="1"/>
  <c r="L7182" i="9"/>
  <c r="K7182" i="9"/>
  <c r="J7182" i="9" s="1"/>
  <c r="L7181" i="9"/>
  <c r="K7181" i="9"/>
  <c r="J7181" i="9" s="1"/>
  <c r="L7180" i="9"/>
  <c r="K7180" i="9"/>
  <c r="J7180" i="9" s="1"/>
  <c r="L7179" i="9"/>
  <c r="K7179" i="9"/>
  <c r="J7179" i="9" s="1"/>
  <c r="L7178" i="9"/>
  <c r="K7178" i="9"/>
  <c r="J7178" i="9" s="1"/>
  <c r="L7177" i="9"/>
  <c r="K7177" i="9"/>
  <c r="J7177" i="9" s="1"/>
  <c r="L7176" i="9"/>
  <c r="K7176" i="9"/>
  <c r="J7176" i="9" s="1"/>
  <c r="L7175" i="9"/>
  <c r="K7175" i="9"/>
  <c r="J7175" i="9" s="1"/>
  <c r="L7174" i="9"/>
  <c r="K7174" i="9"/>
  <c r="J7174" i="9" s="1"/>
  <c r="L7173" i="9"/>
  <c r="K7173" i="9"/>
  <c r="J7173" i="9" s="1"/>
  <c r="L7172" i="9"/>
  <c r="K7172" i="9"/>
  <c r="J7172" i="9" s="1"/>
  <c r="L7171" i="9"/>
  <c r="K7171" i="9"/>
  <c r="J7171" i="9" s="1"/>
  <c r="L7170" i="9"/>
  <c r="K7170" i="9"/>
  <c r="J7170" i="9" s="1"/>
  <c r="L7169" i="9"/>
  <c r="K7169" i="9"/>
  <c r="J7169" i="9" s="1"/>
  <c r="L7168" i="9"/>
  <c r="K7168" i="9"/>
  <c r="J7168" i="9" s="1"/>
  <c r="L7167" i="9"/>
  <c r="K7167" i="9"/>
  <c r="J7167" i="9" s="1"/>
  <c r="L7166" i="9"/>
  <c r="K7166" i="9"/>
  <c r="J7166" i="9" s="1"/>
  <c r="L7165" i="9"/>
  <c r="K7165" i="9"/>
  <c r="J7165" i="9" s="1"/>
  <c r="L7164" i="9"/>
  <c r="K7164" i="9"/>
  <c r="J7164" i="9" s="1"/>
  <c r="L7163" i="9"/>
  <c r="K7163" i="9"/>
  <c r="J7163" i="9" s="1"/>
  <c r="L7162" i="9"/>
  <c r="K7162" i="9"/>
  <c r="J7162" i="9" s="1"/>
  <c r="L7161" i="9"/>
  <c r="K7161" i="9"/>
  <c r="J7161" i="9" s="1"/>
  <c r="L7160" i="9"/>
  <c r="K7160" i="9"/>
  <c r="J7160" i="9" s="1"/>
  <c r="L7159" i="9"/>
  <c r="K7159" i="9"/>
  <c r="J7159" i="9" s="1"/>
  <c r="L7158" i="9"/>
  <c r="K7158" i="9"/>
  <c r="J7158" i="9" s="1"/>
  <c r="L7157" i="9"/>
  <c r="K7157" i="9"/>
  <c r="J7157" i="9" s="1"/>
  <c r="L7156" i="9"/>
  <c r="K7156" i="9"/>
  <c r="J7156" i="9" s="1"/>
  <c r="L7155" i="9"/>
  <c r="K7155" i="9"/>
  <c r="J7155" i="9" s="1"/>
  <c r="L7154" i="9"/>
  <c r="K7154" i="9"/>
  <c r="J7154" i="9" s="1"/>
  <c r="L7153" i="9"/>
  <c r="K7153" i="9"/>
  <c r="J7153" i="9" s="1"/>
  <c r="L7152" i="9"/>
  <c r="K7152" i="9"/>
  <c r="J7152" i="9" s="1"/>
  <c r="L7151" i="9"/>
  <c r="K7151" i="9"/>
  <c r="J7151" i="9" s="1"/>
  <c r="L7150" i="9"/>
  <c r="K7150" i="9"/>
  <c r="J7150" i="9" s="1"/>
  <c r="L7149" i="9"/>
  <c r="K7149" i="9"/>
  <c r="J7149" i="9" s="1"/>
  <c r="L7148" i="9"/>
  <c r="K7148" i="9"/>
  <c r="J7148" i="9" s="1"/>
  <c r="L7147" i="9"/>
  <c r="K7147" i="9"/>
  <c r="J7147" i="9" s="1"/>
  <c r="L7146" i="9"/>
  <c r="K7146" i="9"/>
  <c r="J7146" i="9" s="1"/>
  <c r="L7145" i="9"/>
  <c r="K7145" i="9"/>
  <c r="J7145" i="9" s="1"/>
  <c r="L7144" i="9"/>
  <c r="K7144" i="9"/>
  <c r="J7144" i="9" s="1"/>
  <c r="L7143" i="9"/>
  <c r="K7143" i="9"/>
  <c r="J7143" i="9" s="1"/>
  <c r="L7142" i="9"/>
  <c r="K7142" i="9"/>
  <c r="J7142" i="9" s="1"/>
  <c r="L7141" i="9"/>
  <c r="K7141" i="9"/>
  <c r="J7141" i="9" s="1"/>
  <c r="L7140" i="9"/>
  <c r="K7140" i="9"/>
  <c r="J7140" i="9" s="1"/>
  <c r="L7139" i="9"/>
  <c r="K7139" i="9"/>
  <c r="J7139" i="9" s="1"/>
  <c r="L7138" i="9"/>
  <c r="K7138" i="9"/>
  <c r="J7138" i="9" s="1"/>
  <c r="L7137" i="9"/>
  <c r="K7137" i="9"/>
  <c r="J7137" i="9" s="1"/>
  <c r="L7136" i="9"/>
  <c r="K7136" i="9"/>
  <c r="J7136" i="9" s="1"/>
  <c r="L7135" i="9"/>
  <c r="K7135" i="9"/>
  <c r="J7135" i="9" s="1"/>
  <c r="L7134" i="9"/>
  <c r="K7134" i="9"/>
  <c r="J7134" i="9" s="1"/>
  <c r="L7133" i="9"/>
  <c r="K7133" i="9"/>
  <c r="J7133" i="9" s="1"/>
  <c r="L7132" i="9"/>
  <c r="K7132" i="9"/>
  <c r="J7132" i="9" s="1"/>
  <c r="L7131" i="9"/>
  <c r="K7131" i="9"/>
  <c r="J7131" i="9" s="1"/>
  <c r="L7130" i="9"/>
  <c r="K7130" i="9"/>
  <c r="J7130" i="9" s="1"/>
  <c r="L7129" i="9"/>
  <c r="K7129" i="9"/>
  <c r="J7129" i="9" s="1"/>
  <c r="L7128" i="9"/>
  <c r="K7128" i="9"/>
  <c r="J7128" i="9" s="1"/>
  <c r="L7127" i="9"/>
  <c r="K7127" i="9"/>
  <c r="J7127" i="9" s="1"/>
  <c r="L7126" i="9"/>
  <c r="K7126" i="9"/>
  <c r="J7126" i="9" s="1"/>
  <c r="L7125" i="9"/>
  <c r="K7125" i="9"/>
  <c r="J7125" i="9" s="1"/>
  <c r="L7124" i="9"/>
  <c r="K7124" i="9"/>
  <c r="J7124" i="9" s="1"/>
  <c r="L7123" i="9"/>
  <c r="K7123" i="9"/>
  <c r="J7123" i="9" s="1"/>
  <c r="L7122" i="9"/>
  <c r="K7122" i="9"/>
  <c r="J7122" i="9" s="1"/>
  <c r="L7121" i="9"/>
  <c r="K7121" i="9"/>
  <c r="J7121" i="9" s="1"/>
  <c r="L7120" i="9"/>
  <c r="K7120" i="9"/>
  <c r="J7120" i="9" s="1"/>
  <c r="L7119" i="9"/>
  <c r="K7119" i="9"/>
  <c r="J7119" i="9" s="1"/>
  <c r="L7118" i="9"/>
  <c r="K7118" i="9"/>
  <c r="J7118" i="9" s="1"/>
  <c r="L7117" i="9"/>
  <c r="K7117" i="9"/>
  <c r="J7117" i="9" s="1"/>
  <c r="L7116" i="9"/>
  <c r="K7116" i="9"/>
  <c r="J7116" i="9" s="1"/>
  <c r="L7115" i="9"/>
  <c r="K7115" i="9"/>
  <c r="J7115" i="9" s="1"/>
  <c r="L7114" i="9"/>
  <c r="K7114" i="9"/>
  <c r="J7114" i="9" s="1"/>
  <c r="L7113" i="9"/>
  <c r="K7113" i="9"/>
  <c r="J7113" i="9" s="1"/>
  <c r="L7112" i="9"/>
  <c r="K7112" i="9"/>
  <c r="J7112" i="9" s="1"/>
  <c r="L7111" i="9"/>
  <c r="K7111" i="9"/>
  <c r="J7111" i="9" s="1"/>
  <c r="L7110" i="9"/>
  <c r="K7110" i="9"/>
  <c r="J7110" i="9" s="1"/>
  <c r="L7109" i="9"/>
  <c r="K7109" i="9"/>
  <c r="J7109" i="9" s="1"/>
  <c r="L7108" i="9"/>
  <c r="K7108" i="9"/>
  <c r="J7108" i="9" s="1"/>
  <c r="L7107" i="9"/>
  <c r="K7107" i="9"/>
  <c r="J7107" i="9" s="1"/>
  <c r="L7106" i="9"/>
  <c r="K7106" i="9"/>
  <c r="J7106" i="9" s="1"/>
  <c r="L7105" i="9"/>
  <c r="K7105" i="9"/>
  <c r="J7105" i="9" s="1"/>
  <c r="L7104" i="9"/>
  <c r="K7104" i="9"/>
  <c r="J7104" i="9" s="1"/>
  <c r="L7103" i="9"/>
  <c r="K7103" i="9"/>
  <c r="J7103" i="9" s="1"/>
  <c r="L7102" i="9"/>
  <c r="K7102" i="9"/>
  <c r="J7102" i="9" s="1"/>
  <c r="L7101" i="9"/>
  <c r="K7101" i="9"/>
  <c r="J7101" i="9" s="1"/>
  <c r="L7100" i="9"/>
  <c r="K7100" i="9"/>
  <c r="J7100" i="9" s="1"/>
  <c r="L7099" i="9"/>
  <c r="K7099" i="9"/>
  <c r="J7099" i="9" s="1"/>
  <c r="L7098" i="9"/>
  <c r="K7098" i="9"/>
  <c r="J7098" i="9" s="1"/>
  <c r="L7097" i="9"/>
  <c r="K7097" i="9"/>
  <c r="J7097" i="9" s="1"/>
  <c r="L7096" i="9"/>
  <c r="K7096" i="9"/>
  <c r="J7096" i="9" s="1"/>
  <c r="L7095" i="9"/>
  <c r="K7095" i="9"/>
  <c r="J7095" i="9" s="1"/>
  <c r="L7094" i="9"/>
  <c r="K7094" i="9"/>
  <c r="J7094" i="9" s="1"/>
  <c r="L7093" i="9"/>
  <c r="K7093" i="9"/>
  <c r="J7093" i="9" s="1"/>
  <c r="L7092" i="9"/>
  <c r="K7092" i="9"/>
  <c r="J7092" i="9" s="1"/>
  <c r="L7091" i="9"/>
  <c r="K7091" i="9"/>
  <c r="J7091" i="9" s="1"/>
  <c r="L7090" i="9"/>
  <c r="K7090" i="9"/>
  <c r="J7090" i="9" s="1"/>
  <c r="L7089" i="9"/>
  <c r="K7089" i="9"/>
  <c r="J7089" i="9" s="1"/>
  <c r="L7088" i="9"/>
  <c r="K7088" i="9"/>
  <c r="J7088" i="9" s="1"/>
  <c r="L7087" i="9"/>
  <c r="K7087" i="9"/>
  <c r="J7087" i="9" s="1"/>
  <c r="L7086" i="9"/>
  <c r="K7086" i="9"/>
  <c r="J7086" i="9" s="1"/>
  <c r="L7085" i="9"/>
  <c r="K7085" i="9"/>
  <c r="J7085" i="9" s="1"/>
  <c r="L7084" i="9"/>
  <c r="K7084" i="9"/>
  <c r="J7084" i="9" s="1"/>
  <c r="L7083" i="9"/>
  <c r="K7083" i="9"/>
  <c r="J7083" i="9" s="1"/>
  <c r="L7082" i="9"/>
  <c r="K7082" i="9"/>
  <c r="J7082" i="9" s="1"/>
  <c r="L7081" i="9"/>
  <c r="K7081" i="9"/>
  <c r="J7081" i="9" s="1"/>
  <c r="L7080" i="9"/>
  <c r="K7080" i="9"/>
  <c r="J7080" i="9" s="1"/>
  <c r="L7079" i="9"/>
  <c r="K7079" i="9"/>
  <c r="J7079" i="9" s="1"/>
  <c r="L7078" i="9"/>
  <c r="K7078" i="9"/>
  <c r="J7078" i="9" s="1"/>
  <c r="L7077" i="9"/>
  <c r="K7077" i="9"/>
  <c r="J7077" i="9" s="1"/>
  <c r="L7076" i="9"/>
  <c r="K7076" i="9"/>
  <c r="J7076" i="9" s="1"/>
  <c r="L7075" i="9"/>
  <c r="K7075" i="9"/>
  <c r="J7075" i="9" s="1"/>
  <c r="L7074" i="9"/>
  <c r="K7074" i="9"/>
  <c r="J7074" i="9" s="1"/>
  <c r="L7073" i="9"/>
  <c r="K7073" i="9"/>
  <c r="J7073" i="9" s="1"/>
  <c r="L7072" i="9"/>
  <c r="K7072" i="9"/>
  <c r="J7072" i="9" s="1"/>
  <c r="L7071" i="9"/>
  <c r="K7071" i="9"/>
  <c r="J7071" i="9" s="1"/>
  <c r="L7070" i="9"/>
  <c r="K7070" i="9"/>
  <c r="J7070" i="9" s="1"/>
  <c r="L7069" i="9"/>
  <c r="K7069" i="9"/>
  <c r="J7069" i="9" s="1"/>
  <c r="L7068" i="9"/>
  <c r="K7068" i="9"/>
  <c r="J7068" i="9" s="1"/>
  <c r="L7067" i="9"/>
  <c r="K7067" i="9"/>
  <c r="J7067" i="9" s="1"/>
  <c r="L7066" i="9"/>
  <c r="K7066" i="9"/>
  <c r="J7066" i="9" s="1"/>
  <c r="L7065" i="9"/>
  <c r="K7065" i="9"/>
  <c r="J7065" i="9" s="1"/>
  <c r="L7064" i="9"/>
  <c r="K7064" i="9"/>
  <c r="J7064" i="9" s="1"/>
  <c r="L7063" i="9"/>
  <c r="K7063" i="9"/>
  <c r="J7063" i="9" s="1"/>
  <c r="L7062" i="9"/>
  <c r="K7062" i="9"/>
  <c r="J7062" i="9" s="1"/>
  <c r="L7061" i="9"/>
  <c r="K7061" i="9"/>
  <c r="J7061" i="9" s="1"/>
  <c r="L7060" i="9"/>
  <c r="K7060" i="9"/>
  <c r="J7060" i="9" s="1"/>
  <c r="L7059" i="9"/>
  <c r="K7059" i="9"/>
  <c r="J7059" i="9" s="1"/>
  <c r="L7058" i="9"/>
  <c r="K7058" i="9"/>
  <c r="J7058" i="9" s="1"/>
  <c r="L7057" i="9"/>
  <c r="K7057" i="9"/>
  <c r="J7057" i="9" s="1"/>
  <c r="L7056" i="9"/>
  <c r="K7056" i="9"/>
  <c r="J7056" i="9" s="1"/>
  <c r="L7055" i="9"/>
  <c r="K7055" i="9"/>
  <c r="J7055" i="9" s="1"/>
  <c r="L7054" i="9"/>
  <c r="K7054" i="9"/>
  <c r="J7054" i="9" s="1"/>
  <c r="L7053" i="9"/>
  <c r="K7053" i="9"/>
  <c r="J7053" i="9" s="1"/>
  <c r="L7052" i="9"/>
  <c r="K7052" i="9"/>
  <c r="J7052" i="9" s="1"/>
  <c r="L7051" i="9"/>
  <c r="K7051" i="9"/>
  <c r="J7051" i="9" s="1"/>
  <c r="L7050" i="9"/>
  <c r="K7050" i="9"/>
  <c r="J7050" i="9" s="1"/>
  <c r="L7049" i="9"/>
  <c r="K7049" i="9"/>
  <c r="J7049" i="9" s="1"/>
  <c r="L7048" i="9"/>
  <c r="K7048" i="9"/>
  <c r="J7048" i="9" s="1"/>
  <c r="L7047" i="9"/>
  <c r="K7047" i="9"/>
  <c r="J7047" i="9" s="1"/>
  <c r="L7046" i="9"/>
  <c r="K7046" i="9"/>
  <c r="J7046" i="9" s="1"/>
  <c r="L7045" i="9"/>
  <c r="K7045" i="9"/>
  <c r="J7045" i="9" s="1"/>
  <c r="L7044" i="9"/>
  <c r="K7044" i="9"/>
  <c r="J7044" i="9" s="1"/>
  <c r="L7043" i="9"/>
  <c r="K7043" i="9"/>
  <c r="J7043" i="9" s="1"/>
  <c r="L7042" i="9"/>
  <c r="K7042" i="9"/>
  <c r="J7042" i="9" s="1"/>
  <c r="L7041" i="9"/>
  <c r="K7041" i="9"/>
  <c r="J7041" i="9" s="1"/>
  <c r="L7040" i="9"/>
  <c r="K7040" i="9"/>
  <c r="J7040" i="9" s="1"/>
  <c r="L7039" i="9"/>
  <c r="K7039" i="9"/>
  <c r="J7039" i="9" s="1"/>
  <c r="L7038" i="9"/>
  <c r="K7038" i="9"/>
  <c r="J7038" i="9" s="1"/>
  <c r="L7037" i="9"/>
  <c r="K7037" i="9"/>
  <c r="J7037" i="9" s="1"/>
  <c r="L7036" i="9"/>
  <c r="K7036" i="9"/>
  <c r="J7036" i="9" s="1"/>
  <c r="L7035" i="9"/>
  <c r="K7035" i="9"/>
  <c r="J7035" i="9" s="1"/>
  <c r="L7034" i="9"/>
  <c r="K7034" i="9"/>
  <c r="J7034" i="9" s="1"/>
  <c r="L7033" i="9"/>
  <c r="K7033" i="9"/>
  <c r="J7033" i="9" s="1"/>
  <c r="L7032" i="9"/>
  <c r="K7032" i="9"/>
  <c r="J7032" i="9" s="1"/>
  <c r="L7031" i="9"/>
  <c r="K7031" i="9"/>
  <c r="J7031" i="9" s="1"/>
  <c r="L7030" i="9"/>
  <c r="K7030" i="9"/>
  <c r="J7030" i="9" s="1"/>
  <c r="L7029" i="9"/>
  <c r="K7029" i="9"/>
  <c r="J7029" i="9" s="1"/>
  <c r="L7028" i="9"/>
  <c r="K7028" i="9"/>
  <c r="J7028" i="9" s="1"/>
  <c r="L7027" i="9"/>
  <c r="K7027" i="9"/>
  <c r="J7027" i="9" s="1"/>
  <c r="L7026" i="9"/>
  <c r="K7026" i="9"/>
  <c r="J7026" i="9" s="1"/>
  <c r="L7025" i="9"/>
  <c r="K7025" i="9"/>
  <c r="J7025" i="9" s="1"/>
  <c r="L7024" i="9"/>
  <c r="K7024" i="9"/>
  <c r="J7024" i="9" s="1"/>
  <c r="L7023" i="9"/>
  <c r="K7023" i="9"/>
  <c r="J7023" i="9" s="1"/>
  <c r="L7022" i="9"/>
  <c r="K7022" i="9"/>
  <c r="J7022" i="9" s="1"/>
  <c r="L7021" i="9"/>
  <c r="K7021" i="9"/>
  <c r="J7021" i="9" s="1"/>
  <c r="L7020" i="9"/>
  <c r="K7020" i="9"/>
  <c r="J7020" i="9" s="1"/>
  <c r="L7019" i="9"/>
  <c r="K7019" i="9"/>
  <c r="J7019" i="9" s="1"/>
  <c r="L7018" i="9"/>
  <c r="K7018" i="9"/>
  <c r="J7018" i="9" s="1"/>
  <c r="L7017" i="9"/>
  <c r="K7017" i="9"/>
  <c r="J7017" i="9" s="1"/>
  <c r="L7016" i="9"/>
  <c r="K7016" i="9"/>
  <c r="J7016" i="9" s="1"/>
  <c r="L7015" i="9"/>
  <c r="K7015" i="9"/>
  <c r="J7015" i="9" s="1"/>
  <c r="L7014" i="9"/>
  <c r="K7014" i="9"/>
  <c r="J7014" i="9" s="1"/>
  <c r="L7013" i="9"/>
  <c r="K7013" i="9"/>
  <c r="J7013" i="9" s="1"/>
  <c r="L7012" i="9"/>
  <c r="K7012" i="9"/>
  <c r="J7012" i="9" s="1"/>
  <c r="L7011" i="9"/>
  <c r="K7011" i="9"/>
  <c r="J7011" i="9" s="1"/>
  <c r="L7010" i="9"/>
  <c r="K7010" i="9"/>
  <c r="J7010" i="9" s="1"/>
  <c r="L7009" i="9"/>
  <c r="K7009" i="9"/>
  <c r="J7009" i="9" s="1"/>
  <c r="L7008" i="9"/>
  <c r="K7008" i="9"/>
  <c r="J7008" i="9" s="1"/>
  <c r="L7007" i="9"/>
  <c r="K7007" i="9"/>
  <c r="J7007" i="9" s="1"/>
  <c r="L7006" i="9"/>
  <c r="K7006" i="9"/>
  <c r="J7006" i="9" s="1"/>
  <c r="L7005" i="9"/>
  <c r="K7005" i="9"/>
  <c r="J7005" i="9" s="1"/>
  <c r="L7004" i="9"/>
  <c r="K7004" i="9"/>
  <c r="J7004" i="9" s="1"/>
  <c r="L7003" i="9"/>
  <c r="K7003" i="9"/>
  <c r="J7003" i="9" s="1"/>
  <c r="L7002" i="9"/>
  <c r="K7002" i="9"/>
  <c r="J7002" i="9" s="1"/>
  <c r="L7001" i="9"/>
  <c r="K7001" i="9"/>
  <c r="J7001" i="9" s="1"/>
  <c r="L7000" i="9"/>
  <c r="K7000" i="9"/>
  <c r="J7000" i="9" s="1"/>
  <c r="L6999" i="9"/>
  <c r="K6999" i="9"/>
  <c r="J6999" i="9" s="1"/>
  <c r="L6998" i="9"/>
  <c r="K6998" i="9"/>
  <c r="J6998" i="9" s="1"/>
  <c r="L6997" i="9"/>
  <c r="K6997" i="9"/>
  <c r="J6997" i="9" s="1"/>
  <c r="L6996" i="9"/>
  <c r="K6996" i="9"/>
  <c r="J6996" i="9" s="1"/>
  <c r="L6995" i="9"/>
  <c r="K6995" i="9"/>
  <c r="J6995" i="9" s="1"/>
  <c r="L6994" i="9"/>
  <c r="K6994" i="9"/>
  <c r="J6994" i="9" s="1"/>
  <c r="L6993" i="9"/>
  <c r="K6993" i="9"/>
  <c r="J6993" i="9" s="1"/>
  <c r="L6992" i="9"/>
  <c r="K6992" i="9"/>
  <c r="J6992" i="9" s="1"/>
  <c r="L6991" i="9"/>
  <c r="K6991" i="9"/>
  <c r="J6991" i="9" s="1"/>
  <c r="L6990" i="9"/>
  <c r="K6990" i="9"/>
  <c r="J6990" i="9" s="1"/>
  <c r="L6989" i="9"/>
  <c r="K6989" i="9"/>
  <c r="J6989" i="9" s="1"/>
  <c r="L6988" i="9"/>
  <c r="K6988" i="9"/>
  <c r="J6988" i="9" s="1"/>
  <c r="L6987" i="9"/>
  <c r="K6987" i="9"/>
  <c r="J6987" i="9" s="1"/>
  <c r="L6986" i="9"/>
  <c r="K6986" i="9"/>
  <c r="J6986" i="9" s="1"/>
  <c r="L6985" i="9"/>
  <c r="K6985" i="9"/>
  <c r="J6985" i="9" s="1"/>
  <c r="L6984" i="9"/>
  <c r="K6984" i="9"/>
  <c r="J6984" i="9" s="1"/>
  <c r="L6983" i="9"/>
  <c r="K6983" i="9"/>
  <c r="J6983" i="9" s="1"/>
  <c r="L6982" i="9"/>
  <c r="K6982" i="9"/>
  <c r="J6982" i="9" s="1"/>
  <c r="L6981" i="9"/>
  <c r="K6981" i="9"/>
  <c r="J6981" i="9" s="1"/>
  <c r="L6980" i="9"/>
  <c r="K6980" i="9"/>
  <c r="J6980" i="9" s="1"/>
  <c r="L6979" i="9"/>
  <c r="K6979" i="9"/>
  <c r="J6979" i="9" s="1"/>
  <c r="L6978" i="9"/>
  <c r="K6978" i="9"/>
  <c r="J6978" i="9" s="1"/>
  <c r="L6977" i="9"/>
  <c r="K6977" i="9"/>
  <c r="J6977" i="9" s="1"/>
  <c r="L6976" i="9"/>
  <c r="K6976" i="9"/>
  <c r="J6976" i="9" s="1"/>
  <c r="L6975" i="9"/>
  <c r="K6975" i="9"/>
  <c r="J6975" i="9" s="1"/>
  <c r="L6974" i="9"/>
  <c r="K6974" i="9"/>
  <c r="J6974" i="9" s="1"/>
  <c r="L6973" i="9"/>
  <c r="K6973" i="9"/>
  <c r="J6973" i="9" s="1"/>
  <c r="L6972" i="9"/>
  <c r="K6972" i="9"/>
  <c r="J6972" i="9" s="1"/>
  <c r="L6971" i="9"/>
  <c r="K6971" i="9"/>
  <c r="J6971" i="9" s="1"/>
  <c r="L6970" i="9"/>
  <c r="K6970" i="9"/>
  <c r="J6970" i="9" s="1"/>
  <c r="L6969" i="9"/>
  <c r="K6969" i="9"/>
  <c r="J6969" i="9" s="1"/>
  <c r="L6968" i="9"/>
  <c r="K6968" i="9"/>
  <c r="J6968" i="9" s="1"/>
  <c r="L6967" i="9"/>
  <c r="K6967" i="9"/>
  <c r="J6967" i="9" s="1"/>
  <c r="L6966" i="9"/>
  <c r="K6966" i="9"/>
  <c r="J6966" i="9" s="1"/>
  <c r="L6965" i="9"/>
  <c r="K6965" i="9"/>
  <c r="J6965" i="9" s="1"/>
  <c r="L6964" i="9"/>
  <c r="K6964" i="9"/>
  <c r="J6964" i="9" s="1"/>
  <c r="L6963" i="9"/>
  <c r="K6963" i="9"/>
  <c r="J6963" i="9" s="1"/>
  <c r="L6962" i="9"/>
  <c r="K6962" i="9"/>
  <c r="J6962" i="9" s="1"/>
  <c r="L6961" i="9"/>
  <c r="K6961" i="9"/>
  <c r="J6961" i="9" s="1"/>
  <c r="L6960" i="9"/>
  <c r="K6960" i="9"/>
  <c r="J6960" i="9" s="1"/>
  <c r="L6959" i="9"/>
  <c r="K6959" i="9"/>
  <c r="J6959" i="9" s="1"/>
  <c r="L6958" i="9"/>
  <c r="K6958" i="9"/>
  <c r="J6958" i="9" s="1"/>
  <c r="L6957" i="9"/>
  <c r="K6957" i="9"/>
  <c r="J6957" i="9" s="1"/>
  <c r="L6956" i="9"/>
  <c r="K6956" i="9"/>
  <c r="J6956" i="9" s="1"/>
  <c r="L6955" i="9"/>
  <c r="K6955" i="9"/>
  <c r="J6955" i="9" s="1"/>
  <c r="L6954" i="9"/>
  <c r="K6954" i="9"/>
  <c r="J6954" i="9" s="1"/>
  <c r="L6953" i="9"/>
  <c r="K6953" i="9"/>
  <c r="J6953" i="9" s="1"/>
  <c r="L6952" i="9"/>
  <c r="K6952" i="9"/>
  <c r="J6952" i="9" s="1"/>
  <c r="L6951" i="9"/>
  <c r="K6951" i="9"/>
  <c r="J6951" i="9" s="1"/>
  <c r="L6950" i="9"/>
  <c r="K6950" i="9"/>
  <c r="J6950" i="9" s="1"/>
  <c r="L6949" i="9"/>
  <c r="K6949" i="9"/>
  <c r="J6949" i="9" s="1"/>
  <c r="L6948" i="9"/>
  <c r="K6948" i="9"/>
  <c r="J6948" i="9" s="1"/>
  <c r="L6947" i="9"/>
  <c r="K6947" i="9"/>
  <c r="J6947" i="9" s="1"/>
  <c r="L6946" i="9"/>
  <c r="K6946" i="9"/>
  <c r="J6946" i="9" s="1"/>
  <c r="L6945" i="9"/>
  <c r="K6945" i="9"/>
  <c r="J6945" i="9" s="1"/>
  <c r="L6944" i="9"/>
  <c r="K6944" i="9"/>
  <c r="J6944" i="9" s="1"/>
  <c r="L6943" i="9"/>
  <c r="K6943" i="9"/>
  <c r="J6943" i="9" s="1"/>
  <c r="L6942" i="9"/>
  <c r="K6942" i="9"/>
  <c r="J6942" i="9" s="1"/>
  <c r="L6941" i="9"/>
  <c r="K6941" i="9"/>
  <c r="J6941" i="9" s="1"/>
  <c r="L6940" i="9"/>
  <c r="K6940" i="9"/>
  <c r="J6940" i="9" s="1"/>
  <c r="L6939" i="9"/>
  <c r="K6939" i="9"/>
  <c r="J6939" i="9" s="1"/>
  <c r="L6938" i="9"/>
  <c r="K6938" i="9"/>
  <c r="J6938" i="9" s="1"/>
  <c r="L6937" i="9"/>
  <c r="K6937" i="9"/>
  <c r="J6937" i="9" s="1"/>
  <c r="L6936" i="9"/>
  <c r="K6936" i="9"/>
  <c r="J6936" i="9" s="1"/>
  <c r="L6935" i="9"/>
  <c r="K6935" i="9"/>
  <c r="J6935" i="9" s="1"/>
  <c r="L6934" i="9"/>
  <c r="K6934" i="9"/>
  <c r="J6934" i="9" s="1"/>
  <c r="L6933" i="9"/>
  <c r="K6933" i="9"/>
  <c r="J6933" i="9" s="1"/>
  <c r="L6932" i="9"/>
  <c r="K6932" i="9"/>
  <c r="J6932" i="9" s="1"/>
  <c r="L6931" i="9"/>
  <c r="K6931" i="9"/>
  <c r="J6931" i="9" s="1"/>
  <c r="L6930" i="9"/>
  <c r="K6930" i="9"/>
  <c r="J6930" i="9" s="1"/>
  <c r="L6929" i="9"/>
  <c r="K6929" i="9"/>
  <c r="J6929" i="9" s="1"/>
  <c r="L6928" i="9"/>
  <c r="K6928" i="9"/>
  <c r="J6928" i="9" s="1"/>
  <c r="L6927" i="9"/>
  <c r="K6927" i="9"/>
  <c r="J6927" i="9" s="1"/>
  <c r="L6926" i="9"/>
  <c r="K6926" i="9"/>
  <c r="J6926" i="9" s="1"/>
  <c r="L6925" i="9"/>
  <c r="K6925" i="9"/>
  <c r="J6925" i="9" s="1"/>
  <c r="L6924" i="9"/>
  <c r="K6924" i="9"/>
  <c r="J6924" i="9" s="1"/>
  <c r="L6923" i="9"/>
  <c r="K6923" i="9"/>
  <c r="J6923" i="9" s="1"/>
  <c r="L6922" i="9"/>
  <c r="K6922" i="9"/>
  <c r="J6922" i="9" s="1"/>
  <c r="L6921" i="9"/>
  <c r="K6921" i="9"/>
  <c r="J6921" i="9" s="1"/>
  <c r="L6920" i="9"/>
  <c r="K6920" i="9"/>
  <c r="J6920" i="9" s="1"/>
  <c r="L6919" i="9"/>
  <c r="K6919" i="9"/>
  <c r="J6919" i="9" s="1"/>
  <c r="L6918" i="9"/>
  <c r="K6918" i="9"/>
  <c r="J6918" i="9" s="1"/>
  <c r="L6917" i="9"/>
  <c r="K6917" i="9"/>
  <c r="J6917" i="9" s="1"/>
  <c r="L6916" i="9"/>
  <c r="K6916" i="9"/>
  <c r="J6916" i="9" s="1"/>
  <c r="L6915" i="9"/>
  <c r="K6915" i="9"/>
  <c r="J6915" i="9" s="1"/>
  <c r="L6914" i="9"/>
  <c r="K6914" i="9"/>
  <c r="J6914" i="9" s="1"/>
  <c r="L6913" i="9"/>
  <c r="K6913" i="9"/>
  <c r="J6913" i="9" s="1"/>
  <c r="L6912" i="9"/>
  <c r="K6912" i="9"/>
  <c r="J6912" i="9" s="1"/>
  <c r="L6911" i="9"/>
  <c r="K6911" i="9"/>
  <c r="J6911" i="9" s="1"/>
  <c r="L6910" i="9"/>
  <c r="K6910" i="9"/>
  <c r="J6910" i="9" s="1"/>
  <c r="L6909" i="9"/>
  <c r="K6909" i="9"/>
  <c r="J6909" i="9" s="1"/>
  <c r="L6908" i="9"/>
  <c r="K6908" i="9"/>
  <c r="J6908" i="9" s="1"/>
  <c r="L6907" i="9"/>
  <c r="K6907" i="9"/>
  <c r="J6907" i="9" s="1"/>
  <c r="L6906" i="9"/>
  <c r="K6906" i="9"/>
  <c r="J6906" i="9" s="1"/>
  <c r="L6905" i="9"/>
  <c r="K6905" i="9"/>
  <c r="J6905" i="9" s="1"/>
  <c r="L6904" i="9"/>
  <c r="K6904" i="9"/>
  <c r="J6904" i="9" s="1"/>
  <c r="L6903" i="9"/>
  <c r="K6903" i="9"/>
  <c r="J6903" i="9" s="1"/>
  <c r="L6902" i="9"/>
  <c r="K6902" i="9"/>
  <c r="J6902" i="9" s="1"/>
  <c r="L6901" i="9"/>
  <c r="K6901" i="9"/>
  <c r="J6901" i="9" s="1"/>
  <c r="L6900" i="9"/>
  <c r="K6900" i="9"/>
  <c r="J6900" i="9" s="1"/>
  <c r="L6899" i="9"/>
  <c r="K6899" i="9"/>
  <c r="J6899" i="9" s="1"/>
  <c r="L6898" i="9"/>
  <c r="K6898" i="9"/>
  <c r="J6898" i="9" s="1"/>
  <c r="L6897" i="9"/>
  <c r="K6897" i="9"/>
  <c r="J6897" i="9" s="1"/>
  <c r="L6896" i="9"/>
  <c r="K6896" i="9"/>
  <c r="J6896" i="9" s="1"/>
  <c r="L6895" i="9"/>
  <c r="K6895" i="9"/>
  <c r="J6895" i="9" s="1"/>
  <c r="L6894" i="9"/>
  <c r="K6894" i="9"/>
  <c r="J6894" i="9" s="1"/>
  <c r="L6893" i="9"/>
  <c r="K6893" i="9"/>
  <c r="J6893" i="9" s="1"/>
  <c r="L6892" i="9"/>
  <c r="K6892" i="9"/>
  <c r="J6892" i="9" s="1"/>
  <c r="L6891" i="9"/>
  <c r="K6891" i="9"/>
  <c r="J6891" i="9" s="1"/>
  <c r="L6890" i="9"/>
  <c r="K6890" i="9"/>
  <c r="J6890" i="9" s="1"/>
  <c r="L6889" i="9"/>
  <c r="K6889" i="9"/>
  <c r="J6889" i="9" s="1"/>
  <c r="L6888" i="9"/>
  <c r="K6888" i="9"/>
  <c r="J6888" i="9" s="1"/>
  <c r="L6887" i="9"/>
  <c r="K6887" i="9"/>
  <c r="J6887" i="9" s="1"/>
  <c r="L6886" i="9"/>
  <c r="K6886" i="9"/>
  <c r="J6886" i="9" s="1"/>
  <c r="L6885" i="9"/>
  <c r="K6885" i="9"/>
  <c r="J6885" i="9" s="1"/>
  <c r="L6884" i="9"/>
  <c r="K6884" i="9"/>
  <c r="J6884" i="9" s="1"/>
  <c r="L6883" i="9"/>
  <c r="K6883" i="9"/>
  <c r="J6883" i="9" s="1"/>
  <c r="L6882" i="9"/>
  <c r="K6882" i="9"/>
  <c r="J6882" i="9" s="1"/>
  <c r="L6881" i="9"/>
  <c r="K6881" i="9"/>
  <c r="J6881" i="9" s="1"/>
  <c r="L6880" i="9"/>
  <c r="K6880" i="9"/>
  <c r="J6880" i="9" s="1"/>
  <c r="L6879" i="9"/>
  <c r="K6879" i="9"/>
  <c r="J6879" i="9" s="1"/>
  <c r="L6878" i="9"/>
  <c r="K6878" i="9"/>
  <c r="J6878" i="9" s="1"/>
  <c r="L6877" i="9"/>
  <c r="K6877" i="9"/>
  <c r="J6877" i="9" s="1"/>
  <c r="L6876" i="9"/>
  <c r="K6876" i="9"/>
  <c r="J6876" i="9" s="1"/>
  <c r="L6875" i="9"/>
  <c r="K6875" i="9"/>
  <c r="J6875" i="9" s="1"/>
  <c r="L6874" i="9"/>
  <c r="K6874" i="9"/>
  <c r="J6874" i="9" s="1"/>
  <c r="L6873" i="9"/>
  <c r="K6873" i="9"/>
  <c r="J6873" i="9" s="1"/>
  <c r="L6872" i="9"/>
  <c r="K6872" i="9"/>
  <c r="J6872" i="9" s="1"/>
  <c r="L6871" i="9"/>
  <c r="K6871" i="9"/>
  <c r="J6871" i="9" s="1"/>
  <c r="L6870" i="9"/>
  <c r="K6870" i="9"/>
  <c r="J6870" i="9" s="1"/>
  <c r="L6869" i="9"/>
  <c r="K6869" i="9"/>
  <c r="J6869" i="9" s="1"/>
  <c r="L6868" i="9"/>
  <c r="K6868" i="9"/>
  <c r="J6868" i="9" s="1"/>
  <c r="L6867" i="9"/>
  <c r="K6867" i="9"/>
  <c r="J6867" i="9" s="1"/>
  <c r="L6866" i="9"/>
  <c r="K6866" i="9"/>
  <c r="J6866" i="9" s="1"/>
  <c r="L6865" i="9"/>
  <c r="K6865" i="9"/>
  <c r="J6865" i="9" s="1"/>
  <c r="L6864" i="9"/>
  <c r="K6864" i="9"/>
  <c r="J6864" i="9" s="1"/>
  <c r="L6863" i="9"/>
  <c r="K6863" i="9"/>
  <c r="J6863" i="9" s="1"/>
  <c r="L6862" i="9"/>
  <c r="K6862" i="9"/>
  <c r="J6862" i="9" s="1"/>
  <c r="L6861" i="9"/>
  <c r="K6861" i="9"/>
  <c r="J6861" i="9" s="1"/>
  <c r="L6860" i="9"/>
  <c r="K6860" i="9"/>
  <c r="J6860" i="9" s="1"/>
  <c r="L6859" i="9"/>
  <c r="K6859" i="9"/>
  <c r="J6859" i="9" s="1"/>
  <c r="L6858" i="9"/>
  <c r="K6858" i="9"/>
  <c r="J6858" i="9" s="1"/>
  <c r="L6857" i="9"/>
  <c r="K6857" i="9"/>
  <c r="J6857" i="9" s="1"/>
  <c r="L6856" i="9"/>
  <c r="K6856" i="9"/>
  <c r="J6856" i="9" s="1"/>
  <c r="L6855" i="9"/>
  <c r="K6855" i="9"/>
  <c r="J6855" i="9" s="1"/>
  <c r="L6854" i="9"/>
  <c r="K6854" i="9"/>
  <c r="J6854" i="9" s="1"/>
  <c r="L6853" i="9"/>
  <c r="K6853" i="9"/>
  <c r="J6853" i="9" s="1"/>
  <c r="L6852" i="9"/>
  <c r="K6852" i="9"/>
  <c r="J6852" i="9" s="1"/>
  <c r="L6851" i="9"/>
  <c r="K6851" i="9"/>
  <c r="J6851" i="9" s="1"/>
  <c r="L6850" i="9"/>
  <c r="K6850" i="9"/>
  <c r="J6850" i="9" s="1"/>
  <c r="L6849" i="9"/>
  <c r="K6849" i="9"/>
  <c r="J6849" i="9" s="1"/>
  <c r="L6848" i="9"/>
  <c r="K6848" i="9"/>
  <c r="J6848" i="9" s="1"/>
  <c r="L6847" i="9"/>
  <c r="K6847" i="9"/>
  <c r="J6847" i="9" s="1"/>
  <c r="L6846" i="9"/>
  <c r="K6846" i="9"/>
  <c r="J6846" i="9" s="1"/>
  <c r="L6845" i="9"/>
  <c r="K6845" i="9"/>
  <c r="J6845" i="9" s="1"/>
  <c r="L6844" i="9"/>
  <c r="K6844" i="9"/>
  <c r="J6844" i="9" s="1"/>
  <c r="L6843" i="9"/>
  <c r="K6843" i="9"/>
  <c r="J6843" i="9" s="1"/>
  <c r="L6842" i="9"/>
  <c r="K6842" i="9"/>
  <c r="J6842" i="9" s="1"/>
  <c r="L6841" i="9"/>
  <c r="K6841" i="9"/>
  <c r="J6841" i="9" s="1"/>
  <c r="L6840" i="9"/>
  <c r="K6840" i="9"/>
  <c r="J6840" i="9" s="1"/>
  <c r="L6839" i="9"/>
  <c r="K6839" i="9"/>
  <c r="J6839" i="9" s="1"/>
  <c r="L6838" i="9"/>
  <c r="K6838" i="9"/>
  <c r="J6838" i="9" s="1"/>
  <c r="L6837" i="9"/>
  <c r="K6837" i="9"/>
  <c r="J6837" i="9" s="1"/>
  <c r="L6836" i="9"/>
  <c r="K6836" i="9"/>
  <c r="J6836" i="9" s="1"/>
  <c r="L6835" i="9"/>
  <c r="K6835" i="9"/>
  <c r="J6835" i="9" s="1"/>
  <c r="L6834" i="9"/>
  <c r="K6834" i="9"/>
  <c r="J6834" i="9" s="1"/>
  <c r="L6833" i="9"/>
  <c r="K6833" i="9"/>
  <c r="J6833" i="9" s="1"/>
  <c r="L6832" i="9"/>
  <c r="K6832" i="9"/>
  <c r="J6832" i="9" s="1"/>
  <c r="L6831" i="9"/>
  <c r="K6831" i="9"/>
  <c r="J6831" i="9" s="1"/>
  <c r="L6830" i="9"/>
  <c r="K6830" i="9"/>
  <c r="J6830" i="9" s="1"/>
  <c r="L6829" i="9"/>
  <c r="K6829" i="9"/>
  <c r="J6829" i="9" s="1"/>
  <c r="L6828" i="9"/>
  <c r="K6828" i="9"/>
  <c r="J6828" i="9" s="1"/>
  <c r="L6827" i="9"/>
  <c r="K6827" i="9"/>
  <c r="J6827" i="9" s="1"/>
  <c r="L6826" i="9"/>
  <c r="K6826" i="9"/>
  <c r="J6826" i="9" s="1"/>
  <c r="L6825" i="9"/>
  <c r="K6825" i="9"/>
  <c r="J6825" i="9" s="1"/>
  <c r="L6824" i="9"/>
  <c r="K6824" i="9"/>
  <c r="J6824" i="9" s="1"/>
  <c r="L6823" i="9"/>
  <c r="K6823" i="9"/>
  <c r="J6823" i="9" s="1"/>
  <c r="L6822" i="9"/>
  <c r="K6822" i="9"/>
  <c r="J6822" i="9" s="1"/>
  <c r="L6821" i="9"/>
  <c r="K6821" i="9"/>
  <c r="J6821" i="9" s="1"/>
  <c r="L6820" i="9"/>
  <c r="K6820" i="9"/>
  <c r="J6820" i="9" s="1"/>
  <c r="L6819" i="9"/>
  <c r="K6819" i="9"/>
  <c r="J6819" i="9" s="1"/>
  <c r="L6818" i="9"/>
  <c r="K6818" i="9"/>
  <c r="J6818" i="9" s="1"/>
  <c r="L6817" i="9"/>
  <c r="K6817" i="9"/>
  <c r="J6817" i="9" s="1"/>
  <c r="L6816" i="9"/>
  <c r="K6816" i="9"/>
  <c r="J6816" i="9" s="1"/>
  <c r="L6815" i="9"/>
  <c r="K6815" i="9"/>
  <c r="J6815" i="9" s="1"/>
  <c r="L6814" i="9"/>
  <c r="K6814" i="9"/>
  <c r="J6814" i="9" s="1"/>
  <c r="L6813" i="9"/>
  <c r="K6813" i="9"/>
  <c r="J6813" i="9" s="1"/>
  <c r="L6812" i="9"/>
  <c r="K6812" i="9"/>
  <c r="J6812" i="9" s="1"/>
  <c r="L6811" i="9"/>
  <c r="K6811" i="9"/>
  <c r="J6811" i="9" s="1"/>
  <c r="L6810" i="9"/>
  <c r="K6810" i="9"/>
  <c r="J6810" i="9" s="1"/>
  <c r="L6809" i="9"/>
  <c r="K6809" i="9"/>
  <c r="J6809" i="9" s="1"/>
  <c r="L6808" i="9"/>
  <c r="K6808" i="9"/>
  <c r="J6808" i="9" s="1"/>
  <c r="L6807" i="9"/>
  <c r="K6807" i="9"/>
  <c r="J6807" i="9" s="1"/>
  <c r="L6806" i="9"/>
  <c r="K6806" i="9"/>
  <c r="J6806" i="9" s="1"/>
  <c r="L6805" i="9"/>
  <c r="K6805" i="9"/>
  <c r="J6805" i="9" s="1"/>
  <c r="L6804" i="9"/>
  <c r="K6804" i="9"/>
  <c r="J6804" i="9" s="1"/>
  <c r="L6803" i="9"/>
  <c r="K6803" i="9"/>
  <c r="J6803" i="9" s="1"/>
  <c r="L6802" i="9"/>
  <c r="K6802" i="9"/>
  <c r="J6802" i="9" s="1"/>
  <c r="L6801" i="9"/>
  <c r="K6801" i="9"/>
  <c r="J6801" i="9" s="1"/>
  <c r="L6800" i="9"/>
  <c r="K6800" i="9"/>
  <c r="J6800" i="9" s="1"/>
  <c r="L6799" i="9"/>
  <c r="K6799" i="9"/>
  <c r="J6799" i="9" s="1"/>
  <c r="L6798" i="9"/>
  <c r="K6798" i="9"/>
  <c r="J6798" i="9" s="1"/>
  <c r="L6797" i="9"/>
  <c r="K6797" i="9"/>
  <c r="J6797" i="9" s="1"/>
  <c r="L6796" i="9"/>
  <c r="K6796" i="9"/>
  <c r="J6796" i="9" s="1"/>
  <c r="L6795" i="9"/>
  <c r="K6795" i="9"/>
  <c r="J6795" i="9" s="1"/>
  <c r="L6794" i="9"/>
  <c r="K6794" i="9"/>
  <c r="J6794" i="9" s="1"/>
  <c r="L6793" i="9"/>
  <c r="K6793" i="9"/>
  <c r="J6793" i="9" s="1"/>
  <c r="L6792" i="9"/>
  <c r="K6792" i="9"/>
  <c r="J6792" i="9" s="1"/>
  <c r="L6791" i="9"/>
  <c r="K6791" i="9"/>
  <c r="J6791" i="9" s="1"/>
  <c r="L6790" i="9"/>
  <c r="K6790" i="9"/>
  <c r="J6790" i="9" s="1"/>
  <c r="L6789" i="9"/>
  <c r="K6789" i="9"/>
  <c r="J6789" i="9" s="1"/>
  <c r="L6788" i="9"/>
  <c r="K6788" i="9"/>
  <c r="J6788" i="9" s="1"/>
  <c r="L6787" i="9"/>
  <c r="K6787" i="9"/>
  <c r="J6787" i="9" s="1"/>
  <c r="L6786" i="9"/>
  <c r="K6786" i="9"/>
  <c r="J6786" i="9" s="1"/>
  <c r="L6785" i="9"/>
  <c r="K6785" i="9"/>
  <c r="J6785" i="9" s="1"/>
  <c r="L6784" i="9"/>
  <c r="K6784" i="9"/>
  <c r="J6784" i="9" s="1"/>
  <c r="L6783" i="9"/>
  <c r="K6783" i="9"/>
  <c r="J6783" i="9" s="1"/>
  <c r="L6782" i="9"/>
  <c r="K6782" i="9"/>
  <c r="J6782" i="9" s="1"/>
  <c r="L6781" i="9"/>
  <c r="K6781" i="9"/>
  <c r="J6781" i="9" s="1"/>
  <c r="L6780" i="9"/>
  <c r="K6780" i="9"/>
  <c r="J6780" i="9" s="1"/>
  <c r="L6779" i="9"/>
  <c r="K6779" i="9"/>
  <c r="J6779" i="9" s="1"/>
  <c r="L6778" i="9"/>
  <c r="K6778" i="9"/>
  <c r="J6778" i="9" s="1"/>
  <c r="L6777" i="9"/>
  <c r="K6777" i="9"/>
  <c r="J6777" i="9" s="1"/>
  <c r="L6776" i="9"/>
  <c r="K6776" i="9"/>
  <c r="J6776" i="9" s="1"/>
  <c r="L6775" i="9"/>
  <c r="K6775" i="9"/>
  <c r="J6775" i="9" s="1"/>
  <c r="L6774" i="9"/>
  <c r="K6774" i="9"/>
  <c r="J6774" i="9" s="1"/>
  <c r="L6773" i="9"/>
  <c r="K6773" i="9"/>
  <c r="J6773" i="9" s="1"/>
  <c r="L6772" i="9"/>
  <c r="K6772" i="9"/>
  <c r="J6772" i="9" s="1"/>
  <c r="L6771" i="9"/>
  <c r="K6771" i="9"/>
  <c r="J6771" i="9" s="1"/>
  <c r="L6770" i="9"/>
  <c r="K6770" i="9"/>
  <c r="J6770" i="9" s="1"/>
  <c r="L6769" i="9"/>
  <c r="K6769" i="9"/>
  <c r="J6769" i="9" s="1"/>
  <c r="L6768" i="9"/>
  <c r="K6768" i="9"/>
  <c r="J6768" i="9" s="1"/>
  <c r="L6767" i="9"/>
  <c r="K6767" i="9"/>
  <c r="J6767" i="9" s="1"/>
  <c r="L6766" i="9"/>
  <c r="K6766" i="9"/>
  <c r="J6766" i="9" s="1"/>
  <c r="L6765" i="9"/>
  <c r="K6765" i="9"/>
  <c r="J6765" i="9" s="1"/>
  <c r="L6764" i="9"/>
  <c r="K6764" i="9"/>
  <c r="J6764" i="9" s="1"/>
  <c r="L6763" i="9"/>
  <c r="K6763" i="9"/>
  <c r="J6763" i="9" s="1"/>
  <c r="L6762" i="9"/>
  <c r="K6762" i="9"/>
  <c r="J6762" i="9" s="1"/>
  <c r="L6761" i="9"/>
  <c r="K6761" i="9"/>
  <c r="J6761" i="9" s="1"/>
  <c r="L6760" i="9"/>
  <c r="K6760" i="9"/>
  <c r="J6760" i="9" s="1"/>
  <c r="L6759" i="9"/>
  <c r="K6759" i="9"/>
  <c r="J6759" i="9" s="1"/>
  <c r="L6758" i="9"/>
  <c r="K6758" i="9"/>
  <c r="J6758" i="9" s="1"/>
  <c r="L6757" i="9"/>
  <c r="K6757" i="9"/>
  <c r="J6757" i="9" s="1"/>
  <c r="L6756" i="9"/>
  <c r="K6756" i="9"/>
  <c r="J6756" i="9" s="1"/>
  <c r="L6755" i="9"/>
  <c r="K6755" i="9"/>
  <c r="J6755" i="9" s="1"/>
  <c r="L6754" i="9"/>
  <c r="K6754" i="9"/>
  <c r="J6754" i="9" s="1"/>
  <c r="L6753" i="9"/>
  <c r="K6753" i="9"/>
  <c r="J6753" i="9" s="1"/>
  <c r="L6752" i="9"/>
  <c r="K6752" i="9"/>
  <c r="J6752" i="9" s="1"/>
  <c r="L6751" i="9"/>
  <c r="K6751" i="9"/>
  <c r="J6751" i="9" s="1"/>
  <c r="L6750" i="9"/>
  <c r="K6750" i="9"/>
  <c r="J6750" i="9" s="1"/>
  <c r="L6749" i="9"/>
  <c r="K6749" i="9"/>
  <c r="J6749" i="9" s="1"/>
  <c r="L6748" i="9"/>
  <c r="K6748" i="9"/>
  <c r="J6748" i="9" s="1"/>
  <c r="L6747" i="9"/>
  <c r="K6747" i="9"/>
  <c r="J6747" i="9" s="1"/>
  <c r="L6746" i="9"/>
  <c r="K6746" i="9"/>
  <c r="J6746" i="9" s="1"/>
  <c r="L6745" i="9"/>
  <c r="K6745" i="9"/>
  <c r="J6745" i="9" s="1"/>
  <c r="L6744" i="9"/>
  <c r="K6744" i="9"/>
  <c r="J6744" i="9" s="1"/>
  <c r="L6743" i="9"/>
  <c r="K6743" i="9"/>
  <c r="J6743" i="9" s="1"/>
  <c r="L6742" i="9"/>
  <c r="K6742" i="9"/>
  <c r="J6742" i="9" s="1"/>
  <c r="L6741" i="9"/>
  <c r="K6741" i="9"/>
  <c r="J6741" i="9" s="1"/>
  <c r="L6740" i="9"/>
  <c r="K6740" i="9"/>
  <c r="J6740" i="9" s="1"/>
  <c r="L6739" i="9"/>
  <c r="K6739" i="9"/>
  <c r="J6739" i="9" s="1"/>
  <c r="L6738" i="9"/>
  <c r="K6738" i="9"/>
  <c r="J6738" i="9" s="1"/>
  <c r="L6737" i="9"/>
  <c r="K6737" i="9"/>
  <c r="J6737" i="9" s="1"/>
  <c r="L6736" i="9"/>
  <c r="K6736" i="9"/>
  <c r="J6736" i="9" s="1"/>
  <c r="L6735" i="9"/>
  <c r="K6735" i="9"/>
  <c r="J6735" i="9" s="1"/>
  <c r="L6734" i="9"/>
  <c r="K6734" i="9"/>
  <c r="J6734" i="9" s="1"/>
  <c r="L6733" i="9"/>
  <c r="K6733" i="9"/>
  <c r="J6733" i="9" s="1"/>
  <c r="L6732" i="9"/>
  <c r="K6732" i="9"/>
  <c r="J6732" i="9" s="1"/>
  <c r="L6731" i="9"/>
  <c r="K6731" i="9"/>
  <c r="J6731" i="9" s="1"/>
  <c r="L6730" i="9"/>
  <c r="K6730" i="9"/>
  <c r="J6730" i="9" s="1"/>
  <c r="L6729" i="9"/>
  <c r="K6729" i="9"/>
  <c r="J6729" i="9" s="1"/>
  <c r="L6728" i="9"/>
  <c r="K6728" i="9"/>
  <c r="J6728" i="9" s="1"/>
  <c r="L6727" i="9"/>
  <c r="K6727" i="9"/>
  <c r="J6727" i="9" s="1"/>
  <c r="L6726" i="9"/>
  <c r="K6726" i="9"/>
  <c r="J6726" i="9" s="1"/>
  <c r="L6725" i="9"/>
  <c r="K6725" i="9"/>
  <c r="J6725" i="9" s="1"/>
  <c r="L6724" i="9"/>
  <c r="K6724" i="9"/>
  <c r="J6724" i="9" s="1"/>
  <c r="L6723" i="9"/>
  <c r="K6723" i="9"/>
  <c r="J6723" i="9" s="1"/>
  <c r="L6722" i="9"/>
  <c r="K6722" i="9"/>
  <c r="J6722" i="9" s="1"/>
  <c r="L6721" i="9"/>
  <c r="K6721" i="9"/>
  <c r="J6721" i="9" s="1"/>
  <c r="L6720" i="9"/>
  <c r="K6720" i="9"/>
  <c r="J6720" i="9" s="1"/>
  <c r="L6719" i="9"/>
  <c r="K6719" i="9"/>
  <c r="J6719" i="9" s="1"/>
  <c r="L6718" i="9"/>
  <c r="K6718" i="9"/>
  <c r="J6718" i="9" s="1"/>
  <c r="L6717" i="9"/>
  <c r="K6717" i="9"/>
  <c r="J6717" i="9" s="1"/>
  <c r="L6716" i="9"/>
  <c r="K6716" i="9"/>
  <c r="J6716" i="9" s="1"/>
  <c r="L6715" i="9"/>
  <c r="K6715" i="9"/>
  <c r="J6715" i="9" s="1"/>
  <c r="L6714" i="9"/>
  <c r="K6714" i="9"/>
  <c r="J6714" i="9" s="1"/>
  <c r="L6713" i="9"/>
  <c r="K6713" i="9"/>
  <c r="J6713" i="9" s="1"/>
  <c r="L6712" i="9"/>
  <c r="K6712" i="9"/>
  <c r="J6712" i="9" s="1"/>
  <c r="L6711" i="9"/>
  <c r="K6711" i="9"/>
  <c r="J6711" i="9" s="1"/>
  <c r="L6710" i="9"/>
  <c r="K6710" i="9"/>
  <c r="J6710" i="9"/>
  <c r="L6709" i="9"/>
  <c r="K6709" i="9"/>
  <c r="J6709" i="9" s="1"/>
  <c r="L6708" i="9"/>
  <c r="K6708" i="9"/>
  <c r="J6708" i="9" s="1"/>
  <c r="L6707" i="9"/>
  <c r="K6707" i="9"/>
  <c r="J6707" i="9" s="1"/>
  <c r="L6706" i="9"/>
  <c r="K6706" i="9"/>
  <c r="J6706" i="9" s="1"/>
  <c r="L6705" i="9"/>
  <c r="K6705" i="9"/>
  <c r="J6705" i="9" s="1"/>
  <c r="L6704" i="9"/>
  <c r="K6704" i="9"/>
  <c r="J6704" i="9" s="1"/>
  <c r="L6703" i="9"/>
  <c r="K6703" i="9"/>
  <c r="J6703" i="9" s="1"/>
  <c r="L6702" i="9"/>
  <c r="K6702" i="9"/>
  <c r="J6702" i="9" s="1"/>
  <c r="L6701" i="9"/>
  <c r="K6701" i="9"/>
  <c r="J6701" i="9" s="1"/>
  <c r="L6700" i="9"/>
  <c r="K6700" i="9"/>
  <c r="J6700" i="9" s="1"/>
  <c r="L6699" i="9"/>
  <c r="K6699" i="9"/>
  <c r="J6699" i="9" s="1"/>
  <c r="L6698" i="9"/>
  <c r="K6698" i="9"/>
  <c r="J6698" i="9" s="1"/>
  <c r="L6697" i="9"/>
  <c r="K6697" i="9"/>
  <c r="J6697" i="9" s="1"/>
  <c r="L6696" i="9"/>
  <c r="K6696" i="9"/>
  <c r="J6696" i="9" s="1"/>
  <c r="L6695" i="9"/>
  <c r="K6695" i="9"/>
  <c r="J6695" i="9" s="1"/>
  <c r="L6694" i="9"/>
  <c r="K6694" i="9"/>
  <c r="J6694" i="9" s="1"/>
  <c r="L6693" i="9"/>
  <c r="K6693" i="9"/>
  <c r="J6693" i="9" s="1"/>
  <c r="L6692" i="9"/>
  <c r="K6692" i="9"/>
  <c r="J6692" i="9" s="1"/>
  <c r="L6691" i="9"/>
  <c r="K6691" i="9"/>
  <c r="J6691" i="9" s="1"/>
  <c r="L6690" i="9"/>
  <c r="K6690" i="9"/>
  <c r="J6690" i="9" s="1"/>
  <c r="L6689" i="9"/>
  <c r="K6689" i="9"/>
  <c r="J6689" i="9" s="1"/>
  <c r="L6688" i="9"/>
  <c r="K6688" i="9"/>
  <c r="J6688" i="9" s="1"/>
  <c r="L6687" i="9"/>
  <c r="K6687" i="9"/>
  <c r="J6687" i="9" s="1"/>
  <c r="L6686" i="9"/>
  <c r="K6686" i="9"/>
  <c r="J6686" i="9" s="1"/>
  <c r="L6685" i="9"/>
  <c r="K6685" i="9"/>
  <c r="J6685" i="9" s="1"/>
  <c r="L6684" i="9"/>
  <c r="K6684" i="9"/>
  <c r="J6684" i="9" s="1"/>
  <c r="L6683" i="9"/>
  <c r="K6683" i="9"/>
  <c r="J6683" i="9" s="1"/>
  <c r="L6682" i="9"/>
  <c r="K6682" i="9"/>
  <c r="J6682" i="9" s="1"/>
  <c r="L6681" i="9"/>
  <c r="K6681" i="9"/>
  <c r="J6681" i="9" s="1"/>
  <c r="L6680" i="9"/>
  <c r="K6680" i="9"/>
  <c r="J6680" i="9" s="1"/>
  <c r="L6679" i="9"/>
  <c r="K6679" i="9"/>
  <c r="J6679" i="9" s="1"/>
  <c r="L6678" i="9"/>
  <c r="K6678" i="9"/>
  <c r="J6678" i="9" s="1"/>
  <c r="L6677" i="9"/>
  <c r="K6677" i="9"/>
  <c r="J6677" i="9" s="1"/>
  <c r="L6676" i="9"/>
  <c r="K6676" i="9"/>
  <c r="J6676" i="9" s="1"/>
  <c r="L6675" i="9"/>
  <c r="K6675" i="9"/>
  <c r="J6675" i="9" s="1"/>
  <c r="L6674" i="9"/>
  <c r="K6674" i="9"/>
  <c r="J6674" i="9" s="1"/>
  <c r="L6673" i="9"/>
  <c r="K6673" i="9"/>
  <c r="J6673" i="9" s="1"/>
  <c r="L6672" i="9"/>
  <c r="K6672" i="9"/>
  <c r="J6672" i="9" s="1"/>
  <c r="L6671" i="9"/>
  <c r="K6671" i="9"/>
  <c r="J6671" i="9" s="1"/>
  <c r="L6670" i="9"/>
  <c r="K6670" i="9"/>
  <c r="J6670" i="9" s="1"/>
  <c r="L6669" i="9"/>
  <c r="K6669" i="9"/>
  <c r="J6669" i="9" s="1"/>
  <c r="L6668" i="9"/>
  <c r="K6668" i="9"/>
  <c r="J6668" i="9" s="1"/>
  <c r="L6667" i="9"/>
  <c r="K6667" i="9"/>
  <c r="J6667" i="9" s="1"/>
  <c r="L6666" i="9"/>
  <c r="K6666" i="9"/>
  <c r="J6666" i="9" s="1"/>
  <c r="L6665" i="9"/>
  <c r="K6665" i="9"/>
  <c r="J6665" i="9" s="1"/>
  <c r="L6664" i="9"/>
  <c r="K6664" i="9"/>
  <c r="J6664" i="9" s="1"/>
  <c r="L6663" i="9"/>
  <c r="K6663" i="9"/>
  <c r="J6663" i="9" s="1"/>
  <c r="L6662" i="9"/>
  <c r="K6662" i="9"/>
  <c r="J6662" i="9" s="1"/>
  <c r="L6661" i="9"/>
  <c r="K6661" i="9"/>
  <c r="J6661" i="9" s="1"/>
  <c r="L6660" i="9"/>
  <c r="K6660" i="9"/>
  <c r="J6660" i="9" s="1"/>
  <c r="L6659" i="9"/>
  <c r="K6659" i="9"/>
  <c r="J6659" i="9" s="1"/>
  <c r="L6658" i="9"/>
  <c r="K6658" i="9"/>
  <c r="J6658" i="9" s="1"/>
  <c r="L6657" i="9"/>
  <c r="K6657" i="9"/>
  <c r="J6657" i="9" s="1"/>
  <c r="L6656" i="9"/>
  <c r="K6656" i="9"/>
  <c r="J6656" i="9" s="1"/>
  <c r="L6655" i="9"/>
  <c r="K6655" i="9"/>
  <c r="J6655" i="9" s="1"/>
  <c r="L6654" i="9"/>
  <c r="K6654" i="9"/>
  <c r="J6654" i="9" s="1"/>
  <c r="L6653" i="9"/>
  <c r="K6653" i="9"/>
  <c r="J6653" i="9" s="1"/>
  <c r="L6652" i="9"/>
  <c r="K6652" i="9"/>
  <c r="J6652" i="9" s="1"/>
  <c r="L6651" i="9"/>
  <c r="K6651" i="9"/>
  <c r="J6651" i="9" s="1"/>
  <c r="L6650" i="9"/>
  <c r="K6650" i="9"/>
  <c r="J6650" i="9" s="1"/>
  <c r="L6649" i="9"/>
  <c r="K6649" i="9"/>
  <c r="J6649" i="9" s="1"/>
  <c r="L6648" i="9"/>
  <c r="K6648" i="9"/>
  <c r="J6648" i="9" s="1"/>
  <c r="L6647" i="9"/>
  <c r="K6647" i="9"/>
  <c r="J6647" i="9" s="1"/>
  <c r="L6646" i="9"/>
  <c r="K6646" i="9"/>
  <c r="J6646" i="9" s="1"/>
  <c r="L6645" i="9"/>
  <c r="K6645" i="9"/>
  <c r="J6645" i="9" s="1"/>
  <c r="L6644" i="9"/>
  <c r="K6644" i="9"/>
  <c r="J6644" i="9" s="1"/>
  <c r="L6643" i="9"/>
  <c r="K6643" i="9"/>
  <c r="J6643" i="9" s="1"/>
  <c r="L6642" i="9"/>
  <c r="K6642" i="9"/>
  <c r="J6642" i="9" s="1"/>
  <c r="L6641" i="9"/>
  <c r="K6641" i="9"/>
  <c r="J6641" i="9" s="1"/>
  <c r="L6640" i="9"/>
  <c r="K6640" i="9"/>
  <c r="J6640" i="9" s="1"/>
  <c r="L6639" i="9"/>
  <c r="K6639" i="9"/>
  <c r="J6639" i="9" s="1"/>
  <c r="L6638" i="9"/>
  <c r="K6638" i="9"/>
  <c r="J6638" i="9" s="1"/>
  <c r="L6637" i="9"/>
  <c r="K6637" i="9"/>
  <c r="J6637" i="9" s="1"/>
  <c r="L6636" i="9"/>
  <c r="K6636" i="9"/>
  <c r="J6636" i="9" s="1"/>
  <c r="L6635" i="9"/>
  <c r="K6635" i="9"/>
  <c r="J6635" i="9" s="1"/>
  <c r="L6634" i="9"/>
  <c r="K6634" i="9"/>
  <c r="J6634" i="9" s="1"/>
  <c r="L6633" i="9"/>
  <c r="K6633" i="9"/>
  <c r="J6633" i="9" s="1"/>
  <c r="L6632" i="9"/>
  <c r="K6632" i="9"/>
  <c r="J6632" i="9" s="1"/>
  <c r="L6631" i="9"/>
  <c r="K6631" i="9"/>
  <c r="J6631" i="9" s="1"/>
  <c r="L6630" i="9"/>
  <c r="K6630" i="9"/>
  <c r="J6630" i="9" s="1"/>
  <c r="L6629" i="9"/>
  <c r="K6629" i="9"/>
  <c r="J6629" i="9" s="1"/>
  <c r="L6628" i="9"/>
  <c r="K6628" i="9"/>
  <c r="J6628" i="9" s="1"/>
  <c r="L6627" i="9"/>
  <c r="K6627" i="9"/>
  <c r="J6627" i="9" s="1"/>
  <c r="L6626" i="9"/>
  <c r="K6626" i="9"/>
  <c r="J6626" i="9" s="1"/>
  <c r="L6625" i="9"/>
  <c r="K6625" i="9"/>
  <c r="J6625" i="9" s="1"/>
  <c r="L6624" i="9"/>
  <c r="K6624" i="9"/>
  <c r="J6624" i="9" s="1"/>
  <c r="L6623" i="9"/>
  <c r="K6623" i="9"/>
  <c r="J6623" i="9" s="1"/>
  <c r="L6622" i="9"/>
  <c r="K6622" i="9"/>
  <c r="J6622" i="9" s="1"/>
  <c r="L6621" i="9"/>
  <c r="K6621" i="9"/>
  <c r="J6621" i="9" s="1"/>
  <c r="L6620" i="9"/>
  <c r="K6620" i="9"/>
  <c r="J6620" i="9" s="1"/>
  <c r="L6619" i="9"/>
  <c r="K6619" i="9"/>
  <c r="J6619" i="9" s="1"/>
  <c r="L6618" i="9"/>
  <c r="K6618" i="9"/>
  <c r="J6618" i="9" s="1"/>
  <c r="L6617" i="9"/>
  <c r="K6617" i="9"/>
  <c r="J6617" i="9" s="1"/>
  <c r="L6616" i="9"/>
  <c r="K6616" i="9"/>
  <c r="J6616" i="9" s="1"/>
  <c r="L6615" i="9"/>
  <c r="K6615" i="9"/>
  <c r="J6615" i="9" s="1"/>
  <c r="L6614" i="9"/>
  <c r="K6614" i="9"/>
  <c r="J6614" i="9" s="1"/>
  <c r="L6613" i="9"/>
  <c r="K6613" i="9"/>
  <c r="J6613" i="9" s="1"/>
  <c r="L6612" i="9"/>
  <c r="K6612" i="9"/>
  <c r="J6612" i="9" s="1"/>
  <c r="L6611" i="9"/>
  <c r="K6611" i="9"/>
  <c r="J6611" i="9" s="1"/>
  <c r="L6610" i="9"/>
  <c r="K6610" i="9"/>
  <c r="J6610" i="9" s="1"/>
  <c r="L6609" i="9"/>
  <c r="K6609" i="9"/>
  <c r="J6609" i="9" s="1"/>
  <c r="L6608" i="9"/>
  <c r="K6608" i="9"/>
  <c r="J6608" i="9" s="1"/>
  <c r="L6607" i="9"/>
  <c r="K6607" i="9"/>
  <c r="J6607" i="9" s="1"/>
  <c r="L6606" i="9"/>
  <c r="K6606" i="9"/>
  <c r="J6606" i="9" s="1"/>
  <c r="L6605" i="9"/>
  <c r="K6605" i="9"/>
  <c r="J6605" i="9" s="1"/>
  <c r="L6604" i="9"/>
  <c r="K6604" i="9"/>
  <c r="J6604" i="9" s="1"/>
  <c r="L6603" i="9"/>
  <c r="K6603" i="9"/>
  <c r="J6603" i="9" s="1"/>
  <c r="L6602" i="9"/>
  <c r="K6602" i="9"/>
  <c r="J6602" i="9" s="1"/>
  <c r="L6601" i="9"/>
  <c r="K6601" i="9"/>
  <c r="J6601" i="9" s="1"/>
  <c r="L6600" i="9"/>
  <c r="K6600" i="9"/>
  <c r="J6600" i="9" s="1"/>
  <c r="L6599" i="9"/>
  <c r="K6599" i="9"/>
  <c r="J6599" i="9" s="1"/>
  <c r="L6598" i="9"/>
  <c r="K6598" i="9"/>
  <c r="J6598" i="9" s="1"/>
  <c r="L6597" i="9"/>
  <c r="K6597" i="9"/>
  <c r="J6597" i="9" s="1"/>
  <c r="L6596" i="9"/>
  <c r="K6596" i="9"/>
  <c r="J6596" i="9" s="1"/>
  <c r="L6595" i="9"/>
  <c r="K6595" i="9"/>
  <c r="J6595" i="9" s="1"/>
  <c r="L6594" i="9"/>
  <c r="K6594" i="9"/>
  <c r="J6594" i="9" s="1"/>
  <c r="L6593" i="9"/>
  <c r="K6593" i="9"/>
  <c r="J6593" i="9" s="1"/>
  <c r="L6592" i="9"/>
  <c r="K6592" i="9"/>
  <c r="J6592" i="9" s="1"/>
  <c r="L6591" i="9"/>
  <c r="K6591" i="9"/>
  <c r="J6591" i="9" s="1"/>
  <c r="L6590" i="9"/>
  <c r="K6590" i="9"/>
  <c r="J6590" i="9" s="1"/>
  <c r="L6589" i="9"/>
  <c r="K6589" i="9"/>
  <c r="J6589" i="9" s="1"/>
  <c r="L6588" i="9"/>
  <c r="K6588" i="9"/>
  <c r="J6588" i="9" s="1"/>
  <c r="L6587" i="9"/>
  <c r="K6587" i="9"/>
  <c r="J6587" i="9" s="1"/>
  <c r="L6586" i="9"/>
  <c r="K6586" i="9"/>
  <c r="J6586" i="9" s="1"/>
  <c r="L6585" i="9"/>
  <c r="K6585" i="9"/>
  <c r="J6585" i="9" s="1"/>
  <c r="L6584" i="9"/>
  <c r="K6584" i="9"/>
  <c r="J6584" i="9" s="1"/>
  <c r="L6583" i="9"/>
  <c r="K6583" i="9"/>
  <c r="J6583" i="9" s="1"/>
  <c r="L6582" i="9"/>
  <c r="K6582" i="9"/>
  <c r="J6582" i="9" s="1"/>
  <c r="L6581" i="9"/>
  <c r="K6581" i="9"/>
  <c r="J6581" i="9" s="1"/>
  <c r="L6580" i="9"/>
  <c r="K6580" i="9"/>
  <c r="J6580" i="9" s="1"/>
  <c r="L6579" i="9"/>
  <c r="K6579" i="9"/>
  <c r="J6579" i="9" s="1"/>
  <c r="L6578" i="9"/>
  <c r="K6578" i="9"/>
  <c r="J6578" i="9" s="1"/>
  <c r="L6577" i="9"/>
  <c r="K6577" i="9"/>
  <c r="J6577" i="9" s="1"/>
  <c r="L6576" i="9"/>
  <c r="K6576" i="9"/>
  <c r="J6576" i="9" s="1"/>
  <c r="L6575" i="9"/>
  <c r="K6575" i="9"/>
  <c r="J6575" i="9" s="1"/>
  <c r="L6574" i="9"/>
  <c r="K6574" i="9"/>
  <c r="J6574" i="9" s="1"/>
  <c r="L6573" i="9"/>
  <c r="K6573" i="9"/>
  <c r="J6573" i="9" s="1"/>
  <c r="L6572" i="9"/>
  <c r="K6572" i="9"/>
  <c r="J6572" i="9" s="1"/>
  <c r="L6571" i="9"/>
  <c r="K6571" i="9"/>
  <c r="J6571" i="9" s="1"/>
  <c r="L6570" i="9"/>
  <c r="K6570" i="9"/>
  <c r="J6570" i="9" s="1"/>
  <c r="L6569" i="9"/>
  <c r="K6569" i="9"/>
  <c r="J6569" i="9" s="1"/>
  <c r="L6568" i="9"/>
  <c r="K6568" i="9"/>
  <c r="J6568" i="9" s="1"/>
  <c r="L6567" i="9"/>
  <c r="K6567" i="9"/>
  <c r="J6567" i="9" s="1"/>
  <c r="L6566" i="9"/>
  <c r="K6566" i="9"/>
  <c r="J6566" i="9" s="1"/>
  <c r="L6565" i="9"/>
  <c r="K6565" i="9"/>
  <c r="J6565" i="9" s="1"/>
  <c r="L6564" i="9"/>
  <c r="K6564" i="9"/>
  <c r="J6564" i="9" s="1"/>
  <c r="L6563" i="9"/>
  <c r="K6563" i="9"/>
  <c r="J6563" i="9" s="1"/>
  <c r="L6562" i="9"/>
  <c r="K6562" i="9"/>
  <c r="J6562" i="9" s="1"/>
  <c r="L6561" i="9"/>
  <c r="K6561" i="9"/>
  <c r="J6561" i="9" s="1"/>
  <c r="L6560" i="9"/>
  <c r="K6560" i="9"/>
  <c r="J6560" i="9" s="1"/>
  <c r="L6559" i="9"/>
  <c r="K6559" i="9"/>
  <c r="J6559" i="9" s="1"/>
  <c r="L6558" i="9"/>
  <c r="K6558" i="9"/>
  <c r="J6558" i="9" s="1"/>
  <c r="L6557" i="9"/>
  <c r="K6557" i="9"/>
  <c r="J6557" i="9" s="1"/>
  <c r="L6556" i="9"/>
  <c r="K6556" i="9"/>
  <c r="J6556" i="9" s="1"/>
  <c r="L6555" i="9"/>
  <c r="K6555" i="9"/>
  <c r="J6555" i="9" s="1"/>
  <c r="L6554" i="9"/>
  <c r="K6554" i="9"/>
  <c r="J6554" i="9" s="1"/>
  <c r="L6553" i="9"/>
  <c r="K6553" i="9"/>
  <c r="J6553" i="9" s="1"/>
  <c r="L6552" i="9"/>
  <c r="K6552" i="9"/>
  <c r="J6552" i="9" s="1"/>
  <c r="L6551" i="9"/>
  <c r="K6551" i="9"/>
  <c r="J6551" i="9" s="1"/>
  <c r="L6550" i="9"/>
  <c r="K6550" i="9"/>
  <c r="J6550" i="9" s="1"/>
  <c r="L6549" i="9"/>
  <c r="K6549" i="9"/>
  <c r="J6549" i="9" s="1"/>
  <c r="L6548" i="9"/>
  <c r="K6548" i="9"/>
  <c r="J6548" i="9" s="1"/>
  <c r="L6547" i="9"/>
  <c r="K6547" i="9"/>
  <c r="J6547" i="9" s="1"/>
  <c r="L6546" i="9"/>
  <c r="K6546" i="9"/>
  <c r="J6546" i="9" s="1"/>
  <c r="L6545" i="9"/>
  <c r="K6545" i="9"/>
  <c r="J6545" i="9" s="1"/>
  <c r="L6544" i="9"/>
  <c r="K6544" i="9"/>
  <c r="J6544" i="9" s="1"/>
  <c r="L6543" i="9"/>
  <c r="K6543" i="9"/>
  <c r="J6543" i="9" s="1"/>
  <c r="L6542" i="9"/>
  <c r="K6542" i="9"/>
  <c r="J6542" i="9" s="1"/>
  <c r="L6541" i="9"/>
  <c r="K6541" i="9"/>
  <c r="J6541" i="9" s="1"/>
  <c r="L6540" i="9"/>
  <c r="K6540" i="9"/>
  <c r="J6540" i="9" s="1"/>
  <c r="L6539" i="9"/>
  <c r="K6539" i="9"/>
  <c r="J6539" i="9" s="1"/>
  <c r="L6538" i="9"/>
  <c r="K6538" i="9"/>
  <c r="J6538" i="9" s="1"/>
  <c r="L6537" i="9"/>
  <c r="K6537" i="9"/>
  <c r="J6537" i="9" s="1"/>
  <c r="L6536" i="9"/>
  <c r="K6536" i="9"/>
  <c r="J6536" i="9" s="1"/>
  <c r="L6535" i="9"/>
  <c r="K6535" i="9"/>
  <c r="J6535" i="9" s="1"/>
  <c r="L6534" i="9"/>
  <c r="K6534" i="9"/>
  <c r="J6534" i="9" s="1"/>
  <c r="L6533" i="9"/>
  <c r="K6533" i="9"/>
  <c r="J6533" i="9" s="1"/>
  <c r="L6532" i="9"/>
  <c r="K6532" i="9"/>
  <c r="J6532" i="9" s="1"/>
  <c r="L6531" i="9"/>
  <c r="K6531" i="9"/>
  <c r="J6531" i="9" s="1"/>
  <c r="L6530" i="9"/>
  <c r="K6530" i="9"/>
  <c r="J6530" i="9" s="1"/>
  <c r="L6529" i="9"/>
  <c r="K6529" i="9"/>
  <c r="J6529" i="9" s="1"/>
  <c r="L6528" i="9"/>
  <c r="K6528" i="9"/>
  <c r="J6528" i="9" s="1"/>
  <c r="L6527" i="9"/>
  <c r="K6527" i="9"/>
  <c r="J6527" i="9" s="1"/>
  <c r="L6526" i="9"/>
  <c r="K6526" i="9"/>
  <c r="J6526" i="9" s="1"/>
  <c r="L6525" i="9"/>
  <c r="K6525" i="9"/>
  <c r="J6525" i="9" s="1"/>
  <c r="L6524" i="9"/>
  <c r="K6524" i="9"/>
  <c r="J6524" i="9" s="1"/>
  <c r="L6523" i="9"/>
  <c r="K6523" i="9"/>
  <c r="J6523" i="9" s="1"/>
  <c r="L6522" i="9"/>
  <c r="K6522" i="9"/>
  <c r="J6522" i="9" s="1"/>
  <c r="L6521" i="9"/>
  <c r="K6521" i="9"/>
  <c r="J6521" i="9" s="1"/>
  <c r="L6520" i="9"/>
  <c r="K6520" i="9"/>
  <c r="J6520" i="9" s="1"/>
  <c r="L6519" i="9"/>
  <c r="K6519" i="9"/>
  <c r="J6519" i="9" s="1"/>
  <c r="L6518" i="9"/>
  <c r="K6518" i="9"/>
  <c r="J6518" i="9" s="1"/>
  <c r="L6517" i="9"/>
  <c r="K6517" i="9"/>
  <c r="J6517" i="9" s="1"/>
  <c r="L6516" i="9"/>
  <c r="K6516" i="9"/>
  <c r="J6516" i="9" s="1"/>
  <c r="L6515" i="9"/>
  <c r="K6515" i="9"/>
  <c r="J6515" i="9" s="1"/>
  <c r="L6514" i="9"/>
  <c r="K6514" i="9"/>
  <c r="J6514" i="9" s="1"/>
  <c r="L6513" i="9"/>
  <c r="K6513" i="9"/>
  <c r="J6513" i="9" s="1"/>
  <c r="L6512" i="9"/>
  <c r="K6512" i="9"/>
  <c r="J6512" i="9" s="1"/>
  <c r="L6511" i="9"/>
  <c r="K6511" i="9"/>
  <c r="J6511" i="9" s="1"/>
  <c r="L6510" i="9"/>
  <c r="K6510" i="9"/>
  <c r="J6510" i="9" s="1"/>
  <c r="L6509" i="9"/>
  <c r="K6509" i="9"/>
  <c r="J6509" i="9" s="1"/>
  <c r="L6508" i="9"/>
  <c r="K6508" i="9"/>
  <c r="J6508" i="9" s="1"/>
  <c r="L6507" i="9"/>
  <c r="K6507" i="9"/>
  <c r="J6507" i="9" s="1"/>
  <c r="L6506" i="9"/>
  <c r="K6506" i="9"/>
  <c r="J6506" i="9" s="1"/>
  <c r="L6505" i="9"/>
  <c r="K6505" i="9"/>
  <c r="J6505" i="9" s="1"/>
  <c r="L6504" i="9"/>
  <c r="K6504" i="9"/>
  <c r="J6504" i="9" s="1"/>
  <c r="L6503" i="9"/>
  <c r="K6503" i="9"/>
  <c r="J6503" i="9" s="1"/>
  <c r="L6502" i="9"/>
  <c r="K6502" i="9"/>
  <c r="J6502" i="9" s="1"/>
  <c r="L6501" i="9"/>
  <c r="K6501" i="9"/>
  <c r="J6501" i="9" s="1"/>
  <c r="L6500" i="9"/>
  <c r="K6500" i="9"/>
  <c r="J6500" i="9" s="1"/>
  <c r="L6499" i="9"/>
  <c r="K6499" i="9"/>
  <c r="J6499" i="9" s="1"/>
  <c r="L6498" i="9"/>
  <c r="K6498" i="9"/>
  <c r="J6498" i="9" s="1"/>
  <c r="L6497" i="9"/>
  <c r="K6497" i="9"/>
  <c r="J6497" i="9" s="1"/>
  <c r="L6496" i="9"/>
  <c r="K6496" i="9"/>
  <c r="J6496" i="9" s="1"/>
  <c r="L6495" i="9"/>
  <c r="K6495" i="9"/>
  <c r="J6495" i="9" s="1"/>
  <c r="L6494" i="9"/>
  <c r="K6494" i="9"/>
  <c r="J6494" i="9" s="1"/>
  <c r="L6493" i="9"/>
  <c r="K6493" i="9"/>
  <c r="J6493" i="9" s="1"/>
  <c r="L6492" i="9"/>
  <c r="K6492" i="9"/>
  <c r="J6492" i="9" s="1"/>
  <c r="L6491" i="9"/>
  <c r="K6491" i="9"/>
  <c r="J6491" i="9" s="1"/>
  <c r="L6490" i="9"/>
  <c r="K6490" i="9"/>
  <c r="J6490" i="9" s="1"/>
  <c r="L6489" i="9"/>
  <c r="K6489" i="9"/>
  <c r="J6489" i="9" s="1"/>
  <c r="L6488" i="9"/>
  <c r="K6488" i="9"/>
  <c r="J6488" i="9" s="1"/>
  <c r="L6487" i="9"/>
  <c r="K6487" i="9"/>
  <c r="J6487" i="9" s="1"/>
  <c r="L6486" i="9"/>
  <c r="K6486" i="9"/>
  <c r="J6486" i="9" s="1"/>
  <c r="L6485" i="9"/>
  <c r="K6485" i="9"/>
  <c r="J6485" i="9" s="1"/>
  <c r="L6484" i="9"/>
  <c r="K6484" i="9"/>
  <c r="J6484" i="9" s="1"/>
  <c r="L6483" i="9"/>
  <c r="K6483" i="9"/>
  <c r="J6483" i="9" s="1"/>
  <c r="L6482" i="9"/>
  <c r="K6482" i="9"/>
  <c r="J6482" i="9" s="1"/>
  <c r="L6481" i="9"/>
  <c r="K6481" i="9"/>
  <c r="J6481" i="9" s="1"/>
  <c r="L6480" i="9"/>
  <c r="K6480" i="9"/>
  <c r="J6480" i="9" s="1"/>
  <c r="L6479" i="9"/>
  <c r="K6479" i="9"/>
  <c r="J6479" i="9" s="1"/>
  <c r="L6478" i="9"/>
  <c r="K6478" i="9"/>
  <c r="J6478" i="9" s="1"/>
  <c r="L6477" i="9"/>
  <c r="K6477" i="9"/>
  <c r="J6477" i="9" s="1"/>
  <c r="L6476" i="9"/>
  <c r="K6476" i="9"/>
  <c r="J6476" i="9" s="1"/>
  <c r="L6475" i="9"/>
  <c r="K6475" i="9"/>
  <c r="J6475" i="9" s="1"/>
  <c r="L6474" i="9"/>
  <c r="K6474" i="9"/>
  <c r="J6474" i="9" s="1"/>
  <c r="L6473" i="9"/>
  <c r="K6473" i="9"/>
  <c r="J6473" i="9" s="1"/>
  <c r="L6472" i="9"/>
  <c r="K6472" i="9"/>
  <c r="J6472" i="9" s="1"/>
  <c r="L6471" i="9"/>
  <c r="K6471" i="9"/>
  <c r="J6471" i="9" s="1"/>
  <c r="L6470" i="9"/>
  <c r="K6470" i="9"/>
  <c r="J6470" i="9" s="1"/>
  <c r="L6469" i="9"/>
  <c r="K6469" i="9"/>
  <c r="J6469" i="9" s="1"/>
  <c r="L6468" i="9"/>
  <c r="K6468" i="9"/>
  <c r="J6468" i="9" s="1"/>
  <c r="L6467" i="9"/>
  <c r="K6467" i="9"/>
  <c r="J6467" i="9" s="1"/>
  <c r="L6466" i="9"/>
  <c r="K6466" i="9"/>
  <c r="J6466" i="9" s="1"/>
  <c r="L6465" i="9"/>
  <c r="K6465" i="9"/>
  <c r="J6465" i="9" s="1"/>
  <c r="L6464" i="9"/>
  <c r="K6464" i="9"/>
  <c r="J6464" i="9" s="1"/>
  <c r="L6463" i="9"/>
  <c r="K6463" i="9"/>
  <c r="J6463" i="9" s="1"/>
  <c r="L6462" i="9"/>
  <c r="K6462" i="9"/>
  <c r="J6462" i="9" s="1"/>
  <c r="L6461" i="9"/>
  <c r="K6461" i="9"/>
  <c r="J6461" i="9" s="1"/>
  <c r="L6460" i="9"/>
  <c r="K6460" i="9"/>
  <c r="J6460" i="9" s="1"/>
  <c r="L6459" i="9"/>
  <c r="K6459" i="9"/>
  <c r="J6459" i="9" s="1"/>
  <c r="L6458" i="9"/>
  <c r="K6458" i="9"/>
  <c r="J6458" i="9" s="1"/>
  <c r="L6457" i="9"/>
  <c r="K6457" i="9"/>
  <c r="J6457" i="9" s="1"/>
  <c r="L6456" i="9"/>
  <c r="K6456" i="9"/>
  <c r="J6456" i="9" s="1"/>
  <c r="L6455" i="9"/>
  <c r="K6455" i="9"/>
  <c r="J6455" i="9" s="1"/>
  <c r="L6454" i="9"/>
  <c r="K6454" i="9"/>
  <c r="J6454" i="9" s="1"/>
  <c r="L6453" i="9"/>
  <c r="K6453" i="9"/>
  <c r="J6453" i="9" s="1"/>
  <c r="L6452" i="9"/>
  <c r="K6452" i="9"/>
  <c r="J6452" i="9" s="1"/>
  <c r="L6451" i="9"/>
  <c r="K6451" i="9"/>
  <c r="J6451" i="9" s="1"/>
  <c r="L6450" i="9"/>
  <c r="K6450" i="9"/>
  <c r="J6450" i="9" s="1"/>
  <c r="L6449" i="9"/>
  <c r="K6449" i="9"/>
  <c r="J6449" i="9" s="1"/>
  <c r="L6448" i="9"/>
  <c r="K6448" i="9"/>
  <c r="J6448" i="9" s="1"/>
  <c r="L6447" i="9"/>
  <c r="K6447" i="9"/>
  <c r="J6447" i="9" s="1"/>
  <c r="L6446" i="9"/>
  <c r="K6446" i="9"/>
  <c r="J6446" i="9" s="1"/>
  <c r="L6445" i="9"/>
  <c r="K6445" i="9"/>
  <c r="J6445" i="9" s="1"/>
  <c r="L6444" i="9"/>
  <c r="K6444" i="9"/>
  <c r="J6444" i="9" s="1"/>
  <c r="L6443" i="9"/>
  <c r="K6443" i="9"/>
  <c r="J6443" i="9" s="1"/>
  <c r="L6442" i="9"/>
  <c r="K6442" i="9"/>
  <c r="J6442" i="9" s="1"/>
  <c r="L6441" i="9"/>
  <c r="K6441" i="9"/>
  <c r="J6441" i="9" s="1"/>
  <c r="L6440" i="9"/>
  <c r="K6440" i="9"/>
  <c r="J6440" i="9" s="1"/>
  <c r="L6439" i="9"/>
  <c r="K6439" i="9"/>
  <c r="J6439" i="9" s="1"/>
  <c r="L6438" i="9"/>
  <c r="K6438" i="9"/>
  <c r="J6438" i="9" s="1"/>
  <c r="L6437" i="9"/>
  <c r="K6437" i="9"/>
  <c r="J6437" i="9" s="1"/>
  <c r="L6436" i="9"/>
  <c r="K6436" i="9"/>
  <c r="J6436" i="9" s="1"/>
  <c r="L6435" i="9"/>
  <c r="K6435" i="9"/>
  <c r="J6435" i="9" s="1"/>
  <c r="L6434" i="9"/>
  <c r="K6434" i="9"/>
  <c r="J6434" i="9" s="1"/>
  <c r="L6433" i="9"/>
  <c r="K6433" i="9"/>
  <c r="J6433" i="9" s="1"/>
  <c r="L6432" i="9"/>
  <c r="K6432" i="9"/>
  <c r="J6432" i="9" s="1"/>
  <c r="L6431" i="9"/>
  <c r="K6431" i="9"/>
  <c r="J6431" i="9" s="1"/>
  <c r="L6430" i="9"/>
  <c r="K6430" i="9"/>
  <c r="J6430" i="9" s="1"/>
  <c r="L6429" i="9"/>
  <c r="K6429" i="9"/>
  <c r="J6429" i="9" s="1"/>
  <c r="L6428" i="9"/>
  <c r="K6428" i="9"/>
  <c r="J6428" i="9" s="1"/>
  <c r="L6427" i="9"/>
  <c r="K6427" i="9"/>
  <c r="J6427" i="9" s="1"/>
  <c r="L6426" i="9"/>
  <c r="K6426" i="9"/>
  <c r="J6426" i="9" s="1"/>
  <c r="L6425" i="9"/>
  <c r="K6425" i="9"/>
  <c r="J6425" i="9" s="1"/>
  <c r="L6424" i="9"/>
  <c r="K6424" i="9"/>
  <c r="J6424" i="9" s="1"/>
  <c r="L6423" i="9"/>
  <c r="K6423" i="9"/>
  <c r="J6423" i="9" s="1"/>
  <c r="L6422" i="9"/>
  <c r="K6422" i="9"/>
  <c r="J6422" i="9" s="1"/>
  <c r="L6421" i="9"/>
  <c r="K6421" i="9"/>
  <c r="J6421" i="9" s="1"/>
  <c r="L6420" i="9"/>
  <c r="K6420" i="9"/>
  <c r="J6420" i="9" s="1"/>
  <c r="L6419" i="9"/>
  <c r="K6419" i="9"/>
  <c r="J6419" i="9" s="1"/>
  <c r="L6418" i="9"/>
  <c r="K6418" i="9"/>
  <c r="J6418" i="9" s="1"/>
  <c r="L6417" i="9"/>
  <c r="K6417" i="9"/>
  <c r="J6417" i="9" s="1"/>
  <c r="L6416" i="9"/>
  <c r="K6416" i="9"/>
  <c r="J6416" i="9" s="1"/>
  <c r="L6415" i="9"/>
  <c r="K6415" i="9"/>
  <c r="J6415" i="9" s="1"/>
  <c r="L6414" i="9"/>
  <c r="K6414" i="9"/>
  <c r="J6414" i="9" s="1"/>
  <c r="L6413" i="9"/>
  <c r="K6413" i="9"/>
  <c r="J6413" i="9" s="1"/>
  <c r="L6412" i="9"/>
  <c r="K6412" i="9"/>
  <c r="J6412" i="9" s="1"/>
  <c r="L6411" i="9"/>
  <c r="K6411" i="9"/>
  <c r="J6411" i="9" s="1"/>
  <c r="L6410" i="9"/>
  <c r="K6410" i="9"/>
  <c r="J6410" i="9" s="1"/>
  <c r="L6409" i="9"/>
  <c r="K6409" i="9"/>
  <c r="J6409" i="9" s="1"/>
  <c r="L6408" i="9"/>
  <c r="K6408" i="9"/>
  <c r="J6408" i="9" s="1"/>
  <c r="L6407" i="9"/>
  <c r="K6407" i="9"/>
  <c r="J6407" i="9" s="1"/>
  <c r="L6406" i="9"/>
  <c r="K6406" i="9"/>
  <c r="J6406" i="9" s="1"/>
  <c r="L6405" i="9"/>
  <c r="K6405" i="9"/>
  <c r="J6405" i="9" s="1"/>
  <c r="L6404" i="9"/>
  <c r="K6404" i="9"/>
  <c r="J6404" i="9" s="1"/>
  <c r="L6403" i="9"/>
  <c r="K6403" i="9"/>
  <c r="J6403" i="9" s="1"/>
  <c r="L6402" i="9"/>
  <c r="K6402" i="9"/>
  <c r="J6402" i="9" s="1"/>
  <c r="L6401" i="9"/>
  <c r="K6401" i="9"/>
  <c r="J6401" i="9" s="1"/>
  <c r="L6400" i="9"/>
  <c r="K6400" i="9"/>
  <c r="J6400" i="9" s="1"/>
  <c r="L6399" i="9"/>
  <c r="K6399" i="9"/>
  <c r="J6399" i="9" s="1"/>
  <c r="L6398" i="9"/>
  <c r="K6398" i="9"/>
  <c r="J6398" i="9" s="1"/>
  <c r="L6397" i="9"/>
  <c r="K6397" i="9"/>
  <c r="J6397" i="9" s="1"/>
  <c r="L6396" i="9"/>
  <c r="K6396" i="9"/>
  <c r="J6396" i="9" s="1"/>
  <c r="L6395" i="9"/>
  <c r="K6395" i="9"/>
  <c r="J6395" i="9" s="1"/>
  <c r="L6394" i="9"/>
  <c r="K6394" i="9"/>
  <c r="J6394" i="9" s="1"/>
  <c r="L6393" i="9"/>
  <c r="K6393" i="9"/>
  <c r="J6393" i="9" s="1"/>
  <c r="L6392" i="9"/>
  <c r="K6392" i="9"/>
  <c r="J6392" i="9" s="1"/>
  <c r="L6391" i="9"/>
  <c r="K6391" i="9"/>
  <c r="J6391" i="9" s="1"/>
  <c r="L6390" i="9"/>
  <c r="K6390" i="9"/>
  <c r="J6390" i="9" s="1"/>
  <c r="L6389" i="9"/>
  <c r="K6389" i="9"/>
  <c r="J6389" i="9" s="1"/>
  <c r="L6388" i="9"/>
  <c r="K6388" i="9"/>
  <c r="J6388" i="9" s="1"/>
  <c r="L6387" i="9"/>
  <c r="K6387" i="9"/>
  <c r="J6387" i="9" s="1"/>
  <c r="L6386" i="9"/>
  <c r="K6386" i="9"/>
  <c r="J6386" i="9" s="1"/>
  <c r="L6385" i="9"/>
  <c r="K6385" i="9"/>
  <c r="J6385" i="9" s="1"/>
  <c r="L6384" i="9"/>
  <c r="K6384" i="9"/>
  <c r="J6384" i="9" s="1"/>
  <c r="L6383" i="9"/>
  <c r="K6383" i="9"/>
  <c r="J6383" i="9" s="1"/>
  <c r="L6382" i="9"/>
  <c r="K6382" i="9"/>
  <c r="J6382" i="9" s="1"/>
  <c r="L6381" i="9"/>
  <c r="K6381" i="9"/>
  <c r="J6381" i="9" s="1"/>
  <c r="L6380" i="9"/>
  <c r="K6380" i="9"/>
  <c r="J6380" i="9" s="1"/>
  <c r="L6379" i="9"/>
  <c r="K6379" i="9"/>
  <c r="J6379" i="9" s="1"/>
  <c r="L6378" i="9"/>
  <c r="K6378" i="9"/>
  <c r="J6378" i="9" s="1"/>
  <c r="L6377" i="9"/>
  <c r="K6377" i="9"/>
  <c r="J6377" i="9" s="1"/>
  <c r="L6376" i="9"/>
  <c r="K6376" i="9"/>
  <c r="J6376" i="9" s="1"/>
  <c r="L6375" i="9"/>
  <c r="K6375" i="9"/>
  <c r="J6375" i="9" s="1"/>
  <c r="L6374" i="9"/>
  <c r="K6374" i="9"/>
  <c r="J6374" i="9" s="1"/>
  <c r="L6373" i="9"/>
  <c r="K6373" i="9"/>
  <c r="J6373" i="9" s="1"/>
  <c r="L6372" i="9"/>
  <c r="K6372" i="9"/>
  <c r="J6372" i="9" s="1"/>
  <c r="L6371" i="9"/>
  <c r="K6371" i="9"/>
  <c r="J6371" i="9" s="1"/>
  <c r="L6370" i="9"/>
  <c r="K6370" i="9"/>
  <c r="J6370" i="9" s="1"/>
  <c r="L6369" i="9"/>
  <c r="K6369" i="9"/>
  <c r="J6369" i="9" s="1"/>
  <c r="L6368" i="9"/>
  <c r="K6368" i="9"/>
  <c r="J6368" i="9" s="1"/>
  <c r="L6367" i="9"/>
  <c r="K6367" i="9"/>
  <c r="J6367" i="9" s="1"/>
  <c r="L6366" i="9"/>
  <c r="K6366" i="9"/>
  <c r="J6366" i="9" s="1"/>
  <c r="L6365" i="9"/>
  <c r="K6365" i="9"/>
  <c r="J6365" i="9" s="1"/>
  <c r="L6364" i="9"/>
  <c r="K6364" i="9"/>
  <c r="J6364" i="9" s="1"/>
  <c r="L6363" i="9"/>
  <c r="K6363" i="9"/>
  <c r="J6363" i="9" s="1"/>
  <c r="L6362" i="9"/>
  <c r="K6362" i="9"/>
  <c r="J6362" i="9" s="1"/>
  <c r="L6361" i="9"/>
  <c r="K6361" i="9"/>
  <c r="J6361" i="9" s="1"/>
  <c r="L6360" i="9"/>
  <c r="K6360" i="9"/>
  <c r="J6360" i="9" s="1"/>
  <c r="L6359" i="9"/>
  <c r="K6359" i="9"/>
  <c r="J6359" i="9" s="1"/>
  <c r="L6358" i="9"/>
  <c r="K6358" i="9"/>
  <c r="J6358" i="9" s="1"/>
  <c r="L6357" i="9"/>
  <c r="K6357" i="9"/>
  <c r="J6357" i="9" s="1"/>
  <c r="L6356" i="9"/>
  <c r="K6356" i="9"/>
  <c r="J6356" i="9" s="1"/>
  <c r="L6355" i="9"/>
  <c r="K6355" i="9"/>
  <c r="J6355" i="9" s="1"/>
  <c r="L6354" i="9"/>
  <c r="K6354" i="9"/>
  <c r="J6354" i="9" s="1"/>
  <c r="L6353" i="9"/>
  <c r="K6353" i="9"/>
  <c r="J6353" i="9" s="1"/>
  <c r="L6352" i="9"/>
  <c r="K6352" i="9"/>
  <c r="J6352" i="9" s="1"/>
  <c r="L6351" i="9"/>
  <c r="K6351" i="9"/>
  <c r="J6351" i="9" s="1"/>
  <c r="L6350" i="9"/>
  <c r="K6350" i="9"/>
  <c r="J6350" i="9" s="1"/>
  <c r="L6349" i="9"/>
  <c r="K6349" i="9"/>
  <c r="J6349" i="9" s="1"/>
  <c r="L6348" i="9"/>
  <c r="K6348" i="9"/>
  <c r="J6348" i="9" s="1"/>
  <c r="L6347" i="9"/>
  <c r="K6347" i="9"/>
  <c r="J6347" i="9" s="1"/>
  <c r="L6346" i="9"/>
  <c r="K6346" i="9"/>
  <c r="J6346" i="9" s="1"/>
  <c r="L6345" i="9"/>
  <c r="K6345" i="9"/>
  <c r="J6345" i="9" s="1"/>
  <c r="L6344" i="9"/>
  <c r="K6344" i="9"/>
  <c r="J6344" i="9" s="1"/>
  <c r="L6343" i="9"/>
  <c r="K6343" i="9"/>
  <c r="J6343" i="9" s="1"/>
  <c r="L6342" i="9"/>
  <c r="K6342" i="9"/>
  <c r="J6342" i="9" s="1"/>
  <c r="L6341" i="9"/>
  <c r="K6341" i="9"/>
  <c r="J6341" i="9" s="1"/>
  <c r="L6340" i="9"/>
  <c r="K6340" i="9"/>
  <c r="J6340" i="9" s="1"/>
  <c r="L6339" i="9"/>
  <c r="K6339" i="9"/>
  <c r="J6339" i="9" s="1"/>
  <c r="L6338" i="9"/>
  <c r="K6338" i="9"/>
  <c r="J6338" i="9" s="1"/>
  <c r="L6337" i="9"/>
  <c r="K6337" i="9"/>
  <c r="J6337" i="9" s="1"/>
  <c r="L6336" i="9"/>
  <c r="K6336" i="9"/>
  <c r="J6336" i="9" s="1"/>
  <c r="L6335" i="9"/>
  <c r="K6335" i="9"/>
  <c r="J6335" i="9" s="1"/>
  <c r="L6334" i="9"/>
  <c r="K6334" i="9"/>
  <c r="J6334" i="9" s="1"/>
  <c r="L6333" i="9"/>
  <c r="K6333" i="9"/>
  <c r="J6333" i="9" s="1"/>
  <c r="L6332" i="9"/>
  <c r="K6332" i="9"/>
  <c r="J6332" i="9" s="1"/>
  <c r="L6331" i="9"/>
  <c r="K6331" i="9"/>
  <c r="J6331" i="9" s="1"/>
  <c r="L6330" i="9"/>
  <c r="K6330" i="9"/>
  <c r="J6330" i="9" s="1"/>
  <c r="L6329" i="9"/>
  <c r="K6329" i="9"/>
  <c r="J6329" i="9" s="1"/>
  <c r="L6328" i="9"/>
  <c r="K6328" i="9"/>
  <c r="J6328" i="9" s="1"/>
  <c r="L6327" i="9"/>
  <c r="K6327" i="9"/>
  <c r="J6327" i="9" s="1"/>
  <c r="L6326" i="9"/>
  <c r="K6326" i="9"/>
  <c r="J6326" i="9" s="1"/>
  <c r="L6325" i="9"/>
  <c r="K6325" i="9"/>
  <c r="J6325" i="9" s="1"/>
  <c r="L6324" i="9"/>
  <c r="K6324" i="9"/>
  <c r="J6324" i="9" s="1"/>
  <c r="L6323" i="9"/>
  <c r="K6323" i="9"/>
  <c r="J6323" i="9" s="1"/>
  <c r="L6322" i="9"/>
  <c r="K6322" i="9"/>
  <c r="J6322" i="9" s="1"/>
  <c r="L6321" i="9"/>
  <c r="K6321" i="9"/>
  <c r="J6321" i="9" s="1"/>
  <c r="L6320" i="9"/>
  <c r="K6320" i="9"/>
  <c r="J6320" i="9" s="1"/>
  <c r="L6319" i="9"/>
  <c r="K6319" i="9"/>
  <c r="J6319" i="9" s="1"/>
  <c r="L6318" i="9"/>
  <c r="K6318" i="9"/>
  <c r="J6318" i="9" s="1"/>
  <c r="L6317" i="9"/>
  <c r="K6317" i="9"/>
  <c r="J6317" i="9" s="1"/>
  <c r="L6316" i="9"/>
  <c r="K6316" i="9"/>
  <c r="J6316" i="9" s="1"/>
  <c r="L6315" i="9"/>
  <c r="K6315" i="9"/>
  <c r="J6315" i="9" s="1"/>
  <c r="L6314" i="9"/>
  <c r="K6314" i="9"/>
  <c r="J6314" i="9" s="1"/>
  <c r="L6313" i="9"/>
  <c r="K6313" i="9"/>
  <c r="J6313" i="9" s="1"/>
  <c r="L6312" i="9"/>
  <c r="K6312" i="9"/>
  <c r="J6312" i="9" s="1"/>
  <c r="L6311" i="9"/>
  <c r="K6311" i="9"/>
  <c r="J6311" i="9" s="1"/>
  <c r="L6310" i="9"/>
  <c r="K6310" i="9"/>
  <c r="J6310" i="9" s="1"/>
  <c r="L6309" i="9"/>
  <c r="K6309" i="9"/>
  <c r="J6309" i="9" s="1"/>
  <c r="L6308" i="9"/>
  <c r="K6308" i="9"/>
  <c r="J6308" i="9" s="1"/>
  <c r="L6307" i="9"/>
  <c r="K6307" i="9"/>
  <c r="J6307" i="9" s="1"/>
  <c r="L6306" i="9"/>
  <c r="K6306" i="9"/>
  <c r="J6306" i="9" s="1"/>
  <c r="L6305" i="9"/>
  <c r="K6305" i="9"/>
  <c r="J6305" i="9" s="1"/>
  <c r="L6304" i="9"/>
  <c r="K6304" i="9"/>
  <c r="J6304" i="9" s="1"/>
  <c r="L6303" i="9"/>
  <c r="K6303" i="9"/>
  <c r="J6303" i="9" s="1"/>
  <c r="L6302" i="9"/>
  <c r="K6302" i="9"/>
  <c r="J6302" i="9" s="1"/>
  <c r="L6301" i="9"/>
  <c r="K6301" i="9"/>
  <c r="J6301" i="9" s="1"/>
  <c r="L6300" i="9"/>
  <c r="K6300" i="9"/>
  <c r="J6300" i="9" s="1"/>
  <c r="L6299" i="9"/>
  <c r="K6299" i="9"/>
  <c r="J6299" i="9" s="1"/>
  <c r="L6298" i="9"/>
  <c r="K6298" i="9"/>
  <c r="J6298" i="9" s="1"/>
  <c r="L6297" i="9"/>
  <c r="K6297" i="9"/>
  <c r="J6297" i="9" s="1"/>
  <c r="L6296" i="9"/>
  <c r="K6296" i="9"/>
  <c r="J6296" i="9" s="1"/>
  <c r="L6295" i="9"/>
  <c r="K6295" i="9"/>
  <c r="J6295" i="9" s="1"/>
  <c r="L6294" i="9"/>
  <c r="K6294" i="9"/>
  <c r="J6294" i="9" s="1"/>
  <c r="L6293" i="9"/>
  <c r="K6293" i="9"/>
  <c r="J6293" i="9" s="1"/>
  <c r="L6292" i="9"/>
  <c r="K6292" i="9"/>
  <c r="J6292" i="9" s="1"/>
  <c r="L6291" i="9"/>
  <c r="K6291" i="9"/>
  <c r="J6291" i="9" s="1"/>
  <c r="L6290" i="9"/>
  <c r="K6290" i="9"/>
  <c r="J6290" i="9" s="1"/>
  <c r="L6289" i="9"/>
  <c r="K6289" i="9"/>
  <c r="J6289" i="9" s="1"/>
  <c r="L6288" i="9"/>
  <c r="K6288" i="9"/>
  <c r="J6288" i="9" s="1"/>
  <c r="L6287" i="9"/>
  <c r="K6287" i="9"/>
  <c r="J6287" i="9" s="1"/>
  <c r="L6286" i="9"/>
  <c r="K6286" i="9"/>
  <c r="J6286" i="9" s="1"/>
  <c r="L6285" i="9"/>
  <c r="K6285" i="9"/>
  <c r="J6285" i="9" s="1"/>
  <c r="L6284" i="9"/>
  <c r="K6284" i="9"/>
  <c r="J6284" i="9" s="1"/>
  <c r="L6283" i="9"/>
  <c r="K6283" i="9"/>
  <c r="J6283" i="9" s="1"/>
  <c r="L6282" i="9"/>
  <c r="K6282" i="9"/>
  <c r="J6282" i="9" s="1"/>
  <c r="L6281" i="9"/>
  <c r="K6281" i="9"/>
  <c r="J6281" i="9" s="1"/>
  <c r="L6280" i="9"/>
  <c r="K6280" i="9"/>
  <c r="J6280" i="9" s="1"/>
  <c r="L6279" i="9"/>
  <c r="K6279" i="9"/>
  <c r="J6279" i="9" s="1"/>
  <c r="L6278" i="9"/>
  <c r="K6278" i="9"/>
  <c r="J6278" i="9" s="1"/>
  <c r="L6277" i="9"/>
  <c r="K6277" i="9"/>
  <c r="J6277" i="9" s="1"/>
  <c r="L6276" i="9"/>
  <c r="K6276" i="9"/>
  <c r="J6276" i="9" s="1"/>
  <c r="L6275" i="9"/>
  <c r="K6275" i="9"/>
  <c r="J6275" i="9" s="1"/>
  <c r="L6274" i="9"/>
  <c r="K6274" i="9"/>
  <c r="J6274" i="9" s="1"/>
  <c r="L6273" i="9"/>
  <c r="K6273" i="9"/>
  <c r="J6273" i="9" s="1"/>
  <c r="L6272" i="9"/>
  <c r="K6272" i="9"/>
  <c r="J6272" i="9" s="1"/>
  <c r="L6271" i="9"/>
  <c r="K6271" i="9"/>
  <c r="J6271" i="9" s="1"/>
  <c r="L6270" i="9"/>
  <c r="K6270" i="9"/>
  <c r="J6270" i="9" s="1"/>
  <c r="L6269" i="9"/>
  <c r="K6269" i="9"/>
  <c r="J6269" i="9" s="1"/>
  <c r="L6268" i="9"/>
  <c r="K6268" i="9"/>
  <c r="J6268" i="9" s="1"/>
  <c r="L6267" i="9"/>
  <c r="K6267" i="9"/>
  <c r="J6267" i="9" s="1"/>
  <c r="L6266" i="9"/>
  <c r="K6266" i="9"/>
  <c r="J6266" i="9" s="1"/>
  <c r="L6265" i="9"/>
  <c r="K6265" i="9"/>
  <c r="J6265" i="9" s="1"/>
  <c r="L6264" i="9"/>
  <c r="K6264" i="9"/>
  <c r="J6264" i="9" s="1"/>
  <c r="L6263" i="9"/>
  <c r="K6263" i="9"/>
  <c r="J6263" i="9" s="1"/>
  <c r="L6262" i="9"/>
  <c r="K6262" i="9"/>
  <c r="J6262" i="9" s="1"/>
  <c r="L6261" i="9"/>
  <c r="K6261" i="9"/>
  <c r="J6261" i="9" s="1"/>
  <c r="L6260" i="9"/>
  <c r="K6260" i="9"/>
  <c r="J6260" i="9" s="1"/>
  <c r="L6259" i="9"/>
  <c r="K6259" i="9"/>
  <c r="J6259" i="9" s="1"/>
  <c r="L6258" i="9"/>
  <c r="K6258" i="9"/>
  <c r="J6258" i="9" s="1"/>
  <c r="L6257" i="9"/>
  <c r="K6257" i="9"/>
  <c r="J6257" i="9" s="1"/>
  <c r="L6256" i="9"/>
  <c r="K6256" i="9"/>
  <c r="J6256" i="9" s="1"/>
  <c r="L6255" i="9"/>
  <c r="K6255" i="9"/>
  <c r="J6255" i="9" s="1"/>
  <c r="L6254" i="9"/>
  <c r="K6254" i="9"/>
  <c r="J6254" i="9" s="1"/>
  <c r="L6253" i="9"/>
  <c r="K6253" i="9"/>
  <c r="J6253" i="9" s="1"/>
  <c r="L6252" i="9"/>
  <c r="K6252" i="9"/>
  <c r="J6252" i="9" s="1"/>
  <c r="L6251" i="9"/>
  <c r="K6251" i="9"/>
  <c r="J6251" i="9" s="1"/>
  <c r="L6250" i="9"/>
  <c r="K6250" i="9"/>
  <c r="J6250" i="9" s="1"/>
  <c r="L6249" i="9"/>
  <c r="K6249" i="9"/>
  <c r="J6249" i="9" s="1"/>
  <c r="L6248" i="9"/>
  <c r="K6248" i="9"/>
  <c r="J6248" i="9" s="1"/>
  <c r="L6247" i="9"/>
  <c r="K6247" i="9"/>
  <c r="J6247" i="9" s="1"/>
  <c r="L6246" i="9"/>
  <c r="K6246" i="9"/>
  <c r="J6246" i="9" s="1"/>
  <c r="L6245" i="9"/>
  <c r="K6245" i="9"/>
  <c r="J6245" i="9" s="1"/>
  <c r="L6244" i="9"/>
  <c r="K6244" i="9"/>
  <c r="J6244" i="9" s="1"/>
  <c r="L6243" i="9"/>
  <c r="K6243" i="9"/>
  <c r="J6243" i="9" s="1"/>
  <c r="L6242" i="9"/>
  <c r="K6242" i="9"/>
  <c r="J6242" i="9" s="1"/>
  <c r="L6241" i="9"/>
  <c r="K6241" i="9"/>
  <c r="J6241" i="9" s="1"/>
  <c r="L6240" i="9"/>
  <c r="K6240" i="9"/>
  <c r="J6240" i="9" s="1"/>
  <c r="L6239" i="9"/>
  <c r="K6239" i="9"/>
  <c r="J6239" i="9" s="1"/>
  <c r="L6238" i="9"/>
  <c r="K6238" i="9"/>
  <c r="J6238" i="9" s="1"/>
  <c r="L6237" i="9"/>
  <c r="K6237" i="9"/>
  <c r="J6237" i="9" s="1"/>
  <c r="L6236" i="9"/>
  <c r="K6236" i="9"/>
  <c r="J6236" i="9" s="1"/>
  <c r="L6235" i="9"/>
  <c r="K6235" i="9"/>
  <c r="J6235" i="9" s="1"/>
  <c r="L6234" i="9"/>
  <c r="K6234" i="9"/>
  <c r="J6234" i="9" s="1"/>
  <c r="L6233" i="9"/>
  <c r="K6233" i="9"/>
  <c r="J6233" i="9" s="1"/>
  <c r="L6232" i="9"/>
  <c r="K6232" i="9"/>
  <c r="J6232" i="9" s="1"/>
  <c r="L6231" i="9"/>
  <c r="K6231" i="9"/>
  <c r="J6231" i="9" s="1"/>
  <c r="L6230" i="9"/>
  <c r="K6230" i="9"/>
  <c r="J6230" i="9" s="1"/>
  <c r="L6229" i="9"/>
  <c r="K6229" i="9"/>
  <c r="J6229" i="9" s="1"/>
  <c r="L6228" i="9"/>
  <c r="K6228" i="9"/>
  <c r="J6228" i="9" s="1"/>
  <c r="L6227" i="9"/>
  <c r="K6227" i="9"/>
  <c r="J6227" i="9" s="1"/>
  <c r="L6226" i="9"/>
  <c r="K6226" i="9"/>
  <c r="J6226" i="9" s="1"/>
  <c r="L6225" i="9"/>
  <c r="K6225" i="9"/>
  <c r="J6225" i="9" s="1"/>
  <c r="L6224" i="9"/>
  <c r="K6224" i="9"/>
  <c r="J6224" i="9" s="1"/>
  <c r="L6223" i="9"/>
  <c r="K6223" i="9"/>
  <c r="J6223" i="9" s="1"/>
  <c r="L6222" i="9"/>
  <c r="K6222" i="9"/>
  <c r="J6222" i="9" s="1"/>
  <c r="L6221" i="9"/>
  <c r="K6221" i="9"/>
  <c r="J6221" i="9" s="1"/>
  <c r="L6220" i="9"/>
  <c r="K6220" i="9"/>
  <c r="J6220" i="9" s="1"/>
  <c r="L6219" i="9"/>
  <c r="K6219" i="9"/>
  <c r="J6219" i="9" s="1"/>
  <c r="L6218" i="9"/>
  <c r="K6218" i="9"/>
  <c r="J6218" i="9" s="1"/>
  <c r="L6217" i="9"/>
  <c r="K6217" i="9"/>
  <c r="J6217" i="9" s="1"/>
  <c r="L6216" i="9"/>
  <c r="K6216" i="9"/>
  <c r="J6216" i="9" s="1"/>
  <c r="L6215" i="9"/>
  <c r="K6215" i="9"/>
  <c r="J6215" i="9" s="1"/>
  <c r="L6214" i="9"/>
  <c r="K6214" i="9"/>
  <c r="J6214" i="9" s="1"/>
  <c r="L6213" i="9"/>
  <c r="K6213" i="9"/>
  <c r="J6213" i="9" s="1"/>
  <c r="L6212" i="9"/>
  <c r="K6212" i="9"/>
  <c r="J6212" i="9" s="1"/>
  <c r="L6211" i="9"/>
  <c r="K6211" i="9"/>
  <c r="J6211" i="9" s="1"/>
  <c r="L6210" i="9"/>
  <c r="K6210" i="9"/>
  <c r="J6210" i="9" s="1"/>
  <c r="L6209" i="9"/>
  <c r="K6209" i="9"/>
  <c r="J6209" i="9" s="1"/>
  <c r="L6208" i="9"/>
  <c r="K6208" i="9"/>
  <c r="J6208" i="9" s="1"/>
  <c r="L6207" i="9"/>
  <c r="K6207" i="9"/>
  <c r="J6207" i="9" s="1"/>
  <c r="L6206" i="9"/>
  <c r="K6206" i="9"/>
  <c r="J6206" i="9" s="1"/>
  <c r="L6205" i="9"/>
  <c r="K6205" i="9"/>
  <c r="J6205" i="9" s="1"/>
  <c r="L6204" i="9"/>
  <c r="K6204" i="9"/>
  <c r="J6204" i="9" s="1"/>
  <c r="L6203" i="9"/>
  <c r="K6203" i="9"/>
  <c r="J6203" i="9" s="1"/>
  <c r="L6202" i="9"/>
  <c r="K6202" i="9"/>
  <c r="J6202" i="9" s="1"/>
  <c r="L6201" i="9"/>
  <c r="K6201" i="9"/>
  <c r="J6201" i="9" s="1"/>
  <c r="L6200" i="9"/>
  <c r="K6200" i="9"/>
  <c r="J6200" i="9" s="1"/>
  <c r="L6199" i="9"/>
  <c r="K6199" i="9"/>
  <c r="J6199" i="9" s="1"/>
  <c r="L6198" i="9"/>
  <c r="K6198" i="9"/>
  <c r="J6198" i="9" s="1"/>
  <c r="L6197" i="9"/>
  <c r="K6197" i="9"/>
  <c r="J6197" i="9" s="1"/>
  <c r="L6196" i="9"/>
  <c r="K6196" i="9"/>
  <c r="J6196" i="9" s="1"/>
  <c r="L6195" i="9"/>
  <c r="K6195" i="9"/>
  <c r="J6195" i="9" s="1"/>
  <c r="L6194" i="9"/>
  <c r="K6194" i="9"/>
  <c r="J6194" i="9" s="1"/>
  <c r="L6193" i="9"/>
  <c r="K6193" i="9"/>
  <c r="J6193" i="9" s="1"/>
  <c r="L6192" i="9"/>
  <c r="K6192" i="9"/>
  <c r="J6192" i="9" s="1"/>
  <c r="L6191" i="9"/>
  <c r="K6191" i="9"/>
  <c r="J6191" i="9" s="1"/>
  <c r="L6190" i="9"/>
  <c r="K6190" i="9"/>
  <c r="J6190" i="9" s="1"/>
  <c r="L6189" i="9"/>
  <c r="K6189" i="9"/>
  <c r="J6189" i="9" s="1"/>
  <c r="L6188" i="9"/>
  <c r="K6188" i="9"/>
  <c r="J6188" i="9" s="1"/>
  <c r="L6187" i="9"/>
  <c r="K6187" i="9"/>
  <c r="J6187" i="9" s="1"/>
  <c r="L6186" i="9"/>
  <c r="K6186" i="9"/>
  <c r="J6186" i="9" s="1"/>
  <c r="L6185" i="9"/>
  <c r="K6185" i="9"/>
  <c r="J6185" i="9" s="1"/>
  <c r="L6184" i="9"/>
  <c r="K6184" i="9"/>
  <c r="J6184" i="9" s="1"/>
  <c r="L6183" i="9"/>
  <c r="K6183" i="9"/>
  <c r="J6183" i="9" s="1"/>
  <c r="L6182" i="9"/>
  <c r="K6182" i="9"/>
  <c r="J6182" i="9" s="1"/>
  <c r="L6181" i="9"/>
  <c r="K6181" i="9"/>
  <c r="J6181" i="9" s="1"/>
  <c r="L6180" i="9"/>
  <c r="K6180" i="9"/>
  <c r="J6180" i="9" s="1"/>
  <c r="L6179" i="9"/>
  <c r="K6179" i="9"/>
  <c r="J6179" i="9" s="1"/>
  <c r="L6178" i="9"/>
  <c r="K6178" i="9"/>
  <c r="J6178" i="9" s="1"/>
  <c r="L6177" i="9"/>
  <c r="K6177" i="9"/>
  <c r="J6177" i="9" s="1"/>
  <c r="L6176" i="9"/>
  <c r="K6176" i="9"/>
  <c r="J6176" i="9" s="1"/>
  <c r="L6175" i="9"/>
  <c r="K6175" i="9"/>
  <c r="J6175" i="9" s="1"/>
  <c r="L6174" i="9"/>
  <c r="K6174" i="9"/>
  <c r="J6174" i="9" s="1"/>
  <c r="L6173" i="9"/>
  <c r="K6173" i="9"/>
  <c r="J6173" i="9" s="1"/>
  <c r="L6172" i="9"/>
  <c r="K6172" i="9"/>
  <c r="J6172" i="9" s="1"/>
  <c r="L6171" i="9"/>
  <c r="K6171" i="9"/>
  <c r="J6171" i="9" s="1"/>
  <c r="L6170" i="9"/>
  <c r="K6170" i="9"/>
  <c r="J6170" i="9" s="1"/>
  <c r="L6169" i="9"/>
  <c r="K6169" i="9"/>
  <c r="J6169" i="9" s="1"/>
  <c r="L6168" i="9"/>
  <c r="K6168" i="9"/>
  <c r="J6168" i="9" s="1"/>
  <c r="L6167" i="9"/>
  <c r="K6167" i="9"/>
  <c r="J6167" i="9" s="1"/>
  <c r="L6166" i="9"/>
  <c r="K6166" i="9"/>
  <c r="J6166" i="9" s="1"/>
  <c r="L6165" i="9"/>
  <c r="K6165" i="9"/>
  <c r="J6165" i="9" s="1"/>
  <c r="L6164" i="9"/>
  <c r="K6164" i="9"/>
  <c r="J6164" i="9" s="1"/>
  <c r="L6163" i="9"/>
  <c r="K6163" i="9"/>
  <c r="J6163" i="9" s="1"/>
  <c r="L6162" i="9"/>
  <c r="K6162" i="9"/>
  <c r="J6162" i="9" s="1"/>
  <c r="L6161" i="9"/>
  <c r="K6161" i="9"/>
  <c r="J6161" i="9" s="1"/>
  <c r="L6160" i="9"/>
  <c r="K6160" i="9"/>
  <c r="J6160" i="9" s="1"/>
  <c r="L6159" i="9"/>
  <c r="K6159" i="9"/>
  <c r="J6159" i="9" s="1"/>
  <c r="L6158" i="9"/>
  <c r="K6158" i="9"/>
  <c r="J6158" i="9" s="1"/>
  <c r="L6157" i="9"/>
  <c r="K6157" i="9"/>
  <c r="J6157" i="9" s="1"/>
  <c r="L6156" i="9"/>
  <c r="K6156" i="9"/>
  <c r="J6156" i="9" s="1"/>
  <c r="L6155" i="9"/>
  <c r="K6155" i="9"/>
  <c r="J6155" i="9" s="1"/>
  <c r="L6154" i="9"/>
  <c r="K6154" i="9"/>
  <c r="J6154" i="9" s="1"/>
  <c r="L6153" i="9"/>
  <c r="K6153" i="9"/>
  <c r="J6153" i="9" s="1"/>
  <c r="L6152" i="9"/>
  <c r="K6152" i="9"/>
  <c r="J6152" i="9" s="1"/>
  <c r="L6151" i="9"/>
  <c r="K6151" i="9"/>
  <c r="J6151" i="9" s="1"/>
  <c r="L6150" i="9"/>
  <c r="K6150" i="9"/>
  <c r="J6150" i="9" s="1"/>
  <c r="L6149" i="9"/>
  <c r="K6149" i="9"/>
  <c r="J6149" i="9" s="1"/>
  <c r="L6148" i="9"/>
  <c r="K6148" i="9"/>
  <c r="J6148" i="9" s="1"/>
  <c r="L6147" i="9"/>
  <c r="K6147" i="9"/>
  <c r="J6147" i="9" s="1"/>
  <c r="L6146" i="9"/>
  <c r="K6146" i="9"/>
  <c r="J6146" i="9" s="1"/>
  <c r="L6145" i="9"/>
  <c r="K6145" i="9"/>
  <c r="J6145" i="9" s="1"/>
  <c r="L6144" i="9"/>
  <c r="K6144" i="9"/>
  <c r="J6144" i="9" s="1"/>
  <c r="L6143" i="9"/>
  <c r="K6143" i="9"/>
  <c r="J6143" i="9" s="1"/>
  <c r="L6142" i="9"/>
  <c r="K6142" i="9"/>
  <c r="J6142" i="9" s="1"/>
  <c r="L6141" i="9"/>
  <c r="K6141" i="9"/>
  <c r="J6141" i="9" s="1"/>
  <c r="L6140" i="9"/>
  <c r="K6140" i="9"/>
  <c r="J6140" i="9" s="1"/>
  <c r="L6139" i="9"/>
  <c r="K6139" i="9"/>
  <c r="J6139" i="9" s="1"/>
  <c r="L6138" i="9"/>
  <c r="K6138" i="9"/>
  <c r="J6138" i="9" s="1"/>
  <c r="L6137" i="9"/>
  <c r="K6137" i="9"/>
  <c r="J6137" i="9" s="1"/>
  <c r="L6136" i="9"/>
  <c r="K6136" i="9"/>
  <c r="J6136" i="9" s="1"/>
  <c r="L6135" i="9"/>
  <c r="K6135" i="9"/>
  <c r="J6135" i="9" s="1"/>
  <c r="L6134" i="9"/>
  <c r="K6134" i="9"/>
  <c r="J6134" i="9" s="1"/>
  <c r="L6133" i="9"/>
  <c r="K6133" i="9"/>
  <c r="J6133" i="9" s="1"/>
  <c r="L6132" i="9"/>
  <c r="K6132" i="9"/>
  <c r="J6132" i="9" s="1"/>
  <c r="L6131" i="9"/>
  <c r="K6131" i="9"/>
  <c r="J6131" i="9" s="1"/>
  <c r="L6130" i="9"/>
  <c r="K6130" i="9"/>
  <c r="J6130" i="9" s="1"/>
  <c r="L6129" i="9"/>
  <c r="K6129" i="9"/>
  <c r="J6129" i="9" s="1"/>
  <c r="L6128" i="9"/>
  <c r="K6128" i="9"/>
  <c r="J6128" i="9" s="1"/>
  <c r="L6127" i="9"/>
  <c r="K6127" i="9"/>
  <c r="J6127" i="9" s="1"/>
  <c r="L6126" i="9"/>
  <c r="K6126" i="9"/>
  <c r="J6126" i="9" s="1"/>
  <c r="L6125" i="9"/>
  <c r="K6125" i="9"/>
  <c r="J6125" i="9" s="1"/>
  <c r="L6124" i="9"/>
  <c r="K6124" i="9"/>
  <c r="J6124" i="9" s="1"/>
  <c r="L6123" i="9"/>
  <c r="K6123" i="9"/>
  <c r="J6123" i="9" s="1"/>
  <c r="L6122" i="9"/>
  <c r="K6122" i="9"/>
  <c r="J6122" i="9" s="1"/>
  <c r="L6121" i="9"/>
  <c r="K6121" i="9"/>
  <c r="J6121" i="9" s="1"/>
  <c r="L6120" i="9"/>
  <c r="K6120" i="9"/>
  <c r="J6120" i="9" s="1"/>
  <c r="L6119" i="9"/>
  <c r="K6119" i="9"/>
  <c r="J6119" i="9" s="1"/>
  <c r="L6118" i="9"/>
  <c r="K6118" i="9"/>
  <c r="J6118" i="9" s="1"/>
  <c r="L6117" i="9"/>
  <c r="K6117" i="9"/>
  <c r="J6117" i="9" s="1"/>
  <c r="L6116" i="9"/>
  <c r="K6116" i="9"/>
  <c r="J6116" i="9" s="1"/>
  <c r="L6115" i="9"/>
  <c r="K6115" i="9"/>
  <c r="J6115" i="9" s="1"/>
  <c r="L6114" i="9"/>
  <c r="K6114" i="9"/>
  <c r="J6114" i="9" s="1"/>
  <c r="L6113" i="9"/>
  <c r="K6113" i="9"/>
  <c r="J6113" i="9" s="1"/>
  <c r="L6112" i="9"/>
  <c r="K6112" i="9"/>
  <c r="J6112" i="9" s="1"/>
  <c r="L6111" i="9"/>
  <c r="K6111" i="9"/>
  <c r="J6111" i="9" s="1"/>
  <c r="L6110" i="9"/>
  <c r="K6110" i="9"/>
  <c r="J6110" i="9" s="1"/>
  <c r="L6109" i="9"/>
  <c r="K6109" i="9"/>
  <c r="J6109" i="9" s="1"/>
  <c r="L6108" i="9"/>
  <c r="K6108" i="9"/>
  <c r="J6108" i="9" s="1"/>
  <c r="L6107" i="9"/>
  <c r="K6107" i="9"/>
  <c r="J6107" i="9" s="1"/>
  <c r="L6106" i="9"/>
  <c r="K6106" i="9"/>
  <c r="J6106" i="9" s="1"/>
  <c r="L6105" i="9"/>
  <c r="K6105" i="9"/>
  <c r="J6105" i="9" s="1"/>
  <c r="L6104" i="9"/>
  <c r="K6104" i="9"/>
  <c r="J6104" i="9" s="1"/>
  <c r="L6103" i="9"/>
  <c r="K6103" i="9"/>
  <c r="J6103" i="9" s="1"/>
  <c r="L6102" i="9"/>
  <c r="K6102" i="9"/>
  <c r="J6102" i="9" s="1"/>
  <c r="L6101" i="9"/>
  <c r="K6101" i="9"/>
  <c r="J6101" i="9" s="1"/>
  <c r="L6100" i="9"/>
  <c r="K6100" i="9"/>
  <c r="J6100" i="9" s="1"/>
  <c r="L6099" i="9"/>
  <c r="K6099" i="9"/>
  <c r="J6099" i="9" s="1"/>
  <c r="L6098" i="9"/>
  <c r="K6098" i="9"/>
  <c r="J6098" i="9" s="1"/>
  <c r="L6097" i="9"/>
  <c r="K6097" i="9"/>
  <c r="J6097" i="9" s="1"/>
  <c r="L6096" i="9"/>
  <c r="K6096" i="9"/>
  <c r="J6096" i="9" s="1"/>
  <c r="L6095" i="9"/>
  <c r="K6095" i="9"/>
  <c r="J6095" i="9" s="1"/>
  <c r="L6094" i="9"/>
  <c r="K6094" i="9"/>
  <c r="J6094" i="9" s="1"/>
  <c r="L6093" i="9"/>
  <c r="K6093" i="9"/>
  <c r="J6093" i="9" s="1"/>
  <c r="L6092" i="9"/>
  <c r="K6092" i="9"/>
  <c r="J6092" i="9" s="1"/>
  <c r="L6091" i="9"/>
  <c r="K6091" i="9"/>
  <c r="J6091" i="9" s="1"/>
  <c r="L6090" i="9"/>
  <c r="K6090" i="9"/>
  <c r="J6090" i="9" s="1"/>
  <c r="L6089" i="9"/>
  <c r="K6089" i="9"/>
  <c r="J6089" i="9" s="1"/>
  <c r="L6088" i="9"/>
  <c r="K6088" i="9"/>
  <c r="J6088" i="9" s="1"/>
  <c r="L6087" i="9"/>
  <c r="K6087" i="9"/>
  <c r="J6087" i="9" s="1"/>
  <c r="L6086" i="9"/>
  <c r="K6086" i="9"/>
  <c r="J6086" i="9" s="1"/>
  <c r="L6085" i="9"/>
  <c r="K6085" i="9"/>
  <c r="J6085" i="9" s="1"/>
  <c r="L6084" i="9"/>
  <c r="K6084" i="9"/>
  <c r="J6084" i="9" s="1"/>
  <c r="L6083" i="9"/>
  <c r="K6083" i="9"/>
  <c r="J6083" i="9" s="1"/>
  <c r="L6082" i="9"/>
  <c r="K6082" i="9"/>
  <c r="J6082" i="9" s="1"/>
  <c r="L6081" i="9"/>
  <c r="K6081" i="9"/>
  <c r="J6081" i="9" s="1"/>
  <c r="L6080" i="9"/>
  <c r="K6080" i="9"/>
  <c r="J6080" i="9" s="1"/>
  <c r="L6079" i="9"/>
  <c r="K6079" i="9"/>
  <c r="J6079" i="9" s="1"/>
  <c r="L6078" i="9"/>
  <c r="K6078" i="9"/>
  <c r="J6078" i="9" s="1"/>
  <c r="L6077" i="9"/>
  <c r="K6077" i="9"/>
  <c r="J6077" i="9" s="1"/>
  <c r="L6076" i="9"/>
  <c r="K6076" i="9"/>
  <c r="J6076" i="9" s="1"/>
  <c r="L6075" i="9"/>
  <c r="K6075" i="9"/>
  <c r="J6075" i="9" s="1"/>
  <c r="L6074" i="9"/>
  <c r="K6074" i="9"/>
  <c r="J6074" i="9" s="1"/>
  <c r="L6073" i="9"/>
  <c r="K6073" i="9"/>
  <c r="J6073" i="9" s="1"/>
  <c r="L6072" i="9"/>
  <c r="K6072" i="9"/>
  <c r="J6072" i="9" s="1"/>
  <c r="L6071" i="9"/>
  <c r="K6071" i="9"/>
  <c r="J6071" i="9" s="1"/>
  <c r="L6070" i="9"/>
  <c r="K6070" i="9"/>
  <c r="J6070" i="9" s="1"/>
  <c r="L6069" i="9"/>
  <c r="K6069" i="9"/>
  <c r="J6069" i="9" s="1"/>
  <c r="L6068" i="9"/>
  <c r="K6068" i="9"/>
  <c r="J6068" i="9" s="1"/>
  <c r="L6067" i="9"/>
  <c r="K6067" i="9"/>
  <c r="J6067" i="9" s="1"/>
  <c r="L6066" i="9"/>
  <c r="K6066" i="9"/>
  <c r="J6066" i="9" s="1"/>
  <c r="L6065" i="9"/>
  <c r="K6065" i="9"/>
  <c r="J6065" i="9" s="1"/>
  <c r="L6064" i="9"/>
  <c r="K6064" i="9"/>
  <c r="J6064" i="9" s="1"/>
  <c r="L6063" i="9"/>
  <c r="K6063" i="9"/>
  <c r="J6063" i="9" s="1"/>
  <c r="L6062" i="9"/>
  <c r="K6062" i="9"/>
  <c r="J6062" i="9" s="1"/>
  <c r="L6061" i="9"/>
  <c r="K6061" i="9"/>
  <c r="J6061" i="9" s="1"/>
  <c r="L6060" i="9"/>
  <c r="K6060" i="9"/>
  <c r="J6060" i="9" s="1"/>
  <c r="L6059" i="9"/>
  <c r="K6059" i="9"/>
  <c r="J6059" i="9" s="1"/>
  <c r="L6058" i="9"/>
  <c r="K6058" i="9"/>
  <c r="J6058" i="9" s="1"/>
  <c r="L6057" i="9"/>
  <c r="K6057" i="9"/>
  <c r="J6057" i="9" s="1"/>
  <c r="L6056" i="9"/>
  <c r="K6056" i="9"/>
  <c r="J6056" i="9" s="1"/>
  <c r="L6055" i="9"/>
  <c r="K6055" i="9"/>
  <c r="J6055" i="9" s="1"/>
  <c r="L6054" i="9"/>
  <c r="K6054" i="9"/>
  <c r="J6054" i="9" s="1"/>
  <c r="L6053" i="9"/>
  <c r="K6053" i="9"/>
  <c r="J6053" i="9" s="1"/>
  <c r="L6052" i="9"/>
  <c r="K6052" i="9"/>
  <c r="J6052" i="9" s="1"/>
  <c r="L6051" i="9"/>
  <c r="K6051" i="9"/>
  <c r="J6051" i="9" s="1"/>
  <c r="L6050" i="9"/>
  <c r="K6050" i="9"/>
  <c r="J6050" i="9" s="1"/>
  <c r="L6049" i="9"/>
  <c r="K6049" i="9"/>
  <c r="J6049" i="9" s="1"/>
  <c r="L6048" i="9"/>
  <c r="K6048" i="9"/>
  <c r="J6048" i="9" s="1"/>
  <c r="L6047" i="9"/>
  <c r="K6047" i="9"/>
  <c r="J6047" i="9" s="1"/>
  <c r="L6046" i="9"/>
  <c r="K6046" i="9"/>
  <c r="J6046" i="9" s="1"/>
  <c r="L6045" i="9"/>
  <c r="K6045" i="9"/>
  <c r="J6045" i="9" s="1"/>
  <c r="L6044" i="9"/>
  <c r="K6044" i="9"/>
  <c r="J6044" i="9" s="1"/>
  <c r="L6043" i="9"/>
  <c r="K6043" i="9"/>
  <c r="J6043" i="9" s="1"/>
  <c r="L6042" i="9"/>
  <c r="K6042" i="9"/>
  <c r="J6042" i="9" s="1"/>
  <c r="L6041" i="9"/>
  <c r="K6041" i="9"/>
  <c r="J6041" i="9" s="1"/>
  <c r="L6040" i="9"/>
  <c r="K6040" i="9"/>
  <c r="J6040" i="9" s="1"/>
  <c r="L6039" i="9"/>
  <c r="K6039" i="9"/>
  <c r="J6039" i="9" s="1"/>
  <c r="L6038" i="9"/>
  <c r="K6038" i="9"/>
  <c r="J6038" i="9" s="1"/>
  <c r="L6037" i="9"/>
  <c r="K6037" i="9"/>
  <c r="J6037" i="9" s="1"/>
  <c r="L6036" i="9"/>
  <c r="K6036" i="9"/>
  <c r="J6036" i="9" s="1"/>
  <c r="L6035" i="9"/>
  <c r="K6035" i="9"/>
  <c r="J6035" i="9" s="1"/>
  <c r="L6034" i="9"/>
  <c r="K6034" i="9"/>
  <c r="J6034" i="9" s="1"/>
  <c r="L6033" i="9"/>
  <c r="K6033" i="9"/>
  <c r="J6033" i="9" s="1"/>
  <c r="L6032" i="9"/>
  <c r="K6032" i="9"/>
  <c r="J6032" i="9" s="1"/>
  <c r="L6031" i="9"/>
  <c r="K6031" i="9"/>
  <c r="J6031" i="9" s="1"/>
  <c r="L6030" i="9"/>
  <c r="K6030" i="9"/>
  <c r="J6030" i="9" s="1"/>
  <c r="L6029" i="9"/>
  <c r="K6029" i="9"/>
  <c r="J6029" i="9" s="1"/>
  <c r="L6028" i="9"/>
  <c r="K6028" i="9"/>
  <c r="J6028" i="9" s="1"/>
  <c r="L6027" i="9"/>
  <c r="K6027" i="9"/>
  <c r="J6027" i="9" s="1"/>
  <c r="L6026" i="9"/>
  <c r="K6026" i="9"/>
  <c r="J6026" i="9" s="1"/>
  <c r="L6025" i="9"/>
  <c r="K6025" i="9"/>
  <c r="J6025" i="9" s="1"/>
  <c r="L6024" i="9"/>
  <c r="K6024" i="9"/>
  <c r="J6024" i="9" s="1"/>
  <c r="L6023" i="9"/>
  <c r="K6023" i="9"/>
  <c r="J6023" i="9" s="1"/>
  <c r="L6022" i="9"/>
  <c r="K6022" i="9"/>
  <c r="J6022" i="9" s="1"/>
  <c r="L6021" i="9"/>
  <c r="K6021" i="9"/>
  <c r="J6021" i="9" s="1"/>
  <c r="L6020" i="9"/>
  <c r="K6020" i="9"/>
  <c r="J6020" i="9" s="1"/>
  <c r="L6019" i="9"/>
  <c r="K6019" i="9"/>
  <c r="J6019" i="9" s="1"/>
  <c r="L6018" i="9"/>
  <c r="K6018" i="9"/>
  <c r="J6018" i="9" s="1"/>
  <c r="L6017" i="9"/>
  <c r="K6017" i="9"/>
  <c r="J6017" i="9" s="1"/>
  <c r="L6016" i="9"/>
  <c r="K6016" i="9"/>
  <c r="J6016" i="9" s="1"/>
  <c r="L6015" i="9"/>
  <c r="K6015" i="9"/>
  <c r="J6015" i="9" s="1"/>
  <c r="L6014" i="9"/>
  <c r="K6014" i="9"/>
  <c r="J6014" i="9" s="1"/>
  <c r="L6013" i="9"/>
  <c r="K6013" i="9"/>
  <c r="J6013" i="9" s="1"/>
  <c r="L6012" i="9"/>
  <c r="K6012" i="9"/>
  <c r="J6012" i="9" s="1"/>
  <c r="L6011" i="9"/>
  <c r="K6011" i="9"/>
  <c r="J6011" i="9" s="1"/>
  <c r="L6010" i="9"/>
  <c r="K6010" i="9"/>
  <c r="J6010" i="9" s="1"/>
  <c r="L6009" i="9"/>
  <c r="K6009" i="9"/>
  <c r="J6009" i="9" s="1"/>
  <c r="L6008" i="9"/>
  <c r="K6008" i="9"/>
  <c r="J6008" i="9" s="1"/>
  <c r="L6007" i="9"/>
  <c r="K6007" i="9"/>
  <c r="J6007" i="9" s="1"/>
  <c r="L6006" i="9"/>
  <c r="K6006" i="9"/>
  <c r="J6006" i="9" s="1"/>
  <c r="L6005" i="9"/>
  <c r="K6005" i="9"/>
  <c r="J6005" i="9" s="1"/>
  <c r="L6004" i="9"/>
  <c r="K6004" i="9"/>
  <c r="J6004" i="9" s="1"/>
  <c r="L6003" i="9"/>
  <c r="K6003" i="9"/>
  <c r="J6003" i="9" s="1"/>
  <c r="L6002" i="9"/>
  <c r="K6002" i="9"/>
  <c r="J6002" i="9" s="1"/>
  <c r="L6001" i="9"/>
  <c r="K6001" i="9"/>
  <c r="J6001" i="9" s="1"/>
  <c r="L6000" i="9"/>
  <c r="K6000" i="9"/>
  <c r="J6000" i="9" s="1"/>
  <c r="L5999" i="9"/>
  <c r="K5999" i="9"/>
  <c r="J5999" i="9" s="1"/>
  <c r="L5998" i="9"/>
  <c r="K5998" i="9"/>
  <c r="J5998" i="9" s="1"/>
  <c r="L5997" i="9"/>
  <c r="K5997" i="9"/>
  <c r="J5997" i="9" s="1"/>
  <c r="L5996" i="9"/>
  <c r="K5996" i="9"/>
  <c r="J5996" i="9" s="1"/>
  <c r="L5995" i="9"/>
  <c r="K5995" i="9"/>
  <c r="J5995" i="9" s="1"/>
  <c r="L5994" i="9"/>
  <c r="K5994" i="9"/>
  <c r="J5994" i="9" s="1"/>
  <c r="L5993" i="9"/>
  <c r="K5993" i="9"/>
  <c r="J5993" i="9" s="1"/>
  <c r="L5992" i="9"/>
  <c r="K5992" i="9"/>
  <c r="J5992" i="9" s="1"/>
  <c r="L5991" i="9"/>
  <c r="K5991" i="9"/>
  <c r="J5991" i="9" s="1"/>
  <c r="L5990" i="9"/>
  <c r="K5990" i="9"/>
  <c r="J5990" i="9" s="1"/>
  <c r="L5989" i="9"/>
  <c r="K5989" i="9"/>
  <c r="J5989" i="9" s="1"/>
  <c r="L5988" i="9"/>
  <c r="K5988" i="9"/>
  <c r="J5988" i="9" s="1"/>
  <c r="L5987" i="9"/>
  <c r="K5987" i="9"/>
  <c r="J5987" i="9" s="1"/>
  <c r="L5986" i="9"/>
  <c r="K5986" i="9"/>
  <c r="J5986" i="9" s="1"/>
  <c r="L5985" i="9"/>
  <c r="K5985" i="9"/>
  <c r="J5985" i="9" s="1"/>
  <c r="L5984" i="9"/>
  <c r="K5984" i="9"/>
  <c r="J5984" i="9" s="1"/>
  <c r="L5983" i="9"/>
  <c r="K5983" i="9"/>
  <c r="J5983" i="9" s="1"/>
  <c r="L5982" i="9"/>
  <c r="K5982" i="9"/>
  <c r="J5982" i="9" s="1"/>
  <c r="L5981" i="9"/>
  <c r="K5981" i="9"/>
  <c r="J5981" i="9" s="1"/>
  <c r="L5980" i="9"/>
  <c r="K5980" i="9"/>
  <c r="J5980" i="9" s="1"/>
  <c r="L5979" i="9"/>
  <c r="K5979" i="9"/>
  <c r="J5979" i="9" s="1"/>
  <c r="L5978" i="9"/>
  <c r="K5978" i="9"/>
  <c r="J5978" i="9" s="1"/>
  <c r="L5977" i="9"/>
  <c r="K5977" i="9"/>
  <c r="J5977" i="9" s="1"/>
  <c r="L5976" i="9"/>
  <c r="K5976" i="9"/>
  <c r="J5976" i="9" s="1"/>
  <c r="L5975" i="9"/>
  <c r="K5975" i="9"/>
  <c r="J5975" i="9" s="1"/>
  <c r="L5974" i="9"/>
  <c r="K5974" i="9"/>
  <c r="J5974" i="9" s="1"/>
  <c r="L5973" i="9"/>
  <c r="K5973" i="9"/>
  <c r="J5973" i="9" s="1"/>
  <c r="L5972" i="9"/>
  <c r="K5972" i="9"/>
  <c r="J5972" i="9" s="1"/>
  <c r="L5971" i="9"/>
  <c r="K5971" i="9"/>
  <c r="J5971" i="9" s="1"/>
  <c r="L5970" i="9"/>
  <c r="K5970" i="9"/>
  <c r="J5970" i="9" s="1"/>
  <c r="L5969" i="9"/>
  <c r="K5969" i="9"/>
  <c r="J5969" i="9" s="1"/>
  <c r="L5968" i="9"/>
  <c r="K5968" i="9"/>
  <c r="J5968" i="9" s="1"/>
  <c r="L5967" i="9"/>
  <c r="K5967" i="9"/>
  <c r="J5967" i="9" s="1"/>
  <c r="L5966" i="9"/>
  <c r="K5966" i="9"/>
  <c r="J5966" i="9" s="1"/>
  <c r="L5965" i="9"/>
  <c r="K5965" i="9"/>
  <c r="J5965" i="9" s="1"/>
  <c r="L5964" i="9"/>
  <c r="K5964" i="9"/>
  <c r="J5964" i="9" s="1"/>
  <c r="L5963" i="9"/>
  <c r="K5963" i="9"/>
  <c r="J5963" i="9" s="1"/>
  <c r="L5962" i="9"/>
  <c r="K5962" i="9"/>
  <c r="J5962" i="9" s="1"/>
  <c r="L5961" i="9"/>
  <c r="K5961" i="9"/>
  <c r="J5961" i="9" s="1"/>
  <c r="L5960" i="9"/>
  <c r="K5960" i="9"/>
  <c r="J5960" i="9" s="1"/>
  <c r="L5959" i="9"/>
  <c r="K5959" i="9"/>
  <c r="J5959" i="9" s="1"/>
  <c r="L5958" i="9"/>
  <c r="K5958" i="9"/>
  <c r="J5958" i="9" s="1"/>
  <c r="L5957" i="9"/>
  <c r="K5957" i="9"/>
  <c r="J5957" i="9" s="1"/>
  <c r="L5956" i="9"/>
  <c r="K5956" i="9"/>
  <c r="J5956" i="9" s="1"/>
  <c r="L5955" i="9"/>
  <c r="K5955" i="9"/>
  <c r="J5955" i="9" s="1"/>
  <c r="L5954" i="9"/>
  <c r="K5954" i="9"/>
  <c r="J5954" i="9" s="1"/>
  <c r="L5953" i="9"/>
  <c r="K5953" i="9"/>
  <c r="J5953" i="9" s="1"/>
  <c r="L5952" i="9"/>
  <c r="K5952" i="9"/>
  <c r="J5952" i="9" s="1"/>
  <c r="L5951" i="9"/>
  <c r="K5951" i="9"/>
  <c r="J5951" i="9" s="1"/>
  <c r="L5950" i="9"/>
  <c r="K5950" i="9"/>
  <c r="J5950" i="9" s="1"/>
  <c r="L5949" i="9"/>
  <c r="K5949" i="9"/>
  <c r="J5949" i="9" s="1"/>
  <c r="L5948" i="9"/>
  <c r="K5948" i="9"/>
  <c r="J5948" i="9" s="1"/>
  <c r="L5947" i="9"/>
  <c r="K5947" i="9"/>
  <c r="J5947" i="9" s="1"/>
  <c r="L5946" i="9"/>
  <c r="K5946" i="9"/>
  <c r="J5946" i="9" s="1"/>
  <c r="L5945" i="9"/>
  <c r="K5945" i="9"/>
  <c r="J5945" i="9" s="1"/>
  <c r="L5944" i="9"/>
  <c r="K5944" i="9"/>
  <c r="J5944" i="9" s="1"/>
  <c r="L5943" i="9"/>
  <c r="K5943" i="9"/>
  <c r="J5943" i="9" s="1"/>
  <c r="L5942" i="9"/>
  <c r="K5942" i="9"/>
  <c r="J5942" i="9" s="1"/>
  <c r="L5941" i="9"/>
  <c r="K5941" i="9"/>
  <c r="J5941" i="9" s="1"/>
  <c r="L5940" i="9"/>
  <c r="K5940" i="9"/>
  <c r="J5940" i="9" s="1"/>
  <c r="L5939" i="9"/>
  <c r="K5939" i="9"/>
  <c r="J5939" i="9" s="1"/>
  <c r="L5938" i="9"/>
  <c r="K5938" i="9"/>
  <c r="J5938" i="9" s="1"/>
  <c r="L5937" i="9"/>
  <c r="K5937" i="9"/>
  <c r="J5937" i="9" s="1"/>
  <c r="L5936" i="9"/>
  <c r="K5936" i="9"/>
  <c r="J5936" i="9" s="1"/>
  <c r="L5935" i="9"/>
  <c r="K5935" i="9"/>
  <c r="J5935" i="9" s="1"/>
  <c r="L5934" i="9"/>
  <c r="K5934" i="9"/>
  <c r="J5934" i="9" s="1"/>
  <c r="L5933" i="9"/>
  <c r="K5933" i="9"/>
  <c r="J5933" i="9" s="1"/>
  <c r="L5932" i="9"/>
  <c r="K5932" i="9"/>
  <c r="J5932" i="9" s="1"/>
  <c r="L5931" i="9"/>
  <c r="K5931" i="9"/>
  <c r="J5931" i="9" s="1"/>
  <c r="L5930" i="9"/>
  <c r="K5930" i="9"/>
  <c r="J5930" i="9" s="1"/>
  <c r="L5929" i="9"/>
  <c r="K5929" i="9"/>
  <c r="J5929" i="9" s="1"/>
  <c r="L5928" i="9"/>
  <c r="K5928" i="9"/>
  <c r="J5928" i="9" s="1"/>
  <c r="L5927" i="9"/>
  <c r="K5927" i="9"/>
  <c r="J5927" i="9" s="1"/>
  <c r="L5926" i="9"/>
  <c r="K5926" i="9"/>
  <c r="J5926" i="9" s="1"/>
  <c r="L5925" i="9"/>
  <c r="K5925" i="9"/>
  <c r="J5925" i="9" s="1"/>
  <c r="L5924" i="9"/>
  <c r="K5924" i="9"/>
  <c r="J5924" i="9" s="1"/>
  <c r="L5923" i="9"/>
  <c r="K5923" i="9"/>
  <c r="J5923" i="9" s="1"/>
  <c r="L5922" i="9"/>
  <c r="K5922" i="9"/>
  <c r="J5922" i="9" s="1"/>
  <c r="L5921" i="9"/>
  <c r="K5921" i="9"/>
  <c r="J5921" i="9" s="1"/>
  <c r="L5920" i="9"/>
  <c r="K5920" i="9"/>
  <c r="J5920" i="9" s="1"/>
  <c r="L5919" i="9"/>
  <c r="K5919" i="9"/>
  <c r="J5919" i="9" s="1"/>
  <c r="L5918" i="9"/>
  <c r="K5918" i="9"/>
  <c r="J5918" i="9" s="1"/>
  <c r="L5917" i="9"/>
  <c r="K5917" i="9"/>
  <c r="J5917" i="9" s="1"/>
  <c r="L5916" i="9"/>
  <c r="K5916" i="9"/>
  <c r="J5916" i="9" s="1"/>
  <c r="L5915" i="9"/>
  <c r="K5915" i="9"/>
  <c r="J5915" i="9" s="1"/>
  <c r="L5914" i="9"/>
  <c r="K5914" i="9"/>
  <c r="J5914" i="9" s="1"/>
  <c r="L5913" i="9"/>
  <c r="K5913" i="9"/>
  <c r="J5913" i="9" s="1"/>
  <c r="L5912" i="9"/>
  <c r="K5912" i="9"/>
  <c r="J5912" i="9" s="1"/>
  <c r="L5911" i="9"/>
  <c r="K5911" i="9"/>
  <c r="J5911" i="9" s="1"/>
  <c r="L5910" i="9"/>
  <c r="K5910" i="9"/>
  <c r="J5910" i="9" s="1"/>
  <c r="L5909" i="9"/>
  <c r="K5909" i="9"/>
  <c r="J5909" i="9" s="1"/>
  <c r="L5908" i="9"/>
  <c r="K5908" i="9"/>
  <c r="J5908" i="9" s="1"/>
  <c r="L5907" i="9"/>
  <c r="K5907" i="9"/>
  <c r="J5907" i="9" s="1"/>
  <c r="L5906" i="9"/>
  <c r="K5906" i="9"/>
  <c r="J5906" i="9" s="1"/>
  <c r="L5905" i="9"/>
  <c r="K5905" i="9"/>
  <c r="J5905" i="9" s="1"/>
  <c r="L5904" i="9"/>
  <c r="K5904" i="9"/>
  <c r="J5904" i="9" s="1"/>
  <c r="L5903" i="9"/>
  <c r="K5903" i="9"/>
  <c r="J5903" i="9" s="1"/>
  <c r="L5902" i="9"/>
  <c r="K5902" i="9"/>
  <c r="J5902" i="9" s="1"/>
  <c r="L5901" i="9"/>
  <c r="K5901" i="9"/>
  <c r="J5901" i="9" s="1"/>
  <c r="L5900" i="9"/>
  <c r="K5900" i="9"/>
  <c r="J5900" i="9" s="1"/>
  <c r="L5899" i="9"/>
  <c r="K5899" i="9"/>
  <c r="J5899" i="9" s="1"/>
  <c r="L5898" i="9"/>
  <c r="K5898" i="9"/>
  <c r="J5898" i="9" s="1"/>
  <c r="L5897" i="9"/>
  <c r="K5897" i="9"/>
  <c r="J5897" i="9" s="1"/>
  <c r="L5896" i="9"/>
  <c r="K5896" i="9"/>
  <c r="J5896" i="9" s="1"/>
  <c r="L5895" i="9"/>
  <c r="K5895" i="9"/>
  <c r="J5895" i="9" s="1"/>
  <c r="L5894" i="9"/>
  <c r="K5894" i="9"/>
  <c r="J5894" i="9" s="1"/>
  <c r="L5893" i="9"/>
  <c r="K5893" i="9"/>
  <c r="J5893" i="9" s="1"/>
  <c r="L5892" i="9"/>
  <c r="K5892" i="9"/>
  <c r="J5892" i="9" s="1"/>
  <c r="L5891" i="9"/>
  <c r="K5891" i="9"/>
  <c r="J5891" i="9" s="1"/>
  <c r="L5890" i="9"/>
  <c r="K5890" i="9"/>
  <c r="J5890" i="9" s="1"/>
  <c r="L5889" i="9"/>
  <c r="K5889" i="9"/>
  <c r="J5889" i="9" s="1"/>
  <c r="L5888" i="9"/>
  <c r="K5888" i="9"/>
  <c r="J5888" i="9" s="1"/>
  <c r="L5887" i="9"/>
  <c r="K5887" i="9"/>
  <c r="J5887" i="9" s="1"/>
  <c r="L5886" i="9"/>
  <c r="K5886" i="9"/>
  <c r="J5886" i="9" s="1"/>
  <c r="L5885" i="9"/>
  <c r="K5885" i="9"/>
  <c r="J5885" i="9" s="1"/>
  <c r="L5884" i="9"/>
  <c r="K5884" i="9"/>
  <c r="J5884" i="9" s="1"/>
  <c r="L5883" i="9"/>
  <c r="K5883" i="9"/>
  <c r="J5883" i="9" s="1"/>
  <c r="L5882" i="9"/>
  <c r="K5882" i="9"/>
  <c r="J5882" i="9" s="1"/>
  <c r="L5881" i="9"/>
  <c r="K5881" i="9"/>
  <c r="J5881" i="9" s="1"/>
  <c r="L5880" i="9"/>
  <c r="K5880" i="9"/>
  <c r="J5880" i="9" s="1"/>
  <c r="L5879" i="9"/>
  <c r="K5879" i="9"/>
  <c r="J5879" i="9" s="1"/>
  <c r="L5878" i="9"/>
  <c r="K5878" i="9"/>
  <c r="J5878" i="9" s="1"/>
  <c r="L5877" i="9"/>
  <c r="K5877" i="9"/>
  <c r="J5877" i="9" s="1"/>
  <c r="L5876" i="9"/>
  <c r="K5876" i="9"/>
  <c r="J5876" i="9" s="1"/>
  <c r="L5875" i="9"/>
  <c r="K5875" i="9"/>
  <c r="J5875" i="9" s="1"/>
  <c r="L5874" i="9"/>
  <c r="K5874" i="9"/>
  <c r="J5874" i="9" s="1"/>
  <c r="L5873" i="9"/>
  <c r="K5873" i="9"/>
  <c r="J5873" i="9" s="1"/>
  <c r="L5872" i="9"/>
  <c r="K5872" i="9"/>
  <c r="J5872" i="9" s="1"/>
  <c r="L5871" i="9"/>
  <c r="K5871" i="9"/>
  <c r="J5871" i="9" s="1"/>
  <c r="L5870" i="9"/>
  <c r="K5870" i="9"/>
  <c r="J5870" i="9" s="1"/>
  <c r="L5869" i="9"/>
  <c r="K5869" i="9"/>
  <c r="J5869" i="9" s="1"/>
  <c r="L5868" i="9"/>
  <c r="K5868" i="9"/>
  <c r="J5868" i="9" s="1"/>
  <c r="L5867" i="9"/>
  <c r="K5867" i="9"/>
  <c r="J5867" i="9" s="1"/>
  <c r="L5866" i="9"/>
  <c r="K5866" i="9"/>
  <c r="J5866" i="9" s="1"/>
  <c r="L5865" i="9"/>
  <c r="K5865" i="9"/>
  <c r="J5865" i="9" s="1"/>
  <c r="L5864" i="9"/>
  <c r="K5864" i="9"/>
  <c r="J5864" i="9" s="1"/>
  <c r="L5863" i="9"/>
  <c r="K5863" i="9"/>
  <c r="J5863" i="9" s="1"/>
  <c r="L5862" i="9"/>
  <c r="K5862" i="9"/>
  <c r="J5862" i="9" s="1"/>
  <c r="L5861" i="9"/>
  <c r="K5861" i="9"/>
  <c r="J5861" i="9" s="1"/>
  <c r="L5860" i="9"/>
  <c r="K5860" i="9"/>
  <c r="J5860" i="9" s="1"/>
  <c r="L5859" i="9"/>
  <c r="K5859" i="9"/>
  <c r="J5859" i="9" s="1"/>
  <c r="L5858" i="9"/>
  <c r="K5858" i="9"/>
  <c r="J5858" i="9" s="1"/>
  <c r="L5857" i="9"/>
  <c r="K5857" i="9"/>
  <c r="J5857" i="9" s="1"/>
  <c r="L5856" i="9"/>
  <c r="K5856" i="9"/>
  <c r="J5856" i="9" s="1"/>
  <c r="L5855" i="9"/>
  <c r="K5855" i="9"/>
  <c r="J5855" i="9" s="1"/>
  <c r="L5854" i="9"/>
  <c r="K5854" i="9"/>
  <c r="J5854" i="9" s="1"/>
  <c r="L5853" i="9"/>
  <c r="K5853" i="9"/>
  <c r="J5853" i="9" s="1"/>
  <c r="L5852" i="9"/>
  <c r="K5852" i="9"/>
  <c r="J5852" i="9" s="1"/>
  <c r="L5851" i="9"/>
  <c r="K5851" i="9"/>
  <c r="J5851" i="9" s="1"/>
  <c r="L5850" i="9"/>
  <c r="K5850" i="9"/>
  <c r="J5850" i="9" s="1"/>
  <c r="L5849" i="9"/>
  <c r="K5849" i="9"/>
  <c r="J5849" i="9" s="1"/>
  <c r="L5848" i="9"/>
  <c r="K5848" i="9"/>
  <c r="J5848" i="9" s="1"/>
  <c r="L5847" i="9"/>
  <c r="K5847" i="9"/>
  <c r="J5847" i="9" s="1"/>
  <c r="L5846" i="9"/>
  <c r="K5846" i="9"/>
  <c r="J5846" i="9" s="1"/>
  <c r="L5845" i="9"/>
  <c r="K5845" i="9"/>
  <c r="J5845" i="9" s="1"/>
  <c r="L5844" i="9"/>
  <c r="K5844" i="9"/>
  <c r="J5844" i="9" s="1"/>
  <c r="L5843" i="9"/>
  <c r="K5843" i="9"/>
  <c r="J5843" i="9" s="1"/>
  <c r="L5842" i="9"/>
  <c r="K5842" i="9"/>
  <c r="J5842" i="9" s="1"/>
  <c r="L5841" i="9"/>
  <c r="K5841" i="9"/>
  <c r="J5841" i="9" s="1"/>
  <c r="L5840" i="9"/>
  <c r="K5840" i="9"/>
  <c r="J5840" i="9" s="1"/>
  <c r="L5839" i="9"/>
  <c r="K5839" i="9"/>
  <c r="J5839" i="9" s="1"/>
  <c r="L5838" i="9"/>
  <c r="K5838" i="9"/>
  <c r="J5838" i="9" s="1"/>
  <c r="L5837" i="9"/>
  <c r="K5837" i="9"/>
  <c r="J5837" i="9" s="1"/>
  <c r="L5836" i="9"/>
  <c r="K5836" i="9"/>
  <c r="J5836" i="9" s="1"/>
  <c r="L5835" i="9"/>
  <c r="K5835" i="9"/>
  <c r="J5835" i="9" s="1"/>
  <c r="L5834" i="9"/>
  <c r="K5834" i="9"/>
  <c r="J5834" i="9" s="1"/>
  <c r="L5833" i="9"/>
  <c r="K5833" i="9"/>
  <c r="J5833" i="9" s="1"/>
  <c r="L5832" i="9"/>
  <c r="K5832" i="9"/>
  <c r="J5832" i="9" s="1"/>
  <c r="L5831" i="9"/>
  <c r="K5831" i="9"/>
  <c r="J5831" i="9" s="1"/>
  <c r="L5830" i="9"/>
  <c r="K5830" i="9"/>
  <c r="J5830" i="9" s="1"/>
  <c r="L5829" i="9"/>
  <c r="K5829" i="9"/>
  <c r="J5829" i="9" s="1"/>
  <c r="L5828" i="9"/>
  <c r="K5828" i="9"/>
  <c r="J5828" i="9" s="1"/>
  <c r="L5827" i="9"/>
  <c r="K5827" i="9"/>
  <c r="J5827" i="9" s="1"/>
  <c r="L5826" i="9"/>
  <c r="K5826" i="9"/>
  <c r="J5826" i="9" s="1"/>
  <c r="L5825" i="9"/>
  <c r="K5825" i="9"/>
  <c r="J5825" i="9" s="1"/>
  <c r="L5824" i="9"/>
  <c r="K5824" i="9"/>
  <c r="J5824" i="9" s="1"/>
  <c r="L5823" i="9"/>
  <c r="K5823" i="9"/>
  <c r="J5823" i="9" s="1"/>
  <c r="L5822" i="9"/>
  <c r="K5822" i="9"/>
  <c r="J5822" i="9" s="1"/>
  <c r="L5821" i="9"/>
  <c r="K5821" i="9"/>
  <c r="J5821" i="9" s="1"/>
  <c r="L5820" i="9"/>
  <c r="K5820" i="9"/>
  <c r="J5820" i="9" s="1"/>
  <c r="L5819" i="9"/>
  <c r="K5819" i="9"/>
  <c r="J5819" i="9" s="1"/>
  <c r="L5818" i="9"/>
  <c r="K5818" i="9"/>
  <c r="J5818" i="9" s="1"/>
  <c r="L5817" i="9"/>
  <c r="K5817" i="9"/>
  <c r="J5817" i="9" s="1"/>
  <c r="L5816" i="9"/>
  <c r="K5816" i="9"/>
  <c r="J5816" i="9" s="1"/>
  <c r="L5815" i="9"/>
  <c r="K5815" i="9"/>
  <c r="J5815" i="9" s="1"/>
  <c r="L5814" i="9"/>
  <c r="K5814" i="9"/>
  <c r="J5814" i="9" s="1"/>
  <c r="L5813" i="9"/>
  <c r="K5813" i="9"/>
  <c r="J5813" i="9" s="1"/>
  <c r="L5812" i="9"/>
  <c r="K5812" i="9"/>
  <c r="J5812" i="9" s="1"/>
  <c r="L5811" i="9"/>
  <c r="K5811" i="9"/>
  <c r="J5811" i="9" s="1"/>
  <c r="L5810" i="9"/>
  <c r="K5810" i="9"/>
  <c r="J5810" i="9" s="1"/>
  <c r="L5809" i="9"/>
  <c r="K5809" i="9"/>
  <c r="J5809" i="9" s="1"/>
  <c r="L5808" i="9"/>
  <c r="K5808" i="9"/>
  <c r="J5808" i="9" s="1"/>
  <c r="L5807" i="9"/>
  <c r="K5807" i="9"/>
  <c r="J5807" i="9" s="1"/>
  <c r="L5806" i="9"/>
  <c r="K5806" i="9"/>
  <c r="J5806" i="9" s="1"/>
  <c r="L5805" i="9"/>
  <c r="K5805" i="9"/>
  <c r="J5805" i="9" s="1"/>
  <c r="L5804" i="9"/>
  <c r="K5804" i="9"/>
  <c r="J5804" i="9" s="1"/>
  <c r="L5803" i="9"/>
  <c r="K5803" i="9"/>
  <c r="J5803" i="9" s="1"/>
  <c r="L5802" i="9"/>
  <c r="K5802" i="9"/>
  <c r="J5802" i="9" s="1"/>
  <c r="L5801" i="9"/>
  <c r="K5801" i="9"/>
  <c r="J5801" i="9" s="1"/>
  <c r="L5800" i="9"/>
  <c r="K5800" i="9"/>
  <c r="J5800" i="9" s="1"/>
  <c r="L5799" i="9"/>
  <c r="K5799" i="9"/>
  <c r="J5799" i="9" s="1"/>
  <c r="L5798" i="9"/>
  <c r="K5798" i="9"/>
  <c r="J5798" i="9" s="1"/>
  <c r="L5797" i="9"/>
  <c r="K5797" i="9"/>
  <c r="J5797" i="9" s="1"/>
  <c r="L5796" i="9"/>
  <c r="K5796" i="9"/>
  <c r="J5796" i="9" s="1"/>
  <c r="L5795" i="9"/>
  <c r="K5795" i="9"/>
  <c r="J5795" i="9" s="1"/>
  <c r="L5794" i="9"/>
  <c r="K5794" i="9"/>
  <c r="J5794" i="9" s="1"/>
  <c r="L5793" i="9"/>
  <c r="K5793" i="9"/>
  <c r="J5793" i="9" s="1"/>
  <c r="L5792" i="9"/>
  <c r="K5792" i="9"/>
  <c r="J5792" i="9" s="1"/>
  <c r="L5791" i="9"/>
  <c r="K5791" i="9"/>
  <c r="J5791" i="9" s="1"/>
  <c r="L5790" i="9"/>
  <c r="K5790" i="9"/>
  <c r="J5790" i="9" s="1"/>
  <c r="L5789" i="9"/>
  <c r="K5789" i="9"/>
  <c r="J5789" i="9" s="1"/>
  <c r="L5788" i="9"/>
  <c r="K5788" i="9"/>
  <c r="J5788" i="9" s="1"/>
  <c r="L5787" i="9"/>
  <c r="K5787" i="9"/>
  <c r="J5787" i="9" s="1"/>
  <c r="L5786" i="9"/>
  <c r="K5786" i="9"/>
  <c r="J5786" i="9" s="1"/>
  <c r="L5785" i="9"/>
  <c r="K5785" i="9"/>
  <c r="J5785" i="9" s="1"/>
  <c r="L5784" i="9"/>
  <c r="K5784" i="9"/>
  <c r="J5784" i="9" s="1"/>
  <c r="L5783" i="9"/>
  <c r="K5783" i="9"/>
  <c r="J5783" i="9" s="1"/>
  <c r="L5782" i="9"/>
  <c r="K5782" i="9"/>
  <c r="J5782" i="9" s="1"/>
  <c r="L5781" i="9"/>
  <c r="K5781" i="9"/>
  <c r="J5781" i="9" s="1"/>
  <c r="L5780" i="9"/>
  <c r="K5780" i="9"/>
  <c r="J5780" i="9" s="1"/>
  <c r="L5779" i="9"/>
  <c r="K5779" i="9"/>
  <c r="J5779" i="9" s="1"/>
  <c r="L5778" i="9"/>
  <c r="K5778" i="9"/>
  <c r="J5778" i="9" s="1"/>
  <c r="L5777" i="9"/>
  <c r="K5777" i="9"/>
  <c r="J5777" i="9" s="1"/>
  <c r="L5776" i="9"/>
  <c r="K5776" i="9"/>
  <c r="J5776" i="9" s="1"/>
  <c r="L5775" i="9"/>
  <c r="K5775" i="9"/>
  <c r="J5775" i="9" s="1"/>
  <c r="L5774" i="9"/>
  <c r="K5774" i="9"/>
  <c r="J5774" i="9" s="1"/>
  <c r="L5773" i="9"/>
  <c r="K5773" i="9"/>
  <c r="J5773" i="9" s="1"/>
  <c r="L5772" i="9"/>
  <c r="K5772" i="9"/>
  <c r="J5772" i="9" s="1"/>
  <c r="L5771" i="9"/>
  <c r="K5771" i="9"/>
  <c r="J5771" i="9" s="1"/>
  <c r="L5770" i="9"/>
  <c r="K5770" i="9"/>
  <c r="J5770" i="9" s="1"/>
  <c r="L5769" i="9"/>
  <c r="K5769" i="9"/>
  <c r="J5769" i="9" s="1"/>
  <c r="L5768" i="9"/>
  <c r="K5768" i="9"/>
  <c r="J5768" i="9" s="1"/>
  <c r="L5767" i="9"/>
  <c r="K5767" i="9"/>
  <c r="J5767" i="9" s="1"/>
  <c r="L5766" i="9"/>
  <c r="K5766" i="9"/>
  <c r="J5766" i="9" s="1"/>
  <c r="L5765" i="9"/>
  <c r="K5765" i="9"/>
  <c r="J5765" i="9" s="1"/>
  <c r="L5764" i="9"/>
  <c r="K5764" i="9"/>
  <c r="J5764" i="9" s="1"/>
  <c r="L5763" i="9"/>
  <c r="K5763" i="9"/>
  <c r="J5763" i="9" s="1"/>
  <c r="L5762" i="9"/>
  <c r="K5762" i="9"/>
  <c r="J5762" i="9" s="1"/>
  <c r="L5761" i="9"/>
  <c r="K5761" i="9"/>
  <c r="J5761" i="9" s="1"/>
  <c r="L5760" i="9"/>
  <c r="K5760" i="9"/>
  <c r="J5760" i="9" s="1"/>
  <c r="L5759" i="9"/>
  <c r="K5759" i="9"/>
  <c r="J5759" i="9" s="1"/>
  <c r="L5758" i="9"/>
  <c r="K5758" i="9"/>
  <c r="J5758" i="9" s="1"/>
  <c r="L5757" i="9"/>
  <c r="K5757" i="9"/>
  <c r="J5757" i="9" s="1"/>
  <c r="L5756" i="9"/>
  <c r="K5756" i="9"/>
  <c r="J5756" i="9" s="1"/>
  <c r="L5755" i="9"/>
  <c r="K5755" i="9"/>
  <c r="J5755" i="9" s="1"/>
  <c r="L5754" i="9"/>
  <c r="K5754" i="9"/>
  <c r="J5754" i="9" s="1"/>
  <c r="L5753" i="9"/>
  <c r="K5753" i="9"/>
  <c r="J5753" i="9" s="1"/>
  <c r="L5752" i="9"/>
  <c r="K5752" i="9"/>
  <c r="J5752" i="9" s="1"/>
  <c r="L5751" i="9"/>
  <c r="K5751" i="9"/>
  <c r="J5751" i="9" s="1"/>
  <c r="L5750" i="9"/>
  <c r="K5750" i="9"/>
  <c r="J5750" i="9" s="1"/>
  <c r="L5749" i="9"/>
  <c r="K5749" i="9"/>
  <c r="J5749" i="9" s="1"/>
  <c r="L5748" i="9"/>
  <c r="K5748" i="9"/>
  <c r="J5748" i="9" s="1"/>
  <c r="L5747" i="9"/>
  <c r="K5747" i="9"/>
  <c r="J5747" i="9" s="1"/>
  <c r="L5746" i="9"/>
  <c r="K5746" i="9"/>
  <c r="J5746" i="9" s="1"/>
  <c r="L5745" i="9"/>
  <c r="K5745" i="9"/>
  <c r="J5745" i="9" s="1"/>
  <c r="L5744" i="9"/>
  <c r="K5744" i="9"/>
  <c r="J5744" i="9" s="1"/>
  <c r="L5743" i="9"/>
  <c r="K5743" i="9"/>
  <c r="J5743" i="9" s="1"/>
  <c r="L5742" i="9"/>
  <c r="K5742" i="9"/>
  <c r="J5742" i="9" s="1"/>
  <c r="L5741" i="9"/>
  <c r="K5741" i="9"/>
  <c r="J5741" i="9" s="1"/>
  <c r="L5740" i="9"/>
  <c r="K5740" i="9"/>
  <c r="J5740" i="9" s="1"/>
  <c r="L5739" i="9"/>
  <c r="K5739" i="9"/>
  <c r="J5739" i="9" s="1"/>
  <c r="L5738" i="9"/>
  <c r="K5738" i="9"/>
  <c r="J5738" i="9" s="1"/>
  <c r="L5737" i="9"/>
  <c r="K5737" i="9"/>
  <c r="J5737" i="9" s="1"/>
  <c r="L5736" i="9"/>
  <c r="K5736" i="9"/>
  <c r="J5736" i="9" s="1"/>
  <c r="L5735" i="9"/>
  <c r="K5735" i="9"/>
  <c r="J5735" i="9" s="1"/>
  <c r="L5734" i="9"/>
  <c r="K5734" i="9"/>
  <c r="J5734" i="9" s="1"/>
  <c r="L5733" i="9"/>
  <c r="K5733" i="9"/>
  <c r="J5733" i="9" s="1"/>
  <c r="L5732" i="9"/>
  <c r="K5732" i="9"/>
  <c r="J5732" i="9" s="1"/>
  <c r="L5731" i="9"/>
  <c r="K5731" i="9"/>
  <c r="J5731" i="9" s="1"/>
  <c r="L5730" i="9"/>
  <c r="K5730" i="9"/>
  <c r="J5730" i="9" s="1"/>
  <c r="L5729" i="9"/>
  <c r="K5729" i="9"/>
  <c r="J5729" i="9" s="1"/>
  <c r="L5728" i="9"/>
  <c r="K5728" i="9"/>
  <c r="J5728" i="9" s="1"/>
  <c r="L5727" i="9"/>
  <c r="K5727" i="9"/>
  <c r="J5727" i="9" s="1"/>
  <c r="L5726" i="9"/>
  <c r="K5726" i="9"/>
  <c r="J5726" i="9" s="1"/>
  <c r="L5725" i="9"/>
  <c r="K5725" i="9"/>
  <c r="J5725" i="9" s="1"/>
  <c r="L5724" i="9"/>
  <c r="K5724" i="9"/>
  <c r="J5724" i="9" s="1"/>
  <c r="L5723" i="9"/>
  <c r="K5723" i="9"/>
  <c r="J5723" i="9" s="1"/>
  <c r="L5722" i="9"/>
  <c r="K5722" i="9"/>
  <c r="J5722" i="9" s="1"/>
  <c r="L5721" i="9"/>
  <c r="K5721" i="9"/>
  <c r="J5721" i="9" s="1"/>
  <c r="L5720" i="9"/>
  <c r="K5720" i="9"/>
  <c r="J5720" i="9" s="1"/>
  <c r="L5719" i="9"/>
  <c r="K5719" i="9"/>
  <c r="J5719" i="9" s="1"/>
  <c r="L5718" i="9"/>
  <c r="K5718" i="9"/>
  <c r="J5718" i="9" s="1"/>
  <c r="L5717" i="9"/>
  <c r="K5717" i="9"/>
  <c r="J5717" i="9" s="1"/>
  <c r="L5716" i="9"/>
  <c r="K5716" i="9"/>
  <c r="J5716" i="9" s="1"/>
  <c r="L5715" i="9"/>
  <c r="K5715" i="9"/>
  <c r="J5715" i="9" s="1"/>
  <c r="L5714" i="9"/>
  <c r="K5714" i="9"/>
  <c r="J5714" i="9" s="1"/>
  <c r="L5713" i="9"/>
  <c r="K5713" i="9"/>
  <c r="J5713" i="9" s="1"/>
  <c r="L5712" i="9"/>
  <c r="K5712" i="9"/>
  <c r="J5712" i="9" s="1"/>
  <c r="L5711" i="9"/>
  <c r="K5711" i="9"/>
  <c r="J5711" i="9" s="1"/>
  <c r="L5710" i="9"/>
  <c r="K5710" i="9"/>
  <c r="J5710" i="9" s="1"/>
  <c r="L5709" i="9"/>
  <c r="K5709" i="9"/>
  <c r="J5709" i="9" s="1"/>
  <c r="L5708" i="9"/>
  <c r="K5708" i="9"/>
  <c r="J5708" i="9" s="1"/>
  <c r="L5707" i="9"/>
  <c r="K5707" i="9"/>
  <c r="J5707" i="9" s="1"/>
  <c r="L5706" i="9"/>
  <c r="K5706" i="9"/>
  <c r="J5706" i="9" s="1"/>
  <c r="L5705" i="9"/>
  <c r="K5705" i="9"/>
  <c r="J5705" i="9" s="1"/>
  <c r="L5704" i="9"/>
  <c r="K5704" i="9"/>
  <c r="J5704" i="9" s="1"/>
  <c r="L5703" i="9"/>
  <c r="K5703" i="9"/>
  <c r="J5703" i="9" s="1"/>
  <c r="L5702" i="9"/>
  <c r="K5702" i="9"/>
  <c r="J5702" i="9" s="1"/>
  <c r="L5701" i="9"/>
  <c r="K5701" i="9"/>
  <c r="J5701" i="9" s="1"/>
  <c r="L5700" i="9"/>
  <c r="K5700" i="9"/>
  <c r="J5700" i="9" s="1"/>
  <c r="L5699" i="9"/>
  <c r="K5699" i="9"/>
  <c r="J5699" i="9" s="1"/>
  <c r="L5698" i="9"/>
  <c r="K5698" i="9"/>
  <c r="J5698" i="9" s="1"/>
  <c r="L5697" i="9"/>
  <c r="K5697" i="9"/>
  <c r="J5697" i="9" s="1"/>
  <c r="L5696" i="9"/>
  <c r="K5696" i="9"/>
  <c r="J5696" i="9" s="1"/>
  <c r="L5695" i="9"/>
  <c r="K5695" i="9"/>
  <c r="J5695" i="9" s="1"/>
  <c r="L5694" i="9"/>
  <c r="K5694" i="9"/>
  <c r="J5694" i="9" s="1"/>
  <c r="L5693" i="9"/>
  <c r="K5693" i="9"/>
  <c r="J5693" i="9" s="1"/>
  <c r="L5692" i="9"/>
  <c r="K5692" i="9"/>
  <c r="J5692" i="9" s="1"/>
  <c r="L5691" i="9"/>
  <c r="K5691" i="9"/>
  <c r="J5691" i="9" s="1"/>
  <c r="L5690" i="9"/>
  <c r="K5690" i="9"/>
  <c r="J5690" i="9" s="1"/>
  <c r="L5689" i="9"/>
  <c r="K5689" i="9"/>
  <c r="J5689" i="9" s="1"/>
  <c r="L5688" i="9"/>
  <c r="K5688" i="9"/>
  <c r="J5688" i="9" s="1"/>
  <c r="L5687" i="9"/>
  <c r="K5687" i="9"/>
  <c r="J5687" i="9" s="1"/>
  <c r="L5686" i="9"/>
  <c r="K5686" i="9"/>
  <c r="J5686" i="9" s="1"/>
  <c r="L5685" i="9"/>
  <c r="K5685" i="9"/>
  <c r="J5685" i="9" s="1"/>
  <c r="L5684" i="9"/>
  <c r="K5684" i="9"/>
  <c r="J5684" i="9" s="1"/>
  <c r="L5683" i="9"/>
  <c r="K5683" i="9"/>
  <c r="J5683" i="9" s="1"/>
  <c r="L5682" i="9"/>
  <c r="K5682" i="9"/>
  <c r="J5682" i="9" s="1"/>
  <c r="L5681" i="9"/>
  <c r="K5681" i="9"/>
  <c r="J5681" i="9" s="1"/>
  <c r="L5680" i="9"/>
  <c r="K5680" i="9"/>
  <c r="J5680" i="9" s="1"/>
  <c r="L5679" i="9"/>
  <c r="K5679" i="9"/>
  <c r="J5679" i="9" s="1"/>
  <c r="L5678" i="9"/>
  <c r="K5678" i="9"/>
  <c r="J5678" i="9" s="1"/>
  <c r="L5677" i="9"/>
  <c r="K5677" i="9"/>
  <c r="J5677" i="9" s="1"/>
  <c r="L5676" i="9"/>
  <c r="K5676" i="9"/>
  <c r="J5676" i="9" s="1"/>
  <c r="L5675" i="9"/>
  <c r="K5675" i="9"/>
  <c r="J5675" i="9" s="1"/>
  <c r="L5674" i="9"/>
  <c r="K5674" i="9"/>
  <c r="J5674" i="9" s="1"/>
  <c r="L5673" i="9"/>
  <c r="K5673" i="9"/>
  <c r="J5673" i="9" s="1"/>
  <c r="L5672" i="9"/>
  <c r="K5672" i="9"/>
  <c r="J5672" i="9" s="1"/>
  <c r="L5671" i="9"/>
  <c r="K5671" i="9"/>
  <c r="J5671" i="9" s="1"/>
  <c r="L5670" i="9"/>
  <c r="K5670" i="9"/>
  <c r="J5670" i="9" s="1"/>
  <c r="L5669" i="9"/>
  <c r="K5669" i="9"/>
  <c r="J5669" i="9" s="1"/>
  <c r="L5668" i="9"/>
  <c r="K5668" i="9"/>
  <c r="J5668" i="9" s="1"/>
  <c r="L5667" i="9"/>
  <c r="K5667" i="9"/>
  <c r="J5667" i="9" s="1"/>
  <c r="L5666" i="9"/>
  <c r="K5666" i="9"/>
  <c r="J5666" i="9" s="1"/>
  <c r="L5665" i="9"/>
  <c r="K5665" i="9"/>
  <c r="J5665" i="9" s="1"/>
  <c r="L5664" i="9"/>
  <c r="K5664" i="9"/>
  <c r="J5664" i="9" s="1"/>
  <c r="L5663" i="9"/>
  <c r="K5663" i="9"/>
  <c r="J5663" i="9" s="1"/>
  <c r="L5662" i="9"/>
  <c r="K5662" i="9"/>
  <c r="J5662" i="9" s="1"/>
  <c r="L5661" i="9"/>
  <c r="K5661" i="9"/>
  <c r="J5661" i="9" s="1"/>
  <c r="L5660" i="9"/>
  <c r="K5660" i="9"/>
  <c r="J5660" i="9" s="1"/>
  <c r="L5659" i="9"/>
  <c r="K5659" i="9"/>
  <c r="J5659" i="9" s="1"/>
  <c r="L5658" i="9"/>
  <c r="K5658" i="9"/>
  <c r="J5658" i="9" s="1"/>
  <c r="L5657" i="9"/>
  <c r="K5657" i="9"/>
  <c r="J5657" i="9" s="1"/>
  <c r="L5656" i="9"/>
  <c r="K5656" i="9"/>
  <c r="J5656" i="9" s="1"/>
  <c r="L5655" i="9"/>
  <c r="K5655" i="9"/>
  <c r="J5655" i="9" s="1"/>
  <c r="L5654" i="9"/>
  <c r="K5654" i="9"/>
  <c r="J5654" i="9" s="1"/>
  <c r="L5653" i="9"/>
  <c r="K5653" i="9"/>
  <c r="J5653" i="9" s="1"/>
  <c r="L5652" i="9"/>
  <c r="K5652" i="9"/>
  <c r="J5652" i="9" s="1"/>
  <c r="L5651" i="9"/>
  <c r="K5651" i="9"/>
  <c r="J5651" i="9" s="1"/>
  <c r="L5650" i="9"/>
  <c r="K5650" i="9"/>
  <c r="J5650" i="9" s="1"/>
  <c r="L5649" i="9"/>
  <c r="K5649" i="9"/>
  <c r="J5649" i="9" s="1"/>
  <c r="L5648" i="9"/>
  <c r="K5648" i="9"/>
  <c r="J5648" i="9" s="1"/>
  <c r="L5647" i="9"/>
  <c r="K5647" i="9"/>
  <c r="J5647" i="9" s="1"/>
  <c r="L5646" i="9"/>
  <c r="K5646" i="9"/>
  <c r="J5646" i="9" s="1"/>
  <c r="L5645" i="9"/>
  <c r="K5645" i="9"/>
  <c r="J5645" i="9" s="1"/>
  <c r="L5644" i="9"/>
  <c r="K5644" i="9"/>
  <c r="J5644" i="9" s="1"/>
  <c r="L5643" i="9"/>
  <c r="K5643" i="9"/>
  <c r="J5643" i="9" s="1"/>
  <c r="L5642" i="9"/>
  <c r="K5642" i="9"/>
  <c r="J5642" i="9" s="1"/>
  <c r="L5641" i="9"/>
  <c r="K5641" i="9"/>
  <c r="J5641" i="9" s="1"/>
  <c r="L5640" i="9"/>
  <c r="K5640" i="9"/>
  <c r="J5640" i="9" s="1"/>
  <c r="L5639" i="9"/>
  <c r="K5639" i="9"/>
  <c r="J5639" i="9" s="1"/>
  <c r="L5638" i="9"/>
  <c r="K5638" i="9"/>
  <c r="J5638" i="9" s="1"/>
  <c r="L5637" i="9"/>
  <c r="K5637" i="9"/>
  <c r="J5637" i="9" s="1"/>
  <c r="L5636" i="9"/>
  <c r="K5636" i="9"/>
  <c r="J5636" i="9" s="1"/>
  <c r="L5635" i="9"/>
  <c r="K5635" i="9"/>
  <c r="J5635" i="9" s="1"/>
  <c r="L5634" i="9"/>
  <c r="K5634" i="9"/>
  <c r="J5634" i="9" s="1"/>
  <c r="L5633" i="9"/>
  <c r="K5633" i="9"/>
  <c r="J5633" i="9" s="1"/>
  <c r="L5632" i="9"/>
  <c r="K5632" i="9"/>
  <c r="J5632" i="9" s="1"/>
  <c r="L5631" i="9"/>
  <c r="K5631" i="9"/>
  <c r="J5631" i="9" s="1"/>
  <c r="L5630" i="9"/>
  <c r="K5630" i="9"/>
  <c r="J5630" i="9" s="1"/>
  <c r="L5629" i="9"/>
  <c r="K5629" i="9"/>
  <c r="J5629" i="9" s="1"/>
  <c r="L5628" i="9"/>
  <c r="K5628" i="9"/>
  <c r="J5628" i="9" s="1"/>
  <c r="L5627" i="9"/>
  <c r="K5627" i="9"/>
  <c r="J5627" i="9" s="1"/>
  <c r="L5626" i="9"/>
  <c r="K5626" i="9"/>
  <c r="J5626" i="9" s="1"/>
  <c r="L5625" i="9"/>
  <c r="K5625" i="9"/>
  <c r="J5625" i="9" s="1"/>
  <c r="L5624" i="9"/>
  <c r="K5624" i="9"/>
  <c r="J5624" i="9" s="1"/>
  <c r="L5623" i="9"/>
  <c r="K5623" i="9"/>
  <c r="J5623" i="9" s="1"/>
  <c r="L5622" i="9"/>
  <c r="K5622" i="9"/>
  <c r="J5622" i="9" s="1"/>
  <c r="L5621" i="9"/>
  <c r="K5621" i="9"/>
  <c r="J5621" i="9" s="1"/>
  <c r="L5620" i="9"/>
  <c r="K5620" i="9"/>
  <c r="J5620" i="9" s="1"/>
  <c r="L5619" i="9"/>
  <c r="K5619" i="9"/>
  <c r="J5619" i="9" s="1"/>
  <c r="L5618" i="9"/>
  <c r="K5618" i="9"/>
  <c r="J5618" i="9" s="1"/>
  <c r="L5617" i="9"/>
  <c r="K5617" i="9"/>
  <c r="J5617" i="9" s="1"/>
  <c r="L5616" i="9"/>
  <c r="K5616" i="9"/>
  <c r="J5616" i="9" s="1"/>
  <c r="L5615" i="9"/>
  <c r="K5615" i="9"/>
  <c r="J5615" i="9" s="1"/>
  <c r="L5614" i="9"/>
  <c r="K5614" i="9"/>
  <c r="J5614" i="9" s="1"/>
  <c r="L5613" i="9"/>
  <c r="K5613" i="9"/>
  <c r="J5613" i="9" s="1"/>
  <c r="L5612" i="9"/>
  <c r="K5612" i="9"/>
  <c r="J5612" i="9" s="1"/>
  <c r="L5611" i="9"/>
  <c r="K5611" i="9"/>
  <c r="J5611" i="9" s="1"/>
  <c r="L5610" i="9"/>
  <c r="K5610" i="9"/>
  <c r="J5610" i="9" s="1"/>
  <c r="L5609" i="9"/>
  <c r="K5609" i="9"/>
  <c r="J5609" i="9" s="1"/>
  <c r="L5608" i="9"/>
  <c r="K5608" i="9"/>
  <c r="J5608" i="9" s="1"/>
  <c r="L5607" i="9"/>
  <c r="K5607" i="9"/>
  <c r="J5607" i="9" s="1"/>
  <c r="L5606" i="9"/>
  <c r="K5606" i="9"/>
  <c r="J5606" i="9" s="1"/>
  <c r="L5605" i="9"/>
  <c r="K5605" i="9"/>
  <c r="J5605" i="9" s="1"/>
  <c r="L5604" i="9"/>
  <c r="K5604" i="9"/>
  <c r="J5604" i="9" s="1"/>
  <c r="L5603" i="9"/>
  <c r="K5603" i="9"/>
  <c r="J5603" i="9" s="1"/>
  <c r="L5602" i="9"/>
  <c r="K5602" i="9"/>
  <c r="J5602" i="9" s="1"/>
  <c r="L5601" i="9"/>
  <c r="K5601" i="9"/>
  <c r="J5601" i="9" s="1"/>
  <c r="L5600" i="9"/>
  <c r="K5600" i="9"/>
  <c r="J5600" i="9" s="1"/>
  <c r="L5599" i="9"/>
  <c r="K5599" i="9"/>
  <c r="J5599" i="9" s="1"/>
  <c r="L5598" i="9"/>
  <c r="K5598" i="9"/>
  <c r="J5598" i="9" s="1"/>
  <c r="L5597" i="9"/>
  <c r="K5597" i="9"/>
  <c r="J5597" i="9" s="1"/>
  <c r="L5596" i="9"/>
  <c r="K5596" i="9"/>
  <c r="J5596" i="9" s="1"/>
  <c r="L5595" i="9"/>
  <c r="K5595" i="9"/>
  <c r="J5595" i="9" s="1"/>
  <c r="L5594" i="9"/>
  <c r="K5594" i="9"/>
  <c r="J5594" i="9" s="1"/>
  <c r="L5593" i="9"/>
  <c r="K5593" i="9"/>
  <c r="J5593" i="9" s="1"/>
  <c r="L5592" i="9"/>
  <c r="K5592" i="9"/>
  <c r="J5592" i="9" s="1"/>
  <c r="L5591" i="9"/>
  <c r="K5591" i="9"/>
  <c r="J5591" i="9" s="1"/>
  <c r="L5590" i="9"/>
  <c r="K5590" i="9"/>
  <c r="J5590" i="9" s="1"/>
  <c r="L5589" i="9"/>
  <c r="K5589" i="9"/>
  <c r="J5589" i="9" s="1"/>
  <c r="L5588" i="9"/>
  <c r="K5588" i="9"/>
  <c r="J5588" i="9" s="1"/>
  <c r="L5587" i="9"/>
  <c r="K5587" i="9"/>
  <c r="J5587" i="9" s="1"/>
  <c r="L5586" i="9"/>
  <c r="K5586" i="9"/>
  <c r="J5586" i="9" s="1"/>
  <c r="L5585" i="9"/>
  <c r="K5585" i="9"/>
  <c r="J5585" i="9" s="1"/>
  <c r="L5584" i="9"/>
  <c r="K5584" i="9"/>
  <c r="J5584" i="9" s="1"/>
  <c r="L5583" i="9"/>
  <c r="K5583" i="9"/>
  <c r="J5583" i="9" s="1"/>
  <c r="L5582" i="9"/>
  <c r="K5582" i="9"/>
  <c r="J5582" i="9" s="1"/>
  <c r="L5581" i="9"/>
  <c r="K5581" i="9"/>
  <c r="J5581" i="9" s="1"/>
  <c r="L5580" i="9"/>
  <c r="K5580" i="9"/>
  <c r="J5580" i="9" s="1"/>
  <c r="L5579" i="9"/>
  <c r="K5579" i="9"/>
  <c r="J5579" i="9" s="1"/>
  <c r="L5578" i="9"/>
  <c r="K5578" i="9"/>
  <c r="J5578" i="9" s="1"/>
  <c r="L5577" i="9"/>
  <c r="K5577" i="9"/>
  <c r="J5577" i="9" s="1"/>
  <c r="L5576" i="9"/>
  <c r="K5576" i="9"/>
  <c r="J5576" i="9" s="1"/>
  <c r="L5575" i="9"/>
  <c r="K5575" i="9"/>
  <c r="J5575" i="9" s="1"/>
  <c r="L5574" i="9"/>
  <c r="K5574" i="9"/>
  <c r="J5574" i="9" s="1"/>
  <c r="L5573" i="9"/>
  <c r="K5573" i="9"/>
  <c r="J5573" i="9" s="1"/>
  <c r="L5572" i="9"/>
  <c r="K5572" i="9"/>
  <c r="J5572" i="9" s="1"/>
  <c r="L5571" i="9"/>
  <c r="K5571" i="9"/>
  <c r="J5571" i="9" s="1"/>
  <c r="L5570" i="9"/>
  <c r="K5570" i="9"/>
  <c r="J5570" i="9" s="1"/>
  <c r="L5569" i="9"/>
  <c r="K5569" i="9"/>
  <c r="J5569" i="9" s="1"/>
  <c r="L5568" i="9"/>
  <c r="K5568" i="9"/>
  <c r="J5568" i="9" s="1"/>
  <c r="L5567" i="9"/>
  <c r="K5567" i="9"/>
  <c r="J5567" i="9" s="1"/>
  <c r="L5566" i="9"/>
  <c r="K5566" i="9"/>
  <c r="J5566" i="9" s="1"/>
  <c r="L5565" i="9"/>
  <c r="K5565" i="9"/>
  <c r="J5565" i="9" s="1"/>
  <c r="L5564" i="9"/>
  <c r="K5564" i="9"/>
  <c r="J5564" i="9" s="1"/>
  <c r="L5563" i="9"/>
  <c r="K5563" i="9"/>
  <c r="J5563" i="9" s="1"/>
  <c r="L5562" i="9"/>
  <c r="K5562" i="9"/>
  <c r="J5562" i="9" s="1"/>
  <c r="L5561" i="9"/>
  <c r="K5561" i="9"/>
  <c r="J5561" i="9" s="1"/>
  <c r="L5560" i="9"/>
  <c r="K5560" i="9"/>
  <c r="J5560" i="9" s="1"/>
  <c r="L5559" i="9"/>
  <c r="K5559" i="9"/>
  <c r="J5559" i="9" s="1"/>
  <c r="L5558" i="9"/>
  <c r="K5558" i="9"/>
  <c r="J5558" i="9" s="1"/>
  <c r="L5557" i="9"/>
  <c r="K5557" i="9"/>
  <c r="J5557" i="9" s="1"/>
  <c r="L5556" i="9"/>
  <c r="K5556" i="9"/>
  <c r="J5556" i="9" s="1"/>
  <c r="L5555" i="9"/>
  <c r="K5555" i="9"/>
  <c r="J5555" i="9" s="1"/>
  <c r="L5554" i="9"/>
  <c r="K5554" i="9"/>
  <c r="J5554" i="9" s="1"/>
  <c r="L5553" i="9"/>
  <c r="K5553" i="9"/>
  <c r="J5553" i="9" s="1"/>
  <c r="L5552" i="9"/>
  <c r="K5552" i="9"/>
  <c r="J5552" i="9" s="1"/>
  <c r="L5551" i="9"/>
  <c r="K5551" i="9"/>
  <c r="J5551" i="9" s="1"/>
  <c r="L5550" i="9"/>
  <c r="K5550" i="9"/>
  <c r="J5550" i="9" s="1"/>
  <c r="L5549" i="9"/>
  <c r="K5549" i="9"/>
  <c r="J5549" i="9" s="1"/>
  <c r="L5548" i="9"/>
  <c r="K5548" i="9"/>
  <c r="J5548" i="9" s="1"/>
  <c r="L5547" i="9"/>
  <c r="K5547" i="9"/>
  <c r="J5547" i="9" s="1"/>
  <c r="L5546" i="9"/>
  <c r="K5546" i="9"/>
  <c r="J5546" i="9" s="1"/>
  <c r="L5545" i="9"/>
  <c r="K5545" i="9"/>
  <c r="J5545" i="9" s="1"/>
  <c r="L5544" i="9"/>
  <c r="K5544" i="9"/>
  <c r="J5544" i="9" s="1"/>
  <c r="L5543" i="9"/>
  <c r="K5543" i="9"/>
  <c r="J5543" i="9" s="1"/>
  <c r="L5542" i="9"/>
  <c r="K5542" i="9"/>
  <c r="J5542" i="9" s="1"/>
  <c r="L5541" i="9"/>
  <c r="K5541" i="9"/>
  <c r="J5541" i="9" s="1"/>
  <c r="L5540" i="9"/>
  <c r="K5540" i="9"/>
  <c r="J5540" i="9" s="1"/>
  <c r="L5539" i="9"/>
  <c r="K5539" i="9"/>
  <c r="J5539" i="9" s="1"/>
  <c r="L5538" i="9"/>
  <c r="K5538" i="9"/>
  <c r="J5538" i="9" s="1"/>
  <c r="L5537" i="9"/>
  <c r="K5537" i="9"/>
  <c r="J5537" i="9" s="1"/>
  <c r="L5536" i="9"/>
  <c r="K5536" i="9"/>
  <c r="J5536" i="9" s="1"/>
  <c r="L5535" i="9"/>
  <c r="K5535" i="9"/>
  <c r="J5535" i="9" s="1"/>
  <c r="L5534" i="9"/>
  <c r="K5534" i="9"/>
  <c r="J5534" i="9" s="1"/>
  <c r="L5533" i="9"/>
  <c r="K5533" i="9"/>
  <c r="J5533" i="9" s="1"/>
  <c r="L5532" i="9"/>
  <c r="K5532" i="9"/>
  <c r="J5532" i="9" s="1"/>
  <c r="L5531" i="9"/>
  <c r="K5531" i="9"/>
  <c r="J5531" i="9" s="1"/>
  <c r="L5530" i="9"/>
  <c r="K5530" i="9"/>
  <c r="J5530" i="9" s="1"/>
  <c r="L5529" i="9"/>
  <c r="K5529" i="9"/>
  <c r="J5529" i="9" s="1"/>
  <c r="L5528" i="9"/>
  <c r="K5528" i="9"/>
  <c r="J5528" i="9" s="1"/>
  <c r="L5527" i="9"/>
  <c r="K5527" i="9"/>
  <c r="J5527" i="9" s="1"/>
  <c r="L5526" i="9"/>
  <c r="K5526" i="9"/>
  <c r="J5526" i="9" s="1"/>
  <c r="L5525" i="9"/>
  <c r="K5525" i="9"/>
  <c r="J5525" i="9" s="1"/>
  <c r="L5524" i="9"/>
  <c r="K5524" i="9"/>
  <c r="J5524" i="9" s="1"/>
  <c r="L5523" i="9"/>
  <c r="K5523" i="9"/>
  <c r="J5523" i="9" s="1"/>
  <c r="L5522" i="9"/>
  <c r="K5522" i="9"/>
  <c r="J5522" i="9" s="1"/>
  <c r="L5521" i="9"/>
  <c r="K5521" i="9"/>
  <c r="J5521" i="9" s="1"/>
  <c r="L5520" i="9"/>
  <c r="K5520" i="9"/>
  <c r="J5520" i="9" s="1"/>
  <c r="L5519" i="9"/>
  <c r="K5519" i="9"/>
  <c r="J5519" i="9" s="1"/>
  <c r="L5518" i="9"/>
  <c r="K5518" i="9"/>
  <c r="J5518" i="9" s="1"/>
  <c r="L5517" i="9"/>
  <c r="K5517" i="9"/>
  <c r="J5517" i="9" s="1"/>
  <c r="L5516" i="9"/>
  <c r="K5516" i="9"/>
  <c r="J5516" i="9" s="1"/>
  <c r="L5515" i="9"/>
  <c r="K5515" i="9"/>
  <c r="J5515" i="9" s="1"/>
  <c r="L5514" i="9"/>
  <c r="K5514" i="9"/>
  <c r="J5514" i="9" s="1"/>
  <c r="L5513" i="9"/>
  <c r="K5513" i="9"/>
  <c r="J5513" i="9" s="1"/>
  <c r="L5512" i="9"/>
  <c r="K5512" i="9"/>
  <c r="J5512" i="9" s="1"/>
  <c r="L5511" i="9"/>
  <c r="K5511" i="9"/>
  <c r="J5511" i="9" s="1"/>
  <c r="L5510" i="9"/>
  <c r="K5510" i="9"/>
  <c r="J5510" i="9" s="1"/>
  <c r="L5509" i="9"/>
  <c r="K5509" i="9"/>
  <c r="J5509" i="9" s="1"/>
  <c r="L5508" i="9"/>
  <c r="K5508" i="9"/>
  <c r="J5508" i="9" s="1"/>
  <c r="L5507" i="9"/>
  <c r="K5507" i="9"/>
  <c r="J5507" i="9" s="1"/>
  <c r="L5506" i="9"/>
  <c r="K5506" i="9"/>
  <c r="J5506" i="9" s="1"/>
  <c r="L5505" i="9"/>
  <c r="K5505" i="9"/>
  <c r="J5505" i="9" s="1"/>
  <c r="L5504" i="9"/>
  <c r="K5504" i="9"/>
  <c r="J5504" i="9" s="1"/>
  <c r="L5503" i="9"/>
  <c r="K5503" i="9"/>
  <c r="J5503" i="9" s="1"/>
  <c r="L5502" i="9"/>
  <c r="K5502" i="9"/>
  <c r="J5502" i="9" s="1"/>
  <c r="L5501" i="9"/>
  <c r="K5501" i="9"/>
  <c r="J5501" i="9" s="1"/>
  <c r="L5500" i="9"/>
  <c r="K5500" i="9"/>
  <c r="J5500" i="9" s="1"/>
  <c r="L5499" i="9"/>
  <c r="K5499" i="9"/>
  <c r="J5499" i="9" s="1"/>
  <c r="L5498" i="9"/>
  <c r="K5498" i="9"/>
  <c r="J5498" i="9" s="1"/>
  <c r="L5497" i="9"/>
  <c r="K5497" i="9"/>
  <c r="J5497" i="9" s="1"/>
  <c r="L5496" i="9"/>
  <c r="K5496" i="9"/>
  <c r="J5496" i="9" s="1"/>
  <c r="L5495" i="9"/>
  <c r="K5495" i="9"/>
  <c r="J5495" i="9" s="1"/>
  <c r="L5494" i="9"/>
  <c r="K5494" i="9"/>
  <c r="J5494" i="9" s="1"/>
  <c r="L5493" i="9"/>
  <c r="K5493" i="9"/>
  <c r="J5493" i="9" s="1"/>
  <c r="L5492" i="9"/>
  <c r="K5492" i="9"/>
  <c r="J5492" i="9" s="1"/>
  <c r="L5491" i="9"/>
  <c r="K5491" i="9"/>
  <c r="J5491" i="9" s="1"/>
  <c r="L5490" i="9"/>
  <c r="K5490" i="9"/>
  <c r="J5490" i="9" s="1"/>
  <c r="L5489" i="9"/>
  <c r="K5489" i="9"/>
  <c r="J5489" i="9" s="1"/>
  <c r="L5488" i="9"/>
  <c r="K5488" i="9"/>
  <c r="J5488" i="9" s="1"/>
  <c r="L5487" i="9"/>
  <c r="K5487" i="9"/>
  <c r="J5487" i="9" s="1"/>
  <c r="L5486" i="9"/>
  <c r="K5486" i="9"/>
  <c r="J5486" i="9" s="1"/>
  <c r="L5485" i="9"/>
  <c r="K5485" i="9"/>
  <c r="J5485" i="9" s="1"/>
  <c r="L5484" i="9"/>
  <c r="K5484" i="9"/>
  <c r="J5484" i="9" s="1"/>
  <c r="L5483" i="9"/>
  <c r="K5483" i="9"/>
  <c r="J5483" i="9" s="1"/>
  <c r="L5482" i="9"/>
  <c r="K5482" i="9"/>
  <c r="J5482" i="9" s="1"/>
  <c r="L5481" i="9"/>
  <c r="K5481" i="9"/>
  <c r="J5481" i="9" s="1"/>
  <c r="L5480" i="9"/>
  <c r="K5480" i="9"/>
  <c r="J5480" i="9" s="1"/>
  <c r="L5479" i="9"/>
  <c r="K5479" i="9"/>
  <c r="J5479" i="9" s="1"/>
  <c r="L5478" i="9"/>
  <c r="K5478" i="9"/>
  <c r="J5478" i="9" s="1"/>
  <c r="L5477" i="9"/>
  <c r="K5477" i="9"/>
  <c r="J5477" i="9" s="1"/>
  <c r="L5476" i="9"/>
  <c r="K5476" i="9"/>
  <c r="J5476" i="9" s="1"/>
  <c r="L5475" i="9"/>
  <c r="K5475" i="9"/>
  <c r="J5475" i="9" s="1"/>
  <c r="L5474" i="9"/>
  <c r="K5474" i="9"/>
  <c r="J5474" i="9" s="1"/>
  <c r="L5473" i="9"/>
  <c r="K5473" i="9"/>
  <c r="J5473" i="9" s="1"/>
  <c r="L5472" i="9"/>
  <c r="K5472" i="9"/>
  <c r="J5472" i="9" s="1"/>
  <c r="L5471" i="9"/>
  <c r="K5471" i="9"/>
  <c r="J5471" i="9" s="1"/>
  <c r="L5470" i="9"/>
  <c r="K5470" i="9"/>
  <c r="J5470" i="9" s="1"/>
  <c r="L5469" i="9"/>
  <c r="K5469" i="9"/>
  <c r="J5469" i="9" s="1"/>
  <c r="L5468" i="9"/>
  <c r="K5468" i="9"/>
  <c r="J5468" i="9" s="1"/>
  <c r="L5467" i="9"/>
  <c r="K5467" i="9"/>
  <c r="J5467" i="9" s="1"/>
  <c r="L5466" i="9"/>
  <c r="K5466" i="9"/>
  <c r="J5466" i="9" s="1"/>
  <c r="L5465" i="9"/>
  <c r="K5465" i="9"/>
  <c r="J5465" i="9" s="1"/>
  <c r="L5464" i="9"/>
  <c r="K5464" i="9"/>
  <c r="J5464" i="9" s="1"/>
  <c r="L5463" i="9"/>
  <c r="K5463" i="9"/>
  <c r="J5463" i="9" s="1"/>
  <c r="L5462" i="9"/>
  <c r="K5462" i="9"/>
  <c r="J5462" i="9" s="1"/>
  <c r="L5461" i="9"/>
  <c r="K5461" i="9"/>
  <c r="J5461" i="9" s="1"/>
  <c r="L5460" i="9"/>
  <c r="K5460" i="9"/>
  <c r="J5460" i="9" s="1"/>
  <c r="L5459" i="9"/>
  <c r="K5459" i="9"/>
  <c r="J5459" i="9" s="1"/>
  <c r="L5458" i="9"/>
  <c r="K5458" i="9"/>
  <c r="J5458" i="9" s="1"/>
  <c r="L5457" i="9"/>
  <c r="K5457" i="9"/>
  <c r="J5457" i="9" s="1"/>
  <c r="L5456" i="9"/>
  <c r="K5456" i="9"/>
  <c r="J5456" i="9" s="1"/>
  <c r="L5455" i="9"/>
  <c r="K5455" i="9"/>
  <c r="J5455" i="9" s="1"/>
  <c r="L5454" i="9"/>
  <c r="K5454" i="9"/>
  <c r="J5454" i="9" s="1"/>
  <c r="L5453" i="9"/>
  <c r="K5453" i="9"/>
  <c r="J5453" i="9" s="1"/>
  <c r="L5452" i="9"/>
  <c r="K5452" i="9"/>
  <c r="J5452" i="9" s="1"/>
  <c r="L5451" i="9"/>
  <c r="K5451" i="9"/>
  <c r="J5451" i="9" s="1"/>
  <c r="L5450" i="9"/>
  <c r="K5450" i="9"/>
  <c r="J5450" i="9" s="1"/>
  <c r="L5449" i="9"/>
  <c r="K5449" i="9"/>
  <c r="J5449" i="9" s="1"/>
  <c r="L5448" i="9"/>
  <c r="K5448" i="9"/>
  <c r="J5448" i="9" s="1"/>
  <c r="L5447" i="9"/>
  <c r="K5447" i="9"/>
  <c r="J5447" i="9" s="1"/>
  <c r="L5446" i="9"/>
  <c r="K5446" i="9"/>
  <c r="J5446" i="9" s="1"/>
  <c r="L5445" i="9"/>
  <c r="K5445" i="9"/>
  <c r="J5445" i="9" s="1"/>
  <c r="L5444" i="9"/>
  <c r="K5444" i="9"/>
  <c r="J5444" i="9" s="1"/>
  <c r="L5443" i="9"/>
  <c r="K5443" i="9"/>
  <c r="J5443" i="9" s="1"/>
  <c r="L5442" i="9"/>
  <c r="K5442" i="9"/>
  <c r="J5442" i="9" s="1"/>
  <c r="L5441" i="9"/>
  <c r="K5441" i="9"/>
  <c r="J5441" i="9" s="1"/>
  <c r="L5440" i="9"/>
  <c r="K5440" i="9"/>
  <c r="J5440" i="9" s="1"/>
  <c r="L5439" i="9"/>
  <c r="K5439" i="9"/>
  <c r="J5439" i="9" s="1"/>
  <c r="L5438" i="9"/>
  <c r="K5438" i="9"/>
  <c r="J5438" i="9" s="1"/>
  <c r="L5437" i="9"/>
  <c r="K5437" i="9"/>
  <c r="J5437" i="9" s="1"/>
  <c r="L5436" i="9"/>
  <c r="K5436" i="9"/>
  <c r="J5436" i="9" s="1"/>
  <c r="L5435" i="9"/>
  <c r="K5435" i="9"/>
  <c r="J5435" i="9" s="1"/>
  <c r="L5434" i="9"/>
  <c r="K5434" i="9"/>
  <c r="J5434" i="9" s="1"/>
  <c r="L5433" i="9"/>
  <c r="K5433" i="9"/>
  <c r="J5433" i="9" s="1"/>
  <c r="L5432" i="9"/>
  <c r="K5432" i="9"/>
  <c r="J5432" i="9" s="1"/>
  <c r="L5431" i="9"/>
  <c r="K5431" i="9"/>
  <c r="J5431" i="9" s="1"/>
  <c r="L5430" i="9"/>
  <c r="K5430" i="9"/>
  <c r="J5430" i="9" s="1"/>
  <c r="L5429" i="9"/>
  <c r="K5429" i="9"/>
  <c r="J5429" i="9" s="1"/>
  <c r="L5428" i="9"/>
  <c r="K5428" i="9"/>
  <c r="J5428" i="9" s="1"/>
  <c r="L5427" i="9"/>
  <c r="K5427" i="9"/>
  <c r="J5427" i="9" s="1"/>
  <c r="L5426" i="9"/>
  <c r="K5426" i="9"/>
  <c r="J5426" i="9" s="1"/>
  <c r="L5425" i="9"/>
  <c r="K5425" i="9"/>
  <c r="J5425" i="9" s="1"/>
  <c r="L5424" i="9"/>
  <c r="K5424" i="9"/>
  <c r="J5424" i="9" s="1"/>
  <c r="L5423" i="9"/>
  <c r="K5423" i="9"/>
  <c r="J5423" i="9" s="1"/>
  <c r="L5422" i="9"/>
  <c r="K5422" i="9"/>
  <c r="J5422" i="9" s="1"/>
  <c r="L5421" i="9"/>
  <c r="K5421" i="9"/>
  <c r="J5421" i="9" s="1"/>
  <c r="L5420" i="9"/>
  <c r="K5420" i="9"/>
  <c r="J5420" i="9" s="1"/>
  <c r="L5419" i="9"/>
  <c r="K5419" i="9"/>
  <c r="J5419" i="9" s="1"/>
  <c r="L5418" i="9"/>
  <c r="K5418" i="9"/>
  <c r="J5418" i="9" s="1"/>
  <c r="L5417" i="9"/>
  <c r="K5417" i="9"/>
  <c r="J5417" i="9" s="1"/>
  <c r="L5416" i="9"/>
  <c r="K5416" i="9"/>
  <c r="J5416" i="9" s="1"/>
  <c r="L5415" i="9"/>
  <c r="K5415" i="9"/>
  <c r="J5415" i="9" s="1"/>
  <c r="L5414" i="9"/>
  <c r="K5414" i="9"/>
  <c r="J5414" i="9" s="1"/>
  <c r="L5413" i="9"/>
  <c r="K5413" i="9"/>
  <c r="J5413" i="9" s="1"/>
  <c r="L5412" i="9"/>
  <c r="K5412" i="9"/>
  <c r="J5412" i="9" s="1"/>
  <c r="L5411" i="9"/>
  <c r="K5411" i="9"/>
  <c r="J5411" i="9" s="1"/>
  <c r="L5410" i="9"/>
  <c r="K5410" i="9"/>
  <c r="J5410" i="9" s="1"/>
  <c r="L5409" i="9"/>
  <c r="K5409" i="9"/>
  <c r="J5409" i="9" s="1"/>
  <c r="L5408" i="9"/>
  <c r="K5408" i="9"/>
  <c r="J5408" i="9" s="1"/>
  <c r="L5407" i="9"/>
  <c r="K5407" i="9"/>
  <c r="J5407" i="9" s="1"/>
  <c r="L5406" i="9"/>
  <c r="K5406" i="9"/>
  <c r="J5406" i="9" s="1"/>
  <c r="L5405" i="9"/>
  <c r="K5405" i="9"/>
  <c r="J5405" i="9" s="1"/>
  <c r="L5404" i="9"/>
  <c r="K5404" i="9"/>
  <c r="J5404" i="9" s="1"/>
  <c r="L5403" i="9"/>
  <c r="K5403" i="9"/>
  <c r="J5403" i="9" s="1"/>
  <c r="L5402" i="9"/>
  <c r="K5402" i="9"/>
  <c r="J5402" i="9" s="1"/>
  <c r="L5401" i="9"/>
  <c r="K5401" i="9"/>
  <c r="J5401" i="9" s="1"/>
  <c r="L5400" i="9"/>
  <c r="K5400" i="9"/>
  <c r="J5400" i="9" s="1"/>
  <c r="L5399" i="9"/>
  <c r="K5399" i="9"/>
  <c r="J5399" i="9" s="1"/>
  <c r="L5398" i="9"/>
  <c r="K5398" i="9"/>
  <c r="J5398" i="9" s="1"/>
  <c r="L5397" i="9"/>
  <c r="K5397" i="9"/>
  <c r="J5397" i="9" s="1"/>
  <c r="L5396" i="9"/>
  <c r="K5396" i="9"/>
  <c r="J5396" i="9" s="1"/>
  <c r="L5395" i="9"/>
  <c r="K5395" i="9"/>
  <c r="J5395" i="9" s="1"/>
  <c r="L5394" i="9"/>
  <c r="K5394" i="9"/>
  <c r="J5394" i="9" s="1"/>
  <c r="L5393" i="9"/>
  <c r="K5393" i="9"/>
  <c r="J5393" i="9" s="1"/>
  <c r="L5392" i="9"/>
  <c r="K5392" i="9"/>
  <c r="J5392" i="9" s="1"/>
  <c r="L5391" i="9"/>
  <c r="K5391" i="9"/>
  <c r="J5391" i="9" s="1"/>
  <c r="L5390" i="9"/>
  <c r="K5390" i="9"/>
  <c r="J5390" i="9" s="1"/>
  <c r="L5389" i="9"/>
  <c r="K5389" i="9"/>
  <c r="J5389" i="9" s="1"/>
  <c r="L5388" i="9"/>
  <c r="K5388" i="9"/>
  <c r="J5388" i="9" s="1"/>
  <c r="L5387" i="9"/>
  <c r="K5387" i="9"/>
  <c r="J5387" i="9" s="1"/>
  <c r="L5386" i="9"/>
  <c r="K5386" i="9"/>
  <c r="J5386" i="9" s="1"/>
  <c r="L5385" i="9"/>
  <c r="K5385" i="9"/>
  <c r="J5385" i="9" s="1"/>
  <c r="L5384" i="9"/>
  <c r="K5384" i="9"/>
  <c r="J5384" i="9" s="1"/>
  <c r="L5383" i="9"/>
  <c r="K5383" i="9"/>
  <c r="J5383" i="9" s="1"/>
  <c r="L5382" i="9"/>
  <c r="K5382" i="9"/>
  <c r="J5382" i="9" s="1"/>
  <c r="L5381" i="9"/>
  <c r="K5381" i="9"/>
  <c r="J5381" i="9" s="1"/>
  <c r="L5380" i="9"/>
  <c r="K5380" i="9"/>
  <c r="J5380" i="9" s="1"/>
  <c r="L5379" i="9"/>
  <c r="K5379" i="9"/>
  <c r="J5379" i="9" s="1"/>
  <c r="L5378" i="9"/>
  <c r="K5378" i="9"/>
  <c r="J5378" i="9" s="1"/>
  <c r="L5377" i="9"/>
  <c r="K5377" i="9"/>
  <c r="J5377" i="9" s="1"/>
  <c r="L5376" i="9"/>
  <c r="K5376" i="9"/>
  <c r="J5376" i="9" s="1"/>
  <c r="L5375" i="9"/>
  <c r="K5375" i="9"/>
  <c r="J5375" i="9" s="1"/>
  <c r="L5374" i="9"/>
  <c r="K5374" i="9"/>
  <c r="J5374" i="9" s="1"/>
  <c r="L5373" i="9"/>
  <c r="K5373" i="9"/>
  <c r="J5373" i="9" s="1"/>
  <c r="L5372" i="9"/>
  <c r="K5372" i="9"/>
  <c r="J5372" i="9" s="1"/>
  <c r="L5371" i="9"/>
  <c r="K5371" i="9"/>
  <c r="J5371" i="9" s="1"/>
  <c r="L5370" i="9"/>
  <c r="K5370" i="9"/>
  <c r="J5370" i="9" s="1"/>
  <c r="L5369" i="9"/>
  <c r="K5369" i="9"/>
  <c r="J5369" i="9" s="1"/>
  <c r="L5368" i="9"/>
  <c r="K5368" i="9"/>
  <c r="J5368" i="9" s="1"/>
  <c r="L5367" i="9"/>
  <c r="K5367" i="9"/>
  <c r="J5367" i="9" s="1"/>
  <c r="L5366" i="9"/>
  <c r="K5366" i="9"/>
  <c r="J5366" i="9" s="1"/>
  <c r="L5365" i="9"/>
  <c r="K5365" i="9"/>
  <c r="J5365" i="9" s="1"/>
  <c r="L5364" i="9"/>
  <c r="K5364" i="9"/>
  <c r="J5364" i="9" s="1"/>
  <c r="L5363" i="9"/>
  <c r="K5363" i="9"/>
  <c r="J5363" i="9" s="1"/>
  <c r="L5362" i="9"/>
  <c r="K5362" i="9"/>
  <c r="J5362" i="9" s="1"/>
  <c r="L5361" i="9"/>
  <c r="K5361" i="9"/>
  <c r="J5361" i="9" s="1"/>
  <c r="L5360" i="9"/>
  <c r="K5360" i="9"/>
  <c r="J5360" i="9" s="1"/>
  <c r="L5359" i="9"/>
  <c r="K5359" i="9"/>
  <c r="J5359" i="9" s="1"/>
  <c r="L5358" i="9"/>
  <c r="K5358" i="9"/>
  <c r="J5358" i="9" s="1"/>
  <c r="L5357" i="9"/>
  <c r="K5357" i="9"/>
  <c r="J5357" i="9" s="1"/>
  <c r="L5356" i="9"/>
  <c r="K5356" i="9"/>
  <c r="J5356" i="9" s="1"/>
  <c r="L5355" i="9"/>
  <c r="K5355" i="9"/>
  <c r="J5355" i="9" s="1"/>
  <c r="L5354" i="9"/>
  <c r="K5354" i="9"/>
  <c r="J5354" i="9" s="1"/>
  <c r="L5353" i="9"/>
  <c r="K5353" i="9"/>
  <c r="J5353" i="9" s="1"/>
  <c r="L5352" i="9"/>
  <c r="K5352" i="9"/>
  <c r="J5352" i="9" s="1"/>
  <c r="L5351" i="9"/>
  <c r="K5351" i="9"/>
  <c r="J5351" i="9" s="1"/>
  <c r="L5350" i="9"/>
  <c r="K5350" i="9"/>
  <c r="J5350" i="9" s="1"/>
  <c r="L5349" i="9"/>
  <c r="K5349" i="9"/>
  <c r="J5349" i="9" s="1"/>
  <c r="L5348" i="9"/>
  <c r="K5348" i="9"/>
  <c r="J5348" i="9" s="1"/>
  <c r="L5347" i="9"/>
  <c r="K5347" i="9"/>
  <c r="J5347" i="9" s="1"/>
  <c r="L5346" i="9"/>
  <c r="K5346" i="9"/>
  <c r="J5346" i="9" s="1"/>
  <c r="L5345" i="9"/>
  <c r="K5345" i="9"/>
  <c r="J5345" i="9" s="1"/>
  <c r="L5344" i="9"/>
  <c r="K5344" i="9"/>
  <c r="J5344" i="9" s="1"/>
  <c r="L5343" i="9"/>
  <c r="K5343" i="9"/>
  <c r="J5343" i="9" s="1"/>
  <c r="L5342" i="9"/>
  <c r="K5342" i="9"/>
  <c r="J5342" i="9" s="1"/>
  <c r="L5341" i="9"/>
  <c r="K5341" i="9"/>
  <c r="J5341" i="9" s="1"/>
  <c r="L5340" i="9"/>
  <c r="K5340" i="9"/>
  <c r="J5340" i="9" s="1"/>
  <c r="L5339" i="9"/>
  <c r="K5339" i="9"/>
  <c r="J5339" i="9" s="1"/>
  <c r="L5338" i="9"/>
  <c r="K5338" i="9"/>
  <c r="J5338" i="9" s="1"/>
  <c r="L5337" i="9"/>
  <c r="K5337" i="9"/>
  <c r="J5337" i="9" s="1"/>
  <c r="L5336" i="9"/>
  <c r="K5336" i="9"/>
  <c r="J5336" i="9" s="1"/>
  <c r="L5335" i="9"/>
  <c r="K5335" i="9"/>
  <c r="J5335" i="9" s="1"/>
  <c r="L5334" i="9"/>
  <c r="K5334" i="9"/>
  <c r="J5334" i="9" s="1"/>
  <c r="L5333" i="9"/>
  <c r="K5333" i="9"/>
  <c r="J5333" i="9" s="1"/>
  <c r="L5332" i="9"/>
  <c r="K5332" i="9"/>
  <c r="J5332" i="9" s="1"/>
  <c r="L5331" i="9"/>
  <c r="K5331" i="9"/>
  <c r="J5331" i="9" s="1"/>
  <c r="L5330" i="9"/>
  <c r="K5330" i="9"/>
  <c r="J5330" i="9" s="1"/>
  <c r="L5329" i="9"/>
  <c r="K5329" i="9"/>
  <c r="J5329" i="9" s="1"/>
  <c r="L5328" i="9"/>
  <c r="K5328" i="9"/>
  <c r="J5328" i="9" s="1"/>
  <c r="L5327" i="9"/>
  <c r="K5327" i="9"/>
  <c r="J5327" i="9" s="1"/>
  <c r="L5326" i="9"/>
  <c r="K5326" i="9"/>
  <c r="J5326" i="9" s="1"/>
  <c r="L5325" i="9"/>
  <c r="K5325" i="9"/>
  <c r="J5325" i="9" s="1"/>
  <c r="L5324" i="9"/>
  <c r="K5324" i="9"/>
  <c r="J5324" i="9" s="1"/>
  <c r="L5323" i="9"/>
  <c r="K5323" i="9"/>
  <c r="J5323" i="9" s="1"/>
  <c r="L5322" i="9"/>
  <c r="K5322" i="9"/>
  <c r="J5322" i="9" s="1"/>
  <c r="L5321" i="9"/>
  <c r="K5321" i="9"/>
  <c r="J5321" i="9" s="1"/>
  <c r="L5320" i="9"/>
  <c r="K5320" i="9"/>
  <c r="J5320" i="9" s="1"/>
  <c r="L5319" i="9"/>
  <c r="K5319" i="9"/>
  <c r="J5319" i="9" s="1"/>
  <c r="L5318" i="9"/>
  <c r="K5318" i="9"/>
  <c r="J5318" i="9" s="1"/>
  <c r="L5317" i="9"/>
  <c r="K5317" i="9"/>
  <c r="J5317" i="9" s="1"/>
  <c r="L5316" i="9"/>
  <c r="K5316" i="9"/>
  <c r="J5316" i="9" s="1"/>
  <c r="L5315" i="9"/>
  <c r="K5315" i="9"/>
  <c r="J5315" i="9" s="1"/>
  <c r="L5314" i="9"/>
  <c r="K5314" i="9"/>
  <c r="J5314" i="9" s="1"/>
  <c r="L5313" i="9"/>
  <c r="K5313" i="9"/>
  <c r="J5313" i="9" s="1"/>
  <c r="L5312" i="9"/>
  <c r="K5312" i="9"/>
  <c r="J5312" i="9" s="1"/>
  <c r="L5311" i="9"/>
  <c r="K5311" i="9"/>
  <c r="J5311" i="9" s="1"/>
  <c r="L5310" i="9"/>
  <c r="K5310" i="9"/>
  <c r="J5310" i="9" s="1"/>
  <c r="L5309" i="9"/>
  <c r="K5309" i="9"/>
  <c r="J5309" i="9" s="1"/>
  <c r="L5308" i="9"/>
  <c r="K5308" i="9"/>
  <c r="J5308" i="9" s="1"/>
  <c r="L5307" i="9"/>
  <c r="K5307" i="9"/>
  <c r="J5307" i="9" s="1"/>
  <c r="L5306" i="9"/>
  <c r="K5306" i="9"/>
  <c r="J5306" i="9" s="1"/>
  <c r="L5305" i="9"/>
  <c r="K5305" i="9"/>
  <c r="J5305" i="9" s="1"/>
  <c r="L5304" i="9"/>
  <c r="K5304" i="9"/>
  <c r="J5304" i="9" s="1"/>
  <c r="L5303" i="9"/>
  <c r="K5303" i="9"/>
  <c r="J5303" i="9" s="1"/>
  <c r="L5302" i="9"/>
  <c r="K5302" i="9"/>
  <c r="J5302" i="9" s="1"/>
  <c r="L5301" i="9"/>
  <c r="K5301" i="9"/>
  <c r="J5301" i="9" s="1"/>
  <c r="L5300" i="9"/>
  <c r="K5300" i="9"/>
  <c r="J5300" i="9" s="1"/>
  <c r="L5299" i="9"/>
  <c r="K5299" i="9"/>
  <c r="J5299" i="9" s="1"/>
  <c r="L5298" i="9"/>
  <c r="K5298" i="9"/>
  <c r="J5298" i="9" s="1"/>
  <c r="L5297" i="9"/>
  <c r="K5297" i="9"/>
  <c r="J5297" i="9" s="1"/>
  <c r="L5296" i="9"/>
  <c r="K5296" i="9"/>
  <c r="J5296" i="9" s="1"/>
  <c r="L5295" i="9"/>
  <c r="K5295" i="9"/>
  <c r="J5295" i="9" s="1"/>
  <c r="L5294" i="9"/>
  <c r="K5294" i="9"/>
  <c r="J5294" i="9" s="1"/>
  <c r="L5293" i="9"/>
  <c r="K5293" i="9"/>
  <c r="J5293" i="9" s="1"/>
  <c r="L5292" i="9"/>
  <c r="K5292" i="9"/>
  <c r="J5292" i="9" s="1"/>
  <c r="L5291" i="9"/>
  <c r="K5291" i="9"/>
  <c r="J5291" i="9" s="1"/>
  <c r="L5290" i="9"/>
  <c r="K5290" i="9"/>
  <c r="J5290" i="9" s="1"/>
  <c r="L5289" i="9"/>
  <c r="K5289" i="9"/>
  <c r="J5289" i="9" s="1"/>
  <c r="L5288" i="9"/>
  <c r="K5288" i="9"/>
  <c r="J5288" i="9" s="1"/>
  <c r="L5287" i="9"/>
  <c r="K5287" i="9"/>
  <c r="J5287" i="9" s="1"/>
  <c r="L5286" i="9"/>
  <c r="K5286" i="9"/>
  <c r="J5286" i="9" s="1"/>
  <c r="L5285" i="9"/>
  <c r="K5285" i="9"/>
  <c r="J5285" i="9" s="1"/>
  <c r="L5284" i="9"/>
  <c r="K5284" i="9"/>
  <c r="J5284" i="9" s="1"/>
  <c r="L5283" i="9"/>
  <c r="K5283" i="9"/>
  <c r="J5283" i="9" s="1"/>
  <c r="L5282" i="9"/>
  <c r="K5282" i="9"/>
  <c r="J5282" i="9" s="1"/>
  <c r="L5281" i="9"/>
  <c r="K5281" i="9"/>
  <c r="J5281" i="9" s="1"/>
  <c r="L5280" i="9"/>
  <c r="K5280" i="9"/>
  <c r="J5280" i="9" s="1"/>
  <c r="L5279" i="9"/>
  <c r="K5279" i="9"/>
  <c r="J5279" i="9" s="1"/>
  <c r="L5278" i="9"/>
  <c r="K5278" i="9"/>
  <c r="J5278" i="9" s="1"/>
  <c r="L5277" i="9"/>
  <c r="K5277" i="9"/>
  <c r="J5277" i="9" s="1"/>
  <c r="L5276" i="9"/>
  <c r="K5276" i="9"/>
  <c r="J5276" i="9" s="1"/>
  <c r="L5275" i="9"/>
  <c r="K5275" i="9"/>
  <c r="J5275" i="9" s="1"/>
  <c r="L5274" i="9"/>
  <c r="K5274" i="9"/>
  <c r="J5274" i="9" s="1"/>
  <c r="L5273" i="9"/>
  <c r="K5273" i="9"/>
  <c r="J5273" i="9" s="1"/>
  <c r="L5272" i="9"/>
  <c r="K5272" i="9"/>
  <c r="J5272" i="9" s="1"/>
  <c r="L5271" i="9"/>
  <c r="K5271" i="9"/>
  <c r="J5271" i="9" s="1"/>
  <c r="L5270" i="9"/>
  <c r="K5270" i="9"/>
  <c r="J5270" i="9" s="1"/>
  <c r="L5269" i="9"/>
  <c r="K5269" i="9"/>
  <c r="J5269" i="9" s="1"/>
  <c r="L5268" i="9"/>
  <c r="K5268" i="9"/>
  <c r="J5268" i="9" s="1"/>
  <c r="L5267" i="9"/>
  <c r="K5267" i="9"/>
  <c r="J5267" i="9" s="1"/>
  <c r="L5266" i="9"/>
  <c r="K5266" i="9"/>
  <c r="J5266" i="9" s="1"/>
  <c r="L5265" i="9"/>
  <c r="K5265" i="9"/>
  <c r="J5265" i="9" s="1"/>
  <c r="L5264" i="9"/>
  <c r="K5264" i="9"/>
  <c r="J5264" i="9" s="1"/>
  <c r="L5263" i="9"/>
  <c r="K5263" i="9"/>
  <c r="J5263" i="9" s="1"/>
  <c r="L5262" i="9"/>
  <c r="K5262" i="9"/>
  <c r="J5262" i="9" s="1"/>
  <c r="L5261" i="9"/>
  <c r="K5261" i="9"/>
  <c r="J5261" i="9" s="1"/>
  <c r="L5260" i="9"/>
  <c r="K5260" i="9"/>
  <c r="J5260" i="9" s="1"/>
  <c r="L5259" i="9"/>
  <c r="K5259" i="9"/>
  <c r="J5259" i="9" s="1"/>
  <c r="L5258" i="9"/>
  <c r="K5258" i="9"/>
  <c r="J5258" i="9" s="1"/>
  <c r="L5257" i="9"/>
  <c r="K5257" i="9"/>
  <c r="J5257" i="9" s="1"/>
  <c r="L5256" i="9"/>
  <c r="K5256" i="9"/>
  <c r="J5256" i="9" s="1"/>
  <c r="L5255" i="9"/>
  <c r="K5255" i="9"/>
  <c r="J5255" i="9" s="1"/>
  <c r="L5254" i="9"/>
  <c r="K5254" i="9"/>
  <c r="J5254" i="9" s="1"/>
  <c r="L5253" i="9"/>
  <c r="K5253" i="9"/>
  <c r="J5253" i="9" s="1"/>
  <c r="L5252" i="9"/>
  <c r="K5252" i="9"/>
  <c r="J5252" i="9" s="1"/>
  <c r="L5251" i="9"/>
  <c r="K5251" i="9"/>
  <c r="J5251" i="9" s="1"/>
  <c r="L5250" i="9"/>
  <c r="K5250" i="9"/>
  <c r="J5250" i="9" s="1"/>
  <c r="L5249" i="9"/>
  <c r="K5249" i="9"/>
  <c r="J5249" i="9" s="1"/>
  <c r="L5248" i="9"/>
  <c r="K5248" i="9"/>
  <c r="J5248" i="9" s="1"/>
  <c r="L5247" i="9"/>
  <c r="K5247" i="9"/>
  <c r="J5247" i="9" s="1"/>
  <c r="L5246" i="9"/>
  <c r="K5246" i="9"/>
  <c r="J5246" i="9" s="1"/>
  <c r="L5245" i="9"/>
  <c r="K5245" i="9"/>
  <c r="J5245" i="9" s="1"/>
  <c r="L5244" i="9"/>
  <c r="K5244" i="9"/>
  <c r="J5244" i="9" s="1"/>
  <c r="L5243" i="9"/>
  <c r="K5243" i="9"/>
  <c r="J5243" i="9" s="1"/>
  <c r="L5242" i="9"/>
  <c r="K5242" i="9"/>
  <c r="J5242" i="9" s="1"/>
  <c r="L5241" i="9"/>
  <c r="K5241" i="9"/>
  <c r="J5241" i="9" s="1"/>
  <c r="L5240" i="9"/>
  <c r="K5240" i="9"/>
  <c r="J5240" i="9" s="1"/>
  <c r="L5239" i="9"/>
  <c r="K5239" i="9"/>
  <c r="J5239" i="9" s="1"/>
  <c r="L5238" i="9"/>
  <c r="K5238" i="9"/>
  <c r="J5238" i="9" s="1"/>
  <c r="L5237" i="9"/>
  <c r="K5237" i="9"/>
  <c r="J5237" i="9" s="1"/>
  <c r="L5236" i="9"/>
  <c r="K5236" i="9"/>
  <c r="J5236" i="9" s="1"/>
  <c r="L5235" i="9"/>
  <c r="K5235" i="9"/>
  <c r="J5235" i="9" s="1"/>
  <c r="L5234" i="9"/>
  <c r="K5234" i="9"/>
  <c r="J5234" i="9" s="1"/>
  <c r="L5233" i="9"/>
  <c r="K5233" i="9"/>
  <c r="J5233" i="9" s="1"/>
  <c r="L5232" i="9"/>
  <c r="K5232" i="9"/>
  <c r="J5232" i="9" s="1"/>
  <c r="L5231" i="9"/>
  <c r="K5231" i="9"/>
  <c r="J5231" i="9" s="1"/>
  <c r="L5230" i="9"/>
  <c r="K5230" i="9"/>
  <c r="J5230" i="9" s="1"/>
  <c r="L5229" i="9"/>
  <c r="K5229" i="9"/>
  <c r="J5229" i="9" s="1"/>
  <c r="L5228" i="9"/>
  <c r="K5228" i="9"/>
  <c r="J5228" i="9" s="1"/>
  <c r="L5227" i="9"/>
  <c r="K5227" i="9"/>
  <c r="J5227" i="9" s="1"/>
  <c r="L5226" i="9"/>
  <c r="K5226" i="9"/>
  <c r="J5226" i="9" s="1"/>
  <c r="L5225" i="9"/>
  <c r="K5225" i="9"/>
  <c r="J5225" i="9" s="1"/>
  <c r="L5224" i="9"/>
  <c r="K5224" i="9"/>
  <c r="J5224" i="9" s="1"/>
  <c r="L5223" i="9"/>
  <c r="K5223" i="9"/>
  <c r="J5223" i="9" s="1"/>
  <c r="L5222" i="9"/>
  <c r="K5222" i="9"/>
  <c r="J5222" i="9" s="1"/>
  <c r="L5221" i="9"/>
  <c r="K5221" i="9"/>
  <c r="J5221" i="9" s="1"/>
  <c r="L5220" i="9"/>
  <c r="K5220" i="9"/>
  <c r="J5220" i="9" s="1"/>
  <c r="L5219" i="9"/>
  <c r="K5219" i="9"/>
  <c r="J5219" i="9" s="1"/>
  <c r="L5218" i="9"/>
  <c r="K5218" i="9"/>
  <c r="J5218" i="9" s="1"/>
  <c r="L5217" i="9"/>
  <c r="K5217" i="9"/>
  <c r="J5217" i="9" s="1"/>
  <c r="L5216" i="9"/>
  <c r="K5216" i="9"/>
  <c r="J5216" i="9" s="1"/>
  <c r="L5215" i="9"/>
  <c r="K5215" i="9"/>
  <c r="J5215" i="9" s="1"/>
  <c r="L5214" i="9"/>
  <c r="K5214" i="9"/>
  <c r="J5214" i="9" s="1"/>
  <c r="L5213" i="9"/>
  <c r="K5213" i="9"/>
  <c r="J5213" i="9" s="1"/>
  <c r="L5212" i="9"/>
  <c r="K5212" i="9"/>
  <c r="J5212" i="9" s="1"/>
  <c r="L5211" i="9"/>
  <c r="K5211" i="9"/>
  <c r="J5211" i="9" s="1"/>
  <c r="L5210" i="9"/>
  <c r="K5210" i="9"/>
  <c r="J5210" i="9" s="1"/>
  <c r="L5209" i="9"/>
  <c r="K5209" i="9"/>
  <c r="J5209" i="9" s="1"/>
  <c r="L5208" i="9"/>
  <c r="K5208" i="9"/>
  <c r="J5208" i="9" s="1"/>
  <c r="L5207" i="9"/>
  <c r="K5207" i="9"/>
  <c r="J5207" i="9" s="1"/>
  <c r="L5206" i="9"/>
  <c r="K5206" i="9"/>
  <c r="J5206" i="9" s="1"/>
  <c r="L5205" i="9"/>
  <c r="K5205" i="9"/>
  <c r="J5205" i="9" s="1"/>
  <c r="L5204" i="9"/>
  <c r="K5204" i="9"/>
  <c r="J5204" i="9" s="1"/>
  <c r="L5203" i="9"/>
  <c r="K5203" i="9"/>
  <c r="J5203" i="9" s="1"/>
  <c r="L5202" i="9"/>
  <c r="K5202" i="9"/>
  <c r="J5202" i="9" s="1"/>
  <c r="L5201" i="9"/>
  <c r="K5201" i="9"/>
  <c r="J5201" i="9" s="1"/>
  <c r="L5200" i="9"/>
  <c r="K5200" i="9"/>
  <c r="J5200" i="9" s="1"/>
  <c r="L5199" i="9"/>
  <c r="K5199" i="9"/>
  <c r="J5199" i="9" s="1"/>
  <c r="L5198" i="9"/>
  <c r="K5198" i="9"/>
  <c r="J5198" i="9" s="1"/>
  <c r="L5197" i="9"/>
  <c r="K5197" i="9"/>
  <c r="J5197" i="9" s="1"/>
  <c r="L5196" i="9"/>
  <c r="K5196" i="9"/>
  <c r="J5196" i="9" s="1"/>
  <c r="L5195" i="9"/>
  <c r="K5195" i="9"/>
  <c r="J5195" i="9" s="1"/>
  <c r="L5194" i="9"/>
  <c r="K5194" i="9"/>
  <c r="J5194" i="9" s="1"/>
  <c r="L5193" i="9"/>
  <c r="K5193" i="9"/>
  <c r="J5193" i="9" s="1"/>
  <c r="L5192" i="9"/>
  <c r="K5192" i="9"/>
  <c r="J5192" i="9" s="1"/>
  <c r="L5191" i="9"/>
  <c r="K5191" i="9"/>
  <c r="J5191" i="9" s="1"/>
  <c r="L5190" i="9"/>
  <c r="K5190" i="9"/>
  <c r="J5190" i="9" s="1"/>
  <c r="L5189" i="9"/>
  <c r="K5189" i="9"/>
  <c r="J5189" i="9" s="1"/>
  <c r="L5188" i="9"/>
  <c r="K5188" i="9"/>
  <c r="J5188" i="9" s="1"/>
  <c r="L5187" i="9"/>
  <c r="K5187" i="9"/>
  <c r="J5187" i="9" s="1"/>
  <c r="L5186" i="9"/>
  <c r="K5186" i="9"/>
  <c r="J5186" i="9" s="1"/>
  <c r="L5185" i="9"/>
  <c r="K5185" i="9"/>
  <c r="J5185" i="9" s="1"/>
  <c r="L5184" i="9"/>
  <c r="K5184" i="9"/>
  <c r="J5184" i="9" s="1"/>
  <c r="L5183" i="9"/>
  <c r="K5183" i="9"/>
  <c r="J5183" i="9" s="1"/>
  <c r="L5182" i="9"/>
  <c r="K5182" i="9"/>
  <c r="J5182" i="9" s="1"/>
  <c r="L5181" i="9"/>
  <c r="K5181" i="9"/>
  <c r="J5181" i="9" s="1"/>
  <c r="L5180" i="9"/>
  <c r="K5180" i="9"/>
  <c r="J5180" i="9" s="1"/>
  <c r="L5179" i="9"/>
  <c r="K5179" i="9"/>
  <c r="J5179" i="9" s="1"/>
  <c r="L5178" i="9"/>
  <c r="K5178" i="9"/>
  <c r="J5178" i="9" s="1"/>
  <c r="L5177" i="9"/>
  <c r="K5177" i="9"/>
  <c r="J5177" i="9" s="1"/>
  <c r="L5176" i="9"/>
  <c r="K5176" i="9"/>
  <c r="J5176" i="9" s="1"/>
  <c r="L5175" i="9"/>
  <c r="K5175" i="9"/>
  <c r="J5175" i="9" s="1"/>
  <c r="L5174" i="9"/>
  <c r="K5174" i="9"/>
  <c r="J5174" i="9" s="1"/>
  <c r="L5173" i="9"/>
  <c r="K5173" i="9"/>
  <c r="J5173" i="9" s="1"/>
  <c r="L5172" i="9"/>
  <c r="K5172" i="9"/>
  <c r="J5172" i="9" s="1"/>
  <c r="L5171" i="9"/>
  <c r="K5171" i="9"/>
  <c r="J5171" i="9" s="1"/>
  <c r="L5170" i="9"/>
  <c r="K5170" i="9"/>
  <c r="J5170" i="9" s="1"/>
  <c r="L5169" i="9"/>
  <c r="K5169" i="9"/>
  <c r="J5169" i="9" s="1"/>
  <c r="L5168" i="9"/>
  <c r="K5168" i="9"/>
  <c r="J5168" i="9" s="1"/>
  <c r="L5167" i="9"/>
  <c r="K5167" i="9"/>
  <c r="J5167" i="9" s="1"/>
  <c r="L5166" i="9"/>
  <c r="K5166" i="9"/>
  <c r="J5166" i="9" s="1"/>
  <c r="L5165" i="9"/>
  <c r="K5165" i="9"/>
  <c r="J5165" i="9" s="1"/>
  <c r="L5164" i="9"/>
  <c r="K5164" i="9"/>
  <c r="J5164" i="9" s="1"/>
  <c r="L5163" i="9"/>
  <c r="K5163" i="9"/>
  <c r="J5163" i="9" s="1"/>
  <c r="L5162" i="9"/>
  <c r="K5162" i="9"/>
  <c r="J5162" i="9" s="1"/>
  <c r="L5161" i="9"/>
  <c r="K5161" i="9"/>
  <c r="J5161" i="9" s="1"/>
  <c r="L5160" i="9"/>
  <c r="K5160" i="9"/>
  <c r="J5160" i="9" s="1"/>
  <c r="L5159" i="9"/>
  <c r="K5159" i="9"/>
  <c r="J5159" i="9" s="1"/>
  <c r="L5158" i="9"/>
  <c r="K5158" i="9"/>
  <c r="J5158" i="9" s="1"/>
  <c r="L5157" i="9"/>
  <c r="K5157" i="9"/>
  <c r="J5157" i="9" s="1"/>
  <c r="L5156" i="9"/>
  <c r="K5156" i="9"/>
  <c r="J5156" i="9" s="1"/>
  <c r="L5155" i="9"/>
  <c r="K5155" i="9"/>
  <c r="J5155" i="9" s="1"/>
  <c r="L5154" i="9"/>
  <c r="K5154" i="9"/>
  <c r="J5154" i="9" s="1"/>
  <c r="L5153" i="9"/>
  <c r="K5153" i="9"/>
  <c r="J5153" i="9" s="1"/>
  <c r="L5152" i="9"/>
  <c r="K5152" i="9"/>
  <c r="J5152" i="9" s="1"/>
  <c r="L5151" i="9"/>
  <c r="K5151" i="9"/>
  <c r="J5151" i="9" s="1"/>
  <c r="L5150" i="9"/>
  <c r="K5150" i="9"/>
  <c r="J5150" i="9" s="1"/>
  <c r="L5149" i="9"/>
  <c r="K5149" i="9"/>
  <c r="J5149" i="9" s="1"/>
  <c r="L5148" i="9"/>
  <c r="K5148" i="9"/>
  <c r="J5148" i="9" s="1"/>
  <c r="L5147" i="9"/>
  <c r="K5147" i="9"/>
  <c r="J5147" i="9" s="1"/>
  <c r="L5146" i="9"/>
  <c r="K5146" i="9"/>
  <c r="J5146" i="9" s="1"/>
  <c r="L5145" i="9"/>
  <c r="K5145" i="9"/>
  <c r="J5145" i="9" s="1"/>
  <c r="L5144" i="9"/>
  <c r="K5144" i="9"/>
  <c r="J5144" i="9" s="1"/>
  <c r="L5143" i="9"/>
  <c r="K5143" i="9"/>
  <c r="J5143" i="9" s="1"/>
  <c r="L5142" i="9"/>
  <c r="K5142" i="9"/>
  <c r="J5142" i="9" s="1"/>
  <c r="L5141" i="9"/>
  <c r="K5141" i="9"/>
  <c r="J5141" i="9" s="1"/>
  <c r="L5140" i="9"/>
  <c r="K5140" i="9"/>
  <c r="J5140" i="9" s="1"/>
  <c r="L5139" i="9"/>
  <c r="K5139" i="9"/>
  <c r="J5139" i="9" s="1"/>
  <c r="L5138" i="9"/>
  <c r="K5138" i="9"/>
  <c r="J5138" i="9" s="1"/>
  <c r="L5137" i="9"/>
  <c r="K5137" i="9"/>
  <c r="J5137" i="9" s="1"/>
  <c r="L5136" i="9"/>
  <c r="K5136" i="9"/>
  <c r="J5136" i="9" s="1"/>
  <c r="L5135" i="9"/>
  <c r="K5135" i="9"/>
  <c r="J5135" i="9" s="1"/>
  <c r="L5134" i="9"/>
  <c r="K5134" i="9"/>
  <c r="J5134" i="9" s="1"/>
  <c r="L5133" i="9"/>
  <c r="K5133" i="9"/>
  <c r="J5133" i="9" s="1"/>
  <c r="L5132" i="9"/>
  <c r="K5132" i="9"/>
  <c r="J5132" i="9" s="1"/>
  <c r="L5131" i="9"/>
  <c r="K5131" i="9"/>
  <c r="J5131" i="9" s="1"/>
  <c r="L5130" i="9"/>
  <c r="K5130" i="9"/>
  <c r="J5130" i="9" s="1"/>
  <c r="L5129" i="9"/>
  <c r="K5129" i="9"/>
  <c r="J5129" i="9" s="1"/>
  <c r="L5128" i="9"/>
  <c r="K5128" i="9"/>
  <c r="J5128" i="9" s="1"/>
  <c r="L5127" i="9"/>
  <c r="K5127" i="9"/>
  <c r="J5127" i="9" s="1"/>
  <c r="L5126" i="9"/>
  <c r="K5126" i="9"/>
  <c r="J5126" i="9" s="1"/>
  <c r="L5125" i="9"/>
  <c r="K5125" i="9"/>
  <c r="J5125" i="9" s="1"/>
  <c r="L5124" i="9"/>
  <c r="K5124" i="9"/>
  <c r="J5124" i="9" s="1"/>
  <c r="L5123" i="9"/>
  <c r="K5123" i="9"/>
  <c r="J5123" i="9" s="1"/>
  <c r="L5122" i="9"/>
  <c r="K5122" i="9"/>
  <c r="J5122" i="9" s="1"/>
  <c r="L5121" i="9"/>
  <c r="K5121" i="9"/>
  <c r="J5121" i="9" s="1"/>
  <c r="L5120" i="9"/>
  <c r="K5120" i="9"/>
  <c r="J5120" i="9" s="1"/>
  <c r="L5119" i="9"/>
  <c r="K5119" i="9"/>
  <c r="J5119" i="9" s="1"/>
  <c r="L5118" i="9"/>
  <c r="K5118" i="9"/>
  <c r="J5118" i="9" s="1"/>
  <c r="L5117" i="9"/>
  <c r="K5117" i="9"/>
  <c r="J5117" i="9" s="1"/>
  <c r="L5116" i="9"/>
  <c r="K5116" i="9"/>
  <c r="J5116" i="9" s="1"/>
  <c r="L5115" i="9"/>
  <c r="K5115" i="9"/>
  <c r="J5115" i="9" s="1"/>
  <c r="L5114" i="9"/>
  <c r="K5114" i="9"/>
  <c r="J5114" i="9" s="1"/>
  <c r="L5113" i="9"/>
  <c r="K5113" i="9"/>
  <c r="J5113" i="9" s="1"/>
  <c r="L5112" i="9"/>
  <c r="K5112" i="9"/>
  <c r="J5112" i="9" s="1"/>
  <c r="L5111" i="9"/>
  <c r="K5111" i="9"/>
  <c r="J5111" i="9" s="1"/>
  <c r="L5110" i="9"/>
  <c r="K5110" i="9"/>
  <c r="J5110" i="9" s="1"/>
  <c r="L5109" i="9"/>
  <c r="K5109" i="9"/>
  <c r="J5109" i="9" s="1"/>
  <c r="L5108" i="9"/>
  <c r="K5108" i="9"/>
  <c r="J5108" i="9" s="1"/>
  <c r="L5107" i="9"/>
  <c r="K5107" i="9"/>
  <c r="J5107" i="9" s="1"/>
  <c r="L5106" i="9"/>
  <c r="K5106" i="9"/>
  <c r="J5106" i="9" s="1"/>
  <c r="L5105" i="9"/>
  <c r="K5105" i="9"/>
  <c r="J5105" i="9" s="1"/>
  <c r="L5104" i="9"/>
  <c r="K5104" i="9"/>
  <c r="J5104" i="9" s="1"/>
  <c r="L5103" i="9"/>
  <c r="K5103" i="9"/>
  <c r="J5103" i="9" s="1"/>
  <c r="L5102" i="9"/>
  <c r="K5102" i="9"/>
  <c r="J5102" i="9" s="1"/>
  <c r="L5101" i="9"/>
  <c r="K5101" i="9"/>
  <c r="J5101" i="9" s="1"/>
  <c r="L5100" i="9"/>
  <c r="K5100" i="9"/>
  <c r="J5100" i="9" s="1"/>
  <c r="L5099" i="9"/>
  <c r="K5099" i="9"/>
  <c r="J5099" i="9" s="1"/>
  <c r="L5098" i="9"/>
  <c r="K5098" i="9"/>
  <c r="J5098" i="9" s="1"/>
  <c r="L5097" i="9"/>
  <c r="K5097" i="9"/>
  <c r="J5097" i="9" s="1"/>
  <c r="L5096" i="9"/>
  <c r="K5096" i="9"/>
  <c r="J5096" i="9" s="1"/>
  <c r="L5095" i="9"/>
  <c r="K5095" i="9"/>
  <c r="J5095" i="9" s="1"/>
  <c r="L5094" i="9"/>
  <c r="K5094" i="9"/>
  <c r="J5094" i="9" s="1"/>
  <c r="L5093" i="9"/>
  <c r="K5093" i="9"/>
  <c r="J5093" i="9" s="1"/>
  <c r="L5092" i="9"/>
  <c r="K5092" i="9"/>
  <c r="J5092" i="9" s="1"/>
  <c r="L5091" i="9"/>
  <c r="K5091" i="9"/>
  <c r="J5091" i="9" s="1"/>
  <c r="L5090" i="9"/>
  <c r="K5090" i="9"/>
  <c r="J5090" i="9" s="1"/>
  <c r="L5089" i="9"/>
  <c r="K5089" i="9"/>
  <c r="J5089" i="9" s="1"/>
  <c r="L5088" i="9"/>
  <c r="K5088" i="9"/>
  <c r="J5088" i="9" s="1"/>
  <c r="L5087" i="9"/>
  <c r="K5087" i="9"/>
  <c r="J5087" i="9" s="1"/>
  <c r="L5086" i="9"/>
  <c r="K5086" i="9"/>
  <c r="J5086" i="9" s="1"/>
  <c r="L5085" i="9"/>
  <c r="K5085" i="9"/>
  <c r="J5085" i="9" s="1"/>
  <c r="L5084" i="9"/>
  <c r="K5084" i="9"/>
  <c r="J5084" i="9" s="1"/>
  <c r="L5083" i="9"/>
  <c r="K5083" i="9"/>
  <c r="J5083" i="9" s="1"/>
  <c r="L5082" i="9"/>
  <c r="K5082" i="9"/>
  <c r="J5082" i="9" s="1"/>
  <c r="L5081" i="9"/>
  <c r="K5081" i="9"/>
  <c r="J5081" i="9" s="1"/>
  <c r="L5080" i="9"/>
  <c r="K5080" i="9"/>
  <c r="J5080" i="9" s="1"/>
  <c r="L5079" i="9"/>
  <c r="K5079" i="9"/>
  <c r="J5079" i="9" s="1"/>
  <c r="L5078" i="9"/>
  <c r="K5078" i="9"/>
  <c r="J5078" i="9" s="1"/>
  <c r="L5077" i="9"/>
  <c r="K5077" i="9"/>
  <c r="J5077" i="9" s="1"/>
  <c r="L5076" i="9"/>
  <c r="K5076" i="9"/>
  <c r="J5076" i="9" s="1"/>
  <c r="L5075" i="9"/>
  <c r="K5075" i="9"/>
  <c r="J5075" i="9" s="1"/>
  <c r="L5074" i="9"/>
  <c r="K5074" i="9"/>
  <c r="J5074" i="9" s="1"/>
  <c r="L5073" i="9"/>
  <c r="K5073" i="9"/>
  <c r="J5073" i="9" s="1"/>
  <c r="L5072" i="9"/>
  <c r="K5072" i="9"/>
  <c r="J5072" i="9" s="1"/>
  <c r="L5071" i="9"/>
  <c r="K5071" i="9"/>
  <c r="J5071" i="9" s="1"/>
  <c r="L5070" i="9"/>
  <c r="K5070" i="9"/>
  <c r="J5070" i="9" s="1"/>
  <c r="L5069" i="9"/>
  <c r="K5069" i="9"/>
  <c r="J5069" i="9" s="1"/>
  <c r="L5068" i="9"/>
  <c r="K5068" i="9"/>
  <c r="J5068" i="9" s="1"/>
  <c r="L5067" i="9"/>
  <c r="K5067" i="9"/>
  <c r="J5067" i="9" s="1"/>
  <c r="L5066" i="9"/>
  <c r="K5066" i="9"/>
  <c r="J5066" i="9" s="1"/>
  <c r="L5065" i="9"/>
  <c r="K5065" i="9"/>
  <c r="J5065" i="9" s="1"/>
  <c r="L5064" i="9"/>
  <c r="K5064" i="9"/>
  <c r="J5064" i="9" s="1"/>
  <c r="L5063" i="9"/>
  <c r="K5063" i="9"/>
  <c r="J5063" i="9" s="1"/>
  <c r="L5062" i="9"/>
  <c r="K5062" i="9"/>
  <c r="J5062" i="9" s="1"/>
  <c r="L5061" i="9"/>
  <c r="K5061" i="9"/>
  <c r="J5061" i="9" s="1"/>
  <c r="L5060" i="9"/>
  <c r="K5060" i="9"/>
  <c r="J5060" i="9" s="1"/>
  <c r="L5059" i="9"/>
  <c r="K5059" i="9"/>
  <c r="J5059" i="9" s="1"/>
  <c r="L5058" i="9"/>
  <c r="K5058" i="9"/>
  <c r="J5058" i="9" s="1"/>
  <c r="L5057" i="9"/>
  <c r="K5057" i="9"/>
  <c r="J5057" i="9" s="1"/>
  <c r="L5056" i="9"/>
  <c r="K5056" i="9"/>
  <c r="J5056" i="9" s="1"/>
  <c r="L5055" i="9"/>
  <c r="K5055" i="9"/>
  <c r="J5055" i="9" s="1"/>
  <c r="L5054" i="9"/>
  <c r="K5054" i="9"/>
  <c r="J5054" i="9" s="1"/>
  <c r="L5053" i="9"/>
  <c r="K5053" i="9"/>
  <c r="J5053" i="9" s="1"/>
  <c r="L5052" i="9"/>
  <c r="K5052" i="9"/>
  <c r="J5052" i="9" s="1"/>
  <c r="L5051" i="9"/>
  <c r="K5051" i="9"/>
  <c r="J5051" i="9" s="1"/>
  <c r="L5050" i="9"/>
  <c r="K5050" i="9"/>
  <c r="J5050" i="9" s="1"/>
  <c r="L5049" i="9"/>
  <c r="K5049" i="9"/>
  <c r="J5049" i="9" s="1"/>
  <c r="L5048" i="9"/>
  <c r="K5048" i="9"/>
  <c r="J5048" i="9" s="1"/>
  <c r="L5047" i="9"/>
  <c r="K5047" i="9"/>
  <c r="J5047" i="9" s="1"/>
  <c r="L5046" i="9"/>
  <c r="K5046" i="9"/>
  <c r="J5046" i="9" s="1"/>
  <c r="L5045" i="9"/>
  <c r="K5045" i="9"/>
  <c r="J5045" i="9" s="1"/>
  <c r="L5044" i="9"/>
  <c r="K5044" i="9"/>
  <c r="J5044" i="9" s="1"/>
  <c r="L5043" i="9"/>
  <c r="K5043" i="9"/>
  <c r="J5043" i="9" s="1"/>
  <c r="L5042" i="9"/>
  <c r="K5042" i="9"/>
  <c r="J5042" i="9" s="1"/>
  <c r="L5041" i="9"/>
  <c r="K5041" i="9"/>
  <c r="J5041" i="9" s="1"/>
  <c r="L5040" i="9"/>
  <c r="K5040" i="9"/>
  <c r="J5040" i="9" s="1"/>
  <c r="L5039" i="9"/>
  <c r="K5039" i="9"/>
  <c r="J5039" i="9" s="1"/>
  <c r="L5038" i="9"/>
  <c r="K5038" i="9"/>
  <c r="J5038" i="9" s="1"/>
  <c r="L5037" i="9"/>
  <c r="K5037" i="9"/>
  <c r="J5037" i="9" s="1"/>
  <c r="L5036" i="9"/>
  <c r="K5036" i="9"/>
  <c r="J5036" i="9" s="1"/>
  <c r="L5035" i="9"/>
  <c r="K5035" i="9"/>
  <c r="J5035" i="9" s="1"/>
  <c r="L5034" i="9"/>
  <c r="K5034" i="9"/>
  <c r="J5034" i="9" s="1"/>
  <c r="L5033" i="9"/>
  <c r="K5033" i="9"/>
  <c r="J5033" i="9" s="1"/>
  <c r="L5032" i="9"/>
  <c r="K5032" i="9"/>
  <c r="J5032" i="9" s="1"/>
  <c r="L5031" i="9"/>
  <c r="K5031" i="9"/>
  <c r="J5031" i="9" s="1"/>
  <c r="L5030" i="9"/>
  <c r="K5030" i="9"/>
  <c r="J5030" i="9" s="1"/>
  <c r="L5029" i="9"/>
  <c r="K5029" i="9"/>
  <c r="J5029" i="9" s="1"/>
  <c r="L5028" i="9"/>
  <c r="K5028" i="9"/>
  <c r="J5028" i="9" s="1"/>
  <c r="L5027" i="9"/>
  <c r="K5027" i="9"/>
  <c r="J5027" i="9" s="1"/>
  <c r="L5026" i="9"/>
  <c r="K5026" i="9"/>
  <c r="J5026" i="9" s="1"/>
  <c r="L5025" i="9"/>
  <c r="K5025" i="9"/>
  <c r="J5025" i="9" s="1"/>
  <c r="L5024" i="9"/>
  <c r="K5024" i="9"/>
  <c r="J5024" i="9" s="1"/>
  <c r="L5023" i="9"/>
  <c r="K5023" i="9"/>
  <c r="J5023" i="9" s="1"/>
  <c r="L5022" i="9"/>
  <c r="K5022" i="9"/>
  <c r="J5022" i="9" s="1"/>
  <c r="L5021" i="9"/>
  <c r="K5021" i="9"/>
  <c r="J5021" i="9" s="1"/>
  <c r="L5020" i="9"/>
  <c r="K5020" i="9"/>
  <c r="J5020" i="9" s="1"/>
  <c r="L5019" i="9"/>
  <c r="K5019" i="9"/>
  <c r="J5019" i="9" s="1"/>
  <c r="L5018" i="9"/>
  <c r="K5018" i="9"/>
  <c r="J5018" i="9" s="1"/>
  <c r="L5017" i="9"/>
  <c r="K5017" i="9"/>
  <c r="J5017" i="9" s="1"/>
  <c r="L5016" i="9"/>
  <c r="K5016" i="9"/>
  <c r="J5016" i="9" s="1"/>
  <c r="L5015" i="9"/>
  <c r="K5015" i="9"/>
  <c r="J5015" i="9" s="1"/>
  <c r="L5014" i="9"/>
  <c r="K5014" i="9"/>
  <c r="J5014" i="9" s="1"/>
  <c r="L5013" i="9"/>
  <c r="K5013" i="9"/>
  <c r="J5013" i="9" s="1"/>
  <c r="L5012" i="9"/>
  <c r="K5012" i="9"/>
  <c r="J5012" i="9" s="1"/>
  <c r="L5011" i="9"/>
  <c r="K5011" i="9"/>
  <c r="J5011" i="9" s="1"/>
  <c r="L5010" i="9"/>
  <c r="K5010" i="9"/>
  <c r="J5010" i="9" s="1"/>
  <c r="L5009" i="9"/>
  <c r="K5009" i="9"/>
  <c r="J5009" i="9" s="1"/>
  <c r="L5008" i="9"/>
  <c r="K5008" i="9"/>
  <c r="J5008" i="9" s="1"/>
  <c r="L5007" i="9"/>
  <c r="K5007" i="9"/>
  <c r="J5007" i="9" s="1"/>
  <c r="L5006" i="9"/>
  <c r="K5006" i="9"/>
  <c r="J5006" i="9" s="1"/>
  <c r="L5005" i="9"/>
  <c r="K5005" i="9"/>
  <c r="J5005" i="9" s="1"/>
  <c r="L5004" i="9"/>
  <c r="K5004" i="9"/>
  <c r="J5004" i="9" s="1"/>
  <c r="L5003" i="9"/>
  <c r="K5003" i="9"/>
  <c r="J5003" i="9" s="1"/>
  <c r="L5002" i="9"/>
  <c r="K5002" i="9"/>
  <c r="J5002" i="9" s="1"/>
  <c r="L5001" i="9"/>
  <c r="K5001" i="9"/>
  <c r="J5001" i="9" s="1"/>
  <c r="L5000" i="9"/>
  <c r="K5000" i="9"/>
  <c r="J5000" i="9" s="1"/>
  <c r="L4999" i="9"/>
  <c r="K4999" i="9"/>
  <c r="J4999" i="9" s="1"/>
  <c r="L4998" i="9"/>
  <c r="K4998" i="9"/>
  <c r="J4998" i="9" s="1"/>
  <c r="L4997" i="9"/>
  <c r="K4997" i="9"/>
  <c r="J4997" i="9" s="1"/>
  <c r="L4996" i="9"/>
  <c r="K4996" i="9"/>
  <c r="J4996" i="9" s="1"/>
  <c r="L4995" i="9"/>
  <c r="K4995" i="9"/>
  <c r="J4995" i="9" s="1"/>
  <c r="L4994" i="9"/>
  <c r="K4994" i="9"/>
  <c r="J4994" i="9" s="1"/>
  <c r="L4993" i="9"/>
  <c r="K4993" i="9"/>
  <c r="J4993" i="9" s="1"/>
  <c r="L4992" i="9"/>
  <c r="K4992" i="9"/>
  <c r="J4992" i="9" s="1"/>
  <c r="L4991" i="9"/>
  <c r="K4991" i="9"/>
  <c r="J4991" i="9" s="1"/>
  <c r="L4990" i="9"/>
  <c r="K4990" i="9"/>
  <c r="J4990" i="9" s="1"/>
  <c r="L4989" i="9"/>
  <c r="K4989" i="9"/>
  <c r="J4989" i="9" s="1"/>
  <c r="L4988" i="9"/>
  <c r="K4988" i="9"/>
  <c r="J4988" i="9" s="1"/>
  <c r="L4987" i="9"/>
  <c r="K4987" i="9"/>
  <c r="J4987" i="9" s="1"/>
  <c r="L4986" i="9"/>
  <c r="K4986" i="9"/>
  <c r="J4986" i="9" s="1"/>
  <c r="L4985" i="9"/>
  <c r="K4985" i="9"/>
  <c r="J4985" i="9" s="1"/>
  <c r="L4984" i="9"/>
  <c r="K4984" i="9"/>
  <c r="J4984" i="9" s="1"/>
  <c r="L4983" i="9"/>
  <c r="K4983" i="9"/>
  <c r="J4983" i="9" s="1"/>
  <c r="L4982" i="9"/>
  <c r="K4982" i="9"/>
  <c r="J4982" i="9" s="1"/>
  <c r="L4981" i="9"/>
  <c r="K4981" i="9"/>
  <c r="J4981" i="9" s="1"/>
  <c r="L4980" i="9"/>
  <c r="K4980" i="9"/>
  <c r="J4980" i="9" s="1"/>
  <c r="L4979" i="9"/>
  <c r="K4979" i="9"/>
  <c r="J4979" i="9" s="1"/>
  <c r="L4978" i="9"/>
  <c r="K4978" i="9"/>
  <c r="J4978" i="9" s="1"/>
  <c r="L4977" i="9"/>
  <c r="K4977" i="9"/>
  <c r="J4977" i="9" s="1"/>
  <c r="L4976" i="9"/>
  <c r="K4976" i="9"/>
  <c r="J4976" i="9" s="1"/>
  <c r="L4975" i="9"/>
  <c r="K4975" i="9"/>
  <c r="J4975" i="9" s="1"/>
  <c r="L4974" i="9"/>
  <c r="K4974" i="9"/>
  <c r="J4974" i="9" s="1"/>
  <c r="L4973" i="9"/>
  <c r="K4973" i="9"/>
  <c r="J4973" i="9" s="1"/>
  <c r="L4972" i="9"/>
  <c r="K4972" i="9"/>
  <c r="J4972" i="9" s="1"/>
  <c r="L4971" i="9"/>
  <c r="K4971" i="9"/>
  <c r="J4971" i="9" s="1"/>
  <c r="L4970" i="9"/>
  <c r="K4970" i="9"/>
  <c r="J4970" i="9" s="1"/>
  <c r="L4969" i="9"/>
  <c r="K4969" i="9"/>
  <c r="J4969" i="9" s="1"/>
  <c r="L4968" i="9"/>
  <c r="K4968" i="9"/>
  <c r="J4968" i="9" s="1"/>
  <c r="L4967" i="9"/>
  <c r="K4967" i="9"/>
  <c r="J4967" i="9" s="1"/>
  <c r="L4966" i="9"/>
  <c r="K4966" i="9"/>
  <c r="J4966" i="9" s="1"/>
  <c r="L4965" i="9"/>
  <c r="K4965" i="9"/>
  <c r="J4965" i="9" s="1"/>
  <c r="L4964" i="9"/>
  <c r="K4964" i="9"/>
  <c r="J4964" i="9" s="1"/>
  <c r="L4963" i="9"/>
  <c r="K4963" i="9"/>
  <c r="J4963" i="9" s="1"/>
  <c r="L4962" i="9"/>
  <c r="K4962" i="9"/>
  <c r="J4962" i="9" s="1"/>
  <c r="L4961" i="9"/>
  <c r="K4961" i="9"/>
  <c r="J4961" i="9" s="1"/>
  <c r="L4960" i="9"/>
  <c r="K4960" i="9"/>
  <c r="J4960" i="9" s="1"/>
  <c r="L4959" i="9"/>
  <c r="K4959" i="9"/>
  <c r="J4959" i="9" s="1"/>
  <c r="L4958" i="9"/>
  <c r="K4958" i="9"/>
  <c r="J4958" i="9" s="1"/>
  <c r="L4957" i="9"/>
  <c r="K4957" i="9"/>
  <c r="J4957" i="9" s="1"/>
  <c r="L4956" i="9"/>
  <c r="K4956" i="9"/>
  <c r="J4956" i="9" s="1"/>
  <c r="L4955" i="9"/>
  <c r="K4955" i="9"/>
  <c r="J4955" i="9" s="1"/>
  <c r="L4954" i="9"/>
  <c r="K4954" i="9"/>
  <c r="J4954" i="9" s="1"/>
  <c r="L4953" i="9"/>
  <c r="K4953" i="9"/>
  <c r="J4953" i="9" s="1"/>
  <c r="L4952" i="9"/>
  <c r="K4952" i="9"/>
  <c r="J4952" i="9" s="1"/>
  <c r="L4951" i="9"/>
  <c r="K4951" i="9"/>
  <c r="J4951" i="9" s="1"/>
  <c r="L4950" i="9"/>
  <c r="K4950" i="9"/>
  <c r="J4950" i="9" s="1"/>
  <c r="L4949" i="9"/>
  <c r="K4949" i="9"/>
  <c r="J4949" i="9" s="1"/>
  <c r="L4948" i="9"/>
  <c r="K4948" i="9"/>
  <c r="J4948" i="9" s="1"/>
  <c r="L4947" i="9"/>
  <c r="K4947" i="9"/>
  <c r="J4947" i="9" s="1"/>
  <c r="L4946" i="9"/>
  <c r="K4946" i="9"/>
  <c r="J4946" i="9" s="1"/>
  <c r="L4945" i="9"/>
  <c r="K4945" i="9"/>
  <c r="J4945" i="9" s="1"/>
  <c r="L4944" i="9"/>
  <c r="K4944" i="9"/>
  <c r="J4944" i="9" s="1"/>
  <c r="L4943" i="9"/>
  <c r="K4943" i="9"/>
  <c r="J4943" i="9" s="1"/>
  <c r="L4942" i="9"/>
  <c r="K4942" i="9"/>
  <c r="J4942" i="9" s="1"/>
  <c r="L4941" i="9"/>
  <c r="K4941" i="9"/>
  <c r="J4941" i="9" s="1"/>
  <c r="L4940" i="9"/>
  <c r="K4940" i="9"/>
  <c r="J4940" i="9" s="1"/>
  <c r="L4939" i="9"/>
  <c r="K4939" i="9"/>
  <c r="J4939" i="9" s="1"/>
  <c r="L4938" i="9"/>
  <c r="K4938" i="9"/>
  <c r="J4938" i="9" s="1"/>
  <c r="L4937" i="9"/>
  <c r="K4937" i="9"/>
  <c r="J4937" i="9" s="1"/>
  <c r="L4936" i="9"/>
  <c r="K4936" i="9"/>
  <c r="J4936" i="9" s="1"/>
  <c r="L4935" i="9"/>
  <c r="K4935" i="9"/>
  <c r="J4935" i="9" s="1"/>
  <c r="L4934" i="9"/>
  <c r="K4934" i="9"/>
  <c r="J4934" i="9" s="1"/>
  <c r="L4933" i="9"/>
  <c r="K4933" i="9"/>
  <c r="J4933" i="9" s="1"/>
  <c r="L4932" i="9"/>
  <c r="K4932" i="9"/>
  <c r="J4932" i="9" s="1"/>
  <c r="L4931" i="9"/>
  <c r="K4931" i="9"/>
  <c r="J4931" i="9" s="1"/>
  <c r="L4930" i="9"/>
  <c r="K4930" i="9"/>
  <c r="J4930" i="9" s="1"/>
  <c r="L4929" i="9"/>
  <c r="K4929" i="9"/>
  <c r="J4929" i="9" s="1"/>
  <c r="L4928" i="9"/>
  <c r="K4928" i="9"/>
  <c r="J4928" i="9" s="1"/>
  <c r="L4927" i="9"/>
  <c r="K4927" i="9"/>
  <c r="J4927" i="9" s="1"/>
  <c r="L4926" i="9"/>
  <c r="K4926" i="9"/>
  <c r="J4926" i="9" s="1"/>
  <c r="L4925" i="9"/>
  <c r="K4925" i="9"/>
  <c r="J4925" i="9" s="1"/>
  <c r="L4924" i="9"/>
  <c r="K4924" i="9"/>
  <c r="J4924" i="9" s="1"/>
  <c r="L4923" i="9"/>
  <c r="K4923" i="9"/>
  <c r="J4923" i="9" s="1"/>
  <c r="L4922" i="9"/>
  <c r="K4922" i="9"/>
  <c r="J4922" i="9" s="1"/>
  <c r="L4921" i="9"/>
  <c r="K4921" i="9"/>
  <c r="J4921" i="9" s="1"/>
  <c r="L4920" i="9"/>
  <c r="K4920" i="9"/>
  <c r="J4920" i="9" s="1"/>
  <c r="L4919" i="9"/>
  <c r="K4919" i="9"/>
  <c r="J4919" i="9" s="1"/>
  <c r="L4918" i="9"/>
  <c r="K4918" i="9"/>
  <c r="J4918" i="9" s="1"/>
  <c r="L4917" i="9"/>
  <c r="K4917" i="9"/>
  <c r="J4917" i="9" s="1"/>
  <c r="L4916" i="9"/>
  <c r="K4916" i="9"/>
  <c r="J4916" i="9" s="1"/>
  <c r="L4915" i="9"/>
  <c r="K4915" i="9"/>
  <c r="J4915" i="9" s="1"/>
  <c r="L4914" i="9"/>
  <c r="K4914" i="9"/>
  <c r="J4914" i="9" s="1"/>
  <c r="L4913" i="9"/>
  <c r="K4913" i="9"/>
  <c r="J4913" i="9" s="1"/>
  <c r="L4912" i="9"/>
  <c r="K4912" i="9"/>
  <c r="J4912" i="9" s="1"/>
  <c r="L4911" i="9"/>
  <c r="K4911" i="9"/>
  <c r="J4911" i="9" s="1"/>
  <c r="L4910" i="9"/>
  <c r="K4910" i="9"/>
  <c r="J4910" i="9" s="1"/>
  <c r="L4909" i="9"/>
  <c r="K4909" i="9"/>
  <c r="J4909" i="9" s="1"/>
  <c r="L4908" i="9"/>
  <c r="K4908" i="9"/>
  <c r="J4908" i="9" s="1"/>
  <c r="L4907" i="9"/>
  <c r="K4907" i="9"/>
  <c r="J4907" i="9" s="1"/>
  <c r="L4906" i="9"/>
  <c r="K4906" i="9"/>
  <c r="J4906" i="9" s="1"/>
  <c r="L4905" i="9"/>
  <c r="K4905" i="9"/>
  <c r="J4905" i="9" s="1"/>
  <c r="L4904" i="9"/>
  <c r="K4904" i="9"/>
  <c r="J4904" i="9" s="1"/>
  <c r="L4903" i="9"/>
  <c r="K4903" i="9"/>
  <c r="J4903" i="9" s="1"/>
  <c r="L4902" i="9"/>
  <c r="K4902" i="9"/>
  <c r="J4902" i="9" s="1"/>
  <c r="L4901" i="9"/>
  <c r="K4901" i="9"/>
  <c r="J4901" i="9" s="1"/>
  <c r="L4900" i="9"/>
  <c r="K4900" i="9"/>
  <c r="J4900" i="9" s="1"/>
  <c r="L4899" i="9"/>
  <c r="K4899" i="9"/>
  <c r="J4899" i="9" s="1"/>
  <c r="L4898" i="9"/>
  <c r="K4898" i="9"/>
  <c r="J4898" i="9" s="1"/>
  <c r="L4897" i="9"/>
  <c r="K4897" i="9"/>
  <c r="J4897" i="9" s="1"/>
  <c r="L4896" i="9"/>
  <c r="K4896" i="9"/>
  <c r="J4896" i="9" s="1"/>
  <c r="L4895" i="9"/>
  <c r="K4895" i="9"/>
  <c r="J4895" i="9" s="1"/>
  <c r="L4894" i="9"/>
  <c r="K4894" i="9"/>
  <c r="J4894" i="9" s="1"/>
  <c r="L4893" i="9"/>
  <c r="K4893" i="9"/>
  <c r="J4893" i="9" s="1"/>
  <c r="L4892" i="9"/>
  <c r="K4892" i="9"/>
  <c r="J4892" i="9" s="1"/>
  <c r="L4891" i="9"/>
  <c r="K4891" i="9"/>
  <c r="J4891" i="9" s="1"/>
  <c r="L4890" i="9"/>
  <c r="K4890" i="9"/>
  <c r="J4890" i="9" s="1"/>
  <c r="L4889" i="9"/>
  <c r="K4889" i="9"/>
  <c r="J4889" i="9" s="1"/>
  <c r="L4888" i="9"/>
  <c r="K4888" i="9"/>
  <c r="J4888" i="9" s="1"/>
  <c r="L4887" i="9"/>
  <c r="K4887" i="9"/>
  <c r="J4887" i="9" s="1"/>
  <c r="L4886" i="9"/>
  <c r="K4886" i="9"/>
  <c r="J4886" i="9" s="1"/>
  <c r="L4885" i="9"/>
  <c r="K4885" i="9"/>
  <c r="J4885" i="9" s="1"/>
  <c r="L4884" i="9"/>
  <c r="K4884" i="9"/>
  <c r="J4884" i="9" s="1"/>
  <c r="L4883" i="9"/>
  <c r="K4883" i="9"/>
  <c r="J4883" i="9" s="1"/>
  <c r="L4882" i="9"/>
  <c r="K4882" i="9"/>
  <c r="J4882" i="9" s="1"/>
  <c r="L4881" i="9"/>
  <c r="K4881" i="9"/>
  <c r="J4881" i="9" s="1"/>
  <c r="L4880" i="9"/>
  <c r="K4880" i="9"/>
  <c r="J4880" i="9" s="1"/>
  <c r="L4879" i="9"/>
  <c r="K4879" i="9"/>
  <c r="J4879" i="9" s="1"/>
  <c r="L4878" i="9"/>
  <c r="K4878" i="9"/>
  <c r="J4878" i="9" s="1"/>
  <c r="L4877" i="9"/>
  <c r="K4877" i="9"/>
  <c r="J4877" i="9" s="1"/>
  <c r="L4876" i="9"/>
  <c r="K4876" i="9"/>
  <c r="J4876" i="9" s="1"/>
  <c r="L4875" i="9"/>
  <c r="K4875" i="9"/>
  <c r="J4875" i="9" s="1"/>
  <c r="L4874" i="9"/>
  <c r="K4874" i="9"/>
  <c r="J4874" i="9" s="1"/>
  <c r="L4873" i="9"/>
  <c r="K4873" i="9"/>
  <c r="J4873" i="9" s="1"/>
  <c r="L4872" i="9"/>
  <c r="K4872" i="9"/>
  <c r="J4872" i="9" s="1"/>
  <c r="L4871" i="9"/>
  <c r="K4871" i="9"/>
  <c r="J4871" i="9" s="1"/>
  <c r="L4870" i="9"/>
  <c r="K4870" i="9"/>
  <c r="J4870" i="9" s="1"/>
  <c r="L4869" i="9"/>
  <c r="K4869" i="9"/>
  <c r="J4869" i="9" s="1"/>
  <c r="L4868" i="9"/>
  <c r="K4868" i="9"/>
  <c r="J4868" i="9" s="1"/>
  <c r="L4867" i="9"/>
  <c r="K4867" i="9"/>
  <c r="J4867" i="9" s="1"/>
  <c r="L4866" i="9"/>
  <c r="K4866" i="9"/>
  <c r="J4866" i="9" s="1"/>
  <c r="L4865" i="9"/>
  <c r="K4865" i="9"/>
  <c r="J4865" i="9" s="1"/>
  <c r="L4864" i="9"/>
  <c r="K4864" i="9"/>
  <c r="J4864" i="9" s="1"/>
  <c r="L4863" i="9"/>
  <c r="K4863" i="9"/>
  <c r="J4863" i="9" s="1"/>
  <c r="L4862" i="9"/>
  <c r="K4862" i="9"/>
  <c r="J4862" i="9" s="1"/>
  <c r="L4861" i="9"/>
  <c r="K4861" i="9"/>
  <c r="J4861" i="9" s="1"/>
  <c r="L4860" i="9"/>
  <c r="K4860" i="9"/>
  <c r="J4860" i="9" s="1"/>
  <c r="L4859" i="9"/>
  <c r="K4859" i="9"/>
  <c r="J4859" i="9" s="1"/>
  <c r="L4858" i="9"/>
  <c r="K4858" i="9"/>
  <c r="J4858" i="9" s="1"/>
  <c r="L4857" i="9"/>
  <c r="K4857" i="9"/>
  <c r="J4857" i="9" s="1"/>
  <c r="L4856" i="9"/>
  <c r="K4856" i="9"/>
  <c r="J4856" i="9" s="1"/>
  <c r="L4855" i="9"/>
  <c r="K4855" i="9"/>
  <c r="J4855" i="9" s="1"/>
  <c r="L4854" i="9"/>
  <c r="K4854" i="9"/>
  <c r="J4854" i="9" s="1"/>
  <c r="L4853" i="9"/>
  <c r="K4853" i="9"/>
  <c r="J4853" i="9" s="1"/>
  <c r="L4852" i="9"/>
  <c r="K4852" i="9"/>
  <c r="J4852" i="9" s="1"/>
  <c r="L4851" i="9"/>
  <c r="K4851" i="9"/>
  <c r="J4851" i="9" s="1"/>
  <c r="L4850" i="9"/>
  <c r="K4850" i="9"/>
  <c r="J4850" i="9" s="1"/>
  <c r="L4849" i="9"/>
  <c r="K4849" i="9"/>
  <c r="J4849" i="9" s="1"/>
  <c r="L4848" i="9"/>
  <c r="K4848" i="9"/>
  <c r="J4848" i="9" s="1"/>
  <c r="L4847" i="9"/>
  <c r="K4847" i="9"/>
  <c r="J4847" i="9" s="1"/>
  <c r="L4846" i="9"/>
  <c r="K4846" i="9"/>
  <c r="J4846" i="9" s="1"/>
  <c r="L4845" i="9"/>
  <c r="K4845" i="9"/>
  <c r="J4845" i="9" s="1"/>
  <c r="L4844" i="9"/>
  <c r="K4844" i="9"/>
  <c r="J4844" i="9" s="1"/>
  <c r="L4843" i="9"/>
  <c r="K4843" i="9"/>
  <c r="J4843" i="9" s="1"/>
  <c r="L4842" i="9"/>
  <c r="K4842" i="9"/>
  <c r="J4842" i="9" s="1"/>
  <c r="L4841" i="9"/>
  <c r="K4841" i="9"/>
  <c r="J4841" i="9" s="1"/>
  <c r="L4840" i="9"/>
  <c r="K4840" i="9"/>
  <c r="J4840" i="9" s="1"/>
  <c r="L4839" i="9"/>
  <c r="K4839" i="9"/>
  <c r="J4839" i="9" s="1"/>
  <c r="L4838" i="9"/>
  <c r="K4838" i="9"/>
  <c r="J4838" i="9" s="1"/>
  <c r="L4837" i="9"/>
  <c r="K4837" i="9"/>
  <c r="J4837" i="9" s="1"/>
  <c r="L4836" i="9"/>
  <c r="K4836" i="9"/>
  <c r="J4836" i="9" s="1"/>
  <c r="L4835" i="9"/>
  <c r="K4835" i="9"/>
  <c r="J4835" i="9" s="1"/>
  <c r="L4834" i="9"/>
  <c r="K4834" i="9"/>
  <c r="J4834" i="9" s="1"/>
  <c r="L4833" i="9"/>
  <c r="K4833" i="9"/>
  <c r="J4833" i="9" s="1"/>
  <c r="L4832" i="9"/>
  <c r="K4832" i="9"/>
  <c r="J4832" i="9" s="1"/>
  <c r="L4831" i="9"/>
  <c r="K4831" i="9"/>
  <c r="J4831" i="9" s="1"/>
  <c r="L4830" i="9"/>
  <c r="K4830" i="9"/>
  <c r="J4830" i="9" s="1"/>
  <c r="L4829" i="9"/>
  <c r="K4829" i="9"/>
  <c r="J4829" i="9" s="1"/>
  <c r="L4828" i="9"/>
  <c r="K4828" i="9"/>
  <c r="J4828" i="9" s="1"/>
  <c r="L4827" i="9"/>
  <c r="K4827" i="9"/>
  <c r="J4827" i="9" s="1"/>
  <c r="L4826" i="9"/>
  <c r="K4826" i="9"/>
  <c r="J4826" i="9" s="1"/>
  <c r="L4825" i="9"/>
  <c r="K4825" i="9"/>
  <c r="J4825" i="9" s="1"/>
  <c r="L4824" i="9"/>
  <c r="K4824" i="9"/>
  <c r="J4824" i="9" s="1"/>
  <c r="L4823" i="9"/>
  <c r="K4823" i="9"/>
  <c r="J4823" i="9" s="1"/>
  <c r="L4822" i="9"/>
  <c r="K4822" i="9"/>
  <c r="J4822" i="9" s="1"/>
  <c r="L4821" i="9"/>
  <c r="K4821" i="9"/>
  <c r="J4821" i="9" s="1"/>
  <c r="L4820" i="9"/>
  <c r="K4820" i="9"/>
  <c r="J4820" i="9" s="1"/>
  <c r="L4819" i="9"/>
  <c r="K4819" i="9"/>
  <c r="J4819" i="9" s="1"/>
  <c r="L4818" i="9"/>
  <c r="K4818" i="9"/>
  <c r="J4818" i="9" s="1"/>
  <c r="L4817" i="9"/>
  <c r="K4817" i="9"/>
  <c r="J4817" i="9" s="1"/>
  <c r="L4816" i="9"/>
  <c r="K4816" i="9"/>
  <c r="J4816" i="9" s="1"/>
  <c r="L4815" i="9"/>
  <c r="K4815" i="9"/>
  <c r="J4815" i="9" s="1"/>
  <c r="L4814" i="9"/>
  <c r="K4814" i="9"/>
  <c r="J4814" i="9" s="1"/>
  <c r="L4813" i="9"/>
  <c r="K4813" i="9"/>
  <c r="J4813" i="9" s="1"/>
  <c r="L4812" i="9"/>
  <c r="K4812" i="9"/>
  <c r="J4812" i="9" s="1"/>
  <c r="L4811" i="9"/>
  <c r="K4811" i="9"/>
  <c r="J4811" i="9" s="1"/>
  <c r="L4810" i="9"/>
  <c r="K4810" i="9"/>
  <c r="J4810" i="9" s="1"/>
  <c r="L4809" i="9"/>
  <c r="K4809" i="9"/>
  <c r="J4809" i="9" s="1"/>
  <c r="L4808" i="9"/>
  <c r="K4808" i="9"/>
  <c r="J4808" i="9" s="1"/>
  <c r="L4807" i="9"/>
  <c r="K4807" i="9"/>
  <c r="J4807" i="9" s="1"/>
  <c r="L4806" i="9"/>
  <c r="K4806" i="9"/>
  <c r="J4806" i="9" s="1"/>
  <c r="L4805" i="9"/>
  <c r="K4805" i="9"/>
  <c r="J4805" i="9" s="1"/>
  <c r="L4804" i="9"/>
  <c r="K4804" i="9"/>
  <c r="J4804" i="9" s="1"/>
  <c r="L4803" i="9"/>
  <c r="K4803" i="9"/>
  <c r="J4803" i="9" s="1"/>
  <c r="L4802" i="9"/>
  <c r="K4802" i="9"/>
  <c r="J4802" i="9" s="1"/>
  <c r="L4801" i="9"/>
  <c r="K4801" i="9"/>
  <c r="J4801" i="9" s="1"/>
  <c r="L4800" i="9"/>
  <c r="K4800" i="9"/>
  <c r="J4800" i="9" s="1"/>
  <c r="L4799" i="9"/>
  <c r="K4799" i="9"/>
  <c r="J4799" i="9" s="1"/>
  <c r="L4798" i="9"/>
  <c r="K4798" i="9"/>
  <c r="J4798" i="9" s="1"/>
  <c r="L4797" i="9"/>
  <c r="K4797" i="9"/>
  <c r="J4797" i="9" s="1"/>
  <c r="L4796" i="9"/>
  <c r="K4796" i="9"/>
  <c r="J4796" i="9" s="1"/>
  <c r="L4795" i="9"/>
  <c r="K4795" i="9"/>
  <c r="J4795" i="9" s="1"/>
  <c r="L4794" i="9"/>
  <c r="K4794" i="9"/>
  <c r="J4794" i="9" s="1"/>
  <c r="L4793" i="9"/>
  <c r="K4793" i="9"/>
  <c r="J4793" i="9" s="1"/>
  <c r="L4792" i="9"/>
  <c r="K4792" i="9"/>
  <c r="J4792" i="9" s="1"/>
  <c r="L4791" i="9"/>
  <c r="K4791" i="9"/>
  <c r="J4791" i="9" s="1"/>
  <c r="L4790" i="9"/>
  <c r="K4790" i="9"/>
  <c r="J4790" i="9" s="1"/>
  <c r="L4789" i="9"/>
  <c r="K4789" i="9"/>
  <c r="J4789" i="9" s="1"/>
  <c r="L4788" i="9"/>
  <c r="K4788" i="9"/>
  <c r="J4788" i="9" s="1"/>
  <c r="L4787" i="9"/>
  <c r="K4787" i="9"/>
  <c r="J4787" i="9" s="1"/>
  <c r="L4786" i="9"/>
  <c r="K4786" i="9"/>
  <c r="J4786" i="9" s="1"/>
  <c r="L4785" i="9"/>
  <c r="K4785" i="9"/>
  <c r="J4785" i="9" s="1"/>
  <c r="L4784" i="9"/>
  <c r="K4784" i="9"/>
  <c r="J4784" i="9" s="1"/>
  <c r="L4783" i="9"/>
  <c r="K4783" i="9"/>
  <c r="J4783" i="9" s="1"/>
  <c r="L4782" i="9"/>
  <c r="K4782" i="9"/>
  <c r="J4782" i="9" s="1"/>
  <c r="L4781" i="9"/>
  <c r="K4781" i="9"/>
  <c r="J4781" i="9" s="1"/>
  <c r="L4780" i="9"/>
  <c r="K4780" i="9"/>
  <c r="J4780" i="9" s="1"/>
  <c r="L4779" i="9"/>
  <c r="K4779" i="9"/>
  <c r="J4779" i="9" s="1"/>
  <c r="L4778" i="9"/>
  <c r="K4778" i="9"/>
  <c r="J4778" i="9" s="1"/>
  <c r="L4777" i="9"/>
  <c r="K4777" i="9"/>
  <c r="J4777" i="9" s="1"/>
  <c r="L4776" i="9"/>
  <c r="K4776" i="9"/>
  <c r="J4776" i="9" s="1"/>
  <c r="L4775" i="9"/>
  <c r="K4775" i="9"/>
  <c r="J4775" i="9" s="1"/>
  <c r="L4774" i="9"/>
  <c r="K4774" i="9"/>
  <c r="J4774" i="9" s="1"/>
  <c r="L4773" i="9"/>
  <c r="K4773" i="9"/>
  <c r="J4773" i="9" s="1"/>
  <c r="L4772" i="9"/>
  <c r="K4772" i="9"/>
  <c r="J4772" i="9" s="1"/>
  <c r="L4771" i="9"/>
  <c r="K4771" i="9"/>
  <c r="J4771" i="9" s="1"/>
  <c r="L4770" i="9"/>
  <c r="K4770" i="9"/>
  <c r="J4770" i="9" s="1"/>
  <c r="L4769" i="9"/>
  <c r="K4769" i="9"/>
  <c r="J4769" i="9" s="1"/>
  <c r="L4768" i="9"/>
  <c r="K4768" i="9"/>
  <c r="J4768" i="9" s="1"/>
  <c r="L4767" i="9"/>
  <c r="K4767" i="9"/>
  <c r="J4767" i="9" s="1"/>
  <c r="L4766" i="9"/>
  <c r="K4766" i="9"/>
  <c r="J4766" i="9" s="1"/>
  <c r="L4765" i="9"/>
  <c r="K4765" i="9"/>
  <c r="J4765" i="9" s="1"/>
  <c r="L4764" i="9"/>
  <c r="K4764" i="9"/>
  <c r="J4764" i="9" s="1"/>
  <c r="L4763" i="9"/>
  <c r="K4763" i="9"/>
  <c r="J4763" i="9" s="1"/>
  <c r="L4762" i="9"/>
  <c r="K4762" i="9"/>
  <c r="J4762" i="9" s="1"/>
  <c r="L4761" i="9"/>
  <c r="K4761" i="9"/>
  <c r="J4761" i="9" s="1"/>
  <c r="L4760" i="9"/>
  <c r="K4760" i="9"/>
  <c r="J4760" i="9" s="1"/>
  <c r="L4759" i="9"/>
  <c r="K4759" i="9"/>
  <c r="J4759" i="9" s="1"/>
  <c r="L4758" i="9"/>
  <c r="K4758" i="9"/>
  <c r="J4758" i="9" s="1"/>
  <c r="L4757" i="9"/>
  <c r="K4757" i="9"/>
  <c r="J4757" i="9" s="1"/>
  <c r="L4756" i="9"/>
  <c r="K4756" i="9"/>
  <c r="J4756" i="9" s="1"/>
  <c r="L4755" i="9"/>
  <c r="K4755" i="9"/>
  <c r="J4755" i="9" s="1"/>
  <c r="L4754" i="9"/>
  <c r="K4754" i="9"/>
  <c r="J4754" i="9" s="1"/>
  <c r="L4753" i="9"/>
  <c r="K4753" i="9"/>
  <c r="J4753" i="9" s="1"/>
  <c r="L4752" i="9"/>
  <c r="K4752" i="9"/>
  <c r="J4752" i="9" s="1"/>
  <c r="L4751" i="9"/>
  <c r="K4751" i="9"/>
  <c r="J4751" i="9" s="1"/>
  <c r="L4750" i="9"/>
  <c r="K4750" i="9"/>
  <c r="J4750" i="9" s="1"/>
  <c r="L4749" i="9"/>
  <c r="K4749" i="9"/>
  <c r="J4749" i="9" s="1"/>
  <c r="L4748" i="9"/>
  <c r="K4748" i="9"/>
  <c r="J4748" i="9" s="1"/>
  <c r="L4747" i="9"/>
  <c r="K4747" i="9"/>
  <c r="J4747" i="9" s="1"/>
  <c r="L4746" i="9"/>
  <c r="K4746" i="9"/>
  <c r="J4746" i="9" s="1"/>
  <c r="L4745" i="9"/>
  <c r="K4745" i="9"/>
  <c r="J4745" i="9" s="1"/>
  <c r="L4744" i="9"/>
  <c r="K4744" i="9"/>
  <c r="J4744" i="9" s="1"/>
  <c r="L4743" i="9"/>
  <c r="K4743" i="9"/>
  <c r="J4743" i="9" s="1"/>
  <c r="L4742" i="9"/>
  <c r="K4742" i="9"/>
  <c r="J4742" i="9" s="1"/>
  <c r="L4741" i="9"/>
  <c r="K4741" i="9"/>
  <c r="J4741" i="9" s="1"/>
  <c r="L4740" i="9"/>
  <c r="K4740" i="9"/>
  <c r="J4740" i="9" s="1"/>
  <c r="L4739" i="9"/>
  <c r="K4739" i="9"/>
  <c r="J4739" i="9" s="1"/>
  <c r="L4738" i="9"/>
  <c r="K4738" i="9"/>
  <c r="J4738" i="9" s="1"/>
  <c r="L4737" i="9"/>
  <c r="K4737" i="9"/>
  <c r="J4737" i="9" s="1"/>
  <c r="L4736" i="9"/>
  <c r="K4736" i="9"/>
  <c r="J4736" i="9" s="1"/>
  <c r="L4735" i="9"/>
  <c r="K4735" i="9"/>
  <c r="J4735" i="9" s="1"/>
  <c r="L4734" i="9"/>
  <c r="K4734" i="9"/>
  <c r="J4734" i="9" s="1"/>
  <c r="L4733" i="9"/>
  <c r="K4733" i="9"/>
  <c r="J4733" i="9" s="1"/>
  <c r="L4732" i="9"/>
  <c r="K4732" i="9"/>
  <c r="J4732" i="9" s="1"/>
  <c r="L4731" i="9"/>
  <c r="K4731" i="9"/>
  <c r="J4731" i="9" s="1"/>
  <c r="L4730" i="9"/>
  <c r="K4730" i="9"/>
  <c r="J4730" i="9" s="1"/>
  <c r="L4729" i="9"/>
  <c r="K4729" i="9"/>
  <c r="J4729" i="9" s="1"/>
  <c r="L4728" i="9"/>
  <c r="K4728" i="9"/>
  <c r="J4728" i="9" s="1"/>
  <c r="L4727" i="9"/>
  <c r="K4727" i="9"/>
  <c r="J4727" i="9" s="1"/>
  <c r="L4726" i="9"/>
  <c r="K4726" i="9"/>
  <c r="J4726" i="9" s="1"/>
  <c r="L4725" i="9"/>
  <c r="K4725" i="9"/>
  <c r="J4725" i="9" s="1"/>
  <c r="L4724" i="9"/>
  <c r="K4724" i="9"/>
  <c r="J4724" i="9" s="1"/>
  <c r="L4723" i="9"/>
  <c r="K4723" i="9"/>
  <c r="J4723" i="9" s="1"/>
  <c r="L4722" i="9"/>
  <c r="K4722" i="9"/>
  <c r="J4722" i="9" s="1"/>
  <c r="L4721" i="9"/>
  <c r="K4721" i="9"/>
  <c r="J4721" i="9" s="1"/>
  <c r="L4720" i="9"/>
  <c r="K4720" i="9"/>
  <c r="J4720" i="9" s="1"/>
  <c r="L4719" i="9"/>
  <c r="K4719" i="9"/>
  <c r="J4719" i="9" s="1"/>
  <c r="L4718" i="9"/>
  <c r="K4718" i="9"/>
  <c r="J4718" i="9" s="1"/>
  <c r="L4717" i="9"/>
  <c r="K4717" i="9"/>
  <c r="J4717" i="9" s="1"/>
  <c r="L4716" i="9"/>
  <c r="K4716" i="9"/>
  <c r="J4716" i="9" s="1"/>
  <c r="L4715" i="9"/>
  <c r="K4715" i="9"/>
  <c r="J4715" i="9" s="1"/>
  <c r="L4714" i="9"/>
  <c r="K4714" i="9"/>
  <c r="J4714" i="9" s="1"/>
  <c r="L4713" i="9"/>
  <c r="K4713" i="9"/>
  <c r="J4713" i="9" s="1"/>
  <c r="L4712" i="9"/>
  <c r="K4712" i="9"/>
  <c r="J4712" i="9" s="1"/>
  <c r="L4711" i="9"/>
  <c r="K4711" i="9"/>
  <c r="J4711" i="9" s="1"/>
  <c r="L4710" i="9"/>
  <c r="K4710" i="9"/>
  <c r="J4710" i="9" s="1"/>
  <c r="L4709" i="9"/>
  <c r="K4709" i="9"/>
  <c r="J4709" i="9" s="1"/>
  <c r="L4708" i="9"/>
  <c r="K4708" i="9"/>
  <c r="J4708" i="9" s="1"/>
  <c r="L4707" i="9"/>
  <c r="K4707" i="9"/>
  <c r="J4707" i="9" s="1"/>
  <c r="L4706" i="9"/>
  <c r="K4706" i="9"/>
  <c r="J4706" i="9" s="1"/>
  <c r="L4705" i="9"/>
  <c r="K4705" i="9"/>
  <c r="J4705" i="9" s="1"/>
  <c r="L4704" i="9"/>
  <c r="K4704" i="9"/>
  <c r="J4704" i="9" s="1"/>
  <c r="L4703" i="9"/>
  <c r="K4703" i="9"/>
  <c r="J4703" i="9" s="1"/>
  <c r="L4702" i="9"/>
  <c r="K4702" i="9"/>
  <c r="J4702" i="9" s="1"/>
  <c r="L4701" i="9"/>
  <c r="K4701" i="9"/>
  <c r="J4701" i="9" s="1"/>
  <c r="L4700" i="9"/>
  <c r="K4700" i="9"/>
  <c r="J4700" i="9" s="1"/>
  <c r="L4699" i="9"/>
  <c r="K4699" i="9"/>
  <c r="J4699" i="9" s="1"/>
  <c r="L4698" i="9"/>
  <c r="K4698" i="9"/>
  <c r="J4698" i="9" s="1"/>
  <c r="L4697" i="9"/>
  <c r="K4697" i="9"/>
  <c r="J4697" i="9" s="1"/>
  <c r="L4696" i="9"/>
  <c r="K4696" i="9"/>
  <c r="J4696" i="9" s="1"/>
  <c r="L4695" i="9"/>
  <c r="K4695" i="9"/>
  <c r="J4695" i="9" s="1"/>
  <c r="L4694" i="9"/>
  <c r="K4694" i="9"/>
  <c r="J4694" i="9" s="1"/>
  <c r="L4693" i="9"/>
  <c r="K4693" i="9"/>
  <c r="J4693" i="9" s="1"/>
  <c r="L4692" i="9"/>
  <c r="K4692" i="9"/>
  <c r="J4692" i="9" s="1"/>
  <c r="L4691" i="9"/>
  <c r="K4691" i="9"/>
  <c r="J4691" i="9" s="1"/>
  <c r="L4690" i="9"/>
  <c r="K4690" i="9"/>
  <c r="J4690" i="9" s="1"/>
  <c r="L4689" i="9"/>
  <c r="K4689" i="9"/>
  <c r="J4689" i="9" s="1"/>
  <c r="L4688" i="9"/>
  <c r="K4688" i="9"/>
  <c r="J4688" i="9" s="1"/>
  <c r="L4687" i="9"/>
  <c r="K4687" i="9"/>
  <c r="J4687" i="9" s="1"/>
  <c r="L4686" i="9"/>
  <c r="K4686" i="9"/>
  <c r="J4686" i="9" s="1"/>
  <c r="L4685" i="9"/>
  <c r="K4685" i="9"/>
  <c r="J4685" i="9" s="1"/>
  <c r="L4684" i="9"/>
  <c r="K4684" i="9"/>
  <c r="J4684" i="9" s="1"/>
  <c r="L4683" i="9"/>
  <c r="K4683" i="9"/>
  <c r="J4683" i="9" s="1"/>
  <c r="L4682" i="9"/>
  <c r="K4682" i="9"/>
  <c r="J4682" i="9" s="1"/>
  <c r="L4681" i="9"/>
  <c r="K4681" i="9"/>
  <c r="J4681" i="9" s="1"/>
  <c r="L4680" i="9"/>
  <c r="K4680" i="9"/>
  <c r="J4680" i="9" s="1"/>
  <c r="L4679" i="9"/>
  <c r="K4679" i="9"/>
  <c r="J4679" i="9" s="1"/>
  <c r="L4678" i="9"/>
  <c r="K4678" i="9"/>
  <c r="J4678" i="9" s="1"/>
  <c r="L4677" i="9"/>
  <c r="K4677" i="9"/>
  <c r="J4677" i="9" s="1"/>
  <c r="L4676" i="9"/>
  <c r="K4676" i="9"/>
  <c r="J4676" i="9" s="1"/>
  <c r="L4675" i="9"/>
  <c r="K4675" i="9"/>
  <c r="J4675" i="9" s="1"/>
  <c r="L4674" i="9"/>
  <c r="K4674" i="9"/>
  <c r="J4674" i="9" s="1"/>
  <c r="L4673" i="9"/>
  <c r="K4673" i="9"/>
  <c r="J4673" i="9" s="1"/>
  <c r="L4672" i="9"/>
  <c r="K4672" i="9"/>
  <c r="J4672" i="9" s="1"/>
  <c r="L4671" i="9"/>
  <c r="K4671" i="9"/>
  <c r="J4671" i="9" s="1"/>
  <c r="L4670" i="9"/>
  <c r="K4670" i="9"/>
  <c r="J4670" i="9" s="1"/>
  <c r="L4669" i="9"/>
  <c r="K4669" i="9"/>
  <c r="J4669" i="9" s="1"/>
  <c r="L4668" i="9"/>
  <c r="K4668" i="9"/>
  <c r="J4668" i="9" s="1"/>
  <c r="L4667" i="9"/>
  <c r="K4667" i="9"/>
  <c r="J4667" i="9" s="1"/>
  <c r="L4666" i="9"/>
  <c r="K4666" i="9"/>
  <c r="J4666" i="9" s="1"/>
  <c r="L4665" i="9"/>
  <c r="K4665" i="9"/>
  <c r="J4665" i="9" s="1"/>
  <c r="L4664" i="9"/>
  <c r="K4664" i="9"/>
  <c r="J4664" i="9" s="1"/>
  <c r="L4663" i="9"/>
  <c r="K4663" i="9"/>
  <c r="J4663" i="9" s="1"/>
  <c r="L4662" i="9"/>
  <c r="K4662" i="9"/>
  <c r="J4662" i="9" s="1"/>
  <c r="L4661" i="9"/>
  <c r="K4661" i="9"/>
  <c r="J4661" i="9" s="1"/>
  <c r="L4660" i="9"/>
  <c r="K4660" i="9"/>
  <c r="J4660" i="9" s="1"/>
  <c r="L4659" i="9"/>
  <c r="K4659" i="9"/>
  <c r="J4659" i="9" s="1"/>
  <c r="L4658" i="9"/>
  <c r="K4658" i="9"/>
  <c r="J4658" i="9" s="1"/>
  <c r="L4657" i="9"/>
  <c r="K4657" i="9"/>
  <c r="J4657" i="9" s="1"/>
  <c r="L4656" i="9"/>
  <c r="K4656" i="9"/>
  <c r="J4656" i="9" s="1"/>
  <c r="L4655" i="9"/>
  <c r="K4655" i="9"/>
  <c r="J4655" i="9" s="1"/>
  <c r="L4654" i="9"/>
  <c r="K4654" i="9"/>
  <c r="J4654" i="9" s="1"/>
  <c r="L4653" i="9"/>
  <c r="K4653" i="9"/>
  <c r="J4653" i="9" s="1"/>
  <c r="L4652" i="9"/>
  <c r="K4652" i="9"/>
  <c r="J4652" i="9" s="1"/>
  <c r="L4651" i="9"/>
  <c r="K4651" i="9"/>
  <c r="J4651" i="9" s="1"/>
  <c r="L4650" i="9"/>
  <c r="K4650" i="9"/>
  <c r="J4650" i="9" s="1"/>
  <c r="L4649" i="9"/>
  <c r="K4649" i="9"/>
  <c r="J4649" i="9" s="1"/>
  <c r="L4648" i="9"/>
  <c r="K4648" i="9"/>
  <c r="J4648" i="9" s="1"/>
  <c r="L4647" i="9"/>
  <c r="K4647" i="9"/>
  <c r="J4647" i="9" s="1"/>
  <c r="L4646" i="9"/>
  <c r="K4646" i="9"/>
  <c r="J4646" i="9" s="1"/>
  <c r="L4645" i="9"/>
  <c r="K4645" i="9"/>
  <c r="J4645" i="9" s="1"/>
  <c r="L4644" i="9"/>
  <c r="K4644" i="9"/>
  <c r="J4644" i="9" s="1"/>
  <c r="L4643" i="9"/>
  <c r="K4643" i="9"/>
  <c r="J4643" i="9" s="1"/>
  <c r="L4642" i="9"/>
  <c r="K4642" i="9"/>
  <c r="J4642" i="9" s="1"/>
  <c r="L4641" i="9"/>
  <c r="K4641" i="9"/>
  <c r="J4641" i="9" s="1"/>
  <c r="L4640" i="9"/>
  <c r="K4640" i="9"/>
  <c r="J4640" i="9" s="1"/>
  <c r="L4639" i="9"/>
  <c r="K4639" i="9"/>
  <c r="J4639" i="9" s="1"/>
  <c r="L4638" i="9"/>
  <c r="K4638" i="9"/>
  <c r="J4638" i="9" s="1"/>
  <c r="L4637" i="9"/>
  <c r="K4637" i="9"/>
  <c r="J4637" i="9" s="1"/>
  <c r="L4636" i="9"/>
  <c r="K4636" i="9"/>
  <c r="J4636" i="9" s="1"/>
  <c r="L4635" i="9"/>
  <c r="K4635" i="9"/>
  <c r="J4635" i="9" s="1"/>
  <c r="L4634" i="9"/>
  <c r="K4634" i="9"/>
  <c r="J4634" i="9" s="1"/>
  <c r="L4633" i="9"/>
  <c r="K4633" i="9"/>
  <c r="J4633" i="9" s="1"/>
  <c r="L4632" i="9"/>
  <c r="K4632" i="9"/>
  <c r="J4632" i="9" s="1"/>
  <c r="L4631" i="9"/>
  <c r="K4631" i="9"/>
  <c r="J4631" i="9" s="1"/>
  <c r="L4630" i="9"/>
  <c r="K4630" i="9"/>
  <c r="J4630" i="9" s="1"/>
  <c r="L4629" i="9"/>
  <c r="K4629" i="9"/>
  <c r="J4629" i="9" s="1"/>
  <c r="L4628" i="9"/>
  <c r="K4628" i="9"/>
  <c r="J4628" i="9" s="1"/>
  <c r="L4627" i="9"/>
  <c r="K4627" i="9"/>
  <c r="J4627" i="9" s="1"/>
  <c r="L4626" i="9"/>
  <c r="K4626" i="9"/>
  <c r="J4626" i="9" s="1"/>
  <c r="L4625" i="9"/>
  <c r="K4625" i="9"/>
  <c r="J4625" i="9" s="1"/>
  <c r="L4624" i="9"/>
  <c r="K4624" i="9"/>
  <c r="J4624" i="9" s="1"/>
  <c r="L4623" i="9"/>
  <c r="K4623" i="9"/>
  <c r="J4623" i="9" s="1"/>
  <c r="L4622" i="9"/>
  <c r="K4622" i="9"/>
  <c r="J4622" i="9" s="1"/>
  <c r="L4621" i="9"/>
  <c r="K4621" i="9"/>
  <c r="J4621" i="9" s="1"/>
  <c r="L4620" i="9"/>
  <c r="K4620" i="9"/>
  <c r="J4620" i="9" s="1"/>
  <c r="L4619" i="9"/>
  <c r="K4619" i="9"/>
  <c r="J4619" i="9" s="1"/>
  <c r="L4618" i="9"/>
  <c r="K4618" i="9"/>
  <c r="J4618" i="9" s="1"/>
  <c r="L4617" i="9"/>
  <c r="K4617" i="9"/>
  <c r="J4617" i="9" s="1"/>
  <c r="L4616" i="9"/>
  <c r="K4616" i="9"/>
  <c r="J4616" i="9" s="1"/>
  <c r="L4615" i="9"/>
  <c r="K4615" i="9"/>
  <c r="J4615" i="9" s="1"/>
  <c r="L4614" i="9"/>
  <c r="K4614" i="9"/>
  <c r="J4614" i="9" s="1"/>
  <c r="L4613" i="9"/>
  <c r="K4613" i="9"/>
  <c r="J4613" i="9" s="1"/>
  <c r="L4612" i="9"/>
  <c r="K4612" i="9"/>
  <c r="J4612" i="9" s="1"/>
  <c r="L4611" i="9"/>
  <c r="K4611" i="9"/>
  <c r="J4611" i="9" s="1"/>
  <c r="L4610" i="9"/>
  <c r="K4610" i="9"/>
  <c r="J4610" i="9" s="1"/>
  <c r="L4609" i="9"/>
  <c r="K4609" i="9"/>
  <c r="J4609" i="9" s="1"/>
  <c r="L4608" i="9"/>
  <c r="K4608" i="9"/>
  <c r="J4608" i="9" s="1"/>
  <c r="L4607" i="9"/>
  <c r="K4607" i="9"/>
  <c r="J4607" i="9" s="1"/>
  <c r="L4606" i="9"/>
  <c r="K4606" i="9"/>
  <c r="J4606" i="9" s="1"/>
  <c r="L4605" i="9"/>
  <c r="K4605" i="9"/>
  <c r="J4605" i="9" s="1"/>
  <c r="L4604" i="9"/>
  <c r="K4604" i="9"/>
  <c r="J4604" i="9" s="1"/>
  <c r="L4603" i="9"/>
  <c r="K4603" i="9"/>
  <c r="J4603" i="9" s="1"/>
  <c r="L4602" i="9"/>
  <c r="K4602" i="9"/>
  <c r="J4602" i="9" s="1"/>
  <c r="L4601" i="9"/>
  <c r="K4601" i="9"/>
  <c r="J4601" i="9" s="1"/>
  <c r="L4600" i="9"/>
  <c r="K4600" i="9"/>
  <c r="J4600" i="9" s="1"/>
  <c r="L4599" i="9"/>
  <c r="K4599" i="9"/>
  <c r="J4599" i="9" s="1"/>
  <c r="L4598" i="9"/>
  <c r="K4598" i="9"/>
  <c r="J4598" i="9" s="1"/>
  <c r="L4597" i="9"/>
  <c r="K4597" i="9"/>
  <c r="J4597" i="9" s="1"/>
  <c r="L4596" i="9"/>
  <c r="K4596" i="9"/>
  <c r="J4596" i="9" s="1"/>
  <c r="L4595" i="9"/>
  <c r="K4595" i="9"/>
  <c r="J4595" i="9" s="1"/>
  <c r="L4594" i="9"/>
  <c r="K4594" i="9"/>
  <c r="J4594" i="9" s="1"/>
  <c r="L4593" i="9"/>
  <c r="K4593" i="9"/>
  <c r="J4593" i="9" s="1"/>
  <c r="L4592" i="9"/>
  <c r="K4592" i="9"/>
  <c r="J4592" i="9" s="1"/>
  <c r="L4591" i="9"/>
  <c r="K4591" i="9"/>
  <c r="J4591" i="9" s="1"/>
  <c r="L4590" i="9"/>
  <c r="K4590" i="9"/>
  <c r="J4590" i="9" s="1"/>
  <c r="L4589" i="9"/>
  <c r="K4589" i="9"/>
  <c r="J4589" i="9" s="1"/>
  <c r="L4588" i="9"/>
  <c r="K4588" i="9"/>
  <c r="J4588" i="9" s="1"/>
  <c r="L4587" i="9"/>
  <c r="K4587" i="9"/>
  <c r="J4587" i="9" s="1"/>
  <c r="L4586" i="9"/>
  <c r="K4586" i="9"/>
  <c r="J4586" i="9" s="1"/>
  <c r="L4585" i="9"/>
  <c r="K4585" i="9"/>
  <c r="J4585" i="9" s="1"/>
  <c r="L4584" i="9"/>
  <c r="K4584" i="9"/>
  <c r="J4584" i="9" s="1"/>
  <c r="L4583" i="9"/>
  <c r="K4583" i="9"/>
  <c r="J4583" i="9" s="1"/>
  <c r="L4582" i="9"/>
  <c r="K4582" i="9"/>
  <c r="J4582" i="9" s="1"/>
  <c r="L4581" i="9"/>
  <c r="K4581" i="9"/>
  <c r="J4581" i="9" s="1"/>
  <c r="L4580" i="9"/>
  <c r="K4580" i="9"/>
  <c r="J4580" i="9" s="1"/>
  <c r="L4579" i="9"/>
  <c r="K4579" i="9"/>
  <c r="J4579" i="9" s="1"/>
  <c r="L4578" i="9"/>
  <c r="K4578" i="9"/>
  <c r="J4578" i="9" s="1"/>
  <c r="L4577" i="9"/>
  <c r="K4577" i="9"/>
  <c r="J4577" i="9" s="1"/>
  <c r="L4576" i="9"/>
  <c r="K4576" i="9"/>
  <c r="J4576" i="9" s="1"/>
  <c r="L4575" i="9"/>
  <c r="K4575" i="9"/>
  <c r="J4575" i="9" s="1"/>
  <c r="L4574" i="9"/>
  <c r="K4574" i="9"/>
  <c r="J4574" i="9" s="1"/>
  <c r="L4573" i="9"/>
  <c r="K4573" i="9"/>
  <c r="J4573" i="9" s="1"/>
  <c r="L4572" i="9"/>
  <c r="K4572" i="9"/>
  <c r="J4572" i="9" s="1"/>
  <c r="L4571" i="9"/>
  <c r="K4571" i="9"/>
  <c r="J4571" i="9" s="1"/>
  <c r="L4570" i="9"/>
  <c r="K4570" i="9"/>
  <c r="J4570" i="9" s="1"/>
  <c r="L4569" i="9"/>
  <c r="K4569" i="9"/>
  <c r="J4569" i="9" s="1"/>
  <c r="L4568" i="9"/>
  <c r="K4568" i="9"/>
  <c r="J4568" i="9" s="1"/>
  <c r="L4567" i="9"/>
  <c r="K4567" i="9"/>
  <c r="J4567" i="9" s="1"/>
  <c r="L4566" i="9"/>
  <c r="K4566" i="9"/>
  <c r="J4566" i="9" s="1"/>
  <c r="L4565" i="9"/>
  <c r="K4565" i="9"/>
  <c r="J4565" i="9" s="1"/>
  <c r="L4564" i="9"/>
  <c r="K4564" i="9"/>
  <c r="J4564" i="9" s="1"/>
  <c r="L4563" i="9"/>
  <c r="K4563" i="9"/>
  <c r="J4563" i="9" s="1"/>
  <c r="L4562" i="9"/>
  <c r="K4562" i="9"/>
  <c r="J4562" i="9" s="1"/>
  <c r="L4561" i="9"/>
  <c r="K4561" i="9"/>
  <c r="J4561" i="9" s="1"/>
  <c r="L4560" i="9"/>
  <c r="K4560" i="9"/>
  <c r="J4560" i="9" s="1"/>
  <c r="L4559" i="9"/>
  <c r="K4559" i="9"/>
  <c r="J4559" i="9" s="1"/>
  <c r="L4558" i="9"/>
  <c r="K4558" i="9"/>
  <c r="J4558" i="9" s="1"/>
  <c r="L4557" i="9"/>
  <c r="K4557" i="9"/>
  <c r="J4557" i="9" s="1"/>
  <c r="L4556" i="9"/>
  <c r="K4556" i="9"/>
  <c r="J4556" i="9" s="1"/>
  <c r="L4555" i="9"/>
  <c r="K4555" i="9"/>
  <c r="J4555" i="9" s="1"/>
  <c r="L4554" i="9"/>
  <c r="K4554" i="9"/>
  <c r="J4554" i="9" s="1"/>
  <c r="L4553" i="9"/>
  <c r="K4553" i="9"/>
  <c r="J4553" i="9" s="1"/>
  <c r="L4552" i="9"/>
  <c r="K4552" i="9"/>
  <c r="J4552" i="9" s="1"/>
  <c r="L4551" i="9"/>
  <c r="K4551" i="9"/>
  <c r="J4551" i="9" s="1"/>
  <c r="L4550" i="9"/>
  <c r="K4550" i="9"/>
  <c r="J4550" i="9" s="1"/>
  <c r="L4549" i="9"/>
  <c r="K4549" i="9"/>
  <c r="J4549" i="9" s="1"/>
  <c r="L4548" i="9"/>
  <c r="K4548" i="9"/>
  <c r="J4548" i="9" s="1"/>
  <c r="L4547" i="9"/>
  <c r="K4547" i="9"/>
  <c r="J4547" i="9" s="1"/>
  <c r="L4546" i="9"/>
  <c r="K4546" i="9"/>
  <c r="J4546" i="9" s="1"/>
  <c r="L4545" i="9"/>
  <c r="K4545" i="9"/>
  <c r="J4545" i="9" s="1"/>
  <c r="L4544" i="9"/>
  <c r="K4544" i="9"/>
  <c r="J4544" i="9" s="1"/>
  <c r="L4543" i="9"/>
  <c r="K4543" i="9"/>
  <c r="J4543" i="9" s="1"/>
  <c r="L4542" i="9"/>
  <c r="K4542" i="9"/>
  <c r="J4542" i="9" s="1"/>
  <c r="L4541" i="9"/>
  <c r="K4541" i="9"/>
  <c r="J4541" i="9" s="1"/>
  <c r="L4540" i="9"/>
  <c r="K4540" i="9"/>
  <c r="J4540" i="9" s="1"/>
  <c r="L4539" i="9"/>
  <c r="K4539" i="9"/>
  <c r="J4539" i="9" s="1"/>
  <c r="L4538" i="9"/>
  <c r="K4538" i="9"/>
  <c r="J4538" i="9" s="1"/>
  <c r="L4537" i="9"/>
  <c r="K4537" i="9"/>
  <c r="J4537" i="9" s="1"/>
  <c r="L4536" i="9"/>
  <c r="K4536" i="9"/>
  <c r="J4536" i="9" s="1"/>
  <c r="L4535" i="9"/>
  <c r="K4535" i="9"/>
  <c r="J4535" i="9" s="1"/>
  <c r="L4534" i="9"/>
  <c r="K4534" i="9"/>
  <c r="J4534" i="9" s="1"/>
  <c r="L4533" i="9"/>
  <c r="K4533" i="9"/>
  <c r="J4533" i="9" s="1"/>
  <c r="L4532" i="9"/>
  <c r="K4532" i="9"/>
  <c r="J4532" i="9" s="1"/>
  <c r="L4531" i="9"/>
  <c r="K4531" i="9"/>
  <c r="J4531" i="9" s="1"/>
  <c r="L4530" i="9"/>
  <c r="K4530" i="9"/>
  <c r="J4530" i="9" s="1"/>
  <c r="L4529" i="9"/>
  <c r="K4529" i="9"/>
  <c r="J4529" i="9" s="1"/>
  <c r="L4528" i="9"/>
  <c r="K4528" i="9"/>
  <c r="J4528" i="9" s="1"/>
  <c r="L4527" i="9"/>
  <c r="K4527" i="9"/>
  <c r="J4527" i="9" s="1"/>
  <c r="L4526" i="9"/>
  <c r="K4526" i="9"/>
  <c r="J4526" i="9" s="1"/>
  <c r="L4525" i="9"/>
  <c r="K4525" i="9"/>
  <c r="J4525" i="9" s="1"/>
  <c r="L4524" i="9"/>
  <c r="K4524" i="9"/>
  <c r="J4524" i="9" s="1"/>
  <c r="L4523" i="9"/>
  <c r="K4523" i="9"/>
  <c r="J4523" i="9" s="1"/>
  <c r="L4522" i="9"/>
  <c r="K4522" i="9"/>
  <c r="J4522" i="9" s="1"/>
  <c r="L4521" i="9"/>
  <c r="K4521" i="9"/>
  <c r="J4521" i="9" s="1"/>
  <c r="L4520" i="9"/>
  <c r="K4520" i="9"/>
  <c r="J4520" i="9" s="1"/>
  <c r="L4519" i="9"/>
  <c r="K4519" i="9"/>
  <c r="J4519" i="9" s="1"/>
  <c r="L4518" i="9"/>
  <c r="K4518" i="9"/>
  <c r="J4518" i="9" s="1"/>
  <c r="L4517" i="9"/>
  <c r="K4517" i="9"/>
  <c r="J4517" i="9" s="1"/>
  <c r="L4516" i="9"/>
  <c r="K4516" i="9"/>
  <c r="J4516" i="9" s="1"/>
  <c r="L4515" i="9"/>
  <c r="K4515" i="9"/>
  <c r="J4515" i="9" s="1"/>
  <c r="L4514" i="9"/>
  <c r="K4514" i="9"/>
  <c r="J4514" i="9" s="1"/>
  <c r="L4513" i="9"/>
  <c r="K4513" i="9"/>
  <c r="J4513" i="9" s="1"/>
  <c r="L4512" i="9"/>
  <c r="K4512" i="9"/>
  <c r="J4512" i="9" s="1"/>
  <c r="L4511" i="9"/>
  <c r="K4511" i="9"/>
  <c r="J4511" i="9" s="1"/>
  <c r="L4510" i="9"/>
  <c r="K4510" i="9"/>
  <c r="J4510" i="9" s="1"/>
  <c r="L4509" i="9"/>
  <c r="K4509" i="9"/>
  <c r="J4509" i="9" s="1"/>
  <c r="L4508" i="9"/>
  <c r="K4508" i="9"/>
  <c r="J4508" i="9" s="1"/>
  <c r="L4507" i="9"/>
  <c r="K4507" i="9"/>
  <c r="J4507" i="9" s="1"/>
  <c r="L4506" i="9"/>
  <c r="K4506" i="9"/>
  <c r="J4506" i="9" s="1"/>
  <c r="L4505" i="9"/>
  <c r="K4505" i="9"/>
  <c r="J4505" i="9" s="1"/>
  <c r="L4504" i="9"/>
  <c r="K4504" i="9"/>
  <c r="J4504" i="9" s="1"/>
  <c r="L4503" i="9"/>
  <c r="K4503" i="9"/>
  <c r="J4503" i="9" s="1"/>
  <c r="L4502" i="9"/>
  <c r="K4502" i="9"/>
  <c r="J4502" i="9" s="1"/>
  <c r="L4501" i="9"/>
  <c r="K4501" i="9"/>
  <c r="J4501" i="9" s="1"/>
  <c r="L4500" i="9"/>
  <c r="K4500" i="9"/>
  <c r="J4500" i="9" s="1"/>
  <c r="L4499" i="9"/>
  <c r="K4499" i="9"/>
  <c r="J4499" i="9" s="1"/>
  <c r="L4498" i="9"/>
  <c r="K4498" i="9"/>
  <c r="J4498" i="9" s="1"/>
  <c r="L4497" i="9"/>
  <c r="K4497" i="9"/>
  <c r="J4497" i="9" s="1"/>
  <c r="L4496" i="9"/>
  <c r="K4496" i="9"/>
  <c r="J4496" i="9" s="1"/>
  <c r="L4495" i="9"/>
  <c r="K4495" i="9"/>
  <c r="J4495" i="9" s="1"/>
  <c r="L4494" i="9"/>
  <c r="K4494" i="9"/>
  <c r="J4494" i="9" s="1"/>
  <c r="L4493" i="9"/>
  <c r="K4493" i="9"/>
  <c r="J4493" i="9" s="1"/>
  <c r="L4492" i="9"/>
  <c r="K4492" i="9"/>
  <c r="J4492" i="9" s="1"/>
  <c r="L4491" i="9"/>
  <c r="K4491" i="9"/>
  <c r="J4491" i="9" s="1"/>
  <c r="L4490" i="9"/>
  <c r="K4490" i="9"/>
  <c r="J4490" i="9" s="1"/>
  <c r="L4489" i="9"/>
  <c r="K4489" i="9"/>
  <c r="J4489" i="9" s="1"/>
  <c r="L4488" i="9"/>
  <c r="K4488" i="9"/>
  <c r="J4488" i="9" s="1"/>
  <c r="L4487" i="9"/>
  <c r="K4487" i="9"/>
  <c r="J4487" i="9" s="1"/>
  <c r="L4486" i="9"/>
  <c r="K4486" i="9"/>
  <c r="J4486" i="9" s="1"/>
  <c r="L4485" i="9"/>
  <c r="K4485" i="9"/>
  <c r="J4485" i="9" s="1"/>
  <c r="L4484" i="9"/>
  <c r="K4484" i="9"/>
  <c r="J4484" i="9" s="1"/>
  <c r="L4483" i="9"/>
  <c r="K4483" i="9"/>
  <c r="J4483" i="9" s="1"/>
  <c r="L4482" i="9"/>
  <c r="K4482" i="9"/>
  <c r="J4482" i="9" s="1"/>
  <c r="L4481" i="9"/>
  <c r="K4481" i="9"/>
  <c r="J4481" i="9" s="1"/>
  <c r="L4480" i="9"/>
  <c r="K4480" i="9"/>
  <c r="J4480" i="9" s="1"/>
  <c r="L4479" i="9"/>
  <c r="K4479" i="9"/>
  <c r="J4479" i="9" s="1"/>
  <c r="L4478" i="9"/>
  <c r="K4478" i="9"/>
  <c r="J4478" i="9" s="1"/>
  <c r="L4477" i="9"/>
  <c r="K4477" i="9"/>
  <c r="J4477" i="9" s="1"/>
  <c r="L4476" i="9"/>
  <c r="K4476" i="9"/>
  <c r="J4476" i="9" s="1"/>
  <c r="L4475" i="9"/>
  <c r="K4475" i="9"/>
  <c r="J4475" i="9" s="1"/>
  <c r="L4474" i="9"/>
  <c r="K4474" i="9"/>
  <c r="J4474" i="9" s="1"/>
  <c r="L4473" i="9"/>
  <c r="K4473" i="9"/>
  <c r="J4473" i="9" s="1"/>
  <c r="L4472" i="9"/>
  <c r="K4472" i="9"/>
  <c r="J4472" i="9" s="1"/>
  <c r="L4471" i="9"/>
  <c r="K4471" i="9"/>
  <c r="J4471" i="9" s="1"/>
  <c r="L4470" i="9"/>
  <c r="K4470" i="9"/>
  <c r="J4470" i="9" s="1"/>
  <c r="L4469" i="9"/>
  <c r="K4469" i="9"/>
  <c r="J4469" i="9" s="1"/>
  <c r="L4468" i="9"/>
  <c r="K4468" i="9"/>
  <c r="J4468" i="9" s="1"/>
  <c r="L4467" i="9"/>
  <c r="K4467" i="9"/>
  <c r="J4467" i="9" s="1"/>
  <c r="L4466" i="9"/>
  <c r="K4466" i="9"/>
  <c r="J4466" i="9" s="1"/>
  <c r="L4465" i="9"/>
  <c r="K4465" i="9"/>
  <c r="J4465" i="9" s="1"/>
  <c r="L4464" i="9"/>
  <c r="K4464" i="9"/>
  <c r="J4464" i="9" s="1"/>
  <c r="L4463" i="9"/>
  <c r="K4463" i="9"/>
  <c r="J4463" i="9" s="1"/>
  <c r="L4462" i="9"/>
  <c r="K4462" i="9"/>
  <c r="J4462" i="9" s="1"/>
  <c r="L4461" i="9"/>
  <c r="K4461" i="9"/>
  <c r="J4461" i="9" s="1"/>
  <c r="L4460" i="9"/>
  <c r="K4460" i="9"/>
  <c r="J4460" i="9" s="1"/>
  <c r="L4459" i="9"/>
  <c r="K4459" i="9"/>
  <c r="J4459" i="9" s="1"/>
  <c r="L4458" i="9"/>
  <c r="K4458" i="9"/>
  <c r="J4458" i="9" s="1"/>
  <c r="L4457" i="9"/>
  <c r="K4457" i="9"/>
  <c r="J4457" i="9" s="1"/>
  <c r="L4456" i="9"/>
  <c r="K4456" i="9"/>
  <c r="J4456" i="9" s="1"/>
  <c r="L4455" i="9"/>
  <c r="K4455" i="9"/>
  <c r="J4455" i="9" s="1"/>
  <c r="L4454" i="9"/>
  <c r="K4454" i="9"/>
  <c r="J4454" i="9" s="1"/>
  <c r="L4453" i="9"/>
  <c r="K4453" i="9"/>
  <c r="J4453" i="9" s="1"/>
  <c r="L4452" i="9"/>
  <c r="K4452" i="9"/>
  <c r="J4452" i="9" s="1"/>
  <c r="L4451" i="9"/>
  <c r="K4451" i="9"/>
  <c r="J4451" i="9" s="1"/>
  <c r="L4450" i="9"/>
  <c r="K4450" i="9"/>
  <c r="J4450" i="9" s="1"/>
  <c r="L4449" i="9"/>
  <c r="K4449" i="9"/>
  <c r="J4449" i="9" s="1"/>
  <c r="L4448" i="9"/>
  <c r="K4448" i="9"/>
  <c r="J4448" i="9" s="1"/>
  <c r="L4447" i="9"/>
  <c r="K4447" i="9"/>
  <c r="J4447" i="9" s="1"/>
  <c r="L4446" i="9"/>
  <c r="K4446" i="9"/>
  <c r="J4446" i="9" s="1"/>
  <c r="L4445" i="9"/>
  <c r="K4445" i="9"/>
  <c r="J4445" i="9" s="1"/>
  <c r="L4444" i="9"/>
  <c r="K4444" i="9"/>
  <c r="J4444" i="9" s="1"/>
  <c r="L4443" i="9"/>
  <c r="K4443" i="9"/>
  <c r="J4443" i="9" s="1"/>
  <c r="L4442" i="9"/>
  <c r="K4442" i="9"/>
  <c r="J4442" i="9" s="1"/>
  <c r="L4441" i="9"/>
  <c r="K4441" i="9"/>
  <c r="J4441" i="9" s="1"/>
  <c r="L4440" i="9"/>
  <c r="K4440" i="9"/>
  <c r="J4440" i="9" s="1"/>
  <c r="L4439" i="9"/>
  <c r="K4439" i="9"/>
  <c r="J4439" i="9" s="1"/>
  <c r="L4438" i="9"/>
  <c r="K4438" i="9"/>
  <c r="J4438" i="9" s="1"/>
  <c r="L4437" i="9"/>
  <c r="K4437" i="9"/>
  <c r="J4437" i="9" s="1"/>
  <c r="L4436" i="9"/>
  <c r="K4436" i="9"/>
  <c r="J4436" i="9" s="1"/>
  <c r="L4435" i="9"/>
  <c r="K4435" i="9"/>
  <c r="J4435" i="9" s="1"/>
  <c r="L4434" i="9"/>
  <c r="K4434" i="9"/>
  <c r="J4434" i="9" s="1"/>
  <c r="L4433" i="9"/>
  <c r="K4433" i="9"/>
  <c r="J4433" i="9" s="1"/>
  <c r="L4432" i="9"/>
  <c r="K4432" i="9"/>
  <c r="J4432" i="9" s="1"/>
  <c r="L4431" i="9"/>
  <c r="K4431" i="9"/>
  <c r="J4431" i="9" s="1"/>
  <c r="L4430" i="9"/>
  <c r="K4430" i="9"/>
  <c r="J4430" i="9" s="1"/>
  <c r="L4429" i="9"/>
  <c r="K4429" i="9"/>
  <c r="J4429" i="9" s="1"/>
  <c r="L4428" i="9"/>
  <c r="K4428" i="9"/>
  <c r="J4428" i="9" s="1"/>
  <c r="L4427" i="9"/>
  <c r="K4427" i="9"/>
  <c r="J4427" i="9" s="1"/>
  <c r="L4426" i="9"/>
  <c r="K4426" i="9"/>
  <c r="J4426" i="9" s="1"/>
  <c r="L4425" i="9"/>
  <c r="K4425" i="9"/>
  <c r="J4425" i="9" s="1"/>
  <c r="L4424" i="9"/>
  <c r="K4424" i="9"/>
  <c r="J4424" i="9" s="1"/>
  <c r="L4423" i="9"/>
  <c r="K4423" i="9"/>
  <c r="J4423" i="9" s="1"/>
  <c r="L4422" i="9"/>
  <c r="K4422" i="9"/>
  <c r="J4422" i="9" s="1"/>
  <c r="L4421" i="9"/>
  <c r="K4421" i="9"/>
  <c r="J4421" i="9" s="1"/>
  <c r="L4420" i="9"/>
  <c r="K4420" i="9"/>
  <c r="J4420" i="9" s="1"/>
  <c r="L4419" i="9"/>
  <c r="K4419" i="9"/>
  <c r="J4419" i="9" s="1"/>
  <c r="L4418" i="9"/>
  <c r="K4418" i="9"/>
  <c r="J4418" i="9" s="1"/>
  <c r="L4417" i="9"/>
  <c r="K4417" i="9"/>
  <c r="J4417" i="9" s="1"/>
  <c r="L4416" i="9"/>
  <c r="K4416" i="9"/>
  <c r="J4416" i="9" s="1"/>
  <c r="L4415" i="9"/>
  <c r="K4415" i="9"/>
  <c r="J4415" i="9" s="1"/>
  <c r="L4414" i="9"/>
  <c r="K4414" i="9"/>
  <c r="J4414" i="9" s="1"/>
  <c r="L4413" i="9"/>
  <c r="K4413" i="9"/>
  <c r="J4413" i="9" s="1"/>
  <c r="L4412" i="9"/>
  <c r="K4412" i="9"/>
  <c r="J4412" i="9" s="1"/>
  <c r="L4411" i="9"/>
  <c r="K4411" i="9"/>
  <c r="J4411" i="9" s="1"/>
  <c r="L4410" i="9"/>
  <c r="K4410" i="9"/>
  <c r="J4410" i="9" s="1"/>
  <c r="L4409" i="9"/>
  <c r="K4409" i="9"/>
  <c r="J4409" i="9" s="1"/>
  <c r="L4408" i="9"/>
  <c r="K4408" i="9"/>
  <c r="J4408" i="9" s="1"/>
  <c r="L4407" i="9"/>
  <c r="K4407" i="9"/>
  <c r="J4407" i="9" s="1"/>
  <c r="L4406" i="9"/>
  <c r="K4406" i="9"/>
  <c r="J4406" i="9" s="1"/>
  <c r="L4405" i="9"/>
  <c r="K4405" i="9"/>
  <c r="J4405" i="9" s="1"/>
  <c r="L4404" i="9"/>
  <c r="K4404" i="9"/>
  <c r="J4404" i="9" s="1"/>
  <c r="L4403" i="9"/>
  <c r="K4403" i="9"/>
  <c r="J4403" i="9" s="1"/>
  <c r="L4402" i="9"/>
  <c r="K4402" i="9"/>
  <c r="J4402" i="9" s="1"/>
  <c r="L4401" i="9"/>
  <c r="K4401" i="9"/>
  <c r="J4401" i="9" s="1"/>
  <c r="L4400" i="9"/>
  <c r="K4400" i="9"/>
  <c r="J4400" i="9" s="1"/>
  <c r="L4399" i="9"/>
  <c r="K4399" i="9"/>
  <c r="J4399" i="9" s="1"/>
  <c r="L4398" i="9"/>
  <c r="K4398" i="9"/>
  <c r="J4398" i="9" s="1"/>
  <c r="L4397" i="9"/>
  <c r="K4397" i="9"/>
  <c r="J4397" i="9" s="1"/>
  <c r="L4396" i="9"/>
  <c r="K4396" i="9"/>
  <c r="J4396" i="9" s="1"/>
  <c r="L4395" i="9"/>
  <c r="K4395" i="9"/>
  <c r="J4395" i="9" s="1"/>
  <c r="L4394" i="9"/>
  <c r="K4394" i="9"/>
  <c r="J4394" i="9" s="1"/>
  <c r="L4393" i="9"/>
  <c r="K4393" i="9"/>
  <c r="J4393" i="9" s="1"/>
  <c r="L4392" i="9"/>
  <c r="K4392" i="9"/>
  <c r="J4392" i="9" s="1"/>
  <c r="L4391" i="9"/>
  <c r="K4391" i="9"/>
  <c r="J4391" i="9" s="1"/>
  <c r="L4390" i="9"/>
  <c r="K4390" i="9"/>
  <c r="J4390" i="9" s="1"/>
  <c r="L4389" i="9"/>
  <c r="K4389" i="9"/>
  <c r="J4389" i="9" s="1"/>
  <c r="L4388" i="9"/>
  <c r="K4388" i="9"/>
  <c r="J4388" i="9" s="1"/>
  <c r="L4387" i="9"/>
  <c r="K4387" i="9"/>
  <c r="J4387" i="9" s="1"/>
  <c r="L4386" i="9"/>
  <c r="K4386" i="9"/>
  <c r="J4386" i="9" s="1"/>
  <c r="L4385" i="9"/>
  <c r="K4385" i="9"/>
  <c r="J4385" i="9" s="1"/>
  <c r="L4384" i="9"/>
  <c r="K4384" i="9"/>
  <c r="J4384" i="9" s="1"/>
  <c r="L4383" i="9"/>
  <c r="K4383" i="9"/>
  <c r="J4383" i="9" s="1"/>
  <c r="L4382" i="9"/>
  <c r="K4382" i="9"/>
  <c r="J4382" i="9" s="1"/>
  <c r="L4381" i="9"/>
  <c r="K4381" i="9"/>
  <c r="J4381" i="9" s="1"/>
  <c r="L4380" i="9"/>
  <c r="K4380" i="9"/>
  <c r="J4380" i="9" s="1"/>
  <c r="L4379" i="9"/>
  <c r="K4379" i="9"/>
  <c r="J4379" i="9" s="1"/>
  <c r="L4378" i="9"/>
  <c r="K4378" i="9"/>
  <c r="J4378" i="9" s="1"/>
  <c r="L4377" i="9"/>
  <c r="K4377" i="9"/>
  <c r="J4377" i="9" s="1"/>
  <c r="L4376" i="9"/>
  <c r="K4376" i="9"/>
  <c r="J4376" i="9" s="1"/>
  <c r="L4375" i="9"/>
  <c r="K4375" i="9"/>
  <c r="J4375" i="9" s="1"/>
  <c r="L4374" i="9"/>
  <c r="K4374" i="9"/>
  <c r="J4374" i="9" s="1"/>
  <c r="L4373" i="9"/>
  <c r="K4373" i="9"/>
  <c r="J4373" i="9" s="1"/>
  <c r="L4372" i="9"/>
  <c r="K4372" i="9"/>
  <c r="J4372" i="9" s="1"/>
  <c r="L4371" i="9"/>
  <c r="K4371" i="9"/>
  <c r="J4371" i="9" s="1"/>
  <c r="L4370" i="9"/>
  <c r="K4370" i="9"/>
  <c r="J4370" i="9" s="1"/>
  <c r="L4369" i="9"/>
  <c r="K4369" i="9"/>
  <c r="J4369" i="9" s="1"/>
  <c r="L4368" i="9"/>
  <c r="K4368" i="9"/>
  <c r="J4368" i="9" s="1"/>
  <c r="L4367" i="9"/>
  <c r="K4367" i="9"/>
  <c r="J4367" i="9" s="1"/>
  <c r="L4366" i="9"/>
  <c r="K4366" i="9"/>
  <c r="J4366" i="9" s="1"/>
  <c r="L4365" i="9"/>
  <c r="K4365" i="9"/>
  <c r="J4365" i="9" s="1"/>
  <c r="L4364" i="9"/>
  <c r="K4364" i="9"/>
  <c r="J4364" i="9" s="1"/>
  <c r="L4363" i="9"/>
  <c r="K4363" i="9"/>
  <c r="J4363" i="9" s="1"/>
  <c r="L4362" i="9"/>
  <c r="K4362" i="9"/>
  <c r="J4362" i="9" s="1"/>
  <c r="L4361" i="9"/>
  <c r="K4361" i="9"/>
  <c r="J4361" i="9" s="1"/>
  <c r="L4360" i="9"/>
  <c r="K4360" i="9"/>
  <c r="J4360" i="9" s="1"/>
  <c r="L4359" i="9"/>
  <c r="K4359" i="9"/>
  <c r="J4359" i="9" s="1"/>
  <c r="L4358" i="9"/>
  <c r="K4358" i="9"/>
  <c r="J4358" i="9" s="1"/>
  <c r="L4357" i="9"/>
  <c r="K4357" i="9"/>
  <c r="J4357" i="9" s="1"/>
  <c r="L4356" i="9"/>
  <c r="K4356" i="9"/>
  <c r="J4356" i="9" s="1"/>
  <c r="L4355" i="9"/>
  <c r="K4355" i="9"/>
  <c r="J4355" i="9" s="1"/>
  <c r="L4354" i="9"/>
  <c r="K4354" i="9"/>
  <c r="J4354" i="9" s="1"/>
  <c r="L4353" i="9"/>
  <c r="K4353" i="9"/>
  <c r="J4353" i="9" s="1"/>
  <c r="L4352" i="9"/>
  <c r="K4352" i="9"/>
  <c r="J4352" i="9" s="1"/>
  <c r="L4351" i="9"/>
  <c r="K4351" i="9"/>
  <c r="J4351" i="9" s="1"/>
  <c r="L4350" i="9"/>
  <c r="K4350" i="9"/>
  <c r="J4350" i="9" s="1"/>
  <c r="L4349" i="9"/>
  <c r="K4349" i="9"/>
  <c r="J4349" i="9" s="1"/>
  <c r="L4348" i="9"/>
  <c r="K4348" i="9"/>
  <c r="J4348" i="9" s="1"/>
  <c r="L4347" i="9"/>
  <c r="K4347" i="9"/>
  <c r="J4347" i="9" s="1"/>
  <c r="L4346" i="9"/>
  <c r="K4346" i="9"/>
  <c r="J4346" i="9" s="1"/>
  <c r="L4345" i="9"/>
  <c r="K4345" i="9"/>
  <c r="J4345" i="9" s="1"/>
  <c r="L4344" i="9"/>
  <c r="K4344" i="9"/>
  <c r="J4344" i="9" s="1"/>
  <c r="L4343" i="9"/>
  <c r="K4343" i="9"/>
  <c r="J4343" i="9" s="1"/>
  <c r="L4342" i="9"/>
  <c r="K4342" i="9"/>
  <c r="J4342" i="9" s="1"/>
  <c r="L4341" i="9"/>
  <c r="K4341" i="9"/>
  <c r="J4341" i="9" s="1"/>
  <c r="L4340" i="9"/>
  <c r="K4340" i="9"/>
  <c r="J4340" i="9" s="1"/>
  <c r="L4339" i="9"/>
  <c r="K4339" i="9"/>
  <c r="J4339" i="9" s="1"/>
  <c r="L4338" i="9"/>
  <c r="K4338" i="9"/>
  <c r="J4338" i="9" s="1"/>
  <c r="L4337" i="9"/>
  <c r="K4337" i="9"/>
  <c r="J4337" i="9" s="1"/>
  <c r="L4336" i="9"/>
  <c r="K4336" i="9"/>
  <c r="J4336" i="9" s="1"/>
  <c r="L4335" i="9"/>
  <c r="K4335" i="9"/>
  <c r="J4335" i="9" s="1"/>
  <c r="L4334" i="9"/>
  <c r="K4334" i="9"/>
  <c r="J4334" i="9" s="1"/>
  <c r="L4333" i="9"/>
  <c r="K4333" i="9"/>
  <c r="J4333" i="9" s="1"/>
  <c r="L4332" i="9"/>
  <c r="K4332" i="9"/>
  <c r="J4332" i="9" s="1"/>
  <c r="L4331" i="9"/>
  <c r="K4331" i="9"/>
  <c r="J4331" i="9" s="1"/>
  <c r="L4330" i="9"/>
  <c r="K4330" i="9"/>
  <c r="J4330" i="9" s="1"/>
  <c r="L4329" i="9"/>
  <c r="K4329" i="9"/>
  <c r="J4329" i="9" s="1"/>
  <c r="L4328" i="9"/>
  <c r="K4328" i="9"/>
  <c r="J4328" i="9" s="1"/>
  <c r="L4327" i="9"/>
  <c r="K4327" i="9"/>
  <c r="J4327" i="9" s="1"/>
  <c r="L4326" i="9"/>
  <c r="K4326" i="9"/>
  <c r="J4326" i="9" s="1"/>
  <c r="L4325" i="9"/>
  <c r="K4325" i="9"/>
  <c r="J4325" i="9" s="1"/>
  <c r="L4324" i="9"/>
  <c r="K4324" i="9"/>
  <c r="J4324" i="9" s="1"/>
  <c r="L4323" i="9"/>
  <c r="K4323" i="9"/>
  <c r="J4323" i="9" s="1"/>
  <c r="L4322" i="9"/>
  <c r="K4322" i="9"/>
  <c r="J4322" i="9" s="1"/>
  <c r="L4321" i="9"/>
  <c r="K4321" i="9"/>
  <c r="J4321" i="9" s="1"/>
  <c r="L4320" i="9"/>
  <c r="K4320" i="9"/>
  <c r="J4320" i="9" s="1"/>
  <c r="L4319" i="9"/>
  <c r="K4319" i="9"/>
  <c r="J4319" i="9" s="1"/>
  <c r="L4318" i="9"/>
  <c r="K4318" i="9"/>
  <c r="J4318" i="9" s="1"/>
  <c r="L4317" i="9"/>
  <c r="K4317" i="9"/>
  <c r="J4317" i="9" s="1"/>
  <c r="L4316" i="9"/>
  <c r="K4316" i="9"/>
  <c r="J4316" i="9" s="1"/>
  <c r="L4315" i="9"/>
  <c r="K4315" i="9"/>
  <c r="J4315" i="9" s="1"/>
  <c r="L4314" i="9"/>
  <c r="K4314" i="9"/>
  <c r="J4314" i="9" s="1"/>
  <c r="L4313" i="9"/>
  <c r="K4313" i="9"/>
  <c r="J4313" i="9" s="1"/>
  <c r="L4312" i="9"/>
  <c r="K4312" i="9"/>
  <c r="J4312" i="9" s="1"/>
  <c r="L4311" i="9"/>
  <c r="K4311" i="9"/>
  <c r="J4311" i="9" s="1"/>
  <c r="L4310" i="9"/>
  <c r="K4310" i="9"/>
  <c r="J4310" i="9" s="1"/>
  <c r="L4309" i="9"/>
  <c r="K4309" i="9"/>
  <c r="J4309" i="9" s="1"/>
  <c r="L4308" i="9"/>
  <c r="K4308" i="9"/>
  <c r="J4308" i="9" s="1"/>
  <c r="L4307" i="9"/>
  <c r="K4307" i="9"/>
  <c r="J4307" i="9" s="1"/>
  <c r="L4306" i="9"/>
  <c r="K4306" i="9"/>
  <c r="J4306" i="9" s="1"/>
  <c r="L4305" i="9"/>
  <c r="K4305" i="9"/>
  <c r="J4305" i="9" s="1"/>
  <c r="L4304" i="9"/>
  <c r="K4304" i="9"/>
  <c r="J4304" i="9" s="1"/>
  <c r="L4303" i="9"/>
  <c r="K4303" i="9"/>
  <c r="J4303" i="9" s="1"/>
  <c r="L4302" i="9"/>
  <c r="K4302" i="9"/>
  <c r="J4302" i="9" s="1"/>
  <c r="L4301" i="9"/>
  <c r="K4301" i="9"/>
  <c r="J4301" i="9" s="1"/>
  <c r="L4300" i="9"/>
  <c r="K4300" i="9"/>
  <c r="J4300" i="9" s="1"/>
  <c r="L4299" i="9"/>
  <c r="K4299" i="9"/>
  <c r="J4299" i="9" s="1"/>
  <c r="L4298" i="9"/>
  <c r="K4298" i="9"/>
  <c r="J4298" i="9" s="1"/>
  <c r="L4297" i="9"/>
  <c r="K4297" i="9"/>
  <c r="J4297" i="9" s="1"/>
  <c r="L4296" i="9"/>
  <c r="K4296" i="9"/>
  <c r="J4296" i="9" s="1"/>
  <c r="L4295" i="9"/>
  <c r="K4295" i="9"/>
  <c r="J4295" i="9" s="1"/>
  <c r="L4294" i="9"/>
  <c r="K4294" i="9"/>
  <c r="J4294" i="9" s="1"/>
  <c r="L4293" i="9"/>
  <c r="K4293" i="9"/>
  <c r="J4293" i="9" s="1"/>
  <c r="L4292" i="9"/>
  <c r="K4292" i="9"/>
  <c r="J4292" i="9" s="1"/>
  <c r="L4291" i="9"/>
  <c r="K4291" i="9"/>
  <c r="J4291" i="9" s="1"/>
  <c r="L4290" i="9"/>
  <c r="K4290" i="9"/>
  <c r="J4290" i="9" s="1"/>
  <c r="L4289" i="9"/>
  <c r="K4289" i="9"/>
  <c r="J4289" i="9" s="1"/>
  <c r="L4288" i="9"/>
  <c r="K4288" i="9"/>
  <c r="J4288" i="9" s="1"/>
  <c r="L4287" i="9"/>
  <c r="K4287" i="9"/>
  <c r="J4287" i="9" s="1"/>
  <c r="L4286" i="9"/>
  <c r="K4286" i="9"/>
  <c r="J4286" i="9" s="1"/>
  <c r="L4285" i="9"/>
  <c r="K4285" i="9"/>
  <c r="J4285" i="9" s="1"/>
  <c r="L4284" i="9"/>
  <c r="K4284" i="9"/>
  <c r="J4284" i="9" s="1"/>
  <c r="L4283" i="9"/>
  <c r="K4283" i="9"/>
  <c r="J4283" i="9" s="1"/>
  <c r="L4282" i="9"/>
  <c r="K4282" i="9"/>
  <c r="J4282" i="9" s="1"/>
  <c r="L4281" i="9"/>
  <c r="K4281" i="9"/>
  <c r="J4281" i="9" s="1"/>
  <c r="L4280" i="9"/>
  <c r="K4280" i="9"/>
  <c r="J4280" i="9" s="1"/>
  <c r="L4279" i="9"/>
  <c r="K4279" i="9"/>
  <c r="J4279" i="9" s="1"/>
  <c r="L4278" i="9"/>
  <c r="K4278" i="9"/>
  <c r="J4278" i="9" s="1"/>
  <c r="L4277" i="9"/>
  <c r="K4277" i="9"/>
  <c r="J4277" i="9" s="1"/>
  <c r="L4276" i="9"/>
  <c r="K4276" i="9"/>
  <c r="J4276" i="9" s="1"/>
  <c r="L4275" i="9"/>
  <c r="K4275" i="9"/>
  <c r="J4275" i="9" s="1"/>
  <c r="L4274" i="9"/>
  <c r="K4274" i="9"/>
  <c r="J4274" i="9" s="1"/>
  <c r="L4273" i="9"/>
  <c r="K4273" i="9"/>
  <c r="J4273" i="9" s="1"/>
  <c r="L4272" i="9"/>
  <c r="K4272" i="9"/>
  <c r="J4272" i="9" s="1"/>
  <c r="L4271" i="9"/>
  <c r="K4271" i="9"/>
  <c r="J4271" i="9" s="1"/>
  <c r="L4270" i="9"/>
  <c r="K4270" i="9"/>
  <c r="J4270" i="9" s="1"/>
  <c r="L4269" i="9"/>
  <c r="K4269" i="9"/>
  <c r="J4269" i="9" s="1"/>
  <c r="L4268" i="9"/>
  <c r="K4268" i="9"/>
  <c r="J4268" i="9" s="1"/>
  <c r="L4267" i="9"/>
  <c r="K4267" i="9"/>
  <c r="J4267" i="9" s="1"/>
  <c r="L4266" i="9"/>
  <c r="K4266" i="9"/>
  <c r="J4266" i="9" s="1"/>
  <c r="L4265" i="9"/>
  <c r="K4265" i="9"/>
  <c r="J4265" i="9" s="1"/>
  <c r="L4264" i="9"/>
  <c r="K4264" i="9"/>
  <c r="J4264" i="9" s="1"/>
  <c r="L4263" i="9"/>
  <c r="K4263" i="9"/>
  <c r="J4263" i="9" s="1"/>
  <c r="L4262" i="9"/>
  <c r="K4262" i="9"/>
  <c r="J4262" i="9" s="1"/>
  <c r="L4261" i="9"/>
  <c r="K4261" i="9"/>
  <c r="J4261" i="9" s="1"/>
  <c r="L4260" i="9"/>
  <c r="K4260" i="9"/>
  <c r="J4260" i="9" s="1"/>
  <c r="L4259" i="9"/>
  <c r="K4259" i="9"/>
  <c r="J4259" i="9" s="1"/>
  <c r="L4258" i="9"/>
  <c r="K4258" i="9"/>
  <c r="J4258" i="9" s="1"/>
  <c r="L4257" i="9"/>
  <c r="K4257" i="9"/>
  <c r="J4257" i="9" s="1"/>
  <c r="L4256" i="9"/>
  <c r="K4256" i="9"/>
  <c r="J4256" i="9" s="1"/>
  <c r="L4255" i="9"/>
  <c r="K4255" i="9"/>
  <c r="J4255" i="9" s="1"/>
  <c r="L4254" i="9"/>
  <c r="K4254" i="9"/>
  <c r="J4254" i="9" s="1"/>
  <c r="L4253" i="9"/>
  <c r="K4253" i="9"/>
  <c r="J4253" i="9" s="1"/>
  <c r="L4252" i="9"/>
  <c r="K4252" i="9"/>
  <c r="J4252" i="9" s="1"/>
  <c r="L4251" i="9"/>
  <c r="K4251" i="9"/>
  <c r="J4251" i="9" s="1"/>
  <c r="L4250" i="9"/>
  <c r="K4250" i="9"/>
  <c r="J4250" i="9" s="1"/>
  <c r="L4249" i="9"/>
  <c r="K4249" i="9"/>
  <c r="J4249" i="9" s="1"/>
  <c r="L4248" i="9"/>
  <c r="K4248" i="9"/>
  <c r="J4248" i="9" s="1"/>
  <c r="L4247" i="9"/>
  <c r="K4247" i="9"/>
  <c r="J4247" i="9" s="1"/>
  <c r="L4246" i="9"/>
  <c r="K4246" i="9"/>
  <c r="J4246" i="9" s="1"/>
  <c r="L4245" i="9"/>
  <c r="K4245" i="9"/>
  <c r="J4245" i="9" s="1"/>
  <c r="L4244" i="9"/>
  <c r="K4244" i="9"/>
  <c r="J4244" i="9" s="1"/>
  <c r="L4243" i="9"/>
  <c r="K4243" i="9"/>
  <c r="J4243" i="9" s="1"/>
  <c r="L4242" i="9"/>
  <c r="K4242" i="9"/>
  <c r="J4242" i="9" s="1"/>
  <c r="L4241" i="9"/>
  <c r="K4241" i="9"/>
  <c r="J4241" i="9" s="1"/>
  <c r="L4240" i="9"/>
  <c r="K4240" i="9"/>
  <c r="J4240" i="9" s="1"/>
  <c r="L4239" i="9"/>
  <c r="K4239" i="9"/>
  <c r="J4239" i="9" s="1"/>
  <c r="L4238" i="9"/>
  <c r="K4238" i="9"/>
  <c r="J4238" i="9" s="1"/>
  <c r="L4237" i="9"/>
  <c r="K4237" i="9"/>
  <c r="J4237" i="9" s="1"/>
  <c r="L4236" i="9"/>
  <c r="K4236" i="9"/>
  <c r="J4236" i="9" s="1"/>
  <c r="L4235" i="9"/>
  <c r="K4235" i="9"/>
  <c r="J4235" i="9" s="1"/>
  <c r="L4234" i="9"/>
  <c r="K4234" i="9"/>
  <c r="J4234" i="9" s="1"/>
  <c r="L4233" i="9"/>
  <c r="K4233" i="9"/>
  <c r="J4233" i="9" s="1"/>
  <c r="L4232" i="9"/>
  <c r="K4232" i="9"/>
  <c r="J4232" i="9" s="1"/>
  <c r="L4231" i="9"/>
  <c r="K4231" i="9"/>
  <c r="J4231" i="9" s="1"/>
  <c r="L4230" i="9"/>
  <c r="K4230" i="9"/>
  <c r="J4230" i="9" s="1"/>
  <c r="L4229" i="9"/>
  <c r="K4229" i="9"/>
  <c r="J4229" i="9" s="1"/>
  <c r="L4228" i="9"/>
  <c r="K4228" i="9"/>
  <c r="J4228" i="9" s="1"/>
  <c r="L4227" i="9"/>
  <c r="K4227" i="9"/>
  <c r="J4227" i="9" s="1"/>
  <c r="L4226" i="9"/>
  <c r="K4226" i="9"/>
  <c r="J4226" i="9" s="1"/>
  <c r="L4225" i="9"/>
  <c r="K4225" i="9"/>
  <c r="J4225" i="9" s="1"/>
  <c r="L4224" i="9"/>
  <c r="K4224" i="9"/>
  <c r="J4224" i="9" s="1"/>
  <c r="L4223" i="9"/>
  <c r="K4223" i="9"/>
  <c r="J4223" i="9" s="1"/>
  <c r="L4222" i="9"/>
  <c r="K4222" i="9"/>
  <c r="J4222" i="9" s="1"/>
  <c r="L4221" i="9"/>
  <c r="K4221" i="9"/>
  <c r="J4221" i="9" s="1"/>
  <c r="L4220" i="9"/>
  <c r="K4220" i="9"/>
  <c r="J4220" i="9" s="1"/>
  <c r="L4219" i="9"/>
  <c r="K4219" i="9"/>
  <c r="J4219" i="9" s="1"/>
  <c r="L4218" i="9"/>
  <c r="K4218" i="9"/>
  <c r="J4218" i="9" s="1"/>
  <c r="L4217" i="9"/>
  <c r="K4217" i="9"/>
  <c r="J4217" i="9" s="1"/>
  <c r="L4216" i="9"/>
  <c r="K4216" i="9"/>
  <c r="J4216" i="9" s="1"/>
  <c r="L4215" i="9"/>
  <c r="K4215" i="9"/>
  <c r="J4215" i="9" s="1"/>
  <c r="L4214" i="9"/>
  <c r="K4214" i="9"/>
  <c r="J4214" i="9" s="1"/>
  <c r="L4213" i="9"/>
  <c r="K4213" i="9"/>
  <c r="J4213" i="9" s="1"/>
  <c r="L4212" i="9"/>
  <c r="K4212" i="9"/>
  <c r="J4212" i="9" s="1"/>
  <c r="L4211" i="9"/>
  <c r="K4211" i="9"/>
  <c r="J4211" i="9" s="1"/>
  <c r="L4210" i="9"/>
  <c r="K4210" i="9"/>
  <c r="J4210" i="9" s="1"/>
  <c r="L4209" i="9"/>
  <c r="K4209" i="9"/>
  <c r="J4209" i="9" s="1"/>
  <c r="L4208" i="9"/>
  <c r="K4208" i="9"/>
  <c r="J4208" i="9" s="1"/>
  <c r="L4207" i="9"/>
  <c r="K4207" i="9"/>
  <c r="J4207" i="9" s="1"/>
  <c r="L4206" i="9"/>
  <c r="K4206" i="9"/>
  <c r="J4206" i="9" s="1"/>
  <c r="L4205" i="9"/>
  <c r="K4205" i="9"/>
  <c r="J4205" i="9" s="1"/>
  <c r="L4204" i="9"/>
  <c r="K4204" i="9"/>
  <c r="J4204" i="9" s="1"/>
  <c r="L4203" i="9"/>
  <c r="K4203" i="9"/>
  <c r="J4203" i="9" s="1"/>
  <c r="L4202" i="9"/>
  <c r="K4202" i="9"/>
  <c r="J4202" i="9" s="1"/>
  <c r="L4201" i="9"/>
  <c r="K4201" i="9"/>
  <c r="J4201" i="9" s="1"/>
  <c r="L4200" i="9"/>
  <c r="K4200" i="9"/>
  <c r="J4200" i="9" s="1"/>
  <c r="L4199" i="9"/>
  <c r="K4199" i="9"/>
  <c r="J4199" i="9" s="1"/>
  <c r="L4198" i="9"/>
  <c r="K4198" i="9"/>
  <c r="J4198" i="9" s="1"/>
  <c r="L4197" i="9"/>
  <c r="K4197" i="9"/>
  <c r="J4197" i="9" s="1"/>
  <c r="L4196" i="9"/>
  <c r="K4196" i="9"/>
  <c r="J4196" i="9" s="1"/>
  <c r="L4195" i="9"/>
  <c r="K4195" i="9"/>
  <c r="J4195" i="9" s="1"/>
  <c r="L4194" i="9"/>
  <c r="K4194" i="9"/>
  <c r="J4194" i="9" s="1"/>
  <c r="L4193" i="9"/>
  <c r="K4193" i="9"/>
  <c r="J4193" i="9" s="1"/>
  <c r="L4192" i="9"/>
  <c r="K4192" i="9"/>
  <c r="J4192" i="9" s="1"/>
  <c r="L4191" i="9"/>
  <c r="K4191" i="9"/>
  <c r="J4191" i="9" s="1"/>
  <c r="L4190" i="9"/>
  <c r="K4190" i="9"/>
  <c r="J4190" i="9" s="1"/>
  <c r="L4189" i="9"/>
  <c r="K4189" i="9"/>
  <c r="J4189" i="9" s="1"/>
  <c r="L4188" i="9"/>
  <c r="K4188" i="9"/>
  <c r="J4188" i="9" s="1"/>
  <c r="L4187" i="9"/>
  <c r="K4187" i="9"/>
  <c r="J4187" i="9" s="1"/>
  <c r="L4186" i="9"/>
  <c r="K4186" i="9"/>
  <c r="J4186" i="9" s="1"/>
  <c r="L4185" i="9"/>
  <c r="K4185" i="9"/>
  <c r="J4185" i="9" s="1"/>
  <c r="L4184" i="9"/>
  <c r="K4184" i="9"/>
  <c r="J4184" i="9" s="1"/>
  <c r="L4183" i="9"/>
  <c r="K4183" i="9"/>
  <c r="J4183" i="9" s="1"/>
  <c r="L4182" i="9"/>
  <c r="K4182" i="9"/>
  <c r="J4182" i="9" s="1"/>
  <c r="L4181" i="9"/>
  <c r="K4181" i="9"/>
  <c r="J4181" i="9" s="1"/>
  <c r="L4180" i="9"/>
  <c r="K4180" i="9"/>
  <c r="J4180" i="9" s="1"/>
  <c r="L4179" i="9"/>
  <c r="K4179" i="9"/>
  <c r="J4179" i="9" s="1"/>
  <c r="L4178" i="9"/>
  <c r="K4178" i="9"/>
  <c r="J4178" i="9" s="1"/>
  <c r="L4177" i="9"/>
  <c r="K4177" i="9"/>
  <c r="J4177" i="9" s="1"/>
  <c r="L4176" i="9"/>
  <c r="K4176" i="9"/>
  <c r="J4176" i="9" s="1"/>
  <c r="L4175" i="9"/>
  <c r="K4175" i="9"/>
  <c r="J4175" i="9" s="1"/>
  <c r="L4174" i="9"/>
  <c r="K4174" i="9"/>
  <c r="J4174" i="9" s="1"/>
  <c r="L4173" i="9"/>
  <c r="K4173" i="9"/>
  <c r="J4173" i="9" s="1"/>
  <c r="L4172" i="9"/>
  <c r="K4172" i="9"/>
  <c r="J4172" i="9" s="1"/>
  <c r="L4171" i="9"/>
  <c r="K4171" i="9"/>
  <c r="J4171" i="9" s="1"/>
  <c r="L4170" i="9"/>
  <c r="K4170" i="9"/>
  <c r="J4170" i="9" s="1"/>
  <c r="L4169" i="9"/>
  <c r="K4169" i="9"/>
  <c r="J4169" i="9" s="1"/>
  <c r="L4168" i="9"/>
  <c r="K4168" i="9"/>
  <c r="J4168" i="9" s="1"/>
  <c r="L4167" i="9"/>
  <c r="K4167" i="9"/>
  <c r="J4167" i="9" s="1"/>
  <c r="L4166" i="9"/>
  <c r="K4166" i="9"/>
  <c r="J4166" i="9" s="1"/>
  <c r="L4165" i="9"/>
  <c r="K4165" i="9"/>
  <c r="J4165" i="9" s="1"/>
  <c r="L4164" i="9"/>
  <c r="K4164" i="9"/>
  <c r="J4164" i="9" s="1"/>
  <c r="L4163" i="9"/>
  <c r="K4163" i="9"/>
  <c r="J4163" i="9" s="1"/>
  <c r="L4162" i="9"/>
  <c r="K4162" i="9"/>
  <c r="J4162" i="9" s="1"/>
  <c r="L4161" i="9"/>
  <c r="K4161" i="9"/>
  <c r="J4161" i="9" s="1"/>
  <c r="L4160" i="9"/>
  <c r="K4160" i="9"/>
  <c r="J4160" i="9" s="1"/>
  <c r="L4159" i="9"/>
  <c r="K4159" i="9"/>
  <c r="J4159" i="9" s="1"/>
  <c r="L4158" i="9"/>
  <c r="K4158" i="9"/>
  <c r="J4158" i="9" s="1"/>
  <c r="L4157" i="9"/>
  <c r="K4157" i="9"/>
  <c r="J4157" i="9" s="1"/>
  <c r="L4156" i="9"/>
  <c r="K4156" i="9"/>
  <c r="J4156" i="9" s="1"/>
  <c r="L4155" i="9"/>
  <c r="K4155" i="9"/>
  <c r="J4155" i="9" s="1"/>
  <c r="L4154" i="9"/>
  <c r="K4154" i="9"/>
  <c r="J4154" i="9" s="1"/>
  <c r="L4153" i="9"/>
  <c r="K4153" i="9"/>
  <c r="J4153" i="9" s="1"/>
  <c r="L4152" i="9"/>
  <c r="K4152" i="9"/>
  <c r="J4152" i="9" s="1"/>
  <c r="L4151" i="9"/>
  <c r="K4151" i="9"/>
  <c r="J4151" i="9" s="1"/>
  <c r="L4150" i="9"/>
  <c r="K4150" i="9"/>
  <c r="J4150" i="9" s="1"/>
  <c r="L4149" i="9"/>
  <c r="K4149" i="9"/>
  <c r="J4149" i="9" s="1"/>
  <c r="L4148" i="9"/>
  <c r="K4148" i="9"/>
  <c r="J4148" i="9" s="1"/>
  <c r="L4147" i="9"/>
  <c r="K4147" i="9"/>
  <c r="J4147" i="9" s="1"/>
  <c r="L4146" i="9"/>
  <c r="K4146" i="9"/>
  <c r="J4146" i="9" s="1"/>
  <c r="L4145" i="9"/>
  <c r="K4145" i="9"/>
  <c r="J4145" i="9" s="1"/>
  <c r="L4144" i="9"/>
  <c r="K4144" i="9"/>
  <c r="J4144" i="9" s="1"/>
  <c r="L4143" i="9"/>
  <c r="K4143" i="9"/>
  <c r="J4143" i="9" s="1"/>
  <c r="L4142" i="9"/>
  <c r="K4142" i="9"/>
  <c r="J4142" i="9" s="1"/>
  <c r="L4141" i="9"/>
  <c r="K4141" i="9"/>
  <c r="J4141" i="9" s="1"/>
  <c r="L4140" i="9"/>
  <c r="K4140" i="9"/>
  <c r="J4140" i="9" s="1"/>
  <c r="L4139" i="9"/>
  <c r="K4139" i="9"/>
  <c r="J4139" i="9" s="1"/>
  <c r="L4138" i="9"/>
  <c r="K4138" i="9"/>
  <c r="J4138" i="9" s="1"/>
  <c r="L4137" i="9"/>
  <c r="K4137" i="9"/>
  <c r="J4137" i="9" s="1"/>
  <c r="L4136" i="9"/>
  <c r="K4136" i="9"/>
  <c r="J4136" i="9" s="1"/>
  <c r="L4135" i="9"/>
  <c r="K4135" i="9"/>
  <c r="J4135" i="9" s="1"/>
  <c r="L4134" i="9"/>
  <c r="K4134" i="9"/>
  <c r="J4134" i="9" s="1"/>
  <c r="L4133" i="9"/>
  <c r="K4133" i="9"/>
  <c r="J4133" i="9" s="1"/>
  <c r="L4132" i="9"/>
  <c r="K4132" i="9"/>
  <c r="J4132" i="9" s="1"/>
  <c r="L4131" i="9"/>
  <c r="K4131" i="9"/>
  <c r="J4131" i="9" s="1"/>
  <c r="L4130" i="9"/>
  <c r="K4130" i="9"/>
  <c r="J4130" i="9" s="1"/>
  <c r="L4129" i="9"/>
  <c r="K4129" i="9"/>
  <c r="J4129" i="9" s="1"/>
  <c r="L4128" i="9"/>
  <c r="K4128" i="9"/>
  <c r="J4128" i="9" s="1"/>
  <c r="L4127" i="9"/>
  <c r="K4127" i="9"/>
  <c r="J4127" i="9" s="1"/>
  <c r="L4126" i="9"/>
  <c r="K4126" i="9"/>
  <c r="J4126" i="9" s="1"/>
  <c r="L4125" i="9"/>
  <c r="K4125" i="9"/>
  <c r="J4125" i="9" s="1"/>
  <c r="L4124" i="9"/>
  <c r="K4124" i="9"/>
  <c r="J4124" i="9" s="1"/>
  <c r="L4123" i="9"/>
  <c r="K4123" i="9"/>
  <c r="J4123" i="9" s="1"/>
  <c r="L4122" i="9"/>
  <c r="K4122" i="9"/>
  <c r="J4122" i="9" s="1"/>
  <c r="L4121" i="9"/>
  <c r="K4121" i="9"/>
  <c r="J4121" i="9" s="1"/>
  <c r="L4120" i="9"/>
  <c r="K4120" i="9"/>
  <c r="J4120" i="9" s="1"/>
  <c r="L4119" i="9"/>
  <c r="K4119" i="9"/>
  <c r="J4119" i="9" s="1"/>
  <c r="L4118" i="9"/>
  <c r="K4118" i="9"/>
  <c r="J4118" i="9" s="1"/>
  <c r="L4117" i="9"/>
  <c r="K4117" i="9"/>
  <c r="J4117" i="9" s="1"/>
  <c r="L4116" i="9"/>
  <c r="K4116" i="9"/>
  <c r="J4116" i="9" s="1"/>
  <c r="L4115" i="9"/>
  <c r="K4115" i="9"/>
  <c r="J4115" i="9" s="1"/>
  <c r="L4114" i="9"/>
  <c r="K4114" i="9"/>
  <c r="J4114" i="9" s="1"/>
  <c r="L4113" i="9"/>
  <c r="K4113" i="9"/>
  <c r="J4113" i="9" s="1"/>
  <c r="L4112" i="9"/>
  <c r="K4112" i="9"/>
  <c r="J4112" i="9" s="1"/>
  <c r="L4111" i="9"/>
  <c r="K4111" i="9"/>
  <c r="J4111" i="9" s="1"/>
  <c r="L4110" i="9"/>
  <c r="K4110" i="9"/>
  <c r="J4110" i="9" s="1"/>
  <c r="L4109" i="9"/>
  <c r="K4109" i="9"/>
  <c r="J4109" i="9" s="1"/>
  <c r="L4108" i="9"/>
  <c r="K4108" i="9"/>
  <c r="J4108" i="9" s="1"/>
  <c r="L4107" i="9"/>
  <c r="K4107" i="9"/>
  <c r="J4107" i="9" s="1"/>
  <c r="L4106" i="9"/>
  <c r="K4106" i="9"/>
  <c r="J4106" i="9" s="1"/>
  <c r="L4105" i="9"/>
  <c r="K4105" i="9"/>
  <c r="J4105" i="9" s="1"/>
  <c r="L4104" i="9"/>
  <c r="K4104" i="9"/>
  <c r="J4104" i="9" s="1"/>
  <c r="L4103" i="9"/>
  <c r="K4103" i="9"/>
  <c r="J4103" i="9" s="1"/>
  <c r="L4102" i="9"/>
  <c r="K4102" i="9"/>
  <c r="J4102" i="9" s="1"/>
  <c r="L4101" i="9"/>
  <c r="K4101" i="9"/>
  <c r="J4101" i="9" s="1"/>
  <c r="L4100" i="9"/>
  <c r="K4100" i="9"/>
  <c r="J4100" i="9" s="1"/>
  <c r="L4099" i="9"/>
  <c r="K4099" i="9"/>
  <c r="J4099" i="9" s="1"/>
  <c r="L4098" i="9"/>
  <c r="K4098" i="9"/>
  <c r="J4098" i="9" s="1"/>
  <c r="L4097" i="9"/>
  <c r="K4097" i="9"/>
  <c r="J4097" i="9" s="1"/>
  <c r="L4096" i="9"/>
  <c r="K4096" i="9"/>
  <c r="J4096" i="9" s="1"/>
  <c r="L4095" i="9"/>
  <c r="K4095" i="9"/>
  <c r="J4095" i="9" s="1"/>
  <c r="L4094" i="9"/>
  <c r="K4094" i="9"/>
  <c r="J4094" i="9" s="1"/>
  <c r="L4093" i="9"/>
  <c r="K4093" i="9"/>
  <c r="J4093" i="9" s="1"/>
  <c r="L4092" i="9"/>
  <c r="K4092" i="9"/>
  <c r="J4092" i="9" s="1"/>
  <c r="L4091" i="9"/>
  <c r="K4091" i="9"/>
  <c r="J4091" i="9" s="1"/>
  <c r="L4090" i="9"/>
  <c r="K4090" i="9"/>
  <c r="J4090" i="9" s="1"/>
  <c r="L4089" i="9"/>
  <c r="K4089" i="9"/>
  <c r="J4089" i="9" s="1"/>
  <c r="L4088" i="9"/>
  <c r="K4088" i="9"/>
  <c r="J4088" i="9" s="1"/>
  <c r="L4087" i="9"/>
  <c r="K4087" i="9"/>
  <c r="J4087" i="9" s="1"/>
  <c r="L4086" i="9"/>
  <c r="K4086" i="9"/>
  <c r="J4086" i="9" s="1"/>
  <c r="L4085" i="9"/>
  <c r="K4085" i="9"/>
  <c r="J4085" i="9" s="1"/>
  <c r="L4084" i="9"/>
  <c r="K4084" i="9"/>
  <c r="J4084" i="9" s="1"/>
  <c r="L4083" i="9"/>
  <c r="K4083" i="9"/>
  <c r="J4083" i="9" s="1"/>
  <c r="L4082" i="9"/>
  <c r="K4082" i="9"/>
  <c r="J4082" i="9" s="1"/>
  <c r="L4081" i="9"/>
  <c r="K4081" i="9"/>
  <c r="J4081" i="9" s="1"/>
  <c r="L4080" i="9"/>
  <c r="K4080" i="9"/>
  <c r="J4080" i="9" s="1"/>
  <c r="L4079" i="9"/>
  <c r="K4079" i="9"/>
  <c r="J4079" i="9" s="1"/>
  <c r="L4078" i="9"/>
  <c r="K4078" i="9"/>
  <c r="J4078" i="9" s="1"/>
  <c r="L4077" i="9"/>
  <c r="K4077" i="9"/>
  <c r="J4077" i="9" s="1"/>
  <c r="L4076" i="9"/>
  <c r="K4076" i="9"/>
  <c r="J4076" i="9" s="1"/>
  <c r="L4075" i="9"/>
  <c r="K4075" i="9"/>
  <c r="J4075" i="9" s="1"/>
  <c r="L4074" i="9"/>
  <c r="K4074" i="9"/>
  <c r="J4074" i="9" s="1"/>
  <c r="L4073" i="9"/>
  <c r="K4073" i="9"/>
  <c r="J4073" i="9" s="1"/>
  <c r="L4072" i="9"/>
  <c r="K4072" i="9"/>
  <c r="J4072" i="9" s="1"/>
  <c r="L4071" i="9"/>
  <c r="K4071" i="9"/>
  <c r="J4071" i="9" s="1"/>
  <c r="L4070" i="9"/>
  <c r="K4070" i="9"/>
  <c r="J4070" i="9" s="1"/>
  <c r="L4069" i="9"/>
  <c r="K4069" i="9"/>
  <c r="J4069" i="9" s="1"/>
  <c r="L4068" i="9"/>
  <c r="K4068" i="9"/>
  <c r="J4068" i="9" s="1"/>
  <c r="L4067" i="9"/>
  <c r="K4067" i="9"/>
  <c r="J4067" i="9" s="1"/>
  <c r="L4066" i="9"/>
  <c r="K4066" i="9"/>
  <c r="J4066" i="9" s="1"/>
  <c r="L4065" i="9"/>
  <c r="K4065" i="9"/>
  <c r="J4065" i="9" s="1"/>
  <c r="L4064" i="9"/>
  <c r="K4064" i="9"/>
  <c r="J4064" i="9" s="1"/>
  <c r="L4063" i="9"/>
  <c r="K4063" i="9"/>
  <c r="J4063" i="9" s="1"/>
  <c r="L4062" i="9"/>
  <c r="K4062" i="9"/>
  <c r="J4062" i="9" s="1"/>
  <c r="L4061" i="9"/>
  <c r="K4061" i="9"/>
  <c r="J4061" i="9" s="1"/>
  <c r="L4060" i="9"/>
  <c r="K4060" i="9"/>
  <c r="J4060" i="9" s="1"/>
  <c r="L4059" i="9"/>
  <c r="K4059" i="9"/>
  <c r="J4059" i="9" s="1"/>
  <c r="L4058" i="9"/>
  <c r="K4058" i="9"/>
  <c r="J4058" i="9" s="1"/>
  <c r="L4057" i="9"/>
  <c r="K4057" i="9"/>
  <c r="J4057" i="9" s="1"/>
  <c r="L4056" i="9"/>
  <c r="K4056" i="9"/>
  <c r="J4056" i="9" s="1"/>
  <c r="L4055" i="9"/>
  <c r="K4055" i="9"/>
  <c r="J4055" i="9" s="1"/>
  <c r="L4054" i="9"/>
  <c r="K4054" i="9"/>
  <c r="J4054" i="9" s="1"/>
  <c r="L4053" i="9"/>
  <c r="K4053" i="9"/>
  <c r="J4053" i="9" s="1"/>
  <c r="L4052" i="9"/>
  <c r="K4052" i="9"/>
  <c r="J4052" i="9" s="1"/>
  <c r="L4051" i="9"/>
  <c r="K4051" i="9"/>
  <c r="J4051" i="9" s="1"/>
  <c r="L4050" i="9"/>
  <c r="K4050" i="9"/>
  <c r="J4050" i="9" s="1"/>
  <c r="L4049" i="9"/>
  <c r="K4049" i="9"/>
  <c r="J4049" i="9" s="1"/>
  <c r="L4048" i="9"/>
  <c r="K4048" i="9"/>
  <c r="J4048" i="9" s="1"/>
  <c r="L4047" i="9"/>
  <c r="K4047" i="9"/>
  <c r="J4047" i="9" s="1"/>
  <c r="L4046" i="9"/>
  <c r="K4046" i="9"/>
  <c r="J4046" i="9" s="1"/>
  <c r="L4045" i="9"/>
  <c r="K4045" i="9"/>
  <c r="J4045" i="9" s="1"/>
  <c r="L4044" i="9"/>
  <c r="K4044" i="9"/>
  <c r="J4044" i="9" s="1"/>
  <c r="L4043" i="9"/>
  <c r="K4043" i="9"/>
  <c r="J4043" i="9" s="1"/>
  <c r="L4042" i="9"/>
  <c r="K4042" i="9"/>
  <c r="J4042" i="9" s="1"/>
  <c r="L4041" i="9"/>
  <c r="K4041" i="9"/>
  <c r="J4041" i="9" s="1"/>
  <c r="L4040" i="9"/>
  <c r="K4040" i="9"/>
  <c r="J4040" i="9" s="1"/>
  <c r="L4039" i="9"/>
  <c r="K4039" i="9"/>
  <c r="J4039" i="9" s="1"/>
  <c r="L4038" i="9"/>
  <c r="K4038" i="9"/>
  <c r="J4038" i="9" s="1"/>
  <c r="L4037" i="9"/>
  <c r="K4037" i="9"/>
  <c r="J4037" i="9" s="1"/>
  <c r="L4036" i="9"/>
  <c r="K4036" i="9"/>
  <c r="J4036" i="9" s="1"/>
  <c r="L4035" i="9"/>
  <c r="K4035" i="9"/>
  <c r="J4035" i="9" s="1"/>
  <c r="L4034" i="9"/>
  <c r="K4034" i="9"/>
  <c r="J4034" i="9" s="1"/>
  <c r="L4033" i="9"/>
  <c r="K4033" i="9"/>
  <c r="J4033" i="9" s="1"/>
  <c r="L4032" i="9"/>
  <c r="K4032" i="9"/>
  <c r="J4032" i="9" s="1"/>
  <c r="L4031" i="9"/>
  <c r="K4031" i="9"/>
  <c r="J4031" i="9" s="1"/>
  <c r="L4030" i="9"/>
  <c r="K4030" i="9"/>
  <c r="J4030" i="9" s="1"/>
  <c r="L4029" i="9"/>
  <c r="K4029" i="9"/>
  <c r="J4029" i="9" s="1"/>
  <c r="L4028" i="9"/>
  <c r="K4028" i="9"/>
  <c r="J4028" i="9" s="1"/>
  <c r="L4027" i="9"/>
  <c r="K4027" i="9"/>
  <c r="J4027" i="9" s="1"/>
  <c r="L4026" i="9"/>
  <c r="K4026" i="9"/>
  <c r="J4026" i="9" s="1"/>
  <c r="L4025" i="9"/>
  <c r="K4025" i="9"/>
  <c r="J4025" i="9" s="1"/>
  <c r="L4024" i="9"/>
  <c r="K4024" i="9"/>
  <c r="J4024" i="9" s="1"/>
  <c r="L4023" i="9"/>
  <c r="K4023" i="9"/>
  <c r="J4023" i="9" s="1"/>
  <c r="L4022" i="9"/>
  <c r="K4022" i="9"/>
  <c r="J4022" i="9" s="1"/>
  <c r="L4021" i="9"/>
  <c r="K4021" i="9"/>
  <c r="J4021" i="9" s="1"/>
  <c r="L4020" i="9"/>
  <c r="K4020" i="9"/>
  <c r="J4020" i="9" s="1"/>
  <c r="L4019" i="9"/>
  <c r="K4019" i="9"/>
  <c r="J4019" i="9" s="1"/>
  <c r="L4018" i="9"/>
  <c r="K4018" i="9"/>
  <c r="J4018" i="9" s="1"/>
  <c r="L4017" i="9"/>
  <c r="K4017" i="9"/>
  <c r="J4017" i="9" s="1"/>
  <c r="L4016" i="9"/>
  <c r="K4016" i="9"/>
  <c r="J4016" i="9" s="1"/>
  <c r="L4015" i="9"/>
  <c r="K4015" i="9"/>
  <c r="J4015" i="9" s="1"/>
  <c r="L4014" i="9"/>
  <c r="K4014" i="9"/>
  <c r="J4014" i="9" s="1"/>
  <c r="L4013" i="9"/>
  <c r="K4013" i="9"/>
  <c r="J4013" i="9" s="1"/>
  <c r="L4012" i="9"/>
  <c r="K4012" i="9"/>
  <c r="J4012" i="9" s="1"/>
  <c r="L4011" i="9"/>
  <c r="K4011" i="9"/>
  <c r="J4011" i="9" s="1"/>
  <c r="L4010" i="9"/>
  <c r="K4010" i="9"/>
  <c r="J4010" i="9" s="1"/>
  <c r="L4009" i="9"/>
  <c r="K4009" i="9"/>
  <c r="J4009" i="9" s="1"/>
  <c r="L4008" i="9"/>
  <c r="K4008" i="9"/>
  <c r="J4008" i="9" s="1"/>
  <c r="L4007" i="9"/>
  <c r="K4007" i="9"/>
  <c r="J4007" i="9" s="1"/>
  <c r="L4006" i="9"/>
  <c r="K4006" i="9"/>
  <c r="J4006" i="9" s="1"/>
  <c r="L4005" i="9"/>
  <c r="K4005" i="9"/>
  <c r="J4005" i="9" s="1"/>
  <c r="L4004" i="9"/>
  <c r="K4004" i="9"/>
  <c r="J4004" i="9" s="1"/>
  <c r="L4003" i="9"/>
  <c r="K4003" i="9"/>
  <c r="J4003" i="9" s="1"/>
  <c r="L4002" i="9"/>
  <c r="K4002" i="9"/>
  <c r="J4002" i="9" s="1"/>
  <c r="L4001" i="9"/>
  <c r="K4001" i="9"/>
  <c r="J4001" i="9" s="1"/>
  <c r="L4000" i="9"/>
  <c r="K4000" i="9"/>
  <c r="J4000" i="9" s="1"/>
  <c r="L3999" i="9"/>
  <c r="K3999" i="9"/>
  <c r="J3999" i="9" s="1"/>
  <c r="L3998" i="9"/>
  <c r="K3998" i="9"/>
  <c r="J3998" i="9" s="1"/>
  <c r="L3997" i="9"/>
  <c r="K3997" i="9"/>
  <c r="J3997" i="9" s="1"/>
  <c r="L3996" i="9"/>
  <c r="K3996" i="9"/>
  <c r="J3996" i="9" s="1"/>
  <c r="L3995" i="9"/>
  <c r="K3995" i="9"/>
  <c r="J3995" i="9" s="1"/>
  <c r="L3994" i="9"/>
  <c r="K3994" i="9"/>
  <c r="J3994" i="9" s="1"/>
  <c r="L3993" i="9"/>
  <c r="K3993" i="9"/>
  <c r="J3993" i="9" s="1"/>
  <c r="L3992" i="9"/>
  <c r="K3992" i="9"/>
  <c r="J3992" i="9" s="1"/>
  <c r="L3991" i="9"/>
  <c r="K3991" i="9"/>
  <c r="J3991" i="9" s="1"/>
  <c r="L3990" i="9"/>
  <c r="K3990" i="9"/>
  <c r="J3990" i="9" s="1"/>
  <c r="L3989" i="9"/>
  <c r="K3989" i="9"/>
  <c r="J3989" i="9" s="1"/>
  <c r="L3988" i="9"/>
  <c r="K3988" i="9"/>
  <c r="J3988" i="9" s="1"/>
  <c r="L3987" i="9"/>
  <c r="K3987" i="9"/>
  <c r="J3987" i="9" s="1"/>
  <c r="L3986" i="9"/>
  <c r="K3986" i="9"/>
  <c r="J3986" i="9" s="1"/>
  <c r="L3985" i="9"/>
  <c r="K3985" i="9"/>
  <c r="J3985" i="9" s="1"/>
  <c r="L3984" i="9"/>
  <c r="K3984" i="9"/>
  <c r="J3984" i="9" s="1"/>
  <c r="L3983" i="9"/>
  <c r="K3983" i="9"/>
  <c r="J3983" i="9" s="1"/>
  <c r="L3982" i="9"/>
  <c r="K3982" i="9"/>
  <c r="J3982" i="9" s="1"/>
  <c r="L3981" i="9"/>
  <c r="K3981" i="9"/>
  <c r="J3981" i="9" s="1"/>
  <c r="L3980" i="9"/>
  <c r="K3980" i="9"/>
  <c r="J3980" i="9" s="1"/>
  <c r="L3979" i="9"/>
  <c r="K3979" i="9"/>
  <c r="J3979" i="9" s="1"/>
  <c r="L3978" i="9"/>
  <c r="K3978" i="9"/>
  <c r="J3978" i="9" s="1"/>
  <c r="L3977" i="9"/>
  <c r="K3977" i="9"/>
  <c r="J3977" i="9" s="1"/>
  <c r="L3976" i="9"/>
  <c r="K3976" i="9"/>
  <c r="J3976" i="9" s="1"/>
  <c r="L3975" i="9"/>
  <c r="K3975" i="9"/>
  <c r="J3975" i="9" s="1"/>
  <c r="L3974" i="9"/>
  <c r="K3974" i="9"/>
  <c r="J3974" i="9" s="1"/>
  <c r="L3973" i="9"/>
  <c r="K3973" i="9"/>
  <c r="J3973" i="9" s="1"/>
  <c r="L3972" i="9"/>
  <c r="K3972" i="9"/>
  <c r="J3972" i="9" s="1"/>
  <c r="L3971" i="9"/>
  <c r="K3971" i="9"/>
  <c r="J3971" i="9" s="1"/>
  <c r="L3970" i="9"/>
  <c r="K3970" i="9"/>
  <c r="J3970" i="9" s="1"/>
  <c r="L3969" i="9"/>
  <c r="K3969" i="9"/>
  <c r="J3969" i="9" s="1"/>
  <c r="L3968" i="9"/>
  <c r="K3968" i="9"/>
  <c r="J3968" i="9" s="1"/>
  <c r="L3967" i="9"/>
  <c r="K3967" i="9"/>
  <c r="J3967" i="9" s="1"/>
  <c r="L3966" i="9"/>
  <c r="K3966" i="9"/>
  <c r="J3966" i="9" s="1"/>
  <c r="L3965" i="9"/>
  <c r="K3965" i="9"/>
  <c r="J3965" i="9" s="1"/>
  <c r="L3964" i="9"/>
  <c r="K3964" i="9"/>
  <c r="J3964" i="9" s="1"/>
  <c r="L3963" i="9"/>
  <c r="K3963" i="9"/>
  <c r="J3963" i="9" s="1"/>
  <c r="L3962" i="9"/>
  <c r="K3962" i="9"/>
  <c r="J3962" i="9" s="1"/>
  <c r="L3961" i="9"/>
  <c r="K3961" i="9"/>
  <c r="J3961" i="9" s="1"/>
  <c r="L3960" i="9"/>
  <c r="K3960" i="9"/>
  <c r="J3960" i="9" s="1"/>
  <c r="L3959" i="9"/>
  <c r="K3959" i="9"/>
  <c r="J3959" i="9" s="1"/>
  <c r="L3958" i="9"/>
  <c r="K3958" i="9"/>
  <c r="J3958" i="9" s="1"/>
  <c r="L3957" i="9"/>
  <c r="K3957" i="9"/>
  <c r="J3957" i="9" s="1"/>
  <c r="L3956" i="9"/>
  <c r="K3956" i="9"/>
  <c r="J3956" i="9" s="1"/>
  <c r="L3955" i="9"/>
  <c r="K3955" i="9"/>
  <c r="J3955" i="9" s="1"/>
  <c r="L3954" i="9"/>
  <c r="K3954" i="9"/>
  <c r="J3954" i="9" s="1"/>
  <c r="L3953" i="9"/>
  <c r="K3953" i="9"/>
  <c r="J3953" i="9" s="1"/>
  <c r="L3952" i="9"/>
  <c r="K3952" i="9"/>
  <c r="J3952" i="9" s="1"/>
  <c r="L3951" i="9"/>
  <c r="K3951" i="9"/>
  <c r="J3951" i="9" s="1"/>
  <c r="L3950" i="9"/>
  <c r="K3950" i="9"/>
  <c r="J3950" i="9" s="1"/>
  <c r="L3949" i="9"/>
  <c r="K3949" i="9"/>
  <c r="J3949" i="9" s="1"/>
  <c r="L3948" i="9"/>
  <c r="K3948" i="9"/>
  <c r="J3948" i="9" s="1"/>
  <c r="L3947" i="9"/>
  <c r="K3947" i="9"/>
  <c r="J3947" i="9" s="1"/>
  <c r="L3946" i="9"/>
  <c r="K3946" i="9"/>
  <c r="J3946" i="9" s="1"/>
  <c r="L3945" i="9"/>
  <c r="K3945" i="9"/>
  <c r="J3945" i="9" s="1"/>
  <c r="L3944" i="9"/>
  <c r="K3944" i="9"/>
  <c r="J3944" i="9" s="1"/>
  <c r="L3943" i="9"/>
  <c r="K3943" i="9"/>
  <c r="J3943" i="9" s="1"/>
  <c r="L3942" i="9"/>
  <c r="K3942" i="9"/>
  <c r="J3942" i="9" s="1"/>
  <c r="L3941" i="9"/>
  <c r="K3941" i="9"/>
  <c r="J3941" i="9" s="1"/>
  <c r="L3940" i="9"/>
  <c r="K3940" i="9"/>
  <c r="J3940" i="9" s="1"/>
  <c r="L3939" i="9"/>
  <c r="K3939" i="9"/>
  <c r="J3939" i="9" s="1"/>
  <c r="L3938" i="9"/>
  <c r="K3938" i="9"/>
  <c r="J3938" i="9" s="1"/>
  <c r="L3937" i="9"/>
  <c r="K3937" i="9"/>
  <c r="J3937" i="9" s="1"/>
  <c r="L3936" i="9"/>
  <c r="K3936" i="9"/>
  <c r="J3936" i="9" s="1"/>
  <c r="L3935" i="9"/>
  <c r="K3935" i="9"/>
  <c r="J3935" i="9" s="1"/>
  <c r="L3934" i="9"/>
  <c r="K3934" i="9"/>
  <c r="J3934" i="9" s="1"/>
  <c r="L3933" i="9"/>
  <c r="K3933" i="9"/>
  <c r="J3933" i="9" s="1"/>
  <c r="L3932" i="9"/>
  <c r="K3932" i="9"/>
  <c r="J3932" i="9" s="1"/>
  <c r="L3931" i="9"/>
  <c r="K3931" i="9"/>
  <c r="J3931" i="9" s="1"/>
  <c r="L3930" i="9"/>
  <c r="K3930" i="9"/>
  <c r="J3930" i="9" s="1"/>
  <c r="L3929" i="9"/>
  <c r="K3929" i="9"/>
  <c r="J3929" i="9" s="1"/>
  <c r="L3928" i="9"/>
  <c r="K3928" i="9"/>
  <c r="J3928" i="9" s="1"/>
  <c r="L3927" i="9"/>
  <c r="K3927" i="9"/>
  <c r="J3927" i="9" s="1"/>
  <c r="L3926" i="9"/>
  <c r="K3926" i="9"/>
  <c r="J3926" i="9" s="1"/>
  <c r="L3925" i="9"/>
  <c r="K3925" i="9"/>
  <c r="J3925" i="9" s="1"/>
  <c r="L3924" i="9"/>
  <c r="K3924" i="9"/>
  <c r="J3924" i="9" s="1"/>
  <c r="L3923" i="9"/>
  <c r="K3923" i="9"/>
  <c r="J3923" i="9" s="1"/>
  <c r="L3922" i="9"/>
  <c r="K3922" i="9"/>
  <c r="J3922" i="9" s="1"/>
  <c r="L3921" i="9"/>
  <c r="K3921" i="9"/>
  <c r="J3921" i="9" s="1"/>
  <c r="L3920" i="9"/>
  <c r="K3920" i="9"/>
  <c r="J3920" i="9" s="1"/>
  <c r="L3919" i="9"/>
  <c r="K3919" i="9"/>
  <c r="J3919" i="9" s="1"/>
  <c r="L3918" i="9"/>
  <c r="K3918" i="9"/>
  <c r="J3918" i="9" s="1"/>
  <c r="L3917" i="9"/>
  <c r="K3917" i="9"/>
  <c r="J3917" i="9" s="1"/>
  <c r="L3916" i="9"/>
  <c r="K3916" i="9"/>
  <c r="J3916" i="9" s="1"/>
  <c r="L3915" i="9"/>
  <c r="K3915" i="9"/>
  <c r="J3915" i="9" s="1"/>
  <c r="L3914" i="9"/>
  <c r="K3914" i="9"/>
  <c r="J3914" i="9" s="1"/>
  <c r="L3913" i="9"/>
  <c r="K3913" i="9"/>
  <c r="J3913" i="9" s="1"/>
  <c r="L3912" i="9"/>
  <c r="K3912" i="9"/>
  <c r="J3912" i="9" s="1"/>
  <c r="L3911" i="9"/>
  <c r="K3911" i="9"/>
  <c r="J3911" i="9" s="1"/>
  <c r="L3910" i="9"/>
  <c r="K3910" i="9"/>
  <c r="J3910" i="9" s="1"/>
  <c r="L3909" i="9"/>
  <c r="K3909" i="9"/>
  <c r="J3909" i="9" s="1"/>
  <c r="L3908" i="9"/>
  <c r="K3908" i="9"/>
  <c r="J3908" i="9" s="1"/>
  <c r="L3907" i="9"/>
  <c r="K3907" i="9"/>
  <c r="J3907" i="9" s="1"/>
  <c r="L3906" i="9"/>
  <c r="K3906" i="9"/>
  <c r="J3906" i="9" s="1"/>
  <c r="L3905" i="9"/>
  <c r="K3905" i="9"/>
  <c r="J3905" i="9" s="1"/>
  <c r="L3904" i="9"/>
  <c r="K3904" i="9"/>
  <c r="J3904" i="9" s="1"/>
  <c r="L3903" i="9"/>
  <c r="K3903" i="9"/>
  <c r="J3903" i="9" s="1"/>
  <c r="L3902" i="9"/>
  <c r="K3902" i="9"/>
  <c r="J3902" i="9" s="1"/>
  <c r="L3901" i="9"/>
  <c r="K3901" i="9"/>
  <c r="J3901" i="9" s="1"/>
  <c r="L3900" i="9"/>
  <c r="K3900" i="9"/>
  <c r="J3900" i="9" s="1"/>
  <c r="L3899" i="9"/>
  <c r="K3899" i="9"/>
  <c r="J3899" i="9" s="1"/>
  <c r="L3898" i="9"/>
  <c r="K3898" i="9"/>
  <c r="J3898" i="9" s="1"/>
  <c r="L3897" i="9"/>
  <c r="K3897" i="9"/>
  <c r="J3897" i="9" s="1"/>
  <c r="L3896" i="9"/>
  <c r="K3896" i="9"/>
  <c r="J3896" i="9" s="1"/>
  <c r="L3895" i="9"/>
  <c r="K3895" i="9"/>
  <c r="J3895" i="9" s="1"/>
  <c r="L3894" i="9"/>
  <c r="K3894" i="9"/>
  <c r="J3894" i="9" s="1"/>
  <c r="L3893" i="9"/>
  <c r="K3893" i="9"/>
  <c r="J3893" i="9" s="1"/>
  <c r="L3892" i="9"/>
  <c r="K3892" i="9"/>
  <c r="J3892" i="9" s="1"/>
  <c r="L3891" i="9"/>
  <c r="K3891" i="9"/>
  <c r="J3891" i="9" s="1"/>
  <c r="L3890" i="9"/>
  <c r="K3890" i="9"/>
  <c r="J3890" i="9" s="1"/>
  <c r="L3889" i="9"/>
  <c r="K3889" i="9"/>
  <c r="J3889" i="9" s="1"/>
  <c r="L3888" i="9"/>
  <c r="K3888" i="9"/>
  <c r="J3888" i="9" s="1"/>
  <c r="L3887" i="9"/>
  <c r="K3887" i="9"/>
  <c r="J3887" i="9" s="1"/>
  <c r="L3886" i="9"/>
  <c r="K3886" i="9"/>
  <c r="J3886" i="9" s="1"/>
  <c r="L3885" i="9"/>
  <c r="K3885" i="9"/>
  <c r="J3885" i="9" s="1"/>
  <c r="L3884" i="9"/>
  <c r="K3884" i="9"/>
  <c r="J3884" i="9" s="1"/>
  <c r="L3883" i="9"/>
  <c r="K3883" i="9"/>
  <c r="J3883" i="9" s="1"/>
  <c r="L3882" i="9"/>
  <c r="K3882" i="9"/>
  <c r="J3882" i="9" s="1"/>
  <c r="L3881" i="9"/>
  <c r="K3881" i="9"/>
  <c r="J3881" i="9" s="1"/>
  <c r="L3880" i="9"/>
  <c r="K3880" i="9"/>
  <c r="J3880" i="9" s="1"/>
  <c r="L3879" i="9"/>
  <c r="K3879" i="9"/>
  <c r="J3879" i="9" s="1"/>
  <c r="L3878" i="9"/>
  <c r="K3878" i="9"/>
  <c r="J3878" i="9" s="1"/>
  <c r="L3877" i="9"/>
  <c r="K3877" i="9"/>
  <c r="J3877" i="9" s="1"/>
  <c r="L3876" i="9"/>
  <c r="K3876" i="9"/>
  <c r="J3876" i="9" s="1"/>
  <c r="L3875" i="9"/>
  <c r="K3875" i="9"/>
  <c r="J3875" i="9" s="1"/>
  <c r="L3874" i="9"/>
  <c r="K3874" i="9"/>
  <c r="J3874" i="9" s="1"/>
  <c r="L3873" i="9"/>
  <c r="K3873" i="9"/>
  <c r="J3873" i="9" s="1"/>
  <c r="L3872" i="9"/>
  <c r="K3872" i="9"/>
  <c r="J3872" i="9" s="1"/>
  <c r="L3871" i="9"/>
  <c r="K3871" i="9"/>
  <c r="J3871" i="9" s="1"/>
  <c r="L3870" i="9"/>
  <c r="K3870" i="9"/>
  <c r="J3870" i="9" s="1"/>
  <c r="L3869" i="9"/>
  <c r="K3869" i="9"/>
  <c r="J3869" i="9" s="1"/>
  <c r="L3868" i="9"/>
  <c r="K3868" i="9"/>
  <c r="J3868" i="9" s="1"/>
  <c r="L3867" i="9"/>
  <c r="K3867" i="9"/>
  <c r="J3867" i="9" s="1"/>
  <c r="L3866" i="9"/>
  <c r="K3866" i="9"/>
  <c r="J3866" i="9" s="1"/>
  <c r="L3865" i="9"/>
  <c r="K3865" i="9"/>
  <c r="J3865" i="9" s="1"/>
  <c r="L3864" i="9"/>
  <c r="K3864" i="9"/>
  <c r="J3864" i="9" s="1"/>
  <c r="L3863" i="9"/>
  <c r="K3863" i="9"/>
  <c r="J3863" i="9" s="1"/>
  <c r="L3862" i="9"/>
  <c r="K3862" i="9"/>
  <c r="J3862" i="9" s="1"/>
  <c r="L3861" i="9"/>
  <c r="K3861" i="9"/>
  <c r="J3861" i="9" s="1"/>
  <c r="L3860" i="9"/>
  <c r="K3860" i="9"/>
  <c r="J3860" i="9" s="1"/>
  <c r="L3859" i="9"/>
  <c r="K3859" i="9"/>
  <c r="J3859" i="9" s="1"/>
  <c r="L3858" i="9"/>
  <c r="K3858" i="9"/>
  <c r="J3858" i="9" s="1"/>
  <c r="L3857" i="9"/>
  <c r="K3857" i="9"/>
  <c r="J3857" i="9" s="1"/>
  <c r="L3856" i="9"/>
  <c r="K3856" i="9"/>
  <c r="J3856" i="9" s="1"/>
  <c r="L3855" i="9"/>
  <c r="K3855" i="9"/>
  <c r="J3855" i="9" s="1"/>
  <c r="L3854" i="9"/>
  <c r="K3854" i="9"/>
  <c r="J3854" i="9" s="1"/>
  <c r="L3853" i="9"/>
  <c r="K3853" i="9"/>
  <c r="J3853" i="9" s="1"/>
  <c r="L3852" i="9"/>
  <c r="K3852" i="9"/>
  <c r="J3852" i="9" s="1"/>
  <c r="L3851" i="9"/>
  <c r="K3851" i="9"/>
  <c r="J3851" i="9" s="1"/>
  <c r="L3850" i="9"/>
  <c r="K3850" i="9"/>
  <c r="J3850" i="9" s="1"/>
  <c r="L3849" i="9"/>
  <c r="K3849" i="9"/>
  <c r="J3849" i="9" s="1"/>
  <c r="L3848" i="9"/>
  <c r="K3848" i="9"/>
  <c r="J3848" i="9" s="1"/>
  <c r="L3847" i="9"/>
  <c r="K3847" i="9"/>
  <c r="J3847" i="9" s="1"/>
  <c r="L3846" i="9"/>
  <c r="K3846" i="9"/>
  <c r="J3846" i="9" s="1"/>
  <c r="L3845" i="9"/>
  <c r="K3845" i="9"/>
  <c r="J3845" i="9" s="1"/>
  <c r="L3844" i="9"/>
  <c r="K3844" i="9"/>
  <c r="J3844" i="9" s="1"/>
  <c r="L3843" i="9"/>
  <c r="K3843" i="9"/>
  <c r="J3843" i="9" s="1"/>
  <c r="L3842" i="9"/>
  <c r="K3842" i="9"/>
  <c r="J3842" i="9" s="1"/>
  <c r="L3841" i="9"/>
  <c r="K3841" i="9"/>
  <c r="J3841" i="9" s="1"/>
  <c r="L3840" i="9"/>
  <c r="K3840" i="9"/>
  <c r="J3840" i="9" s="1"/>
  <c r="L3839" i="9"/>
  <c r="K3839" i="9"/>
  <c r="J3839" i="9" s="1"/>
  <c r="L3838" i="9"/>
  <c r="K3838" i="9"/>
  <c r="J3838" i="9" s="1"/>
  <c r="L3837" i="9"/>
  <c r="K3837" i="9"/>
  <c r="J3837" i="9" s="1"/>
  <c r="L3836" i="9"/>
  <c r="K3836" i="9"/>
  <c r="J3836" i="9" s="1"/>
  <c r="L3835" i="9"/>
  <c r="K3835" i="9"/>
  <c r="J3835" i="9" s="1"/>
  <c r="L3834" i="9"/>
  <c r="K3834" i="9"/>
  <c r="J3834" i="9" s="1"/>
  <c r="L3833" i="9"/>
  <c r="K3833" i="9"/>
  <c r="J3833" i="9" s="1"/>
  <c r="L3832" i="9"/>
  <c r="K3832" i="9"/>
  <c r="J3832" i="9" s="1"/>
  <c r="L3831" i="9"/>
  <c r="K3831" i="9"/>
  <c r="J3831" i="9" s="1"/>
  <c r="L3830" i="9"/>
  <c r="K3830" i="9"/>
  <c r="J3830" i="9" s="1"/>
  <c r="L3829" i="9"/>
  <c r="K3829" i="9"/>
  <c r="J3829" i="9" s="1"/>
  <c r="L3828" i="9"/>
  <c r="K3828" i="9"/>
  <c r="J3828" i="9" s="1"/>
  <c r="L3827" i="9"/>
  <c r="K3827" i="9"/>
  <c r="J3827" i="9" s="1"/>
  <c r="L3826" i="9"/>
  <c r="K3826" i="9"/>
  <c r="J3826" i="9" s="1"/>
  <c r="L3825" i="9"/>
  <c r="K3825" i="9"/>
  <c r="J3825" i="9" s="1"/>
  <c r="L3824" i="9"/>
  <c r="K3824" i="9"/>
  <c r="J3824" i="9" s="1"/>
  <c r="L3823" i="9"/>
  <c r="K3823" i="9"/>
  <c r="J3823" i="9" s="1"/>
  <c r="L3822" i="9"/>
  <c r="K3822" i="9"/>
  <c r="J3822" i="9" s="1"/>
  <c r="L3821" i="9"/>
  <c r="K3821" i="9"/>
  <c r="J3821" i="9" s="1"/>
  <c r="L3820" i="9"/>
  <c r="K3820" i="9"/>
  <c r="J3820" i="9" s="1"/>
  <c r="L3819" i="9"/>
  <c r="K3819" i="9"/>
  <c r="J3819" i="9" s="1"/>
  <c r="L3818" i="9"/>
  <c r="K3818" i="9"/>
  <c r="J3818" i="9" s="1"/>
  <c r="L3817" i="9"/>
  <c r="K3817" i="9"/>
  <c r="J3817" i="9" s="1"/>
  <c r="L3816" i="9"/>
  <c r="K3816" i="9"/>
  <c r="J3816" i="9" s="1"/>
  <c r="L3815" i="9"/>
  <c r="K3815" i="9"/>
  <c r="J3815" i="9" s="1"/>
  <c r="L3814" i="9"/>
  <c r="K3814" i="9"/>
  <c r="J3814" i="9" s="1"/>
  <c r="L3813" i="9"/>
  <c r="K3813" i="9"/>
  <c r="J3813" i="9" s="1"/>
  <c r="L3812" i="9"/>
  <c r="K3812" i="9"/>
  <c r="J3812" i="9" s="1"/>
  <c r="L3811" i="9"/>
  <c r="K3811" i="9"/>
  <c r="J3811" i="9" s="1"/>
  <c r="L3810" i="9"/>
  <c r="K3810" i="9"/>
  <c r="J3810" i="9" s="1"/>
  <c r="L3809" i="9"/>
  <c r="K3809" i="9"/>
  <c r="J3809" i="9" s="1"/>
  <c r="L3808" i="9"/>
  <c r="K3808" i="9"/>
  <c r="J3808" i="9" s="1"/>
  <c r="L3807" i="9"/>
  <c r="K3807" i="9"/>
  <c r="J3807" i="9" s="1"/>
  <c r="L3806" i="9"/>
  <c r="K3806" i="9"/>
  <c r="J3806" i="9" s="1"/>
  <c r="L3805" i="9"/>
  <c r="K3805" i="9"/>
  <c r="J3805" i="9" s="1"/>
  <c r="L3804" i="9"/>
  <c r="K3804" i="9"/>
  <c r="J3804" i="9" s="1"/>
  <c r="L3803" i="9"/>
  <c r="K3803" i="9"/>
  <c r="J3803" i="9" s="1"/>
  <c r="L3802" i="9"/>
  <c r="K3802" i="9"/>
  <c r="J3802" i="9" s="1"/>
  <c r="L3801" i="9"/>
  <c r="K3801" i="9"/>
  <c r="J3801" i="9" s="1"/>
  <c r="L3800" i="9"/>
  <c r="K3800" i="9"/>
  <c r="J3800" i="9" s="1"/>
  <c r="L3799" i="9"/>
  <c r="K3799" i="9"/>
  <c r="J3799" i="9" s="1"/>
  <c r="L3798" i="9"/>
  <c r="K3798" i="9"/>
  <c r="J3798" i="9" s="1"/>
  <c r="L3797" i="9"/>
  <c r="K3797" i="9"/>
  <c r="J3797" i="9" s="1"/>
  <c r="L3796" i="9"/>
  <c r="K3796" i="9"/>
  <c r="J3796" i="9" s="1"/>
  <c r="L3795" i="9"/>
  <c r="K3795" i="9"/>
  <c r="J3795" i="9" s="1"/>
  <c r="L3794" i="9"/>
  <c r="K3794" i="9"/>
  <c r="J3794" i="9" s="1"/>
  <c r="L3793" i="9"/>
  <c r="K3793" i="9"/>
  <c r="J3793" i="9" s="1"/>
  <c r="L3792" i="9"/>
  <c r="K3792" i="9"/>
  <c r="J3792" i="9" s="1"/>
  <c r="L3791" i="9"/>
  <c r="K3791" i="9"/>
  <c r="J3791" i="9" s="1"/>
  <c r="L3790" i="9"/>
  <c r="K3790" i="9"/>
  <c r="J3790" i="9" s="1"/>
  <c r="L3789" i="9"/>
  <c r="K3789" i="9"/>
  <c r="J3789" i="9" s="1"/>
  <c r="L3788" i="9"/>
  <c r="K3788" i="9"/>
  <c r="J3788" i="9" s="1"/>
  <c r="L3787" i="9"/>
  <c r="K3787" i="9"/>
  <c r="J3787" i="9" s="1"/>
  <c r="L3786" i="9"/>
  <c r="K3786" i="9"/>
  <c r="J3786" i="9" s="1"/>
  <c r="L3785" i="9"/>
  <c r="K3785" i="9"/>
  <c r="J3785" i="9" s="1"/>
  <c r="L3784" i="9"/>
  <c r="K3784" i="9"/>
  <c r="J3784" i="9" s="1"/>
  <c r="L3783" i="9"/>
  <c r="K3783" i="9"/>
  <c r="J3783" i="9" s="1"/>
  <c r="L3782" i="9"/>
  <c r="K3782" i="9"/>
  <c r="J3782" i="9" s="1"/>
  <c r="L3781" i="9"/>
  <c r="K3781" i="9"/>
  <c r="J3781" i="9" s="1"/>
  <c r="L3780" i="9"/>
  <c r="K3780" i="9"/>
  <c r="J3780" i="9" s="1"/>
  <c r="L3779" i="9"/>
  <c r="K3779" i="9"/>
  <c r="J3779" i="9" s="1"/>
  <c r="L3778" i="9"/>
  <c r="K3778" i="9"/>
  <c r="J3778" i="9" s="1"/>
  <c r="L3777" i="9"/>
  <c r="K3777" i="9"/>
  <c r="J3777" i="9" s="1"/>
  <c r="L3776" i="9"/>
  <c r="K3776" i="9"/>
  <c r="J3776" i="9" s="1"/>
  <c r="L3775" i="9"/>
  <c r="K3775" i="9"/>
  <c r="J3775" i="9" s="1"/>
  <c r="L3774" i="9"/>
  <c r="K3774" i="9"/>
  <c r="J3774" i="9" s="1"/>
  <c r="L3773" i="9"/>
  <c r="K3773" i="9"/>
  <c r="J3773" i="9" s="1"/>
  <c r="L3772" i="9"/>
  <c r="K3772" i="9"/>
  <c r="J3772" i="9" s="1"/>
  <c r="L3771" i="9"/>
  <c r="K3771" i="9"/>
  <c r="J3771" i="9" s="1"/>
  <c r="L3770" i="9"/>
  <c r="K3770" i="9"/>
  <c r="J3770" i="9" s="1"/>
  <c r="L3769" i="9"/>
  <c r="K3769" i="9"/>
  <c r="J3769" i="9" s="1"/>
  <c r="L3768" i="9"/>
  <c r="K3768" i="9"/>
  <c r="J3768" i="9" s="1"/>
  <c r="L3767" i="9"/>
  <c r="K3767" i="9"/>
  <c r="J3767" i="9" s="1"/>
  <c r="L3766" i="9"/>
  <c r="K3766" i="9"/>
  <c r="J3766" i="9" s="1"/>
  <c r="L3765" i="9"/>
  <c r="K3765" i="9"/>
  <c r="J3765" i="9" s="1"/>
  <c r="L3764" i="9"/>
  <c r="K3764" i="9"/>
  <c r="J3764" i="9" s="1"/>
  <c r="L3763" i="9"/>
  <c r="K3763" i="9"/>
  <c r="J3763" i="9" s="1"/>
  <c r="L3762" i="9"/>
  <c r="K3762" i="9"/>
  <c r="J3762" i="9" s="1"/>
  <c r="L3761" i="9"/>
  <c r="K3761" i="9"/>
  <c r="J3761" i="9" s="1"/>
  <c r="L3760" i="9"/>
  <c r="K3760" i="9"/>
  <c r="J3760" i="9" s="1"/>
  <c r="L3759" i="9"/>
  <c r="K3759" i="9"/>
  <c r="J3759" i="9" s="1"/>
  <c r="L3758" i="9"/>
  <c r="K3758" i="9"/>
  <c r="J3758" i="9" s="1"/>
  <c r="L3757" i="9"/>
  <c r="K3757" i="9"/>
  <c r="J3757" i="9" s="1"/>
  <c r="L3756" i="9"/>
  <c r="K3756" i="9"/>
  <c r="J3756" i="9" s="1"/>
  <c r="L3755" i="9"/>
  <c r="K3755" i="9"/>
  <c r="J3755" i="9" s="1"/>
  <c r="L3754" i="9"/>
  <c r="K3754" i="9"/>
  <c r="J3754" i="9" s="1"/>
  <c r="L3753" i="9"/>
  <c r="K3753" i="9"/>
  <c r="J3753" i="9" s="1"/>
  <c r="L3752" i="9"/>
  <c r="K3752" i="9"/>
  <c r="J3752" i="9" s="1"/>
  <c r="L3751" i="9"/>
  <c r="K3751" i="9"/>
  <c r="J3751" i="9" s="1"/>
  <c r="L3750" i="9"/>
  <c r="K3750" i="9"/>
  <c r="J3750" i="9" s="1"/>
  <c r="L3749" i="9"/>
  <c r="K3749" i="9"/>
  <c r="J3749" i="9" s="1"/>
  <c r="L3748" i="9"/>
  <c r="K3748" i="9"/>
  <c r="J3748" i="9" s="1"/>
  <c r="L3747" i="9"/>
  <c r="K3747" i="9"/>
  <c r="J3747" i="9" s="1"/>
  <c r="L3746" i="9"/>
  <c r="K3746" i="9"/>
  <c r="J3746" i="9" s="1"/>
  <c r="L3745" i="9"/>
  <c r="K3745" i="9"/>
  <c r="J3745" i="9" s="1"/>
  <c r="L3744" i="9"/>
  <c r="K3744" i="9"/>
  <c r="J3744" i="9" s="1"/>
  <c r="L3743" i="9"/>
  <c r="K3743" i="9"/>
  <c r="J3743" i="9" s="1"/>
  <c r="L3742" i="9"/>
  <c r="K3742" i="9"/>
  <c r="J3742" i="9" s="1"/>
  <c r="L3741" i="9"/>
  <c r="K3741" i="9"/>
  <c r="J3741" i="9" s="1"/>
  <c r="L3740" i="9"/>
  <c r="K3740" i="9"/>
  <c r="J3740" i="9" s="1"/>
  <c r="L3739" i="9"/>
  <c r="K3739" i="9"/>
  <c r="J3739" i="9" s="1"/>
  <c r="L3738" i="9"/>
  <c r="K3738" i="9"/>
  <c r="J3738" i="9" s="1"/>
  <c r="L3737" i="9"/>
  <c r="K3737" i="9"/>
  <c r="J3737" i="9" s="1"/>
  <c r="L3736" i="9"/>
  <c r="K3736" i="9"/>
  <c r="J3736" i="9" s="1"/>
  <c r="L3735" i="9"/>
  <c r="K3735" i="9"/>
  <c r="J3735" i="9" s="1"/>
  <c r="L3734" i="9"/>
  <c r="K3734" i="9"/>
  <c r="J3734" i="9" s="1"/>
  <c r="L3733" i="9"/>
  <c r="K3733" i="9"/>
  <c r="J3733" i="9" s="1"/>
  <c r="L3732" i="9"/>
  <c r="K3732" i="9"/>
  <c r="J3732" i="9" s="1"/>
  <c r="L3731" i="9"/>
  <c r="K3731" i="9"/>
  <c r="J3731" i="9" s="1"/>
  <c r="L3730" i="9"/>
  <c r="K3730" i="9"/>
  <c r="J3730" i="9" s="1"/>
  <c r="L3729" i="9"/>
  <c r="K3729" i="9"/>
  <c r="J3729" i="9" s="1"/>
  <c r="L3728" i="9"/>
  <c r="K3728" i="9"/>
  <c r="J3728" i="9" s="1"/>
  <c r="L3727" i="9"/>
  <c r="K3727" i="9"/>
  <c r="J3727" i="9" s="1"/>
  <c r="L3726" i="9"/>
  <c r="K3726" i="9"/>
  <c r="J3726" i="9" s="1"/>
  <c r="L3725" i="9"/>
  <c r="K3725" i="9"/>
  <c r="J3725" i="9" s="1"/>
  <c r="L3724" i="9"/>
  <c r="K3724" i="9"/>
  <c r="J3724" i="9" s="1"/>
  <c r="L3723" i="9"/>
  <c r="K3723" i="9"/>
  <c r="J3723" i="9" s="1"/>
  <c r="L3722" i="9"/>
  <c r="K3722" i="9"/>
  <c r="J3722" i="9" s="1"/>
  <c r="L3721" i="9"/>
  <c r="K3721" i="9"/>
  <c r="J3721" i="9" s="1"/>
  <c r="L3720" i="9"/>
  <c r="K3720" i="9"/>
  <c r="J3720" i="9" s="1"/>
  <c r="L3719" i="9"/>
  <c r="K3719" i="9"/>
  <c r="J3719" i="9" s="1"/>
  <c r="L3718" i="9"/>
  <c r="K3718" i="9"/>
  <c r="J3718" i="9" s="1"/>
  <c r="L3717" i="9"/>
  <c r="K3717" i="9"/>
  <c r="J3717" i="9" s="1"/>
  <c r="L3716" i="9"/>
  <c r="K3716" i="9"/>
  <c r="J3716" i="9" s="1"/>
  <c r="L3715" i="9"/>
  <c r="K3715" i="9"/>
  <c r="J3715" i="9" s="1"/>
  <c r="L3714" i="9"/>
  <c r="K3714" i="9"/>
  <c r="J3714" i="9" s="1"/>
  <c r="L3713" i="9"/>
  <c r="K3713" i="9"/>
  <c r="J3713" i="9" s="1"/>
  <c r="L3712" i="9"/>
  <c r="K3712" i="9"/>
  <c r="J3712" i="9" s="1"/>
  <c r="L3711" i="9"/>
  <c r="K3711" i="9"/>
  <c r="J3711" i="9" s="1"/>
  <c r="L3710" i="9"/>
  <c r="K3710" i="9"/>
  <c r="J3710" i="9" s="1"/>
  <c r="L3709" i="9"/>
  <c r="K3709" i="9"/>
  <c r="J3709" i="9" s="1"/>
  <c r="L3708" i="9"/>
  <c r="K3708" i="9"/>
  <c r="J3708" i="9" s="1"/>
  <c r="L3707" i="9"/>
  <c r="K3707" i="9"/>
  <c r="J3707" i="9" s="1"/>
  <c r="L3706" i="9"/>
  <c r="K3706" i="9"/>
  <c r="J3706" i="9" s="1"/>
  <c r="L3705" i="9"/>
  <c r="K3705" i="9"/>
  <c r="J3705" i="9" s="1"/>
  <c r="L3704" i="9"/>
  <c r="K3704" i="9"/>
  <c r="J3704" i="9" s="1"/>
  <c r="L3703" i="9"/>
  <c r="K3703" i="9"/>
  <c r="J3703" i="9" s="1"/>
  <c r="L3702" i="9"/>
  <c r="K3702" i="9"/>
  <c r="J3702" i="9" s="1"/>
  <c r="L3701" i="9"/>
  <c r="K3701" i="9"/>
  <c r="J3701" i="9" s="1"/>
  <c r="L3700" i="9"/>
  <c r="K3700" i="9"/>
  <c r="J3700" i="9" s="1"/>
  <c r="L3699" i="9"/>
  <c r="K3699" i="9"/>
  <c r="J3699" i="9" s="1"/>
  <c r="L3698" i="9"/>
  <c r="K3698" i="9"/>
  <c r="J3698" i="9" s="1"/>
  <c r="L3697" i="9"/>
  <c r="K3697" i="9"/>
  <c r="J3697" i="9" s="1"/>
  <c r="L3696" i="9"/>
  <c r="K3696" i="9"/>
  <c r="J3696" i="9" s="1"/>
  <c r="L3695" i="9"/>
  <c r="K3695" i="9"/>
  <c r="J3695" i="9" s="1"/>
  <c r="L3694" i="9"/>
  <c r="K3694" i="9"/>
  <c r="J3694" i="9" s="1"/>
  <c r="L3693" i="9"/>
  <c r="K3693" i="9"/>
  <c r="J3693" i="9" s="1"/>
  <c r="L3692" i="9"/>
  <c r="K3692" i="9"/>
  <c r="J3692" i="9" s="1"/>
  <c r="L3691" i="9"/>
  <c r="K3691" i="9"/>
  <c r="J3691" i="9" s="1"/>
  <c r="L3690" i="9"/>
  <c r="K3690" i="9"/>
  <c r="J3690" i="9" s="1"/>
  <c r="L3689" i="9"/>
  <c r="K3689" i="9"/>
  <c r="J3689" i="9" s="1"/>
  <c r="L3688" i="9"/>
  <c r="K3688" i="9"/>
  <c r="J3688" i="9" s="1"/>
  <c r="L3687" i="9"/>
  <c r="K3687" i="9"/>
  <c r="J3687" i="9" s="1"/>
  <c r="L3686" i="9"/>
  <c r="K3686" i="9"/>
  <c r="J3686" i="9" s="1"/>
  <c r="L3685" i="9"/>
  <c r="K3685" i="9"/>
  <c r="J3685" i="9" s="1"/>
  <c r="L3684" i="9"/>
  <c r="K3684" i="9"/>
  <c r="J3684" i="9" s="1"/>
  <c r="L3683" i="9"/>
  <c r="K3683" i="9"/>
  <c r="J3683" i="9" s="1"/>
  <c r="L3682" i="9"/>
  <c r="K3682" i="9"/>
  <c r="J3682" i="9" s="1"/>
  <c r="L3681" i="9"/>
  <c r="K3681" i="9"/>
  <c r="J3681" i="9" s="1"/>
  <c r="L3680" i="9"/>
  <c r="K3680" i="9"/>
  <c r="J3680" i="9" s="1"/>
  <c r="L3679" i="9"/>
  <c r="K3679" i="9"/>
  <c r="J3679" i="9" s="1"/>
  <c r="L3678" i="9"/>
  <c r="K3678" i="9"/>
  <c r="J3678" i="9" s="1"/>
  <c r="L3677" i="9"/>
  <c r="K3677" i="9"/>
  <c r="J3677" i="9" s="1"/>
  <c r="L3676" i="9"/>
  <c r="K3676" i="9"/>
  <c r="J3676" i="9" s="1"/>
  <c r="L3675" i="9"/>
  <c r="K3675" i="9"/>
  <c r="J3675" i="9" s="1"/>
  <c r="L3674" i="9"/>
  <c r="K3674" i="9"/>
  <c r="J3674" i="9" s="1"/>
  <c r="L3673" i="9"/>
  <c r="K3673" i="9"/>
  <c r="J3673" i="9" s="1"/>
  <c r="L3672" i="9"/>
  <c r="K3672" i="9"/>
  <c r="J3672" i="9" s="1"/>
  <c r="L3671" i="9"/>
  <c r="K3671" i="9"/>
  <c r="J3671" i="9" s="1"/>
  <c r="L3670" i="9"/>
  <c r="K3670" i="9"/>
  <c r="J3670" i="9" s="1"/>
  <c r="L3669" i="9"/>
  <c r="K3669" i="9"/>
  <c r="J3669" i="9" s="1"/>
  <c r="L3668" i="9"/>
  <c r="K3668" i="9"/>
  <c r="J3668" i="9" s="1"/>
  <c r="L3667" i="9"/>
  <c r="K3667" i="9"/>
  <c r="J3667" i="9" s="1"/>
  <c r="L3666" i="9"/>
  <c r="K3666" i="9"/>
  <c r="J3666" i="9" s="1"/>
  <c r="L3665" i="9"/>
  <c r="K3665" i="9"/>
  <c r="J3665" i="9" s="1"/>
  <c r="L3664" i="9"/>
  <c r="K3664" i="9"/>
  <c r="J3664" i="9" s="1"/>
  <c r="L3663" i="9"/>
  <c r="K3663" i="9"/>
  <c r="J3663" i="9" s="1"/>
  <c r="L3662" i="9"/>
  <c r="K3662" i="9"/>
  <c r="J3662" i="9" s="1"/>
  <c r="L3661" i="9"/>
  <c r="K3661" i="9"/>
  <c r="J3661" i="9" s="1"/>
  <c r="L3660" i="9"/>
  <c r="K3660" i="9"/>
  <c r="J3660" i="9" s="1"/>
  <c r="L3659" i="9"/>
  <c r="K3659" i="9"/>
  <c r="J3659" i="9" s="1"/>
  <c r="L3658" i="9"/>
  <c r="K3658" i="9"/>
  <c r="J3658" i="9" s="1"/>
  <c r="L3657" i="9"/>
  <c r="K3657" i="9"/>
  <c r="J3657" i="9" s="1"/>
  <c r="L3656" i="9"/>
  <c r="K3656" i="9"/>
  <c r="J3656" i="9" s="1"/>
  <c r="L3655" i="9"/>
  <c r="K3655" i="9"/>
  <c r="J3655" i="9" s="1"/>
  <c r="L3654" i="9"/>
  <c r="K3654" i="9"/>
  <c r="J3654" i="9" s="1"/>
  <c r="L3653" i="9"/>
  <c r="K3653" i="9"/>
  <c r="J3653" i="9" s="1"/>
  <c r="L3652" i="9"/>
  <c r="K3652" i="9"/>
  <c r="J3652" i="9" s="1"/>
  <c r="L3651" i="9"/>
  <c r="K3651" i="9"/>
  <c r="J3651" i="9" s="1"/>
  <c r="L3650" i="9"/>
  <c r="K3650" i="9"/>
  <c r="J3650" i="9" s="1"/>
  <c r="L3649" i="9"/>
  <c r="K3649" i="9"/>
  <c r="J3649" i="9" s="1"/>
  <c r="L3648" i="9"/>
  <c r="K3648" i="9"/>
  <c r="J3648" i="9" s="1"/>
  <c r="L3647" i="9"/>
  <c r="K3647" i="9"/>
  <c r="J3647" i="9" s="1"/>
  <c r="L3646" i="9"/>
  <c r="K3646" i="9"/>
  <c r="J3646" i="9" s="1"/>
  <c r="L3645" i="9"/>
  <c r="K3645" i="9"/>
  <c r="J3645" i="9" s="1"/>
  <c r="L3644" i="9"/>
  <c r="K3644" i="9"/>
  <c r="J3644" i="9" s="1"/>
  <c r="L3643" i="9"/>
  <c r="K3643" i="9"/>
  <c r="J3643" i="9" s="1"/>
  <c r="L3642" i="9"/>
  <c r="K3642" i="9"/>
  <c r="J3642" i="9" s="1"/>
  <c r="L3641" i="9"/>
  <c r="K3641" i="9"/>
  <c r="J3641" i="9" s="1"/>
  <c r="L3640" i="9"/>
  <c r="K3640" i="9"/>
  <c r="J3640" i="9" s="1"/>
  <c r="L3639" i="9"/>
  <c r="K3639" i="9"/>
  <c r="J3639" i="9" s="1"/>
  <c r="L3638" i="9"/>
  <c r="K3638" i="9"/>
  <c r="J3638" i="9" s="1"/>
  <c r="L3637" i="9"/>
  <c r="K3637" i="9"/>
  <c r="J3637" i="9" s="1"/>
  <c r="L3636" i="9"/>
  <c r="K3636" i="9"/>
  <c r="J3636" i="9" s="1"/>
  <c r="L3635" i="9"/>
  <c r="K3635" i="9"/>
  <c r="J3635" i="9" s="1"/>
  <c r="L3634" i="9"/>
  <c r="K3634" i="9"/>
  <c r="J3634" i="9" s="1"/>
  <c r="L3633" i="9"/>
  <c r="K3633" i="9"/>
  <c r="J3633" i="9" s="1"/>
  <c r="L3632" i="9"/>
  <c r="K3632" i="9"/>
  <c r="J3632" i="9" s="1"/>
  <c r="L3631" i="9"/>
  <c r="K3631" i="9"/>
  <c r="J3631" i="9" s="1"/>
  <c r="L3630" i="9"/>
  <c r="K3630" i="9"/>
  <c r="J3630" i="9" s="1"/>
  <c r="L3629" i="9"/>
  <c r="K3629" i="9"/>
  <c r="J3629" i="9" s="1"/>
  <c r="L3628" i="9"/>
  <c r="K3628" i="9"/>
  <c r="J3628" i="9" s="1"/>
  <c r="L3627" i="9"/>
  <c r="K3627" i="9"/>
  <c r="J3627" i="9" s="1"/>
  <c r="L3626" i="9"/>
  <c r="K3626" i="9"/>
  <c r="J3626" i="9" s="1"/>
  <c r="L3625" i="9"/>
  <c r="K3625" i="9"/>
  <c r="J3625" i="9" s="1"/>
  <c r="L3624" i="9"/>
  <c r="K3624" i="9"/>
  <c r="J3624" i="9" s="1"/>
  <c r="L3623" i="9"/>
  <c r="K3623" i="9"/>
  <c r="J3623" i="9" s="1"/>
  <c r="L3622" i="9"/>
  <c r="K3622" i="9"/>
  <c r="J3622" i="9" s="1"/>
  <c r="L3621" i="9"/>
  <c r="K3621" i="9"/>
  <c r="J3621" i="9" s="1"/>
  <c r="L3620" i="9"/>
  <c r="K3620" i="9"/>
  <c r="J3620" i="9" s="1"/>
  <c r="L3619" i="9"/>
  <c r="K3619" i="9"/>
  <c r="J3619" i="9" s="1"/>
  <c r="L3618" i="9"/>
  <c r="K3618" i="9"/>
  <c r="J3618" i="9" s="1"/>
  <c r="L3617" i="9"/>
  <c r="K3617" i="9"/>
  <c r="J3617" i="9" s="1"/>
  <c r="L3616" i="9"/>
  <c r="K3616" i="9"/>
  <c r="J3616" i="9" s="1"/>
  <c r="L3615" i="9"/>
  <c r="K3615" i="9"/>
  <c r="J3615" i="9" s="1"/>
  <c r="L3614" i="9"/>
  <c r="K3614" i="9"/>
  <c r="J3614" i="9" s="1"/>
  <c r="L3613" i="9"/>
  <c r="K3613" i="9"/>
  <c r="J3613" i="9" s="1"/>
  <c r="L3612" i="9"/>
  <c r="K3612" i="9"/>
  <c r="J3612" i="9" s="1"/>
  <c r="L3611" i="9"/>
  <c r="K3611" i="9"/>
  <c r="J3611" i="9" s="1"/>
  <c r="L3610" i="9"/>
  <c r="K3610" i="9"/>
  <c r="J3610" i="9" s="1"/>
  <c r="L3609" i="9"/>
  <c r="K3609" i="9"/>
  <c r="J3609" i="9" s="1"/>
  <c r="L3608" i="9"/>
  <c r="K3608" i="9"/>
  <c r="J3608" i="9" s="1"/>
  <c r="L3607" i="9"/>
  <c r="K3607" i="9"/>
  <c r="J3607" i="9" s="1"/>
  <c r="L3606" i="9"/>
  <c r="K3606" i="9"/>
  <c r="J3606" i="9" s="1"/>
  <c r="L3605" i="9"/>
  <c r="K3605" i="9"/>
  <c r="J3605" i="9" s="1"/>
  <c r="L3604" i="9"/>
  <c r="K3604" i="9"/>
  <c r="J3604" i="9" s="1"/>
  <c r="L3603" i="9"/>
  <c r="K3603" i="9"/>
  <c r="J3603" i="9" s="1"/>
  <c r="L3602" i="9"/>
  <c r="K3602" i="9"/>
  <c r="J3602" i="9" s="1"/>
  <c r="L3601" i="9"/>
  <c r="K3601" i="9"/>
  <c r="J3601" i="9" s="1"/>
  <c r="L3600" i="9"/>
  <c r="K3600" i="9"/>
  <c r="J3600" i="9" s="1"/>
  <c r="L3599" i="9"/>
  <c r="K3599" i="9"/>
  <c r="J3599" i="9" s="1"/>
  <c r="L3598" i="9"/>
  <c r="K3598" i="9"/>
  <c r="J3598" i="9" s="1"/>
  <c r="L3597" i="9"/>
  <c r="K3597" i="9"/>
  <c r="J3597" i="9" s="1"/>
  <c r="L3596" i="9"/>
  <c r="K3596" i="9"/>
  <c r="J3596" i="9" s="1"/>
  <c r="L3595" i="9"/>
  <c r="K3595" i="9"/>
  <c r="J3595" i="9" s="1"/>
  <c r="L3594" i="9"/>
  <c r="K3594" i="9"/>
  <c r="J3594" i="9" s="1"/>
  <c r="L3593" i="9"/>
  <c r="K3593" i="9"/>
  <c r="J3593" i="9" s="1"/>
  <c r="L3592" i="9"/>
  <c r="K3592" i="9"/>
  <c r="J3592" i="9" s="1"/>
  <c r="L3591" i="9"/>
  <c r="K3591" i="9"/>
  <c r="J3591" i="9" s="1"/>
  <c r="L3590" i="9"/>
  <c r="K3590" i="9"/>
  <c r="J3590" i="9" s="1"/>
  <c r="L3589" i="9"/>
  <c r="K3589" i="9"/>
  <c r="J3589" i="9" s="1"/>
  <c r="L3588" i="9"/>
  <c r="K3588" i="9"/>
  <c r="J3588" i="9" s="1"/>
  <c r="L3587" i="9"/>
  <c r="K3587" i="9"/>
  <c r="J3587" i="9" s="1"/>
  <c r="L3586" i="9"/>
  <c r="K3586" i="9"/>
  <c r="J3586" i="9" s="1"/>
  <c r="L3585" i="9"/>
  <c r="K3585" i="9"/>
  <c r="J3585" i="9" s="1"/>
  <c r="L3584" i="9"/>
  <c r="K3584" i="9"/>
  <c r="J3584" i="9" s="1"/>
  <c r="L3583" i="9"/>
  <c r="K3583" i="9"/>
  <c r="J3583" i="9" s="1"/>
  <c r="L3582" i="9"/>
  <c r="K3582" i="9"/>
  <c r="J3582" i="9" s="1"/>
  <c r="L3581" i="9"/>
  <c r="K3581" i="9"/>
  <c r="J3581" i="9" s="1"/>
  <c r="L3580" i="9"/>
  <c r="K3580" i="9"/>
  <c r="J3580" i="9" s="1"/>
  <c r="L3579" i="9"/>
  <c r="K3579" i="9"/>
  <c r="J3579" i="9" s="1"/>
  <c r="L3578" i="9"/>
  <c r="K3578" i="9"/>
  <c r="J3578" i="9" s="1"/>
  <c r="L3577" i="9"/>
  <c r="K3577" i="9"/>
  <c r="J3577" i="9" s="1"/>
  <c r="L3576" i="9"/>
  <c r="K3576" i="9"/>
  <c r="J3576" i="9" s="1"/>
  <c r="L3575" i="9"/>
  <c r="K3575" i="9"/>
  <c r="J3575" i="9" s="1"/>
  <c r="L3574" i="9"/>
  <c r="K3574" i="9"/>
  <c r="J3574" i="9" s="1"/>
  <c r="L3573" i="9"/>
  <c r="K3573" i="9"/>
  <c r="J3573" i="9" s="1"/>
  <c r="L3572" i="9"/>
  <c r="K3572" i="9"/>
  <c r="J3572" i="9" s="1"/>
  <c r="L3571" i="9"/>
  <c r="K3571" i="9"/>
  <c r="J3571" i="9" s="1"/>
  <c r="L3570" i="9"/>
  <c r="K3570" i="9"/>
  <c r="J3570" i="9" s="1"/>
  <c r="L3569" i="9"/>
  <c r="K3569" i="9"/>
  <c r="J3569" i="9" s="1"/>
  <c r="L3568" i="9"/>
  <c r="K3568" i="9"/>
  <c r="J3568" i="9" s="1"/>
  <c r="L3567" i="9"/>
  <c r="K3567" i="9"/>
  <c r="J3567" i="9" s="1"/>
  <c r="L3566" i="9"/>
  <c r="K3566" i="9"/>
  <c r="J3566" i="9" s="1"/>
  <c r="L3565" i="9"/>
  <c r="K3565" i="9"/>
  <c r="J3565" i="9" s="1"/>
  <c r="L3564" i="9"/>
  <c r="K3564" i="9"/>
  <c r="J3564" i="9" s="1"/>
  <c r="L3563" i="9"/>
  <c r="K3563" i="9"/>
  <c r="J3563" i="9" s="1"/>
  <c r="L3562" i="9"/>
  <c r="K3562" i="9"/>
  <c r="J3562" i="9" s="1"/>
  <c r="L3561" i="9"/>
  <c r="K3561" i="9"/>
  <c r="J3561" i="9" s="1"/>
  <c r="L3560" i="9"/>
  <c r="K3560" i="9"/>
  <c r="J3560" i="9" s="1"/>
  <c r="L3559" i="9"/>
  <c r="K3559" i="9"/>
  <c r="J3559" i="9" s="1"/>
  <c r="L3558" i="9"/>
  <c r="K3558" i="9"/>
  <c r="J3558" i="9" s="1"/>
  <c r="L3557" i="9"/>
  <c r="K3557" i="9"/>
  <c r="J3557" i="9" s="1"/>
  <c r="L3556" i="9"/>
  <c r="K3556" i="9"/>
  <c r="J3556" i="9" s="1"/>
  <c r="L3555" i="9"/>
  <c r="K3555" i="9"/>
  <c r="J3555" i="9" s="1"/>
  <c r="L3554" i="9"/>
  <c r="K3554" i="9"/>
  <c r="J3554" i="9" s="1"/>
  <c r="L3553" i="9"/>
  <c r="K3553" i="9"/>
  <c r="J3553" i="9" s="1"/>
  <c r="L3552" i="9"/>
  <c r="K3552" i="9"/>
  <c r="J3552" i="9" s="1"/>
  <c r="L3551" i="9"/>
  <c r="K3551" i="9"/>
  <c r="J3551" i="9" s="1"/>
  <c r="L3550" i="9"/>
  <c r="K3550" i="9"/>
  <c r="J3550" i="9" s="1"/>
  <c r="L3549" i="9"/>
  <c r="K3549" i="9"/>
  <c r="J3549" i="9" s="1"/>
  <c r="L3548" i="9"/>
  <c r="K3548" i="9"/>
  <c r="J3548" i="9" s="1"/>
  <c r="L3547" i="9"/>
  <c r="K3547" i="9"/>
  <c r="J3547" i="9" s="1"/>
  <c r="L3546" i="9"/>
  <c r="K3546" i="9"/>
  <c r="J3546" i="9" s="1"/>
  <c r="L3545" i="9"/>
  <c r="K3545" i="9"/>
  <c r="J3545" i="9" s="1"/>
  <c r="L3544" i="9"/>
  <c r="K3544" i="9"/>
  <c r="J3544" i="9" s="1"/>
  <c r="L3543" i="9"/>
  <c r="K3543" i="9"/>
  <c r="J3543" i="9" s="1"/>
  <c r="L3542" i="9"/>
  <c r="K3542" i="9"/>
  <c r="J3542" i="9" s="1"/>
  <c r="L3541" i="9"/>
  <c r="K3541" i="9"/>
  <c r="J3541" i="9" s="1"/>
  <c r="L3540" i="9"/>
  <c r="K3540" i="9"/>
  <c r="J3540" i="9" s="1"/>
  <c r="L3539" i="9"/>
  <c r="K3539" i="9"/>
  <c r="J3539" i="9" s="1"/>
  <c r="L3538" i="9"/>
  <c r="K3538" i="9"/>
  <c r="J3538" i="9" s="1"/>
  <c r="L3537" i="9"/>
  <c r="K3537" i="9"/>
  <c r="J3537" i="9" s="1"/>
  <c r="L3536" i="9"/>
  <c r="K3536" i="9"/>
  <c r="J3536" i="9" s="1"/>
  <c r="L3535" i="9"/>
  <c r="K3535" i="9"/>
  <c r="J3535" i="9" s="1"/>
  <c r="L3534" i="9"/>
  <c r="K3534" i="9"/>
  <c r="J3534" i="9" s="1"/>
  <c r="L3533" i="9"/>
  <c r="K3533" i="9"/>
  <c r="J3533" i="9" s="1"/>
  <c r="L3532" i="9"/>
  <c r="K3532" i="9"/>
  <c r="J3532" i="9" s="1"/>
  <c r="L3531" i="9"/>
  <c r="K3531" i="9"/>
  <c r="J3531" i="9" s="1"/>
  <c r="L3530" i="9"/>
  <c r="K3530" i="9"/>
  <c r="J3530" i="9" s="1"/>
  <c r="L3529" i="9"/>
  <c r="K3529" i="9"/>
  <c r="J3529" i="9" s="1"/>
  <c r="L3528" i="9"/>
  <c r="K3528" i="9"/>
  <c r="J3528" i="9" s="1"/>
  <c r="L3527" i="9"/>
  <c r="K3527" i="9"/>
  <c r="J3527" i="9" s="1"/>
  <c r="L3526" i="9"/>
  <c r="K3526" i="9"/>
  <c r="J3526" i="9" s="1"/>
  <c r="L3525" i="9"/>
  <c r="K3525" i="9"/>
  <c r="J3525" i="9" s="1"/>
  <c r="L3524" i="9"/>
  <c r="K3524" i="9"/>
  <c r="J3524" i="9" s="1"/>
  <c r="L3523" i="9"/>
  <c r="K3523" i="9"/>
  <c r="J3523" i="9" s="1"/>
  <c r="L3522" i="9"/>
  <c r="K3522" i="9"/>
  <c r="J3522" i="9" s="1"/>
  <c r="L3521" i="9"/>
  <c r="K3521" i="9"/>
  <c r="J3521" i="9" s="1"/>
  <c r="L3520" i="9"/>
  <c r="K3520" i="9"/>
  <c r="J3520" i="9" s="1"/>
  <c r="L3519" i="9"/>
  <c r="K3519" i="9"/>
  <c r="J3519" i="9" s="1"/>
  <c r="L3518" i="9"/>
  <c r="K3518" i="9"/>
  <c r="J3518" i="9" s="1"/>
  <c r="L3517" i="9"/>
  <c r="K3517" i="9"/>
  <c r="J3517" i="9" s="1"/>
  <c r="L3516" i="9"/>
  <c r="K3516" i="9"/>
  <c r="J3516" i="9" s="1"/>
  <c r="L3515" i="9"/>
  <c r="K3515" i="9"/>
  <c r="J3515" i="9" s="1"/>
  <c r="L3514" i="9"/>
  <c r="K3514" i="9"/>
  <c r="J3514" i="9" s="1"/>
  <c r="L3513" i="9"/>
  <c r="K3513" i="9"/>
  <c r="J3513" i="9" s="1"/>
  <c r="L3512" i="9"/>
  <c r="K3512" i="9"/>
  <c r="J3512" i="9" s="1"/>
  <c r="L3511" i="9"/>
  <c r="K3511" i="9"/>
  <c r="J3511" i="9" s="1"/>
  <c r="L3510" i="9"/>
  <c r="K3510" i="9"/>
  <c r="J3510" i="9" s="1"/>
  <c r="L3509" i="9"/>
  <c r="K3509" i="9"/>
  <c r="J3509" i="9" s="1"/>
  <c r="L3508" i="9"/>
  <c r="K3508" i="9"/>
  <c r="J3508" i="9" s="1"/>
  <c r="L3507" i="9"/>
  <c r="K3507" i="9"/>
  <c r="J3507" i="9" s="1"/>
  <c r="L3506" i="9"/>
  <c r="K3506" i="9"/>
  <c r="J3506" i="9" s="1"/>
  <c r="L3505" i="9"/>
  <c r="K3505" i="9"/>
  <c r="J3505" i="9" s="1"/>
  <c r="L3504" i="9"/>
  <c r="K3504" i="9"/>
  <c r="J3504" i="9" s="1"/>
  <c r="L3503" i="9"/>
  <c r="K3503" i="9"/>
  <c r="J3503" i="9" s="1"/>
  <c r="L3502" i="9"/>
  <c r="K3502" i="9"/>
  <c r="J3502" i="9" s="1"/>
  <c r="L3501" i="9"/>
  <c r="K3501" i="9"/>
  <c r="J3501" i="9" s="1"/>
  <c r="L3500" i="9"/>
  <c r="K3500" i="9"/>
  <c r="J3500" i="9" s="1"/>
  <c r="L3499" i="9"/>
  <c r="K3499" i="9"/>
  <c r="J3499" i="9" s="1"/>
  <c r="L3498" i="9"/>
  <c r="K3498" i="9"/>
  <c r="J3498" i="9" s="1"/>
  <c r="L3497" i="9"/>
  <c r="K3497" i="9"/>
  <c r="J3497" i="9" s="1"/>
  <c r="L3496" i="9"/>
  <c r="K3496" i="9"/>
  <c r="J3496" i="9" s="1"/>
  <c r="L3495" i="9"/>
  <c r="K3495" i="9"/>
  <c r="J3495" i="9" s="1"/>
  <c r="L3494" i="9"/>
  <c r="K3494" i="9"/>
  <c r="J3494" i="9" s="1"/>
  <c r="L3493" i="9"/>
  <c r="K3493" i="9"/>
  <c r="J3493" i="9" s="1"/>
  <c r="L3492" i="9"/>
  <c r="K3492" i="9"/>
  <c r="J3492" i="9" s="1"/>
  <c r="L3491" i="9"/>
  <c r="K3491" i="9"/>
  <c r="J3491" i="9" s="1"/>
  <c r="L3490" i="9"/>
  <c r="K3490" i="9"/>
  <c r="J3490" i="9" s="1"/>
  <c r="L3489" i="9"/>
  <c r="K3489" i="9"/>
  <c r="J3489" i="9" s="1"/>
  <c r="L3488" i="9"/>
  <c r="K3488" i="9"/>
  <c r="J3488" i="9" s="1"/>
  <c r="L3487" i="9"/>
  <c r="K3487" i="9"/>
  <c r="J3487" i="9" s="1"/>
  <c r="L3486" i="9"/>
  <c r="K3486" i="9"/>
  <c r="J3486" i="9" s="1"/>
  <c r="L3485" i="9"/>
  <c r="K3485" i="9"/>
  <c r="J3485" i="9" s="1"/>
  <c r="L3484" i="9"/>
  <c r="K3484" i="9"/>
  <c r="J3484" i="9" s="1"/>
  <c r="L3483" i="9"/>
  <c r="K3483" i="9"/>
  <c r="J3483" i="9" s="1"/>
  <c r="L3482" i="9"/>
  <c r="K3482" i="9"/>
  <c r="J3482" i="9" s="1"/>
  <c r="L3481" i="9"/>
  <c r="K3481" i="9"/>
  <c r="J3481" i="9" s="1"/>
  <c r="L3480" i="9"/>
  <c r="K3480" i="9"/>
  <c r="J3480" i="9" s="1"/>
  <c r="L3479" i="9"/>
  <c r="K3479" i="9"/>
  <c r="J3479" i="9" s="1"/>
  <c r="L3478" i="9"/>
  <c r="K3478" i="9"/>
  <c r="J3478" i="9" s="1"/>
  <c r="L3477" i="9"/>
  <c r="K3477" i="9"/>
  <c r="J3477" i="9" s="1"/>
  <c r="L3476" i="9"/>
  <c r="K3476" i="9"/>
  <c r="J3476" i="9" s="1"/>
  <c r="L3475" i="9"/>
  <c r="K3475" i="9"/>
  <c r="J3475" i="9" s="1"/>
  <c r="L3474" i="9"/>
  <c r="K3474" i="9"/>
  <c r="J3474" i="9" s="1"/>
  <c r="L3473" i="9"/>
  <c r="K3473" i="9"/>
  <c r="J3473" i="9" s="1"/>
  <c r="L3472" i="9"/>
  <c r="K3472" i="9"/>
  <c r="J3472" i="9" s="1"/>
  <c r="L3471" i="9"/>
  <c r="K3471" i="9"/>
  <c r="J3471" i="9" s="1"/>
  <c r="L3470" i="9"/>
  <c r="K3470" i="9"/>
  <c r="J3470" i="9" s="1"/>
  <c r="L3469" i="9"/>
  <c r="K3469" i="9"/>
  <c r="J3469" i="9" s="1"/>
  <c r="L3468" i="9"/>
  <c r="K3468" i="9"/>
  <c r="J3468" i="9" s="1"/>
  <c r="L3467" i="9"/>
  <c r="K3467" i="9"/>
  <c r="J3467" i="9" s="1"/>
  <c r="L3466" i="9"/>
  <c r="K3466" i="9"/>
  <c r="J3466" i="9" s="1"/>
  <c r="L3465" i="9"/>
  <c r="K3465" i="9"/>
  <c r="J3465" i="9" s="1"/>
  <c r="L3464" i="9"/>
  <c r="K3464" i="9"/>
  <c r="J3464" i="9" s="1"/>
  <c r="L3463" i="9"/>
  <c r="K3463" i="9"/>
  <c r="J3463" i="9" s="1"/>
  <c r="L3462" i="9"/>
  <c r="K3462" i="9"/>
  <c r="J3462" i="9" s="1"/>
  <c r="L3461" i="9"/>
  <c r="K3461" i="9"/>
  <c r="J3461" i="9" s="1"/>
  <c r="L3460" i="9"/>
  <c r="K3460" i="9"/>
  <c r="J3460" i="9" s="1"/>
  <c r="L3459" i="9"/>
  <c r="K3459" i="9"/>
  <c r="J3459" i="9" s="1"/>
  <c r="L3458" i="9"/>
  <c r="K3458" i="9"/>
  <c r="J3458" i="9" s="1"/>
  <c r="L3457" i="9"/>
  <c r="K3457" i="9"/>
  <c r="J3457" i="9" s="1"/>
  <c r="L3456" i="9"/>
  <c r="K3456" i="9"/>
  <c r="J3456" i="9" s="1"/>
  <c r="L3455" i="9"/>
  <c r="K3455" i="9"/>
  <c r="J3455" i="9" s="1"/>
  <c r="L3454" i="9"/>
  <c r="K3454" i="9"/>
  <c r="J3454" i="9" s="1"/>
  <c r="L3453" i="9"/>
  <c r="K3453" i="9"/>
  <c r="J3453" i="9" s="1"/>
  <c r="L3452" i="9"/>
  <c r="K3452" i="9"/>
  <c r="J3452" i="9" s="1"/>
  <c r="L3451" i="9"/>
  <c r="K3451" i="9"/>
  <c r="J3451" i="9" s="1"/>
  <c r="L3450" i="9"/>
  <c r="K3450" i="9"/>
  <c r="J3450" i="9" s="1"/>
  <c r="L3449" i="9"/>
  <c r="K3449" i="9"/>
  <c r="J3449" i="9" s="1"/>
  <c r="L3448" i="9"/>
  <c r="K3448" i="9"/>
  <c r="J3448" i="9" s="1"/>
  <c r="L3447" i="9"/>
  <c r="K3447" i="9"/>
  <c r="J3447" i="9" s="1"/>
  <c r="L3446" i="9"/>
  <c r="K3446" i="9"/>
  <c r="J3446" i="9" s="1"/>
  <c r="L3445" i="9"/>
  <c r="K3445" i="9"/>
  <c r="J3445" i="9" s="1"/>
  <c r="L3444" i="9"/>
  <c r="K3444" i="9"/>
  <c r="J3444" i="9" s="1"/>
  <c r="L3443" i="9"/>
  <c r="K3443" i="9"/>
  <c r="J3443" i="9" s="1"/>
  <c r="L3442" i="9"/>
  <c r="K3442" i="9"/>
  <c r="J3442" i="9" s="1"/>
  <c r="L3441" i="9"/>
  <c r="K3441" i="9"/>
  <c r="J3441" i="9" s="1"/>
  <c r="L3440" i="9"/>
  <c r="K3440" i="9"/>
  <c r="J3440" i="9" s="1"/>
  <c r="L3439" i="9"/>
  <c r="K3439" i="9"/>
  <c r="J3439" i="9" s="1"/>
  <c r="L3438" i="9"/>
  <c r="K3438" i="9"/>
  <c r="J3438" i="9" s="1"/>
  <c r="L3437" i="9"/>
  <c r="K3437" i="9"/>
  <c r="J3437" i="9" s="1"/>
  <c r="L3436" i="9"/>
  <c r="K3436" i="9"/>
  <c r="J3436" i="9" s="1"/>
  <c r="L3435" i="9"/>
  <c r="K3435" i="9"/>
  <c r="J3435" i="9" s="1"/>
  <c r="L3434" i="9"/>
  <c r="K3434" i="9"/>
  <c r="J3434" i="9" s="1"/>
  <c r="L3433" i="9"/>
  <c r="K3433" i="9"/>
  <c r="J3433" i="9" s="1"/>
  <c r="L3432" i="9"/>
  <c r="K3432" i="9"/>
  <c r="J3432" i="9" s="1"/>
  <c r="L3431" i="9"/>
  <c r="K3431" i="9"/>
  <c r="J3431" i="9" s="1"/>
  <c r="L3430" i="9"/>
  <c r="K3430" i="9"/>
  <c r="J3430" i="9" s="1"/>
  <c r="L3429" i="9"/>
  <c r="K3429" i="9"/>
  <c r="J3429" i="9" s="1"/>
  <c r="L3428" i="9"/>
  <c r="K3428" i="9"/>
  <c r="J3428" i="9" s="1"/>
  <c r="L3427" i="9"/>
  <c r="K3427" i="9"/>
  <c r="J3427" i="9" s="1"/>
  <c r="L3426" i="9"/>
  <c r="K3426" i="9"/>
  <c r="J3426" i="9" s="1"/>
  <c r="L3425" i="9"/>
  <c r="K3425" i="9"/>
  <c r="J3425" i="9" s="1"/>
  <c r="L3424" i="9"/>
  <c r="K3424" i="9"/>
  <c r="J3424" i="9" s="1"/>
  <c r="L3423" i="9"/>
  <c r="K3423" i="9"/>
  <c r="J3423" i="9" s="1"/>
  <c r="L3422" i="9"/>
  <c r="K3422" i="9"/>
  <c r="J3422" i="9" s="1"/>
  <c r="L3421" i="9"/>
  <c r="K3421" i="9"/>
  <c r="J3421" i="9" s="1"/>
  <c r="L3420" i="9"/>
  <c r="K3420" i="9"/>
  <c r="J3420" i="9" s="1"/>
  <c r="L3419" i="9"/>
  <c r="K3419" i="9"/>
  <c r="J3419" i="9" s="1"/>
  <c r="L3418" i="9"/>
  <c r="K3418" i="9"/>
  <c r="J3418" i="9" s="1"/>
  <c r="L3417" i="9"/>
  <c r="K3417" i="9"/>
  <c r="J3417" i="9" s="1"/>
  <c r="L3416" i="9"/>
  <c r="K3416" i="9"/>
  <c r="J3416" i="9" s="1"/>
  <c r="L3415" i="9"/>
  <c r="K3415" i="9"/>
  <c r="J3415" i="9" s="1"/>
  <c r="L3414" i="9"/>
  <c r="K3414" i="9"/>
  <c r="J3414" i="9" s="1"/>
  <c r="L3413" i="9"/>
  <c r="K3413" i="9"/>
  <c r="J3413" i="9" s="1"/>
  <c r="L3412" i="9"/>
  <c r="K3412" i="9"/>
  <c r="J3412" i="9" s="1"/>
  <c r="L3411" i="9"/>
  <c r="K3411" i="9"/>
  <c r="J3411" i="9" s="1"/>
  <c r="L3410" i="9"/>
  <c r="K3410" i="9"/>
  <c r="J3410" i="9" s="1"/>
  <c r="L3409" i="9"/>
  <c r="K3409" i="9"/>
  <c r="J3409" i="9" s="1"/>
  <c r="L3408" i="9"/>
  <c r="K3408" i="9"/>
  <c r="J3408" i="9" s="1"/>
  <c r="L3407" i="9"/>
  <c r="K3407" i="9"/>
  <c r="J3407" i="9" s="1"/>
  <c r="L3406" i="9"/>
  <c r="K3406" i="9"/>
  <c r="J3406" i="9" s="1"/>
  <c r="L3405" i="9"/>
  <c r="K3405" i="9"/>
  <c r="J3405" i="9" s="1"/>
  <c r="L3404" i="9"/>
  <c r="K3404" i="9"/>
  <c r="J3404" i="9" s="1"/>
  <c r="L3403" i="9"/>
  <c r="K3403" i="9"/>
  <c r="J3403" i="9" s="1"/>
  <c r="L3402" i="9"/>
  <c r="K3402" i="9"/>
  <c r="J3402" i="9" s="1"/>
  <c r="L3401" i="9"/>
  <c r="K3401" i="9"/>
  <c r="J3401" i="9" s="1"/>
  <c r="L3400" i="9"/>
  <c r="K3400" i="9"/>
  <c r="J3400" i="9" s="1"/>
  <c r="L3399" i="9"/>
  <c r="K3399" i="9"/>
  <c r="J3399" i="9" s="1"/>
  <c r="L3398" i="9"/>
  <c r="K3398" i="9"/>
  <c r="J3398" i="9" s="1"/>
  <c r="L3397" i="9"/>
  <c r="K3397" i="9"/>
  <c r="J3397" i="9" s="1"/>
  <c r="L3396" i="9"/>
  <c r="K3396" i="9"/>
  <c r="J3396" i="9" s="1"/>
  <c r="L3395" i="9"/>
  <c r="K3395" i="9"/>
  <c r="J3395" i="9" s="1"/>
  <c r="L3394" i="9"/>
  <c r="K3394" i="9"/>
  <c r="J3394" i="9" s="1"/>
  <c r="L3393" i="9"/>
  <c r="K3393" i="9"/>
  <c r="J3393" i="9" s="1"/>
  <c r="L3392" i="9"/>
  <c r="K3392" i="9"/>
  <c r="J3392" i="9" s="1"/>
  <c r="L3391" i="9"/>
  <c r="K3391" i="9"/>
  <c r="J3391" i="9" s="1"/>
  <c r="L3390" i="9"/>
  <c r="K3390" i="9"/>
  <c r="J3390" i="9" s="1"/>
  <c r="L3389" i="9"/>
  <c r="K3389" i="9"/>
  <c r="J3389" i="9" s="1"/>
  <c r="L3388" i="9"/>
  <c r="K3388" i="9"/>
  <c r="J3388" i="9" s="1"/>
  <c r="L3387" i="9"/>
  <c r="K3387" i="9"/>
  <c r="J3387" i="9" s="1"/>
  <c r="L3386" i="9"/>
  <c r="K3386" i="9"/>
  <c r="J3386" i="9" s="1"/>
  <c r="L3385" i="9"/>
  <c r="K3385" i="9"/>
  <c r="J3385" i="9" s="1"/>
  <c r="L3384" i="9"/>
  <c r="K3384" i="9"/>
  <c r="J3384" i="9" s="1"/>
  <c r="L3383" i="9"/>
  <c r="K3383" i="9"/>
  <c r="J3383" i="9" s="1"/>
  <c r="L3382" i="9"/>
  <c r="K3382" i="9"/>
  <c r="J3382" i="9" s="1"/>
  <c r="L3381" i="9"/>
  <c r="K3381" i="9"/>
  <c r="J3381" i="9" s="1"/>
  <c r="L3380" i="9"/>
  <c r="K3380" i="9"/>
  <c r="J3380" i="9" s="1"/>
  <c r="L3379" i="9"/>
  <c r="K3379" i="9"/>
  <c r="J3379" i="9" s="1"/>
  <c r="L3378" i="9"/>
  <c r="K3378" i="9"/>
  <c r="J3378" i="9" s="1"/>
  <c r="L3377" i="9"/>
  <c r="K3377" i="9"/>
  <c r="J3377" i="9" s="1"/>
  <c r="L3376" i="9"/>
  <c r="K3376" i="9"/>
  <c r="J3376" i="9" s="1"/>
  <c r="L3375" i="9"/>
  <c r="K3375" i="9"/>
  <c r="J3375" i="9" s="1"/>
  <c r="L3374" i="9"/>
  <c r="K3374" i="9"/>
  <c r="J3374" i="9" s="1"/>
  <c r="L3373" i="9"/>
  <c r="K3373" i="9"/>
  <c r="J3373" i="9" s="1"/>
  <c r="L3372" i="9"/>
  <c r="K3372" i="9"/>
  <c r="J3372" i="9" s="1"/>
  <c r="L3371" i="9"/>
  <c r="K3371" i="9"/>
  <c r="J3371" i="9" s="1"/>
  <c r="L3370" i="9"/>
  <c r="K3370" i="9"/>
  <c r="J3370" i="9" s="1"/>
  <c r="L3369" i="9"/>
  <c r="K3369" i="9"/>
  <c r="J3369" i="9" s="1"/>
  <c r="L3368" i="9"/>
  <c r="K3368" i="9"/>
  <c r="J3368" i="9" s="1"/>
  <c r="L3367" i="9"/>
  <c r="K3367" i="9"/>
  <c r="J3367" i="9" s="1"/>
  <c r="L3366" i="9"/>
  <c r="K3366" i="9"/>
  <c r="J3366" i="9" s="1"/>
  <c r="L3365" i="9"/>
  <c r="K3365" i="9"/>
  <c r="J3365" i="9" s="1"/>
  <c r="L3364" i="9"/>
  <c r="K3364" i="9"/>
  <c r="J3364" i="9" s="1"/>
  <c r="L3363" i="9"/>
  <c r="K3363" i="9"/>
  <c r="J3363" i="9" s="1"/>
  <c r="L3362" i="9"/>
  <c r="K3362" i="9"/>
  <c r="J3362" i="9" s="1"/>
  <c r="L3361" i="9"/>
  <c r="K3361" i="9"/>
  <c r="J3361" i="9" s="1"/>
  <c r="L3360" i="9"/>
  <c r="K3360" i="9"/>
  <c r="J3360" i="9" s="1"/>
  <c r="L3359" i="9"/>
  <c r="K3359" i="9"/>
  <c r="J3359" i="9" s="1"/>
  <c r="L3358" i="9"/>
  <c r="K3358" i="9"/>
  <c r="J3358" i="9" s="1"/>
  <c r="L3357" i="9"/>
  <c r="K3357" i="9"/>
  <c r="J3357" i="9" s="1"/>
  <c r="L3356" i="9"/>
  <c r="K3356" i="9"/>
  <c r="J3356" i="9" s="1"/>
  <c r="L3355" i="9"/>
  <c r="K3355" i="9"/>
  <c r="J3355" i="9" s="1"/>
  <c r="L3354" i="9"/>
  <c r="K3354" i="9"/>
  <c r="J3354" i="9" s="1"/>
  <c r="L3353" i="9"/>
  <c r="K3353" i="9"/>
  <c r="J3353" i="9" s="1"/>
  <c r="L3352" i="9"/>
  <c r="K3352" i="9"/>
  <c r="J3352" i="9" s="1"/>
  <c r="L3351" i="9"/>
  <c r="K3351" i="9"/>
  <c r="J3351" i="9" s="1"/>
  <c r="L3350" i="9"/>
  <c r="K3350" i="9"/>
  <c r="J3350" i="9" s="1"/>
  <c r="L3349" i="9"/>
  <c r="K3349" i="9"/>
  <c r="J3349" i="9" s="1"/>
  <c r="L3348" i="9"/>
  <c r="K3348" i="9"/>
  <c r="J3348" i="9" s="1"/>
  <c r="L3347" i="9"/>
  <c r="K3347" i="9"/>
  <c r="J3347" i="9" s="1"/>
  <c r="L3346" i="9"/>
  <c r="K3346" i="9"/>
  <c r="J3346" i="9" s="1"/>
  <c r="L3345" i="9"/>
  <c r="K3345" i="9"/>
  <c r="J3345" i="9" s="1"/>
  <c r="L3344" i="9"/>
  <c r="K3344" i="9"/>
  <c r="J3344" i="9" s="1"/>
  <c r="L3343" i="9"/>
  <c r="K3343" i="9"/>
  <c r="J3343" i="9" s="1"/>
  <c r="L3342" i="9"/>
  <c r="K3342" i="9"/>
  <c r="J3342" i="9" s="1"/>
  <c r="L3341" i="9"/>
  <c r="K3341" i="9"/>
  <c r="J3341" i="9" s="1"/>
  <c r="L3340" i="9"/>
  <c r="K3340" i="9"/>
  <c r="J3340" i="9" s="1"/>
  <c r="L3339" i="9"/>
  <c r="K3339" i="9"/>
  <c r="J3339" i="9" s="1"/>
  <c r="L3338" i="9"/>
  <c r="K3338" i="9"/>
  <c r="J3338" i="9" s="1"/>
  <c r="L3337" i="9"/>
  <c r="K3337" i="9"/>
  <c r="J3337" i="9" s="1"/>
  <c r="L3336" i="9"/>
  <c r="K3336" i="9"/>
  <c r="J3336" i="9" s="1"/>
  <c r="L3335" i="9"/>
  <c r="K3335" i="9"/>
  <c r="J3335" i="9" s="1"/>
  <c r="L3334" i="9"/>
  <c r="K3334" i="9"/>
  <c r="J3334" i="9" s="1"/>
  <c r="L3333" i="9"/>
  <c r="K3333" i="9"/>
  <c r="J3333" i="9" s="1"/>
  <c r="L3332" i="9"/>
  <c r="K3332" i="9"/>
  <c r="J3332" i="9" s="1"/>
  <c r="L3331" i="9"/>
  <c r="K3331" i="9"/>
  <c r="J3331" i="9" s="1"/>
  <c r="L3330" i="9"/>
  <c r="K3330" i="9"/>
  <c r="J3330" i="9" s="1"/>
  <c r="L3329" i="9"/>
  <c r="K3329" i="9"/>
  <c r="J3329" i="9" s="1"/>
  <c r="L3328" i="9"/>
  <c r="K3328" i="9"/>
  <c r="J3328" i="9" s="1"/>
  <c r="L3327" i="9"/>
  <c r="K3327" i="9"/>
  <c r="J3327" i="9" s="1"/>
  <c r="L3326" i="9"/>
  <c r="K3326" i="9"/>
  <c r="J3326" i="9" s="1"/>
  <c r="L3325" i="9"/>
  <c r="K3325" i="9"/>
  <c r="J3325" i="9" s="1"/>
  <c r="L3324" i="9"/>
  <c r="K3324" i="9"/>
  <c r="J3324" i="9" s="1"/>
  <c r="L3323" i="9"/>
  <c r="K3323" i="9"/>
  <c r="J3323" i="9" s="1"/>
  <c r="L3322" i="9"/>
  <c r="K3322" i="9"/>
  <c r="J3322" i="9" s="1"/>
  <c r="L3321" i="9"/>
  <c r="K3321" i="9"/>
  <c r="J3321" i="9" s="1"/>
  <c r="L3320" i="9"/>
  <c r="K3320" i="9"/>
  <c r="J3320" i="9" s="1"/>
  <c r="L3319" i="9"/>
  <c r="K3319" i="9"/>
  <c r="J3319" i="9" s="1"/>
  <c r="L3318" i="9"/>
  <c r="K3318" i="9"/>
  <c r="J3318" i="9" s="1"/>
  <c r="L3317" i="9"/>
  <c r="K3317" i="9"/>
  <c r="J3317" i="9" s="1"/>
  <c r="L3316" i="9"/>
  <c r="K3316" i="9"/>
  <c r="J3316" i="9" s="1"/>
  <c r="L3315" i="9"/>
  <c r="K3315" i="9"/>
  <c r="J3315" i="9" s="1"/>
  <c r="L3314" i="9"/>
  <c r="K3314" i="9"/>
  <c r="J3314" i="9" s="1"/>
  <c r="L3313" i="9"/>
  <c r="K3313" i="9"/>
  <c r="J3313" i="9" s="1"/>
  <c r="L3312" i="9"/>
  <c r="K3312" i="9"/>
  <c r="J3312" i="9" s="1"/>
  <c r="L3311" i="9"/>
  <c r="K3311" i="9"/>
  <c r="J3311" i="9" s="1"/>
  <c r="L3310" i="9"/>
  <c r="K3310" i="9"/>
  <c r="J3310" i="9" s="1"/>
  <c r="L3309" i="9"/>
  <c r="K3309" i="9"/>
  <c r="J3309" i="9" s="1"/>
  <c r="L3308" i="9"/>
  <c r="K3308" i="9"/>
  <c r="J3308" i="9" s="1"/>
  <c r="L3307" i="9"/>
  <c r="K3307" i="9"/>
  <c r="J3307" i="9" s="1"/>
  <c r="L3306" i="9"/>
  <c r="K3306" i="9"/>
  <c r="J3306" i="9" s="1"/>
  <c r="L3305" i="9"/>
  <c r="K3305" i="9"/>
  <c r="J3305" i="9" s="1"/>
  <c r="L3304" i="9"/>
  <c r="K3304" i="9"/>
  <c r="J3304" i="9" s="1"/>
  <c r="L3303" i="9"/>
  <c r="K3303" i="9"/>
  <c r="J3303" i="9" s="1"/>
  <c r="L3302" i="9"/>
  <c r="K3302" i="9"/>
  <c r="J3302" i="9" s="1"/>
  <c r="L3301" i="9"/>
  <c r="K3301" i="9"/>
  <c r="J3301" i="9" s="1"/>
  <c r="L3300" i="9"/>
  <c r="K3300" i="9"/>
  <c r="J3300" i="9" s="1"/>
  <c r="L3299" i="9"/>
  <c r="K3299" i="9"/>
  <c r="J3299" i="9" s="1"/>
  <c r="L3298" i="9"/>
  <c r="K3298" i="9"/>
  <c r="J3298" i="9" s="1"/>
  <c r="L3297" i="9"/>
  <c r="K3297" i="9"/>
  <c r="J3297" i="9" s="1"/>
  <c r="L3296" i="9"/>
  <c r="K3296" i="9"/>
  <c r="J3296" i="9" s="1"/>
  <c r="L3295" i="9"/>
  <c r="K3295" i="9"/>
  <c r="J3295" i="9" s="1"/>
  <c r="L3294" i="9"/>
  <c r="K3294" i="9"/>
  <c r="J3294" i="9" s="1"/>
  <c r="L3293" i="9"/>
  <c r="K3293" i="9"/>
  <c r="J3293" i="9" s="1"/>
  <c r="L3292" i="9"/>
  <c r="K3292" i="9"/>
  <c r="J3292" i="9" s="1"/>
  <c r="L3291" i="9"/>
  <c r="K3291" i="9"/>
  <c r="J3291" i="9" s="1"/>
  <c r="L3290" i="9"/>
  <c r="K3290" i="9"/>
  <c r="J3290" i="9" s="1"/>
  <c r="L3289" i="9"/>
  <c r="K3289" i="9"/>
  <c r="J3289" i="9" s="1"/>
  <c r="L3288" i="9"/>
  <c r="K3288" i="9"/>
  <c r="J3288" i="9" s="1"/>
  <c r="L3287" i="9"/>
  <c r="K3287" i="9"/>
  <c r="J3287" i="9" s="1"/>
  <c r="L3286" i="9"/>
  <c r="K3286" i="9"/>
  <c r="J3286" i="9" s="1"/>
  <c r="L3285" i="9"/>
  <c r="K3285" i="9"/>
  <c r="J3285" i="9" s="1"/>
  <c r="L3284" i="9"/>
  <c r="K3284" i="9"/>
  <c r="J3284" i="9" s="1"/>
  <c r="L3283" i="9"/>
  <c r="K3283" i="9"/>
  <c r="J3283" i="9" s="1"/>
  <c r="L3282" i="9"/>
  <c r="K3282" i="9"/>
  <c r="J3282" i="9" s="1"/>
  <c r="L3281" i="9"/>
  <c r="K3281" i="9"/>
  <c r="J3281" i="9" s="1"/>
  <c r="L3280" i="9"/>
  <c r="K3280" i="9"/>
  <c r="J3280" i="9" s="1"/>
  <c r="L3279" i="9"/>
  <c r="K3279" i="9"/>
  <c r="J3279" i="9" s="1"/>
  <c r="L3278" i="9"/>
  <c r="K3278" i="9"/>
  <c r="J3278" i="9" s="1"/>
  <c r="L3277" i="9"/>
  <c r="K3277" i="9"/>
  <c r="J3277" i="9" s="1"/>
  <c r="L3276" i="9"/>
  <c r="K3276" i="9"/>
  <c r="J3276" i="9" s="1"/>
  <c r="L3275" i="9"/>
  <c r="K3275" i="9"/>
  <c r="J3275" i="9" s="1"/>
  <c r="L3274" i="9"/>
  <c r="K3274" i="9"/>
  <c r="J3274" i="9" s="1"/>
  <c r="L3273" i="9"/>
  <c r="K3273" i="9"/>
  <c r="J3273" i="9" s="1"/>
  <c r="L3272" i="9"/>
  <c r="K3272" i="9"/>
  <c r="J3272" i="9" s="1"/>
  <c r="L3271" i="9"/>
  <c r="K3271" i="9"/>
  <c r="J3271" i="9" s="1"/>
  <c r="L3270" i="9"/>
  <c r="K3270" i="9"/>
  <c r="J3270" i="9" s="1"/>
  <c r="L3269" i="9"/>
  <c r="K3269" i="9"/>
  <c r="J3269" i="9" s="1"/>
  <c r="L3268" i="9"/>
  <c r="K3268" i="9"/>
  <c r="J3268" i="9" s="1"/>
  <c r="L3267" i="9"/>
  <c r="K3267" i="9"/>
  <c r="J3267" i="9" s="1"/>
  <c r="L3266" i="9"/>
  <c r="K3266" i="9"/>
  <c r="J3266" i="9" s="1"/>
  <c r="L3265" i="9"/>
  <c r="K3265" i="9"/>
  <c r="J3265" i="9" s="1"/>
  <c r="L3264" i="9"/>
  <c r="K3264" i="9"/>
  <c r="J3264" i="9" s="1"/>
  <c r="L3263" i="9"/>
  <c r="K3263" i="9"/>
  <c r="J3263" i="9" s="1"/>
  <c r="L3262" i="9"/>
  <c r="K3262" i="9"/>
  <c r="J3262" i="9" s="1"/>
  <c r="L3261" i="9"/>
  <c r="K3261" i="9"/>
  <c r="J3261" i="9" s="1"/>
  <c r="L3260" i="9"/>
  <c r="K3260" i="9"/>
  <c r="J3260" i="9" s="1"/>
  <c r="L3259" i="9"/>
  <c r="K3259" i="9"/>
  <c r="J3259" i="9" s="1"/>
  <c r="L3258" i="9"/>
  <c r="K3258" i="9"/>
  <c r="J3258" i="9" s="1"/>
  <c r="L3257" i="9"/>
  <c r="K3257" i="9"/>
  <c r="J3257" i="9" s="1"/>
  <c r="L3256" i="9"/>
  <c r="K3256" i="9"/>
  <c r="J3256" i="9" s="1"/>
  <c r="L3255" i="9"/>
  <c r="K3255" i="9"/>
  <c r="J3255" i="9" s="1"/>
  <c r="L3254" i="9"/>
  <c r="K3254" i="9"/>
  <c r="J3254" i="9" s="1"/>
  <c r="L3253" i="9"/>
  <c r="K3253" i="9"/>
  <c r="J3253" i="9" s="1"/>
  <c r="L3252" i="9"/>
  <c r="K3252" i="9"/>
  <c r="J3252" i="9" s="1"/>
  <c r="L3251" i="9"/>
  <c r="K3251" i="9"/>
  <c r="J3251" i="9" s="1"/>
  <c r="L3250" i="9"/>
  <c r="K3250" i="9"/>
  <c r="J3250" i="9" s="1"/>
  <c r="L3249" i="9"/>
  <c r="K3249" i="9"/>
  <c r="J3249" i="9" s="1"/>
  <c r="L3248" i="9"/>
  <c r="K3248" i="9"/>
  <c r="J3248" i="9" s="1"/>
  <c r="L3247" i="9"/>
  <c r="K3247" i="9"/>
  <c r="J3247" i="9" s="1"/>
  <c r="L3246" i="9"/>
  <c r="K3246" i="9"/>
  <c r="J3246" i="9" s="1"/>
  <c r="L3245" i="9"/>
  <c r="K3245" i="9"/>
  <c r="J3245" i="9" s="1"/>
  <c r="L3244" i="9"/>
  <c r="K3244" i="9"/>
  <c r="J3244" i="9" s="1"/>
  <c r="L3243" i="9"/>
  <c r="K3243" i="9"/>
  <c r="J3243" i="9" s="1"/>
  <c r="L3242" i="9"/>
  <c r="K3242" i="9"/>
  <c r="J3242" i="9" s="1"/>
  <c r="L3241" i="9"/>
  <c r="K3241" i="9"/>
  <c r="J3241" i="9" s="1"/>
  <c r="L3240" i="9"/>
  <c r="K3240" i="9"/>
  <c r="J3240" i="9" s="1"/>
  <c r="L3239" i="9"/>
  <c r="K3239" i="9"/>
  <c r="J3239" i="9" s="1"/>
  <c r="L3238" i="9"/>
  <c r="K3238" i="9"/>
  <c r="J3238" i="9" s="1"/>
  <c r="L3237" i="9"/>
  <c r="K3237" i="9"/>
  <c r="J3237" i="9" s="1"/>
  <c r="L3236" i="9"/>
  <c r="K3236" i="9"/>
  <c r="J3236" i="9" s="1"/>
  <c r="L3235" i="9"/>
  <c r="K3235" i="9"/>
  <c r="J3235" i="9" s="1"/>
  <c r="L3234" i="9"/>
  <c r="K3234" i="9"/>
  <c r="J3234" i="9" s="1"/>
  <c r="L3233" i="9"/>
  <c r="K3233" i="9"/>
  <c r="J3233" i="9" s="1"/>
  <c r="L3232" i="9"/>
  <c r="K3232" i="9"/>
  <c r="J3232" i="9" s="1"/>
  <c r="L3231" i="9"/>
  <c r="K3231" i="9"/>
  <c r="J3231" i="9" s="1"/>
  <c r="L3230" i="9"/>
  <c r="K3230" i="9"/>
  <c r="J3230" i="9" s="1"/>
  <c r="L3229" i="9"/>
  <c r="K3229" i="9"/>
  <c r="J3229" i="9" s="1"/>
  <c r="L3228" i="9"/>
  <c r="K3228" i="9"/>
  <c r="J3228" i="9" s="1"/>
  <c r="L3227" i="9"/>
  <c r="K3227" i="9"/>
  <c r="J3227" i="9" s="1"/>
  <c r="L3226" i="9"/>
  <c r="K3226" i="9"/>
  <c r="J3226" i="9" s="1"/>
  <c r="L3225" i="9"/>
  <c r="K3225" i="9"/>
  <c r="J3225" i="9" s="1"/>
  <c r="L3224" i="9"/>
  <c r="K3224" i="9"/>
  <c r="J3224" i="9" s="1"/>
  <c r="L3223" i="9"/>
  <c r="K3223" i="9"/>
  <c r="J3223" i="9" s="1"/>
  <c r="L3222" i="9"/>
  <c r="K3222" i="9"/>
  <c r="J3222" i="9" s="1"/>
  <c r="L3221" i="9"/>
  <c r="K3221" i="9"/>
  <c r="J3221" i="9" s="1"/>
  <c r="L3220" i="9"/>
  <c r="K3220" i="9"/>
  <c r="J3220" i="9" s="1"/>
  <c r="L3219" i="9"/>
  <c r="K3219" i="9"/>
  <c r="J3219" i="9" s="1"/>
  <c r="L3218" i="9"/>
  <c r="K3218" i="9"/>
  <c r="J3218" i="9" s="1"/>
  <c r="L3217" i="9"/>
  <c r="K3217" i="9"/>
  <c r="J3217" i="9" s="1"/>
  <c r="L3216" i="9"/>
  <c r="K3216" i="9"/>
  <c r="J3216" i="9" s="1"/>
  <c r="L3215" i="9"/>
  <c r="K3215" i="9"/>
  <c r="J3215" i="9" s="1"/>
  <c r="L3214" i="9"/>
  <c r="K3214" i="9"/>
  <c r="J3214" i="9" s="1"/>
  <c r="L3213" i="9"/>
  <c r="K3213" i="9"/>
  <c r="J3213" i="9" s="1"/>
  <c r="L3212" i="9"/>
  <c r="K3212" i="9"/>
  <c r="J3212" i="9" s="1"/>
  <c r="L3211" i="9"/>
  <c r="K3211" i="9"/>
  <c r="J3211" i="9" s="1"/>
  <c r="L3210" i="9"/>
  <c r="K3210" i="9"/>
  <c r="J3210" i="9" s="1"/>
  <c r="L3209" i="9"/>
  <c r="K3209" i="9"/>
  <c r="J3209" i="9" s="1"/>
  <c r="L3208" i="9"/>
  <c r="K3208" i="9"/>
  <c r="J3208" i="9" s="1"/>
  <c r="L3207" i="9"/>
  <c r="K3207" i="9"/>
  <c r="J3207" i="9" s="1"/>
  <c r="L3206" i="9"/>
  <c r="K3206" i="9"/>
  <c r="J3206" i="9" s="1"/>
  <c r="L3205" i="9"/>
  <c r="K3205" i="9"/>
  <c r="J3205" i="9" s="1"/>
  <c r="L3204" i="9"/>
  <c r="K3204" i="9"/>
  <c r="J3204" i="9" s="1"/>
  <c r="L3203" i="9"/>
  <c r="K3203" i="9"/>
  <c r="J3203" i="9" s="1"/>
  <c r="L3202" i="9"/>
  <c r="K3202" i="9"/>
  <c r="J3202" i="9" s="1"/>
  <c r="L3201" i="9"/>
  <c r="K3201" i="9"/>
  <c r="J3201" i="9" s="1"/>
  <c r="L3200" i="9"/>
  <c r="K3200" i="9"/>
  <c r="J3200" i="9" s="1"/>
  <c r="L3199" i="9"/>
  <c r="K3199" i="9"/>
  <c r="J3199" i="9" s="1"/>
  <c r="L3198" i="9"/>
  <c r="K3198" i="9"/>
  <c r="J3198" i="9" s="1"/>
  <c r="L3197" i="9"/>
  <c r="K3197" i="9"/>
  <c r="J3197" i="9" s="1"/>
  <c r="L3196" i="9"/>
  <c r="K3196" i="9"/>
  <c r="J3196" i="9" s="1"/>
  <c r="L3195" i="9"/>
  <c r="K3195" i="9"/>
  <c r="J3195" i="9" s="1"/>
  <c r="L3194" i="9"/>
  <c r="K3194" i="9"/>
  <c r="J3194" i="9" s="1"/>
  <c r="L3193" i="9"/>
  <c r="K3193" i="9"/>
  <c r="J3193" i="9" s="1"/>
  <c r="L3192" i="9"/>
  <c r="K3192" i="9"/>
  <c r="J3192" i="9" s="1"/>
  <c r="L3191" i="9"/>
  <c r="K3191" i="9"/>
  <c r="J3191" i="9" s="1"/>
  <c r="L3190" i="9"/>
  <c r="K3190" i="9"/>
  <c r="J3190" i="9" s="1"/>
  <c r="L3189" i="9"/>
  <c r="K3189" i="9"/>
  <c r="J3189" i="9" s="1"/>
  <c r="L3188" i="9"/>
  <c r="K3188" i="9"/>
  <c r="J3188" i="9" s="1"/>
  <c r="L3187" i="9"/>
  <c r="K3187" i="9"/>
  <c r="J3187" i="9" s="1"/>
  <c r="L3186" i="9"/>
  <c r="K3186" i="9"/>
  <c r="J3186" i="9" s="1"/>
  <c r="L3185" i="9"/>
  <c r="K3185" i="9"/>
  <c r="J3185" i="9" s="1"/>
  <c r="L3184" i="9"/>
  <c r="K3184" i="9"/>
  <c r="J3184" i="9" s="1"/>
  <c r="L3183" i="9"/>
  <c r="K3183" i="9"/>
  <c r="J3183" i="9" s="1"/>
  <c r="L3182" i="9"/>
  <c r="K3182" i="9"/>
  <c r="J3182" i="9" s="1"/>
  <c r="L3181" i="9"/>
  <c r="K3181" i="9"/>
  <c r="J3181" i="9" s="1"/>
  <c r="L3180" i="9"/>
  <c r="K3180" i="9"/>
  <c r="J3180" i="9" s="1"/>
  <c r="L3179" i="9"/>
  <c r="K3179" i="9"/>
  <c r="J3179" i="9" s="1"/>
  <c r="L3178" i="9"/>
  <c r="K3178" i="9"/>
  <c r="J3178" i="9" s="1"/>
  <c r="L3177" i="9"/>
  <c r="K3177" i="9"/>
  <c r="J3177" i="9" s="1"/>
  <c r="L3176" i="9"/>
  <c r="K3176" i="9"/>
  <c r="J3176" i="9" s="1"/>
  <c r="L3175" i="9"/>
  <c r="K3175" i="9"/>
  <c r="J3175" i="9" s="1"/>
  <c r="L3174" i="9"/>
  <c r="K3174" i="9"/>
  <c r="J3174" i="9" s="1"/>
  <c r="L3173" i="9"/>
  <c r="K3173" i="9"/>
  <c r="J3173" i="9" s="1"/>
  <c r="L3172" i="9"/>
  <c r="K3172" i="9"/>
  <c r="J3172" i="9" s="1"/>
  <c r="L3171" i="9"/>
  <c r="K3171" i="9"/>
  <c r="J3171" i="9" s="1"/>
  <c r="L3170" i="9"/>
  <c r="K3170" i="9"/>
  <c r="J3170" i="9" s="1"/>
  <c r="L3169" i="9"/>
  <c r="K3169" i="9"/>
  <c r="J3169" i="9" s="1"/>
  <c r="L3168" i="9"/>
  <c r="K3168" i="9"/>
  <c r="J3168" i="9" s="1"/>
  <c r="L3167" i="9"/>
  <c r="K3167" i="9"/>
  <c r="J3167" i="9" s="1"/>
  <c r="L3166" i="9"/>
  <c r="K3166" i="9"/>
  <c r="J3166" i="9" s="1"/>
  <c r="L3165" i="9"/>
  <c r="K3165" i="9"/>
  <c r="J3165" i="9" s="1"/>
  <c r="L3164" i="9"/>
  <c r="K3164" i="9"/>
  <c r="J3164" i="9" s="1"/>
  <c r="L3163" i="9"/>
  <c r="K3163" i="9"/>
  <c r="J3163" i="9" s="1"/>
  <c r="L3162" i="9"/>
  <c r="K3162" i="9"/>
  <c r="J3162" i="9" s="1"/>
  <c r="L3161" i="9"/>
  <c r="K3161" i="9"/>
  <c r="J3161" i="9" s="1"/>
  <c r="L3160" i="9"/>
  <c r="K3160" i="9"/>
  <c r="J3160" i="9" s="1"/>
  <c r="L3159" i="9"/>
  <c r="K3159" i="9"/>
  <c r="J3159" i="9" s="1"/>
  <c r="L3158" i="9"/>
  <c r="K3158" i="9"/>
  <c r="J3158" i="9" s="1"/>
  <c r="L3157" i="9"/>
  <c r="K3157" i="9"/>
  <c r="J3157" i="9" s="1"/>
  <c r="L3156" i="9"/>
  <c r="K3156" i="9"/>
  <c r="J3156" i="9" s="1"/>
  <c r="L3155" i="9"/>
  <c r="K3155" i="9"/>
  <c r="J3155" i="9" s="1"/>
  <c r="L3154" i="9"/>
  <c r="K3154" i="9"/>
  <c r="J3154" i="9" s="1"/>
  <c r="L3153" i="9"/>
  <c r="K3153" i="9"/>
  <c r="J3153" i="9" s="1"/>
  <c r="L3152" i="9"/>
  <c r="K3152" i="9"/>
  <c r="J3152" i="9" s="1"/>
  <c r="L3151" i="9"/>
  <c r="K3151" i="9"/>
  <c r="J3151" i="9" s="1"/>
  <c r="L3150" i="9"/>
  <c r="K3150" i="9"/>
  <c r="J3150" i="9" s="1"/>
  <c r="L3149" i="9"/>
  <c r="K3149" i="9"/>
  <c r="J3149" i="9" s="1"/>
  <c r="L3148" i="9"/>
  <c r="K3148" i="9"/>
  <c r="J3148" i="9" s="1"/>
  <c r="L3147" i="9"/>
  <c r="K3147" i="9"/>
  <c r="J3147" i="9" s="1"/>
  <c r="L3146" i="9"/>
  <c r="K3146" i="9"/>
  <c r="J3146" i="9" s="1"/>
  <c r="L3145" i="9"/>
  <c r="K3145" i="9"/>
  <c r="J3145" i="9" s="1"/>
  <c r="L3144" i="9"/>
  <c r="K3144" i="9"/>
  <c r="J3144" i="9" s="1"/>
  <c r="L3143" i="9"/>
  <c r="K3143" i="9"/>
  <c r="J3143" i="9" s="1"/>
  <c r="L3142" i="9"/>
  <c r="K3142" i="9"/>
  <c r="J3142" i="9" s="1"/>
  <c r="L3141" i="9"/>
  <c r="K3141" i="9"/>
  <c r="J3141" i="9" s="1"/>
  <c r="L3140" i="9"/>
  <c r="K3140" i="9"/>
  <c r="J3140" i="9" s="1"/>
  <c r="L3139" i="9"/>
  <c r="K3139" i="9"/>
  <c r="J3139" i="9" s="1"/>
  <c r="L3138" i="9"/>
  <c r="K3138" i="9"/>
  <c r="J3138" i="9" s="1"/>
  <c r="L3137" i="9"/>
  <c r="K3137" i="9"/>
  <c r="J3137" i="9" s="1"/>
  <c r="L3136" i="9"/>
  <c r="K3136" i="9"/>
  <c r="J3136" i="9" s="1"/>
  <c r="L3135" i="9"/>
  <c r="K3135" i="9"/>
  <c r="J3135" i="9" s="1"/>
  <c r="L3134" i="9"/>
  <c r="K3134" i="9"/>
  <c r="J3134" i="9" s="1"/>
  <c r="L3133" i="9"/>
  <c r="K3133" i="9"/>
  <c r="J3133" i="9" s="1"/>
  <c r="L3132" i="9"/>
  <c r="K3132" i="9"/>
  <c r="J3132" i="9" s="1"/>
  <c r="L3131" i="9"/>
  <c r="K3131" i="9"/>
  <c r="J3131" i="9" s="1"/>
  <c r="L3130" i="9"/>
  <c r="K3130" i="9"/>
  <c r="J3130" i="9" s="1"/>
  <c r="L3129" i="9"/>
  <c r="K3129" i="9"/>
  <c r="J3129" i="9" s="1"/>
  <c r="L3128" i="9"/>
  <c r="K3128" i="9"/>
  <c r="J3128" i="9" s="1"/>
  <c r="L3127" i="9"/>
  <c r="K3127" i="9"/>
  <c r="J3127" i="9" s="1"/>
  <c r="L3126" i="9"/>
  <c r="K3126" i="9"/>
  <c r="J3126" i="9" s="1"/>
  <c r="L3125" i="9"/>
  <c r="K3125" i="9"/>
  <c r="J3125" i="9" s="1"/>
  <c r="L3124" i="9"/>
  <c r="K3124" i="9"/>
  <c r="J3124" i="9" s="1"/>
  <c r="L3123" i="9"/>
  <c r="K3123" i="9"/>
  <c r="J3123" i="9" s="1"/>
  <c r="L3122" i="9"/>
  <c r="K3122" i="9"/>
  <c r="J3122" i="9" s="1"/>
  <c r="L3121" i="9"/>
  <c r="K3121" i="9"/>
  <c r="J3121" i="9" s="1"/>
  <c r="L3120" i="9"/>
  <c r="K3120" i="9"/>
  <c r="J3120" i="9" s="1"/>
  <c r="L3119" i="9"/>
  <c r="K3119" i="9"/>
  <c r="J3119" i="9" s="1"/>
  <c r="L3118" i="9"/>
  <c r="K3118" i="9"/>
  <c r="J3118" i="9" s="1"/>
  <c r="L3117" i="9"/>
  <c r="K3117" i="9"/>
  <c r="J3117" i="9" s="1"/>
  <c r="L3116" i="9"/>
  <c r="K3116" i="9"/>
  <c r="J3116" i="9" s="1"/>
  <c r="L3115" i="9"/>
  <c r="K3115" i="9"/>
  <c r="J3115" i="9" s="1"/>
  <c r="L3114" i="9"/>
  <c r="K3114" i="9"/>
  <c r="J3114" i="9" s="1"/>
  <c r="L3113" i="9"/>
  <c r="K3113" i="9"/>
  <c r="J3113" i="9" s="1"/>
  <c r="L3112" i="9"/>
  <c r="K3112" i="9"/>
  <c r="J3112" i="9" s="1"/>
  <c r="L3111" i="9"/>
  <c r="K3111" i="9"/>
  <c r="J3111" i="9" s="1"/>
  <c r="L3110" i="9"/>
  <c r="K3110" i="9"/>
  <c r="J3110" i="9" s="1"/>
  <c r="L3109" i="9"/>
  <c r="K3109" i="9"/>
  <c r="J3109" i="9" s="1"/>
  <c r="L3108" i="9"/>
  <c r="K3108" i="9"/>
  <c r="J3108" i="9" s="1"/>
  <c r="L3107" i="9"/>
  <c r="K3107" i="9"/>
  <c r="J3107" i="9" s="1"/>
  <c r="L3106" i="9"/>
  <c r="K3106" i="9"/>
  <c r="J3106" i="9" s="1"/>
  <c r="L3105" i="9"/>
  <c r="K3105" i="9"/>
  <c r="J3105" i="9" s="1"/>
  <c r="L3104" i="9"/>
  <c r="K3104" i="9"/>
  <c r="J3104" i="9" s="1"/>
  <c r="L3103" i="9"/>
  <c r="K3103" i="9"/>
  <c r="J3103" i="9" s="1"/>
  <c r="L3102" i="9"/>
  <c r="K3102" i="9"/>
  <c r="J3102" i="9" s="1"/>
  <c r="L3101" i="9"/>
  <c r="K3101" i="9"/>
  <c r="J3101" i="9" s="1"/>
  <c r="L3100" i="9"/>
  <c r="K3100" i="9"/>
  <c r="J3100" i="9" s="1"/>
  <c r="L3099" i="9"/>
  <c r="K3099" i="9"/>
  <c r="J3099" i="9" s="1"/>
  <c r="L3098" i="9"/>
  <c r="K3098" i="9"/>
  <c r="J3098" i="9" s="1"/>
  <c r="L3097" i="9"/>
  <c r="K3097" i="9"/>
  <c r="J3097" i="9" s="1"/>
  <c r="L3096" i="9"/>
  <c r="K3096" i="9"/>
  <c r="J3096" i="9" s="1"/>
  <c r="L3095" i="9"/>
  <c r="K3095" i="9"/>
  <c r="J3095" i="9" s="1"/>
  <c r="L3094" i="9"/>
  <c r="K3094" i="9"/>
  <c r="J3094" i="9" s="1"/>
  <c r="L3093" i="9"/>
  <c r="K3093" i="9"/>
  <c r="J3093" i="9" s="1"/>
  <c r="L3092" i="9"/>
  <c r="K3092" i="9"/>
  <c r="J3092" i="9" s="1"/>
  <c r="L3091" i="9"/>
  <c r="K3091" i="9"/>
  <c r="J3091" i="9" s="1"/>
  <c r="L3090" i="9"/>
  <c r="K3090" i="9"/>
  <c r="J3090" i="9" s="1"/>
  <c r="L3089" i="9"/>
  <c r="K3089" i="9"/>
  <c r="J3089" i="9" s="1"/>
  <c r="L3088" i="9"/>
  <c r="K3088" i="9"/>
  <c r="J3088" i="9" s="1"/>
  <c r="L3087" i="9"/>
  <c r="K3087" i="9"/>
  <c r="J3087" i="9" s="1"/>
  <c r="L3086" i="9"/>
  <c r="K3086" i="9"/>
  <c r="J3086" i="9" s="1"/>
  <c r="L3085" i="9"/>
  <c r="K3085" i="9"/>
  <c r="J3085" i="9" s="1"/>
  <c r="L3084" i="9"/>
  <c r="K3084" i="9"/>
  <c r="J3084" i="9" s="1"/>
  <c r="L3083" i="9"/>
  <c r="K3083" i="9"/>
  <c r="J3083" i="9" s="1"/>
  <c r="L3082" i="9"/>
  <c r="K3082" i="9"/>
  <c r="J3082" i="9" s="1"/>
  <c r="L3081" i="9"/>
  <c r="K3081" i="9"/>
  <c r="J3081" i="9" s="1"/>
  <c r="L3080" i="9"/>
  <c r="K3080" i="9"/>
  <c r="J3080" i="9" s="1"/>
  <c r="L3079" i="9"/>
  <c r="K3079" i="9"/>
  <c r="J3079" i="9" s="1"/>
  <c r="L3078" i="9"/>
  <c r="K3078" i="9"/>
  <c r="J3078" i="9" s="1"/>
  <c r="L3077" i="9"/>
  <c r="K3077" i="9"/>
  <c r="J3077" i="9" s="1"/>
  <c r="L3076" i="9"/>
  <c r="K3076" i="9"/>
  <c r="J3076" i="9" s="1"/>
  <c r="L3075" i="9"/>
  <c r="K3075" i="9"/>
  <c r="J3075" i="9" s="1"/>
  <c r="L3074" i="9"/>
  <c r="K3074" i="9"/>
  <c r="J3074" i="9" s="1"/>
  <c r="L3073" i="9"/>
  <c r="K3073" i="9"/>
  <c r="J3073" i="9" s="1"/>
  <c r="L3072" i="9"/>
  <c r="K3072" i="9"/>
  <c r="J3072" i="9" s="1"/>
  <c r="L3071" i="9"/>
  <c r="K3071" i="9"/>
  <c r="J3071" i="9" s="1"/>
  <c r="L3070" i="9"/>
  <c r="K3070" i="9"/>
  <c r="J3070" i="9" s="1"/>
  <c r="L3069" i="9"/>
  <c r="K3069" i="9"/>
  <c r="J3069" i="9" s="1"/>
  <c r="L3068" i="9"/>
  <c r="K3068" i="9"/>
  <c r="J3068" i="9" s="1"/>
  <c r="L3067" i="9"/>
  <c r="K3067" i="9"/>
  <c r="J3067" i="9" s="1"/>
  <c r="L3066" i="9"/>
  <c r="K3066" i="9"/>
  <c r="J3066" i="9" s="1"/>
  <c r="L3065" i="9"/>
  <c r="K3065" i="9"/>
  <c r="J3065" i="9" s="1"/>
  <c r="L3064" i="9"/>
  <c r="K3064" i="9"/>
  <c r="J3064" i="9" s="1"/>
  <c r="L3063" i="9"/>
  <c r="K3063" i="9"/>
  <c r="J3063" i="9" s="1"/>
  <c r="L3062" i="9"/>
  <c r="K3062" i="9"/>
  <c r="J3062" i="9" s="1"/>
  <c r="L3061" i="9"/>
  <c r="K3061" i="9"/>
  <c r="J3061" i="9" s="1"/>
  <c r="L3060" i="9"/>
  <c r="K3060" i="9"/>
  <c r="J3060" i="9" s="1"/>
  <c r="L3059" i="9"/>
  <c r="K3059" i="9"/>
  <c r="J3059" i="9" s="1"/>
  <c r="L3058" i="9"/>
  <c r="K3058" i="9"/>
  <c r="J3058" i="9" s="1"/>
  <c r="L3057" i="9"/>
  <c r="K3057" i="9"/>
  <c r="J3057" i="9" s="1"/>
  <c r="L3056" i="9"/>
  <c r="K3056" i="9"/>
  <c r="J3056" i="9" s="1"/>
  <c r="L3055" i="9"/>
  <c r="K3055" i="9"/>
  <c r="J3055" i="9" s="1"/>
  <c r="L3054" i="9"/>
  <c r="K3054" i="9"/>
  <c r="J3054" i="9" s="1"/>
  <c r="L3053" i="9"/>
  <c r="K3053" i="9"/>
  <c r="J3053" i="9" s="1"/>
  <c r="L3052" i="9"/>
  <c r="K3052" i="9"/>
  <c r="J3052" i="9" s="1"/>
  <c r="L3051" i="9"/>
  <c r="K3051" i="9"/>
  <c r="J3051" i="9" s="1"/>
  <c r="L3050" i="9"/>
  <c r="K3050" i="9"/>
  <c r="J3050" i="9" s="1"/>
  <c r="L3049" i="9"/>
  <c r="K3049" i="9"/>
  <c r="J3049" i="9" s="1"/>
  <c r="L3048" i="9"/>
  <c r="K3048" i="9"/>
  <c r="J3048" i="9" s="1"/>
  <c r="L3047" i="9"/>
  <c r="K3047" i="9"/>
  <c r="J3047" i="9" s="1"/>
  <c r="L3046" i="9"/>
  <c r="K3046" i="9"/>
  <c r="J3046" i="9" s="1"/>
  <c r="L3045" i="9"/>
  <c r="K3045" i="9"/>
  <c r="J3045" i="9" s="1"/>
  <c r="L3044" i="9"/>
  <c r="K3044" i="9"/>
  <c r="J3044" i="9" s="1"/>
  <c r="L3043" i="9"/>
  <c r="K3043" i="9"/>
  <c r="J3043" i="9" s="1"/>
  <c r="L3042" i="9"/>
  <c r="K3042" i="9"/>
  <c r="J3042" i="9" s="1"/>
  <c r="L3041" i="9"/>
  <c r="K3041" i="9"/>
  <c r="J3041" i="9" s="1"/>
  <c r="L3040" i="9"/>
  <c r="K3040" i="9"/>
  <c r="J3040" i="9" s="1"/>
  <c r="L3039" i="9"/>
  <c r="K3039" i="9"/>
  <c r="J3039" i="9" s="1"/>
  <c r="L3038" i="9"/>
  <c r="K3038" i="9"/>
  <c r="J3038" i="9" s="1"/>
  <c r="L3037" i="9"/>
  <c r="K3037" i="9"/>
  <c r="J3037" i="9" s="1"/>
  <c r="L3036" i="9"/>
  <c r="K3036" i="9"/>
  <c r="J3036" i="9" s="1"/>
  <c r="L3035" i="9"/>
  <c r="K3035" i="9"/>
  <c r="J3035" i="9" s="1"/>
  <c r="L3034" i="9"/>
  <c r="K3034" i="9"/>
  <c r="J3034" i="9" s="1"/>
  <c r="L3033" i="9"/>
  <c r="K3033" i="9"/>
  <c r="J3033" i="9" s="1"/>
  <c r="L3032" i="9"/>
  <c r="K3032" i="9"/>
  <c r="J3032" i="9" s="1"/>
  <c r="L3031" i="9"/>
  <c r="K3031" i="9"/>
  <c r="J3031" i="9" s="1"/>
  <c r="L3030" i="9"/>
  <c r="K3030" i="9"/>
  <c r="J3030" i="9" s="1"/>
  <c r="L3029" i="9"/>
  <c r="K3029" i="9"/>
  <c r="J3029" i="9" s="1"/>
  <c r="L3028" i="9"/>
  <c r="K3028" i="9"/>
  <c r="J3028" i="9" s="1"/>
  <c r="L3027" i="9"/>
  <c r="K3027" i="9"/>
  <c r="J3027" i="9" s="1"/>
  <c r="L3026" i="9"/>
  <c r="K3026" i="9"/>
  <c r="J3026" i="9" s="1"/>
  <c r="L3025" i="9"/>
  <c r="K3025" i="9"/>
  <c r="J3025" i="9" s="1"/>
  <c r="L3024" i="9"/>
  <c r="K3024" i="9"/>
  <c r="J3024" i="9" s="1"/>
  <c r="L3023" i="9"/>
  <c r="K3023" i="9"/>
  <c r="J3023" i="9" s="1"/>
  <c r="L3022" i="9"/>
  <c r="K3022" i="9"/>
  <c r="J3022" i="9" s="1"/>
  <c r="L3021" i="9"/>
  <c r="K3021" i="9"/>
  <c r="J3021" i="9" s="1"/>
  <c r="L3020" i="9"/>
  <c r="K3020" i="9"/>
  <c r="J3020" i="9" s="1"/>
  <c r="L3019" i="9"/>
  <c r="K3019" i="9"/>
  <c r="J3019" i="9" s="1"/>
  <c r="L3018" i="9"/>
  <c r="K3018" i="9"/>
  <c r="J3018" i="9" s="1"/>
  <c r="L3017" i="9"/>
  <c r="K3017" i="9"/>
  <c r="J3017" i="9" s="1"/>
  <c r="L3016" i="9"/>
  <c r="K3016" i="9"/>
  <c r="J3016" i="9" s="1"/>
  <c r="L3015" i="9"/>
  <c r="K3015" i="9"/>
  <c r="J3015" i="9" s="1"/>
  <c r="L3014" i="9"/>
  <c r="K3014" i="9"/>
  <c r="J3014" i="9" s="1"/>
  <c r="L3013" i="9"/>
  <c r="K3013" i="9"/>
  <c r="J3013" i="9" s="1"/>
  <c r="L3012" i="9"/>
  <c r="K3012" i="9"/>
  <c r="J3012" i="9" s="1"/>
  <c r="L3011" i="9"/>
  <c r="K3011" i="9"/>
  <c r="J3011" i="9" s="1"/>
  <c r="L3010" i="9"/>
  <c r="K3010" i="9"/>
  <c r="J3010" i="9" s="1"/>
  <c r="L3009" i="9"/>
  <c r="K3009" i="9"/>
  <c r="J3009" i="9" s="1"/>
  <c r="L3008" i="9"/>
  <c r="K3008" i="9"/>
  <c r="J3008" i="9" s="1"/>
  <c r="L3007" i="9"/>
  <c r="K3007" i="9"/>
  <c r="J3007" i="9" s="1"/>
  <c r="L3006" i="9"/>
  <c r="K3006" i="9"/>
  <c r="J3006" i="9" s="1"/>
  <c r="L3005" i="9"/>
  <c r="K3005" i="9"/>
  <c r="J3005" i="9" s="1"/>
  <c r="L3004" i="9"/>
  <c r="K3004" i="9"/>
  <c r="J3004" i="9" s="1"/>
  <c r="L3003" i="9"/>
  <c r="K3003" i="9"/>
  <c r="J3003" i="9" s="1"/>
  <c r="L3002" i="9"/>
  <c r="K3002" i="9"/>
  <c r="J3002" i="9" s="1"/>
  <c r="L3001" i="9"/>
  <c r="K3001" i="9"/>
  <c r="J3001" i="9" s="1"/>
  <c r="L3000" i="9"/>
  <c r="K3000" i="9"/>
  <c r="J3000" i="9" s="1"/>
  <c r="L2999" i="9"/>
  <c r="K2999" i="9"/>
  <c r="J2999" i="9" s="1"/>
  <c r="L2998" i="9"/>
  <c r="K2998" i="9"/>
  <c r="J2998" i="9" s="1"/>
  <c r="L2997" i="9"/>
  <c r="K2997" i="9"/>
  <c r="J2997" i="9" s="1"/>
  <c r="L2996" i="9"/>
  <c r="K2996" i="9"/>
  <c r="J2996" i="9" s="1"/>
  <c r="L2995" i="9"/>
  <c r="K2995" i="9"/>
  <c r="J2995" i="9" s="1"/>
  <c r="L2994" i="9"/>
  <c r="K2994" i="9"/>
  <c r="J2994" i="9" s="1"/>
  <c r="L2993" i="9"/>
  <c r="K2993" i="9"/>
  <c r="J2993" i="9" s="1"/>
  <c r="L2992" i="9"/>
  <c r="K2992" i="9"/>
  <c r="J2992" i="9" s="1"/>
  <c r="L2991" i="9"/>
  <c r="K2991" i="9"/>
  <c r="J2991" i="9" s="1"/>
  <c r="L2990" i="9"/>
  <c r="K2990" i="9"/>
  <c r="J2990" i="9" s="1"/>
  <c r="L2989" i="9"/>
  <c r="K2989" i="9"/>
  <c r="J2989" i="9" s="1"/>
  <c r="L2988" i="9"/>
  <c r="K2988" i="9"/>
  <c r="J2988" i="9" s="1"/>
  <c r="L2987" i="9"/>
  <c r="K2987" i="9"/>
  <c r="J2987" i="9" s="1"/>
  <c r="L2986" i="9"/>
  <c r="K2986" i="9"/>
  <c r="J2986" i="9" s="1"/>
  <c r="L2985" i="9"/>
  <c r="K2985" i="9"/>
  <c r="J2985" i="9" s="1"/>
  <c r="L2984" i="9"/>
  <c r="K2984" i="9"/>
  <c r="J2984" i="9" s="1"/>
  <c r="L2983" i="9"/>
  <c r="K2983" i="9"/>
  <c r="J2983" i="9" s="1"/>
  <c r="L2982" i="9"/>
  <c r="K2982" i="9"/>
  <c r="J2982" i="9" s="1"/>
  <c r="L2981" i="9"/>
  <c r="K2981" i="9"/>
  <c r="J2981" i="9" s="1"/>
  <c r="L2980" i="9"/>
  <c r="K2980" i="9"/>
  <c r="J2980" i="9" s="1"/>
  <c r="L2979" i="9"/>
  <c r="K2979" i="9"/>
  <c r="J2979" i="9" s="1"/>
  <c r="L2978" i="9"/>
  <c r="K2978" i="9"/>
  <c r="J2978" i="9" s="1"/>
  <c r="L2977" i="9"/>
  <c r="K2977" i="9"/>
  <c r="J2977" i="9" s="1"/>
  <c r="L2976" i="9"/>
  <c r="K2976" i="9"/>
  <c r="J2976" i="9" s="1"/>
  <c r="L2975" i="9"/>
  <c r="K2975" i="9"/>
  <c r="J2975" i="9" s="1"/>
  <c r="L2974" i="9"/>
  <c r="K2974" i="9"/>
  <c r="J2974" i="9" s="1"/>
  <c r="L2973" i="9"/>
  <c r="K2973" i="9"/>
  <c r="J2973" i="9" s="1"/>
  <c r="L2972" i="9"/>
  <c r="K2972" i="9"/>
  <c r="J2972" i="9" s="1"/>
  <c r="L2971" i="9"/>
  <c r="K2971" i="9"/>
  <c r="J2971" i="9" s="1"/>
  <c r="L2970" i="9"/>
  <c r="K2970" i="9"/>
  <c r="J2970" i="9" s="1"/>
  <c r="L2969" i="9"/>
  <c r="K2969" i="9"/>
  <c r="J2969" i="9" s="1"/>
  <c r="L2968" i="9"/>
  <c r="K2968" i="9"/>
  <c r="J2968" i="9" s="1"/>
  <c r="L2967" i="9"/>
  <c r="K2967" i="9"/>
  <c r="J2967" i="9" s="1"/>
  <c r="L2966" i="9"/>
  <c r="K2966" i="9"/>
  <c r="J2966" i="9" s="1"/>
  <c r="L2965" i="9"/>
  <c r="K2965" i="9"/>
  <c r="J2965" i="9" s="1"/>
  <c r="L2964" i="9"/>
  <c r="K2964" i="9"/>
  <c r="J2964" i="9" s="1"/>
  <c r="L2963" i="9"/>
  <c r="K2963" i="9"/>
  <c r="J2963" i="9" s="1"/>
  <c r="L2962" i="9"/>
  <c r="K2962" i="9"/>
  <c r="J2962" i="9" s="1"/>
  <c r="L2961" i="9"/>
  <c r="K2961" i="9"/>
  <c r="J2961" i="9" s="1"/>
  <c r="L2960" i="9"/>
  <c r="K2960" i="9"/>
  <c r="J2960" i="9" s="1"/>
  <c r="L2959" i="9"/>
  <c r="K2959" i="9"/>
  <c r="J2959" i="9" s="1"/>
  <c r="L2958" i="9"/>
  <c r="K2958" i="9"/>
  <c r="J2958" i="9" s="1"/>
  <c r="L2957" i="9"/>
  <c r="K2957" i="9"/>
  <c r="J2957" i="9" s="1"/>
  <c r="L2956" i="9"/>
  <c r="K2956" i="9"/>
  <c r="J2956" i="9" s="1"/>
  <c r="L2955" i="9"/>
  <c r="K2955" i="9"/>
  <c r="J2955" i="9" s="1"/>
  <c r="L2954" i="9"/>
  <c r="K2954" i="9"/>
  <c r="J2954" i="9" s="1"/>
  <c r="L2953" i="9"/>
  <c r="K2953" i="9"/>
  <c r="J2953" i="9" s="1"/>
  <c r="L2952" i="9"/>
  <c r="K2952" i="9"/>
  <c r="J2952" i="9" s="1"/>
  <c r="L2951" i="9"/>
  <c r="K2951" i="9"/>
  <c r="J2951" i="9" s="1"/>
  <c r="L2950" i="9"/>
  <c r="K2950" i="9"/>
  <c r="J2950" i="9" s="1"/>
  <c r="L2949" i="9"/>
  <c r="K2949" i="9"/>
  <c r="J2949" i="9" s="1"/>
  <c r="L2948" i="9"/>
  <c r="K2948" i="9"/>
  <c r="J2948" i="9" s="1"/>
  <c r="L2947" i="9"/>
  <c r="K2947" i="9"/>
  <c r="J2947" i="9" s="1"/>
  <c r="L2946" i="9"/>
  <c r="K2946" i="9"/>
  <c r="J2946" i="9" s="1"/>
  <c r="L2945" i="9"/>
  <c r="K2945" i="9"/>
  <c r="J2945" i="9" s="1"/>
  <c r="L2944" i="9"/>
  <c r="K2944" i="9"/>
  <c r="J2944" i="9" s="1"/>
  <c r="L2943" i="9"/>
  <c r="K2943" i="9"/>
  <c r="J2943" i="9" s="1"/>
  <c r="L2942" i="9"/>
  <c r="K2942" i="9"/>
  <c r="J2942" i="9" s="1"/>
  <c r="L2941" i="9"/>
  <c r="K2941" i="9"/>
  <c r="J2941" i="9" s="1"/>
  <c r="L2940" i="9"/>
  <c r="K2940" i="9"/>
  <c r="J2940" i="9" s="1"/>
  <c r="L2939" i="9"/>
  <c r="K2939" i="9"/>
  <c r="J2939" i="9" s="1"/>
  <c r="L2938" i="9"/>
  <c r="K2938" i="9"/>
  <c r="J2938" i="9" s="1"/>
  <c r="L2937" i="9"/>
  <c r="K2937" i="9"/>
  <c r="J2937" i="9" s="1"/>
  <c r="L2936" i="9"/>
  <c r="K2936" i="9"/>
  <c r="J2936" i="9" s="1"/>
  <c r="L2935" i="9"/>
  <c r="K2935" i="9"/>
  <c r="J2935" i="9" s="1"/>
  <c r="L2934" i="9"/>
  <c r="K2934" i="9"/>
  <c r="J2934" i="9" s="1"/>
  <c r="L2933" i="9"/>
  <c r="K2933" i="9"/>
  <c r="J2933" i="9" s="1"/>
  <c r="L2932" i="9"/>
  <c r="K2932" i="9"/>
  <c r="J2932" i="9" s="1"/>
  <c r="L2931" i="9"/>
  <c r="K2931" i="9"/>
  <c r="J2931" i="9" s="1"/>
  <c r="L2930" i="9"/>
  <c r="K2930" i="9"/>
  <c r="J2930" i="9" s="1"/>
  <c r="L2929" i="9"/>
  <c r="K2929" i="9"/>
  <c r="J2929" i="9" s="1"/>
  <c r="L2928" i="9"/>
  <c r="K2928" i="9"/>
  <c r="J2928" i="9" s="1"/>
  <c r="L2927" i="9"/>
  <c r="K2927" i="9"/>
  <c r="J2927" i="9" s="1"/>
  <c r="L2926" i="9"/>
  <c r="K2926" i="9"/>
  <c r="J2926" i="9" s="1"/>
  <c r="L2925" i="9"/>
  <c r="K2925" i="9"/>
  <c r="J2925" i="9" s="1"/>
  <c r="L2924" i="9"/>
  <c r="K2924" i="9"/>
  <c r="J2924" i="9" s="1"/>
  <c r="L2923" i="9"/>
  <c r="K2923" i="9"/>
  <c r="J2923" i="9" s="1"/>
  <c r="L2922" i="9"/>
  <c r="K2922" i="9"/>
  <c r="J2922" i="9" s="1"/>
  <c r="L2921" i="9"/>
  <c r="K2921" i="9"/>
  <c r="J2921" i="9" s="1"/>
  <c r="L2920" i="9"/>
  <c r="K2920" i="9"/>
  <c r="J2920" i="9" s="1"/>
  <c r="L2919" i="9"/>
  <c r="K2919" i="9"/>
  <c r="J2919" i="9" s="1"/>
  <c r="L2918" i="9"/>
  <c r="K2918" i="9"/>
  <c r="J2918" i="9" s="1"/>
  <c r="L2917" i="9"/>
  <c r="K2917" i="9"/>
  <c r="J2917" i="9" s="1"/>
  <c r="L2916" i="9"/>
  <c r="K2916" i="9"/>
  <c r="J2916" i="9" s="1"/>
  <c r="L2915" i="9"/>
  <c r="K2915" i="9"/>
  <c r="J2915" i="9" s="1"/>
  <c r="L2914" i="9"/>
  <c r="K2914" i="9"/>
  <c r="J2914" i="9" s="1"/>
  <c r="L2913" i="9"/>
  <c r="K2913" i="9"/>
  <c r="J2913" i="9" s="1"/>
  <c r="L2912" i="9"/>
  <c r="K2912" i="9"/>
  <c r="J2912" i="9" s="1"/>
  <c r="L2911" i="9"/>
  <c r="K2911" i="9"/>
  <c r="J2911" i="9" s="1"/>
  <c r="L2910" i="9"/>
  <c r="K2910" i="9"/>
  <c r="J2910" i="9" s="1"/>
  <c r="L2909" i="9"/>
  <c r="K2909" i="9"/>
  <c r="J2909" i="9" s="1"/>
  <c r="L2908" i="9"/>
  <c r="K2908" i="9"/>
  <c r="J2908" i="9" s="1"/>
  <c r="L2907" i="9"/>
  <c r="K2907" i="9"/>
  <c r="J2907" i="9" s="1"/>
  <c r="L2906" i="9"/>
  <c r="K2906" i="9"/>
  <c r="J2906" i="9" s="1"/>
  <c r="L2905" i="9"/>
  <c r="K2905" i="9"/>
  <c r="J2905" i="9" s="1"/>
  <c r="L2904" i="9"/>
  <c r="K2904" i="9"/>
  <c r="J2904" i="9" s="1"/>
  <c r="L2903" i="9"/>
  <c r="K2903" i="9"/>
  <c r="J2903" i="9" s="1"/>
  <c r="L2902" i="9"/>
  <c r="K2902" i="9"/>
  <c r="J2902" i="9" s="1"/>
  <c r="L2901" i="9"/>
  <c r="K2901" i="9"/>
  <c r="J2901" i="9" s="1"/>
  <c r="L2900" i="9"/>
  <c r="K2900" i="9"/>
  <c r="J2900" i="9" s="1"/>
  <c r="L2899" i="9"/>
  <c r="K2899" i="9"/>
  <c r="J2899" i="9" s="1"/>
  <c r="L2898" i="9"/>
  <c r="K2898" i="9"/>
  <c r="J2898" i="9" s="1"/>
  <c r="L2897" i="9"/>
  <c r="K2897" i="9"/>
  <c r="J2897" i="9" s="1"/>
  <c r="L2896" i="9"/>
  <c r="K2896" i="9"/>
  <c r="J2896" i="9" s="1"/>
  <c r="L2895" i="9"/>
  <c r="K2895" i="9"/>
  <c r="J2895" i="9" s="1"/>
  <c r="L2894" i="9"/>
  <c r="K2894" i="9"/>
  <c r="J2894" i="9" s="1"/>
  <c r="L2893" i="9"/>
  <c r="K2893" i="9"/>
  <c r="J2893" i="9" s="1"/>
  <c r="L2892" i="9"/>
  <c r="K2892" i="9"/>
  <c r="J2892" i="9" s="1"/>
  <c r="L2891" i="9"/>
  <c r="K2891" i="9"/>
  <c r="J2891" i="9" s="1"/>
  <c r="L2890" i="9"/>
  <c r="K2890" i="9"/>
  <c r="J2890" i="9" s="1"/>
  <c r="L2889" i="9"/>
  <c r="K2889" i="9"/>
  <c r="J2889" i="9" s="1"/>
  <c r="L2888" i="9"/>
  <c r="K2888" i="9"/>
  <c r="J2888" i="9" s="1"/>
  <c r="L2887" i="9"/>
  <c r="K2887" i="9"/>
  <c r="J2887" i="9" s="1"/>
  <c r="L2886" i="9"/>
  <c r="K2886" i="9"/>
  <c r="J2886" i="9" s="1"/>
  <c r="L2885" i="9"/>
  <c r="K2885" i="9"/>
  <c r="J2885" i="9" s="1"/>
  <c r="L2884" i="9"/>
  <c r="K2884" i="9"/>
  <c r="J2884" i="9" s="1"/>
  <c r="L2883" i="9"/>
  <c r="K2883" i="9"/>
  <c r="J2883" i="9" s="1"/>
  <c r="L2882" i="9"/>
  <c r="K2882" i="9"/>
  <c r="J2882" i="9" s="1"/>
  <c r="L2881" i="9"/>
  <c r="K2881" i="9"/>
  <c r="J2881" i="9" s="1"/>
  <c r="L2880" i="9"/>
  <c r="K2880" i="9"/>
  <c r="J2880" i="9" s="1"/>
  <c r="L2879" i="9"/>
  <c r="K2879" i="9"/>
  <c r="J2879" i="9" s="1"/>
  <c r="L2878" i="9"/>
  <c r="K2878" i="9"/>
  <c r="J2878" i="9" s="1"/>
  <c r="L2877" i="9"/>
  <c r="K2877" i="9"/>
  <c r="J2877" i="9" s="1"/>
  <c r="L2876" i="9"/>
  <c r="K2876" i="9"/>
  <c r="J2876" i="9" s="1"/>
  <c r="L2875" i="9"/>
  <c r="K2875" i="9"/>
  <c r="J2875" i="9" s="1"/>
  <c r="L2874" i="9"/>
  <c r="K2874" i="9"/>
  <c r="J2874" i="9" s="1"/>
  <c r="L2873" i="9"/>
  <c r="K2873" i="9"/>
  <c r="J2873" i="9" s="1"/>
  <c r="L2872" i="9"/>
  <c r="K2872" i="9"/>
  <c r="J2872" i="9" s="1"/>
  <c r="L2871" i="9"/>
  <c r="K2871" i="9"/>
  <c r="J2871" i="9" s="1"/>
  <c r="L2870" i="9"/>
  <c r="K2870" i="9"/>
  <c r="J2870" i="9" s="1"/>
  <c r="L2869" i="9"/>
  <c r="K2869" i="9"/>
  <c r="J2869" i="9" s="1"/>
  <c r="L2868" i="9"/>
  <c r="K2868" i="9"/>
  <c r="J2868" i="9" s="1"/>
  <c r="L2867" i="9"/>
  <c r="K2867" i="9"/>
  <c r="J2867" i="9" s="1"/>
  <c r="L2866" i="9"/>
  <c r="K2866" i="9"/>
  <c r="J2866" i="9" s="1"/>
  <c r="L2865" i="9"/>
  <c r="K2865" i="9"/>
  <c r="J2865" i="9" s="1"/>
  <c r="L2864" i="9"/>
  <c r="K2864" i="9"/>
  <c r="J2864" i="9" s="1"/>
  <c r="L2863" i="9"/>
  <c r="K2863" i="9"/>
  <c r="J2863" i="9" s="1"/>
  <c r="L2862" i="9"/>
  <c r="K2862" i="9"/>
  <c r="J2862" i="9" s="1"/>
  <c r="L2861" i="9"/>
  <c r="K2861" i="9"/>
  <c r="J2861" i="9" s="1"/>
  <c r="L2860" i="9"/>
  <c r="K2860" i="9"/>
  <c r="J2860" i="9" s="1"/>
  <c r="L2859" i="9"/>
  <c r="K2859" i="9"/>
  <c r="J2859" i="9" s="1"/>
  <c r="L2858" i="9"/>
  <c r="K2858" i="9"/>
  <c r="J2858" i="9" s="1"/>
  <c r="L2857" i="9"/>
  <c r="K2857" i="9"/>
  <c r="J2857" i="9" s="1"/>
  <c r="L2856" i="9"/>
  <c r="K2856" i="9"/>
  <c r="J2856" i="9" s="1"/>
  <c r="L2855" i="9"/>
  <c r="K2855" i="9"/>
  <c r="J2855" i="9" s="1"/>
  <c r="L2854" i="9"/>
  <c r="K2854" i="9"/>
  <c r="J2854" i="9" s="1"/>
  <c r="L2853" i="9"/>
  <c r="K2853" i="9"/>
  <c r="J2853" i="9" s="1"/>
  <c r="L2852" i="9"/>
  <c r="K2852" i="9"/>
  <c r="J2852" i="9" s="1"/>
  <c r="L2851" i="9"/>
  <c r="K2851" i="9"/>
  <c r="J2851" i="9" s="1"/>
  <c r="L2850" i="9"/>
  <c r="K2850" i="9"/>
  <c r="J2850" i="9" s="1"/>
  <c r="L2849" i="9"/>
  <c r="K2849" i="9"/>
  <c r="J2849" i="9" s="1"/>
  <c r="L2848" i="9"/>
  <c r="K2848" i="9"/>
  <c r="J2848" i="9" s="1"/>
  <c r="L2847" i="9"/>
  <c r="K2847" i="9"/>
  <c r="J2847" i="9" s="1"/>
  <c r="L2846" i="9"/>
  <c r="K2846" i="9"/>
  <c r="J2846" i="9" s="1"/>
  <c r="L2845" i="9"/>
  <c r="K2845" i="9"/>
  <c r="J2845" i="9" s="1"/>
  <c r="L2844" i="9"/>
  <c r="K2844" i="9"/>
  <c r="J2844" i="9" s="1"/>
  <c r="L2843" i="9"/>
  <c r="K2843" i="9"/>
  <c r="J2843" i="9" s="1"/>
  <c r="L2842" i="9"/>
  <c r="K2842" i="9"/>
  <c r="J2842" i="9" s="1"/>
  <c r="L2841" i="9"/>
  <c r="K2841" i="9"/>
  <c r="J2841" i="9" s="1"/>
  <c r="L2840" i="9"/>
  <c r="K2840" i="9"/>
  <c r="J2840" i="9" s="1"/>
  <c r="L2839" i="9"/>
  <c r="K2839" i="9"/>
  <c r="J2839" i="9" s="1"/>
  <c r="L2838" i="9"/>
  <c r="K2838" i="9"/>
  <c r="J2838" i="9" s="1"/>
  <c r="L2837" i="9"/>
  <c r="K2837" i="9"/>
  <c r="J2837" i="9" s="1"/>
  <c r="L2836" i="9"/>
  <c r="K2836" i="9"/>
  <c r="J2836" i="9" s="1"/>
  <c r="L2835" i="9"/>
  <c r="K2835" i="9"/>
  <c r="J2835" i="9" s="1"/>
  <c r="L2834" i="9"/>
  <c r="K2834" i="9"/>
  <c r="J2834" i="9" s="1"/>
  <c r="L2833" i="9"/>
  <c r="K2833" i="9"/>
  <c r="J2833" i="9" s="1"/>
  <c r="L2832" i="9"/>
  <c r="K2832" i="9"/>
  <c r="J2832" i="9" s="1"/>
  <c r="L2831" i="9"/>
  <c r="K2831" i="9"/>
  <c r="J2831" i="9" s="1"/>
  <c r="L2830" i="9"/>
  <c r="K2830" i="9"/>
  <c r="J2830" i="9" s="1"/>
  <c r="L2829" i="9"/>
  <c r="K2829" i="9"/>
  <c r="J2829" i="9" s="1"/>
  <c r="L2828" i="9"/>
  <c r="K2828" i="9"/>
  <c r="J2828" i="9" s="1"/>
  <c r="L2827" i="9"/>
  <c r="K2827" i="9"/>
  <c r="J2827" i="9" s="1"/>
  <c r="L2826" i="9"/>
  <c r="K2826" i="9"/>
  <c r="J2826" i="9" s="1"/>
  <c r="L2825" i="9"/>
  <c r="K2825" i="9"/>
  <c r="J2825" i="9" s="1"/>
  <c r="L2824" i="9"/>
  <c r="K2824" i="9"/>
  <c r="J2824" i="9" s="1"/>
  <c r="L2823" i="9"/>
  <c r="K2823" i="9"/>
  <c r="J2823" i="9" s="1"/>
  <c r="L2822" i="9"/>
  <c r="K2822" i="9"/>
  <c r="J2822" i="9" s="1"/>
  <c r="L2821" i="9"/>
  <c r="K2821" i="9"/>
  <c r="J2821" i="9" s="1"/>
  <c r="L2820" i="9"/>
  <c r="K2820" i="9"/>
  <c r="J2820" i="9" s="1"/>
  <c r="L2819" i="9"/>
  <c r="K2819" i="9"/>
  <c r="J2819" i="9" s="1"/>
  <c r="L2818" i="9"/>
  <c r="K2818" i="9"/>
  <c r="J2818" i="9" s="1"/>
  <c r="L2817" i="9"/>
  <c r="K2817" i="9"/>
  <c r="J2817" i="9" s="1"/>
  <c r="L2816" i="9"/>
  <c r="K2816" i="9"/>
  <c r="J2816" i="9" s="1"/>
  <c r="L2815" i="9"/>
  <c r="K2815" i="9"/>
  <c r="J2815" i="9" s="1"/>
  <c r="L2814" i="9"/>
  <c r="K2814" i="9"/>
  <c r="J2814" i="9" s="1"/>
  <c r="L2813" i="9"/>
  <c r="K2813" i="9"/>
  <c r="J2813" i="9" s="1"/>
  <c r="L2812" i="9"/>
  <c r="K2812" i="9"/>
  <c r="J2812" i="9" s="1"/>
  <c r="L2811" i="9"/>
  <c r="K2811" i="9"/>
  <c r="J2811" i="9" s="1"/>
  <c r="L2810" i="9"/>
  <c r="K2810" i="9"/>
  <c r="J2810" i="9" s="1"/>
  <c r="L2809" i="9"/>
  <c r="K2809" i="9"/>
  <c r="J2809" i="9" s="1"/>
  <c r="L2808" i="9"/>
  <c r="K2808" i="9"/>
  <c r="J2808" i="9" s="1"/>
  <c r="L2807" i="9"/>
  <c r="K2807" i="9"/>
  <c r="J2807" i="9" s="1"/>
  <c r="L2806" i="9"/>
  <c r="K2806" i="9"/>
  <c r="J2806" i="9" s="1"/>
  <c r="L2805" i="9"/>
  <c r="K2805" i="9"/>
  <c r="J2805" i="9" s="1"/>
  <c r="L2804" i="9"/>
  <c r="K2804" i="9"/>
  <c r="J2804" i="9" s="1"/>
  <c r="L2803" i="9"/>
  <c r="K2803" i="9"/>
  <c r="J2803" i="9" s="1"/>
  <c r="L2802" i="9"/>
  <c r="K2802" i="9"/>
  <c r="J2802" i="9" s="1"/>
  <c r="L2801" i="9"/>
  <c r="K2801" i="9"/>
  <c r="J2801" i="9" s="1"/>
  <c r="L2800" i="9"/>
  <c r="K2800" i="9"/>
  <c r="J2800" i="9" s="1"/>
  <c r="L2799" i="9"/>
  <c r="K2799" i="9"/>
  <c r="J2799" i="9" s="1"/>
  <c r="L2798" i="9"/>
  <c r="K2798" i="9"/>
  <c r="J2798" i="9" s="1"/>
  <c r="L2797" i="9"/>
  <c r="K2797" i="9"/>
  <c r="J2797" i="9" s="1"/>
  <c r="L2796" i="9"/>
  <c r="K2796" i="9"/>
  <c r="J2796" i="9" s="1"/>
  <c r="L2795" i="9"/>
  <c r="K2795" i="9"/>
  <c r="J2795" i="9" s="1"/>
  <c r="L2794" i="9"/>
  <c r="K2794" i="9"/>
  <c r="J2794" i="9" s="1"/>
  <c r="L2793" i="9"/>
  <c r="K2793" i="9"/>
  <c r="J2793" i="9" s="1"/>
  <c r="L2792" i="9"/>
  <c r="K2792" i="9"/>
  <c r="J2792" i="9" s="1"/>
  <c r="L2791" i="9"/>
  <c r="K2791" i="9"/>
  <c r="J2791" i="9" s="1"/>
  <c r="L2790" i="9"/>
  <c r="K2790" i="9"/>
  <c r="J2790" i="9" s="1"/>
  <c r="L2789" i="9"/>
  <c r="K2789" i="9"/>
  <c r="J2789" i="9" s="1"/>
  <c r="L2788" i="9"/>
  <c r="K2788" i="9"/>
  <c r="J2788" i="9" s="1"/>
  <c r="L2787" i="9"/>
  <c r="K2787" i="9"/>
  <c r="J2787" i="9" s="1"/>
  <c r="L2786" i="9"/>
  <c r="K2786" i="9"/>
  <c r="J2786" i="9" s="1"/>
  <c r="L2785" i="9"/>
  <c r="K2785" i="9"/>
  <c r="J2785" i="9" s="1"/>
  <c r="L2784" i="9"/>
  <c r="K2784" i="9"/>
  <c r="J2784" i="9" s="1"/>
  <c r="L2783" i="9"/>
  <c r="K2783" i="9"/>
  <c r="J2783" i="9" s="1"/>
  <c r="L2782" i="9"/>
  <c r="K2782" i="9"/>
  <c r="J2782" i="9" s="1"/>
  <c r="L2781" i="9"/>
  <c r="K2781" i="9"/>
  <c r="J2781" i="9" s="1"/>
  <c r="L2780" i="9"/>
  <c r="K2780" i="9"/>
  <c r="J2780" i="9" s="1"/>
  <c r="L2779" i="9"/>
  <c r="K2779" i="9"/>
  <c r="J2779" i="9" s="1"/>
  <c r="L2778" i="9"/>
  <c r="K2778" i="9"/>
  <c r="J2778" i="9" s="1"/>
  <c r="L2777" i="9"/>
  <c r="K2777" i="9"/>
  <c r="J2777" i="9" s="1"/>
  <c r="L2776" i="9"/>
  <c r="K2776" i="9"/>
  <c r="J2776" i="9" s="1"/>
  <c r="L2775" i="9"/>
  <c r="K2775" i="9"/>
  <c r="J2775" i="9" s="1"/>
  <c r="L2774" i="9"/>
  <c r="K2774" i="9"/>
  <c r="J2774" i="9" s="1"/>
  <c r="L2773" i="9"/>
  <c r="K2773" i="9"/>
  <c r="J2773" i="9" s="1"/>
  <c r="L2772" i="9"/>
  <c r="K2772" i="9"/>
  <c r="J2772" i="9" s="1"/>
  <c r="L2771" i="9"/>
  <c r="K2771" i="9"/>
  <c r="J2771" i="9" s="1"/>
  <c r="L2770" i="9"/>
  <c r="K2770" i="9"/>
  <c r="J2770" i="9" s="1"/>
  <c r="L2769" i="9"/>
  <c r="K2769" i="9"/>
  <c r="J2769" i="9" s="1"/>
  <c r="L2768" i="9"/>
  <c r="K2768" i="9"/>
  <c r="J2768" i="9" s="1"/>
  <c r="L2767" i="9"/>
  <c r="K2767" i="9"/>
  <c r="J2767" i="9" s="1"/>
  <c r="L2766" i="9"/>
  <c r="K2766" i="9"/>
  <c r="J2766" i="9" s="1"/>
  <c r="L2765" i="9"/>
  <c r="K2765" i="9"/>
  <c r="J2765" i="9" s="1"/>
  <c r="L2764" i="9"/>
  <c r="K2764" i="9"/>
  <c r="J2764" i="9" s="1"/>
  <c r="L2763" i="9"/>
  <c r="K2763" i="9"/>
  <c r="J2763" i="9" s="1"/>
  <c r="L2762" i="9"/>
  <c r="K2762" i="9"/>
  <c r="J2762" i="9" s="1"/>
  <c r="L2761" i="9"/>
  <c r="K2761" i="9"/>
  <c r="J2761" i="9" s="1"/>
  <c r="L2760" i="9"/>
  <c r="K2760" i="9"/>
  <c r="J2760" i="9" s="1"/>
  <c r="L2759" i="9"/>
  <c r="K2759" i="9"/>
  <c r="J2759" i="9" s="1"/>
  <c r="L2758" i="9"/>
  <c r="K2758" i="9"/>
  <c r="J2758" i="9" s="1"/>
  <c r="L2757" i="9"/>
  <c r="K2757" i="9"/>
  <c r="J2757" i="9" s="1"/>
  <c r="L2756" i="9"/>
  <c r="K2756" i="9"/>
  <c r="J2756" i="9" s="1"/>
  <c r="L2755" i="9"/>
  <c r="K2755" i="9"/>
  <c r="J2755" i="9" s="1"/>
  <c r="L2754" i="9"/>
  <c r="K2754" i="9"/>
  <c r="J2754" i="9" s="1"/>
  <c r="L2753" i="9"/>
  <c r="K2753" i="9"/>
  <c r="J2753" i="9" s="1"/>
  <c r="L2752" i="9"/>
  <c r="K2752" i="9"/>
  <c r="J2752" i="9" s="1"/>
  <c r="L2751" i="9"/>
  <c r="K2751" i="9"/>
  <c r="J2751" i="9" s="1"/>
  <c r="L2750" i="9"/>
  <c r="K2750" i="9"/>
  <c r="J2750" i="9" s="1"/>
  <c r="L2749" i="9"/>
  <c r="K2749" i="9"/>
  <c r="J2749" i="9" s="1"/>
  <c r="L2748" i="9"/>
  <c r="K2748" i="9"/>
  <c r="J2748" i="9" s="1"/>
  <c r="L2747" i="9"/>
  <c r="K2747" i="9"/>
  <c r="J2747" i="9" s="1"/>
  <c r="L2746" i="9"/>
  <c r="K2746" i="9"/>
  <c r="J2746" i="9" s="1"/>
  <c r="L2745" i="9"/>
  <c r="K2745" i="9"/>
  <c r="J2745" i="9" s="1"/>
  <c r="L2744" i="9"/>
  <c r="K2744" i="9"/>
  <c r="J2744" i="9" s="1"/>
  <c r="L2743" i="9"/>
  <c r="K2743" i="9"/>
  <c r="J2743" i="9" s="1"/>
  <c r="L2742" i="9"/>
  <c r="K2742" i="9"/>
  <c r="J2742" i="9" s="1"/>
  <c r="L2741" i="9"/>
  <c r="K2741" i="9"/>
  <c r="J2741" i="9" s="1"/>
  <c r="L2740" i="9"/>
  <c r="K2740" i="9"/>
  <c r="J2740" i="9" s="1"/>
  <c r="L2739" i="9"/>
  <c r="K2739" i="9"/>
  <c r="J2739" i="9" s="1"/>
  <c r="L2738" i="9"/>
  <c r="K2738" i="9"/>
  <c r="J2738" i="9" s="1"/>
  <c r="L2737" i="9"/>
  <c r="K2737" i="9"/>
  <c r="J2737" i="9" s="1"/>
  <c r="L2736" i="9"/>
  <c r="K2736" i="9"/>
  <c r="J2736" i="9" s="1"/>
  <c r="L2735" i="9"/>
  <c r="K2735" i="9"/>
  <c r="J2735" i="9" s="1"/>
  <c r="L2734" i="9"/>
  <c r="K2734" i="9"/>
  <c r="J2734" i="9" s="1"/>
  <c r="L2733" i="9"/>
  <c r="K2733" i="9"/>
  <c r="J2733" i="9" s="1"/>
  <c r="L2732" i="9"/>
  <c r="K2732" i="9"/>
  <c r="J2732" i="9" s="1"/>
  <c r="L2731" i="9"/>
  <c r="K2731" i="9"/>
  <c r="J2731" i="9" s="1"/>
  <c r="L2730" i="9"/>
  <c r="K2730" i="9"/>
  <c r="J2730" i="9" s="1"/>
  <c r="L2729" i="9"/>
  <c r="K2729" i="9"/>
  <c r="J2729" i="9" s="1"/>
  <c r="L2728" i="9"/>
  <c r="K2728" i="9"/>
  <c r="J2728" i="9" s="1"/>
  <c r="L2727" i="9"/>
  <c r="K2727" i="9"/>
  <c r="J2727" i="9" s="1"/>
  <c r="L2726" i="9"/>
  <c r="K2726" i="9"/>
  <c r="J2726" i="9" s="1"/>
  <c r="L2725" i="9"/>
  <c r="K2725" i="9"/>
  <c r="J2725" i="9" s="1"/>
  <c r="L2724" i="9"/>
  <c r="K2724" i="9"/>
  <c r="J2724" i="9" s="1"/>
  <c r="L2723" i="9"/>
  <c r="K2723" i="9"/>
  <c r="J2723" i="9" s="1"/>
  <c r="L2722" i="9"/>
  <c r="K2722" i="9"/>
  <c r="J2722" i="9" s="1"/>
  <c r="L2721" i="9"/>
  <c r="K2721" i="9"/>
  <c r="J2721" i="9" s="1"/>
  <c r="L2720" i="9"/>
  <c r="K2720" i="9"/>
  <c r="J2720" i="9" s="1"/>
  <c r="L2719" i="9"/>
  <c r="K2719" i="9"/>
  <c r="J2719" i="9" s="1"/>
  <c r="L2718" i="9"/>
  <c r="K2718" i="9"/>
  <c r="J2718" i="9" s="1"/>
  <c r="L2717" i="9"/>
  <c r="K2717" i="9"/>
  <c r="J2717" i="9" s="1"/>
  <c r="L2716" i="9"/>
  <c r="K2716" i="9"/>
  <c r="J2716" i="9" s="1"/>
  <c r="L2715" i="9"/>
  <c r="K2715" i="9"/>
  <c r="J2715" i="9" s="1"/>
  <c r="L2714" i="9"/>
  <c r="K2714" i="9"/>
  <c r="J2714" i="9" s="1"/>
  <c r="L2713" i="9"/>
  <c r="K2713" i="9"/>
  <c r="J2713" i="9" s="1"/>
  <c r="L2712" i="9"/>
  <c r="K2712" i="9"/>
  <c r="J2712" i="9" s="1"/>
  <c r="L2711" i="9"/>
  <c r="K2711" i="9"/>
  <c r="J2711" i="9" s="1"/>
  <c r="L2710" i="9"/>
  <c r="K2710" i="9"/>
  <c r="J2710" i="9" s="1"/>
  <c r="L2709" i="9"/>
  <c r="K2709" i="9"/>
  <c r="J2709" i="9" s="1"/>
  <c r="L2708" i="9"/>
  <c r="K2708" i="9"/>
  <c r="J2708" i="9" s="1"/>
  <c r="L2707" i="9"/>
  <c r="K2707" i="9"/>
  <c r="J2707" i="9" s="1"/>
  <c r="L2706" i="9"/>
  <c r="K2706" i="9"/>
  <c r="J2706" i="9" s="1"/>
  <c r="L2705" i="9"/>
  <c r="K2705" i="9"/>
  <c r="J2705" i="9" s="1"/>
  <c r="L2704" i="9"/>
  <c r="K2704" i="9"/>
  <c r="J2704" i="9" s="1"/>
  <c r="L2703" i="9"/>
  <c r="K2703" i="9"/>
  <c r="J2703" i="9" s="1"/>
  <c r="L2702" i="9"/>
  <c r="K2702" i="9"/>
  <c r="J2702" i="9" s="1"/>
  <c r="L2701" i="9"/>
  <c r="K2701" i="9"/>
  <c r="J2701" i="9" s="1"/>
  <c r="L2700" i="9"/>
  <c r="K2700" i="9"/>
  <c r="J2700" i="9" s="1"/>
  <c r="L2699" i="9"/>
  <c r="K2699" i="9"/>
  <c r="J2699" i="9" s="1"/>
  <c r="L2698" i="9"/>
  <c r="K2698" i="9"/>
  <c r="J2698" i="9" s="1"/>
  <c r="L2697" i="9"/>
  <c r="K2697" i="9"/>
  <c r="J2697" i="9" s="1"/>
  <c r="L2696" i="9"/>
  <c r="K2696" i="9"/>
  <c r="J2696" i="9" s="1"/>
  <c r="L2695" i="9"/>
  <c r="K2695" i="9"/>
  <c r="J2695" i="9" s="1"/>
  <c r="L2694" i="9"/>
  <c r="K2694" i="9"/>
  <c r="J2694" i="9" s="1"/>
  <c r="L2693" i="9"/>
  <c r="K2693" i="9"/>
  <c r="J2693" i="9" s="1"/>
  <c r="L2692" i="9"/>
  <c r="K2692" i="9"/>
  <c r="J2692" i="9" s="1"/>
  <c r="L2691" i="9"/>
  <c r="K2691" i="9"/>
  <c r="J2691" i="9" s="1"/>
  <c r="L2690" i="9"/>
  <c r="K2690" i="9"/>
  <c r="J2690" i="9" s="1"/>
  <c r="L2689" i="9"/>
  <c r="K2689" i="9"/>
  <c r="J2689" i="9" s="1"/>
  <c r="L2688" i="9"/>
  <c r="K2688" i="9"/>
  <c r="J2688" i="9" s="1"/>
  <c r="L2687" i="9"/>
  <c r="K2687" i="9"/>
  <c r="J2687" i="9" s="1"/>
  <c r="L2686" i="9"/>
  <c r="K2686" i="9"/>
  <c r="J2686" i="9" s="1"/>
  <c r="L2685" i="9"/>
  <c r="K2685" i="9"/>
  <c r="J2685" i="9" s="1"/>
  <c r="L2684" i="9"/>
  <c r="K2684" i="9"/>
  <c r="J2684" i="9" s="1"/>
  <c r="L2683" i="9"/>
  <c r="K2683" i="9"/>
  <c r="J2683" i="9" s="1"/>
  <c r="L2682" i="9"/>
  <c r="K2682" i="9"/>
  <c r="J2682" i="9" s="1"/>
  <c r="L2681" i="9"/>
  <c r="K2681" i="9"/>
  <c r="J2681" i="9" s="1"/>
  <c r="L2680" i="9"/>
  <c r="K2680" i="9"/>
  <c r="J2680" i="9" s="1"/>
  <c r="L2679" i="9"/>
  <c r="K2679" i="9"/>
  <c r="J2679" i="9" s="1"/>
  <c r="L2678" i="9"/>
  <c r="K2678" i="9"/>
  <c r="J2678" i="9" s="1"/>
  <c r="L2677" i="9"/>
  <c r="K2677" i="9"/>
  <c r="J2677" i="9" s="1"/>
  <c r="L2676" i="9"/>
  <c r="K2676" i="9"/>
  <c r="J2676" i="9" s="1"/>
  <c r="L2675" i="9"/>
  <c r="K2675" i="9"/>
  <c r="J2675" i="9" s="1"/>
  <c r="L2674" i="9"/>
  <c r="K2674" i="9"/>
  <c r="J2674" i="9" s="1"/>
  <c r="L2673" i="9"/>
  <c r="K2673" i="9"/>
  <c r="J2673" i="9" s="1"/>
  <c r="L2672" i="9"/>
  <c r="K2672" i="9"/>
  <c r="J2672" i="9" s="1"/>
  <c r="L2671" i="9"/>
  <c r="K2671" i="9"/>
  <c r="J2671" i="9" s="1"/>
  <c r="L2670" i="9"/>
  <c r="K2670" i="9"/>
  <c r="J2670" i="9" s="1"/>
  <c r="L2669" i="9"/>
  <c r="K2669" i="9"/>
  <c r="J2669" i="9" s="1"/>
  <c r="L2668" i="9"/>
  <c r="K2668" i="9"/>
  <c r="J2668" i="9" s="1"/>
  <c r="L2667" i="9"/>
  <c r="K2667" i="9"/>
  <c r="J2667" i="9" s="1"/>
  <c r="L2666" i="9"/>
  <c r="K2666" i="9"/>
  <c r="J2666" i="9" s="1"/>
  <c r="L2665" i="9"/>
  <c r="K2665" i="9"/>
  <c r="J2665" i="9" s="1"/>
  <c r="L2664" i="9"/>
  <c r="K2664" i="9"/>
  <c r="J2664" i="9" s="1"/>
  <c r="L2663" i="9"/>
  <c r="K2663" i="9"/>
  <c r="J2663" i="9" s="1"/>
  <c r="L2662" i="9"/>
  <c r="K2662" i="9"/>
  <c r="J2662" i="9" s="1"/>
  <c r="L2661" i="9"/>
  <c r="K2661" i="9"/>
  <c r="J2661" i="9" s="1"/>
  <c r="L2660" i="9"/>
  <c r="K2660" i="9"/>
  <c r="J2660" i="9" s="1"/>
  <c r="L2659" i="9"/>
  <c r="K2659" i="9"/>
  <c r="J2659" i="9" s="1"/>
  <c r="L2658" i="9"/>
  <c r="K2658" i="9"/>
  <c r="J2658" i="9" s="1"/>
  <c r="L2657" i="9"/>
  <c r="K2657" i="9"/>
  <c r="J2657" i="9" s="1"/>
  <c r="L2656" i="9"/>
  <c r="K2656" i="9"/>
  <c r="J2656" i="9" s="1"/>
  <c r="L2655" i="9"/>
  <c r="K2655" i="9"/>
  <c r="J2655" i="9" s="1"/>
  <c r="L2654" i="9"/>
  <c r="K2654" i="9"/>
  <c r="J2654" i="9" s="1"/>
  <c r="L2653" i="9"/>
  <c r="K2653" i="9"/>
  <c r="J2653" i="9" s="1"/>
  <c r="L2652" i="9"/>
  <c r="K2652" i="9"/>
  <c r="J2652" i="9" s="1"/>
  <c r="L2651" i="9"/>
  <c r="K2651" i="9"/>
  <c r="J2651" i="9" s="1"/>
  <c r="L2650" i="9"/>
  <c r="K2650" i="9"/>
  <c r="J2650" i="9" s="1"/>
  <c r="L2649" i="9"/>
  <c r="K2649" i="9"/>
  <c r="J2649" i="9" s="1"/>
  <c r="L2648" i="9"/>
  <c r="K2648" i="9"/>
  <c r="J2648" i="9" s="1"/>
  <c r="L2647" i="9"/>
  <c r="K2647" i="9"/>
  <c r="J2647" i="9" s="1"/>
  <c r="L2646" i="9"/>
  <c r="K2646" i="9"/>
  <c r="J2646" i="9" s="1"/>
  <c r="L2645" i="9"/>
  <c r="K2645" i="9"/>
  <c r="J2645" i="9" s="1"/>
  <c r="L2644" i="9"/>
  <c r="K2644" i="9"/>
  <c r="J2644" i="9" s="1"/>
  <c r="L2643" i="9"/>
  <c r="K2643" i="9"/>
  <c r="J2643" i="9" s="1"/>
  <c r="L2642" i="9"/>
  <c r="K2642" i="9"/>
  <c r="J2642" i="9" s="1"/>
  <c r="L2641" i="9"/>
  <c r="K2641" i="9"/>
  <c r="J2641" i="9" s="1"/>
  <c r="L2640" i="9"/>
  <c r="K2640" i="9"/>
  <c r="J2640" i="9" s="1"/>
  <c r="L2639" i="9"/>
  <c r="K2639" i="9"/>
  <c r="J2639" i="9" s="1"/>
  <c r="L2638" i="9"/>
  <c r="K2638" i="9"/>
  <c r="J2638" i="9" s="1"/>
  <c r="L2637" i="9"/>
  <c r="K2637" i="9"/>
  <c r="J2637" i="9" s="1"/>
  <c r="L2636" i="9"/>
  <c r="K2636" i="9"/>
  <c r="J2636" i="9" s="1"/>
  <c r="L2635" i="9"/>
  <c r="K2635" i="9"/>
  <c r="J2635" i="9" s="1"/>
  <c r="L2634" i="9"/>
  <c r="K2634" i="9"/>
  <c r="J2634" i="9" s="1"/>
  <c r="L2633" i="9"/>
  <c r="K2633" i="9"/>
  <c r="J2633" i="9" s="1"/>
  <c r="L2632" i="9"/>
  <c r="K2632" i="9"/>
  <c r="J2632" i="9" s="1"/>
  <c r="L2631" i="9"/>
  <c r="K2631" i="9"/>
  <c r="J2631" i="9" s="1"/>
  <c r="L2630" i="9"/>
  <c r="K2630" i="9"/>
  <c r="J2630" i="9" s="1"/>
  <c r="L2629" i="9"/>
  <c r="K2629" i="9"/>
  <c r="J2629" i="9" s="1"/>
  <c r="L2628" i="9"/>
  <c r="K2628" i="9"/>
  <c r="J2628" i="9" s="1"/>
  <c r="L2627" i="9"/>
  <c r="K2627" i="9"/>
  <c r="J2627" i="9" s="1"/>
  <c r="L2626" i="9"/>
  <c r="K2626" i="9"/>
  <c r="J2626" i="9" s="1"/>
  <c r="L2625" i="9"/>
  <c r="K2625" i="9"/>
  <c r="J2625" i="9" s="1"/>
  <c r="L2624" i="9"/>
  <c r="K2624" i="9"/>
  <c r="J2624" i="9" s="1"/>
  <c r="L2623" i="9"/>
  <c r="K2623" i="9"/>
  <c r="J2623" i="9" s="1"/>
  <c r="L2622" i="9"/>
  <c r="K2622" i="9"/>
  <c r="J2622" i="9" s="1"/>
  <c r="L2621" i="9"/>
  <c r="K2621" i="9"/>
  <c r="J2621" i="9" s="1"/>
  <c r="L2620" i="9"/>
  <c r="K2620" i="9"/>
  <c r="J2620" i="9" s="1"/>
  <c r="L2619" i="9"/>
  <c r="K2619" i="9"/>
  <c r="J2619" i="9" s="1"/>
  <c r="L2618" i="9"/>
  <c r="K2618" i="9"/>
  <c r="J2618" i="9" s="1"/>
  <c r="L2617" i="9"/>
  <c r="K2617" i="9"/>
  <c r="J2617" i="9" s="1"/>
  <c r="L2616" i="9"/>
  <c r="K2616" i="9"/>
  <c r="J2616" i="9" s="1"/>
  <c r="L2615" i="9"/>
  <c r="K2615" i="9"/>
  <c r="J2615" i="9" s="1"/>
  <c r="L2614" i="9"/>
  <c r="K2614" i="9"/>
  <c r="J2614" i="9" s="1"/>
  <c r="L2613" i="9"/>
  <c r="K2613" i="9"/>
  <c r="J2613" i="9" s="1"/>
  <c r="L2612" i="9"/>
  <c r="K2612" i="9"/>
  <c r="J2612" i="9" s="1"/>
  <c r="L2611" i="9"/>
  <c r="K2611" i="9"/>
  <c r="J2611" i="9" s="1"/>
  <c r="L2610" i="9"/>
  <c r="K2610" i="9"/>
  <c r="J2610" i="9" s="1"/>
  <c r="L2609" i="9"/>
  <c r="K2609" i="9"/>
  <c r="J2609" i="9" s="1"/>
  <c r="L2608" i="9"/>
  <c r="K2608" i="9"/>
  <c r="J2608" i="9" s="1"/>
  <c r="L2607" i="9"/>
  <c r="K2607" i="9"/>
  <c r="J2607" i="9" s="1"/>
  <c r="L2606" i="9"/>
  <c r="K2606" i="9"/>
  <c r="J2606" i="9" s="1"/>
  <c r="L2605" i="9"/>
  <c r="K2605" i="9"/>
  <c r="J2605" i="9" s="1"/>
  <c r="L2604" i="9"/>
  <c r="K2604" i="9"/>
  <c r="J2604" i="9" s="1"/>
  <c r="L2603" i="9"/>
  <c r="K2603" i="9"/>
  <c r="J2603" i="9" s="1"/>
  <c r="L2602" i="9"/>
  <c r="K2602" i="9"/>
  <c r="J2602" i="9" s="1"/>
  <c r="L2601" i="9"/>
  <c r="K2601" i="9"/>
  <c r="J2601" i="9" s="1"/>
  <c r="L2600" i="9"/>
  <c r="K2600" i="9"/>
  <c r="J2600" i="9" s="1"/>
  <c r="L2599" i="9"/>
  <c r="K2599" i="9"/>
  <c r="J2599" i="9" s="1"/>
  <c r="L2598" i="9"/>
  <c r="K2598" i="9"/>
  <c r="J2598" i="9" s="1"/>
  <c r="L2597" i="9"/>
  <c r="K2597" i="9"/>
  <c r="J2597" i="9" s="1"/>
  <c r="L2596" i="9"/>
  <c r="K2596" i="9"/>
  <c r="J2596" i="9" s="1"/>
  <c r="L2595" i="9"/>
  <c r="K2595" i="9"/>
  <c r="J2595" i="9" s="1"/>
  <c r="L2594" i="9"/>
  <c r="K2594" i="9"/>
  <c r="J2594" i="9" s="1"/>
  <c r="L2593" i="9"/>
  <c r="K2593" i="9"/>
  <c r="J2593" i="9" s="1"/>
  <c r="L2592" i="9"/>
  <c r="K2592" i="9"/>
  <c r="J2592" i="9" s="1"/>
  <c r="L2591" i="9"/>
  <c r="K2591" i="9"/>
  <c r="J2591" i="9" s="1"/>
  <c r="L2590" i="9"/>
  <c r="K2590" i="9"/>
  <c r="J2590" i="9" s="1"/>
  <c r="L2589" i="9"/>
  <c r="K2589" i="9"/>
  <c r="J2589" i="9" s="1"/>
  <c r="L2588" i="9"/>
  <c r="K2588" i="9"/>
  <c r="J2588" i="9" s="1"/>
  <c r="L2587" i="9"/>
  <c r="K2587" i="9"/>
  <c r="J2587" i="9" s="1"/>
  <c r="L2586" i="9"/>
  <c r="K2586" i="9"/>
  <c r="J2586" i="9" s="1"/>
  <c r="L2585" i="9"/>
  <c r="K2585" i="9"/>
  <c r="J2585" i="9" s="1"/>
  <c r="L2584" i="9"/>
  <c r="K2584" i="9"/>
  <c r="J2584" i="9" s="1"/>
  <c r="L2583" i="9"/>
  <c r="K2583" i="9"/>
  <c r="J2583" i="9" s="1"/>
  <c r="L2582" i="9"/>
  <c r="K2582" i="9"/>
  <c r="J2582" i="9" s="1"/>
  <c r="L2581" i="9"/>
  <c r="K2581" i="9"/>
  <c r="J2581" i="9" s="1"/>
  <c r="L2580" i="9"/>
  <c r="K2580" i="9"/>
  <c r="J2580" i="9" s="1"/>
  <c r="L2579" i="9"/>
  <c r="K2579" i="9"/>
  <c r="J2579" i="9" s="1"/>
  <c r="L2578" i="9"/>
  <c r="K2578" i="9"/>
  <c r="J2578" i="9" s="1"/>
  <c r="L2577" i="9"/>
  <c r="K2577" i="9"/>
  <c r="J2577" i="9" s="1"/>
  <c r="L2576" i="9"/>
  <c r="K2576" i="9"/>
  <c r="J2576" i="9" s="1"/>
  <c r="L2575" i="9"/>
  <c r="K2575" i="9"/>
  <c r="J2575" i="9" s="1"/>
  <c r="L2574" i="9"/>
  <c r="K2574" i="9"/>
  <c r="J2574" i="9" s="1"/>
  <c r="L2573" i="9"/>
  <c r="K2573" i="9"/>
  <c r="J2573" i="9" s="1"/>
  <c r="L2572" i="9"/>
  <c r="K2572" i="9"/>
  <c r="J2572" i="9" s="1"/>
  <c r="L2571" i="9"/>
  <c r="K2571" i="9"/>
  <c r="J2571" i="9" s="1"/>
  <c r="L2570" i="9"/>
  <c r="K2570" i="9"/>
  <c r="J2570" i="9" s="1"/>
  <c r="L2569" i="9"/>
  <c r="K2569" i="9"/>
  <c r="J2569" i="9" s="1"/>
  <c r="L2568" i="9"/>
  <c r="K2568" i="9"/>
  <c r="J2568" i="9" s="1"/>
  <c r="L2567" i="9"/>
  <c r="K2567" i="9"/>
  <c r="J2567" i="9" s="1"/>
  <c r="L2566" i="9"/>
  <c r="K2566" i="9"/>
  <c r="J2566" i="9" s="1"/>
  <c r="L2565" i="9"/>
  <c r="K2565" i="9"/>
  <c r="J2565" i="9" s="1"/>
  <c r="L2564" i="9"/>
  <c r="K2564" i="9"/>
  <c r="J2564" i="9" s="1"/>
  <c r="L2563" i="9"/>
  <c r="K2563" i="9"/>
  <c r="J2563" i="9" s="1"/>
  <c r="L2562" i="9"/>
  <c r="K2562" i="9"/>
  <c r="J2562" i="9" s="1"/>
  <c r="L2561" i="9"/>
  <c r="K2561" i="9"/>
  <c r="J2561" i="9" s="1"/>
  <c r="L2560" i="9"/>
  <c r="K2560" i="9"/>
  <c r="J2560" i="9" s="1"/>
  <c r="L2559" i="9"/>
  <c r="K2559" i="9"/>
  <c r="J2559" i="9" s="1"/>
  <c r="L2558" i="9"/>
  <c r="K2558" i="9"/>
  <c r="J2558" i="9" s="1"/>
  <c r="L2557" i="9"/>
  <c r="K2557" i="9"/>
  <c r="J2557" i="9" s="1"/>
  <c r="L2556" i="9"/>
  <c r="K2556" i="9"/>
  <c r="J2556" i="9" s="1"/>
  <c r="L2555" i="9"/>
  <c r="K2555" i="9"/>
  <c r="J2555" i="9" s="1"/>
  <c r="L2554" i="9"/>
  <c r="K2554" i="9"/>
  <c r="J2554" i="9" s="1"/>
  <c r="L2553" i="9"/>
  <c r="K2553" i="9"/>
  <c r="J2553" i="9" s="1"/>
  <c r="L2552" i="9"/>
  <c r="K2552" i="9"/>
  <c r="J2552" i="9" s="1"/>
  <c r="L2551" i="9"/>
  <c r="K2551" i="9"/>
  <c r="J2551" i="9" s="1"/>
  <c r="L2550" i="9"/>
  <c r="K2550" i="9"/>
  <c r="J2550" i="9" s="1"/>
  <c r="L2549" i="9"/>
  <c r="K2549" i="9"/>
  <c r="J2549" i="9" s="1"/>
  <c r="L2548" i="9"/>
  <c r="K2548" i="9"/>
  <c r="J2548" i="9" s="1"/>
  <c r="L2547" i="9"/>
  <c r="K2547" i="9"/>
  <c r="J2547" i="9" s="1"/>
  <c r="L2546" i="9"/>
  <c r="K2546" i="9"/>
  <c r="J2546" i="9" s="1"/>
  <c r="L2545" i="9"/>
  <c r="K2545" i="9"/>
  <c r="J2545" i="9" s="1"/>
  <c r="L2544" i="9"/>
  <c r="K2544" i="9"/>
  <c r="J2544" i="9" s="1"/>
  <c r="L2543" i="9"/>
  <c r="K2543" i="9"/>
  <c r="J2543" i="9" s="1"/>
  <c r="L2542" i="9"/>
  <c r="K2542" i="9"/>
  <c r="J2542" i="9" s="1"/>
  <c r="L2541" i="9"/>
  <c r="K2541" i="9"/>
  <c r="J2541" i="9" s="1"/>
  <c r="L2540" i="9"/>
  <c r="K2540" i="9"/>
  <c r="J2540" i="9" s="1"/>
  <c r="L2539" i="9"/>
  <c r="K2539" i="9"/>
  <c r="J2539" i="9" s="1"/>
  <c r="L2538" i="9"/>
  <c r="K2538" i="9"/>
  <c r="J2538" i="9" s="1"/>
  <c r="L2537" i="9"/>
  <c r="K2537" i="9"/>
  <c r="J2537" i="9" s="1"/>
  <c r="L2536" i="9"/>
  <c r="K2536" i="9"/>
  <c r="J2536" i="9" s="1"/>
  <c r="L2535" i="9"/>
  <c r="K2535" i="9"/>
  <c r="J2535" i="9" s="1"/>
  <c r="L2534" i="9"/>
  <c r="K2534" i="9"/>
  <c r="J2534" i="9" s="1"/>
  <c r="L2533" i="9"/>
  <c r="K2533" i="9"/>
  <c r="J2533" i="9" s="1"/>
  <c r="L2532" i="9"/>
  <c r="K2532" i="9"/>
  <c r="J2532" i="9" s="1"/>
  <c r="L2531" i="9"/>
  <c r="K2531" i="9"/>
  <c r="J2531" i="9" s="1"/>
  <c r="L2530" i="9"/>
  <c r="K2530" i="9"/>
  <c r="J2530" i="9" s="1"/>
  <c r="L2529" i="9"/>
  <c r="K2529" i="9"/>
  <c r="J2529" i="9" s="1"/>
  <c r="L2528" i="9"/>
  <c r="K2528" i="9"/>
  <c r="J2528" i="9" s="1"/>
  <c r="L2527" i="9"/>
  <c r="K2527" i="9"/>
  <c r="J2527" i="9" s="1"/>
  <c r="L2526" i="9"/>
  <c r="K2526" i="9"/>
  <c r="J2526" i="9" s="1"/>
  <c r="L2525" i="9"/>
  <c r="K2525" i="9"/>
  <c r="J2525" i="9" s="1"/>
  <c r="L2524" i="9"/>
  <c r="K2524" i="9"/>
  <c r="J2524" i="9" s="1"/>
  <c r="L2523" i="9"/>
  <c r="K2523" i="9"/>
  <c r="J2523" i="9" s="1"/>
  <c r="L2522" i="9"/>
  <c r="K2522" i="9"/>
  <c r="J2522" i="9" s="1"/>
  <c r="L2521" i="9"/>
  <c r="K2521" i="9"/>
  <c r="J2521" i="9" s="1"/>
  <c r="L2520" i="9"/>
  <c r="K2520" i="9"/>
  <c r="J2520" i="9" s="1"/>
  <c r="L2519" i="9"/>
  <c r="K2519" i="9"/>
  <c r="J2519" i="9" s="1"/>
  <c r="L2518" i="9"/>
  <c r="K2518" i="9"/>
  <c r="J2518" i="9" s="1"/>
  <c r="L2517" i="9"/>
  <c r="K2517" i="9"/>
  <c r="J2517" i="9" s="1"/>
  <c r="L2516" i="9"/>
  <c r="K2516" i="9"/>
  <c r="J2516" i="9" s="1"/>
  <c r="L2515" i="9"/>
  <c r="K2515" i="9"/>
  <c r="J2515" i="9" s="1"/>
  <c r="L2514" i="9"/>
  <c r="K2514" i="9"/>
  <c r="J2514" i="9" s="1"/>
  <c r="L2513" i="9"/>
  <c r="K2513" i="9"/>
  <c r="J2513" i="9" s="1"/>
  <c r="L2512" i="9"/>
  <c r="K2512" i="9"/>
  <c r="J2512" i="9" s="1"/>
  <c r="L2511" i="9"/>
  <c r="K2511" i="9"/>
  <c r="J2511" i="9" s="1"/>
  <c r="L2510" i="9"/>
  <c r="K2510" i="9"/>
  <c r="J2510" i="9" s="1"/>
  <c r="L2509" i="9"/>
  <c r="K2509" i="9"/>
  <c r="J2509" i="9" s="1"/>
  <c r="L2508" i="9"/>
  <c r="K2508" i="9"/>
  <c r="J2508" i="9" s="1"/>
  <c r="L2507" i="9"/>
  <c r="K2507" i="9"/>
  <c r="J2507" i="9" s="1"/>
  <c r="L2506" i="9"/>
  <c r="K2506" i="9"/>
  <c r="J2506" i="9" s="1"/>
  <c r="L2505" i="9"/>
  <c r="K2505" i="9"/>
  <c r="J2505" i="9" s="1"/>
  <c r="L2504" i="9"/>
  <c r="K2504" i="9"/>
  <c r="J2504" i="9" s="1"/>
  <c r="L2503" i="9"/>
  <c r="K2503" i="9"/>
  <c r="J2503" i="9" s="1"/>
  <c r="L2502" i="9"/>
  <c r="K2502" i="9"/>
  <c r="J2502" i="9" s="1"/>
  <c r="L2501" i="9"/>
  <c r="K2501" i="9"/>
  <c r="J2501" i="9" s="1"/>
  <c r="L2500" i="9"/>
  <c r="K2500" i="9"/>
  <c r="J2500" i="9" s="1"/>
  <c r="L2499" i="9"/>
  <c r="K2499" i="9"/>
  <c r="J2499" i="9" s="1"/>
  <c r="L2498" i="9"/>
  <c r="K2498" i="9"/>
  <c r="J2498" i="9" s="1"/>
  <c r="L2497" i="9"/>
  <c r="K2497" i="9"/>
  <c r="J2497" i="9" s="1"/>
  <c r="L2496" i="9"/>
  <c r="K2496" i="9"/>
  <c r="J2496" i="9" s="1"/>
  <c r="L2495" i="9"/>
  <c r="K2495" i="9"/>
  <c r="J2495" i="9" s="1"/>
  <c r="L2494" i="9"/>
  <c r="K2494" i="9"/>
  <c r="J2494" i="9" s="1"/>
  <c r="L2493" i="9"/>
  <c r="K2493" i="9"/>
  <c r="J2493" i="9" s="1"/>
  <c r="L2492" i="9"/>
  <c r="K2492" i="9"/>
  <c r="J2492" i="9" s="1"/>
  <c r="L2491" i="9"/>
  <c r="K2491" i="9"/>
  <c r="J2491" i="9" s="1"/>
  <c r="L2490" i="9"/>
  <c r="K2490" i="9"/>
  <c r="J2490" i="9" s="1"/>
  <c r="L2489" i="9"/>
  <c r="K2489" i="9"/>
  <c r="J2489" i="9" s="1"/>
  <c r="L2488" i="9"/>
  <c r="K2488" i="9"/>
  <c r="J2488" i="9" s="1"/>
  <c r="L2487" i="9"/>
  <c r="K2487" i="9"/>
  <c r="J2487" i="9" s="1"/>
  <c r="L2486" i="9"/>
  <c r="K2486" i="9"/>
  <c r="J2486" i="9" s="1"/>
  <c r="L2485" i="9"/>
  <c r="K2485" i="9"/>
  <c r="J2485" i="9" s="1"/>
  <c r="L2484" i="9"/>
  <c r="K2484" i="9"/>
  <c r="J2484" i="9" s="1"/>
  <c r="L2483" i="9"/>
  <c r="K2483" i="9"/>
  <c r="J2483" i="9" s="1"/>
  <c r="L2482" i="9"/>
  <c r="K2482" i="9"/>
  <c r="J2482" i="9" s="1"/>
  <c r="L2481" i="9"/>
  <c r="K2481" i="9"/>
  <c r="J2481" i="9" s="1"/>
  <c r="L2480" i="9"/>
  <c r="K2480" i="9"/>
  <c r="J2480" i="9" s="1"/>
  <c r="L2479" i="9"/>
  <c r="K2479" i="9"/>
  <c r="J2479" i="9" s="1"/>
  <c r="L2478" i="9"/>
  <c r="K2478" i="9"/>
  <c r="J2478" i="9" s="1"/>
  <c r="L2477" i="9"/>
  <c r="K2477" i="9"/>
  <c r="J2477" i="9" s="1"/>
  <c r="L2476" i="9"/>
  <c r="K2476" i="9"/>
  <c r="J2476" i="9" s="1"/>
  <c r="L2475" i="9"/>
  <c r="K2475" i="9"/>
  <c r="J2475" i="9" s="1"/>
  <c r="L2474" i="9"/>
  <c r="K2474" i="9"/>
  <c r="J2474" i="9" s="1"/>
  <c r="L2473" i="9"/>
  <c r="K2473" i="9"/>
  <c r="J2473" i="9" s="1"/>
  <c r="L2472" i="9"/>
  <c r="K2472" i="9"/>
  <c r="J2472" i="9" s="1"/>
  <c r="L2471" i="9"/>
  <c r="K2471" i="9"/>
  <c r="J2471" i="9" s="1"/>
  <c r="L2470" i="9"/>
  <c r="K2470" i="9"/>
  <c r="J2470" i="9" s="1"/>
  <c r="L2469" i="9"/>
  <c r="K2469" i="9"/>
  <c r="J2469" i="9" s="1"/>
  <c r="L2468" i="9"/>
  <c r="K2468" i="9"/>
  <c r="J2468" i="9" s="1"/>
  <c r="L2467" i="9"/>
  <c r="K2467" i="9"/>
  <c r="J2467" i="9" s="1"/>
  <c r="L2466" i="9"/>
  <c r="K2466" i="9"/>
  <c r="J2466" i="9" s="1"/>
  <c r="L2465" i="9"/>
  <c r="K2465" i="9"/>
  <c r="J2465" i="9" s="1"/>
  <c r="L2464" i="9"/>
  <c r="K2464" i="9"/>
  <c r="J2464" i="9" s="1"/>
  <c r="L2463" i="9"/>
  <c r="K2463" i="9"/>
  <c r="J2463" i="9" s="1"/>
  <c r="L2462" i="9"/>
  <c r="K2462" i="9"/>
  <c r="J2462" i="9" s="1"/>
  <c r="L2461" i="9"/>
  <c r="K2461" i="9"/>
  <c r="J2461" i="9" s="1"/>
  <c r="L2460" i="9"/>
  <c r="K2460" i="9"/>
  <c r="J2460" i="9" s="1"/>
  <c r="L2459" i="9"/>
  <c r="K2459" i="9"/>
  <c r="J2459" i="9" s="1"/>
  <c r="L2458" i="9"/>
  <c r="K2458" i="9"/>
  <c r="J2458" i="9" s="1"/>
  <c r="L2457" i="9"/>
  <c r="K2457" i="9"/>
  <c r="J2457" i="9" s="1"/>
  <c r="L2456" i="9"/>
  <c r="K2456" i="9"/>
  <c r="J2456" i="9" s="1"/>
  <c r="L2455" i="9"/>
  <c r="K2455" i="9"/>
  <c r="J2455" i="9" s="1"/>
  <c r="L2454" i="9"/>
  <c r="K2454" i="9"/>
  <c r="J2454" i="9" s="1"/>
  <c r="L2453" i="9"/>
  <c r="K2453" i="9"/>
  <c r="J2453" i="9" s="1"/>
  <c r="L2452" i="9"/>
  <c r="K2452" i="9"/>
  <c r="J2452" i="9" s="1"/>
  <c r="L2451" i="9"/>
  <c r="K2451" i="9"/>
  <c r="J2451" i="9" s="1"/>
  <c r="L2450" i="9"/>
  <c r="K2450" i="9"/>
  <c r="J2450" i="9" s="1"/>
  <c r="L2449" i="9"/>
  <c r="K2449" i="9"/>
  <c r="J2449" i="9" s="1"/>
  <c r="L2448" i="9"/>
  <c r="K2448" i="9"/>
  <c r="J2448" i="9" s="1"/>
  <c r="L2447" i="9"/>
  <c r="K2447" i="9"/>
  <c r="J2447" i="9" s="1"/>
  <c r="L2446" i="9"/>
  <c r="K2446" i="9"/>
  <c r="J2446" i="9" s="1"/>
  <c r="L2445" i="9"/>
  <c r="K2445" i="9"/>
  <c r="J2445" i="9" s="1"/>
  <c r="L2444" i="9"/>
  <c r="K2444" i="9"/>
  <c r="J2444" i="9" s="1"/>
  <c r="L2443" i="9"/>
  <c r="K2443" i="9"/>
  <c r="J2443" i="9" s="1"/>
  <c r="L2442" i="9"/>
  <c r="K2442" i="9"/>
  <c r="J2442" i="9" s="1"/>
  <c r="L2441" i="9"/>
  <c r="K2441" i="9"/>
  <c r="J2441" i="9" s="1"/>
  <c r="L2440" i="9"/>
  <c r="K2440" i="9"/>
  <c r="J2440" i="9" s="1"/>
  <c r="L2439" i="9"/>
  <c r="K2439" i="9"/>
  <c r="J2439" i="9" s="1"/>
  <c r="L2438" i="9"/>
  <c r="K2438" i="9"/>
  <c r="J2438" i="9" s="1"/>
  <c r="L2437" i="9"/>
  <c r="K2437" i="9"/>
  <c r="J2437" i="9" s="1"/>
  <c r="L2436" i="9"/>
  <c r="K2436" i="9"/>
  <c r="J2436" i="9" s="1"/>
  <c r="L2435" i="9"/>
  <c r="K2435" i="9"/>
  <c r="J2435" i="9" s="1"/>
  <c r="L2434" i="9"/>
  <c r="K2434" i="9"/>
  <c r="J2434" i="9" s="1"/>
  <c r="L2433" i="9"/>
  <c r="K2433" i="9"/>
  <c r="J2433" i="9" s="1"/>
  <c r="L2432" i="9"/>
  <c r="K2432" i="9"/>
  <c r="J2432" i="9" s="1"/>
  <c r="L2431" i="9"/>
  <c r="K2431" i="9"/>
  <c r="J2431" i="9" s="1"/>
  <c r="L2430" i="9"/>
  <c r="K2430" i="9"/>
  <c r="J2430" i="9" s="1"/>
  <c r="L2429" i="9"/>
  <c r="K2429" i="9"/>
  <c r="J2429" i="9" s="1"/>
  <c r="L2428" i="9"/>
  <c r="K2428" i="9"/>
  <c r="J2428" i="9" s="1"/>
  <c r="L2427" i="9"/>
  <c r="K2427" i="9"/>
  <c r="J2427" i="9" s="1"/>
  <c r="L2426" i="9"/>
  <c r="K2426" i="9"/>
  <c r="J2426" i="9" s="1"/>
  <c r="L2425" i="9"/>
  <c r="K2425" i="9"/>
  <c r="J2425" i="9" s="1"/>
  <c r="L2424" i="9"/>
  <c r="K2424" i="9"/>
  <c r="J2424" i="9" s="1"/>
  <c r="L2423" i="9"/>
  <c r="K2423" i="9"/>
  <c r="J2423" i="9" s="1"/>
  <c r="L2422" i="9"/>
  <c r="K2422" i="9"/>
  <c r="J2422" i="9" s="1"/>
  <c r="L2421" i="9"/>
  <c r="K2421" i="9"/>
  <c r="J2421" i="9" s="1"/>
  <c r="L2420" i="9"/>
  <c r="K2420" i="9"/>
  <c r="J2420" i="9" s="1"/>
  <c r="L2419" i="9"/>
  <c r="K2419" i="9"/>
  <c r="J2419" i="9" s="1"/>
  <c r="L2418" i="9"/>
  <c r="K2418" i="9"/>
  <c r="J2418" i="9" s="1"/>
  <c r="L2417" i="9"/>
  <c r="K2417" i="9"/>
  <c r="J2417" i="9" s="1"/>
  <c r="L2416" i="9"/>
  <c r="K2416" i="9"/>
  <c r="J2416" i="9" s="1"/>
  <c r="L2415" i="9"/>
  <c r="K2415" i="9"/>
  <c r="J2415" i="9" s="1"/>
  <c r="L2414" i="9"/>
  <c r="K2414" i="9"/>
  <c r="J2414" i="9" s="1"/>
  <c r="L2413" i="9"/>
  <c r="K2413" i="9"/>
  <c r="J2413" i="9" s="1"/>
  <c r="L2412" i="9"/>
  <c r="K2412" i="9"/>
  <c r="J2412" i="9" s="1"/>
  <c r="L2411" i="9"/>
  <c r="K2411" i="9"/>
  <c r="J2411" i="9" s="1"/>
  <c r="L2410" i="9"/>
  <c r="K2410" i="9"/>
  <c r="J2410" i="9" s="1"/>
  <c r="L2409" i="9"/>
  <c r="K2409" i="9"/>
  <c r="J2409" i="9" s="1"/>
  <c r="L2408" i="9"/>
  <c r="K2408" i="9"/>
  <c r="J2408" i="9" s="1"/>
  <c r="L2407" i="9"/>
  <c r="K2407" i="9"/>
  <c r="J2407" i="9" s="1"/>
  <c r="L2406" i="9"/>
  <c r="K2406" i="9"/>
  <c r="J2406" i="9" s="1"/>
  <c r="L2405" i="9"/>
  <c r="K2405" i="9"/>
  <c r="J2405" i="9" s="1"/>
  <c r="L2404" i="9"/>
  <c r="K2404" i="9"/>
  <c r="J2404" i="9" s="1"/>
  <c r="L2403" i="9"/>
  <c r="K2403" i="9"/>
  <c r="J2403" i="9" s="1"/>
  <c r="L2402" i="9"/>
  <c r="K2402" i="9"/>
  <c r="J2402" i="9" s="1"/>
  <c r="L2401" i="9"/>
  <c r="K2401" i="9"/>
  <c r="J2401" i="9" s="1"/>
  <c r="L2400" i="9"/>
  <c r="K2400" i="9"/>
  <c r="J2400" i="9" s="1"/>
  <c r="L2399" i="9"/>
  <c r="K2399" i="9"/>
  <c r="J2399" i="9" s="1"/>
  <c r="L2398" i="9"/>
  <c r="K2398" i="9"/>
  <c r="J2398" i="9" s="1"/>
  <c r="L2397" i="9"/>
  <c r="K2397" i="9"/>
  <c r="J2397" i="9" s="1"/>
  <c r="L2396" i="9"/>
  <c r="K2396" i="9"/>
  <c r="J2396" i="9" s="1"/>
  <c r="L2395" i="9"/>
  <c r="K2395" i="9"/>
  <c r="J2395" i="9" s="1"/>
  <c r="L2394" i="9"/>
  <c r="K2394" i="9"/>
  <c r="J2394" i="9" s="1"/>
  <c r="L2393" i="9"/>
  <c r="K2393" i="9"/>
  <c r="J2393" i="9" s="1"/>
  <c r="L2392" i="9"/>
  <c r="K2392" i="9"/>
  <c r="J2392" i="9" s="1"/>
  <c r="L2391" i="9"/>
  <c r="K2391" i="9"/>
  <c r="J2391" i="9" s="1"/>
  <c r="L2390" i="9"/>
  <c r="K2390" i="9"/>
  <c r="J2390" i="9" s="1"/>
  <c r="L2389" i="9"/>
  <c r="K2389" i="9"/>
  <c r="J2389" i="9" s="1"/>
  <c r="L2388" i="9"/>
  <c r="K2388" i="9"/>
  <c r="J2388" i="9" s="1"/>
  <c r="L2387" i="9"/>
  <c r="K2387" i="9"/>
  <c r="J2387" i="9" s="1"/>
  <c r="L2386" i="9"/>
  <c r="K2386" i="9"/>
  <c r="J2386" i="9" s="1"/>
  <c r="L2385" i="9"/>
  <c r="K2385" i="9"/>
  <c r="J2385" i="9" s="1"/>
  <c r="L2384" i="9"/>
  <c r="K2384" i="9"/>
  <c r="J2384" i="9" s="1"/>
  <c r="L2383" i="9"/>
  <c r="K2383" i="9"/>
  <c r="J2383" i="9" s="1"/>
  <c r="L2382" i="9"/>
  <c r="K2382" i="9"/>
  <c r="J2382" i="9" s="1"/>
  <c r="L2381" i="9"/>
  <c r="K2381" i="9"/>
  <c r="J2381" i="9" s="1"/>
  <c r="L2380" i="9"/>
  <c r="K2380" i="9"/>
  <c r="J2380" i="9" s="1"/>
  <c r="L2379" i="9"/>
  <c r="K2379" i="9"/>
  <c r="J2379" i="9" s="1"/>
  <c r="L2378" i="9"/>
  <c r="K2378" i="9"/>
  <c r="J2378" i="9" s="1"/>
  <c r="L2377" i="9"/>
  <c r="K2377" i="9"/>
  <c r="J2377" i="9" s="1"/>
  <c r="L2376" i="9"/>
  <c r="K2376" i="9"/>
  <c r="J2376" i="9" s="1"/>
  <c r="L2375" i="9"/>
  <c r="K2375" i="9"/>
  <c r="J2375" i="9" s="1"/>
  <c r="L2374" i="9"/>
  <c r="K2374" i="9"/>
  <c r="J2374" i="9" s="1"/>
  <c r="L2373" i="9"/>
  <c r="K2373" i="9"/>
  <c r="J2373" i="9" s="1"/>
  <c r="L2372" i="9"/>
  <c r="K2372" i="9"/>
  <c r="J2372" i="9" s="1"/>
  <c r="L2371" i="9"/>
  <c r="K2371" i="9"/>
  <c r="J2371" i="9" s="1"/>
  <c r="L2370" i="9"/>
  <c r="K2370" i="9"/>
  <c r="J2370" i="9" s="1"/>
  <c r="L2369" i="9"/>
  <c r="K2369" i="9"/>
  <c r="J2369" i="9" s="1"/>
  <c r="L2368" i="9"/>
  <c r="K2368" i="9"/>
  <c r="J2368" i="9" s="1"/>
  <c r="L2367" i="9"/>
  <c r="K2367" i="9"/>
  <c r="J2367" i="9" s="1"/>
  <c r="L2366" i="9"/>
  <c r="K2366" i="9"/>
  <c r="J2366" i="9" s="1"/>
  <c r="L2365" i="9"/>
  <c r="K2365" i="9"/>
  <c r="J2365" i="9" s="1"/>
  <c r="L2364" i="9"/>
  <c r="K2364" i="9"/>
  <c r="J2364" i="9" s="1"/>
  <c r="L2363" i="9"/>
  <c r="K2363" i="9"/>
  <c r="J2363" i="9" s="1"/>
  <c r="L2362" i="9"/>
  <c r="K2362" i="9"/>
  <c r="J2362" i="9" s="1"/>
  <c r="L2361" i="9"/>
  <c r="K2361" i="9"/>
  <c r="J2361" i="9" s="1"/>
  <c r="L2360" i="9"/>
  <c r="K2360" i="9"/>
  <c r="J2360" i="9" s="1"/>
  <c r="L2359" i="9"/>
  <c r="K2359" i="9"/>
  <c r="J2359" i="9" s="1"/>
  <c r="L2358" i="9"/>
  <c r="K2358" i="9"/>
  <c r="J2358" i="9" s="1"/>
  <c r="L2357" i="9"/>
  <c r="K2357" i="9"/>
  <c r="J2357" i="9" s="1"/>
  <c r="L2356" i="9"/>
  <c r="K2356" i="9"/>
  <c r="J2356" i="9" s="1"/>
  <c r="L2355" i="9"/>
  <c r="K2355" i="9"/>
  <c r="J2355" i="9" s="1"/>
  <c r="L2354" i="9"/>
  <c r="K2354" i="9"/>
  <c r="J2354" i="9" s="1"/>
  <c r="L2353" i="9"/>
  <c r="K2353" i="9"/>
  <c r="J2353" i="9" s="1"/>
  <c r="L2352" i="9"/>
  <c r="K2352" i="9"/>
  <c r="J2352" i="9" s="1"/>
  <c r="L2351" i="9"/>
  <c r="K2351" i="9"/>
  <c r="J2351" i="9" s="1"/>
  <c r="L2350" i="9"/>
  <c r="K2350" i="9"/>
  <c r="J2350" i="9" s="1"/>
  <c r="L2349" i="9"/>
  <c r="K2349" i="9"/>
  <c r="J2349" i="9" s="1"/>
  <c r="L2348" i="9"/>
  <c r="K2348" i="9"/>
  <c r="J2348" i="9" s="1"/>
  <c r="L2347" i="9"/>
  <c r="K2347" i="9"/>
  <c r="J2347" i="9" s="1"/>
  <c r="L2346" i="9"/>
  <c r="K2346" i="9"/>
  <c r="J2346" i="9" s="1"/>
  <c r="L2345" i="9"/>
  <c r="K2345" i="9"/>
  <c r="J2345" i="9" s="1"/>
  <c r="L2344" i="9"/>
  <c r="K2344" i="9"/>
  <c r="J2344" i="9" s="1"/>
  <c r="L2343" i="9"/>
  <c r="K2343" i="9"/>
  <c r="J2343" i="9" s="1"/>
  <c r="L2342" i="9"/>
  <c r="K2342" i="9"/>
  <c r="J2342" i="9" s="1"/>
  <c r="L2341" i="9"/>
  <c r="K2341" i="9"/>
  <c r="J2341" i="9" s="1"/>
  <c r="L2340" i="9"/>
  <c r="K2340" i="9"/>
  <c r="J2340" i="9" s="1"/>
  <c r="L2339" i="9"/>
  <c r="K2339" i="9"/>
  <c r="J2339" i="9" s="1"/>
  <c r="L2338" i="9"/>
  <c r="K2338" i="9"/>
  <c r="J2338" i="9" s="1"/>
  <c r="L2337" i="9"/>
  <c r="K2337" i="9"/>
  <c r="J2337" i="9" s="1"/>
  <c r="L2336" i="9"/>
  <c r="K2336" i="9"/>
  <c r="J2336" i="9" s="1"/>
  <c r="L2335" i="9"/>
  <c r="K2335" i="9"/>
  <c r="J2335" i="9" s="1"/>
  <c r="L2334" i="9"/>
  <c r="K2334" i="9"/>
  <c r="J2334" i="9" s="1"/>
  <c r="L2333" i="9"/>
  <c r="K2333" i="9"/>
  <c r="J2333" i="9" s="1"/>
  <c r="L2332" i="9"/>
  <c r="K2332" i="9"/>
  <c r="J2332" i="9" s="1"/>
  <c r="L2331" i="9"/>
  <c r="K2331" i="9"/>
  <c r="J2331" i="9" s="1"/>
  <c r="L2330" i="9"/>
  <c r="K2330" i="9"/>
  <c r="J2330" i="9" s="1"/>
  <c r="L2329" i="9"/>
  <c r="K2329" i="9"/>
  <c r="J2329" i="9" s="1"/>
  <c r="L2328" i="9"/>
  <c r="K2328" i="9"/>
  <c r="J2328" i="9" s="1"/>
  <c r="L2327" i="9"/>
  <c r="K2327" i="9"/>
  <c r="J2327" i="9" s="1"/>
  <c r="L2326" i="9"/>
  <c r="K2326" i="9"/>
  <c r="J2326" i="9" s="1"/>
  <c r="L2325" i="9"/>
  <c r="K2325" i="9"/>
  <c r="J2325" i="9" s="1"/>
  <c r="L2324" i="9"/>
  <c r="K2324" i="9"/>
  <c r="J2324" i="9" s="1"/>
  <c r="L2323" i="9"/>
  <c r="K2323" i="9"/>
  <c r="J2323" i="9" s="1"/>
  <c r="L2322" i="9"/>
  <c r="K2322" i="9"/>
  <c r="J2322" i="9" s="1"/>
  <c r="L2321" i="9"/>
  <c r="K2321" i="9"/>
  <c r="J2321" i="9" s="1"/>
  <c r="L2320" i="9"/>
  <c r="K2320" i="9"/>
  <c r="J2320" i="9" s="1"/>
  <c r="L2319" i="9"/>
  <c r="K2319" i="9"/>
  <c r="J2319" i="9" s="1"/>
  <c r="L2318" i="9"/>
  <c r="K2318" i="9"/>
  <c r="J2318" i="9" s="1"/>
  <c r="L2317" i="9"/>
  <c r="K2317" i="9"/>
  <c r="J2317" i="9" s="1"/>
  <c r="L2316" i="9"/>
  <c r="K2316" i="9"/>
  <c r="J2316" i="9" s="1"/>
  <c r="L2315" i="9"/>
  <c r="K2315" i="9"/>
  <c r="J2315" i="9" s="1"/>
  <c r="L2314" i="9"/>
  <c r="K2314" i="9"/>
  <c r="J2314" i="9" s="1"/>
  <c r="L2313" i="9"/>
  <c r="K2313" i="9"/>
  <c r="J2313" i="9" s="1"/>
  <c r="L2312" i="9"/>
  <c r="K2312" i="9"/>
  <c r="J2312" i="9" s="1"/>
  <c r="L2311" i="9"/>
  <c r="K2311" i="9"/>
  <c r="J2311" i="9" s="1"/>
  <c r="L2310" i="9"/>
  <c r="K2310" i="9"/>
  <c r="J2310" i="9" s="1"/>
  <c r="L2309" i="9"/>
  <c r="K2309" i="9"/>
  <c r="J2309" i="9" s="1"/>
  <c r="L2308" i="9"/>
  <c r="K2308" i="9"/>
  <c r="J2308" i="9" s="1"/>
  <c r="L2307" i="9"/>
  <c r="K2307" i="9"/>
  <c r="J2307" i="9" s="1"/>
  <c r="L2306" i="9"/>
  <c r="K2306" i="9"/>
  <c r="J2306" i="9" s="1"/>
  <c r="L2305" i="9"/>
  <c r="K2305" i="9"/>
  <c r="J2305" i="9" s="1"/>
  <c r="L2304" i="9"/>
  <c r="K2304" i="9"/>
  <c r="J2304" i="9" s="1"/>
  <c r="L2303" i="9"/>
  <c r="K2303" i="9"/>
  <c r="J2303" i="9" s="1"/>
  <c r="L2302" i="9"/>
  <c r="K2302" i="9"/>
  <c r="J2302" i="9" s="1"/>
  <c r="L2301" i="9"/>
  <c r="K2301" i="9"/>
  <c r="J2301" i="9" s="1"/>
  <c r="L2300" i="9"/>
  <c r="K2300" i="9"/>
  <c r="J2300" i="9" s="1"/>
  <c r="L2299" i="9"/>
  <c r="K2299" i="9"/>
  <c r="J2299" i="9" s="1"/>
  <c r="L2298" i="9"/>
  <c r="K2298" i="9"/>
  <c r="J2298" i="9" s="1"/>
  <c r="L2297" i="9"/>
  <c r="K2297" i="9"/>
  <c r="J2297" i="9" s="1"/>
  <c r="L2296" i="9"/>
  <c r="K2296" i="9"/>
  <c r="J2296" i="9" s="1"/>
  <c r="L2295" i="9"/>
  <c r="K2295" i="9"/>
  <c r="J2295" i="9" s="1"/>
  <c r="L2294" i="9"/>
  <c r="K2294" i="9"/>
  <c r="J2294" i="9" s="1"/>
  <c r="L2293" i="9"/>
  <c r="K2293" i="9"/>
  <c r="J2293" i="9" s="1"/>
  <c r="L2292" i="9"/>
  <c r="K2292" i="9"/>
  <c r="J2292" i="9" s="1"/>
  <c r="L2291" i="9"/>
  <c r="K2291" i="9"/>
  <c r="J2291" i="9" s="1"/>
  <c r="L2290" i="9"/>
  <c r="K2290" i="9"/>
  <c r="J2290" i="9" s="1"/>
  <c r="L2289" i="9"/>
  <c r="K2289" i="9"/>
  <c r="J2289" i="9" s="1"/>
  <c r="L2288" i="9"/>
  <c r="K2288" i="9"/>
  <c r="J2288" i="9" s="1"/>
  <c r="L2287" i="9"/>
  <c r="K2287" i="9"/>
  <c r="J2287" i="9" s="1"/>
  <c r="L2286" i="9"/>
  <c r="K2286" i="9"/>
  <c r="J2286" i="9" s="1"/>
  <c r="L2285" i="9"/>
  <c r="K2285" i="9"/>
  <c r="J2285" i="9" s="1"/>
  <c r="L2284" i="9"/>
  <c r="K2284" i="9"/>
  <c r="J2284" i="9" s="1"/>
  <c r="L2283" i="9"/>
  <c r="K2283" i="9"/>
  <c r="J2283" i="9" s="1"/>
  <c r="L2282" i="9"/>
  <c r="K2282" i="9"/>
  <c r="J2282" i="9" s="1"/>
  <c r="L2281" i="9"/>
  <c r="K2281" i="9"/>
  <c r="J2281" i="9" s="1"/>
  <c r="L2280" i="9"/>
  <c r="K2280" i="9"/>
  <c r="J2280" i="9" s="1"/>
  <c r="L2279" i="9"/>
  <c r="K2279" i="9"/>
  <c r="J2279" i="9" s="1"/>
  <c r="L2278" i="9"/>
  <c r="K2278" i="9"/>
  <c r="J2278" i="9" s="1"/>
  <c r="L2277" i="9"/>
  <c r="K2277" i="9"/>
  <c r="J2277" i="9" s="1"/>
  <c r="L2276" i="9"/>
  <c r="K2276" i="9"/>
  <c r="J2276" i="9" s="1"/>
  <c r="L2275" i="9"/>
  <c r="K2275" i="9"/>
  <c r="J2275" i="9" s="1"/>
  <c r="L2274" i="9"/>
  <c r="K2274" i="9"/>
  <c r="J2274" i="9" s="1"/>
  <c r="L2273" i="9"/>
  <c r="K2273" i="9"/>
  <c r="J2273" i="9" s="1"/>
  <c r="L2272" i="9"/>
  <c r="K2272" i="9"/>
  <c r="J2272" i="9" s="1"/>
  <c r="L2271" i="9"/>
  <c r="K2271" i="9"/>
  <c r="J2271" i="9" s="1"/>
  <c r="L2270" i="9"/>
  <c r="K2270" i="9"/>
  <c r="J2270" i="9" s="1"/>
  <c r="L2269" i="9"/>
  <c r="K2269" i="9"/>
  <c r="J2269" i="9" s="1"/>
  <c r="L2268" i="9"/>
  <c r="K2268" i="9"/>
  <c r="J2268" i="9" s="1"/>
  <c r="L2267" i="9"/>
  <c r="K2267" i="9"/>
  <c r="J2267" i="9" s="1"/>
  <c r="L2266" i="9"/>
  <c r="K2266" i="9"/>
  <c r="J2266" i="9" s="1"/>
  <c r="L2265" i="9"/>
  <c r="K2265" i="9"/>
  <c r="J2265" i="9" s="1"/>
  <c r="L2264" i="9"/>
  <c r="K2264" i="9"/>
  <c r="J2264" i="9" s="1"/>
  <c r="L2263" i="9"/>
  <c r="K2263" i="9"/>
  <c r="J2263" i="9" s="1"/>
  <c r="L2262" i="9"/>
  <c r="K2262" i="9"/>
  <c r="J2262" i="9" s="1"/>
  <c r="L2261" i="9"/>
  <c r="K2261" i="9"/>
  <c r="J2261" i="9" s="1"/>
  <c r="L2260" i="9"/>
  <c r="K2260" i="9"/>
  <c r="J2260" i="9" s="1"/>
  <c r="L2259" i="9"/>
  <c r="K2259" i="9"/>
  <c r="J2259" i="9" s="1"/>
  <c r="L2258" i="9"/>
  <c r="K2258" i="9"/>
  <c r="J2258" i="9" s="1"/>
  <c r="L2257" i="9"/>
  <c r="K2257" i="9"/>
  <c r="J2257" i="9" s="1"/>
  <c r="L2256" i="9"/>
  <c r="K2256" i="9"/>
  <c r="J2256" i="9" s="1"/>
  <c r="L2255" i="9"/>
  <c r="K2255" i="9"/>
  <c r="J2255" i="9" s="1"/>
  <c r="L2254" i="9"/>
  <c r="K2254" i="9"/>
  <c r="J2254" i="9" s="1"/>
  <c r="L2253" i="9"/>
  <c r="K2253" i="9"/>
  <c r="J2253" i="9" s="1"/>
  <c r="L2252" i="9"/>
  <c r="K2252" i="9"/>
  <c r="J2252" i="9" s="1"/>
  <c r="L2251" i="9"/>
  <c r="K2251" i="9"/>
  <c r="J2251" i="9" s="1"/>
  <c r="L2250" i="9"/>
  <c r="K2250" i="9"/>
  <c r="J2250" i="9" s="1"/>
  <c r="L2249" i="9"/>
  <c r="K2249" i="9"/>
  <c r="J2249" i="9" s="1"/>
  <c r="L2248" i="9"/>
  <c r="K2248" i="9"/>
  <c r="J2248" i="9" s="1"/>
  <c r="L2247" i="9"/>
  <c r="K2247" i="9"/>
  <c r="J2247" i="9" s="1"/>
  <c r="L2246" i="9"/>
  <c r="K2246" i="9"/>
  <c r="J2246" i="9" s="1"/>
  <c r="L2245" i="9"/>
  <c r="K2245" i="9"/>
  <c r="J2245" i="9" s="1"/>
  <c r="L2244" i="9"/>
  <c r="K2244" i="9"/>
  <c r="J2244" i="9" s="1"/>
  <c r="L2243" i="9"/>
  <c r="K2243" i="9"/>
  <c r="J2243" i="9" s="1"/>
  <c r="L2242" i="9"/>
  <c r="K2242" i="9"/>
  <c r="J2242" i="9" s="1"/>
  <c r="L2241" i="9"/>
  <c r="K2241" i="9"/>
  <c r="J2241" i="9" s="1"/>
  <c r="L2240" i="9"/>
  <c r="K2240" i="9"/>
  <c r="J2240" i="9" s="1"/>
  <c r="L2239" i="9"/>
  <c r="K2239" i="9"/>
  <c r="J2239" i="9" s="1"/>
  <c r="L2238" i="9"/>
  <c r="K2238" i="9"/>
  <c r="J2238" i="9" s="1"/>
  <c r="L2237" i="9"/>
  <c r="K2237" i="9"/>
  <c r="J2237" i="9" s="1"/>
  <c r="L2236" i="9"/>
  <c r="K2236" i="9"/>
  <c r="J2236" i="9" s="1"/>
  <c r="L2235" i="9"/>
  <c r="K2235" i="9"/>
  <c r="J2235" i="9" s="1"/>
  <c r="L2234" i="9"/>
  <c r="K2234" i="9"/>
  <c r="J2234" i="9" s="1"/>
  <c r="L2233" i="9"/>
  <c r="K2233" i="9"/>
  <c r="J2233" i="9" s="1"/>
  <c r="L2232" i="9"/>
  <c r="K2232" i="9"/>
  <c r="J2232" i="9" s="1"/>
  <c r="L2231" i="9"/>
  <c r="K2231" i="9"/>
  <c r="J2231" i="9" s="1"/>
  <c r="L2230" i="9"/>
  <c r="K2230" i="9"/>
  <c r="J2230" i="9" s="1"/>
  <c r="L2229" i="9"/>
  <c r="K2229" i="9"/>
  <c r="J2229" i="9" s="1"/>
  <c r="L2228" i="9"/>
  <c r="K2228" i="9"/>
  <c r="J2228" i="9" s="1"/>
  <c r="L2227" i="9"/>
  <c r="K2227" i="9"/>
  <c r="J2227" i="9" s="1"/>
  <c r="L2226" i="9"/>
  <c r="K2226" i="9"/>
  <c r="J2226" i="9" s="1"/>
  <c r="L2225" i="9"/>
  <c r="K2225" i="9"/>
  <c r="J2225" i="9" s="1"/>
  <c r="L2224" i="9"/>
  <c r="K2224" i="9"/>
  <c r="J2224" i="9" s="1"/>
  <c r="L2223" i="9"/>
  <c r="K2223" i="9"/>
  <c r="J2223" i="9" s="1"/>
  <c r="L2222" i="9"/>
  <c r="K2222" i="9"/>
  <c r="J2222" i="9" s="1"/>
  <c r="L2221" i="9"/>
  <c r="K2221" i="9"/>
  <c r="J2221" i="9" s="1"/>
  <c r="L2220" i="9"/>
  <c r="K2220" i="9"/>
  <c r="J2220" i="9" s="1"/>
  <c r="L2219" i="9"/>
  <c r="K2219" i="9"/>
  <c r="J2219" i="9" s="1"/>
  <c r="L2218" i="9"/>
  <c r="K2218" i="9"/>
  <c r="J2218" i="9" s="1"/>
  <c r="L2217" i="9"/>
  <c r="K2217" i="9"/>
  <c r="J2217" i="9" s="1"/>
  <c r="L2216" i="9"/>
  <c r="K2216" i="9"/>
  <c r="J2216" i="9" s="1"/>
  <c r="L2215" i="9"/>
  <c r="K2215" i="9"/>
  <c r="J2215" i="9" s="1"/>
  <c r="L2214" i="9"/>
  <c r="K2214" i="9"/>
  <c r="J2214" i="9" s="1"/>
  <c r="L2213" i="9"/>
  <c r="K2213" i="9"/>
  <c r="J2213" i="9" s="1"/>
  <c r="L2212" i="9"/>
  <c r="K2212" i="9"/>
  <c r="J2212" i="9" s="1"/>
  <c r="L2211" i="9"/>
  <c r="K2211" i="9"/>
  <c r="J2211" i="9" s="1"/>
  <c r="L2210" i="9"/>
  <c r="K2210" i="9"/>
  <c r="J2210" i="9" s="1"/>
  <c r="L2209" i="9"/>
  <c r="K2209" i="9"/>
  <c r="J2209" i="9" s="1"/>
  <c r="L2208" i="9"/>
  <c r="K2208" i="9"/>
  <c r="J2208" i="9" s="1"/>
  <c r="L2207" i="9"/>
  <c r="K2207" i="9"/>
  <c r="J2207" i="9" s="1"/>
  <c r="L2206" i="9"/>
  <c r="K2206" i="9"/>
  <c r="J2206" i="9" s="1"/>
  <c r="L2205" i="9"/>
  <c r="K2205" i="9"/>
  <c r="J2205" i="9" s="1"/>
  <c r="L2204" i="9"/>
  <c r="K2204" i="9"/>
  <c r="J2204" i="9" s="1"/>
  <c r="L2203" i="9"/>
  <c r="K2203" i="9"/>
  <c r="J2203" i="9" s="1"/>
  <c r="L2202" i="9"/>
  <c r="K2202" i="9"/>
  <c r="J2202" i="9" s="1"/>
  <c r="L2201" i="9"/>
  <c r="K2201" i="9"/>
  <c r="J2201" i="9" s="1"/>
  <c r="L2200" i="9"/>
  <c r="K2200" i="9"/>
  <c r="J2200" i="9" s="1"/>
  <c r="L2199" i="9"/>
  <c r="K2199" i="9"/>
  <c r="J2199" i="9" s="1"/>
  <c r="L2198" i="9"/>
  <c r="K2198" i="9"/>
  <c r="J2198" i="9" s="1"/>
  <c r="L2197" i="9"/>
  <c r="K2197" i="9"/>
  <c r="J2197" i="9" s="1"/>
  <c r="L2196" i="9"/>
  <c r="K2196" i="9"/>
  <c r="J2196" i="9" s="1"/>
  <c r="L2195" i="9"/>
  <c r="K2195" i="9"/>
  <c r="J2195" i="9" s="1"/>
  <c r="L2194" i="9"/>
  <c r="K2194" i="9"/>
  <c r="J2194" i="9" s="1"/>
  <c r="L2193" i="9"/>
  <c r="K2193" i="9"/>
  <c r="J2193" i="9" s="1"/>
  <c r="L2192" i="9"/>
  <c r="K2192" i="9"/>
  <c r="J2192" i="9" s="1"/>
  <c r="L2191" i="9"/>
  <c r="K2191" i="9"/>
  <c r="J2191" i="9" s="1"/>
  <c r="L2190" i="9"/>
  <c r="K2190" i="9"/>
  <c r="J2190" i="9" s="1"/>
  <c r="L2189" i="9"/>
  <c r="K2189" i="9"/>
  <c r="J2189" i="9" s="1"/>
  <c r="L2188" i="9"/>
  <c r="K2188" i="9"/>
  <c r="J2188" i="9" s="1"/>
  <c r="L2187" i="9"/>
  <c r="K2187" i="9"/>
  <c r="J2187" i="9" s="1"/>
  <c r="L2186" i="9"/>
  <c r="K2186" i="9"/>
  <c r="J2186" i="9" s="1"/>
  <c r="L2185" i="9"/>
  <c r="K2185" i="9"/>
  <c r="J2185" i="9" s="1"/>
  <c r="L2184" i="9"/>
  <c r="K2184" i="9"/>
  <c r="J2184" i="9" s="1"/>
  <c r="L2183" i="9"/>
  <c r="K2183" i="9"/>
  <c r="J2183" i="9" s="1"/>
  <c r="L2182" i="9"/>
  <c r="K2182" i="9"/>
  <c r="J2182" i="9" s="1"/>
  <c r="L2181" i="9"/>
  <c r="K2181" i="9"/>
  <c r="J2181" i="9" s="1"/>
  <c r="L2180" i="9"/>
  <c r="K2180" i="9"/>
  <c r="J2180" i="9" s="1"/>
  <c r="L2179" i="9"/>
  <c r="K2179" i="9"/>
  <c r="J2179" i="9" s="1"/>
  <c r="L2178" i="9"/>
  <c r="K2178" i="9"/>
  <c r="J2178" i="9" s="1"/>
  <c r="L2177" i="9"/>
  <c r="K2177" i="9"/>
  <c r="J2177" i="9" s="1"/>
  <c r="L2176" i="9"/>
  <c r="K2176" i="9"/>
  <c r="J2176" i="9" s="1"/>
  <c r="L2175" i="9"/>
  <c r="K2175" i="9"/>
  <c r="J2175" i="9" s="1"/>
  <c r="L2174" i="9"/>
  <c r="K2174" i="9"/>
  <c r="J2174" i="9" s="1"/>
  <c r="L2173" i="9"/>
  <c r="K2173" i="9"/>
  <c r="J2173" i="9" s="1"/>
  <c r="L2172" i="9"/>
  <c r="K2172" i="9"/>
  <c r="J2172" i="9" s="1"/>
  <c r="L2171" i="9"/>
  <c r="K2171" i="9"/>
  <c r="J2171" i="9" s="1"/>
  <c r="L2170" i="9"/>
  <c r="K2170" i="9"/>
  <c r="J2170" i="9" s="1"/>
  <c r="L2169" i="9"/>
  <c r="K2169" i="9"/>
  <c r="J2169" i="9" s="1"/>
  <c r="L2168" i="9"/>
  <c r="K2168" i="9"/>
  <c r="J2168" i="9" s="1"/>
  <c r="L2167" i="9"/>
  <c r="K2167" i="9"/>
  <c r="J2167" i="9" s="1"/>
  <c r="L2166" i="9"/>
  <c r="K2166" i="9"/>
  <c r="J2166" i="9" s="1"/>
  <c r="L2165" i="9"/>
  <c r="K2165" i="9"/>
  <c r="J2165" i="9" s="1"/>
  <c r="L2164" i="9"/>
  <c r="K2164" i="9"/>
  <c r="J2164" i="9" s="1"/>
  <c r="L2163" i="9"/>
  <c r="K2163" i="9"/>
  <c r="J2163" i="9" s="1"/>
  <c r="L2162" i="9"/>
  <c r="K2162" i="9"/>
  <c r="J2162" i="9" s="1"/>
  <c r="L2161" i="9"/>
  <c r="K2161" i="9"/>
  <c r="J2161" i="9" s="1"/>
  <c r="L2160" i="9"/>
  <c r="K2160" i="9"/>
  <c r="J2160" i="9" s="1"/>
  <c r="L2159" i="9"/>
  <c r="K2159" i="9"/>
  <c r="J2159" i="9" s="1"/>
  <c r="L2158" i="9"/>
  <c r="K2158" i="9"/>
  <c r="J2158" i="9" s="1"/>
  <c r="L2157" i="9"/>
  <c r="K2157" i="9"/>
  <c r="J2157" i="9" s="1"/>
  <c r="L2156" i="9"/>
  <c r="K2156" i="9"/>
  <c r="J2156" i="9" s="1"/>
  <c r="L2155" i="9"/>
  <c r="K2155" i="9"/>
  <c r="J2155" i="9" s="1"/>
  <c r="L2154" i="9"/>
  <c r="K2154" i="9"/>
  <c r="J2154" i="9" s="1"/>
  <c r="L2153" i="9"/>
  <c r="K2153" i="9"/>
  <c r="J2153" i="9" s="1"/>
  <c r="L2152" i="9"/>
  <c r="K2152" i="9"/>
  <c r="J2152" i="9" s="1"/>
  <c r="L2151" i="9"/>
  <c r="K2151" i="9"/>
  <c r="J2151" i="9" s="1"/>
  <c r="L2150" i="9"/>
  <c r="K2150" i="9"/>
  <c r="J2150" i="9" s="1"/>
  <c r="L2149" i="9"/>
  <c r="K2149" i="9"/>
  <c r="J2149" i="9" s="1"/>
  <c r="L2148" i="9"/>
  <c r="K2148" i="9"/>
  <c r="J2148" i="9" s="1"/>
  <c r="L2147" i="9"/>
  <c r="K2147" i="9"/>
  <c r="J2147" i="9" s="1"/>
  <c r="L2146" i="9"/>
  <c r="K2146" i="9"/>
  <c r="J2146" i="9" s="1"/>
  <c r="L2145" i="9"/>
  <c r="K2145" i="9"/>
  <c r="J2145" i="9" s="1"/>
  <c r="L2144" i="9"/>
  <c r="K2144" i="9"/>
  <c r="J2144" i="9" s="1"/>
  <c r="L2143" i="9"/>
  <c r="K2143" i="9"/>
  <c r="J2143" i="9" s="1"/>
  <c r="L2142" i="9"/>
  <c r="K2142" i="9"/>
  <c r="J2142" i="9" s="1"/>
  <c r="L2141" i="9"/>
  <c r="K2141" i="9"/>
  <c r="J2141" i="9" s="1"/>
  <c r="L2140" i="9"/>
  <c r="K2140" i="9"/>
  <c r="J2140" i="9" s="1"/>
  <c r="L2139" i="9"/>
  <c r="K2139" i="9"/>
  <c r="J2139" i="9" s="1"/>
  <c r="L2138" i="9"/>
  <c r="K2138" i="9"/>
  <c r="J2138" i="9" s="1"/>
  <c r="L2137" i="9"/>
  <c r="K2137" i="9"/>
  <c r="J2137" i="9" s="1"/>
  <c r="L2136" i="9"/>
  <c r="K2136" i="9"/>
  <c r="J2136" i="9" s="1"/>
  <c r="L2135" i="9"/>
  <c r="K2135" i="9"/>
  <c r="J2135" i="9" s="1"/>
  <c r="L2134" i="9"/>
  <c r="K2134" i="9"/>
  <c r="J2134" i="9" s="1"/>
  <c r="L2133" i="9"/>
  <c r="K2133" i="9"/>
  <c r="J2133" i="9" s="1"/>
  <c r="L2132" i="9"/>
  <c r="K2132" i="9"/>
  <c r="J2132" i="9" s="1"/>
  <c r="L2131" i="9"/>
  <c r="K2131" i="9"/>
  <c r="J2131" i="9" s="1"/>
  <c r="L2130" i="9"/>
  <c r="K2130" i="9"/>
  <c r="J2130" i="9" s="1"/>
  <c r="L2129" i="9"/>
  <c r="K2129" i="9"/>
  <c r="J2129" i="9" s="1"/>
  <c r="L2128" i="9"/>
  <c r="K2128" i="9"/>
  <c r="J2128" i="9" s="1"/>
  <c r="L2127" i="9"/>
  <c r="K2127" i="9"/>
  <c r="J2127" i="9" s="1"/>
  <c r="L2126" i="9"/>
  <c r="K2126" i="9"/>
  <c r="J2126" i="9" s="1"/>
  <c r="L2125" i="9"/>
  <c r="K2125" i="9"/>
  <c r="J2125" i="9" s="1"/>
  <c r="L2124" i="9"/>
  <c r="K2124" i="9"/>
  <c r="J2124" i="9" s="1"/>
  <c r="L2123" i="9"/>
  <c r="K2123" i="9"/>
  <c r="J2123" i="9" s="1"/>
  <c r="L2122" i="9"/>
  <c r="K2122" i="9"/>
  <c r="J2122" i="9" s="1"/>
  <c r="L2121" i="9"/>
  <c r="K2121" i="9"/>
  <c r="J2121" i="9" s="1"/>
  <c r="L2120" i="9"/>
  <c r="K2120" i="9"/>
  <c r="J2120" i="9" s="1"/>
  <c r="L2119" i="9"/>
  <c r="K2119" i="9"/>
  <c r="J2119" i="9" s="1"/>
  <c r="L2118" i="9"/>
  <c r="K2118" i="9"/>
  <c r="J2118" i="9" s="1"/>
  <c r="L2117" i="9"/>
  <c r="K2117" i="9"/>
  <c r="J2117" i="9" s="1"/>
  <c r="L2116" i="9"/>
  <c r="K2116" i="9"/>
  <c r="J2116" i="9" s="1"/>
  <c r="L2115" i="9"/>
  <c r="K2115" i="9"/>
  <c r="J2115" i="9" s="1"/>
  <c r="L2114" i="9"/>
  <c r="K2114" i="9"/>
  <c r="J2114" i="9" s="1"/>
  <c r="L2113" i="9"/>
  <c r="K2113" i="9"/>
  <c r="J2113" i="9" s="1"/>
  <c r="L2112" i="9"/>
  <c r="K2112" i="9"/>
  <c r="J2112" i="9" s="1"/>
  <c r="L2111" i="9"/>
  <c r="K2111" i="9"/>
  <c r="J2111" i="9" s="1"/>
  <c r="L2110" i="9"/>
  <c r="K2110" i="9"/>
  <c r="J2110" i="9" s="1"/>
  <c r="L2109" i="9"/>
  <c r="K2109" i="9"/>
  <c r="J2109" i="9" s="1"/>
  <c r="L2108" i="9"/>
  <c r="K2108" i="9"/>
  <c r="J2108" i="9" s="1"/>
  <c r="L2107" i="9"/>
  <c r="K2107" i="9"/>
  <c r="J2107" i="9" s="1"/>
  <c r="L2106" i="9"/>
  <c r="K2106" i="9"/>
  <c r="J2106" i="9" s="1"/>
  <c r="L2105" i="9"/>
  <c r="K2105" i="9"/>
  <c r="J2105" i="9" s="1"/>
  <c r="L2104" i="9"/>
  <c r="K2104" i="9"/>
  <c r="J2104" i="9" s="1"/>
  <c r="L2103" i="9"/>
  <c r="K2103" i="9"/>
  <c r="J2103" i="9" s="1"/>
  <c r="L2102" i="9"/>
  <c r="K2102" i="9"/>
  <c r="J2102" i="9" s="1"/>
  <c r="L2101" i="9"/>
  <c r="K2101" i="9"/>
  <c r="J2101" i="9" s="1"/>
  <c r="L2100" i="9"/>
  <c r="K2100" i="9"/>
  <c r="J2100" i="9" s="1"/>
  <c r="L2099" i="9"/>
  <c r="K2099" i="9"/>
  <c r="J2099" i="9" s="1"/>
  <c r="L2098" i="9"/>
  <c r="K2098" i="9"/>
  <c r="J2098" i="9" s="1"/>
  <c r="L2097" i="9"/>
  <c r="K2097" i="9"/>
  <c r="J2097" i="9" s="1"/>
  <c r="L2096" i="9"/>
  <c r="K2096" i="9"/>
  <c r="J2096" i="9" s="1"/>
  <c r="L2095" i="9"/>
  <c r="K2095" i="9"/>
  <c r="J2095" i="9" s="1"/>
  <c r="L2094" i="9"/>
  <c r="K2094" i="9"/>
  <c r="J2094" i="9" s="1"/>
  <c r="L2093" i="9"/>
  <c r="K2093" i="9"/>
  <c r="J2093" i="9" s="1"/>
  <c r="L2092" i="9"/>
  <c r="K2092" i="9"/>
  <c r="J2092" i="9" s="1"/>
  <c r="L2091" i="9"/>
  <c r="K2091" i="9"/>
  <c r="J2091" i="9" s="1"/>
  <c r="L2090" i="9"/>
  <c r="K2090" i="9"/>
  <c r="J2090" i="9" s="1"/>
  <c r="L2089" i="9"/>
  <c r="K2089" i="9"/>
  <c r="J2089" i="9" s="1"/>
  <c r="L2088" i="9"/>
  <c r="K2088" i="9"/>
  <c r="J2088" i="9" s="1"/>
  <c r="L2087" i="9"/>
  <c r="K2087" i="9"/>
  <c r="J2087" i="9" s="1"/>
  <c r="L2086" i="9"/>
  <c r="K2086" i="9"/>
  <c r="J2086" i="9" s="1"/>
  <c r="L2085" i="9"/>
  <c r="K2085" i="9"/>
  <c r="J2085" i="9" s="1"/>
  <c r="L2084" i="9"/>
  <c r="K2084" i="9"/>
  <c r="J2084" i="9" s="1"/>
  <c r="L2083" i="9"/>
  <c r="K2083" i="9"/>
  <c r="J2083" i="9" s="1"/>
  <c r="L2082" i="9"/>
  <c r="K2082" i="9"/>
  <c r="J2082" i="9" s="1"/>
  <c r="L2081" i="9"/>
  <c r="K2081" i="9"/>
  <c r="J2081" i="9" s="1"/>
  <c r="L2080" i="9"/>
  <c r="K2080" i="9"/>
  <c r="J2080" i="9" s="1"/>
  <c r="L2079" i="9"/>
  <c r="K2079" i="9"/>
  <c r="J2079" i="9" s="1"/>
  <c r="L2078" i="9"/>
  <c r="K2078" i="9"/>
  <c r="J2078" i="9" s="1"/>
  <c r="L2077" i="9"/>
  <c r="K2077" i="9"/>
  <c r="J2077" i="9" s="1"/>
  <c r="L2076" i="9"/>
  <c r="K2076" i="9"/>
  <c r="J2076" i="9" s="1"/>
  <c r="L2075" i="9"/>
  <c r="K2075" i="9"/>
  <c r="J2075" i="9" s="1"/>
  <c r="L2074" i="9"/>
  <c r="K2074" i="9"/>
  <c r="J2074" i="9" s="1"/>
  <c r="L2073" i="9"/>
  <c r="K2073" i="9"/>
  <c r="J2073" i="9" s="1"/>
  <c r="L2072" i="9"/>
  <c r="K2072" i="9"/>
  <c r="J2072" i="9" s="1"/>
  <c r="L2071" i="9"/>
  <c r="K2071" i="9"/>
  <c r="J2071" i="9" s="1"/>
  <c r="L2070" i="9"/>
  <c r="K2070" i="9"/>
  <c r="J2070" i="9" s="1"/>
  <c r="L2069" i="9"/>
  <c r="K2069" i="9"/>
  <c r="J2069" i="9" s="1"/>
  <c r="L2068" i="9"/>
  <c r="K2068" i="9"/>
  <c r="J2068" i="9" s="1"/>
  <c r="L2067" i="9"/>
  <c r="K2067" i="9"/>
  <c r="J2067" i="9" s="1"/>
  <c r="L2066" i="9"/>
  <c r="K2066" i="9"/>
  <c r="J2066" i="9" s="1"/>
  <c r="L2065" i="9"/>
  <c r="K2065" i="9"/>
  <c r="J2065" i="9" s="1"/>
  <c r="L2064" i="9"/>
  <c r="K2064" i="9"/>
  <c r="J2064" i="9" s="1"/>
  <c r="L2063" i="9"/>
  <c r="K2063" i="9"/>
  <c r="J2063" i="9" s="1"/>
  <c r="L2062" i="9"/>
  <c r="K2062" i="9"/>
  <c r="J2062" i="9" s="1"/>
  <c r="L2061" i="9"/>
  <c r="K2061" i="9"/>
  <c r="J2061" i="9" s="1"/>
  <c r="L2060" i="9"/>
  <c r="K2060" i="9"/>
  <c r="J2060" i="9" s="1"/>
  <c r="L2059" i="9"/>
  <c r="K2059" i="9"/>
  <c r="J2059" i="9" s="1"/>
  <c r="L2058" i="9"/>
  <c r="K2058" i="9"/>
  <c r="J2058" i="9" s="1"/>
  <c r="L2057" i="9"/>
  <c r="K2057" i="9"/>
  <c r="J2057" i="9" s="1"/>
  <c r="L2056" i="9"/>
  <c r="K2056" i="9"/>
  <c r="J2056" i="9" s="1"/>
  <c r="L2055" i="9"/>
  <c r="K2055" i="9"/>
  <c r="J2055" i="9" s="1"/>
  <c r="L2054" i="9"/>
  <c r="K2054" i="9"/>
  <c r="J2054" i="9" s="1"/>
  <c r="L2053" i="9"/>
  <c r="K2053" i="9"/>
  <c r="J2053" i="9" s="1"/>
  <c r="L2052" i="9"/>
  <c r="K2052" i="9"/>
  <c r="J2052" i="9" s="1"/>
  <c r="L2051" i="9"/>
  <c r="K2051" i="9"/>
  <c r="J2051" i="9" s="1"/>
  <c r="L2050" i="9"/>
  <c r="K2050" i="9"/>
  <c r="J2050" i="9" s="1"/>
  <c r="L2049" i="9"/>
  <c r="K2049" i="9"/>
  <c r="J2049" i="9" s="1"/>
  <c r="L2048" i="9"/>
  <c r="K2048" i="9"/>
  <c r="J2048" i="9" s="1"/>
  <c r="L2047" i="9"/>
  <c r="K2047" i="9"/>
  <c r="J2047" i="9" s="1"/>
  <c r="L2046" i="9"/>
  <c r="K2046" i="9"/>
  <c r="J2046" i="9" s="1"/>
  <c r="L2045" i="9"/>
  <c r="K2045" i="9"/>
  <c r="J2045" i="9" s="1"/>
  <c r="L2044" i="9"/>
  <c r="K2044" i="9"/>
  <c r="J2044" i="9" s="1"/>
  <c r="L2043" i="9"/>
  <c r="K2043" i="9"/>
  <c r="J2043" i="9" s="1"/>
  <c r="L2042" i="9"/>
  <c r="K2042" i="9"/>
  <c r="J2042" i="9" s="1"/>
  <c r="L2041" i="9"/>
  <c r="K2041" i="9"/>
  <c r="J2041" i="9" s="1"/>
  <c r="L2040" i="9"/>
  <c r="K2040" i="9"/>
  <c r="J2040" i="9" s="1"/>
  <c r="L2039" i="9"/>
  <c r="K2039" i="9"/>
  <c r="J2039" i="9" s="1"/>
  <c r="L2038" i="9"/>
  <c r="K2038" i="9"/>
  <c r="J2038" i="9" s="1"/>
  <c r="L2037" i="9"/>
  <c r="K2037" i="9"/>
  <c r="J2037" i="9" s="1"/>
  <c r="L2036" i="9"/>
  <c r="K2036" i="9"/>
  <c r="J2036" i="9" s="1"/>
  <c r="L2035" i="9"/>
  <c r="K2035" i="9"/>
  <c r="J2035" i="9" s="1"/>
  <c r="L2034" i="9"/>
  <c r="K2034" i="9"/>
  <c r="J2034" i="9" s="1"/>
  <c r="L2033" i="9"/>
  <c r="K2033" i="9"/>
  <c r="J2033" i="9" s="1"/>
  <c r="L2032" i="9"/>
  <c r="K2032" i="9"/>
  <c r="J2032" i="9" s="1"/>
  <c r="L2031" i="9"/>
  <c r="K2031" i="9"/>
  <c r="J2031" i="9" s="1"/>
  <c r="L2030" i="9"/>
  <c r="K2030" i="9"/>
  <c r="J2030" i="9" s="1"/>
  <c r="L2029" i="9"/>
  <c r="K2029" i="9"/>
  <c r="J2029" i="9" s="1"/>
  <c r="L2028" i="9"/>
  <c r="K2028" i="9"/>
  <c r="J2028" i="9" s="1"/>
  <c r="L2027" i="9"/>
  <c r="K2027" i="9"/>
  <c r="J2027" i="9" s="1"/>
  <c r="L2026" i="9"/>
  <c r="K2026" i="9"/>
  <c r="J2026" i="9" s="1"/>
  <c r="L2025" i="9"/>
  <c r="K2025" i="9"/>
  <c r="J2025" i="9" s="1"/>
  <c r="L2024" i="9"/>
  <c r="K2024" i="9"/>
  <c r="J2024" i="9" s="1"/>
  <c r="L2023" i="9"/>
  <c r="K2023" i="9"/>
  <c r="J2023" i="9" s="1"/>
  <c r="L2022" i="9"/>
  <c r="K2022" i="9"/>
  <c r="J2022" i="9" s="1"/>
  <c r="L2021" i="9"/>
  <c r="K2021" i="9"/>
  <c r="J2021" i="9" s="1"/>
  <c r="L2020" i="9"/>
  <c r="K2020" i="9"/>
  <c r="J2020" i="9" s="1"/>
  <c r="L2019" i="9"/>
  <c r="K2019" i="9"/>
  <c r="J2019" i="9" s="1"/>
  <c r="L2018" i="9"/>
  <c r="K2018" i="9"/>
  <c r="J2018" i="9" s="1"/>
  <c r="L2017" i="9"/>
  <c r="K2017" i="9"/>
  <c r="J2017" i="9" s="1"/>
  <c r="L2016" i="9"/>
  <c r="K2016" i="9"/>
  <c r="J2016" i="9" s="1"/>
  <c r="L2015" i="9"/>
  <c r="K2015" i="9"/>
  <c r="J2015" i="9" s="1"/>
  <c r="L2014" i="9"/>
  <c r="K2014" i="9"/>
  <c r="J2014" i="9" s="1"/>
  <c r="L2013" i="9"/>
  <c r="K2013" i="9"/>
  <c r="J2013" i="9" s="1"/>
  <c r="L2012" i="9"/>
  <c r="K2012" i="9"/>
  <c r="J2012" i="9" s="1"/>
  <c r="L2011" i="9"/>
  <c r="K2011" i="9"/>
  <c r="J2011" i="9" s="1"/>
  <c r="L2010" i="9"/>
  <c r="K2010" i="9"/>
  <c r="J2010" i="9" s="1"/>
  <c r="L2009" i="9"/>
  <c r="K2009" i="9"/>
  <c r="J2009" i="9" s="1"/>
  <c r="L2008" i="9"/>
  <c r="K2008" i="9"/>
  <c r="J2008" i="9" s="1"/>
  <c r="L2007" i="9"/>
  <c r="K2007" i="9"/>
  <c r="J2007" i="9" s="1"/>
  <c r="L2006" i="9"/>
  <c r="K2006" i="9"/>
  <c r="J2006" i="9" s="1"/>
  <c r="L2005" i="9"/>
  <c r="K2005" i="9"/>
  <c r="J2005" i="9" s="1"/>
  <c r="L2004" i="9"/>
  <c r="K2004" i="9"/>
  <c r="J2004" i="9" s="1"/>
  <c r="L2003" i="9"/>
  <c r="K2003" i="9"/>
  <c r="J2003" i="9" s="1"/>
  <c r="L2002" i="9"/>
  <c r="K2002" i="9"/>
  <c r="J2002" i="9" s="1"/>
  <c r="L2001" i="9"/>
  <c r="K2001" i="9"/>
  <c r="J2001" i="9" s="1"/>
  <c r="L2000" i="9"/>
  <c r="K2000" i="9"/>
  <c r="J2000" i="9" s="1"/>
  <c r="L1999" i="9"/>
  <c r="K1999" i="9"/>
  <c r="J1999" i="9" s="1"/>
  <c r="L1998" i="9"/>
  <c r="K1998" i="9"/>
  <c r="J1998" i="9" s="1"/>
  <c r="L1997" i="9"/>
  <c r="K1997" i="9"/>
  <c r="J1997" i="9" s="1"/>
  <c r="L1996" i="9"/>
  <c r="K1996" i="9"/>
  <c r="J1996" i="9" s="1"/>
  <c r="L1995" i="9"/>
  <c r="K1995" i="9"/>
  <c r="J1995" i="9" s="1"/>
  <c r="L1994" i="9"/>
  <c r="K1994" i="9"/>
  <c r="J1994" i="9" s="1"/>
  <c r="L1993" i="9"/>
  <c r="K1993" i="9"/>
  <c r="J1993" i="9" s="1"/>
  <c r="L1992" i="9"/>
  <c r="K1992" i="9"/>
  <c r="J1992" i="9" s="1"/>
  <c r="L1991" i="9"/>
  <c r="K1991" i="9"/>
  <c r="J1991" i="9" s="1"/>
  <c r="L1990" i="9"/>
  <c r="K1990" i="9"/>
  <c r="J1990" i="9" s="1"/>
  <c r="L1989" i="9"/>
  <c r="K1989" i="9"/>
  <c r="J1989" i="9" s="1"/>
  <c r="L1988" i="9"/>
  <c r="K1988" i="9"/>
  <c r="J1988" i="9" s="1"/>
  <c r="L1987" i="9"/>
  <c r="K1987" i="9"/>
  <c r="J1987" i="9" s="1"/>
  <c r="L1986" i="9"/>
  <c r="K1986" i="9"/>
  <c r="J1986" i="9" s="1"/>
  <c r="L1985" i="9"/>
  <c r="K1985" i="9"/>
  <c r="J1985" i="9" s="1"/>
  <c r="L1984" i="9"/>
  <c r="K1984" i="9"/>
  <c r="J1984" i="9" s="1"/>
  <c r="L1983" i="9"/>
  <c r="K1983" i="9"/>
  <c r="J1983" i="9" s="1"/>
  <c r="L1982" i="9"/>
  <c r="K1982" i="9"/>
  <c r="J1982" i="9" s="1"/>
  <c r="L1981" i="9"/>
  <c r="K1981" i="9"/>
  <c r="J1981" i="9" s="1"/>
  <c r="L1980" i="9"/>
  <c r="K1980" i="9"/>
  <c r="J1980" i="9" s="1"/>
  <c r="L1979" i="9"/>
  <c r="K1979" i="9"/>
  <c r="J1979" i="9" s="1"/>
  <c r="L1978" i="9"/>
  <c r="K1978" i="9"/>
  <c r="J1978" i="9" s="1"/>
  <c r="L1977" i="9"/>
  <c r="K1977" i="9"/>
  <c r="J1977" i="9" s="1"/>
  <c r="L1976" i="9"/>
  <c r="K1976" i="9"/>
  <c r="J1976" i="9" s="1"/>
  <c r="L1975" i="9"/>
  <c r="K1975" i="9"/>
  <c r="J1975" i="9" s="1"/>
  <c r="L1974" i="9"/>
  <c r="K1974" i="9"/>
  <c r="J1974" i="9" s="1"/>
  <c r="L1973" i="9"/>
  <c r="K1973" i="9"/>
  <c r="J1973" i="9" s="1"/>
  <c r="L1972" i="9"/>
  <c r="K1972" i="9"/>
  <c r="J1972" i="9" s="1"/>
  <c r="L1971" i="9"/>
  <c r="K1971" i="9"/>
  <c r="J1971" i="9" s="1"/>
  <c r="L1970" i="9"/>
  <c r="K1970" i="9"/>
  <c r="J1970" i="9" s="1"/>
  <c r="L1969" i="9"/>
  <c r="K1969" i="9"/>
  <c r="J1969" i="9" s="1"/>
  <c r="L1968" i="9"/>
  <c r="K1968" i="9"/>
  <c r="J1968" i="9" s="1"/>
  <c r="L1967" i="9"/>
  <c r="K1967" i="9"/>
  <c r="J1967" i="9" s="1"/>
  <c r="L1966" i="9"/>
  <c r="K1966" i="9"/>
  <c r="J1966" i="9" s="1"/>
  <c r="L1965" i="9"/>
  <c r="K1965" i="9"/>
  <c r="J1965" i="9" s="1"/>
  <c r="L1964" i="9"/>
  <c r="K1964" i="9"/>
  <c r="J1964" i="9" s="1"/>
  <c r="L1963" i="9"/>
  <c r="K1963" i="9"/>
  <c r="J1963" i="9" s="1"/>
  <c r="L1962" i="9"/>
  <c r="K1962" i="9"/>
  <c r="J1962" i="9" s="1"/>
  <c r="L1961" i="9"/>
  <c r="K1961" i="9"/>
  <c r="J1961" i="9" s="1"/>
  <c r="L1960" i="9"/>
  <c r="K1960" i="9"/>
  <c r="J1960" i="9" s="1"/>
  <c r="L1959" i="9"/>
  <c r="K1959" i="9"/>
  <c r="J1959" i="9" s="1"/>
  <c r="L1958" i="9"/>
  <c r="K1958" i="9"/>
  <c r="J1958" i="9" s="1"/>
  <c r="L1957" i="9"/>
  <c r="K1957" i="9"/>
  <c r="J1957" i="9" s="1"/>
  <c r="L1956" i="9"/>
  <c r="K1956" i="9"/>
  <c r="J1956" i="9" s="1"/>
  <c r="L1955" i="9"/>
  <c r="K1955" i="9"/>
  <c r="J1955" i="9" s="1"/>
  <c r="L1954" i="9"/>
  <c r="K1954" i="9"/>
  <c r="J1954" i="9" s="1"/>
  <c r="L1953" i="9"/>
  <c r="K1953" i="9"/>
  <c r="J1953" i="9" s="1"/>
  <c r="L1952" i="9"/>
  <c r="K1952" i="9"/>
  <c r="J1952" i="9" s="1"/>
  <c r="L1951" i="9"/>
  <c r="K1951" i="9"/>
  <c r="J1951" i="9" s="1"/>
  <c r="L1950" i="9"/>
  <c r="K1950" i="9"/>
  <c r="J1950" i="9" s="1"/>
  <c r="L1949" i="9"/>
  <c r="K1949" i="9"/>
  <c r="J1949" i="9" s="1"/>
  <c r="L1948" i="9"/>
  <c r="K1948" i="9"/>
  <c r="J1948" i="9" s="1"/>
  <c r="L1947" i="9"/>
  <c r="K1947" i="9"/>
  <c r="J1947" i="9" s="1"/>
  <c r="L1946" i="9"/>
  <c r="K1946" i="9"/>
  <c r="J1946" i="9" s="1"/>
  <c r="L1945" i="9"/>
  <c r="K1945" i="9"/>
  <c r="J1945" i="9" s="1"/>
  <c r="L1944" i="9"/>
  <c r="K1944" i="9"/>
  <c r="J1944" i="9" s="1"/>
  <c r="L1943" i="9"/>
  <c r="K1943" i="9"/>
  <c r="J1943" i="9" s="1"/>
  <c r="L1942" i="9"/>
  <c r="K1942" i="9"/>
  <c r="J1942" i="9" s="1"/>
  <c r="L1941" i="9"/>
  <c r="K1941" i="9"/>
  <c r="J1941" i="9" s="1"/>
  <c r="L1940" i="9"/>
  <c r="K1940" i="9"/>
  <c r="J1940" i="9" s="1"/>
  <c r="L1939" i="9"/>
  <c r="K1939" i="9"/>
  <c r="J1939" i="9" s="1"/>
  <c r="L1938" i="9"/>
  <c r="K1938" i="9"/>
  <c r="J1938" i="9" s="1"/>
  <c r="L1937" i="9"/>
  <c r="K1937" i="9"/>
  <c r="J1937" i="9" s="1"/>
  <c r="L1936" i="9"/>
  <c r="K1936" i="9"/>
  <c r="J1936" i="9" s="1"/>
  <c r="L1935" i="9"/>
  <c r="K1935" i="9"/>
  <c r="J1935" i="9" s="1"/>
  <c r="L1934" i="9"/>
  <c r="K1934" i="9"/>
  <c r="J1934" i="9" s="1"/>
  <c r="L1933" i="9"/>
  <c r="K1933" i="9"/>
  <c r="J1933" i="9" s="1"/>
  <c r="L1932" i="9"/>
  <c r="K1932" i="9"/>
  <c r="J1932" i="9" s="1"/>
  <c r="L1931" i="9"/>
  <c r="K1931" i="9"/>
  <c r="J1931" i="9" s="1"/>
  <c r="L1930" i="9"/>
  <c r="K1930" i="9"/>
  <c r="J1930" i="9" s="1"/>
  <c r="L1929" i="9"/>
  <c r="K1929" i="9"/>
  <c r="J1929" i="9" s="1"/>
  <c r="L1928" i="9"/>
  <c r="K1928" i="9"/>
  <c r="J1928" i="9" s="1"/>
  <c r="L1927" i="9"/>
  <c r="K1927" i="9"/>
  <c r="J1927" i="9" s="1"/>
  <c r="L1926" i="9"/>
  <c r="K1926" i="9"/>
  <c r="J1926" i="9" s="1"/>
  <c r="L1925" i="9"/>
  <c r="K1925" i="9"/>
  <c r="J1925" i="9" s="1"/>
  <c r="L1924" i="9"/>
  <c r="K1924" i="9"/>
  <c r="J1924" i="9" s="1"/>
  <c r="L1923" i="9"/>
  <c r="K1923" i="9"/>
  <c r="J1923" i="9" s="1"/>
  <c r="L1922" i="9"/>
  <c r="K1922" i="9"/>
  <c r="J1922" i="9" s="1"/>
  <c r="L1921" i="9"/>
  <c r="K1921" i="9"/>
  <c r="J1921" i="9" s="1"/>
  <c r="L1920" i="9"/>
  <c r="K1920" i="9"/>
  <c r="J1920" i="9" s="1"/>
  <c r="L1919" i="9"/>
  <c r="K1919" i="9"/>
  <c r="J1919" i="9" s="1"/>
  <c r="L1918" i="9"/>
  <c r="K1918" i="9"/>
  <c r="J1918" i="9" s="1"/>
  <c r="L1917" i="9"/>
  <c r="K1917" i="9"/>
  <c r="J1917" i="9" s="1"/>
  <c r="L1916" i="9"/>
  <c r="K1916" i="9"/>
  <c r="J1916" i="9" s="1"/>
  <c r="L1915" i="9"/>
  <c r="K1915" i="9"/>
  <c r="J1915" i="9" s="1"/>
  <c r="L1914" i="9"/>
  <c r="K1914" i="9"/>
  <c r="J1914" i="9" s="1"/>
  <c r="L1913" i="9"/>
  <c r="K1913" i="9"/>
  <c r="J1913" i="9" s="1"/>
  <c r="L1912" i="9"/>
  <c r="K1912" i="9"/>
  <c r="J1912" i="9" s="1"/>
  <c r="L1911" i="9"/>
  <c r="K1911" i="9"/>
  <c r="J1911" i="9" s="1"/>
  <c r="L1910" i="9"/>
  <c r="K1910" i="9"/>
  <c r="J1910" i="9" s="1"/>
  <c r="L1909" i="9"/>
  <c r="K1909" i="9"/>
  <c r="J1909" i="9" s="1"/>
  <c r="L1908" i="9"/>
  <c r="K1908" i="9"/>
  <c r="J1908" i="9" s="1"/>
  <c r="L1907" i="9"/>
  <c r="K1907" i="9"/>
  <c r="J1907" i="9" s="1"/>
  <c r="L1906" i="9"/>
  <c r="K1906" i="9"/>
  <c r="J1906" i="9" s="1"/>
  <c r="L1905" i="9"/>
  <c r="K1905" i="9"/>
  <c r="J1905" i="9" s="1"/>
  <c r="L1904" i="9"/>
  <c r="K1904" i="9"/>
  <c r="J1904" i="9" s="1"/>
  <c r="L1903" i="9"/>
  <c r="K1903" i="9"/>
  <c r="J1903" i="9" s="1"/>
  <c r="L1902" i="9"/>
  <c r="K1902" i="9"/>
  <c r="J1902" i="9" s="1"/>
  <c r="L1901" i="9"/>
  <c r="K1901" i="9"/>
  <c r="J1901" i="9" s="1"/>
  <c r="L1900" i="9"/>
  <c r="K1900" i="9"/>
  <c r="J1900" i="9" s="1"/>
  <c r="L1899" i="9"/>
  <c r="K1899" i="9"/>
  <c r="J1899" i="9" s="1"/>
  <c r="L1898" i="9"/>
  <c r="K1898" i="9"/>
  <c r="J1898" i="9" s="1"/>
  <c r="L1897" i="9"/>
  <c r="K1897" i="9"/>
  <c r="J1897" i="9" s="1"/>
  <c r="L1896" i="9"/>
  <c r="K1896" i="9"/>
  <c r="J1896" i="9" s="1"/>
  <c r="L1895" i="9"/>
  <c r="K1895" i="9"/>
  <c r="J1895" i="9" s="1"/>
  <c r="L1894" i="9"/>
  <c r="K1894" i="9"/>
  <c r="J1894" i="9" s="1"/>
  <c r="L1893" i="9"/>
  <c r="K1893" i="9"/>
  <c r="J1893" i="9" s="1"/>
  <c r="L1892" i="9"/>
  <c r="K1892" i="9"/>
  <c r="J1892" i="9" s="1"/>
  <c r="L1891" i="9"/>
  <c r="K1891" i="9"/>
  <c r="J1891" i="9" s="1"/>
  <c r="L1890" i="9"/>
  <c r="K1890" i="9"/>
  <c r="J1890" i="9" s="1"/>
  <c r="L1889" i="9"/>
  <c r="K1889" i="9"/>
  <c r="J1889" i="9" s="1"/>
  <c r="L1888" i="9"/>
  <c r="K1888" i="9"/>
  <c r="J1888" i="9" s="1"/>
  <c r="L1887" i="9"/>
  <c r="K1887" i="9"/>
  <c r="J1887" i="9" s="1"/>
  <c r="L1886" i="9"/>
  <c r="K1886" i="9"/>
  <c r="J1886" i="9" s="1"/>
  <c r="L1885" i="9"/>
  <c r="K1885" i="9"/>
  <c r="J1885" i="9" s="1"/>
  <c r="L1884" i="9"/>
  <c r="K1884" i="9"/>
  <c r="J1884" i="9" s="1"/>
  <c r="L1883" i="9"/>
  <c r="K1883" i="9"/>
  <c r="J1883" i="9" s="1"/>
  <c r="L1882" i="9"/>
  <c r="K1882" i="9"/>
  <c r="J1882" i="9" s="1"/>
  <c r="L1881" i="9"/>
  <c r="K1881" i="9"/>
  <c r="J1881" i="9" s="1"/>
  <c r="L1880" i="9"/>
  <c r="K1880" i="9"/>
  <c r="J1880" i="9" s="1"/>
  <c r="L1879" i="9"/>
  <c r="K1879" i="9"/>
  <c r="J1879" i="9" s="1"/>
  <c r="L1878" i="9"/>
  <c r="K1878" i="9"/>
  <c r="J1878" i="9" s="1"/>
  <c r="L1877" i="9"/>
  <c r="K1877" i="9"/>
  <c r="J1877" i="9" s="1"/>
  <c r="L1876" i="9"/>
  <c r="K1876" i="9"/>
  <c r="J1876" i="9" s="1"/>
  <c r="L1875" i="9"/>
  <c r="K1875" i="9"/>
  <c r="J1875" i="9" s="1"/>
  <c r="L1874" i="9"/>
  <c r="K1874" i="9"/>
  <c r="J1874" i="9" s="1"/>
  <c r="L1873" i="9"/>
  <c r="K1873" i="9"/>
  <c r="J1873" i="9" s="1"/>
  <c r="L1872" i="9"/>
  <c r="K1872" i="9"/>
  <c r="J1872" i="9" s="1"/>
  <c r="L1871" i="9"/>
  <c r="K1871" i="9"/>
  <c r="J1871" i="9" s="1"/>
  <c r="L1870" i="9"/>
  <c r="K1870" i="9"/>
  <c r="J1870" i="9" s="1"/>
  <c r="L1869" i="9"/>
  <c r="K1869" i="9"/>
  <c r="J1869" i="9" s="1"/>
  <c r="L1868" i="9"/>
  <c r="K1868" i="9"/>
  <c r="J1868" i="9" s="1"/>
  <c r="L1867" i="9"/>
  <c r="K1867" i="9"/>
  <c r="J1867" i="9" s="1"/>
  <c r="L1866" i="9"/>
  <c r="K1866" i="9"/>
  <c r="J1866" i="9" s="1"/>
  <c r="L1865" i="9"/>
  <c r="K1865" i="9"/>
  <c r="J1865" i="9" s="1"/>
  <c r="L1864" i="9"/>
  <c r="K1864" i="9"/>
  <c r="J1864" i="9" s="1"/>
  <c r="L1863" i="9"/>
  <c r="K1863" i="9"/>
  <c r="J1863" i="9" s="1"/>
  <c r="L1862" i="9"/>
  <c r="K1862" i="9"/>
  <c r="J1862" i="9" s="1"/>
  <c r="L1861" i="9"/>
  <c r="K1861" i="9"/>
  <c r="J1861" i="9" s="1"/>
  <c r="L1860" i="9"/>
  <c r="K1860" i="9"/>
  <c r="J1860" i="9" s="1"/>
  <c r="L1859" i="9"/>
  <c r="K1859" i="9"/>
  <c r="J1859" i="9" s="1"/>
  <c r="L1858" i="9"/>
  <c r="K1858" i="9"/>
  <c r="J1858" i="9" s="1"/>
  <c r="L1857" i="9"/>
  <c r="K1857" i="9"/>
  <c r="J1857" i="9" s="1"/>
  <c r="L1856" i="9"/>
  <c r="K1856" i="9"/>
  <c r="J1856" i="9" s="1"/>
  <c r="L1855" i="9"/>
  <c r="K1855" i="9"/>
  <c r="J1855" i="9" s="1"/>
  <c r="L1854" i="9"/>
  <c r="K1854" i="9"/>
  <c r="J1854" i="9" s="1"/>
  <c r="L1853" i="9"/>
  <c r="K1853" i="9"/>
  <c r="J1853" i="9" s="1"/>
  <c r="L1852" i="9"/>
  <c r="K1852" i="9"/>
  <c r="J1852" i="9" s="1"/>
  <c r="L1851" i="9"/>
  <c r="K1851" i="9"/>
  <c r="J1851" i="9" s="1"/>
  <c r="L1850" i="9"/>
  <c r="K1850" i="9"/>
  <c r="J1850" i="9" s="1"/>
  <c r="L1849" i="9"/>
  <c r="K1849" i="9"/>
  <c r="J1849" i="9" s="1"/>
  <c r="L1848" i="9"/>
  <c r="K1848" i="9"/>
  <c r="J1848" i="9" s="1"/>
  <c r="L1847" i="9"/>
  <c r="K1847" i="9"/>
  <c r="J1847" i="9" s="1"/>
  <c r="L1846" i="9"/>
  <c r="K1846" i="9"/>
  <c r="J1846" i="9" s="1"/>
  <c r="L1845" i="9"/>
  <c r="K1845" i="9"/>
  <c r="J1845" i="9" s="1"/>
  <c r="L1844" i="9"/>
  <c r="K1844" i="9"/>
  <c r="J1844" i="9" s="1"/>
  <c r="L1843" i="9"/>
  <c r="K1843" i="9"/>
  <c r="J1843" i="9" s="1"/>
  <c r="L1842" i="9"/>
  <c r="K1842" i="9"/>
  <c r="J1842" i="9" s="1"/>
  <c r="L1841" i="9"/>
  <c r="K1841" i="9"/>
  <c r="J1841" i="9" s="1"/>
  <c r="L1840" i="9"/>
  <c r="K1840" i="9"/>
  <c r="J1840" i="9" s="1"/>
  <c r="L1839" i="9"/>
  <c r="K1839" i="9"/>
  <c r="J1839" i="9" s="1"/>
  <c r="L1838" i="9"/>
  <c r="K1838" i="9"/>
  <c r="J1838" i="9" s="1"/>
  <c r="L1837" i="9"/>
  <c r="K1837" i="9"/>
  <c r="J1837" i="9" s="1"/>
  <c r="L1836" i="9"/>
  <c r="K1836" i="9"/>
  <c r="J1836" i="9" s="1"/>
  <c r="L1835" i="9"/>
  <c r="K1835" i="9"/>
  <c r="J1835" i="9" s="1"/>
  <c r="L1834" i="9"/>
  <c r="K1834" i="9"/>
  <c r="J1834" i="9" s="1"/>
  <c r="L1833" i="9"/>
  <c r="K1833" i="9"/>
  <c r="J1833" i="9" s="1"/>
  <c r="L1832" i="9"/>
  <c r="K1832" i="9"/>
  <c r="J1832" i="9" s="1"/>
  <c r="L1831" i="9"/>
  <c r="K1831" i="9"/>
  <c r="J1831" i="9" s="1"/>
  <c r="L1830" i="9"/>
  <c r="K1830" i="9"/>
  <c r="J1830" i="9" s="1"/>
  <c r="L1829" i="9"/>
  <c r="K1829" i="9"/>
  <c r="J1829" i="9" s="1"/>
  <c r="L1828" i="9"/>
  <c r="K1828" i="9"/>
  <c r="J1828" i="9" s="1"/>
  <c r="L1827" i="9"/>
  <c r="K1827" i="9"/>
  <c r="J1827" i="9" s="1"/>
  <c r="L1826" i="9"/>
  <c r="K1826" i="9"/>
  <c r="J1826" i="9" s="1"/>
  <c r="L1825" i="9"/>
  <c r="K1825" i="9"/>
  <c r="J1825" i="9" s="1"/>
  <c r="L1824" i="9"/>
  <c r="K1824" i="9"/>
  <c r="J1824" i="9" s="1"/>
  <c r="L1823" i="9"/>
  <c r="K1823" i="9"/>
  <c r="J1823" i="9" s="1"/>
  <c r="L1822" i="9"/>
  <c r="K1822" i="9"/>
  <c r="J1822" i="9" s="1"/>
  <c r="L1821" i="9"/>
  <c r="K1821" i="9"/>
  <c r="J1821" i="9" s="1"/>
  <c r="L1820" i="9"/>
  <c r="K1820" i="9"/>
  <c r="J1820" i="9" s="1"/>
  <c r="L1819" i="9"/>
  <c r="K1819" i="9"/>
  <c r="J1819" i="9" s="1"/>
  <c r="L1818" i="9"/>
  <c r="K1818" i="9"/>
  <c r="J1818" i="9" s="1"/>
  <c r="L1817" i="9"/>
  <c r="K1817" i="9"/>
  <c r="J1817" i="9" s="1"/>
  <c r="L1816" i="9"/>
  <c r="K1816" i="9"/>
  <c r="J1816" i="9" s="1"/>
  <c r="L1815" i="9"/>
  <c r="K1815" i="9"/>
  <c r="J1815" i="9" s="1"/>
  <c r="L1814" i="9"/>
  <c r="K1814" i="9"/>
  <c r="J1814" i="9" s="1"/>
  <c r="L1813" i="9"/>
  <c r="K1813" i="9"/>
  <c r="J1813" i="9" s="1"/>
  <c r="L1812" i="9"/>
  <c r="K1812" i="9"/>
  <c r="J1812" i="9" s="1"/>
  <c r="L1811" i="9"/>
  <c r="K1811" i="9"/>
  <c r="J1811" i="9" s="1"/>
  <c r="L1810" i="9"/>
  <c r="K1810" i="9"/>
  <c r="J1810" i="9" s="1"/>
  <c r="L1809" i="9"/>
  <c r="K1809" i="9"/>
  <c r="J1809" i="9" s="1"/>
  <c r="L1808" i="9"/>
  <c r="K1808" i="9"/>
  <c r="J1808" i="9" s="1"/>
  <c r="L1807" i="9"/>
  <c r="K1807" i="9"/>
  <c r="J1807" i="9" s="1"/>
  <c r="L1806" i="9"/>
  <c r="K1806" i="9"/>
  <c r="J1806" i="9" s="1"/>
  <c r="L1805" i="9"/>
  <c r="K1805" i="9"/>
  <c r="J1805" i="9" s="1"/>
  <c r="L1804" i="9"/>
  <c r="K1804" i="9"/>
  <c r="J1804" i="9" s="1"/>
  <c r="L1803" i="9"/>
  <c r="K1803" i="9"/>
  <c r="J1803" i="9" s="1"/>
  <c r="L1802" i="9"/>
  <c r="K1802" i="9"/>
  <c r="J1802" i="9" s="1"/>
  <c r="L1801" i="9"/>
  <c r="K1801" i="9"/>
  <c r="J1801" i="9" s="1"/>
  <c r="L1800" i="9"/>
  <c r="K1800" i="9"/>
  <c r="J1800" i="9" s="1"/>
  <c r="L1799" i="9"/>
  <c r="K1799" i="9"/>
  <c r="J1799" i="9" s="1"/>
  <c r="L1798" i="9"/>
  <c r="K1798" i="9"/>
  <c r="J1798" i="9" s="1"/>
  <c r="L1797" i="9"/>
  <c r="K1797" i="9"/>
  <c r="J1797" i="9" s="1"/>
  <c r="L1796" i="9"/>
  <c r="K1796" i="9"/>
  <c r="J1796" i="9" s="1"/>
  <c r="L1795" i="9"/>
  <c r="K1795" i="9"/>
  <c r="J1795" i="9" s="1"/>
  <c r="L1794" i="9"/>
  <c r="K1794" i="9"/>
  <c r="J1794" i="9" s="1"/>
  <c r="L1793" i="9"/>
  <c r="K1793" i="9"/>
  <c r="J1793" i="9" s="1"/>
  <c r="L1792" i="9"/>
  <c r="K1792" i="9"/>
  <c r="J1792" i="9" s="1"/>
  <c r="L1791" i="9"/>
  <c r="K1791" i="9"/>
  <c r="J1791" i="9" s="1"/>
  <c r="L1790" i="9"/>
  <c r="K1790" i="9"/>
  <c r="J1790" i="9" s="1"/>
  <c r="L1789" i="9"/>
  <c r="K1789" i="9"/>
  <c r="J1789" i="9" s="1"/>
  <c r="L1788" i="9"/>
  <c r="K1788" i="9"/>
  <c r="J1788" i="9" s="1"/>
  <c r="L1787" i="9"/>
  <c r="K1787" i="9"/>
  <c r="J1787" i="9" s="1"/>
  <c r="L1786" i="9"/>
  <c r="K1786" i="9"/>
  <c r="J1786" i="9" s="1"/>
  <c r="L1785" i="9"/>
  <c r="K1785" i="9"/>
  <c r="J1785" i="9" s="1"/>
  <c r="L1784" i="9"/>
  <c r="K1784" i="9"/>
  <c r="J1784" i="9" s="1"/>
  <c r="L1783" i="9"/>
  <c r="K1783" i="9"/>
  <c r="J1783" i="9" s="1"/>
  <c r="L1782" i="9"/>
  <c r="K1782" i="9"/>
  <c r="J1782" i="9" s="1"/>
  <c r="L1781" i="9"/>
  <c r="K1781" i="9"/>
  <c r="J1781" i="9" s="1"/>
  <c r="L1780" i="9"/>
  <c r="K1780" i="9"/>
  <c r="J1780" i="9" s="1"/>
  <c r="L1779" i="9"/>
  <c r="K1779" i="9"/>
  <c r="J1779" i="9" s="1"/>
  <c r="L1778" i="9"/>
  <c r="K1778" i="9"/>
  <c r="J1778" i="9" s="1"/>
  <c r="L1777" i="9"/>
  <c r="K1777" i="9"/>
  <c r="J1777" i="9" s="1"/>
  <c r="L1776" i="9"/>
  <c r="K1776" i="9"/>
  <c r="J1776" i="9" s="1"/>
  <c r="L1775" i="9"/>
  <c r="K1775" i="9"/>
  <c r="J1775" i="9" s="1"/>
  <c r="L1774" i="9"/>
  <c r="K1774" i="9"/>
  <c r="J1774" i="9" s="1"/>
  <c r="L1773" i="9"/>
  <c r="K1773" i="9"/>
  <c r="J1773" i="9" s="1"/>
  <c r="L1772" i="9"/>
  <c r="K1772" i="9"/>
  <c r="J1772" i="9" s="1"/>
  <c r="L1771" i="9"/>
  <c r="K1771" i="9"/>
  <c r="J1771" i="9" s="1"/>
  <c r="L1770" i="9"/>
  <c r="K1770" i="9"/>
  <c r="J1770" i="9" s="1"/>
  <c r="L1769" i="9"/>
  <c r="K1769" i="9"/>
  <c r="J1769" i="9" s="1"/>
  <c r="L1768" i="9"/>
  <c r="K1768" i="9"/>
  <c r="J1768" i="9" s="1"/>
  <c r="L1767" i="9"/>
  <c r="K1767" i="9"/>
  <c r="J1767" i="9" s="1"/>
  <c r="L1766" i="9"/>
  <c r="K1766" i="9"/>
  <c r="J1766" i="9" s="1"/>
  <c r="L1765" i="9"/>
  <c r="K1765" i="9"/>
  <c r="J1765" i="9" s="1"/>
  <c r="L1764" i="9"/>
  <c r="K1764" i="9"/>
  <c r="J1764" i="9" s="1"/>
  <c r="L1763" i="9"/>
  <c r="K1763" i="9"/>
  <c r="J1763" i="9" s="1"/>
  <c r="L1762" i="9"/>
  <c r="K1762" i="9"/>
  <c r="J1762" i="9" s="1"/>
  <c r="L1761" i="9"/>
  <c r="K1761" i="9"/>
  <c r="J1761" i="9" s="1"/>
  <c r="L1760" i="9"/>
  <c r="K1760" i="9"/>
  <c r="J1760" i="9" s="1"/>
  <c r="L1759" i="9"/>
  <c r="K1759" i="9"/>
  <c r="J1759" i="9" s="1"/>
  <c r="L1758" i="9"/>
  <c r="K1758" i="9"/>
  <c r="J1758" i="9" s="1"/>
  <c r="L1757" i="9"/>
  <c r="K1757" i="9"/>
  <c r="J1757" i="9" s="1"/>
  <c r="L1756" i="9"/>
  <c r="K1756" i="9"/>
  <c r="J1756" i="9" s="1"/>
  <c r="L1755" i="9"/>
  <c r="K1755" i="9"/>
  <c r="J1755" i="9" s="1"/>
  <c r="L1754" i="9"/>
  <c r="K1754" i="9"/>
  <c r="J1754" i="9" s="1"/>
  <c r="L1753" i="9"/>
  <c r="K1753" i="9"/>
  <c r="J1753" i="9" s="1"/>
  <c r="L1752" i="9"/>
  <c r="K1752" i="9"/>
  <c r="J1752" i="9" s="1"/>
  <c r="L1751" i="9"/>
  <c r="K1751" i="9"/>
  <c r="J1751" i="9" s="1"/>
  <c r="L1750" i="9"/>
  <c r="K1750" i="9"/>
  <c r="J1750" i="9" s="1"/>
  <c r="L1749" i="9"/>
  <c r="K1749" i="9"/>
  <c r="J1749" i="9" s="1"/>
  <c r="L1748" i="9"/>
  <c r="K1748" i="9"/>
  <c r="J1748" i="9" s="1"/>
  <c r="L1747" i="9"/>
  <c r="K1747" i="9"/>
  <c r="J1747" i="9" s="1"/>
  <c r="L1746" i="9"/>
  <c r="K1746" i="9"/>
  <c r="J1746" i="9" s="1"/>
  <c r="L1745" i="9"/>
  <c r="K1745" i="9"/>
  <c r="J1745" i="9" s="1"/>
  <c r="L1744" i="9"/>
  <c r="K1744" i="9"/>
  <c r="J1744" i="9" s="1"/>
  <c r="L1743" i="9"/>
  <c r="K1743" i="9"/>
  <c r="J1743" i="9" s="1"/>
  <c r="L1742" i="9"/>
  <c r="K1742" i="9"/>
  <c r="J1742" i="9" s="1"/>
  <c r="L1741" i="9"/>
  <c r="K1741" i="9"/>
  <c r="J1741" i="9" s="1"/>
  <c r="L1740" i="9"/>
  <c r="K1740" i="9"/>
  <c r="J1740" i="9" s="1"/>
  <c r="L1739" i="9"/>
  <c r="K1739" i="9"/>
  <c r="J1739" i="9" s="1"/>
  <c r="L1738" i="9"/>
  <c r="K1738" i="9"/>
  <c r="J1738" i="9" s="1"/>
  <c r="L1737" i="9"/>
  <c r="K1737" i="9"/>
  <c r="J1737" i="9" s="1"/>
  <c r="L1736" i="9"/>
  <c r="K1736" i="9"/>
  <c r="J1736" i="9" s="1"/>
  <c r="L1735" i="9"/>
  <c r="K1735" i="9"/>
  <c r="J1735" i="9" s="1"/>
  <c r="L1734" i="9"/>
  <c r="K1734" i="9"/>
  <c r="J1734" i="9" s="1"/>
  <c r="L1733" i="9"/>
  <c r="K1733" i="9"/>
  <c r="J1733" i="9" s="1"/>
  <c r="L1732" i="9"/>
  <c r="K1732" i="9"/>
  <c r="J1732" i="9" s="1"/>
  <c r="L1731" i="9"/>
  <c r="K1731" i="9"/>
  <c r="J1731" i="9" s="1"/>
  <c r="L1730" i="9"/>
  <c r="K1730" i="9"/>
  <c r="J1730" i="9" s="1"/>
  <c r="L1729" i="9"/>
  <c r="K1729" i="9"/>
  <c r="J1729" i="9" s="1"/>
  <c r="L1728" i="9"/>
  <c r="K1728" i="9"/>
  <c r="J1728" i="9" s="1"/>
  <c r="L1727" i="9"/>
  <c r="K1727" i="9"/>
  <c r="J1727" i="9" s="1"/>
  <c r="L1726" i="9"/>
  <c r="K1726" i="9"/>
  <c r="J1726" i="9" s="1"/>
  <c r="L1725" i="9"/>
  <c r="K1725" i="9"/>
  <c r="J1725" i="9" s="1"/>
  <c r="L1724" i="9"/>
  <c r="K1724" i="9"/>
  <c r="J1724" i="9" s="1"/>
  <c r="L1723" i="9"/>
  <c r="K1723" i="9"/>
  <c r="J1723" i="9" s="1"/>
  <c r="L1722" i="9"/>
  <c r="K1722" i="9"/>
  <c r="J1722" i="9" s="1"/>
  <c r="L1721" i="9"/>
  <c r="K1721" i="9"/>
  <c r="J1721" i="9" s="1"/>
  <c r="L1720" i="9"/>
  <c r="K1720" i="9"/>
  <c r="J1720" i="9" s="1"/>
  <c r="L1719" i="9"/>
  <c r="K1719" i="9"/>
  <c r="J1719" i="9" s="1"/>
  <c r="L1718" i="9"/>
  <c r="K1718" i="9"/>
  <c r="J1718" i="9" s="1"/>
  <c r="L1717" i="9"/>
  <c r="K1717" i="9"/>
  <c r="J1717" i="9" s="1"/>
  <c r="L1716" i="9"/>
  <c r="K1716" i="9"/>
  <c r="J1716" i="9" s="1"/>
  <c r="L1715" i="9"/>
  <c r="K1715" i="9"/>
  <c r="J1715" i="9" s="1"/>
  <c r="L1714" i="9"/>
  <c r="K1714" i="9"/>
  <c r="J1714" i="9" s="1"/>
  <c r="L1713" i="9"/>
  <c r="K1713" i="9"/>
  <c r="J1713" i="9" s="1"/>
  <c r="L1712" i="9"/>
  <c r="K1712" i="9"/>
  <c r="J1712" i="9" s="1"/>
  <c r="L1711" i="9"/>
  <c r="K1711" i="9"/>
  <c r="J1711" i="9" s="1"/>
  <c r="L1710" i="9"/>
  <c r="K1710" i="9"/>
  <c r="J1710" i="9" s="1"/>
  <c r="L1709" i="9"/>
  <c r="K1709" i="9"/>
  <c r="J1709" i="9" s="1"/>
  <c r="L1708" i="9"/>
  <c r="K1708" i="9"/>
  <c r="J1708" i="9" s="1"/>
  <c r="L1707" i="9"/>
  <c r="K1707" i="9"/>
  <c r="J1707" i="9" s="1"/>
  <c r="L1706" i="9"/>
  <c r="K1706" i="9"/>
  <c r="J1706" i="9" s="1"/>
  <c r="L1705" i="9"/>
  <c r="K1705" i="9"/>
  <c r="J1705" i="9" s="1"/>
  <c r="L1704" i="9"/>
  <c r="K1704" i="9"/>
  <c r="J1704" i="9" s="1"/>
  <c r="L1703" i="9"/>
  <c r="K1703" i="9"/>
  <c r="J1703" i="9" s="1"/>
  <c r="L1702" i="9"/>
  <c r="K1702" i="9"/>
  <c r="J1702" i="9" s="1"/>
  <c r="L1701" i="9"/>
  <c r="K1701" i="9"/>
  <c r="J1701" i="9" s="1"/>
  <c r="L1700" i="9"/>
  <c r="K1700" i="9"/>
  <c r="J1700" i="9" s="1"/>
  <c r="L1699" i="9"/>
  <c r="K1699" i="9"/>
  <c r="J1699" i="9" s="1"/>
  <c r="L1698" i="9"/>
  <c r="K1698" i="9"/>
  <c r="J1698" i="9" s="1"/>
  <c r="L1697" i="9"/>
  <c r="K1697" i="9"/>
  <c r="J1697" i="9" s="1"/>
  <c r="L1696" i="9"/>
  <c r="K1696" i="9"/>
  <c r="J1696" i="9" s="1"/>
  <c r="L1695" i="9"/>
  <c r="K1695" i="9"/>
  <c r="J1695" i="9" s="1"/>
  <c r="L1694" i="9"/>
  <c r="K1694" i="9"/>
  <c r="J1694" i="9" s="1"/>
  <c r="L1693" i="9"/>
  <c r="K1693" i="9"/>
  <c r="J1693" i="9" s="1"/>
  <c r="L1692" i="9"/>
  <c r="K1692" i="9"/>
  <c r="J1692" i="9" s="1"/>
  <c r="L1691" i="9"/>
  <c r="K1691" i="9"/>
  <c r="J1691" i="9" s="1"/>
  <c r="L1690" i="9"/>
  <c r="K1690" i="9"/>
  <c r="J1690" i="9" s="1"/>
  <c r="L1689" i="9"/>
  <c r="K1689" i="9"/>
  <c r="J1689" i="9" s="1"/>
  <c r="L1688" i="9"/>
  <c r="K1688" i="9"/>
  <c r="J1688" i="9" s="1"/>
  <c r="L1687" i="9"/>
  <c r="K1687" i="9"/>
  <c r="J1687" i="9" s="1"/>
  <c r="L1686" i="9"/>
  <c r="K1686" i="9"/>
  <c r="J1686" i="9" s="1"/>
  <c r="L1685" i="9"/>
  <c r="K1685" i="9"/>
  <c r="J1685" i="9" s="1"/>
  <c r="L1684" i="9"/>
  <c r="K1684" i="9"/>
  <c r="J1684" i="9" s="1"/>
  <c r="L1683" i="9"/>
  <c r="K1683" i="9"/>
  <c r="J1683" i="9" s="1"/>
  <c r="L1682" i="9"/>
  <c r="K1682" i="9"/>
  <c r="J1682" i="9" s="1"/>
  <c r="L1681" i="9"/>
  <c r="K1681" i="9"/>
  <c r="J1681" i="9" s="1"/>
  <c r="L1680" i="9"/>
  <c r="K1680" i="9"/>
  <c r="J1680" i="9" s="1"/>
  <c r="L1679" i="9"/>
  <c r="K1679" i="9"/>
  <c r="J1679" i="9" s="1"/>
  <c r="L1678" i="9"/>
  <c r="K1678" i="9"/>
  <c r="J1678" i="9" s="1"/>
  <c r="L1677" i="9"/>
  <c r="K1677" i="9"/>
  <c r="J1677" i="9" s="1"/>
  <c r="L1676" i="9"/>
  <c r="K1676" i="9"/>
  <c r="J1676" i="9" s="1"/>
  <c r="L1675" i="9"/>
  <c r="K1675" i="9"/>
  <c r="J1675" i="9" s="1"/>
  <c r="L1674" i="9"/>
  <c r="K1674" i="9"/>
  <c r="J1674" i="9" s="1"/>
  <c r="L1673" i="9"/>
  <c r="K1673" i="9"/>
  <c r="J1673" i="9" s="1"/>
  <c r="L1672" i="9"/>
  <c r="K1672" i="9"/>
  <c r="J1672" i="9" s="1"/>
  <c r="L1671" i="9"/>
  <c r="K1671" i="9"/>
  <c r="J1671" i="9" s="1"/>
  <c r="L1670" i="9"/>
  <c r="K1670" i="9"/>
  <c r="J1670" i="9" s="1"/>
  <c r="L1669" i="9"/>
  <c r="K1669" i="9"/>
  <c r="J1669" i="9" s="1"/>
  <c r="L1668" i="9"/>
  <c r="K1668" i="9"/>
  <c r="J1668" i="9" s="1"/>
  <c r="L1667" i="9"/>
  <c r="K1667" i="9"/>
  <c r="J1667" i="9" s="1"/>
  <c r="L1666" i="9"/>
  <c r="K1666" i="9"/>
  <c r="J1666" i="9" s="1"/>
  <c r="L1665" i="9"/>
  <c r="K1665" i="9"/>
  <c r="J1665" i="9" s="1"/>
  <c r="L1664" i="9"/>
  <c r="K1664" i="9"/>
  <c r="J1664" i="9" s="1"/>
  <c r="L1663" i="9"/>
  <c r="K1663" i="9"/>
  <c r="J1663" i="9" s="1"/>
  <c r="L1662" i="9"/>
  <c r="K1662" i="9"/>
  <c r="J1662" i="9" s="1"/>
  <c r="L1661" i="9"/>
  <c r="K1661" i="9"/>
  <c r="J1661" i="9" s="1"/>
  <c r="L1660" i="9"/>
  <c r="K1660" i="9"/>
  <c r="J1660" i="9" s="1"/>
  <c r="L1659" i="9"/>
  <c r="K1659" i="9"/>
  <c r="J1659" i="9" s="1"/>
  <c r="L1658" i="9"/>
  <c r="K1658" i="9"/>
  <c r="J1658" i="9" s="1"/>
  <c r="L1657" i="9"/>
  <c r="K1657" i="9"/>
  <c r="J1657" i="9" s="1"/>
  <c r="L1656" i="9"/>
  <c r="K1656" i="9"/>
  <c r="J1656" i="9" s="1"/>
  <c r="L1655" i="9"/>
  <c r="K1655" i="9"/>
  <c r="J1655" i="9" s="1"/>
  <c r="L1654" i="9"/>
  <c r="K1654" i="9"/>
  <c r="J1654" i="9" s="1"/>
  <c r="L1653" i="9"/>
  <c r="K1653" i="9"/>
  <c r="J1653" i="9" s="1"/>
  <c r="L1652" i="9"/>
  <c r="K1652" i="9"/>
  <c r="J1652" i="9" s="1"/>
  <c r="L1651" i="9"/>
  <c r="K1651" i="9"/>
  <c r="J1651" i="9" s="1"/>
  <c r="L1650" i="9"/>
  <c r="K1650" i="9"/>
  <c r="J1650" i="9" s="1"/>
  <c r="L1649" i="9"/>
  <c r="K1649" i="9"/>
  <c r="J1649" i="9" s="1"/>
  <c r="L1648" i="9"/>
  <c r="K1648" i="9"/>
  <c r="J1648" i="9" s="1"/>
  <c r="L1647" i="9"/>
  <c r="K1647" i="9"/>
  <c r="J1647" i="9" s="1"/>
  <c r="L1646" i="9"/>
  <c r="K1646" i="9"/>
  <c r="J1646" i="9" s="1"/>
  <c r="L1645" i="9"/>
  <c r="K1645" i="9"/>
  <c r="J1645" i="9" s="1"/>
  <c r="L1644" i="9"/>
  <c r="K1644" i="9"/>
  <c r="J1644" i="9" s="1"/>
  <c r="L1643" i="9"/>
  <c r="K1643" i="9"/>
  <c r="J1643" i="9" s="1"/>
  <c r="L1642" i="9"/>
  <c r="K1642" i="9"/>
  <c r="J1642" i="9" s="1"/>
  <c r="L1641" i="9"/>
  <c r="K1641" i="9"/>
  <c r="J1641" i="9" s="1"/>
  <c r="L1640" i="9"/>
  <c r="K1640" i="9"/>
  <c r="J1640" i="9" s="1"/>
  <c r="L1639" i="9"/>
  <c r="K1639" i="9"/>
  <c r="J1639" i="9" s="1"/>
  <c r="L1638" i="9"/>
  <c r="K1638" i="9"/>
  <c r="J1638" i="9" s="1"/>
  <c r="L1637" i="9"/>
  <c r="K1637" i="9"/>
  <c r="J1637" i="9" s="1"/>
  <c r="L1636" i="9"/>
  <c r="K1636" i="9"/>
  <c r="J1636" i="9" s="1"/>
  <c r="L1635" i="9"/>
  <c r="K1635" i="9"/>
  <c r="J1635" i="9" s="1"/>
  <c r="L1634" i="9"/>
  <c r="K1634" i="9"/>
  <c r="J1634" i="9" s="1"/>
  <c r="L1633" i="9"/>
  <c r="K1633" i="9"/>
  <c r="J1633" i="9" s="1"/>
  <c r="L1632" i="9"/>
  <c r="K1632" i="9"/>
  <c r="J1632" i="9" s="1"/>
  <c r="L1631" i="9"/>
  <c r="K1631" i="9"/>
  <c r="J1631" i="9" s="1"/>
  <c r="L1630" i="9"/>
  <c r="K1630" i="9"/>
  <c r="J1630" i="9" s="1"/>
  <c r="L1629" i="9"/>
  <c r="K1629" i="9"/>
  <c r="J1629" i="9" s="1"/>
  <c r="L1628" i="9"/>
  <c r="K1628" i="9"/>
  <c r="J1628" i="9" s="1"/>
  <c r="L1627" i="9"/>
  <c r="K1627" i="9"/>
  <c r="J1627" i="9" s="1"/>
  <c r="L1626" i="9"/>
  <c r="K1626" i="9"/>
  <c r="J1626" i="9" s="1"/>
  <c r="L1625" i="9"/>
  <c r="K1625" i="9"/>
  <c r="J1625" i="9" s="1"/>
  <c r="L1624" i="9"/>
  <c r="K1624" i="9"/>
  <c r="J1624" i="9" s="1"/>
  <c r="L1623" i="9"/>
  <c r="K1623" i="9"/>
  <c r="J1623" i="9" s="1"/>
  <c r="L1622" i="9"/>
  <c r="K1622" i="9"/>
  <c r="J1622" i="9" s="1"/>
  <c r="L1621" i="9"/>
  <c r="K1621" i="9"/>
  <c r="J1621" i="9" s="1"/>
  <c r="L1620" i="9"/>
  <c r="K1620" i="9"/>
  <c r="J1620" i="9" s="1"/>
  <c r="L1619" i="9"/>
  <c r="K1619" i="9"/>
  <c r="J1619" i="9" s="1"/>
  <c r="L1618" i="9"/>
  <c r="K1618" i="9"/>
  <c r="J1618" i="9" s="1"/>
  <c r="L1617" i="9"/>
  <c r="K1617" i="9"/>
  <c r="J1617" i="9" s="1"/>
  <c r="L1616" i="9"/>
  <c r="K1616" i="9"/>
  <c r="J1616" i="9" s="1"/>
  <c r="L1615" i="9"/>
  <c r="K1615" i="9"/>
  <c r="J1615" i="9" s="1"/>
  <c r="L1614" i="9"/>
  <c r="K1614" i="9"/>
  <c r="J1614" i="9" s="1"/>
  <c r="L1613" i="9"/>
  <c r="K1613" i="9"/>
  <c r="J1613" i="9" s="1"/>
  <c r="L1612" i="9"/>
  <c r="K1612" i="9"/>
  <c r="J1612" i="9" s="1"/>
  <c r="L1611" i="9"/>
  <c r="K1611" i="9"/>
  <c r="J1611" i="9" s="1"/>
  <c r="L1610" i="9"/>
  <c r="K1610" i="9"/>
  <c r="J1610" i="9" s="1"/>
  <c r="L1609" i="9"/>
  <c r="K1609" i="9"/>
  <c r="J1609" i="9" s="1"/>
  <c r="L1608" i="9"/>
  <c r="K1608" i="9"/>
  <c r="J1608" i="9" s="1"/>
  <c r="L1607" i="9"/>
  <c r="K1607" i="9"/>
  <c r="J1607" i="9" s="1"/>
  <c r="L1606" i="9"/>
  <c r="K1606" i="9"/>
  <c r="J1606" i="9" s="1"/>
  <c r="L1605" i="9"/>
  <c r="K1605" i="9"/>
  <c r="J1605" i="9" s="1"/>
  <c r="L1604" i="9"/>
  <c r="K1604" i="9"/>
  <c r="J1604" i="9" s="1"/>
  <c r="L1603" i="9"/>
  <c r="K1603" i="9"/>
  <c r="J1603" i="9" s="1"/>
  <c r="L1602" i="9"/>
  <c r="K1602" i="9"/>
  <c r="J1602" i="9" s="1"/>
  <c r="L1601" i="9"/>
  <c r="K1601" i="9"/>
  <c r="J1601" i="9" s="1"/>
  <c r="L1600" i="9"/>
  <c r="K1600" i="9"/>
  <c r="J1600" i="9" s="1"/>
  <c r="L1599" i="9"/>
  <c r="K1599" i="9"/>
  <c r="J1599" i="9" s="1"/>
  <c r="L1598" i="9"/>
  <c r="K1598" i="9"/>
  <c r="J1598" i="9" s="1"/>
  <c r="L1597" i="9"/>
  <c r="K1597" i="9"/>
  <c r="J1597" i="9" s="1"/>
  <c r="L1596" i="9"/>
  <c r="K1596" i="9"/>
  <c r="J1596" i="9" s="1"/>
  <c r="L1595" i="9"/>
  <c r="K1595" i="9"/>
  <c r="J1595" i="9" s="1"/>
  <c r="L1594" i="9"/>
  <c r="K1594" i="9"/>
  <c r="J1594" i="9" s="1"/>
  <c r="L1593" i="9"/>
  <c r="K1593" i="9"/>
  <c r="J1593" i="9" s="1"/>
  <c r="L1592" i="9"/>
  <c r="K1592" i="9"/>
  <c r="J1592" i="9" s="1"/>
  <c r="L1591" i="9"/>
  <c r="K1591" i="9"/>
  <c r="J1591" i="9" s="1"/>
  <c r="L1590" i="9"/>
  <c r="K1590" i="9"/>
  <c r="J1590" i="9" s="1"/>
  <c r="L1589" i="9"/>
  <c r="K1589" i="9"/>
  <c r="J1589" i="9" s="1"/>
  <c r="L1588" i="9"/>
  <c r="K1588" i="9"/>
  <c r="J1588" i="9" s="1"/>
  <c r="L1587" i="9"/>
  <c r="K1587" i="9"/>
  <c r="J1587" i="9" s="1"/>
  <c r="L1586" i="9"/>
  <c r="K1586" i="9"/>
  <c r="J1586" i="9" s="1"/>
  <c r="L1585" i="9"/>
  <c r="K1585" i="9"/>
  <c r="J1585" i="9" s="1"/>
  <c r="L1584" i="9"/>
  <c r="K1584" i="9"/>
  <c r="J1584" i="9" s="1"/>
  <c r="L1583" i="9"/>
  <c r="K1583" i="9"/>
  <c r="J1583" i="9" s="1"/>
  <c r="L1582" i="9"/>
  <c r="K1582" i="9"/>
  <c r="J1582" i="9" s="1"/>
  <c r="L1581" i="9"/>
  <c r="K1581" i="9"/>
  <c r="J1581" i="9" s="1"/>
  <c r="L1580" i="9"/>
  <c r="K1580" i="9"/>
  <c r="J1580" i="9" s="1"/>
  <c r="L1579" i="9"/>
  <c r="K1579" i="9"/>
  <c r="J1579" i="9" s="1"/>
  <c r="L1578" i="9"/>
  <c r="K1578" i="9"/>
  <c r="J1578" i="9" s="1"/>
  <c r="L1577" i="9"/>
  <c r="K1577" i="9"/>
  <c r="J1577" i="9" s="1"/>
  <c r="L1576" i="9"/>
  <c r="K1576" i="9"/>
  <c r="J1576" i="9" s="1"/>
  <c r="L1575" i="9"/>
  <c r="K1575" i="9"/>
  <c r="J1575" i="9" s="1"/>
  <c r="L1574" i="9"/>
  <c r="K1574" i="9"/>
  <c r="J1574" i="9" s="1"/>
  <c r="L1573" i="9"/>
  <c r="K1573" i="9"/>
  <c r="J1573" i="9" s="1"/>
  <c r="L1572" i="9"/>
  <c r="K1572" i="9"/>
  <c r="J1572" i="9" s="1"/>
  <c r="L1571" i="9"/>
  <c r="K1571" i="9"/>
  <c r="J1571" i="9" s="1"/>
  <c r="L1570" i="9"/>
  <c r="K1570" i="9"/>
  <c r="J1570" i="9" s="1"/>
  <c r="L1569" i="9"/>
  <c r="K1569" i="9"/>
  <c r="J1569" i="9" s="1"/>
  <c r="L1568" i="9"/>
  <c r="K1568" i="9"/>
  <c r="J1568" i="9" s="1"/>
  <c r="L1567" i="9"/>
  <c r="K1567" i="9"/>
  <c r="J1567" i="9" s="1"/>
  <c r="L1566" i="9"/>
  <c r="K1566" i="9"/>
  <c r="J1566" i="9" s="1"/>
  <c r="L1565" i="9"/>
  <c r="K1565" i="9"/>
  <c r="J1565" i="9" s="1"/>
  <c r="L1564" i="9"/>
  <c r="K1564" i="9"/>
  <c r="J1564" i="9" s="1"/>
  <c r="L1563" i="9"/>
  <c r="K1563" i="9"/>
  <c r="J1563" i="9" s="1"/>
  <c r="L1562" i="9"/>
  <c r="K1562" i="9"/>
  <c r="J1562" i="9" s="1"/>
  <c r="L1561" i="9"/>
  <c r="K1561" i="9"/>
  <c r="J1561" i="9" s="1"/>
  <c r="L1560" i="9"/>
  <c r="K1560" i="9"/>
  <c r="J1560" i="9" s="1"/>
  <c r="L1559" i="9"/>
  <c r="K1559" i="9"/>
  <c r="J1559" i="9" s="1"/>
  <c r="L1558" i="9"/>
  <c r="K1558" i="9"/>
  <c r="J1558" i="9" s="1"/>
  <c r="L1557" i="9"/>
  <c r="K1557" i="9"/>
  <c r="J1557" i="9" s="1"/>
  <c r="L1556" i="9"/>
  <c r="K1556" i="9"/>
  <c r="J1556" i="9" s="1"/>
  <c r="L1555" i="9"/>
  <c r="K1555" i="9"/>
  <c r="J1555" i="9" s="1"/>
  <c r="L1554" i="9"/>
  <c r="K1554" i="9"/>
  <c r="J1554" i="9" s="1"/>
  <c r="L1553" i="9"/>
  <c r="K1553" i="9"/>
  <c r="J1553" i="9" s="1"/>
  <c r="L1552" i="9"/>
  <c r="K1552" i="9"/>
  <c r="J1552" i="9" s="1"/>
  <c r="L1551" i="9"/>
  <c r="K1551" i="9"/>
  <c r="J1551" i="9" s="1"/>
  <c r="L1550" i="9"/>
  <c r="K1550" i="9"/>
  <c r="J1550" i="9" s="1"/>
  <c r="L1549" i="9"/>
  <c r="K1549" i="9"/>
  <c r="J1549" i="9" s="1"/>
  <c r="L1548" i="9"/>
  <c r="K1548" i="9"/>
  <c r="J1548" i="9" s="1"/>
  <c r="L1547" i="9"/>
  <c r="K1547" i="9"/>
  <c r="J1547" i="9" s="1"/>
  <c r="L1546" i="9"/>
  <c r="K1546" i="9"/>
  <c r="J1546" i="9" s="1"/>
  <c r="L1545" i="9"/>
  <c r="K1545" i="9"/>
  <c r="J1545" i="9" s="1"/>
  <c r="L1544" i="9"/>
  <c r="K1544" i="9"/>
  <c r="J1544" i="9" s="1"/>
  <c r="L1543" i="9"/>
  <c r="K1543" i="9"/>
  <c r="J1543" i="9" s="1"/>
  <c r="L1542" i="9"/>
  <c r="K1542" i="9"/>
  <c r="J1542" i="9" s="1"/>
  <c r="L1541" i="9"/>
  <c r="K1541" i="9"/>
  <c r="J1541" i="9" s="1"/>
  <c r="L1540" i="9"/>
  <c r="K1540" i="9"/>
  <c r="J1540" i="9" s="1"/>
  <c r="L1539" i="9"/>
  <c r="K1539" i="9"/>
  <c r="J1539" i="9" s="1"/>
  <c r="L1538" i="9"/>
  <c r="K1538" i="9"/>
  <c r="J1538" i="9" s="1"/>
  <c r="L1537" i="9"/>
  <c r="K1537" i="9"/>
  <c r="J1537" i="9" s="1"/>
  <c r="L1536" i="9"/>
  <c r="K1536" i="9"/>
  <c r="J1536" i="9" s="1"/>
  <c r="L1535" i="9"/>
  <c r="K1535" i="9"/>
  <c r="J1535" i="9" s="1"/>
  <c r="L1534" i="9"/>
  <c r="K1534" i="9"/>
  <c r="J1534" i="9" s="1"/>
  <c r="L1533" i="9"/>
  <c r="K1533" i="9"/>
  <c r="J1533" i="9" s="1"/>
  <c r="L1532" i="9"/>
  <c r="K1532" i="9"/>
  <c r="J1532" i="9" s="1"/>
  <c r="L1531" i="9"/>
  <c r="K1531" i="9"/>
  <c r="J1531" i="9" s="1"/>
  <c r="L1530" i="9"/>
  <c r="K1530" i="9"/>
  <c r="J1530" i="9" s="1"/>
  <c r="L1529" i="9"/>
  <c r="K1529" i="9"/>
  <c r="J1529" i="9" s="1"/>
  <c r="L1528" i="9"/>
  <c r="K1528" i="9"/>
  <c r="J1528" i="9" s="1"/>
  <c r="L1527" i="9"/>
  <c r="K1527" i="9"/>
  <c r="J1527" i="9" s="1"/>
  <c r="L1526" i="9"/>
  <c r="K1526" i="9"/>
  <c r="J1526" i="9" s="1"/>
  <c r="L1525" i="9"/>
  <c r="K1525" i="9"/>
  <c r="J1525" i="9" s="1"/>
  <c r="L1524" i="9"/>
  <c r="K1524" i="9"/>
  <c r="J1524" i="9" s="1"/>
  <c r="L1523" i="9"/>
  <c r="K1523" i="9"/>
  <c r="J1523" i="9" s="1"/>
  <c r="L1522" i="9"/>
  <c r="K1522" i="9"/>
  <c r="J1522" i="9" s="1"/>
  <c r="L1521" i="9"/>
  <c r="K1521" i="9"/>
  <c r="J1521" i="9" s="1"/>
  <c r="L1520" i="9"/>
  <c r="K1520" i="9"/>
  <c r="J1520" i="9" s="1"/>
  <c r="L1519" i="9"/>
  <c r="K1519" i="9"/>
  <c r="J1519" i="9" s="1"/>
  <c r="L1518" i="9"/>
  <c r="K1518" i="9"/>
  <c r="J1518" i="9" s="1"/>
  <c r="L1517" i="9"/>
  <c r="K1517" i="9"/>
  <c r="J1517" i="9" s="1"/>
  <c r="L1516" i="9"/>
  <c r="K1516" i="9"/>
  <c r="J1516" i="9" s="1"/>
  <c r="L1515" i="9"/>
  <c r="K1515" i="9"/>
  <c r="J1515" i="9" s="1"/>
  <c r="L1514" i="9"/>
  <c r="K1514" i="9"/>
  <c r="J1514" i="9" s="1"/>
  <c r="L1513" i="9"/>
  <c r="K1513" i="9"/>
  <c r="J1513" i="9" s="1"/>
  <c r="L1512" i="9"/>
  <c r="K1512" i="9"/>
  <c r="J1512" i="9" s="1"/>
  <c r="L1511" i="9"/>
  <c r="K1511" i="9"/>
  <c r="J1511" i="9" s="1"/>
  <c r="L1510" i="9"/>
  <c r="K1510" i="9"/>
  <c r="J1510" i="9" s="1"/>
  <c r="L1509" i="9"/>
  <c r="K1509" i="9"/>
  <c r="J1509" i="9" s="1"/>
  <c r="L1508" i="9"/>
  <c r="K1508" i="9"/>
  <c r="J1508" i="9" s="1"/>
  <c r="L1507" i="9"/>
  <c r="K1507" i="9"/>
  <c r="J1507" i="9" s="1"/>
  <c r="L1506" i="9"/>
  <c r="K1506" i="9"/>
  <c r="J1506" i="9" s="1"/>
  <c r="L1505" i="9"/>
  <c r="K1505" i="9"/>
  <c r="J1505" i="9" s="1"/>
  <c r="L1504" i="9"/>
  <c r="K1504" i="9"/>
  <c r="J1504" i="9" s="1"/>
  <c r="L1503" i="9"/>
  <c r="K1503" i="9"/>
  <c r="J1503" i="9" s="1"/>
  <c r="L1502" i="9"/>
  <c r="K1502" i="9"/>
  <c r="J1502" i="9" s="1"/>
  <c r="L1501" i="9"/>
  <c r="K1501" i="9"/>
  <c r="J1501" i="9" s="1"/>
  <c r="L1500" i="9"/>
  <c r="K1500" i="9"/>
  <c r="J1500" i="9" s="1"/>
  <c r="L1499" i="9"/>
  <c r="K1499" i="9"/>
  <c r="J1499" i="9" s="1"/>
  <c r="L1498" i="9"/>
  <c r="K1498" i="9"/>
  <c r="J1498" i="9" s="1"/>
  <c r="L1497" i="9"/>
  <c r="K1497" i="9"/>
  <c r="J1497" i="9" s="1"/>
  <c r="L1496" i="9"/>
  <c r="K1496" i="9"/>
  <c r="J1496" i="9" s="1"/>
  <c r="L1495" i="9"/>
  <c r="K1495" i="9"/>
  <c r="J1495" i="9" s="1"/>
  <c r="L1494" i="9"/>
  <c r="K1494" i="9"/>
  <c r="J1494" i="9" s="1"/>
  <c r="L1493" i="9"/>
  <c r="K1493" i="9"/>
  <c r="J1493" i="9" s="1"/>
  <c r="L1492" i="9"/>
  <c r="K1492" i="9"/>
  <c r="J1492" i="9" s="1"/>
  <c r="L1491" i="9"/>
  <c r="K1491" i="9"/>
  <c r="J1491" i="9" s="1"/>
  <c r="L1490" i="9"/>
  <c r="K1490" i="9"/>
  <c r="J1490" i="9" s="1"/>
  <c r="L1489" i="9"/>
  <c r="K1489" i="9"/>
  <c r="J1489" i="9" s="1"/>
  <c r="L1488" i="9"/>
  <c r="K1488" i="9"/>
  <c r="J1488" i="9" s="1"/>
  <c r="L1487" i="9"/>
  <c r="K1487" i="9"/>
  <c r="J1487" i="9" s="1"/>
  <c r="L1486" i="9"/>
  <c r="K1486" i="9"/>
  <c r="J1486" i="9" s="1"/>
  <c r="L1485" i="9"/>
  <c r="K1485" i="9"/>
  <c r="J1485" i="9" s="1"/>
  <c r="L1484" i="9"/>
  <c r="K1484" i="9"/>
  <c r="J1484" i="9" s="1"/>
  <c r="L1483" i="9"/>
  <c r="K1483" i="9"/>
  <c r="J1483" i="9" s="1"/>
  <c r="L1482" i="9"/>
  <c r="K1482" i="9"/>
  <c r="J1482" i="9" s="1"/>
  <c r="L1481" i="9"/>
  <c r="K1481" i="9"/>
  <c r="J1481" i="9" s="1"/>
  <c r="L1480" i="9"/>
  <c r="K1480" i="9"/>
  <c r="J1480" i="9" s="1"/>
  <c r="L1479" i="9"/>
  <c r="K1479" i="9"/>
  <c r="J1479" i="9" s="1"/>
  <c r="L1478" i="9"/>
  <c r="K1478" i="9"/>
  <c r="J1478" i="9" s="1"/>
  <c r="L1477" i="9"/>
  <c r="K1477" i="9"/>
  <c r="J1477" i="9" s="1"/>
  <c r="L1476" i="9"/>
  <c r="K1476" i="9"/>
  <c r="J1476" i="9" s="1"/>
  <c r="L1475" i="9"/>
  <c r="K1475" i="9"/>
  <c r="J1475" i="9" s="1"/>
  <c r="L1474" i="9"/>
  <c r="K1474" i="9"/>
  <c r="J1474" i="9" s="1"/>
  <c r="L1473" i="9"/>
  <c r="K1473" i="9"/>
  <c r="J1473" i="9" s="1"/>
  <c r="L1472" i="9"/>
  <c r="K1472" i="9"/>
  <c r="J1472" i="9" s="1"/>
  <c r="L1471" i="9"/>
  <c r="K1471" i="9"/>
  <c r="J1471" i="9" s="1"/>
  <c r="L1470" i="9"/>
  <c r="K1470" i="9"/>
  <c r="J1470" i="9" s="1"/>
  <c r="L1469" i="9"/>
  <c r="K1469" i="9"/>
  <c r="J1469" i="9" s="1"/>
  <c r="L1468" i="9"/>
  <c r="K1468" i="9"/>
  <c r="J1468" i="9" s="1"/>
  <c r="L1467" i="9"/>
  <c r="K1467" i="9"/>
  <c r="J1467" i="9" s="1"/>
  <c r="L1466" i="9"/>
  <c r="K1466" i="9"/>
  <c r="J1466" i="9" s="1"/>
  <c r="L1465" i="9"/>
  <c r="K1465" i="9"/>
  <c r="J1465" i="9" s="1"/>
  <c r="L1464" i="9"/>
  <c r="K1464" i="9"/>
  <c r="J1464" i="9" s="1"/>
  <c r="L1463" i="9"/>
  <c r="K1463" i="9"/>
  <c r="J1463" i="9" s="1"/>
  <c r="L1462" i="9"/>
  <c r="K1462" i="9"/>
  <c r="J1462" i="9" s="1"/>
  <c r="L1461" i="9"/>
  <c r="K1461" i="9"/>
  <c r="J1461" i="9" s="1"/>
  <c r="L1460" i="9"/>
  <c r="K1460" i="9"/>
  <c r="J1460" i="9" s="1"/>
  <c r="L1459" i="9"/>
  <c r="K1459" i="9"/>
  <c r="J1459" i="9" s="1"/>
  <c r="L1458" i="9"/>
  <c r="K1458" i="9"/>
  <c r="J1458" i="9" s="1"/>
  <c r="L1457" i="9"/>
  <c r="K1457" i="9"/>
  <c r="J1457" i="9" s="1"/>
  <c r="L1456" i="9"/>
  <c r="K1456" i="9"/>
  <c r="J1456" i="9" s="1"/>
  <c r="L1455" i="9"/>
  <c r="K1455" i="9"/>
  <c r="J1455" i="9" s="1"/>
  <c r="L1454" i="9"/>
  <c r="K1454" i="9"/>
  <c r="J1454" i="9" s="1"/>
  <c r="L1453" i="9"/>
  <c r="K1453" i="9"/>
  <c r="J1453" i="9" s="1"/>
  <c r="L1452" i="9"/>
  <c r="K1452" i="9"/>
  <c r="J1452" i="9" s="1"/>
  <c r="L1451" i="9"/>
  <c r="K1451" i="9"/>
  <c r="J1451" i="9" s="1"/>
  <c r="L1450" i="9"/>
  <c r="K1450" i="9"/>
  <c r="J1450" i="9" s="1"/>
  <c r="L1449" i="9"/>
  <c r="K1449" i="9"/>
  <c r="J1449" i="9" s="1"/>
  <c r="L1448" i="9"/>
  <c r="K1448" i="9"/>
  <c r="J1448" i="9" s="1"/>
  <c r="L1447" i="9"/>
  <c r="K1447" i="9"/>
  <c r="J1447" i="9" s="1"/>
  <c r="L1446" i="9"/>
  <c r="K1446" i="9"/>
  <c r="J1446" i="9" s="1"/>
  <c r="L1445" i="9"/>
  <c r="K1445" i="9"/>
  <c r="J1445" i="9" s="1"/>
  <c r="L1444" i="9"/>
  <c r="K1444" i="9"/>
  <c r="J1444" i="9" s="1"/>
  <c r="L1443" i="9"/>
  <c r="K1443" i="9"/>
  <c r="J1443" i="9" s="1"/>
  <c r="L1442" i="9"/>
  <c r="K1442" i="9"/>
  <c r="J1442" i="9" s="1"/>
  <c r="L1441" i="9"/>
  <c r="K1441" i="9"/>
  <c r="J1441" i="9" s="1"/>
  <c r="L1440" i="9"/>
  <c r="K1440" i="9"/>
  <c r="J1440" i="9" s="1"/>
  <c r="L1439" i="9"/>
  <c r="K1439" i="9"/>
  <c r="J1439" i="9" s="1"/>
  <c r="L1438" i="9"/>
  <c r="K1438" i="9"/>
  <c r="J1438" i="9" s="1"/>
  <c r="L1437" i="9"/>
  <c r="K1437" i="9"/>
  <c r="J1437" i="9" s="1"/>
  <c r="L1436" i="9"/>
  <c r="K1436" i="9"/>
  <c r="J1436" i="9" s="1"/>
  <c r="L1435" i="9"/>
  <c r="K1435" i="9"/>
  <c r="J1435" i="9" s="1"/>
  <c r="L1434" i="9"/>
  <c r="K1434" i="9"/>
  <c r="J1434" i="9" s="1"/>
  <c r="L1433" i="9"/>
  <c r="K1433" i="9"/>
  <c r="J1433" i="9" s="1"/>
  <c r="L1432" i="9"/>
  <c r="K1432" i="9"/>
  <c r="J1432" i="9" s="1"/>
  <c r="L1431" i="9"/>
  <c r="K1431" i="9"/>
  <c r="J1431" i="9" s="1"/>
  <c r="L1430" i="9"/>
  <c r="K1430" i="9"/>
  <c r="J1430" i="9" s="1"/>
  <c r="L1429" i="9"/>
  <c r="K1429" i="9"/>
  <c r="J1429" i="9" s="1"/>
  <c r="L1428" i="9"/>
  <c r="K1428" i="9"/>
  <c r="J1428" i="9" s="1"/>
  <c r="L1427" i="9"/>
  <c r="K1427" i="9"/>
  <c r="J1427" i="9" s="1"/>
  <c r="L1426" i="9"/>
  <c r="K1426" i="9"/>
  <c r="J1426" i="9" s="1"/>
  <c r="L1425" i="9"/>
  <c r="K1425" i="9"/>
  <c r="J1425" i="9" s="1"/>
  <c r="L1424" i="9"/>
  <c r="K1424" i="9"/>
  <c r="J1424" i="9" s="1"/>
  <c r="L1423" i="9"/>
  <c r="K1423" i="9"/>
  <c r="J1423" i="9" s="1"/>
  <c r="L1422" i="9"/>
  <c r="K1422" i="9"/>
  <c r="J1422" i="9" s="1"/>
  <c r="L1421" i="9"/>
  <c r="K1421" i="9"/>
  <c r="J1421" i="9" s="1"/>
  <c r="L1420" i="9"/>
  <c r="K1420" i="9"/>
  <c r="J1420" i="9" s="1"/>
  <c r="L1419" i="9"/>
  <c r="K1419" i="9"/>
  <c r="J1419" i="9" s="1"/>
  <c r="L1418" i="9"/>
  <c r="K1418" i="9"/>
  <c r="J1418" i="9" s="1"/>
  <c r="L1417" i="9"/>
  <c r="K1417" i="9"/>
  <c r="J1417" i="9" s="1"/>
  <c r="L1416" i="9"/>
  <c r="K1416" i="9"/>
  <c r="J1416" i="9" s="1"/>
  <c r="L1415" i="9"/>
  <c r="K1415" i="9"/>
  <c r="J1415" i="9" s="1"/>
  <c r="L1414" i="9"/>
  <c r="K1414" i="9"/>
  <c r="J1414" i="9" s="1"/>
  <c r="L1413" i="9"/>
  <c r="K1413" i="9"/>
  <c r="J1413" i="9" s="1"/>
  <c r="L1412" i="9"/>
  <c r="K1412" i="9"/>
  <c r="J1412" i="9" s="1"/>
  <c r="L1411" i="9"/>
  <c r="K1411" i="9"/>
  <c r="J1411" i="9" s="1"/>
  <c r="L1410" i="9"/>
  <c r="K1410" i="9"/>
  <c r="J1410" i="9" s="1"/>
  <c r="L1409" i="9"/>
  <c r="K1409" i="9"/>
  <c r="J1409" i="9" s="1"/>
  <c r="L1408" i="9"/>
  <c r="K1408" i="9"/>
  <c r="J1408" i="9" s="1"/>
  <c r="L1407" i="9"/>
  <c r="K1407" i="9"/>
  <c r="J1407" i="9" s="1"/>
  <c r="L1406" i="9"/>
  <c r="K1406" i="9"/>
  <c r="J1406" i="9" s="1"/>
  <c r="L1405" i="9"/>
  <c r="K1405" i="9"/>
  <c r="J1405" i="9" s="1"/>
  <c r="L1404" i="9"/>
  <c r="K1404" i="9"/>
  <c r="J1404" i="9" s="1"/>
  <c r="L1403" i="9"/>
  <c r="K1403" i="9"/>
  <c r="J1403" i="9" s="1"/>
  <c r="L1402" i="9"/>
  <c r="K1402" i="9"/>
  <c r="J1402" i="9" s="1"/>
  <c r="L1401" i="9"/>
  <c r="K1401" i="9"/>
  <c r="J1401" i="9" s="1"/>
  <c r="L1400" i="9"/>
  <c r="K1400" i="9"/>
  <c r="J1400" i="9" s="1"/>
  <c r="L1399" i="9"/>
  <c r="K1399" i="9"/>
  <c r="J1399" i="9" s="1"/>
  <c r="L1398" i="9"/>
  <c r="K1398" i="9"/>
  <c r="J1398" i="9" s="1"/>
  <c r="L1397" i="9"/>
  <c r="K1397" i="9"/>
  <c r="J1397" i="9" s="1"/>
  <c r="L1396" i="9"/>
  <c r="K1396" i="9"/>
  <c r="J1396" i="9" s="1"/>
  <c r="L1395" i="9"/>
  <c r="K1395" i="9"/>
  <c r="J1395" i="9" s="1"/>
  <c r="L1394" i="9"/>
  <c r="K1394" i="9"/>
  <c r="J1394" i="9" s="1"/>
  <c r="L1393" i="9"/>
  <c r="K1393" i="9"/>
  <c r="J1393" i="9" s="1"/>
  <c r="L1392" i="9"/>
  <c r="K1392" i="9"/>
  <c r="J1392" i="9" s="1"/>
  <c r="L1391" i="9"/>
  <c r="K1391" i="9"/>
  <c r="J1391" i="9" s="1"/>
  <c r="L1390" i="9"/>
  <c r="K1390" i="9"/>
  <c r="J1390" i="9" s="1"/>
  <c r="L1389" i="9"/>
  <c r="K1389" i="9"/>
  <c r="J1389" i="9" s="1"/>
  <c r="L1388" i="9"/>
  <c r="K1388" i="9"/>
  <c r="J1388" i="9" s="1"/>
  <c r="L1387" i="9"/>
  <c r="K1387" i="9"/>
  <c r="J1387" i="9" s="1"/>
  <c r="L1386" i="9"/>
  <c r="K1386" i="9"/>
  <c r="J1386" i="9" s="1"/>
  <c r="L1385" i="9"/>
  <c r="K1385" i="9"/>
  <c r="J1385" i="9" s="1"/>
  <c r="L1384" i="9"/>
  <c r="K1384" i="9"/>
  <c r="J1384" i="9" s="1"/>
  <c r="L1383" i="9"/>
  <c r="K1383" i="9"/>
  <c r="J1383" i="9" s="1"/>
  <c r="L1382" i="9"/>
  <c r="K1382" i="9"/>
  <c r="J1382" i="9" s="1"/>
  <c r="L1381" i="9"/>
  <c r="K1381" i="9"/>
  <c r="J1381" i="9" s="1"/>
  <c r="L1380" i="9"/>
  <c r="K1380" i="9"/>
  <c r="J1380" i="9" s="1"/>
  <c r="L1379" i="9"/>
  <c r="K1379" i="9"/>
  <c r="J1379" i="9" s="1"/>
  <c r="L1378" i="9"/>
  <c r="K1378" i="9"/>
  <c r="J1378" i="9" s="1"/>
  <c r="L1377" i="9"/>
  <c r="K1377" i="9"/>
  <c r="J1377" i="9" s="1"/>
  <c r="L1376" i="9"/>
  <c r="K1376" i="9"/>
  <c r="J1376" i="9" s="1"/>
  <c r="L1375" i="9"/>
  <c r="K1375" i="9"/>
  <c r="J1375" i="9" s="1"/>
  <c r="L1374" i="9"/>
  <c r="K1374" i="9"/>
  <c r="J1374" i="9" s="1"/>
  <c r="L1373" i="9"/>
  <c r="K1373" i="9"/>
  <c r="J1373" i="9" s="1"/>
  <c r="L1372" i="9"/>
  <c r="K1372" i="9"/>
  <c r="J1372" i="9" s="1"/>
  <c r="L1371" i="9"/>
  <c r="K1371" i="9"/>
  <c r="J1371" i="9" s="1"/>
  <c r="L1370" i="9"/>
  <c r="K1370" i="9"/>
  <c r="J1370" i="9" s="1"/>
  <c r="L1369" i="9"/>
  <c r="K1369" i="9"/>
  <c r="J1369" i="9" s="1"/>
  <c r="L1368" i="9"/>
  <c r="K1368" i="9"/>
  <c r="J1368" i="9" s="1"/>
  <c r="L1367" i="9"/>
  <c r="K1367" i="9"/>
  <c r="J1367" i="9" s="1"/>
  <c r="L1366" i="9"/>
  <c r="K1366" i="9"/>
  <c r="J1366" i="9" s="1"/>
  <c r="L1365" i="9"/>
  <c r="K1365" i="9"/>
  <c r="J1365" i="9" s="1"/>
  <c r="L1364" i="9"/>
  <c r="K1364" i="9"/>
  <c r="J1364" i="9" s="1"/>
  <c r="L1363" i="9"/>
  <c r="K1363" i="9"/>
  <c r="J1363" i="9" s="1"/>
  <c r="L1362" i="9"/>
  <c r="K1362" i="9"/>
  <c r="J1362" i="9" s="1"/>
  <c r="L1361" i="9"/>
  <c r="K1361" i="9"/>
  <c r="J1361" i="9" s="1"/>
  <c r="L1360" i="9"/>
  <c r="K1360" i="9"/>
  <c r="J1360" i="9" s="1"/>
  <c r="L1359" i="9"/>
  <c r="K1359" i="9"/>
  <c r="J1359" i="9" s="1"/>
  <c r="L1358" i="9"/>
  <c r="K1358" i="9"/>
  <c r="J1358" i="9" s="1"/>
  <c r="L1357" i="9"/>
  <c r="K1357" i="9"/>
  <c r="J1357" i="9" s="1"/>
  <c r="L1356" i="9"/>
  <c r="K1356" i="9"/>
  <c r="J1356" i="9" s="1"/>
  <c r="L1355" i="9"/>
  <c r="K1355" i="9"/>
  <c r="J1355" i="9" s="1"/>
  <c r="L1354" i="9"/>
  <c r="K1354" i="9"/>
  <c r="J1354" i="9" s="1"/>
  <c r="L1353" i="9"/>
  <c r="K1353" i="9"/>
  <c r="J1353" i="9" s="1"/>
  <c r="L1352" i="9"/>
  <c r="K1352" i="9"/>
  <c r="J1352" i="9" s="1"/>
  <c r="L1351" i="9"/>
  <c r="K1351" i="9"/>
  <c r="J1351" i="9" s="1"/>
  <c r="L1350" i="9"/>
  <c r="K1350" i="9"/>
  <c r="J1350" i="9" s="1"/>
  <c r="L1349" i="9"/>
  <c r="K1349" i="9"/>
  <c r="J1349" i="9" s="1"/>
  <c r="L1348" i="9"/>
  <c r="K1348" i="9"/>
  <c r="J1348" i="9" s="1"/>
  <c r="L1347" i="9"/>
  <c r="K1347" i="9"/>
  <c r="J1347" i="9" s="1"/>
  <c r="L1346" i="9"/>
  <c r="K1346" i="9"/>
  <c r="J1346" i="9" s="1"/>
  <c r="L1345" i="9"/>
  <c r="K1345" i="9"/>
  <c r="J1345" i="9" s="1"/>
  <c r="L1344" i="9"/>
  <c r="K1344" i="9"/>
  <c r="J1344" i="9" s="1"/>
  <c r="L1343" i="9"/>
  <c r="K1343" i="9"/>
  <c r="J1343" i="9" s="1"/>
  <c r="L1342" i="9"/>
  <c r="K1342" i="9"/>
  <c r="J1342" i="9" s="1"/>
  <c r="L1341" i="9"/>
  <c r="K1341" i="9"/>
  <c r="J1341" i="9" s="1"/>
  <c r="L1340" i="9"/>
  <c r="K1340" i="9"/>
  <c r="J1340" i="9" s="1"/>
  <c r="L1339" i="9"/>
  <c r="K1339" i="9"/>
  <c r="J1339" i="9" s="1"/>
  <c r="L1338" i="9"/>
  <c r="K1338" i="9"/>
  <c r="J1338" i="9" s="1"/>
  <c r="L1337" i="9"/>
  <c r="K1337" i="9"/>
  <c r="J1337" i="9" s="1"/>
  <c r="L1336" i="9"/>
  <c r="K1336" i="9"/>
  <c r="J1336" i="9" s="1"/>
  <c r="L1335" i="9"/>
  <c r="K1335" i="9"/>
  <c r="J1335" i="9" s="1"/>
  <c r="L1334" i="9"/>
  <c r="K1334" i="9"/>
  <c r="J1334" i="9" s="1"/>
  <c r="L1333" i="9"/>
  <c r="K1333" i="9"/>
  <c r="J1333" i="9" s="1"/>
  <c r="L1332" i="9"/>
  <c r="K1332" i="9"/>
  <c r="J1332" i="9" s="1"/>
  <c r="L1331" i="9"/>
  <c r="K1331" i="9"/>
  <c r="J1331" i="9" s="1"/>
  <c r="L1330" i="9"/>
  <c r="K1330" i="9"/>
  <c r="J1330" i="9" s="1"/>
  <c r="L1329" i="9"/>
  <c r="K1329" i="9"/>
  <c r="J1329" i="9" s="1"/>
  <c r="L1328" i="9"/>
  <c r="K1328" i="9"/>
  <c r="J1328" i="9" s="1"/>
  <c r="L1327" i="9"/>
  <c r="K1327" i="9"/>
  <c r="J1327" i="9" s="1"/>
  <c r="L1326" i="9"/>
  <c r="K1326" i="9"/>
  <c r="J1326" i="9" s="1"/>
  <c r="L1325" i="9"/>
  <c r="K1325" i="9"/>
  <c r="J1325" i="9" s="1"/>
  <c r="L1324" i="9"/>
  <c r="K1324" i="9"/>
  <c r="J1324" i="9" s="1"/>
  <c r="L1323" i="9"/>
  <c r="K1323" i="9"/>
  <c r="J1323" i="9" s="1"/>
  <c r="L1322" i="9"/>
  <c r="K1322" i="9"/>
  <c r="J1322" i="9" s="1"/>
  <c r="L1321" i="9"/>
  <c r="K1321" i="9"/>
  <c r="J1321" i="9" s="1"/>
  <c r="L1320" i="9"/>
  <c r="K1320" i="9"/>
  <c r="J1320" i="9" s="1"/>
  <c r="L1319" i="9"/>
  <c r="K1319" i="9"/>
  <c r="J1319" i="9" s="1"/>
  <c r="L1318" i="9"/>
  <c r="K1318" i="9"/>
  <c r="J1318" i="9" s="1"/>
  <c r="L1317" i="9"/>
  <c r="K1317" i="9"/>
  <c r="J1317" i="9" s="1"/>
  <c r="L1316" i="9"/>
  <c r="K1316" i="9"/>
  <c r="J1316" i="9" s="1"/>
  <c r="L1315" i="9"/>
  <c r="K1315" i="9"/>
  <c r="J1315" i="9" s="1"/>
  <c r="L1314" i="9"/>
  <c r="K1314" i="9"/>
  <c r="J1314" i="9" s="1"/>
  <c r="L1313" i="9"/>
  <c r="K1313" i="9"/>
  <c r="J1313" i="9" s="1"/>
  <c r="L1312" i="9"/>
  <c r="K1312" i="9"/>
  <c r="J1312" i="9" s="1"/>
  <c r="L1311" i="9"/>
  <c r="K1311" i="9"/>
  <c r="J1311" i="9" s="1"/>
  <c r="L1310" i="9"/>
  <c r="K1310" i="9"/>
  <c r="J1310" i="9" s="1"/>
  <c r="L1309" i="9"/>
  <c r="K1309" i="9"/>
  <c r="J1309" i="9" s="1"/>
  <c r="L1308" i="9"/>
  <c r="K1308" i="9"/>
  <c r="J1308" i="9" s="1"/>
  <c r="L1307" i="9"/>
  <c r="K1307" i="9"/>
  <c r="J1307" i="9" s="1"/>
  <c r="L1306" i="9"/>
  <c r="K1306" i="9"/>
  <c r="J1306" i="9" s="1"/>
  <c r="L1305" i="9"/>
  <c r="K1305" i="9"/>
  <c r="J1305" i="9" s="1"/>
  <c r="L1304" i="9"/>
  <c r="K1304" i="9"/>
  <c r="J1304" i="9" s="1"/>
  <c r="L1303" i="9"/>
  <c r="K1303" i="9"/>
  <c r="J1303" i="9" s="1"/>
  <c r="L1302" i="9"/>
  <c r="K1302" i="9"/>
  <c r="J1302" i="9" s="1"/>
  <c r="L1301" i="9"/>
  <c r="K1301" i="9"/>
  <c r="J1301" i="9" s="1"/>
  <c r="L1300" i="9"/>
  <c r="K1300" i="9"/>
  <c r="J1300" i="9" s="1"/>
  <c r="L1299" i="9"/>
  <c r="K1299" i="9"/>
  <c r="J1299" i="9" s="1"/>
  <c r="L1298" i="9"/>
  <c r="K1298" i="9"/>
  <c r="J1298" i="9" s="1"/>
  <c r="L1297" i="9"/>
  <c r="K1297" i="9"/>
  <c r="J1297" i="9" s="1"/>
  <c r="L1296" i="9"/>
  <c r="K1296" i="9"/>
  <c r="J1296" i="9" s="1"/>
  <c r="L1295" i="9"/>
  <c r="K1295" i="9"/>
  <c r="J1295" i="9" s="1"/>
  <c r="L1294" i="9"/>
  <c r="K1294" i="9"/>
  <c r="J1294" i="9" s="1"/>
  <c r="L1293" i="9"/>
  <c r="K1293" i="9"/>
  <c r="J1293" i="9" s="1"/>
  <c r="L1292" i="9"/>
  <c r="K1292" i="9"/>
  <c r="J1292" i="9" s="1"/>
  <c r="L1291" i="9"/>
  <c r="K1291" i="9"/>
  <c r="J1291" i="9" s="1"/>
  <c r="L1290" i="9"/>
  <c r="K1290" i="9"/>
  <c r="J1290" i="9" s="1"/>
  <c r="L1289" i="9"/>
  <c r="K1289" i="9"/>
  <c r="J1289" i="9" s="1"/>
  <c r="L1288" i="9"/>
  <c r="K1288" i="9"/>
  <c r="J1288" i="9" s="1"/>
  <c r="L1287" i="9"/>
  <c r="K1287" i="9"/>
  <c r="J1287" i="9" s="1"/>
  <c r="L1286" i="9"/>
  <c r="K1286" i="9"/>
  <c r="J1286" i="9" s="1"/>
  <c r="L1285" i="9"/>
  <c r="K1285" i="9"/>
  <c r="J1285" i="9" s="1"/>
  <c r="L1284" i="9"/>
  <c r="K1284" i="9"/>
  <c r="J1284" i="9" s="1"/>
  <c r="L1283" i="9"/>
  <c r="K1283" i="9"/>
  <c r="J1283" i="9" s="1"/>
  <c r="L1282" i="9"/>
  <c r="K1282" i="9"/>
  <c r="J1282" i="9" s="1"/>
  <c r="L1281" i="9"/>
  <c r="K1281" i="9"/>
  <c r="J1281" i="9" s="1"/>
  <c r="L1280" i="9"/>
  <c r="K1280" i="9"/>
  <c r="J1280" i="9" s="1"/>
  <c r="L1279" i="9"/>
  <c r="K1279" i="9"/>
  <c r="J1279" i="9" s="1"/>
  <c r="L1278" i="9"/>
  <c r="K1278" i="9"/>
  <c r="J1278" i="9" s="1"/>
  <c r="L1277" i="9"/>
  <c r="K1277" i="9"/>
  <c r="J1277" i="9" s="1"/>
  <c r="L1276" i="9"/>
  <c r="K1276" i="9"/>
  <c r="J1276" i="9" s="1"/>
  <c r="L1275" i="9"/>
  <c r="K1275" i="9"/>
  <c r="J1275" i="9" s="1"/>
  <c r="L1274" i="9"/>
  <c r="K1274" i="9"/>
  <c r="J1274" i="9" s="1"/>
  <c r="L1273" i="9"/>
  <c r="K1273" i="9"/>
  <c r="J1273" i="9" s="1"/>
  <c r="L1272" i="9"/>
  <c r="K1272" i="9"/>
  <c r="J1272" i="9" s="1"/>
  <c r="L1271" i="9"/>
  <c r="K1271" i="9"/>
  <c r="J1271" i="9" s="1"/>
  <c r="L1270" i="9"/>
  <c r="K1270" i="9"/>
  <c r="J1270" i="9" s="1"/>
  <c r="L1269" i="9"/>
  <c r="K1269" i="9"/>
  <c r="J1269" i="9" s="1"/>
  <c r="L1268" i="9"/>
  <c r="K1268" i="9"/>
  <c r="J1268" i="9" s="1"/>
  <c r="L1267" i="9"/>
  <c r="K1267" i="9"/>
  <c r="J1267" i="9" s="1"/>
  <c r="L1266" i="9"/>
  <c r="K1266" i="9"/>
  <c r="J1266" i="9" s="1"/>
  <c r="L1265" i="9"/>
  <c r="K1265" i="9"/>
  <c r="J1265" i="9" s="1"/>
  <c r="L1264" i="9"/>
  <c r="K1264" i="9"/>
  <c r="J1264" i="9" s="1"/>
  <c r="L1263" i="9"/>
  <c r="K1263" i="9"/>
  <c r="J1263" i="9" s="1"/>
  <c r="L1262" i="9"/>
  <c r="K1262" i="9"/>
  <c r="J1262" i="9" s="1"/>
  <c r="L1261" i="9"/>
  <c r="K1261" i="9"/>
  <c r="J1261" i="9" s="1"/>
  <c r="L1260" i="9"/>
  <c r="K1260" i="9"/>
  <c r="J1260" i="9" s="1"/>
  <c r="L1259" i="9"/>
  <c r="K1259" i="9"/>
  <c r="J1259" i="9" s="1"/>
  <c r="L1258" i="9"/>
  <c r="K1258" i="9"/>
  <c r="J1258" i="9" s="1"/>
  <c r="L1257" i="9"/>
  <c r="K1257" i="9"/>
  <c r="J1257" i="9" s="1"/>
  <c r="L1256" i="9"/>
  <c r="K1256" i="9"/>
  <c r="J1256" i="9" s="1"/>
  <c r="L1255" i="9"/>
  <c r="K1255" i="9"/>
  <c r="J1255" i="9" s="1"/>
  <c r="L1254" i="9"/>
  <c r="K1254" i="9"/>
  <c r="J1254" i="9" s="1"/>
  <c r="L1253" i="9"/>
  <c r="K1253" i="9"/>
  <c r="J1253" i="9" s="1"/>
  <c r="L1252" i="9"/>
  <c r="K1252" i="9"/>
  <c r="J1252" i="9" s="1"/>
  <c r="L1251" i="9"/>
  <c r="K1251" i="9"/>
  <c r="J1251" i="9" s="1"/>
  <c r="L1250" i="9"/>
  <c r="K1250" i="9"/>
  <c r="J1250" i="9" s="1"/>
  <c r="L1249" i="9"/>
  <c r="K1249" i="9"/>
  <c r="J1249" i="9" s="1"/>
  <c r="L1248" i="9"/>
  <c r="K1248" i="9"/>
  <c r="J1248" i="9" s="1"/>
  <c r="L1247" i="9"/>
  <c r="K1247" i="9"/>
  <c r="J1247" i="9" s="1"/>
  <c r="L1246" i="9"/>
  <c r="K1246" i="9"/>
  <c r="J1246" i="9" s="1"/>
  <c r="L1245" i="9"/>
  <c r="K1245" i="9"/>
  <c r="J1245" i="9" s="1"/>
  <c r="L1244" i="9"/>
  <c r="K1244" i="9"/>
  <c r="J1244" i="9" s="1"/>
  <c r="L1243" i="9"/>
  <c r="K1243" i="9"/>
  <c r="J1243" i="9" s="1"/>
  <c r="L1242" i="9"/>
  <c r="K1242" i="9"/>
  <c r="J1242" i="9" s="1"/>
  <c r="L1241" i="9"/>
  <c r="K1241" i="9"/>
  <c r="J1241" i="9" s="1"/>
  <c r="L1240" i="9"/>
  <c r="K1240" i="9"/>
  <c r="J1240" i="9" s="1"/>
  <c r="L1239" i="9"/>
  <c r="K1239" i="9"/>
  <c r="J1239" i="9" s="1"/>
  <c r="L1238" i="9"/>
  <c r="K1238" i="9"/>
  <c r="J1238" i="9" s="1"/>
  <c r="L1237" i="9"/>
  <c r="K1237" i="9"/>
  <c r="J1237" i="9" s="1"/>
  <c r="L1236" i="9"/>
  <c r="K1236" i="9"/>
  <c r="J1236" i="9" s="1"/>
  <c r="L1235" i="9"/>
  <c r="K1235" i="9"/>
  <c r="J1235" i="9" s="1"/>
  <c r="L1234" i="9"/>
  <c r="K1234" i="9"/>
  <c r="J1234" i="9" s="1"/>
  <c r="L1233" i="9"/>
  <c r="K1233" i="9"/>
  <c r="J1233" i="9" s="1"/>
  <c r="L1232" i="9"/>
  <c r="K1232" i="9"/>
  <c r="J1232" i="9" s="1"/>
  <c r="L1231" i="9"/>
  <c r="K1231" i="9"/>
  <c r="J1231" i="9" s="1"/>
  <c r="L1230" i="9"/>
  <c r="K1230" i="9"/>
  <c r="J1230" i="9" s="1"/>
  <c r="L1229" i="9"/>
  <c r="K1229" i="9"/>
  <c r="J1229" i="9" s="1"/>
  <c r="L1228" i="9"/>
  <c r="K1228" i="9"/>
  <c r="J1228" i="9" s="1"/>
  <c r="L1227" i="9"/>
  <c r="K1227" i="9"/>
  <c r="J1227" i="9" s="1"/>
  <c r="L1226" i="9"/>
  <c r="K1226" i="9"/>
  <c r="J1226" i="9" s="1"/>
  <c r="L1225" i="9"/>
  <c r="K1225" i="9"/>
  <c r="J1225" i="9" s="1"/>
  <c r="L1224" i="9"/>
  <c r="K1224" i="9"/>
  <c r="J1224" i="9" s="1"/>
  <c r="L1223" i="9"/>
  <c r="K1223" i="9"/>
  <c r="J1223" i="9" s="1"/>
  <c r="L1222" i="9"/>
  <c r="K1222" i="9"/>
  <c r="J1222" i="9" s="1"/>
  <c r="L1221" i="9"/>
  <c r="K1221" i="9"/>
  <c r="J1221" i="9" s="1"/>
  <c r="L1220" i="9"/>
  <c r="K1220" i="9"/>
  <c r="J1220" i="9" s="1"/>
  <c r="L1219" i="9"/>
  <c r="K1219" i="9"/>
  <c r="J1219" i="9" s="1"/>
  <c r="L1218" i="9"/>
  <c r="K1218" i="9"/>
  <c r="J1218" i="9" s="1"/>
  <c r="L1217" i="9"/>
  <c r="K1217" i="9"/>
  <c r="J1217" i="9" s="1"/>
  <c r="L1216" i="9"/>
  <c r="K1216" i="9"/>
  <c r="J1216" i="9" s="1"/>
  <c r="L1215" i="9"/>
  <c r="K1215" i="9"/>
  <c r="J1215" i="9" s="1"/>
  <c r="L1214" i="9"/>
  <c r="K1214" i="9"/>
  <c r="J1214" i="9" s="1"/>
  <c r="L1213" i="9"/>
  <c r="K1213" i="9"/>
  <c r="J1213" i="9" s="1"/>
  <c r="L1212" i="9"/>
  <c r="K1212" i="9"/>
  <c r="J1212" i="9" s="1"/>
  <c r="L1211" i="9"/>
  <c r="K1211" i="9"/>
  <c r="J1211" i="9" s="1"/>
  <c r="L1210" i="9"/>
  <c r="K1210" i="9"/>
  <c r="J1210" i="9" s="1"/>
  <c r="L1209" i="9"/>
  <c r="K1209" i="9"/>
  <c r="J1209" i="9" s="1"/>
  <c r="L1208" i="9"/>
  <c r="K1208" i="9"/>
  <c r="J1208" i="9" s="1"/>
  <c r="L1207" i="9"/>
  <c r="K1207" i="9"/>
  <c r="J1207" i="9" s="1"/>
  <c r="L1206" i="9"/>
  <c r="K1206" i="9"/>
  <c r="J1206" i="9" s="1"/>
  <c r="L1205" i="9"/>
  <c r="K1205" i="9"/>
  <c r="J1205" i="9" s="1"/>
  <c r="L1204" i="9"/>
  <c r="K1204" i="9"/>
  <c r="J1204" i="9" s="1"/>
  <c r="L1203" i="9"/>
  <c r="K1203" i="9"/>
  <c r="J1203" i="9" s="1"/>
  <c r="L1202" i="9"/>
  <c r="K1202" i="9"/>
  <c r="J1202" i="9" s="1"/>
  <c r="L1201" i="9"/>
  <c r="K1201" i="9"/>
  <c r="J1201" i="9" s="1"/>
  <c r="L1200" i="9"/>
  <c r="K1200" i="9"/>
  <c r="J1200" i="9" s="1"/>
  <c r="L1199" i="9"/>
  <c r="K1199" i="9"/>
  <c r="J1199" i="9" s="1"/>
  <c r="L1198" i="9"/>
  <c r="K1198" i="9"/>
  <c r="J1198" i="9" s="1"/>
  <c r="L1197" i="9"/>
  <c r="K1197" i="9"/>
  <c r="J1197" i="9" s="1"/>
  <c r="L1196" i="9"/>
  <c r="K1196" i="9"/>
  <c r="J1196" i="9" s="1"/>
  <c r="L1195" i="9"/>
  <c r="K1195" i="9"/>
  <c r="J1195" i="9" s="1"/>
  <c r="L1194" i="9"/>
  <c r="K1194" i="9"/>
  <c r="J1194" i="9" s="1"/>
  <c r="L1193" i="9"/>
  <c r="K1193" i="9"/>
  <c r="J1193" i="9" s="1"/>
  <c r="L1192" i="9"/>
  <c r="K1192" i="9"/>
  <c r="J1192" i="9" s="1"/>
  <c r="L1191" i="9"/>
  <c r="K1191" i="9"/>
  <c r="J1191" i="9" s="1"/>
  <c r="L1190" i="9"/>
  <c r="K1190" i="9"/>
  <c r="J1190" i="9" s="1"/>
  <c r="L1189" i="9"/>
  <c r="K1189" i="9"/>
  <c r="J1189" i="9" s="1"/>
  <c r="L1188" i="9"/>
  <c r="K1188" i="9"/>
  <c r="J1188" i="9" s="1"/>
  <c r="L1187" i="9"/>
  <c r="K1187" i="9"/>
  <c r="J1187" i="9" s="1"/>
  <c r="L1186" i="9"/>
  <c r="K1186" i="9"/>
  <c r="J1186" i="9" s="1"/>
  <c r="L1185" i="9"/>
  <c r="K1185" i="9"/>
  <c r="J1185" i="9" s="1"/>
  <c r="L1184" i="9"/>
  <c r="K1184" i="9"/>
  <c r="J1184" i="9" s="1"/>
  <c r="L1183" i="9"/>
  <c r="K1183" i="9"/>
  <c r="J1183" i="9" s="1"/>
  <c r="L1182" i="9"/>
  <c r="K1182" i="9"/>
  <c r="J1182" i="9" s="1"/>
  <c r="L1181" i="9"/>
  <c r="K1181" i="9"/>
  <c r="J1181" i="9" s="1"/>
  <c r="L1180" i="9"/>
  <c r="K1180" i="9"/>
  <c r="J1180" i="9" s="1"/>
  <c r="L1179" i="9"/>
  <c r="K1179" i="9"/>
  <c r="J1179" i="9" s="1"/>
  <c r="L1178" i="9"/>
  <c r="K1178" i="9"/>
  <c r="J1178" i="9" s="1"/>
  <c r="L1177" i="9"/>
  <c r="K1177" i="9"/>
  <c r="J1177" i="9" s="1"/>
  <c r="L1176" i="9"/>
  <c r="K1176" i="9"/>
  <c r="J1176" i="9" s="1"/>
  <c r="L1175" i="9"/>
  <c r="K1175" i="9"/>
  <c r="J1175" i="9" s="1"/>
  <c r="L1174" i="9"/>
  <c r="K1174" i="9"/>
  <c r="J1174" i="9" s="1"/>
  <c r="L1173" i="9"/>
  <c r="K1173" i="9"/>
  <c r="J1173" i="9" s="1"/>
  <c r="L1172" i="9"/>
  <c r="K1172" i="9"/>
  <c r="J1172" i="9" s="1"/>
  <c r="L1171" i="9"/>
  <c r="K1171" i="9"/>
  <c r="J1171" i="9" s="1"/>
  <c r="L1170" i="9"/>
  <c r="K1170" i="9"/>
  <c r="J1170" i="9" s="1"/>
  <c r="L1169" i="9"/>
  <c r="K1169" i="9"/>
  <c r="J1169" i="9" s="1"/>
  <c r="L1168" i="9"/>
  <c r="K1168" i="9"/>
  <c r="J1168" i="9" s="1"/>
  <c r="L1167" i="9"/>
  <c r="K1167" i="9"/>
  <c r="J1167" i="9" s="1"/>
  <c r="L1166" i="9"/>
  <c r="K1166" i="9"/>
  <c r="J1166" i="9" s="1"/>
  <c r="L1165" i="9"/>
  <c r="K1165" i="9"/>
  <c r="J1165" i="9" s="1"/>
  <c r="L1164" i="9"/>
  <c r="K1164" i="9"/>
  <c r="J1164" i="9" s="1"/>
  <c r="L1163" i="9"/>
  <c r="K1163" i="9"/>
  <c r="J1163" i="9" s="1"/>
  <c r="L1162" i="9"/>
  <c r="K1162" i="9"/>
  <c r="J1162" i="9" s="1"/>
  <c r="L1161" i="9"/>
  <c r="K1161" i="9"/>
  <c r="J1161" i="9" s="1"/>
  <c r="L1160" i="9"/>
  <c r="K1160" i="9"/>
  <c r="J1160" i="9" s="1"/>
  <c r="L1159" i="9"/>
  <c r="K1159" i="9"/>
  <c r="J1159" i="9" s="1"/>
  <c r="L1158" i="9"/>
  <c r="K1158" i="9"/>
  <c r="J1158" i="9" s="1"/>
  <c r="L1157" i="9"/>
  <c r="K1157" i="9"/>
  <c r="J1157" i="9" s="1"/>
  <c r="L1156" i="9"/>
  <c r="K1156" i="9"/>
  <c r="J1156" i="9" s="1"/>
  <c r="L1155" i="9"/>
  <c r="K1155" i="9"/>
  <c r="J1155" i="9" s="1"/>
  <c r="L1154" i="9"/>
  <c r="K1154" i="9"/>
  <c r="J1154" i="9" s="1"/>
  <c r="L1153" i="9"/>
  <c r="K1153" i="9"/>
  <c r="J1153" i="9" s="1"/>
  <c r="L1152" i="9"/>
  <c r="K1152" i="9"/>
  <c r="J1152" i="9" s="1"/>
  <c r="L1151" i="9"/>
  <c r="K1151" i="9"/>
  <c r="J1151" i="9" s="1"/>
  <c r="L1150" i="9"/>
  <c r="K1150" i="9"/>
  <c r="J1150" i="9" s="1"/>
  <c r="L1149" i="9"/>
  <c r="K1149" i="9"/>
  <c r="J1149" i="9" s="1"/>
  <c r="L1148" i="9"/>
  <c r="K1148" i="9"/>
  <c r="J1148" i="9" s="1"/>
  <c r="L1147" i="9"/>
  <c r="K1147" i="9"/>
  <c r="J1147" i="9" s="1"/>
  <c r="L1146" i="9"/>
  <c r="K1146" i="9"/>
  <c r="J1146" i="9" s="1"/>
  <c r="L1145" i="9"/>
  <c r="K1145" i="9"/>
  <c r="J1145" i="9" s="1"/>
  <c r="L1144" i="9"/>
  <c r="K1144" i="9"/>
  <c r="J1144" i="9" s="1"/>
  <c r="L1143" i="9"/>
  <c r="K1143" i="9"/>
  <c r="J1143" i="9" s="1"/>
  <c r="L1142" i="9"/>
  <c r="K1142" i="9"/>
  <c r="J1142" i="9" s="1"/>
  <c r="L1141" i="9"/>
  <c r="K1141" i="9"/>
  <c r="J1141" i="9" s="1"/>
  <c r="L1140" i="9"/>
  <c r="K1140" i="9"/>
  <c r="J1140" i="9" s="1"/>
  <c r="L1139" i="9"/>
  <c r="K1139" i="9"/>
  <c r="J1139" i="9" s="1"/>
  <c r="L1138" i="9"/>
  <c r="K1138" i="9"/>
  <c r="J1138" i="9" s="1"/>
  <c r="L1137" i="9"/>
  <c r="K1137" i="9"/>
  <c r="J1137" i="9" s="1"/>
  <c r="L1136" i="9"/>
  <c r="K1136" i="9"/>
  <c r="J1136" i="9" s="1"/>
  <c r="L1135" i="9"/>
  <c r="K1135" i="9"/>
  <c r="J1135" i="9" s="1"/>
  <c r="L1134" i="9"/>
  <c r="K1134" i="9"/>
  <c r="J1134" i="9" s="1"/>
  <c r="L1133" i="9"/>
  <c r="K1133" i="9"/>
  <c r="J1133" i="9" s="1"/>
  <c r="L1132" i="9"/>
  <c r="K1132" i="9"/>
  <c r="J1132" i="9" s="1"/>
  <c r="L1131" i="9"/>
  <c r="K1131" i="9"/>
  <c r="J1131" i="9" s="1"/>
  <c r="L1130" i="9"/>
  <c r="K1130" i="9"/>
  <c r="J1130" i="9" s="1"/>
  <c r="L1129" i="9"/>
  <c r="K1129" i="9"/>
  <c r="J1129" i="9" s="1"/>
  <c r="L1128" i="9"/>
  <c r="K1128" i="9"/>
  <c r="J1128" i="9" s="1"/>
  <c r="L1127" i="9"/>
  <c r="K1127" i="9"/>
  <c r="J1127" i="9" s="1"/>
  <c r="L1126" i="9"/>
  <c r="K1126" i="9"/>
  <c r="J1126" i="9" s="1"/>
  <c r="L1125" i="9"/>
  <c r="K1125" i="9"/>
  <c r="J1125" i="9" s="1"/>
  <c r="L1124" i="9"/>
  <c r="K1124" i="9"/>
  <c r="J1124" i="9" s="1"/>
  <c r="L1123" i="9"/>
  <c r="K1123" i="9"/>
  <c r="J1123" i="9" s="1"/>
  <c r="L1122" i="9"/>
  <c r="K1122" i="9"/>
  <c r="J1122" i="9" s="1"/>
  <c r="L1121" i="9"/>
  <c r="K1121" i="9"/>
  <c r="J1121" i="9" s="1"/>
  <c r="L1120" i="9"/>
  <c r="K1120" i="9"/>
  <c r="J1120" i="9" s="1"/>
  <c r="L1119" i="9"/>
  <c r="K1119" i="9"/>
  <c r="J1119" i="9" s="1"/>
  <c r="L1118" i="9"/>
  <c r="K1118" i="9"/>
  <c r="J1118" i="9" s="1"/>
  <c r="L1117" i="9"/>
  <c r="K1117" i="9"/>
  <c r="J1117" i="9" s="1"/>
  <c r="L1116" i="9"/>
  <c r="K1116" i="9"/>
  <c r="J1116" i="9" s="1"/>
  <c r="L1115" i="9"/>
  <c r="K1115" i="9"/>
  <c r="J1115" i="9" s="1"/>
  <c r="L1114" i="9"/>
  <c r="K1114" i="9"/>
  <c r="J1114" i="9" s="1"/>
  <c r="L1113" i="9"/>
  <c r="K1113" i="9"/>
  <c r="J1113" i="9" s="1"/>
  <c r="L1112" i="9"/>
  <c r="K1112" i="9"/>
  <c r="J1112" i="9" s="1"/>
  <c r="L1111" i="9"/>
  <c r="K1111" i="9"/>
  <c r="J1111" i="9" s="1"/>
  <c r="L1110" i="9"/>
  <c r="K1110" i="9"/>
  <c r="J1110" i="9" s="1"/>
  <c r="L1109" i="9"/>
  <c r="K1109" i="9"/>
  <c r="J1109" i="9" s="1"/>
  <c r="L1108" i="9"/>
  <c r="K1108" i="9"/>
  <c r="J1108" i="9" s="1"/>
  <c r="L1107" i="9"/>
  <c r="K1107" i="9"/>
  <c r="J1107" i="9" s="1"/>
  <c r="L1106" i="9"/>
  <c r="K1106" i="9"/>
  <c r="J1106" i="9" s="1"/>
  <c r="L1105" i="9"/>
  <c r="K1105" i="9"/>
  <c r="J1105" i="9" s="1"/>
  <c r="L1104" i="9"/>
  <c r="K1104" i="9"/>
  <c r="J1104" i="9" s="1"/>
  <c r="L1103" i="9"/>
  <c r="K1103" i="9"/>
  <c r="J1103" i="9" s="1"/>
  <c r="L1102" i="9"/>
  <c r="K1102" i="9"/>
  <c r="J1102" i="9" s="1"/>
  <c r="L1101" i="9"/>
  <c r="K1101" i="9"/>
  <c r="J1101" i="9" s="1"/>
  <c r="L1100" i="9"/>
  <c r="K1100" i="9"/>
  <c r="J1100" i="9" s="1"/>
  <c r="L1099" i="9"/>
  <c r="K1099" i="9"/>
  <c r="J1099" i="9" s="1"/>
  <c r="L1098" i="9"/>
  <c r="K1098" i="9"/>
  <c r="J1098" i="9" s="1"/>
  <c r="L1097" i="9"/>
  <c r="K1097" i="9"/>
  <c r="J1097" i="9" s="1"/>
  <c r="L1096" i="9"/>
  <c r="K1096" i="9"/>
  <c r="J1096" i="9" s="1"/>
  <c r="L1095" i="9"/>
  <c r="K1095" i="9"/>
  <c r="J1095" i="9" s="1"/>
  <c r="L1094" i="9"/>
  <c r="K1094" i="9"/>
  <c r="J1094" i="9" s="1"/>
  <c r="L1093" i="9"/>
  <c r="K1093" i="9"/>
  <c r="J1093" i="9" s="1"/>
  <c r="L1092" i="9"/>
  <c r="K1092" i="9"/>
  <c r="J1092" i="9" s="1"/>
  <c r="L1091" i="9"/>
  <c r="K1091" i="9"/>
  <c r="J1091" i="9" s="1"/>
  <c r="L1090" i="9"/>
  <c r="K1090" i="9"/>
  <c r="J1090" i="9" s="1"/>
  <c r="L1089" i="9"/>
  <c r="K1089" i="9"/>
  <c r="J1089" i="9" s="1"/>
  <c r="L1088" i="9"/>
  <c r="K1088" i="9"/>
  <c r="J1088" i="9" s="1"/>
  <c r="L1087" i="9"/>
  <c r="K1087" i="9"/>
  <c r="J1087" i="9" s="1"/>
  <c r="L1086" i="9"/>
  <c r="K1086" i="9"/>
  <c r="J1086" i="9" s="1"/>
  <c r="L1085" i="9"/>
  <c r="K1085" i="9"/>
  <c r="J1085" i="9" s="1"/>
  <c r="L1084" i="9"/>
  <c r="K1084" i="9"/>
  <c r="J1084" i="9" s="1"/>
  <c r="L1083" i="9"/>
  <c r="K1083" i="9"/>
  <c r="J1083" i="9" s="1"/>
  <c r="L1082" i="9"/>
  <c r="K1082" i="9"/>
  <c r="J1082" i="9" s="1"/>
  <c r="L1081" i="9"/>
  <c r="K1081" i="9"/>
  <c r="J1081" i="9" s="1"/>
  <c r="L1080" i="9"/>
  <c r="K1080" i="9"/>
  <c r="J1080" i="9" s="1"/>
  <c r="L1079" i="9"/>
  <c r="K1079" i="9"/>
  <c r="J1079" i="9" s="1"/>
  <c r="L1078" i="9"/>
  <c r="K1078" i="9"/>
  <c r="J1078" i="9" s="1"/>
  <c r="L1077" i="9"/>
  <c r="K1077" i="9"/>
  <c r="J1077" i="9" s="1"/>
  <c r="L1076" i="9"/>
  <c r="K1076" i="9"/>
  <c r="J1076" i="9" s="1"/>
  <c r="L1075" i="9"/>
  <c r="K1075" i="9"/>
  <c r="J1075" i="9" s="1"/>
  <c r="L1074" i="9"/>
  <c r="K1074" i="9"/>
  <c r="J1074" i="9" s="1"/>
  <c r="L1073" i="9"/>
  <c r="K1073" i="9"/>
  <c r="J1073" i="9" s="1"/>
  <c r="L1072" i="9"/>
  <c r="K1072" i="9"/>
  <c r="J1072" i="9" s="1"/>
  <c r="L1071" i="9"/>
  <c r="K1071" i="9"/>
  <c r="J1071" i="9" s="1"/>
  <c r="L1070" i="9"/>
  <c r="K1070" i="9"/>
  <c r="J1070" i="9" s="1"/>
  <c r="L1069" i="9"/>
  <c r="K1069" i="9"/>
  <c r="J1069" i="9" s="1"/>
  <c r="L1068" i="9"/>
  <c r="K1068" i="9"/>
  <c r="J1068" i="9" s="1"/>
  <c r="L1067" i="9"/>
  <c r="K1067" i="9"/>
  <c r="J1067" i="9" s="1"/>
  <c r="L1066" i="9"/>
  <c r="K1066" i="9"/>
  <c r="J1066" i="9" s="1"/>
  <c r="L1065" i="9"/>
  <c r="K1065" i="9"/>
  <c r="J1065" i="9" s="1"/>
  <c r="L1064" i="9"/>
  <c r="K1064" i="9"/>
  <c r="J1064" i="9" s="1"/>
  <c r="L1063" i="9"/>
  <c r="K1063" i="9"/>
  <c r="J1063" i="9" s="1"/>
  <c r="L1062" i="9"/>
  <c r="K1062" i="9"/>
  <c r="J1062" i="9" s="1"/>
  <c r="L1061" i="9"/>
  <c r="K1061" i="9"/>
  <c r="J1061" i="9" s="1"/>
  <c r="L1060" i="9"/>
  <c r="K1060" i="9"/>
  <c r="J1060" i="9" s="1"/>
  <c r="L1059" i="9"/>
  <c r="K1059" i="9"/>
  <c r="J1059" i="9" s="1"/>
  <c r="L1058" i="9"/>
  <c r="K1058" i="9"/>
  <c r="J1058" i="9" s="1"/>
  <c r="L1057" i="9"/>
  <c r="K1057" i="9"/>
  <c r="J1057" i="9" s="1"/>
  <c r="L1056" i="9"/>
  <c r="K1056" i="9"/>
  <c r="J1056" i="9" s="1"/>
  <c r="L1055" i="9"/>
  <c r="K1055" i="9"/>
  <c r="J1055" i="9" s="1"/>
  <c r="L1054" i="9"/>
  <c r="K1054" i="9"/>
  <c r="J1054" i="9" s="1"/>
  <c r="L1053" i="9"/>
  <c r="K1053" i="9"/>
  <c r="J1053" i="9" s="1"/>
  <c r="L1052" i="9"/>
  <c r="K1052" i="9"/>
  <c r="J1052" i="9" s="1"/>
  <c r="L1051" i="9"/>
  <c r="K1051" i="9"/>
  <c r="J1051" i="9" s="1"/>
  <c r="L1050" i="9"/>
  <c r="K1050" i="9"/>
  <c r="J1050" i="9" s="1"/>
  <c r="L1049" i="9"/>
  <c r="K1049" i="9"/>
  <c r="J1049" i="9" s="1"/>
  <c r="L1048" i="9"/>
  <c r="K1048" i="9"/>
  <c r="J1048" i="9" s="1"/>
  <c r="L1047" i="9"/>
  <c r="K1047" i="9"/>
  <c r="J1047" i="9" s="1"/>
  <c r="L1046" i="9"/>
  <c r="K1046" i="9"/>
  <c r="J1046" i="9" s="1"/>
  <c r="L1045" i="9"/>
  <c r="K1045" i="9"/>
  <c r="J1045" i="9" s="1"/>
  <c r="L1044" i="9"/>
  <c r="K1044" i="9"/>
  <c r="J1044" i="9" s="1"/>
  <c r="L1043" i="9"/>
  <c r="K1043" i="9"/>
  <c r="J1043" i="9" s="1"/>
  <c r="L1042" i="9"/>
  <c r="K1042" i="9"/>
  <c r="J1042" i="9" s="1"/>
  <c r="L1041" i="9"/>
  <c r="K1041" i="9"/>
  <c r="J1041" i="9" s="1"/>
  <c r="L1040" i="9"/>
  <c r="K1040" i="9"/>
  <c r="J1040" i="9" s="1"/>
  <c r="L1039" i="9"/>
  <c r="K1039" i="9"/>
  <c r="J1039" i="9" s="1"/>
  <c r="L1038" i="9"/>
  <c r="K1038" i="9"/>
  <c r="J1038" i="9" s="1"/>
  <c r="L1037" i="9"/>
  <c r="K1037" i="9"/>
  <c r="J1037" i="9" s="1"/>
  <c r="L1036" i="9"/>
  <c r="K1036" i="9"/>
  <c r="J1036" i="9" s="1"/>
  <c r="L1035" i="9"/>
  <c r="K1035" i="9"/>
  <c r="J1035" i="9" s="1"/>
  <c r="L1034" i="9"/>
  <c r="K1034" i="9"/>
  <c r="J1034" i="9" s="1"/>
  <c r="L1033" i="9"/>
  <c r="K1033" i="9"/>
  <c r="J1033" i="9" s="1"/>
  <c r="L1032" i="9"/>
  <c r="K1032" i="9"/>
  <c r="J1032" i="9" s="1"/>
  <c r="L1031" i="9"/>
  <c r="K1031" i="9"/>
  <c r="J1031" i="9" s="1"/>
  <c r="L1030" i="9"/>
  <c r="K1030" i="9"/>
  <c r="J1030" i="9" s="1"/>
  <c r="L1029" i="9"/>
  <c r="K1029" i="9"/>
  <c r="J1029" i="9" s="1"/>
  <c r="L1028" i="9"/>
  <c r="K1028" i="9"/>
  <c r="J1028" i="9" s="1"/>
  <c r="L1027" i="9"/>
  <c r="K1027" i="9"/>
  <c r="J1027" i="9" s="1"/>
  <c r="L1026" i="9"/>
  <c r="K1026" i="9"/>
  <c r="J1026" i="9" s="1"/>
  <c r="L1025" i="9"/>
  <c r="K1025" i="9"/>
  <c r="J1025" i="9" s="1"/>
  <c r="L1024" i="9"/>
  <c r="K1024" i="9"/>
  <c r="J1024" i="9" s="1"/>
  <c r="L1023" i="9"/>
  <c r="K1023" i="9"/>
  <c r="J1023" i="9" s="1"/>
  <c r="L1022" i="9"/>
  <c r="K1022" i="9"/>
  <c r="J1022" i="9" s="1"/>
  <c r="L1021" i="9"/>
  <c r="K1021" i="9"/>
  <c r="J1021" i="9" s="1"/>
  <c r="L1020" i="9"/>
  <c r="K1020" i="9"/>
  <c r="J1020" i="9" s="1"/>
  <c r="L1019" i="9"/>
  <c r="K1019" i="9"/>
  <c r="J1019" i="9" s="1"/>
  <c r="L1018" i="9"/>
  <c r="K1018" i="9"/>
  <c r="J1018" i="9" s="1"/>
  <c r="L1017" i="9"/>
  <c r="K1017" i="9"/>
  <c r="J1017" i="9" s="1"/>
  <c r="L1016" i="9"/>
  <c r="K1016" i="9"/>
  <c r="J1016" i="9" s="1"/>
  <c r="L1015" i="9"/>
  <c r="K1015" i="9"/>
  <c r="J1015" i="9" s="1"/>
  <c r="L1014" i="9"/>
  <c r="K1014" i="9"/>
  <c r="J1014" i="9" s="1"/>
  <c r="L1013" i="9"/>
  <c r="K1013" i="9"/>
  <c r="J1013" i="9" s="1"/>
  <c r="L1012" i="9"/>
  <c r="K1012" i="9"/>
  <c r="J1012" i="9" s="1"/>
  <c r="L1011" i="9"/>
  <c r="K1011" i="9"/>
  <c r="J1011" i="9" s="1"/>
  <c r="L1010" i="9"/>
  <c r="K1010" i="9"/>
  <c r="J1010" i="9" s="1"/>
  <c r="L1009" i="9"/>
  <c r="K1009" i="9"/>
  <c r="J1009" i="9" s="1"/>
  <c r="L1008" i="9"/>
  <c r="K1008" i="9"/>
  <c r="J1008" i="9" s="1"/>
  <c r="L1007" i="9"/>
  <c r="K1007" i="9"/>
  <c r="J1007" i="9" s="1"/>
  <c r="L1006" i="9"/>
  <c r="K1006" i="9"/>
  <c r="J1006" i="9" s="1"/>
  <c r="L1005" i="9"/>
  <c r="K1005" i="9"/>
  <c r="J1005" i="9" s="1"/>
  <c r="L1004" i="9"/>
  <c r="K1004" i="9"/>
  <c r="J1004" i="9" s="1"/>
  <c r="L1003" i="9"/>
  <c r="K1003" i="9"/>
  <c r="J1003" i="9" s="1"/>
  <c r="L1002" i="9"/>
  <c r="K1002" i="9"/>
  <c r="J1002" i="9" s="1"/>
  <c r="L1001" i="9"/>
  <c r="K1001" i="9"/>
  <c r="J1001" i="9" s="1"/>
  <c r="L1000" i="9"/>
  <c r="K1000" i="9"/>
  <c r="J1000" i="9" s="1"/>
  <c r="L999" i="9"/>
  <c r="K999" i="9"/>
  <c r="J999" i="9" s="1"/>
  <c r="L998" i="9"/>
  <c r="K998" i="9"/>
  <c r="J998" i="9" s="1"/>
  <c r="L997" i="9"/>
  <c r="K997" i="9"/>
  <c r="J997" i="9" s="1"/>
  <c r="L996" i="9"/>
  <c r="K996" i="9"/>
  <c r="J996" i="9" s="1"/>
  <c r="L995" i="9"/>
  <c r="K995" i="9"/>
  <c r="J995" i="9" s="1"/>
  <c r="L994" i="9"/>
  <c r="K994" i="9"/>
  <c r="J994" i="9" s="1"/>
  <c r="L993" i="9"/>
  <c r="K993" i="9"/>
  <c r="J993" i="9" s="1"/>
  <c r="L992" i="9"/>
  <c r="K992" i="9"/>
  <c r="J992" i="9" s="1"/>
  <c r="L991" i="9"/>
  <c r="K991" i="9"/>
  <c r="J991" i="9" s="1"/>
  <c r="L990" i="9"/>
  <c r="K990" i="9"/>
  <c r="J990" i="9" s="1"/>
  <c r="L989" i="9"/>
  <c r="K989" i="9"/>
  <c r="J989" i="9" s="1"/>
  <c r="L988" i="9"/>
  <c r="K988" i="9"/>
  <c r="J988" i="9" s="1"/>
  <c r="L987" i="9"/>
  <c r="K987" i="9"/>
  <c r="J987" i="9" s="1"/>
  <c r="L986" i="9"/>
  <c r="K986" i="9"/>
  <c r="J986" i="9" s="1"/>
  <c r="L985" i="9"/>
  <c r="K985" i="9"/>
  <c r="J985" i="9" s="1"/>
  <c r="L984" i="9"/>
  <c r="K984" i="9"/>
  <c r="J984" i="9" s="1"/>
  <c r="L983" i="9"/>
  <c r="K983" i="9"/>
  <c r="J983" i="9" s="1"/>
  <c r="L982" i="9"/>
  <c r="K982" i="9"/>
  <c r="J982" i="9" s="1"/>
  <c r="L981" i="9"/>
  <c r="K981" i="9"/>
  <c r="J981" i="9" s="1"/>
  <c r="L980" i="9"/>
  <c r="K980" i="9"/>
  <c r="J980" i="9" s="1"/>
  <c r="L979" i="9"/>
  <c r="K979" i="9"/>
  <c r="J979" i="9" s="1"/>
  <c r="L978" i="9"/>
  <c r="K978" i="9"/>
  <c r="J978" i="9" s="1"/>
  <c r="L977" i="9"/>
  <c r="K977" i="9"/>
  <c r="J977" i="9" s="1"/>
  <c r="L976" i="9"/>
  <c r="K976" i="9"/>
  <c r="J976" i="9" s="1"/>
  <c r="L975" i="9"/>
  <c r="K975" i="9"/>
  <c r="J975" i="9" s="1"/>
  <c r="L974" i="9"/>
  <c r="K974" i="9"/>
  <c r="J974" i="9" s="1"/>
  <c r="L973" i="9"/>
  <c r="K973" i="9"/>
  <c r="J973" i="9" s="1"/>
  <c r="L972" i="9"/>
  <c r="K972" i="9"/>
  <c r="J972" i="9" s="1"/>
  <c r="L971" i="9"/>
  <c r="K971" i="9"/>
  <c r="J971" i="9" s="1"/>
  <c r="L970" i="9"/>
  <c r="K970" i="9"/>
  <c r="J970" i="9" s="1"/>
  <c r="L969" i="9"/>
  <c r="K969" i="9"/>
  <c r="J969" i="9" s="1"/>
  <c r="L968" i="9"/>
  <c r="K968" i="9"/>
  <c r="J968" i="9" s="1"/>
  <c r="L967" i="9"/>
  <c r="K967" i="9"/>
  <c r="J967" i="9" s="1"/>
  <c r="L966" i="9"/>
  <c r="K966" i="9"/>
  <c r="J966" i="9" s="1"/>
  <c r="L965" i="9"/>
  <c r="K965" i="9"/>
  <c r="J965" i="9" s="1"/>
  <c r="L964" i="9"/>
  <c r="K964" i="9"/>
  <c r="J964" i="9" s="1"/>
  <c r="L963" i="9"/>
  <c r="K963" i="9"/>
  <c r="J963" i="9" s="1"/>
  <c r="L962" i="9"/>
  <c r="K962" i="9"/>
  <c r="J962" i="9" s="1"/>
  <c r="L961" i="9"/>
  <c r="K961" i="9"/>
  <c r="J961" i="9" s="1"/>
  <c r="L960" i="9"/>
  <c r="K960" i="9"/>
  <c r="J960" i="9" s="1"/>
  <c r="L959" i="9"/>
  <c r="K959" i="9"/>
  <c r="J959" i="9" s="1"/>
  <c r="L958" i="9"/>
  <c r="K958" i="9"/>
  <c r="J958" i="9" s="1"/>
  <c r="L957" i="9"/>
  <c r="K957" i="9"/>
  <c r="J957" i="9" s="1"/>
  <c r="L956" i="9"/>
  <c r="K956" i="9"/>
  <c r="J956" i="9" s="1"/>
  <c r="L955" i="9"/>
  <c r="K955" i="9"/>
  <c r="J955" i="9" s="1"/>
  <c r="L954" i="9"/>
  <c r="K954" i="9"/>
  <c r="J954" i="9" s="1"/>
  <c r="L953" i="9"/>
  <c r="K953" i="9"/>
  <c r="J953" i="9" s="1"/>
  <c r="L952" i="9"/>
  <c r="K952" i="9"/>
  <c r="J952" i="9" s="1"/>
  <c r="L951" i="9"/>
  <c r="K951" i="9"/>
  <c r="J951" i="9" s="1"/>
  <c r="L950" i="9"/>
  <c r="K950" i="9"/>
  <c r="J950" i="9" s="1"/>
  <c r="L949" i="9"/>
  <c r="K949" i="9"/>
  <c r="J949" i="9" s="1"/>
  <c r="L948" i="9"/>
  <c r="K948" i="9"/>
  <c r="J948" i="9" s="1"/>
  <c r="L947" i="9"/>
  <c r="K947" i="9"/>
  <c r="J947" i="9" s="1"/>
  <c r="L946" i="9"/>
  <c r="K946" i="9"/>
  <c r="J946" i="9" s="1"/>
  <c r="L945" i="9"/>
  <c r="K945" i="9"/>
  <c r="J945" i="9" s="1"/>
  <c r="L944" i="9"/>
  <c r="K944" i="9"/>
  <c r="J944" i="9" s="1"/>
  <c r="L943" i="9"/>
  <c r="K943" i="9"/>
  <c r="J943" i="9" s="1"/>
  <c r="L942" i="9"/>
  <c r="K942" i="9"/>
  <c r="J942" i="9" s="1"/>
  <c r="L941" i="9"/>
  <c r="K941" i="9"/>
  <c r="J941" i="9" s="1"/>
  <c r="L940" i="9"/>
  <c r="K940" i="9"/>
  <c r="J940" i="9" s="1"/>
  <c r="L939" i="9"/>
  <c r="K939" i="9"/>
  <c r="J939" i="9" s="1"/>
  <c r="L938" i="9"/>
  <c r="K938" i="9"/>
  <c r="J938" i="9" s="1"/>
  <c r="L937" i="9"/>
  <c r="K937" i="9"/>
  <c r="J937" i="9" s="1"/>
  <c r="L936" i="9"/>
  <c r="K936" i="9"/>
  <c r="J936" i="9" s="1"/>
  <c r="L935" i="9"/>
  <c r="K935" i="9"/>
  <c r="J935" i="9" s="1"/>
  <c r="L934" i="9"/>
  <c r="K934" i="9"/>
  <c r="J934" i="9" s="1"/>
  <c r="L933" i="9"/>
  <c r="K933" i="9"/>
  <c r="J933" i="9" s="1"/>
  <c r="L932" i="9"/>
  <c r="K932" i="9"/>
  <c r="J932" i="9" s="1"/>
  <c r="L931" i="9"/>
  <c r="K931" i="9"/>
  <c r="J931" i="9" s="1"/>
  <c r="L930" i="9"/>
  <c r="K930" i="9"/>
  <c r="J930" i="9" s="1"/>
  <c r="L929" i="9"/>
  <c r="K929" i="9"/>
  <c r="J929" i="9" s="1"/>
  <c r="L928" i="9"/>
  <c r="K928" i="9"/>
  <c r="J928" i="9" s="1"/>
  <c r="L927" i="9"/>
  <c r="K927" i="9"/>
  <c r="J927" i="9" s="1"/>
  <c r="L926" i="9"/>
  <c r="K926" i="9"/>
  <c r="J926" i="9" s="1"/>
  <c r="L925" i="9"/>
  <c r="K925" i="9"/>
  <c r="J925" i="9" s="1"/>
  <c r="L924" i="9"/>
  <c r="K924" i="9"/>
  <c r="J924" i="9" s="1"/>
  <c r="L923" i="9"/>
  <c r="K923" i="9"/>
  <c r="J923" i="9" s="1"/>
  <c r="L922" i="9"/>
  <c r="K922" i="9"/>
  <c r="J922" i="9" s="1"/>
  <c r="L921" i="9"/>
  <c r="K921" i="9"/>
  <c r="J921" i="9" s="1"/>
  <c r="L920" i="9"/>
  <c r="K920" i="9"/>
  <c r="J920" i="9" s="1"/>
  <c r="L919" i="9"/>
  <c r="K919" i="9"/>
  <c r="J919" i="9" s="1"/>
  <c r="L918" i="9"/>
  <c r="K918" i="9"/>
  <c r="J918" i="9" s="1"/>
  <c r="L917" i="9"/>
  <c r="K917" i="9"/>
  <c r="J917" i="9" s="1"/>
  <c r="L916" i="9"/>
  <c r="K916" i="9"/>
  <c r="J916" i="9" s="1"/>
  <c r="L915" i="9"/>
  <c r="K915" i="9"/>
  <c r="J915" i="9" s="1"/>
  <c r="L914" i="9"/>
  <c r="K914" i="9"/>
  <c r="J914" i="9" s="1"/>
  <c r="L913" i="9"/>
  <c r="K913" i="9"/>
  <c r="J913" i="9" s="1"/>
  <c r="L912" i="9"/>
  <c r="K912" i="9"/>
  <c r="J912" i="9" s="1"/>
  <c r="L911" i="9"/>
  <c r="K911" i="9"/>
  <c r="J911" i="9" s="1"/>
  <c r="L910" i="9"/>
  <c r="K910" i="9"/>
  <c r="J910" i="9" s="1"/>
  <c r="L909" i="9"/>
  <c r="K909" i="9"/>
  <c r="J909" i="9" s="1"/>
  <c r="L908" i="9"/>
  <c r="K908" i="9"/>
  <c r="J908" i="9" s="1"/>
  <c r="L907" i="9"/>
  <c r="K907" i="9"/>
  <c r="J907" i="9" s="1"/>
  <c r="L906" i="9"/>
  <c r="K906" i="9"/>
  <c r="J906" i="9" s="1"/>
  <c r="L905" i="9"/>
  <c r="K905" i="9"/>
  <c r="J905" i="9" s="1"/>
  <c r="L904" i="9"/>
  <c r="K904" i="9"/>
  <c r="J904" i="9" s="1"/>
  <c r="L903" i="9"/>
  <c r="K903" i="9"/>
  <c r="J903" i="9" s="1"/>
  <c r="L902" i="9"/>
  <c r="K902" i="9"/>
  <c r="J902" i="9" s="1"/>
  <c r="L901" i="9"/>
  <c r="K901" i="9"/>
  <c r="J901" i="9" s="1"/>
  <c r="L900" i="9"/>
  <c r="K900" i="9"/>
  <c r="J900" i="9" s="1"/>
  <c r="L899" i="9"/>
  <c r="K899" i="9"/>
  <c r="J899" i="9" s="1"/>
  <c r="L898" i="9"/>
  <c r="K898" i="9"/>
  <c r="J898" i="9" s="1"/>
  <c r="L897" i="9"/>
  <c r="K897" i="9"/>
  <c r="J897" i="9" s="1"/>
  <c r="L896" i="9"/>
  <c r="K896" i="9"/>
  <c r="J896" i="9" s="1"/>
  <c r="L895" i="9"/>
  <c r="K895" i="9"/>
  <c r="J895" i="9" s="1"/>
  <c r="L894" i="9"/>
  <c r="K894" i="9"/>
  <c r="J894" i="9" s="1"/>
  <c r="L893" i="9"/>
  <c r="K893" i="9"/>
  <c r="J893" i="9" s="1"/>
  <c r="L892" i="9"/>
  <c r="K892" i="9"/>
  <c r="J892" i="9" s="1"/>
  <c r="L891" i="9"/>
  <c r="K891" i="9"/>
  <c r="J891" i="9" s="1"/>
  <c r="L890" i="9"/>
  <c r="K890" i="9"/>
  <c r="J890" i="9" s="1"/>
  <c r="L889" i="9"/>
  <c r="K889" i="9"/>
  <c r="J889" i="9" s="1"/>
  <c r="L888" i="9"/>
  <c r="K888" i="9"/>
  <c r="J888" i="9" s="1"/>
  <c r="L887" i="9"/>
  <c r="K887" i="9"/>
  <c r="J887" i="9" s="1"/>
  <c r="L886" i="9"/>
  <c r="K886" i="9"/>
  <c r="J886" i="9" s="1"/>
  <c r="L885" i="9"/>
  <c r="K885" i="9"/>
  <c r="J885" i="9" s="1"/>
  <c r="L884" i="9"/>
  <c r="K884" i="9"/>
  <c r="J884" i="9" s="1"/>
  <c r="L883" i="9"/>
  <c r="K883" i="9"/>
  <c r="J883" i="9" s="1"/>
  <c r="L882" i="9"/>
  <c r="K882" i="9"/>
  <c r="J882" i="9" s="1"/>
  <c r="L881" i="9"/>
  <c r="K881" i="9"/>
  <c r="J881" i="9" s="1"/>
  <c r="L880" i="9"/>
  <c r="K880" i="9"/>
  <c r="J880" i="9" s="1"/>
  <c r="L879" i="9"/>
  <c r="K879" i="9"/>
  <c r="J879" i="9" s="1"/>
  <c r="L878" i="9"/>
  <c r="K878" i="9"/>
  <c r="J878" i="9" s="1"/>
  <c r="L877" i="9"/>
  <c r="K877" i="9"/>
  <c r="J877" i="9" s="1"/>
  <c r="L876" i="9"/>
  <c r="K876" i="9"/>
  <c r="J876" i="9" s="1"/>
  <c r="L875" i="9"/>
  <c r="K875" i="9"/>
  <c r="J875" i="9" s="1"/>
  <c r="L874" i="9"/>
  <c r="K874" i="9"/>
  <c r="J874" i="9" s="1"/>
  <c r="L873" i="9"/>
  <c r="K873" i="9"/>
  <c r="J873" i="9" s="1"/>
  <c r="L872" i="9"/>
  <c r="K872" i="9"/>
  <c r="J872" i="9" s="1"/>
  <c r="L871" i="9"/>
  <c r="K871" i="9"/>
  <c r="J871" i="9" s="1"/>
  <c r="L870" i="9"/>
  <c r="K870" i="9"/>
  <c r="J870" i="9" s="1"/>
  <c r="L869" i="9"/>
  <c r="K869" i="9"/>
  <c r="J869" i="9" s="1"/>
  <c r="L868" i="9"/>
  <c r="K868" i="9"/>
  <c r="J868" i="9" s="1"/>
  <c r="L867" i="9"/>
  <c r="K867" i="9"/>
  <c r="J867" i="9" s="1"/>
  <c r="L866" i="9"/>
  <c r="K866" i="9"/>
  <c r="J866" i="9" s="1"/>
  <c r="L865" i="9"/>
  <c r="K865" i="9"/>
  <c r="J865" i="9" s="1"/>
  <c r="L864" i="9"/>
  <c r="K864" i="9"/>
  <c r="J864" i="9" s="1"/>
  <c r="L863" i="9"/>
  <c r="K863" i="9"/>
  <c r="J863" i="9" s="1"/>
  <c r="L862" i="9"/>
  <c r="K862" i="9"/>
  <c r="J862" i="9" s="1"/>
  <c r="L861" i="9"/>
  <c r="K861" i="9"/>
  <c r="J861" i="9" s="1"/>
  <c r="L860" i="9"/>
  <c r="K860" i="9"/>
  <c r="J860" i="9" s="1"/>
  <c r="L859" i="9"/>
  <c r="K859" i="9"/>
  <c r="J859" i="9" s="1"/>
  <c r="L858" i="9"/>
  <c r="K858" i="9"/>
  <c r="J858" i="9" s="1"/>
  <c r="L857" i="9"/>
  <c r="K857" i="9"/>
  <c r="J857" i="9" s="1"/>
  <c r="L856" i="9"/>
  <c r="K856" i="9"/>
  <c r="J856" i="9" s="1"/>
  <c r="L855" i="9"/>
  <c r="K855" i="9"/>
  <c r="J855" i="9" s="1"/>
  <c r="L854" i="9"/>
  <c r="K854" i="9"/>
  <c r="J854" i="9" s="1"/>
  <c r="L853" i="9"/>
  <c r="K853" i="9"/>
  <c r="J853" i="9" s="1"/>
  <c r="L852" i="9"/>
  <c r="K852" i="9"/>
  <c r="J852" i="9" s="1"/>
  <c r="L851" i="9"/>
  <c r="K851" i="9"/>
  <c r="J851" i="9" s="1"/>
  <c r="L850" i="9"/>
  <c r="K850" i="9"/>
  <c r="J850" i="9" s="1"/>
  <c r="L849" i="9"/>
  <c r="K849" i="9"/>
  <c r="J849" i="9" s="1"/>
  <c r="L848" i="9"/>
  <c r="K848" i="9"/>
  <c r="J848" i="9" s="1"/>
  <c r="L847" i="9"/>
  <c r="K847" i="9"/>
  <c r="J847" i="9" s="1"/>
  <c r="L846" i="9"/>
  <c r="K846" i="9"/>
  <c r="J846" i="9" s="1"/>
  <c r="L845" i="9"/>
  <c r="K845" i="9"/>
  <c r="J845" i="9" s="1"/>
  <c r="L844" i="9"/>
  <c r="K844" i="9"/>
  <c r="J844" i="9" s="1"/>
  <c r="L843" i="9"/>
  <c r="K843" i="9"/>
  <c r="J843" i="9" s="1"/>
  <c r="L842" i="9"/>
  <c r="K842" i="9"/>
  <c r="J842" i="9" s="1"/>
  <c r="L841" i="9"/>
  <c r="K841" i="9"/>
  <c r="J841" i="9" s="1"/>
  <c r="L840" i="9"/>
  <c r="K840" i="9"/>
  <c r="J840" i="9" s="1"/>
  <c r="L839" i="9"/>
  <c r="K839" i="9"/>
  <c r="J839" i="9" s="1"/>
  <c r="L838" i="9"/>
  <c r="K838" i="9"/>
  <c r="J838" i="9" s="1"/>
  <c r="L837" i="9"/>
  <c r="K837" i="9"/>
  <c r="J837" i="9" s="1"/>
  <c r="L836" i="9"/>
  <c r="K836" i="9"/>
  <c r="J836" i="9" s="1"/>
  <c r="L835" i="9"/>
  <c r="K835" i="9"/>
  <c r="J835" i="9" s="1"/>
  <c r="L834" i="9"/>
  <c r="K834" i="9"/>
  <c r="J834" i="9" s="1"/>
  <c r="L833" i="9"/>
  <c r="K833" i="9"/>
  <c r="J833" i="9" s="1"/>
  <c r="L832" i="9"/>
  <c r="K832" i="9"/>
  <c r="J832" i="9" s="1"/>
  <c r="L831" i="9"/>
  <c r="K831" i="9"/>
  <c r="J831" i="9" s="1"/>
  <c r="L830" i="9"/>
  <c r="K830" i="9"/>
  <c r="J830" i="9" s="1"/>
  <c r="L829" i="9"/>
  <c r="K829" i="9"/>
  <c r="J829" i="9" s="1"/>
  <c r="L828" i="9"/>
  <c r="K828" i="9"/>
  <c r="J828" i="9" s="1"/>
  <c r="L827" i="9"/>
  <c r="K827" i="9"/>
  <c r="J827" i="9" s="1"/>
  <c r="L826" i="9"/>
  <c r="K826" i="9"/>
  <c r="J826" i="9" s="1"/>
  <c r="L825" i="9"/>
  <c r="K825" i="9"/>
  <c r="J825" i="9" s="1"/>
  <c r="L824" i="9"/>
  <c r="K824" i="9"/>
  <c r="J824" i="9" s="1"/>
  <c r="L823" i="9"/>
  <c r="K823" i="9"/>
  <c r="J823" i="9" s="1"/>
  <c r="L822" i="9"/>
  <c r="K822" i="9"/>
  <c r="J822" i="9" s="1"/>
  <c r="L821" i="9"/>
  <c r="K821" i="9"/>
  <c r="J821" i="9" s="1"/>
  <c r="L820" i="9"/>
  <c r="K820" i="9"/>
  <c r="J820" i="9" s="1"/>
  <c r="L819" i="9"/>
  <c r="K819" i="9"/>
  <c r="J819" i="9" s="1"/>
  <c r="L818" i="9"/>
  <c r="K818" i="9"/>
  <c r="J818" i="9" s="1"/>
  <c r="L817" i="9"/>
  <c r="K817" i="9"/>
  <c r="J817" i="9" s="1"/>
  <c r="L816" i="9"/>
  <c r="K816" i="9"/>
  <c r="J816" i="9" s="1"/>
  <c r="L815" i="9"/>
  <c r="K815" i="9"/>
  <c r="J815" i="9" s="1"/>
  <c r="L814" i="9"/>
  <c r="K814" i="9"/>
  <c r="J814" i="9" s="1"/>
  <c r="L813" i="9"/>
  <c r="K813" i="9"/>
  <c r="J813" i="9" s="1"/>
  <c r="L812" i="9"/>
  <c r="K812" i="9"/>
  <c r="J812" i="9" s="1"/>
  <c r="L811" i="9"/>
  <c r="K811" i="9"/>
  <c r="J811" i="9" s="1"/>
  <c r="L810" i="9"/>
  <c r="K810" i="9"/>
  <c r="J810" i="9" s="1"/>
  <c r="L809" i="9"/>
  <c r="K809" i="9"/>
  <c r="J809" i="9" s="1"/>
  <c r="L808" i="9"/>
  <c r="K808" i="9"/>
  <c r="J808" i="9" s="1"/>
  <c r="L807" i="9"/>
  <c r="K807" i="9"/>
  <c r="J807" i="9" s="1"/>
  <c r="L806" i="9"/>
  <c r="K806" i="9"/>
  <c r="J806" i="9" s="1"/>
  <c r="L805" i="9"/>
  <c r="K805" i="9"/>
  <c r="J805" i="9" s="1"/>
  <c r="L804" i="9"/>
  <c r="K804" i="9"/>
  <c r="J804" i="9" s="1"/>
  <c r="L803" i="9"/>
  <c r="K803" i="9"/>
  <c r="J803" i="9" s="1"/>
  <c r="L802" i="9"/>
  <c r="K802" i="9"/>
  <c r="J802" i="9" s="1"/>
  <c r="L801" i="9"/>
  <c r="K801" i="9"/>
  <c r="J801" i="9" s="1"/>
  <c r="L800" i="9"/>
  <c r="K800" i="9"/>
  <c r="J800" i="9" s="1"/>
  <c r="L799" i="9"/>
  <c r="K799" i="9"/>
  <c r="J799" i="9" s="1"/>
  <c r="L798" i="9"/>
  <c r="K798" i="9"/>
  <c r="J798" i="9" s="1"/>
  <c r="L797" i="9"/>
  <c r="K797" i="9"/>
  <c r="J797" i="9" s="1"/>
  <c r="L796" i="9"/>
  <c r="K796" i="9"/>
  <c r="J796" i="9" s="1"/>
  <c r="L795" i="9"/>
  <c r="K795" i="9"/>
  <c r="J795" i="9" s="1"/>
  <c r="L794" i="9"/>
  <c r="K794" i="9"/>
  <c r="J794" i="9" s="1"/>
  <c r="L793" i="9"/>
  <c r="K793" i="9"/>
  <c r="J793" i="9" s="1"/>
  <c r="L792" i="9"/>
  <c r="K792" i="9"/>
  <c r="J792" i="9" s="1"/>
  <c r="L791" i="9"/>
  <c r="K791" i="9"/>
  <c r="J791" i="9" s="1"/>
  <c r="L790" i="9"/>
  <c r="K790" i="9"/>
  <c r="J790" i="9" s="1"/>
  <c r="L789" i="9"/>
  <c r="K789" i="9"/>
  <c r="J789" i="9" s="1"/>
  <c r="L788" i="9"/>
  <c r="K788" i="9"/>
  <c r="J788" i="9" s="1"/>
  <c r="L787" i="9"/>
  <c r="K787" i="9"/>
  <c r="J787" i="9" s="1"/>
  <c r="L786" i="9"/>
  <c r="K786" i="9"/>
  <c r="J786" i="9" s="1"/>
  <c r="L785" i="9"/>
  <c r="K785" i="9"/>
  <c r="J785" i="9" s="1"/>
  <c r="L784" i="9"/>
  <c r="K784" i="9"/>
  <c r="J784" i="9" s="1"/>
  <c r="L783" i="9"/>
  <c r="K783" i="9"/>
  <c r="J783" i="9" s="1"/>
  <c r="L782" i="9"/>
  <c r="K782" i="9"/>
  <c r="J782" i="9" s="1"/>
  <c r="L781" i="9"/>
  <c r="K781" i="9"/>
  <c r="J781" i="9" s="1"/>
  <c r="L780" i="9"/>
  <c r="K780" i="9"/>
  <c r="J780" i="9" s="1"/>
  <c r="L779" i="9"/>
  <c r="K779" i="9"/>
  <c r="J779" i="9" s="1"/>
  <c r="L778" i="9"/>
  <c r="K778" i="9"/>
  <c r="J778" i="9" s="1"/>
  <c r="L777" i="9"/>
  <c r="K777" i="9"/>
  <c r="J777" i="9" s="1"/>
  <c r="L776" i="9"/>
  <c r="K776" i="9"/>
  <c r="J776" i="9" s="1"/>
  <c r="L775" i="9"/>
  <c r="K775" i="9"/>
  <c r="J775" i="9" s="1"/>
  <c r="L774" i="9"/>
  <c r="K774" i="9"/>
  <c r="J774" i="9" s="1"/>
  <c r="L773" i="9"/>
  <c r="K773" i="9"/>
  <c r="J773" i="9" s="1"/>
  <c r="L772" i="9"/>
  <c r="K772" i="9"/>
  <c r="J772" i="9" s="1"/>
  <c r="L771" i="9"/>
  <c r="K771" i="9"/>
  <c r="J771" i="9" s="1"/>
  <c r="L770" i="9"/>
  <c r="K770" i="9"/>
  <c r="J770" i="9" s="1"/>
  <c r="L769" i="9"/>
  <c r="K769" i="9"/>
  <c r="J769" i="9" s="1"/>
  <c r="L768" i="9"/>
  <c r="K768" i="9"/>
  <c r="J768" i="9" s="1"/>
  <c r="L767" i="9"/>
  <c r="K767" i="9"/>
  <c r="J767" i="9" s="1"/>
  <c r="L766" i="9"/>
  <c r="K766" i="9"/>
  <c r="J766" i="9" s="1"/>
  <c r="L765" i="9"/>
  <c r="K765" i="9"/>
  <c r="J765" i="9" s="1"/>
  <c r="L764" i="9"/>
  <c r="K764" i="9"/>
  <c r="J764" i="9" s="1"/>
  <c r="L763" i="9"/>
  <c r="K763" i="9"/>
  <c r="J763" i="9" s="1"/>
  <c r="L762" i="9"/>
  <c r="K762" i="9"/>
  <c r="J762" i="9" s="1"/>
  <c r="L761" i="9"/>
  <c r="K761" i="9"/>
  <c r="J761" i="9" s="1"/>
  <c r="L760" i="9"/>
  <c r="K760" i="9"/>
  <c r="J760" i="9" s="1"/>
  <c r="L759" i="9"/>
  <c r="K759" i="9"/>
  <c r="J759" i="9" s="1"/>
  <c r="L758" i="9"/>
  <c r="K758" i="9"/>
  <c r="J758" i="9" s="1"/>
  <c r="L757" i="9"/>
  <c r="K757" i="9"/>
  <c r="J757" i="9" s="1"/>
  <c r="L756" i="9"/>
  <c r="K756" i="9"/>
  <c r="J756" i="9" s="1"/>
  <c r="L755" i="9"/>
  <c r="K755" i="9"/>
  <c r="J755" i="9" s="1"/>
  <c r="L754" i="9"/>
  <c r="K754" i="9"/>
  <c r="J754" i="9" s="1"/>
  <c r="L753" i="9"/>
  <c r="K753" i="9"/>
  <c r="J753" i="9" s="1"/>
  <c r="L752" i="9"/>
  <c r="K752" i="9"/>
  <c r="J752" i="9" s="1"/>
  <c r="L751" i="9"/>
  <c r="K751" i="9"/>
  <c r="J751" i="9" s="1"/>
  <c r="L750" i="9"/>
  <c r="K750" i="9"/>
  <c r="J750" i="9" s="1"/>
  <c r="L749" i="9"/>
  <c r="K749" i="9"/>
  <c r="J749" i="9" s="1"/>
  <c r="L748" i="9"/>
  <c r="K748" i="9"/>
  <c r="J748" i="9" s="1"/>
  <c r="L747" i="9"/>
  <c r="K747" i="9"/>
  <c r="J747" i="9" s="1"/>
  <c r="L746" i="9"/>
  <c r="K746" i="9"/>
  <c r="J746" i="9" s="1"/>
  <c r="L745" i="9"/>
  <c r="K745" i="9"/>
  <c r="J745" i="9" s="1"/>
  <c r="L744" i="9"/>
  <c r="K744" i="9"/>
  <c r="J744" i="9" s="1"/>
  <c r="L743" i="9"/>
  <c r="K743" i="9"/>
  <c r="J743" i="9" s="1"/>
  <c r="L742" i="9"/>
  <c r="K742" i="9"/>
  <c r="J742" i="9" s="1"/>
  <c r="L741" i="9"/>
  <c r="K741" i="9"/>
  <c r="J741" i="9" s="1"/>
  <c r="L740" i="9"/>
  <c r="K740" i="9"/>
  <c r="J740" i="9" s="1"/>
  <c r="L739" i="9"/>
  <c r="K739" i="9"/>
  <c r="J739" i="9" s="1"/>
  <c r="L738" i="9"/>
  <c r="K738" i="9"/>
  <c r="J738" i="9" s="1"/>
  <c r="L737" i="9"/>
  <c r="K737" i="9"/>
  <c r="J737" i="9" s="1"/>
  <c r="L736" i="9"/>
  <c r="K736" i="9"/>
  <c r="J736" i="9" s="1"/>
  <c r="L735" i="9"/>
  <c r="K735" i="9"/>
  <c r="J735" i="9" s="1"/>
  <c r="L734" i="9"/>
  <c r="K734" i="9"/>
  <c r="J734" i="9" s="1"/>
  <c r="L733" i="9"/>
  <c r="K733" i="9"/>
  <c r="J733" i="9" s="1"/>
  <c r="L732" i="9"/>
  <c r="K732" i="9"/>
  <c r="J732" i="9" s="1"/>
  <c r="L731" i="9"/>
  <c r="K731" i="9"/>
  <c r="J731" i="9" s="1"/>
  <c r="L730" i="9"/>
  <c r="K730" i="9"/>
  <c r="J730" i="9" s="1"/>
  <c r="L729" i="9"/>
  <c r="K729" i="9"/>
  <c r="J729" i="9" s="1"/>
  <c r="L728" i="9"/>
  <c r="K728" i="9"/>
  <c r="J728" i="9" s="1"/>
  <c r="L727" i="9"/>
  <c r="K727" i="9"/>
  <c r="J727" i="9" s="1"/>
  <c r="L726" i="9"/>
  <c r="K726" i="9"/>
  <c r="J726" i="9" s="1"/>
  <c r="L725" i="9"/>
  <c r="K725" i="9"/>
  <c r="J725" i="9" s="1"/>
  <c r="L724" i="9"/>
  <c r="K724" i="9"/>
  <c r="J724" i="9" s="1"/>
  <c r="L723" i="9"/>
  <c r="K723" i="9"/>
  <c r="J723" i="9" s="1"/>
  <c r="L722" i="9"/>
  <c r="K722" i="9"/>
  <c r="J722" i="9" s="1"/>
  <c r="L721" i="9"/>
  <c r="K721" i="9"/>
  <c r="J721" i="9" s="1"/>
  <c r="L720" i="9"/>
  <c r="K720" i="9"/>
  <c r="J720" i="9" s="1"/>
  <c r="L719" i="9"/>
  <c r="K719" i="9"/>
  <c r="J719" i="9" s="1"/>
  <c r="L718" i="9"/>
  <c r="K718" i="9"/>
  <c r="J718" i="9" s="1"/>
  <c r="L717" i="9"/>
  <c r="K717" i="9"/>
  <c r="J717" i="9" s="1"/>
  <c r="L716" i="9"/>
  <c r="K716" i="9"/>
  <c r="J716" i="9" s="1"/>
  <c r="L715" i="9"/>
  <c r="K715" i="9"/>
  <c r="J715" i="9" s="1"/>
  <c r="L714" i="9"/>
  <c r="K714" i="9"/>
  <c r="J714" i="9" s="1"/>
  <c r="L713" i="9"/>
  <c r="K713" i="9"/>
  <c r="J713" i="9" s="1"/>
  <c r="L712" i="9"/>
  <c r="K712" i="9"/>
  <c r="J712" i="9" s="1"/>
  <c r="L711" i="9"/>
  <c r="K711" i="9"/>
  <c r="J711" i="9" s="1"/>
  <c r="L710" i="9"/>
  <c r="K710" i="9"/>
  <c r="J710" i="9" s="1"/>
  <c r="L709" i="9"/>
  <c r="K709" i="9"/>
  <c r="J709" i="9" s="1"/>
  <c r="L708" i="9"/>
  <c r="K708" i="9"/>
  <c r="J708" i="9" s="1"/>
  <c r="L707" i="9"/>
  <c r="K707" i="9"/>
  <c r="J707" i="9" s="1"/>
  <c r="L706" i="9"/>
  <c r="K706" i="9"/>
  <c r="J706" i="9" s="1"/>
  <c r="L705" i="9"/>
  <c r="K705" i="9"/>
  <c r="J705" i="9" s="1"/>
  <c r="L704" i="9"/>
  <c r="K704" i="9"/>
  <c r="J704" i="9" s="1"/>
  <c r="L703" i="9"/>
  <c r="K703" i="9"/>
  <c r="J703" i="9" s="1"/>
  <c r="L702" i="9"/>
  <c r="K702" i="9"/>
  <c r="J702" i="9" s="1"/>
  <c r="L701" i="9"/>
  <c r="K701" i="9"/>
  <c r="J701" i="9" s="1"/>
  <c r="L700" i="9"/>
  <c r="K700" i="9"/>
  <c r="J700" i="9" s="1"/>
  <c r="L699" i="9"/>
  <c r="K699" i="9"/>
  <c r="J699" i="9" s="1"/>
  <c r="L698" i="9"/>
  <c r="K698" i="9"/>
  <c r="J698" i="9" s="1"/>
  <c r="L697" i="9"/>
  <c r="K697" i="9"/>
  <c r="J697" i="9" s="1"/>
  <c r="L696" i="9"/>
  <c r="K696" i="9"/>
  <c r="J696" i="9" s="1"/>
  <c r="L695" i="9"/>
  <c r="K695" i="9"/>
  <c r="J695" i="9" s="1"/>
  <c r="L694" i="9"/>
  <c r="K694" i="9"/>
  <c r="J694" i="9" s="1"/>
  <c r="L693" i="9"/>
  <c r="K693" i="9"/>
  <c r="J693" i="9" s="1"/>
  <c r="L692" i="9"/>
  <c r="K692" i="9"/>
  <c r="J692" i="9" s="1"/>
  <c r="L691" i="9"/>
  <c r="K691" i="9"/>
  <c r="J691" i="9" s="1"/>
  <c r="L690" i="9"/>
  <c r="K690" i="9"/>
  <c r="J690" i="9" s="1"/>
  <c r="L689" i="9"/>
  <c r="K689" i="9"/>
  <c r="J689" i="9" s="1"/>
  <c r="L688" i="9"/>
  <c r="K688" i="9"/>
  <c r="J688" i="9" s="1"/>
  <c r="L687" i="9"/>
  <c r="K687" i="9"/>
  <c r="J687" i="9" s="1"/>
  <c r="L686" i="9"/>
  <c r="K686" i="9"/>
  <c r="J686" i="9" s="1"/>
  <c r="L685" i="9"/>
  <c r="K685" i="9"/>
  <c r="J685" i="9" s="1"/>
  <c r="L684" i="9"/>
  <c r="K684" i="9"/>
  <c r="J684" i="9" s="1"/>
  <c r="L683" i="9"/>
  <c r="K683" i="9"/>
  <c r="J683" i="9" s="1"/>
  <c r="L682" i="9"/>
  <c r="K682" i="9"/>
  <c r="J682" i="9" s="1"/>
  <c r="L681" i="9"/>
  <c r="K681" i="9"/>
  <c r="J681" i="9" s="1"/>
  <c r="L680" i="9"/>
  <c r="K680" i="9"/>
  <c r="J680" i="9" s="1"/>
  <c r="L679" i="9"/>
  <c r="K679" i="9"/>
  <c r="J679" i="9" s="1"/>
  <c r="L678" i="9"/>
  <c r="K678" i="9"/>
  <c r="J678" i="9" s="1"/>
  <c r="L677" i="9"/>
  <c r="K677" i="9"/>
  <c r="J677" i="9" s="1"/>
  <c r="L676" i="9"/>
  <c r="K676" i="9"/>
  <c r="J676" i="9" s="1"/>
  <c r="L675" i="9"/>
  <c r="K675" i="9"/>
  <c r="J675" i="9" s="1"/>
  <c r="L674" i="9"/>
  <c r="K674" i="9"/>
  <c r="J674" i="9" s="1"/>
  <c r="L673" i="9"/>
  <c r="K673" i="9"/>
  <c r="J673" i="9" s="1"/>
  <c r="L672" i="9"/>
  <c r="K672" i="9"/>
  <c r="J672" i="9" s="1"/>
  <c r="L671" i="9"/>
  <c r="K671" i="9"/>
  <c r="J671" i="9" s="1"/>
  <c r="L670" i="9"/>
  <c r="K670" i="9"/>
  <c r="J670" i="9" s="1"/>
  <c r="L669" i="9"/>
  <c r="K669" i="9"/>
  <c r="J669" i="9" s="1"/>
  <c r="L668" i="9"/>
  <c r="K668" i="9"/>
  <c r="J668" i="9" s="1"/>
  <c r="L667" i="9"/>
  <c r="K667" i="9"/>
  <c r="J667" i="9" s="1"/>
  <c r="L666" i="9"/>
  <c r="K666" i="9"/>
  <c r="J666" i="9" s="1"/>
  <c r="L665" i="9"/>
  <c r="K665" i="9"/>
  <c r="J665" i="9" s="1"/>
  <c r="L664" i="9"/>
  <c r="K664" i="9"/>
  <c r="J664" i="9" s="1"/>
  <c r="L663" i="9"/>
  <c r="K663" i="9"/>
  <c r="J663" i="9" s="1"/>
  <c r="L662" i="9"/>
  <c r="K662" i="9"/>
  <c r="J662" i="9" s="1"/>
  <c r="L661" i="9"/>
  <c r="K661" i="9"/>
  <c r="J661" i="9" s="1"/>
  <c r="L660" i="9"/>
  <c r="K660" i="9"/>
  <c r="J660" i="9" s="1"/>
  <c r="L659" i="9"/>
  <c r="K659" i="9"/>
  <c r="J659" i="9" s="1"/>
  <c r="L658" i="9"/>
  <c r="K658" i="9"/>
  <c r="J658" i="9" s="1"/>
  <c r="L657" i="9"/>
  <c r="K657" i="9"/>
  <c r="J657" i="9" s="1"/>
  <c r="L656" i="9"/>
  <c r="K656" i="9"/>
  <c r="J656" i="9" s="1"/>
  <c r="L655" i="9"/>
  <c r="K655" i="9"/>
  <c r="J655" i="9" s="1"/>
  <c r="L654" i="9"/>
  <c r="K654" i="9"/>
  <c r="J654" i="9" s="1"/>
  <c r="L653" i="9"/>
  <c r="K653" i="9"/>
  <c r="J653" i="9" s="1"/>
  <c r="L652" i="9"/>
  <c r="K652" i="9"/>
  <c r="J652" i="9" s="1"/>
  <c r="L651" i="9"/>
  <c r="K651" i="9"/>
  <c r="J651" i="9" s="1"/>
  <c r="L650" i="9"/>
  <c r="K650" i="9"/>
  <c r="J650" i="9" s="1"/>
  <c r="L649" i="9"/>
  <c r="K649" i="9"/>
  <c r="J649" i="9" s="1"/>
  <c r="L648" i="9"/>
  <c r="K648" i="9"/>
  <c r="J648" i="9" s="1"/>
  <c r="L647" i="9"/>
  <c r="K647" i="9"/>
  <c r="J647" i="9" s="1"/>
  <c r="L646" i="9"/>
  <c r="K646" i="9"/>
  <c r="J646" i="9" s="1"/>
  <c r="L645" i="9"/>
  <c r="K645" i="9"/>
  <c r="J645" i="9" s="1"/>
  <c r="L644" i="9"/>
  <c r="K644" i="9"/>
  <c r="J644" i="9" s="1"/>
  <c r="L643" i="9"/>
  <c r="K643" i="9"/>
  <c r="J643" i="9" s="1"/>
  <c r="L642" i="9"/>
  <c r="K642" i="9"/>
  <c r="J642" i="9" s="1"/>
  <c r="L641" i="9"/>
  <c r="K641" i="9"/>
  <c r="J641" i="9" s="1"/>
  <c r="L640" i="9"/>
  <c r="K640" i="9"/>
  <c r="J640" i="9" s="1"/>
  <c r="L639" i="9"/>
  <c r="K639" i="9"/>
  <c r="J639" i="9" s="1"/>
  <c r="L638" i="9"/>
  <c r="K638" i="9"/>
  <c r="J638" i="9" s="1"/>
  <c r="L637" i="9"/>
  <c r="K637" i="9"/>
  <c r="J637" i="9" s="1"/>
  <c r="L636" i="9"/>
  <c r="K636" i="9"/>
  <c r="J636" i="9" s="1"/>
  <c r="L635" i="9"/>
  <c r="K635" i="9"/>
  <c r="J635" i="9" s="1"/>
  <c r="L634" i="9"/>
  <c r="K634" i="9"/>
  <c r="J634" i="9" s="1"/>
  <c r="L633" i="9"/>
  <c r="K633" i="9"/>
  <c r="J633" i="9" s="1"/>
  <c r="L632" i="9"/>
  <c r="K632" i="9"/>
  <c r="J632" i="9" s="1"/>
  <c r="L631" i="9"/>
  <c r="K631" i="9"/>
  <c r="J631" i="9" s="1"/>
  <c r="L630" i="9"/>
  <c r="K630" i="9"/>
  <c r="J630" i="9" s="1"/>
  <c r="L629" i="9"/>
  <c r="K629" i="9"/>
  <c r="J629" i="9" s="1"/>
  <c r="L628" i="9"/>
  <c r="K628" i="9"/>
  <c r="J628" i="9" s="1"/>
  <c r="L627" i="9"/>
  <c r="K627" i="9"/>
  <c r="J627" i="9" s="1"/>
  <c r="L626" i="9"/>
  <c r="K626" i="9"/>
  <c r="J626" i="9" s="1"/>
  <c r="L625" i="9"/>
  <c r="K625" i="9"/>
  <c r="J625" i="9" s="1"/>
  <c r="L624" i="9"/>
  <c r="K624" i="9"/>
  <c r="J624" i="9" s="1"/>
  <c r="L623" i="9"/>
  <c r="K623" i="9"/>
  <c r="J623" i="9" s="1"/>
  <c r="L622" i="9"/>
  <c r="K622" i="9"/>
  <c r="J622" i="9" s="1"/>
  <c r="L621" i="9"/>
  <c r="K621" i="9"/>
  <c r="J621" i="9" s="1"/>
  <c r="L620" i="9"/>
  <c r="K620" i="9"/>
  <c r="J620" i="9" s="1"/>
  <c r="L619" i="9"/>
  <c r="K619" i="9"/>
  <c r="J619" i="9" s="1"/>
  <c r="L618" i="9"/>
  <c r="K618" i="9"/>
  <c r="J618" i="9" s="1"/>
  <c r="L617" i="9"/>
  <c r="K617" i="9"/>
  <c r="J617" i="9" s="1"/>
  <c r="L616" i="9"/>
  <c r="K616" i="9"/>
  <c r="J616" i="9" s="1"/>
  <c r="L615" i="9"/>
  <c r="K615" i="9"/>
  <c r="J615" i="9" s="1"/>
  <c r="L614" i="9"/>
  <c r="K614" i="9"/>
  <c r="J614" i="9" s="1"/>
  <c r="L613" i="9"/>
  <c r="K613" i="9"/>
  <c r="J613" i="9" s="1"/>
  <c r="L612" i="9"/>
  <c r="K612" i="9"/>
  <c r="J612" i="9" s="1"/>
  <c r="L611" i="9"/>
  <c r="K611" i="9"/>
  <c r="J611" i="9" s="1"/>
  <c r="L610" i="9"/>
  <c r="K610" i="9"/>
  <c r="J610" i="9" s="1"/>
  <c r="L609" i="9"/>
  <c r="K609" i="9"/>
  <c r="J609" i="9" s="1"/>
  <c r="L608" i="9"/>
  <c r="K608" i="9"/>
  <c r="J608" i="9" s="1"/>
  <c r="L607" i="9"/>
  <c r="K607" i="9"/>
  <c r="J607" i="9" s="1"/>
  <c r="L606" i="9"/>
  <c r="K606" i="9"/>
  <c r="J606" i="9" s="1"/>
  <c r="L605" i="9"/>
  <c r="K605" i="9"/>
  <c r="J605" i="9" s="1"/>
  <c r="L604" i="9"/>
  <c r="K604" i="9"/>
  <c r="J604" i="9" s="1"/>
  <c r="L603" i="9"/>
  <c r="K603" i="9"/>
  <c r="J603" i="9" s="1"/>
  <c r="L602" i="9"/>
  <c r="K602" i="9"/>
  <c r="J602" i="9" s="1"/>
  <c r="L601" i="9"/>
  <c r="K601" i="9"/>
  <c r="J601" i="9" s="1"/>
  <c r="L600" i="9"/>
  <c r="K600" i="9"/>
  <c r="J600" i="9" s="1"/>
  <c r="L599" i="9"/>
  <c r="K599" i="9"/>
  <c r="J599" i="9" s="1"/>
  <c r="L598" i="9"/>
  <c r="K598" i="9"/>
  <c r="J598" i="9" s="1"/>
  <c r="L597" i="9"/>
  <c r="K597" i="9"/>
  <c r="J597" i="9" s="1"/>
  <c r="L596" i="9"/>
  <c r="K596" i="9"/>
  <c r="J596" i="9" s="1"/>
  <c r="L595" i="9"/>
  <c r="K595" i="9"/>
  <c r="J595" i="9" s="1"/>
  <c r="L594" i="9"/>
  <c r="K594" i="9"/>
  <c r="J594" i="9" s="1"/>
  <c r="L593" i="9"/>
  <c r="K593" i="9"/>
  <c r="J593" i="9" s="1"/>
  <c r="L592" i="9"/>
  <c r="K592" i="9"/>
  <c r="J592" i="9" s="1"/>
  <c r="L591" i="9"/>
  <c r="K591" i="9"/>
  <c r="J591" i="9" s="1"/>
  <c r="L590" i="9"/>
  <c r="K590" i="9"/>
  <c r="J590" i="9" s="1"/>
  <c r="L589" i="9"/>
  <c r="K589" i="9"/>
  <c r="J589" i="9" s="1"/>
  <c r="L588" i="9"/>
  <c r="K588" i="9"/>
  <c r="J588" i="9" s="1"/>
  <c r="L587" i="9"/>
  <c r="K587" i="9"/>
  <c r="J587" i="9" s="1"/>
  <c r="L586" i="9"/>
  <c r="K586" i="9"/>
  <c r="J586" i="9" s="1"/>
  <c r="L585" i="9"/>
  <c r="K585" i="9"/>
  <c r="J585" i="9" s="1"/>
  <c r="L584" i="9"/>
  <c r="K584" i="9"/>
  <c r="J584" i="9" s="1"/>
  <c r="L583" i="9"/>
  <c r="K583" i="9"/>
  <c r="J583" i="9" s="1"/>
  <c r="L582" i="9"/>
  <c r="K582" i="9"/>
  <c r="J582" i="9" s="1"/>
  <c r="L581" i="9"/>
  <c r="K581" i="9"/>
  <c r="J581" i="9" s="1"/>
  <c r="L580" i="9"/>
  <c r="K580" i="9"/>
  <c r="J580" i="9" s="1"/>
  <c r="L579" i="9"/>
  <c r="K579" i="9"/>
  <c r="J579" i="9" s="1"/>
  <c r="L578" i="9"/>
  <c r="K578" i="9"/>
  <c r="J578" i="9" s="1"/>
  <c r="L577" i="9"/>
  <c r="K577" i="9"/>
  <c r="J577" i="9" s="1"/>
  <c r="L576" i="9"/>
  <c r="K576" i="9"/>
  <c r="J576" i="9" s="1"/>
  <c r="L575" i="9"/>
  <c r="K575" i="9"/>
  <c r="J575" i="9" s="1"/>
  <c r="L574" i="9"/>
  <c r="K574" i="9"/>
  <c r="J574" i="9" s="1"/>
  <c r="L573" i="9"/>
  <c r="K573" i="9"/>
  <c r="J573" i="9" s="1"/>
  <c r="L572" i="9"/>
  <c r="K572" i="9"/>
  <c r="J572" i="9" s="1"/>
  <c r="L571" i="9"/>
  <c r="K571" i="9"/>
  <c r="J571" i="9" s="1"/>
  <c r="L570" i="9"/>
  <c r="K570" i="9"/>
  <c r="J570" i="9" s="1"/>
  <c r="L569" i="9"/>
  <c r="K569" i="9"/>
  <c r="J569" i="9" s="1"/>
  <c r="L568" i="9"/>
  <c r="K568" i="9"/>
  <c r="J568" i="9" s="1"/>
  <c r="L567" i="9"/>
  <c r="K567" i="9"/>
  <c r="J567" i="9" s="1"/>
  <c r="L566" i="9"/>
  <c r="K566" i="9"/>
  <c r="J566" i="9" s="1"/>
  <c r="L565" i="9"/>
  <c r="K565" i="9"/>
  <c r="J565" i="9" s="1"/>
  <c r="L564" i="9"/>
  <c r="K564" i="9"/>
  <c r="J564" i="9" s="1"/>
  <c r="L563" i="9"/>
  <c r="K563" i="9"/>
  <c r="J563" i="9" s="1"/>
  <c r="L562" i="9"/>
  <c r="K562" i="9"/>
  <c r="J562" i="9" s="1"/>
  <c r="L561" i="9"/>
  <c r="K561" i="9"/>
  <c r="J561" i="9" s="1"/>
  <c r="L560" i="9"/>
  <c r="K560" i="9"/>
  <c r="J560" i="9" s="1"/>
  <c r="L559" i="9"/>
  <c r="K559" i="9"/>
  <c r="J559" i="9" s="1"/>
  <c r="L558" i="9"/>
  <c r="K558" i="9"/>
  <c r="J558" i="9" s="1"/>
  <c r="L557" i="9"/>
  <c r="K557" i="9"/>
  <c r="J557" i="9" s="1"/>
  <c r="L556" i="9"/>
  <c r="K556" i="9"/>
  <c r="J556" i="9" s="1"/>
  <c r="L555" i="9"/>
  <c r="K555" i="9"/>
  <c r="J555" i="9" s="1"/>
  <c r="L554" i="9"/>
  <c r="K554" i="9"/>
  <c r="J554" i="9" s="1"/>
  <c r="L553" i="9"/>
  <c r="K553" i="9"/>
  <c r="J553" i="9" s="1"/>
  <c r="L552" i="9"/>
  <c r="K552" i="9"/>
  <c r="J552" i="9" s="1"/>
  <c r="L551" i="9"/>
  <c r="K551" i="9"/>
  <c r="J551" i="9" s="1"/>
  <c r="L550" i="9"/>
  <c r="K550" i="9"/>
  <c r="J550" i="9" s="1"/>
  <c r="L549" i="9"/>
  <c r="K549" i="9"/>
  <c r="J549" i="9" s="1"/>
  <c r="L548" i="9"/>
  <c r="K548" i="9"/>
  <c r="J548" i="9" s="1"/>
  <c r="L547" i="9"/>
  <c r="K547" i="9"/>
  <c r="J547" i="9" s="1"/>
  <c r="L546" i="9"/>
  <c r="K546" i="9"/>
  <c r="J546" i="9" s="1"/>
  <c r="L545" i="9"/>
  <c r="K545" i="9"/>
  <c r="J545" i="9" s="1"/>
  <c r="L544" i="9"/>
  <c r="K544" i="9"/>
  <c r="J544" i="9" s="1"/>
  <c r="L543" i="9"/>
  <c r="K543" i="9"/>
  <c r="J543" i="9" s="1"/>
  <c r="L542" i="9"/>
  <c r="K542" i="9"/>
  <c r="J542" i="9" s="1"/>
  <c r="L541" i="9"/>
  <c r="K541" i="9"/>
  <c r="J541" i="9" s="1"/>
  <c r="L540" i="9"/>
  <c r="K540" i="9"/>
  <c r="J540" i="9" s="1"/>
  <c r="L539" i="9"/>
  <c r="K539" i="9"/>
  <c r="J539" i="9" s="1"/>
  <c r="L538" i="9"/>
  <c r="K538" i="9"/>
  <c r="J538" i="9" s="1"/>
  <c r="L537" i="9"/>
  <c r="K537" i="9"/>
  <c r="J537" i="9" s="1"/>
  <c r="L536" i="9"/>
  <c r="K536" i="9"/>
  <c r="J536" i="9" s="1"/>
  <c r="L535" i="9"/>
  <c r="K535" i="9"/>
  <c r="J535" i="9" s="1"/>
  <c r="L534" i="9"/>
  <c r="K534" i="9"/>
  <c r="J534" i="9" s="1"/>
  <c r="L533" i="9"/>
  <c r="K533" i="9"/>
  <c r="J533" i="9" s="1"/>
  <c r="L532" i="9"/>
  <c r="K532" i="9"/>
  <c r="J532" i="9" s="1"/>
  <c r="L531" i="9"/>
  <c r="K531" i="9"/>
  <c r="J531" i="9" s="1"/>
  <c r="L530" i="9"/>
  <c r="K530" i="9"/>
  <c r="J530" i="9" s="1"/>
  <c r="L529" i="9"/>
  <c r="K529" i="9"/>
  <c r="J529" i="9" s="1"/>
  <c r="L528" i="9"/>
  <c r="K528" i="9"/>
  <c r="J528" i="9" s="1"/>
  <c r="L527" i="9"/>
  <c r="K527" i="9"/>
  <c r="J527" i="9" s="1"/>
  <c r="L526" i="9"/>
  <c r="K526" i="9"/>
  <c r="J526" i="9" s="1"/>
  <c r="L525" i="9"/>
  <c r="K525" i="9"/>
  <c r="J525" i="9" s="1"/>
  <c r="L524" i="9"/>
  <c r="K524" i="9"/>
  <c r="J524" i="9" s="1"/>
  <c r="L523" i="9"/>
  <c r="K523" i="9"/>
  <c r="J523" i="9" s="1"/>
  <c r="L522" i="9"/>
  <c r="K522" i="9"/>
  <c r="J522" i="9" s="1"/>
  <c r="L521" i="9"/>
  <c r="K521" i="9"/>
  <c r="J521" i="9" s="1"/>
  <c r="L520" i="9"/>
  <c r="K520" i="9"/>
  <c r="J520" i="9" s="1"/>
  <c r="L519" i="9"/>
  <c r="K519" i="9"/>
  <c r="J519" i="9" s="1"/>
  <c r="L518" i="9"/>
  <c r="K518" i="9"/>
  <c r="J518" i="9" s="1"/>
  <c r="L517" i="9"/>
  <c r="K517" i="9"/>
  <c r="J517" i="9" s="1"/>
  <c r="L516" i="9"/>
  <c r="K516" i="9"/>
  <c r="J516" i="9" s="1"/>
  <c r="L515" i="9"/>
  <c r="K515" i="9"/>
  <c r="J515" i="9" s="1"/>
  <c r="L514" i="9"/>
  <c r="K514" i="9"/>
  <c r="J514" i="9" s="1"/>
  <c r="L513" i="9"/>
  <c r="K513" i="9"/>
  <c r="J513" i="9" s="1"/>
  <c r="L512" i="9"/>
  <c r="K512" i="9"/>
  <c r="J512" i="9" s="1"/>
  <c r="L511" i="9"/>
  <c r="K511" i="9"/>
  <c r="J511" i="9" s="1"/>
  <c r="L510" i="9"/>
  <c r="K510" i="9"/>
  <c r="J510" i="9" s="1"/>
  <c r="L509" i="9"/>
  <c r="K509" i="9"/>
  <c r="J509" i="9" s="1"/>
  <c r="L508" i="9"/>
  <c r="K508" i="9"/>
  <c r="J508" i="9" s="1"/>
  <c r="L507" i="9"/>
  <c r="K507" i="9"/>
  <c r="J507" i="9" s="1"/>
  <c r="L506" i="9"/>
  <c r="K506" i="9"/>
  <c r="J506" i="9" s="1"/>
  <c r="L505" i="9"/>
  <c r="K505" i="9"/>
  <c r="J505" i="9" s="1"/>
  <c r="L504" i="9"/>
  <c r="K504" i="9"/>
  <c r="J504" i="9" s="1"/>
  <c r="L503" i="9"/>
  <c r="K503" i="9"/>
  <c r="J503" i="9" s="1"/>
  <c r="L502" i="9"/>
  <c r="K502" i="9"/>
  <c r="J502" i="9" s="1"/>
  <c r="L501" i="9"/>
  <c r="K501" i="9"/>
  <c r="J501" i="9" s="1"/>
  <c r="L500" i="9"/>
  <c r="K500" i="9"/>
  <c r="J500" i="9" s="1"/>
  <c r="L499" i="9"/>
  <c r="K499" i="9"/>
  <c r="J499" i="9" s="1"/>
  <c r="L498" i="9"/>
  <c r="K498" i="9"/>
  <c r="J498" i="9" s="1"/>
  <c r="L497" i="9"/>
  <c r="K497" i="9"/>
  <c r="J497" i="9" s="1"/>
  <c r="L496" i="9"/>
  <c r="K496" i="9"/>
  <c r="J496" i="9" s="1"/>
  <c r="L495" i="9"/>
  <c r="K495" i="9"/>
  <c r="J495" i="9" s="1"/>
  <c r="L494" i="9"/>
  <c r="K494" i="9"/>
  <c r="J494" i="9" s="1"/>
  <c r="L493" i="9"/>
  <c r="K493" i="9"/>
  <c r="J493" i="9" s="1"/>
  <c r="L492" i="9"/>
  <c r="K492" i="9"/>
  <c r="J492" i="9" s="1"/>
  <c r="L491" i="9"/>
  <c r="K491" i="9"/>
  <c r="J491" i="9" s="1"/>
  <c r="L490" i="9"/>
  <c r="K490" i="9"/>
  <c r="J490" i="9" s="1"/>
  <c r="L489" i="9"/>
  <c r="K489" i="9"/>
  <c r="J489" i="9" s="1"/>
  <c r="L488" i="9"/>
  <c r="K488" i="9"/>
  <c r="J488" i="9" s="1"/>
  <c r="L487" i="9"/>
  <c r="K487" i="9"/>
  <c r="J487" i="9" s="1"/>
  <c r="L486" i="9"/>
  <c r="K486" i="9"/>
  <c r="J486" i="9" s="1"/>
  <c r="L485" i="9"/>
  <c r="K485" i="9"/>
  <c r="J485" i="9" s="1"/>
  <c r="L484" i="9"/>
  <c r="K484" i="9"/>
  <c r="J484" i="9" s="1"/>
  <c r="L483" i="9"/>
  <c r="K483" i="9"/>
  <c r="J483" i="9" s="1"/>
  <c r="L482" i="9"/>
  <c r="K482" i="9"/>
  <c r="J482" i="9" s="1"/>
  <c r="L481" i="9"/>
  <c r="K481" i="9"/>
  <c r="J481" i="9" s="1"/>
  <c r="L480" i="9"/>
  <c r="K480" i="9"/>
  <c r="J480" i="9" s="1"/>
  <c r="L479" i="9"/>
  <c r="K479" i="9"/>
  <c r="J479" i="9" s="1"/>
  <c r="L478" i="9"/>
  <c r="K478" i="9"/>
  <c r="J478" i="9" s="1"/>
  <c r="L477" i="9"/>
  <c r="K477" i="9"/>
  <c r="J477" i="9" s="1"/>
  <c r="L476" i="9"/>
  <c r="K476" i="9"/>
  <c r="J476" i="9" s="1"/>
  <c r="L475" i="9"/>
  <c r="K475" i="9"/>
  <c r="J475" i="9" s="1"/>
  <c r="L474" i="9"/>
  <c r="K474" i="9"/>
  <c r="J474" i="9" s="1"/>
  <c r="L473" i="9"/>
  <c r="K473" i="9"/>
  <c r="J473" i="9" s="1"/>
  <c r="L472" i="9"/>
  <c r="K472" i="9"/>
  <c r="J472" i="9" s="1"/>
  <c r="L471" i="9"/>
  <c r="K471" i="9"/>
  <c r="J471" i="9" s="1"/>
  <c r="L470" i="9"/>
  <c r="K470" i="9"/>
  <c r="J470" i="9" s="1"/>
  <c r="L469" i="9"/>
  <c r="K469" i="9"/>
  <c r="J469" i="9" s="1"/>
  <c r="L468" i="9"/>
  <c r="K468" i="9"/>
  <c r="J468" i="9" s="1"/>
  <c r="L467" i="9"/>
  <c r="K467" i="9"/>
  <c r="J467" i="9" s="1"/>
  <c r="L466" i="9"/>
  <c r="K466" i="9"/>
  <c r="J466" i="9" s="1"/>
  <c r="L465" i="9"/>
  <c r="K465" i="9"/>
  <c r="J465" i="9" s="1"/>
  <c r="L464" i="9"/>
  <c r="K464" i="9"/>
  <c r="J464" i="9" s="1"/>
  <c r="L463" i="9"/>
  <c r="K463" i="9"/>
  <c r="J463" i="9" s="1"/>
  <c r="L462" i="9"/>
  <c r="K462" i="9"/>
  <c r="J462" i="9" s="1"/>
  <c r="L461" i="9"/>
  <c r="K461" i="9"/>
  <c r="J461" i="9" s="1"/>
  <c r="L460" i="9"/>
  <c r="K460" i="9"/>
  <c r="J460" i="9" s="1"/>
  <c r="L459" i="9"/>
  <c r="K459" i="9"/>
  <c r="J459" i="9" s="1"/>
  <c r="L458" i="9"/>
  <c r="K458" i="9"/>
  <c r="J458" i="9" s="1"/>
  <c r="L457" i="9"/>
  <c r="K457" i="9"/>
  <c r="J457" i="9" s="1"/>
  <c r="L456" i="9"/>
  <c r="K456" i="9"/>
  <c r="J456" i="9" s="1"/>
  <c r="L455" i="9"/>
  <c r="K455" i="9"/>
  <c r="J455" i="9" s="1"/>
  <c r="L454" i="9"/>
  <c r="K454" i="9"/>
  <c r="J454" i="9" s="1"/>
  <c r="L453" i="9"/>
  <c r="K453" i="9"/>
  <c r="J453" i="9" s="1"/>
  <c r="L452" i="9"/>
  <c r="K452" i="9"/>
  <c r="J452" i="9" s="1"/>
  <c r="L451" i="9"/>
  <c r="K451" i="9"/>
  <c r="J451" i="9" s="1"/>
  <c r="L450" i="9"/>
  <c r="K450" i="9"/>
  <c r="J450" i="9" s="1"/>
  <c r="L449" i="9"/>
  <c r="K449" i="9"/>
  <c r="J449" i="9" s="1"/>
  <c r="L448" i="9"/>
  <c r="K448" i="9"/>
  <c r="J448" i="9" s="1"/>
  <c r="L447" i="9"/>
  <c r="K447" i="9"/>
  <c r="J447" i="9" s="1"/>
  <c r="L446" i="9"/>
  <c r="K446" i="9"/>
  <c r="J446" i="9" s="1"/>
  <c r="L445" i="9"/>
  <c r="K445" i="9"/>
  <c r="J445" i="9" s="1"/>
  <c r="L444" i="9"/>
  <c r="K444" i="9"/>
  <c r="J444" i="9" s="1"/>
  <c r="L443" i="9"/>
  <c r="K443" i="9"/>
  <c r="J443" i="9" s="1"/>
  <c r="L442" i="9"/>
  <c r="K442" i="9"/>
  <c r="J442" i="9" s="1"/>
  <c r="L441" i="9"/>
  <c r="K441" i="9"/>
  <c r="J441" i="9" s="1"/>
  <c r="L440" i="9"/>
  <c r="K440" i="9"/>
  <c r="J440" i="9" s="1"/>
  <c r="L439" i="9"/>
  <c r="K439" i="9"/>
  <c r="J439" i="9" s="1"/>
  <c r="L438" i="9"/>
  <c r="K438" i="9"/>
  <c r="J438" i="9" s="1"/>
  <c r="L437" i="9"/>
  <c r="K437" i="9"/>
  <c r="J437" i="9" s="1"/>
  <c r="L436" i="9"/>
  <c r="K436" i="9"/>
  <c r="J436" i="9" s="1"/>
  <c r="L435" i="9"/>
  <c r="K435" i="9"/>
  <c r="J435" i="9" s="1"/>
  <c r="L434" i="9"/>
  <c r="K434" i="9"/>
  <c r="J434" i="9" s="1"/>
  <c r="L433" i="9"/>
  <c r="K433" i="9"/>
  <c r="J433" i="9" s="1"/>
  <c r="L432" i="9"/>
  <c r="K432" i="9"/>
  <c r="J432" i="9" s="1"/>
  <c r="L431" i="9"/>
  <c r="K431" i="9"/>
  <c r="J431" i="9" s="1"/>
  <c r="L430" i="9"/>
  <c r="K430" i="9"/>
  <c r="J430" i="9" s="1"/>
  <c r="L429" i="9"/>
  <c r="K429" i="9"/>
  <c r="J429" i="9" s="1"/>
  <c r="L428" i="9"/>
  <c r="K428" i="9"/>
  <c r="J428" i="9" s="1"/>
  <c r="L427" i="9"/>
  <c r="K427" i="9"/>
  <c r="J427" i="9" s="1"/>
  <c r="L426" i="9"/>
  <c r="K426" i="9"/>
  <c r="J426" i="9" s="1"/>
  <c r="L425" i="9"/>
  <c r="K425" i="9"/>
  <c r="J425" i="9" s="1"/>
  <c r="L424" i="9"/>
  <c r="K424" i="9"/>
  <c r="J424" i="9" s="1"/>
  <c r="L423" i="9"/>
  <c r="K423" i="9"/>
  <c r="J423" i="9" s="1"/>
  <c r="L422" i="9"/>
  <c r="K422" i="9"/>
  <c r="J422" i="9" s="1"/>
  <c r="L421" i="9"/>
  <c r="K421" i="9"/>
  <c r="J421" i="9" s="1"/>
  <c r="L420" i="9"/>
  <c r="K420" i="9"/>
  <c r="J420" i="9" s="1"/>
  <c r="L419" i="9"/>
  <c r="K419" i="9"/>
  <c r="J419" i="9" s="1"/>
  <c r="L418" i="9"/>
  <c r="K418" i="9"/>
  <c r="J418" i="9" s="1"/>
  <c r="L417" i="9"/>
  <c r="K417" i="9"/>
  <c r="J417" i="9" s="1"/>
  <c r="L416" i="9"/>
  <c r="K416" i="9"/>
  <c r="J416" i="9" s="1"/>
  <c r="L415" i="9"/>
  <c r="K415" i="9"/>
  <c r="J415" i="9" s="1"/>
  <c r="L414" i="9"/>
  <c r="K414" i="9"/>
  <c r="J414" i="9" s="1"/>
  <c r="L413" i="9"/>
  <c r="K413" i="9"/>
  <c r="J413" i="9" s="1"/>
  <c r="L412" i="9"/>
  <c r="K412" i="9"/>
  <c r="J412" i="9" s="1"/>
  <c r="L411" i="9"/>
  <c r="K411" i="9"/>
  <c r="J411" i="9" s="1"/>
  <c r="L410" i="9"/>
  <c r="K410" i="9"/>
  <c r="J410" i="9" s="1"/>
  <c r="L409" i="9"/>
  <c r="K409" i="9"/>
  <c r="J409" i="9" s="1"/>
  <c r="L408" i="9"/>
  <c r="K408" i="9"/>
  <c r="J408" i="9" s="1"/>
  <c r="L407" i="9"/>
  <c r="K407" i="9"/>
  <c r="J407" i="9" s="1"/>
  <c r="L406" i="9"/>
  <c r="K406" i="9"/>
  <c r="J406" i="9" s="1"/>
  <c r="L405" i="9"/>
  <c r="K405" i="9"/>
  <c r="J405" i="9" s="1"/>
  <c r="L404" i="9"/>
  <c r="K404" i="9"/>
  <c r="J404" i="9" s="1"/>
  <c r="L403" i="9"/>
  <c r="K403" i="9"/>
  <c r="J403" i="9" s="1"/>
  <c r="L402" i="9"/>
  <c r="K402" i="9"/>
  <c r="J402" i="9" s="1"/>
  <c r="L401" i="9"/>
  <c r="K401" i="9"/>
  <c r="J401" i="9" s="1"/>
  <c r="L400" i="9"/>
  <c r="K400" i="9"/>
  <c r="J400" i="9" s="1"/>
  <c r="L399" i="9"/>
  <c r="K399" i="9"/>
  <c r="J399" i="9" s="1"/>
  <c r="L398" i="9"/>
  <c r="K398" i="9"/>
  <c r="J398" i="9" s="1"/>
  <c r="L397" i="9"/>
  <c r="K397" i="9"/>
  <c r="J397" i="9" s="1"/>
  <c r="L396" i="9"/>
  <c r="K396" i="9"/>
  <c r="J396" i="9" s="1"/>
  <c r="L395" i="9"/>
  <c r="K395" i="9"/>
  <c r="J395" i="9" s="1"/>
  <c r="L394" i="9"/>
  <c r="K394" i="9"/>
  <c r="J394" i="9" s="1"/>
  <c r="L393" i="9"/>
  <c r="K393" i="9"/>
  <c r="J393" i="9" s="1"/>
  <c r="L392" i="9"/>
  <c r="K392" i="9"/>
  <c r="J392" i="9" s="1"/>
  <c r="L391" i="9"/>
  <c r="K391" i="9"/>
  <c r="J391" i="9" s="1"/>
  <c r="L390" i="9"/>
  <c r="K390" i="9"/>
  <c r="J390" i="9" s="1"/>
  <c r="L389" i="9"/>
  <c r="K389" i="9"/>
  <c r="J389" i="9" s="1"/>
  <c r="L388" i="9"/>
  <c r="K388" i="9"/>
  <c r="J388" i="9" s="1"/>
  <c r="L387" i="9"/>
  <c r="K387" i="9"/>
  <c r="J387" i="9" s="1"/>
  <c r="L386" i="9"/>
  <c r="K386" i="9"/>
  <c r="J386" i="9" s="1"/>
  <c r="L385" i="9"/>
  <c r="K385" i="9"/>
  <c r="J385" i="9" s="1"/>
  <c r="L384" i="9"/>
  <c r="K384" i="9"/>
  <c r="J384" i="9" s="1"/>
  <c r="L383" i="9"/>
  <c r="K383" i="9"/>
  <c r="J383" i="9" s="1"/>
  <c r="L382" i="9"/>
  <c r="K382" i="9"/>
  <c r="J382" i="9" s="1"/>
  <c r="L381" i="9"/>
  <c r="K381" i="9"/>
  <c r="J381" i="9" s="1"/>
  <c r="L380" i="9"/>
  <c r="K380" i="9"/>
  <c r="J380" i="9" s="1"/>
  <c r="L379" i="9"/>
  <c r="K379" i="9"/>
  <c r="J379" i="9" s="1"/>
  <c r="L378" i="9"/>
  <c r="K378" i="9"/>
  <c r="J378" i="9" s="1"/>
  <c r="L377" i="9"/>
  <c r="K377" i="9"/>
  <c r="J377" i="9" s="1"/>
  <c r="L376" i="9"/>
  <c r="K376" i="9"/>
  <c r="J376" i="9" s="1"/>
  <c r="L375" i="9"/>
  <c r="K375" i="9"/>
  <c r="J375" i="9" s="1"/>
  <c r="L374" i="9"/>
  <c r="K374" i="9"/>
  <c r="J374" i="9" s="1"/>
  <c r="L373" i="9"/>
  <c r="K373" i="9"/>
  <c r="J373" i="9" s="1"/>
  <c r="L372" i="9"/>
  <c r="K372" i="9"/>
  <c r="J372" i="9" s="1"/>
  <c r="L371" i="9"/>
  <c r="K371" i="9"/>
  <c r="J371" i="9" s="1"/>
  <c r="L370" i="9"/>
  <c r="K370" i="9"/>
  <c r="J370" i="9" s="1"/>
  <c r="L369" i="9"/>
  <c r="K369" i="9"/>
  <c r="J369" i="9" s="1"/>
  <c r="L368" i="9"/>
  <c r="K368" i="9"/>
  <c r="J368" i="9" s="1"/>
  <c r="L367" i="9"/>
  <c r="K367" i="9"/>
  <c r="J367" i="9" s="1"/>
  <c r="L366" i="9"/>
  <c r="K366" i="9"/>
  <c r="J366" i="9" s="1"/>
  <c r="L365" i="9"/>
  <c r="K365" i="9"/>
  <c r="J365" i="9" s="1"/>
  <c r="L364" i="9"/>
  <c r="K364" i="9"/>
  <c r="J364" i="9" s="1"/>
  <c r="L363" i="9"/>
  <c r="K363" i="9"/>
  <c r="J363" i="9" s="1"/>
  <c r="L362" i="9"/>
  <c r="K362" i="9"/>
  <c r="J362" i="9" s="1"/>
  <c r="L361" i="9"/>
  <c r="K361" i="9"/>
  <c r="J361" i="9" s="1"/>
  <c r="L360" i="9"/>
  <c r="K360" i="9"/>
  <c r="J360" i="9" s="1"/>
  <c r="L359" i="9"/>
  <c r="K359" i="9"/>
  <c r="J359" i="9" s="1"/>
  <c r="L358" i="9"/>
  <c r="K358" i="9"/>
  <c r="J358" i="9" s="1"/>
  <c r="L357" i="9"/>
  <c r="K357" i="9"/>
  <c r="J357" i="9" s="1"/>
  <c r="L356" i="9"/>
  <c r="K356" i="9"/>
  <c r="J356" i="9" s="1"/>
  <c r="L355" i="9"/>
  <c r="K355" i="9"/>
  <c r="J355" i="9" s="1"/>
  <c r="L354" i="9"/>
  <c r="K354" i="9"/>
  <c r="J354" i="9" s="1"/>
  <c r="L353" i="9"/>
  <c r="K353" i="9"/>
  <c r="J353" i="9" s="1"/>
  <c r="L352" i="9"/>
  <c r="K352" i="9"/>
  <c r="J352" i="9" s="1"/>
  <c r="L351" i="9"/>
  <c r="K351" i="9"/>
  <c r="J351" i="9" s="1"/>
  <c r="L350" i="9"/>
  <c r="K350" i="9"/>
  <c r="J350" i="9" s="1"/>
  <c r="L349" i="9"/>
  <c r="K349" i="9"/>
  <c r="J349" i="9" s="1"/>
  <c r="L348" i="9"/>
  <c r="K348" i="9"/>
  <c r="J348" i="9" s="1"/>
  <c r="L347" i="9"/>
  <c r="K347" i="9"/>
  <c r="J347" i="9" s="1"/>
  <c r="L346" i="9"/>
  <c r="K346" i="9"/>
  <c r="J346" i="9" s="1"/>
  <c r="L345" i="9"/>
  <c r="K345" i="9"/>
  <c r="J345" i="9" s="1"/>
  <c r="L344" i="9"/>
  <c r="K344" i="9"/>
  <c r="J344" i="9" s="1"/>
  <c r="L343" i="9"/>
  <c r="K343" i="9"/>
  <c r="J343" i="9" s="1"/>
  <c r="L342" i="9"/>
  <c r="K342" i="9"/>
  <c r="J342" i="9" s="1"/>
  <c r="L341" i="9"/>
  <c r="K341" i="9"/>
  <c r="J341" i="9" s="1"/>
  <c r="L340" i="9"/>
  <c r="K340" i="9"/>
  <c r="J340" i="9" s="1"/>
  <c r="L339" i="9"/>
  <c r="K339" i="9"/>
  <c r="J339" i="9" s="1"/>
  <c r="L338" i="9"/>
  <c r="K338" i="9"/>
  <c r="J338" i="9" s="1"/>
  <c r="L337" i="9"/>
  <c r="K337" i="9"/>
  <c r="J337" i="9" s="1"/>
  <c r="L336" i="9"/>
  <c r="K336" i="9"/>
  <c r="J336" i="9" s="1"/>
  <c r="L335" i="9"/>
  <c r="K335" i="9"/>
  <c r="J335" i="9" s="1"/>
  <c r="L334" i="9"/>
  <c r="K334" i="9"/>
  <c r="J334" i="9" s="1"/>
  <c r="L333" i="9"/>
  <c r="K333" i="9"/>
  <c r="J333" i="9" s="1"/>
  <c r="L332" i="9"/>
  <c r="K332" i="9"/>
  <c r="J332" i="9" s="1"/>
  <c r="L331" i="9"/>
  <c r="K331" i="9"/>
  <c r="J331" i="9" s="1"/>
  <c r="L330" i="9"/>
  <c r="K330" i="9"/>
  <c r="J330" i="9" s="1"/>
  <c r="L329" i="9"/>
  <c r="K329" i="9"/>
  <c r="J329" i="9" s="1"/>
  <c r="L328" i="9"/>
  <c r="K328" i="9"/>
  <c r="J328" i="9" s="1"/>
  <c r="L327" i="9"/>
  <c r="K327" i="9"/>
  <c r="J327" i="9" s="1"/>
  <c r="L326" i="9"/>
  <c r="K326" i="9"/>
  <c r="J326" i="9" s="1"/>
  <c r="L325" i="9"/>
  <c r="K325" i="9"/>
  <c r="J325" i="9" s="1"/>
  <c r="L324" i="9"/>
  <c r="K324" i="9"/>
  <c r="J324" i="9" s="1"/>
  <c r="L323" i="9"/>
  <c r="K323" i="9"/>
  <c r="J323" i="9" s="1"/>
  <c r="L322" i="9"/>
  <c r="K322" i="9"/>
  <c r="J322" i="9" s="1"/>
  <c r="L321" i="9"/>
  <c r="K321" i="9"/>
  <c r="J321" i="9" s="1"/>
  <c r="L320" i="9"/>
  <c r="K320" i="9"/>
  <c r="J320" i="9" s="1"/>
  <c r="L319" i="9"/>
  <c r="K319" i="9"/>
  <c r="J319" i="9" s="1"/>
  <c r="L318" i="9"/>
  <c r="K318" i="9"/>
  <c r="J318" i="9" s="1"/>
  <c r="L317" i="9"/>
  <c r="K317" i="9"/>
  <c r="J317" i="9" s="1"/>
  <c r="L316" i="9"/>
  <c r="K316" i="9"/>
  <c r="J316" i="9" s="1"/>
  <c r="L315" i="9"/>
  <c r="K315" i="9"/>
  <c r="J315" i="9" s="1"/>
  <c r="L314" i="9"/>
  <c r="K314" i="9"/>
  <c r="J314" i="9" s="1"/>
  <c r="L313" i="9"/>
  <c r="K313" i="9"/>
  <c r="J313" i="9" s="1"/>
  <c r="L312" i="9"/>
  <c r="K312" i="9"/>
  <c r="J312" i="9" s="1"/>
  <c r="L311" i="9"/>
  <c r="K311" i="9"/>
  <c r="J311" i="9" s="1"/>
  <c r="L310" i="9"/>
  <c r="K310" i="9"/>
  <c r="J310" i="9" s="1"/>
  <c r="L309" i="9"/>
  <c r="K309" i="9"/>
  <c r="J309" i="9" s="1"/>
  <c r="L308" i="9"/>
  <c r="K308" i="9"/>
  <c r="J308" i="9" s="1"/>
  <c r="L307" i="9"/>
  <c r="K307" i="9"/>
  <c r="J307" i="9" s="1"/>
  <c r="L306" i="9"/>
  <c r="K306" i="9"/>
  <c r="J306" i="9" s="1"/>
  <c r="L305" i="9"/>
  <c r="K305" i="9"/>
  <c r="J305" i="9" s="1"/>
  <c r="L304" i="9"/>
  <c r="K304" i="9"/>
  <c r="J304" i="9" s="1"/>
  <c r="L303" i="9"/>
  <c r="K303" i="9"/>
  <c r="J303" i="9" s="1"/>
  <c r="L302" i="9"/>
  <c r="K302" i="9"/>
  <c r="J302" i="9" s="1"/>
  <c r="L301" i="9"/>
  <c r="K301" i="9"/>
  <c r="J301" i="9" s="1"/>
  <c r="L300" i="9"/>
  <c r="K300" i="9"/>
  <c r="J300" i="9" s="1"/>
  <c r="L299" i="9"/>
  <c r="K299" i="9"/>
  <c r="J299" i="9" s="1"/>
  <c r="L298" i="9"/>
  <c r="K298" i="9"/>
  <c r="J298" i="9" s="1"/>
  <c r="L297" i="9"/>
  <c r="K297" i="9"/>
  <c r="J297" i="9" s="1"/>
  <c r="L296" i="9"/>
  <c r="K296" i="9"/>
  <c r="J296" i="9" s="1"/>
  <c r="L295" i="9"/>
  <c r="K295" i="9"/>
  <c r="J295" i="9" s="1"/>
  <c r="L294" i="9"/>
  <c r="K294" i="9"/>
  <c r="J294" i="9" s="1"/>
  <c r="L293" i="9"/>
  <c r="K293" i="9"/>
  <c r="J293" i="9" s="1"/>
  <c r="L292" i="9"/>
  <c r="K292" i="9"/>
  <c r="J292" i="9" s="1"/>
  <c r="L291" i="9"/>
  <c r="K291" i="9"/>
  <c r="J291" i="9" s="1"/>
  <c r="L290" i="9"/>
  <c r="K290" i="9"/>
  <c r="J290" i="9" s="1"/>
  <c r="L289" i="9"/>
  <c r="K289" i="9"/>
  <c r="J289" i="9" s="1"/>
  <c r="L288" i="9"/>
  <c r="K288" i="9"/>
  <c r="J288" i="9" s="1"/>
  <c r="L287" i="9"/>
  <c r="K287" i="9"/>
  <c r="J287" i="9" s="1"/>
  <c r="L286" i="9"/>
  <c r="K286" i="9"/>
  <c r="J286" i="9" s="1"/>
  <c r="L285" i="9"/>
  <c r="K285" i="9"/>
  <c r="J285" i="9" s="1"/>
  <c r="L284" i="9"/>
  <c r="K284" i="9"/>
  <c r="J284" i="9" s="1"/>
  <c r="L283" i="9"/>
  <c r="K283" i="9"/>
  <c r="J283" i="9" s="1"/>
  <c r="L282" i="9"/>
  <c r="K282" i="9"/>
  <c r="J282" i="9" s="1"/>
  <c r="L281" i="9"/>
  <c r="K281" i="9"/>
  <c r="J281" i="9" s="1"/>
  <c r="L280" i="9"/>
  <c r="K280" i="9"/>
  <c r="J280" i="9" s="1"/>
  <c r="L279" i="9"/>
  <c r="K279" i="9"/>
  <c r="J279" i="9" s="1"/>
  <c r="L278" i="9"/>
  <c r="K278" i="9"/>
  <c r="J278" i="9" s="1"/>
  <c r="L277" i="9"/>
  <c r="K277" i="9"/>
  <c r="J277" i="9" s="1"/>
  <c r="L276" i="9"/>
  <c r="K276" i="9"/>
  <c r="J276" i="9" s="1"/>
  <c r="L275" i="9"/>
  <c r="K275" i="9"/>
  <c r="J275" i="9" s="1"/>
  <c r="L274" i="9"/>
  <c r="K274" i="9"/>
  <c r="J274" i="9" s="1"/>
  <c r="L273" i="9"/>
  <c r="K273" i="9"/>
  <c r="J273" i="9" s="1"/>
  <c r="L272" i="9"/>
  <c r="K272" i="9"/>
  <c r="J272" i="9" s="1"/>
  <c r="L271" i="9"/>
  <c r="K271" i="9"/>
  <c r="J271" i="9" s="1"/>
  <c r="L270" i="9"/>
  <c r="K270" i="9"/>
  <c r="J270" i="9" s="1"/>
  <c r="L269" i="9"/>
  <c r="K269" i="9"/>
  <c r="J269" i="9" s="1"/>
  <c r="L268" i="9"/>
  <c r="K268" i="9"/>
  <c r="J268" i="9" s="1"/>
  <c r="L267" i="9"/>
  <c r="K267" i="9"/>
  <c r="J267" i="9" s="1"/>
  <c r="L266" i="9"/>
  <c r="K266" i="9"/>
  <c r="J266" i="9" s="1"/>
  <c r="L265" i="9"/>
  <c r="K265" i="9"/>
  <c r="J265" i="9" s="1"/>
  <c r="L264" i="9"/>
  <c r="K264" i="9"/>
  <c r="J264" i="9" s="1"/>
  <c r="L263" i="9"/>
  <c r="K263" i="9"/>
  <c r="J263" i="9" s="1"/>
  <c r="L262" i="9"/>
  <c r="K262" i="9"/>
  <c r="J262" i="9" s="1"/>
  <c r="L261" i="9"/>
  <c r="K261" i="9"/>
  <c r="J261" i="9" s="1"/>
  <c r="L260" i="9"/>
  <c r="K260" i="9"/>
  <c r="J260" i="9" s="1"/>
  <c r="L259" i="9"/>
  <c r="K259" i="9"/>
  <c r="J259" i="9" s="1"/>
  <c r="L258" i="9"/>
  <c r="K258" i="9"/>
  <c r="J258" i="9" s="1"/>
  <c r="L257" i="9"/>
  <c r="K257" i="9"/>
  <c r="J257" i="9" s="1"/>
  <c r="L256" i="9"/>
  <c r="K256" i="9"/>
  <c r="J256" i="9" s="1"/>
  <c r="L255" i="9"/>
  <c r="K255" i="9"/>
  <c r="J255" i="9" s="1"/>
  <c r="L254" i="9"/>
  <c r="K254" i="9"/>
  <c r="J254" i="9" s="1"/>
  <c r="L253" i="9"/>
  <c r="K253" i="9"/>
  <c r="J253" i="9" s="1"/>
  <c r="L252" i="9"/>
  <c r="K252" i="9"/>
  <c r="J252" i="9" s="1"/>
  <c r="L251" i="9"/>
  <c r="K251" i="9"/>
  <c r="J251" i="9" s="1"/>
  <c r="L250" i="9"/>
  <c r="K250" i="9"/>
  <c r="J250" i="9" s="1"/>
  <c r="L249" i="9"/>
  <c r="K249" i="9"/>
  <c r="J249" i="9" s="1"/>
  <c r="L248" i="9"/>
  <c r="K248" i="9"/>
  <c r="J248" i="9" s="1"/>
  <c r="L247" i="9"/>
  <c r="K247" i="9"/>
  <c r="J247" i="9" s="1"/>
  <c r="L246" i="9"/>
  <c r="K246" i="9"/>
  <c r="J246" i="9" s="1"/>
  <c r="L245" i="9"/>
  <c r="K245" i="9"/>
  <c r="J245" i="9" s="1"/>
  <c r="L244" i="9"/>
  <c r="K244" i="9"/>
  <c r="J244" i="9" s="1"/>
  <c r="L243" i="9"/>
  <c r="K243" i="9"/>
  <c r="J243" i="9" s="1"/>
  <c r="L242" i="9"/>
  <c r="K242" i="9"/>
  <c r="J242" i="9" s="1"/>
  <c r="L241" i="9"/>
  <c r="K241" i="9"/>
  <c r="J241" i="9" s="1"/>
  <c r="L240" i="9"/>
  <c r="K240" i="9"/>
  <c r="J240" i="9" s="1"/>
  <c r="L239" i="9"/>
  <c r="K239" i="9"/>
  <c r="J239" i="9" s="1"/>
  <c r="L238" i="9"/>
  <c r="K238" i="9"/>
  <c r="J238" i="9" s="1"/>
  <c r="L237" i="9"/>
  <c r="K237" i="9"/>
  <c r="J237" i="9" s="1"/>
  <c r="L236" i="9"/>
  <c r="K236" i="9"/>
  <c r="J236" i="9" s="1"/>
  <c r="L235" i="9"/>
  <c r="K235" i="9"/>
  <c r="J235" i="9" s="1"/>
  <c r="L234" i="9"/>
  <c r="K234" i="9"/>
  <c r="J234" i="9" s="1"/>
  <c r="L233" i="9"/>
  <c r="K233" i="9"/>
  <c r="J233" i="9" s="1"/>
  <c r="L232" i="9"/>
  <c r="K232" i="9"/>
  <c r="J232" i="9" s="1"/>
  <c r="L231" i="9"/>
  <c r="K231" i="9"/>
  <c r="J231" i="9" s="1"/>
  <c r="L230" i="9"/>
  <c r="K230" i="9"/>
  <c r="J230" i="9" s="1"/>
  <c r="L229" i="9"/>
  <c r="K229" i="9"/>
  <c r="J229" i="9" s="1"/>
  <c r="L228" i="9"/>
  <c r="K228" i="9"/>
  <c r="J228" i="9" s="1"/>
  <c r="L227" i="9"/>
  <c r="K227" i="9"/>
  <c r="J227" i="9" s="1"/>
  <c r="L226" i="9"/>
  <c r="K226" i="9"/>
  <c r="J226" i="9" s="1"/>
  <c r="L225" i="9"/>
  <c r="K225" i="9"/>
  <c r="J225" i="9" s="1"/>
  <c r="L224" i="9"/>
  <c r="K224" i="9"/>
  <c r="J224" i="9" s="1"/>
  <c r="L223" i="9"/>
  <c r="K223" i="9"/>
  <c r="J223" i="9" s="1"/>
  <c r="L222" i="9"/>
  <c r="K222" i="9"/>
  <c r="J222" i="9" s="1"/>
  <c r="L221" i="9"/>
  <c r="K221" i="9"/>
  <c r="J221" i="9" s="1"/>
  <c r="L220" i="9"/>
  <c r="K220" i="9"/>
  <c r="J220" i="9" s="1"/>
  <c r="L219" i="9"/>
  <c r="K219" i="9"/>
  <c r="J219" i="9" s="1"/>
  <c r="L218" i="9"/>
  <c r="K218" i="9"/>
  <c r="J218" i="9" s="1"/>
  <c r="L217" i="9"/>
  <c r="K217" i="9"/>
  <c r="J217" i="9" s="1"/>
  <c r="L216" i="9"/>
  <c r="K216" i="9"/>
  <c r="J216" i="9" s="1"/>
  <c r="L215" i="9"/>
  <c r="K215" i="9"/>
  <c r="J215" i="9" s="1"/>
  <c r="L214" i="9"/>
  <c r="K214" i="9"/>
  <c r="J214" i="9" s="1"/>
  <c r="L213" i="9"/>
  <c r="K213" i="9"/>
  <c r="J213" i="9" s="1"/>
  <c r="L212" i="9"/>
  <c r="K212" i="9"/>
  <c r="J212" i="9" s="1"/>
  <c r="L211" i="9"/>
  <c r="K211" i="9"/>
  <c r="J211" i="9" s="1"/>
  <c r="L210" i="9"/>
  <c r="K210" i="9"/>
  <c r="J210" i="9" s="1"/>
  <c r="L209" i="9"/>
  <c r="K209" i="9"/>
  <c r="J209" i="9" s="1"/>
  <c r="L208" i="9"/>
  <c r="K208" i="9"/>
  <c r="J208" i="9" s="1"/>
  <c r="L207" i="9"/>
  <c r="K207" i="9"/>
  <c r="J207" i="9" s="1"/>
  <c r="L206" i="9"/>
  <c r="K206" i="9"/>
  <c r="J206" i="9" s="1"/>
  <c r="L205" i="9"/>
  <c r="K205" i="9"/>
  <c r="J205" i="9" s="1"/>
  <c r="L204" i="9"/>
  <c r="K204" i="9"/>
  <c r="J204" i="9" s="1"/>
  <c r="L203" i="9"/>
  <c r="K203" i="9"/>
  <c r="J203" i="9" s="1"/>
  <c r="L202" i="9"/>
  <c r="K202" i="9"/>
  <c r="J202" i="9" s="1"/>
  <c r="L201" i="9"/>
  <c r="K201" i="9"/>
  <c r="J201" i="9" s="1"/>
  <c r="L200" i="9"/>
  <c r="K200" i="9"/>
  <c r="J200" i="9" s="1"/>
  <c r="L199" i="9"/>
  <c r="K199" i="9"/>
  <c r="J199" i="9" s="1"/>
  <c r="L198" i="9"/>
  <c r="K198" i="9"/>
  <c r="J198" i="9" s="1"/>
  <c r="L197" i="9"/>
  <c r="K197" i="9"/>
  <c r="J197" i="9" s="1"/>
  <c r="L196" i="9"/>
  <c r="K196" i="9"/>
  <c r="J196" i="9" s="1"/>
  <c r="L195" i="9"/>
  <c r="K195" i="9"/>
  <c r="J195" i="9" s="1"/>
  <c r="L194" i="9"/>
  <c r="K194" i="9"/>
  <c r="J194" i="9" s="1"/>
  <c r="L193" i="9"/>
  <c r="K193" i="9"/>
  <c r="J193" i="9" s="1"/>
  <c r="L192" i="9"/>
  <c r="K192" i="9"/>
  <c r="J192" i="9" s="1"/>
  <c r="L191" i="9"/>
  <c r="K191" i="9"/>
  <c r="J191" i="9" s="1"/>
  <c r="L190" i="9"/>
  <c r="K190" i="9"/>
  <c r="J190" i="9" s="1"/>
  <c r="L189" i="9"/>
  <c r="K189" i="9"/>
  <c r="J189" i="9" s="1"/>
  <c r="L188" i="9"/>
  <c r="K188" i="9"/>
  <c r="J188" i="9" s="1"/>
  <c r="L187" i="9"/>
  <c r="K187" i="9"/>
  <c r="J187" i="9" s="1"/>
  <c r="L186" i="9"/>
  <c r="K186" i="9"/>
  <c r="J186" i="9" s="1"/>
  <c r="L185" i="9"/>
  <c r="K185" i="9"/>
  <c r="J185" i="9" s="1"/>
  <c r="L184" i="9"/>
  <c r="K184" i="9"/>
  <c r="J184" i="9" s="1"/>
  <c r="L183" i="9"/>
  <c r="K183" i="9"/>
  <c r="J183" i="9" s="1"/>
  <c r="L182" i="9"/>
  <c r="K182" i="9"/>
  <c r="J182" i="9" s="1"/>
  <c r="L181" i="9"/>
  <c r="K181" i="9"/>
  <c r="J181" i="9" s="1"/>
  <c r="L180" i="9"/>
  <c r="K180" i="9"/>
  <c r="J180" i="9" s="1"/>
  <c r="L179" i="9"/>
  <c r="K179" i="9"/>
  <c r="J179" i="9" s="1"/>
  <c r="L178" i="9"/>
  <c r="K178" i="9"/>
  <c r="J178" i="9" s="1"/>
  <c r="L177" i="9"/>
  <c r="K177" i="9"/>
  <c r="J177" i="9" s="1"/>
  <c r="L176" i="9"/>
  <c r="K176" i="9"/>
  <c r="J176" i="9" s="1"/>
  <c r="L175" i="9"/>
  <c r="K175" i="9"/>
  <c r="J175" i="9" s="1"/>
  <c r="L174" i="9"/>
  <c r="K174" i="9"/>
  <c r="J174" i="9" s="1"/>
  <c r="L173" i="9"/>
  <c r="K173" i="9"/>
  <c r="J173" i="9" s="1"/>
  <c r="L172" i="9"/>
  <c r="K172" i="9"/>
  <c r="J172" i="9" s="1"/>
  <c r="L171" i="9"/>
  <c r="K171" i="9"/>
  <c r="J171" i="9" s="1"/>
  <c r="L170" i="9"/>
  <c r="K170" i="9"/>
  <c r="J170" i="9" s="1"/>
  <c r="L169" i="9"/>
  <c r="K169" i="9"/>
  <c r="J169" i="9" s="1"/>
  <c r="L168" i="9"/>
  <c r="K168" i="9"/>
  <c r="J168" i="9" s="1"/>
  <c r="L167" i="9"/>
  <c r="K167" i="9"/>
  <c r="J167" i="9" s="1"/>
  <c r="L166" i="9"/>
  <c r="K166" i="9"/>
  <c r="J166" i="9" s="1"/>
  <c r="L165" i="9"/>
  <c r="K165" i="9"/>
  <c r="J165" i="9" s="1"/>
  <c r="L164" i="9"/>
  <c r="K164" i="9"/>
  <c r="J164" i="9" s="1"/>
  <c r="L163" i="9"/>
  <c r="K163" i="9"/>
  <c r="J163" i="9" s="1"/>
  <c r="L162" i="9"/>
  <c r="K162" i="9"/>
  <c r="J162" i="9" s="1"/>
  <c r="L161" i="9"/>
  <c r="K161" i="9"/>
  <c r="J161" i="9" s="1"/>
  <c r="L160" i="9"/>
  <c r="K160" i="9"/>
  <c r="J160" i="9" s="1"/>
  <c r="L159" i="9"/>
  <c r="K159" i="9"/>
  <c r="J159" i="9" s="1"/>
  <c r="L158" i="9"/>
  <c r="K158" i="9"/>
  <c r="J158" i="9" s="1"/>
  <c r="L157" i="9"/>
  <c r="K157" i="9"/>
  <c r="J157" i="9" s="1"/>
  <c r="L156" i="9"/>
  <c r="K156" i="9"/>
  <c r="J156" i="9" s="1"/>
  <c r="L155" i="9"/>
  <c r="K155" i="9"/>
  <c r="J155" i="9" s="1"/>
  <c r="L154" i="9"/>
  <c r="K154" i="9"/>
  <c r="J154" i="9" s="1"/>
  <c r="L153" i="9"/>
  <c r="K153" i="9"/>
  <c r="J153" i="9" s="1"/>
  <c r="L152" i="9"/>
  <c r="K152" i="9"/>
  <c r="J152" i="9" s="1"/>
  <c r="L151" i="9"/>
  <c r="K151" i="9"/>
  <c r="J151" i="9" s="1"/>
  <c r="L150" i="9"/>
  <c r="K150" i="9"/>
  <c r="J150" i="9" s="1"/>
  <c r="L149" i="9"/>
  <c r="K149" i="9"/>
  <c r="J149" i="9" s="1"/>
  <c r="L148" i="9"/>
  <c r="K148" i="9"/>
  <c r="J148" i="9" s="1"/>
  <c r="L147" i="9"/>
  <c r="K147" i="9"/>
  <c r="J147" i="9" s="1"/>
  <c r="L146" i="9"/>
  <c r="K146" i="9"/>
  <c r="J146" i="9" s="1"/>
  <c r="L145" i="9"/>
  <c r="K145" i="9"/>
  <c r="J145" i="9" s="1"/>
  <c r="L144" i="9"/>
  <c r="K144" i="9"/>
  <c r="J144" i="9" s="1"/>
  <c r="L143" i="9"/>
  <c r="K143" i="9"/>
  <c r="J143" i="9" s="1"/>
  <c r="L142" i="9"/>
  <c r="K142" i="9"/>
  <c r="J142" i="9" s="1"/>
  <c r="L141" i="9"/>
  <c r="K141" i="9"/>
  <c r="J141" i="9" s="1"/>
  <c r="L140" i="9"/>
  <c r="K140" i="9"/>
  <c r="J140" i="9" s="1"/>
  <c r="L139" i="9"/>
  <c r="K139" i="9"/>
  <c r="J139" i="9" s="1"/>
  <c r="L138" i="9"/>
  <c r="K138" i="9"/>
  <c r="J138" i="9" s="1"/>
  <c r="L137" i="9"/>
  <c r="K137" i="9"/>
  <c r="J137" i="9" s="1"/>
  <c r="L136" i="9"/>
  <c r="K136" i="9"/>
  <c r="J136" i="9" s="1"/>
  <c r="L135" i="9"/>
  <c r="K135" i="9"/>
  <c r="J135" i="9" s="1"/>
  <c r="L134" i="9"/>
  <c r="K134" i="9"/>
  <c r="J134" i="9" s="1"/>
  <c r="L133" i="9"/>
  <c r="K133" i="9"/>
  <c r="J133" i="9" s="1"/>
  <c r="L132" i="9"/>
  <c r="K132" i="9"/>
  <c r="J132" i="9" s="1"/>
  <c r="L131" i="9"/>
  <c r="K131" i="9"/>
  <c r="J131" i="9" s="1"/>
  <c r="L130" i="9"/>
  <c r="K130" i="9"/>
  <c r="J130" i="9" s="1"/>
  <c r="L129" i="9"/>
  <c r="K129" i="9"/>
  <c r="J129" i="9" s="1"/>
  <c r="L128" i="9"/>
  <c r="K128" i="9"/>
  <c r="J128" i="9" s="1"/>
  <c r="L127" i="9"/>
  <c r="K127" i="9"/>
  <c r="J127" i="9" s="1"/>
  <c r="L126" i="9"/>
  <c r="K126" i="9"/>
  <c r="J126" i="9" s="1"/>
  <c r="L125" i="9"/>
  <c r="K125" i="9"/>
  <c r="J125" i="9" s="1"/>
  <c r="L124" i="9"/>
  <c r="K124" i="9"/>
  <c r="J124" i="9" s="1"/>
  <c r="L123" i="9"/>
  <c r="K123" i="9"/>
  <c r="J123" i="9" s="1"/>
  <c r="L122" i="9"/>
  <c r="K122" i="9"/>
  <c r="J122" i="9" s="1"/>
  <c r="L121" i="9"/>
  <c r="K121" i="9"/>
  <c r="J121" i="9" s="1"/>
  <c r="L120" i="9"/>
  <c r="K120" i="9"/>
  <c r="J120" i="9" s="1"/>
  <c r="L119" i="9"/>
  <c r="K119" i="9"/>
  <c r="J119" i="9" s="1"/>
  <c r="L118" i="9"/>
  <c r="K118" i="9"/>
  <c r="J118" i="9" s="1"/>
  <c r="L117" i="9"/>
  <c r="K117" i="9"/>
  <c r="J117" i="9" s="1"/>
  <c r="L116" i="9"/>
  <c r="K116" i="9"/>
  <c r="J116" i="9" s="1"/>
  <c r="L115" i="9"/>
  <c r="K115" i="9"/>
  <c r="J115" i="9" s="1"/>
  <c r="L114" i="9"/>
  <c r="K114" i="9"/>
  <c r="J114" i="9" s="1"/>
  <c r="L113" i="9"/>
  <c r="K113" i="9"/>
  <c r="J113" i="9" s="1"/>
  <c r="L112" i="9"/>
  <c r="K112" i="9"/>
  <c r="J112" i="9" s="1"/>
  <c r="L111" i="9"/>
  <c r="K111" i="9"/>
  <c r="J111" i="9" s="1"/>
  <c r="L110" i="9"/>
  <c r="K110" i="9"/>
  <c r="J110" i="9" s="1"/>
  <c r="L109" i="9"/>
  <c r="K109" i="9"/>
  <c r="J109" i="9" s="1"/>
  <c r="L108" i="9"/>
  <c r="K108" i="9"/>
  <c r="J108" i="9" s="1"/>
  <c r="L107" i="9"/>
  <c r="K107" i="9"/>
  <c r="J107" i="9" s="1"/>
  <c r="L106" i="9"/>
  <c r="K106" i="9"/>
  <c r="J106" i="9" s="1"/>
  <c r="L105" i="9"/>
  <c r="K105" i="9"/>
  <c r="J105" i="9" s="1"/>
  <c r="L104" i="9"/>
  <c r="K104" i="9"/>
  <c r="J104" i="9" s="1"/>
  <c r="L103" i="9"/>
  <c r="K103" i="9"/>
  <c r="J103" i="9" s="1"/>
  <c r="L102" i="9"/>
  <c r="K102" i="9"/>
  <c r="J102" i="9" s="1"/>
  <c r="L101" i="9"/>
  <c r="K101" i="9"/>
  <c r="J101" i="9" s="1"/>
  <c r="L100" i="9"/>
  <c r="K100" i="9"/>
  <c r="J100" i="9" s="1"/>
  <c r="L99" i="9"/>
  <c r="K99" i="9"/>
  <c r="J99" i="9" s="1"/>
  <c r="L98" i="9"/>
  <c r="K98" i="9"/>
  <c r="J98" i="9" s="1"/>
  <c r="L97" i="9"/>
  <c r="K97" i="9"/>
  <c r="J97" i="9" s="1"/>
  <c r="L96" i="9"/>
  <c r="K96" i="9"/>
  <c r="J96" i="9" s="1"/>
  <c r="L95" i="9"/>
  <c r="K95" i="9"/>
  <c r="J95" i="9" s="1"/>
  <c r="L94" i="9"/>
  <c r="K94" i="9"/>
  <c r="J94" i="9" s="1"/>
  <c r="L93" i="9"/>
  <c r="K93" i="9"/>
  <c r="J93" i="9" s="1"/>
  <c r="L92" i="9"/>
  <c r="K92" i="9"/>
  <c r="J92" i="9" s="1"/>
  <c r="L91" i="9"/>
  <c r="K91" i="9"/>
  <c r="J91" i="9" s="1"/>
  <c r="L90" i="9"/>
  <c r="K90" i="9"/>
  <c r="J90" i="9" s="1"/>
  <c r="L89" i="9"/>
  <c r="K89" i="9"/>
  <c r="J89" i="9" s="1"/>
  <c r="L88" i="9"/>
  <c r="K88" i="9"/>
  <c r="J88" i="9" s="1"/>
  <c r="L87" i="9"/>
  <c r="K87" i="9"/>
  <c r="J87" i="9" s="1"/>
  <c r="L86" i="9"/>
  <c r="K86" i="9"/>
  <c r="J86" i="9" s="1"/>
  <c r="L85" i="9"/>
  <c r="K85" i="9"/>
  <c r="J85" i="9" s="1"/>
  <c r="L84" i="9"/>
  <c r="K84" i="9"/>
  <c r="J84" i="9" s="1"/>
  <c r="L83" i="9"/>
  <c r="K83" i="9"/>
  <c r="J83" i="9" s="1"/>
  <c r="L82" i="9"/>
  <c r="K82" i="9"/>
  <c r="J82" i="9" s="1"/>
  <c r="L81" i="9"/>
  <c r="K81" i="9"/>
  <c r="J81" i="9" s="1"/>
  <c r="L80" i="9"/>
  <c r="K80" i="9"/>
  <c r="J80" i="9" s="1"/>
  <c r="L79" i="9"/>
  <c r="K79" i="9"/>
  <c r="J79" i="9" s="1"/>
  <c r="L78" i="9"/>
  <c r="K78" i="9"/>
  <c r="J78" i="9" s="1"/>
  <c r="L77" i="9"/>
  <c r="K77" i="9"/>
  <c r="J77" i="9" s="1"/>
  <c r="L76" i="9"/>
  <c r="K76" i="9"/>
  <c r="J76" i="9" s="1"/>
  <c r="L75" i="9"/>
  <c r="K75" i="9"/>
  <c r="J75" i="9" s="1"/>
  <c r="L74" i="9"/>
  <c r="K74" i="9"/>
  <c r="J74" i="9" s="1"/>
  <c r="L73" i="9"/>
  <c r="K73" i="9"/>
  <c r="J73" i="9" s="1"/>
  <c r="L72" i="9"/>
  <c r="K72" i="9"/>
  <c r="J72" i="9" s="1"/>
  <c r="L71" i="9"/>
  <c r="K71" i="9"/>
  <c r="J71" i="9" s="1"/>
  <c r="L70" i="9"/>
  <c r="K70" i="9"/>
  <c r="J70" i="9" s="1"/>
  <c r="L69" i="9"/>
  <c r="K69" i="9"/>
  <c r="J69" i="9" s="1"/>
  <c r="L68" i="9"/>
  <c r="K68" i="9"/>
  <c r="J68" i="9" s="1"/>
  <c r="L67" i="9"/>
  <c r="K67" i="9"/>
  <c r="J67" i="9" s="1"/>
  <c r="L66" i="9"/>
  <c r="K66" i="9"/>
  <c r="J66" i="9" s="1"/>
  <c r="L65" i="9"/>
  <c r="K65" i="9"/>
  <c r="J65" i="9" s="1"/>
  <c r="L64" i="9"/>
  <c r="K64" i="9"/>
  <c r="J64" i="9" s="1"/>
  <c r="L63" i="9"/>
  <c r="K63" i="9"/>
  <c r="J63" i="9" s="1"/>
  <c r="L62" i="9"/>
  <c r="K62" i="9"/>
  <c r="J62" i="9" s="1"/>
  <c r="L61" i="9"/>
  <c r="K61" i="9"/>
  <c r="J61" i="9" s="1"/>
  <c r="L60" i="9"/>
  <c r="K60" i="9"/>
  <c r="J60" i="9" s="1"/>
  <c r="L59" i="9"/>
  <c r="K59" i="9"/>
  <c r="J59" i="9" s="1"/>
  <c r="L58" i="9"/>
  <c r="K58" i="9"/>
  <c r="J58" i="9" s="1"/>
  <c r="L57" i="9"/>
  <c r="K57" i="9"/>
  <c r="J57" i="9" s="1"/>
  <c r="L56" i="9"/>
  <c r="K56" i="9"/>
  <c r="J56" i="9" s="1"/>
  <c r="L55" i="9"/>
  <c r="K55" i="9"/>
  <c r="J55" i="9" s="1"/>
  <c r="L54" i="9"/>
  <c r="K54" i="9"/>
  <c r="J54" i="9" s="1"/>
  <c r="L53" i="9"/>
  <c r="K53" i="9"/>
  <c r="J53" i="9" s="1"/>
  <c r="L52" i="9"/>
  <c r="K52" i="9"/>
  <c r="J52" i="9" s="1"/>
  <c r="L51" i="9"/>
  <c r="K51" i="9"/>
  <c r="J51" i="9" s="1"/>
  <c r="L50" i="9"/>
  <c r="K50" i="9"/>
  <c r="J50" i="9" s="1"/>
  <c r="L49" i="9"/>
  <c r="K49" i="9"/>
  <c r="J49" i="9" s="1"/>
  <c r="L48" i="9"/>
  <c r="K48" i="9"/>
  <c r="J48" i="9" s="1"/>
  <c r="L47" i="9"/>
  <c r="K47" i="9"/>
  <c r="J47" i="9" s="1"/>
  <c r="L46" i="9"/>
  <c r="K46" i="9"/>
  <c r="J46" i="9" s="1"/>
  <c r="L45" i="9"/>
  <c r="K45" i="9"/>
  <c r="J45" i="9" s="1"/>
  <c r="L44" i="9"/>
  <c r="K44" i="9"/>
  <c r="J44" i="9" s="1"/>
  <c r="L43" i="9"/>
  <c r="K43" i="9"/>
  <c r="J43" i="9" s="1"/>
  <c r="L42" i="9"/>
  <c r="K42" i="9"/>
  <c r="J42" i="9" s="1"/>
  <c r="L41" i="9"/>
  <c r="K41" i="9"/>
  <c r="J41" i="9" s="1"/>
  <c r="L40" i="9"/>
  <c r="K40" i="9"/>
  <c r="J40" i="9" s="1"/>
  <c r="L39" i="9"/>
  <c r="K39" i="9"/>
  <c r="J39" i="9" s="1"/>
  <c r="L38" i="9"/>
  <c r="K38" i="9"/>
  <c r="J38" i="9" s="1"/>
  <c r="L37" i="9"/>
  <c r="K37" i="9"/>
  <c r="J37" i="9" s="1"/>
  <c r="L36" i="9"/>
  <c r="K36" i="9"/>
  <c r="J36" i="9" s="1"/>
  <c r="L35" i="9"/>
  <c r="K35" i="9"/>
  <c r="J35" i="9" s="1"/>
  <c r="L34" i="9"/>
  <c r="K34" i="9"/>
  <c r="J34" i="9" s="1"/>
  <c r="L33" i="9"/>
  <c r="K33" i="9"/>
  <c r="J33" i="9" s="1"/>
  <c r="L32" i="9"/>
  <c r="K32" i="9"/>
  <c r="J32" i="9" s="1"/>
  <c r="L31" i="9"/>
  <c r="K31" i="9"/>
  <c r="J31" i="9" s="1"/>
  <c r="L30" i="9"/>
  <c r="K30" i="9"/>
  <c r="J30" i="9" s="1"/>
  <c r="L29" i="9"/>
  <c r="K29" i="9"/>
  <c r="J29" i="9" s="1"/>
  <c r="L28" i="9"/>
  <c r="K28" i="9"/>
  <c r="J28" i="9" s="1"/>
  <c r="L27" i="9"/>
  <c r="K27" i="9"/>
  <c r="J27" i="9" s="1"/>
  <c r="L26" i="9"/>
  <c r="K26" i="9"/>
  <c r="J26" i="9" s="1"/>
  <c r="L25" i="9"/>
  <c r="K25" i="9"/>
  <c r="J25" i="9" s="1"/>
  <c r="L24" i="9"/>
  <c r="K24" i="9"/>
  <c r="J24" i="9" s="1"/>
  <c r="L23" i="9"/>
  <c r="K23" i="9"/>
  <c r="J23" i="9" s="1"/>
  <c r="L22" i="9"/>
  <c r="K22" i="9"/>
  <c r="J22" i="9" s="1"/>
  <c r="L21" i="9"/>
  <c r="K21" i="9"/>
  <c r="J21" i="9" s="1"/>
  <c r="L20" i="9"/>
  <c r="K20" i="9"/>
  <c r="J20" i="9" s="1"/>
  <c r="L19" i="9"/>
  <c r="K19" i="9"/>
  <c r="J19" i="9" s="1"/>
  <c r="L18" i="9"/>
  <c r="K18" i="9"/>
  <c r="J18" i="9" s="1"/>
  <c r="L17" i="9"/>
  <c r="K17" i="9"/>
  <c r="J17" i="9" s="1"/>
  <c r="L16" i="9"/>
  <c r="K16" i="9"/>
  <c r="J16" i="9" s="1"/>
  <c r="L15" i="9"/>
  <c r="K15" i="9"/>
  <c r="J15" i="9" s="1"/>
  <c r="L14" i="9"/>
  <c r="K14" i="9"/>
  <c r="J14" i="9" s="1"/>
  <c r="L13" i="9"/>
  <c r="K13" i="9"/>
  <c r="J13" i="9" s="1"/>
  <c r="L12" i="9"/>
  <c r="K12" i="9"/>
  <c r="J12" i="9" s="1"/>
  <c r="L11" i="9"/>
  <c r="K11" i="9"/>
  <c r="J11" i="9" s="1"/>
  <c r="L10" i="9"/>
  <c r="K10" i="9"/>
  <c r="J10" i="9" s="1"/>
  <c r="L9" i="9"/>
  <c r="K9" i="9"/>
  <c r="J9" i="9" s="1"/>
  <c r="L8" i="9"/>
  <c r="K8" i="9"/>
  <c r="J8" i="9" s="1"/>
  <c r="L7" i="9"/>
  <c r="K7" i="9"/>
  <c r="J7" i="9" s="1"/>
  <c r="L6" i="9"/>
  <c r="K6" i="9"/>
  <c r="J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<sst xmlns="http://schemas.openxmlformats.org/spreadsheetml/2006/main" count="56883" uniqueCount="219">
  <si>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</si>
  <si>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</si>
  <si>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</si>
  <si>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</si>
  <si>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</si>
  <si>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</si>
  <si>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</si>
  <si>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</si>
  <si>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</si>
  <si>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</si>
  <si>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</si>
  <si>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</si>
  <si>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</si>
  <si>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</si>
  <si>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</si>
  <si>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</si>
  <si>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</si>
  <si>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</si>
  <si>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</si>
  <si>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</si>
  <si>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</si>
  <si>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</si>
  <si>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</si>
  <si>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</si>
  <si>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</si>
  <si>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</si>
  <si>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</si>
  <si>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</si>
  <si>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</si>
  <si>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</si>
  <si>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</si>
  <si>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</si>
  <si>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</si>
  <si>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</si>
  <si>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</si>
  <si>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</si>
  <si>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</si>
  <si>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</si>
  <si>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</si>
  <si>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</si>
  <si>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</si>
  <si>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</si>
  <si>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</si>
  <si>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</si>
  <si>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</si>
  <si>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</si>
  <si>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</si>
  <si>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</si>
  <si>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</si>
  <si>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</si>
  <si>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</si>
  <si>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</si>
  <si>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</si>
  <si>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</si>
  <si>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</si>
  <si>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</si>
  <si>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</si>
  <si>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</si>
  <si>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</si>
  <si>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</si>
  <si>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</si>
  <si>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</si>
  <si>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</si>
  <si>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</si>
  <si>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</si>
  <si>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</si>
  <si>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</si>
  <si>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</si>
  <si>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</si>
  <si>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</si>
  <si>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</si>
  <si>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</si>
  <si>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</si>
  <si>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</si>
  <si>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</si>
  <si>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</si>
  <si>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</si>
  <si>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</si>
  <si>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</si>
  <si>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</si>
  <si>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</si>
  <si>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</si>
  <si>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</si>
  <si>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</si>
  <si>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</si>
  <si>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</si>
  <si>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</si>
  <si>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</si>
  <si>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</si>
  <si>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</si>
  <si>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</si>
  <si>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</si>
  <si>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</si>
  <si>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</si>
  <si>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</si>
  <si>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</si>
  <si>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</si>
  <si>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</si>
  <si>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</si>
  <si>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</si>
  <si>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</si>
  <si>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</si>
  <si>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</si>
  <si>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</si>
  <si>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</si>
  <si>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</si>
  <si>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</si>
  <si>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</si>
  <si>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</si>
  <si>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</si>
  <si>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</si>
  <si>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</si>
  <si>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</si>
  <si>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</si>
  <si>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</si>
  <si>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</si>
  <si>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</si>
  <si>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</si>
  <si>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</si>
  <si>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</si>
  <si>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</si>
  <si>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</si>
  <si>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</si>
  <si>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</si>
  <si>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</si>
  <si>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</si>
  <si>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</si>
  <si>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</si>
  <si>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</si>
  <si>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</si>
  <si>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</si>
  <si>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</si>
  <si>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</si>
  <si>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</si>
  <si>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</si>
  <si>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</si>
  <si>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</si>
  <si>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</si>
  <si>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</si>
  <si>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</si>
  <si>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</si>
  <si>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</si>
  <si>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</si>
  <si>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</si>
  <si>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</si>
  <si>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</si>
  <si>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</si>
  <si>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</si>
  <si>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</si>
  <si>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</si>
  <si>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</si>
  <si>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</si>
  <si>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</si>
  <si>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</si>
  <si>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</si>
  <si>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</si>
  <si>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</si>
  <si>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</si>
  <si>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</si>
  <si>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</si>
  <si>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</si>
  <si>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</si>
  <si>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</si>
  <si>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</si>
  <si>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</si>
  <si>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</si>
  <si>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</si>
  <si>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</si>
  <si>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</si>
  <si>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</si>
  <si>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</si>
  <si>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</si>
  <si>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</si>
  <si>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</si>
  <si>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</si>
  <si>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</si>
  <si>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</si>
  <si>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</si>
  <si>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</si>
  <si>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</si>
  <si>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</si>
  <si>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</si>
  <si>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</si>
  <si>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</si>
  <si>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</si>
  <si>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</si>
  <si>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</si>
  <si>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</si>
  <si>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</si>
  <si>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</si>
  <si>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</si>
  <si>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</si>
  <si>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</si>
  <si>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</si>
  <si>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</si>
  <si>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</si>
  <si>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</si>
  <si>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</si>
  <si>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</si>
  <si>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</si>
  <si>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</si>
  <si>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</si>
  <si>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</si>
  <si>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</si>
  <si>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</si>
  <si>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</si>
  <si>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</si>
  <si>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</si>
  <si>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</si>
  <si>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</si>
  <si>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</si>
  <si>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</si>
  <si>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</si>
  <si>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</si>
  <si>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</si>
  <si>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</si>
  <si>
    <t>Percentile</t>
  </si>
  <si>
    <t>Heat Rate</t>
  </si>
  <si>
    <t>Include Percentile?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</si>
</sst>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0" fontId="3" fillId="0" borderId="0" xfId="0" applyNumberFormat="1" applyFont="1" applyFill="1" applyBorder="1" applyAlignment="1" applyProtection="1">
      <alignment horizontal="right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285.591237384258" createdVersion="6" refreshedVersion="6" minRefreshableVersion="3" recordCount="14143" xr:uid="{2549EAF9-7853-4415-AA3E-C126732AFB9B}">
  <cacheSource type="worksheet">
    <worksheetSource ref="A5:N14148" sheet="Form 923"/>
  </cacheSource>
  <cacheFields count="14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Heat Rate" numFmtId="0">
      <sharedItems containsMixedTypes="1" containsNumber="1" minValue="-972571428.57142854" maxValue="6510638297.8723402"/>
    </cacheField>
    <cacheField name="Model Energy Source" numFmtId="0">
      <sharedItems count="17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</sharedItems>
    </cacheField>
    <cacheField name="Energy Type" numFmtId="0">
      <sharedItems/>
    </cacheField>
    <cacheField name="Include?" numFmtId="0">
      <sharedItems/>
    </cacheField>
    <cacheField name="Percentile" numFmtId="0">
      <sharedItems containsSemiMixedTypes="0" containsString="0" containsNumber="1" minValue="3.1535793125197099E-4" maxValue="1" count="10716">
        <n v="0.93188010899182561"/>
        <n v="0.70139534883720933"/>
        <n v="0.30418604651162789"/>
        <n v="0.41224489795918368"/>
        <n v="0.49679012345679013"/>
        <n v="1.3605442176870747E-3"/>
        <n v="0.48841961852861038"/>
        <n v="0.32049382716049385"/>
        <n v="0.42176870748299322"/>
        <n v="0.36586345381526103"/>
        <n v="4.0160642570281126E-4"/>
        <n v="8.7407407407407406E-2"/>
        <n v="0.15100401606425704"/>
        <n v="0.17135802469135802"/>
        <n v="0.45283950617283952"/>
        <n v="0.31539509536784743"/>
        <n v="0.35013623978201636"/>
        <n v="0.45776566757493187"/>
        <n v="0.38079019073569481"/>
        <n v="0.48024523160762944"/>
        <n v="0.38010899182561309"/>
        <n v="0.38828337874659402"/>
        <n v="0.44005449591280654"/>
        <n v="0.51566757493188009"/>
        <n v="0.37670299727520434"/>
        <n v="0.60831062670299729"/>
        <n v="3.614457831325301E-2"/>
        <n v="0.33877551020408164"/>
        <n v="0.45037037037037037"/>
        <n v="0.63453815261044177"/>
        <n v="4.9382716049382717E-4"/>
        <n v="0.21525885558583105"/>
        <n v="0.59536784741144411"/>
        <n v="1.020408163265306E-2"/>
        <n v="3.5555555555555556E-2"/>
        <n v="0.43392370572207084"/>
        <n v="0.39782016348773841"/>
        <n v="0.22727272727272727"/>
        <n v="0.15753086419753087"/>
        <n v="1.6233766233766235E-3"/>
        <n v="9.264305177111716E-2"/>
        <n v="0.22730923694779118"/>
        <n v="0.21629629629629629"/>
        <n v="0.11444141689373297"/>
        <n v="0.13469387755102041"/>
        <n v="0.22811244979919679"/>
        <n v="0.23453815261044178"/>
        <n v="0.10204081632653061"/>
        <n v="5.3012048192771083E-2"/>
        <n v="1.3605442176870748E-2"/>
        <n v="1.2244897959183673E-2"/>
        <n v="0.22547683923705722"/>
        <n v="0.93119891008174382"/>
        <n v="3.3333333333333333E-2"/>
        <n v="0.64497991967871482"/>
        <n v="0.10883534136546184"/>
        <n v="0.6757493188010899"/>
        <n v="5.1771117166212535E-2"/>
        <n v="0.30883534136546187"/>
        <n v="0.64377510040160646"/>
        <n v="0.25681198910081743"/>
        <n v="0.33583106267029972"/>
        <n v="6.8119891008174384E-4"/>
        <n v="0.11847389558232932"/>
        <n v="0.13234567901234567"/>
        <n v="0.64782016348773841"/>
        <n v="0.56062670299727524"/>
        <n v="1.0964912280701754E-3"/>
        <n v="6.9387755102040816E-2"/>
        <n v="0.61580381471389645"/>
        <n v="0.50522088353413652"/>
        <n v="0.21975308641975308"/>
        <n v="0.36326530612244901"/>
        <n v="0.10762942779291552"/>
        <n v="0.48152610441767069"/>
        <n v="0.89938757655293089"/>
        <n v="0.13487738419618528"/>
        <n v="0.14016064257028113"/>
        <n v="0.54427792915531337"/>
        <n v="0.4718875502008032"/>
        <n v="5.3827160493827159E-2"/>
        <n v="0.12971887550200803"/>
        <n v="0.14419753086419754"/>
        <n v="0.33728395061728395"/>
        <n v="0.25850340136054423"/>
        <n v="0.38473895582329315"/>
        <n v="0.26787148594377508"/>
        <n v="0.33777777777777779"/>
        <n v="0.20816326530612245"/>
        <n v="1.566265060240964E-2"/>
        <n v="0.48444444444444446"/>
        <n v="0.77302325581395348"/>
        <n v="0.32651162790697674"/>
        <n v="0.11255813953488372"/>
        <n v="4.296296296296296E-2"/>
        <n v="0.21234567901234569"/>
        <n v="0.23092369477911648"/>
        <n v="0.21876543209876542"/>
        <n v="0.39061728395061729"/>
        <n v="0.16592592592592592"/>
        <n v="0.23555555555555555"/>
        <n v="0.48839506172839509"/>
        <n v="0.2923456790123457"/>
        <n v="0.41530864197530865"/>
        <n v="0.32048192771084338"/>
        <n v="0.28435374149659864"/>
        <n v="0.38353413654618473"/>
        <n v="8.6956521739130436E-3"/>
        <n v="0.37823129251700682"/>
        <n v="0.39727891156462586"/>
        <n v="0.40040160642570283"/>
        <n v="8.6746987951807228E-2"/>
        <n v="5.7777777777777775E-2"/>
        <n v="9.1453800063071595E-3"/>
        <n v="0.27209876543209877"/>
        <n v="0.69581395348837205"/>
        <n v="0.21209302325581394"/>
        <n v="0.82567901234567898"/>
        <n v="0.86852861035422346"/>
        <n v="0.75681198910081748"/>
        <n v="7.7510040160642571E-2"/>
        <n v="7.7530864197530858E-2"/>
        <n v="0.41825613079019075"/>
        <n v="0.47138964577656678"/>
        <n v="0.45504087193460491"/>
        <n v="0.86307901907356943"/>
        <n v="0.37432098765432098"/>
        <n v="0.17414965986394557"/>
        <n v="0.38271604938271603"/>
        <n v="0.19319727891156463"/>
        <n v="7.833787465940055E-2"/>
        <n v="0.89850136239782019"/>
        <n v="0.26139534883720933"/>
        <n v="0.82864197530864192"/>
        <n v="1.0884353741496598E-2"/>
        <n v="0.71253405994550412"/>
        <n v="0.19555555555555557"/>
        <n v="0.17779291553133514"/>
        <n v="0.85762942779291551"/>
        <n v="0.3474114441416894"/>
        <n v="0.19686648501362397"/>
        <n v="0.58106267029972747"/>
        <n v="0.26566757493188009"/>
        <n v="0.32084468664850135"/>
        <n v="0.55517711171662121"/>
        <n v="0.49523160762942781"/>
        <n v="0.41689373297002724"/>
        <n v="6.790697674418604E-2"/>
        <n v="0.24444444444444444"/>
        <n v="0.22074074074074074"/>
        <n v="0.10149863760217984"/>
        <n v="0.91485013623978206"/>
        <n v="0.54836512261580383"/>
        <n v="0.57765667574931878"/>
        <n v="0.52588555858310626"/>
        <n v="0.35626702997275206"/>
        <n v="0.6110354223433242"/>
        <n v="0.6512261580381471"/>
        <n v="0.40463215258855584"/>
        <n v="0.58378746594005448"/>
        <n v="0.53610354223433243"/>
        <n v="0.67711171662125336"/>
        <n v="0.47956403269754766"/>
        <n v="0.68188010899182561"/>
        <n v="0.74727520435967298"/>
        <n v="0.64373297002724794"/>
        <n v="0.45095367847411444"/>
        <n v="0.32970027247956402"/>
        <n v="0.32901907356948229"/>
        <n v="0.57016348773841963"/>
        <n v="0.52043596730245234"/>
        <n v="0.63828337874659402"/>
        <n v="0.67779291553133514"/>
        <n v="0.61444141689373299"/>
        <n v="0.47028112449799198"/>
        <n v="0.56691358024691363"/>
        <n v="0.41553133514986373"/>
        <n v="0.8392370572207084"/>
        <n v="0.59809264305177112"/>
        <n v="8.6512261580381472E-2"/>
        <n v="0.24651162790697675"/>
        <n v="9.9455040871934602E-2"/>
        <n v="0.7377384196185286"/>
        <n v="0.88964577656675747"/>
        <n v="0.34059945504087191"/>
        <n v="0.58855585831062673"/>
        <n v="0.46321525885558584"/>
        <n v="0.39986376021798364"/>
        <n v="0.35899182561307902"/>
        <n v="0.48705722070844687"/>
        <n v="0.45299727520435967"/>
        <n v="0.20708446866485014"/>
        <n v="0.52179836512261579"/>
        <n v="0.48228882833787468"/>
        <n v="0.24863760217983652"/>
        <n v="0.11307901907356949"/>
        <n v="0.8365122615803815"/>
        <n v="0.1396457765667575"/>
        <n v="0.76498637602179842"/>
        <n v="0.57220708446866486"/>
        <n v="0.47222222222222221"/>
        <n v="0.62602179836512262"/>
        <n v="0.38964577656675747"/>
        <n v="0.35967302452316074"/>
        <n v="0.75204359673024523"/>
        <n v="0.17574931880108993"/>
        <n v="0.34264305177111715"/>
        <n v="0.36784741144414168"/>
        <n v="0.10422343324250681"/>
        <n v="0.42506811989100818"/>
        <n v="4.5454545454545456E-2"/>
        <n v="0.46123456790123457"/>
        <n v="0.33469387755102042"/>
        <n v="0.31944444444444442"/>
        <n v="0.69891008174386926"/>
        <n v="0.80177111716621252"/>
        <n v="0.1728395061728395"/>
        <n v="9.8092643051771122E-2"/>
        <n v="0.49318801089918257"/>
        <n v="0.4891008174386921"/>
        <n v="0.4257493188010899"/>
        <n v="0.54291553133514991"/>
        <n v="0.55722070844686644"/>
        <n v="0.51362397820163486"/>
        <n v="0.17098092643051771"/>
        <n v="0.63010899182561309"/>
        <n v="0.30858310626702995"/>
        <n v="0.2159400544959128"/>
        <n v="0.11376021798365123"/>
        <n v="0.85149863760217981"/>
        <n v="0.22271604938271605"/>
        <n v="4.0190735694822885E-2"/>
        <n v="0.15599455040871935"/>
        <n v="0.36648501362397823"/>
        <n v="0.32152588555858308"/>
        <n v="9.3333333333333338E-2"/>
        <n v="0.69822888283378748"/>
        <n v="3.1335149863760216E-2"/>
        <n v="0.25580246913580246"/>
        <n v="0.70504087193460485"/>
        <n v="0.30653950953678472"/>
        <n v="0.12148148148148148"/>
        <n v="0.63419618528610355"/>
        <n v="0.72744186046511627"/>
        <n v="6.9767441860465115E-2"/>
        <n v="3.4059945504087193E-3"/>
        <n v="0.75817438692098094"/>
        <n v="0.56198910081743869"/>
        <n v="2.7906976744186047E-3"/>
        <n v="0.37530864197530867"/>
        <n v="0.15506172839506172"/>
        <n v="0.90531335149863756"/>
        <n v="0.18937329700272479"/>
        <n v="7.4931880108991822E-3"/>
        <n v="0.36035422343324253"/>
        <n v="0.45728395061728394"/>
        <n v="0.72888283378746599"/>
        <n v="0.19209809264305178"/>
        <n v="0.55313351498637597"/>
        <n v="0.20640326975476839"/>
        <n v="0.47889610389610388"/>
        <n v="9.1162790697674412E-2"/>
        <n v="0.1782716049382716"/>
        <n v="0.31130790190735697"/>
        <n v="5.4495912806539508E-3"/>
        <n v="0.71049046321525888"/>
        <n v="0.92711171662125336"/>
        <n v="1.3023255813953489E-2"/>
        <n v="0.38864197530864197"/>
        <n v="0.73302325581395344"/>
        <n v="0.17674418604651163"/>
        <n v="0.53876543209876548"/>
        <n v="0.27753086419753087"/>
        <n v="0.27111716621253407"/>
        <n v="6.5395095367847406E-2"/>
        <n v="0.85967302452316074"/>
        <n v="0.23162790697674418"/>
        <n v="0.51456790123456786"/>
        <n v="0.28296296296296297"/>
        <n v="0.43373493975903615"/>
        <n v="0.2561307901907357"/>
        <n v="0.75069767441860469"/>
        <n v="0.13023255813953488"/>
        <n v="0.57188755020080317"/>
        <n v="0.25975308641975309"/>
        <n v="0.38283378746594005"/>
        <n v="0.6232970027247956"/>
        <n v="0.39305177111716622"/>
        <n v="0.64918256130790186"/>
        <n v="0.71730245231607626"/>
        <n v="0.5803814713896458"/>
        <n v="0.65463215258855589"/>
        <n v="0.53882833787465945"/>
        <n v="0.74114441416893728"/>
        <n v="0.52861035422343328"/>
        <n v="0.20602409638554217"/>
        <n v="0.18976744186046512"/>
        <n v="0.42617283950617285"/>
        <n v="0.62530120481927709"/>
        <n v="0.53814713896457766"/>
        <n v="0.53133514986376018"/>
        <n v="0.78269754768392374"/>
        <n v="0.52316076294277924"/>
        <n v="0.90940054495912803"/>
        <n v="0.34673024523160761"/>
        <n v="0.57152588555858308"/>
        <n v="0.30517711171662126"/>
        <n v="0.4305177111716621"/>
        <n v="0.47615803814713897"/>
        <n v="0.51702997275204354"/>
        <n v="0.41008174386920981"/>
        <n v="6.1307901907356951E-3"/>
        <n v="0.17029972752043596"/>
        <n v="0.4938692098092643"/>
        <n v="0.54359673024523159"/>
        <n v="0.54495912806539515"/>
        <n v="0.17915531335149865"/>
        <n v="0.49114441416893734"/>
        <n v="0.44209809264305178"/>
        <n v="0.55177111716621252"/>
        <n v="0.46730245231607631"/>
        <n v="0.49727520435967304"/>
        <n v="0.37329700272479566"/>
        <n v="0.88692098092643057"/>
        <n v="0.629718875502008"/>
        <n v="0.13453815261044177"/>
        <n v="0.14962962962962964"/>
        <n v="0.88010899182561309"/>
        <n v="0.12558139534883722"/>
        <n v="0.3817283950617284"/>
        <n v="0.41975308641975306"/>
        <n v="0.2748299319727891"/>
        <n v="4.779116465863454E-2"/>
        <n v="4.6419753086419754E-2"/>
        <n v="5.5177111716621256E-2"/>
        <n v="4.564032697547684E-2"/>
        <n v="0.92166212534059944"/>
        <n v="0.27724795640326977"/>
        <n v="5.185185185185185E-2"/>
        <n v="0.87397820163487738"/>
        <n v="0.89986376021798364"/>
        <n v="0.23228882833787465"/>
        <n v="1.3623978201634877E-3"/>
        <n v="8.5149863760217978E-2"/>
        <n v="0.76907356948228878"/>
        <n v="0.30814814814814817"/>
        <n v="0.12925170068027211"/>
        <n v="0.1176706827309237"/>
        <n v="0.11703703703703704"/>
        <n v="0.73841961852861038"/>
        <n v="0.88828337874659402"/>
        <n v="0.70095367847411449"/>
        <n v="0.60642570281124497"/>
        <n v="6.4741907261592305E-2"/>
        <n v="0.40277777777777779"/>
        <n v="0.45983935742971888"/>
        <n v="0.51771117166212532"/>
        <n v="0.4025885558583106"/>
        <n v="0.61920980926430513"/>
        <n v="0.11035422343324251"/>
        <n v="0.32356948228882831"/>
        <n v="0.76362397820163486"/>
        <n v="0.43732970027247958"/>
        <n v="0.6267029972752044"/>
        <n v="0.68528610354223429"/>
        <n v="0.1737057220708447"/>
        <n v="0.25034013605442179"/>
        <n v="0.31204819277108437"/>
        <n v="0.41135802469135802"/>
        <n v="0.20136054421768707"/>
        <n v="2.0833333333333332E-2"/>
        <n v="0.19346049046321526"/>
        <n v="0.28152610441767068"/>
        <n v="0.1655813953488372"/>
        <n v="5.1089918256130788E-2"/>
        <n v="0.22765432098765431"/>
        <n v="0.37125340599455042"/>
        <n v="4.0584415584415584E-2"/>
        <n v="0.22752043596730245"/>
        <n v="5.3571428571428568E-2"/>
        <n v="0.64772727272727271"/>
        <n v="0.82518518518518513"/>
        <n v="0.34518518518518521"/>
        <n v="2.5185185185185185E-2"/>
        <n v="0.13925438596491227"/>
        <n v="0.87602179836512262"/>
        <n v="0.50340599455040869"/>
        <n v="0.24591280653950953"/>
        <n v="0.16485013623978201"/>
        <n v="3.4782608695652174E-2"/>
        <n v="0.81471389645776571"/>
        <n v="0.68732970027247953"/>
        <n v="0.55858310626703001"/>
        <n v="4.8701298701298704E-2"/>
        <n v="0.6428571428571429"/>
        <n v="0.6152610441767068"/>
        <n v="0.13925925925925925"/>
        <n v="2.1686746987951807E-2"/>
        <n v="2.4350649350649352E-2"/>
        <n v="0.65674418604651164"/>
        <n v="0.12372093023255815"/>
        <n v="0.27210884353741499"/>
        <n v="0.42543859649122806"/>
        <n v="0.43308641975308643"/>
        <n v="3.7337662337662336E-2"/>
        <n v="0.74139534883720926"/>
        <n v="0.33302325581395348"/>
        <n v="1.2987012987012988E-2"/>
        <n v="0.64819277108433737"/>
        <n v="2.7210884353741496E-2"/>
        <n v="0.8889645776566758"/>
        <n v="0.11526104417670682"/>
        <n v="8.3106267029972758E-2"/>
        <n v="0.75136239782016345"/>
        <n v="0.63692098092643057"/>
        <n v="0.10765432098765432"/>
        <n v="0.11513157894736842"/>
        <n v="2.4497991967871485E-2"/>
        <n v="5.4216867469879519E-2"/>
        <n v="0.16144578313253011"/>
        <n v="0.2128395061728395"/>
        <n v="0.11485943775100402"/>
        <n v="7.1485943775100397E-2"/>
        <n v="1.6326530612244899E-2"/>
        <n v="3.2128514056224897E-2"/>
        <n v="1.3654618473895583E-2"/>
        <n v="7.7551020408163265E-2"/>
        <n v="0.17590361445783131"/>
        <n v="0.20441767068273092"/>
        <n v="0.28543209876543207"/>
        <n v="0.49156626506024098"/>
        <n v="0.3944186046511628"/>
        <n v="0.25023255813953488"/>
        <n v="0.30963855421686748"/>
        <n v="0.4039506172839506"/>
        <n v="9.3023255813953494E-4"/>
        <n v="0.3289156626506024"/>
        <n v="0.44691358024691358"/>
        <n v="0.42088353413654617"/>
        <n v="0.32930232558139533"/>
        <n v="0.43212851405622488"/>
        <n v="0.34883720930232559"/>
        <n v="0.16837209302325581"/>
        <n v="0.47751004016064258"/>
        <n v="0.37860465116279068"/>
        <n v="0.20572207084468666"/>
        <n v="9.0763052208835335E-2"/>
        <n v="9.5308641975308639E-2"/>
        <n v="0.25136239782016351"/>
        <n v="0.85490463215258861"/>
        <n v="0.13935742971887549"/>
        <n v="0.68372093023255809"/>
        <n v="0.30511627906976746"/>
        <n v="0.35918367346938773"/>
        <n v="0.35060240963855421"/>
        <n v="0.10567901234567902"/>
        <n v="0.20844686648501362"/>
        <n v="0.70790697674418601"/>
        <n v="0.17116279069767443"/>
        <n v="9.6787148594377509E-2"/>
        <n v="0.11407407407407408"/>
        <n v="0.15421686746987953"/>
        <n v="0.174320987654321"/>
        <n v="0.2965986394557823"/>
        <n v="0.31726907630522089"/>
        <n v="0.47506172839506172"/>
        <n v="0.70883720930232563"/>
        <n v="0.29488372093023257"/>
        <n v="3.4538152610441769E-2"/>
        <n v="0.13876543209876543"/>
        <n v="0.58152002522863455"/>
        <n v="0.13741496598639455"/>
        <n v="0.29432098765432096"/>
        <n v="4.8192771084337352E-2"/>
        <n v="8.049382716049383E-2"/>
        <n v="5.4421768707482991E-2"/>
        <n v="0.18320987654320989"/>
        <n v="0.14859437751004015"/>
        <n v="5.2093023255813956E-2"/>
        <n v="0.61767068273092374"/>
        <n v="0.81283950617283951"/>
        <n v="0.28433734939759037"/>
        <n v="0.37481481481481482"/>
        <n v="7.3092369477911645E-2"/>
        <n v="0.37551020408163266"/>
        <n v="0.48592592592592593"/>
        <n v="0.16521739130434782"/>
        <n v="0.36546184738955823"/>
        <n v="0.13654618473895583"/>
        <n v="1.4883720930232559E-2"/>
        <n v="4.5381526104417667E-2"/>
        <n v="4.5432098765432097E-2"/>
        <n v="0.16744186046511628"/>
        <n v="1.4859437751004016E-2"/>
        <n v="8.3950617283950618E-2"/>
        <n v="0.11020408163265306"/>
        <n v="0.29382716049382718"/>
        <n v="0.92506811989100812"/>
        <n v="0.56675749318801094"/>
        <n v="6.024096385542169E-3"/>
        <n v="2.9629629629629628E-3"/>
        <n v="0.7590697674418605"/>
        <n v="8.2790697674418601E-2"/>
        <n v="0.54469135802469137"/>
        <n v="0.57530864197530862"/>
        <n v="0.80543209876543209"/>
        <n v="5.674418604651163E-2"/>
        <n v="0.57629427792915533"/>
        <n v="0.13735783027121609"/>
        <n v="0.62811244979919678"/>
        <n v="0.28514056224899598"/>
        <n v="0.54700272479564027"/>
        <n v="0.42448979591836733"/>
        <n v="0.41847389558232934"/>
        <n v="0.17983651226158037"/>
        <n v="0.80790190735694822"/>
        <n v="0.52656675749318804"/>
        <n v="4.7619047619047616E-2"/>
        <n v="9.3172690763052207E-2"/>
        <n v="0.6316279069767442"/>
        <n v="0.31906976744186044"/>
        <n v="5.6224899598393578E-3"/>
        <n v="1.9753086419753086E-2"/>
        <n v="0.15871934604904633"/>
        <n v="0.84673024523160767"/>
        <n v="9.2369477911646583E-2"/>
        <n v="0.20040160642570282"/>
        <n v="0.29155313351498635"/>
        <n v="0.79495912806539515"/>
        <n v="0.35422343324250682"/>
        <n v="0.36716621253405995"/>
        <n v="0.54155313351498635"/>
        <n v="0.60558583106267028"/>
        <n v="0.73160762942779289"/>
        <n v="0.65531335149863756"/>
        <n v="0.42123456790123459"/>
        <n v="0.61784741144414168"/>
        <n v="0.65020080321285145"/>
        <n v="0.60081743869209814"/>
        <n v="0.51839237057220711"/>
        <n v="0.21389645776566757"/>
        <n v="3.0123456790123456E-2"/>
        <n v="0.45640326975476841"/>
        <n v="0.65667574931880113"/>
        <n v="0.80108991825613074"/>
        <n v="0.42983651226158037"/>
        <n v="0.65054495912806543"/>
        <n v="0.38419618528610355"/>
        <n v="0.34457831325301203"/>
        <n v="3.93574297188755E-2"/>
        <n v="0.31365461847389559"/>
        <n v="0.3389558232931727"/>
        <n v="1.8875502008032129E-2"/>
        <n v="0.18273092369477911"/>
        <n v="0.12329700272479564"/>
        <n v="0.1646586345381526"/>
        <n v="0.31880108991825612"/>
        <n v="0.48365122615803813"/>
        <n v="0.31566265060240961"/>
        <n v="0.4877384196185286"/>
        <n v="0.1335149863760218"/>
        <n v="0.38273092369477912"/>
        <n v="0.2622615803814714"/>
        <n v="0.33855585831062668"/>
        <n v="0.55994550408719346"/>
        <n v="0.51907356948228878"/>
        <n v="0.41280653950953677"/>
        <n v="0.45027247956403271"/>
        <n v="0.59332425068119887"/>
        <n v="0.69550408719346046"/>
        <n v="9.6730245231607628E-2"/>
        <n v="0.59128065395095364"/>
        <n v="0.42847411444141692"/>
        <n v="0.26947791164658635"/>
        <n v="0.75272479564032702"/>
        <n v="0.61035422343324253"/>
        <n v="0.20504087193460491"/>
        <n v="0.34128065395095369"/>
        <n v="0.28201634877384196"/>
        <n v="0.73637602179836514"/>
        <n v="0.16416893732970028"/>
        <n v="0.20299727520435967"/>
        <n v="0.24523160762942781"/>
        <n v="0.16008174386920981"/>
        <n v="0.42234332425068122"/>
        <n v="0.71117166212534055"/>
        <n v="2.8610354223433242E-2"/>
        <n v="0.43188010899182561"/>
        <n v="0.60490463215258861"/>
        <n v="0.48637602179836514"/>
        <n v="0.73569482288828336"/>
        <n v="7.5613079019073576E-2"/>
        <n v="0.40122615803814715"/>
        <n v="0.51975476839237056"/>
        <n v="0.3285140562248996"/>
        <n v="0.28707482993197281"/>
        <n v="0.28714859437751006"/>
        <n v="0.16734693877551021"/>
        <n v="0.17006802721088435"/>
        <n v="0.39627906976744187"/>
        <n v="0.81333333333333335"/>
        <n v="0.36691358024691356"/>
        <n v="0.18775510204081633"/>
        <n v="0.15012345679012346"/>
        <n v="9.5238095238095233E-2"/>
        <n v="0.61485943775100405"/>
        <n v="0.28987654320987655"/>
        <n v="0.14965986394557823"/>
        <n v="0.14899598393574298"/>
        <n v="0.27074829931972788"/>
        <n v="3.7751004016064259E-2"/>
        <n v="0.37234567901234567"/>
        <n v="0.2"/>
        <n v="0.3530120481927711"/>
        <n v="0.3292517006802721"/>
        <n v="0.19598393574297188"/>
        <n v="7.0748299319727898E-2"/>
        <n v="0.29530864197530865"/>
        <n v="0.11972789115646258"/>
        <n v="5.4320987654320986E-3"/>
        <n v="0.69005449591280654"/>
        <n v="1.3888888888888888E-2"/>
        <n v="0.90803814713896458"/>
        <n v="0.24931880108991825"/>
        <n v="0.32345679012345679"/>
        <n v="0.41212534059945505"/>
        <n v="0.91621253405994552"/>
        <n v="0.1783132530120482"/>
        <n v="0.33092369477911648"/>
        <n v="0.39839357429718875"/>
        <n v="0.3457831325301205"/>
        <n v="0.29437751004016066"/>
        <n v="2.1285140562248995E-2"/>
        <n v="0.38755020080321284"/>
        <n v="0.62650602409638556"/>
        <n v="0.81580246913580245"/>
        <n v="0.26868495742667931"/>
        <n v="2.8871391076115485E-2"/>
        <n v="0.38674698795180723"/>
        <n v="0.4"/>
        <n v="0.48433734939759038"/>
        <n v="0.41757493188010897"/>
        <n v="0.44377510040160645"/>
        <n v="0.23365122615803816"/>
        <n v="0.33012048192771082"/>
        <n v="0.43160493827160495"/>
        <n v="0.22570281124497993"/>
        <n v="0.43734939759036146"/>
        <n v="0.30200803212851407"/>
        <n v="0.39506172839506171"/>
        <n v="3.4689372437716809E-3"/>
        <n v="0.40883534136546185"/>
        <n v="0.13197278911564625"/>
        <n v="0.30518518518518517"/>
        <n v="2.4899598393574297E-2"/>
        <n v="0.41927710843373495"/>
        <n v="0.17234567901234568"/>
        <n v="0.28473895582329317"/>
        <n v="0.42329317269076305"/>
        <n v="0.10222222222222223"/>
        <n v="0.10522088353413654"/>
        <n v="0.18518518518518517"/>
        <n v="0.15646258503401361"/>
        <n v="0.26265060240963856"/>
        <n v="0.24353741496598638"/>
        <n v="0.30843373493975906"/>
        <n v="0.18503401360544217"/>
        <n v="0.28133514986376024"/>
        <n v="3.8828337874659398E-2"/>
        <n v="0.54972752043596729"/>
        <n v="0.16506024096385541"/>
        <n v="0.21530864197530863"/>
        <n v="0.21044176706827308"/>
        <n v="0.23358024691358026"/>
        <n v="0.28651162790697676"/>
        <n v="0.78271604938271599"/>
        <n v="0.26706827309236947"/>
        <n v="0.28979591836734692"/>
        <n v="0.32289156626506021"/>
        <n v="0.23401360544217686"/>
        <n v="9.3827160493827159E-3"/>
        <n v="0.24625850340136055"/>
        <n v="0.77247956403269757"/>
        <n v="0.17711171662125341"/>
        <n v="0.1216867469879518"/>
        <n v="8.4444444444444447E-2"/>
        <n v="0.33775100401606428"/>
        <n v="0.38775510204081631"/>
        <n v="0.38313253012048193"/>
        <n v="9.5238095238095247E-3"/>
        <n v="1.1162790697674419E-2"/>
        <n v="1.2093023255813953E-2"/>
        <n v="0.59673024523160767"/>
        <n v="0.39720930232558138"/>
        <n v="8.1632653061224497E-3"/>
        <n v="3.8152610441767071E-2"/>
        <n v="0.21496598639455783"/>
        <n v="0.29580246913580249"/>
        <n v="0.62690763052208831"/>
        <n v="4.6511627906976744E-3"/>
        <n v="0.60682730923694783"/>
        <n v="0.11456790123456791"/>
        <n v="5.790190735694823E-2"/>
        <n v="0.44457831325301206"/>
        <n v="0.53728395061728396"/>
        <n v="5.0340136054421766E-2"/>
        <n v="2.6907630522088354E-2"/>
        <n v="1.8072289156626505E-2"/>
        <n v="7.6190476190476197E-2"/>
        <n v="0.28950953678474112"/>
        <n v="0.6434567901234568"/>
        <n v="0.44395061728395063"/>
        <n v="9.3877551020408165E-2"/>
        <n v="0.8187654320987654"/>
        <n v="0.83012345679012345"/>
        <n v="0.40522088353413654"/>
        <n v="0.5101234567901235"/>
        <n v="0.41496598639455784"/>
        <n v="0.81925925925925924"/>
        <n v="0.44740740740740742"/>
        <n v="0.32108843537414966"/>
        <n v="0.5714285714285714"/>
        <n v="0.81728395061728398"/>
        <n v="2.5679012345679011E-2"/>
        <n v="0.26814814814814814"/>
        <n v="0.27619047619047621"/>
        <n v="0.51021798365122617"/>
        <n v="0.3634538152610442"/>
        <n v="0.50864197530864197"/>
        <n v="0.43012048192771085"/>
        <n v="0.21086419753086419"/>
        <n v="0.18969298245614036"/>
        <n v="0.30040160642570279"/>
        <n v="0.19196787148594377"/>
        <n v="0.22567901234567903"/>
        <n v="0.3497991967871486"/>
        <n v="0.37269076305220883"/>
        <n v="0.44297188755020078"/>
        <n v="0.53481481481481485"/>
        <n v="0.82024691358024693"/>
        <n v="6.8027210884353739E-3"/>
        <n v="1.1851851851851851E-2"/>
        <n v="0.47670682730923697"/>
        <n v="0.24698795180722891"/>
        <n v="0.49076305220883532"/>
        <n v="0.51526104417670682"/>
        <n v="0.39036144578313253"/>
        <n v="0.20080321285140562"/>
        <n v="0.33654618473895581"/>
        <n v="0.46706827309236948"/>
        <n v="0.45662650602409638"/>
        <n v="0.54765432098765432"/>
        <n v="0.63855421686746983"/>
        <n v="0.22128514056224899"/>
        <n v="0.41967871485943775"/>
        <n v="0.51703703703703707"/>
        <n v="0.26827309236947794"/>
        <n v="0.40493827160493828"/>
        <n v="0.30682730923694779"/>
        <n v="0.38955823293172692"/>
        <n v="0.13734939759036144"/>
        <n v="0.14939759036144579"/>
        <n v="0.62409638554216873"/>
        <n v="0.81530864197530861"/>
        <n v="0.17228915662650601"/>
        <n v="0.34738955823293172"/>
        <n v="0.27389558232931727"/>
        <n v="0.35308641975308641"/>
        <n v="0.46907630522088356"/>
        <n v="0.51887550200803212"/>
        <n v="0.64493827160493822"/>
        <n v="0.49659863945578231"/>
        <n v="0.49523809523809526"/>
        <n v="0.43052208835341366"/>
        <n v="0.52641975308641975"/>
        <n v="9.2771084337349402E-2"/>
        <n v="0.65341365461847389"/>
        <n v="0.83209876543209882"/>
        <n v="0.11825922421948912"/>
        <n v="0.97375328083989499"/>
        <n v="0.9107629427792916"/>
        <n v="0.30522088353413657"/>
        <n v="0.29317269076305219"/>
        <n v="0.26746987951807227"/>
        <n v="0.34567901234567899"/>
        <n v="2.1103896103896104E-2"/>
        <n v="9.7188755020080328E-2"/>
        <n v="0.10469135802469136"/>
        <n v="0.31767068273092369"/>
        <n v="0.41925925925925928"/>
        <n v="7.8313253012048195E-2"/>
        <n v="0.3393574297188755"/>
        <n v="0.65140562248995981"/>
        <n v="0.83061728395061729"/>
        <n v="0.32088353413654619"/>
        <n v="0.6506024096385542"/>
        <n v="0.82913580246913576"/>
        <n v="0.16305220883534136"/>
        <n v="0.11124497991967872"/>
        <n v="0.15943775100401605"/>
        <n v="0.20321285140562248"/>
        <n v="0.44538152610441767"/>
        <n v="7.6305220883534138E-3"/>
        <n v="3.9506172839506174E-3"/>
        <n v="2.2489959839357431E-2"/>
        <n v="5.5813953488372094E-3"/>
        <n v="0.16907630522088354"/>
        <n v="0.19160493827160494"/>
        <n v="4.5925925925925926E-2"/>
        <n v="2.4691358024691357E-2"/>
        <n v="0.14716049382716048"/>
        <n v="4.3950617283950617E-2"/>
        <n v="6.4197530864197527E-3"/>
        <n v="0.20930232558139536"/>
        <n v="7.1111111111111111E-2"/>
        <n v="0.3216867469879518"/>
        <n v="0.41580246913580249"/>
        <n v="0.26305220883534136"/>
        <n v="0.29115646258503403"/>
        <n v="0.32128514056224899"/>
        <n v="0.27755102040816326"/>
        <n v="6.3052208835341364E-2"/>
        <n v="6.222222222222222E-2"/>
        <n v="0.18955823293172691"/>
        <n v="0.34172839506172842"/>
        <n v="0.15510204081632653"/>
        <n v="2.3293172690763052E-2"/>
        <n v="2.3703703703703703E-2"/>
        <n v="0.4895582329317269"/>
        <n v="0.61004016064257027"/>
        <n v="0.33614457831325301"/>
        <n v="0.63373493975903616"/>
        <n v="0.81827160493827156"/>
        <n v="0.29839357429718877"/>
        <n v="0.40543209876543213"/>
        <n v="0.19839357429718876"/>
        <n v="0.27259259259259261"/>
        <n v="0.26626506024096386"/>
        <n v="0.46814814814814815"/>
        <n v="0.26913580246913582"/>
        <n v="0.30120481927710846"/>
        <n v="0.35012345679012347"/>
        <n v="0.64538152610441768"/>
        <n v="0.8271604938271605"/>
        <n v="0.22851405622489959"/>
        <n v="0.23012345679012347"/>
        <n v="0.34698795180722891"/>
        <n v="0.45135802469135805"/>
        <n v="0.27791164658634537"/>
        <n v="0.36444444444444446"/>
        <n v="0.20240963855421687"/>
        <n v="0.12851405622489959"/>
        <n v="0.14271604938271604"/>
        <n v="0.6124497991967871"/>
        <n v="0.80987654320987656"/>
        <n v="0.57108433734939756"/>
        <n v="0.3220883534136546"/>
        <n v="0.42765432098765432"/>
        <n v="1.646586345381526E-2"/>
        <n v="1.4814814814814815E-2"/>
        <n v="0.51606425702811243"/>
        <n v="0.64987654320987653"/>
        <n v="0.22771084337349398"/>
        <n v="5.4618473895582331E-2"/>
        <n v="0.23209876543209876"/>
        <n v="4.9799196787148593E-2"/>
        <n v="0.61847389558232935"/>
        <n v="0.35943775100401604"/>
        <n v="0.57185185185185183"/>
        <n v="0.11566265060240964"/>
        <n v="0.12641975308641976"/>
        <n v="0.21084337349397592"/>
        <n v="0.2508641975308642"/>
        <n v="0.37550200803212852"/>
        <n v="0.47012345679012346"/>
        <n v="0.38152610441767071"/>
        <n v="0.64859437751004012"/>
        <n v="0.82814814814814819"/>
        <n v="0.42449799196787147"/>
        <n v="0.1642570281124498"/>
        <n v="0.16246913580246913"/>
        <n v="1.7283950617283949E-2"/>
        <n v="3.6546184738955823E-2"/>
        <n v="3.7530864197530864E-2"/>
        <n v="0.13493975903614458"/>
        <n v="0.16197530864197532"/>
        <n v="0.21204819277108433"/>
        <n v="0.25827160493827162"/>
        <n v="0.61927710843373496"/>
        <n v="0.8138271604938272"/>
        <n v="0.38393574297188754"/>
        <n v="0.50617283950617287"/>
        <n v="0.62289156626506026"/>
        <n v="0.81481481481481477"/>
        <n v="0.63052208835341361"/>
        <n v="0.81777777777777783"/>
        <n v="0.21726907630522088"/>
        <n v="0.26222222222222225"/>
        <n v="6.0246913580246912E-2"/>
        <n v="0.10123456790123457"/>
        <n v="0.28345679012345681"/>
        <n v="0.50716049382716044"/>
        <n v="0.21798365122615804"/>
        <n v="0.12369477911646587"/>
        <n v="0.31259259259259259"/>
        <n v="0.37527593818984545"/>
        <n v="0.10748299319727891"/>
        <n v="0.16024096385542169"/>
        <n v="0.18639455782312925"/>
        <n v="0.29558232931726908"/>
        <n v="0.22040816326530613"/>
        <n v="0.81432098765432104"/>
        <n v="7.3569482288828342E-2"/>
        <n v="0.28372093023255812"/>
        <n v="9.876543209876543E-3"/>
        <n v="0.3074829931972789"/>
        <n v="0.44098765432098763"/>
        <n v="0.30340136054421768"/>
        <n v="0.57833787465940056"/>
        <n v="0.31358024691358027"/>
        <n v="0.82172839506172835"/>
        <n v="0.52997275204359673"/>
        <n v="0.16326530612244897"/>
        <n v="0.22208835341365463"/>
        <n v="0.34074074074074073"/>
        <n v="9.5779220779220783E-2"/>
        <n v="0.19397590361445782"/>
        <n v="0.45844686648501365"/>
        <n v="0.45302325581395347"/>
        <n v="0.45209302325581396"/>
        <n v="0.45306122448979591"/>
        <n v="0.60843373493975905"/>
        <n v="0.45850340136054424"/>
        <n v="0.26425702811244978"/>
        <n v="0.15782312925170067"/>
        <n v="0.53542234332425065"/>
        <n v="3.9455782312925167E-2"/>
        <n v="0.14056224899598393"/>
        <n v="4.4444444444444446E-2"/>
        <n v="0.60923694779116466"/>
        <n v="0.11428571428571428"/>
        <n v="0.64979919678714859"/>
        <n v="0.74518518518518517"/>
        <n v="0.43993506493506496"/>
        <n v="0.7466666666666667"/>
        <n v="0.44155844155844154"/>
        <n v="0.20160642570281123"/>
        <n v="0.24246913580246915"/>
        <n v="0.11304347826086956"/>
        <n v="8.8435374149659865E-2"/>
        <n v="0.40837209302325583"/>
        <n v="0.40744186046511627"/>
        <n v="0.40592592592592591"/>
        <n v="0.64"/>
        <n v="0.10200803212851406"/>
        <n v="6.8837209302325578E-2"/>
        <n v="0.54074074074074074"/>
        <n v="0.39604938271604939"/>
        <n v="0.22222222222222221"/>
        <n v="0.25283950617283951"/>
        <n v="0.33719346049046323"/>
        <n v="0.20912806539509537"/>
        <n v="0.25408719346049047"/>
        <n v="0.64168937329700271"/>
        <n v="0.26158038147138962"/>
        <n v="4.1365461847389561E-2"/>
        <n v="0.167574931880109"/>
        <n v="0.67234332425068122"/>
        <n v="0.2840599455040872"/>
        <n v="0.32016348773841963"/>
        <n v="0.61239782016348776"/>
        <n v="0.25"/>
        <n v="0.82493188010899188"/>
        <n v="0.18256130790190736"/>
        <n v="0.63351498637602177"/>
        <n v="0.76702997275204354"/>
        <n v="0.33514986376021799"/>
        <n v="3.7349397590361447E-2"/>
        <n v="0.13333333333333333"/>
        <n v="0.79972752043596729"/>
        <n v="0.68324250681198906"/>
        <n v="0.21730245231607628"/>
        <n v="0.56880108991825618"/>
        <n v="5.7028112449799197E-2"/>
        <n v="4.0816326530612242E-2"/>
        <n v="3.3580246913580247E-2"/>
        <n v="0.13775100401606424"/>
        <n v="0.20493827160493827"/>
        <n v="0.32650602409638552"/>
        <n v="0.48049382716049382"/>
        <n v="8.514056224899598E-2"/>
        <n v="5.5020080321285143E-2"/>
        <n v="0.13185185185185186"/>
        <n v="0.35582329317269074"/>
        <n v="0.63132530120481922"/>
        <n v="0.63092369477911647"/>
        <n v="3.6144578313253013E-3"/>
        <n v="0.15531335149863759"/>
        <n v="1.2048192771084338E-2"/>
        <n v="2.1728395061728394E-2"/>
        <n v="8.0272108843537415E-2"/>
        <n v="0.18995983935742972"/>
        <n v="0.16444444444444445"/>
        <n v="9.4779116465863456E-2"/>
        <n v="0.25185185185185183"/>
        <n v="3.5374149659863949E-2"/>
        <n v="0.10441767068273092"/>
        <n v="1.4056224899598393E-2"/>
        <n v="0.30068027210884352"/>
        <n v="0.43460490463215257"/>
        <n v="0.65261044176706828"/>
        <n v="0.16345381526104419"/>
        <n v="0.55720930232558141"/>
        <n v="0.34697674418604652"/>
        <n v="7.3895582329317269E-2"/>
        <n v="0.31506172839506175"/>
        <n v="0.24819277108433735"/>
        <n v="3.6947791164658635E-2"/>
        <n v="0.66697674418604647"/>
        <n v="0.50602409638554213"/>
        <n v="0.46418604651162793"/>
        <n v="0.5172690763052209"/>
        <n v="0.40682730923694777"/>
        <n v="0.17951807228915662"/>
        <n v="0.52592592592592591"/>
        <n v="0.2465863453815261"/>
        <n v="0.16345679012345679"/>
        <n v="0.1538152610441767"/>
        <n v="0.74455040871934608"/>
        <n v="0.89645776566757496"/>
        <n v="0.71457765667574935"/>
        <n v="0.21934604904632152"/>
        <n v="5.2610441767068271E-2"/>
        <n v="0.45341365461847388"/>
        <n v="0.5892370572207084"/>
        <n v="0.49863760217983649"/>
        <n v="0.26771117166212532"/>
        <n v="5.0324675324675328E-2"/>
        <n v="8.7874659400544966E-2"/>
        <n v="0.72002724795640327"/>
        <n v="0.3303814713896458"/>
        <n v="0.50080321285140561"/>
        <n v="0.31818181818181818"/>
        <n v="0.6074074074074074"/>
        <n v="0.20839506172839506"/>
        <n v="0.37175324675324678"/>
        <n v="0.61365461847389557"/>
        <n v="0.81086419753086425"/>
        <n v="0.18875502008032127"/>
        <n v="0.21679012345679013"/>
        <n v="0.43132530120481927"/>
        <n v="0.37488372093023253"/>
        <n v="6.7068273092369485E-2"/>
        <n v="3.7209302325581397E-3"/>
        <n v="0.10321285140562249"/>
        <n v="0.24250681198910082"/>
        <n v="0.67370572207084467"/>
        <n v="0.22002724795640327"/>
        <n v="0.21662125340599456"/>
        <n v="0.19727891156462585"/>
        <n v="0.28594377510040159"/>
        <n v="0.2982716049382716"/>
        <n v="0.21405622489959839"/>
        <n v="0.19863945578231293"/>
        <n v="0.14918256130790192"/>
        <n v="0.16076294277929154"/>
        <n v="0.35762942779291551"/>
        <n v="0.29427792915531337"/>
        <n v="0.36462585034013606"/>
        <n v="0.37188755020080322"/>
        <n v="0.36598639455782311"/>
        <n v="0.77861035422343328"/>
        <n v="0.54564032697547682"/>
        <n v="0.80722070844686644"/>
        <n v="0.52452316076294281"/>
        <n v="0.11004016064257029"/>
        <n v="0.16839506172839505"/>
        <n v="0.64939759036144573"/>
        <n v="0.1348148148148148"/>
        <n v="0.64578313253012043"/>
        <n v="0.35542168674698793"/>
        <n v="0.15652173913043479"/>
        <n v="0.3401360544217687"/>
        <n v="7.160493827160494E-2"/>
        <n v="0.61686746987951813"/>
        <n v="0.64417670682730921"/>
        <n v="1.0843373493975903E-2"/>
        <n v="0.62168674698795179"/>
        <n v="8.1168831168831168E-2"/>
        <n v="3.1292517006802724E-2"/>
        <n v="0.24938271604938272"/>
        <n v="7.9545454545454544E-2"/>
        <n v="8.2993197278911565E-2"/>
        <n v="0.60963855421686752"/>
        <n v="0.10024691358024691"/>
        <n v="1.4457831325301205E-2"/>
        <n v="0.27228915662650605"/>
        <n v="0.34024691358024689"/>
        <n v="0.16598639455782313"/>
        <n v="0.125"/>
        <n v="8.8353413654618466E-3"/>
        <n v="0.1251700680272109"/>
        <n v="0.21285140562248997"/>
        <n v="0.1360544217687075"/>
        <n v="0.64257028112449799"/>
        <n v="0.18594377510040161"/>
        <n v="0.36171662125340598"/>
        <n v="0.19482288828337874"/>
        <n v="0.82016348773841963"/>
        <n v="0.16280653950953677"/>
        <n v="0.83787465940054495"/>
        <n v="0.10013623978201634"/>
        <n v="0.88147138964577654"/>
        <n v="0.1819277108433735"/>
        <n v="6.3945578231292516E-2"/>
        <n v="0.13679012345679012"/>
        <n v="2.2727272727272728E-2"/>
        <n v="0.13048245614035087"/>
        <n v="0.12193460490463215"/>
        <n v="0.36444141689373299"/>
        <n v="0.81539509536784738"/>
        <n v="0.53678474114441421"/>
        <n v="0.15258855585831063"/>
        <n v="0.18392370572207084"/>
        <n v="0.7622615803814714"/>
        <n v="0.22956403269754769"/>
        <n v="0.86580381471389645"/>
        <n v="0.13555858310626703"/>
        <n v="0.19618528610354224"/>
        <n v="0.60803212851405619"/>
        <n v="0.80938271604938272"/>
        <n v="9.059945504087194E-2"/>
        <n v="5.1700680272108841E-2"/>
        <n v="0.11901234567901235"/>
        <n v="0.11325301204819277"/>
        <n v="0.12"/>
        <n v="0.38875502008032131"/>
        <n v="0.49333333333333335"/>
        <n v="0.33493975903614459"/>
        <n v="0.27891156462585032"/>
        <n v="0.25502008032128515"/>
        <n v="0.17142857142857143"/>
        <n v="0.65180722891566267"/>
        <n v="0.48501362397820164"/>
        <n v="8.4738955823293174E-2"/>
        <n v="0.14032697547683923"/>
        <n v="0.92438692098092645"/>
        <n v="0.14136546184738955"/>
        <n v="9.1967871485943778E-2"/>
        <n v="0.64056224899598391"/>
        <n v="0.82222222222222219"/>
        <n v="0.87465940054495916"/>
        <n v="0.35354223433242504"/>
        <n v="0.46586345381526106"/>
        <n v="4.4444444444444444E-3"/>
        <n v="1.967871485943775E-2"/>
        <n v="1.7777777777777778E-2"/>
        <n v="1.6867469879518072E-2"/>
        <n v="5.7831325301204821E-2"/>
        <n v="0.34176706827309239"/>
        <n v="0.10040160642570281"/>
        <n v="0.12049382716049382"/>
        <n v="0.38024691358024693"/>
        <n v="0.31348837209302327"/>
        <n v="0.19209876543209878"/>
        <n v="9.0864197530864194E-2"/>
        <n v="0.15802469135802469"/>
        <n v="0.67302452316076289"/>
        <n v="0.38469135802469134"/>
        <n v="0.26938775510204083"/>
        <n v="0.36512261580381472"/>
        <n v="0.68119891008174382"/>
        <n v="0.64032697547683926"/>
        <n v="0.62469135802469133"/>
        <n v="0.48707482993197276"/>
        <n v="0.59539473684210531"/>
        <n v="0.8331062670299727"/>
        <n v="0.88487738419618533"/>
        <n v="0.84128065395095364"/>
        <n v="0.52247956403269757"/>
        <n v="0.60626702997275206"/>
        <n v="0.70511627906976748"/>
        <n v="0.30046511627906974"/>
        <n v="0.51111111111111107"/>
        <n v="0.30040871934604907"/>
        <n v="0.77209302325581397"/>
        <n v="0.22604651162790698"/>
        <n v="6.8273092369477914E-3"/>
        <n v="1.6790123456790124E-2"/>
        <n v="0.37142857142857144"/>
        <n v="0.625"/>
        <n v="0.63235294117647056"/>
        <n v="6.9135802469135796E-2"/>
        <n v="5.701754385964912E-2"/>
        <n v="0.28353413654618476"/>
        <n v="0.23813953488372094"/>
        <n v="0.45582329317269077"/>
        <n v="0.36764705882352944"/>
        <n v="0.36029411764705882"/>
        <n v="5.4320987654320987E-2"/>
        <n v="0.45823293172690766"/>
        <n v="0.48112449799196788"/>
        <n v="0.44417670682730925"/>
        <n v="0.40200803212851405"/>
        <n v="6.8674698795180719E-2"/>
        <n v="0.18835341365461847"/>
        <n v="0.18859649122807018"/>
        <n v="0.15220883534136545"/>
        <n v="0.46787148594377509"/>
        <n v="0.56049382716049378"/>
        <n v="0.42168674698795183"/>
        <n v="0.53679012345679011"/>
        <n v="0.45502008032128516"/>
        <n v="0.15463215258855587"/>
        <n v="0.57135802469135799"/>
        <n v="0.46530612244897956"/>
        <n v="0.54166666666666663"/>
        <n v="0.25953488372093025"/>
        <n v="0.4791164658634538"/>
        <n v="0.57629629629629631"/>
        <n v="0.38433734939759034"/>
        <n v="0.55012345679012342"/>
        <n v="0.5698795180722892"/>
        <n v="0.92983651226158037"/>
        <n v="0.43855421686746987"/>
        <n v="0.45742971887550199"/>
        <n v="0.54814814814814816"/>
        <n v="0.19277108433734941"/>
        <n v="0.11164658634538152"/>
        <n v="0.35140562248995982"/>
        <n v="1.0441767068273093E-2"/>
        <n v="7.9012345679012348E-3"/>
        <n v="0.33172690763052209"/>
        <n v="0.43753086419753084"/>
        <n v="0.95013123359580054"/>
        <n v="0.65220883534136542"/>
        <n v="0.83111111111111113"/>
        <n v="0.55742971887550197"/>
        <n v="0.61432098765432097"/>
        <n v="0.48313253012048191"/>
        <n v="0.58172839506172835"/>
        <n v="0.14457831325301204"/>
        <n v="0.14850136239782016"/>
        <n v="0.16893732970027248"/>
        <n v="0.47630522088353416"/>
        <n v="0.57333333333333336"/>
        <n v="0.48875502008032129"/>
        <n v="0.51044176706827304"/>
        <n v="0.62716049382716055"/>
        <n v="0.88623978201634879"/>
        <n v="0.3"/>
        <n v="0.20522088353413653"/>
        <n v="1.8765432098765432E-2"/>
        <n v="2.7210884353741495E-3"/>
        <n v="6.5789473684210523E-3"/>
        <n v="0.56064257028112452"/>
        <n v="0.77234567901234563"/>
        <n v="8.6614173228346455E-2"/>
        <n v="6.6265060240963861E-2"/>
        <n v="0.29277108433734939"/>
        <n v="0.42048192771084336"/>
        <n v="0.9326334208223972"/>
        <n v="1.0040160642570281E-2"/>
        <n v="6.9135802469135806E-3"/>
        <n v="0.29156626506024097"/>
        <n v="0.28641975308641976"/>
        <n v="7.3529411764705885E-2"/>
        <n v="6.6176470588235295E-2"/>
        <n v="3.0617283950617285E-2"/>
        <n v="8.9558232931726905E-2"/>
        <n v="0.34370370370370368"/>
        <n v="0.12493827160493827"/>
        <n v="0.12691358024691357"/>
        <n v="0.44444444444444442"/>
        <n v="0.32248995983935741"/>
        <n v="0.44"/>
        <n v="7.269076305220884E-2"/>
        <n v="0.18074074074074073"/>
        <n v="0.25488372093023254"/>
        <n v="3.6279069767441857E-2"/>
        <n v="1.8604651162790699E-3"/>
        <n v="0.58232558139534885"/>
        <n v="5.5813953488372092E-2"/>
        <n v="0.23407407407407407"/>
        <n v="0.20444444444444446"/>
        <n v="0.24489795918367346"/>
        <n v="0.29879518072289157"/>
        <n v="0.26122448979591839"/>
        <n v="7.6279069767441865E-2"/>
        <n v="0.20395061728395061"/>
        <n v="0.46419753086419752"/>
        <n v="0.34421768707482991"/>
        <n v="9.6385542168674707E-3"/>
        <n v="0.64136546184738952"/>
        <n v="8.4337349397590362E-3"/>
        <n v="3.9012345679012343E-2"/>
        <n v="0.48674698795180721"/>
        <n v="0.59851851851851856"/>
        <n v="0.39555555555555555"/>
        <n v="6.2585034013605448E-2"/>
        <n v="0.92847411444141692"/>
        <n v="0.41004016064257026"/>
        <n v="0.40680272108843535"/>
        <n v="8.2962962962962961E-2"/>
        <n v="9.9319727891156465E-2"/>
        <n v="0.45163487738419617"/>
        <n v="0.21485943775100402"/>
        <n v="0.15374149659863945"/>
        <n v="0.25341365461847387"/>
        <n v="0.6469879518072289"/>
        <n v="0.82765432098765435"/>
        <n v="0.1180722891566265"/>
        <n v="0.1308641975308642"/>
        <n v="6.3209876543209878E-2"/>
        <n v="0.1108433734939759"/>
        <n v="9.978070175438597E-2"/>
        <n v="0.20098765432098764"/>
        <n v="0.62874659400544963"/>
        <n v="4.9382716049382713E-2"/>
        <n v="0.14297188755020079"/>
        <n v="0.16296296296296298"/>
        <n v="0.18419753086419752"/>
        <n v="3.5742971887550198E-2"/>
        <n v="3.2931726907630521E-2"/>
        <n v="3.259259259259259E-2"/>
        <n v="4.0963855421686748E-2"/>
        <n v="9.4377510040160636E-2"/>
        <n v="9.7777777777777783E-2"/>
        <n v="0.33333333333333331"/>
        <n v="0.43950617283950616"/>
        <n v="0.37148594377510041"/>
        <n v="0.10682730923694779"/>
        <n v="0.11604938271604938"/>
        <n v="0.43092369477911646"/>
        <n v="0.52543209876543207"/>
        <n v="0.15261044176706828"/>
        <n v="0.17925925925925926"/>
        <n v="0.42711171662125341"/>
        <n v="0.39959839357429716"/>
        <n v="0.39455782312925169"/>
        <n v="0.42008032128514056"/>
        <n v="0.42721088435374149"/>
        <n v="3.8554216867469883E-2"/>
        <n v="3.8518518518518521E-2"/>
        <n v="3.111111111111111E-2"/>
        <n v="0.59196185286103542"/>
        <n v="0.4196185286103542"/>
        <n v="0.38692098092643051"/>
        <n v="0.39713896457765668"/>
        <n v="0.49659400544959126"/>
        <n v="0.50068119891008178"/>
        <n v="0.28474114441416892"/>
        <n v="0.42779291553133514"/>
        <n v="0.39032697547683926"/>
        <n v="0.35831062670299729"/>
        <n v="0.25180722891566265"/>
        <n v="0.44550408719346046"/>
        <n v="0.43801089918256131"/>
        <n v="0.48092643051771117"/>
        <n v="0.18915662650602411"/>
        <n v="0.25333333333333335"/>
        <n v="0.39879518072289155"/>
        <n v="0.50024691358024687"/>
        <n v="0.19558232931726907"/>
        <n v="0.13815261044176708"/>
        <n v="0.18567901234567902"/>
        <n v="0.64441416893732972"/>
        <n v="0.63964577656675747"/>
        <n v="0.35217983651226159"/>
        <n v="0.157429718875502"/>
        <n v="0.19076305220883535"/>
        <n v="0.21333333333333335"/>
        <n v="0.42891566265060244"/>
        <n v="0.16546184738955824"/>
        <n v="0.20790123456790124"/>
        <n v="0.27349397590361446"/>
        <n v="0.40246913580246912"/>
        <n v="8.7550200803212852E-2"/>
        <n v="8.5925925925925919E-2"/>
        <n v="0.15308641975308643"/>
        <n v="0.7814569536423841"/>
        <n v="0.27407407407407408"/>
        <n v="9.7959183673469383E-2"/>
        <n v="0.26771653543307089"/>
        <n v="4.8995983935742969E-2"/>
        <n v="4.7901234567901234E-2"/>
        <n v="0.81185185185185182"/>
        <n v="0.82320987654320987"/>
        <n v="0.23534136546184739"/>
        <n v="0.56184738955823288"/>
        <n v="0.78320987654320984"/>
        <n v="3.5341365461847386E-2"/>
        <n v="3.5061728395061727E-2"/>
        <n v="0.6433734939759036"/>
        <n v="0.82617283950617282"/>
        <n v="0.61325301204819282"/>
        <n v="0.81037037037037041"/>
        <n v="0.67438692098092645"/>
        <n v="0.22088353413654618"/>
        <n v="0.27506172839506171"/>
        <n v="0.17309236947791165"/>
        <n v="0.93051771117166215"/>
        <n v="0.1855421686746988"/>
        <n v="0.1273841961852861"/>
        <n v="0.54768392370572205"/>
        <n v="0.3012345679012346"/>
        <n v="0.12789115646258503"/>
        <n v="0.10899182561307902"/>
        <n v="6.6666666666666666E-2"/>
        <n v="0.3896296296296296"/>
        <n v="0.22176870748299321"/>
        <n v="0.16666666666666666"/>
        <n v="0.18716049382716049"/>
        <n v="0.42248995983935744"/>
        <n v="0.52197530864197528"/>
        <n v="0.21566265060240963"/>
        <n v="0.26024691358024693"/>
        <n v="0.57028112449799195"/>
        <n v="0.80296296296296299"/>
        <n v="0.4927710843373494"/>
        <n v="0.23172690763052209"/>
        <n v="0.2433734939759036"/>
        <n v="9.7590361445783133E-2"/>
        <n v="0.10716049382716049"/>
        <n v="0.28232931726907629"/>
        <n v="0.37135802469135804"/>
        <n v="0.39357429718875503"/>
        <n v="0.48296296296296298"/>
        <n v="0.57068273092369481"/>
        <n v="0.29397590361445786"/>
        <n v="0.44049382716049384"/>
        <n v="0.17349397590361446"/>
        <n v="1.7674418604651163E-2"/>
        <n v="0.3762962962962963"/>
        <n v="0.31061728395061727"/>
        <n v="0.66232558139534881"/>
        <n v="0.10976744186046512"/>
        <n v="0.22123456790123458"/>
        <n v="0.2380246913580247"/>
        <n v="0.39850136239782014"/>
        <n v="0.33787465940054495"/>
        <n v="0.48569482288828336"/>
        <n v="0.29768392370572205"/>
        <n v="0.47547683923705725"/>
        <n v="0.72138964577656672"/>
        <n v="0.58719346049046317"/>
        <n v="0.16825613079019072"/>
        <n v="0.18051771117166213"/>
        <n v="0.81880108991825618"/>
        <n v="0.87738419618528607"/>
        <n v="6.5863453815261042E-2"/>
        <n v="6.0869565217391307E-2"/>
        <n v="0.17278911564625851"/>
        <n v="0.2497991967871486"/>
        <n v="4.3478260869565216E-2"/>
        <n v="2.0408163265306121E-2"/>
        <n v="7.5555555555555556E-2"/>
        <n v="7.3493975903614464E-2"/>
        <n v="6.5789473684210523E-2"/>
        <n v="0.57356948228882831"/>
        <n v="5.2173913043478258E-2"/>
        <n v="2.922077922077922E-2"/>
        <n v="9.7283950617283954E-2"/>
        <n v="0.64096385542168677"/>
        <n v="0.82370370370370372"/>
        <n v="0.93395348837209302"/>
        <n v="0.13413654618473897"/>
        <n v="0.14864197530864198"/>
        <n v="0.72651162790697676"/>
        <n v="9.0909090909090912E-2"/>
        <n v="0.11348837209302326"/>
        <n v="1.948051948051948E-2"/>
        <n v="6.8148148148148152E-2"/>
        <n v="9.2532467532467536E-2"/>
        <n v="0.32395061728395064"/>
        <n v="0.64279069767441865"/>
        <n v="0.29759036144578316"/>
        <n v="0.21860465116279071"/>
        <n v="8.3534136546184745E-2"/>
        <n v="9.481481481481481E-2"/>
        <n v="0.6333333333333333"/>
        <n v="0.61581395348837209"/>
        <n v="0.45622489959839357"/>
        <n v="0.3683720930232558"/>
        <n v="0.37991967871485943"/>
        <n v="0.47851851851851851"/>
        <n v="0.51358024691358029"/>
        <n v="0.43673469387755104"/>
        <n v="0.51209876543209876"/>
        <n v="0.27555555555555555"/>
        <n v="0.21382716049382716"/>
        <n v="0.45481481481481484"/>
        <n v="0.21185185185185185"/>
        <n v="0.27429718875502007"/>
        <n v="0.18911564625850341"/>
        <n v="0.31407407407407406"/>
        <n v="0.42666666666666669"/>
        <n v="6.9629629629629625E-2"/>
        <n v="0.39718875502008033"/>
        <n v="0.27654320987654318"/>
        <n v="0.79291553133514991"/>
        <n v="0.81062670299727524"/>
        <n v="3.896103896103896E-2"/>
        <n v="0.1989100817438692"/>
        <n v="6.4935064935064929E-2"/>
        <n v="0.17629629629629628"/>
        <n v="5.5802469135802467E-2"/>
        <n v="0.31654320987654322"/>
        <n v="0.48915662650602409"/>
        <n v="0.5881481481481482"/>
        <n v="0.58666666666666667"/>
        <n v="0.48995983935742971"/>
        <n v="8.7148594377510047E-2"/>
        <n v="8.8395061728395063E-2"/>
        <n v="3.4090909090909088E-2"/>
        <n v="9.1358024691358022E-2"/>
        <n v="0.28409090909090912"/>
        <n v="0.41953488372093023"/>
        <n v="0.10419753086419753"/>
        <n v="0.30074074074074075"/>
        <n v="0.17429718875502009"/>
        <n v="0.13283950617283952"/>
        <n v="4.707792207792208E-2"/>
        <n v="0.10642570281124498"/>
        <n v="0.11209876543209876"/>
        <n v="0.3925925925925926"/>
        <n v="0.30481927710843376"/>
        <n v="0.15180722891566265"/>
        <n v="0.35461847389558232"/>
        <n v="2.8112449799196786E-2"/>
        <n v="0.64658634538152615"/>
        <n v="0.40148148148148149"/>
        <n v="0.29799196787148596"/>
        <n v="6.9805194805194801E-2"/>
        <n v="0.38765432098765434"/>
        <n v="0.28592592592592592"/>
        <n v="0.22369477911646587"/>
        <n v="7.2289156626506021E-2"/>
        <n v="3.8955823293172688E-2"/>
        <n v="4.6987951807228916E-2"/>
        <n v="0.13253012048192772"/>
        <n v="0.82901907356948223"/>
        <n v="0.33481481481481479"/>
        <n v="8.0321285140562252E-4"/>
        <n v="0.32561307901907355"/>
        <n v="7.4250681198910082E-2"/>
        <n v="7.8911564625850333E-2"/>
        <n v="0.21004016064257028"/>
        <n v="0.76465116279069767"/>
        <n v="0.29953488372093023"/>
        <n v="0.60694822888283384"/>
        <n v="0.24182561307901906"/>
        <n v="0.13215258855585832"/>
        <n v="0.31607629427792916"/>
        <n v="0.23569482288828339"/>
        <n v="0.55653950953678477"/>
        <n v="0.37534059945504089"/>
        <n v="0.13419618528610355"/>
        <n v="0.39100817438692098"/>
        <n v="0.25340599455040874"/>
        <n v="0.22615803814713897"/>
        <n v="0.23637602179836512"/>
        <n v="0.79155313351498635"/>
        <n v="0.25817438692098094"/>
        <n v="0.10626702997275204"/>
        <n v="0.77997275204359673"/>
        <n v="0.28882833787465939"/>
        <n v="0.39645776566757496"/>
        <n v="0.37874659400544958"/>
        <n v="0.89168937329700271"/>
        <n v="0.89509536784741139"/>
        <n v="0.64713896457765663"/>
        <n v="0.77111716621253401"/>
        <n v="0.14305177111716622"/>
        <n v="4.1553133514986379E-2"/>
        <n v="0.66893732970027253"/>
        <n v="0.11989100817438691"/>
        <n v="0.42370572207084467"/>
        <n v="0.20776566757493187"/>
        <n v="6.8119891008174394E-2"/>
        <n v="0.14782016348773841"/>
        <n v="0.73228882833787468"/>
        <n v="0.13079019073569481"/>
        <n v="0.27179836512261579"/>
        <n v="0.69482288828337879"/>
        <n v="0.35694822888283378"/>
        <n v="0.78950953678474112"/>
        <n v="2.1234567901234569E-2"/>
        <n v="4.0160642570281124E-2"/>
        <n v="0.68392370572207084"/>
        <n v="0.10286103542234333"/>
        <n v="0.36376021798365121"/>
        <n v="0.13623978201634879"/>
        <n v="0.37942779291553136"/>
        <n v="0.44822888283378748"/>
        <n v="0.86035422343324253"/>
        <n v="0.10217983651226158"/>
        <n v="0.41485013623978201"/>
        <n v="0.69073569482288832"/>
        <n v="0.18596730245231607"/>
        <n v="0.5742506811989101"/>
        <n v="0.33991825613079019"/>
        <n v="0.40531335149863762"/>
        <n v="0.55926430517711168"/>
        <n v="0.55108991825613074"/>
        <n v="0.58446866485013627"/>
        <n v="0.22207084468664851"/>
        <n v="0.75340599455040869"/>
        <n v="0.42166212534059944"/>
        <n v="0.77179836512261579"/>
        <n v="0.89373297002724794"/>
        <n v="0.38222222222222224"/>
        <n v="0.58991825613079019"/>
        <n v="0.2098092643051771"/>
        <n v="0.74659400544959131"/>
        <n v="0.11851851851851852"/>
        <n v="4.8365122615803814E-2"/>
        <n v="0.22343324250681199"/>
        <n v="0.1226158038147139"/>
        <n v="6.8119891008174387E-3"/>
        <n v="0.12662337662337661"/>
        <n v="0.49185185185185187"/>
        <n v="0.12048192771084337"/>
        <n v="0.28065395095367845"/>
        <n v="0.67643051771117169"/>
        <n v="0.4536784741144414"/>
        <n v="0.4489100817438692"/>
        <n v="0.63775100401606422"/>
        <n v="0.82123456790123461"/>
        <n v="0.35081743869209808"/>
        <n v="0.16224899598393575"/>
        <n v="0.40444444444444444"/>
        <n v="8.4353741496598633E-2"/>
        <n v="0.21847389558232932"/>
        <n v="0.63493975903614452"/>
        <n v="0.32517006802721088"/>
        <n v="0.34417670682730922"/>
        <n v="0.61307901907356943"/>
        <n v="0.49182561307901906"/>
        <n v="0.65100401606425706"/>
        <n v="0.1414965986394558"/>
        <n v="0.21967871485943774"/>
        <n v="0.69959128065395093"/>
        <n v="0.57116279069767439"/>
        <n v="0.29209302325581393"/>
        <n v="0.44761904761904764"/>
        <n v="0.43172690763052207"/>
        <n v="0.51901234567901233"/>
        <n v="0.46185286103542234"/>
        <n v="0.57023255813953488"/>
        <n v="0.2669767441860465"/>
        <n v="0.54087193460490468"/>
        <n v="0.43265306122448982"/>
        <n v="0.42811244979919677"/>
        <n v="0.32220708446866486"/>
        <n v="0.37738419618528612"/>
        <n v="0.32697547683923706"/>
        <n v="0.13828337874659399"/>
        <n v="0.81403269754768393"/>
        <n v="0.5061307901907357"/>
        <n v="0.36307901907356949"/>
        <n v="1.9754768392370572E-2"/>
        <n v="8.9237057220708446E-2"/>
        <n v="0.51634877384196187"/>
        <n v="0.16621253405994552"/>
        <n v="0.33923705722070846"/>
        <n v="0.85558583106267028"/>
        <n v="0.43256130790190733"/>
        <n v="0.56811989100817439"/>
        <n v="0.76294277929155319"/>
        <n v="0.44618528610354224"/>
        <n v="0.3242506811989101"/>
        <n v="0.17991967871485945"/>
        <n v="1.0864197530864197E-2"/>
        <n v="0.15555555555555556"/>
        <n v="4.2176870748299317E-2"/>
        <n v="7.1428571428571425E-2"/>
        <n v="2.289156626506024E-2"/>
        <n v="0.48433242506811991"/>
        <n v="0.2393574297188755"/>
        <n v="0.36363636363636365"/>
        <n v="0.12244897959183673"/>
        <n v="0.15102040816326531"/>
        <n v="0.25060240963855424"/>
        <n v="0.14421768707482993"/>
        <n v="0.41632653061224489"/>
        <n v="0.41445783132530123"/>
        <n v="0.1506172839506173"/>
        <n v="4.3775100401606426E-2"/>
        <n v="0.35646258503401362"/>
        <n v="0.37911646586345382"/>
        <n v="0.63895582329317269"/>
        <n v="0.16870748299319727"/>
        <n v="0.27028112449799196"/>
        <n v="0.21768707482993196"/>
        <n v="7.5502008032128518E-2"/>
        <n v="0.28027210884353743"/>
        <n v="0.45461847389558235"/>
        <n v="0.18232931726907631"/>
        <n v="0.20987654320987653"/>
        <n v="0.38112449799196785"/>
        <n v="0.64618473895582329"/>
        <n v="0.82666666666666666"/>
        <n v="0.47429718875502008"/>
        <n v="0.38032128514056224"/>
        <n v="7.4297188755020074E-2"/>
        <n v="7.8024691358024686E-2"/>
        <n v="2.9959003468937245E-2"/>
        <n v="0.64779116465863451"/>
        <n v="0.13012048192771083"/>
        <n v="0.14285714285714285"/>
        <n v="0.24899598393574296"/>
        <n v="0.26258503401360545"/>
        <n v="0.30923694779116467"/>
        <n v="0.23809523809523808"/>
        <n v="0.63935742971887555"/>
        <n v="0.15502008032128514"/>
        <n v="8.6956521739130432E-2"/>
        <n v="0.13534136546184738"/>
        <n v="0.15111111111111111"/>
        <n v="5.9839357429718874E-2"/>
        <n v="8.0722891566265054E-2"/>
        <n v="8.9382716049382721E-2"/>
        <n v="1.2048192771084338E-3"/>
        <n v="0.10240963855421686"/>
        <n v="0.14172839506172841"/>
        <n v="0.12246913580246914"/>
        <n v="0.65301204819277103"/>
        <n v="0.83160493827160498"/>
        <n v="1.4965986394557823E-2"/>
        <n v="8.1481481481481488E-2"/>
        <n v="4.0160642570281121E-3"/>
        <n v="1.9047619047619049E-2"/>
        <n v="6.6172839506172837E-2"/>
        <n v="0.62489959839357434"/>
        <n v="1.2449799196787148E-2"/>
        <n v="8.8888888888888889E-3"/>
        <n v="0.4686746987951807"/>
        <n v="0.49135802469135803"/>
        <n v="0.40839506172839507"/>
        <n v="0.30172839506172838"/>
        <n v="0.11700680272108843"/>
        <n v="0.14698795180722893"/>
        <n v="0.16493827160493826"/>
        <n v="0.76285083569851786"/>
        <n v="0.39802469135802471"/>
        <n v="0.12093023255813953"/>
        <n v="0.44641975308641973"/>
        <n v="0.12790123456790123"/>
        <n v="0.31887550200803211"/>
        <n v="0.4345679012345679"/>
        <n v="0.41893732970027248"/>
        <n v="0.40871934604904631"/>
        <n v="0.41621253405994552"/>
        <n v="0.57901907356948223"/>
        <n v="0.37951807228915663"/>
        <n v="0.49382716049382713"/>
        <n v="0.33310626702997276"/>
        <n v="0.17911646586345381"/>
        <n v="0.23506172839506173"/>
        <n v="0.46265060240963857"/>
        <n v="0.46425702811244979"/>
        <n v="0.44141689373297005"/>
        <n v="0.43596730245231607"/>
        <n v="0.38604651162790699"/>
        <n v="0.36790123456790125"/>
        <n v="2.9135802469135802E-2"/>
        <n v="0.21827160493827161"/>
        <n v="0.49046321525885561"/>
        <n v="0.43869209809264303"/>
        <n v="0.17643051771117166"/>
        <n v="0.68937329700272476"/>
        <n v="0.17506811989100818"/>
        <n v="0.76021798365122617"/>
        <n v="0.5463215258855586"/>
        <n v="0.54904632152588551"/>
        <n v="0.84809264305177112"/>
        <n v="0.34468664850136238"/>
        <n v="0.15326975476839236"/>
        <n v="1.3623978201634877E-2"/>
        <n v="0.2731607629427793"/>
        <n v="0.56335149863760214"/>
        <n v="0.49250681198910079"/>
        <n v="1.6348773841961851E-2"/>
        <n v="0.28610354223433243"/>
        <n v="0.34604904632152589"/>
        <n v="0.46798365122615804"/>
        <n v="0.6205722070844687"/>
        <n v="0.51158038147138962"/>
        <n v="0.47888283378746593"/>
        <n v="0.33106267029972752"/>
        <n v="0.3010899182561308"/>
        <n v="0.63760217983651224"/>
        <n v="0.44346049046321528"/>
        <n v="0.67166212534059944"/>
        <n v="0.6171662125340599"/>
        <n v="0.32288828337874659"/>
        <n v="0.58242506811989103"/>
        <n v="0.30313351498637603"/>
        <n v="0.45708446866485014"/>
        <n v="0.58174386920980925"/>
        <n v="0.47752043596730243"/>
        <n v="0.60093023255813949"/>
        <n v="6.5116279069767444E-3"/>
        <n v="0.61807228915662649"/>
        <n v="0.64016064257028116"/>
        <n v="4.4979919678714862E-2"/>
        <n v="4.3456790123456789E-2"/>
        <n v="8.393574297188755E-2"/>
        <n v="0.62851405622489964"/>
        <n v="0.10963855421686747"/>
        <n v="0.62931726907630525"/>
        <n v="0.61124497991967874"/>
        <n v="8.9959839357429724E-2"/>
        <n v="0.46866485013623976"/>
        <n v="0.43945578231292515"/>
        <n v="0.53037037037037038"/>
        <n v="0.44081632653061226"/>
        <n v="1.037037037037037E-2"/>
        <n v="0.30204081632653063"/>
        <n v="0.31044176706827309"/>
        <n v="0.39237057220708449"/>
        <n v="0.28032128514056226"/>
        <n v="0.21632653061224491"/>
        <n v="7.2289156626506026E-3"/>
        <n v="0.29086419753086418"/>
        <n v="4.7389558232931728E-2"/>
        <n v="4.6913580246913583E-2"/>
        <n v="0.28995983935742969"/>
        <n v="0.42585034013605444"/>
        <n v="0.42993197278911566"/>
        <n v="0.28674698795180725"/>
        <n v="0.2760493827160494"/>
        <n v="0.12289156626506025"/>
        <n v="0.23129251700680273"/>
        <n v="0.17028112449799196"/>
        <n v="0.36888888888888888"/>
        <n v="8.1124497991967873E-2"/>
        <n v="0.11044176706827309"/>
        <n v="4.257028112449799E-2"/>
        <n v="0.41144414168937332"/>
        <n v="4.9397590361445781E-2"/>
        <n v="0.19604938271604938"/>
        <n v="0.11887550200803212"/>
        <n v="0.19236947791164657"/>
        <n v="0.23945578231292516"/>
        <n v="4.8192771084337354E-3"/>
        <n v="0.10120481927710843"/>
        <n v="0.24096385542168675"/>
        <n v="0.61648501362397823"/>
        <n v="5.6626506024096385E-2"/>
        <n v="6.7871485943775095E-2"/>
        <n v="4.2168674698795178E-2"/>
        <n v="2.7309236947791166E-2"/>
        <n v="0.13132530120481928"/>
        <n v="5.8634538152610445E-2"/>
        <n v="6.4691358024691364E-2"/>
        <n v="6.1847389558232935E-2"/>
        <n v="4.6586345381526104E-2"/>
        <n v="0.19759036144578312"/>
        <n v="8.5542168674698799E-2"/>
        <n v="0.10361445783132531"/>
        <n v="0.42915531335149865"/>
        <n v="0.57395348837209303"/>
        <n v="0.34511627906976744"/>
        <n v="0.21646586345381527"/>
        <n v="9.2093023255813949E-2"/>
        <n v="0.10923694779116466"/>
        <n v="0.11950617283950617"/>
        <n v="4.2234332425068119E-2"/>
        <n v="0.42302452316076294"/>
        <n v="0.60354223433242504"/>
        <n v="0.49795640326975477"/>
        <n v="0.63555858310626701"/>
        <n v="0.21866485013623979"/>
        <n v="0.80313351498637597"/>
        <n v="0.56837209302325586"/>
        <n v="0.33488372093023255"/>
        <n v="6.4257028112449802E-3"/>
        <n v="5.5308641975308645E-2"/>
        <n v="0.81135802469135798"/>
        <n v="0.71525885558583102"/>
        <n v="0.34945504087193463"/>
        <n v="0.22138964577656675"/>
        <n v="0.6668937329700273"/>
        <n v="0.66757493188010897"/>
        <n v="5.2208835341365459E-2"/>
        <n v="5.2839506172839508E-2"/>
        <n v="0.18755020080321286"/>
        <n v="0.21580246913580248"/>
        <n v="0.47901234567901235"/>
        <n v="0.16689373297002724"/>
        <n v="0.7159400544959128"/>
        <n v="8.2329317269076302E-2"/>
        <n v="8.2469135802469132E-2"/>
        <n v="0.69209809264305178"/>
        <n v="0.23413654618473895"/>
        <n v="0.08"/>
        <n v="0.48353413654618471"/>
        <n v="0.58370370370370372"/>
        <n v="0.31753086419753085"/>
        <n v="0.34829931972789113"/>
        <n v="0.36265060240963853"/>
        <n v="3.9759036144578312E-2"/>
        <n v="4.0987654320987651E-2"/>
        <n v="0.35782312925170068"/>
        <n v="0.3566265060240964"/>
        <n v="0.37414965986394561"/>
        <n v="3.5422343324250684E-2"/>
        <n v="0.25461847389558234"/>
        <n v="1.8473895582329317E-2"/>
        <n v="0.40395095367847411"/>
        <n v="0.62048192771084343"/>
        <n v="7.4931880108991822E-2"/>
        <n v="0.4768392370572207"/>
        <n v="3.2530120481927709E-2"/>
        <n v="7.8518518518518515E-2"/>
        <n v="0.62891566265060239"/>
        <n v="0.34096385542168672"/>
        <n v="0.44592592592592595"/>
        <n v="0.60722891566265058"/>
        <n v="0.61445783132530118"/>
        <n v="7.5100401606425699E-2"/>
        <n v="8.3456790123456789E-2"/>
        <n v="0.62771084337349392"/>
        <n v="2.7710843373493974E-2"/>
        <n v="0.46525885558583108"/>
        <n v="0.4427792915531335"/>
        <n v="0.43937329700272482"/>
        <n v="0.47534883720930232"/>
        <n v="0.47348837209302325"/>
        <n v="0.12891566265060242"/>
        <n v="4.9382716049382715E-3"/>
        <n v="0.56743869209809261"/>
        <n v="0.37261580381471388"/>
        <n v="0.45578231292517007"/>
        <n v="9.7991967871485938E-2"/>
        <n v="0.59741144414168934"/>
        <n v="0.38215258855585832"/>
        <n v="0.45170068027210886"/>
        <n v="0.44176706827309237"/>
        <n v="0.5340599455040872"/>
        <n v="0.38351498637602177"/>
        <n v="0.53474114441416898"/>
        <n v="1.3253012048192771E-2"/>
        <n v="0.1545679012345679"/>
        <n v="0.28554216867469878"/>
        <n v="0.20680272108843537"/>
        <n v="0.61376021798365121"/>
        <n v="0.44093023255813951"/>
        <n v="9.2369477911646587E-3"/>
        <n v="1.4320987654320988E-2"/>
        <n v="0.13877551020408163"/>
        <n v="0.24578313253012049"/>
        <n v="0.14013605442176871"/>
        <n v="0.33651226158038144"/>
        <n v="0.56539509536784738"/>
        <n v="0.50544959128065392"/>
        <n v="0.68801089918256131"/>
        <n v="0.60013623978201636"/>
        <n v="0.470708446866485"/>
        <n v="0.51089918256130795"/>
        <n v="0.63147138964577654"/>
        <n v="0.72343324250681196"/>
        <n v="0.30926430517711173"/>
        <n v="0.50817438692098094"/>
        <n v="0.63487738419618533"/>
        <n v="0.47820163487738421"/>
        <n v="0.3072207084468665"/>
        <n v="0.52384196185286103"/>
        <n v="0.31267029972752042"/>
        <n v="0.82220708446866486"/>
        <n v="0.52"/>
        <n v="0.50046511627906975"/>
        <n v="0.413953488372093"/>
        <n v="0.63813953488372088"/>
        <n v="0.11162790697674418"/>
        <n v="0.2730864197530864"/>
        <n v="0.25925925925925924"/>
        <n v="2.1395348837209303E-2"/>
        <n v="0.24538152610441766"/>
        <n v="0.29037037037037039"/>
        <n v="0.42074074074074075"/>
        <n v="0.19116465863453816"/>
        <n v="0.26370370370370372"/>
        <n v="0.41629629629629628"/>
        <n v="0.13382716049382717"/>
        <n v="2.4186046511627906E-2"/>
        <n v="0.16148148148148148"/>
        <n v="5.08641975308642E-2"/>
        <n v="0.41432098765432096"/>
        <n v="0.2857142857142857"/>
        <n v="0.3288888888888889"/>
        <n v="0.47160493827160493"/>
        <n v="0.32329317269076308"/>
        <n v="0.42370370370370369"/>
        <n v="0.36148148148148146"/>
        <n v="0.34658634538152611"/>
        <n v="0.28444444444444444"/>
        <n v="0.31950617283950616"/>
        <n v="0.15604938271604937"/>
        <n v="0.1710843373493976"/>
        <n v="0.19407407407407407"/>
        <n v="0.14979919678714859"/>
        <n v="0.16938271604938271"/>
        <n v="0.18913580246913581"/>
        <n v="0.20691358024691359"/>
        <n v="0.20641975308641974"/>
        <n v="0.29629629629629628"/>
        <n v="2.883720930232558E-2"/>
        <n v="0.36345679012345677"/>
        <n v="8.6913580246913577E-2"/>
        <n v="0.18814814814814815"/>
        <n v="0.21135802469135803"/>
        <n v="0.56607629427792916"/>
        <n v="0.84059945504087197"/>
        <n v="0.73501362397820158"/>
        <n v="0.11171662125340599"/>
        <n v="6.8801089918256134E-2"/>
        <n v="0.18801089918256131"/>
        <n v="0.42438692098092645"/>
        <n v="0.69346049046321523"/>
        <n v="0.5865122615803815"/>
        <n v="0.32493188010899182"/>
        <n v="0.5926430517711172"/>
        <n v="0.41728395061728396"/>
        <n v="0.76837209302325582"/>
        <n v="0.44197530864197532"/>
        <n v="0.34617283950617284"/>
        <n v="0.31646586345381528"/>
        <n v="0.43901234567901237"/>
        <n v="0.34765432098765431"/>
        <n v="0.15301204819277109"/>
        <n v="0.12839506172839507"/>
        <n v="0.18313253012048192"/>
        <n v="0.24790123456790122"/>
        <n v="0.54913580246913585"/>
        <n v="7.3488372093023252E-2"/>
        <n v="1.2839506172839505E-2"/>
        <n v="0.33413654618473898"/>
        <n v="0.73092643051771122"/>
        <n v="0.2608991825613079"/>
        <n v="0.19012345679012346"/>
        <n v="8.5432098765432105E-2"/>
        <n v="0.11852861035422343"/>
        <n v="0.70912806539509532"/>
        <n v="0.8767029972752044"/>
        <n v="0.89713896457765663"/>
        <n v="0.23433242506811988"/>
        <n v="0.43209876543209874"/>
        <n v="6.2670299727520432E-2"/>
        <n v="0.67029972752043598"/>
        <n v="0.9168937329700273"/>
        <n v="0.92234332425068122"/>
        <n v="0.78814713896457766"/>
        <n v="5.6539509536784743E-2"/>
        <n v="0.19005449591280654"/>
        <n v="0.26021798365122617"/>
        <n v="0.76634877384196187"/>
        <n v="2.4096385542168676E-2"/>
        <n v="2.7247956403269755E-2"/>
        <n v="0.84400544959128065"/>
        <n v="0.66144414168937327"/>
        <n v="0.72752043596730243"/>
        <n v="3.6103542234332424E-2"/>
        <n v="0.66485013623978206"/>
        <n v="0.27997275204359673"/>
        <n v="2.0080321285140562E-2"/>
        <n v="0.87125340599455037"/>
        <n v="4.9046321525885561E-2"/>
        <n v="0.72547683923705719"/>
        <n v="0.74182561307901906"/>
        <n v="5.1948051948051951E-2"/>
        <n v="2.3694779116465864E-2"/>
        <n v="0.56267029972752047"/>
        <n v="0.12942779291553133"/>
        <n v="0.69686648501362403"/>
        <n v="0.90599455040871935"/>
        <n v="0.56403269754768393"/>
        <n v="0.52792915531335149"/>
        <n v="0.13283378746594005"/>
        <n v="6.743869209809264E-2"/>
        <n v="7.1084337349397592E-2"/>
        <n v="0.91893732970027253"/>
        <n v="0.87193460490463215"/>
        <n v="3.9509536784741145E-2"/>
        <n v="0.15190735694822888"/>
        <n v="0.6389645776566758"/>
        <n v="0.38623978201634879"/>
        <n v="0.29876543209876544"/>
        <n v="0.43324250681198911"/>
        <n v="0.81267029972752047"/>
        <n v="0.33378746594005448"/>
        <n v="0.55040871934604907"/>
        <n v="0.41526104417670684"/>
        <n v="0.12690763052208837"/>
        <n v="0.88555858310626701"/>
        <n v="0.85899182561307907"/>
        <n v="0.4963855421686747"/>
        <n v="0.42697674418604653"/>
        <n v="0.37687074829931971"/>
        <n v="0.38795180722891565"/>
        <n v="0.81743869209809261"/>
        <n v="8.91566265060241E-2"/>
        <n v="7.7911646586345376E-2"/>
        <n v="9.8795180722891562E-2"/>
        <n v="0.49759036144578311"/>
        <n v="0.42976744186046512"/>
        <n v="7.6305220883534142E-2"/>
        <n v="0.11686746987951807"/>
        <n v="0.20481927710843373"/>
        <n v="2.6104417670682729E-2"/>
        <n v="0.13827160493827159"/>
        <n v="0.28313253012048195"/>
        <n v="0.1287465940054496"/>
        <n v="0.30585831062670299"/>
        <n v="4.7683923705722072E-3"/>
        <n v="9.7411444141689368E-2"/>
        <n v="0.47479564032697547"/>
        <n v="0.78474114441416898"/>
        <n v="0.27590361445783135"/>
        <n v="0.21360544217687075"/>
        <n v="0.40940054495912809"/>
        <n v="0.36239782016348776"/>
        <n v="0.42029972752043598"/>
        <n v="0.28795180722891567"/>
        <n v="0.34877384196185285"/>
        <n v="0.45912806539509537"/>
        <n v="0.75749318801089915"/>
        <n v="0.59945504087193457"/>
        <n v="0.34196185286103542"/>
        <n v="0.50272479564032702"/>
        <n v="0.15122615803814715"/>
        <n v="0.27588555858310626"/>
        <n v="0.37193460490463215"/>
        <n v="0.4475476839237057"/>
        <n v="0.46934604904632155"/>
        <n v="0.44414168937329701"/>
        <n v="0.47207084468664851"/>
        <n v="0.50136239782016345"/>
        <n v="0.4598092643051771"/>
        <n v="0.60217983651226159"/>
        <n v="0.21253405994550409"/>
        <n v="0.56948228882833785"/>
        <n v="0.64850136239782019"/>
        <n v="0.52111716621253401"/>
        <n v="0.5"/>
        <n v="0.4645776566757493"/>
        <n v="0.51430517711171664"/>
        <n v="0.41348773841961856"/>
        <n v="0.50204359673024523"/>
        <n v="0.2268392370572207"/>
        <n v="0.41360544217687073"/>
        <n v="0.40401606425702813"/>
        <n v="0.34557823129251702"/>
        <n v="0.3598393574297189"/>
        <n v="0.49580246913580245"/>
        <n v="0.3836734693877551"/>
        <n v="0.28163265306122448"/>
        <n v="0.314859437751004"/>
        <n v="6.9565217391304349E-2"/>
        <n v="0.29795918367346941"/>
        <n v="0.32730923694779118"/>
        <n v="0.20833333333333334"/>
        <n v="0.72479564032697552"/>
        <n v="0.27452316076294275"/>
        <n v="0.80926430517711168"/>
        <n v="0.6294277929155313"/>
        <n v="0.36989100817438691"/>
        <n v="0.10320987654320987"/>
        <n v="2.5850340136054421E-2"/>
        <n v="3.0844155844155844E-2"/>
        <n v="7.6754385964912283E-2"/>
        <n v="0.72615803814713897"/>
        <n v="0.65599455040871935"/>
        <n v="0.85354223433242504"/>
        <n v="6.3351498637602185E-2"/>
        <n v="0.8162962962962963"/>
        <n v="0.10074074074074074"/>
        <n v="0.81679012345679014"/>
        <n v="3.337874659400545E-2"/>
        <n v="0.65395095367847411"/>
        <n v="0.63623978201634879"/>
        <n v="0.70844686648501365"/>
        <n v="0.65381526104417675"/>
        <n v="0.23529411764705882"/>
        <n v="0.22794117647058823"/>
        <n v="4.7407407407407405E-2"/>
        <n v="2.1929824561403508E-2"/>
        <n v="0.36920980926430519"/>
        <n v="0.3194822888283379"/>
        <n v="0.18732970027247955"/>
        <n v="0.68460490463215262"/>
        <n v="0.77656675749318804"/>
        <n v="7.6706827309236947E-2"/>
        <n v="7.6049382716049385E-2"/>
        <n v="0.43528610354223435"/>
        <n v="0.87534059945504084"/>
        <n v="0.9134877384196185"/>
        <n v="0.61084337349397588"/>
        <n v="0.70976744186046514"/>
        <n v="0.33581395348837212"/>
        <n v="0.42716049382716048"/>
        <n v="0.32653061224489793"/>
        <n v="0.53135802469135807"/>
        <n v="4.4277929155313353E-2"/>
        <n v="0.20027247956403268"/>
        <n v="0.89918256130790186"/>
        <n v="0.63253012048192769"/>
        <n v="0.34859437751004019"/>
        <n v="0.3183673469387755"/>
        <n v="0.1164850136239782"/>
        <n v="0.34332425068119893"/>
        <n v="7.3580246913580241E-2"/>
        <n v="5.2345679012345679E-2"/>
        <n v="0.16961852861035423"/>
        <n v="0.74931880108991822"/>
        <n v="0.65326975476839233"/>
        <n v="0.79087193460490468"/>
        <n v="0.77792915531335149"/>
        <n v="0.73705722070844681"/>
        <n v="0.82152588555858308"/>
        <n v="0.6975476839237057"/>
        <n v="0.2271604938271605"/>
        <n v="0.13147138964577657"/>
        <n v="6.0626702997275204E-2"/>
        <n v="0.11204819277108434"/>
        <n v="0.12345679012345678"/>
        <n v="0.24727520435967301"/>
        <n v="9.3827160493827166E-2"/>
        <n v="0.5318518518518518"/>
        <n v="0.44353741496598642"/>
        <n v="0.65803814713896458"/>
        <n v="0.25476839237057219"/>
        <n v="3.1325301204819279E-2"/>
        <n v="2.9629629629629631E-2"/>
        <n v="0.9257493188010899"/>
        <n v="0.39558232931726905"/>
        <n v="0.49975308641975308"/>
        <n v="0.56907630522088348"/>
        <n v="9.8393574297188757E-2"/>
        <n v="8.6419753086419748E-2"/>
        <n v="0.74795640326975477"/>
        <n v="0.31471389645776565"/>
        <n v="0.73024523160762944"/>
        <n v="0.10068027210884353"/>
        <n v="0.22172839506172839"/>
        <n v="0.13043478260869565"/>
        <n v="0.2642543859649123"/>
        <n v="0.51164658634538152"/>
        <n v="0.57697547683923711"/>
        <n v="0.27269076305220885"/>
        <n v="0.23265306122448978"/>
        <n v="0.87806539509536785"/>
        <n v="0.46184738955823296"/>
        <n v="0.29477911646586347"/>
        <n v="0.20272108843537415"/>
        <n v="0.19591836734693877"/>
        <n v="0.36839506172839503"/>
        <n v="0.20952380952380953"/>
        <n v="0.4659400544959128"/>
        <n v="0.29291553133514986"/>
        <n v="0.22070844686648503"/>
        <n v="0.35149863760217986"/>
        <n v="0.30994550408719346"/>
        <n v="0.73433242506811991"/>
        <n v="0.30177111716621252"/>
        <n v="0.2670299727520436"/>
        <n v="0.80040871934604907"/>
        <n v="0.74046321525885561"/>
        <n v="0.69141689373296999"/>
        <n v="1.1358024691358024E-2"/>
        <n v="0.64176706827309238"/>
        <n v="0.8246913580246914"/>
        <n v="1.1646586345381526E-2"/>
        <n v="0.63574297188755025"/>
        <n v="0.27520435967302453"/>
        <n v="0.19822888283378748"/>
        <n v="0.18172839506172839"/>
        <n v="0.25742971887550203"/>
        <n v="0.14693877551020409"/>
        <n v="0.25767441860465118"/>
        <n v="0.37116279069767444"/>
        <n v="0.41581395348837208"/>
        <n v="0.27703703703703703"/>
        <n v="0.31555555555555553"/>
        <n v="0.31703703703703706"/>
        <n v="0.26666666666666666"/>
        <n v="0.29236947791164658"/>
        <n v="0.11688311688311688"/>
        <n v="0.46074074074074073"/>
        <n v="0.50567901234567902"/>
        <n v="0.40408163265306124"/>
        <n v="0.40740740740740738"/>
        <n v="0.27346938775510204"/>
        <n v="0.37228915662650602"/>
        <n v="0.34149659863945581"/>
        <n v="0.73297002724795646"/>
        <n v="0.22048192771084338"/>
        <n v="0.11156462585034013"/>
        <n v="0.32610441767068271"/>
        <n v="0.29931972789115646"/>
        <n v="0.31292517006802723"/>
        <n v="0.2639455782312925"/>
        <n v="0.27188755020080319"/>
        <n v="0.38514056224899601"/>
        <n v="0.49086419753086419"/>
        <n v="0.47210884353741495"/>
        <n v="0.37469879518072291"/>
        <n v="0.47456790123456788"/>
        <n v="0.34965986394557824"/>
        <n v="0.40562248995983935"/>
        <n v="0.63636363636363635"/>
        <n v="0.41088435374149662"/>
        <n v="0.2074074074074074"/>
        <n v="0.636144578313253"/>
        <n v="0.33815261044176709"/>
        <n v="0.31020408163265306"/>
        <n v="0.30962962962962964"/>
        <n v="0.38835341365461845"/>
        <n v="0.49925925925925924"/>
        <n v="0.43493975903614457"/>
        <n v="0.38503401360544215"/>
        <n v="0.38714859437751004"/>
        <n v="0.33023255813953489"/>
        <n v="0.29975308641975307"/>
        <n v="0.25702811244979917"/>
        <n v="0.6875"/>
        <n v="0.2971887550200803"/>
        <n v="0.20651162790697675"/>
        <n v="0.15461847389558234"/>
        <n v="0.17481481481481481"/>
        <n v="0.66416893732970028"/>
        <n v="0.39638554216867472"/>
        <n v="0.63734939759036147"/>
        <n v="0.23673469387755103"/>
        <n v="0.19437751004016066"/>
        <n v="0.16987951807228915"/>
        <n v="0.32493827160493827"/>
        <n v="5.8503401360544216E-2"/>
        <n v="0.12380952380952381"/>
        <n v="0.13212851405622489"/>
        <n v="0.25863453815261045"/>
        <n v="0.331358024691358"/>
        <n v="0.10281124497991968"/>
        <n v="0.1091358024691358"/>
        <n v="8.3950617283950618E-3"/>
        <n v="0.1248995983935743"/>
        <n v="0.14518518518518519"/>
        <n v="0.24779116465863454"/>
        <n v="0.18231292517006803"/>
        <n v="0.43815261044176707"/>
        <n v="0.44625850340136053"/>
        <n v="0.22449799196787149"/>
        <n v="0.11292517006802721"/>
        <n v="0.39753086419753086"/>
        <n v="0.40952380952380951"/>
        <n v="0.5041975308641975"/>
        <n v="0.42040816326530611"/>
        <n v="0.42857142857142855"/>
        <n v="0.7144186046511628"/>
        <n v="0.27813953488372095"/>
        <n v="0.19455782312925171"/>
        <n v="0.236144578313253"/>
        <n v="0.15918367346938775"/>
        <n v="2.891566265060241E-2"/>
        <n v="3.1604938271604939E-2"/>
        <n v="0.12298959318826869"/>
        <n v="0.3112449799196787"/>
        <n v="0.24217687074829933"/>
        <n v="0.50074074074074071"/>
        <n v="0.39591836734693875"/>
        <n v="0.19638554216867471"/>
        <n v="2.2325581395348838E-2"/>
        <n v="0.16947791164658635"/>
        <n v="0.22448979591836735"/>
        <n v="0.25220883534136546"/>
        <n v="0.12397820163487738"/>
        <n v="4.8888888888888891E-2"/>
        <n v="0.14557823129251701"/>
        <n v="0.32098765432098764"/>
        <n v="0.14829931972789115"/>
        <n v="0.34809264305177112"/>
        <n v="0.30790190735694822"/>
        <n v="0.13728395061728396"/>
        <n v="0.10814814814814815"/>
        <n v="0.18181818181818182"/>
        <n v="0.15851851851851853"/>
        <n v="5.5782312925170066E-2"/>
        <n v="0.39076305220883534"/>
        <n v="0.39319727891156464"/>
        <n v="0.15542168674698795"/>
        <n v="5.9863945578231291E-2"/>
        <n v="2.6506024096385541E-2"/>
        <n v="5.7142857142857141E-2"/>
        <n v="0.21124497991967872"/>
        <n v="0.11564625850340136"/>
        <n v="0.3602409638554217"/>
        <n v="0.46617283950617283"/>
        <n v="0.3727891156462585"/>
        <n v="0.37871485943775102"/>
        <n v="0.36734693877551022"/>
        <n v="0.18072289156626506"/>
        <n v="6.1224489795918366E-2"/>
        <n v="0.3040160642570281"/>
        <n v="0.37006802721088433"/>
        <n v="0.54976744186046511"/>
        <n v="0.34418604651162793"/>
        <n v="0.2869135802469136"/>
        <n v="0.21904761904761905"/>
        <n v="0.30281124497991968"/>
        <n v="0.62534059945504084"/>
        <n v="0.10602409638554217"/>
        <n v="0.11506172839506174"/>
        <n v="9.9598393574297187E-2"/>
        <n v="0.11654320987654321"/>
        <n v="6.5461847389558236E-2"/>
        <n v="2.8571428571428571E-2"/>
        <n v="0.63654618473895586"/>
        <n v="0.81975308641975309"/>
        <n v="0.12645853043204036"/>
        <n v="0.71798365122615804"/>
        <n v="0.55585831062670299"/>
        <n v="0.59400544959128065"/>
        <n v="0.53201634877384196"/>
        <n v="0.61171662125340598"/>
        <n v="0.13975903614457832"/>
        <n v="0.17777777777777778"/>
        <n v="0.21224489795918366"/>
        <n v="0.38419753086419756"/>
        <n v="0.29518072289156627"/>
        <n v="0.26530612244897961"/>
        <n v="0.26907630522088355"/>
        <n v="0.17959183673469387"/>
        <n v="0.27656675749318799"/>
        <n v="0.31743869209809267"/>
        <n v="0.18095238095238095"/>
        <n v="2.5301204819277109E-2"/>
        <n v="0.33605442176870748"/>
        <n v="0.64448051948051943"/>
        <n v="0.6261044176706827"/>
        <n v="2.2716049382716048E-2"/>
        <n v="0.63293172690763055"/>
        <n v="0.48160762942779289"/>
        <n v="0.5401907356948229"/>
        <n v="0.45572207084468663"/>
        <n v="0.39863945578231291"/>
        <n v="0.36425702811244981"/>
        <n v="0.3619047619047619"/>
        <n v="0.3510204081632653"/>
        <n v="0.36104417670682731"/>
        <n v="0.35510204081632651"/>
        <n v="0.92302452316076289"/>
        <n v="0.26634877384196187"/>
        <n v="0.40190735694822888"/>
        <n v="0.35286103542234332"/>
        <n v="0.49591280653950953"/>
        <n v="0.27871485943775098"/>
        <n v="0.20544217687074831"/>
        <n v="1.7687074829931974E-2"/>
        <n v="0.33855421686746989"/>
        <n v="0.22312925170068026"/>
        <n v="0.28843537414965986"/>
        <n v="0.34819277108433733"/>
        <n v="0.30612244897959184"/>
        <n v="0.31156462585034012"/>
        <n v="0.59090909090909094"/>
        <n v="0.4795061728395062"/>
        <n v="0.36870748299319728"/>
        <n v="0.80888888888888888"/>
        <n v="0.1674698795180723"/>
        <n v="0.13636363636363635"/>
        <n v="0.57288828337874664"/>
        <n v="0.29387755102040819"/>
        <n v="0.40345679012345681"/>
        <n v="0.1391304347826087"/>
        <n v="0.22721088435374151"/>
        <n v="0.4093827160493827"/>
        <n v="0.25986394557823128"/>
        <n v="0.38074074074074077"/>
        <n v="0.22585034013605443"/>
        <n v="0.12987654320987654"/>
        <n v="0.43703703703703706"/>
        <n v="0.31972789115646261"/>
        <n v="0.62193460490463215"/>
        <n v="0.51294277929155319"/>
        <n v="0.55381471389645776"/>
        <n v="0.37630522088353413"/>
        <n v="0.36054421768707484"/>
        <n v="0.37959183673469388"/>
        <n v="0.73910081743869205"/>
        <n v="2.6566757493188011E-2"/>
        <n v="0.25135802469135804"/>
        <n v="2.6086956521739129E-2"/>
        <n v="0.32380952380952382"/>
        <n v="0.34216867469879519"/>
        <n v="0.36746987951807231"/>
        <n v="0.24176706827309236"/>
        <n v="0.81675749318801094"/>
        <n v="7.5903614457831323E-2"/>
        <n v="0.48148148148148145"/>
        <n v="0.13135802469135802"/>
        <n v="0.21088435374149661"/>
        <n v="0.19156626506024096"/>
        <n v="6.5306122448979598E-2"/>
        <n v="6.25E-2"/>
        <n v="0.11836734693877551"/>
        <n v="0.20120481927710843"/>
        <n v="0.10481927710843374"/>
        <n v="0.11160493827160493"/>
        <n v="0.30321285140562249"/>
        <n v="0.24897959183673468"/>
        <n v="0.28915662650602408"/>
        <n v="0.20408163265306123"/>
        <n v="0.40272108843537413"/>
        <n v="0.41044176706827307"/>
        <n v="0.23092643051771117"/>
        <n v="0.24417670682730924"/>
        <n v="0.58333333333333337"/>
        <n v="0.33734939759036142"/>
        <n v="0.22916666666666666"/>
        <n v="0.16265060240963855"/>
        <n v="5.3413654618473895E-2"/>
        <n v="0.60763052208835344"/>
        <n v="0.14216867469879518"/>
        <n v="4.3537414965986392E-2"/>
        <n v="0.46049046321525888"/>
        <n v="1.2345679012345678E-2"/>
        <n v="1.9753086419753087E-3"/>
        <n v="0.40602409638554215"/>
        <n v="0.53654618473895588"/>
        <n v="0.67983651226158037"/>
        <n v="0.46546184738955826"/>
        <n v="0.97550306211723536"/>
        <n v="0.27991967871485945"/>
        <n v="0.49437751004016062"/>
        <n v="0.4755020080321285"/>
        <n v="0.46666666666666667"/>
        <n v="0.45542168674698796"/>
        <n v="0.44096385542168676"/>
        <n v="0.41767068273092367"/>
        <n v="0.49959839357429719"/>
        <n v="0.43534136546184737"/>
        <n v="0.42730923694779116"/>
        <n v="0.45381526104417669"/>
        <n v="0.63172690763052208"/>
        <n v="0.24093023255813953"/>
        <n v="0.30567901234567901"/>
        <n v="0.26839237057220711"/>
        <n v="6.3855421686746988E-2"/>
        <n v="0.10401606425702811"/>
        <n v="0.10962962962962963"/>
        <n v="0.51204819277108438"/>
        <n v="8.8755020080321281E-2"/>
        <n v="0.10967302452316076"/>
        <n v="0.18528610354223432"/>
        <n v="0.21049046321525886"/>
        <n v="0.36787148594377511"/>
        <n v="0.32931726907630521"/>
        <n v="0.75476839237057225"/>
        <n v="4.4959128065395093E-2"/>
        <n v="0.28814713896457766"/>
        <n v="0.70435967302452318"/>
        <n v="0.14986376021798364"/>
        <n v="0.3133514986376022"/>
        <n v="0.56130790190735691"/>
        <n v="0.3024523160762943"/>
        <n v="0.75408719346049047"/>
        <n v="0.50749318801089915"/>
        <n v="0.62125340599455037"/>
        <n v="0.64645776566757496"/>
        <n v="0.60422343324250682"/>
        <n v="0.47411444141689374"/>
        <n v="0.53337874659400542"/>
        <n v="0.38896457765667575"/>
        <n v="0.50408719346049047"/>
        <n v="0.5122615803814714"/>
        <n v="0.57493188010899188"/>
        <n v="0.42643051771117169"/>
        <n v="0.60762942779291551"/>
        <n v="0.23024523160762944"/>
        <n v="0.39918256130790192"/>
        <n v="0.20163487738419619"/>
        <n v="0.45435967302452318"/>
        <n v="0.39577656675749318"/>
        <n v="0.4366485013623978"/>
        <n v="0.40803814713896458"/>
        <n v="0.44959128065395093"/>
        <n v="0.80585831062670299"/>
        <n v="0.25953678474114439"/>
        <n v="0.82970027247956402"/>
        <n v="0.47275204359673023"/>
        <n v="0.64297188755020085"/>
        <n v="0.45454545454545453"/>
        <n v="0.36246913580246914"/>
        <n v="0.18367346938775511"/>
        <n v="0.10080321285140562"/>
        <n v="0.44257028112449798"/>
        <n v="0.1444141689373297"/>
        <n v="0.5987738419618529"/>
        <n v="0.23978201634877383"/>
        <n v="0.41768707482993195"/>
        <n v="0.40361445783132532"/>
        <n v="0.41904761904761906"/>
        <n v="0.72275204359673029"/>
        <n v="8.1743869209809257E-3"/>
        <n v="0.78065395095367851"/>
        <n v="0.23373493975903614"/>
        <n v="0.39116465863453814"/>
        <n v="0.7561307901907357"/>
        <n v="0.34400544959128065"/>
        <n v="0.34716049382716052"/>
        <n v="0.63534136546184738"/>
        <n v="0.60286103542234337"/>
        <n v="3.4136546184738957E-2"/>
        <n v="0.7098092643051771"/>
        <n v="0.45943775100401607"/>
        <n v="0.74523160762942775"/>
        <n v="0.19141689373297002"/>
        <n v="0.12534059945504086"/>
        <n v="0.55449591280653954"/>
        <n v="0.24659400544959129"/>
        <n v="0.82561307901907355"/>
        <n v="0.84332425068119887"/>
        <n v="0.14168937329700274"/>
        <n v="0.76771117166212532"/>
        <n v="0.11580381471389646"/>
        <n v="0.2329700272479564"/>
        <n v="0.20367847411444143"/>
        <n v="0.3562248995983936"/>
        <n v="0.46271604938271604"/>
        <n v="0.18393574297188756"/>
        <n v="0.55111111111111111"/>
        <n v="0.24056224899598394"/>
        <n v="0.2427906976744186"/>
        <n v="0.82419753086419756"/>
        <n v="0.27792915531335149"/>
        <n v="0.279291553133515"/>
        <n v="0.52929155313351495"/>
        <n v="1.1244979919678716E-2"/>
        <n v="0.44979919678714858"/>
        <n v="0.15983935742971889"/>
        <n v="0.25622489959839356"/>
        <n v="8.8555858310626706E-2"/>
        <n v="0.16586345381526105"/>
        <n v="5.1807228915662654E-2"/>
        <n v="7.0682730923694773E-2"/>
        <n v="0.5831062670299727"/>
        <n v="0.69618528610354224"/>
        <n v="0.18152610441767067"/>
        <n v="0.46253405994550406"/>
        <n v="0.40054495912806537"/>
        <n v="0.14377510040160643"/>
        <n v="0.17037037037037037"/>
        <n v="0.52724795640326971"/>
        <n v="0.44859437751004017"/>
        <n v="0.16190476190476191"/>
        <n v="0.25823293172690764"/>
        <n v="0.3429718875502008"/>
        <n v="0.31564625850340133"/>
        <n v="0.78337874659400542"/>
        <n v="0.22820163487738421"/>
        <n v="0.36103542234332425"/>
        <n v="9.4686648501362394E-2"/>
        <n v="2.0883534136546186E-2"/>
        <n v="0.27911646586345379"/>
        <n v="0.20200803212851406"/>
        <n v="0.27751004016064257"/>
        <n v="0.39407407407407408"/>
        <n v="0.25578231292517006"/>
        <n v="0.24761904761904763"/>
        <n v="0.92370572207084467"/>
        <n v="8.8353413654618476E-2"/>
        <n v="2.7597402597402596E-2"/>
        <n v="0.39477911646586344"/>
        <n v="0.26802721088435372"/>
        <n v="0.41876543209876543"/>
        <n v="0.13293172690763053"/>
        <n v="0.25679012345679014"/>
        <n v="0.38915662650602412"/>
        <n v="0.38231292517006804"/>
        <n v="0.32369477911646588"/>
        <n v="0.29251700680272108"/>
        <n v="0.26064257028112447"/>
        <n v="0.16054421768707483"/>
        <n v="6.5060240963855417E-2"/>
        <n v="0.61512261580381467"/>
        <n v="0.1144578313253012"/>
        <n v="0.1254320987654321"/>
        <n v="0.63012048192771086"/>
        <n v="0.25714285714285712"/>
        <n v="0.30602409638554218"/>
        <n v="8.7951807228915657E-2"/>
        <n v="0.36506024096385542"/>
        <n v="0.4651851851851852"/>
        <n v="0.33242506811989103"/>
        <n v="0.22024691358024692"/>
        <n v="6.9482288828337874E-2"/>
        <n v="0.46746987951807228"/>
        <n v="0.55851851851851853"/>
        <n v="0.22650602409638554"/>
        <n v="0.28740740740740739"/>
        <n v="0.27272727272727271"/>
        <n v="0.28888888888888886"/>
        <n v="0.77724795640326971"/>
        <n v="0.23212851405622489"/>
        <n v="0.58514986376021794"/>
        <n v="6.1989100817438691E-2"/>
        <n v="0.85286103542234337"/>
        <n v="0.15940054495912806"/>
        <n v="0.25662650602409637"/>
        <n v="0.32296296296296295"/>
        <n v="0.64123376623376627"/>
        <n v="0.3044176706827309"/>
        <n v="0.40098765432098765"/>
        <n v="0.28337874659400547"/>
        <n v="0.29223433242506813"/>
        <n v="0.48514056224899599"/>
        <n v="0.73581395348837209"/>
        <n v="0.1972093023255814"/>
        <n v="0.31901234567901232"/>
        <n v="0.50765432098765428"/>
        <n v="0.40816326530612246"/>
        <n v="0.45777777777777778"/>
        <n v="0.24738955823293174"/>
        <n v="0.26294277929155313"/>
        <n v="0.14509536784741145"/>
        <n v="0.67098092643051777"/>
        <n v="0.72207084468664851"/>
        <n v="0.63694779116465861"/>
        <n v="0.12057220708446867"/>
        <n v="0.71321525885558579"/>
        <n v="6.1307901907356951E-2"/>
        <n v="0.18795180722891566"/>
        <n v="0.12811244979919678"/>
        <n v="0.48543209876543209"/>
        <n v="2.9972752043596729E-2"/>
        <n v="0.49931880108991827"/>
        <n v="2.0246913580246915E-2"/>
        <n v="0.13614457831325302"/>
        <n v="0.29564032697547682"/>
        <n v="0.38760217983651224"/>
        <n v="0.17188755020080321"/>
        <n v="4.930232558139535E-2"/>
        <n v="2.0481927710843374E-2"/>
        <n v="0.14538152610441768"/>
        <n v="0.14469135802469135"/>
        <n v="0.15341365461847389"/>
        <n v="0.17185185185185184"/>
        <n v="0.7438692098092643"/>
        <n v="0.15395095367847411"/>
        <n v="0.28835341365461847"/>
        <n v="0.11405622489959839"/>
        <n v="0.12444444444444444"/>
        <n v="0.68664850136239786"/>
        <n v="0.86376021798365121"/>
        <n v="0.14337349397590363"/>
        <n v="0.70640326975476841"/>
        <n v="0.6328337874659401"/>
        <n v="0.83242506811989103"/>
        <n v="0.11606425702811245"/>
        <n v="0.12740740740740741"/>
        <n v="0.42312925170068028"/>
        <n v="0.38072289156626504"/>
        <n v="0.48246913580246914"/>
        <n v="0.20682730923694778"/>
        <n v="0.24345679012345678"/>
        <n v="0.32789115646258504"/>
        <n v="0.33293172690763051"/>
        <n v="0.76089918256130795"/>
        <n v="0.80246913580246915"/>
        <n v="0.32197530864197532"/>
        <n v="0.22479564032697547"/>
        <n v="0.23895582329317269"/>
        <n v="0.30419753086419754"/>
        <n v="0.69395348837209303"/>
        <n v="0.10511627906976745"/>
        <n v="2.8514056224899598E-2"/>
        <n v="3.8024691358024693E-2"/>
        <n v="0.71069767441860465"/>
        <n v="0.28072289156626506"/>
        <n v="0.19162790697674417"/>
        <n v="0.53065395095367851"/>
        <n v="0.13092369477911647"/>
        <n v="0.64457831325301207"/>
        <n v="0.64899598393574298"/>
        <n v="0.92098092643051777"/>
        <n v="0.39277108433734942"/>
        <n v="0.38325581395348834"/>
        <n v="0.53086419753086422"/>
        <n v="0.51802469135802465"/>
        <n v="0.24049382716049383"/>
        <n v="0.1465863453815261"/>
        <n v="0.16641975308641976"/>
        <n v="5.0200803212851405E-2"/>
        <n v="8.8888888888888892E-2"/>
        <n v="2.7160493827160494E-2"/>
        <n v="0.16987654320987655"/>
        <n v="6.8181818181818177E-2"/>
        <n v="0.18271604938271604"/>
        <n v="7.441860465116279E-2"/>
        <n v="0.13395348837209303"/>
        <n v="0.10434782608695652"/>
        <n v="0.27061728395061729"/>
        <n v="0.14883720930232558"/>
        <n v="0.10883720930232559"/>
        <n v="0.11753086419753087"/>
        <n v="0.47510040160642569"/>
        <n v="0.38139534883720932"/>
        <n v="0.41827160493827159"/>
        <n v="0.28678474114441416"/>
        <n v="0.57148594377510042"/>
        <n v="0.80395061728395056"/>
        <n v="0.19259259259259259"/>
        <n v="0.17550200803212851"/>
        <n v="0.19950617283950617"/>
        <n v="0.17791164658634537"/>
        <n v="0.20296296296296296"/>
        <n v="7.7037037037037043E-2"/>
        <n v="0.15903614457831325"/>
        <n v="0.39183673469387753"/>
        <n v="0.40544217687074829"/>
        <n v="0.57432098765432094"/>
        <n v="0.14779116465863454"/>
        <n v="0.16691358024691358"/>
        <n v="0.33674418604651163"/>
        <n v="0.45231607629427795"/>
        <n v="0.63888888888888884"/>
        <n v="0.70833333333333337"/>
        <n v="5.9945504087193457E-2"/>
        <n v="0.13692098092643051"/>
        <n v="5.1405622489959842E-2"/>
        <n v="0.30642570281124498"/>
        <n v="0.24186046511627907"/>
        <n v="0.27469879518072288"/>
        <n v="0.36296296296296299"/>
        <n v="0.9186351706036745"/>
        <n v="3.1726907630522092E-2"/>
        <n v="3.2098765432098768E-2"/>
        <n v="0.36184738955823292"/>
        <n v="0.42771084337349397"/>
        <n v="0.51753086419753092"/>
        <n v="0.40763052208835343"/>
        <n v="0.50962962962962965"/>
        <n v="0.46224899598393576"/>
        <n v="0.55259259259259264"/>
        <n v="9.3574297188755026E-2"/>
        <n v="0.25100401606425704"/>
        <n v="0.38192771084337351"/>
        <n v="1.5261044176706828E-2"/>
        <n v="1.3827160493827161E-2"/>
        <n v="0.13267543859649122"/>
        <n v="0.62329317269076301"/>
        <n v="0.36224899598393573"/>
        <n v="0.22248995983935743"/>
        <n v="0.2785185185185185"/>
        <n v="0.64100817438692093"/>
        <n v="4.2971887550200802E-2"/>
        <n v="0.77043596730245234"/>
        <n v="0.32690763052208838"/>
        <n v="0.34899598393574299"/>
        <n v="0.4931726907630522"/>
        <n v="0.56827309236947787"/>
        <n v="0.50401606425702816"/>
        <n v="0.36987951807228914"/>
        <n v="0.47209876543209878"/>
        <n v="0.53827160493827164"/>
        <n v="9.9259259259259255E-2"/>
        <n v="0.10271604938271604"/>
        <n v="6.224899598393574E-2"/>
        <n v="6.5185185185185179E-2"/>
        <n v="0.27802469135802471"/>
        <n v="0.26975476839237056"/>
        <n v="0.39156626506024095"/>
        <n v="0.48032128514056227"/>
        <n v="0.47068273092369478"/>
        <n v="0.49196787148594379"/>
        <n v="0.5906172839506173"/>
        <n v="0.25421686746987954"/>
        <n v="0.86989100817438691"/>
        <n v="0.6188755020080321"/>
        <n v="7.4074074074074077E-3"/>
        <n v="0.1746987951807229"/>
        <n v="0.19036144578313252"/>
        <n v="0.37028112449799194"/>
        <n v="0.20763052208835342"/>
        <n v="0.24592592592592594"/>
        <n v="0.22168674698795179"/>
        <n v="0.3493975903614458"/>
        <n v="0.31606425702811247"/>
        <n v="0.28393574297188756"/>
        <n v="0.68869209809264309"/>
        <n v="0.96675415573053369"/>
        <n v="0.46104417670682729"/>
        <n v="0.36827309236947792"/>
        <n v="0.57037037037037042"/>
        <n v="0.22962962962962963"/>
        <n v="8.1632653061224483E-2"/>
        <n v="0.23160762942779292"/>
        <n v="0.27247956403269757"/>
        <n v="0.18604651162790697"/>
        <n v="0.17630522088353415"/>
        <n v="0.19901234567901235"/>
        <n v="0.56867891513560809"/>
        <n v="0.82456140350877194"/>
        <n v="0.35534883720930233"/>
        <n v="0.4692982456140351"/>
        <n v="0.58765432098765435"/>
        <n v="0.26144578313253014"/>
        <n v="0.334320987654321"/>
        <n v="0.79904632152588551"/>
        <n v="0.47343324250681201"/>
        <n v="0.37767441860465117"/>
        <n v="0.80493827160493825"/>
        <n v="0.25749318801089921"/>
        <n v="0.72279069767441861"/>
        <n v="0.39162790697674421"/>
        <n v="0.60345679012345677"/>
        <n v="0.76279069767441865"/>
        <n v="5.7674418604651161E-2"/>
        <n v="0.61646586345381527"/>
        <n v="0.81234567901234567"/>
        <n v="6.9477911646586343E-2"/>
        <n v="4.3596730245231606E-2"/>
        <n v="0.58583106267029972"/>
        <n v="0.37806539509536785"/>
        <n v="0.4829700272479564"/>
        <n v="0.48473895582329318"/>
        <n v="0.42511627906976746"/>
        <n v="0.4213953488372093"/>
        <n v="0.30381471389645776"/>
        <n v="8.1062670299727524E-2"/>
        <n v="0.5402469135802469"/>
        <n v="0.13157894736842105"/>
        <n v="0.16395061728395061"/>
        <n v="0.21686746987951808"/>
        <n v="0.60558139534883726"/>
        <n v="0.31441860465116278"/>
        <n v="6.4197530864197536E-2"/>
        <n v="2.5702811244979921E-2"/>
        <n v="0.38596491228070173"/>
        <n v="0.49795918367346936"/>
        <n v="0.51767068273092365"/>
        <n v="0.6271929824561403"/>
        <n v="0.45333333333333331"/>
        <n v="6.607629427792916E-2"/>
        <n v="0.70231607629427795"/>
        <n v="0.24493827160493828"/>
        <n v="0.23627906976744187"/>
        <n v="0.22814814814814816"/>
        <n v="0.4874074074074074"/>
        <n v="0.41333333333333333"/>
        <n v="0.26024096385542167"/>
        <n v="0.33185185185185184"/>
        <n v="0.29919678714859438"/>
        <n v="0.50320987654320992"/>
        <n v="0.10617283950617284"/>
        <n v="0.88976377952755903"/>
        <n v="0.41124497991967873"/>
        <n v="0.40963855421686746"/>
        <n v="0.40843373493975904"/>
        <n v="0.41405622489959837"/>
        <n v="0.41244979919678715"/>
        <n v="0.41285140562248995"/>
        <n v="0.40722891566265063"/>
        <n v="0.41566265060240964"/>
        <n v="0.26716049382716051"/>
        <n v="0.18864197530864196"/>
        <n v="0.61953488372093024"/>
        <n v="0.29860465116279072"/>
        <n v="0.71389645776566757"/>
        <n v="0.39047619047619048"/>
        <n v="0.39236947791164661"/>
        <n v="0.41164658634538154"/>
        <n v="8.1927710843373497E-2"/>
        <n v="8.1975308641975303E-2"/>
        <n v="9.1566265060240959E-2"/>
        <n v="0.50963855421686743"/>
        <n v="0.48835341365461848"/>
        <n v="0.23160493827160494"/>
        <n v="0.25261044176706826"/>
        <n v="0.15162790697674419"/>
        <n v="0.3008032128514056"/>
        <n v="0.38814814814814813"/>
        <n v="0.56493827160493826"/>
        <n v="0.8242506811989101"/>
        <n v="2.7247956403269754E-3"/>
        <n v="0.36947791164658633"/>
        <n v="0.3397530864197531"/>
        <n v="4.4176706827309233E-3"/>
        <n v="0.24377510040160644"/>
        <n v="0.30716049382716049"/>
        <n v="0.25544959128065398"/>
        <n v="0.75068119891008178"/>
        <n v="0.12208835341365462"/>
        <n v="0.13432098765432099"/>
        <n v="0.48691358024691356"/>
        <n v="0.30232558139534882"/>
        <n v="0.25020080321285143"/>
        <n v="0.42024691358024691"/>
        <n v="0.55421686746987953"/>
        <n v="0.29598393574297188"/>
        <n v="0.2814814814814815"/>
        <n v="3.0923694779116467E-2"/>
        <n v="0.19534883720930232"/>
        <n v="0.37975308641975308"/>
        <n v="0.43851851851851853"/>
        <n v="0.32449799196787149"/>
        <n v="0.42567901234567901"/>
        <n v="0.23654618473895583"/>
        <n v="0.29679012345679012"/>
        <n v="0.40160642570281124"/>
        <n v="0.50370370370370365"/>
        <n v="0.34779116465863452"/>
        <n v="0.52444444444444449"/>
        <n v="0.29166666666666669"/>
        <n v="0.49432098765432098"/>
        <n v="0.2461847389558233"/>
        <n v="0.31308641975308643"/>
        <n v="0.41283950617283949"/>
        <n v="0.44558139534883723"/>
        <n v="0.44465116279069766"/>
        <n v="0.23493975903614459"/>
        <n v="0.30666666666666664"/>
        <n v="0.74976744186046507"/>
        <n v="0.32837209302325582"/>
        <n v="0.19357429718875502"/>
        <n v="0.37580246913580245"/>
        <n v="0.44578313253012047"/>
        <n v="0.21887550200803213"/>
        <n v="0.26864197530864198"/>
        <n v="0.43293172690763054"/>
        <n v="0.35903614457831323"/>
        <n v="0.43253012048192774"/>
        <n v="0.40441767068273093"/>
        <n v="6.2117235345581799E-2"/>
        <n v="0.35783132530120482"/>
        <n v="0.18222222222222223"/>
        <n v="0.1610441767068273"/>
        <n v="0.82356948228882831"/>
        <n v="6.1445783132530123E-2"/>
        <n v="5.9259259259259262E-2"/>
        <n v="0.29495912806539509"/>
        <n v="0.12337662337662338"/>
        <n v="0.48888888888888887"/>
        <n v="2.3255813953488372E-2"/>
        <n v="0.32008032128514058"/>
        <n v="0.42172839506172838"/>
        <n v="0.1469767441860465"/>
        <n v="0.3674074074074074"/>
        <n v="4.6184738955823292E-2"/>
        <n v="0.36867469879518072"/>
        <n v="0.3353413654618474"/>
        <n v="9.4488188976377951E-2"/>
        <n v="0.30604651162790697"/>
        <n v="0.27670682730923696"/>
        <n v="0.38617283950617282"/>
        <n v="0.46064257028112449"/>
        <n v="0.53508771929824561"/>
        <n v="0.61395348837209307"/>
        <n v="0.30139534883720931"/>
        <n v="0.69116279069767439"/>
        <n v="7.2558139534883714E-2"/>
        <n v="0.51407407407407413"/>
        <n v="6.99912510936133E-3"/>
        <n v="0.54545454545454541"/>
        <n v="0.41679012345679012"/>
        <n v="0.30617283950617286"/>
        <n v="0.42098092643051771"/>
        <n v="0.28197530864197529"/>
        <n v="0.36641975308641977"/>
        <n v="0.39209876543209876"/>
        <n v="0.24839506172839507"/>
        <n v="0.23950617283950618"/>
        <n v="2.8148148148148148E-2"/>
        <n v="0.24457831325301205"/>
        <n v="0.31012345679012343"/>
        <n v="0.75813953488372088"/>
        <n v="0.26883720930232557"/>
        <n v="0.41606425702811245"/>
        <n v="0.41325301204819276"/>
        <n v="0.62570281124497995"/>
        <n v="0.18473895582329317"/>
        <n v="0.21432098765432098"/>
        <n v="0.42128514056224897"/>
        <n v="8.7489063867016625E-4"/>
        <n v="0.19506172839506172"/>
        <n v="0.20543209876543209"/>
        <n v="0.29135802469135802"/>
        <n v="0.76651162790697669"/>
        <n v="0.2930232558139535"/>
        <n v="0.15950617283950616"/>
        <n v="0.39919678714859436"/>
        <n v="0.20722891566265061"/>
        <n v="0.3648293963254593"/>
        <n v="0.44337349397590359"/>
        <n v="0.43333333333333335"/>
        <n v="0.7840599455040872"/>
        <n v="0.66046511627906979"/>
        <n v="0.21116279069767441"/>
        <n v="0.49777777777777776"/>
        <n v="0.3619753086419753"/>
        <n v="0.43654320987654321"/>
        <n v="0.63413654618473891"/>
        <n v="0.26535087719298245"/>
        <n v="2.008032128514056E-3"/>
        <n v="0.44517543859649122"/>
        <n v="0.16049382716049382"/>
        <n v="0.17751004016064256"/>
        <n v="0.32938271604938274"/>
        <n v="0.37185185185185188"/>
        <n v="0.94225721784776906"/>
        <n v="0.88013998250218728"/>
        <n v="0.28839506172839507"/>
        <n v="0.3076305220883534"/>
        <n v="0.20938271604938272"/>
        <n v="0.33694779116465862"/>
        <n v="0.9658792650918635"/>
        <n v="6.0642570281124498E-2"/>
        <n v="0.16867469879518071"/>
        <n v="0.19111111111111112"/>
        <n v="0.54136546184738954"/>
        <n v="0.51950617283950618"/>
        <n v="9.6744186046511624E-2"/>
        <n v="0.44839506172839505"/>
        <n v="0.2325925925925926"/>
        <n v="0.49530864197530866"/>
        <n v="0.33975903614457831"/>
        <n v="0.5106976744186047"/>
        <n v="0.42208835341365464"/>
        <n v="0.30790697674418605"/>
        <n v="0.62730923694779117"/>
        <n v="3.8139534883720932E-2"/>
        <n v="0.75720930232558137"/>
        <n v="3.4418604651162789E-2"/>
        <n v="4.5783132530120479E-2"/>
        <n v="0.14222222222222222"/>
        <n v="0.3534136546184739"/>
        <n v="0.27043596730245234"/>
        <n v="0.24888888888888888"/>
        <n v="0.2325301204819277"/>
        <n v="3.5714285714285712E-2"/>
        <n v="2.617283950617284E-2"/>
        <n v="0.52246913580246912"/>
        <n v="0.29728395061728397"/>
        <n v="0.18433734939759036"/>
        <n v="0.6397590361445783"/>
        <n v="0.50271604938271608"/>
        <n v="0.1751004016064257"/>
        <n v="0.35742971887550201"/>
        <n v="0.46469135802469136"/>
        <n v="0.55358024691358021"/>
        <n v="0.3461847389558233"/>
        <n v="0.30884353741496601"/>
        <n v="0.13530864197530865"/>
        <n v="0.26184738955823295"/>
        <n v="0.33530864197530863"/>
        <n v="5.6296296296296296E-2"/>
        <n v="3.7037037037037035E-2"/>
        <n v="6.3703703703703707E-2"/>
        <n v="0.10046511627906977"/>
        <n v="0.61606425702811241"/>
        <n v="2.6666666666666668E-2"/>
        <n v="0.27068273092369477"/>
        <n v="0.44897959183673469"/>
        <n v="0.45140562248995986"/>
        <n v="0.37333333333333335"/>
        <n v="0.17710843373493976"/>
        <n v="0.20148148148148148"/>
        <n v="8.7901234567901235E-2"/>
        <n v="0.14618473895582329"/>
        <n v="0.43407407407407406"/>
        <n v="0.13574297188755019"/>
        <n v="0.15259259259259259"/>
        <n v="0.33052208835341368"/>
        <n v="0.31428571428571428"/>
        <n v="9.6385542168674704E-2"/>
        <n v="0.1037037037037037"/>
        <n v="0.58139534883720934"/>
        <n v="0.37674418604651161"/>
        <n v="0.1786046511627907"/>
        <n v="0.29523809523809524"/>
        <n v="0.3325301204819277"/>
        <n v="0.14567901234567901"/>
        <n v="0.21445783132530122"/>
        <n v="8.6345381526104423E-2"/>
        <n v="0.35823293172690762"/>
        <n v="0.40803212851405624"/>
        <n v="0.40136054421768708"/>
        <n v="4.1767068273092373E-2"/>
        <n v="0.50040160642570286"/>
        <n v="0.59901234567901229"/>
        <n v="0.36144578313253012"/>
        <n v="0.19703703703703704"/>
        <n v="0.2397590361445783"/>
        <n v="0.32244897959183672"/>
        <n v="0.21606425702811244"/>
        <n v="0.40909090909090912"/>
        <n v="0.33017975402081362"/>
        <n v="0.3248995983935743"/>
        <n v="0.30476190476190479"/>
        <n v="0.12653061224489795"/>
        <n v="0.23775100401606425"/>
        <n v="0.15238095238095239"/>
        <n v="8.5714285714285715E-2"/>
        <n v="0.27456790123456792"/>
        <n v="0.49455040871934602"/>
        <n v="5.7283950617283953E-2"/>
        <n v="0.25876543209876546"/>
        <n v="0.18514056224899597"/>
        <n v="0.44658634538152608"/>
        <n v="0.5377777777777778"/>
        <n v="0.60899182561307907"/>
        <n v="0.27861035422343322"/>
        <n v="7.0617283950617282E-2"/>
        <n v="0.12602179836512262"/>
        <n v="0.64197530864197527"/>
        <n v="0.20941558441558442"/>
        <n v="7.6990376202974622E-2"/>
        <n v="0.65234567901234564"/>
        <n v="4.4176706827309238E-2"/>
        <n v="0.27941176470588236"/>
        <n v="0.27205882352941174"/>
        <n v="0.61764705882352944"/>
        <n v="0.61029411764705888"/>
        <n v="6.2716049382716049E-2"/>
        <n v="0.53950953678474112"/>
        <n v="0.56734693877551023"/>
        <n v="0.81688596491228072"/>
        <n v="0.56666666666666665"/>
        <n v="0.79506172839506173"/>
        <n v="0.56706827309236951"/>
        <n v="0.81578947368421051"/>
        <n v="0.81798245614035092"/>
        <n v="0.11061728395061729"/>
        <n v="0.49839357429718878"/>
        <n v="0.60246913580246919"/>
        <n v="0.49718875502008031"/>
        <n v="0.49629629629629629"/>
        <n v="0.49561403508771928"/>
        <n v="0.84164479440069995"/>
        <n v="0.93251340271207817"/>
        <n v="0.63407407407407412"/>
        <n v="0.53953488372093028"/>
        <n v="0.40093023255813953"/>
        <n v="0.4967871485943775"/>
        <n v="0.60148148148148151"/>
        <n v="0.46987951807228917"/>
        <n v="0.91176470588235292"/>
        <n v="0.90441176470588236"/>
        <n v="0.22697674418604652"/>
        <n v="9.6296296296296297E-2"/>
        <n v="0.10340136054421768"/>
        <n v="0.22690763052208834"/>
        <n v="0.10831062670299728"/>
        <n v="0.79802469135802467"/>
        <n v="0.82127192982456143"/>
        <n v="0.12125340599455041"/>
        <n v="3.4567901234567898E-2"/>
        <n v="1.5350877192982455E-2"/>
        <n v="7.0281124497991967E-2"/>
        <n v="0.40558139534883719"/>
        <n v="0.14705882352941177"/>
        <n v="0.13970588235294118"/>
        <n v="4.2469135802469138E-2"/>
        <n v="0.16144414168937329"/>
        <n v="0.77520435967302448"/>
        <n v="1.1580381471389645E-2"/>
        <n v="9.234567901234568E-2"/>
        <n v="2.5974025974025976E-2"/>
        <n v="4.4651162790697675E-2"/>
        <n v="0.20065789473684212"/>
        <n v="0.54658634538152606"/>
        <n v="0.61925925925925929"/>
        <n v="0.84196185286103542"/>
        <n v="0.58320987654320988"/>
        <n v="0.1606425702811245"/>
        <n v="5.3061224489795916E-2"/>
        <n v="0.10490463215258855"/>
        <n v="0.95588235294117652"/>
        <n v="0.94852941176470584"/>
        <n v="0.61876543209876544"/>
        <n v="0.55261044176706831"/>
        <n v="0.75308641975308643"/>
        <n v="0.56546184738955818"/>
        <n v="0.79160493827160494"/>
        <n v="0.85626702997275206"/>
        <n v="0.89782016348773841"/>
        <n v="0.51004016064257029"/>
        <n v="0.62617283950617286"/>
        <n v="7.1525885558583108E-2"/>
        <n v="0.80449591280653954"/>
        <n v="0.32629427792915533"/>
        <n v="0.71162280701754388"/>
        <n v="0.79753086419753083"/>
        <n v="0.82017543859649122"/>
        <n v="0.17876543209876544"/>
        <n v="4.8979591836734691E-2"/>
        <n v="0.89237057220708449"/>
        <n v="0.78074074074074074"/>
        <n v="0.81948228882833785"/>
        <n v="0.19813953488372094"/>
        <n v="0.53382716049382717"/>
        <n v="0.90871934604904636"/>
        <n v="5.1358024691358022E-2"/>
        <n v="9.74025974025974E-3"/>
        <n v="1.7391304347826087E-2"/>
        <n v="3.4059945504087197E-2"/>
        <n v="0.54962962962962958"/>
        <n v="0.27630522088353415"/>
        <n v="4.87012987012987E-3"/>
        <n v="0.56987654320987657"/>
        <n v="0.53837719298245612"/>
        <n v="0.54495614035087714"/>
        <n v="7.901907356948229E-2"/>
        <n v="0.82833787465940056"/>
        <n v="0.37791164658634541"/>
        <n v="0.48345679012345677"/>
        <n v="0.60149863760217981"/>
        <n v="0.15407407407407409"/>
        <n v="0.6241860465116279"/>
        <n v="0.20281124497991967"/>
        <n v="5.1162790697674418E-2"/>
        <n v="0.84251968503937003"/>
        <n v="0.42370129870129869"/>
        <n v="0.45833333333333331"/>
        <n v="0.6518518518518519"/>
        <n v="0.73978201634877383"/>
        <n v="0.78201634877384196"/>
        <n v="0.53469387755102038"/>
        <n v="0.71710526315789469"/>
        <n v="0.5381526104417671"/>
        <n v="0.70469135802469141"/>
        <n v="0.7182017543859649"/>
        <n v="0.18506493506493507"/>
        <n v="0.61629629629629634"/>
        <n v="0.56462585034013602"/>
        <n v="0.81359649122807021"/>
        <n v="0.78913580246913584"/>
        <n v="0.56465863453815257"/>
        <n v="0.8146929824561403"/>
        <n v="0.4707792207792208"/>
        <n v="0.8125"/>
        <n v="0.10551948051948051"/>
        <n v="7.5348837209302327E-2"/>
        <n v="0.76975476839237056"/>
        <n v="0.57876543209876541"/>
        <n v="0.18460490463215259"/>
        <n v="0.17166212534059946"/>
        <n v="0.79223433242506813"/>
        <n v="0.69277929155313356"/>
        <n v="0.81607629427792916"/>
        <n v="5.6764427625354778E-3"/>
        <n v="0.55341365461847392"/>
        <n v="0.75012345679012349"/>
        <n v="0.69517543859649122"/>
        <n v="0.69481481481481477"/>
        <n v="0.69956140350877194"/>
        <n v="0.3037037037037037"/>
        <n v="0.12108843537414966"/>
        <n v="8.855585831062671E-3"/>
        <n v="0.35802469135802467"/>
        <n v="0.75438596491228072"/>
        <n v="0.54618473895582331"/>
        <n v="0.72938271604938276"/>
        <n v="0.75109649122807021"/>
        <n v="0.3392857142857143"/>
        <n v="0.61728395061728392"/>
        <n v="0.33603896103896103"/>
        <n v="0.10294117647058823"/>
        <n v="9.5588235294117641E-2"/>
        <n v="3.6543209876543213E-2"/>
        <n v="0.70504385964912286"/>
        <n v="0.5345381526104418"/>
        <n v="0.6962962962962963"/>
        <n v="0.70175438596491224"/>
        <n v="0.70614035087719296"/>
        <n v="9.6049046321525888E-2"/>
        <n v="0.58787465940054495"/>
        <n v="0.74863760217983655"/>
        <n v="0.17580246913580247"/>
        <n v="0.54604651162790696"/>
        <n v="0.51441860465116274"/>
        <n v="0.83514986376021794"/>
        <n v="6.67574931880109E-2"/>
        <n v="0.24455040871934605"/>
        <n v="0.88419618528610355"/>
        <n v="0.90277777777777779"/>
        <n v="0.11285140562248996"/>
        <n v="9.6491228070175433E-2"/>
        <n v="0.17302325581395347"/>
        <n v="0.53269754768392374"/>
        <n v="0.17382716049382715"/>
        <n v="6.1688311688311688E-2"/>
        <n v="0.11308641975308642"/>
        <n v="9.5394736842105268E-2"/>
        <n v="0.79209876543209878"/>
        <n v="0.51654320987654323"/>
        <n v="2.9411764705882353E-2"/>
        <n v="2.2058823529411766E-2"/>
        <n v="2.074074074074074E-2"/>
        <n v="0.10232558139534884"/>
        <n v="0.68246913580246915"/>
        <n v="0.39448051948051949"/>
        <n v="0.67555555555555558"/>
        <n v="0.77929155313351495"/>
        <n v="0.82697547683923711"/>
        <n v="0.89305177111716616"/>
        <n v="0.63012345679012349"/>
        <n v="0.62024691358024686"/>
        <n v="6.746987951807229E-2"/>
        <n v="0.55147058823529416"/>
        <n v="0.55882352941176472"/>
        <n v="0.12197530864197531"/>
        <n v="0.10087719298245613"/>
        <n v="0.42790697674418604"/>
        <n v="7.5061728395061728E-2"/>
        <n v="2.3129251700680271E-2"/>
        <n v="0.19456790123456791"/>
        <n v="7.6298701298701296E-2"/>
        <n v="0.18311403508771928"/>
        <n v="0.59259259259259256"/>
        <n v="0.53023255813953485"/>
        <n v="0.39069767441860465"/>
        <n v="0.11951754385964912"/>
        <n v="0.13596491228070176"/>
        <n v="0.53333333333333333"/>
        <n v="0.6987654320987654"/>
        <n v="0.62172839506172839"/>
        <n v="0.48435374149659866"/>
        <n v="0.50562248995983938"/>
        <n v="0.33043478260869563"/>
        <n v="0.43809523809523809"/>
        <n v="0.53283950617283948"/>
        <n v="0.43537414965986393"/>
        <n v="0.47755102040816327"/>
        <n v="0.49387755102040815"/>
        <n v="0.35714285714285715"/>
        <n v="0.61951754385964908"/>
        <n v="4.6258503401360541E-2"/>
        <n v="6.0064935064935064E-2"/>
        <n v="0.14692982456140352"/>
        <n v="5.2631578947368418E-2"/>
        <n v="4.3859649122807015E-2"/>
        <n v="5.3728070175438597E-2"/>
        <n v="0.39610389610389612"/>
        <n v="0.68493827160493825"/>
        <n v="0.35064935064935066"/>
        <n v="0.62370370370370365"/>
        <n v="0.37023255813953487"/>
        <n v="0.26232558139534884"/>
        <n v="0.63604938271604938"/>
        <n v="0.22275204359673023"/>
        <n v="0.72411444141689374"/>
        <n v="0.69283950617283951"/>
        <n v="0.69185185185185183"/>
        <n v="0.40097402597402598"/>
        <n v="0.41666666666666669"/>
        <n v="0.62419753086419749"/>
        <n v="0.78518518518518521"/>
        <n v="0.57970027247956402"/>
        <n v="4.0871934604904632E-2"/>
        <n v="2.111716621253406E-2"/>
        <n v="0.5591836734693878"/>
        <n v="0.79276315789473684"/>
        <n v="0.55622489959839361"/>
        <n v="0.76049382716049385"/>
        <n v="0.45292207792207795"/>
        <n v="0.55662650602409636"/>
        <n v="0.79385964912280704"/>
        <n v="0.30469135802469138"/>
        <n v="0.64148148148148143"/>
        <n v="0.7995061728395062"/>
        <n v="0.82236842105263153"/>
        <n v="0.79456790123456789"/>
        <n v="0.18831168831168832"/>
        <n v="0.19117647058823528"/>
        <n v="0.18382352941176472"/>
        <n v="0.72049382716049382"/>
        <n v="0.60170293282876064"/>
        <n v="0.37117628508356987"/>
        <n v="0.875"/>
        <n v="0.17530864197530865"/>
        <n v="0.19654320987654322"/>
        <n v="0.3125"/>
        <n v="0.57561307901907355"/>
        <n v="0.62261580381471393"/>
        <n v="6.2650602409638559E-2"/>
        <n v="1.6233766233766232E-2"/>
        <n v="3.8377192982456142E-2"/>
        <n v="0.16558441558441558"/>
        <n v="8.038147138964577E-2"/>
        <n v="0.24232456140350878"/>
        <n v="0.68421052631578949"/>
        <n v="0.68641975308641978"/>
        <n v="0.52925170068027216"/>
        <n v="0.6853070175438597"/>
        <n v="9.7222222222222224E-2"/>
        <n v="0.80555555555555558"/>
        <n v="0.2361111111111111"/>
        <n v="0.8103070175438597"/>
        <n v="0.78617283950617289"/>
        <n v="0.80921052631578949"/>
        <n v="0.80811403508771928"/>
        <n v="0.2854223433242507"/>
        <n v="0.75877192982456143"/>
        <n v="0.73283950617283955"/>
        <n v="0.75986842105263153"/>
        <n v="0.31675749318801089"/>
        <n v="0.44686648501362397"/>
        <n v="0.55790190735694822"/>
        <n v="0.51428571428571423"/>
        <n v="0.66228070175438591"/>
        <n v="0.52530120481927711"/>
        <n v="0.66337719298245612"/>
        <n v="0.38636363636363635"/>
        <n v="0.66118421052631582"/>
        <n v="0.63753086419753091"/>
        <n v="0.38970588235294118"/>
        <n v="0.39705882352941174"/>
        <n v="5.4814814814814816E-2"/>
        <n v="0.53605442176870743"/>
        <n v="0.70518518518518514"/>
        <n v="0.68691358024691362"/>
        <n v="0.68640350877192979"/>
        <n v="4.7002724795640327E-2"/>
        <n v="0.6634877384196185"/>
        <n v="0.51445783132530121"/>
        <n v="0.49023255813953487"/>
        <n v="0.49209302325581394"/>
        <n v="0.8303814713896458"/>
        <n v="8.9912280701754388E-2"/>
        <n v="9.8684210526315791E-2"/>
        <n v="0.60967302452316074"/>
        <n v="0.20435967302452315"/>
        <n v="0.67506811989100812"/>
        <n v="0.71934604904632149"/>
        <n v="8.9918256130790186E-2"/>
        <n v="0.9073569482288828"/>
        <n v="0.11239782016348773"/>
        <n v="0.88215258855585832"/>
        <n v="0.21321525885558584"/>
        <n v="0.65940054495912803"/>
        <n v="0.55654320987654315"/>
        <n v="0.46491228070175439"/>
        <n v="0.76158038147138962"/>
        <n v="0.56867469879518073"/>
        <n v="0.73116279069767443"/>
        <n v="0.4107142857142857"/>
        <n v="0.49395348837209302"/>
        <n v="0.10354223433242507"/>
        <n v="0.67847411444141692"/>
        <n v="0.80263157894736847"/>
        <n v="0.77876543209876548"/>
        <n v="0.56224899598393574"/>
        <n v="0.80153508771929827"/>
        <n v="0.49518072289156628"/>
        <n v="0.59950617283950614"/>
        <n v="0.5646929824561403"/>
        <n v="0.49558232931726909"/>
        <n v="0.30681818181818182"/>
        <n v="0.56578947368421051"/>
        <n v="0.56688596491228072"/>
        <n v="0.38639455782312926"/>
        <n v="0.39437751004016064"/>
        <n v="0.51646586345381529"/>
        <n v="0.4772093023255814"/>
        <n v="0.82288828337874664"/>
        <n v="0.3009623797025372"/>
        <n v="8.6622807017543865E-2"/>
        <n v="9.8765432098765427E-2"/>
        <n v="0.83464566929133854"/>
        <n v="0.20129870129870131"/>
        <n v="0.13037037037037036"/>
        <n v="3.2653061224489799E-2"/>
        <n v="0.79824561403508776"/>
        <n v="0.54738955823293167"/>
        <n v="0.77086419753086421"/>
        <n v="0.55943775100401605"/>
        <n v="0.46266233766233766"/>
        <n v="0.79714912280701755"/>
        <n v="0.68092105263157898"/>
        <n v="0.67950617283950621"/>
        <n v="0.67982456140350878"/>
        <n v="0.39583333333333331"/>
        <n v="0.46117166212534061"/>
        <n v="0.74122807017543857"/>
        <n v="0.72246913580246919"/>
        <n v="0.74013157894736847"/>
        <n v="0.63925438596491224"/>
        <n v="0.66074074074074074"/>
        <n v="0.65241228070175439"/>
        <n v="0.6557017543859649"/>
        <n v="0.66123456790123458"/>
        <n v="0.34782608695652173"/>
        <n v="0.65460526315789469"/>
        <n v="0.40599455040871935"/>
        <n v="0.78728070175438591"/>
        <n v="0.75604938271604938"/>
        <n v="0.78399122807017541"/>
        <n v="0.47627906976744189"/>
        <n v="0.45488372093023255"/>
        <n v="0.57488372093023254"/>
        <n v="2.9767441860465118E-2"/>
        <n v="0.39255813953488372"/>
        <n v="0.36930232558139536"/>
        <n v="0.51255813953488372"/>
        <n v="0.6228070175438597"/>
        <n v="0.64444444444444449"/>
        <n v="0.88970588235294112"/>
        <n v="0.8970588235294118"/>
        <n v="0.56944444444444442"/>
        <n v="0.69444444444444442"/>
        <n v="0.24497991967871485"/>
        <n v="0.10604651162790697"/>
        <n v="0.65277777777777779"/>
        <n v="0.41185185185185186"/>
        <n v="0.25442176870748301"/>
        <n v="5.3815261044176707E-2"/>
        <n v="0.68382352941176472"/>
        <n v="0.69117647058823528"/>
        <n v="0.51470588235294112"/>
        <n v="0.50735294117647056"/>
        <n v="6.3453815261044183E-2"/>
        <n v="0.53676470588235292"/>
        <n v="0.54411764705882348"/>
        <n v="0.59012345679012346"/>
        <n v="0.59506172839506177"/>
        <n v="0.14765432098765433"/>
        <n v="0.9012261580381471"/>
        <n v="0.20246913580246914"/>
        <n v="0.10476190476190476"/>
        <n v="7.4829931972789115E-2"/>
        <n v="8.603896103896104E-2"/>
        <n v="0.24081632653061225"/>
        <n v="0.3116465863453815"/>
        <n v="0.25170068027210885"/>
        <n v="0.14583333333333334"/>
        <n v="0.46258503401360546"/>
        <n v="0.46465863453815259"/>
        <n v="0.4967441860465116"/>
        <n v="1.0232558139534883E-2"/>
        <n v="0.11555555555555555"/>
        <n v="0.54557823129251704"/>
        <n v="0.64641975308641975"/>
        <n v="0.55102040816326525"/>
        <n v="0.91416893732970028"/>
        <n v="0.79061728395061726"/>
        <n v="0.70716049382716051"/>
        <n v="0.4827309236947791"/>
        <n v="0.19518072289156627"/>
        <n v="0.26973684210526316"/>
        <n v="0.1566757493188011"/>
        <n v="0.46802721088435373"/>
        <n v="0.55592105263157898"/>
        <n v="0.4823293172690763"/>
        <n v="0.58864197530864193"/>
        <n v="0.55811403508771928"/>
        <n v="7.0844686648501368E-2"/>
        <n v="0.29836512261580383"/>
        <n v="8.4468664850136238E-2"/>
        <n v="1.4305177111716621E-2"/>
        <n v="0.14873140857392825"/>
        <n v="0.26962962962962961"/>
        <n v="6.1395348837209304E-2"/>
        <n v="2.5204359673024524E-2"/>
        <n v="0.66825613079019075"/>
        <n v="1.8392370572207085E-2"/>
        <n v="0.25204359673024523"/>
        <n v="0.49481481481481482"/>
        <n v="0.38911564625850342"/>
        <n v="0.70232558139534884"/>
        <n v="0.36651162790697672"/>
        <n v="0.26470588235294118"/>
        <n v="0.25735294117647056"/>
        <n v="4.049382716049383E-2"/>
        <n v="0.2963215258855586"/>
        <n v="8.3720930232558145E-3"/>
        <n v="0.13860465116279069"/>
        <n v="2.7777777777777776E-2"/>
        <n v="1.7857142857142856E-2"/>
        <n v="4.4956140350877194E-2"/>
        <n v="3.2467532467532464E-2"/>
        <n v="7.5657894736842105E-2"/>
        <n v="0.15160493827160493"/>
        <n v="0.12719298245614036"/>
        <n v="0.11012345679012346"/>
        <n v="8.771929824561403E-2"/>
        <n v="0.14370370370370369"/>
        <n v="0.10416666666666667"/>
        <n v="0.13777777777777778"/>
        <n v="0.1162280701754386"/>
        <n v="9.5983935742971885E-2"/>
        <n v="8.3333333333333329E-2"/>
        <n v="0.58913580246913577"/>
        <n v="0.1111111111111111"/>
        <n v="0.12390350877192982"/>
        <n v="4.632152588555858E-2"/>
        <n v="0.14578313253012049"/>
        <n v="4.4897959183673466E-2"/>
        <n v="0.83446866485013627"/>
        <n v="0.62511627906976741"/>
        <n v="0.38474025974025972"/>
        <n v="0.46883720930232559"/>
        <n v="0.70864197530864192"/>
        <n v="0.61852861035422346"/>
        <n v="1.9073569482288829E-2"/>
        <n v="0.75544959128065392"/>
        <n v="0.29904632152588556"/>
        <n v="0.44136546184738956"/>
        <n v="0.35627906976744184"/>
        <n v="0.78610354223433243"/>
        <n v="0.79427792915531337"/>
        <n v="0.91825613079019075"/>
        <n v="0.91008174386920981"/>
        <n v="0.48837209302325579"/>
        <n v="0.39348837209302323"/>
        <n v="0.15209876543209877"/>
        <n v="5.5194805194805192E-2"/>
        <n v="0.12280701754385964"/>
        <n v="0.56425702811244982"/>
        <n v="0.63215258855585832"/>
        <n v="1.0722169662567014E-2"/>
        <n v="0.56305220883534135"/>
        <n v="0.80482456140350878"/>
        <n v="0.97725284339457563"/>
        <n v="0.71662125340599458"/>
        <n v="5.858310626702997E-2"/>
        <n v="8.987654320987655E-2"/>
        <n v="8.0043859649122806E-2"/>
        <n v="0.14802631578947367"/>
        <n v="0.15350877192982457"/>
        <n v="0.13896457765667575"/>
        <n v="0.363855421686747"/>
        <n v="0.45086419753086421"/>
        <n v="0.33741496598639453"/>
        <n v="3.7465940054495911E-2"/>
        <n v="0.71851851851851856"/>
        <n v="0.48027210884353744"/>
        <n v="0.58991228070175439"/>
        <n v="0.48163265306122449"/>
        <n v="0.48843537414965987"/>
        <n v="0.48979591836734693"/>
        <n v="0.10612244897959183"/>
        <n v="0.79407407407407404"/>
        <n v="0.5156462585034014"/>
        <n v="0.67012345679012342"/>
        <n v="0.51836734693877551"/>
        <n v="0.50068027210884358"/>
        <n v="0.64938271604938269"/>
        <n v="0.49931972789115647"/>
        <n v="0.3685064935064935"/>
        <n v="0.7935802469135802"/>
        <n v="5.921052631578947E-2"/>
        <n v="0.20963855421686747"/>
        <n v="0.25037037037037035"/>
        <n v="0.51388888888888884"/>
        <n v="0.375"/>
        <n v="6.9444444444444448E-2"/>
        <n v="0.55555555555555558"/>
        <n v="0.85013623978201636"/>
        <n v="0.21457765667574932"/>
        <n v="0.68256130790190739"/>
        <n v="0.66222222222222227"/>
        <n v="7.7656675749318796E-2"/>
        <n v="0.14100817438692098"/>
        <n v="0.19799196787148593"/>
        <n v="3.5348837209302326E-2"/>
        <n v="0.59456790123456793"/>
        <n v="0.56000000000000005"/>
        <n v="0.5625"/>
        <n v="0.49036144578313251"/>
        <n v="0.43627906976744185"/>
        <n v="5.0408719346049048E-2"/>
        <n v="0.36580381471389645"/>
        <n v="0.75061728395061733"/>
        <n v="0.48"/>
        <n v="0.26765432098765435"/>
        <n v="0.24890350877192982"/>
        <n v="9.8773841961852862E-2"/>
        <n v="0.90054495912806543"/>
        <n v="1.4705882352941176E-2"/>
        <n v="7.3529411764705881E-3"/>
        <n v="1.5308641975308642E-2"/>
        <n v="0.66008174386920981"/>
        <n v="0.56740740740740736"/>
        <n v="0.56279069767441858"/>
        <n v="0.4697674418604651"/>
        <n v="0.66621253405994552"/>
        <n v="5.8232931726907633E-2"/>
        <n v="2.9605263157894735E-2"/>
        <n v="5.9437751004016062E-2"/>
        <n v="0.44117647058823528"/>
        <n v="0.43382352941176472"/>
        <n v="0.70765432098765435"/>
        <n v="0.40372093023255812"/>
        <n v="0.90476190476190477"/>
        <n v="0.61975308641975313"/>
        <n v="0.72058823529411764"/>
        <n v="0.71323529411764708"/>
        <n v="7.4567901234567899E-2"/>
        <n v="0.22617283950617284"/>
        <n v="0.82084468664850141"/>
        <n v="2.7929155313351498E-2"/>
        <n v="0.40326975476839239"/>
        <n v="0.70163487738419617"/>
        <n v="0.19959128065395096"/>
        <n v="0.47074829931972789"/>
        <n v="0.49397590361445781"/>
        <n v="0.60592592592592598"/>
        <n v="0.30434782608695654"/>
        <n v="0.57827160493827157"/>
        <n v="0.11512261580381472"/>
        <n v="0.80517711171662121"/>
        <n v="0.52891566265060241"/>
        <n v="0.68444444444444441"/>
        <n v="0.65131578947368418"/>
        <n v="0.76535087719298245"/>
        <n v="0.73629629629629634"/>
        <n v="0.76644736842105265"/>
        <n v="3.4741144414168937E-2"/>
        <n v="0.65860465116279066"/>
        <n v="0.04"/>
        <n v="0.72039473684210531"/>
        <n v="1.0964912280701754E-2"/>
        <n v="0.69333333333333336"/>
        <n v="0.5413953488372093"/>
        <n v="0.54046511627906979"/>
        <n v="0.7407407407407407"/>
        <n v="0.43668831168831168"/>
        <n v="0.15901234567901235"/>
        <n v="5.844155844155844E-2"/>
        <n v="7.8260869565217397E-2"/>
        <n v="0.15097402597402598"/>
        <n v="1.4986376021798364E-2"/>
        <n v="9.3023255813953487E-3"/>
        <n v="8.2425068119891004E-2"/>
        <n v="0.6207407407407407"/>
        <n v="0.77925925925925921"/>
        <n v="0.16118421052631579"/>
        <n v="0.54149659863945576"/>
        <n v="0.71506172839506177"/>
        <n v="0.53302325581395349"/>
        <n v="0.27759740259740262"/>
        <n v="0.37953488372093025"/>
        <n v="0.55534883720930228"/>
        <n v="0.42045454545454547"/>
        <n v="0.51348837209302323"/>
        <n v="0.17694805194805194"/>
        <n v="0.6573569482288828"/>
        <n v="0.79700272479564027"/>
        <n v="0.83855585831062673"/>
        <n v="7.970027247956403E-2"/>
        <n v="0.69530864197530862"/>
        <n v="2.0435967302452316E-2"/>
        <n v="0.29359673024523159"/>
        <n v="0.82629427792915533"/>
        <n v="1.226158038147139E-2"/>
        <n v="0.15803814713896458"/>
        <n v="0.80043859649122806"/>
        <n v="0.56144578313253013"/>
        <n v="0.77283950617283947"/>
        <n v="0.79934210526315785"/>
        <n v="0.55060240963855422"/>
        <n v="0.77412280701754388"/>
        <n v="0.77302631578947367"/>
        <n v="0.69078947368421051"/>
        <n v="0.53293172690763058"/>
        <n v="0.6938271604938272"/>
        <n v="0.69188596491228072"/>
        <n v="0.53061224489795922"/>
        <n v="0.6896929824561403"/>
        <n v="0.72368421052631582"/>
        <n v="0.71012345679012345"/>
        <n v="0.73903508771929827"/>
        <n v="0.54457831325301209"/>
        <n v="0.72197530864197534"/>
        <n v="0.73793859649122806"/>
        <n v="9.128065395095368E-2"/>
        <n v="0.74342105263157898"/>
        <n v="0.72444444444444445"/>
        <n v="0.57565789473684215"/>
        <n v="0.60938271604938277"/>
        <n v="0.57675438596491224"/>
        <n v="0.69679012345679014"/>
        <n v="6.1403508771929821E-2"/>
        <n v="0.66814814814814816"/>
        <n v="0.18019480519480519"/>
        <n v="0.19754768392370572"/>
        <n v="9.1008771929824567E-2"/>
        <n v="0.77941176470588236"/>
        <n v="0.7720588235294118"/>
        <n v="7.3086419753086426E-2"/>
        <n v="0.5562790697674419"/>
        <n v="0.37824675324675322"/>
        <n v="0.49767441860465117"/>
        <n v="0.37662337662337664"/>
        <n v="0.35416666666666669"/>
        <n v="1.0899182561307902E-2"/>
        <n v="0.72070844686648505"/>
        <n v="0.58024691358024694"/>
        <n v="0.55153508771929827"/>
        <n v="0.28733766233766234"/>
        <n v="0.20588235294117646"/>
        <n v="0.19852941176470587"/>
        <n v="3.9506172839506172E-2"/>
        <n v="0.92643051771117169"/>
        <n v="0.788641975308642"/>
        <n v="0.46915584415584416"/>
        <n v="0.9196185286103542"/>
        <n v="0.65679012345679011"/>
        <n v="0.53574297188755016"/>
        <n v="0.52517006802721089"/>
        <n v="0.67901234567901236"/>
        <n v="0.50281124497991969"/>
        <n v="0.24136546184738955"/>
        <n v="0.22370370370370371"/>
        <n v="0.50884353741496602"/>
        <n v="0.64364035087719296"/>
        <n v="0.66469135802469137"/>
        <n v="0.52168674698795181"/>
        <n v="0.64254385964912286"/>
        <n v="0.79057017543859653"/>
        <n v="0.75802469135802464"/>
        <n v="0.78947368421052633"/>
        <n v="0.47482993197278911"/>
        <n v="0.58004385964912286"/>
        <n v="0.61135802469135803"/>
        <n v="0.58114035087719296"/>
        <n v="0.17438692098092642"/>
        <n v="0.55238095238095242"/>
        <n v="0.75767543859649122"/>
        <n v="0.54779116465863453"/>
        <n v="0.73333333333333328"/>
        <n v="0.54698795180722892"/>
        <n v="0.76096491228070173"/>
        <n v="5.5823293172690761E-2"/>
        <n v="0.65258855585831066"/>
        <n v="0.16212534059945505"/>
        <n v="4.4117647058823532E-2"/>
        <n v="3.6764705882352942E-2"/>
        <n v="2.4197530864197531E-2"/>
        <n v="3.246753246753247E-3"/>
        <n v="7.6754385964912276E-3"/>
        <n v="0.22077922077922077"/>
        <n v="0.30320987654320986"/>
        <n v="0.97637795275590555"/>
        <n v="0.33174386920980925"/>
        <n v="0.32456140350877194"/>
        <n v="0.38666666666666666"/>
        <n v="0.13486842105263158"/>
        <n v="0.16740740740740739"/>
        <n v="0.64577656675749318"/>
        <n v="0.7909011373578303"/>
        <n v="0.51972789115646256"/>
        <n v="0.66995614035087714"/>
        <n v="0.67456790123456789"/>
        <n v="0.23501362397820164"/>
        <n v="7.4698795180722893E-2"/>
        <n v="0.66176470588235292"/>
        <n v="0.65441176470588236"/>
        <n v="7.2098765432098769E-2"/>
        <n v="0.57674418604651168"/>
        <n v="0.2558139534883721"/>
        <n v="0.48641975308641977"/>
        <n v="0.17105263157894737"/>
        <n v="0.19358024691358025"/>
        <n v="0.53197278911564627"/>
        <n v="0.70942982456140347"/>
        <n v="0.53493975903614455"/>
        <n v="0.69827160493827156"/>
        <n v="0.40746753246753248"/>
        <n v="0.70723684210526316"/>
        <n v="0.4706172839506173"/>
        <n v="0.35703703703703704"/>
        <n v="0.10227272727272728"/>
        <n v="0.19318181818181818"/>
        <n v="0.26469135802469135"/>
        <n v="8.2792207792207792E-2"/>
        <n v="0.12173913043478261"/>
        <n v="8.9795918367346933E-2"/>
        <n v="0.7130864197530864"/>
        <n v="0.46122448979591835"/>
        <n v="6.1728395061728392E-2"/>
        <n v="8.1743869209809264E-2"/>
        <n v="0.65876543209876548"/>
        <n v="0.87874659400544963"/>
        <n v="1.7711171662125342E-2"/>
        <n v="0.23705722070844687"/>
        <n v="0.61074561403508776"/>
        <n v="0.77452316076294281"/>
        <n v="0.74250681198910085"/>
        <n v="0.86171662125340598"/>
        <n v="0.19414168937329701"/>
        <n v="0.84604904632152589"/>
        <n v="0.82765667574931878"/>
        <n v="0.14577656675749318"/>
        <n v="0.83583106267029972"/>
        <n v="0.78746594005449588"/>
        <n v="0.668641975308642"/>
        <n v="0.5244979919678715"/>
        <n v="0.50476190476190474"/>
        <n v="0.52048192771084334"/>
        <n v="0.6602469135802469"/>
        <n v="0.55100401606425697"/>
        <n v="0.53116279069767447"/>
        <n v="0.54819277108433739"/>
        <n v="0.52930232558139534"/>
        <n v="0.55301204819277106"/>
        <n v="0.46345381526104418"/>
        <n v="0.55308641975308637"/>
        <n v="2.9291553133514985E-2"/>
        <n v="0.37397820163487738"/>
        <n v="0.11784741144414169"/>
        <n v="7.2207084468664848E-2"/>
        <n v="0.86964129483814523"/>
        <n v="0.17857142857142858"/>
        <n v="0.79703703703703699"/>
        <n v="0.5417670682730924"/>
        <n v="0.54285714285714282"/>
        <n v="0.35558583106267028"/>
        <n v="0.24114441416893734"/>
        <n v="0.79166666666666663"/>
        <n v="0.75703703703703706"/>
        <n v="0.32148148148148148"/>
        <n v="0.3267543859649123"/>
        <n v="0.50204081632653064"/>
        <n v="0.63267543859649122"/>
        <n v="0.65432098765432101"/>
        <n v="0.51927710843373498"/>
        <n v="0.63157894736842102"/>
        <n v="0.63377192982456143"/>
        <n v="0.60526315789473684"/>
        <n v="0.62814814814814812"/>
        <n v="0.60416666666666663"/>
        <n v="0.2438692098092643"/>
        <n v="0.17370129870129869"/>
        <n v="0.73574561403508776"/>
        <n v="0.54337349397590362"/>
        <n v="0.7190123456790124"/>
        <n v="0.73355263157894735"/>
        <n v="0.54297188755020076"/>
        <n v="0.73464912280701755"/>
        <n v="0.41883116883116883"/>
        <n v="0.73684210526315785"/>
        <n v="0.37037037037037035"/>
        <n v="0.13760217983651227"/>
        <n v="4.7683923705722074E-2"/>
        <n v="0.77481481481481485"/>
        <n v="0.36521739130434783"/>
        <n v="0.56326530612244896"/>
        <n v="0.5136546184738956"/>
        <n v="0.65382716049382716"/>
        <n v="0.52289156626506028"/>
        <n v="0.9779411764705882"/>
        <n v="0.98529411764705888"/>
        <n v="0.66567901234567906"/>
        <n v="0.85694822888283384"/>
        <n v="0.79564032697547682"/>
        <n v="1.5667574931880108E-2"/>
        <n v="1.2942779291553134E-2"/>
        <n v="0.19642857142857142"/>
        <n v="0.63111111111111107"/>
        <n v="0.55461847389558228"/>
        <n v="0.53488372093023251"/>
        <n v="0.53581395348837213"/>
        <n v="0.84468664850136244"/>
        <n v="0.91212534059945505"/>
        <n v="0.14373297002724797"/>
        <n v="3.6784741144414171E-2"/>
        <n v="8.3787465940054498E-2"/>
        <n v="0.64372093023255816"/>
        <n v="0.21244979919678714"/>
        <n v="5.4883720930232562E-2"/>
        <n v="0.61767441860465111"/>
        <n v="0.16827309236947791"/>
        <n v="3.0697674418604652E-2"/>
        <n v="0.68837209302325586"/>
        <n v="0.16385542168674699"/>
        <n v="2.6976744186046512E-2"/>
        <n v="0.56592592592592594"/>
        <n v="0.63348837209302322"/>
        <n v="0.22289156626506024"/>
        <n v="0.13116279069767442"/>
        <n v="4.2915531335149866E-2"/>
        <n v="0.62913580246913581"/>
        <n v="0.63703703703703707"/>
        <n v="0.60641975308641971"/>
        <n v="0.56798245614035092"/>
        <n v="0.60395061728395061"/>
        <n v="0.49919678714859439"/>
        <n v="0.56907894736842102"/>
        <n v="0.94117647058823528"/>
        <n v="0.93382352941176472"/>
        <n v="0.61086419753086418"/>
        <n v="0.55702811244979922"/>
        <n v="0.76296296296296295"/>
        <n v="0.1362962962962963"/>
        <n v="0.37057220708446864"/>
        <n v="0.69407894736842102"/>
        <n v="0.53373493975903619"/>
        <n v="0.69432098765432104"/>
        <n v="0.70065789473684215"/>
        <n v="0.69298245614035092"/>
        <n v="0.69736842105263153"/>
        <n v="4.0871934604904629E-3"/>
        <n v="0.73777777777777775"/>
        <n v="0.76754385964912286"/>
        <n v="0.76864035087719296"/>
        <n v="0.51292517006802718"/>
        <n v="0.66913580246913584"/>
        <n v="0.3814935064935065"/>
        <n v="0.38311688311688313"/>
        <n v="0.65350877192982459"/>
        <n v="0.57785087719298245"/>
        <n v="0.50200803212851408"/>
        <n v="0.60839506172839508"/>
        <n v="9.6237970253718278E-3"/>
        <n v="0.19805194805194806"/>
        <n v="0.774320987654321"/>
        <n v="0.73234567901234571"/>
        <n v="0.43344155844155846"/>
        <n v="0.76987654320987653"/>
        <n v="0.46103896103896103"/>
        <n v="0.16776315789473684"/>
        <n v="0.43012345679012348"/>
        <n v="0.44987654320987652"/>
        <n v="0.53234567901234564"/>
        <n v="0.56744186046511624"/>
        <n v="1.3953488372093023E-2"/>
        <n v="0.18993506493506493"/>
        <n v="0.32833787465940056"/>
        <n v="0.90190735694822888"/>
        <n v="0.22411444141689374"/>
        <n v="0.65629629629629627"/>
        <n v="0.37012987012987014"/>
        <n v="0.65333333333333332"/>
        <n v="0.36688311688311687"/>
        <n v="0.89326334208223968"/>
        <n v="0.74890638670166232"/>
        <n v="0.15135608048993876"/>
        <n v="0.62123456790123455"/>
        <n v="0.75953678474114439"/>
        <n v="0.7478070175438597"/>
        <n v="0.72839506172839508"/>
        <n v="0.43019480519480519"/>
        <n v="0.74671052631578949"/>
        <n v="0.47916666666666669"/>
        <n v="0.2901907356948229"/>
        <n v="0.12465940054495912"/>
        <n v="0.13473315835520561"/>
        <n v="0.48118985126859143"/>
        <n v="0.35813953488372091"/>
        <n v="9.7587719298245612E-2"/>
        <n v="6.3255813953488366E-2"/>
        <n v="3.7280701754385963E-2"/>
        <n v="0.22478070175438597"/>
        <n v="0.13815789473684212"/>
        <n v="0.42469135802469138"/>
        <n v="0.4067982456140351"/>
        <n v="6.6885964912280702E-2"/>
        <n v="0.40460526315789475"/>
        <n v="0.25109649122807015"/>
        <n v="5.8114035087719298E-2"/>
        <n v="3.0701754385964911E-2"/>
        <n v="4.6052631578947366E-2"/>
        <n v="4.1666666666666664E-2"/>
        <n v="0.26754385964912281"/>
        <n v="7.1271929824561403E-2"/>
        <n v="8.3132530120481926E-2"/>
        <n v="2.1768707482993196E-2"/>
        <n v="0.59358024691358025"/>
        <n v="0.79768392370572205"/>
        <n v="0.52244897959183678"/>
        <n v="0.67434210526315785"/>
        <n v="0.67802469135802468"/>
        <n v="0.52730923694779119"/>
        <n v="0.67324561403508776"/>
        <n v="0.67214912280701755"/>
        <n v="0.53614457831325302"/>
        <n v="0.6879012345679012"/>
        <n v="0.7634567901234568"/>
        <n v="0.57728395061728399"/>
        <n v="0.4042207792207792"/>
        <n v="0.16720779220779219"/>
        <n v="0.62666666666666671"/>
        <n v="0.35753086419753088"/>
        <n v="0.1038961038961039"/>
        <n v="0.24837662337662339"/>
        <n v="0.15909090909090909"/>
        <n v="0.68938271604938273"/>
        <n v="0.38260869565217392"/>
        <n v="0.5309236947791165"/>
        <n v="0.39772727272727271"/>
        <n v="0.38235294117647056"/>
        <n v="4.9876543209876542E-2"/>
        <n v="8.0882352941176475E-2"/>
        <n v="8.8235294117647065E-2"/>
        <n v="2.2222222222222223E-2"/>
        <n v="6.0240963855421686E-2"/>
        <n v="0.49264705882352944"/>
        <n v="0.19480519480519481"/>
        <n v="0.81130790190735691"/>
        <n v="0.77083333333333337"/>
        <n v="0.7382716049382716"/>
        <n v="0.76973684210526316"/>
        <n v="0.57894736842105265"/>
        <n v="0.50120481927710847"/>
        <n v="0.6098765432098765"/>
        <n v="0.80381471389645776"/>
        <n v="0.74890350877192979"/>
        <n v="0.54578313253012045"/>
        <n v="0.72790123456790123"/>
        <n v="0.74561403508771928"/>
        <n v="0.75"/>
        <n v="0.91911764705882348"/>
        <n v="0.92647058823529416"/>
        <n v="0.60691358024691355"/>
        <n v="0.52941176470588236"/>
        <n v="0.5220588235294118"/>
        <n v="5.1004016064257029E-2"/>
        <n v="0.3014705882352941"/>
        <n v="0.30882352941176472"/>
        <n v="0.17324561403508773"/>
        <n v="0.8610354223433242"/>
        <n v="5.5555555555555552E-2"/>
        <n v="0.88888888888888884"/>
        <n v="0.59558823529411764"/>
        <n v="0.6029411764705882"/>
        <n v="1.1363636363636364E-2"/>
        <n v="0.16911764705882354"/>
        <n v="0.17647058823529413"/>
        <n v="5.0370370370370371E-2"/>
        <n v="0.82352941176470584"/>
        <n v="0.81617647058823528"/>
        <n v="0.10666666666666667"/>
        <n v="0.88235294117647056"/>
        <n v="0.1491358024691358"/>
        <n v="9.9196787148594381E-2"/>
        <n v="0.83088235294117652"/>
        <n v="0.83823529411764708"/>
        <n v="0.74264705882352944"/>
        <n v="7.9012345679012344E-2"/>
        <n v="0.11764705882352941"/>
        <n v="0.11029411764705882"/>
        <n v="0.6470588235294118"/>
        <n v="0.63970588235294112"/>
        <n v="6.7160493827160495E-2"/>
        <n v="0.45629629629629631"/>
        <n v="0.8487738419618529"/>
        <n v="0.67629046369203849"/>
        <n v="0.8705722070844687"/>
        <n v="0.8671662125340599"/>
        <n v="0.77023255813953484"/>
        <n v="0.24558139534883722"/>
        <n v="0.51124497991967877"/>
        <n v="0.32173913043478258"/>
        <n v="0.23604938271604939"/>
        <n v="0.48299319727891155"/>
        <n v="0.8426430517711172"/>
        <n v="0.62738419618528607"/>
        <n v="0.24451754385964913"/>
        <n v="0.69037037037037041"/>
        <n v="0.76246913580246911"/>
        <n v="0.45616883116883117"/>
        <n v="0.44967532467532467"/>
        <n v="0.44805194805194803"/>
        <n v="0.35876623376623379"/>
        <n v="0.64296296296296296"/>
        <n v="0.51485943775100407"/>
        <n v="7.3464912280701761E-2"/>
        <n v="0.59468664850136244"/>
        <n v="3.9069767441860463E-2"/>
        <n v="0.20837209302325582"/>
        <n v="0.72"/>
        <n v="0.68"/>
        <n v="0.63950617283950617"/>
        <n v="0.8241469816272966"/>
        <n v="5.5858310626702996E-2"/>
        <n v="0.23773841961852862"/>
        <n v="0.37602179836512262"/>
        <n v="3.1535793125197099E-4"/>
        <n v="0.2638888888888889"/>
        <n v="0.91280653950953683"/>
        <n v="0.26567901234567903"/>
        <n v="8.4415584415584416E-2"/>
        <n v="0.27412280701754388"/>
        <n v="1.8640350877192981E-2"/>
        <n v="0.56465116279069771"/>
        <n v="3.1627906976744183E-2"/>
        <n v="0.74567901234567902"/>
        <n v="4.8245614035087717E-2"/>
        <n v="7.1887550200803216E-2"/>
        <n v="7.0123456790123453E-2"/>
        <n v="5.0438596491228067E-2"/>
        <n v="4.7149122807017545E-2"/>
        <n v="5.1535087719298246E-2"/>
        <n v="4.9342105263157895E-2"/>
        <n v="0.53877551020408165"/>
        <n v="0.72916666666666663"/>
        <n v="0.71209876543209871"/>
        <n v="0.53975903614457832"/>
        <n v="0.73026315789473684"/>
        <n v="7.2108843537414966E-2"/>
        <n v="0.1962719298245614"/>
        <n v="0.21925925925925926"/>
        <n v="0.19517543859649122"/>
        <n v="0.64558139534883718"/>
        <n v="0.47441860465116281"/>
        <n v="9.7987751531058612E-2"/>
        <n v="0.88801399825021876"/>
        <n v="0.81802274715660539"/>
        <n v="0.2530612244897959"/>
        <n v="0.41086419753086417"/>
        <n v="0.11038961038961038"/>
        <n v="0.41337719298245612"/>
        <n v="0.58088235294117652"/>
        <n v="0.58823529411764708"/>
        <n v="6.7654320987654323E-2"/>
        <n v="0.50232558139534889"/>
        <n v="0.49581395348837209"/>
        <n v="7.4418604651162795E-3"/>
        <n v="0.36279069767441863"/>
        <n v="0.13235294117647059"/>
        <n v="0.24264705882352941"/>
        <n v="1.461038961038961E-2"/>
        <n v="0.34558823529411764"/>
        <n v="0.35294117647058826"/>
        <n v="0.60444444444444445"/>
        <n v="0.48529411764705882"/>
        <n v="0.47794117647058826"/>
        <n v="0.22058823529411764"/>
        <n v="0.21323529411764705"/>
        <n v="0.41911764705882354"/>
        <n v="0.4264705882352941"/>
        <n v="0.86764705882352944"/>
        <n v="0.86029411764705888"/>
        <n v="6.4257028112449793E-2"/>
        <n v="2.4489795918367346E-2"/>
        <n v="0.3235294117647059"/>
        <n v="0.31617647058823528"/>
        <n v="3.5087719298245612E-2"/>
        <n v="0.66911764705882348"/>
        <n v="0.67647058823529416"/>
        <n v="0.8529411764705882"/>
        <n v="0.84558823529411764"/>
        <n v="0.40441176470588236"/>
        <n v="0.41176470588235292"/>
        <n v="5.8271604938271604E-2"/>
        <n v="0.16176470588235295"/>
        <n v="0.15441176470588236"/>
        <n v="0.33088235294117646"/>
        <n v="0.33823529411764708"/>
        <n v="0.46323529411764708"/>
        <n v="0.47058823529411764"/>
        <n v="0.12175324675324675"/>
        <n v="0.34285714285714286"/>
        <n v="0.4517543859649123"/>
        <n v="0.1875"/>
        <n v="0.91553133514986373"/>
        <n v="0.91757493188010897"/>
        <n v="0.77588555858310626"/>
        <n v="0.35490463215258855"/>
        <n v="0.25885558583106266"/>
        <n v="0.31811989100817439"/>
        <n v="0.6607629427792916"/>
        <n v="0.64509536784741139"/>
        <n v="7.3469387755102047E-2"/>
        <n v="0.20723684210526316"/>
        <n v="0.21807228915662652"/>
        <n v="0.23061728395061729"/>
        <n v="0.17871485943775101"/>
        <n v="0.20175438596491227"/>
        <n v="4.148148148148148E-2"/>
        <n v="0.74469135802469133"/>
        <n v="0.96323529411764708"/>
        <n v="0.97058823529411764"/>
        <n v="0.1008174386920981"/>
        <n v="0.35100401606425702"/>
        <n v="0.11525974025974026"/>
        <n v="0.14782608695652175"/>
        <n v="0.76148148148148154"/>
        <n v="0.79495614035087714"/>
        <n v="0.74591280653950953"/>
        <n v="0.54693877551020409"/>
        <n v="0.51807228915662651"/>
        <n v="0.72641975308641971"/>
        <n v="0.43614457831325304"/>
        <n v="0.5293827160493827"/>
        <n v="0.26498637602179836"/>
        <n v="3.0522088353413655E-2"/>
        <n v="9.4883720930232562E-2"/>
        <n v="0.39397590361445783"/>
        <n v="0.31604938271604938"/>
        <n v="0.2253012048192771"/>
        <n v="9.1156462585034015E-2"/>
        <n v="0.75111111111111106"/>
        <n v="0.75735294117647056"/>
        <n v="0.76470588235294112"/>
        <n v="0.59209876543209872"/>
        <n v="0.35652173913043478"/>
        <n v="0.70666666666666667"/>
        <n v="0.53534136546184741"/>
        <n v="0.51020408163265307"/>
        <n v="0.51847389558232937"/>
        <n v="0.66765432098765432"/>
        <n v="0.64035087719298245"/>
        <n v="0.77037037037037037"/>
        <n v="0.8794277929155313"/>
        <n v="0.45941558441558439"/>
        <n v="0.51906976744186051"/>
        <n v="0.77382716049382716"/>
        <n v="0.11627906976744186"/>
        <n v="0.20095367847411444"/>
        <n v="0.81811989100817439"/>
        <n v="0.2391008174386921"/>
        <n v="0.16885964912280702"/>
        <n v="0.72956403269754766"/>
        <n v="0.24046321525885558"/>
        <n v="5.8823529411764705E-2"/>
        <n v="5.1470588235294115E-2"/>
        <n v="2.3209876543209877E-2"/>
        <n v="0.73529411764705888"/>
        <n v="0.7279411764705882"/>
        <n v="0.43055555555555558"/>
        <n v="0.62232558139534888"/>
        <n v="0.19959839357429718"/>
        <n v="4.5581395348837206E-2"/>
        <n v="0.22409638554216868"/>
        <n v="0.32987654320987653"/>
        <n v="0.10864197530864197"/>
        <n v="0.52851405622489955"/>
        <n v="0.46626506024096387"/>
        <n v="0.3758139534883721"/>
        <n v="0.26586345381526105"/>
        <n v="0.3367901234567901"/>
        <n v="0.12938271604938273"/>
        <n v="4.2207792207792208E-2"/>
        <n v="0.25272479564032696"/>
        <n v="2.0435967302452314E-3"/>
        <n v="0.7659259259259259"/>
        <n v="3.0653950953678476E-2"/>
        <n v="0.33114035087719296"/>
        <n v="0.11103542234332425"/>
        <n v="0.51244979919678713"/>
        <n v="0.48744186046511628"/>
        <n v="0.86444141689373299"/>
        <n v="0.53895582329317271"/>
        <n v="0.48930232558139536"/>
        <n v="0.38798701298701299"/>
        <n v="0.16396103896103897"/>
        <n v="0.16233766233766234"/>
        <n v="0.19967532467532467"/>
        <n v="0.78133514986376018"/>
        <n v="5.9259259259259256E-3"/>
        <n v="0.52558139534883719"/>
        <n v="0.5265116279069767"/>
        <n v="0.28790123456790123"/>
        <n v="0.58567901234567898"/>
        <n v="0.77530864197530869"/>
        <n v="0.7767901234567901"/>
        <n v="0.7718518518518519"/>
        <n v="0.78962962962962968"/>
        <n v="0.21164658634538153"/>
        <n v="0.2562962962962963"/>
        <n v="0.54697674418604647"/>
        <n v="0.46790697674418602"/>
        <n v="0.77629629629629626"/>
        <n v="0.44779116465863456"/>
        <n v="0.65481481481481485"/>
        <n v="0.74864197530864196"/>
        <n v="0.79259259259259263"/>
        <n v="0.45779220779220781"/>
        <n v="0.52093023255813953"/>
        <n v="0.43162790697674419"/>
        <n v="0.6409876543209877"/>
        <n v="0.53925925925925922"/>
        <n v="0.49116279069767443"/>
        <n v="0.18123456790123457"/>
        <n v="6.6558441558441553E-2"/>
        <n v="0.78618421052631582"/>
        <n v="0.75506172839506169"/>
        <n v="0.78508771929824561"/>
        <n v="0.8040244969378828"/>
        <n v="0.11198600174978128"/>
        <n v="0.10498687664041995"/>
        <n v="0.65925925925925921"/>
        <n v="0.5453815261044177"/>
        <n v="0.72345679012345676"/>
        <n v="0.51285140562248999"/>
        <n v="0.63802469135802464"/>
        <n v="0.71456790123456793"/>
        <n v="0.54016064257028118"/>
        <n v="0.57017543859649122"/>
        <n v="0.60493827160493829"/>
        <n v="0.62938596491228072"/>
        <n v="0.65037037037037038"/>
        <n v="7.0163487738419614E-2"/>
        <n v="0.27777777777777779"/>
        <n v="0.84776902887139105"/>
        <n v="0.81714785651793531"/>
        <n v="0.39720034995625547"/>
        <n v="9.5363079615048113E-2"/>
        <n v="0.98075240594925639"/>
        <n v="1.7029972752043598E-2"/>
        <n v="0.52409638554216864"/>
        <n v="0.66962962962962957"/>
        <n v="0.52610441767068272"/>
        <n v="0.52248995983935742"/>
        <n v="0.66617283950617279"/>
        <n v="0.76395061728395064"/>
        <n v="0.16553133514986376"/>
        <n v="0.40735694822888285"/>
        <n v="0.47240259740259738"/>
        <n v="0.58325581395348836"/>
        <n v="6.4186046511627903E-2"/>
        <n v="0.79851851851851852"/>
        <n v="0.58617283950617283"/>
        <n v="9.4005449591280654E-2"/>
        <n v="0.67259259259259263"/>
        <n v="0.67407407407407405"/>
        <n v="0.38961038961038963"/>
        <n v="0.22697368421052633"/>
        <n v="0.78666666666666663"/>
        <n v="0.69975308641975309"/>
        <n v="0.71381578947368418"/>
        <n v="0.41233766233766234"/>
        <n v="0.71491228070175439"/>
        <n v="0.40667574931880107"/>
        <n v="0.55348837209302326"/>
        <n v="8.4651162790697676E-2"/>
        <n v="2.7906976744186046E-2"/>
        <n v="0.70074074074074078"/>
        <n v="0.53694779116465863"/>
        <n v="0.70172839506172835"/>
        <n v="0.76558139534883718"/>
        <n v="0.36064257028112451"/>
        <n v="1.5813953488372091E-2"/>
        <n v="3.9473684210526314E-2"/>
        <n v="0.51813953488372089"/>
        <n v="0.24939759036144579"/>
        <n v="6.0465116279069767E-2"/>
        <n v="5.4421768707482989E-3"/>
        <n v="8.0987654320987659E-2"/>
        <n v="0.47619047619047616"/>
        <n v="0.58223684210526316"/>
        <n v="0.61283950617283955"/>
        <n v="0.5036144578313253"/>
        <n v="0.32467532467532467"/>
        <n v="0.71604938271604934"/>
        <n v="0.73245614035087714"/>
        <n v="0.71654320987654319"/>
        <n v="0.41720779220779219"/>
        <n v="0.73135964912280704"/>
        <n v="0.51162790697674421"/>
        <n v="0.50976744186046508"/>
        <n v="0.67543859649122806"/>
        <n v="0.67654320987654326"/>
        <n v="0.527891156462585"/>
        <n v="0.68311403508771928"/>
        <n v="0.68197530864197531"/>
        <n v="0.53052208835341363"/>
        <n v="0.39285714285714285"/>
        <n v="0.68201754385964908"/>
        <n v="0.62609649122807021"/>
        <n v="0.64691358024691359"/>
        <n v="0.51686746987951804"/>
        <n v="0.63486842105263153"/>
        <n v="0.63706140350877194"/>
        <n v="0.65728395061728395"/>
        <n v="0.63596491228070173"/>
        <n v="0.52108843537414962"/>
        <n v="0.67653508771929827"/>
        <n v="0.5281124497991968"/>
        <n v="0.67604938271604942"/>
        <n v="0.52771084337349394"/>
        <n v="0.67763157894736847"/>
        <n v="0.74318801089918252"/>
        <n v="0.55646258503401358"/>
        <n v="0.7807017543859649"/>
        <n v="0.75209876543209875"/>
        <n v="0.44480519480519481"/>
        <n v="0.7817982456140351"/>
        <n v="0.34722222222222221"/>
        <n v="0.2027906976744186"/>
        <n v="0.1055858310626703"/>
        <n v="0.2855813953488372"/>
        <n v="0.46662125340599453"/>
        <n v="0.85081743869209814"/>
        <n v="0.70708446866485009"/>
        <n v="0.52650602409638558"/>
        <n v="0.662716049382716"/>
        <n v="0.50340136054421769"/>
        <n v="0.53012048192771088"/>
        <n v="0.65777777777777779"/>
        <n v="0.60790123456790124"/>
        <n v="0.33279220779220781"/>
        <n v="0.81907894736842102"/>
        <n v="0.79555555555555557"/>
        <n v="0.55220883534136544"/>
        <n v="0.75259259259259259"/>
        <n v="0.54979919678714861"/>
        <n v="0.74320987654320991"/>
        <n v="0.21266233766233766"/>
        <n v="0.56385542168674696"/>
        <n v="0.78567901234567905"/>
        <n v="0.80444444444444441"/>
        <n v="0.54056224899598393"/>
        <n v="0.71703703703703703"/>
        <n v="0.55140562248995983"/>
        <n v="0.74765432098765428"/>
        <n v="0.55020080321285136"/>
        <n v="0.73432098765432097"/>
        <n v="0.58271604938271604"/>
        <n v="0.55372807017543857"/>
        <n v="0.45100401606425705"/>
        <n v="0.73679012345679007"/>
        <n v="0.70027247956403271"/>
        <n v="0.76790123456790127"/>
        <n v="0.56586345381526104"/>
        <n v="0.76839237057220711"/>
        <n v="0.75851851851851848"/>
        <n v="0.55582329317269075"/>
        <n v="0.55381526104417667"/>
        <n v="0.75407407407407412"/>
        <n v="0.21117166212534061"/>
        <n v="0.64543209876543206"/>
        <n v="0.36201298701298701"/>
        <n v="0.36465116279069765"/>
        <n v="0.48571428571428571"/>
        <n v="0.6158024691358025"/>
        <n v="0.59210526315789469"/>
        <n v="0.6182716049382716"/>
        <n v="0.50682730923694774"/>
        <n v="0.5932017543859649"/>
        <n v="0.11716621253405994"/>
        <n v="0.47710843373493977"/>
        <n v="0.74370370370370376"/>
        <n v="0.16272965879265092"/>
        <n v="5.5118110236220472E-2"/>
        <n v="0.92475940507436571"/>
        <n v="0.78542234332425065"/>
        <n v="0.83106267029972747"/>
        <n v="3.8095238095238099E-2"/>
        <n v="8.4337349397590355E-2"/>
        <n v="0.56024096385542166"/>
        <n v="0.18869209809264306"/>
        <n v="0.6696185286103542"/>
        <n v="0.54013605442176871"/>
        <n v="0.7155555555555555"/>
        <n v="0.74123456790123454"/>
        <n v="0.74617283950617286"/>
        <n v="0.52083333333333337"/>
        <n v="0.23841961852861035"/>
        <n v="0.39196787148594375"/>
        <n v="0.41382716049382717"/>
        <n v="0.52372093023255817"/>
        <n v="0.54257028112449801"/>
        <n v="0.52186046511627904"/>
        <n v="0.76543209876543206"/>
        <n v="1.6064257028112448E-2"/>
        <n v="2.1929824561403508E-3"/>
        <n v="1.4814814814814814E-3"/>
        <n v="0.85831062670299729"/>
        <n v="0.72683923705722076"/>
        <n v="8.7193460490463212E-2"/>
        <n v="0.26430517711171664"/>
        <n v="0.4846511627906977"/>
        <n v="0.40465116279069768"/>
        <n v="0.52744186046511632"/>
        <n v="0.38883720930232557"/>
        <n v="0.17847411444141689"/>
        <n v="0.51156462585034013"/>
        <n v="0.64802631578947367"/>
        <n v="0.66666666666666663"/>
        <n v="0.65021929824561409"/>
        <n v="0.45783132530120479"/>
        <n v="0.36372093023255814"/>
        <n v="0.49302325581395351"/>
        <n v="0.25582329317269076"/>
        <n v="0.32839506172839505"/>
        <n v="8.9285714285714288E-2"/>
        <n v="0.89577656675749318"/>
        <n v="3.2016348773841963E-2"/>
        <n v="0.78678474114441421"/>
        <n v="0.19188596491228072"/>
        <n v="0.16348773841961853"/>
        <n v="0.83719346049046317"/>
        <n v="0.51084337349397591"/>
        <n v="0.58469135802469141"/>
        <n v="0.12449799196787148"/>
        <n v="8.4429824561403508E-2"/>
        <n v="0.36305220883534134"/>
        <n v="0.46162280701754388"/>
        <n v="0.12465116279069767"/>
        <n v="0.71052631578947367"/>
        <n v="0.69777777777777783"/>
        <n v="0.29385964912280704"/>
        <n v="0.30271604938271607"/>
        <n v="0.29276315789473684"/>
        <n v="0.60296296296296292"/>
        <n v="0.58962962962962961"/>
        <n v="0.72592592592592597"/>
        <n v="0.42694805194805197"/>
        <n v="0.69378827646544183"/>
        <n v="2.3841961852861037E-2"/>
        <n v="0.72478070175438591"/>
        <n v="0.7106172839506173"/>
        <n v="0.72697368421052633"/>
        <n v="0.72149122807017541"/>
        <n v="0.4375"/>
        <n v="0.41023255813953491"/>
        <n v="0.78814814814814815"/>
        <n v="0.46753246753246752"/>
        <n v="7.1627906976744191E-2"/>
        <n v="0.69234567901234567"/>
        <n v="0.72740740740740739"/>
        <n v="0.45876543209876541"/>
        <n v="0.90326975476839233"/>
        <n v="0.56104417670682727"/>
        <n v="1.7269076305220885E-2"/>
        <n v="4.3859649122807015E-3"/>
        <n v="0.63358024691358028"/>
        <n v="0.61185185185185187"/>
        <n v="0.36732456140350878"/>
        <n v="0.36098765432098767"/>
        <n v="0.36403508771929827"/>
        <n v="0.25234567901234567"/>
        <n v="0.17234332425068119"/>
        <n v="0.92029972752043598"/>
        <n v="0.80098765432098762"/>
        <n v="0.56787148594377512"/>
        <n v="0.57006802721088434"/>
        <n v="0.66790697674418609"/>
        <n v="0.28755020080321286"/>
        <n v="0.22418604651162791"/>
        <n v="0.27850877192982454"/>
        <n v="5.8765432098765433E-2"/>
        <n v="0.68465116279069771"/>
        <n v="0.32372093023255816"/>
        <n v="1.0217983651226158E-2"/>
        <n v="0.47587719298245612"/>
        <n v="0.52465116279069768"/>
        <n v="0.62397820163487738"/>
        <n v="0.43119891008174388"/>
        <n v="0.17551020408163265"/>
        <n v="0.35604938271604936"/>
        <n v="0.28746594005449594"/>
        <n v="0.63048245614035092"/>
        <n v="0.65086419753086422"/>
        <n v="0.62828947368421051"/>
        <n v="0.15241228070175439"/>
        <n v="0.52690763052208833"/>
        <n v="0.67506172839506173"/>
        <n v="0.67105263157894735"/>
        <n v="3.1535793125197099E-3"/>
        <n v="0.80653950953678477"/>
        <n v="0.69414168937329701"/>
        <n v="0.62976744186046507"/>
        <n v="0.18325581395348836"/>
        <n v="0.44073569482288827"/>
        <n v="0.5488372093023256"/>
        <n v="0.3670682730923695"/>
        <n v="0.3386046511627907"/>
        <n v="0.54325581395348832"/>
        <n v="7.9069767441860464E-2"/>
        <n v="8.0321285140562249E-2"/>
        <n v="8.4938271604938276E-2"/>
        <n v="0.76197530864197527"/>
        <n v="0.55983935742971891"/>
        <n v="0.54497991967871484"/>
        <n v="0.71111111111111114"/>
        <n v="0.54421768707482998"/>
        <n v="0.72493827160493829"/>
        <n v="0.74232456140350878"/>
        <n v="5.9753086419753083E-2"/>
        <n v="3.2894736842105261E-2"/>
        <n v="0.63061728395061734"/>
        <n v="0.60635964912280704"/>
        <n v="6.9076305220883538E-2"/>
        <n v="0.69852941176470584"/>
        <n v="0.70588235294117652"/>
        <n v="0.12296296296296297"/>
        <n v="0.10964912280701754"/>
        <n v="0.37938596491228072"/>
        <n v="0.43604938271604937"/>
        <n v="0.70123456790123462"/>
        <n v="0.52128514056224895"/>
        <n v="0.11927710843373494"/>
        <n v="3.4013605442176874E-2"/>
        <n v="0.62806539509536785"/>
        <n v="5.8604651162790698E-2"/>
        <n v="0.48795180722891568"/>
        <n v="0.35381526104417671"/>
        <n v="0.82327209098862641"/>
        <n v="0.8732970027247956"/>
        <n v="0.61403508771929827"/>
        <n v="0.63456790123456785"/>
        <n v="0.2817982456140351"/>
        <n v="0.43421052631578949"/>
        <n v="2.3026315789473683E-2"/>
        <n v="0.18640350877192982"/>
        <n v="0.3611111111111111"/>
        <n v="4.7441860465116281E-2"/>
        <n v="0.70776566757493187"/>
        <n v="0.90463215258855589"/>
        <n v="0.1907356948228883"/>
        <n v="0.41686746987951806"/>
        <n v="0.52837209302325583"/>
        <n v="0.35551948051948051"/>
        <n v="0.43069767441860463"/>
        <n v="0.18344155844155843"/>
        <n v="0.41416893732970028"/>
        <n v="0.89032697547683926"/>
        <n v="0.9860017497812773"/>
        <n v="1.7497812773403325E-2"/>
        <n v="0.18460192475940507"/>
        <n v="0.61111111111111116"/>
        <n v="0.73611111111111116"/>
        <n v="0.72691358024691355"/>
        <n v="5.9264305177111717E-2"/>
        <n v="0.63627906976744186"/>
        <n v="0.18046511627906978"/>
        <n v="0.35855263157894735"/>
        <n v="0.12248995983935743"/>
        <n v="0.11646586345381527"/>
        <n v="0.121285140562249"/>
        <n v="0.13052208835341367"/>
        <n v="0.12088353413654618"/>
        <n v="0.12329317269076305"/>
        <n v="0.11726907630522089"/>
        <n v="0.28875502008032128"/>
        <n v="0.33446866485013627"/>
        <n v="0.14364035087719298"/>
        <n v="0.76388888888888884"/>
        <n v="9.1851851851851851E-2"/>
        <n v="5.6224899598393573E-2"/>
        <n v="0.12409638554216867"/>
        <n v="0.79411764705882348"/>
        <n v="0.78676470588235292"/>
        <n v="0.77135802469135806"/>
        <n v="0.36558139534883721"/>
        <n v="5.6867891513560802E-2"/>
        <n v="0.47891156462585033"/>
        <n v="0.58442982456140347"/>
        <n v="0.61333333333333329"/>
        <n v="0.50441767068273091"/>
        <n v="0.58552631578947367"/>
        <n v="0.30263157894736842"/>
        <n v="0.22807017543859648"/>
        <n v="0.56617647058823528"/>
        <n v="0.57352941176470584"/>
        <n v="7.7209302325581389E-2"/>
        <n v="0.45060240963855419"/>
        <n v="0.59407407407407409"/>
        <n v="0.53734939759036149"/>
        <n v="0.37465940054495911"/>
        <n v="0.53172690763052211"/>
        <n v="0.68345679012345684"/>
        <n v="0.51700680272108845"/>
        <n v="0.67358024691358021"/>
        <n v="0.66776315789473684"/>
        <n v="0.66885964912280704"/>
        <n v="0.64790123456790127"/>
        <n v="0.49115646258503404"/>
        <n v="0.6350617283950617"/>
        <n v="0.24671052631578946"/>
        <n v="0.68395061728395057"/>
        <n v="0.52971887550200802"/>
        <n v="0.68148148148148147"/>
        <n v="0.14814814814814814"/>
        <n v="0.31496062992125984"/>
        <n v="0.70419753086419756"/>
        <n v="0.53775100401606424"/>
        <n v="0.78469135802469137"/>
        <n v="0.14237057220708446"/>
        <n v="0.72987654320987649"/>
        <n v="0.7521929824561403"/>
        <n v="0.72888888888888892"/>
        <n v="0.75328947368421051"/>
        <n v="0.67441860465116277"/>
        <n v="5.3023255813953486E-2"/>
        <n v="0.3080321285140562"/>
        <n v="0.21674418604651163"/>
        <n v="0.55783132530120483"/>
        <n v="0.76"/>
        <n v="0.10562248995983936"/>
        <n v="0.30449591280653954"/>
        <n v="0.54096385542168679"/>
        <n v="0.71259259259259256"/>
        <n v="0.71802469135802471"/>
        <n v="0.14417670682730924"/>
        <n v="2.0465116279069766E-2"/>
        <n v="0.46385542168674698"/>
        <n v="0.53728070175438591"/>
        <n v="0.48554216867469879"/>
        <n v="0.39534883720930231"/>
        <n v="0.56947791164658634"/>
        <n v="0.70394736842105265"/>
        <n v="0.52931726907630527"/>
        <n v="0.67872807017543857"/>
        <n v="0.67851851851851852"/>
        <n v="0.21481481481481482"/>
        <n v="0.63555555555555554"/>
        <n v="0.1"/>
        <n v="0.37590361445783133"/>
        <n v="0.56471389645776571"/>
        <n v="0.47346938775510206"/>
        <n v="0.61037037037037034"/>
        <n v="0.90258855585831066"/>
        <n v="0.86239782016348776"/>
        <n v="0.47309236947791167"/>
        <n v="0.56938271604938273"/>
        <n v="0.48714859437751001"/>
        <n v="0.58771929824561409"/>
        <n v="0.50953678474114439"/>
        <n v="0.38487738419618528"/>
        <n v="0.67915531335149859"/>
        <n v="0.38555858310626701"/>
        <n v="0.36852861035422341"/>
        <n v="0.39373297002724794"/>
        <n v="0.41076294277929154"/>
        <n v="0.61989100817438691"/>
        <n v="0.17214912280701755"/>
        <n v="0.548995983935743"/>
        <n v="0.73975308641975313"/>
        <n v="0.61842105263157898"/>
        <n v="0.86614173228346458"/>
        <n v="0.41776315789473684"/>
        <n v="0.34090909090909088"/>
        <n v="0.40279069767441861"/>
        <n v="0.50883534136546182"/>
        <n v="0.43720930232558142"/>
        <n v="0.55441860465116277"/>
        <n v="0.42325581395348838"/>
        <n v="0.73481481481481481"/>
        <n v="0.29495614035087719"/>
        <n v="0.23135964912280702"/>
        <n v="0.26074074074074072"/>
        <n v="0.10763052208835341"/>
        <n v="0.25984251968503935"/>
        <n v="0.1206140350877193"/>
        <n v="0.76098765432098769"/>
        <n v="0.59802469135802472"/>
        <n v="0.25657894736842107"/>
        <n v="0.29411764705882354"/>
        <n v="0.28676470588235292"/>
        <n v="4.4938271604938275E-2"/>
        <n v="0.3357429718875502"/>
        <n v="0.27627906976744188"/>
        <n v="0.66518518518518521"/>
        <n v="0.64473684210526316"/>
        <n v="0.39441416893732972"/>
        <n v="0.23464912280701755"/>
        <n v="0.65283950617283948"/>
        <n v="0.15140562248995984"/>
        <n v="0.11967871485943775"/>
        <n v="0.67160493827160495"/>
        <n v="0.66557017543859653"/>
        <n v="0.61777777777777776"/>
        <n v="0.15485564304461943"/>
        <n v="0.35745614035087719"/>
        <n v="0.11074561403508772"/>
        <n v="0.19919678714859437"/>
        <n v="0.46052631578947367"/>
        <n v="0.46590909090909088"/>
        <n v="0.78370370370370368"/>
        <n v="5.903614457831325E-2"/>
        <n v="0.45588235294117646"/>
        <n v="0.4485294117647059"/>
        <n v="0.24795640326975477"/>
        <n v="0.6762790697674419"/>
        <n v="0.31069767441860463"/>
        <n v="0.59069767441860466"/>
        <n v="0.53212851405622486"/>
        <n v="0.3572093023255814"/>
        <n v="4.0570175438596492E-2"/>
        <n v="0.70271604938271603"/>
        <n v="0.41396103896103897"/>
        <n v="0.68888888888888888"/>
        <n v="0.4018604651162791"/>
        <n v="0.57975308641975309"/>
        <n v="0.55263157894736847"/>
        <n v="0.20923694779116467"/>
        <n v="0.24740740740740741"/>
        <n v="0.42207792207792205"/>
        <n v="0.72296296296296292"/>
        <n v="0.3595061728395062"/>
        <n v="0.36293859649122806"/>
        <n v="0.64246913580246912"/>
        <n v="0.62061403508771928"/>
        <n v="0.67703703703703699"/>
        <n v="0.74024691358024697"/>
        <n v="0.23333333333333334"/>
        <n v="0.29481481481481481"/>
        <n v="0.48072289156626508"/>
        <n v="0.36"/>
        <n v="0.41767441860465115"/>
        <n v="0.25860465116279069"/>
        <n v="0.11906976744186047"/>
        <n v="0.64912280701754388"/>
        <n v="0.52329317269076303"/>
        <n v="0.66716049382716047"/>
        <n v="0.28279069767441861"/>
        <n v="0.73876543209876544"/>
        <n v="0.43506493506493504"/>
        <n v="0.57086419753086415"/>
        <n v="0.48790123456790124"/>
        <n v="7.2368421052631582E-2"/>
        <n v="0.18112449799196786"/>
        <n v="0.43555555555555553"/>
        <n v="0.61116279069767443"/>
        <n v="0.22046511627906976"/>
        <n v="0.65953488372093028"/>
        <n v="0.20372093023255813"/>
        <n v="0.75901234567901232"/>
        <n v="0.45129870129870131"/>
        <n v="0.76372093023255816"/>
        <n v="0.20465116279069767"/>
        <n v="0.21428571428571427"/>
        <n v="3.7209302325581395E-2"/>
        <n v="0.25438596491228072"/>
        <n v="0.56558139534883722"/>
        <n v="0.48093023255813955"/>
        <n v="0.27012345679012345"/>
        <n v="0.19183673469387755"/>
        <n v="0.73953488372093024"/>
        <n v="8.1860465116279063E-2"/>
        <n v="0.13209302325581396"/>
        <n v="0.16098765432098766"/>
        <n v="0.76186046511627903"/>
        <n v="6.6976744186046516E-2"/>
        <n v="0.67255813953488375"/>
        <n v="0.22325581395348837"/>
        <n v="0.32592592592592595"/>
        <n v="0.59703703703703703"/>
        <n v="0.42532467532467533"/>
        <n v="0.73037037037037034"/>
        <n v="0.72093023255813948"/>
        <n v="0.33441558441558439"/>
        <n v="0.33395348837209304"/>
        <n v="0.6567982456140351"/>
        <n v="0.41302325581395349"/>
        <n v="0.20394736842105263"/>
        <n v="0.48245614035087719"/>
        <n v="0.48135964912280704"/>
        <n v="0.77728395061728395"/>
        <n v="0.77777777777777779"/>
        <n v="0.68093023255813956"/>
        <n v="0.21767441860465117"/>
        <n v="7.2592592592592597E-2"/>
        <n v="4.0930232558139532E-2"/>
        <n v="0.26518518518518519"/>
        <n v="6.8641975308641981E-2"/>
        <n v="0.73209302325581394"/>
        <n v="0.22511627906976744"/>
        <n v="0.3869767441860465"/>
        <n v="6.6046511627906979E-2"/>
        <n v="0.74232558139534888"/>
        <n v="0.21302325581395348"/>
        <n v="0.2365432098765432"/>
        <n v="0.16543209876543211"/>
        <n v="0.72837209302325578"/>
        <n v="0.13581395348837208"/>
        <n v="0.3144578313253012"/>
        <n v="0.39308641975308645"/>
        <n v="0.38418604651162791"/>
        <n v="0.70024691358024693"/>
        <n v="0.74697674418604654"/>
        <n v="0.16186046511627908"/>
        <n v="0.55813953488372092"/>
        <n v="0.34139534883720929"/>
        <n v="0.68591426071741035"/>
        <n v="0.42418604651162789"/>
        <n v="0.44493827160493826"/>
        <n v="0.47358024691358025"/>
        <n v="0.62604651162790703"/>
        <n v="0.11813953488372093"/>
        <n v="0.61023255813953492"/>
        <n v="0.23534883720930233"/>
        <n v="0.61209302325581394"/>
        <n v="0.14790697674418604"/>
        <n v="0.50803212851405621"/>
        <n v="0.68744186046511624"/>
        <n v="0.16372093023255813"/>
        <n v="0.23308641975308642"/>
        <n v="0.73395348837209307"/>
        <n v="0.22139534883720929"/>
        <n v="0.37382716049382714"/>
        <n v="0.41209302325581393"/>
        <n v="0.62883720930232556"/>
        <n v="0.19627906976744186"/>
        <n v="0.41037037037037039"/>
        <n v="0.41860465116279072"/>
        <n v="0.42046511627906979"/>
        <n v="0.69860465116279069"/>
        <n v="0.21395348837209302"/>
        <n v="0.15534883720930232"/>
        <n v="0.38706140350877194"/>
        <n v="0.31688596491228072"/>
        <n v="0.52631578947368418"/>
        <n v="0.39703703703703702"/>
        <n v="0.37283950617283951"/>
        <n v="0.30722891566265059"/>
        <n v="0.39456790123456792"/>
        <n v="0.586046511627907"/>
        <n v="0.26604651162790699"/>
        <n v="0.13953488372093023"/>
        <n v="0.71720930232558144"/>
        <n v="0.27906976744186046"/>
        <n v="0.7516279069767442"/>
        <n v="8.5581395348837214E-2"/>
        <n v="0.56186046511627907"/>
        <n v="0.47162790697674417"/>
        <n v="0.11069767441860465"/>
        <n v="0.62139534883720926"/>
        <n v="3.255813953488372E-2"/>
        <n v="0.71906976744186046"/>
        <n v="0.26976744186046514"/>
        <n v="0.62325581395348839"/>
        <n v="0.44372093023255815"/>
        <n v="0.69135802469135799"/>
        <n v="0.55255813953488375"/>
        <n v="0.46325581395348836"/>
        <n v="0.28744186046511627"/>
        <n v="0.23906976744186045"/>
        <n v="0.50172839506172839"/>
        <n v="0.41674418604651164"/>
        <n v="0.45953488372093021"/>
        <n v="0.22913580246913581"/>
        <n v="0.25530864197530861"/>
        <n v="0.64930232558139533"/>
        <n v="0.20186046511627906"/>
        <n v="0.31111111111111112"/>
        <n v="0.49037037037037035"/>
        <n v="2.4691358024691358E-3"/>
        <n v="0.57581395348837205"/>
        <n v="0.47813953488372091"/>
        <n v="0.32720909886264216"/>
        <n v="0.41116279069767442"/>
        <n v="0.40651162790697676"/>
        <n v="0.40930232558139534"/>
        <n v="0.59162790697674417"/>
        <n v="0.3116279069767442"/>
        <n v="0.4325581395348837"/>
        <n v="0.43348837209302327"/>
        <n v="0.66511627906976745"/>
        <n v="0.35255813953488374"/>
        <n v="0.64744186046511631"/>
        <n v="0.31627906976744186"/>
        <n v="0.26046511627906976"/>
        <n v="0.20558139534883721"/>
        <n v="0.22883720930232559"/>
        <n v="0.20592592592592593"/>
        <n v="0.65209302325581397"/>
        <n v="0.18511627906976744"/>
        <n v="0.19069767441860466"/>
        <n v="0.41485943775100403"/>
        <n v="0.51061728395061723"/>
        <n v="0.43111111111111111"/>
        <n v="0.65302325581395348"/>
        <n v="9.7674418604651161E-2"/>
        <n v="0.67069767441860462"/>
        <n v="0.21953488372093025"/>
        <n v="0.13172690763052208"/>
        <n v="0.24543209876543209"/>
        <n v="0.12888888888888889"/>
        <n v="0.28049382716049381"/>
        <n v="0.21037037037037037"/>
        <n v="0.44296296296296295"/>
        <n v="0.43259259259259258"/>
        <n v="0.23441860465116279"/>
        <n v="0.18790697674418605"/>
        <n v="0.16093023255813954"/>
        <n v="5.6818181818181816E-2"/>
        <n v="0.14617283950617285"/>
        <n v="0.24148148148148149"/>
        <n v="0.76641975308641974"/>
        <n v="0.19718875502008032"/>
        <n v="0.22864197530864197"/>
        <n v="0.22666666666666666"/>
        <n v="0.43358024691358027"/>
        <n v="0.57302325581395352"/>
        <n v="0.33767441860465114"/>
        <n v="0.1017283950617284"/>
        <n v="7.407407407407407E-2"/>
        <n v="9.2839506172839509E-2"/>
        <n v="0.84514435695538059"/>
        <n v="0.28955823293172689"/>
        <n v="0.37925925925925924"/>
        <n v="0.44651162790697674"/>
        <n v="0.4474418604651163"/>
        <n v="0.65581395348837213"/>
        <n v="0.34604651162790695"/>
        <n v="0.58883720930232553"/>
        <n v="0.23069767441860464"/>
        <n v="0.16626506024096385"/>
        <n v="0.2839506172839506"/>
        <n v="0.60888888888888892"/>
        <n v="0.49728395061728398"/>
        <n v="0.14320987654320988"/>
        <n v="0.6613953488372093"/>
        <n v="0.17023255813953489"/>
        <n v="0.66325581395348843"/>
        <n v="0.19348837209302325"/>
        <n v="0.38123456790123456"/>
        <n v="0.36938271604938272"/>
        <n v="0.29638554216867469"/>
        <n v="0.40296296296296297"/>
        <n v="0.60629921259842523"/>
        <n v="0.32765667574931878"/>
        <n v="8.7441860465116275E-2"/>
        <n v="0.68651162790697673"/>
        <n v="0.31720930232558142"/>
        <n v="0.14976744186046512"/>
        <n v="0.74325581395348839"/>
        <n v="0.15255813953488373"/>
        <n v="0.4849382716049383"/>
        <n v="0.71534883720930231"/>
        <n v="0.2297674418604651"/>
        <n v="0.72465116279069763"/>
        <n v="0.25302325581395346"/>
        <n v="0.47402597402597402"/>
        <n v="0.47255813953488374"/>
        <n v="0.36038961038961037"/>
        <n v="0.52839506172839501"/>
        <n v="0.55906976744186043"/>
        <n v="0.28837209302325584"/>
        <n v="0.78716049382716047"/>
        <n v="0.36395061728395062"/>
        <n v="0.61530864197530866"/>
        <n v="0.32954545454545453"/>
        <n v="0.70325581395348835"/>
        <n v="0.40584415584415584"/>
        <n v="0.46046511627906977"/>
        <n v="0.75441860465116284"/>
        <n v="0.28273092369477909"/>
        <n v="0.2102325581395349"/>
        <n v="0.7069767441860465"/>
        <n v="0.18139534883720931"/>
        <n v="0.67720930232558141"/>
        <n v="0.19255813953488371"/>
        <n v="0.69488372093023254"/>
        <n v="0.37395348837209302"/>
        <n v="0.60186046511627911"/>
        <n v="0.22790697674418606"/>
        <n v="0.4567901234567901"/>
        <n v="0.7367441860465116"/>
        <n v="0.14418604651162792"/>
        <n v="0.74790697674418605"/>
        <n v="9.0232558139534888E-2"/>
        <n v="0.18883720930232559"/>
        <n v="0.26987951807228916"/>
        <n v="0.11534883720930232"/>
        <n v="0.13035870516185477"/>
        <n v="0.17581395348837209"/>
        <n v="0.65023255813953484"/>
        <n v="0.18697674418604651"/>
        <n v="0.3321285140562249"/>
        <n v="0.45530864197530863"/>
        <n v="0.34056224899598392"/>
        <n v="0.44543209876543211"/>
        <n v="0.36907630522088353"/>
        <n v="0.46864197530864199"/>
        <n v="0.29116279069767442"/>
        <n v="0.65395348837209299"/>
        <n v="0.1172093023255814"/>
        <n v="0.62046511627906975"/>
        <n v="0.24465116279069768"/>
        <n v="0.75348837209302322"/>
        <n v="0.28930232558139535"/>
        <n v="0.39851851851851849"/>
        <n v="0.83027121609798771"/>
        <n v="0.21927710843373494"/>
        <n v="0.74604651162790703"/>
        <n v="0.27710843373493976"/>
        <n v="0.14511627906976743"/>
        <n v="0.46370370370370373"/>
        <n v="8.3720930232558138E-2"/>
        <n v="0.27951807228915665"/>
        <n v="0.63255813953488371"/>
        <n v="0.14604651162790697"/>
        <n v="0.472289156626506"/>
        <n v="0.38046511627906976"/>
        <n v="0.15622489959839359"/>
        <n v="0.2357429718875502"/>
        <n v="0.4177777777777778"/>
        <n v="0.21325301204819277"/>
        <n v="0.26320987654320988"/>
        <n v="0.71162790697674416"/>
        <n v="9.3953488372093025E-2"/>
        <n v="0.1837037037037037"/>
        <n v="0.90638670166229218"/>
        <n v="0.59534883720930232"/>
        <n v="0.26790697674418606"/>
        <n v="0.67348837209302326"/>
        <n v="0.34790697674418603"/>
        <n v="0.42320987654320985"/>
        <n v="0.38370370370370371"/>
        <n v="0.64465116279069767"/>
        <n v="0.38790697674418606"/>
        <n v="0.17209302325581396"/>
        <n v="0.76744186046511631"/>
        <n v="0.17767441860465116"/>
        <n v="0.1714859437751004"/>
        <n v="0.42814814814814817"/>
        <n v="0.71255813953488367"/>
        <n v="0.17953488372093024"/>
        <n v="0.64093023255813952"/>
        <n v="0.13488372093023257"/>
        <n v="0.29196787148594378"/>
        <n v="0.40641975308641975"/>
        <n v="0.31967871485943777"/>
        <n v="0.42222222222222222"/>
        <n v="0.16790123456790124"/>
        <n v="0.58046511627906971"/>
        <n v="0.16"/>
        <n v="0.14935064935064934"/>
        <n v="0.28896103896103897"/>
        <n v="0.77521929824561409"/>
        <n v="0.74419753086419749"/>
        <n v="0.77631578947368418"/>
        <n v="0.23456790123456789"/>
        <n v="0.26617283950617282"/>
        <n v="0.61860465116279073"/>
        <n v="0.32570281124497991"/>
        <n v="0.27255813953488373"/>
        <n v="0.60279069767441862"/>
        <n v="0.16465116279069766"/>
        <n v="0.25777777777777777"/>
        <n v="0.44279069767441859"/>
        <n v="0.44186046511627908"/>
        <n v="0.24296296296296296"/>
        <n v="0.10697674418604651"/>
        <n v="0.25116279069767444"/>
        <n v="0.71813953488372095"/>
        <n v="9.3023255813953487E-2"/>
        <n v="0.49488372093023258"/>
        <n v="0.45581395348837211"/>
        <n v="0.14325581395348838"/>
        <n v="0.67906976744186043"/>
        <n v="0.41558441558441561"/>
        <n v="0.50139534883720926"/>
        <n v="0.3511111111111111"/>
        <n v="0.36592592592592593"/>
        <n v="0.26419753086419751"/>
        <n v="9.6598639455782315E-2"/>
        <n v="0.59720930232558145"/>
        <n v="0.19441860465116279"/>
        <n v="0.56372093023255809"/>
        <n v="0.26511627906976742"/>
        <n v="0.6390697674418605"/>
        <n v="0.34232558139534885"/>
        <n v="0.18617283950617283"/>
        <n v="0.40790123456790123"/>
        <n v="0.57953488372093021"/>
        <n v="0.12279069767441861"/>
        <n v="0.70604651162790699"/>
        <n v="0.25209302325581395"/>
        <n v="0.6920930232558139"/>
        <n v="0.27534883720930231"/>
        <n v="0.25943775100401606"/>
        <n v="0.33234567901234568"/>
        <n v="0.21365461847389558"/>
        <n v="0.26271604938271603"/>
        <n v="0.34320987654320989"/>
        <n v="0.5150617283950617"/>
        <n v="0.32444444444444442"/>
        <n v="0.3871604938271605"/>
        <n v="0.75627906976744186"/>
        <n v="0.30697674418604654"/>
        <n v="0.5786046511627907"/>
        <n v="0.30325581395348838"/>
        <n v="0.50666666666666671"/>
        <n v="0.62697674418604654"/>
        <n v="0.17395348837209301"/>
        <n v="0.44888888888888889"/>
        <n v="0.63441860465116284"/>
        <n v="0.29959839357429718"/>
        <n v="0.28186046511627905"/>
        <n v="0.67308641975308647"/>
        <n v="4.0562248995983936E-2"/>
        <n v="0.10518518518518519"/>
        <n v="0.8019753086419753"/>
        <n v="0.45185185185185184"/>
        <n v="0.32246913580246911"/>
        <n v="9.8604651162790699E-2"/>
        <n v="0.15021929824561403"/>
        <n v="0.20616883116883117"/>
        <n v="0.42604651162790697"/>
        <n v="0.39906976744186046"/>
        <n v="0.27209098862642167"/>
        <n v="2.0122484689413824E-2"/>
        <n v="1.0498687664041995E-2"/>
        <n v="1.9247594050743656E-2"/>
        <n v="3.3245844269466314E-2"/>
        <n v="0.952755905511811"/>
        <n v="0.92300962379702534"/>
        <n v="6.2992125984251968E-2"/>
        <n v="0.97112860892388453"/>
        <n v="0.83552055993000873"/>
        <n v="6.0367454068241469E-2"/>
        <n v="6.1242344706911638E-2"/>
        <n v="3.5870516185476813E-2"/>
        <n v="1.2248468941382326E-2"/>
        <n v="0.96150481189851267"/>
        <n v="1.3123359580052493E-2"/>
        <n v="0.66491688538932636"/>
        <n v="0.58530183727034124"/>
        <n v="2.4122807017543858E-2"/>
        <n v="0.28837719298245612"/>
        <n v="6.9078947368421059E-2"/>
        <n v="3.1798245614035089E-2"/>
        <n v="0.10635964912280702"/>
        <n v="8.8815789473684209E-2"/>
        <n v="0.33442982456140352"/>
        <n v="0.49013157894736842"/>
        <n v="0.41907261592300965"/>
        <n v="0.94663167104111989"/>
        <n v="0.15660542432195976"/>
        <n v="0.89676290463692043"/>
        <n v="5.4824561403508769E-2"/>
        <n v="0.63069767441860469"/>
        <n v="0.15348837209302327"/>
        <n v="9.8765432098765434E-4"/>
        <n v="0.47703703703703704"/>
        <n v="0.3145679012345679"/>
        <n v="0.29925925925925928"/>
        <n v="0.2617283950617284"/>
        <n v="0.59255813953488368"/>
        <n v="0.20093023255813955"/>
        <n v="0.18674698795180722"/>
        <n v="0.27950617283950618"/>
        <n v="0.52740740740740744"/>
        <n v="0.20049382716049383"/>
        <n v="0.49234567901234566"/>
        <n v="0.34864197530864199"/>
        <n v="0.25674418604651161"/>
        <n v="0.74511627906976741"/>
        <n v="0.25983935742971886"/>
        <n v="8.8372093023255813E-2"/>
        <n v="0.13302325581395349"/>
        <n v="0.67813953488372092"/>
        <n v="0.15627906976744185"/>
        <n v="0.53767441860465115"/>
        <n v="0.36186046511627906"/>
        <n v="0.55753086419753084"/>
        <n v="0.88351498637602177"/>
        <n v="0.86512261580381467"/>
        <n v="0.66976744186046511"/>
        <n v="9.9534883720930237E-2"/>
        <n v="0.18032128514056225"/>
        <n v="4.1860465116279069E-2"/>
        <n v="0.43813953488372093"/>
        <n v="0.43906976744186049"/>
        <n v="0.27160493827160492"/>
        <n v="0.10790697674418605"/>
        <n v="0.76930232558139533"/>
        <n v="0.23348837209302326"/>
        <n v="2.850877192982456E-2"/>
        <n v="0.27348837209302324"/>
        <n v="0.73767441860465122"/>
        <n v="0.20744186046511628"/>
        <n v="0.31160493827160496"/>
        <n v="0.67104111986001747"/>
        <n v="0.43061728395061727"/>
        <n v="0.61942257217847774"/>
        <n v="0.58976744186046515"/>
        <n v="0.2744186046511628"/>
        <n v="0.52395061728395065"/>
        <n v="0.18722659667541558"/>
        <n v="0.54418197725284334"/>
        <n v="0.8512685914260717"/>
        <n v="0.73490813648293962"/>
        <n v="0.55162790697674413"/>
        <n v="0.28465116279069769"/>
        <n v="0.10526315789473684"/>
        <n v="0.15131578947368421"/>
        <n v="0.1337719298245614"/>
        <n v="1.7543859649122806E-2"/>
        <n v="0.21929824561403508"/>
        <n v="0.15748031496062992"/>
        <n v="1.425438596491228E-2"/>
        <n v="4.111986001749781E-2"/>
        <n v="0.47407407407407409"/>
        <n v="0.43181818181818182"/>
        <n v="0.73753280839895008"/>
        <n v="0.37095363079615046"/>
        <n v="0.1557305336832896"/>
        <n v="0.72543209876543213"/>
        <n v="0.73860465116279073"/>
        <n v="0.24744186046511629"/>
        <n v="0.31851851851851853"/>
        <n v="4.7244094488188976E-2"/>
        <n v="0.21609798775153105"/>
        <n v="0.44969378827646544"/>
        <n v="0.38913580246913582"/>
        <n v="0.95888013998250221"/>
        <n v="0.30222222222222223"/>
        <n v="0.37679012345679014"/>
        <n v="0.37086419753086419"/>
        <n v="0.31933508311461067"/>
        <n v="0.75534883720930235"/>
        <n v="0.27162790697674416"/>
        <n v="0.65767441860465115"/>
        <n v="0.16651162790697674"/>
        <n v="0.4759036144578313"/>
        <n v="0.60837209302325579"/>
        <n v="7.8139534883720926E-2"/>
        <n v="0.26224899598393575"/>
        <n v="0.33580246913580247"/>
        <n v="0.65116279069767447"/>
        <n v="0.10418604651162791"/>
        <n v="0.30024691358024691"/>
        <n v="0.74271604938271607"/>
        <n v="0.43831168831168832"/>
        <n v="0.41488372093023257"/>
        <n v="0.29333333333333333"/>
        <n v="0.44217687074829931"/>
        <n v="0.53432098765432101"/>
        <n v="0.79308641975308647"/>
        <n v="0.8828337874659401"/>
        <n v="0.35506172839506173"/>
        <n v="0.92915531335149859"/>
        <n v="0.54617283950617279"/>
        <n v="0.11023622047244094"/>
        <n v="0.12098765432098765"/>
        <n v="0.77192982456140347"/>
        <n v="7.7850877192982462E-2"/>
        <n v="0.25767543859649122"/>
        <n v="0.24216867469879519"/>
        <n v="8.930232558139535E-2"/>
        <n v="0.40080321285140563"/>
        <n v="0.64651162790697669"/>
        <n v="4.2790697674418607E-2"/>
        <n v="0.14074074074074075"/>
        <n v="0.13975308641975309"/>
        <n v="0.45382716049382715"/>
        <n v="0.45580246913580247"/>
        <n v="0.44930232558139532"/>
        <n v="0.96937882764654415"/>
        <n v="0.80345679012345683"/>
        <n v="3.4939759036144581E-2"/>
        <n v="0.10843373493975904"/>
        <n v="0.39160493827160492"/>
        <n v="0.63534883720930235"/>
        <n v="0.31534883720930235"/>
        <n v="0.71348837209302329"/>
        <n v="1.9534883720930232E-2"/>
        <n v="0.5336832895888014"/>
        <n v="0.10714285714285714"/>
        <n v="0.30883720930232555"/>
        <n v="0.44298245614035087"/>
        <n v="0.35456790123456788"/>
        <n v="0.67534883720930228"/>
        <n v="0.29674418604651165"/>
        <n v="0.52279069767441866"/>
        <n v="0.36744186046511629"/>
        <n v="0.93613298337707784"/>
        <n v="2.1872265966754154E-2"/>
        <n v="0.83333333333333337"/>
        <n v="0.7218604651162791"/>
        <n v="0.16930232558139535"/>
        <n v="0.79352580927384075"/>
        <n v="0.25634295713035871"/>
        <n v="0.54418604651162794"/>
        <n v="0.54511627906976745"/>
        <n v="0.35083114610673666"/>
        <n v="6.9116360454943127E-2"/>
        <n v="0.12570281124497992"/>
        <n v="0.4650602409638554"/>
        <n v="0.55456790123456789"/>
        <n v="0.21872265966754156"/>
        <n v="4.8993875765529306E-2"/>
        <n v="0.10803212851405622"/>
        <n v="0.35863453815261043"/>
        <n v="0.10722891566265061"/>
        <n v="0.36666666666666664"/>
        <n v="0.2869641294838145"/>
        <n v="0.75153105861767278"/>
        <n v="0.64829396325459321"/>
        <n v="0.15662650602409639"/>
        <n v="0.18469135802469136"/>
        <n v="0.50123456790123455"/>
        <n v="0.6224899598393574"/>
        <n v="0.72930232558139529"/>
        <n v="0.21488372093023256"/>
        <n v="0.6548837209302325"/>
        <n v="0.30976744186046512"/>
        <n v="0.11201298701298701"/>
        <n v="0.42864197530864195"/>
        <n v="0.47831325301204819"/>
        <n v="0.51566265060240968"/>
        <n v="0.62390350877192979"/>
        <n v="0.56746987951807226"/>
        <n v="0.79654320987654326"/>
        <n v="0.18962962962962962"/>
        <n v="0.74883720930232556"/>
        <n v="4.8372093023255812E-2"/>
        <n v="0.77116279069767446"/>
        <n v="8.0930232558139539E-2"/>
        <n v="0.73488372093023258"/>
        <n v="0.39317269076305222"/>
        <n v="0.35162790697674418"/>
        <n v="0.46567901234567899"/>
        <n v="0.7629046369203849"/>
        <n v="0.31686746987951808"/>
        <n v="0.43832020997375326"/>
        <n v="0.26867469879518074"/>
        <n v="0.61566265060240966"/>
        <n v="0.61726907630522088"/>
        <n v="0.6088353413654618"/>
        <n v="0.62208835341365465"/>
        <n v="0.61967871485943771"/>
        <n v="0.45714285714285713"/>
        <n v="0.54518518518518522"/>
        <n v="0.45442176870748302"/>
        <n v="0.34136546184738958"/>
        <n v="0.52987654320987654"/>
        <n v="0.13373493975903614"/>
        <n v="0.47156605424321962"/>
        <n v="0.6854320987654321"/>
        <n v="0.39935064935064934"/>
        <n v="3.3488372093023258E-2"/>
        <n v="0.47791164658634538"/>
        <n v="0.57580246913580246"/>
        <n v="0.54605263157894735"/>
        <n v="0.75765529308836399"/>
        <n v="4.3831168831168832E-2"/>
        <n v="0.78827646544181973"/>
        <n v="0.35258092738407698"/>
        <n v="0.35608048993875768"/>
        <n v="0.36307961504811898"/>
        <n v="0.45702811244979918"/>
        <n v="0.49781277340332458"/>
        <n v="0.32409638554216869"/>
        <n v="0.16279069767441862"/>
        <n v="0.17497812773403323"/>
        <n v="0.18666666666666668"/>
        <n v="0.45931758530183725"/>
        <n v="0.24671916010498687"/>
        <n v="0.23574561403508773"/>
        <n v="0.26506024096385544"/>
        <n v="0.19678714859437751"/>
        <n v="0.20803212851405622"/>
        <n v="0.55701754385964908"/>
        <n v="7.0175438596491224E-2"/>
        <n v="6.798245614035088E-2"/>
        <n v="0.37719298245614036"/>
        <n v="0.16337719298245615"/>
        <n v="0.16447368421052633"/>
        <n v="9.5367847411444145E-3"/>
        <n v="0.12650602409638553"/>
        <n v="0.14123456790123456"/>
        <n v="0.11842105263157894"/>
        <n v="0.23753086419753086"/>
        <n v="0.47469879518072289"/>
        <n v="0.10064935064935066"/>
        <n v="0.58092738407699041"/>
        <n v="0.454320987654321"/>
        <n v="0.17333333333333334"/>
        <n v="0.43413654618473896"/>
        <n v="0.41084337349397593"/>
        <n v="0.58790697674418602"/>
        <n v="0.31813953488372093"/>
        <n v="0.24197530864197531"/>
        <n v="0.48186046511627906"/>
        <n v="0.82939632545931763"/>
        <n v="0.61592300962379698"/>
        <n v="0.70778652668416453"/>
        <n v="0.77975308641975305"/>
        <n v="0.20454545454545456"/>
        <n v="0.19906976744186047"/>
        <n v="0.17847769028871391"/>
        <n v="0.71828521434820647"/>
        <n v="0.78915135608048992"/>
        <n v="0.56651162790697673"/>
        <n v="4.3720930232558138E-2"/>
        <n v="0.41365461847389556"/>
        <n v="0.49827160493827161"/>
        <n v="0.46962962962962962"/>
        <n v="0.23293172690763053"/>
        <n v="0.76493827160493832"/>
        <n v="0.8"/>
        <n v="0.77850877192982459"/>
        <n v="0.74814814814814812"/>
        <n v="0.77960526315789469"/>
        <n v="0.64216867469879513"/>
        <n v="0.13560804899387577"/>
        <n v="0.19879518072289157"/>
        <n v="5.9534883720930236E-2"/>
        <n v="5.774278215223097E-2"/>
        <n v="0.10236220472440945"/>
        <n v="2.2747156605424323E-2"/>
        <n v="5.2493438320209973E-3"/>
        <n v="0.12773403324584426"/>
        <n v="8.9238845144356954E-2"/>
        <n v="9.9737532808398949E-2"/>
        <n v="0.98250218722659666"/>
        <n v="0.90988626421697283"/>
        <n v="0.80139982502187224"/>
        <n v="0.66316710411198598"/>
        <n v="0.34497991967871489"/>
        <n v="0.35238095238095241"/>
        <n v="4.8118985126859144E-2"/>
        <n v="0.69674418604651167"/>
        <n v="0.27069767441860465"/>
        <n v="0.25796278776411224"/>
        <n v="0.533953488372093"/>
        <n v="8.2730923694779121E-2"/>
        <n v="0.48987654320987656"/>
        <n v="0.36093023255813955"/>
        <n v="0.6167441860465116"/>
        <n v="0.27831325301204818"/>
        <n v="0.15441860465116278"/>
        <n v="0.17488372093023255"/>
        <n v="0.50222222222222224"/>
        <n v="0.42518518518518517"/>
        <n v="0.48556430446194226"/>
        <n v="0.19477911646586346"/>
        <n v="0.40987654320987654"/>
        <n v="0.55863453815261044"/>
        <n v="0.47389558232931728"/>
        <n v="0.44899598393574297"/>
        <n v="0.42610441767068274"/>
        <n v="0.75456790123456785"/>
        <n v="0.22039473684210525"/>
        <n v="0.68416447944006997"/>
        <n v="0.59755030621172356"/>
        <n v="0.58419753086419757"/>
        <n v="0.20384951881014873"/>
        <n v="0.4614457831325301"/>
        <n v="0.14448051948051949"/>
        <n v="0.63720930232558137"/>
        <n v="0.27108433734939757"/>
        <n v="0.18232558139534882"/>
        <n v="0.12931726907630522"/>
        <n v="0.62088353413654618"/>
        <n v="6.4658634538152612E-2"/>
        <n v="0.14738955823293173"/>
        <n v="2.4523160762942781E-2"/>
        <n v="0.18714859437751005"/>
        <n v="0.46894138232720911"/>
        <n v="0.82064741907261596"/>
        <n v="0.58355205599300086"/>
        <n v="0.39759036144578314"/>
        <n v="2.0997375328083989E-2"/>
        <n v="0.95450568678915138"/>
        <n v="0.18201754385964913"/>
        <n v="0.26644736842105265"/>
        <n v="0.28399122807017546"/>
        <n v="0.17434210526315788"/>
        <n v="0.28000000000000003"/>
        <n v="0.42530120481927713"/>
        <n v="0.38634538152610443"/>
        <n v="0.41382327209098863"/>
        <n v="0.4356955380577428"/>
        <n v="0.2484689413823272"/>
        <n v="0.19155844155844157"/>
        <n v="0.2432195975503062"/>
        <n v="0.56255468066491687"/>
        <n v="0.7427821522309711"/>
        <n v="0.61302325581395345"/>
        <n v="6.2325581395348835E-2"/>
        <n v="0.11723534558180228"/>
        <n v="0.81977252843394577"/>
        <n v="0.58967629046369208"/>
        <n v="0.621172353455818"/>
        <n v="0.53630796150481186"/>
        <n v="0.40857392825896766"/>
        <n v="0.78127734033245844"/>
        <n v="0.15398075240594924"/>
        <n v="0.50697674418604655"/>
        <n v="0.50743657042869639"/>
        <n v="0.61679012345679007"/>
        <n v="0.33766233766233766"/>
        <n v="0.86111111111111116"/>
        <n v="0.29777777777777775"/>
        <n v="0.10884353741496598"/>
        <n v="0.30708661417322836"/>
        <n v="0.72222222222222221"/>
        <n v="0.9690949227373068"/>
        <n v="0.50831146106736658"/>
        <n v="0.29714912280701755"/>
        <n v="0.16557017543859648"/>
        <n v="0.63212851405622494"/>
        <n v="0.21710526315789475"/>
        <n v="0.27358024691358024"/>
        <n v="9.1164658634538154E-2"/>
        <n v="5.5921052631578948E-2"/>
        <n v="0.53746594005449588"/>
        <n v="0.63254593175853013"/>
        <n v="0.25809273840769903"/>
        <n v="0.47069116360454943"/>
        <n v="0.69728783902012248"/>
        <n v="0.26546184738955825"/>
        <n v="0.12008032128514057"/>
        <n v="0.13694779116465863"/>
        <n v="0.1678714859437751"/>
        <n v="9.5180722891566261E-2"/>
        <n v="0.62008032128514057"/>
        <n v="0.61405622489959844"/>
        <n v="6.123456790123457E-2"/>
        <n v="0.51268591426071741"/>
        <n v="0.3253012048192771"/>
        <n v="0.59627906976744183"/>
        <n v="4.6511627906976744E-2"/>
        <n v="0.68558139534883722"/>
        <n v="2.6046511627906978E-2"/>
        <n v="0.47856517935258092"/>
        <n v="0.29833770778652668"/>
        <n v="0.33953488372093021"/>
        <n v="0.74103237095363084"/>
        <n v="0.20647419072615922"/>
        <n v="0.82852143482064744"/>
        <n v="0.31671041119860016"/>
        <n v="0.25546806649168852"/>
        <n v="0.14819277108433734"/>
        <n v="0.39598393574297186"/>
        <n v="0.60017497812773402"/>
        <n v="0.57217847769028873"/>
        <n v="0.24409448818897639"/>
        <n v="0.33382716049382716"/>
        <n v="0.4795180722891566"/>
        <n v="6.9991251093613302E-2"/>
        <n v="0.23009623797025372"/>
        <n v="0.59842519685039375"/>
        <n v="0.53893263342082243"/>
        <n v="0.7970253718285214"/>
        <n v="0.39020122484689412"/>
        <n v="0.79877515310586178"/>
        <n v="0.40944881889763779"/>
        <n v="0.1994750656167979"/>
        <n v="0.33070866141732286"/>
        <n v="0.40157480314960631"/>
        <n v="0.50814814814814813"/>
        <n v="0.87226596675415569"/>
        <n v="0.66604651162790696"/>
        <n v="0.15813953488372093"/>
        <n v="0.41228070175438597"/>
        <n v="0.2311111111111111"/>
        <n v="0.77741228070175439"/>
        <n v="0.31405622489959839"/>
        <n v="0.23720930232558141"/>
        <n v="0.91076115485564302"/>
        <n v="0.90813648293963256"/>
        <n v="0.83727034120734911"/>
        <n v="0.93350831146106739"/>
        <n v="0.7025371828521435"/>
        <n v="0.92825896762904636"/>
        <n v="0.87489063867016625"/>
        <n v="0.21084864391951005"/>
        <n v="0.49693788276465439"/>
        <n v="0.52741228070175439"/>
        <n v="4.8594377510040164E-2"/>
        <n v="0.45863453815261046"/>
        <n v="5.7429718875502009E-2"/>
        <n v="0.26334208223972005"/>
        <n v="0.43311403508771928"/>
        <n v="0.16995614035087719"/>
        <n v="0.24780701754385964"/>
        <n v="0.3892543859649123"/>
        <n v="0.37390350877192985"/>
        <n v="0.2974628171478565"/>
        <n v="0.60542432195975504"/>
        <n v="0.12948381452318461"/>
        <n v="0.83989501312335957"/>
        <n v="0.73053368328958879"/>
        <n v="0.78652668416447946"/>
        <n v="0.85476815398075245"/>
        <n v="0.7769028871391076"/>
        <n v="0.20997375328083989"/>
        <n v="0.90901137357830275"/>
        <n v="0.36987654320987656"/>
        <n v="0.689413823272091"/>
        <n v="0.10148731408573929"/>
        <n v="0.38407699037620296"/>
        <n v="0.30533683289588803"/>
        <n v="0.38232720909886264"/>
        <n v="0.20034995625546806"/>
        <n v="0.42570281124497994"/>
        <n v="0.43129251700680271"/>
        <n v="0.30883639545056868"/>
        <n v="0.60465116279069764"/>
        <n v="0.15906976744186047"/>
        <n v="9.6790123456790125E-2"/>
        <n v="0.45494313210848641"/>
        <n v="0.36920384951881013"/>
        <n v="0.23903508771929824"/>
        <n v="0.57679012345679015"/>
        <n v="0.23355263157894737"/>
        <n v="0.23026315789473684"/>
        <n v="0.35635964912280704"/>
        <n v="0.73840769903762027"/>
        <n v="0.69302325581395352"/>
        <n v="0.10325581395348837"/>
        <n v="0.46544181977252841"/>
        <n v="0.16010498687664043"/>
        <n v="0.49876543209876545"/>
        <n v="0.17679012345679013"/>
        <n v="0.47604938271604941"/>
        <n v="0.47308641975308641"/>
        <n v="0.25382716049382714"/>
        <n v="0.64837209302325582"/>
        <n v="0.24"/>
        <n v="0.77333333333333332"/>
        <n v="0.63079615048118987"/>
        <n v="0.34419753086419752"/>
        <n v="0.35162409334594763"/>
        <n v="0.48098765432098767"/>
        <n v="0.52143482064741908"/>
        <n v="0.26859142607174102"/>
        <n v="0.57917760279965003"/>
        <n v="0.59580052493438318"/>
        <n v="0.34123456790123458"/>
        <n v="0.1452318460192476"/>
        <n v="0.2327209098862642"/>
        <n v="0.54680664916885391"/>
        <n v="0.548641975308642"/>
        <n v="2.316076294277929E-2"/>
        <n v="0.48978201634877383"/>
        <n v="0.56395061728395057"/>
        <n v="0.19804478082623778"/>
        <n v="0.59667541557305337"/>
        <n v="0.44246913580246916"/>
        <n v="0.33629629629629632"/>
        <n v="0.36493827160493825"/>
        <n v="0.33132530120481929"/>
        <n v="0.43506172839506174"/>
        <n v="0.19335083114610674"/>
        <n v="0.34913580246913578"/>
        <n v="9.9025974025974031E-2"/>
        <n v="0.38267543859649122"/>
        <n v="0.35526315789473684"/>
        <n v="0.37728395061728393"/>
        <n v="0.54716049382716048"/>
        <n v="0.59654320987654319"/>
        <n v="0.63308641975308644"/>
        <n v="0.37710843373493974"/>
        <n v="0.26096491228070173"/>
        <n v="0.28289473684210525"/>
        <n v="0.27631578947368424"/>
        <n v="0.27192982456140352"/>
        <n v="0.32017543859649122"/>
        <n v="0.22258771929824561"/>
        <n v="0.30153508771929827"/>
        <n v="0.39364035087719296"/>
        <n v="0.42214912280701755"/>
        <n v="0.27083333333333331"/>
        <n v="0.25986842105263158"/>
        <n v="0.29934210526315791"/>
        <n v="0.60372093023255813"/>
        <n v="0.1841860465116279"/>
        <n v="0.80752405949256345"/>
        <n v="0.14785651793525809"/>
        <n v="9.361329833770779E-2"/>
        <n v="0.18055555555555555"/>
        <n v="0.76430517711171664"/>
        <n v="0.91426071741032366"/>
        <n v="0.45020080321285139"/>
        <n v="0.62369477911646587"/>
        <n v="0.61164658634538149"/>
        <n v="8.1526104417670678E-2"/>
        <n v="5.0602409638554217E-2"/>
        <n v="0.61285140562248996"/>
        <n v="0.61044176706827313"/>
        <n v="0.61204819277108435"/>
        <n v="8.0321285140562242E-3"/>
        <n v="0.27960526315789475"/>
        <n v="0.25021872265966755"/>
        <n v="0.34469135802469136"/>
        <n v="0.27384076990376205"/>
        <n v="5.94925634295713E-2"/>
        <n v="8.7489063867016617E-2"/>
        <n v="0.6754155730533683"/>
        <n v="0.55061728395061726"/>
        <n v="0.45986394557823129"/>
        <n v="0.12837209302325581"/>
        <n v="0.58971933144118571"/>
        <n v="0.54222222222222227"/>
        <n v="0.92388451443569553"/>
        <n v="2.6315789473684209E-2"/>
        <n v="0.27471566054243218"/>
        <n v="0.1189851268591426"/>
        <n v="7.874015748031496E-3"/>
        <n v="0.95188101487314081"/>
        <n v="0.86176727909011375"/>
        <n v="0.81889763779527558"/>
        <n v="0.62904636920384949"/>
        <n v="0.26509186351706038"/>
        <n v="0.85301837270341208"/>
        <n v="0.33827160493827163"/>
        <n v="0.16462585034013605"/>
        <n v="0.49477911646586348"/>
        <n v="0.47148594377510039"/>
        <n v="0.49598393574297189"/>
        <n v="0.76552930883639547"/>
        <n v="0.23901234567901233"/>
        <n v="0.22419753086419753"/>
        <n v="0.64479440069991256"/>
        <n v="0.35160493827160494"/>
        <n v="0.34120734908136485"/>
        <n v="0.33683289588801402"/>
        <n v="0.33197278911564626"/>
        <n v="0.44489795918367347"/>
        <n v="0.55643044619422577"/>
        <n v="0.45406824146981628"/>
        <n v="0.7901907356948229"/>
        <n v="0.55468066491688539"/>
        <n v="0.71478565179352582"/>
        <n v="0.22484689413823272"/>
        <n v="0.65179352580927385"/>
        <n v="0.1942257217847769"/>
        <n v="0.57042869641294836"/>
        <n v="0.29396325459317585"/>
        <n v="0.93875765529308841"/>
        <n v="4.6369203849518807E-2"/>
        <n v="0.8783902012248469"/>
        <n v="0.9256342957130359"/>
        <n v="0.1137357830271216"/>
        <n v="0.12860892388451445"/>
        <n v="0.78477690288713908"/>
        <n v="0.16622922134733159"/>
        <n v="0.17235345581802275"/>
        <n v="0.87926509186351709"/>
        <n v="0.76990376202974631"/>
        <n v="0.72528433945756776"/>
        <n v="0.34962962962962962"/>
        <n v="0.72440944881889768"/>
        <n v="0.58518518518518514"/>
        <n v="0.55482456140350878"/>
        <n v="0.48031496062992124"/>
        <n v="0.34645669291338582"/>
        <n v="0.38320209973753283"/>
        <n v="0.72003499562554685"/>
        <n v="0.81627296587926512"/>
        <n v="0.77515310586176733"/>
        <n v="0.65441819772528431"/>
        <n v="0.20122484689413822"/>
        <n v="0.48293963254593175"/>
        <n v="0.38932633420822399"/>
        <n v="0.6150481189851269"/>
        <n v="0.16710411198600175"/>
        <n v="8.1046988331756539E-2"/>
        <n v="0.26123456790123456"/>
        <n v="0.58442694663167105"/>
        <n v="0.88538932633420819"/>
        <n v="0.46394557823129251"/>
        <n v="0.56839506172839505"/>
        <n v="0.81364829396325455"/>
        <n v="0.48938271604938272"/>
        <n v="0.67191601049868765"/>
        <n v="0.54943132108486437"/>
        <n v="0.23734939759036144"/>
        <n v="0.28728070175438597"/>
        <n v="0.23855421686746989"/>
        <n v="0.28112449799196787"/>
        <n v="0.37061403508771928"/>
        <n v="0.26465863453815264"/>
        <n v="0.33552631578947367"/>
        <n v="0.25381526104417673"/>
        <n v="0.32565789473684209"/>
        <n v="0.31526104417670681"/>
        <n v="0.42105263157894735"/>
        <n v="0.24257028112449799"/>
        <n v="0.30372807017543857"/>
        <n v="0.22610441767068273"/>
        <n v="0.27521929824561403"/>
        <n v="0.15823293172690764"/>
        <n v="0.16008771929824561"/>
        <n v="0.52489959839357425"/>
        <n v="0.3184738955823293"/>
        <n v="0.42653508771929827"/>
        <n v="5.7220708446866483E-2"/>
        <n v="0.39509536784741145"/>
        <n v="9.5367847411444148E-2"/>
        <n v="0.22888283378746593"/>
        <n v="0.70299727520435973"/>
        <n v="0.83289588801399828"/>
        <n v="0.80227471566054243"/>
        <n v="0.33876543209876542"/>
        <n v="0.52493438320209973"/>
        <n v="0.73365122615803813"/>
        <n v="7.6975476839237056E-2"/>
        <n v="0.86920980926430513"/>
        <n v="5.6790123456790124E-2"/>
        <n v="3.399122807017544E-2"/>
        <n v="8.1168831168831161E-3"/>
        <n v="2.5219298245614034E-2"/>
        <n v="0.23851851851851852"/>
        <n v="0.67279090113735784"/>
        <n v="0.32545931758530183"/>
        <n v="0.76640419947506566"/>
        <n v="0.31846019247594048"/>
        <n v="0.50131233595800528"/>
        <n v="0.30271216097987752"/>
        <n v="0.73665791776028"/>
        <n v="0.60279965004374458"/>
        <n v="0.33617155471460108"/>
        <n v="0.67016622922134739"/>
        <n v="0.86701662292213477"/>
        <n v="0.56167979002624668"/>
        <n v="0.28871391076115488"/>
        <n v="0.71566054243219601"/>
        <n v="0.66054243219597553"/>
        <n v="0.48731408573928259"/>
        <n v="0.73578302712160981"/>
        <n v="0.7192982456140351"/>
        <n v="0.81014873140857391"/>
        <n v="0.76815398075240593"/>
        <n v="0.46369203849518809"/>
        <n v="0.52380952380952384"/>
        <n v="0.53132530120481924"/>
        <n v="0.68049382716049378"/>
        <n v="0.68181818181818177"/>
        <n v="0.58716049382716051"/>
        <n v="0.27597402597402598"/>
        <n v="0.46938775510204084"/>
        <n v="0.75358024691358028"/>
        <n v="0.38057742782152232"/>
        <n v="0.78302712160979882"/>
        <n v="0.2904636920384952"/>
        <n v="0.68066491688538933"/>
        <n v="0.55293088363954501"/>
        <n v="0.30796150481189849"/>
        <n v="0.69291338582677164"/>
        <n v="0.17322834645669291"/>
        <n v="0.30621172353455817"/>
        <n v="0.69023255813953488"/>
        <n v="0.28192771084337348"/>
        <n v="0.14139534883720931"/>
        <n v="0.31244979919678717"/>
        <n v="0.40888888888888891"/>
        <n v="0.93963254593175849"/>
        <n v="0.54370370370370369"/>
        <n v="0.55205599300087493"/>
        <n v="0.77952755905511806"/>
        <n v="0.1013953488372093"/>
        <n v="0.49357429718875501"/>
        <n v="0.42883720930232561"/>
        <n v="0.1306122448979592"/>
        <n v="0.22489959839357429"/>
        <n v="0.2982456140350877"/>
        <n v="0.75065616797900259"/>
        <n v="0.65354330708661412"/>
        <n v="0.27821522309711288"/>
        <n v="0.10974456007568591"/>
        <n v="0.88994008199306207"/>
        <n v="0.68503937007874016"/>
        <n v="0.82239720034995623"/>
        <n v="0.35345581802274717"/>
        <n v="0.86789151356080485"/>
        <n v="0.15923009623797024"/>
        <n v="0.91513560804899385"/>
        <n v="7.3490813648293962E-2"/>
        <n v="0.13910761154855644"/>
        <n v="0.71041119860017499"/>
        <n v="0.1504811898512686"/>
        <n v="0.20292207792207792"/>
        <n v="0.10061242344706911"/>
        <n v="0.89763779527559051"/>
        <n v="0.90026246719160108"/>
        <n v="0.89588801399825024"/>
        <n v="0.85214348206474189"/>
        <n v="0.13210848643919509"/>
        <n v="0.378827646544182"/>
        <n v="0.56692913385826771"/>
        <n v="0.61329833770778652"/>
        <n v="0.68186046511627907"/>
        <n v="0.2483720930232558"/>
        <n v="0.30043859649122806"/>
        <n v="0.30811403508771928"/>
        <n v="0.74962962962962965"/>
        <n v="0.44318181818181818"/>
        <n v="0.34210526315789475"/>
        <n v="0.4057017543859649"/>
        <n v="0.48903508771929827"/>
        <n v="0.19407894736842105"/>
        <n v="0.61679790026246717"/>
        <n v="0.7095363079615048"/>
        <n v="0.28608923884514437"/>
        <n v="0.50481189851268593"/>
        <n v="0.73928258967629046"/>
        <n v="0.8311461067366579"/>
        <n v="0.16972878390201224"/>
        <n v="0.6354462314727215"/>
        <n v="0.35964912280701755"/>
        <n v="0.10745614035087719"/>
        <n v="0.11293859649122807"/>
        <n v="0.40350877192982454"/>
        <n v="0.39144736842105265"/>
        <n v="0.39168937329700271"/>
        <n v="0.49342105263157893"/>
        <n v="0.321084864391951"/>
        <n v="0.93755912961210974"/>
        <n v="0.26946631671041121"/>
        <n v="0.83506780195521912"/>
        <n v="0.68328958880139978"/>
        <n v="0.78215223097112863"/>
        <n v="0.18668831168831168"/>
        <n v="4.5726900031535796E-2"/>
        <n v="0.19736842105263158"/>
        <n v="0.39912280701754388"/>
        <n v="2.3967202775149795E-2"/>
        <n v="0.95584988962472406"/>
        <n v="0.33662280701754388"/>
        <n v="0.44736842105263158"/>
        <n v="0.47002724795640327"/>
        <n v="0.34539473684210525"/>
        <n v="0.48355263157894735"/>
        <n v="0.42872807017543857"/>
        <n v="0.48464912280701755"/>
        <n v="0.14254385964912281"/>
        <n v="0.21538946704509618"/>
        <n v="0.7296587926509186"/>
        <n v="0.21522309711286089"/>
        <n v="0.74015748031496065"/>
        <n v="0.33508311461067369"/>
        <n v="0.20562248995983937"/>
        <n v="0.23703703703703705"/>
        <n v="2.7436140018921477E-2"/>
        <n v="4.2763157894736843E-2"/>
        <n v="0.54593175853018372"/>
        <n v="0.38670166229221348"/>
        <n v="0.40197530864197528"/>
        <n v="0.42068748029012931"/>
        <n v="0.5181330810469883"/>
        <n v="0.5678040244969379"/>
        <n v="0.50568678915135612"/>
        <n v="0.44794400699912512"/>
        <n v="0.78461053295490379"/>
        <n v="0.33595800524934383"/>
        <n v="0.7567804024496938"/>
        <n v="0.39457567804024496"/>
        <n v="0.61382716049382713"/>
        <n v="0.59760327972248506"/>
        <n v="0.2958057395143488"/>
        <n v="0.89501312335958005"/>
        <n v="0.14698162729658792"/>
        <n v="0.10848643919510061"/>
        <n v="0.26907356948228883"/>
        <n v="5.0457269000315358E-2"/>
        <n v="0.44339325134027119"/>
        <n v="0.67162790697674424"/>
        <n v="0.37510040160642572"/>
        <n v="0.24930232558139534"/>
        <n v="0.2283464566929134"/>
        <n v="0.61067366579177607"/>
        <n v="0.46736045411542099"/>
        <n v="0.24496937882764655"/>
        <n v="0.59055118110236215"/>
        <n v="0.46716049382716052"/>
        <n v="0.17653508771929824"/>
        <n v="0.31233595800524933"/>
        <n v="0.47681539807524059"/>
        <n v="0.64738955823293176"/>
        <n v="0.28618421052631576"/>
        <n v="0.31359649122807015"/>
        <n v="0.24934383202099739"/>
        <n v="0.83377077865266847"/>
        <n v="0.62204724409448819"/>
        <n v="0.46600877192982454"/>
        <n v="0.35069767441860467"/>
        <n v="0.49953488372093025"/>
        <n v="0.3742971887550201"/>
        <n v="0.47111111111111109"/>
        <n v="0.728161463260801"/>
        <n v="0.85739282589676291"/>
        <n v="0.96062992125984248"/>
        <n v="0.13123359580052493"/>
        <n v="0.35783027121609801"/>
        <n v="0.91601049868766404"/>
        <n v="0.42344706911636043"/>
        <n v="0.93000874890638674"/>
        <n v="0.8923884514435696"/>
        <n v="0.34208223972003499"/>
        <n v="0.21434820647419073"/>
        <n v="0.41557305336832895"/>
        <n v="0.46806649168853892"/>
        <n v="0.55993000874890642"/>
        <n v="0.87664041994750652"/>
        <n v="0.45504385964912281"/>
        <n v="0.55818022747156604"/>
        <n v="0.18985126859142606"/>
        <n v="0.22047244094488189"/>
        <n v="0.87764112267423522"/>
        <n v="0.79177602799650049"/>
        <n v="0.96720277514979502"/>
        <n v="0.65871934604904636"/>
        <n v="0.25395348837209303"/>
        <n v="0.21777777777777776"/>
        <n v="0.37777777777777777"/>
        <n v="0.34868421052631576"/>
        <n v="0.95175023651844848"/>
        <n v="8.1677704194260486E-2"/>
        <n v="0.93188268684957432"/>
        <n v="0.94071270892462944"/>
        <n v="8.7984862819299903E-2"/>
        <n v="0.95711132134973198"/>
        <n v="0.912645853043204"/>
        <n v="0.89372437716808573"/>
        <n v="0.32765689057079783"/>
        <n v="0.26206140350877194"/>
        <n v="0.25219298245614036"/>
        <n v="0.41995614035087719"/>
        <n v="0.27741228070175439"/>
        <n v="0.30921052631578949"/>
        <n v="0.38377192982456143"/>
        <n v="0.24561403508771928"/>
        <n v="6.3596491228070179E-2"/>
        <n v="0.29057017543859648"/>
        <n v="0.40789473684210525"/>
        <n v="0.28508771929824561"/>
        <n v="0.21820175438596492"/>
        <n v="0.42271604938271606"/>
        <n v="0.23255813953488372"/>
        <n v="0.34538152610441769"/>
        <n v="0.44790123456790121"/>
        <n v="0.62128514056224904"/>
        <n v="0.40594925634295714"/>
        <n v="0.80489938757655288"/>
        <n v="0.16797900262467191"/>
        <n v="0.33453815261044179"/>
        <n v="0.40642570281124496"/>
        <n v="0.32186046511627908"/>
        <n v="0.59906976744186047"/>
        <n v="0.29023255813953486"/>
        <n v="0.25109361329833768"/>
        <n v="0.49256342957130361"/>
        <n v="0.72703412073490814"/>
        <n v="0.82497634815515608"/>
        <n v="0.34253246753246752"/>
        <n v="0.36525974025974028"/>
        <n v="0.39632545931758528"/>
        <n v="0.77865266841644798"/>
        <n v="3.6734693877551024E-2"/>
        <n v="0.46456692913385828"/>
        <n v="0.28433945756780404"/>
        <n v="0.65966754155730534"/>
        <n v="0.21739130434782608"/>
        <n v="0.20869565217391303"/>
        <n v="0.39130434782608697"/>
        <n v="0.24347826086956523"/>
        <n v="0.19130434782608696"/>
        <n v="0.31304347826086959"/>
        <n v="0.18260869565217391"/>
        <n v="0.2608695652173913"/>
        <n v="0.23478260869565218"/>
        <n v="0.28695652173913044"/>
        <n v="0.17391304347826086"/>
        <n v="0.22608695652173913"/>
        <n v="0.25217391304347825"/>
        <n v="0.26956521739130435"/>
        <n v="0.29565217391304349"/>
        <n v="0.64935064935064934"/>
        <n v="0.82962962962962961"/>
        <n v="0.26362397820163486"/>
        <n v="0.64610389610389607"/>
        <n v="0.82074074074074077"/>
        <n v="0.32629870129870131"/>
        <n v="0.60049382716049382"/>
        <n v="0.21103896103896103"/>
        <n v="1.8271604938271607E-2"/>
        <n v="1.6296296296296295E-2"/>
        <n v="1.9259259259259261E-2"/>
        <n v="0.76839506172839511"/>
        <n v="5.4824561403508769E-3"/>
        <n v="0.27646544181977251"/>
        <n v="0.74628171478565175"/>
        <n v="0.53169347209082307"/>
        <n v="0.84864391951006124"/>
        <n v="0.19597550306211722"/>
        <n v="0.64986376021798364"/>
        <n v="0.79790026246719159"/>
        <n v="0.23534558180227472"/>
        <n v="0.22572178477690288"/>
        <n v="0.12335958005249344"/>
        <n v="0.44181977252843396"/>
        <n v="0.5476815398075241"/>
        <n v="0.34383202099737531"/>
        <n v="0.31146106736657919"/>
        <n v="0.79002624671916011"/>
        <n v="0.34758771929824561"/>
        <n v="0.34222222222222221"/>
        <n v="0.3442982456140351"/>
        <n v="4.9868766404199474E-2"/>
        <n v="0.62467191601049865"/>
        <n v="0.64391951006124237"/>
        <n v="0.56430446194225725"/>
        <n v="0.45144356955380577"/>
        <n v="0.20209973753280841"/>
        <n v="0.77602799650043741"/>
        <n v="0.60454943132108485"/>
        <n v="0.48906386701662291"/>
        <n v="0.3447069116360455"/>
        <n v="0.18197725284339458"/>
        <n v="0.53618421052631582"/>
        <n v="0.5679012345679012"/>
        <n v="0.54276315789473684"/>
        <n v="0.71303587051618544"/>
        <n v="0.50393700787401574"/>
        <n v="0.50790697674418606"/>
        <n v="0.33771929824561403"/>
        <n v="0.49168853893263342"/>
        <n v="0.84951881014873143"/>
        <n v="0.16097987751531059"/>
        <n v="0.38157894736842107"/>
        <n v="0.57480314960629919"/>
        <n v="0.59317585301837272"/>
        <n v="0.41447368421052633"/>
        <n v="0.22564935064935066"/>
        <n v="0.75328083989501315"/>
        <n v="0.90113735783027127"/>
        <n v="0.77165354330708658"/>
        <n v="0.12530120481927712"/>
        <n v="0.1118421052631579"/>
        <n v="0.73140857392825898"/>
        <n v="0.71712393566698207"/>
        <n v="0.47769028871391078"/>
        <n v="0.74365704286964129"/>
        <n v="0.61417322834645671"/>
        <n v="0.65704286964129488"/>
        <n v="0.37970253718285213"/>
        <n v="0.10694822888283378"/>
        <n v="0.17302452316076294"/>
        <n v="0.18324250681198911"/>
        <n v="0.18092105263157895"/>
        <n v="0.35307017543859648"/>
        <n v="0.41008771929824561"/>
        <n v="0.36951754385964913"/>
        <n v="0.2412280701754386"/>
        <n v="0.27302631578947367"/>
        <n v="0.35197368421052633"/>
        <n v="0.10936132983377078"/>
        <n v="0.17207792207792208"/>
        <n v="3.2894736842105261E-3"/>
        <n v="0.39895013123359579"/>
        <n v="7.874015748031496E-2"/>
        <n v="0.67979002624671914"/>
        <n v="0.73530864197530865"/>
        <n v="0.96237970253718286"/>
        <n v="0.14645776566757493"/>
        <n v="0.20285087719298245"/>
        <n v="8.8363954505686793E-2"/>
        <n v="0.25196850393700787"/>
        <n v="0.49606299212598426"/>
        <n v="0.51498637602179842"/>
        <n v="0.22642699463891516"/>
        <n v="0.26159230096237968"/>
        <n v="0.26246719160104987"/>
        <n v="0.4321959755030621"/>
        <n v="0.14096385542168674"/>
        <n v="0.42730999684642068"/>
        <n v="0.64916885389326329"/>
        <n v="0.76902887139107612"/>
        <n v="2.1128981393882057E-2"/>
        <n v="0.7226596675415573"/>
        <n v="0.56007568590350043"/>
        <n v="0.6780195521917376"/>
        <n v="6.1810154525386317E-2"/>
        <n v="0.46042257962787764"/>
        <n v="7.9506172839506173E-2"/>
        <n v="0.26104417670682734"/>
        <n v="0.42409638554216866"/>
        <n v="0.52405949256342954"/>
        <n v="0.66841644794400701"/>
        <n v="0.32283464566929132"/>
        <n v="0.81944444444444442"/>
        <n v="7.4365704286964124E-2"/>
        <n v="0.86754966887417218"/>
        <n v="0.92526017029328289"/>
        <n v="0.18984547461368653"/>
        <n v="0.86691895301166821"/>
        <n v="0.22579627877641123"/>
        <n v="4.6042257962787762E-2"/>
        <n v="0.93219804478082624"/>
        <n v="7.8839482812992755E-3"/>
        <n v="0.65342163355408389"/>
        <n v="0.77735730053610852"/>
        <n v="0.25386313465783666"/>
        <n v="0.35509303058971931"/>
        <n v="9.2715231788079472E-2"/>
        <n v="0.95553453169347213"/>
        <n v="0.40964995269631033"/>
        <n v="0.93787448754336167"/>
        <n v="0.82502187226596679"/>
        <n v="0.1268591426071741"/>
        <n v="0.14666666666666667"/>
        <n v="0.15899122807017543"/>
        <n v="0.53894670450961846"/>
        <n v="0.2572178477690289"/>
        <n v="0.45821507410911383"/>
        <n v="0.84484389782403024"/>
        <n v="0.84578997161778624"/>
        <n v="6.6491688538932628E-2"/>
        <n v="0.45723684210526316"/>
        <n v="0.23245614035087719"/>
        <n v="0.88626421697287838"/>
        <n v="0.87576552930883644"/>
        <n v="3.762029746281715E-2"/>
        <n v="0.20971302428256069"/>
        <n v="0.60454115421002841"/>
        <n v="2.799650043744532E-2"/>
        <n v="6.1242344706911632E-3"/>
        <n v="0.33158355205599299"/>
        <n v="0.75940507436570426"/>
        <n v="0.28258967629046366"/>
        <n v="0.89435509303058969"/>
        <n v="0.21728395061728395"/>
        <n v="0.1889763779527559"/>
        <n v="0.96404919583727533"/>
        <n v="0.92589088615578685"/>
        <n v="0.83639545056867892"/>
        <n v="0.51443569553805779"/>
        <n v="4.730368968779565E-2"/>
        <n v="0.16883116883116883"/>
        <n v="0.69816272965879267"/>
        <n v="0.20472440944881889"/>
        <n v="0.57305336832895892"/>
        <n v="0.80314960629921262"/>
        <n v="0.56342957130358706"/>
        <n v="0.62379702537182857"/>
        <n v="0.84339457567804021"/>
        <n v="0.70866141732283461"/>
        <n v="0.59230096237970253"/>
        <n v="0.72615923009623795"/>
        <n v="0.80927384076990372"/>
        <n v="0.72353455818022749"/>
        <n v="0.49542730999684642"/>
        <n v="0.46024096385542168"/>
        <n v="8.3989501312335957E-2"/>
        <n v="0.71741032370953628"/>
        <n v="0.19247594050743658"/>
        <n v="0.88713910761154857"/>
        <n v="0.60979877515310588"/>
        <n v="0.61305581835383161"/>
        <n v="0.64301482182276881"/>
        <n v="0.32608010091453798"/>
        <n v="0.85052034058656578"/>
        <n v="0.89025543992431411"/>
        <n v="8.8300220750551876E-3"/>
        <n v="0.54068241469816269"/>
        <n v="0.56133711762850835"/>
        <n v="0.41532639545884581"/>
        <n v="0.2125984251968504"/>
        <n v="0.76027996500437445"/>
        <n v="2.0182907600126143E-2"/>
        <n v="0.73925925925925928"/>
        <n v="0.71216097987751537"/>
        <n v="0.28521434820647418"/>
        <n v="0.32983377077865267"/>
        <n v="0.90854619993692842"/>
        <n v="0.6552930883639545"/>
        <n v="0.30008748906386701"/>
        <n v="0.7473982970671712"/>
        <n v="0.92179123304951116"/>
        <n v="0.92872910753705451"/>
        <n v="0.51308735414695683"/>
        <n v="0.53863134657836642"/>
        <n v="0.47051403342794074"/>
        <n v="0.91012298959318827"/>
        <n v="0.60892388451443569"/>
        <n v="0.57346491228070173"/>
        <n v="0.34033245844269466"/>
        <n v="0.51881014873140863"/>
        <n v="0.74222222222222223"/>
        <n v="0.71627906976744182"/>
        <n v="0.32811244979919679"/>
        <n v="0.26418604651162791"/>
        <n v="0.92738407699037617"/>
        <n v="0.39388205613371174"/>
        <n v="0.1388888888888889"/>
        <n v="0.90551181102362199"/>
        <n v="0.24859437751004015"/>
        <n v="0.32127192982456143"/>
        <n v="0.47944006999125111"/>
        <n v="0.70341207349081369"/>
        <n v="0.79880163986124253"/>
        <n v="0.60706401766004414"/>
        <n v="0.59098076316619363"/>
        <n v="0.30337432986439611"/>
        <n v="0.15389467045096183"/>
        <n v="0.38815789473684209"/>
        <n v="0.36622807017543857"/>
        <n v="0.86912645853043202"/>
        <n v="0.38757489750867236"/>
        <n v="0.315042573320719"/>
        <n v="0.90949227373068431"/>
        <n v="0.48943550930305896"/>
        <n v="0.59930008748906383"/>
        <n v="0.13385826771653545"/>
        <n v="0.53295490381583099"/>
        <n v="0.50835698517817718"/>
        <n v="0.14260717410323709"/>
        <n v="0.78040244969378825"/>
        <n v="0.8208766950488805"/>
        <n v="0.60548722800378429"/>
        <n v="0.11163670766319773"/>
        <n v="0.7622201198360139"/>
        <n v="0.80839895013123364"/>
        <n v="0.12598425196850394"/>
        <n v="0.27121609798775154"/>
        <n v="0.93377483443708609"/>
        <n v="3.3427940712708923E-2"/>
        <n v="0.51315789473684215"/>
        <n v="0.19160104986876642"/>
        <n v="0.86849574266792806"/>
        <n v="0.46389645776566757"/>
        <n v="0.50885558583106272"/>
        <n v="0.50476839237057225"/>
        <n v="0.23651844843897823"/>
        <n v="0.37609649122807015"/>
        <n v="0.43859649122807015"/>
        <n v="0.44627192982456143"/>
        <n v="0.43969298245614036"/>
        <n v="0.49122807017543857"/>
        <n v="0.47149122807017546"/>
        <n v="0.20942982456140352"/>
        <n v="0.19956140350877194"/>
        <n v="0.15074109113844214"/>
        <n v="0.94750656167978997"/>
        <n v="0.61242344706911633"/>
        <n v="0.19685039370078741"/>
        <n v="0.74803149606299213"/>
        <n v="0.90350047303689685"/>
        <n v="0.45669291338582679"/>
        <n v="0.55921052631578949"/>
        <n v="0.19772528433945757"/>
        <n v="0.87314085739282588"/>
        <n v="0.81277340332458448"/>
        <n v="0.36132983377077865"/>
        <n v="0.12248468941382328"/>
        <n v="0.85039370078740162"/>
        <n v="1.2061403508771929E-2"/>
        <n v="0.8582677165354331"/>
        <n v="0.77956480605487233"/>
        <n v="0.48793859649122806"/>
        <n v="0.80994550408719346"/>
        <n v="0.8347524440239672"/>
        <n v="0.49763481551561023"/>
        <n v="0.78429517502365187"/>
        <n v="0.47555976032797226"/>
        <n v="0.3607456140350877"/>
        <n v="0.14348206474190725"/>
        <n v="0.52777777777777779"/>
        <n v="0.35520559930008749"/>
        <n v="0.64396089561652481"/>
        <n v="0.44706911636045493"/>
        <n v="0.39514348785871967"/>
        <n v="0.3888888888888889"/>
        <n v="0.49890350877192985"/>
        <n v="0.87448754336171552"/>
        <n v="0.2668416447944007"/>
        <n v="0.31331168831168832"/>
        <n v="1.9552191737622203E-2"/>
        <n v="0.20813623462630085"/>
        <n v="0.68678915135608054"/>
        <n v="0.91201513718070004"/>
        <n v="0.39035087719298245"/>
        <n v="0.60964912280701755"/>
        <n v="0.59492563429571299"/>
        <n v="0.69903762029746286"/>
        <n v="0.21172353455818022"/>
        <n v="0.30555555555555558"/>
        <n v="0.43645537685272784"/>
        <n v="0.5209876543209877"/>
        <n v="0.39654320987654323"/>
        <n v="0.5538057742782152"/>
        <n v="0.31819615263323875"/>
        <n v="0.3837906023336487"/>
        <n v="0.57647429832860297"/>
        <n v="6.3702302112898138E-2"/>
        <n v="0.39802631578947367"/>
        <n v="0.4478082623777988"/>
        <n v="0.5096184169031851"/>
        <n v="0.4857456140350877"/>
        <n v="0.57830271216097984"/>
        <n v="0.91422264269946385"/>
        <n v="0.68051771117166215"/>
        <n v="0.61747082939135922"/>
        <n v="0.65594449700409962"/>
        <n v="0.50457269000315363"/>
        <n v="0.75590551181102361"/>
        <n v="0.43307086614173229"/>
        <n v="9.036144578313253E-2"/>
        <n v="9.5802469135802468E-2"/>
        <n v="0.35036266162093976"/>
        <n v="0.20372122358877326"/>
        <n v="0.55730533683289585"/>
        <n v="0.52296296296296296"/>
        <n v="0.12073490813648294"/>
        <n v="9.3030589719331439E-2"/>
        <n v="0.77252843394575677"/>
        <n v="0.53263954588457896"/>
        <n v="0.4556922106590981"/>
        <n v="0.89971617786187319"/>
        <n v="0.19867549668874171"/>
        <n v="0.66579177602799655"/>
        <n v="0.79265091863517056"/>
        <n v="0.35170603674540685"/>
        <n v="5.1403342794071272E-2"/>
        <n v="0.93062125512456639"/>
        <n v="0.26426994638915169"/>
        <n v="0.37337662337662336"/>
        <n v="0.34733158355205601"/>
        <n v="0.37707786526684167"/>
        <n v="0.86784741144414168"/>
        <n v="0.81452318460192474"/>
        <n v="0.43614001892147586"/>
        <n v="0.51308641975308644"/>
        <n v="0.30810469883317565"/>
        <n v="0.30592105263157893"/>
        <n v="0.3091358024691358"/>
        <n v="0.30482456140350878"/>
        <n v="0.20529801324503311"/>
        <n v="0.39829706717123936"/>
        <n v="0.36613055818353829"/>
        <n v="0.62093976663513084"/>
        <n v="0.38820561337117626"/>
        <n v="0.38511627906976742"/>
        <n v="0.23935666982024598"/>
        <n v="0.15704824976348156"/>
        <n v="0.70078740157480313"/>
        <n v="8.5739282589676294E-2"/>
        <n v="0.39325134027120784"/>
        <n v="0.62222222222222223"/>
        <n v="0.37969094922737306"/>
        <n v="0.31094292021444342"/>
        <n v="0.46704509618416901"/>
        <n v="0.79965004374453197"/>
        <n v="0.76821192052980136"/>
        <n v="0.39012345679012345"/>
        <n v="0.18574582150741092"/>
        <n v="0.43530701754385964"/>
        <n v="0.31140350877192985"/>
        <n v="0.45674418604651162"/>
        <n v="0.66419753086419753"/>
        <n v="0.76202974628171483"/>
        <n v="0.73446862188584039"/>
        <n v="0.44970040996531063"/>
        <n v="0.24146981627296588"/>
        <n v="0.69031851151056445"/>
        <n v="0.71916010498687666"/>
        <n v="0.94838145231846016"/>
        <n v="0.79527559055118113"/>
        <n v="0.43775100401606426"/>
        <n v="0.40923694779116465"/>
        <n v="0.37831325301204821"/>
        <n v="0.34377510040160641"/>
        <n v="0.37751004016064255"/>
        <n v="0.40481927710843374"/>
        <n v="0.36626506024096384"/>
        <n v="0.42289156626506025"/>
        <n v="0.41646586345381525"/>
        <n v="0.28634538152610439"/>
        <n v="0.32971887550200801"/>
        <n v="0.4863453815261044"/>
        <n v="0.6351706036745407"/>
        <n v="0.91338582677165359"/>
        <n v="0.31321084864391951"/>
        <n v="0.76377952755905509"/>
        <n v="0.54330708661417326"/>
        <n v="0.50918635170603677"/>
        <n v="0.75415573053368334"/>
        <n v="0.12771084337349398"/>
        <n v="0.27111111111111114"/>
        <n v="0.97900262467191601"/>
        <n v="0.65091863517060367"/>
        <n v="0.46305220883534137"/>
        <n v="0.21526104417670683"/>
        <n v="6.5616797900262466E-2"/>
        <n v="8.1364829396325458E-2"/>
        <n v="0.6824146981627297"/>
        <n v="0.30971128608923887"/>
        <n v="0.94954273099968467"/>
        <n v="0.90201224846894135"/>
        <n v="0.38757655293088367"/>
        <n v="0.29675181330810468"/>
        <n v="0.86345001576789659"/>
        <n v="0.84074424471775466"/>
        <n v="0.95800524934383202"/>
        <n v="0.36570428696412949"/>
        <n v="0.4664143803216651"/>
        <n v="0.52633238725953957"/>
        <n v="0.91800693787448751"/>
        <n v="0.54232558139534881"/>
        <n v="4.4465468306527908E-2"/>
        <n v="0.5875118259224219"/>
        <n v="0.19079154840744245"/>
        <n v="0.76442762535477771"/>
        <n v="0.39703563544623149"/>
        <n v="0.3543307086614173"/>
        <n v="0.68930232558139537"/>
        <n v="0.27148594377510038"/>
        <n v="0.14232558139534884"/>
        <n v="0.63079019073569487"/>
        <n v="0.4586046511627907"/>
        <n v="0.26395458845789971"/>
        <n v="6.3071586250394197E-4"/>
        <n v="0.33207190160832545"/>
        <n v="0.44465468306527911"/>
        <n v="0.30621255124566382"/>
        <n v="0.42419753086419754"/>
        <n v="9.8076316619362974E-2"/>
        <n v="0.7590665405234942"/>
        <n v="0.24234470691163604"/>
        <n v="0.54273099968464211"/>
        <n v="4.0996531062756227E-2"/>
        <n v="0.47244094488188976"/>
        <n v="0.51245663828445287"/>
        <n v="3.0905077262693158E-2"/>
        <n v="7.9785556606748659E-2"/>
        <n v="0.20088300220750552"/>
        <n v="0.21590909090909091"/>
        <n v="0.91706086408073162"/>
        <n v="0.1927792915531335"/>
        <n v="8.3569851781772314E-2"/>
        <n v="0.50993377483443714"/>
        <n v="0.5942982456140351"/>
        <n v="0.14853358561967833"/>
        <n v="0.87291075370545568"/>
        <n v="0.45443077893409017"/>
        <n v="0.63867016622922135"/>
        <n v="0.76727909011373574"/>
        <n v="7.3051948051948049E-2"/>
        <n v="0.32744186046511625"/>
        <n v="0.4291358024691358"/>
        <n v="0.47039473684210525"/>
        <n v="0.51592557552822449"/>
        <n v="0.16888888888888889"/>
        <n v="6.0740740740740741E-2"/>
        <n v="0.11461067366579178"/>
        <n v="0.60832544938505206"/>
        <n v="0.52223273415326399"/>
        <n v="0.71365499842321034"/>
        <n v="0.23884514435695539"/>
        <n v="0.11794386628823715"/>
        <n v="0.75181330810469882"/>
        <n v="0.71176285083569857"/>
        <n v="0.17912330495111953"/>
        <n v="0.82056133711762846"/>
        <n v="0.12824675324675325"/>
        <n v="0.34090192368338063"/>
        <n v="0.56543677073478393"/>
        <n v="0.38694418164616839"/>
        <n v="0.3204036581520025"/>
        <n v="0.34121728161463261"/>
        <n v="0.84076990376202976"/>
        <n v="0.94165878271838532"/>
        <n v="0.12992746767581204"/>
        <n v="0.21959755030621173"/>
        <n v="0.78366445916114791"/>
        <n v="0.12425102491327657"/>
        <n v="0.8454746136865342"/>
        <n v="0.86089238845144356"/>
        <n v="0.73228346456692917"/>
        <n v="0.77357300536108486"/>
        <n v="0.64304461942257218"/>
        <n v="0.42694663167104113"/>
        <n v="5.1087984862819298E-2"/>
        <n v="0.51425438596491224"/>
        <n v="0.4864391951006124"/>
        <n v="0.49868766404199477"/>
        <n v="0.64427625354777673"/>
        <n v="0.83902012248468938"/>
        <n v="0.19860017497812774"/>
        <n v="0.37270341207349084"/>
        <n v="0.61021759697256384"/>
        <n v="0.71144749290444653"/>
        <n v="0.43657042869641294"/>
        <n v="0.84799747713654994"/>
        <n v="0.6080489938757655"/>
        <n v="0.10876623376623376"/>
        <n v="0.41118421052631576"/>
        <n v="0.31030701754385964"/>
        <n v="0.70923998738568272"/>
        <n v="0.15799432355723747"/>
        <n v="0.41644794400699914"/>
        <n v="0.77420372122358883"/>
        <n v="0.38000630715862505"/>
        <n v="0.44055502995900347"/>
        <n v="0.27152317880794702"/>
        <n v="0.27751497950173448"/>
        <n v="0.74109113844213181"/>
        <n v="0.36928413749605804"/>
        <n v="0.51434878587196464"/>
        <n v="0.73163040050457273"/>
        <n v="0.49956255468066491"/>
        <n v="3.6049382716049384E-2"/>
        <n v="0.66320987654320984"/>
        <n v="0.65089877010406816"/>
        <n v="4.5494313210848646E-2"/>
        <n v="2.6246719160104987E-3"/>
        <n v="0.34740259740259738"/>
        <n v="0.74046511627906975"/>
        <n v="0.32465116279069767"/>
        <n v="0.38852097130242824"/>
        <n v="0.92368338063702304"/>
        <n v="3.405865657521287E-2"/>
        <n v="0.64888888888888885"/>
        <n v="1.2614317250078839E-2"/>
        <n v="0.65879265091863515"/>
        <n v="0.67454068241469811"/>
        <n v="0.36657917760279968"/>
        <n v="0.80052493438320205"/>
        <n v="0.54859437751004014"/>
        <n v="0.73382716049382712"/>
        <n v="0.76206140350877194"/>
        <n v="6.5909807631661932E-2"/>
        <n v="9.7402597402597407E-2"/>
        <n v="0.15259740259740259"/>
        <n v="0.15584415584415584"/>
        <n v="1.5748031496062992E-2"/>
        <n v="0.25890886155786819"/>
        <n v="0.42005676442762535"/>
        <n v="0.18038473667612739"/>
        <n v="0.32324187953327027"/>
        <n v="0.39104383475244403"/>
        <n v="0.36739198990854621"/>
        <n v="0.60485651214128033"/>
        <n v="0.75654320987654322"/>
        <n v="0.44642857142857145"/>
        <n v="3.937007874015748E-2"/>
        <n v="0.47807017543859648"/>
        <n v="0.22989593188268684"/>
        <n v="0.19298245614035087"/>
        <n v="8.1140350877192985E-2"/>
        <n v="0.77427821522309714"/>
        <n v="0.74190726159230092"/>
        <n v="0.66404199475065617"/>
        <n v="0.73315835520559935"/>
        <n v="0.32458442694663164"/>
        <n v="0.69466316710411202"/>
        <n v="0.5934883720930233"/>
        <n v="0.3497674418604651"/>
        <n v="0.16146326080100915"/>
        <n v="0.91958372753074735"/>
        <n v="0.30765432098765433"/>
        <n v="0.39473684210526316"/>
        <n v="0.68853893263342081"/>
        <n v="0.26315789473684209"/>
        <n v="0.25548245614035087"/>
        <n v="3.3112582781456956E-2"/>
        <n v="0.71586250394197415"/>
        <n v="0.76316619362976978"/>
        <n v="0.26421697287839019"/>
        <n v="0.83202099737532809"/>
        <n v="0.82589676290463687"/>
        <n v="1.6622922134733157E-2"/>
        <n v="0.29864396089561651"/>
        <n v="0.44531933508311461"/>
        <n v="0.48596657205928728"/>
        <n v="0.58057395143487855"/>
        <n v="0.26596675415573051"/>
        <n v="0.24030274361400189"/>
        <n v="0.88773257647429837"/>
        <n v="0.57283950617283952"/>
        <n v="0.28783902012248469"/>
        <n v="0.78390201224846889"/>
        <n v="0.31378114159571113"/>
        <n v="0.89120151371806999"/>
        <n v="0.5353086419753087"/>
        <n v="0.25896762904636922"/>
        <n v="0.30358705161854765"/>
        <n v="0.3884514435695538"/>
        <n v="0.31798245614035087"/>
        <n v="0.15168716493219805"/>
        <n v="0.97025371828521434"/>
        <n v="0.4123456790123457"/>
        <n v="0.52790123456790128"/>
        <n v="0.16272469252601704"/>
        <n v="0.54115421002838227"/>
        <n v="0.33283950617283953"/>
        <n v="0.54172839506172843"/>
        <n v="0.34978070175438597"/>
        <n v="0.4859437751004016"/>
        <n v="0.16535433070866143"/>
        <n v="0.72178477690288712"/>
        <n v="0.62554680664916884"/>
        <n v="0.5884578997161779"/>
        <n v="0.60864080731630399"/>
        <n v="0.22587719298245615"/>
        <n v="0.24395061728395062"/>
        <n v="0.10469883317565437"/>
        <n v="0.10307017543859649"/>
        <n v="0.17982456140350878"/>
        <n v="0.80882352941176472"/>
        <n v="0.80147058823529416"/>
        <n v="9.0370370370370365E-2"/>
        <n v="0.27309236947791166"/>
        <n v="0.36543209876543209"/>
        <n v="0.65310627562283197"/>
        <n v="6.5116279069767441E-2"/>
        <n v="0.43201754385964913"/>
        <n v="0.50767543859649122"/>
        <n v="0.5032558139534884"/>
        <n v="0.51967871485943773"/>
        <n v="0.50418604651162791"/>
        <n v="0.52570281124497997"/>
        <n v="0.21162280701754385"/>
        <n v="0.21600877192982457"/>
        <n v="0.62449799196787148"/>
        <n v="0.44846491228070173"/>
        <n v="0.48722800378429515"/>
        <n v="0.34558180227471569"/>
        <n v="0.72727272727272729"/>
        <n v="0.65135802469135806"/>
        <n v="0.76691358024691358"/>
        <n v="0.56190476190476191"/>
        <n v="0.74172839506172838"/>
        <n v="0.70320987654320988"/>
        <n v="0.71600877192982459"/>
        <n v="0.57130358705161854"/>
        <n v="8.5943775100401604E-2"/>
        <n v="0.1173131504257332"/>
        <n v="0.16447944006999124"/>
        <n v="0.20779220779220781"/>
        <n v="0.19741406496373384"/>
        <n v="0.56598639455782318"/>
        <n v="0.5662650602409639"/>
        <n v="0.91390728476821192"/>
        <n v="0.51555555555555554"/>
        <n v="0.23184601924759404"/>
        <n v="0.3923052664774519"/>
        <n v="0.17823129251700681"/>
        <n v="0.36049382716049383"/>
        <n v="0.35209876543209878"/>
        <n v="0.30495111952065596"/>
        <n v="0.17086419753086421"/>
        <n v="0.54790697674418609"/>
        <n v="0.56870748299319729"/>
        <n v="0.37391304347826088"/>
        <n v="0.28346456692913385"/>
        <n v="0.33238725953957743"/>
        <n v="0.56080489938757661"/>
        <n v="3.4995625546806651E-2"/>
        <n v="0.75853018372703407"/>
        <n v="0.87751531058617671"/>
        <n v="1.7670682730923693E-2"/>
        <n v="1.580246913580247E-2"/>
        <n v="4.0816326530612249E-3"/>
        <n v="2.7121609798775152E-2"/>
        <n v="0.72807017543859653"/>
        <n v="0.21570482497634816"/>
        <n v="0.14035087719298245"/>
        <n v="0.67891513560804895"/>
        <n v="0.63342082239720032"/>
        <n v="0.59405074365704291"/>
        <n v="0.46194225721784776"/>
        <n v="0.61481481481481481"/>
        <n v="0.22232558139534883"/>
        <n v="0.17585301837270342"/>
        <n v="0.14435695538057744"/>
        <n v="0.27909011373578302"/>
        <n v="2.6490066225165563E-2"/>
        <n v="0.41119860017497811"/>
        <n v="0.51093613298337703"/>
        <n v="0.54430778934090196"/>
        <n v="0.48818897637795278"/>
        <n v="0.25328947368421051"/>
        <n v="0.7228003784295175"/>
        <n v="0.32860296436455377"/>
        <n v="0.18810148731408574"/>
        <n v="0.50646483759066541"/>
        <n v="0.37023021128981393"/>
        <n v="0.34908136482939633"/>
        <n v="0.71391076115485563"/>
        <n v="0.55566067486597293"/>
        <n v="0.33945756780402447"/>
        <n v="0.15835520559930008"/>
        <n v="0.73403324584426943"/>
        <n v="0.59441860465116281"/>
        <n v="0.12651162790697673"/>
        <n v="0.3790602333648691"/>
        <n v="0.53074739829706719"/>
        <n v="0.4899387576552931"/>
        <n v="0.60651162790697677"/>
        <n v="0.14046511627906977"/>
        <n v="0.18421052631578946"/>
        <n v="0.54855643044619418"/>
        <n v="0.61337117628508353"/>
        <n v="0.24377168085777356"/>
        <n v="0.13371176285083569"/>
        <n v="0.93913591926836959"/>
        <n v="0.26742352570167138"/>
        <n v="0.95679596341847994"/>
        <n v="0.92967518133081051"/>
        <n v="0.28083989501312334"/>
        <n v="0.8110236220472441"/>
        <n v="0.18285214348206474"/>
        <n v="0.65004374453193348"/>
        <n v="0.59722222222222221"/>
        <n v="9.3201754385964911E-2"/>
        <n v="0.89151356080489941"/>
        <n v="0.10761154855643044"/>
        <n v="0.59224219489120156"/>
        <n v="0.83727530747398293"/>
        <n v="0.61936297697887099"/>
        <n v="0.80573951434878588"/>
        <n v="0.18133081046988331"/>
        <n v="0.70516185476815396"/>
        <n v="0.73509933774834435"/>
        <n v="0.63481551561021765"/>
        <n v="0.94050743657042868"/>
        <n v="0.55786818038473662"/>
        <n v="0.84736676127404609"/>
        <n v="0.41469816272965881"/>
        <n v="0.62976978871018607"/>
        <n v="0.89413823272090986"/>
        <n v="5.5421686746987948E-2"/>
        <n v="0.38495188101487315"/>
        <n v="5.0457269000315358E-3"/>
        <n v="6.9879518072289162E-2"/>
        <n v="0.80049382716049378"/>
        <n v="0.12592592592592591"/>
        <n v="8.5526315789473686E-2"/>
        <n v="0.8965625985493535"/>
        <n v="0.47478070175438597"/>
        <n v="0.42763157894736842"/>
        <n v="0.56102175969725643"/>
        <n v="0.32543209876543211"/>
        <n v="0.9798775153105862"/>
        <n v="0.34666666666666668"/>
        <n v="0.35087719298245612"/>
        <n v="0.49637338379060231"/>
        <n v="9.8707032481866921E-2"/>
        <n v="5.599300087489064E-2"/>
        <n v="0.67549668874172186"/>
        <n v="0.63323872595395769"/>
        <n v="0.63654320987654323"/>
        <n v="8.0731630400504573E-2"/>
        <n v="0.62292213473315838"/>
        <n v="0.73023255813953492"/>
        <n v="0.31255813953488371"/>
        <n v="0.45756780402449693"/>
        <n v="0.74716049382716054"/>
        <n v="0.55510204081632653"/>
        <n v="0.88237149164301487"/>
        <n v="0.48279069767441862"/>
        <n v="0.76093023255813952"/>
        <n v="0.50604651162790693"/>
        <n v="0.70913580246913577"/>
        <n v="0.14821822768842635"/>
        <n v="0.27034120734908135"/>
        <n v="0.93700787401574803"/>
        <n v="0.22800378429517501"/>
        <n v="0.75748975086723436"/>
        <n v="0.94607379375591294"/>
        <n v="5.5502995900346894E-2"/>
        <n v="0.11636707663197729"/>
        <n v="0.69252601702932826"/>
        <n v="0.29921259842519687"/>
        <n v="0.1797530864197531"/>
        <n v="0.93088363954505682"/>
        <n v="1.4873140857392825E-2"/>
        <n v="0.18022747156605423"/>
        <n v="0.97812773403324582"/>
        <n v="3.2370953630796152E-2"/>
        <n v="0.27296587926509186"/>
        <n v="0.60745614035087714"/>
        <n v="0.63209876543209875"/>
        <n v="0.60855263157894735"/>
        <n v="0.62729658792650922"/>
        <n v="3.6745406824146981E-2"/>
        <n v="0.14085739282589677"/>
        <n v="0.72878390201224852"/>
        <n v="0.44345679012345679"/>
        <n v="0.82271604938271603"/>
        <n v="0.88142541784925887"/>
        <n v="0.1359192683695995"/>
        <n v="0.44006999125109364"/>
        <n v="0.34271604938271605"/>
        <n v="0.18006937874487544"/>
        <n v="6.8273092369477914E-2"/>
        <n v="0.51181102362204722"/>
        <n v="0.58880139982502189"/>
        <n v="0.29058441558441561"/>
        <n v="2.8641975308641977E-2"/>
        <n v="0.54934210526315785"/>
        <n v="0.34720908230842007"/>
        <n v="0.29545454545454547"/>
        <n v="0.76947335225480917"/>
        <n v="0.31283506780195525"/>
        <n v="0.76740740740740743"/>
        <n v="0.68766404199475062"/>
        <n v="0.69925925925925925"/>
        <n v="0.15703703703703703"/>
        <n v="0.73728395061728391"/>
        <n v="0.52302631578947367"/>
        <n v="0.77514979501734471"/>
        <n v="0.82434563229265212"/>
        <n v="0.21915584415584416"/>
        <n v="0.63386944181646165"/>
        <n v="0.60895616524755602"/>
        <n v="0.34468621885840428"/>
        <n v="4.5411542100283822E-2"/>
        <n v="0.52208835341365467"/>
        <n v="0.51720930232558138"/>
        <n v="0.49860465116279068"/>
        <n v="0.71950617283950613"/>
        <n v="0.54216867469879515"/>
        <n v="0.7239506172839506"/>
        <n v="0.60717410323709531"/>
        <n v="0.45056867891513563"/>
        <n v="0.52008032128514059"/>
        <n v="0.65827160493827164"/>
        <n v="0.5955555555555555"/>
        <n v="0.48651162790697672"/>
        <n v="0.5072289156626506"/>
        <n v="0.48558139534883721"/>
        <n v="0.5518072289156627"/>
        <n v="0.53855421686746985"/>
        <n v="0.70370370370370372"/>
        <n v="0.35702811244979921"/>
        <n v="0.28129927467675814"/>
        <n v="0.78222222222222226"/>
        <n v="0.7491358024691358"/>
        <n v="0.24098765432098765"/>
        <n v="0.70617283950617282"/>
        <n v="0.83380637023021131"/>
        <n v="0.97287921791233045"/>
        <n v="0.36108483128350677"/>
        <n v="0.75753086419753091"/>
        <n v="0.78837719298245612"/>
        <n v="0.30905077262693159"/>
        <n v="0.59753086419753088"/>
        <n v="0.56345381526104421"/>
        <n v="0.80701754385964908"/>
        <n v="0.78419753086419752"/>
        <n v="0.35901234567901236"/>
        <n v="0.15358024691358024"/>
        <n v="0.77580246913580242"/>
        <n v="0.7911111111111111"/>
        <n v="0.79012345679012341"/>
        <n v="0.23815261044176708"/>
        <n v="0.28246913580246913"/>
        <n v="0.16177861873226113"/>
        <n v="0.34814814814814815"/>
        <n v="0.75950617283950617"/>
        <n v="0.71160493827160498"/>
        <n v="0.56506024096385543"/>
        <n v="0.78765432098765431"/>
        <n v="0.5590361445783133"/>
        <n v="0.76888888888888884"/>
        <n v="0.13580246913580246"/>
        <n v="0.48393574297188757"/>
        <n v="0.17728395061728394"/>
        <n v="0.50883720930232557"/>
        <n v="0.50642570281124499"/>
        <n v="0.48372093023255813"/>
        <n v="0.62765432098765428"/>
        <n v="0.52507095553453165"/>
        <n v="0.43482064741907261"/>
        <n v="0.77641122674235252"/>
        <n v="0.73580246913580249"/>
        <n v="0.24629454430778935"/>
        <n v="0.51534883720930236"/>
        <n v="0.20642570281124498"/>
        <n v="5.3953488372093024E-2"/>
        <n v="0.21767068273092369"/>
        <n v="0.2893827160493827"/>
        <n v="0.293574297188755"/>
        <n v="0.4069135802469136"/>
        <n v="0.44881889763779526"/>
        <n v="0.82781456953642385"/>
        <n v="0.56196783349101231"/>
        <n v="0.53209302325581398"/>
        <n v="0.37302325581395351"/>
        <n v="0.22402597402597402"/>
        <n v="0.51781772311573637"/>
        <n v="0.16360454943132108"/>
        <n v="0.33881578947368424"/>
        <n v="9.8862642169728787E-2"/>
        <n v="0.53253012048192772"/>
        <n v="0.78123456790123458"/>
        <n v="9.4320987654320981E-2"/>
        <n v="0.79901234567901236"/>
        <n v="0.1586250394197414"/>
        <n v="0.61242510249132764"/>
        <n v="0.55282245348470516"/>
        <n v="0.2412488174077578"/>
        <n v="0.10586176727909011"/>
        <n v="0.4717754651529486"/>
        <n v="0.45827160493827163"/>
        <n v="0.70418604651162786"/>
        <n v="0.32093023255813952"/>
        <n v="0.31980519480519481"/>
        <n v="0.46719160104986879"/>
        <n v="1.4821822768842637E-2"/>
        <n v="0.7483443708609272"/>
        <n v="0.87827183853673918"/>
        <n v="0.31758530183727035"/>
        <n v="5.6449069694102808E-2"/>
        <n v="1.8290760012614319E-2"/>
        <n v="0.80148148148148146"/>
        <n v="0.40899122807017546"/>
        <n v="0.3784295175023652"/>
        <n v="0.44956140350877194"/>
        <n v="0.22240259740259741"/>
        <n v="0.50657894736842102"/>
        <n v="0.85651214128035325"/>
        <n v="9.8271604938271612E-2"/>
        <n v="0.50469135802469134"/>
        <n v="0.23273415326395458"/>
        <n v="7.6294277929155316E-2"/>
        <n v="0.78172839506172842"/>
        <n v="0.37086092715231789"/>
        <n v="0.44837209302325581"/>
        <n v="2.1759697256385997E-2"/>
        <n v="0.61967833491012303"/>
        <n v="0.56140350877192979"/>
        <n v="0.77827160493827163"/>
        <n v="0.5626506024096386"/>
        <n v="0.56641975308641979"/>
        <n v="0.18196152633238727"/>
        <n v="0.12172816146326081"/>
        <n v="0.91611479028697573"/>
        <n v="0.7707347839798171"/>
        <n v="0.67865026805424156"/>
        <n v="0.85178177231157359"/>
        <n v="0.60611794386628826"/>
        <n v="0.1980246913580247"/>
        <n v="0.62314727215389465"/>
        <n v="0.11510564490696941"/>
        <n v="0.29296751813308103"/>
        <n v="0.63450015767896562"/>
        <n v="0.46913580246913578"/>
        <n v="0.1119520655944497"/>
        <n v="0.20435193945127719"/>
        <n v="0.71333964049195842"/>
        <n v="0.90003153579312523"/>
        <n v="0.46381578947368424"/>
        <n v="0.16071428571428573"/>
        <n v="0.26785714285714285"/>
        <n v="0.29220779220779219"/>
        <n v="0.24188311688311689"/>
        <n v="0.26136363636363635"/>
        <n v="0.24512987012987014"/>
        <n v="0.30194805194805197"/>
        <n v="0.22485020498265532"/>
        <n v="3.8473667612740459E-2"/>
        <n v="0.80794701986754969"/>
        <n v="0.74771365499842324"/>
        <n v="0.40365815200252286"/>
        <n v="0.717439293598234"/>
        <n v="0.73793755912961212"/>
        <n v="0.76600441501103755"/>
        <n v="0.2563859981078524"/>
        <n v="0.53768527278461054"/>
        <n v="0.43960895616524753"/>
        <n v="0.65499842321034374"/>
        <n v="0.93440555029959005"/>
        <n v="0.15277777777777779"/>
        <n v="0.51151056449069698"/>
        <n v="0.45394736842105265"/>
        <n v="0.68153980752405952"/>
        <n v="0.32808398950131235"/>
        <n v="0.70482497634815511"/>
        <n v="0.69116360454943138"/>
        <n v="0.39950617283950618"/>
        <n v="0.51644736842105265"/>
        <n v="0.6"/>
        <n v="0.65530864197530869"/>
        <n v="0.80952380952380953"/>
        <n v="0.40681173131504256"/>
        <n v="0.72563859981078527"/>
        <n v="0.10942920214443393"/>
        <n v="0.60201829076001256"/>
        <n v="0.29959003468937245"/>
        <n v="0.80037842951750238"/>
        <n v="0.64269946389151689"/>
        <n v="0.69536423841059603"/>
        <n v="0.46420687480290129"/>
        <n v="0.78051087984862821"/>
        <n v="0.12582781456953643"/>
        <n v="0.32828760643330179"/>
        <n v="0.60674865972879222"/>
        <n v="0.74266792809839166"/>
        <n v="0.63040050457269003"/>
        <n v="0.27909176915799433"/>
        <n v="0.28949858088930935"/>
        <n v="0.32103437401450646"/>
        <n v="0.6692913385826772"/>
        <n v="0.22075055187637968"/>
        <n v="0.1652475559760328"/>
        <n v="0.26048565121412803"/>
        <n v="0.81204667297382527"/>
        <n v="0.2185430463576159"/>
        <n v="0.81520025228634496"/>
        <n v="0.80542415641753395"/>
        <n v="0.85556606748659725"/>
        <n v="0.45231846019247596"/>
        <n v="0.37685272784610535"/>
        <n v="0.60044150110375272"/>
        <n v="0.8826868495742668"/>
        <n v="0.47331583552055995"/>
        <n v="0.54777672658467358"/>
        <n v="0.56385998107852409"/>
        <n v="0.62518518518518518"/>
        <n v="0.13875748975086724"/>
        <n v="0.38048245614035087"/>
        <n v="0.30701754385964913"/>
        <n v="0.48026315789473684"/>
        <n v="0.4819753086419753"/>
        <n v="0.17849258908861557"/>
        <n v="0.58372753074739825"/>
        <n v="2.2479564032697547E-2"/>
        <n v="0.14222642699463892"/>
        <n v="0.50614947965941348"/>
        <n v="0.4957426679280984"/>
        <n v="0.61116367076631972"/>
        <n v="0.38147138964577659"/>
        <n v="0.22922134733158356"/>
        <n v="0.40332458442694663"/>
        <n v="0.44188596491228072"/>
        <n v="0.53106275622831911"/>
        <n v="1.9736842105263157E-2"/>
        <n v="0.74046042257962785"/>
        <n v="8.4200567644276247E-2"/>
        <n v="0.2131819615263324"/>
        <n v="0.8381452318460193"/>
        <n v="0.92038495188101488"/>
        <n v="0.63733837906023338"/>
        <n v="0.95963418479974771"/>
        <n v="0.84389782403027436"/>
        <n v="0.90376202974628173"/>
        <n v="0.58267716535433067"/>
        <n v="0.64837590665405231"/>
        <n v="0.22264269946389151"/>
        <n v="0.38032166508987703"/>
        <n v="0.46139534883720928"/>
        <n v="1.7344686218858405E-2"/>
        <n v="0.87574897508672345"/>
        <n v="0.15310586176727908"/>
        <n v="0.45395348837209304"/>
        <n v="0.72372093023255812"/>
        <n v="0.47906976744186047"/>
        <n v="0.75160493827160491"/>
        <n v="0.23793859649122806"/>
        <n v="0.52002522863450018"/>
        <n v="0.15263323872595397"/>
        <n v="0.62864197530864196"/>
        <n v="0.30844155844155846"/>
        <n v="0.50438596491228072"/>
        <n v="0.5021929824561403"/>
        <n v="0.51535087719298245"/>
        <n v="3.2697547683923703E-2"/>
        <n v="0.32785087719298245"/>
        <n v="0.14772727272727273"/>
        <n v="0.74453193350831148"/>
        <n v="0.93692841374960578"/>
        <n v="8.3114610673665795E-2"/>
        <n v="0.85430463576158944"/>
        <n v="0.10785241248817408"/>
        <n v="0.21602018290760014"/>
        <n v="0.26017029328287605"/>
        <n v="0.23557237464522232"/>
        <n v="0.12330495111952065"/>
        <n v="0.64963733837906024"/>
        <n v="0.86124251024913279"/>
        <n v="6.4713896457765666E-2"/>
        <n v="3.1496062992125984E-2"/>
        <n v="0.94925634295713035"/>
        <n v="0.9457567804024497"/>
        <n v="0.96325459317585305"/>
        <n v="0.95625546806649164"/>
        <n v="0.50520340586565748"/>
        <n v="0.3544623147272154"/>
        <n v="9.711286089238845E-2"/>
        <n v="0.23097112860892388"/>
        <n v="0.49795017344686221"/>
        <n v="0.51864035087719296"/>
        <n v="7.2888283378746588E-2"/>
        <n v="0.31802469135802469"/>
        <n v="0.21160517187007252"/>
        <n v="0.39982502187226598"/>
        <n v="0.32346491228070173"/>
        <n v="0.16367076631977295"/>
        <n v="0.29581395348837208"/>
        <n v="0.74960580258593501"/>
        <n v="0.13623462630085148"/>
        <n v="0.44749290444654682"/>
        <n v="0.56859035004730374"/>
        <n v="0.5317982456140351"/>
        <n v="0.55802469135802468"/>
        <n v="0.9605802585935036"/>
        <n v="0.63954588457899719"/>
        <n v="0.80258593503626618"/>
        <n v="0.40933459476505835"/>
        <n v="0.40334279407127088"/>
        <n v="0.53011668243456322"/>
        <n v="0.16335540838852097"/>
        <n v="0.62567013560391049"/>
        <n v="0.74645222327341532"/>
        <n v="0.30715862503941976"/>
        <n v="0.68369599495427313"/>
        <n v="0.9328287606433302"/>
        <n v="0.37828947368421051"/>
        <n v="0.58561967833491013"/>
        <n v="0.5682749921160517"/>
        <n v="0.64364553768527277"/>
        <n v="0.4317250078839483"/>
        <n v="0.61715547146010719"/>
        <n v="0.32279069767441859"/>
        <n v="1.6713970356354461E-2"/>
        <n v="0.66004415011037532"/>
        <n v="0.30274361400189215"/>
        <n v="0.20843373493975903"/>
        <n v="0.24641975308641975"/>
        <n v="0.20883534136546184"/>
        <n v="0.24691358024691357"/>
        <n v="0.82403027436140019"/>
        <n v="0.6941028066855881"/>
        <n v="0.13718070009460737"/>
        <n v="0.24597918637653737"/>
        <n v="0.31125827814569534"/>
        <n v="0.80479344055502999"/>
        <n v="7.0955534531693468E-2"/>
        <n v="8.3254493850520347E-2"/>
        <n v="0.88394828129927472"/>
        <n v="0.44843897824030277"/>
        <n v="0.50709555345316937"/>
        <n v="0.31469298245614036"/>
        <n v="0.51529485966572064"/>
        <n v="0.52493827160493822"/>
        <n v="0.50986842105263153"/>
        <n v="0.41885964912280704"/>
        <n v="6.6540523494165879E-2"/>
        <n v="8.0416272469252606E-2"/>
        <n v="0.74550614947965943"/>
        <n v="0.2532324187953327"/>
        <n v="0.78019552191737618"/>
        <n v="9.1453800063071591E-2"/>
        <n v="0.21349731945758435"/>
        <n v="0.62125512456638288"/>
        <n v="0.15957111321349732"/>
        <n v="0.25701671397035636"/>
        <n v="6.811731315042574E-2"/>
        <n v="0.5011037527593819"/>
        <n v="0.57868180384736678"/>
        <n v="0.68243456322926521"/>
        <n v="0.40021929824561403"/>
        <n v="0.67675812046672978"/>
        <n v="0.90463692038495191"/>
        <n v="0.79470198675496684"/>
        <n v="0.88520971302428253"/>
        <n v="0.25487012987012986"/>
        <n v="0.70545569221065907"/>
        <n v="0.65152948596657201"/>
        <n v="0.24503311258278146"/>
        <n v="0.53289473684210531"/>
        <n v="0.49353516240933459"/>
        <n v="0.58697674418604651"/>
        <n v="0.1144186046511628"/>
        <n v="0.10197368421052631"/>
        <n v="0.29605263157894735"/>
        <n v="7.8947368421052627E-2"/>
        <n v="8.987701040681173E-2"/>
        <n v="0.44819277108433736"/>
        <n v="0.54123456790123459"/>
        <n v="0.44078947368421051"/>
        <n v="0.24818669189530115"/>
        <n v="0.28855250709555347"/>
        <n v="0.16461684011352887"/>
        <n v="0.5135608048993876"/>
        <n v="0.20592872910753707"/>
        <n v="0.13706140350877194"/>
        <n v="0.49799196787148592"/>
        <n v="0.45065789473684209"/>
        <n v="0.26206244087038788"/>
        <n v="0.63429571303587051"/>
        <n v="0.85966572059287294"/>
        <n v="0.54939759036144575"/>
        <n v="0.73185185185185186"/>
        <n v="0.21822768842636392"/>
        <n v="0.6459259259259259"/>
        <n v="0.81330810469883319"/>
        <n v="0.28171478565179353"/>
        <n v="5.8341217281614635E-2"/>
        <n v="0.57742037212235886"/>
        <n v="0.51403342794071272"/>
        <n v="0.53105861767279094"/>
        <n v="0.42082239720034997"/>
        <n v="0.71753086419753087"/>
        <n v="0.69347209082308425"/>
        <n v="0.1838536739198991"/>
        <n v="0.23620309050772628"/>
        <n v="0.90034689372437715"/>
        <n v="0.13907284768211919"/>
        <n v="0.86723431094292025"/>
        <n v="0.52570167139703561"/>
        <n v="0.37716808577735728"/>
        <n v="0.19072615923009623"/>
        <n v="0.72721538946704511"/>
        <n v="0.1892147587511826"/>
        <n v="0.901923683380637"/>
        <n v="0.38145231846019245"/>
        <n v="0.68527278461053298"/>
        <n v="0.3598233995584989"/>
        <n v="0.60543209876543214"/>
        <n v="0.57127192982456143"/>
        <n v="0.14064963733837907"/>
        <n v="0.66172839506172842"/>
        <n v="0.85389326334208226"/>
        <n v="0.46357615894039733"/>
        <n v="0.66553133514986373"/>
        <n v="0.5149795017344686"/>
        <n v="0.12078208766950489"/>
        <n v="0.72847682119205293"/>
        <n v="0.43550930305897195"/>
        <n v="0.56449069694102805"/>
        <n v="0.43298643960895616"/>
        <n v="0.76115485564304464"/>
        <n v="0.71018606117943861"/>
        <n v="0.87164932198044776"/>
        <n v="3.6581520025228638E-2"/>
        <n v="0.53200883002207511"/>
        <n v="0.64206874802901293"/>
        <n v="0.27846105329549037"/>
        <n v="0.51119520655944495"/>
        <n v="0.51750236518448434"/>
        <n v="0.8741721854304636"/>
        <n v="0.63355408388520973"/>
        <n v="0.10564490696941028"/>
        <n v="0.26332387259539575"/>
        <n v="0.50741091138442129"/>
        <n v="0.13181961526332386"/>
        <n v="0.14411857458215074"/>
        <n v="0.32370953630796151"/>
        <n v="0.40419947506561682"/>
        <n v="0.3497319457584358"/>
        <n v="0.51844843897824033"/>
        <n v="1.7497812773403325E-3"/>
        <n v="0.53947368421052633"/>
        <n v="0.15654320987654322"/>
        <n v="0.20734908136482941"/>
        <n v="0.75559760327972247"/>
        <n v="0.31788079470198677"/>
        <n v="0.29990539262062443"/>
        <n v="0.59634184799747714"/>
        <n v="0.74613686534216339"/>
        <n v="0.23462630085146641"/>
        <n v="0.17691579943235572"/>
        <n v="0.18547681539807523"/>
        <n v="0.86648501362397823"/>
        <n v="0.1505449591280654"/>
        <n v="8.1993062125512453E-2"/>
        <n v="0.37432986439608956"/>
        <n v="0.65266841644794404"/>
        <n v="0.10343740145064649"/>
        <n v="0.79836512261580383"/>
        <n v="0.23622047244094488"/>
        <n v="0.42434210526315791"/>
        <n v="0.43640350877192985"/>
        <n v="0.21696625670135605"/>
        <n v="0.81189851268591429"/>
        <n v="0.74715660542432194"/>
        <n v="0.60367454068241466"/>
        <n v="0.4461942257217848"/>
        <n v="0.72820163487738421"/>
        <n v="0.13767441860465116"/>
        <n v="0.42971887550200805"/>
        <n v="0.52049382716049386"/>
        <n v="0.68842636392305268"/>
        <n v="0.14473684210526316"/>
        <n v="0.77041942604856517"/>
        <n v="0.35067801955219174"/>
        <n v="0.10627562283191422"/>
        <n v="0.52412280701754388"/>
        <n v="7.4561403508771926E-2"/>
        <n v="9.2105263157894732E-2"/>
        <n v="4.3834752444023968E-2"/>
        <n v="0.58530432040365821"/>
        <n v="0.38725953957742038"/>
        <n v="0.60391043834752445"/>
        <n v="0.57615894039735094"/>
        <n v="0.28493827160493829"/>
        <n v="0.53629629629629627"/>
        <n v="0.64806054872280039"/>
        <n v="0.45506149479659413"/>
        <n v="0.3443708609271523"/>
        <n v="0.72790901137357833"/>
        <n v="0.49343832020997375"/>
        <n v="0.34531693472090824"/>
        <n v="0.58120466729738252"/>
        <n v="0.80826237779880161"/>
        <n v="0.68590350047303694"/>
        <n v="0.82592242194891197"/>
        <n v="0.73604541154210024"/>
        <n v="0.72437716808577735"/>
        <n v="0.2510249132765689"/>
        <n v="0.77483443708609268"/>
        <n v="0.68401135288552506"/>
        <n v="0.65436770734783978"/>
        <n v="0.42951750236518449"/>
        <n v="0.20782087669504887"/>
        <n v="0.79817092399873857"/>
        <n v="0.17596972563859981"/>
        <n v="0.76884263639230521"/>
        <n v="0.88710186061179441"/>
        <n v="0.76411226742352567"/>
        <n v="0.80227057710501415"/>
        <n v="0.9189530116682435"/>
        <n v="0.89940081993062126"/>
        <n v="0.826237779880164"/>
        <n v="0.28634500157678966"/>
        <n v="0.86218858404288867"/>
        <n v="0.37182852143482065"/>
        <n v="0.53280839895013121"/>
        <n v="0.64041994750656173"/>
        <n v="0.13648293963254593"/>
        <n v="0.70419426048565126"/>
        <n v="0.4120734908136483"/>
        <n v="0.51531058617672787"/>
        <n v="0.62992125984251968"/>
        <n v="0.37357830271216097"/>
        <n v="0.41819772528433946"/>
        <n v="0.23178807947019867"/>
        <n v="0.14713896457765668"/>
        <n v="4.9727520435967301E-2"/>
        <n v="3.8789025543992432E-2"/>
        <n v="0.20876695048880478"/>
        <n v="0.95900346893724375"/>
        <n v="0.82466099022390416"/>
        <n v="0.12015137180700095"/>
        <n v="0.64995269631031216"/>
        <n v="0.66382844528539897"/>
        <n v="0.62945443077893404"/>
        <n v="0.40744244717754652"/>
        <n v="0.29549038158309682"/>
        <n v="0.94796594134342482"/>
        <n v="7.0324818669189534E-2"/>
        <n v="0.90886155786818035"/>
        <n v="0.31346578366445915"/>
        <n v="0.85272784610532959"/>
        <n v="0.17628508356985179"/>
        <n v="0.38662882371491641"/>
        <n v="0.58435824660990221"/>
        <n v="0.33837906023336489"/>
        <n v="0.76127404604225801"/>
        <n v="0.76978871018606121"/>
        <n v="0.5930864197530864"/>
        <n v="0.21475875118259224"/>
        <n v="0.55407407407407405"/>
        <n v="0.59604938271604935"/>
        <n v="0.55209876543209879"/>
        <n v="0.11605171870072532"/>
        <n v="0.68148848943550933"/>
        <n v="0.18353831598864712"/>
        <n v="0.66508987701040678"/>
        <n v="0.43919510061242345"/>
        <n v="0.63828445285398927"/>
        <n v="5.9287291075370549E-2"/>
        <n v="0.45979186376537368"/>
        <n v="0.85564304461942253"/>
        <n v="0.40241228070175439"/>
        <n v="0.4676543209876543"/>
        <n v="0.16885389326334208"/>
        <n v="0.24584426946631671"/>
        <n v="0.25985493535162407"/>
        <n v="0.74235257016713974"/>
        <n v="0.27120782087669504"/>
        <n v="0.48186691895301165"/>
        <n v="0.83790602333648689"/>
        <n v="0.27341532639545885"/>
        <n v="0.45947650583412175"/>
        <n v="0.8625039419741406"/>
        <n v="0.22106590980763166"/>
        <n v="0.456322926521602"/>
        <n v="0.66288237149164297"/>
        <n v="0.76695048880479344"/>
        <n v="0.54020813623462627"/>
        <n v="0.85461999369284136"/>
        <n v="0.71933144118574577"/>
        <n v="0.70387890255439922"/>
        <n v="0.65531378114159566"/>
        <n v="0.31851151056449067"/>
        <n v="0.80592105263157898"/>
        <n v="0.26773888363292336"/>
        <n v="0.45695364238410596"/>
        <n v="0.59287291075370541"/>
        <n v="0.17045454545454544"/>
        <n v="0.22327341532639547"/>
        <n v="0.60192475940507439"/>
        <n v="0.87261580381471393"/>
        <n v="0.41501103752759383"/>
        <n v="0.51182592242194891"/>
        <n v="0.7089246294544308"/>
        <n v="0.24566382844528539"/>
        <n v="9.8391674550614955E-2"/>
        <n v="0.42478713339640489"/>
        <n v="0.54505686789151353"/>
        <n v="0.42869641294838146"/>
        <n v="0.25371828521434819"/>
        <n v="0.27559055118110237"/>
        <n v="0.14173228346456693"/>
        <n v="0.4610532954903816"/>
        <n v="0.40807316304005048"/>
        <n v="0.73320719016083258"/>
        <n v="4.194260485651214E-2"/>
        <n v="0.22320987654320987"/>
        <n v="0.32020997375328086"/>
        <n v="2.2075055187637971E-2"/>
        <n v="0.61154855643044614"/>
        <n v="0.79359673024523159"/>
        <n v="0.42432195975503062"/>
        <n v="0.17760279965004375"/>
        <n v="0.71270892462945445"/>
        <n v="0.22295805739514349"/>
        <n v="0.22747156605424321"/>
        <n v="0.19552191737622202"/>
        <n v="0.2803532008830022"/>
        <n v="0.50362661620939764"/>
        <n v="1.6083254493850521E-2"/>
        <n v="0.13465783664459161"/>
        <n v="0.92841374960580259"/>
        <n v="7.5685903500473037E-2"/>
        <n v="7.5240594925634299E-2"/>
        <n v="0.95538057742782156"/>
        <n v="6.8432671081677707E-2"/>
        <n v="0.61810154525386318"/>
        <n v="0.89498580889309365"/>
        <n v="0.43744531933508313"/>
        <n v="0.1163604549431321"/>
        <n v="0.87051618547681542"/>
        <n v="3.5635446231472724E-2"/>
        <n v="0.53610848312835069"/>
        <n v="0.79604938271604941"/>
        <n v="0.43092105263157893"/>
        <n v="0.16706827309236949"/>
        <n v="0.18765432098765433"/>
        <n v="0.15863453815261044"/>
        <n v="0.28981393882056133"/>
        <n v="0.28445285398927783"/>
        <n v="0.92620624408703878"/>
        <n v="0.31472721538946702"/>
        <n v="0.80668558814254177"/>
        <n v="0.25922421948912017"/>
        <n v="0.93175853018372701"/>
        <n v="0.69284137496058029"/>
        <n v="0.63851851851851849"/>
        <n v="0.61513157894736847"/>
        <n v="0.20466729738252917"/>
        <n v="0.86628823714916425"/>
        <n v="0.41732283464566927"/>
        <n v="0.10673665791776028"/>
        <n v="0.37811415957111322"/>
        <n v="0.55376852727846104"/>
        <n v="0.90696941028066858"/>
        <n v="0.47587511825922424"/>
        <n v="0.84536784741144411"/>
        <n v="0.58005249343832022"/>
        <n v="0.2807017543859649"/>
        <n v="0.13010899182561309"/>
        <n v="0.43204036581520028"/>
        <n v="0.50867234310942921"/>
        <n v="0.58719646799116998"/>
        <n v="0.42415641753390099"/>
        <n v="0.56888888888888889"/>
        <n v="0.56228319142226424"/>
        <n v="0.46925260170293281"/>
        <n v="7.1741032370953625E-2"/>
        <n v="0.31907894736842107"/>
        <n v="0.69203849518810145"/>
        <n v="0.14497991967871485"/>
        <n v="0.63779527559055116"/>
        <n v="0.67804024496937887"/>
        <n v="0.72343109429202146"/>
        <n v="0.38518518518518519"/>
        <n v="0.84601924759405078"/>
        <n v="0.70046511627906982"/>
        <n v="0.28093023255813954"/>
        <n v="0.40069991251093612"/>
        <n v="0.56417533900977612"/>
        <n v="0.60737937559129607"/>
        <n v="0.42447177546515297"/>
        <n v="0.34100877192982454"/>
        <n v="0.49451754385964913"/>
        <n v="0.82686849574266796"/>
        <n v="0.26679280983916748"/>
        <n v="0.7335225480920845"/>
        <n v="0.82371491643014827"/>
        <n v="0.10059918006937875"/>
        <n v="0.49921160517187008"/>
        <n v="0.31408573928258965"/>
        <n v="0.98162729658792647"/>
        <n v="4.3744531933508314E-3"/>
        <n v="0.12938596491228072"/>
        <n v="0.95774203721223594"/>
        <n v="0.83128350678019547"/>
        <n v="0.79123304951119522"/>
        <n v="0.93472090823084197"/>
        <n v="0.45474613686534215"/>
        <n v="0.94891201513718071"/>
        <n v="0.39370078740157483"/>
        <n v="0.25301204819277107"/>
        <n v="0.12828947368421054"/>
        <n v="0.30778934090192367"/>
        <n v="0.16840113528855249"/>
        <n v="2.5885558583106268E-2"/>
        <n v="0.86439608956165248"/>
        <n v="0.72406181015452542"/>
        <n v="0.40049382716049381"/>
        <n v="0.22548092084515925"/>
        <n v="6.780195521917376E-2"/>
        <n v="0.91548407442447177"/>
        <n v="0.87480290129296756"/>
        <n v="0.25260170293282874"/>
        <n v="0.92650918635170598"/>
        <n v="0.55901234567901237"/>
        <n v="0.79280983916745507"/>
        <n v="0.85808893093661309"/>
        <n v="4.2573320719016081E-2"/>
        <n v="0.49081364829396323"/>
        <n v="0.53980752405949262"/>
        <n v="0.51793525809273844"/>
        <n v="0.57655293088363957"/>
        <n v="0.58180227471566059"/>
        <n v="9.1863517060367453E-2"/>
        <n v="0.78740157480314965"/>
        <n v="0.21491228070175439"/>
        <n v="6.5679012345679008E-2"/>
        <n v="0.68740740740740736"/>
        <n v="0.1502008032128514"/>
        <n v="1.3245033112582781E-2"/>
        <n v="0.82764654418197725"/>
        <n v="0.85209713024282563"/>
        <n v="0.72753074739829704"/>
        <n v="0.90286975717439288"/>
        <n v="7.6001261431725003E-2"/>
        <n v="0.2011983601387575"/>
        <n v="0.6972563859981078"/>
        <n v="0.69028871391076119"/>
        <n v="0.71128608923884518"/>
        <n v="0.54083885209713023"/>
        <n v="0.36959949542731002"/>
        <n v="0.59318826868495744"/>
        <n v="0.56606748659728789"/>
        <n v="0.79911699779249445"/>
        <n v="0.29395348837209301"/>
        <n v="8.861557868180385E-2"/>
        <n v="0.94638915168716498"/>
        <n v="0.39640491958372753"/>
        <n v="0.20908230842005676"/>
        <n v="0.46231472721538946"/>
        <n v="0.29769788710186063"/>
        <n v="0.56165247555976028"/>
        <n v="0.23872595395774204"/>
        <n v="0.73856827499211608"/>
        <n v="0.81646168401135288"/>
        <n v="0.21412803532008831"/>
        <n v="0.27278461053295489"/>
        <n v="0.4988962472406181"/>
        <n v="0.33554083885209712"/>
        <n v="0.81583096814884892"/>
        <n v="0.19078947368421054"/>
        <n v="0.42920214443393251"/>
        <n v="0.32195975503062119"/>
        <n v="0.10501419110690634"/>
        <n v="0.88300220750551872"/>
        <n v="0.89309366130558188"/>
        <n v="0.15547146010722171"/>
        <n v="0.34941658782718388"/>
        <n v="0.26300851466414382"/>
        <n v="0.31535793125197098"/>
        <n v="0.81046988331756542"/>
        <n v="3.0589719331441185E-2"/>
        <n v="0.87385682749921156"/>
        <n v="7.2532324187953329E-2"/>
        <n v="0.78871018606117949"/>
        <n v="7.6316619362976984E-2"/>
        <n v="0.65689057079785551"/>
        <n v="0.7429832860296437"/>
        <n v="2.4597918637653739E-2"/>
        <n v="0.30053610848312834"/>
        <n v="0.58940397350993379"/>
        <n v="0.24342105263157895"/>
        <n v="0.82276884263639227"/>
        <n v="3.4567901234567903E-3"/>
        <n v="0.20182907600126143"/>
        <n v="0.77340332458442695"/>
        <n v="0.32734153263954591"/>
        <n v="0.48848943550930307"/>
        <n v="0.50328947368421051"/>
        <n v="0.27026174708293915"/>
        <n v="0.6215704824976348"/>
        <n v="0.6108483128350678"/>
        <n v="0.36896877956480606"/>
        <n v="0.11384421318196153"/>
        <n v="0.40901923683380637"/>
        <n v="0.14916430148218227"/>
        <n v="0.4509618416903185"/>
        <n v="0.94733522548092086"/>
        <n v="0.38946704509618418"/>
        <n v="0.44528539892778302"/>
        <n v="0.7004099653106276"/>
        <n v="0.8092084515925575"/>
        <n v="0.78744875433617156"/>
        <n v="0.59255755282245348"/>
        <n v="0.20939766635130874"/>
        <n v="0.52034058656575211"/>
        <n v="0.69694102806685587"/>
        <n v="0.74487543361715547"/>
        <n v="0.195837275307474"/>
        <n v="7.8839482812992745E-2"/>
        <n v="0.641753390097761"/>
        <n v="0.25877192982456143"/>
        <n v="0.54399243140964992"/>
        <n v="0.54304635761589404"/>
        <n v="0.31031220435193946"/>
        <n v="0.21948912015137181"/>
        <n v="0.3342082239720035"/>
        <n v="0.45316934720908231"/>
        <n v="0.79375591296121095"/>
        <n v="0.81961526332387258"/>
        <n v="0.25449385052034057"/>
        <n v="0.21034374014506466"/>
        <n v="0.26071741032370954"/>
        <n v="0.25783132530120484"/>
        <n v="0.33086419753086421"/>
        <n v="0.11542100283822138"/>
        <n v="0.15925575528224534"/>
        <n v="0.39107611548556431"/>
        <n v="0.52843394575678038"/>
        <n v="0.81078524124881746"/>
        <n v="0.41091138442131819"/>
        <n v="0.44276253547776728"/>
        <n v="0.49164301482182277"/>
        <n v="0.45064648375906652"/>
        <n v="0.70766319772942288"/>
        <n v="0.2904446546830653"/>
        <n v="9.4292021444339319E-2"/>
        <n v="0.6688372093023256"/>
        <n v="0.24372093023255814"/>
        <n v="0.37171052631578949"/>
        <n v="0.56955380577427817"/>
        <n v="0.91688538932633423"/>
        <n v="4.4619422572178477E-2"/>
        <n v="0.90726159230096237"/>
        <n v="9.6237970253718289E-2"/>
        <n v="0.89063867016622922"/>
        <n v="0.93525809273840765"/>
        <n v="5.0743657042869643E-2"/>
        <n v="7.2615923009623801E-2"/>
        <n v="0.53860465116279066"/>
        <n v="0.6281714785651793"/>
        <n v="0.18110236220472442"/>
        <n v="0.79615048118985132"/>
        <n v="0.42825607064017662"/>
        <n v="0.32895888013998248"/>
        <n v="6.2125512456638284E-2"/>
        <n v="0.36513157894736842"/>
        <n v="0.25459317585301838"/>
        <n v="0.56517935258092733"/>
        <n v="0.52580927384076992"/>
        <n v="0.57111321349731947"/>
        <n v="0.49258908861557871"/>
        <n v="0.41658782718385368"/>
        <n v="0.61778618732261115"/>
        <n v="0.15789473684210525"/>
        <n v="3.6184210526315791E-2"/>
        <n v="0.23701298701298701"/>
        <n v="0.70671712393566699"/>
        <n v="0.30999684642068748"/>
        <n v="0.86660359508041629"/>
        <n v="0.1598864711447493"/>
        <n v="0.90539262062440873"/>
        <n v="0.82119205298013243"/>
        <n v="0.8987701040681173"/>
        <n v="0.73951434878587197"/>
        <n v="0.61053295490381587"/>
        <n v="0.325764742983286"/>
        <n v="0.89719331441185746"/>
        <n v="0.68937243771680856"/>
        <n v="2.9328287606433301E-2"/>
        <n v="0.88331756543677076"/>
        <n v="0.23863636363636365"/>
        <n v="0.23214285714285715"/>
        <n v="7.4675324675324672E-2"/>
        <n v="0.81173131504257334"/>
        <n v="0.37445319335083116"/>
        <n v="0.44094488188976377"/>
        <n v="2.5371828521434821E-2"/>
        <n v="0.74978127734033251"/>
        <n v="0.32894736842105265"/>
        <n v="0.24534847051403344"/>
        <n v="0.12510936132983377"/>
        <n v="0.92213473315835526"/>
        <n v="0.8985126859142607"/>
        <n v="0.46609902239041312"/>
        <n v="0.47209082308420058"/>
        <n v="0.16228070175438597"/>
        <n v="0.41294838145231844"/>
        <n v="0.52230971128608927"/>
        <n v="4.1994750656167978E-2"/>
        <n v="0.4370860927152318"/>
        <n v="0.43393251340271211"/>
        <n v="0.45600756859035002"/>
        <n v="0.55093030589719327"/>
        <n v="0.59791863765373698"/>
        <n v="0.40682414698162728"/>
        <n v="0.30183727034120733"/>
        <n v="0.37149164301482185"/>
        <n v="0.87354146956795964"/>
        <n v="0.57767441860465119"/>
        <n v="0.35441860465116282"/>
        <n v="0.42232558139534881"/>
        <n v="0.46697674418604651"/>
        <n v="0.94039735099337751"/>
        <n v="0.9728783902012248"/>
        <n v="0.9597550306211724"/>
        <n v="0.97462817147856518"/>
        <n v="4.3744531933508309E-2"/>
        <n v="0.5405234941658783"/>
        <n v="0.60098765432098766"/>
        <n v="0.57236842105263153"/>
        <n v="0.27246925260170296"/>
        <n v="0.62790697674418605"/>
        <n v="0.12930232558139534"/>
        <n v="0.49605802585935038"/>
        <n v="0.65190735694822888"/>
        <n v="0.21381267738883633"/>
        <n v="0.12708924629454429"/>
        <n v="0.76568905707978552"/>
        <n v="0.73289183222958054"/>
        <n v="9.0507726269315678E-2"/>
        <n v="0.92683695994954274"/>
        <n v="0.53975308641975306"/>
        <n v="0.41469567959634185"/>
        <n v="5.0141911069063384E-2"/>
        <n v="0.82245348470514035"/>
        <n v="5.6764427625354781E-2"/>
        <n v="0.57332071901608328"/>
        <n v="0.54666666666666663"/>
        <n v="0.63692038495188097"/>
        <n v="0.51214128035320083"/>
        <n v="0.51876379690949226"/>
        <n v="0.46578366445916114"/>
        <n v="0.45222327341532642"/>
        <n v="0.55950617283950621"/>
        <n v="0.36842105263157893"/>
        <n v="4.4780826237779882E-2"/>
        <n v="0.23147272153894671"/>
        <n v="0.39293598233995586"/>
        <n v="0.78555660674865968"/>
        <n v="0.12488174077578051"/>
        <n v="0.59949542730999683"/>
        <n v="0.49006622516556292"/>
        <n v="0.93566698202459797"/>
        <n v="0.70703248186691892"/>
        <n v="0.7899716177861873"/>
        <n v="0.39072847682119205"/>
        <n v="0.46326080100914541"/>
        <n v="0.55471460107221693"/>
        <n v="0.38554216867469882"/>
        <n v="7.6947335225480917E-2"/>
        <n v="0.17060367454068243"/>
        <n v="0.8571428571428571"/>
        <n v="0.85146641438032167"/>
        <n v="0.7537054556922107"/>
        <n v="0.37280701754385964"/>
        <n v="0.26143172500788397"/>
        <n v="0.54683065279091769"/>
        <n v="0.71185286103542234"/>
        <n v="0.74329864396089562"/>
        <n v="0.63986124251024912"/>
        <n v="0.45663828445285398"/>
        <n v="0.33680227057710499"/>
        <n v="0.22705771050141912"/>
        <n v="0.75503062117235342"/>
        <n v="0.52850877192982459"/>
        <n v="0.76566757493188009"/>
        <n v="0.81335149863760214"/>
        <n v="0.47697368421052633"/>
        <n v="0.35824660990223905"/>
        <n v="0.46199936928413748"/>
        <n v="0.50043744531933509"/>
        <n v="0.44938505203405865"/>
        <n v="0.40428886786502682"/>
        <n v="0.66445916114790282"/>
        <n v="0.64144736842105265"/>
        <n v="0.66370370370370368"/>
        <n v="1.399825021872266E-2"/>
        <n v="0.5821507410911384"/>
        <n v="0.51907915484074429"/>
        <n v="0.72098765432098766"/>
        <n v="0.33175654367707347"/>
        <n v="0.61210974456007572"/>
        <n v="0.60197530864197535"/>
        <n v="0.68098765432098762"/>
        <n v="0.6325925925925926"/>
        <n v="0.52318460192475935"/>
        <n v="0.49232456140350878"/>
        <n v="0.33144118574582149"/>
        <n v="0.86408073163040056"/>
        <n v="0.52475559760327972"/>
        <n v="0.239041311888994"/>
        <n v="0.22453484705140334"/>
        <n v="0.57489750867234313"/>
        <n v="0.73005361084831288"/>
        <n v="0.57899716177861871"/>
        <n v="0.28161463260801012"/>
        <n v="0.4695679596341848"/>
        <n v="0.40507436570428695"/>
        <n v="0.83822138126773893"/>
        <n v="0.94323557237464517"/>
        <n v="0.33932513402712078"/>
        <n v="0.9659413434247871"/>
        <n v="0.92399873856827497"/>
        <n v="0.67360454115420998"/>
        <n v="0.1879533270261747"/>
        <n v="0.10722169662567013"/>
        <n v="0.36865342163355408"/>
        <n v="0.19836013875748976"/>
        <n v="0.73099968464206877"/>
        <n v="0.85777357300536106"/>
        <n v="0.92125984251968507"/>
        <n v="0.81539807524059493"/>
        <n v="9.2738407699037614E-2"/>
        <n v="0.16185476815398075"/>
        <n v="0.10411198600174978"/>
        <n v="0.85619678334910121"/>
        <n v="0.55502008032128514"/>
        <n v="0.75555555555555554"/>
        <n v="0.34058656575212864"/>
        <n v="0.35099337748344372"/>
        <n v="0.32702617470829393"/>
        <n v="0.19489120151371808"/>
        <n v="0.29012929675181331"/>
        <n v="0.26836959949542732"/>
        <n v="0.34783979817092398"/>
        <n v="0.75496688741721851"/>
        <n v="0.8101545253863135"/>
        <n v="0.31882686849574265"/>
        <n v="0.49227373068432673"/>
        <n v="0.17376222011983603"/>
        <n v="0.63197729422894988"/>
        <n v="0.61557868180384734"/>
        <n v="0.15830968148848942"/>
        <n v="0.6663513087354147"/>
        <n v="0.61400189214758749"/>
        <n v="0.5575528224534847"/>
        <n v="0.24408703878902555"/>
        <n v="0.38252917060864083"/>
        <n v="0.57016713970356359"/>
        <n v="0.13970356354462315"/>
        <n v="0.82749921160517192"/>
        <n v="0.69315673289183222"/>
        <n v="0.65783664459161151"/>
        <n v="0.4856512141280353"/>
        <n v="0.10375275938189846"/>
        <n v="0.4083885209713024"/>
        <n v="0.53705455692210657"/>
        <n v="0.46271929824561403"/>
        <n v="0.52254809208451591"/>
        <n v="0.50488804793440556"/>
        <n v="0.82150741091138446"/>
        <n v="0.62220119836013876"/>
        <n v="0.62535477767265846"/>
        <n v="8.9246294544307783E-2"/>
        <n v="0.86155786818038471"/>
        <n v="0.69063386944181648"/>
        <n v="0.12046672973825291"/>
        <n v="0.72500788394828131"/>
        <n v="0.81898454746136862"/>
        <n v="0.84295175023651847"/>
        <n v="0.61767279090113736"/>
        <n v="0.43519394512771997"/>
        <n v="0.55313781141595708"/>
        <n v="0.12740460422579628"/>
        <n v="0.8293913591926837"/>
        <n v="0.7868180384736676"/>
        <n v="0.8549353516240934"/>
        <n v="0.46483759066540525"/>
        <n v="0.49479659413434246"/>
        <n v="0.40131578947368424"/>
        <n v="0.55187637969094927"/>
        <n v="0.65789473684210531"/>
        <n v="0.90665405234941654"/>
        <n v="0.57584358246609901"/>
        <n v="0.1706086408073163"/>
        <n v="0.67833491012298963"/>
        <n v="0.22958057395143489"/>
        <n v="0.15200252286345001"/>
        <n v="0.13402712078208767"/>
        <n v="0.48659728792179124"/>
        <n v="0.96089561652475564"/>
        <n v="0.81803847366761273"/>
        <n v="0.22232734153263956"/>
        <n v="0.18227688426363922"/>
        <n v="0.22043519394512773"/>
        <n v="0.66193629769788709"/>
        <n v="0.20151371807000945"/>
        <n v="0.78965625985493537"/>
        <n v="0.39987385682749921"/>
        <n v="0.16304005045726899"/>
        <n v="0.37401450646483758"/>
        <n v="0.51970987070324814"/>
        <n v="0.58782718385367394"/>
        <n v="0.29485966572059286"/>
        <n v="0.5938189845474614"/>
        <n v="0.66225165562913912"/>
        <n v="0.58183538315988648"/>
        <n v="0.49385052034058657"/>
        <n v="0.22169662567013559"/>
        <n v="0.25197098707032484"/>
        <n v="0.63071586250394196"/>
        <n v="0.3358561967833491"/>
        <n v="5.455692210659098E-2"/>
        <n v="0.54998423210343739"/>
        <n v="0.54714601072216962"/>
        <n v="0.70104068117313145"/>
        <n v="0.14506464837590666"/>
        <n v="0.45180722891566266"/>
        <n v="0.33112582781456956"/>
        <n v="0.42384105960264901"/>
        <n v="0.35919268369599494"/>
        <n v="0.4663167104111986"/>
        <n v="0.10438347524440239"/>
        <n v="0.57521286660359505"/>
        <n v="0.90633869441816461"/>
        <n v="0.29517502365184484"/>
        <n v="0.87322611163670771"/>
        <n v="0.31188899400819931"/>
        <n v="0.24759405074365703"/>
        <n v="0.73478397981709243"/>
        <n v="5.9602649006622516E-2"/>
        <n v="0.55881425417849262"/>
        <n v="0.55629139072847678"/>
        <n v="0.45285087719298245"/>
        <n v="0.28539892778303372"/>
        <n v="0.37007874015748032"/>
        <n v="0.57395143487858724"/>
        <n v="0.96762904636920388"/>
        <n v="0.25039419741406499"/>
        <n v="0.24187953327026174"/>
        <n v="0.71807000946073796"/>
        <n v="0.61999369284137495"/>
        <n v="0.27215389467045098"/>
        <n v="0.54320987654320985"/>
        <n v="0.34594765058341215"/>
        <n v="0.10855263157894737"/>
        <n v="0.32236842105263158"/>
        <n v="0.94008199306212548"/>
        <n v="1.1352885525070956E-2"/>
        <n v="0.78565179352580927"/>
        <n v="0.65616797900262469"/>
        <n v="0.54556922106590977"/>
        <n v="0.73086419753086418"/>
        <n v="0.75548245614035092"/>
        <n v="0.64839506172839512"/>
        <n v="0.55912961210974454"/>
        <n v="0.11365461847389559"/>
        <n v="0.12395061728395061"/>
        <n v="0.46546830652790916"/>
        <n v="0.36549984232103438"/>
        <n v="0.60580258593503622"/>
        <n v="0.4903815830968149"/>
        <n v="0.79154840744244714"/>
        <n v="0.4162724692526017"/>
        <n v="0.30684326710816778"/>
        <n v="0.73131504257332069"/>
        <n v="0.61652475559760322"/>
        <n v="0.5042573320719016"/>
        <n v="0.79659413434247872"/>
        <n v="0.91327656890570796"/>
        <n v="0.29571303587051617"/>
        <n v="0.35320088300220753"/>
        <n v="0.20504385964912281"/>
        <n v="0.91138442131819619"/>
        <n v="0.25903614457831325"/>
        <n v="0.33004385964912281"/>
        <n v="0.41753390097760956"/>
        <n v="0.48817407757805109"/>
        <n v="0.52917060864080734"/>
        <n v="0.91163604549431321"/>
        <n v="0.39198990854619992"/>
        <n v="0.46893724377168083"/>
        <n v="0.43330179754020814"/>
        <n v="0.28947368421052633"/>
        <n v="0.67171239356669821"/>
        <n v="0.64490696941028069"/>
        <n v="8.0100914538000625E-2"/>
        <n v="0.15570175438596492"/>
        <n v="0.41557017543859648"/>
        <n v="0.20559930008748906"/>
        <n v="0.36045411542100286"/>
        <n v="0.92778303374329862"/>
        <n v="2.9317269076305223E-2"/>
        <n v="1.8921475875118259E-3"/>
        <n v="0.13560391043834752"/>
        <n v="0.48281299274676759"/>
        <n v="0.54146956795963419"/>
        <n v="3.0621172353455819E-2"/>
        <n v="0.88962472406181015"/>
        <n v="0.24440239672027753"/>
        <n v="0.40555029959003469"/>
        <n v="0.41032370953630798"/>
        <n v="0.69991251093613294"/>
        <n v="0.63954505686789154"/>
        <n v="0.96412948381452324"/>
        <n v="4.2869641294838147E-2"/>
        <n v="0.39009776095868809"/>
        <n v="0.37937559129612108"/>
        <n v="0.17092399873856828"/>
        <n v="0.56795963418479978"/>
        <n v="0.79501734468621887"/>
        <n v="0.38063702302112901"/>
        <n v="0.90570797855566065"/>
        <n v="0.70829391359192684"/>
        <n v="0.75244402396720278"/>
        <n v="0.29612109744560078"/>
        <n v="2.5859350362661623E-2"/>
        <n v="0.26931567328918321"/>
        <n v="0.84925890886155786"/>
        <n v="6.0307017543859649E-2"/>
        <n v="0.52521929824561409"/>
        <n v="0.29233680227057712"/>
        <n v="0.27467675812046671"/>
        <n v="0.6162093976663513"/>
        <n v="0.68279069767441858"/>
        <n v="0.33209302325581397"/>
        <n v="7.3163040050457276E-2"/>
        <n v="0.15610217596972564"/>
        <n v="0.19646799116997793"/>
        <n v="2.2390413118889941E-2"/>
        <n v="0.90413118889940081"/>
        <n v="5.7395143487858721E-2"/>
        <n v="0.96026490066225167"/>
        <n v="0.58511627906976749"/>
        <n v="0.32558139534883723"/>
        <n v="0.50548245614035092"/>
        <n v="0.14632608010091455"/>
        <n v="0.96500437445319331"/>
        <n v="0.56575212866603597"/>
        <n v="0.43771680857773571"/>
        <n v="0.1999369284137496"/>
        <n v="0.81141595711132131"/>
        <n v="0.52888888888888885"/>
        <n v="0.76425438596491224"/>
        <n v="7.0697674418604653E-2"/>
        <n v="0.61293859649122806"/>
        <n v="0.72942289498580892"/>
        <n v="0.18826868495742669"/>
        <n v="1.2929675181330811E-2"/>
        <n v="0.94985808893093659"/>
        <n v="1.1037527593818985E-2"/>
        <n v="0.38486842105263158"/>
        <n v="4.457831325301205E-2"/>
        <n v="0.62962962962962965"/>
        <n v="0.815515610217597"/>
        <n v="0.52128666035950799"/>
        <n v="3.499562554680665E-3"/>
        <n v="0.26948051948051949"/>
        <n v="0.2288961038961039"/>
        <n v="0.2435064935064935"/>
        <n v="0.2564935064935065"/>
        <n v="0.2353896103896104"/>
        <n v="0.15422077922077923"/>
        <n v="0.21255124566382844"/>
        <n v="6.4692982456140358E-2"/>
        <n v="0.47871485943775099"/>
        <n v="0.5738271604938272"/>
        <n v="0.20614035087719298"/>
        <n v="0.54210028382213815"/>
        <n v="0.43441860465116278"/>
        <n v="0.43534883720930234"/>
        <n v="0.11403508771929824"/>
        <n v="0.51096491228070173"/>
        <n v="0.94138232720909887"/>
        <n v="0.43140964995269632"/>
        <n v="0.64900662251655628"/>
        <n v="0.19173762220119836"/>
        <n v="0.64017660044150115"/>
        <n v="0.60990223904131191"/>
        <n v="0.52759381898454749"/>
        <n v="0.27972248502049829"/>
        <n v="0.83695994954273101"/>
        <n v="0.72532324187953323"/>
        <n v="0.11479028697571744"/>
        <n v="0.71866485013623982"/>
        <n v="0.52668416447944011"/>
        <n v="0.71653543307086609"/>
        <n v="0.18606117943866288"/>
        <n v="0.51718700725323241"/>
        <n v="7.7578051087984864E-2"/>
        <n v="0.72690003153579308"/>
        <n v="0.18858404288867864"/>
        <n v="0.3180722891566265"/>
        <n v="0.4232456140350877"/>
        <n v="0.35358024691358025"/>
        <n v="0.71554714601072222"/>
        <n v="0.95931882686849579"/>
        <n v="0.50236518448438983"/>
        <n v="0.5244402396720278"/>
        <n v="0.30305897193314413"/>
        <n v="0.71302428256070638"/>
        <n v="0.69820245979186379"/>
        <n v="0.32355723746452225"/>
        <n v="0.34027120782087672"/>
        <n v="0.32387259539577418"/>
        <n v="0.78024691358024689"/>
        <n v="0.51624093345947653"/>
        <n v="0.43740145064648378"/>
        <n v="0.45884578997161779"/>
        <n v="0.56953642384105962"/>
        <n v="0.56638284452853993"/>
        <n v="0.22421948912015138"/>
        <n v="0.62251655629139069"/>
        <n v="0.40081993062125515"/>
        <n v="0.4269946389151687"/>
        <n v="0.43046357615894038"/>
        <n v="0.554399243140965"/>
        <n v="0.12012987012987013"/>
        <n v="0.47258771929824561"/>
        <n v="0.85020498265531375"/>
        <n v="0.51371807000946079"/>
        <n v="0.89530116682434568"/>
        <n v="9.4607379375591296E-3"/>
        <n v="0.3706827309236948"/>
        <n v="0.43802469135802469"/>
        <n v="0.39577420372122357"/>
        <n v="0.66141732283464572"/>
        <n v="0.47745190791548409"/>
        <n v="0.52696310312204353"/>
        <n v="0.55818353831598866"/>
        <n v="0.4910122989593188"/>
        <n v="0.34247871333964047"/>
        <n v="0.40208136234626302"/>
        <n v="0.30446194225721784"/>
        <n v="7.505518763796909E-2"/>
        <n v="0.46511627906976744"/>
        <n v="0.60801009145380003"/>
        <n v="0.44686218858404286"/>
        <n v="0.6609902239041312"/>
        <n v="0.46232558139534885"/>
        <n v="0.40460422579627875"/>
        <n v="0.79249448123620314"/>
        <n v="0.55976032797224851"/>
        <n v="0.65216020182907597"/>
        <n v="0.37876543209876545"/>
        <n v="0.65405234941658785"/>
        <n v="0.16240933459476506"/>
        <n v="0.28319142226426997"/>
        <n v="0.43267108167770418"/>
        <n v="0.82346491228070173"/>
        <n v="0.76348155156102171"/>
        <n v="0.640807316304005"/>
        <n v="0.48395061728395061"/>
        <n v="0.48123620309050774"/>
        <n v="0.49132765689057079"/>
        <n v="0.5521917376222012"/>
        <n v="0.10186061179438663"/>
        <n v="0.34995625546806647"/>
        <n v="0.50268054241564175"/>
        <n v="0.4850204982655314"/>
        <n v="0.47934405550299591"/>
        <n v="0.30558183538315986"/>
        <n v="0.70135603910438349"/>
        <n v="0.38221381267738885"/>
        <n v="3.1851151056449069E-2"/>
        <n v="0.46710526315789475"/>
        <n v="0.82152230971128604"/>
        <n v="0.32797224850204981"/>
        <n v="0.92273730684326716"/>
        <n v="0.59981078524124887"/>
        <n v="0.50299590034689368"/>
        <n v="0.55029959003468942"/>
        <n v="0.48312835067801957"/>
        <n v="0.62503941974140653"/>
        <n v="0.52853989277830338"/>
        <n v="0.23709536307961504"/>
        <n v="0.65815200252286343"/>
        <n v="0.55118110236220474"/>
        <n v="0.44356955380577429"/>
        <n v="9.9337748344370855E-2"/>
        <n v="0.56605424321959752"/>
        <n v="0.64566929133858264"/>
        <n v="0.45726900031535794"/>
        <n v="0.49984232103437404"/>
        <n v="0.59350362661620937"/>
        <n v="0.41721854304635764"/>
        <n v="0.81267738883632923"/>
        <n v="8.7669504888047936E-2"/>
        <n v="0.16650898770104069"/>
        <n v="4.793440555029959E-2"/>
        <n v="0.89624724061810157"/>
        <n v="6.4017660044150104E-2"/>
        <n v="6.3386944181646171E-2"/>
        <n v="0.88836329233680222"/>
        <n v="0.45537685272784612"/>
        <n v="0.51466414380321668"/>
        <n v="0.65657521286660359"/>
        <n v="0.3976663513087354"/>
        <n v="0.41122674235257017"/>
        <n v="0.1977294228949858"/>
        <n v="0.58908861557868175"/>
        <n v="0.94575843582466101"/>
        <n v="0.36076947335225479"/>
        <n v="0.57079785556606744"/>
        <n v="0.35887732576474296"/>
        <n v="0.33491012298959316"/>
        <n v="0.41974140649637337"/>
        <n v="0.39545056867891515"/>
        <n v="0.55124566382844531"/>
        <n v="8.0489938757655297E-2"/>
        <n v="4.4150110375275942E-2"/>
        <n v="0.74077578051087989"/>
        <n v="0.31693472090823083"/>
        <n v="0.57363607694733521"/>
        <n v="0.58341217281614632"/>
        <n v="0.51604938271604939"/>
        <n v="0.28350678019552189"/>
        <n v="0.59918006937874491"/>
        <n v="6.4963733837906018E-2"/>
        <n v="0.45758435824660992"/>
        <n v="0.69567959634184795"/>
        <n v="0.47019867549668876"/>
        <n v="0.46767581204667297"/>
        <n v="0.58498896247240617"/>
        <n v="0.34815515610217596"/>
        <n v="0.9520655944497004"/>
        <n v="0.49321980447808261"/>
        <n v="0.1314935064935065"/>
        <n v="0.55408388520971308"/>
        <n v="0.48092084515925576"/>
        <n v="0.50173446862188587"/>
        <n v="0.8070009460737938"/>
        <n v="0.95048880479344056"/>
        <n v="0.77262693156732887"/>
        <n v="0.23972003499562555"/>
        <n v="0.82339955849889623"/>
        <n v="0.70734783979817095"/>
        <n v="0.24724061810154527"/>
        <n v="0.13311688311688311"/>
        <n v="7.9470198675496692E-2"/>
        <n v="7.6631977294228951E-2"/>
        <n v="0.17817723115736361"/>
        <n v="0.16871649321980448"/>
        <n v="0.543677073478398"/>
        <n v="0.32633420822397202"/>
        <n v="0.55692210659098074"/>
        <n v="0.53137811415957115"/>
        <n v="0.47398297067171241"/>
        <n v="0.44875433617155469"/>
        <n v="0.55534531693472089"/>
        <n v="0.39798170923998738"/>
        <n v="0.42257962787764114"/>
        <n v="0.27996500437445321"/>
        <n v="0.72879217912330496"/>
        <n v="5.4872280037842953E-2"/>
        <n v="0.87007253232418791"/>
        <n v="0.22894985808893092"/>
        <n v="0.84042888678650263"/>
        <n v="0.46672973825291708"/>
        <n v="0.47240618101545256"/>
        <n v="0.44623147272153896"/>
        <n v="0.35383159886471144"/>
        <n v="0.43487858719646799"/>
        <n v="0.4749290444654683"/>
        <n v="0.12614317250078841"/>
        <n v="0.32671081677704195"/>
        <n v="0.18700725323241879"/>
        <n v="0.57567804024496938"/>
        <n v="0.36745406824146981"/>
        <n v="0.88741721854304634"/>
        <n v="0.47776726584673607"/>
        <n v="0.50772626931567333"/>
        <n v="0.49826553137811413"/>
        <n v="3.9104383475244406E-2"/>
        <n v="0.95805739514348787"/>
        <n v="0.93503626616209401"/>
        <n v="9.2399873856827505E-2"/>
        <n v="0.65580246913580242"/>
        <n v="0.58617672790901132"/>
        <n v="0.42194891201513718"/>
        <n v="0.75402081362346263"/>
        <n v="8.9561652475559764E-2"/>
        <n v="0.65972879217912328"/>
        <n v="0.28246753246753248"/>
        <n v="5.8025859350362662E-2"/>
        <n v="0.13118889940081993"/>
        <n v="0.42573320719016083"/>
        <n v="0.95994954273099964"/>
        <n v="0.85588142541784928"/>
        <n v="0.26521602018290757"/>
        <n v="0.85871964679911694"/>
        <n v="0.84945504087193457"/>
        <n v="0.32792207792207795"/>
        <n v="0.20403658152002524"/>
        <n v="0.4511627906976744"/>
        <n v="0.45023255813953489"/>
        <n v="0.49731945758435825"/>
        <n v="0.42352570167139703"/>
        <n v="0.59508041627246921"/>
        <n v="4.0244969378827648E-2"/>
        <n v="0.50898770104068114"/>
        <n v="9.0113735783027116E-2"/>
        <n v="0.12235887732576474"/>
        <n v="0.46320987654320989"/>
        <n v="0.38883632923368022"/>
        <n v="0.46981627296587924"/>
        <n v="0.67328918322295805"/>
        <n v="0.67139703563544628"/>
        <n v="0.35130873541469571"/>
        <n v="0.22149122807017543"/>
        <n v="0.89151687164932203"/>
        <n v="0.21697287839020121"/>
        <n v="0.28886786502680545"/>
        <n v="0.51706036745406825"/>
        <n v="0.2771996215704825"/>
        <n v="0.46452223273415327"/>
        <n v="0.43077893409019236"/>
        <n v="0.47335225480920845"/>
        <n v="0.37620297462817148"/>
        <n v="0.94292021444339325"/>
        <n v="0.76032797224850202"/>
        <n v="0.21980447808262377"/>
        <n v="0.68558814254178491"/>
        <n v="0.54619993692841373"/>
        <n v="5.3610848312835066E-2"/>
        <n v="0.83222958057395147"/>
        <n v="0.42982456140350878"/>
        <n v="0.45001576789656261"/>
        <n v="0.45127719962157048"/>
        <n v="0.70072532324187953"/>
        <n v="0.52822453484705145"/>
        <n v="0.59444970040996536"/>
        <n v="0.85115105644906974"/>
        <n v="0.26080100914538001"/>
        <n v="0.56764427625354774"/>
        <n v="0.59602649006622521"/>
        <n v="0.61684011352885526"/>
        <n v="0.58688111005991805"/>
        <n v="7.4424471775465156E-2"/>
        <n v="0.16398612425102491"/>
        <n v="0.43014821822768845"/>
        <n v="0.50306211723534555"/>
        <n v="0.29133858267716534"/>
        <n v="0.49431321084864394"/>
        <n v="0.9413434247871334"/>
        <n v="0.18353413654618475"/>
        <n v="0.18530701754385964"/>
        <n v="0.25974025974025972"/>
        <n v="0.27110389610389612"/>
        <n v="3.7842951750236518E-2"/>
        <n v="0.63166193629769785"/>
        <n v="0.9274676758120467"/>
        <n v="0.1772311573636077"/>
        <n v="0.79344055502995903"/>
        <n v="0.16966256701356039"/>
        <n v="0.24345632292652161"/>
        <n v="0.69914853358561968"/>
        <n v="0.51024913276568906"/>
        <n v="0.44056224899598395"/>
        <n v="0.43654618473895584"/>
        <n v="0.41248817407757804"/>
        <n v="0.25575528224534849"/>
        <n v="0.73888363292336801"/>
        <n v="0.51206140350877194"/>
        <n v="0.31084337349397589"/>
        <n v="0.29678714859437749"/>
        <n v="0.43453815261044176"/>
        <n v="0.36455376852727844"/>
        <n v="0.36581520025228637"/>
        <n v="0.64395061728395064"/>
        <n v="0.62171052631578949"/>
        <n v="0.16430148218227689"/>
        <n v="0.21885840428886785"/>
        <n v="0.7057710501419111"/>
        <n v="0.56197530864197531"/>
        <n v="0.88647114474929045"/>
        <n v="0.46019247594050744"/>
        <n v="0.33081046988331758"/>
        <n v="0.40397350993377484"/>
        <n v="0.35958005249343833"/>
        <n v="0.40120481927710844"/>
        <n v="0.48218227688426363"/>
        <n v="0.36045494313210846"/>
        <n v="0.44407894736842107"/>
        <n v="0.2019753086419753"/>
        <n v="0.27940712708924631"/>
        <n v="0.35950804162724692"/>
        <n v="0.78807947019867552"/>
        <n v="0.53018372703412076"/>
        <n v="0.24219489120151372"/>
        <n v="0.24913276568905707"/>
        <n v="0.68839506172839504"/>
        <n v="0.206559444970041"/>
        <n v="0.44433932513402713"/>
        <n v="0.46862188584042891"/>
        <n v="0.72469252601702938"/>
        <n v="0.40523494165878271"/>
        <n v="0.6023336486912646"/>
        <n v="0.82024597918637654"/>
        <n v="0.56922106590980759"/>
        <n v="0.6076947335225481"/>
        <n v="0.3065279091769158"/>
        <n v="0.34563229265216022"/>
        <n v="0.60744186046511628"/>
        <n v="0.3311627906976744"/>
        <n v="0.48155156102175972"/>
        <n v="0.38599810785241251"/>
        <n v="0.39608956165247555"/>
        <n v="0.45253863134657835"/>
        <n v="0.48533585619678332"/>
        <n v="0.58877325764742983"/>
        <n v="0.57994323557237459"/>
        <n v="0.54493850520340592"/>
        <n v="0.79028697571743933"/>
        <n v="0.47419072615923008"/>
        <n v="0.40113528855250707"/>
        <n v="0.53358561967833495"/>
        <n v="0.43394575678040243"/>
        <n v="0.48375906654052347"/>
        <n v="0.60107221696625668"/>
        <n v="0.93093661305581832"/>
        <n v="7.9615048118985121E-2"/>
        <n v="0.46136865342163358"/>
        <n v="0.53193350831146102"/>
        <n v="0.64932198044780831"/>
        <n v="0.54385964912280704"/>
        <n v="0.22659667541557305"/>
        <n v="0.68779564806054871"/>
        <n v="0.55944497004099658"/>
        <n v="0.30873541469567961"/>
        <n v="0.25417849258908859"/>
        <n v="0.31251970987070327"/>
        <n v="0.36676127404604225"/>
        <n v="0.53327026174708292"/>
        <n v="0.59854935351624095"/>
        <n v="0.54243219597550307"/>
        <n v="0.50218722659667536"/>
        <n v="0.70814814814814819"/>
        <n v="0.39692982456140352"/>
        <n v="0.58705161854768151"/>
        <n v="0.83191422264269943"/>
        <n v="0.44618473895582328"/>
        <n v="0.37209302325581395"/>
        <n v="0.55660674865972881"/>
        <n v="0.43677073478397982"/>
        <n v="0.77893409019236837"/>
        <n v="0.49780701754385964"/>
        <n v="0.119520655944497"/>
        <n v="0.61431725007883953"/>
        <n v="0.49069694102806688"/>
        <n v="0.62642169728783903"/>
        <n v="0.47506561679790027"/>
        <n v="0.466046511627907"/>
        <n v="0.130558183538316"/>
        <n v="0.35698517817723113"/>
        <n v="0.28666035950804164"/>
        <n v="0.69641294838145229"/>
        <n v="0.67612740460422582"/>
        <n v="0.75255813953488371"/>
        <n v="0.18290760012614318"/>
        <n v="0.78650268054241568"/>
        <n v="7.8208766950488812E-2"/>
        <n v="0.5351624093345948"/>
        <n v="0.32923368022705773"/>
        <n v="0.72558139534883725"/>
        <n v="0.32"/>
        <n v="0.5777357300536109"/>
        <n v="0.45380006307158627"/>
        <n v="0.26805424156417534"/>
        <n v="0.1461038961038961"/>
        <n v="0.60422579627877637"/>
        <n v="0.51973684210526316"/>
        <n v="0.5342163355408388"/>
        <n v="0.14123376623376624"/>
        <n v="0.43992431409649951"/>
        <n v="0.64553768527278466"/>
        <n v="0.2926521602018291"/>
        <n v="0.27530747398297067"/>
        <n v="0.71113213497319461"/>
        <n v="0.69221065909807633"/>
        <n v="0.19520655944497003"/>
        <n v="0.86876640419947504"/>
        <n v="0.47682119205298013"/>
        <n v="0.48344370860927155"/>
        <n v="0.60264900662251653"/>
        <n v="0.28066855881425418"/>
        <n v="0.35666982024597921"/>
        <n v="0.38582677165354329"/>
        <n v="0.6247240618101545"/>
        <n v="0.70198675496688745"/>
        <n v="0.7036784741144414"/>
        <n v="0.19444444444444445"/>
        <n v="0.17532467532467533"/>
        <n v="0.28760643330179753"/>
        <n v="0.2671081677704194"/>
        <n v="0.14159571113213498"/>
        <n v="0.803847366761274"/>
        <n v="0.47965941343424789"/>
        <n v="0.62913907284768211"/>
        <n v="0.46830652790917693"/>
        <n v="0.40050457269000317"/>
        <n v="0.83096814884894354"/>
        <n v="1.3875748975086723E-2"/>
        <n v="0.81772311573636081"/>
        <n v="9.7445600756859041E-2"/>
        <n v="0.41280353200883002"/>
        <n v="0.90444654683065284"/>
        <n v="0.49290444654683063"/>
        <n v="0.94386628823714913"/>
        <n v="0.83412172816146324"/>
        <n v="0.90318511510564492"/>
        <n v="8.2236842105263164E-2"/>
        <n v="0.44148148148148147"/>
        <n v="0.4597530864197531"/>
        <n v="0.924314096499527"/>
        <n v="0.9221065909807632"/>
        <n v="0.6995348837209302"/>
        <n v="0.35906976744186048"/>
        <n v="0.42321034374014505"/>
        <n v="0.22518518518518518"/>
        <n v="0.62377798801639861"/>
        <n v="0.20822397200349957"/>
        <n v="0.17410323709536307"/>
        <n v="0.29202144433932514"/>
        <n v="7.1901608325449382E-2"/>
        <n v="0.47713654998423211"/>
        <n v="0.46389151687164931"/>
        <n v="0.89561652475559761"/>
        <n v="0.94355093030589721"/>
        <n v="7.2847682119205295E-2"/>
        <n v="0.37748344370860926"/>
        <n v="0.23494165878271839"/>
        <n v="0.56985178177231155"/>
        <n v="0.5065616797900262"/>
        <n v="0.21065909807631661"/>
        <n v="0.50394197414064967"/>
        <n v="0.46515294859665718"/>
        <n v="0.77451907915484075"/>
        <n v="0.22737306843267108"/>
        <n v="0.70261747082939141"/>
        <n v="0.12141280353200883"/>
        <n v="0.35225480920845159"/>
        <n v="0.84169031851151055"/>
        <n v="9.4922737306843266E-2"/>
        <n v="4.2888678650268054E-2"/>
        <n v="0.92052980132450335"/>
        <n v="0.64741907261592302"/>
        <n v="0.7707786526684165"/>
        <n v="0.2292652160201829"/>
        <n v="0.63260801009145384"/>
        <n v="0.95837275307473979"/>
        <n v="0.68748029012929679"/>
        <n v="0.18664850136239783"/>
        <n v="0.48754336171554713"/>
        <n v="0.4077578051087985"/>
        <n v="0.34279407127089245"/>
        <n v="0.78271838536739202"/>
        <n v="0.64648375906654054"/>
        <n v="0.40870387890255439"/>
        <n v="0.64585304320403658"/>
        <n v="0.75654367707347836"/>
        <n v="0.35856196783349104"/>
        <n v="0.13938820561337117"/>
        <n v="0.76726584673604536"/>
        <n v="0.63923052664774516"/>
        <n v="0.70640176600441507"/>
        <n v="0.28729107537054555"/>
        <n v="0.16808577735730054"/>
        <n v="0.60517187007253237"/>
        <n v="0.32891832229580575"/>
        <n v="0.35555555555555557"/>
        <n v="0.89214758751182588"/>
        <n v="0.32418795332702616"/>
        <n v="0.48407442447177546"/>
        <n v="0.53673919899085465"/>
        <n v="6.8241469816272965E-2"/>
        <n v="0.27373068432671083"/>
        <n v="0.51968503937007871"/>
        <n v="0.40176600441501104"/>
        <n v="0.74140649637338374"/>
        <n v="0.30526647745190794"/>
        <n v="0.54057017543859653"/>
        <n v="0.80664916885389326"/>
        <n v="0.48912015137180698"/>
        <n v="0.67045096184169028"/>
        <n v="0.54746136865342165"/>
        <n v="0.67265846736045409"/>
        <n v="0.34216335540838855"/>
        <n v="0.56732891832229582"/>
        <n v="0.46947791164658637"/>
        <n v="0.56345679012345684"/>
        <n v="0.53547776726584673"/>
        <n v="0.57777777777777772"/>
        <n v="0.83443708609271527"/>
        <n v="0.29483814523184604"/>
        <n v="0.21286660359508042"/>
        <n v="0.70324818669189526"/>
        <n v="0.21633554083885209"/>
        <n v="0.42226426994638916"/>
        <n v="0.59476505834121729"/>
        <n v="0.36644591611479027"/>
        <n v="0.47272153894670449"/>
        <n v="0.61179438662882368"/>
        <n v="0.57300536108483124"/>
        <n v="0.58246609902239044"/>
        <n v="0.84452853989277832"/>
        <n v="0.48381452318460194"/>
        <n v="0.69767441860465118"/>
        <n v="0.35348837209302325"/>
        <n v="0.58593503626616206"/>
        <n v="0.55345316934720912"/>
        <n v="0.39195100612423445"/>
        <n v="0.24025974025974026"/>
        <n v="9.0988626421697291E-2"/>
        <n v="0.18543046357615894"/>
        <n v="0.24881740775780511"/>
        <n v="0.53957742037212231"/>
        <n v="0.44307789340901926"/>
        <n v="0.4616840113528855"/>
        <n v="0.6896877956480606"/>
        <n v="0.75086723431094293"/>
        <n v="0.13497319457584359"/>
        <n v="0.21753246753246752"/>
        <n v="0.5288552507095553"/>
        <n v="0.59728792179123302"/>
        <n v="0.87732576474298329"/>
        <n v="0.92147587511825924"/>
        <n v="0.36360769473352256"/>
        <n v="0.66918953011668247"/>
        <n v="0.4759405074365704"/>
        <n v="0.42957130358705164"/>
        <n v="0.79943235572374649"/>
        <n v="0.51939451277199622"/>
        <n v="0.44812362030905079"/>
        <n v="0.37874487543361718"/>
        <n v="0.16493219804478082"/>
        <n v="0.59665720592872906"/>
        <n v="0.21097445600756859"/>
        <n v="0.25291706086408072"/>
        <n v="0.21728161463260801"/>
        <n v="0.59035004730368967"/>
        <n v="0.69000315357931252"/>
        <n v="0.71460107221696623"/>
        <n v="0.56669820245979186"/>
        <n v="0.46988331756543678"/>
        <n v="0.49518810148731407"/>
        <n v="0.75433617155471455"/>
        <n v="0.57234567901234568"/>
        <n v="0.52664774519079149"/>
        <n v="0.74897508672343105"/>
        <n v="0.73036896877956481"/>
        <n v="0.4426946631671041"/>
        <n v="0.34820647419072615"/>
        <n v="0.52191737622201195"/>
        <n v="0.65941343424787136"/>
        <n v="0.79438662882371491"/>
        <n v="0.11258278145695365"/>
        <n v="0.38158309681488489"/>
        <n v="0.19930621255124567"/>
        <n v="0.71239356669820242"/>
        <n v="0.36220472440944884"/>
        <n v="0.42510249132765687"/>
        <n v="0.77105014191106902"/>
        <n v="0.3891516871649322"/>
        <n v="0.32292652160201829"/>
        <n v="0.22201198360138757"/>
        <n v="0.3651844843897824"/>
        <n v="0.41343424787133398"/>
        <n v="0.26461038961038963"/>
        <n v="9.0192368338063697E-2"/>
        <n v="7.8524124881740778E-2"/>
        <n v="0.87637969094922741"/>
        <n v="0.34295713035870518"/>
        <n v="0.36395450568678916"/>
        <n v="0.4558180227471566"/>
        <n v="0.7568590350047304"/>
        <n v="0.26490066225165565"/>
        <n v="0.23684210526315788"/>
        <n v="0.93438320209973758"/>
        <n v="0.17763157894736842"/>
        <n v="0.33711762850835697"/>
        <n v="0.26864035087719296"/>
        <n v="9.0823084200567644E-2"/>
        <n v="7.4739829706717123E-2"/>
        <n v="0.13276568905707978"/>
        <n v="3.5320088300220751E-2"/>
        <n v="0.50930305897193318"/>
        <n v="0.25228634500157682"/>
        <n v="0.76379690949227375"/>
        <n v="0.68495742667928095"/>
        <n v="0.80353200883002207"/>
        <n v="0.22863450015767897"/>
        <n v="0.34649122807017546"/>
        <n v="0.8848943550930306"/>
        <n v="0.40018921475875119"/>
        <n v="0.93850520340586563"/>
        <n v="0.27089246294544306"/>
        <n v="0.67013560391043836"/>
        <n v="0.47808262377798799"/>
        <n v="0.56070640176600439"/>
        <n v="0.64679911699779247"/>
        <n v="2.0498265531378113E-2"/>
        <n v="0.41185745821507413"/>
        <n v="0.1239356669820246"/>
        <n v="0.64238410596026485"/>
        <n v="0.55502995900346896"/>
        <n v="0.6802270577105014"/>
        <n v="0.56701356039104378"/>
        <n v="0.90097760958688111"/>
        <n v="0.40491958372753073"/>
        <n v="0.35061728395061731"/>
        <n v="0.64216972878390199"/>
        <n v="0.32450331125827814"/>
        <n v="0.22611163670766321"/>
        <n v="0.81488489435509304"/>
        <n v="0.58088930936613059"/>
        <n v="0.47349397590361447"/>
        <n v="0.47269076305220886"/>
        <n v="0.42541784925890885"/>
        <n v="0.92462945443077893"/>
        <n v="3.7212235887732578E-2"/>
        <n v="0.63513087354146958"/>
        <n v="0.45348470514033429"/>
        <n v="0.8593503626616209"/>
        <n v="0.68905707978555664"/>
        <n v="0.77672658467360456"/>
        <n v="0.61147902869757176"/>
        <n v="0.2425102491327657"/>
        <n v="0.45767441860465119"/>
        <n v="0.39813953488372095"/>
        <n v="0.15042573320719016"/>
        <n v="0.92557552822453482"/>
        <n v="0.55250709555345312"/>
        <n v="0.63796909492273735"/>
        <n v="0.81425417849258908"/>
        <n v="0.41879533270261748"/>
        <n v="0.65752128666035947"/>
        <n v="0.86092715231788075"/>
        <n v="0.24471775465152948"/>
        <n v="0.30022075055187636"/>
        <n v="0.4861111111111111"/>
        <n v="0.54462314727215388"/>
        <n v="0.53390097760958688"/>
        <n v="0.41374960580258596"/>
        <n v="0.44181646168401134"/>
        <n v="0.3390097760958688"/>
        <n v="0.28697571743929362"/>
        <n v="2.7412280701754384E-2"/>
        <n v="0.70955534531693476"/>
        <n v="2.7654320987654323E-2"/>
        <n v="0.66729738252917059"/>
        <n v="0.61904761904761907"/>
        <n v="0.19962157048249762"/>
        <n v="0.84105960264900659"/>
        <n v="0.60927152317880795"/>
        <n v="2.0813623462630087E-2"/>
        <n v="0.75812046672973821"/>
        <n v="0.61841690318511511"/>
        <n v="2.8697571743929361E-2"/>
        <n v="0.18479974771365501"/>
        <n v="4.5096184169031849E-2"/>
        <n v="0.11321349731945758"/>
        <n v="0.60296436455376856"/>
        <n v="0.8016398612425103"/>
        <n v="0.89088615578681807"/>
        <n v="0.91106906338694416"/>
        <n v="5.7710501419110688E-2"/>
        <n v="0.10690633869441817"/>
        <n v="0.65121412803532008"/>
        <n v="0.20309050772626933"/>
        <n v="9.1769157994323558E-2"/>
        <n v="0.47524440239672028"/>
        <n v="0.18416903185115105"/>
        <n v="0.72973825291706085"/>
        <n v="0.66572059287291074"/>
        <n v="0.28098391674550616"/>
        <n v="0.66351308735414694"/>
        <n v="0.38315988647114474"/>
        <n v="0.23841059602649006"/>
        <n v="0.34405550299590032"/>
        <n v="0.71207820876695049"/>
        <n v="0.17281614632608011"/>
        <n v="0.74802901292967516"/>
        <n v="0.19678334910122991"/>
        <n v="0.30400504572690001"/>
        <n v="0.75969725638599805"/>
        <n v="0.6843267108167771"/>
        <n v="0.6471144749290445"/>
        <n v="0.85335856196783344"/>
        <n v="0.75212866603595085"/>
        <n v="0.77704194260485648"/>
        <n v="0.43044619422572178"/>
        <n v="0.14317250078839483"/>
        <n v="0.12456638284452853"/>
        <n v="0.88174077578051091"/>
        <n v="0.11069063386944182"/>
        <n v="0.33301797540208139"/>
        <n v="0.28287606433301798"/>
        <n v="0.1399825021872266"/>
        <n v="6.0548722800378429E-2"/>
        <n v="0.77830337432986441"/>
        <n v="0.57048249763481551"/>
        <n v="0.4225721784776903"/>
        <n v="0.68464206874802902"/>
        <n v="0.27499211605171869"/>
        <n v="0.65058341217281612"/>
        <n v="0.30148218227688428"/>
        <n v="0.70009460737937557"/>
        <n v="0.68811100599180064"/>
        <n v="0.95017344686218863"/>
        <n v="0.75528224534847055"/>
        <n v="0.66229221347331579"/>
        <n v="0.51687164932198049"/>
        <n v="0.39735099337748342"/>
        <n v="2.7751497950173447E-2"/>
        <n v="1.7975402081362345E-2"/>
        <n v="1.9867549668874173E-2"/>
        <n v="0.82182276884263639"/>
        <n v="0.15421002838221382"/>
        <n v="0.91926836959949543"/>
        <n v="0.83885209713024278"/>
        <n v="0.5879265091863517"/>
        <n v="0.53455818022747159"/>
        <n v="0.7441860465116279"/>
        <n v="9.5813953488372086E-2"/>
        <n v="0.55905511811023623"/>
        <n v="2.9643645537685274E-2"/>
        <n v="0.94400699912510933"/>
        <n v="0.18763796909492272"/>
        <n v="0.43834752444023967"/>
        <n v="0.5629139072847682"/>
        <n v="0.64522232734153262"/>
        <n v="0.4216335540838852"/>
        <n v="0.3629769788710186"/>
        <n v="1.4191106906338695E-2"/>
        <n v="0.85525070955534532"/>
        <n v="0.79596341847997476"/>
        <n v="0.87606433301797537"/>
        <n v="3.8158309681488492E-2"/>
        <n v="0.12744186046511627"/>
        <n v="0.45190791548407444"/>
        <n v="0.72311573636076942"/>
        <n v="5.8617672790901139E-2"/>
        <n v="0.87139107611548561"/>
        <n v="0.42962962962962964"/>
        <n v="4.0050457269000313E-2"/>
        <n v="0.90791548407442446"/>
        <n v="0.24755597603279722"/>
        <n v="0.11352885525070956"/>
        <n v="0.84957426679280978"/>
        <n v="0.83601387574897512"/>
        <n v="0.23368022705771049"/>
        <n v="0.79564806054872284"/>
        <n v="0.73068432671081673"/>
        <n v="0.36392305266477454"/>
        <n v="0.41690318511510566"/>
        <n v="8.2939135919268367E-2"/>
        <n v="0.89845474613686538"/>
        <n v="4.6988331756543676E-2"/>
        <n v="3.7527593818984545E-2"/>
        <n v="0.20498265531378115"/>
        <n v="0.50518518518518518"/>
        <n v="0.50109649122807021"/>
        <n v="0.34374014506464839"/>
        <n v="0.80447808262377796"/>
        <n v="0.53642384105960261"/>
        <n v="0.6748659728792179"/>
        <n v="0.67644276253547775"/>
        <n v="0.81709239987385685"/>
        <n v="0.58814254178492587"/>
        <n v="0.59066540523494171"/>
        <n v="0.54840744244717754"/>
        <n v="0.8795332702617471"/>
        <n v="0.76537369914853359"/>
        <n v="0.46294544307789343"/>
        <n v="0.60104986876640421"/>
        <n v="0.83033743298643958"/>
        <n v="0.29927467675812047"/>
        <n v="0.46281714785651795"/>
        <n v="0.39924314096499525"/>
        <n v="0.17147856517935259"/>
        <n v="0.2910753705455692"/>
        <n v="0.7963215258855586"/>
        <n v="0.2773403324584427"/>
        <n v="0.96850393700787396"/>
        <n v="0.65625985493535166"/>
        <n v="1.1373578302712161E-2"/>
        <n v="0.85651793525809272"/>
        <n v="0.35761589403973509"/>
        <n v="0.73226111636707658"/>
        <n v="0.1292967518133081"/>
        <n v="0.7962787764112268"/>
        <n v="0.24013157894736842"/>
        <n v="0.55597603279722485"/>
        <n v="0.84768211920529801"/>
        <n v="0.77010406811731313"/>
        <n v="0.94197414064963736"/>
        <n v="0.44591611479028698"/>
        <n v="0.49448123620309054"/>
        <n v="0.49416587827183855"/>
        <n v="0.54178492589088612"/>
        <n v="0.52727846105329546"/>
        <n v="0.5298013245033113"/>
        <n v="0.50763052208835346"/>
        <n v="0.17389558232931726"/>
        <n v="4.1975308641975309E-2"/>
        <n v="0.50551876379690952"/>
        <n v="0.16556291390728478"/>
        <n v="0.69662567013560395"/>
        <n v="0.47069767441860466"/>
        <n v="0.20909886264216973"/>
        <n v="0.70428696412948377"/>
        <n v="0.7420372122358877"/>
        <n v="0.80290129296751811"/>
        <n v="0.82677165354330706"/>
        <n v="0.45159255755282246"/>
        <n v="0.44150110375275936"/>
        <n v="0.46073793755912962"/>
        <n v="0.51340271207820876"/>
        <n v="0.1466414380321665"/>
        <n v="0.47839798170923997"/>
        <n v="5.6133711762850834E-2"/>
        <n v="0.93788276465441822"/>
        <n v="0.71523178807947019"/>
        <n v="0.72153894670450958"/>
        <n v="0.66887417218543044"/>
        <n v="0.11811023622047244"/>
        <n v="0.8442694663167104"/>
        <n v="0.47303689687795647"/>
        <n v="0.18953011668243455"/>
        <n v="0.18372703412073491"/>
        <n v="0.55156102175969723"/>
        <n v="0.52317880794701987"/>
        <n v="0.44717754651529484"/>
        <n v="0.33373493975903612"/>
        <n v="0.61854768153980755"/>
        <n v="0.40769903762029747"/>
        <n v="0.562962962962963"/>
        <n v="0.46263008514664145"/>
        <n v="0.17943866288237148"/>
        <n v="0.69883317565436776"/>
        <n v="0.48785871964679911"/>
        <n v="0.52286345001576795"/>
        <n v="0.71901608325449384"/>
        <n v="0.1479028697571744"/>
        <n v="0.19142226426994638"/>
        <n v="0.76915799432355725"/>
        <n v="0.36329233680227058"/>
        <n v="0.7729422894985809"/>
        <n v="0.3304951119520656"/>
        <n v="0.82907600126143177"/>
        <n v="0.67202775149795013"/>
        <n v="0.79440069991251094"/>
        <n v="0.89908546199936923"/>
        <n v="5.392620624408704E-2"/>
        <n v="0.69094922737306841"/>
        <n v="0.76064333017975405"/>
        <n v="0.58625039419741409"/>
        <n v="0.7366761274046042"/>
        <n v="0.13087354146956795"/>
        <n v="1.8606117943866289E-2"/>
        <n v="0.26616209397666352"/>
        <n v="0.96121097445600756"/>
        <n v="0.16619362976978871"/>
        <n v="0.43866288237149165"/>
        <n v="0.50015767896562602"/>
        <n v="0.62030905077262688"/>
        <n v="0.84232103437401451"/>
        <n v="0.29422894985808895"/>
        <n v="0.84137496058025862"/>
        <n v="0.39254385964912281"/>
        <n v="0.61494796594134338"/>
        <n v="0.26298701298701299"/>
        <n v="0.26623376623376621"/>
        <n v="0.14610673665791776"/>
        <n v="0.43582466099022388"/>
        <n v="0.77231157363607694"/>
        <n v="2.5228634500157679E-2"/>
        <n v="4.068117313150426E-2"/>
        <n v="0.79060233364869126"/>
        <n v="0.72059287291075369"/>
        <n v="0.29087193460490463"/>
        <n v="0.41816461684011352"/>
        <n v="0.10911384421318196"/>
        <n v="0.35193945127719961"/>
        <n v="0.88047934405550299"/>
        <n v="0.17439293598233996"/>
        <n v="0.74424471775465151"/>
        <n v="0.1053295490381583"/>
        <n v="0.57931251970987074"/>
        <n v="0.78587196467991172"/>
        <n v="0.29359823399558499"/>
        <n v="0.20750551876379691"/>
        <n v="0.85241248817407755"/>
        <n v="0.39111111111111113"/>
        <n v="0.17786187322611163"/>
        <n v="0.83378746594005448"/>
        <n v="0.54223433242506813"/>
        <n v="0.84741144414168934"/>
        <n v="0.87858719646799122"/>
        <n v="0.74992116051718705"/>
        <n v="0.23431094292021445"/>
        <n v="0.79407127089246299"/>
        <n v="5.8656575212866602E-2"/>
        <n v="0.48470514033427942"/>
        <n v="0.47997477136549982"/>
        <n v="0.58656575212866602"/>
        <n v="0.84642068748029009"/>
        <n v="0.68596730245231607"/>
        <n v="0.60643330179754018"/>
        <n v="0.65373699148533582"/>
        <n v="6.3071586250394204E-2"/>
        <n v="0.51006124234470696"/>
        <n v="0.52960526315789469"/>
        <n v="0.67423525701671394"/>
        <n v="0.69757174392935983"/>
        <n v="0.64774519079154835"/>
        <n v="0.38126773888363291"/>
        <n v="0.55030621172353456"/>
        <n v="0.22397200349956256"/>
        <n v="0.68621885840428887"/>
        <n v="0.89183222958057395"/>
        <n v="6.4648375906654051E-2"/>
        <n v="0.29185185185185186"/>
        <n v="0.23694779116465864"/>
        <n v="0.2088888888888889"/>
        <n v="0.4622222222222222"/>
        <n v="0.20245979186376536"/>
        <n v="4.0365815200252286E-2"/>
        <n v="0.80983916745506146"/>
        <n v="0.84610532954903817"/>
        <n v="0.3219804478082624"/>
        <n v="0.18669189530116684"/>
        <n v="0.35288552507095555"/>
        <n v="0.78082623777988014"/>
        <n v="0.15736360769473351"/>
        <n v="0.70450961841690318"/>
        <n v="0.65791776027996496"/>
        <n v="0.49195837275307475"/>
        <n v="0.55604938271604942"/>
        <n v="0.46010722169662566"/>
        <n v="0.43929359823399561"/>
        <n v="0.54525386313465785"/>
        <n v="0.45844269466316712"/>
        <n v="0.53805774278215224"/>
        <n v="0.5234941658782718"/>
        <n v="0.17123935666982024"/>
        <n v="0.7760958688111006"/>
        <n v="0.31567328918322296"/>
        <n v="0.33743298643960895"/>
        <n v="0.39167455061494799"/>
        <n v="0.23132530120481928"/>
        <n v="0.29283950617283949"/>
        <n v="0.69851781772311572"/>
        <n v="0.72658467360454115"/>
        <n v="0.34689372437716809"/>
        <n v="0.14191106906338694"/>
        <n v="0.40712708924629454"/>
        <n v="0.32261116367076631"/>
        <n v="6.0864080731630403E-2"/>
        <n v="0.88930936613055822"/>
        <n v="0.24059492563429571"/>
        <n v="0.24850204982655313"/>
        <n v="0.24692526017029329"/>
        <n v="0.89782403027436142"/>
        <n v="0.71838536739198988"/>
        <n v="0.89403973509933776"/>
        <n v="0.67896562598549348"/>
        <n v="0.17313150425733206"/>
        <n v="0.62440870387890257"/>
        <n v="0.64616840113528851"/>
        <n v="0.23998738568274991"/>
        <n v="0.17533900977609587"/>
        <n v="0.31598864711447494"/>
        <n v="0.3736991485335856"/>
        <n v="0.36802270577105012"/>
        <n v="0.87921791233049507"/>
        <n v="0.29658792650918636"/>
        <n v="0.13213497319457584"/>
        <n v="0.2664774519079155"/>
        <n v="0.24156417533900978"/>
        <n v="0.48975086723431094"/>
        <n v="0.76465441819772528"/>
        <n v="0.72248502049826557"/>
        <n v="0.87101860611794391"/>
        <n v="0.84705140334279405"/>
        <n v="0.2964364553768527"/>
        <n v="0.43897824030274363"/>
        <n v="0.18164616840113529"/>
        <n v="0.84689413823272086"/>
        <n v="0.48468941382327208"/>
        <n v="0.9713024282560706"/>
        <n v="0.56890570797855566"/>
        <n v="0.5127719962157048"/>
        <n v="0.48880479344055505"/>
        <n v="0.47146010722169662"/>
        <n v="0.26458530432040367"/>
        <n v="0.87890255439924314"/>
        <n v="0.71775465152948592"/>
        <n v="0.282560706401766"/>
        <n v="0.54336171554714596"/>
        <n v="0.91737622201198366"/>
        <n v="0.84421318196152628"/>
        <n v="0.59886471144749287"/>
        <n v="0.14474929044465468"/>
        <n v="0.50678019552191733"/>
        <n v="0.16934720908230841"/>
        <n v="0.30242825607064017"/>
        <n v="0.15767896562598549"/>
        <n v="0.53399122807017541"/>
        <n v="0.56246913580246916"/>
        <n v="0.54714912280701755"/>
        <n v="0.47368421052631576"/>
        <n v="0.74519079154840739"/>
        <n v="0.83948281299274674"/>
        <n v="0.36832895888014"/>
        <n v="0.67959634184799744"/>
        <n v="0.67234310942920217"/>
        <n v="0.75307473982970674"/>
        <n v="0.40145064648375905"/>
        <n v="0.74540682414698167"/>
        <n v="0.43803216650898769"/>
        <n v="0.59003468937243775"/>
        <n v="0.72185430463576161"/>
        <n v="0.4323557237464522"/>
        <n v="0.42369477911646586"/>
        <n v="0.30160642570281126"/>
        <n v="0.45903614457831327"/>
        <n v="0.42607174103237094"/>
        <n v="0.84358246609902243"/>
        <n v="0.26111636707663199"/>
        <n v="0.57836644591611475"/>
        <n v="0.47114474929044464"/>
        <n v="0.63229265216020181"/>
        <n v="0.10249132765689058"/>
        <n v="0.49858088930936612"/>
        <n v="0.4184799747713655"/>
        <n v="0.13024282560706402"/>
        <n v="0.55849889624724058"/>
        <n v="0.80763166193629765"/>
        <n v="0.61368653421633557"/>
        <n v="0.72784610532954908"/>
        <n v="0.17565436770734785"/>
        <n v="0.21128981393882057"/>
        <n v="0.74582150741091136"/>
        <n v="0.13339640491958374"/>
        <n v="6.7366579177602803E-2"/>
        <n v="2.3622047244094488E-2"/>
        <n v="0.38631346578366443"/>
        <n v="0.6695048880479344"/>
        <n v="0.70230211289813937"/>
        <n v="0.78839482812992745"/>
        <n v="0.4030274361400189"/>
        <n v="0.32166508987701042"/>
        <n v="0.630085146641438"/>
        <n v="0.27656890570797854"/>
        <n v="0.14947965941343425"/>
        <n v="0.57805108798486282"/>
        <n v="0.63418479974771369"/>
        <n v="0.83317565436770735"/>
        <n v="0.17880794701986755"/>
        <n v="0.15357931251970988"/>
        <n v="0.12866603595080417"/>
        <n v="0.78114159571113218"/>
        <n v="0.49511195206559444"/>
        <n v="5.3333333333333337E-2"/>
        <n v="0.56259854935351628"/>
        <n v="0.37243771680857773"/>
        <n v="0.9211605171870072"/>
        <n v="0.79722485020498268"/>
        <n v="0.68085777357300536"/>
        <n v="0.37779880163986124"/>
        <n v="0.27593818984547464"/>
        <n v="0.19846491228070176"/>
        <n v="0.21271929824561403"/>
        <n v="0.22368421052631579"/>
        <n v="5.5818353831598867E-2"/>
        <n v="0.82970671712393562"/>
        <n v="0.10312204351939451"/>
        <n v="0.56148148148148147"/>
        <n v="0.75149795017344689"/>
        <n v="0.20561337117628509"/>
        <n v="0.47461368653421632"/>
        <n v="0.33427940712708926"/>
        <n v="0.71680857773573003"/>
        <n v="0.27814569536423839"/>
        <n v="9.3661305581835386E-2"/>
        <n v="0.70987070324818669"/>
        <n v="0.20845159255755283"/>
        <n v="0.47902869757174393"/>
        <n v="0.69631031220435191"/>
        <n v="0.63765373699148531"/>
        <n v="0.28382213812677387"/>
        <n v="0.83159886471144751"/>
        <n v="0.16745506149479658"/>
        <n v="0.74172185430463577"/>
        <n v="0.37653736991485337"/>
        <n v="0.43109429202144434"/>
        <n v="0.68117313150425729"/>
        <n v="0.58025859350362663"/>
        <n v="0.65878271838536739"/>
        <n v="0.25670135603910438"/>
        <n v="0.2239041311888994"/>
        <n v="8.223972003499562E-2"/>
        <n v="0.64869126458530435"/>
        <n v="0.75622831914222644"/>
        <n v="0.34878587196467992"/>
        <n v="0.20340586565752128"/>
        <n v="0.17502365184484389"/>
        <n v="0.74708293913591928"/>
        <n v="0.72122358877325765"/>
        <n v="0.66982024597918632"/>
        <n v="0.54651529485966577"/>
        <n v="0.88016398612425106"/>
        <n v="0.33270261747082941"/>
        <n v="0.56512141280353201"/>
        <n v="0.30463576158940397"/>
        <n v="0.39135919268369601"/>
        <n v="0.66792809839167455"/>
        <n v="0.4802901292967518"/>
        <n v="0.25733207190160834"/>
        <n v="5.3295490381583099E-2"/>
        <n v="0.39282589676290464"/>
        <n v="0.33770778652668415"/>
        <n v="0.27877641122674235"/>
        <n v="2.2088353413654619E-2"/>
        <n v="0.39518072289156625"/>
        <n v="0.90160832544938507"/>
        <n v="0.92494481236203085"/>
        <n v="0.93030589719331436"/>
        <n v="1.8921475875118259E-2"/>
        <n v="0.78334910122989598"/>
        <n v="0.69157994323557237"/>
        <n v="0.73730684326710816"/>
        <n v="0.85745821507410913"/>
        <n v="0.10879848628192999"/>
        <n v="0.12109744560075686"/>
        <n v="0.37622201198360139"/>
        <n v="0.42519685039370081"/>
        <n v="0.14960629921259844"/>
        <n v="0.13298337707786526"/>
        <n v="0.42289498580889312"/>
        <n v="0.28918322295805737"/>
        <n v="0.65909807631661932"/>
        <n v="0.31630400504572692"/>
        <n v="3.8495188101487311E-2"/>
        <n v="6.2440870387890257E-2"/>
        <n v="0.71397035635446227"/>
        <n v="0.92809839167455066"/>
        <n v="0.6641438032166509"/>
        <n v="0.83916745506149482"/>
        <n v="0.68054241564175344"/>
        <n v="0.65184484389782404"/>
        <n v="0.93724377168085782"/>
        <n v="0.5969725638599811"/>
        <n v="0.34847051403342794"/>
        <n v="0.69378744875433618"/>
        <n v="0.81614632608010096"/>
        <n v="0.63604549431321089"/>
        <n v="0.53484705140334277"/>
        <n v="0.48249763481551561"/>
        <n v="0.8602964364553769"/>
        <n v="0.63292336802270577"/>
        <n v="0.32544938505203408"/>
        <n v="0.11983601387574898"/>
        <n v="0.32229580573951433"/>
        <n v="0.1141595711132135"/>
        <n v="0.35257016713970357"/>
        <n v="0.3011668243456323"/>
        <n v="0.15137180700094607"/>
        <n v="0.37212235887732575"/>
        <n v="0.95427309996846421"/>
        <n v="0.11447492904446546"/>
        <n v="0.34626300851466413"/>
        <n v="0.35414695679596342"/>
        <n v="0.89277830337432984"/>
        <n v="0.67366579177602803"/>
        <n v="0.90395095367847411"/>
        <n v="0.31062670299727518"/>
        <n v="0.83991825613079019"/>
        <n v="0.58074074074074078"/>
        <n v="0.90288713910761154"/>
        <n v="1.5767896562598551E-2"/>
        <n v="0.95395774203721229"/>
        <n v="0.51754385964912286"/>
        <n v="0.53736991485335861"/>
        <n v="0.60138757489750871"/>
        <n v="0.57426679280983917"/>
        <n v="0.59192683695994952"/>
        <n v="0.21665089877010407"/>
        <n v="0.94313210848643925"/>
        <n v="0.35730053610848311"/>
        <n v="0.54809208451592561"/>
        <n v="0.42983286029643647"/>
        <n v="0.18635170603674542"/>
        <n v="0.78397981709239983"/>
        <n v="0.93535162409334593"/>
        <n v="0.70293282876064334"/>
        <n v="0.51618547681539806"/>
        <n v="0.42782152230971127"/>
        <n v="0.22329317269076304"/>
        <n v="0.27901234567901234"/>
        <n v="0.52930883639545057"/>
        <n v="0.42667928098391672"/>
        <n v="0.75875118259224217"/>
        <n v="0.95080416272469248"/>
        <n v="3.2481866918953009E-2"/>
        <n v="0.342570281124498"/>
        <n v="0.43694779116465865"/>
        <n v="6.4032697547683926E-2"/>
        <n v="5.2980132450331126E-2"/>
        <n v="0.78240302743613999"/>
        <n v="0.17155471460107222"/>
        <n v="0.413118889940082"/>
        <n v="7.0640176600441501E-2"/>
        <n v="6.6225165562913912E-2"/>
        <n v="0.39955849889624723"/>
        <n v="8.8300220750551883E-2"/>
        <n v="0.82876064333017974"/>
        <n v="0.44906969410280667"/>
        <n v="0.30211289813938819"/>
        <n v="0.33991228070175439"/>
        <n v="0.33037037037037037"/>
        <n v="0.97161778618732264"/>
        <n v="0.85903500473036898"/>
        <n v="0.39861242510249134"/>
        <n v="0.70514033427940714"/>
        <n v="0.83759066540523497"/>
        <n v="0.88111005991800695"/>
        <n v="0.95616524755597598"/>
        <n v="5.2664774519079152E-2"/>
        <n v="0.67076631977294232"/>
        <n v="0.88205613371176284"/>
        <n v="0.84263639230526644"/>
        <n v="6.5594449700409965E-2"/>
        <n v="5.9918006937874489E-2"/>
        <n v="0.76789656259854933"/>
        <n v="0.12835067801955219"/>
        <n v="0.69788710186061176"/>
        <n v="9.46073793755913E-2"/>
        <n v="0.39672027751497951"/>
        <n v="0.95364238410596025"/>
        <n v="0.33648691264585306"/>
        <n v="0.30747398297067169"/>
        <n v="0.36991485335856195"/>
        <n v="0.83065279091769162"/>
        <n v="8.7489063867016627E-3"/>
        <n v="0.57742782152230976"/>
        <n v="0.53989277830337434"/>
        <n v="0.5125925925925926"/>
        <n v="0.92935982339955847"/>
        <n v="0.28413749605802585"/>
        <n v="4.13118889940082E-2"/>
        <n v="0.33245844269466318"/>
        <n v="0.72090988626421693"/>
        <n v="0.66162093976663516"/>
        <n v="0.47429832860296439"/>
        <n v="0.13654998423210343"/>
        <n v="0.14979501734468623"/>
        <n v="0.21002838221381268"/>
        <n v="0.37827160493827161"/>
        <n v="0.445600756859035"/>
        <n v="0.23447069116360456"/>
        <n v="0.33223684210526316"/>
        <n v="0.5916114790286976"/>
        <n v="0.36184210526315791"/>
        <n v="0.60327972248502049"/>
        <n v="0.46799116997792495"/>
        <n v="6.7486597287921793E-2"/>
        <n v="9.6499526963103127E-2"/>
        <n v="0.53579312519709865"/>
        <n v="0.43361715547146013"/>
        <n v="0.52601702932828764"/>
        <n v="4.856512141280353E-2"/>
        <n v="0.86975717439293598"/>
        <n v="0.35695538057742782"/>
        <n v="0.5307017543859649"/>
        <n v="0.81393882056133715"/>
        <n v="0.31578947368421051"/>
        <n v="0.1787280701754386"/>
        <n v="7.5685903500473037E-3"/>
        <n v="0.41994750656167978"/>
        <n v="0.40244969378827644"/>
        <n v="0.47564935064935066"/>
        <n v="0.6955380577427821"/>
        <n v="2.4496937882764653E-2"/>
        <n v="0.39807524059492566"/>
        <n v="0.40649637338379058"/>
        <n v="0.90066225165562919"/>
        <n v="0.10848312835067803"/>
        <n v="0.21791233049511194"/>
        <n v="0.90255439924314096"/>
        <n v="0.45033112582781459"/>
        <n v="0.58404288867865028"/>
        <n v="0.34184799747713657"/>
        <n v="0.59539577420372125"/>
        <n v="0.27562283191422265"/>
        <n v="0.18101545253863136"/>
        <n v="0.94512771996215705"/>
        <n v="0.63134657836644592"/>
        <n v="0.54588457899716181"/>
        <n v="0.13474025974025974"/>
        <n v="1.1983601387574897E-2"/>
        <n v="0.61274046042257968"/>
        <n v="0.81740775780510877"/>
        <n v="0.94828129927467675"/>
        <n v="0.79785556606748664"/>
        <n v="0.13528855250709557"/>
        <n v="0.23115736360769473"/>
        <n v="0.64742983286029643"/>
        <n v="0.44213181961526332"/>
        <n v="0.65279091769157993"/>
        <n v="0.32986439608956164"/>
        <n v="0.12362030905077263"/>
        <n v="0.43132108486439197"/>
        <n v="0.3540740740740741"/>
        <n v="0.76190476190476186"/>
        <n v="0.36013875748975088"/>
        <n v="0.39356669820245982"/>
        <n v="0.7921791233049511"/>
        <n v="0.37987012987012986"/>
        <n v="0.64583333333333337"/>
        <n v="0.8934090192368338"/>
        <n v="0.95713035870516183"/>
        <n v="0.63607694733522546"/>
        <n v="0.42650602409638555"/>
        <n v="0.21185286103542234"/>
        <n v="0.25542168674698795"/>
        <n v="0.32790123456790121"/>
        <n v="0.5654320987654321"/>
        <n v="0.29221347331583553"/>
        <n v="0.31157363607694732"/>
        <n v="0.18322295805739514"/>
        <n v="0.36486912645853042"/>
        <n v="0.64654418197725283"/>
        <n v="0.2230971128608924"/>
        <n v="0.48628192999053926"/>
        <n v="0.51087984862819302"/>
        <n v="0.29832860296436453"/>
        <n v="0.21223588773257648"/>
        <n v="0.25512456638284453"/>
        <n v="0.31725007883948281"/>
        <n v="0.27625354777672656"/>
        <n v="0.52412488174077576"/>
        <n v="0.59142607174103234"/>
        <n v="0.79974771365499842"/>
        <n v="0.80637023021128984"/>
        <n v="0.87133396404919583"/>
        <n v="0.23084200567644275"/>
        <n v="0.67581204667297379"/>
        <n v="0.31315042573320717"/>
        <n v="0.79091769157994318"/>
        <n v="0.86376537369914852"/>
        <n v="0.75240594925634297"/>
        <n v="0.63815261044176708"/>
        <n v="0.14024691358024691"/>
        <n v="0.66540523494165882"/>
        <n v="0.82844528539892781"/>
        <n v="0.62188584042888684"/>
        <n v="0.34752444023967205"/>
        <n v="0.43424787133396403"/>
        <n v="0.11132134973194575"/>
        <n v="0.29895931882686849"/>
        <n v="0.13812677388836328"/>
        <n v="0.75843582466099024"/>
        <n v="4.9195837275307477E-2"/>
        <n v="0.52097130242825607"/>
        <n v="0.81993062125512461"/>
        <n v="0.70166229221347332"/>
        <n v="0.68055555555555558"/>
        <n v="0.41784925890886154"/>
        <n v="6.6225165562913907E-3"/>
        <n v="0.88584042888678649"/>
        <n v="0.56039104383475247"/>
        <n v="0.52055993000874889"/>
        <n v="0.4424471775465153"/>
        <n v="0.46106736657917763"/>
        <n v="0.33925925925925926"/>
        <n v="0.48060548722800378"/>
        <n v="0.45916114790286977"/>
        <n v="2.7120782087669507E-2"/>
        <n v="7.7893409019236831E-2"/>
        <n v="0.39545884578997159"/>
        <n v="0.86786502680542421"/>
        <n v="0.73194575843582466"/>
        <n v="9.1138442131819611E-2"/>
        <n v="0.19047619047619047"/>
        <n v="0.91453800063071589"/>
        <n v="0.11289813938820562"/>
        <n v="0.85304320403658151"/>
        <n v="0.78303374329864395"/>
        <n v="0.2358877325764743"/>
        <n v="0.7142857142857143"/>
        <n v="0.49952696310312206"/>
        <n v="0.573928258967629"/>
        <n v="0.14001892147587511"/>
        <n v="0.631031220435194"/>
        <n v="0.9157994323557237"/>
        <n v="0.42888678650268053"/>
        <n v="0.57552822453484709"/>
        <n v="0.68306527909176917"/>
        <n v="0.62029746281714782"/>
        <n v="0.25284339457567806"/>
        <n v="0.78618732261116364"/>
        <n v="0.271838536739199"/>
        <n v="0.41154210028382215"/>
        <n v="0.32134973194575844"/>
        <n v="0.35351624093345946"/>
        <n v="0.54241564175339008"/>
        <n v="0.79312519709870699"/>
        <n v="0.31756543677073479"/>
        <n v="2.8066855881425417E-2"/>
        <n v="0.37795275590551181"/>
        <n v="0.37496058025859352"/>
        <n v="0.24944812362030905"/>
        <n v="0.45285398927783033"/>
        <n v="0.69441816461684014"/>
        <n v="3.4074074074074076E-2"/>
        <n v="5.9918006937874487E-3"/>
        <n v="0.98512685914260723"/>
        <n v="0.31220435193945129"/>
        <n v="0.83349101229895928"/>
        <n v="0.21507410911384423"/>
        <n v="8.136234626300852E-2"/>
        <n v="0.50321285140562244"/>
        <n v="0.14257028112449799"/>
        <n v="0.44370860927152317"/>
        <n v="0.13686534216335541"/>
        <n v="0.81866918953011669"/>
        <n v="0.30432040365815199"/>
        <n v="0.89813938820561334"/>
        <n v="0.3432017543859649"/>
        <n v="0.6363923052664775"/>
        <n v="5.8971933144118575E-2"/>
        <n v="3.1220435193945129E-2"/>
        <n v="0.86187322611163675"/>
        <n v="0.3491012298959319"/>
        <n v="0.12898139388205612"/>
        <n v="0.22134733158355205"/>
        <n v="0.33806370230211291"/>
        <n v="0.96499526963103122"/>
        <n v="0.6412948381452318"/>
        <n v="0.23525701671397037"/>
        <n v="3.1535793125197102E-2"/>
        <n v="0.18448438978240303"/>
        <n v="0.26553137811415956"/>
        <n v="7.1586250394197415E-2"/>
        <n v="0.32071901608325448"/>
        <n v="0.12771996215704826"/>
        <n v="0.94418164616840117"/>
        <n v="0.8401135288552507"/>
        <n v="0.84988962472406182"/>
        <n v="0.30842005676442763"/>
        <n v="0.41726907630522087"/>
        <n v="0.50204982655313779"/>
        <n v="0.26237779880163986"/>
        <n v="0.71491643014821826"/>
        <n v="2.3651844843897825E-2"/>
        <n v="0.43456322926521601"/>
        <n v="0.67991169977924948"/>
        <n v="0.37275307473982972"/>
        <n v="0.78713339640491964"/>
        <n v="0.7953327026174708"/>
        <n v="0.95269631031220436"/>
        <n v="0.14443393251340272"/>
        <n v="0.92336802270577101"/>
        <n v="0.16777041942604856"/>
        <n v="7.3793755912961209E-2"/>
        <n v="0.66477451907915486"/>
        <n v="0.93629769788710182"/>
        <n v="0.15578681803847366"/>
        <n v="0.92904446546830655"/>
        <n v="0.20214443393251341"/>
        <n v="0.80006307158625034"/>
        <n v="0.62062440870387892"/>
        <n v="0.38189845474613687"/>
        <n v="0.36203090507726271"/>
        <n v="0.36266162093976662"/>
        <n v="0.69599495427309999"/>
        <n v="0.69473352254809206"/>
        <n v="0.17029328287606432"/>
        <n v="0.29170608640807316"/>
        <n v="0.56480605487228008"/>
        <n v="0.86001749781277337"/>
        <n v="0.91776027996500442"/>
        <n v="0.91951006124234469"/>
        <n v="0.87401574803149606"/>
        <n v="0.9125109361329834"/>
        <n v="8.4864391951006118E-2"/>
        <n v="0.94260485651214132"/>
        <n v="0.41807228915662653"/>
        <n v="0.51851851851851849"/>
        <n v="0.86281929990539263"/>
        <n v="6.906338694418164E-2"/>
        <n v="0.88867865026805426"/>
        <n v="0.83853673919899085"/>
        <n v="0.95332702617470833"/>
        <n v="0.15484074424471775"/>
        <n v="0.90129296751813304"/>
        <n v="0.21917376222011983"/>
        <n v="0.76852727846105329"/>
        <n v="9.9022390413118888E-2"/>
        <n v="0.94488188976377951"/>
        <n v="0.91233049511195208"/>
        <n v="0.54155730533683288"/>
        <n v="0.53543307086614178"/>
        <n v="0.82812992746767577"/>
        <n v="0.86597287921791233"/>
        <n v="3.5950804162724691E-2"/>
        <n v="0.65846736045411547"/>
        <n v="2.8382213812677391E-2"/>
        <n v="3.6266162093976664E-2"/>
        <n v="0.37559129612109743"/>
        <n v="0.24660990223904131"/>
        <n v="0.79754020813623461"/>
        <n v="0.8688111005991801"/>
        <n v="0.16114790286975716"/>
        <n v="7.0009460737937554E-2"/>
        <n v="3.7842951750236518E-3"/>
        <n v="1.0406811731315043E-2"/>
        <n v="0.16587827183853673"/>
        <n v="0.83286029643645543"/>
        <n v="0.49236947791164659"/>
        <n v="0.41406496373383789"/>
        <n v="0.48438978240302744"/>
        <n v="0.75023651844843897"/>
        <n v="0.87511825922421949"/>
        <n v="0.79848628192999049"/>
        <n v="0.53718285214348205"/>
        <n v="0.6385998107852412"/>
        <n v="0.35502008032128513"/>
        <n v="0.25728395061728393"/>
        <n v="0.75591296121097451"/>
        <n v="0.8539892778303374"/>
        <n v="0.87669504888047933"/>
        <n v="0.76095868811100598"/>
        <n v="0.20056764427625354"/>
        <n v="0.76505834121728167"/>
        <n v="4.2257962787764114E-2"/>
        <n v="0.27783033743298646"/>
        <n v="0.69126458530432044"/>
        <n v="0.7675812046672974"/>
        <n v="0.1065909807631662"/>
        <n v="6.9694102806685587E-2"/>
        <n v="0.85914260717410329"/>
        <n v="7.3478397981709243E-2"/>
        <n v="0.25607064017660042"/>
        <n v="0.14727215389467044"/>
        <n v="0.68684957426679283"/>
        <n v="0.73699148533585623"/>
        <n v="0.61873226111636703"/>
        <n v="0.84894355093030593"/>
        <n v="9.7760958688111008E-2"/>
        <n v="0.88079470198675491"/>
        <n v="0.44698795180722889"/>
        <n v="0.34657836644591611"/>
        <n v="0.39262062440870388"/>
        <n v="0.10280668558814254"/>
        <n v="0.42037212235887733"/>
        <n v="0.1242344706911636"/>
        <n v="0.21347331583552057"/>
        <n v="0.31441185745821509"/>
        <n v="0.95238095238095233"/>
        <n v="0.13844213181961526"/>
        <n v="0.45319335083114609"/>
        <n v="2.9718875502008031E-2"/>
        <n v="0.41887550200803214"/>
        <n v="0.68274992116051714"/>
        <n v="0.13434247871333965"/>
        <n v="0.88678650268054238"/>
        <n v="0.42636392305266479"/>
        <n v="0.29308836395450566"/>
        <n v="0.11920529801324503"/>
        <n v="0.23399558498896247"/>
        <n v="0.70797855566067491"/>
        <n v="0.17687074829931973"/>
        <n v="0.11259259259259259"/>
        <n v="8.2308420056764434E-2"/>
        <n v="0.34536784741144416"/>
        <n v="8.3885209713024281E-2"/>
        <n v="5.0772626931567331E-2"/>
        <n v="0.91485335856196781"/>
        <n v="0.72090823084200573"/>
        <n v="0.14884894355093031"/>
        <n v="0.23967202775149796"/>
        <n v="0.13823272090988625"/>
        <n v="0.96972563859981076"/>
        <n v="0.45789971617786185"/>
        <n v="0.10816777041942605"/>
        <n v="0.28958880139982501"/>
        <n v="0.17068273092369479"/>
        <n v="0.12267423525701672"/>
        <n v="0.90223904131188903"/>
        <n v="0.18070009460737937"/>
        <n v="0.28602964364553768"/>
        <n v="0.33858267716535434"/>
        <n v="0.81677704194260481"/>
        <n v="0.84200567644276259"/>
        <n v="2.6174708293913593E-2"/>
        <n v="0.96625670135603914"/>
        <n v="0.43574297188755018"/>
        <n v="0.62882371491643019"/>
        <n v="0.38347524440239672"/>
        <n v="0.26994638915168717"/>
        <n v="0.14695679596341849"/>
        <n v="0.87701040681173137"/>
        <n v="0.29801324503311261"/>
        <n v="0.15679824561403508"/>
        <n v="0.14912280701754385"/>
        <n v="0.49116465863453818"/>
        <n v="0.50923694779116468"/>
        <n v="0.62271604938271607"/>
        <n v="0.2034567901234568"/>
        <n v="7.6115485564304461E-2"/>
        <n v="0.11548556430446194"/>
        <n v="0.38995983935742973"/>
        <n v="0.77325764742983283"/>
        <n v="0.38567901234567903"/>
        <n v="0.41204819277108434"/>
        <n v="0.36465863453815262"/>
        <n v="0.42690763052208835"/>
        <n v="1.5137180700094607E-2"/>
        <n v="0.27435064935064934"/>
        <n v="0.28084415584415584"/>
        <n v="0.25811688311688313"/>
        <n v="0.48755020080321287"/>
        <n v="0.36770734783979819"/>
        <n v="9.4607379375591296E-4"/>
        <n v="0.95458845789971614"/>
        <n v="0.96436455376852726"/>
        <n v="0.25480920845159255"/>
        <n v="0.42169728783902011"/>
        <n v="0.28098765432098766"/>
        <n v="3.2797224850204983E-2"/>
        <n v="0.91863765373699147"/>
        <n v="0.93156732891832228"/>
        <n v="0.93345947650583416"/>
        <n v="9.6184169031851147E-2"/>
        <n v="0.68716493219804475"/>
        <n v="0.57458215074109109"/>
        <n v="0.71996215704824973"/>
        <n v="0.83664459161147908"/>
        <n v="0.3336486912645853"/>
        <n v="0.63576158940397354"/>
        <n v="0.36171554714601073"/>
        <n v="0.11699779249448124"/>
        <n v="0.64143803216650896"/>
        <n v="0.88363292336802268"/>
        <n v="0.15223097112860892"/>
        <n v="0.25162337662337664"/>
        <n v="0.23376623376623376"/>
        <n v="0.25324675324675322"/>
        <n v="0.24675324675324675"/>
        <n v="0.13798701298701299"/>
        <n v="0.15746753246753248"/>
        <n v="7.792207792207792E-2"/>
        <n v="3.9735099337748346E-2"/>
        <n v="0.63891516871649323"/>
        <n v="0.86313465783664456"/>
        <n v="0.74676758120466735"/>
        <n v="0.25070955534531691"/>
        <n v="0.41438032166508987"/>
        <n v="7.7108433734939766E-2"/>
        <n v="0.39678714859437753"/>
        <n v="0.67518133081046994"/>
        <n v="0.94859665720592878"/>
        <n v="0.88457899716177857"/>
        <n v="0.85083569851781771"/>
        <n v="0.67297382529170613"/>
        <n v="0.22011983601387575"/>
        <n v="0.12803532008830021"/>
        <n v="0.91169977924944812"/>
        <n v="0.72374645222327338"/>
        <n v="6.117943866288237E-2"/>
        <n v="0.45421686746987949"/>
        <n v="0.54419753086419753"/>
        <n v="0.31661936297697885"/>
        <n v="0.44216867469879517"/>
        <n v="0.22831914222642699"/>
        <n v="0.17250078839482813"/>
        <n v="0.67455061494796598"/>
        <n v="0.51056449069694099"/>
        <n v="0.19110690633869443"/>
        <n v="0.84673604541154213"/>
        <n v="0.95868811100599183"/>
        <n v="0.98687664041994749"/>
        <n v="0.2478713339640492"/>
        <n v="0.34153263954588459"/>
        <n v="0.96751813308104695"/>
        <n v="6.1494796594134343E-2"/>
        <n v="0.90760012614317254"/>
        <n v="0.75465152948596659"/>
        <n v="0.14569536423841059"/>
        <n v="0.44939759036144578"/>
        <n v="0.34310942920214443"/>
        <n v="0.7035635446231473"/>
        <n v="0.32305194805194803"/>
        <n v="5.2349416587827186E-2"/>
        <n v="0.35421686746987951"/>
        <n v="0.96467991169977929"/>
        <n v="2.3021128981393881E-2"/>
        <n v="0.51655629139072845"/>
        <n v="0.66319772942289501"/>
        <n v="0.34500157678965626"/>
        <n v="0.90507726269315669"/>
        <n v="0.47366761274046043"/>
        <n v="0.83979817092399878"/>
        <n v="0.9359823399558499"/>
        <n v="0.77798801639861237"/>
        <n v="0.22768842636392306"/>
        <n v="0.31493506493506496"/>
        <n v="0.31006493506493504"/>
        <n v="0.29870129870129869"/>
        <n v="0.30519480519480519"/>
        <n v="0.30032467532467533"/>
        <n v="0.32142857142857145"/>
        <n v="0.31655844155844154"/>
        <n v="0.31168831168831168"/>
        <n v="0.30357142857142855"/>
        <n v="6.6855881425417846E-2"/>
        <n v="0.89467045096184172"/>
        <n v="0.75339009776095867"/>
        <n v="6.0233364869126456E-2"/>
        <n v="0.13308104698833176"/>
        <n v="7.9154840744244712E-2"/>
        <n v="3.2166508987701042E-2"/>
        <n v="0.14538000630715864"/>
        <n v="0.27688426363923052"/>
        <n v="2.9012929675181331E-2"/>
        <n v="0.45925925925925926"/>
        <n v="0.141280353200883"/>
        <n v="0.91769157994323558"/>
        <n v="0.59571113213497318"/>
        <n v="0.35851851851851851"/>
        <n v="0.37590665405234941"/>
        <n v="0.15673289183222958"/>
        <n v="3.468937243771681E-2"/>
        <n v="0.88615578681803853"/>
        <n v="9.7760958688111015E-3"/>
        <n v="0.33522548092084514"/>
        <n v="0.80577427821522307"/>
        <n v="4.667297382529171E-2"/>
        <n v="0.82213812677388831"/>
        <n v="0.91359192683696"/>
        <n v="0.81299274676758115"/>
        <n v="1.5452538631346579E-2"/>
        <n v="0.26584673604541154"/>
        <n v="0.11762850835698518"/>
        <n v="0.91516871649321985"/>
        <n v="0.70608640807316303"/>
        <n v="4.3519394512771994E-2"/>
        <n v="0.96373383790602329"/>
        <n v="0.52192982456140347"/>
        <n v="0.80195521917376222"/>
        <n v="2.1444339325134027E-2"/>
        <n v="1.3560391043834753E-2"/>
        <n v="1.6447368421052631E-2"/>
        <n v="0.94701986754966883"/>
        <n v="0.96531062756228314"/>
        <n v="0.66855881425417851"/>
        <n v="9.9968464206874802E-2"/>
        <n v="9.713024282560706E-2"/>
        <n v="0.94544307789340898"/>
        <n v="0.73257647429832862"/>
        <n v="0.73573005361084831"/>
        <n v="0.6950488804793441"/>
        <n v="0.18511510564490696"/>
        <n v="0.31209876543209875"/>
        <n v="0.26963103122043519"/>
        <n v="0.62409334594765054"/>
        <n v="0.8486281929990539"/>
        <n v="8.7354146956795969E-2"/>
        <n v="0.6833806370230211"/>
        <n v="0.17672790901137359"/>
        <n v="0.11037527593818984"/>
        <n v="0.33459476505834124"/>
        <n v="0.74014506464837593"/>
        <n v="8.1993062125512457E-3"/>
        <n v="0.66824345632292648"/>
        <n v="4.0996531062756228E-3"/>
        <n v="0.84722222222222221"/>
        <n v="0.9082308420056765"/>
        <n v="0.93976663513087355"/>
        <n v="0.17935258092738407"/>
        <n v="0.50583412172816145"/>
        <n v="0.53232418795332703"/>
        <n v="0.9552191737622201"/>
        <n v="6.7171239356669826E-2"/>
        <n v="0.87543361715547141"/>
        <n v="0.23241879533270263"/>
        <n v="0.44654683065279094"/>
        <n v="0.33774834437086093"/>
        <n v="0.23210343740145065"/>
        <n v="0.97035635446231472"/>
        <n v="0.96814884894355091"/>
        <n v="0.29036144578313255"/>
        <n v="2.5543992431409649E-2"/>
        <n v="1.0091453800063072E-2"/>
        <n v="0.96783349101229899"/>
        <n v="2.2075055187637969E-3"/>
        <n v="5.3610848312835068E-3"/>
        <n v="2.5228634500157679E-3"/>
        <n v="1.7029328287606435E-2"/>
        <n v="0.96562598549353518"/>
        <n v="0.96941028066855883"/>
        <n v="0.44497991967871486"/>
        <n v="0.97193314411857457"/>
        <n v="0.97256385998107853"/>
        <n v="0.35635446231472723"/>
        <n v="0.1425417849258909"/>
        <n v="0.11244979919678715"/>
        <n v="0.93125197098707035"/>
        <n v="4.6357615894039736E-2"/>
        <n v="0.95742667928098391"/>
        <n v="2.4913276568905709E-2"/>
        <n v="7.4109113844213176E-2"/>
        <n v="0.62283191422264272"/>
        <n v="0.95143487858719644"/>
        <n v="0.17344686218858404"/>
        <n v="0.47654320987654319"/>
        <n v="0.95648060548722802"/>
        <n v="0.25543992431409651"/>
        <n v="0.37180700094607377"/>
        <n v="0.40271207820876698"/>
        <n v="9.9653106275622835E-2"/>
        <n v="0.73541469567959639"/>
        <n v="9.6814884894355094E-2"/>
        <n v="0.95111952065594452"/>
        <n v="5.2034058656575212E-2"/>
        <n v="1.4506464837590665E-2"/>
        <n v="0.87228003784295172"/>
        <n v="0.54567901234567906"/>
        <n v="0.89687795648060553"/>
        <n v="0.38284452853989276"/>
        <n v="8.26237779880164E-2"/>
        <n v="2.3336486912645855E-2"/>
        <n v="6.9378744875433617E-3"/>
        <n v="0.35477767265846738"/>
        <n v="0.59129612109744556"/>
        <n v="0.96877956480605487"/>
        <n v="1.1668243456322927E-2"/>
        <n v="0.94102806685588147"/>
        <n v="4.1627246925260174E-2"/>
        <n v="0.89750867234310938"/>
        <n v="3.5004730368968777E-2"/>
        <n v="0.77388836329233679"/>
        <n v="0.96310312204351944"/>
        <n v="0.72910753705455689"/>
        <n v="0.92305266477451908"/>
        <n v="1"/>
        <n v="0.94449700409965309"/>
        <n v="2.4282560706401765E-2"/>
        <n v="0.89246294544307792"/>
        <n v="0.90980763166193634"/>
        <n v="0.15105644906969409"/>
        <n v="5.1718700725323245E-2"/>
        <n v="0.1185745821507411"/>
        <n v="0.19510061242344706"/>
        <n v="5.3368328958880142E-2"/>
        <n v="6.3867016622922129E-2"/>
        <n v="0.2792207792207792"/>
        <n v="0.97004099653106279"/>
        <n v="0.45411542100283825"/>
        <n v="0.26385542168674697"/>
        <n v="3.6896877956480605E-2"/>
        <n v="0.3565432098765432"/>
        <n v="0.32641975308641974"/>
        <n v="0.11100599180069379"/>
        <n v="0.25481481481481483"/>
        <n v="0.86061179438662883"/>
        <n v="5.4241564175339013E-2"/>
        <n v="0.9722485020498266"/>
        <n v="0.93882056133711766"/>
        <n v="0.32740740740740742"/>
        <n v="0.35227272727272729"/>
        <n v="0.34415584415584416"/>
        <n v="0.29383116883116883"/>
        <n v="0.29707792207792205"/>
        <n v="0.3457792207792208"/>
        <n v="0.33116883116883117"/>
        <n v="0.34902597402597402"/>
        <n v="8.8930936613055817E-2"/>
        <n v="0.6093023255813953"/>
        <n v="0.66418604651162794"/>
        <n v="0.56093023255813956"/>
        <n v="0.55069767441860462"/>
        <n v="0.51627906976744187"/>
        <n v="0.59813953488372096"/>
        <n v="0.56930232558139537"/>
        <n v="0.61488372093023258"/>
        <n v="0.5720930232558139"/>
        <n v="0.58418604651162787"/>
        <n v="0.64186046511627903"/>
        <n v="0.23051948051948051"/>
        <n v="0.12610441767068273"/>
        <n v="0.29076305220883536"/>
        <n v="0.32771084337349399"/>
        <n v="0.12730923694779117"/>
        <n v="3.0120481927710843E-2"/>
        <n v="0.11363636363636363"/>
        <n v="0.53674418604651164"/>
        <n v="0.26325581395348835"/>
        <n v="0.15069767441860465"/>
        <n v="0.50511627906976742"/>
        <n v="0.34046511627906978"/>
        <n v="0.38232558139534883"/>
        <n v="0.27720930232558139"/>
        <n v="8.6511627906976737E-2"/>
        <n v="0.15720930232558139"/>
        <n v="5.0232558139534887E-2"/>
        <n v="0.2158139534883721"/>
        <n v="0.38976744186046514"/>
        <n v="2.5116279069767444E-2"/>
        <n v="1.6744186046511629E-2"/>
        <n v="0.12186046511627907"/>
        <n v="0.29767441860465116"/>
        <n v="0.13674418604651162"/>
        <n v="1.8604651162790697E-2"/>
        <n v="0.34325581395348836"/>
        <n v="4.3373493975903614E-2"/>
        <n v="0.10160642570281124"/>
        <n v="0.37108433734939761"/>
        <n v="0.44738955823293175"/>
        <n v="0.54377510040160637"/>
        <n v="9.558232931726908E-2"/>
        <n v="0.22008032128514057"/>
        <n v="0.18634538152610441"/>
        <n v="0.34337349397590361"/>
        <n v="0.42851405622489958"/>
        <n v="0.1570281124497992"/>
        <n v="0.15582329317269075"/>
        <n v="9.5652173913043481E-2"/>
        <n v="0.1396103896103896"/>
        <n v="0.12987012987012986"/>
        <n v="0.1185064935064935"/>
        <n v="0.14144736842105263"/>
        <n v="0.76938271604938269"/>
        <n v="0.53580246913580243"/>
        <n v="0.76444444444444448"/>
        <n v="0.39901234567901234"/>
        <n v="0.22469135802469137"/>
        <n v="0.59160493827160499"/>
        <n v="0.19061728395061728"/>
        <n v="0.55160493827160495"/>
        <n v="0.30864197530864196"/>
        <n v="0.56098765432098763"/>
        <n v="0.51160493827160491"/>
        <n v="0.69728395061728399"/>
        <n v="0.71407407407407408"/>
        <n v="7.6543209876543214E-2"/>
        <n v="0.19308641975308641"/>
        <n v="0.68296296296296299"/>
        <n v="0.52345679012345681"/>
        <n v="0.46024691358024694"/>
        <n v="0.32691358024691358"/>
        <n v="0.50913580246913581"/>
        <n v="0.47802469135802467"/>
        <n v="0.39358024691358023"/>
        <n v="0.64740740740740743"/>
        <n v="0.69086419753086414"/>
        <n v="0.52148148148148143"/>
        <n v="0.47555555555555556"/>
        <n v="4.8395061728395063E-2"/>
        <n v="0.55506172839506174"/>
        <n v="0.24987654320987654"/>
        <n v="0.68987654320987657"/>
        <n v="0.73135802469135802"/>
        <n v="0.58123456790123462"/>
        <n v="0.19753086419753085"/>
        <n v="0.91144414168937327"/>
        <n v="0.20231607629427792"/>
        <n v="0.66280653950953683"/>
        <n v="0.29972752043596729"/>
        <n v="0.12670299727520437"/>
        <n v="0.57084468664850141"/>
        <n v="0.89441416893732972"/>
        <n v="0.27384196185286103"/>
        <n v="0.90667574931880113"/>
        <n v="0.19550408719346049"/>
        <n v="0.25068119891008173"/>
        <n v="0.18188010899182561"/>
        <n v="0.83174386920980925"/>
        <n v="0.88079019073569487"/>
        <n v="0.70572207084468663"/>
        <n v="0.5524523160762943"/>
        <n v="0.59604904632152589"/>
        <n v="0.85217983651226159"/>
        <n v="0.44482288828337874"/>
        <n v="0.31403269754768393"/>
        <n v="0.37670682730923694"/>
        <n v="0.45261044176706827"/>
        <n v="9.3975903614457831E-2"/>
        <n v="0.29116465863453816"/>
        <n v="5.2208835341365466E-3"/>
        <n v="0.27550200803212849"/>
        <n v="0.48192771084337349"/>
        <n v="0.31325301204819278"/>
        <n v="1.606425702811245E-3"/>
        <n v="0.30240963855421688"/>
        <n v="0.52369477911646589"/>
        <n v="0.47108433734939759"/>
        <n v="0.54417670682730923"/>
        <n v="0.50240963855421683"/>
        <n v="0.38594377510040162"/>
        <n v="0.45301204819277108"/>
        <n v="0.31285140562248998"/>
        <n v="1.285140562248996E-2"/>
        <n v="1.9277108433734941E-2"/>
        <n v="0.46827309236947789"/>
        <n v="0.45220883534136547"/>
        <n v="0.51405622489959835"/>
        <n v="0.21381578947368421"/>
        <n v="0.79605263157894735"/>
        <n v="0.45942982456140352"/>
        <n v="0.48684210526315791"/>
        <n v="8.771929824561403E-3"/>
        <n v="0.50877192982456143"/>
        <n v="0.81140350877192979"/>
        <n v="0.55043859649122806"/>
        <n v="0.15460526315789475"/>
        <n v="0.62567901234567902"/>
        <n v="0.59111111111111114"/>
        <n v="0.11802469135802469"/>
        <n v="0.70567901234567898"/>
        <n v="0.5822222222222222"/>
        <n v="0.557037037037037"/>
        <n v="0.25432098765432098"/>
        <n v="0.11358024691358025"/>
        <n v="0.52691358024691359"/>
        <n v="0.7214814814814815"/>
        <n v="0.56444444444444442"/>
        <n v="0.542716049382716"/>
        <n v="0.12609649122807018"/>
        <n v="0.60197368421052633"/>
        <n v="0.49671052631578949"/>
        <n v="0.58662280701754388"/>
        <n v="0.59649122807017541"/>
        <n v="0.59758771929824561"/>
        <n v="0.4682017543859649"/>
        <n v="0.71271929824561409"/>
        <n v="0.80372807017543857"/>
        <n v="0.96341847997477137"/>
        <n v="0.10028382213812677"/>
        <n v="0.36707663197729423"/>
        <n v="0.53453169347209084"/>
        <n v="0.64112267423525704"/>
        <n v="0.25764742983286032"/>
        <n v="0.52538631346578368"/>
        <n v="6.2756228319142224E-2"/>
        <n v="0.74456007568590354"/>
        <n v="0.52790917691579942"/>
        <n v="0.41595711132134972"/>
        <n v="0.26269315673289184"/>
        <n v="0.11888994008199306"/>
        <n v="4.8880479344055504E-2"/>
        <n v="0.37054556922106591"/>
        <n v="0.55061494796594135"/>
        <n v="0.87259539577420375"/>
        <n v="0.87038789025543994"/>
        <n v="0.83632923368022705"/>
        <n v="0.66603595080416278"/>
        <n v="0.20025228634500158"/>
        <n v="0.61463260801009145"/>
        <n v="0.3683380637023021"/>
        <n v="0.36423841059602646"/>
        <n v="0.73919899085462004"/>
        <n v="0.38789025543992434"/>
        <n v="0.96846420687480295"/>
        <n v="0.82718385367391989"/>
        <n v="0.65468306527909181"/>
        <n v="0.50141911069063383"/>
        <n v="0.35793125197098707"/>
        <n v="0.76158940397350994"/>
        <n v="0.35004730368968778"/>
        <n v="0.61526332387259541"/>
        <n v="0.47082939135919266"/>
        <n v="0.80731630400504573"/>
        <n v="0.72027751497950177"/>
        <n v="0.6502680542415642"/>
        <n v="0.41564175339009773"/>
        <n v="0.59100877192982459"/>
        <n v="0.61184210526315785"/>
        <n v="0.4642857142857143"/>
        <n v="0.5374149659863946"/>
        <n v="9.2517006802721083E-2"/>
        <n v="0.54829931972789114"/>
        <n v="0.38095238095238093"/>
        <n v="0.5061224489795918"/>
        <n v="0.56054421768707485"/>
        <n v="8.7074829931972783E-2"/>
        <n v="6.8027210884353748E-2"/>
        <n v="0.49251700680272109"/>
        <n v="2.9931972789115645E-2"/>
        <n v="0.45034013605442175"/>
        <n v="0.50748299319727896"/>
        <n v="0.52653061224489794"/>
        <n v="0.28299319727891159"/>
        <n v="0.55782312925170063"/>
        <n v="0.56359649122807021"/>
        <n v="0.72258771929824561"/>
        <n v="0.58881578947368418"/>
        <n v="0.64692982456140347"/>
        <n v="0.65899122807017541"/>
        <n v="0.61732456140350878"/>
        <n v="0.66008771929824561"/>
        <n v="0.69627192982456143"/>
        <n v="0.60087719298245612"/>
        <n v="0.50160642570281122"/>
        <n v="0.47991967871485941"/>
        <n v="0.2429718875502008"/>
        <n v="0.31927710843373491"/>
        <n v="0.50481927710843377"/>
        <n v="0.27510040160642568"/>
        <n v="0.555421686746988"/>
        <n v="0.19317269076305221"/>
        <n v="0.53413654618473894"/>
        <n v="0.24016064257028114"/>
        <n v="0.31004016064257028"/>
        <n v="0.15060240963855423"/>
        <n v="0.16184738955823294"/>
        <n v="0.34016064257028111"/>
        <n v="0.17670682730923695"/>
        <n v="0.39799196787148594"/>
        <n v="0.5208835341365462"/>
        <n v="0.91666666666666663"/>
        <n v="0.12171052631578948"/>
        <n v="9.8684210526315784E-3"/>
        <n v="0.99264705882352944"/>
        <n v="0.63160493827160491"/>
        <n v="9.9753086419753084E-2"/>
        <n v="1.3333333333333334E-2"/>
        <n v="0.47259259259259262"/>
        <n v="0.38320987654320987"/>
        <n v="0.35259259259259257"/>
        <n v="0.70962962962962961"/>
        <n v="0.71358024691358024"/>
        <n v="0.4148148148148148"/>
        <n v="0.65975308641975305"/>
        <n v="0.70222222222222219"/>
        <n v="0.45234567901234568"/>
        <n v="0.61234567901234571"/>
        <n v="0.67209876543209879"/>
        <n v="0.6711111111111111"/>
        <n v="0.19851851851851851"/>
        <n v="0.69580246913580246"/>
        <n v="0.44938271604938274"/>
        <n v="0.18024691358024691"/>
        <n v="0.64049382716049386"/>
        <n v="0.57925925925925925"/>
        <n v="3.3086419753086418E-2"/>
        <n v="0.4928395061728395"/>
        <n v="0.46172839506172841"/>
        <n v="0.67061728395061726"/>
        <n v="0.68592592592592594"/>
        <n v="0.57481481481481478"/>
        <n v="0.63901234567901233"/>
        <n v="0.47753086419753088"/>
        <n v="0.62320987654320992"/>
        <n v="0.5603070175438597"/>
        <n v="0.60307017543859653"/>
        <n v="8.7662337662337664E-2"/>
        <n v="0.39123376623376621"/>
        <n v="0.47727272727272729"/>
        <n v="0.33913043478260868"/>
        <n v="0.27826086956521739"/>
        <n v="6.3311688311688305E-2"/>
        <n v="0.22857142857142856"/>
        <n v="0.35374149659863946"/>
        <n v="0.43401360544217688"/>
        <n v="0.33061224489795921"/>
        <n v="0.25140562248995985"/>
        <n v="0.53935742971887546"/>
        <n v="0.49879518072289158"/>
        <n v="0.50843373493975907"/>
        <n v="0.55823293172690758"/>
        <n v="0.51325301204819274"/>
        <n v="0.30361445783132529"/>
        <n v="0.68859649122807021"/>
        <n v="0.34693877551020408"/>
        <n v="0.5496598639455782"/>
        <n v="0.23537414965986395"/>
        <n v="0.55374149659863947"/>
        <n v="0.31700680272108844"/>
        <n v="6.4935064935064939E-3"/>
        <n v="9.4155844155844159E-2"/>
        <n v="0.40259740259740262"/>
        <n v="0.35389610389610388"/>
        <n v="0.22993197278911565"/>
        <n v="0.54824561403508776"/>
        <n v="0.57456140350877194"/>
        <n v="9.4298245614035089E-2"/>
        <n v="0.11732456140350878"/>
        <n v="0.74451754385964908"/>
        <n v="1.3157894736842105E-2"/>
        <n v="0.72587719298245612"/>
        <n v="0.70285087719298245"/>
        <n v="0.66447368421052633"/>
        <n v="0.75657894736842102"/>
        <n v="0.21052631578947367"/>
        <n v="0.76315789473684215"/>
        <n v="0.61622807017543857"/>
        <n v="0.17543859649122806"/>
        <n v="0.63815789473684215"/>
        <n v="0.69846491228070173"/>
        <n v="0.59978070175438591"/>
        <n v="0.59868421052631582"/>
        <n v="0.78289473684210531"/>
        <n v="0.52755905511811019"/>
        <n v="7.0866141732283464E-2"/>
        <n v="0.37532808398950129"/>
        <n v="0.97200349956255472"/>
        <n v="0.95363079615048119"/>
        <n v="0.20297462817147857"/>
        <n v="0.2379702537182852"/>
        <n v="0.310586176727909"/>
        <n v="0.31583552055993003"/>
        <n v="5.4243219597550303E-2"/>
        <n v="0.23359580052493439"/>
        <n v="0.70691163604549434"/>
        <n v="0.2178477690288714"/>
      </sharedItems>
    </cacheField>
    <cacheField name="Include Percentile?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3">
  <r>
    <n v="2"/>
    <s v="N"/>
    <s v="Electric Utility"/>
    <s v="HY"/>
    <s v="WAT"/>
    <n v="0"/>
    <n v="-284"/>
    <n v="2019"/>
    <n v="0"/>
    <x v="0"/>
    <s v="hydro"/>
    <b v="1"/>
    <x v="0"/>
    <x v="0"/>
  </r>
  <r>
    <n v="3"/>
    <s v="N"/>
    <s v="Electric Utility"/>
    <s v="CA"/>
    <s v="NG"/>
    <n v="1499638"/>
    <n v="2824887"/>
    <n v="2019"/>
    <n v="530866.54439628916"/>
    <x v="1"/>
    <s v="natural gas"/>
    <b v="1"/>
    <x v="1"/>
    <x v="0"/>
  </r>
  <r>
    <n v="3"/>
    <s v="N"/>
    <s v="Electric Utility"/>
    <s v="CT"/>
    <s v="NG"/>
    <n v="55606180"/>
    <n v="5306391"/>
    <n v="2019"/>
    <n v="10479095.867605686"/>
    <x v="1"/>
    <s v="natural gas"/>
    <b v="1"/>
    <x v="2"/>
    <x v="0"/>
  </r>
  <r>
    <n v="3"/>
    <s v="N"/>
    <s v="Electric Utility"/>
    <s v="ST"/>
    <s v="BIT"/>
    <n v="41521966"/>
    <n v="4174904.2"/>
    <n v="2019"/>
    <n v="9945609.2908670809"/>
    <x v="2"/>
    <s v="hard coal"/>
    <b v="1"/>
    <x v="3"/>
    <x v="0"/>
  </r>
  <r>
    <n v="3"/>
    <s v="N"/>
    <s v="Electric Utility"/>
    <s v="ST"/>
    <s v="NG"/>
    <n v="1662458"/>
    <n v="164624.81"/>
    <n v="2019"/>
    <n v="10098465.717287691"/>
    <x v="3"/>
    <s v="natural gas"/>
    <b v="1"/>
    <x v="4"/>
    <x v="0"/>
  </r>
  <r>
    <n v="3"/>
    <s v="N"/>
    <s v="Electric Utility"/>
    <s v="ST"/>
    <s v="SUB"/>
    <n v="0"/>
    <n v="0"/>
    <n v="2019"/>
    <s v=""/>
    <x v="2"/>
    <s v="hard coal"/>
    <b v="1"/>
    <x v="5"/>
    <x v="1"/>
  </r>
  <r>
    <n v="4"/>
    <s v="N"/>
    <s v="Electric Utility"/>
    <s v="HY"/>
    <s v="WAT"/>
    <n v="6442288"/>
    <n v="723690"/>
    <n v="2019"/>
    <n v="8901999.4749132916"/>
    <x v="0"/>
    <s v="hydro"/>
    <b v="1"/>
    <x v="6"/>
    <x v="0"/>
  </r>
  <r>
    <n v="7"/>
    <s v="Y"/>
    <s v="Electric Utility"/>
    <s v="ST"/>
    <s v="NG"/>
    <n v="1981699"/>
    <n v="169977"/>
    <n v="2019"/>
    <n v="11658630.285273891"/>
    <x v="3"/>
    <s v="natural gas"/>
    <b v="1"/>
    <x v="7"/>
    <x v="0"/>
  </r>
  <r>
    <n v="8"/>
    <s v="N"/>
    <s v="Electric Utility"/>
    <s v="ST"/>
    <s v="BIT"/>
    <n v="4840441"/>
    <n v="489541.89"/>
    <n v="2019"/>
    <n v="9887695.2082691025"/>
    <x v="2"/>
    <s v="hard coal"/>
    <b v="1"/>
    <x v="8"/>
    <x v="0"/>
  </r>
  <r>
    <n v="8"/>
    <s v="N"/>
    <s v="Electric Utility"/>
    <s v="ST"/>
    <s v="DFO"/>
    <n v="12615"/>
    <n v="1218.1099999999999"/>
    <n v="2019"/>
    <n v="10356207.567461068"/>
    <x v="4"/>
    <s v="heavy or residual fuel oil"/>
    <b v="1"/>
    <x v="9"/>
    <x v="0"/>
  </r>
  <r>
    <n v="9"/>
    <s v="N"/>
    <s v="Electric Utility"/>
    <s v="GT"/>
    <s v="DFO"/>
    <n v="0"/>
    <n v="0"/>
    <n v="2019"/>
    <s v=""/>
    <x v="4"/>
    <s v="heavy or residual fuel oil"/>
    <b v="1"/>
    <x v="10"/>
    <x v="1"/>
  </r>
  <r>
    <n v="9"/>
    <s v="N"/>
    <s v="Electric Utility"/>
    <s v="GT"/>
    <s v="NG"/>
    <n v="688549"/>
    <n v="39534"/>
    <n v="2019"/>
    <n v="17416628.724642079"/>
    <x v="3"/>
    <s v="natural gas"/>
    <b v="1"/>
    <x v="11"/>
    <x v="0"/>
  </r>
  <r>
    <n v="10"/>
    <s v="N"/>
    <s v="Electric Utility"/>
    <s v="GT"/>
    <s v="DFO"/>
    <n v="1452"/>
    <n v="104.114"/>
    <n v="2019"/>
    <n v="13946251.224619167"/>
    <x v="4"/>
    <s v="heavy or residual fuel oil"/>
    <b v="1"/>
    <x v="12"/>
    <x v="0"/>
  </r>
  <r>
    <n v="10"/>
    <s v="N"/>
    <s v="Electric Utility"/>
    <s v="GT"/>
    <s v="NG"/>
    <n v="605246"/>
    <n v="43505.885999999999"/>
    <n v="2019"/>
    <n v="13911818.736434881"/>
    <x v="3"/>
    <s v="natural gas"/>
    <b v="1"/>
    <x v="13"/>
    <x v="0"/>
  </r>
  <r>
    <n v="10"/>
    <s v="N"/>
    <s v="Electric Utility"/>
    <s v="ST"/>
    <s v="NG"/>
    <n v="18177517"/>
    <n v="1724279"/>
    <n v="2019"/>
    <n v="10542097.305598456"/>
    <x v="3"/>
    <s v="natural gas"/>
    <b v="1"/>
    <x v="14"/>
    <x v="0"/>
  </r>
  <r>
    <n v="11"/>
    <s v="N"/>
    <s v="Electric Utility"/>
    <s v="HY"/>
    <s v="WAT"/>
    <n v="2240466"/>
    <n v="251681"/>
    <n v="2019"/>
    <n v="8902006.905566968"/>
    <x v="0"/>
    <s v="hydro"/>
    <b v="1"/>
    <x v="15"/>
    <x v="0"/>
  </r>
  <r>
    <n v="12"/>
    <s v="N"/>
    <s v="Electric Utility"/>
    <s v="HY"/>
    <s v="WAT"/>
    <n v="1510768"/>
    <n v="169711"/>
    <n v="2019"/>
    <n v="8902003.9950268399"/>
    <x v="0"/>
    <s v="hydro"/>
    <b v="1"/>
    <x v="16"/>
    <x v="0"/>
  </r>
  <r>
    <n v="13"/>
    <s v="N"/>
    <s v="Electric Utility"/>
    <s v="HY"/>
    <s v="WAT"/>
    <n v="3559527"/>
    <n v="399857"/>
    <n v="2019"/>
    <n v="8901999.9649874829"/>
    <x v="0"/>
    <s v="hydro"/>
    <b v="1"/>
    <x v="17"/>
    <x v="0"/>
  </r>
  <r>
    <n v="14"/>
    <s v="N"/>
    <s v="Electric Utility"/>
    <s v="HY"/>
    <s v="WAT"/>
    <n v="3970649"/>
    <n v="446040"/>
    <n v="2019"/>
    <n v="8902002.0625952836"/>
    <x v="0"/>
    <s v="hydro"/>
    <b v="1"/>
    <x v="18"/>
    <x v="0"/>
  </r>
  <r>
    <n v="15"/>
    <s v="N"/>
    <s v="Electric Utility"/>
    <s v="HY"/>
    <s v="WAT"/>
    <n v="5940153"/>
    <n v="667283"/>
    <n v="2019"/>
    <n v="8901999.6013685353"/>
    <x v="0"/>
    <s v="hydro"/>
    <b v="1"/>
    <x v="19"/>
    <x v="0"/>
  </r>
  <r>
    <n v="16"/>
    <s v="N"/>
    <s v="Electric Utility"/>
    <s v="HY"/>
    <s v="WAT"/>
    <n v="3665800"/>
    <n v="411795"/>
    <n v="2019"/>
    <n v="8902002.2098374199"/>
    <x v="0"/>
    <s v="hydro"/>
    <b v="1"/>
    <x v="20"/>
    <x v="0"/>
  </r>
  <r>
    <n v="17"/>
    <s v="N"/>
    <s v="Electric Utility"/>
    <s v="HY"/>
    <s v="WAT"/>
    <n v="4799630"/>
    <n v="539163"/>
    <n v="2019"/>
    <n v="8902001.8065037858"/>
    <x v="0"/>
    <s v="hydro"/>
    <b v="1"/>
    <x v="21"/>
    <x v="0"/>
  </r>
  <r>
    <n v="18"/>
    <s v="N"/>
    <s v="Electric Utility"/>
    <s v="HY"/>
    <s v="WAT"/>
    <n v="3651921"/>
    <n v="410236"/>
    <n v="2019"/>
    <n v="8902000.3120155223"/>
    <x v="0"/>
    <s v="hydro"/>
    <b v="1"/>
    <x v="22"/>
    <x v="0"/>
  </r>
  <r>
    <n v="19"/>
    <s v="N"/>
    <s v="Electric Utility"/>
    <s v="HY"/>
    <s v="WAT"/>
    <n v="2134370"/>
    <n v="239763"/>
    <n v="2019"/>
    <n v="8901999.0574025176"/>
    <x v="0"/>
    <s v="hydro"/>
    <b v="1"/>
    <x v="23"/>
    <x v="0"/>
  </r>
  <r>
    <n v="20"/>
    <s v="N"/>
    <s v="Electric Utility"/>
    <s v="HY"/>
    <s v="WAT"/>
    <n v="2421585"/>
    <n v="272027"/>
    <n v="2019"/>
    <n v="8902002.3747642692"/>
    <x v="0"/>
    <s v="hydro"/>
    <b v="1"/>
    <x v="24"/>
    <x v="0"/>
  </r>
  <r>
    <n v="21"/>
    <s v="N"/>
    <s v="Electric Utility"/>
    <s v="HY"/>
    <s v="WAT"/>
    <n v="1386361"/>
    <n v="155736"/>
    <n v="2019"/>
    <n v="8901994.4007808082"/>
    <x v="0"/>
    <s v="hydro"/>
    <b v="1"/>
    <x v="25"/>
    <x v="0"/>
  </r>
  <r>
    <n v="26"/>
    <s v="N"/>
    <s v="Electric Utility"/>
    <s v="GT"/>
    <s v="DFO"/>
    <n v="3774"/>
    <n v="147"/>
    <n v="2019"/>
    <n v="25673469.387755103"/>
    <x v="4"/>
    <s v="heavy or residual fuel oil"/>
    <b v="1"/>
    <x v="26"/>
    <x v="1"/>
  </r>
  <r>
    <n v="26"/>
    <s v="N"/>
    <s v="Electric Utility"/>
    <s v="ST"/>
    <s v="BIT"/>
    <n v="28914596"/>
    <n v="2788601.2"/>
    <n v="2019"/>
    <n v="10368853.029253518"/>
    <x v="2"/>
    <s v="hard coal"/>
    <b v="1"/>
    <x v="27"/>
    <x v="0"/>
  </r>
  <r>
    <n v="26"/>
    <s v="N"/>
    <s v="Electric Utility"/>
    <s v="ST"/>
    <s v="NG"/>
    <n v="30638807"/>
    <n v="2900181.8"/>
    <n v="2019"/>
    <n v="10564443.580743801"/>
    <x v="3"/>
    <s v="natural gas"/>
    <b v="1"/>
    <x v="28"/>
    <x v="0"/>
  </r>
  <r>
    <n v="30"/>
    <s v="N"/>
    <s v="Electric Utility"/>
    <s v="IC"/>
    <s v="DFO"/>
    <n v="1041"/>
    <n v="-119"/>
    <n v="2019"/>
    <n v="-8747899.1596638653"/>
    <x v="4"/>
    <s v="heavy or residual fuel oil"/>
    <b v="1"/>
    <x v="29"/>
    <x v="0"/>
  </r>
  <r>
    <n v="30"/>
    <s v="N"/>
    <s v="Electric Utility"/>
    <s v="IC"/>
    <s v="NG"/>
    <n v="0"/>
    <n v="0"/>
    <n v="2019"/>
    <s v=""/>
    <x v="3"/>
    <s v="natural gas"/>
    <b v="1"/>
    <x v="30"/>
    <x v="1"/>
  </r>
  <r>
    <n v="34"/>
    <s v="N"/>
    <s v="NAICS-22 Non-Cogen"/>
    <s v="HY"/>
    <s v="WAT"/>
    <n v="675895"/>
    <n v="75926"/>
    <n v="2019"/>
    <n v="8902023.0224165618"/>
    <x v="0"/>
    <s v="hydro"/>
    <b v="1"/>
    <x v="31"/>
    <x v="0"/>
  </r>
  <r>
    <n v="38"/>
    <s v="N"/>
    <s v="Electric Utility"/>
    <s v="HY"/>
    <s v="WAT"/>
    <n v="2599988"/>
    <n v="292068"/>
    <n v="2019"/>
    <n v="8901995.4257227778"/>
    <x v="0"/>
    <s v="hydro"/>
    <b v="1"/>
    <x v="32"/>
    <x v="0"/>
  </r>
  <r>
    <n v="46"/>
    <s v="N"/>
    <s v="Electric Utility"/>
    <s v="ST"/>
    <s v="NUC"/>
    <n v="0"/>
    <n v="10757301"/>
    <n v="2019"/>
    <n v="0"/>
    <x v="5"/>
    <s v="nuclear"/>
    <b v="1"/>
    <x v="33"/>
    <x v="1"/>
  </r>
  <r>
    <n v="46"/>
    <s v="N"/>
    <s v="Electric Utility"/>
    <s v="ST"/>
    <s v="NUC"/>
    <n v="0"/>
    <n v="8448744"/>
    <n v="2019"/>
    <n v="0"/>
    <x v="5"/>
    <s v="nuclear"/>
    <b v="1"/>
    <x v="33"/>
    <x v="1"/>
  </r>
  <r>
    <n v="46"/>
    <s v="N"/>
    <s v="Electric Utility"/>
    <s v="ST"/>
    <s v="NUC"/>
    <n v="0"/>
    <n v="10313855"/>
    <n v="2019"/>
    <n v="0"/>
    <x v="5"/>
    <s v="nuclear"/>
    <b v="1"/>
    <x v="33"/>
    <x v="1"/>
  </r>
  <r>
    <n v="47"/>
    <s v="N"/>
    <s v="Electric Utility"/>
    <s v="GT"/>
    <s v="DFO"/>
    <n v="0"/>
    <n v="0"/>
    <n v="2019"/>
    <s v=""/>
    <x v="4"/>
    <s v="heavy or residual fuel oil"/>
    <b v="1"/>
    <x v="10"/>
    <x v="1"/>
  </r>
  <r>
    <n v="47"/>
    <s v="N"/>
    <s v="Electric Utility"/>
    <s v="GT"/>
    <s v="NG"/>
    <n v="42972"/>
    <n v="1670"/>
    <n v="2019"/>
    <n v="25731736.526946109"/>
    <x v="3"/>
    <s v="natural gas"/>
    <b v="1"/>
    <x v="34"/>
    <x v="1"/>
  </r>
  <r>
    <n v="48"/>
    <s v="N"/>
    <s v="Electric Utility"/>
    <s v="HY"/>
    <s v="WAT"/>
    <n v="5942290"/>
    <n v="667523"/>
    <n v="2019"/>
    <n v="8902000.3805112317"/>
    <x v="0"/>
    <s v="hydro"/>
    <b v="1"/>
    <x v="35"/>
    <x v="0"/>
  </r>
  <r>
    <n v="49"/>
    <s v="N"/>
    <s v="Electric Utility"/>
    <s v="HY"/>
    <s v="WAT"/>
    <n v="14512933"/>
    <n v="1630300"/>
    <n v="2019"/>
    <n v="8902001.4721216951"/>
    <x v="0"/>
    <s v="hydro"/>
    <b v="1"/>
    <x v="36"/>
    <x v="0"/>
  </r>
  <r>
    <n v="51"/>
    <s v="N"/>
    <s v="Electric Utility"/>
    <s v="ST"/>
    <s v="LIG"/>
    <n v="14688173"/>
    <n v="1155297.8"/>
    <n v="2019"/>
    <n v="12713754.843123564"/>
    <x v="6"/>
    <s v="lignite"/>
    <b v="1"/>
    <x v="37"/>
    <x v="0"/>
  </r>
  <r>
    <n v="51"/>
    <s v="N"/>
    <s v="Electric Utility"/>
    <s v="ST"/>
    <s v="NG"/>
    <n v="152502"/>
    <n v="10532.188"/>
    <n v="2019"/>
    <n v="14479612.403424624"/>
    <x v="3"/>
    <s v="natural gas"/>
    <b v="1"/>
    <x v="38"/>
    <x v="0"/>
  </r>
  <r>
    <n v="51"/>
    <s v="N"/>
    <s v="Electric Utility"/>
    <s v="ST"/>
    <s v="PG"/>
    <n v="0"/>
    <n v="0"/>
    <n v="2019"/>
    <s v=""/>
    <x v="7"/>
    <s v="other"/>
    <b v="1"/>
    <x v="39"/>
    <x v="1"/>
  </r>
  <r>
    <n v="53"/>
    <s v="N"/>
    <s v="Electric Utility"/>
    <s v="HY"/>
    <s v="WAT"/>
    <n v="26733"/>
    <n v="3003"/>
    <n v="2019"/>
    <n v="8902097.9020979013"/>
    <x v="0"/>
    <s v="hydro"/>
    <b v="1"/>
    <x v="40"/>
    <x v="0"/>
  </r>
  <r>
    <n v="54"/>
    <s v="N"/>
    <s v="Electric Utility"/>
    <s v="GT"/>
    <s v="DFO"/>
    <n v="2397"/>
    <n v="199.47900000000001"/>
    <n v="2019"/>
    <n v="12016302.467928953"/>
    <x v="4"/>
    <s v="heavy or residual fuel oil"/>
    <b v="1"/>
    <x v="41"/>
    <x v="0"/>
  </r>
  <r>
    <n v="54"/>
    <s v="N"/>
    <s v="Electric Utility"/>
    <s v="GT"/>
    <s v="NG"/>
    <n v="4573169"/>
    <n v="355450.52"/>
    <n v="2019"/>
    <n v="12865838.542028297"/>
    <x v="3"/>
    <s v="natural gas"/>
    <b v="1"/>
    <x v="42"/>
    <x v="0"/>
  </r>
  <r>
    <n v="55"/>
    <s v="N"/>
    <s v="Electric Utility"/>
    <s v="HY"/>
    <s v="WAT"/>
    <n v="95270"/>
    <n v="10702"/>
    <n v="2019"/>
    <n v="8902074.3786208183"/>
    <x v="0"/>
    <s v="hydro"/>
    <b v="1"/>
    <x v="43"/>
    <x v="0"/>
  </r>
  <r>
    <n v="56"/>
    <s v="N"/>
    <s v="Electric Utility"/>
    <s v="ST"/>
    <s v="BIT"/>
    <n v="11098392"/>
    <n v="947434.56"/>
    <n v="2019"/>
    <n v="11714151.529367896"/>
    <x v="2"/>
    <s v="hard coal"/>
    <b v="1"/>
    <x v="44"/>
    <x v="0"/>
  </r>
  <r>
    <n v="56"/>
    <s v="N"/>
    <s v="Electric Utility"/>
    <s v="ST"/>
    <s v="DFO"/>
    <n v="90834"/>
    <n v="7569.4430000000002"/>
    <n v="2019"/>
    <n v="12000090.363319997"/>
    <x v="4"/>
    <s v="heavy or residual fuel oil"/>
    <b v="1"/>
    <x v="45"/>
    <x v="0"/>
  </r>
  <r>
    <n v="59"/>
    <s v="N"/>
    <s v="Electric Utility"/>
    <s v="ST"/>
    <s v="DFO"/>
    <n v="5534"/>
    <n v="463.66199999999998"/>
    <n v="2019"/>
    <n v="11935418.47293934"/>
    <x v="4"/>
    <s v="heavy or residual fuel oil"/>
    <b v="1"/>
    <x v="46"/>
    <x v="0"/>
  </r>
  <r>
    <n v="59"/>
    <s v="N"/>
    <s v="Electric Utility"/>
    <s v="ST"/>
    <s v="SUB"/>
    <n v="6083707"/>
    <n v="504762.34"/>
    <n v="2019"/>
    <n v="12052616.682932407"/>
    <x v="2"/>
    <s v="hard coal"/>
    <b v="1"/>
    <x v="47"/>
    <x v="0"/>
  </r>
  <r>
    <n v="60"/>
    <s v="N"/>
    <s v="Electric Utility"/>
    <s v="ST"/>
    <s v="DFO"/>
    <n v="23712"/>
    <n v="1121.461"/>
    <n v="2019"/>
    <n v="21143847.177922372"/>
    <x v="4"/>
    <s v="heavy or residual fuel oil"/>
    <b v="1"/>
    <x v="48"/>
    <x v="0"/>
  </r>
  <r>
    <n v="60"/>
    <s v="N"/>
    <s v="Electric Utility"/>
    <s v="ST"/>
    <s v="RC"/>
    <n v="14524846"/>
    <n v="685756.35"/>
    <n v="2019"/>
    <n v="21180767.7756101"/>
    <x v="2"/>
    <s v="hard coal"/>
    <b v="1"/>
    <x v="49"/>
    <x v="1"/>
  </r>
  <r>
    <n v="60"/>
    <s v="N"/>
    <s v="Electric Utility"/>
    <s v="ST"/>
    <s v="SUB"/>
    <n v="15479947"/>
    <n v="730731.19"/>
    <n v="2019"/>
    <n v="21184188.128058419"/>
    <x v="2"/>
    <s v="hard coal"/>
    <b v="1"/>
    <x v="50"/>
    <x v="1"/>
  </r>
  <r>
    <n v="62"/>
    <s v="N"/>
    <s v="Electric Utility"/>
    <s v="HY"/>
    <s v="WAT"/>
    <n v="238227"/>
    <n v="26761"/>
    <n v="2019"/>
    <n v="8902021.598594971"/>
    <x v="0"/>
    <s v="hydro"/>
    <b v="1"/>
    <x v="51"/>
    <x v="0"/>
  </r>
  <r>
    <n v="63"/>
    <s v="N"/>
    <s v="Electric Utility"/>
    <s v="HY"/>
    <s v="WAT"/>
    <n v="3256"/>
    <n v="366"/>
    <n v="2019"/>
    <n v="8896174.8633879777"/>
    <x v="0"/>
    <s v="hydro"/>
    <b v="1"/>
    <x v="52"/>
    <x v="0"/>
  </r>
  <r>
    <n v="63"/>
    <s v="N"/>
    <s v="Electric Utility"/>
    <s v="IC"/>
    <s v="DFO"/>
    <n v="79"/>
    <n v="3"/>
    <n v="2019"/>
    <n v="26333333.333333332"/>
    <x v="4"/>
    <s v="heavy or residual fuel oil"/>
    <b v="1"/>
    <x v="53"/>
    <x v="1"/>
  </r>
  <r>
    <n v="64"/>
    <s v="N"/>
    <s v="Electric Utility"/>
    <s v="GT"/>
    <s v="DFO"/>
    <n v="4782"/>
    <n v="-124"/>
    <n v="2019"/>
    <n v="-38564516.129032254"/>
    <x v="4"/>
    <s v="heavy or residual fuel oil"/>
    <b v="1"/>
    <x v="54"/>
    <x v="0"/>
  </r>
  <r>
    <n v="64"/>
    <s v="N"/>
    <s v="Electric Utility"/>
    <s v="IC"/>
    <s v="DFO"/>
    <n v="18739"/>
    <n v="1174"/>
    <n v="2019"/>
    <n v="15961669.505962521"/>
    <x v="4"/>
    <s v="heavy or residual fuel oil"/>
    <b v="1"/>
    <x v="55"/>
    <x v="0"/>
  </r>
  <r>
    <n v="65"/>
    <s v="N"/>
    <s v="Electric Utility"/>
    <s v="HY"/>
    <s v="WAT"/>
    <n v="205627"/>
    <n v="23099"/>
    <n v="2019"/>
    <n v="8901987.0990086142"/>
    <x v="0"/>
    <s v="hydro"/>
    <b v="1"/>
    <x v="56"/>
    <x v="0"/>
  </r>
  <r>
    <n v="66"/>
    <s v="N"/>
    <s v="Electric Utility"/>
    <s v="HY"/>
    <s v="WAT"/>
    <n v="17199"/>
    <n v="1932"/>
    <n v="2019"/>
    <n v="8902173.9130434785"/>
    <x v="0"/>
    <s v="hydro"/>
    <b v="1"/>
    <x v="57"/>
    <x v="0"/>
  </r>
  <r>
    <n v="66"/>
    <s v="N"/>
    <s v="Electric Utility"/>
    <s v="IC"/>
    <s v="DFO"/>
    <n v="6867"/>
    <n v="626"/>
    <n v="2019"/>
    <n v="10969648.562300319"/>
    <x v="4"/>
    <s v="heavy or residual fuel oil"/>
    <b v="1"/>
    <x v="58"/>
    <x v="0"/>
  </r>
  <r>
    <n v="69"/>
    <s v="N"/>
    <s v="Electric Utility"/>
    <s v="IC"/>
    <s v="DFO"/>
    <n v="2468"/>
    <n v="-72"/>
    <n v="2019"/>
    <n v="-34277777.777777776"/>
    <x v="4"/>
    <s v="heavy or residual fuel oil"/>
    <b v="1"/>
    <x v="59"/>
    <x v="0"/>
  </r>
  <r>
    <n v="70"/>
    <s v="N"/>
    <s v="Commercial NAICS Non-Cogen"/>
    <s v="HY"/>
    <s v="WAT"/>
    <n v="483958"/>
    <n v="54365"/>
    <n v="2019"/>
    <n v="8902014.1635243259"/>
    <x v="0"/>
    <s v="hydro"/>
    <b v="0"/>
    <x v="60"/>
    <x v="0"/>
  </r>
  <r>
    <n v="71"/>
    <s v="N"/>
    <s v="Electric Utility"/>
    <s v="HY"/>
    <s v="WAT"/>
    <n v="1110632"/>
    <n v="124762"/>
    <n v="2019"/>
    <n v="8902005.4183164742"/>
    <x v="0"/>
    <s v="hydro"/>
    <b v="1"/>
    <x v="61"/>
    <x v="0"/>
  </r>
  <r>
    <n v="72"/>
    <s v="N"/>
    <s v="Electric Utility"/>
    <s v="HY"/>
    <s v="WAT"/>
    <n v="0"/>
    <n v="0"/>
    <n v="2019"/>
    <s v=""/>
    <x v="0"/>
    <s v="hydro"/>
    <b v="1"/>
    <x v="62"/>
    <x v="1"/>
  </r>
  <r>
    <n v="75"/>
    <s v="N"/>
    <s v="Electric Utility"/>
    <s v="GT"/>
    <s v="DFO"/>
    <n v="802"/>
    <n v="51.878999999999998"/>
    <n v="2019"/>
    <n v="15459048.940804565"/>
    <x v="4"/>
    <s v="heavy or residual fuel oil"/>
    <b v="1"/>
    <x v="63"/>
    <x v="0"/>
  </r>
  <r>
    <n v="75"/>
    <s v="N"/>
    <s v="Electric Utility"/>
    <s v="GT"/>
    <s v="NG"/>
    <n v="226600"/>
    <n v="14680.120999999999"/>
    <n v="2019"/>
    <n v="15435840.07243537"/>
    <x v="3"/>
    <s v="natural gas"/>
    <b v="1"/>
    <x v="64"/>
    <x v="0"/>
  </r>
  <r>
    <n v="75"/>
    <s v="N"/>
    <s v="Electric Utility"/>
    <s v="IC"/>
    <s v="DFO"/>
    <n v="93"/>
    <n v="0"/>
    <n v="2019"/>
    <s v=""/>
    <x v="4"/>
    <s v="heavy or residual fuel oil"/>
    <b v="1"/>
    <x v="10"/>
    <x v="1"/>
  </r>
  <r>
    <n v="77"/>
    <s v="N"/>
    <s v="Electric Utility"/>
    <s v="HY"/>
    <s v="WAT"/>
    <n v="1700022"/>
    <n v="190971"/>
    <n v="2019"/>
    <n v="8901990.3545564506"/>
    <x v="0"/>
    <s v="hydro"/>
    <b v="1"/>
    <x v="65"/>
    <x v="0"/>
  </r>
  <r>
    <n v="78"/>
    <s v="N"/>
    <s v="Electric Utility"/>
    <s v="HY"/>
    <s v="WAT"/>
    <n v="2124978"/>
    <n v="238708"/>
    <n v="2019"/>
    <n v="8901997.4194413256"/>
    <x v="0"/>
    <s v="hydro"/>
    <b v="1"/>
    <x v="66"/>
    <x v="0"/>
  </r>
  <r>
    <n v="79"/>
    <s v="Y"/>
    <s v="NAICS-22 Cogen"/>
    <s v="ST"/>
    <s v="AB"/>
    <n v="0"/>
    <n v="0"/>
    <n v="2019"/>
    <s v=""/>
    <x v="8"/>
    <s v="biomass"/>
    <b v="0"/>
    <x v="67"/>
    <x v="1"/>
  </r>
  <r>
    <n v="79"/>
    <s v="Y"/>
    <s v="NAICS-22 Cogen"/>
    <s v="ST"/>
    <s v="DFO"/>
    <n v="0"/>
    <n v="0"/>
    <n v="2019"/>
    <s v=""/>
    <x v="4"/>
    <s v="heavy or residual fuel oil"/>
    <b v="0"/>
    <x v="10"/>
    <x v="1"/>
  </r>
  <r>
    <n v="79"/>
    <s v="Y"/>
    <s v="NAICS-22 Cogen"/>
    <s v="ST"/>
    <s v="SUB"/>
    <n v="2358044"/>
    <n v="186691"/>
    <n v="2019"/>
    <n v="12630732.065284347"/>
    <x v="2"/>
    <s v="hard coal"/>
    <b v="0"/>
    <x v="68"/>
    <x v="0"/>
  </r>
  <r>
    <n v="79"/>
    <s v="Y"/>
    <s v="NAICS-22 Cogen"/>
    <s v="ST"/>
    <s v="WDS"/>
    <n v="0"/>
    <n v="0"/>
    <n v="2019"/>
    <s v=""/>
    <x v="8"/>
    <s v="biomass"/>
    <b v="0"/>
    <x v="67"/>
    <x v="1"/>
  </r>
  <r>
    <n v="84"/>
    <s v="N"/>
    <s v="Electric Utility"/>
    <s v="HY"/>
    <s v="WAT"/>
    <n v="176393"/>
    <n v="19815"/>
    <n v="2019"/>
    <n v="8901993.439313652"/>
    <x v="0"/>
    <s v="hydro"/>
    <b v="1"/>
    <x v="69"/>
    <x v="0"/>
  </r>
  <r>
    <n v="85"/>
    <s v="N"/>
    <s v="Electric Utility"/>
    <s v="IC"/>
    <s v="DFO"/>
    <n v="261020"/>
    <n v="39687"/>
    <n v="2019"/>
    <n v="6576964.7491621943"/>
    <x v="4"/>
    <s v="heavy or residual fuel oil"/>
    <b v="1"/>
    <x v="70"/>
    <x v="0"/>
  </r>
  <r>
    <n v="87"/>
    <s v="N"/>
    <s v="Electric Utility"/>
    <s v="ST"/>
    <s v="NG"/>
    <n v="40016"/>
    <n v="3130.259"/>
    <n v="2019"/>
    <n v="12783606.723916454"/>
    <x v="3"/>
    <s v="natural gas"/>
    <b v="1"/>
    <x v="71"/>
    <x v="0"/>
  </r>
  <r>
    <n v="87"/>
    <s v="N"/>
    <s v="Electric Utility"/>
    <s v="ST"/>
    <s v="SUB"/>
    <n v="12363506"/>
    <n v="1206120.7"/>
    <n v="2019"/>
    <n v="10250637.436203524"/>
    <x v="2"/>
    <s v="hard coal"/>
    <b v="1"/>
    <x v="72"/>
    <x v="0"/>
  </r>
  <r>
    <n v="88"/>
    <s v="N"/>
    <s v="Electric Utility"/>
    <s v="HY"/>
    <s v="WAT"/>
    <n v="92911"/>
    <n v="10437"/>
    <n v="2019"/>
    <n v="8902079.1415157616"/>
    <x v="0"/>
    <s v="hydro"/>
    <b v="1"/>
    <x v="73"/>
    <x v="0"/>
  </r>
  <r>
    <n v="90"/>
    <s v="N"/>
    <s v="Electric Utility"/>
    <s v="IC"/>
    <s v="DFO"/>
    <n v="252833"/>
    <n v="30181"/>
    <n v="2019"/>
    <n v="8377224.0813756995"/>
    <x v="4"/>
    <s v="heavy or residual fuel oil"/>
    <b v="1"/>
    <x v="74"/>
    <x v="0"/>
  </r>
  <r>
    <n v="90"/>
    <s v="N"/>
    <s v="Electric Utility"/>
    <s v="WT"/>
    <s v="WND"/>
    <n v="21970"/>
    <n v="2468"/>
    <n v="2019"/>
    <n v="8901944.8946515396"/>
    <x v="9"/>
    <s v="wind"/>
    <b v="1"/>
    <x v="75"/>
    <x v="0"/>
  </r>
  <r>
    <n v="91"/>
    <s v="N"/>
    <s v="Electric Utility"/>
    <s v="HY"/>
    <s v="WAT"/>
    <n v="85442"/>
    <n v="9598"/>
    <n v="2019"/>
    <n v="8902062.9297770374"/>
    <x v="0"/>
    <s v="hydro"/>
    <b v="1"/>
    <x v="76"/>
    <x v="0"/>
  </r>
  <r>
    <n v="91"/>
    <s v="N"/>
    <s v="Electric Utility"/>
    <s v="IC"/>
    <s v="DFO"/>
    <n v="48268"/>
    <n v="3342"/>
    <n v="2019"/>
    <n v="14442848.593656493"/>
    <x v="4"/>
    <s v="heavy or residual fuel oil"/>
    <b v="1"/>
    <x v="77"/>
    <x v="0"/>
  </r>
  <r>
    <n v="93"/>
    <s v="N"/>
    <s v="Electric Utility"/>
    <s v="HY"/>
    <s v="WAT"/>
    <n v="529295"/>
    <n v="59458"/>
    <n v="2019"/>
    <n v="8901998.0490430221"/>
    <x v="0"/>
    <s v="hydro"/>
    <b v="1"/>
    <x v="78"/>
    <x v="0"/>
  </r>
  <r>
    <n v="95"/>
    <s v="N"/>
    <s v="Electric Utility"/>
    <s v="IC"/>
    <s v="DFO"/>
    <n v="5353"/>
    <n v="612"/>
    <n v="2019"/>
    <n v="8746732.0261437912"/>
    <x v="4"/>
    <s v="heavy or residual fuel oil"/>
    <b v="1"/>
    <x v="79"/>
    <x v="0"/>
  </r>
  <r>
    <n v="96"/>
    <s v="N"/>
    <s v="Electric Utility"/>
    <s v="GT"/>
    <s v="NG"/>
    <n v="1161053"/>
    <n v="55031"/>
    <n v="2019"/>
    <n v="21098162.853664298"/>
    <x v="3"/>
    <s v="natural gas"/>
    <b v="1"/>
    <x v="80"/>
    <x v="0"/>
  </r>
  <r>
    <n v="99"/>
    <s v="N"/>
    <s v="Electric Utility"/>
    <s v="GT"/>
    <s v="DFO"/>
    <n v="2553"/>
    <n v="170.15"/>
    <n v="2019"/>
    <n v="15004407.875404056"/>
    <x v="4"/>
    <s v="heavy or residual fuel oil"/>
    <b v="1"/>
    <x v="81"/>
    <x v="0"/>
  </r>
  <r>
    <n v="99"/>
    <s v="N"/>
    <s v="Electric Utility"/>
    <s v="GT"/>
    <s v="NG"/>
    <n v="1217770"/>
    <n v="81194.850000000006"/>
    <n v="2019"/>
    <n v="14998118.723047089"/>
    <x v="3"/>
    <s v="natural gas"/>
    <b v="1"/>
    <x v="82"/>
    <x v="0"/>
  </r>
  <r>
    <n v="100"/>
    <s v="N"/>
    <s v="Electric Utility"/>
    <s v="HY"/>
    <s v="WAT"/>
    <n v="0"/>
    <n v="0"/>
    <n v="2019"/>
    <s v=""/>
    <x v="0"/>
    <s v="hydro"/>
    <b v="1"/>
    <x v="62"/>
    <x v="1"/>
  </r>
  <r>
    <n v="104"/>
    <s v="N"/>
    <s v="Electric Utility"/>
    <s v="PS"/>
    <s v="WAT"/>
    <n v="0"/>
    <n v="254677"/>
    <n v="2019"/>
    <n v="0"/>
    <x v="0"/>
    <s v="hydro"/>
    <b v="1"/>
    <x v="0"/>
    <x v="0"/>
  </r>
  <r>
    <n v="108"/>
    <s v="N"/>
    <s v="Electric Utility"/>
    <s v="ST"/>
    <s v="NG"/>
    <n v="148046"/>
    <n v="12829.823"/>
    <n v="2019"/>
    <n v="11539208.296170572"/>
    <x v="3"/>
    <s v="natural gas"/>
    <b v="1"/>
    <x v="83"/>
    <x v="0"/>
  </r>
  <r>
    <n v="108"/>
    <s v="N"/>
    <s v="Electric Utility"/>
    <s v="ST"/>
    <s v="SUB"/>
    <n v="16894497"/>
    <n v="1556718.2"/>
    <n v="2019"/>
    <n v="10852636.655754395"/>
    <x v="2"/>
    <s v="hard coal"/>
    <b v="1"/>
    <x v="84"/>
    <x v="0"/>
  </r>
  <r>
    <n v="109"/>
    <s v="N"/>
    <s v="Electric Utility"/>
    <s v="IC"/>
    <s v="DFO"/>
    <n v="189681"/>
    <n v="18663"/>
    <n v="2019"/>
    <n v="10163478.540427582"/>
    <x v="4"/>
    <s v="heavy or residual fuel oil"/>
    <b v="1"/>
    <x v="85"/>
    <x v="0"/>
  </r>
  <r>
    <n v="113"/>
    <s v="N"/>
    <s v="Electric Utility"/>
    <s v="ST"/>
    <s v="BIT"/>
    <n v="0"/>
    <n v="0"/>
    <n v="2019"/>
    <s v=""/>
    <x v="2"/>
    <s v="hard coal"/>
    <b v="1"/>
    <x v="5"/>
    <x v="1"/>
  </r>
  <r>
    <n v="113"/>
    <s v="N"/>
    <s v="Electric Utility"/>
    <s v="ST"/>
    <s v="DFO"/>
    <n v="45266"/>
    <n v="3954.4050000000002"/>
    <n v="2019"/>
    <n v="11446981.277840788"/>
    <x v="4"/>
    <s v="heavy or residual fuel oil"/>
    <b v="1"/>
    <x v="86"/>
    <x v="0"/>
  </r>
  <r>
    <n v="113"/>
    <s v="N"/>
    <s v="Electric Utility"/>
    <s v="ST"/>
    <s v="NG"/>
    <n v="2200"/>
    <n v="190.82"/>
    <n v="2019"/>
    <n v="11529189.812388638"/>
    <x v="3"/>
    <s v="natural gas"/>
    <b v="1"/>
    <x v="87"/>
    <x v="0"/>
  </r>
  <r>
    <n v="113"/>
    <s v="N"/>
    <s v="Electric Utility"/>
    <s v="ST"/>
    <s v="SUB"/>
    <n v="30875637"/>
    <n v="2778635.8"/>
    <n v="2019"/>
    <n v="11111797.01924232"/>
    <x v="2"/>
    <s v="hard coal"/>
    <b v="1"/>
    <x v="88"/>
    <x v="0"/>
  </r>
  <r>
    <n v="114"/>
    <s v="N"/>
    <s v="Electric Utility"/>
    <s v="GT"/>
    <s v="DFO"/>
    <n v="2858"/>
    <n v="59"/>
    <n v="2019"/>
    <n v="48440677.966101699"/>
    <x v="4"/>
    <s v="heavy or residual fuel oil"/>
    <b v="1"/>
    <x v="89"/>
    <x v="1"/>
  </r>
  <r>
    <n v="116"/>
    <s v="N"/>
    <s v="Electric Utility"/>
    <s v="GT"/>
    <s v="NG"/>
    <n v="6335291"/>
    <n v="618669"/>
    <n v="2019"/>
    <n v="10240194.675989907"/>
    <x v="3"/>
    <s v="natural gas"/>
    <b v="1"/>
    <x v="90"/>
    <x v="0"/>
  </r>
  <r>
    <n v="116"/>
    <s v="N"/>
    <s v="Electric Utility"/>
    <s v="ST"/>
    <s v="NG"/>
    <n v="0"/>
    <n v="0"/>
    <n v="2019"/>
    <s v=""/>
    <x v="3"/>
    <s v="natural gas"/>
    <b v="1"/>
    <x v="30"/>
    <x v="1"/>
  </r>
  <r>
    <n v="117"/>
    <s v="N"/>
    <s v="Electric Utility"/>
    <s v="CA"/>
    <s v="NG"/>
    <n v="0"/>
    <n v="676143"/>
    <n v="2019"/>
    <n v="0"/>
    <x v="1"/>
    <s v="natural gas"/>
    <b v="1"/>
    <x v="91"/>
    <x v="0"/>
  </r>
  <r>
    <n v="117"/>
    <s v="N"/>
    <s v="Electric Utility"/>
    <s v="CS"/>
    <s v="NG"/>
    <n v="8326726"/>
    <n v="816587"/>
    <n v="2019"/>
    <n v="10196985.746772848"/>
    <x v="1"/>
    <s v="natural gas"/>
    <b v="1"/>
    <x v="92"/>
    <x v="0"/>
  </r>
  <r>
    <n v="117"/>
    <s v="N"/>
    <s v="Electric Utility"/>
    <s v="CT"/>
    <s v="DFO"/>
    <n v="0"/>
    <n v="0"/>
    <n v="2019"/>
    <s v=""/>
    <x v="4"/>
    <s v="heavy or residual fuel oil"/>
    <b v="1"/>
    <x v="10"/>
    <x v="1"/>
  </r>
  <r>
    <n v="117"/>
    <s v="N"/>
    <s v="Electric Utility"/>
    <s v="CT"/>
    <s v="NG"/>
    <n v="16663191"/>
    <n v="1424117"/>
    <n v="2019"/>
    <n v="11700717.707884956"/>
    <x v="1"/>
    <s v="natural gas"/>
    <b v="1"/>
    <x v="93"/>
    <x v="0"/>
  </r>
  <r>
    <n v="117"/>
    <s v="N"/>
    <s v="Electric Utility"/>
    <s v="GT"/>
    <s v="DFO"/>
    <n v="0"/>
    <n v="0"/>
    <n v="2019"/>
    <s v=""/>
    <x v="4"/>
    <s v="heavy or residual fuel oil"/>
    <b v="1"/>
    <x v="10"/>
    <x v="1"/>
  </r>
  <r>
    <n v="117"/>
    <s v="N"/>
    <s v="Electric Utility"/>
    <s v="GT"/>
    <s v="NG"/>
    <n v="1222711"/>
    <n v="53301"/>
    <n v="2019"/>
    <n v="22939738.466445282"/>
    <x v="3"/>
    <s v="natural gas"/>
    <b v="1"/>
    <x v="94"/>
    <x v="1"/>
  </r>
  <r>
    <n v="118"/>
    <s v="N"/>
    <s v="Electric Utility"/>
    <s v="GT"/>
    <s v="DFO"/>
    <n v="0"/>
    <n v="0"/>
    <n v="2019"/>
    <s v=""/>
    <x v="4"/>
    <s v="heavy or residual fuel oil"/>
    <b v="1"/>
    <x v="10"/>
    <x v="1"/>
  </r>
  <r>
    <n v="118"/>
    <s v="N"/>
    <s v="Electric Utility"/>
    <s v="GT"/>
    <s v="NG"/>
    <n v="1531912"/>
    <n v="118593"/>
    <n v="2019"/>
    <n v="12917389.727892878"/>
    <x v="3"/>
    <s v="natural gas"/>
    <b v="1"/>
    <x v="95"/>
    <x v="0"/>
  </r>
  <r>
    <n v="118"/>
    <s v="N"/>
    <s v="Electric Utility"/>
    <s v="GT"/>
    <s v="RFO"/>
    <n v="0"/>
    <n v="0"/>
    <n v="2019"/>
    <s v=""/>
    <x v="4"/>
    <s v="heavy or residual fuel oil"/>
    <b v="1"/>
    <x v="10"/>
    <x v="1"/>
  </r>
  <r>
    <n v="120"/>
    <s v="N"/>
    <s v="Electric Utility"/>
    <s v="GT"/>
    <s v="DFO"/>
    <n v="34926"/>
    <n v="2913.701"/>
    <n v="2019"/>
    <n v="11986816.766716968"/>
    <x v="4"/>
    <s v="heavy or residual fuel oil"/>
    <b v="1"/>
    <x v="96"/>
    <x v="0"/>
  </r>
  <r>
    <n v="120"/>
    <s v="N"/>
    <s v="Electric Utility"/>
    <s v="GT"/>
    <s v="NG"/>
    <n v="1861233"/>
    <n v="145552.29999999999"/>
    <n v="2019"/>
    <n v="12787382.954443181"/>
    <x v="3"/>
    <s v="natural gas"/>
    <b v="1"/>
    <x v="97"/>
    <x v="0"/>
  </r>
  <r>
    <n v="120"/>
    <s v="N"/>
    <s v="Electric Utility"/>
    <s v="ST"/>
    <s v="NG"/>
    <n v="2944351"/>
    <n v="265575"/>
    <n v="2019"/>
    <n v="11086702.438105997"/>
    <x v="3"/>
    <s v="natural gas"/>
    <b v="1"/>
    <x v="98"/>
    <x v="0"/>
  </r>
  <r>
    <n v="120"/>
    <s v="N"/>
    <s v="Electric Utility"/>
    <s v="ST"/>
    <s v="RFO"/>
    <n v="0"/>
    <n v="0"/>
    <n v="2019"/>
    <s v=""/>
    <x v="4"/>
    <s v="heavy or residual fuel oil"/>
    <b v="1"/>
    <x v="10"/>
    <x v="1"/>
  </r>
  <r>
    <n v="124"/>
    <s v="N"/>
    <s v="Electric Utility"/>
    <s v="GT"/>
    <s v="NG"/>
    <n v="230380"/>
    <n v="16300"/>
    <n v="2019"/>
    <n v="14133742.331288343"/>
    <x v="3"/>
    <s v="natural gas"/>
    <b v="1"/>
    <x v="99"/>
    <x v="0"/>
  </r>
  <r>
    <n v="126"/>
    <s v="N"/>
    <s v="Electric Utility"/>
    <s v="GT"/>
    <s v="DFO"/>
    <n v="0"/>
    <n v="0"/>
    <n v="2019"/>
    <s v=""/>
    <x v="4"/>
    <s v="heavy or residual fuel oil"/>
    <b v="1"/>
    <x v="10"/>
    <x v="1"/>
  </r>
  <r>
    <n v="126"/>
    <s v="Y"/>
    <s v="Electric Utility"/>
    <s v="GT"/>
    <s v="DFO"/>
    <n v="0"/>
    <n v="0"/>
    <n v="2019"/>
    <s v=""/>
    <x v="4"/>
    <s v="heavy or residual fuel oil"/>
    <b v="1"/>
    <x v="10"/>
    <x v="1"/>
  </r>
  <r>
    <n v="126"/>
    <s v="N"/>
    <s v="Electric Utility"/>
    <s v="GT"/>
    <s v="NG"/>
    <n v="1833088"/>
    <n v="146397.28"/>
    <n v="2019"/>
    <n v="12521325.532824108"/>
    <x v="3"/>
    <s v="natural gas"/>
    <b v="1"/>
    <x v="100"/>
    <x v="0"/>
  </r>
  <r>
    <n v="126"/>
    <s v="Y"/>
    <s v="Electric Utility"/>
    <s v="GT"/>
    <s v="NG"/>
    <n v="73126"/>
    <n v="7180"/>
    <n v="2019"/>
    <n v="10184679.665738162"/>
    <x v="3"/>
    <s v="natural gas"/>
    <b v="1"/>
    <x v="101"/>
    <x v="0"/>
  </r>
  <r>
    <n v="126"/>
    <s v="Y"/>
    <s v="Electric Utility"/>
    <s v="IC"/>
    <s v="NG"/>
    <n v="0"/>
    <n v="0"/>
    <n v="2019"/>
    <s v=""/>
    <x v="3"/>
    <s v="natural gas"/>
    <b v="1"/>
    <x v="30"/>
    <x v="1"/>
  </r>
  <r>
    <n v="126"/>
    <s v="N"/>
    <s v="Electric Utility"/>
    <s v="ST"/>
    <s v="BIT"/>
    <n v="0"/>
    <n v="0"/>
    <n v="2019"/>
    <s v=""/>
    <x v="2"/>
    <s v="hard coal"/>
    <b v="1"/>
    <x v="5"/>
    <x v="1"/>
  </r>
  <r>
    <n v="126"/>
    <s v="Y"/>
    <s v="Electric Utility"/>
    <s v="ST"/>
    <s v="BIT"/>
    <n v="0"/>
    <n v="0"/>
    <n v="2019"/>
    <s v=""/>
    <x v="2"/>
    <s v="hard coal"/>
    <b v="1"/>
    <x v="5"/>
    <x v="1"/>
  </r>
  <r>
    <n v="126"/>
    <s v="N"/>
    <s v="Electric Utility"/>
    <s v="ST"/>
    <s v="LFG"/>
    <n v="0"/>
    <n v="0"/>
    <n v="2019"/>
    <s v=""/>
    <x v="8"/>
    <s v="biomass"/>
    <b v="1"/>
    <x v="67"/>
    <x v="1"/>
  </r>
  <r>
    <n v="126"/>
    <s v="Y"/>
    <s v="Electric Utility"/>
    <s v="ST"/>
    <s v="LFG"/>
    <n v="0"/>
    <n v="0"/>
    <n v="2019"/>
    <s v=""/>
    <x v="8"/>
    <s v="biomass"/>
    <b v="1"/>
    <x v="67"/>
    <x v="1"/>
  </r>
  <r>
    <n v="126"/>
    <s v="N"/>
    <s v="Electric Utility"/>
    <s v="ST"/>
    <s v="NG"/>
    <n v="15185441"/>
    <n v="1268742"/>
    <n v="2019"/>
    <n v="11968895.961511482"/>
    <x v="3"/>
    <s v="natural gas"/>
    <b v="1"/>
    <x v="102"/>
    <x v="0"/>
  </r>
  <r>
    <n v="126"/>
    <s v="Y"/>
    <s v="Electric Utility"/>
    <s v="ST"/>
    <s v="NG"/>
    <n v="2455326"/>
    <n v="225725"/>
    <n v="2019"/>
    <n v="10877510.244766861"/>
    <x v="3"/>
    <s v="natural gas"/>
    <b v="1"/>
    <x v="103"/>
    <x v="0"/>
  </r>
  <r>
    <n v="126"/>
    <s v="N"/>
    <s v="Electric Utility"/>
    <s v="ST"/>
    <s v="RFO"/>
    <n v="0"/>
    <n v="0"/>
    <n v="2019"/>
    <s v=""/>
    <x v="4"/>
    <s v="heavy or residual fuel oil"/>
    <b v="1"/>
    <x v="10"/>
    <x v="1"/>
  </r>
  <r>
    <n v="126"/>
    <s v="Y"/>
    <s v="Electric Utility"/>
    <s v="ST"/>
    <s v="RFO"/>
    <n v="0"/>
    <n v="0"/>
    <n v="2019"/>
    <s v=""/>
    <x v="4"/>
    <s v="heavy or residual fuel oil"/>
    <b v="1"/>
    <x v="10"/>
    <x v="1"/>
  </r>
  <r>
    <n v="126"/>
    <s v="N"/>
    <s v="Electric Utility"/>
    <s v="ST"/>
    <s v="SUB"/>
    <n v="0"/>
    <n v="0"/>
    <n v="2019"/>
    <s v=""/>
    <x v="2"/>
    <s v="hard coal"/>
    <b v="1"/>
    <x v="5"/>
    <x v="1"/>
  </r>
  <r>
    <n v="126"/>
    <s v="Y"/>
    <s v="Electric Utility"/>
    <s v="ST"/>
    <s v="SUB"/>
    <n v="0"/>
    <n v="0"/>
    <n v="2019"/>
    <s v=""/>
    <x v="2"/>
    <s v="hard coal"/>
    <b v="1"/>
    <x v="5"/>
    <x v="1"/>
  </r>
  <r>
    <n v="127"/>
    <s v="N"/>
    <s v="Electric Utility"/>
    <s v="ST"/>
    <s v="BIT"/>
    <n v="0"/>
    <n v="0"/>
    <n v="2019"/>
    <s v=""/>
    <x v="2"/>
    <s v="hard coal"/>
    <b v="1"/>
    <x v="5"/>
    <x v="1"/>
  </r>
  <r>
    <n v="127"/>
    <s v="N"/>
    <s v="Electric Utility"/>
    <s v="ST"/>
    <s v="DFO"/>
    <n v="65241"/>
    <n v="6037.14"/>
    <n v="2019"/>
    <n v="10806607.102038383"/>
    <x v="4"/>
    <s v="heavy or residual fuel oil"/>
    <b v="1"/>
    <x v="104"/>
    <x v="0"/>
  </r>
  <r>
    <n v="127"/>
    <s v="N"/>
    <s v="Electric Utility"/>
    <s v="ST"/>
    <s v="SUB"/>
    <n v="27796356"/>
    <n v="2595885.9"/>
    <n v="2019"/>
    <n v="10707849.678601053"/>
    <x v="2"/>
    <s v="hard coal"/>
    <b v="1"/>
    <x v="105"/>
    <x v="0"/>
  </r>
  <r>
    <n v="130"/>
    <s v="N"/>
    <s v="Electric Utility"/>
    <s v="ST"/>
    <s v="BIT"/>
    <n v="0"/>
    <n v="0"/>
    <n v="2019"/>
    <s v=""/>
    <x v="2"/>
    <s v="hard coal"/>
    <b v="1"/>
    <x v="5"/>
    <x v="1"/>
  </r>
  <r>
    <n v="130"/>
    <s v="N"/>
    <s v="Electric Utility"/>
    <s v="ST"/>
    <s v="DFO"/>
    <n v="257893"/>
    <n v="25323.785"/>
    <n v="2019"/>
    <n v="10183825.206224108"/>
    <x v="4"/>
    <s v="heavy or residual fuel oil"/>
    <b v="1"/>
    <x v="106"/>
    <x v="0"/>
  </r>
  <r>
    <n v="130"/>
    <s v="N"/>
    <s v="Electric Utility"/>
    <s v="ST"/>
    <s v="PC"/>
    <n v="0"/>
    <n v="0"/>
    <n v="2019"/>
    <s v=""/>
    <x v="10"/>
    <s v="petroleum"/>
    <b v="1"/>
    <x v="107"/>
    <x v="1"/>
  </r>
  <r>
    <n v="130"/>
    <s v="N"/>
    <s v="Electric Utility"/>
    <s v="ST"/>
    <s v="RC"/>
    <n v="85155679"/>
    <n v="8350087.2000000002"/>
    <n v="2019"/>
    <n v="10198178.409442239"/>
    <x v="2"/>
    <s v="hard coal"/>
    <b v="1"/>
    <x v="108"/>
    <x v="0"/>
  </r>
  <r>
    <n v="136"/>
    <s v="N"/>
    <s v="Electric Utility"/>
    <s v="ST"/>
    <s v="BIT"/>
    <n v="70415714"/>
    <n v="7036179.2999999998"/>
    <n v="2019"/>
    <n v="10007663.391977519"/>
    <x v="2"/>
    <s v="hard coal"/>
    <b v="1"/>
    <x v="109"/>
    <x v="0"/>
  </r>
  <r>
    <n v="136"/>
    <s v="N"/>
    <s v="Electric Utility"/>
    <s v="ST"/>
    <s v="DFO"/>
    <n v="180112"/>
    <n v="17962.664000000001"/>
    <n v="2019"/>
    <n v="10027020.490947222"/>
    <x v="4"/>
    <s v="heavy or residual fuel oil"/>
    <b v="1"/>
    <x v="110"/>
    <x v="0"/>
  </r>
  <r>
    <n v="141"/>
    <s v="N"/>
    <s v="Electric Utility"/>
    <s v="GT"/>
    <s v="DFO"/>
    <n v="1077"/>
    <n v="62.06"/>
    <n v="2019"/>
    <n v="17354173.380599421"/>
    <x v="4"/>
    <s v="heavy or residual fuel oil"/>
    <b v="1"/>
    <x v="111"/>
    <x v="0"/>
  </r>
  <r>
    <n v="141"/>
    <s v="N"/>
    <s v="Electric Utility"/>
    <s v="GT"/>
    <s v="NG"/>
    <n v="179973"/>
    <n v="8812.94"/>
    <n v="2019"/>
    <n v="20421448.461013012"/>
    <x v="3"/>
    <s v="natural gas"/>
    <b v="1"/>
    <x v="112"/>
    <x v="0"/>
  </r>
  <r>
    <n v="141"/>
    <s v="N"/>
    <s v="Electric Utility"/>
    <s v="PV"/>
    <s v="SUN"/>
    <n v="1211"/>
    <n v="136"/>
    <n v="2019"/>
    <n v="8904411.7647058815"/>
    <x v="11"/>
    <s v="solar"/>
    <b v="1"/>
    <x v="113"/>
    <x v="1"/>
  </r>
  <r>
    <n v="141"/>
    <s v="N"/>
    <s v="Electric Utility"/>
    <s v="ST"/>
    <s v="DFO"/>
    <n v="0"/>
    <n v="0"/>
    <n v="2019"/>
    <s v=""/>
    <x v="4"/>
    <s v="heavy or residual fuel oil"/>
    <b v="1"/>
    <x v="10"/>
    <x v="1"/>
  </r>
  <r>
    <n v="141"/>
    <s v="N"/>
    <s v="Electric Utility"/>
    <s v="ST"/>
    <s v="NG"/>
    <n v="2663382"/>
    <n v="219011"/>
    <n v="2019"/>
    <n v="12160950.819821835"/>
    <x v="3"/>
    <s v="natural gas"/>
    <b v="1"/>
    <x v="114"/>
    <x v="0"/>
  </r>
  <r>
    <n v="145"/>
    <s v="N"/>
    <s v="Electric Utility"/>
    <s v="HY"/>
    <s v="WAT"/>
    <n v="32447"/>
    <n v="3367"/>
    <n v="2019"/>
    <n v="9636768.6367686354"/>
    <x v="0"/>
    <s v="hydro"/>
    <b v="1"/>
    <x v="62"/>
    <x v="1"/>
  </r>
  <r>
    <n v="145"/>
    <s v="N"/>
    <s v="Electric Utility"/>
    <s v="PS"/>
    <s v="WAT"/>
    <n v="0"/>
    <n v="37687"/>
    <n v="2019"/>
    <n v="0"/>
    <x v="0"/>
    <s v="hydro"/>
    <b v="1"/>
    <x v="0"/>
    <x v="0"/>
  </r>
  <r>
    <n v="147"/>
    <s v="N"/>
    <s v="Electric Utility"/>
    <s v="CA"/>
    <s v="NG"/>
    <n v="292151"/>
    <n v="514923"/>
    <n v="2019"/>
    <n v="567368.32497286005"/>
    <x v="1"/>
    <s v="natural gas"/>
    <b v="1"/>
    <x v="115"/>
    <x v="0"/>
  </r>
  <r>
    <n v="147"/>
    <s v="N"/>
    <s v="Electric Utility"/>
    <s v="CT"/>
    <s v="NG"/>
    <n v="10346702"/>
    <n v="940228"/>
    <n v="2019"/>
    <n v="11004460.620189996"/>
    <x v="1"/>
    <s v="natural gas"/>
    <b v="1"/>
    <x v="116"/>
    <x v="0"/>
  </r>
  <r>
    <n v="147"/>
    <s v="N"/>
    <s v="Electric Utility"/>
    <s v="GT"/>
    <s v="DFO"/>
    <n v="0"/>
    <n v="0"/>
    <n v="2019"/>
    <s v=""/>
    <x v="4"/>
    <s v="heavy or residual fuel oil"/>
    <b v="1"/>
    <x v="10"/>
    <x v="1"/>
  </r>
  <r>
    <n v="147"/>
    <s v="N"/>
    <s v="Electric Utility"/>
    <s v="GT"/>
    <s v="NG"/>
    <n v="15758"/>
    <n v="-507"/>
    <n v="2019"/>
    <n v="-31080867.850098621"/>
    <x v="3"/>
    <s v="natural gas"/>
    <b v="1"/>
    <x v="117"/>
    <x v="0"/>
  </r>
  <r>
    <n v="148"/>
    <s v="N"/>
    <s v="Electric Utility"/>
    <s v="HY"/>
    <s v="WAT"/>
    <n v="12062"/>
    <n v="1355"/>
    <n v="2019"/>
    <n v="8901845.0184501857"/>
    <x v="0"/>
    <s v="hydro"/>
    <b v="1"/>
    <x v="118"/>
    <x v="0"/>
  </r>
  <r>
    <n v="148"/>
    <s v="N"/>
    <s v="Electric Utility"/>
    <s v="PS"/>
    <s v="WAT"/>
    <n v="0"/>
    <n v="24015"/>
    <n v="2019"/>
    <n v="0"/>
    <x v="0"/>
    <s v="hydro"/>
    <b v="1"/>
    <x v="0"/>
    <x v="0"/>
  </r>
  <r>
    <n v="149"/>
    <s v="N"/>
    <s v="Electric Utility"/>
    <s v="HY"/>
    <s v="WAT"/>
    <n v="403900"/>
    <n v="45372"/>
    <n v="2019"/>
    <n v="8901965.9702018872"/>
    <x v="0"/>
    <s v="hydro"/>
    <b v="1"/>
    <x v="119"/>
    <x v="0"/>
  </r>
  <r>
    <n v="150"/>
    <s v="N"/>
    <s v="Electric Utility"/>
    <s v="HY"/>
    <s v="WAT"/>
    <n v="0"/>
    <n v="-164"/>
    <n v="2019"/>
    <n v="0"/>
    <x v="0"/>
    <s v="hydro"/>
    <b v="1"/>
    <x v="0"/>
    <x v="0"/>
  </r>
  <r>
    <n v="151"/>
    <s v="N"/>
    <s v="Electric Utility"/>
    <s v="GT"/>
    <s v="DFO"/>
    <n v="25288"/>
    <n v="1402.5630000000001"/>
    <n v="2019"/>
    <n v="18029849.639552735"/>
    <x v="4"/>
    <s v="heavy or residual fuel oil"/>
    <b v="1"/>
    <x v="120"/>
    <x v="0"/>
  </r>
  <r>
    <n v="151"/>
    <s v="N"/>
    <s v="Electric Utility"/>
    <s v="GT"/>
    <s v="NG"/>
    <n v="22651"/>
    <n v="1256.4369999999999"/>
    <n v="2019"/>
    <n v="18027963.200701665"/>
    <x v="3"/>
    <s v="natural gas"/>
    <b v="1"/>
    <x v="121"/>
    <x v="0"/>
  </r>
  <r>
    <n v="152"/>
    <s v="N"/>
    <s v="Electric Utility"/>
    <s v="HY"/>
    <s v="WAT"/>
    <n v="9200832"/>
    <n v="1033569"/>
    <n v="2019"/>
    <n v="8902000.7372512147"/>
    <x v="0"/>
    <s v="hydro"/>
    <b v="1"/>
    <x v="122"/>
    <x v="0"/>
  </r>
  <r>
    <n v="153"/>
    <s v="N"/>
    <s v="Electric Utility"/>
    <s v="HY"/>
    <s v="WAT"/>
    <n v="34649298"/>
    <n v="3892305"/>
    <n v="2019"/>
    <n v="8901999.7148219366"/>
    <x v="0"/>
    <s v="hydro"/>
    <b v="1"/>
    <x v="123"/>
    <x v="0"/>
  </r>
  <r>
    <n v="154"/>
    <s v="N"/>
    <s v="Electric Utility"/>
    <s v="HY"/>
    <s v="WAT"/>
    <n v="19368215"/>
    <n v="2175715"/>
    <n v="2019"/>
    <n v="8902000.0321733318"/>
    <x v="0"/>
    <s v="hydro"/>
    <b v="1"/>
    <x v="124"/>
    <x v="0"/>
  </r>
  <r>
    <n v="159"/>
    <s v="N"/>
    <s v="Electric Utility"/>
    <s v="HY"/>
    <s v="WAT"/>
    <n v="35128"/>
    <n v="3946.14"/>
    <n v="2019"/>
    <n v="8901863.5932835639"/>
    <x v="0"/>
    <s v="hydro"/>
    <b v="1"/>
    <x v="125"/>
    <x v="0"/>
  </r>
  <r>
    <n v="160"/>
    <s v="N"/>
    <s v="Electric Utility"/>
    <s v="GT"/>
    <s v="DFO"/>
    <n v="0"/>
    <n v="0"/>
    <n v="2019"/>
    <s v=""/>
    <x v="4"/>
    <s v="heavy or residual fuel oil"/>
    <b v="1"/>
    <x v="10"/>
    <x v="1"/>
  </r>
  <r>
    <n v="160"/>
    <s v="N"/>
    <s v="Electric Utility"/>
    <s v="GT"/>
    <s v="NG"/>
    <n v="708616"/>
    <n v="63006"/>
    <n v="2019"/>
    <n v="11246801.891883314"/>
    <x v="3"/>
    <s v="natural gas"/>
    <b v="1"/>
    <x v="126"/>
    <x v="0"/>
  </r>
  <r>
    <n v="160"/>
    <s v="N"/>
    <s v="Electric Utility"/>
    <s v="ST"/>
    <s v="BIT"/>
    <n v="414845"/>
    <n v="36473.684999999998"/>
    <n v="2019"/>
    <n v="11373816.492630236"/>
    <x v="2"/>
    <s v="hard coal"/>
    <b v="1"/>
    <x v="127"/>
    <x v="0"/>
  </r>
  <r>
    <n v="160"/>
    <s v="N"/>
    <s v="Electric Utility"/>
    <s v="ST"/>
    <s v="NG"/>
    <n v="15571091"/>
    <n v="1394450.1"/>
    <n v="2019"/>
    <n v="11166474.153503234"/>
    <x v="3"/>
    <s v="natural gas"/>
    <b v="1"/>
    <x v="128"/>
    <x v="0"/>
  </r>
  <r>
    <n v="160"/>
    <s v="N"/>
    <s v="Electric Utility"/>
    <s v="ST"/>
    <s v="SUB"/>
    <n v="5722341"/>
    <n v="508888.17"/>
    <n v="2019"/>
    <n v="11244790.775938062"/>
    <x v="2"/>
    <s v="hard coal"/>
    <b v="1"/>
    <x v="129"/>
    <x v="0"/>
  </r>
  <r>
    <n v="161"/>
    <s v="N"/>
    <s v="Electric Utility"/>
    <s v="HY"/>
    <s v="WAT"/>
    <n v="70211"/>
    <n v="7887"/>
    <n v="2019"/>
    <n v="8902117.40839356"/>
    <x v="0"/>
    <s v="hydro"/>
    <b v="1"/>
    <x v="130"/>
    <x v="0"/>
  </r>
  <r>
    <n v="162"/>
    <s v="N"/>
    <s v="Electric Utility"/>
    <s v="HY"/>
    <s v="WAT"/>
    <n v="37147"/>
    <n v="4173"/>
    <n v="2019"/>
    <n v="8901749.3410016764"/>
    <x v="0"/>
    <s v="hydro"/>
    <b v="1"/>
    <x v="131"/>
    <x v="0"/>
  </r>
  <r>
    <n v="165"/>
    <s v="N"/>
    <s v="Electric Utility"/>
    <s v="CA"/>
    <s v="NG"/>
    <n v="0"/>
    <n v="735234"/>
    <n v="2019"/>
    <n v="0"/>
    <x v="1"/>
    <s v="natural gas"/>
    <b v="1"/>
    <x v="91"/>
    <x v="0"/>
  </r>
  <r>
    <n v="165"/>
    <s v="N"/>
    <s v="Electric Utility"/>
    <s v="CT"/>
    <s v="NG"/>
    <n v="15148634"/>
    <n v="1410774"/>
    <n v="2019"/>
    <n v="10737817.680223763"/>
    <x v="1"/>
    <s v="natural gas"/>
    <b v="1"/>
    <x v="132"/>
    <x v="0"/>
  </r>
  <r>
    <n v="165"/>
    <s v="N"/>
    <s v="Electric Utility"/>
    <s v="ST"/>
    <s v="NG"/>
    <n v="128057"/>
    <n v="-1833.1969999999999"/>
    <n v="2019"/>
    <n v="-69854467.359481826"/>
    <x v="3"/>
    <s v="natural gas"/>
    <b v="1"/>
    <x v="133"/>
    <x v="0"/>
  </r>
  <r>
    <n v="165"/>
    <s v="N"/>
    <s v="Electric Utility"/>
    <s v="ST"/>
    <s v="SUB"/>
    <n v="1456046"/>
    <n v="61499.197"/>
    <n v="2019"/>
    <n v="23675853.848953508"/>
    <x v="2"/>
    <s v="hard coal"/>
    <b v="1"/>
    <x v="134"/>
    <x v="1"/>
  </r>
  <r>
    <n v="166"/>
    <s v="N"/>
    <s v="Electric Utility"/>
    <s v="HY"/>
    <s v="WAT"/>
    <n v="677503"/>
    <n v="76107"/>
    <n v="2019"/>
    <n v="8901980.1069546808"/>
    <x v="0"/>
    <s v="hydro"/>
    <b v="1"/>
    <x v="135"/>
    <x v="0"/>
  </r>
  <r>
    <n v="170"/>
    <s v="N"/>
    <s v="Electric Utility"/>
    <s v="ST"/>
    <s v="NG"/>
    <n v="1699154"/>
    <n v="127495"/>
    <n v="2019"/>
    <n v="13327220.675320599"/>
    <x v="3"/>
    <s v="natural gas"/>
    <b v="1"/>
    <x v="136"/>
    <x v="0"/>
  </r>
  <r>
    <n v="172"/>
    <s v="N"/>
    <s v="Electric Utility"/>
    <s v="IC"/>
    <s v="DFO"/>
    <n v="0"/>
    <n v="0"/>
    <n v="2019"/>
    <s v=""/>
    <x v="4"/>
    <s v="heavy or residual fuel oil"/>
    <b v="1"/>
    <x v="10"/>
    <x v="1"/>
  </r>
  <r>
    <n v="174"/>
    <s v="N"/>
    <s v="Electric Utility"/>
    <s v="HY"/>
    <s v="WAT"/>
    <n v="468425"/>
    <n v="52620"/>
    <n v="2019"/>
    <n v="8902033.4473584183"/>
    <x v="0"/>
    <s v="hydro"/>
    <b v="1"/>
    <x v="137"/>
    <x v="0"/>
  </r>
  <r>
    <n v="180"/>
    <s v="N"/>
    <s v="Electric Utility"/>
    <s v="HY"/>
    <s v="WAT"/>
    <n v="40370"/>
    <n v="4535"/>
    <n v="2019"/>
    <n v="8901874.310915105"/>
    <x v="0"/>
    <s v="hydro"/>
    <b v="1"/>
    <x v="138"/>
    <x v="0"/>
  </r>
  <r>
    <n v="182"/>
    <s v="N"/>
    <s v="Electric Utility"/>
    <s v="HY"/>
    <s v="WAT"/>
    <n v="2330064"/>
    <n v="261746"/>
    <n v="2019"/>
    <n v="8902004.2331114896"/>
    <x v="0"/>
    <s v="hydro"/>
    <b v="1"/>
    <x v="139"/>
    <x v="0"/>
  </r>
  <r>
    <n v="187"/>
    <s v="N"/>
    <s v="Electric Utility"/>
    <s v="HY"/>
    <s v="WAT"/>
    <n v="640670"/>
    <n v="71969"/>
    <n v="2019"/>
    <n v="8902027.2617376931"/>
    <x v="0"/>
    <s v="hydro"/>
    <b v="1"/>
    <x v="140"/>
    <x v="0"/>
  </r>
  <r>
    <n v="187"/>
    <s v="N"/>
    <s v="Electric Utility"/>
    <s v="PS"/>
    <s v="WAT"/>
    <n v="0"/>
    <n v="50722"/>
    <n v="2019"/>
    <n v="0"/>
    <x v="0"/>
    <s v="hydro"/>
    <b v="1"/>
    <x v="0"/>
    <x v="0"/>
  </r>
  <r>
    <n v="188"/>
    <s v="N"/>
    <s v="Electric Utility"/>
    <s v="HY"/>
    <s v="WAT"/>
    <n v="2640519"/>
    <n v="296621"/>
    <n v="2019"/>
    <n v="8901996.1499691531"/>
    <x v="0"/>
    <s v="hydro"/>
    <b v="1"/>
    <x v="141"/>
    <x v="0"/>
  </r>
  <r>
    <n v="193"/>
    <s v="N"/>
    <s v="Electric Utility"/>
    <s v="IC"/>
    <s v="DFO"/>
    <n v="0"/>
    <n v="0"/>
    <n v="2019"/>
    <s v=""/>
    <x v="4"/>
    <s v="heavy or residual fuel oil"/>
    <b v="1"/>
    <x v="10"/>
    <x v="1"/>
  </r>
  <r>
    <n v="193"/>
    <s v="N"/>
    <s v="Electric Utility"/>
    <s v="IC"/>
    <s v="NG"/>
    <n v="0"/>
    <n v="0"/>
    <n v="2019"/>
    <s v=""/>
    <x v="3"/>
    <s v="natural gas"/>
    <b v="1"/>
    <x v="30"/>
    <x v="1"/>
  </r>
  <r>
    <n v="195"/>
    <s v="N"/>
    <s v="Electric Utility"/>
    <s v="HY"/>
    <s v="WAT"/>
    <n v="633583"/>
    <n v="71173"/>
    <n v="2019"/>
    <n v="8902013.4039593674"/>
    <x v="0"/>
    <s v="hydro"/>
    <b v="1"/>
    <x v="142"/>
    <x v="0"/>
  </r>
  <r>
    <n v="196"/>
    <s v="N"/>
    <s v="Electric Utility"/>
    <s v="HY"/>
    <s v="WAT"/>
    <n v="2561944"/>
    <n v="287794"/>
    <n v="2019"/>
    <n v="8902006.2961701769"/>
    <x v="0"/>
    <s v="hydro"/>
    <b v="1"/>
    <x v="143"/>
    <x v="0"/>
  </r>
  <r>
    <n v="197"/>
    <s v="N"/>
    <s v="Electric Utility"/>
    <s v="HY"/>
    <s v="WAT"/>
    <n v="2062308"/>
    <n v="231668"/>
    <n v="2019"/>
    <n v="8901997.686344251"/>
    <x v="0"/>
    <s v="hydro"/>
    <b v="1"/>
    <x v="144"/>
    <x v="0"/>
  </r>
  <r>
    <n v="198"/>
    <s v="N"/>
    <s v="Electric Utility"/>
    <s v="HY"/>
    <s v="WAT"/>
    <n v="12716337"/>
    <n v="1428481"/>
    <n v="2019"/>
    <n v="8901999.3965618014"/>
    <x v="0"/>
    <s v="hydro"/>
    <b v="1"/>
    <x v="145"/>
    <x v="0"/>
  </r>
  <r>
    <n v="199"/>
    <s v="N"/>
    <s v="Electric Utility"/>
    <s v="HY"/>
    <s v="WAT"/>
    <n v="5291554"/>
    <n v="594423"/>
    <n v="2019"/>
    <n v="8902000.7637658715"/>
    <x v="0"/>
    <s v="hydro"/>
    <b v="1"/>
    <x v="146"/>
    <x v="0"/>
  </r>
  <r>
    <n v="201"/>
    <s v="N"/>
    <s v="Electric Utility"/>
    <s v="CA"/>
    <s v="DFO"/>
    <n v="0"/>
    <n v="0"/>
    <n v="2019"/>
    <s v=""/>
    <x v="4"/>
    <s v="heavy or residual fuel oil"/>
    <b v="1"/>
    <x v="10"/>
    <x v="1"/>
  </r>
  <r>
    <n v="201"/>
    <s v="N"/>
    <s v="Electric Utility"/>
    <s v="CA"/>
    <s v="NG"/>
    <n v="0"/>
    <n v="60490"/>
    <n v="2019"/>
    <n v="0"/>
    <x v="1"/>
    <s v="natural gas"/>
    <b v="1"/>
    <x v="91"/>
    <x v="0"/>
  </r>
  <r>
    <n v="201"/>
    <s v="N"/>
    <s v="Electric Utility"/>
    <s v="CT"/>
    <s v="DFO"/>
    <n v="0"/>
    <n v="0"/>
    <n v="2019"/>
    <s v=""/>
    <x v="4"/>
    <s v="heavy or residual fuel oil"/>
    <b v="1"/>
    <x v="10"/>
    <x v="1"/>
  </r>
  <r>
    <n v="201"/>
    <s v="N"/>
    <s v="Electric Utility"/>
    <s v="CT"/>
    <s v="NG"/>
    <n v="2376873"/>
    <n v="194428"/>
    <n v="2019"/>
    <n v="12224952.167383298"/>
    <x v="1"/>
    <s v="natural gas"/>
    <b v="1"/>
    <x v="147"/>
    <x v="0"/>
  </r>
  <r>
    <n v="202"/>
    <s v="N"/>
    <s v="Electric Utility"/>
    <s v="ST"/>
    <s v="NG"/>
    <n v="197115"/>
    <n v="15894"/>
    <n v="2019"/>
    <n v="12401849.754624387"/>
    <x v="3"/>
    <s v="natural gas"/>
    <b v="1"/>
    <x v="148"/>
    <x v="0"/>
  </r>
  <r>
    <n v="202"/>
    <s v="N"/>
    <s v="Electric Utility"/>
    <s v="ST"/>
    <s v="RFO"/>
    <n v="0"/>
    <n v="0"/>
    <n v="2019"/>
    <s v=""/>
    <x v="4"/>
    <s v="heavy or residual fuel oil"/>
    <b v="1"/>
    <x v="10"/>
    <x v="1"/>
  </r>
  <r>
    <n v="203"/>
    <s v="N"/>
    <s v="Electric Utility"/>
    <s v="ST"/>
    <s v="NG"/>
    <n v="435284"/>
    <n v="34073"/>
    <n v="2019"/>
    <n v="12775041.821970476"/>
    <x v="3"/>
    <s v="natural gas"/>
    <b v="1"/>
    <x v="149"/>
    <x v="0"/>
  </r>
  <r>
    <n v="203"/>
    <s v="N"/>
    <s v="Electric Utility"/>
    <s v="ST"/>
    <s v="RFO"/>
    <n v="0"/>
    <n v="0"/>
    <n v="2019"/>
    <s v=""/>
    <x v="4"/>
    <s v="heavy or residual fuel oil"/>
    <b v="1"/>
    <x v="10"/>
    <x v="1"/>
  </r>
  <r>
    <n v="204"/>
    <s v="N"/>
    <s v="NAICS-22 Non-Cogen"/>
    <s v="ST"/>
    <s v="NUC"/>
    <n v="0"/>
    <n v="8363289"/>
    <n v="2019"/>
    <n v="0"/>
    <x v="5"/>
    <s v="nuclear"/>
    <b v="1"/>
    <x v="33"/>
    <x v="1"/>
  </r>
  <r>
    <n v="210"/>
    <s v="N"/>
    <s v="Electric Utility"/>
    <s v="ST"/>
    <s v="NUC"/>
    <n v="0"/>
    <n v="9247734"/>
    <n v="2019"/>
    <n v="0"/>
    <x v="5"/>
    <s v="nuclear"/>
    <b v="1"/>
    <x v="33"/>
    <x v="1"/>
  </r>
  <r>
    <n v="214"/>
    <s v="N"/>
    <s v="Electric Utility"/>
    <s v="HY"/>
    <s v="WAT"/>
    <n v="30276"/>
    <n v="3401"/>
    <n v="2019"/>
    <n v="8902087.6212878563"/>
    <x v="0"/>
    <s v="hydro"/>
    <b v="1"/>
    <x v="150"/>
    <x v="0"/>
  </r>
  <r>
    <n v="215"/>
    <s v="N"/>
    <s v="NAICS-22 Non-Cogen"/>
    <s v="HY"/>
    <s v="WAT"/>
    <n v="56854"/>
    <n v="6387"/>
    <n v="2019"/>
    <n v="8901518.709879443"/>
    <x v="0"/>
    <s v="hydro"/>
    <b v="1"/>
    <x v="151"/>
    <x v="0"/>
  </r>
  <r>
    <n v="217"/>
    <s v="N"/>
    <s v="Electric Utility"/>
    <s v="HY"/>
    <s v="WAT"/>
    <n v="1453082"/>
    <n v="163231"/>
    <n v="2019"/>
    <n v="8901997.7822840028"/>
    <x v="0"/>
    <s v="hydro"/>
    <b v="1"/>
    <x v="152"/>
    <x v="0"/>
  </r>
  <r>
    <n v="218"/>
    <s v="N"/>
    <s v="Electric Utility"/>
    <s v="HY"/>
    <s v="WAT"/>
    <n v="5174232"/>
    <n v="581244"/>
    <n v="2019"/>
    <n v="8901996.4077048544"/>
    <x v="0"/>
    <s v="hydro"/>
    <b v="1"/>
    <x v="153"/>
    <x v="0"/>
  </r>
  <r>
    <n v="219"/>
    <s v="N"/>
    <s v="Electric Utility"/>
    <s v="HY"/>
    <s v="WAT"/>
    <n v="3825091"/>
    <n v="429689"/>
    <n v="2019"/>
    <n v="8901998.8875675183"/>
    <x v="0"/>
    <s v="hydro"/>
    <b v="1"/>
    <x v="154"/>
    <x v="0"/>
  </r>
  <r>
    <n v="220"/>
    <s v="N"/>
    <s v="Electric Utility"/>
    <s v="HY"/>
    <s v="WAT"/>
    <n v="1427009"/>
    <n v="160302"/>
    <n v="2019"/>
    <n v="8902003.7179823089"/>
    <x v="0"/>
    <s v="hydro"/>
    <b v="1"/>
    <x v="155"/>
    <x v="0"/>
  </r>
  <r>
    <n v="221"/>
    <s v="N"/>
    <s v="Electric Utility"/>
    <s v="HY"/>
    <s v="WAT"/>
    <n v="1155194"/>
    <n v="129768"/>
    <n v="2019"/>
    <n v="8901994.3283398077"/>
    <x v="0"/>
    <s v="hydro"/>
    <b v="1"/>
    <x v="156"/>
    <x v="0"/>
  </r>
  <r>
    <n v="222"/>
    <s v="N"/>
    <s v="Electric Utility"/>
    <s v="HY"/>
    <s v="WAT"/>
    <n v="1184116"/>
    <n v="133017"/>
    <n v="2019"/>
    <n v="8901989.9712066874"/>
    <x v="0"/>
    <s v="hydro"/>
    <b v="1"/>
    <x v="157"/>
    <x v="0"/>
  </r>
  <r>
    <n v="223"/>
    <s v="N"/>
    <s v="Electric Utility"/>
    <s v="HY"/>
    <s v="WAT"/>
    <n v="6040987"/>
    <n v="678610"/>
    <n v="2019"/>
    <n v="8902001.1494083498"/>
    <x v="0"/>
    <s v="hydro"/>
    <b v="1"/>
    <x v="158"/>
    <x v="0"/>
  </r>
  <r>
    <n v="225"/>
    <s v="N"/>
    <s v="Electric Utility"/>
    <s v="HY"/>
    <s v="WAT"/>
    <n v="312647"/>
    <n v="35121"/>
    <n v="2019"/>
    <n v="8901995.9568349421"/>
    <x v="0"/>
    <s v="hydro"/>
    <b v="1"/>
    <x v="159"/>
    <x v="0"/>
  </r>
  <r>
    <n v="227"/>
    <s v="N"/>
    <s v="Electric Utility"/>
    <s v="HY"/>
    <s v="WAT"/>
    <n v="366611"/>
    <n v="41183"/>
    <n v="2019"/>
    <n v="8901998.3973969836"/>
    <x v="0"/>
    <s v="hydro"/>
    <b v="1"/>
    <x v="160"/>
    <x v="0"/>
  </r>
  <r>
    <n v="229"/>
    <s v="N"/>
    <s v="Electric Utility"/>
    <s v="HY"/>
    <s v="WAT"/>
    <n v="39872"/>
    <n v="4479"/>
    <n v="2019"/>
    <n v="8901987.0506809559"/>
    <x v="0"/>
    <s v="hydro"/>
    <b v="1"/>
    <x v="161"/>
    <x v="0"/>
  </r>
  <r>
    <n v="231"/>
    <s v="N"/>
    <s v="Electric Utility"/>
    <s v="HY"/>
    <s v="WAT"/>
    <n v="3304173"/>
    <n v="371172"/>
    <n v="2019"/>
    <n v="8901999.6120397002"/>
    <x v="0"/>
    <s v="hydro"/>
    <b v="1"/>
    <x v="162"/>
    <x v="0"/>
  </r>
  <r>
    <n v="232"/>
    <s v="N"/>
    <s v="Electric Utility"/>
    <s v="HY"/>
    <s v="WAT"/>
    <n v="485817"/>
    <n v="54574"/>
    <n v="2019"/>
    <n v="8901986.2938395571"/>
    <x v="0"/>
    <s v="hydro"/>
    <b v="1"/>
    <x v="163"/>
    <x v="0"/>
  </r>
  <r>
    <n v="233"/>
    <s v="N"/>
    <s v="Electric Utility"/>
    <s v="HY"/>
    <s v="WAT"/>
    <n v="144203"/>
    <n v="16199"/>
    <n v="2019"/>
    <n v="8901969.2573615666"/>
    <x v="0"/>
    <s v="hydro"/>
    <b v="1"/>
    <x v="164"/>
    <x v="0"/>
  </r>
  <r>
    <n v="235"/>
    <s v="N"/>
    <s v="Electric Utility"/>
    <s v="HY"/>
    <s v="WAT"/>
    <n v="652872"/>
    <n v="73340"/>
    <n v="2019"/>
    <n v="8901990.7281156257"/>
    <x v="0"/>
    <s v="hydro"/>
    <b v="1"/>
    <x v="165"/>
    <x v="0"/>
  </r>
  <r>
    <n v="236"/>
    <s v="N"/>
    <s v="Electric Utility"/>
    <s v="HY"/>
    <s v="WAT"/>
    <n v="2479118"/>
    <n v="278490"/>
    <n v="2019"/>
    <n v="8902000.0718158651"/>
    <x v="0"/>
    <s v="hydro"/>
    <b v="1"/>
    <x v="166"/>
    <x v="0"/>
  </r>
  <r>
    <n v="237"/>
    <s v="N"/>
    <s v="Electric Utility"/>
    <s v="HY"/>
    <s v="WAT"/>
    <n v="596470"/>
    <n v="67004"/>
    <n v="2019"/>
    <n v="8902005.8503969908"/>
    <x v="0"/>
    <s v="hydro"/>
    <b v="1"/>
    <x v="167"/>
    <x v="0"/>
  </r>
  <r>
    <n v="238"/>
    <s v="N"/>
    <s v="Electric Utility"/>
    <s v="HY"/>
    <s v="WAT"/>
    <n v="762439"/>
    <n v="85648"/>
    <n v="2019"/>
    <n v="8902005.8845507205"/>
    <x v="0"/>
    <s v="hydro"/>
    <b v="1"/>
    <x v="168"/>
    <x v="0"/>
  </r>
  <r>
    <n v="239"/>
    <s v="N"/>
    <s v="Electric Utility"/>
    <s v="HY"/>
    <s v="WAT"/>
    <n v="2818212"/>
    <n v="316582"/>
    <n v="2019"/>
    <n v="8901996.9549753293"/>
    <x v="0"/>
    <s v="hydro"/>
    <b v="1"/>
    <x v="169"/>
    <x v="0"/>
  </r>
  <r>
    <n v="240"/>
    <s v="N"/>
    <s v="Electric Utility"/>
    <s v="HY"/>
    <s v="WAT"/>
    <n v="5787510"/>
    <n v="650136"/>
    <n v="2019"/>
    <n v="8901998.9663701132"/>
    <x v="0"/>
    <s v="hydro"/>
    <b v="1"/>
    <x v="170"/>
    <x v="0"/>
  </r>
  <r>
    <n v="241"/>
    <s v="N"/>
    <s v="Electric Utility"/>
    <s v="HY"/>
    <s v="WAT"/>
    <n v="367038"/>
    <n v="41231"/>
    <n v="2019"/>
    <n v="8901991.2201983947"/>
    <x v="0"/>
    <s v="hydro"/>
    <b v="1"/>
    <x v="171"/>
    <x v="0"/>
  </r>
  <r>
    <n v="242"/>
    <s v="N"/>
    <s v="Electric Utility"/>
    <s v="HY"/>
    <s v="WAT"/>
    <n v="0"/>
    <n v="0"/>
    <n v="2019"/>
    <s v=""/>
    <x v="0"/>
    <s v="hydro"/>
    <b v="1"/>
    <x v="62"/>
    <x v="1"/>
  </r>
  <r>
    <n v="243"/>
    <s v="N"/>
    <s v="Electric Utility"/>
    <s v="HY"/>
    <s v="WAT"/>
    <n v="306442"/>
    <n v="34424"/>
    <n v="2019"/>
    <n v="8901986.9858238436"/>
    <x v="0"/>
    <s v="hydro"/>
    <b v="1"/>
    <x v="172"/>
    <x v="0"/>
  </r>
  <r>
    <n v="244"/>
    <s v="N"/>
    <s v="Electric Utility"/>
    <s v="HY"/>
    <s v="WAT"/>
    <n v="383578"/>
    <n v="43089"/>
    <n v="2019"/>
    <n v="8901993.5482373685"/>
    <x v="0"/>
    <s v="hydro"/>
    <b v="1"/>
    <x v="173"/>
    <x v="0"/>
  </r>
  <r>
    <n v="246"/>
    <s v="N"/>
    <s v="Electric Utility"/>
    <s v="IC"/>
    <s v="DFO"/>
    <n v="27525"/>
    <n v="3133.1880000000001"/>
    <n v="2019"/>
    <n v="8784981.9417155944"/>
    <x v="4"/>
    <s v="heavy or residual fuel oil"/>
    <b v="1"/>
    <x v="174"/>
    <x v="0"/>
  </r>
  <r>
    <n v="246"/>
    <s v="N"/>
    <s v="Electric Utility"/>
    <s v="IC"/>
    <s v="NG"/>
    <n v="3531806"/>
    <n v="402052.81"/>
    <n v="2019"/>
    <n v="8784433.0698745772"/>
    <x v="3"/>
    <s v="natural gas"/>
    <b v="1"/>
    <x v="175"/>
    <x v="0"/>
  </r>
  <r>
    <n v="246"/>
    <s v="N"/>
    <s v="Electric Utility"/>
    <s v="IC"/>
    <s v="OBG"/>
    <n v="0"/>
    <n v="0"/>
    <n v="2019"/>
    <s v=""/>
    <x v="8"/>
    <s v="biomass"/>
    <b v="1"/>
    <x v="67"/>
    <x v="1"/>
  </r>
  <r>
    <n v="248"/>
    <s v="N"/>
    <s v="Electric Utility"/>
    <s v="HY"/>
    <s v="WAT"/>
    <n v="0"/>
    <n v="0"/>
    <n v="2019"/>
    <s v=""/>
    <x v="0"/>
    <s v="hydro"/>
    <b v="1"/>
    <x v="62"/>
    <x v="1"/>
  </r>
  <r>
    <n v="249"/>
    <s v="N"/>
    <s v="Electric Utility"/>
    <s v="HY"/>
    <s v="WAT"/>
    <n v="6049684"/>
    <n v="679587"/>
    <n v="2019"/>
    <n v="8902000.7739995029"/>
    <x v="0"/>
    <s v="hydro"/>
    <b v="1"/>
    <x v="176"/>
    <x v="0"/>
  </r>
  <r>
    <n v="253"/>
    <s v="N"/>
    <s v="Electric Utility"/>
    <s v="HY"/>
    <s v="WAT"/>
    <n v="20056"/>
    <n v="2253"/>
    <n v="2019"/>
    <n v="8901908.5663559698"/>
    <x v="0"/>
    <s v="hydro"/>
    <b v="1"/>
    <x v="177"/>
    <x v="0"/>
  </r>
  <r>
    <n v="254"/>
    <s v="N"/>
    <s v="Electric Utility"/>
    <s v="HY"/>
    <s v="WAT"/>
    <n v="1088625"/>
    <n v="122290"/>
    <n v="2019"/>
    <n v="8901995.2571755648"/>
    <x v="0"/>
    <s v="hydro"/>
    <b v="1"/>
    <x v="178"/>
    <x v="0"/>
  </r>
  <r>
    <n v="255"/>
    <s v="N"/>
    <s v="Electric Utility"/>
    <s v="HY"/>
    <s v="WAT"/>
    <n v="0"/>
    <n v="0"/>
    <n v="2019"/>
    <s v=""/>
    <x v="0"/>
    <s v="hydro"/>
    <b v="1"/>
    <x v="62"/>
    <x v="1"/>
  </r>
  <r>
    <n v="258"/>
    <s v="N"/>
    <s v="NAICS-22 Non-Cogen"/>
    <s v="HY"/>
    <s v="WAT"/>
    <n v="111490"/>
    <n v="12524"/>
    <n v="2019"/>
    <n v="8902107.9527307581"/>
    <x v="0"/>
    <s v="hydro"/>
    <b v="1"/>
    <x v="179"/>
    <x v="0"/>
  </r>
  <r>
    <n v="260"/>
    <s v="N"/>
    <s v="NAICS-22 Non-Cogen"/>
    <s v="CA"/>
    <s v="NG"/>
    <n v="0"/>
    <n v="1808126"/>
    <n v="2019"/>
    <n v="0"/>
    <x v="1"/>
    <s v="natural gas"/>
    <b v="1"/>
    <x v="91"/>
    <x v="0"/>
  </r>
  <r>
    <n v="260"/>
    <s v="N"/>
    <s v="NAICS-22 Non-Cogen"/>
    <s v="CT"/>
    <s v="NG"/>
    <n v="36882109"/>
    <n v="3412707"/>
    <n v="2019"/>
    <n v="10807288.466311349"/>
    <x v="1"/>
    <s v="natural gas"/>
    <b v="1"/>
    <x v="180"/>
    <x v="0"/>
  </r>
  <r>
    <n v="260"/>
    <s v="N"/>
    <s v="NAICS-22 Non-Cogen"/>
    <s v="ST"/>
    <s v="NG"/>
    <n v="0"/>
    <n v="0"/>
    <n v="2019"/>
    <s v=""/>
    <x v="3"/>
    <s v="natural gas"/>
    <b v="1"/>
    <x v="30"/>
    <x v="1"/>
  </r>
  <r>
    <n v="261"/>
    <s v="N"/>
    <s v="NAICS-22 Non-Cogen"/>
    <s v="HY"/>
    <s v="WAT"/>
    <n v="133202"/>
    <n v="14963"/>
    <n v="2019"/>
    <n v="8902091.8265053798"/>
    <x v="0"/>
    <s v="hydro"/>
    <b v="1"/>
    <x v="181"/>
    <x v="0"/>
  </r>
  <r>
    <n v="262"/>
    <s v="N"/>
    <s v="Electric Utility"/>
    <s v="HY"/>
    <s v="WAT"/>
    <n v="418455"/>
    <n v="47007"/>
    <n v="2019"/>
    <n v="8901972.0467164461"/>
    <x v="0"/>
    <s v="hydro"/>
    <b v="1"/>
    <x v="182"/>
    <x v="0"/>
  </r>
  <r>
    <n v="264"/>
    <s v="N"/>
    <s v="Electric Utility"/>
    <s v="HY"/>
    <s v="WAT"/>
    <n v="57274"/>
    <n v="6434"/>
    <n v="2019"/>
    <n v="8901771.837115325"/>
    <x v="0"/>
    <s v="hydro"/>
    <b v="1"/>
    <x v="183"/>
    <x v="0"/>
  </r>
  <r>
    <n v="265"/>
    <s v="N"/>
    <s v="Electric Utility"/>
    <s v="HY"/>
    <s v="WAT"/>
    <n v="2469434"/>
    <n v="277402"/>
    <n v="2019"/>
    <n v="8902005.0324078407"/>
    <x v="0"/>
    <s v="hydro"/>
    <b v="1"/>
    <x v="184"/>
    <x v="0"/>
  </r>
  <r>
    <n v="266"/>
    <s v="N"/>
    <s v="Electric Utility"/>
    <s v="HY"/>
    <s v="WAT"/>
    <n v="3225380"/>
    <n v="362321"/>
    <n v="2019"/>
    <n v="8901995.7441053651"/>
    <x v="0"/>
    <s v="hydro"/>
    <b v="1"/>
    <x v="185"/>
    <x v="0"/>
  </r>
  <r>
    <n v="267"/>
    <s v="N"/>
    <s v="Electric Utility"/>
    <s v="HY"/>
    <s v="WAT"/>
    <n v="4023971"/>
    <n v="452030"/>
    <n v="2019"/>
    <n v="8901999.8672654461"/>
    <x v="0"/>
    <s v="hydro"/>
    <b v="1"/>
    <x v="186"/>
    <x v="0"/>
  </r>
  <r>
    <n v="268"/>
    <s v="N"/>
    <s v="Electric Utility"/>
    <s v="HY"/>
    <s v="WAT"/>
    <n v="7600413"/>
    <n v="853787"/>
    <n v="2019"/>
    <n v="8902001.3188301064"/>
    <x v="0"/>
    <s v="hydro"/>
    <b v="1"/>
    <x v="187"/>
    <x v="0"/>
  </r>
  <r>
    <n v="269"/>
    <s v="N"/>
    <s v="Electric Utility"/>
    <s v="HY"/>
    <s v="WAT"/>
    <n v="2982100"/>
    <n v="334992"/>
    <n v="2019"/>
    <n v="8902003.6299374308"/>
    <x v="0"/>
    <s v="hydro"/>
    <b v="1"/>
    <x v="188"/>
    <x v="0"/>
  </r>
  <r>
    <n v="270"/>
    <s v="N"/>
    <s v="Electric Utility"/>
    <s v="HY"/>
    <s v="WAT"/>
    <n v="4105255"/>
    <n v="461161"/>
    <n v="2019"/>
    <n v="8901999.5186063014"/>
    <x v="0"/>
    <s v="hydro"/>
    <b v="1"/>
    <x v="189"/>
    <x v="0"/>
  </r>
  <r>
    <n v="272"/>
    <s v="N"/>
    <s v="Electric Utility"/>
    <s v="HY"/>
    <s v="WAT"/>
    <n v="5354010"/>
    <n v="601439"/>
    <n v="2019"/>
    <n v="8902000.0365789384"/>
    <x v="0"/>
    <s v="hydro"/>
    <b v="1"/>
    <x v="190"/>
    <x v="0"/>
  </r>
  <r>
    <n v="274"/>
    <s v="N"/>
    <s v="Electric Utility"/>
    <s v="HY"/>
    <s v="WAT"/>
    <n v="167999"/>
    <n v="18872"/>
    <n v="2019"/>
    <n v="8902024.1627808381"/>
    <x v="0"/>
    <s v="hydro"/>
    <b v="1"/>
    <x v="191"/>
    <x v="0"/>
  </r>
  <r>
    <n v="275"/>
    <s v="N"/>
    <s v="Electric Utility"/>
    <s v="HY"/>
    <s v="WAT"/>
    <n v="5743000"/>
    <n v="645136"/>
    <n v="2019"/>
    <n v="8901998.958359167"/>
    <x v="0"/>
    <s v="hydro"/>
    <b v="1"/>
    <x v="192"/>
    <x v="0"/>
  </r>
  <r>
    <n v="276"/>
    <s v="N"/>
    <s v="Electric Utility"/>
    <s v="HY"/>
    <s v="WAT"/>
    <n v="0"/>
    <n v="0"/>
    <n v="2019"/>
    <s v=""/>
    <x v="0"/>
    <s v="hydro"/>
    <b v="1"/>
    <x v="62"/>
    <x v="1"/>
  </r>
  <r>
    <n v="277"/>
    <s v="N"/>
    <s v="Electric Utility"/>
    <s v="HY"/>
    <s v="WAT"/>
    <n v="0"/>
    <n v="0"/>
    <n v="2019"/>
    <s v=""/>
    <x v="0"/>
    <s v="hydro"/>
    <b v="1"/>
    <x v="62"/>
    <x v="1"/>
  </r>
  <r>
    <n v="279"/>
    <s v="N"/>
    <s v="Electric Utility"/>
    <s v="HY"/>
    <s v="WAT"/>
    <n v="1705089"/>
    <n v="191540"/>
    <n v="2019"/>
    <n v="8901999.5823326726"/>
    <x v="0"/>
    <s v="hydro"/>
    <b v="1"/>
    <x v="193"/>
    <x v="0"/>
  </r>
  <r>
    <n v="280"/>
    <s v="N"/>
    <s v="Electric Utility"/>
    <s v="HY"/>
    <s v="WAT"/>
    <n v="222132"/>
    <n v="24953"/>
    <n v="2019"/>
    <n v="8902015.7896846086"/>
    <x v="0"/>
    <s v="hydro"/>
    <b v="1"/>
    <x v="194"/>
    <x v="0"/>
  </r>
  <r>
    <n v="281"/>
    <s v="N"/>
    <s v="Electric Utility"/>
    <s v="HY"/>
    <s v="WAT"/>
    <n v="59181"/>
    <n v="6648"/>
    <n v="2019"/>
    <n v="8902075.8122743685"/>
    <x v="0"/>
    <s v="hydro"/>
    <b v="1"/>
    <x v="195"/>
    <x v="0"/>
  </r>
  <r>
    <n v="282"/>
    <s v="N"/>
    <s v="Electric Utility"/>
    <s v="HY"/>
    <s v="WAT"/>
    <n v="72693"/>
    <n v="8166"/>
    <n v="2019"/>
    <n v="8901910.3600293901"/>
    <x v="0"/>
    <s v="hydro"/>
    <b v="1"/>
    <x v="196"/>
    <x v="0"/>
  </r>
  <r>
    <n v="283"/>
    <s v="N"/>
    <s v="Electric Utility"/>
    <s v="HY"/>
    <s v="WAT"/>
    <n v="245047"/>
    <n v="27527"/>
    <n v="2019"/>
    <n v="8902059.7958368137"/>
    <x v="0"/>
    <s v="hydro"/>
    <b v="1"/>
    <x v="197"/>
    <x v="0"/>
  </r>
  <r>
    <n v="284"/>
    <s v="N"/>
    <s v="Electric Utility"/>
    <s v="HY"/>
    <s v="WAT"/>
    <n v="308640"/>
    <n v="34671"/>
    <n v="2019"/>
    <n v="8901964.1775547303"/>
    <x v="0"/>
    <s v="hydro"/>
    <b v="1"/>
    <x v="198"/>
    <x v="0"/>
  </r>
  <r>
    <n v="285"/>
    <s v="N"/>
    <s v="Electric Utility"/>
    <s v="HY"/>
    <s v="WAT"/>
    <n v="3353854"/>
    <n v="376753"/>
    <n v="2019"/>
    <n v="8901996.7989637777"/>
    <x v="0"/>
    <s v="hydro"/>
    <b v="1"/>
    <x v="199"/>
    <x v="0"/>
  </r>
  <r>
    <n v="286"/>
    <s v="N"/>
    <s v="NAICS-22 Non-Cogen"/>
    <s v="ST"/>
    <s v="GEO"/>
    <n v="38736421"/>
    <n v="4351429"/>
    <n v="2019"/>
    <n v="8902000.0096520018"/>
    <x v="12"/>
    <s v="geothermal"/>
    <b v="1"/>
    <x v="200"/>
    <x v="0"/>
  </r>
  <r>
    <n v="287"/>
    <s v="N"/>
    <s v="Electric Utility"/>
    <s v="HY"/>
    <s v="WAT"/>
    <n v="2247308"/>
    <n v="252450"/>
    <n v="2019"/>
    <n v="8901992.4737571795"/>
    <x v="0"/>
    <s v="hydro"/>
    <b v="1"/>
    <x v="201"/>
    <x v="0"/>
  </r>
  <r>
    <n v="289"/>
    <s v="N"/>
    <s v="Electric Utility"/>
    <s v="HY"/>
    <s v="WAT"/>
    <n v="0"/>
    <n v="0"/>
    <n v="2019"/>
    <s v=""/>
    <x v="0"/>
    <s v="hydro"/>
    <b v="1"/>
    <x v="62"/>
    <x v="1"/>
  </r>
  <r>
    <n v="290"/>
    <s v="N"/>
    <s v="Electric Utility"/>
    <s v="HY"/>
    <s v="WAT"/>
    <n v="430029"/>
    <n v="48307"/>
    <n v="2019"/>
    <n v="8902001.7802802902"/>
    <x v="0"/>
    <s v="hydro"/>
    <b v="1"/>
    <x v="202"/>
    <x v="0"/>
  </r>
  <r>
    <n v="291"/>
    <s v="N"/>
    <s v="Electric Utility"/>
    <s v="HY"/>
    <s v="WAT"/>
    <n v="694472"/>
    <n v="78013"/>
    <n v="2019"/>
    <n v="8902003.5122351404"/>
    <x v="0"/>
    <s v="hydro"/>
    <b v="1"/>
    <x v="203"/>
    <x v="0"/>
  </r>
  <r>
    <n v="292"/>
    <s v="N"/>
    <s v="Electric Utility"/>
    <s v="HY"/>
    <s v="WAT"/>
    <n v="635921"/>
    <n v="71436"/>
    <n v="2019"/>
    <n v="8901968.1953076888"/>
    <x v="0"/>
    <s v="hydro"/>
    <b v="1"/>
    <x v="204"/>
    <x v="0"/>
  </r>
  <r>
    <n v="293"/>
    <s v="N"/>
    <s v="Electric Utility"/>
    <s v="HY"/>
    <s v="WAT"/>
    <n v="470517"/>
    <n v="52855"/>
    <n v="2019"/>
    <n v="8902033.8662378211"/>
    <x v="0"/>
    <s v="hydro"/>
    <b v="1"/>
    <x v="205"/>
    <x v="0"/>
  </r>
  <r>
    <n v="294"/>
    <s v="N"/>
    <s v="Electric Utility"/>
    <s v="HY"/>
    <s v="WAT"/>
    <n v="764157"/>
    <n v="85841"/>
    <n v="2019"/>
    <n v="8902004.86946797"/>
    <x v="0"/>
    <s v="hydro"/>
    <b v="1"/>
    <x v="206"/>
    <x v="0"/>
  </r>
  <r>
    <n v="295"/>
    <s v="N"/>
    <s v="Electric Utility"/>
    <s v="HY"/>
    <s v="WAT"/>
    <n v="966624"/>
    <n v="108585"/>
    <n v="2019"/>
    <n v="8902003.039093798"/>
    <x v="0"/>
    <s v="hydro"/>
    <b v="1"/>
    <x v="207"/>
    <x v="0"/>
  </r>
  <r>
    <n v="296"/>
    <s v="N"/>
    <s v="Electric Utility"/>
    <s v="HY"/>
    <s v="WAT"/>
    <n v="53822"/>
    <n v="6046"/>
    <n v="2019"/>
    <n v="8902084.0224942118"/>
    <x v="0"/>
    <s v="hydro"/>
    <b v="1"/>
    <x v="208"/>
    <x v="0"/>
  </r>
  <r>
    <n v="297"/>
    <s v="N"/>
    <s v="Electric Utility"/>
    <s v="HY"/>
    <s v="WAT"/>
    <n v="902378"/>
    <n v="101368"/>
    <n v="2019"/>
    <n v="8902000.6313629542"/>
    <x v="0"/>
    <s v="hydro"/>
    <b v="1"/>
    <x v="209"/>
    <x v="0"/>
  </r>
  <r>
    <n v="298"/>
    <s v="N"/>
    <s v="NAICS-22 Non-Cogen"/>
    <s v="ST"/>
    <s v="LIG"/>
    <n v="0"/>
    <n v="0"/>
    <n v="2019"/>
    <s v=""/>
    <x v="6"/>
    <s v="lignite"/>
    <b v="1"/>
    <x v="210"/>
    <x v="1"/>
  </r>
  <r>
    <n v="298"/>
    <s v="N"/>
    <s v="NAICS-22 Non-Cogen"/>
    <s v="ST"/>
    <s v="NG"/>
    <n v="431763"/>
    <n v="41261.396999999997"/>
    <n v="2019"/>
    <n v="10464090.685053635"/>
    <x v="3"/>
    <s v="natural gas"/>
    <b v="1"/>
    <x v="211"/>
    <x v="0"/>
  </r>
  <r>
    <n v="298"/>
    <s v="N"/>
    <s v="NAICS-22 Non-Cogen"/>
    <s v="ST"/>
    <s v="PC"/>
    <n v="0"/>
    <n v="0"/>
    <n v="2019"/>
    <s v=""/>
    <x v="10"/>
    <s v="petroleum"/>
    <b v="1"/>
    <x v="107"/>
    <x v="1"/>
  </r>
  <r>
    <n v="298"/>
    <s v="N"/>
    <s v="NAICS-22 Non-Cogen"/>
    <s v="ST"/>
    <s v="SUB"/>
    <n v="90235412"/>
    <n v="8659127.5999999996"/>
    <n v="2019"/>
    <n v="10420843.31913529"/>
    <x v="2"/>
    <s v="hard coal"/>
    <b v="1"/>
    <x v="212"/>
    <x v="0"/>
  </r>
  <r>
    <n v="299"/>
    <s v="N"/>
    <s v="Electric Utility"/>
    <s v="ST"/>
    <s v="GEO"/>
    <n v="1025324"/>
    <n v="115179"/>
    <n v="2019"/>
    <n v="8902004.7057189252"/>
    <x v="12"/>
    <s v="geothermal"/>
    <b v="1"/>
    <x v="213"/>
    <x v="0"/>
  </r>
  <r>
    <n v="302"/>
    <s v="N"/>
    <s v="NAICS-22 Non-Cogen"/>
    <s v="GT"/>
    <s v="NG"/>
    <n v="0"/>
    <n v="0"/>
    <n v="2019"/>
    <s v=""/>
    <x v="3"/>
    <s v="natural gas"/>
    <b v="1"/>
    <x v="30"/>
    <x v="1"/>
  </r>
  <r>
    <n v="302"/>
    <s v="N"/>
    <s v="NAICS-22 Non-Cogen"/>
    <s v="GT"/>
    <s v="RFO"/>
    <n v="0"/>
    <n v="0"/>
    <n v="2019"/>
    <s v=""/>
    <x v="4"/>
    <s v="heavy or residual fuel oil"/>
    <b v="1"/>
    <x v="10"/>
    <x v="1"/>
  </r>
  <r>
    <n v="302"/>
    <s v="N"/>
    <s v="NAICS-22 Non-Cogen"/>
    <s v="ST"/>
    <s v="NG"/>
    <n v="0"/>
    <n v="0"/>
    <n v="2019"/>
    <s v=""/>
    <x v="3"/>
    <s v="natural gas"/>
    <b v="1"/>
    <x v="30"/>
    <x v="1"/>
  </r>
  <r>
    <n v="313"/>
    <s v="N"/>
    <s v="Electric Utility"/>
    <s v="HY"/>
    <s v="WAT"/>
    <n v="455194"/>
    <n v="51134"/>
    <n v="2019"/>
    <n v="8901983.0249931552"/>
    <x v="0"/>
    <s v="hydro"/>
    <b v="1"/>
    <x v="214"/>
    <x v="0"/>
  </r>
  <r>
    <n v="314"/>
    <s v="N"/>
    <s v="Electric Utility"/>
    <s v="HY"/>
    <s v="WAT"/>
    <n v="92420"/>
    <n v="10382"/>
    <n v="2019"/>
    <n v="8901945.6752070896"/>
    <x v="0"/>
    <s v="hydro"/>
    <b v="1"/>
    <x v="215"/>
    <x v="0"/>
  </r>
  <r>
    <n v="315"/>
    <s v="N"/>
    <s v="NAICS-22 Non-Cogen"/>
    <s v="ST"/>
    <s v="NG"/>
    <n v="8072068"/>
    <n v="581118"/>
    <n v="2019"/>
    <n v="13890583.323868819"/>
    <x v="3"/>
    <s v="natural gas"/>
    <b v="1"/>
    <x v="216"/>
    <x v="0"/>
  </r>
  <r>
    <n v="316"/>
    <s v="N"/>
    <s v="Electric Utility"/>
    <s v="HY"/>
    <s v="WAT"/>
    <n v="112745"/>
    <n v="12665"/>
    <n v="2019"/>
    <n v="8902092.3805763908"/>
    <x v="0"/>
    <s v="hydro"/>
    <b v="1"/>
    <x v="217"/>
    <x v="0"/>
  </r>
  <r>
    <n v="317"/>
    <s v="N"/>
    <s v="Electric Utility"/>
    <s v="HY"/>
    <s v="WAT"/>
    <n v="3073442"/>
    <n v="345253"/>
    <n v="2019"/>
    <n v="8901999.403336104"/>
    <x v="0"/>
    <s v="hydro"/>
    <b v="1"/>
    <x v="218"/>
    <x v="0"/>
  </r>
  <r>
    <n v="318"/>
    <s v="N"/>
    <s v="Electric Utility"/>
    <s v="HY"/>
    <s v="WAT"/>
    <n v="2937099"/>
    <n v="329937"/>
    <n v="2019"/>
    <n v="8901999.472626593"/>
    <x v="0"/>
    <s v="hydro"/>
    <b v="1"/>
    <x v="219"/>
    <x v="0"/>
  </r>
  <r>
    <n v="319"/>
    <s v="N"/>
    <s v="Electric Utility"/>
    <s v="HY"/>
    <s v="WAT"/>
    <n v="7649320"/>
    <n v="859281"/>
    <n v="2019"/>
    <n v="8902000.6261048485"/>
    <x v="0"/>
    <s v="hydro"/>
    <b v="1"/>
    <x v="220"/>
    <x v="0"/>
  </r>
  <r>
    <n v="320"/>
    <s v="N"/>
    <s v="Electric Utility"/>
    <s v="HY"/>
    <s v="WAT"/>
    <n v="4571541"/>
    <n v="513541"/>
    <n v="2019"/>
    <n v="8901998.0877865646"/>
    <x v="0"/>
    <s v="hydro"/>
    <b v="1"/>
    <x v="221"/>
    <x v="0"/>
  </r>
  <r>
    <n v="321"/>
    <s v="N"/>
    <s v="Electric Utility"/>
    <s v="HY"/>
    <s v="WAT"/>
    <n v="2527651"/>
    <n v="283942"/>
    <n v="2019"/>
    <n v="8901997.5910573285"/>
    <x v="0"/>
    <s v="hydro"/>
    <b v="1"/>
    <x v="222"/>
    <x v="0"/>
  </r>
  <r>
    <n v="322"/>
    <s v="N"/>
    <s v="Electric Utility"/>
    <s v="HY"/>
    <s v="WAT"/>
    <n v="4501465"/>
    <n v="505669"/>
    <n v="2019"/>
    <n v="8901999.1338207405"/>
    <x v="0"/>
    <s v="hydro"/>
    <b v="1"/>
    <x v="223"/>
    <x v="0"/>
  </r>
  <r>
    <n v="323"/>
    <s v="N"/>
    <s v="Electric Utility"/>
    <s v="HY"/>
    <s v="WAT"/>
    <n v="324230"/>
    <n v="36422"/>
    <n v="2019"/>
    <n v="8902037.2302454561"/>
    <x v="0"/>
    <s v="hydro"/>
    <b v="1"/>
    <x v="224"/>
    <x v="0"/>
  </r>
  <r>
    <n v="324"/>
    <s v="N"/>
    <s v="Electric Utility"/>
    <s v="HY"/>
    <s v="WAT"/>
    <n v="313270"/>
    <n v="35191"/>
    <n v="2019"/>
    <n v="8901991.9865874797"/>
    <x v="0"/>
    <s v="hydro"/>
    <b v="1"/>
    <x v="225"/>
    <x v="0"/>
  </r>
  <r>
    <n v="325"/>
    <s v="N"/>
    <s v="Electric Utility"/>
    <s v="HY"/>
    <s v="WAT"/>
    <n v="440685"/>
    <n v="49504"/>
    <n v="2019"/>
    <n v="8902007.9185520355"/>
    <x v="0"/>
    <s v="hydro"/>
    <b v="1"/>
    <x v="226"/>
    <x v="0"/>
  </r>
  <r>
    <n v="326"/>
    <s v="N"/>
    <s v="Electric Utility"/>
    <s v="HY"/>
    <s v="WAT"/>
    <n v="154459"/>
    <n v="17351"/>
    <n v="2019"/>
    <n v="8902022.9381591845"/>
    <x v="0"/>
    <s v="hydro"/>
    <b v="1"/>
    <x v="227"/>
    <x v="0"/>
  </r>
  <r>
    <n v="327"/>
    <s v="N"/>
    <s v="Electric Utility"/>
    <s v="HY"/>
    <s v="WAT"/>
    <n v="91816"/>
    <n v="10314"/>
    <n v="2019"/>
    <n v="8902074.8497188296"/>
    <x v="0"/>
    <s v="hydro"/>
    <b v="1"/>
    <x v="228"/>
    <x v="0"/>
  </r>
  <r>
    <n v="328"/>
    <s v="N"/>
    <s v="Electric Utility"/>
    <s v="HY"/>
    <s v="WAT"/>
    <n v="0"/>
    <n v="-216"/>
    <n v="2019"/>
    <n v="0"/>
    <x v="0"/>
    <s v="hydro"/>
    <b v="1"/>
    <x v="0"/>
    <x v="0"/>
  </r>
  <r>
    <n v="332"/>
    <s v="N"/>
    <s v="Electric Utility"/>
    <s v="HY"/>
    <s v="WAT"/>
    <n v="42551"/>
    <n v="4780"/>
    <n v="2019"/>
    <n v="8901882.8451882843"/>
    <x v="0"/>
    <s v="hydro"/>
    <b v="1"/>
    <x v="229"/>
    <x v="0"/>
  </r>
  <r>
    <n v="335"/>
    <s v="N"/>
    <s v="NAICS-22 Non-Cogen"/>
    <s v="ST"/>
    <s v="NG"/>
    <n v="2822710"/>
    <n v="221671"/>
    <n v="2019"/>
    <n v="12733781.14412801"/>
    <x v="3"/>
    <s v="natural gas"/>
    <b v="1"/>
    <x v="230"/>
    <x v="0"/>
  </r>
  <r>
    <n v="336"/>
    <s v="N"/>
    <s v="Electric Utility"/>
    <s v="HY"/>
    <s v="WAT"/>
    <n v="74209"/>
    <n v="8336"/>
    <n v="2019"/>
    <n v="8902231.2859884836"/>
    <x v="0"/>
    <s v="hydro"/>
    <b v="1"/>
    <x v="231"/>
    <x v="1"/>
  </r>
  <r>
    <n v="337"/>
    <s v="N"/>
    <s v="Electric Utility"/>
    <s v="HY"/>
    <s v="WAT"/>
    <n v="0"/>
    <n v="-84"/>
    <n v="2019"/>
    <n v="0"/>
    <x v="0"/>
    <s v="hydro"/>
    <b v="1"/>
    <x v="0"/>
    <x v="0"/>
  </r>
  <r>
    <n v="338"/>
    <s v="N"/>
    <s v="Electric Utility"/>
    <s v="HY"/>
    <s v="WAT"/>
    <n v="195302"/>
    <n v="21939"/>
    <n v="2019"/>
    <n v="8902046.5837093759"/>
    <x v="0"/>
    <s v="hydro"/>
    <b v="1"/>
    <x v="232"/>
    <x v="0"/>
  </r>
  <r>
    <n v="339"/>
    <s v="N"/>
    <s v="Electric Utility"/>
    <s v="HY"/>
    <s v="WAT"/>
    <n v="1883014"/>
    <n v="211527"/>
    <n v="2019"/>
    <n v="8902003.0539836511"/>
    <x v="0"/>
    <s v="hydro"/>
    <b v="1"/>
    <x v="233"/>
    <x v="0"/>
  </r>
  <r>
    <n v="340"/>
    <s v="N"/>
    <s v="Electric Utility"/>
    <s v="HY"/>
    <s v="WAT"/>
    <n v="1545504"/>
    <n v="173613"/>
    <n v="2019"/>
    <n v="8902006.1861726958"/>
    <x v="0"/>
    <s v="hydro"/>
    <b v="1"/>
    <x v="234"/>
    <x v="0"/>
  </r>
  <r>
    <n v="341"/>
    <s v="N"/>
    <s v="NAICS-22 Non-Cogen"/>
    <s v="GT"/>
    <s v="NG"/>
    <n v="250737"/>
    <n v="14582"/>
    <n v="2019"/>
    <n v="17194966.396927718"/>
    <x v="3"/>
    <s v="natural gas"/>
    <b v="1"/>
    <x v="235"/>
    <x v="0"/>
  </r>
  <r>
    <n v="342"/>
    <s v="N"/>
    <s v="Electric Utility"/>
    <s v="HY"/>
    <s v="WAT"/>
    <n v="117613"/>
    <n v="13212"/>
    <n v="2019"/>
    <n v="8901983.0457160156"/>
    <x v="0"/>
    <s v="hydro"/>
    <b v="1"/>
    <x v="236"/>
    <x v="0"/>
  </r>
  <r>
    <n v="344"/>
    <s v="N"/>
    <s v="Electric Utility"/>
    <s v="HY"/>
    <s v="WAT"/>
    <n v="4571721"/>
    <n v="513546"/>
    <n v="2019"/>
    <n v="8902261.9200616889"/>
    <x v="0"/>
    <s v="hydro"/>
    <b v="1"/>
    <x v="237"/>
    <x v="1"/>
  </r>
  <r>
    <n v="350"/>
    <s v="N"/>
    <s v="NAICS-22 Non-Cogen"/>
    <s v="ST"/>
    <s v="NG"/>
    <n v="1981063"/>
    <n v="160849"/>
    <n v="2019"/>
    <n v="12316290.433885196"/>
    <x v="3"/>
    <s v="natural gas"/>
    <b v="1"/>
    <x v="238"/>
    <x v="0"/>
  </r>
  <r>
    <n v="353"/>
    <s v="N"/>
    <s v="Electric Utility"/>
    <s v="HY"/>
    <s v="WAT"/>
    <n v="231772"/>
    <n v="26036"/>
    <n v="2019"/>
    <n v="8901981.8712551855"/>
    <x v="0"/>
    <s v="hydro"/>
    <b v="1"/>
    <x v="239"/>
    <x v="0"/>
  </r>
  <r>
    <n v="354"/>
    <s v="N"/>
    <s v="Electric Utility"/>
    <s v="HY"/>
    <s v="WAT"/>
    <n v="195497"/>
    <n v="21961"/>
    <n v="2019"/>
    <n v="8902008.1052775383"/>
    <x v="0"/>
    <s v="hydro"/>
    <b v="1"/>
    <x v="240"/>
    <x v="0"/>
  </r>
  <r>
    <n v="356"/>
    <s v="N"/>
    <s v="NAICS-22 Non-Cogen"/>
    <s v="ST"/>
    <s v="NG"/>
    <n v="3102129"/>
    <n v="195943"/>
    <n v="2019"/>
    <n v="15831792.919369409"/>
    <x v="3"/>
    <s v="natural gas"/>
    <b v="1"/>
    <x v="241"/>
    <x v="0"/>
  </r>
  <r>
    <n v="357"/>
    <s v="N"/>
    <s v="Electric Utility"/>
    <s v="HY"/>
    <s v="WAT"/>
    <n v="427349"/>
    <n v="48006"/>
    <n v="2019"/>
    <n v="8901991.4177394491"/>
    <x v="0"/>
    <s v="hydro"/>
    <b v="1"/>
    <x v="242"/>
    <x v="0"/>
  </r>
  <r>
    <n v="358"/>
    <s v="N"/>
    <s v="Electric Utility"/>
    <s v="CA"/>
    <s v="NG"/>
    <n v="320430"/>
    <n v="1139545.3"/>
    <n v="2019"/>
    <n v="281191.10315316112"/>
    <x v="1"/>
    <s v="natural gas"/>
    <b v="1"/>
    <x v="243"/>
    <x v="0"/>
  </r>
  <r>
    <n v="358"/>
    <s v="N"/>
    <s v="Electric Utility"/>
    <s v="CT"/>
    <s v="NG"/>
    <n v="23215345"/>
    <n v="1901142.8"/>
    <n v="2019"/>
    <n v="12211257.881312231"/>
    <x v="1"/>
    <s v="natural gas"/>
    <b v="1"/>
    <x v="244"/>
    <x v="0"/>
  </r>
  <r>
    <n v="361"/>
    <s v="N"/>
    <s v="Electric Utility"/>
    <s v="HY"/>
    <s v="WAT"/>
    <n v="695"/>
    <n v="78"/>
    <n v="2019"/>
    <n v="8910256.41025641"/>
    <x v="0"/>
    <s v="hydro"/>
    <b v="1"/>
    <x v="245"/>
    <x v="1"/>
  </r>
  <r>
    <n v="363"/>
    <s v="N"/>
    <s v="Electric Utility"/>
    <s v="HY"/>
    <s v="WAT"/>
    <n v="36685"/>
    <n v="4121"/>
    <n v="2019"/>
    <n v="8901965.5423440915"/>
    <x v="0"/>
    <s v="hydro"/>
    <b v="1"/>
    <x v="246"/>
    <x v="0"/>
  </r>
  <r>
    <n v="365"/>
    <s v="N"/>
    <s v="Electric Utility"/>
    <s v="HY"/>
    <s v="WAT"/>
    <n v="0"/>
    <n v="-117"/>
    <n v="2019"/>
    <n v="0"/>
    <x v="0"/>
    <s v="hydro"/>
    <b v="1"/>
    <x v="0"/>
    <x v="0"/>
  </r>
  <r>
    <n v="371"/>
    <s v="N"/>
    <s v="Electric Utility"/>
    <s v="ST"/>
    <s v="NUC"/>
    <n v="0"/>
    <n v="8866499"/>
    <n v="2019"/>
    <n v="0"/>
    <x v="5"/>
    <s v="nuclear"/>
    <b v="1"/>
    <x v="33"/>
    <x v="1"/>
  </r>
  <r>
    <n v="376"/>
    <s v="N"/>
    <s v="Electric Utility"/>
    <s v="HY"/>
    <s v="WAT"/>
    <n v="1521565"/>
    <n v="170924"/>
    <n v="2019"/>
    <n v="8901997.3789520487"/>
    <x v="0"/>
    <s v="hydro"/>
    <b v="1"/>
    <x v="247"/>
    <x v="0"/>
  </r>
  <r>
    <n v="377"/>
    <s v="N"/>
    <s v="Electric Utility"/>
    <s v="CA"/>
    <s v="NG"/>
    <n v="0"/>
    <n v="1190"/>
    <n v="2019"/>
    <n v="0"/>
    <x v="1"/>
    <s v="natural gas"/>
    <b v="1"/>
    <x v="91"/>
    <x v="0"/>
  </r>
  <r>
    <n v="377"/>
    <s v="N"/>
    <s v="Electric Utility"/>
    <s v="CT"/>
    <s v="NG"/>
    <n v="46887"/>
    <n v="2282"/>
    <n v="2019"/>
    <n v="20546450.482033305"/>
    <x v="1"/>
    <s v="natural gas"/>
    <b v="1"/>
    <x v="248"/>
    <x v="1"/>
  </r>
  <r>
    <n v="377"/>
    <s v="N"/>
    <s v="Electric Utility"/>
    <s v="GT"/>
    <s v="NG"/>
    <n v="194893"/>
    <n v="17378"/>
    <n v="2019"/>
    <n v="11214926.919093106"/>
    <x v="3"/>
    <s v="natural gas"/>
    <b v="1"/>
    <x v="249"/>
    <x v="0"/>
  </r>
  <r>
    <n v="377"/>
    <s v="N"/>
    <s v="Electric Utility"/>
    <s v="ST"/>
    <s v="LFG"/>
    <n v="0"/>
    <n v="0"/>
    <n v="2019"/>
    <s v=""/>
    <x v="8"/>
    <s v="biomass"/>
    <b v="1"/>
    <x v="67"/>
    <x v="1"/>
  </r>
  <r>
    <n v="377"/>
    <s v="N"/>
    <s v="Electric Utility"/>
    <s v="ST"/>
    <s v="NG"/>
    <n v="867431"/>
    <n v="59619"/>
    <n v="2019"/>
    <n v="14549573.122662239"/>
    <x v="3"/>
    <s v="natural gas"/>
    <b v="1"/>
    <x v="250"/>
    <x v="0"/>
  </r>
  <r>
    <n v="378"/>
    <s v="N"/>
    <s v="Electric Utility"/>
    <s v="HY"/>
    <s v="WAT"/>
    <n v="28699"/>
    <n v="3224"/>
    <n v="2019"/>
    <n v="8901674.9379652608"/>
    <x v="0"/>
    <s v="hydro"/>
    <b v="1"/>
    <x v="251"/>
    <x v="0"/>
  </r>
  <r>
    <n v="380"/>
    <s v="N"/>
    <s v="Electric Utility"/>
    <s v="HY"/>
    <s v="WAT"/>
    <n v="5415025"/>
    <n v="608291"/>
    <n v="2019"/>
    <n v="8902030.4426664207"/>
    <x v="0"/>
    <s v="hydro"/>
    <b v="1"/>
    <x v="252"/>
    <x v="0"/>
  </r>
  <r>
    <n v="381"/>
    <s v="N"/>
    <s v="Electric Utility"/>
    <s v="HY"/>
    <s v="WAT"/>
    <n v="2920193"/>
    <n v="327961"/>
    <n v="2019"/>
    <n v="8904086.1565856915"/>
    <x v="0"/>
    <s v="hydro"/>
    <b v="1"/>
    <x v="253"/>
    <x v="1"/>
  </r>
  <r>
    <n v="382"/>
    <s v="N"/>
    <s v="Electric Utility"/>
    <s v="HY"/>
    <s v="WAT"/>
    <n v="4057551"/>
    <n v="455802"/>
    <n v="2019"/>
    <n v="8902003.5015203971"/>
    <x v="0"/>
    <s v="hydro"/>
    <b v="1"/>
    <x v="254"/>
    <x v="0"/>
  </r>
  <r>
    <n v="384"/>
    <s v="N"/>
    <s v="NAICS-22 Non-Cogen"/>
    <s v="ST"/>
    <s v="NG"/>
    <n v="14939763"/>
    <n v="1419542"/>
    <n v="2019"/>
    <n v="10524354.334003503"/>
    <x v="3"/>
    <s v="natural gas"/>
    <b v="1"/>
    <x v="255"/>
    <x v="0"/>
  </r>
  <r>
    <n v="384"/>
    <s v="N"/>
    <s v="NAICS-22 Non-Cogen"/>
    <s v="ST"/>
    <s v="SUB"/>
    <n v="0"/>
    <n v="0"/>
    <n v="2019"/>
    <s v=""/>
    <x v="2"/>
    <s v="hard coal"/>
    <b v="1"/>
    <x v="5"/>
    <x v="1"/>
  </r>
  <r>
    <n v="385"/>
    <s v="N"/>
    <s v="Electric Utility"/>
    <s v="HY"/>
    <s v="WAT"/>
    <n v="356079"/>
    <n v="40000"/>
    <n v="2019"/>
    <n v="8901975"/>
    <x v="0"/>
    <s v="hydro"/>
    <b v="1"/>
    <x v="256"/>
    <x v="0"/>
  </r>
  <r>
    <n v="386"/>
    <s v="N"/>
    <s v="Electric Utility"/>
    <s v="HY"/>
    <s v="WAT"/>
    <n v="365001"/>
    <n v="41002"/>
    <n v="2019"/>
    <n v="8902029.1693088152"/>
    <x v="0"/>
    <s v="hydro"/>
    <b v="1"/>
    <x v="257"/>
    <x v="0"/>
  </r>
  <r>
    <n v="387"/>
    <s v="N"/>
    <s v="Electric Utility"/>
    <s v="HY"/>
    <s v="WAT"/>
    <n v="756198"/>
    <n v="84947"/>
    <n v="2019"/>
    <n v="8901997.7162230574"/>
    <x v="0"/>
    <s v="hydro"/>
    <b v="1"/>
    <x v="258"/>
    <x v="0"/>
  </r>
  <r>
    <n v="388"/>
    <s v="N"/>
    <s v="Electric Utility"/>
    <s v="HY"/>
    <s v="WAT"/>
    <n v="208886"/>
    <n v="23465"/>
    <n v="2019"/>
    <n v="8902024.2914979756"/>
    <x v="0"/>
    <s v="hydro"/>
    <b v="1"/>
    <x v="259"/>
    <x v="0"/>
  </r>
  <r>
    <n v="389"/>
    <s v="N"/>
    <s v="Electric Utility"/>
    <s v="BA"/>
    <s v="MWH"/>
    <n v="0"/>
    <n v="-3173"/>
    <n v="2019"/>
    <n v="0"/>
    <x v="7"/>
    <s v="other"/>
    <b v="1"/>
    <x v="260"/>
    <x v="0"/>
  </r>
  <r>
    <n v="389"/>
    <s v="N"/>
    <s v="Electric Utility"/>
    <s v="CA"/>
    <s v="DFO"/>
    <n v="0"/>
    <n v="0"/>
    <n v="2019"/>
    <s v=""/>
    <x v="4"/>
    <s v="heavy or residual fuel oil"/>
    <b v="1"/>
    <x v="10"/>
    <x v="1"/>
  </r>
  <r>
    <n v="389"/>
    <s v="N"/>
    <s v="Electric Utility"/>
    <s v="CA"/>
    <s v="NG"/>
    <n v="0"/>
    <n v="201324"/>
    <n v="2019"/>
    <n v="0"/>
    <x v="1"/>
    <s v="natural gas"/>
    <b v="1"/>
    <x v="91"/>
    <x v="0"/>
  </r>
  <r>
    <n v="389"/>
    <s v="N"/>
    <s v="Electric Utility"/>
    <s v="CT"/>
    <s v="DFO"/>
    <n v="0"/>
    <n v="0"/>
    <n v="2019"/>
    <s v=""/>
    <x v="4"/>
    <s v="heavy or residual fuel oil"/>
    <b v="1"/>
    <x v="10"/>
    <x v="1"/>
  </r>
  <r>
    <n v="389"/>
    <s v="N"/>
    <s v="Electric Utility"/>
    <s v="CT"/>
    <s v="NG"/>
    <n v="5125239"/>
    <n v="430034"/>
    <n v="2019"/>
    <n v="11918218.094383234"/>
    <x v="1"/>
    <s v="natural gas"/>
    <b v="1"/>
    <x v="261"/>
    <x v="0"/>
  </r>
  <r>
    <n v="389"/>
    <s v="N"/>
    <s v="Electric Utility"/>
    <s v="ST"/>
    <s v="NG"/>
    <n v="138983"/>
    <n v="10095"/>
    <n v="2019"/>
    <n v="13767508.667657256"/>
    <x v="3"/>
    <s v="natural gas"/>
    <b v="1"/>
    <x v="262"/>
    <x v="0"/>
  </r>
  <r>
    <n v="389"/>
    <s v="N"/>
    <s v="Electric Utility"/>
    <s v="ST"/>
    <s v="RFO"/>
    <n v="0"/>
    <n v="0"/>
    <n v="2019"/>
    <s v=""/>
    <x v="4"/>
    <s v="heavy or residual fuel oil"/>
    <b v="1"/>
    <x v="10"/>
    <x v="1"/>
  </r>
  <r>
    <n v="390"/>
    <s v="N"/>
    <s v="Electric Utility"/>
    <s v="HY"/>
    <s v="WAT"/>
    <n v="473569"/>
    <n v="53198"/>
    <n v="2019"/>
    <n v="8902007.5942704622"/>
    <x v="0"/>
    <s v="hydro"/>
    <b v="1"/>
    <x v="263"/>
    <x v="0"/>
  </r>
  <r>
    <n v="391"/>
    <s v="N"/>
    <s v="Electric Utility"/>
    <s v="HY"/>
    <s v="WAT"/>
    <n v="1425"/>
    <n v="160"/>
    <n v="2019"/>
    <n v="8906250"/>
    <x v="0"/>
    <s v="hydro"/>
    <b v="1"/>
    <x v="264"/>
    <x v="1"/>
  </r>
  <r>
    <n v="392"/>
    <s v="N"/>
    <s v="Electric Utility"/>
    <s v="HY"/>
    <s v="WAT"/>
    <n v="0"/>
    <n v="0"/>
    <n v="2019"/>
    <s v=""/>
    <x v="0"/>
    <s v="hydro"/>
    <b v="1"/>
    <x v="62"/>
    <x v="1"/>
  </r>
  <r>
    <n v="392"/>
    <s v="N"/>
    <s v="Electric Utility"/>
    <s v="PS"/>
    <s v="WAT"/>
    <n v="0"/>
    <n v="193141"/>
    <n v="2019"/>
    <n v="0"/>
    <x v="0"/>
    <s v="hydro"/>
    <b v="1"/>
    <x v="0"/>
    <x v="0"/>
  </r>
  <r>
    <n v="393"/>
    <s v="N"/>
    <s v="Electric Utility"/>
    <s v="HY"/>
    <s v="WAT"/>
    <n v="714562"/>
    <n v="80270"/>
    <n v="2019"/>
    <n v="8901980.8147502169"/>
    <x v="0"/>
    <s v="hydro"/>
    <b v="1"/>
    <x v="265"/>
    <x v="0"/>
  </r>
  <r>
    <n v="394"/>
    <s v="N"/>
    <s v="Electric Utility"/>
    <s v="HY"/>
    <s v="WAT"/>
    <n v="9149"/>
    <n v="1028"/>
    <n v="2019"/>
    <n v="8899805.4474708159"/>
    <x v="0"/>
    <s v="hydro"/>
    <b v="1"/>
    <x v="266"/>
    <x v="0"/>
  </r>
  <r>
    <n v="396"/>
    <s v="N"/>
    <s v="Electric Utility"/>
    <s v="HY"/>
    <s v="WAT"/>
    <n v="0"/>
    <n v="-86"/>
    <n v="2019"/>
    <n v="0"/>
    <x v="0"/>
    <s v="hydro"/>
    <b v="1"/>
    <x v="0"/>
    <x v="0"/>
  </r>
  <r>
    <n v="397"/>
    <s v="N"/>
    <s v="Electric Utility"/>
    <s v="HY"/>
    <s v="WAT"/>
    <n v="0"/>
    <n v="-3"/>
    <n v="2019"/>
    <n v="0"/>
    <x v="0"/>
    <s v="hydro"/>
    <b v="1"/>
    <x v="0"/>
    <x v="0"/>
  </r>
  <r>
    <n v="398"/>
    <s v="N"/>
    <s v="Electric Utility"/>
    <s v="HY"/>
    <s v="WAT"/>
    <n v="0"/>
    <n v="-104"/>
    <n v="2019"/>
    <n v="0"/>
    <x v="0"/>
    <s v="hydro"/>
    <b v="1"/>
    <x v="0"/>
    <x v="0"/>
  </r>
  <r>
    <n v="399"/>
    <s v="N"/>
    <s v="Electric Utility"/>
    <s v="CA"/>
    <s v="DFO"/>
    <n v="0"/>
    <n v="0"/>
    <n v="2019"/>
    <s v=""/>
    <x v="4"/>
    <s v="heavy or residual fuel oil"/>
    <b v="1"/>
    <x v="10"/>
    <x v="1"/>
  </r>
  <r>
    <n v="399"/>
    <s v="N"/>
    <s v="Electric Utility"/>
    <s v="CA"/>
    <s v="NG"/>
    <n v="0"/>
    <n v="23462"/>
    <n v="2019"/>
    <n v="0"/>
    <x v="1"/>
    <s v="natural gas"/>
    <b v="1"/>
    <x v="91"/>
    <x v="0"/>
  </r>
  <r>
    <n v="399"/>
    <s v="N"/>
    <s v="Electric Utility"/>
    <s v="CA"/>
    <s v="OBG"/>
    <n v="0"/>
    <n v="0"/>
    <n v="2019"/>
    <s v=""/>
    <x v="8"/>
    <s v="biomass"/>
    <b v="1"/>
    <x v="67"/>
    <x v="1"/>
  </r>
  <r>
    <n v="399"/>
    <s v="N"/>
    <s v="Electric Utility"/>
    <s v="CT"/>
    <s v="DFO"/>
    <n v="0"/>
    <n v="0"/>
    <n v="2019"/>
    <s v=""/>
    <x v="4"/>
    <s v="heavy or residual fuel oil"/>
    <b v="1"/>
    <x v="10"/>
    <x v="1"/>
  </r>
  <r>
    <n v="399"/>
    <s v="N"/>
    <s v="Electric Utility"/>
    <s v="CT"/>
    <s v="NG"/>
    <n v="944061"/>
    <n v="61694"/>
    <n v="2019"/>
    <n v="15302314.649722826"/>
    <x v="1"/>
    <s v="natural gas"/>
    <b v="1"/>
    <x v="267"/>
    <x v="1"/>
  </r>
  <r>
    <n v="399"/>
    <s v="N"/>
    <s v="Electric Utility"/>
    <s v="CT"/>
    <s v="OBG"/>
    <n v="0"/>
    <n v="0"/>
    <n v="2019"/>
    <s v=""/>
    <x v="8"/>
    <s v="biomass"/>
    <b v="1"/>
    <x v="67"/>
    <x v="1"/>
  </r>
  <r>
    <n v="399"/>
    <s v="N"/>
    <s v="Electric Utility"/>
    <s v="GT"/>
    <s v="DFO"/>
    <n v="0"/>
    <n v="0"/>
    <n v="2019"/>
    <s v=""/>
    <x v="4"/>
    <s v="heavy or residual fuel oil"/>
    <b v="1"/>
    <x v="10"/>
    <x v="1"/>
  </r>
  <r>
    <n v="399"/>
    <s v="N"/>
    <s v="Electric Utility"/>
    <s v="GT"/>
    <s v="NG"/>
    <n v="200843"/>
    <n v="18076"/>
    <n v="2019"/>
    <n v="11111031.201593272"/>
    <x v="3"/>
    <s v="natural gas"/>
    <b v="1"/>
    <x v="268"/>
    <x v="0"/>
  </r>
  <r>
    <n v="399"/>
    <s v="N"/>
    <s v="Electric Utility"/>
    <s v="GT"/>
    <s v="OBG"/>
    <n v="0"/>
    <n v="0"/>
    <n v="2019"/>
    <s v=""/>
    <x v="8"/>
    <s v="biomass"/>
    <b v="1"/>
    <x v="67"/>
    <x v="1"/>
  </r>
  <r>
    <n v="400"/>
    <s v="N"/>
    <s v="Electric Utility"/>
    <s v="CA"/>
    <s v="DFO"/>
    <n v="0"/>
    <n v="0"/>
    <n v="2019"/>
    <s v=""/>
    <x v="4"/>
    <s v="heavy or residual fuel oil"/>
    <b v="1"/>
    <x v="10"/>
    <x v="1"/>
  </r>
  <r>
    <n v="400"/>
    <s v="N"/>
    <s v="Electric Utility"/>
    <s v="CA"/>
    <s v="NG"/>
    <n v="223340"/>
    <n v="908281"/>
    <n v="2019"/>
    <n v="245893.06613261756"/>
    <x v="1"/>
    <s v="natural gas"/>
    <b v="1"/>
    <x v="269"/>
    <x v="0"/>
  </r>
  <r>
    <n v="400"/>
    <s v="N"/>
    <s v="Electric Utility"/>
    <s v="CA"/>
    <s v="OBG"/>
    <n v="0"/>
    <n v="0"/>
    <n v="2019"/>
    <s v=""/>
    <x v="8"/>
    <s v="biomass"/>
    <b v="1"/>
    <x v="67"/>
    <x v="1"/>
  </r>
  <r>
    <n v="400"/>
    <s v="N"/>
    <s v="Electric Utility"/>
    <s v="CT"/>
    <s v="DFO"/>
    <n v="0"/>
    <n v="0"/>
    <n v="2019"/>
    <s v=""/>
    <x v="4"/>
    <s v="heavy or residual fuel oil"/>
    <b v="1"/>
    <x v="10"/>
    <x v="1"/>
  </r>
  <r>
    <n v="400"/>
    <s v="N"/>
    <s v="Electric Utility"/>
    <s v="CT"/>
    <s v="NG"/>
    <n v="17184758"/>
    <n v="1524991"/>
    <n v="2019"/>
    <n v="11268760.274650803"/>
    <x v="1"/>
    <s v="natural gas"/>
    <b v="1"/>
    <x v="270"/>
    <x v="0"/>
  </r>
  <r>
    <n v="400"/>
    <s v="N"/>
    <s v="Electric Utility"/>
    <s v="CT"/>
    <s v="OBG"/>
    <n v="0"/>
    <n v="0"/>
    <n v="2019"/>
    <s v=""/>
    <x v="8"/>
    <s v="biomass"/>
    <b v="1"/>
    <x v="67"/>
    <x v="1"/>
  </r>
  <r>
    <n v="400"/>
    <s v="N"/>
    <s v="Electric Utility"/>
    <s v="GT"/>
    <s v="NG"/>
    <n v="3589543"/>
    <n v="377846"/>
    <n v="2019"/>
    <n v="9500015.8794852924"/>
    <x v="3"/>
    <s v="natural gas"/>
    <b v="1"/>
    <x v="271"/>
    <x v="0"/>
  </r>
  <r>
    <n v="400"/>
    <s v="N"/>
    <s v="Electric Utility"/>
    <s v="GT"/>
    <s v="OBG"/>
    <n v="0"/>
    <n v="0"/>
    <n v="2019"/>
    <s v=""/>
    <x v="8"/>
    <s v="biomass"/>
    <b v="1"/>
    <x v="67"/>
    <x v="1"/>
  </r>
  <r>
    <n v="400"/>
    <s v="N"/>
    <s v="Electric Utility"/>
    <s v="ST"/>
    <s v="NG"/>
    <n v="1400070"/>
    <n v="115826"/>
    <n v="2019"/>
    <n v="12087700.51629168"/>
    <x v="3"/>
    <s v="natural gas"/>
    <b v="1"/>
    <x v="272"/>
    <x v="0"/>
  </r>
  <r>
    <n v="400"/>
    <s v="N"/>
    <s v="Electric Utility"/>
    <s v="ST"/>
    <s v="OBG"/>
    <n v="0"/>
    <n v="0"/>
    <n v="2019"/>
    <s v=""/>
    <x v="8"/>
    <s v="biomass"/>
    <b v="1"/>
    <x v="67"/>
    <x v="1"/>
  </r>
  <r>
    <n v="400"/>
    <s v="N"/>
    <s v="Electric Utility"/>
    <s v="ST"/>
    <s v="RFO"/>
    <n v="0"/>
    <n v="0"/>
    <n v="2019"/>
    <s v=""/>
    <x v="4"/>
    <s v="heavy or residual fuel oil"/>
    <b v="1"/>
    <x v="10"/>
    <x v="1"/>
  </r>
  <r>
    <n v="401"/>
    <s v="N"/>
    <s v="Electric Utility"/>
    <s v="HY"/>
    <s v="WAT"/>
    <n v="845433"/>
    <n v="94971"/>
    <n v="2019"/>
    <n v="8902012.193195818"/>
    <x v="0"/>
    <s v="hydro"/>
    <b v="1"/>
    <x v="273"/>
    <x v="0"/>
  </r>
  <r>
    <n v="402"/>
    <s v="N"/>
    <s v="Electric Utility"/>
    <s v="HY"/>
    <s v="WAT"/>
    <n v="91060"/>
    <n v="10229"/>
    <n v="2019"/>
    <n v="8902140.9717469942"/>
    <x v="0"/>
    <s v="hydro"/>
    <b v="1"/>
    <x v="274"/>
    <x v="0"/>
  </r>
  <r>
    <n v="403"/>
    <s v="N"/>
    <s v="Electric Utility"/>
    <s v="HY"/>
    <s v="WAT"/>
    <n v="100422"/>
    <n v="11281"/>
    <n v="2019"/>
    <n v="8901870.4015601464"/>
    <x v="0"/>
    <s v="hydro"/>
    <b v="1"/>
    <x v="275"/>
    <x v="0"/>
  </r>
  <r>
    <n v="404"/>
    <s v="N"/>
    <s v="Electric Utility"/>
    <s v="CA"/>
    <s v="NG"/>
    <n v="0"/>
    <n v="331461"/>
    <n v="2019"/>
    <n v="0"/>
    <x v="1"/>
    <s v="natural gas"/>
    <b v="1"/>
    <x v="91"/>
    <x v="0"/>
  </r>
  <r>
    <n v="404"/>
    <s v="N"/>
    <s v="Electric Utility"/>
    <s v="CA"/>
    <s v="OG"/>
    <n v="0"/>
    <n v="0"/>
    <n v="2019"/>
    <s v=""/>
    <x v="7"/>
    <s v="other"/>
    <b v="1"/>
    <x v="39"/>
    <x v="1"/>
  </r>
  <r>
    <n v="404"/>
    <s v="N"/>
    <s v="Electric Utility"/>
    <s v="CT"/>
    <s v="NG"/>
    <n v="7186107"/>
    <n v="659910"/>
    <n v="2019"/>
    <n v="10889525.844433332"/>
    <x v="1"/>
    <s v="natural gas"/>
    <b v="1"/>
    <x v="276"/>
    <x v="0"/>
  </r>
  <r>
    <n v="404"/>
    <s v="N"/>
    <s v="Electric Utility"/>
    <s v="CT"/>
    <s v="OG"/>
    <n v="0"/>
    <n v="0"/>
    <n v="2019"/>
    <s v=""/>
    <x v="7"/>
    <s v="other"/>
    <b v="1"/>
    <x v="39"/>
    <x v="1"/>
  </r>
  <r>
    <n v="404"/>
    <s v="N"/>
    <s v="Electric Utility"/>
    <s v="GT"/>
    <s v="NG"/>
    <n v="985347"/>
    <n v="99536"/>
    <n v="2019"/>
    <n v="9899403.2309918012"/>
    <x v="3"/>
    <s v="natural gas"/>
    <b v="1"/>
    <x v="277"/>
    <x v="0"/>
  </r>
  <r>
    <n v="404"/>
    <s v="N"/>
    <s v="Electric Utility"/>
    <s v="GT"/>
    <s v="OBG"/>
    <n v="0"/>
    <n v="0"/>
    <n v="2019"/>
    <s v=""/>
    <x v="8"/>
    <s v="biomass"/>
    <b v="1"/>
    <x v="67"/>
    <x v="1"/>
  </r>
  <r>
    <n v="404"/>
    <s v="N"/>
    <s v="Electric Utility"/>
    <s v="ST"/>
    <s v="NG"/>
    <n v="1800759"/>
    <n v="149396"/>
    <n v="2019"/>
    <n v="12053595.812471554"/>
    <x v="3"/>
    <s v="natural gas"/>
    <b v="1"/>
    <x v="278"/>
    <x v="0"/>
  </r>
  <r>
    <n v="404"/>
    <s v="N"/>
    <s v="Electric Utility"/>
    <s v="ST"/>
    <s v="OBG"/>
    <n v="0"/>
    <n v="0"/>
    <n v="2019"/>
    <s v=""/>
    <x v="8"/>
    <s v="biomass"/>
    <b v="1"/>
    <x v="67"/>
    <x v="1"/>
  </r>
  <r>
    <n v="406"/>
    <s v="N"/>
    <s v="Electric Utility"/>
    <s v="IC"/>
    <s v="DFO"/>
    <n v="88848"/>
    <n v="9157"/>
    <n v="2019"/>
    <n v="9702741.0724036265"/>
    <x v="4"/>
    <s v="heavy or residual fuel oil"/>
    <b v="1"/>
    <x v="279"/>
    <x v="0"/>
  </r>
  <r>
    <n v="407"/>
    <s v="N"/>
    <s v="Electric Utility"/>
    <s v="HY"/>
    <s v="WAT"/>
    <n v="864350"/>
    <n v="97096"/>
    <n v="2019"/>
    <n v="8902014.5011123009"/>
    <x v="0"/>
    <s v="hydro"/>
    <b v="1"/>
    <x v="280"/>
    <x v="0"/>
  </r>
  <r>
    <n v="408"/>
    <s v="N"/>
    <s v="Electric Utility"/>
    <s v="CA"/>
    <s v="DFO"/>
    <n v="0"/>
    <n v="0"/>
    <n v="2019"/>
    <s v=""/>
    <x v="4"/>
    <s v="heavy or residual fuel oil"/>
    <b v="1"/>
    <x v="10"/>
    <x v="1"/>
  </r>
  <r>
    <n v="408"/>
    <s v="N"/>
    <s v="Electric Utility"/>
    <s v="CA"/>
    <s v="NG"/>
    <n v="102500"/>
    <n v="829369"/>
    <n v="2019"/>
    <n v="123587.93251254869"/>
    <x v="1"/>
    <s v="natural gas"/>
    <b v="1"/>
    <x v="281"/>
    <x v="0"/>
  </r>
  <r>
    <n v="408"/>
    <s v="N"/>
    <s v="Electric Utility"/>
    <s v="CA"/>
    <s v="OBG"/>
    <n v="0"/>
    <n v="0"/>
    <n v="2019"/>
    <s v=""/>
    <x v="8"/>
    <s v="biomass"/>
    <b v="1"/>
    <x v="67"/>
    <x v="1"/>
  </r>
  <r>
    <n v="408"/>
    <s v="N"/>
    <s v="Electric Utility"/>
    <s v="CT"/>
    <s v="DFO"/>
    <n v="0"/>
    <n v="0"/>
    <n v="2019"/>
    <s v=""/>
    <x v="4"/>
    <s v="heavy or residual fuel oil"/>
    <b v="1"/>
    <x v="10"/>
    <x v="1"/>
  </r>
  <r>
    <n v="408"/>
    <s v="N"/>
    <s v="Electric Utility"/>
    <s v="CT"/>
    <s v="NG"/>
    <n v="16285454"/>
    <n v="1409038"/>
    <n v="2019"/>
    <n v="11557852.946478376"/>
    <x v="1"/>
    <s v="natural gas"/>
    <b v="1"/>
    <x v="282"/>
    <x v="0"/>
  </r>
  <r>
    <n v="408"/>
    <s v="N"/>
    <s v="Electric Utility"/>
    <s v="CT"/>
    <s v="OBG"/>
    <n v="0"/>
    <n v="0"/>
    <n v="2019"/>
    <s v=""/>
    <x v="8"/>
    <s v="biomass"/>
    <b v="1"/>
    <x v="67"/>
    <x v="1"/>
  </r>
  <r>
    <n v="408"/>
    <s v="N"/>
    <s v="Electric Utility"/>
    <s v="GT"/>
    <s v="DFO"/>
    <n v="0"/>
    <n v="-0.17799999999999999"/>
    <n v="2019"/>
    <n v="0"/>
    <x v="4"/>
    <s v="heavy or residual fuel oil"/>
    <b v="1"/>
    <x v="283"/>
    <x v="0"/>
  </r>
  <r>
    <n v="408"/>
    <s v="N"/>
    <s v="Electric Utility"/>
    <s v="GT"/>
    <s v="NG"/>
    <n v="41433"/>
    <n v="3377.1779999999999"/>
    <n v="2019"/>
    <n v="12268527.15492047"/>
    <x v="3"/>
    <s v="natural gas"/>
    <b v="1"/>
    <x v="284"/>
    <x v="0"/>
  </r>
  <r>
    <n v="408"/>
    <s v="N"/>
    <s v="Electric Utility"/>
    <s v="GT"/>
    <s v="OBG"/>
    <n v="0"/>
    <n v="0"/>
    <n v="2019"/>
    <s v=""/>
    <x v="8"/>
    <s v="biomass"/>
    <b v="1"/>
    <x v="67"/>
    <x v="1"/>
  </r>
  <r>
    <n v="409"/>
    <s v="N"/>
    <s v="NAICS-22 Non-Cogen"/>
    <s v="HY"/>
    <s v="WAT"/>
    <n v="3056992"/>
    <n v="343405"/>
    <n v="2019"/>
    <n v="8902002.0092893224"/>
    <x v="0"/>
    <s v="hydro"/>
    <b v="1"/>
    <x v="285"/>
    <x v="0"/>
  </r>
  <r>
    <n v="410"/>
    <s v="N"/>
    <s v="NAICS-22 Non-Cogen"/>
    <s v="HY"/>
    <s v="WAT"/>
    <n v="417726"/>
    <n v="46925"/>
    <n v="2019"/>
    <n v="8901992.5412892904"/>
    <x v="0"/>
    <s v="hydro"/>
    <b v="1"/>
    <x v="286"/>
    <x v="0"/>
  </r>
  <r>
    <n v="412"/>
    <s v="N"/>
    <s v="NAICS-22 Non-Cogen"/>
    <s v="HY"/>
    <s v="WAT"/>
    <n v="1318609"/>
    <n v="148125"/>
    <n v="2019"/>
    <n v="8902001.6877637133"/>
    <x v="0"/>
    <s v="hydro"/>
    <b v="1"/>
    <x v="287"/>
    <x v="0"/>
  </r>
  <r>
    <n v="413"/>
    <s v="N"/>
    <s v="NAICS-22 Non-Cogen"/>
    <s v="HY"/>
    <s v="WAT"/>
    <n v="894107"/>
    <n v="100439"/>
    <n v="2019"/>
    <n v="8901990.2627465427"/>
    <x v="0"/>
    <s v="hydro"/>
    <b v="1"/>
    <x v="288"/>
    <x v="0"/>
  </r>
  <r>
    <n v="414"/>
    <s v="N"/>
    <s v="NAICS-22 Non-Cogen"/>
    <s v="HY"/>
    <s v="WAT"/>
    <n v="607017"/>
    <n v="68189"/>
    <n v="2019"/>
    <n v="8901978.3249497712"/>
    <x v="0"/>
    <s v="hydro"/>
    <b v="1"/>
    <x v="289"/>
    <x v="0"/>
  </r>
  <r>
    <n v="415"/>
    <s v="N"/>
    <s v="NAICS-22 Non-Cogen"/>
    <s v="HY"/>
    <s v="WAT"/>
    <n v="2691296"/>
    <n v="302325"/>
    <n v="2019"/>
    <n v="8901996.196146531"/>
    <x v="0"/>
    <s v="hydro"/>
    <b v="1"/>
    <x v="290"/>
    <x v="0"/>
  </r>
  <r>
    <n v="416"/>
    <s v="N"/>
    <s v="NAICS-22 Non-Cogen"/>
    <s v="HY"/>
    <s v="WAT"/>
    <n v="1302726"/>
    <n v="146341"/>
    <n v="2019"/>
    <n v="8901989.1896324344"/>
    <x v="0"/>
    <s v="hydro"/>
    <b v="1"/>
    <x v="291"/>
    <x v="0"/>
  </r>
  <r>
    <n v="417"/>
    <s v="N"/>
    <s v="Electric Utility"/>
    <s v="HY"/>
    <s v="WAT"/>
    <n v="1404584"/>
    <n v="157783"/>
    <n v="2019"/>
    <n v="8901998.3141403068"/>
    <x v="0"/>
    <s v="hydro"/>
    <b v="1"/>
    <x v="292"/>
    <x v="0"/>
  </r>
  <r>
    <n v="418"/>
    <s v="N"/>
    <s v="Electric Utility"/>
    <s v="HY"/>
    <s v="WAT"/>
    <n v="533415"/>
    <n v="59921"/>
    <n v="2019"/>
    <n v="8901970.9283890463"/>
    <x v="0"/>
    <s v="hydro"/>
    <b v="1"/>
    <x v="293"/>
    <x v="0"/>
  </r>
  <r>
    <n v="419"/>
    <s v="N"/>
    <s v="Electric Utility"/>
    <s v="HY"/>
    <s v="WAT"/>
    <n v="1997929"/>
    <n v="224436"/>
    <n v="2019"/>
    <n v="8901998.7880732138"/>
    <x v="0"/>
    <s v="hydro"/>
    <b v="1"/>
    <x v="294"/>
    <x v="0"/>
  </r>
  <r>
    <n v="421"/>
    <s v="N"/>
    <s v="Electric Utility"/>
    <s v="IC"/>
    <s v="DFO"/>
    <n v="5733"/>
    <n v="461"/>
    <n v="2019"/>
    <n v="12436008.676789587"/>
    <x v="4"/>
    <s v="heavy or residual fuel oil"/>
    <b v="1"/>
    <x v="295"/>
    <x v="0"/>
  </r>
  <r>
    <n v="422"/>
    <s v="N"/>
    <s v="Electric Utility"/>
    <s v="CA"/>
    <s v="NG"/>
    <n v="0"/>
    <n v="5093.6899999999996"/>
    <n v="2019"/>
    <n v="0"/>
    <x v="1"/>
    <s v="natural gas"/>
    <b v="1"/>
    <x v="91"/>
    <x v="0"/>
  </r>
  <r>
    <n v="422"/>
    <s v="N"/>
    <s v="Electric Utility"/>
    <s v="CT"/>
    <s v="NG"/>
    <n v="267501"/>
    <n v="23889"/>
    <n v="2019"/>
    <n v="11197664.196910711"/>
    <x v="1"/>
    <s v="natural gas"/>
    <b v="1"/>
    <x v="296"/>
    <x v="0"/>
  </r>
  <r>
    <n v="422"/>
    <s v="N"/>
    <s v="Electric Utility"/>
    <s v="GT"/>
    <s v="NG"/>
    <n v="387668"/>
    <n v="35978"/>
    <n v="2019"/>
    <n v="10775140.363555506"/>
    <x v="3"/>
    <s v="natural gas"/>
    <b v="1"/>
    <x v="297"/>
    <x v="0"/>
  </r>
  <r>
    <n v="423"/>
    <s v="N"/>
    <s v="Electric Utility"/>
    <s v="IC"/>
    <s v="DFO"/>
    <n v="82"/>
    <n v="-26"/>
    <n v="2019"/>
    <n v="-3153846.1538461535"/>
    <x v="4"/>
    <s v="heavy or residual fuel oil"/>
    <b v="1"/>
    <x v="298"/>
    <x v="0"/>
  </r>
  <r>
    <n v="424"/>
    <s v="N"/>
    <s v="Electric Utility"/>
    <s v="HY"/>
    <s v="WAT"/>
    <n v="753296"/>
    <n v="84621"/>
    <n v="2019"/>
    <n v="8901998.3219295442"/>
    <x v="0"/>
    <s v="hydro"/>
    <b v="1"/>
    <x v="299"/>
    <x v="0"/>
  </r>
  <r>
    <n v="425"/>
    <s v="N"/>
    <s v="Electric Utility"/>
    <s v="HY"/>
    <s v="WAT"/>
    <n v="7022404"/>
    <n v="788857"/>
    <n v="2019"/>
    <n v="8901998.7145959288"/>
    <x v="0"/>
    <s v="hydro"/>
    <b v="1"/>
    <x v="300"/>
    <x v="0"/>
  </r>
  <r>
    <n v="426"/>
    <s v="N"/>
    <s v="Electric Utility"/>
    <s v="HY"/>
    <s v="WAT"/>
    <n v="323960"/>
    <n v="36392"/>
    <n v="2019"/>
    <n v="8901956.473950319"/>
    <x v="0"/>
    <s v="hydro"/>
    <b v="1"/>
    <x v="301"/>
    <x v="0"/>
  </r>
  <r>
    <n v="427"/>
    <s v="N"/>
    <s v="Electric Utility"/>
    <s v="HY"/>
    <s v="WAT"/>
    <n v="4796762"/>
    <n v="538841"/>
    <n v="2019"/>
    <n v="8901998.919904016"/>
    <x v="0"/>
    <s v="hydro"/>
    <b v="1"/>
    <x v="302"/>
    <x v="0"/>
  </r>
  <r>
    <n v="428"/>
    <s v="N"/>
    <s v="NAICS-22 Non-Cogen"/>
    <s v="HY"/>
    <s v="WAT"/>
    <n v="38455"/>
    <n v="4320"/>
    <n v="2019"/>
    <n v="8901620.3703703694"/>
    <x v="0"/>
    <s v="hydro"/>
    <b v="1"/>
    <x v="303"/>
    <x v="0"/>
  </r>
  <r>
    <n v="430"/>
    <s v="N"/>
    <s v="Electric Utility"/>
    <s v="HY"/>
    <s v="WAT"/>
    <n v="4130806"/>
    <n v="464031"/>
    <n v="2019"/>
    <n v="8902004.3919479512"/>
    <x v="0"/>
    <s v="hydro"/>
    <b v="1"/>
    <x v="304"/>
    <x v="0"/>
  </r>
  <r>
    <n v="431"/>
    <s v="N"/>
    <s v="Electric Utility"/>
    <s v="HY"/>
    <s v="WAT"/>
    <n v="5733064"/>
    <n v="644020"/>
    <n v="2019"/>
    <n v="8901996.8323965091"/>
    <x v="0"/>
    <s v="hydro"/>
    <b v="1"/>
    <x v="305"/>
    <x v="0"/>
  </r>
  <r>
    <n v="432"/>
    <s v="N"/>
    <s v="Electric Utility"/>
    <s v="HY"/>
    <s v="WAT"/>
    <n v="988114"/>
    <n v="110999"/>
    <n v="2019"/>
    <n v="8902008.1261993349"/>
    <x v="0"/>
    <s v="hydro"/>
    <b v="1"/>
    <x v="306"/>
    <x v="0"/>
  </r>
  <r>
    <n v="433"/>
    <s v="N"/>
    <s v="Electric Utility"/>
    <s v="HY"/>
    <s v="WAT"/>
    <n v="501966"/>
    <n v="56388"/>
    <n v="2019"/>
    <n v="8902000.4256224725"/>
    <x v="0"/>
    <s v="hydro"/>
    <b v="1"/>
    <x v="307"/>
    <x v="0"/>
  </r>
  <r>
    <n v="435"/>
    <s v="N"/>
    <s v="Electric Utility"/>
    <s v="HY"/>
    <s v="WAT"/>
    <n v="6949168"/>
    <n v="780630"/>
    <n v="2019"/>
    <n v="8901999.6669356804"/>
    <x v="0"/>
    <s v="hydro"/>
    <b v="1"/>
    <x v="308"/>
    <x v="0"/>
  </r>
  <r>
    <n v="436"/>
    <s v="N"/>
    <s v="Electric Utility"/>
    <s v="HY"/>
    <s v="WAT"/>
    <n v="11121668"/>
    <n v="1249345"/>
    <n v="2019"/>
    <n v="8901999.0475008897"/>
    <x v="0"/>
    <s v="hydro"/>
    <b v="1"/>
    <x v="309"/>
    <x v="0"/>
  </r>
  <r>
    <n v="437"/>
    <s v="N"/>
    <s v="Electric Utility"/>
    <s v="HY"/>
    <s v="WAT"/>
    <n v="23704631"/>
    <n v="2662843"/>
    <n v="2019"/>
    <n v="8902000.981657574"/>
    <x v="0"/>
    <s v="hydro"/>
    <b v="1"/>
    <x v="310"/>
    <x v="0"/>
  </r>
  <r>
    <n v="437"/>
    <s v="N"/>
    <s v="Electric Utility"/>
    <s v="PS"/>
    <s v="WAT"/>
    <n v="0"/>
    <n v="0"/>
    <n v="2019"/>
    <s v=""/>
    <x v="0"/>
    <s v="hydro"/>
    <b v="1"/>
    <x v="62"/>
    <x v="1"/>
  </r>
  <r>
    <n v="439"/>
    <s v="N"/>
    <s v="Electric Utility"/>
    <s v="HY"/>
    <s v="WAT"/>
    <n v="3199994"/>
    <n v="359340"/>
    <n v="2019"/>
    <n v="8905198.4193243161"/>
    <x v="0"/>
    <s v="hydro"/>
    <b v="1"/>
    <x v="311"/>
    <x v="1"/>
  </r>
  <r>
    <n v="440"/>
    <s v="N"/>
    <s v="Electric Utility"/>
    <s v="HY"/>
    <s v="WAT"/>
    <n v="95688"/>
    <n v="10749"/>
    <n v="2019"/>
    <n v="8902037.3988277968"/>
    <x v="0"/>
    <s v="hydro"/>
    <b v="1"/>
    <x v="312"/>
    <x v="0"/>
  </r>
  <r>
    <n v="441"/>
    <s v="N"/>
    <s v="Electric Utility"/>
    <s v="HY"/>
    <s v="WAT"/>
    <n v="6892649"/>
    <n v="774281"/>
    <n v="2019"/>
    <n v="8901999.4033174012"/>
    <x v="0"/>
    <s v="hydro"/>
    <b v="1"/>
    <x v="313"/>
    <x v="0"/>
  </r>
  <r>
    <n v="442"/>
    <s v="N"/>
    <s v="Electric Utility"/>
    <s v="HY"/>
    <s v="WAT"/>
    <n v="2344359"/>
    <n v="263352"/>
    <n v="2019"/>
    <n v="8901998.0862116106"/>
    <x v="0"/>
    <s v="hydro"/>
    <b v="1"/>
    <x v="314"/>
    <x v="0"/>
  </r>
  <r>
    <n v="443"/>
    <s v="N"/>
    <s v="Electric Utility"/>
    <s v="HY"/>
    <s v="WAT"/>
    <n v="3168773"/>
    <n v="355962"/>
    <n v="2019"/>
    <n v="8901997.9660750311"/>
    <x v="0"/>
    <s v="hydro"/>
    <b v="1"/>
    <x v="315"/>
    <x v="0"/>
  </r>
  <r>
    <n v="444"/>
    <s v="N"/>
    <s v="Electric Utility"/>
    <s v="HY"/>
    <s v="WAT"/>
    <n v="358565"/>
    <n v="40279"/>
    <n v="2019"/>
    <n v="8902033.3176096734"/>
    <x v="0"/>
    <s v="hydro"/>
    <b v="1"/>
    <x v="316"/>
    <x v="0"/>
  </r>
  <r>
    <n v="445"/>
    <s v="N"/>
    <s v="Electric Utility"/>
    <s v="HY"/>
    <s v="WAT"/>
    <n v="20421071"/>
    <n v="2293987"/>
    <n v="2019"/>
    <n v="8901999.4446350392"/>
    <x v="0"/>
    <s v="hydro"/>
    <b v="1"/>
    <x v="317"/>
    <x v="0"/>
  </r>
  <r>
    <n v="446"/>
    <s v="N"/>
    <s v="Electric Utility"/>
    <s v="PS"/>
    <s v="WAT"/>
    <n v="0"/>
    <n v="-62469"/>
    <n v="2019"/>
    <n v="0"/>
    <x v="0"/>
    <s v="hydro"/>
    <b v="1"/>
    <x v="0"/>
    <x v="0"/>
  </r>
  <r>
    <n v="447"/>
    <s v="N"/>
    <s v="Electric Utility"/>
    <s v="HY"/>
    <s v="WAT"/>
    <n v="3779362"/>
    <n v="424552"/>
    <n v="2019"/>
    <n v="8902000.2261207104"/>
    <x v="0"/>
    <s v="hydro"/>
    <b v="1"/>
    <x v="318"/>
    <x v="0"/>
  </r>
  <r>
    <n v="448"/>
    <s v="N"/>
    <s v="Electric Utility"/>
    <s v="PS"/>
    <s v="WAT"/>
    <n v="0"/>
    <n v="-94960"/>
    <n v="2019"/>
    <n v="0"/>
    <x v="0"/>
    <s v="hydro"/>
    <b v="1"/>
    <x v="0"/>
    <x v="0"/>
  </r>
  <r>
    <n v="450"/>
    <s v="N"/>
    <s v="Electric Utility"/>
    <s v="HY"/>
    <s v="WAT"/>
    <n v="3333086"/>
    <n v="374420"/>
    <n v="2019"/>
    <n v="8901997.7565301005"/>
    <x v="0"/>
    <s v="hydro"/>
    <b v="1"/>
    <x v="319"/>
    <x v="0"/>
  </r>
  <r>
    <n v="451"/>
    <s v="N"/>
    <s v="Electric Utility"/>
    <s v="HY"/>
    <s v="WAT"/>
    <n v="2405988"/>
    <n v="270275"/>
    <n v="2019"/>
    <n v="8901999.8150032386"/>
    <x v="0"/>
    <s v="hydro"/>
    <b v="1"/>
    <x v="320"/>
    <x v="0"/>
  </r>
  <r>
    <n v="454"/>
    <s v="N"/>
    <s v="Electric Utility"/>
    <s v="HY"/>
    <s v="WAT"/>
    <n v="14587101"/>
    <n v="1638632"/>
    <n v="2019"/>
    <n v="8901999.3506778833"/>
    <x v="0"/>
    <s v="hydro"/>
    <b v="1"/>
    <x v="321"/>
    <x v="0"/>
  </r>
  <r>
    <n v="455"/>
    <s v="N"/>
    <s v="Electric Utility"/>
    <s v="HY"/>
    <s v="WAT"/>
    <n v="2370176"/>
    <n v="266252"/>
    <n v="2019"/>
    <n v="8902002.6140648723"/>
    <x v="0"/>
    <s v="hydro"/>
    <b v="1"/>
    <x v="322"/>
    <x v="0"/>
  </r>
  <r>
    <n v="457"/>
    <s v="N"/>
    <s v="Electric Utility"/>
    <s v="HY"/>
    <s v="WAT"/>
    <n v="30907"/>
    <n v="3472"/>
    <n v="2019"/>
    <n v="8901785.7142857127"/>
    <x v="0"/>
    <s v="hydro"/>
    <b v="1"/>
    <x v="323"/>
    <x v="0"/>
  </r>
  <r>
    <n v="460"/>
    <s v="N"/>
    <s v="Electric Utility"/>
    <s v="IC"/>
    <s v="DFO"/>
    <n v="588"/>
    <n v="-119"/>
    <n v="2019"/>
    <n v="-4941176.4705882352"/>
    <x v="4"/>
    <s v="heavy or residual fuel oil"/>
    <b v="1"/>
    <x v="324"/>
    <x v="0"/>
  </r>
  <r>
    <n v="460"/>
    <s v="N"/>
    <s v="Electric Utility"/>
    <s v="IC"/>
    <s v="NG"/>
    <n v="0"/>
    <n v="0"/>
    <n v="2019"/>
    <s v=""/>
    <x v="3"/>
    <s v="natural gas"/>
    <b v="1"/>
    <x v="30"/>
    <x v="1"/>
  </r>
  <r>
    <n v="464"/>
    <s v="N"/>
    <s v="Electric Utility"/>
    <s v="GT"/>
    <s v="DFO"/>
    <n v="2527"/>
    <n v="170.87299999999999"/>
    <n v="2019"/>
    <n v="14788761.243730726"/>
    <x v="4"/>
    <s v="heavy or residual fuel oil"/>
    <b v="1"/>
    <x v="325"/>
    <x v="0"/>
  </r>
  <r>
    <n v="464"/>
    <s v="N"/>
    <s v="Electric Utility"/>
    <s v="GT"/>
    <s v="NG"/>
    <n v="98247"/>
    <n v="6646.1270000000004"/>
    <n v="2019"/>
    <n v="14782594.434322424"/>
    <x v="3"/>
    <s v="natural gas"/>
    <b v="1"/>
    <x v="326"/>
    <x v="0"/>
  </r>
  <r>
    <n v="466"/>
    <s v="N"/>
    <s v="NAICS-22 Non-Cogen"/>
    <s v="HY"/>
    <s v="WAT"/>
    <n v="83499"/>
    <n v="9380"/>
    <n v="2019"/>
    <n v="8901812.3667377401"/>
    <x v="0"/>
    <s v="hydro"/>
    <b v="1"/>
    <x v="327"/>
    <x v="0"/>
  </r>
  <r>
    <n v="467"/>
    <s v="N"/>
    <s v="Electric Utility"/>
    <s v="PS"/>
    <s v="WAT"/>
    <n v="0"/>
    <n v="-107634"/>
    <n v="2019"/>
    <n v="0"/>
    <x v="0"/>
    <s v="hydro"/>
    <b v="1"/>
    <x v="0"/>
    <x v="0"/>
  </r>
  <r>
    <n v="469"/>
    <s v="N"/>
    <s v="Electric Utility"/>
    <s v="CA"/>
    <s v="NG"/>
    <n v="0"/>
    <n v="1147826"/>
    <n v="2019"/>
    <n v="0"/>
    <x v="1"/>
    <s v="natural gas"/>
    <b v="1"/>
    <x v="91"/>
    <x v="0"/>
  </r>
  <r>
    <n v="469"/>
    <s v="N"/>
    <s v="Electric Utility"/>
    <s v="CT"/>
    <s v="NG"/>
    <n v="21345634"/>
    <n v="1841070"/>
    <n v="2019"/>
    <n v="11594145.795651443"/>
    <x v="1"/>
    <s v="natural gas"/>
    <b v="1"/>
    <x v="328"/>
    <x v="0"/>
  </r>
  <r>
    <n v="469"/>
    <s v="N"/>
    <s v="Electric Utility"/>
    <s v="ST"/>
    <s v="BIT"/>
    <n v="0"/>
    <n v="0"/>
    <n v="2019"/>
    <s v=""/>
    <x v="2"/>
    <s v="hard coal"/>
    <b v="1"/>
    <x v="5"/>
    <x v="1"/>
  </r>
  <r>
    <n v="469"/>
    <s v="N"/>
    <s v="Electric Utility"/>
    <s v="ST"/>
    <s v="NG"/>
    <n v="10541760"/>
    <n v="943508"/>
    <n v="2019"/>
    <n v="11172941.829851998"/>
    <x v="3"/>
    <s v="natural gas"/>
    <b v="1"/>
    <x v="329"/>
    <x v="0"/>
  </r>
  <r>
    <n v="470"/>
    <s v="N"/>
    <s v="Electric Utility"/>
    <s v="ST"/>
    <s v="DFO"/>
    <n v="0"/>
    <n v="0"/>
    <n v="2019"/>
    <s v=""/>
    <x v="4"/>
    <s v="heavy or residual fuel oil"/>
    <b v="1"/>
    <x v="10"/>
    <x v="1"/>
  </r>
  <r>
    <n v="470"/>
    <s v="N"/>
    <s v="Electric Utility"/>
    <s v="ST"/>
    <s v="NG"/>
    <n v="2127428"/>
    <n v="196506.13"/>
    <n v="2019"/>
    <n v="10826267.862483475"/>
    <x v="3"/>
    <s v="natural gas"/>
    <b v="1"/>
    <x v="330"/>
    <x v="0"/>
  </r>
  <r>
    <n v="470"/>
    <s v="N"/>
    <s v="Electric Utility"/>
    <s v="ST"/>
    <s v="SUB"/>
    <n v="89163564"/>
    <n v="8303351.9000000004"/>
    <n v="2019"/>
    <n v="10738261.496540932"/>
    <x v="2"/>
    <s v="hard coal"/>
    <b v="1"/>
    <x v="331"/>
    <x v="0"/>
  </r>
  <r>
    <n v="471"/>
    <s v="N"/>
    <s v="Electric Utility"/>
    <s v="GT"/>
    <s v="DFO"/>
    <n v="1091"/>
    <n v="49.372"/>
    <n v="2019"/>
    <n v="22097545.167301305"/>
    <x v="4"/>
    <s v="heavy or residual fuel oil"/>
    <b v="1"/>
    <x v="332"/>
    <x v="1"/>
  </r>
  <r>
    <n v="471"/>
    <s v="N"/>
    <s v="Electric Utility"/>
    <s v="GT"/>
    <s v="NG"/>
    <n v="27692"/>
    <n v="1252.6279999999999"/>
    <n v="2019"/>
    <n v="22107121.986735087"/>
    <x v="3"/>
    <s v="natural gas"/>
    <b v="1"/>
    <x v="333"/>
    <x v="1"/>
  </r>
  <r>
    <n v="472"/>
    <s v="N"/>
    <s v="Electric Utility"/>
    <s v="HY"/>
    <s v="WAT"/>
    <n v="33668"/>
    <n v="3782"/>
    <n v="2019"/>
    <n v="8902168.164992068"/>
    <x v="0"/>
    <s v="hydro"/>
    <b v="1"/>
    <x v="334"/>
    <x v="0"/>
  </r>
  <r>
    <n v="473"/>
    <s v="N"/>
    <s v="Electric Utility"/>
    <s v="HY"/>
    <s v="WAT"/>
    <n v="69446"/>
    <n v="7801"/>
    <n v="2019"/>
    <n v="8902192.0266632494"/>
    <x v="0"/>
    <s v="hydro"/>
    <b v="1"/>
    <x v="335"/>
    <x v="1"/>
  </r>
  <r>
    <n v="474"/>
    <s v="N"/>
    <s v="Electric Utility"/>
    <s v="HY"/>
    <s v="WAT"/>
    <n v="9008"/>
    <n v="1012"/>
    <n v="2019"/>
    <n v="8901185.7707509883"/>
    <x v="0"/>
    <s v="hydro"/>
    <b v="1"/>
    <x v="336"/>
    <x v="0"/>
  </r>
  <r>
    <n v="476"/>
    <s v="N"/>
    <s v="Electric Utility"/>
    <s v="HY"/>
    <s v="WAT"/>
    <n v="723324"/>
    <n v="81254"/>
    <n v="2019"/>
    <n v="8902010.9779210873"/>
    <x v="0"/>
    <s v="hydro"/>
    <b v="1"/>
    <x v="337"/>
    <x v="0"/>
  </r>
  <r>
    <n v="477"/>
    <s v="N"/>
    <s v="Electric Utility"/>
    <s v="GT"/>
    <s v="NG"/>
    <n v="53067"/>
    <n v="2466"/>
    <n v="2019"/>
    <n v="21519464.720194649"/>
    <x v="3"/>
    <s v="natural gas"/>
    <b v="1"/>
    <x v="338"/>
    <x v="0"/>
  </r>
  <r>
    <n v="477"/>
    <s v="N"/>
    <s v="Electric Utility"/>
    <s v="ST"/>
    <s v="NG"/>
    <n v="0"/>
    <n v="0"/>
    <n v="2019"/>
    <s v=""/>
    <x v="3"/>
    <s v="natural gas"/>
    <b v="1"/>
    <x v="30"/>
    <x v="1"/>
  </r>
  <r>
    <n v="479"/>
    <s v="N"/>
    <s v="Electric Utility"/>
    <s v="HY"/>
    <s v="WAT"/>
    <n v="15053"/>
    <n v="1691"/>
    <n v="2019"/>
    <n v="8901833.2347723246"/>
    <x v="0"/>
    <s v="hydro"/>
    <b v="1"/>
    <x v="339"/>
    <x v="0"/>
  </r>
  <r>
    <n v="480"/>
    <s v="N"/>
    <s v="Electric Utility"/>
    <s v="HY"/>
    <s v="WAT"/>
    <n v="32251"/>
    <n v="3623"/>
    <n v="2019"/>
    <n v="8901738.8904223014"/>
    <x v="0"/>
    <s v="hydro"/>
    <b v="1"/>
    <x v="340"/>
    <x v="0"/>
  </r>
  <r>
    <n v="481"/>
    <s v="N"/>
    <s v="Electric Utility"/>
    <s v="HY"/>
    <s v="WAT"/>
    <n v="93691"/>
    <n v="10524.69"/>
    <n v="2019"/>
    <n v="8902019.9169761762"/>
    <x v="0"/>
    <s v="hydro"/>
    <b v="1"/>
    <x v="341"/>
    <x v="0"/>
  </r>
  <r>
    <n v="482"/>
    <s v="N"/>
    <s v="Electric Utility"/>
    <s v="HY"/>
    <s v="WAT"/>
    <n v="9"/>
    <n v="1"/>
    <n v="2019"/>
    <n v="9000000"/>
    <x v="0"/>
    <s v="hydro"/>
    <b v="1"/>
    <x v="342"/>
    <x v="1"/>
  </r>
  <r>
    <n v="483"/>
    <s v="N"/>
    <s v="Electric Utility"/>
    <s v="HY"/>
    <s v="WAT"/>
    <n v="0"/>
    <n v="0"/>
    <n v="2019"/>
    <s v=""/>
    <x v="0"/>
    <s v="hydro"/>
    <b v="1"/>
    <x v="62"/>
    <x v="1"/>
  </r>
  <r>
    <n v="484"/>
    <s v="N"/>
    <s v="Electric Utility"/>
    <s v="HY"/>
    <s v="WAT"/>
    <n v="0"/>
    <n v="0"/>
    <n v="2019"/>
    <s v=""/>
    <x v="0"/>
    <s v="hydro"/>
    <b v="1"/>
    <x v="62"/>
    <x v="1"/>
  </r>
  <r>
    <n v="487"/>
    <s v="N"/>
    <s v="Electric Utility"/>
    <s v="HY"/>
    <s v="WAT"/>
    <n v="29555"/>
    <n v="3320"/>
    <n v="2019"/>
    <n v="8902108.4337349404"/>
    <x v="0"/>
    <s v="hydro"/>
    <b v="1"/>
    <x v="343"/>
    <x v="0"/>
  </r>
  <r>
    <n v="489"/>
    <s v="N"/>
    <s v="Electric Utility"/>
    <s v="HY"/>
    <s v="WAT"/>
    <n v="92073"/>
    <n v="10343"/>
    <n v="2019"/>
    <n v="8901962.6800734792"/>
    <x v="0"/>
    <s v="hydro"/>
    <b v="1"/>
    <x v="344"/>
    <x v="0"/>
  </r>
  <r>
    <n v="491"/>
    <s v="N"/>
    <s v="Electric Utility"/>
    <s v="IC"/>
    <s v="DFO"/>
    <n v="0"/>
    <n v="0"/>
    <n v="2019"/>
    <s v=""/>
    <x v="4"/>
    <s v="heavy or residual fuel oil"/>
    <b v="1"/>
    <x v="10"/>
    <x v="1"/>
  </r>
  <r>
    <n v="491"/>
    <s v="N"/>
    <s v="Electric Utility"/>
    <s v="IC"/>
    <s v="NG"/>
    <n v="0"/>
    <n v="0"/>
    <n v="2019"/>
    <s v=""/>
    <x v="3"/>
    <s v="natural gas"/>
    <b v="1"/>
    <x v="30"/>
    <x v="1"/>
  </r>
  <r>
    <n v="492"/>
    <s v="N"/>
    <s v="Electric Utility"/>
    <s v="ST"/>
    <s v="BIT"/>
    <n v="0"/>
    <n v="0"/>
    <n v="2019"/>
    <s v=""/>
    <x v="2"/>
    <s v="hard coal"/>
    <b v="1"/>
    <x v="5"/>
    <x v="1"/>
  </r>
  <r>
    <n v="492"/>
    <s v="N"/>
    <s v="Electric Utility"/>
    <s v="ST"/>
    <s v="NG"/>
    <n v="149279"/>
    <n v="12675.652"/>
    <n v="2019"/>
    <n v="11776830.099153873"/>
    <x v="3"/>
    <s v="natural gas"/>
    <b v="1"/>
    <x v="345"/>
    <x v="0"/>
  </r>
  <r>
    <n v="492"/>
    <s v="N"/>
    <s v="Electric Utility"/>
    <s v="ST"/>
    <s v="SUB"/>
    <n v="8547672"/>
    <n v="727288.35"/>
    <n v="2019"/>
    <n v="11752796.535239428"/>
    <x v="2"/>
    <s v="hard coal"/>
    <b v="1"/>
    <x v="346"/>
    <x v="0"/>
  </r>
  <r>
    <n v="493"/>
    <s v="N"/>
    <s v="Electric Utility"/>
    <s v="ST"/>
    <s v="DFO"/>
    <n v="342"/>
    <n v="22.061"/>
    <n v="2019"/>
    <n v="15502470.422918271"/>
    <x v="4"/>
    <s v="heavy or residual fuel oil"/>
    <b v="1"/>
    <x v="347"/>
    <x v="0"/>
  </r>
  <r>
    <n v="493"/>
    <s v="N"/>
    <s v="Electric Utility"/>
    <s v="ST"/>
    <s v="NG"/>
    <n v="165861"/>
    <n v="10349.939"/>
    <n v="2019"/>
    <n v="16025311.840002149"/>
    <x v="3"/>
    <s v="natural gas"/>
    <b v="1"/>
    <x v="348"/>
    <x v="0"/>
  </r>
  <r>
    <n v="494"/>
    <s v="N"/>
    <s v="Electric Utility"/>
    <s v="HY"/>
    <s v="WAT"/>
    <n v="126862"/>
    <n v="14251"/>
    <n v="2019"/>
    <n v="8901971.7914532311"/>
    <x v="0"/>
    <s v="hydro"/>
    <b v="1"/>
    <x v="349"/>
    <x v="0"/>
  </r>
  <r>
    <n v="495"/>
    <s v="N"/>
    <s v="Electric Utility"/>
    <s v="HY"/>
    <s v="WAT"/>
    <n v="7522"/>
    <n v="845"/>
    <n v="2019"/>
    <n v="8901775.1479289941"/>
    <x v="0"/>
    <s v="hydro"/>
    <b v="1"/>
    <x v="350"/>
    <x v="0"/>
  </r>
  <r>
    <n v="504"/>
    <s v="N"/>
    <s v="Electric Utility"/>
    <s v="IC"/>
    <s v="DFO"/>
    <n v="0"/>
    <n v="0"/>
    <n v="2019"/>
    <s v=""/>
    <x v="4"/>
    <s v="heavy or residual fuel oil"/>
    <b v="1"/>
    <x v="10"/>
    <x v="1"/>
  </r>
  <r>
    <n v="505"/>
    <s v="N"/>
    <s v="Electric Utility"/>
    <s v="HY"/>
    <s v="WAT"/>
    <n v="620486"/>
    <n v="69702"/>
    <n v="2019"/>
    <n v="8901982.726464089"/>
    <x v="0"/>
    <s v="hydro"/>
    <b v="1"/>
    <x v="351"/>
    <x v="0"/>
  </r>
  <r>
    <n v="506"/>
    <s v="N"/>
    <s v="Electric Utility"/>
    <s v="IC"/>
    <s v="DFO"/>
    <n v="19"/>
    <n v="-733"/>
    <n v="2019"/>
    <n v="-25920.87312414734"/>
    <x v="4"/>
    <s v="heavy or residual fuel oil"/>
    <b v="1"/>
    <x v="352"/>
    <x v="0"/>
  </r>
  <r>
    <n v="506"/>
    <s v="N"/>
    <s v="Electric Utility"/>
    <s v="IC"/>
    <s v="NG"/>
    <n v="0"/>
    <n v="0"/>
    <n v="2019"/>
    <s v=""/>
    <x v="3"/>
    <s v="natural gas"/>
    <b v="1"/>
    <x v="30"/>
    <x v="1"/>
  </r>
  <r>
    <n v="507"/>
    <s v="N"/>
    <s v="Electric Utility"/>
    <s v="IC"/>
    <s v="DFO"/>
    <n v="0"/>
    <n v="0"/>
    <n v="2019"/>
    <s v=""/>
    <x v="4"/>
    <s v="heavy or residual fuel oil"/>
    <b v="1"/>
    <x v="10"/>
    <x v="1"/>
  </r>
  <r>
    <n v="507"/>
    <s v="N"/>
    <s v="Electric Utility"/>
    <s v="IC"/>
    <s v="NG"/>
    <n v="0"/>
    <n v="0"/>
    <n v="2019"/>
    <s v=""/>
    <x v="3"/>
    <s v="natural gas"/>
    <b v="1"/>
    <x v="30"/>
    <x v="1"/>
  </r>
  <r>
    <n v="508"/>
    <s v="N"/>
    <s v="Electric Utility"/>
    <s v="ST"/>
    <s v="DFO"/>
    <n v="0"/>
    <n v="0"/>
    <n v="2019"/>
    <s v=""/>
    <x v="4"/>
    <s v="heavy or residual fuel oil"/>
    <b v="1"/>
    <x v="10"/>
    <x v="1"/>
  </r>
  <r>
    <n v="508"/>
    <s v="N"/>
    <s v="Electric Utility"/>
    <s v="ST"/>
    <s v="NG"/>
    <n v="0"/>
    <n v="0"/>
    <n v="2019"/>
    <s v=""/>
    <x v="3"/>
    <s v="natural gas"/>
    <b v="1"/>
    <x v="30"/>
    <x v="1"/>
  </r>
  <r>
    <n v="508"/>
    <s v="N"/>
    <s v="Electric Utility"/>
    <s v="ST"/>
    <s v="SUB"/>
    <n v="0"/>
    <n v="0"/>
    <n v="2019"/>
    <s v=""/>
    <x v="2"/>
    <s v="hard coal"/>
    <b v="1"/>
    <x v="5"/>
    <x v="1"/>
  </r>
  <r>
    <n v="508"/>
    <s v="N"/>
    <s v="Electric Utility"/>
    <s v="WT"/>
    <s v="WND"/>
    <n v="88576"/>
    <n v="9950"/>
    <n v="2019"/>
    <n v="8902110.5527638197"/>
    <x v="9"/>
    <s v="wind"/>
    <b v="1"/>
    <x v="353"/>
    <x v="0"/>
  </r>
  <r>
    <n v="510"/>
    <s v="N"/>
    <s v="NAICS-22 Non-Cogen"/>
    <s v="ST"/>
    <s v="GEO"/>
    <n v="3116413"/>
    <n v="350080"/>
    <n v="2019"/>
    <n v="8902002.3994515538"/>
    <x v="12"/>
    <s v="geothermal"/>
    <b v="1"/>
    <x v="354"/>
    <x v="0"/>
  </r>
  <r>
    <n v="511"/>
    <s v="N"/>
    <s v="Electric Utility"/>
    <s v="IC"/>
    <s v="BIT"/>
    <n v="0"/>
    <n v="0"/>
    <n v="2019"/>
    <s v=""/>
    <x v="2"/>
    <s v="hard coal"/>
    <b v="1"/>
    <x v="5"/>
    <x v="1"/>
  </r>
  <r>
    <n v="511"/>
    <s v="N"/>
    <s v="Electric Utility"/>
    <s v="IC"/>
    <s v="DFO"/>
    <n v="431"/>
    <n v="47"/>
    <n v="2019"/>
    <n v="9170212.7659574468"/>
    <x v="4"/>
    <s v="heavy or residual fuel oil"/>
    <b v="1"/>
    <x v="355"/>
    <x v="0"/>
  </r>
  <r>
    <n v="511"/>
    <s v="N"/>
    <s v="Electric Utility"/>
    <s v="IC"/>
    <s v="NG"/>
    <n v="0"/>
    <n v="0"/>
    <n v="2019"/>
    <s v=""/>
    <x v="3"/>
    <s v="natural gas"/>
    <b v="1"/>
    <x v="30"/>
    <x v="1"/>
  </r>
  <r>
    <n v="512"/>
    <s v="N"/>
    <s v="Electric Utility"/>
    <s v="HY"/>
    <s v="WAT"/>
    <n v="1478444"/>
    <n v="166080"/>
    <n v="2019"/>
    <n v="8901999.0366088636"/>
    <x v="0"/>
    <s v="hydro"/>
    <b v="1"/>
    <x v="356"/>
    <x v="0"/>
  </r>
  <r>
    <n v="513"/>
    <s v="N"/>
    <s v="Electric Utility"/>
    <s v="HY"/>
    <s v="WAT"/>
    <n v="1153005"/>
    <n v="129522"/>
    <n v="2019"/>
    <n v="8902001.2044285908"/>
    <x v="0"/>
    <s v="hydro"/>
    <b v="1"/>
    <x v="357"/>
    <x v="0"/>
  </r>
  <r>
    <n v="514"/>
    <s v="N"/>
    <s v="Electric Utility"/>
    <s v="HY"/>
    <s v="WAT"/>
    <n v="2642886"/>
    <n v="296887"/>
    <n v="2019"/>
    <n v="8901993.0141771119"/>
    <x v="0"/>
    <s v="hydro"/>
    <b v="1"/>
    <x v="358"/>
    <x v="0"/>
  </r>
  <r>
    <n v="515"/>
    <s v="N"/>
    <s v="Electric Utility"/>
    <s v="HY"/>
    <s v="WAT"/>
    <n v="73273"/>
    <n v="8231"/>
    <n v="2019"/>
    <n v="8902077.511845462"/>
    <x v="0"/>
    <s v="hydro"/>
    <b v="1"/>
    <x v="359"/>
    <x v="0"/>
  </r>
  <r>
    <n v="516"/>
    <s v="N"/>
    <s v="Electric Utility"/>
    <s v="HY"/>
    <s v="WAT"/>
    <n v="608372"/>
    <n v="68341"/>
    <n v="2019"/>
    <n v="8902006.1163869426"/>
    <x v="0"/>
    <s v="hydro"/>
    <b v="1"/>
    <x v="360"/>
    <x v="0"/>
  </r>
  <r>
    <n v="517"/>
    <s v="N"/>
    <s v="Electric Utility"/>
    <s v="HY"/>
    <s v="WAT"/>
    <n v="411885"/>
    <n v="46269"/>
    <n v="2019"/>
    <n v="8901964.5983271748"/>
    <x v="0"/>
    <s v="hydro"/>
    <b v="1"/>
    <x v="361"/>
    <x v="0"/>
  </r>
  <r>
    <n v="518"/>
    <s v="N"/>
    <s v="Electric Utility"/>
    <s v="HY"/>
    <s v="WAT"/>
    <n v="2117866"/>
    <n v="237909"/>
    <n v="2019"/>
    <n v="8902000.3446696009"/>
    <x v="0"/>
    <s v="hydro"/>
    <b v="1"/>
    <x v="362"/>
    <x v="0"/>
  </r>
  <r>
    <n v="518"/>
    <s v="N"/>
    <s v="Electric Utility"/>
    <s v="PS"/>
    <s v="WAT"/>
    <n v="0"/>
    <n v="-36335"/>
    <n v="2019"/>
    <n v="0"/>
    <x v="0"/>
    <s v="hydro"/>
    <b v="1"/>
    <x v="0"/>
    <x v="0"/>
  </r>
  <r>
    <n v="519"/>
    <s v="N"/>
    <s v="Electric Utility"/>
    <s v="HY"/>
    <s v="WAT"/>
    <n v="1898154"/>
    <n v="213228"/>
    <n v="2019"/>
    <n v="8901992.2336653713"/>
    <x v="0"/>
    <s v="hydro"/>
    <b v="1"/>
    <x v="363"/>
    <x v="0"/>
  </r>
  <r>
    <n v="520"/>
    <s v="N"/>
    <s v="Electric Utility"/>
    <s v="HY"/>
    <s v="WAT"/>
    <n v="147951"/>
    <n v="16620"/>
    <n v="2019"/>
    <n v="8901985.5595667865"/>
    <x v="0"/>
    <s v="hydro"/>
    <b v="1"/>
    <x v="364"/>
    <x v="0"/>
  </r>
  <r>
    <n v="521"/>
    <s v="N"/>
    <s v="Electric Utility"/>
    <s v="HY"/>
    <s v="WAT"/>
    <n v="252711"/>
    <n v="28388"/>
    <n v="2019"/>
    <n v="8902036.071579542"/>
    <x v="0"/>
    <s v="hydro"/>
    <b v="1"/>
    <x v="365"/>
    <x v="0"/>
  </r>
  <r>
    <n v="525"/>
    <s v="N"/>
    <s v="Electric Utility"/>
    <s v="ST"/>
    <s v="BIT"/>
    <n v="27985206"/>
    <n v="2568567.2000000002"/>
    <n v="2019"/>
    <n v="10895259.427123416"/>
    <x v="2"/>
    <s v="hard coal"/>
    <b v="1"/>
    <x v="366"/>
    <x v="0"/>
  </r>
  <r>
    <n v="525"/>
    <s v="N"/>
    <s v="Electric Utility"/>
    <s v="ST"/>
    <s v="DFO"/>
    <n v="8058"/>
    <n v="738.01400000000001"/>
    <n v="2019"/>
    <n v="10918492.061126212"/>
    <x v="4"/>
    <s v="heavy or residual fuel oil"/>
    <b v="1"/>
    <x v="367"/>
    <x v="0"/>
  </r>
  <r>
    <n v="525"/>
    <s v="N"/>
    <s v="Electric Utility"/>
    <s v="ST"/>
    <s v="NG"/>
    <n v="16407"/>
    <n v="1505.8"/>
    <n v="2019"/>
    <n v="10895869.305352638"/>
    <x v="3"/>
    <s v="natural gas"/>
    <b v="1"/>
    <x v="368"/>
    <x v="0"/>
  </r>
  <r>
    <n v="527"/>
    <s v="N"/>
    <s v="Electric Utility"/>
    <s v="ST"/>
    <s v="BIT"/>
    <n v="1169317"/>
    <n v="104790.66"/>
    <n v="2019"/>
    <n v="11158599.4400646"/>
    <x v="2"/>
    <s v="hard coal"/>
    <b v="1"/>
    <x v="369"/>
    <x v="0"/>
  </r>
  <r>
    <n v="527"/>
    <s v="N"/>
    <s v="Electric Utility"/>
    <s v="ST"/>
    <s v="WO"/>
    <n v="14197"/>
    <n v="256.33800000000002"/>
    <n v="2019"/>
    <n v="55383907.185044743"/>
    <x v="13"/>
    <s v="crude oil"/>
    <b v="1"/>
    <x v="370"/>
    <x v="1"/>
  </r>
  <r>
    <n v="531"/>
    <s v="N"/>
    <s v="Electric Utility"/>
    <s v="HY"/>
    <s v="WAT"/>
    <n v="262868"/>
    <n v="29529"/>
    <n v="2019"/>
    <n v="8902028.5143418331"/>
    <x v="0"/>
    <s v="hydro"/>
    <b v="1"/>
    <x v="371"/>
    <x v="0"/>
  </r>
  <r>
    <n v="533"/>
    <s v="N"/>
    <s v="Electric Utility"/>
    <s v="CA"/>
    <s v="DFO"/>
    <n v="0"/>
    <n v="354.70699999999999"/>
    <n v="2019"/>
    <n v="0"/>
    <x v="4"/>
    <s v="heavy or residual fuel oil"/>
    <b v="1"/>
    <x v="283"/>
    <x v="0"/>
  </r>
  <r>
    <n v="533"/>
    <s v="N"/>
    <s v="Electric Utility"/>
    <s v="CA"/>
    <s v="NG"/>
    <n v="0"/>
    <n v="1162383.3"/>
    <n v="2019"/>
    <n v="0"/>
    <x v="1"/>
    <s v="natural gas"/>
    <b v="1"/>
    <x v="91"/>
    <x v="0"/>
  </r>
  <r>
    <n v="533"/>
    <s v="N"/>
    <s v="Electric Utility"/>
    <s v="CT"/>
    <s v="ANT"/>
    <n v="0"/>
    <n v="0"/>
    <n v="2019"/>
    <s v=""/>
    <x v="2"/>
    <s v="hard coal"/>
    <b v="1"/>
    <x v="5"/>
    <x v="1"/>
  </r>
  <r>
    <n v="533"/>
    <s v="N"/>
    <s v="Electric Utility"/>
    <s v="CT"/>
    <s v="DFO"/>
    <n v="7684"/>
    <n v="681.13699999999994"/>
    <n v="2019"/>
    <n v="11281137.274880091"/>
    <x v="4"/>
    <s v="heavy or residual fuel oil"/>
    <b v="1"/>
    <x v="372"/>
    <x v="0"/>
  </r>
  <r>
    <n v="533"/>
    <s v="N"/>
    <s v="Electric Utility"/>
    <s v="CT"/>
    <s v="NG"/>
    <n v="27138940"/>
    <n v="2397252.9"/>
    <n v="2019"/>
    <n v="11320849.794362539"/>
    <x v="1"/>
    <s v="natural gas"/>
    <b v="1"/>
    <x v="373"/>
    <x v="0"/>
  </r>
  <r>
    <n v="534"/>
    <s v="N"/>
    <s v="Electric Utility"/>
    <s v="HY"/>
    <s v="WAT"/>
    <n v="102740"/>
    <n v="11541"/>
    <n v="2019"/>
    <n v="8902174.8548652641"/>
    <x v="0"/>
    <s v="hydro"/>
    <b v="1"/>
    <x v="374"/>
    <x v="0"/>
  </r>
  <r>
    <n v="535"/>
    <s v="N"/>
    <s v="Electric Utility"/>
    <s v="GT"/>
    <s v="NG"/>
    <n v="27851"/>
    <n v="2195"/>
    <n v="2019"/>
    <n v="12688382.687927106"/>
    <x v="3"/>
    <s v="natural gas"/>
    <b v="1"/>
    <x v="375"/>
    <x v="0"/>
  </r>
  <r>
    <n v="537"/>
    <s v="N"/>
    <s v="Electric Utility"/>
    <s v="HY"/>
    <s v="WAT"/>
    <n v="549850"/>
    <n v="61767"/>
    <n v="2019"/>
    <n v="8902002.6875192244"/>
    <x v="0"/>
    <s v="hydro"/>
    <b v="1"/>
    <x v="376"/>
    <x v="0"/>
  </r>
  <r>
    <n v="539"/>
    <s v="N"/>
    <s v="NAICS-22 Non-Cogen"/>
    <s v="PS"/>
    <s v="WAT"/>
    <n v="0"/>
    <n v="2155"/>
    <n v="2019"/>
    <n v="0"/>
    <x v="0"/>
    <s v="hydro"/>
    <b v="1"/>
    <x v="0"/>
    <x v="0"/>
  </r>
  <r>
    <n v="540"/>
    <s v="N"/>
    <s v="NAICS-22 Non-Cogen"/>
    <s v="GT"/>
    <s v="JF"/>
    <n v="0"/>
    <n v="0"/>
    <n v="2019"/>
    <s v=""/>
    <x v="10"/>
    <s v="petroleum"/>
    <b v="1"/>
    <x v="107"/>
    <x v="1"/>
  </r>
  <r>
    <n v="540"/>
    <s v="N"/>
    <s v="NAICS-22 Non-Cogen"/>
    <s v="GT"/>
    <s v="KER"/>
    <n v="2058"/>
    <n v="128"/>
    <n v="2019"/>
    <n v="16078125"/>
    <x v="7"/>
    <s v="other"/>
    <b v="1"/>
    <x v="377"/>
    <x v="1"/>
  </r>
  <r>
    <n v="541"/>
    <s v="N"/>
    <s v="NAICS-22 Non-Cogen"/>
    <s v="HY"/>
    <s v="WAT"/>
    <n v="323722"/>
    <n v="36365"/>
    <n v="2019"/>
    <n v="8902021.1742059663"/>
    <x v="0"/>
    <s v="hydro"/>
    <b v="1"/>
    <x v="378"/>
    <x v="0"/>
  </r>
  <r>
    <n v="542"/>
    <s v="N"/>
    <s v="NAICS-22 Non-Cogen"/>
    <s v="GT"/>
    <s v="JF"/>
    <n v="0"/>
    <n v="0"/>
    <n v="2019"/>
    <s v=""/>
    <x v="10"/>
    <s v="petroleum"/>
    <b v="1"/>
    <x v="107"/>
    <x v="1"/>
  </r>
  <r>
    <n v="542"/>
    <s v="N"/>
    <s v="NAICS-22 Non-Cogen"/>
    <s v="GT"/>
    <s v="KER"/>
    <n v="11092"/>
    <n v="736"/>
    <n v="2019"/>
    <n v="15070652.173913043"/>
    <x v="7"/>
    <s v="other"/>
    <b v="1"/>
    <x v="379"/>
    <x v="0"/>
  </r>
  <r>
    <n v="544"/>
    <s v="N"/>
    <s v="NAICS-22 Non-Cogen"/>
    <s v="GT"/>
    <s v="DFO"/>
    <n v="0"/>
    <n v="0"/>
    <n v="2019"/>
    <s v=""/>
    <x v="4"/>
    <s v="heavy or residual fuel oil"/>
    <b v="1"/>
    <x v="10"/>
    <x v="1"/>
  </r>
  <r>
    <n v="544"/>
    <s v="N"/>
    <s v="NAICS-22 Non-Cogen"/>
    <s v="GT"/>
    <s v="JF"/>
    <n v="0"/>
    <n v="0"/>
    <n v="2019"/>
    <s v=""/>
    <x v="10"/>
    <s v="petroleum"/>
    <b v="1"/>
    <x v="107"/>
    <x v="1"/>
  </r>
  <r>
    <n v="544"/>
    <s v="N"/>
    <s v="NAICS-22 Non-Cogen"/>
    <s v="GT"/>
    <s v="KER"/>
    <n v="5194"/>
    <n v="-174.18700000000001"/>
    <n v="2019"/>
    <n v="-29818528.363195874"/>
    <x v="7"/>
    <s v="other"/>
    <b v="1"/>
    <x v="380"/>
    <x v="0"/>
  </r>
  <r>
    <n v="544"/>
    <s v="N"/>
    <s v="NAICS-22 Non-Cogen"/>
    <s v="GT"/>
    <s v="NG"/>
    <n v="10670"/>
    <n v="-357.81299999999999"/>
    <n v="2019"/>
    <n v="-29820045.666311733"/>
    <x v="3"/>
    <s v="natural gas"/>
    <b v="1"/>
    <x v="381"/>
    <x v="0"/>
  </r>
  <r>
    <n v="544"/>
    <s v="N"/>
    <s v="NAICS-22 Non-Cogen"/>
    <s v="GT"/>
    <s v="RFO"/>
    <n v="0"/>
    <n v="0"/>
    <n v="2019"/>
    <s v=""/>
    <x v="4"/>
    <s v="heavy or residual fuel oil"/>
    <b v="1"/>
    <x v="10"/>
    <x v="1"/>
  </r>
  <r>
    <n v="547"/>
    <s v="N"/>
    <s v="NAICS-22 Non-Cogen"/>
    <s v="PS"/>
    <s v="WAT"/>
    <n v="0"/>
    <n v="-272637"/>
    <n v="2019"/>
    <n v="0"/>
    <x v="0"/>
    <s v="hydro"/>
    <b v="1"/>
    <x v="0"/>
    <x v="0"/>
  </r>
  <r>
    <n v="550"/>
    <s v="N"/>
    <s v="Electric Utility"/>
    <s v="GT"/>
    <s v="NG"/>
    <n v="209187"/>
    <n v="18274"/>
    <n v="2019"/>
    <n v="11447247.455401117"/>
    <x v="3"/>
    <s v="natural gas"/>
    <b v="1"/>
    <x v="382"/>
    <x v="0"/>
  </r>
  <r>
    <n v="550"/>
    <s v="N"/>
    <s v="Electric Utility"/>
    <s v="ST"/>
    <s v="NG"/>
    <n v="9329"/>
    <n v="301.98200000000003"/>
    <n v="2019"/>
    <n v="30892569.75581326"/>
    <x v="3"/>
    <s v="natural gas"/>
    <b v="1"/>
    <x v="383"/>
    <x v="1"/>
  </r>
  <r>
    <n v="550"/>
    <s v="N"/>
    <s v="Electric Utility"/>
    <s v="ST"/>
    <s v="WDS"/>
    <n v="4464456"/>
    <n v="315810.02"/>
    <n v="2019"/>
    <n v="14136524.230611809"/>
    <x v="8"/>
    <s v="biomass"/>
    <b v="1"/>
    <x v="384"/>
    <x v="0"/>
  </r>
  <r>
    <n v="551"/>
    <s v="N"/>
    <s v="NAICS-22 Non-Cogen"/>
    <s v="HY"/>
    <s v="WAT"/>
    <n v="71268"/>
    <n v="8006"/>
    <n v="2019"/>
    <n v="8901823.6322757937"/>
    <x v="0"/>
    <s v="hydro"/>
    <b v="1"/>
    <x v="385"/>
    <x v="0"/>
  </r>
  <r>
    <n v="552"/>
    <s v="N"/>
    <s v="NAICS-22 Non-Cogen"/>
    <s v="HY"/>
    <s v="WAT"/>
    <n v="1273885"/>
    <n v="143101"/>
    <n v="2019"/>
    <n v="8901999.2872167211"/>
    <x v="0"/>
    <s v="hydro"/>
    <b v="1"/>
    <x v="386"/>
    <x v="0"/>
  </r>
  <r>
    <n v="553"/>
    <s v="N"/>
    <s v="NAICS-22 Non-Cogen"/>
    <s v="HY"/>
    <s v="WAT"/>
    <n v="940774"/>
    <n v="105681"/>
    <n v="2019"/>
    <n v="8902016.4457187206"/>
    <x v="0"/>
    <s v="hydro"/>
    <b v="1"/>
    <x v="387"/>
    <x v="0"/>
  </r>
  <r>
    <n v="554"/>
    <s v="N"/>
    <s v="NAICS-22 Non-Cogen"/>
    <s v="HY"/>
    <s v="WAT"/>
    <n v="44074"/>
    <n v="4951"/>
    <n v="2019"/>
    <n v="8902039.9919208251"/>
    <x v="0"/>
    <s v="hydro"/>
    <b v="1"/>
    <x v="388"/>
    <x v="0"/>
  </r>
  <r>
    <n v="557"/>
    <s v="N"/>
    <s v="NAICS-22 Non-Cogen"/>
    <s v="GT"/>
    <s v="DFO"/>
    <n v="0"/>
    <n v="0"/>
    <n v="2019"/>
    <s v=""/>
    <x v="4"/>
    <s v="heavy or residual fuel oil"/>
    <b v="1"/>
    <x v="10"/>
    <x v="1"/>
  </r>
  <r>
    <n v="557"/>
    <s v="N"/>
    <s v="NAICS-22 Non-Cogen"/>
    <s v="GT"/>
    <s v="JF"/>
    <n v="4182"/>
    <n v="267"/>
    <n v="2019"/>
    <n v="15662921.348314606"/>
    <x v="10"/>
    <s v="petroleum"/>
    <b v="1"/>
    <x v="389"/>
    <x v="1"/>
  </r>
  <r>
    <n v="557"/>
    <s v="N"/>
    <s v="NAICS-22 Non-Cogen"/>
    <s v="HY"/>
    <s v="WAT"/>
    <n v="81337"/>
    <n v="9137"/>
    <n v="2019"/>
    <n v="8901937.1785049792"/>
    <x v="0"/>
    <s v="hydro"/>
    <b v="1"/>
    <x v="390"/>
    <x v="0"/>
  </r>
  <r>
    <n v="559"/>
    <s v="N"/>
    <s v="Electric Utility"/>
    <s v="HY"/>
    <s v="WAT"/>
    <n v="289283"/>
    <n v="32496.46"/>
    <n v="2019"/>
    <n v="8901985.0162140727"/>
    <x v="0"/>
    <s v="hydro"/>
    <b v="1"/>
    <x v="391"/>
    <x v="0"/>
  </r>
  <r>
    <n v="560"/>
    <s v="N"/>
    <s v="NAICS-22 Non-Cogen"/>
    <s v="HY"/>
    <s v="WAT"/>
    <n v="375237"/>
    <n v="42152"/>
    <n v="2019"/>
    <n v="8901997.5327386595"/>
    <x v="0"/>
    <s v="hydro"/>
    <b v="1"/>
    <x v="392"/>
    <x v="0"/>
  </r>
  <r>
    <n v="561"/>
    <s v="N"/>
    <s v="NAICS-22 Non-Cogen"/>
    <s v="GT"/>
    <s v="JF"/>
    <n v="0"/>
    <n v="0"/>
    <n v="2019"/>
    <s v=""/>
    <x v="10"/>
    <s v="petroleum"/>
    <b v="1"/>
    <x v="107"/>
    <x v="1"/>
  </r>
  <r>
    <n v="561"/>
    <s v="N"/>
    <s v="NAICS-22 Non-Cogen"/>
    <s v="GT"/>
    <s v="KER"/>
    <n v="2070"/>
    <n v="136"/>
    <n v="2019"/>
    <n v="15220588.235294119"/>
    <x v="7"/>
    <s v="other"/>
    <b v="1"/>
    <x v="393"/>
    <x v="1"/>
  </r>
  <r>
    <n v="562"/>
    <s v="N"/>
    <s v="NAICS-22 Non-Cogen"/>
    <s v="GT"/>
    <s v="KER"/>
    <n v="2117"/>
    <n v="-232"/>
    <n v="2019"/>
    <n v="-9125000"/>
    <x v="7"/>
    <s v="other"/>
    <b v="1"/>
    <x v="394"/>
    <x v="0"/>
  </r>
  <r>
    <n v="562"/>
    <s v="N"/>
    <s v="NAICS-22 Non-Cogen"/>
    <s v="ST"/>
    <s v="DFO"/>
    <n v="1462"/>
    <n v="-1224.57"/>
    <n v="2019"/>
    <n v="-1193888.4669720801"/>
    <x v="4"/>
    <s v="heavy or residual fuel oil"/>
    <b v="1"/>
    <x v="395"/>
    <x v="0"/>
  </r>
  <r>
    <n v="562"/>
    <s v="N"/>
    <s v="NAICS-22 Non-Cogen"/>
    <s v="ST"/>
    <s v="NG"/>
    <n v="2931644"/>
    <n v="193382.59"/>
    <n v="2019"/>
    <n v="15159813.507513784"/>
    <x v="3"/>
    <s v="natural gas"/>
    <b v="1"/>
    <x v="396"/>
    <x v="0"/>
  </r>
  <r>
    <n v="562"/>
    <s v="N"/>
    <s v="NAICS-22 Non-Cogen"/>
    <s v="ST"/>
    <s v="RFO"/>
    <n v="34435"/>
    <n v="994.98"/>
    <n v="2019"/>
    <n v="34608735.853987016"/>
    <x v="4"/>
    <s v="heavy or residual fuel oil"/>
    <b v="1"/>
    <x v="397"/>
    <x v="1"/>
  </r>
  <r>
    <n v="563"/>
    <s v="N"/>
    <s v="NAICS-22 Non-Cogen"/>
    <s v="GT"/>
    <s v="KER"/>
    <n v="28972"/>
    <n v="1668"/>
    <n v="2019"/>
    <n v="17369304.556354914"/>
    <x v="7"/>
    <s v="other"/>
    <b v="1"/>
    <x v="398"/>
    <x v="1"/>
  </r>
  <r>
    <n v="564"/>
    <s v="N"/>
    <s v="Electric Utility"/>
    <s v="CA"/>
    <s v="DFO"/>
    <n v="0"/>
    <n v="0"/>
    <n v="2019"/>
    <s v=""/>
    <x v="4"/>
    <s v="heavy or residual fuel oil"/>
    <b v="1"/>
    <x v="10"/>
    <x v="1"/>
  </r>
  <r>
    <n v="564"/>
    <s v="N"/>
    <s v="Electric Utility"/>
    <s v="CA"/>
    <s v="NG"/>
    <n v="612559"/>
    <n v="660326"/>
    <n v="2019"/>
    <n v="927661.48841632763"/>
    <x v="1"/>
    <s v="natural gas"/>
    <b v="1"/>
    <x v="399"/>
    <x v="0"/>
  </r>
  <r>
    <n v="564"/>
    <s v="N"/>
    <s v="Electric Utility"/>
    <s v="CT"/>
    <s v="DFO"/>
    <n v="0"/>
    <n v="0"/>
    <n v="2019"/>
    <s v=""/>
    <x v="4"/>
    <s v="heavy or residual fuel oil"/>
    <b v="1"/>
    <x v="10"/>
    <x v="1"/>
  </r>
  <r>
    <n v="564"/>
    <s v="N"/>
    <s v="Electric Utility"/>
    <s v="CT"/>
    <s v="NG"/>
    <n v="11357796"/>
    <n v="979249"/>
    <n v="2019"/>
    <n v="11598475.974956319"/>
    <x v="1"/>
    <s v="natural gas"/>
    <b v="1"/>
    <x v="400"/>
    <x v="0"/>
  </r>
  <r>
    <n v="564"/>
    <s v="N"/>
    <s v="Electric Utility"/>
    <s v="ST"/>
    <s v="BIT"/>
    <n v="45599337"/>
    <n v="4231602.5999999996"/>
    <n v="2019"/>
    <n v="10775902.491410702"/>
    <x v="2"/>
    <s v="hard coal"/>
    <b v="1"/>
    <x v="401"/>
    <x v="0"/>
  </r>
  <r>
    <n v="564"/>
    <s v="N"/>
    <s v="Electric Utility"/>
    <s v="ST"/>
    <s v="LFG"/>
    <n v="578934"/>
    <n v="53533.337"/>
    <n v="2019"/>
    <n v="10814457.540728312"/>
    <x v="8"/>
    <s v="biomass"/>
    <b v="1"/>
    <x v="402"/>
    <x v="0"/>
  </r>
  <r>
    <n v="564"/>
    <s v="N"/>
    <s v="Electric Utility"/>
    <s v="ST"/>
    <s v="NG"/>
    <n v="2732253"/>
    <n v="255123.03"/>
    <n v="2019"/>
    <n v="10709550.603879234"/>
    <x v="3"/>
    <s v="natural gas"/>
    <b v="1"/>
    <x v="403"/>
    <x v="0"/>
  </r>
  <r>
    <n v="565"/>
    <s v="N"/>
    <s v="NAICS-22 Non-Cogen"/>
    <s v="GT"/>
    <s v="JF"/>
    <n v="0"/>
    <n v="0"/>
    <n v="2019"/>
    <s v=""/>
    <x v="10"/>
    <s v="petroleum"/>
    <b v="1"/>
    <x v="107"/>
    <x v="1"/>
  </r>
  <r>
    <n v="565"/>
    <s v="N"/>
    <s v="NAICS-22 Non-Cogen"/>
    <s v="GT"/>
    <s v="KER"/>
    <n v="1537"/>
    <n v="95"/>
    <n v="2019"/>
    <n v="16178947.368421054"/>
    <x v="7"/>
    <s v="other"/>
    <b v="1"/>
    <x v="404"/>
    <x v="1"/>
  </r>
  <r>
    <n v="566"/>
    <s v="N"/>
    <s v="NAICS-22 Non-Cogen"/>
    <s v="ST"/>
    <s v="NUC"/>
    <n v="0"/>
    <n v="7238741"/>
    <n v="2019"/>
    <n v="0"/>
    <x v="5"/>
    <s v="nuclear"/>
    <b v="1"/>
    <x v="33"/>
    <x v="1"/>
  </r>
  <r>
    <n v="566"/>
    <s v="N"/>
    <s v="NAICS-22 Non-Cogen"/>
    <s v="ST"/>
    <s v="NUC"/>
    <n v="0"/>
    <n v="9494657"/>
    <n v="2019"/>
    <n v="0"/>
    <x v="5"/>
    <s v="nuclear"/>
    <b v="1"/>
    <x v="33"/>
    <x v="1"/>
  </r>
  <r>
    <n v="568"/>
    <s v="N"/>
    <s v="NAICS-22 Non-Cogen"/>
    <s v="CA"/>
    <s v="NG"/>
    <n v="148420"/>
    <n v="721664"/>
    <n v="2019"/>
    <n v="205663.57750975521"/>
    <x v="1"/>
    <s v="natural gas"/>
    <b v="1"/>
    <x v="405"/>
    <x v="0"/>
  </r>
  <r>
    <n v="568"/>
    <s v="N"/>
    <s v="NAICS-22 Non-Cogen"/>
    <s v="CT"/>
    <s v="NG"/>
    <n v="13432229"/>
    <n v="1325526"/>
    <n v="2019"/>
    <n v="10133508.509074887"/>
    <x v="1"/>
    <s v="natural gas"/>
    <b v="1"/>
    <x v="406"/>
    <x v="0"/>
  </r>
  <r>
    <n v="568"/>
    <s v="N"/>
    <s v="NAICS-22 Non-Cogen"/>
    <s v="GT"/>
    <s v="KER"/>
    <n v="4005"/>
    <n v="189"/>
    <n v="2019"/>
    <n v="21190476.19047619"/>
    <x v="7"/>
    <s v="other"/>
    <b v="1"/>
    <x v="407"/>
    <x v="1"/>
  </r>
  <r>
    <n v="568"/>
    <s v="N"/>
    <s v="NAICS-22 Non-Cogen"/>
    <s v="ST"/>
    <s v="DFO"/>
    <n v="21198"/>
    <n v="-399.73399999999998"/>
    <n v="2019"/>
    <n v="-53030265.126309"/>
    <x v="4"/>
    <s v="heavy or residual fuel oil"/>
    <b v="1"/>
    <x v="408"/>
    <x v="0"/>
  </r>
  <r>
    <n v="568"/>
    <s v="N"/>
    <s v="NAICS-22 Non-Cogen"/>
    <s v="ST"/>
    <s v="JF"/>
    <n v="0"/>
    <n v="0"/>
    <n v="2019"/>
    <s v=""/>
    <x v="10"/>
    <s v="petroleum"/>
    <b v="1"/>
    <x v="107"/>
    <x v="1"/>
  </r>
  <r>
    <n v="568"/>
    <s v="N"/>
    <s v="NAICS-22 Non-Cogen"/>
    <s v="ST"/>
    <s v="NG"/>
    <n v="0"/>
    <n v="0"/>
    <n v="2019"/>
    <s v=""/>
    <x v="3"/>
    <s v="natural gas"/>
    <b v="1"/>
    <x v="30"/>
    <x v="1"/>
  </r>
  <r>
    <n v="568"/>
    <s v="N"/>
    <s v="NAICS-22 Non-Cogen"/>
    <s v="ST"/>
    <s v="RFO"/>
    <n v="0"/>
    <n v="0"/>
    <n v="2019"/>
    <s v=""/>
    <x v="4"/>
    <s v="heavy or residual fuel oil"/>
    <b v="1"/>
    <x v="10"/>
    <x v="1"/>
  </r>
  <r>
    <n v="568"/>
    <s v="N"/>
    <s v="NAICS-22 Non-Cogen"/>
    <s v="ST"/>
    <s v="SUB"/>
    <n v="866911"/>
    <n v="53051.733999999997"/>
    <n v="2019"/>
    <n v="16340860.790714214"/>
    <x v="2"/>
    <s v="hard coal"/>
    <b v="1"/>
    <x v="409"/>
    <x v="1"/>
  </r>
  <r>
    <n v="579"/>
    <s v="N"/>
    <s v="Electric Utility"/>
    <s v="HY"/>
    <s v="WAT"/>
    <n v="71232"/>
    <n v="8002"/>
    <n v="2019"/>
    <n v="8901774.5563609097"/>
    <x v="0"/>
    <s v="hydro"/>
    <b v="1"/>
    <x v="410"/>
    <x v="0"/>
  </r>
  <r>
    <n v="581"/>
    <s v="N"/>
    <s v="Electric Utility"/>
    <s v="GT"/>
    <s v="DFO"/>
    <n v="3933"/>
    <n v="251"/>
    <n v="2019"/>
    <n v="15669322.709163345"/>
    <x v="4"/>
    <s v="heavy or residual fuel oil"/>
    <b v="1"/>
    <x v="411"/>
    <x v="0"/>
  </r>
  <r>
    <n v="583"/>
    <s v="N"/>
    <s v="Electric Utility"/>
    <s v="HY"/>
    <s v="WAT"/>
    <n v="35411"/>
    <n v="3977.82"/>
    <n v="2019"/>
    <n v="8902112.2122167405"/>
    <x v="0"/>
    <s v="hydro"/>
    <b v="1"/>
    <x v="412"/>
    <x v="0"/>
  </r>
  <r>
    <n v="584"/>
    <s v="N"/>
    <s v="Electric Utility"/>
    <s v="HY"/>
    <s v="WAT"/>
    <n v="513786"/>
    <n v="57716"/>
    <n v="2019"/>
    <n v="8901968.2583685648"/>
    <x v="0"/>
    <s v="hydro"/>
    <b v="1"/>
    <x v="413"/>
    <x v="0"/>
  </r>
  <r>
    <n v="585"/>
    <s v="N"/>
    <s v="Electric Utility"/>
    <s v="HY"/>
    <s v="WAT"/>
    <n v="73370"/>
    <n v="8242"/>
    <n v="2019"/>
    <n v="8901965.5423440915"/>
    <x v="0"/>
    <s v="hydro"/>
    <b v="1"/>
    <x v="246"/>
    <x v="0"/>
  </r>
  <r>
    <n v="586"/>
    <s v="N"/>
    <s v="Electric Utility"/>
    <s v="HY"/>
    <s v="WAT"/>
    <n v="28611"/>
    <n v="3214"/>
    <n v="2019"/>
    <n v="8901991.2881144974"/>
    <x v="0"/>
    <s v="hydro"/>
    <b v="1"/>
    <x v="414"/>
    <x v="0"/>
  </r>
  <r>
    <n v="589"/>
    <s v="N"/>
    <s v="Electric Utility"/>
    <s v="ST"/>
    <s v="DFO"/>
    <n v="0"/>
    <n v="0"/>
    <n v="2019"/>
    <s v=""/>
    <x v="4"/>
    <s v="heavy or residual fuel oil"/>
    <b v="1"/>
    <x v="10"/>
    <x v="1"/>
  </r>
  <r>
    <n v="589"/>
    <s v="N"/>
    <s v="Electric Utility"/>
    <s v="ST"/>
    <s v="NG"/>
    <n v="12840"/>
    <n v="789.47199999999998"/>
    <n v="2019"/>
    <n v="16264034.696607353"/>
    <x v="3"/>
    <s v="natural gas"/>
    <b v="1"/>
    <x v="415"/>
    <x v="0"/>
  </r>
  <r>
    <n v="589"/>
    <s v="N"/>
    <s v="Electric Utility"/>
    <s v="ST"/>
    <s v="WDS"/>
    <n v="3479539"/>
    <n v="226457.53"/>
    <n v="2019"/>
    <n v="15365084.128578104"/>
    <x v="8"/>
    <s v="biomass"/>
    <b v="1"/>
    <x v="416"/>
    <x v="0"/>
  </r>
  <r>
    <n v="591"/>
    <s v="N"/>
    <s v="NAICS-22 Non-Cogen"/>
    <s v="GT"/>
    <s v="DFO"/>
    <n v="7402"/>
    <n v="232"/>
    <n v="2019"/>
    <n v="31905172.413793102"/>
    <x v="4"/>
    <s v="heavy or residual fuel oil"/>
    <b v="1"/>
    <x v="417"/>
    <x v="1"/>
  </r>
  <r>
    <n v="592"/>
    <s v="N"/>
    <s v="NAICS-22 Non-Cogen"/>
    <s v="GT"/>
    <s v="DFO"/>
    <n v="3305"/>
    <n v="158"/>
    <n v="2019"/>
    <n v="20917721.518987343"/>
    <x v="4"/>
    <s v="heavy or residual fuel oil"/>
    <b v="1"/>
    <x v="418"/>
    <x v="0"/>
  </r>
  <r>
    <n v="593"/>
    <s v="N"/>
    <s v="NAICS-22 Non-Cogen"/>
    <s v="GT"/>
    <s v="DFO"/>
    <n v="0"/>
    <n v="0"/>
    <n v="2019"/>
    <s v=""/>
    <x v="4"/>
    <s v="heavy or residual fuel oil"/>
    <b v="1"/>
    <x v="10"/>
    <x v="1"/>
  </r>
  <r>
    <n v="593"/>
    <s v="N"/>
    <s v="NAICS-22 Non-Cogen"/>
    <s v="ST"/>
    <s v="DFO"/>
    <n v="553"/>
    <n v="40.607999999999997"/>
    <n v="2019"/>
    <n v="13618006.304176519"/>
    <x v="4"/>
    <s v="heavy or residual fuel oil"/>
    <b v="1"/>
    <x v="419"/>
    <x v="0"/>
  </r>
  <r>
    <n v="593"/>
    <s v="N"/>
    <s v="NAICS-22 Non-Cogen"/>
    <s v="ST"/>
    <s v="NG"/>
    <n v="1710256"/>
    <n v="132528.76999999999"/>
    <n v="2019"/>
    <n v="12904790.408905176"/>
    <x v="3"/>
    <s v="natural gas"/>
    <b v="1"/>
    <x v="420"/>
    <x v="0"/>
  </r>
  <r>
    <n v="593"/>
    <s v="N"/>
    <s v="NAICS-22 Non-Cogen"/>
    <s v="ST"/>
    <s v="RFO"/>
    <n v="82657"/>
    <n v="5269.6220000000003"/>
    <n v="2019"/>
    <n v="15685565.302406888"/>
    <x v="4"/>
    <s v="heavy or residual fuel oil"/>
    <b v="1"/>
    <x v="421"/>
    <x v="0"/>
  </r>
  <r>
    <n v="594"/>
    <s v="N"/>
    <s v="NAICS-22 Non-Cogen"/>
    <s v="GT"/>
    <s v="DFO"/>
    <n v="768"/>
    <n v="41"/>
    <n v="2019"/>
    <n v="18731707.31707317"/>
    <x v="4"/>
    <s v="heavy or residual fuel oil"/>
    <b v="1"/>
    <x v="422"/>
    <x v="0"/>
  </r>
  <r>
    <n v="594"/>
    <s v="N"/>
    <s v="NAICS-22 Non-Cogen"/>
    <s v="GT"/>
    <s v="RFO"/>
    <n v="0"/>
    <n v="0"/>
    <n v="2019"/>
    <s v=""/>
    <x v="4"/>
    <s v="heavy or residual fuel oil"/>
    <b v="1"/>
    <x v="10"/>
    <x v="1"/>
  </r>
  <r>
    <n v="594"/>
    <s v="N"/>
    <s v="NAICS-22 Non-Cogen"/>
    <s v="GT"/>
    <s v="SUB"/>
    <n v="0"/>
    <n v="0"/>
    <n v="2019"/>
    <s v=""/>
    <x v="2"/>
    <s v="hard coal"/>
    <b v="1"/>
    <x v="5"/>
    <x v="1"/>
  </r>
  <r>
    <n v="594"/>
    <s v="N"/>
    <s v="NAICS-22 Non-Cogen"/>
    <s v="ST"/>
    <s v="BIT"/>
    <n v="2179305"/>
    <n v="119120.1"/>
    <n v="2019"/>
    <n v="18295023.258039575"/>
    <x v="2"/>
    <s v="hard coal"/>
    <b v="1"/>
    <x v="423"/>
    <x v="1"/>
  </r>
  <r>
    <n v="594"/>
    <s v="N"/>
    <s v="NAICS-22 Non-Cogen"/>
    <s v="ST"/>
    <s v="DFO"/>
    <n v="50790"/>
    <n v="1894.904"/>
    <n v="2019"/>
    <n v="26803468.671763845"/>
    <x v="4"/>
    <s v="heavy or residual fuel oil"/>
    <b v="1"/>
    <x v="424"/>
    <x v="1"/>
  </r>
  <r>
    <n v="594"/>
    <s v="N"/>
    <s v="NAICS-22 Non-Cogen"/>
    <s v="ST"/>
    <s v="RFO"/>
    <n v="0"/>
    <n v="0"/>
    <n v="2019"/>
    <s v=""/>
    <x v="4"/>
    <s v="heavy or residual fuel oil"/>
    <b v="1"/>
    <x v="10"/>
    <x v="1"/>
  </r>
  <r>
    <n v="594"/>
    <s v="N"/>
    <s v="NAICS-22 Non-Cogen"/>
    <s v="ST"/>
    <s v="SUB"/>
    <n v="0"/>
    <n v="0"/>
    <n v="2019"/>
    <s v=""/>
    <x v="2"/>
    <s v="hard coal"/>
    <b v="1"/>
    <x v="5"/>
    <x v="1"/>
  </r>
  <r>
    <n v="597"/>
    <s v="N"/>
    <s v="NAICS-22 Non-Cogen"/>
    <s v="GT"/>
    <s v="DFO"/>
    <n v="5154"/>
    <n v="85"/>
    <n v="2019"/>
    <n v="60635294.117647059"/>
    <x v="4"/>
    <s v="heavy or residual fuel oil"/>
    <b v="1"/>
    <x v="425"/>
    <x v="1"/>
  </r>
  <r>
    <n v="602"/>
    <s v="N"/>
    <s v="NAICS-22 Non-Cogen"/>
    <s v="ST"/>
    <s v="BIT"/>
    <n v="27549042"/>
    <n v="2206360.7000000002"/>
    <n v="2019"/>
    <n v="12486191.401070548"/>
    <x v="2"/>
    <s v="hard coal"/>
    <b v="1"/>
    <x v="426"/>
    <x v="0"/>
  </r>
  <r>
    <n v="602"/>
    <s v="N"/>
    <s v="NAICS-22 Non-Cogen"/>
    <s v="ST"/>
    <s v="DFO"/>
    <n v="332258"/>
    <n v="25084.313999999998"/>
    <n v="2019"/>
    <n v="13245648.256516006"/>
    <x v="4"/>
    <s v="heavy or residual fuel oil"/>
    <b v="1"/>
    <x v="427"/>
    <x v="0"/>
  </r>
  <r>
    <n v="602"/>
    <s v="N"/>
    <s v="NAICS-22 Non-Cogen"/>
    <s v="ST"/>
    <s v="RC"/>
    <n v="0"/>
    <n v="0"/>
    <n v="2019"/>
    <s v=""/>
    <x v="2"/>
    <s v="hard coal"/>
    <b v="1"/>
    <x v="5"/>
    <x v="1"/>
  </r>
  <r>
    <n v="607"/>
    <s v="N"/>
    <s v="Electric Utility"/>
    <s v="GT"/>
    <s v="DFO"/>
    <n v="5981"/>
    <n v="478.81299999999999"/>
    <n v="2019"/>
    <n v="12491306.627013052"/>
    <x v="4"/>
    <s v="heavy or residual fuel oil"/>
    <b v="1"/>
    <x v="428"/>
    <x v="0"/>
  </r>
  <r>
    <n v="607"/>
    <s v="N"/>
    <s v="Electric Utility"/>
    <s v="GT"/>
    <s v="NG"/>
    <n v="2351409"/>
    <n v="195346.19"/>
    <n v="2019"/>
    <n v="12037137.760403723"/>
    <x v="3"/>
    <s v="natural gas"/>
    <b v="1"/>
    <x v="429"/>
    <x v="0"/>
  </r>
  <r>
    <n v="609"/>
    <s v="N"/>
    <s v="Electric Utility"/>
    <s v="CA"/>
    <s v="DFO"/>
    <n v="0"/>
    <n v="1784.11"/>
    <n v="2019"/>
    <n v="0"/>
    <x v="4"/>
    <s v="heavy or residual fuel oil"/>
    <b v="1"/>
    <x v="283"/>
    <x v="0"/>
  </r>
  <r>
    <n v="609"/>
    <s v="N"/>
    <s v="Electric Utility"/>
    <s v="CA"/>
    <s v="NG"/>
    <n v="0"/>
    <n v="1288814.8999999999"/>
    <n v="2019"/>
    <n v="0"/>
    <x v="1"/>
    <s v="natural gas"/>
    <b v="1"/>
    <x v="91"/>
    <x v="0"/>
  </r>
  <r>
    <n v="609"/>
    <s v="N"/>
    <s v="Electric Utility"/>
    <s v="CT"/>
    <s v="DFO"/>
    <n v="75205"/>
    <n v="9486.2270000000008"/>
    <n v="2019"/>
    <n v="7927809.4441551939"/>
    <x v="4"/>
    <s v="heavy or residual fuel oil"/>
    <b v="1"/>
    <x v="430"/>
    <x v="0"/>
  </r>
  <r>
    <n v="609"/>
    <s v="N"/>
    <s v="Electric Utility"/>
    <s v="CT"/>
    <s v="NG"/>
    <n v="44255358"/>
    <n v="5376776.7999999998"/>
    <n v="2019"/>
    <n v="8230834.1309611369"/>
    <x v="1"/>
    <s v="natural gas"/>
    <b v="1"/>
    <x v="431"/>
    <x v="0"/>
  </r>
  <r>
    <n v="612"/>
    <s v="N"/>
    <s v="Electric Utility"/>
    <s v="CA"/>
    <s v="DFO"/>
    <n v="0"/>
    <n v="0"/>
    <n v="2019"/>
    <s v=""/>
    <x v="4"/>
    <s v="heavy or residual fuel oil"/>
    <b v="1"/>
    <x v="10"/>
    <x v="1"/>
  </r>
  <r>
    <n v="612"/>
    <s v="N"/>
    <s v="Electric Utility"/>
    <s v="CA"/>
    <s v="NG"/>
    <n v="0"/>
    <n v="2385239"/>
    <n v="2019"/>
    <n v="0"/>
    <x v="1"/>
    <s v="natural gas"/>
    <b v="1"/>
    <x v="91"/>
    <x v="0"/>
  </r>
  <r>
    <n v="612"/>
    <s v="N"/>
    <s v="Electric Utility"/>
    <s v="CT"/>
    <s v="DFO"/>
    <n v="0"/>
    <n v="0"/>
    <n v="2019"/>
    <s v=""/>
    <x v="4"/>
    <s v="heavy or residual fuel oil"/>
    <b v="1"/>
    <x v="10"/>
    <x v="1"/>
  </r>
  <r>
    <n v="612"/>
    <s v="N"/>
    <s v="Electric Utility"/>
    <s v="CT"/>
    <s v="NG"/>
    <n v="61275721"/>
    <n v="5687017"/>
    <n v="2019"/>
    <n v="10774668.160830185"/>
    <x v="1"/>
    <s v="natural gas"/>
    <b v="1"/>
    <x v="432"/>
    <x v="0"/>
  </r>
  <r>
    <n v="612"/>
    <s v="N"/>
    <s v="Electric Utility"/>
    <s v="GT"/>
    <s v="DFO"/>
    <n v="57791"/>
    <n v="5272.4830000000002"/>
    <n v="2019"/>
    <n v="10960869.85960884"/>
    <x v="4"/>
    <s v="heavy or residual fuel oil"/>
    <b v="1"/>
    <x v="433"/>
    <x v="0"/>
  </r>
  <r>
    <n v="612"/>
    <s v="N"/>
    <s v="Electric Utility"/>
    <s v="GT"/>
    <s v="NG"/>
    <n v="3747491"/>
    <n v="342041.52"/>
    <n v="2019"/>
    <n v="10956245.896696987"/>
    <x v="3"/>
    <s v="natural gas"/>
    <b v="1"/>
    <x v="434"/>
    <x v="0"/>
  </r>
  <r>
    <n v="613"/>
    <s v="N"/>
    <s v="Electric Utility"/>
    <s v="CA"/>
    <s v="DFO"/>
    <n v="0"/>
    <n v="0"/>
    <n v="2019"/>
    <s v=""/>
    <x v="4"/>
    <s v="heavy or residual fuel oil"/>
    <b v="1"/>
    <x v="10"/>
    <x v="1"/>
  </r>
  <r>
    <n v="613"/>
    <s v="N"/>
    <s v="Electric Utility"/>
    <s v="CA"/>
    <s v="NG"/>
    <n v="0"/>
    <n v="0"/>
    <n v="2019"/>
    <s v=""/>
    <x v="1"/>
    <s v="natural gas"/>
    <b v="1"/>
    <x v="435"/>
    <x v="1"/>
  </r>
  <r>
    <n v="613"/>
    <s v="N"/>
    <s v="Electric Utility"/>
    <s v="CT"/>
    <s v="DFO"/>
    <n v="0"/>
    <n v="0"/>
    <n v="2019"/>
    <s v=""/>
    <x v="4"/>
    <s v="heavy or residual fuel oil"/>
    <b v="1"/>
    <x v="10"/>
    <x v="1"/>
  </r>
  <r>
    <n v="613"/>
    <s v="N"/>
    <s v="Electric Utility"/>
    <s v="CT"/>
    <s v="NG"/>
    <n v="0"/>
    <n v="0"/>
    <n v="2019"/>
    <s v=""/>
    <x v="1"/>
    <s v="natural gas"/>
    <b v="1"/>
    <x v="435"/>
    <x v="1"/>
  </r>
  <r>
    <n v="613"/>
    <s v="N"/>
    <s v="Electric Utility"/>
    <s v="GT"/>
    <s v="DFO"/>
    <n v="12212"/>
    <n v="1136.6110000000001"/>
    <n v="2019"/>
    <n v="10744221.197929634"/>
    <x v="4"/>
    <s v="heavy or residual fuel oil"/>
    <b v="1"/>
    <x v="436"/>
    <x v="0"/>
  </r>
  <r>
    <n v="613"/>
    <s v="N"/>
    <s v="Electric Utility"/>
    <s v="GT"/>
    <s v="NG"/>
    <n v="4450669"/>
    <n v="420757.39"/>
    <n v="2019"/>
    <n v="10577755.984273978"/>
    <x v="3"/>
    <s v="natural gas"/>
    <b v="1"/>
    <x v="437"/>
    <x v="0"/>
  </r>
  <r>
    <n v="617"/>
    <s v="N"/>
    <s v="Electric Utility"/>
    <s v="CA"/>
    <s v="DFO"/>
    <n v="0"/>
    <n v="2113.864"/>
    <n v="2019"/>
    <n v="0"/>
    <x v="4"/>
    <s v="heavy or residual fuel oil"/>
    <b v="1"/>
    <x v="283"/>
    <x v="0"/>
  </r>
  <r>
    <n v="617"/>
    <s v="N"/>
    <s v="Electric Utility"/>
    <s v="CA"/>
    <s v="NG"/>
    <n v="0"/>
    <n v="2444314.1"/>
    <n v="2019"/>
    <n v="0"/>
    <x v="1"/>
    <s v="natural gas"/>
    <b v="1"/>
    <x v="91"/>
    <x v="0"/>
  </r>
  <r>
    <n v="617"/>
    <s v="N"/>
    <s v="Electric Utility"/>
    <s v="CT"/>
    <s v="DFO"/>
    <n v="45128"/>
    <n v="4577.8140000000003"/>
    <n v="2019"/>
    <n v="9857980.2499620989"/>
    <x v="4"/>
    <s v="heavy or residual fuel oil"/>
    <b v="1"/>
    <x v="438"/>
    <x v="0"/>
  </r>
  <r>
    <n v="617"/>
    <s v="N"/>
    <s v="Electric Utility"/>
    <s v="CT"/>
    <s v="NG"/>
    <n v="48278120"/>
    <n v="4753957.2"/>
    <n v="2019"/>
    <n v="10155354.364570215"/>
    <x v="1"/>
    <s v="natural gas"/>
    <b v="1"/>
    <x v="439"/>
    <x v="0"/>
  </r>
  <r>
    <n v="617"/>
    <s v="N"/>
    <s v="Electric Utility"/>
    <s v="CT"/>
    <s v="RFO"/>
    <n v="0"/>
    <n v="0"/>
    <n v="2019"/>
    <s v=""/>
    <x v="4"/>
    <s v="heavy or residual fuel oil"/>
    <b v="1"/>
    <x v="10"/>
    <x v="1"/>
  </r>
  <r>
    <n v="617"/>
    <s v="N"/>
    <s v="Electric Utility"/>
    <s v="GT"/>
    <s v="DFO"/>
    <n v="0"/>
    <n v="0"/>
    <n v="2019"/>
    <s v=""/>
    <x v="4"/>
    <s v="heavy or residual fuel oil"/>
    <b v="1"/>
    <x v="10"/>
    <x v="1"/>
  </r>
  <r>
    <n v="617"/>
    <s v="N"/>
    <s v="Electric Utility"/>
    <s v="GT"/>
    <s v="NG"/>
    <n v="0"/>
    <n v="0"/>
    <n v="2019"/>
    <s v=""/>
    <x v="3"/>
    <s v="natural gas"/>
    <b v="1"/>
    <x v="30"/>
    <x v="1"/>
  </r>
  <r>
    <n v="619"/>
    <s v="N"/>
    <s v="Electric Utility"/>
    <s v="CA"/>
    <s v="DFO"/>
    <n v="0"/>
    <n v="5827.3729999999996"/>
    <n v="2019"/>
    <n v="0"/>
    <x v="4"/>
    <s v="heavy or residual fuel oil"/>
    <b v="1"/>
    <x v="283"/>
    <x v="0"/>
  </r>
  <r>
    <n v="619"/>
    <s v="N"/>
    <s v="Electric Utility"/>
    <s v="CA"/>
    <s v="NG"/>
    <n v="0"/>
    <n v="2093038.6"/>
    <n v="2019"/>
    <n v="0"/>
    <x v="1"/>
    <s v="natural gas"/>
    <b v="1"/>
    <x v="91"/>
    <x v="0"/>
  </r>
  <r>
    <n v="619"/>
    <s v="N"/>
    <s v="Electric Utility"/>
    <s v="CT"/>
    <s v="DFO"/>
    <n v="119558"/>
    <n v="12282.627"/>
    <n v="2019"/>
    <n v="9733911.1576049645"/>
    <x v="4"/>
    <s v="heavy or residual fuel oil"/>
    <b v="1"/>
    <x v="440"/>
    <x v="0"/>
  </r>
  <r>
    <n v="619"/>
    <s v="N"/>
    <s v="Electric Utility"/>
    <s v="CT"/>
    <s v="NG"/>
    <n v="42514126"/>
    <n v="4328777.4000000004"/>
    <n v="2019"/>
    <n v="9821277.9432825521"/>
    <x v="1"/>
    <s v="natural gas"/>
    <b v="1"/>
    <x v="441"/>
    <x v="0"/>
  </r>
  <r>
    <n v="620"/>
    <s v="N"/>
    <s v="Electric Utility"/>
    <s v="CA"/>
    <s v="DFO"/>
    <n v="0"/>
    <n v="0"/>
    <n v="2019"/>
    <s v=""/>
    <x v="4"/>
    <s v="heavy or residual fuel oil"/>
    <b v="1"/>
    <x v="10"/>
    <x v="1"/>
  </r>
  <r>
    <n v="620"/>
    <s v="N"/>
    <s v="Electric Utility"/>
    <s v="CA"/>
    <s v="NG"/>
    <n v="0"/>
    <n v="2890786"/>
    <n v="2019"/>
    <n v="0"/>
    <x v="1"/>
    <s v="natural gas"/>
    <b v="1"/>
    <x v="91"/>
    <x v="0"/>
  </r>
  <r>
    <n v="620"/>
    <s v="N"/>
    <s v="Electric Utility"/>
    <s v="CT"/>
    <s v="DFO"/>
    <n v="0"/>
    <n v="0"/>
    <n v="2019"/>
    <s v=""/>
    <x v="4"/>
    <s v="heavy or residual fuel oil"/>
    <b v="1"/>
    <x v="10"/>
    <x v="1"/>
  </r>
  <r>
    <n v="620"/>
    <s v="N"/>
    <s v="Electric Utility"/>
    <s v="CT"/>
    <s v="NG"/>
    <n v="63295933"/>
    <n v="5595636"/>
    <n v="2019"/>
    <n v="11311660.193765284"/>
    <x v="1"/>
    <s v="natural gas"/>
    <b v="1"/>
    <x v="442"/>
    <x v="0"/>
  </r>
  <r>
    <n v="621"/>
    <s v="N"/>
    <s v="Electric Utility"/>
    <s v="CA"/>
    <s v="DFO"/>
    <n v="0"/>
    <n v="1428.4939999999999"/>
    <n v="2019"/>
    <n v="0"/>
    <x v="4"/>
    <s v="heavy or residual fuel oil"/>
    <b v="1"/>
    <x v="283"/>
    <x v="0"/>
  </r>
  <r>
    <n v="621"/>
    <s v="N"/>
    <s v="Electric Utility"/>
    <s v="CA"/>
    <s v="NG"/>
    <n v="0"/>
    <n v="1089734.5"/>
    <n v="2019"/>
    <n v="0"/>
    <x v="1"/>
    <s v="natural gas"/>
    <b v="1"/>
    <x v="91"/>
    <x v="0"/>
  </r>
  <r>
    <n v="621"/>
    <s v="N"/>
    <s v="Electric Utility"/>
    <s v="CT"/>
    <s v="DFO"/>
    <n v="55827"/>
    <n v="6515.0010000000002"/>
    <n v="2019"/>
    <n v="8568993.3125106189"/>
    <x v="4"/>
    <s v="heavy or residual fuel oil"/>
    <b v="1"/>
    <x v="443"/>
    <x v="0"/>
  </r>
  <r>
    <n v="621"/>
    <s v="N"/>
    <s v="Electric Utility"/>
    <s v="CT"/>
    <s v="NG"/>
    <n v="36427157"/>
    <n v="4030054"/>
    <n v="2019"/>
    <n v="9038875.657745529"/>
    <x v="1"/>
    <s v="natural gas"/>
    <b v="1"/>
    <x v="444"/>
    <x v="0"/>
  </r>
  <r>
    <n v="621"/>
    <s v="N"/>
    <s v="Electric Utility"/>
    <s v="ST"/>
    <s v="NG"/>
    <n v="0"/>
    <n v="0"/>
    <n v="2019"/>
    <s v=""/>
    <x v="3"/>
    <s v="natural gas"/>
    <b v="1"/>
    <x v="30"/>
    <x v="1"/>
  </r>
  <r>
    <n v="621"/>
    <s v="N"/>
    <s v="Electric Utility"/>
    <s v="ST"/>
    <s v="NUC"/>
    <n v="0"/>
    <n v="7533694"/>
    <n v="2019"/>
    <n v="0"/>
    <x v="5"/>
    <s v="nuclear"/>
    <b v="1"/>
    <x v="33"/>
    <x v="1"/>
  </r>
  <r>
    <n v="621"/>
    <s v="N"/>
    <s v="Electric Utility"/>
    <s v="ST"/>
    <s v="NUC"/>
    <n v="0"/>
    <n v="6608744"/>
    <n v="2019"/>
    <n v="0"/>
    <x v="5"/>
    <s v="nuclear"/>
    <b v="1"/>
    <x v="33"/>
    <x v="1"/>
  </r>
  <r>
    <n v="621"/>
    <s v="N"/>
    <s v="Electric Utility"/>
    <s v="ST"/>
    <s v="RFO"/>
    <n v="0"/>
    <n v="0"/>
    <n v="2019"/>
    <s v=""/>
    <x v="4"/>
    <s v="heavy or residual fuel oil"/>
    <b v="1"/>
    <x v="10"/>
    <x v="1"/>
  </r>
  <r>
    <n v="622"/>
    <s v="N"/>
    <s v="Electric Utility"/>
    <s v="HY"/>
    <s v="WAT"/>
    <n v="260767"/>
    <n v="29293"/>
    <n v="2019"/>
    <n v="8902024.374423923"/>
    <x v="0"/>
    <s v="hydro"/>
    <b v="1"/>
    <x v="445"/>
    <x v="0"/>
  </r>
  <r>
    <n v="624"/>
    <s v="N"/>
    <s v="Electric Utility"/>
    <s v="GT"/>
    <s v="DFO"/>
    <n v="12163"/>
    <n v="710.98599999999999"/>
    <n v="2019"/>
    <n v="17107228.553023547"/>
    <x v="4"/>
    <s v="heavy or residual fuel oil"/>
    <b v="1"/>
    <x v="446"/>
    <x v="0"/>
  </r>
  <r>
    <n v="624"/>
    <s v="N"/>
    <s v="Electric Utility"/>
    <s v="GT"/>
    <s v="NG"/>
    <n v="39325"/>
    <n v="2299.0140000000001"/>
    <n v="2019"/>
    <n v="17105158.994247098"/>
    <x v="3"/>
    <s v="natural gas"/>
    <b v="1"/>
    <x v="447"/>
    <x v="0"/>
  </r>
  <r>
    <n v="625"/>
    <s v="N"/>
    <s v="Electric Utility"/>
    <s v="HY"/>
    <s v="WAT"/>
    <n v="362223"/>
    <n v="40690"/>
    <n v="2019"/>
    <n v="8902015.2371590082"/>
    <x v="0"/>
    <s v="hydro"/>
    <b v="1"/>
    <x v="448"/>
    <x v="0"/>
  </r>
  <r>
    <n v="626"/>
    <s v="N"/>
    <s v="Electric Utility"/>
    <s v="HY"/>
    <s v="WAT"/>
    <n v="38376"/>
    <n v="4311"/>
    <n v="2019"/>
    <n v="8901878.9144050106"/>
    <x v="0"/>
    <s v="hydro"/>
    <b v="1"/>
    <x v="449"/>
    <x v="0"/>
  </r>
  <r>
    <n v="627"/>
    <s v="N"/>
    <s v="Electric Utility"/>
    <s v="GT"/>
    <s v="DFO"/>
    <n v="47642"/>
    <n v="3292"/>
    <n v="2019"/>
    <n v="14472053.462940462"/>
    <x v="4"/>
    <s v="heavy or residual fuel oil"/>
    <b v="1"/>
    <x v="450"/>
    <x v="0"/>
  </r>
  <r>
    <n v="628"/>
    <s v="N"/>
    <s v="Electric Utility"/>
    <s v="CA"/>
    <s v="NG"/>
    <n v="2658402"/>
    <n v="3975941"/>
    <n v="2019"/>
    <n v="668622.09474436368"/>
    <x v="1"/>
    <s v="natural gas"/>
    <b v="1"/>
    <x v="451"/>
    <x v="0"/>
  </r>
  <r>
    <n v="628"/>
    <s v="N"/>
    <s v="Electric Utility"/>
    <s v="CT"/>
    <s v="NG"/>
    <n v="70588100"/>
    <n v="6746584"/>
    <n v="2019"/>
    <n v="10462791.243687177"/>
    <x v="1"/>
    <s v="natural gas"/>
    <b v="1"/>
    <x v="452"/>
    <x v="0"/>
  </r>
  <r>
    <n v="628"/>
    <s v="N"/>
    <s v="Electric Utility"/>
    <s v="ST"/>
    <s v="BIT"/>
    <n v="44098926"/>
    <n v="4298914.9000000004"/>
    <n v="2019"/>
    <n v="10258152.818982296"/>
    <x v="2"/>
    <s v="hard coal"/>
    <b v="1"/>
    <x v="453"/>
    <x v="0"/>
  </r>
  <r>
    <n v="628"/>
    <s v="N"/>
    <s v="Electric Utility"/>
    <s v="ST"/>
    <s v="DFO"/>
    <n v="238521"/>
    <n v="22699.1"/>
    <n v="2019"/>
    <n v="10507949.654391585"/>
    <x v="4"/>
    <s v="heavy or residual fuel oil"/>
    <b v="1"/>
    <x v="454"/>
    <x v="0"/>
  </r>
  <r>
    <n v="630"/>
    <s v="N"/>
    <s v="Electric Utility"/>
    <s v="GT"/>
    <s v="DFO"/>
    <n v="0"/>
    <n v="0"/>
    <n v="2019"/>
    <s v=""/>
    <x v="4"/>
    <s v="heavy or residual fuel oil"/>
    <b v="1"/>
    <x v="10"/>
    <x v="1"/>
  </r>
  <r>
    <n v="630"/>
    <s v="N"/>
    <s v="Electric Utility"/>
    <s v="GT"/>
    <s v="NG"/>
    <n v="263920"/>
    <n v="15999"/>
    <n v="2019"/>
    <n v="16496031.00193762"/>
    <x v="3"/>
    <s v="natural gas"/>
    <b v="1"/>
    <x v="455"/>
    <x v="0"/>
  </r>
  <r>
    <n v="632"/>
    <s v="N"/>
    <s v="Electric Utility"/>
    <s v="HY"/>
    <s v="WAT"/>
    <n v="190441"/>
    <n v="21393"/>
    <n v="2019"/>
    <n v="8902024.0265507419"/>
    <x v="0"/>
    <s v="hydro"/>
    <b v="1"/>
    <x v="456"/>
    <x v="0"/>
  </r>
  <r>
    <n v="634"/>
    <s v="N"/>
    <s v="Electric Utility"/>
    <s v="CA"/>
    <s v="DFO"/>
    <n v="0"/>
    <n v="0"/>
    <n v="2019"/>
    <s v=""/>
    <x v="4"/>
    <s v="heavy or residual fuel oil"/>
    <b v="1"/>
    <x v="10"/>
    <x v="1"/>
  </r>
  <r>
    <n v="634"/>
    <s v="N"/>
    <s v="Electric Utility"/>
    <s v="CA"/>
    <s v="NG"/>
    <n v="901516"/>
    <n v="1807683"/>
    <n v="2019"/>
    <n v="498713.54656762275"/>
    <x v="1"/>
    <s v="natural gas"/>
    <b v="1"/>
    <x v="457"/>
    <x v="0"/>
  </r>
  <r>
    <n v="634"/>
    <s v="N"/>
    <s v="Electric Utility"/>
    <s v="CT"/>
    <s v="DFO"/>
    <n v="0"/>
    <n v="0"/>
    <n v="2019"/>
    <s v=""/>
    <x v="4"/>
    <s v="heavy or residual fuel oil"/>
    <b v="1"/>
    <x v="10"/>
    <x v="1"/>
  </r>
  <r>
    <n v="634"/>
    <s v="N"/>
    <s v="Electric Utility"/>
    <s v="CT"/>
    <s v="NG"/>
    <n v="45249131"/>
    <n v="4008538"/>
    <n v="2019"/>
    <n v="11288188.112473926"/>
    <x v="1"/>
    <s v="natural gas"/>
    <b v="1"/>
    <x v="458"/>
    <x v="0"/>
  </r>
  <r>
    <n v="634"/>
    <s v="N"/>
    <s v="Electric Utility"/>
    <s v="CT"/>
    <s v="RFO"/>
    <n v="0"/>
    <n v="0"/>
    <n v="2019"/>
    <s v=""/>
    <x v="4"/>
    <s v="heavy or residual fuel oil"/>
    <b v="1"/>
    <x v="10"/>
    <x v="1"/>
  </r>
  <r>
    <n v="634"/>
    <s v="N"/>
    <s v="Electric Utility"/>
    <s v="GT"/>
    <s v="DFO"/>
    <n v="56213"/>
    <n v="3377.4760000000001"/>
    <n v="2019"/>
    <n v="16643493.543699495"/>
    <x v="4"/>
    <s v="heavy or residual fuel oil"/>
    <b v="1"/>
    <x v="459"/>
    <x v="0"/>
  </r>
  <r>
    <n v="634"/>
    <s v="N"/>
    <s v="Electric Utility"/>
    <s v="GT"/>
    <s v="NG"/>
    <n v="319965"/>
    <n v="19879.524000000001"/>
    <n v="2019"/>
    <n v="16095204.291611811"/>
    <x v="3"/>
    <s v="natural gas"/>
    <b v="1"/>
    <x v="460"/>
    <x v="0"/>
  </r>
  <r>
    <n v="638"/>
    <s v="N"/>
    <s v="Electric Utility"/>
    <s v="GT"/>
    <s v="DFO"/>
    <n v="33070"/>
    <n v="2388.1"/>
    <n v="2019"/>
    <n v="13847828.817888699"/>
    <x v="4"/>
    <s v="heavy or residual fuel oil"/>
    <b v="1"/>
    <x v="461"/>
    <x v="0"/>
  </r>
  <r>
    <n v="638"/>
    <s v="N"/>
    <s v="Electric Utility"/>
    <s v="GT"/>
    <s v="NG"/>
    <n v="858707"/>
    <n v="62010.9"/>
    <n v="2019"/>
    <n v="13847678.392024629"/>
    <x v="3"/>
    <s v="natural gas"/>
    <b v="1"/>
    <x v="462"/>
    <x v="0"/>
  </r>
  <r>
    <n v="638"/>
    <s v="N"/>
    <s v="Electric Utility"/>
    <s v="GT"/>
    <s v="RFO"/>
    <n v="0"/>
    <n v="0"/>
    <n v="2019"/>
    <s v=""/>
    <x v="4"/>
    <s v="heavy or residual fuel oil"/>
    <b v="1"/>
    <x v="10"/>
    <x v="1"/>
  </r>
  <r>
    <n v="641"/>
    <s v="N"/>
    <s v="Electric Utility"/>
    <s v="ST"/>
    <s v="BIT"/>
    <n v="27309354"/>
    <n v="2565318.9"/>
    <n v="2019"/>
    <n v="10645598.096985135"/>
    <x v="2"/>
    <s v="hard coal"/>
    <b v="1"/>
    <x v="463"/>
    <x v="0"/>
  </r>
  <r>
    <n v="641"/>
    <s v="N"/>
    <s v="Electric Utility"/>
    <s v="ST"/>
    <s v="DFO"/>
    <n v="26947"/>
    <n v="2487.4490000000001"/>
    <n v="2019"/>
    <n v="10833186.931671765"/>
    <x v="4"/>
    <s v="heavy or residual fuel oil"/>
    <b v="1"/>
    <x v="464"/>
    <x v="0"/>
  </r>
  <r>
    <n v="641"/>
    <s v="N"/>
    <s v="Electric Utility"/>
    <s v="ST"/>
    <s v="NG"/>
    <n v="1035925"/>
    <n v="100203.67"/>
    <n v="2019"/>
    <n v="10338194.199873118"/>
    <x v="3"/>
    <s v="natural gas"/>
    <b v="1"/>
    <x v="465"/>
    <x v="0"/>
  </r>
  <r>
    <n v="643"/>
    <s v="N"/>
    <s v="Electric Utility"/>
    <s v="CA"/>
    <s v="NG"/>
    <n v="685944"/>
    <n v="1376202"/>
    <n v="2019"/>
    <n v="498432.64288236754"/>
    <x v="1"/>
    <s v="natural gas"/>
    <b v="1"/>
    <x v="466"/>
    <x v="0"/>
  </r>
  <r>
    <n v="643"/>
    <s v="N"/>
    <s v="Electric Utility"/>
    <s v="CT"/>
    <s v="NG"/>
    <n v="26807040"/>
    <n v="2536903"/>
    <n v="2019"/>
    <n v="10566836.808502335"/>
    <x v="1"/>
    <s v="natural gas"/>
    <b v="1"/>
    <x v="467"/>
    <x v="0"/>
  </r>
  <r>
    <n v="643"/>
    <s v="N"/>
    <s v="Electric Utility"/>
    <s v="GT"/>
    <s v="DFO"/>
    <n v="7336"/>
    <n v="282"/>
    <n v="2019"/>
    <n v="26014184.397163119"/>
    <x v="4"/>
    <s v="heavy or residual fuel oil"/>
    <b v="1"/>
    <x v="468"/>
    <x v="1"/>
  </r>
  <r>
    <n v="645"/>
    <s v="N"/>
    <s v="Electric Utility"/>
    <s v="GT"/>
    <s v="DFO"/>
    <n v="0"/>
    <n v="0"/>
    <n v="2019"/>
    <s v=""/>
    <x v="4"/>
    <s v="heavy or residual fuel oil"/>
    <b v="1"/>
    <x v="10"/>
    <x v="1"/>
  </r>
  <r>
    <n v="645"/>
    <s v="N"/>
    <s v="Electric Utility"/>
    <s v="GT"/>
    <s v="NG"/>
    <n v="55907"/>
    <n v="3682"/>
    <n v="2019"/>
    <n v="15183867.463335143"/>
    <x v="3"/>
    <s v="natural gas"/>
    <b v="1"/>
    <x v="469"/>
    <x v="0"/>
  </r>
  <r>
    <n v="645"/>
    <s v="N"/>
    <s v="Electric Utility"/>
    <s v="PV"/>
    <s v="SUN"/>
    <n v="355376"/>
    <n v="39921"/>
    <n v="2019"/>
    <n v="8901981.4132912494"/>
    <x v="11"/>
    <s v="solar"/>
    <b v="1"/>
    <x v="470"/>
    <x v="0"/>
  </r>
  <r>
    <n v="645"/>
    <s v="N"/>
    <s v="Electric Utility"/>
    <s v="ST"/>
    <s v="BIT"/>
    <n v="13118340"/>
    <n v="1121880.3"/>
    <n v="2019"/>
    <n v="11693172.613869768"/>
    <x v="2"/>
    <s v="hard coal"/>
    <b v="1"/>
    <x v="471"/>
    <x v="0"/>
  </r>
  <r>
    <n v="645"/>
    <s v="N"/>
    <s v="Electric Utility"/>
    <s v="ST"/>
    <s v="DFO"/>
    <n v="0"/>
    <n v="0"/>
    <n v="2019"/>
    <s v=""/>
    <x v="4"/>
    <s v="heavy or residual fuel oil"/>
    <b v="1"/>
    <x v="10"/>
    <x v="1"/>
  </r>
  <r>
    <n v="645"/>
    <s v="N"/>
    <s v="Electric Utility"/>
    <s v="ST"/>
    <s v="NG"/>
    <n v="32563374"/>
    <n v="2724439.7"/>
    <n v="2019"/>
    <n v="11952319.590703364"/>
    <x v="3"/>
    <s v="natural gas"/>
    <b v="1"/>
    <x v="472"/>
    <x v="0"/>
  </r>
  <r>
    <n v="645"/>
    <s v="N"/>
    <s v="Electric Utility"/>
    <s v="ST"/>
    <s v="PC"/>
    <n v="0"/>
    <n v="0"/>
    <n v="2019"/>
    <s v=""/>
    <x v="10"/>
    <s v="petroleum"/>
    <b v="1"/>
    <x v="107"/>
    <x v="1"/>
  </r>
  <r>
    <n v="649"/>
    <s v="N"/>
    <s v="Electric Utility"/>
    <s v="ST"/>
    <s v="NUC"/>
    <n v="0"/>
    <n v="10256484"/>
    <n v="2019"/>
    <n v="0"/>
    <x v="5"/>
    <s v="nuclear"/>
    <b v="1"/>
    <x v="33"/>
    <x v="1"/>
  </r>
  <r>
    <n v="649"/>
    <s v="N"/>
    <s v="Electric Utility"/>
    <s v="ST"/>
    <s v="NUC"/>
    <n v="0"/>
    <n v="9417816"/>
    <n v="2019"/>
    <n v="0"/>
    <x v="5"/>
    <s v="nuclear"/>
    <b v="1"/>
    <x v="33"/>
    <x v="1"/>
  </r>
  <r>
    <n v="663"/>
    <s v="N"/>
    <s v="Electric Utility"/>
    <s v="GT"/>
    <s v="DFO"/>
    <n v="955"/>
    <n v="43.27"/>
    <n v="2019"/>
    <n v="22070718.742777906"/>
    <x v="4"/>
    <s v="heavy or residual fuel oil"/>
    <b v="1"/>
    <x v="473"/>
    <x v="1"/>
  </r>
  <r>
    <n v="663"/>
    <s v="N"/>
    <s v="Electric Utility"/>
    <s v="GT"/>
    <s v="NG"/>
    <n v="108618"/>
    <n v="6089.73"/>
    <n v="2019"/>
    <n v="17836258.750387948"/>
    <x v="3"/>
    <s v="natural gas"/>
    <b v="1"/>
    <x v="474"/>
    <x v="0"/>
  </r>
  <r>
    <n v="663"/>
    <s v="N"/>
    <s v="Electric Utility"/>
    <s v="ST"/>
    <s v="BIT"/>
    <n v="5952071"/>
    <n v="439024.37"/>
    <n v="2019"/>
    <n v="13557495.680706745"/>
    <x v="2"/>
    <s v="hard coal"/>
    <b v="1"/>
    <x v="475"/>
    <x v="0"/>
  </r>
  <r>
    <n v="663"/>
    <s v="N"/>
    <s v="Electric Utility"/>
    <s v="ST"/>
    <s v="NG"/>
    <n v="4646330"/>
    <n v="340483.02"/>
    <n v="2019"/>
    <n v="13646289.908965209"/>
    <x v="3"/>
    <s v="natural gas"/>
    <b v="1"/>
    <x v="476"/>
    <x v="0"/>
  </r>
  <r>
    <n v="663"/>
    <s v="N"/>
    <s v="Electric Utility"/>
    <s v="ST"/>
    <s v="RFO"/>
    <n v="6679"/>
    <n v="476.608"/>
    <n v="2019"/>
    <n v="14013612.864240633"/>
    <x v="4"/>
    <s v="heavy or residual fuel oil"/>
    <b v="1"/>
    <x v="477"/>
    <x v="0"/>
  </r>
  <r>
    <n v="664"/>
    <s v="N"/>
    <s v="Electric Utility"/>
    <s v="CA"/>
    <s v="DFO"/>
    <n v="0"/>
    <n v="0"/>
    <n v="2019"/>
    <s v=""/>
    <x v="4"/>
    <s v="heavy or residual fuel oil"/>
    <b v="1"/>
    <x v="10"/>
    <x v="1"/>
  </r>
  <r>
    <n v="664"/>
    <s v="N"/>
    <s v="Electric Utility"/>
    <s v="CA"/>
    <s v="NG"/>
    <n v="0"/>
    <n v="156554"/>
    <n v="2019"/>
    <n v="0"/>
    <x v="1"/>
    <s v="natural gas"/>
    <b v="1"/>
    <x v="91"/>
    <x v="0"/>
  </r>
  <r>
    <n v="664"/>
    <s v="N"/>
    <s v="Electric Utility"/>
    <s v="CT"/>
    <s v="DFO"/>
    <n v="0"/>
    <n v="0"/>
    <n v="2019"/>
    <s v=""/>
    <x v="4"/>
    <s v="heavy or residual fuel oil"/>
    <b v="1"/>
    <x v="10"/>
    <x v="1"/>
  </r>
  <r>
    <n v="664"/>
    <s v="N"/>
    <s v="Electric Utility"/>
    <s v="CT"/>
    <s v="NG"/>
    <n v="4150058"/>
    <n v="328798"/>
    <n v="2019"/>
    <n v="12621907.675837444"/>
    <x v="1"/>
    <s v="natural gas"/>
    <b v="1"/>
    <x v="478"/>
    <x v="0"/>
  </r>
  <r>
    <n v="664"/>
    <s v="N"/>
    <s v="Electric Utility"/>
    <s v="CT"/>
    <s v="RFO"/>
    <n v="0"/>
    <n v="0"/>
    <n v="2019"/>
    <s v=""/>
    <x v="4"/>
    <s v="heavy or residual fuel oil"/>
    <b v="1"/>
    <x v="10"/>
    <x v="1"/>
  </r>
  <r>
    <n v="665"/>
    <s v="N"/>
    <s v="Electric Utility"/>
    <s v="IC"/>
    <s v="DFO"/>
    <n v="791"/>
    <n v="-510.02600000000001"/>
    <n v="2019"/>
    <n v="-1550901.3265990361"/>
    <x v="4"/>
    <s v="heavy or residual fuel oil"/>
    <b v="1"/>
    <x v="479"/>
    <x v="0"/>
  </r>
  <r>
    <n v="665"/>
    <s v="N"/>
    <s v="Electric Utility"/>
    <s v="IC"/>
    <s v="NG"/>
    <n v="3"/>
    <n v="-1.974"/>
    <n v="2019"/>
    <n v="-1519756.8389057752"/>
    <x v="3"/>
    <s v="natural gas"/>
    <b v="1"/>
    <x v="480"/>
    <x v="0"/>
  </r>
  <r>
    <n v="666"/>
    <s v="N"/>
    <s v="Electric Utility"/>
    <s v="GT"/>
    <s v="DFO"/>
    <n v="1157"/>
    <n v="102.896"/>
    <n v="2019"/>
    <n v="11244363.240553567"/>
    <x v="4"/>
    <s v="heavy or residual fuel oil"/>
    <b v="1"/>
    <x v="481"/>
    <x v="0"/>
  </r>
  <r>
    <n v="666"/>
    <s v="N"/>
    <s v="Electric Utility"/>
    <s v="GT"/>
    <s v="NG"/>
    <n v="2382420"/>
    <n v="211989.1"/>
    <n v="2019"/>
    <n v="11238408.012487436"/>
    <x v="3"/>
    <s v="natural gas"/>
    <b v="1"/>
    <x v="482"/>
    <x v="0"/>
  </r>
  <r>
    <n v="667"/>
    <s v="N"/>
    <s v="Electric Utility"/>
    <s v="GT"/>
    <s v="DFO"/>
    <n v="35024"/>
    <n v="1892"/>
    <n v="2019"/>
    <n v="18511627.906976745"/>
    <x v="4"/>
    <s v="heavy or residual fuel oil"/>
    <b v="1"/>
    <x v="483"/>
    <x v="0"/>
  </r>
  <r>
    <n v="667"/>
    <s v="N"/>
    <s v="Electric Utility"/>
    <s v="ST"/>
    <s v="BIT"/>
    <n v="7074634"/>
    <n v="693367.08"/>
    <n v="2019"/>
    <n v="10203302.412338354"/>
    <x v="2"/>
    <s v="hard coal"/>
    <b v="1"/>
    <x v="484"/>
    <x v="0"/>
  </r>
  <r>
    <n v="667"/>
    <s v="N"/>
    <s v="Electric Utility"/>
    <s v="ST"/>
    <s v="LFG"/>
    <n v="0"/>
    <n v="0"/>
    <n v="2019"/>
    <s v=""/>
    <x v="8"/>
    <s v="biomass"/>
    <b v="1"/>
    <x v="67"/>
    <x v="1"/>
  </r>
  <r>
    <n v="667"/>
    <s v="N"/>
    <s v="Electric Utility"/>
    <s v="ST"/>
    <s v="NG"/>
    <n v="20284727"/>
    <n v="1981733.1"/>
    <n v="2019"/>
    <n v="10235852.143762447"/>
    <x v="3"/>
    <s v="natural gas"/>
    <b v="1"/>
    <x v="485"/>
    <x v="0"/>
  </r>
  <r>
    <n v="667"/>
    <s v="N"/>
    <s v="Electric Utility"/>
    <s v="ST"/>
    <s v="PC"/>
    <n v="12256671"/>
    <n v="1200975"/>
    <n v="2019"/>
    <n v="10205600.449634671"/>
    <x v="10"/>
    <s v="petroleum"/>
    <b v="1"/>
    <x v="486"/>
    <x v="0"/>
  </r>
  <r>
    <n v="667"/>
    <s v="N"/>
    <s v="Electric Utility"/>
    <s v="ST"/>
    <s v="RFO"/>
    <n v="2815"/>
    <n v="271.78500000000003"/>
    <n v="2019"/>
    <n v="10357451.662159426"/>
    <x v="4"/>
    <s v="heavy or residual fuel oil"/>
    <b v="1"/>
    <x v="487"/>
    <x v="0"/>
  </r>
  <r>
    <n v="675"/>
    <s v="N"/>
    <s v="Electric Utility"/>
    <s v="CA"/>
    <s v="DFO"/>
    <n v="0"/>
    <n v="16.896999999999998"/>
    <n v="2019"/>
    <n v="0"/>
    <x v="4"/>
    <s v="heavy or residual fuel oil"/>
    <b v="1"/>
    <x v="283"/>
    <x v="0"/>
  </r>
  <r>
    <n v="675"/>
    <s v="N"/>
    <s v="Electric Utility"/>
    <s v="CA"/>
    <s v="NG"/>
    <n v="0"/>
    <n v="38756.103000000003"/>
    <n v="2019"/>
    <n v="0"/>
    <x v="1"/>
    <s v="natural gas"/>
    <b v="1"/>
    <x v="91"/>
    <x v="0"/>
  </r>
  <r>
    <n v="675"/>
    <s v="N"/>
    <s v="Electric Utility"/>
    <s v="CT"/>
    <s v="DFO"/>
    <n v="643"/>
    <n v="44.02"/>
    <n v="2019"/>
    <n v="14606996.81962744"/>
    <x v="4"/>
    <s v="heavy or residual fuel oil"/>
    <b v="1"/>
    <x v="488"/>
    <x v="0"/>
  </r>
  <r>
    <n v="675"/>
    <s v="N"/>
    <s v="Electric Utility"/>
    <s v="CT"/>
    <s v="KER"/>
    <n v="0"/>
    <n v="0"/>
    <n v="2019"/>
    <s v=""/>
    <x v="7"/>
    <s v="other"/>
    <b v="1"/>
    <x v="39"/>
    <x v="1"/>
  </r>
  <r>
    <n v="675"/>
    <s v="N"/>
    <s v="Electric Utility"/>
    <s v="CT"/>
    <s v="NG"/>
    <n v="1654360"/>
    <n v="110245.98"/>
    <n v="2019"/>
    <n v="15006080.040288091"/>
    <x v="1"/>
    <s v="natural gas"/>
    <b v="1"/>
    <x v="489"/>
    <x v="1"/>
  </r>
  <r>
    <n v="675"/>
    <s v="N"/>
    <s v="Electric Utility"/>
    <s v="CT"/>
    <s v="RFO"/>
    <n v="0"/>
    <n v="0"/>
    <n v="2019"/>
    <s v=""/>
    <x v="4"/>
    <s v="heavy or residual fuel oil"/>
    <b v="1"/>
    <x v="10"/>
    <x v="1"/>
  </r>
  <r>
    <n v="675"/>
    <s v="N"/>
    <s v="Electric Utility"/>
    <s v="GT"/>
    <s v="DFO"/>
    <n v="6"/>
    <n v="0.26600000000000001"/>
    <n v="2019"/>
    <n v="22556390.977443609"/>
    <x v="4"/>
    <s v="heavy or residual fuel oil"/>
    <b v="1"/>
    <x v="490"/>
    <x v="1"/>
  </r>
  <r>
    <n v="675"/>
    <s v="N"/>
    <s v="Electric Utility"/>
    <s v="GT"/>
    <s v="KER"/>
    <n v="0"/>
    <n v="0"/>
    <n v="2019"/>
    <s v=""/>
    <x v="7"/>
    <s v="other"/>
    <b v="1"/>
    <x v="39"/>
    <x v="1"/>
  </r>
  <r>
    <n v="675"/>
    <s v="N"/>
    <s v="Electric Utility"/>
    <s v="GT"/>
    <s v="NG"/>
    <n v="3703"/>
    <n v="166.73400000000001"/>
    <n v="2019"/>
    <n v="22209027.552868642"/>
    <x v="3"/>
    <s v="natural gas"/>
    <b v="1"/>
    <x v="491"/>
    <x v="1"/>
  </r>
  <r>
    <n v="675"/>
    <s v="N"/>
    <s v="Electric Utility"/>
    <s v="GT"/>
    <s v="RFO"/>
    <n v="0"/>
    <n v="0"/>
    <n v="2019"/>
    <s v=""/>
    <x v="4"/>
    <s v="heavy or residual fuel oil"/>
    <b v="1"/>
    <x v="10"/>
    <x v="1"/>
  </r>
  <r>
    <n v="676"/>
    <s v="N"/>
    <s v="Electric Utility"/>
    <s v="CA"/>
    <s v="NG"/>
    <n v="0"/>
    <n v="789758"/>
    <n v="2019"/>
    <n v="0"/>
    <x v="1"/>
    <s v="natural gas"/>
    <b v="1"/>
    <x v="91"/>
    <x v="0"/>
  </r>
  <r>
    <n v="676"/>
    <s v="N"/>
    <s v="Electric Utility"/>
    <s v="CT"/>
    <s v="NG"/>
    <n v="16343475"/>
    <n v="1443892"/>
    <n v="2019"/>
    <n v="11319042.559969859"/>
    <x v="1"/>
    <s v="natural gas"/>
    <b v="1"/>
    <x v="492"/>
    <x v="0"/>
  </r>
  <r>
    <n v="676"/>
    <s v="N"/>
    <s v="Electric Utility"/>
    <s v="GT"/>
    <s v="DFO"/>
    <n v="2121"/>
    <n v="41.13"/>
    <n v="2019"/>
    <n v="51568198.395331867"/>
    <x v="4"/>
    <s v="heavy or residual fuel oil"/>
    <b v="1"/>
    <x v="493"/>
    <x v="1"/>
  </r>
  <r>
    <n v="676"/>
    <s v="N"/>
    <s v="Electric Utility"/>
    <s v="GT"/>
    <s v="NG"/>
    <n v="4127"/>
    <n v="234.87"/>
    <n v="2019"/>
    <n v="17571422.489036489"/>
    <x v="3"/>
    <s v="natural gas"/>
    <b v="1"/>
    <x v="494"/>
    <x v="0"/>
  </r>
  <r>
    <n v="676"/>
    <s v="N"/>
    <s v="Electric Utility"/>
    <s v="IC"/>
    <s v="DFO"/>
    <n v="0"/>
    <n v="0"/>
    <n v="2019"/>
    <s v=""/>
    <x v="4"/>
    <s v="heavy or residual fuel oil"/>
    <b v="1"/>
    <x v="10"/>
    <x v="1"/>
  </r>
  <r>
    <n v="676"/>
    <s v="N"/>
    <s v="Electric Utility"/>
    <s v="ST"/>
    <s v="BIT"/>
    <n v="9669854"/>
    <n v="811121.23"/>
    <n v="2019"/>
    <n v="11921589.082312642"/>
    <x v="2"/>
    <s v="hard coal"/>
    <b v="1"/>
    <x v="495"/>
    <x v="0"/>
  </r>
  <r>
    <n v="676"/>
    <s v="N"/>
    <s v="Electric Utility"/>
    <s v="ST"/>
    <s v="NG"/>
    <n v="1215893"/>
    <n v="101708.77"/>
    <n v="2019"/>
    <n v="11954652.484736567"/>
    <x v="3"/>
    <s v="natural gas"/>
    <b v="1"/>
    <x v="496"/>
    <x v="0"/>
  </r>
  <r>
    <n v="676"/>
    <s v="N"/>
    <s v="Electric Utility"/>
    <s v="ST"/>
    <s v="RFO"/>
    <n v="0"/>
    <n v="0"/>
    <n v="2019"/>
    <s v=""/>
    <x v="4"/>
    <s v="heavy or residual fuel oil"/>
    <b v="1"/>
    <x v="10"/>
    <x v="1"/>
  </r>
  <r>
    <n v="678"/>
    <s v="N"/>
    <s v="Electric Utility"/>
    <s v="HY"/>
    <s v="WAT"/>
    <n v="9310"/>
    <n v="1046"/>
    <n v="2019"/>
    <n v="8900573.6137667317"/>
    <x v="0"/>
    <s v="hydro"/>
    <b v="1"/>
    <x v="497"/>
    <x v="0"/>
  </r>
  <r>
    <n v="682"/>
    <s v="N"/>
    <s v="Electric Utility"/>
    <s v="HY"/>
    <s v="WAT"/>
    <n v="5950816"/>
    <n v="668481"/>
    <n v="2019"/>
    <n v="8901997.2145805191"/>
    <x v="0"/>
    <s v="hydro"/>
    <b v="1"/>
    <x v="498"/>
    <x v="0"/>
  </r>
  <r>
    <n v="683"/>
    <s v="N"/>
    <s v="Electric Utility"/>
    <s v="GT"/>
    <s v="DFO"/>
    <n v="1982"/>
    <n v="9.6649999999999991"/>
    <n v="2019"/>
    <n v="205069839.62752202"/>
    <x v="4"/>
    <s v="heavy or residual fuel oil"/>
    <b v="1"/>
    <x v="499"/>
    <x v="1"/>
  </r>
  <r>
    <n v="683"/>
    <s v="N"/>
    <s v="Electric Utility"/>
    <s v="GT"/>
    <s v="NG"/>
    <n v="391041"/>
    <n v="1905.335"/>
    <n v="2019"/>
    <n v="205234774.98707575"/>
    <x v="3"/>
    <s v="natural gas"/>
    <b v="1"/>
    <x v="500"/>
    <x v="1"/>
  </r>
  <r>
    <n v="688"/>
    <s v="N"/>
    <s v="Electric Utility"/>
    <s v="CA"/>
    <s v="DFO"/>
    <n v="0"/>
    <n v="0"/>
    <n v="2019"/>
    <s v=""/>
    <x v="4"/>
    <s v="heavy or residual fuel oil"/>
    <b v="1"/>
    <x v="10"/>
    <x v="1"/>
  </r>
  <r>
    <n v="688"/>
    <s v="N"/>
    <s v="Electric Utility"/>
    <s v="CA"/>
    <s v="NG"/>
    <n v="21301"/>
    <n v="445167"/>
    <n v="2019"/>
    <n v="47849.45874244946"/>
    <x v="1"/>
    <s v="natural gas"/>
    <b v="1"/>
    <x v="501"/>
    <x v="0"/>
  </r>
  <r>
    <n v="688"/>
    <s v="N"/>
    <s v="Electric Utility"/>
    <s v="CT"/>
    <s v="DFO"/>
    <n v="0"/>
    <n v="0"/>
    <n v="2019"/>
    <s v=""/>
    <x v="4"/>
    <s v="heavy or residual fuel oil"/>
    <b v="1"/>
    <x v="10"/>
    <x v="1"/>
  </r>
  <r>
    <n v="688"/>
    <s v="N"/>
    <s v="Electric Utility"/>
    <s v="CT"/>
    <s v="NG"/>
    <n v="10472394"/>
    <n v="871604"/>
    <n v="2019"/>
    <n v="12015082.537482617"/>
    <x v="1"/>
    <s v="natural gas"/>
    <b v="1"/>
    <x v="502"/>
    <x v="0"/>
  </r>
  <r>
    <n v="688"/>
    <s v="N"/>
    <s v="Electric Utility"/>
    <s v="CT"/>
    <s v="RFO"/>
    <n v="0"/>
    <n v="0"/>
    <n v="2019"/>
    <s v=""/>
    <x v="4"/>
    <s v="heavy or residual fuel oil"/>
    <b v="1"/>
    <x v="10"/>
    <x v="1"/>
  </r>
  <r>
    <n v="688"/>
    <s v="N"/>
    <s v="Electric Utility"/>
    <s v="GT"/>
    <s v="DFO"/>
    <n v="0"/>
    <n v="0"/>
    <n v="2019"/>
    <s v=""/>
    <x v="4"/>
    <s v="heavy or residual fuel oil"/>
    <b v="1"/>
    <x v="10"/>
    <x v="1"/>
  </r>
  <r>
    <n v="688"/>
    <s v="N"/>
    <s v="Electric Utility"/>
    <s v="GT"/>
    <s v="NG"/>
    <n v="1399288"/>
    <n v="149765"/>
    <n v="2019"/>
    <n v="9343224.3848696295"/>
    <x v="3"/>
    <s v="natural gas"/>
    <b v="1"/>
    <x v="503"/>
    <x v="0"/>
  </r>
  <r>
    <n v="688"/>
    <s v="N"/>
    <s v="Electric Utility"/>
    <s v="IC"/>
    <s v="NG"/>
    <n v="962830"/>
    <n v="112863"/>
    <n v="2019"/>
    <n v="8530962.3171455655"/>
    <x v="3"/>
    <s v="natural gas"/>
    <b v="1"/>
    <x v="504"/>
    <x v="0"/>
  </r>
  <r>
    <n v="688"/>
    <s v="N"/>
    <s v="Electric Utility"/>
    <s v="ST"/>
    <s v="NG"/>
    <n v="0"/>
    <n v="-98"/>
    <n v="2019"/>
    <n v="0"/>
    <x v="3"/>
    <s v="natural gas"/>
    <b v="1"/>
    <x v="505"/>
    <x v="0"/>
  </r>
  <r>
    <n v="688"/>
    <s v="N"/>
    <s v="Electric Utility"/>
    <s v="ST"/>
    <s v="RFO"/>
    <n v="0"/>
    <n v="0"/>
    <n v="2019"/>
    <s v=""/>
    <x v="4"/>
    <s v="heavy or residual fuel oil"/>
    <b v="1"/>
    <x v="10"/>
    <x v="1"/>
  </r>
  <r>
    <n v="689"/>
    <s v="N"/>
    <s v="Electric Utility"/>
    <s v="CA"/>
    <s v="DFO"/>
    <n v="0"/>
    <n v="0"/>
    <n v="2019"/>
    <s v=""/>
    <x v="4"/>
    <s v="heavy or residual fuel oil"/>
    <b v="1"/>
    <x v="10"/>
    <x v="1"/>
  </r>
  <r>
    <n v="689"/>
    <s v="N"/>
    <s v="Electric Utility"/>
    <s v="CA"/>
    <s v="NG"/>
    <n v="0"/>
    <n v="484113"/>
    <n v="2019"/>
    <n v="0"/>
    <x v="1"/>
    <s v="natural gas"/>
    <b v="1"/>
    <x v="91"/>
    <x v="0"/>
  </r>
  <r>
    <n v="689"/>
    <s v="N"/>
    <s v="Electric Utility"/>
    <s v="CT"/>
    <s v="DFO"/>
    <n v="0"/>
    <n v="0"/>
    <n v="2019"/>
    <s v=""/>
    <x v="4"/>
    <s v="heavy or residual fuel oil"/>
    <b v="1"/>
    <x v="10"/>
    <x v="1"/>
  </r>
  <r>
    <n v="689"/>
    <s v="N"/>
    <s v="Electric Utility"/>
    <s v="CT"/>
    <s v="NG"/>
    <n v="10184228"/>
    <n v="816054"/>
    <n v="2019"/>
    <n v="12479845.696485771"/>
    <x v="1"/>
    <s v="natural gas"/>
    <b v="1"/>
    <x v="506"/>
    <x v="0"/>
  </r>
  <r>
    <n v="689"/>
    <s v="N"/>
    <s v="Electric Utility"/>
    <s v="GT"/>
    <s v="DFO"/>
    <n v="0"/>
    <n v="0"/>
    <n v="2019"/>
    <s v=""/>
    <x v="4"/>
    <s v="heavy or residual fuel oil"/>
    <b v="1"/>
    <x v="10"/>
    <x v="1"/>
  </r>
  <r>
    <n v="689"/>
    <s v="N"/>
    <s v="Electric Utility"/>
    <s v="GT"/>
    <s v="NG"/>
    <n v="0"/>
    <n v="0"/>
    <n v="2019"/>
    <s v=""/>
    <x v="3"/>
    <s v="natural gas"/>
    <b v="1"/>
    <x v="30"/>
    <x v="1"/>
  </r>
  <r>
    <n v="690"/>
    <s v="N"/>
    <s v="Electric Utility"/>
    <s v="HY"/>
    <s v="WAT"/>
    <n v="1808859"/>
    <n v="203197"/>
    <n v="2019"/>
    <n v="8901996.5845952462"/>
    <x v="0"/>
    <s v="hydro"/>
    <b v="1"/>
    <x v="507"/>
    <x v="0"/>
  </r>
  <r>
    <n v="692"/>
    <s v="N"/>
    <s v="NAICS-22 Non-Cogen"/>
    <s v="WT"/>
    <s v="WND"/>
    <n v="138284"/>
    <n v="15534"/>
    <n v="2019"/>
    <n v="8902021.3724732846"/>
    <x v="9"/>
    <s v="wind"/>
    <b v="1"/>
    <x v="508"/>
    <x v="0"/>
  </r>
  <r>
    <n v="696"/>
    <s v="N"/>
    <s v="Electric Utility"/>
    <s v="IC"/>
    <s v="DFO"/>
    <n v="1133"/>
    <n v="-260"/>
    <n v="2019"/>
    <n v="-4357692.307692307"/>
    <x v="4"/>
    <s v="heavy or residual fuel oil"/>
    <b v="1"/>
    <x v="509"/>
    <x v="0"/>
  </r>
  <r>
    <n v="698"/>
    <s v="N"/>
    <s v="Electric Utility"/>
    <s v="IC"/>
    <s v="DFO"/>
    <n v="1011"/>
    <n v="90"/>
    <n v="2019"/>
    <n v="11233333.333333332"/>
    <x v="4"/>
    <s v="heavy or residual fuel oil"/>
    <b v="1"/>
    <x v="510"/>
    <x v="0"/>
  </r>
  <r>
    <n v="702"/>
    <s v="N"/>
    <s v="Electric Utility"/>
    <s v="HY"/>
    <s v="WAT"/>
    <n v="4505764"/>
    <n v="506152"/>
    <n v="2019"/>
    <n v="8901997.8188370299"/>
    <x v="0"/>
    <s v="hydro"/>
    <b v="1"/>
    <x v="511"/>
    <x v="0"/>
  </r>
  <r>
    <n v="703"/>
    <s v="N"/>
    <s v="Electric Utility"/>
    <s v="ST"/>
    <s v="BIT"/>
    <n v="107997958"/>
    <n v="10962860"/>
    <n v="2019"/>
    <n v="9851257.6097843088"/>
    <x v="2"/>
    <s v="hard coal"/>
    <b v="1"/>
    <x v="512"/>
    <x v="0"/>
  </r>
  <r>
    <n v="703"/>
    <s v="N"/>
    <s v="Electric Utility"/>
    <s v="ST"/>
    <s v="DFO"/>
    <n v="239404"/>
    <n v="24226.878000000001"/>
    <n v="2019"/>
    <n v="9881751.9946234915"/>
    <x v="4"/>
    <s v="heavy or residual fuel oil"/>
    <b v="1"/>
    <x v="513"/>
    <x v="0"/>
  </r>
  <r>
    <n v="704"/>
    <s v="N"/>
    <s v="Electric Utility"/>
    <s v="HY"/>
    <s v="WAT"/>
    <n v="277147"/>
    <n v="31133"/>
    <n v="2019"/>
    <n v="8902033.2123470269"/>
    <x v="0"/>
    <s v="hydro"/>
    <b v="1"/>
    <x v="514"/>
    <x v="0"/>
  </r>
  <r>
    <n v="706"/>
    <s v="N"/>
    <s v="Electric Utility"/>
    <s v="HY"/>
    <s v="WAT"/>
    <n v="124191"/>
    <n v="13951"/>
    <n v="2019"/>
    <n v="8901942.5130814984"/>
    <x v="0"/>
    <s v="hydro"/>
    <b v="1"/>
    <x v="515"/>
    <x v="0"/>
  </r>
  <r>
    <n v="707"/>
    <s v="N"/>
    <s v="Electric Utility"/>
    <s v="HY"/>
    <s v="WAT"/>
    <n v="1357448"/>
    <n v="152488"/>
    <n v="2019"/>
    <n v="8901998.8458108176"/>
    <x v="0"/>
    <s v="hydro"/>
    <b v="1"/>
    <x v="516"/>
    <x v="0"/>
  </r>
  <r>
    <n v="708"/>
    <s v="N"/>
    <s v="Electric Utility"/>
    <s v="ST"/>
    <s v="BIT"/>
    <n v="1542466"/>
    <n v="111235.51"/>
    <n v="2019"/>
    <n v="13866669.016036337"/>
    <x v="2"/>
    <s v="hard coal"/>
    <b v="1"/>
    <x v="517"/>
    <x v="1"/>
  </r>
  <r>
    <n v="708"/>
    <s v="N"/>
    <s v="Electric Utility"/>
    <s v="ST"/>
    <s v="DFO"/>
    <n v="23134"/>
    <n v="1359.49"/>
    <n v="2019"/>
    <n v="17016675.370911151"/>
    <x v="4"/>
    <s v="heavy or residual fuel oil"/>
    <b v="1"/>
    <x v="518"/>
    <x v="0"/>
  </r>
  <r>
    <n v="710"/>
    <s v="N"/>
    <s v="Electric Utility"/>
    <s v="CA"/>
    <s v="DFO"/>
    <n v="0"/>
    <n v="0"/>
    <n v="2019"/>
    <s v=""/>
    <x v="4"/>
    <s v="heavy or residual fuel oil"/>
    <b v="1"/>
    <x v="10"/>
    <x v="1"/>
  </r>
  <r>
    <n v="710"/>
    <s v="N"/>
    <s v="Electric Utility"/>
    <s v="CA"/>
    <s v="NG"/>
    <n v="8626075"/>
    <n v="6949790"/>
    <n v="2019"/>
    <n v="1241199.3743695852"/>
    <x v="1"/>
    <s v="natural gas"/>
    <b v="1"/>
    <x v="519"/>
    <x v="0"/>
  </r>
  <r>
    <n v="710"/>
    <s v="N"/>
    <s v="Electric Utility"/>
    <s v="CT"/>
    <s v="BIT"/>
    <n v="0"/>
    <n v="0"/>
    <n v="2019"/>
    <s v=""/>
    <x v="2"/>
    <s v="hard coal"/>
    <b v="1"/>
    <x v="5"/>
    <x v="1"/>
  </r>
  <r>
    <n v="710"/>
    <s v="N"/>
    <s v="Electric Utility"/>
    <s v="CT"/>
    <s v="DFO"/>
    <n v="0"/>
    <n v="0"/>
    <n v="2019"/>
    <s v=""/>
    <x v="4"/>
    <s v="heavy or residual fuel oil"/>
    <b v="1"/>
    <x v="10"/>
    <x v="1"/>
  </r>
  <r>
    <n v="710"/>
    <s v="N"/>
    <s v="Electric Utility"/>
    <s v="CT"/>
    <s v="NG"/>
    <n v="124235852"/>
    <n v="12121828"/>
    <n v="2019"/>
    <n v="10248937.04150892"/>
    <x v="1"/>
    <s v="natural gas"/>
    <b v="1"/>
    <x v="520"/>
    <x v="0"/>
  </r>
  <r>
    <n v="710"/>
    <s v="N"/>
    <s v="Electric Utility"/>
    <s v="GT"/>
    <s v="DFO"/>
    <n v="4502"/>
    <n v="19.225999999999999"/>
    <n v="2019"/>
    <n v="234162072.1939041"/>
    <x v="4"/>
    <s v="heavy or residual fuel oil"/>
    <b v="1"/>
    <x v="521"/>
    <x v="1"/>
  </r>
  <r>
    <n v="710"/>
    <s v="N"/>
    <s v="Electric Utility"/>
    <s v="GT"/>
    <s v="NG"/>
    <n v="7060"/>
    <n v="212.774"/>
    <n v="2019"/>
    <n v="33180745.767809972"/>
    <x v="3"/>
    <s v="natural gas"/>
    <b v="1"/>
    <x v="522"/>
    <x v="1"/>
  </r>
  <r>
    <n v="711"/>
    <s v="N"/>
    <s v="Electric Utility"/>
    <s v="HY"/>
    <s v="WAT"/>
    <n v="0"/>
    <n v="0"/>
    <n v="2019"/>
    <s v=""/>
    <x v="0"/>
    <s v="hydro"/>
    <b v="1"/>
    <x v="62"/>
    <x v="1"/>
  </r>
  <r>
    <n v="712"/>
    <s v="N"/>
    <s v="Electric Utility"/>
    <s v="HY"/>
    <s v="WAT"/>
    <n v="569900"/>
    <n v="64019"/>
    <n v="2019"/>
    <n v="8902044.705478061"/>
    <x v="0"/>
    <s v="hydro"/>
    <b v="1"/>
    <x v="523"/>
    <x v="0"/>
  </r>
  <r>
    <n v="714"/>
    <s v="N"/>
    <s v="Electric Utility"/>
    <s v="HY"/>
    <s v="WAT"/>
    <n v="38563"/>
    <n v="4332"/>
    <n v="2019"/>
    <n v="8901892.8901200369"/>
    <x v="0"/>
    <s v="hydro"/>
    <b v="1"/>
    <x v="524"/>
    <x v="0"/>
  </r>
  <r>
    <n v="715"/>
    <s v="N"/>
    <s v="Electric Utility"/>
    <s v="GT"/>
    <s v="DFO"/>
    <n v="163994"/>
    <n v="9623"/>
    <n v="2019"/>
    <n v="17041878.831965081"/>
    <x v="4"/>
    <s v="heavy or residual fuel oil"/>
    <b v="1"/>
    <x v="525"/>
    <x v="0"/>
  </r>
  <r>
    <n v="715"/>
    <s v="N"/>
    <s v="Electric Utility"/>
    <s v="IC"/>
    <s v="DFO"/>
    <n v="151"/>
    <n v="12"/>
    <n v="2019"/>
    <n v="12583333.333333334"/>
    <x v="4"/>
    <s v="heavy or residual fuel oil"/>
    <b v="1"/>
    <x v="526"/>
    <x v="0"/>
  </r>
  <r>
    <n v="717"/>
    <s v="N"/>
    <s v="Electric Utility"/>
    <s v="HY"/>
    <s v="WAT"/>
    <n v="256912"/>
    <n v="28860"/>
    <n v="2019"/>
    <n v="8902009.7020097021"/>
    <x v="0"/>
    <s v="hydro"/>
    <b v="1"/>
    <x v="527"/>
    <x v="0"/>
  </r>
  <r>
    <n v="718"/>
    <s v="N"/>
    <s v="Electric Utility"/>
    <s v="HY"/>
    <s v="WAT"/>
    <n v="181849"/>
    <n v="20428"/>
    <n v="2019"/>
    <n v="8901948.3062463291"/>
    <x v="0"/>
    <s v="hydro"/>
    <b v="1"/>
    <x v="528"/>
    <x v="0"/>
  </r>
  <r>
    <n v="719"/>
    <s v="N"/>
    <s v="Electric Utility"/>
    <s v="HY"/>
    <s v="WAT"/>
    <n v="1353158"/>
    <n v="152006"/>
    <n v="2019"/>
    <n v="8902003.8682683576"/>
    <x v="0"/>
    <s v="hydro"/>
    <b v="1"/>
    <x v="529"/>
    <x v="0"/>
  </r>
  <r>
    <n v="720"/>
    <s v="N"/>
    <s v="Electric Utility"/>
    <s v="HY"/>
    <s v="WAT"/>
    <n v="2213670"/>
    <n v="248671"/>
    <n v="2019"/>
    <n v="8902003.0482042544"/>
    <x v="0"/>
    <s v="hydro"/>
    <b v="1"/>
    <x v="530"/>
    <x v="0"/>
  </r>
  <r>
    <n v="722"/>
    <s v="N"/>
    <s v="Electric Utility"/>
    <s v="HY"/>
    <s v="WAT"/>
    <n v="1009086"/>
    <n v="113355"/>
    <n v="2019"/>
    <n v="8901998.1474129949"/>
    <x v="0"/>
    <s v="hydro"/>
    <b v="1"/>
    <x v="531"/>
    <x v="0"/>
  </r>
  <r>
    <n v="723"/>
    <s v="N"/>
    <s v="Electric Utility"/>
    <s v="HY"/>
    <s v="WAT"/>
    <n v="1733343"/>
    <n v="194714"/>
    <n v="2019"/>
    <n v="8901994.7204618063"/>
    <x v="0"/>
    <s v="hydro"/>
    <b v="1"/>
    <x v="532"/>
    <x v="0"/>
  </r>
  <r>
    <n v="724"/>
    <s v="N"/>
    <s v="Electric Utility"/>
    <s v="HY"/>
    <s v="WAT"/>
    <n v="430811"/>
    <n v="48395"/>
    <n v="2019"/>
    <n v="8901973.3443537559"/>
    <x v="0"/>
    <s v="hydro"/>
    <b v="1"/>
    <x v="533"/>
    <x v="0"/>
  </r>
  <r>
    <n v="725"/>
    <s v="N"/>
    <s v="Electric Utility"/>
    <s v="HY"/>
    <s v="WAT"/>
    <n v="1065123"/>
    <n v="119650"/>
    <n v="2019"/>
    <n v="8901989.1349770166"/>
    <x v="0"/>
    <s v="hydro"/>
    <b v="1"/>
    <x v="534"/>
    <x v="0"/>
  </r>
  <r>
    <n v="728"/>
    <s v="N"/>
    <s v="Electric Utility"/>
    <s v="ST"/>
    <s v="DFO"/>
    <n v="0"/>
    <n v="0"/>
    <n v="2019"/>
    <s v=""/>
    <x v="4"/>
    <s v="heavy or residual fuel oil"/>
    <b v="1"/>
    <x v="10"/>
    <x v="1"/>
  </r>
  <r>
    <n v="728"/>
    <s v="N"/>
    <s v="Electric Utility"/>
    <s v="ST"/>
    <s v="NG"/>
    <n v="22209562"/>
    <n v="2053086"/>
    <n v="2019"/>
    <n v="10817648.164762704"/>
    <x v="3"/>
    <s v="natural gas"/>
    <b v="1"/>
    <x v="535"/>
    <x v="0"/>
  </r>
  <r>
    <n v="729"/>
    <s v="N"/>
    <s v="Electric Utility"/>
    <s v="HY"/>
    <s v="WAT"/>
    <n v="627546"/>
    <n v="70495"/>
    <n v="2019"/>
    <n v="8901993.0491524208"/>
    <x v="0"/>
    <s v="hydro"/>
    <b v="1"/>
    <x v="536"/>
    <x v="0"/>
  </r>
  <r>
    <n v="732"/>
    <s v="N"/>
    <s v="Electric Utility"/>
    <s v="GT"/>
    <s v="DFO"/>
    <n v="1724"/>
    <n v="-17"/>
    <n v="2019"/>
    <n v="-101411764.70588234"/>
    <x v="4"/>
    <s v="heavy or residual fuel oil"/>
    <b v="1"/>
    <x v="537"/>
    <x v="0"/>
  </r>
  <r>
    <n v="732"/>
    <s v="N"/>
    <s v="Electric Utility"/>
    <s v="GT"/>
    <s v="NG"/>
    <n v="0"/>
    <n v="0"/>
    <n v="2019"/>
    <s v=""/>
    <x v="3"/>
    <s v="natural gas"/>
    <b v="1"/>
    <x v="30"/>
    <x v="1"/>
  </r>
  <r>
    <n v="736"/>
    <s v="N"/>
    <s v="Electric Utility"/>
    <s v="HY"/>
    <s v="WAT"/>
    <n v="738465"/>
    <n v="82955"/>
    <n v="2019"/>
    <n v="8901995.0575613268"/>
    <x v="0"/>
    <s v="hydro"/>
    <b v="1"/>
    <x v="538"/>
    <x v="0"/>
  </r>
  <r>
    <n v="745"/>
    <s v="N"/>
    <s v="Electric Utility"/>
    <s v="HY"/>
    <s v="WAT"/>
    <n v="588707"/>
    <n v="66132"/>
    <n v="2019"/>
    <n v="8901999.0322385523"/>
    <x v="0"/>
    <s v="hydro"/>
    <b v="1"/>
    <x v="539"/>
    <x v="0"/>
  </r>
  <r>
    <n v="751"/>
    <s v="N"/>
    <s v="Electric Utility"/>
    <s v="HY"/>
    <s v="WAT"/>
    <n v="0"/>
    <n v="0"/>
    <n v="2019"/>
    <s v=""/>
    <x v="0"/>
    <s v="hydro"/>
    <b v="1"/>
    <x v="62"/>
    <x v="1"/>
  </r>
  <r>
    <n v="752"/>
    <s v="N"/>
    <s v="Electric Utility"/>
    <s v="HY"/>
    <s v="WAT"/>
    <n v="362980"/>
    <n v="40775"/>
    <n v="2019"/>
    <n v="8902023.2985898238"/>
    <x v="0"/>
    <s v="hydro"/>
    <b v="1"/>
    <x v="540"/>
    <x v="0"/>
  </r>
  <r>
    <n v="753"/>
    <s v="N"/>
    <s v="Electric Utility"/>
    <s v="GT"/>
    <s v="NG"/>
    <n v="2052"/>
    <n v="74"/>
    <n v="2019"/>
    <n v="27729729.729729731"/>
    <x v="3"/>
    <s v="natural gas"/>
    <b v="1"/>
    <x v="541"/>
    <x v="1"/>
  </r>
  <r>
    <n v="753"/>
    <s v="N"/>
    <s v="Electric Utility"/>
    <s v="ST"/>
    <s v="BIT"/>
    <n v="0"/>
    <n v="0"/>
    <n v="2019"/>
    <s v=""/>
    <x v="2"/>
    <s v="hard coal"/>
    <b v="1"/>
    <x v="5"/>
    <x v="1"/>
  </r>
  <r>
    <n v="753"/>
    <s v="N"/>
    <s v="Electric Utility"/>
    <s v="ST"/>
    <s v="NG"/>
    <n v="0"/>
    <n v="0"/>
    <n v="2019"/>
    <s v=""/>
    <x v="3"/>
    <s v="natural gas"/>
    <b v="1"/>
    <x v="30"/>
    <x v="1"/>
  </r>
  <r>
    <n v="754"/>
    <s v="N"/>
    <s v="Electric Utility"/>
    <s v="HY"/>
    <s v="WAT"/>
    <n v="5666488"/>
    <n v="636541"/>
    <n v="2019"/>
    <n v="8902000.028277833"/>
    <x v="0"/>
    <s v="hydro"/>
    <b v="1"/>
    <x v="542"/>
    <x v="0"/>
  </r>
  <r>
    <n v="757"/>
    <s v="N"/>
    <s v="Electric Utility"/>
    <s v="HY"/>
    <s v="WAT"/>
    <n v="375931"/>
    <n v="42230"/>
    <n v="2019"/>
    <n v="8901989.1072697137"/>
    <x v="0"/>
    <s v="hydro"/>
    <b v="1"/>
    <x v="543"/>
    <x v="0"/>
  </r>
  <r>
    <n v="758"/>
    <s v="N"/>
    <s v="Electric Utility"/>
    <s v="HY"/>
    <s v="WAT"/>
    <n v="431780"/>
    <n v="48504"/>
    <n v="2019"/>
    <n v="8901946.2312386613"/>
    <x v="0"/>
    <s v="hydro"/>
    <b v="1"/>
    <x v="544"/>
    <x v="0"/>
  </r>
  <r>
    <n v="759"/>
    <s v="N"/>
    <s v="Electric Utility"/>
    <s v="HY"/>
    <s v="WAT"/>
    <n v="2411454"/>
    <n v="270889"/>
    <n v="2019"/>
    <n v="8902000.4503689706"/>
    <x v="0"/>
    <s v="hydro"/>
    <b v="1"/>
    <x v="545"/>
    <x v="0"/>
  </r>
  <r>
    <n v="760"/>
    <s v="N"/>
    <s v="Electric Utility"/>
    <s v="HY"/>
    <s v="WAT"/>
    <n v="1714096"/>
    <n v="192552"/>
    <n v="2019"/>
    <n v="8901990.111762017"/>
    <x v="0"/>
    <s v="hydro"/>
    <b v="1"/>
    <x v="546"/>
    <x v="0"/>
  </r>
  <r>
    <n v="761"/>
    <s v="N"/>
    <s v="Electric Utility"/>
    <s v="HY"/>
    <s v="WAT"/>
    <n v="4203009"/>
    <n v="472142"/>
    <n v="2019"/>
    <n v="8902001.940094294"/>
    <x v="0"/>
    <s v="hydro"/>
    <b v="1"/>
    <x v="547"/>
    <x v="0"/>
  </r>
  <r>
    <n v="762"/>
    <s v="N"/>
    <s v="Electric Utility"/>
    <s v="ST"/>
    <s v="NG"/>
    <n v="0"/>
    <n v="0"/>
    <n v="2019"/>
    <s v=""/>
    <x v="3"/>
    <s v="natural gas"/>
    <b v="1"/>
    <x v="30"/>
    <x v="1"/>
  </r>
  <r>
    <n v="765"/>
    <s v="N"/>
    <s v="Electric Utility"/>
    <s v="ST"/>
    <s v="DFO"/>
    <n v="0"/>
    <n v="0"/>
    <n v="2019"/>
    <s v=""/>
    <x v="4"/>
    <s v="heavy or residual fuel oil"/>
    <b v="1"/>
    <x v="10"/>
    <x v="1"/>
  </r>
  <r>
    <n v="765"/>
    <s v="N"/>
    <s v="Electric Utility"/>
    <s v="ST"/>
    <s v="PG"/>
    <n v="0"/>
    <n v="0"/>
    <n v="2019"/>
    <s v=""/>
    <x v="7"/>
    <s v="other"/>
    <b v="1"/>
    <x v="39"/>
    <x v="1"/>
  </r>
  <r>
    <n v="765"/>
    <s v="N"/>
    <s v="Electric Utility"/>
    <s v="ST"/>
    <s v="RFO"/>
    <n v="24704553"/>
    <n v="2336309"/>
    <n v="2019"/>
    <n v="10574180.47013473"/>
    <x v="4"/>
    <s v="heavy or residual fuel oil"/>
    <b v="1"/>
    <x v="548"/>
    <x v="0"/>
  </r>
  <r>
    <n v="766"/>
    <s v="N"/>
    <s v="Electric Utility"/>
    <s v="GT"/>
    <s v="DFO"/>
    <n v="343078"/>
    <n v="13846"/>
    <n v="2019"/>
    <n v="24778130.86812076"/>
    <x v="4"/>
    <s v="heavy or residual fuel oil"/>
    <b v="1"/>
    <x v="549"/>
    <x v="1"/>
  </r>
  <r>
    <n v="766"/>
    <s v="N"/>
    <s v="Electric Utility"/>
    <s v="ST"/>
    <s v="DFO"/>
    <n v="0"/>
    <n v="0"/>
    <n v="2019"/>
    <s v=""/>
    <x v="4"/>
    <s v="heavy or residual fuel oil"/>
    <b v="1"/>
    <x v="10"/>
    <x v="1"/>
  </r>
  <r>
    <n v="766"/>
    <s v="N"/>
    <s v="Electric Utility"/>
    <s v="ST"/>
    <s v="PG"/>
    <n v="0"/>
    <n v="0"/>
    <n v="2019"/>
    <s v=""/>
    <x v="7"/>
    <s v="other"/>
    <b v="1"/>
    <x v="39"/>
    <x v="1"/>
  </r>
  <r>
    <n v="766"/>
    <s v="N"/>
    <s v="Electric Utility"/>
    <s v="ST"/>
    <s v="RFO"/>
    <n v="10764913"/>
    <n v="988350"/>
    <n v="2019"/>
    <n v="10891802.499114687"/>
    <x v="4"/>
    <s v="heavy or residual fuel oil"/>
    <b v="1"/>
    <x v="550"/>
    <x v="0"/>
  </r>
  <r>
    <n v="768"/>
    <s v="N"/>
    <s v="Electric Utility"/>
    <s v="IC"/>
    <s v="DFO"/>
    <n v="10250"/>
    <n v="964"/>
    <n v="2019"/>
    <n v="10632780.082987551"/>
    <x v="4"/>
    <s v="heavy or residual fuel oil"/>
    <b v="1"/>
    <x v="551"/>
    <x v="0"/>
  </r>
  <r>
    <n v="769"/>
    <s v="N"/>
    <s v="Electric Utility"/>
    <s v="GT"/>
    <s v="DFO"/>
    <n v="20466"/>
    <n v="517"/>
    <n v="2019"/>
    <n v="39586073.500967115"/>
    <x v="4"/>
    <s v="heavy or residual fuel oil"/>
    <b v="1"/>
    <x v="552"/>
    <x v="1"/>
  </r>
  <r>
    <n v="769"/>
    <s v="N"/>
    <s v="Electric Utility"/>
    <s v="IC"/>
    <s v="DFO"/>
    <n v="4955"/>
    <n v="381"/>
    <n v="2019"/>
    <n v="13005249.343832022"/>
    <x v="4"/>
    <s v="heavy or residual fuel oil"/>
    <b v="1"/>
    <x v="553"/>
    <x v="0"/>
  </r>
  <r>
    <n v="771"/>
    <s v="N"/>
    <s v="Electric Utility"/>
    <s v="HY"/>
    <s v="WAT"/>
    <n v="102080"/>
    <n v="11467"/>
    <n v="2019"/>
    <n v="8902066.8003837094"/>
    <x v="0"/>
    <s v="hydro"/>
    <b v="1"/>
    <x v="554"/>
    <x v="0"/>
  </r>
  <r>
    <n v="772"/>
    <s v="N"/>
    <s v="Electric Utility"/>
    <s v="ST"/>
    <s v="DFO"/>
    <n v="0"/>
    <n v="0"/>
    <n v="2019"/>
    <s v=""/>
    <x v="4"/>
    <s v="heavy or residual fuel oil"/>
    <b v="1"/>
    <x v="10"/>
    <x v="1"/>
  </r>
  <r>
    <n v="772"/>
    <s v="N"/>
    <s v="Electric Utility"/>
    <s v="ST"/>
    <s v="PG"/>
    <n v="0"/>
    <n v="0"/>
    <n v="2019"/>
    <s v=""/>
    <x v="7"/>
    <s v="other"/>
    <b v="1"/>
    <x v="39"/>
    <x v="1"/>
  </r>
  <r>
    <n v="772"/>
    <s v="N"/>
    <s v="Electric Utility"/>
    <s v="ST"/>
    <s v="RFO"/>
    <n v="2332593"/>
    <n v="172345"/>
    <n v="2019"/>
    <n v="13534439.641416926"/>
    <x v="4"/>
    <s v="heavy or residual fuel oil"/>
    <b v="1"/>
    <x v="555"/>
    <x v="0"/>
  </r>
  <r>
    <n v="774"/>
    <s v="N"/>
    <s v="Electric Utility"/>
    <s v="HY"/>
    <s v="WAT"/>
    <n v="0"/>
    <n v="0"/>
    <n v="2019"/>
    <s v=""/>
    <x v="0"/>
    <s v="hydro"/>
    <b v="1"/>
    <x v="62"/>
    <x v="1"/>
  </r>
  <r>
    <n v="776"/>
    <s v="N"/>
    <s v="Electric Utility"/>
    <s v="HY"/>
    <s v="WAT"/>
    <n v="340297"/>
    <n v="38227"/>
    <n v="2019"/>
    <n v="8902006.4352421053"/>
    <x v="0"/>
    <s v="hydro"/>
    <b v="1"/>
    <x v="556"/>
    <x v="0"/>
  </r>
  <r>
    <n v="785"/>
    <s v="N"/>
    <s v="Electric Utility"/>
    <s v="HY"/>
    <s v="WAT"/>
    <n v="931345"/>
    <n v="104622"/>
    <n v="2019"/>
    <n v="8901999.5794383585"/>
    <x v="0"/>
    <s v="hydro"/>
    <b v="1"/>
    <x v="557"/>
    <x v="0"/>
  </r>
  <r>
    <n v="788"/>
    <s v="N"/>
    <s v="Electric Utility"/>
    <s v="HY"/>
    <s v="WAT"/>
    <n v="61425"/>
    <n v="6900"/>
    <n v="2019"/>
    <n v="8902173.9130434785"/>
    <x v="0"/>
    <s v="hydro"/>
    <b v="1"/>
    <x v="57"/>
    <x v="0"/>
  </r>
  <r>
    <n v="789"/>
    <s v="N"/>
    <s v="Electric Utility"/>
    <s v="IC"/>
    <s v="DFO"/>
    <n v="66607"/>
    <n v="6137"/>
    <n v="2019"/>
    <n v="10853348.541632719"/>
    <x v="4"/>
    <s v="heavy or residual fuel oil"/>
    <b v="1"/>
    <x v="558"/>
    <x v="0"/>
  </r>
  <r>
    <n v="790"/>
    <s v="N"/>
    <s v="Electric Utility"/>
    <s v="HY"/>
    <s v="WAT"/>
    <n v="1163340"/>
    <n v="130683"/>
    <n v="2019"/>
    <n v="8901999.4949610885"/>
    <x v="0"/>
    <s v="hydro"/>
    <b v="1"/>
    <x v="559"/>
    <x v="0"/>
  </r>
  <r>
    <n v="791"/>
    <s v="N"/>
    <s v="Electric Utility"/>
    <s v="HY"/>
    <s v="WAT"/>
    <n v="112166"/>
    <n v="12600"/>
    <n v="2019"/>
    <n v="8902063.4920634925"/>
    <x v="0"/>
    <s v="hydro"/>
    <b v="1"/>
    <x v="560"/>
    <x v="0"/>
  </r>
  <r>
    <n v="792"/>
    <s v="N"/>
    <s v="Electric Utility"/>
    <s v="BA"/>
    <s v="MWH"/>
    <n v="0"/>
    <n v="0"/>
    <n v="2019"/>
    <s v=""/>
    <x v="7"/>
    <s v="other"/>
    <b v="1"/>
    <x v="39"/>
    <x v="1"/>
  </r>
  <r>
    <n v="792"/>
    <s v="N"/>
    <s v="Electric Utility"/>
    <s v="GT"/>
    <s v="DFO"/>
    <n v="23"/>
    <n v="0"/>
    <n v="2019"/>
    <s v=""/>
    <x v="4"/>
    <s v="heavy or residual fuel oil"/>
    <b v="1"/>
    <x v="10"/>
    <x v="1"/>
  </r>
  <r>
    <n v="792"/>
    <s v="N"/>
    <s v="Electric Utility"/>
    <s v="IC"/>
    <s v="DFO"/>
    <n v="330680"/>
    <n v="32425"/>
    <n v="2019"/>
    <n v="10198303.777949113"/>
    <x v="4"/>
    <s v="heavy or residual fuel oil"/>
    <b v="1"/>
    <x v="561"/>
    <x v="0"/>
  </r>
  <r>
    <n v="794"/>
    <s v="N"/>
    <s v="Electric Utility"/>
    <s v="HY"/>
    <s v="WAT"/>
    <n v="69409"/>
    <n v="7797"/>
    <n v="2019"/>
    <n v="8902013.5949724261"/>
    <x v="0"/>
    <s v="hydro"/>
    <b v="1"/>
    <x v="562"/>
    <x v="0"/>
  </r>
  <r>
    <n v="805"/>
    <s v="N"/>
    <s v="NAICS-22 Non-Cogen"/>
    <s v="HY"/>
    <s v="WAT"/>
    <n v="1373161"/>
    <n v="154253"/>
    <n v="2019"/>
    <n v="8902005.1473877337"/>
    <x v="0"/>
    <s v="hydro"/>
    <b v="1"/>
    <x v="563"/>
    <x v="0"/>
  </r>
  <r>
    <n v="808"/>
    <s v="N"/>
    <s v="Electric Utility"/>
    <s v="HY"/>
    <s v="WAT"/>
    <n v="361884"/>
    <n v="40652"/>
    <n v="2019"/>
    <n v="8901997.4417002853"/>
    <x v="0"/>
    <s v="hydro"/>
    <b v="1"/>
    <x v="564"/>
    <x v="0"/>
  </r>
  <r>
    <n v="809"/>
    <s v="N"/>
    <s v="Electric Utility"/>
    <s v="HY"/>
    <s v="WAT"/>
    <n v="3405344"/>
    <n v="382537"/>
    <n v="2019"/>
    <n v="8901999.0223167948"/>
    <x v="0"/>
    <s v="hydro"/>
    <b v="1"/>
    <x v="565"/>
    <x v="0"/>
  </r>
  <r>
    <n v="810"/>
    <s v="N"/>
    <s v="Electric Utility"/>
    <s v="HY"/>
    <s v="WAT"/>
    <n v="3457368"/>
    <n v="388381"/>
    <n v="2019"/>
    <n v="8902000.8702794425"/>
    <x v="0"/>
    <s v="hydro"/>
    <b v="1"/>
    <x v="566"/>
    <x v="0"/>
  </r>
  <r>
    <n v="811"/>
    <s v="N"/>
    <s v="Electric Utility"/>
    <s v="HY"/>
    <s v="WAT"/>
    <n v="22599837"/>
    <n v="2538737"/>
    <n v="2019"/>
    <n v="8902000.0890206434"/>
    <x v="0"/>
    <s v="hydro"/>
    <b v="1"/>
    <x v="567"/>
    <x v="0"/>
  </r>
  <r>
    <n v="812"/>
    <s v="N"/>
    <s v="Electric Utility"/>
    <s v="HY"/>
    <s v="WAT"/>
    <n v="4412826"/>
    <n v="495712"/>
    <n v="2019"/>
    <n v="8901995.513523981"/>
    <x v="0"/>
    <s v="hydro"/>
    <b v="1"/>
    <x v="568"/>
    <x v="0"/>
  </r>
  <r>
    <n v="813"/>
    <s v="N"/>
    <s v="Electric Utility"/>
    <s v="HY"/>
    <s v="WAT"/>
    <n v="325777"/>
    <n v="36596"/>
    <n v="2019"/>
    <n v="8901983.8233686741"/>
    <x v="0"/>
    <s v="hydro"/>
    <b v="1"/>
    <x v="569"/>
    <x v="0"/>
  </r>
  <r>
    <n v="814"/>
    <s v="N"/>
    <s v="Electric Utility"/>
    <s v="HY"/>
    <s v="WAT"/>
    <n v="153757"/>
    <n v="17272"/>
    <n v="2019"/>
    <n v="8902095.8777211681"/>
    <x v="0"/>
    <s v="hydro"/>
    <b v="1"/>
    <x v="570"/>
    <x v="0"/>
  </r>
  <r>
    <n v="815"/>
    <s v="N"/>
    <s v="Electric Utility"/>
    <s v="HY"/>
    <s v="WAT"/>
    <n v="869360"/>
    <n v="97659"/>
    <n v="2019"/>
    <n v="8901995.71980053"/>
    <x v="0"/>
    <s v="hydro"/>
    <b v="1"/>
    <x v="571"/>
    <x v="0"/>
  </r>
  <r>
    <n v="816"/>
    <s v="N"/>
    <s v="Electric Utility"/>
    <s v="HY"/>
    <s v="WAT"/>
    <n v="2180367"/>
    <n v="244930"/>
    <n v="2019"/>
    <n v="8902000.5715918839"/>
    <x v="0"/>
    <s v="hydro"/>
    <b v="1"/>
    <x v="572"/>
    <x v="0"/>
  </r>
  <r>
    <n v="817"/>
    <s v="N"/>
    <s v="Electric Utility"/>
    <s v="IC"/>
    <s v="DFO"/>
    <n v="377"/>
    <n v="33"/>
    <n v="2019"/>
    <n v="11424242.424242424"/>
    <x v="4"/>
    <s v="heavy or residual fuel oil"/>
    <b v="1"/>
    <x v="573"/>
    <x v="0"/>
  </r>
  <r>
    <n v="818"/>
    <s v="N"/>
    <s v="Electric Utility"/>
    <s v="HY"/>
    <s v="WAT"/>
    <n v="195870"/>
    <n v="22003"/>
    <n v="2019"/>
    <n v="8901967.9134663455"/>
    <x v="0"/>
    <s v="hydro"/>
    <b v="1"/>
    <x v="574"/>
    <x v="0"/>
  </r>
  <r>
    <n v="819"/>
    <s v="N"/>
    <s v="Electric Utility"/>
    <s v="HY"/>
    <s v="WAT"/>
    <n v="1195796"/>
    <n v="134329"/>
    <n v="2019"/>
    <n v="8901994.3571380731"/>
    <x v="0"/>
    <s v="hydro"/>
    <b v="1"/>
    <x v="575"/>
    <x v="0"/>
  </r>
  <r>
    <n v="820"/>
    <s v="N"/>
    <s v="Electric Utility"/>
    <s v="HY"/>
    <s v="WAT"/>
    <n v="506997"/>
    <n v="56953"/>
    <n v="2019"/>
    <n v="8902024.476322582"/>
    <x v="0"/>
    <s v="hydro"/>
    <b v="1"/>
    <x v="576"/>
    <x v="0"/>
  </r>
  <r>
    <n v="821"/>
    <s v="N"/>
    <s v="Electric Utility"/>
    <s v="HY"/>
    <s v="WAT"/>
    <n v="1314203"/>
    <n v="147630"/>
    <n v="2019"/>
    <n v="8902005.0125313271"/>
    <x v="0"/>
    <s v="hydro"/>
    <b v="1"/>
    <x v="577"/>
    <x v="0"/>
  </r>
  <r>
    <n v="822"/>
    <s v="N"/>
    <s v="Electric Utility"/>
    <s v="HY"/>
    <s v="WAT"/>
    <n v="962610"/>
    <n v="108134"/>
    <n v="2019"/>
    <n v="8902010.4684927948"/>
    <x v="0"/>
    <s v="hydro"/>
    <b v="1"/>
    <x v="578"/>
    <x v="0"/>
  </r>
  <r>
    <n v="823"/>
    <s v="N"/>
    <s v="Electric Utility"/>
    <s v="HY"/>
    <s v="WAT"/>
    <n v="452692"/>
    <n v="50853"/>
    <n v="2019"/>
    <n v="8901972.3516803328"/>
    <x v="0"/>
    <s v="hydro"/>
    <b v="1"/>
    <x v="579"/>
    <x v="0"/>
  </r>
  <r>
    <n v="825"/>
    <s v="N"/>
    <s v="Electric Utility"/>
    <s v="HY"/>
    <s v="WAT"/>
    <n v="352957"/>
    <n v="39649"/>
    <n v="2019"/>
    <n v="8902040.4045499247"/>
    <x v="0"/>
    <s v="hydro"/>
    <b v="1"/>
    <x v="580"/>
    <x v="0"/>
  </r>
  <r>
    <n v="827"/>
    <s v="N"/>
    <s v="Electric Utility"/>
    <s v="HY"/>
    <s v="WAT"/>
    <n v="715527"/>
    <n v="80378"/>
    <n v="2019"/>
    <n v="8902025.4298439883"/>
    <x v="0"/>
    <s v="hydro"/>
    <b v="1"/>
    <x v="581"/>
    <x v="0"/>
  </r>
  <r>
    <n v="829"/>
    <s v="N"/>
    <s v="Electric Utility"/>
    <s v="HY"/>
    <s v="WAT"/>
    <n v="456442"/>
    <n v="51274"/>
    <n v="2019"/>
    <n v="8902016.6166088078"/>
    <x v="0"/>
    <s v="hydro"/>
    <b v="1"/>
    <x v="582"/>
    <x v="0"/>
  </r>
  <r>
    <n v="831"/>
    <s v="N"/>
    <s v="Electric Utility"/>
    <s v="HY"/>
    <s v="WAT"/>
    <n v="182572"/>
    <n v="20509"/>
    <n v="2019"/>
    <n v="8902043.005509777"/>
    <x v="0"/>
    <s v="hydro"/>
    <b v="1"/>
    <x v="583"/>
    <x v="0"/>
  </r>
  <r>
    <n v="833"/>
    <s v="N"/>
    <s v="Electric Utility"/>
    <s v="HY"/>
    <s v="WAT"/>
    <n v="8822488"/>
    <n v="991068"/>
    <n v="2019"/>
    <n v="8902000.6699842997"/>
    <x v="0"/>
    <s v="hydro"/>
    <b v="1"/>
    <x v="584"/>
    <x v="0"/>
  </r>
  <r>
    <n v="835"/>
    <s v="N"/>
    <s v="Electric Utility"/>
    <s v="HY"/>
    <s v="WAT"/>
    <n v="611210"/>
    <n v="68660"/>
    <n v="2019"/>
    <n v="8901980.7748325076"/>
    <x v="0"/>
    <s v="hydro"/>
    <b v="1"/>
    <x v="585"/>
    <x v="0"/>
  </r>
  <r>
    <n v="839"/>
    <s v="N"/>
    <s v="NAICS-22 Non-Cogen"/>
    <s v="HY"/>
    <s v="WAT"/>
    <n v="44093"/>
    <n v="4953"/>
    <n v="2019"/>
    <n v="8902281.445588531"/>
    <x v="0"/>
    <s v="hydro"/>
    <b v="1"/>
    <x v="586"/>
    <x v="1"/>
  </r>
  <r>
    <n v="840"/>
    <s v="N"/>
    <s v="Electric Utility"/>
    <s v="HY"/>
    <s v="WAT"/>
    <n v="15153537"/>
    <n v="1702262"/>
    <n v="2019"/>
    <n v="8902000.3971186578"/>
    <x v="0"/>
    <s v="hydro"/>
    <b v="1"/>
    <x v="587"/>
    <x v="0"/>
  </r>
  <r>
    <n v="841"/>
    <s v="N"/>
    <s v="Electric Utility"/>
    <s v="HY"/>
    <s v="WAT"/>
    <n v="415919"/>
    <n v="46722"/>
    <n v="2019"/>
    <n v="8901994.7776208203"/>
    <x v="0"/>
    <s v="hydro"/>
    <b v="1"/>
    <x v="588"/>
    <x v="0"/>
  </r>
  <r>
    <n v="843"/>
    <s v="N"/>
    <s v="Electric Utility"/>
    <s v="HY"/>
    <s v="WAT"/>
    <n v="76575"/>
    <n v="8602"/>
    <n v="2019"/>
    <n v="8901999.5349918623"/>
    <x v="0"/>
    <s v="hydro"/>
    <b v="1"/>
    <x v="589"/>
    <x v="0"/>
  </r>
  <r>
    <n v="844"/>
    <s v="N"/>
    <s v="Electric Utility"/>
    <s v="HY"/>
    <s v="WAT"/>
    <n v="450422"/>
    <n v="50598"/>
    <n v="2019"/>
    <n v="8901972.4099766798"/>
    <x v="0"/>
    <s v="hydro"/>
    <b v="1"/>
    <x v="590"/>
    <x v="0"/>
  </r>
  <r>
    <n v="846"/>
    <s v="N"/>
    <s v="NAICS-22 Non-Cogen"/>
    <s v="HY"/>
    <s v="WAT"/>
    <n v="70487"/>
    <n v="7918"/>
    <n v="2019"/>
    <n v="8902121.7479161415"/>
    <x v="0"/>
    <s v="hydro"/>
    <b v="1"/>
    <x v="591"/>
    <x v="0"/>
  </r>
  <r>
    <n v="850"/>
    <s v="N"/>
    <s v="Electric Utility"/>
    <s v="HY"/>
    <s v="WAT"/>
    <n v="6750165"/>
    <n v="758275"/>
    <n v="2019"/>
    <n v="8902001.2528436258"/>
    <x v="0"/>
    <s v="hydro"/>
    <b v="1"/>
    <x v="592"/>
    <x v="0"/>
  </r>
  <r>
    <n v="851"/>
    <s v="N"/>
    <s v="Electric Utility"/>
    <s v="HY"/>
    <s v="WAT"/>
    <n v="1627232"/>
    <n v="182794"/>
    <n v="2019"/>
    <n v="8901998.9715198539"/>
    <x v="0"/>
    <s v="hydro"/>
    <b v="1"/>
    <x v="593"/>
    <x v="0"/>
  </r>
  <r>
    <n v="856"/>
    <s v="N"/>
    <s v="NAICS-22 Non-Cogen"/>
    <s v="ST"/>
    <s v="BIT"/>
    <n v="0"/>
    <n v="0"/>
    <n v="2019"/>
    <s v=""/>
    <x v="2"/>
    <s v="hard coal"/>
    <b v="1"/>
    <x v="5"/>
    <x v="1"/>
  </r>
  <r>
    <n v="856"/>
    <s v="N"/>
    <s v="NAICS-22 Non-Cogen"/>
    <s v="ST"/>
    <s v="DFO"/>
    <n v="60077"/>
    <n v="5591.36"/>
    <n v="2019"/>
    <n v="10744613.117381103"/>
    <x v="4"/>
    <s v="heavy or residual fuel oil"/>
    <b v="1"/>
    <x v="594"/>
    <x v="0"/>
  </r>
  <r>
    <n v="856"/>
    <s v="N"/>
    <s v="NAICS-22 Non-Cogen"/>
    <s v="ST"/>
    <s v="SUB"/>
    <n v="34291305"/>
    <n v="3206908.6"/>
    <n v="2019"/>
    <n v="10692947.40735673"/>
    <x v="2"/>
    <s v="hard coal"/>
    <b v="1"/>
    <x v="595"/>
    <x v="0"/>
  </r>
  <r>
    <n v="861"/>
    <s v="N"/>
    <s v="NAICS-22 Non-Cogen"/>
    <s v="ST"/>
    <s v="BIT"/>
    <n v="0"/>
    <n v="0"/>
    <n v="2019"/>
    <s v=""/>
    <x v="2"/>
    <s v="hard coal"/>
    <b v="1"/>
    <x v="5"/>
    <x v="1"/>
  </r>
  <r>
    <n v="861"/>
    <s v="N"/>
    <s v="NAICS-22 Non-Cogen"/>
    <s v="ST"/>
    <s v="DFO"/>
    <n v="61318"/>
    <n v="5468.9459999999999"/>
    <n v="2019"/>
    <n v="11212032.446471404"/>
    <x v="4"/>
    <s v="heavy or residual fuel oil"/>
    <b v="1"/>
    <x v="596"/>
    <x v="0"/>
  </r>
  <r>
    <n v="861"/>
    <s v="N"/>
    <s v="NAICS-22 Non-Cogen"/>
    <s v="ST"/>
    <s v="RC"/>
    <n v="30537902"/>
    <n v="2675719.2999999998"/>
    <n v="2019"/>
    <n v="11412969.215418074"/>
    <x v="2"/>
    <s v="hard coal"/>
    <b v="1"/>
    <x v="597"/>
    <x v="0"/>
  </r>
  <r>
    <n v="861"/>
    <s v="N"/>
    <s v="NAICS-22 Non-Cogen"/>
    <s v="ST"/>
    <s v="SUB"/>
    <n v="13688"/>
    <n v="1201.741"/>
    <n v="2019"/>
    <n v="11390141.469750971"/>
    <x v="2"/>
    <s v="hard coal"/>
    <b v="1"/>
    <x v="598"/>
    <x v="0"/>
  </r>
  <r>
    <n v="862"/>
    <s v="N"/>
    <s v="NAICS-22 Non-Cogen"/>
    <s v="CA"/>
    <s v="NG"/>
    <n v="0"/>
    <n v="0"/>
    <n v="2019"/>
    <s v=""/>
    <x v="1"/>
    <s v="natural gas"/>
    <b v="1"/>
    <x v="435"/>
    <x v="1"/>
  </r>
  <r>
    <n v="862"/>
    <s v="N"/>
    <s v="NAICS-22 Non-Cogen"/>
    <s v="CT"/>
    <s v="NG"/>
    <n v="8229487"/>
    <n v="1000621"/>
    <n v="2019"/>
    <n v="8224379.6602309961"/>
    <x v="1"/>
    <s v="natural gas"/>
    <b v="1"/>
    <x v="599"/>
    <x v="0"/>
  </r>
  <r>
    <n v="869"/>
    <s v="N"/>
    <s v="NAICS-22 Non-Cogen"/>
    <s v="ST"/>
    <s v="NUC"/>
    <n v="0"/>
    <n v="7138839"/>
    <n v="2019"/>
    <n v="0"/>
    <x v="5"/>
    <s v="nuclear"/>
    <b v="1"/>
    <x v="33"/>
    <x v="1"/>
  </r>
  <r>
    <n v="869"/>
    <s v="N"/>
    <s v="NAICS-22 Non-Cogen"/>
    <s v="ST"/>
    <s v="NUC"/>
    <n v="0"/>
    <n v="7942876"/>
    <n v="2019"/>
    <n v="0"/>
    <x v="5"/>
    <s v="nuclear"/>
    <b v="1"/>
    <x v="33"/>
    <x v="1"/>
  </r>
  <r>
    <n v="874"/>
    <s v="N"/>
    <s v="NAICS-22 Non-Cogen"/>
    <s v="ST"/>
    <s v="NG"/>
    <n v="101126"/>
    <n v="-64543"/>
    <n v="2019"/>
    <n v="-1566800.4276218954"/>
    <x v="3"/>
    <s v="natural gas"/>
    <b v="1"/>
    <x v="600"/>
    <x v="0"/>
  </r>
  <r>
    <n v="874"/>
    <s v="N"/>
    <s v="NAICS-22 Non-Cogen"/>
    <s v="ST"/>
    <s v="SUB"/>
    <n v="0"/>
    <n v="0"/>
    <n v="2019"/>
    <s v=""/>
    <x v="2"/>
    <s v="hard coal"/>
    <b v="1"/>
    <x v="5"/>
    <x v="1"/>
  </r>
  <r>
    <n v="876"/>
    <s v="N"/>
    <s v="NAICS-22 Non-Cogen"/>
    <s v="ST"/>
    <s v="NG"/>
    <n v="64972"/>
    <n v="5745.9539999999997"/>
    <n v="2019"/>
    <n v="11307434.761921173"/>
    <x v="3"/>
    <s v="natural gas"/>
    <b v="1"/>
    <x v="601"/>
    <x v="0"/>
  </r>
  <r>
    <n v="876"/>
    <s v="N"/>
    <s v="NAICS-22 Non-Cogen"/>
    <s v="ST"/>
    <s v="SUB"/>
    <n v="35076951"/>
    <n v="3109175"/>
    <n v="2019"/>
    <n v="11281755.12796803"/>
    <x v="2"/>
    <s v="hard coal"/>
    <b v="1"/>
    <x v="602"/>
    <x v="0"/>
  </r>
  <r>
    <n v="879"/>
    <s v="N"/>
    <s v="NAICS-22 Non-Cogen"/>
    <s v="ST"/>
    <s v="BIT"/>
    <n v="0"/>
    <n v="0"/>
    <n v="2019"/>
    <s v=""/>
    <x v="2"/>
    <s v="hard coal"/>
    <b v="1"/>
    <x v="5"/>
    <x v="1"/>
  </r>
  <r>
    <n v="879"/>
    <s v="N"/>
    <s v="NAICS-22 Non-Cogen"/>
    <s v="ST"/>
    <s v="NG"/>
    <n v="123216"/>
    <n v="8337.9940000000006"/>
    <n v="2019"/>
    <n v="14777655.153026015"/>
    <x v="3"/>
    <s v="natural gas"/>
    <b v="1"/>
    <x v="603"/>
    <x v="0"/>
  </r>
  <r>
    <n v="879"/>
    <s v="N"/>
    <s v="NAICS-22 Non-Cogen"/>
    <s v="ST"/>
    <s v="SUB"/>
    <n v="28248188"/>
    <n v="2326413"/>
    <n v="2019"/>
    <n v="12142378.84674819"/>
    <x v="2"/>
    <s v="hard coal"/>
    <b v="1"/>
    <x v="604"/>
    <x v="0"/>
  </r>
  <r>
    <n v="880"/>
    <s v="N"/>
    <s v="NAICS-22 Non-Cogen"/>
    <s v="ST"/>
    <s v="NUC"/>
    <n v="0"/>
    <n v="7421057"/>
    <n v="2019"/>
    <n v="0"/>
    <x v="5"/>
    <s v="nuclear"/>
    <b v="1"/>
    <x v="33"/>
    <x v="1"/>
  </r>
  <r>
    <n v="880"/>
    <s v="N"/>
    <s v="NAICS-22 Non-Cogen"/>
    <s v="ST"/>
    <s v="NUC"/>
    <n v="0"/>
    <n v="8065051"/>
    <n v="2019"/>
    <n v="0"/>
    <x v="5"/>
    <s v="nuclear"/>
    <b v="1"/>
    <x v="33"/>
    <x v="1"/>
  </r>
  <r>
    <n v="883"/>
    <s v="N"/>
    <s v="NAICS-22 Non-Cogen"/>
    <s v="GT"/>
    <s v="DFO"/>
    <n v="2690"/>
    <n v="-2299"/>
    <n v="2019"/>
    <n v="-1170073.9451935624"/>
    <x v="4"/>
    <s v="heavy or residual fuel oil"/>
    <b v="1"/>
    <x v="605"/>
    <x v="0"/>
  </r>
  <r>
    <n v="883"/>
    <s v="N"/>
    <s v="NAICS-22 Non-Cogen"/>
    <s v="ST"/>
    <s v="NG"/>
    <n v="199433"/>
    <n v="16616.986000000001"/>
    <n v="2019"/>
    <n v="12001755.31230513"/>
    <x v="3"/>
    <s v="natural gas"/>
    <b v="1"/>
    <x v="606"/>
    <x v="0"/>
  </r>
  <r>
    <n v="883"/>
    <s v="N"/>
    <s v="NAICS-22 Non-Cogen"/>
    <s v="ST"/>
    <s v="SUB"/>
    <n v="13650435"/>
    <n v="1179550"/>
    <n v="2019"/>
    <n v="11572578.525708957"/>
    <x v="2"/>
    <s v="hard coal"/>
    <b v="1"/>
    <x v="607"/>
    <x v="0"/>
  </r>
  <r>
    <n v="884"/>
    <s v="N"/>
    <s v="NAICS-22 Non-Cogen"/>
    <s v="ST"/>
    <s v="BIT"/>
    <n v="0"/>
    <n v="0"/>
    <n v="2019"/>
    <s v=""/>
    <x v="2"/>
    <s v="hard coal"/>
    <b v="1"/>
    <x v="5"/>
    <x v="1"/>
  </r>
  <r>
    <n v="884"/>
    <s v="N"/>
    <s v="NAICS-22 Non-Cogen"/>
    <s v="ST"/>
    <s v="DFO"/>
    <n v="26097"/>
    <n v="1862.471"/>
    <n v="2019"/>
    <n v="14012030.254430806"/>
    <x v="4"/>
    <s v="heavy or residual fuel oil"/>
    <b v="1"/>
    <x v="608"/>
    <x v="0"/>
  </r>
  <r>
    <n v="884"/>
    <s v="N"/>
    <s v="NAICS-22 Non-Cogen"/>
    <s v="ST"/>
    <s v="SUB"/>
    <n v="8350631"/>
    <n v="774904.53"/>
    <n v="2019"/>
    <n v="10776335.247388475"/>
    <x v="2"/>
    <s v="hard coal"/>
    <b v="1"/>
    <x v="609"/>
    <x v="0"/>
  </r>
  <r>
    <n v="886"/>
    <s v="N"/>
    <s v="NAICS-22 Non-Cogen"/>
    <s v="GT"/>
    <s v="DFO"/>
    <n v="64568"/>
    <n v="2543"/>
    <n v="2019"/>
    <n v="25390483.680692095"/>
    <x v="4"/>
    <s v="heavy or residual fuel oil"/>
    <b v="1"/>
    <x v="610"/>
    <x v="1"/>
  </r>
  <r>
    <n v="886"/>
    <s v="N"/>
    <s v="NAICS-22 Non-Cogen"/>
    <s v="GT"/>
    <s v="SUB"/>
    <n v="0"/>
    <n v="0"/>
    <n v="2019"/>
    <s v=""/>
    <x v="2"/>
    <s v="hard coal"/>
    <b v="1"/>
    <x v="5"/>
    <x v="1"/>
  </r>
  <r>
    <n v="887"/>
    <s v="N"/>
    <s v="NAICS-22 Non-Cogen"/>
    <s v="ST"/>
    <s v="NG"/>
    <n v="544764"/>
    <n v="48401.118999999999"/>
    <n v="2019"/>
    <n v="11255194.327222062"/>
    <x v="3"/>
    <s v="natural gas"/>
    <b v="1"/>
    <x v="611"/>
    <x v="0"/>
  </r>
  <r>
    <n v="887"/>
    <s v="N"/>
    <s v="NAICS-22 Non-Cogen"/>
    <s v="ST"/>
    <s v="RC"/>
    <n v="48721722"/>
    <n v="4364289.9000000004"/>
    <n v="2019"/>
    <n v="11163722.648213631"/>
    <x v="2"/>
    <s v="hard coal"/>
    <b v="1"/>
    <x v="612"/>
    <x v="0"/>
  </r>
  <r>
    <n v="887"/>
    <s v="N"/>
    <s v="NAICS-22 Non-Cogen"/>
    <s v="ST"/>
    <s v="SUB"/>
    <n v="0"/>
    <n v="0"/>
    <n v="2019"/>
    <s v=""/>
    <x v="2"/>
    <s v="hard coal"/>
    <b v="1"/>
    <x v="5"/>
    <x v="1"/>
  </r>
  <r>
    <n v="889"/>
    <s v="N"/>
    <s v="NAICS-22 Non-Cogen"/>
    <s v="ST"/>
    <s v="DFO"/>
    <n v="102359"/>
    <n v="9753.6260000000002"/>
    <n v="2019"/>
    <n v="10494456.113039397"/>
    <x v="4"/>
    <s v="heavy or residual fuel oil"/>
    <b v="1"/>
    <x v="613"/>
    <x v="0"/>
  </r>
  <r>
    <n v="889"/>
    <s v="N"/>
    <s v="NAICS-22 Non-Cogen"/>
    <s v="ST"/>
    <s v="OTH"/>
    <n v="0"/>
    <n v="0"/>
    <n v="2019"/>
    <s v=""/>
    <x v="7"/>
    <s v="other"/>
    <b v="1"/>
    <x v="39"/>
    <x v="1"/>
  </r>
  <r>
    <n v="889"/>
    <s v="N"/>
    <s v="NAICS-22 Non-Cogen"/>
    <s v="ST"/>
    <s v="RC"/>
    <n v="65594840"/>
    <n v="6282239.4000000004"/>
    <n v="2019"/>
    <n v="10441314.92346503"/>
    <x v="2"/>
    <s v="hard coal"/>
    <b v="1"/>
    <x v="614"/>
    <x v="0"/>
  </r>
  <r>
    <n v="889"/>
    <s v="N"/>
    <s v="NAICS-22 Non-Cogen"/>
    <s v="ST"/>
    <s v="SUB"/>
    <n v="0"/>
    <n v="0"/>
    <n v="2019"/>
    <s v=""/>
    <x v="2"/>
    <s v="hard coal"/>
    <b v="1"/>
    <x v="5"/>
    <x v="1"/>
  </r>
  <r>
    <n v="891"/>
    <s v="N"/>
    <s v="NAICS-22 Non-Cogen"/>
    <s v="ST"/>
    <s v="BIT"/>
    <n v="0"/>
    <n v="0"/>
    <n v="2019"/>
    <s v=""/>
    <x v="2"/>
    <s v="hard coal"/>
    <b v="1"/>
    <x v="5"/>
    <x v="1"/>
  </r>
  <r>
    <n v="891"/>
    <s v="N"/>
    <s v="NAICS-22 Non-Cogen"/>
    <s v="ST"/>
    <s v="DFO"/>
    <n v="56497"/>
    <n v="4457.9350000000004"/>
    <n v="2019"/>
    <n v="12673356.610179376"/>
    <x v="4"/>
    <s v="heavy or residual fuel oil"/>
    <b v="1"/>
    <x v="615"/>
    <x v="0"/>
  </r>
  <r>
    <n v="891"/>
    <s v="N"/>
    <s v="NAICS-22 Non-Cogen"/>
    <s v="ST"/>
    <s v="RC"/>
    <n v="18548276"/>
    <n v="1468967.1"/>
    <n v="2019"/>
    <n v="12626747.052401649"/>
    <x v="2"/>
    <s v="hard coal"/>
    <b v="1"/>
    <x v="616"/>
    <x v="0"/>
  </r>
  <r>
    <n v="891"/>
    <s v="N"/>
    <s v="NAICS-22 Non-Cogen"/>
    <s v="ST"/>
    <s v="SUB"/>
    <n v="0"/>
    <n v="0"/>
    <n v="2019"/>
    <s v=""/>
    <x v="2"/>
    <s v="hard coal"/>
    <b v="1"/>
    <x v="5"/>
    <x v="1"/>
  </r>
  <r>
    <n v="892"/>
    <s v="N"/>
    <s v="NAICS-22 Non-Cogen"/>
    <s v="ST"/>
    <s v="NG"/>
    <n v="189224"/>
    <n v="15851.438"/>
    <n v="2019"/>
    <n v="11937339.691200256"/>
    <x v="3"/>
    <s v="natural gas"/>
    <b v="1"/>
    <x v="617"/>
    <x v="0"/>
  </r>
  <r>
    <n v="892"/>
    <s v="N"/>
    <s v="NAICS-22 Non-Cogen"/>
    <s v="ST"/>
    <s v="RC"/>
    <n v="9868106"/>
    <n v="832643.56"/>
    <n v="2019"/>
    <n v="11851537.049058542"/>
    <x v="2"/>
    <s v="hard coal"/>
    <b v="1"/>
    <x v="618"/>
    <x v="0"/>
  </r>
  <r>
    <n v="892"/>
    <s v="N"/>
    <s v="NAICS-22 Non-Cogen"/>
    <s v="ST"/>
    <s v="SUB"/>
    <n v="0"/>
    <n v="0"/>
    <n v="2019"/>
    <s v=""/>
    <x v="2"/>
    <s v="hard coal"/>
    <b v="1"/>
    <x v="5"/>
    <x v="1"/>
  </r>
  <r>
    <n v="899"/>
    <s v="N"/>
    <s v="Electric Utility"/>
    <s v="GT"/>
    <s v="NG"/>
    <n v="9710"/>
    <n v="79"/>
    <n v="2019"/>
    <n v="122911392.4050633"/>
    <x v="3"/>
    <s v="natural gas"/>
    <b v="1"/>
    <x v="619"/>
    <x v="1"/>
  </r>
  <r>
    <n v="899"/>
    <s v="N"/>
    <s v="Electric Utility"/>
    <s v="HY"/>
    <s v="WAT"/>
    <n v="72658"/>
    <n v="8162"/>
    <n v="2019"/>
    <n v="8901984.8076451849"/>
    <x v="0"/>
    <s v="hydro"/>
    <b v="1"/>
    <x v="620"/>
    <x v="0"/>
  </r>
  <r>
    <n v="902"/>
    <s v="N"/>
    <s v="NAICS-22 Non-Cogen"/>
    <s v="ST"/>
    <s v="GEO"/>
    <n v="0"/>
    <n v="0"/>
    <n v="2019"/>
    <s v=""/>
    <x v="12"/>
    <s v="geothermal"/>
    <b v="1"/>
    <x v="621"/>
    <x v="1"/>
  </r>
  <r>
    <n v="903"/>
    <s v="N"/>
    <s v="NAICS-22 Non-Cogen"/>
    <s v="HY"/>
    <s v="WAT"/>
    <n v="33764"/>
    <n v="3793"/>
    <n v="2019"/>
    <n v="8901660.9543896653"/>
    <x v="0"/>
    <s v="hydro"/>
    <b v="1"/>
    <x v="622"/>
    <x v="0"/>
  </r>
  <r>
    <n v="905"/>
    <s v="N"/>
    <s v="Electric Utility"/>
    <s v="HY"/>
    <s v="WAT"/>
    <n v="560916"/>
    <n v="63010"/>
    <n v="2019"/>
    <n v="8902015.5530868117"/>
    <x v="0"/>
    <s v="hydro"/>
    <b v="1"/>
    <x v="623"/>
    <x v="0"/>
  </r>
  <r>
    <n v="913"/>
    <s v="N"/>
    <s v="Electric Utility"/>
    <s v="GT"/>
    <s v="DFO"/>
    <n v="0"/>
    <n v="0"/>
    <n v="2019"/>
    <s v=""/>
    <x v="4"/>
    <s v="heavy or residual fuel oil"/>
    <b v="1"/>
    <x v="10"/>
    <x v="1"/>
  </r>
  <r>
    <n v="913"/>
    <s v="N"/>
    <s v="Electric Utility"/>
    <s v="GT"/>
    <s v="NG"/>
    <n v="320908"/>
    <n v="27600"/>
    <n v="2019"/>
    <n v="11627101.449275361"/>
    <x v="3"/>
    <s v="natural gas"/>
    <b v="1"/>
    <x v="624"/>
    <x v="0"/>
  </r>
  <r>
    <n v="917"/>
    <s v="N"/>
    <s v="Electric Utility"/>
    <s v="HY"/>
    <s v="WAT"/>
    <n v="247805"/>
    <n v="27837"/>
    <n v="2019"/>
    <n v="8902000.9340086933"/>
    <x v="0"/>
    <s v="hydro"/>
    <b v="1"/>
    <x v="625"/>
    <x v="0"/>
  </r>
  <r>
    <n v="925"/>
    <s v="N"/>
    <s v="Electric Utility"/>
    <s v="HY"/>
    <s v="WAT"/>
    <n v="26206"/>
    <n v="2944"/>
    <n v="2019"/>
    <n v="8901494.5652173907"/>
    <x v="0"/>
    <s v="hydro"/>
    <b v="1"/>
    <x v="626"/>
    <x v="0"/>
  </r>
  <r>
    <n v="934"/>
    <s v="N"/>
    <s v="Electric Utility"/>
    <s v="IC"/>
    <s v="DFO"/>
    <n v="3800"/>
    <n v="288"/>
    <n v="2019"/>
    <n v="13194444.444444444"/>
    <x v="4"/>
    <s v="heavy or residual fuel oil"/>
    <b v="1"/>
    <x v="627"/>
    <x v="0"/>
  </r>
  <r>
    <n v="934"/>
    <s v="N"/>
    <s v="Electric Utility"/>
    <s v="IC"/>
    <s v="NG"/>
    <n v="0"/>
    <n v="0"/>
    <n v="2019"/>
    <s v=""/>
    <x v="3"/>
    <s v="natural gas"/>
    <b v="1"/>
    <x v="30"/>
    <x v="1"/>
  </r>
  <r>
    <n v="935"/>
    <s v="N"/>
    <s v="Electric Utility"/>
    <s v="IC"/>
    <s v="DFO"/>
    <n v="899"/>
    <n v="84"/>
    <n v="2019"/>
    <n v="10702380.952380953"/>
    <x v="4"/>
    <s v="heavy or residual fuel oil"/>
    <b v="1"/>
    <x v="628"/>
    <x v="0"/>
  </r>
  <r>
    <n v="935"/>
    <s v="N"/>
    <s v="Electric Utility"/>
    <s v="IC"/>
    <s v="NG"/>
    <n v="0"/>
    <n v="0"/>
    <n v="2019"/>
    <s v=""/>
    <x v="3"/>
    <s v="natural gas"/>
    <b v="1"/>
    <x v="30"/>
    <x v="1"/>
  </r>
  <r>
    <n v="936"/>
    <s v="N"/>
    <s v="Electric Utility"/>
    <s v="IC"/>
    <s v="DFO"/>
    <n v="3640"/>
    <n v="362"/>
    <n v="2019"/>
    <n v="10055248.61878453"/>
    <x v="4"/>
    <s v="heavy or residual fuel oil"/>
    <b v="1"/>
    <x v="629"/>
    <x v="0"/>
  </r>
  <r>
    <n v="936"/>
    <s v="N"/>
    <s v="Electric Utility"/>
    <s v="IC"/>
    <s v="NG"/>
    <n v="0"/>
    <n v="0"/>
    <n v="2019"/>
    <s v=""/>
    <x v="3"/>
    <s v="natural gas"/>
    <b v="1"/>
    <x v="30"/>
    <x v="1"/>
  </r>
  <r>
    <n v="937"/>
    <s v="N"/>
    <s v="Electric Utility"/>
    <s v="IC"/>
    <s v="DFO"/>
    <n v="465"/>
    <n v="44"/>
    <n v="2019"/>
    <n v="10568181.818181818"/>
    <x v="4"/>
    <s v="heavy or residual fuel oil"/>
    <b v="1"/>
    <x v="630"/>
    <x v="0"/>
  </r>
  <r>
    <n v="937"/>
    <s v="N"/>
    <s v="Electric Utility"/>
    <s v="IC"/>
    <s v="NG"/>
    <n v="0"/>
    <n v="0"/>
    <n v="2019"/>
    <s v=""/>
    <x v="3"/>
    <s v="natural gas"/>
    <b v="1"/>
    <x v="30"/>
    <x v="1"/>
  </r>
  <r>
    <n v="940"/>
    <s v="N"/>
    <s v="Electric Utility"/>
    <s v="IC"/>
    <s v="DFO"/>
    <n v="200"/>
    <n v="18"/>
    <n v="2019"/>
    <n v="11111111.11111111"/>
    <x v="4"/>
    <s v="heavy or residual fuel oil"/>
    <b v="1"/>
    <x v="631"/>
    <x v="0"/>
  </r>
  <r>
    <n v="940"/>
    <s v="N"/>
    <s v="Electric Utility"/>
    <s v="IC"/>
    <s v="NG"/>
    <n v="0"/>
    <n v="0"/>
    <n v="2019"/>
    <s v=""/>
    <x v="3"/>
    <s v="natural gas"/>
    <b v="1"/>
    <x v="30"/>
    <x v="1"/>
  </r>
  <r>
    <n v="941"/>
    <s v="N"/>
    <s v="Electric Utility"/>
    <s v="IC"/>
    <s v="DFO"/>
    <n v="1492"/>
    <n v="41"/>
    <n v="2019"/>
    <n v="36390243.902439028"/>
    <x v="4"/>
    <s v="heavy or residual fuel oil"/>
    <b v="1"/>
    <x v="632"/>
    <x v="1"/>
  </r>
  <r>
    <n v="941"/>
    <s v="N"/>
    <s v="Electric Utility"/>
    <s v="IC"/>
    <s v="NG"/>
    <n v="0"/>
    <n v="0"/>
    <n v="2019"/>
    <s v=""/>
    <x v="3"/>
    <s v="natural gas"/>
    <b v="1"/>
    <x v="30"/>
    <x v="1"/>
  </r>
  <r>
    <n v="943"/>
    <s v="N"/>
    <s v="Electric Utility"/>
    <s v="IC"/>
    <s v="DFO"/>
    <n v="294"/>
    <n v="29"/>
    <n v="2019"/>
    <n v="10137931.034482758"/>
    <x v="4"/>
    <s v="heavy or residual fuel oil"/>
    <b v="1"/>
    <x v="633"/>
    <x v="0"/>
  </r>
  <r>
    <n v="943"/>
    <s v="N"/>
    <s v="Electric Utility"/>
    <s v="IC"/>
    <s v="NG"/>
    <n v="0"/>
    <n v="0"/>
    <n v="2019"/>
    <s v=""/>
    <x v="3"/>
    <s v="natural gas"/>
    <b v="1"/>
    <x v="30"/>
    <x v="1"/>
  </r>
  <r>
    <n v="944"/>
    <s v="N"/>
    <s v="Electric Utility"/>
    <s v="IC"/>
    <s v="DFO"/>
    <n v="951"/>
    <n v="-241.27"/>
    <n v="2019"/>
    <n v="-3941642.1436564843"/>
    <x v="4"/>
    <s v="heavy or residual fuel oil"/>
    <b v="1"/>
    <x v="634"/>
    <x v="0"/>
  </r>
  <r>
    <n v="944"/>
    <s v="N"/>
    <s v="Electric Utility"/>
    <s v="IC"/>
    <s v="NG"/>
    <n v="12"/>
    <n v="-3.73"/>
    <n v="2019"/>
    <n v="-3217158.1769436998"/>
    <x v="3"/>
    <s v="natural gas"/>
    <b v="1"/>
    <x v="635"/>
    <x v="0"/>
  </r>
  <r>
    <n v="944"/>
    <s v="N"/>
    <s v="Electric Utility"/>
    <s v="PV"/>
    <s v="SUN"/>
    <n v="13549"/>
    <n v="1522"/>
    <n v="2019"/>
    <n v="8902102.496714849"/>
    <x v="11"/>
    <s v="solar"/>
    <b v="1"/>
    <x v="636"/>
    <x v="0"/>
  </r>
  <r>
    <n v="944"/>
    <s v="N"/>
    <s v="Electric Utility"/>
    <s v="WT"/>
    <s v="WND"/>
    <n v="55550"/>
    <n v="6240"/>
    <n v="2019"/>
    <n v="8902243.58974359"/>
    <x v="9"/>
    <s v="wind"/>
    <b v="1"/>
    <x v="637"/>
    <x v="1"/>
  </r>
  <r>
    <n v="946"/>
    <s v="N"/>
    <s v="Electric Utility"/>
    <s v="IC"/>
    <s v="DFO"/>
    <n v="2059"/>
    <n v="203"/>
    <n v="2019"/>
    <n v="10142857.142857142"/>
    <x v="4"/>
    <s v="heavy or residual fuel oil"/>
    <b v="1"/>
    <x v="638"/>
    <x v="0"/>
  </r>
  <r>
    <n v="946"/>
    <s v="N"/>
    <s v="Electric Utility"/>
    <s v="IC"/>
    <s v="NG"/>
    <n v="0"/>
    <n v="0"/>
    <n v="2019"/>
    <s v=""/>
    <x v="3"/>
    <s v="natural gas"/>
    <b v="1"/>
    <x v="30"/>
    <x v="1"/>
  </r>
  <r>
    <n v="948"/>
    <s v="N"/>
    <s v="Electric Utility"/>
    <s v="IC"/>
    <s v="DFO"/>
    <n v="783"/>
    <n v="78"/>
    <n v="2019"/>
    <n v="10038461.538461538"/>
    <x v="4"/>
    <s v="heavy or residual fuel oil"/>
    <b v="1"/>
    <x v="639"/>
    <x v="0"/>
  </r>
  <r>
    <n v="948"/>
    <s v="N"/>
    <s v="Electric Utility"/>
    <s v="IC"/>
    <s v="NG"/>
    <n v="0"/>
    <n v="0"/>
    <n v="2019"/>
    <s v=""/>
    <x v="3"/>
    <s v="natural gas"/>
    <b v="1"/>
    <x v="30"/>
    <x v="1"/>
  </r>
  <r>
    <n v="949"/>
    <s v="N"/>
    <s v="Electric Utility"/>
    <s v="IC"/>
    <s v="DFO"/>
    <n v="951"/>
    <n v="115"/>
    <n v="2019"/>
    <n v="8269565.2173913047"/>
    <x v="4"/>
    <s v="heavy or residual fuel oil"/>
    <b v="1"/>
    <x v="640"/>
    <x v="0"/>
  </r>
  <r>
    <n v="955"/>
    <s v="N"/>
    <s v="Electric Utility"/>
    <s v="GT"/>
    <s v="JF"/>
    <n v="640"/>
    <n v="24"/>
    <n v="2019"/>
    <n v="26666666.666666668"/>
    <x v="10"/>
    <s v="petroleum"/>
    <b v="1"/>
    <x v="107"/>
    <x v="1"/>
  </r>
  <r>
    <n v="955"/>
    <s v="N"/>
    <s v="Electric Utility"/>
    <s v="HY"/>
    <s v="WAT"/>
    <n v="235814"/>
    <n v="26490"/>
    <n v="2019"/>
    <n v="8902000.7550018877"/>
    <x v="0"/>
    <s v="hydro"/>
    <b v="1"/>
    <x v="641"/>
    <x v="0"/>
  </r>
  <r>
    <n v="955"/>
    <s v="N"/>
    <s v="Electric Utility"/>
    <s v="IC"/>
    <s v="DFO"/>
    <n v="1129"/>
    <n v="118"/>
    <n v="2019"/>
    <n v="9567796.6101694908"/>
    <x v="4"/>
    <s v="heavy or residual fuel oil"/>
    <b v="1"/>
    <x v="642"/>
    <x v="0"/>
  </r>
  <r>
    <n v="956"/>
    <s v="N"/>
    <s v="Electric Utility"/>
    <s v="HY"/>
    <s v="WAT"/>
    <n v="59510"/>
    <n v="6685"/>
    <n v="2019"/>
    <n v="8902019.4465220645"/>
    <x v="0"/>
    <s v="hydro"/>
    <b v="1"/>
    <x v="643"/>
    <x v="0"/>
  </r>
  <r>
    <n v="957"/>
    <s v="N"/>
    <s v="Electric Utility"/>
    <s v="IC"/>
    <s v="DFO"/>
    <n v="6269"/>
    <n v="584.09"/>
    <n v="2019"/>
    <n v="10732934.992894929"/>
    <x v="4"/>
    <s v="heavy or residual fuel oil"/>
    <b v="1"/>
    <x v="644"/>
    <x v="0"/>
  </r>
  <r>
    <n v="957"/>
    <s v="N"/>
    <s v="Electric Utility"/>
    <s v="IC"/>
    <s v="NG"/>
    <n v="7038"/>
    <n v="655.91"/>
    <n v="2019"/>
    <n v="10730130.658169566"/>
    <x v="3"/>
    <s v="natural gas"/>
    <b v="1"/>
    <x v="645"/>
    <x v="0"/>
  </r>
  <r>
    <n v="958"/>
    <s v="N"/>
    <s v="Electric Utility"/>
    <s v="IC"/>
    <s v="DFO"/>
    <n v="1601"/>
    <n v="133"/>
    <n v="2019"/>
    <n v="12037593.984962406"/>
    <x v="4"/>
    <s v="heavy or residual fuel oil"/>
    <b v="1"/>
    <x v="646"/>
    <x v="0"/>
  </r>
  <r>
    <n v="958"/>
    <s v="N"/>
    <s v="Electric Utility"/>
    <s v="IC"/>
    <s v="NG"/>
    <n v="0"/>
    <n v="0"/>
    <n v="2019"/>
    <s v=""/>
    <x v="3"/>
    <s v="natural gas"/>
    <b v="1"/>
    <x v="30"/>
    <x v="1"/>
  </r>
  <r>
    <n v="959"/>
    <s v="N"/>
    <s v="Electric Utility"/>
    <s v="IC"/>
    <s v="DFO"/>
    <n v="1376"/>
    <n v="143"/>
    <n v="2019"/>
    <n v="9622377.622377621"/>
    <x v="4"/>
    <s v="heavy or residual fuel oil"/>
    <b v="1"/>
    <x v="647"/>
    <x v="0"/>
  </r>
  <r>
    <n v="960"/>
    <s v="N"/>
    <s v="Electric Utility"/>
    <s v="IC"/>
    <s v="DFO"/>
    <n v="2467"/>
    <n v="223.74600000000001"/>
    <n v="2019"/>
    <n v="11025895.435002189"/>
    <x v="4"/>
    <s v="heavy or residual fuel oil"/>
    <b v="1"/>
    <x v="648"/>
    <x v="0"/>
  </r>
  <r>
    <n v="960"/>
    <s v="N"/>
    <s v="Electric Utility"/>
    <s v="IC"/>
    <s v="NG"/>
    <n v="15059"/>
    <n v="1364.2539999999999"/>
    <n v="2019"/>
    <n v="11038267.06756953"/>
    <x v="3"/>
    <s v="natural gas"/>
    <b v="1"/>
    <x v="649"/>
    <x v="0"/>
  </r>
  <r>
    <n v="960"/>
    <s v="N"/>
    <s v="Electric Utility"/>
    <s v="PV"/>
    <s v="SUN"/>
    <n v="2513"/>
    <n v="282"/>
    <n v="2019"/>
    <n v="8911347.5177304968"/>
    <x v="11"/>
    <s v="solar"/>
    <b v="1"/>
    <x v="650"/>
    <x v="1"/>
  </r>
  <r>
    <n v="961"/>
    <s v="N"/>
    <s v="Electric Utility"/>
    <s v="IC"/>
    <s v="DFO"/>
    <n v="11403"/>
    <n v="1146"/>
    <n v="2019"/>
    <n v="9950261.7801047135"/>
    <x v="4"/>
    <s v="heavy or residual fuel oil"/>
    <b v="1"/>
    <x v="651"/>
    <x v="0"/>
  </r>
  <r>
    <n v="961"/>
    <s v="N"/>
    <s v="Electric Utility"/>
    <s v="IC"/>
    <s v="NG"/>
    <n v="0"/>
    <n v="0"/>
    <n v="2019"/>
    <s v=""/>
    <x v="3"/>
    <s v="natural gas"/>
    <b v="1"/>
    <x v="30"/>
    <x v="1"/>
  </r>
  <r>
    <n v="963"/>
    <s v="N"/>
    <s v="Electric Utility"/>
    <s v="ST"/>
    <s v="BIT"/>
    <n v="21592111"/>
    <n v="1838642.1"/>
    <n v="2019"/>
    <n v="11743509.51715943"/>
    <x v="2"/>
    <s v="hard coal"/>
    <b v="1"/>
    <x v="652"/>
    <x v="0"/>
  </r>
  <r>
    <n v="963"/>
    <s v="N"/>
    <s v="Electric Utility"/>
    <s v="ST"/>
    <s v="DFO"/>
    <n v="0"/>
    <n v="0"/>
    <n v="2019"/>
    <s v=""/>
    <x v="4"/>
    <s v="heavy or residual fuel oil"/>
    <b v="1"/>
    <x v="10"/>
    <x v="1"/>
  </r>
  <r>
    <n v="963"/>
    <s v="N"/>
    <s v="Electric Utility"/>
    <s v="ST"/>
    <s v="NG"/>
    <n v="180302"/>
    <n v="15246.865"/>
    <n v="2019"/>
    <n v="11825512.982504928"/>
    <x v="3"/>
    <s v="natural gas"/>
    <b v="1"/>
    <x v="653"/>
    <x v="0"/>
  </r>
  <r>
    <n v="964"/>
    <s v="N"/>
    <s v="Electric Utility"/>
    <s v="IC"/>
    <s v="BIT"/>
    <n v="0"/>
    <n v="0"/>
    <n v="2019"/>
    <s v=""/>
    <x v="2"/>
    <s v="hard coal"/>
    <b v="1"/>
    <x v="5"/>
    <x v="1"/>
  </r>
  <r>
    <n v="964"/>
    <s v="N"/>
    <s v="Electric Utility"/>
    <s v="IC"/>
    <s v="DFO"/>
    <n v="0"/>
    <n v="0"/>
    <n v="2019"/>
    <s v=""/>
    <x v="4"/>
    <s v="heavy or residual fuel oil"/>
    <b v="1"/>
    <x v="10"/>
    <x v="1"/>
  </r>
  <r>
    <n v="965"/>
    <s v="N"/>
    <s v="Electric Utility"/>
    <s v="GT"/>
    <s v="DFO"/>
    <n v="1241"/>
    <n v="39"/>
    <n v="2019"/>
    <n v="31820512.82051282"/>
    <x v="4"/>
    <s v="heavy or residual fuel oil"/>
    <b v="1"/>
    <x v="654"/>
    <x v="1"/>
  </r>
  <r>
    <n v="969"/>
    <s v="N"/>
    <s v="Electric Utility"/>
    <s v="IC"/>
    <s v="DFO"/>
    <n v="1669"/>
    <n v="169"/>
    <n v="2019"/>
    <n v="9875739.6449704152"/>
    <x v="4"/>
    <s v="heavy or residual fuel oil"/>
    <b v="1"/>
    <x v="655"/>
    <x v="0"/>
  </r>
  <r>
    <n v="969"/>
    <s v="N"/>
    <s v="Electric Utility"/>
    <s v="IC"/>
    <s v="NG"/>
    <n v="0"/>
    <n v="0"/>
    <n v="2019"/>
    <s v=""/>
    <x v="3"/>
    <s v="natural gas"/>
    <b v="1"/>
    <x v="30"/>
    <x v="1"/>
  </r>
  <r>
    <n v="971"/>
    <s v="N"/>
    <s v="Electric Utility"/>
    <s v="GT"/>
    <s v="DFO"/>
    <n v="0"/>
    <n v="0"/>
    <n v="2019"/>
    <s v=""/>
    <x v="4"/>
    <s v="heavy or residual fuel oil"/>
    <b v="1"/>
    <x v="10"/>
    <x v="1"/>
  </r>
  <r>
    <n v="971"/>
    <s v="N"/>
    <s v="Electric Utility"/>
    <s v="GT"/>
    <s v="NG"/>
    <n v="4767"/>
    <n v="343"/>
    <n v="2019"/>
    <n v="13897959.183673469"/>
    <x v="3"/>
    <s v="natural gas"/>
    <b v="1"/>
    <x v="656"/>
    <x v="0"/>
  </r>
  <r>
    <n v="971"/>
    <s v="N"/>
    <s v="Electric Utility"/>
    <s v="IC"/>
    <s v="DFO"/>
    <n v="1697"/>
    <n v="151"/>
    <n v="2019"/>
    <n v="11238410.59602649"/>
    <x v="4"/>
    <s v="heavy or residual fuel oil"/>
    <b v="1"/>
    <x v="657"/>
    <x v="0"/>
  </r>
  <r>
    <n v="971"/>
    <s v="N"/>
    <s v="Electric Utility"/>
    <s v="IC"/>
    <s v="NG"/>
    <n v="0"/>
    <n v="0"/>
    <n v="2019"/>
    <s v=""/>
    <x v="3"/>
    <s v="natural gas"/>
    <b v="1"/>
    <x v="30"/>
    <x v="1"/>
  </r>
  <r>
    <n v="972"/>
    <s v="N"/>
    <s v="Electric Utility"/>
    <s v="IC"/>
    <s v="DFO"/>
    <n v="1061"/>
    <n v="108"/>
    <n v="2019"/>
    <n v="9824074.0740740746"/>
    <x v="4"/>
    <s v="heavy or residual fuel oil"/>
    <b v="1"/>
    <x v="658"/>
    <x v="0"/>
  </r>
  <r>
    <n v="972"/>
    <s v="N"/>
    <s v="Electric Utility"/>
    <s v="ST"/>
    <s v="DFO"/>
    <n v="0"/>
    <n v="0"/>
    <n v="2019"/>
    <s v=""/>
    <x v="4"/>
    <s v="heavy or residual fuel oil"/>
    <b v="1"/>
    <x v="10"/>
    <x v="1"/>
  </r>
  <r>
    <n v="972"/>
    <s v="N"/>
    <s v="Electric Utility"/>
    <s v="ST"/>
    <s v="NG"/>
    <n v="45632"/>
    <n v="2733"/>
    <n v="2019"/>
    <n v="16696670.325649472"/>
    <x v="3"/>
    <s v="natural gas"/>
    <b v="1"/>
    <x v="659"/>
    <x v="0"/>
  </r>
  <r>
    <n v="976"/>
    <s v="N"/>
    <s v="Electric Utility"/>
    <s v="GT"/>
    <s v="DFO"/>
    <n v="2324"/>
    <n v="144.33600000000001"/>
    <n v="2019"/>
    <n v="16101319.144219045"/>
    <x v="4"/>
    <s v="heavy or residual fuel oil"/>
    <b v="1"/>
    <x v="660"/>
    <x v="0"/>
  </r>
  <r>
    <n v="976"/>
    <s v="N"/>
    <s v="Electric Utility"/>
    <s v="GT"/>
    <s v="NG"/>
    <n v="107883"/>
    <n v="7961.6639999999998"/>
    <n v="2019"/>
    <n v="13550308.076301638"/>
    <x v="3"/>
    <s v="natural gas"/>
    <b v="1"/>
    <x v="661"/>
    <x v="0"/>
  </r>
  <r>
    <n v="976"/>
    <s v="N"/>
    <s v="Electric Utility"/>
    <s v="ST"/>
    <s v="BIT"/>
    <n v="18930550"/>
    <n v="1643167.8"/>
    <n v="2019"/>
    <n v="11520764.951698786"/>
    <x v="2"/>
    <s v="hard coal"/>
    <b v="1"/>
    <x v="662"/>
    <x v="0"/>
  </r>
  <r>
    <n v="976"/>
    <s v="N"/>
    <s v="Electric Utility"/>
    <s v="ST"/>
    <s v="DFO"/>
    <n v="8604"/>
    <n v="745.22"/>
    <n v="2019"/>
    <n v="11545583.854432248"/>
    <x v="4"/>
    <s v="heavy or residual fuel oil"/>
    <b v="1"/>
    <x v="663"/>
    <x v="0"/>
  </r>
  <r>
    <n v="976"/>
    <s v="N"/>
    <s v="Electric Utility"/>
    <s v="ST"/>
    <s v="PC"/>
    <n v="0"/>
    <n v="0"/>
    <n v="2019"/>
    <s v=""/>
    <x v="10"/>
    <s v="petroleum"/>
    <b v="1"/>
    <x v="107"/>
    <x v="1"/>
  </r>
  <r>
    <n v="976"/>
    <s v="N"/>
    <s v="Electric Utility"/>
    <s v="ST"/>
    <s v="WC"/>
    <n v="0"/>
    <n v="0"/>
    <n v="2019"/>
    <s v=""/>
    <x v="2"/>
    <s v="hard coal"/>
    <b v="1"/>
    <x v="5"/>
    <x v="1"/>
  </r>
  <r>
    <n v="983"/>
    <s v="N"/>
    <s v="Electric Utility"/>
    <s v="ST"/>
    <s v="BIT"/>
    <n v="59685982"/>
    <n v="5465145.5999999996"/>
    <n v="2019"/>
    <n v="10921206.198056279"/>
    <x v="2"/>
    <s v="hard coal"/>
    <b v="1"/>
    <x v="664"/>
    <x v="0"/>
  </r>
  <r>
    <n v="983"/>
    <s v="N"/>
    <s v="Electric Utility"/>
    <s v="ST"/>
    <s v="DFO"/>
    <n v="79001"/>
    <n v="7198.75"/>
    <n v="2019"/>
    <n v="10974266.365688488"/>
    <x v="4"/>
    <s v="heavy or residual fuel oil"/>
    <b v="1"/>
    <x v="665"/>
    <x v="0"/>
  </r>
  <r>
    <n v="983"/>
    <s v="N"/>
    <s v="Electric Utility"/>
    <s v="ST"/>
    <s v="SUB"/>
    <n v="2834839"/>
    <n v="250634.69"/>
    <n v="2019"/>
    <n v="11310640.997062299"/>
    <x v="2"/>
    <s v="hard coal"/>
    <b v="1"/>
    <x v="666"/>
    <x v="0"/>
  </r>
  <r>
    <n v="986"/>
    <s v="N"/>
    <s v="Electric Utility"/>
    <s v="HY"/>
    <s v="WAT"/>
    <n v="158073"/>
    <n v="17757"/>
    <n v="2019"/>
    <n v="8902010.4747423548"/>
    <x v="0"/>
    <s v="hydro"/>
    <b v="1"/>
    <x v="667"/>
    <x v="0"/>
  </r>
  <r>
    <n v="987"/>
    <s v="N"/>
    <s v="Electric Utility"/>
    <s v="HY"/>
    <s v="WAT"/>
    <n v="41796"/>
    <n v="4695"/>
    <n v="2019"/>
    <n v="8902236.4217252396"/>
    <x v="0"/>
    <s v="hydro"/>
    <b v="1"/>
    <x v="668"/>
    <x v="1"/>
  </r>
  <r>
    <n v="989"/>
    <s v="N"/>
    <s v="Electric Utility"/>
    <s v="HY"/>
    <s v="WAT"/>
    <n v="240621"/>
    <n v="27030"/>
    <n v="2019"/>
    <n v="8901997.7802441735"/>
    <x v="0"/>
    <s v="hydro"/>
    <b v="1"/>
    <x v="669"/>
    <x v="0"/>
  </r>
  <r>
    <n v="990"/>
    <s v="N"/>
    <s v="Electric Utility"/>
    <s v="BA"/>
    <s v="MWH"/>
    <n v="0"/>
    <n v="0"/>
    <n v="2019"/>
    <s v=""/>
    <x v="7"/>
    <s v="other"/>
    <b v="1"/>
    <x v="39"/>
    <x v="1"/>
  </r>
  <r>
    <n v="990"/>
    <s v="N"/>
    <s v="Electric Utility"/>
    <s v="GT"/>
    <s v="DFO"/>
    <n v="9210"/>
    <n v="682.28700000000003"/>
    <n v="2019"/>
    <n v="13498718.28130977"/>
    <x v="4"/>
    <s v="heavy or residual fuel oil"/>
    <b v="1"/>
    <x v="670"/>
    <x v="0"/>
  </r>
  <r>
    <n v="990"/>
    <s v="N"/>
    <s v="Electric Utility"/>
    <s v="GT"/>
    <s v="NG"/>
    <n v="2085911"/>
    <n v="161877.71"/>
    <n v="2019"/>
    <n v="12885720.955652265"/>
    <x v="3"/>
    <s v="natural gas"/>
    <b v="1"/>
    <x v="671"/>
    <x v="0"/>
  </r>
  <r>
    <n v="990"/>
    <s v="N"/>
    <s v="Electric Utility"/>
    <s v="IC"/>
    <s v="DFO"/>
    <n v="1223"/>
    <n v="99"/>
    <n v="2019"/>
    <n v="12353535.353535352"/>
    <x v="4"/>
    <s v="heavy or residual fuel oil"/>
    <b v="1"/>
    <x v="672"/>
    <x v="0"/>
  </r>
  <r>
    <n v="990"/>
    <s v="N"/>
    <s v="Electric Utility"/>
    <s v="ST"/>
    <s v="BIT"/>
    <n v="0"/>
    <n v="0"/>
    <n v="2019"/>
    <s v=""/>
    <x v="2"/>
    <s v="hard coal"/>
    <b v="1"/>
    <x v="5"/>
    <x v="1"/>
  </r>
  <r>
    <n v="990"/>
    <s v="N"/>
    <s v="Electric Utility"/>
    <s v="ST"/>
    <s v="DFO"/>
    <n v="0"/>
    <n v="0"/>
    <n v="2019"/>
    <s v=""/>
    <x v="4"/>
    <s v="heavy or residual fuel oil"/>
    <b v="1"/>
    <x v="10"/>
    <x v="1"/>
  </r>
  <r>
    <n v="990"/>
    <s v="N"/>
    <s v="Electric Utility"/>
    <s v="ST"/>
    <s v="NG"/>
    <n v="10867534"/>
    <n v="865321"/>
    <n v="2019"/>
    <n v="12558962.512177562"/>
    <x v="3"/>
    <s v="natural gas"/>
    <b v="1"/>
    <x v="673"/>
    <x v="0"/>
  </r>
  <r>
    <n v="991"/>
    <s v="N"/>
    <s v="Electric Utility"/>
    <s v="CA"/>
    <s v="NG"/>
    <n v="0"/>
    <n v="1820036"/>
    <n v="2019"/>
    <n v="0"/>
    <x v="1"/>
    <s v="natural gas"/>
    <b v="1"/>
    <x v="91"/>
    <x v="0"/>
  </r>
  <r>
    <n v="991"/>
    <s v="N"/>
    <s v="Electric Utility"/>
    <s v="CT"/>
    <s v="NG"/>
    <n v="34769597"/>
    <n v="3280755"/>
    <n v="2019"/>
    <n v="10598047.400674541"/>
    <x v="1"/>
    <s v="natural gas"/>
    <b v="1"/>
    <x v="674"/>
    <x v="0"/>
  </r>
  <r>
    <n v="992"/>
    <s v="Y"/>
    <s v="NAICS-22 Cogen"/>
    <s v="ST"/>
    <s v="BIT"/>
    <n v="0"/>
    <n v="0"/>
    <n v="2019"/>
    <s v=""/>
    <x v="2"/>
    <s v="hard coal"/>
    <b v="0"/>
    <x v="5"/>
    <x v="1"/>
  </r>
  <r>
    <n v="992"/>
    <s v="Y"/>
    <s v="NAICS-22 Cogen"/>
    <s v="ST"/>
    <s v="DFO"/>
    <n v="0"/>
    <n v="0.08"/>
    <n v="2019"/>
    <n v="0"/>
    <x v="4"/>
    <s v="heavy or residual fuel oil"/>
    <b v="0"/>
    <x v="283"/>
    <x v="0"/>
  </r>
  <r>
    <n v="992"/>
    <s v="Y"/>
    <s v="NAICS-22 Cogen"/>
    <s v="ST"/>
    <s v="NG"/>
    <n v="99686"/>
    <n v="24088.9"/>
    <n v="2019"/>
    <n v="4138254.548775577"/>
    <x v="3"/>
    <s v="natural gas"/>
    <b v="0"/>
    <x v="675"/>
    <x v="0"/>
  </r>
  <r>
    <n v="994"/>
    <s v="N"/>
    <s v="Electric Utility"/>
    <s v="IC"/>
    <s v="DFO"/>
    <n v="1043"/>
    <n v="91"/>
    <n v="2019"/>
    <n v="11461538.461538462"/>
    <x v="4"/>
    <s v="heavy or residual fuel oil"/>
    <b v="1"/>
    <x v="676"/>
    <x v="0"/>
  </r>
  <r>
    <n v="994"/>
    <s v="N"/>
    <s v="Electric Utility"/>
    <s v="ST"/>
    <s v="BIT"/>
    <n v="93145719"/>
    <n v="8732525.5"/>
    <n v="2019"/>
    <n v="10666526.997258697"/>
    <x v="2"/>
    <s v="hard coal"/>
    <b v="1"/>
    <x v="677"/>
    <x v="0"/>
  </r>
  <r>
    <n v="994"/>
    <s v="N"/>
    <s v="Electric Utility"/>
    <s v="ST"/>
    <s v="DFO"/>
    <n v="245608"/>
    <n v="22774.478999999999"/>
    <n v="2019"/>
    <n v="10784352.081116764"/>
    <x v="4"/>
    <s v="heavy or residual fuel oil"/>
    <b v="1"/>
    <x v="678"/>
    <x v="0"/>
  </r>
  <r>
    <n v="995"/>
    <s v="N"/>
    <s v="Electric Utility"/>
    <s v="GT"/>
    <s v="NG"/>
    <n v="0"/>
    <n v="0"/>
    <n v="2019"/>
    <s v=""/>
    <x v="3"/>
    <s v="natural gas"/>
    <b v="1"/>
    <x v="30"/>
    <x v="1"/>
  </r>
  <r>
    <n v="997"/>
    <s v="N"/>
    <s v="Electric Utility"/>
    <s v="ST"/>
    <s v="BIT"/>
    <n v="1680406"/>
    <n v="153278.04999999999"/>
    <n v="2019"/>
    <n v="10963122.247445086"/>
    <x v="2"/>
    <s v="hard coal"/>
    <b v="1"/>
    <x v="679"/>
    <x v="0"/>
  </r>
  <r>
    <n v="997"/>
    <s v="N"/>
    <s v="Electric Utility"/>
    <s v="ST"/>
    <s v="NG"/>
    <n v="379512"/>
    <n v="5480.8180000000002"/>
    <n v="2019"/>
    <n v="69243678.589582801"/>
    <x v="3"/>
    <s v="natural gas"/>
    <b v="1"/>
    <x v="680"/>
    <x v="1"/>
  </r>
  <r>
    <n v="997"/>
    <s v="N"/>
    <s v="Electric Utility"/>
    <s v="ST"/>
    <s v="SUB"/>
    <n v="9976044"/>
    <n v="914206.13"/>
    <n v="2019"/>
    <n v="10912247.985035934"/>
    <x v="2"/>
    <s v="hard coal"/>
    <b v="1"/>
    <x v="681"/>
    <x v="0"/>
  </r>
  <r>
    <n v="998"/>
    <s v="N"/>
    <s v="Electric Utility"/>
    <s v="HY"/>
    <s v="WAT"/>
    <n v="196128"/>
    <n v="22032"/>
    <n v="2019"/>
    <n v="8901960.7843137253"/>
    <x v="0"/>
    <s v="hydro"/>
    <b v="1"/>
    <x v="682"/>
    <x v="0"/>
  </r>
  <r>
    <n v="999"/>
    <s v="N"/>
    <s v="Electric Utility"/>
    <s v="HY"/>
    <s v="WAT"/>
    <n v="220628"/>
    <n v="24784"/>
    <n v="2019"/>
    <n v="8902033.5700451918"/>
    <x v="0"/>
    <s v="hydro"/>
    <b v="1"/>
    <x v="683"/>
    <x v="0"/>
  </r>
  <r>
    <n v="1001"/>
    <s v="N"/>
    <s v="Electric Utility"/>
    <s v="GT"/>
    <s v="DFO"/>
    <n v="5130"/>
    <n v="334.399"/>
    <n v="2019"/>
    <n v="15340954.966970595"/>
    <x v="4"/>
    <s v="heavy or residual fuel oil"/>
    <b v="1"/>
    <x v="684"/>
    <x v="0"/>
  </r>
  <r>
    <n v="1001"/>
    <s v="N"/>
    <s v="Electric Utility"/>
    <s v="GT"/>
    <s v="NG"/>
    <n v="141808"/>
    <n v="8082.6009999999997"/>
    <n v="2019"/>
    <n v="17544847.25894548"/>
    <x v="3"/>
    <s v="natural gas"/>
    <b v="1"/>
    <x v="685"/>
    <x v="0"/>
  </r>
  <r>
    <n v="1001"/>
    <s v="N"/>
    <s v="Electric Utility"/>
    <s v="IC"/>
    <s v="DFO"/>
    <n v="2277"/>
    <n v="214"/>
    <n v="2019"/>
    <n v="10640186.915887851"/>
    <x v="4"/>
    <s v="heavy or residual fuel oil"/>
    <b v="1"/>
    <x v="686"/>
    <x v="0"/>
  </r>
  <r>
    <n v="1001"/>
    <s v="N"/>
    <s v="Electric Utility"/>
    <s v="ST"/>
    <s v="BIT"/>
    <n v="35345225"/>
    <n v="3500084.2"/>
    <n v="2019"/>
    <n v="10098392.775808077"/>
    <x v="2"/>
    <s v="hard coal"/>
    <b v="1"/>
    <x v="687"/>
    <x v="0"/>
  </r>
  <r>
    <n v="1001"/>
    <s v="N"/>
    <s v="Electric Utility"/>
    <s v="ST"/>
    <s v="DFO"/>
    <n v="51916"/>
    <n v="5097.7560000000003"/>
    <n v="2019"/>
    <n v="10184088.842227835"/>
    <x v="4"/>
    <s v="heavy or residual fuel oil"/>
    <b v="1"/>
    <x v="688"/>
    <x v="0"/>
  </r>
  <r>
    <n v="1004"/>
    <s v="N"/>
    <s v="Electric Utility"/>
    <s v="CA"/>
    <s v="BIT"/>
    <n v="12766987"/>
    <n v="531847.78"/>
    <n v="2019"/>
    <n v="24004964.352770258"/>
    <x v="2"/>
    <s v="hard coal"/>
    <b v="1"/>
    <x v="689"/>
    <x v="1"/>
  </r>
  <r>
    <n v="1004"/>
    <s v="N"/>
    <s v="Electric Utility"/>
    <s v="CA"/>
    <s v="NG"/>
    <n v="0"/>
    <n v="384375.59"/>
    <n v="2019"/>
    <n v="0"/>
    <x v="1"/>
    <s v="natural gas"/>
    <b v="1"/>
    <x v="91"/>
    <x v="0"/>
  </r>
  <r>
    <n v="1004"/>
    <s v="N"/>
    <s v="Electric Utility"/>
    <s v="CA"/>
    <s v="SGC"/>
    <n v="0"/>
    <n v="964968.63"/>
    <n v="2019"/>
    <n v="0"/>
    <x v="1"/>
    <s v="natural gas"/>
    <b v="1"/>
    <x v="91"/>
    <x v="0"/>
  </r>
  <r>
    <n v="1004"/>
    <s v="N"/>
    <s v="Electric Utility"/>
    <s v="CT"/>
    <s v="BIT"/>
    <n v="0"/>
    <n v="0"/>
    <n v="2019"/>
    <s v=""/>
    <x v="2"/>
    <s v="hard coal"/>
    <b v="1"/>
    <x v="5"/>
    <x v="1"/>
  </r>
  <r>
    <n v="1004"/>
    <s v="N"/>
    <s v="Electric Utility"/>
    <s v="CT"/>
    <s v="NG"/>
    <n v="9466229"/>
    <n v="597386.31999999995"/>
    <n v="2019"/>
    <n v="15846075.952994706"/>
    <x v="1"/>
    <s v="natural gas"/>
    <b v="1"/>
    <x v="690"/>
    <x v="1"/>
  </r>
  <r>
    <n v="1004"/>
    <s v="N"/>
    <s v="Electric Utility"/>
    <s v="CT"/>
    <s v="SGC"/>
    <n v="23146390"/>
    <n v="1503323.7"/>
    <n v="2019"/>
    <n v="15396810.414150991"/>
    <x v="1"/>
    <s v="natural gas"/>
    <b v="1"/>
    <x v="691"/>
    <x v="1"/>
  </r>
  <r>
    <n v="1005"/>
    <s v="N"/>
    <s v="Electric Utility"/>
    <s v="HY"/>
    <s v="WAT"/>
    <n v="1463310"/>
    <n v="164380"/>
    <n v="2019"/>
    <n v="8901995.3765664939"/>
    <x v="0"/>
    <s v="hydro"/>
    <b v="1"/>
    <x v="692"/>
    <x v="0"/>
  </r>
  <r>
    <n v="1007"/>
    <s v="N"/>
    <s v="Electric Utility"/>
    <s v="CA"/>
    <s v="NG"/>
    <n v="0"/>
    <n v="0"/>
    <n v="2019"/>
    <s v=""/>
    <x v="1"/>
    <s v="natural gas"/>
    <b v="1"/>
    <x v="435"/>
    <x v="1"/>
  </r>
  <r>
    <n v="1007"/>
    <s v="N"/>
    <s v="Electric Utility"/>
    <s v="CT"/>
    <s v="NG"/>
    <n v="11699257"/>
    <n v="1422801"/>
    <n v="2019"/>
    <n v="8222693.8271761118"/>
    <x v="1"/>
    <s v="natural gas"/>
    <b v="1"/>
    <x v="693"/>
    <x v="0"/>
  </r>
  <r>
    <n v="1008"/>
    <s v="N"/>
    <s v="Electric Utility"/>
    <s v="ST"/>
    <s v="BIT"/>
    <n v="533193"/>
    <n v="18086.64"/>
    <n v="2019"/>
    <n v="29479936.571966935"/>
    <x v="2"/>
    <s v="hard coal"/>
    <b v="1"/>
    <x v="694"/>
    <x v="1"/>
  </r>
  <r>
    <n v="1008"/>
    <s v="N"/>
    <s v="Electric Utility"/>
    <s v="ST"/>
    <s v="DFO"/>
    <n v="90845"/>
    <n v="3583.36"/>
    <n v="2019"/>
    <n v="25351904.357921056"/>
    <x v="4"/>
    <s v="heavy or residual fuel oil"/>
    <b v="1"/>
    <x v="695"/>
    <x v="1"/>
  </r>
  <r>
    <n v="1011"/>
    <s v="N"/>
    <s v="Electric Utility"/>
    <s v="GT"/>
    <s v="DFO"/>
    <n v="0"/>
    <n v="0"/>
    <n v="2019"/>
    <s v=""/>
    <x v="4"/>
    <s v="heavy or residual fuel oil"/>
    <b v="1"/>
    <x v="10"/>
    <x v="1"/>
  </r>
  <r>
    <n v="1011"/>
    <s v="N"/>
    <s v="Electric Utility"/>
    <s v="GT"/>
    <s v="NG"/>
    <n v="0"/>
    <n v="0"/>
    <n v="2019"/>
    <s v=""/>
    <x v="3"/>
    <s v="natural gas"/>
    <b v="1"/>
    <x v="30"/>
    <x v="1"/>
  </r>
  <r>
    <n v="1012"/>
    <s v="N"/>
    <s v="Electric Utility"/>
    <s v="ST"/>
    <s v="BIT"/>
    <n v="15021693"/>
    <n v="1354279.4"/>
    <n v="2019"/>
    <n v="11092019.121017423"/>
    <x v="2"/>
    <s v="hard coal"/>
    <b v="1"/>
    <x v="696"/>
    <x v="0"/>
  </r>
  <r>
    <n v="1012"/>
    <s v="N"/>
    <s v="Electric Utility"/>
    <s v="ST"/>
    <s v="NG"/>
    <n v="297614"/>
    <n v="24997.634999999998"/>
    <n v="2019"/>
    <n v="11905686.277921893"/>
    <x v="3"/>
    <s v="natural gas"/>
    <b v="1"/>
    <x v="697"/>
    <x v="0"/>
  </r>
  <r>
    <n v="1013"/>
    <s v="N"/>
    <s v="Electric Utility"/>
    <s v="GT"/>
    <s v="NG"/>
    <n v="0"/>
    <n v="0"/>
    <n v="2019"/>
    <s v=""/>
    <x v="3"/>
    <s v="natural gas"/>
    <b v="1"/>
    <x v="30"/>
    <x v="1"/>
  </r>
  <r>
    <n v="1016"/>
    <s v="N"/>
    <s v="Electric Utility"/>
    <s v="CA"/>
    <s v="DFO"/>
    <n v="0"/>
    <n v="-222.88399999999999"/>
    <n v="2019"/>
    <n v="0"/>
    <x v="4"/>
    <s v="heavy or residual fuel oil"/>
    <b v="1"/>
    <x v="283"/>
    <x v="0"/>
  </r>
  <r>
    <n v="1016"/>
    <s v="N"/>
    <s v="Electric Utility"/>
    <s v="CA"/>
    <s v="NG"/>
    <n v="0"/>
    <n v="-1227.116"/>
    <n v="2019"/>
    <n v="0"/>
    <x v="1"/>
    <s v="natural gas"/>
    <b v="1"/>
    <x v="91"/>
    <x v="0"/>
  </r>
  <r>
    <n v="1016"/>
    <s v="N"/>
    <s v="Electric Utility"/>
    <s v="CT"/>
    <s v="DFO"/>
    <n v="164"/>
    <n v="-40.042000000000002"/>
    <n v="2019"/>
    <n v="-4095699.5155087155"/>
    <x v="4"/>
    <s v="heavy or residual fuel oil"/>
    <b v="1"/>
    <x v="698"/>
    <x v="0"/>
  </r>
  <r>
    <n v="1016"/>
    <s v="N"/>
    <s v="Electric Utility"/>
    <s v="CT"/>
    <s v="NG"/>
    <n v="161285"/>
    <n v="8938.0419999999995"/>
    <n v="2019"/>
    <n v="18044779.829855353"/>
    <x v="1"/>
    <s v="natural gas"/>
    <b v="1"/>
    <x v="699"/>
    <x v="1"/>
  </r>
  <r>
    <n v="1016"/>
    <s v="N"/>
    <s v="Electric Utility"/>
    <s v="GT"/>
    <s v="DFO"/>
    <n v="35"/>
    <n v="-124.874"/>
    <n v="2019"/>
    <n v="-280282.52478498325"/>
    <x v="4"/>
    <s v="heavy or residual fuel oil"/>
    <b v="1"/>
    <x v="700"/>
    <x v="0"/>
  </r>
  <r>
    <n v="1016"/>
    <s v="N"/>
    <s v="Electric Utility"/>
    <s v="GT"/>
    <s v="NG"/>
    <n v="28468"/>
    <n v="1768.874"/>
    <n v="2019"/>
    <n v="16093854.056309268"/>
    <x v="3"/>
    <s v="natural gas"/>
    <b v="1"/>
    <x v="701"/>
    <x v="0"/>
  </r>
  <r>
    <n v="1020"/>
    <s v="N"/>
    <s v="Electric Utility"/>
    <s v="HY"/>
    <s v="WAT"/>
    <n v="9463"/>
    <n v="1063"/>
    <n v="2019"/>
    <n v="8902163.6876763869"/>
    <x v="0"/>
    <s v="hydro"/>
    <b v="1"/>
    <x v="702"/>
    <x v="0"/>
  </r>
  <r>
    <n v="1024"/>
    <s v="N"/>
    <s v="NAICS-22 Non-Cogen"/>
    <s v="IC"/>
    <s v="DFO"/>
    <n v="0"/>
    <n v="0"/>
    <n v="2019"/>
    <s v=""/>
    <x v="4"/>
    <s v="heavy or residual fuel oil"/>
    <b v="1"/>
    <x v="10"/>
    <x v="1"/>
  </r>
  <r>
    <n v="1024"/>
    <s v="N"/>
    <s v="NAICS-22 Non-Cogen"/>
    <s v="ST"/>
    <s v="BIT"/>
    <n v="0"/>
    <n v="0"/>
    <n v="2019"/>
    <s v=""/>
    <x v="2"/>
    <s v="hard coal"/>
    <b v="1"/>
    <x v="5"/>
    <x v="1"/>
  </r>
  <r>
    <n v="1024"/>
    <s v="N"/>
    <s v="NAICS-22 Non-Cogen"/>
    <s v="ST"/>
    <s v="KER"/>
    <n v="0"/>
    <n v="0"/>
    <n v="2019"/>
    <s v=""/>
    <x v="7"/>
    <s v="other"/>
    <b v="1"/>
    <x v="39"/>
    <x v="1"/>
  </r>
  <r>
    <n v="1024"/>
    <s v="N"/>
    <s v="NAICS-22 Non-Cogen"/>
    <s v="ST"/>
    <s v="NG"/>
    <n v="0"/>
    <n v="0"/>
    <n v="2019"/>
    <s v=""/>
    <x v="3"/>
    <s v="natural gas"/>
    <b v="1"/>
    <x v="30"/>
    <x v="1"/>
  </r>
  <r>
    <n v="1024"/>
    <s v="N"/>
    <s v="NAICS-22 Non-Cogen"/>
    <s v="ST"/>
    <s v="WDS"/>
    <n v="0"/>
    <n v="0"/>
    <n v="2019"/>
    <s v=""/>
    <x v="8"/>
    <s v="biomass"/>
    <b v="1"/>
    <x v="67"/>
    <x v="1"/>
  </r>
  <r>
    <n v="1037"/>
    <s v="N"/>
    <s v="Electric Utility"/>
    <s v="IC"/>
    <s v="BIT"/>
    <n v="0"/>
    <n v="0"/>
    <n v="2019"/>
    <s v=""/>
    <x v="2"/>
    <s v="hard coal"/>
    <b v="1"/>
    <x v="5"/>
    <x v="1"/>
  </r>
  <r>
    <n v="1037"/>
    <s v="N"/>
    <s v="Electric Utility"/>
    <s v="IC"/>
    <s v="DFO"/>
    <n v="0"/>
    <n v="0"/>
    <n v="2019"/>
    <s v=""/>
    <x v="4"/>
    <s v="heavy or residual fuel oil"/>
    <b v="1"/>
    <x v="10"/>
    <x v="1"/>
  </r>
  <r>
    <n v="1038"/>
    <s v="N"/>
    <s v="Electric Utility"/>
    <s v="IC"/>
    <s v="DFO"/>
    <n v="1357"/>
    <n v="142.42400000000001"/>
    <n v="2019"/>
    <n v="9527888.5581081826"/>
    <x v="4"/>
    <s v="heavy or residual fuel oil"/>
    <b v="1"/>
    <x v="703"/>
    <x v="0"/>
  </r>
  <r>
    <n v="1038"/>
    <s v="N"/>
    <s v="Electric Utility"/>
    <s v="IC"/>
    <s v="NG"/>
    <n v="55790"/>
    <n v="5854.576"/>
    <n v="2019"/>
    <n v="9529298.1080098711"/>
    <x v="3"/>
    <s v="natural gas"/>
    <b v="1"/>
    <x v="704"/>
    <x v="0"/>
  </r>
  <r>
    <n v="1040"/>
    <s v="N"/>
    <s v="Electric Utility"/>
    <s v="ST"/>
    <s v="BIT"/>
    <n v="523365"/>
    <n v="38322.133999999998"/>
    <n v="2019"/>
    <n v="13656989.978689602"/>
    <x v="2"/>
    <s v="hard coal"/>
    <b v="1"/>
    <x v="705"/>
    <x v="0"/>
  </r>
  <r>
    <n v="1040"/>
    <s v="N"/>
    <s v="Electric Utility"/>
    <s v="ST"/>
    <s v="DFO"/>
    <n v="8427"/>
    <n v="270.86599999999999"/>
    <n v="2019"/>
    <n v="31111324.418716267"/>
    <x v="4"/>
    <s v="heavy or residual fuel oil"/>
    <b v="1"/>
    <x v="706"/>
    <x v="1"/>
  </r>
  <r>
    <n v="1047"/>
    <s v="N"/>
    <s v="Electric Utility"/>
    <s v="ST"/>
    <s v="DFO"/>
    <n v="55934"/>
    <n v="1394.4359999999999"/>
    <n v="2019"/>
    <n v="40112274.7834967"/>
    <x v="4"/>
    <s v="heavy or residual fuel oil"/>
    <b v="1"/>
    <x v="707"/>
    <x v="1"/>
  </r>
  <r>
    <n v="1047"/>
    <s v="N"/>
    <s v="Electric Utility"/>
    <s v="ST"/>
    <s v="SUB"/>
    <n v="5530668"/>
    <n v="440514.56"/>
    <n v="2019"/>
    <n v="12555017.477742393"/>
    <x v="2"/>
    <s v="hard coal"/>
    <b v="1"/>
    <x v="708"/>
    <x v="0"/>
  </r>
  <r>
    <n v="1060"/>
    <s v="N"/>
    <s v="NAICS-22 Non-Cogen"/>
    <s v="ST"/>
    <s v="NUC"/>
    <n v="0"/>
    <n v="5235716"/>
    <n v="2019"/>
    <n v="0"/>
    <x v="5"/>
    <s v="nuclear"/>
    <b v="1"/>
    <x v="33"/>
    <x v="1"/>
  </r>
  <r>
    <n v="1067"/>
    <s v="N"/>
    <s v="NAICS-22 Non-Cogen"/>
    <s v="HY"/>
    <s v="WAT"/>
    <n v="74403"/>
    <n v="8358"/>
    <n v="2019"/>
    <n v="8902010.0502512567"/>
    <x v="0"/>
    <s v="hydro"/>
    <b v="1"/>
    <x v="709"/>
    <x v="0"/>
  </r>
  <r>
    <n v="1068"/>
    <s v="N"/>
    <s v="Electric Utility"/>
    <s v="GT"/>
    <s v="DFO"/>
    <n v="0"/>
    <n v="0"/>
    <n v="2019"/>
    <s v=""/>
    <x v="4"/>
    <s v="heavy or residual fuel oil"/>
    <b v="1"/>
    <x v="10"/>
    <x v="1"/>
  </r>
  <r>
    <n v="1068"/>
    <s v="N"/>
    <s v="Electric Utility"/>
    <s v="GT"/>
    <s v="NG"/>
    <n v="173422"/>
    <n v="29934"/>
    <n v="2019"/>
    <n v="5793478.9871049644"/>
    <x v="3"/>
    <s v="natural gas"/>
    <b v="1"/>
    <x v="710"/>
    <x v="0"/>
  </r>
  <r>
    <n v="1073"/>
    <s v="Y"/>
    <s v="Electric Utility"/>
    <s v="ST"/>
    <s v="NG"/>
    <n v="63578"/>
    <n v="5983.2470000000003"/>
    <n v="2019"/>
    <n v="10626002.904443022"/>
    <x v="3"/>
    <s v="natural gas"/>
    <b v="1"/>
    <x v="711"/>
    <x v="0"/>
  </r>
  <r>
    <n v="1073"/>
    <s v="Y"/>
    <s v="Electric Utility"/>
    <s v="ST"/>
    <s v="SUB"/>
    <n v="452422"/>
    <n v="37221.752999999997"/>
    <n v="2019"/>
    <n v="12154774.118242094"/>
    <x v="2"/>
    <s v="hard coal"/>
    <b v="1"/>
    <x v="712"/>
    <x v="0"/>
  </r>
  <r>
    <n v="1079"/>
    <s v="N"/>
    <s v="Electric Utility"/>
    <s v="GT"/>
    <s v="NG"/>
    <n v="6809"/>
    <n v="-716"/>
    <n v="2019"/>
    <n v="-9509776.5363128483"/>
    <x v="3"/>
    <s v="natural gas"/>
    <b v="1"/>
    <x v="713"/>
    <x v="0"/>
  </r>
  <r>
    <n v="1081"/>
    <s v="N"/>
    <s v="Electric Utility"/>
    <s v="ST"/>
    <s v="NG"/>
    <n v="122252"/>
    <n v="-846"/>
    <n v="2019"/>
    <n v="-144505910.16548464"/>
    <x v="3"/>
    <s v="natural gas"/>
    <b v="1"/>
    <x v="714"/>
    <x v="0"/>
  </r>
  <r>
    <n v="1081"/>
    <s v="N"/>
    <s v="Electric Utility"/>
    <s v="ST"/>
    <s v="SUB"/>
    <n v="0"/>
    <n v="0"/>
    <n v="2019"/>
    <s v=""/>
    <x v="2"/>
    <s v="hard coal"/>
    <b v="1"/>
    <x v="5"/>
    <x v="1"/>
  </r>
  <r>
    <n v="1082"/>
    <s v="Y"/>
    <s v="Electric Utility"/>
    <s v="ST"/>
    <s v="DFO"/>
    <n v="291524"/>
    <n v="29232.048999999999"/>
    <n v="2019"/>
    <n v="9972752.8508179504"/>
    <x v="4"/>
    <s v="heavy or residual fuel oil"/>
    <b v="1"/>
    <x v="715"/>
    <x v="0"/>
  </r>
  <r>
    <n v="1082"/>
    <s v="Y"/>
    <s v="Electric Utility"/>
    <s v="ST"/>
    <s v="NG"/>
    <n v="27361"/>
    <n v="2755.6019999999999"/>
    <n v="2019"/>
    <n v="9929227.8057571463"/>
    <x v="3"/>
    <s v="natural gas"/>
    <b v="1"/>
    <x v="716"/>
    <x v="0"/>
  </r>
  <r>
    <n v="1082"/>
    <s v="Y"/>
    <s v="Electric Utility"/>
    <s v="ST"/>
    <s v="RC"/>
    <n v="79264016"/>
    <n v="7982215.2999999998"/>
    <n v="2019"/>
    <n v="9930077.4310109131"/>
    <x v="2"/>
    <s v="hard coal"/>
    <b v="1"/>
    <x v="717"/>
    <x v="0"/>
  </r>
  <r>
    <n v="1082"/>
    <s v="Y"/>
    <s v="Electric Utility"/>
    <s v="ST"/>
    <s v="SUB"/>
    <n v="0"/>
    <n v="0"/>
    <n v="2019"/>
    <s v=""/>
    <x v="2"/>
    <s v="hard coal"/>
    <b v="1"/>
    <x v="5"/>
    <x v="1"/>
  </r>
  <r>
    <n v="1084"/>
    <s v="N"/>
    <s v="Electric Utility"/>
    <s v="GT"/>
    <s v="NG"/>
    <n v="8708"/>
    <n v="-755"/>
    <n v="2019"/>
    <n v="-11533774.834437085"/>
    <x v="3"/>
    <s v="natural gas"/>
    <b v="1"/>
    <x v="718"/>
    <x v="0"/>
  </r>
  <r>
    <n v="1091"/>
    <s v="N"/>
    <s v="Electric Utility"/>
    <s v="ST"/>
    <s v="ANT"/>
    <n v="0"/>
    <n v="0"/>
    <n v="2019"/>
    <s v=""/>
    <x v="2"/>
    <s v="hard coal"/>
    <b v="1"/>
    <x v="5"/>
    <x v="1"/>
  </r>
  <r>
    <n v="1091"/>
    <s v="N"/>
    <s v="Electric Utility"/>
    <s v="ST"/>
    <s v="NG"/>
    <n v="127397"/>
    <n v="12049.625"/>
    <n v="2019"/>
    <n v="10572694.170980426"/>
    <x v="3"/>
    <s v="natural gas"/>
    <b v="1"/>
    <x v="719"/>
    <x v="0"/>
  </r>
  <r>
    <n v="1091"/>
    <s v="N"/>
    <s v="Electric Utility"/>
    <s v="ST"/>
    <s v="RC"/>
    <n v="17024724"/>
    <n v="1616383"/>
    <n v="2019"/>
    <n v="10532605.205573184"/>
    <x v="2"/>
    <s v="hard coal"/>
    <b v="1"/>
    <x v="720"/>
    <x v="0"/>
  </r>
  <r>
    <n v="1091"/>
    <s v="N"/>
    <s v="Electric Utility"/>
    <s v="ST"/>
    <s v="SUB"/>
    <n v="0"/>
    <n v="-0.65200000000000002"/>
    <n v="2019"/>
    <n v="0"/>
    <x v="2"/>
    <s v="hard coal"/>
    <b v="1"/>
    <x v="721"/>
    <x v="0"/>
  </r>
  <r>
    <n v="1097"/>
    <s v="N"/>
    <s v="Electric Utility"/>
    <s v="GT"/>
    <s v="DFO"/>
    <n v="0"/>
    <n v="0"/>
    <n v="2019"/>
    <s v=""/>
    <x v="4"/>
    <s v="heavy or residual fuel oil"/>
    <b v="1"/>
    <x v="10"/>
    <x v="1"/>
  </r>
  <r>
    <n v="1097"/>
    <s v="N"/>
    <s v="Electric Utility"/>
    <s v="GT"/>
    <s v="NG"/>
    <n v="1064"/>
    <n v="-270"/>
    <n v="2019"/>
    <n v="-3940740.7407407407"/>
    <x v="3"/>
    <s v="natural gas"/>
    <b v="1"/>
    <x v="722"/>
    <x v="0"/>
  </r>
  <r>
    <n v="1104"/>
    <s v="N"/>
    <s v="Electric Utility"/>
    <s v="GT"/>
    <s v="NG"/>
    <n v="19733"/>
    <n v="640"/>
    <n v="2019"/>
    <n v="30832812.5"/>
    <x v="3"/>
    <s v="natural gas"/>
    <b v="1"/>
    <x v="723"/>
    <x v="1"/>
  </r>
  <r>
    <n v="1104"/>
    <s v="N"/>
    <s v="Electric Utility"/>
    <s v="ST"/>
    <s v="DFO"/>
    <n v="0"/>
    <n v="0"/>
    <n v="2019"/>
    <s v=""/>
    <x v="4"/>
    <s v="heavy or residual fuel oil"/>
    <b v="1"/>
    <x v="10"/>
    <x v="1"/>
  </r>
  <r>
    <n v="1104"/>
    <s v="N"/>
    <s v="Electric Utility"/>
    <s v="ST"/>
    <s v="NG"/>
    <n v="14331"/>
    <n v="1176.1489999999999"/>
    <n v="2019"/>
    <n v="12184680.682464553"/>
    <x v="3"/>
    <s v="natural gas"/>
    <b v="1"/>
    <x v="724"/>
    <x v="0"/>
  </r>
  <r>
    <n v="1104"/>
    <s v="N"/>
    <s v="Electric Utility"/>
    <s v="ST"/>
    <s v="SUB"/>
    <n v="12270190"/>
    <n v="1144052.8999999999"/>
    <n v="2019"/>
    <n v="10725194.612941414"/>
    <x v="2"/>
    <s v="hard coal"/>
    <b v="1"/>
    <x v="725"/>
    <x v="0"/>
  </r>
  <r>
    <n v="1109"/>
    <s v="N"/>
    <s v="Electric Utility"/>
    <s v="HY"/>
    <s v="WAT"/>
    <n v="6963304"/>
    <n v="782218"/>
    <n v="2019"/>
    <n v="8901999.1869274303"/>
    <x v="0"/>
    <s v="hydro"/>
    <b v="1"/>
    <x v="726"/>
    <x v="0"/>
  </r>
  <r>
    <n v="1120"/>
    <s v="N"/>
    <s v="Electric Utility"/>
    <s v="IC"/>
    <s v="DFO"/>
    <n v="4414"/>
    <n v="425.18599999999998"/>
    <n v="2019"/>
    <n v="10381338.99046535"/>
    <x v="4"/>
    <s v="heavy or residual fuel oil"/>
    <b v="1"/>
    <x v="727"/>
    <x v="0"/>
  </r>
  <r>
    <n v="1120"/>
    <s v="N"/>
    <s v="Electric Utility"/>
    <s v="IC"/>
    <s v="NG"/>
    <n v="38"/>
    <n v="3.8140000000000001"/>
    <n v="2019"/>
    <n v="9963293.1305715777"/>
    <x v="3"/>
    <s v="natural gas"/>
    <b v="1"/>
    <x v="728"/>
    <x v="0"/>
  </r>
  <r>
    <n v="1121"/>
    <s v="N"/>
    <s v="Electric Utility"/>
    <s v="IC"/>
    <s v="DFO"/>
    <n v="1161"/>
    <n v="119"/>
    <n v="2019"/>
    <n v="9756302.521008404"/>
    <x v="4"/>
    <s v="heavy or residual fuel oil"/>
    <b v="1"/>
    <x v="729"/>
    <x v="0"/>
  </r>
  <r>
    <n v="1121"/>
    <s v="N"/>
    <s v="Electric Utility"/>
    <s v="IC"/>
    <s v="NG"/>
    <n v="0"/>
    <n v="0"/>
    <n v="2019"/>
    <s v=""/>
    <x v="3"/>
    <s v="natural gas"/>
    <b v="1"/>
    <x v="30"/>
    <x v="1"/>
  </r>
  <r>
    <n v="1122"/>
    <s v="N"/>
    <s v="Electric Utility"/>
    <s v="ST"/>
    <s v="DFO"/>
    <n v="0"/>
    <n v="0"/>
    <n v="2019"/>
    <s v=""/>
    <x v="4"/>
    <s v="heavy or residual fuel oil"/>
    <b v="1"/>
    <x v="10"/>
    <x v="1"/>
  </r>
  <r>
    <n v="1122"/>
    <s v="N"/>
    <s v="Electric Utility"/>
    <s v="ST"/>
    <s v="NG"/>
    <n v="1509384"/>
    <n v="116459.88"/>
    <n v="2019"/>
    <n v="12960549.160792541"/>
    <x v="3"/>
    <s v="natural gas"/>
    <b v="1"/>
    <x v="730"/>
    <x v="0"/>
  </r>
  <r>
    <n v="1122"/>
    <s v="N"/>
    <s v="Electric Utility"/>
    <s v="ST"/>
    <s v="OBS"/>
    <n v="159732"/>
    <n v="12464.120999999999"/>
    <n v="2019"/>
    <n v="12815344.138587873"/>
    <x v="8"/>
    <s v="biomass"/>
    <b v="1"/>
    <x v="731"/>
    <x v="0"/>
  </r>
  <r>
    <n v="1122"/>
    <s v="N"/>
    <s v="Electric Utility"/>
    <s v="ST"/>
    <s v="SUB"/>
    <n v="0"/>
    <n v="0"/>
    <n v="2019"/>
    <s v=""/>
    <x v="2"/>
    <s v="hard coal"/>
    <b v="1"/>
    <x v="5"/>
    <x v="1"/>
  </r>
  <r>
    <n v="1123"/>
    <s v="N"/>
    <s v="Electric Utility"/>
    <s v="IC"/>
    <s v="DFO"/>
    <n v="497"/>
    <n v="45"/>
    <n v="2019"/>
    <n v="11044444.444444444"/>
    <x v="4"/>
    <s v="heavy or residual fuel oil"/>
    <b v="1"/>
    <x v="732"/>
    <x v="0"/>
  </r>
  <r>
    <n v="1124"/>
    <s v="N"/>
    <s v="Electric Utility"/>
    <s v="GT"/>
    <s v="DFO"/>
    <n v="224"/>
    <n v="17.504000000000001"/>
    <n v="2019"/>
    <n v="12797074.95429616"/>
    <x v="4"/>
    <s v="heavy or residual fuel oil"/>
    <b v="1"/>
    <x v="733"/>
    <x v="0"/>
  </r>
  <r>
    <n v="1124"/>
    <s v="N"/>
    <s v="Electric Utility"/>
    <s v="GT"/>
    <s v="NG"/>
    <n v="1314"/>
    <n v="103.496"/>
    <n v="2019"/>
    <n v="12696142.846100332"/>
    <x v="3"/>
    <s v="natural gas"/>
    <b v="1"/>
    <x v="734"/>
    <x v="0"/>
  </r>
  <r>
    <n v="1126"/>
    <s v="N"/>
    <s v="Electric Utility"/>
    <s v="IC"/>
    <s v="DFO"/>
    <n v="347"/>
    <n v="33"/>
    <n v="2019"/>
    <n v="10515151.515151516"/>
    <x v="4"/>
    <s v="heavy or residual fuel oil"/>
    <b v="1"/>
    <x v="735"/>
    <x v="0"/>
  </r>
  <r>
    <n v="1126"/>
    <s v="N"/>
    <s v="Electric Utility"/>
    <s v="IC"/>
    <s v="NG"/>
    <n v="0"/>
    <n v="0"/>
    <n v="2019"/>
    <s v=""/>
    <x v="3"/>
    <s v="natural gas"/>
    <b v="1"/>
    <x v="30"/>
    <x v="1"/>
  </r>
  <r>
    <n v="1128"/>
    <s v="N"/>
    <s v="Electric Utility"/>
    <s v="IC"/>
    <s v="DFO"/>
    <n v="72"/>
    <n v="7"/>
    <n v="2019"/>
    <n v="10285714.285714287"/>
    <x v="4"/>
    <s v="heavy or residual fuel oil"/>
    <b v="1"/>
    <x v="736"/>
    <x v="0"/>
  </r>
  <r>
    <n v="1128"/>
    <s v="N"/>
    <s v="Electric Utility"/>
    <s v="IC"/>
    <s v="NG"/>
    <n v="0"/>
    <n v="0"/>
    <n v="2019"/>
    <s v=""/>
    <x v="3"/>
    <s v="natural gas"/>
    <b v="1"/>
    <x v="30"/>
    <x v="1"/>
  </r>
  <r>
    <n v="1129"/>
    <s v="N"/>
    <s v="Electric Utility"/>
    <s v="IC"/>
    <s v="DFO"/>
    <n v="411"/>
    <n v="42.896000000000001"/>
    <n v="2019"/>
    <n v="9581312.9429317415"/>
    <x v="4"/>
    <s v="heavy or residual fuel oil"/>
    <b v="1"/>
    <x v="737"/>
    <x v="0"/>
  </r>
  <r>
    <n v="1129"/>
    <s v="N"/>
    <s v="Electric Utility"/>
    <s v="IC"/>
    <s v="NG"/>
    <n v="1"/>
    <n v="0.104"/>
    <n v="2019"/>
    <n v="9615384.6153846141"/>
    <x v="3"/>
    <s v="natural gas"/>
    <b v="1"/>
    <x v="738"/>
    <x v="0"/>
  </r>
  <r>
    <n v="1130"/>
    <s v="N"/>
    <s v="Electric Utility"/>
    <s v="GT"/>
    <s v="DFO"/>
    <n v="0"/>
    <n v="0"/>
    <n v="2019"/>
    <s v=""/>
    <x v="4"/>
    <s v="heavy or residual fuel oil"/>
    <b v="1"/>
    <x v="10"/>
    <x v="1"/>
  </r>
  <r>
    <n v="1130"/>
    <s v="N"/>
    <s v="Electric Utility"/>
    <s v="GT"/>
    <s v="NG"/>
    <n v="5542"/>
    <n v="-471"/>
    <n v="2019"/>
    <n v="-11766454.352441613"/>
    <x v="3"/>
    <s v="natural gas"/>
    <b v="1"/>
    <x v="739"/>
    <x v="0"/>
  </r>
  <r>
    <n v="1131"/>
    <s v="N"/>
    <s v="Electric Utility"/>
    <s v="ST"/>
    <s v="AB"/>
    <n v="0"/>
    <n v="0"/>
    <n v="2019"/>
    <s v=""/>
    <x v="8"/>
    <s v="biomass"/>
    <b v="1"/>
    <x v="67"/>
    <x v="1"/>
  </r>
  <r>
    <n v="1131"/>
    <s v="N"/>
    <s v="Electric Utility"/>
    <s v="ST"/>
    <s v="BIT"/>
    <n v="1420"/>
    <n v="34.786000000000001"/>
    <n v="2019"/>
    <n v="40821019.950554818"/>
    <x v="2"/>
    <s v="hard coal"/>
    <b v="1"/>
    <x v="740"/>
    <x v="1"/>
  </r>
  <r>
    <n v="1131"/>
    <s v="N"/>
    <s v="Electric Utility"/>
    <s v="ST"/>
    <s v="NG"/>
    <n v="45276"/>
    <n v="811.21400000000006"/>
    <n v="2019"/>
    <n v="55812646.231450632"/>
    <x v="3"/>
    <s v="natural gas"/>
    <b v="1"/>
    <x v="741"/>
    <x v="1"/>
  </r>
  <r>
    <n v="1131"/>
    <s v="N"/>
    <s v="Electric Utility"/>
    <s v="ST"/>
    <s v="OBS"/>
    <n v="0"/>
    <n v="0"/>
    <n v="2019"/>
    <s v=""/>
    <x v="8"/>
    <s v="biomass"/>
    <b v="1"/>
    <x v="67"/>
    <x v="1"/>
  </r>
  <r>
    <n v="1131"/>
    <s v="N"/>
    <s v="Electric Utility"/>
    <s v="ST"/>
    <s v="WDS"/>
    <n v="0"/>
    <n v="0"/>
    <n v="2019"/>
    <s v=""/>
    <x v="8"/>
    <s v="biomass"/>
    <b v="1"/>
    <x v="67"/>
    <x v="1"/>
  </r>
  <r>
    <n v="1132"/>
    <s v="N"/>
    <s v="Electric Utility"/>
    <s v="IC"/>
    <s v="DFO"/>
    <n v="482"/>
    <n v="55.86"/>
    <n v="2019"/>
    <n v="8628714.6437522378"/>
    <x v="4"/>
    <s v="heavy or residual fuel oil"/>
    <b v="1"/>
    <x v="742"/>
    <x v="0"/>
  </r>
  <r>
    <n v="1134"/>
    <s v="N"/>
    <s v="Electric Utility"/>
    <s v="IC"/>
    <s v="DFO"/>
    <n v="164"/>
    <n v="14"/>
    <n v="2019"/>
    <n v="11714285.714285713"/>
    <x v="4"/>
    <s v="heavy or residual fuel oil"/>
    <b v="1"/>
    <x v="743"/>
    <x v="0"/>
  </r>
  <r>
    <n v="1135"/>
    <s v="N"/>
    <s v="Electric Utility"/>
    <s v="IC"/>
    <s v="DFO"/>
    <n v="40"/>
    <n v="5"/>
    <n v="2019"/>
    <n v="8000000"/>
    <x v="4"/>
    <s v="heavy or residual fuel oil"/>
    <b v="1"/>
    <x v="744"/>
    <x v="0"/>
  </r>
  <r>
    <n v="1137"/>
    <s v="N"/>
    <s v="Electric Utility"/>
    <s v="IC"/>
    <s v="DFO"/>
    <n v="1104"/>
    <n v="190"/>
    <n v="2019"/>
    <n v="5810526.3157894742"/>
    <x v="4"/>
    <s v="heavy or residual fuel oil"/>
    <b v="1"/>
    <x v="745"/>
    <x v="0"/>
  </r>
  <r>
    <n v="1137"/>
    <s v="N"/>
    <s v="Electric Utility"/>
    <s v="IC"/>
    <s v="NG"/>
    <n v="0"/>
    <n v="0"/>
    <n v="2019"/>
    <s v=""/>
    <x v="3"/>
    <s v="natural gas"/>
    <b v="1"/>
    <x v="30"/>
    <x v="1"/>
  </r>
  <r>
    <n v="1138"/>
    <s v="N"/>
    <s v="Electric Utility"/>
    <s v="IC"/>
    <s v="DFO"/>
    <n v="4441"/>
    <n v="439"/>
    <n v="2019"/>
    <n v="10116173.120728929"/>
    <x v="4"/>
    <s v="heavy or residual fuel oil"/>
    <b v="1"/>
    <x v="746"/>
    <x v="0"/>
  </r>
  <r>
    <n v="1141"/>
    <s v="N"/>
    <s v="Electric Utility"/>
    <s v="IC"/>
    <s v="DFO"/>
    <n v="88"/>
    <n v="7"/>
    <n v="2019"/>
    <n v="12571428.571428571"/>
    <x v="4"/>
    <s v="heavy or residual fuel oil"/>
    <b v="1"/>
    <x v="747"/>
    <x v="0"/>
  </r>
  <r>
    <n v="1142"/>
    <s v="N"/>
    <s v="Electric Utility"/>
    <s v="IC"/>
    <s v="DFO"/>
    <n v="862"/>
    <n v="81"/>
    <n v="2019"/>
    <n v="10641975.308641974"/>
    <x v="4"/>
    <s v="heavy or residual fuel oil"/>
    <b v="1"/>
    <x v="748"/>
    <x v="0"/>
  </r>
  <r>
    <n v="1143"/>
    <s v="N"/>
    <s v="Electric Utility"/>
    <s v="IC"/>
    <s v="DFO"/>
    <n v="72"/>
    <n v="8"/>
    <n v="2019"/>
    <n v="9000000"/>
    <x v="4"/>
    <s v="heavy or residual fuel oil"/>
    <b v="1"/>
    <x v="749"/>
    <x v="0"/>
  </r>
  <r>
    <n v="1145"/>
    <s v="N"/>
    <s v="Electric Utility"/>
    <s v="IC"/>
    <s v="DFO"/>
    <n v="2059"/>
    <n v="222.47900000000001"/>
    <n v="2019"/>
    <n v="9254806.0715842843"/>
    <x v="4"/>
    <s v="heavy or residual fuel oil"/>
    <b v="1"/>
    <x v="750"/>
    <x v="0"/>
  </r>
  <r>
    <n v="1145"/>
    <s v="N"/>
    <s v="Electric Utility"/>
    <s v="IC"/>
    <s v="NG"/>
    <n v="726"/>
    <n v="78.521000000000001"/>
    <n v="2019"/>
    <n v="9245934.208683027"/>
    <x v="3"/>
    <s v="natural gas"/>
    <b v="1"/>
    <x v="751"/>
    <x v="0"/>
  </r>
  <r>
    <n v="1146"/>
    <s v="N"/>
    <s v="Electric Utility"/>
    <s v="IC"/>
    <s v="DFO"/>
    <n v="0"/>
    <n v="0"/>
    <n v="2019"/>
    <s v=""/>
    <x v="4"/>
    <s v="heavy or residual fuel oil"/>
    <b v="1"/>
    <x v="10"/>
    <x v="1"/>
  </r>
  <r>
    <n v="1150"/>
    <s v="N"/>
    <s v="Electric Utility"/>
    <s v="GT"/>
    <s v="DFO"/>
    <n v="4786"/>
    <n v="-292"/>
    <n v="2019"/>
    <n v="-16390410.95890411"/>
    <x v="4"/>
    <s v="heavy or residual fuel oil"/>
    <b v="1"/>
    <x v="752"/>
    <x v="0"/>
  </r>
  <r>
    <n v="1150"/>
    <s v="N"/>
    <s v="Electric Utility"/>
    <s v="IC"/>
    <s v="DFO"/>
    <n v="0"/>
    <n v="0"/>
    <n v="2019"/>
    <s v=""/>
    <x v="4"/>
    <s v="heavy or residual fuel oil"/>
    <b v="1"/>
    <x v="10"/>
    <x v="1"/>
  </r>
  <r>
    <n v="1150"/>
    <s v="N"/>
    <s v="Electric Utility"/>
    <s v="IC"/>
    <s v="NG"/>
    <n v="0"/>
    <n v="0"/>
    <n v="2019"/>
    <s v=""/>
    <x v="3"/>
    <s v="natural gas"/>
    <b v="1"/>
    <x v="30"/>
    <x v="1"/>
  </r>
  <r>
    <n v="1153"/>
    <s v="N"/>
    <s v="Electric Utility"/>
    <s v="IC"/>
    <s v="DFO"/>
    <n v="968"/>
    <n v="80"/>
    <n v="2019"/>
    <n v="12100000"/>
    <x v="4"/>
    <s v="heavy or residual fuel oil"/>
    <b v="1"/>
    <x v="753"/>
    <x v="0"/>
  </r>
  <r>
    <n v="1154"/>
    <s v="N"/>
    <s v="Electric Utility"/>
    <s v="IC"/>
    <s v="DFO"/>
    <n v="2382"/>
    <n v="241.339"/>
    <n v="2019"/>
    <n v="9869933.9932625908"/>
    <x v="4"/>
    <s v="heavy or residual fuel oil"/>
    <b v="1"/>
    <x v="754"/>
    <x v="0"/>
  </r>
  <r>
    <n v="1154"/>
    <s v="N"/>
    <s v="Electric Utility"/>
    <s v="IC"/>
    <s v="NG"/>
    <n v="46"/>
    <n v="4.6609999999999996"/>
    <n v="2019"/>
    <n v="9869126.796824716"/>
    <x v="3"/>
    <s v="natural gas"/>
    <b v="1"/>
    <x v="755"/>
    <x v="0"/>
  </r>
  <r>
    <n v="1155"/>
    <s v="N"/>
    <s v="Electric Utility"/>
    <s v="IC"/>
    <s v="DFO"/>
    <n v="848"/>
    <n v="74.085999999999999"/>
    <n v="2019"/>
    <n v="11446157.168695841"/>
    <x v="4"/>
    <s v="heavy or residual fuel oil"/>
    <b v="1"/>
    <x v="756"/>
    <x v="0"/>
  </r>
  <r>
    <n v="1155"/>
    <s v="N"/>
    <s v="Electric Utility"/>
    <s v="IC"/>
    <s v="NG"/>
    <n v="10"/>
    <n v="0.91400000000000003"/>
    <n v="2019"/>
    <n v="10940919.037199125"/>
    <x v="3"/>
    <s v="natural gas"/>
    <b v="1"/>
    <x v="757"/>
    <x v="0"/>
  </r>
  <r>
    <n v="1156"/>
    <s v="N"/>
    <s v="Electric Utility"/>
    <s v="IC"/>
    <s v="DFO"/>
    <n v="3705"/>
    <n v="337"/>
    <n v="2019"/>
    <n v="10994065.281899109"/>
    <x v="4"/>
    <s v="heavy or residual fuel oil"/>
    <b v="1"/>
    <x v="758"/>
    <x v="0"/>
  </r>
  <r>
    <n v="1157"/>
    <s v="N"/>
    <s v="Electric Utility"/>
    <s v="IC"/>
    <s v="DFO"/>
    <n v="2875"/>
    <n v="284"/>
    <n v="2019"/>
    <n v="10123239.436619718"/>
    <x v="4"/>
    <s v="heavy or residual fuel oil"/>
    <b v="1"/>
    <x v="759"/>
    <x v="0"/>
  </r>
  <r>
    <n v="1158"/>
    <s v="N"/>
    <s v="Electric Utility"/>
    <s v="IC"/>
    <s v="DFO"/>
    <n v="626"/>
    <n v="43"/>
    <n v="2019"/>
    <n v="14558139.534883721"/>
    <x v="4"/>
    <s v="heavy or residual fuel oil"/>
    <b v="1"/>
    <x v="760"/>
    <x v="0"/>
  </r>
  <r>
    <n v="1160"/>
    <s v="N"/>
    <s v="Electric Utility"/>
    <s v="IC"/>
    <s v="DFO"/>
    <n v="5934"/>
    <n v="424"/>
    <n v="2019"/>
    <n v="13995283.018867925"/>
    <x v="4"/>
    <s v="heavy or residual fuel oil"/>
    <b v="1"/>
    <x v="761"/>
    <x v="0"/>
  </r>
  <r>
    <n v="1162"/>
    <s v="N"/>
    <s v="Electric Utility"/>
    <s v="IC"/>
    <s v="DFO"/>
    <n v="1350"/>
    <n v="-453.52"/>
    <n v="2019"/>
    <n v="-2976715.4701005467"/>
    <x v="4"/>
    <s v="heavy or residual fuel oil"/>
    <b v="1"/>
    <x v="762"/>
    <x v="0"/>
  </r>
  <r>
    <n v="1162"/>
    <s v="N"/>
    <s v="Electric Utility"/>
    <s v="IC"/>
    <s v="NG"/>
    <n v="285"/>
    <n v="-96.48"/>
    <n v="2019"/>
    <n v="-2953980.0995024876"/>
    <x v="3"/>
    <s v="natural gas"/>
    <b v="1"/>
    <x v="763"/>
    <x v="0"/>
  </r>
  <r>
    <n v="1163"/>
    <s v="N"/>
    <s v="Electric Utility"/>
    <s v="IC"/>
    <s v="DFO"/>
    <n v="120"/>
    <n v="9"/>
    <n v="2019"/>
    <n v="13333333.333333334"/>
    <x v="4"/>
    <s v="heavy or residual fuel oil"/>
    <b v="1"/>
    <x v="764"/>
    <x v="0"/>
  </r>
  <r>
    <n v="1164"/>
    <s v="N"/>
    <s v="Electric Utility"/>
    <s v="IC"/>
    <s v="DFO"/>
    <n v="2244"/>
    <n v="213"/>
    <n v="2019"/>
    <n v="10535211.267605634"/>
    <x v="4"/>
    <s v="heavy or residual fuel oil"/>
    <b v="1"/>
    <x v="765"/>
    <x v="0"/>
  </r>
  <r>
    <n v="1165"/>
    <s v="N"/>
    <s v="Electric Utility"/>
    <s v="IC"/>
    <s v="DFO"/>
    <n v="1587"/>
    <n v="139.56700000000001"/>
    <n v="2019"/>
    <n v="11370882.80180845"/>
    <x v="4"/>
    <s v="heavy or residual fuel oil"/>
    <b v="1"/>
    <x v="766"/>
    <x v="0"/>
  </r>
  <r>
    <n v="1165"/>
    <s v="N"/>
    <s v="Electric Utility"/>
    <s v="IC"/>
    <s v="NG"/>
    <n v="881"/>
    <n v="77.433000000000007"/>
    <n v="2019"/>
    <n v="11377578.035204628"/>
    <x v="3"/>
    <s v="natural gas"/>
    <b v="1"/>
    <x v="767"/>
    <x v="0"/>
  </r>
  <r>
    <n v="1166"/>
    <s v="N"/>
    <s v="Electric Utility"/>
    <s v="IC"/>
    <s v="DFO"/>
    <n v="4253"/>
    <n v="478"/>
    <n v="2019"/>
    <n v="8897489.5397489537"/>
    <x v="4"/>
    <s v="heavy or residual fuel oil"/>
    <b v="1"/>
    <x v="768"/>
    <x v="0"/>
  </r>
  <r>
    <n v="1167"/>
    <s v="Y"/>
    <s v="Electric Utility"/>
    <s v="ST"/>
    <s v="DFO"/>
    <n v="2013"/>
    <n v="357.04199999999997"/>
    <n v="2019"/>
    <n v="5637992.1689885221"/>
    <x v="4"/>
    <s v="heavy or residual fuel oil"/>
    <b v="1"/>
    <x v="769"/>
    <x v="0"/>
  </r>
  <r>
    <n v="1167"/>
    <s v="Y"/>
    <s v="Electric Utility"/>
    <s v="ST"/>
    <s v="NG"/>
    <n v="8932"/>
    <n v="1551.681"/>
    <n v="2019"/>
    <n v="5756337.8039687285"/>
    <x v="3"/>
    <s v="natural gas"/>
    <b v="1"/>
    <x v="770"/>
    <x v="0"/>
  </r>
  <r>
    <n v="1167"/>
    <s v="Y"/>
    <s v="Electric Utility"/>
    <s v="ST"/>
    <s v="RC"/>
    <n v="3594215"/>
    <n v="626021.6"/>
    <n v="2019"/>
    <n v="5741359.403573296"/>
    <x v="2"/>
    <s v="hard coal"/>
    <b v="1"/>
    <x v="771"/>
    <x v="0"/>
  </r>
  <r>
    <n v="1167"/>
    <s v="Y"/>
    <s v="Electric Utility"/>
    <s v="ST"/>
    <s v="SUB"/>
    <n v="387370"/>
    <n v="67042.678"/>
    <n v="2019"/>
    <n v="5777961.3159247609"/>
    <x v="2"/>
    <s v="hard coal"/>
    <b v="1"/>
    <x v="772"/>
    <x v="0"/>
  </r>
  <r>
    <n v="1168"/>
    <s v="N"/>
    <s v="Electric Utility"/>
    <s v="IC"/>
    <s v="DFO"/>
    <n v="4997"/>
    <n v="512.21199999999999"/>
    <n v="2019"/>
    <n v="9755726.1446432341"/>
    <x v="4"/>
    <s v="heavy or residual fuel oil"/>
    <b v="1"/>
    <x v="773"/>
    <x v="0"/>
  </r>
  <r>
    <n v="1168"/>
    <s v="N"/>
    <s v="Electric Utility"/>
    <s v="IC"/>
    <s v="NG"/>
    <n v="3308"/>
    <n v="338.78800000000001"/>
    <n v="2019"/>
    <n v="9764218.3312277887"/>
    <x v="3"/>
    <s v="natural gas"/>
    <b v="1"/>
    <x v="774"/>
    <x v="0"/>
  </r>
  <r>
    <n v="1169"/>
    <s v="N"/>
    <s v="Electric Utility"/>
    <s v="IC"/>
    <s v="DFO"/>
    <n v="528"/>
    <n v="31"/>
    <n v="2019"/>
    <n v="17032258.064516127"/>
    <x v="4"/>
    <s v="heavy or residual fuel oil"/>
    <b v="1"/>
    <x v="775"/>
    <x v="0"/>
  </r>
  <r>
    <n v="1169"/>
    <s v="N"/>
    <s v="Electric Utility"/>
    <s v="IC"/>
    <s v="NG"/>
    <n v="0"/>
    <n v="0"/>
    <n v="2019"/>
    <s v=""/>
    <x v="3"/>
    <s v="natural gas"/>
    <b v="1"/>
    <x v="30"/>
    <x v="1"/>
  </r>
  <r>
    <n v="1172"/>
    <s v="N"/>
    <s v="Electric Utility"/>
    <s v="IC"/>
    <s v="DFO"/>
    <n v="962"/>
    <n v="-3.6219999999999999"/>
    <n v="2019"/>
    <n v="-265599116.51021537"/>
    <x v="4"/>
    <s v="heavy or residual fuel oil"/>
    <b v="1"/>
    <x v="776"/>
    <x v="0"/>
  </r>
  <r>
    <n v="1172"/>
    <s v="N"/>
    <s v="Electric Utility"/>
    <s v="IC"/>
    <s v="NG"/>
    <n v="1164"/>
    <n v="-4.3780000000000001"/>
    <n v="2019"/>
    <n v="-265874828.68889901"/>
    <x v="3"/>
    <s v="natural gas"/>
    <b v="1"/>
    <x v="777"/>
    <x v="0"/>
  </r>
  <r>
    <n v="1172"/>
    <s v="N"/>
    <s v="Electric Utility"/>
    <s v="PV"/>
    <s v="SUN"/>
    <n v="8021"/>
    <n v="901"/>
    <n v="2019"/>
    <n v="8902330.7436182033"/>
    <x v="11"/>
    <s v="solar"/>
    <b v="1"/>
    <x v="778"/>
    <x v="0"/>
  </r>
  <r>
    <n v="1172"/>
    <s v="N"/>
    <s v="Electric Utility"/>
    <s v="WT"/>
    <s v="WND"/>
    <n v="38063"/>
    <n v="4276"/>
    <n v="2019"/>
    <n v="8901543.4985968191"/>
    <x v="9"/>
    <s v="wind"/>
    <b v="1"/>
    <x v="779"/>
    <x v="1"/>
  </r>
  <r>
    <n v="1173"/>
    <s v="N"/>
    <s v="Electric Utility"/>
    <s v="HY"/>
    <s v="WAT"/>
    <n v="50668"/>
    <n v="5692"/>
    <n v="2019"/>
    <n v="8901616.3035839777"/>
    <x v="0"/>
    <s v="hydro"/>
    <b v="1"/>
    <x v="780"/>
    <x v="0"/>
  </r>
  <r>
    <n v="1176"/>
    <s v="N"/>
    <s v="Electric Utility"/>
    <s v="IC"/>
    <s v="DFO"/>
    <n v="0"/>
    <n v="0"/>
    <n v="2019"/>
    <s v=""/>
    <x v="4"/>
    <s v="heavy or residual fuel oil"/>
    <b v="1"/>
    <x v="10"/>
    <x v="1"/>
  </r>
  <r>
    <n v="1176"/>
    <s v="N"/>
    <s v="Electric Utility"/>
    <s v="IC"/>
    <s v="NG"/>
    <n v="0"/>
    <n v="0"/>
    <n v="2019"/>
    <s v=""/>
    <x v="3"/>
    <s v="natural gas"/>
    <b v="1"/>
    <x v="30"/>
    <x v="1"/>
  </r>
  <r>
    <n v="1177"/>
    <s v="N"/>
    <s v="Electric Utility"/>
    <s v="IC"/>
    <s v="DFO"/>
    <n v="0"/>
    <n v="0"/>
    <n v="2019"/>
    <s v=""/>
    <x v="4"/>
    <s v="heavy or residual fuel oil"/>
    <b v="1"/>
    <x v="10"/>
    <x v="1"/>
  </r>
  <r>
    <n v="1180"/>
    <s v="N"/>
    <s v="Electric Utility"/>
    <s v="IC"/>
    <s v="DFO"/>
    <n v="11"/>
    <n v="1"/>
    <n v="2019"/>
    <n v="11000000"/>
    <x v="4"/>
    <s v="heavy or residual fuel oil"/>
    <b v="1"/>
    <x v="781"/>
    <x v="0"/>
  </r>
  <r>
    <n v="1181"/>
    <s v="N"/>
    <s v="Electric Utility"/>
    <s v="IC"/>
    <s v="DFO"/>
    <n v="390"/>
    <n v="35"/>
    <n v="2019"/>
    <n v="11142857.142857142"/>
    <x v="4"/>
    <s v="heavy or residual fuel oil"/>
    <b v="1"/>
    <x v="782"/>
    <x v="0"/>
  </r>
  <r>
    <n v="1184"/>
    <s v="N"/>
    <s v="Electric Utility"/>
    <s v="IC"/>
    <s v="DFO"/>
    <n v="456"/>
    <n v="39.814999999999998"/>
    <n v="2019"/>
    <n v="11452969.986186111"/>
    <x v="4"/>
    <s v="heavy or residual fuel oil"/>
    <b v="1"/>
    <x v="783"/>
    <x v="0"/>
  </r>
  <r>
    <n v="1184"/>
    <s v="N"/>
    <s v="Electric Utility"/>
    <s v="IC"/>
    <s v="NG"/>
    <n v="206"/>
    <n v="18.004999999999999"/>
    <n v="2019"/>
    <n v="11441266.314912526"/>
    <x v="3"/>
    <s v="natural gas"/>
    <b v="1"/>
    <x v="784"/>
    <x v="0"/>
  </r>
  <r>
    <n v="1186"/>
    <s v="N"/>
    <s v="Electric Utility"/>
    <s v="GT"/>
    <s v="KER"/>
    <n v="6592"/>
    <n v="354"/>
    <n v="2019"/>
    <n v="18621468.92655367"/>
    <x v="7"/>
    <s v="other"/>
    <b v="1"/>
    <x v="785"/>
    <x v="1"/>
  </r>
  <r>
    <n v="1187"/>
    <s v="N"/>
    <s v="Electric Utility"/>
    <s v="IC"/>
    <s v="DFO"/>
    <n v="1594"/>
    <n v="95.992999999999995"/>
    <n v="2019"/>
    <n v="16605377.475440918"/>
    <x v="4"/>
    <s v="heavy or residual fuel oil"/>
    <b v="1"/>
    <x v="786"/>
    <x v="0"/>
  </r>
  <r>
    <n v="1187"/>
    <s v="N"/>
    <s v="Electric Utility"/>
    <s v="IC"/>
    <s v="NG"/>
    <n v="348"/>
    <n v="21.007000000000001"/>
    <n v="2019"/>
    <n v="16565906.602561049"/>
    <x v="3"/>
    <s v="natural gas"/>
    <b v="1"/>
    <x v="787"/>
    <x v="0"/>
  </r>
  <r>
    <n v="1188"/>
    <s v="N"/>
    <s v="Electric Utility"/>
    <s v="IC"/>
    <s v="DFO"/>
    <n v="2469"/>
    <n v="227.96799999999999"/>
    <n v="2019"/>
    <n v="10830467.43402583"/>
    <x v="4"/>
    <s v="heavy or residual fuel oil"/>
    <b v="1"/>
    <x v="788"/>
    <x v="0"/>
  </r>
  <r>
    <n v="1188"/>
    <s v="N"/>
    <s v="Electric Utility"/>
    <s v="IC"/>
    <s v="NG"/>
    <n v="217"/>
    <n v="20.032"/>
    <n v="2019"/>
    <n v="10832667.731629392"/>
    <x v="3"/>
    <s v="natural gas"/>
    <b v="1"/>
    <x v="789"/>
    <x v="0"/>
  </r>
  <r>
    <n v="1190"/>
    <s v="N"/>
    <s v="Electric Utility"/>
    <s v="IC"/>
    <s v="DFO"/>
    <n v="36"/>
    <n v="2"/>
    <n v="2019"/>
    <n v="18000000"/>
    <x v="4"/>
    <s v="heavy or residual fuel oil"/>
    <b v="1"/>
    <x v="790"/>
    <x v="0"/>
  </r>
  <r>
    <n v="1190"/>
    <s v="N"/>
    <s v="Electric Utility"/>
    <s v="IC"/>
    <s v="NG"/>
    <n v="0"/>
    <n v="0"/>
    <n v="2019"/>
    <s v=""/>
    <x v="3"/>
    <s v="natural gas"/>
    <b v="1"/>
    <x v="30"/>
    <x v="1"/>
  </r>
  <r>
    <n v="1191"/>
    <s v="N"/>
    <s v="Electric Utility"/>
    <s v="IC"/>
    <s v="DFO"/>
    <n v="1531"/>
    <n v="144"/>
    <n v="2019"/>
    <n v="10631944.444444444"/>
    <x v="4"/>
    <s v="heavy or residual fuel oil"/>
    <b v="1"/>
    <x v="791"/>
    <x v="0"/>
  </r>
  <r>
    <n v="1191"/>
    <s v="N"/>
    <s v="Electric Utility"/>
    <s v="IC"/>
    <s v="NG"/>
    <n v="0"/>
    <n v="0"/>
    <n v="2019"/>
    <s v=""/>
    <x v="3"/>
    <s v="natural gas"/>
    <b v="1"/>
    <x v="30"/>
    <x v="1"/>
  </r>
  <r>
    <n v="1192"/>
    <s v="N"/>
    <s v="Electric Utility"/>
    <s v="IC"/>
    <s v="DFO"/>
    <n v="684"/>
    <n v="-4.6050000000000004"/>
    <n v="2019"/>
    <n v="-148534201.95439738"/>
    <x v="4"/>
    <s v="heavy or residual fuel oil"/>
    <b v="1"/>
    <x v="792"/>
    <x v="0"/>
  </r>
  <r>
    <n v="1192"/>
    <s v="N"/>
    <s v="Electric Utility"/>
    <s v="IC"/>
    <s v="NG"/>
    <n v="356"/>
    <n v="-2.395"/>
    <n v="2019"/>
    <n v="-148643006.26304802"/>
    <x v="3"/>
    <s v="natural gas"/>
    <b v="1"/>
    <x v="793"/>
    <x v="0"/>
  </r>
  <r>
    <n v="1193"/>
    <s v="N"/>
    <s v="Electric Utility"/>
    <s v="IC"/>
    <s v="DFO"/>
    <n v="162"/>
    <n v="15"/>
    <n v="2019"/>
    <n v="10800000"/>
    <x v="4"/>
    <s v="heavy or residual fuel oil"/>
    <b v="1"/>
    <x v="794"/>
    <x v="0"/>
  </r>
  <r>
    <n v="1193"/>
    <s v="N"/>
    <s v="Electric Utility"/>
    <s v="IC"/>
    <s v="NG"/>
    <n v="0"/>
    <n v="0"/>
    <n v="2019"/>
    <s v=""/>
    <x v="3"/>
    <s v="natural gas"/>
    <b v="1"/>
    <x v="30"/>
    <x v="1"/>
  </r>
  <r>
    <n v="1194"/>
    <s v="N"/>
    <s v="Electric Utility"/>
    <s v="IC"/>
    <s v="DFO"/>
    <n v="4173"/>
    <n v="-37.649000000000001"/>
    <n v="2019"/>
    <n v="-110839597.3332625"/>
    <x v="4"/>
    <s v="heavy or residual fuel oil"/>
    <b v="1"/>
    <x v="795"/>
    <x v="0"/>
  </r>
  <r>
    <n v="1194"/>
    <s v="N"/>
    <s v="Electric Utility"/>
    <s v="IC"/>
    <s v="NG"/>
    <n v="5581"/>
    <n v="-50.350999999999999"/>
    <n v="2019"/>
    <n v="-110841889.93267265"/>
    <x v="3"/>
    <s v="natural gas"/>
    <b v="1"/>
    <x v="796"/>
    <x v="0"/>
  </r>
  <r>
    <n v="1198"/>
    <s v="N"/>
    <s v="Electric Utility"/>
    <s v="GT"/>
    <s v="DFO"/>
    <n v="8936"/>
    <n v="657"/>
    <n v="2019"/>
    <n v="13601217.656012176"/>
    <x v="4"/>
    <s v="heavy or residual fuel oil"/>
    <b v="1"/>
    <x v="797"/>
    <x v="0"/>
  </r>
  <r>
    <n v="1199"/>
    <s v="N"/>
    <s v="Electric Utility"/>
    <s v="IC"/>
    <s v="DFO"/>
    <n v="1716"/>
    <n v="108"/>
    <n v="2019"/>
    <n v="15888888.88888889"/>
    <x v="4"/>
    <s v="heavy or residual fuel oil"/>
    <b v="1"/>
    <x v="798"/>
    <x v="0"/>
  </r>
  <r>
    <n v="1199"/>
    <s v="N"/>
    <s v="Electric Utility"/>
    <s v="IC"/>
    <s v="NG"/>
    <n v="0"/>
    <n v="0"/>
    <n v="2019"/>
    <s v=""/>
    <x v="3"/>
    <s v="natural gas"/>
    <b v="1"/>
    <x v="30"/>
    <x v="1"/>
  </r>
  <r>
    <n v="1200"/>
    <s v="N"/>
    <s v="Electric Utility"/>
    <s v="GT"/>
    <s v="DFO"/>
    <n v="191"/>
    <n v="14"/>
    <n v="2019"/>
    <n v="13642857.142857142"/>
    <x v="4"/>
    <s v="heavy or residual fuel oil"/>
    <b v="1"/>
    <x v="799"/>
    <x v="0"/>
  </r>
  <r>
    <n v="1200"/>
    <s v="N"/>
    <s v="Electric Utility"/>
    <s v="IC"/>
    <s v="DFO"/>
    <n v="75"/>
    <n v="6"/>
    <n v="2019"/>
    <n v="12500000"/>
    <x v="4"/>
    <s v="heavy or residual fuel oil"/>
    <b v="1"/>
    <x v="800"/>
    <x v="0"/>
  </r>
  <r>
    <n v="1200"/>
    <s v="N"/>
    <s v="Electric Utility"/>
    <s v="IC"/>
    <s v="NG"/>
    <n v="0"/>
    <n v="0"/>
    <n v="2019"/>
    <s v=""/>
    <x v="3"/>
    <s v="natural gas"/>
    <b v="1"/>
    <x v="30"/>
    <x v="1"/>
  </r>
  <r>
    <n v="1201"/>
    <s v="N"/>
    <s v="Electric Utility"/>
    <s v="IC"/>
    <s v="DFO"/>
    <n v="0"/>
    <n v="0"/>
    <n v="2019"/>
    <s v=""/>
    <x v="4"/>
    <s v="heavy or residual fuel oil"/>
    <b v="1"/>
    <x v="10"/>
    <x v="1"/>
  </r>
  <r>
    <n v="1201"/>
    <s v="N"/>
    <s v="Electric Utility"/>
    <s v="IC"/>
    <s v="NG"/>
    <n v="0"/>
    <n v="0"/>
    <n v="2019"/>
    <s v=""/>
    <x v="3"/>
    <s v="natural gas"/>
    <b v="1"/>
    <x v="30"/>
    <x v="1"/>
  </r>
  <r>
    <n v="1202"/>
    <s v="N"/>
    <s v="Electric Utility"/>
    <s v="IC"/>
    <s v="DFO"/>
    <n v="112"/>
    <n v="11.76"/>
    <n v="2019"/>
    <n v="9523809.5238095243"/>
    <x v="4"/>
    <s v="heavy or residual fuel oil"/>
    <b v="1"/>
    <x v="801"/>
    <x v="0"/>
  </r>
  <r>
    <n v="1203"/>
    <s v="N"/>
    <s v="Electric Utility"/>
    <s v="IC"/>
    <s v="DFO"/>
    <n v="139"/>
    <n v="0.90800000000000003"/>
    <n v="2019"/>
    <n v="153083700.44052863"/>
    <x v="4"/>
    <s v="heavy or residual fuel oil"/>
    <b v="1"/>
    <x v="802"/>
    <x v="1"/>
  </r>
  <r>
    <n v="1203"/>
    <s v="N"/>
    <s v="Electric Utility"/>
    <s v="IC"/>
    <s v="NG"/>
    <n v="174"/>
    <n v="1.0920000000000001"/>
    <n v="2019"/>
    <n v="159340659.34065932"/>
    <x v="3"/>
    <s v="natural gas"/>
    <b v="1"/>
    <x v="803"/>
    <x v="1"/>
  </r>
  <r>
    <n v="1206"/>
    <s v="N"/>
    <s v="Electric Utility"/>
    <s v="CA"/>
    <s v="DFO"/>
    <n v="0"/>
    <n v="0.35699999999999998"/>
    <n v="2019"/>
    <n v="0"/>
    <x v="4"/>
    <s v="heavy or residual fuel oil"/>
    <b v="1"/>
    <x v="283"/>
    <x v="0"/>
  </r>
  <r>
    <n v="1206"/>
    <s v="N"/>
    <s v="Electric Utility"/>
    <s v="CA"/>
    <s v="NG"/>
    <n v="0"/>
    <n v="943.64300000000003"/>
    <n v="2019"/>
    <n v="0"/>
    <x v="1"/>
    <s v="natural gas"/>
    <b v="1"/>
    <x v="91"/>
    <x v="0"/>
  </r>
  <r>
    <n v="1206"/>
    <s v="N"/>
    <s v="Electric Utility"/>
    <s v="CT"/>
    <s v="DFO"/>
    <n v="2163"/>
    <n v="66.486000000000004"/>
    <n v="2019"/>
    <n v="32533164.876816172"/>
    <x v="4"/>
    <s v="heavy or residual fuel oil"/>
    <b v="1"/>
    <x v="804"/>
    <x v="1"/>
  </r>
  <r>
    <n v="1206"/>
    <s v="N"/>
    <s v="Electric Utility"/>
    <s v="CT"/>
    <s v="NG"/>
    <n v="99714"/>
    <n v="5742.5140000000001"/>
    <n v="2019"/>
    <n v="17364171.859224025"/>
    <x v="1"/>
    <s v="natural gas"/>
    <b v="1"/>
    <x v="805"/>
    <x v="1"/>
  </r>
  <r>
    <n v="1217"/>
    <s v="N"/>
    <s v="Electric Utility"/>
    <s v="GT"/>
    <s v="BIT"/>
    <n v="0"/>
    <n v="0"/>
    <n v="2019"/>
    <s v=""/>
    <x v="2"/>
    <s v="hard coal"/>
    <b v="1"/>
    <x v="5"/>
    <x v="1"/>
  </r>
  <r>
    <n v="1217"/>
    <s v="N"/>
    <s v="Electric Utility"/>
    <s v="GT"/>
    <s v="DFO"/>
    <n v="3247"/>
    <n v="242.37799999999999"/>
    <n v="2019"/>
    <n v="13396430.369092906"/>
    <x v="4"/>
    <s v="heavy or residual fuel oil"/>
    <b v="1"/>
    <x v="806"/>
    <x v="0"/>
  </r>
  <r>
    <n v="1217"/>
    <s v="N"/>
    <s v="Electric Utility"/>
    <s v="GT"/>
    <s v="NG"/>
    <n v="223265"/>
    <n v="16657.621999999999"/>
    <n v="2019"/>
    <n v="13403173.634267844"/>
    <x v="3"/>
    <s v="natural gas"/>
    <b v="1"/>
    <x v="807"/>
    <x v="0"/>
  </r>
  <r>
    <n v="1217"/>
    <s v="N"/>
    <s v="Electric Utility"/>
    <s v="GT"/>
    <s v="SUB"/>
    <n v="0"/>
    <n v="0"/>
    <n v="2019"/>
    <s v=""/>
    <x v="2"/>
    <s v="hard coal"/>
    <b v="1"/>
    <x v="5"/>
    <x v="1"/>
  </r>
  <r>
    <n v="1217"/>
    <s v="N"/>
    <s v="Electric Utility"/>
    <s v="ST"/>
    <s v="DFO"/>
    <n v="0"/>
    <n v="-0.158"/>
    <n v="2019"/>
    <n v="0"/>
    <x v="4"/>
    <s v="heavy or residual fuel oil"/>
    <b v="1"/>
    <x v="283"/>
    <x v="0"/>
  </r>
  <r>
    <n v="1217"/>
    <s v="N"/>
    <s v="Electric Utility"/>
    <s v="ST"/>
    <s v="NG"/>
    <n v="80236"/>
    <n v="3623.1579999999999"/>
    <n v="2019"/>
    <n v="22145321.843540914"/>
    <x v="3"/>
    <s v="natural gas"/>
    <b v="1"/>
    <x v="808"/>
    <x v="1"/>
  </r>
  <r>
    <n v="1224"/>
    <s v="N"/>
    <s v="Electric Utility"/>
    <s v="IC"/>
    <s v="DFO"/>
    <n v="174"/>
    <n v="0"/>
    <n v="2019"/>
    <s v=""/>
    <x v="4"/>
    <s v="heavy or residual fuel oil"/>
    <b v="1"/>
    <x v="10"/>
    <x v="1"/>
  </r>
  <r>
    <n v="1225"/>
    <s v="N"/>
    <s v="Electric Utility"/>
    <s v="GT"/>
    <s v="DFO"/>
    <n v="0"/>
    <n v="0"/>
    <n v="2019"/>
    <s v=""/>
    <x v="4"/>
    <s v="heavy or residual fuel oil"/>
    <b v="1"/>
    <x v="10"/>
    <x v="1"/>
  </r>
  <r>
    <n v="1225"/>
    <s v="N"/>
    <s v="Electric Utility"/>
    <s v="GT"/>
    <s v="NG"/>
    <n v="2453"/>
    <n v="79"/>
    <n v="2019"/>
    <n v="31050632.911392406"/>
    <x v="3"/>
    <s v="natural gas"/>
    <b v="1"/>
    <x v="809"/>
    <x v="1"/>
  </r>
  <r>
    <n v="1230"/>
    <s v="N"/>
    <s v="Electric Utility"/>
    <s v="GT"/>
    <s v="NG"/>
    <n v="0"/>
    <n v="0"/>
    <n v="2019"/>
    <s v=""/>
    <x v="3"/>
    <s v="natural gas"/>
    <b v="1"/>
    <x v="30"/>
    <x v="1"/>
  </r>
  <r>
    <n v="1230"/>
    <s v="N"/>
    <s v="Electric Utility"/>
    <s v="ST"/>
    <s v="NG"/>
    <n v="10467"/>
    <n v="703"/>
    <n v="2019"/>
    <n v="14889046.94167852"/>
    <x v="3"/>
    <s v="natural gas"/>
    <b v="1"/>
    <x v="810"/>
    <x v="0"/>
  </r>
  <r>
    <n v="1233"/>
    <s v="N"/>
    <s v="Electric Utility"/>
    <s v="ST"/>
    <s v="NG"/>
    <n v="71124"/>
    <n v="3171"/>
    <n v="2019"/>
    <n v="22429517.502365183"/>
    <x v="3"/>
    <s v="natural gas"/>
    <b v="1"/>
    <x v="811"/>
    <x v="1"/>
  </r>
  <r>
    <n v="1233"/>
    <s v="N"/>
    <s v="Electric Utility"/>
    <s v="ST"/>
    <s v="RFO"/>
    <n v="0"/>
    <n v="0"/>
    <n v="2019"/>
    <s v=""/>
    <x v="4"/>
    <s v="heavy or residual fuel oil"/>
    <b v="1"/>
    <x v="10"/>
    <x v="1"/>
  </r>
  <r>
    <n v="1235"/>
    <s v="N"/>
    <s v="Electric Utility"/>
    <s v="ST"/>
    <s v="NG"/>
    <n v="26907"/>
    <n v="324"/>
    <n v="2019"/>
    <n v="83046296.296296284"/>
    <x v="3"/>
    <s v="natural gas"/>
    <b v="1"/>
    <x v="812"/>
    <x v="1"/>
  </r>
  <r>
    <n v="1235"/>
    <s v="N"/>
    <s v="Electric Utility"/>
    <s v="ST"/>
    <s v="RFO"/>
    <n v="0"/>
    <n v="0"/>
    <n v="2019"/>
    <s v=""/>
    <x v="4"/>
    <s v="heavy or residual fuel oil"/>
    <b v="1"/>
    <x v="10"/>
    <x v="1"/>
  </r>
  <r>
    <n v="1239"/>
    <s v="N"/>
    <s v="Electric Utility"/>
    <s v="CA"/>
    <s v="NG"/>
    <n v="0"/>
    <n v="390650"/>
    <n v="2019"/>
    <n v="0"/>
    <x v="1"/>
    <s v="natural gas"/>
    <b v="1"/>
    <x v="91"/>
    <x v="0"/>
  </r>
  <r>
    <n v="1239"/>
    <s v="N"/>
    <s v="Electric Utility"/>
    <s v="CT"/>
    <s v="NG"/>
    <n v="8623195"/>
    <n v="781250"/>
    <n v="2019"/>
    <n v="11037689.6"/>
    <x v="1"/>
    <s v="natural gas"/>
    <b v="1"/>
    <x v="813"/>
    <x v="0"/>
  </r>
  <r>
    <n v="1239"/>
    <s v="N"/>
    <s v="Electric Utility"/>
    <s v="GT"/>
    <s v="DFO"/>
    <n v="0"/>
    <n v="0"/>
    <n v="2019"/>
    <s v=""/>
    <x v="4"/>
    <s v="heavy or residual fuel oil"/>
    <b v="1"/>
    <x v="10"/>
    <x v="1"/>
  </r>
  <r>
    <n v="1239"/>
    <s v="N"/>
    <s v="Electric Utility"/>
    <s v="GT"/>
    <s v="NG"/>
    <n v="32244"/>
    <n v="1729"/>
    <n v="2019"/>
    <n v="18648930.017351069"/>
    <x v="3"/>
    <s v="natural gas"/>
    <b v="1"/>
    <x v="814"/>
    <x v="0"/>
  </r>
  <r>
    <n v="1240"/>
    <s v="N"/>
    <s v="Electric Utility"/>
    <s v="GT"/>
    <s v="DFO"/>
    <n v="2550"/>
    <n v="236.18199999999999"/>
    <n v="2019"/>
    <n v="10796758.432056634"/>
    <x v="4"/>
    <s v="heavy or residual fuel oil"/>
    <b v="1"/>
    <x v="815"/>
    <x v="0"/>
  </r>
  <r>
    <n v="1240"/>
    <s v="N"/>
    <s v="Electric Utility"/>
    <s v="GT"/>
    <s v="NG"/>
    <n v="3296408"/>
    <n v="303077.82"/>
    <n v="2019"/>
    <n v="10876440.908806853"/>
    <x v="3"/>
    <s v="natural gas"/>
    <b v="1"/>
    <x v="816"/>
    <x v="0"/>
  </r>
  <r>
    <n v="1240"/>
    <s v="N"/>
    <s v="Electric Utility"/>
    <s v="IC"/>
    <s v="DFO"/>
    <n v="300"/>
    <n v="26"/>
    <n v="2019"/>
    <n v="11538461.538461538"/>
    <x v="4"/>
    <s v="heavy or residual fuel oil"/>
    <b v="1"/>
    <x v="817"/>
    <x v="0"/>
  </r>
  <r>
    <n v="1241"/>
    <s v="N"/>
    <s v="Electric Utility"/>
    <s v="ST"/>
    <s v="BIT"/>
    <n v="2707038"/>
    <n v="253794.2"/>
    <n v="2019"/>
    <n v="10666272.121269912"/>
    <x v="2"/>
    <s v="hard coal"/>
    <b v="1"/>
    <x v="818"/>
    <x v="0"/>
  </r>
  <r>
    <n v="1241"/>
    <s v="N"/>
    <s v="Electric Utility"/>
    <s v="ST"/>
    <s v="DFO"/>
    <n v="296499"/>
    <n v="27459.108"/>
    <n v="2019"/>
    <n v="10797838.006973861"/>
    <x v="4"/>
    <s v="heavy or residual fuel oil"/>
    <b v="1"/>
    <x v="819"/>
    <x v="0"/>
  </r>
  <r>
    <n v="1241"/>
    <s v="N"/>
    <s v="Electric Utility"/>
    <s v="ST"/>
    <s v="SUB"/>
    <n v="59135595"/>
    <n v="5516755.7000000002"/>
    <n v="2019"/>
    <n v="10719270.20440655"/>
    <x v="2"/>
    <s v="hard coal"/>
    <b v="1"/>
    <x v="820"/>
    <x v="0"/>
  </r>
  <r>
    <n v="1248"/>
    <s v="N"/>
    <s v="Electric Utility"/>
    <s v="GT"/>
    <s v="DFO"/>
    <n v="5592"/>
    <n v="284.29000000000002"/>
    <n v="2019"/>
    <n v="19670055.22529811"/>
    <x v="4"/>
    <s v="heavy or residual fuel oil"/>
    <b v="1"/>
    <x v="821"/>
    <x v="0"/>
  </r>
  <r>
    <n v="1248"/>
    <s v="N"/>
    <s v="Electric Utility"/>
    <s v="GT"/>
    <s v="NG"/>
    <n v="144510"/>
    <n v="7346.71"/>
    <n v="2019"/>
    <n v="19670029.169519417"/>
    <x v="3"/>
    <s v="natural gas"/>
    <b v="1"/>
    <x v="822"/>
    <x v="0"/>
  </r>
  <r>
    <n v="1248"/>
    <s v="N"/>
    <s v="Electric Utility"/>
    <s v="IC"/>
    <s v="DFO"/>
    <n v="282"/>
    <n v="22"/>
    <n v="2019"/>
    <n v="12818181.818181818"/>
    <x v="4"/>
    <s v="heavy or residual fuel oil"/>
    <b v="1"/>
    <x v="823"/>
    <x v="0"/>
  </r>
  <r>
    <n v="1250"/>
    <s v="N"/>
    <s v="Electric Utility"/>
    <s v="ST"/>
    <s v="NG"/>
    <n v="418714"/>
    <n v="36439.923000000003"/>
    <n v="2019"/>
    <n v="11490529.21983397"/>
    <x v="3"/>
    <s v="natural gas"/>
    <b v="1"/>
    <x v="824"/>
    <x v="0"/>
  </r>
  <r>
    <n v="1250"/>
    <s v="N"/>
    <s v="Electric Utility"/>
    <s v="ST"/>
    <s v="SUB"/>
    <n v="27499907"/>
    <n v="2385153.1"/>
    <n v="2019"/>
    <n v="11529619.209768966"/>
    <x v="2"/>
    <s v="hard coal"/>
    <b v="1"/>
    <x v="825"/>
    <x v="0"/>
  </r>
  <r>
    <n v="1258"/>
    <s v="N"/>
    <s v="Electric Utility"/>
    <s v="IC"/>
    <s v="DFO"/>
    <n v="96"/>
    <n v="2.976"/>
    <n v="2019"/>
    <n v="32258064.516129032"/>
    <x v="4"/>
    <s v="heavy or residual fuel oil"/>
    <b v="1"/>
    <x v="826"/>
    <x v="1"/>
  </r>
  <r>
    <n v="1258"/>
    <s v="N"/>
    <s v="Electric Utility"/>
    <s v="IC"/>
    <s v="NG"/>
    <n v="1459"/>
    <n v="46.024000000000001"/>
    <n v="2019"/>
    <n v="31700851.729532417"/>
    <x v="3"/>
    <s v="natural gas"/>
    <b v="1"/>
    <x v="827"/>
    <x v="1"/>
  </r>
  <r>
    <n v="1259"/>
    <s v="N"/>
    <s v="Electric Utility"/>
    <s v="IC"/>
    <s v="DFO"/>
    <n v="434"/>
    <n v="54"/>
    <n v="2019"/>
    <n v="8037037.0370370364"/>
    <x v="4"/>
    <s v="heavy or residual fuel oil"/>
    <b v="1"/>
    <x v="828"/>
    <x v="0"/>
  </r>
  <r>
    <n v="1259"/>
    <s v="N"/>
    <s v="Electric Utility"/>
    <s v="IC"/>
    <s v="NG"/>
    <n v="0"/>
    <n v="0"/>
    <n v="2019"/>
    <s v=""/>
    <x v="3"/>
    <s v="natural gas"/>
    <b v="1"/>
    <x v="30"/>
    <x v="1"/>
  </r>
  <r>
    <n v="1261"/>
    <s v="N"/>
    <s v="Electric Utility"/>
    <s v="IC"/>
    <s v="DFO"/>
    <n v="96"/>
    <n v="-147"/>
    <n v="2019"/>
    <n v="-653061.22448979586"/>
    <x v="4"/>
    <s v="heavy or residual fuel oil"/>
    <b v="1"/>
    <x v="829"/>
    <x v="0"/>
  </r>
  <r>
    <n v="1261"/>
    <s v="N"/>
    <s v="Electric Utility"/>
    <s v="IC"/>
    <s v="NG"/>
    <n v="0"/>
    <n v="0"/>
    <n v="2019"/>
    <s v=""/>
    <x v="3"/>
    <s v="natural gas"/>
    <b v="1"/>
    <x v="30"/>
    <x v="1"/>
  </r>
  <r>
    <n v="1262"/>
    <s v="N"/>
    <s v="Electric Utility"/>
    <s v="IC"/>
    <s v="DFO"/>
    <n v="330"/>
    <n v="31"/>
    <n v="2019"/>
    <n v="10645161.290322579"/>
    <x v="4"/>
    <s v="heavy or residual fuel oil"/>
    <b v="1"/>
    <x v="830"/>
    <x v="0"/>
  </r>
  <r>
    <n v="1262"/>
    <s v="N"/>
    <s v="Electric Utility"/>
    <s v="IC"/>
    <s v="NG"/>
    <n v="0"/>
    <n v="0"/>
    <n v="2019"/>
    <s v=""/>
    <x v="3"/>
    <s v="natural gas"/>
    <b v="1"/>
    <x v="30"/>
    <x v="1"/>
  </r>
  <r>
    <n v="1263"/>
    <s v="N"/>
    <s v="Electric Utility"/>
    <s v="IC"/>
    <s v="DFO"/>
    <n v="704"/>
    <n v="-94.203000000000003"/>
    <n v="2019"/>
    <n v="-7473222.7211447619"/>
    <x v="4"/>
    <s v="heavy or residual fuel oil"/>
    <b v="1"/>
    <x v="831"/>
    <x v="0"/>
  </r>
  <r>
    <n v="1263"/>
    <s v="N"/>
    <s v="Electric Utility"/>
    <s v="IC"/>
    <s v="NG"/>
    <n v="1202"/>
    <n v="-160.797"/>
    <n v="2019"/>
    <n v="-7475263.8419871023"/>
    <x v="3"/>
    <s v="natural gas"/>
    <b v="1"/>
    <x v="832"/>
    <x v="0"/>
  </r>
  <r>
    <n v="1264"/>
    <s v="N"/>
    <s v="Electric Utility"/>
    <s v="IC"/>
    <s v="DFO"/>
    <n v="212"/>
    <n v="19.138000000000002"/>
    <n v="2019"/>
    <n v="11077437.55878357"/>
    <x v="4"/>
    <s v="heavy or residual fuel oil"/>
    <b v="1"/>
    <x v="833"/>
    <x v="0"/>
  </r>
  <r>
    <n v="1264"/>
    <s v="N"/>
    <s v="Electric Utility"/>
    <s v="IC"/>
    <s v="NG"/>
    <n v="1114"/>
    <n v="101.86199999999999"/>
    <n v="2019"/>
    <n v="10936364.885825923"/>
    <x v="3"/>
    <s v="natural gas"/>
    <b v="1"/>
    <x v="834"/>
    <x v="0"/>
  </r>
  <r>
    <n v="1265"/>
    <s v="N"/>
    <s v="Electric Utility"/>
    <s v="IC"/>
    <s v="DFO"/>
    <n v="6"/>
    <n v="0.47499999999999998"/>
    <n v="2019"/>
    <n v="12631578.947368421"/>
    <x v="4"/>
    <s v="heavy or residual fuel oil"/>
    <b v="1"/>
    <x v="835"/>
    <x v="0"/>
  </r>
  <r>
    <n v="1265"/>
    <s v="N"/>
    <s v="Electric Utility"/>
    <s v="IC"/>
    <s v="NG"/>
    <n v="55"/>
    <n v="4.5250000000000004"/>
    <n v="2019"/>
    <n v="12154696.132596683"/>
    <x v="3"/>
    <s v="natural gas"/>
    <b v="1"/>
    <x v="836"/>
    <x v="0"/>
  </r>
  <r>
    <n v="1266"/>
    <s v="N"/>
    <s v="Electric Utility"/>
    <s v="IC"/>
    <s v="DFO"/>
    <n v="1142"/>
    <n v="99.421999999999997"/>
    <n v="2019"/>
    <n v="11486391.341956509"/>
    <x v="4"/>
    <s v="heavy or residual fuel oil"/>
    <b v="1"/>
    <x v="837"/>
    <x v="0"/>
  </r>
  <r>
    <n v="1266"/>
    <s v="N"/>
    <s v="Electric Utility"/>
    <s v="IC"/>
    <s v="NG"/>
    <n v="26"/>
    <n v="2.4980000000000002"/>
    <n v="2019"/>
    <n v="10408326.661329061"/>
    <x v="3"/>
    <s v="natural gas"/>
    <b v="1"/>
    <x v="838"/>
    <x v="0"/>
  </r>
  <r>
    <n v="1268"/>
    <s v="N"/>
    <s v="Electric Utility"/>
    <s v="GT"/>
    <s v="NG"/>
    <n v="2128356"/>
    <n v="174782"/>
    <n v="2019"/>
    <n v="12177203.6022016"/>
    <x v="3"/>
    <s v="natural gas"/>
    <b v="1"/>
    <x v="839"/>
    <x v="0"/>
  </r>
  <r>
    <n v="1268"/>
    <s v="N"/>
    <s v="Electric Utility"/>
    <s v="IC"/>
    <s v="DFO"/>
    <n v="36"/>
    <n v="3.2629999999999999"/>
    <n v="2019"/>
    <n v="11032791.909285933"/>
    <x v="4"/>
    <s v="heavy or residual fuel oil"/>
    <b v="1"/>
    <x v="840"/>
    <x v="0"/>
  </r>
  <r>
    <n v="1268"/>
    <s v="N"/>
    <s v="Electric Utility"/>
    <s v="IC"/>
    <s v="NG"/>
    <n v="168"/>
    <n v="14.737"/>
    <n v="2019"/>
    <n v="11399877.858451515"/>
    <x v="3"/>
    <s v="natural gas"/>
    <b v="1"/>
    <x v="841"/>
    <x v="0"/>
  </r>
  <r>
    <n v="1270"/>
    <s v="N"/>
    <s v="Electric Utility"/>
    <s v="IC"/>
    <s v="DFO"/>
    <n v="4290"/>
    <n v="-101.468"/>
    <n v="2019"/>
    <n v="-42279339.299089365"/>
    <x v="4"/>
    <s v="heavy or residual fuel oil"/>
    <b v="1"/>
    <x v="842"/>
    <x v="0"/>
  </r>
  <r>
    <n v="1270"/>
    <s v="N"/>
    <s v="Electric Utility"/>
    <s v="IC"/>
    <s v="NG"/>
    <n v="6830"/>
    <n v="-161.53200000000001"/>
    <n v="2019"/>
    <n v="-42282643.686699852"/>
    <x v="3"/>
    <s v="natural gas"/>
    <b v="1"/>
    <x v="843"/>
    <x v="0"/>
  </r>
  <r>
    <n v="1270"/>
    <s v="N"/>
    <s v="Electric Utility"/>
    <s v="ST"/>
    <s v="DFO"/>
    <n v="0"/>
    <n v="0"/>
    <n v="2019"/>
    <s v=""/>
    <x v="4"/>
    <s v="heavy or residual fuel oil"/>
    <b v="1"/>
    <x v="10"/>
    <x v="1"/>
  </r>
  <r>
    <n v="1270"/>
    <s v="N"/>
    <s v="Electric Utility"/>
    <s v="ST"/>
    <s v="NG"/>
    <n v="0"/>
    <n v="0"/>
    <n v="2019"/>
    <s v=""/>
    <x v="3"/>
    <s v="natural gas"/>
    <b v="1"/>
    <x v="30"/>
    <x v="1"/>
  </r>
  <r>
    <n v="1271"/>
    <s v="N"/>
    <s v="Electric Utility"/>
    <s v="IC"/>
    <s v="DFO"/>
    <n v="84"/>
    <n v="7"/>
    <n v="2019"/>
    <n v="12000000"/>
    <x v="4"/>
    <s v="heavy or residual fuel oil"/>
    <b v="1"/>
    <x v="844"/>
    <x v="0"/>
  </r>
  <r>
    <n v="1271"/>
    <s v="N"/>
    <s v="Electric Utility"/>
    <s v="ST"/>
    <s v="NG"/>
    <n v="467409"/>
    <n v="37039"/>
    <n v="2019"/>
    <n v="12619374.173168821"/>
    <x v="3"/>
    <s v="natural gas"/>
    <b v="1"/>
    <x v="845"/>
    <x v="0"/>
  </r>
  <r>
    <n v="1272"/>
    <s v="N"/>
    <s v="Electric Utility"/>
    <s v="IC"/>
    <s v="DFO"/>
    <n v="732"/>
    <n v="69.415000000000006"/>
    <n v="2019"/>
    <n v="10545271.194986673"/>
    <x v="4"/>
    <s v="heavy or residual fuel oil"/>
    <b v="1"/>
    <x v="846"/>
    <x v="0"/>
  </r>
  <r>
    <n v="1272"/>
    <s v="N"/>
    <s v="Electric Utility"/>
    <s v="IC"/>
    <s v="NG"/>
    <n v="175"/>
    <n v="16.585000000000001"/>
    <n v="2019"/>
    <n v="10551703.346397346"/>
    <x v="3"/>
    <s v="natural gas"/>
    <b v="1"/>
    <x v="847"/>
    <x v="0"/>
  </r>
  <r>
    <n v="1274"/>
    <s v="N"/>
    <s v="Electric Utility"/>
    <s v="IC"/>
    <s v="DFO"/>
    <n v="395"/>
    <n v="34.881999999999998"/>
    <n v="2019"/>
    <n v="11323891.978670949"/>
    <x v="4"/>
    <s v="heavy or residual fuel oil"/>
    <b v="1"/>
    <x v="848"/>
    <x v="0"/>
  </r>
  <r>
    <n v="1274"/>
    <s v="N"/>
    <s v="Electric Utility"/>
    <s v="IC"/>
    <s v="NG"/>
    <n v="126"/>
    <n v="11.118"/>
    <n v="2019"/>
    <n v="11332973.556395033"/>
    <x v="3"/>
    <s v="natural gas"/>
    <b v="1"/>
    <x v="849"/>
    <x v="0"/>
  </r>
  <r>
    <n v="1276"/>
    <s v="N"/>
    <s v="Electric Utility"/>
    <s v="IC"/>
    <s v="DFO"/>
    <n v="326"/>
    <n v="26"/>
    <n v="2019"/>
    <n v="12538461.538461538"/>
    <x v="4"/>
    <s v="heavy or residual fuel oil"/>
    <b v="1"/>
    <x v="850"/>
    <x v="0"/>
  </r>
  <r>
    <n v="1278"/>
    <s v="N"/>
    <s v="Electric Utility"/>
    <s v="IC"/>
    <s v="DFO"/>
    <n v="0"/>
    <n v="0"/>
    <n v="2019"/>
    <s v=""/>
    <x v="4"/>
    <s v="heavy or residual fuel oil"/>
    <b v="1"/>
    <x v="10"/>
    <x v="1"/>
  </r>
  <r>
    <n v="1278"/>
    <s v="N"/>
    <s v="Electric Utility"/>
    <s v="IC"/>
    <s v="NG"/>
    <n v="0"/>
    <n v="0"/>
    <n v="2019"/>
    <s v=""/>
    <x v="3"/>
    <s v="natural gas"/>
    <b v="1"/>
    <x v="30"/>
    <x v="1"/>
  </r>
  <r>
    <n v="1279"/>
    <s v="N"/>
    <s v="Electric Utility"/>
    <s v="IC"/>
    <s v="DFO"/>
    <n v="509"/>
    <n v="33.694000000000003"/>
    <n v="2019"/>
    <n v="15106547.159731703"/>
    <x v="4"/>
    <s v="heavy or residual fuel oil"/>
    <b v="1"/>
    <x v="851"/>
    <x v="0"/>
  </r>
  <r>
    <n v="1279"/>
    <s v="N"/>
    <s v="Electric Utility"/>
    <s v="IC"/>
    <s v="NG"/>
    <n v="350"/>
    <n v="23.306000000000001"/>
    <n v="2019"/>
    <n v="15017592.03638548"/>
    <x v="3"/>
    <s v="natural gas"/>
    <b v="1"/>
    <x v="852"/>
    <x v="0"/>
  </r>
  <r>
    <n v="1280"/>
    <s v="N"/>
    <s v="Electric Utility"/>
    <s v="IC"/>
    <s v="DFO"/>
    <n v="348"/>
    <n v="-430.15199999999999"/>
    <n v="2019"/>
    <n v="-809016.3477096468"/>
    <x v="4"/>
    <s v="heavy or residual fuel oil"/>
    <b v="1"/>
    <x v="853"/>
    <x v="0"/>
  </r>
  <r>
    <n v="1280"/>
    <s v="N"/>
    <s v="Electric Utility"/>
    <s v="IC"/>
    <s v="NG"/>
    <n v="2619"/>
    <n v="-3244.848"/>
    <n v="2019"/>
    <n v="-807125.63423617999"/>
    <x v="3"/>
    <s v="natural gas"/>
    <b v="1"/>
    <x v="854"/>
    <x v="0"/>
  </r>
  <r>
    <n v="1283"/>
    <s v="N"/>
    <s v="Electric Utility"/>
    <s v="IC"/>
    <s v="DFO"/>
    <n v="0"/>
    <n v="0"/>
    <n v="2019"/>
    <s v=""/>
    <x v="4"/>
    <s v="heavy or residual fuel oil"/>
    <b v="1"/>
    <x v="10"/>
    <x v="1"/>
  </r>
  <r>
    <n v="1283"/>
    <s v="N"/>
    <s v="Electric Utility"/>
    <s v="IC"/>
    <s v="NG"/>
    <n v="0"/>
    <n v="0"/>
    <n v="2019"/>
    <s v=""/>
    <x v="3"/>
    <s v="natural gas"/>
    <b v="1"/>
    <x v="30"/>
    <x v="1"/>
  </r>
  <r>
    <n v="1285"/>
    <s v="N"/>
    <s v="Electric Utility"/>
    <s v="IC"/>
    <s v="DFO"/>
    <n v="24"/>
    <n v="49"/>
    <n v="2019"/>
    <n v="489795.91836734692"/>
    <x v="4"/>
    <s v="heavy or residual fuel oil"/>
    <b v="1"/>
    <x v="855"/>
    <x v="0"/>
  </r>
  <r>
    <n v="1285"/>
    <s v="N"/>
    <s v="Electric Utility"/>
    <s v="IC"/>
    <s v="NG"/>
    <n v="0"/>
    <n v="0"/>
    <n v="2019"/>
    <s v=""/>
    <x v="3"/>
    <s v="natural gas"/>
    <b v="1"/>
    <x v="30"/>
    <x v="1"/>
  </r>
  <r>
    <n v="1286"/>
    <s v="N"/>
    <s v="Electric Utility"/>
    <s v="IC"/>
    <s v="DFO"/>
    <n v="744"/>
    <n v="68.915000000000006"/>
    <n v="2019"/>
    <n v="10795908.002611911"/>
    <x v="4"/>
    <s v="heavy or residual fuel oil"/>
    <b v="1"/>
    <x v="856"/>
    <x v="0"/>
  </r>
  <r>
    <n v="1286"/>
    <s v="N"/>
    <s v="Electric Utility"/>
    <s v="IC"/>
    <s v="NG"/>
    <n v="270"/>
    <n v="25.085000000000001"/>
    <n v="2019"/>
    <n v="10763404.424955152"/>
    <x v="3"/>
    <s v="natural gas"/>
    <b v="1"/>
    <x v="857"/>
    <x v="0"/>
  </r>
  <r>
    <n v="1287"/>
    <s v="N"/>
    <s v="Electric Utility"/>
    <s v="IC"/>
    <s v="DFO"/>
    <n v="1557"/>
    <n v="32.667000000000002"/>
    <n v="2019"/>
    <n v="47662778.95123519"/>
    <x v="4"/>
    <s v="heavy or residual fuel oil"/>
    <b v="1"/>
    <x v="858"/>
    <x v="1"/>
  </r>
  <r>
    <n v="1287"/>
    <s v="N"/>
    <s v="Electric Utility"/>
    <s v="IC"/>
    <s v="NG"/>
    <n v="19739"/>
    <n v="414.33300000000003"/>
    <n v="2019"/>
    <n v="47640424.489480682"/>
    <x v="3"/>
    <s v="natural gas"/>
    <b v="1"/>
    <x v="859"/>
    <x v="1"/>
  </r>
  <r>
    <n v="1291"/>
    <s v="N"/>
    <s v="Electric Utility"/>
    <s v="IC"/>
    <s v="DFO"/>
    <n v="219"/>
    <n v="38.14"/>
    <n v="2019"/>
    <n v="5742003.146303094"/>
    <x v="4"/>
    <s v="heavy or residual fuel oil"/>
    <b v="1"/>
    <x v="860"/>
    <x v="0"/>
  </r>
  <r>
    <n v="1291"/>
    <s v="N"/>
    <s v="Electric Utility"/>
    <s v="IC"/>
    <s v="NG"/>
    <n v="3425"/>
    <n v="601.86"/>
    <n v="2019"/>
    <n v="5690692.1875519222"/>
    <x v="3"/>
    <s v="natural gas"/>
    <b v="1"/>
    <x v="861"/>
    <x v="0"/>
  </r>
  <r>
    <n v="1291"/>
    <s v="N"/>
    <s v="Electric Utility"/>
    <s v="IC"/>
    <s v="RFO"/>
    <n v="0"/>
    <n v="0"/>
    <n v="2019"/>
    <s v=""/>
    <x v="4"/>
    <s v="heavy or residual fuel oil"/>
    <b v="1"/>
    <x v="10"/>
    <x v="1"/>
  </r>
  <r>
    <n v="1292"/>
    <s v="N"/>
    <s v="Electric Utility"/>
    <s v="IC"/>
    <s v="DFO"/>
    <n v="2066"/>
    <n v="172"/>
    <n v="2019"/>
    <n v="12011627.906976743"/>
    <x v="4"/>
    <s v="heavy or residual fuel oil"/>
    <b v="1"/>
    <x v="862"/>
    <x v="0"/>
  </r>
  <r>
    <n v="1292"/>
    <s v="N"/>
    <s v="Electric Utility"/>
    <s v="IC"/>
    <s v="NG"/>
    <n v="0"/>
    <n v="0"/>
    <n v="2019"/>
    <s v=""/>
    <x v="3"/>
    <s v="natural gas"/>
    <b v="1"/>
    <x v="30"/>
    <x v="1"/>
  </r>
  <r>
    <n v="1295"/>
    <s v="N"/>
    <s v="Electric Utility"/>
    <s v="GT"/>
    <s v="DFO"/>
    <n v="119921"/>
    <n v="5733"/>
    <n v="2019"/>
    <n v="20917669.631955344"/>
    <x v="4"/>
    <s v="heavy or residual fuel oil"/>
    <b v="1"/>
    <x v="863"/>
    <x v="0"/>
  </r>
  <r>
    <n v="1295"/>
    <s v="N"/>
    <s v="Electric Utility"/>
    <s v="GT"/>
    <s v="NG"/>
    <n v="0"/>
    <n v="0"/>
    <n v="2019"/>
    <s v=""/>
    <x v="3"/>
    <s v="natural gas"/>
    <b v="1"/>
    <x v="30"/>
    <x v="1"/>
  </r>
  <r>
    <n v="1295"/>
    <s v="N"/>
    <s v="Electric Utility"/>
    <s v="ST"/>
    <s v="NG"/>
    <n v="0"/>
    <n v="-7420"/>
    <n v="2019"/>
    <n v="0"/>
    <x v="3"/>
    <s v="natural gas"/>
    <b v="1"/>
    <x v="505"/>
    <x v="0"/>
  </r>
  <r>
    <n v="1296"/>
    <s v="N"/>
    <s v="Electric Utility"/>
    <s v="IC"/>
    <s v="DFO"/>
    <n v="4679"/>
    <n v="371.71699999999998"/>
    <n v="2019"/>
    <n v="12587532.988806"/>
    <x v="4"/>
    <s v="heavy or residual fuel oil"/>
    <b v="1"/>
    <x v="612"/>
    <x v="0"/>
  </r>
  <r>
    <n v="1296"/>
    <s v="N"/>
    <s v="Electric Utility"/>
    <s v="IC"/>
    <s v="NG"/>
    <n v="54620"/>
    <n v="4339.2830000000004"/>
    <n v="2019"/>
    <n v="12587332.976438733"/>
    <x v="3"/>
    <s v="natural gas"/>
    <b v="1"/>
    <x v="864"/>
    <x v="0"/>
  </r>
  <r>
    <n v="1297"/>
    <s v="N"/>
    <s v="Electric Utility"/>
    <s v="IC"/>
    <s v="DFO"/>
    <n v="918"/>
    <n v="42"/>
    <n v="2019"/>
    <n v="21857142.857142858"/>
    <x v="4"/>
    <s v="heavy or residual fuel oil"/>
    <b v="1"/>
    <x v="865"/>
    <x v="1"/>
  </r>
  <r>
    <n v="1297"/>
    <s v="N"/>
    <s v="Electric Utility"/>
    <s v="IC"/>
    <s v="NG"/>
    <n v="0"/>
    <n v="0"/>
    <n v="2019"/>
    <s v=""/>
    <x v="3"/>
    <s v="natural gas"/>
    <b v="1"/>
    <x v="30"/>
    <x v="1"/>
  </r>
  <r>
    <n v="1299"/>
    <s v="N"/>
    <s v="Electric Utility"/>
    <s v="IC"/>
    <s v="DFO"/>
    <n v="658"/>
    <n v="-408"/>
    <n v="2019"/>
    <n v="-1612745.0980392157"/>
    <x v="4"/>
    <s v="heavy or residual fuel oil"/>
    <b v="1"/>
    <x v="866"/>
    <x v="0"/>
  </r>
  <r>
    <n v="1299"/>
    <s v="N"/>
    <s v="Electric Utility"/>
    <s v="IC"/>
    <s v="NG"/>
    <n v="0"/>
    <n v="0"/>
    <n v="2019"/>
    <s v=""/>
    <x v="3"/>
    <s v="natural gas"/>
    <b v="1"/>
    <x v="30"/>
    <x v="1"/>
  </r>
  <r>
    <n v="1300"/>
    <s v="N"/>
    <s v="Electric Utility"/>
    <s v="IC"/>
    <s v="DFO"/>
    <n v="477"/>
    <n v="45.768999999999998"/>
    <n v="2019"/>
    <n v="10421901.286897246"/>
    <x v="4"/>
    <s v="heavy or residual fuel oil"/>
    <b v="1"/>
    <x v="867"/>
    <x v="0"/>
  </r>
  <r>
    <n v="1300"/>
    <s v="N"/>
    <s v="Electric Utility"/>
    <s v="IC"/>
    <s v="NG"/>
    <n v="2"/>
    <n v="0.23100000000000001"/>
    <n v="2019"/>
    <n v="8658008.6580086574"/>
    <x v="3"/>
    <s v="natural gas"/>
    <b v="1"/>
    <x v="868"/>
    <x v="0"/>
  </r>
  <r>
    <n v="1305"/>
    <s v="N"/>
    <s v="Electric Utility"/>
    <s v="GT"/>
    <s v="DFO"/>
    <n v="65377"/>
    <n v="4177.4279999999999"/>
    <n v="2019"/>
    <n v="15650060.276323134"/>
    <x v="4"/>
    <s v="heavy or residual fuel oil"/>
    <b v="1"/>
    <x v="869"/>
    <x v="0"/>
  </r>
  <r>
    <n v="1305"/>
    <s v="N"/>
    <s v="Electric Utility"/>
    <s v="GT"/>
    <s v="NG"/>
    <n v="272279"/>
    <n v="17397.572"/>
    <n v="2019"/>
    <n v="15650402.251532571"/>
    <x v="3"/>
    <s v="natural gas"/>
    <b v="1"/>
    <x v="870"/>
    <x v="0"/>
  </r>
  <r>
    <n v="1305"/>
    <s v="N"/>
    <s v="Electric Utility"/>
    <s v="GT"/>
    <s v="RFO"/>
    <n v="0"/>
    <n v="0"/>
    <n v="2019"/>
    <s v=""/>
    <x v="4"/>
    <s v="heavy or residual fuel oil"/>
    <b v="1"/>
    <x v="10"/>
    <x v="1"/>
  </r>
  <r>
    <n v="1306"/>
    <s v="N"/>
    <s v="Electric Utility"/>
    <s v="IC"/>
    <s v="DFO"/>
    <n v="150"/>
    <n v="12.145"/>
    <n v="2019"/>
    <n v="12350761.630300535"/>
    <x v="4"/>
    <s v="heavy or residual fuel oil"/>
    <b v="1"/>
    <x v="871"/>
    <x v="0"/>
  </r>
  <r>
    <n v="1306"/>
    <s v="N"/>
    <s v="Electric Utility"/>
    <s v="IC"/>
    <s v="NG"/>
    <n v="801"/>
    <n v="64.855000000000004"/>
    <n v="2019"/>
    <n v="12350628.324724386"/>
    <x v="3"/>
    <s v="natural gas"/>
    <b v="1"/>
    <x v="872"/>
    <x v="0"/>
  </r>
  <r>
    <n v="1306"/>
    <s v="N"/>
    <s v="Electric Utility"/>
    <s v="IC"/>
    <s v="RFO"/>
    <n v="0"/>
    <n v="0"/>
    <n v="2019"/>
    <s v=""/>
    <x v="4"/>
    <s v="heavy or residual fuel oil"/>
    <b v="1"/>
    <x v="10"/>
    <x v="1"/>
  </r>
  <r>
    <n v="1307"/>
    <s v="N"/>
    <s v="Electric Utility"/>
    <s v="IC"/>
    <s v="DFO"/>
    <n v="312"/>
    <n v="30.381"/>
    <n v="2019"/>
    <n v="10269576.379974326"/>
    <x v="4"/>
    <s v="heavy or residual fuel oil"/>
    <b v="1"/>
    <x v="873"/>
    <x v="0"/>
  </r>
  <r>
    <n v="1307"/>
    <s v="N"/>
    <s v="Electric Utility"/>
    <s v="IC"/>
    <s v="NG"/>
    <n v="1594"/>
    <n v="153.619"/>
    <n v="2019"/>
    <n v="10376320.637421152"/>
    <x v="3"/>
    <s v="natural gas"/>
    <b v="1"/>
    <x v="874"/>
    <x v="0"/>
  </r>
  <r>
    <n v="1312"/>
    <s v="N"/>
    <s v="Electric Utility"/>
    <s v="IC"/>
    <s v="DFO"/>
    <n v="40"/>
    <n v="3.92"/>
    <n v="2019"/>
    <n v="10204081.632653061"/>
    <x v="4"/>
    <s v="heavy or residual fuel oil"/>
    <b v="1"/>
    <x v="875"/>
    <x v="0"/>
  </r>
  <r>
    <n v="1312"/>
    <s v="N"/>
    <s v="Electric Utility"/>
    <s v="IC"/>
    <s v="NG"/>
    <n v="0"/>
    <n v="0"/>
    <n v="2019"/>
    <s v=""/>
    <x v="3"/>
    <s v="natural gas"/>
    <b v="1"/>
    <x v="30"/>
    <x v="1"/>
  </r>
  <r>
    <n v="1313"/>
    <s v="N"/>
    <s v="Electric Utility"/>
    <s v="IC"/>
    <s v="DFO"/>
    <n v="342"/>
    <n v="-6.1059999999999999"/>
    <n v="2019"/>
    <n v="-56010481.493612841"/>
    <x v="4"/>
    <s v="heavy or residual fuel oil"/>
    <b v="1"/>
    <x v="876"/>
    <x v="0"/>
  </r>
  <r>
    <n v="1313"/>
    <s v="N"/>
    <s v="Electric Utility"/>
    <s v="IC"/>
    <s v="NG"/>
    <n v="1059"/>
    <n v="-18.893999999999998"/>
    <n v="2019"/>
    <n v="-56049539.536360756"/>
    <x v="3"/>
    <s v="natural gas"/>
    <b v="1"/>
    <x v="877"/>
    <x v="0"/>
  </r>
  <r>
    <n v="1314"/>
    <s v="N"/>
    <s v="Electric Utility"/>
    <s v="IC"/>
    <s v="DFO"/>
    <n v="108"/>
    <n v="11"/>
    <n v="2019"/>
    <n v="9818181.8181818184"/>
    <x v="4"/>
    <s v="heavy or residual fuel oil"/>
    <b v="1"/>
    <x v="878"/>
    <x v="0"/>
  </r>
  <r>
    <n v="1314"/>
    <s v="N"/>
    <s v="Electric Utility"/>
    <s v="IC"/>
    <s v="NG"/>
    <n v="0"/>
    <n v="0"/>
    <n v="2019"/>
    <s v=""/>
    <x v="3"/>
    <s v="natural gas"/>
    <b v="1"/>
    <x v="30"/>
    <x v="1"/>
  </r>
  <r>
    <n v="1315"/>
    <s v="N"/>
    <s v="Electric Utility"/>
    <s v="IC"/>
    <s v="DFO"/>
    <n v="58"/>
    <n v="4.2709999999999999"/>
    <n v="2019"/>
    <n v="13579957.855303207"/>
    <x v="4"/>
    <s v="heavy or residual fuel oil"/>
    <b v="1"/>
    <x v="879"/>
    <x v="0"/>
  </r>
  <r>
    <n v="1315"/>
    <s v="N"/>
    <s v="Electric Utility"/>
    <s v="IC"/>
    <s v="NG"/>
    <n v="37"/>
    <n v="2.589"/>
    <n v="2019"/>
    <n v="14291232.13595983"/>
    <x v="3"/>
    <s v="natural gas"/>
    <b v="1"/>
    <x v="880"/>
    <x v="0"/>
  </r>
  <r>
    <n v="1316"/>
    <s v="N"/>
    <s v="Electric Utility"/>
    <s v="GT"/>
    <s v="NG"/>
    <n v="3188"/>
    <n v="80"/>
    <n v="2019"/>
    <n v="39850000"/>
    <x v="3"/>
    <s v="natural gas"/>
    <b v="1"/>
    <x v="881"/>
    <x v="1"/>
  </r>
  <r>
    <n v="1316"/>
    <s v="N"/>
    <s v="Electric Utility"/>
    <s v="IC"/>
    <s v="DFO"/>
    <n v="3409"/>
    <n v="132.928"/>
    <n v="2019"/>
    <n v="25645462.205103517"/>
    <x v="4"/>
    <s v="heavy or residual fuel oil"/>
    <b v="1"/>
    <x v="882"/>
    <x v="1"/>
  </r>
  <r>
    <n v="1316"/>
    <s v="N"/>
    <s v="Electric Utility"/>
    <s v="IC"/>
    <s v="NG"/>
    <n v="17446"/>
    <n v="680.072"/>
    <n v="2019"/>
    <n v="25653166.135350376"/>
    <x v="3"/>
    <s v="natural gas"/>
    <b v="1"/>
    <x v="883"/>
    <x v="1"/>
  </r>
  <r>
    <n v="1317"/>
    <s v="N"/>
    <s v="Electric Utility"/>
    <s v="IC"/>
    <s v="DFO"/>
    <n v="59"/>
    <n v="4"/>
    <n v="2019"/>
    <n v="14750000"/>
    <x v="4"/>
    <s v="heavy or residual fuel oil"/>
    <b v="1"/>
    <x v="884"/>
    <x v="0"/>
  </r>
  <r>
    <n v="1317"/>
    <s v="N"/>
    <s v="Electric Utility"/>
    <s v="ST"/>
    <s v="NG"/>
    <n v="75014"/>
    <n v="5248"/>
    <n v="2019"/>
    <n v="14293826.219512194"/>
    <x v="3"/>
    <s v="natural gas"/>
    <b v="1"/>
    <x v="885"/>
    <x v="0"/>
  </r>
  <r>
    <n v="1319"/>
    <s v="N"/>
    <s v="Electric Utility"/>
    <s v="IC"/>
    <s v="DFO"/>
    <n v="692"/>
    <n v="56.223999999999997"/>
    <n v="2019"/>
    <n v="12307911.212293684"/>
    <x v="4"/>
    <s v="heavy or residual fuel oil"/>
    <b v="1"/>
    <x v="886"/>
    <x v="0"/>
  </r>
  <r>
    <n v="1319"/>
    <s v="N"/>
    <s v="Electric Utility"/>
    <s v="IC"/>
    <s v="NG"/>
    <n v="734"/>
    <n v="59.776000000000003"/>
    <n v="2019"/>
    <n v="12279175.588865096"/>
    <x v="3"/>
    <s v="natural gas"/>
    <b v="1"/>
    <x v="887"/>
    <x v="0"/>
  </r>
  <r>
    <n v="1320"/>
    <s v="N"/>
    <s v="Electric Utility"/>
    <s v="IC"/>
    <s v="DFO"/>
    <n v="806"/>
    <n v="-498.166"/>
    <n v="2019"/>
    <n v="-1617934.584054311"/>
    <x v="4"/>
    <s v="heavy or residual fuel oil"/>
    <b v="1"/>
    <x v="888"/>
    <x v="0"/>
  </r>
  <r>
    <n v="1320"/>
    <s v="N"/>
    <s v="Electric Utility"/>
    <s v="IC"/>
    <s v="NG"/>
    <n v="632"/>
    <n v="-390.834"/>
    <n v="2019"/>
    <n v="-1617054.8109939257"/>
    <x v="3"/>
    <s v="natural gas"/>
    <b v="1"/>
    <x v="889"/>
    <x v="0"/>
  </r>
  <r>
    <n v="1321"/>
    <s v="N"/>
    <s v="Electric Utility"/>
    <s v="IC"/>
    <s v="DFO"/>
    <n v="0"/>
    <n v="0"/>
    <n v="2019"/>
    <s v=""/>
    <x v="4"/>
    <s v="heavy or residual fuel oil"/>
    <b v="1"/>
    <x v="10"/>
    <x v="1"/>
  </r>
  <r>
    <n v="1321"/>
    <s v="N"/>
    <s v="Electric Utility"/>
    <s v="IC"/>
    <s v="NG"/>
    <n v="0"/>
    <n v="0"/>
    <n v="2019"/>
    <s v=""/>
    <x v="3"/>
    <s v="natural gas"/>
    <b v="1"/>
    <x v="30"/>
    <x v="1"/>
  </r>
  <r>
    <n v="1324"/>
    <s v="N"/>
    <s v="Electric Utility"/>
    <s v="IC"/>
    <s v="DFO"/>
    <n v="213"/>
    <n v="0"/>
    <n v="2019"/>
    <s v=""/>
    <x v="4"/>
    <s v="heavy or residual fuel oil"/>
    <b v="1"/>
    <x v="10"/>
    <x v="1"/>
  </r>
  <r>
    <n v="1324"/>
    <s v="N"/>
    <s v="Electric Utility"/>
    <s v="IC"/>
    <s v="NG"/>
    <n v="2681"/>
    <n v="0"/>
    <n v="2019"/>
    <s v=""/>
    <x v="3"/>
    <s v="natural gas"/>
    <b v="1"/>
    <x v="30"/>
    <x v="1"/>
  </r>
  <r>
    <n v="1326"/>
    <s v="N"/>
    <s v="Electric Utility"/>
    <s v="IC"/>
    <s v="DFO"/>
    <n v="89"/>
    <n v="8.7409999999999997"/>
    <n v="2019"/>
    <n v="10181901.384280974"/>
    <x v="4"/>
    <s v="heavy or residual fuel oil"/>
    <b v="1"/>
    <x v="890"/>
    <x v="0"/>
  </r>
  <r>
    <n v="1326"/>
    <s v="N"/>
    <s v="Electric Utility"/>
    <s v="IC"/>
    <s v="NG"/>
    <n v="342"/>
    <n v="34.259"/>
    <n v="2019"/>
    <n v="9982778.248051608"/>
    <x v="3"/>
    <s v="natural gas"/>
    <b v="1"/>
    <x v="891"/>
    <x v="0"/>
  </r>
  <r>
    <n v="1327"/>
    <s v="N"/>
    <s v="Electric Utility"/>
    <s v="IC"/>
    <s v="DFO"/>
    <n v="48"/>
    <n v="-19.277000000000001"/>
    <n v="2019"/>
    <n v="-2490014.0063287853"/>
    <x v="4"/>
    <s v="heavy or residual fuel oil"/>
    <b v="1"/>
    <x v="892"/>
    <x v="0"/>
  </r>
  <r>
    <n v="1327"/>
    <s v="N"/>
    <s v="Electric Utility"/>
    <s v="IC"/>
    <s v="NG"/>
    <n v="328"/>
    <n v="-131.72300000000001"/>
    <n v="2019"/>
    <n v="-2490073.8671302656"/>
    <x v="3"/>
    <s v="natural gas"/>
    <b v="1"/>
    <x v="893"/>
    <x v="0"/>
  </r>
  <r>
    <n v="1328"/>
    <s v="N"/>
    <s v="Electric Utility"/>
    <s v="IC"/>
    <s v="DFO"/>
    <n v="270"/>
    <n v="-43.597000000000001"/>
    <n v="2019"/>
    <n v="-6193086.6802761657"/>
    <x v="4"/>
    <s v="heavy or residual fuel oil"/>
    <b v="1"/>
    <x v="894"/>
    <x v="0"/>
  </r>
  <r>
    <n v="1328"/>
    <s v="N"/>
    <s v="Electric Utility"/>
    <s v="IC"/>
    <s v="NG"/>
    <n v="3425"/>
    <n v="-562.40300000000002"/>
    <n v="2019"/>
    <n v="-6089939.0650476618"/>
    <x v="3"/>
    <s v="natural gas"/>
    <b v="1"/>
    <x v="895"/>
    <x v="0"/>
  </r>
  <r>
    <n v="1329"/>
    <s v="N"/>
    <s v="Electric Utility"/>
    <s v="IC"/>
    <s v="DFO"/>
    <n v="306"/>
    <n v="25.074999999999999"/>
    <n v="2019"/>
    <n v="12203389.830508474"/>
    <x v="4"/>
    <s v="heavy or residual fuel oil"/>
    <b v="1"/>
    <x v="896"/>
    <x v="0"/>
  </r>
  <r>
    <n v="1329"/>
    <s v="N"/>
    <s v="Electric Utility"/>
    <s v="IC"/>
    <s v="NG"/>
    <n v="232"/>
    <n v="18.925000000000001"/>
    <n v="2019"/>
    <n v="12258916.77675033"/>
    <x v="3"/>
    <s v="natural gas"/>
    <b v="1"/>
    <x v="897"/>
    <x v="0"/>
  </r>
  <r>
    <n v="1330"/>
    <s v="N"/>
    <s v="Electric Utility"/>
    <s v="IC"/>
    <s v="DFO"/>
    <n v="0"/>
    <n v="0"/>
    <n v="2019"/>
    <s v=""/>
    <x v="4"/>
    <s v="heavy or residual fuel oil"/>
    <b v="1"/>
    <x v="10"/>
    <x v="1"/>
  </r>
  <r>
    <n v="1330"/>
    <s v="N"/>
    <s v="Electric Utility"/>
    <s v="ST"/>
    <s v="NG"/>
    <n v="1084"/>
    <n v="55"/>
    <n v="2019"/>
    <n v="19709090.90909091"/>
    <x v="3"/>
    <s v="natural gas"/>
    <b v="1"/>
    <x v="898"/>
    <x v="0"/>
  </r>
  <r>
    <n v="1332"/>
    <s v="N"/>
    <s v="Electric Utility"/>
    <s v="GT"/>
    <s v="NG"/>
    <n v="0"/>
    <n v="0"/>
    <n v="2019"/>
    <s v=""/>
    <x v="3"/>
    <s v="natural gas"/>
    <b v="1"/>
    <x v="30"/>
    <x v="1"/>
  </r>
  <r>
    <n v="1336"/>
    <s v="N"/>
    <s v="Electric Utility"/>
    <s v="GT"/>
    <s v="NG"/>
    <n v="402479"/>
    <n v="24007"/>
    <n v="2019"/>
    <n v="16765068.521681176"/>
    <x v="3"/>
    <s v="natural gas"/>
    <b v="1"/>
    <x v="899"/>
    <x v="0"/>
  </r>
  <r>
    <n v="1336"/>
    <s v="N"/>
    <s v="Electric Utility"/>
    <s v="ST"/>
    <s v="NG"/>
    <n v="608674"/>
    <n v="50498"/>
    <n v="2019"/>
    <n v="12053427.858529052"/>
    <x v="3"/>
    <s v="natural gas"/>
    <b v="1"/>
    <x v="900"/>
    <x v="0"/>
  </r>
  <r>
    <n v="1353"/>
    <s v="N"/>
    <s v="Electric Utility"/>
    <s v="ST"/>
    <s v="NG"/>
    <n v="10603604"/>
    <n v="1062894"/>
    <n v="2019"/>
    <n v="9976163.1921903789"/>
    <x v="3"/>
    <s v="natural gas"/>
    <b v="1"/>
    <x v="901"/>
    <x v="0"/>
  </r>
  <r>
    <n v="1354"/>
    <s v="N"/>
    <s v="Electric Utility"/>
    <s v="HY"/>
    <s v="WAT"/>
    <n v="944015"/>
    <n v="106045"/>
    <n v="2019"/>
    <n v="8902022.7262011413"/>
    <x v="0"/>
    <s v="hydro"/>
    <b v="1"/>
    <x v="902"/>
    <x v="0"/>
  </r>
  <r>
    <n v="1355"/>
    <s v="N"/>
    <s v="Electric Utility"/>
    <s v="GT"/>
    <s v="DFO"/>
    <n v="24631"/>
    <n v="1611.8820000000001"/>
    <n v="2019"/>
    <n v="15280895.251637526"/>
    <x v="4"/>
    <s v="heavy or residual fuel oil"/>
    <b v="1"/>
    <x v="903"/>
    <x v="0"/>
  </r>
  <r>
    <n v="1355"/>
    <s v="N"/>
    <s v="Electric Utility"/>
    <s v="GT"/>
    <s v="NG"/>
    <n v="5335426"/>
    <n v="455096.12"/>
    <n v="2019"/>
    <n v="11723734.317928266"/>
    <x v="3"/>
    <s v="natural gas"/>
    <b v="1"/>
    <x v="904"/>
    <x v="0"/>
  </r>
  <r>
    <n v="1355"/>
    <s v="N"/>
    <s v="Electric Utility"/>
    <s v="PV"/>
    <s v="SUN"/>
    <n v="155652"/>
    <n v="17485"/>
    <n v="2019"/>
    <n v="8902030.3116957396"/>
    <x v="11"/>
    <s v="solar"/>
    <b v="1"/>
    <x v="905"/>
    <x v="0"/>
  </r>
  <r>
    <n v="1355"/>
    <s v="N"/>
    <s v="Electric Utility"/>
    <s v="ST"/>
    <s v="BIT"/>
    <n v="11430284"/>
    <n v="952459.6"/>
    <n v="2019"/>
    <n v="12000807.173343625"/>
    <x v="2"/>
    <s v="hard coal"/>
    <b v="1"/>
    <x v="906"/>
    <x v="0"/>
  </r>
  <r>
    <n v="1355"/>
    <s v="N"/>
    <s v="Electric Utility"/>
    <s v="ST"/>
    <s v="DFO"/>
    <n v="45348"/>
    <n v="3326.3989999999999"/>
    <n v="2019"/>
    <n v="13632760.231108775"/>
    <x v="4"/>
    <s v="heavy or residual fuel oil"/>
    <b v="1"/>
    <x v="907"/>
    <x v="0"/>
  </r>
  <r>
    <n v="1356"/>
    <s v="N"/>
    <s v="Electric Utility"/>
    <s v="ST"/>
    <s v="BIT"/>
    <n v="2845664"/>
    <n v="251860.17"/>
    <n v="2019"/>
    <n v="11298586.830938771"/>
    <x v="2"/>
    <s v="hard coal"/>
    <b v="1"/>
    <x v="908"/>
    <x v="0"/>
  </r>
  <r>
    <n v="1356"/>
    <s v="N"/>
    <s v="Electric Utility"/>
    <s v="ST"/>
    <s v="DFO"/>
    <n v="125543"/>
    <n v="11315.763000000001"/>
    <n v="2019"/>
    <n v="11094523.630443655"/>
    <x v="4"/>
    <s v="heavy or residual fuel oil"/>
    <b v="1"/>
    <x v="909"/>
    <x v="0"/>
  </r>
  <r>
    <n v="1356"/>
    <s v="N"/>
    <s v="Electric Utility"/>
    <s v="ST"/>
    <s v="RC"/>
    <n v="109292006"/>
    <n v="9900985.0999999996"/>
    <n v="2019"/>
    <n v="11038498.179337731"/>
    <x v="2"/>
    <s v="hard coal"/>
    <b v="1"/>
    <x v="910"/>
    <x v="0"/>
  </r>
  <r>
    <n v="1356"/>
    <s v="N"/>
    <s v="Electric Utility"/>
    <s v="ST"/>
    <s v="SUB"/>
    <n v="0"/>
    <n v="0"/>
    <n v="2019"/>
    <s v=""/>
    <x v="2"/>
    <s v="hard coal"/>
    <b v="1"/>
    <x v="5"/>
    <x v="1"/>
  </r>
  <r>
    <n v="1358"/>
    <s v="N"/>
    <s v="Electric Utility"/>
    <s v="GT"/>
    <s v="DFO"/>
    <n v="0"/>
    <n v="0"/>
    <n v="2019"/>
    <s v=""/>
    <x v="4"/>
    <s v="heavy or residual fuel oil"/>
    <b v="1"/>
    <x v="10"/>
    <x v="1"/>
  </r>
  <r>
    <n v="1358"/>
    <s v="N"/>
    <s v="Electric Utility"/>
    <s v="GT"/>
    <s v="NG"/>
    <n v="185"/>
    <n v="-112"/>
    <n v="2019"/>
    <n v="-1651785.7142857141"/>
    <x v="3"/>
    <s v="natural gas"/>
    <b v="1"/>
    <x v="911"/>
    <x v="0"/>
  </r>
  <r>
    <n v="1359"/>
    <s v="N"/>
    <s v="NAICS-22 Non-Cogen"/>
    <s v="HY"/>
    <s v="WAT"/>
    <n v="75401"/>
    <n v="8470"/>
    <n v="2019"/>
    <n v="8902125.1475796923"/>
    <x v="0"/>
    <s v="hydro"/>
    <b v="1"/>
    <x v="912"/>
    <x v="0"/>
  </r>
  <r>
    <n v="1363"/>
    <s v="N"/>
    <s v="Electric Utility"/>
    <s v="CA"/>
    <s v="NG"/>
    <n v="0"/>
    <n v="1861739"/>
    <n v="2019"/>
    <n v="0"/>
    <x v="1"/>
    <s v="natural gas"/>
    <b v="1"/>
    <x v="91"/>
    <x v="0"/>
  </r>
  <r>
    <n v="1363"/>
    <s v="N"/>
    <s v="Electric Utility"/>
    <s v="CT"/>
    <s v="NG"/>
    <n v="35111243"/>
    <n v="3301664"/>
    <n v="2019"/>
    <n v="10634408.286245966"/>
    <x v="1"/>
    <s v="natural gas"/>
    <b v="1"/>
    <x v="913"/>
    <x v="0"/>
  </r>
  <r>
    <n v="1363"/>
    <s v="N"/>
    <s v="Electric Utility"/>
    <s v="GT"/>
    <s v="DFO"/>
    <n v="0"/>
    <n v="0"/>
    <n v="2019"/>
    <s v=""/>
    <x v="4"/>
    <s v="heavy or residual fuel oil"/>
    <b v="1"/>
    <x v="10"/>
    <x v="1"/>
  </r>
  <r>
    <n v="1363"/>
    <s v="N"/>
    <s v="Electric Utility"/>
    <s v="GT"/>
    <s v="NG"/>
    <n v="643"/>
    <n v="10"/>
    <n v="2019"/>
    <n v="64300000"/>
    <x v="3"/>
    <s v="natural gas"/>
    <b v="1"/>
    <x v="914"/>
    <x v="1"/>
  </r>
  <r>
    <n v="1364"/>
    <s v="N"/>
    <s v="Electric Utility"/>
    <s v="ST"/>
    <s v="BIT"/>
    <n v="444284"/>
    <n v="41960.366999999998"/>
    <n v="2019"/>
    <n v="10588181.938446822"/>
    <x v="2"/>
    <s v="hard coal"/>
    <b v="1"/>
    <x v="915"/>
    <x v="0"/>
  </r>
  <r>
    <n v="1364"/>
    <s v="N"/>
    <s v="Electric Utility"/>
    <s v="ST"/>
    <s v="NG"/>
    <n v="324500"/>
    <n v="30481.335999999999"/>
    <n v="2019"/>
    <n v="10645858.829809822"/>
    <x v="3"/>
    <s v="natural gas"/>
    <b v="1"/>
    <x v="916"/>
    <x v="0"/>
  </r>
  <r>
    <n v="1364"/>
    <s v="N"/>
    <s v="Electric Utility"/>
    <s v="ST"/>
    <s v="RC"/>
    <n v="86768036"/>
    <n v="8185625.2999999998"/>
    <n v="2019"/>
    <n v="10600049.821484011"/>
    <x v="2"/>
    <s v="hard coal"/>
    <b v="1"/>
    <x v="917"/>
    <x v="0"/>
  </r>
  <r>
    <n v="1364"/>
    <s v="N"/>
    <s v="Electric Utility"/>
    <s v="ST"/>
    <s v="SUB"/>
    <n v="0"/>
    <n v="0"/>
    <n v="2019"/>
    <s v=""/>
    <x v="2"/>
    <s v="hard coal"/>
    <b v="1"/>
    <x v="5"/>
    <x v="1"/>
  </r>
  <r>
    <n v="1365"/>
    <s v="N"/>
    <s v="Electric Utility"/>
    <s v="HY"/>
    <s v="WAT"/>
    <n v="2233137"/>
    <n v="250858"/>
    <n v="2019"/>
    <n v="8901996.3485318385"/>
    <x v="0"/>
    <s v="hydro"/>
    <b v="1"/>
    <x v="918"/>
    <x v="0"/>
  </r>
  <r>
    <n v="1366"/>
    <s v="N"/>
    <s v="Electric Utility"/>
    <s v="GT"/>
    <s v="NG"/>
    <n v="703137"/>
    <n v="59988"/>
    <n v="2019"/>
    <n v="11721294.25885177"/>
    <x v="3"/>
    <s v="natural gas"/>
    <b v="1"/>
    <x v="919"/>
    <x v="0"/>
  </r>
  <r>
    <n v="1368"/>
    <s v="N"/>
    <s v="Electric Utility"/>
    <s v="GT"/>
    <s v="NG"/>
    <n v="754"/>
    <n v="-45"/>
    <n v="2019"/>
    <n v="-16755555.555555556"/>
    <x v="3"/>
    <s v="natural gas"/>
    <b v="1"/>
    <x v="920"/>
    <x v="0"/>
  </r>
  <r>
    <n v="1371"/>
    <s v="N"/>
    <s v="Electric Utility"/>
    <s v="HY"/>
    <s v="WAT"/>
    <n v="5092059"/>
    <n v="572013"/>
    <n v="2019"/>
    <n v="8901998.7307980768"/>
    <x v="0"/>
    <s v="hydro"/>
    <b v="1"/>
    <x v="921"/>
    <x v="0"/>
  </r>
  <r>
    <n v="1374"/>
    <s v="N"/>
    <s v="Electric Utility"/>
    <s v="ST"/>
    <s v="BIT"/>
    <n v="18362692"/>
    <n v="1599837"/>
    <n v="2019"/>
    <n v="11477851.806152752"/>
    <x v="2"/>
    <s v="hard coal"/>
    <b v="1"/>
    <x v="922"/>
    <x v="0"/>
  </r>
  <r>
    <n v="1374"/>
    <s v="N"/>
    <s v="Electric Utility"/>
    <s v="ST"/>
    <s v="DFO"/>
    <n v="26844"/>
    <n v="2221.4079999999999"/>
    <n v="2019"/>
    <n v="12084227.661014996"/>
    <x v="4"/>
    <s v="heavy or residual fuel oil"/>
    <b v="1"/>
    <x v="923"/>
    <x v="0"/>
  </r>
  <r>
    <n v="1374"/>
    <s v="N"/>
    <s v="Electric Utility"/>
    <s v="ST"/>
    <s v="NG"/>
    <n v="30545"/>
    <n v="2654.1320000000001"/>
    <n v="2019"/>
    <n v="11508470.565894989"/>
    <x v="3"/>
    <s v="natural gas"/>
    <b v="1"/>
    <x v="924"/>
    <x v="0"/>
  </r>
  <r>
    <n v="1374"/>
    <s v="N"/>
    <s v="Electric Utility"/>
    <s v="ST"/>
    <s v="PC"/>
    <n v="0"/>
    <n v="0"/>
    <n v="2019"/>
    <s v=""/>
    <x v="10"/>
    <s v="petroleum"/>
    <b v="1"/>
    <x v="107"/>
    <x v="1"/>
  </r>
  <r>
    <n v="1374"/>
    <s v="N"/>
    <s v="Electric Utility"/>
    <s v="ST"/>
    <s v="PG"/>
    <n v="2306"/>
    <n v="200.45099999999999"/>
    <n v="2019"/>
    <n v="11504058.348424302"/>
    <x v="7"/>
    <s v="other"/>
    <b v="1"/>
    <x v="925"/>
    <x v="0"/>
  </r>
  <r>
    <n v="1374"/>
    <s v="N"/>
    <s v="Electric Utility"/>
    <s v="ST"/>
    <s v="TDF"/>
    <n v="0"/>
    <n v="0"/>
    <n v="2019"/>
    <s v=""/>
    <x v="7"/>
    <s v="other"/>
    <b v="1"/>
    <x v="39"/>
    <x v="1"/>
  </r>
  <r>
    <n v="1376"/>
    <s v="N"/>
    <s v="Electric Utility"/>
    <s v="IC"/>
    <s v="DFO"/>
    <n v="204"/>
    <n v="16"/>
    <n v="2019"/>
    <n v="12750000"/>
    <x v="4"/>
    <s v="heavy or residual fuel oil"/>
    <b v="1"/>
    <x v="926"/>
    <x v="0"/>
  </r>
  <r>
    <n v="1377"/>
    <s v="N"/>
    <s v="Electric Utility"/>
    <s v="HY"/>
    <s v="WAT"/>
    <n v="8225172"/>
    <n v="923969"/>
    <n v="2019"/>
    <n v="8901999.9588730782"/>
    <x v="0"/>
    <s v="hydro"/>
    <b v="1"/>
    <x v="927"/>
    <x v="0"/>
  </r>
  <r>
    <n v="1378"/>
    <s v="N"/>
    <s v="Electric Utility"/>
    <s v="CA"/>
    <s v="NG"/>
    <n v="15847360"/>
    <n v="2341733"/>
    <n v="2019"/>
    <n v="6767364.170039881"/>
    <x v="1"/>
    <s v="natural gas"/>
    <b v="1"/>
    <x v="928"/>
    <x v="0"/>
  </r>
  <r>
    <n v="1378"/>
    <s v="N"/>
    <s v="Electric Utility"/>
    <s v="CT"/>
    <s v="NG"/>
    <n v="27807360"/>
    <n v="4105871"/>
    <n v="2019"/>
    <n v="6772584.9156001247"/>
    <x v="1"/>
    <s v="natural gas"/>
    <b v="1"/>
    <x v="929"/>
    <x v="0"/>
  </r>
  <r>
    <n v="1378"/>
    <s v="N"/>
    <s v="Electric Utility"/>
    <s v="ST"/>
    <s v="BIT"/>
    <n v="28237087"/>
    <n v="3044153.4"/>
    <n v="2019"/>
    <n v="9275842.3409280218"/>
    <x v="2"/>
    <s v="hard coal"/>
    <b v="1"/>
    <x v="930"/>
    <x v="0"/>
  </r>
  <r>
    <n v="1378"/>
    <s v="N"/>
    <s v="Electric Utility"/>
    <s v="ST"/>
    <s v="DFO"/>
    <n v="7691"/>
    <n v="-18230.96"/>
    <n v="2019"/>
    <n v="-421864.78386217734"/>
    <x v="4"/>
    <s v="heavy or residual fuel oil"/>
    <b v="1"/>
    <x v="931"/>
    <x v="0"/>
  </r>
  <r>
    <n v="1378"/>
    <s v="N"/>
    <s v="Electric Utility"/>
    <s v="ST"/>
    <s v="RC"/>
    <n v="0"/>
    <n v="0"/>
    <n v="2019"/>
    <s v=""/>
    <x v="2"/>
    <s v="hard coal"/>
    <b v="1"/>
    <x v="5"/>
    <x v="1"/>
  </r>
  <r>
    <n v="1378"/>
    <s v="N"/>
    <s v="Electric Utility"/>
    <s v="ST"/>
    <s v="SUB"/>
    <n v="249360"/>
    <n v="27216.569"/>
    <n v="2019"/>
    <n v="9162065.9459316861"/>
    <x v="2"/>
    <s v="hard coal"/>
    <b v="1"/>
    <x v="932"/>
    <x v="0"/>
  </r>
  <r>
    <n v="1379"/>
    <s v="N"/>
    <s v="Electric Utility"/>
    <s v="ST"/>
    <s v="BIT"/>
    <n v="0"/>
    <n v="0"/>
    <n v="2019"/>
    <s v=""/>
    <x v="2"/>
    <s v="hard coal"/>
    <b v="1"/>
    <x v="5"/>
    <x v="1"/>
  </r>
  <r>
    <n v="1379"/>
    <s v="N"/>
    <s v="Electric Utility"/>
    <s v="ST"/>
    <s v="DFO"/>
    <n v="118662"/>
    <n v="10285.995999999999"/>
    <n v="2019"/>
    <n v="11536267.367788205"/>
    <x v="4"/>
    <s v="heavy or residual fuel oil"/>
    <b v="1"/>
    <x v="933"/>
    <x v="0"/>
  </r>
  <r>
    <n v="1379"/>
    <s v="N"/>
    <s v="Electric Utility"/>
    <s v="ST"/>
    <s v="SUB"/>
    <n v="65235936"/>
    <n v="5665911"/>
    <n v="2019"/>
    <n v="11513759.393679144"/>
    <x v="2"/>
    <s v="hard coal"/>
    <b v="1"/>
    <x v="934"/>
    <x v="0"/>
  </r>
  <r>
    <n v="1380"/>
    <s v="N"/>
    <s v="Electric Utility"/>
    <s v="HY"/>
    <s v="WAT"/>
    <n v="10718567"/>
    <n v="1204063"/>
    <n v="2019"/>
    <n v="8901998.4834680576"/>
    <x v="0"/>
    <s v="hydro"/>
    <b v="1"/>
    <x v="935"/>
    <x v="0"/>
  </r>
  <r>
    <n v="1382"/>
    <s v="N"/>
    <s v="Electric Utility"/>
    <s v="ST"/>
    <s v="BIT"/>
    <n v="188949"/>
    <n v="13085.022999999999"/>
    <n v="2019"/>
    <n v="14440096.895511763"/>
    <x v="2"/>
    <s v="hard coal"/>
    <b v="1"/>
    <x v="936"/>
    <x v="1"/>
  </r>
  <r>
    <n v="1382"/>
    <s v="N"/>
    <s v="Electric Utility"/>
    <s v="ST"/>
    <s v="DFO"/>
    <n v="7610"/>
    <n v="526.97699999999998"/>
    <n v="2019"/>
    <n v="14440857.950157218"/>
    <x v="4"/>
    <s v="heavy or residual fuel oil"/>
    <b v="1"/>
    <x v="937"/>
    <x v="0"/>
  </r>
  <r>
    <n v="1383"/>
    <s v="N"/>
    <s v="Electric Utility"/>
    <s v="GT"/>
    <s v="DFO"/>
    <n v="0"/>
    <n v="0"/>
    <n v="2019"/>
    <s v=""/>
    <x v="4"/>
    <s v="heavy or residual fuel oil"/>
    <b v="1"/>
    <x v="10"/>
    <x v="1"/>
  </r>
  <r>
    <n v="1383"/>
    <s v="N"/>
    <s v="Electric Utility"/>
    <s v="GT"/>
    <s v="NG"/>
    <n v="91356"/>
    <n v="4087"/>
    <n v="2019"/>
    <n v="22352826.033765599"/>
    <x v="3"/>
    <s v="natural gas"/>
    <b v="1"/>
    <x v="938"/>
    <x v="1"/>
  </r>
  <r>
    <n v="1383"/>
    <s v="N"/>
    <s v="Electric Utility"/>
    <s v="ST"/>
    <s v="BIT"/>
    <n v="0"/>
    <n v="0"/>
    <n v="2019"/>
    <s v=""/>
    <x v="2"/>
    <s v="hard coal"/>
    <b v="1"/>
    <x v="5"/>
    <x v="1"/>
  </r>
  <r>
    <n v="1383"/>
    <s v="N"/>
    <s v="Electric Utility"/>
    <s v="ST"/>
    <s v="DFO"/>
    <n v="6468"/>
    <n v="-13907"/>
    <n v="2019"/>
    <n v="-465089.52326166682"/>
    <x v="4"/>
    <s v="heavy or residual fuel oil"/>
    <b v="1"/>
    <x v="939"/>
    <x v="0"/>
  </r>
  <r>
    <n v="1383"/>
    <s v="N"/>
    <s v="Electric Utility"/>
    <s v="ST"/>
    <s v="NG"/>
    <n v="0"/>
    <n v="0"/>
    <n v="2019"/>
    <s v=""/>
    <x v="3"/>
    <s v="natural gas"/>
    <b v="1"/>
    <x v="30"/>
    <x v="1"/>
  </r>
  <r>
    <n v="1384"/>
    <s v="N"/>
    <s v="Electric Utility"/>
    <s v="ST"/>
    <s v="BIT"/>
    <n v="2002086"/>
    <n v="168821.56"/>
    <n v="2019"/>
    <n v="11859184.336408218"/>
    <x v="2"/>
    <s v="hard coal"/>
    <b v="1"/>
    <x v="940"/>
    <x v="0"/>
  </r>
  <r>
    <n v="1384"/>
    <s v="N"/>
    <s v="Electric Utility"/>
    <s v="ST"/>
    <s v="DFO"/>
    <n v="18333"/>
    <n v="-211.56299999999999"/>
    <n v="2019"/>
    <n v="-86655038.924575657"/>
    <x v="4"/>
    <s v="heavy or residual fuel oil"/>
    <b v="1"/>
    <x v="941"/>
    <x v="0"/>
  </r>
  <r>
    <n v="1391"/>
    <s v="Y"/>
    <s v="Industrial NAICS Cogen"/>
    <s v="GT"/>
    <s v="NG"/>
    <n v="9035721"/>
    <n v="1986163.7"/>
    <n v="2019"/>
    <n v="4549333.4713548534"/>
    <x v="3"/>
    <s v="natural gas"/>
    <b v="0"/>
    <x v="942"/>
    <x v="0"/>
  </r>
  <r>
    <n v="1391"/>
    <s v="Y"/>
    <s v="Industrial NAICS Cogen"/>
    <s v="GT"/>
    <s v="OG"/>
    <n v="714397"/>
    <n v="157033.29999999999"/>
    <n v="2019"/>
    <n v="4549334.4405294927"/>
    <x v="7"/>
    <s v="other"/>
    <b v="0"/>
    <x v="943"/>
    <x v="0"/>
  </r>
  <r>
    <n v="1391"/>
    <s v="Y"/>
    <s v="Industrial NAICS Cogen"/>
    <s v="ST"/>
    <s v="DFO"/>
    <n v="0"/>
    <n v="0"/>
    <n v="2019"/>
    <s v=""/>
    <x v="4"/>
    <s v="heavy or residual fuel oil"/>
    <b v="0"/>
    <x v="10"/>
    <x v="1"/>
  </r>
  <r>
    <n v="1391"/>
    <s v="Y"/>
    <s v="Industrial NAICS Cogen"/>
    <s v="ST"/>
    <s v="NG"/>
    <n v="58213"/>
    <n v="12796.065000000001"/>
    <n v="2019"/>
    <n v="4549289.1760084052"/>
    <x v="3"/>
    <s v="natural gas"/>
    <b v="0"/>
    <x v="944"/>
    <x v="0"/>
  </r>
  <r>
    <n v="1391"/>
    <s v="Y"/>
    <s v="Industrial NAICS Cogen"/>
    <s v="ST"/>
    <s v="OG"/>
    <n v="3954724"/>
    <n v="869297.94"/>
    <n v="2019"/>
    <n v="4549330.9232965633"/>
    <x v="7"/>
    <s v="other"/>
    <b v="0"/>
    <x v="945"/>
    <x v="0"/>
  </r>
  <r>
    <n v="1393"/>
    <s v="Y"/>
    <s v="Electric Utility"/>
    <s v="ST"/>
    <s v="DFO"/>
    <n v="101393"/>
    <n v="8078.1930000000002"/>
    <n v="2019"/>
    <n v="12551445.60175772"/>
    <x v="4"/>
    <s v="heavy or residual fuel oil"/>
    <b v="1"/>
    <x v="946"/>
    <x v="0"/>
  </r>
  <r>
    <n v="1393"/>
    <s v="Y"/>
    <s v="Electric Utility"/>
    <s v="ST"/>
    <s v="NG"/>
    <n v="85812"/>
    <n v="6907.0129999999999"/>
    <n v="2019"/>
    <n v="12423894.38097192"/>
    <x v="3"/>
    <s v="natural gas"/>
    <b v="1"/>
    <x v="947"/>
    <x v="0"/>
  </r>
  <r>
    <n v="1393"/>
    <s v="Y"/>
    <s v="Electric Utility"/>
    <s v="ST"/>
    <s v="PC"/>
    <n v="17697163"/>
    <n v="1423636.6"/>
    <n v="2019"/>
    <n v="12430955.343519546"/>
    <x v="10"/>
    <s v="petroleum"/>
    <b v="1"/>
    <x v="948"/>
    <x v="0"/>
  </r>
  <r>
    <n v="1393"/>
    <s v="Y"/>
    <s v="Electric Utility"/>
    <s v="ST"/>
    <s v="SUB"/>
    <n v="21699317"/>
    <n v="1772626.1"/>
    <n v="2019"/>
    <n v="12241338.994162388"/>
    <x v="2"/>
    <s v="hard coal"/>
    <b v="1"/>
    <x v="949"/>
    <x v="0"/>
  </r>
  <r>
    <n v="1396"/>
    <s v="N"/>
    <s v="Electric Utility"/>
    <s v="CA"/>
    <s v="NG"/>
    <n v="9781471"/>
    <n v="1251952"/>
    <n v="2019"/>
    <n v="7812976.056590029"/>
    <x v="1"/>
    <s v="natural gas"/>
    <b v="1"/>
    <x v="950"/>
    <x v="0"/>
  </r>
  <r>
    <n v="1396"/>
    <s v="N"/>
    <s v="Electric Utility"/>
    <s v="CT"/>
    <s v="NG"/>
    <n v="19313137"/>
    <n v="2471247"/>
    <n v="2019"/>
    <n v="7815138.2682508063"/>
    <x v="1"/>
    <s v="natural gas"/>
    <b v="1"/>
    <x v="951"/>
    <x v="0"/>
  </r>
  <r>
    <n v="1402"/>
    <s v="N"/>
    <s v="Electric Utility"/>
    <s v="ST"/>
    <s v="DFO"/>
    <n v="0"/>
    <n v="0"/>
    <n v="2019"/>
    <s v=""/>
    <x v="4"/>
    <s v="heavy or residual fuel oil"/>
    <b v="1"/>
    <x v="10"/>
    <x v="1"/>
  </r>
  <r>
    <n v="1402"/>
    <s v="N"/>
    <s v="Electric Utility"/>
    <s v="ST"/>
    <s v="NG"/>
    <n v="29624721"/>
    <n v="2708876"/>
    <n v="2019"/>
    <n v="10936167.251657145"/>
    <x v="3"/>
    <s v="natural gas"/>
    <b v="1"/>
    <x v="952"/>
    <x v="0"/>
  </r>
  <r>
    <n v="1403"/>
    <s v="N"/>
    <s v="Electric Utility"/>
    <s v="CA"/>
    <s v="DFO"/>
    <n v="0"/>
    <n v="363.37"/>
    <n v="2019"/>
    <n v="0"/>
    <x v="4"/>
    <s v="heavy or residual fuel oil"/>
    <b v="1"/>
    <x v="283"/>
    <x v="0"/>
  </r>
  <r>
    <n v="1403"/>
    <s v="N"/>
    <s v="Electric Utility"/>
    <s v="CA"/>
    <s v="NG"/>
    <n v="1761014"/>
    <n v="1567551.6"/>
    <n v="2019"/>
    <n v="1123416.9261158612"/>
    <x v="1"/>
    <s v="natural gas"/>
    <b v="1"/>
    <x v="953"/>
    <x v="0"/>
  </r>
  <r>
    <n v="1403"/>
    <s v="N"/>
    <s v="Electric Utility"/>
    <s v="CT"/>
    <s v="DFO"/>
    <n v="9470"/>
    <n v="579.51300000000003"/>
    <n v="2019"/>
    <n v="16341307.270069869"/>
    <x v="4"/>
    <s v="heavy or residual fuel oil"/>
    <b v="1"/>
    <x v="954"/>
    <x v="0"/>
  </r>
  <r>
    <n v="1403"/>
    <s v="N"/>
    <s v="Electric Utility"/>
    <s v="CT"/>
    <s v="NG"/>
    <n v="29598536"/>
    <n v="2423709.5"/>
    <n v="2019"/>
    <n v="12212080.696964715"/>
    <x v="1"/>
    <s v="natural gas"/>
    <b v="1"/>
    <x v="955"/>
    <x v="0"/>
  </r>
  <r>
    <n v="1403"/>
    <s v="N"/>
    <s v="Electric Utility"/>
    <s v="ST"/>
    <s v="DFO"/>
    <n v="0"/>
    <n v="0"/>
    <n v="2019"/>
    <s v=""/>
    <x v="4"/>
    <s v="heavy or residual fuel oil"/>
    <b v="1"/>
    <x v="10"/>
    <x v="1"/>
  </r>
  <r>
    <n v="1403"/>
    <s v="N"/>
    <s v="Electric Utility"/>
    <s v="ST"/>
    <s v="NG"/>
    <n v="55267941"/>
    <n v="5840323"/>
    <n v="2019"/>
    <n v="9463165.1365857664"/>
    <x v="3"/>
    <s v="natural gas"/>
    <b v="1"/>
    <x v="956"/>
    <x v="0"/>
  </r>
  <r>
    <n v="1404"/>
    <s v="N"/>
    <s v="Electric Utility"/>
    <s v="CA"/>
    <s v="DFO"/>
    <n v="0"/>
    <n v="0"/>
    <n v="2019"/>
    <s v=""/>
    <x v="4"/>
    <s v="heavy or residual fuel oil"/>
    <b v="1"/>
    <x v="10"/>
    <x v="1"/>
  </r>
  <r>
    <n v="1404"/>
    <s v="N"/>
    <s v="Electric Utility"/>
    <s v="CA"/>
    <s v="NG"/>
    <n v="0"/>
    <n v="0"/>
    <n v="2019"/>
    <s v=""/>
    <x v="1"/>
    <s v="natural gas"/>
    <b v="1"/>
    <x v="435"/>
    <x v="1"/>
  </r>
  <r>
    <n v="1404"/>
    <s v="N"/>
    <s v="Electric Utility"/>
    <s v="CT"/>
    <s v="DFO"/>
    <n v="0"/>
    <n v="0"/>
    <n v="2019"/>
    <s v=""/>
    <x v="4"/>
    <s v="heavy or residual fuel oil"/>
    <b v="1"/>
    <x v="10"/>
    <x v="1"/>
  </r>
  <r>
    <n v="1404"/>
    <s v="N"/>
    <s v="Electric Utility"/>
    <s v="CT"/>
    <s v="NG"/>
    <n v="40523"/>
    <n v="885"/>
    <n v="2019"/>
    <n v="45788700.564971745"/>
    <x v="1"/>
    <s v="natural gas"/>
    <b v="1"/>
    <x v="435"/>
    <x v="1"/>
  </r>
  <r>
    <n v="1404"/>
    <s v="N"/>
    <s v="Electric Utility"/>
    <s v="CT"/>
    <s v="RFO"/>
    <n v="0"/>
    <n v="0"/>
    <n v="2019"/>
    <s v=""/>
    <x v="4"/>
    <s v="heavy or residual fuel oil"/>
    <b v="1"/>
    <x v="10"/>
    <x v="1"/>
  </r>
  <r>
    <n v="1439"/>
    <s v="N"/>
    <s v="Electric Utility"/>
    <s v="ST"/>
    <s v="NG"/>
    <n v="681662"/>
    <n v="61805"/>
    <n v="2019"/>
    <n v="11029237.116738129"/>
    <x v="3"/>
    <s v="natural gas"/>
    <b v="1"/>
    <x v="957"/>
    <x v="0"/>
  </r>
  <r>
    <n v="1453"/>
    <s v="N"/>
    <s v="Electric Utility"/>
    <s v="IC"/>
    <s v="DFO"/>
    <n v="0"/>
    <n v="0"/>
    <n v="2019"/>
    <s v=""/>
    <x v="4"/>
    <s v="heavy or residual fuel oil"/>
    <b v="1"/>
    <x v="10"/>
    <x v="1"/>
  </r>
  <r>
    <n v="1453"/>
    <s v="N"/>
    <s v="Electric Utility"/>
    <s v="IC"/>
    <s v="NG"/>
    <n v="0"/>
    <n v="0"/>
    <n v="2019"/>
    <s v=""/>
    <x v="3"/>
    <s v="natural gas"/>
    <b v="1"/>
    <x v="30"/>
    <x v="1"/>
  </r>
  <r>
    <n v="1456"/>
    <s v="N"/>
    <s v="Electric Utility"/>
    <s v="IC"/>
    <s v="DFO"/>
    <n v="0"/>
    <n v="0"/>
    <n v="2019"/>
    <s v=""/>
    <x v="4"/>
    <s v="heavy or residual fuel oil"/>
    <b v="1"/>
    <x v="10"/>
    <x v="1"/>
  </r>
  <r>
    <n v="1456"/>
    <s v="N"/>
    <s v="Electric Utility"/>
    <s v="IC"/>
    <s v="NG"/>
    <n v="0"/>
    <n v="0"/>
    <n v="2019"/>
    <s v=""/>
    <x v="3"/>
    <s v="natural gas"/>
    <b v="1"/>
    <x v="30"/>
    <x v="1"/>
  </r>
  <r>
    <n v="1464"/>
    <s v="N"/>
    <s v="NAICS-22 Non-Cogen"/>
    <s v="GT"/>
    <s v="NG"/>
    <n v="627344"/>
    <n v="49253"/>
    <n v="2019"/>
    <n v="12737173.370150043"/>
    <x v="3"/>
    <s v="natural gas"/>
    <b v="1"/>
    <x v="958"/>
    <x v="0"/>
  </r>
  <r>
    <n v="1464"/>
    <s v="N"/>
    <s v="NAICS-22 Non-Cogen"/>
    <s v="ST"/>
    <s v="NG"/>
    <n v="1006393"/>
    <n v="81513"/>
    <n v="2019"/>
    <n v="12346411.001926074"/>
    <x v="3"/>
    <s v="natural gas"/>
    <b v="1"/>
    <x v="959"/>
    <x v="0"/>
  </r>
  <r>
    <n v="1468"/>
    <s v="N"/>
    <s v="Electric Utility"/>
    <s v="IC"/>
    <s v="DFO"/>
    <n v="0"/>
    <n v="0"/>
    <n v="2019"/>
    <s v=""/>
    <x v="4"/>
    <s v="heavy or residual fuel oil"/>
    <b v="1"/>
    <x v="10"/>
    <x v="1"/>
  </r>
  <r>
    <n v="1469"/>
    <s v="N"/>
    <s v="NAICS-22 Non-Cogen"/>
    <s v="HY"/>
    <s v="WAT"/>
    <n v="328938"/>
    <n v="36951"/>
    <n v="2019"/>
    <n v="8902005.3584476747"/>
    <x v="0"/>
    <s v="hydro"/>
    <b v="1"/>
    <x v="960"/>
    <x v="0"/>
  </r>
  <r>
    <n v="1475"/>
    <s v="N"/>
    <s v="NAICS-22 Non-Cogen"/>
    <s v="HY"/>
    <s v="WAT"/>
    <n v="398054"/>
    <n v="44715"/>
    <n v="2019"/>
    <n v="8902023.9293302018"/>
    <x v="0"/>
    <s v="hydro"/>
    <b v="1"/>
    <x v="961"/>
    <x v="0"/>
  </r>
  <r>
    <n v="1478"/>
    <s v="N"/>
    <s v="NAICS-22 Non-Cogen"/>
    <s v="HY"/>
    <s v="WAT"/>
    <n v="97210"/>
    <n v="10920"/>
    <n v="2019"/>
    <n v="8902014.6520146523"/>
    <x v="0"/>
    <s v="hydro"/>
    <b v="1"/>
    <x v="962"/>
    <x v="0"/>
  </r>
  <r>
    <n v="1480"/>
    <s v="N"/>
    <s v="NAICS-22 Non-Cogen"/>
    <s v="HY"/>
    <s v="WAT"/>
    <n v="0"/>
    <n v="0"/>
    <n v="2019"/>
    <s v=""/>
    <x v="0"/>
    <s v="hydro"/>
    <b v="1"/>
    <x v="62"/>
    <x v="1"/>
  </r>
  <r>
    <n v="1481"/>
    <s v="N"/>
    <s v="NAICS-22 Non-Cogen"/>
    <s v="HY"/>
    <s v="WAT"/>
    <n v="0"/>
    <n v="0"/>
    <n v="2019"/>
    <s v=""/>
    <x v="0"/>
    <s v="hydro"/>
    <b v="1"/>
    <x v="62"/>
    <x v="1"/>
  </r>
  <r>
    <n v="1482"/>
    <s v="N"/>
    <s v="NAICS-22 Non-Cogen"/>
    <s v="HY"/>
    <s v="WAT"/>
    <n v="348780"/>
    <n v="39180"/>
    <n v="2019"/>
    <n v="8901990.8116385899"/>
    <x v="0"/>
    <s v="hydro"/>
    <b v="1"/>
    <x v="963"/>
    <x v="0"/>
  </r>
  <r>
    <n v="1483"/>
    <s v="N"/>
    <s v="NAICS-22 Non-Cogen"/>
    <s v="HY"/>
    <s v="WAT"/>
    <n v="882421"/>
    <n v="99126"/>
    <n v="2019"/>
    <n v="8902013.598853983"/>
    <x v="0"/>
    <s v="hydro"/>
    <b v="1"/>
    <x v="964"/>
    <x v="0"/>
  </r>
  <r>
    <n v="1484"/>
    <s v="N"/>
    <s v="NAICS-22 Non-Cogen"/>
    <s v="GT"/>
    <s v="DFO"/>
    <n v="35464"/>
    <n v="1456"/>
    <n v="2019"/>
    <n v="24357142.857142858"/>
    <x v="4"/>
    <s v="heavy or residual fuel oil"/>
    <b v="1"/>
    <x v="965"/>
    <x v="1"/>
  </r>
  <r>
    <n v="1484"/>
    <s v="N"/>
    <s v="NAICS-22 Non-Cogen"/>
    <s v="GT"/>
    <s v="JF"/>
    <n v="0"/>
    <n v="0"/>
    <n v="2019"/>
    <s v=""/>
    <x v="10"/>
    <s v="petroleum"/>
    <b v="1"/>
    <x v="107"/>
    <x v="1"/>
  </r>
  <r>
    <n v="1486"/>
    <s v="N"/>
    <s v="NAICS-22 Non-Cogen"/>
    <s v="HY"/>
    <s v="WAT"/>
    <n v="86421"/>
    <n v="9708"/>
    <n v="2019"/>
    <n v="8902039.55500618"/>
    <x v="0"/>
    <s v="hydro"/>
    <b v="1"/>
    <x v="966"/>
    <x v="0"/>
  </r>
  <r>
    <n v="1488"/>
    <s v="N"/>
    <s v="NAICS-22 Non-Cogen"/>
    <s v="HY"/>
    <s v="WAT"/>
    <n v="348041"/>
    <n v="39097"/>
    <n v="2019"/>
    <n v="8901987.3647594433"/>
    <x v="0"/>
    <s v="hydro"/>
    <b v="1"/>
    <x v="967"/>
    <x v="0"/>
  </r>
  <r>
    <n v="1491"/>
    <s v="N"/>
    <s v="NAICS-22 Non-Cogen"/>
    <s v="HY"/>
    <s v="WAT"/>
    <n v="1311551"/>
    <n v="147332"/>
    <n v="2019"/>
    <n v="8902010.4254337139"/>
    <x v="0"/>
    <s v="hydro"/>
    <b v="1"/>
    <x v="968"/>
    <x v="0"/>
  </r>
  <r>
    <n v="1492"/>
    <s v="N"/>
    <s v="NAICS-22 Non-Cogen"/>
    <s v="HY"/>
    <s v="WAT"/>
    <n v="2180769"/>
    <n v="244975"/>
    <n v="2019"/>
    <n v="8902006.3271762412"/>
    <x v="0"/>
    <s v="hydro"/>
    <b v="1"/>
    <x v="969"/>
    <x v="0"/>
  </r>
  <r>
    <n v="1493"/>
    <s v="N"/>
    <s v="NAICS-22 Non-Cogen"/>
    <s v="HY"/>
    <s v="WAT"/>
    <n v="409376"/>
    <n v="45987"/>
    <n v="2019"/>
    <n v="8901994.0417944212"/>
    <x v="0"/>
    <s v="hydro"/>
    <b v="1"/>
    <x v="970"/>
    <x v="0"/>
  </r>
  <r>
    <n v="1497"/>
    <s v="N"/>
    <s v="NAICS-22 Non-Cogen"/>
    <s v="HY"/>
    <s v="WAT"/>
    <n v="98937"/>
    <n v="11114"/>
    <n v="2019"/>
    <n v="8902015.4759762455"/>
    <x v="0"/>
    <s v="hydro"/>
    <b v="1"/>
    <x v="971"/>
    <x v="0"/>
  </r>
  <r>
    <n v="1498"/>
    <s v="N"/>
    <s v="NAICS-22 Non-Cogen"/>
    <s v="HY"/>
    <s v="WAT"/>
    <n v="47652"/>
    <n v="5353"/>
    <n v="2019"/>
    <n v="8901924.1546796188"/>
    <x v="0"/>
    <s v="hydro"/>
    <b v="1"/>
    <x v="972"/>
    <x v="0"/>
  </r>
  <r>
    <n v="1500"/>
    <s v="N"/>
    <s v="NAICS-22 Non-Cogen"/>
    <s v="HY"/>
    <s v="WAT"/>
    <n v="56065"/>
    <n v="6298"/>
    <n v="2019"/>
    <n v="8902032.3912353124"/>
    <x v="0"/>
    <s v="hydro"/>
    <b v="1"/>
    <x v="973"/>
    <x v="0"/>
  </r>
  <r>
    <n v="1501"/>
    <s v="N"/>
    <s v="NAICS-22 Non-Cogen"/>
    <s v="HY"/>
    <s v="WAT"/>
    <n v="108177"/>
    <n v="12152"/>
    <n v="2019"/>
    <n v="8901991.4417379852"/>
    <x v="0"/>
    <s v="hydro"/>
    <b v="1"/>
    <x v="974"/>
    <x v="0"/>
  </r>
  <r>
    <n v="1504"/>
    <s v="N"/>
    <s v="NAICS-22 Non-Cogen"/>
    <s v="HY"/>
    <s v="WAT"/>
    <n v="394357"/>
    <n v="44300"/>
    <n v="2019"/>
    <n v="8901963.8826185092"/>
    <x v="0"/>
    <s v="hydro"/>
    <b v="1"/>
    <x v="975"/>
    <x v="0"/>
  </r>
  <r>
    <n v="1505"/>
    <s v="N"/>
    <s v="NAICS-22 Non-Cogen"/>
    <s v="HY"/>
    <s v="WAT"/>
    <n v="1047134"/>
    <n v="117629"/>
    <n v="2019"/>
    <n v="8902005.4578377772"/>
    <x v="0"/>
    <s v="hydro"/>
    <b v="1"/>
    <x v="976"/>
    <x v="0"/>
  </r>
  <r>
    <n v="1507"/>
    <s v="N"/>
    <s v="NAICS-22 Non-Cogen"/>
    <s v="BA"/>
    <s v="MWH"/>
    <n v="0"/>
    <n v="-2364"/>
    <n v="2019"/>
    <n v="0"/>
    <x v="7"/>
    <s v="other"/>
    <b v="1"/>
    <x v="260"/>
    <x v="0"/>
  </r>
  <r>
    <n v="1507"/>
    <s v="N"/>
    <s v="NAICS-22 Non-Cogen"/>
    <s v="ST"/>
    <s v="DFO"/>
    <n v="5185"/>
    <n v="204.06399999999999"/>
    <n v="2019"/>
    <n v="25408695.311274894"/>
    <x v="4"/>
    <s v="heavy or residual fuel oil"/>
    <b v="1"/>
    <x v="977"/>
    <x v="1"/>
  </r>
  <r>
    <n v="1507"/>
    <s v="N"/>
    <s v="NAICS-22 Non-Cogen"/>
    <s v="ST"/>
    <s v="RFO"/>
    <n v="119910"/>
    <n v="8101.9359999999997"/>
    <n v="2019"/>
    <n v="14800166.281244384"/>
    <x v="4"/>
    <s v="heavy or residual fuel oil"/>
    <b v="1"/>
    <x v="978"/>
    <x v="0"/>
  </r>
  <r>
    <n v="1508"/>
    <s v="N"/>
    <s v="NAICS-22 Non-Cogen"/>
    <s v="HY"/>
    <s v="WAT"/>
    <n v="238679"/>
    <n v="26812"/>
    <n v="2019"/>
    <n v="8901946.8894524835"/>
    <x v="0"/>
    <s v="hydro"/>
    <b v="1"/>
    <x v="979"/>
    <x v="0"/>
  </r>
  <r>
    <n v="1509"/>
    <s v="N"/>
    <s v="NAICS-22 Non-Cogen"/>
    <s v="HY"/>
    <s v="WAT"/>
    <n v="741847"/>
    <n v="83335"/>
    <n v="2019"/>
    <n v="8901985.9602807947"/>
    <x v="0"/>
    <s v="hydro"/>
    <b v="1"/>
    <x v="980"/>
    <x v="0"/>
  </r>
  <r>
    <n v="1510"/>
    <s v="N"/>
    <s v="NAICS-22 Non-Cogen"/>
    <s v="HY"/>
    <s v="WAT"/>
    <n v="574314"/>
    <n v="64515"/>
    <n v="2019"/>
    <n v="8902022.785398744"/>
    <x v="0"/>
    <s v="hydro"/>
    <b v="1"/>
    <x v="981"/>
    <x v="0"/>
  </r>
  <r>
    <n v="1511"/>
    <s v="N"/>
    <s v="NAICS-22 Non-Cogen"/>
    <s v="HY"/>
    <s v="WAT"/>
    <n v="3481393"/>
    <n v="391080"/>
    <n v="2019"/>
    <n v="8901997.033854967"/>
    <x v="0"/>
    <s v="hydro"/>
    <b v="1"/>
    <x v="982"/>
    <x v="0"/>
  </r>
  <r>
    <n v="1513"/>
    <s v="N"/>
    <s v="NAICS-22 Non-Cogen"/>
    <s v="HY"/>
    <s v="WAT"/>
    <n v="0"/>
    <n v="0"/>
    <n v="2019"/>
    <s v=""/>
    <x v="0"/>
    <s v="hydro"/>
    <b v="1"/>
    <x v="62"/>
    <x v="1"/>
  </r>
  <r>
    <n v="1513"/>
    <s v="N"/>
    <s v="NAICS-22 Non-Cogen"/>
    <s v="IC"/>
    <s v="DFO"/>
    <n v="0"/>
    <n v="0"/>
    <n v="2019"/>
    <s v=""/>
    <x v="4"/>
    <s v="heavy or residual fuel oil"/>
    <b v="1"/>
    <x v="10"/>
    <x v="1"/>
  </r>
  <r>
    <n v="1516"/>
    <s v="N"/>
    <s v="NAICS-22 Non-Cogen"/>
    <s v="HY"/>
    <s v="WAT"/>
    <n v="9970"/>
    <n v="1120"/>
    <n v="2019"/>
    <n v="8901785.7142857127"/>
    <x v="0"/>
    <s v="hydro"/>
    <b v="1"/>
    <x v="323"/>
    <x v="0"/>
  </r>
  <r>
    <n v="1553"/>
    <s v="N"/>
    <s v="NAICS-22 Non-Cogen"/>
    <s v="ST"/>
    <s v="NG"/>
    <n v="0"/>
    <n v="0"/>
    <n v="2019"/>
    <s v=""/>
    <x v="3"/>
    <s v="natural gas"/>
    <b v="1"/>
    <x v="30"/>
    <x v="1"/>
  </r>
  <r>
    <n v="1554"/>
    <s v="N"/>
    <s v="NAICS-22 Non-Cogen"/>
    <s v="GT"/>
    <s v="DFO"/>
    <n v="2242"/>
    <n v="108"/>
    <n v="2019"/>
    <n v="20759259.259259261"/>
    <x v="4"/>
    <s v="heavy or residual fuel oil"/>
    <b v="1"/>
    <x v="983"/>
    <x v="0"/>
  </r>
  <r>
    <n v="1554"/>
    <s v="N"/>
    <s v="NAICS-22 Non-Cogen"/>
    <s v="ST"/>
    <s v="BIT"/>
    <n v="1887517"/>
    <n v="131264.26"/>
    <n v="2019"/>
    <n v="14379519.604193859"/>
    <x v="2"/>
    <s v="hard coal"/>
    <b v="1"/>
    <x v="984"/>
    <x v="1"/>
  </r>
  <r>
    <n v="1554"/>
    <s v="N"/>
    <s v="NAICS-22 Non-Cogen"/>
    <s v="ST"/>
    <s v="NG"/>
    <n v="408733"/>
    <n v="15652.566999999999"/>
    <n v="2019"/>
    <n v="26112841.427224047"/>
    <x v="3"/>
    <s v="natural gas"/>
    <b v="1"/>
    <x v="985"/>
    <x v="1"/>
  </r>
  <r>
    <n v="1554"/>
    <s v="N"/>
    <s v="NAICS-22 Non-Cogen"/>
    <s v="ST"/>
    <s v="RC"/>
    <n v="0"/>
    <n v="0"/>
    <n v="2019"/>
    <s v=""/>
    <x v="2"/>
    <s v="hard coal"/>
    <b v="1"/>
    <x v="5"/>
    <x v="1"/>
  </r>
  <r>
    <n v="1554"/>
    <s v="N"/>
    <s v="NAICS-22 Non-Cogen"/>
    <s v="ST"/>
    <s v="RFO"/>
    <n v="174182"/>
    <n v="12010.175999999999"/>
    <n v="2019"/>
    <n v="14502868.234403893"/>
    <x v="4"/>
    <s v="heavy or residual fuel oil"/>
    <b v="1"/>
    <x v="986"/>
    <x v="0"/>
  </r>
  <r>
    <n v="1555"/>
    <s v="N"/>
    <s v="NAICS-22 Non-Cogen"/>
    <s v="GT"/>
    <s v="NG"/>
    <n v="571310"/>
    <n v="43575"/>
    <n v="2019"/>
    <n v="13110958.118187035"/>
    <x v="3"/>
    <s v="natural gas"/>
    <b v="1"/>
    <x v="987"/>
    <x v="0"/>
  </r>
  <r>
    <n v="1556"/>
    <s v="N"/>
    <s v="NAICS-22 Non-Cogen"/>
    <s v="GT"/>
    <s v="DFO"/>
    <n v="153459"/>
    <n v="14265.796"/>
    <n v="2019"/>
    <n v="10757128.449053947"/>
    <x v="4"/>
    <s v="heavy or residual fuel oil"/>
    <b v="1"/>
    <x v="988"/>
    <x v="0"/>
  </r>
  <r>
    <n v="1556"/>
    <s v="N"/>
    <s v="NAICS-22 Non-Cogen"/>
    <s v="GT"/>
    <s v="NG"/>
    <n v="1940641"/>
    <n v="188836.2"/>
    <n v="2019"/>
    <n v="10276848.400889236"/>
    <x v="3"/>
    <s v="natural gas"/>
    <b v="1"/>
    <x v="989"/>
    <x v="0"/>
  </r>
  <r>
    <n v="1557"/>
    <s v="N"/>
    <s v="NAICS-22 Non-Cogen"/>
    <s v="GT"/>
    <s v="DFO"/>
    <n v="31483"/>
    <n v="1804"/>
    <n v="2019"/>
    <n v="17451773.835920177"/>
    <x v="4"/>
    <s v="heavy or residual fuel oil"/>
    <b v="1"/>
    <x v="990"/>
    <x v="0"/>
  </r>
  <r>
    <n v="1559"/>
    <s v="N"/>
    <s v="NAICS-22 Non-Cogen"/>
    <s v="GT"/>
    <s v="DFO"/>
    <n v="5771"/>
    <n v="276"/>
    <n v="2019"/>
    <n v="20909420.289855074"/>
    <x v="4"/>
    <s v="heavy or residual fuel oil"/>
    <b v="1"/>
    <x v="991"/>
    <x v="0"/>
  </r>
  <r>
    <n v="1559"/>
    <s v="N"/>
    <s v="NAICS-22 Non-Cogen"/>
    <s v="GT"/>
    <s v="KER"/>
    <n v="0"/>
    <n v="0"/>
    <n v="2019"/>
    <s v=""/>
    <x v="7"/>
    <s v="other"/>
    <b v="1"/>
    <x v="39"/>
    <x v="1"/>
  </r>
  <r>
    <n v="1559"/>
    <s v="N"/>
    <s v="NAICS-22 Non-Cogen"/>
    <s v="GT"/>
    <s v="NG"/>
    <n v="0"/>
    <n v="0"/>
    <n v="2019"/>
    <s v=""/>
    <x v="3"/>
    <s v="natural gas"/>
    <b v="1"/>
    <x v="30"/>
    <x v="1"/>
  </r>
  <r>
    <n v="1560"/>
    <s v="N"/>
    <s v="NAICS-22 Non-Cogen"/>
    <s v="GT"/>
    <s v="NG"/>
    <n v="712249"/>
    <n v="46124"/>
    <n v="2019"/>
    <n v="15442047.524065563"/>
    <x v="3"/>
    <s v="natural gas"/>
    <b v="1"/>
    <x v="992"/>
    <x v="0"/>
  </r>
  <r>
    <n v="1563"/>
    <s v="N"/>
    <s v="NAICS-22 Non-Cogen"/>
    <s v="IC"/>
    <s v="DFO"/>
    <n v="6872"/>
    <n v="657"/>
    <n v="2019"/>
    <n v="10459665.144596653"/>
    <x v="4"/>
    <s v="heavy or residual fuel oil"/>
    <b v="1"/>
    <x v="993"/>
    <x v="0"/>
  </r>
  <r>
    <n v="1564"/>
    <s v="N"/>
    <s v="NAICS-22 Non-Cogen"/>
    <s v="GT"/>
    <s v="DFO"/>
    <n v="591"/>
    <n v="-85"/>
    <n v="2019"/>
    <n v="-6952941.176470588"/>
    <x v="4"/>
    <s v="heavy or residual fuel oil"/>
    <b v="1"/>
    <x v="994"/>
    <x v="0"/>
  </r>
  <r>
    <n v="1564"/>
    <s v="N"/>
    <s v="NAICS-22 Non-Cogen"/>
    <s v="ST"/>
    <s v="DFO"/>
    <n v="3096"/>
    <n v="-489.048"/>
    <n v="2019"/>
    <n v="-6330666.9283996662"/>
    <x v="4"/>
    <s v="heavy or residual fuel oil"/>
    <b v="1"/>
    <x v="995"/>
    <x v="0"/>
  </r>
  <r>
    <n v="1564"/>
    <s v="N"/>
    <s v="NAICS-22 Non-Cogen"/>
    <s v="ST"/>
    <s v="RFO"/>
    <n v="41075"/>
    <n v="80.048000000000002"/>
    <n v="2019"/>
    <n v="513129622.22666395"/>
    <x v="4"/>
    <s v="heavy or residual fuel oil"/>
    <b v="1"/>
    <x v="996"/>
    <x v="1"/>
  </r>
  <r>
    <n v="1567"/>
    <s v="N"/>
    <s v="NAICS-22 Non-Cogen"/>
    <s v="HY"/>
    <s v="WAT"/>
    <n v="233109"/>
    <n v="26186"/>
    <n v="2019"/>
    <n v="8902046.8952875584"/>
    <x v="0"/>
    <s v="hydro"/>
    <b v="1"/>
    <x v="997"/>
    <x v="0"/>
  </r>
  <r>
    <n v="1571"/>
    <s v="N"/>
    <s v="NAICS-22 Non-Cogen"/>
    <s v="GT"/>
    <s v="DFO"/>
    <n v="52298"/>
    <n v="742.80700000000002"/>
    <n v="2019"/>
    <n v="70405906.244825378"/>
    <x v="4"/>
    <s v="heavy or residual fuel oil"/>
    <b v="1"/>
    <x v="998"/>
    <x v="1"/>
  </r>
  <r>
    <n v="1571"/>
    <s v="N"/>
    <s v="NAICS-22 Non-Cogen"/>
    <s v="GT"/>
    <s v="NG"/>
    <n v="35671"/>
    <n v="1106.193"/>
    <n v="2019"/>
    <n v="32246633.272855639"/>
    <x v="3"/>
    <s v="natural gas"/>
    <b v="1"/>
    <x v="999"/>
    <x v="1"/>
  </r>
  <r>
    <n v="1571"/>
    <s v="N"/>
    <s v="NAICS-22 Non-Cogen"/>
    <s v="ST"/>
    <s v="BIT"/>
    <n v="5159324"/>
    <n v="416849.21"/>
    <n v="2019"/>
    <n v="12376955.206416247"/>
    <x v="2"/>
    <s v="hard coal"/>
    <b v="1"/>
    <x v="1000"/>
    <x v="0"/>
  </r>
  <r>
    <n v="1571"/>
    <s v="N"/>
    <s v="NAICS-22 Non-Cogen"/>
    <s v="ST"/>
    <s v="DFO"/>
    <n v="44885"/>
    <n v="3503.837"/>
    <n v="2019"/>
    <n v="12810242.02895283"/>
    <x v="4"/>
    <s v="heavy or residual fuel oil"/>
    <b v="1"/>
    <x v="1001"/>
    <x v="0"/>
  </r>
  <r>
    <n v="1571"/>
    <s v="N"/>
    <s v="NAICS-22 Non-Cogen"/>
    <s v="ST"/>
    <s v="NG"/>
    <n v="1035541"/>
    <n v="72929.951000000001"/>
    <n v="2019"/>
    <n v="14199118.274465865"/>
    <x v="3"/>
    <s v="natural gas"/>
    <b v="1"/>
    <x v="1002"/>
    <x v="0"/>
  </r>
  <r>
    <n v="1571"/>
    <s v="N"/>
    <s v="NAICS-22 Non-Cogen"/>
    <s v="ST"/>
    <s v="RFO"/>
    <n v="0"/>
    <n v="0"/>
    <n v="2019"/>
    <s v=""/>
    <x v="4"/>
    <s v="heavy or residual fuel oil"/>
    <b v="1"/>
    <x v="10"/>
    <x v="1"/>
  </r>
  <r>
    <n v="1572"/>
    <s v="N"/>
    <s v="NAICS-22 Non-Cogen"/>
    <s v="GT"/>
    <s v="DFO"/>
    <n v="21888"/>
    <n v="1290.672"/>
    <n v="2019"/>
    <n v="16958607.609059468"/>
    <x v="4"/>
    <s v="heavy or residual fuel oil"/>
    <b v="1"/>
    <x v="1003"/>
    <x v="0"/>
  </r>
  <r>
    <n v="1572"/>
    <s v="N"/>
    <s v="NAICS-22 Non-Cogen"/>
    <s v="GT"/>
    <s v="NG"/>
    <n v="1296296"/>
    <n v="104983.33"/>
    <n v="2019"/>
    <n v="12347636.52477017"/>
    <x v="3"/>
    <s v="natural gas"/>
    <b v="1"/>
    <x v="1004"/>
    <x v="0"/>
  </r>
  <r>
    <n v="1572"/>
    <s v="N"/>
    <s v="NAICS-22 Non-Cogen"/>
    <s v="ST"/>
    <s v="BIT"/>
    <n v="1453906"/>
    <n v="95792.034"/>
    <n v="2019"/>
    <n v="15177733.88129539"/>
    <x v="2"/>
    <s v="hard coal"/>
    <b v="1"/>
    <x v="1005"/>
    <x v="1"/>
  </r>
  <r>
    <n v="1572"/>
    <s v="N"/>
    <s v="NAICS-22 Non-Cogen"/>
    <s v="ST"/>
    <s v="DFO"/>
    <n v="47520"/>
    <n v="2939.9659999999999"/>
    <n v="2019"/>
    <n v="16163452.230399944"/>
    <x v="4"/>
    <s v="heavy or residual fuel oil"/>
    <b v="1"/>
    <x v="1006"/>
    <x v="0"/>
  </r>
  <r>
    <n v="1573"/>
    <s v="N"/>
    <s v="NAICS-22 Non-Cogen"/>
    <s v="GT"/>
    <s v="DFO"/>
    <n v="30743"/>
    <n v="533"/>
    <n v="2019"/>
    <n v="57679174.484052531"/>
    <x v="4"/>
    <s v="heavy or residual fuel oil"/>
    <b v="1"/>
    <x v="1007"/>
    <x v="1"/>
  </r>
  <r>
    <n v="1573"/>
    <s v="N"/>
    <s v="NAICS-22 Non-Cogen"/>
    <s v="ST"/>
    <s v="BIT"/>
    <n v="18441080"/>
    <n v="1736787"/>
    <n v="2019"/>
    <n v="10617928.39306144"/>
    <x v="2"/>
    <s v="hard coal"/>
    <b v="1"/>
    <x v="1008"/>
    <x v="0"/>
  </r>
  <r>
    <n v="1573"/>
    <s v="N"/>
    <s v="NAICS-22 Non-Cogen"/>
    <s v="ST"/>
    <s v="DFO"/>
    <n v="0"/>
    <n v="0"/>
    <n v="2019"/>
    <s v=""/>
    <x v="4"/>
    <s v="heavy or residual fuel oil"/>
    <b v="1"/>
    <x v="10"/>
    <x v="1"/>
  </r>
  <r>
    <n v="1574"/>
    <s v="N"/>
    <s v="NAICS-22 Non-Cogen"/>
    <s v="HY"/>
    <s v="WAT"/>
    <n v="19244923"/>
    <n v="2161865"/>
    <n v="2019"/>
    <n v="8902000.3561739512"/>
    <x v="0"/>
    <s v="hydro"/>
    <b v="1"/>
    <x v="1009"/>
    <x v="0"/>
  </r>
  <r>
    <n v="1580"/>
    <s v="N"/>
    <s v="Electric Utility"/>
    <s v="IC"/>
    <s v="DFO"/>
    <n v="9866"/>
    <n v="-50"/>
    <n v="2019"/>
    <n v="-197320000"/>
    <x v="4"/>
    <s v="heavy or residual fuel oil"/>
    <b v="1"/>
    <x v="1010"/>
    <x v="0"/>
  </r>
  <r>
    <n v="1580"/>
    <s v="N"/>
    <s v="Electric Utility"/>
    <s v="IC"/>
    <s v="NG"/>
    <n v="0"/>
    <n v="0"/>
    <n v="2019"/>
    <s v=""/>
    <x v="3"/>
    <s v="natural gas"/>
    <b v="1"/>
    <x v="30"/>
    <x v="1"/>
  </r>
  <r>
    <n v="1586"/>
    <s v="N"/>
    <s v="NAICS-22 Non-Cogen"/>
    <s v="GT"/>
    <s v="DFO"/>
    <n v="5467"/>
    <n v="402"/>
    <n v="2019"/>
    <n v="13599502.487562189"/>
    <x v="4"/>
    <s v="heavy or residual fuel oil"/>
    <b v="1"/>
    <x v="1011"/>
    <x v="0"/>
  </r>
  <r>
    <n v="1588"/>
    <s v="N"/>
    <s v="NAICS-22 Non-Cogen"/>
    <s v="CA"/>
    <s v="NG"/>
    <n v="2361353"/>
    <n v="722311"/>
    <n v="2019"/>
    <n v="3269163.8366299281"/>
    <x v="1"/>
    <s v="natural gas"/>
    <b v="1"/>
    <x v="1012"/>
    <x v="0"/>
  </r>
  <r>
    <n v="1588"/>
    <s v="N"/>
    <s v="NAICS-22 Non-Cogen"/>
    <s v="CT"/>
    <s v="NG"/>
    <n v="14215982"/>
    <n v="1440354"/>
    <n v="2019"/>
    <n v="9869783.4004696067"/>
    <x v="1"/>
    <s v="natural gas"/>
    <b v="1"/>
    <x v="1013"/>
    <x v="0"/>
  </r>
  <r>
    <n v="1588"/>
    <s v="N"/>
    <s v="NAICS-22 Non-Cogen"/>
    <s v="GT"/>
    <s v="DFO"/>
    <n v="2372"/>
    <n v="129"/>
    <n v="2019"/>
    <n v="18387596.899224807"/>
    <x v="4"/>
    <s v="heavy or residual fuel oil"/>
    <b v="1"/>
    <x v="1014"/>
    <x v="0"/>
  </r>
  <r>
    <n v="1588"/>
    <s v="N"/>
    <s v="NAICS-22 Non-Cogen"/>
    <s v="ST"/>
    <s v="NG"/>
    <n v="19671"/>
    <n v="1679.241"/>
    <n v="2019"/>
    <n v="11714220.889080245"/>
    <x v="3"/>
    <s v="natural gas"/>
    <b v="1"/>
    <x v="1015"/>
    <x v="0"/>
  </r>
  <r>
    <n v="1588"/>
    <s v="N"/>
    <s v="NAICS-22 Non-Cogen"/>
    <s v="ST"/>
    <s v="RFO"/>
    <n v="275688"/>
    <n v="23553.758999999998"/>
    <n v="2019"/>
    <n v="11704628.547825424"/>
    <x v="4"/>
    <s v="heavy or residual fuel oil"/>
    <b v="1"/>
    <x v="1016"/>
    <x v="0"/>
  </r>
  <r>
    <n v="1590"/>
    <s v="N"/>
    <s v="NAICS-22 Non-Cogen"/>
    <s v="ST"/>
    <s v="NUC"/>
    <n v="0"/>
    <n v="2177204"/>
    <n v="2019"/>
    <n v="0"/>
    <x v="5"/>
    <s v="nuclear"/>
    <b v="1"/>
    <x v="33"/>
    <x v="1"/>
  </r>
  <r>
    <n v="1592"/>
    <s v="N"/>
    <s v="NAICS-22 Non-Cogen"/>
    <s v="GT"/>
    <s v="DFO"/>
    <n v="32344"/>
    <n v="1266"/>
    <n v="2019"/>
    <n v="25548183.254344393"/>
    <x v="4"/>
    <s v="heavy or residual fuel oil"/>
    <b v="1"/>
    <x v="1017"/>
    <x v="1"/>
  </r>
  <r>
    <n v="1595"/>
    <s v="Y"/>
    <s v="NAICS-22 Cogen"/>
    <s v="CA"/>
    <s v="DFO"/>
    <n v="0"/>
    <n v="41.954000000000001"/>
    <n v="2019"/>
    <n v="0"/>
    <x v="4"/>
    <s v="heavy or residual fuel oil"/>
    <b v="0"/>
    <x v="283"/>
    <x v="0"/>
  </r>
  <r>
    <n v="1595"/>
    <s v="Y"/>
    <s v="NAICS-22 Cogen"/>
    <s v="CA"/>
    <s v="NG"/>
    <n v="135218"/>
    <n v="165823.04999999999"/>
    <n v="2019"/>
    <n v="815435.48981881596"/>
    <x v="1"/>
    <s v="natural gas"/>
    <b v="0"/>
    <x v="1018"/>
    <x v="0"/>
  </r>
  <r>
    <n v="1595"/>
    <s v="Y"/>
    <s v="NAICS-22 Cogen"/>
    <s v="CT"/>
    <s v="DFO"/>
    <n v="2229"/>
    <n v="339.82600000000002"/>
    <n v="2019"/>
    <n v="6559239.1400304856"/>
    <x v="4"/>
    <s v="heavy or residual fuel oil"/>
    <b v="0"/>
    <x v="1019"/>
    <x v="0"/>
  </r>
  <r>
    <n v="1595"/>
    <s v="Y"/>
    <s v="NAICS-22 Cogen"/>
    <s v="CT"/>
    <s v="NG"/>
    <n v="8333029"/>
    <n v="1280422.2"/>
    <n v="2019"/>
    <n v="6508032.2724801246"/>
    <x v="1"/>
    <s v="natural gas"/>
    <b v="0"/>
    <x v="1020"/>
    <x v="0"/>
  </r>
  <r>
    <n v="1595"/>
    <s v="Y"/>
    <s v="NAICS-22 Cogen"/>
    <s v="CT"/>
    <s v="RFO"/>
    <n v="0"/>
    <n v="0"/>
    <n v="2019"/>
    <s v=""/>
    <x v="4"/>
    <s v="heavy or residual fuel oil"/>
    <b v="0"/>
    <x v="10"/>
    <x v="1"/>
  </r>
  <r>
    <n v="1595"/>
    <s v="Y"/>
    <s v="NAICS-22 Cogen"/>
    <s v="GT"/>
    <s v="DFO"/>
    <n v="836"/>
    <n v="147"/>
    <n v="2019"/>
    <n v="5687074.8299319725"/>
    <x v="4"/>
    <s v="heavy or residual fuel oil"/>
    <b v="0"/>
    <x v="1021"/>
    <x v="0"/>
  </r>
  <r>
    <n v="1597"/>
    <s v="N"/>
    <s v="NAICS-22 Non-Cogen"/>
    <s v="IC"/>
    <s v="DFO"/>
    <n v="7825"/>
    <n v="786"/>
    <n v="2019"/>
    <n v="9955470.7379134875"/>
    <x v="4"/>
    <s v="heavy or residual fuel oil"/>
    <b v="1"/>
    <x v="1022"/>
    <x v="0"/>
  </r>
  <r>
    <n v="1599"/>
    <s v="N"/>
    <s v="NAICS-22 Non-Cogen"/>
    <s v="GT"/>
    <s v="DFO"/>
    <n v="67529"/>
    <n v="5138.4660000000003"/>
    <n v="2019"/>
    <n v="13141859.846888157"/>
    <x v="4"/>
    <s v="heavy or residual fuel oil"/>
    <b v="1"/>
    <x v="1023"/>
    <x v="0"/>
  </r>
  <r>
    <n v="1599"/>
    <s v="N"/>
    <s v="NAICS-22 Non-Cogen"/>
    <s v="GT"/>
    <s v="NG"/>
    <n v="1512579"/>
    <n v="154875.53"/>
    <n v="2019"/>
    <n v="9766416.9413980376"/>
    <x v="3"/>
    <s v="natural gas"/>
    <b v="1"/>
    <x v="1024"/>
    <x v="0"/>
  </r>
  <r>
    <n v="1599"/>
    <s v="N"/>
    <s v="NAICS-22 Non-Cogen"/>
    <s v="ST"/>
    <s v="DFO"/>
    <n v="1449"/>
    <n v="123.62"/>
    <n v="2019"/>
    <n v="11721404.303510757"/>
    <x v="4"/>
    <s v="heavy or residual fuel oil"/>
    <b v="1"/>
    <x v="1025"/>
    <x v="0"/>
  </r>
  <r>
    <n v="1599"/>
    <s v="N"/>
    <s v="NAICS-22 Non-Cogen"/>
    <s v="ST"/>
    <s v="NG"/>
    <n v="81882"/>
    <n v="5741.55"/>
    <n v="2019"/>
    <n v="14261305.744964339"/>
    <x v="3"/>
    <s v="natural gas"/>
    <b v="1"/>
    <x v="1026"/>
    <x v="0"/>
  </r>
  <r>
    <n v="1599"/>
    <s v="N"/>
    <s v="NAICS-22 Non-Cogen"/>
    <s v="ST"/>
    <s v="RFO"/>
    <n v="413274"/>
    <n v="29746.83"/>
    <n v="2019"/>
    <n v="13893043.393195173"/>
    <x v="4"/>
    <s v="heavy or residual fuel oil"/>
    <b v="1"/>
    <x v="1027"/>
    <x v="0"/>
  </r>
  <r>
    <n v="1603"/>
    <s v="N"/>
    <s v="Electric Utility"/>
    <s v="HY"/>
    <s v="WAT"/>
    <n v="136939"/>
    <n v="15383"/>
    <n v="2019"/>
    <n v="8901969.7068192158"/>
    <x v="0"/>
    <s v="hydro"/>
    <b v="1"/>
    <x v="1028"/>
    <x v="0"/>
  </r>
  <r>
    <n v="1604"/>
    <s v="N"/>
    <s v="Electric Utility"/>
    <s v="HY"/>
    <s v="WAT"/>
    <n v="14225"/>
    <n v="1598"/>
    <n v="2019"/>
    <n v="8901752.1902377978"/>
    <x v="0"/>
    <s v="hydro"/>
    <b v="1"/>
    <x v="1029"/>
    <x v="0"/>
  </r>
  <r>
    <n v="1605"/>
    <s v="N"/>
    <s v="Electric Utility"/>
    <s v="HY"/>
    <s v="WAT"/>
    <n v="939230"/>
    <n v="105508"/>
    <n v="2019"/>
    <n v="8901978.9968533199"/>
    <x v="0"/>
    <s v="hydro"/>
    <b v="1"/>
    <x v="1030"/>
    <x v="0"/>
  </r>
  <r>
    <n v="1607"/>
    <s v="N"/>
    <s v="Electric Utility"/>
    <s v="HY"/>
    <s v="WAT"/>
    <n v="304556"/>
    <n v="34212"/>
    <n v="2019"/>
    <n v="8902022.6820998471"/>
    <x v="0"/>
    <s v="hydro"/>
    <b v="1"/>
    <x v="1031"/>
    <x v="0"/>
  </r>
  <r>
    <n v="1615"/>
    <s v="N"/>
    <s v="Electric Utility"/>
    <s v="BA"/>
    <s v="MWH"/>
    <n v="0"/>
    <n v="0"/>
    <n v="2019"/>
    <s v=""/>
    <x v="7"/>
    <s v="other"/>
    <b v="1"/>
    <x v="39"/>
    <x v="1"/>
  </r>
  <r>
    <n v="1615"/>
    <s v="N"/>
    <s v="Electric Utility"/>
    <s v="GT"/>
    <s v="DFO"/>
    <n v="11848"/>
    <n v="558"/>
    <n v="2019"/>
    <n v="21232974.910394266"/>
    <x v="4"/>
    <s v="heavy or residual fuel oil"/>
    <b v="1"/>
    <x v="1032"/>
    <x v="0"/>
  </r>
  <r>
    <n v="1615"/>
    <s v="N"/>
    <s v="Electric Utility"/>
    <s v="IC"/>
    <s v="DFO"/>
    <n v="122"/>
    <n v="13"/>
    <n v="2019"/>
    <n v="9384615.3846153859"/>
    <x v="4"/>
    <s v="heavy or residual fuel oil"/>
    <b v="1"/>
    <x v="1033"/>
    <x v="0"/>
  </r>
  <r>
    <n v="1620"/>
    <s v="N"/>
    <s v="NAICS-22 Non-Cogen"/>
    <s v="HY"/>
    <s v="WAT"/>
    <n v="464337"/>
    <n v="52161"/>
    <n v="2019"/>
    <n v="8901995.7439466268"/>
    <x v="0"/>
    <s v="hydro"/>
    <b v="1"/>
    <x v="1034"/>
    <x v="0"/>
  </r>
  <r>
    <n v="1629"/>
    <s v="N"/>
    <s v="NAICS-22 Non-Cogen"/>
    <s v="HY"/>
    <s v="WAT"/>
    <n v="2675033"/>
    <n v="300498"/>
    <n v="2019"/>
    <n v="8901999.3477494027"/>
    <x v="0"/>
    <s v="hydro"/>
    <b v="1"/>
    <x v="1035"/>
    <x v="0"/>
  </r>
  <r>
    <n v="1630"/>
    <s v="N"/>
    <s v="Electric Utility"/>
    <s v="HY"/>
    <s v="WAT"/>
    <n v="187512"/>
    <n v="21064"/>
    <n v="2019"/>
    <n v="8902012.9130269643"/>
    <x v="0"/>
    <s v="hydro"/>
    <b v="1"/>
    <x v="1036"/>
    <x v="0"/>
  </r>
  <r>
    <n v="1631"/>
    <s v="N"/>
    <s v="NAICS-22 Non-Cogen"/>
    <s v="GT"/>
    <s v="JF"/>
    <n v="0"/>
    <n v="0"/>
    <n v="2019"/>
    <s v=""/>
    <x v="10"/>
    <s v="petroleum"/>
    <b v="1"/>
    <x v="107"/>
    <x v="1"/>
  </r>
  <r>
    <n v="1631"/>
    <s v="N"/>
    <s v="NAICS-22 Non-Cogen"/>
    <s v="GT"/>
    <s v="KER"/>
    <n v="2112"/>
    <n v="139"/>
    <n v="2019"/>
    <n v="15194244.604316546"/>
    <x v="7"/>
    <s v="other"/>
    <b v="1"/>
    <x v="1037"/>
    <x v="0"/>
  </r>
  <r>
    <n v="1634"/>
    <s v="N"/>
    <s v="NAICS-22 Non-Cogen"/>
    <s v="HY"/>
    <s v="WAT"/>
    <n v="97754"/>
    <n v="10981"/>
    <n v="2019"/>
    <n v="8902103.6335488558"/>
    <x v="0"/>
    <s v="hydro"/>
    <b v="1"/>
    <x v="1038"/>
    <x v="0"/>
  </r>
  <r>
    <n v="1637"/>
    <s v="N"/>
    <s v="NAICS-22 Non-Cogen"/>
    <s v="HY"/>
    <s v="WAT"/>
    <n v="173277"/>
    <n v="19465"/>
    <n v="2019"/>
    <n v="8901977.9090675581"/>
    <x v="0"/>
    <s v="hydro"/>
    <b v="1"/>
    <x v="1039"/>
    <x v="0"/>
  </r>
  <r>
    <n v="1638"/>
    <s v="N"/>
    <s v="NAICS-22 Non-Cogen"/>
    <s v="HY"/>
    <s v="WAT"/>
    <n v="158883"/>
    <n v="17848"/>
    <n v="2019"/>
    <n v="8902005.8269834165"/>
    <x v="0"/>
    <s v="hydro"/>
    <b v="1"/>
    <x v="1040"/>
    <x v="0"/>
  </r>
  <r>
    <n v="1642"/>
    <s v="N"/>
    <s v="NAICS-22 Non-Cogen"/>
    <s v="GT"/>
    <s v="DFO"/>
    <n v="9958"/>
    <n v="1424.174"/>
    <n v="2019"/>
    <n v="6992123.1534910761"/>
    <x v="4"/>
    <s v="heavy or residual fuel oil"/>
    <b v="1"/>
    <x v="1041"/>
    <x v="0"/>
  </r>
  <r>
    <n v="1642"/>
    <s v="N"/>
    <s v="NAICS-22 Non-Cogen"/>
    <s v="GT"/>
    <s v="KER"/>
    <n v="1647"/>
    <n v="235.46700000000001"/>
    <n v="2019"/>
    <n v="6994610.7097809883"/>
    <x v="7"/>
    <s v="other"/>
    <b v="1"/>
    <x v="1042"/>
    <x v="0"/>
  </r>
  <r>
    <n v="1642"/>
    <s v="N"/>
    <s v="NAICS-22 Non-Cogen"/>
    <s v="GT"/>
    <s v="NG"/>
    <n v="7980"/>
    <n v="1141.3589999999999"/>
    <n v="2019"/>
    <n v="6991665.1991178943"/>
    <x v="3"/>
    <s v="natural gas"/>
    <b v="1"/>
    <x v="1043"/>
    <x v="0"/>
  </r>
  <r>
    <n v="1642"/>
    <s v="N"/>
    <s v="NAICS-22 Non-Cogen"/>
    <s v="ST"/>
    <s v="NG"/>
    <n v="6039"/>
    <n v="462"/>
    <n v="2019"/>
    <n v="13071428.571428571"/>
    <x v="3"/>
    <s v="natural gas"/>
    <b v="1"/>
    <x v="1044"/>
    <x v="0"/>
  </r>
  <r>
    <n v="1642"/>
    <s v="N"/>
    <s v="NAICS-22 Non-Cogen"/>
    <s v="ST"/>
    <s v="RFO"/>
    <n v="0"/>
    <n v="0"/>
    <n v="2019"/>
    <s v=""/>
    <x v="4"/>
    <s v="heavy or residual fuel oil"/>
    <b v="1"/>
    <x v="10"/>
    <x v="1"/>
  </r>
  <r>
    <n v="1643"/>
    <s v="N"/>
    <s v="NAICS-22 Non-Cogen"/>
    <s v="GT"/>
    <s v="DFO"/>
    <n v="0"/>
    <n v="0"/>
    <n v="2019"/>
    <s v=""/>
    <x v="4"/>
    <s v="heavy or residual fuel oil"/>
    <b v="1"/>
    <x v="10"/>
    <x v="1"/>
  </r>
  <r>
    <n v="1643"/>
    <s v="N"/>
    <s v="NAICS-22 Non-Cogen"/>
    <s v="GT"/>
    <s v="JF"/>
    <n v="0"/>
    <n v="0"/>
    <n v="2019"/>
    <s v=""/>
    <x v="10"/>
    <s v="petroleum"/>
    <b v="1"/>
    <x v="107"/>
    <x v="1"/>
  </r>
  <r>
    <n v="1643"/>
    <s v="N"/>
    <s v="NAICS-22 Non-Cogen"/>
    <s v="GT"/>
    <s v="KER"/>
    <n v="678"/>
    <n v="121"/>
    <n v="2019"/>
    <n v="5603305.7851239676"/>
    <x v="7"/>
    <s v="other"/>
    <b v="1"/>
    <x v="1045"/>
    <x v="0"/>
  </r>
  <r>
    <n v="1670"/>
    <s v="N"/>
    <s v="Electric Utility"/>
    <s v="IC"/>
    <s v="DFO"/>
    <n v="42"/>
    <n v="-42.427999999999997"/>
    <n v="2019"/>
    <n v="-989912.32205147552"/>
    <x v="4"/>
    <s v="heavy or residual fuel oil"/>
    <b v="1"/>
    <x v="1046"/>
    <x v="0"/>
  </r>
  <r>
    <n v="1670"/>
    <s v="N"/>
    <s v="Electric Utility"/>
    <s v="IC"/>
    <s v="NG"/>
    <n v="133"/>
    <n v="-138.572"/>
    <n v="2019"/>
    <n v="-959789.85653667408"/>
    <x v="3"/>
    <s v="natural gas"/>
    <b v="1"/>
    <x v="1047"/>
    <x v="0"/>
  </r>
  <r>
    <n v="1678"/>
    <s v="N"/>
    <s v="Electric Utility"/>
    <s v="GT"/>
    <s v="DFO"/>
    <n v="5615"/>
    <n v="436.98899999999998"/>
    <n v="2019"/>
    <n v="12849293.689314835"/>
    <x v="4"/>
    <s v="heavy or residual fuel oil"/>
    <b v="1"/>
    <x v="1048"/>
    <x v="0"/>
  </r>
  <r>
    <n v="1678"/>
    <s v="N"/>
    <s v="Electric Utility"/>
    <s v="GT"/>
    <s v="NG"/>
    <n v="22307"/>
    <n v="1736.011"/>
    <n v="2019"/>
    <n v="12849572.957775038"/>
    <x v="3"/>
    <s v="natural gas"/>
    <b v="1"/>
    <x v="1049"/>
    <x v="0"/>
  </r>
  <r>
    <n v="1682"/>
    <s v="N"/>
    <s v="Electric Utility"/>
    <s v="CA"/>
    <s v="DFO"/>
    <n v="5780"/>
    <n v="593.43499999999995"/>
    <n v="2019"/>
    <n v="9739904.1175528932"/>
    <x v="4"/>
    <s v="heavy or residual fuel oil"/>
    <b v="1"/>
    <x v="1050"/>
    <x v="0"/>
  </r>
  <r>
    <n v="1682"/>
    <s v="N"/>
    <s v="Electric Utility"/>
    <s v="CA"/>
    <s v="NG"/>
    <n v="223710"/>
    <n v="24442.564999999999"/>
    <n v="2019"/>
    <n v="9152476.4279035367"/>
    <x v="1"/>
    <s v="natural gas"/>
    <b v="1"/>
    <x v="1051"/>
    <x v="0"/>
  </r>
  <r>
    <n v="1682"/>
    <s v="N"/>
    <s v="Electric Utility"/>
    <s v="CT"/>
    <s v="DFO"/>
    <n v="3619"/>
    <n v="188.077"/>
    <n v="2019"/>
    <n v="19242118.919378765"/>
    <x v="4"/>
    <s v="heavy or residual fuel oil"/>
    <b v="1"/>
    <x v="1052"/>
    <x v="0"/>
  </r>
  <r>
    <n v="1682"/>
    <s v="N"/>
    <s v="Electric Utility"/>
    <s v="CT"/>
    <s v="NG"/>
    <n v="147037"/>
    <n v="8128.9229999999998"/>
    <n v="2019"/>
    <n v="18088128.033689089"/>
    <x v="1"/>
    <s v="natural gas"/>
    <b v="1"/>
    <x v="1053"/>
    <x v="1"/>
  </r>
  <r>
    <n v="1682"/>
    <s v="N"/>
    <s v="Electric Utility"/>
    <s v="ST"/>
    <s v="DFO"/>
    <n v="0"/>
    <n v="0"/>
    <n v="2019"/>
    <s v=""/>
    <x v="4"/>
    <s v="heavy or residual fuel oil"/>
    <b v="1"/>
    <x v="10"/>
    <x v="1"/>
  </r>
  <r>
    <n v="1682"/>
    <s v="N"/>
    <s v="Electric Utility"/>
    <s v="ST"/>
    <s v="RFO"/>
    <n v="3844"/>
    <n v="236"/>
    <n v="2019"/>
    <n v="16288135.593220338"/>
    <x v="4"/>
    <s v="heavy or residual fuel oil"/>
    <b v="1"/>
    <x v="1054"/>
    <x v="0"/>
  </r>
  <r>
    <n v="1693"/>
    <s v="N"/>
    <s v="Electric Utility"/>
    <s v="HY"/>
    <s v="WAT"/>
    <n v="296544"/>
    <n v="33312"/>
    <n v="2019"/>
    <n v="8902017.2910662834"/>
    <x v="0"/>
    <s v="hydro"/>
    <b v="1"/>
    <x v="1055"/>
    <x v="0"/>
  </r>
  <r>
    <n v="1694"/>
    <s v="N"/>
    <s v="Electric Utility"/>
    <s v="HY"/>
    <s v="WAT"/>
    <n v="124191"/>
    <n v="13951"/>
    <n v="2019"/>
    <n v="8901942.5130814984"/>
    <x v="0"/>
    <s v="hydro"/>
    <b v="1"/>
    <x v="515"/>
    <x v="0"/>
  </r>
  <r>
    <n v="1698"/>
    <s v="N"/>
    <s v="Electric Utility"/>
    <s v="HY"/>
    <s v="WAT"/>
    <n v="593994"/>
    <n v="66726"/>
    <n v="2019"/>
    <n v="8901987.2313640844"/>
    <x v="0"/>
    <s v="hydro"/>
    <b v="1"/>
    <x v="1056"/>
    <x v="0"/>
  </r>
  <r>
    <n v="1700"/>
    <s v="N"/>
    <s v="Electric Utility"/>
    <s v="HY"/>
    <s v="WAT"/>
    <n v="288292"/>
    <n v="32385"/>
    <n v="2019"/>
    <n v="8902022.5412999857"/>
    <x v="0"/>
    <s v="hydro"/>
    <b v="1"/>
    <x v="1057"/>
    <x v="0"/>
  </r>
  <r>
    <n v="1701"/>
    <s v="N"/>
    <s v="Electric Utility"/>
    <s v="HY"/>
    <s v="WAT"/>
    <n v="354710"/>
    <n v="39846"/>
    <n v="2019"/>
    <n v="8902022.7877327725"/>
    <x v="0"/>
    <s v="hydro"/>
    <b v="1"/>
    <x v="1058"/>
    <x v="0"/>
  </r>
  <r>
    <n v="1702"/>
    <s v="N"/>
    <s v="Electric Utility"/>
    <s v="ST"/>
    <s v="BIT"/>
    <n v="275991"/>
    <n v="24650.405999999999"/>
    <n v="2019"/>
    <n v="11196205.044249576"/>
    <x v="2"/>
    <s v="hard coal"/>
    <b v="1"/>
    <x v="1059"/>
    <x v="0"/>
  </r>
  <r>
    <n v="1702"/>
    <s v="N"/>
    <s v="Electric Utility"/>
    <s v="ST"/>
    <s v="DFO"/>
    <n v="86025"/>
    <n v="7663.1989999999996"/>
    <n v="2019"/>
    <n v="11225729.620227793"/>
    <x v="4"/>
    <s v="heavy or residual fuel oil"/>
    <b v="1"/>
    <x v="1060"/>
    <x v="0"/>
  </r>
  <r>
    <n v="1702"/>
    <s v="N"/>
    <s v="Electric Utility"/>
    <s v="ST"/>
    <s v="NG"/>
    <n v="1023939"/>
    <n v="86128.100999999995"/>
    <n v="2019"/>
    <n v="11888558.880451806"/>
    <x v="3"/>
    <s v="natural gas"/>
    <b v="1"/>
    <x v="1061"/>
    <x v="0"/>
  </r>
  <r>
    <n v="1702"/>
    <s v="N"/>
    <s v="Electric Utility"/>
    <s v="ST"/>
    <s v="RFO"/>
    <n v="91040"/>
    <n v="7430.8149999999996"/>
    <n v="2019"/>
    <n v="12251684.371095231"/>
    <x v="4"/>
    <s v="heavy or residual fuel oil"/>
    <b v="1"/>
    <x v="1062"/>
    <x v="0"/>
  </r>
  <r>
    <n v="1702"/>
    <s v="N"/>
    <s v="Electric Utility"/>
    <s v="ST"/>
    <s v="SUB"/>
    <n v="18944229"/>
    <n v="1693931.5"/>
    <n v="2019"/>
    <n v="11183586.231202383"/>
    <x v="2"/>
    <s v="hard coal"/>
    <b v="1"/>
    <x v="1063"/>
    <x v="0"/>
  </r>
  <r>
    <n v="1704"/>
    <s v="N"/>
    <s v="Electric Utility"/>
    <s v="HY"/>
    <s v="WAT"/>
    <n v="255934"/>
    <n v="28750"/>
    <n v="2019"/>
    <n v="8902052.173913043"/>
    <x v="0"/>
    <s v="hydro"/>
    <b v="1"/>
    <x v="1064"/>
    <x v="0"/>
  </r>
  <r>
    <n v="1705"/>
    <s v="N"/>
    <s v="Electric Utility"/>
    <s v="HY"/>
    <s v="WAT"/>
    <n v="325975"/>
    <n v="36618"/>
    <n v="2019"/>
    <n v="8902042.7112349123"/>
    <x v="0"/>
    <s v="hydro"/>
    <b v="1"/>
    <x v="1065"/>
    <x v="0"/>
  </r>
  <r>
    <n v="1707"/>
    <s v="N"/>
    <s v="Electric Utility"/>
    <s v="HY"/>
    <s v="WAT"/>
    <n v="1208901"/>
    <n v="135801"/>
    <n v="2019"/>
    <n v="8902003.6671305802"/>
    <x v="0"/>
    <s v="hydro"/>
    <b v="1"/>
    <x v="1066"/>
    <x v="0"/>
  </r>
  <r>
    <n v="1708"/>
    <s v="N"/>
    <s v="Electric Utility"/>
    <s v="HY"/>
    <s v="WAT"/>
    <n v="470578"/>
    <n v="52862"/>
    <n v="2019"/>
    <n v="8902009.0045779571"/>
    <x v="0"/>
    <s v="hydro"/>
    <b v="1"/>
    <x v="1067"/>
    <x v="0"/>
  </r>
  <r>
    <n v="1710"/>
    <s v="N"/>
    <s v="Electric Utility"/>
    <s v="GT"/>
    <s v="DFO"/>
    <n v="0"/>
    <n v="0"/>
    <n v="2019"/>
    <s v=""/>
    <x v="4"/>
    <s v="heavy or residual fuel oil"/>
    <b v="1"/>
    <x v="10"/>
    <x v="1"/>
  </r>
  <r>
    <n v="1710"/>
    <s v="N"/>
    <s v="Electric Utility"/>
    <s v="ST"/>
    <s v="BIT"/>
    <n v="58459"/>
    <n v="5710.2139999999999"/>
    <n v="2019"/>
    <n v="10237619.81599989"/>
    <x v="2"/>
    <s v="hard coal"/>
    <b v="1"/>
    <x v="1068"/>
    <x v="0"/>
  </r>
  <r>
    <n v="1710"/>
    <s v="N"/>
    <s v="Electric Utility"/>
    <s v="ST"/>
    <s v="DFO"/>
    <n v="130311"/>
    <n v="12661.617"/>
    <n v="2019"/>
    <n v="10291813.438994402"/>
    <x v="4"/>
    <s v="heavy or residual fuel oil"/>
    <b v="1"/>
    <x v="1069"/>
    <x v="0"/>
  </r>
  <r>
    <n v="1710"/>
    <s v="N"/>
    <s v="Electric Utility"/>
    <s v="ST"/>
    <s v="SUB"/>
    <n v="85788566"/>
    <n v="8383189.2000000002"/>
    <n v="2019"/>
    <n v="10233404.490023915"/>
    <x v="2"/>
    <s v="hard coal"/>
    <b v="1"/>
    <x v="1070"/>
    <x v="0"/>
  </r>
  <r>
    <n v="1712"/>
    <s v="N"/>
    <s v="Electric Utility"/>
    <s v="HY"/>
    <s v="WAT"/>
    <n v="188223"/>
    <n v="21144"/>
    <n v="2019"/>
    <n v="8901958.0022701472"/>
    <x v="0"/>
    <s v="hydro"/>
    <b v="1"/>
    <x v="1071"/>
    <x v="0"/>
  </r>
  <r>
    <n v="1713"/>
    <s v="N"/>
    <s v="Electric Utility"/>
    <s v="PS"/>
    <s v="WAT"/>
    <n v="0"/>
    <n v="-696488"/>
    <n v="2019"/>
    <n v="0"/>
    <x v="0"/>
    <s v="hydro"/>
    <b v="1"/>
    <x v="0"/>
    <x v="0"/>
  </r>
  <r>
    <n v="1714"/>
    <s v="N"/>
    <s v="Electric Utility"/>
    <s v="HY"/>
    <s v="WAT"/>
    <n v="164411"/>
    <n v="18469"/>
    <n v="2019"/>
    <n v="8901997.9424982406"/>
    <x v="0"/>
    <s v="hydro"/>
    <b v="1"/>
    <x v="1072"/>
    <x v="0"/>
  </r>
  <r>
    <n v="1715"/>
    <s v="N"/>
    <s v="NAICS-22 Non-Cogen"/>
    <s v="ST"/>
    <s v="NUC"/>
    <n v="0"/>
    <n v="6865167"/>
    <n v="2019"/>
    <n v="0"/>
    <x v="5"/>
    <s v="nuclear"/>
    <b v="1"/>
    <x v="33"/>
    <x v="1"/>
  </r>
  <r>
    <n v="1716"/>
    <s v="N"/>
    <s v="Electric Utility"/>
    <s v="HY"/>
    <s v="WAT"/>
    <n v="153514"/>
    <n v="17245"/>
    <n v="2019"/>
    <n v="8901942.5920556691"/>
    <x v="0"/>
    <s v="hydro"/>
    <b v="1"/>
    <x v="1073"/>
    <x v="0"/>
  </r>
  <r>
    <n v="1722"/>
    <s v="N"/>
    <s v="Electric Utility"/>
    <s v="HY"/>
    <s v="WAT"/>
    <n v="128260"/>
    <n v="14408"/>
    <n v="2019"/>
    <n v="8901998.8895058297"/>
    <x v="0"/>
    <s v="hydro"/>
    <b v="1"/>
    <x v="1074"/>
    <x v="0"/>
  </r>
  <r>
    <n v="1725"/>
    <s v="N"/>
    <s v="Electric Utility"/>
    <s v="IC"/>
    <s v="DFO"/>
    <n v="10829"/>
    <n v="680"/>
    <n v="2019"/>
    <n v="15925000"/>
    <x v="4"/>
    <s v="heavy or residual fuel oil"/>
    <b v="1"/>
    <x v="1075"/>
    <x v="0"/>
  </r>
  <r>
    <n v="1728"/>
    <s v="N"/>
    <s v="Electric Utility"/>
    <s v="GT"/>
    <s v="NG"/>
    <n v="150275"/>
    <n v="10722"/>
    <n v="2019"/>
    <n v="14015575.452340981"/>
    <x v="3"/>
    <s v="natural gas"/>
    <b v="1"/>
    <x v="1076"/>
    <x v="0"/>
  </r>
  <r>
    <n v="1729"/>
    <s v="N"/>
    <s v="Electric Utility"/>
    <s v="GT"/>
    <s v="DFO"/>
    <n v="9371"/>
    <n v="-111"/>
    <n v="2019"/>
    <n v="-84423423.423423424"/>
    <x v="4"/>
    <s v="heavy or residual fuel oil"/>
    <b v="1"/>
    <x v="1077"/>
    <x v="0"/>
  </r>
  <r>
    <n v="1729"/>
    <s v="N"/>
    <s v="Electric Utility"/>
    <s v="ST"/>
    <s v="NUC"/>
    <n v="0"/>
    <n v="9886260"/>
    <n v="2019"/>
    <n v="0"/>
    <x v="5"/>
    <s v="nuclear"/>
    <b v="1"/>
    <x v="33"/>
    <x v="1"/>
  </r>
  <r>
    <n v="1730"/>
    <s v="N"/>
    <s v="Electric Utility"/>
    <s v="GT"/>
    <s v="NG"/>
    <n v="81526"/>
    <n v="5327"/>
    <n v="2019"/>
    <n v="15304298.854890183"/>
    <x v="3"/>
    <s v="natural gas"/>
    <b v="1"/>
    <x v="1078"/>
    <x v="0"/>
  </r>
  <r>
    <n v="1733"/>
    <s v="N"/>
    <s v="Electric Utility"/>
    <s v="IC"/>
    <s v="DFO"/>
    <n v="3935"/>
    <n v="-93"/>
    <n v="2019"/>
    <n v="-42311827.956989251"/>
    <x v="4"/>
    <s v="heavy or residual fuel oil"/>
    <b v="1"/>
    <x v="1079"/>
    <x v="0"/>
  </r>
  <r>
    <n v="1733"/>
    <s v="N"/>
    <s v="Electric Utility"/>
    <s v="ST"/>
    <s v="BIT"/>
    <n v="0"/>
    <n v="0"/>
    <n v="2019"/>
    <s v=""/>
    <x v="2"/>
    <s v="hard coal"/>
    <b v="1"/>
    <x v="5"/>
    <x v="1"/>
  </r>
  <r>
    <n v="1733"/>
    <s v="N"/>
    <s v="Electric Utility"/>
    <s v="ST"/>
    <s v="DFO"/>
    <n v="256044"/>
    <n v="24475.449000000001"/>
    <n v="2019"/>
    <n v="10461258.545246707"/>
    <x v="4"/>
    <s v="heavy or residual fuel oil"/>
    <b v="1"/>
    <x v="1080"/>
    <x v="0"/>
  </r>
  <r>
    <n v="1733"/>
    <s v="N"/>
    <s v="Electric Utility"/>
    <s v="ST"/>
    <s v="PC"/>
    <n v="6979126"/>
    <n v="672551.73"/>
    <n v="2019"/>
    <n v="10377084.302496701"/>
    <x v="10"/>
    <s v="petroleum"/>
    <b v="1"/>
    <x v="1081"/>
    <x v="0"/>
  </r>
  <r>
    <n v="1733"/>
    <s v="N"/>
    <s v="Electric Utility"/>
    <s v="ST"/>
    <s v="RC"/>
    <n v="151603004"/>
    <n v="14624850"/>
    <n v="2019"/>
    <n v="10366123.686738668"/>
    <x v="2"/>
    <s v="hard coal"/>
    <b v="1"/>
    <x v="1082"/>
    <x v="0"/>
  </r>
  <r>
    <n v="1733"/>
    <s v="N"/>
    <s v="Electric Utility"/>
    <s v="ST"/>
    <s v="SUB"/>
    <n v="0"/>
    <n v="0"/>
    <n v="2019"/>
    <s v=""/>
    <x v="2"/>
    <s v="hard coal"/>
    <b v="1"/>
    <x v="5"/>
    <x v="1"/>
  </r>
  <r>
    <n v="1734"/>
    <s v="N"/>
    <s v="Electric Utility"/>
    <s v="GT"/>
    <s v="DFO"/>
    <n v="0"/>
    <n v="0"/>
    <n v="2019"/>
    <s v=""/>
    <x v="4"/>
    <s v="heavy or residual fuel oil"/>
    <b v="1"/>
    <x v="10"/>
    <x v="1"/>
  </r>
  <r>
    <n v="1734"/>
    <s v="N"/>
    <s v="Electric Utility"/>
    <s v="GT"/>
    <s v="NG"/>
    <n v="20238"/>
    <n v="1090"/>
    <n v="2019"/>
    <n v="18566972.477064218"/>
    <x v="3"/>
    <s v="natural gas"/>
    <b v="1"/>
    <x v="1083"/>
    <x v="0"/>
  </r>
  <r>
    <n v="1735"/>
    <s v="N"/>
    <s v="Electric Utility"/>
    <s v="IC"/>
    <s v="DFO"/>
    <n v="633"/>
    <n v="-410"/>
    <n v="2019"/>
    <n v="-1543902.4390243902"/>
    <x v="4"/>
    <s v="heavy or residual fuel oil"/>
    <b v="1"/>
    <x v="1084"/>
    <x v="0"/>
  </r>
  <r>
    <n v="1737"/>
    <s v="N"/>
    <s v="Electric Utility"/>
    <s v="IC"/>
    <s v="DFO"/>
    <n v="3400"/>
    <n v="-92"/>
    <n v="2019"/>
    <n v="-36956521.739130437"/>
    <x v="4"/>
    <s v="heavy or residual fuel oil"/>
    <b v="1"/>
    <x v="1085"/>
    <x v="0"/>
  </r>
  <r>
    <n v="1739"/>
    <s v="N"/>
    <s v="Electric Utility"/>
    <s v="IC"/>
    <s v="DFO"/>
    <n v="4602"/>
    <n v="62"/>
    <n v="2019"/>
    <n v="74225806.45161289"/>
    <x v="4"/>
    <s v="heavy or residual fuel oil"/>
    <b v="1"/>
    <x v="1086"/>
    <x v="1"/>
  </r>
  <r>
    <n v="1740"/>
    <s v="N"/>
    <s v="Electric Utility"/>
    <s v="IC"/>
    <s v="DFO"/>
    <n v="318"/>
    <n v="-158"/>
    <n v="2019"/>
    <n v="-2012658.2278481014"/>
    <x v="4"/>
    <s v="heavy or residual fuel oil"/>
    <b v="1"/>
    <x v="1087"/>
    <x v="0"/>
  </r>
  <r>
    <n v="1740"/>
    <s v="N"/>
    <s v="Electric Utility"/>
    <s v="ST"/>
    <s v="BFG"/>
    <n v="501759"/>
    <n v="40817.394"/>
    <n v="2019"/>
    <n v="12292774.007081393"/>
    <x v="7"/>
    <s v="other"/>
    <b v="1"/>
    <x v="1088"/>
    <x v="0"/>
  </r>
  <r>
    <n v="1740"/>
    <s v="N"/>
    <s v="Electric Utility"/>
    <s v="ST"/>
    <s v="BIT"/>
    <n v="9103"/>
    <n v="585.91300000000001"/>
    <n v="2019"/>
    <n v="15536436.296856359"/>
    <x v="2"/>
    <s v="hard coal"/>
    <b v="1"/>
    <x v="1089"/>
    <x v="1"/>
  </r>
  <r>
    <n v="1740"/>
    <s v="N"/>
    <s v="Electric Utility"/>
    <s v="ST"/>
    <s v="NG"/>
    <n v="1023109"/>
    <n v="82790.244999999995"/>
    <n v="2019"/>
    <n v="12357844.816137457"/>
    <x v="3"/>
    <s v="natural gas"/>
    <b v="1"/>
    <x v="1090"/>
    <x v="0"/>
  </r>
  <r>
    <n v="1740"/>
    <s v="N"/>
    <s v="Electric Utility"/>
    <s v="ST"/>
    <s v="OG"/>
    <n v="1398809"/>
    <n v="112779.04"/>
    <n v="2019"/>
    <n v="12403093.695424257"/>
    <x v="7"/>
    <s v="other"/>
    <b v="1"/>
    <x v="1091"/>
    <x v="0"/>
  </r>
  <r>
    <n v="1740"/>
    <s v="N"/>
    <s v="Electric Utility"/>
    <s v="ST"/>
    <s v="SUB"/>
    <n v="4784082"/>
    <n v="387391.4"/>
    <n v="2019"/>
    <n v="12349479.105628055"/>
    <x v="2"/>
    <s v="hard coal"/>
    <b v="1"/>
    <x v="1092"/>
    <x v="0"/>
  </r>
  <r>
    <n v="1741"/>
    <s v="N"/>
    <s v="Electric Utility"/>
    <s v="IC"/>
    <s v="DFO"/>
    <n v="158"/>
    <n v="-245"/>
    <n v="2019"/>
    <n v="-644897.95918367337"/>
    <x v="4"/>
    <s v="heavy or residual fuel oil"/>
    <b v="1"/>
    <x v="1093"/>
    <x v="0"/>
  </r>
  <r>
    <n v="1743"/>
    <s v="N"/>
    <s v="Electric Utility"/>
    <s v="GT"/>
    <s v="DFO"/>
    <n v="0"/>
    <n v="0"/>
    <n v="2019"/>
    <s v=""/>
    <x v="4"/>
    <s v="heavy or residual fuel oil"/>
    <b v="1"/>
    <x v="10"/>
    <x v="1"/>
  </r>
  <r>
    <n v="1743"/>
    <s v="N"/>
    <s v="Electric Utility"/>
    <s v="GT"/>
    <s v="NG"/>
    <n v="12859"/>
    <n v="765"/>
    <n v="2019"/>
    <n v="16809150.326797385"/>
    <x v="3"/>
    <s v="natural gas"/>
    <b v="1"/>
    <x v="1094"/>
    <x v="0"/>
  </r>
  <r>
    <n v="1743"/>
    <s v="N"/>
    <s v="Electric Utility"/>
    <s v="IC"/>
    <s v="DFO"/>
    <n v="1873"/>
    <n v="34"/>
    <n v="2019"/>
    <n v="55088235.294117644"/>
    <x v="4"/>
    <s v="heavy or residual fuel oil"/>
    <b v="1"/>
    <x v="1095"/>
    <x v="1"/>
  </r>
  <r>
    <n v="1743"/>
    <s v="N"/>
    <s v="Electric Utility"/>
    <s v="ST"/>
    <s v="BIT"/>
    <n v="47312"/>
    <n v="4037.087"/>
    <n v="2019"/>
    <n v="11719341.19824517"/>
    <x v="2"/>
    <s v="hard coal"/>
    <b v="1"/>
    <x v="978"/>
    <x v="0"/>
  </r>
  <r>
    <n v="1743"/>
    <s v="N"/>
    <s v="Electric Utility"/>
    <s v="ST"/>
    <s v="DFO"/>
    <n v="112174"/>
    <n v="9848.8029999999999"/>
    <n v="2019"/>
    <n v="11389607.447727403"/>
    <x v="4"/>
    <s v="heavy or residual fuel oil"/>
    <b v="1"/>
    <x v="1096"/>
    <x v="0"/>
  </r>
  <r>
    <n v="1743"/>
    <s v="N"/>
    <s v="Electric Utility"/>
    <s v="ST"/>
    <s v="NG"/>
    <n v="587530"/>
    <n v="51050.04"/>
    <n v="2019"/>
    <n v="11508903.812807983"/>
    <x v="3"/>
    <s v="natural gas"/>
    <b v="1"/>
    <x v="1097"/>
    <x v="0"/>
  </r>
  <r>
    <n v="1743"/>
    <s v="N"/>
    <s v="Electric Utility"/>
    <s v="ST"/>
    <s v="RC"/>
    <n v="43771181"/>
    <n v="3833183.1"/>
    <n v="2019"/>
    <n v="11419016.482672064"/>
    <x v="2"/>
    <s v="hard coal"/>
    <b v="1"/>
    <x v="1098"/>
    <x v="0"/>
  </r>
  <r>
    <n v="1743"/>
    <s v="N"/>
    <s v="Electric Utility"/>
    <s v="ST"/>
    <s v="RFO"/>
    <n v="0"/>
    <n v="0"/>
    <n v="2019"/>
    <s v=""/>
    <x v="4"/>
    <s v="heavy or residual fuel oil"/>
    <b v="1"/>
    <x v="10"/>
    <x v="1"/>
  </r>
  <r>
    <n v="1743"/>
    <s v="N"/>
    <s v="Electric Utility"/>
    <s v="ST"/>
    <s v="SUB"/>
    <n v="0"/>
    <n v="0"/>
    <n v="2019"/>
    <s v=""/>
    <x v="2"/>
    <s v="hard coal"/>
    <b v="1"/>
    <x v="5"/>
    <x v="1"/>
  </r>
  <r>
    <n v="1743"/>
    <s v="N"/>
    <s v="Electric Utility"/>
    <s v="ST"/>
    <s v="WO"/>
    <n v="22543"/>
    <n v="2038.923"/>
    <n v="2019"/>
    <n v="11056327.286513517"/>
    <x v="13"/>
    <s v="crude oil"/>
    <b v="1"/>
    <x v="1099"/>
    <x v="0"/>
  </r>
  <r>
    <n v="1744"/>
    <s v="N"/>
    <s v="Electric Utility"/>
    <s v="GT"/>
    <s v="DFO"/>
    <n v="9865"/>
    <n v="96"/>
    <n v="2019"/>
    <n v="102760416.66666667"/>
    <x v="4"/>
    <s v="heavy or residual fuel oil"/>
    <b v="1"/>
    <x v="1100"/>
    <x v="1"/>
  </r>
  <r>
    <n v="1745"/>
    <s v="N"/>
    <s v="Electric Utility"/>
    <s v="ST"/>
    <s v="BIT"/>
    <n v="261759"/>
    <n v="22215.96"/>
    <n v="2019"/>
    <n v="11782475.301539974"/>
    <x v="2"/>
    <s v="hard coal"/>
    <b v="1"/>
    <x v="1101"/>
    <x v="0"/>
  </r>
  <r>
    <n v="1745"/>
    <s v="N"/>
    <s v="Electric Utility"/>
    <s v="ST"/>
    <s v="DFO"/>
    <n v="59796"/>
    <n v="4872.9539999999997"/>
    <n v="2019"/>
    <n v="12270996.19655757"/>
    <x v="4"/>
    <s v="heavy or residual fuel oil"/>
    <b v="1"/>
    <x v="1102"/>
    <x v="0"/>
  </r>
  <r>
    <n v="1745"/>
    <s v="N"/>
    <s v="Electric Utility"/>
    <s v="ST"/>
    <s v="NG"/>
    <n v="0"/>
    <n v="0"/>
    <n v="2019"/>
    <s v=""/>
    <x v="3"/>
    <s v="natural gas"/>
    <b v="1"/>
    <x v="30"/>
    <x v="1"/>
  </r>
  <r>
    <n v="1745"/>
    <s v="N"/>
    <s v="Electric Utility"/>
    <s v="ST"/>
    <s v="OTH"/>
    <n v="0"/>
    <n v="0"/>
    <n v="2019"/>
    <s v=""/>
    <x v="7"/>
    <s v="other"/>
    <b v="1"/>
    <x v="39"/>
    <x v="1"/>
  </r>
  <r>
    <n v="1745"/>
    <s v="N"/>
    <s v="Electric Utility"/>
    <s v="ST"/>
    <s v="SUB"/>
    <n v="16039178"/>
    <n v="1369957.1"/>
    <n v="2019"/>
    <n v="11707795.813460143"/>
    <x v="2"/>
    <s v="hard coal"/>
    <b v="1"/>
    <x v="1103"/>
    <x v="0"/>
  </r>
  <r>
    <n v="1746"/>
    <s v="N"/>
    <s v="Electric Utility"/>
    <s v="IC"/>
    <s v="DFO"/>
    <n v="3066"/>
    <n v="-98"/>
    <n v="2019"/>
    <n v="-31285714.285714284"/>
    <x v="4"/>
    <s v="heavy or residual fuel oil"/>
    <b v="1"/>
    <x v="1104"/>
    <x v="0"/>
  </r>
  <r>
    <n v="1750"/>
    <s v="N"/>
    <s v="Electric Utility"/>
    <s v="IC"/>
    <s v="DFO"/>
    <n v="10974"/>
    <n v="852"/>
    <n v="2019"/>
    <n v="12880281.690140845"/>
    <x v="4"/>
    <s v="heavy or residual fuel oil"/>
    <b v="1"/>
    <x v="1105"/>
    <x v="0"/>
  </r>
  <r>
    <n v="1751"/>
    <s v="N"/>
    <s v="Electric Utility"/>
    <s v="HY"/>
    <s v="WAT"/>
    <n v="2018645"/>
    <n v="226763"/>
    <n v="2019"/>
    <n v="8902003.4132552501"/>
    <x v="0"/>
    <s v="hydro"/>
    <b v="1"/>
    <x v="1106"/>
    <x v="0"/>
  </r>
  <r>
    <n v="1753"/>
    <s v="N"/>
    <s v="Electric Utility"/>
    <s v="HY"/>
    <s v="WAT"/>
    <n v="299028"/>
    <n v="33591"/>
    <n v="2019"/>
    <n v="8902027.3287487719"/>
    <x v="0"/>
    <s v="hydro"/>
    <b v="1"/>
    <x v="1107"/>
    <x v="0"/>
  </r>
  <r>
    <n v="1754"/>
    <s v="N"/>
    <s v="Electric Utility"/>
    <s v="HY"/>
    <s v="WAT"/>
    <n v="125446"/>
    <n v="14092"/>
    <n v="2019"/>
    <n v="8901930.1731478851"/>
    <x v="0"/>
    <s v="hydro"/>
    <b v="1"/>
    <x v="1108"/>
    <x v="0"/>
  </r>
  <r>
    <n v="1756"/>
    <s v="N"/>
    <s v="Electric Utility"/>
    <s v="HY"/>
    <s v="WAT"/>
    <n v="101145"/>
    <n v="11362"/>
    <n v="2019"/>
    <n v="8902041.8940327391"/>
    <x v="0"/>
    <s v="hydro"/>
    <b v="1"/>
    <x v="1109"/>
    <x v="0"/>
  </r>
  <r>
    <n v="1757"/>
    <s v="N"/>
    <s v="Electric Utility"/>
    <s v="HY"/>
    <s v="WAT"/>
    <n v="102550"/>
    <n v="11520"/>
    <n v="2019"/>
    <n v="8901909.722222222"/>
    <x v="0"/>
    <s v="hydro"/>
    <b v="1"/>
    <x v="1110"/>
    <x v="0"/>
  </r>
  <r>
    <n v="1760"/>
    <s v="N"/>
    <s v="Electric Utility"/>
    <s v="HY"/>
    <s v="WAT"/>
    <n v="34914"/>
    <n v="3922"/>
    <n v="2019"/>
    <n v="8902090.7700152993"/>
    <x v="0"/>
    <s v="hydro"/>
    <b v="1"/>
    <x v="1111"/>
    <x v="0"/>
  </r>
  <r>
    <n v="1761"/>
    <s v="N"/>
    <s v="Electric Utility"/>
    <s v="HY"/>
    <s v="WAT"/>
    <n v="74517"/>
    <n v="8371"/>
    <n v="2019"/>
    <n v="8901803.8466133084"/>
    <x v="0"/>
    <s v="hydro"/>
    <b v="1"/>
    <x v="1112"/>
    <x v="0"/>
  </r>
  <r>
    <n v="1769"/>
    <s v="N"/>
    <s v="Electric Utility"/>
    <s v="ST"/>
    <s v="BIT"/>
    <n v="0"/>
    <n v="0"/>
    <n v="2019"/>
    <s v=""/>
    <x v="2"/>
    <s v="hard coal"/>
    <b v="1"/>
    <x v="5"/>
    <x v="1"/>
  </r>
  <r>
    <n v="1769"/>
    <s v="N"/>
    <s v="Electric Utility"/>
    <s v="ST"/>
    <s v="DFO"/>
    <n v="11725"/>
    <n v="900.02099999999996"/>
    <n v="2019"/>
    <n v="13027473.803389031"/>
    <x v="4"/>
    <s v="heavy or residual fuel oil"/>
    <b v="1"/>
    <x v="1113"/>
    <x v="0"/>
  </r>
  <r>
    <n v="1769"/>
    <s v="N"/>
    <s v="Electric Utility"/>
    <s v="ST"/>
    <s v="SUB"/>
    <n v="3060538"/>
    <n v="237969.98"/>
    <n v="2019"/>
    <n v="12861025.579781113"/>
    <x v="2"/>
    <s v="hard coal"/>
    <b v="1"/>
    <x v="1114"/>
    <x v="0"/>
  </r>
  <r>
    <n v="1772"/>
    <s v="N"/>
    <s v="NAICS-22 Non-Cogen"/>
    <s v="ST"/>
    <s v="DFO"/>
    <n v="0"/>
    <n v="0"/>
    <n v="2019"/>
    <s v=""/>
    <x v="4"/>
    <s v="heavy or residual fuel oil"/>
    <b v="1"/>
    <x v="10"/>
    <x v="1"/>
  </r>
  <r>
    <n v="1772"/>
    <s v="N"/>
    <s v="NAICS-22 Non-Cogen"/>
    <s v="ST"/>
    <s v="NG"/>
    <n v="1930"/>
    <n v="126.393"/>
    <n v="2019"/>
    <n v="15269832.981256874"/>
    <x v="3"/>
    <s v="natural gas"/>
    <b v="1"/>
    <x v="1115"/>
    <x v="0"/>
  </r>
  <r>
    <n v="1772"/>
    <s v="N"/>
    <s v="NAICS-22 Non-Cogen"/>
    <s v="ST"/>
    <s v="TDF"/>
    <n v="70434"/>
    <n v="4051.114"/>
    <n v="2019"/>
    <n v="17386328.797461636"/>
    <x v="7"/>
    <s v="other"/>
    <b v="1"/>
    <x v="1116"/>
    <x v="1"/>
  </r>
  <r>
    <n v="1772"/>
    <s v="N"/>
    <s v="NAICS-22 Non-Cogen"/>
    <s v="ST"/>
    <s v="WDS"/>
    <n v="1731598"/>
    <n v="118590.49"/>
    <n v="2019"/>
    <n v="14601491.232560048"/>
    <x v="8"/>
    <s v="biomass"/>
    <b v="1"/>
    <x v="1117"/>
    <x v="0"/>
  </r>
  <r>
    <n v="1773"/>
    <s v="N"/>
    <s v="Electric Utility"/>
    <s v="HY"/>
    <s v="WAT"/>
    <n v="75356"/>
    <n v="8465"/>
    <n v="2019"/>
    <n v="8902067.3360897806"/>
    <x v="0"/>
    <s v="hydro"/>
    <b v="1"/>
    <x v="1118"/>
    <x v="0"/>
  </r>
  <r>
    <n v="1774"/>
    <s v="N"/>
    <s v="Electric Utility"/>
    <s v="HY"/>
    <s v="WAT"/>
    <n v="555939"/>
    <n v="62451"/>
    <n v="2019"/>
    <n v="8902003.1704856604"/>
    <x v="0"/>
    <s v="hydro"/>
    <b v="1"/>
    <x v="1119"/>
    <x v="0"/>
  </r>
  <r>
    <n v="1775"/>
    <s v="N"/>
    <s v="Electric Utility"/>
    <s v="HY"/>
    <s v="WAT"/>
    <n v="113562"/>
    <n v="12757"/>
    <n v="2019"/>
    <n v="8901936.1918946467"/>
    <x v="0"/>
    <s v="hydro"/>
    <b v="1"/>
    <x v="1120"/>
    <x v="0"/>
  </r>
  <r>
    <n v="1776"/>
    <s v="N"/>
    <s v="Electric Utility"/>
    <s v="HY"/>
    <s v="WAT"/>
    <n v="385323"/>
    <n v="43285"/>
    <n v="2019"/>
    <n v="8901998.3828115985"/>
    <x v="0"/>
    <s v="hydro"/>
    <b v="1"/>
    <x v="1121"/>
    <x v="0"/>
  </r>
  <r>
    <n v="1777"/>
    <s v="N"/>
    <s v="Electric Utility"/>
    <s v="HY"/>
    <s v="WAT"/>
    <n v="110786"/>
    <n v="12445"/>
    <n v="2019"/>
    <n v="8902049.0156689435"/>
    <x v="0"/>
    <s v="hydro"/>
    <b v="1"/>
    <x v="1122"/>
    <x v="0"/>
  </r>
  <r>
    <n v="1778"/>
    <s v="N"/>
    <s v="Electric Utility"/>
    <s v="HY"/>
    <s v="WAT"/>
    <n v="237435"/>
    <n v="26672"/>
    <n v="2019"/>
    <n v="8902032.0935812835"/>
    <x v="0"/>
    <s v="hydro"/>
    <b v="1"/>
    <x v="1123"/>
    <x v="0"/>
  </r>
  <r>
    <n v="1780"/>
    <s v="N"/>
    <s v="Electric Utility"/>
    <s v="HY"/>
    <s v="WAT"/>
    <n v="253252"/>
    <n v="28449"/>
    <n v="2019"/>
    <n v="8901964.919680832"/>
    <x v="0"/>
    <s v="hydro"/>
    <b v="1"/>
    <x v="1124"/>
    <x v="0"/>
  </r>
  <r>
    <n v="1781"/>
    <s v="N"/>
    <s v="Electric Utility"/>
    <s v="HY"/>
    <s v="WAT"/>
    <n v="594379"/>
    <n v="66769"/>
    <n v="2019"/>
    <n v="8902020.3986880146"/>
    <x v="0"/>
    <s v="hydro"/>
    <b v="1"/>
    <x v="1125"/>
    <x v="0"/>
  </r>
  <r>
    <n v="1785"/>
    <s v="N"/>
    <s v="Electric Utility"/>
    <s v="HY"/>
    <s v="WAT"/>
    <n v="72381"/>
    <n v="8131"/>
    <n v="2019"/>
    <n v="8901857.0901488122"/>
    <x v="0"/>
    <s v="hydro"/>
    <b v="1"/>
    <x v="1126"/>
    <x v="0"/>
  </r>
  <r>
    <n v="1786"/>
    <s v="N"/>
    <s v="Electric Utility"/>
    <s v="HY"/>
    <s v="WAT"/>
    <n v="341946"/>
    <n v="38412"/>
    <n v="2019"/>
    <n v="8902061.8556701038"/>
    <x v="0"/>
    <s v="hydro"/>
    <b v="1"/>
    <x v="1127"/>
    <x v="0"/>
  </r>
  <r>
    <n v="1787"/>
    <s v="N"/>
    <s v="Electric Utility"/>
    <s v="HY"/>
    <s v="WAT"/>
    <n v="212527"/>
    <n v="23874"/>
    <n v="2019"/>
    <n v="8902027.3100443985"/>
    <x v="0"/>
    <s v="hydro"/>
    <b v="1"/>
    <x v="1128"/>
    <x v="0"/>
  </r>
  <r>
    <n v="1818"/>
    <s v="N"/>
    <s v="Electric Utility"/>
    <s v="IC"/>
    <s v="DFO"/>
    <n v="23"/>
    <n v="-61.457000000000001"/>
    <n v="2019"/>
    <n v="-374245.4073579901"/>
    <x v="4"/>
    <s v="heavy or residual fuel oil"/>
    <b v="1"/>
    <x v="1129"/>
    <x v="0"/>
  </r>
  <r>
    <n v="1818"/>
    <s v="N"/>
    <s v="Electric Utility"/>
    <s v="IC"/>
    <s v="NG"/>
    <n v="7"/>
    <n v="-18.542999999999999"/>
    <n v="2019"/>
    <n v="-377500.94375235937"/>
    <x v="3"/>
    <s v="natural gas"/>
    <b v="1"/>
    <x v="1130"/>
    <x v="0"/>
  </r>
  <r>
    <n v="1821"/>
    <s v="N"/>
    <s v="Electric Utility"/>
    <s v="HY"/>
    <s v="WAT"/>
    <n v="57650"/>
    <n v="6476"/>
    <n v="2019"/>
    <n v="8902100.0617665239"/>
    <x v="0"/>
    <s v="hydro"/>
    <b v="1"/>
    <x v="1131"/>
    <x v="0"/>
  </r>
  <r>
    <n v="1825"/>
    <s v="N"/>
    <s v="Electric Utility"/>
    <s v="ST"/>
    <s v="BIT"/>
    <n v="2266010"/>
    <n v="166674.4"/>
    <n v="2019"/>
    <n v="13595429.172086416"/>
    <x v="2"/>
    <s v="hard coal"/>
    <b v="1"/>
    <x v="1132"/>
    <x v="0"/>
  </r>
  <r>
    <n v="1825"/>
    <s v="N"/>
    <s v="Electric Utility"/>
    <s v="ST"/>
    <s v="NG"/>
    <n v="9199"/>
    <n v="576.60500000000002"/>
    <n v="2019"/>
    <n v="15953729.156008013"/>
    <x v="3"/>
    <s v="natural gas"/>
    <b v="1"/>
    <x v="1133"/>
    <x v="0"/>
  </r>
  <r>
    <n v="1826"/>
    <s v="N"/>
    <s v="Electric Utility"/>
    <s v="IC"/>
    <s v="DFO"/>
    <n v="52"/>
    <n v="3.294"/>
    <n v="2019"/>
    <n v="15786278.08136005"/>
    <x v="4"/>
    <s v="heavy or residual fuel oil"/>
    <b v="1"/>
    <x v="1134"/>
    <x v="0"/>
  </r>
  <r>
    <n v="1826"/>
    <s v="N"/>
    <s v="Electric Utility"/>
    <s v="IC"/>
    <s v="NG"/>
    <n v="951"/>
    <n v="59.706000000000003"/>
    <n v="2019"/>
    <n v="15928047.432418853"/>
    <x v="3"/>
    <s v="natural gas"/>
    <b v="1"/>
    <x v="1135"/>
    <x v="0"/>
  </r>
  <r>
    <n v="1826"/>
    <s v="N"/>
    <s v="Electric Utility"/>
    <s v="IC"/>
    <s v="RFO"/>
    <n v="0"/>
    <n v="0"/>
    <n v="2019"/>
    <s v=""/>
    <x v="4"/>
    <s v="heavy or residual fuel oil"/>
    <b v="1"/>
    <x v="10"/>
    <x v="1"/>
  </r>
  <r>
    <n v="1827"/>
    <s v="N"/>
    <s v="Electric Utility"/>
    <s v="IC"/>
    <s v="DFO"/>
    <n v="0"/>
    <n v="0"/>
    <n v="2019"/>
    <s v=""/>
    <x v="4"/>
    <s v="heavy or residual fuel oil"/>
    <b v="1"/>
    <x v="10"/>
    <x v="1"/>
  </r>
  <r>
    <n v="1827"/>
    <s v="N"/>
    <s v="Electric Utility"/>
    <s v="IC"/>
    <s v="NG"/>
    <n v="0"/>
    <n v="0"/>
    <n v="2019"/>
    <s v=""/>
    <x v="3"/>
    <s v="natural gas"/>
    <b v="1"/>
    <x v="30"/>
    <x v="1"/>
  </r>
  <r>
    <n v="1829"/>
    <s v="N"/>
    <s v="Electric Utility"/>
    <s v="IC"/>
    <s v="DFO"/>
    <n v="555"/>
    <n v="54.796999999999997"/>
    <n v="2019"/>
    <n v="10128291.694800811"/>
    <x v="4"/>
    <s v="heavy or residual fuel oil"/>
    <b v="1"/>
    <x v="1136"/>
    <x v="0"/>
  </r>
  <r>
    <n v="1829"/>
    <s v="N"/>
    <s v="Electric Utility"/>
    <s v="IC"/>
    <s v="NG"/>
    <n v="2581"/>
    <n v="255.203"/>
    <n v="2019"/>
    <n v="10113517.47432436"/>
    <x v="3"/>
    <s v="natural gas"/>
    <b v="1"/>
    <x v="1137"/>
    <x v="0"/>
  </r>
  <r>
    <n v="1831"/>
    <s v="N"/>
    <s v="Electric Utility"/>
    <s v="ST"/>
    <s v="DFO"/>
    <n v="3701"/>
    <n v="347.22899999999998"/>
    <n v="2019"/>
    <n v="10658671.942723678"/>
    <x v="4"/>
    <s v="heavy or residual fuel oil"/>
    <b v="1"/>
    <x v="1138"/>
    <x v="0"/>
  </r>
  <r>
    <n v="1831"/>
    <s v="N"/>
    <s v="Electric Utility"/>
    <s v="ST"/>
    <s v="SUB"/>
    <n v="474606"/>
    <n v="44295.771000000001"/>
    <n v="2019"/>
    <n v="10714476.558044333"/>
    <x v="2"/>
    <s v="hard coal"/>
    <b v="1"/>
    <x v="1139"/>
    <x v="0"/>
  </r>
  <r>
    <n v="1832"/>
    <s v="N"/>
    <s v="Electric Utility"/>
    <s v="ST"/>
    <s v="DFO"/>
    <n v="9466"/>
    <n v="815.13599999999997"/>
    <n v="2019"/>
    <n v="11612786.087229615"/>
    <x v="4"/>
    <s v="heavy or residual fuel oil"/>
    <b v="1"/>
    <x v="1140"/>
    <x v="0"/>
  </r>
  <r>
    <n v="1832"/>
    <s v="N"/>
    <s v="Electric Utility"/>
    <s v="ST"/>
    <s v="SUB"/>
    <n v="7865223"/>
    <n v="690672.86"/>
    <n v="2019"/>
    <n v="11387769.022804806"/>
    <x v="2"/>
    <s v="hard coal"/>
    <b v="1"/>
    <x v="1141"/>
    <x v="0"/>
  </r>
  <r>
    <n v="1840"/>
    <s v="N"/>
    <s v="Electric Utility"/>
    <s v="GT"/>
    <s v="DFO"/>
    <n v="4604"/>
    <n v="-25"/>
    <n v="2019"/>
    <n v="-184160000"/>
    <x v="4"/>
    <s v="heavy or residual fuel oil"/>
    <b v="1"/>
    <x v="1142"/>
    <x v="0"/>
  </r>
  <r>
    <n v="1842"/>
    <s v="N"/>
    <s v="Electric Utility"/>
    <s v="HY"/>
    <s v="WAT"/>
    <n v="162052"/>
    <n v="18204"/>
    <n v="2019"/>
    <n v="8901999.5605361462"/>
    <x v="0"/>
    <s v="hydro"/>
    <b v="1"/>
    <x v="1143"/>
    <x v="0"/>
  </r>
  <r>
    <n v="1843"/>
    <s v="N"/>
    <s v="Electric Utility"/>
    <s v="ST"/>
    <s v="BIT"/>
    <n v="0"/>
    <n v="-245.34899999999999"/>
    <n v="2019"/>
    <n v="0"/>
    <x v="2"/>
    <s v="hard coal"/>
    <b v="1"/>
    <x v="721"/>
    <x v="0"/>
  </r>
  <r>
    <n v="1843"/>
    <s v="N"/>
    <s v="Electric Utility"/>
    <s v="ST"/>
    <s v="DFO"/>
    <n v="0"/>
    <n v="-0.247"/>
    <n v="2019"/>
    <n v="0"/>
    <x v="4"/>
    <s v="heavy or residual fuel oil"/>
    <b v="1"/>
    <x v="283"/>
    <x v="0"/>
  </r>
  <r>
    <n v="1843"/>
    <s v="N"/>
    <s v="Electric Utility"/>
    <s v="ST"/>
    <s v="NG"/>
    <n v="0"/>
    <n v="0"/>
    <n v="2019"/>
    <s v=""/>
    <x v="3"/>
    <s v="natural gas"/>
    <b v="1"/>
    <x v="30"/>
    <x v="1"/>
  </r>
  <r>
    <n v="1843"/>
    <s v="N"/>
    <s v="Electric Utility"/>
    <s v="ST"/>
    <s v="SUB"/>
    <n v="0"/>
    <n v="-1413.404"/>
    <n v="2019"/>
    <n v="0"/>
    <x v="2"/>
    <s v="hard coal"/>
    <b v="1"/>
    <x v="721"/>
    <x v="0"/>
  </r>
  <r>
    <n v="1843"/>
    <s v="N"/>
    <s v="Electric Utility"/>
    <s v="ST"/>
    <s v="WDS"/>
    <n v="0"/>
    <n v="0"/>
    <n v="2019"/>
    <s v=""/>
    <x v="8"/>
    <s v="biomass"/>
    <b v="1"/>
    <x v="67"/>
    <x v="1"/>
  </r>
  <r>
    <n v="1846"/>
    <s v="N"/>
    <s v="Electric Utility"/>
    <s v="IC"/>
    <s v="DFO"/>
    <n v="192"/>
    <n v="11"/>
    <n v="2019"/>
    <n v="17454545.454545453"/>
    <x v="4"/>
    <s v="heavy or residual fuel oil"/>
    <b v="1"/>
    <x v="1144"/>
    <x v="0"/>
  </r>
  <r>
    <n v="1848"/>
    <s v="N"/>
    <s v="Electric Utility"/>
    <s v="HY"/>
    <s v="WAT"/>
    <n v="266679"/>
    <n v="29957"/>
    <n v="2019"/>
    <n v="8902059.6187869292"/>
    <x v="0"/>
    <s v="hydro"/>
    <b v="1"/>
    <x v="1145"/>
    <x v="0"/>
  </r>
  <r>
    <n v="1851"/>
    <s v="N"/>
    <s v="Electric Utility"/>
    <s v="IC"/>
    <s v="DFO"/>
    <n v="0"/>
    <n v="0"/>
    <n v="2019"/>
    <s v=""/>
    <x v="4"/>
    <s v="heavy or residual fuel oil"/>
    <b v="1"/>
    <x v="10"/>
    <x v="1"/>
  </r>
  <r>
    <n v="1851"/>
    <s v="N"/>
    <s v="Electric Utility"/>
    <s v="IC"/>
    <s v="NG"/>
    <n v="0"/>
    <n v="0"/>
    <n v="2019"/>
    <s v=""/>
    <x v="3"/>
    <s v="natural gas"/>
    <b v="1"/>
    <x v="30"/>
    <x v="1"/>
  </r>
  <r>
    <n v="1852"/>
    <s v="N"/>
    <s v="Electric Utility"/>
    <s v="HY"/>
    <s v="WAT"/>
    <n v="8963"/>
    <n v="1007"/>
    <n v="2019"/>
    <n v="8900695.1340615693"/>
    <x v="0"/>
    <s v="hydro"/>
    <b v="1"/>
    <x v="1146"/>
    <x v="0"/>
  </r>
  <r>
    <n v="1852"/>
    <s v="N"/>
    <s v="Electric Utility"/>
    <s v="IC"/>
    <s v="DFO"/>
    <n v="72"/>
    <n v="5"/>
    <n v="2019"/>
    <n v="14400000"/>
    <x v="4"/>
    <s v="heavy or residual fuel oil"/>
    <b v="1"/>
    <x v="1147"/>
    <x v="0"/>
  </r>
  <r>
    <n v="1852"/>
    <s v="N"/>
    <s v="Electric Utility"/>
    <s v="IC"/>
    <s v="NG"/>
    <n v="0"/>
    <n v="0"/>
    <n v="2019"/>
    <s v=""/>
    <x v="3"/>
    <s v="natural gas"/>
    <b v="1"/>
    <x v="30"/>
    <x v="1"/>
  </r>
  <r>
    <n v="1853"/>
    <s v="N"/>
    <s v="Electric Utility"/>
    <s v="IC"/>
    <s v="DFO"/>
    <n v="341"/>
    <n v="20"/>
    <n v="2019"/>
    <n v="17050000"/>
    <x v="4"/>
    <s v="heavy or residual fuel oil"/>
    <b v="1"/>
    <x v="1148"/>
    <x v="0"/>
  </r>
  <r>
    <n v="1853"/>
    <s v="N"/>
    <s v="Electric Utility"/>
    <s v="IC"/>
    <s v="NG"/>
    <n v="0"/>
    <n v="0"/>
    <n v="2019"/>
    <s v=""/>
    <x v="3"/>
    <s v="natural gas"/>
    <b v="1"/>
    <x v="30"/>
    <x v="1"/>
  </r>
  <r>
    <n v="1855"/>
    <s v="N"/>
    <s v="Electric Utility"/>
    <s v="IC"/>
    <s v="DFO"/>
    <n v="744"/>
    <n v="-37.478000000000002"/>
    <n v="2019"/>
    <n v="-19851646.299162172"/>
    <x v="4"/>
    <s v="heavy or residual fuel oil"/>
    <b v="1"/>
    <x v="1149"/>
    <x v="0"/>
  </r>
  <r>
    <n v="1855"/>
    <s v="N"/>
    <s v="Electric Utility"/>
    <s v="IC"/>
    <s v="NG"/>
    <n v="606"/>
    <n v="-30.521999999999998"/>
    <n v="2019"/>
    <n v="-19854531.15785335"/>
    <x v="3"/>
    <s v="natural gas"/>
    <b v="1"/>
    <x v="1150"/>
    <x v="0"/>
  </r>
  <r>
    <n v="1856"/>
    <s v="N"/>
    <s v="Electric Utility"/>
    <s v="HY"/>
    <s v="WAT"/>
    <n v="50687"/>
    <n v="5694"/>
    <n v="2019"/>
    <n v="8901826.4840182643"/>
    <x v="0"/>
    <s v="hydro"/>
    <b v="1"/>
    <x v="1151"/>
    <x v="0"/>
  </r>
  <r>
    <n v="1865"/>
    <s v="N"/>
    <s v="Electric Utility"/>
    <s v="HY"/>
    <s v="WAT"/>
    <n v="1303832"/>
    <n v="146465"/>
    <n v="2019"/>
    <n v="8902003.8917147443"/>
    <x v="0"/>
    <s v="hydro"/>
    <b v="1"/>
    <x v="1152"/>
    <x v="0"/>
  </r>
  <r>
    <n v="1866"/>
    <s v="N"/>
    <s v="Electric Utility"/>
    <s v="IC"/>
    <s v="DFO"/>
    <n v="516"/>
    <n v="57"/>
    <n v="2019"/>
    <n v="9052631.578947369"/>
    <x v="4"/>
    <s v="heavy or residual fuel oil"/>
    <b v="1"/>
    <x v="1153"/>
    <x v="0"/>
  </r>
  <r>
    <n v="1866"/>
    <s v="N"/>
    <s v="Electric Utility"/>
    <s v="ST"/>
    <s v="BIT"/>
    <n v="0"/>
    <n v="0"/>
    <n v="2019"/>
    <s v=""/>
    <x v="2"/>
    <s v="hard coal"/>
    <b v="1"/>
    <x v="5"/>
    <x v="1"/>
  </r>
  <r>
    <n v="1866"/>
    <s v="N"/>
    <s v="Electric Utility"/>
    <s v="ST"/>
    <s v="NG"/>
    <n v="153356"/>
    <n v="1126"/>
    <n v="2019"/>
    <n v="136195381.88277087"/>
    <x v="3"/>
    <s v="natural gas"/>
    <b v="1"/>
    <x v="1154"/>
    <x v="1"/>
  </r>
  <r>
    <n v="1866"/>
    <s v="N"/>
    <s v="Electric Utility"/>
    <s v="ST"/>
    <s v="TDF"/>
    <n v="0"/>
    <n v="0"/>
    <n v="2019"/>
    <s v=""/>
    <x v="7"/>
    <s v="other"/>
    <b v="1"/>
    <x v="39"/>
    <x v="1"/>
  </r>
  <r>
    <n v="1867"/>
    <s v="N"/>
    <s v="Electric Utility"/>
    <s v="IC"/>
    <s v="DFO"/>
    <n v="1247"/>
    <n v="33.505000000000003"/>
    <n v="2019"/>
    <n v="37218325.623041339"/>
    <x v="4"/>
    <s v="heavy or residual fuel oil"/>
    <b v="1"/>
    <x v="1155"/>
    <x v="1"/>
  </r>
  <r>
    <n v="1867"/>
    <s v="N"/>
    <s v="Electric Utility"/>
    <s v="IC"/>
    <s v="NG"/>
    <n v="8766"/>
    <n v="235.495"/>
    <n v="2019"/>
    <n v="37223720.248837553"/>
    <x v="3"/>
    <s v="natural gas"/>
    <b v="1"/>
    <x v="1156"/>
    <x v="1"/>
  </r>
  <r>
    <n v="1868"/>
    <s v="N"/>
    <s v="Electric Utility"/>
    <s v="IC"/>
    <s v="DFO"/>
    <n v="4751"/>
    <n v="115"/>
    <n v="2019"/>
    <n v="41313043.478260875"/>
    <x v="4"/>
    <s v="heavy or residual fuel oil"/>
    <b v="1"/>
    <x v="1157"/>
    <x v="1"/>
  </r>
  <r>
    <n v="1873"/>
    <s v="N"/>
    <s v="Electric Utility"/>
    <s v="GT"/>
    <s v="DFO"/>
    <n v="1140"/>
    <n v="56"/>
    <n v="2019"/>
    <n v="20357142.857142858"/>
    <x v="4"/>
    <s v="heavy or residual fuel oil"/>
    <b v="1"/>
    <x v="1158"/>
    <x v="0"/>
  </r>
  <r>
    <n v="1873"/>
    <s v="N"/>
    <s v="Electric Utility"/>
    <s v="GT"/>
    <s v="NG"/>
    <n v="0"/>
    <n v="0"/>
    <n v="2019"/>
    <s v=""/>
    <x v="3"/>
    <s v="natural gas"/>
    <b v="1"/>
    <x v="30"/>
    <x v="1"/>
  </r>
  <r>
    <n v="1874"/>
    <s v="N"/>
    <s v="Electric Utility"/>
    <s v="IC"/>
    <s v="DFO"/>
    <n v="83"/>
    <n v="7.84"/>
    <n v="2019"/>
    <n v="10586734.693877552"/>
    <x v="4"/>
    <s v="heavy or residual fuel oil"/>
    <b v="1"/>
    <x v="1159"/>
    <x v="0"/>
  </r>
  <r>
    <n v="1875"/>
    <s v="N"/>
    <s v="Electric Utility"/>
    <s v="IC"/>
    <s v="DFO"/>
    <n v="114"/>
    <n v="6.9390000000000001"/>
    <n v="2019"/>
    <n v="16428880.242109813"/>
    <x v="4"/>
    <s v="heavy or residual fuel oil"/>
    <b v="1"/>
    <x v="1160"/>
    <x v="0"/>
  </r>
  <r>
    <n v="1875"/>
    <s v="N"/>
    <s v="Electric Utility"/>
    <s v="IC"/>
    <s v="NG"/>
    <n v="61"/>
    <n v="3.8410000000000002"/>
    <n v="2019"/>
    <n v="15881280.916428013"/>
    <x v="3"/>
    <s v="natural gas"/>
    <b v="1"/>
    <x v="1161"/>
    <x v="0"/>
  </r>
  <r>
    <n v="1877"/>
    <s v="N"/>
    <s v="Electric Utility"/>
    <s v="GT"/>
    <s v="NG"/>
    <n v="292237"/>
    <n v="26134"/>
    <n v="2019"/>
    <n v="11182253.003749905"/>
    <x v="3"/>
    <s v="natural gas"/>
    <b v="1"/>
    <x v="1162"/>
    <x v="0"/>
  </r>
  <r>
    <n v="1877"/>
    <s v="N"/>
    <s v="Electric Utility"/>
    <s v="IC"/>
    <s v="DFO"/>
    <n v="0"/>
    <n v="0"/>
    <n v="2019"/>
    <s v=""/>
    <x v="4"/>
    <s v="heavy or residual fuel oil"/>
    <b v="1"/>
    <x v="10"/>
    <x v="1"/>
  </r>
  <r>
    <n v="1880"/>
    <s v="N"/>
    <s v="Electric Utility"/>
    <s v="CS"/>
    <s v="NG"/>
    <n v="7269"/>
    <n v="702"/>
    <n v="2019"/>
    <n v="10354700.854700856"/>
    <x v="1"/>
    <s v="natural gas"/>
    <b v="1"/>
    <x v="1163"/>
    <x v="0"/>
  </r>
  <r>
    <n v="1880"/>
    <s v="N"/>
    <s v="Electric Utility"/>
    <s v="GT"/>
    <s v="NG"/>
    <n v="32688"/>
    <n v="2439"/>
    <n v="2019"/>
    <n v="13402214.022140222"/>
    <x v="3"/>
    <s v="natural gas"/>
    <b v="1"/>
    <x v="1164"/>
    <x v="0"/>
  </r>
  <r>
    <n v="1881"/>
    <s v="N"/>
    <s v="Electric Utility"/>
    <s v="GT"/>
    <s v="DFO"/>
    <n v="0"/>
    <n v="0"/>
    <n v="2019"/>
    <s v=""/>
    <x v="4"/>
    <s v="heavy or residual fuel oil"/>
    <b v="1"/>
    <x v="10"/>
    <x v="1"/>
  </r>
  <r>
    <n v="1881"/>
    <s v="N"/>
    <s v="Electric Utility"/>
    <s v="GT"/>
    <s v="NG"/>
    <n v="20357"/>
    <n v="1177"/>
    <n v="2019"/>
    <n v="17295666.949872557"/>
    <x v="3"/>
    <s v="natural gas"/>
    <b v="1"/>
    <x v="1165"/>
    <x v="0"/>
  </r>
  <r>
    <n v="1881"/>
    <s v="N"/>
    <s v="Electric Utility"/>
    <s v="IC"/>
    <s v="DFO"/>
    <n v="0"/>
    <n v="0"/>
    <n v="2019"/>
    <s v=""/>
    <x v="4"/>
    <s v="heavy or residual fuel oil"/>
    <b v="1"/>
    <x v="10"/>
    <x v="1"/>
  </r>
  <r>
    <n v="1891"/>
    <s v="N"/>
    <s v="Electric Utility"/>
    <s v="ST"/>
    <s v="DFO"/>
    <n v="0"/>
    <n v="0"/>
    <n v="2019"/>
    <s v=""/>
    <x v="4"/>
    <s v="heavy or residual fuel oil"/>
    <b v="1"/>
    <x v="10"/>
    <x v="1"/>
  </r>
  <r>
    <n v="1891"/>
    <s v="N"/>
    <s v="Electric Utility"/>
    <s v="ST"/>
    <s v="NG"/>
    <n v="281496"/>
    <n v="19455"/>
    <n v="2019"/>
    <n v="14469082.498072473"/>
    <x v="3"/>
    <s v="natural gas"/>
    <b v="1"/>
    <x v="1166"/>
    <x v="0"/>
  </r>
  <r>
    <n v="1891"/>
    <s v="N"/>
    <s v="Electric Utility"/>
    <s v="ST"/>
    <s v="SUB"/>
    <n v="0"/>
    <n v="0"/>
    <n v="2019"/>
    <s v=""/>
    <x v="2"/>
    <s v="hard coal"/>
    <b v="1"/>
    <x v="5"/>
    <x v="1"/>
  </r>
  <r>
    <n v="1892"/>
    <s v="N"/>
    <s v="Electric Utility"/>
    <s v="HY"/>
    <s v="WAT"/>
    <n v="982361"/>
    <n v="110353"/>
    <n v="2019"/>
    <n v="8901987.259068625"/>
    <x v="0"/>
    <s v="hydro"/>
    <b v="1"/>
    <x v="1167"/>
    <x v="0"/>
  </r>
  <r>
    <n v="1893"/>
    <s v="N"/>
    <s v="Electric Utility"/>
    <s v="IC"/>
    <s v="DFO"/>
    <n v="0"/>
    <n v="0"/>
    <n v="2019"/>
    <s v=""/>
    <x v="4"/>
    <s v="heavy or residual fuel oil"/>
    <b v="1"/>
    <x v="10"/>
    <x v="1"/>
  </r>
  <r>
    <n v="1893"/>
    <s v="N"/>
    <s v="Electric Utility"/>
    <s v="ST"/>
    <s v="DFO"/>
    <n v="0"/>
    <n v="0"/>
    <n v="2019"/>
    <s v=""/>
    <x v="4"/>
    <s v="heavy or residual fuel oil"/>
    <b v="1"/>
    <x v="10"/>
    <x v="1"/>
  </r>
  <r>
    <n v="1893"/>
    <s v="N"/>
    <s v="Electric Utility"/>
    <s v="ST"/>
    <s v="NG"/>
    <n v="115051"/>
    <n v="10327.790999999999"/>
    <n v="2019"/>
    <n v="11139942.704107782"/>
    <x v="3"/>
    <s v="natural gas"/>
    <b v="1"/>
    <x v="1168"/>
    <x v="0"/>
  </r>
  <r>
    <n v="1893"/>
    <s v="N"/>
    <s v="Electric Utility"/>
    <s v="ST"/>
    <s v="SUB"/>
    <n v="51918402"/>
    <n v="4800652.2"/>
    <n v="2019"/>
    <n v="10814864.280315911"/>
    <x v="2"/>
    <s v="hard coal"/>
    <b v="1"/>
    <x v="1169"/>
    <x v="0"/>
  </r>
  <r>
    <n v="1894"/>
    <s v="N"/>
    <s v="Electric Utility"/>
    <s v="HY"/>
    <s v="WAT"/>
    <n v="560844"/>
    <n v="63002"/>
    <n v="2019"/>
    <n v="8902003.1110123489"/>
    <x v="0"/>
    <s v="hydro"/>
    <b v="1"/>
    <x v="1170"/>
    <x v="0"/>
  </r>
  <r>
    <n v="1895"/>
    <s v="N"/>
    <s v="Electric Utility"/>
    <s v="HY"/>
    <s v="WAT"/>
    <n v="109352"/>
    <n v="12284"/>
    <n v="2019"/>
    <n v="8901986.3236730713"/>
    <x v="0"/>
    <s v="hydro"/>
    <b v="1"/>
    <x v="1171"/>
    <x v="0"/>
  </r>
  <r>
    <n v="1896"/>
    <s v="N"/>
    <s v="Electric Utility"/>
    <s v="HY"/>
    <s v="WAT"/>
    <n v="277662"/>
    <n v="31191"/>
    <n v="2019"/>
    <n v="8901990.9589304607"/>
    <x v="0"/>
    <s v="hydro"/>
    <b v="1"/>
    <x v="1172"/>
    <x v="0"/>
  </r>
  <r>
    <n v="1897"/>
    <s v="Y"/>
    <s v="Commercial NAICS Cogen"/>
    <s v="ST"/>
    <s v="NG"/>
    <n v="419"/>
    <n v="66.998000000000005"/>
    <n v="2019"/>
    <n v="6253918.0274038026"/>
    <x v="3"/>
    <s v="natural gas"/>
    <b v="0"/>
    <x v="1173"/>
    <x v="0"/>
  </r>
  <r>
    <n v="1897"/>
    <s v="Y"/>
    <s v="Commercial NAICS Cogen"/>
    <s v="ST"/>
    <s v="SUB"/>
    <n v="14954"/>
    <n v="2358.9360000000001"/>
    <n v="2019"/>
    <n v="6339298.7346837716"/>
    <x v="2"/>
    <s v="hard coal"/>
    <b v="0"/>
    <x v="1174"/>
    <x v="0"/>
  </r>
  <r>
    <n v="1897"/>
    <s v="Y"/>
    <s v="Commercial NAICS Cogen"/>
    <s v="ST"/>
    <s v="WDS"/>
    <n v="124093"/>
    <n v="19391.065999999999"/>
    <n v="2019"/>
    <n v="6399493.4574509729"/>
    <x v="8"/>
    <s v="biomass"/>
    <b v="0"/>
    <x v="1175"/>
    <x v="0"/>
  </r>
  <r>
    <n v="1898"/>
    <s v="N"/>
    <s v="Electric Utility"/>
    <s v="HY"/>
    <s v="WAT"/>
    <n v="75328"/>
    <n v="8462"/>
    <n v="2019"/>
    <n v="8901914.4410304893"/>
    <x v="0"/>
    <s v="hydro"/>
    <b v="1"/>
    <x v="1176"/>
    <x v="0"/>
  </r>
  <r>
    <n v="1899"/>
    <s v="N"/>
    <s v="Electric Utility"/>
    <s v="HY"/>
    <s v="WAT"/>
    <n v="64627"/>
    <n v="7260"/>
    <n v="2019"/>
    <n v="8901790.6336088162"/>
    <x v="0"/>
    <s v="hydro"/>
    <b v="1"/>
    <x v="1177"/>
    <x v="0"/>
  </r>
  <r>
    <n v="1900"/>
    <s v="N"/>
    <s v="Electric Utility"/>
    <s v="HY"/>
    <s v="WAT"/>
    <n v="102639"/>
    <n v="11530"/>
    <n v="2019"/>
    <n v="8901908.0659150034"/>
    <x v="0"/>
    <s v="hydro"/>
    <b v="1"/>
    <x v="1178"/>
    <x v="0"/>
  </r>
  <r>
    <n v="1901"/>
    <s v="N"/>
    <s v="Electric Utility"/>
    <s v="HY"/>
    <s v="WAT"/>
    <n v="3307511"/>
    <n v="371547"/>
    <n v="2019"/>
    <n v="8901998.9395688847"/>
    <x v="0"/>
    <s v="hydro"/>
    <b v="1"/>
    <x v="1179"/>
    <x v="0"/>
  </r>
  <r>
    <n v="1902"/>
    <s v="N"/>
    <s v="Electric Utility"/>
    <s v="HY"/>
    <s v="WAT"/>
    <n v="221811"/>
    <n v="24917"/>
    <n v="2019"/>
    <n v="8901994.6221455224"/>
    <x v="0"/>
    <s v="hydro"/>
    <b v="1"/>
    <x v="1180"/>
    <x v="0"/>
  </r>
  <r>
    <n v="1904"/>
    <s v="N"/>
    <s v="Electric Utility"/>
    <s v="CA"/>
    <s v="NG"/>
    <n v="233632"/>
    <n v="446975"/>
    <n v="2019"/>
    <n v="522695.90021813306"/>
    <x v="1"/>
    <s v="natural gas"/>
    <b v="1"/>
    <x v="1181"/>
    <x v="0"/>
  </r>
  <r>
    <n v="1904"/>
    <s v="N"/>
    <s v="Electric Utility"/>
    <s v="CT"/>
    <s v="DFO"/>
    <n v="0"/>
    <n v="0"/>
    <n v="2019"/>
    <s v=""/>
    <x v="4"/>
    <s v="heavy or residual fuel oil"/>
    <b v="1"/>
    <x v="10"/>
    <x v="1"/>
  </r>
  <r>
    <n v="1904"/>
    <s v="N"/>
    <s v="Electric Utility"/>
    <s v="CT"/>
    <s v="NG"/>
    <n v="10954588"/>
    <n v="1040362"/>
    <n v="2019"/>
    <n v="10529592.584119758"/>
    <x v="1"/>
    <s v="natural gas"/>
    <b v="1"/>
    <x v="1182"/>
    <x v="0"/>
  </r>
  <r>
    <n v="1904"/>
    <s v="N"/>
    <s v="Electric Utility"/>
    <s v="GT"/>
    <s v="NG"/>
    <n v="2905438"/>
    <n v="292891"/>
    <n v="2019"/>
    <n v="9919860.9721705336"/>
    <x v="3"/>
    <s v="natural gas"/>
    <b v="1"/>
    <x v="1183"/>
    <x v="0"/>
  </r>
  <r>
    <n v="1910"/>
    <s v="N"/>
    <s v="Electric Utility"/>
    <s v="GT"/>
    <s v="DFO"/>
    <n v="0"/>
    <n v="-85.230999999999995"/>
    <n v="2019"/>
    <n v="0"/>
    <x v="4"/>
    <s v="heavy or residual fuel oil"/>
    <b v="1"/>
    <x v="283"/>
    <x v="0"/>
  </r>
  <r>
    <n v="1910"/>
    <s v="N"/>
    <s v="Electric Utility"/>
    <s v="GT"/>
    <s v="NG"/>
    <n v="0"/>
    <n v="-1019.769"/>
    <n v="2019"/>
    <n v="0"/>
    <x v="3"/>
    <s v="natural gas"/>
    <b v="1"/>
    <x v="505"/>
    <x v="0"/>
  </r>
  <r>
    <n v="1911"/>
    <s v="N"/>
    <s v="Electric Utility"/>
    <s v="HY"/>
    <s v="WAT"/>
    <n v="571322"/>
    <n v="64179"/>
    <n v="2019"/>
    <n v="8902008.4451300278"/>
    <x v="0"/>
    <s v="hydro"/>
    <b v="1"/>
    <x v="1184"/>
    <x v="0"/>
  </r>
  <r>
    <n v="1912"/>
    <s v="N"/>
    <s v="Electric Utility"/>
    <s v="CA"/>
    <s v="NG"/>
    <n v="938"/>
    <n v="1290331"/>
    <n v="2019"/>
    <n v="726.94525668220012"/>
    <x v="1"/>
    <s v="natural gas"/>
    <b v="1"/>
    <x v="1185"/>
    <x v="0"/>
  </r>
  <r>
    <n v="1912"/>
    <s v="N"/>
    <s v="Electric Utility"/>
    <s v="CT"/>
    <s v="NG"/>
    <n v="24094110"/>
    <n v="2206695"/>
    <n v="2019"/>
    <n v="10918640.772739323"/>
    <x v="1"/>
    <s v="natural gas"/>
    <b v="1"/>
    <x v="1186"/>
    <x v="0"/>
  </r>
  <r>
    <n v="1915"/>
    <s v="N"/>
    <s v="Electric Utility"/>
    <s v="ST"/>
    <s v="DFO"/>
    <n v="911"/>
    <n v="5.508"/>
    <n v="2019"/>
    <n v="165395787.94480756"/>
    <x v="4"/>
    <s v="heavy or residual fuel oil"/>
    <b v="1"/>
    <x v="1187"/>
    <x v="1"/>
  </r>
  <r>
    <n v="1915"/>
    <s v="N"/>
    <s v="Electric Utility"/>
    <s v="ST"/>
    <s v="NG"/>
    <n v="121951"/>
    <n v="3030.2510000000002"/>
    <n v="2019"/>
    <n v="40244520.998425543"/>
    <x v="3"/>
    <s v="natural gas"/>
    <b v="1"/>
    <x v="1188"/>
    <x v="1"/>
  </r>
  <r>
    <n v="1915"/>
    <s v="N"/>
    <s v="Electric Utility"/>
    <s v="ST"/>
    <s v="SUB"/>
    <n v="17733798"/>
    <n v="1736143.2"/>
    <n v="2019"/>
    <n v="10214478.851744488"/>
    <x v="2"/>
    <s v="hard coal"/>
    <b v="1"/>
    <x v="1189"/>
    <x v="0"/>
  </r>
  <r>
    <n v="1922"/>
    <s v="N"/>
    <s v="Electric Utility"/>
    <s v="ST"/>
    <s v="NUC"/>
    <n v="0"/>
    <n v="4964575"/>
    <n v="2019"/>
    <n v="0"/>
    <x v="5"/>
    <s v="nuclear"/>
    <b v="1"/>
    <x v="33"/>
    <x v="1"/>
  </r>
  <r>
    <n v="1925"/>
    <s v="N"/>
    <s v="Electric Utility"/>
    <s v="ST"/>
    <s v="NUC"/>
    <n v="0"/>
    <n v="4772562"/>
    <n v="2019"/>
    <n v="0"/>
    <x v="5"/>
    <s v="nuclear"/>
    <b v="1"/>
    <x v="33"/>
    <x v="1"/>
  </r>
  <r>
    <n v="1925"/>
    <s v="N"/>
    <s v="Electric Utility"/>
    <s v="ST"/>
    <s v="NUC"/>
    <n v="0"/>
    <n v="4367410"/>
    <n v="2019"/>
    <n v="0"/>
    <x v="5"/>
    <s v="nuclear"/>
    <b v="1"/>
    <x v="33"/>
    <x v="1"/>
  </r>
  <r>
    <n v="1926"/>
    <s v="N"/>
    <s v="Electric Utility"/>
    <s v="ST"/>
    <s v="MSB"/>
    <n v="1150990"/>
    <n v="61203.627"/>
    <n v="2019"/>
    <n v="18805911.616970021"/>
    <x v="14"/>
    <s v="municipal solid waste"/>
    <b v="1"/>
    <x v="1190"/>
    <x v="0"/>
  </r>
  <r>
    <n v="1926"/>
    <s v="N"/>
    <s v="Electric Utility"/>
    <s v="ST"/>
    <s v="MSN"/>
    <n v="1406788"/>
    <n v="74805.657999999996"/>
    <n v="2019"/>
    <n v="18805903.692472033"/>
    <x v="14"/>
    <s v="municipal solid waste"/>
    <b v="1"/>
    <x v="1191"/>
    <x v="0"/>
  </r>
  <r>
    <n v="1926"/>
    <s v="N"/>
    <s v="Electric Utility"/>
    <s v="ST"/>
    <s v="NG"/>
    <n v="18240"/>
    <n v="969.70399999999995"/>
    <n v="2019"/>
    <n v="18809863.628488697"/>
    <x v="3"/>
    <s v="natural gas"/>
    <b v="1"/>
    <x v="1192"/>
    <x v="0"/>
  </r>
  <r>
    <n v="1926"/>
    <s v="N"/>
    <s v="Electric Utility"/>
    <s v="ST"/>
    <s v="WDS"/>
    <n v="458"/>
    <n v="24.667000000000002"/>
    <n v="2019"/>
    <n v="18567316.657883"/>
    <x v="8"/>
    <s v="biomass"/>
    <b v="1"/>
    <x v="1193"/>
    <x v="0"/>
  </r>
  <r>
    <n v="1927"/>
    <s v="N"/>
    <s v="Electric Utility"/>
    <s v="CA"/>
    <s v="DFO"/>
    <n v="0"/>
    <n v="1.603"/>
    <n v="2019"/>
    <n v="0"/>
    <x v="4"/>
    <s v="heavy or residual fuel oil"/>
    <b v="1"/>
    <x v="283"/>
    <x v="0"/>
  </r>
  <r>
    <n v="1927"/>
    <s v="N"/>
    <s v="Electric Utility"/>
    <s v="CA"/>
    <s v="NG"/>
    <n v="0"/>
    <n v="1046223.4"/>
    <n v="2019"/>
    <n v="0"/>
    <x v="1"/>
    <s v="natural gas"/>
    <b v="1"/>
    <x v="91"/>
    <x v="0"/>
  </r>
  <r>
    <n v="1927"/>
    <s v="N"/>
    <s v="Electric Utility"/>
    <s v="CT"/>
    <s v="DFO"/>
    <n v="36"/>
    <n v="3.1989999999999998"/>
    <n v="2019"/>
    <n v="11253516.723976243"/>
    <x v="4"/>
    <s v="heavy or residual fuel oil"/>
    <b v="1"/>
    <x v="1194"/>
    <x v="0"/>
  </r>
  <r>
    <n v="1927"/>
    <s v="N"/>
    <s v="Electric Utility"/>
    <s v="CT"/>
    <s v="NG"/>
    <n v="22181261"/>
    <n v="2039332.8"/>
    <n v="2019"/>
    <n v="10876724.485576851"/>
    <x v="1"/>
    <s v="natural gas"/>
    <b v="1"/>
    <x v="1195"/>
    <x v="0"/>
  </r>
  <r>
    <n v="1929"/>
    <s v="N"/>
    <s v="Electric Utility"/>
    <s v="IC"/>
    <s v="DFO"/>
    <n v="849"/>
    <n v="91.14"/>
    <n v="2019"/>
    <n v="9315339.0388413426"/>
    <x v="4"/>
    <s v="heavy or residual fuel oil"/>
    <b v="1"/>
    <x v="1196"/>
    <x v="0"/>
  </r>
  <r>
    <n v="1934"/>
    <s v="N"/>
    <s v="Electric Utility"/>
    <s v="ST"/>
    <s v="MSB"/>
    <n v="984470"/>
    <n v="47314.743999999999"/>
    <n v="2019"/>
    <n v="20806833.489366442"/>
    <x v="14"/>
    <s v="municipal solid waste"/>
    <b v="1"/>
    <x v="1197"/>
    <x v="0"/>
  </r>
  <r>
    <n v="1934"/>
    <s v="N"/>
    <s v="Electric Utility"/>
    <s v="ST"/>
    <s v="MSN"/>
    <n v="1203258"/>
    <n v="57829.817000000003"/>
    <n v="2019"/>
    <n v="20806878.915075939"/>
    <x v="14"/>
    <s v="municipal solid waste"/>
    <b v="1"/>
    <x v="1198"/>
    <x v="0"/>
  </r>
  <r>
    <n v="1934"/>
    <s v="N"/>
    <s v="Electric Utility"/>
    <s v="ST"/>
    <s v="NG"/>
    <n v="44147"/>
    <n v="2113.4389999999999"/>
    <n v="2019"/>
    <n v="20888703.198909458"/>
    <x v="3"/>
    <s v="natural gas"/>
    <b v="1"/>
    <x v="1199"/>
    <x v="0"/>
  </r>
  <r>
    <n v="1956"/>
    <s v="N"/>
    <s v="Electric Utility"/>
    <s v="IC"/>
    <s v="DFO"/>
    <n v="836"/>
    <n v="91"/>
    <n v="2019"/>
    <n v="9186813.1868131869"/>
    <x v="4"/>
    <s v="heavy or residual fuel oil"/>
    <b v="1"/>
    <x v="1200"/>
    <x v="0"/>
  </r>
  <r>
    <n v="1958"/>
    <s v="N"/>
    <s v="Electric Utility"/>
    <s v="IC"/>
    <s v="DFO"/>
    <n v="554"/>
    <n v="66"/>
    <n v="2019"/>
    <n v="8393939.3939393945"/>
    <x v="4"/>
    <s v="heavy or residual fuel oil"/>
    <b v="1"/>
    <x v="1201"/>
    <x v="0"/>
  </r>
  <r>
    <n v="1958"/>
    <s v="N"/>
    <s v="Electric Utility"/>
    <s v="IC"/>
    <s v="NG"/>
    <n v="0"/>
    <n v="0"/>
    <n v="2019"/>
    <s v=""/>
    <x v="3"/>
    <s v="natural gas"/>
    <b v="1"/>
    <x v="30"/>
    <x v="1"/>
  </r>
  <r>
    <n v="1964"/>
    <s v="N"/>
    <s v="Electric Utility"/>
    <s v="IC"/>
    <s v="DFO"/>
    <n v="1011"/>
    <n v="106"/>
    <n v="2019"/>
    <n v="9537735.8490566034"/>
    <x v="4"/>
    <s v="heavy or residual fuel oil"/>
    <b v="1"/>
    <x v="1202"/>
    <x v="0"/>
  </r>
  <r>
    <n v="1966"/>
    <s v="N"/>
    <s v="Electric Utility"/>
    <s v="IC"/>
    <s v="DFO"/>
    <n v="1150"/>
    <n v="115"/>
    <n v="2019"/>
    <n v="10000000"/>
    <x v="4"/>
    <s v="heavy or residual fuel oil"/>
    <b v="1"/>
    <x v="1203"/>
    <x v="0"/>
  </r>
  <r>
    <n v="1969"/>
    <s v="N"/>
    <s v="Electric Utility"/>
    <s v="GT"/>
    <s v="DFO"/>
    <n v="0"/>
    <n v="0"/>
    <n v="2019"/>
    <s v=""/>
    <x v="4"/>
    <s v="heavy or residual fuel oil"/>
    <b v="1"/>
    <x v="10"/>
    <x v="1"/>
  </r>
  <r>
    <n v="1969"/>
    <s v="N"/>
    <s v="Electric Utility"/>
    <s v="IC"/>
    <s v="DFO"/>
    <n v="90"/>
    <n v="9"/>
    <n v="2019"/>
    <n v="10000000"/>
    <x v="4"/>
    <s v="heavy or residual fuel oil"/>
    <b v="1"/>
    <x v="1203"/>
    <x v="0"/>
  </r>
  <r>
    <n v="1969"/>
    <s v="N"/>
    <s v="Electric Utility"/>
    <s v="IC"/>
    <s v="NG"/>
    <n v="0"/>
    <n v="0"/>
    <n v="2019"/>
    <s v=""/>
    <x v="3"/>
    <s v="natural gas"/>
    <b v="1"/>
    <x v="30"/>
    <x v="1"/>
  </r>
  <r>
    <n v="1970"/>
    <s v="N"/>
    <s v="Electric Utility"/>
    <s v="GT"/>
    <s v="DFO"/>
    <n v="685"/>
    <n v="36"/>
    <n v="2019"/>
    <n v="19027777.77777778"/>
    <x v="4"/>
    <s v="heavy or residual fuel oil"/>
    <b v="1"/>
    <x v="1204"/>
    <x v="0"/>
  </r>
  <r>
    <n v="1971"/>
    <s v="N"/>
    <s v="Electric Utility"/>
    <s v="IC"/>
    <s v="DFO"/>
    <n v="966"/>
    <n v="75.16"/>
    <n v="2019"/>
    <n v="12852581.160191592"/>
    <x v="4"/>
    <s v="heavy or residual fuel oil"/>
    <b v="1"/>
    <x v="1205"/>
    <x v="0"/>
  </r>
  <r>
    <n v="1971"/>
    <s v="N"/>
    <s v="Electric Utility"/>
    <s v="IC"/>
    <s v="LFG"/>
    <n v="315057"/>
    <n v="24555.84"/>
    <n v="2019"/>
    <n v="12830226.943977481"/>
    <x v="8"/>
    <s v="biomass"/>
    <b v="1"/>
    <x v="1206"/>
    <x v="0"/>
  </r>
  <r>
    <n v="1971"/>
    <s v="N"/>
    <s v="Electric Utility"/>
    <s v="IC"/>
    <s v="NG"/>
    <n v="0"/>
    <n v="0"/>
    <n v="2019"/>
    <s v=""/>
    <x v="3"/>
    <s v="natural gas"/>
    <b v="1"/>
    <x v="30"/>
    <x v="1"/>
  </r>
  <r>
    <n v="1972"/>
    <s v="N"/>
    <s v="Electric Utility"/>
    <s v="IC"/>
    <s v="DFO"/>
    <n v="167"/>
    <n v="12"/>
    <n v="2019"/>
    <n v="13916666.666666666"/>
    <x v="4"/>
    <s v="heavy or residual fuel oil"/>
    <b v="1"/>
    <x v="1207"/>
    <x v="0"/>
  </r>
  <r>
    <n v="1973"/>
    <s v="N"/>
    <s v="Electric Utility"/>
    <s v="IC"/>
    <s v="DFO"/>
    <n v="2424"/>
    <n v="271.07400000000001"/>
    <n v="2019"/>
    <n v="8942207.6628522109"/>
    <x v="4"/>
    <s v="heavy or residual fuel oil"/>
    <b v="1"/>
    <x v="1208"/>
    <x v="0"/>
  </r>
  <r>
    <n v="1973"/>
    <s v="N"/>
    <s v="Electric Utility"/>
    <s v="IC"/>
    <s v="NG"/>
    <n v="104956"/>
    <n v="11752.925999999999"/>
    <n v="2019"/>
    <n v="8930201.721681904"/>
    <x v="3"/>
    <s v="natural gas"/>
    <b v="1"/>
    <x v="1209"/>
    <x v="0"/>
  </r>
  <r>
    <n v="1975"/>
    <s v="N"/>
    <s v="Electric Utility"/>
    <s v="IC"/>
    <s v="DFO"/>
    <n v="2476"/>
    <n v="251.583"/>
    <n v="2019"/>
    <n v="9841682.4666213542"/>
    <x v="4"/>
    <s v="heavy or residual fuel oil"/>
    <b v="1"/>
    <x v="1210"/>
    <x v="0"/>
  </r>
  <r>
    <n v="1975"/>
    <s v="N"/>
    <s v="Electric Utility"/>
    <s v="IC"/>
    <s v="NG"/>
    <n v="90"/>
    <n v="9.4169999999999998"/>
    <n v="2019"/>
    <n v="9557183.8165020719"/>
    <x v="3"/>
    <s v="natural gas"/>
    <b v="1"/>
    <x v="1211"/>
    <x v="0"/>
  </r>
  <r>
    <n v="1976"/>
    <s v="N"/>
    <s v="Electric Utility"/>
    <s v="IC"/>
    <s v="DFO"/>
    <n v="2099"/>
    <n v="225"/>
    <n v="2019"/>
    <n v="9328888.8888888881"/>
    <x v="4"/>
    <s v="heavy or residual fuel oil"/>
    <b v="1"/>
    <x v="1212"/>
    <x v="0"/>
  </r>
  <r>
    <n v="1977"/>
    <s v="N"/>
    <s v="Electric Utility"/>
    <s v="HY"/>
    <s v="WAT"/>
    <n v="26083"/>
    <n v="2930"/>
    <n v="2019"/>
    <n v="8902047.7815699652"/>
    <x v="0"/>
    <s v="hydro"/>
    <b v="1"/>
    <x v="1213"/>
    <x v="0"/>
  </r>
  <r>
    <n v="1979"/>
    <s v="Y"/>
    <s v="Electric Utility"/>
    <s v="ST"/>
    <s v="BIT"/>
    <n v="0"/>
    <n v="0"/>
    <n v="2019"/>
    <s v=""/>
    <x v="2"/>
    <s v="hard coal"/>
    <b v="1"/>
    <x v="5"/>
    <x v="1"/>
  </r>
  <r>
    <n v="1979"/>
    <s v="Y"/>
    <s v="Electric Utility"/>
    <s v="ST"/>
    <s v="DFO"/>
    <n v="0"/>
    <n v="0"/>
    <n v="2019"/>
    <s v=""/>
    <x v="4"/>
    <s v="heavy or residual fuel oil"/>
    <b v="1"/>
    <x v="10"/>
    <x v="1"/>
  </r>
  <r>
    <n v="1979"/>
    <s v="Y"/>
    <s v="Electric Utility"/>
    <s v="ST"/>
    <s v="LIG"/>
    <n v="0"/>
    <n v="0"/>
    <n v="2019"/>
    <s v=""/>
    <x v="6"/>
    <s v="lignite"/>
    <b v="1"/>
    <x v="210"/>
    <x v="1"/>
  </r>
  <r>
    <n v="1979"/>
    <s v="Y"/>
    <s v="Electric Utility"/>
    <s v="ST"/>
    <s v="NG"/>
    <n v="20408"/>
    <n v="2354.7919999999999"/>
    <n v="2019"/>
    <n v="8666582.8659176696"/>
    <x v="3"/>
    <s v="natural gas"/>
    <b v="1"/>
    <x v="1214"/>
    <x v="0"/>
  </r>
  <r>
    <n v="1979"/>
    <s v="Y"/>
    <s v="Electric Utility"/>
    <s v="ST"/>
    <s v="SUB"/>
    <n v="70366"/>
    <n v="8119.759"/>
    <n v="2019"/>
    <n v="8666020.7525863759"/>
    <x v="2"/>
    <s v="hard coal"/>
    <b v="1"/>
    <x v="1215"/>
    <x v="0"/>
  </r>
  <r>
    <n v="1979"/>
    <s v="Y"/>
    <s v="Electric Utility"/>
    <s v="ST"/>
    <s v="WDS"/>
    <n v="39183"/>
    <n v="4521.4939999999997"/>
    <n v="2019"/>
    <n v="8665940.9478371534"/>
    <x v="8"/>
    <s v="biomass"/>
    <b v="1"/>
    <x v="1216"/>
    <x v="0"/>
  </r>
  <r>
    <n v="1980"/>
    <s v="N"/>
    <s v="Electric Utility"/>
    <s v="CS"/>
    <s v="DFO"/>
    <n v="0"/>
    <n v="0"/>
    <n v="2019"/>
    <s v=""/>
    <x v="4"/>
    <s v="heavy or residual fuel oil"/>
    <b v="1"/>
    <x v="10"/>
    <x v="1"/>
  </r>
  <r>
    <n v="1980"/>
    <s v="N"/>
    <s v="Electric Utility"/>
    <s v="CS"/>
    <s v="NG"/>
    <n v="19137"/>
    <n v="1781"/>
    <n v="2019"/>
    <n v="10745087.029758563"/>
    <x v="1"/>
    <s v="natural gas"/>
    <b v="1"/>
    <x v="1217"/>
    <x v="0"/>
  </r>
  <r>
    <n v="1980"/>
    <s v="N"/>
    <s v="Electric Utility"/>
    <s v="IC"/>
    <s v="DFO"/>
    <n v="238"/>
    <n v="28.026"/>
    <n v="2019"/>
    <n v="8492114.4651395138"/>
    <x v="4"/>
    <s v="heavy or residual fuel oil"/>
    <b v="1"/>
    <x v="1218"/>
    <x v="0"/>
  </r>
  <r>
    <n v="1980"/>
    <s v="N"/>
    <s v="Electric Utility"/>
    <s v="IC"/>
    <s v="NG"/>
    <n v="47439"/>
    <n v="5590.9740000000002"/>
    <n v="2019"/>
    <n v="8484925.882323904"/>
    <x v="3"/>
    <s v="natural gas"/>
    <b v="1"/>
    <x v="1219"/>
    <x v="0"/>
  </r>
  <r>
    <n v="1982"/>
    <s v="N"/>
    <s v="Electric Utility"/>
    <s v="IC"/>
    <s v="DFO"/>
    <n v="320"/>
    <n v="31.46"/>
    <n v="2019"/>
    <n v="10171646.535282899"/>
    <x v="4"/>
    <s v="heavy or residual fuel oil"/>
    <b v="1"/>
    <x v="1220"/>
    <x v="0"/>
  </r>
  <r>
    <n v="1982"/>
    <s v="N"/>
    <s v="Electric Utility"/>
    <s v="IC"/>
    <s v="NG"/>
    <n v="26"/>
    <n v="2.84"/>
    <n v="2019"/>
    <n v="9154929.5774647892"/>
    <x v="3"/>
    <s v="natural gas"/>
    <b v="1"/>
    <x v="1221"/>
    <x v="0"/>
  </r>
  <r>
    <n v="1983"/>
    <s v="N"/>
    <s v="Electric Utility"/>
    <s v="IC"/>
    <s v="DFO"/>
    <n v="253"/>
    <n v="23"/>
    <n v="2019"/>
    <n v="11000000"/>
    <x v="4"/>
    <s v="heavy or residual fuel oil"/>
    <b v="1"/>
    <x v="781"/>
    <x v="0"/>
  </r>
  <r>
    <n v="1985"/>
    <s v="N"/>
    <s v="Electric Utility"/>
    <s v="IC"/>
    <s v="DFO"/>
    <n v="112"/>
    <n v="49"/>
    <n v="2019"/>
    <n v="2285714.2857142854"/>
    <x v="4"/>
    <s v="heavy or residual fuel oil"/>
    <b v="1"/>
    <x v="1222"/>
    <x v="0"/>
  </r>
  <r>
    <n v="1985"/>
    <s v="N"/>
    <s v="Electric Utility"/>
    <s v="IC"/>
    <s v="NG"/>
    <n v="0"/>
    <n v="0"/>
    <n v="2019"/>
    <s v=""/>
    <x v="3"/>
    <s v="natural gas"/>
    <b v="1"/>
    <x v="30"/>
    <x v="1"/>
  </r>
  <r>
    <n v="1987"/>
    <s v="N"/>
    <s v="Electric Utility"/>
    <s v="HY"/>
    <s v="WAT"/>
    <n v="881"/>
    <n v="99"/>
    <n v="2019"/>
    <n v="8898989.8989898991"/>
    <x v="0"/>
    <s v="hydro"/>
    <b v="1"/>
    <x v="1223"/>
    <x v="0"/>
  </r>
  <r>
    <n v="1987"/>
    <s v="N"/>
    <s v="Electric Utility"/>
    <s v="IC"/>
    <s v="DFO"/>
    <n v="48"/>
    <n v="5"/>
    <n v="2019"/>
    <n v="9600000"/>
    <x v="4"/>
    <s v="heavy or residual fuel oil"/>
    <b v="1"/>
    <x v="1224"/>
    <x v="0"/>
  </r>
  <r>
    <n v="1989"/>
    <s v="N"/>
    <s v="Electric Utility"/>
    <s v="IC"/>
    <s v="DFO"/>
    <n v="3237"/>
    <n v="350.714"/>
    <n v="2019"/>
    <n v="9229742.7533545848"/>
    <x v="4"/>
    <s v="heavy or residual fuel oil"/>
    <b v="1"/>
    <x v="1225"/>
    <x v="0"/>
  </r>
  <r>
    <n v="1989"/>
    <s v="N"/>
    <s v="Electric Utility"/>
    <s v="IC"/>
    <s v="NG"/>
    <n v="187"/>
    <n v="20.286000000000001"/>
    <n v="2019"/>
    <n v="9218180.0256334413"/>
    <x v="3"/>
    <s v="natural gas"/>
    <b v="1"/>
    <x v="1226"/>
    <x v="0"/>
  </r>
  <r>
    <n v="1990"/>
    <s v="N"/>
    <s v="Electric Utility"/>
    <s v="IC"/>
    <s v="DFO"/>
    <n v="230"/>
    <n v="18"/>
    <n v="2019"/>
    <n v="12777777.777777778"/>
    <x v="4"/>
    <s v="heavy or residual fuel oil"/>
    <b v="1"/>
    <x v="1227"/>
    <x v="0"/>
  </r>
  <r>
    <n v="1990"/>
    <s v="N"/>
    <s v="Electric Utility"/>
    <s v="IC"/>
    <s v="NG"/>
    <n v="0"/>
    <n v="0"/>
    <n v="2019"/>
    <s v=""/>
    <x v="3"/>
    <s v="natural gas"/>
    <b v="1"/>
    <x v="30"/>
    <x v="1"/>
  </r>
  <r>
    <n v="1993"/>
    <s v="N"/>
    <s v="Electric Utility"/>
    <s v="GT"/>
    <s v="DFO"/>
    <n v="1315"/>
    <n v="83"/>
    <n v="2019"/>
    <n v="15843373.493975904"/>
    <x v="4"/>
    <s v="heavy or residual fuel oil"/>
    <b v="1"/>
    <x v="1228"/>
    <x v="0"/>
  </r>
  <r>
    <n v="1994"/>
    <s v="N"/>
    <s v="Electric Utility"/>
    <s v="IC"/>
    <s v="DFO"/>
    <n v="651"/>
    <n v="62"/>
    <n v="2019"/>
    <n v="10500000"/>
    <x v="4"/>
    <s v="heavy or residual fuel oil"/>
    <b v="1"/>
    <x v="1229"/>
    <x v="0"/>
  </r>
  <r>
    <n v="1994"/>
    <s v="N"/>
    <s v="Electric Utility"/>
    <s v="IC"/>
    <s v="NG"/>
    <n v="0"/>
    <n v="0"/>
    <n v="2019"/>
    <s v=""/>
    <x v="3"/>
    <s v="natural gas"/>
    <b v="1"/>
    <x v="30"/>
    <x v="1"/>
  </r>
  <r>
    <n v="1997"/>
    <s v="N"/>
    <s v="Electric Utility"/>
    <s v="IC"/>
    <s v="DFO"/>
    <n v="4235"/>
    <n v="55.386000000000003"/>
    <n v="2019"/>
    <n v="76463366.193622932"/>
    <x v="4"/>
    <s v="heavy or residual fuel oil"/>
    <b v="1"/>
    <x v="1230"/>
    <x v="1"/>
  </r>
  <r>
    <n v="1997"/>
    <s v="N"/>
    <s v="Electric Utility"/>
    <s v="IC"/>
    <s v="NG"/>
    <n v="1195"/>
    <n v="15.614000000000001"/>
    <n v="2019"/>
    <n v="76533879.851415396"/>
    <x v="3"/>
    <s v="natural gas"/>
    <b v="1"/>
    <x v="1231"/>
    <x v="1"/>
  </r>
  <r>
    <n v="1998"/>
    <s v="N"/>
    <s v="Electric Utility"/>
    <s v="IC"/>
    <s v="DFO"/>
    <n v="789"/>
    <n v="73.905000000000001"/>
    <n v="2019"/>
    <n v="10675867.667952102"/>
    <x v="4"/>
    <s v="heavy or residual fuel oil"/>
    <b v="1"/>
    <x v="1232"/>
    <x v="0"/>
  </r>
  <r>
    <n v="1998"/>
    <s v="N"/>
    <s v="Electric Utility"/>
    <s v="IC"/>
    <s v="NG"/>
    <n v="129"/>
    <n v="12.095000000000001"/>
    <n v="2019"/>
    <n v="10665564.282761471"/>
    <x v="3"/>
    <s v="natural gas"/>
    <b v="1"/>
    <x v="1233"/>
    <x v="0"/>
  </r>
  <r>
    <n v="1998"/>
    <s v="N"/>
    <s v="Electric Utility"/>
    <s v="WT"/>
    <s v="WND"/>
    <n v="24738"/>
    <n v="2779"/>
    <n v="2019"/>
    <n v="8901763.2241813596"/>
    <x v="9"/>
    <s v="wind"/>
    <b v="1"/>
    <x v="1234"/>
    <x v="1"/>
  </r>
  <r>
    <n v="1999"/>
    <s v="N"/>
    <s v="Electric Utility"/>
    <s v="IC"/>
    <s v="DFO"/>
    <n v="5142"/>
    <n v="-26.335000000000001"/>
    <n v="2019"/>
    <n v="-195253464.97057149"/>
    <x v="4"/>
    <s v="heavy or residual fuel oil"/>
    <b v="1"/>
    <x v="1235"/>
    <x v="0"/>
  </r>
  <r>
    <n v="1999"/>
    <s v="N"/>
    <s v="Electric Utility"/>
    <s v="IC"/>
    <s v="NG"/>
    <n v="7158"/>
    <n v="-36.664999999999999"/>
    <n v="2019"/>
    <n v="-195227055.77526253"/>
    <x v="3"/>
    <s v="natural gas"/>
    <b v="1"/>
    <x v="1236"/>
    <x v="0"/>
  </r>
  <r>
    <n v="2001"/>
    <s v="Y"/>
    <s v="Electric Utility"/>
    <s v="GT"/>
    <s v="DFO"/>
    <n v="2952"/>
    <n v="678"/>
    <n v="2019"/>
    <n v="4353982.3008849556"/>
    <x v="4"/>
    <s v="heavy or residual fuel oil"/>
    <b v="1"/>
    <x v="1237"/>
    <x v="0"/>
  </r>
  <r>
    <n v="2001"/>
    <s v="Y"/>
    <s v="Electric Utility"/>
    <s v="ST"/>
    <s v="NG"/>
    <n v="30340"/>
    <n v="4517"/>
    <n v="2019"/>
    <n v="6716847.4651317243"/>
    <x v="3"/>
    <s v="natural gas"/>
    <b v="1"/>
    <x v="1238"/>
    <x v="0"/>
  </r>
  <r>
    <n v="2004"/>
    <s v="N"/>
    <s v="Electric Utility"/>
    <s v="IC"/>
    <s v="DFO"/>
    <n v="406"/>
    <n v="48.872"/>
    <n v="2019"/>
    <n v="8307415.2889179904"/>
    <x v="4"/>
    <s v="heavy or residual fuel oil"/>
    <b v="1"/>
    <x v="1239"/>
    <x v="0"/>
  </r>
  <r>
    <n v="2004"/>
    <s v="N"/>
    <s v="Electric Utility"/>
    <s v="IC"/>
    <s v="NG"/>
    <n v="589"/>
    <n v="71.128"/>
    <n v="2019"/>
    <n v="8280845.7991227088"/>
    <x v="3"/>
    <s v="natural gas"/>
    <b v="1"/>
    <x v="1240"/>
    <x v="0"/>
  </r>
  <r>
    <n v="2005"/>
    <s v="N"/>
    <s v="Electric Utility"/>
    <s v="IC"/>
    <s v="DFO"/>
    <n v="7519"/>
    <n v="529"/>
    <n v="2019"/>
    <n v="14213610.586011341"/>
    <x v="4"/>
    <s v="heavy or residual fuel oil"/>
    <b v="1"/>
    <x v="1241"/>
    <x v="0"/>
  </r>
  <r>
    <n v="2005"/>
    <s v="N"/>
    <s v="Electric Utility"/>
    <s v="IC"/>
    <s v="NG"/>
    <n v="0"/>
    <n v="0"/>
    <n v="2019"/>
    <s v=""/>
    <x v="3"/>
    <s v="natural gas"/>
    <b v="1"/>
    <x v="30"/>
    <x v="1"/>
  </r>
  <r>
    <n v="2007"/>
    <s v="N"/>
    <s v="Electric Utility"/>
    <s v="HY"/>
    <s v="WAT"/>
    <n v="94522"/>
    <n v="10618"/>
    <n v="2019"/>
    <n v="8902053.1173478998"/>
    <x v="0"/>
    <s v="hydro"/>
    <b v="1"/>
    <x v="1242"/>
    <x v="0"/>
  </r>
  <r>
    <n v="2009"/>
    <s v="N"/>
    <s v="Electric Utility"/>
    <s v="HY"/>
    <s v="WAT"/>
    <n v="34077"/>
    <n v="3828"/>
    <n v="2019"/>
    <n v="8902037.6175548583"/>
    <x v="0"/>
    <s v="hydro"/>
    <b v="1"/>
    <x v="1243"/>
    <x v="0"/>
  </r>
  <r>
    <n v="2009"/>
    <s v="N"/>
    <s v="Electric Utility"/>
    <s v="IC"/>
    <s v="DFO"/>
    <n v="1795"/>
    <n v="207.99"/>
    <n v="2019"/>
    <n v="8630222.6068560984"/>
    <x v="4"/>
    <s v="heavy or residual fuel oil"/>
    <b v="1"/>
    <x v="1244"/>
    <x v="0"/>
  </r>
  <r>
    <n v="2009"/>
    <s v="N"/>
    <s v="Electric Utility"/>
    <s v="IC"/>
    <s v="NG"/>
    <n v="2087"/>
    <n v="242.01"/>
    <n v="2019"/>
    <n v="8623610.5946035292"/>
    <x v="3"/>
    <s v="natural gas"/>
    <b v="1"/>
    <x v="1245"/>
    <x v="0"/>
  </r>
  <r>
    <n v="2011"/>
    <s v="N"/>
    <s v="Electric Utility"/>
    <s v="IC"/>
    <s v="DFO"/>
    <n v="1033"/>
    <n v="128"/>
    <n v="2019"/>
    <n v="8070312.5"/>
    <x v="4"/>
    <s v="heavy or residual fuel oil"/>
    <b v="1"/>
    <x v="1246"/>
    <x v="0"/>
  </r>
  <r>
    <n v="2012"/>
    <s v="N"/>
    <s v="Electric Utility"/>
    <s v="IC"/>
    <s v="DFO"/>
    <n v="0"/>
    <n v="0"/>
    <n v="2019"/>
    <s v=""/>
    <x v="4"/>
    <s v="heavy or residual fuel oil"/>
    <b v="1"/>
    <x v="10"/>
    <x v="1"/>
  </r>
  <r>
    <n v="2013"/>
    <s v="N"/>
    <s v="Electric Utility"/>
    <s v="IC"/>
    <s v="DFO"/>
    <n v="2080"/>
    <n v="336.00099999999998"/>
    <n v="2019"/>
    <n v="6190457.7664947426"/>
    <x v="4"/>
    <s v="heavy or residual fuel oil"/>
    <b v="1"/>
    <x v="1247"/>
    <x v="0"/>
  </r>
  <r>
    <n v="2013"/>
    <s v="N"/>
    <s v="Electric Utility"/>
    <s v="IC"/>
    <s v="NG"/>
    <n v="13"/>
    <n v="2.0990000000000002"/>
    <n v="2019"/>
    <n v="6193425.4406860396"/>
    <x v="3"/>
    <s v="natural gas"/>
    <b v="1"/>
    <x v="1248"/>
    <x v="0"/>
  </r>
  <r>
    <n v="2014"/>
    <s v="N"/>
    <s v="Electric Utility"/>
    <s v="HY"/>
    <s v="WAT"/>
    <n v="16286"/>
    <n v="1829.52"/>
    <n v="2019"/>
    <n v="8901788.447242992"/>
    <x v="0"/>
    <s v="hydro"/>
    <b v="1"/>
    <x v="1249"/>
    <x v="0"/>
  </r>
  <r>
    <n v="2014"/>
    <s v="N"/>
    <s v="Electric Utility"/>
    <s v="IC"/>
    <s v="DFO"/>
    <n v="232"/>
    <n v="21"/>
    <n v="2019"/>
    <n v="11047619.047619047"/>
    <x v="4"/>
    <s v="heavy or residual fuel oil"/>
    <b v="1"/>
    <x v="1250"/>
    <x v="0"/>
  </r>
  <r>
    <n v="2015"/>
    <s v="N"/>
    <s v="Electric Utility"/>
    <s v="IC"/>
    <s v="DFO"/>
    <n v="660"/>
    <n v="53"/>
    <n v="2019"/>
    <n v="12452830.188679244"/>
    <x v="4"/>
    <s v="heavy or residual fuel oil"/>
    <b v="1"/>
    <x v="1251"/>
    <x v="0"/>
  </r>
  <r>
    <n v="2015"/>
    <s v="N"/>
    <s v="Electric Utility"/>
    <s v="IC"/>
    <s v="NG"/>
    <n v="0"/>
    <n v="0"/>
    <n v="2019"/>
    <s v=""/>
    <x v="3"/>
    <s v="natural gas"/>
    <b v="1"/>
    <x v="30"/>
    <x v="1"/>
  </r>
  <r>
    <n v="2018"/>
    <s v="N"/>
    <s v="Electric Utility"/>
    <s v="ST"/>
    <s v="NG"/>
    <n v="339944"/>
    <n v="9247.6740000000009"/>
    <n v="2019"/>
    <n v="36759946.338938847"/>
    <x v="3"/>
    <s v="natural gas"/>
    <b v="1"/>
    <x v="1252"/>
    <x v="1"/>
  </r>
  <r>
    <n v="2018"/>
    <s v="N"/>
    <s v="Electric Utility"/>
    <s v="ST"/>
    <s v="SUB"/>
    <n v="626549"/>
    <n v="13017.066999999999"/>
    <n v="2019"/>
    <n v="48132885.849016532"/>
    <x v="2"/>
    <s v="hard coal"/>
    <b v="1"/>
    <x v="1253"/>
    <x v="1"/>
  </r>
  <r>
    <n v="2018"/>
    <s v="N"/>
    <s v="Electric Utility"/>
    <s v="ST"/>
    <s v="WDS"/>
    <n v="432595"/>
    <n v="13705.259"/>
    <n v="2019"/>
    <n v="31564160.881600264"/>
    <x v="8"/>
    <s v="biomass"/>
    <b v="1"/>
    <x v="1254"/>
    <x v="1"/>
  </r>
  <r>
    <n v="2020"/>
    <s v="N"/>
    <s v="Electric Utility"/>
    <s v="IC"/>
    <s v="DFO"/>
    <n v="847"/>
    <n v="198.74700000000001"/>
    <n v="2019"/>
    <n v="4261699.5476661278"/>
    <x v="4"/>
    <s v="heavy or residual fuel oil"/>
    <b v="1"/>
    <x v="1255"/>
    <x v="0"/>
  </r>
  <r>
    <n v="2020"/>
    <s v="N"/>
    <s v="Electric Utility"/>
    <s v="IC"/>
    <s v="NG"/>
    <n v="622"/>
    <n v="146.25299999999999"/>
    <n v="2019"/>
    <n v="4252904.2139306543"/>
    <x v="3"/>
    <s v="natural gas"/>
    <b v="1"/>
    <x v="1256"/>
    <x v="0"/>
  </r>
  <r>
    <n v="2021"/>
    <s v="N"/>
    <s v="Electric Utility"/>
    <s v="IC"/>
    <s v="DFO"/>
    <n v="126"/>
    <n v="12"/>
    <n v="2019"/>
    <n v="10500000"/>
    <x v="4"/>
    <s v="heavy or residual fuel oil"/>
    <b v="1"/>
    <x v="1229"/>
    <x v="0"/>
  </r>
  <r>
    <n v="2022"/>
    <s v="Y"/>
    <s v="Electric Utility"/>
    <s v="ST"/>
    <s v="AB"/>
    <n v="0"/>
    <n v="0"/>
    <n v="2019"/>
    <s v=""/>
    <x v="8"/>
    <s v="biomass"/>
    <b v="1"/>
    <x v="67"/>
    <x v="1"/>
  </r>
  <r>
    <n v="2022"/>
    <s v="Y"/>
    <s v="Electric Utility"/>
    <s v="ST"/>
    <s v="NG"/>
    <n v="0"/>
    <n v="0"/>
    <n v="2019"/>
    <s v=""/>
    <x v="3"/>
    <s v="natural gas"/>
    <b v="1"/>
    <x v="30"/>
    <x v="1"/>
  </r>
  <r>
    <n v="2022"/>
    <s v="Y"/>
    <s v="Electric Utility"/>
    <s v="ST"/>
    <s v="SUB"/>
    <n v="0"/>
    <n v="0"/>
    <n v="2019"/>
    <s v=""/>
    <x v="2"/>
    <s v="hard coal"/>
    <b v="1"/>
    <x v="5"/>
    <x v="1"/>
  </r>
  <r>
    <n v="2022"/>
    <s v="Y"/>
    <s v="Electric Utility"/>
    <s v="WT"/>
    <s v="WND"/>
    <n v="55264"/>
    <n v="6208"/>
    <n v="2019"/>
    <n v="8902061.8556701038"/>
    <x v="9"/>
    <s v="wind"/>
    <b v="1"/>
    <x v="1257"/>
    <x v="0"/>
  </r>
  <r>
    <n v="2023"/>
    <s v="N"/>
    <s v="Electric Utility"/>
    <s v="GT"/>
    <s v="DFO"/>
    <n v="77"/>
    <n v="4"/>
    <n v="2019"/>
    <n v="19250000"/>
    <x v="4"/>
    <s v="heavy or residual fuel oil"/>
    <b v="1"/>
    <x v="1258"/>
    <x v="0"/>
  </r>
  <r>
    <n v="2023"/>
    <s v="N"/>
    <s v="Electric Utility"/>
    <s v="IC"/>
    <s v="DFO"/>
    <n v="290"/>
    <n v="26"/>
    <n v="2019"/>
    <n v="11153846.153846154"/>
    <x v="4"/>
    <s v="heavy or residual fuel oil"/>
    <b v="1"/>
    <x v="1259"/>
    <x v="0"/>
  </r>
  <r>
    <n v="2024"/>
    <s v="N"/>
    <s v="Electric Utility"/>
    <s v="IC"/>
    <s v="DFO"/>
    <n v="5651"/>
    <n v="573"/>
    <n v="2019"/>
    <n v="9862129.1448516566"/>
    <x v="4"/>
    <s v="heavy or residual fuel oil"/>
    <b v="1"/>
    <x v="1260"/>
    <x v="0"/>
  </r>
  <r>
    <n v="2024"/>
    <s v="N"/>
    <s v="Electric Utility"/>
    <s v="WT"/>
    <s v="WND"/>
    <n v="117006"/>
    <n v="13144"/>
    <n v="2019"/>
    <n v="8901856.3603164926"/>
    <x v="9"/>
    <s v="wind"/>
    <b v="1"/>
    <x v="1261"/>
    <x v="0"/>
  </r>
  <r>
    <n v="2038"/>
    <s v="N"/>
    <s v="Electric Utility"/>
    <s v="GT"/>
    <s v="DFO"/>
    <n v="9947"/>
    <n v="126.032"/>
    <n v="2019"/>
    <n v="78924400.15234226"/>
    <x v="4"/>
    <s v="heavy or residual fuel oil"/>
    <b v="1"/>
    <x v="1262"/>
    <x v="1"/>
  </r>
  <r>
    <n v="2038"/>
    <s v="N"/>
    <s v="Electric Utility"/>
    <s v="GT"/>
    <s v="NG"/>
    <n v="42062"/>
    <n v="532.96799999999996"/>
    <n v="2019"/>
    <n v="78920310.412632659"/>
    <x v="3"/>
    <s v="natural gas"/>
    <b v="1"/>
    <x v="1263"/>
    <x v="1"/>
  </r>
  <r>
    <n v="2039"/>
    <s v="N"/>
    <s v="Electric Utility"/>
    <s v="GT"/>
    <s v="DFO"/>
    <n v="31207"/>
    <n v="2794.7559999999999"/>
    <n v="2019"/>
    <n v="11166269.971332025"/>
    <x v="4"/>
    <s v="heavy or residual fuel oil"/>
    <b v="1"/>
    <x v="1264"/>
    <x v="0"/>
  </r>
  <r>
    <n v="2039"/>
    <s v="N"/>
    <s v="Electric Utility"/>
    <s v="GT"/>
    <s v="NG"/>
    <n v="161370"/>
    <n v="13410.244000000001"/>
    <n v="2019"/>
    <n v="12033338.095861642"/>
    <x v="3"/>
    <s v="natural gas"/>
    <b v="1"/>
    <x v="1265"/>
    <x v="0"/>
  </r>
  <r>
    <n v="2039"/>
    <s v="N"/>
    <s v="Electric Utility"/>
    <s v="ST"/>
    <s v="DFO"/>
    <n v="0"/>
    <n v="0"/>
    <n v="2019"/>
    <s v=""/>
    <x v="4"/>
    <s v="heavy or residual fuel oil"/>
    <b v="1"/>
    <x v="10"/>
    <x v="1"/>
  </r>
  <r>
    <n v="2039"/>
    <s v="N"/>
    <s v="Electric Utility"/>
    <s v="ST"/>
    <s v="MSB"/>
    <n v="56093"/>
    <n v="2026.65"/>
    <n v="2019"/>
    <n v="27677694.71788419"/>
    <x v="14"/>
    <s v="municipal solid waste"/>
    <b v="1"/>
    <x v="1266"/>
    <x v="0"/>
  </r>
  <r>
    <n v="2039"/>
    <s v="N"/>
    <s v="Electric Utility"/>
    <s v="ST"/>
    <s v="MSN"/>
    <n v="68555"/>
    <n v="2476.886"/>
    <n v="2019"/>
    <n v="27677898.780969329"/>
    <x v="14"/>
    <s v="municipal solid waste"/>
    <b v="1"/>
    <x v="1267"/>
    <x v="0"/>
  </r>
  <r>
    <n v="2039"/>
    <s v="N"/>
    <s v="Electric Utility"/>
    <s v="ST"/>
    <s v="NG"/>
    <n v="4552"/>
    <n v="164.464"/>
    <n v="2019"/>
    <n v="27677789.668255668"/>
    <x v="3"/>
    <s v="natural gas"/>
    <b v="1"/>
    <x v="1268"/>
    <x v="1"/>
  </r>
  <r>
    <n v="2042"/>
    <s v="N"/>
    <s v="Electric Utility"/>
    <s v="GT"/>
    <s v="DFO"/>
    <n v="8460"/>
    <n v="494"/>
    <n v="2019"/>
    <n v="17125506.072874494"/>
    <x v="4"/>
    <s v="heavy or residual fuel oil"/>
    <b v="1"/>
    <x v="1269"/>
    <x v="0"/>
  </r>
  <r>
    <n v="2047"/>
    <s v="Y"/>
    <s v="Electric Utility"/>
    <s v="GT"/>
    <s v="BIT"/>
    <n v="0"/>
    <n v="0"/>
    <n v="2019"/>
    <s v=""/>
    <x v="2"/>
    <s v="hard coal"/>
    <b v="1"/>
    <x v="5"/>
    <x v="1"/>
  </r>
  <r>
    <n v="2047"/>
    <s v="Y"/>
    <s v="Electric Utility"/>
    <s v="GT"/>
    <s v="DFO"/>
    <n v="0"/>
    <n v="0"/>
    <n v="2019"/>
    <s v=""/>
    <x v="4"/>
    <s v="heavy or residual fuel oil"/>
    <b v="1"/>
    <x v="10"/>
    <x v="1"/>
  </r>
  <r>
    <n v="2047"/>
    <s v="Y"/>
    <s v="Electric Utility"/>
    <s v="GT"/>
    <s v="NG"/>
    <n v="12392234"/>
    <n v="1080099"/>
    <n v="2019"/>
    <n v="11473239.02716325"/>
    <x v="3"/>
    <s v="natural gas"/>
    <b v="1"/>
    <x v="1270"/>
    <x v="0"/>
  </r>
  <r>
    <n v="2048"/>
    <s v="N"/>
    <s v="Electric Utility"/>
    <s v="GT"/>
    <s v="NG"/>
    <n v="97407"/>
    <n v="6202"/>
    <n v="2019"/>
    <n v="15705740.08384392"/>
    <x v="3"/>
    <s v="natural gas"/>
    <b v="1"/>
    <x v="1271"/>
    <x v="0"/>
  </r>
  <r>
    <n v="2049"/>
    <s v="N"/>
    <s v="Electric Utility"/>
    <s v="GT"/>
    <s v="NG"/>
    <n v="65349"/>
    <n v="4179"/>
    <n v="2019"/>
    <n v="15637473.079684135"/>
    <x v="3"/>
    <s v="natural gas"/>
    <b v="1"/>
    <x v="1272"/>
    <x v="0"/>
  </r>
  <r>
    <n v="2049"/>
    <s v="N"/>
    <s v="Electric Utility"/>
    <s v="ST"/>
    <s v="NG"/>
    <n v="27131022"/>
    <n v="2554373"/>
    <n v="2019"/>
    <n v="10621401.807801759"/>
    <x v="3"/>
    <s v="natural gas"/>
    <b v="1"/>
    <x v="1273"/>
    <x v="0"/>
  </r>
  <r>
    <n v="2050"/>
    <s v="N"/>
    <s v="Electric Utility"/>
    <s v="ST"/>
    <s v="DFO"/>
    <n v="6480"/>
    <n v="600.25599999999997"/>
    <n v="2019"/>
    <n v="10795393.965241497"/>
    <x v="4"/>
    <s v="heavy or residual fuel oil"/>
    <b v="1"/>
    <x v="1274"/>
    <x v="0"/>
  </r>
  <r>
    <n v="2050"/>
    <s v="N"/>
    <s v="Electric Utility"/>
    <s v="ST"/>
    <s v="NG"/>
    <n v="16372972"/>
    <n v="1537352.7"/>
    <n v="2019"/>
    <n v="10650107.811954929"/>
    <x v="3"/>
    <s v="natural gas"/>
    <b v="1"/>
    <x v="1275"/>
    <x v="0"/>
  </r>
  <r>
    <n v="2050"/>
    <s v="N"/>
    <s v="Electric Utility"/>
    <s v="ST"/>
    <s v="RFO"/>
    <n v="0"/>
    <n v="0"/>
    <n v="2019"/>
    <s v=""/>
    <x v="4"/>
    <s v="heavy or residual fuel oil"/>
    <b v="1"/>
    <x v="10"/>
    <x v="1"/>
  </r>
  <r>
    <n v="2053"/>
    <s v="N"/>
    <s v="Electric Utility"/>
    <s v="GT"/>
    <s v="DFO"/>
    <n v="896"/>
    <n v="48"/>
    <n v="2019"/>
    <n v="18666666.666666668"/>
    <x v="4"/>
    <s v="heavy or residual fuel oil"/>
    <b v="1"/>
    <x v="1276"/>
    <x v="0"/>
  </r>
  <r>
    <n v="2053"/>
    <s v="N"/>
    <s v="Electric Utility"/>
    <s v="ST"/>
    <s v="DFO"/>
    <n v="0"/>
    <n v="0"/>
    <n v="2019"/>
    <s v=""/>
    <x v="4"/>
    <s v="heavy or residual fuel oil"/>
    <b v="1"/>
    <x v="10"/>
    <x v="1"/>
  </r>
  <r>
    <n v="2053"/>
    <s v="N"/>
    <s v="Electric Utility"/>
    <s v="ST"/>
    <s v="NG"/>
    <n v="1153991"/>
    <n v="84407"/>
    <n v="2019"/>
    <n v="13671745.234399991"/>
    <x v="3"/>
    <s v="natural gas"/>
    <b v="1"/>
    <x v="1277"/>
    <x v="0"/>
  </r>
  <r>
    <n v="2053"/>
    <s v="N"/>
    <s v="Electric Utility"/>
    <s v="ST"/>
    <s v="RFO"/>
    <n v="0"/>
    <n v="0"/>
    <n v="2019"/>
    <s v=""/>
    <x v="4"/>
    <s v="heavy or residual fuel oil"/>
    <b v="1"/>
    <x v="10"/>
    <x v="1"/>
  </r>
  <r>
    <n v="2059"/>
    <s v="N"/>
    <s v="Electric Utility"/>
    <s v="CA"/>
    <s v="DFO"/>
    <n v="0"/>
    <n v="0"/>
    <n v="2019"/>
    <s v=""/>
    <x v="4"/>
    <s v="heavy or residual fuel oil"/>
    <b v="1"/>
    <x v="10"/>
    <x v="1"/>
  </r>
  <r>
    <n v="2059"/>
    <s v="N"/>
    <s v="Electric Utility"/>
    <s v="CA"/>
    <s v="NG"/>
    <n v="0"/>
    <n v="0"/>
    <n v="2019"/>
    <s v=""/>
    <x v="1"/>
    <s v="natural gas"/>
    <b v="1"/>
    <x v="435"/>
    <x v="1"/>
  </r>
  <r>
    <n v="2059"/>
    <s v="N"/>
    <s v="Electric Utility"/>
    <s v="CS"/>
    <s v="DFO"/>
    <n v="0"/>
    <n v="0"/>
    <n v="2019"/>
    <s v=""/>
    <x v="4"/>
    <s v="heavy or residual fuel oil"/>
    <b v="1"/>
    <x v="10"/>
    <x v="1"/>
  </r>
  <r>
    <n v="2059"/>
    <s v="N"/>
    <s v="Electric Utility"/>
    <s v="CS"/>
    <s v="NG"/>
    <n v="1259"/>
    <n v="117"/>
    <n v="2019"/>
    <n v="10760683.760683762"/>
    <x v="1"/>
    <s v="natural gas"/>
    <b v="1"/>
    <x v="1278"/>
    <x v="0"/>
  </r>
  <r>
    <n v="2059"/>
    <s v="N"/>
    <s v="Electric Utility"/>
    <s v="CT"/>
    <s v="DFO"/>
    <n v="0"/>
    <n v="0"/>
    <n v="2019"/>
    <s v=""/>
    <x v="4"/>
    <s v="heavy or residual fuel oil"/>
    <b v="1"/>
    <x v="10"/>
    <x v="1"/>
  </r>
  <r>
    <n v="2059"/>
    <s v="N"/>
    <s v="Electric Utility"/>
    <s v="CT"/>
    <s v="NG"/>
    <n v="500"/>
    <n v="38"/>
    <n v="2019"/>
    <n v="13157894.736842105"/>
    <x v="1"/>
    <s v="natural gas"/>
    <b v="1"/>
    <x v="1279"/>
    <x v="1"/>
  </r>
  <r>
    <n v="2059"/>
    <s v="N"/>
    <s v="Electric Utility"/>
    <s v="ST"/>
    <s v="NG"/>
    <n v="0"/>
    <n v="0"/>
    <n v="2019"/>
    <s v=""/>
    <x v="3"/>
    <s v="natural gas"/>
    <b v="1"/>
    <x v="30"/>
    <x v="1"/>
  </r>
  <r>
    <n v="2067"/>
    <s v="N"/>
    <s v="Electric Utility"/>
    <s v="CA"/>
    <s v="DFO"/>
    <n v="0"/>
    <n v="0"/>
    <n v="2019"/>
    <s v=""/>
    <x v="4"/>
    <s v="heavy or residual fuel oil"/>
    <b v="1"/>
    <x v="10"/>
    <x v="1"/>
  </r>
  <r>
    <n v="2067"/>
    <s v="N"/>
    <s v="Electric Utility"/>
    <s v="CA"/>
    <s v="NG"/>
    <n v="0"/>
    <n v="0"/>
    <n v="2019"/>
    <s v=""/>
    <x v="1"/>
    <s v="natural gas"/>
    <b v="1"/>
    <x v="435"/>
    <x v="1"/>
  </r>
  <r>
    <n v="2067"/>
    <s v="N"/>
    <s v="Electric Utility"/>
    <s v="CT"/>
    <s v="DFO"/>
    <n v="0"/>
    <n v="0"/>
    <n v="2019"/>
    <s v=""/>
    <x v="4"/>
    <s v="heavy or residual fuel oil"/>
    <b v="1"/>
    <x v="10"/>
    <x v="1"/>
  </r>
  <r>
    <n v="2067"/>
    <s v="N"/>
    <s v="Electric Utility"/>
    <s v="CT"/>
    <s v="NG"/>
    <n v="9171"/>
    <n v="437"/>
    <n v="2019"/>
    <n v="20986270.022883296"/>
    <x v="1"/>
    <s v="natural gas"/>
    <b v="1"/>
    <x v="1280"/>
    <x v="1"/>
  </r>
  <r>
    <n v="2070"/>
    <s v="N"/>
    <s v="Electric Utility"/>
    <s v="CA"/>
    <s v="NG"/>
    <n v="934428"/>
    <n v="459727"/>
    <n v="2019"/>
    <n v="2032571.5043928244"/>
    <x v="1"/>
    <s v="natural gas"/>
    <b v="1"/>
    <x v="1281"/>
    <x v="0"/>
  </r>
  <r>
    <n v="2070"/>
    <s v="N"/>
    <s v="Electric Utility"/>
    <s v="CT"/>
    <s v="NG"/>
    <n v="8763131"/>
    <n v="701917"/>
    <n v="2019"/>
    <n v="12484568.6883207"/>
    <x v="1"/>
    <s v="natural gas"/>
    <b v="1"/>
    <x v="1282"/>
    <x v="0"/>
  </r>
  <r>
    <n v="2070"/>
    <s v="N"/>
    <s v="Electric Utility"/>
    <s v="GT"/>
    <s v="DFO"/>
    <n v="0"/>
    <n v="0"/>
    <n v="2019"/>
    <s v=""/>
    <x v="4"/>
    <s v="heavy or residual fuel oil"/>
    <b v="1"/>
    <x v="10"/>
    <x v="1"/>
  </r>
  <r>
    <n v="2070"/>
    <s v="N"/>
    <s v="Electric Utility"/>
    <s v="GT"/>
    <s v="NG"/>
    <n v="729710"/>
    <n v="58149"/>
    <n v="2019"/>
    <n v="12548969.027842266"/>
    <x v="3"/>
    <s v="natural gas"/>
    <b v="1"/>
    <x v="1283"/>
    <x v="0"/>
  </r>
  <r>
    <n v="2070"/>
    <s v="N"/>
    <s v="Electric Utility"/>
    <s v="ST"/>
    <s v="NG"/>
    <n v="187367"/>
    <n v="14256"/>
    <n v="2019"/>
    <n v="13143027.497194164"/>
    <x v="3"/>
    <s v="natural gas"/>
    <b v="1"/>
    <x v="1284"/>
    <x v="0"/>
  </r>
  <r>
    <n v="2070"/>
    <s v="N"/>
    <s v="Electric Utility"/>
    <s v="ST"/>
    <s v="RFO"/>
    <n v="0"/>
    <n v="0"/>
    <n v="2019"/>
    <s v=""/>
    <x v="4"/>
    <s v="heavy or residual fuel oil"/>
    <b v="1"/>
    <x v="10"/>
    <x v="1"/>
  </r>
  <r>
    <n v="2076"/>
    <s v="N"/>
    <s v="Electric Utility"/>
    <s v="ST"/>
    <s v="BIT"/>
    <n v="558373"/>
    <n v="51165.934000000001"/>
    <n v="2019"/>
    <n v="10912983.626957733"/>
    <x v="2"/>
    <s v="hard coal"/>
    <b v="1"/>
    <x v="1285"/>
    <x v="0"/>
  </r>
  <r>
    <n v="2076"/>
    <s v="N"/>
    <s v="Electric Utility"/>
    <s v="ST"/>
    <s v="DFO"/>
    <n v="25333"/>
    <n v="2289.13"/>
    <n v="2019"/>
    <n v="11066649.775242124"/>
    <x v="4"/>
    <s v="heavy or residual fuel oil"/>
    <b v="1"/>
    <x v="1286"/>
    <x v="0"/>
  </r>
  <r>
    <n v="2076"/>
    <s v="N"/>
    <s v="Electric Utility"/>
    <s v="ST"/>
    <s v="SUB"/>
    <n v="8404881"/>
    <n v="775475.94"/>
    <n v="2019"/>
    <n v="10838351.735322699"/>
    <x v="2"/>
    <s v="hard coal"/>
    <b v="1"/>
    <x v="1287"/>
    <x v="0"/>
  </r>
  <r>
    <n v="2076"/>
    <s v="N"/>
    <s v="Electric Utility"/>
    <s v="ST"/>
    <s v="TDF"/>
    <n v="0"/>
    <n v="0"/>
    <n v="2019"/>
    <s v=""/>
    <x v="7"/>
    <s v="other"/>
    <b v="1"/>
    <x v="39"/>
    <x v="1"/>
  </r>
  <r>
    <n v="2079"/>
    <s v="N"/>
    <s v="Electric Utility"/>
    <s v="CA"/>
    <s v="NG"/>
    <n v="0"/>
    <n v="26852"/>
    <n v="2019"/>
    <n v="0"/>
    <x v="1"/>
    <s v="natural gas"/>
    <b v="1"/>
    <x v="91"/>
    <x v="0"/>
  </r>
  <r>
    <n v="2079"/>
    <s v="N"/>
    <s v="Electric Utility"/>
    <s v="CT"/>
    <s v="NG"/>
    <n v="845430"/>
    <n v="69570"/>
    <n v="2019"/>
    <n v="12152220.784821043"/>
    <x v="1"/>
    <s v="natural gas"/>
    <b v="1"/>
    <x v="1288"/>
    <x v="0"/>
  </r>
  <r>
    <n v="2079"/>
    <s v="N"/>
    <s v="Electric Utility"/>
    <s v="GT"/>
    <s v="NG"/>
    <n v="1082659"/>
    <n v="82218"/>
    <n v="2019"/>
    <n v="13168150.526648665"/>
    <x v="3"/>
    <s v="natural gas"/>
    <b v="1"/>
    <x v="1289"/>
    <x v="0"/>
  </r>
  <r>
    <n v="2079"/>
    <s v="N"/>
    <s v="Electric Utility"/>
    <s v="ST"/>
    <s v="NG"/>
    <n v="145926"/>
    <n v="13973.129000000001"/>
    <n v="2019"/>
    <n v="10443330.194690106"/>
    <x v="3"/>
    <s v="natural gas"/>
    <b v="1"/>
    <x v="1290"/>
    <x v="0"/>
  </r>
  <r>
    <n v="2079"/>
    <s v="N"/>
    <s v="Electric Utility"/>
    <s v="ST"/>
    <s v="SUB"/>
    <n v="30020887"/>
    <n v="2899680.9"/>
    <n v="2019"/>
    <n v="10353169.205618454"/>
    <x v="2"/>
    <s v="hard coal"/>
    <b v="1"/>
    <x v="1291"/>
    <x v="0"/>
  </r>
  <r>
    <n v="2080"/>
    <s v="N"/>
    <s v="Electric Utility"/>
    <s v="ST"/>
    <s v="DFO"/>
    <n v="0"/>
    <n v="0"/>
    <n v="2019"/>
    <s v=""/>
    <x v="4"/>
    <s v="heavy or residual fuel oil"/>
    <b v="1"/>
    <x v="10"/>
    <x v="1"/>
  </r>
  <r>
    <n v="2080"/>
    <s v="N"/>
    <s v="Electric Utility"/>
    <s v="ST"/>
    <s v="SUB"/>
    <n v="0"/>
    <n v="0"/>
    <n v="2019"/>
    <s v=""/>
    <x v="2"/>
    <s v="hard coal"/>
    <b v="1"/>
    <x v="5"/>
    <x v="1"/>
  </r>
  <r>
    <n v="2081"/>
    <s v="N"/>
    <s v="Electric Utility"/>
    <s v="GT"/>
    <s v="DFO"/>
    <n v="204288"/>
    <n v="2540"/>
    <n v="2019"/>
    <n v="80428346.456692904"/>
    <x v="4"/>
    <s v="heavy or residual fuel oil"/>
    <b v="1"/>
    <x v="1292"/>
    <x v="1"/>
  </r>
  <r>
    <n v="2081"/>
    <s v="N"/>
    <s v="Electric Utility"/>
    <s v="IC"/>
    <s v="DFO"/>
    <n v="0"/>
    <n v="0"/>
    <n v="2019"/>
    <s v=""/>
    <x v="4"/>
    <s v="heavy or residual fuel oil"/>
    <b v="1"/>
    <x v="10"/>
    <x v="1"/>
  </r>
  <r>
    <n v="2082"/>
    <s v="N"/>
    <s v="Electric Utility"/>
    <s v="GT"/>
    <s v="DFO"/>
    <n v="4920"/>
    <n v="-202"/>
    <n v="2019"/>
    <n v="-24356435.643564358"/>
    <x v="4"/>
    <s v="heavy or residual fuel oil"/>
    <b v="1"/>
    <x v="1293"/>
    <x v="0"/>
  </r>
  <r>
    <n v="2090"/>
    <s v="N"/>
    <s v="Electric Utility"/>
    <s v="GT"/>
    <s v="DFO"/>
    <n v="6156"/>
    <n v="59"/>
    <n v="2019"/>
    <n v="104338983.05084746"/>
    <x v="4"/>
    <s v="heavy or residual fuel oil"/>
    <b v="1"/>
    <x v="1294"/>
    <x v="1"/>
  </r>
  <r>
    <n v="2092"/>
    <s v="N"/>
    <s v="Electric Utility"/>
    <s v="GT"/>
    <s v="NG"/>
    <n v="199477"/>
    <n v="8007"/>
    <n v="2019"/>
    <n v="24912826.277007617"/>
    <x v="3"/>
    <s v="natural gas"/>
    <b v="1"/>
    <x v="1295"/>
    <x v="1"/>
  </r>
  <r>
    <n v="2094"/>
    <s v="N"/>
    <s v="Electric Utility"/>
    <s v="ST"/>
    <s v="PG"/>
    <n v="0"/>
    <n v="0"/>
    <n v="2019"/>
    <s v=""/>
    <x v="7"/>
    <s v="other"/>
    <b v="1"/>
    <x v="39"/>
    <x v="1"/>
  </r>
  <r>
    <n v="2094"/>
    <s v="N"/>
    <s v="Electric Utility"/>
    <s v="ST"/>
    <s v="SUB"/>
    <n v="0"/>
    <n v="0"/>
    <n v="2019"/>
    <s v=""/>
    <x v="2"/>
    <s v="hard coal"/>
    <b v="1"/>
    <x v="5"/>
    <x v="1"/>
  </r>
  <r>
    <n v="2094"/>
    <s v="N"/>
    <s v="Electric Utility"/>
    <s v="ST"/>
    <s v="TDF"/>
    <n v="0"/>
    <n v="0"/>
    <n v="2019"/>
    <s v=""/>
    <x v="7"/>
    <s v="other"/>
    <b v="1"/>
    <x v="39"/>
    <x v="1"/>
  </r>
  <r>
    <n v="2098"/>
    <s v="Y"/>
    <s v="Electric Utility"/>
    <s v="GT"/>
    <s v="DFO"/>
    <n v="8873"/>
    <n v="1088.2639999999999"/>
    <n v="2019"/>
    <n v="8153352.4953503935"/>
    <x v="4"/>
    <s v="heavy or residual fuel oil"/>
    <b v="1"/>
    <x v="1296"/>
    <x v="0"/>
  </r>
  <r>
    <n v="2098"/>
    <s v="Y"/>
    <s v="Electric Utility"/>
    <s v="GT"/>
    <s v="NG"/>
    <n v="74787"/>
    <n v="10186.736000000001"/>
    <n v="2019"/>
    <n v="7341605.7901176577"/>
    <x v="3"/>
    <s v="natural gas"/>
    <b v="1"/>
    <x v="1297"/>
    <x v="0"/>
  </r>
  <r>
    <n v="2098"/>
    <s v="Y"/>
    <s v="Electric Utility"/>
    <s v="ST"/>
    <s v="DFO"/>
    <n v="105"/>
    <n v="0"/>
    <n v="2019"/>
    <s v=""/>
    <x v="4"/>
    <s v="heavy or residual fuel oil"/>
    <b v="1"/>
    <x v="10"/>
    <x v="1"/>
  </r>
  <r>
    <n v="2098"/>
    <s v="Y"/>
    <s v="Electric Utility"/>
    <s v="ST"/>
    <s v="NG"/>
    <n v="65369"/>
    <n v="5926.8"/>
    <n v="2019"/>
    <n v="11029391.914692581"/>
    <x v="3"/>
    <s v="natural gas"/>
    <b v="1"/>
    <x v="1298"/>
    <x v="0"/>
  </r>
  <r>
    <n v="2098"/>
    <s v="Y"/>
    <s v="Electric Utility"/>
    <s v="ST"/>
    <s v="PG"/>
    <n v="0"/>
    <n v="0"/>
    <n v="2019"/>
    <s v=""/>
    <x v="7"/>
    <s v="other"/>
    <b v="1"/>
    <x v="39"/>
    <x v="1"/>
  </r>
  <r>
    <n v="2098"/>
    <s v="Y"/>
    <s v="Electric Utility"/>
    <s v="ST"/>
    <s v="SUB"/>
    <n v="52340"/>
    <n v="4051.2"/>
    <n v="2019"/>
    <n v="12919628.751974724"/>
    <x v="2"/>
    <s v="hard coal"/>
    <b v="1"/>
    <x v="1299"/>
    <x v="0"/>
  </r>
  <r>
    <n v="2098"/>
    <s v="Y"/>
    <s v="Electric Utility"/>
    <s v="ST"/>
    <s v="TDF"/>
    <n v="0"/>
    <n v="0"/>
    <n v="2019"/>
    <s v=""/>
    <x v="7"/>
    <s v="other"/>
    <b v="1"/>
    <x v="39"/>
    <x v="1"/>
  </r>
  <r>
    <n v="2099"/>
    <s v="N"/>
    <s v="Electric Utility"/>
    <s v="HY"/>
    <s v="WAT"/>
    <n v="7102"/>
    <n v="798"/>
    <n v="2019"/>
    <n v="8899749.3734335843"/>
    <x v="0"/>
    <s v="hydro"/>
    <b v="1"/>
    <x v="1300"/>
    <x v="0"/>
  </r>
  <r>
    <n v="2103"/>
    <s v="N"/>
    <s v="Electric Utility"/>
    <s v="ST"/>
    <s v="DFO"/>
    <n v="106891"/>
    <n v="10746.902"/>
    <n v="2019"/>
    <n v="9946215.197644867"/>
    <x v="4"/>
    <s v="heavy or residual fuel oil"/>
    <b v="1"/>
    <x v="1301"/>
    <x v="0"/>
  </r>
  <r>
    <n v="2103"/>
    <s v="N"/>
    <s v="Electric Utility"/>
    <s v="ST"/>
    <s v="RC"/>
    <n v="140644646"/>
    <n v="14110255"/>
    <n v="2019"/>
    <n v="9967548.1414049566"/>
    <x v="2"/>
    <s v="hard coal"/>
    <b v="1"/>
    <x v="1302"/>
    <x v="0"/>
  </r>
  <r>
    <n v="2103"/>
    <s v="N"/>
    <s v="Electric Utility"/>
    <s v="ST"/>
    <s v="SUB"/>
    <n v="0"/>
    <n v="0"/>
    <n v="2019"/>
    <s v=""/>
    <x v="2"/>
    <s v="hard coal"/>
    <b v="1"/>
    <x v="5"/>
    <x v="1"/>
  </r>
  <r>
    <n v="2104"/>
    <s v="N"/>
    <s v="Electric Utility"/>
    <s v="GT"/>
    <s v="DFO"/>
    <n v="0"/>
    <n v="0"/>
    <n v="2019"/>
    <s v=""/>
    <x v="4"/>
    <s v="heavy or residual fuel oil"/>
    <b v="1"/>
    <x v="10"/>
    <x v="1"/>
  </r>
  <r>
    <n v="2104"/>
    <s v="N"/>
    <s v="Electric Utility"/>
    <s v="GT"/>
    <s v="NG"/>
    <n v="0"/>
    <n v="0"/>
    <n v="2019"/>
    <s v=""/>
    <x v="3"/>
    <s v="natural gas"/>
    <b v="1"/>
    <x v="30"/>
    <x v="1"/>
  </r>
  <r>
    <n v="2104"/>
    <s v="N"/>
    <s v="Electric Utility"/>
    <s v="ST"/>
    <s v="NG"/>
    <n v="282774"/>
    <n v="16014.394"/>
    <n v="2019"/>
    <n v="17657489.880666107"/>
    <x v="3"/>
    <s v="natural gas"/>
    <b v="1"/>
    <x v="1303"/>
    <x v="0"/>
  </r>
  <r>
    <n v="2104"/>
    <s v="N"/>
    <s v="Electric Utility"/>
    <s v="ST"/>
    <s v="OTH"/>
    <n v="0"/>
    <n v="0"/>
    <n v="2019"/>
    <s v=""/>
    <x v="7"/>
    <s v="other"/>
    <b v="1"/>
    <x v="39"/>
    <x v="1"/>
  </r>
  <r>
    <n v="2104"/>
    <s v="N"/>
    <s v="Electric Utility"/>
    <s v="ST"/>
    <s v="SUB"/>
    <n v="5822723"/>
    <n v="480931.61"/>
    <n v="2019"/>
    <n v="12107174.656288449"/>
    <x v="2"/>
    <s v="hard coal"/>
    <b v="1"/>
    <x v="1304"/>
    <x v="0"/>
  </r>
  <r>
    <n v="2106"/>
    <s v="N"/>
    <s v="Electric Utility"/>
    <s v="HY"/>
    <s v="WAT"/>
    <n v="10824476"/>
    <n v="1215960"/>
    <n v="2019"/>
    <n v="8902000.0657916386"/>
    <x v="0"/>
    <s v="hydro"/>
    <b v="1"/>
    <x v="1305"/>
    <x v="0"/>
  </r>
  <r>
    <n v="2107"/>
    <s v="N"/>
    <s v="Electric Utility"/>
    <s v="ST"/>
    <s v="BIT"/>
    <n v="0"/>
    <n v="0"/>
    <n v="2019"/>
    <s v=""/>
    <x v="2"/>
    <s v="hard coal"/>
    <b v="1"/>
    <x v="5"/>
    <x v="1"/>
  </r>
  <r>
    <n v="2107"/>
    <s v="N"/>
    <s v="Electric Utility"/>
    <s v="ST"/>
    <s v="DFO"/>
    <n v="50372"/>
    <n v="4116.2640000000001"/>
    <n v="2019"/>
    <n v="12237310.337723723"/>
    <x v="4"/>
    <s v="heavy or residual fuel oil"/>
    <b v="1"/>
    <x v="1306"/>
    <x v="0"/>
  </r>
  <r>
    <n v="2107"/>
    <s v="N"/>
    <s v="Electric Utility"/>
    <s v="ST"/>
    <s v="RC"/>
    <n v="44793291"/>
    <n v="3881449.7"/>
    <n v="2019"/>
    <n v="11540350.761211719"/>
    <x v="2"/>
    <s v="hard coal"/>
    <b v="1"/>
    <x v="1307"/>
    <x v="0"/>
  </r>
  <r>
    <n v="2107"/>
    <s v="N"/>
    <s v="Electric Utility"/>
    <s v="ST"/>
    <s v="SUB"/>
    <n v="0"/>
    <n v="0"/>
    <n v="2019"/>
    <s v=""/>
    <x v="2"/>
    <s v="hard coal"/>
    <b v="1"/>
    <x v="5"/>
    <x v="1"/>
  </r>
  <r>
    <n v="2108"/>
    <s v="N"/>
    <s v="Electric Utility"/>
    <s v="PS"/>
    <s v="WAT"/>
    <n v="0"/>
    <n v="-19611"/>
    <n v="2019"/>
    <n v="0"/>
    <x v="0"/>
    <s v="hydro"/>
    <b v="1"/>
    <x v="0"/>
    <x v="0"/>
  </r>
  <r>
    <n v="2113"/>
    <s v="N"/>
    <s v="Electric Utility"/>
    <s v="IC"/>
    <s v="DFO"/>
    <n v="0"/>
    <n v="0"/>
    <n v="2019"/>
    <s v=""/>
    <x v="4"/>
    <s v="heavy or residual fuel oil"/>
    <b v="1"/>
    <x v="10"/>
    <x v="1"/>
  </r>
  <r>
    <n v="2115"/>
    <s v="N"/>
    <s v="Electric Utility"/>
    <s v="IC"/>
    <s v="DFO"/>
    <n v="827"/>
    <n v="71"/>
    <n v="2019"/>
    <n v="11647887.323943662"/>
    <x v="4"/>
    <s v="heavy or residual fuel oil"/>
    <b v="1"/>
    <x v="1308"/>
    <x v="0"/>
  </r>
  <r>
    <n v="2115"/>
    <s v="N"/>
    <s v="Electric Utility"/>
    <s v="IC"/>
    <s v="NG"/>
    <n v="0"/>
    <n v="0"/>
    <n v="2019"/>
    <s v=""/>
    <x v="3"/>
    <s v="natural gas"/>
    <b v="1"/>
    <x v="30"/>
    <x v="1"/>
  </r>
  <r>
    <n v="2120"/>
    <s v="N"/>
    <s v="Electric Utility"/>
    <s v="IC"/>
    <s v="DFO"/>
    <n v="0"/>
    <n v="0"/>
    <n v="2019"/>
    <s v=""/>
    <x v="4"/>
    <s v="heavy or residual fuel oil"/>
    <b v="1"/>
    <x v="10"/>
    <x v="1"/>
  </r>
  <r>
    <n v="2120"/>
    <s v="N"/>
    <s v="Electric Utility"/>
    <s v="IC"/>
    <s v="NG"/>
    <n v="0"/>
    <n v="0"/>
    <n v="2019"/>
    <s v=""/>
    <x v="3"/>
    <s v="natural gas"/>
    <b v="1"/>
    <x v="30"/>
    <x v="1"/>
  </r>
  <r>
    <n v="2121"/>
    <s v="N"/>
    <s v="Electric Utility"/>
    <s v="IC"/>
    <s v="DFO"/>
    <n v="4386"/>
    <n v="-92.241"/>
    <n v="2019"/>
    <n v="-47549354.408560187"/>
    <x v="4"/>
    <s v="heavy or residual fuel oil"/>
    <b v="1"/>
    <x v="1309"/>
    <x v="0"/>
  </r>
  <r>
    <n v="2121"/>
    <s v="N"/>
    <s v="Electric Utility"/>
    <s v="IC"/>
    <s v="NG"/>
    <n v="4551"/>
    <n v="-95.759"/>
    <n v="2019"/>
    <n v="-47525558.955294013"/>
    <x v="3"/>
    <s v="natural gas"/>
    <b v="1"/>
    <x v="1310"/>
    <x v="0"/>
  </r>
  <r>
    <n v="2122"/>
    <s v="N"/>
    <s v="Electric Utility"/>
    <s v="GT"/>
    <s v="DFO"/>
    <n v="11623"/>
    <n v="750.25699999999995"/>
    <n v="2019"/>
    <n v="15492024.732858209"/>
    <x v="4"/>
    <s v="heavy or residual fuel oil"/>
    <b v="1"/>
    <x v="1311"/>
    <x v="0"/>
  </r>
  <r>
    <n v="2122"/>
    <s v="N"/>
    <s v="Electric Utility"/>
    <s v="GT"/>
    <s v="NG"/>
    <n v="68379"/>
    <n v="4413.7430000000004"/>
    <n v="2019"/>
    <n v="15492293.049232814"/>
    <x v="3"/>
    <s v="natural gas"/>
    <b v="1"/>
    <x v="1312"/>
    <x v="0"/>
  </r>
  <r>
    <n v="2122"/>
    <s v="N"/>
    <s v="Electric Utility"/>
    <s v="IC"/>
    <s v="DFO"/>
    <n v="650"/>
    <n v="52"/>
    <n v="2019"/>
    <n v="12500000"/>
    <x v="4"/>
    <s v="heavy or residual fuel oil"/>
    <b v="1"/>
    <x v="800"/>
    <x v="0"/>
  </r>
  <r>
    <n v="2123"/>
    <s v="N"/>
    <s v="Electric Utility"/>
    <s v="GT"/>
    <s v="DFO"/>
    <n v="0"/>
    <n v="0"/>
    <n v="2019"/>
    <s v=""/>
    <x v="4"/>
    <s v="heavy or residual fuel oil"/>
    <b v="1"/>
    <x v="10"/>
    <x v="1"/>
  </r>
  <r>
    <n v="2123"/>
    <s v="N"/>
    <s v="Electric Utility"/>
    <s v="GT"/>
    <s v="NG"/>
    <n v="9331"/>
    <n v="476"/>
    <n v="2019"/>
    <n v="19602941.176470585"/>
    <x v="3"/>
    <s v="natural gas"/>
    <b v="1"/>
    <x v="1313"/>
    <x v="0"/>
  </r>
  <r>
    <n v="2123"/>
    <s v="N"/>
    <s v="Electric Utility"/>
    <s v="IC"/>
    <s v="DFO"/>
    <n v="93"/>
    <n v="5.8529999999999998"/>
    <n v="2019"/>
    <n v="15889287.544848796"/>
    <x v="4"/>
    <s v="heavy or residual fuel oil"/>
    <b v="1"/>
    <x v="1314"/>
    <x v="0"/>
  </r>
  <r>
    <n v="2123"/>
    <s v="N"/>
    <s v="Electric Utility"/>
    <s v="IC"/>
    <s v="LFG"/>
    <n v="215544"/>
    <n v="13595.147000000001"/>
    <n v="2019"/>
    <n v="15854481.014438462"/>
    <x v="8"/>
    <s v="biomass"/>
    <b v="1"/>
    <x v="1315"/>
    <x v="0"/>
  </r>
  <r>
    <n v="2123"/>
    <s v="N"/>
    <s v="Electric Utility"/>
    <s v="ST"/>
    <s v="BIT"/>
    <n v="0"/>
    <n v="0"/>
    <n v="2019"/>
    <s v=""/>
    <x v="2"/>
    <s v="hard coal"/>
    <b v="1"/>
    <x v="5"/>
    <x v="1"/>
  </r>
  <r>
    <n v="2123"/>
    <s v="N"/>
    <s v="Electric Utility"/>
    <s v="ST"/>
    <s v="DFO"/>
    <n v="0"/>
    <n v="0"/>
    <n v="2019"/>
    <s v=""/>
    <x v="4"/>
    <s v="heavy or residual fuel oil"/>
    <b v="1"/>
    <x v="10"/>
    <x v="1"/>
  </r>
  <r>
    <n v="2123"/>
    <s v="N"/>
    <s v="Electric Utility"/>
    <s v="ST"/>
    <s v="NG"/>
    <n v="297354"/>
    <n v="22479"/>
    <n v="2019"/>
    <n v="13228079.540904844"/>
    <x v="3"/>
    <s v="natural gas"/>
    <b v="1"/>
    <x v="1316"/>
    <x v="0"/>
  </r>
  <r>
    <n v="2124"/>
    <s v="N"/>
    <s v="Electric Utility"/>
    <s v="HY"/>
    <s v="WAT"/>
    <n v="647522"/>
    <n v="72739"/>
    <n v="2019"/>
    <n v="8901992.0537813269"/>
    <x v="0"/>
    <s v="hydro"/>
    <b v="1"/>
    <x v="1317"/>
    <x v="0"/>
  </r>
  <r>
    <n v="2126"/>
    <s v="N"/>
    <s v="Electric Utility"/>
    <s v="GT"/>
    <s v="DFO"/>
    <n v="0"/>
    <n v="0"/>
    <n v="2019"/>
    <s v=""/>
    <x v="4"/>
    <s v="heavy or residual fuel oil"/>
    <b v="1"/>
    <x v="10"/>
    <x v="1"/>
  </r>
  <r>
    <n v="2126"/>
    <s v="N"/>
    <s v="Electric Utility"/>
    <s v="GT"/>
    <s v="NG"/>
    <n v="4453"/>
    <n v="205"/>
    <n v="2019"/>
    <n v="21721951.219512194"/>
    <x v="3"/>
    <s v="natural gas"/>
    <b v="1"/>
    <x v="1318"/>
    <x v="1"/>
  </r>
  <r>
    <n v="2126"/>
    <s v="N"/>
    <s v="Electric Utility"/>
    <s v="IC"/>
    <s v="DFO"/>
    <n v="0"/>
    <n v="0"/>
    <n v="2019"/>
    <s v=""/>
    <x v="4"/>
    <s v="heavy or residual fuel oil"/>
    <b v="1"/>
    <x v="10"/>
    <x v="1"/>
  </r>
  <r>
    <n v="2126"/>
    <s v="N"/>
    <s v="Electric Utility"/>
    <s v="IC"/>
    <s v="NG"/>
    <n v="0"/>
    <n v="0"/>
    <n v="2019"/>
    <s v=""/>
    <x v="3"/>
    <s v="natural gas"/>
    <b v="1"/>
    <x v="30"/>
    <x v="1"/>
  </r>
  <r>
    <n v="2127"/>
    <s v="N"/>
    <s v="Electric Utility"/>
    <s v="IC"/>
    <s v="DFO"/>
    <n v="0"/>
    <n v="0"/>
    <n v="2019"/>
    <s v=""/>
    <x v="4"/>
    <s v="heavy or residual fuel oil"/>
    <b v="1"/>
    <x v="10"/>
    <x v="1"/>
  </r>
  <r>
    <n v="2131"/>
    <s v="N"/>
    <s v="Electric Utility"/>
    <s v="GT"/>
    <s v="DFO"/>
    <n v="254"/>
    <n v="17.731000000000002"/>
    <n v="2019"/>
    <n v="14325193.164514128"/>
    <x v="4"/>
    <s v="heavy or residual fuel oil"/>
    <b v="1"/>
    <x v="1319"/>
    <x v="0"/>
  </r>
  <r>
    <n v="2131"/>
    <s v="N"/>
    <s v="Electric Utility"/>
    <s v="GT"/>
    <s v="NG"/>
    <n v="73783"/>
    <n v="5166.2690000000002"/>
    <n v="2019"/>
    <n v="14281679.873812223"/>
    <x v="3"/>
    <s v="natural gas"/>
    <b v="1"/>
    <x v="1320"/>
    <x v="0"/>
  </r>
  <r>
    <n v="2131"/>
    <s v="N"/>
    <s v="Electric Utility"/>
    <s v="IC"/>
    <s v="DFO"/>
    <n v="72"/>
    <n v="6"/>
    <n v="2019"/>
    <n v="12000000"/>
    <x v="4"/>
    <s v="heavy or residual fuel oil"/>
    <b v="1"/>
    <x v="844"/>
    <x v="0"/>
  </r>
  <r>
    <n v="2131"/>
    <s v="N"/>
    <s v="Electric Utility"/>
    <s v="IC"/>
    <s v="NG"/>
    <n v="0"/>
    <n v="0"/>
    <n v="2019"/>
    <s v=""/>
    <x v="3"/>
    <s v="natural gas"/>
    <b v="1"/>
    <x v="30"/>
    <x v="1"/>
  </r>
  <r>
    <n v="2132"/>
    <s v="N"/>
    <s v="Electric Utility"/>
    <s v="ST"/>
    <s v="BIT"/>
    <n v="0"/>
    <n v="0"/>
    <n v="2019"/>
    <s v=""/>
    <x v="2"/>
    <s v="hard coal"/>
    <b v="1"/>
    <x v="5"/>
    <x v="1"/>
  </r>
  <r>
    <n v="2132"/>
    <s v="N"/>
    <s v="Electric Utility"/>
    <s v="ST"/>
    <s v="DFO"/>
    <n v="0"/>
    <n v="0"/>
    <n v="2019"/>
    <s v=""/>
    <x v="4"/>
    <s v="heavy or residual fuel oil"/>
    <b v="1"/>
    <x v="10"/>
    <x v="1"/>
  </r>
  <r>
    <n v="2132"/>
    <s v="N"/>
    <s v="Electric Utility"/>
    <s v="ST"/>
    <s v="NG"/>
    <n v="283675"/>
    <n v="20803"/>
    <n v="2019"/>
    <n v="13636254.386386579"/>
    <x v="3"/>
    <s v="natural gas"/>
    <b v="1"/>
    <x v="1321"/>
    <x v="0"/>
  </r>
  <r>
    <n v="2134"/>
    <s v="N"/>
    <s v="Electric Utility"/>
    <s v="GT"/>
    <s v="DFO"/>
    <n v="22438"/>
    <n v="870"/>
    <n v="2019"/>
    <n v="25790804.597701151"/>
    <x v="4"/>
    <s v="heavy or residual fuel oil"/>
    <b v="1"/>
    <x v="1322"/>
    <x v="1"/>
  </r>
  <r>
    <n v="2135"/>
    <s v="N"/>
    <s v="Electric Utility"/>
    <s v="GT"/>
    <s v="DFO"/>
    <n v="277"/>
    <n v="10.47"/>
    <n v="2019"/>
    <n v="26456542.502387773"/>
    <x v="4"/>
    <s v="heavy or residual fuel oil"/>
    <b v="1"/>
    <x v="1323"/>
    <x v="1"/>
  </r>
  <r>
    <n v="2135"/>
    <s v="N"/>
    <s v="Electric Utility"/>
    <s v="GT"/>
    <s v="NG"/>
    <n v="247410"/>
    <n v="9352.5300000000007"/>
    <n v="2019"/>
    <n v="26453804.478574246"/>
    <x v="3"/>
    <s v="natural gas"/>
    <b v="1"/>
    <x v="1324"/>
    <x v="1"/>
  </r>
  <r>
    <n v="2136"/>
    <s v="N"/>
    <s v="Electric Utility"/>
    <s v="GT"/>
    <s v="DFO"/>
    <n v="30403"/>
    <n v="1247"/>
    <n v="2019"/>
    <n v="24380914.194065757"/>
    <x v="4"/>
    <s v="heavy or residual fuel oil"/>
    <b v="1"/>
    <x v="1325"/>
    <x v="1"/>
  </r>
  <r>
    <n v="2137"/>
    <s v="N"/>
    <s v="Electric Utility"/>
    <s v="IC"/>
    <s v="DFO"/>
    <n v="1295"/>
    <n v="76.23"/>
    <n v="2019"/>
    <n v="16988062.442607895"/>
    <x v="4"/>
    <s v="heavy or residual fuel oil"/>
    <b v="1"/>
    <x v="1326"/>
    <x v="0"/>
  </r>
  <r>
    <n v="2137"/>
    <s v="N"/>
    <s v="Electric Utility"/>
    <s v="IC"/>
    <s v="NG"/>
    <n v="1117"/>
    <n v="65.77"/>
    <n v="2019"/>
    <n v="16983427.094419949"/>
    <x v="3"/>
    <s v="natural gas"/>
    <b v="1"/>
    <x v="1327"/>
    <x v="0"/>
  </r>
  <r>
    <n v="2138"/>
    <s v="N"/>
    <s v="Electric Utility"/>
    <s v="IC"/>
    <s v="DFO"/>
    <n v="48"/>
    <n v="4"/>
    <n v="2019"/>
    <n v="12000000"/>
    <x v="4"/>
    <s v="heavy or residual fuel oil"/>
    <b v="1"/>
    <x v="844"/>
    <x v="0"/>
  </r>
  <r>
    <n v="2138"/>
    <s v="N"/>
    <s v="Electric Utility"/>
    <s v="IC"/>
    <s v="NG"/>
    <n v="0"/>
    <n v="0"/>
    <n v="2019"/>
    <s v=""/>
    <x v="3"/>
    <s v="natural gas"/>
    <b v="1"/>
    <x v="30"/>
    <x v="1"/>
  </r>
  <r>
    <n v="2139"/>
    <s v="N"/>
    <s v="Electric Utility"/>
    <s v="IC"/>
    <s v="DFO"/>
    <n v="1074"/>
    <n v="100.68"/>
    <n v="2019"/>
    <n v="10667461.263408819"/>
    <x v="4"/>
    <s v="heavy or residual fuel oil"/>
    <b v="1"/>
    <x v="1328"/>
    <x v="0"/>
  </r>
  <r>
    <n v="2139"/>
    <s v="N"/>
    <s v="Electric Utility"/>
    <s v="IC"/>
    <s v="NG"/>
    <n v="19686"/>
    <n v="1848.32"/>
    <n v="2019"/>
    <n v="10650753.116343491"/>
    <x v="3"/>
    <s v="natural gas"/>
    <b v="1"/>
    <x v="1329"/>
    <x v="0"/>
  </r>
  <r>
    <n v="2140"/>
    <s v="N"/>
    <s v="Electric Utility"/>
    <s v="IC"/>
    <s v="DFO"/>
    <n v="30"/>
    <n v="0"/>
    <n v="2019"/>
    <s v=""/>
    <x v="4"/>
    <s v="heavy or residual fuel oil"/>
    <b v="1"/>
    <x v="10"/>
    <x v="1"/>
  </r>
  <r>
    <n v="2141"/>
    <s v="N"/>
    <s v="Electric Utility"/>
    <s v="IC"/>
    <s v="DFO"/>
    <n v="0"/>
    <n v="0"/>
    <n v="2019"/>
    <s v=""/>
    <x v="4"/>
    <s v="heavy or residual fuel oil"/>
    <b v="1"/>
    <x v="10"/>
    <x v="1"/>
  </r>
  <r>
    <n v="2141"/>
    <s v="N"/>
    <s v="Electric Utility"/>
    <s v="IC"/>
    <s v="NG"/>
    <n v="0"/>
    <n v="0"/>
    <n v="2019"/>
    <s v=""/>
    <x v="3"/>
    <s v="natural gas"/>
    <b v="1"/>
    <x v="30"/>
    <x v="1"/>
  </r>
  <r>
    <n v="2142"/>
    <s v="N"/>
    <s v="Electric Utility"/>
    <s v="IC"/>
    <s v="DFO"/>
    <n v="824"/>
    <n v="80"/>
    <n v="2019"/>
    <n v="10300000"/>
    <x v="4"/>
    <s v="heavy or residual fuel oil"/>
    <b v="1"/>
    <x v="1330"/>
    <x v="0"/>
  </r>
  <r>
    <n v="2142"/>
    <s v="N"/>
    <s v="Electric Utility"/>
    <s v="IC"/>
    <s v="NG"/>
    <n v="0"/>
    <n v="0"/>
    <n v="2019"/>
    <s v=""/>
    <x v="3"/>
    <s v="natural gas"/>
    <b v="1"/>
    <x v="30"/>
    <x v="1"/>
  </r>
  <r>
    <n v="2144"/>
    <s v="N"/>
    <s v="Electric Utility"/>
    <s v="GT"/>
    <s v="BIT"/>
    <n v="0"/>
    <n v="0"/>
    <n v="2019"/>
    <s v=""/>
    <x v="2"/>
    <s v="hard coal"/>
    <b v="1"/>
    <x v="5"/>
    <x v="1"/>
  </r>
  <r>
    <n v="2144"/>
    <s v="N"/>
    <s v="Electric Utility"/>
    <s v="GT"/>
    <s v="DFO"/>
    <n v="6433"/>
    <n v="401.36700000000002"/>
    <n v="2019"/>
    <n v="16027725.248961672"/>
    <x v="4"/>
    <s v="heavy or residual fuel oil"/>
    <b v="1"/>
    <x v="1331"/>
    <x v="0"/>
  </r>
  <r>
    <n v="2144"/>
    <s v="N"/>
    <s v="Electric Utility"/>
    <s v="GT"/>
    <s v="NG"/>
    <n v="90960"/>
    <n v="5674.6329999999998"/>
    <n v="2019"/>
    <n v="16029230.436576253"/>
    <x v="3"/>
    <s v="natural gas"/>
    <b v="1"/>
    <x v="1332"/>
    <x v="0"/>
  </r>
  <r>
    <n v="2144"/>
    <s v="N"/>
    <s v="Electric Utility"/>
    <s v="IC"/>
    <s v="DFO"/>
    <n v="656"/>
    <n v="67.254999999999995"/>
    <n v="2019"/>
    <n v="9753921.6415136419"/>
    <x v="4"/>
    <s v="heavy or residual fuel oil"/>
    <b v="1"/>
    <x v="1333"/>
    <x v="0"/>
  </r>
  <r>
    <n v="2144"/>
    <s v="N"/>
    <s v="Electric Utility"/>
    <s v="IC"/>
    <s v="NG"/>
    <n v="2607"/>
    <n v="266.745"/>
    <n v="2019"/>
    <n v="9773379.0698982179"/>
    <x v="3"/>
    <s v="natural gas"/>
    <b v="1"/>
    <x v="1334"/>
    <x v="0"/>
  </r>
  <r>
    <n v="2145"/>
    <s v="N"/>
    <s v="Electric Utility"/>
    <s v="IC"/>
    <s v="DFO"/>
    <n v="0"/>
    <n v="0"/>
    <n v="2019"/>
    <s v=""/>
    <x v="4"/>
    <s v="heavy or residual fuel oil"/>
    <b v="1"/>
    <x v="10"/>
    <x v="1"/>
  </r>
  <r>
    <n v="2145"/>
    <s v="N"/>
    <s v="Electric Utility"/>
    <s v="IC"/>
    <s v="NG"/>
    <n v="0"/>
    <n v="0"/>
    <n v="2019"/>
    <s v=""/>
    <x v="3"/>
    <s v="natural gas"/>
    <b v="1"/>
    <x v="30"/>
    <x v="1"/>
  </r>
  <r>
    <n v="2146"/>
    <s v="N"/>
    <s v="Electric Utility"/>
    <s v="IC"/>
    <s v="DFO"/>
    <n v="0"/>
    <n v="0"/>
    <n v="2019"/>
    <s v=""/>
    <x v="4"/>
    <s v="heavy or residual fuel oil"/>
    <b v="1"/>
    <x v="10"/>
    <x v="1"/>
  </r>
  <r>
    <n v="2146"/>
    <s v="N"/>
    <s v="Electric Utility"/>
    <s v="IC"/>
    <s v="NG"/>
    <n v="0"/>
    <n v="0"/>
    <n v="2019"/>
    <s v=""/>
    <x v="3"/>
    <s v="natural gas"/>
    <b v="1"/>
    <x v="30"/>
    <x v="1"/>
  </r>
  <r>
    <n v="2161"/>
    <s v="N"/>
    <s v="Electric Utility"/>
    <s v="GT"/>
    <s v="DFO"/>
    <n v="99162"/>
    <n v="7127.7939999999999"/>
    <n v="2019"/>
    <n v="13912018.220504129"/>
    <x v="4"/>
    <s v="heavy or residual fuel oil"/>
    <b v="1"/>
    <x v="1335"/>
    <x v="0"/>
  </r>
  <r>
    <n v="2161"/>
    <s v="N"/>
    <s v="Electric Utility"/>
    <s v="GT"/>
    <s v="NG"/>
    <n v="1737372"/>
    <n v="126487.21"/>
    <n v="2019"/>
    <n v="13735554.7647861"/>
    <x v="3"/>
    <s v="natural gas"/>
    <b v="1"/>
    <x v="1336"/>
    <x v="0"/>
  </r>
  <r>
    <n v="2161"/>
    <s v="N"/>
    <s v="Electric Utility"/>
    <s v="ST"/>
    <s v="BIT"/>
    <n v="0"/>
    <n v="0"/>
    <n v="2019"/>
    <s v=""/>
    <x v="2"/>
    <s v="hard coal"/>
    <b v="1"/>
    <x v="5"/>
    <x v="1"/>
  </r>
  <r>
    <n v="2161"/>
    <s v="N"/>
    <s v="Electric Utility"/>
    <s v="ST"/>
    <s v="DFO"/>
    <n v="0"/>
    <n v="0"/>
    <n v="2019"/>
    <s v=""/>
    <x v="4"/>
    <s v="heavy or residual fuel oil"/>
    <b v="1"/>
    <x v="10"/>
    <x v="1"/>
  </r>
  <r>
    <n v="2161"/>
    <s v="N"/>
    <s v="Electric Utility"/>
    <s v="ST"/>
    <s v="NG"/>
    <n v="0"/>
    <n v="0"/>
    <n v="2019"/>
    <s v=""/>
    <x v="3"/>
    <s v="natural gas"/>
    <b v="1"/>
    <x v="30"/>
    <x v="1"/>
  </r>
  <r>
    <n v="2161"/>
    <s v="N"/>
    <s v="Electric Utility"/>
    <s v="ST"/>
    <s v="SUB"/>
    <n v="0"/>
    <n v="0"/>
    <n v="2019"/>
    <s v=""/>
    <x v="2"/>
    <s v="hard coal"/>
    <b v="1"/>
    <x v="5"/>
    <x v="1"/>
  </r>
  <r>
    <n v="2161"/>
    <s v="N"/>
    <s v="Electric Utility"/>
    <s v="ST"/>
    <s v="WDS"/>
    <n v="0"/>
    <n v="0"/>
    <n v="2019"/>
    <s v=""/>
    <x v="8"/>
    <s v="biomass"/>
    <b v="1"/>
    <x v="67"/>
    <x v="1"/>
  </r>
  <r>
    <n v="2164"/>
    <s v="N"/>
    <s v="Electric Utility"/>
    <s v="IC"/>
    <s v="DFO"/>
    <n v="84"/>
    <n v="7"/>
    <n v="2019"/>
    <n v="12000000"/>
    <x v="4"/>
    <s v="heavy or residual fuel oil"/>
    <b v="1"/>
    <x v="844"/>
    <x v="0"/>
  </r>
  <r>
    <n v="2164"/>
    <s v="N"/>
    <s v="Electric Utility"/>
    <s v="IC"/>
    <s v="NG"/>
    <n v="0"/>
    <n v="0"/>
    <n v="2019"/>
    <s v=""/>
    <x v="3"/>
    <s v="natural gas"/>
    <b v="1"/>
    <x v="30"/>
    <x v="1"/>
  </r>
  <r>
    <n v="2166"/>
    <s v="N"/>
    <s v="Electric Utility"/>
    <s v="HY"/>
    <s v="WAT"/>
    <n v="7302863"/>
    <n v="820362"/>
    <n v="2019"/>
    <n v="8902000.5802316535"/>
    <x v="0"/>
    <s v="hydro"/>
    <b v="1"/>
    <x v="1337"/>
    <x v="0"/>
  </r>
  <r>
    <n v="2167"/>
    <s v="N"/>
    <s v="Electric Utility"/>
    <s v="ST"/>
    <s v="DFO"/>
    <n v="48943"/>
    <n v="4872.32"/>
    <n v="2019"/>
    <n v="10045111.979508735"/>
    <x v="4"/>
    <s v="heavy or residual fuel oil"/>
    <b v="1"/>
    <x v="1338"/>
    <x v="0"/>
  </r>
  <r>
    <n v="2167"/>
    <s v="N"/>
    <s v="Electric Utility"/>
    <s v="ST"/>
    <s v="RC"/>
    <n v="69035013"/>
    <n v="6875680.7000000002"/>
    <n v="2019"/>
    <n v="10040462.321061535"/>
    <x v="2"/>
    <s v="hard coal"/>
    <b v="1"/>
    <x v="1339"/>
    <x v="0"/>
  </r>
  <r>
    <n v="2167"/>
    <s v="N"/>
    <s v="Electric Utility"/>
    <s v="ST"/>
    <s v="SUB"/>
    <n v="0"/>
    <n v="0"/>
    <n v="2019"/>
    <s v=""/>
    <x v="2"/>
    <s v="hard coal"/>
    <b v="1"/>
    <x v="5"/>
    <x v="1"/>
  </r>
  <r>
    <n v="2168"/>
    <s v="N"/>
    <s v="Electric Utility"/>
    <s v="ST"/>
    <s v="DFO"/>
    <n v="28807"/>
    <n v="2919.4830000000002"/>
    <n v="2019"/>
    <n v="9867157.9865339156"/>
    <x v="4"/>
    <s v="heavy or residual fuel oil"/>
    <b v="1"/>
    <x v="1340"/>
    <x v="0"/>
  </r>
  <r>
    <n v="2168"/>
    <s v="N"/>
    <s v="Electric Utility"/>
    <s v="ST"/>
    <s v="RC"/>
    <n v="79693500"/>
    <n v="8119332.5"/>
    <n v="2019"/>
    <n v="9815277.3026600387"/>
    <x v="2"/>
    <s v="hard coal"/>
    <b v="1"/>
    <x v="1341"/>
    <x v="0"/>
  </r>
  <r>
    <n v="2168"/>
    <s v="N"/>
    <s v="Electric Utility"/>
    <s v="ST"/>
    <s v="SUB"/>
    <n v="0"/>
    <n v="0"/>
    <n v="2019"/>
    <s v=""/>
    <x v="2"/>
    <s v="hard coal"/>
    <b v="1"/>
    <x v="5"/>
    <x v="1"/>
  </r>
  <r>
    <n v="2176"/>
    <s v="N"/>
    <s v="Electric Utility"/>
    <s v="GT"/>
    <s v="DFO"/>
    <n v="7007"/>
    <n v="278.39699999999999"/>
    <n v="2019"/>
    <n v="25169093.057755653"/>
    <x v="4"/>
    <s v="heavy or residual fuel oil"/>
    <b v="1"/>
    <x v="1342"/>
    <x v="1"/>
  </r>
  <r>
    <n v="2176"/>
    <s v="N"/>
    <s v="Electric Utility"/>
    <s v="GT"/>
    <s v="NG"/>
    <n v="30202"/>
    <n v="1199.6030000000001"/>
    <n v="2019"/>
    <n v="25176662.612547647"/>
    <x v="3"/>
    <s v="natural gas"/>
    <b v="1"/>
    <x v="1343"/>
    <x v="1"/>
  </r>
  <r>
    <n v="2177"/>
    <s v="N"/>
    <s v="Electric Utility"/>
    <s v="GT"/>
    <s v="DFO"/>
    <n v="0"/>
    <n v="0"/>
    <n v="2019"/>
    <s v=""/>
    <x v="4"/>
    <s v="heavy or residual fuel oil"/>
    <b v="1"/>
    <x v="10"/>
    <x v="1"/>
  </r>
  <r>
    <n v="2177"/>
    <s v="N"/>
    <s v="Electric Utility"/>
    <s v="GT"/>
    <s v="NG"/>
    <n v="6449"/>
    <n v="236"/>
    <n v="2019"/>
    <n v="27326271.186440676"/>
    <x v="3"/>
    <s v="natural gas"/>
    <b v="1"/>
    <x v="1344"/>
    <x v="1"/>
  </r>
  <r>
    <n v="2181"/>
    <s v="N"/>
    <s v="Electric Utility"/>
    <s v="HY"/>
    <s v="WAT"/>
    <n v="1265935"/>
    <n v="142208"/>
    <n v="2019"/>
    <n v="8901995.6683168318"/>
    <x v="0"/>
    <s v="hydro"/>
    <b v="1"/>
    <x v="1345"/>
    <x v="0"/>
  </r>
  <r>
    <n v="2182"/>
    <s v="N"/>
    <s v="Electric Utility"/>
    <s v="HY"/>
    <s v="WAT"/>
    <n v="2902800"/>
    <n v="326084"/>
    <n v="2019"/>
    <n v="8902000.7114731185"/>
    <x v="0"/>
    <s v="hydro"/>
    <b v="1"/>
    <x v="1346"/>
    <x v="0"/>
  </r>
  <r>
    <n v="2185"/>
    <s v="N"/>
    <s v="Electric Utility"/>
    <s v="HY"/>
    <s v="WAT"/>
    <n v="1122400"/>
    <n v="126084"/>
    <n v="2019"/>
    <n v="8902001.8400431462"/>
    <x v="0"/>
    <s v="hydro"/>
    <b v="1"/>
    <x v="1347"/>
    <x v="0"/>
  </r>
  <r>
    <n v="2186"/>
    <s v="N"/>
    <s v="Electric Utility"/>
    <s v="HY"/>
    <s v="WAT"/>
    <n v="3070238"/>
    <n v="344893"/>
    <n v="2019"/>
    <n v="8902001.4903172869"/>
    <x v="0"/>
    <s v="hydro"/>
    <b v="1"/>
    <x v="1348"/>
    <x v="0"/>
  </r>
  <r>
    <n v="2188"/>
    <s v="N"/>
    <s v="Electric Utility"/>
    <s v="HY"/>
    <s v="WAT"/>
    <n v="7450653"/>
    <n v="836964"/>
    <n v="2019"/>
    <n v="8901999.3691484928"/>
    <x v="0"/>
    <s v="hydro"/>
    <b v="1"/>
    <x v="1349"/>
    <x v="0"/>
  </r>
  <r>
    <n v="2191"/>
    <s v="N"/>
    <s v="Electric Utility"/>
    <s v="HY"/>
    <s v="WAT"/>
    <n v="2837174"/>
    <n v="318712"/>
    <n v="2019"/>
    <n v="8901999.297171114"/>
    <x v="0"/>
    <s v="hydro"/>
    <b v="1"/>
    <x v="1350"/>
    <x v="0"/>
  </r>
  <r>
    <n v="2192"/>
    <s v="N"/>
    <s v="Electric Utility"/>
    <s v="HY"/>
    <s v="WAT"/>
    <n v="514554"/>
    <n v="57802"/>
    <n v="2019"/>
    <n v="8902010.3110619001"/>
    <x v="0"/>
    <s v="hydro"/>
    <b v="1"/>
    <x v="1351"/>
    <x v="0"/>
  </r>
  <r>
    <n v="2193"/>
    <s v="N"/>
    <s v="Electric Utility"/>
    <s v="HY"/>
    <s v="WAT"/>
    <n v="4035900"/>
    <n v="453370"/>
    <n v="2019"/>
    <n v="8902000.5734830275"/>
    <x v="0"/>
    <s v="hydro"/>
    <b v="1"/>
    <x v="1352"/>
    <x v="0"/>
  </r>
  <r>
    <n v="2194"/>
    <s v="N"/>
    <s v="Electric Utility"/>
    <s v="HY"/>
    <s v="WAT"/>
    <n v="4309646"/>
    <n v="484121"/>
    <n v="2019"/>
    <n v="8902001.7722842004"/>
    <x v="0"/>
    <s v="hydro"/>
    <b v="1"/>
    <x v="1353"/>
    <x v="0"/>
  </r>
  <r>
    <n v="2195"/>
    <s v="N"/>
    <s v="Electric Utility"/>
    <s v="HY"/>
    <s v="WAT"/>
    <n v="3997694"/>
    <n v="449078"/>
    <n v="2019"/>
    <n v="8902003.6608339753"/>
    <x v="0"/>
    <s v="hydro"/>
    <b v="1"/>
    <x v="1354"/>
    <x v="0"/>
  </r>
  <r>
    <n v="2196"/>
    <s v="N"/>
    <s v="Electric Utility"/>
    <s v="IC"/>
    <s v="DFO"/>
    <n v="1726"/>
    <n v="148"/>
    <n v="2019"/>
    <n v="11662162.162162161"/>
    <x v="4"/>
    <s v="heavy or residual fuel oil"/>
    <b v="1"/>
    <x v="1355"/>
    <x v="0"/>
  </r>
  <r>
    <n v="2199"/>
    <s v="N"/>
    <s v="Electric Utility"/>
    <s v="HY"/>
    <s v="WAT"/>
    <n v="14007413"/>
    <n v="1573513"/>
    <n v="2019"/>
    <n v="8902000.1741326582"/>
    <x v="0"/>
    <s v="hydro"/>
    <b v="1"/>
    <x v="1356"/>
    <x v="0"/>
  </r>
  <r>
    <n v="2203"/>
    <s v="N"/>
    <s v="Electric Utility"/>
    <s v="HY"/>
    <s v="WAT"/>
    <n v="5865893"/>
    <n v="658941"/>
    <n v="2019"/>
    <n v="8902000.3308338672"/>
    <x v="0"/>
    <s v="hydro"/>
    <b v="1"/>
    <x v="1357"/>
    <x v="0"/>
  </r>
  <r>
    <n v="2204"/>
    <s v="N"/>
    <s v="Electric Utility"/>
    <s v="HY"/>
    <s v="WAT"/>
    <n v="8136303"/>
    <n v="913986"/>
    <n v="2019"/>
    <n v="8901999.5929915775"/>
    <x v="0"/>
    <s v="hydro"/>
    <b v="1"/>
    <x v="1358"/>
    <x v="0"/>
  </r>
  <r>
    <n v="2214"/>
    <s v="N"/>
    <s v="Electric Utility"/>
    <s v="IC"/>
    <s v="DFO"/>
    <n v="153"/>
    <n v="11.919"/>
    <n v="2019"/>
    <n v="12836647.369745784"/>
    <x v="4"/>
    <s v="heavy or residual fuel oil"/>
    <b v="1"/>
    <x v="1359"/>
    <x v="0"/>
  </r>
  <r>
    <n v="2214"/>
    <s v="N"/>
    <s v="Electric Utility"/>
    <s v="IC"/>
    <s v="NG"/>
    <n v="1"/>
    <n v="8.1000000000000003E-2"/>
    <n v="2019"/>
    <n v="12345679.012345679"/>
    <x v="3"/>
    <s v="natural gas"/>
    <b v="1"/>
    <x v="1360"/>
    <x v="0"/>
  </r>
  <r>
    <n v="2215"/>
    <s v="N"/>
    <s v="Electric Utility"/>
    <s v="IC"/>
    <s v="DFO"/>
    <n v="638"/>
    <n v="63.482999999999997"/>
    <n v="2019"/>
    <n v="10049934.628168171"/>
    <x v="4"/>
    <s v="heavy or residual fuel oil"/>
    <b v="1"/>
    <x v="1361"/>
    <x v="0"/>
  </r>
  <r>
    <n v="2215"/>
    <s v="N"/>
    <s v="Electric Utility"/>
    <s v="IC"/>
    <s v="NG"/>
    <n v="970"/>
    <n v="96.516999999999996"/>
    <n v="2019"/>
    <n v="10050042.997606641"/>
    <x v="3"/>
    <s v="natural gas"/>
    <b v="1"/>
    <x v="1362"/>
    <x v="0"/>
  </r>
  <r>
    <n v="2216"/>
    <s v="N"/>
    <s v="Electric Utility"/>
    <s v="IC"/>
    <s v="DFO"/>
    <n v="0"/>
    <n v="0"/>
    <n v="2019"/>
    <s v=""/>
    <x v="4"/>
    <s v="heavy or residual fuel oil"/>
    <b v="1"/>
    <x v="10"/>
    <x v="1"/>
  </r>
  <r>
    <n v="2221"/>
    <s v="N"/>
    <s v="Electric Utility"/>
    <s v="IC"/>
    <s v="DFO"/>
    <n v="306"/>
    <n v="4.7E-2"/>
    <n v="2019"/>
    <n v="6510638297.8723402"/>
    <x v="4"/>
    <s v="heavy or residual fuel oil"/>
    <b v="1"/>
    <x v="10"/>
    <x v="1"/>
  </r>
  <r>
    <n v="2221"/>
    <s v="N"/>
    <s v="Electric Utility"/>
    <s v="IC"/>
    <s v="NG"/>
    <n v="355815"/>
    <n v="55.953000000000003"/>
    <n v="2019"/>
    <n v="6359176451.6647902"/>
    <x v="3"/>
    <s v="natural gas"/>
    <b v="1"/>
    <x v="30"/>
    <x v="1"/>
  </r>
  <r>
    <n v="2222"/>
    <s v="N"/>
    <s v="Electric Utility"/>
    <s v="IC"/>
    <s v="DFO"/>
    <n v="330"/>
    <n v="26"/>
    <n v="2019"/>
    <n v="12692307.692307692"/>
    <x v="4"/>
    <s v="heavy or residual fuel oil"/>
    <b v="1"/>
    <x v="1363"/>
    <x v="0"/>
  </r>
  <r>
    <n v="2222"/>
    <s v="N"/>
    <s v="Electric Utility"/>
    <s v="IC"/>
    <s v="NG"/>
    <n v="0"/>
    <n v="0"/>
    <n v="2019"/>
    <s v=""/>
    <x v="3"/>
    <s v="natural gas"/>
    <b v="1"/>
    <x v="30"/>
    <x v="1"/>
  </r>
  <r>
    <n v="2223"/>
    <s v="N"/>
    <s v="Electric Utility"/>
    <s v="IC"/>
    <s v="DFO"/>
    <n v="58"/>
    <n v="4"/>
    <n v="2019"/>
    <n v="14500000"/>
    <x v="4"/>
    <s v="heavy or residual fuel oil"/>
    <b v="1"/>
    <x v="1364"/>
    <x v="0"/>
  </r>
  <r>
    <n v="2225"/>
    <s v="N"/>
    <s v="Electric Utility"/>
    <s v="IC"/>
    <s v="DFO"/>
    <n v="6"/>
    <n v="0"/>
    <n v="2019"/>
    <s v=""/>
    <x v="4"/>
    <s v="heavy or residual fuel oil"/>
    <b v="1"/>
    <x v="10"/>
    <x v="1"/>
  </r>
  <r>
    <n v="2226"/>
    <s v="N"/>
    <s v="Electric Utility"/>
    <s v="ST"/>
    <s v="NG"/>
    <n v="12081"/>
    <n v="892"/>
    <n v="2019"/>
    <n v="13543721.973094171"/>
    <x v="3"/>
    <s v="natural gas"/>
    <b v="1"/>
    <x v="1365"/>
    <x v="0"/>
  </r>
  <r>
    <n v="2226"/>
    <s v="N"/>
    <s v="Electric Utility"/>
    <s v="ST"/>
    <s v="RFO"/>
    <n v="0"/>
    <n v="0"/>
    <n v="2019"/>
    <s v=""/>
    <x v="4"/>
    <s v="heavy or residual fuel oil"/>
    <b v="1"/>
    <x v="10"/>
    <x v="1"/>
  </r>
  <r>
    <n v="2227"/>
    <s v="N"/>
    <s v="Electric Utility"/>
    <s v="HY"/>
    <s v="WAT"/>
    <n v="1179674"/>
    <n v="132518"/>
    <n v="2019"/>
    <n v="8901990.672965182"/>
    <x v="0"/>
    <s v="hydro"/>
    <b v="1"/>
    <x v="1366"/>
    <x v="0"/>
  </r>
  <r>
    <n v="2228"/>
    <s v="N"/>
    <s v="Electric Utility"/>
    <s v="HY"/>
    <s v="WAT"/>
    <n v="998839"/>
    <n v="112204"/>
    <n v="2019"/>
    <n v="8901991.0163630545"/>
    <x v="0"/>
    <s v="hydro"/>
    <b v="1"/>
    <x v="1367"/>
    <x v="0"/>
  </r>
  <r>
    <n v="2229"/>
    <s v="N"/>
    <s v="Electric Utility"/>
    <s v="HY"/>
    <s v="WAT"/>
    <n v="1258957"/>
    <n v="141424"/>
    <n v="2019"/>
    <n v="8902003.9031564649"/>
    <x v="0"/>
    <s v="hydro"/>
    <b v="1"/>
    <x v="1368"/>
    <x v="0"/>
  </r>
  <r>
    <n v="2230"/>
    <s v="N"/>
    <s v="Electric Utility"/>
    <s v="IC"/>
    <s v="DFO"/>
    <n v="96"/>
    <n v="7"/>
    <n v="2019"/>
    <n v="13714285.714285713"/>
    <x v="4"/>
    <s v="heavy or residual fuel oil"/>
    <b v="1"/>
    <x v="1369"/>
    <x v="0"/>
  </r>
  <r>
    <n v="2232"/>
    <s v="N"/>
    <s v="Electric Utility"/>
    <s v="IC"/>
    <s v="DFO"/>
    <n v="47"/>
    <n v="3.6709999999999998"/>
    <n v="2019"/>
    <n v="12803050.93979842"/>
    <x v="4"/>
    <s v="heavy or residual fuel oil"/>
    <b v="1"/>
    <x v="1370"/>
    <x v="0"/>
  </r>
  <r>
    <n v="2232"/>
    <s v="N"/>
    <s v="Electric Utility"/>
    <s v="IC"/>
    <s v="NG"/>
    <n v="443"/>
    <n v="34.329000000000001"/>
    <n v="2019"/>
    <n v="12904541.34987911"/>
    <x v="3"/>
    <s v="natural gas"/>
    <b v="1"/>
    <x v="1371"/>
    <x v="0"/>
  </r>
  <r>
    <n v="2233"/>
    <s v="N"/>
    <s v="Electric Utility"/>
    <s v="IC"/>
    <s v="DFO"/>
    <n v="215"/>
    <n v="22"/>
    <n v="2019"/>
    <n v="9772727.2727272734"/>
    <x v="4"/>
    <s v="heavy or residual fuel oil"/>
    <b v="1"/>
    <x v="1372"/>
    <x v="0"/>
  </r>
  <r>
    <n v="2233"/>
    <s v="N"/>
    <s v="Electric Utility"/>
    <s v="IC"/>
    <s v="NG"/>
    <n v="0"/>
    <n v="0"/>
    <n v="2019"/>
    <s v=""/>
    <x v="3"/>
    <s v="natural gas"/>
    <b v="1"/>
    <x v="30"/>
    <x v="1"/>
  </r>
  <r>
    <n v="2234"/>
    <s v="N"/>
    <s v="Electric Utility"/>
    <s v="IC"/>
    <s v="DFO"/>
    <n v="0"/>
    <n v="0"/>
    <n v="2019"/>
    <s v=""/>
    <x v="4"/>
    <s v="heavy or residual fuel oil"/>
    <b v="1"/>
    <x v="10"/>
    <x v="1"/>
  </r>
  <r>
    <n v="2235"/>
    <s v="N"/>
    <s v="Electric Utility"/>
    <s v="IC"/>
    <s v="DFO"/>
    <n v="17"/>
    <n v="1.2609999999999999"/>
    <n v="2019"/>
    <n v="13481363.996827915"/>
    <x v="4"/>
    <s v="heavy or residual fuel oil"/>
    <b v="1"/>
    <x v="1373"/>
    <x v="0"/>
  </r>
  <r>
    <n v="2235"/>
    <s v="N"/>
    <s v="Electric Utility"/>
    <s v="IC"/>
    <s v="NG"/>
    <n v="62"/>
    <n v="4.7389999999999999"/>
    <n v="2019"/>
    <n v="13082928.887951044"/>
    <x v="3"/>
    <s v="natural gas"/>
    <b v="1"/>
    <x v="1374"/>
    <x v="0"/>
  </r>
  <r>
    <n v="2237"/>
    <s v="N"/>
    <s v="Electric Utility"/>
    <s v="IC"/>
    <s v="DFO"/>
    <n v="132"/>
    <n v="11.606"/>
    <n v="2019"/>
    <n v="11373427.537480615"/>
    <x v="4"/>
    <s v="heavy or residual fuel oil"/>
    <b v="1"/>
    <x v="1375"/>
    <x v="0"/>
  </r>
  <r>
    <n v="2237"/>
    <s v="N"/>
    <s v="Electric Utility"/>
    <s v="IC"/>
    <s v="NG"/>
    <n v="1663"/>
    <n v="151.39400000000001"/>
    <n v="2019"/>
    <n v="10984583.272784919"/>
    <x v="3"/>
    <s v="natural gas"/>
    <b v="1"/>
    <x v="1376"/>
    <x v="0"/>
  </r>
  <r>
    <n v="2238"/>
    <s v="N"/>
    <s v="Electric Utility"/>
    <s v="IC"/>
    <s v="DFO"/>
    <n v="23"/>
    <n v="1.327"/>
    <n v="2019"/>
    <n v="17332328.560663149"/>
    <x v="4"/>
    <s v="heavy or residual fuel oil"/>
    <b v="1"/>
    <x v="1377"/>
    <x v="0"/>
  </r>
  <r>
    <n v="2238"/>
    <s v="N"/>
    <s v="Electric Utility"/>
    <s v="IC"/>
    <s v="NG"/>
    <n v="134"/>
    <n v="7.673"/>
    <n v="2019"/>
    <n v="17463834.223901995"/>
    <x v="3"/>
    <s v="natural gas"/>
    <b v="1"/>
    <x v="1378"/>
    <x v="0"/>
  </r>
  <r>
    <n v="2240"/>
    <s v="N"/>
    <s v="Electric Utility"/>
    <s v="GT"/>
    <s v="DFO"/>
    <n v="0"/>
    <n v="0"/>
    <n v="2019"/>
    <s v=""/>
    <x v="4"/>
    <s v="heavy or residual fuel oil"/>
    <b v="1"/>
    <x v="10"/>
    <x v="1"/>
  </r>
  <r>
    <n v="2240"/>
    <s v="N"/>
    <s v="Electric Utility"/>
    <s v="GT"/>
    <s v="NG"/>
    <n v="56084"/>
    <n v="3824"/>
    <n v="2019"/>
    <n v="14666317.991631798"/>
    <x v="3"/>
    <s v="natural gas"/>
    <b v="1"/>
    <x v="1379"/>
    <x v="0"/>
  </r>
  <r>
    <n v="2240"/>
    <s v="N"/>
    <s v="Electric Utility"/>
    <s v="PV"/>
    <s v="SUN"/>
    <n v="35091"/>
    <n v="3942"/>
    <n v="2019"/>
    <n v="8901826.4840182643"/>
    <x v="11"/>
    <s v="solar"/>
    <b v="1"/>
    <x v="1380"/>
    <x v="0"/>
  </r>
  <r>
    <n v="2240"/>
    <s v="N"/>
    <s v="Electric Utility"/>
    <s v="ST"/>
    <s v="NG"/>
    <n v="164840"/>
    <n v="13572.263000000001"/>
    <n v="2019"/>
    <n v="12145358.515378017"/>
    <x v="3"/>
    <s v="natural gas"/>
    <b v="1"/>
    <x v="1381"/>
    <x v="0"/>
  </r>
  <r>
    <n v="2240"/>
    <s v="N"/>
    <s v="Electric Utility"/>
    <s v="ST"/>
    <s v="SUB"/>
    <n v="5248249"/>
    <n v="433260.74"/>
    <n v="2019"/>
    <n v="12113373.115690105"/>
    <x v="2"/>
    <s v="hard coal"/>
    <b v="1"/>
    <x v="1382"/>
    <x v="0"/>
  </r>
  <r>
    <n v="2240"/>
    <s v="N"/>
    <s v="Electric Utility"/>
    <s v="WT"/>
    <s v="WND"/>
    <n v="1731493"/>
    <n v="194506"/>
    <n v="2019"/>
    <n v="8902003.0230429899"/>
    <x v="9"/>
    <s v="wind"/>
    <b v="1"/>
    <x v="1383"/>
    <x v="0"/>
  </r>
  <r>
    <n v="2241"/>
    <s v="N"/>
    <s v="Electric Utility"/>
    <s v="GT"/>
    <s v="DFO"/>
    <n v="7685"/>
    <n v="349.79899999999998"/>
    <n v="2019"/>
    <n v="21969759.776328694"/>
    <x v="4"/>
    <s v="heavy or residual fuel oil"/>
    <b v="1"/>
    <x v="1384"/>
    <x v="1"/>
  </r>
  <r>
    <n v="2241"/>
    <s v="N"/>
    <s v="Electric Utility"/>
    <s v="GT"/>
    <s v="NG"/>
    <n v="109086"/>
    <n v="4965.201"/>
    <n v="2019"/>
    <n v="21970107.554558214"/>
    <x v="3"/>
    <s v="natural gas"/>
    <b v="1"/>
    <x v="1385"/>
    <x v="1"/>
  </r>
  <r>
    <n v="2241"/>
    <s v="N"/>
    <s v="Electric Utility"/>
    <s v="GT"/>
    <s v="RFO"/>
    <n v="0"/>
    <n v="0"/>
    <n v="2019"/>
    <s v=""/>
    <x v="4"/>
    <s v="heavy or residual fuel oil"/>
    <b v="1"/>
    <x v="10"/>
    <x v="1"/>
  </r>
  <r>
    <n v="2243"/>
    <s v="N"/>
    <s v="Electric Utility"/>
    <s v="GT"/>
    <s v="DFO"/>
    <n v="0"/>
    <n v="0"/>
    <n v="2019"/>
    <s v=""/>
    <x v="4"/>
    <s v="heavy or residual fuel oil"/>
    <b v="1"/>
    <x v="10"/>
    <x v="1"/>
  </r>
  <r>
    <n v="2243"/>
    <s v="N"/>
    <s v="Electric Utility"/>
    <s v="GT"/>
    <s v="NG"/>
    <n v="632"/>
    <n v="-466"/>
    <n v="2019"/>
    <n v="-1356223.1759656654"/>
    <x v="3"/>
    <s v="natural gas"/>
    <b v="1"/>
    <x v="1386"/>
    <x v="0"/>
  </r>
  <r>
    <n v="2244"/>
    <s v="N"/>
    <s v="Electric Utility"/>
    <s v="ST"/>
    <s v="DFO"/>
    <n v="0"/>
    <n v="0"/>
    <n v="2019"/>
    <s v=""/>
    <x v="4"/>
    <s v="heavy or residual fuel oil"/>
    <b v="1"/>
    <x v="10"/>
    <x v="1"/>
  </r>
  <r>
    <n v="2244"/>
    <s v="N"/>
    <s v="Electric Utility"/>
    <s v="ST"/>
    <s v="NG"/>
    <n v="6102"/>
    <n v="-274"/>
    <n v="2019"/>
    <n v="-22270072.99270073"/>
    <x v="3"/>
    <s v="natural gas"/>
    <b v="1"/>
    <x v="1387"/>
    <x v="0"/>
  </r>
  <r>
    <n v="2248"/>
    <s v="N"/>
    <s v="Electric Utility"/>
    <s v="IC"/>
    <s v="DFO"/>
    <n v="584"/>
    <n v="49"/>
    <n v="2019"/>
    <n v="11918367.346938776"/>
    <x v="4"/>
    <s v="heavy or residual fuel oil"/>
    <b v="1"/>
    <x v="1388"/>
    <x v="0"/>
  </r>
  <r>
    <n v="2248"/>
    <s v="N"/>
    <s v="Electric Utility"/>
    <s v="IC"/>
    <s v="NG"/>
    <n v="0"/>
    <n v="0"/>
    <n v="2019"/>
    <s v=""/>
    <x v="3"/>
    <s v="natural gas"/>
    <b v="1"/>
    <x v="30"/>
    <x v="1"/>
  </r>
  <r>
    <n v="2249"/>
    <s v="N"/>
    <s v="Electric Utility"/>
    <s v="IC"/>
    <s v="DFO"/>
    <n v="18"/>
    <n v="4.3040000000000003"/>
    <n v="2019"/>
    <n v="4182156.1338289957"/>
    <x v="4"/>
    <s v="heavy or residual fuel oil"/>
    <b v="1"/>
    <x v="1389"/>
    <x v="0"/>
  </r>
  <r>
    <n v="2249"/>
    <s v="N"/>
    <s v="Electric Utility"/>
    <s v="IC"/>
    <s v="NG"/>
    <n v="7"/>
    <n v="1.696"/>
    <n v="2019"/>
    <n v="4127358.4905660376"/>
    <x v="3"/>
    <s v="natural gas"/>
    <b v="1"/>
    <x v="1390"/>
    <x v="0"/>
  </r>
  <r>
    <n v="2250"/>
    <s v="N"/>
    <s v="Electric Utility"/>
    <s v="GT"/>
    <s v="DFO"/>
    <n v="1278"/>
    <n v="49.536000000000001"/>
    <n v="2019"/>
    <n v="25799418.604651161"/>
    <x v="4"/>
    <s v="heavy or residual fuel oil"/>
    <b v="1"/>
    <x v="1391"/>
    <x v="1"/>
  </r>
  <r>
    <n v="2250"/>
    <s v="N"/>
    <s v="Electric Utility"/>
    <s v="GT"/>
    <s v="NG"/>
    <n v="35254"/>
    <n v="1366.4639999999999"/>
    <n v="2019"/>
    <n v="25799435.623624187"/>
    <x v="3"/>
    <s v="natural gas"/>
    <b v="1"/>
    <x v="1392"/>
    <x v="1"/>
  </r>
  <r>
    <n v="2253"/>
    <s v="N"/>
    <s v="Electric Utility"/>
    <s v="IC"/>
    <s v="DFO"/>
    <n v="0"/>
    <n v="0"/>
    <n v="2019"/>
    <s v=""/>
    <x v="4"/>
    <s v="heavy or residual fuel oil"/>
    <b v="1"/>
    <x v="10"/>
    <x v="1"/>
  </r>
  <r>
    <n v="2255"/>
    <s v="N"/>
    <s v="Electric Utility"/>
    <s v="IC"/>
    <s v="DFO"/>
    <n v="1241"/>
    <n v="-37.753999999999998"/>
    <n v="2019"/>
    <n v="-32870689.198495526"/>
    <x v="4"/>
    <s v="heavy or residual fuel oil"/>
    <b v="1"/>
    <x v="1393"/>
    <x v="0"/>
  </r>
  <r>
    <n v="2255"/>
    <s v="N"/>
    <s v="Electric Utility"/>
    <s v="IC"/>
    <s v="NG"/>
    <n v="7088"/>
    <n v="-216.24600000000001"/>
    <n v="2019"/>
    <n v="-32777484.901454825"/>
    <x v="3"/>
    <s v="natural gas"/>
    <b v="1"/>
    <x v="1394"/>
    <x v="0"/>
  </r>
  <r>
    <n v="2256"/>
    <s v="N"/>
    <s v="Electric Utility"/>
    <s v="IC"/>
    <s v="DFO"/>
    <n v="245"/>
    <n v="-254.69800000000001"/>
    <n v="2019"/>
    <n v="-961923.53296845674"/>
    <x v="4"/>
    <s v="heavy or residual fuel oil"/>
    <b v="1"/>
    <x v="1395"/>
    <x v="0"/>
  </r>
  <r>
    <n v="2256"/>
    <s v="N"/>
    <s v="Electric Utility"/>
    <s v="IC"/>
    <s v="NG"/>
    <n v="82"/>
    <n v="-86.302000000000007"/>
    <n v="2019"/>
    <n v="-950151.79254246701"/>
    <x v="3"/>
    <s v="natural gas"/>
    <b v="1"/>
    <x v="1396"/>
    <x v="0"/>
  </r>
  <r>
    <n v="2260"/>
    <s v="N"/>
    <s v="Electric Utility"/>
    <s v="HY"/>
    <s v="WAT"/>
    <n v="688996"/>
    <n v="77398"/>
    <n v="2019"/>
    <n v="8901987.1314504258"/>
    <x v="0"/>
    <s v="hydro"/>
    <b v="1"/>
    <x v="1397"/>
    <x v="0"/>
  </r>
  <r>
    <n v="2265"/>
    <s v="N"/>
    <s v="Electric Utility"/>
    <s v="GT"/>
    <s v="DFO"/>
    <n v="956"/>
    <n v="78.989999999999995"/>
    <n v="2019"/>
    <n v="12102797.822509179"/>
    <x v="4"/>
    <s v="heavy or residual fuel oil"/>
    <b v="1"/>
    <x v="1398"/>
    <x v="0"/>
  </r>
  <r>
    <n v="2265"/>
    <s v="N"/>
    <s v="Electric Utility"/>
    <s v="GT"/>
    <s v="NG"/>
    <n v="60117"/>
    <n v="4962.01"/>
    <n v="2019"/>
    <n v="12115453.213516297"/>
    <x v="3"/>
    <s v="natural gas"/>
    <b v="1"/>
    <x v="1399"/>
    <x v="0"/>
  </r>
  <r>
    <n v="2266"/>
    <s v="N"/>
    <s v="Electric Utility"/>
    <s v="GT"/>
    <s v="DFO"/>
    <n v="12317"/>
    <n v="925"/>
    <n v="2019"/>
    <n v="13315675.675675675"/>
    <x v="4"/>
    <s v="heavy or residual fuel oil"/>
    <b v="1"/>
    <x v="1400"/>
    <x v="0"/>
  </r>
  <r>
    <n v="2268"/>
    <s v="N"/>
    <s v="Electric Utility"/>
    <s v="HY"/>
    <s v="WAT"/>
    <n v="3595"/>
    <n v="404"/>
    <n v="2019"/>
    <n v="8898514.8514851481"/>
    <x v="0"/>
    <s v="hydro"/>
    <b v="1"/>
    <x v="1401"/>
    <x v="0"/>
  </r>
  <r>
    <n v="2271"/>
    <s v="N"/>
    <s v="Electric Utility"/>
    <s v="GT"/>
    <s v="DFO"/>
    <n v="9237"/>
    <n v="717"/>
    <n v="2019"/>
    <n v="12882845.188284518"/>
    <x v="4"/>
    <s v="heavy or residual fuel oil"/>
    <b v="1"/>
    <x v="1402"/>
    <x v="0"/>
  </r>
  <r>
    <n v="2273"/>
    <s v="N"/>
    <s v="Electric Utility"/>
    <s v="HY"/>
    <s v="WAT"/>
    <n v="137074"/>
    <n v="15398"/>
    <n v="2019"/>
    <n v="8902065.2032731511"/>
    <x v="0"/>
    <s v="hydro"/>
    <b v="1"/>
    <x v="1403"/>
    <x v="0"/>
  </r>
  <r>
    <n v="2274"/>
    <s v="N"/>
    <s v="Electric Utility"/>
    <s v="HY"/>
    <s v="WAT"/>
    <n v="1023525"/>
    <n v="114977"/>
    <n v="2019"/>
    <n v="8901997.7908625193"/>
    <x v="0"/>
    <s v="hydro"/>
    <b v="1"/>
    <x v="1404"/>
    <x v="0"/>
  </r>
  <r>
    <n v="2277"/>
    <s v="N"/>
    <s v="Electric Utility"/>
    <s v="ST"/>
    <s v="NG"/>
    <n v="21921"/>
    <n v="1850.019"/>
    <n v="2019"/>
    <n v="11849067.496063555"/>
    <x v="3"/>
    <s v="natural gas"/>
    <b v="1"/>
    <x v="1405"/>
    <x v="0"/>
  </r>
  <r>
    <n v="2277"/>
    <s v="N"/>
    <s v="Electric Utility"/>
    <s v="ST"/>
    <s v="SUB"/>
    <n v="8660484"/>
    <n v="736657.98"/>
    <n v="2019"/>
    <n v="11756451.752548721"/>
    <x v="2"/>
    <s v="hard coal"/>
    <b v="1"/>
    <x v="1406"/>
    <x v="0"/>
  </r>
  <r>
    <n v="2278"/>
    <s v="N"/>
    <s v="Electric Utility"/>
    <s v="HY"/>
    <s v="WAT"/>
    <n v="28273"/>
    <n v="3176"/>
    <n v="2019"/>
    <n v="8902078.0856423173"/>
    <x v="0"/>
    <s v="hydro"/>
    <b v="1"/>
    <x v="1407"/>
    <x v="0"/>
  </r>
  <r>
    <n v="2290"/>
    <s v="N"/>
    <s v="Electric Utility"/>
    <s v="GT"/>
    <s v="DFO"/>
    <n v="59019"/>
    <n v="3066"/>
    <n v="2019"/>
    <n v="19249510.763209395"/>
    <x v="4"/>
    <s v="heavy or residual fuel oil"/>
    <b v="1"/>
    <x v="1408"/>
    <x v="0"/>
  </r>
  <r>
    <n v="2291"/>
    <s v="N"/>
    <s v="Electric Utility"/>
    <s v="ST"/>
    <s v="NG"/>
    <n v="837236"/>
    <n v="75429.092999999993"/>
    <n v="2019"/>
    <n v="11099642.945461376"/>
    <x v="3"/>
    <s v="natural gas"/>
    <b v="1"/>
    <x v="1409"/>
    <x v="0"/>
  </r>
  <r>
    <n v="2291"/>
    <s v="N"/>
    <s v="Electric Utility"/>
    <s v="ST"/>
    <s v="SUB"/>
    <n v="19816908"/>
    <n v="1797866.9"/>
    <n v="2019"/>
    <n v="11022455.555525273"/>
    <x v="2"/>
    <s v="hard coal"/>
    <b v="1"/>
    <x v="1410"/>
    <x v="0"/>
  </r>
  <r>
    <n v="2292"/>
    <s v="N"/>
    <s v="Electric Utility"/>
    <s v="GT"/>
    <s v="DFO"/>
    <n v="37537"/>
    <n v="2787.451"/>
    <n v="2019"/>
    <n v="13466425.060027961"/>
    <x v="4"/>
    <s v="heavy or residual fuel oil"/>
    <b v="1"/>
    <x v="1411"/>
    <x v="0"/>
  </r>
  <r>
    <n v="2292"/>
    <s v="N"/>
    <s v="Electric Utility"/>
    <s v="GT"/>
    <s v="NG"/>
    <n v="1211803"/>
    <n v="89985.548999999999"/>
    <n v="2019"/>
    <n v="13466640.071285225"/>
    <x v="3"/>
    <s v="natural gas"/>
    <b v="1"/>
    <x v="1412"/>
    <x v="0"/>
  </r>
  <r>
    <n v="2292"/>
    <s v="N"/>
    <s v="Electric Utility"/>
    <s v="IC"/>
    <s v="DFO"/>
    <n v="120"/>
    <n v="12"/>
    <n v="2019"/>
    <n v="10000000"/>
    <x v="4"/>
    <s v="heavy or residual fuel oil"/>
    <b v="1"/>
    <x v="1203"/>
    <x v="0"/>
  </r>
  <r>
    <n v="2294"/>
    <s v="N"/>
    <s v="Electric Utility"/>
    <s v="IC"/>
    <s v="DFO"/>
    <n v="916"/>
    <n v="93.201999999999998"/>
    <n v="2019"/>
    <n v="9828115.2764962129"/>
    <x v="4"/>
    <s v="heavy or residual fuel oil"/>
    <b v="1"/>
    <x v="1413"/>
    <x v="0"/>
  </r>
  <r>
    <n v="2294"/>
    <s v="N"/>
    <s v="Electric Utility"/>
    <s v="IC"/>
    <s v="NG"/>
    <n v="116"/>
    <n v="11.798"/>
    <n v="2019"/>
    <n v="9832174.9449059162"/>
    <x v="3"/>
    <s v="natural gas"/>
    <b v="1"/>
    <x v="1414"/>
    <x v="0"/>
  </r>
  <r>
    <n v="2295"/>
    <s v="N"/>
    <s v="Electric Utility"/>
    <s v="IC"/>
    <s v="DFO"/>
    <n v="59"/>
    <n v="4.827"/>
    <n v="2019"/>
    <n v="12222912.782266418"/>
    <x v="4"/>
    <s v="heavy or residual fuel oil"/>
    <b v="1"/>
    <x v="1415"/>
    <x v="0"/>
  </r>
  <r>
    <n v="2295"/>
    <s v="N"/>
    <s v="Electric Utility"/>
    <s v="IC"/>
    <s v="NG"/>
    <n v="591"/>
    <n v="48.173000000000002"/>
    <n v="2019"/>
    <n v="12268283.063126648"/>
    <x v="3"/>
    <s v="natural gas"/>
    <b v="1"/>
    <x v="1416"/>
    <x v="0"/>
  </r>
  <r>
    <n v="2296"/>
    <s v="N"/>
    <s v="Electric Utility"/>
    <s v="IC"/>
    <s v="DFO"/>
    <n v="234"/>
    <n v="140.858"/>
    <n v="2019"/>
    <n v="1661247.4974797312"/>
    <x v="4"/>
    <s v="heavy or residual fuel oil"/>
    <b v="1"/>
    <x v="1417"/>
    <x v="0"/>
  </r>
  <r>
    <n v="2296"/>
    <s v="N"/>
    <s v="Electric Utility"/>
    <s v="IC"/>
    <s v="NG"/>
    <n v="156"/>
    <n v="95.141999999999996"/>
    <n v="2019"/>
    <n v="1639654.4113010028"/>
    <x v="3"/>
    <s v="natural gas"/>
    <b v="1"/>
    <x v="1418"/>
    <x v="0"/>
  </r>
  <r>
    <n v="2297"/>
    <s v="N"/>
    <s v="Electric Utility"/>
    <s v="IC"/>
    <s v="DFO"/>
    <n v="23"/>
    <n v="3"/>
    <n v="2019"/>
    <n v="7666666.666666667"/>
    <x v="4"/>
    <s v="heavy or residual fuel oil"/>
    <b v="1"/>
    <x v="1419"/>
    <x v="0"/>
  </r>
  <r>
    <n v="2299"/>
    <s v="N"/>
    <s v="Electric Utility"/>
    <s v="IC"/>
    <s v="DFO"/>
    <n v="1054"/>
    <n v="88"/>
    <n v="2019"/>
    <n v="11977272.727272727"/>
    <x v="4"/>
    <s v="heavy or residual fuel oil"/>
    <b v="1"/>
    <x v="1420"/>
    <x v="0"/>
  </r>
  <r>
    <n v="2299"/>
    <s v="N"/>
    <s v="Electric Utility"/>
    <s v="IC"/>
    <s v="NG"/>
    <n v="0"/>
    <n v="0"/>
    <n v="2019"/>
    <s v=""/>
    <x v="3"/>
    <s v="natural gas"/>
    <b v="1"/>
    <x v="30"/>
    <x v="1"/>
  </r>
  <r>
    <n v="2300"/>
    <s v="N"/>
    <s v="Electric Utility"/>
    <s v="IC"/>
    <s v="DFO"/>
    <n v="18"/>
    <n v="1"/>
    <n v="2019"/>
    <n v="18000000"/>
    <x v="4"/>
    <s v="heavy or residual fuel oil"/>
    <b v="1"/>
    <x v="790"/>
    <x v="0"/>
  </r>
  <r>
    <n v="2300"/>
    <s v="N"/>
    <s v="Electric Utility"/>
    <s v="IC"/>
    <s v="NG"/>
    <n v="0"/>
    <n v="0"/>
    <n v="2019"/>
    <s v=""/>
    <x v="3"/>
    <s v="natural gas"/>
    <b v="1"/>
    <x v="30"/>
    <x v="1"/>
  </r>
  <r>
    <n v="2302"/>
    <s v="N"/>
    <s v="Electric Utility"/>
    <s v="IC"/>
    <s v="DFO"/>
    <n v="36"/>
    <n v="2"/>
    <n v="2019"/>
    <n v="18000000"/>
    <x v="4"/>
    <s v="heavy or residual fuel oil"/>
    <b v="1"/>
    <x v="790"/>
    <x v="0"/>
  </r>
  <r>
    <n v="2302"/>
    <s v="N"/>
    <s v="Electric Utility"/>
    <s v="IC"/>
    <s v="NG"/>
    <n v="0"/>
    <n v="0"/>
    <n v="2019"/>
    <s v=""/>
    <x v="3"/>
    <s v="natural gas"/>
    <b v="1"/>
    <x v="30"/>
    <x v="1"/>
  </r>
  <r>
    <n v="2303"/>
    <s v="N"/>
    <s v="Electric Utility"/>
    <s v="HY"/>
    <s v="WAT"/>
    <n v="0"/>
    <n v="0"/>
    <n v="2019"/>
    <s v=""/>
    <x v="0"/>
    <s v="hydro"/>
    <b v="1"/>
    <x v="62"/>
    <x v="1"/>
  </r>
  <r>
    <n v="2303"/>
    <s v="N"/>
    <s v="Electric Utility"/>
    <s v="IC"/>
    <s v="DFO"/>
    <n v="153"/>
    <n v="13"/>
    <n v="2019"/>
    <n v="11769230.76923077"/>
    <x v="4"/>
    <s v="heavy or residual fuel oil"/>
    <b v="1"/>
    <x v="1421"/>
    <x v="0"/>
  </r>
  <r>
    <n v="2305"/>
    <s v="N"/>
    <s v="Electric Utility"/>
    <s v="IC"/>
    <s v="DFO"/>
    <n v="36"/>
    <n v="2.1680000000000001"/>
    <n v="2019"/>
    <n v="16605166.051660515"/>
    <x v="4"/>
    <s v="heavy or residual fuel oil"/>
    <b v="1"/>
    <x v="1422"/>
    <x v="0"/>
  </r>
  <r>
    <n v="2305"/>
    <s v="N"/>
    <s v="Electric Utility"/>
    <s v="IC"/>
    <s v="NG"/>
    <n v="112"/>
    <n v="6.8319999999999999"/>
    <n v="2019"/>
    <n v="16393442.622950818"/>
    <x v="3"/>
    <s v="natural gas"/>
    <b v="1"/>
    <x v="1423"/>
    <x v="0"/>
  </r>
  <r>
    <n v="2308"/>
    <s v="N"/>
    <s v="Electric Utility"/>
    <s v="IC"/>
    <s v="DFO"/>
    <n v="407"/>
    <n v="36.139000000000003"/>
    <n v="2019"/>
    <n v="11262071.446359886"/>
    <x v="4"/>
    <s v="heavy or residual fuel oil"/>
    <b v="1"/>
    <x v="1424"/>
    <x v="0"/>
  </r>
  <r>
    <n v="2308"/>
    <s v="N"/>
    <s v="Electric Utility"/>
    <s v="IC"/>
    <s v="NG"/>
    <n v="235"/>
    <n v="20.861000000000001"/>
    <n v="2019"/>
    <n v="11265040.026844351"/>
    <x v="3"/>
    <s v="natural gas"/>
    <b v="1"/>
    <x v="1425"/>
    <x v="0"/>
  </r>
  <r>
    <n v="2310"/>
    <s v="N"/>
    <s v="Electric Utility"/>
    <s v="IC"/>
    <s v="DFO"/>
    <n v="23"/>
    <n v="2.2770000000000001"/>
    <n v="2019"/>
    <n v="10101010.101010101"/>
    <x v="4"/>
    <s v="heavy or residual fuel oil"/>
    <b v="1"/>
    <x v="1426"/>
    <x v="0"/>
  </r>
  <r>
    <n v="2310"/>
    <s v="N"/>
    <s v="Electric Utility"/>
    <s v="IC"/>
    <s v="NG"/>
    <n v="151"/>
    <n v="14.723000000000001"/>
    <n v="2019"/>
    <n v="10256061.943897303"/>
    <x v="3"/>
    <s v="natural gas"/>
    <b v="1"/>
    <x v="1427"/>
    <x v="0"/>
  </r>
  <r>
    <n v="2311"/>
    <s v="N"/>
    <s v="Electric Utility"/>
    <s v="IC"/>
    <s v="DFO"/>
    <n v="6"/>
    <n v="5"/>
    <n v="2019"/>
    <n v="1200000"/>
    <x v="4"/>
    <s v="heavy or residual fuel oil"/>
    <b v="1"/>
    <x v="1428"/>
    <x v="0"/>
  </r>
  <r>
    <n v="2311"/>
    <s v="N"/>
    <s v="Electric Utility"/>
    <s v="IC"/>
    <s v="NG"/>
    <n v="0"/>
    <n v="0"/>
    <n v="2019"/>
    <s v=""/>
    <x v="3"/>
    <s v="natural gas"/>
    <b v="1"/>
    <x v="30"/>
    <x v="1"/>
  </r>
  <r>
    <n v="2312"/>
    <s v="N"/>
    <s v="Electric Utility"/>
    <s v="IC"/>
    <s v="DFO"/>
    <n v="540"/>
    <n v="55"/>
    <n v="2019"/>
    <n v="9818181.8181818184"/>
    <x v="4"/>
    <s v="heavy or residual fuel oil"/>
    <b v="1"/>
    <x v="878"/>
    <x v="0"/>
  </r>
  <r>
    <n v="2313"/>
    <s v="N"/>
    <s v="Electric Utility"/>
    <s v="IC"/>
    <s v="DFO"/>
    <n v="120"/>
    <n v="10.798"/>
    <n v="2019"/>
    <n v="11113169.105389886"/>
    <x v="4"/>
    <s v="heavy or residual fuel oil"/>
    <b v="1"/>
    <x v="1429"/>
    <x v="0"/>
  </r>
  <r>
    <n v="2313"/>
    <s v="N"/>
    <s v="Electric Utility"/>
    <s v="IC"/>
    <s v="NG"/>
    <n v="524"/>
    <n v="49.201999999999998"/>
    <n v="2019"/>
    <n v="10649973.578309827"/>
    <x v="3"/>
    <s v="natural gas"/>
    <b v="1"/>
    <x v="1430"/>
    <x v="0"/>
  </r>
  <r>
    <n v="2315"/>
    <s v="N"/>
    <s v="Electric Utility"/>
    <s v="IC"/>
    <s v="DFO"/>
    <n v="84"/>
    <n v="7"/>
    <n v="2019"/>
    <n v="12000000"/>
    <x v="4"/>
    <s v="heavy or residual fuel oil"/>
    <b v="1"/>
    <x v="844"/>
    <x v="0"/>
  </r>
  <r>
    <n v="2316"/>
    <s v="N"/>
    <s v="Electric Utility"/>
    <s v="IC"/>
    <s v="DFO"/>
    <n v="306"/>
    <n v="23"/>
    <n v="2019"/>
    <n v="13304347.826086957"/>
    <x v="4"/>
    <s v="heavy or residual fuel oil"/>
    <b v="1"/>
    <x v="1431"/>
    <x v="0"/>
  </r>
  <r>
    <n v="2322"/>
    <s v="N"/>
    <s v="Electric Utility"/>
    <s v="CA"/>
    <s v="NG"/>
    <n v="0"/>
    <n v="157036"/>
    <n v="2019"/>
    <n v="0"/>
    <x v="1"/>
    <s v="natural gas"/>
    <b v="1"/>
    <x v="91"/>
    <x v="0"/>
  </r>
  <r>
    <n v="2322"/>
    <s v="N"/>
    <s v="Electric Utility"/>
    <s v="CT"/>
    <s v="NG"/>
    <n v="4186519"/>
    <n v="289491"/>
    <n v="2019"/>
    <n v="14461655.111903306"/>
    <x v="1"/>
    <s v="natural gas"/>
    <b v="1"/>
    <x v="1432"/>
    <x v="1"/>
  </r>
  <r>
    <n v="2322"/>
    <s v="N"/>
    <s v="Electric Utility"/>
    <s v="GT"/>
    <s v="NG"/>
    <n v="2504881"/>
    <n v="223462"/>
    <n v="2019"/>
    <n v="11209427.106174652"/>
    <x v="3"/>
    <s v="natural gas"/>
    <b v="1"/>
    <x v="1433"/>
    <x v="0"/>
  </r>
  <r>
    <n v="2330"/>
    <s v="N"/>
    <s v="Electric Utility"/>
    <s v="ST"/>
    <s v="NG"/>
    <n v="7548658"/>
    <n v="642022"/>
    <n v="2019"/>
    <n v="11757631.358426969"/>
    <x v="3"/>
    <s v="natural gas"/>
    <b v="1"/>
    <x v="1434"/>
    <x v="0"/>
  </r>
  <r>
    <n v="2336"/>
    <s v="N"/>
    <s v="Electric Utility"/>
    <s v="CA"/>
    <s v="NG"/>
    <n v="1181376"/>
    <n v="1375340"/>
    <n v="2019"/>
    <n v="858970.14556400594"/>
    <x v="1"/>
    <s v="natural gas"/>
    <b v="1"/>
    <x v="1435"/>
    <x v="0"/>
  </r>
  <r>
    <n v="2336"/>
    <s v="N"/>
    <s v="Electric Utility"/>
    <s v="CT"/>
    <s v="NG"/>
    <n v="27975333"/>
    <n v="2385579"/>
    <n v="2019"/>
    <n v="11726852.474808002"/>
    <x v="1"/>
    <s v="natural gas"/>
    <b v="1"/>
    <x v="1436"/>
    <x v="0"/>
  </r>
  <r>
    <n v="2336"/>
    <s v="N"/>
    <s v="Electric Utility"/>
    <s v="GT"/>
    <s v="NG"/>
    <n v="2585701"/>
    <n v="202599"/>
    <n v="2019"/>
    <n v="12762654.307276936"/>
    <x v="3"/>
    <s v="natural gas"/>
    <b v="1"/>
    <x v="1437"/>
    <x v="0"/>
  </r>
  <r>
    <n v="2336"/>
    <s v="N"/>
    <s v="Electric Utility"/>
    <s v="ST"/>
    <s v="NG"/>
    <n v="3557059"/>
    <n v="284785"/>
    <n v="2019"/>
    <n v="12490331.302561583"/>
    <x v="3"/>
    <s v="natural gas"/>
    <b v="1"/>
    <x v="1438"/>
    <x v="0"/>
  </r>
  <r>
    <n v="2349"/>
    <s v="N"/>
    <s v="NAICS-22 Non-Cogen"/>
    <s v="HY"/>
    <s v="WAT"/>
    <n v="3715731"/>
    <n v="417404"/>
    <n v="2019"/>
    <n v="8902001.4182901941"/>
    <x v="0"/>
    <s v="hydro"/>
    <b v="1"/>
    <x v="1439"/>
    <x v="0"/>
  </r>
  <r>
    <n v="2351"/>
    <s v="N"/>
    <s v="NAICS-22 Non-Cogen"/>
    <s v="HY"/>
    <s v="WAT"/>
    <n v="2993139"/>
    <n v="336232"/>
    <n v="2019"/>
    <n v="8902005.1631016675"/>
    <x v="0"/>
    <s v="hydro"/>
    <b v="1"/>
    <x v="1440"/>
    <x v="0"/>
  </r>
  <r>
    <n v="2352"/>
    <s v="N"/>
    <s v="NAICS-22 Non-Cogen"/>
    <s v="HY"/>
    <s v="WAT"/>
    <n v="1445115"/>
    <n v="162336"/>
    <n v="2019"/>
    <n v="8901999.5564754568"/>
    <x v="0"/>
    <s v="hydro"/>
    <b v="1"/>
    <x v="1441"/>
    <x v="0"/>
  </r>
  <r>
    <n v="2353"/>
    <s v="N"/>
    <s v="NAICS-22 Non-Cogen"/>
    <s v="HY"/>
    <s v="WAT"/>
    <n v="1465600"/>
    <n v="164637"/>
    <n v="2019"/>
    <n v="8902008.6614794973"/>
    <x v="0"/>
    <s v="hydro"/>
    <b v="1"/>
    <x v="1442"/>
    <x v="0"/>
  </r>
  <r>
    <n v="2354"/>
    <s v="N"/>
    <s v="Electric Utility"/>
    <s v="HY"/>
    <s v="WAT"/>
    <n v="807990"/>
    <n v="90765"/>
    <n v="2019"/>
    <n v="8901999.6694761198"/>
    <x v="0"/>
    <s v="hydro"/>
    <b v="1"/>
    <x v="1443"/>
    <x v="0"/>
  </r>
  <r>
    <n v="2355"/>
    <s v="N"/>
    <s v="Electric Utility"/>
    <s v="HY"/>
    <s v="WAT"/>
    <n v="441093"/>
    <n v="49550"/>
    <n v="2019"/>
    <n v="8901977.8002018165"/>
    <x v="0"/>
    <s v="hydro"/>
    <b v="1"/>
    <x v="1444"/>
    <x v="0"/>
  </r>
  <r>
    <n v="2356"/>
    <s v="N"/>
    <s v="Electric Utility"/>
    <s v="HY"/>
    <s v="WAT"/>
    <n v="274315"/>
    <n v="30815"/>
    <n v="2019"/>
    <n v="8901995.7812753525"/>
    <x v="0"/>
    <s v="hydro"/>
    <b v="1"/>
    <x v="1445"/>
    <x v="0"/>
  </r>
  <r>
    <n v="2357"/>
    <s v="N"/>
    <s v="Electric Utility"/>
    <s v="HY"/>
    <s v="WAT"/>
    <n v="345408"/>
    <n v="38801"/>
    <n v="2019"/>
    <n v="8902038.6072523892"/>
    <x v="0"/>
    <s v="hydro"/>
    <b v="1"/>
    <x v="1446"/>
    <x v="0"/>
  </r>
  <r>
    <n v="2358"/>
    <s v="N"/>
    <s v="Electric Utility"/>
    <s v="HY"/>
    <s v="WAT"/>
    <n v="94593"/>
    <n v="10626"/>
    <n v="2019"/>
    <n v="8902032.7498588357"/>
    <x v="0"/>
    <s v="hydro"/>
    <b v="1"/>
    <x v="1447"/>
    <x v="0"/>
  </r>
  <r>
    <n v="2359"/>
    <s v="N"/>
    <s v="Electric Utility"/>
    <s v="HY"/>
    <s v="WAT"/>
    <n v="67263"/>
    <n v="7556"/>
    <n v="2019"/>
    <n v="8901932.2392800413"/>
    <x v="0"/>
    <s v="hydro"/>
    <b v="1"/>
    <x v="1448"/>
    <x v="0"/>
  </r>
  <r>
    <n v="2360"/>
    <s v="N"/>
    <s v="Electric Utility"/>
    <s v="HY"/>
    <s v="WAT"/>
    <n v="100003"/>
    <n v="11234"/>
    <n v="2019"/>
    <n v="8901815.9159693792"/>
    <x v="0"/>
    <s v="hydro"/>
    <b v="1"/>
    <x v="1449"/>
    <x v="0"/>
  </r>
  <r>
    <n v="2362"/>
    <s v="N"/>
    <s v="Electric Utility"/>
    <s v="GT"/>
    <s v="DFO"/>
    <n v="4618"/>
    <n v="239"/>
    <n v="2019"/>
    <n v="19322175.732217573"/>
    <x v="4"/>
    <s v="heavy or residual fuel oil"/>
    <b v="1"/>
    <x v="1450"/>
    <x v="0"/>
  </r>
  <r>
    <n v="2364"/>
    <s v="N"/>
    <s v="Electric Utility"/>
    <s v="GT"/>
    <s v="JF"/>
    <n v="5426"/>
    <n v="370"/>
    <n v="2019"/>
    <n v="14664864.864864865"/>
    <x v="10"/>
    <s v="petroleum"/>
    <b v="1"/>
    <x v="1451"/>
    <x v="0"/>
  </r>
  <r>
    <n v="2364"/>
    <s v="N"/>
    <s v="Electric Utility"/>
    <s v="ST"/>
    <s v="BIT"/>
    <n v="3419873"/>
    <n v="300678.87"/>
    <n v="2019"/>
    <n v="11373838.806830691"/>
    <x v="2"/>
    <s v="hard coal"/>
    <b v="1"/>
    <x v="1452"/>
    <x v="0"/>
  </r>
  <r>
    <n v="2364"/>
    <s v="N"/>
    <s v="Electric Utility"/>
    <s v="ST"/>
    <s v="DFO"/>
    <n v="7080"/>
    <n v="606.12599999999998"/>
    <n v="2019"/>
    <n v="11680739.648191961"/>
    <x v="4"/>
    <s v="heavy or residual fuel oil"/>
    <b v="1"/>
    <x v="1453"/>
    <x v="0"/>
  </r>
  <r>
    <n v="2367"/>
    <s v="N"/>
    <s v="Electric Utility"/>
    <s v="GT"/>
    <s v="JF"/>
    <n v="3442"/>
    <n v="226"/>
    <n v="2019"/>
    <n v="15230088.495575221"/>
    <x v="10"/>
    <s v="petroleum"/>
    <b v="1"/>
    <x v="1454"/>
    <x v="1"/>
  </r>
  <r>
    <n v="2367"/>
    <s v="N"/>
    <s v="Electric Utility"/>
    <s v="GT"/>
    <s v="NG"/>
    <n v="0"/>
    <n v="0"/>
    <n v="2019"/>
    <s v=""/>
    <x v="3"/>
    <s v="natural gas"/>
    <b v="1"/>
    <x v="30"/>
    <x v="1"/>
  </r>
  <r>
    <n v="2367"/>
    <s v="N"/>
    <s v="Electric Utility"/>
    <s v="ST"/>
    <s v="BIT"/>
    <n v="762054"/>
    <n v="42336.563999999998"/>
    <n v="2019"/>
    <n v="17999901.928744148"/>
    <x v="2"/>
    <s v="hard coal"/>
    <b v="1"/>
    <x v="1455"/>
    <x v="1"/>
  </r>
  <r>
    <n v="2367"/>
    <s v="N"/>
    <s v="Electric Utility"/>
    <s v="ST"/>
    <s v="DFO"/>
    <n v="0"/>
    <n v="0"/>
    <n v="2019"/>
    <s v=""/>
    <x v="4"/>
    <s v="heavy or residual fuel oil"/>
    <b v="1"/>
    <x v="10"/>
    <x v="1"/>
  </r>
  <r>
    <n v="2367"/>
    <s v="N"/>
    <s v="Electric Utility"/>
    <s v="ST"/>
    <s v="NG"/>
    <n v="20026"/>
    <n v="1100.354"/>
    <n v="2019"/>
    <n v="18199597.584050223"/>
    <x v="3"/>
    <s v="natural gas"/>
    <b v="1"/>
    <x v="1456"/>
    <x v="0"/>
  </r>
  <r>
    <n v="2367"/>
    <s v="N"/>
    <s v="Electric Utility"/>
    <s v="ST"/>
    <s v="OBS"/>
    <n v="0"/>
    <n v="0"/>
    <n v="2019"/>
    <s v=""/>
    <x v="8"/>
    <s v="biomass"/>
    <b v="1"/>
    <x v="67"/>
    <x v="1"/>
  </r>
  <r>
    <n v="2367"/>
    <s v="N"/>
    <s v="Electric Utility"/>
    <s v="ST"/>
    <s v="RFO"/>
    <n v="115073"/>
    <n v="6236.1319999999996"/>
    <n v="2019"/>
    <n v="18452624.158693243"/>
    <x v="4"/>
    <s v="heavy or residual fuel oil"/>
    <b v="1"/>
    <x v="1457"/>
    <x v="0"/>
  </r>
  <r>
    <n v="2367"/>
    <s v="N"/>
    <s v="Electric Utility"/>
    <s v="ST"/>
    <s v="WDS"/>
    <n v="3835771"/>
    <n v="213975.95"/>
    <n v="2019"/>
    <n v="17926178.152264304"/>
    <x v="8"/>
    <s v="biomass"/>
    <b v="1"/>
    <x v="1458"/>
    <x v="0"/>
  </r>
  <r>
    <n v="2368"/>
    <s v="N"/>
    <s v="Electric Utility"/>
    <s v="HY"/>
    <s v="WAT"/>
    <n v="947849"/>
    <n v="106476"/>
    <n v="2019"/>
    <n v="8901996.6940906867"/>
    <x v="0"/>
    <s v="hydro"/>
    <b v="1"/>
    <x v="1459"/>
    <x v="0"/>
  </r>
  <r>
    <n v="2369"/>
    <s v="N"/>
    <s v="Electric Utility"/>
    <s v="GT"/>
    <s v="DFO"/>
    <n v="0"/>
    <n v="0"/>
    <n v="2019"/>
    <s v=""/>
    <x v="4"/>
    <s v="heavy or residual fuel oil"/>
    <b v="1"/>
    <x v="10"/>
    <x v="1"/>
  </r>
  <r>
    <n v="2369"/>
    <s v="N"/>
    <s v="Electric Utility"/>
    <s v="GT"/>
    <s v="JF"/>
    <n v="2354"/>
    <n v="159"/>
    <n v="2019"/>
    <n v="14805031.446540881"/>
    <x v="10"/>
    <s v="petroleum"/>
    <b v="1"/>
    <x v="1460"/>
    <x v="0"/>
  </r>
  <r>
    <n v="2378"/>
    <s v="N"/>
    <s v="NAICS-22 Non-Cogen"/>
    <s v="ST"/>
    <s v="BIT"/>
    <n v="0"/>
    <n v="0"/>
    <n v="2019"/>
    <s v=""/>
    <x v="2"/>
    <s v="hard coal"/>
    <b v="1"/>
    <x v="5"/>
    <x v="1"/>
  </r>
  <r>
    <n v="2378"/>
    <s v="N"/>
    <s v="NAICS-22 Non-Cogen"/>
    <s v="ST"/>
    <s v="DFO"/>
    <n v="0"/>
    <n v="0"/>
    <n v="2019"/>
    <s v=""/>
    <x v="4"/>
    <s v="heavy or residual fuel oil"/>
    <b v="1"/>
    <x v="10"/>
    <x v="1"/>
  </r>
  <r>
    <n v="2378"/>
    <s v="N"/>
    <s v="NAICS-22 Non-Cogen"/>
    <s v="ST"/>
    <s v="RFO"/>
    <n v="0"/>
    <n v="0"/>
    <n v="2019"/>
    <s v=""/>
    <x v="4"/>
    <s v="heavy or residual fuel oil"/>
    <b v="1"/>
    <x v="10"/>
    <x v="1"/>
  </r>
  <r>
    <n v="2378"/>
    <s v="N"/>
    <s v="NAICS-22 Non-Cogen"/>
    <s v="ST"/>
    <s v="SUB"/>
    <n v="0"/>
    <n v="0"/>
    <n v="2019"/>
    <s v=""/>
    <x v="2"/>
    <s v="hard coal"/>
    <b v="1"/>
    <x v="5"/>
    <x v="1"/>
  </r>
  <r>
    <n v="2378"/>
    <s v="N"/>
    <s v="NAICS-22 Non-Cogen"/>
    <s v="ST"/>
    <s v="TDF"/>
    <n v="0"/>
    <n v="0"/>
    <n v="2019"/>
    <s v=""/>
    <x v="7"/>
    <s v="other"/>
    <b v="1"/>
    <x v="39"/>
    <x v="1"/>
  </r>
  <r>
    <n v="2379"/>
    <s v="N"/>
    <s v="NAICS-22 Non-Cogen"/>
    <s v="GT"/>
    <s v="DFO"/>
    <n v="0"/>
    <n v="0"/>
    <n v="2019"/>
    <s v=""/>
    <x v="4"/>
    <s v="heavy or residual fuel oil"/>
    <b v="1"/>
    <x v="10"/>
    <x v="1"/>
  </r>
  <r>
    <n v="2379"/>
    <s v="N"/>
    <s v="NAICS-22 Non-Cogen"/>
    <s v="GT"/>
    <s v="KER"/>
    <n v="4755"/>
    <n v="279.35599999999999"/>
    <n v="2019"/>
    <n v="17021291.828348059"/>
    <x v="7"/>
    <s v="other"/>
    <b v="1"/>
    <x v="1461"/>
    <x v="1"/>
  </r>
  <r>
    <n v="2379"/>
    <s v="N"/>
    <s v="NAICS-22 Non-Cogen"/>
    <s v="GT"/>
    <s v="NG"/>
    <n v="95878"/>
    <n v="5631.6440000000002"/>
    <n v="2019"/>
    <n v="17024868.759459939"/>
    <x v="3"/>
    <s v="natural gas"/>
    <b v="1"/>
    <x v="1462"/>
    <x v="0"/>
  </r>
  <r>
    <n v="2390"/>
    <s v="N"/>
    <s v="NAICS-22 Non-Cogen"/>
    <s v="GT"/>
    <s v="DFO"/>
    <n v="4954"/>
    <n v="-214.71899999999999"/>
    <n v="2019"/>
    <n v="-23072015.052231055"/>
    <x v="4"/>
    <s v="heavy or residual fuel oil"/>
    <b v="1"/>
    <x v="1463"/>
    <x v="0"/>
  </r>
  <r>
    <n v="2390"/>
    <s v="N"/>
    <s v="NAICS-22 Non-Cogen"/>
    <s v="GT"/>
    <s v="NG"/>
    <n v="16179"/>
    <n v="-701.28099999999995"/>
    <n v="2019"/>
    <n v="-23070637.875544898"/>
    <x v="3"/>
    <s v="natural gas"/>
    <b v="1"/>
    <x v="1464"/>
    <x v="0"/>
  </r>
  <r>
    <n v="2393"/>
    <s v="N"/>
    <s v="NAICS-22 Non-Cogen"/>
    <s v="CA"/>
    <s v="DFO"/>
    <n v="0"/>
    <n v="0"/>
    <n v="2019"/>
    <s v=""/>
    <x v="4"/>
    <s v="heavy or residual fuel oil"/>
    <b v="1"/>
    <x v="10"/>
    <x v="1"/>
  </r>
  <r>
    <n v="2393"/>
    <s v="N"/>
    <s v="NAICS-22 Non-Cogen"/>
    <s v="CA"/>
    <s v="NG"/>
    <n v="0"/>
    <n v="-1219"/>
    <n v="2019"/>
    <n v="0"/>
    <x v="1"/>
    <s v="natural gas"/>
    <b v="1"/>
    <x v="91"/>
    <x v="0"/>
  </r>
  <r>
    <n v="2393"/>
    <s v="N"/>
    <s v="NAICS-22 Non-Cogen"/>
    <s v="CT"/>
    <s v="DFO"/>
    <n v="0"/>
    <n v="0"/>
    <n v="2019"/>
    <s v=""/>
    <x v="4"/>
    <s v="heavy or residual fuel oil"/>
    <b v="1"/>
    <x v="10"/>
    <x v="1"/>
  </r>
  <r>
    <n v="2393"/>
    <s v="N"/>
    <s v="NAICS-22 Non-Cogen"/>
    <s v="CT"/>
    <s v="NG"/>
    <n v="67112"/>
    <n v="-2012"/>
    <n v="2019"/>
    <n v="-33355864.811133202"/>
    <x v="1"/>
    <s v="natural gas"/>
    <b v="1"/>
    <x v="1465"/>
    <x v="0"/>
  </r>
  <r>
    <n v="2393"/>
    <s v="N"/>
    <s v="NAICS-22 Non-Cogen"/>
    <s v="GT"/>
    <s v="DFO"/>
    <n v="87025"/>
    <n v="5882.085"/>
    <n v="2019"/>
    <n v="14794923.908784045"/>
    <x v="4"/>
    <s v="heavy or residual fuel oil"/>
    <b v="1"/>
    <x v="1466"/>
    <x v="0"/>
  </r>
  <r>
    <n v="2393"/>
    <s v="N"/>
    <s v="NAICS-22 Non-Cogen"/>
    <s v="GT"/>
    <s v="NG"/>
    <n v="22857"/>
    <n v="1544.915"/>
    <n v="2019"/>
    <n v="14794988.721062325"/>
    <x v="3"/>
    <s v="natural gas"/>
    <b v="1"/>
    <x v="1467"/>
    <x v="0"/>
  </r>
  <r>
    <n v="2398"/>
    <s v="N"/>
    <s v="NAICS-22 Non-Cogen"/>
    <s v="CA"/>
    <s v="KER"/>
    <n v="0"/>
    <n v="3256.627"/>
    <n v="2019"/>
    <n v="0"/>
    <x v="7"/>
    <s v="other"/>
    <b v="1"/>
    <x v="260"/>
    <x v="0"/>
  </r>
  <r>
    <n v="2398"/>
    <s v="N"/>
    <s v="NAICS-22 Non-Cogen"/>
    <s v="CA"/>
    <s v="NG"/>
    <n v="282871"/>
    <n v="995143.37"/>
    <n v="2019"/>
    <n v="284251.50438373518"/>
    <x v="1"/>
    <s v="natural gas"/>
    <b v="1"/>
    <x v="1468"/>
    <x v="0"/>
  </r>
  <r>
    <n v="2398"/>
    <s v="N"/>
    <s v="NAICS-22 Non-Cogen"/>
    <s v="CT"/>
    <s v="KER"/>
    <n v="77302"/>
    <n v="6647.0770000000002"/>
    <n v="2019"/>
    <n v="11629472.623831496"/>
    <x v="7"/>
    <s v="other"/>
    <b v="1"/>
    <x v="1469"/>
    <x v="0"/>
  </r>
  <r>
    <n v="2398"/>
    <s v="N"/>
    <s v="NAICS-22 Non-Cogen"/>
    <s v="CT"/>
    <s v="NG"/>
    <n v="22334118"/>
    <n v="1910332.9"/>
    <n v="2019"/>
    <n v="11691217.797693795"/>
    <x v="1"/>
    <s v="natural gas"/>
    <b v="1"/>
    <x v="1470"/>
    <x v="0"/>
  </r>
  <r>
    <n v="2401"/>
    <s v="N"/>
    <s v="NAICS-22 Non-Cogen"/>
    <s v="GT"/>
    <s v="KER"/>
    <n v="942"/>
    <n v="49.881"/>
    <n v="2019"/>
    <n v="18884946.171889093"/>
    <x v="7"/>
    <s v="other"/>
    <b v="1"/>
    <x v="1471"/>
    <x v="1"/>
  </r>
  <r>
    <n v="2401"/>
    <s v="N"/>
    <s v="NAICS-22 Non-Cogen"/>
    <s v="GT"/>
    <s v="NG"/>
    <n v="20900"/>
    <n v="1108.1189999999999"/>
    <n v="2019"/>
    <n v="18860790.221988797"/>
    <x v="3"/>
    <s v="natural gas"/>
    <b v="1"/>
    <x v="1472"/>
    <x v="0"/>
  </r>
  <r>
    <n v="2404"/>
    <s v="N"/>
    <s v="NAICS-22 Non-Cogen"/>
    <s v="GT"/>
    <s v="KER"/>
    <n v="17810"/>
    <n v="1532.3989999999999"/>
    <n v="2019"/>
    <n v="11622299.414186515"/>
    <x v="7"/>
    <s v="other"/>
    <b v="1"/>
    <x v="1473"/>
    <x v="0"/>
  </r>
  <r>
    <n v="2404"/>
    <s v="N"/>
    <s v="NAICS-22 Non-Cogen"/>
    <s v="GT"/>
    <s v="NG"/>
    <n v="1018309"/>
    <n v="87626.600999999995"/>
    <n v="2019"/>
    <n v="11621003.078734048"/>
    <x v="3"/>
    <s v="natural gas"/>
    <b v="1"/>
    <x v="1474"/>
    <x v="0"/>
  </r>
  <r>
    <n v="2404"/>
    <s v="N"/>
    <s v="NAICS-22 Non-Cogen"/>
    <s v="GT"/>
    <s v="RFO"/>
    <n v="0"/>
    <n v="0"/>
    <n v="2019"/>
    <s v=""/>
    <x v="4"/>
    <s v="heavy or residual fuel oil"/>
    <b v="1"/>
    <x v="10"/>
    <x v="1"/>
  </r>
  <r>
    <n v="2406"/>
    <s v="N"/>
    <s v="NAICS-22 Non-Cogen"/>
    <s v="CA"/>
    <s v="DFO"/>
    <n v="0"/>
    <n v="2532.527"/>
    <n v="2019"/>
    <n v="0"/>
    <x v="4"/>
    <s v="heavy or residual fuel oil"/>
    <b v="1"/>
    <x v="283"/>
    <x v="0"/>
  </r>
  <r>
    <n v="2406"/>
    <s v="N"/>
    <s v="NAICS-22 Non-Cogen"/>
    <s v="CA"/>
    <s v="NG"/>
    <n v="2050489"/>
    <n v="1907173.5"/>
    <n v="2019"/>
    <n v="1075145.4967259141"/>
    <x v="1"/>
    <s v="natural gas"/>
    <b v="1"/>
    <x v="1475"/>
    <x v="0"/>
  </r>
  <r>
    <n v="2406"/>
    <s v="N"/>
    <s v="NAICS-22 Non-Cogen"/>
    <s v="CT"/>
    <s v="DFO"/>
    <n v="56868"/>
    <n v="5132.67"/>
    <n v="2019"/>
    <n v="11079613.534476208"/>
    <x v="4"/>
    <s v="heavy or residual fuel oil"/>
    <b v="1"/>
    <x v="1476"/>
    <x v="0"/>
  </r>
  <r>
    <n v="2406"/>
    <s v="N"/>
    <s v="NAICS-22 Non-Cogen"/>
    <s v="CT"/>
    <s v="KER"/>
    <n v="0"/>
    <n v="0"/>
    <n v="2019"/>
    <s v=""/>
    <x v="7"/>
    <s v="other"/>
    <b v="1"/>
    <x v="39"/>
    <x v="1"/>
  </r>
  <r>
    <n v="2406"/>
    <s v="N"/>
    <s v="NAICS-22 Non-Cogen"/>
    <s v="CT"/>
    <s v="NG"/>
    <n v="37111171"/>
    <n v="3384404.3"/>
    <n v="2019"/>
    <n v="10965348.022988861"/>
    <x v="1"/>
    <s v="natural gas"/>
    <b v="1"/>
    <x v="1477"/>
    <x v="0"/>
  </r>
  <r>
    <n v="2406"/>
    <s v="N"/>
    <s v="NAICS-22 Non-Cogen"/>
    <s v="GT"/>
    <s v="DFO"/>
    <n v="34910"/>
    <n v="1979.306"/>
    <n v="2019"/>
    <n v="17637495.162445828"/>
    <x v="4"/>
    <s v="heavy or residual fuel oil"/>
    <b v="1"/>
    <x v="1478"/>
    <x v="0"/>
  </r>
  <r>
    <n v="2406"/>
    <s v="N"/>
    <s v="NAICS-22 Non-Cogen"/>
    <s v="GT"/>
    <s v="NG"/>
    <n v="153714"/>
    <n v="8978.6939999999995"/>
    <n v="2019"/>
    <n v="17119861.752722614"/>
    <x v="3"/>
    <s v="natural gas"/>
    <b v="1"/>
    <x v="1479"/>
    <x v="0"/>
  </r>
  <r>
    <n v="2410"/>
    <s v="N"/>
    <s v="NAICS-22 Non-Cogen"/>
    <s v="GT"/>
    <s v="DFO"/>
    <n v="864"/>
    <n v="-116"/>
    <n v="2019"/>
    <n v="-7448275.8620689651"/>
    <x v="4"/>
    <s v="heavy or residual fuel oil"/>
    <b v="1"/>
    <x v="1480"/>
    <x v="0"/>
  </r>
  <r>
    <n v="2410"/>
    <s v="N"/>
    <s v="NAICS-22 Non-Cogen"/>
    <s v="GT"/>
    <s v="KER"/>
    <n v="0"/>
    <n v="0"/>
    <n v="2019"/>
    <s v=""/>
    <x v="7"/>
    <s v="other"/>
    <b v="1"/>
    <x v="39"/>
    <x v="1"/>
  </r>
  <r>
    <n v="2410"/>
    <s v="N"/>
    <s v="NAICS-22 Non-Cogen"/>
    <s v="ST"/>
    <s v="NUC"/>
    <n v="0"/>
    <n v="7944369"/>
    <n v="2019"/>
    <n v="0"/>
    <x v="5"/>
    <s v="nuclear"/>
    <b v="1"/>
    <x v="33"/>
    <x v="1"/>
  </r>
  <r>
    <n v="2410"/>
    <s v="N"/>
    <s v="NAICS-22 Non-Cogen"/>
    <s v="ST"/>
    <s v="NUC"/>
    <n v="0"/>
    <n v="9966009"/>
    <n v="2019"/>
    <n v="0"/>
    <x v="5"/>
    <s v="nuclear"/>
    <b v="1"/>
    <x v="33"/>
    <x v="1"/>
  </r>
  <r>
    <n v="2411"/>
    <s v="N"/>
    <s v="NAICS-22 Non-Cogen"/>
    <s v="CA"/>
    <s v="DFO"/>
    <n v="0"/>
    <n v="4387.0309999999999"/>
    <n v="2019"/>
    <n v="0"/>
    <x v="4"/>
    <s v="heavy or residual fuel oil"/>
    <b v="1"/>
    <x v="283"/>
    <x v="0"/>
  </r>
  <r>
    <n v="2411"/>
    <s v="N"/>
    <s v="NAICS-22 Non-Cogen"/>
    <s v="CA"/>
    <s v="NG"/>
    <n v="1579152"/>
    <n v="1034038"/>
    <n v="2019"/>
    <n v="1527170.1813666422"/>
    <x v="1"/>
    <s v="natural gas"/>
    <b v="1"/>
    <x v="1481"/>
    <x v="0"/>
  </r>
  <r>
    <n v="2411"/>
    <s v="N"/>
    <s v="NAICS-22 Non-Cogen"/>
    <s v="CT"/>
    <s v="DFO"/>
    <n v="96420"/>
    <n v="10351.769"/>
    <n v="2019"/>
    <n v="9314350.040075276"/>
    <x v="4"/>
    <s v="heavy or residual fuel oil"/>
    <b v="1"/>
    <x v="1482"/>
    <x v="0"/>
  </r>
  <r>
    <n v="2411"/>
    <s v="N"/>
    <s v="NAICS-22 Non-Cogen"/>
    <s v="CT"/>
    <s v="NG"/>
    <n v="20982739"/>
    <n v="2259944.2000000002"/>
    <n v="2019"/>
    <n v="9284627.0275168736"/>
    <x v="1"/>
    <s v="natural gas"/>
    <b v="1"/>
    <x v="1483"/>
    <x v="0"/>
  </r>
  <r>
    <n v="2411"/>
    <s v="N"/>
    <s v="NAICS-22 Non-Cogen"/>
    <s v="CT"/>
    <s v="RFO"/>
    <n v="0"/>
    <n v="0"/>
    <n v="2019"/>
    <s v=""/>
    <x v="4"/>
    <s v="heavy or residual fuel oil"/>
    <b v="1"/>
    <x v="10"/>
    <x v="1"/>
  </r>
  <r>
    <n v="2434"/>
    <s v="N"/>
    <s v="Electric Utility"/>
    <s v="GT"/>
    <s v="BIT"/>
    <n v="0"/>
    <n v="0"/>
    <n v="2019"/>
    <s v=""/>
    <x v="2"/>
    <s v="hard coal"/>
    <b v="1"/>
    <x v="5"/>
    <x v="1"/>
  </r>
  <r>
    <n v="2434"/>
    <s v="N"/>
    <s v="Electric Utility"/>
    <s v="GT"/>
    <s v="DFO"/>
    <n v="11830"/>
    <n v="1157.1110000000001"/>
    <n v="2019"/>
    <n v="10223738.258473041"/>
    <x v="4"/>
    <s v="heavy or residual fuel oil"/>
    <b v="1"/>
    <x v="1484"/>
    <x v="0"/>
  </r>
  <r>
    <n v="2434"/>
    <s v="N"/>
    <s v="Electric Utility"/>
    <s v="GT"/>
    <s v="NG"/>
    <n v="816497"/>
    <n v="79215.888999999996"/>
    <n v="2019"/>
    <n v="10307237.731056707"/>
    <x v="3"/>
    <s v="natural gas"/>
    <b v="1"/>
    <x v="1485"/>
    <x v="0"/>
  </r>
  <r>
    <n v="2434"/>
    <s v="N"/>
    <s v="Electric Utility"/>
    <s v="GT"/>
    <s v="RFO"/>
    <n v="0"/>
    <n v="0"/>
    <n v="2019"/>
    <s v=""/>
    <x v="4"/>
    <s v="heavy or residual fuel oil"/>
    <b v="1"/>
    <x v="10"/>
    <x v="1"/>
  </r>
  <r>
    <n v="2442"/>
    <s v="N"/>
    <s v="Electric Utility"/>
    <s v="ST"/>
    <s v="BIT"/>
    <n v="0"/>
    <n v="0"/>
    <n v="2019"/>
    <s v=""/>
    <x v="2"/>
    <s v="hard coal"/>
    <b v="1"/>
    <x v="5"/>
    <x v="1"/>
  </r>
  <r>
    <n v="2442"/>
    <s v="N"/>
    <s v="Electric Utility"/>
    <s v="ST"/>
    <s v="NG"/>
    <n v="1171457"/>
    <n v="118272.42"/>
    <n v="2019"/>
    <n v="9904735.1867831908"/>
    <x v="3"/>
    <s v="natural gas"/>
    <b v="1"/>
    <x v="1486"/>
    <x v="0"/>
  </r>
  <r>
    <n v="2442"/>
    <s v="N"/>
    <s v="Electric Utility"/>
    <s v="ST"/>
    <s v="SUB"/>
    <n v="84784496"/>
    <n v="8799075.5999999996"/>
    <n v="2019"/>
    <n v="9635613.9956338145"/>
    <x v="2"/>
    <s v="hard coal"/>
    <b v="1"/>
    <x v="1487"/>
    <x v="0"/>
  </r>
  <r>
    <n v="2444"/>
    <s v="N"/>
    <s v="Electric Utility"/>
    <s v="GT"/>
    <s v="NG"/>
    <n v="2614410"/>
    <n v="263806"/>
    <n v="2019"/>
    <n v="9910350.7880791202"/>
    <x v="3"/>
    <s v="natural gas"/>
    <b v="1"/>
    <x v="1488"/>
    <x v="0"/>
  </r>
  <r>
    <n v="2444"/>
    <s v="N"/>
    <s v="Electric Utility"/>
    <s v="ST"/>
    <s v="NG"/>
    <n v="8032411"/>
    <n v="663379"/>
    <n v="2019"/>
    <n v="12108328.723097958"/>
    <x v="3"/>
    <s v="natural gas"/>
    <b v="1"/>
    <x v="1489"/>
    <x v="0"/>
  </r>
  <r>
    <n v="2446"/>
    <s v="N"/>
    <s v="Electric Utility"/>
    <s v="GT"/>
    <s v="NG"/>
    <n v="3969561"/>
    <n v="307811"/>
    <n v="2019"/>
    <n v="12896098.579972776"/>
    <x v="3"/>
    <s v="natural gas"/>
    <b v="1"/>
    <x v="1490"/>
    <x v="0"/>
  </r>
  <r>
    <n v="2446"/>
    <s v="N"/>
    <s v="Electric Utility"/>
    <s v="ST"/>
    <s v="NG"/>
    <n v="6116446"/>
    <n v="580795"/>
    <n v="2019"/>
    <n v="10531161.597465543"/>
    <x v="3"/>
    <s v="natural gas"/>
    <b v="1"/>
    <x v="1491"/>
    <x v="0"/>
  </r>
  <r>
    <n v="2450"/>
    <s v="N"/>
    <s v="Electric Utility"/>
    <s v="ST"/>
    <s v="BIT"/>
    <n v="0"/>
    <n v="0"/>
    <n v="2019"/>
    <s v=""/>
    <x v="2"/>
    <s v="hard coal"/>
    <b v="1"/>
    <x v="5"/>
    <x v="1"/>
  </r>
  <r>
    <n v="2450"/>
    <s v="N"/>
    <s v="Electric Utility"/>
    <s v="ST"/>
    <s v="DFO"/>
    <n v="0"/>
    <n v="0"/>
    <n v="2019"/>
    <s v=""/>
    <x v="4"/>
    <s v="heavy or residual fuel oil"/>
    <b v="1"/>
    <x v="10"/>
    <x v="1"/>
  </r>
  <r>
    <n v="2450"/>
    <s v="N"/>
    <s v="Electric Utility"/>
    <s v="ST"/>
    <s v="NG"/>
    <n v="2422814"/>
    <n v="187436"/>
    <n v="2019"/>
    <n v="12926086.770951152"/>
    <x v="3"/>
    <s v="natural gas"/>
    <b v="1"/>
    <x v="1492"/>
    <x v="0"/>
  </r>
  <r>
    <n v="2451"/>
    <s v="N"/>
    <s v="Electric Utility"/>
    <s v="ST"/>
    <s v="BIT"/>
    <n v="0"/>
    <n v="0"/>
    <n v="2019"/>
    <s v=""/>
    <x v="2"/>
    <s v="hard coal"/>
    <b v="1"/>
    <x v="5"/>
    <x v="1"/>
  </r>
  <r>
    <n v="2451"/>
    <s v="N"/>
    <s v="Electric Utility"/>
    <s v="ST"/>
    <s v="DFO"/>
    <n v="334881"/>
    <n v="29512.263999999999"/>
    <n v="2019"/>
    <n v="11347180.955009079"/>
    <x v="4"/>
    <s v="heavy or residual fuel oil"/>
    <b v="1"/>
    <x v="1493"/>
    <x v="0"/>
  </r>
  <r>
    <n v="2451"/>
    <s v="N"/>
    <s v="Electric Utility"/>
    <s v="ST"/>
    <s v="RC"/>
    <n v="52862028"/>
    <n v="4686468.7"/>
    <n v="2019"/>
    <n v="11279714.297462394"/>
    <x v="2"/>
    <s v="hard coal"/>
    <b v="1"/>
    <x v="1494"/>
    <x v="0"/>
  </r>
  <r>
    <n v="2454"/>
    <s v="N"/>
    <s v="Electric Utility"/>
    <s v="GT"/>
    <s v="NG"/>
    <n v="9713725"/>
    <n v="828778"/>
    <n v="2019"/>
    <n v="11720539.155238194"/>
    <x v="3"/>
    <s v="natural gas"/>
    <b v="1"/>
    <x v="1495"/>
    <x v="0"/>
  </r>
  <r>
    <n v="2454"/>
    <s v="N"/>
    <s v="Electric Utility"/>
    <s v="ST"/>
    <s v="NG"/>
    <n v="9469400"/>
    <n v="878867"/>
    <n v="2019"/>
    <n v="10774554.0565296"/>
    <x v="3"/>
    <s v="natural gas"/>
    <b v="1"/>
    <x v="1496"/>
    <x v="0"/>
  </r>
  <r>
    <n v="2465"/>
    <s v="N"/>
    <s v="Electric Utility"/>
    <s v="GT"/>
    <s v="NG"/>
    <n v="26637"/>
    <n v="1421"/>
    <n v="2019"/>
    <n v="18745249.824067555"/>
    <x v="3"/>
    <s v="natural gas"/>
    <b v="1"/>
    <x v="1497"/>
    <x v="0"/>
  </r>
  <r>
    <n v="2465"/>
    <s v="N"/>
    <s v="Electric Utility"/>
    <s v="HY"/>
    <s v="WAT"/>
    <n v="0"/>
    <n v="0"/>
    <n v="2019"/>
    <s v=""/>
    <x v="0"/>
    <s v="hydro"/>
    <b v="1"/>
    <x v="62"/>
    <x v="1"/>
  </r>
  <r>
    <n v="2480"/>
    <s v="N"/>
    <s v="NAICS-22 Non-Cogen"/>
    <s v="IC"/>
    <s v="DFO"/>
    <n v="282"/>
    <n v="28"/>
    <n v="2019"/>
    <n v="10071428.571428571"/>
    <x v="4"/>
    <s v="heavy or residual fuel oil"/>
    <b v="1"/>
    <x v="1498"/>
    <x v="0"/>
  </r>
  <r>
    <n v="2480"/>
    <s v="N"/>
    <s v="NAICS-22 Non-Cogen"/>
    <s v="ST"/>
    <s v="NG"/>
    <n v="110992"/>
    <n v="9177"/>
    <n v="2019"/>
    <n v="12094584.286803966"/>
    <x v="3"/>
    <s v="natural gas"/>
    <b v="1"/>
    <x v="1499"/>
    <x v="0"/>
  </r>
  <r>
    <n v="2480"/>
    <s v="N"/>
    <s v="NAICS-22 Non-Cogen"/>
    <s v="ST"/>
    <s v="RFO"/>
    <n v="0"/>
    <n v="0"/>
    <n v="2019"/>
    <s v=""/>
    <x v="4"/>
    <s v="heavy or residual fuel oil"/>
    <b v="1"/>
    <x v="10"/>
    <x v="1"/>
  </r>
  <r>
    <n v="2481"/>
    <s v="N"/>
    <s v="Electric Utility"/>
    <s v="HY"/>
    <s v="WAT"/>
    <n v="117390"/>
    <n v="13187"/>
    <n v="2019"/>
    <n v="8901948.8890574053"/>
    <x v="0"/>
    <s v="hydro"/>
    <b v="1"/>
    <x v="1500"/>
    <x v="0"/>
  </r>
  <r>
    <n v="2483"/>
    <s v="N"/>
    <s v="Electric Utility"/>
    <s v="HY"/>
    <s v="WAT"/>
    <n v="156959"/>
    <n v="17632"/>
    <n v="2019"/>
    <n v="8901939.6551724151"/>
    <x v="0"/>
    <s v="hydro"/>
    <b v="1"/>
    <x v="1501"/>
    <x v="0"/>
  </r>
  <r>
    <n v="2485"/>
    <s v="N"/>
    <s v="Electric Utility"/>
    <s v="GT"/>
    <s v="KER"/>
    <n v="2263"/>
    <n v="140"/>
    <n v="2019"/>
    <n v="16164285.714285715"/>
    <x v="7"/>
    <s v="other"/>
    <b v="1"/>
    <x v="1502"/>
    <x v="1"/>
  </r>
  <r>
    <n v="2486"/>
    <s v="N"/>
    <s v="Electric Utility"/>
    <s v="HY"/>
    <s v="WAT"/>
    <n v="522184"/>
    <n v="58659"/>
    <n v="2019"/>
    <n v="8902026.9694335051"/>
    <x v="0"/>
    <s v="hydro"/>
    <b v="1"/>
    <x v="1503"/>
    <x v="0"/>
  </r>
  <r>
    <n v="2487"/>
    <s v="N"/>
    <s v="Electric Utility"/>
    <s v="GT"/>
    <s v="KER"/>
    <n v="118"/>
    <n v="8.5470000000000006"/>
    <n v="2019"/>
    <n v="13806013.806013806"/>
    <x v="7"/>
    <s v="other"/>
    <b v="1"/>
    <x v="1504"/>
    <x v="0"/>
  </r>
  <r>
    <n v="2487"/>
    <s v="N"/>
    <s v="Electric Utility"/>
    <s v="GT"/>
    <s v="NG"/>
    <n v="10883"/>
    <n v="789.45299999999997"/>
    <n v="2019"/>
    <n v="13785494.513289582"/>
    <x v="3"/>
    <s v="natural gas"/>
    <b v="1"/>
    <x v="1505"/>
    <x v="0"/>
  </r>
  <r>
    <n v="2490"/>
    <s v="N"/>
    <s v="NAICS-22 Non-Cogen"/>
    <s v="GT"/>
    <s v="NG"/>
    <n v="8365"/>
    <n v="405"/>
    <n v="2019"/>
    <n v="20654320.987654321"/>
    <x v="3"/>
    <s v="natural gas"/>
    <b v="1"/>
    <x v="1506"/>
    <x v="0"/>
  </r>
  <r>
    <n v="2490"/>
    <s v="N"/>
    <s v="NAICS-22 Non-Cogen"/>
    <s v="ST"/>
    <s v="NG"/>
    <n v="10560397"/>
    <n v="902931"/>
    <n v="2019"/>
    <n v="11695685.495347926"/>
    <x v="3"/>
    <s v="natural gas"/>
    <b v="1"/>
    <x v="1507"/>
    <x v="0"/>
  </r>
  <r>
    <n v="2493"/>
    <s v="Y"/>
    <s v="Electric Utility"/>
    <s v="GT"/>
    <s v="DFO"/>
    <n v="38644"/>
    <n v="4799.9849999999997"/>
    <n v="2019"/>
    <n v="8050858.4922661232"/>
    <x v="4"/>
    <s v="heavy or residual fuel oil"/>
    <b v="1"/>
    <x v="1508"/>
    <x v="0"/>
  </r>
  <r>
    <n v="2493"/>
    <s v="Y"/>
    <s v="Electric Utility"/>
    <s v="GT"/>
    <s v="KER"/>
    <n v="0"/>
    <n v="0"/>
    <n v="2019"/>
    <s v=""/>
    <x v="7"/>
    <s v="other"/>
    <b v="1"/>
    <x v="39"/>
    <x v="1"/>
  </r>
  <r>
    <n v="2493"/>
    <s v="Y"/>
    <s v="Electric Utility"/>
    <s v="GT"/>
    <s v="NG"/>
    <n v="17627110"/>
    <n v="2197082"/>
    <n v="2019"/>
    <n v="8022964.0951043246"/>
    <x v="3"/>
    <s v="natural gas"/>
    <b v="1"/>
    <x v="1509"/>
    <x v="0"/>
  </r>
  <r>
    <n v="2493"/>
    <s v="Y"/>
    <s v="Electric Utility"/>
    <s v="ST"/>
    <s v="NG"/>
    <n v="4894421"/>
    <n v="601823.43999999994"/>
    <n v="2019"/>
    <n v="8132652.6597235901"/>
    <x v="3"/>
    <s v="natural gas"/>
    <b v="1"/>
    <x v="1510"/>
    <x v="0"/>
  </r>
  <r>
    <n v="2493"/>
    <s v="Y"/>
    <s v="Electric Utility"/>
    <s v="ST"/>
    <s v="RFO"/>
    <n v="120932"/>
    <n v="15061.562"/>
    <n v="2019"/>
    <n v="8029180.5059793936"/>
    <x v="4"/>
    <s v="heavy or residual fuel oil"/>
    <b v="1"/>
    <x v="1511"/>
    <x v="0"/>
  </r>
  <r>
    <n v="2494"/>
    <s v="N"/>
    <s v="NAICS-22 Non-Cogen"/>
    <s v="GT"/>
    <s v="DFO"/>
    <n v="20404"/>
    <n v="1176.223"/>
    <n v="2019"/>
    <n v="17347050.686817043"/>
    <x v="4"/>
    <s v="heavy or residual fuel oil"/>
    <b v="1"/>
    <x v="1512"/>
    <x v="0"/>
  </r>
  <r>
    <n v="2494"/>
    <s v="N"/>
    <s v="NAICS-22 Non-Cogen"/>
    <s v="GT"/>
    <s v="NG"/>
    <n v="109150"/>
    <n v="6291.777"/>
    <n v="2019"/>
    <n v="17348040.148276076"/>
    <x v="3"/>
    <s v="natural gas"/>
    <b v="1"/>
    <x v="1513"/>
    <x v="0"/>
  </r>
  <r>
    <n v="2494"/>
    <s v="N"/>
    <s v="NAICS-22 Non-Cogen"/>
    <s v="GT"/>
    <s v="RFO"/>
    <n v="0"/>
    <n v="0"/>
    <n v="2019"/>
    <s v=""/>
    <x v="4"/>
    <s v="heavy or residual fuel oil"/>
    <b v="1"/>
    <x v="10"/>
    <x v="1"/>
  </r>
  <r>
    <n v="2496"/>
    <s v="N"/>
    <s v="Electric Utility"/>
    <s v="GT"/>
    <s v="DFO"/>
    <n v="0"/>
    <n v="0"/>
    <n v="2019"/>
    <s v=""/>
    <x v="4"/>
    <s v="heavy or residual fuel oil"/>
    <b v="1"/>
    <x v="10"/>
    <x v="1"/>
  </r>
  <r>
    <n v="2496"/>
    <s v="N"/>
    <s v="Electric Utility"/>
    <s v="GT"/>
    <s v="KER"/>
    <n v="10881"/>
    <n v="648"/>
    <n v="2019"/>
    <n v="16791666.666666668"/>
    <x v="7"/>
    <s v="other"/>
    <b v="1"/>
    <x v="1514"/>
    <x v="1"/>
  </r>
  <r>
    <n v="2497"/>
    <s v="N"/>
    <s v="NAICS-22 Non-Cogen"/>
    <s v="ST"/>
    <s v="NUC"/>
    <n v="0"/>
    <n v="8351945"/>
    <n v="2019"/>
    <n v="0"/>
    <x v="5"/>
    <s v="nuclear"/>
    <b v="1"/>
    <x v="33"/>
    <x v="1"/>
  </r>
  <r>
    <n v="2499"/>
    <s v="N"/>
    <s v="NAICS-22 Non-Cogen"/>
    <s v="GT"/>
    <s v="DFO"/>
    <n v="0"/>
    <n v="0"/>
    <n v="2019"/>
    <s v=""/>
    <x v="4"/>
    <s v="heavy or residual fuel oil"/>
    <b v="1"/>
    <x v="10"/>
    <x v="1"/>
  </r>
  <r>
    <n v="2499"/>
    <s v="N"/>
    <s v="NAICS-22 Non-Cogen"/>
    <s v="GT"/>
    <s v="NG"/>
    <n v="641360"/>
    <n v="37090"/>
    <n v="2019"/>
    <n v="17291992.450795364"/>
    <x v="3"/>
    <s v="natural gas"/>
    <b v="1"/>
    <x v="1515"/>
    <x v="0"/>
  </r>
  <r>
    <n v="2500"/>
    <s v="N"/>
    <s v="NAICS-22 Non-Cogen"/>
    <s v="CA"/>
    <s v="KER"/>
    <n v="0"/>
    <n v="0"/>
    <n v="2019"/>
    <s v=""/>
    <x v="7"/>
    <s v="other"/>
    <b v="1"/>
    <x v="39"/>
    <x v="1"/>
  </r>
  <r>
    <n v="2500"/>
    <s v="N"/>
    <s v="NAICS-22 Non-Cogen"/>
    <s v="CA"/>
    <s v="NG"/>
    <n v="0"/>
    <n v="0"/>
    <n v="2019"/>
    <s v=""/>
    <x v="1"/>
    <s v="natural gas"/>
    <b v="1"/>
    <x v="435"/>
    <x v="1"/>
  </r>
  <r>
    <n v="2500"/>
    <s v="N"/>
    <s v="NAICS-22 Non-Cogen"/>
    <s v="CT"/>
    <s v="KER"/>
    <n v="90642"/>
    <n v="11565.107"/>
    <n v="2019"/>
    <n v="7837540.9756260794"/>
    <x v="7"/>
    <s v="other"/>
    <b v="1"/>
    <x v="1516"/>
    <x v="0"/>
  </r>
  <r>
    <n v="2500"/>
    <s v="N"/>
    <s v="NAICS-22 Non-Cogen"/>
    <s v="CT"/>
    <s v="NG"/>
    <n v="11283056"/>
    <n v="1513721.9"/>
    <n v="2019"/>
    <n v="7453850.0103618773"/>
    <x v="1"/>
    <s v="natural gas"/>
    <b v="1"/>
    <x v="1517"/>
    <x v="0"/>
  </r>
  <r>
    <n v="2500"/>
    <s v="N"/>
    <s v="NAICS-22 Non-Cogen"/>
    <s v="GT"/>
    <s v="KER"/>
    <n v="0"/>
    <n v="0"/>
    <n v="2019"/>
    <s v=""/>
    <x v="7"/>
    <s v="other"/>
    <b v="1"/>
    <x v="39"/>
    <x v="1"/>
  </r>
  <r>
    <n v="2500"/>
    <s v="N"/>
    <s v="NAICS-22 Non-Cogen"/>
    <s v="GT"/>
    <s v="NG"/>
    <n v="49808"/>
    <n v="3002"/>
    <n v="2019"/>
    <n v="16591605.596269155"/>
    <x v="3"/>
    <s v="natural gas"/>
    <b v="1"/>
    <x v="1518"/>
    <x v="0"/>
  </r>
  <r>
    <n v="2500"/>
    <s v="N"/>
    <s v="NAICS-22 Non-Cogen"/>
    <s v="ST"/>
    <s v="NG"/>
    <n v="8981866"/>
    <n v="757935.32"/>
    <n v="2019"/>
    <n v="11850438.636373352"/>
    <x v="3"/>
    <s v="natural gas"/>
    <b v="1"/>
    <x v="1519"/>
    <x v="0"/>
  </r>
  <r>
    <n v="2500"/>
    <s v="N"/>
    <s v="NAICS-22 Non-Cogen"/>
    <s v="ST"/>
    <s v="RFO"/>
    <n v="165841"/>
    <n v="12479.677"/>
    <n v="2019"/>
    <n v="13288885.601766778"/>
    <x v="4"/>
    <s v="heavy or residual fuel oil"/>
    <b v="1"/>
    <x v="1520"/>
    <x v="0"/>
  </r>
  <r>
    <n v="2503"/>
    <s v="N"/>
    <s v="Electric Utility"/>
    <s v="GT"/>
    <s v="KER"/>
    <n v="0"/>
    <n v="0"/>
    <n v="2019"/>
    <s v=""/>
    <x v="7"/>
    <s v="other"/>
    <b v="1"/>
    <x v="39"/>
    <x v="1"/>
  </r>
  <r>
    <n v="2503"/>
    <s v="N"/>
    <s v="Electric Utility"/>
    <s v="GT"/>
    <s v="NG"/>
    <n v="1831"/>
    <n v="119"/>
    <n v="2019"/>
    <n v="15386554.62184874"/>
    <x v="3"/>
    <s v="natural gas"/>
    <b v="1"/>
    <x v="1521"/>
    <x v="0"/>
  </r>
  <r>
    <n v="2504"/>
    <s v="N"/>
    <s v="Electric Utility"/>
    <s v="GT"/>
    <s v="KER"/>
    <n v="4820"/>
    <n v="316"/>
    <n v="2019"/>
    <n v="15253164.556962024"/>
    <x v="7"/>
    <s v="other"/>
    <b v="1"/>
    <x v="1522"/>
    <x v="1"/>
  </r>
  <r>
    <n v="2511"/>
    <s v="N"/>
    <s v="Electric Utility"/>
    <s v="GT"/>
    <s v="DFO"/>
    <n v="42362"/>
    <n v="2639.5149999999999"/>
    <n v="2019"/>
    <n v="16049160.546539802"/>
    <x v="4"/>
    <s v="heavy or residual fuel oil"/>
    <b v="1"/>
    <x v="1523"/>
    <x v="0"/>
  </r>
  <r>
    <n v="2511"/>
    <s v="N"/>
    <s v="Electric Utility"/>
    <s v="GT"/>
    <s v="NG"/>
    <n v="1354103"/>
    <n v="83924.264999999999"/>
    <n v="2019"/>
    <n v="16134821.079457773"/>
    <x v="3"/>
    <s v="natural gas"/>
    <b v="1"/>
    <x v="1524"/>
    <x v="0"/>
  </r>
  <r>
    <n v="2511"/>
    <s v="N"/>
    <s v="Electric Utility"/>
    <s v="ST"/>
    <s v="NG"/>
    <n v="14640529"/>
    <n v="1322213.8"/>
    <n v="2019"/>
    <n v="11072739.522155948"/>
    <x v="3"/>
    <s v="natural gas"/>
    <b v="1"/>
    <x v="1525"/>
    <x v="0"/>
  </r>
  <r>
    <n v="2511"/>
    <s v="N"/>
    <s v="Electric Utility"/>
    <s v="ST"/>
    <s v="RFO"/>
    <n v="165041"/>
    <n v="15002.166999999999"/>
    <n v="2019"/>
    <n v="11001144.034725117"/>
    <x v="4"/>
    <s v="heavy or residual fuel oil"/>
    <b v="1"/>
    <x v="1526"/>
    <x v="0"/>
  </r>
  <r>
    <n v="2512"/>
    <s v="N"/>
    <s v="Electric Utility"/>
    <s v="GT"/>
    <s v="DFO"/>
    <n v="167960"/>
    <n v="12044"/>
    <n v="2019"/>
    <n v="13945533.045499835"/>
    <x v="4"/>
    <s v="heavy or residual fuel oil"/>
    <b v="1"/>
    <x v="1527"/>
    <x v="0"/>
  </r>
  <r>
    <n v="2512"/>
    <s v="N"/>
    <s v="Electric Utility"/>
    <s v="IC"/>
    <s v="DFO"/>
    <n v="25346"/>
    <n v="2419"/>
    <n v="2019"/>
    <n v="10477883.422902025"/>
    <x v="4"/>
    <s v="heavy or residual fuel oil"/>
    <b v="1"/>
    <x v="1528"/>
    <x v="0"/>
  </r>
  <r>
    <n v="2514"/>
    <s v="N"/>
    <s v="Electric Utility"/>
    <s v="GT"/>
    <s v="DFO"/>
    <n v="17900"/>
    <n v="598"/>
    <n v="2019"/>
    <n v="29933110.367892977"/>
    <x v="4"/>
    <s v="heavy or residual fuel oil"/>
    <b v="1"/>
    <x v="1529"/>
    <x v="1"/>
  </r>
  <r>
    <n v="2514"/>
    <s v="N"/>
    <s v="Electric Utility"/>
    <s v="GT"/>
    <s v="NG"/>
    <n v="0"/>
    <n v="0"/>
    <n v="2019"/>
    <s v=""/>
    <x v="3"/>
    <s v="natural gas"/>
    <b v="1"/>
    <x v="30"/>
    <x v="1"/>
  </r>
  <r>
    <n v="2516"/>
    <s v="N"/>
    <s v="Electric Utility"/>
    <s v="GT"/>
    <s v="DFO"/>
    <n v="1974"/>
    <n v="-46"/>
    <n v="2019"/>
    <n v="-42913043.478260867"/>
    <x v="4"/>
    <s v="heavy or residual fuel oil"/>
    <b v="1"/>
    <x v="1530"/>
    <x v="0"/>
  </r>
  <r>
    <n v="2516"/>
    <s v="N"/>
    <s v="Electric Utility"/>
    <s v="ST"/>
    <s v="NG"/>
    <n v="21452801"/>
    <n v="1951778.5"/>
    <n v="2019"/>
    <n v="10991411.679142894"/>
    <x v="3"/>
    <s v="natural gas"/>
    <b v="1"/>
    <x v="1531"/>
    <x v="0"/>
  </r>
  <r>
    <n v="2516"/>
    <s v="N"/>
    <s v="Electric Utility"/>
    <s v="ST"/>
    <s v="RFO"/>
    <n v="857367"/>
    <n v="77388.55"/>
    <n v="2019"/>
    <n v="11078731.931274071"/>
    <x v="4"/>
    <s v="heavy or residual fuel oil"/>
    <b v="1"/>
    <x v="1532"/>
    <x v="0"/>
  </r>
  <r>
    <n v="2517"/>
    <s v="N"/>
    <s v="Electric Utility"/>
    <s v="GT"/>
    <s v="DFO"/>
    <n v="0"/>
    <n v="0"/>
    <n v="2019"/>
    <s v=""/>
    <x v="4"/>
    <s v="heavy or residual fuel oil"/>
    <b v="1"/>
    <x v="10"/>
    <x v="1"/>
  </r>
  <r>
    <n v="2517"/>
    <s v="N"/>
    <s v="Electric Utility"/>
    <s v="GT"/>
    <s v="KER"/>
    <n v="14755"/>
    <n v="1097.932"/>
    <n v="2019"/>
    <n v="13438901.498453455"/>
    <x v="7"/>
    <s v="other"/>
    <b v="1"/>
    <x v="1533"/>
    <x v="0"/>
  </r>
  <r>
    <n v="2517"/>
    <s v="N"/>
    <s v="Electric Utility"/>
    <s v="GT"/>
    <s v="NG"/>
    <n v="465381"/>
    <n v="41881.067999999999"/>
    <n v="2019"/>
    <n v="11111965.912617128"/>
    <x v="3"/>
    <s v="natural gas"/>
    <b v="1"/>
    <x v="1534"/>
    <x v="0"/>
  </r>
  <r>
    <n v="2517"/>
    <s v="N"/>
    <s v="Electric Utility"/>
    <s v="ST"/>
    <s v="NG"/>
    <n v="2946054"/>
    <n v="244774.9"/>
    <n v="2019"/>
    <n v="12035768.373309519"/>
    <x v="3"/>
    <s v="natural gas"/>
    <b v="1"/>
    <x v="1535"/>
    <x v="0"/>
  </r>
  <r>
    <n v="2517"/>
    <s v="N"/>
    <s v="Electric Utility"/>
    <s v="ST"/>
    <s v="RFO"/>
    <n v="152370"/>
    <n v="12625.096"/>
    <n v="2019"/>
    <n v="12068819.120266492"/>
    <x v="4"/>
    <s v="heavy or residual fuel oil"/>
    <b v="1"/>
    <x v="1536"/>
    <x v="0"/>
  </r>
  <r>
    <n v="2518"/>
    <s v="N"/>
    <s v="Electric Utility"/>
    <s v="GT"/>
    <s v="DFO"/>
    <n v="17644"/>
    <n v="944"/>
    <n v="2019"/>
    <n v="18690677.966101695"/>
    <x v="4"/>
    <s v="heavy or residual fuel oil"/>
    <b v="1"/>
    <x v="1537"/>
    <x v="0"/>
  </r>
  <r>
    <n v="2519"/>
    <s v="N"/>
    <s v="Electric Utility"/>
    <s v="GT"/>
    <s v="DFO"/>
    <n v="52287"/>
    <n v="2104"/>
    <n v="2019"/>
    <n v="24851235.741444867"/>
    <x v="4"/>
    <s v="heavy or residual fuel oil"/>
    <b v="1"/>
    <x v="1538"/>
    <x v="1"/>
  </r>
  <r>
    <n v="2520"/>
    <s v="N"/>
    <s v="Electric Utility"/>
    <s v="GT"/>
    <s v="DFO"/>
    <n v="38218"/>
    <n v="1725"/>
    <n v="2019"/>
    <n v="22155362.318840582"/>
    <x v="4"/>
    <s v="heavy or residual fuel oil"/>
    <b v="1"/>
    <x v="1539"/>
    <x v="1"/>
  </r>
  <r>
    <n v="2521"/>
    <s v="N"/>
    <s v="Electric Utility"/>
    <s v="GT"/>
    <s v="DFO"/>
    <n v="44019"/>
    <n v="2968"/>
    <n v="2019"/>
    <n v="14831199.460916443"/>
    <x v="4"/>
    <s v="heavy or residual fuel oil"/>
    <b v="1"/>
    <x v="1540"/>
    <x v="0"/>
  </r>
  <r>
    <n v="2522"/>
    <s v="N"/>
    <s v="Electric Utility"/>
    <s v="HY"/>
    <s v="WAT"/>
    <n v="198317"/>
    <n v="22278"/>
    <n v="2019"/>
    <n v="8901921.1778436136"/>
    <x v="0"/>
    <s v="hydro"/>
    <b v="1"/>
    <x v="1541"/>
    <x v="0"/>
  </r>
  <r>
    <n v="2527"/>
    <s v="N"/>
    <s v="NAICS-22 Non-Cogen"/>
    <s v="ST"/>
    <s v="BIT"/>
    <n v="0"/>
    <n v="0"/>
    <n v="2019"/>
    <s v=""/>
    <x v="2"/>
    <s v="hard coal"/>
    <b v="1"/>
    <x v="5"/>
    <x v="1"/>
  </r>
  <r>
    <n v="2527"/>
    <s v="N"/>
    <s v="NAICS-22 Non-Cogen"/>
    <s v="ST"/>
    <s v="DFO"/>
    <n v="0"/>
    <n v="0"/>
    <n v="2019"/>
    <s v=""/>
    <x v="4"/>
    <s v="heavy or residual fuel oil"/>
    <b v="1"/>
    <x v="10"/>
    <x v="1"/>
  </r>
  <r>
    <n v="2527"/>
    <s v="N"/>
    <s v="NAICS-22 Non-Cogen"/>
    <s v="ST"/>
    <s v="NG"/>
    <n v="643212"/>
    <n v="55675"/>
    <n v="2019"/>
    <n v="11552977.099236641"/>
    <x v="3"/>
    <s v="natural gas"/>
    <b v="1"/>
    <x v="1542"/>
    <x v="0"/>
  </r>
  <r>
    <n v="2527"/>
    <s v="N"/>
    <s v="NAICS-22 Non-Cogen"/>
    <s v="ST"/>
    <s v="SUB"/>
    <n v="0"/>
    <n v="0"/>
    <n v="2019"/>
    <s v=""/>
    <x v="2"/>
    <s v="hard coal"/>
    <b v="1"/>
    <x v="5"/>
    <x v="1"/>
  </r>
  <r>
    <n v="2527"/>
    <s v="N"/>
    <s v="NAICS-22 Non-Cogen"/>
    <s v="ST"/>
    <s v="WDS"/>
    <n v="0"/>
    <n v="0"/>
    <n v="2019"/>
    <s v=""/>
    <x v="8"/>
    <s v="biomass"/>
    <b v="1"/>
    <x v="67"/>
    <x v="1"/>
  </r>
  <r>
    <n v="2528"/>
    <s v="N"/>
    <s v="Electric Utility"/>
    <s v="IC"/>
    <s v="DFO"/>
    <n v="3459"/>
    <n v="1"/>
    <n v="2019"/>
    <n v="3459000000"/>
    <x v="4"/>
    <s v="heavy or residual fuel oil"/>
    <b v="1"/>
    <x v="1543"/>
    <x v="1"/>
  </r>
  <r>
    <n v="2530"/>
    <s v="N"/>
    <s v="Electric Utility"/>
    <s v="HY"/>
    <s v="WAT"/>
    <n v="382083"/>
    <n v="42921"/>
    <n v="2019"/>
    <n v="8902006.0110435449"/>
    <x v="0"/>
    <s v="hydro"/>
    <b v="1"/>
    <x v="1544"/>
    <x v="0"/>
  </r>
  <r>
    <n v="2532"/>
    <s v="N"/>
    <s v="Electric Utility"/>
    <s v="HY"/>
    <s v="WAT"/>
    <n v="159259"/>
    <n v="17890"/>
    <n v="2019"/>
    <n v="8902124.0916713253"/>
    <x v="0"/>
    <s v="hydro"/>
    <b v="1"/>
    <x v="1545"/>
    <x v="0"/>
  </r>
  <r>
    <n v="2535"/>
    <s v="N"/>
    <s v="NAICS-22 Non-Cogen"/>
    <s v="ST"/>
    <s v="BIT"/>
    <n v="1008016"/>
    <n v="81208.898000000001"/>
    <n v="2019"/>
    <n v="12412629.955894735"/>
    <x v="2"/>
    <s v="hard coal"/>
    <b v="1"/>
    <x v="1546"/>
    <x v="0"/>
  </r>
  <r>
    <n v="2535"/>
    <s v="N"/>
    <s v="NAICS-22 Non-Cogen"/>
    <s v="ST"/>
    <s v="DFO"/>
    <n v="11096"/>
    <n v="898.10199999999998"/>
    <n v="2019"/>
    <n v="12354944.093209904"/>
    <x v="4"/>
    <s v="heavy or residual fuel oil"/>
    <b v="1"/>
    <x v="1547"/>
    <x v="0"/>
  </r>
  <r>
    <n v="2539"/>
    <s v="N"/>
    <s v="NAICS-22 Non-Cogen"/>
    <s v="CA"/>
    <s v="KER"/>
    <n v="0"/>
    <n v="0"/>
    <n v="2019"/>
    <s v=""/>
    <x v="7"/>
    <s v="other"/>
    <b v="1"/>
    <x v="39"/>
    <x v="1"/>
  </r>
  <r>
    <n v="2539"/>
    <s v="N"/>
    <s v="NAICS-22 Non-Cogen"/>
    <s v="CA"/>
    <s v="NG"/>
    <n v="33376"/>
    <n v="1516297"/>
    <n v="2019"/>
    <n v="22011.518851517874"/>
    <x v="1"/>
    <s v="natural gas"/>
    <b v="1"/>
    <x v="1548"/>
    <x v="0"/>
  </r>
  <r>
    <n v="2539"/>
    <s v="N"/>
    <s v="NAICS-22 Non-Cogen"/>
    <s v="CT"/>
    <s v="KER"/>
    <n v="0"/>
    <n v="0"/>
    <n v="2019"/>
    <s v=""/>
    <x v="7"/>
    <s v="other"/>
    <b v="1"/>
    <x v="39"/>
    <x v="1"/>
  </r>
  <r>
    <n v="2539"/>
    <s v="N"/>
    <s v="NAICS-22 Non-Cogen"/>
    <s v="CT"/>
    <s v="NG"/>
    <n v="31943151"/>
    <n v="3028162"/>
    <n v="2019"/>
    <n v="10548692.903484028"/>
    <x v="1"/>
    <s v="natural gas"/>
    <b v="1"/>
    <x v="1549"/>
    <x v="0"/>
  </r>
  <r>
    <n v="2540"/>
    <s v="N"/>
    <s v="NAICS-22 Non-Cogen"/>
    <s v="HY"/>
    <s v="WAT"/>
    <n v="242793"/>
    <n v="27274"/>
    <n v="2019"/>
    <n v="8901994.5735865645"/>
    <x v="0"/>
    <s v="hydro"/>
    <b v="1"/>
    <x v="1550"/>
    <x v="0"/>
  </r>
  <r>
    <n v="2543"/>
    <s v="N"/>
    <s v="NAICS-22 Non-Cogen"/>
    <s v="HY"/>
    <s v="WAT"/>
    <n v="571011"/>
    <n v="64144"/>
    <n v="2019"/>
    <n v="8902017.3359940145"/>
    <x v="0"/>
    <s v="hydro"/>
    <b v="1"/>
    <x v="1551"/>
    <x v="0"/>
  </r>
  <r>
    <n v="2544"/>
    <s v="N"/>
    <s v="NAICS-22 Non-Cogen"/>
    <s v="HY"/>
    <s v="WAT"/>
    <n v="128982"/>
    <n v="14489"/>
    <n v="2019"/>
    <n v="8902063.6344813313"/>
    <x v="0"/>
    <s v="hydro"/>
    <b v="1"/>
    <x v="1552"/>
    <x v="0"/>
  </r>
  <r>
    <n v="2545"/>
    <s v="N"/>
    <s v="NAICS-22 Non-Cogen"/>
    <s v="HY"/>
    <s v="WAT"/>
    <n v="932414"/>
    <n v="104742"/>
    <n v="2019"/>
    <n v="8902006.8358442653"/>
    <x v="0"/>
    <s v="hydro"/>
    <b v="1"/>
    <x v="1553"/>
    <x v="0"/>
  </r>
  <r>
    <n v="2546"/>
    <s v="N"/>
    <s v="NAICS-22 Non-Cogen"/>
    <s v="HY"/>
    <s v="WAT"/>
    <n v="344793"/>
    <n v="38732"/>
    <n v="2019"/>
    <n v="8902019.0023752972"/>
    <x v="0"/>
    <s v="hydro"/>
    <b v="1"/>
    <x v="1554"/>
    <x v="0"/>
  </r>
  <r>
    <n v="2547"/>
    <s v="N"/>
    <s v="NAICS-22 Non-Cogen"/>
    <s v="HY"/>
    <s v="WAT"/>
    <n v="668451"/>
    <n v="75090"/>
    <n v="2019"/>
    <n v="8901997.6028765477"/>
    <x v="0"/>
    <s v="hydro"/>
    <b v="1"/>
    <x v="1555"/>
    <x v="0"/>
  </r>
  <r>
    <n v="2548"/>
    <s v="N"/>
    <s v="NAICS-22 Non-Cogen"/>
    <s v="HY"/>
    <s v="WAT"/>
    <n v="581461"/>
    <n v="65318"/>
    <n v="2019"/>
    <n v="8902002.5107933506"/>
    <x v="0"/>
    <s v="hydro"/>
    <b v="1"/>
    <x v="1556"/>
    <x v="0"/>
  </r>
  <r>
    <n v="2550"/>
    <s v="N"/>
    <s v="NAICS-22 Non-Cogen"/>
    <s v="HY"/>
    <s v="WAT"/>
    <n v="211424"/>
    <n v="23750"/>
    <n v="2019"/>
    <n v="8902063.157894738"/>
    <x v="0"/>
    <s v="hydro"/>
    <b v="1"/>
    <x v="1557"/>
    <x v="0"/>
  </r>
  <r>
    <n v="2551"/>
    <s v="N"/>
    <s v="NAICS-22 Non-Cogen"/>
    <s v="HY"/>
    <s v="WAT"/>
    <n v="1741917"/>
    <n v="195677"/>
    <n v="2019"/>
    <n v="8902001.7682200763"/>
    <x v="0"/>
    <s v="hydro"/>
    <b v="1"/>
    <x v="1558"/>
    <x v="0"/>
  </r>
  <r>
    <n v="2552"/>
    <s v="N"/>
    <s v="NAICS-22 Non-Cogen"/>
    <s v="HY"/>
    <s v="WAT"/>
    <n v="625144"/>
    <n v="70225"/>
    <n v="2019"/>
    <n v="8902014.9519401919"/>
    <x v="0"/>
    <s v="hydro"/>
    <b v="1"/>
    <x v="1559"/>
    <x v="0"/>
  </r>
  <r>
    <n v="2555"/>
    <s v="N"/>
    <s v="NAICS-22 Non-Cogen"/>
    <s v="HY"/>
    <s v="WAT"/>
    <n v="348799"/>
    <n v="39182"/>
    <n v="2019"/>
    <n v="8902021.3363279048"/>
    <x v="0"/>
    <s v="hydro"/>
    <b v="1"/>
    <x v="1560"/>
    <x v="0"/>
  </r>
  <r>
    <n v="2556"/>
    <s v="N"/>
    <s v="NAICS-22 Non-Cogen"/>
    <s v="HY"/>
    <s v="WAT"/>
    <n v="78044"/>
    <n v="8767"/>
    <n v="2019"/>
    <n v="8902018.93464127"/>
    <x v="0"/>
    <s v="hydro"/>
    <b v="1"/>
    <x v="1561"/>
    <x v="0"/>
  </r>
  <r>
    <n v="2557"/>
    <s v="N"/>
    <s v="NAICS-22 Non-Cogen"/>
    <s v="HY"/>
    <s v="WAT"/>
    <n v="175226"/>
    <n v="19684"/>
    <n v="2019"/>
    <n v="8901950.8230034541"/>
    <x v="0"/>
    <s v="hydro"/>
    <b v="1"/>
    <x v="1562"/>
    <x v="0"/>
  </r>
  <r>
    <n v="2559"/>
    <s v="N"/>
    <s v="NAICS-22 Non-Cogen"/>
    <s v="HY"/>
    <s v="WAT"/>
    <n v="121103"/>
    <n v="13604"/>
    <n v="2019"/>
    <n v="8902014.1134960297"/>
    <x v="0"/>
    <s v="hydro"/>
    <b v="1"/>
    <x v="1563"/>
    <x v="0"/>
  </r>
  <r>
    <n v="2560"/>
    <s v="N"/>
    <s v="NAICS-22 Non-Cogen"/>
    <s v="HY"/>
    <s v="WAT"/>
    <n v="146822"/>
    <n v="16493"/>
    <n v="2019"/>
    <n v="8902079.6701630987"/>
    <x v="0"/>
    <s v="hydro"/>
    <b v="1"/>
    <x v="1564"/>
    <x v="0"/>
  </r>
  <r>
    <n v="2561"/>
    <s v="N"/>
    <s v="NAICS-22 Non-Cogen"/>
    <s v="HY"/>
    <s v="WAT"/>
    <n v="200570"/>
    <n v="22531"/>
    <n v="2019"/>
    <n v="8901957.3032710478"/>
    <x v="0"/>
    <s v="hydro"/>
    <b v="1"/>
    <x v="1565"/>
    <x v="0"/>
  </r>
  <r>
    <n v="2562"/>
    <s v="N"/>
    <s v="NAICS-22 Non-Cogen"/>
    <s v="HY"/>
    <s v="WAT"/>
    <n v="1097876"/>
    <n v="123329"/>
    <n v="2019"/>
    <n v="8902010.0706241019"/>
    <x v="0"/>
    <s v="hydro"/>
    <b v="1"/>
    <x v="1566"/>
    <x v="0"/>
  </r>
  <r>
    <n v="2563"/>
    <s v="N"/>
    <s v="NAICS-22 Non-Cogen"/>
    <s v="HY"/>
    <s v="WAT"/>
    <n v="197028"/>
    <n v="22133"/>
    <n v="2019"/>
    <n v="8902001.5361677129"/>
    <x v="0"/>
    <s v="hydro"/>
    <b v="1"/>
    <x v="1567"/>
    <x v="0"/>
  </r>
  <r>
    <n v="2564"/>
    <s v="N"/>
    <s v="NAICS-22 Non-Cogen"/>
    <s v="HY"/>
    <s v="WAT"/>
    <n v="109370"/>
    <n v="12286"/>
    <n v="2019"/>
    <n v="8902002.2790167667"/>
    <x v="0"/>
    <s v="hydro"/>
    <b v="1"/>
    <x v="1568"/>
    <x v="0"/>
  </r>
  <r>
    <n v="2566"/>
    <s v="N"/>
    <s v="NAICS-22 Non-Cogen"/>
    <s v="HY"/>
    <s v="WAT"/>
    <n v="71588"/>
    <n v="8042"/>
    <n v="2019"/>
    <n v="8901765.7299179323"/>
    <x v="0"/>
    <s v="hydro"/>
    <b v="1"/>
    <x v="1569"/>
    <x v="0"/>
  </r>
  <r>
    <n v="2568"/>
    <s v="N"/>
    <s v="NAICS-22 Non-Cogen"/>
    <s v="HY"/>
    <s v="WAT"/>
    <n v="64422"/>
    <n v="7237"/>
    <n v="2019"/>
    <n v="8901754.8708028179"/>
    <x v="0"/>
    <s v="hydro"/>
    <b v="1"/>
    <x v="1570"/>
    <x v="0"/>
  </r>
  <r>
    <n v="2569"/>
    <s v="N"/>
    <s v="NAICS-22 Non-Cogen"/>
    <s v="HY"/>
    <s v="WAT"/>
    <n v="447690"/>
    <n v="50291"/>
    <n v="2019"/>
    <n v="8901990.4157801606"/>
    <x v="0"/>
    <s v="hydro"/>
    <b v="1"/>
    <x v="1571"/>
    <x v="0"/>
  </r>
  <r>
    <n v="2571"/>
    <s v="N"/>
    <s v="NAICS-22 Non-Cogen"/>
    <s v="HY"/>
    <s v="WAT"/>
    <n v="470985"/>
    <n v="52908"/>
    <n v="2019"/>
    <n v="8901961.896121569"/>
    <x v="0"/>
    <s v="hydro"/>
    <b v="1"/>
    <x v="1572"/>
    <x v="0"/>
  </r>
  <r>
    <n v="2572"/>
    <s v="N"/>
    <s v="NAICS-22 Non-Cogen"/>
    <s v="HY"/>
    <s v="WAT"/>
    <n v="255854"/>
    <n v="28741"/>
    <n v="2019"/>
    <n v="8902056.2958839294"/>
    <x v="0"/>
    <s v="hydro"/>
    <b v="1"/>
    <x v="1573"/>
    <x v="0"/>
  </r>
  <r>
    <n v="2573"/>
    <s v="N"/>
    <s v="NAICS-22 Non-Cogen"/>
    <s v="HY"/>
    <s v="WAT"/>
    <n v="36232"/>
    <n v="4070"/>
    <n v="2019"/>
    <n v="8902211.3022113033"/>
    <x v="0"/>
    <s v="hydro"/>
    <b v="1"/>
    <x v="1574"/>
    <x v="1"/>
  </r>
  <r>
    <n v="2574"/>
    <s v="N"/>
    <s v="Electric Utility"/>
    <s v="HY"/>
    <s v="WAT"/>
    <n v="388278"/>
    <n v="43617"/>
    <n v="2019"/>
    <n v="8901987.7570671979"/>
    <x v="0"/>
    <s v="hydro"/>
    <b v="1"/>
    <x v="1575"/>
    <x v="0"/>
  </r>
  <r>
    <n v="2575"/>
    <s v="N"/>
    <s v="NAICS-22 Non-Cogen"/>
    <s v="HY"/>
    <s v="WAT"/>
    <n v="336516"/>
    <n v="37802"/>
    <n v="2019"/>
    <n v="8902068.673615152"/>
    <x v="0"/>
    <s v="hydro"/>
    <b v="1"/>
    <x v="1576"/>
    <x v="0"/>
  </r>
  <r>
    <n v="2576"/>
    <s v="N"/>
    <s v="NAICS-22 Non-Cogen"/>
    <s v="HY"/>
    <s v="WAT"/>
    <n v="350178"/>
    <n v="39337"/>
    <n v="2019"/>
    <n v="8902000.6609553341"/>
    <x v="0"/>
    <s v="hydro"/>
    <b v="1"/>
    <x v="1577"/>
    <x v="0"/>
  </r>
  <r>
    <n v="2578"/>
    <s v="N"/>
    <s v="NAICS-22 Non-Cogen"/>
    <s v="HY"/>
    <s v="WAT"/>
    <n v="68537"/>
    <n v="7699"/>
    <n v="2019"/>
    <n v="8902065.2032731511"/>
    <x v="0"/>
    <s v="hydro"/>
    <b v="1"/>
    <x v="1403"/>
    <x v="0"/>
  </r>
  <r>
    <n v="2579"/>
    <s v="N"/>
    <s v="NAICS-22 Non-Cogen"/>
    <s v="HY"/>
    <s v="WAT"/>
    <n v="278393"/>
    <n v="31273"/>
    <n v="2019"/>
    <n v="8902024.110254854"/>
    <x v="0"/>
    <s v="hydro"/>
    <b v="1"/>
    <x v="1578"/>
    <x v="0"/>
  </r>
  <r>
    <n v="2580"/>
    <s v="N"/>
    <s v="NAICS-22 Non-Cogen"/>
    <s v="HY"/>
    <s v="WAT"/>
    <n v="54214"/>
    <n v="6090"/>
    <n v="2019"/>
    <n v="8902134.6469622329"/>
    <x v="0"/>
    <s v="hydro"/>
    <b v="1"/>
    <x v="1579"/>
    <x v="0"/>
  </r>
  <r>
    <n v="2581"/>
    <s v="N"/>
    <s v="NAICS-22 Non-Cogen"/>
    <s v="HY"/>
    <s v="WAT"/>
    <n v="205495"/>
    <n v="23084"/>
    <n v="2019"/>
    <n v="8902053.3702997752"/>
    <x v="0"/>
    <s v="hydro"/>
    <b v="1"/>
    <x v="1580"/>
    <x v="0"/>
  </r>
  <r>
    <n v="2582"/>
    <s v="N"/>
    <s v="NAICS-22 Non-Cogen"/>
    <s v="HY"/>
    <s v="WAT"/>
    <n v="225576"/>
    <n v="25340"/>
    <n v="2019"/>
    <n v="8901973.1649565902"/>
    <x v="0"/>
    <s v="hydro"/>
    <b v="1"/>
    <x v="1581"/>
    <x v="0"/>
  </r>
  <r>
    <n v="2583"/>
    <s v="N"/>
    <s v="NAICS-22 Non-Cogen"/>
    <s v="HY"/>
    <s v="WAT"/>
    <n v="57356"/>
    <n v="6443"/>
    <n v="2019"/>
    <n v="8902064.255781468"/>
    <x v="0"/>
    <s v="hydro"/>
    <b v="1"/>
    <x v="1582"/>
    <x v="0"/>
  </r>
  <r>
    <n v="2586"/>
    <s v="N"/>
    <s v="NAICS-22 Non-Cogen"/>
    <s v="HY"/>
    <s v="WAT"/>
    <n v="336683"/>
    <n v="37821"/>
    <n v="2019"/>
    <n v="8902012.1096745189"/>
    <x v="0"/>
    <s v="hydro"/>
    <b v="1"/>
    <x v="1583"/>
    <x v="0"/>
  </r>
  <r>
    <n v="2588"/>
    <s v="N"/>
    <s v="NAICS-22 Non-Cogen"/>
    <s v="HY"/>
    <s v="WAT"/>
    <n v="411423"/>
    <n v="46217"/>
    <n v="2019"/>
    <n v="8901984.1183979921"/>
    <x v="0"/>
    <s v="hydro"/>
    <b v="1"/>
    <x v="1584"/>
    <x v="0"/>
  </r>
  <r>
    <n v="2589"/>
    <s v="N"/>
    <s v="NAICS-22 Non-Cogen"/>
    <s v="ST"/>
    <s v="NUC"/>
    <n v="0"/>
    <n v="4604183"/>
    <n v="2019"/>
    <n v="0"/>
    <x v="5"/>
    <s v="nuclear"/>
    <b v="1"/>
    <x v="33"/>
    <x v="1"/>
  </r>
  <r>
    <n v="2589"/>
    <s v="N"/>
    <s v="NAICS-22 Non-Cogen"/>
    <s v="ST"/>
    <s v="NUC"/>
    <n v="0"/>
    <n v="11217193"/>
    <n v="2019"/>
    <n v="0"/>
    <x v="5"/>
    <s v="nuclear"/>
    <b v="1"/>
    <x v="33"/>
    <x v="1"/>
  </r>
  <r>
    <n v="2590"/>
    <s v="N"/>
    <s v="NAICS-22 Non-Cogen"/>
    <s v="HY"/>
    <s v="WAT"/>
    <n v="239909"/>
    <n v="26950"/>
    <n v="2019"/>
    <n v="8902003.7105751392"/>
    <x v="0"/>
    <s v="hydro"/>
    <b v="1"/>
    <x v="1585"/>
    <x v="0"/>
  </r>
  <r>
    <n v="2591"/>
    <s v="N"/>
    <s v="NAICS-22 Non-Cogen"/>
    <s v="HY"/>
    <s v="WAT"/>
    <n v="92518"/>
    <n v="10393"/>
    <n v="2019"/>
    <n v="8901953.2377561815"/>
    <x v="0"/>
    <s v="hydro"/>
    <b v="1"/>
    <x v="1586"/>
    <x v="0"/>
  </r>
  <r>
    <n v="2594"/>
    <s v="N"/>
    <s v="NAICS-22 Non-Cogen"/>
    <s v="ST"/>
    <s v="DFO"/>
    <n v="0"/>
    <n v="0"/>
    <n v="2019"/>
    <s v=""/>
    <x v="4"/>
    <s v="heavy or residual fuel oil"/>
    <b v="1"/>
    <x v="10"/>
    <x v="1"/>
  </r>
  <r>
    <n v="2594"/>
    <s v="N"/>
    <s v="NAICS-22 Non-Cogen"/>
    <s v="ST"/>
    <s v="NG"/>
    <n v="36434"/>
    <n v="1124.646"/>
    <n v="2019"/>
    <n v="32395971.710209258"/>
    <x v="3"/>
    <s v="natural gas"/>
    <b v="1"/>
    <x v="1587"/>
    <x v="1"/>
  </r>
  <r>
    <n v="2594"/>
    <s v="N"/>
    <s v="NAICS-22 Non-Cogen"/>
    <s v="ST"/>
    <s v="RFO"/>
    <n v="383587"/>
    <n v="15688.353999999999"/>
    <n v="2019"/>
    <n v="24450429.917631894"/>
    <x v="4"/>
    <s v="heavy or residual fuel oil"/>
    <b v="1"/>
    <x v="1588"/>
    <x v="1"/>
  </r>
  <r>
    <n v="2595"/>
    <s v="N"/>
    <s v="NAICS-22 Non-Cogen"/>
    <s v="HY"/>
    <s v="WAT"/>
    <n v="291816"/>
    <n v="32781"/>
    <n v="2019"/>
    <n v="8901985.9064702112"/>
    <x v="0"/>
    <s v="hydro"/>
    <b v="1"/>
    <x v="1589"/>
    <x v="0"/>
  </r>
  <r>
    <n v="2596"/>
    <s v="N"/>
    <s v="NAICS-22 Non-Cogen"/>
    <s v="HY"/>
    <s v="WAT"/>
    <n v="88371"/>
    <n v="9927"/>
    <n v="2019"/>
    <n v="8902085.2221214864"/>
    <x v="0"/>
    <s v="hydro"/>
    <b v="1"/>
    <x v="1590"/>
    <x v="0"/>
  </r>
  <r>
    <n v="2597"/>
    <s v="N"/>
    <s v="NAICS-22 Non-Cogen"/>
    <s v="HY"/>
    <s v="WAT"/>
    <n v="180862"/>
    <n v="20317"/>
    <n v="2019"/>
    <n v="8902003.2485110983"/>
    <x v="0"/>
    <s v="hydro"/>
    <b v="1"/>
    <x v="1591"/>
    <x v="0"/>
  </r>
  <r>
    <n v="2598"/>
    <s v="N"/>
    <s v="NAICS-22 Non-Cogen"/>
    <s v="HY"/>
    <s v="WAT"/>
    <n v="136068"/>
    <n v="15285"/>
    <n v="2019"/>
    <n v="8902060.8439646717"/>
    <x v="0"/>
    <s v="hydro"/>
    <b v="1"/>
    <x v="1592"/>
    <x v="0"/>
  </r>
  <r>
    <n v="2599"/>
    <s v="N"/>
    <s v="NAICS-22 Non-Cogen"/>
    <s v="HY"/>
    <s v="WAT"/>
    <n v="846073"/>
    <n v="95043"/>
    <n v="2019"/>
    <n v="8902002.2516124286"/>
    <x v="0"/>
    <s v="hydro"/>
    <b v="1"/>
    <x v="1593"/>
    <x v="0"/>
  </r>
  <r>
    <n v="2600"/>
    <s v="N"/>
    <s v="NAICS-22 Non-Cogen"/>
    <s v="HY"/>
    <s v="WAT"/>
    <n v="1122471"/>
    <n v="126092"/>
    <n v="2019"/>
    <n v="8902000.126891477"/>
    <x v="0"/>
    <s v="hydro"/>
    <b v="1"/>
    <x v="1594"/>
    <x v="0"/>
  </r>
  <r>
    <n v="2601"/>
    <s v="N"/>
    <s v="NAICS-22 Non-Cogen"/>
    <s v="HY"/>
    <s v="WAT"/>
    <n v="79013"/>
    <n v="8876"/>
    <n v="2019"/>
    <n v="8901870.2118071206"/>
    <x v="0"/>
    <s v="hydro"/>
    <b v="1"/>
    <x v="1595"/>
    <x v="0"/>
  </r>
  <r>
    <n v="2604"/>
    <s v="N"/>
    <s v="NAICS-22 Non-Cogen"/>
    <s v="HY"/>
    <s v="WAT"/>
    <n v="205202"/>
    <n v="23051"/>
    <n v="2019"/>
    <n v="8902086.6773675755"/>
    <x v="0"/>
    <s v="hydro"/>
    <b v="1"/>
    <x v="1596"/>
    <x v="0"/>
  </r>
  <r>
    <n v="2605"/>
    <s v="N"/>
    <s v="NAICS-22 Non-Cogen"/>
    <s v="HY"/>
    <s v="WAT"/>
    <n v="1501180"/>
    <n v="168634"/>
    <n v="2019"/>
    <n v="8902000.782760296"/>
    <x v="0"/>
    <s v="hydro"/>
    <b v="1"/>
    <x v="1597"/>
    <x v="0"/>
  </r>
  <r>
    <n v="2606"/>
    <s v="N"/>
    <s v="NAICS-22 Non-Cogen"/>
    <s v="HY"/>
    <s v="WAT"/>
    <n v="598338"/>
    <n v="67214"/>
    <n v="2019"/>
    <n v="8901984.7055672929"/>
    <x v="0"/>
    <s v="hydro"/>
    <b v="1"/>
    <x v="1598"/>
    <x v="0"/>
  </r>
  <r>
    <n v="2608"/>
    <s v="N"/>
    <s v="NAICS-22 Non-Cogen"/>
    <s v="HY"/>
    <s v="WAT"/>
    <n v="133210"/>
    <n v="14964"/>
    <n v="2019"/>
    <n v="8902031.5423683506"/>
    <x v="0"/>
    <s v="hydro"/>
    <b v="1"/>
    <x v="1599"/>
    <x v="0"/>
  </r>
  <r>
    <n v="2609"/>
    <s v="N"/>
    <s v="NAICS-22 Non-Cogen"/>
    <s v="HY"/>
    <s v="WAT"/>
    <n v="2043756"/>
    <n v="229584"/>
    <n v="2019"/>
    <n v="8901996.6548191514"/>
    <x v="0"/>
    <s v="hydro"/>
    <b v="1"/>
    <x v="1600"/>
    <x v="0"/>
  </r>
  <r>
    <n v="2610"/>
    <s v="N"/>
    <s v="NAICS-22 Non-Cogen"/>
    <s v="HY"/>
    <s v="WAT"/>
    <n v="464836"/>
    <n v="52217"/>
    <n v="2019"/>
    <n v="8902005.0941264331"/>
    <x v="0"/>
    <s v="hydro"/>
    <b v="1"/>
    <x v="1601"/>
    <x v="0"/>
  </r>
  <r>
    <n v="2611"/>
    <s v="N"/>
    <s v="NAICS-22 Non-Cogen"/>
    <s v="HY"/>
    <s v="WAT"/>
    <n v="930179"/>
    <n v="104491"/>
    <n v="2019"/>
    <n v="8902001.1292838622"/>
    <x v="0"/>
    <s v="hydro"/>
    <b v="1"/>
    <x v="1602"/>
    <x v="0"/>
  </r>
  <r>
    <n v="2612"/>
    <s v="N"/>
    <s v="NAICS-22 Non-Cogen"/>
    <s v="HY"/>
    <s v="WAT"/>
    <n v="2743925"/>
    <n v="308237"/>
    <n v="2019"/>
    <n v="8901997.4889451955"/>
    <x v="0"/>
    <s v="hydro"/>
    <b v="1"/>
    <x v="1603"/>
    <x v="0"/>
  </r>
  <r>
    <n v="2613"/>
    <s v="N"/>
    <s v="NAICS-22 Non-Cogen"/>
    <s v="HY"/>
    <s v="WAT"/>
    <n v="1099735"/>
    <n v="123538"/>
    <n v="2019"/>
    <n v="8901997.7658696119"/>
    <x v="0"/>
    <s v="hydro"/>
    <b v="1"/>
    <x v="1604"/>
    <x v="0"/>
  </r>
  <r>
    <n v="2614"/>
    <s v="N"/>
    <s v="NAICS-22 Non-Cogen"/>
    <s v="HY"/>
    <s v="WAT"/>
    <n v="1660516"/>
    <n v="186533"/>
    <n v="2019"/>
    <n v="8901995.893488016"/>
    <x v="0"/>
    <s v="hydro"/>
    <b v="1"/>
    <x v="1605"/>
    <x v="0"/>
  </r>
  <r>
    <n v="2616"/>
    <s v="N"/>
    <s v="NAICS-22 Non-Cogen"/>
    <s v="HY"/>
    <s v="WAT"/>
    <n v="251767"/>
    <n v="28282"/>
    <n v="2019"/>
    <n v="8902022.4878014289"/>
    <x v="0"/>
    <s v="hydro"/>
    <b v="1"/>
    <x v="1606"/>
    <x v="0"/>
  </r>
  <r>
    <n v="2617"/>
    <s v="N"/>
    <s v="NAICS-22 Non-Cogen"/>
    <s v="HY"/>
    <s v="WAT"/>
    <n v="272329"/>
    <n v="30592"/>
    <n v="2019"/>
    <n v="8901967.8347280342"/>
    <x v="0"/>
    <s v="hydro"/>
    <b v="1"/>
    <x v="1607"/>
    <x v="0"/>
  </r>
  <r>
    <n v="2619"/>
    <s v="N"/>
    <s v="NAICS-22 Non-Cogen"/>
    <s v="HY"/>
    <s v="WAT"/>
    <n v="1548868"/>
    <n v="173991"/>
    <n v="2019"/>
    <n v="8902000.6781959981"/>
    <x v="0"/>
    <s v="hydro"/>
    <b v="1"/>
    <x v="1608"/>
    <x v="0"/>
  </r>
  <r>
    <n v="2621"/>
    <s v="N"/>
    <s v="NAICS-22 Non-Cogen"/>
    <s v="HY"/>
    <s v="WAT"/>
    <n v="247341"/>
    <n v="27785"/>
    <n v="2019"/>
    <n v="8901961.4900125954"/>
    <x v="0"/>
    <s v="hydro"/>
    <b v="1"/>
    <x v="1609"/>
    <x v="0"/>
  </r>
  <r>
    <n v="2623"/>
    <s v="N"/>
    <s v="NAICS-22 Non-Cogen"/>
    <s v="HY"/>
    <s v="WAT"/>
    <n v="128260"/>
    <n v="14408"/>
    <n v="2019"/>
    <n v="8901998.8895058297"/>
    <x v="0"/>
    <s v="hydro"/>
    <b v="1"/>
    <x v="1074"/>
    <x v="0"/>
  </r>
  <r>
    <n v="2624"/>
    <s v="N"/>
    <s v="NAICS-22 Non-Cogen"/>
    <s v="HY"/>
    <s v="WAT"/>
    <n v="26821"/>
    <n v="3013"/>
    <n v="2019"/>
    <n v="8901759.0441420525"/>
    <x v="0"/>
    <s v="hydro"/>
    <b v="1"/>
    <x v="1610"/>
    <x v="0"/>
  </r>
  <r>
    <n v="2625"/>
    <s v="N"/>
    <s v="NAICS-22 Non-Cogen"/>
    <s v="ST"/>
    <s v="NG"/>
    <n v="3202894"/>
    <n v="286744.06"/>
    <n v="2019"/>
    <n v="11169870.441256916"/>
    <x v="3"/>
    <s v="natural gas"/>
    <b v="1"/>
    <x v="1611"/>
    <x v="0"/>
  </r>
  <r>
    <n v="2625"/>
    <s v="N"/>
    <s v="NAICS-22 Non-Cogen"/>
    <s v="ST"/>
    <s v="RFO"/>
    <n v="0"/>
    <n v="0"/>
    <n v="2019"/>
    <s v=""/>
    <x v="4"/>
    <s v="heavy or residual fuel oil"/>
    <b v="1"/>
    <x v="10"/>
    <x v="1"/>
  </r>
  <r>
    <n v="2627"/>
    <s v="N"/>
    <s v="Electric Utility"/>
    <s v="HY"/>
    <s v="WAT"/>
    <n v="724391"/>
    <n v="81374"/>
    <n v="2019"/>
    <n v="8901995.7234497517"/>
    <x v="0"/>
    <s v="hydro"/>
    <b v="1"/>
    <x v="1612"/>
    <x v="0"/>
  </r>
  <r>
    <n v="2628"/>
    <s v="N"/>
    <s v="NAICS-22 Non-Cogen"/>
    <s v="GT"/>
    <s v="JF"/>
    <n v="0"/>
    <n v="0"/>
    <n v="2019"/>
    <s v=""/>
    <x v="10"/>
    <s v="petroleum"/>
    <b v="1"/>
    <x v="107"/>
    <x v="1"/>
  </r>
  <r>
    <n v="2628"/>
    <s v="N"/>
    <s v="NAICS-22 Non-Cogen"/>
    <s v="GT"/>
    <s v="KER"/>
    <n v="0"/>
    <n v="0"/>
    <n v="2019"/>
    <s v=""/>
    <x v="7"/>
    <s v="other"/>
    <b v="1"/>
    <x v="39"/>
    <x v="1"/>
  </r>
  <r>
    <n v="2628"/>
    <s v="N"/>
    <s v="NAICS-22 Non-Cogen"/>
    <s v="GT"/>
    <s v="NG"/>
    <n v="4681"/>
    <n v="305"/>
    <n v="2019"/>
    <n v="15347540.983606556"/>
    <x v="3"/>
    <s v="natural gas"/>
    <b v="1"/>
    <x v="978"/>
    <x v="0"/>
  </r>
  <r>
    <n v="2630"/>
    <s v="N"/>
    <s v="NAICS-22 Non-Cogen"/>
    <s v="HY"/>
    <s v="WAT"/>
    <n v="116118"/>
    <n v="13044"/>
    <n v="2019"/>
    <n v="8902023.9190432373"/>
    <x v="0"/>
    <s v="hydro"/>
    <b v="1"/>
    <x v="1613"/>
    <x v="0"/>
  </r>
  <r>
    <n v="2631"/>
    <s v="N"/>
    <s v="NAICS-22 Non-Cogen"/>
    <s v="HY"/>
    <s v="WAT"/>
    <n v="301937"/>
    <n v="33918"/>
    <n v="2019"/>
    <n v="8901969.4557462111"/>
    <x v="0"/>
    <s v="hydro"/>
    <b v="1"/>
    <x v="1614"/>
    <x v="0"/>
  </r>
  <r>
    <n v="2632"/>
    <s v="N"/>
    <s v="NAICS-22 Non-Cogen"/>
    <s v="GT"/>
    <s v="JF"/>
    <n v="0"/>
    <n v="0"/>
    <n v="2019"/>
    <s v=""/>
    <x v="10"/>
    <s v="petroleum"/>
    <b v="1"/>
    <x v="107"/>
    <x v="1"/>
  </r>
  <r>
    <n v="2632"/>
    <s v="N"/>
    <s v="NAICS-22 Non-Cogen"/>
    <s v="GT"/>
    <s v="KER"/>
    <n v="0"/>
    <n v="0"/>
    <n v="2019"/>
    <s v=""/>
    <x v="7"/>
    <s v="other"/>
    <b v="1"/>
    <x v="39"/>
    <x v="1"/>
  </r>
  <r>
    <n v="2632"/>
    <s v="N"/>
    <s v="NAICS-22 Non-Cogen"/>
    <s v="GT"/>
    <s v="NG"/>
    <n v="17844"/>
    <n v="1117"/>
    <n v="2019"/>
    <n v="15974932.855863921"/>
    <x v="3"/>
    <s v="natural gas"/>
    <b v="1"/>
    <x v="1615"/>
    <x v="0"/>
  </r>
  <r>
    <n v="2634"/>
    <s v="N"/>
    <s v="NAICS-22 Non-Cogen"/>
    <s v="HY"/>
    <s v="WAT"/>
    <n v="106390"/>
    <n v="11951"/>
    <n v="2019"/>
    <n v="8902183.917663794"/>
    <x v="0"/>
    <s v="hydro"/>
    <b v="1"/>
    <x v="1616"/>
    <x v="1"/>
  </r>
  <r>
    <n v="2638"/>
    <s v="N"/>
    <s v="Electric Utility"/>
    <s v="HY"/>
    <s v="WAT"/>
    <n v="70869"/>
    <n v="7961"/>
    <n v="2019"/>
    <n v="8902022.3590001259"/>
    <x v="0"/>
    <s v="hydro"/>
    <b v="1"/>
    <x v="1617"/>
    <x v="0"/>
  </r>
  <r>
    <n v="2639"/>
    <s v="N"/>
    <s v="Electric Utility"/>
    <s v="HY"/>
    <s v="WAT"/>
    <n v="161074"/>
    <n v="18094"/>
    <n v="2019"/>
    <n v="8902066.9835304506"/>
    <x v="0"/>
    <s v="hydro"/>
    <b v="1"/>
    <x v="1618"/>
    <x v="0"/>
  </r>
  <r>
    <n v="2641"/>
    <s v="N"/>
    <s v="Electric Utility"/>
    <s v="HY"/>
    <s v="WAT"/>
    <n v="3900"/>
    <n v="438"/>
    <n v="2019"/>
    <n v="8904109.5890410952"/>
    <x v="0"/>
    <s v="hydro"/>
    <b v="1"/>
    <x v="1619"/>
    <x v="1"/>
  </r>
  <r>
    <n v="2678"/>
    <s v="N"/>
    <s v="Electric Utility"/>
    <s v="IC"/>
    <s v="DFO"/>
    <n v="750"/>
    <n v="65"/>
    <n v="2019"/>
    <n v="11538461.538461538"/>
    <x v="4"/>
    <s v="heavy or residual fuel oil"/>
    <b v="1"/>
    <x v="817"/>
    <x v="0"/>
  </r>
  <r>
    <n v="2679"/>
    <s v="N"/>
    <s v="Electric Utility"/>
    <s v="GT"/>
    <s v="DFO"/>
    <n v="0"/>
    <n v="0"/>
    <n v="2019"/>
    <s v=""/>
    <x v="4"/>
    <s v="heavy or residual fuel oil"/>
    <b v="1"/>
    <x v="10"/>
    <x v="1"/>
  </r>
  <r>
    <n v="2679"/>
    <s v="N"/>
    <s v="Electric Utility"/>
    <s v="GT"/>
    <s v="KER"/>
    <n v="6447"/>
    <n v="635.88400000000001"/>
    <n v="2019"/>
    <n v="10138641.639041083"/>
    <x v="7"/>
    <s v="other"/>
    <b v="1"/>
    <x v="1620"/>
    <x v="0"/>
  </r>
  <r>
    <n v="2679"/>
    <s v="N"/>
    <s v="Electric Utility"/>
    <s v="GT"/>
    <s v="NG"/>
    <n v="133694"/>
    <n v="13187.116"/>
    <n v="2019"/>
    <n v="10138228.859137964"/>
    <x v="3"/>
    <s v="natural gas"/>
    <b v="1"/>
    <x v="1621"/>
    <x v="0"/>
  </r>
  <r>
    <n v="2681"/>
    <s v="N"/>
    <s v="Electric Utility"/>
    <s v="IC"/>
    <s v="DFO"/>
    <n v="446"/>
    <n v="29"/>
    <n v="2019"/>
    <n v="15379310.344827585"/>
    <x v="4"/>
    <s v="heavy or residual fuel oil"/>
    <b v="1"/>
    <x v="1622"/>
    <x v="0"/>
  </r>
  <r>
    <n v="2685"/>
    <s v="N"/>
    <s v="Electric Utility"/>
    <s v="HY"/>
    <s v="WAT"/>
    <n v="647283"/>
    <n v="72712"/>
    <n v="2019"/>
    <n v="8902010.67224117"/>
    <x v="0"/>
    <s v="hydro"/>
    <b v="1"/>
    <x v="1623"/>
    <x v="0"/>
  </r>
  <r>
    <n v="2686"/>
    <s v="N"/>
    <s v="Electric Utility"/>
    <s v="HY"/>
    <s v="WAT"/>
    <n v="584184"/>
    <n v="65624"/>
    <n v="2019"/>
    <n v="8901987.0778983291"/>
    <x v="0"/>
    <s v="hydro"/>
    <b v="1"/>
    <x v="1624"/>
    <x v="0"/>
  </r>
  <r>
    <n v="2691"/>
    <s v="N"/>
    <s v="Electric Utility"/>
    <s v="PS"/>
    <s v="WAT"/>
    <n v="0"/>
    <n v="-120509"/>
    <n v="2019"/>
    <n v="0"/>
    <x v="0"/>
    <s v="hydro"/>
    <b v="1"/>
    <x v="0"/>
    <x v="0"/>
  </r>
  <r>
    <n v="2692"/>
    <s v="N"/>
    <s v="Electric Utility"/>
    <s v="PS"/>
    <s v="WAT"/>
    <n v="0"/>
    <n v="-195080"/>
    <n v="2019"/>
    <n v="0"/>
    <x v="0"/>
    <s v="hydro"/>
    <b v="1"/>
    <x v="0"/>
    <x v="0"/>
  </r>
  <r>
    <n v="2693"/>
    <s v="N"/>
    <s v="Electric Utility"/>
    <s v="HY"/>
    <s v="WAT"/>
    <n v="150526607"/>
    <n v="16909302"/>
    <n v="2019"/>
    <n v="8902000.0352468714"/>
    <x v="0"/>
    <s v="hydro"/>
    <b v="1"/>
    <x v="1625"/>
    <x v="0"/>
  </r>
  <r>
    <n v="2694"/>
    <s v="N"/>
    <s v="Electric Utility"/>
    <s v="HY"/>
    <s v="WAT"/>
    <n v="68396862"/>
    <n v="7683314"/>
    <n v="2019"/>
    <n v="8902000.1004774757"/>
    <x v="0"/>
    <s v="hydro"/>
    <b v="1"/>
    <x v="1626"/>
    <x v="0"/>
  </r>
  <r>
    <n v="2695"/>
    <s v="N"/>
    <s v="Electric Utility"/>
    <s v="IC"/>
    <s v="DFO"/>
    <n v="4804"/>
    <n v="-332.85500000000002"/>
    <n v="2019"/>
    <n v="-14432710.940199185"/>
    <x v="4"/>
    <s v="heavy or residual fuel oil"/>
    <b v="1"/>
    <x v="1627"/>
    <x v="0"/>
  </r>
  <r>
    <n v="2695"/>
    <s v="N"/>
    <s v="Electric Utility"/>
    <s v="IC"/>
    <s v="NG"/>
    <n v="9135"/>
    <n v="-633.14499999999998"/>
    <n v="2019"/>
    <n v="-14427974.634562384"/>
    <x v="3"/>
    <s v="natural gas"/>
    <b v="1"/>
    <x v="1628"/>
    <x v="0"/>
  </r>
  <r>
    <n v="2700"/>
    <s v="N"/>
    <s v="Electric Utility"/>
    <s v="HY"/>
    <s v="WAT"/>
    <n v="214111"/>
    <n v="24052"/>
    <n v="2019"/>
    <n v="8902003.991352072"/>
    <x v="0"/>
    <s v="hydro"/>
    <b v="1"/>
    <x v="1629"/>
    <x v="0"/>
  </r>
  <r>
    <n v="2706"/>
    <s v="N"/>
    <s v="Electric Utility"/>
    <s v="GT"/>
    <s v="DFO"/>
    <n v="170082"/>
    <n v="12495.556"/>
    <n v="2019"/>
    <n v="13611399.124616783"/>
    <x v="4"/>
    <s v="heavy or residual fuel oil"/>
    <b v="1"/>
    <x v="1630"/>
    <x v="0"/>
  </r>
  <r>
    <n v="2706"/>
    <s v="N"/>
    <s v="Electric Utility"/>
    <s v="GT"/>
    <s v="NG"/>
    <n v="2799981"/>
    <n v="255846.44"/>
    <n v="2019"/>
    <n v="10943990.465530807"/>
    <x v="3"/>
    <s v="natural gas"/>
    <b v="1"/>
    <x v="1631"/>
    <x v="0"/>
  </r>
  <r>
    <n v="2706"/>
    <s v="N"/>
    <s v="Electric Utility"/>
    <s v="ST"/>
    <s v="BIT"/>
    <n v="12827088"/>
    <n v="1041740.3"/>
    <n v="2019"/>
    <n v="12313134.089177504"/>
    <x v="2"/>
    <s v="hard coal"/>
    <b v="1"/>
    <x v="1632"/>
    <x v="0"/>
  </r>
  <r>
    <n v="2706"/>
    <s v="N"/>
    <s v="Electric Utility"/>
    <s v="ST"/>
    <s v="DFO"/>
    <n v="47782"/>
    <n v="3921.721"/>
    <n v="2019"/>
    <n v="12183936.593143674"/>
    <x v="4"/>
    <s v="heavy or residual fuel oil"/>
    <b v="1"/>
    <x v="1633"/>
    <x v="0"/>
  </r>
  <r>
    <n v="2707"/>
    <s v="N"/>
    <s v="Electric Utility"/>
    <s v="GT"/>
    <s v="DFO"/>
    <n v="4968"/>
    <n v="-535"/>
    <n v="2019"/>
    <n v="-9285981.3084112145"/>
    <x v="4"/>
    <s v="heavy or residual fuel oil"/>
    <b v="1"/>
    <x v="1634"/>
    <x v="0"/>
  </r>
  <r>
    <n v="2707"/>
    <s v="N"/>
    <s v="Electric Utility"/>
    <s v="HY"/>
    <s v="WAT"/>
    <n v="0"/>
    <n v="-421"/>
    <n v="2019"/>
    <n v="0"/>
    <x v="0"/>
    <s v="hydro"/>
    <b v="1"/>
    <x v="0"/>
    <x v="0"/>
  </r>
  <r>
    <n v="2710"/>
    <s v="N"/>
    <s v="Electric Utility"/>
    <s v="HY"/>
    <s v="WAT"/>
    <n v="0"/>
    <n v="-284"/>
    <n v="2019"/>
    <n v="0"/>
    <x v="0"/>
    <s v="hydro"/>
    <b v="1"/>
    <x v="0"/>
    <x v="0"/>
  </r>
  <r>
    <n v="2712"/>
    <s v="N"/>
    <s v="Electric Utility"/>
    <s v="ST"/>
    <s v="BIT"/>
    <n v="72812074"/>
    <n v="6916201.7999999998"/>
    <n v="2019"/>
    <n v="10527754.409942174"/>
    <x v="2"/>
    <s v="hard coal"/>
    <b v="1"/>
    <x v="1635"/>
    <x v="0"/>
  </r>
  <r>
    <n v="2712"/>
    <s v="N"/>
    <s v="Electric Utility"/>
    <s v="ST"/>
    <s v="DFO"/>
    <n v="326380"/>
    <n v="30865.204000000002"/>
    <n v="2019"/>
    <n v="10574367.174116198"/>
    <x v="4"/>
    <s v="heavy or residual fuel oil"/>
    <b v="1"/>
    <x v="1636"/>
    <x v="0"/>
  </r>
  <r>
    <n v="2714"/>
    <s v="N"/>
    <s v="Electric Utility"/>
    <s v="HY"/>
    <s v="WAT"/>
    <n v="2071672"/>
    <n v="232720"/>
    <n v="2019"/>
    <n v="8901993.8123066351"/>
    <x v="0"/>
    <s v="hydro"/>
    <b v="1"/>
    <x v="1637"/>
    <x v="0"/>
  </r>
  <r>
    <n v="2715"/>
    <s v="N"/>
    <s v="Electric Utility"/>
    <s v="HY"/>
    <s v="WAT"/>
    <n v="3929574"/>
    <n v="441426"/>
    <n v="2019"/>
    <n v="8901999.4291228876"/>
    <x v="0"/>
    <s v="hydro"/>
    <b v="1"/>
    <x v="1638"/>
    <x v="0"/>
  </r>
  <r>
    <n v="2716"/>
    <s v="N"/>
    <s v="Electric Utility"/>
    <s v="GT"/>
    <s v="BIT"/>
    <n v="0"/>
    <n v="0"/>
    <n v="2019"/>
    <s v=""/>
    <x v="2"/>
    <s v="hard coal"/>
    <b v="1"/>
    <x v="5"/>
    <x v="1"/>
  </r>
  <r>
    <n v="2716"/>
    <s v="N"/>
    <s v="Electric Utility"/>
    <s v="GT"/>
    <s v="DFO"/>
    <n v="15035"/>
    <n v="-118"/>
    <n v="2019"/>
    <n v="-127415254.23728813"/>
    <x v="4"/>
    <s v="heavy or residual fuel oil"/>
    <b v="1"/>
    <x v="1639"/>
    <x v="0"/>
  </r>
  <r>
    <n v="2716"/>
    <s v="N"/>
    <s v="Electric Utility"/>
    <s v="GT"/>
    <s v="NG"/>
    <n v="0"/>
    <n v="0"/>
    <n v="2019"/>
    <s v=""/>
    <x v="3"/>
    <s v="natural gas"/>
    <b v="1"/>
    <x v="30"/>
    <x v="1"/>
  </r>
  <r>
    <n v="2718"/>
    <s v="N"/>
    <s v="Electric Utility"/>
    <s v="ST"/>
    <s v="BIT"/>
    <n v="10368017"/>
    <n v="887179.23"/>
    <n v="2019"/>
    <n v="11686496.538021974"/>
    <x v="2"/>
    <s v="hard coal"/>
    <b v="1"/>
    <x v="1640"/>
    <x v="0"/>
  </r>
  <r>
    <n v="2718"/>
    <s v="N"/>
    <s v="Electric Utility"/>
    <s v="ST"/>
    <s v="DFO"/>
    <n v="95207"/>
    <n v="7839.7730000000001"/>
    <n v="2019"/>
    <n v="12144101.621309698"/>
    <x v="4"/>
    <s v="heavy or residual fuel oil"/>
    <b v="1"/>
    <x v="1641"/>
    <x v="0"/>
  </r>
  <r>
    <n v="2719"/>
    <s v="N"/>
    <s v="Electric Utility"/>
    <s v="HY"/>
    <s v="WAT"/>
    <n v="730381"/>
    <n v="82047"/>
    <n v="2019"/>
    <n v="8901983.0097383205"/>
    <x v="0"/>
    <s v="hydro"/>
    <b v="1"/>
    <x v="1642"/>
    <x v="0"/>
  </r>
  <r>
    <n v="2720"/>
    <s v="N"/>
    <s v="Electric Utility"/>
    <s v="CA"/>
    <s v="DFO"/>
    <n v="0"/>
    <n v="0"/>
    <n v="2019"/>
    <s v=""/>
    <x v="4"/>
    <s v="heavy or residual fuel oil"/>
    <b v="1"/>
    <x v="10"/>
    <x v="1"/>
  </r>
  <r>
    <n v="2720"/>
    <s v="N"/>
    <s v="Electric Utility"/>
    <s v="CA"/>
    <s v="NG"/>
    <n v="4725308"/>
    <n v="1881428"/>
    <n v="2019"/>
    <n v="2511553.9898417583"/>
    <x v="1"/>
    <s v="natural gas"/>
    <b v="1"/>
    <x v="1643"/>
    <x v="0"/>
  </r>
  <r>
    <n v="2720"/>
    <s v="N"/>
    <s v="Electric Utility"/>
    <s v="CT"/>
    <s v="DFO"/>
    <n v="0"/>
    <n v="0"/>
    <n v="2019"/>
    <s v=""/>
    <x v="4"/>
    <s v="heavy or residual fuel oil"/>
    <b v="1"/>
    <x v="10"/>
    <x v="1"/>
  </r>
  <r>
    <n v="2720"/>
    <s v="N"/>
    <s v="Electric Utility"/>
    <s v="CT"/>
    <s v="NG"/>
    <n v="26564466"/>
    <n v="2510856"/>
    <n v="2019"/>
    <n v="10579844.48331565"/>
    <x v="1"/>
    <s v="natural gas"/>
    <b v="1"/>
    <x v="1644"/>
    <x v="0"/>
  </r>
  <r>
    <n v="2721"/>
    <s v="N"/>
    <s v="Electric Utility"/>
    <s v="ST"/>
    <s v="BIT"/>
    <n v="48947103"/>
    <n v="5158248.5999999996"/>
    <n v="2019"/>
    <n v="9489093.4492765628"/>
    <x v="2"/>
    <s v="hard coal"/>
    <b v="1"/>
    <x v="1645"/>
    <x v="0"/>
  </r>
  <r>
    <n v="2721"/>
    <s v="N"/>
    <s v="Electric Utility"/>
    <s v="ST"/>
    <s v="DFO"/>
    <n v="124479"/>
    <n v="12781.057000000001"/>
    <n v="2019"/>
    <n v="9739335.3304034248"/>
    <x v="4"/>
    <s v="heavy or residual fuel oil"/>
    <b v="1"/>
    <x v="1646"/>
    <x v="0"/>
  </r>
  <r>
    <n v="2721"/>
    <s v="N"/>
    <s v="Electric Utility"/>
    <s v="ST"/>
    <s v="NG"/>
    <n v="11791756"/>
    <n v="1197142.3"/>
    <n v="2019"/>
    <n v="9849920.0972181819"/>
    <x v="3"/>
    <s v="natural gas"/>
    <b v="1"/>
    <x v="1647"/>
    <x v="0"/>
  </r>
  <r>
    <n v="2722"/>
    <s v="N"/>
    <s v="Electric Utility"/>
    <s v="HY"/>
    <s v="WAT"/>
    <n v="2347582"/>
    <n v="263714"/>
    <n v="2019"/>
    <n v="8901999.8938243706"/>
    <x v="0"/>
    <s v="hydro"/>
    <b v="1"/>
    <x v="1648"/>
    <x v="0"/>
  </r>
  <r>
    <n v="2723"/>
    <s v="N"/>
    <s v="Electric Utility"/>
    <s v="CA"/>
    <s v="DFO"/>
    <n v="0"/>
    <n v="0"/>
    <n v="2019"/>
    <s v=""/>
    <x v="4"/>
    <s v="heavy or residual fuel oil"/>
    <b v="1"/>
    <x v="10"/>
    <x v="1"/>
  </r>
  <r>
    <n v="2723"/>
    <s v="N"/>
    <s v="Electric Utility"/>
    <s v="CA"/>
    <s v="NG"/>
    <n v="4774699"/>
    <n v="1890790"/>
    <n v="2019"/>
    <n v="2525240.2434961046"/>
    <x v="1"/>
    <s v="natural gas"/>
    <b v="1"/>
    <x v="1649"/>
    <x v="0"/>
  </r>
  <r>
    <n v="2723"/>
    <s v="N"/>
    <s v="Electric Utility"/>
    <s v="CT"/>
    <s v="DFO"/>
    <n v="0"/>
    <n v="0"/>
    <n v="2019"/>
    <s v=""/>
    <x v="4"/>
    <s v="heavy or residual fuel oil"/>
    <b v="1"/>
    <x v="10"/>
    <x v="1"/>
  </r>
  <r>
    <n v="2723"/>
    <s v="N"/>
    <s v="Electric Utility"/>
    <s v="CT"/>
    <s v="NG"/>
    <n v="26798377"/>
    <n v="2504043"/>
    <n v="2019"/>
    <n v="10702043.45532405"/>
    <x v="1"/>
    <s v="natural gas"/>
    <b v="1"/>
    <x v="1650"/>
    <x v="0"/>
  </r>
  <r>
    <n v="2726"/>
    <s v="N"/>
    <s v="Electric Utility"/>
    <s v="HY"/>
    <s v="WAT"/>
    <n v="1273235"/>
    <n v="143028"/>
    <n v="2019"/>
    <n v="8901998.2101406716"/>
    <x v="0"/>
    <s v="hydro"/>
    <b v="1"/>
    <x v="1651"/>
    <x v="0"/>
  </r>
  <r>
    <n v="2727"/>
    <s v="N"/>
    <s v="Electric Utility"/>
    <s v="ST"/>
    <s v="BIT"/>
    <n v="75181911"/>
    <n v="7764610.5"/>
    <n v="2019"/>
    <n v="9682637.7833118606"/>
    <x v="2"/>
    <s v="hard coal"/>
    <b v="1"/>
    <x v="1652"/>
    <x v="0"/>
  </r>
  <r>
    <n v="2727"/>
    <s v="N"/>
    <s v="Electric Utility"/>
    <s v="ST"/>
    <s v="DFO"/>
    <n v="218428"/>
    <n v="22329.474999999999"/>
    <n v="2019"/>
    <n v="9782048.1672766618"/>
    <x v="4"/>
    <s v="heavy or residual fuel oil"/>
    <b v="1"/>
    <x v="1653"/>
    <x v="0"/>
  </r>
  <r>
    <n v="2728"/>
    <s v="N"/>
    <s v="Electric Utility"/>
    <s v="HY"/>
    <s v="WAT"/>
    <n v="1584112"/>
    <n v="177950"/>
    <n v="2019"/>
    <n v="8902006.181511661"/>
    <x v="0"/>
    <s v="hydro"/>
    <b v="1"/>
    <x v="1654"/>
    <x v="0"/>
  </r>
  <r>
    <n v="2729"/>
    <s v="N"/>
    <s v="Electric Utility"/>
    <s v="HY"/>
    <s v="WAT"/>
    <n v="1167916"/>
    <n v="131197"/>
    <n v="2019"/>
    <n v="8902002.3323704042"/>
    <x v="0"/>
    <s v="hydro"/>
    <b v="1"/>
    <x v="1655"/>
    <x v="0"/>
  </r>
  <r>
    <n v="2730"/>
    <s v="N"/>
    <s v="Electric Utility"/>
    <s v="HY"/>
    <s v="WAT"/>
    <n v="853373"/>
    <n v="95863"/>
    <n v="2019"/>
    <n v="8902005.9877116308"/>
    <x v="0"/>
    <s v="hydro"/>
    <b v="1"/>
    <x v="1656"/>
    <x v="0"/>
  </r>
  <r>
    <n v="2735"/>
    <s v="N"/>
    <s v="NAICS-22 Non-Cogen"/>
    <s v="HY"/>
    <s v="WAT"/>
    <n v="159881"/>
    <n v="17960"/>
    <n v="2019"/>
    <n v="8902060.1336302888"/>
    <x v="0"/>
    <s v="hydro"/>
    <b v="1"/>
    <x v="1657"/>
    <x v="0"/>
  </r>
  <r>
    <n v="2736"/>
    <s v="N"/>
    <s v="Electric Utility"/>
    <s v="HY"/>
    <s v="WAT"/>
    <n v="194810"/>
    <n v="21884"/>
    <n v="2019"/>
    <n v="8901937.4885761291"/>
    <x v="0"/>
    <s v="hydro"/>
    <b v="1"/>
    <x v="1658"/>
    <x v="0"/>
  </r>
  <r>
    <n v="2741"/>
    <s v="N"/>
    <s v="Electric Utility"/>
    <s v="HY"/>
    <s v="WAT"/>
    <n v="190574"/>
    <n v="21408"/>
    <n v="2019"/>
    <n v="8901999.2526158448"/>
    <x v="0"/>
    <s v="hydro"/>
    <b v="1"/>
    <x v="1659"/>
    <x v="0"/>
  </r>
  <r>
    <n v="2743"/>
    <s v="N"/>
    <s v="Electric Utility"/>
    <s v="HY"/>
    <s v="WAT"/>
    <n v="217743"/>
    <n v="24460"/>
    <n v="2019"/>
    <n v="8902003.2706459519"/>
    <x v="0"/>
    <s v="hydro"/>
    <b v="1"/>
    <x v="1660"/>
    <x v="0"/>
  </r>
  <r>
    <n v="2745"/>
    <s v="N"/>
    <s v="Electric Utility"/>
    <s v="HY"/>
    <s v="WAT"/>
    <n v="24882"/>
    <n v="2795"/>
    <n v="2019"/>
    <n v="8902325.5813953485"/>
    <x v="0"/>
    <s v="hydro"/>
    <b v="1"/>
    <x v="1661"/>
    <x v="1"/>
  </r>
  <r>
    <n v="2746"/>
    <s v="N"/>
    <s v="Electric Utility"/>
    <s v="HY"/>
    <s v="WAT"/>
    <n v="51650"/>
    <n v="5802"/>
    <n v="2019"/>
    <n v="8902102.7231988981"/>
    <x v="0"/>
    <s v="hydro"/>
    <b v="1"/>
    <x v="1662"/>
    <x v="0"/>
  </r>
  <r>
    <n v="2747"/>
    <s v="N"/>
    <s v="Electric Utility"/>
    <s v="HY"/>
    <s v="WAT"/>
    <n v="2102759"/>
    <n v="236212"/>
    <n v="2019"/>
    <n v="8901999.0516993199"/>
    <x v="0"/>
    <s v="hydro"/>
    <b v="1"/>
    <x v="1663"/>
    <x v="0"/>
  </r>
  <r>
    <n v="2749"/>
    <s v="N"/>
    <s v="Electric Utility"/>
    <s v="HY"/>
    <s v="WAT"/>
    <n v="137038"/>
    <n v="15394"/>
    <n v="2019"/>
    <n v="8902039.7557489928"/>
    <x v="0"/>
    <s v="hydro"/>
    <b v="1"/>
    <x v="1664"/>
    <x v="0"/>
  </r>
  <r>
    <n v="2750"/>
    <s v="N"/>
    <s v="Electric Utility"/>
    <s v="HY"/>
    <s v="WAT"/>
    <n v="979817"/>
    <n v="110067"/>
    <n v="2019"/>
    <n v="8902005.1423224043"/>
    <x v="0"/>
    <s v="hydro"/>
    <b v="1"/>
    <x v="1665"/>
    <x v="0"/>
  </r>
  <r>
    <n v="2751"/>
    <s v="N"/>
    <s v="Electric Utility"/>
    <s v="HY"/>
    <s v="WAT"/>
    <n v="73939"/>
    <n v="8306"/>
    <n v="2019"/>
    <n v="8901878.1603660006"/>
    <x v="0"/>
    <s v="hydro"/>
    <b v="1"/>
    <x v="1666"/>
    <x v="0"/>
  </r>
  <r>
    <n v="2756"/>
    <s v="N"/>
    <s v="Electric Utility"/>
    <s v="HY"/>
    <s v="WAT"/>
    <n v="3278402"/>
    <n v="368277"/>
    <n v="2019"/>
    <n v="8902000.3964407239"/>
    <x v="0"/>
    <s v="hydro"/>
    <b v="1"/>
    <x v="1667"/>
    <x v="0"/>
  </r>
  <r>
    <n v="2758"/>
    <s v="N"/>
    <s v="Electric Utility"/>
    <s v="HY"/>
    <s v="WAT"/>
    <n v="2698498"/>
    <n v="303134"/>
    <n v="2019"/>
    <n v="8901997.1365798619"/>
    <x v="0"/>
    <s v="hydro"/>
    <b v="1"/>
    <x v="1668"/>
    <x v="0"/>
  </r>
  <r>
    <n v="2778"/>
    <s v="N"/>
    <s v="Electric Utility"/>
    <s v="HY"/>
    <s v="WAT"/>
    <n v="272320"/>
    <n v="30591"/>
    <n v="2019"/>
    <n v="8901964.6301199701"/>
    <x v="0"/>
    <s v="hydro"/>
    <b v="1"/>
    <x v="1669"/>
    <x v="0"/>
  </r>
  <r>
    <n v="2779"/>
    <s v="N"/>
    <s v="Electric Utility"/>
    <s v="HY"/>
    <s v="WAT"/>
    <n v="10114506"/>
    <n v="1136206"/>
    <n v="2019"/>
    <n v="8902000.1654629521"/>
    <x v="0"/>
    <s v="hydro"/>
    <b v="1"/>
    <x v="1670"/>
    <x v="0"/>
  </r>
  <r>
    <n v="2780"/>
    <s v="N"/>
    <s v="Electric Utility"/>
    <s v="HY"/>
    <s v="WAT"/>
    <n v="3046400"/>
    <n v="342215"/>
    <n v="2019"/>
    <n v="8902006.0488289539"/>
    <x v="0"/>
    <s v="hydro"/>
    <b v="1"/>
    <x v="1671"/>
    <x v="0"/>
  </r>
  <r>
    <n v="2780"/>
    <s v="N"/>
    <s v="Electric Utility"/>
    <s v="PS"/>
    <s v="WAT"/>
    <n v="0"/>
    <n v="0"/>
    <n v="2019"/>
    <s v=""/>
    <x v="0"/>
    <s v="hydro"/>
    <b v="1"/>
    <x v="62"/>
    <x v="1"/>
  </r>
  <r>
    <n v="2783"/>
    <s v="N"/>
    <s v="Electric Utility"/>
    <s v="IC"/>
    <s v="DFO"/>
    <n v="7184"/>
    <n v="549"/>
    <n v="2019"/>
    <n v="13085610.200364299"/>
    <x v="4"/>
    <s v="heavy or residual fuel oil"/>
    <b v="1"/>
    <x v="1672"/>
    <x v="0"/>
  </r>
  <r>
    <n v="2790"/>
    <s v="N"/>
    <s v="Electric Utility"/>
    <s v="GT"/>
    <s v="NG"/>
    <n v="43165"/>
    <n v="714"/>
    <n v="2019"/>
    <n v="60455182.072829135"/>
    <x v="3"/>
    <s v="natural gas"/>
    <b v="1"/>
    <x v="1673"/>
    <x v="1"/>
  </r>
  <r>
    <n v="2790"/>
    <s v="N"/>
    <s v="Electric Utility"/>
    <s v="ST"/>
    <s v="LIG"/>
    <n v="5746783"/>
    <n v="431220.1"/>
    <n v="2019"/>
    <n v="13326797.614489678"/>
    <x v="6"/>
    <s v="lignite"/>
    <b v="1"/>
    <x v="1469"/>
    <x v="0"/>
  </r>
  <r>
    <n v="2790"/>
    <s v="N"/>
    <s v="Electric Utility"/>
    <s v="ST"/>
    <s v="NG"/>
    <n v="320"/>
    <n v="22.023"/>
    <n v="2019"/>
    <n v="14530263.815102393"/>
    <x v="3"/>
    <s v="natural gas"/>
    <b v="1"/>
    <x v="1674"/>
    <x v="0"/>
  </r>
  <r>
    <n v="2790"/>
    <s v="N"/>
    <s v="Electric Utility"/>
    <s v="ST"/>
    <s v="SUB"/>
    <n v="2433"/>
    <n v="171.59700000000001"/>
    <n v="2019"/>
    <n v="14178569.555411806"/>
    <x v="2"/>
    <s v="hard coal"/>
    <b v="1"/>
    <x v="1675"/>
    <x v="1"/>
  </r>
  <r>
    <n v="2790"/>
    <s v="N"/>
    <s v="Electric Utility"/>
    <s v="ST"/>
    <s v="TDF"/>
    <n v="98138"/>
    <n v="7312.2820000000002"/>
    <n v="2019"/>
    <n v="13420981.302416949"/>
    <x v="7"/>
    <s v="other"/>
    <b v="1"/>
    <x v="1676"/>
    <x v="0"/>
  </r>
  <r>
    <n v="2801"/>
    <s v="N"/>
    <s v="Electric Utility"/>
    <s v="GT"/>
    <s v="DFO"/>
    <n v="14778"/>
    <n v="457"/>
    <n v="2019"/>
    <n v="32336980.306345731"/>
    <x v="4"/>
    <s v="heavy or residual fuel oil"/>
    <b v="1"/>
    <x v="1677"/>
    <x v="1"/>
  </r>
  <r>
    <n v="2811"/>
    <s v="N"/>
    <s v="Electric Utility"/>
    <s v="IC"/>
    <s v="DFO"/>
    <n v="0"/>
    <n v="0"/>
    <n v="2019"/>
    <s v=""/>
    <x v="4"/>
    <s v="heavy or residual fuel oil"/>
    <b v="1"/>
    <x v="10"/>
    <x v="1"/>
  </r>
  <r>
    <n v="2815"/>
    <s v="N"/>
    <s v="Electric Utility"/>
    <s v="HY"/>
    <s v="WAT"/>
    <n v="28302056"/>
    <n v="3179292"/>
    <n v="2019"/>
    <n v="8901999.5646829549"/>
    <x v="0"/>
    <s v="hydro"/>
    <b v="1"/>
    <x v="1678"/>
    <x v="0"/>
  </r>
  <r>
    <n v="2817"/>
    <s v="N"/>
    <s v="Electric Utility"/>
    <s v="ST"/>
    <s v="DFO"/>
    <n v="42825"/>
    <n v="3623.2370000000001"/>
    <n v="2019"/>
    <n v="11819541.47630972"/>
    <x v="4"/>
    <s v="heavy or residual fuel oil"/>
    <b v="1"/>
    <x v="1679"/>
    <x v="0"/>
  </r>
  <r>
    <n v="2817"/>
    <s v="N"/>
    <s v="Electric Utility"/>
    <s v="ST"/>
    <s v="LIG"/>
    <n v="14447000"/>
    <n v="1237639.2"/>
    <n v="2019"/>
    <n v="11673030.395288063"/>
    <x v="6"/>
    <s v="lignite"/>
    <b v="1"/>
    <x v="1680"/>
    <x v="0"/>
  </r>
  <r>
    <n v="2817"/>
    <s v="N"/>
    <s v="Electric Utility"/>
    <s v="ST"/>
    <s v="RC"/>
    <n v="27856456"/>
    <n v="2359740.1"/>
    <n v="2019"/>
    <n v="11804883.088607935"/>
    <x v="2"/>
    <s v="hard coal"/>
    <b v="1"/>
    <x v="1681"/>
    <x v="0"/>
  </r>
  <r>
    <n v="2817"/>
    <s v="N"/>
    <s v="Electric Utility"/>
    <s v="ST"/>
    <s v="SUB"/>
    <n v="50927"/>
    <n v="4402.442"/>
    <n v="2019"/>
    <n v="11567897.998429054"/>
    <x v="2"/>
    <s v="hard coal"/>
    <b v="1"/>
    <x v="1682"/>
    <x v="0"/>
  </r>
  <r>
    <n v="2823"/>
    <s v="N"/>
    <s v="Electric Utility"/>
    <s v="ST"/>
    <s v="DFO"/>
    <n v="188500"/>
    <n v="16156.352999999999"/>
    <n v="2019"/>
    <n v="11667237.030535296"/>
    <x v="4"/>
    <s v="heavy or residual fuel oil"/>
    <b v="1"/>
    <x v="1683"/>
    <x v="0"/>
  </r>
  <r>
    <n v="2823"/>
    <s v="N"/>
    <s v="Electric Utility"/>
    <s v="ST"/>
    <s v="LIG"/>
    <n v="0"/>
    <n v="0"/>
    <n v="2019"/>
    <s v=""/>
    <x v="6"/>
    <s v="lignite"/>
    <b v="1"/>
    <x v="210"/>
    <x v="1"/>
  </r>
  <r>
    <n v="2823"/>
    <s v="N"/>
    <s v="Electric Utility"/>
    <s v="ST"/>
    <s v="RC"/>
    <n v="54580938"/>
    <n v="4689030.5999999996"/>
    <n v="2019"/>
    <n v="11640132.610778868"/>
    <x v="2"/>
    <s v="hard coal"/>
    <b v="1"/>
    <x v="1684"/>
    <x v="0"/>
  </r>
  <r>
    <n v="2828"/>
    <s v="N"/>
    <s v="NAICS-22 Non-Cogen"/>
    <s v="ST"/>
    <s v="BIT"/>
    <n v="95220880"/>
    <n v="9603206"/>
    <n v="2019"/>
    <n v="9915530.292696001"/>
    <x v="2"/>
    <s v="hard coal"/>
    <b v="1"/>
    <x v="1685"/>
    <x v="0"/>
  </r>
  <r>
    <n v="2828"/>
    <s v="N"/>
    <s v="NAICS-22 Non-Cogen"/>
    <s v="ST"/>
    <s v="DFO"/>
    <n v="367390"/>
    <n v="37027.027000000002"/>
    <n v="2019"/>
    <n v="9922211.6860746052"/>
    <x v="4"/>
    <s v="heavy or residual fuel oil"/>
    <b v="1"/>
    <x v="1686"/>
    <x v="0"/>
  </r>
  <r>
    <n v="2830"/>
    <s v="N"/>
    <s v="Electric Utility"/>
    <s v="BA"/>
    <s v="MWH"/>
    <n v="0"/>
    <n v="-1217"/>
    <n v="2019"/>
    <n v="0"/>
    <x v="7"/>
    <s v="other"/>
    <b v="1"/>
    <x v="260"/>
    <x v="0"/>
  </r>
  <r>
    <n v="2830"/>
    <s v="N"/>
    <s v="Electric Utility"/>
    <s v="ST"/>
    <s v="BIT"/>
    <n v="0"/>
    <n v="0"/>
    <n v="2019"/>
    <s v=""/>
    <x v="2"/>
    <s v="hard coal"/>
    <b v="1"/>
    <x v="5"/>
    <x v="1"/>
  </r>
  <r>
    <n v="2830"/>
    <s v="N"/>
    <s v="Electric Utility"/>
    <s v="ST"/>
    <s v="DFO"/>
    <n v="0"/>
    <n v="0"/>
    <n v="2019"/>
    <s v=""/>
    <x v="4"/>
    <s v="heavy or residual fuel oil"/>
    <b v="1"/>
    <x v="10"/>
    <x v="1"/>
  </r>
  <r>
    <n v="2831"/>
    <s v="N"/>
    <s v="NAICS-22 Non-Cogen"/>
    <s v="GT"/>
    <s v="DFO"/>
    <n v="0"/>
    <n v="0"/>
    <n v="2019"/>
    <s v=""/>
    <x v="4"/>
    <s v="heavy or residual fuel oil"/>
    <b v="1"/>
    <x v="10"/>
    <x v="1"/>
  </r>
  <r>
    <n v="2831"/>
    <s v="N"/>
    <s v="NAICS-22 Non-Cogen"/>
    <s v="GT"/>
    <s v="NG"/>
    <n v="77412"/>
    <n v="5245"/>
    <n v="2019"/>
    <n v="14759199.237368923"/>
    <x v="3"/>
    <s v="natural gas"/>
    <b v="1"/>
    <x v="1687"/>
    <x v="0"/>
  </r>
  <r>
    <n v="2832"/>
    <s v="N"/>
    <s v="NAICS-22 Non-Cogen"/>
    <s v="GT"/>
    <s v="DFO"/>
    <n v="7216"/>
    <n v="314"/>
    <n v="2019"/>
    <n v="22980891.719745222"/>
    <x v="4"/>
    <s v="heavy or residual fuel oil"/>
    <b v="1"/>
    <x v="1688"/>
    <x v="1"/>
  </r>
  <r>
    <n v="2832"/>
    <s v="N"/>
    <s v="NAICS-22 Non-Cogen"/>
    <s v="ST"/>
    <s v="BIT"/>
    <n v="71431644"/>
    <n v="6954499.2999999998"/>
    <n v="2019"/>
    <n v="10271284.950736856"/>
    <x v="2"/>
    <s v="hard coal"/>
    <b v="1"/>
    <x v="1689"/>
    <x v="0"/>
  </r>
  <r>
    <n v="2832"/>
    <s v="N"/>
    <s v="NAICS-22 Non-Cogen"/>
    <s v="ST"/>
    <s v="DFO"/>
    <n v="201184"/>
    <n v="19653.75"/>
    <n v="2019"/>
    <n v="10236417.986389367"/>
    <x v="4"/>
    <s v="heavy or residual fuel oil"/>
    <b v="1"/>
    <x v="1690"/>
    <x v="0"/>
  </r>
  <r>
    <n v="2836"/>
    <s v="N"/>
    <s v="NAICS-22 Non-Cogen"/>
    <s v="GT"/>
    <s v="DFO"/>
    <n v="2464"/>
    <n v="-140"/>
    <n v="2019"/>
    <n v="-17600000"/>
    <x v="4"/>
    <s v="heavy or residual fuel oil"/>
    <b v="1"/>
    <x v="1691"/>
    <x v="0"/>
  </r>
  <r>
    <n v="2836"/>
    <s v="N"/>
    <s v="NAICS-22 Non-Cogen"/>
    <s v="ST"/>
    <s v="BIT"/>
    <n v="4466197"/>
    <n v="391736.03"/>
    <n v="2019"/>
    <n v="11401037.07080505"/>
    <x v="2"/>
    <s v="hard coal"/>
    <b v="1"/>
    <x v="1692"/>
    <x v="0"/>
  </r>
  <r>
    <n v="2836"/>
    <s v="N"/>
    <s v="NAICS-22 Non-Cogen"/>
    <s v="ST"/>
    <s v="DFO"/>
    <n v="63417"/>
    <n v="5562.7910000000002"/>
    <n v="2019"/>
    <n v="11400212.59112557"/>
    <x v="4"/>
    <s v="heavy or residual fuel oil"/>
    <b v="1"/>
    <x v="1693"/>
    <x v="0"/>
  </r>
  <r>
    <n v="2836"/>
    <s v="N"/>
    <s v="NAICS-22 Non-Cogen"/>
    <s v="ST"/>
    <s v="SUB"/>
    <n v="514951"/>
    <n v="46517.182999999997"/>
    <n v="2019"/>
    <n v="11070124.345233889"/>
    <x v="2"/>
    <s v="hard coal"/>
    <b v="1"/>
    <x v="1694"/>
    <x v="0"/>
  </r>
  <r>
    <n v="2837"/>
    <s v="N"/>
    <s v="NAICS-22 Non-Cogen"/>
    <s v="GT"/>
    <s v="BIT"/>
    <n v="0"/>
    <n v="0"/>
    <n v="2019"/>
    <s v=""/>
    <x v="2"/>
    <s v="hard coal"/>
    <b v="1"/>
    <x v="5"/>
    <x v="1"/>
  </r>
  <r>
    <n v="2837"/>
    <s v="N"/>
    <s v="NAICS-22 Non-Cogen"/>
    <s v="GT"/>
    <s v="DFO"/>
    <n v="2347"/>
    <n v="129"/>
    <n v="2019"/>
    <n v="18193798.449612401"/>
    <x v="4"/>
    <s v="heavy or residual fuel oil"/>
    <b v="1"/>
    <x v="1695"/>
    <x v="0"/>
  </r>
  <r>
    <n v="2837"/>
    <s v="N"/>
    <s v="NAICS-22 Non-Cogen"/>
    <s v="GT"/>
    <s v="SUB"/>
    <n v="0"/>
    <n v="0"/>
    <n v="2019"/>
    <s v=""/>
    <x v="2"/>
    <s v="hard coal"/>
    <b v="1"/>
    <x v="5"/>
    <x v="1"/>
  </r>
  <r>
    <n v="2840"/>
    <s v="N"/>
    <s v="NAICS-22 Non-Cogen"/>
    <s v="ST"/>
    <s v="BIT"/>
    <n v="24654579"/>
    <n v="2301454.1"/>
    <n v="2019"/>
    <n v="10712609.475896129"/>
    <x v="2"/>
    <s v="hard coal"/>
    <b v="1"/>
    <x v="1696"/>
    <x v="0"/>
  </r>
  <r>
    <n v="2840"/>
    <s v="N"/>
    <s v="NAICS-22 Non-Cogen"/>
    <s v="ST"/>
    <s v="DFO"/>
    <n v="86487"/>
    <n v="9242.9159999999993"/>
    <n v="2019"/>
    <n v="9357111.9763503205"/>
    <x v="4"/>
    <s v="heavy or residual fuel oil"/>
    <b v="1"/>
    <x v="1697"/>
    <x v="0"/>
  </r>
  <r>
    <n v="2847"/>
    <s v="N"/>
    <s v="NAICS-22 Non-Cogen"/>
    <s v="GT"/>
    <s v="DFO"/>
    <n v="6494"/>
    <n v="499.07600000000002"/>
    <n v="2019"/>
    <n v="13012046.261491235"/>
    <x v="4"/>
    <s v="heavy or residual fuel oil"/>
    <b v="1"/>
    <x v="1698"/>
    <x v="0"/>
  </r>
  <r>
    <n v="2847"/>
    <s v="N"/>
    <s v="NAICS-22 Non-Cogen"/>
    <s v="GT"/>
    <s v="NG"/>
    <n v="11128124"/>
    <n v="855743.92"/>
    <n v="2019"/>
    <n v="13004035.132379321"/>
    <x v="3"/>
    <s v="natural gas"/>
    <b v="1"/>
    <x v="1699"/>
    <x v="0"/>
  </r>
  <r>
    <n v="2847"/>
    <s v="N"/>
    <s v="NAICS-22 Non-Cogen"/>
    <s v="IC"/>
    <s v="DFO"/>
    <n v="1103"/>
    <n v="108"/>
    <n v="2019"/>
    <n v="10212962.962962965"/>
    <x v="4"/>
    <s v="heavy or residual fuel oil"/>
    <b v="1"/>
    <x v="1700"/>
    <x v="0"/>
  </r>
  <r>
    <n v="2847"/>
    <s v="N"/>
    <s v="NAICS-22 Non-Cogen"/>
    <s v="IC"/>
    <s v="NG"/>
    <n v="0"/>
    <n v="0"/>
    <n v="2019"/>
    <s v=""/>
    <x v="3"/>
    <s v="natural gas"/>
    <b v="1"/>
    <x v="30"/>
    <x v="1"/>
  </r>
  <r>
    <n v="2848"/>
    <s v="N"/>
    <s v="NAICS-22 Non-Cogen"/>
    <s v="GT"/>
    <s v="BIT"/>
    <n v="0"/>
    <n v="0"/>
    <n v="2019"/>
    <s v=""/>
    <x v="2"/>
    <s v="hard coal"/>
    <b v="1"/>
    <x v="5"/>
    <x v="1"/>
  </r>
  <r>
    <n v="2848"/>
    <s v="N"/>
    <s v="NAICS-22 Non-Cogen"/>
    <s v="GT"/>
    <s v="DFO"/>
    <n v="66"/>
    <n v="-1.552"/>
    <n v="2019"/>
    <n v="-42525773.195876293"/>
    <x v="4"/>
    <s v="heavy or residual fuel oil"/>
    <b v="1"/>
    <x v="1701"/>
    <x v="0"/>
  </r>
  <r>
    <n v="2848"/>
    <s v="N"/>
    <s v="NAICS-22 Non-Cogen"/>
    <s v="GT"/>
    <s v="NG"/>
    <n v="24498"/>
    <n v="-628.44799999999998"/>
    <n v="2019"/>
    <n v="-38981745.506390348"/>
    <x v="3"/>
    <s v="natural gas"/>
    <b v="1"/>
    <x v="1702"/>
    <x v="0"/>
  </r>
  <r>
    <n v="2851"/>
    <s v="N"/>
    <s v="NAICS-22 Non-Cogen"/>
    <s v="IC"/>
    <s v="DFO"/>
    <n v="1322"/>
    <n v="152"/>
    <n v="2019"/>
    <n v="8697368.421052631"/>
    <x v="4"/>
    <s v="heavy or residual fuel oil"/>
    <b v="1"/>
    <x v="1703"/>
    <x v="0"/>
  </r>
  <r>
    <n v="2852"/>
    <s v="N"/>
    <s v="NAICS-22 Non-Cogen"/>
    <s v="IC"/>
    <s v="DFO"/>
    <n v="1983"/>
    <n v="194"/>
    <n v="2019"/>
    <n v="10221649.484536082"/>
    <x v="4"/>
    <s v="heavy or residual fuel oil"/>
    <b v="1"/>
    <x v="1704"/>
    <x v="0"/>
  </r>
  <r>
    <n v="2854"/>
    <s v="N"/>
    <s v="NAICS-22 Non-Cogen"/>
    <s v="GT"/>
    <s v="DFO"/>
    <n v="169"/>
    <n v="9.1969999999999992"/>
    <n v="2019"/>
    <n v="18375557.246928349"/>
    <x v="4"/>
    <s v="heavy or residual fuel oil"/>
    <b v="1"/>
    <x v="1705"/>
    <x v="0"/>
  </r>
  <r>
    <n v="2854"/>
    <s v="N"/>
    <s v="NAICS-22 Non-Cogen"/>
    <s v="GT"/>
    <s v="NG"/>
    <n v="96431"/>
    <n v="5374.8029999999999"/>
    <n v="2019"/>
    <n v="17941308.732617736"/>
    <x v="3"/>
    <s v="natural gas"/>
    <b v="1"/>
    <x v="1706"/>
    <x v="0"/>
  </r>
  <r>
    <n v="2854"/>
    <s v="N"/>
    <s v="NAICS-22 Non-Cogen"/>
    <s v="PV"/>
    <s v="SUN"/>
    <n v="9170"/>
    <n v="1030"/>
    <n v="2019"/>
    <n v="8902912.6213592216"/>
    <x v="11"/>
    <s v="solar"/>
    <b v="1"/>
    <x v="1707"/>
    <x v="1"/>
  </r>
  <r>
    <n v="2861"/>
    <s v="N"/>
    <s v="NAICS-22 Non-Cogen"/>
    <s v="GT"/>
    <s v="BIT"/>
    <n v="0"/>
    <n v="0"/>
    <n v="2019"/>
    <s v=""/>
    <x v="2"/>
    <s v="hard coal"/>
    <b v="1"/>
    <x v="5"/>
    <x v="1"/>
  </r>
  <r>
    <n v="2861"/>
    <s v="N"/>
    <s v="NAICS-22 Non-Cogen"/>
    <s v="GT"/>
    <s v="DFO"/>
    <n v="7891"/>
    <n v="-154"/>
    <n v="2019"/>
    <n v="-51240259.740259737"/>
    <x v="4"/>
    <s v="heavy or residual fuel oil"/>
    <b v="1"/>
    <x v="1708"/>
    <x v="0"/>
  </r>
  <r>
    <n v="2861"/>
    <s v="N"/>
    <s v="NAICS-22 Non-Cogen"/>
    <s v="GT"/>
    <s v="NG"/>
    <n v="0"/>
    <n v="0"/>
    <n v="2019"/>
    <s v=""/>
    <x v="3"/>
    <s v="natural gas"/>
    <b v="1"/>
    <x v="30"/>
    <x v="1"/>
  </r>
  <r>
    <n v="2866"/>
    <s v="N"/>
    <s v="NAICS-22 Non-Cogen"/>
    <s v="IC"/>
    <s v="DFO"/>
    <n v="1935"/>
    <n v="129"/>
    <n v="2019"/>
    <n v="15000000"/>
    <x v="4"/>
    <s v="heavy or residual fuel oil"/>
    <b v="1"/>
    <x v="1709"/>
    <x v="0"/>
  </r>
  <r>
    <n v="2866"/>
    <s v="N"/>
    <s v="NAICS-22 Non-Cogen"/>
    <s v="ST"/>
    <s v="BIT"/>
    <n v="45935348"/>
    <n v="3939201.1"/>
    <n v="2019"/>
    <n v="11661082.243300552"/>
    <x v="2"/>
    <s v="hard coal"/>
    <b v="1"/>
    <x v="1710"/>
    <x v="0"/>
  </r>
  <r>
    <n v="2866"/>
    <s v="N"/>
    <s v="NAICS-22 Non-Cogen"/>
    <s v="ST"/>
    <s v="DFO"/>
    <n v="205695"/>
    <n v="17583.86"/>
    <n v="2019"/>
    <n v="11697943.454963813"/>
    <x v="4"/>
    <s v="heavy or residual fuel oil"/>
    <b v="1"/>
    <x v="1711"/>
    <x v="0"/>
  </r>
  <r>
    <n v="2866"/>
    <s v="N"/>
    <s v="NAICS-22 Non-Cogen"/>
    <s v="ST"/>
    <s v="SUB"/>
    <n v="0"/>
    <n v="0"/>
    <n v="2019"/>
    <s v=""/>
    <x v="2"/>
    <s v="hard coal"/>
    <b v="1"/>
    <x v="5"/>
    <x v="1"/>
  </r>
  <r>
    <n v="2876"/>
    <s v="N"/>
    <s v="Electric Utility"/>
    <s v="ST"/>
    <s v="BIT"/>
    <n v="56081305"/>
    <n v="5177945.7"/>
    <n v="2019"/>
    <n v="10830802.068859084"/>
    <x v="2"/>
    <s v="hard coal"/>
    <b v="1"/>
    <x v="1712"/>
    <x v="0"/>
  </r>
  <r>
    <n v="2876"/>
    <s v="N"/>
    <s v="Electric Utility"/>
    <s v="ST"/>
    <s v="DFO"/>
    <n v="78682"/>
    <n v="7178.2039999999997"/>
    <n v="2019"/>
    <n v="10961237.657776237"/>
    <x v="4"/>
    <s v="heavy or residual fuel oil"/>
    <b v="1"/>
    <x v="1713"/>
    <x v="0"/>
  </r>
  <r>
    <n v="2876"/>
    <s v="N"/>
    <s v="Electric Utility"/>
    <s v="ST"/>
    <s v="SUB"/>
    <n v="3605537"/>
    <n v="329886.12"/>
    <n v="2019"/>
    <n v="10929641.416862279"/>
    <x v="2"/>
    <s v="hard coal"/>
    <b v="1"/>
    <x v="1714"/>
    <x v="0"/>
  </r>
  <r>
    <n v="2878"/>
    <s v="N"/>
    <s v="NAICS-22 Non-Cogen"/>
    <s v="GT"/>
    <s v="DFO"/>
    <n v="890"/>
    <n v="-50"/>
    <n v="2019"/>
    <n v="-17800000"/>
    <x v="4"/>
    <s v="heavy or residual fuel oil"/>
    <b v="1"/>
    <x v="1715"/>
    <x v="0"/>
  </r>
  <r>
    <n v="2878"/>
    <s v="N"/>
    <s v="NAICS-22 Non-Cogen"/>
    <s v="GT"/>
    <s v="SUB"/>
    <n v="0"/>
    <n v="0"/>
    <n v="2019"/>
    <s v=""/>
    <x v="2"/>
    <s v="hard coal"/>
    <b v="1"/>
    <x v="5"/>
    <x v="1"/>
  </r>
  <r>
    <n v="2878"/>
    <s v="N"/>
    <s v="NAICS-22 Non-Cogen"/>
    <s v="ST"/>
    <s v="DFO"/>
    <n v="59698"/>
    <n v="4314.54"/>
    <n v="2019"/>
    <n v="13836469.241216909"/>
    <x v="4"/>
    <s v="heavy or residual fuel oil"/>
    <b v="1"/>
    <x v="1716"/>
    <x v="0"/>
  </r>
  <r>
    <n v="2878"/>
    <s v="N"/>
    <s v="NAICS-22 Non-Cogen"/>
    <s v="ST"/>
    <s v="PC"/>
    <n v="8776119"/>
    <n v="676440.46"/>
    <n v="2019"/>
    <n v="12973971.131176867"/>
    <x v="10"/>
    <s v="petroleum"/>
    <b v="1"/>
    <x v="1717"/>
    <x v="0"/>
  </r>
  <r>
    <n v="2878"/>
    <s v="N"/>
    <s v="NAICS-22 Non-Cogen"/>
    <s v="ST"/>
    <s v="SUB"/>
    <n v="0"/>
    <n v="0"/>
    <n v="2019"/>
    <s v=""/>
    <x v="2"/>
    <s v="hard coal"/>
    <b v="1"/>
    <x v="5"/>
    <x v="1"/>
  </r>
  <r>
    <n v="2880"/>
    <s v="N"/>
    <s v="NAICS-22 Non-Cogen"/>
    <s v="GT"/>
    <s v="DFO"/>
    <n v="1507"/>
    <n v="102.35599999999999"/>
    <n v="2019"/>
    <n v="14723123.217007309"/>
    <x v="4"/>
    <s v="heavy or residual fuel oil"/>
    <b v="1"/>
    <x v="1718"/>
    <x v="0"/>
  </r>
  <r>
    <n v="2880"/>
    <s v="N"/>
    <s v="NAICS-22 Non-Cogen"/>
    <s v="GT"/>
    <s v="NG"/>
    <n v="3434133"/>
    <n v="233351.64"/>
    <n v="2019"/>
    <n v="14716558.23803081"/>
    <x v="3"/>
    <s v="natural gas"/>
    <b v="1"/>
    <x v="1719"/>
    <x v="0"/>
  </r>
  <r>
    <n v="2881"/>
    <s v="N"/>
    <s v="NAICS-22 Non-Cogen"/>
    <s v="GT"/>
    <s v="DFO"/>
    <n v="1562"/>
    <n v="78"/>
    <n v="2019"/>
    <n v="20025641.025641024"/>
    <x v="4"/>
    <s v="heavy or residual fuel oil"/>
    <b v="1"/>
    <x v="1720"/>
    <x v="0"/>
  </r>
  <r>
    <n v="2902"/>
    <s v="N"/>
    <s v="Electric Utility"/>
    <s v="IC"/>
    <s v="DFO"/>
    <n v="23"/>
    <n v="0"/>
    <n v="2019"/>
    <s v=""/>
    <x v="4"/>
    <s v="heavy or residual fuel oil"/>
    <b v="1"/>
    <x v="10"/>
    <x v="1"/>
  </r>
  <r>
    <n v="2903"/>
    <s v="N"/>
    <s v="Electric Utility"/>
    <s v="GT"/>
    <s v="DFO"/>
    <n v="6"/>
    <n v="0.33500000000000002"/>
    <n v="2019"/>
    <n v="17910447.761194028"/>
    <x v="4"/>
    <s v="heavy or residual fuel oil"/>
    <b v="1"/>
    <x v="1721"/>
    <x v="0"/>
  </r>
  <r>
    <n v="2903"/>
    <s v="N"/>
    <s v="Electric Utility"/>
    <s v="GT"/>
    <s v="NG"/>
    <n v="38970"/>
    <n v="2249.665"/>
    <n v="2019"/>
    <n v="17322579.139560781"/>
    <x v="3"/>
    <s v="natural gas"/>
    <b v="1"/>
    <x v="1722"/>
    <x v="0"/>
  </r>
  <r>
    <n v="2903"/>
    <s v="N"/>
    <s v="Electric Utility"/>
    <s v="IC"/>
    <s v="DFO"/>
    <n v="1090"/>
    <n v="109"/>
    <n v="2019"/>
    <n v="10000000"/>
    <x v="4"/>
    <s v="heavy or residual fuel oil"/>
    <b v="1"/>
    <x v="1203"/>
    <x v="0"/>
  </r>
  <r>
    <n v="2906"/>
    <s v="N"/>
    <s v="Electric Utility"/>
    <s v="GT"/>
    <s v="DFO"/>
    <n v="3766"/>
    <n v="2"/>
    <n v="2019"/>
    <n v="1883000000"/>
    <x v="4"/>
    <s v="heavy or residual fuel oil"/>
    <b v="1"/>
    <x v="1723"/>
    <x v="1"/>
  </r>
  <r>
    <n v="2906"/>
    <s v="N"/>
    <s v="Electric Utility"/>
    <s v="GT"/>
    <s v="NG"/>
    <n v="1"/>
    <n v="0"/>
    <n v="2019"/>
    <s v=""/>
    <x v="3"/>
    <s v="natural gas"/>
    <b v="1"/>
    <x v="30"/>
    <x v="1"/>
  </r>
  <r>
    <n v="2909"/>
    <s v="N"/>
    <s v="Electric Utility"/>
    <s v="GT"/>
    <s v="DFO"/>
    <n v="77"/>
    <n v="4.7249999999999996"/>
    <n v="2019"/>
    <n v="16296296.296296299"/>
    <x v="4"/>
    <s v="heavy or residual fuel oil"/>
    <b v="1"/>
    <x v="1724"/>
    <x v="0"/>
  </r>
  <r>
    <n v="2909"/>
    <s v="N"/>
    <s v="Electric Utility"/>
    <s v="GT"/>
    <s v="NG"/>
    <n v="5163"/>
    <n v="341.27499999999998"/>
    <n v="2019"/>
    <n v="15128562.010109151"/>
    <x v="3"/>
    <s v="natural gas"/>
    <b v="1"/>
    <x v="1725"/>
    <x v="0"/>
  </r>
  <r>
    <n v="2917"/>
    <s v="N"/>
    <s v="Electric Utility"/>
    <s v="GT"/>
    <s v="NG"/>
    <n v="35757"/>
    <n v="2264"/>
    <n v="2019"/>
    <n v="15793727.915194346"/>
    <x v="3"/>
    <s v="natural gas"/>
    <b v="1"/>
    <x v="1726"/>
    <x v="0"/>
  </r>
  <r>
    <n v="2917"/>
    <s v="N"/>
    <s v="Electric Utility"/>
    <s v="ST"/>
    <s v="BIT"/>
    <n v="0"/>
    <n v="0"/>
    <n v="2019"/>
    <s v=""/>
    <x v="2"/>
    <s v="hard coal"/>
    <b v="1"/>
    <x v="5"/>
    <x v="1"/>
  </r>
  <r>
    <n v="2917"/>
    <s v="N"/>
    <s v="Electric Utility"/>
    <s v="ST"/>
    <s v="NG"/>
    <n v="0"/>
    <n v="0"/>
    <n v="2019"/>
    <s v=""/>
    <x v="3"/>
    <s v="natural gas"/>
    <b v="1"/>
    <x v="30"/>
    <x v="1"/>
  </r>
  <r>
    <n v="2921"/>
    <s v="N"/>
    <s v="Electric Utility"/>
    <s v="GT"/>
    <s v="DFO"/>
    <n v="0"/>
    <n v="0"/>
    <n v="2019"/>
    <s v=""/>
    <x v="4"/>
    <s v="heavy or residual fuel oil"/>
    <b v="1"/>
    <x v="10"/>
    <x v="1"/>
  </r>
  <r>
    <n v="2921"/>
    <s v="N"/>
    <s v="Electric Utility"/>
    <s v="GT"/>
    <s v="NG"/>
    <n v="0"/>
    <n v="0"/>
    <n v="2019"/>
    <s v=""/>
    <x v="3"/>
    <s v="natural gas"/>
    <b v="1"/>
    <x v="30"/>
    <x v="1"/>
  </r>
  <r>
    <n v="2921"/>
    <s v="N"/>
    <s v="Electric Utility"/>
    <s v="IC"/>
    <s v="DFO"/>
    <n v="0"/>
    <n v="0"/>
    <n v="2019"/>
    <s v=""/>
    <x v="4"/>
    <s v="heavy or residual fuel oil"/>
    <b v="1"/>
    <x v="10"/>
    <x v="1"/>
  </r>
  <r>
    <n v="2933"/>
    <s v="N"/>
    <s v="Electric Utility"/>
    <s v="IC"/>
    <s v="DFO"/>
    <n v="2127"/>
    <n v="-9.6289999999999996"/>
    <n v="2019"/>
    <n v="-220895212.37927097"/>
    <x v="4"/>
    <s v="heavy or residual fuel oil"/>
    <b v="1"/>
    <x v="1727"/>
    <x v="0"/>
  </r>
  <r>
    <n v="2933"/>
    <s v="N"/>
    <s v="Electric Utility"/>
    <s v="IC"/>
    <s v="NG"/>
    <n v="5824"/>
    <n v="-26.370999999999999"/>
    <n v="2019"/>
    <n v="-220848659.51234311"/>
    <x v="3"/>
    <s v="natural gas"/>
    <b v="1"/>
    <x v="1728"/>
    <x v="0"/>
  </r>
  <r>
    <n v="2935"/>
    <s v="N"/>
    <s v="Electric Utility"/>
    <s v="ST"/>
    <s v="BIT"/>
    <n v="167113"/>
    <n v="9121.0059999999994"/>
    <n v="2019"/>
    <n v="18321772.839531079"/>
    <x v="2"/>
    <s v="hard coal"/>
    <b v="1"/>
    <x v="1729"/>
    <x v="1"/>
  </r>
  <r>
    <n v="2935"/>
    <s v="N"/>
    <s v="Electric Utility"/>
    <s v="ST"/>
    <s v="NG"/>
    <n v="101644"/>
    <n v="5709.9939999999997"/>
    <n v="2019"/>
    <n v="17801069.493242901"/>
    <x v="3"/>
    <s v="natural gas"/>
    <b v="1"/>
    <x v="1730"/>
    <x v="0"/>
  </r>
  <r>
    <n v="2936"/>
    <s v="N"/>
    <s v="Electric Utility"/>
    <s v="IC"/>
    <s v="DFO"/>
    <n v="729"/>
    <n v="2"/>
    <n v="2019"/>
    <n v="364500000"/>
    <x v="4"/>
    <s v="heavy or residual fuel oil"/>
    <b v="1"/>
    <x v="1731"/>
    <x v="1"/>
  </r>
  <r>
    <n v="2936"/>
    <s v="N"/>
    <s v="Electric Utility"/>
    <s v="ST"/>
    <s v="BIT"/>
    <n v="45700"/>
    <n v="2538.5390000000002"/>
    <n v="2019"/>
    <n v="18002480.954596322"/>
    <x v="2"/>
    <s v="hard coal"/>
    <b v="1"/>
    <x v="1732"/>
    <x v="1"/>
  </r>
  <r>
    <n v="2936"/>
    <s v="N"/>
    <s v="Electric Utility"/>
    <s v="ST"/>
    <s v="NG"/>
    <n v="2229"/>
    <n v="115.461"/>
    <n v="2019"/>
    <n v="19305219.944396812"/>
    <x v="3"/>
    <s v="natural gas"/>
    <b v="1"/>
    <x v="1733"/>
    <x v="0"/>
  </r>
  <r>
    <n v="2937"/>
    <s v="N"/>
    <s v="Electric Utility"/>
    <s v="GT"/>
    <s v="BIT"/>
    <n v="0"/>
    <n v="0"/>
    <n v="2019"/>
    <s v=""/>
    <x v="2"/>
    <s v="hard coal"/>
    <b v="1"/>
    <x v="5"/>
    <x v="1"/>
  </r>
  <r>
    <n v="2937"/>
    <s v="N"/>
    <s v="Electric Utility"/>
    <s v="GT"/>
    <s v="DFO"/>
    <n v="792"/>
    <n v="-261"/>
    <n v="2019"/>
    <n v="-3034482.7586206896"/>
    <x v="4"/>
    <s v="heavy or residual fuel oil"/>
    <b v="1"/>
    <x v="1734"/>
    <x v="0"/>
  </r>
  <r>
    <n v="2942"/>
    <s v="N"/>
    <s v="Electric Utility"/>
    <s v="GT"/>
    <s v="BIT"/>
    <n v="0"/>
    <n v="0"/>
    <n v="2019"/>
    <s v=""/>
    <x v="2"/>
    <s v="hard coal"/>
    <b v="1"/>
    <x v="5"/>
    <x v="1"/>
  </r>
  <r>
    <n v="2942"/>
    <s v="N"/>
    <s v="Electric Utility"/>
    <s v="GT"/>
    <s v="DFO"/>
    <n v="11322"/>
    <n v="161.244"/>
    <n v="2019"/>
    <n v="70216566.197812021"/>
    <x v="4"/>
    <s v="heavy or residual fuel oil"/>
    <b v="1"/>
    <x v="1735"/>
    <x v="1"/>
  </r>
  <r>
    <n v="2942"/>
    <s v="N"/>
    <s v="Electric Utility"/>
    <s v="GT"/>
    <s v="NG"/>
    <n v="3213"/>
    <n v="45.756"/>
    <n v="2019"/>
    <n v="70220298.977183312"/>
    <x v="3"/>
    <s v="natural gas"/>
    <b v="1"/>
    <x v="1736"/>
    <x v="1"/>
  </r>
  <r>
    <n v="2943"/>
    <s v="N"/>
    <s v="Electric Utility"/>
    <s v="IC"/>
    <s v="BIT"/>
    <n v="0"/>
    <n v="0"/>
    <n v="2019"/>
    <s v=""/>
    <x v="2"/>
    <s v="hard coal"/>
    <b v="1"/>
    <x v="5"/>
    <x v="1"/>
  </r>
  <r>
    <n v="2943"/>
    <s v="N"/>
    <s v="Electric Utility"/>
    <s v="IC"/>
    <s v="DFO"/>
    <n v="0"/>
    <n v="0"/>
    <n v="2019"/>
    <s v=""/>
    <x v="4"/>
    <s v="heavy or residual fuel oil"/>
    <b v="1"/>
    <x v="10"/>
    <x v="1"/>
  </r>
  <r>
    <n v="2943"/>
    <s v="N"/>
    <s v="Electric Utility"/>
    <s v="IC"/>
    <s v="NG"/>
    <n v="0"/>
    <n v="0"/>
    <n v="2019"/>
    <s v=""/>
    <x v="3"/>
    <s v="natural gas"/>
    <b v="1"/>
    <x v="30"/>
    <x v="1"/>
  </r>
  <r>
    <n v="2945"/>
    <s v="N"/>
    <s v="Electric Utility"/>
    <s v="IC"/>
    <s v="DFO"/>
    <n v="232"/>
    <n v="26"/>
    <n v="2019"/>
    <n v="8923076.9230769239"/>
    <x v="4"/>
    <s v="heavy or residual fuel oil"/>
    <b v="1"/>
    <x v="1737"/>
    <x v="0"/>
  </r>
  <r>
    <n v="2945"/>
    <s v="N"/>
    <s v="Electric Utility"/>
    <s v="IC"/>
    <s v="NG"/>
    <n v="0"/>
    <n v="0"/>
    <n v="2019"/>
    <s v=""/>
    <x v="3"/>
    <s v="natural gas"/>
    <b v="1"/>
    <x v="30"/>
    <x v="1"/>
  </r>
  <r>
    <n v="2951"/>
    <s v="N"/>
    <s v="Electric Utility"/>
    <s v="GT"/>
    <s v="DFO"/>
    <n v="0"/>
    <n v="0"/>
    <n v="2019"/>
    <s v=""/>
    <x v="4"/>
    <s v="heavy or residual fuel oil"/>
    <b v="1"/>
    <x v="10"/>
    <x v="1"/>
  </r>
  <r>
    <n v="2951"/>
    <s v="N"/>
    <s v="Electric Utility"/>
    <s v="GT"/>
    <s v="NG"/>
    <n v="2499916"/>
    <n v="246530"/>
    <n v="2019"/>
    <n v="10140412.931489069"/>
    <x v="3"/>
    <s v="natural gas"/>
    <b v="1"/>
    <x v="1738"/>
    <x v="0"/>
  </r>
  <r>
    <n v="2951"/>
    <s v="N"/>
    <s v="Electric Utility"/>
    <s v="ST"/>
    <s v="DFO"/>
    <n v="0"/>
    <n v="0"/>
    <n v="2019"/>
    <s v=""/>
    <x v="4"/>
    <s v="heavy or residual fuel oil"/>
    <b v="1"/>
    <x v="10"/>
    <x v="1"/>
  </r>
  <r>
    <n v="2951"/>
    <s v="N"/>
    <s v="Electric Utility"/>
    <s v="ST"/>
    <s v="NG"/>
    <n v="8631505"/>
    <n v="791037"/>
    <n v="2019"/>
    <n v="10911632.452085048"/>
    <x v="3"/>
    <s v="natural gas"/>
    <b v="1"/>
    <x v="1739"/>
    <x v="0"/>
  </r>
  <r>
    <n v="2951"/>
    <s v="N"/>
    <s v="Electric Utility"/>
    <s v="ST"/>
    <s v="RFO"/>
    <n v="0"/>
    <n v="0"/>
    <n v="2019"/>
    <s v=""/>
    <x v="4"/>
    <s v="heavy or residual fuel oil"/>
    <b v="1"/>
    <x v="10"/>
    <x v="1"/>
  </r>
  <r>
    <n v="2952"/>
    <s v="N"/>
    <s v="Electric Utility"/>
    <s v="ST"/>
    <s v="NG"/>
    <n v="10452515"/>
    <n v="882354.14"/>
    <n v="2019"/>
    <n v="11846167.57167366"/>
    <x v="3"/>
    <s v="natural gas"/>
    <b v="1"/>
    <x v="1740"/>
    <x v="0"/>
  </r>
  <r>
    <n v="2952"/>
    <s v="N"/>
    <s v="Electric Utility"/>
    <s v="ST"/>
    <s v="SUB"/>
    <n v="7927376"/>
    <n v="668704.86"/>
    <n v="2019"/>
    <n v="11854820.37621201"/>
    <x v="2"/>
    <s v="hard coal"/>
    <b v="1"/>
    <x v="1741"/>
    <x v="0"/>
  </r>
  <r>
    <n v="2953"/>
    <s v="N"/>
    <s v="Electric Utility"/>
    <s v="GT"/>
    <s v="DFO"/>
    <n v="6"/>
    <n v="0.42599999999999999"/>
    <n v="2019"/>
    <n v="14084507.042253522"/>
    <x v="4"/>
    <s v="heavy or residual fuel oil"/>
    <b v="1"/>
    <x v="1742"/>
    <x v="0"/>
  </r>
  <r>
    <n v="2953"/>
    <s v="N"/>
    <s v="Electric Utility"/>
    <s v="GT"/>
    <s v="NG"/>
    <n v="118887"/>
    <n v="8405.5740000000005"/>
    <n v="2019"/>
    <n v="14143828.845002137"/>
    <x v="3"/>
    <s v="natural gas"/>
    <b v="1"/>
    <x v="1743"/>
    <x v="0"/>
  </r>
  <r>
    <n v="2953"/>
    <s v="N"/>
    <s v="Electric Utility"/>
    <s v="PV"/>
    <s v="SUN"/>
    <n v="41812"/>
    <n v="4697"/>
    <n v="2019"/>
    <n v="8901852.2461145427"/>
    <x v="11"/>
    <s v="solar"/>
    <b v="1"/>
    <x v="1744"/>
    <x v="0"/>
  </r>
  <r>
    <n v="2956"/>
    <s v="N"/>
    <s v="Electric Utility"/>
    <s v="ST"/>
    <s v="DFO"/>
    <n v="0"/>
    <n v="0"/>
    <n v="2019"/>
    <s v=""/>
    <x v="4"/>
    <s v="heavy or residual fuel oil"/>
    <b v="1"/>
    <x v="10"/>
    <x v="1"/>
  </r>
  <r>
    <n v="2956"/>
    <s v="N"/>
    <s v="Electric Utility"/>
    <s v="ST"/>
    <s v="NG"/>
    <n v="21419820"/>
    <n v="1944060"/>
    <n v="2019"/>
    <n v="11018085.861547483"/>
    <x v="3"/>
    <s v="natural gas"/>
    <b v="1"/>
    <x v="1745"/>
    <x v="0"/>
  </r>
  <r>
    <n v="2956"/>
    <s v="N"/>
    <s v="Electric Utility"/>
    <s v="ST"/>
    <s v="RFO"/>
    <n v="0"/>
    <n v="0"/>
    <n v="2019"/>
    <s v=""/>
    <x v="4"/>
    <s v="heavy or residual fuel oil"/>
    <b v="1"/>
    <x v="10"/>
    <x v="1"/>
  </r>
  <r>
    <n v="2963"/>
    <s v="N"/>
    <s v="Electric Utility"/>
    <s v="CA"/>
    <s v="NG"/>
    <n v="0"/>
    <n v="582310"/>
    <n v="2019"/>
    <n v="0"/>
    <x v="1"/>
    <s v="natural gas"/>
    <b v="1"/>
    <x v="91"/>
    <x v="0"/>
  </r>
  <r>
    <n v="2963"/>
    <s v="N"/>
    <s v="Electric Utility"/>
    <s v="CT"/>
    <s v="BIT"/>
    <n v="0"/>
    <n v="0"/>
    <n v="2019"/>
    <s v=""/>
    <x v="2"/>
    <s v="hard coal"/>
    <b v="1"/>
    <x v="5"/>
    <x v="1"/>
  </r>
  <r>
    <n v="2963"/>
    <s v="N"/>
    <s v="Electric Utility"/>
    <s v="CT"/>
    <s v="NG"/>
    <n v="13698835"/>
    <n v="1178360"/>
    <n v="2019"/>
    <n v="11625339.454835534"/>
    <x v="1"/>
    <s v="natural gas"/>
    <b v="1"/>
    <x v="1746"/>
    <x v="0"/>
  </r>
  <r>
    <n v="2963"/>
    <s v="N"/>
    <s v="Electric Utility"/>
    <s v="IC"/>
    <s v="DFO"/>
    <n v="0"/>
    <n v="0"/>
    <n v="2019"/>
    <s v=""/>
    <x v="4"/>
    <s v="heavy or residual fuel oil"/>
    <b v="1"/>
    <x v="10"/>
    <x v="1"/>
  </r>
  <r>
    <n v="2963"/>
    <s v="N"/>
    <s v="Electric Utility"/>
    <s v="ST"/>
    <s v="BIT"/>
    <n v="0"/>
    <n v="0"/>
    <n v="2019"/>
    <s v=""/>
    <x v="2"/>
    <s v="hard coal"/>
    <b v="1"/>
    <x v="5"/>
    <x v="1"/>
  </r>
  <r>
    <n v="2963"/>
    <s v="N"/>
    <s v="Electric Utility"/>
    <s v="ST"/>
    <s v="NG"/>
    <n v="6337269"/>
    <n v="598899.75"/>
    <n v="2019"/>
    <n v="10581518.86020991"/>
    <x v="3"/>
    <s v="natural gas"/>
    <b v="1"/>
    <x v="1747"/>
    <x v="0"/>
  </r>
  <r>
    <n v="2963"/>
    <s v="N"/>
    <s v="Electric Utility"/>
    <s v="ST"/>
    <s v="SUB"/>
    <n v="23765104"/>
    <n v="2279468.2999999998"/>
    <n v="2019"/>
    <n v="10425722.524853712"/>
    <x v="2"/>
    <s v="hard coal"/>
    <b v="1"/>
    <x v="1328"/>
    <x v="0"/>
  </r>
  <r>
    <n v="2966"/>
    <s v="N"/>
    <s v="Electric Utility"/>
    <s v="GT"/>
    <s v="DFO"/>
    <n v="0"/>
    <n v="0"/>
    <n v="2019"/>
    <s v=""/>
    <x v="4"/>
    <s v="heavy or residual fuel oil"/>
    <b v="1"/>
    <x v="10"/>
    <x v="1"/>
  </r>
  <r>
    <n v="2966"/>
    <s v="N"/>
    <s v="Electric Utility"/>
    <s v="GT"/>
    <s v="NG"/>
    <n v="23547"/>
    <n v="1508"/>
    <n v="2019"/>
    <n v="15614721.485411139"/>
    <x v="3"/>
    <s v="natural gas"/>
    <b v="1"/>
    <x v="1748"/>
    <x v="0"/>
  </r>
  <r>
    <n v="2966"/>
    <s v="N"/>
    <s v="Electric Utility"/>
    <s v="IC"/>
    <s v="DFO"/>
    <n v="0"/>
    <n v="0"/>
    <n v="2019"/>
    <s v=""/>
    <x v="4"/>
    <s v="heavy or residual fuel oil"/>
    <b v="1"/>
    <x v="10"/>
    <x v="1"/>
  </r>
  <r>
    <n v="2975"/>
    <s v="N"/>
    <s v="Electric Utility"/>
    <s v="IC"/>
    <s v="DFO"/>
    <n v="117"/>
    <n v="10.811999999999999"/>
    <n v="2019"/>
    <n v="10821309.655937847"/>
    <x v="4"/>
    <s v="heavy or residual fuel oil"/>
    <b v="1"/>
    <x v="1749"/>
    <x v="0"/>
  </r>
  <r>
    <n v="2975"/>
    <s v="N"/>
    <s v="Electric Utility"/>
    <s v="IC"/>
    <s v="NG"/>
    <n v="109"/>
    <n v="10.188000000000001"/>
    <n v="2019"/>
    <n v="10698861.405575186"/>
    <x v="3"/>
    <s v="natural gas"/>
    <b v="1"/>
    <x v="1750"/>
    <x v="0"/>
  </r>
  <r>
    <n v="2980"/>
    <s v="N"/>
    <s v="Electric Utility"/>
    <s v="HY"/>
    <s v="WAT"/>
    <n v="4889415"/>
    <n v="549249"/>
    <n v="2019"/>
    <n v="8902000.7319084778"/>
    <x v="0"/>
    <s v="hydro"/>
    <b v="1"/>
    <x v="1751"/>
    <x v="0"/>
  </r>
  <r>
    <n v="2981"/>
    <s v="N"/>
    <s v="Electric Utility"/>
    <s v="HY"/>
    <s v="WAT"/>
    <n v="7383195"/>
    <n v="829386"/>
    <n v="2019"/>
    <n v="8902000.9983288832"/>
    <x v="0"/>
    <s v="hydro"/>
    <b v="1"/>
    <x v="1752"/>
    <x v="0"/>
  </r>
  <r>
    <n v="2982"/>
    <s v="N"/>
    <s v="Electric Utility"/>
    <s v="PS"/>
    <s v="WAT"/>
    <n v="0"/>
    <n v="-104059"/>
    <n v="2019"/>
    <n v="0"/>
    <x v="0"/>
    <s v="hydro"/>
    <b v="1"/>
    <x v="0"/>
    <x v="0"/>
  </r>
  <r>
    <n v="2984"/>
    <s v="N"/>
    <s v="Electric Utility"/>
    <s v="HY"/>
    <s v="WAT"/>
    <n v="2488492"/>
    <n v="279543"/>
    <n v="2019"/>
    <n v="8902000.7655351777"/>
    <x v="0"/>
    <s v="hydro"/>
    <b v="1"/>
    <x v="1753"/>
    <x v="0"/>
  </r>
  <r>
    <n v="2985"/>
    <s v="N"/>
    <s v="Electric Utility"/>
    <s v="HY"/>
    <s v="WAT"/>
    <n v="4833784"/>
    <n v="543000"/>
    <n v="2019"/>
    <n v="8901996.3167587481"/>
    <x v="0"/>
    <s v="hydro"/>
    <b v="1"/>
    <x v="1754"/>
    <x v="0"/>
  </r>
  <r>
    <n v="2986"/>
    <s v="N"/>
    <s v="Electric Utility"/>
    <s v="IC"/>
    <s v="DFO"/>
    <n v="206"/>
    <n v="20.135000000000002"/>
    <n v="2019"/>
    <n v="10230941.14725602"/>
    <x v="4"/>
    <s v="heavy or residual fuel oil"/>
    <b v="1"/>
    <x v="1755"/>
    <x v="0"/>
  </r>
  <r>
    <n v="2986"/>
    <s v="N"/>
    <s v="Electric Utility"/>
    <s v="IC"/>
    <s v="NG"/>
    <n v="666"/>
    <n v="65.864999999999995"/>
    <n v="2019"/>
    <n v="10111591.892507402"/>
    <x v="3"/>
    <s v="natural gas"/>
    <b v="1"/>
    <x v="1756"/>
    <x v="0"/>
  </r>
  <r>
    <n v="2987"/>
    <s v="N"/>
    <s v="Electric Utility"/>
    <s v="HY"/>
    <s v="WAT"/>
    <n v="2129609"/>
    <n v="239228"/>
    <n v="2019"/>
    <n v="8902005.618071463"/>
    <x v="0"/>
    <s v="hydro"/>
    <b v="1"/>
    <x v="1757"/>
    <x v="0"/>
  </r>
  <r>
    <n v="2991"/>
    <s v="N"/>
    <s v="Electric Utility"/>
    <s v="IC"/>
    <s v="DFO"/>
    <n v="104"/>
    <n v="7.9039999999999999"/>
    <n v="2019"/>
    <n v="13157894.736842107"/>
    <x v="4"/>
    <s v="heavy or residual fuel oil"/>
    <b v="1"/>
    <x v="1758"/>
    <x v="0"/>
  </r>
  <r>
    <n v="2991"/>
    <s v="N"/>
    <s v="Electric Utility"/>
    <s v="IC"/>
    <s v="NG"/>
    <n v="377"/>
    <n v="30.096"/>
    <n v="2019"/>
    <n v="12526581.605528975"/>
    <x v="3"/>
    <s v="natural gas"/>
    <b v="1"/>
    <x v="1759"/>
    <x v="0"/>
  </r>
  <r>
    <n v="2995"/>
    <s v="N"/>
    <s v="Electric Utility"/>
    <s v="IC"/>
    <s v="DFO"/>
    <n v="1427"/>
    <n v="157"/>
    <n v="2019"/>
    <n v="9089171.9745222926"/>
    <x v="4"/>
    <s v="heavy or residual fuel oil"/>
    <b v="1"/>
    <x v="1760"/>
    <x v="0"/>
  </r>
  <r>
    <n v="2995"/>
    <s v="N"/>
    <s v="Electric Utility"/>
    <s v="IC"/>
    <s v="NG"/>
    <n v="0"/>
    <n v="0"/>
    <n v="2019"/>
    <s v=""/>
    <x v="3"/>
    <s v="natural gas"/>
    <b v="1"/>
    <x v="30"/>
    <x v="1"/>
  </r>
  <r>
    <n v="3000"/>
    <s v="N"/>
    <s v="Electric Utility"/>
    <s v="IC"/>
    <s v="DFO"/>
    <n v="236"/>
    <n v="26"/>
    <n v="2019"/>
    <n v="9076923.0769230761"/>
    <x v="4"/>
    <s v="heavy or residual fuel oil"/>
    <b v="1"/>
    <x v="1761"/>
    <x v="0"/>
  </r>
  <r>
    <n v="3000"/>
    <s v="N"/>
    <s v="Electric Utility"/>
    <s v="IC"/>
    <s v="NG"/>
    <n v="0"/>
    <n v="0"/>
    <n v="2019"/>
    <s v=""/>
    <x v="3"/>
    <s v="natural gas"/>
    <b v="1"/>
    <x v="30"/>
    <x v="1"/>
  </r>
  <r>
    <n v="3003"/>
    <s v="N"/>
    <s v="Electric Utility"/>
    <s v="HY"/>
    <s v="WAT"/>
    <n v="3321363"/>
    <n v="373103"/>
    <n v="2019"/>
    <n v="8902000.2519411538"/>
    <x v="0"/>
    <s v="hydro"/>
    <b v="1"/>
    <x v="1762"/>
    <x v="0"/>
  </r>
  <r>
    <n v="3004"/>
    <s v="N"/>
    <s v="Electric Utility"/>
    <s v="HY"/>
    <s v="WAT"/>
    <n v="1945639"/>
    <n v="218562"/>
    <n v="2019"/>
    <n v="8902000.3477274179"/>
    <x v="0"/>
    <s v="hydro"/>
    <b v="1"/>
    <x v="1763"/>
    <x v="0"/>
  </r>
  <r>
    <n v="3006"/>
    <s v="N"/>
    <s v="Electric Utility"/>
    <s v="CS"/>
    <s v="NG"/>
    <n v="5237390"/>
    <n v="601554"/>
    <n v="2019"/>
    <n v="8706433.6701277029"/>
    <x v="1"/>
    <s v="natural gas"/>
    <b v="1"/>
    <x v="1764"/>
    <x v="0"/>
  </r>
  <r>
    <n v="3006"/>
    <s v="N"/>
    <s v="Electric Utility"/>
    <s v="GT"/>
    <s v="NG"/>
    <n v="2960854"/>
    <n v="262024"/>
    <n v="2019"/>
    <n v="11299934.357158123"/>
    <x v="3"/>
    <s v="natural gas"/>
    <b v="1"/>
    <x v="1765"/>
    <x v="0"/>
  </r>
  <r>
    <n v="3006"/>
    <s v="N"/>
    <s v="Electric Utility"/>
    <s v="ST"/>
    <s v="NG"/>
    <n v="10380"/>
    <n v="373"/>
    <n v="2019"/>
    <n v="27828418.230563004"/>
    <x v="3"/>
    <s v="natural gas"/>
    <b v="1"/>
    <x v="1766"/>
    <x v="1"/>
  </r>
  <r>
    <n v="3008"/>
    <s v="N"/>
    <s v="Electric Utility"/>
    <s v="ST"/>
    <s v="NG"/>
    <n v="1028844"/>
    <n v="80339"/>
    <n v="2019"/>
    <n v="12806283.374201821"/>
    <x v="3"/>
    <s v="natural gas"/>
    <b v="1"/>
    <x v="1767"/>
    <x v="0"/>
  </r>
  <r>
    <n v="3013"/>
    <s v="N"/>
    <s v="Electric Utility"/>
    <s v="HY"/>
    <s v="WAT"/>
    <n v="19702920"/>
    <n v="2213314"/>
    <n v="2019"/>
    <n v="8901999.4451758768"/>
    <x v="0"/>
    <s v="hydro"/>
    <b v="1"/>
    <x v="1768"/>
    <x v="0"/>
  </r>
  <r>
    <n v="3014"/>
    <s v="N"/>
    <s v="Electric Utility"/>
    <s v="HY"/>
    <s v="WAT"/>
    <n v="9730100"/>
    <n v="1093024"/>
    <n v="2019"/>
    <n v="8902000.322042333"/>
    <x v="0"/>
    <s v="hydro"/>
    <b v="1"/>
    <x v="1769"/>
    <x v="0"/>
  </r>
  <r>
    <n v="3020"/>
    <s v="N"/>
    <s v="Electric Utility"/>
    <s v="HY"/>
    <s v="WAT"/>
    <n v="234622"/>
    <n v="26356"/>
    <n v="2019"/>
    <n v="8902033.6925178319"/>
    <x v="0"/>
    <s v="hydro"/>
    <b v="1"/>
    <x v="1770"/>
    <x v="0"/>
  </r>
  <r>
    <n v="3021"/>
    <s v="N"/>
    <s v="Electric Utility"/>
    <s v="HY"/>
    <s v="WAT"/>
    <n v="318878"/>
    <n v="35821"/>
    <n v="2019"/>
    <n v="8901984.8692107983"/>
    <x v="0"/>
    <s v="hydro"/>
    <b v="1"/>
    <x v="1771"/>
    <x v="0"/>
  </r>
  <r>
    <n v="3024"/>
    <s v="N"/>
    <s v="Electric Utility"/>
    <s v="HY"/>
    <s v="WAT"/>
    <n v="149661"/>
    <n v="16812"/>
    <n v="2019"/>
    <n v="8902034.2612419706"/>
    <x v="0"/>
    <s v="hydro"/>
    <b v="1"/>
    <x v="1772"/>
    <x v="0"/>
  </r>
  <r>
    <n v="3025"/>
    <s v="N"/>
    <s v="Electric Utility"/>
    <s v="HY"/>
    <s v="WAT"/>
    <n v="0"/>
    <n v="0"/>
    <n v="2019"/>
    <s v=""/>
    <x v="0"/>
    <s v="hydro"/>
    <b v="1"/>
    <x v="62"/>
    <x v="1"/>
  </r>
  <r>
    <n v="3026"/>
    <s v="N"/>
    <s v="Electric Utility"/>
    <s v="HY"/>
    <s v="WAT"/>
    <n v="186149"/>
    <n v="20911"/>
    <n v="2019"/>
    <n v="8901965.4727177098"/>
    <x v="0"/>
    <s v="hydro"/>
    <b v="1"/>
    <x v="1773"/>
    <x v="0"/>
  </r>
  <r>
    <n v="3028"/>
    <s v="N"/>
    <s v="Electric Utility"/>
    <s v="HY"/>
    <s v="WAT"/>
    <n v="2029976"/>
    <n v="228036"/>
    <n v="2019"/>
    <n v="8901997.9301513787"/>
    <x v="0"/>
    <s v="hydro"/>
    <b v="1"/>
    <x v="1774"/>
    <x v="0"/>
  </r>
  <r>
    <n v="3029"/>
    <s v="N"/>
    <s v="Electric Utility"/>
    <s v="HY"/>
    <s v="WAT"/>
    <n v="1019074"/>
    <n v="114477"/>
    <n v="2019"/>
    <n v="8901997.7812136952"/>
    <x v="0"/>
    <s v="hydro"/>
    <b v="1"/>
    <x v="1775"/>
    <x v="0"/>
  </r>
  <r>
    <n v="3032"/>
    <s v="N"/>
    <s v="Electric Utility"/>
    <s v="HY"/>
    <s v="WAT"/>
    <n v="75764"/>
    <n v="8511"/>
    <n v="2019"/>
    <n v="8901891.6696040425"/>
    <x v="0"/>
    <s v="hydro"/>
    <b v="1"/>
    <x v="1776"/>
    <x v="0"/>
  </r>
  <r>
    <n v="3033"/>
    <s v="N"/>
    <s v="Electric Utility"/>
    <s v="HY"/>
    <s v="WAT"/>
    <n v="1694185"/>
    <n v="190315"/>
    <n v="2019"/>
    <n v="8902004.5713685211"/>
    <x v="0"/>
    <s v="hydro"/>
    <b v="1"/>
    <x v="1777"/>
    <x v="0"/>
  </r>
  <r>
    <n v="3034"/>
    <s v="N"/>
    <s v="Electric Utility"/>
    <s v="HY"/>
    <s v="WAT"/>
    <n v="210302"/>
    <n v="23624"/>
    <n v="2019"/>
    <n v="8902048.763968844"/>
    <x v="0"/>
    <s v="hydro"/>
    <b v="1"/>
    <x v="1778"/>
    <x v="0"/>
  </r>
  <r>
    <n v="3035"/>
    <s v="N"/>
    <s v="Electric Utility"/>
    <s v="HY"/>
    <s v="WAT"/>
    <n v="16176"/>
    <n v="1817"/>
    <n v="2019"/>
    <n v="8902586.6813428737"/>
    <x v="0"/>
    <s v="hydro"/>
    <b v="1"/>
    <x v="1779"/>
    <x v="1"/>
  </r>
  <r>
    <n v="3036"/>
    <s v="N"/>
    <s v="Electric Utility"/>
    <s v="HY"/>
    <s v="WAT"/>
    <n v="411905"/>
    <n v="46271"/>
    <n v="2019"/>
    <n v="8902012.0593892504"/>
    <x v="0"/>
    <s v="hydro"/>
    <b v="1"/>
    <x v="1780"/>
    <x v="0"/>
  </r>
  <r>
    <n v="3037"/>
    <s v="N"/>
    <s v="Electric Utility"/>
    <s v="HY"/>
    <s v="WAT"/>
    <n v="339175"/>
    <n v="38101"/>
    <n v="2019"/>
    <n v="8901997.3229049109"/>
    <x v="0"/>
    <s v="hydro"/>
    <b v="1"/>
    <x v="1781"/>
    <x v="0"/>
  </r>
  <r>
    <n v="3040"/>
    <s v="N"/>
    <s v="Electric Utility"/>
    <s v="HY"/>
    <s v="WAT"/>
    <n v="1721255"/>
    <n v="193356"/>
    <n v="2019"/>
    <n v="8901999.4207575656"/>
    <x v="0"/>
    <s v="hydro"/>
    <b v="1"/>
    <x v="1782"/>
    <x v="0"/>
  </r>
  <r>
    <n v="3041"/>
    <s v="N"/>
    <s v="Electric Utility"/>
    <s v="HY"/>
    <s v="WAT"/>
    <n v="24437"/>
    <n v="2745"/>
    <n v="2019"/>
    <n v="8902367.9417122025"/>
    <x v="0"/>
    <s v="hydro"/>
    <b v="1"/>
    <x v="1783"/>
    <x v="1"/>
  </r>
  <r>
    <n v="3045"/>
    <s v="N"/>
    <s v="Electric Utility"/>
    <s v="HY"/>
    <s v="WAT"/>
    <n v="713416"/>
    <n v="80141"/>
    <n v="2019"/>
    <n v="8902010.2070101444"/>
    <x v="0"/>
    <s v="hydro"/>
    <b v="1"/>
    <x v="1784"/>
    <x v="0"/>
  </r>
  <r>
    <n v="3047"/>
    <s v="N"/>
    <s v="Electric Utility"/>
    <s v="HY"/>
    <s v="WAT"/>
    <n v="1181750"/>
    <n v="132751"/>
    <n v="2019"/>
    <n v="8902004.5046741627"/>
    <x v="0"/>
    <s v="hydro"/>
    <b v="1"/>
    <x v="1785"/>
    <x v="0"/>
  </r>
  <r>
    <n v="3048"/>
    <s v="N"/>
    <s v="Electric Utility"/>
    <s v="HY"/>
    <s v="WAT"/>
    <n v="3408006"/>
    <n v="382836"/>
    <n v="2019"/>
    <n v="8901999.8119299114"/>
    <x v="0"/>
    <s v="hydro"/>
    <b v="1"/>
    <x v="1786"/>
    <x v="0"/>
  </r>
  <r>
    <n v="3049"/>
    <s v="N"/>
    <s v="Electric Utility"/>
    <s v="HY"/>
    <s v="WAT"/>
    <n v="625819"/>
    <n v="70301"/>
    <n v="2019"/>
    <n v="8901992.8592765387"/>
    <x v="0"/>
    <s v="hydro"/>
    <b v="1"/>
    <x v="1787"/>
    <x v="0"/>
  </r>
  <r>
    <n v="3050"/>
    <s v="N"/>
    <s v="Electric Utility"/>
    <s v="HY"/>
    <s v="WAT"/>
    <n v="7752030"/>
    <n v="870819"/>
    <n v="2019"/>
    <n v="8901999.1525219362"/>
    <x v="0"/>
    <s v="hydro"/>
    <b v="1"/>
    <x v="1788"/>
    <x v="0"/>
  </r>
  <r>
    <n v="3053"/>
    <s v="N"/>
    <s v="Electric Utility"/>
    <s v="HY"/>
    <s v="WAT"/>
    <n v="1177058"/>
    <n v="132224"/>
    <n v="2019"/>
    <n v="8901999.6369796712"/>
    <x v="0"/>
    <s v="hydro"/>
    <b v="1"/>
    <x v="1789"/>
    <x v="0"/>
  </r>
  <r>
    <n v="3067"/>
    <s v="N"/>
    <s v="Electric Utility"/>
    <s v="HY"/>
    <s v="WAT"/>
    <n v="376813"/>
    <n v="42329"/>
    <n v="2019"/>
    <n v="8902005.7171206493"/>
    <x v="0"/>
    <s v="hydro"/>
    <b v="1"/>
    <x v="1790"/>
    <x v="0"/>
  </r>
  <r>
    <n v="3068"/>
    <s v="N"/>
    <s v="Electric Utility"/>
    <s v="HY"/>
    <s v="WAT"/>
    <n v="0"/>
    <n v="0"/>
    <n v="2019"/>
    <s v=""/>
    <x v="0"/>
    <s v="hydro"/>
    <b v="1"/>
    <x v="62"/>
    <x v="1"/>
  </r>
  <r>
    <n v="3071"/>
    <s v="N"/>
    <s v="Electric Utility"/>
    <s v="HY"/>
    <s v="WAT"/>
    <n v="399353"/>
    <n v="44861"/>
    <n v="2019"/>
    <n v="8902008.4260270614"/>
    <x v="0"/>
    <s v="hydro"/>
    <b v="1"/>
    <x v="1791"/>
    <x v="0"/>
  </r>
  <r>
    <n v="3074"/>
    <s v="N"/>
    <s v="Electric Utility"/>
    <s v="HY"/>
    <s v="WAT"/>
    <n v="624083"/>
    <n v="70106"/>
    <n v="2019"/>
    <n v="8901991.2703620233"/>
    <x v="0"/>
    <s v="hydro"/>
    <b v="1"/>
    <x v="1792"/>
    <x v="0"/>
  </r>
  <r>
    <n v="3075"/>
    <s v="N"/>
    <s v="Electric Utility"/>
    <s v="HY"/>
    <s v="WAT"/>
    <n v="37451614"/>
    <n v="4207101"/>
    <n v="2019"/>
    <n v="8902000.2134486437"/>
    <x v="0"/>
    <s v="hydro"/>
    <b v="1"/>
    <x v="1793"/>
    <x v="0"/>
  </r>
  <r>
    <n v="3076"/>
    <s v="N"/>
    <s v="Electric Utility"/>
    <s v="HY"/>
    <s v="WAT"/>
    <n v="792357"/>
    <n v="89009"/>
    <n v="2019"/>
    <n v="8901987.4394724127"/>
    <x v="0"/>
    <s v="hydro"/>
    <b v="1"/>
    <x v="1794"/>
    <x v="0"/>
  </r>
  <r>
    <n v="3077"/>
    <s v="N"/>
    <s v="Electric Utility"/>
    <s v="HY"/>
    <s v="WAT"/>
    <n v="2205994"/>
    <n v="247809"/>
    <n v="2019"/>
    <n v="8901993.0672413036"/>
    <x v="0"/>
    <s v="hydro"/>
    <b v="1"/>
    <x v="1795"/>
    <x v="0"/>
  </r>
  <r>
    <n v="3078"/>
    <s v="N"/>
    <s v="Electric Utility"/>
    <s v="HY"/>
    <s v="WAT"/>
    <n v="250271"/>
    <n v="28114"/>
    <n v="2019"/>
    <n v="8902006.1179483533"/>
    <x v="0"/>
    <s v="hydro"/>
    <b v="1"/>
    <x v="1796"/>
    <x v="0"/>
  </r>
  <r>
    <n v="3080"/>
    <s v="N"/>
    <s v="Electric Utility"/>
    <s v="HY"/>
    <s v="WAT"/>
    <n v="1408456"/>
    <n v="158218"/>
    <n v="2019"/>
    <n v="8901995.9802298099"/>
    <x v="0"/>
    <s v="hydro"/>
    <b v="1"/>
    <x v="1797"/>
    <x v="0"/>
  </r>
  <r>
    <n v="3081"/>
    <s v="N"/>
    <s v="Electric Utility"/>
    <s v="HY"/>
    <s v="WAT"/>
    <n v="1039443"/>
    <n v="116765"/>
    <n v="2019"/>
    <n v="8902008.3072838616"/>
    <x v="0"/>
    <s v="hydro"/>
    <b v="1"/>
    <x v="1798"/>
    <x v="0"/>
  </r>
  <r>
    <n v="3082"/>
    <s v="N"/>
    <s v="Electric Utility"/>
    <s v="HY"/>
    <s v="WAT"/>
    <n v="68045143"/>
    <n v="7643804"/>
    <n v="2019"/>
    <n v="8901999.9727884196"/>
    <x v="0"/>
    <s v="hydro"/>
    <b v="1"/>
    <x v="1799"/>
    <x v="0"/>
  </r>
  <r>
    <n v="3083"/>
    <s v="N"/>
    <s v="Electric Utility"/>
    <s v="HY"/>
    <s v="WAT"/>
    <n v="2425153"/>
    <n v="272428"/>
    <n v="2019"/>
    <n v="8901996.1237464566"/>
    <x v="0"/>
    <s v="hydro"/>
    <b v="1"/>
    <x v="1800"/>
    <x v="0"/>
  </r>
  <r>
    <n v="3084"/>
    <s v="N"/>
    <s v="Electric Utility"/>
    <s v="HY"/>
    <s v="WAT"/>
    <n v="39830680"/>
    <n v="4474352"/>
    <n v="2019"/>
    <n v="8901999.6638619397"/>
    <x v="0"/>
    <s v="hydro"/>
    <b v="1"/>
    <x v="1801"/>
    <x v="0"/>
  </r>
  <r>
    <n v="3096"/>
    <s v="N"/>
    <s v="NAICS-22 Non-Cogen"/>
    <s v="CA"/>
    <s v="NG"/>
    <n v="50470"/>
    <n v="29283"/>
    <n v="2019"/>
    <n v="1723525.5950551513"/>
    <x v="1"/>
    <s v="natural gas"/>
    <b v="1"/>
    <x v="1802"/>
    <x v="0"/>
  </r>
  <r>
    <n v="3096"/>
    <s v="N"/>
    <s v="NAICS-22 Non-Cogen"/>
    <s v="CT"/>
    <s v="NG"/>
    <n v="735122"/>
    <n v="42536"/>
    <n v="2019"/>
    <n v="17282349.069023889"/>
    <x v="1"/>
    <s v="natural gas"/>
    <b v="1"/>
    <x v="1803"/>
    <x v="1"/>
  </r>
  <r>
    <n v="3096"/>
    <s v="N"/>
    <s v="NAICS-22 Non-Cogen"/>
    <s v="GT"/>
    <s v="DFO"/>
    <n v="437"/>
    <n v="-280"/>
    <n v="2019"/>
    <n v="-1560714.2857142857"/>
    <x v="4"/>
    <s v="heavy or residual fuel oil"/>
    <b v="1"/>
    <x v="1804"/>
    <x v="0"/>
  </r>
  <r>
    <n v="3109"/>
    <s v="N"/>
    <s v="NAICS-22 Non-Cogen"/>
    <s v="GT"/>
    <s v="DFO"/>
    <n v="1704"/>
    <n v="-89"/>
    <n v="2019"/>
    <n v="-19146067.415730335"/>
    <x v="4"/>
    <s v="heavy or residual fuel oil"/>
    <b v="1"/>
    <x v="1805"/>
    <x v="0"/>
  </r>
  <r>
    <n v="3110"/>
    <s v="N"/>
    <s v="NAICS-22 Non-Cogen"/>
    <s v="GT"/>
    <s v="DFO"/>
    <n v="215"/>
    <n v="9.468"/>
    <n v="2019"/>
    <n v="22708069.286016054"/>
    <x v="4"/>
    <s v="heavy or residual fuel oil"/>
    <b v="1"/>
    <x v="1806"/>
    <x v="1"/>
  </r>
  <r>
    <n v="3110"/>
    <s v="N"/>
    <s v="NAICS-22 Non-Cogen"/>
    <s v="GT"/>
    <s v="NG"/>
    <n v="38245"/>
    <n v="1681.5319999999999"/>
    <n v="2019"/>
    <n v="22744140.462387871"/>
    <x v="3"/>
    <s v="natural gas"/>
    <b v="1"/>
    <x v="1807"/>
    <x v="1"/>
  </r>
  <r>
    <n v="3111"/>
    <s v="N"/>
    <s v="NAICS-22 Non-Cogen"/>
    <s v="GT"/>
    <s v="DFO"/>
    <n v="30282"/>
    <n v="1727"/>
    <n v="2019"/>
    <n v="17534452.808338158"/>
    <x v="4"/>
    <s v="heavy or residual fuel oil"/>
    <b v="1"/>
    <x v="1808"/>
    <x v="0"/>
  </r>
  <r>
    <n v="3111"/>
    <s v="N"/>
    <s v="NAICS-22 Non-Cogen"/>
    <s v="GT"/>
    <s v="NG"/>
    <n v="0"/>
    <n v="0"/>
    <n v="2019"/>
    <s v=""/>
    <x v="3"/>
    <s v="natural gas"/>
    <b v="1"/>
    <x v="30"/>
    <x v="1"/>
  </r>
  <r>
    <n v="3112"/>
    <s v="N"/>
    <s v="NAICS-22 Non-Cogen"/>
    <s v="GT"/>
    <s v="DFO"/>
    <n v="645"/>
    <n v="-141"/>
    <n v="2019"/>
    <n v="-4574468.0851063831"/>
    <x v="4"/>
    <s v="heavy or residual fuel oil"/>
    <b v="1"/>
    <x v="1809"/>
    <x v="0"/>
  </r>
  <r>
    <n v="3113"/>
    <s v="N"/>
    <s v="NAICS-22 Non-Cogen"/>
    <s v="GT"/>
    <s v="BIT"/>
    <n v="0"/>
    <n v="0"/>
    <n v="2019"/>
    <s v=""/>
    <x v="2"/>
    <s v="hard coal"/>
    <b v="1"/>
    <x v="5"/>
    <x v="1"/>
  </r>
  <r>
    <n v="3113"/>
    <s v="N"/>
    <s v="NAICS-22 Non-Cogen"/>
    <s v="GT"/>
    <s v="DFO"/>
    <n v="19844"/>
    <n v="1244"/>
    <n v="2019"/>
    <n v="15951768.48874598"/>
    <x v="4"/>
    <s v="heavy or residual fuel oil"/>
    <b v="1"/>
    <x v="1810"/>
    <x v="0"/>
  </r>
  <r>
    <n v="3113"/>
    <s v="N"/>
    <s v="NAICS-22 Non-Cogen"/>
    <s v="GT"/>
    <s v="NG"/>
    <n v="0"/>
    <n v="0"/>
    <n v="2019"/>
    <s v=""/>
    <x v="3"/>
    <s v="natural gas"/>
    <b v="1"/>
    <x v="30"/>
    <x v="1"/>
  </r>
  <r>
    <n v="3114"/>
    <s v="N"/>
    <s v="NAICS-22 Non-Cogen"/>
    <s v="GT"/>
    <s v="DFO"/>
    <n v="705"/>
    <n v="-143"/>
    <n v="2019"/>
    <n v="-4930069.9300699299"/>
    <x v="4"/>
    <s v="heavy or residual fuel oil"/>
    <b v="1"/>
    <x v="1811"/>
    <x v="0"/>
  </r>
  <r>
    <n v="3115"/>
    <s v="N"/>
    <s v="NAICS-22 Non-Cogen"/>
    <s v="GT"/>
    <s v="BIT"/>
    <n v="0"/>
    <n v="0"/>
    <n v="2019"/>
    <s v=""/>
    <x v="2"/>
    <s v="hard coal"/>
    <b v="1"/>
    <x v="5"/>
    <x v="1"/>
  </r>
  <r>
    <n v="3115"/>
    <s v="N"/>
    <s v="NAICS-22 Non-Cogen"/>
    <s v="GT"/>
    <s v="DFO"/>
    <n v="949"/>
    <n v="-1245"/>
    <n v="2019"/>
    <n v="-762248.99598393566"/>
    <x v="4"/>
    <s v="heavy or residual fuel oil"/>
    <b v="1"/>
    <x v="1812"/>
    <x v="0"/>
  </r>
  <r>
    <n v="3115"/>
    <s v="N"/>
    <s v="NAICS-22 Non-Cogen"/>
    <s v="GT"/>
    <s v="NG"/>
    <n v="0"/>
    <n v="0"/>
    <n v="2019"/>
    <s v=""/>
    <x v="3"/>
    <s v="natural gas"/>
    <b v="1"/>
    <x v="30"/>
    <x v="1"/>
  </r>
  <r>
    <n v="3116"/>
    <s v="N"/>
    <s v="NAICS-22 Non-Cogen"/>
    <s v="GT"/>
    <s v="DFO"/>
    <n v="29113"/>
    <n v="1700"/>
    <n v="2019"/>
    <n v="17125294.117647059"/>
    <x v="4"/>
    <s v="heavy or residual fuel oil"/>
    <b v="1"/>
    <x v="1813"/>
    <x v="0"/>
  </r>
  <r>
    <n v="3117"/>
    <s v="N"/>
    <s v="NAICS-22 Non-Cogen"/>
    <s v="HY"/>
    <s v="WAT"/>
    <n v="1132005"/>
    <n v="127163"/>
    <n v="2019"/>
    <n v="8901999.7955380101"/>
    <x v="0"/>
    <s v="hydro"/>
    <b v="1"/>
    <x v="1814"/>
    <x v="0"/>
  </r>
  <r>
    <n v="3118"/>
    <s v="N"/>
    <s v="NAICS-22 Non-Cogen"/>
    <s v="IC"/>
    <s v="DFO"/>
    <n v="504"/>
    <n v="49"/>
    <n v="2019"/>
    <n v="10285714.285714287"/>
    <x v="4"/>
    <s v="heavy or residual fuel oil"/>
    <b v="1"/>
    <x v="736"/>
    <x v="0"/>
  </r>
  <r>
    <n v="3118"/>
    <s v="N"/>
    <s v="NAICS-22 Non-Cogen"/>
    <s v="ST"/>
    <s v="BIT"/>
    <n v="5309468"/>
    <n v="552674.43999999994"/>
    <n v="2019"/>
    <n v="9606863.6718571614"/>
    <x v="2"/>
    <s v="hard coal"/>
    <b v="1"/>
    <x v="1815"/>
    <x v="0"/>
  </r>
  <r>
    <n v="3118"/>
    <s v="N"/>
    <s v="NAICS-22 Non-Cogen"/>
    <s v="ST"/>
    <s v="NG"/>
    <n v="334996"/>
    <n v="34699.065000000002"/>
    <n v="2019"/>
    <n v="9654323.5386890098"/>
    <x v="3"/>
    <s v="natural gas"/>
    <b v="1"/>
    <x v="1816"/>
    <x v="0"/>
  </r>
  <r>
    <n v="3118"/>
    <s v="N"/>
    <s v="NAICS-22 Non-Cogen"/>
    <s v="ST"/>
    <s v="RC"/>
    <n v="100019715"/>
    <n v="10418142"/>
    <n v="2019"/>
    <n v="9600532.8973246869"/>
    <x v="2"/>
    <s v="hard coal"/>
    <b v="1"/>
    <x v="1817"/>
    <x v="0"/>
  </r>
  <r>
    <n v="3118"/>
    <s v="N"/>
    <s v="NAICS-22 Non-Cogen"/>
    <s v="ST"/>
    <s v="SC"/>
    <n v="0"/>
    <n v="0"/>
    <n v="2019"/>
    <s v=""/>
    <x v="2"/>
    <s v="hard coal"/>
    <b v="1"/>
    <x v="5"/>
    <x v="1"/>
  </r>
  <r>
    <n v="3120"/>
    <s v="N"/>
    <s v="NAICS-22 Non-Cogen"/>
    <s v="GT"/>
    <s v="NG"/>
    <n v="50249"/>
    <n v="783"/>
    <n v="2019"/>
    <n v="64174968.0715198"/>
    <x v="3"/>
    <s v="natural gas"/>
    <b v="1"/>
    <x v="1818"/>
    <x v="1"/>
  </r>
  <r>
    <n v="3122"/>
    <s v="N"/>
    <s v="NAICS-22 Non-Cogen"/>
    <s v="ST"/>
    <s v="BIT"/>
    <n v="72175051"/>
    <n v="6803250"/>
    <n v="2019"/>
    <n v="10608907.65442987"/>
    <x v="2"/>
    <s v="hard coal"/>
    <b v="1"/>
    <x v="1819"/>
    <x v="0"/>
  </r>
  <r>
    <n v="3122"/>
    <s v="N"/>
    <s v="NAICS-22 Non-Cogen"/>
    <s v="ST"/>
    <s v="DFO"/>
    <n v="269489"/>
    <n v="24631.963"/>
    <n v="2019"/>
    <n v="10940622.150171304"/>
    <x v="4"/>
    <s v="heavy or residual fuel oil"/>
    <b v="1"/>
    <x v="1820"/>
    <x v="0"/>
  </r>
  <r>
    <n v="3124"/>
    <s v="N"/>
    <s v="NAICS-22 Non-Cogen"/>
    <s v="HY"/>
    <s v="WAT"/>
    <n v="853426"/>
    <n v="95869"/>
    <n v="2019"/>
    <n v="8902001.6898058802"/>
    <x v="0"/>
    <s v="hydro"/>
    <b v="1"/>
    <x v="1821"/>
    <x v="0"/>
  </r>
  <r>
    <n v="3130"/>
    <s v="N"/>
    <s v="NAICS-22 Non-Cogen"/>
    <s v="ST"/>
    <s v="BIT"/>
    <n v="0"/>
    <n v="0"/>
    <n v="2019"/>
    <s v=""/>
    <x v="2"/>
    <s v="hard coal"/>
    <b v="1"/>
    <x v="5"/>
    <x v="1"/>
  </r>
  <r>
    <n v="3130"/>
    <s v="N"/>
    <s v="NAICS-22 Non-Cogen"/>
    <s v="ST"/>
    <s v="DFO"/>
    <n v="97639"/>
    <n v="8635.2099999999991"/>
    <n v="2019"/>
    <n v="11307078.808737716"/>
    <x v="4"/>
    <s v="heavy or residual fuel oil"/>
    <b v="1"/>
    <x v="1822"/>
    <x v="0"/>
  </r>
  <r>
    <n v="3130"/>
    <s v="N"/>
    <s v="NAICS-22 Non-Cogen"/>
    <s v="ST"/>
    <s v="WC"/>
    <n v="20589712"/>
    <n v="1857997.8"/>
    <n v="2019"/>
    <n v="11081666.512199314"/>
    <x v="2"/>
    <s v="hard coal"/>
    <b v="1"/>
    <x v="1823"/>
    <x v="0"/>
  </r>
  <r>
    <n v="3131"/>
    <s v="N"/>
    <s v="NAICS-22 Non-Cogen"/>
    <s v="IC"/>
    <s v="DFO"/>
    <n v="327"/>
    <n v="2"/>
    <n v="2019"/>
    <n v="163500000"/>
    <x v="4"/>
    <s v="heavy or residual fuel oil"/>
    <b v="1"/>
    <x v="1824"/>
    <x v="1"/>
  </r>
  <r>
    <n v="3131"/>
    <s v="N"/>
    <s v="NAICS-22 Non-Cogen"/>
    <s v="ST"/>
    <s v="BIT"/>
    <n v="0"/>
    <n v="0"/>
    <n v="2019"/>
    <s v=""/>
    <x v="2"/>
    <s v="hard coal"/>
    <b v="1"/>
    <x v="5"/>
    <x v="1"/>
  </r>
  <r>
    <n v="3131"/>
    <s v="N"/>
    <s v="NAICS-22 Non-Cogen"/>
    <s v="ST"/>
    <s v="DFO"/>
    <n v="0"/>
    <n v="0"/>
    <n v="2019"/>
    <s v=""/>
    <x v="4"/>
    <s v="heavy or residual fuel oil"/>
    <b v="1"/>
    <x v="10"/>
    <x v="1"/>
  </r>
  <r>
    <n v="3131"/>
    <s v="N"/>
    <s v="NAICS-22 Non-Cogen"/>
    <s v="ST"/>
    <s v="NG"/>
    <n v="3252750"/>
    <n v="271324"/>
    <n v="2019"/>
    <n v="11988434.491604133"/>
    <x v="3"/>
    <s v="natural gas"/>
    <b v="1"/>
    <x v="1825"/>
    <x v="0"/>
  </r>
  <r>
    <n v="3132"/>
    <s v="N"/>
    <s v="NAICS-22 Non-Cogen"/>
    <s v="GT"/>
    <s v="DFO"/>
    <n v="1656"/>
    <n v="74.927999999999997"/>
    <n v="2019"/>
    <n v="22101217.168481741"/>
    <x v="4"/>
    <s v="heavy or residual fuel oil"/>
    <b v="1"/>
    <x v="1826"/>
    <x v="1"/>
  </r>
  <r>
    <n v="3132"/>
    <s v="N"/>
    <s v="NAICS-22 Non-Cogen"/>
    <s v="GT"/>
    <s v="NG"/>
    <n v="40989"/>
    <n v="1855.0719999999999"/>
    <n v="2019"/>
    <n v="22095638.336409587"/>
    <x v="3"/>
    <s v="natural gas"/>
    <b v="1"/>
    <x v="1827"/>
    <x v="1"/>
  </r>
  <r>
    <n v="3136"/>
    <s v="N"/>
    <s v="NAICS-22 Non-Cogen"/>
    <s v="IC"/>
    <s v="DFO"/>
    <n v="649"/>
    <n v="58"/>
    <n v="2019"/>
    <n v="11189655.172413794"/>
    <x v="4"/>
    <s v="heavy or residual fuel oil"/>
    <b v="1"/>
    <x v="1828"/>
    <x v="0"/>
  </r>
  <r>
    <n v="3136"/>
    <s v="N"/>
    <s v="NAICS-22 Non-Cogen"/>
    <s v="ST"/>
    <s v="BIT"/>
    <n v="2775636"/>
    <n v="282320.51"/>
    <n v="2019"/>
    <n v="9831506.7509618774"/>
    <x v="2"/>
    <s v="hard coal"/>
    <b v="1"/>
    <x v="1829"/>
    <x v="0"/>
  </r>
  <r>
    <n v="3136"/>
    <s v="N"/>
    <s v="NAICS-22 Non-Cogen"/>
    <s v="ST"/>
    <s v="DFO"/>
    <n v="0"/>
    <n v="0"/>
    <n v="2019"/>
    <s v=""/>
    <x v="4"/>
    <s v="heavy or residual fuel oil"/>
    <b v="1"/>
    <x v="10"/>
    <x v="1"/>
  </r>
  <r>
    <n v="3136"/>
    <s v="N"/>
    <s v="NAICS-22 Non-Cogen"/>
    <s v="ST"/>
    <s v="RC"/>
    <n v="104566978"/>
    <n v="10722913"/>
    <n v="2019"/>
    <n v="9751732.3883911036"/>
    <x v="2"/>
    <s v="hard coal"/>
    <b v="1"/>
    <x v="1830"/>
    <x v="0"/>
  </r>
  <r>
    <n v="3136"/>
    <s v="N"/>
    <s v="NAICS-22 Non-Cogen"/>
    <s v="ST"/>
    <s v="RFO"/>
    <n v="0"/>
    <n v="0"/>
    <n v="2019"/>
    <s v=""/>
    <x v="4"/>
    <s v="heavy or residual fuel oil"/>
    <b v="1"/>
    <x v="10"/>
    <x v="1"/>
  </r>
  <r>
    <n v="3136"/>
    <s v="N"/>
    <s v="NAICS-22 Non-Cogen"/>
    <s v="ST"/>
    <s v="SC"/>
    <n v="0"/>
    <n v="0"/>
    <n v="2019"/>
    <s v=""/>
    <x v="2"/>
    <s v="hard coal"/>
    <b v="1"/>
    <x v="5"/>
    <x v="1"/>
  </r>
  <r>
    <n v="3138"/>
    <s v="N"/>
    <s v="NAICS-22 Non-Cogen"/>
    <s v="IC"/>
    <s v="DFO"/>
    <n v="101"/>
    <n v="9"/>
    <n v="2019"/>
    <n v="11222222.222222222"/>
    <x v="4"/>
    <s v="heavy or residual fuel oil"/>
    <b v="1"/>
    <x v="1831"/>
    <x v="0"/>
  </r>
  <r>
    <n v="3138"/>
    <s v="N"/>
    <s v="NAICS-22 Non-Cogen"/>
    <s v="ST"/>
    <s v="NG"/>
    <n v="4212345"/>
    <n v="348061"/>
    <n v="2019"/>
    <n v="12102318.271797184"/>
    <x v="3"/>
    <s v="natural gas"/>
    <b v="1"/>
    <x v="1832"/>
    <x v="0"/>
  </r>
  <r>
    <n v="3138"/>
    <s v="N"/>
    <s v="NAICS-22 Non-Cogen"/>
    <s v="ST"/>
    <s v="SUB"/>
    <n v="0"/>
    <n v="0"/>
    <n v="2019"/>
    <s v=""/>
    <x v="2"/>
    <s v="hard coal"/>
    <b v="1"/>
    <x v="5"/>
    <x v="1"/>
  </r>
  <r>
    <n v="3139"/>
    <s v="N"/>
    <s v="NAICS-22 Non-Cogen"/>
    <s v="GT"/>
    <s v="DFO"/>
    <n v="35080"/>
    <n v="2293"/>
    <n v="2019"/>
    <n v="15298735.281290885"/>
    <x v="4"/>
    <s v="heavy or residual fuel oil"/>
    <b v="1"/>
    <x v="1833"/>
    <x v="0"/>
  </r>
  <r>
    <n v="3140"/>
    <s v="N"/>
    <s v="NAICS-22 Non-Cogen"/>
    <s v="IC"/>
    <s v="DFO"/>
    <n v="0"/>
    <n v="0"/>
    <n v="2019"/>
    <s v=""/>
    <x v="4"/>
    <s v="heavy or residual fuel oil"/>
    <b v="1"/>
    <x v="10"/>
    <x v="1"/>
  </r>
  <r>
    <n v="3140"/>
    <s v="N"/>
    <s v="NAICS-22 Non-Cogen"/>
    <s v="ST"/>
    <s v="BIT"/>
    <n v="15498436"/>
    <n v="1412772.9"/>
    <n v="2019"/>
    <n v="10970224.584574068"/>
    <x v="2"/>
    <s v="hard coal"/>
    <b v="1"/>
    <x v="1834"/>
    <x v="0"/>
  </r>
  <r>
    <n v="3140"/>
    <s v="N"/>
    <s v="NAICS-22 Non-Cogen"/>
    <s v="ST"/>
    <s v="DFO"/>
    <n v="21286"/>
    <n v="1591.8009999999999"/>
    <n v="2019"/>
    <n v="13372274.549394051"/>
    <x v="4"/>
    <s v="heavy or residual fuel oil"/>
    <b v="1"/>
    <x v="1835"/>
    <x v="0"/>
  </r>
  <r>
    <n v="3140"/>
    <s v="N"/>
    <s v="NAICS-22 Non-Cogen"/>
    <s v="ST"/>
    <s v="NG"/>
    <n v="13253319"/>
    <n v="1173232.3"/>
    <n v="2019"/>
    <n v="11296415.040738309"/>
    <x v="3"/>
    <s v="natural gas"/>
    <b v="1"/>
    <x v="1836"/>
    <x v="0"/>
  </r>
  <r>
    <n v="3140"/>
    <s v="N"/>
    <s v="NAICS-22 Non-Cogen"/>
    <s v="ST"/>
    <s v="RC"/>
    <n v="0"/>
    <n v="0"/>
    <n v="2019"/>
    <s v=""/>
    <x v="2"/>
    <s v="hard coal"/>
    <b v="1"/>
    <x v="5"/>
    <x v="1"/>
  </r>
  <r>
    <n v="3142"/>
    <s v="N"/>
    <s v="NAICS-22 Non-Cogen"/>
    <s v="GT"/>
    <s v="DFO"/>
    <n v="734"/>
    <n v="41"/>
    <n v="2019"/>
    <n v="17902439.024390243"/>
    <x v="4"/>
    <s v="heavy or residual fuel oil"/>
    <b v="1"/>
    <x v="1837"/>
    <x v="0"/>
  </r>
  <r>
    <n v="3143"/>
    <s v="N"/>
    <s v="NAICS-22 Non-Cogen"/>
    <s v="GT"/>
    <s v="DFO"/>
    <n v="3433"/>
    <n v="216"/>
    <n v="2019"/>
    <n v="15893518.518518519"/>
    <x v="4"/>
    <s v="heavy or residual fuel oil"/>
    <b v="1"/>
    <x v="1838"/>
    <x v="0"/>
  </r>
  <r>
    <n v="3144"/>
    <s v="N"/>
    <s v="NAICS-22 Non-Cogen"/>
    <s v="GT"/>
    <s v="DFO"/>
    <n v="1123"/>
    <n v="48"/>
    <n v="2019"/>
    <n v="23395833.333333332"/>
    <x v="4"/>
    <s v="heavy or residual fuel oil"/>
    <b v="1"/>
    <x v="1839"/>
    <x v="1"/>
  </r>
  <r>
    <n v="3145"/>
    <s v="N"/>
    <s v="NAICS-22 Non-Cogen"/>
    <s v="HY"/>
    <s v="WAT"/>
    <n v="9853794"/>
    <n v="1106919"/>
    <n v="2019"/>
    <n v="8902000.9594197944"/>
    <x v="0"/>
    <s v="hydro"/>
    <b v="1"/>
    <x v="1840"/>
    <x v="0"/>
  </r>
  <r>
    <n v="3146"/>
    <s v="N"/>
    <s v="NAICS-22 Non-Cogen"/>
    <s v="GT"/>
    <s v="DFO"/>
    <n v="1184"/>
    <n v="54"/>
    <n v="2019"/>
    <n v="21925925.925925929"/>
    <x v="4"/>
    <s v="heavy or residual fuel oil"/>
    <b v="1"/>
    <x v="1841"/>
    <x v="1"/>
  </r>
  <r>
    <n v="3147"/>
    <s v="N"/>
    <s v="NAICS-22 Non-Cogen"/>
    <s v="GT"/>
    <s v="DFO"/>
    <n v="227"/>
    <n v="0"/>
    <n v="2019"/>
    <s v=""/>
    <x v="4"/>
    <s v="heavy or residual fuel oil"/>
    <b v="1"/>
    <x v="10"/>
    <x v="1"/>
  </r>
  <r>
    <n v="3148"/>
    <s v="N"/>
    <s v="NAICS-22 Non-Cogen"/>
    <s v="GT"/>
    <s v="NG"/>
    <n v="303619"/>
    <n v="22787"/>
    <n v="2019"/>
    <n v="13324219.949971475"/>
    <x v="3"/>
    <s v="natural gas"/>
    <b v="1"/>
    <x v="1842"/>
    <x v="0"/>
  </r>
  <r>
    <n v="3148"/>
    <s v="N"/>
    <s v="NAICS-22 Non-Cogen"/>
    <s v="ST"/>
    <s v="DFO"/>
    <n v="2147"/>
    <n v="138.92599999999999"/>
    <n v="2019"/>
    <n v="15454270.618890634"/>
    <x v="4"/>
    <s v="heavy or residual fuel oil"/>
    <b v="1"/>
    <x v="1843"/>
    <x v="0"/>
  </r>
  <r>
    <n v="3148"/>
    <s v="N"/>
    <s v="NAICS-22 Non-Cogen"/>
    <s v="ST"/>
    <s v="NG"/>
    <n v="5244647"/>
    <n v="395962.67"/>
    <n v="2019"/>
    <n v="13245306.685097361"/>
    <x v="3"/>
    <s v="natural gas"/>
    <b v="1"/>
    <x v="612"/>
    <x v="0"/>
  </r>
  <r>
    <n v="3148"/>
    <s v="N"/>
    <s v="NAICS-22 Non-Cogen"/>
    <s v="ST"/>
    <s v="RFO"/>
    <n v="41660"/>
    <n v="3257.404"/>
    <n v="2019"/>
    <n v="12789325.487412676"/>
    <x v="4"/>
    <s v="heavy or residual fuel oil"/>
    <b v="1"/>
    <x v="1844"/>
    <x v="0"/>
  </r>
  <r>
    <n v="3149"/>
    <s v="N"/>
    <s v="NAICS-22 Non-Cogen"/>
    <s v="ST"/>
    <s v="BIT"/>
    <n v="11536196"/>
    <n v="1055531.5"/>
    <n v="2019"/>
    <n v="10929276.861941118"/>
    <x v="2"/>
    <s v="hard coal"/>
    <b v="1"/>
    <x v="1845"/>
    <x v="0"/>
  </r>
  <r>
    <n v="3149"/>
    <s v="N"/>
    <s v="NAICS-22 Non-Cogen"/>
    <s v="ST"/>
    <s v="DFO"/>
    <n v="138938"/>
    <n v="419.464"/>
    <n v="2019"/>
    <n v="331227471.2490226"/>
    <x v="4"/>
    <s v="heavy or residual fuel oil"/>
    <b v="1"/>
    <x v="1846"/>
    <x v="1"/>
  </r>
  <r>
    <n v="3149"/>
    <s v="N"/>
    <s v="NAICS-22 Non-Cogen"/>
    <s v="ST"/>
    <s v="RC"/>
    <n v="0"/>
    <n v="0"/>
    <n v="2019"/>
    <s v=""/>
    <x v="2"/>
    <s v="hard coal"/>
    <b v="1"/>
    <x v="5"/>
    <x v="1"/>
  </r>
  <r>
    <n v="3152"/>
    <s v="N"/>
    <s v="NAICS-22 Non-Cogen"/>
    <s v="GT"/>
    <s v="BIT"/>
    <n v="0"/>
    <n v="0"/>
    <n v="2019"/>
    <s v=""/>
    <x v="2"/>
    <s v="hard coal"/>
    <b v="1"/>
    <x v="5"/>
    <x v="1"/>
  </r>
  <r>
    <n v="3152"/>
    <s v="N"/>
    <s v="NAICS-22 Non-Cogen"/>
    <s v="GT"/>
    <s v="DFO"/>
    <n v="934"/>
    <n v="57"/>
    <n v="2019"/>
    <n v="16385964.912280703"/>
    <x v="4"/>
    <s v="heavy or residual fuel oil"/>
    <b v="1"/>
    <x v="1847"/>
    <x v="0"/>
  </r>
  <r>
    <n v="3152"/>
    <s v="N"/>
    <s v="NAICS-22 Non-Cogen"/>
    <s v="GT"/>
    <s v="PC"/>
    <n v="0"/>
    <n v="0"/>
    <n v="2019"/>
    <s v=""/>
    <x v="10"/>
    <s v="petroleum"/>
    <b v="1"/>
    <x v="107"/>
    <x v="1"/>
  </r>
  <r>
    <n v="3152"/>
    <s v="N"/>
    <s v="NAICS-22 Non-Cogen"/>
    <s v="IC"/>
    <s v="DFO"/>
    <n v="59"/>
    <n v="5"/>
    <n v="2019"/>
    <n v="11800000"/>
    <x v="4"/>
    <s v="heavy or residual fuel oil"/>
    <b v="1"/>
    <x v="1848"/>
    <x v="0"/>
  </r>
  <r>
    <n v="3153"/>
    <s v="N"/>
    <s v="NAICS-22 Non-Cogen"/>
    <s v="HY"/>
    <s v="WAT"/>
    <n v="848538"/>
    <n v="95320"/>
    <n v="2019"/>
    <n v="8901993.2857742328"/>
    <x v="0"/>
    <s v="hydro"/>
    <b v="1"/>
    <x v="1849"/>
    <x v="0"/>
  </r>
  <r>
    <n v="3154"/>
    <s v="N"/>
    <s v="NAICS-22 Non-Cogen"/>
    <s v="GT"/>
    <s v="DFO"/>
    <n v="1747"/>
    <n v="84"/>
    <n v="2019"/>
    <n v="20797619.047619049"/>
    <x v="4"/>
    <s v="heavy or residual fuel oil"/>
    <b v="1"/>
    <x v="1850"/>
    <x v="0"/>
  </r>
  <r>
    <n v="3155"/>
    <s v="N"/>
    <s v="NAICS-22 Non-Cogen"/>
    <s v="GT"/>
    <s v="DFO"/>
    <n v="1058"/>
    <n v="55"/>
    <n v="2019"/>
    <n v="19236363.636363637"/>
    <x v="4"/>
    <s v="heavy or residual fuel oil"/>
    <b v="1"/>
    <x v="1851"/>
    <x v="0"/>
  </r>
  <r>
    <n v="3157"/>
    <s v="N"/>
    <s v="NAICS-22 Non-Cogen"/>
    <s v="GT"/>
    <s v="DFO"/>
    <n v="5229"/>
    <n v="218"/>
    <n v="2019"/>
    <n v="23986238.532110091"/>
    <x v="4"/>
    <s v="heavy or residual fuel oil"/>
    <b v="1"/>
    <x v="1852"/>
    <x v="1"/>
  </r>
  <r>
    <n v="3160"/>
    <s v="N"/>
    <s v="NAICS-22 Non-Cogen"/>
    <s v="GT"/>
    <s v="DFO"/>
    <n v="7202"/>
    <n v="232"/>
    <n v="2019"/>
    <n v="31043103.44827586"/>
    <x v="4"/>
    <s v="heavy or residual fuel oil"/>
    <b v="1"/>
    <x v="1853"/>
    <x v="1"/>
  </r>
  <r>
    <n v="3161"/>
    <s v="N"/>
    <s v="NAICS-22 Non-Cogen"/>
    <s v="GT"/>
    <s v="DFO"/>
    <n v="12741"/>
    <n v="851"/>
    <n v="2019"/>
    <n v="14971797.884841364"/>
    <x v="4"/>
    <s v="heavy or residual fuel oil"/>
    <b v="1"/>
    <x v="1854"/>
    <x v="0"/>
  </r>
  <r>
    <n v="3161"/>
    <s v="N"/>
    <s v="NAICS-22 Non-Cogen"/>
    <s v="ST"/>
    <s v="DFO"/>
    <n v="35970"/>
    <n v="1774.5260000000001"/>
    <n v="2019"/>
    <n v="20270201.732744403"/>
    <x v="4"/>
    <s v="heavy or residual fuel oil"/>
    <b v="1"/>
    <x v="1855"/>
    <x v="0"/>
  </r>
  <r>
    <n v="3161"/>
    <s v="N"/>
    <s v="NAICS-22 Non-Cogen"/>
    <s v="ST"/>
    <s v="NG"/>
    <n v="208215"/>
    <n v="10695.474"/>
    <n v="2019"/>
    <n v="19467580.398961283"/>
    <x v="3"/>
    <s v="natural gas"/>
    <b v="1"/>
    <x v="1856"/>
    <x v="0"/>
  </r>
  <r>
    <n v="3162"/>
    <s v="N"/>
    <s v="NAICS-22 Non-Cogen"/>
    <s v="GT"/>
    <s v="DFO"/>
    <n v="13066"/>
    <n v="657"/>
    <n v="2019"/>
    <n v="19887366.81887367"/>
    <x v="4"/>
    <s v="heavy or residual fuel oil"/>
    <b v="1"/>
    <x v="1857"/>
    <x v="0"/>
  </r>
  <r>
    <n v="3163"/>
    <s v="N"/>
    <s v="NAICS-22 Non-Cogen"/>
    <s v="GT"/>
    <s v="DFO"/>
    <n v="13245"/>
    <n v="597"/>
    <n v="2019"/>
    <n v="22185929.648241207"/>
    <x v="4"/>
    <s v="heavy or residual fuel oil"/>
    <b v="1"/>
    <x v="1858"/>
    <x v="1"/>
  </r>
  <r>
    <n v="3164"/>
    <s v="N"/>
    <s v="NAICS-22 Non-Cogen"/>
    <s v="PS"/>
    <s v="WAT"/>
    <n v="0"/>
    <n v="-380204"/>
    <n v="2019"/>
    <n v="0"/>
    <x v="0"/>
    <s v="hydro"/>
    <b v="1"/>
    <x v="0"/>
    <x v="0"/>
  </r>
  <r>
    <n v="3166"/>
    <s v="N"/>
    <s v="NAICS-22 Non-Cogen"/>
    <s v="ST"/>
    <s v="NUC"/>
    <n v="0"/>
    <n v="11533439"/>
    <n v="2019"/>
    <n v="0"/>
    <x v="5"/>
    <s v="nuclear"/>
    <b v="1"/>
    <x v="33"/>
    <x v="1"/>
  </r>
  <r>
    <n v="3166"/>
    <s v="N"/>
    <s v="NAICS-22 Non-Cogen"/>
    <s v="ST"/>
    <s v="NUC"/>
    <n v="0"/>
    <n v="10760946"/>
    <n v="2019"/>
    <n v="0"/>
    <x v="5"/>
    <s v="nuclear"/>
    <b v="1"/>
    <x v="33"/>
    <x v="1"/>
  </r>
  <r>
    <n v="3168"/>
    <s v="N"/>
    <s v="NAICS-22 Non-Cogen"/>
    <s v="GT"/>
    <s v="DFO"/>
    <n v="11361"/>
    <n v="898"/>
    <n v="2019"/>
    <n v="12651447.661469935"/>
    <x v="4"/>
    <s v="heavy or residual fuel oil"/>
    <b v="1"/>
    <x v="1859"/>
    <x v="0"/>
  </r>
  <r>
    <n v="3169"/>
    <s v="N"/>
    <s v="NAICS-22 Non-Cogen"/>
    <s v="GT"/>
    <s v="DFO"/>
    <n v="9630"/>
    <n v="552"/>
    <n v="2019"/>
    <n v="17445652.173913043"/>
    <x v="4"/>
    <s v="heavy or residual fuel oil"/>
    <b v="1"/>
    <x v="1860"/>
    <x v="0"/>
  </r>
  <r>
    <n v="3169"/>
    <s v="N"/>
    <s v="NAICS-22 Non-Cogen"/>
    <s v="GT"/>
    <s v="RFO"/>
    <n v="0"/>
    <n v="0"/>
    <n v="2019"/>
    <s v=""/>
    <x v="4"/>
    <s v="heavy or residual fuel oil"/>
    <b v="1"/>
    <x v="10"/>
    <x v="1"/>
  </r>
  <r>
    <n v="3170"/>
    <s v="N"/>
    <s v="NAICS-22 Non-Cogen"/>
    <s v="GT"/>
    <s v="DFO"/>
    <n v="6473"/>
    <n v="398"/>
    <n v="2019"/>
    <n v="16263819.095477387"/>
    <x v="4"/>
    <s v="heavy or residual fuel oil"/>
    <b v="1"/>
    <x v="1861"/>
    <x v="0"/>
  </r>
  <r>
    <n v="3175"/>
    <s v="N"/>
    <s v="NAICS-22 Non-Cogen"/>
    <s v="HY"/>
    <s v="WAT"/>
    <n v="12648078"/>
    <n v="1420813"/>
    <n v="2019"/>
    <n v="8902000.474376291"/>
    <x v="0"/>
    <s v="hydro"/>
    <b v="1"/>
    <x v="1862"/>
    <x v="0"/>
  </r>
  <r>
    <n v="3176"/>
    <s v="N"/>
    <s v="NAICS-22 Non-Cogen"/>
    <s v="CA"/>
    <s v="NG"/>
    <n v="47501"/>
    <n v="19603"/>
    <n v="2019"/>
    <n v="2423149.5179309286"/>
    <x v="1"/>
    <s v="natural gas"/>
    <b v="1"/>
    <x v="1863"/>
    <x v="0"/>
  </r>
  <r>
    <n v="3176"/>
    <s v="N"/>
    <s v="NAICS-22 Non-Cogen"/>
    <s v="CT"/>
    <s v="BIT"/>
    <n v="0"/>
    <n v="0"/>
    <n v="2019"/>
    <s v=""/>
    <x v="2"/>
    <s v="hard coal"/>
    <b v="1"/>
    <x v="5"/>
    <x v="1"/>
  </r>
  <r>
    <n v="3176"/>
    <s v="N"/>
    <s v="NAICS-22 Non-Cogen"/>
    <s v="CT"/>
    <s v="DFO"/>
    <n v="0"/>
    <n v="0"/>
    <n v="2019"/>
    <s v=""/>
    <x v="4"/>
    <s v="heavy or residual fuel oil"/>
    <b v="1"/>
    <x v="10"/>
    <x v="1"/>
  </r>
  <r>
    <n v="3176"/>
    <s v="N"/>
    <s v="NAICS-22 Non-Cogen"/>
    <s v="CT"/>
    <s v="NG"/>
    <n v="881414"/>
    <n v="89150"/>
    <n v="2019"/>
    <n v="9886864.8345485125"/>
    <x v="1"/>
    <s v="natural gas"/>
    <b v="1"/>
    <x v="1864"/>
    <x v="0"/>
  </r>
  <r>
    <n v="3176"/>
    <s v="N"/>
    <s v="NAICS-22 Non-Cogen"/>
    <s v="CT"/>
    <s v="PC"/>
    <n v="0"/>
    <n v="0"/>
    <n v="2019"/>
    <s v=""/>
    <x v="10"/>
    <s v="petroleum"/>
    <b v="1"/>
    <x v="107"/>
    <x v="1"/>
  </r>
  <r>
    <n v="3236"/>
    <s v="N"/>
    <s v="NAICS-22 Non-Cogen"/>
    <s v="CA"/>
    <s v="DFO"/>
    <n v="0"/>
    <n v="631.14700000000005"/>
    <n v="2019"/>
    <n v="0"/>
    <x v="4"/>
    <s v="heavy or residual fuel oil"/>
    <b v="1"/>
    <x v="283"/>
    <x v="0"/>
  </r>
  <r>
    <n v="3236"/>
    <s v="N"/>
    <s v="NAICS-22 Non-Cogen"/>
    <s v="CA"/>
    <s v="NG"/>
    <n v="0"/>
    <n v="475643.85"/>
    <n v="2019"/>
    <n v="0"/>
    <x v="1"/>
    <s v="natural gas"/>
    <b v="1"/>
    <x v="91"/>
    <x v="0"/>
  </r>
  <r>
    <n v="3236"/>
    <s v="N"/>
    <s v="NAICS-22 Non-Cogen"/>
    <s v="CT"/>
    <s v="DFO"/>
    <n v="16998"/>
    <n v="1390.789"/>
    <n v="2019"/>
    <n v="12221839.545754245"/>
    <x v="4"/>
    <s v="heavy or residual fuel oil"/>
    <b v="1"/>
    <x v="1865"/>
    <x v="0"/>
  </r>
  <r>
    <n v="3236"/>
    <s v="N"/>
    <s v="NAICS-22 Non-Cogen"/>
    <s v="CT"/>
    <s v="NG"/>
    <n v="11985770"/>
    <n v="1006929.2"/>
    <n v="2019"/>
    <n v="11903289.724838648"/>
    <x v="1"/>
    <s v="natural gas"/>
    <b v="1"/>
    <x v="1866"/>
    <x v="0"/>
  </r>
  <r>
    <n v="3250"/>
    <s v="N"/>
    <s v="Electric Utility"/>
    <s v="GT"/>
    <s v="DFO"/>
    <n v="38690"/>
    <n v="2425.2820000000002"/>
    <n v="2019"/>
    <n v="15952784.047380881"/>
    <x v="4"/>
    <s v="heavy or residual fuel oil"/>
    <b v="1"/>
    <x v="1867"/>
    <x v="0"/>
  </r>
  <r>
    <n v="3250"/>
    <s v="N"/>
    <s v="Electric Utility"/>
    <s v="GT"/>
    <s v="NG"/>
    <n v="297605"/>
    <n v="18654.718000000001"/>
    <n v="2019"/>
    <n v="15953336.844866805"/>
    <x v="3"/>
    <s v="natural gas"/>
    <b v="1"/>
    <x v="1868"/>
    <x v="0"/>
  </r>
  <r>
    <n v="3250"/>
    <s v="N"/>
    <s v="Electric Utility"/>
    <s v="GT"/>
    <s v="WO"/>
    <n v="0"/>
    <n v="0"/>
    <n v="2019"/>
    <s v=""/>
    <x v="13"/>
    <s v="crude oil"/>
    <b v="1"/>
    <x v="370"/>
    <x v="1"/>
  </r>
  <r>
    <n v="3251"/>
    <s v="N"/>
    <s v="Electric Utility"/>
    <s v="ST"/>
    <s v="BIT"/>
    <n v="0"/>
    <n v="0"/>
    <n v="2019"/>
    <s v=""/>
    <x v="2"/>
    <s v="hard coal"/>
    <b v="1"/>
    <x v="5"/>
    <x v="1"/>
  </r>
  <r>
    <n v="3251"/>
    <s v="N"/>
    <s v="Electric Utility"/>
    <s v="ST"/>
    <s v="DFO"/>
    <n v="0"/>
    <n v="0"/>
    <n v="2019"/>
    <s v=""/>
    <x v="4"/>
    <s v="heavy or residual fuel oil"/>
    <b v="1"/>
    <x v="10"/>
    <x v="1"/>
  </r>
  <r>
    <n v="3251"/>
    <s v="N"/>
    <s v="Electric Utility"/>
    <s v="ST"/>
    <s v="NG"/>
    <n v="0"/>
    <n v="0"/>
    <n v="2019"/>
    <s v=""/>
    <x v="3"/>
    <s v="natural gas"/>
    <b v="1"/>
    <x v="30"/>
    <x v="1"/>
  </r>
  <r>
    <n v="3251"/>
    <s v="N"/>
    <s v="Electric Utility"/>
    <s v="ST"/>
    <s v="NUC"/>
    <n v="0"/>
    <n v="6376319"/>
    <n v="2019"/>
    <n v="0"/>
    <x v="5"/>
    <s v="nuclear"/>
    <b v="1"/>
    <x v="33"/>
    <x v="1"/>
  </r>
  <r>
    <n v="3253"/>
    <s v="N"/>
    <s v="NAICS-22 Non-Cogen"/>
    <s v="HY"/>
    <s v="WAT"/>
    <n v="48793"/>
    <n v="5481"/>
    <n v="2019"/>
    <n v="8902207.6263455581"/>
    <x v="0"/>
    <s v="hydro"/>
    <b v="1"/>
    <x v="1869"/>
    <x v="1"/>
  </r>
  <r>
    <n v="3254"/>
    <s v="N"/>
    <s v="Electric Utility"/>
    <s v="HY"/>
    <s v="WAT"/>
    <n v="376430"/>
    <n v="42286"/>
    <n v="2019"/>
    <n v="8902000.6621576883"/>
    <x v="0"/>
    <s v="hydro"/>
    <b v="1"/>
    <x v="1870"/>
    <x v="0"/>
  </r>
  <r>
    <n v="3254"/>
    <s v="N"/>
    <s v="Electric Utility"/>
    <s v="ST"/>
    <s v="DFO"/>
    <n v="0"/>
    <n v="0"/>
    <n v="2019"/>
    <s v=""/>
    <x v="4"/>
    <s v="heavy or residual fuel oil"/>
    <b v="1"/>
    <x v="10"/>
    <x v="1"/>
  </r>
  <r>
    <n v="3254"/>
    <s v="N"/>
    <s v="Electric Utility"/>
    <s v="ST"/>
    <s v="NG"/>
    <n v="0"/>
    <n v="0"/>
    <n v="2019"/>
    <s v=""/>
    <x v="3"/>
    <s v="natural gas"/>
    <b v="1"/>
    <x v="30"/>
    <x v="1"/>
  </r>
  <r>
    <n v="3255"/>
    <s v="N"/>
    <s v="Electric Utility"/>
    <s v="HY"/>
    <s v="WAT"/>
    <n v="1636792"/>
    <n v="183868"/>
    <n v="2019"/>
    <n v="8901994.9093915205"/>
    <x v="0"/>
    <s v="hydro"/>
    <b v="1"/>
    <x v="1871"/>
    <x v="0"/>
  </r>
  <r>
    <n v="3256"/>
    <s v="N"/>
    <s v="Electric Utility"/>
    <s v="HY"/>
    <s v="WAT"/>
    <n v="1479993"/>
    <n v="166254"/>
    <n v="2019"/>
    <n v="8901999.3503915705"/>
    <x v="0"/>
    <s v="hydro"/>
    <b v="1"/>
    <x v="1872"/>
    <x v="0"/>
  </r>
  <r>
    <n v="3257"/>
    <s v="N"/>
    <s v="Electric Utility"/>
    <s v="HY"/>
    <s v="WAT"/>
    <n v="1625833"/>
    <n v="182637"/>
    <n v="2019"/>
    <n v="8901991.38181201"/>
    <x v="0"/>
    <s v="hydro"/>
    <b v="1"/>
    <x v="1873"/>
    <x v="0"/>
  </r>
  <r>
    <n v="3258"/>
    <s v="N"/>
    <s v="Electric Utility"/>
    <s v="HY"/>
    <s v="WAT"/>
    <n v="132471"/>
    <n v="14881"/>
    <n v="2019"/>
    <n v="8902022.7135273162"/>
    <x v="0"/>
    <s v="hydro"/>
    <b v="1"/>
    <x v="1874"/>
    <x v="0"/>
  </r>
  <r>
    <n v="3259"/>
    <s v="N"/>
    <s v="Electric Utility"/>
    <s v="HY"/>
    <s v="WAT"/>
    <n v="0"/>
    <n v="-74"/>
    <n v="2019"/>
    <n v="0"/>
    <x v="0"/>
    <s v="hydro"/>
    <b v="1"/>
    <x v="0"/>
    <x v="0"/>
  </r>
  <r>
    <n v="3261"/>
    <s v="N"/>
    <s v="NAICS-22 Non-Cogen"/>
    <s v="HY"/>
    <s v="WAT"/>
    <n v="102497"/>
    <n v="11514"/>
    <n v="2019"/>
    <n v="8901945.4577036649"/>
    <x v="0"/>
    <s v="hydro"/>
    <b v="1"/>
    <x v="1875"/>
    <x v="0"/>
  </r>
  <r>
    <n v="3262"/>
    <s v="N"/>
    <s v="Electric Utility"/>
    <s v="PS"/>
    <s v="WAT"/>
    <n v="0"/>
    <n v="-143137"/>
    <n v="2019"/>
    <n v="0"/>
    <x v="0"/>
    <s v="hydro"/>
    <b v="1"/>
    <x v="0"/>
    <x v="0"/>
  </r>
  <r>
    <n v="3264"/>
    <s v="N"/>
    <s v="Electric Utility"/>
    <s v="CA"/>
    <s v="NG"/>
    <n v="5528113"/>
    <n v="2167468"/>
    <n v="2019"/>
    <n v="2550493.4790271414"/>
    <x v="1"/>
    <s v="natural gas"/>
    <b v="1"/>
    <x v="1876"/>
    <x v="0"/>
  </r>
  <r>
    <n v="3264"/>
    <s v="N"/>
    <s v="Electric Utility"/>
    <s v="CT"/>
    <s v="NG"/>
    <n v="31384549"/>
    <n v="3101972"/>
    <n v="2019"/>
    <n v="10117611.957812643"/>
    <x v="1"/>
    <s v="natural gas"/>
    <b v="1"/>
    <x v="1877"/>
    <x v="0"/>
  </r>
  <r>
    <n v="3264"/>
    <s v="N"/>
    <s v="Electric Utility"/>
    <s v="GT"/>
    <s v="DFO"/>
    <n v="19005"/>
    <n v="97.058999999999997"/>
    <n v="2019"/>
    <n v="195808734.89320928"/>
    <x v="4"/>
    <s v="heavy or residual fuel oil"/>
    <b v="1"/>
    <x v="1878"/>
    <x v="1"/>
  </r>
  <r>
    <n v="3264"/>
    <s v="N"/>
    <s v="Electric Utility"/>
    <s v="GT"/>
    <s v="NG"/>
    <n v="166761"/>
    <n v="8055.9409999999998"/>
    <n v="2019"/>
    <n v="20700375.039986018"/>
    <x v="3"/>
    <s v="natural gas"/>
    <b v="1"/>
    <x v="1879"/>
    <x v="0"/>
  </r>
  <r>
    <n v="3264"/>
    <s v="N"/>
    <s v="Electric Utility"/>
    <s v="ST"/>
    <s v="DFO"/>
    <n v="0"/>
    <n v="0"/>
    <n v="2019"/>
    <s v=""/>
    <x v="4"/>
    <s v="heavy or residual fuel oil"/>
    <b v="1"/>
    <x v="10"/>
    <x v="1"/>
  </r>
  <r>
    <n v="3264"/>
    <s v="N"/>
    <s v="Electric Utility"/>
    <s v="ST"/>
    <s v="NG"/>
    <n v="5811"/>
    <n v="-5559"/>
    <n v="2019"/>
    <n v="-1045331.89422558"/>
    <x v="3"/>
    <s v="natural gas"/>
    <b v="1"/>
    <x v="1880"/>
    <x v="0"/>
  </r>
  <r>
    <n v="3264"/>
    <s v="N"/>
    <s v="Electric Utility"/>
    <s v="ST"/>
    <s v="WDS"/>
    <n v="0"/>
    <n v="0"/>
    <n v="2019"/>
    <s v=""/>
    <x v="8"/>
    <s v="biomass"/>
    <b v="1"/>
    <x v="67"/>
    <x v="1"/>
  </r>
  <r>
    <n v="3265"/>
    <s v="N"/>
    <s v="Electric Utility"/>
    <s v="ST"/>
    <s v="NUC"/>
    <n v="0"/>
    <n v="7498643"/>
    <n v="2019"/>
    <n v="0"/>
    <x v="5"/>
    <s v="nuclear"/>
    <b v="1"/>
    <x v="33"/>
    <x v="1"/>
  </r>
  <r>
    <n v="3265"/>
    <s v="N"/>
    <s v="Electric Utility"/>
    <s v="ST"/>
    <s v="NUC"/>
    <n v="0"/>
    <n v="6798420"/>
    <n v="2019"/>
    <n v="0"/>
    <x v="5"/>
    <s v="nuclear"/>
    <b v="1"/>
    <x v="33"/>
    <x v="1"/>
  </r>
  <r>
    <n v="3265"/>
    <s v="N"/>
    <s v="Electric Utility"/>
    <s v="ST"/>
    <s v="NUC"/>
    <n v="0"/>
    <n v="7587618"/>
    <n v="2019"/>
    <n v="0"/>
    <x v="5"/>
    <s v="nuclear"/>
    <b v="1"/>
    <x v="33"/>
    <x v="1"/>
  </r>
  <r>
    <n v="3267"/>
    <s v="N"/>
    <s v="NAICS-22 Non-Cogen"/>
    <s v="HY"/>
    <s v="WAT"/>
    <n v="97174"/>
    <n v="10916"/>
    <n v="2019"/>
    <n v="8901978.7467936967"/>
    <x v="0"/>
    <s v="hydro"/>
    <b v="1"/>
    <x v="1881"/>
    <x v="0"/>
  </r>
  <r>
    <n v="3270"/>
    <s v="N"/>
    <s v="Electric Utility"/>
    <s v="HY"/>
    <s v="WAT"/>
    <n v="2842944"/>
    <n v="319360"/>
    <n v="2019"/>
    <n v="8902004.0080160312"/>
    <x v="0"/>
    <s v="hydro"/>
    <b v="1"/>
    <x v="1882"/>
    <x v="0"/>
  </r>
  <r>
    <n v="3271"/>
    <s v="N"/>
    <s v="Electric Utility"/>
    <s v="HY"/>
    <s v="WAT"/>
    <n v="692791"/>
    <n v="77824"/>
    <n v="2019"/>
    <n v="8902022.5123355258"/>
    <x v="0"/>
    <s v="hydro"/>
    <b v="1"/>
    <x v="1883"/>
    <x v="0"/>
  </r>
  <r>
    <n v="3272"/>
    <s v="N"/>
    <s v="Electric Utility"/>
    <s v="HY"/>
    <s v="WAT"/>
    <n v="601810"/>
    <n v="67604"/>
    <n v="2019"/>
    <n v="8901988.0480444934"/>
    <x v="0"/>
    <s v="hydro"/>
    <b v="1"/>
    <x v="1884"/>
    <x v="0"/>
  </r>
  <r>
    <n v="3275"/>
    <s v="N"/>
    <s v="Electric Utility"/>
    <s v="HY"/>
    <s v="WAT"/>
    <n v="829327"/>
    <n v="93162"/>
    <n v="2019"/>
    <n v="8901987.9349949546"/>
    <x v="0"/>
    <s v="hydro"/>
    <b v="1"/>
    <x v="1885"/>
    <x v="0"/>
  </r>
  <r>
    <n v="3281"/>
    <s v="N"/>
    <s v="Electric Utility"/>
    <s v="GT"/>
    <s v="DFO"/>
    <n v="3248"/>
    <n v="152.76300000000001"/>
    <n v="2019"/>
    <n v="21261692.949208904"/>
    <x v="4"/>
    <s v="heavy or residual fuel oil"/>
    <b v="1"/>
    <x v="1886"/>
    <x v="0"/>
  </r>
  <r>
    <n v="3281"/>
    <s v="N"/>
    <s v="Electric Utility"/>
    <s v="GT"/>
    <s v="NG"/>
    <n v="3473"/>
    <n v="163.23699999999999"/>
    <n v="2019"/>
    <n v="21275813.694199234"/>
    <x v="3"/>
    <s v="natural gas"/>
    <b v="1"/>
    <x v="1887"/>
    <x v="0"/>
  </r>
  <r>
    <n v="3285"/>
    <s v="N"/>
    <s v="Electric Utility"/>
    <s v="GT"/>
    <s v="DFO"/>
    <n v="20160"/>
    <n v="1566.904"/>
    <n v="2019"/>
    <n v="12866136.023649182"/>
    <x v="4"/>
    <s v="heavy or residual fuel oil"/>
    <b v="1"/>
    <x v="1888"/>
    <x v="0"/>
  </r>
  <r>
    <n v="3285"/>
    <s v="N"/>
    <s v="Electric Utility"/>
    <s v="GT"/>
    <s v="NG"/>
    <n v="150065"/>
    <n v="11663.096"/>
    <n v="2019"/>
    <n v="12866652.216529815"/>
    <x v="3"/>
    <s v="natural gas"/>
    <b v="1"/>
    <x v="1889"/>
    <x v="0"/>
  </r>
  <r>
    <n v="3286"/>
    <s v="N"/>
    <s v="Electric Utility"/>
    <s v="GT"/>
    <s v="DFO"/>
    <n v="0"/>
    <n v="0"/>
    <n v="2019"/>
    <s v=""/>
    <x v="4"/>
    <s v="heavy or residual fuel oil"/>
    <b v="1"/>
    <x v="10"/>
    <x v="1"/>
  </r>
  <r>
    <n v="3287"/>
    <s v="N"/>
    <s v="Electric Utility"/>
    <s v="ST"/>
    <s v="BIT"/>
    <n v="0"/>
    <n v="0"/>
    <n v="2019"/>
    <s v=""/>
    <x v="2"/>
    <s v="hard coal"/>
    <b v="1"/>
    <x v="5"/>
    <x v="1"/>
  </r>
  <r>
    <n v="3287"/>
    <s v="N"/>
    <s v="Electric Utility"/>
    <s v="ST"/>
    <s v="DFO"/>
    <n v="0"/>
    <n v="0"/>
    <n v="2019"/>
    <s v=""/>
    <x v="4"/>
    <s v="heavy or residual fuel oil"/>
    <b v="1"/>
    <x v="10"/>
    <x v="1"/>
  </r>
  <r>
    <n v="3287"/>
    <s v="N"/>
    <s v="Electric Utility"/>
    <s v="ST"/>
    <s v="NG"/>
    <n v="7754860"/>
    <n v="752842"/>
    <n v="2019"/>
    <n v="10300780.243397685"/>
    <x v="3"/>
    <s v="natural gas"/>
    <b v="1"/>
    <x v="1890"/>
    <x v="0"/>
  </r>
  <r>
    <n v="3289"/>
    <s v="N"/>
    <s v="Electric Utility"/>
    <s v="HY"/>
    <s v="WAT"/>
    <n v="159302"/>
    <n v="17895"/>
    <n v="2019"/>
    <n v="8902039.675887119"/>
    <x v="0"/>
    <s v="hydro"/>
    <b v="1"/>
    <x v="1891"/>
    <x v="0"/>
  </r>
  <r>
    <n v="3290"/>
    <s v="N"/>
    <s v="Electric Utility"/>
    <s v="HY"/>
    <s v="WAT"/>
    <n v="399503"/>
    <n v="44878"/>
    <n v="2019"/>
    <n v="8901978.6978029311"/>
    <x v="0"/>
    <s v="hydro"/>
    <b v="1"/>
    <x v="1892"/>
    <x v="0"/>
  </r>
  <r>
    <n v="3291"/>
    <s v="N"/>
    <s v="Electric Utility"/>
    <s v="GT"/>
    <s v="DFO"/>
    <n v="9791"/>
    <n v="551.40700000000004"/>
    <n v="2019"/>
    <n v="17756394.097282045"/>
    <x v="4"/>
    <s v="heavy or residual fuel oil"/>
    <b v="1"/>
    <x v="1893"/>
    <x v="0"/>
  </r>
  <r>
    <n v="3291"/>
    <s v="N"/>
    <s v="Electric Utility"/>
    <s v="GT"/>
    <s v="NG"/>
    <n v="32577"/>
    <n v="1834.5930000000001"/>
    <n v="2019"/>
    <n v="17757072.004526343"/>
    <x v="3"/>
    <s v="natural gas"/>
    <b v="1"/>
    <x v="1894"/>
    <x v="0"/>
  </r>
  <r>
    <n v="3293"/>
    <s v="N"/>
    <s v="Electric Utility"/>
    <s v="HY"/>
    <s v="WAT"/>
    <n v="1268061"/>
    <n v="142447"/>
    <n v="2019"/>
    <n v="8901984.5977802277"/>
    <x v="0"/>
    <s v="hydro"/>
    <b v="1"/>
    <x v="1895"/>
    <x v="0"/>
  </r>
  <r>
    <n v="3295"/>
    <s v="N"/>
    <s v="Electric Utility"/>
    <s v="CA"/>
    <s v="DFO"/>
    <n v="0"/>
    <n v="384.38499999999999"/>
    <n v="2019"/>
    <n v="0"/>
    <x v="4"/>
    <s v="heavy or residual fuel oil"/>
    <b v="1"/>
    <x v="283"/>
    <x v="0"/>
  </r>
  <r>
    <n v="3295"/>
    <s v="N"/>
    <s v="Electric Utility"/>
    <s v="CA"/>
    <s v="NG"/>
    <n v="0"/>
    <n v="548541.62"/>
    <n v="2019"/>
    <n v="0"/>
    <x v="1"/>
    <s v="natural gas"/>
    <b v="1"/>
    <x v="91"/>
    <x v="0"/>
  </r>
  <r>
    <n v="3295"/>
    <s v="N"/>
    <s v="Electric Utility"/>
    <s v="CT"/>
    <s v="DFO"/>
    <n v="9213"/>
    <n v="771.72199999999998"/>
    <n v="2019"/>
    <n v="11938236.826214623"/>
    <x v="4"/>
    <s v="heavy or residual fuel oil"/>
    <b v="1"/>
    <x v="1896"/>
    <x v="0"/>
  </r>
  <r>
    <n v="3295"/>
    <s v="N"/>
    <s v="Electric Utility"/>
    <s v="CT"/>
    <s v="NG"/>
    <n v="13409758"/>
    <n v="1108973.3"/>
    <n v="2019"/>
    <n v="12092047.66246401"/>
    <x v="1"/>
    <s v="natural gas"/>
    <b v="1"/>
    <x v="1897"/>
    <x v="0"/>
  </r>
  <r>
    <n v="3295"/>
    <s v="N"/>
    <s v="Electric Utility"/>
    <s v="GT"/>
    <s v="DFO"/>
    <n v="6024"/>
    <n v="725.30600000000004"/>
    <n v="2019"/>
    <n v="8305460.0403140187"/>
    <x v="4"/>
    <s v="heavy or residual fuel oil"/>
    <b v="1"/>
    <x v="1898"/>
    <x v="0"/>
  </r>
  <r>
    <n v="3295"/>
    <s v="N"/>
    <s v="Electric Utility"/>
    <s v="GT"/>
    <s v="NG"/>
    <n v="84693"/>
    <n v="10306.694"/>
    <n v="2019"/>
    <n v="8217280.9244166948"/>
    <x v="3"/>
    <s v="natural gas"/>
    <b v="1"/>
    <x v="1899"/>
    <x v="0"/>
  </r>
  <r>
    <n v="3295"/>
    <s v="N"/>
    <s v="Electric Utility"/>
    <s v="ST"/>
    <s v="NG"/>
    <n v="533420"/>
    <n v="45662"/>
    <n v="2019"/>
    <n v="11681923.700232141"/>
    <x v="3"/>
    <s v="natural gas"/>
    <b v="1"/>
    <x v="1900"/>
    <x v="0"/>
  </r>
  <r>
    <n v="3297"/>
    <s v="N"/>
    <s v="Electric Utility"/>
    <s v="ST"/>
    <s v="BIT"/>
    <n v="21138828"/>
    <n v="2049762"/>
    <n v="2019"/>
    <n v="10312820.707965119"/>
    <x v="2"/>
    <s v="hard coal"/>
    <b v="1"/>
    <x v="1901"/>
    <x v="0"/>
  </r>
  <r>
    <n v="3297"/>
    <s v="N"/>
    <s v="Electric Utility"/>
    <s v="ST"/>
    <s v="DFO"/>
    <n v="119237"/>
    <n v="11483.987999999999"/>
    <n v="2019"/>
    <n v="10382891.378848534"/>
    <x v="4"/>
    <s v="heavy or residual fuel oil"/>
    <b v="1"/>
    <x v="1902"/>
    <x v="0"/>
  </r>
  <r>
    <n v="3298"/>
    <s v="N"/>
    <s v="Electric Utility"/>
    <s v="GT"/>
    <s v="DFO"/>
    <n v="2458"/>
    <n v="99.968000000000004"/>
    <n v="2019"/>
    <n v="24587868.117797695"/>
    <x v="4"/>
    <s v="heavy or residual fuel oil"/>
    <b v="1"/>
    <x v="1903"/>
    <x v="1"/>
  </r>
  <r>
    <n v="3298"/>
    <s v="N"/>
    <s v="Electric Utility"/>
    <s v="GT"/>
    <s v="NG"/>
    <n v="5032"/>
    <n v="211.03200000000001"/>
    <n v="2019"/>
    <n v="23844724.970620569"/>
    <x v="3"/>
    <s v="natural gas"/>
    <b v="1"/>
    <x v="1904"/>
    <x v="1"/>
  </r>
  <r>
    <n v="3298"/>
    <s v="N"/>
    <s v="Electric Utility"/>
    <s v="ST"/>
    <s v="BIT"/>
    <n v="10959654"/>
    <n v="1067341.1000000001"/>
    <n v="2019"/>
    <n v="10268183.245262457"/>
    <x v="2"/>
    <s v="hard coal"/>
    <b v="1"/>
    <x v="1905"/>
    <x v="0"/>
  </r>
  <r>
    <n v="3298"/>
    <s v="N"/>
    <s v="Electric Utility"/>
    <s v="ST"/>
    <s v="DFO"/>
    <n v="112848"/>
    <n v="10792.528"/>
    <n v="2019"/>
    <n v="10456122.976933671"/>
    <x v="4"/>
    <s v="heavy or residual fuel oil"/>
    <b v="1"/>
    <x v="1906"/>
    <x v="0"/>
  </r>
  <r>
    <n v="3298"/>
    <s v="N"/>
    <s v="Electric Utility"/>
    <s v="ST"/>
    <s v="RC"/>
    <n v="15103134"/>
    <n v="1478921.4"/>
    <n v="2019"/>
    <n v="10212262.801795958"/>
    <x v="2"/>
    <s v="hard coal"/>
    <b v="1"/>
    <x v="1907"/>
    <x v="0"/>
  </r>
  <r>
    <n v="3305"/>
    <s v="N"/>
    <s v="Electric Utility"/>
    <s v="HY"/>
    <s v="WAT"/>
    <n v="52728"/>
    <n v="5923"/>
    <n v="2019"/>
    <n v="8902245.4837075807"/>
    <x v="0"/>
    <s v="hydro"/>
    <b v="1"/>
    <x v="1908"/>
    <x v="1"/>
  </r>
  <r>
    <n v="3305"/>
    <s v="N"/>
    <s v="Electric Utility"/>
    <s v="IC"/>
    <s v="DFO"/>
    <n v="1092"/>
    <n v="94"/>
    <n v="2019"/>
    <n v="11617021.276595745"/>
    <x v="4"/>
    <s v="heavy or residual fuel oil"/>
    <b v="1"/>
    <x v="1909"/>
    <x v="0"/>
  </r>
  <r>
    <n v="3318"/>
    <s v="N"/>
    <s v="Electric Utility"/>
    <s v="GT"/>
    <s v="DFO"/>
    <n v="7775"/>
    <n v="196"/>
    <n v="2019"/>
    <n v="39668367.346938774"/>
    <x v="4"/>
    <s v="heavy or residual fuel oil"/>
    <b v="1"/>
    <x v="1910"/>
    <x v="1"/>
  </r>
  <r>
    <n v="3319"/>
    <s v="N"/>
    <s v="Electric Utility"/>
    <s v="HY"/>
    <s v="WAT"/>
    <n v="2161486"/>
    <n v="242809"/>
    <n v="2019"/>
    <n v="8902001.1614067014"/>
    <x v="0"/>
    <s v="hydro"/>
    <b v="1"/>
    <x v="1911"/>
    <x v="0"/>
  </r>
  <r>
    <n v="3319"/>
    <s v="N"/>
    <s v="Electric Utility"/>
    <s v="ST"/>
    <s v="BIT"/>
    <n v="0"/>
    <n v="0"/>
    <n v="2019"/>
    <s v=""/>
    <x v="2"/>
    <s v="hard coal"/>
    <b v="1"/>
    <x v="5"/>
    <x v="1"/>
  </r>
  <r>
    <n v="3319"/>
    <s v="N"/>
    <s v="Electric Utility"/>
    <s v="ST"/>
    <s v="DFO"/>
    <n v="0"/>
    <n v="0"/>
    <n v="2019"/>
    <s v=""/>
    <x v="4"/>
    <s v="heavy or residual fuel oil"/>
    <b v="1"/>
    <x v="10"/>
    <x v="1"/>
  </r>
  <r>
    <n v="3319"/>
    <s v="N"/>
    <s v="Electric Utility"/>
    <s v="ST"/>
    <s v="JF"/>
    <n v="0"/>
    <n v="0"/>
    <n v="2019"/>
    <s v=""/>
    <x v="10"/>
    <s v="petroleum"/>
    <b v="1"/>
    <x v="107"/>
    <x v="1"/>
  </r>
  <r>
    <n v="3319"/>
    <s v="N"/>
    <s v="Electric Utility"/>
    <s v="ST"/>
    <s v="RFO"/>
    <n v="0"/>
    <n v="0"/>
    <n v="2019"/>
    <s v=""/>
    <x v="4"/>
    <s v="heavy or residual fuel oil"/>
    <b v="1"/>
    <x v="10"/>
    <x v="1"/>
  </r>
  <r>
    <n v="3320"/>
    <s v="N"/>
    <s v="Electric Utility"/>
    <s v="GT"/>
    <s v="DFO"/>
    <n v="1551"/>
    <n v="-826"/>
    <n v="2019"/>
    <n v="-1877723.9709443098"/>
    <x v="4"/>
    <s v="heavy or residual fuel oil"/>
    <b v="1"/>
    <x v="1912"/>
    <x v="0"/>
  </r>
  <r>
    <n v="3321"/>
    <s v="N"/>
    <s v="Electric Utility"/>
    <s v="HY"/>
    <s v="WAT"/>
    <n v="57027"/>
    <n v="6406"/>
    <n v="2019"/>
    <n v="8902123.0096784271"/>
    <x v="0"/>
    <s v="hydro"/>
    <b v="1"/>
    <x v="1913"/>
    <x v="0"/>
  </r>
  <r>
    <n v="3323"/>
    <s v="N"/>
    <s v="Electric Utility"/>
    <s v="HY"/>
    <s v="WAT"/>
    <n v="8000236"/>
    <n v="898701"/>
    <n v="2019"/>
    <n v="8901999.6639594268"/>
    <x v="0"/>
    <s v="hydro"/>
    <b v="1"/>
    <x v="1914"/>
    <x v="0"/>
  </r>
  <r>
    <n v="3325"/>
    <s v="N"/>
    <s v="Electric Utility"/>
    <s v="GT"/>
    <s v="DFO"/>
    <n v="1357"/>
    <n v="50.701999999999998"/>
    <n v="2019"/>
    <n v="26764230.207881346"/>
    <x v="4"/>
    <s v="heavy or residual fuel oil"/>
    <b v="1"/>
    <x v="1915"/>
    <x v="1"/>
  </r>
  <r>
    <n v="3325"/>
    <s v="N"/>
    <s v="Electric Utility"/>
    <s v="GT"/>
    <s v="NG"/>
    <n v="140584"/>
    <n v="7844.2979999999998"/>
    <n v="2019"/>
    <n v="17921807.66207505"/>
    <x v="3"/>
    <s v="natural gas"/>
    <b v="1"/>
    <x v="1916"/>
    <x v="0"/>
  </r>
  <r>
    <n v="3325"/>
    <s v="N"/>
    <s v="Electric Utility"/>
    <s v="GT"/>
    <s v="SUB"/>
    <n v="0"/>
    <n v="0"/>
    <n v="2019"/>
    <s v=""/>
    <x v="2"/>
    <s v="hard coal"/>
    <b v="1"/>
    <x v="5"/>
    <x v="1"/>
  </r>
  <r>
    <n v="3325"/>
    <s v="N"/>
    <s v="Electric Utility"/>
    <s v="IC"/>
    <s v="DFO"/>
    <n v="1547"/>
    <n v="-323"/>
    <n v="2019"/>
    <n v="-4789473.6842105268"/>
    <x v="4"/>
    <s v="heavy or residual fuel oil"/>
    <b v="1"/>
    <x v="1917"/>
    <x v="0"/>
  </r>
  <r>
    <n v="3338"/>
    <s v="N"/>
    <s v="Electric Utility"/>
    <s v="GT"/>
    <s v="DFO"/>
    <n v="2566"/>
    <n v="242.35300000000001"/>
    <n v="2019"/>
    <n v="10587861.507800605"/>
    <x v="4"/>
    <s v="heavy or residual fuel oil"/>
    <b v="1"/>
    <x v="1918"/>
    <x v="0"/>
  </r>
  <r>
    <n v="3338"/>
    <s v="N"/>
    <s v="Electric Utility"/>
    <s v="GT"/>
    <s v="NG"/>
    <n v="462622"/>
    <n v="43665.646999999997"/>
    <n v="2019"/>
    <n v="10594644.343641581"/>
    <x v="3"/>
    <s v="natural gas"/>
    <b v="1"/>
    <x v="1919"/>
    <x v="0"/>
  </r>
  <r>
    <n v="3341"/>
    <s v="N"/>
    <s v="Electric Utility"/>
    <s v="IC"/>
    <s v="DFO"/>
    <n v="36"/>
    <n v="-122"/>
    <n v="2019"/>
    <n v="-295081.96721311472"/>
    <x v="4"/>
    <s v="heavy or residual fuel oil"/>
    <b v="1"/>
    <x v="1920"/>
    <x v="0"/>
  </r>
  <r>
    <n v="3342"/>
    <s v="N"/>
    <s v="Electric Utility"/>
    <s v="IC"/>
    <s v="DFO"/>
    <n v="153"/>
    <n v="-142"/>
    <n v="2019"/>
    <n v="-1077464.7887323943"/>
    <x v="4"/>
    <s v="heavy or residual fuel oil"/>
    <b v="1"/>
    <x v="1921"/>
    <x v="0"/>
  </r>
  <r>
    <n v="3344"/>
    <s v="N"/>
    <s v="Electric Utility"/>
    <s v="GT"/>
    <s v="DFO"/>
    <n v="6"/>
    <n v="0.32900000000000001"/>
    <n v="2019"/>
    <n v="18237082.0668693"/>
    <x v="4"/>
    <s v="heavy or residual fuel oil"/>
    <b v="1"/>
    <x v="1922"/>
    <x v="0"/>
  </r>
  <r>
    <n v="3344"/>
    <s v="N"/>
    <s v="Electric Utility"/>
    <s v="GT"/>
    <s v="NG"/>
    <n v="51565"/>
    <n v="2927.6709999999998"/>
    <n v="2019"/>
    <n v="17612976.321451418"/>
    <x v="3"/>
    <s v="natural gas"/>
    <b v="1"/>
    <x v="1923"/>
    <x v="0"/>
  </r>
  <r>
    <n v="3346"/>
    <s v="N"/>
    <s v="Electric Utility"/>
    <s v="IC"/>
    <s v="DFO"/>
    <n v="390"/>
    <n v="-92"/>
    <n v="2019"/>
    <n v="-4239130.4347826084"/>
    <x v="4"/>
    <s v="heavy or residual fuel oil"/>
    <b v="1"/>
    <x v="1924"/>
    <x v="0"/>
  </r>
  <r>
    <n v="3352"/>
    <s v="N"/>
    <s v="Electric Utility"/>
    <s v="GT"/>
    <s v="DFO"/>
    <n v="7518"/>
    <n v="251"/>
    <n v="2019"/>
    <n v="29952191.235059761"/>
    <x v="4"/>
    <s v="heavy or residual fuel oil"/>
    <b v="1"/>
    <x v="1925"/>
    <x v="1"/>
  </r>
  <r>
    <n v="3356"/>
    <s v="N"/>
    <s v="Electric Utility"/>
    <s v="HY"/>
    <s v="WAT"/>
    <n v="37258359"/>
    <n v="4185392"/>
    <n v="2019"/>
    <n v="8901999.8604670726"/>
    <x v="0"/>
    <s v="hydro"/>
    <b v="1"/>
    <x v="1926"/>
    <x v="0"/>
  </r>
  <r>
    <n v="3373"/>
    <s v="N"/>
    <s v="Electric Utility"/>
    <s v="HY"/>
    <s v="WAT"/>
    <n v="19598252"/>
    <n v="2201556"/>
    <n v="2019"/>
    <n v="8902000.2216614075"/>
    <x v="0"/>
    <s v="hydro"/>
    <b v="1"/>
    <x v="1927"/>
    <x v="0"/>
  </r>
  <r>
    <n v="3375"/>
    <s v="N"/>
    <s v="Electric Utility"/>
    <s v="HY"/>
    <s v="WAT"/>
    <n v="13576049"/>
    <n v="1525056"/>
    <n v="2019"/>
    <n v="8902000.3199882507"/>
    <x v="0"/>
    <s v="hydro"/>
    <b v="1"/>
    <x v="1928"/>
    <x v="0"/>
  </r>
  <r>
    <n v="3393"/>
    <s v="N"/>
    <s v="Electric Utility"/>
    <s v="CA"/>
    <s v="NG"/>
    <n v="12628065"/>
    <n v="1995535"/>
    <n v="2019"/>
    <n v="6328160.1174622346"/>
    <x v="1"/>
    <s v="natural gas"/>
    <b v="1"/>
    <x v="1929"/>
    <x v="0"/>
  </r>
  <r>
    <n v="3393"/>
    <s v="N"/>
    <s v="Electric Utility"/>
    <s v="CT"/>
    <s v="BIT"/>
    <n v="0"/>
    <n v="0"/>
    <n v="2019"/>
    <s v=""/>
    <x v="2"/>
    <s v="hard coal"/>
    <b v="1"/>
    <x v="5"/>
    <x v="1"/>
  </r>
  <r>
    <n v="3393"/>
    <s v="N"/>
    <s v="Electric Utility"/>
    <s v="CT"/>
    <s v="NG"/>
    <n v="24373622"/>
    <n v="3846292"/>
    <n v="2019"/>
    <n v="6336914.0980455987"/>
    <x v="1"/>
    <s v="natural gas"/>
    <b v="1"/>
    <x v="1930"/>
    <x v="0"/>
  </r>
  <r>
    <n v="3393"/>
    <s v="N"/>
    <s v="Electric Utility"/>
    <s v="CT"/>
    <s v="SUB"/>
    <n v="0"/>
    <n v="0"/>
    <n v="2019"/>
    <s v=""/>
    <x v="2"/>
    <s v="hard coal"/>
    <b v="1"/>
    <x v="5"/>
    <x v="1"/>
  </r>
  <r>
    <n v="3393"/>
    <s v="N"/>
    <s v="Electric Utility"/>
    <s v="GT"/>
    <s v="DFO"/>
    <n v="9952"/>
    <n v="659.69799999999998"/>
    <n v="2019"/>
    <n v="15085690.725149993"/>
    <x v="4"/>
    <s v="heavy or residual fuel oil"/>
    <b v="1"/>
    <x v="1931"/>
    <x v="0"/>
  </r>
  <r>
    <n v="3393"/>
    <s v="N"/>
    <s v="Electric Utility"/>
    <s v="GT"/>
    <s v="NG"/>
    <n v="21984"/>
    <n v="163.30199999999999"/>
    <n v="2019"/>
    <n v="134621743.76308927"/>
    <x v="3"/>
    <s v="natural gas"/>
    <b v="1"/>
    <x v="1932"/>
    <x v="1"/>
  </r>
  <r>
    <n v="3394"/>
    <s v="N"/>
    <s v="Electric Utility"/>
    <s v="HY"/>
    <s v="WAT"/>
    <n v="4389014"/>
    <n v="493037"/>
    <n v="2019"/>
    <n v="8901997.2131908964"/>
    <x v="0"/>
    <s v="hydro"/>
    <b v="1"/>
    <x v="1933"/>
    <x v="0"/>
  </r>
  <r>
    <n v="3395"/>
    <s v="N"/>
    <s v="Electric Utility"/>
    <s v="HY"/>
    <s v="WAT"/>
    <n v="1925610"/>
    <n v="216312"/>
    <n v="2019"/>
    <n v="8902002.6628203709"/>
    <x v="0"/>
    <s v="hydro"/>
    <b v="1"/>
    <x v="1934"/>
    <x v="0"/>
  </r>
  <r>
    <n v="3396"/>
    <s v="N"/>
    <s v="Electric Utility"/>
    <s v="ST"/>
    <s v="BIT"/>
    <n v="14184128"/>
    <n v="1539984"/>
    <n v="2019"/>
    <n v="9210568.4214900937"/>
    <x v="2"/>
    <s v="hard coal"/>
    <b v="1"/>
    <x v="1935"/>
    <x v="0"/>
  </r>
  <r>
    <n v="3396"/>
    <s v="N"/>
    <s v="Electric Utility"/>
    <s v="ST"/>
    <s v="DFO"/>
    <n v="187251"/>
    <n v="11304.014999999999"/>
    <n v="2019"/>
    <n v="16564999.25026639"/>
    <x v="4"/>
    <s v="heavy or residual fuel oil"/>
    <b v="1"/>
    <x v="1936"/>
    <x v="0"/>
  </r>
  <r>
    <n v="3397"/>
    <s v="N"/>
    <s v="Electric Utility"/>
    <s v="HY"/>
    <s v="WAT"/>
    <n v="3784532"/>
    <n v="425133"/>
    <n v="2019"/>
    <n v="8901995.3755648229"/>
    <x v="0"/>
    <s v="hydro"/>
    <b v="1"/>
    <x v="1937"/>
    <x v="0"/>
  </r>
  <r>
    <n v="3398"/>
    <s v="N"/>
    <s v="Electric Utility"/>
    <s v="HY"/>
    <s v="WAT"/>
    <n v="6909912"/>
    <n v="776220"/>
    <n v="2019"/>
    <n v="8902002.009739507"/>
    <x v="0"/>
    <s v="hydro"/>
    <b v="1"/>
    <x v="1938"/>
    <x v="0"/>
  </r>
  <r>
    <n v="3399"/>
    <s v="N"/>
    <s v="Electric Utility"/>
    <s v="ST"/>
    <s v="BIT"/>
    <n v="86692530"/>
    <n v="9312378.6999999993"/>
    <n v="2019"/>
    <n v="9309386.2258844785"/>
    <x v="2"/>
    <s v="hard coal"/>
    <b v="1"/>
    <x v="1939"/>
    <x v="0"/>
  </r>
  <r>
    <n v="3399"/>
    <s v="N"/>
    <s v="Electric Utility"/>
    <s v="ST"/>
    <s v="DFO"/>
    <n v="928765"/>
    <n v="96882.311000000002"/>
    <n v="2019"/>
    <n v="9586528.1330871638"/>
    <x v="4"/>
    <s v="heavy or residual fuel oil"/>
    <b v="1"/>
    <x v="1940"/>
    <x v="0"/>
  </r>
  <r>
    <n v="3399"/>
    <s v="N"/>
    <s v="Electric Utility"/>
    <s v="ST"/>
    <s v="RC"/>
    <n v="0"/>
    <n v="0"/>
    <n v="2019"/>
    <s v=""/>
    <x v="2"/>
    <s v="hard coal"/>
    <b v="1"/>
    <x v="5"/>
    <x v="1"/>
  </r>
  <r>
    <n v="3400"/>
    <s v="N"/>
    <s v="Electric Utility"/>
    <s v="HY"/>
    <s v="WAT"/>
    <n v="5179254"/>
    <n v="581808"/>
    <n v="2019"/>
    <n v="8901998.5974754561"/>
    <x v="0"/>
    <s v="hydro"/>
    <b v="1"/>
    <x v="1941"/>
    <x v="0"/>
  </r>
  <r>
    <n v="3401"/>
    <s v="N"/>
    <s v="Electric Utility"/>
    <s v="HY"/>
    <s v="WAT"/>
    <n v="1402911"/>
    <n v="157595"/>
    <n v="2019"/>
    <n v="8902001.9670674819"/>
    <x v="0"/>
    <s v="hydro"/>
    <b v="1"/>
    <x v="1942"/>
    <x v="0"/>
  </r>
  <r>
    <n v="3402"/>
    <s v="N"/>
    <s v="Electric Utility"/>
    <s v="HY"/>
    <s v="WAT"/>
    <n v="8297811"/>
    <n v="932129"/>
    <n v="2019"/>
    <n v="8901998.5431201048"/>
    <x v="0"/>
    <s v="hydro"/>
    <b v="1"/>
    <x v="1943"/>
    <x v="0"/>
  </r>
  <r>
    <n v="3403"/>
    <s v="N"/>
    <s v="Electric Utility"/>
    <s v="GT"/>
    <s v="DFO"/>
    <n v="13554"/>
    <n v="211.35499999999999"/>
    <n v="2019"/>
    <n v="64129071.940573923"/>
    <x v="4"/>
    <s v="heavy or residual fuel oil"/>
    <b v="1"/>
    <x v="1944"/>
    <x v="1"/>
  </r>
  <r>
    <n v="3403"/>
    <s v="N"/>
    <s v="Electric Utility"/>
    <s v="GT"/>
    <s v="NG"/>
    <n v="1424576"/>
    <n v="97537.645000000004"/>
    <n v="2019"/>
    <n v="14605396.716313992"/>
    <x v="3"/>
    <s v="natural gas"/>
    <b v="1"/>
    <x v="1945"/>
    <x v="0"/>
  </r>
  <r>
    <n v="3403"/>
    <s v="N"/>
    <s v="Electric Utility"/>
    <s v="ST"/>
    <s v="BIT"/>
    <n v="0"/>
    <n v="0"/>
    <n v="2019"/>
    <s v=""/>
    <x v="2"/>
    <s v="hard coal"/>
    <b v="1"/>
    <x v="5"/>
    <x v="1"/>
  </r>
  <r>
    <n v="3403"/>
    <s v="N"/>
    <s v="Electric Utility"/>
    <s v="ST"/>
    <s v="DFO"/>
    <n v="124028"/>
    <n v="11043.041999999999"/>
    <n v="2019"/>
    <n v="11231325.571341665"/>
    <x v="4"/>
    <s v="heavy or residual fuel oil"/>
    <b v="1"/>
    <x v="1946"/>
    <x v="0"/>
  </r>
  <r>
    <n v="3403"/>
    <s v="N"/>
    <s v="Electric Utility"/>
    <s v="ST"/>
    <s v="SUB"/>
    <n v="45006577"/>
    <n v="4049090"/>
    <n v="2019"/>
    <n v="11115232.558426708"/>
    <x v="2"/>
    <s v="hard coal"/>
    <b v="1"/>
    <x v="1947"/>
    <x v="0"/>
  </r>
  <r>
    <n v="3404"/>
    <s v="N"/>
    <s v="Electric Utility"/>
    <s v="HY"/>
    <s v="WAT"/>
    <n v="1184526"/>
    <n v="133063"/>
    <n v="2019"/>
    <n v="8901993.7924141195"/>
    <x v="0"/>
    <s v="hydro"/>
    <b v="1"/>
    <x v="1948"/>
    <x v="0"/>
  </r>
  <r>
    <n v="3405"/>
    <s v="N"/>
    <s v="Electric Utility"/>
    <s v="CA"/>
    <s v="NG"/>
    <n v="12876726"/>
    <n v="1836048"/>
    <n v="2019"/>
    <n v="7013283.9664322501"/>
    <x v="1"/>
    <s v="natural gas"/>
    <b v="1"/>
    <x v="1949"/>
    <x v="0"/>
  </r>
  <r>
    <n v="3405"/>
    <s v="N"/>
    <s v="Electric Utility"/>
    <s v="CT"/>
    <s v="DFO"/>
    <n v="0"/>
    <n v="0"/>
    <n v="2019"/>
    <s v=""/>
    <x v="4"/>
    <s v="heavy or residual fuel oil"/>
    <b v="1"/>
    <x v="10"/>
    <x v="1"/>
  </r>
  <r>
    <n v="3405"/>
    <s v="N"/>
    <s v="Electric Utility"/>
    <s v="CT"/>
    <s v="NG"/>
    <n v="21878780"/>
    <n v="3118042"/>
    <n v="2019"/>
    <n v="7016832.9996837759"/>
    <x v="1"/>
    <s v="natural gas"/>
    <b v="1"/>
    <x v="1275"/>
    <x v="0"/>
  </r>
  <r>
    <n v="3406"/>
    <s v="N"/>
    <s v="Electric Utility"/>
    <s v="GT"/>
    <s v="DFO"/>
    <n v="88733"/>
    <n v="1077.865"/>
    <n v="2019"/>
    <n v="82322925.412737221"/>
    <x v="4"/>
    <s v="heavy or residual fuel oil"/>
    <b v="1"/>
    <x v="1950"/>
    <x v="1"/>
  </r>
  <r>
    <n v="3406"/>
    <s v="N"/>
    <s v="Electric Utility"/>
    <s v="GT"/>
    <s v="NG"/>
    <n v="6666988"/>
    <n v="139141.14000000001"/>
    <n v="2019"/>
    <n v="47915289.467945993"/>
    <x v="3"/>
    <s v="natural gas"/>
    <b v="1"/>
    <x v="1951"/>
    <x v="1"/>
  </r>
  <r>
    <n v="3407"/>
    <s v="N"/>
    <s v="Electric Utility"/>
    <s v="ST"/>
    <s v="BIT"/>
    <n v="19639540"/>
    <n v="1679828.4"/>
    <n v="2019"/>
    <n v="11691396.573602401"/>
    <x v="2"/>
    <s v="hard coal"/>
    <b v="1"/>
    <x v="1952"/>
    <x v="0"/>
  </r>
  <r>
    <n v="3407"/>
    <s v="N"/>
    <s v="Electric Utility"/>
    <s v="ST"/>
    <s v="DFO"/>
    <n v="149672"/>
    <n v="12758.812"/>
    <n v="2019"/>
    <n v="11730872.748967536"/>
    <x v="4"/>
    <s v="heavy or residual fuel oil"/>
    <b v="1"/>
    <x v="1953"/>
    <x v="0"/>
  </r>
  <r>
    <n v="3407"/>
    <s v="N"/>
    <s v="Electric Utility"/>
    <s v="ST"/>
    <s v="SUB"/>
    <n v="19023240"/>
    <n v="1627418.8"/>
    <n v="2019"/>
    <n v="11689209.931702891"/>
    <x v="2"/>
    <s v="hard coal"/>
    <b v="1"/>
    <x v="1954"/>
    <x v="0"/>
  </r>
  <r>
    <n v="3408"/>
    <s v="N"/>
    <s v="Electric Utility"/>
    <s v="HY"/>
    <s v="WAT"/>
    <n v="1725903"/>
    <n v="193878"/>
    <n v="2019"/>
    <n v="8902005.3848296348"/>
    <x v="0"/>
    <s v="hydro"/>
    <b v="1"/>
    <x v="1955"/>
    <x v="0"/>
  </r>
  <r>
    <n v="3409"/>
    <s v="N"/>
    <s v="Electric Utility"/>
    <s v="HY"/>
    <s v="WAT"/>
    <n v="5207615"/>
    <n v="584994"/>
    <n v="2019"/>
    <n v="8901997.2854422443"/>
    <x v="0"/>
    <s v="hydro"/>
    <b v="1"/>
    <x v="1956"/>
    <x v="0"/>
  </r>
  <r>
    <n v="3411"/>
    <s v="N"/>
    <s v="Electric Utility"/>
    <s v="HY"/>
    <s v="WAT"/>
    <n v="3733543"/>
    <n v="419405"/>
    <n v="2019"/>
    <n v="8901999.2608576436"/>
    <x v="0"/>
    <s v="hydro"/>
    <b v="1"/>
    <x v="1957"/>
    <x v="0"/>
  </r>
  <r>
    <n v="3412"/>
    <s v="N"/>
    <s v="Electric Utility"/>
    <s v="HY"/>
    <s v="WAT"/>
    <n v="966898"/>
    <n v="108616"/>
    <n v="2019"/>
    <n v="8901984.9745893795"/>
    <x v="0"/>
    <s v="hydro"/>
    <b v="1"/>
    <x v="1958"/>
    <x v="0"/>
  </r>
  <r>
    <n v="3413"/>
    <s v="N"/>
    <s v="Electric Utility"/>
    <s v="HY"/>
    <s v="WAT"/>
    <n v="1089622"/>
    <n v="122402"/>
    <n v="2019"/>
    <n v="8901995.0654401071"/>
    <x v="0"/>
    <s v="hydro"/>
    <b v="1"/>
    <x v="1959"/>
    <x v="0"/>
  </r>
  <r>
    <n v="3414"/>
    <s v="N"/>
    <s v="Electric Utility"/>
    <s v="HY"/>
    <s v="WAT"/>
    <n v="1317674"/>
    <n v="148020"/>
    <n v="2019"/>
    <n v="8901999.7297662478"/>
    <x v="0"/>
    <s v="hydro"/>
    <b v="1"/>
    <x v="1960"/>
    <x v="0"/>
  </r>
  <r>
    <n v="3415"/>
    <s v="N"/>
    <s v="Electric Utility"/>
    <s v="HY"/>
    <s v="WAT"/>
    <n v="6341713"/>
    <n v="712392"/>
    <n v="2019"/>
    <n v="8901999.1802266184"/>
    <x v="0"/>
    <s v="hydro"/>
    <b v="1"/>
    <x v="1961"/>
    <x v="0"/>
  </r>
  <r>
    <n v="3416"/>
    <s v="N"/>
    <s v="Electric Utility"/>
    <s v="HY"/>
    <s v="WAT"/>
    <n v="1393224"/>
    <n v="156507"/>
    <n v="2019"/>
    <n v="8901991.604209397"/>
    <x v="0"/>
    <s v="hydro"/>
    <b v="1"/>
    <x v="1962"/>
    <x v="0"/>
  </r>
  <r>
    <n v="3417"/>
    <s v="N"/>
    <s v="Electric Utility"/>
    <s v="HY"/>
    <s v="WAT"/>
    <n v="665494"/>
    <n v="74758"/>
    <n v="2019"/>
    <n v="8901977.0459348839"/>
    <x v="0"/>
    <s v="hydro"/>
    <b v="1"/>
    <x v="1963"/>
    <x v="0"/>
  </r>
  <r>
    <n v="3418"/>
    <s v="N"/>
    <s v="Electric Utility"/>
    <s v="HY"/>
    <s v="WAT"/>
    <n v="1542077"/>
    <n v="173228"/>
    <n v="2019"/>
    <n v="8902007.7585609723"/>
    <x v="0"/>
    <s v="hydro"/>
    <b v="1"/>
    <x v="1964"/>
    <x v="0"/>
  </r>
  <r>
    <n v="3420"/>
    <s v="N"/>
    <s v="Electric Utility"/>
    <s v="HY"/>
    <s v="WAT"/>
    <n v="10082707"/>
    <n v="1132634"/>
    <n v="2019"/>
    <n v="8901999.2336447611"/>
    <x v="0"/>
    <s v="hydro"/>
    <b v="1"/>
    <x v="1965"/>
    <x v="0"/>
  </r>
  <r>
    <n v="3421"/>
    <s v="N"/>
    <s v="Electric Utility"/>
    <s v="HY"/>
    <s v="WAT"/>
    <n v="182384"/>
    <n v="20488"/>
    <n v="2019"/>
    <n v="8901991.4096056223"/>
    <x v="0"/>
    <s v="hydro"/>
    <b v="1"/>
    <x v="1966"/>
    <x v="0"/>
  </r>
  <r>
    <n v="3423"/>
    <s v="N"/>
    <s v="Electric Utility"/>
    <s v="HY"/>
    <s v="WAT"/>
    <n v="4409926"/>
    <n v="495386"/>
    <n v="2019"/>
    <n v="8901999.6527960021"/>
    <x v="0"/>
    <s v="hydro"/>
    <b v="1"/>
    <x v="1967"/>
    <x v="0"/>
  </r>
  <r>
    <n v="3424"/>
    <s v="N"/>
    <s v="Electric Utility"/>
    <s v="HY"/>
    <s v="WAT"/>
    <n v="1772007"/>
    <n v="199057"/>
    <n v="2019"/>
    <n v="8902007.9675670788"/>
    <x v="0"/>
    <s v="hydro"/>
    <b v="1"/>
    <x v="1968"/>
    <x v="0"/>
  </r>
  <r>
    <n v="3426"/>
    <s v="N"/>
    <s v="Electric Utility"/>
    <s v="HY"/>
    <s v="WAT"/>
    <n v="3360104"/>
    <n v="377455"/>
    <n v="2019"/>
    <n v="8901998.9137778003"/>
    <x v="0"/>
    <s v="hydro"/>
    <b v="1"/>
    <x v="1969"/>
    <x v="0"/>
  </r>
  <r>
    <n v="3428"/>
    <s v="N"/>
    <s v="Electric Utility"/>
    <s v="HY"/>
    <s v="WAT"/>
    <n v="751187"/>
    <n v="84384"/>
    <n v="2019"/>
    <n v="8902007.4895714838"/>
    <x v="0"/>
    <s v="hydro"/>
    <b v="1"/>
    <x v="1970"/>
    <x v="0"/>
  </r>
  <r>
    <n v="3437"/>
    <s v="N"/>
    <s v="NAICS-22 Non-Cogen"/>
    <s v="HY"/>
    <s v="WAT"/>
    <n v="356175"/>
    <n v="40011"/>
    <n v="2019"/>
    <n v="8901926.9700832274"/>
    <x v="0"/>
    <s v="hydro"/>
    <b v="1"/>
    <x v="1971"/>
    <x v="0"/>
  </r>
  <r>
    <n v="3439"/>
    <s v="N"/>
    <s v="NAICS-22 Non-Cogen"/>
    <s v="GT"/>
    <s v="NG"/>
    <n v="1097979"/>
    <n v="111609"/>
    <n v="2019"/>
    <n v="9837728.1402037479"/>
    <x v="3"/>
    <s v="natural gas"/>
    <b v="1"/>
    <x v="1972"/>
    <x v="0"/>
  </r>
  <r>
    <n v="3441"/>
    <s v="N"/>
    <s v="NAICS-22 Non-Cogen"/>
    <s v="CA"/>
    <s v="NG"/>
    <n v="624704"/>
    <n v="114045"/>
    <n v="2019"/>
    <n v="5477697.4001490641"/>
    <x v="1"/>
    <s v="natural gas"/>
    <b v="1"/>
    <x v="1973"/>
    <x v="0"/>
  </r>
  <r>
    <n v="3441"/>
    <s v="N"/>
    <s v="NAICS-22 Non-Cogen"/>
    <s v="CT"/>
    <s v="NG"/>
    <n v="11541608"/>
    <n v="1510529"/>
    <n v="2019"/>
    <n v="7640772.2062932923"/>
    <x v="1"/>
    <s v="natural gas"/>
    <b v="1"/>
    <x v="1974"/>
    <x v="0"/>
  </r>
  <r>
    <n v="3443"/>
    <s v="N"/>
    <s v="NAICS-22 Non-Cogen"/>
    <s v="CA"/>
    <s v="NG"/>
    <n v="536823"/>
    <n v="468869"/>
    <n v="2019"/>
    <n v="1144931.7399956065"/>
    <x v="1"/>
    <s v="natural gas"/>
    <b v="1"/>
    <x v="1975"/>
    <x v="0"/>
  </r>
  <r>
    <n v="3443"/>
    <s v="N"/>
    <s v="NAICS-22 Non-Cogen"/>
    <s v="CT"/>
    <s v="NG"/>
    <n v="9274655"/>
    <n v="792107"/>
    <n v="2019"/>
    <n v="11708841.103537779"/>
    <x v="1"/>
    <s v="natural gas"/>
    <b v="1"/>
    <x v="1976"/>
    <x v="0"/>
  </r>
  <r>
    <n v="3452"/>
    <s v="N"/>
    <s v="NAICS-22 Non-Cogen"/>
    <s v="ST"/>
    <s v="DFO"/>
    <n v="0"/>
    <n v="0"/>
    <n v="2019"/>
    <s v=""/>
    <x v="4"/>
    <s v="heavy or residual fuel oil"/>
    <b v="1"/>
    <x v="10"/>
    <x v="1"/>
  </r>
  <r>
    <n v="3452"/>
    <s v="N"/>
    <s v="NAICS-22 Non-Cogen"/>
    <s v="ST"/>
    <s v="NG"/>
    <n v="3874766"/>
    <n v="318791"/>
    <n v="2019"/>
    <n v="12154565.216709381"/>
    <x v="3"/>
    <s v="natural gas"/>
    <b v="1"/>
    <x v="1977"/>
    <x v="0"/>
  </r>
  <r>
    <n v="3453"/>
    <s v="N"/>
    <s v="NAICS-22 Non-Cogen"/>
    <s v="ST"/>
    <s v="NG"/>
    <n v="5068139"/>
    <n v="412977"/>
    <n v="2019"/>
    <n v="12272206.442489533"/>
    <x v="3"/>
    <s v="natural gas"/>
    <b v="1"/>
    <x v="1978"/>
    <x v="0"/>
  </r>
  <r>
    <n v="3453"/>
    <s v="N"/>
    <s v="NAICS-22 Non-Cogen"/>
    <s v="ST"/>
    <s v="RFO"/>
    <n v="0"/>
    <n v="0"/>
    <n v="2019"/>
    <s v=""/>
    <x v="4"/>
    <s v="heavy or residual fuel oil"/>
    <b v="1"/>
    <x v="10"/>
    <x v="1"/>
  </r>
  <r>
    <n v="3456"/>
    <s v="N"/>
    <s v="Electric Utility"/>
    <s v="CA"/>
    <s v="NG"/>
    <n v="0"/>
    <n v="817677"/>
    <n v="2019"/>
    <n v="0"/>
    <x v="1"/>
    <s v="natural gas"/>
    <b v="1"/>
    <x v="91"/>
    <x v="0"/>
  </r>
  <r>
    <n v="3456"/>
    <s v="N"/>
    <s v="Electric Utility"/>
    <s v="CT"/>
    <s v="NG"/>
    <n v="19793756"/>
    <n v="1430031"/>
    <n v="2019"/>
    <n v="13841487.35237208"/>
    <x v="1"/>
    <s v="natural gas"/>
    <b v="1"/>
    <x v="1979"/>
    <x v="1"/>
  </r>
  <r>
    <n v="3456"/>
    <s v="N"/>
    <s v="Electric Utility"/>
    <s v="ST"/>
    <s v="DFO"/>
    <n v="3764"/>
    <n v="320.72000000000003"/>
    <n v="2019"/>
    <n v="11736093.788974807"/>
    <x v="4"/>
    <s v="heavy or residual fuel oil"/>
    <b v="1"/>
    <x v="1980"/>
    <x v="0"/>
  </r>
  <r>
    <n v="3456"/>
    <s v="N"/>
    <s v="Electric Utility"/>
    <s v="ST"/>
    <s v="NG"/>
    <n v="10976472"/>
    <n v="914860.28"/>
    <n v="2019"/>
    <n v="11997976.346726956"/>
    <x v="3"/>
    <s v="natural gas"/>
    <b v="1"/>
    <x v="1981"/>
    <x v="0"/>
  </r>
  <r>
    <n v="3457"/>
    <s v="N"/>
    <s v="Electric Utility"/>
    <s v="ST"/>
    <s v="NG"/>
    <n v="23718121"/>
    <n v="2192164"/>
    <n v="2019"/>
    <n v="10819501.18695499"/>
    <x v="3"/>
    <s v="natural gas"/>
    <b v="1"/>
    <x v="1982"/>
    <x v="0"/>
  </r>
  <r>
    <n v="3459"/>
    <s v="N"/>
    <s v="Electric Utility"/>
    <s v="ST"/>
    <s v="DFO"/>
    <n v="108"/>
    <n v="8.4369999999999994"/>
    <n v="2019"/>
    <n v="12800758.563470429"/>
    <x v="4"/>
    <s v="heavy or residual fuel oil"/>
    <b v="1"/>
    <x v="1983"/>
    <x v="0"/>
  </r>
  <r>
    <n v="3459"/>
    <s v="N"/>
    <s v="Electric Utility"/>
    <s v="ST"/>
    <s v="NG"/>
    <n v="39782774"/>
    <n v="3249193.6"/>
    <n v="2019"/>
    <n v="12243891.530501598"/>
    <x v="3"/>
    <s v="natural gas"/>
    <b v="1"/>
    <x v="1984"/>
    <x v="0"/>
  </r>
  <r>
    <n v="3460"/>
    <s v="N"/>
    <s v="NAICS-22 Non-Cogen"/>
    <s v="ST"/>
    <s v="NG"/>
    <n v="23770335"/>
    <n v="2185549"/>
    <n v="2019"/>
    <n v="10876139.130259721"/>
    <x v="3"/>
    <s v="natural gas"/>
    <b v="1"/>
    <x v="1985"/>
    <x v="0"/>
  </r>
  <r>
    <n v="3464"/>
    <s v="N"/>
    <s v="NAICS-22 Non-Cogen"/>
    <s v="GT"/>
    <s v="NG"/>
    <n v="2429281"/>
    <n v="158574"/>
    <n v="2019"/>
    <n v="15319541.665090116"/>
    <x v="3"/>
    <s v="natural gas"/>
    <b v="1"/>
    <x v="1986"/>
    <x v="0"/>
  </r>
  <r>
    <n v="3464"/>
    <s v="N"/>
    <s v="NAICS-22 Non-Cogen"/>
    <s v="ST"/>
    <s v="NG"/>
    <n v="0"/>
    <n v="0"/>
    <n v="2019"/>
    <s v=""/>
    <x v="3"/>
    <s v="natural gas"/>
    <b v="1"/>
    <x v="30"/>
    <x v="1"/>
  </r>
  <r>
    <n v="3469"/>
    <s v="N"/>
    <s v="NAICS-22 Non-Cogen"/>
    <s v="CA"/>
    <s v="NG"/>
    <n v="0"/>
    <n v="228615"/>
    <n v="2019"/>
    <n v="0"/>
    <x v="1"/>
    <s v="natural gas"/>
    <b v="1"/>
    <x v="91"/>
    <x v="0"/>
  </r>
  <r>
    <n v="3469"/>
    <s v="N"/>
    <s v="NAICS-22 Non-Cogen"/>
    <s v="CT"/>
    <s v="NG"/>
    <n v="7679708"/>
    <n v="558278"/>
    <n v="2019"/>
    <n v="13756064.183077248"/>
    <x v="1"/>
    <s v="natural gas"/>
    <b v="1"/>
    <x v="1987"/>
    <x v="1"/>
  </r>
  <r>
    <n v="3469"/>
    <s v="N"/>
    <s v="NAICS-22 Non-Cogen"/>
    <s v="GT"/>
    <s v="NG"/>
    <n v="2021661"/>
    <n v="141298"/>
    <n v="2019"/>
    <n v="14307782.134212799"/>
    <x v="3"/>
    <s v="natural gas"/>
    <b v="1"/>
    <x v="1988"/>
    <x v="0"/>
  </r>
  <r>
    <n v="3470"/>
    <s v="N"/>
    <s v="NAICS-22 Non-Cogen"/>
    <s v="GT"/>
    <s v="NG"/>
    <n v="24384"/>
    <n v="1125"/>
    <n v="2019"/>
    <n v="21674666.666666668"/>
    <x v="3"/>
    <s v="natural gas"/>
    <b v="1"/>
    <x v="1989"/>
    <x v="0"/>
  </r>
  <r>
    <n v="3470"/>
    <s v="N"/>
    <s v="NAICS-22 Non-Cogen"/>
    <s v="ST"/>
    <s v="NG"/>
    <n v="12871665"/>
    <n v="1183280.3"/>
    <n v="2019"/>
    <n v="10877950.896334538"/>
    <x v="3"/>
    <s v="natural gas"/>
    <b v="1"/>
    <x v="1990"/>
    <x v="0"/>
  </r>
  <r>
    <n v="3470"/>
    <s v="N"/>
    <s v="NAICS-22 Non-Cogen"/>
    <s v="ST"/>
    <s v="SUB"/>
    <n v="140726764"/>
    <n v="13143813"/>
    <n v="2019"/>
    <n v="10706692.494788231"/>
    <x v="2"/>
    <s v="hard coal"/>
    <b v="1"/>
    <x v="1991"/>
    <x v="0"/>
  </r>
  <r>
    <n v="3478"/>
    <s v="N"/>
    <s v="Electric Utility"/>
    <s v="ST"/>
    <s v="DFO"/>
    <n v="0"/>
    <n v="0"/>
    <n v="2019"/>
    <s v=""/>
    <x v="4"/>
    <s v="heavy or residual fuel oil"/>
    <b v="1"/>
    <x v="10"/>
    <x v="1"/>
  </r>
  <r>
    <n v="3478"/>
    <s v="N"/>
    <s v="Electric Utility"/>
    <s v="ST"/>
    <s v="NG"/>
    <n v="7316429"/>
    <n v="630912"/>
    <n v="2019"/>
    <n v="11596591.917731792"/>
    <x v="3"/>
    <s v="natural gas"/>
    <b v="1"/>
    <x v="1992"/>
    <x v="0"/>
  </r>
  <r>
    <n v="3478"/>
    <s v="N"/>
    <s v="Electric Utility"/>
    <s v="ST"/>
    <s v="RFO"/>
    <n v="0"/>
    <n v="0"/>
    <n v="2019"/>
    <s v=""/>
    <x v="4"/>
    <s v="heavy or residual fuel oil"/>
    <b v="1"/>
    <x v="10"/>
    <x v="1"/>
  </r>
  <r>
    <n v="3482"/>
    <s v="N"/>
    <s v="Electric Utility"/>
    <s v="GT"/>
    <s v="NG"/>
    <n v="7549700"/>
    <n v="728371"/>
    <n v="2019"/>
    <n v="10365184.775341138"/>
    <x v="3"/>
    <s v="natural gas"/>
    <b v="1"/>
    <x v="1993"/>
    <x v="0"/>
  </r>
  <r>
    <n v="3482"/>
    <s v="N"/>
    <s v="Electric Utility"/>
    <s v="ST"/>
    <s v="DFO"/>
    <n v="252"/>
    <n v="23.370999999999999"/>
    <n v="2019"/>
    <n v="10782593.812844979"/>
    <x v="4"/>
    <s v="heavy or residual fuel oil"/>
    <b v="1"/>
    <x v="1994"/>
    <x v="0"/>
  </r>
  <r>
    <n v="3482"/>
    <s v="N"/>
    <s v="Electric Utility"/>
    <s v="ST"/>
    <s v="NG"/>
    <n v="19787403"/>
    <n v="1833603.6"/>
    <n v="2019"/>
    <n v="10791538.040174004"/>
    <x v="3"/>
    <s v="natural gas"/>
    <b v="1"/>
    <x v="1995"/>
    <x v="0"/>
  </r>
  <r>
    <n v="3484"/>
    <s v="N"/>
    <s v="Electric Utility"/>
    <s v="ST"/>
    <s v="NG"/>
    <n v="13231117"/>
    <n v="1164272"/>
    <n v="2019"/>
    <n v="11364283.432050243"/>
    <x v="3"/>
    <s v="natural gas"/>
    <b v="1"/>
    <x v="1996"/>
    <x v="0"/>
  </r>
  <r>
    <n v="3485"/>
    <s v="N"/>
    <s v="Electric Utility"/>
    <s v="ST"/>
    <s v="DFO"/>
    <n v="174"/>
    <n v="16.484999999999999"/>
    <n v="2019"/>
    <n v="10555050.045495905"/>
    <x v="4"/>
    <s v="heavy or residual fuel oil"/>
    <b v="1"/>
    <x v="1997"/>
    <x v="0"/>
  </r>
  <r>
    <n v="3485"/>
    <s v="N"/>
    <s v="Electric Utility"/>
    <s v="ST"/>
    <s v="NG"/>
    <n v="10426930"/>
    <n v="865492.52"/>
    <n v="2019"/>
    <n v="12047394.701920705"/>
    <x v="3"/>
    <s v="natural gas"/>
    <b v="1"/>
    <x v="1998"/>
    <x v="0"/>
  </r>
  <r>
    <n v="3490"/>
    <s v="N"/>
    <s v="NAICS-22 Non-Cogen"/>
    <s v="ST"/>
    <s v="NG"/>
    <n v="3240494"/>
    <n v="277844"/>
    <n v="2019"/>
    <n v="11662997.941290798"/>
    <x v="3"/>
    <s v="natural gas"/>
    <b v="1"/>
    <x v="1999"/>
    <x v="0"/>
  </r>
  <r>
    <n v="3491"/>
    <s v="N"/>
    <s v="NAICS-22 Non-Cogen"/>
    <s v="ST"/>
    <s v="DFO"/>
    <n v="0"/>
    <n v="0"/>
    <n v="2019"/>
    <s v=""/>
    <x v="4"/>
    <s v="heavy or residual fuel oil"/>
    <b v="1"/>
    <x v="10"/>
    <x v="1"/>
  </r>
  <r>
    <n v="3491"/>
    <s v="N"/>
    <s v="NAICS-22 Non-Cogen"/>
    <s v="ST"/>
    <s v="NG"/>
    <n v="8937150"/>
    <n v="615576"/>
    <n v="2019"/>
    <n v="14518353.542048423"/>
    <x v="3"/>
    <s v="natural gas"/>
    <b v="1"/>
    <x v="2000"/>
    <x v="0"/>
  </r>
  <r>
    <n v="3492"/>
    <s v="N"/>
    <s v="NAICS-22 Non-Cogen"/>
    <s v="GT"/>
    <s v="DFO"/>
    <n v="13678"/>
    <n v="1023.18"/>
    <n v="2019"/>
    <n v="13368126.820305323"/>
    <x v="4"/>
    <s v="heavy or residual fuel oil"/>
    <b v="1"/>
    <x v="2001"/>
    <x v="0"/>
  </r>
  <r>
    <n v="3492"/>
    <s v="N"/>
    <s v="NAICS-22 Non-Cogen"/>
    <s v="GT"/>
    <s v="NG"/>
    <n v="205663"/>
    <n v="15383.82"/>
    <n v="2019"/>
    <n v="13368786.166244796"/>
    <x v="3"/>
    <s v="natural gas"/>
    <b v="1"/>
    <x v="2002"/>
    <x v="0"/>
  </r>
  <r>
    <n v="3494"/>
    <s v="N"/>
    <s v="NAICS-22 Non-Cogen"/>
    <s v="GT"/>
    <s v="DFO"/>
    <n v="24923"/>
    <n v="1782.2139999999999"/>
    <n v="2019"/>
    <n v="13984291.448726136"/>
    <x v="4"/>
    <s v="heavy or residual fuel oil"/>
    <b v="1"/>
    <x v="2003"/>
    <x v="0"/>
  </r>
  <r>
    <n v="3494"/>
    <s v="N"/>
    <s v="NAICS-22 Non-Cogen"/>
    <s v="GT"/>
    <s v="NG"/>
    <n v="9784499"/>
    <n v="699683.79"/>
    <n v="2019"/>
    <n v="13984172.764671309"/>
    <x v="3"/>
    <s v="natural gas"/>
    <b v="1"/>
    <x v="2004"/>
    <x v="0"/>
  </r>
  <r>
    <n v="3494"/>
    <s v="N"/>
    <s v="NAICS-22 Non-Cogen"/>
    <s v="GT"/>
    <s v="RFO"/>
    <n v="0"/>
    <n v="0"/>
    <n v="2019"/>
    <s v=""/>
    <x v="4"/>
    <s v="heavy or residual fuel oil"/>
    <b v="1"/>
    <x v="10"/>
    <x v="1"/>
  </r>
  <r>
    <n v="3504"/>
    <s v="N"/>
    <s v="NAICS-22 Non-Cogen"/>
    <s v="IC"/>
    <s v="DFO"/>
    <n v="931"/>
    <n v="0"/>
    <n v="2019"/>
    <s v=""/>
    <x v="4"/>
    <s v="heavy or residual fuel oil"/>
    <b v="1"/>
    <x v="10"/>
    <x v="1"/>
  </r>
  <r>
    <n v="3504"/>
    <s v="N"/>
    <s v="NAICS-22 Non-Cogen"/>
    <s v="ST"/>
    <s v="NG"/>
    <n v="3402520"/>
    <n v="253181"/>
    <n v="2019"/>
    <n v="13439081.131680498"/>
    <x v="3"/>
    <s v="natural gas"/>
    <b v="1"/>
    <x v="2005"/>
    <x v="0"/>
  </r>
  <r>
    <n v="3507"/>
    <s v="N"/>
    <s v="NAICS-22 Non-Cogen"/>
    <s v="IC"/>
    <s v="DFO"/>
    <n v="271"/>
    <n v="0"/>
    <n v="2019"/>
    <s v=""/>
    <x v="4"/>
    <s v="heavy or residual fuel oil"/>
    <b v="1"/>
    <x v="10"/>
    <x v="1"/>
  </r>
  <r>
    <n v="3507"/>
    <s v="N"/>
    <s v="NAICS-22 Non-Cogen"/>
    <s v="ST"/>
    <s v="DFO"/>
    <n v="0"/>
    <n v="0"/>
    <n v="2019"/>
    <s v=""/>
    <x v="4"/>
    <s v="heavy or residual fuel oil"/>
    <b v="1"/>
    <x v="10"/>
    <x v="1"/>
  </r>
  <r>
    <n v="3507"/>
    <s v="N"/>
    <s v="NAICS-22 Non-Cogen"/>
    <s v="ST"/>
    <s v="NG"/>
    <n v="858648"/>
    <n v="65586"/>
    <n v="2019"/>
    <n v="13091940.353124142"/>
    <x v="3"/>
    <s v="natural gas"/>
    <b v="1"/>
    <x v="2006"/>
    <x v="0"/>
  </r>
  <r>
    <n v="3548"/>
    <s v="N"/>
    <s v="Electric Utility"/>
    <s v="GT"/>
    <s v="JF"/>
    <n v="0"/>
    <n v="0"/>
    <n v="2019"/>
    <s v=""/>
    <x v="10"/>
    <s v="petroleum"/>
    <b v="1"/>
    <x v="107"/>
    <x v="1"/>
  </r>
  <r>
    <n v="3548"/>
    <s v="N"/>
    <s v="Electric Utility"/>
    <s v="GT"/>
    <s v="NG"/>
    <n v="502896"/>
    <n v="38404"/>
    <n v="2019"/>
    <n v="13094885.949380273"/>
    <x v="3"/>
    <s v="natural gas"/>
    <b v="1"/>
    <x v="2007"/>
    <x v="0"/>
  </r>
  <r>
    <n v="3548"/>
    <s v="N"/>
    <s v="Electric Utility"/>
    <s v="ST"/>
    <s v="DFO"/>
    <n v="0"/>
    <n v="0"/>
    <n v="2019"/>
    <s v=""/>
    <x v="4"/>
    <s v="heavy or residual fuel oil"/>
    <b v="1"/>
    <x v="10"/>
    <x v="1"/>
  </r>
  <r>
    <n v="3548"/>
    <s v="N"/>
    <s v="Electric Utility"/>
    <s v="ST"/>
    <s v="JF"/>
    <n v="0"/>
    <n v="0"/>
    <n v="2019"/>
    <s v=""/>
    <x v="10"/>
    <s v="petroleum"/>
    <b v="1"/>
    <x v="107"/>
    <x v="1"/>
  </r>
  <r>
    <n v="3548"/>
    <s v="N"/>
    <s v="Electric Utility"/>
    <s v="ST"/>
    <s v="NG"/>
    <n v="7777331"/>
    <n v="653408"/>
    <n v="2019"/>
    <n v="11902717.750624418"/>
    <x v="3"/>
    <s v="natural gas"/>
    <b v="1"/>
    <x v="2008"/>
    <x v="0"/>
  </r>
  <r>
    <n v="3559"/>
    <s v="N"/>
    <s v="Electric Utility"/>
    <s v="CA"/>
    <s v="DFO"/>
    <n v="0"/>
    <n v="0"/>
    <n v="2019"/>
    <s v=""/>
    <x v="4"/>
    <s v="heavy or residual fuel oil"/>
    <b v="1"/>
    <x v="10"/>
    <x v="1"/>
  </r>
  <r>
    <n v="3559"/>
    <s v="N"/>
    <s v="Electric Utility"/>
    <s v="CA"/>
    <s v="NG"/>
    <n v="0"/>
    <n v="7639"/>
    <n v="2019"/>
    <n v="0"/>
    <x v="1"/>
    <s v="natural gas"/>
    <b v="1"/>
    <x v="91"/>
    <x v="0"/>
  </r>
  <r>
    <n v="3559"/>
    <s v="N"/>
    <s v="Electric Utility"/>
    <s v="CT"/>
    <s v="DFO"/>
    <n v="0"/>
    <n v="0"/>
    <n v="2019"/>
    <s v=""/>
    <x v="4"/>
    <s v="heavy or residual fuel oil"/>
    <b v="1"/>
    <x v="10"/>
    <x v="1"/>
  </r>
  <r>
    <n v="3559"/>
    <s v="N"/>
    <s v="Electric Utility"/>
    <s v="CT"/>
    <s v="NG"/>
    <n v="345605"/>
    <n v="25793"/>
    <n v="2019"/>
    <n v="13399178.071569806"/>
    <x v="1"/>
    <s v="natural gas"/>
    <b v="1"/>
    <x v="2009"/>
    <x v="1"/>
  </r>
  <r>
    <n v="3559"/>
    <s v="N"/>
    <s v="Electric Utility"/>
    <s v="GT"/>
    <s v="NG"/>
    <n v="369431"/>
    <n v="32592"/>
    <n v="2019"/>
    <n v="11335020.86401571"/>
    <x v="3"/>
    <s v="natural gas"/>
    <b v="1"/>
    <x v="2010"/>
    <x v="0"/>
  </r>
  <r>
    <n v="3559"/>
    <s v="N"/>
    <s v="Electric Utility"/>
    <s v="IC"/>
    <s v="DFO"/>
    <n v="0"/>
    <n v="0"/>
    <n v="2019"/>
    <s v=""/>
    <x v="4"/>
    <s v="heavy or residual fuel oil"/>
    <b v="1"/>
    <x v="10"/>
    <x v="1"/>
  </r>
  <r>
    <n v="3561"/>
    <s v="N"/>
    <s v="Electric Utility"/>
    <s v="GT"/>
    <s v="DFO"/>
    <n v="0"/>
    <n v="0"/>
    <n v="2019"/>
    <s v=""/>
    <x v="4"/>
    <s v="heavy or residual fuel oil"/>
    <b v="1"/>
    <x v="10"/>
    <x v="1"/>
  </r>
  <r>
    <n v="3561"/>
    <s v="N"/>
    <s v="Electric Utility"/>
    <s v="GT"/>
    <s v="NG"/>
    <n v="31094"/>
    <n v="1785"/>
    <n v="2019"/>
    <n v="17419607.843137253"/>
    <x v="3"/>
    <s v="natural gas"/>
    <b v="1"/>
    <x v="2011"/>
    <x v="0"/>
  </r>
  <r>
    <n v="3576"/>
    <s v="N"/>
    <s v="Electric Utility"/>
    <s v="GT"/>
    <s v="DFO"/>
    <n v="0"/>
    <n v="0"/>
    <n v="2019"/>
    <s v=""/>
    <x v="4"/>
    <s v="heavy or residual fuel oil"/>
    <b v="1"/>
    <x v="10"/>
    <x v="1"/>
  </r>
  <r>
    <n v="3576"/>
    <s v="N"/>
    <s v="Electric Utility"/>
    <s v="GT"/>
    <s v="NG"/>
    <n v="123407"/>
    <n v="9167"/>
    <n v="2019"/>
    <n v="13462092.28755318"/>
    <x v="3"/>
    <s v="natural gas"/>
    <b v="1"/>
    <x v="2012"/>
    <x v="0"/>
  </r>
  <r>
    <n v="3576"/>
    <s v="N"/>
    <s v="Electric Utility"/>
    <s v="ST"/>
    <s v="DFO"/>
    <n v="0"/>
    <n v="0"/>
    <n v="2019"/>
    <s v=""/>
    <x v="4"/>
    <s v="heavy or residual fuel oil"/>
    <b v="1"/>
    <x v="10"/>
    <x v="1"/>
  </r>
  <r>
    <n v="3576"/>
    <s v="N"/>
    <s v="Electric Utility"/>
    <s v="ST"/>
    <s v="NG"/>
    <n v="1068151"/>
    <n v="82576"/>
    <n v="2019"/>
    <n v="12935368.630110445"/>
    <x v="3"/>
    <s v="natural gas"/>
    <b v="1"/>
    <x v="2013"/>
    <x v="0"/>
  </r>
  <r>
    <n v="3581"/>
    <s v="N"/>
    <s v="Electric Utility"/>
    <s v="HY"/>
    <s v="WAT"/>
    <n v="110091"/>
    <n v="12367"/>
    <n v="2019"/>
    <n v="8901997.2507479582"/>
    <x v="0"/>
    <s v="hydro"/>
    <b v="1"/>
    <x v="2014"/>
    <x v="0"/>
  </r>
  <r>
    <n v="3582"/>
    <s v="N"/>
    <s v="Electric Utility"/>
    <s v="HY"/>
    <s v="WAT"/>
    <n v="53180"/>
    <n v="5974"/>
    <n v="2019"/>
    <n v="8901908.2691663876"/>
    <x v="0"/>
    <s v="hydro"/>
    <b v="1"/>
    <x v="2015"/>
    <x v="0"/>
  </r>
  <r>
    <n v="3583"/>
    <s v="N"/>
    <s v="Electric Utility"/>
    <s v="HY"/>
    <s v="WAT"/>
    <n v="89358"/>
    <n v="10038"/>
    <n v="2019"/>
    <n v="8901972.5044829641"/>
    <x v="0"/>
    <s v="hydro"/>
    <b v="1"/>
    <x v="2016"/>
    <x v="0"/>
  </r>
  <r>
    <n v="3584"/>
    <s v="N"/>
    <s v="Electric Utility"/>
    <s v="HY"/>
    <s v="WAT"/>
    <n v="0"/>
    <n v="0"/>
    <n v="2019"/>
    <s v=""/>
    <x v="0"/>
    <s v="hydro"/>
    <b v="1"/>
    <x v="62"/>
    <x v="1"/>
  </r>
  <r>
    <n v="3585"/>
    <s v="N"/>
    <s v="Electric Utility"/>
    <s v="HY"/>
    <s v="WAT"/>
    <n v="83181"/>
    <n v="9344"/>
    <n v="2019"/>
    <n v="8902076.1986301374"/>
    <x v="0"/>
    <s v="hydro"/>
    <b v="1"/>
    <x v="2017"/>
    <x v="0"/>
  </r>
  <r>
    <n v="3586"/>
    <s v="N"/>
    <s v="Electric Utility"/>
    <s v="HY"/>
    <s v="WAT"/>
    <n v="96419"/>
    <n v="10831"/>
    <n v="2019"/>
    <n v="8902132.7670575194"/>
    <x v="0"/>
    <s v="hydro"/>
    <b v="1"/>
    <x v="2018"/>
    <x v="0"/>
  </r>
  <r>
    <n v="3594"/>
    <s v="N"/>
    <s v="Electric Utility"/>
    <s v="HY"/>
    <s v="WAT"/>
    <n v="335295"/>
    <n v="37665"/>
    <n v="2019"/>
    <n v="8902031.0633213855"/>
    <x v="0"/>
    <s v="hydro"/>
    <b v="1"/>
    <x v="2019"/>
    <x v="0"/>
  </r>
  <r>
    <n v="3595"/>
    <s v="N"/>
    <s v="Electric Utility"/>
    <s v="HY"/>
    <s v="WAT"/>
    <n v="446738"/>
    <n v="50184"/>
    <n v="2019"/>
    <n v="8902000.6376534346"/>
    <x v="0"/>
    <s v="hydro"/>
    <b v="1"/>
    <x v="2020"/>
    <x v="0"/>
  </r>
  <r>
    <n v="3597"/>
    <s v="N"/>
    <s v="Electric Utility"/>
    <s v="HY"/>
    <s v="WAT"/>
    <n v="399254"/>
    <n v="44850"/>
    <n v="2019"/>
    <n v="8901984.3924191743"/>
    <x v="0"/>
    <s v="hydro"/>
    <b v="1"/>
    <x v="2021"/>
    <x v="0"/>
  </r>
  <r>
    <n v="3598"/>
    <s v="N"/>
    <s v="Electric Utility"/>
    <s v="HY"/>
    <s v="WAT"/>
    <n v="194473"/>
    <n v="21846"/>
    <n v="2019"/>
    <n v="8901995.7887027375"/>
    <x v="0"/>
    <s v="hydro"/>
    <b v="1"/>
    <x v="2022"/>
    <x v="0"/>
  </r>
  <r>
    <n v="3599"/>
    <s v="N"/>
    <s v="Electric Utility"/>
    <s v="HY"/>
    <s v="WAT"/>
    <n v="189043"/>
    <n v="21236"/>
    <n v="2019"/>
    <n v="8902006.0275004711"/>
    <x v="0"/>
    <s v="hydro"/>
    <b v="1"/>
    <x v="2023"/>
    <x v="0"/>
  </r>
  <r>
    <n v="3600"/>
    <s v="N"/>
    <s v="Electric Utility"/>
    <s v="HY"/>
    <s v="WAT"/>
    <n v="1401637"/>
    <n v="157452"/>
    <n v="2019"/>
    <n v="8901995.5287960786"/>
    <x v="0"/>
    <s v="hydro"/>
    <b v="1"/>
    <x v="2024"/>
    <x v="0"/>
  </r>
  <r>
    <n v="3601"/>
    <s v="N"/>
    <s v="Electric Utility"/>
    <s v="ST"/>
    <s v="NG"/>
    <n v="7963747"/>
    <n v="733755"/>
    <n v="2019"/>
    <n v="10853414.286785098"/>
    <x v="3"/>
    <s v="natural gas"/>
    <b v="1"/>
    <x v="2025"/>
    <x v="0"/>
  </r>
  <r>
    <n v="3602"/>
    <s v="N"/>
    <s v="Electric Utility"/>
    <s v="GT"/>
    <s v="DFO"/>
    <n v="0"/>
    <n v="0"/>
    <n v="2019"/>
    <s v=""/>
    <x v="4"/>
    <s v="heavy or residual fuel oil"/>
    <b v="1"/>
    <x v="10"/>
    <x v="1"/>
  </r>
  <r>
    <n v="3602"/>
    <s v="N"/>
    <s v="Electric Utility"/>
    <s v="GT"/>
    <s v="NG"/>
    <n v="0"/>
    <n v="0"/>
    <n v="2019"/>
    <s v=""/>
    <x v="3"/>
    <s v="natural gas"/>
    <b v="1"/>
    <x v="30"/>
    <x v="1"/>
  </r>
  <r>
    <n v="3602"/>
    <s v="N"/>
    <s v="Electric Utility"/>
    <s v="ST"/>
    <s v="NG"/>
    <n v="0"/>
    <n v="0"/>
    <n v="2019"/>
    <s v=""/>
    <x v="3"/>
    <s v="natural gas"/>
    <b v="1"/>
    <x v="30"/>
    <x v="1"/>
  </r>
  <r>
    <n v="3604"/>
    <s v="N"/>
    <s v="Electric Utility"/>
    <s v="CA"/>
    <s v="NG"/>
    <n v="44"/>
    <n v="24255"/>
    <n v="2019"/>
    <n v="1814.0589569160998"/>
    <x v="1"/>
    <s v="natural gas"/>
    <b v="1"/>
    <x v="2026"/>
    <x v="0"/>
  </r>
  <r>
    <n v="3604"/>
    <s v="N"/>
    <s v="Electric Utility"/>
    <s v="CT"/>
    <s v="NG"/>
    <n v="1460331"/>
    <n v="125615"/>
    <n v="2019"/>
    <n v="11625450.782151813"/>
    <x v="1"/>
    <s v="natural gas"/>
    <b v="1"/>
    <x v="1135"/>
    <x v="0"/>
  </r>
  <r>
    <n v="3609"/>
    <s v="N"/>
    <s v="Electric Utility"/>
    <s v="GT"/>
    <s v="NG"/>
    <n v="1756158"/>
    <n v="165110"/>
    <n v="2019"/>
    <n v="10636290.957543455"/>
    <x v="3"/>
    <s v="natural gas"/>
    <b v="1"/>
    <x v="2027"/>
    <x v="0"/>
  </r>
  <r>
    <n v="3611"/>
    <s v="N"/>
    <s v="Electric Utility"/>
    <s v="ST"/>
    <s v="DFO"/>
    <n v="0"/>
    <n v="0"/>
    <n v="2019"/>
    <s v=""/>
    <x v="4"/>
    <s v="heavy or residual fuel oil"/>
    <b v="1"/>
    <x v="10"/>
    <x v="1"/>
  </r>
  <r>
    <n v="3611"/>
    <s v="N"/>
    <s v="Electric Utility"/>
    <s v="ST"/>
    <s v="NG"/>
    <n v="12680366"/>
    <n v="1108627"/>
    <n v="2019"/>
    <n v="11437901.115523975"/>
    <x v="3"/>
    <s v="natural gas"/>
    <b v="1"/>
    <x v="2028"/>
    <x v="0"/>
  </r>
  <r>
    <n v="3612"/>
    <s v="N"/>
    <s v="Electric Utility"/>
    <s v="GT"/>
    <s v="DFO"/>
    <n v="2838"/>
    <n v="261.88799999999998"/>
    <n v="2019"/>
    <n v="10836693.548387097"/>
    <x v="4"/>
    <s v="heavy or residual fuel oil"/>
    <b v="1"/>
    <x v="2029"/>
    <x v="0"/>
  </r>
  <r>
    <n v="3612"/>
    <s v="N"/>
    <s v="Electric Utility"/>
    <s v="GT"/>
    <s v="NG"/>
    <n v="1662812"/>
    <n v="156061.10999999999"/>
    <n v="2019"/>
    <n v="10654877.438716156"/>
    <x v="3"/>
    <s v="natural gas"/>
    <b v="1"/>
    <x v="2030"/>
    <x v="0"/>
  </r>
  <r>
    <n v="3612"/>
    <s v="N"/>
    <s v="Electric Utility"/>
    <s v="ST"/>
    <s v="DFO"/>
    <n v="0"/>
    <n v="0"/>
    <n v="2019"/>
    <s v=""/>
    <x v="4"/>
    <s v="heavy or residual fuel oil"/>
    <b v="1"/>
    <x v="10"/>
    <x v="1"/>
  </r>
  <r>
    <n v="3612"/>
    <s v="N"/>
    <s v="Electric Utility"/>
    <s v="ST"/>
    <s v="NG"/>
    <n v="9865932"/>
    <n v="863658"/>
    <n v="2019"/>
    <n v="11423424.549995484"/>
    <x v="3"/>
    <s v="natural gas"/>
    <b v="1"/>
    <x v="2031"/>
    <x v="0"/>
  </r>
  <r>
    <n v="3628"/>
    <s v="N"/>
    <s v="Electric Utility"/>
    <s v="GT"/>
    <s v="DFO"/>
    <n v="8535"/>
    <n v="613.66600000000005"/>
    <n v="2019"/>
    <n v="13908217.173511323"/>
    <x v="4"/>
    <s v="heavy or residual fuel oil"/>
    <b v="1"/>
    <x v="2032"/>
    <x v="0"/>
  </r>
  <r>
    <n v="3628"/>
    <s v="N"/>
    <s v="Electric Utility"/>
    <s v="GT"/>
    <s v="NG"/>
    <n v="1621922"/>
    <n v="103985.33"/>
    <n v="2019"/>
    <n v="15597604.008180769"/>
    <x v="3"/>
    <s v="natural gas"/>
    <b v="1"/>
    <x v="2033"/>
    <x v="0"/>
  </r>
  <r>
    <n v="3628"/>
    <s v="N"/>
    <s v="Electric Utility"/>
    <s v="ST"/>
    <s v="DFO"/>
    <n v="11428"/>
    <n v="879.83"/>
    <n v="2019"/>
    <n v="12988872.850437015"/>
    <x v="4"/>
    <s v="heavy or residual fuel oil"/>
    <b v="1"/>
    <x v="2034"/>
    <x v="0"/>
  </r>
  <r>
    <n v="3628"/>
    <s v="N"/>
    <s v="Electric Utility"/>
    <s v="ST"/>
    <s v="NG"/>
    <n v="3580800"/>
    <n v="289557.17"/>
    <n v="2019"/>
    <n v="12366469.806290759"/>
    <x v="3"/>
    <s v="natural gas"/>
    <b v="1"/>
    <x v="2035"/>
    <x v="0"/>
  </r>
  <r>
    <n v="3630"/>
    <s v="N"/>
    <s v="Electric Utility"/>
    <s v="IC"/>
    <s v="DFO"/>
    <n v="0"/>
    <n v="0"/>
    <n v="2019"/>
    <s v=""/>
    <x v="4"/>
    <s v="heavy or residual fuel oil"/>
    <b v="1"/>
    <x v="10"/>
    <x v="1"/>
  </r>
  <r>
    <n v="3630"/>
    <s v="N"/>
    <s v="Electric Utility"/>
    <s v="IC"/>
    <s v="NG"/>
    <n v="3636038"/>
    <n v="395355"/>
    <n v="2019"/>
    <n v="9196893.9307710789"/>
    <x v="3"/>
    <s v="natural gas"/>
    <b v="1"/>
    <x v="2036"/>
    <x v="0"/>
  </r>
  <r>
    <n v="3631"/>
    <s v="N"/>
    <s v="Electric Utility"/>
    <s v="CA"/>
    <s v="DFO"/>
    <n v="0"/>
    <n v="0"/>
    <n v="2019"/>
    <s v=""/>
    <x v="4"/>
    <s v="heavy or residual fuel oil"/>
    <b v="1"/>
    <x v="10"/>
    <x v="1"/>
  </r>
  <r>
    <n v="3631"/>
    <s v="N"/>
    <s v="Electric Utility"/>
    <s v="CA"/>
    <s v="NG"/>
    <n v="0"/>
    <n v="49558"/>
    <n v="2019"/>
    <n v="0"/>
    <x v="1"/>
    <s v="natural gas"/>
    <b v="1"/>
    <x v="91"/>
    <x v="0"/>
  </r>
  <r>
    <n v="3631"/>
    <s v="N"/>
    <s v="Electric Utility"/>
    <s v="CT"/>
    <s v="DFO"/>
    <n v="0"/>
    <n v="0"/>
    <n v="2019"/>
    <s v=""/>
    <x v="4"/>
    <s v="heavy or residual fuel oil"/>
    <b v="1"/>
    <x v="10"/>
    <x v="1"/>
  </r>
  <r>
    <n v="3631"/>
    <s v="N"/>
    <s v="Electric Utility"/>
    <s v="CT"/>
    <s v="NG"/>
    <n v="2173230"/>
    <n v="178548"/>
    <n v="2019"/>
    <n v="12171684.925062168"/>
    <x v="1"/>
    <s v="natural gas"/>
    <b v="1"/>
    <x v="2037"/>
    <x v="0"/>
  </r>
  <r>
    <n v="3631"/>
    <s v="N"/>
    <s v="Electric Utility"/>
    <s v="GT"/>
    <s v="DFO"/>
    <n v="0"/>
    <n v="0"/>
    <n v="2019"/>
    <s v=""/>
    <x v="4"/>
    <s v="heavy or residual fuel oil"/>
    <b v="1"/>
    <x v="10"/>
    <x v="1"/>
  </r>
  <r>
    <n v="3631"/>
    <s v="N"/>
    <s v="Electric Utility"/>
    <s v="GT"/>
    <s v="NG"/>
    <n v="40677"/>
    <n v="807"/>
    <n v="2019"/>
    <n v="50405204.460966542"/>
    <x v="3"/>
    <s v="natural gas"/>
    <b v="1"/>
    <x v="2038"/>
    <x v="1"/>
  </r>
  <r>
    <n v="3631"/>
    <s v="N"/>
    <s v="Electric Utility"/>
    <s v="IC"/>
    <s v="DFO"/>
    <n v="2453"/>
    <n v="230"/>
    <n v="2019"/>
    <n v="10665217.391304348"/>
    <x v="4"/>
    <s v="heavy or residual fuel oil"/>
    <b v="1"/>
    <x v="2039"/>
    <x v="0"/>
  </r>
  <r>
    <n v="3643"/>
    <s v="N"/>
    <s v="Electric Utility"/>
    <s v="HY"/>
    <s v="WAT"/>
    <n v="95625"/>
    <n v="10742"/>
    <n v="2019"/>
    <n v="8901973.5617203508"/>
    <x v="0"/>
    <s v="hydro"/>
    <b v="1"/>
    <x v="2040"/>
    <x v="0"/>
  </r>
  <r>
    <n v="3646"/>
    <s v="N"/>
    <s v="Electric Utility"/>
    <s v="HY"/>
    <s v="WAT"/>
    <n v="802837"/>
    <n v="90186"/>
    <n v="2019"/>
    <n v="8902013.6163040828"/>
    <x v="0"/>
    <s v="hydro"/>
    <b v="1"/>
    <x v="2041"/>
    <x v="0"/>
  </r>
  <r>
    <n v="3648"/>
    <s v="N"/>
    <s v="Electric Utility"/>
    <s v="GT"/>
    <s v="NG"/>
    <n v="257895"/>
    <n v="19230"/>
    <n v="2019"/>
    <n v="13411076.443057721"/>
    <x v="3"/>
    <s v="natural gas"/>
    <b v="1"/>
    <x v="2042"/>
    <x v="0"/>
  </r>
  <r>
    <n v="3648"/>
    <s v="N"/>
    <s v="Electric Utility"/>
    <s v="ST"/>
    <s v="NG"/>
    <n v="2015267"/>
    <n v="114952"/>
    <n v="2019"/>
    <n v="17531378.314426892"/>
    <x v="3"/>
    <s v="natural gas"/>
    <b v="1"/>
    <x v="2043"/>
    <x v="0"/>
  </r>
  <r>
    <n v="3651"/>
    <s v="N"/>
    <s v="Electric Utility"/>
    <s v="HY"/>
    <s v="WAT"/>
    <n v="59813"/>
    <n v="6719"/>
    <n v="2019"/>
    <n v="8902068.7602321766"/>
    <x v="0"/>
    <s v="hydro"/>
    <b v="1"/>
    <x v="2044"/>
    <x v="0"/>
  </r>
  <r>
    <n v="3655"/>
    <s v="N"/>
    <s v="Electric Utility"/>
    <s v="HY"/>
    <s v="WAT"/>
    <n v="0"/>
    <n v="0"/>
    <n v="2019"/>
    <s v=""/>
    <x v="0"/>
    <s v="hydro"/>
    <b v="1"/>
    <x v="62"/>
    <x v="1"/>
  </r>
  <r>
    <n v="3656"/>
    <s v="N"/>
    <s v="Electric Utility"/>
    <s v="HY"/>
    <s v="WAT"/>
    <n v="190084"/>
    <n v="21353"/>
    <n v="2019"/>
    <n v="8901980.986278275"/>
    <x v="0"/>
    <s v="hydro"/>
    <b v="1"/>
    <x v="2045"/>
    <x v="0"/>
  </r>
  <r>
    <n v="3658"/>
    <s v="N"/>
    <s v="Electric Utility"/>
    <s v="HY"/>
    <s v="WAT"/>
    <n v="44607"/>
    <n v="5011"/>
    <n v="2019"/>
    <n v="8901816.0047894623"/>
    <x v="0"/>
    <s v="hydro"/>
    <b v="1"/>
    <x v="2046"/>
    <x v="0"/>
  </r>
  <r>
    <n v="3659"/>
    <s v="N"/>
    <s v="Electric Utility"/>
    <s v="HY"/>
    <s v="WAT"/>
    <n v="51372"/>
    <n v="5771"/>
    <n v="2019"/>
    <n v="8901750.1299601458"/>
    <x v="0"/>
    <s v="hydro"/>
    <b v="1"/>
    <x v="2047"/>
    <x v="0"/>
  </r>
  <r>
    <n v="3661"/>
    <s v="N"/>
    <s v="Electric Utility"/>
    <s v="HY"/>
    <s v="WAT"/>
    <n v="125198"/>
    <n v="14064"/>
    <n v="2019"/>
    <n v="8902019.3401592728"/>
    <x v="0"/>
    <s v="hydro"/>
    <b v="1"/>
    <x v="2048"/>
    <x v="0"/>
  </r>
  <r>
    <n v="3665"/>
    <s v="N"/>
    <s v="Electric Utility"/>
    <s v="GT"/>
    <s v="DFO"/>
    <n v="0"/>
    <n v="0"/>
    <n v="2019"/>
    <s v=""/>
    <x v="4"/>
    <s v="heavy or residual fuel oil"/>
    <b v="1"/>
    <x v="10"/>
    <x v="1"/>
  </r>
  <r>
    <n v="3665"/>
    <s v="N"/>
    <s v="Electric Utility"/>
    <s v="GT"/>
    <s v="NG"/>
    <n v="173009"/>
    <n v="16130"/>
    <n v="2019"/>
    <n v="10725914.445133291"/>
    <x v="3"/>
    <s v="natural gas"/>
    <b v="1"/>
    <x v="2049"/>
    <x v="0"/>
  </r>
  <r>
    <n v="3666"/>
    <s v="N"/>
    <s v="Electric Utility"/>
    <s v="HY"/>
    <s v="WAT"/>
    <n v="74965"/>
    <n v="8421"/>
    <n v="2019"/>
    <n v="8902149.3884336781"/>
    <x v="0"/>
    <s v="hydro"/>
    <b v="1"/>
    <x v="2050"/>
    <x v="0"/>
  </r>
  <r>
    <n v="3675"/>
    <s v="N"/>
    <s v="Electric Utility"/>
    <s v="HY"/>
    <s v="WAT"/>
    <n v="32697"/>
    <n v="3673"/>
    <n v="2019"/>
    <n v="8901987.4761775117"/>
    <x v="0"/>
    <s v="hydro"/>
    <b v="1"/>
    <x v="2051"/>
    <x v="0"/>
  </r>
  <r>
    <n v="3676"/>
    <s v="N"/>
    <s v="Electric Utility"/>
    <s v="HY"/>
    <s v="WAT"/>
    <n v="18239"/>
    <n v="2049"/>
    <n v="2019"/>
    <n v="8901415.3245485611"/>
    <x v="0"/>
    <s v="hydro"/>
    <b v="1"/>
    <x v="2052"/>
    <x v="0"/>
  </r>
  <r>
    <n v="3688"/>
    <s v="N"/>
    <s v="Electric Utility"/>
    <s v="HY"/>
    <s v="WAT"/>
    <n v="20535"/>
    <n v="2307"/>
    <n v="2019"/>
    <n v="8901170.3511053324"/>
    <x v="0"/>
    <s v="hydro"/>
    <b v="1"/>
    <x v="2053"/>
    <x v="0"/>
  </r>
  <r>
    <n v="3691"/>
    <s v="N"/>
    <s v="Electric Utility"/>
    <s v="HY"/>
    <s v="WAT"/>
    <n v="123479"/>
    <n v="13871"/>
    <n v="2019"/>
    <n v="8901953.7163867056"/>
    <x v="0"/>
    <s v="hydro"/>
    <b v="1"/>
    <x v="2054"/>
    <x v="0"/>
  </r>
  <r>
    <n v="3697"/>
    <s v="N"/>
    <s v="Electric Utility"/>
    <s v="HY"/>
    <s v="WAT"/>
    <n v="122476"/>
    <n v="13758"/>
    <n v="2019"/>
    <n v="8902166.0125018172"/>
    <x v="0"/>
    <s v="hydro"/>
    <b v="1"/>
    <x v="2055"/>
    <x v="0"/>
  </r>
  <r>
    <n v="3698"/>
    <s v="N"/>
    <s v="Electric Utility"/>
    <s v="HY"/>
    <s v="WAT"/>
    <n v="55246"/>
    <n v="6206"/>
    <n v="2019"/>
    <n v="8902030.2932645828"/>
    <x v="0"/>
    <s v="hydro"/>
    <b v="1"/>
    <x v="2056"/>
    <x v="0"/>
  </r>
  <r>
    <n v="3699"/>
    <s v="N"/>
    <s v="Electric Utility"/>
    <s v="HY"/>
    <s v="WAT"/>
    <n v="224580"/>
    <n v="25228"/>
    <n v="2019"/>
    <n v="8902013.6356429365"/>
    <x v="0"/>
    <s v="hydro"/>
    <b v="1"/>
    <x v="2057"/>
    <x v="0"/>
  </r>
  <r>
    <n v="3704"/>
    <s v="N"/>
    <s v="Electric Utility"/>
    <s v="HY"/>
    <s v="WAT"/>
    <n v="52575"/>
    <n v="5906"/>
    <n v="2019"/>
    <n v="8901964.1043007113"/>
    <x v="0"/>
    <s v="hydro"/>
    <b v="1"/>
    <x v="2058"/>
    <x v="0"/>
  </r>
  <r>
    <n v="3708"/>
    <s v="N"/>
    <s v="Electric Utility"/>
    <s v="GT"/>
    <s v="DFO"/>
    <n v="4816"/>
    <n v="150"/>
    <n v="2019"/>
    <n v="32106666.666666668"/>
    <x v="4"/>
    <s v="heavy or residual fuel oil"/>
    <b v="1"/>
    <x v="2059"/>
    <x v="1"/>
  </r>
  <r>
    <n v="3709"/>
    <s v="N"/>
    <s v="Electric Utility"/>
    <s v="HY"/>
    <s v="WAT"/>
    <n v="29885"/>
    <n v="3357"/>
    <n v="2019"/>
    <n v="8902293.7146261539"/>
    <x v="0"/>
    <s v="hydro"/>
    <b v="1"/>
    <x v="2060"/>
    <x v="1"/>
  </r>
  <r>
    <n v="3710"/>
    <s v="N"/>
    <s v="Electric Utility"/>
    <s v="HY"/>
    <s v="WAT"/>
    <n v="33667"/>
    <n v="3782"/>
    <n v="2019"/>
    <n v="8901903.7546271812"/>
    <x v="0"/>
    <s v="hydro"/>
    <b v="1"/>
    <x v="2061"/>
    <x v="0"/>
  </r>
  <r>
    <n v="3711"/>
    <s v="N"/>
    <s v="Electric Utility"/>
    <s v="HY"/>
    <s v="WAT"/>
    <n v="144141"/>
    <n v="16192"/>
    <n v="2019"/>
    <n v="8901988.6363636367"/>
    <x v="0"/>
    <s v="hydro"/>
    <b v="1"/>
    <x v="2062"/>
    <x v="0"/>
  </r>
  <r>
    <n v="3712"/>
    <s v="N"/>
    <s v="Electric Utility"/>
    <s v="HY"/>
    <s v="WAT"/>
    <n v="203606"/>
    <n v="22872"/>
    <n v="2019"/>
    <n v="8901976.2154599521"/>
    <x v="0"/>
    <s v="hydro"/>
    <b v="1"/>
    <x v="2063"/>
    <x v="0"/>
  </r>
  <r>
    <n v="3714"/>
    <s v="N"/>
    <s v="Electric Utility"/>
    <s v="HY"/>
    <s v="WAT"/>
    <n v="79408"/>
    <n v="8920"/>
    <n v="2019"/>
    <n v="8902242.1524663679"/>
    <x v="0"/>
    <s v="hydro"/>
    <b v="1"/>
    <x v="2064"/>
    <x v="1"/>
  </r>
  <r>
    <n v="3716"/>
    <s v="N"/>
    <s v="Electric Utility"/>
    <s v="HY"/>
    <s v="WAT"/>
    <n v="0"/>
    <n v="0"/>
    <n v="2019"/>
    <s v=""/>
    <x v="0"/>
    <s v="hydro"/>
    <b v="1"/>
    <x v="62"/>
    <x v="1"/>
  </r>
  <r>
    <n v="3717"/>
    <s v="N"/>
    <s v="Electric Utility"/>
    <s v="HY"/>
    <s v="WAT"/>
    <n v="388643"/>
    <n v="43658"/>
    <n v="2019"/>
    <n v="8901988.1808603238"/>
    <x v="0"/>
    <s v="hydro"/>
    <b v="1"/>
    <x v="2065"/>
    <x v="0"/>
  </r>
  <r>
    <n v="3720"/>
    <s v="N"/>
    <s v="Electric Utility"/>
    <s v="HY"/>
    <s v="WAT"/>
    <n v="144141"/>
    <n v="16192"/>
    <n v="2019"/>
    <n v="8901988.6363636367"/>
    <x v="0"/>
    <s v="hydro"/>
    <b v="1"/>
    <x v="2062"/>
    <x v="0"/>
  </r>
  <r>
    <n v="3722"/>
    <s v="N"/>
    <s v="Electric Utility"/>
    <s v="HY"/>
    <s v="WAT"/>
    <n v="101385"/>
    <n v="11389"/>
    <n v="2019"/>
    <n v="8902010.7120906133"/>
    <x v="0"/>
    <s v="hydro"/>
    <b v="1"/>
    <x v="2066"/>
    <x v="0"/>
  </r>
  <r>
    <n v="3723"/>
    <s v="N"/>
    <s v="Electric Utility"/>
    <s v="GT"/>
    <s v="DFO"/>
    <n v="3519"/>
    <n v="95"/>
    <n v="2019"/>
    <n v="37042105.263157897"/>
    <x v="4"/>
    <s v="heavy or residual fuel oil"/>
    <b v="1"/>
    <x v="2067"/>
    <x v="1"/>
  </r>
  <r>
    <n v="3724"/>
    <s v="N"/>
    <s v="Electric Utility"/>
    <s v="HY"/>
    <s v="WAT"/>
    <n v="41625"/>
    <n v="4676"/>
    <n v="2019"/>
    <n v="8901839.1787852868"/>
    <x v="0"/>
    <s v="hydro"/>
    <b v="1"/>
    <x v="2068"/>
    <x v="0"/>
  </r>
  <r>
    <n v="3725"/>
    <s v="N"/>
    <s v="Electric Utility"/>
    <s v="HY"/>
    <s v="WAT"/>
    <n v="61977"/>
    <n v="6962"/>
    <n v="2019"/>
    <n v="8902183.2806664761"/>
    <x v="0"/>
    <s v="hydro"/>
    <b v="1"/>
    <x v="2069"/>
    <x v="1"/>
  </r>
  <r>
    <n v="3728"/>
    <s v="N"/>
    <s v="Electric Utility"/>
    <s v="HY"/>
    <s v="WAT"/>
    <n v="151752"/>
    <n v="17047"/>
    <n v="2019"/>
    <n v="8901976.8874288723"/>
    <x v="0"/>
    <s v="hydro"/>
    <b v="1"/>
    <x v="2070"/>
    <x v="0"/>
  </r>
  <r>
    <n v="3731"/>
    <s v="N"/>
    <s v="NAICS-22 Non-Cogen"/>
    <s v="HY"/>
    <s v="WAT"/>
    <n v="158553"/>
    <n v="17811"/>
    <n v="2019"/>
    <n v="8901970.6922688223"/>
    <x v="0"/>
    <s v="hydro"/>
    <b v="1"/>
    <x v="2071"/>
    <x v="0"/>
  </r>
  <r>
    <n v="3734"/>
    <s v="N"/>
    <s v="Electric Utility"/>
    <s v="GT"/>
    <s v="DFO"/>
    <n v="0"/>
    <n v="0"/>
    <n v="2019"/>
    <s v=""/>
    <x v="4"/>
    <s v="heavy or residual fuel oil"/>
    <b v="1"/>
    <x v="10"/>
    <x v="1"/>
  </r>
  <r>
    <n v="3734"/>
    <s v="N"/>
    <s v="Electric Utility"/>
    <s v="GT"/>
    <s v="JF"/>
    <n v="0"/>
    <n v="0"/>
    <n v="2019"/>
    <s v=""/>
    <x v="10"/>
    <s v="petroleum"/>
    <b v="1"/>
    <x v="107"/>
    <x v="1"/>
  </r>
  <r>
    <n v="3734"/>
    <s v="N"/>
    <s v="Electric Utility"/>
    <s v="GT"/>
    <s v="KER"/>
    <n v="4095"/>
    <n v="270"/>
    <n v="2019"/>
    <n v="15166666.666666666"/>
    <x v="7"/>
    <s v="other"/>
    <b v="1"/>
    <x v="2072"/>
    <x v="0"/>
  </r>
  <r>
    <n v="3735"/>
    <s v="N"/>
    <s v="Electric Utility"/>
    <s v="GT"/>
    <s v="DFO"/>
    <n v="2922"/>
    <n v="91"/>
    <n v="2019"/>
    <n v="32109890.109890111"/>
    <x v="4"/>
    <s v="heavy or residual fuel oil"/>
    <b v="1"/>
    <x v="2073"/>
    <x v="1"/>
  </r>
  <r>
    <n v="3737"/>
    <s v="N"/>
    <s v="Electric Utility"/>
    <s v="HY"/>
    <s v="WAT"/>
    <n v="391314"/>
    <n v="43958"/>
    <n v="2019"/>
    <n v="8901997.36111743"/>
    <x v="0"/>
    <s v="hydro"/>
    <b v="1"/>
    <x v="2074"/>
    <x v="0"/>
  </r>
  <r>
    <n v="3737"/>
    <s v="N"/>
    <s v="Electric Utility"/>
    <s v="IC"/>
    <s v="DFO"/>
    <n v="360"/>
    <n v="35"/>
    <n v="2019"/>
    <n v="10285714.285714287"/>
    <x v="4"/>
    <s v="heavy or residual fuel oil"/>
    <b v="1"/>
    <x v="736"/>
    <x v="0"/>
  </r>
  <r>
    <n v="3739"/>
    <s v="N"/>
    <s v="Electric Utility"/>
    <s v="HY"/>
    <s v="WAT"/>
    <n v="100896"/>
    <n v="11334"/>
    <n v="2019"/>
    <n v="8902064.5844362099"/>
    <x v="0"/>
    <s v="hydro"/>
    <b v="1"/>
    <x v="2075"/>
    <x v="0"/>
  </r>
  <r>
    <n v="3740"/>
    <s v="N"/>
    <s v="Electric Utility"/>
    <s v="HY"/>
    <s v="WAT"/>
    <n v="107260"/>
    <n v="12049"/>
    <n v="2019"/>
    <n v="8901983.5671010036"/>
    <x v="0"/>
    <s v="hydro"/>
    <b v="1"/>
    <x v="2076"/>
    <x v="0"/>
  </r>
  <r>
    <n v="3743"/>
    <s v="N"/>
    <s v="Electric Utility"/>
    <s v="HY"/>
    <s v="WAT"/>
    <n v="32500"/>
    <n v="3651"/>
    <n v="2019"/>
    <n v="8901670.7751301024"/>
    <x v="0"/>
    <s v="hydro"/>
    <b v="1"/>
    <x v="2077"/>
    <x v="0"/>
  </r>
  <r>
    <n v="3745"/>
    <s v="N"/>
    <s v="NAICS-22 Non-Cogen"/>
    <s v="HY"/>
    <s v="WAT"/>
    <n v="2270401"/>
    <n v="255044"/>
    <n v="2019"/>
    <n v="8901997.3024262469"/>
    <x v="0"/>
    <s v="hydro"/>
    <b v="1"/>
    <x v="2078"/>
    <x v="0"/>
  </r>
  <r>
    <n v="3746"/>
    <s v="N"/>
    <s v="NAICS-22 Non-Cogen"/>
    <s v="HY"/>
    <s v="WAT"/>
    <n v="922799"/>
    <n v="103662"/>
    <n v="2019"/>
    <n v="8901998.8038046733"/>
    <x v="0"/>
    <s v="hydro"/>
    <b v="1"/>
    <x v="2079"/>
    <x v="0"/>
  </r>
  <r>
    <n v="3750"/>
    <s v="N"/>
    <s v="Electric Utility"/>
    <s v="HY"/>
    <s v="WAT"/>
    <n v="54356"/>
    <n v="6106"/>
    <n v="2019"/>
    <n v="8902063.5440550279"/>
    <x v="0"/>
    <s v="hydro"/>
    <b v="1"/>
    <x v="2080"/>
    <x v="0"/>
  </r>
  <r>
    <n v="3753"/>
    <s v="N"/>
    <s v="Electric Utility"/>
    <s v="HY"/>
    <s v="WAT"/>
    <n v="36659"/>
    <n v="4118"/>
    <n v="2019"/>
    <n v="8902136.9596891701"/>
    <x v="0"/>
    <s v="hydro"/>
    <b v="1"/>
    <x v="2081"/>
    <x v="0"/>
  </r>
  <r>
    <n v="3753"/>
    <s v="N"/>
    <s v="Electric Utility"/>
    <s v="ST"/>
    <s v="DFO"/>
    <n v="0"/>
    <n v="0"/>
    <n v="2019"/>
    <s v=""/>
    <x v="4"/>
    <s v="heavy or residual fuel oil"/>
    <b v="1"/>
    <x v="10"/>
    <x v="1"/>
  </r>
  <r>
    <n v="3754"/>
    <s v="N"/>
    <s v="Electric Utility"/>
    <s v="GT"/>
    <s v="DFO"/>
    <n v="1506"/>
    <n v="80"/>
    <n v="2019"/>
    <n v="18825000"/>
    <x v="4"/>
    <s v="heavy or residual fuel oil"/>
    <b v="1"/>
    <x v="2082"/>
    <x v="0"/>
  </r>
  <r>
    <n v="3754"/>
    <s v="N"/>
    <s v="Electric Utility"/>
    <s v="GT"/>
    <s v="RFO"/>
    <n v="0"/>
    <n v="0"/>
    <n v="2019"/>
    <s v=""/>
    <x v="4"/>
    <s v="heavy or residual fuel oil"/>
    <b v="1"/>
    <x v="10"/>
    <x v="1"/>
  </r>
  <r>
    <n v="3762"/>
    <s v="N"/>
    <s v="Electric Utility"/>
    <s v="HY"/>
    <s v="WAT"/>
    <n v="16877"/>
    <n v="1896"/>
    <n v="2019"/>
    <n v="8901371.3080168776"/>
    <x v="0"/>
    <s v="hydro"/>
    <b v="1"/>
    <x v="2083"/>
    <x v="0"/>
  </r>
  <r>
    <n v="3764"/>
    <s v="N"/>
    <s v="Electric Utility"/>
    <s v="HY"/>
    <s v="WAT"/>
    <n v="32465"/>
    <n v="3647"/>
    <n v="2019"/>
    <n v="8901837.1264052652"/>
    <x v="0"/>
    <s v="hydro"/>
    <b v="1"/>
    <x v="2084"/>
    <x v="0"/>
  </r>
  <r>
    <n v="3765"/>
    <s v="N"/>
    <s v="Electric Utility"/>
    <s v="HY"/>
    <s v="WAT"/>
    <n v="17119"/>
    <n v="1923"/>
    <n v="2019"/>
    <n v="8902236.0894435775"/>
    <x v="0"/>
    <s v="hydro"/>
    <b v="1"/>
    <x v="2085"/>
    <x v="1"/>
  </r>
  <r>
    <n v="3772"/>
    <s v="N"/>
    <s v="Electric Utility"/>
    <s v="HY"/>
    <s v="WAT"/>
    <n v="294097"/>
    <n v="33037"/>
    <n v="2019"/>
    <n v="8902049.2175439671"/>
    <x v="0"/>
    <s v="hydro"/>
    <b v="1"/>
    <x v="2086"/>
    <x v="0"/>
  </r>
  <r>
    <n v="3773"/>
    <s v="N"/>
    <s v="Electric Utility"/>
    <s v="HY"/>
    <s v="WAT"/>
    <n v="591929"/>
    <n v="66494"/>
    <n v="2019"/>
    <n v="8901991.1570968796"/>
    <x v="0"/>
    <s v="hydro"/>
    <b v="1"/>
    <x v="2087"/>
    <x v="0"/>
  </r>
  <r>
    <n v="3774"/>
    <s v="N"/>
    <s v="Electric Utility"/>
    <s v="HY"/>
    <s v="WAT"/>
    <n v="2519587"/>
    <n v="283036"/>
    <n v="2019"/>
    <n v="8902001.8654870763"/>
    <x v="0"/>
    <s v="hydro"/>
    <b v="1"/>
    <x v="2088"/>
    <x v="0"/>
  </r>
  <r>
    <n v="3775"/>
    <s v="N"/>
    <s v="Electric Utility"/>
    <s v="ST"/>
    <s v="BIT"/>
    <n v="0"/>
    <n v="0"/>
    <n v="2019"/>
    <s v=""/>
    <x v="2"/>
    <s v="hard coal"/>
    <b v="1"/>
    <x v="5"/>
    <x v="1"/>
  </r>
  <r>
    <n v="3775"/>
    <s v="N"/>
    <s v="Electric Utility"/>
    <s v="ST"/>
    <s v="DFO"/>
    <n v="0"/>
    <n v="0"/>
    <n v="2019"/>
    <s v=""/>
    <x v="4"/>
    <s v="heavy or residual fuel oil"/>
    <b v="1"/>
    <x v="10"/>
    <x v="1"/>
  </r>
  <r>
    <n v="3775"/>
    <s v="N"/>
    <s v="Electric Utility"/>
    <s v="ST"/>
    <s v="NG"/>
    <n v="4027085"/>
    <n v="338987"/>
    <n v="2019"/>
    <n v="11879762.350768615"/>
    <x v="3"/>
    <s v="natural gas"/>
    <b v="1"/>
    <x v="2089"/>
    <x v="0"/>
  </r>
  <r>
    <n v="3777"/>
    <s v="N"/>
    <s v="Electric Utility"/>
    <s v="HY"/>
    <s v="WAT"/>
    <n v="643490"/>
    <n v="72286"/>
    <n v="2019"/>
    <n v="8902000.3873502463"/>
    <x v="0"/>
    <s v="hydro"/>
    <b v="1"/>
    <x v="2090"/>
    <x v="0"/>
  </r>
  <r>
    <n v="3778"/>
    <s v="N"/>
    <s v="Electric Utility"/>
    <s v="HY"/>
    <s v="WAT"/>
    <n v="93684"/>
    <n v="10524"/>
    <n v="2019"/>
    <n v="8901938.4264538195"/>
    <x v="0"/>
    <s v="hydro"/>
    <b v="1"/>
    <x v="2091"/>
    <x v="0"/>
  </r>
  <r>
    <n v="3779"/>
    <s v="N"/>
    <s v="Electric Utility"/>
    <s v="HY"/>
    <s v="WAT"/>
    <n v="140260"/>
    <n v="15756"/>
    <n v="2019"/>
    <n v="8902005.5851739012"/>
    <x v="0"/>
    <s v="hydro"/>
    <b v="1"/>
    <x v="2092"/>
    <x v="0"/>
  </r>
  <r>
    <n v="3780"/>
    <s v="N"/>
    <s v="Electric Utility"/>
    <s v="HY"/>
    <s v="WAT"/>
    <n v="2934686"/>
    <n v="329666"/>
    <n v="2019"/>
    <n v="8901997.7795708384"/>
    <x v="0"/>
    <s v="hydro"/>
    <b v="1"/>
    <x v="2093"/>
    <x v="0"/>
  </r>
  <r>
    <n v="3780"/>
    <s v="N"/>
    <s v="Electric Utility"/>
    <s v="PS"/>
    <s v="WAT"/>
    <n v="0"/>
    <n v="-323864"/>
    <n v="2019"/>
    <n v="0"/>
    <x v="0"/>
    <s v="hydro"/>
    <b v="1"/>
    <x v="0"/>
    <x v="0"/>
  </r>
  <r>
    <n v="3782"/>
    <s v="N"/>
    <s v="NAICS-22 Non-Cogen"/>
    <s v="IC"/>
    <s v="DFO"/>
    <n v="25654"/>
    <n v="2586"/>
    <n v="2019"/>
    <n v="9920340.2938901782"/>
    <x v="4"/>
    <s v="heavy or residual fuel oil"/>
    <b v="1"/>
    <x v="2094"/>
    <x v="0"/>
  </r>
  <r>
    <n v="3785"/>
    <s v="N"/>
    <s v="NAICS-22 Non-Cogen"/>
    <s v="GT"/>
    <s v="DFO"/>
    <n v="9949"/>
    <n v="656"/>
    <n v="2019"/>
    <n v="15166158.536585366"/>
    <x v="4"/>
    <s v="heavy or residual fuel oil"/>
    <b v="1"/>
    <x v="2095"/>
    <x v="0"/>
  </r>
  <r>
    <n v="3789"/>
    <s v="N"/>
    <s v="NAICS-22 Non-Cogen"/>
    <s v="HY"/>
    <s v="WAT"/>
    <n v="52752"/>
    <n v="5926"/>
    <n v="2019"/>
    <n v="8901788.7276409045"/>
    <x v="0"/>
    <s v="hydro"/>
    <b v="1"/>
    <x v="2096"/>
    <x v="0"/>
  </r>
  <r>
    <n v="3790"/>
    <s v="N"/>
    <s v="NAICS-22 Non-Cogen"/>
    <s v="HY"/>
    <s v="WAT"/>
    <n v="48987"/>
    <n v="5503"/>
    <n v="2019"/>
    <n v="8901871.7063419949"/>
    <x v="0"/>
    <s v="hydro"/>
    <b v="1"/>
    <x v="2097"/>
    <x v="0"/>
  </r>
  <r>
    <n v="3796"/>
    <s v="N"/>
    <s v="Electric Utility"/>
    <s v="ST"/>
    <s v="DFO"/>
    <n v="0"/>
    <n v="0"/>
    <n v="2019"/>
    <s v=""/>
    <x v="4"/>
    <s v="heavy or residual fuel oil"/>
    <b v="1"/>
    <x v="10"/>
    <x v="1"/>
  </r>
  <r>
    <n v="3796"/>
    <s v="N"/>
    <s v="Electric Utility"/>
    <s v="ST"/>
    <s v="NG"/>
    <n v="0"/>
    <n v="0"/>
    <n v="2019"/>
    <s v=""/>
    <x v="3"/>
    <s v="natural gas"/>
    <b v="1"/>
    <x v="30"/>
    <x v="1"/>
  </r>
  <r>
    <n v="3797"/>
    <s v="N"/>
    <s v="Electric Utility"/>
    <s v="CA"/>
    <s v="DFO"/>
    <n v="0"/>
    <n v="0"/>
    <n v="2019"/>
    <s v=""/>
    <x v="4"/>
    <s v="heavy or residual fuel oil"/>
    <b v="1"/>
    <x v="10"/>
    <x v="1"/>
  </r>
  <r>
    <n v="3797"/>
    <s v="N"/>
    <s v="Electric Utility"/>
    <s v="CA"/>
    <s v="NG"/>
    <n v="0"/>
    <n v="0"/>
    <n v="2019"/>
    <s v=""/>
    <x v="1"/>
    <s v="natural gas"/>
    <b v="1"/>
    <x v="435"/>
    <x v="1"/>
  </r>
  <r>
    <n v="3797"/>
    <s v="N"/>
    <s v="Electric Utility"/>
    <s v="CT"/>
    <s v="DFO"/>
    <n v="15077"/>
    <n v="2066.308"/>
    <n v="2019"/>
    <n v="7296588.8918786552"/>
    <x v="4"/>
    <s v="heavy or residual fuel oil"/>
    <b v="1"/>
    <x v="2098"/>
    <x v="0"/>
  </r>
  <r>
    <n v="3797"/>
    <s v="N"/>
    <s v="Electric Utility"/>
    <s v="CT"/>
    <s v="NG"/>
    <n v="19469639"/>
    <n v="2676333.7000000002"/>
    <n v="2019"/>
    <n v="7274742.6824988229"/>
    <x v="1"/>
    <s v="natural gas"/>
    <b v="1"/>
    <x v="2099"/>
    <x v="0"/>
  </r>
  <r>
    <n v="3797"/>
    <s v="N"/>
    <s v="Electric Utility"/>
    <s v="ST"/>
    <s v="BIT"/>
    <n v="9379455"/>
    <n v="919703.29"/>
    <n v="2019"/>
    <n v="10198348.860967975"/>
    <x v="2"/>
    <s v="hard coal"/>
    <b v="1"/>
    <x v="2100"/>
    <x v="0"/>
  </r>
  <r>
    <n v="3797"/>
    <s v="N"/>
    <s v="Electric Utility"/>
    <s v="ST"/>
    <s v="DFO"/>
    <n v="169504"/>
    <n v="16729.713"/>
    <n v="2019"/>
    <n v="10131913.201380083"/>
    <x v="4"/>
    <s v="heavy or residual fuel oil"/>
    <b v="1"/>
    <x v="2101"/>
    <x v="0"/>
  </r>
  <r>
    <n v="3798"/>
    <s v="N"/>
    <s v="Electric Utility"/>
    <s v="HY"/>
    <s v="WAT"/>
    <n v="172199"/>
    <n v="19344"/>
    <n v="2019"/>
    <n v="8901933.4160463195"/>
    <x v="0"/>
    <s v="hydro"/>
    <b v="1"/>
    <x v="2102"/>
    <x v="0"/>
  </r>
  <r>
    <n v="3799"/>
    <s v="N"/>
    <s v="Electric Utility"/>
    <s v="GT"/>
    <s v="DFO"/>
    <n v="10292"/>
    <n v="599"/>
    <n v="2019"/>
    <n v="17181969.949916527"/>
    <x v="4"/>
    <s v="heavy or residual fuel oil"/>
    <b v="1"/>
    <x v="2103"/>
    <x v="0"/>
  </r>
  <r>
    <n v="3800"/>
    <s v="N"/>
    <s v="Electric Utility"/>
    <s v="GT"/>
    <s v="DFO"/>
    <n v="9644"/>
    <n v="535"/>
    <n v="2019"/>
    <n v="18026168.224299066"/>
    <x v="4"/>
    <s v="heavy or residual fuel oil"/>
    <b v="1"/>
    <x v="2104"/>
    <x v="0"/>
  </r>
  <r>
    <n v="3803"/>
    <s v="N"/>
    <s v="Electric Utility"/>
    <s v="GT"/>
    <s v="BIT"/>
    <n v="0"/>
    <n v="0"/>
    <n v="2019"/>
    <s v=""/>
    <x v="2"/>
    <s v="hard coal"/>
    <b v="1"/>
    <x v="5"/>
    <x v="1"/>
  </r>
  <r>
    <n v="3803"/>
    <s v="N"/>
    <s v="Electric Utility"/>
    <s v="GT"/>
    <s v="DFO"/>
    <n v="2317"/>
    <n v="140"/>
    <n v="2019"/>
    <n v="16550000"/>
    <x v="4"/>
    <s v="heavy or residual fuel oil"/>
    <b v="1"/>
    <x v="2105"/>
    <x v="0"/>
  </r>
  <r>
    <n v="3804"/>
    <s v="N"/>
    <s v="Electric Utility"/>
    <s v="CA"/>
    <s v="DFO"/>
    <n v="0"/>
    <n v="0"/>
    <n v="2019"/>
    <s v=""/>
    <x v="4"/>
    <s v="heavy or residual fuel oil"/>
    <b v="1"/>
    <x v="10"/>
    <x v="1"/>
  </r>
  <r>
    <n v="3804"/>
    <s v="N"/>
    <s v="Electric Utility"/>
    <s v="CA"/>
    <s v="NG"/>
    <n v="0"/>
    <n v="0"/>
    <n v="2019"/>
    <s v=""/>
    <x v="1"/>
    <s v="natural gas"/>
    <b v="1"/>
    <x v="435"/>
    <x v="1"/>
  </r>
  <r>
    <n v="3804"/>
    <s v="N"/>
    <s v="Electric Utility"/>
    <s v="CT"/>
    <s v="DFO"/>
    <n v="42967"/>
    <n v="5922.5780000000004"/>
    <n v="2019"/>
    <n v="7254779.928605414"/>
    <x v="4"/>
    <s v="heavy or residual fuel oil"/>
    <b v="1"/>
    <x v="2106"/>
    <x v="0"/>
  </r>
  <r>
    <n v="3804"/>
    <s v="N"/>
    <s v="Electric Utility"/>
    <s v="CT"/>
    <s v="NG"/>
    <n v="20194510"/>
    <n v="2817970.4"/>
    <n v="2019"/>
    <n v="7166331.4845322724"/>
    <x v="1"/>
    <s v="natural gas"/>
    <b v="1"/>
    <x v="2107"/>
    <x v="0"/>
  </r>
  <r>
    <n v="3804"/>
    <s v="N"/>
    <s v="Electric Utility"/>
    <s v="GT"/>
    <s v="DFO"/>
    <n v="7839"/>
    <n v="432"/>
    <n v="2019"/>
    <n v="18145833.333333332"/>
    <x v="4"/>
    <s v="heavy or residual fuel oil"/>
    <b v="1"/>
    <x v="2108"/>
    <x v="0"/>
  </r>
  <r>
    <n v="3804"/>
    <s v="N"/>
    <s v="Electric Utility"/>
    <s v="ST"/>
    <s v="DFO"/>
    <n v="15515"/>
    <n v="996.97299999999996"/>
    <n v="2019"/>
    <n v="15562106.496364497"/>
    <x v="4"/>
    <s v="heavy or residual fuel oil"/>
    <b v="1"/>
    <x v="2109"/>
    <x v="0"/>
  </r>
  <r>
    <n v="3804"/>
    <s v="N"/>
    <s v="Electric Utility"/>
    <s v="ST"/>
    <s v="NG"/>
    <n v="0"/>
    <n v="0"/>
    <n v="2019"/>
    <s v=""/>
    <x v="3"/>
    <s v="natural gas"/>
    <b v="1"/>
    <x v="30"/>
    <x v="1"/>
  </r>
  <r>
    <n v="3804"/>
    <s v="N"/>
    <s v="Electric Utility"/>
    <s v="ST"/>
    <s v="RFO"/>
    <n v="381713"/>
    <n v="30609.026999999998"/>
    <n v="2019"/>
    <n v="12470602.218097296"/>
    <x v="4"/>
    <s v="heavy or residual fuel oil"/>
    <b v="1"/>
    <x v="2110"/>
    <x v="0"/>
  </r>
  <r>
    <n v="3806"/>
    <s v="N"/>
    <s v="Electric Utility"/>
    <s v="ST"/>
    <s v="NUC"/>
    <n v="0"/>
    <n v="6642083"/>
    <n v="2019"/>
    <n v="0"/>
    <x v="5"/>
    <s v="nuclear"/>
    <b v="1"/>
    <x v="33"/>
    <x v="1"/>
  </r>
  <r>
    <n v="3806"/>
    <s v="N"/>
    <s v="Electric Utility"/>
    <s v="ST"/>
    <s v="NUC"/>
    <n v="0"/>
    <n v="7530894"/>
    <n v="2019"/>
    <n v="0"/>
    <x v="5"/>
    <s v="nuclear"/>
    <b v="1"/>
    <x v="33"/>
    <x v="1"/>
  </r>
  <r>
    <n v="3809"/>
    <s v="N"/>
    <s v="Electric Utility"/>
    <s v="ST"/>
    <s v="BIT"/>
    <n v="0"/>
    <n v="0"/>
    <n v="2019"/>
    <s v=""/>
    <x v="2"/>
    <s v="hard coal"/>
    <b v="1"/>
    <x v="5"/>
    <x v="1"/>
  </r>
  <r>
    <n v="3809"/>
    <s v="N"/>
    <s v="Electric Utility"/>
    <s v="ST"/>
    <s v="DFO"/>
    <n v="29453"/>
    <n v="939.57799999999997"/>
    <n v="2019"/>
    <n v="31347051.54867398"/>
    <x v="4"/>
    <s v="heavy or residual fuel oil"/>
    <b v="1"/>
    <x v="2111"/>
    <x v="1"/>
  </r>
  <r>
    <n v="3809"/>
    <s v="N"/>
    <s v="Electric Utility"/>
    <s v="ST"/>
    <s v="NG"/>
    <n v="264747"/>
    <n v="17423.834999999999"/>
    <n v="2019"/>
    <n v="15194530.939945195"/>
    <x v="3"/>
    <s v="natural gas"/>
    <b v="1"/>
    <x v="2112"/>
    <x v="0"/>
  </r>
  <r>
    <n v="3809"/>
    <s v="N"/>
    <s v="Electric Utility"/>
    <s v="ST"/>
    <s v="RFO"/>
    <n v="485174"/>
    <n v="43095.587"/>
    <n v="2019"/>
    <n v="11258090.068479633"/>
    <x v="4"/>
    <s v="heavy or residual fuel oil"/>
    <b v="1"/>
    <x v="2113"/>
    <x v="0"/>
  </r>
  <r>
    <n v="3821"/>
    <s v="N"/>
    <s v="Electric Utility"/>
    <s v="HY"/>
    <s v="WAT"/>
    <n v="129347"/>
    <n v="14530"/>
    <n v="2019"/>
    <n v="8902064.6937370952"/>
    <x v="0"/>
    <s v="hydro"/>
    <b v="1"/>
    <x v="2114"/>
    <x v="0"/>
  </r>
  <r>
    <n v="3825"/>
    <s v="N"/>
    <s v="Electric Utility"/>
    <s v="HY"/>
    <s v="WAT"/>
    <n v="313413"/>
    <n v="35207"/>
    <n v="2019"/>
    <n v="8902008.1233845539"/>
    <x v="0"/>
    <s v="hydro"/>
    <b v="1"/>
    <x v="2115"/>
    <x v="0"/>
  </r>
  <r>
    <n v="3826"/>
    <s v="N"/>
    <s v="Electric Utility"/>
    <s v="HY"/>
    <s v="WAT"/>
    <n v="2761"/>
    <n v="310"/>
    <n v="2019"/>
    <n v="8906451.6129032262"/>
    <x v="0"/>
    <s v="hydro"/>
    <b v="1"/>
    <x v="2116"/>
    <x v="1"/>
  </r>
  <r>
    <n v="3827"/>
    <s v="N"/>
    <s v="Electric Utility"/>
    <s v="HY"/>
    <s v="WAT"/>
    <n v="56920"/>
    <n v="6394"/>
    <n v="2019"/>
    <n v="8902095.7147325613"/>
    <x v="0"/>
    <s v="hydro"/>
    <b v="1"/>
    <x v="2117"/>
    <x v="0"/>
  </r>
  <r>
    <n v="3833"/>
    <s v="N"/>
    <s v="Electric Utility"/>
    <s v="HY"/>
    <s v="WAT"/>
    <n v="4802068"/>
    <n v="539437"/>
    <n v="2019"/>
    <n v="8901999.6774414815"/>
    <x v="0"/>
    <s v="hydro"/>
    <b v="1"/>
    <x v="2118"/>
    <x v="0"/>
  </r>
  <r>
    <n v="3834"/>
    <s v="N"/>
    <s v="Electric Utility"/>
    <s v="HY"/>
    <s v="WAT"/>
    <n v="301438"/>
    <n v="33862"/>
    <n v="2019"/>
    <n v="8901954.9937983565"/>
    <x v="0"/>
    <s v="hydro"/>
    <b v="1"/>
    <x v="2119"/>
    <x v="0"/>
  </r>
  <r>
    <n v="3845"/>
    <s v="N"/>
    <s v="NAICS-22 Non-Cogen"/>
    <s v="ST"/>
    <s v="DFO"/>
    <n v="97908"/>
    <n v="8635.3989999999994"/>
    <n v="2019"/>
    <n v="11337982.182409871"/>
    <x v="4"/>
    <s v="heavy or residual fuel oil"/>
    <b v="1"/>
    <x v="2120"/>
    <x v="0"/>
  </r>
  <r>
    <n v="3845"/>
    <s v="N"/>
    <s v="NAICS-22 Non-Cogen"/>
    <s v="ST"/>
    <s v="RC"/>
    <n v="79355902"/>
    <n v="7146271.5999999996"/>
    <n v="2019"/>
    <n v="11104518.053861821"/>
    <x v="2"/>
    <s v="hard coal"/>
    <b v="1"/>
    <x v="2121"/>
    <x v="0"/>
  </r>
  <r>
    <n v="3845"/>
    <s v="N"/>
    <s v="NAICS-22 Non-Cogen"/>
    <s v="ST"/>
    <s v="SUB"/>
    <n v="0"/>
    <n v="0"/>
    <n v="2019"/>
    <s v=""/>
    <x v="2"/>
    <s v="hard coal"/>
    <b v="1"/>
    <x v="5"/>
    <x v="1"/>
  </r>
  <r>
    <n v="3845"/>
    <s v="N"/>
    <s v="NAICS-22 Non-Cogen"/>
    <s v="ST"/>
    <s v="WC"/>
    <n v="0"/>
    <n v="0"/>
    <n v="2019"/>
    <s v=""/>
    <x v="2"/>
    <s v="hard coal"/>
    <b v="1"/>
    <x v="5"/>
    <x v="1"/>
  </r>
  <r>
    <n v="3847"/>
    <s v="N"/>
    <s v="Electric Utility"/>
    <s v="HY"/>
    <s v="WAT"/>
    <n v="3000277"/>
    <n v="337034"/>
    <n v="2019"/>
    <n v="8902000.9850638211"/>
    <x v="0"/>
    <s v="hydro"/>
    <b v="1"/>
    <x v="2122"/>
    <x v="0"/>
  </r>
  <r>
    <n v="3850"/>
    <s v="N"/>
    <s v="Electric Utility"/>
    <s v="HY"/>
    <s v="WAT"/>
    <n v="3285587"/>
    <n v="369084"/>
    <n v="2019"/>
    <n v="8902003.3379935194"/>
    <x v="0"/>
    <s v="hydro"/>
    <b v="1"/>
    <x v="2123"/>
    <x v="0"/>
  </r>
  <r>
    <n v="3852"/>
    <s v="N"/>
    <s v="Electric Utility"/>
    <s v="HY"/>
    <s v="WAT"/>
    <n v="3293945"/>
    <n v="370023"/>
    <n v="2019"/>
    <n v="8902000.686443815"/>
    <x v="0"/>
    <s v="hydro"/>
    <b v="1"/>
    <x v="2124"/>
    <x v="0"/>
  </r>
  <r>
    <n v="3853"/>
    <s v="N"/>
    <s v="Electric Utility"/>
    <s v="IC"/>
    <s v="DFO"/>
    <n v="2084"/>
    <n v="186"/>
    <n v="2019"/>
    <n v="11204301.075268818"/>
    <x v="4"/>
    <s v="heavy or residual fuel oil"/>
    <b v="1"/>
    <x v="2125"/>
    <x v="0"/>
  </r>
  <r>
    <n v="3854"/>
    <s v="N"/>
    <s v="NAICS-22 Non-Cogen"/>
    <s v="HY"/>
    <s v="WAT"/>
    <n v="1278399"/>
    <n v="143608"/>
    <n v="2019"/>
    <n v="8902004.0666258149"/>
    <x v="0"/>
    <s v="hydro"/>
    <b v="1"/>
    <x v="2126"/>
    <x v="0"/>
  </r>
  <r>
    <n v="3855"/>
    <s v="N"/>
    <s v="Electric Utility"/>
    <s v="HY"/>
    <s v="WAT"/>
    <n v="2348401"/>
    <n v="263806"/>
    <n v="2019"/>
    <n v="8901999.954512028"/>
    <x v="0"/>
    <s v="hydro"/>
    <b v="1"/>
    <x v="2127"/>
    <x v="0"/>
  </r>
  <r>
    <n v="3860"/>
    <s v="N"/>
    <s v="Electric Utility"/>
    <s v="HY"/>
    <s v="WAT"/>
    <n v="432502"/>
    <n v="48585"/>
    <n v="2019"/>
    <n v="8901965.6272512097"/>
    <x v="0"/>
    <s v="hydro"/>
    <b v="1"/>
    <x v="2128"/>
    <x v="0"/>
  </r>
  <r>
    <n v="3861"/>
    <s v="N"/>
    <s v="Electric Utility"/>
    <s v="HY"/>
    <s v="WAT"/>
    <n v="2340744"/>
    <n v="262946"/>
    <n v="2019"/>
    <n v="8901995.086443603"/>
    <x v="0"/>
    <s v="hydro"/>
    <b v="1"/>
    <x v="2129"/>
    <x v="0"/>
  </r>
  <r>
    <n v="3866"/>
    <s v="N"/>
    <s v="Electric Utility"/>
    <s v="HY"/>
    <s v="WAT"/>
    <n v="1459911"/>
    <n v="163998"/>
    <n v="2019"/>
    <n v="8902004.9024988115"/>
    <x v="0"/>
    <s v="hydro"/>
    <b v="1"/>
    <x v="2130"/>
    <x v="0"/>
  </r>
  <r>
    <n v="3867"/>
    <s v="N"/>
    <s v="Electric Utility"/>
    <s v="HY"/>
    <s v="WAT"/>
    <n v="3903135"/>
    <n v="438456"/>
    <n v="2019"/>
    <n v="8901999.2884120643"/>
    <x v="0"/>
    <s v="hydro"/>
    <b v="1"/>
    <x v="2131"/>
    <x v="0"/>
  </r>
  <r>
    <n v="3868"/>
    <s v="N"/>
    <s v="NAICS-22 Non-Cogen"/>
    <s v="HY"/>
    <s v="WAT"/>
    <n v="83795"/>
    <n v="9413"/>
    <n v="2019"/>
    <n v="8902050.35589079"/>
    <x v="0"/>
    <s v="hydro"/>
    <b v="1"/>
    <x v="2132"/>
    <x v="0"/>
  </r>
  <r>
    <n v="3869"/>
    <s v="N"/>
    <s v="Electric Utility"/>
    <s v="HY"/>
    <s v="WAT"/>
    <n v="1064458"/>
    <n v="119575"/>
    <n v="2019"/>
    <n v="8902011.2899853662"/>
    <x v="0"/>
    <s v="hydro"/>
    <b v="1"/>
    <x v="2133"/>
    <x v="0"/>
  </r>
  <r>
    <n v="3878"/>
    <s v="N"/>
    <s v="Electric Utility"/>
    <s v="HY"/>
    <s v="WAT"/>
    <n v="570743"/>
    <n v="64114"/>
    <n v="2019"/>
    <n v="8902002.6827214025"/>
    <x v="0"/>
    <s v="hydro"/>
    <b v="1"/>
    <x v="2134"/>
    <x v="0"/>
  </r>
  <r>
    <n v="3883"/>
    <s v="N"/>
    <s v="Electric Utility"/>
    <s v="HY"/>
    <s v="WAT"/>
    <n v="44695367"/>
    <n v="5020823"/>
    <n v="2019"/>
    <n v="8902000.1302575301"/>
    <x v="0"/>
    <s v="hydro"/>
    <b v="1"/>
    <x v="2135"/>
    <x v="0"/>
  </r>
  <r>
    <n v="3886"/>
    <s v="N"/>
    <s v="Electric Utility"/>
    <s v="HY"/>
    <s v="WAT"/>
    <n v="32821958"/>
    <n v="3687032"/>
    <n v="2019"/>
    <n v="8901999.7656651735"/>
    <x v="0"/>
    <s v="hydro"/>
    <b v="1"/>
    <x v="2136"/>
    <x v="0"/>
  </r>
  <r>
    <n v="3887"/>
    <s v="N"/>
    <s v="Electric Utility"/>
    <s v="HY"/>
    <s v="WAT"/>
    <n v="35508601"/>
    <n v="3988834"/>
    <n v="2019"/>
    <n v="8902000.1835122742"/>
    <x v="0"/>
    <s v="hydro"/>
    <b v="1"/>
    <x v="2137"/>
    <x v="0"/>
  </r>
  <r>
    <n v="3888"/>
    <s v="N"/>
    <s v="Electric Utility"/>
    <s v="HY"/>
    <s v="WAT"/>
    <n v="37851374"/>
    <n v="4252008"/>
    <n v="2019"/>
    <n v="8901999.7140174713"/>
    <x v="0"/>
    <s v="hydro"/>
    <b v="1"/>
    <x v="2138"/>
    <x v="0"/>
  </r>
  <r>
    <n v="3891"/>
    <s v="N"/>
    <s v="Electric Utility"/>
    <s v="HY"/>
    <s v="WAT"/>
    <n v="4102157"/>
    <n v="460813"/>
    <n v="2019"/>
    <n v="8901999.2925546803"/>
    <x v="0"/>
    <s v="hydro"/>
    <b v="1"/>
    <x v="2139"/>
    <x v="0"/>
  </r>
  <r>
    <n v="3895"/>
    <s v="N"/>
    <s v="Electric Utility"/>
    <s v="HY"/>
    <s v="WAT"/>
    <n v="52782281"/>
    <n v="5929261"/>
    <n v="2019"/>
    <n v="8901999.9288275559"/>
    <x v="0"/>
    <s v="hydro"/>
    <b v="1"/>
    <x v="2140"/>
    <x v="0"/>
  </r>
  <r>
    <n v="3913"/>
    <s v="N"/>
    <s v="Electric Utility"/>
    <s v="HY"/>
    <s v="WAT"/>
    <n v="1270377"/>
    <n v="142707"/>
    <n v="2019"/>
    <n v="8901994.9967415743"/>
    <x v="0"/>
    <s v="hydro"/>
    <b v="1"/>
    <x v="2141"/>
    <x v="0"/>
  </r>
  <r>
    <n v="3914"/>
    <s v="N"/>
    <s v="Electric Utility"/>
    <s v="HY"/>
    <s v="WAT"/>
    <n v="676990"/>
    <n v="76049"/>
    <n v="2019"/>
    <n v="8902023.6952491142"/>
    <x v="0"/>
    <s v="hydro"/>
    <b v="1"/>
    <x v="2142"/>
    <x v="0"/>
  </r>
  <r>
    <n v="3915"/>
    <s v="N"/>
    <s v="Electric Utility"/>
    <s v="HY"/>
    <s v="WAT"/>
    <n v="915152"/>
    <n v="102803"/>
    <n v="2019"/>
    <n v="8901997.0234331675"/>
    <x v="0"/>
    <s v="hydro"/>
    <b v="1"/>
    <x v="2143"/>
    <x v="0"/>
  </r>
  <r>
    <n v="3916"/>
    <s v="N"/>
    <s v="Electric Utility"/>
    <s v="HY"/>
    <s v="WAT"/>
    <n v="2177320"/>
    <n v="244588"/>
    <n v="2019"/>
    <n v="8901990.2857049406"/>
    <x v="0"/>
    <s v="hydro"/>
    <b v="1"/>
    <x v="2144"/>
    <x v="0"/>
  </r>
  <r>
    <n v="3917"/>
    <s v="N"/>
    <s v="Electric Utility"/>
    <s v="HY"/>
    <s v="WAT"/>
    <n v="3995502"/>
    <n v="448832"/>
    <n v="2019"/>
    <n v="8901998.9662056174"/>
    <x v="0"/>
    <s v="hydro"/>
    <b v="1"/>
    <x v="2145"/>
    <x v="0"/>
  </r>
  <r>
    <n v="3918"/>
    <s v="N"/>
    <s v="Electric Utility"/>
    <s v="HY"/>
    <s v="WAT"/>
    <n v="5193916"/>
    <n v="583455"/>
    <n v="2019"/>
    <n v="8901999.2972894236"/>
    <x v="0"/>
    <s v="hydro"/>
    <b v="1"/>
    <x v="2146"/>
    <x v="0"/>
  </r>
  <r>
    <n v="3921"/>
    <s v="N"/>
    <s v="Electric Utility"/>
    <s v="HY"/>
    <s v="WAT"/>
    <n v="87720458"/>
    <n v="9854017"/>
    <n v="2019"/>
    <n v="8901999.8646237366"/>
    <x v="0"/>
    <s v="hydro"/>
    <b v="1"/>
    <x v="2147"/>
    <x v="0"/>
  </r>
  <r>
    <n v="3925"/>
    <s v="N"/>
    <s v="Electric Utility"/>
    <s v="HY"/>
    <s v="WAT"/>
    <n v="15331468"/>
    <n v="1722250"/>
    <n v="2019"/>
    <n v="8901999.129046306"/>
    <x v="0"/>
    <s v="hydro"/>
    <b v="1"/>
    <x v="2148"/>
    <x v="0"/>
  </r>
  <r>
    <n v="3926"/>
    <s v="N"/>
    <s v="Electric Utility"/>
    <s v="HY"/>
    <s v="WAT"/>
    <n v="18709709"/>
    <n v="2101742"/>
    <n v="2019"/>
    <n v="8902000.816465579"/>
    <x v="0"/>
    <s v="hydro"/>
    <b v="1"/>
    <x v="2149"/>
    <x v="0"/>
  </r>
  <r>
    <n v="3927"/>
    <s v="N"/>
    <s v="Electric Utility"/>
    <s v="HY"/>
    <s v="WAT"/>
    <n v="19948873"/>
    <n v="2240943"/>
    <n v="2019"/>
    <n v="8901999.2922622301"/>
    <x v="0"/>
    <s v="hydro"/>
    <b v="1"/>
    <x v="2150"/>
    <x v="0"/>
  </r>
  <r>
    <n v="3929"/>
    <s v="N"/>
    <s v="Electric Utility"/>
    <s v="HY"/>
    <s v="WAT"/>
    <n v="519246"/>
    <n v="58329"/>
    <n v="2019"/>
    <n v="8902021.2930103373"/>
    <x v="0"/>
    <s v="hydro"/>
    <b v="1"/>
    <x v="2151"/>
    <x v="0"/>
  </r>
  <r>
    <n v="3935"/>
    <s v="N"/>
    <s v="Electric Utility"/>
    <s v="ST"/>
    <s v="BIT"/>
    <n v="96901699"/>
    <n v="9752419.6999999993"/>
    <n v="2019"/>
    <n v="9936169.8922781199"/>
    <x v="2"/>
    <s v="hard coal"/>
    <b v="1"/>
    <x v="2152"/>
    <x v="0"/>
  </r>
  <r>
    <n v="3935"/>
    <s v="N"/>
    <s v="Electric Utility"/>
    <s v="ST"/>
    <s v="DFO"/>
    <n v="437397"/>
    <n v="43787.32"/>
    <n v="2019"/>
    <n v="9989124.7055083532"/>
    <x v="4"/>
    <s v="heavy or residual fuel oil"/>
    <b v="1"/>
    <x v="2153"/>
    <x v="0"/>
  </r>
  <r>
    <n v="3943"/>
    <s v="N"/>
    <s v="Electric Utility"/>
    <s v="ST"/>
    <s v="BIT"/>
    <n v="69221789"/>
    <n v="6687089.0999999996"/>
    <n v="2019"/>
    <n v="10351557.750292275"/>
    <x v="2"/>
    <s v="hard coal"/>
    <b v="1"/>
    <x v="2154"/>
    <x v="0"/>
  </r>
  <r>
    <n v="3943"/>
    <s v="N"/>
    <s v="Electric Utility"/>
    <s v="ST"/>
    <s v="DFO"/>
    <n v="145164"/>
    <n v="13936.852000000001"/>
    <n v="2019"/>
    <n v="10415838.526519474"/>
    <x v="4"/>
    <s v="heavy or residual fuel oil"/>
    <b v="1"/>
    <x v="2155"/>
    <x v="0"/>
  </r>
  <r>
    <n v="3943"/>
    <s v="N"/>
    <s v="Electric Utility"/>
    <s v="ST"/>
    <s v="SUB"/>
    <n v="0"/>
    <n v="0"/>
    <n v="2019"/>
    <s v=""/>
    <x v="2"/>
    <s v="hard coal"/>
    <b v="1"/>
    <x v="5"/>
    <x v="1"/>
  </r>
  <r>
    <n v="3944"/>
    <s v="N"/>
    <s v="Electric Utility"/>
    <s v="ST"/>
    <s v="BIT"/>
    <n v="0"/>
    <n v="0"/>
    <n v="2019"/>
    <s v=""/>
    <x v="2"/>
    <s v="hard coal"/>
    <b v="1"/>
    <x v="5"/>
    <x v="1"/>
  </r>
  <r>
    <n v="3944"/>
    <s v="N"/>
    <s v="Electric Utility"/>
    <s v="ST"/>
    <s v="NG"/>
    <n v="130264"/>
    <n v="12892.228999999999"/>
    <n v="2019"/>
    <n v="10104071.219957387"/>
    <x v="3"/>
    <s v="natural gas"/>
    <b v="1"/>
    <x v="2156"/>
    <x v="0"/>
  </r>
  <r>
    <n v="3944"/>
    <s v="N"/>
    <s v="Electric Utility"/>
    <s v="ST"/>
    <s v="RC"/>
    <n v="130552148"/>
    <n v="12881313"/>
    <n v="2019"/>
    <n v="10135003.163109226"/>
    <x v="2"/>
    <s v="hard coal"/>
    <b v="1"/>
    <x v="2157"/>
    <x v="0"/>
  </r>
  <r>
    <n v="3948"/>
    <s v="N"/>
    <s v="Electric Utility"/>
    <s v="ST"/>
    <s v="BIT"/>
    <n v="53648821"/>
    <n v="5008423.4000000004"/>
    <n v="2019"/>
    <n v="10711718.382275747"/>
    <x v="2"/>
    <s v="hard coal"/>
    <b v="1"/>
    <x v="2158"/>
    <x v="0"/>
  </r>
  <r>
    <n v="3948"/>
    <s v="N"/>
    <s v="Electric Utility"/>
    <s v="ST"/>
    <s v="DFO"/>
    <n v="350387"/>
    <n v="32283.550999999999"/>
    <n v="2019"/>
    <n v="10853421.917557955"/>
    <x v="4"/>
    <s v="heavy or residual fuel oil"/>
    <b v="1"/>
    <x v="2159"/>
    <x v="0"/>
  </r>
  <r>
    <n v="3954"/>
    <s v="N"/>
    <s v="Electric Utility"/>
    <s v="GT"/>
    <s v="JF"/>
    <n v="3159"/>
    <n v="217"/>
    <n v="2019"/>
    <n v="14557603.686635945"/>
    <x v="10"/>
    <s v="petroleum"/>
    <b v="1"/>
    <x v="2160"/>
    <x v="0"/>
  </r>
  <r>
    <n v="3954"/>
    <s v="N"/>
    <s v="Electric Utility"/>
    <s v="ST"/>
    <s v="BIT"/>
    <n v="48005216"/>
    <n v="4511310.0999999996"/>
    <n v="2019"/>
    <n v="10641080.957835287"/>
    <x v="2"/>
    <s v="hard coal"/>
    <b v="1"/>
    <x v="2161"/>
    <x v="0"/>
  </r>
  <r>
    <n v="3954"/>
    <s v="N"/>
    <s v="Electric Utility"/>
    <s v="ST"/>
    <s v="DFO"/>
    <n v="231775"/>
    <n v="21554.425999999999"/>
    <n v="2019"/>
    <n v="10753011.933604727"/>
    <x v="4"/>
    <s v="heavy or residual fuel oil"/>
    <b v="1"/>
    <x v="2162"/>
    <x v="0"/>
  </r>
  <r>
    <n v="3954"/>
    <s v="N"/>
    <s v="Electric Utility"/>
    <s v="ST"/>
    <s v="WO"/>
    <n v="236"/>
    <n v="22.513999999999999"/>
    <n v="2019"/>
    <n v="10482366.527494004"/>
    <x v="13"/>
    <s v="crude oil"/>
    <b v="1"/>
    <x v="2163"/>
    <x v="0"/>
  </r>
  <r>
    <n v="3971"/>
    <s v="N"/>
    <s v="Electric Utility"/>
    <s v="HY"/>
    <s v="WAT"/>
    <n v="310833"/>
    <n v="34917.300000000003"/>
    <n v="2019"/>
    <n v="8901976.9569812082"/>
    <x v="0"/>
    <s v="hydro"/>
    <b v="1"/>
    <x v="2164"/>
    <x v="0"/>
  </r>
  <r>
    <n v="3972"/>
    <s v="N"/>
    <s v="Electric Utility"/>
    <s v="HY"/>
    <s v="WAT"/>
    <n v="436719"/>
    <n v="49058.46"/>
    <n v="2019"/>
    <n v="8902012.0077148769"/>
    <x v="0"/>
    <s v="hydro"/>
    <b v="1"/>
    <x v="2165"/>
    <x v="0"/>
  </r>
  <r>
    <n v="3973"/>
    <s v="N"/>
    <s v="Electric Utility"/>
    <s v="HY"/>
    <s v="WAT"/>
    <n v="286702"/>
    <n v="32206.68"/>
    <n v="2019"/>
    <n v="8901942.0815805905"/>
    <x v="0"/>
    <s v="hydro"/>
    <b v="1"/>
    <x v="2166"/>
    <x v="0"/>
  </r>
  <r>
    <n v="3974"/>
    <s v="N"/>
    <s v="Electric Utility"/>
    <s v="HY"/>
    <s v="WAT"/>
    <n v="508720"/>
    <n v="57146.76"/>
    <n v="2019"/>
    <n v="8901991.993946813"/>
    <x v="0"/>
    <s v="hydro"/>
    <b v="1"/>
    <x v="2167"/>
    <x v="0"/>
  </r>
  <r>
    <n v="3975"/>
    <s v="N"/>
    <s v="Electric Utility"/>
    <s v="HY"/>
    <s v="WAT"/>
    <n v="269219"/>
    <n v="30242.52"/>
    <n v="2019"/>
    <n v="8902002.8754217569"/>
    <x v="0"/>
    <s v="hydro"/>
    <b v="1"/>
    <x v="2168"/>
    <x v="0"/>
  </r>
  <r>
    <n v="3976"/>
    <s v="N"/>
    <s v="Electric Utility"/>
    <s v="IC"/>
    <s v="DFO"/>
    <n v="0"/>
    <n v="0"/>
    <n v="2019"/>
    <s v=""/>
    <x v="4"/>
    <s v="heavy or residual fuel oil"/>
    <b v="1"/>
    <x v="10"/>
    <x v="1"/>
  </r>
  <r>
    <n v="3982"/>
    <s v="N"/>
    <s v="Electric Utility"/>
    <s v="ST"/>
    <s v="BIT"/>
    <n v="0"/>
    <n v="0"/>
    <n v="2019"/>
    <s v=""/>
    <x v="2"/>
    <s v="hard coal"/>
    <b v="1"/>
    <x v="5"/>
    <x v="1"/>
  </r>
  <r>
    <n v="3982"/>
    <s v="N"/>
    <s v="Electric Utility"/>
    <s v="ST"/>
    <s v="DFO"/>
    <n v="0"/>
    <n v="0"/>
    <n v="2019"/>
    <s v=""/>
    <x v="4"/>
    <s v="heavy or residual fuel oil"/>
    <b v="1"/>
    <x v="10"/>
    <x v="1"/>
  </r>
  <r>
    <n v="3982"/>
    <s v="N"/>
    <s v="Electric Utility"/>
    <s v="ST"/>
    <s v="NG"/>
    <n v="28666"/>
    <n v="1719.8989999999999"/>
    <n v="2019"/>
    <n v="16667257.786649102"/>
    <x v="3"/>
    <s v="natural gas"/>
    <b v="1"/>
    <x v="2169"/>
    <x v="0"/>
  </r>
  <r>
    <n v="3982"/>
    <s v="N"/>
    <s v="Electric Utility"/>
    <s v="ST"/>
    <s v="PC"/>
    <n v="0"/>
    <n v="0"/>
    <n v="2019"/>
    <s v=""/>
    <x v="10"/>
    <s v="petroleum"/>
    <b v="1"/>
    <x v="107"/>
    <x v="1"/>
  </r>
  <r>
    <n v="3982"/>
    <s v="N"/>
    <s v="Electric Utility"/>
    <s v="ST"/>
    <s v="SUB"/>
    <n v="28075"/>
    <n v="1695.4069999999999"/>
    <n v="2019"/>
    <n v="16559445.608045738"/>
    <x v="2"/>
    <s v="hard coal"/>
    <b v="1"/>
    <x v="2170"/>
    <x v="1"/>
  </r>
  <r>
    <n v="3982"/>
    <s v="N"/>
    <s v="Electric Utility"/>
    <s v="ST"/>
    <s v="TDF"/>
    <n v="110578"/>
    <n v="6499.23"/>
    <n v="2019"/>
    <n v="17014015.506452303"/>
    <x v="7"/>
    <s v="other"/>
    <b v="1"/>
    <x v="2171"/>
    <x v="1"/>
  </r>
  <r>
    <n v="3982"/>
    <s v="N"/>
    <s v="Electric Utility"/>
    <s v="ST"/>
    <s v="WDS"/>
    <n v="3005490"/>
    <n v="175679.46"/>
    <n v="2019"/>
    <n v="17107805.317707602"/>
    <x v="8"/>
    <s v="biomass"/>
    <b v="1"/>
    <x v="2172"/>
    <x v="0"/>
  </r>
  <r>
    <n v="3983"/>
    <s v="N"/>
    <s v="Electric Utility"/>
    <s v="HY"/>
    <s v="WAT"/>
    <n v="291878"/>
    <n v="32788"/>
    <n v="2019"/>
    <n v="8901976.3328046855"/>
    <x v="0"/>
    <s v="hydro"/>
    <b v="1"/>
    <x v="2173"/>
    <x v="0"/>
  </r>
  <r>
    <n v="3986"/>
    <s v="N"/>
    <s v="Electric Utility"/>
    <s v="HY"/>
    <s v="WAT"/>
    <n v="129337"/>
    <n v="14529"/>
    <n v="2019"/>
    <n v="8901989.12519788"/>
    <x v="0"/>
    <s v="hydro"/>
    <b v="1"/>
    <x v="2174"/>
    <x v="0"/>
  </r>
  <r>
    <n v="3988"/>
    <s v="N"/>
    <s v="Electric Utility"/>
    <s v="HY"/>
    <s v="WAT"/>
    <n v="87096"/>
    <n v="9784"/>
    <n v="2019"/>
    <n v="8901880.6214227304"/>
    <x v="0"/>
    <s v="hydro"/>
    <b v="1"/>
    <x v="2175"/>
    <x v="0"/>
  </r>
  <r>
    <n v="3989"/>
    <s v="N"/>
    <s v="Electric Utility"/>
    <s v="HY"/>
    <s v="WAT"/>
    <n v="47217"/>
    <n v="5304"/>
    <n v="2019"/>
    <n v="8902149.3212669678"/>
    <x v="0"/>
    <s v="hydro"/>
    <b v="1"/>
    <x v="2176"/>
    <x v="0"/>
  </r>
  <r>
    <n v="3991"/>
    <s v="N"/>
    <s v="Electric Utility"/>
    <s v="GT"/>
    <s v="DFO"/>
    <n v="0"/>
    <n v="0"/>
    <n v="2019"/>
    <s v=""/>
    <x v="4"/>
    <s v="heavy or residual fuel oil"/>
    <b v="1"/>
    <x v="10"/>
    <x v="1"/>
  </r>
  <r>
    <n v="3991"/>
    <s v="N"/>
    <s v="Electric Utility"/>
    <s v="GT"/>
    <s v="NG"/>
    <n v="757"/>
    <n v="-230"/>
    <n v="2019"/>
    <n v="-3291304.3478260869"/>
    <x v="3"/>
    <s v="natural gas"/>
    <b v="1"/>
    <x v="2177"/>
    <x v="0"/>
  </r>
  <r>
    <n v="3992"/>
    <s v="N"/>
    <s v="Electric Utility"/>
    <s v="ST"/>
    <s v="BIT"/>
    <n v="0"/>
    <n v="0"/>
    <n v="2019"/>
    <s v=""/>
    <x v="2"/>
    <s v="hard coal"/>
    <b v="1"/>
    <x v="5"/>
    <x v="1"/>
  </r>
  <r>
    <n v="3992"/>
    <s v="N"/>
    <s v="Electric Utility"/>
    <s v="ST"/>
    <s v="DFO"/>
    <n v="0"/>
    <n v="0"/>
    <n v="2019"/>
    <s v=""/>
    <x v="4"/>
    <s v="heavy or residual fuel oil"/>
    <b v="1"/>
    <x v="10"/>
    <x v="1"/>
  </r>
  <r>
    <n v="3992"/>
    <s v="N"/>
    <s v="Electric Utility"/>
    <s v="ST"/>
    <s v="NG"/>
    <n v="726728"/>
    <n v="43290"/>
    <n v="2019"/>
    <n v="16787433.587433588"/>
    <x v="3"/>
    <s v="natural gas"/>
    <b v="1"/>
    <x v="2178"/>
    <x v="0"/>
  </r>
  <r>
    <n v="3993"/>
    <s v="N"/>
    <s v="Electric Utility"/>
    <s v="GT"/>
    <s v="DFO"/>
    <n v="0"/>
    <n v="0"/>
    <n v="2019"/>
    <s v=""/>
    <x v="4"/>
    <s v="heavy or residual fuel oil"/>
    <b v="1"/>
    <x v="10"/>
    <x v="1"/>
  </r>
  <r>
    <n v="3993"/>
    <s v="N"/>
    <s v="Electric Utility"/>
    <s v="GT"/>
    <s v="NG"/>
    <n v="750"/>
    <n v="-216"/>
    <n v="2019"/>
    <n v="-3472222.2222222225"/>
    <x v="3"/>
    <s v="natural gas"/>
    <b v="1"/>
    <x v="2179"/>
    <x v="0"/>
  </r>
  <r>
    <n v="3995"/>
    <s v="N"/>
    <s v="NAICS-22 Non-Cogen"/>
    <s v="HY"/>
    <s v="WAT"/>
    <n v="73586"/>
    <n v="8266"/>
    <n v="2019"/>
    <n v="8902250.181466246"/>
    <x v="0"/>
    <s v="hydro"/>
    <b v="1"/>
    <x v="2180"/>
    <x v="1"/>
  </r>
  <r>
    <n v="3998"/>
    <s v="N"/>
    <s v="Electric Utility"/>
    <s v="HY"/>
    <s v="WAT"/>
    <n v="417895"/>
    <n v="46944"/>
    <n v="2019"/>
    <n v="8901989.6046353094"/>
    <x v="0"/>
    <s v="hydro"/>
    <b v="1"/>
    <x v="2181"/>
    <x v="0"/>
  </r>
  <r>
    <n v="4000"/>
    <s v="N"/>
    <s v="Electric Utility"/>
    <s v="HY"/>
    <s v="WAT"/>
    <n v="764868"/>
    <n v="85921"/>
    <n v="2019"/>
    <n v="8901991.3641601"/>
    <x v="0"/>
    <s v="hydro"/>
    <b v="1"/>
    <x v="2182"/>
    <x v="0"/>
  </r>
  <r>
    <n v="4002"/>
    <s v="N"/>
    <s v="Electric Utility"/>
    <s v="HY"/>
    <s v="WAT"/>
    <n v="543279"/>
    <n v="61029"/>
    <n v="2019"/>
    <n v="8901981.0254141465"/>
    <x v="0"/>
    <s v="hydro"/>
    <b v="1"/>
    <x v="2183"/>
    <x v="0"/>
  </r>
  <r>
    <n v="4005"/>
    <s v="N"/>
    <s v="Electric Utility"/>
    <s v="GT"/>
    <s v="DFO"/>
    <n v="20424"/>
    <n v="-21"/>
    <n v="2019"/>
    <n v="-972571428.57142854"/>
    <x v="4"/>
    <s v="heavy or residual fuel oil"/>
    <b v="1"/>
    <x v="2184"/>
    <x v="0"/>
  </r>
  <r>
    <n v="4005"/>
    <s v="N"/>
    <s v="Electric Utility"/>
    <s v="ST"/>
    <s v="MSB"/>
    <n v="262191"/>
    <n v="11886.681"/>
    <n v="2019"/>
    <n v="22057544.910980616"/>
    <x v="14"/>
    <s v="municipal solid waste"/>
    <b v="1"/>
    <x v="2185"/>
    <x v="0"/>
  </r>
  <r>
    <n v="4005"/>
    <s v="N"/>
    <s v="Electric Utility"/>
    <s v="ST"/>
    <s v="MSN"/>
    <n v="320456"/>
    <n v="14528.136"/>
    <n v="2019"/>
    <n v="22057612.896795567"/>
    <x v="14"/>
    <s v="municipal solid waste"/>
    <b v="1"/>
    <x v="2186"/>
    <x v="0"/>
  </r>
  <r>
    <n v="4005"/>
    <s v="N"/>
    <s v="Electric Utility"/>
    <s v="ST"/>
    <s v="NG"/>
    <n v="3501"/>
    <n v="158.59200000000001"/>
    <n v="2019"/>
    <n v="22075514.527845033"/>
    <x v="3"/>
    <s v="natural gas"/>
    <b v="1"/>
    <x v="2187"/>
    <x v="1"/>
  </r>
  <r>
    <n v="4005"/>
    <s v="N"/>
    <s v="Electric Utility"/>
    <s v="ST"/>
    <s v="WDS"/>
    <n v="755869"/>
    <n v="34095.591"/>
    <n v="2019"/>
    <n v="22169112.716069359"/>
    <x v="8"/>
    <s v="biomass"/>
    <b v="1"/>
    <x v="2188"/>
    <x v="1"/>
  </r>
  <r>
    <n v="4007"/>
    <s v="N"/>
    <s v="Electric Utility"/>
    <s v="HY"/>
    <s v="WAT"/>
    <n v="1338247"/>
    <n v="150331"/>
    <n v="2019"/>
    <n v="8902002.9135707207"/>
    <x v="0"/>
    <s v="hydro"/>
    <b v="1"/>
    <x v="2189"/>
    <x v="0"/>
  </r>
  <r>
    <n v="4008"/>
    <s v="N"/>
    <s v="Electric Utility"/>
    <s v="HY"/>
    <s v="WAT"/>
    <n v="1887893"/>
    <n v="212075"/>
    <n v="2019"/>
    <n v="8902006.3656725213"/>
    <x v="0"/>
    <s v="hydro"/>
    <b v="1"/>
    <x v="2190"/>
    <x v="0"/>
  </r>
  <r>
    <n v="4009"/>
    <s v="N"/>
    <s v="Electric Utility"/>
    <s v="HY"/>
    <s v="WAT"/>
    <n v="282230"/>
    <n v="31704"/>
    <n v="2019"/>
    <n v="8902031.2894272022"/>
    <x v="0"/>
    <s v="hydro"/>
    <b v="1"/>
    <x v="2191"/>
    <x v="0"/>
  </r>
  <r>
    <n v="4011"/>
    <s v="N"/>
    <s v="Electric Utility"/>
    <s v="HY"/>
    <s v="WAT"/>
    <n v="1134113"/>
    <n v="127400"/>
    <n v="2019"/>
    <n v="8901985.871271586"/>
    <x v="0"/>
    <s v="hydro"/>
    <b v="1"/>
    <x v="2192"/>
    <x v="0"/>
  </r>
  <r>
    <n v="4012"/>
    <s v="N"/>
    <s v="Electric Utility"/>
    <s v="HY"/>
    <s v="WAT"/>
    <n v="87257"/>
    <n v="9802"/>
    <n v="2019"/>
    <n v="8901958.7839216478"/>
    <x v="0"/>
    <s v="hydro"/>
    <b v="1"/>
    <x v="2193"/>
    <x v="0"/>
  </r>
  <r>
    <n v="4014"/>
    <s v="N"/>
    <s v="Electric Utility"/>
    <s v="GT"/>
    <s v="DFO"/>
    <n v="52595"/>
    <n v="2903.279"/>
    <n v="2019"/>
    <n v="18115723.635241393"/>
    <x v="4"/>
    <s v="heavy or residual fuel oil"/>
    <b v="1"/>
    <x v="2194"/>
    <x v="0"/>
  </r>
  <r>
    <n v="4014"/>
    <s v="N"/>
    <s v="Electric Utility"/>
    <s v="GT"/>
    <s v="NG"/>
    <n v="226858"/>
    <n v="12522.721"/>
    <n v="2019"/>
    <n v="18115711.4336413"/>
    <x v="3"/>
    <s v="natural gas"/>
    <b v="1"/>
    <x v="2195"/>
    <x v="0"/>
  </r>
  <r>
    <n v="4015"/>
    <s v="N"/>
    <s v="Electric Utility"/>
    <s v="HY"/>
    <s v="WAT"/>
    <n v="1830821"/>
    <n v="205664"/>
    <n v="2019"/>
    <n v="8902000.3500855751"/>
    <x v="0"/>
    <s v="hydro"/>
    <b v="1"/>
    <x v="2196"/>
    <x v="0"/>
  </r>
  <r>
    <n v="4018"/>
    <s v="N"/>
    <s v="NAICS-22 Non-Cogen"/>
    <s v="HY"/>
    <s v="WAT"/>
    <n v="57034"/>
    <n v="6407"/>
    <n v="2019"/>
    <n v="8901826.1276728567"/>
    <x v="0"/>
    <s v="hydro"/>
    <b v="1"/>
    <x v="2197"/>
    <x v="0"/>
  </r>
  <r>
    <n v="4019"/>
    <s v="N"/>
    <s v="NAICS-22 Non-Cogen"/>
    <s v="HY"/>
    <s v="WAT"/>
    <n v="25147"/>
    <n v="2825"/>
    <n v="2019"/>
    <n v="8901592.9203539826"/>
    <x v="0"/>
    <s v="hydro"/>
    <b v="1"/>
    <x v="2198"/>
    <x v="0"/>
  </r>
  <r>
    <n v="4020"/>
    <s v="N"/>
    <s v="Electric Utility"/>
    <s v="IC"/>
    <s v="DFO"/>
    <n v="0"/>
    <n v="-78"/>
    <n v="2019"/>
    <n v="0"/>
    <x v="4"/>
    <s v="heavy or residual fuel oil"/>
    <b v="1"/>
    <x v="283"/>
    <x v="0"/>
  </r>
  <r>
    <n v="4021"/>
    <s v="N"/>
    <s v="Electric Utility"/>
    <s v="IC"/>
    <s v="DFO"/>
    <n v="212"/>
    <n v="-282"/>
    <n v="2019"/>
    <n v="-751773.04964539001"/>
    <x v="4"/>
    <s v="heavy or residual fuel oil"/>
    <b v="1"/>
    <x v="2199"/>
    <x v="0"/>
  </r>
  <r>
    <n v="4040"/>
    <s v="N"/>
    <s v="Electric Utility"/>
    <s v="CA"/>
    <s v="NG"/>
    <n v="1358787"/>
    <n v="2760195"/>
    <n v="2019"/>
    <n v="492279.34982854471"/>
    <x v="1"/>
    <s v="natural gas"/>
    <b v="1"/>
    <x v="2200"/>
    <x v="0"/>
  </r>
  <r>
    <n v="4040"/>
    <s v="N"/>
    <s v="Electric Utility"/>
    <s v="CT"/>
    <s v="NG"/>
    <n v="51539881"/>
    <n v="5107408"/>
    <n v="2019"/>
    <n v="10091201.055408144"/>
    <x v="1"/>
    <s v="natural gas"/>
    <b v="1"/>
    <x v="2201"/>
    <x v="0"/>
  </r>
  <r>
    <n v="4041"/>
    <s v="N"/>
    <s v="Electric Utility"/>
    <s v="ST"/>
    <s v="NG"/>
    <n v="170497"/>
    <n v="15839.785"/>
    <n v="2019"/>
    <n v="10763845.59512645"/>
    <x v="3"/>
    <s v="natural gas"/>
    <b v="1"/>
    <x v="2202"/>
    <x v="0"/>
  </r>
  <r>
    <n v="4041"/>
    <s v="N"/>
    <s v="Electric Utility"/>
    <s v="ST"/>
    <s v="RC"/>
    <n v="39898097"/>
    <n v="3790172.2"/>
    <n v="2019"/>
    <n v="10526724.089211566"/>
    <x v="2"/>
    <s v="hard coal"/>
    <b v="1"/>
    <x v="2203"/>
    <x v="0"/>
  </r>
  <r>
    <n v="4041"/>
    <s v="N"/>
    <s v="Electric Utility"/>
    <s v="ST"/>
    <s v="SUB"/>
    <n v="0"/>
    <n v="0"/>
    <n v="2019"/>
    <s v=""/>
    <x v="2"/>
    <s v="hard coal"/>
    <b v="1"/>
    <x v="5"/>
    <x v="1"/>
  </r>
  <r>
    <n v="4042"/>
    <s v="Y"/>
    <s v="Electric Utility"/>
    <s v="IC"/>
    <s v="DFO"/>
    <n v="0"/>
    <n v="0"/>
    <n v="2019"/>
    <s v=""/>
    <x v="4"/>
    <s v="heavy or residual fuel oil"/>
    <b v="1"/>
    <x v="10"/>
    <x v="1"/>
  </r>
  <r>
    <n v="4042"/>
    <s v="Y"/>
    <s v="Electric Utility"/>
    <s v="ST"/>
    <s v="BIT"/>
    <n v="0"/>
    <n v="0"/>
    <n v="2019"/>
    <s v=""/>
    <x v="2"/>
    <s v="hard coal"/>
    <b v="1"/>
    <x v="5"/>
    <x v="1"/>
  </r>
  <r>
    <n v="4042"/>
    <s v="Y"/>
    <s v="Electric Utility"/>
    <s v="ST"/>
    <s v="NG"/>
    <n v="3664076"/>
    <n v="379801"/>
    <n v="2019"/>
    <n v="9647357.4319182951"/>
    <x v="3"/>
    <s v="natural gas"/>
    <b v="1"/>
    <x v="2204"/>
    <x v="0"/>
  </r>
  <r>
    <n v="4043"/>
    <s v="N"/>
    <s v="Electric Utility"/>
    <s v="HY"/>
    <s v="WAT"/>
    <n v="60713"/>
    <n v="6820"/>
    <n v="2019"/>
    <n v="8902199.4134897366"/>
    <x v="0"/>
    <s v="hydro"/>
    <b v="1"/>
    <x v="2205"/>
    <x v="1"/>
  </r>
  <r>
    <n v="4044"/>
    <s v="N"/>
    <s v="NAICS-22 Non-Cogen"/>
    <s v="HY"/>
    <s v="WAT"/>
    <n v="84774"/>
    <n v="9523"/>
    <n v="2019"/>
    <n v="8902026.6722671427"/>
    <x v="0"/>
    <s v="hydro"/>
    <b v="1"/>
    <x v="2206"/>
    <x v="0"/>
  </r>
  <r>
    <n v="4045"/>
    <s v="N"/>
    <s v="Electric Utility"/>
    <s v="HY"/>
    <s v="WAT"/>
    <n v="14768"/>
    <n v="1659"/>
    <n v="2019"/>
    <n v="8901748.0409885477"/>
    <x v="0"/>
    <s v="hydro"/>
    <b v="1"/>
    <x v="2207"/>
    <x v="0"/>
  </r>
  <r>
    <n v="4046"/>
    <s v="N"/>
    <s v="NAICS-22 Non-Cogen"/>
    <s v="GT"/>
    <s v="DFO"/>
    <n v="2402"/>
    <n v="-331"/>
    <n v="2019"/>
    <n v="-7256797.5830815714"/>
    <x v="4"/>
    <s v="heavy or residual fuel oil"/>
    <b v="1"/>
    <x v="2208"/>
    <x v="0"/>
  </r>
  <r>
    <n v="4046"/>
    <s v="N"/>
    <s v="NAICS-22 Non-Cogen"/>
    <s v="ST"/>
    <s v="NUC"/>
    <n v="0"/>
    <n v="4790446"/>
    <n v="2019"/>
    <n v="0"/>
    <x v="5"/>
    <s v="nuclear"/>
    <b v="1"/>
    <x v="33"/>
    <x v="1"/>
  </r>
  <r>
    <n v="4046"/>
    <s v="N"/>
    <s v="NAICS-22 Non-Cogen"/>
    <s v="ST"/>
    <s v="NUC"/>
    <n v="0"/>
    <n v="5239859"/>
    <n v="2019"/>
    <n v="0"/>
    <x v="5"/>
    <s v="nuclear"/>
    <b v="1"/>
    <x v="33"/>
    <x v="1"/>
  </r>
  <r>
    <n v="4050"/>
    <s v="N"/>
    <s v="Electric Utility"/>
    <s v="ST"/>
    <s v="DFO"/>
    <n v="33353"/>
    <n v="3168.665"/>
    <n v="2019"/>
    <n v="10525883.92903636"/>
    <x v="4"/>
    <s v="heavy or residual fuel oil"/>
    <b v="1"/>
    <x v="2209"/>
    <x v="0"/>
  </r>
  <r>
    <n v="4050"/>
    <s v="N"/>
    <s v="Electric Utility"/>
    <s v="ST"/>
    <s v="SUB"/>
    <n v="15010230"/>
    <n v="1423953.3"/>
    <n v="2019"/>
    <n v="10541237.553225936"/>
    <x v="2"/>
    <s v="hard coal"/>
    <b v="1"/>
    <x v="2210"/>
    <x v="0"/>
  </r>
  <r>
    <n v="4053"/>
    <s v="N"/>
    <s v="Electric Utility"/>
    <s v="HY"/>
    <s v="WAT"/>
    <n v="380252"/>
    <n v="42715"/>
    <n v="2019"/>
    <n v="8902071.8717078306"/>
    <x v="0"/>
    <s v="hydro"/>
    <b v="1"/>
    <x v="2211"/>
    <x v="0"/>
  </r>
  <r>
    <n v="4056"/>
    <s v="N"/>
    <s v="Electric Utility"/>
    <s v="HY"/>
    <s v="WAT"/>
    <n v="1646043"/>
    <n v="184907"/>
    <n v="2019"/>
    <n v="8902004.7915979382"/>
    <x v="0"/>
    <s v="hydro"/>
    <b v="1"/>
    <x v="2212"/>
    <x v="0"/>
  </r>
  <r>
    <n v="4057"/>
    <s v="N"/>
    <s v="Electric Utility"/>
    <s v="GT"/>
    <s v="DFO"/>
    <n v="0"/>
    <n v="0"/>
    <n v="2019"/>
    <s v=""/>
    <x v="4"/>
    <s v="heavy or residual fuel oil"/>
    <b v="1"/>
    <x v="10"/>
    <x v="1"/>
  </r>
  <r>
    <n v="4057"/>
    <s v="N"/>
    <s v="Electric Utility"/>
    <s v="GT"/>
    <s v="NG"/>
    <n v="50991"/>
    <n v="2772"/>
    <n v="2019"/>
    <n v="18395021.645021647"/>
    <x v="3"/>
    <s v="natural gas"/>
    <b v="1"/>
    <x v="2213"/>
    <x v="0"/>
  </r>
  <r>
    <n v="4059"/>
    <s v="N"/>
    <s v="Electric Utility"/>
    <s v="GT"/>
    <s v="NG"/>
    <n v="12143"/>
    <n v="565"/>
    <n v="2019"/>
    <n v="21492035.398230091"/>
    <x v="3"/>
    <s v="natural gas"/>
    <b v="1"/>
    <x v="2214"/>
    <x v="0"/>
  </r>
  <r>
    <n v="4060"/>
    <s v="N"/>
    <s v="Electric Utility"/>
    <s v="HY"/>
    <s v="WAT"/>
    <n v="259076"/>
    <n v="29103"/>
    <n v="2019"/>
    <n v="8902037.5906263962"/>
    <x v="0"/>
    <s v="hydro"/>
    <b v="1"/>
    <x v="2215"/>
    <x v="0"/>
  </r>
  <r>
    <n v="4061"/>
    <s v="N"/>
    <s v="Electric Utility"/>
    <s v="HY"/>
    <s v="WAT"/>
    <n v="212036"/>
    <n v="23819"/>
    <n v="2019"/>
    <n v="8901969.0163315013"/>
    <x v="0"/>
    <s v="hydro"/>
    <b v="1"/>
    <x v="2216"/>
    <x v="0"/>
  </r>
  <r>
    <n v="4063"/>
    <s v="N"/>
    <s v="Electric Utility"/>
    <s v="HY"/>
    <s v="WAT"/>
    <n v="520802"/>
    <n v="58504"/>
    <n v="2019"/>
    <n v="8901989.6075482015"/>
    <x v="0"/>
    <s v="hydro"/>
    <b v="1"/>
    <x v="2217"/>
    <x v="0"/>
  </r>
  <r>
    <n v="4064"/>
    <s v="N"/>
    <s v="Electric Utility"/>
    <s v="HY"/>
    <s v="WAT"/>
    <n v="90791"/>
    <n v="10199"/>
    <n v="2019"/>
    <n v="8901951.1716834977"/>
    <x v="0"/>
    <s v="hydro"/>
    <b v="1"/>
    <x v="2218"/>
    <x v="0"/>
  </r>
  <r>
    <n v="4065"/>
    <s v="N"/>
    <s v="Electric Utility"/>
    <s v="HY"/>
    <s v="WAT"/>
    <n v="134562"/>
    <n v="15116"/>
    <n v="2019"/>
    <n v="8901958.1899973527"/>
    <x v="0"/>
    <s v="hydro"/>
    <b v="1"/>
    <x v="2219"/>
    <x v="0"/>
  </r>
  <r>
    <n v="4067"/>
    <s v="N"/>
    <s v="Electric Utility"/>
    <s v="HY"/>
    <s v="WAT"/>
    <n v="106521"/>
    <n v="11966"/>
    <n v="2019"/>
    <n v="8901972.2547217105"/>
    <x v="0"/>
    <s v="hydro"/>
    <b v="1"/>
    <x v="2220"/>
    <x v="0"/>
  </r>
  <r>
    <n v="4068"/>
    <s v="N"/>
    <s v="Electric Utility"/>
    <s v="HY"/>
    <s v="WAT"/>
    <n v="62358"/>
    <n v="7005"/>
    <n v="2019"/>
    <n v="8901927.1948608141"/>
    <x v="0"/>
    <s v="hydro"/>
    <b v="1"/>
    <x v="2221"/>
    <x v="0"/>
  </r>
  <r>
    <n v="4071"/>
    <s v="N"/>
    <s v="Electric Utility"/>
    <s v="HY"/>
    <s v="WAT"/>
    <n v="62394"/>
    <n v="7009"/>
    <n v="2019"/>
    <n v="8901983.1645027827"/>
    <x v="0"/>
    <s v="hydro"/>
    <b v="1"/>
    <x v="2222"/>
    <x v="0"/>
  </r>
  <r>
    <n v="4072"/>
    <s v="N"/>
    <s v="Electric Utility"/>
    <s v="GT"/>
    <s v="DFO"/>
    <n v="0"/>
    <n v="0"/>
    <n v="2019"/>
    <s v=""/>
    <x v="4"/>
    <s v="heavy or residual fuel oil"/>
    <b v="1"/>
    <x v="10"/>
    <x v="1"/>
  </r>
  <r>
    <n v="4072"/>
    <s v="N"/>
    <s v="Electric Utility"/>
    <s v="GT"/>
    <s v="NG"/>
    <n v="682362"/>
    <n v="53774"/>
    <n v="2019"/>
    <n v="12689440.99378882"/>
    <x v="3"/>
    <s v="natural gas"/>
    <b v="1"/>
    <x v="2223"/>
    <x v="0"/>
  </r>
  <r>
    <n v="4074"/>
    <s v="N"/>
    <s v="Electric Utility"/>
    <s v="HY"/>
    <s v="WAT"/>
    <n v="147525"/>
    <n v="16572"/>
    <n v="2019"/>
    <n v="8902063.7219406236"/>
    <x v="0"/>
    <s v="hydro"/>
    <b v="1"/>
    <x v="2224"/>
    <x v="0"/>
  </r>
  <r>
    <n v="4075"/>
    <s v="N"/>
    <s v="Electric Utility"/>
    <s v="HY"/>
    <s v="WAT"/>
    <n v="92805"/>
    <n v="10425"/>
    <n v="2019"/>
    <n v="8902158.2733812947"/>
    <x v="0"/>
    <s v="hydro"/>
    <b v="1"/>
    <x v="2225"/>
    <x v="0"/>
  </r>
  <r>
    <n v="4076"/>
    <s v="N"/>
    <s v="Electric Utility"/>
    <s v="GT"/>
    <s v="DFO"/>
    <n v="378"/>
    <n v="23.884"/>
    <n v="2019"/>
    <n v="15826494.724501759"/>
    <x v="4"/>
    <s v="heavy or residual fuel oil"/>
    <b v="1"/>
    <x v="2226"/>
    <x v="0"/>
  </r>
  <r>
    <n v="4076"/>
    <s v="N"/>
    <s v="Electric Utility"/>
    <s v="GT"/>
    <s v="NG"/>
    <n v="401487"/>
    <n v="25435.116000000002"/>
    <n v="2019"/>
    <n v="15784752.07268565"/>
    <x v="3"/>
    <s v="natural gas"/>
    <b v="1"/>
    <x v="2227"/>
    <x v="0"/>
  </r>
  <r>
    <n v="4077"/>
    <s v="N"/>
    <s v="Electric Utility"/>
    <s v="HY"/>
    <s v="WAT"/>
    <n v="141275"/>
    <n v="15870"/>
    <n v="2019"/>
    <n v="8902016.3831127901"/>
    <x v="0"/>
    <s v="hydro"/>
    <b v="1"/>
    <x v="2228"/>
    <x v="0"/>
  </r>
  <r>
    <n v="4078"/>
    <s v="N"/>
    <s v="Electric Utility"/>
    <s v="GT"/>
    <s v="DFO"/>
    <n v="0"/>
    <n v="0"/>
    <n v="2019"/>
    <s v=""/>
    <x v="4"/>
    <s v="heavy or residual fuel oil"/>
    <b v="1"/>
    <x v="10"/>
    <x v="1"/>
  </r>
  <r>
    <n v="4078"/>
    <s v="N"/>
    <s v="Electric Utility"/>
    <s v="GT"/>
    <s v="NG"/>
    <n v="52510"/>
    <n v="3062"/>
    <n v="2019"/>
    <n v="17148922.273024164"/>
    <x v="3"/>
    <s v="natural gas"/>
    <b v="1"/>
    <x v="2229"/>
    <x v="0"/>
  </r>
  <r>
    <n v="4078"/>
    <s v="N"/>
    <s v="Electric Utility"/>
    <s v="ST"/>
    <s v="DFO"/>
    <n v="0"/>
    <n v="0"/>
    <n v="2019"/>
    <s v=""/>
    <x v="4"/>
    <s v="heavy or residual fuel oil"/>
    <b v="1"/>
    <x v="10"/>
    <x v="1"/>
  </r>
  <r>
    <n v="4078"/>
    <s v="N"/>
    <s v="Electric Utility"/>
    <s v="ST"/>
    <s v="NG"/>
    <n v="206856"/>
    <n v="21448.653999999999"/>
    <n v="2019"/>
    <n v="9644241.5454135276"/>
    <x v="3"/>
    <s v="natural gas"/>
    <b v="1"/>
    <x v="2230"/>
    <x v="0"/>
  </r>
  <r>
    <n v="4078"/>
    <s v="N"/>
    <s v="Electric Utility"/>
    <s v="ST"/>
    <s v="RC"/>
    <n v="42012413"/>
    <n v="4384506.3"/>
    <n v="2019"/>
    <n v="9582016.7940002736"/>
    <x v="2"/>
    <s v="hard coal"/>
    <b v="1"/>
    <x v="2231"/>
    <x v="0"/>
  </r>
  <r>
    <n v="4078"/>
    <s v="N"/>
    <s v="Electric Utility"/>
    <s v="ST"/>
    <s v="SUB"/>
    <n v="0"/>
    <n v="0"/>
    <n v="2019"/>
    <s v=""/>
    <x v="2"/>
    <s v="hard coal"/>
    <b v="1"/>
    <x v="5"/>
    <x v="1"/>
  </r>
  <r>
    <n v="4079"/>
    <s v="N"/>
    <s v="Electric Utility"/>
    <s v="HY"/>
    <s v="WAT"/>
    <n v="974750"/>
    <n v="109498"/>
    <n v="2019"/>
    <n v="8901989.0774260703"/>
    <x v="0"/>
    <s v="hydro"/>
    <b v="1"/>
    <x v="2232"/>
    <x v="0"/>
  </r>
  <r>
    <n v="4080"/>
    <s v="N"/>
    <s v="Electric Utility"/>
    <s v="HY"/>
    <s v="WAT"/>
    <n v="1201496"/>
    <n v="134969"/>
    <n v="2019"/>
    <n v="8902014.5366713833"/>
    <x v="0"/>
    <s v="hydro"/>
    <b v="1"/>
    <x v="2233"/>
    <x v="0"/>
  </r>
  <r>
    <n v="4100"/>
    <s v="N"/>
    <s v="Electric Utility"/>
    <s v="IC"/>
    <s v="DFO"/>
    <n v="5090"/>
    <n v="183.07900000000001"/>
    <n v="2019"/>
    <n v="27802205.605230525"/>
    <x v="4"/>
    <s v="heavy or residual fuel oil"/>
    <b v="1"/>
    <x v="2234"/>
    <x v="1"/>
  </r>
  <r>
    <n v="4100"/>
    <s v="N"/>
    <s v="Electric Utility"/>
    <s v="IC"/>
    <s v="NG"/>
    <n v="2056"/>
    <n v="73.921000000000006"/>
    <n v="2019"/>
    <n v="27813476.549289104"/>
    <x v="3"/>
    <s v="natural gas"/>
    <b v="1"/>
    <x v="2235"/>
    <x v="1"/>
  </r>
  <r>
    <n v="4102"/>
    <s v="N"/>
    <s v="Electric Utility"/>
    <s v="HY"/>
    <s v="WAT"/>
    <n v="3400"/>
    <n v="382"/>
    <n v="2019"/>
    <n v="8900523.5602094233"/>
    <x v="0"/>
    <s v="hydro"/>
    <b v="1"/>
    <x v="2236"/>
    <x v="0"/>
  </r>
  <r>
    <n v="4102"/>
    <s v="N"/>
    <s v="Electric Utility"/>
    <s v="IC"/>
    <s v="DFO"/>
    <n v="12"/>
    <n v="0"/>
    <n v="2019"/>
    <s v=""/>
    <x v="4"/>
    <s v="heavy or residual fuel oil"/>
    <b v="1"/>
    <x v="10"/>
    <x v="1"/>
  </r>
  <r>
    <n v="4107"/>
    <s v="N"/>
    <s v="Electric Utility"/>
    <s v="IC"/>
    <s v="DFO"/>
    <n v="122"/>
    <n v="0"/>
    <n v="2019"/>
    <s v=""/>
    <x v="4"/>
    <s v="heavy or residual fuel oil"/>
    <b v="1"/>
    <x v="10"/>
    <x v="1"/>
  </r>
  <r>
    <n v="4107"/>
    <s v="N"/>
    <s v="Electric Utility"/>
    <s v="IC"/>
    <s v="NG"/>
    <n v="0"/>
    <n v="0"/>
    <n v="2019"/>
    <s v=""/>
    <x v="3"/>
    <s v="natural gas"/>
    <b v="1"/>
    <x v="30"/>
    <x v="1"/>
  </r>
  <r>
    <n v="4112"/>
    <s v="N"/>
    <s v="Electric Utility"/>
    <s v="IC"/>
    <s v="DFO"/>
    <n v="818"/>
    <n v="81.131"/>
    <n v="2019"/>
    <n v="10082459.23259913"/>
    <x v="4"/>
    <s v="heavy or residual fuel oil"/>
    <b v="1"/>
    <x v="2237"/>
    <x v="0"/>
  </r>
  <r>
    <n v="4112"/>
    <s v="N"/>
    <s v="Electric Utility"/>
    <s v="IC"/>
    <s v="NG"/>
    <n v="582"/>
    <n v="57.869"/>
    <n v="2019"/>
    <n v="10057198.154452298"/>
    <x v="3"/>
    <s v="natural gas"/>
    <b v="1"/>
    <x v="2238"/>
    <x v="0"/>
  </r>
  <r>
    <n v="4113"/>
    <s v="N"/>
    <s v="Electric Utility"/>
    <s v="IC"/>
    <s v="DFO"/>
    <n v="168"/>
    <n v="60"/>
    <n v="2019"/>
    <n v="2800000"/>
    <x v="4"/>
    <s v="heavy or residual fuel oil"/>
    <b v="1"/>
    <x v="2239"/>
    <x v="0"/>
  </r>
  <r>
    <n v="4113"/>
    <s v="N"/>
    <s v="Electric Utility"/>
    <s v="IC"/>
    <s v="NG"/>
    <n v="0"/>
    <n v="0"/>
    <n v="2019"/>
    <s v=""/>
    <x v="3"/>
    <s v="natural gas"/>
    <b v="1"/>
    <x v="30"/>
    <x v="1"/>
  </r>
  <r>
    <n v="4114"/>
    <s v="N"/>
    <s v="Electric Utility"/>
    <s v="IC"/>
    <s v="DFO"/>
    <n v="298"/>
    <n v="18"/>
    <n v="2019"/>
    <n v="16555555.555555558"/>
    <x v="4"/>
    <s v="heavy or residual fuel oil"/>
    <b v="1"/>
    <x v="2240"/>
    <x v="0"/>
  </r>
  <r>
    <n v="4118"/>
    <s v="N"/>
    <s v="Electric Utility"/>
    <s v="GT"/>
    <s v="NG"/>
    <n v="12302"/>
    <n v="705"/>
    <n v="2019"/>
    <n v="17449645.390070923"/>
    <x v="3"/>
    <s v="natural gas"/>
    <b v="1"/>
    <x v="2241"/>
    <x v="0"/>
  </r>
  <r>
    <n v="4119"/>
    <s v="N"/>
    <s v="Electric Utility"/>
    <s v="HY"/>
    <s v="WAT"/>
    <n v="228291"/>
    <n v="25645"/>
    <n v="2019"/>
    <n v="8901969.1947748102"/>
    <x v="0"/>
    <s v="hydro"/>
    <b v="1"/>
    <x v="2242"/>
    <x v="0"/>
  </r>
  <r>
    <n v="4120"/>
    <s v="N"/>
    <s v="Electric Utility"/>
    <s v="HY"/>
    <s v="WAT"/>
    <n v="494097"/>
    <n v="55504"/>
    <n v="2019"/>
    <n v="8902007.0625540502"/>
    <x v="0"/>
    <s v="hydro"/>
    <b v="1"/>
    <x v="2243"/>
    <x v="0"/>
  </r>
  <r>
    <n v="4122"/>
    <s v="N"/>
    <s v="Electric Utility"/>
    <s v="HY"/>
    <s v="WAT"/>
    <n v="149295"/>
    <n v="16771"/>
    <n v="2019"/>
    <n v="8901973.6449824106"/>
    <x v="0"/>
    <s v="hydro"/>
    <b v="1"/>
    <x v="2244"/>
    <x v="0"/>
  </r>
  <r>
    <n v="4124"/>
    <s v="N"/>
    <s v="Electric Utility"/>
    <s v="IC"/>
    <s v="DFO"/>
    <n v="0"/>
    <n v="0"/>
    <n v="2019"/>
    <s v=""/>
    <x v="4"/>
    <s v="heavy or residual fuel oil"/>
    <b v="1"/>
    <x v="10"/>
    <x v="1"/>
  </r>
  <r>
    <n v="4125"/>
    <s v="Y"/>
    <s v="Electric Utility"/>
    <s v="IC"/>
    <s v="NG"/>
    <n v="0"/>
    <n v="0"/>
    <n v="2019"/>
    <s v=""/>
    <x v="3"/>
    <s v="natural gas"/>
    <b v="1"/>
    <x v="30"/>
    <x v="1"/>
  </r>
  <r>
    <n v="4125"/>
    <s v="Y"/>
    <s v="Electric Utility"/>
    <s v="ST"/>
    <s v="BIT"/>
    <n v="217767"/>
    <n v="18005.131000000001"/>
    <n v="2019"/>
    <n v="12094718.999822883"/>
    <x v="2"/>
    <s v="hard coal"/>
    <b v="1"/>
    <x v="2245"/>
    <x v="0"/>
  </r>
  <r>
    <n v="4125"/>
    <s v="Y"/>
    <s v="Electric Utility"/>
    <s v="ST"/>
    <s v="NG"/>
    <n v="7231"/>
    <n v="566.92200000000003"/>
    <n v="2019"/>
    <n v="12754841.053972149"/>
    <x v="3"/>
    <s v="natural gas"/>
    <b v="1"/>
    <x v="2246"/>
    <x v="0"/>
  </r>
  <r>
    <n v="4125"/>
    <s v="Y"/>
    <s v="Electric Utility"/>
    <s v="ST"/>
    <s v="PC"/>
    <n v="1084450"/>
    <n v="89686.683000000005"/>
    <n v="2019"/>
    <n v="12091538.718184058"/>
    <x v="10"/>
    <s v="petroleum"/>
    <b v="1"/>
    <x v="2247"/>
    <x v="0"/>
  </r>
  <r>
    <n v="4125"/>
    <s v="Y"/>
    <s v="Electric Utility"/>
    <s v="ST"/>
    <s v="SUB"/>
    <n v="0"/>
    <n v="0"/>
    <n v="2019"/>
    <s v=""/>
    <x v="2"/>
    <s v="hard coal"/>
    <b v="1"/>
    <x v="5"/>
    <x v="1"/>
  </r>
  <r>
    <n v="4125"/>
    <s v="Y"/>
    <s v="Electric Utility"/>
    <s v="ST"/>
    <s v="WDS"/>
    <n v="287930"/>
    <n v="23738.263999999999"/>
    <n v="2019"/>
    <n v="12129362.113421606"/>
    <x v="8"/>
    <s v="biomass"/>
    <b v="1"/>
    <x v="2248"/>
    <x v="0"/>
  </r>
  <r>
    <n v="4130"/>
    <s v="N"/>
    <s v="Electric Utility"/>
    <s v="IC"/>
    <s v="DFO"/>
    <n v="145"/>
    <n v="24"/>
    <n v="2019"/>
    <n v="6041666.666666667"/>
    <x v="4"/>
    <s v="heavy or residual fuel oil"/>
    <b v="1"/>
    <x v="2249"/>
    <x v="0"/>
  </r>
  <r>
    <n v="4130"/>
    <s v="N"/>
    <s v="Electric Utility"/>
    <s v="IC"/>
    <s v="NG"/>
    <n v="0"/>
    <n v="0"/>
    <n v="2019"/>
    <s v=""/>
    <x v="3"/>
    <s v="natural gas"/>
    <b v="1"/>
    <x v="30"/>
    <x v="1"/>
  </r>
  <r>
    <n v="4139"/>
    <s v="N"/>
    <s v="Electric Utility"/>
    <s v="IC"/>
    <s v="DFO"/>
    <n v="0"/>
    <n v="2"/>
    <n v="2019"/>
    <n v="0"/>
    <x v="4"/>
    <s v="heavy or residual fuel oil"/>
    <b v="1"/>
    <x v="283"/>
    <x v="0"/>
  </r>
  <r>
    <n v="4142"/>
    <s v="N"/>
    <s v="Electric Utility"/>
    <s v="HY"/>
    <s v="WAT"/>
    <n v="853381"/>
    <n v="95864"/>
    <n v="2019"/>
    <n v="8901996.5784861892"/>
    <x v="0"/>
    <s v="hydro"/>
    <b v="1"/>
    <x v="2250"/>
    <x v="0"/>
  </r>
  <r>
    <n v="4143"/>
    <s v="N"/>
    <s v="Electric Utility"/>
    <s v="ST"/>
    <s v="BIT"/>
    <n v="0"/>
    <n v="0"/>
    <n v="2019"/>
    <s v=""/>
    <x v="2"/>
    <s v="hard coal"/>
    <b v="1"/>
    <x v="5"/>
    <x v="1"/>
  </r>
  <r>
    <n v="4143"/>
    <s v="N"/>
    <s v="Electric Utility"/>
    <s v="ST"/>
    <s v="DFO"/>
    <n v="40008"/>
    <n v="3513.4479999999999"/>
    <n v="2019"/>
    <n v="11387104.633397166"/>
    <x v="4"/>
    <s v="heavy or residual fuel oil"/>
    <b v="1"/>
    <x v="2251"/>
    <x v="0"/>
  </r>
  <r>
    <n v="4143"/>
    <s v="N"/>
    <s v="Electric Utility"/>
    <s v="ST"/>
    <s v="SUB"/>
    <n v="13003110"/>
    <n v="1185411.6000000001"/>
    <n v="2019"/>
    <n v="10969278.518954935"/>
    <x v="2"/>
    <s v="hard coal"/>
    <b v="1"/>
    <x v="2252"/>
    <x v="0"/>
  </r>
  <r>
    <n v="4147"/>
    <s v="N"/>
    <s v="Electric Utility"/>
    <s v="HY"/>
    <s v="WAT"/>
    <n v="65731"/>
    <n v="7384"/>
    <n v="2019"/>
    <n v="8901814.7345612142"/>
    <x v="0"/>
    <s v="hydro"/>
    <b v="1"/>
    <x v="2253"/>
    <x v="0"/>
  </r>
  <r>
    <n v="4148"/>
    <s v="N"/>
    <s v="Electric Utility"/>
    <s v="IC"/>
    <s v="DFO"/>
    <n v="246"/>
    <n v="27"/>
    <n v="2019"/>
    <n v="9111111.1111111101"/>
    <x v="4"/>
    <s v="heavy or residual fuel oil"/>
    <b v="1"/>
    <x v="2254"/>
    <x v="0"/>
  </r>
  <r>
    <n v="4158"/>
    <s v="N"/>
    <s v="Electric Utility"/>
    <s v="ST"/>
    <s v="DFO"/>
    <n v="82096"/>
    <n v="7390.3270000000002"/>
    <n v="2019"/>
    <n v="11108574.762659352"/>
    <x v="4"/>
    <s v="heavy or residual fuel oil"/>
    <b v="1"/>
    <x v="2255"/>
    <x v="0"/>
  </r>
  <r>
    <n v="4158"/>
    <s v="N"/>
    <s v="Electric Utility"/>
    <s v="ST"/>
    <s v="RC"/>
    <n v="36849214"/>
    <n v="3304159.7"/>
    <n v="2019"/>
    <n v="11152370.752539592"/>
    <x v="2"/>
    <s v="hard coal"/>
    <b v="1"/>
    <x v="2256"/>
    <x v="0"/>
  </r>
  <r>
    <n v="4158"/>
    <s v="N"/>
    <s v="Electric Utility"/>
    <s v="ST"/>
    <s v="SUB"/>
    <n v="15398646"/>
    <n v="1374829"/>
    <n v="2019"/>
    <n v="11200408.196219312"/>
    <x v="2"/>
    <s v="hard coal"/>
    <b v="1"/>
    <x v="2257"/>
    <x v="0"/>
  </r>
  <r>
    <n v="4162"/>
    <s v="N"/>
    <s v="Electric Utility"/>
    <s v="ST"/>
    <s v="NG"/>
    <n v="310625"/>
    <n v="27495.917000000001"/>
    <n v="2019"/>
    <n v="11297131.861432372"/>
    <x v="3"/>
    <s v="natural gas"/>
    <b v="1"/>
    <x v="2258"/>
    <x v="0"/>
  </r>
  <r>
    <n v="4162"/>
    <s v="N"/>
    <s v="Electric Utility"/>
    <s v="ST"/>
    <s v="SUB"/>
    <n v="31256047"/>
    <n v="2813174.1"/>
    <n v="2019"/>
    <n v="11110598.167386796"/>
    <x v="2"/>
    <s v="hard coal"/>
    <b v="1"/>
    <x v="2259"/>
    <x v="0"/>
  </r>
  <r>
    <n v="4176"/>
    <s v="N"/>
    <s v="Electric Utility"/>
    <s v="HY"/>
    <s v="WAT"/>
    <n v="1797020"/>
    <n v="201867"/>
    <n v="2019"/>
    <n v="8901999.8315722719"/>
    <x v="0"/>
    <s v="hydro"/>
    <b v="1"/>
    <x v="2260"/>
    <x v="0"/>
  </r>
  <r>
    <n v="4177"/>
    <s v="N"/>
    <s v="Electric Utility"/>
    <s v="HY"/>
    <s v="WAT"/>
    <n v="755923"/>
    <n v="84916"/>
    <n v="2019"/>
    <n v="8902009.0442319475"/>
    <x v="0"/>
    <s v="hydro"/>
    <b v="1"/>
    <x v="2261"/>
    <x v="0"/>
  </r>
  <r>
    <n v="4178"/>
    <s v="N"/>
    <s v="Electric Utility"/>
    <s v="HY"/>
    <s v="WAT"/>
    <n v="180898"/>
    <n v="20321"/>
    <n v="2019"/>
    <n v="8902022.5382609125"/>
    <x v="0"/>
    <s v="hydro"/>
    <b v="1"/>
    <x v="2262"/>
    <x v="0"/>
  </r>
  <r>
    <n v="4180"/>
    <s v="N"/>
    <s v="Electric Utility"/>
    <s v="HY"/>
    <s v="WAT"/>
    <n v="1329995"/>
    <n v="149404"/>
    <n v="2019"/>
    <n v="8902003.9624106437"/>
    <x v="0"/>
    <s v="hydro"/>
    <b v="1"/>
    <x v="2263"/>
    <x v="0"/>
  </r>
  <r>
    <n v="4182"/>
    <s v="N"/>
    <s v="Electric Utility"/>
    <s v="HY"/>
    <s v="WAT"/>
    <n v="1257008"/>
    <n v="141205"/>
    <n v="2019"/>
    <n v="8902007.7192733977"/>
    <x v="0"/>
    <s v="hydro"/>
    <b v="1"/>
    <x v="2264"/>
    <x v="0"/>
  </r>
  <r>
    <n v="4183"/>
    <s v="N"/>
    <s v="Electric Utility"/>
    <s v="HY"/>
    <s v="WAT"/>
    <n v="178262"/>
    <n v="20025"/>
    <n v="2019"/>
    <n v="8901972.5343320854"/>
    <x v="0"/>
    <s v="hydro"/>
    <b v="1"/>
    <x v="2265"/>
    <x v="0"/>
  </r>
  <r>
    <n v="4185"/>
    <s v="N"/>
    <s v="Electric Utility"/>
    <s v="HY"/>
    <s v="WAT"/>
    <n v="506186"/>
    <n v="56862"/>
    <n v="2019"/>
    <n v="8902008.3711441737"/>
    <x v="0"/>
    <s v="hydro"/>
    <b v="1"/>
    <x v="2266"/>
    <x v="0"/>
  </r>
  <r>
    <n v="4201"/>
    <s v="N"/>
    <s v="Electric Utility"/>
    <s v="HY"/>
    <s v="WAT"/>
    <n v="340048"/>
    <n v="38199"/>
    <n v="2019"/>
    <n v="8902013.1417052802"/>
    <x v="0"/>
    <s v="hydro"/>
    <b v="1"/>
    <x v="2267"/>
    <x v="0"/>
  </r>
  <r>
    <n v="4204"/>
    <s v="N"/>
    <s v="Electric Utility"/>
    <s v="HY"/>
    <s v="WAT"/>
    <n v="120292"/>
    <n v="13513"/>
    <n v="2019"/>
    <n v="8901946.2739584111"/>
    <x v="0"/>
    <s v="hydro"/>
    <b v="1"/>
    <x v="2268"/>
    <x v="0"/>
  </r>
  <r>
    <n v="4213"/>
    <s v="N"/>
    <s v="Electric Utility"/>
    <s v="HY"/>
    <s v="WAT"/>
    <n v="277243"/>
    <n v="31144"/>
    <n v="2019"/>
    <n v="8901971.487284869"/>
    <x v="0"/>
    <s v="hydro"/>
    <b v="1"/>
    <x v="2269"/>
    <x v="0"/>
  </r>
  <r>
    <n v="4214"/>
    <s v="N"/>
    <s v="Electric Utility"/>
    <s v="HY"/>
    <s v="WAT"/>
    <n v="189728"/>
    <n v="21313"/>
    <n v="2019"/>
    <n v="8901984.7041711621"/>
    <x v="0"/>
    <s v="hydro"/>
    <b v="1"/>
    <x v="2270"/>
    <x v="0"/>
  </r>
  <r>
    <n v="4251"/>
    <s v="N"/>
    <s v="Electric Utility"/>
    <s v="GT"/>
    <s v="NG"/>
    <n v="2650"/>
    <n v="46"/>
    <n v="2019"/>
    <n v="57608695.652173914"/>
    <x v="3"/>
    <s v="natural gas"/>
    <b v="1"/>
    <x v="2271"/>
    <x v="1"/>
  </r>
  <r>
    <n v="4256"/>
    <s v="N"/>
    <s v="Electric Utility"/>
    <s v="GT"/>
    <s v="DFO"/>
    <n v="2027"/>
    <n v="-80.042000000000002"/>
    <n v="2019"/>
    <n v="-25324204.792483948"/>
    <x v="4"/>
    <s v="heavy or residual fuel oil"/>
    <b v="1"/>
    <x v="2272"/>
    <x v="0"/>
  </r>
  <r>
    <n v="4256"/>
    <s v="N"/>
    <s v="Electric Utility"/>
    <s v="GT"/>
    <s v="NG"/>
    <n v="4433"/>
    <n v="-174.958"/>
    <n v="2019"/>
    <n v="-25337509.573726267"/>
    <x v="3"/>
    <s v="natural gas"/>
    <b v="1"/>
    <x v="2273"/>
    <x v="0"/>
  </r>
  <r>
    <n v="4257"/>
    <s v="N"/>
    <s v="Electric Utility"/>
    <s v="GT"/>
    <s v="DFO"/>
    <n v="1694"/>
    <n v="24"/>
    <n v="2019"/>
    <n v="70583333.333333328"/>
    <x v="4"/>
    <s v="heavy or residual fuel oil"/>
    <b v="1"/>
    <x v="2274"/>
    <x v="1"/>
  </r>
  <r>
    <n v="4257"/>
    <s v="N"/>
    <s v="Electric Utility"/>
    <s v="GT"/>
    <s v="NG"/>
    <n v="0"/>
    <n v="0"/>
    <n v="2019"/>
    <s v=""/>
    <x v="3"/>
    <s v="natural gas"/>
    <b v="1"/>
    <x v="30"/>
    <x v="1"/>
  </r>
  <r>
    <n v="4257"/>
    <s v="N"/>
    <s v="Electric Utility"/>
    <s v="IC"/>
    <s v="DFO"/>
    <n v="8626"/>
    <n v="-831"/>
    <n v="2019"/>
    <n v="-10380264.741275571"/>
    <x v="4"/>
    <s v="heavy or residual fuel oil"/>
    <b v="1"/>
    <x v="2275"/>
    <x v="0"/>
  </r>
  <r>
    <n v="4257"/>
    <s v="N"/>
    <s v="Electric Utility"/>
    <s v="IC"/>
    <s v="RFO"/>
    <n v="0"/>
    <n v="0"/>
    <n v="2019"/>
    <s v=""/>
    <x v="4"/>
    <s v="heavy or residual fuel oil"/>
    <b v="1"/>
    <x v="10"/>
    <x v="1"/>
  </r>
  <r>
    <n v="4258"/>
    <s v="N"/>
    <s v="Electric Utility"/>
    <s v="HY"/>
    <s v="WAT"/>
    <n v="2288449"/>
    <n v="257071"/>
    <n v="2019"/>
    <n v="8902011.5065487735"/>
    <x v="0"/>
    <s v="hydro"/>
    <b v="1"/>
    <x v="2276"/>
    <x v="0"/>
  </r>
  <r>
    <n v="4263"/>
    <s v="N"/>
    <s v="Electric Utility"/>
    <s v="HY"/>
    <s v="WAT"/>
    <n v="65875"/>
    <n v="7400"/>
    <n v="2019"/>
    <n v="8902027.0270270258"/>
    <x v="0"/>
    <s v="hydro"/>
    <b v="1"/>
    <x v="2277"/>
    <x v="0"/>
  </r>
  <r>
    <n v="4266"/>
    <s v="N"/>
    <s v="Electric Utility"/>
    <s v="ST"/>
    <s v="DFO"/>
    <n v="0"/>
    <n v="0"/>
    <n v="2019"/>
    <s v=""/>
    <x v="4"/>
    <s v="heavy or residual fuel oil"/>
    <b v="1"/>
    <x v="10"/>
    <x v="1"/>
  </r>
  <r>
    <n v="4266"/>
    <s v="N"/>
    <s v="Electric Utility"/>
    <s v="ST"/>
    <s v="NG"/>
    <n v="399741"/>
    <n v="29249"/>
    <n v="2019"/>
    <n v="13666826.2162809"/>
    <x v="3"/>
    <s v="natural gas"/>
    <b v="1"/>
    <x v="2278"/>
    <x v="0"/>
  </r>
  <r>
    <n v="4270"/>
    <s v="N"/>
    <s v="Electric Utility"/>
    <s v="ST"/>
    <s v="NUC"/>
    <n v="0"/>
    <n v="7560402"/>
    <n v="2019"/>
    <n v="0"/>
    <x v="5"/>
    <s v="nuclear"/>
    <b v="1"/>
    <x v="33"/>
    <x v="1"/>
  </r>
  <r>
    <n v="4271"/>
    <s v="N"/>
    <s v="Electric Utility"/>
    <s v="ST"/>
    <s v="BIT"/>
    <n v="0"/>
    <n v="0"/>
    <n v="2019"/>
    <s v=""/>
    <x v="2"/>
    <s v="hard coal"/>
    <b v="1"/>
    <x v="5"/>
    <x v="1"/>
  </r>
  <r>
    <n v="4271"/>
    <s v="N"/>
    <s v="Electric Utility"/>
    <s v="ST"/>
    <s v="DFO"/>
    <n v="44424"/>
    <n v="3832.9340000000002"/>
    <n v="2019"/>
    <n v="11590076.948885631"/>
    <x v="4"/>
    <s v="heavy or residual fuel oil"/>
    <b v="1"/>
    <x v="2279"/>
    <x v="0"/>
  </r>
  <r>
    <n v="4271"/>
    <s v="N"/>
    <s v="Electric Utility"/>
    <s v="ST"/>
    <s v="SUB"/>
    <n v="17750653"/>
    <n v="1531049.1"/>
    <n v="2019"/>
    <n v="11593784.288172077"/>
    <x v="2"/>
    <s v="hard coal"/>
    <b v="1"/>
    <x v="2280"/>
    <x v="0"/>
  </r>
  <r>
    <n v="4937"/>
    <s v="N"/>
    <s v="Electric Utility"/>
    <s v="CA"/>
    <s v="NG"/>
    <n v="0"/>
    <n v="1187142"/>
    <n v="2019"/>
    <n v="0"/>
    <x v="1"/>
    <s v="natural gas"/>
    <b v="1"/>
    <x v="91"/>
    <x v="0"/>
  </r>
  <r>
    <n v="4937"/>
    <s v="N"/>
    <s v="Electric Utility"/>
    <s v="CT"/>
    <s v="NG"/>
    <n v="21827976"/>
    <n v="2030568"/>
    <n v="2019"/>
    <n v="10749689.741983524"/>
    <x v="1"/>
    <s v="natural gas"/>
    <b v="1"/>
    <x v="2281"/>
    <x v="0"/>
  </r>
  <r>
    <n v="4939"/>
    <s v="N"/>
    <s v="NAICS-22 Non-Cogen"/>
    <s v="CA"/>
    <s v="NG"/>
    <n v="932504"/>
    <n v="101094"/>
    <n v="2019"/>
    <n v="9224128.0392505974"/>
    <x v="1"/>
    <s v="natural gas"/>
    <b v="1"/>
    <x v="2282"/>
    <x v="0"/>
  </r>
  <r>
    <n v="4939"/>
    <s v="N"/>
    <s v="NAICS-22 Non-Cogen"/>
    <s v="CT"/>
    <s v="NG"/>
    <n v="9475438"/>
    <n v="1260718"/>
    <n v="2019"/>
    <n v="7515906.0154610304"/>
    <x v="1"/>
    <s v="natural gas"/>
    <b v="1"/>
    <x v="2283"/>
    <x v="0"/>
  </r>
  <r>
    <n v="4939"/>
    <s v="N"/>
    <s v="NAICS-22 Non-Cogen"/>
    <s v="ST"/>
    <s v="NG"/>
    <n v="2248449"/>
    <n v="185939"/>
    <n v="2019"/>
    <n v="12092401.271384701"/>
    <x v="3"/>
    <s v="natural gas"/>
    <b v="1"/>
    <x v="2284"/>
    <x v="0"/>
  </r>
  <r>
    <n v="4940"/>
    <s v="N"/>
    <s v="Electric Utility"/>
    <s v="GT"/>
    <s v="NG"/>
    <n v="751360"/>
    <n v="64152"/>
    <n v="2019"/>
    <n v="11712183.564035416"/>
    <x v="3"/>
    <s v="natural gas"/>
    <b v="1"/>
    <x v="2285"/>
    <x v="0"/>
  </r>
  <r>
    <n v="4940"/>
    <s v="N"/>
    <s v="Electric Utility"/>
    <s v="IC"/>
    <s v="DFO"/>
    <n v="243"/>
    <n v="0"/>
    <n v="2019"/>
    <s v=""/>
    <x v="4"/>
    <s v="heavy or residual fuel oil"/>
    <b v="1"/>
    <x v="10"/>
    <x v="1"/>
  </r>
  <r>
    <n v="4940"/>
    <s v="N"/>
    <s v="Electric Utility"/>
    <s v="ST"/>
    <s v="NG"/>
    <n v="6183314"/>
    <n v="529047"/>
    <n v="2019"/>
    <n v="11687645.899135616"/>
    <x v="3"/>
    <s v="natural gas"/>
    <b v="1"/>
    <x v="2286"/>
    <x v="0"/>
  </r>
  <r>
    <n v="4941"/>
    <s v="N"/>
    <s v="Electric Utility"/>
    <s v="ST"/>
    <s v="BIT"/>
    <n v="107457120"/>
    <n v="9930166.8000000007"/>
    <n v="2019"/>
    <n v="10821280.464291899"/>
    <x v="2"/>
    <s v="hard coal"/>
    <b v="1"/>
    <x v="2287"/>
    <x v="0"/>
  </r>
  <r>
    <n v="4941"/>
    <s v="N"/>
    <s v="Electric Utility"/>
    <s v="ST"/>
    <s v="DFO"/>
    <n v="216344"/>
    <n v="19387.165000000001"/>
    <n v="2019"/>
    <n v="11159135.438317051"/>
    <x v="4"/>
    <s v="heavy or residual fuel oil"/>
    <b v="1"/>
    <x v="2288"/>
    <x v="0"/>
  </r>
  <r>
    <n v="5083"/>
    <s v="N"/>
    <s v="NAICS-22 Non-Cogen"/>
    <s v="GT"/>
    <s v="KER"/>
    <n v="18098"/>
    <n v="1728.231"/>
    <n v="2019"/>
    <n v="10471979.729561616"/>
    <x v="7"/>
    <s v="other"/>
    <b v="1"/>
    <x v="2289"/>
    <x v="0"/>
  </r>
  <r>
    <n v="5083"/>
    <s v="N"/>
    <s v="NAICS-22 Non-Cogen"/>
    <s v="GT"/>
    <s v="NG"/>
    <n v="984084"/>
    <n v="93966.769"/>
    <n v="2019"/>
    <n v="10472681.038974533"/>
    <x v="3"/>
    <s v="natural gas"/>
    <b v="1"/>
    <x v="2290"/>
    <x v="0"/>
  </r>
  <r>
    <n v="6000"/>
    <s v="N"/>
    <s v="Electric Utility"/>
    <s v="ST"/>
    <s v="NUC"/>
    <n v="0"/>
    <n v="7342390"/>
    <n v="2019"/>
    <n v="0"/>
    <x v="5"/>
    <s v="nuclear"/>
    <b v="1"/>
    <x v="33"/>
    <x v="1"/>
  </r>
  <r>
    <n v="6000"/>
    <s v="N"/>
    <s v="Electric Utility"/>
    <s v="ST"/>
    <s v="NUC"/>
    <n v="0"/>
    <n v="8815458"/>
    <n v="2019"/>
    <n v="0"/>
    <x v="5"/>
    <s v="nuclear"/>
    <b v="1"/>
    <x v="33"/>
    <x v="1"/>
  </r>
  <r>
    <n v="6001"/>
    <s v="N"/>
    <s v="Electric Utility"/>
    <s v="ST"/>
    <s v="NUC"/>
    <n v="0"/>
    <n v="7003194"/>
    <n v="2019"/>
    <n v="0"/>
    <x v="5"/>
    <s v="nuclear"/>
    <b v="1"/>
    <x v="33"/>
    <x v="1"/>
  </r>
  <r>
    <n v="6001"/>
    <s v="N"/>
    <s v="Electric Utility"/>
    <s v="ST"/>
    <s v="NUC"/>
    <n v="0"/>
    <n v="7133768"/>
    <n v="2019"/>
    <n v="0"/>
    <x v="5"/>
    <s v="nuclear"/>
    <b v="1"/>
    <x v="33"/>
    <x v="1"/>
  </r>
  <r>
    <n v="6002"/>
    <s v="N"/>
    <s v="Electric Utility"/>
    <s v="ST"/>
    <s v="DFO"/>
    <n v="0"/>
    <n v="0"/>
    <n v="2019"/>
    <s v=""/>
    <x v="4"/>
    <s v="heavy or residual fuel oil"/>
    <b v="1"/>
    <x v="10"/>
    <x v="1"/>
  </r>
  <r>
    <n v="6002"/>
    <s v="N"/>
    <s v="Electric Utility"/>
    <s v="ST"/>
    <s v="NG"/>
    <n v="2528607"/>
    <n v="253286.77"/>
    <n v="2019"/>
    <n v="9983178.3555058949"/>
    <x v="3"/>
    <s v="natural gas"/>
    <b v="1"/>
    <x v="2291"/>
    <x v="0"/>
  </r>
  <r>
    <n v="6002"/>
    <s v="N"/>
    <s v="Electric Utility"/>
    <s v="ST"/>
    <s v="SUB"/>
    <n v="182019494"/>
    <n v="18237661"/>
    <n v="2019"/>
    <n v="9980418.7609365042"/>
    <x v="2"/>
    <s v="hard coal"/>
    <b v="1"/>
    <x v="2292"/>
    <x v="0"/>
  </r>
  <r>
    <n v="6004"/>
    <s v="N"/>
    <s v="NAICS-22 Non-Cogen"/>
    <s v="ST"/>
    <s v="BIT"/>
    <n v="0"/>
    <n v="0"/>
    <n v="2019"/>
    <s v=""/>
    <x v="2"/>
    <s v="hard coal"/>
    <b v="1"/>
    <x v="5"/>
    <x v="1"/>
  </r>
  <r>
    <n v="6004"/>
    <s v="N"/>
    <s v="NAICS-22 Non-Cogen"/>
    <s v="ST"/>
    <s v="NG"/>
    <n v="261016"/>
    <n v="23891.741000000002"/>
    <n v="2019"/>
    <n v="10924946.825767111"/>
    <x v="3"/>
    <s v="natural gas"/>
    <b v="1"/>
    <x v="2293"/>
    <x v="0"/>
  </r>
  <r>
    <n v="6004"/>
    <s v="N"/>
    <s v="NAICS-22 Non-Cogen"/>
    <s v="ST"/>
    <s v="PC"/>
    <n v="0"/>
    <n v="0"/>
    <n v="2019"/>
    <s v=""/>
    <x v="10"/>
    <s v="petroleum"/>
    <b v="1"/>
    <x v="107"/>
    <x v="1"/>
  </r>
  <r>
    <n v="6004"/>
    <s v="N"/>
    <s v="NAICS-22 Non-Cogen"/>
    <s v="ST"/>
    <s v="RC"/>
    <n v="53177190"/>
    <n v="4941281.3"/>
    <n v="2019"/>
    <n v="10761822.039963603"/>
    <x v="2"/>
    <s v="hard coal"/>
    <b v="1"/>
    <x v="2294"/>
    <x v="0"/>
  </r>
  <r>
    <n v="6008"/>
    <s v="N"/>
    <s v="Electric Utility"/>
    <s v="ST"/>
    <s v="NUC"/>
    <n v="0"/>
    <n v="10515168"/>
    <n v="2019"/>
    <n v="0"/>
    <x v="5"/>
    <s v="nuclear"/>
    <b v="1"/>
    <x v="33"/>
    <x v="1"/>
  </r>
  <r>
    <n v="6008"/>
    <s v="N"/>
    <s v="Electric Utility"/>
    <s v="ST"/>
    <s v="NUC"/>
    <n v="0"/>
    <n v="11435511"/>
    <n v="2019"/>
    <n v="0"/>
    <x v="5"/>
    <s v="nuclear"/>
    <b v="1"/>
    <x v="33"/>
    <x v="1"/>
  </r>
  <r>
    <n v="6008"/>
    <s v="N"/>
    <s v="Electric Utility"/>
    <s v="ST"/>
    <s v="NUC"/>
    <n v="0"/>
    <n v="9969689"/>
    <n v="2019"/>
    <n v="0"/>
    <x v="5"/>
    <s v="nuclear"/>
    <b v="1"/>
    <x v="33"/>
    <x v="1"/>
  </r>
  <r>
    <n v="6009"/>
    <s v="N"/>
    <s v="Electric Utility"/>
    <s v="ST"/>
    <s v="DFO"/>
    <n v="98979"/>
    <n v="9622.2990000000009"/>
    <n v="2019"/>
    <n v="10286419.07718727"/>
    <x v="4"/>
    <s v="heavy or residual fuel oil"/>
    <b v="1"/>
    <x v="2295"/>
    <x v="0"/>
  </r>
  <r>
    <n v="6009"/>
    <s v="N"/>
    <s v="Electric Utility"/>
    <s v="ST"/>
    <s v="SUB"/>
    <n v="69738113"/>
    <n v="6733709.7000000002"/>
    <n v="2019"/>
    <n v="10356566.603992445"/>
    <x v="2"/>
    <s v="hard coal"/>
    <b v="1"/>
    <x v="2296"/>
    <x v="0"/>
  </r>
  <r>
    <n v="6011"/>
    <s v="N"/>
    <s v="NAICS-22 Non-Cogen"/>
    <s v="ST"/>
    <s v="NUC"/>
    <n v="0"/>
    <n v="7913339"/>
    <n v="2019"/>
    <n v="0"/>
    <x v="5"/>
    <s v="nuclear"/>
    <b v="1"/>
    <x v="33"/>
    <x v="1"/>
  </r>
  <r>
    <n v="6011"/>
    <s v="N"/>
    <s v="NAICS-22 Non-Cogen"/>
    <s v="ST"/>
    <s v="NUC"/>
    <n v="0"/>
    <n v="7099583"/>
    <n v="2019"/>
    <n v="0"/>
    <x v="5"/>
    <s v="nuclear"/>
    <b v="1"/>
    <x v="33"/>
    <x v="1"/>
  </r>
  <r>
    <n v="6012"/>
    <s v="N"/>
    <s v="NAICS-22 Non-Cogen"/>
    <s v="HY"/>
    <s v="WAT"/>
    <n v="269801"/>
    <n v="30308"/>
    <n v="2019"/>
    <n v="8901973.076415468"/>
    <x v="0"/>
    <s v="hydro"/>
    <b v="1"/>
    <x v="2297"/>
    <x v="0"/>
  </r>
  <r>
    <n v="6013"/>
    <s v="N"/>
    <s v="Electric Utility"/>
    <s v="ST"/>
    <s v="NG"/>
    <n v="0"/>
    <n v="0"/>
    <n v="2019"/>
    <s v=""/>
    <x v="3"/>
    <s v="natural gas"/>
    <b v="1"/>
    <x v="30"/>
    <x v="1"/>
  </r>
  <r>
    <n v="6014"/>
    <s v="N"/>
    <s v="Electric Utility"/>
    <s v="ST"/>
    <s v="NUC"/>
    <n v="0"/>
    <n v="7744250"/>
    <n v="2019"/>
    <n v="0"/>
    <x v="5"/>
    <s v="nuclear"/>
    <b v="1"/>
    <x v="33"/>
    <x v="1"/>
  </r>
  <r>
    <n v="6014"/>
    <s v="N"/>
    <s v="Electric Utility"/>
    <s v="ST"/>
    <s v="NUC"/>
    <n v="0"/>
    <n v="6972506"/>
    <n v="2019"/>
    <n v="0"/>
    <x v="5"/>
    <s v="nuclear"/>
    <b v="1"/>
    <x v="33"/>
    <x v="1"/>
  </r>
  <r>
    <n v="6015"/>
    <s v="N"/>
    <s v="Electric Utility"/>
    <s v="ST"/>
    <s v="NUC"/>
    <n v="0"/>
    <n v="7610594"/>
    <n v="2019"/>
    <n v="0"/>
    <x v="5"/>
    <s v="nuclear"/>
    <b v="1"/>
    <x v="33"/>
    <x v="1"/>
  </r>
  <r>
    <n v="6016"/>
    <s v="N"/>
    <s v="NAICS-22 Non-Cogen"/>
    <s v="ST"/>
    <s v="BIT"/>
    <n v="0"/>
    <n v="0"/>
    <n v="2019"/>
    <s v=""/>
    <x v="2"/>
    <s v="hard coal"/>
    <b v="1"/>
    <x v="5"/>
    <x v="1"/>
  </r>
  <r>
    <n v="6016"/>
    <s v="N"/>
    <s v="NAICS-22 Non-Cogen"/>
    <s v="ST"/>
    <s v="DFO"/>
    <n v="52108"/>
    <n v="4304.8469999999998"/>
    <n v="2019"/>
    <n v="12104495.235254588"/>
    <x v="4"/>
    <s v="heavy or residual fuel oil"/>
    <b v="1"/>
    <x v="2298"/>
    <x v="0"/>
  </r>
  <r>
    <n v="6016"/>
    <s v="N"/>
    <s v="NAICS-22 Non-Cogen"/>
    <s v="ST"/>
    <s v="RC"/>
    <n v="26604168"/>
    <n v="2236947.2000000002"/>
    <n v="2019"/>
    <n v="11893069.268689042"/>
    <x v="2"/>
    <s v="hard coal"/>
    <b v="1"/>
    <x v="2299"/>
    <x v="0"/>
  </r>
  <r>
    <n v="6016"/>
    <s v="N"/>
    <s v="NAICS-22 Non-Cogen"/>
    <s v="ST"/>
    <s v="SUB"/>
    <n v="0"/>
    <n v="0"/>
    <n v="2019"/>
    <s v=""/>
    <x v="2"/>
    <s v="hard coal"/>
    <b v="1"/>
    <x v="5"/>
    <x v="1"/>
  </r>
  <r>
    <n v="6017"/>
    <s v="N"/>
    <s v="NAICS-22 Non-Cogen"/>
    <s v="ST"/>
    <s v="BIT"/>
    <n v="0"/>
    <n v="0"/>
    <n v="2019"/>
    <s v=""/>
    <x v="2"/>
    <s v="hard coal"/>
    <b v="1"/>
    <x v="5"/>
    <x v="1"/>
  </r>
  <r>
    <n v="6017"/>
    <s v="N"/>
    <s v="NAICS-22 Non-Cogen"/>
    <s v="ST"/>
    <s v="DFO"/>
    <n v="42954"/>
    <n v="3991.422"/>
    <n v="2019"/>
    <n v="10761578.204459462"/>
    <x v="4"/>
    <s v="heavy or residual fuel oil"/>
    <b v="1"/>
    <x v="2300"/>
    <x v="0"/>
  </r>
  <r>
    <n v="6017"/>
    <s v="N"/>
    <s v="NAICS-22 Non-Cogen"/>
    <s v="ST"/>
    <s v="RC"/>
    <n v="33369388"/>
    <n v="3138915.3"/>
    <n v="2019"/>
    <n v="10630866.01922645"/>
    <x v="2"/>
    <s v="hard coal"/>
    <b v="1"/>
    <x v="2301"/>
    <x v="0"/>
  </r>
  <r>
    <n v="6017"/>
    <s v="N"/>
    <s v="NAICS-22 Non-Cogen"/>
    <s v="ST"/>
    <s v="SUB"/>
    <n v="615845"/>
    <n v="58267.267999999996"/>
    <n v="2019"/>
    <n v="10569313.117615193"/>
    <x v="2"/>
    <s v="hard coal"/>
    <b v="1"/>
    <x v="2302"/>
    <x v="0"/>
  </r>
  <r>
    <n v="6018"/>
    <s v="N"/>
    <s v="Electric Utility"/>
    <s v="ST"/>
    <s v="BIT"/>
    <n v="34182445"/>
    <n v="3156562.9"/>
    <n v="2019"/>
    <n v="10829008.032756135"/>
    <x v="2"/>
    <s v="hard coal"/>
    <b v="1"/>
    <x v="2303"/>
    <x v="0"/>
  </r>
  <r>
    <n v="6018"/>
    <s v="N"/>
    <s v="Electric Utility"/>
    <s v="ST"/>
    <s v="DFO"/>
    <n v="101850"/>
    <n v="8937.0650000000005"/>
    <n v="2019"/>
    <n v="11396358.871732498"/>
    <x v="4"/>
    <s v="heavy or residual fuel oil"/>
    <b v="1"/>
    <x v="2304"/>
    <x v="0"/>
  </r>
  <r>
    <n v="6019"/>
    <s v="N"/>
    <s v="NAICS-22 Non-Cogen"/>
    <s v="ST"/>
    <s v="BIT"/>
    <n v="29319342"/>
    <n v="2932959.8"/>
    <n v="2019"/>
    <n v="9996503.1910768095"/>
    <x v="2"/>
    <s v="hard coal"/>
    <b v="1"/>
    <x v="639"/>
    <x v="0"/>
  </r>
  <r>
    <n v="6019"/>
    <s v="N"/>
    <s v="NAICS-22 Non-Cogen"/>
    <s v="ST"/>
    <s v="DFO"/>
    <n v="548"/>
    <n v="54.002000000000002"/>
    <n v="2019"/>
    <n v="10147772.304729454"/>
    <x v="4"/>
    <s v="heavy or residual fuel oil"/>
    <b v="1"/>
    <x v="2305"/>
    <x v="0"/>
  </r>
  <r>
    <n v="6019"/>
    <s v="N"/>
    <s v="NAICS-22 Non-Cogen"/>
    <s v="ST"/>
    <s v="NG"/>
    <n v="504030"/>
    <n v="49625.101000000002"/>
    <n v="2019"/>
    <n v="10156755.146956777"/>
    <x v="3"/>
    <s v="natural gas"/>
    <b v="1"/>
    <x v="2306"/>
    <x v="0"/>
  </r>
  <r>
    <n v="6019"/>
    <s v="N"/>
    <s v="NAICS-22 Non-Cogen"/>
    <s v="ST"/>
    <s v="RC"/>
    <n v="4428779"/>
    <n v="566624.05000000005"/>
    <n v="2019"/>
    <n v="7816080.168146763"/>
    <x v="2"/>
    <s v="hard coal"/>
    <b v="1"/>
    <x v="2307"/>
    <x v="0"/>
  </r>
  <r>
    <n v="6020"/>
    <s v="N"/>
    <s v="NAICS-22 Non-Cogen"/>
    <s v="ST"/>
    <s v="NUC"/>
    <n v="0"/>
    <n v="9173102"/>
    <n v="2019"/>
    <n v="0"/>
    <x v="5"/>
    <s v="nuclear"/>
    <b v="1"/>
    <x v="33"/>
    <x v="1"/>
  </r>
  <r>
    <n v="6021"/>
    <s v="N"/>
    <s v="Electric Utility"/>
    <s v="ST"/>
    <s v="DFO"/>
    <n v="4002"/>
    <n v="389.5"/>
    <n v="2019"/>
    <n v="10274711.168164313"/>
    <x v="4"/>
    <s v="heavy or residual fuel oil"/>
    <b v="1"/>
    <x v="2308"/>
    <x v="0"/>
  </r>
  <r>
    <n v="6021"/>
    <s v="N"/>
    <s v="Electric Utility"/>
    <s v="ST"/>
    <s v="NG"/>
    <n v="195320"/>
    <n v="18888.437000000002"/>
    <n v="2019"/>
    <n v="10340717.974705899"/>
    <x v="3"/>
    <s v="natural gas"/>
    <b v="1"/>
    <x v="2309"/>
    <x v="0"/>
  </r>
  <r>
    <n v="6021"/>
    <s v="N"/>
    <s v="Electric Utility"/>
    <s v="ST"/>
    <s v="SUB"/>
    <n v="81415352"/>
    <n v="7905116.0999999996"/>
    <n v="2019"/>
    <n v="10299071.002891406"/>
    <x v="2"/>
    <s v="hard coal"/>
    <b v="1"/>
    <x v="2310"/>
    <x v="0"/>
  </r>
  <r>
    <n v="6022"/>
    <s v="N"/>
    <s v="NAICS-22 Non-Cogen"/>
    <s v="ST"/>
    <s v="NUC"/>
    <n v="0"/>
    <n v="9986322"/>
    <n v="2019"/>
    <n v="0"/>
    <x v="5"/>
    <s v="nuclear"/>
    <b v="1"/>
    <x v="33"/>
    <x v="1"/>
  </r>
  <r>
    <n v="6022"/>
    <s v="N"/>
    <s v="NAICS-22 Non-Cogen"/>
    <s v="ST"/>
    <s v="NUC"/>
    <n v="0"/>
    <n v="10264818"/>
    <n v="2019"/>
    <n v="0"/>
    <x v="5"/>
    <s v="nuclear"/>
    <b v="1"/>
    <x v="33"/>
    <x v="1"/>
  </r>
  <r>
    <n v="6023"/>
    <s v="N"/>
    <s v="NAICS-22 Non-Cogen"/>
    <s v="ST"/>
    <s v="NUC"/>
    <n v="0"/>
    <n v="10459123"/>
    <n v="2019"/>
    <n v="0"/>
    <x v="5"/>
    <s v="nuclear"/>
    <b v="1"/>
    <x v="33"/>
    <x v="1"/>
  </r>
  <r>
    <n v="6023"/>
    <s v="N"/>
    <s v="NAICS-22 Non-Cogen"/>
    <s v="ST"/>
    <s v="NUC"/>
    <n v="0"/>
    <n v="9658858"/>
    <n v="2019"/>
    <n v="0"/>
    <x v="5"/>
    <s v="nuclear"/>
    <b v="1"/>
    <x v="33"/>
    <x v="1"/>
  </r>
  <r>
    <n v="6026"/>
    <s v="N"/>
    <s v="NAICS-22 Non-Cogen"/>
    <s v="ST"/>
    <s v="NUC"/>
    <n v="0"/>
    <n v="10026816"/>
    <n v="2019"/>
    <n v="0"/>
    <x v="5"/>
    <s v="nuclear"/>
    <b v="1"/>
    <x v="33"/>
    <x v="1"/>
  </r>
  <r>
    <n v="6026"/>
    <s v="N"/>
    <s v="NAICS-22 Non-Cogen"/>
    <s v="ST"/>
    <s v="NUC"/>
    <n v="0"/>
    <n v="9408439"/>
    <n v="2019"/>
    <n v="0"/>
    <x v="5"/>
    <s v="nuclear"/>
    <b v="1"/>
    <x v="33"/>
    <x v="1"/>
  </r>
  <r>
    <n v="6030"/>
    <s v="Y"/>
    <s v="Electric Utility"/>
    <s v="IC"/>
    <s v="DFO"/>
    <n v="0"/>
    <n v="0"/>
    <n v="2019"/>
    <s v=""/>
    <x v="4"/>
    <s v="heavy or residual fuel oil"/>
    <b v="1"/>
    <x v="10"/>
    <x v="1"/>
  </r>
  <r>
    <n v="6030"/>
    <s v="Y"/>
    <s v="Electric Utility"/>
    <s v="ST"/>
    <s v="DFO"/>
    <n v="65401"/>
    <n v="6564.5069999999996"/>
    <n v="2019"/>
    <n v="9962819.7517345939"/>
    <x v="4"/>
    <s v="heavy or residual fuel oil"/>
    <b v="1"/>
    <x v="2311"/>
    <x v="0"/>
  </r>
  <r>
    <n v="6030"/>
    <s v="Y"/>
    <s v="Electric Utility"/>
    <s v="ST"/>
    <s v="LIG"/>
    <n v="29630690"/>
    <n v="2976080.1"/>
    <n v="2019"/>
    <n v="9956281.0826227423"/>
    <x v="6"/>
    <s v="lignite"/>
    <b v="1"/>
    <x v="2312"/>
    <x v="0"/>
  </r>
  <r>
    <n v="6030"/>
    <s v="Y"/>
    <s v="Electric Utility"/>
    <s v="ST"/>
    <s v="RC"/>
    <n v="51816569"/>
    <n v="5209948.4000000004"/>
    <n v="2019"/>
    <n v="9945697.1589200366"/>
    <x v="2"/>
    <s v="hard coal"/>
    <b v="1"/>
    <x v="2313"/>
    <x v="0"/>
  </r>
  <r>
    <n v="6034"/>
    <s v="N"/>
    <s v="Electric Utility"/>
    <s v="GT"/>
    <s v="NG"/>
    <n v="4335882"/>
    <n v="331311"/>
    <n v="2019"/>
    <n v="13087045.102637703"/>
    <x v="3"/>
    <s v="natural gas"/>
    <b v="1"/>
    <x v="2314"/>
    <x v="0"/>
  </r>
  <r>
    <n v="6034"/>
    <s v="N"/>
    <s v="Electric Utility"/>
    <s v="IC"/>
    <s v="DFO"/>
    <n v="1856"/>
    <n v="-165"/>
    <n v="2019"/>
    <n v="-11248484.848484848"/>
    <x v="4"/>
    <s v="heavy or residual fuel oil"/>
    <b v="1"/>
    <x v="2315"/>
    <x v="0"/>
  </r>
  <r>
    <n v="6034"/>
    <s v="N"/>
    <s v="Electric Utility"/>
    <s v="ST"/>
    <s v="DFO"/>
    <n v="169343"/>
    <n v="15924.829"/>
    <n v="2019"/>
    <n v="10633897.544519944"/>
    <x v="4"/>
    <s v="heavy or residual fuel oil"/>
    <b v="1"/>
    <x v="2316"/>
    <x v="0"/>
  </r>
  <r>
    <n v="6034"/>
    <s v="N"/>
    <s v="Electric Utility"/>
    <s v="ST"/>
    <s v="RC"/>
    <n v="57731854"/>
    <n v="5454601.2000000002"/>
    <n v="2019"/>
    <n v="10584065.064188376"/>
    <x v="2"/>
    <s v="hard coal"/>
    <b v="1"/>
    <x v="2317"/>
    <x v="0"/>
  </r>
  <r>
    <n v="6034"/>
    <s v="N"/>
    <s v="Electric Utility"/>
    <s v="ST"/>
    <s v="SUB"/>
    <n v="0"/>
    <n v="0"/>
    <n v="2019"/>
    <s v=""/>
    <x v="2"/>
    <s v="hard coal"/>
    <b v="1"/>
    <x v="5"/>
    <x v="1"/>
  </r>
  <r>
    <n v="6035"/>
    <s v="N"/>
    <s v="Electric Utility"/>
    <s v="GT"/>
    <s v="NG"/>
    <n v="1018739"/>
    <n v="86609"/>
    <n v="2019"/>
    <n v="11762507.360666905"/>
    <x v="3"/>
    <s v="natural gas"/>
    <b v="1"/>
    <x v="2318"/>
    <x v="0"/>
  </r>
  <r>
    <n v="6035"/>
    <s v="N"/>
    <s v="Electric Utility"/>
    <s v="ST"/>
    <s v="DFO"/>
    <n v="2233"/>
    <n v="220.42500000000001"/>
    <n v="2019"/>
    <n v="10130429.851423386"/>
    <x v="4"/>
    <s v="heavy or residual fuel oil"/>
    <b v="1"/>
    <x v="2319"/>
    <x v="0"/>
  </r>
  <r>
    <n v="6035"/>
    <s v="N"/>
    <s v="Electric Utility"/>
    <s v="ST"/>
    <s v="NG"/>
    <n v="8664655"/>
    <n v="860587.46"/>
    <n v="2019"/>
    <n v="10068302.64526513"/>
    <x v="3"/>
    <s v="natural gas"/>
    <b v="1"/>
    <x v="2320"/>
    <x v="0"/>
  </r>
  <r>
    <n v="6035"/>
    <s v="N"/>
    <s v="Electric Utility"/>
    <s v="ST"/>
    <s v="RFO"/>
    <n v="912"/>
    <n v="94.113"/>
    <n v="2019"/>
    <n v="9690478.4673743267"/>
    <x v="4"/>
    <s v="heavy or residual fuel oil"/>
    <b v="1"/>
    <x v="2321"/>
    <x v="0"/>
  </r>
  <r>
    <n v="6035"/>
    <s v="N"/>
    <s v="Electric Utility"/>
    <s v="ST"/>
    <s v="WO"/>
    <n v="0"/>
    <n v="0"/>
    <n v="2019"/>
    <s v=""/>
    <x v="13"/>
    <s v="crude oil"/>
    <b v="1"/>
    <x v="370"/>
    <x v="1"/>
  </r>
  <r>
    <n v="6036"/>
    <s v="N"/>
    <s v="Electric Utility"/>
    <s v="ST"/>
    <s v="NUC"/>
    <n v="0"/>
    <n v="10249745"/>
    <n v="2019"/>
    <n v="0"/>
    <x v="5"/>
    <s v="nuclear"/>
    <b v="1"/>
    <x v="33"/>
    <x v="1"/>
  </r>
  <r>
    <n v="6036"/>
    <s v="N"/>
    <s v="Electric Utility"/>
    <s v="ST"/>
    <s v="NUC"/>
    <n v="0"/>
    <n v="9343862"/>
    <n v="2019"/>
    <n v="0"/>
    <x v="5"/>
    <s v="nuclear"/>
    <b v="1"/>
    <x v="33"/>
    <x v="1"/>
  </r>
  <r>
    <n v="6038"/>
    <s v="N"/>
    <s v="Electric Utility"/>
    <s v="ST"/>
    <s v="NUC"/>
    <n v="0"/>
    <n v="9271862"/>
    <n v="2019"/>
    <n v="0"/>
    <x v="5"/>
    <s v="nuclear"/>
    <b v="1"/>
    <x v="33"/>
    <x v="1"/>
  </r>
  <r>
    <n v="6038"/>
    <s v="N"/>
    <s v="Electric Utility"/>
    <s v="ST"/>
    <s v="NUC"/>
    <n v="0"/>
    <n v="10316393"/>
    <n v="2019"/>
    <n v="0"/>
    <x v="5"/>
    <s v="nuclear"/>
    <b v="1"/>
    <x v="33"/>
    <x v="1"/>
  </r>
  <r>
    <n v="6040"/>
    <s v="N"/>
    <s v="NAICS-22 Non-Cogen"/>
    <s v="ST"/>
    <s v="NUC"/>
    <n v="0"/>
    <n v="7416901"/>
    <n v="2019"/>
    <n v="0"/>
    <x v="5"/>
    <s v="nuclear"/>
    <b v="1"/>
    <x v="33"/>
    <x v="1"/>
  </r>
  <r>
    <n v="6040"/>
    <s v="N"/>
    <s v="NAICS-22 Non-Cogen"/>
    <s v="ST"/>
    <s v="NUC"/>
    <n v="0"/>
    <n v="8039569"/>
    <n v="2019"/>
    <n v="0"/>
    <x v="5"/>
    <s v="nuclear"/>
    <b v="1"/>
    <x v="33"/>
    <x v="1"/>
  </r>
  <r>
    <n v="6041"/>
    <s v="Y"/>
    <s v="Electric Utility"/>
    <s v="ST"/>
    <s v="BIT"/>
    <n v="58913142"/>
    <n v="5822939.5999999996"/>
    <n v="2019"/>
    <n v="10117422.821971226"/>
    <x v="2"/>
    <s v="hard coal"/>
    <b v="1"/>
    <x v="2322"/>
    <x v="0"/>
  </r>
  <r>
    <n v="6041"/>
    <s v="Y"/>
    <s v="Electric Utility"/>
    <s v="ST"/>
    <s v="DFO"/>
    <n v="195214"/>
    <n v="19255.219000000001"/>
    <n v="2019"/>
    <n v="10138238.365401089"/>
    <x v="4"/>
    <s v="heavy or residual fuel oil"/>
    <b v="1"/>
    <x v="2323"/>
    <x v="0"/>
  </r>
  <r>
    <n v="6041"/>
    <s v="Y"/>
    <s v="Electric Utility"/>
    <s v="ST"/>
    <s v="TDF"/>
    <n v="481012"/>
    <n v="47401.220999999998"/>
    <n v="2019"/>
    <n v="10147671.090582244"/>
    <x v="7"/>
    <s v="other"/>
    <b v="1"/>
    <x v="1099"/>
    <x v="0"/>
  </r>
  <r>
    <n v="6041"/>
    <s v="Y"/>
    <s v="Electric Utility"/>
    <s v="ST"/>
    <s v="WC"/>
    <n v="0"/>
    <n v="0"/>
    <n v="2019"/>
    <s v=""/>
    <x v="2"/>
    <s v="hard coal"/>
    <b v="1"/>
    <x v="5"/>
    <x v="1"/>
  </r>
  <r>
    <n v="6041"/>
    <s v="Y"/>
    <s v="Electric Utility"/>
    <s v="ST"/>
    <s v="WDS"/>
    <n v="0"/>
    <n v="0"/>
    <n v="2019"/>
    <s v=""/>
    <x v="8"/>
    <s v="biomass"/>
    <b v="1"/>
    <x v="67"/>
    <x v="1"/>
  </r>
  <r>
    <n v="6042"/>
    <s v="N"/>
    <s v="Electric Utility"/>
    <s v="CA"/>
    <s v="DFO"/>
    <n v="0"/>
    <n v="0"/>
    <n v="2019"/>
    <s v=""/>
    <x v="4"/>
    <s v="heavy or residual fuel oil"/>
    <b v="1"/>
    <x v="10"/>
    <x v="1"/>
  </r>
  <r>
    <n v="6042"/>
    <s v="N"/>
    <s v="Electric Utility"/>
    <s v="CA"/>
    <s v="NG"/>
    <n v="0"/>
    <n v="2514230"/>
    <n v="2019"/>
    <n v="0"/>
    <x v="1"/>
    <s v="natural gas"/>
    <b v="1"/>
    <x v="91"/>
    <x v="0"/>
  </r>
  <r>
    <n v="6042"/>
    <s v="N"/>
    <s v="Electric Utility"/>
    <s v="CT"/>
    <s v="DFO"/>
    <n v="0"/>
    <n v="0"/>
    <n v="2019"/>
    <s v=""/>
    <x v="4"/>
    <s v="heavy or residual fuel oil"/>
    <b v="1"/>
    <x v="10"/>
    <x v="1"/>
  </r>
  <r>
    <n v="6042"/>
    <s v="N"/>
    <s v="Electric Utility"/>
    <s v="CT"/>
    <s v="NG"/>
    <n v="54370690"/>
    <n v="5358842"/>
    <n v="2019"/>
    <n v="10145977.433184259"/>
    <x v="1"/>
    <s v="natural gas"/>
    <b v="1"/>
    <x v="2324"/>
    <x v="0"/>
  </r>
  <r>
    <n v="6042"/>
    <s v="N"/>
    <s v="Electric Utility"/>
    <s v="ST"/>
    <s v="NG"/>
    <n v="29027360"/>
    <n v="2448404"/>
    <n v="2019"/>
    <n v="11855625.133760605"/>
    <x v="3"/>
    <s v="natural gas"/>
    <b v="1"/>
    <x v="2325"/>
    <x v="0"/>
  </r>
  <r>
    <n v="6042"/>
    <s v="N"/>
    <s v="Electric Utility"/>
    <s v="ST"/>
    <s v="RFO"/>
    <n v="1196098"/>
    <n v="103138.97"/>
    <n v="2019"/>
    <n v="11596955.059760632"/>
    <x v="4"/>
    <s v="heavy or residual fuel oil"/>
    <b v="1"/>
    <x v="2326"/>
    <x v="0"/>
  </r>
  <r>
    <n v="6043"/>
    <s v="N"/>
    <s v="Electric Utility"/>
    <s v="CA"/>
    <s v="DFO"/>
    <n v="0"/>
    <n v="1003.058"/>
    <n v="2019"/>
    <n v="0"/>
    <x v="4"/>
    <s v="heavy or residual fuel oil"/>
    <b v="1"/>
    <x v="283"/>
    <x v="0"/>
  </r>
  <r>
    <n v="6043"/>
    <s v="N"/>
    <s v="Electric Utility"/>
    <s v="CA"/>
    <s v="NG"/>
    <n v="0"/>
    <n v="4197889.9000000004"/>
    <n v="2019"/>
    <n v="0"/>
    <x v="1"/>
    <s v="natural gas"/>
    <b v="1"/>
    <x v="91"/>
    <x v="0"/>
  </r>
  <r>
    <n v="6043"/>
    <s v="N"/>
    <s v="Electric Utility"/>
    <s v="CA"/>
    <s v="SUN"/>
    <n v="248971"/>
    <n v="27968"/>
    <n v="2019"/>
    <n v="8901995.1372997705"/>
    <x v="15"/>
    <s v="solar"/>
    <b v="1"/>
    <x v="2327"/>
    <x v="0"/>
  </r>
  <r>
    <n v="6043"/>
    <s v="N"/>
    <s v="Electric Utility"/>
    <s v="CT"/>
    <s v="DFO"/>
    <n v="19866"/>
    <n v="1792.2059999999999"/>
    <n v="2019"/>
    <n v="11084663.258576302"/>
    <x v="4"/>
    <s v="heavy or residual fuel oil"/>
    <b v="1"/>
    <x v="2328"/>
    <x v="0"/>
  </r>
  <r>
    <n v="6043"/>
    <s v="N"/>
    <s v="Electric Utility"/>
    <s v="CT"/>
    <s v="NG"/>
    <n v="83143499"/>
    <n v="7516143.7999999998"/>
    <n v="2019"/>
    <n v="11061988.861894846"/>
    <x v="1"/>
    <s v="natural gas"/>
    <b v="1"/>
    <x v="2329"/>
    <x v="0"/>
  </r>
  <r>
    <n v="6043"/>
    <s v="N"/>
    <s v="Electric Utility"/>
    <s v="ST"/>
    <s v="NG"/>
    <n v="0"/>
    <n v="0"/>
    <n v="2019"/>
    <s v=""/>
    <x v="3"/>
    <s v="natural gas"/>
    <b v="1"/>
    <x v="30"/>
    <x v="1"/>
  </r>
  <r>
    <n v="6043"/>
    <s v="N"/>
    <s v="Electric Utility"/>
    <s v="ST"/>
    <s v="RFO"/>
    <n v="0"/>
    <n v="0"/>
    <n v="2019"/>
    <s v=""/>
    <x v="4"/>
    <s v="heavy or residual fuel oil"/>
    <b v="1"/>
    <x v="10"/>
    <x v="1"/>
  </r>
  <r>
    <n v="6045"/>
    <s v="N"/>
    <s v="Electric Utility"/>
    <s v="ST"/>
    <s v="NUC"/>
    <n v="0"/>
    <n v="6088656"/>
    <n v="2019"/>
    <n v="0"/>
    <x v="5"/>
    <s v="nuclear"/>
    <b v="1"/>
    <x v="33"/>
    <x v="1"/>
  </r>
  <r>
    <n v="6045"/>
    <s v="N"/>
    <s v="Electric Utility"/>
    <s v="ST"/>
    <s v="NUC"/>
    <n v="0"/>
    <n v="8876972"/>
    <n v="2019"/>
    <n v="0"/>
    <x v="5"/>
    <s v="nuclear"/>
    <b v="1"/>
    <x v="33"/>
    <x v="1"/>
  </r>
  <r>
    <n v="6046"/>
    <s v="N"/>
    <s v="Electric Utility"/>
    <s v="GT"/>
    <s v="DFO"/>
    <n v="128098"/>
    <n v="9254.7440000000006"/>
    <n v="2019"/>
    <n v="13841333.698695499"/>
    <x v="4"/>
    <s v="heavy or residual fuel oil"/>
    <b v="1"/>
    <x v="2330"/>
    <x v="0"/>
  </r>
  <r>
    <n v="6046"/>
    <s v="N"/>
    <s v="Electric Utility"/>
    <s v="GT"/>
    <s v="NG"/>
    <n v="1746362"/>
    <n v="126168.26"/>
    <n v="2019"/>
    <n v="13841531.935210964"/>
    <x v="3"/>
    <s v="natural gas"/>
    <b v="1"/>
    <x v="2331"/>
    <x v="0"/>
  </r>
  <r>
    <n v="6047"/>
    <s v="N"/>
    <s v="NAICS-22 Non-Cogen"/>
    <s v="HY"/>
    <s v="WAT"/>
    <n v="285647"/>
    <n v="32088"/>
    <n v="2019"/>
    <n v="8901988.282223884"/>
    <x v="0"/>
    <s v="hydro"/>
    <b v="1"/>
    <x v="2332"/>
    <x v="0"/>
  </r>
  <r>
    <n v="6049"/>
    <s v="N"/>
    <s v="NAICS-22 Non-Cogen"/>
    <s v="IC"/>
    <s v="DFO"/>
    <n v="5905"/>
    <n v="586"/>
    <n v="2019"/>
    <n v="10076791.80887372"/>
    <x v="4"/>
    <s v="heavy or residual fuel oil"/>
    <b v="1"/>
    <x v="2333"/>
    <x v="0"/>
  </r>
  <r>
    <n v="6051"/>
    <s v="N"/>
    <s v="Electric Utility"/>
    <s v="ST"/>
    <s v="NUC"/>
    <n v="0"/>
    <n v="7558067"/>
    <n v="2019"/>
    <n v="0"/>
    <x v="5"/>
    <s v="nuclear"/>
    <b v="1"/>
    <x v="33"/>
    <x v="1"/>
  </r>
  <r>
    <n v="6051"/>
    <s v="N"/>
    <s v="Electric Utility"/>
    <s v="ST"/>
    <s v="NUC"/>
    <n v="0"/>
    <n v="6358814"/>
    <n v="2019"/>
    <n v="0"/>
    <x v="5"/>
    <s v="nuclear"/>
    <b v="1"/>
    <x v="33"/>
    <x v="1"/>
  </r>
  <r>
    <n v="6052"/>
    <s v="N"/>
    <s v="Electric Utility"/>
    <s v="GT"/>
    <s v="DFO"/>
    <n v="3665"/>
    <n v="-274"/>
    <n v="2019"/>
    <n v="-13375912.408759125"/>
    <x v="4"/>
    <s v="heavy or residual fuel oil"/>
    <b v="1"/>
    <x v="2334"/>
    <x v="0"/>
  </r>
  <r>
    <n v="6052"/>
    <s v="N"/>
    <s v="Electric Utility"/>
    <s v="ST"/>
    <s v="BIT"/>
    <n v="19764738"/>
    <n v="1805220.4"/>
    <n v="2019"/>
    <n v="10948656.463221887"/>
    <x v="2"/>
    <s v="hard coal"/>
    <b v="1"/>
    <x v="2335"/>
    <x v="0"/>
  </r>
  <r>
    <n v="6052"/>
    <s v="N"/>
    <s v="Electric Utility"/>
    <s v="ST"/>
    <s v="DFO"/>
    <n v="138320"/>
    <n v="10853.632"/>
    <n v="2019"/>
    <n v="12744121.046300447"/>
    <x v="4"/>
    <s v="heavy or residual fuel oil"/>
    <b v="1"/>
    <x v="2336"/>
    <x v="0"/>
  </r>
  <r>
    <n v="6055"/>
    <s v="N"/>
    <s v="NAICS-22 Non-Cogen"/>
    <s v="ST"/>
    <s v="DFO"/>
    <n v="143202"/>
    <n v="10708.573"/>
    <n v="2019"/>
    <n v="13372650.118741311"/>
    <x v="4"/>
    <s v="heavy or residual fuel oil"/>
    <b v="1"/>
    <x v="2337"/>
    <x v="0"/>
  </r>
  <r>
    <n v="6055"/>
    <s v="N"/>
    <s v="NAICS-22 Non-Cogen"/>
    <s v="ST"/>
    <s v="NG"/>
    <n v="17161532"/>
    <n v="1477555.9"/>
    <n v="2019"/>
    <n v="11614810.647773124"/>
    <x v="3"/>
    <s v="natural gas"/>
    <b v="1"/>
    <x v="2338"/>
    <x v="0"/>
  </r>
  <r>
    <n v="6055"/>
    <s v="N"/>
    <s v="NAICS-22 Non-Cogen"/>
    <s v="ST"/>
    <s v="RC"/>
    <n v="2641061"/>
    <n v="199525.53"/>
    <n v="2019"/>
    <n v="13236707.102093652"/>
    <x v="2"/>
    <s v="hard coal"/>
    <b v="1"/>
    <x v="2339"/>
    <x v="0"/>
  </r>
  <r>
    <n v="6055"/>
    <s v="N"/>
    <s v="NAICS-22 Non-Cogen"/>
    <s v="ST"/>
    <s v="SUB"/>
    <n v="18718191"/>
    <n v="1586164"/>
    <n v="2019"/>
    <n v="11800917.811777344"/>
    <x v="2"/>
    <s v="hard coal"/>
    <b v="1"/>
    <x v="2340"/>
    <x v="0"/>
  </r>
  <r>
    <n v="6056"/>
    <s v="N"/>
    <s v="Electric Utility"/>
    <s v="ST"/>
    <s v="DFO"/>
    <n v="0"/>
    <n v="0"/>
    <n v="2019"/>
    <s v=""/>
    <x v="4"/>
    <s v="heavy or residual fuel oil"/>
    <b v="1"/>
    <x v="10"/>
    <x v="1"/>
  </r>
  <r>
    <n v="6056"/>
    <s v="N"/>
    <s v="Electric Utility"/>
    <s v="ST"/>
    <s v="PG"/>
    <n v="0"/>
    <n v="0"/>
    <n v="2019"/>
    <s v=""/>
    <x v="7"/>
    <s v="other"/>
    <b v="1"/>
    <x v="39"/>
    <x v="1"/>
  </r>
  <r>
    <n v="6056"/>
    <s v="N"/>
    <s v="Electric Utility"/>
    <s v="ST"/>
    <s v="RFO"/>
    <n v="2417798"/>
    <n v="162612"/>
    <n v="2019"/>
    <n v="14868509.089120114"/>
    <x v="4"/>
    <s v="heavy or residual fuel oil"/>
    <b v="1"/>
    <x v="2341"/>
    <x v="0"/>
  </r>
  <r>
    <n v="6058"/>
    <s v="N"/>
    <s v="Electric Utility"/>
    <s v="GT"/>
    <s v="DFO"/>
    <n v="6409"/>
    <n v="553.15300000000002"/>
    <n v="2019"/>
    <n v="11586306.139531014"/>
    <x v="4"/>
    <s v="heavy or residual fuel oil"/>
    <b v="1"/>
    <x v="2342"/>
    <x v="0"/>
  </r>
  <r>
    <n v="6058"/>
    <s v="N"/>
    <s v="Electric Utility"/>
    <s v="GT"/>
    <s v="NG"/>
    <n v="229274"/>
    <n v="19786.847000000002"/>
    <n v="2019"/>
    <n v="11587192.23936992"/>
    <x v="3"/>
    <s v="natural gas"/>
    <b v="1"/>
    <x v="2343"/>
    <x v="0"/>
  </r>
  <r>
    <n v="6060"/>
    <s v="N"/>
    <s v="Electric Utility"/>
    <s v="GT"/>
    <s v="DFO"/>
    <n v="524"/>
    <n v="32.17"/>
    <n v="2019"/>
    <n v="16288467.516319552"/>
    <x v="4"/>
    <s v="heavy or residual fuel oil"/>
    <b v="1"/>
    <x v="2344"/>
    <x v="0"/>
  </r>
  <r>
    <n v="6060"/>
    <s v="N"/>
    <s v="Electric Utility"/>
    <s v="GT"/>
    <s v="NG"/>
    <n v="80982"/>
    <n v="4990.83"/>
    <n v="2019"/>
    <n v="16226158.775193706"/>
    <x v="3"/>
    <s v="natural gas"/>
    <b v="1"/>
    <x v="2345"/>
    <x v="0"/>
  </r>
  <r>
    <n v="6061"/>
    <s v="N"/>
    <s v="Electric Utility"/>
    <s v="ST"/>
    <s v="BIT"/>
    <n v="0"/>
    <n v="0"/>
    <n v="2019"/>
    <s v=""/>
    <x v="2"/>
    <s v="hard coal"/>
    <b v="1"/>
    <x v="5"/>
    <x v="1"/>
  </r>
  <r>
    <n v="6061"/>
    <s v="N"/>
    <s v="Electric Utility"/>
    <s v="ST"/>
    <s v="DFO"/>
    <n v="0"/>
    <n v="0"/>
    <n v="2019"/>
    <s v=""/>
    <x v="4"/>
    <s v="heavy or residual fuel oil"/>
    <b v="1"/>
    <x v="10"/>
    <x v="1"/>
  </r>
  <r>
    <n v="6063"/>
    <s v="N"/>
    <s v="Electric Utility"/>
    <s v="GT"/>
    <s v="DFO"/>
    <n v="0"/>
    <n v="0"/>
    <n v="2019"/>
    <s v=""/>
    <x v="4"/>
    <s v="heavy or residual fuel oil"/>
    <b v="1"/>
    <x v="10"/>
    <x v="1"/>
  </r>
  <r>
    <n v="6063"/>
    <s v="N"/>
    <s v="Electric Utility"/>
    <s v="GT"/>
    <s v="NG"/>
    <n v="75947"/>
    <n v="1023"/>
    <n v="2019"/>
    <n v="74239491.691104591"/>
    <x v="3"/>
    <s v="natural gas"/>
    <b v="1"/>
    <x v="2346"/>
    <x v="1"/>
  </r>
  <r>
    <n v="6064"/>
    <s v="N"/>
    <s v="Electric Utility"/>
    <s v="GT"/>
    <s v="DFO"/>
    <n v="65790"/>
    <n v="4315.9979999999996"/>
    <n v="2019"/>
    <n v="15243287.879188083"/>
    <x v="4"/>
    <s v="heavy or residual fuel oil"/>
    <b v="1"/>
    <x v="2347"/>
    <x v="0"/>
  </r>
  <r>
    <n v="6064"/>
    <s v="N"/>
    <s v="Electric Utility"/>
    <s v="GT"/>
    <s v="NG"/>
    <n v="68448"/>
    <n v="4576.0020000000004"/>
    <n v="2019"/>
    <n v="14958035.420439065"/>
    <x v="3"/>
    <s v="natural gas"/>
    <b v="1"/>
    <x v="2348"/>
    <x v="0"/>
  </r>
  <r>
    <n v="6064"/>
    <s v="N"/>
    <s v="Electric Utility"/>
    <s v="ST"/>
    <s v="DFO"/>
    <n v="52914"/>
    <n v="4519.8710000000001"/>
    <n v="2019"/>
    <n v="11706971.283029979"/>
    <x v="4"/>
    <s v="heavy or residual fuel oil"/>
    <b v="1"/>
    <x v="2349"/>
    <x v="0"/>
  </r>
  <r>
    <n v="6064"/>
    <s v="N"/>
    <s v="Electric Utility"/>
    <s v="ST"/>
    <s v="SUB"/>
    <n v="11935392"/>
    <n v="1054690.1000000001"/>
    <n v="2019"/>
    <n v="11316491.92497398"/>
    <x v="2"/>
    <s v="hard coal"/>
    <b v="1"/>
    <x v="2350"/>
    <x v="0"/>
  </r>
  <r>
    <n v="6065"/>
    <s v="N"/>
    <s v="Electric Utility"/>
    <s v="ST"/>
    <s v="DFO"/>
    <n v="274621"/>
    <n v="28590.21"/>
    <n v="2019"/>
    <n v="9605420.8765867744"/>
    <x v="4"/>
    <s v="heavy or residual fuel oil"/>
    <b v="1"/>
    <x v="2351"/>
    <x v="0"/>
  </r>
  <r>
    <n v="6065"/>
    <s v="N"/>
    <s v="Electric Utility"/>
    <s v="ST"/>
    <s v="SUB"/>
    <n v="81041546"/>
    <n v="8533687.8000000007"/>
    <n v="2019"/>
    <n v="9496661.6894515399"/>
    <x v="2"/>
    <s v="hard coal"/>
    <b v="1"/>
    <x v="2352"/>
    <x v="0"/>
  </r>
  <r>
    <n v="6068"/>
    <s v="N"/>
    <s v="Electric Utility"/>
    <s v="ST"/>
    <s v="DFO"/>
    <n v="315282"/>
    <n v="26138.766"/>
    <n v="2019"/>
    <n v="12061854.794522434"/>
    <x v="4"/>
    <s v="heavy or residual fuel oil"/>
    <b v="1"/>
    <x v="2353"/>
    <x v="0"/>
  </r>
  <r>
    <n v="6068"/>
    <s v="N"/>
    <s v="Electric Utility"/>
    <s v="ST"/>
    <s v="SUB"/>
    <n v="77782040"/>
    <n v="6547489.2000000002"/>
    <n v="2019"/>
    <n v="11879674.425427077"/>
    <x v="2"/>
    <s v="hard coal"/>
    <b v="1"/>
    <x v="2354"/>
    <x v="0"/>
  </r>
  <r>
    <n v="6071"/>
    <s v="N"/>
    <s v="Electric Utility"/>
    <s v="GT"/>
    <s v="NG"/>
    <n v="9697967"/>
    <n v="879910"/>
    <n v="2019"/>
    <n v="11021544.248843633"/>
    <x v="3"/>
    <s v="natural gas"/>
    <b v="1"/>
    <x v="2355"/>
    <x v="0"/>
  </r>
  <r>
    <n v="6071"/>
    <s v="N"/>
    <s v="Electric Utility"/>
    <s v="ST"/>
    <s v="BIT"/>
    <n v="1583202"/>
    <n v="159183.49"/>
    <n v="2019"/>
    <n v="9945767.6169808824"/>
    <x v="2"/>
    <s v="hard coal"/>
    <b v="1"/>
    <x v="2356"/>
    <x v="0"/>
  </r>
  <r>
    <n v="6071"/>
    <s v="N"/>
    <s v="Electric Utility"/>
    <s v="ST"/>
    <s v="DFO"/>
    <n v="0"/>
    <n v="0"/>
    <n v="2019"/>
    <s v=""/>
    <x v="4"/>
    <s v="heavy or residual fuel oil"/>
    <b v="1"/>
    <x v="10"/>
    <x v="1"/>
  </r>
  <r>
    <n v="6071"/>
    <s v="N"/>
    <s v="Electric Utility"/>
    <s v="ST"/>
    <s v="NG"/>
    <n v="209635"/>
    <n v="20964.724999999999"/>
    <n v="2019"/>
    <n v="9999415.6851568539"/>
    <x v="3"/>
    <s v="natural gas"/>
    <b v="1"/>
    <x v="2357"/>
    <x v="0"/>
  </r>
  <r>
    <n v="6071"/>
    <s v="N"/>
    <s v="Electric Utility"/>
    <s v="ST"/>
    <s v="PC"/>
    <n v="0"/>
    <n v="0"/>
    <n v="2019"/>
    <s v=""/>
    <x v="10"/>
    <s v="petroleum"/>
    <b v="1"/>
    <x v="107"/>
    <x v="1"/>
  </r>
  <r>
    <n v="6071"/>
    <s v="N"/>
    <s v="Electric Utility"/>
    <s v="ST"/>
    <s v="RC"/>
    <n v="76581306"/>
    <n v="7740013"/>
    <n v="2019"/>
    <n v="9894208.9632149208"/>
    <x v="2"/>
    <s v="hard coal"/>
    <b v="1"/>
    <x v="2358"/>
    <x v="0"/>
  </r>
  <r>
    <n v="6071"/>
    <s v="N"/>
    <s v="Electric Utility"/>
    <s v="ST"/>
    <s v="SUB"/>
    <n v="228645"/>
    <n v="23295.741999999998"/>
    <n v="2019"/>
    <n v="9814883.7671708427"/>
    <x v="2"/>
    <s v="hard coal"/>
    <b v="1"/>
    <x v="2359"/>
    <x v="0"/>
  </r>
  <r>
    <n v="6071"/>
    <s v="N"/>
    <s v="Electric Utility"/>
    <s v="ST"/>
    <s v="WC"/>
    <n v="0"/>
    <n v="0"/>
    <n v="2019"/>
    <s v=""/>
    <x v="2"/>
    <s v="hard coal"/>
    <b v="1"/>
    <x v="5"/>
    <x v="1"/>
  </r>
  <r>
    <n v="6071"/>
    <s v="N"/>
    <s v="Electric Utility"/>
    <s v="ST"/>
    <s v="WO"/>
    <n v="0"/>
    <n v="0"/>
    <n v="2019"/>
    <s v=""/>
    <x v="13"/>
    <s v="crude oil"/>
    <b v="1"/>
    <x v="370"/>
    <x v="1"/>
  </r>
  <r>
    <n v="6072"/>
    <s v="N"/>
    <s v="Electric Utility"/>
    <s v="ST"/>
    <s v="NUC"/>
    <n v="0"/>
    <n v="11032514"/>
    <n v="2019"/>
    <n v="0"/>
    <x v="5"/>
    <s v="nuclear"/>
    <b v="1"/>
    <x v="33"/>
    <x v="1"/>
  </r>
  <r>
    <n v="6073"/>
    <s v="N"/>
    <s v="Electric Utility"/>
    <s v="CA"/>
    <s v="NG"/>
    <n v="1292366"/>
    <n v="2939202"/>
    <n v="2019"/>
    <n v="439699.61914832669"/>
    <x v="1"/>
    <s v="natural gas"/>
    <b v="1"/>
    <x v="2360"/>
    <x v="0"/>
  </r>
  <r>
    <n v="6073"/>
    <s v="N"/>
    <s v="Electric Utility"/>
    <s v="CT"/>
    <s v="NG"/>
    <n v="57015358"/>
    <n v="5353133"/>
    <n v="2019"/>
    <n v="10650839.050701711"/>
    <x v="1"/>
    <s v="natural gas"/>
    <b v="1"/>
    <x v="2361"/>
    <x v="0"/>
  </r>
  <r>
    <n v="6073"/>
    <s v="N"/>
    <s v="Electric Utility"/>
    <s v="ST"/>
    <s v="BIT"/>
    <n v="5735423"/>
    <n v="510210.43"/>
    <n v="2019"/>
    <n v="11241289.206886657"/>
    <x v="2"/>
    <s v="hard coal"/>
    <b v="1"/>
    <x v="2362"/>
    <x v="0"/>
  </r>
  <r>
    <n v="6073"/>
    <s v="N"/>
    <s v="Electric Utility"/>
    <s v="ST"/>
    <s v="DFO"/>
    <n v="131033"/>
    <n v="11000.261"/>
    <n v="2019"/>
    <n v="11911808.274367308"/>
    <x v="4"/>
    <s v="heavy or residual fuel oil"/>
    <b v="1"/>
    <x v="2363"/>
    <x v="0"/>
  </r>
  <r>
    <n v="6073"/>
    <s v="N"/>
    <s v="Electric Utility"/>
    <s v="ST"/>
    <s v="SUB"/>
    <n v="17723376"/>
    <n v="1541590.3"/>
    <n v="2019"/>
    <n v="11496813.388096694"/>
    <x v="2"/>
    <s v="hard coal"/>
    <b v="1"/>
    <x v="2364"/>
    <x v="0"/>
  </r>
  <r>
    <n v="6074"/>
    <s v="N"/>
    <s v="Electric Utility"/>
    <s v="GT"/>
    <s v="DFO"/>
    <n v="12804"/>
    <n v="442.70299999999997"/>
    <n v="2019"/>
    <n v="28922324.899537615"/>
    <x v="4"/>
    <s v="heavy or residual fuel oil"/>
    <b v="1"/>
    <x v="2365"/>
    <x v="1"/>
  </r>
  <r>
    <n v="6074"/>
    <s v="N"/>
    <s v="Electric Utility"/>
    <s v="GT"/>
    <s v="NG"/>
    <n v="362783"/>
    <n v="13403.297"/>
    <n v="2019"/>
    <n v="27066698.589160562"/>
    <x v="3"/>
    <s v="natural gas"/>
    <b v="1"/>
    <x v="2366"/>
    <x v="1"/>
  </r>
  <r>
    <n v="6074"/>
    <s v="N"/>
    <s v="Electric Utility"/>
    <s v="PV"/>
    <s v="SUN"/>
    <n v="40461"/>
    <n v="4545"/>
    <n v="2019"/>
    <n v="8902310.231023103"/>
    <x v="11"/>
    <s v="solar"/>
    <b v="1"/>
    <x v="2367"/>
    <x v="0"/>
  </r>
  <r>
    <n v="6076"/>
    <s v="N"/>
    <s v="NAICS-22 Non-Cogen"/>
    <s v="ST"/>
    <s v="DFO"/>
    <n v="97649"/>
    <n v="8940.9449999999997"/>
    <n v="2019"/>
    <n v="10921552.475717053"/>
    <x v="4"/>
    <s v="heavy or residual fuel oil"/>
    <b v="1"/>
    <x v="2368"/>
    <x v="0"/>
  </r>
  <r>
    <n v="6076"/>
    <s v="N"/>
    <s v="NAICS-22 Non-Cogen"/>
    <s v="ST"/>
    <s v="PG"/>
    <n v="0"/>
    <n v="0"/>
    <n v="2019"/>
    <s v=""/>
    <x v="7"/>
    <s v="other"/>
    <b v="1"/>
    <x v="39"/>
    <x v="1"/>
  </r>
  <r>
    <n v="6076"/>
    <s v="N"/>
    <s v="NAICS-22 Non-Cogen"/>
    <s v="ST"/>
    <s v="SUB"/>
    <n v="146298446"/>
    <n v="13394759"/>
    <n v="2019"/>
    <n v="10922066.309666339"/>
    <x v="2"/>
    <s v="hard coal"/>
    <b v="1"/>
    <x v="2369"/>
    <x v="0"/>
  </r>
  <r>
    <n v="6076"/>
    <s v="N"/>
    <s v="NAICS-22 Non-Cogen"/>
    <s v="ST"/>
    <s v="WO"/>
    <n v="43323"/>
    <n v="3981.723"/>
    <n v="2019"/>
    <n v="10880465.567293355"/>
    <x v="13"/>
    <s v="crude oil"/>
    <b v="1"/>
    <x v="1411"/>
    <x v="0"/>
  </r>
  <r>
    <n v="6077"/>
    <s v="N"/>
    <s v="Electric Utility"/>
    <s v="ST"/>
    <s v="NG"/>
    <n v="302259"/>
    <n v="30101.738000000001"/>
    <n v="2019"/>
    <n v="10041247.452223523"/>
    <x v="3"/>
    <s v="natural gas"/>
    <b v="1"/>
    <x v="2370"/>
    <x v="0"/>
  </r>
  <r>
    <n v="6077"/>
    <s v="N"/>
    <s v="Electric Utility"/>
    <s v="ST"/>
    <s v="SUB"/>
    <n v="83854266"/>
    <n v="8370453.2999999998"/>
    <n v="2019"/>
    <n v="10017888.278523698"/>
    <x v="2"/>
    <s v="hard coal"/>
    <b v="1"/>
    <x v="2371"/>
    <x v="0"/>
  </r>
  <r>
    <n v="6081"/>
    <s v="N"/>
    <s v="Electric Utility"/>
    <s v="CA"/>
    <s v="DFO"/>
    <n v="0"/>
    <n v="55.395000000000003"/>
    <n v="2019"/>
    <n v="0"/>
    <x v="4"/>
    <s v="heavy or residual fuel oil"/>
    <b v="1"/>
    <x v="283"/>
    <x v="0"/>
  </r>
  <r>
    <n v="6081"/>
    <s v="N"/>
    <s v="Electric Utility"/>
    <s v="CA"/>
    <s v="NG"/>
    <n v="0"/>
    <n v="12860.605"/>
    <n v="2019"/>
    <n v="0"/>
    <x v="1"/>
    <s v="natural gas"/>
    <b v="1"/>
    <x v="91"/>
    <x v="0"/>
  </r>
  <r>
    <n v="6081"/>
    <s v="N"/>
    <s v="Electric Utility"/>
    <s v="CT"/>
    <s v="DFO"/>
    <n v="8303"/>
    <n v="655.41600000000005"/>
    <n v="2019"/>
    <n v="12668290.063104959"/>
    <x v="4"/>
    <s v="heavy or residual fuel oil"/>
    <b v="1"/>
    <x v="2372"/>
    <x v="0"/>
  </r>
  <r>
    <n v="6081"/>
    <s v="N"/>
    <s v="Electric Utility"/>
    <s v="CT"/>
    <s v="NG"/>
    <n v="430128"/>
    <n v="31181.583999999999"/>
    <n v="2019"/>
    <n v="13794296.01780333"/>
    <x v="1"/>
    <s v="natural gas"/>
    <b v="1"/>
    <x v="2373"/>
    <x v="1"/>
  </r>
  <r>
    <n v="6081"/>
    <s v="N"/>
    <s v="Electric Utility"/>
    <s v="GT"/>
    <s v="DFO"/>
    <n v="20345"/>
    <n v="1521"/>
    <n v="2019"/>
    <n v="13376068.376068376"/>
    <x v="4"/>
    <s v="heavy or residual fuel oil"/>
    <b v="1"/>
    <x v="2374"/>
    <x v="0"/>
  </r>
  <r>
    <n v="6081"/>
    <s v="N"/>
    <s v="Electric Utility"/>
    <s v="IC"/>
    <s v="DFO"/>
    <n v="0"/>
    <n v="0"/>
    <n v="2019"/>
    <s v=""/>
    <x v="4"/>
    <s v="heavy or residual fuel oil"/>
    <b v="1"/>
    <x v="10"/>
    <x v="1"/>
  </r>
  <r>
    <n v="6082"/>
    <s v="N"/>
    <s v="NAICS-22 Non-Cogen"/>
    <s v="ST"/>
    <s v="BIT"/>
    <n v="3750931"/>
    <n v="340742.5"/>
    <n v="2019"/>
    <n v="11008110.229865661"/>
    <x v="2"/>
    <s v="hard coal"/>
    <b v="1"/>
    <x v="2375"/>
    <x v="0"/>
  </r>
  <r>
    <n v="6082"/>
    <s v="N"/>
    <s v="NAICS-22 Non-Cogen"/>
    <s v="ST"/>
    <s v="DFO"/>
    <n v="52864"/>
    <n v="4533.5039999999999"/>
    <n v="2019"/>
    <n v="11660737.47811847"/>
    <x v="4"/>
    <s v="heavy or residual fuel oil"/>
    <b v="1"/>
    <x v="2376"/>
    <x v="0"/>
  </r>
  <r>
    <n v="6082"/>
    <s v="N"/>
    <s v="NAICS-22 Non-Cogen"/>
    <s v="ST"/>
    <s v="KER"/>
    <n v="0"/>
    <n v="0"/>
    <n v="2019"/>
    <s v=""/>
    <x v="7"/>
    <s v="other"/>
    <b v="1"/>
    <x v="39"/>
    <x v="1"/>
  </r>
  <r>
    <n v="6082"/>
    <s v="N"/>
    <s v="NAICS-22 Non-Cogen"/>
    <s v="ST"/>
    <s v="PC"/>
    <n v="0"/>
    <n v="0"/>
    <n v="2019"/>
    <s v=""/>
    <x v="10"/>
    <s v="petroleum"/>
    <b v="1"/>
    <x v="107"/>
    <x v="1"/>
  </r>
  <r>
    <n v="6082"/>
    <s v="N"/>
    <s v="NAICS-22 Non-Cogen"/>
    <s v="ST"/>
    <s v="SUB"/>
    <n v="0"/>
    <n v="0"/>
    <n v="2019"/>
    <s v=""/>
    <x v="2"/>
    <s v="hard coal"/>
    <b v="1"/>
    <x v="5"/>
    <x v="1"/>
  </r>
  <r>
    <n v="6083"/>
    <s v="N"/>
    <s v="NAICS-22 Non-Cogen"/>
    <s v="HY"/>
    <s v="WAT"/>
    <n v="242065"/>
    <n v="27192"/>
    <n v="2019"/>
    <n v="8902066.784348337"/>
    <x v="0"/>
    <s v="hydro"/>
    <b v="1"/>
    <x v="2377"/>
    <x v="0"/>
  </r>
  <r>
    <n v="6085"/>
    <s v="N"/>
    <s v="Electric Utility"/>
    <s v="GT"/>
    <s v="NG"/>
    <n v="134043"/>
    <n v="6128"/>
    <n v="2019"/>
    <n v="21873857.702349871"/>
    <x v="3"/>
    <s v="natural gas"/>
    <b v="1"/>
    <x v="2378"/>
    <x v="1"/>
  </r>
  <r>
    <n v="6085"/>
    <s v="N"/>
    <s v="Electric Utility"/>
    <s v="ST"/>
    <s v="BIT"/>
    <n v="31819251"/>
    <n v="2736668.8"/>
    <n v="2019"/>
    <n v="11627001.045943156"/>
    <x v="2"/>
    <s v="hard coal"/>
    <b v="1"/>
    <x v="2379"/>
    <x v="0"/>
  </r>
  <r>
    <n v="6085"/>
    <s v="N"/>
    <s v="Electric Utility"/>
    <s v="ST"/>
    <s v="NG"/>
    <n v="382969"/>
    <n v="32888.904000000002"/>
    <n v="2019"/>
    <n v="11644322.352608649"/>
    <x v="3"/>
    <s v="natural gas"/>
    <b v="1"/>
    <x v="2380"/>
    <x v="0"/>
  </r>
  <r>
    <n v="6085"/>
    <s v="N"/>
    <s v="Electric Utility"/>
    <s v="ST"/>
    <s v="SUB"/>
    <n v="31494937"/>
    <n v="2716889.3"/>
    <n v="2019"/>
    <n v="11592278.345680114"/>
    <x v="2"/>
    <s v="hard coal"/>
    <b v="1"/>
    <x v="2381"/>
    <x v="0"/>
  </r>
  <r>
    <n v="6086"/>
    <s v="N"/>
    <s v="Electric Utility"/>
    <s v="HY"/>
    <s v="WAT"/>
    <n v="1144682"/>
    <n v="128587"/>
    <n v="2019"/>
    <n v="8902004.0906156916"/>
    <x v="0"/>
    <s v="hydro"/>
    <b v="1"/>
    <x v="2382"/>
    <x v="0"/>
  </r>
  <r>
    <n v="6087"/>
    <s v="N"/>
    <s v="Electric Utility"/>
    <s v="HY"/>
    <s v="WAT"/>
    <n v="696048"/>
    <n v="78190"/>
    <n v="2019"/>
    <n v="8902007.9294027369"/>
    <x v="0"/>
    <s v="hydro"/>
    <b v="1"/>
    <x v="2383"/>
    <x v="0"/>
  </r>
  <r>
    <n v="6087"/>
    <s v="N"/>
    <s v="Electric Utility"/>
    <s v="PS"/>
    <s v="WAT"/>
    <n v="0"/>
    <n v="-61258"/>
    <n v="2019"/>
    <n v="0"/>
    <x v="0"/>
    <s v="hydro"/>
    <b v="1"/>
    <x v="0"/>
    <x v="0"/>
  </r>
  <r>
    <n v="6088"/>
    <s v="N"/>
    <s v="Electric Utility"/>
    <s v="GT"/>
    <s v="DFO"/>
    <n v="0"/>
    <n v="0"/>
    <n v="2019"/>
    <s v=""/>
    <x v="4"/>
    <s v="heavy or residual fuel oil"/>
    <b v="1"/>
    <x v="10"/>
    <x v="1"/>
  </r>
  <r>
    <n v="6088"/>
    <s v="N"/>
    <s v="Electric Utility"/>
    <s v="GT"/>
    <s v="NG"/>
    <n v="189924"/>
    <n v="12476"/>
    <n v="2019"/>
    <n v="15223148.445014426"/>
    <x v="3"/>
    <s v="natural gas"/>
    <b v="1"/>
    <x v="2384"/>
    <x v="0"/>
  </r>
  <r>
    <n v="6089"/>
    <s v="N"/>
    <s v="Electric Utility"/>
    <s v="IC"/>
    <s v="NG"/>
    <n v="32568"/>
    <n v="2003"/>
    <n v="2019"/>
    <n v="16259610.584123813"/>
    <x v="3"/>
    <s v="natural gas"/>
    <b v="1"/>
    <x v="2385"/>
    <x v="0"/>
  </r>
  <r>
    <n v="6089"/>
    <s v="N"/>
    <s v="Electric Utility"/>
    <s v="ST"/>
    <s v="LIG"/>
    <n v="3408463"/>
    <n v="256151.81"/>
    <n v="2019"/>
    <n v="13306417.784047671"/>
    <x v="6"/>
    <s v="lignite"/>
    <b v="1"/>
    <x v="2386"/>
    <x v="0"/>
  </r>
  <r>
    <n v="6089"/>
    <s v="N"/>
    <s v="Electric Utility"/>
    <s v="ST"/>
    <s v="NG"/>
    <n v="7824"/>
    <n v="541.21600000000001"/>
    <n v="2019"/>
    <n v="14456335.363329982"/>
    <x v="3"/>
    <s v="natural gas"/>
    <b v="1"/>
    <x v="2387"/>
    <x v="0"/>
  </r>
  <r>
    <n v="6089"/>
    <s v="N"/>
    <s v="Electric Utility"/>
    <s v="ST"/>
    <s v="SUB"/>
    <n v="64408"/>
    <n v="4762.97"/>
    <n v="2019"/>
    <n v="13522654.982080508"/>
    <x v="2"/>
    <s v="hard coal"/>
    <b v="1"/>
    <x v="2388"/>
    <x v="0"/>
  </r>
  <r>
    <n v="6090"/>
    <s v="Y"/>
    <s v="Electric Utility"/>
    <s v="ST"/>
    <s v="DFO"/>
    <n v="184558"/>
    <n v="18244.699000000001"/>
    <n v="2019"/>
    <n v="10115705.38927499"/>
    <x v="4"/>
    <s v="heavy or residual fuel oil"/>
    <b v="1"/>
    <x v="2389"/>
    <x v="0"/>
  </r>
  <r>
    <n v="6090"/>
    <s v="Y"/>
    <s v="Electric Utility"/>
    <s v="ST"/>
    <s v="SUB"/>
    <n v="108015894"/>
    <n v="10734409"/>
    <n v="2019"/>
    <n v="10062584.162761081"/>
    <x v="2"/>
    <s v="hard coal"/>
    <b v="1"/>
    <x v="2390"/>
    <x v="0"/>
  </r>
  <r>
    <n v="6092"/>
    <s v="N"/>
    <s v="Electric Utility"/>
    <s v="GT"/>
    <s v="DFO"/>
    <n v="74645"/>
    <n v="5400"/>
    <n v="2019"/>
    <n v="13823148.148148147"/>
    <x v="4"/>
    <s v="heavy or residual fuel oil"/>
    <b v="1"/>
    <x v="2391"/>
    <x v="0"/>
  </r>
  <r>
    <n v="6094"/>
    <s v="N"/>
    <s v="NAICS-22 Non-Cogen"/>
    <s v="ST"/>
    <s v="BIT"/>
    <n v="1572289"/>
    <n v="119754.34"/>
    <n v="2019"/>
    <n v="13129286.170338379"/>
    <x v="2"/>
    <s v="hard coal"/>
    <b v="1"/>
    <x v="2392"/>
    <x v="0"/>
  </r>
  <r>
    <n v="6094"/>
    <s v="N"/>
    <s v="NAICS-22 Non-Cogen"/>
    <s v="ST"/>
    <s v="DFO"/>
    <n v="229141"/>
    <n v="7339.4579999999996"/>
    <n v="2019"/>
    <n v="31220425.268459879"/>
    <x v="4"/>
    <s v="heavy or residual fuel oil"/>
    <b v="1"/>
    <x v="2393"/>
    <x v="1"/>
  </r>
  <r>
    <n v="6094"/>
    <s v="N"/>
    <s v="NAICS-22 Non-Cogen"/>
    <s v="ST"/>
    <s v="RC"/>
    <n v="7087514"/>
    <n v="527339.19999999995"/>
    <n v="2019"/>
    <n v="13440142.511688873"/>
    <x v="2"/>
    <s v="hard coal"/>
    <b v="1"/>
    <x v="2394"/>
    <x v="0"/>
  </r>
  <r>
    <n v="6094"/>
    <s v="N"/>
    <s v="NAICS-22 Non-Cogen"/>
    <s v="ST"/>
    <s v="SUB"/>
    <n v="0"/>
    <n v="0"/>
    <n v="2019"/>
    <s v=""/>
    <x v="2"/>
    <s v="hard coal"/>
    <b v="1"/>
    <x v="5"/>
    <x v="1"/>
  </r>
  <r>
    <n v="6095"/>
    <s v="N"/>
    <s v="Electric Utility"/>
    <s v="ST"/>
    <s v="DFO"/>
    <n v="125340"/>
    <n v="10168.569"/>
    <n v="2019"/>
    <n v="12326218.172881553"/>
    <x v="4"/>
    <s v="heavy or residual fuel oil"/>
    <b v="1"/>
    <x v="2395"/>
    <x v="0"/>
  </r>
  <r>
    <n v="6095"/>
    <s v="N"/>
    <s v="Electric Utility"/>
    <s v="ST"/>
    <s v="SUB"/>
    <n v="42686307"/>
    <n v="3599758.4"/>
    <n v="2019"/>
    <n v="11858103.310488839"/>
    <x v="2"/>
    <s v="hard coal"/>
    <b v="1"/>
    <x v="2396"/>
    <x v="0"/>
  </r>
  <r>
    <n v="6096"/>
    <s v="N"/>
    <s v="Electric Utility"/>
    <s v="ST"/>
    <s v="DFO"/>
    <n v="44377"/>
    <n v="4261.4970000000003"/>
    <n v="2019"/>
    <n v="10413476.766497782"/>
    <x v="4"/>
    <s v="heavy or residual fuel oil"/>
    <b v="1"/>
    <x v="2397"/>
    <x v="0"/>
  </r>
  <r>
    <n v="6096"/>
    <s v="N"/>
    <s v="Electric Utility"/>
    <s v="ST"/>
    <s v="NG"/>
    <n v="311023"/>
    <n v="29824.491999999998"/>
    <n v="2019"/>
    <n v="10428442.50289326"/>
    <x v="3"/>
    <s v="natural gas"/>
    <b v="1"/>
    <x v="2398"/>
    <x v="0"/>
  </r>
  <r>
    <n v="6096"/>
    <s v="N"/>
    <s v="Electric Utility"/>
    <s v="ST"/>
    <s v="SUB"/>
    <n v="69225745"/>
    <n v="6778371"/>
    <n v="2019"/>
    <n v="10212740.642257558"/>
    <x v="2"/>
    <s v="hard coal"/>
    <b v="1"/>
    <x v="2399"/>
    <x v="0"/>
  </r>
  <r>
    <n v="6098"/>
    <s v="Y"/>
    <s v="Electric Utility"/>
    <s v="IC"/>
    <s v="DFO"/>
    <n v="0"/>
    <n v="0"/>
    <n v="2019"/>
    <s v=""/>
    <x v="4"/>
    <s v="heavy or residual fuel oil"/>
    <b v="1"/>
    <x v="10"/>
    <x v="1"/>
  </r>
  <r>
    <n v="6098"/>
    <s v="Y"/>
    <s v="Electric Utility"/>
    <s v="ST"/>
    <s v="AB"/>
    <n v="0"/>
    <n v="0"/>
    <n v="2019"/>
    <s v=""/>
    <x v="8"/>
    <s v="biomass"/>
    <b v="1"/>
    <x v="67"/>
    <x v="1"/>
  </r>
  <r>
    <n v="6098"/>
    <s v="Y"/>
    <s v="Electric Utility"/>
    <s v="ST"/>
    <s v="DFO"/>
    <n v="20660"/>
    <n v="2016.7090000000001"/>
    <n v="2019"/>
    <n v="10244413.05116405"/>
    <x v="4"/>
    <s v="heavy or residual fuel oil"/>
    <b v="1"/>
    <x v="2400"/>
    <x v="0"/>
  </r>
  <r>
    <n v="6098"/>
    <s v="Y"/>
    <s v="Electric Utility"/>
    <s v="ST"/>
    <s v="SUB"/>
    <n v="26780931"/>
    <n v="2617071.2999999998"/>
    <n v="2019"/>
    <n v="10233168.27478105"/>
    <x v="2"/>
    <s v="hard coal"/>
    <b v="1"/>
    <x v="2401"/>
    <x v="0"/>
  </r>
  <r>
    <n v="6099"/>
    <s v="N"/>
    <s v="Electric Utility"/>
    <s v="ST"/>
    <s v="NUC"/>
    <n v="0"/>
    <n v="8842395"/>
    <n v="2019"/>
    <n v="0"/>
    <x v="5"/>
    <s v="nuclear"/>
    <b v="1"/>
    <x v="33"/>
    <x v="1"/>
  </r>
  <r>
    <n v="6099"/>
    <s v="N"/>
    <s v="Electric Utility"/>
    <s v="ST"/>
    <s v="NUC"/>
    <n v="0"/>
    <n v="7322989"/>
    <n v="2019"/>
    <n v="0"/>
    <x v="5"/>
    <s v="nuclear"/>
    <b v="1"/>
    <x v="33"/>
    <x v="1"/>
  </r>
  <r>
    <n v="6100"/>
    <s v="N"/>
    <s v="Electric Utility"/>
    <s v="PS"/>
    <s v="WAT"/>
    <n v="0"/>
    <n v="-298392"/>
    <n v="2019"/>
    <n v="0"/>
    <x v="0"/>
    <s v="hydro"/>
    <b v="1"/>
    <x v="0"/>
    <x v="0"/>
  </r>
  <r>
    <n v="6101"/>
    <s v="N"/>
    <s v="Electric Utility"/>
    <s v="ST"/>
    <s v="DFO"/>
    <n v="33375"/>
    <n v="2551.971"/>
    <n v="2019"/>
    <n v="13078126.671502145"/>
    <x v="4"/>
    <s v="heavy or residual fuel oil"/>
    <b v="1"/>
    <x v="2402"/>
    <x v="0"/>
  </r>
  <r>
    <n v="6101"/>
    <s v="N"/>
    <s v="Electric Utility"/>
    <s v="ST"/>
    <s v="SUB"/>
    <n v="23885335"/>
    <n v="1848319"/>
    <n v="2019"/>
    <n v="12922734.116783954"/>
    <x v="2"/>
    <s v="hard coal"/>
    <b v="1"/>
    <x v="2403"/>
    <x v="0"/>
  </r>
  <r>
    <n v="6103"/>
    <s v="N"/>
    <s v="NAICS-22 Non-Cogen"/>
    <s v="ST"/>
    <s v="NUC"/>
    <n v="0"/>
    <n v="11072672"/>
    <n v="2019"/>
    <n v="0"/>
    <x v="5"/>
    <s v="nuclear"/>
    <b v="1"/>
    <x v="33"/>
    <x v="1"/>
  </r>
  <r>
    <n v="6103"/>
    <s v="N"/>
    <s v="NAICS-22 Non-Cogen"/>
    <s v="ST"/>
    <s v="NUC"/>
    <n v="0"/>
    <n v="9846335"/>
    <n v="2019"/>
    <n v="0"/>
    <x v="5"/>
    <s v="nuclear"/>
    <b v="1"/>
    <x v="33"/>
    <x v="1"/>
  </r>
  <r>
    <n v="6105"/>
    <s v="N"/>
    <s v="NAICS-22 Non-Cogen"/>
    <s v="ST"/>
    <s v="NUC"/>
    <n v="0"/>
    <n v="10084182"/>
    <n v="2019"/>
    <n v="0"/>
    <x v="5"/>
    <s v="nuclear"/>
    <b v="1"/>
    <x v="33"/>
    <x v="1"/>
  </r>
  <r>
    <n v="6105"/>
    <s v="N"/>
    <s v="NAICS-22 Non-Cogen"/>
    <s v="ST"/>
    <s v="NUC"/>
    <n v="0"/>
    <n v="9261412"/>
    <n v="2019"/>
    <n v="0"/>
    <x v="5"/>
    <s v="nuclear"/>
    <b v="1"/>
    <x v="33"/>
    <x v="1"/>
  </r>
  <r>
    <n v="6106"/>
    <s v="N"/>
    <s v="Electric Utility"/>
    <s v="ST"/>
    <s v="DFO"/>
    <n v="52654"/>
    <n v="4782.4740000000002"/>
    <n v="2019"/>
    <n v="11009782.802792028"/>
    <x v="4"/>
    <s v="heavy or residual fuel oil"/>
    <b v="1"/>
    <x v="2404"/>
    <x v="0"/>
  </r>
  <r>
    <n v="6106"/>
    <s v="N"/>
    <s v="Electric Utility"/>
    <s v="ST"/>
    <s v="SUB"/>
    <n v="26244373"/>
    <n v="2569159.5"/>
    <n v="2019"/>
    <n v="10215159.082182325"/>
    <x v="2"/>
    <s v="hard coal"/>
    <b v="1"/>
    <x v="2405"/>
    <x v="0"/>
  </r>
  <r>
    <n v="6110"/>
    <s v="N"/>
    <s v="NAICS-22 Non-Cogen"/>
    <s v="ST"/>
    <s v="NUC"/>
    <n v="0"/>
    <n v="7355106"/>
    <n v="2019"/>
    <n v="0"/>
    <x v="5"/>
    <s v="nuclear"/>
    <b v="1"/>
    <x v="33"/>
    <x v="1"/>
  </r>
  <r>
    <n v="6112"/>
    <s v="N"/>
    <s v="Electric Utility"/>
    <s v="CA"/>
    <s v="NG"/>
    <n v="5591349"/>
    <n v="1426540"/>
    <n v="2019"/>
    <n v="3919517.8543889411"/>
    <x v="1"/>
    <s v="natural gas"/>
    <b v="1"/>
    <x v="2406"/>
    <x v="0"/>
  </r>
  <r>
    <n v="6112"/>
    <s v="N"/>
    <s v="Electric Utility"/>
    <s v="CT"/>
    <s v="NG"/>
    <n v="24460543"/>
    <n v="2470705"/>
    <n v="2019"/>
    <n v="9900228.0725541897"/>
    <x v="1"/>
    <s v="natural gas"/>
    <b v="1"/>
    <x v="2407"/>
    <x v="0"/>
  </r>
  <r>
    <n v="6112"/>
    <s v="N"/>
    <s v="Electric Utility"/>
    <s v="GT"/>
    <s v="NG"/>
    <n v="1292383"/>
    <n v="107458"/>
    <n v="2019"/>
    <n v="12026866.310558544"/>
    <x v="3"/>
    <s v="natural gas"/>
    <b v="1"/>
    <x v="2408"/>
    <x v="0"/>
  </r>
  <r>
    <n v="6113"/>
    <s v="N"/>
    <s v="Electric Utility"/>
    <s v="ST"/>
    <s v="BIT"/>
    <n v="134046330"/>
    <n v="12141089"/>
    <n v="2019"/>
    <n v="11040717.187725088"/>
    <x v="2"/>
    <s v="hard coal"/>
    <b v="1"/>
    <x v="2409"/>
    <x v="0"/>
  </r>
  <r>
    <n v="6113"/>
    <s v="N"/>
    <s v="Electric Utility"/>
    <s v="ST"/>
    <s v="DFO"/>
    <n v="474641"/>
    <n v="43057.726999999999"/>
    <n v="2019"/>
    <n v="11023364.052635664"/>
    <x v="4"/>
    <s v="heavy or residual fuel oil"/>
    <b v="1"/>
    <x v="2410"/>
    <x v="0"/>
  </r>
  <r>
    <n v="6115"/>
    <s v="N"/>
    <s v="NAICS-22 Non-Cogen"/>
    <s v="ST"/>
    <s v="NUC"/>
    <n v="0"/>
    <n v="10906923"/>
    <n v="2019"/>
    <n v="0"/>
    <x v="5"/>
    <s v="nuclear"/>
    <b v="1"/>
    <x v="33"/>
    <x v="1"/>
  </r>
  <r>
    <n v="6118"/>
    <s v="N"/>
    <s v="NAICS-22 Non-Cogen"/>
    <s v="ST"/>
    <s v="NUC"/>
    <n v="0"/>
    <n v="8726946"/>
    <n v="2019"/>
    <n v="0"/>
    <x v="5"/>
    <s v="nuclear"/>
    <b v="1"/>
    <x v="33"/>
    <x v="1"/>
  </r>
  <r>
    <n v="6119"/>
    <s v="N"/>
    <s v="NAICS-22 Non-Cogen"/>
    <s v="HY"/>
    <s v="WAT"/>
    <n v="203731"/>
    <n v="22886"/>
    <n v="2019"/>
    <n v="8901992.4844883345"/>
    <x v="0"/>
    <s v="hydro"/>
    <b v="1"/>
    <x v="2411"/>
    <x v="0"/>
  </r>
  <r>
    <n v="6120"/>
    <s v="N"/>
    <s v="Electric Utility"/>
    <s v="GT"/>
    <s v="DFO"/>
    <n v="7650"/>
    <n v="476.47500000000002"/>
    <n v="2019"/>
    <n v="16055406.894380607"/>
    <x v="4"/>
    <s v="heavy or residual fuel oil"/>
    <b v="1"/>
    <x v="2412"/>
    <x v="0"/>
  </r>
  <r>
    <n v="6120"/>
    <s v="N"/>
    <s v="Electric Utility"/>
    <s v="GT"/>
    <s v="NG"/>
    <n v="118690"/>
    <n v="7393.5249999999996"/>
    <n v="2019"/>
    <n v="16053235.770488366"/>
    <x v="3"/>
    <s v="natural gas"/>
    <b v="1"/>
    <x v="2413"/>
    <x v="0"/>
  </r>
  <r>
    <n v="6122"/>
    <s v="N"/>
    <s v="NAICS-22 Non-Cogen"/>
    <s v="ST"/>
    <s v="NUC"/>
    <n v="0"/>
    <n v="4993693"/>
    <n v="2019"/>
    <n v="0"/>
    <x v="5"/>
    <s v="nuclear"/>
    <b v="1"/>
    <x v="33"/>
    <x v="1"/>
  </r>
  <r>
    <n v="6124"/>
    <s v="N"/>
    <s v="Electric Utility"/>
    <s v="GT"/>
    <s v="BIT"/>
    <n v="0"/>
    <n v="0"/>
    <n v="2019"/>
    <s v=""/>
    <x v="2"/>
    <s v="hard coal"/>
    <b v="1"/>
    <x v="5"/>
    <x v="1"/>
  </r>
  <r>
    <n v="6124"/>
    <s v="N"/>
    <s v="Electric Utility"/>
    <s v="GT"/>
    <s v="DFO"/>
    <n v="59328"/>
    <n v="3594.0729999999999"/>
    <n v="2019"/>
    <n v="16507177.233183634"/>
    <x v="4"/>
    <s v="heavy or residual fuel oil"/>
    <b v="1"/>
    <x v="2414"/>
    <x v="0"/>
  </r>
  <r>
    <n v="6124"/>
    <s v="N"/>
    <s v="Electric Utility"/>
    <s v="GT"/>
    <s v="NG"/>
    <n v="643448"/>
    <n v="40145.927000000003"/>
    <n v="2019"/>
    <n v="16027728.04324583"/>
    <x v="3"/>
    <s v="natural gas"/>
    <b v="1"/>
    <x v="2415"/>
    <x v="0"/>
  </r>
  <r>
    <n v="6124"/>
    <s v="N"/>
    <s v="Electric Utility"/>
    <s v="GT"/>
    <s v="SUB"/>
    <n v="0"/>
    <n v="0"/>
    <n v="2019"/>
    <s v=""/>
    <x v="2"/>
    <s v="hard coal"/>
    <b v="1"/>
    <x v="5"/>
    <x v="1"/>
  </r>
  <r>
    <n v="6124"/>
    <s v="N"/>
    <s v="Electric Utility"/>
    <s v="ST"/>
    <s v="BIT"/>
    <n v="0"/>
    <n v="0"/>
    <n v="2019"/>
    <s v=""/>
    <x v="2"/>
    <s v="hard coal"/>
    <b v="1"/>
    <x v="5"/>
    <x v="1"/>
  </r>
  <r>
    <n v="6124"/>
    <s v="N"/>
    <s v="Electric Utility"/>
    <s v="ST"/>
    <s v="DFO"/>
    <n v="3100"/>
    <n v="160.36799999999999"/>
    <n v="2019"/>
    <n v="19330539.758555327"/>
    <x v="4"/>
    <s v="heavy or residual fuel oil"/>
    <b v="1"/>
    <x v="2416"/>
    <x v="0"/>
  </r>
  <r>
    <n v="6124"/>
    <s v="N"/>
    <s v="Electric Utility"/>
    <s v="ST"/>
    <s v="SUB"/>
    <n v="261585"/>
    <n v="16104.632"/>
    <n v="2019"/>
    <n v="16242842.431916483"/>
    <x v="2"/>
    <s v="hard coal"/>
    <b v="1"/>
    <x v="2417"/>
    <x v="1"/>
  </r>
  <r>
    <n v="6125"/>
    <s v="N"/>
    <s v="Electric Utility"/>
    <s v="IC"/>
    <s v="DFO"/>
    <n v="1248"/>
    <n v="-107.414"/>
    <n v="2019"/>
    <n v="-11618597.203344069"/>
    <x v="4"/>
    <s v="heavy or residual fuel oil"/>
    <b v="1"/>
    <x v="2418"/>
    <x v="0"/>
  </r>
  <r>
    <n v="6125"/>
    <s v="N"/>
    <s v="Electric Utility"/>
    <s v="IC"/>
    <s v="NG"/>
    <n v="2108"/>
    <n v="-181.58600000000001"/>
    <n v="2019"/>
    <n v="-11608824.468846716"/>
    <x v="3"/>
    <s v="natural gas"/>
    <b v="1"/>
    <x v="2419"/>
    <x v="0"/>
  </r>
  <r>
    <n v="6125"/>
    <s v="N"/>
    <s v="Electric Utility"/>
    <s v="PV"/>
    <s v="SUN"/>
    <n v="43007"/>
    <n v="4831"/>
    <n v="2019"/>
    <n v="8902297.6609397642"/>
    <x v="11"/>
    <s v="solar"/>
    <b v="1"/>
    <x v="2420"/>
    <x v="0"/>
  </r>
  <r>
    <n v="6126"/>
    <s v="N"/>
    <s v="Electric Utility"/>
    <s v="PS"/>
    <s v="WAT"/>
    <n v="0"/>
    <n v="-188774"/>
    <n v="2019"/>
    <n v="0"/>
    <x v="0"/>
    <s v="hydro"/>
    <b v="1"/>
    <x v="0"/>
    <x v="0"/>
  </r>
  <r>
    <n v="6127"/>
    <s v="N"/>
    <s v="Electric Utility"/>
    <s v="ST"/>
    <s v="NUC"/>
    <n v="0"/>
    <n v="8248436"/>
    <n v="2019"/>
    <n v="0"/>
    <x v="5"/>
    <s v="nuclear"/>
    <b v="1"/>
    <x v="33"/>
    <x v="1"/>
  </r>
  <r>
    <n v="6128"/>
    <s v="N"/>
    <s v="Electric Utility"/>
    <s v="HY"/>
    <s v="WAT"/>
    <n v="856762"/>
    <n v="96244"/>
    <n v="2019"/>
    <n v="8901978.3051410988"/>
    <x v="0"/>
    <s v="hydro"/>
    <b v="1"/>
    <x v="2421"/>
    <x v="0"/>
  </r>
  <r>
    <n v="6130"/>
    <s v="N"/>
    <s v="Electric Utility"/>
    <s v="HY"/>
    <s v="WAT"/>
    <n v="2233440"/>
    <n v="250892"/>
    <n v="2019"/>
    <n v="8901997.6723052152"/>
    <x v="0"/>
    <s v="hydro"/>
    <b v="1"/>
    <x v="2422"/>
    <x v="0"/>
  </r>
  <r>
    <n v="6130"/>
    <s v="N"/>
    <s v="Electric Utility"/>
    <s v="PS"/>
    <s v="WAT"/>
    <n v="0"/>
    <n v="-48245"/>
    <n v="2019"/>
    <n v="0"/>
    <x v="0"/>
    <s v="hydro"/>
    <b v="1"/>
    <x v="0"/>
    <x v="0"/>
  </r>
  <r>
    <n v="6131"/>
    <s v="N"/>
    <s v="Electric Utility"/>
    <s v="HY"/>
    <s v="WAT"/>
    <n v="2254190"/>
    <n v="253223"/>
    <n v="2019"/>
    <n v="8901995.4743447471"/>
    <x v="0"/>
    <s v="hydro"/>
    <b v="1"/>
    <x v="2423"/>
    <x v="0"/>
  </r>
  <r>
    <n v="6132"/>
    <s v="N"/>
    <s v="Electric Utility"/>
    <s v="HY"/>
    <s v="WAT"/>
    <n v="4074062"/>
    <n v="457657"/>
    <n v="2019"/>
    <n v="8901998.6583838984"/>
    <x v="0"/>
    <s v="hydro"/>
    <b v="1"/>
    <x v="2424"/>
    <x v="0"/>
  </r>
  <r>
    <n v="6132"/>
    <s v="N"/>
    <s v="Electric Utility"/>
    <s v="PS"/>
    <s v="WAT"/>
    <n v="0"/>
    <n v="41931"/>
    <n v="2019"/>
    <n v="0"/>
    <x v="0"/>
    <s v="hydro"/>
    <b v="1"/>
    <x v="0"/>
    <x v="0"/>
  </r>
  <r>
    <n v="6133"/>
    <s v="N"/>
    <s v="Electric Utility"/>
    <s v="HY"/>
    <s v="WAT"/>
    <n v="2222641"/>
    <n v="249679"/>
    <n v="2019"/>
    <n v="8901994.1605020855"/>
    <x v="0"/>
    <s v="hydro"/>
    <b v="1"/>
    <x v="2425"/>
    <x v="0"/>
  </r>
  <r>
    <n v="6136"/>
    <s v="N"/>
    <s v="Electric Utility"/>
    <s v="ST"/>
    <s v="NG"/>
    <n v="0"/>
    <n v="0"/>
    <n v="2019"/>
    <s v=""/>
    <x v="3"/>
    <s v="natural gas"/>
    <b v="1"/>
    <x v="30"/>
    <x v="1"/>
  </r>
  <r>
    <n v="6136"/>
    <s v="N"/>
    <s v="Electric Utility"/>
    <s v="ST"/>
    <s v="SUB"/>
    <n v="0"/>
    <n v="0"/>
    <n v="2019"/>
    <s v=""/>
    <x v="2"/>
    <s v="hard coal"/>
    <b v="1"/>
    <x v="5"/>
    <x v="1"/>
  </r>
  <r>
    <n v="6137"/>
    <s v="N"/>
    <s v="Electric Utility"/>
    <s v="GT"/>
    <s v="DFO"/>
    <n v="198"/>
    <n v="13.702999999999999"/>
    <n v="2019"/>
    <n v="14449390.644384442"/>
    <x v="4"/>
    <s v="heavy or residual fuel oil"/>
    <b v="1"/>
    <x v="2426"/>
    <x v="0"/>
  </r>
  <r>
    <n v="6137"/>
    <s v="N"/>
    <s v="Electric Utility"/>
    <s v="GT"/>
    <s v="NG"/>
    <n v="301024"/>
    <n v="21849.296999999999"/>
    <n v="2019"/>
    <n v="13777285.374444772"/>
    <x v="3"/>
    <s v="natural gas"/>
    <b v="1"/>
    <x v="2427"/>
    <x v="0"/>
  </r>
  <r>
    <n v="6137"/>
    <s v="N"/>
    <s v="Electric Utility"/>
    <s v="ST"/>
    <s v="BIT"/>
    <n v="26953660"/>
    <n v="2426914.1"/>
    <n v="2019"/>
    <n v="11106145.042381186"/>
    <x v="2"/>
    <s v="hard coal"/>
    <b v="1"/>
    <x v="2428"/>
    <x v="0"/>
  </r>
  <r>
    <n v="6137"/>
    <s v="N"/>
    <s v="Electric Utility"/>
    <s v="ST"/>
    <s v="NG"/>
    <n v="236236"/>
    <n v="21182.851999999999"/>
    <n v="2019"/>
    <n v="11152228.226869546"/>
    <x v="3"/>
    <s v="natural gas"/>
    <b v="1"/>
    <x v="2429"/>
    <x v="0"/>
  </r>
  <r>
    <n v="6138"/>
    <s v="N"/>
    <s v="Electric Utility"/>
    <s v="ST"/>
    <s v="DFO"/>
    <n v="57448"/>
    <n v="5174.68"/>
    <n v="2019"/>
    <n v="11101749.286912426"/>
    <x v="4"/>
    <s v="heavy or residual fuel oil"/>
    <b v="1"/>
    <x v="2430"/>
    <x v="0"/>
  </r>
  <r>
    <n v="6138"/>
    <s v="N"/>
    <s v="Electric Utility"/>
    <s v="ST"/>
    <s v="SUB"/>
    <n v="25669663"/>
    <n v="2371680.2999999998"/>
    <n v="2019"/>
    <n v="10823407.775491495"/>
    <x v="2"/>
    <s v="hard coal"/>
    <b v="1"/>
    <x v="2431"/>
    <x v="0"/>
  </r>
  <r>
    <n v="6139"/>
    <s v="N"/>
    <s v="Electric Utility"/>
    <s v="ST"/>
    <s v="DFO"/>
    <n v="99446"/>
    <n v="8700.7819999999992"/>
    <n v="2019"/>
    <n v="11429547.367121715"/>
    <x v="4"/>
    <s v="heavy or residual fuel oil"/>
    <b v="1"/>
    <x v="2432"/>
    <x v="0"/>
  </r>
  <r>
    <n v="6139"/>
    <s v="N"/>
    <s v="Electric Utility"/>
    <s v="ST"/>
    <s v="SUB"/>
    <n v="51502630"/>
    <n v="4535993.2"/>
    <n v="2019"/>
    <n v="11354212.347584648"/>
    <x v="2"/>
    <s v="hard coal"/>
    <b v="1"/>
    <x v="2433"/>
    <x v="0"/>
  </r>
  <r>
    <n v="6140"/>
    <s v="N"/>
    <s v="Electric Utility"/>
    <s v="HY"/>
    <s v="WAT"/>
    <n v="513468"/>
    <n v="57680"/>
    <n v="2019"/>
    <n v="8902011.0957004167"/>
    <x v="0"/>
    <s v="hydro"/>
    <b v="1"/>
    <x v="2434"/>
    <x v="0"/>
  </r>
  <r>
    <n v="6140"/>
    <s v="N"/>
    <s v="Electric Utility"/>
    <s v="PS"/>
    <s v="WAT"/>
    <n v="0"/>
    <n v="96102"/>
    <n v="2019"/>
    <n v="0"/>
    <x v="0"/>
    <s v="hydro"/>
    <b v="1"/>
    <x v="0"/>
    <x v="0"/>
  </r>
  <r>
    <n v="6141"/>
    <s v="N"/>
    <s v="Electric Utility"/>
    <s v="PS"/>
    <s v="WAT"/>
    <n v="0"/>
    <n v="260253"/>
    <n v="2019"/>
    <n v="0"/>
    <x v="0"/>
    <s v="hydro"/>
    <b v="1"/>
    <x v="0"/>
    <x v="0"/>
  </r>
  <r>
    <n v="6142"/>
    <s v="N"/>
    <s v="Electric Utility"/>
    <s v="HY"/>
    <s v="WAT"/>
    <n v="797148"/>
    <n v="89547"/>
    <n v="2019"/>
    <n v="8902006.7673958931"/>
    <x v="0"/>
    <s v="hydro"/>
    <b v="1"/>
    <x v="2435"/>
    <x v="0"/>
  </r>
  <r>
    <n v="6145"/>
    <s v="N"/>
    <s v="NAICS-22 Non-Cogen"/>
    <s v="ST"/>
    <s v="NUC"/>
    <n v="0"/>
    <n v="9441530"/>
    <n v="2019"/>
    <n v="0"/>
    <x v="5"/>
    <s v="nuclear"/>
    <b v="1"/>
    <x v="33"/>
    <x v="1"/>
  </r>
  <r>
    <n v="6145"/>
    <s v="N"/>
    <s v="NAICS-22 Non-Cogen"/>
    <s v="ST"/>
    <s v="NUC"/>
    <n v="0"/>
    <n v="9863180"/>
    <n v="2019"/>
    <n v="0"/>
    <x v="5"/>
    <s v="nuclear"/>
    <b v="1"/>
    <x v="33"/>
    <x v="1"/>
  </r>
  <r>
    <n v="6146"/>
    <s v="N"/>
    <s v="NAICS-22 Non-Cogen"/>
    <s v="ST"/>
    <s v="DFO"/>
    <n v="99007"/>
    <n v="8633.9979999999996"/>
    <n v="2019"/>
    <n v="11467109.443388799"/>
    <x v="4"/>
    <s v="heavy or residual fuel oil"/>
    <b v="1"/>
    <x v="2287"/>
    <x v="0"/>
  </r>
  <r>
    <n v="6146"/>
    <s v="N"/>
    <s v="NAICS-22 Non-Cogen"/>
    <s v="ST"/>
    <s v="LIG"/>
    <n v="47069837"/>
    <n v="4135696.4"/>
    <n v="2019"/>
    <n v="11381356.958407296"/>
    <x v="6"/>
    <s v="lignite"/>
    <b v="1"/>
    <x v="2146"/>
    <x v="0"/>
  </r>
  <r>
    <n v="6146"/>
    <s v="N"/>
    <s v="NAICS-22 Non-Cogen"/>
    <s v="ST"/>
    <s v="SUB"/>
    <n v="90691799"/>
    <n v="8005699.5999999996"/>
    <n v="2019"/>
    <n v="11328403.953603256"/>
    <x v="2"/>
    <s v="hard coal"/>
    <b v="1"/>
    <x v="2436"/>
    <x v="0"/>
  </r>
  <r>
    <n v="6149"/>
    <s v="N"/>
    <s v="NAICS-22 Non-Cogen"/>
    <s v="ST"/>
    <s v="NUC"/>
    <n v="0"/>
    <n v="7837459"/>
    <n v="2019"/>
    <n v="0"/>
    <x v="5"/>
    <s v="nuclear"/>
    <b v="1"/>
    <x v="33"/>
    <x v="1"/>
  </r>
  <r>
    <n v="6151"/>
    <s v="N"/>
    <s v="Electric Utility"/>
    <s v="PS"/>
    <s v="WAT"/>
    <n v="0"/>
    <n v="-615360"/>
    <n v="2019"/>
    <n v="0"/>
    <x v="0"/>
    <s v="hydro"/>
    <b v="1"/>
    <x v="0"/>
    <x v="0"/>
  </r>
  <r>
    <n v="6152"/>
    <s v="N"/>
    <s v="Electric Utility"/>
    <s v="ST"/>
    <s v="NUC"/>
    <n v="0"/>
    <n v="8189636"/>
    <n v="2019"/>
    <n v="0"/>
    <x v="5"/>
    <s v="nuclear"/>
    <b v="1"/>
    <x v="33"/>
    <x v="1"/>
  </r>
  <r>
    <n v="6152"/>
    <s v="N"/>
    <s v="Electric Utility"/>
    <s v="ST"/>
    <s v="NUC"/>
    <n v="0"/>
    <n v="9874983"/>
    <n v="2019"/>
    <n v="0"/>
    <x v="5"/>
    <s v="nuclear"/>
    <b v="1"/>
    <x v="33"/>
    <x v="1"/>
  </r>
  <r>
    <n v="6153"/>
    <s v="N"/>
    <s v="Electric Utility"/>
    <s v="ST"/>
    <s v="NUC"/>
    <n v="0"/>
    <n v="9189863"/>
    <n v="2019"/>
    <n v="0"/>
    <x v="5"/>
    <s v="nuclear"/>
    <b v="1"/>
    <x v="33"/>
    <x v="1"/>
  </r>
  <r>
    <n v="6155"/>
    <s v="N"/>
    <s v="Electric Utility"/>
    <s v="ST"/>
    <s v="DFO"/>
    <n v="134023"/>
    <n v="4223.9759999999997"/>
    <n v="2019"/>
    <n v="31729110.203277674"/>
    <x v="4"/>
    <s v="heavy or residual fuel oil"/>
    <b v="1"/>
    <x v="2437"/>
    <x v="1"/>
  </r>
  <r>
    <n v="6155"/>
    <s v="N"/>
    <s v="Electric Utility"/>
    <s v="ST"/>
    <s v="RC"/>
    <n v="57725923"/>
    <n v="5541168"/>
    <n v="2019"/>
    <n v="10417645.341198822"/>
    <x v="2"/>
    <s v="hard coal"/>
    <b v="1"/>
    <x v="2438"/>
    <x v="0"/>
  </r>
  <r>
    <n v="6155"/>
    <s v="N"/>
    <s v="Electric Utility"/>
    <s v="ST"/>
    <s v="SUB"/>
    <n v="0"/>
    <n v="0"/>
    <n v="2019"/>
    <s v=""/>
    <x v="2"/>
    <s v="hard coal"/>
    <b v="1"/>
    <x v="5"/>
    <x v="1"/>
  </r>
  <r>
    <n v="6156"/>
    <s v="N"/>
    <s v="NAICS-22 Non-Cogen"/>
    <s v="GT"/>
    <s v="KER"/>
    <n v="18370"/>
    <n v="-1629"/>
    <n v="2019"/>
    <n v="-11276856.967464702"/>
    <x v="7"/>
    <s v="other"/>
    <b v="1"/>
    <x v="2439"/>
    <x v="0"/>
  </r>
  <r>
    <n v="6156"/>
    <s v="N"/>
    <s v="NAICS-22 Non-Cogen"/>
    <s v="GT"/>
    <s v="NG"/>
    <n v="0"/>
    <n v="0"/>
    <n v="2019"/>
    <s v=""/>
    <x v="3"/>
    <s v="natural gas"/>
    <b v="1"/>
    <x v="30"/>
    <x v="1"/>
  </r>
  <r>
    <n v="6156"/>
    <s v="N"/>
    <s v="NAICS-22 Non-Cogen"/>
    <s v="ST"/>
    <s v="DFO"/>
    <n v="29470"/>
    <n v="-7876.1559999999999"/>
    <n v="2019"/>
    <n v="-3741672.9683871167"/>
    <x v="4"/>
    <s v="heavy or residual fuel oil"/>
    <b v="1"/>
    <x v="2440"/>
    <x v="0"/>
  </r>
  <r>
    <n v="6156"/>
    <s v="N"/>
    <s v="NAICS-22 Non-Cogen"/>
    <s v="ST"/>
    <s v="NG"/>
    <n v="212033"/>
    <n v="6605.2920000000004"/>
    <n v="2019"/>
    <n v="32100473.378012657"/>
    <x v="3"/>
    <s v="natural gas"/>
    <b v="1"/>
    <x v="2441"/>
    <x v="1"/>
  </r>
  <r>
    <n v="6156"/>
    <s v="N"/>
    <s v="NAICS-22 Non-Cogen"/>
    <s v="ST"/>
    <s v="RFO"/>
    <n v="10017"/>
    <n v="-1376.136"/>
    <n v="2019"/>
    <n v="-7279077.067964213"/>
    <x v="4"/>
    <s v="heavy or residual fuel oil"/>
    <b v="1"/>
    <x v="2442"/>
    <x v="0"/>
  </r>
  <r>
    <n v="6158"/>
    <s v="N"/>
    <s v="Electric Utility"/>
    <s v="HY"/>
    <s v="WAT"/>
    <n v="6662755"/>
    <n v="748456"/>
    <n v="2019"/>
    <n v="8901999.583141828"/>
    <x v="0"/>
    <s v="hydro"/>
    <b v="1"/>
    <x v="2443"/>
    <x v="0"/>
  </r>
  <r>
    <n v="6159"/>
    <s v="N"/>
    <s v="Electric Utility"/>
    <s v="HY"/>
    <s v="WAT"/>
    <n v="1189031"/>
    <n v="133569"/>
    <n v="2019"/>
    <n v="8901998.2181494217"/>
    <x v="0"/>
    <s v="hydro"/>
    <b v="1"/>
    <x v="2444"/>
    <x v="0"/>
  </r>
  <r>
    <n v="6163"/>
    <s v="N"/>
    <s v="Electric Utility"/>
    <s v="HY"/>
    <s v="WAT"/>
    <n v="148048121"/>
    <n v="16630883"/>
    <n v="2019"/>
    <n v="8902000.0321089383"/>
    <x v="0"/>
    <s v="hydro"/>
    <b v="1"/>
    <x v="2445"/>
    <x v="0"/>
  </r>
  <r>
    <n v="6163"/>
    <s v="N"/>
    <s v="Electric Utility"/>
    <s v="PS"/>
    <s v="WAT"/>
    <n v="0"/>
    <n v="8538"/>
    <n v="2019"/>
    <n v="0"/>
    <x v="0"/>
    <s v="hydro"/>
    <b v="1"/>
    <x v="0"/>
    <x v="0"/>
  </r>
  <r>
    <n v="6165"/>
    <s v="N"/>
    <s v="Electric Utility"/>
    <s v="ST"/>
    <s v="BIT"/>
    <n v="11710"/>
    <n v="1170.366"/>
    <n v="2019"/>
    <n v="10005417.10883604"/>
    <x v="2"/>
    <s v="hard coal"/>
    <b v="1"/>
    <x v="2446"/>
    <x v="0"/>
  </r>
  <r>
    <n v="6165"/>
    <s v="N"/>
    <s v="Electric Utility"/>
    <s v="ST"/>
    <s v="DFO"/>
    <n v="94174"/>
    <n v="9076.8130000000001"/>
    <n v="2019"/>
    <n v="10375227.516530305"/>
    <x v="4"/>
    <s v="heavy or residual fuel oil"/>
    <b v="1"/>
    <x v="2447"/>
    <x v="0"/>
  </r>
  <r>
    <n v="6165"/>
    <s v="N"/>
    <s v="Electric Utility"/>
    <s v="ST"/>
    <s v="RC"/>
    <n v="88909292"/>
    <n v="8671550.8000000007"/>
    <n v="2019"/>
    <n v="10252986.351645427"/>
    <x v="2"/>
    <s v="hard coal"/>
    <b v="1"/>
    <x v="2448"/>
    <x v="0"/>
  </r>
  <r>
    <n v="6166"/>
    <s v="N"/>
    <s v="Electric Utility"/>
    <s v="ST"/>
    <s v="BIT"/>
    <n v="13568303"/>
    <n v="1317634.8"/>
    <n v="2019"/>
    <n v="10297468.615734801"/>
    <x v="2"/>
    <s v="hard coal"/>
    <b v="1"/>
    <x v="2449"/>
    <x v="0"/>
  </r>
  <r>
    <n v="6166"/>
    <s v="N"/>
    <s v="Electric Utility"/>
    <s v="ST"/>
    <s v="DFO"/>
    <n v="282755"/>
    <n v="27177.99"/>
    <n v="2019"/>
    <n v="10403823.093613619"/>
    <x v="4"/>
    <s v="heavy or residual fuel oil"/>
    <b v="1"/>
    <x v="2450"/>
    <x v="0"/>
  </r>
  <r>
    <n v="6166"/>
    <s v="N"/>
    <s v="Electric Utility"/>
    <s v="ST"/>
    <s v="SUB"/>
    <n v="69928500"/>
    <n v="6802133.2000000002"/>
    <n v="2019"/>
    <n v="10280377.926148226"/>
    <x v="2"/>
    <s v="hard coal"/>
    <b v="1"/>
    <x v="2451"/>
    <x v="0"/>
  </r>
  <r>
    <n v="6167"/>
    <s v="N"/>
    <s v="Electric Utility"/>
    <s v="PS"/>
    <s v="WAT"/>
    <n v="0"/>
    <n v="-780339"/>
    <n v="2019"/>
    <n v="0"/>
    <x v="0"/>
    <s v="hydro"/>
    <b v="1"/>
    <x v="0"/>
    <x v="0"/>
  </r>
  <r>
    <n v="6168"/>
    <s v="N"/>
    <s v="Electric Utility"/>
    <s v="HY"/>
    <s v="WAT"/>
    <n v="4593"/>
    <n v="516"/>
    <n v="2019"/>
    <n v="8901162.7906976733"/>
    <x v="0"/>
    <s v="hydro"/>
    <b v="1"/>
    <x v="2452"/>
    <x v="0"/>
  </r>
  <r>
    <n v="6168"/>
    <s v="N"/>
    <s v="Electric Utility"/>
    <s v="ST"/>
    <s v="NUC"/>
    <n v="0"/>
    <n v="7850405"/>
    <n v="2019"/>
    <n v="0"/>
    <x v="5"/>
    <s v="nuclear"/>
    <b v="1"/>
    <x v="33"/>
    <x v="1"/>
  </r>
  <r>
    <n v="6168"/>
    <s v="N"/>
    <s v="Electric Utility"/>
    <s v="ST"/>
    <s v="NUC"/>
    <n v="0"/>
    <n v="7474134"/>
    <n v="2019"/>
    <n v="0"/>
    <x v="5"/>
    <s v="nuclear"/>
    <b v="1"/>
    <x v="33"/>
    <x v="1"/>
  </r>
  <r>
    <n v="6171"/>
    <s v="N"/>
    <s v="Electric Utility"/>
    <s v="HY"/>
    <s v="WAT"/>
    <n v="1003702"/>
    <n v="112750"/>
    <n v="2019"/>
    <n v="8902013.3037694003"/>
    <x v="0"/>
    <s v="hydro"/>
    <b v="1"/>
    <x v="2453"/>
    <x v="0"/>
  </r>
  <r>
    <n v="6172"/>
    <s v="N"/>
    <s v="Electric Utility"/>
    <s v="HY"/>
    <s v="WAT"/>
    <n v="13454725"/>
    <n v="1511427"/>
    <n v="2019"/>
    <n v="8902001.2213623282"/>
    <x v="0"/>
    <s v="hydro"/>
    <b v="1"/>
    <x v="2454"/>
    <x v="0"/>
  </r>
  <r>
    <n v="6174"/>
    <s v="N"/>
    <s v="Electric Utility"/>
    <s v="HY"/>
    <s v="WAT"/>
    <n v="2364212"/>
    <n v="265582"/>
    <n v="2019"/>
    <n v="8902003.9008667748"/>
    <x v="0"/>
    <s v="hydro"/>
    <b v="1"/>
    <x v="2455"/>
    <x v="0"/>
  </r>
  <r>
    <n v="6175"/>
    <s v="N"/>
    <s v="Electric Utility"/>
    <s v="HY"/>
    <s v="WAT"/>
    <n v="19520598"/>
    <n v="2192833"/>
    <n v="2019"/>
    <n v="8901999.377061544"/>
    <x v="0"/>
    <s v="hydro"/>
    <b v="1"/>
    <x v="2456"/>
    <x v="0"/>
  </r>
  <r>
    <n v="6177"/>
    <s v="N"/>
    <s v="Electric Utility"/>
    <s v="ST"/>
    <s v="DFO"/>
    <n v="134677"/>
    <n v="11896.152"/>
    <n v="2019"/>
    <n v="11321055.749792034"/>
    <x v="4"/>
    <s v="heavy or residual fuel oil"/>
    <b v="1"/>
    <x v="2457"/>
    <x v="0"/>
  </r>
  <r>
    <n v="6177"/>
    <s v="N"/>
    <s v="Electric Utility"/>
    <s v="ST"/>
    <s v="RC"/>
    <n v="22956090"/>
    <n v="2062666.1"/>
    <n v="2019"/>
    <n v="11129329.172569424"/>
    <x v="2"/>
    <s v="hard coal"/>
    <b v="1"/>
    <x v="2458"/>
    <x v="0"/>
  </r>
  <r>
    <n v="6177"/>
    <s v="N"/>
    <s v="Electric Utility"/>
    <s v="ST"/>
    <s v="SUB"/>
    <n v="6773"/>
    <n v="372.72899999999998"/>
    <n v="2019"/>
    <n v="18171379.205803681"/>
    <x v="2"/>
    <s v="hard coal"/>
    <b v="1"/>
    <x v="2459"/>
    <x v="1"/>
  </r>
  <r>
    <n v="6178"/>
    <s v="N"/>
    <s v="NAICS-22 Non-Cogen"/>
    <s v="ST"/>
    <s v="DFO"/>
    <n v="12576"/>
    <n v="1182.7180000000001"/>
    <n v="2019"/>
    <n v="10633134.86393206"/>
    <x v="4"/>
    <s v="heavy or residual fuel oil"/>
    <b v="1"/>
    <x v="2460"/>
    <x v="0"/>
  </r>
  <r>
    <n v="6178"/>
    <s v="N"/>
    <s v="NAICS-22 Non-Cogen"/>
    <s v="ST"/>
    <s v="RC"/>
    <n v="2984313"/>
    <n v="270852.78999999998"/>
    <n v="2019"/>
    <n v="11018210.297926044"/>
    <x v="2"/>
    <s v="hard coal"/>
    <b v="1"/>
    <x v="2461"/>
    <x v="0"/>
  </r>
  <r>
    <n v="6178"/>
    <s v="N"/>
    <s v="NAICS-22 Non-Cogen"/>
    <s v="ST"/>
    <s v="SUB"/>
    <n v="31549659"/>
    <n v="2953744.5"/>
    <n v="2019"/>
    <n v="10681241.725545321"/>
    <x v="2"/>
    <s v="hard coal"/>
    <b v="1"/>
    <x v="2462"/>
    <x v="0"/>
  </r>
  <r>
    <n v="6179"/>
    <s v="N"/>
    <s v="Electric Utility"/>
    <s v="ST"/>
    <s v="DFO"/>
    <n v="128139"/>
    <n v="12173.455"/>
    <n v="2019"/>
    <n v="10526099.61592662"/>
    <x v="4"/>
    <s v="heavy or residual fuel oil"/>
    <b v="1"/>
    <x v="2463"/>
    <x v="0"/>
  </r>
  <r>
    <n v="6179"/>
    <s v="N"/>
    <s v="Electric Utility"/>
    <s v="ST"/>
    <s v="RC"/>
    <n v="32108156"/>
    <n v="3031477.2"/>
    <n v="2019"/>
    <n v="10591587.494044157"/>
    <x v="2"/>
    <s v="hard coal"/>
    <b v="1"/>
    <x v="2464"/>
    <x v="0"/>
  </r>
  <r>
    <n v="6179"/>
    <s v="N"/>
    <s v="Electric Utility"/>
    <s v="ST"/>
    <s v="SUB"/>
    <n v="69425503"/>
    <n v="6562839.2999999998"/>
    <n v="2019"/>
    <n v="10578577.32399451"/>
    <x v="2"/>
    <s v="hard coal"/>
    <b v="1"/>
    <x v="2465"/>
    <x v="0"/>
  </r>
  <r>
    <n v="6180"/>
    <s v="N"/>
    <s v="NAICS-22 Non-Cogen"/>
    <s v="ST"/>
    <s v="LIG"/>
    <n v="6622927"/>
    <n v="643040.86"/>
    <n v="2019"/>
    <n v="10299387.507039599"/>
    <x v="6"/>
    <s v="lignite"/>
    <b v="1"/>
    <x v="2466"/>
    <x v="0"/>
  </r>
  <r>
    <n v="6180"/>
    <s v="N"/>
    <s v="NAICS-22 Non-Cogen"/>
    <s v="ST"/>
    <s v="NG"/>
    <n v="952264"/>
    <n v="92561.793000000005"/>
    <n v="2019"/>
    <n v="10287873.312912162"/>
    <x v="3"/>
    <s v="natural gas"/>
    <b v="1"/>
    <x v="2467"/>
    <x v="0"/>
  </r>
  <r>
    <n v="6180"/>
    <s v="N"/>
    <s v="NAICS-22 Non-Cogen"/>
    <s v="ST"/>
    <s v="RC"/>
    <n v="119295297"/>
    <n v="11671809"/>
    <n v="2019"/>
    <n v="10220806.132108571"/>
    <x v="2"/>
    <s v="hard coal"/>
    <b v="1"/>
    <x v="2468"/>
    <x v="0"/>
  </r>
  <r>
    <n v="6181"/>
    <s v="N"/>
    <s v="Electric Utility"/>
    <s v="ST"/>
    <s v="NG"/>
    <n v="869"/>
    <n v="-2837.5790000000002"/>
    <n v="2019"/>
    <n v="-306246.98026028526"/>
    <x v="3"/>
    <s v="natural gas"/>
    <b v="1"/>
    <x v="2469"/>
    <x v="0"/>
  </r>
  <r>
    <n v="6181"/>
    <s v="N"/>
    <s v="Electric Utility"/>
    <s v="ST"/>
    <s v="SUB"/>
    <n v="0"/>
    <n v="-11272.42"/>
    <n v="2019"/>
    <n v="0"/>
    <x v="2"/>
    <s v="hard coal"/>
    <b v="1"/>
    <x v="721"/>
    <x v="0"/>
  </r>
  <r>
    <n v="6183"/>
    <s v="N"/>
    <s v="Electric Utility"/>
    <s v="ST"/>
    <s v="DFO"/>
    <n v="62262"/>
    <n v="4628.1880000000001"/>
    <n v="2019"/>
    <n v="13452781.088408681"/>
    <x v="4"/>
    <s v="heavy or residual fuel oil"/>
    <b v="1"/>
    <x v="2470"/>
    <x v="0"/>
  </r>
  <r>
    <n v="6183"/>
    <s v="N"/>
    <s v="Electric Utility"/>
    <s v="ST"/>
    <s v="LIG"/>
    <n v="27584095"/>
    <n v="2072619.8"/>
    <n v="2019"/>
    <n v="13308806.082041675"/>
    <x v="6"/>
    <s v="lignite"/>
    <b v="1"/>
    <x v="2471"/>
    <x v="0"/>
  </r>
  <r>
    <n v="6188"/>
    <s v="N"/>
    <s v="Electric Utility"/>
    <s v="HY"/>
    <s v="WAT"/>
    <n v="1406106"/>
    <n v="157954"/>
    <n v="2019"/>
    <n v="8901996.7838737853"/>
    <x v="0"/>
    <s v="hydro"/>
    <b v="1"/>
    <x v="2472"/>
    <x v="0"/>
  </r>
  <r>
    <n v="6189"/>
    <s v="N"/>
    <s v="Electric Utility"/>
    <s v="PS"/>
    <s v="WAT"/>
    <n v="0"/>
    <n v="-531117"/>
    <n v="2019"/>
    <n v="0"/>
    <x v="0"/>
    <s v="hydro"/>
    <b v="1"/>
    <x v="0"/>
    <x v="0"/>
  </r>
  <r>
    <n v="6190"/>
    <s v="N"/>
    <s v="Electric Utility"/>
    <s v="ST"/>
    <s v="BIT"/>
    <n v="6611904"/>
    <n v="620216.80000000005"/>
    <n v="2019"/>
    <n v="10660633.507508988"/>
    <x v="2"/>
    <s v="hard coal"/>
    <b v="1"/>
    <x v="2473"/>
    <x v="0"/>
  </r>
  <r>
    <n v="6190"/>
    <s v="N"/>
    <s v="Electric Utility"/>
    <s v="ST"/>
    <s v="DFO"/>
    <n v="0"/>
    <n v="0"/>
    <n v="2019"/>
    <s v=""/>
    <x v="4"/>
    <s v="heavy or residual fuel oil"/>
    <b v="1"/>
    <x v="10"/>
    <x v="1"/>
  </r>
  <r>
    <n v="6190"/>
    <s v="N"/>
    <s v="Electric Utility"/>
    <s v="ST"/>
    <s v="LIG"/>
    <n v="0"/>
    <n v="0"/>
    <n v="2019"/>
    <s v=""/>
    <x v="6"/>
    <s v="lignite"/>
    <b v="1"/>
    <x v="210"/>
    <x v="1"/>
  </r>
  <r>
    <n v="6190"/>
    <s v="N"/>
    <s v="Electric Utility"/>
    <s v="ST"/>
    <s v="NG"/>
    <n v="6436950"/>
    <n v="587042.77"/>
    <n v="2019"/>
    <n v="10965044.335696358"/>
    <x v="3"/>
    <s v="natural gas"/>
    <b v="1"/>
    <x v="2474"/>
    <x v="0"/>
  </r>
  <r>
    <n v="6190"/>
    <s v="N"/>
    <s v="Electric Utility"/>
    <s v="ST"/>
    <s v="PC"/>
    <n v="18393491"/>
    <n v="1725560.6"/>
    <n v="2019"/>
    <n v="10659429.173336478"/>
    <x v="10"/>
    <s v="petroleum"/>
    <b v="1"/>
    <x v="2475"/>
    <x v="0"/>
  </r>
  <r>
    <n v="6190"/>
    <s v="N"/>
    <s v="Electric Utility"/>
    <s v="ST"/>
    <s v="RFO"/>
    <n v="0"/>
    <n v="0"/>
    <n v="2019"/>
    <s v=""/>
    <x v="4"/>
    <s v="heavy or residual fuel oil"/>
    <b v="1"/>
    <x v="10"/>
    <x v="1"/>
  </r>
  <r>
    <n v="6190"/>
    <s v="N"/>
    <s v="Electric Utility"/>
    <s v="ST"/>
    <s v="SUB"/>
    <n v="22939280"/>
    <n v="2084983.8"/>
    <n v="2019"/>
    <n v="11002138.242033344"/>
    <x v="2"/>
    <s v="hard coal"/>
    <b v="1"/>
    <x v="2476"/>
    <x v="0"/>
  </r>
  <r>
    <n v="6193"/>
    <s v="N"/>
    <s v="Electric Utility"/>
    <s v="ST"/>
    <s v="NG"/>
    <n v="630275"/>
    <n v="57783.464999999997"/>
    <n v="2019"/>
    <n v="10907532.111478604"/>
    <x v="3"/>
    <s v="natural gas"/>
    <b v="1"/>
    <x v="2477"/>
    <x v="0"/>
  </r>
  <r>
    <n v="6193"/>
    <s v="N"/>
    <s v="Electric Utility"/>
    <s v="ST"/>
    <s v="SUB"/>
    <n v="39858547"/>
    <n v="3677455.5"/>
    <n v="2019"/>
    <n v="10838621.160745522"/>
    <x v="2"/>
    <s v="hard coal"/>
    <b v="1"/>
    <x v="2478"/>
    <x v="0"/>
  </r>
  <r>
    <n v="6194"/>
    <s v="N"/>
    <s v="Electric Utility"/>
    <s v="ST"/>
    <s v="NG"/>
    <n v="419513"/>
    <n v="37526.578000000001"/>
    <n v="2019"/>
    <n v="11179090.190424504"/>
    <x v="3"/>
    <s v="natural gas"/>
    <b v="1"/>
    <x v="2479"/>
    <x v="0"/>
  </r>
  <r>
    <n v="6194"/>
    <s v="N"/>
    <s v="Electric Utility"/>
    <s v="ST"/>
    <s v="SUB"/>
    <n v="29762743"/>
    <n v="2704226.4"/>
    <n v="2019"/>
    <n v="11006010.073712764"/>
    <x v="2"/>
    <s v="hard coal"/>
    <b v="1"/>
    <x v="2480"/>
    <x v="0"/>
  </r>
  <r>
    <n v="6195"/>
    <s v="N"/>
    <s v="Electric Utility"/>
    <s v="GT"/>
    <s v="DFO"/>
    <n v="0"/>
    <n v="0"/>
    <n v="2019"/>
    <s v=""/>
    <x v="4"/>
    <s v="heavy or residual fuel oil"/>
    <b v="1"/>
    <x v="10"/>
    <x v="1"/>
  </r>
  <r>
    <n v="6195"/>
    <s v="N"/>
    <s v="Electric Utility"/>
    <s v="GT"/>
    <s v="NG"/>
    <n v="578995"/>
    <n v="37216"/>
    <n v="2019"/>
    <n v="15557690.240756664"/>
    <x v="3"/>
    <s v="natural gas"/>
    <b v="1"/>
    <x v="2481"/>
    <x v="0"/>
  </r>
  <r>
    <n v="6195"/>
    <s v="N"/>
    <s v="Electric Utility"/>
    <s v="ST"/>
    <s v="BIT"/>
    <n v="0"/>
    <n v="0"/>
    <n v="2019"/>
    <s v=""/>
    <x v="2"/>
    <s v="hard coal"/>
    <b v="1"/>
    <x v="5"/>
    <x v="1"/>
  </r>
  <r>
    <n v="6195"/>
    <s v="N"/>
    <s v="Electric Utility"/>
    <s v="ST"/>
    <s v="DFO"/>
    <n v="0"/>
    <n v="0"/>
    <n v="2019"/>
    <s v=""/>
    <x v="4"/>
    <s v="heavy or residual fuel oil"/>
    <b v="1"/>
    <x v="10"/>
    <x v="1"/>
  </r>
  <r>
    <n v="6195"/>
    <s v="N"/>
    <s v="Electric Utility"/>
    <s v="ST"/>
    <s v="NG"/>
    <n v="162937"/>
    <n v="15265.502"/>
    <n v="2019"/>
    <n v="10673543.523167465"/>
    <x v="3"/>
    <s v="natural gas"/>
    <b v="1"/>
    <x v="2482"/>
    <x v="0"/>
  </r>
  <r>
    <n v="6195"/>
    <s v="N"/>
    <s v="Electric Utility"/>
    <s v="ST"/>
    <s v="SUB"/>
    <n v="18256178"/>
    <n v="1732531.5"/>
    <n v="2019"/>
    <n v="10537284.892078441"/>
    <x v="2"/>
    <s v="hard coal"/>
    <b v="1"/>
    <x v="2483"/>
    <x v="0"/>
  </r>
  <r>
    <n v="6196"/>
    <s v="N"/>
    <s v="Electric Utility"/>
    <s v="HY"/>
    <s v="WAT"/>
    <n v="1825407"/>
    <n v="205056"/>
    <n v="2019"/>
    <n v="8901992.626404494"/>
    <x v="0"/>
    <s v="hydro"/>
    <b v="1"/>
    <x v="2484"/>
    <x v="0"/>
  </r>
  <r>
    <n v="6200"/>
    <s v="N"/>
    <s v="Electric Utility"/>
    <s v="HY"/>
    <s v="WAT"/>
    <n v="20098177"/>
    <n v="2257715"/>
    <n v="2019"/>
    <n v="8901999.1451533977"/>
    <x v="0"/>
    <s v="hydro"/>
    <b v="1"/>
    <x v="2485"/>
    <x v="0"/>
  </r>
  <r>
    <n v="6202"/>
    <s v="N"/>
    <s v="Electric Utility"/>
    <s v="HY"/>
    <s v="WAT"/>
    <n v="4652184"/>
    <n v="522600"/>
    <n v="2019"/>
    <n v="8901997.703788748"/>
    <x v="0"/>
    <s v="hydro"/>
    <b v="1"/>
    <x v="2486"/>
    <x v="0"/>
  </r>
  <r>
    <n v="6204"/>
    <s v="N"/>
    <s v="Electric Utility"/>
    <s v="ST"/>
    <s v="DFO"/>
    <n v="210502"/>
    <n v="20521.594000000001"/>
    <n v="2019"/>
    <n v="10257585.253855037"/>
    <x v="4"/>
    <s v="heavy or residual fuel oil"/>
    <b v="1"/>
    <x v="2487"/>
    <x v="0"/>
  </r>
  <r>
    <n v="6204"/>
    <s v="N"/>
    <s v="Electric Utility"/>
    <s v="ST"/>
    <s v="RC"/>
    <n v="55719660"/>
    <n v="5434042.9000000004"/>
    <n v="2019"/>
    <n v="10253813.049580451"/>
    <x v="2"/>
    <s v="hard coal"/>
    <b v="1"/>
    <x v="2488"/>
    <x v="0"/>
  </r>
  <r>
    <n v="6204"/>
    <s v="N"/>
    <s v="Electric Utility"/>
    <s v="ST"/>
    <s v="SUB"/>
    <n v="36410773"/>
    <n v="3577568.5"/>
    <n v="2019"/>
    <n v="10177519.452108324"/>
    <x v="2"/>
    <s v="hard coal"/>
    <b v="1"/>
    <x v="2489"/>
    <x v="0"/>
  </r>
  <r>
    <n v="6206"/>
    <s v="N"/>
    <s v="Electric Utility"/>
    <s v="HY"/>
    <s v="WAT"/>
    <n v="192790"/>
    <n v="21657"/>
    <n v="2019"/>
    <n v="8901971.6488895062"/>
    <x v="0"/>
    <s v="hydro"/>
    <b v="1"/>
    <x v="2490"/>
    <x v="0"/>
  </r>
  <r>
    <n v="6207"/>
    <s v="N"/>
    <s v="Electric Utility"/>
    <s v="HY"/>
    <s v="WAT"/>
    <n v="30250"/>
    <n v="3398"/>
    <n v="2019"/>
    <n v="8902295.4679223076"/>
    <x v="0"/>
    <s v="hydro"/>
    <b v="1"/>
    <x v="2491"/>
    <x v="1"/>
  </r>
  <r>
    <n v="6208"/>
    <s v="N"/>
    <s v="Electric Utility"/>
    <s v="PS"/>
    <s v="WAT"/>
    <n v="0"/>
    <n v="-47913"/>
    <n v="2019"/>
    <n v="0"/>
    <x v="0"/>
    <s v="hydro"/>
    <b v="1"/>
    <x v="0"/>
    <x v="0"/>
  </r>
  <r>
    <n v="6210"/>
    <s v="N"/>
    <s v="Electric Utility"/>
    <s v="GT"/>
    <s v="NG"/>
    <n v="42717"/>
    <n v="3459"/>
    <n v="2019"/>
    <n v="12349522.983521249"/>
    <x v="3"/>
    <s v="natural gas"/>
    <b v="1"/>
    <x v="2492"/>
    <x v="0"/>
  </r>
  <r>
    <n v="6211"/>
    <s v="N"/>
    <s v="NAICS-22 Non-Cogen"/>
    <s v="GT"/>
    <s v="DFO"/>
    <n v="0"/>
    <n v="0"/>
    <n v="2019"/>
    <s v=""/>
    <x v="4"/>
    <s v="heavy or residual fuel oil"/>
    <b v="1"/>
    <x v="10"/>
    <x v="1"/>
  </r>
  <r>
    <n v="6211"/>
    <s v="N"/>
    <s v="NAICS-22 Non-Cogen"/>
    <s v="GT"/>
    <s v="JF"/>
    <n v="70809"/>
    <n v="4251"/>
    <n v="2019"/>
    <n v="16657021.877205363"/>
    <x v="10"/>
    <s v="petroleum"/>
    <b v="1"/>
    <x v="2493"/>
    <x v="1"/>
  </r>
  <r>
    <n v="6213"/>
    <s v="N"/>
    <s v="Electric Utility"/>
    <s v="ST"/>
    <s v="BIT"/>
    <n v="48286286"/>
    <n v="4584911.2"/>
    <n v="2019"/>
    <n v="10531564.057336595"/>
    <x v="2"/>
    <s v="hard coal"/>
    <b v="1"/>
    <x v="2494"/>
    <x v="0"/>
  </r>
  <r>
    <n v="6213"/>
    <s v="N"/>
    <s v="Electric Utility"/>
    <s v="ST"/>
    <s v="DFO"/>
    <n v="62870"/>
    <n v="5938.826"/>
    <n v="2019"/>
    <n v="10586267.3868539"/>
    <x v="4"/>
    <s v="heavy or residual fuel oil"/>
    <b v="1"/>
    <x v="2495"/>
    <x v="0"/>
  </r>
  <r>
    <n v="6220"/>
    <s v="N"/>
    <s v="Electric Utility"/>
    <s v="IC"/>
    <s v="DFO"/>
    <n v="142"/>
    <n v="13.72"/>
    <n v="2019"/>
    <n v="10349854.227405246"/>
    <x v="4"/>
    <s v="heavy or residual fuel oil"/>
    <b v="1"/>
    <x v="2496"/>
    <x v="0"/>
  </r>
  <r>
    <n v="6220"/>
    <s v="N"/>
    <s v="Electric Utility"/>
    <s v="IC"/>
    <s v="NG"/>
    <n v="0"/>
    <n v="0"/>
    <n v="2019"/>
    <s v=""/>
    <x v="3"/>
    <s v="natural gas"/>
    <b v="1"/>
    <x v="30"/>
    <x v="1"/>
  </r>
  <r>
    <n v="6229"/>
    <s v="N"/>
    <s v="Electric Utility"/>
    <s v="IC"/>
    <s v="DFO"/>
    <n v="777"/>
    <n v="66"/>
    <n v="2019"/>
    <n v="11772727.272727273"/>
    <x v="4"/>
    <s v="heavy or residual fuel oil"/>
    <b v="1"/>
    <x v="2497"/>
    <x v="0"/>
  </r>
  <r>
    <n v="6231"/>
    <s v="N"/>
    <s v="Electric Utility"/>
    <s v="HY"/>
    <s v="WAT"/>
    <n v="110927"/>
    <n v="12461"/>
    <n v="2019"/>
    <n v="8901934.0341866631"/>
    <x v="0"/>
    <s v="hydro"/>
    <b v="1"/>
    <x v="2498"/>
    <x v="0"/>
  </r>
  <r>
    <n v="6238"/>
    <s v="N"/>
    <s v="Electric Utility"/>
    <s v="GT"/>
    <s v="BIT"/>
    <n v="0"/>
    <n v="0"/>
    <n v="2019"/>
    <s v=""/>
    <x v="2"/>
    <s v="hard coal"/>
    <b v="1"/>
    <x v="5"/>
    <x v="1"/>
  </r>
  <r>
    <n v="6238"/>
    <s v="N"/>
    <s v="Electric Utility"/>
    <s v="GT"/>
    <s v="DFO"/>
    <n v="4320"/>
    <n v="238"/>
    <n v="2019"/>
    <n v="18151260.50420168"/>
    <x v="4"/>
    <s v="heavy or residual fuel oil"/>
    <b v="1"/>
    <x v="2499"/>
    <x v="0"/>
  </r>
  <r>
    <n v="6243"/>
    <s v="N"/>
    <s v="Electric Utility"/>
    <s v="GT"/>
    <s v="NG"/>
    <n v="493406"/>
    <n v="48030"/>
    <n v="2019"/>
    <n v="10272871.122215282"/>
    <x v="3"/>
    <s v="natural gas"/>
    <b v="1"/>
    <x v="2500"/>
    <x v="0"/>
  </r>
  <r>
    <n v="6243"/>
    <s v="N"/>
    <s v="Electric Utility"/>
    <s v="ST"/>
    <s v="NG"/>
    <n v="1576884"/>
    <n v="102071"/>
    <n v="2019"/>
    <n v="15448893.417327154"/>
    <x v="3"/>
    <s v="natural gas"/>
    <b v="1"/>
    <x v="2501"/>
    <x v="0"/>
  </r>
  <r>
    <n v="6248"/>
    <s v="N"/>
    <s v="Electric Utility"/>
    <s v="ST"/>
    <s v="NG"/>
    <n v="122029"/>
    <n v="6340.0749999999998"/>
    <n v="2019"/>
    <n v="19247248.652421307"/>
    <x v="3"/>
    <s v="natural gas"/>
    <b v="1"/>
    <x v="1408"/>
    <x v="0"/>
  </r>
  <r>
    <n v="6248"/>
    <s v="N"/>
    <s v="Electric Utility"/>
    <s v="ST"/>
    <s v="SUB"/>
    <n v="27809221"/>
    <n v="2503799.9"/>
    <n v="2019"/>
    <n v="11106806.4983947"/>
    <x v="2"/>
    <s v="hard coal"/>
    <b v="1"/>
    <x v="2502"/>
    <x v="0"/>
  </r>
  <r>
    <n v="6249"/>
    <s v="N"/>
    <s v="Electric Utility"/>
    <s v="ST"/>
    <s v="BIT"/>
    <n v="0"/>
    <n v="0"/>
    <n v="2019"/>
    <s v=""/>
    <x v="2"/>
    <s v="hard coal"/>
    <b v="1"/>
    <x v="5"/>
    <x v="1"/>
  </r>
  <r>
    <n v="6249"/>
    <s v="N"/>
    <s v="Electric Utility"/>
    <s v="ST"/>
    <s v="DFO"/>
    <n v="94940"/>
    <n v="7417.0619999999999"/>
    <n v="2019"/>
    <n v="12800216.581713893"/>
    <x v="4"/>
    <s v="heavy or residual fuel oil"/>
    <b v="1"/>
    <x v="2503"/>
    <x v="0"/>
  </r>
  <r>
    <n v="6249"/>
    <s v="N"/>
    <s v="Electric Utility"/>
    <s v="ST"/>
    <s v="RC"/>
    <n v="8942350"/>
    <n v="701966.73"/>
    <n v="2019"/>
    <n v="12738994.05460427"/>
    <x v="2"/>
    <s v="hard coal"/>
    <b v="1"/>
    <x v="2504"/>
    <x v="0"/>
  </r>
  <r>
    <n v="6249"/>
    <s v="N"/>
    <s v="Electric Utility"/>
    <s v="ST"/>
    <s v="WO"/>
    <n v="38315"/>
    <n v="2927.2060000000001"/>
    <n v="2019"/>
    <n v="13089273.525676019"/>
    <x v="13"/>
    <s v="crude oil"/>
    <b v="1"/>
    <x v="2505"/>
    <x v="0"/>
  </r>
  <r>
    <n v="6250"/>
    <s v="N"/>
    <s v="Electric Utility"/>
    <s v="ST"/>
    <s v="BIT"/>
    <n v="17898030"/>
    <n v="1509831.1"/>
    <n v="2019"/>
    <n v="11854325.957386889"/>
    <x v="2"/>
    <s v="hard coal"/>
    <b v="1"/>
    <x v="2506"/>
    <x v="0"/>
  </r>
  <r>
    <n v="6250"/>
    <s v="N"/>
    <s v="Electric Utility"/>
    <s v="ST"/>
    <s v="DFO"/>
    <n v="197327"/>
    <n v="15698.896000000001"/>
    <n v="2019"/>
    <n v="12569482.592916086"/>
    <x v="4"/>
    <s v="heavy or residual fuel oil"/>
    <b v="1"/>
    <x v="2507"/>
    <x v="0"/>
  </r>
  <r>
    <n v="6251"/>
    <s v="N"/>
    <s v="NAICS-22 Non-Cogen"/>
    <s v="ST"/>
    <s v="NUC"/>
    <n v="0"/>
    <n v="11490063"/>
    <n v="2019"/>
    <n v="0"/>
    <x v="5"/>
    <s v="nuclear"/>
    <b v="1"/>
    <x v="33"/>
    <x v="1"/>
  </r>
  <r>
    <n v="6251"/>
    <s v="N"/>
    <s v="NAICS-22 Non-Cogen"/>
    <s v="ST"/>
    <s v="NUC"/>
    <n v="0"/>
    <n v="10503234"/>
    <n v="2019"/>
    <n v="0"/>
    <x v="5"/>
    <s v="nuclear"/>
    <b v="1"/>
    <x v="33"/>
    <x v="1"/>
  </r>
  <r>
    <n v="6253"/>
    <s v="N"/>
    <s v="Electric Utility"/>
    <s v="GT"/>
    <s v="DFO"/>
    <n v="54097"/>
    <n v="3350.2109999999998"/>
    <n v="2019"/>
    <n v="16147341.167466767"/>
    <x v="4"/>
    <s v="heavy or residual fuel oil"/>
    <b v="1"/>
    <x v="2508"/>
    <x v="0"/>
  </r>
  <r>
    <n v="6253"/>
    <s v="N"/>
    <s v="Electric Utility"/>
    <s v="GT"/>
    <s v="NG"/>
    <n v="192326"/>
    <n v="11910.789000000001"/>
    <n v="2019"/>
    <n v="16147209.055588171"/>
    <x v="3"/>
    <s v="natural gas"/>
    <b v="1"/>
    <x v="2509"/>
    <x v="0"/>
  </r>
  <r>
    <n v="6254"/>
    <s v="N"/>
    <s v="Electric Utility"/>
    <s v="ST"/>
    <s v="DFO"/>
    <n v="101741"/>
    <n v="9233.4539999999997"/>
    <n v="2019"/>
    <n v="11018736.867048886"/>
    <x v="4"/>
    <s v="heavy or residual fuel oil"/>
    <b v="1"/>
    <x v="2510"/>
    <x v="0"/>
  </r>
  <r>
    <n v="6254"/>
    <s v="N"/>
    <s v="Electric Utility"/>
    <s v="ST"/>
    <s v="SUB"/>
    <n v="41241961"/>
    <n v="3781463.5"/>
    <n v="2019"/>
    <n v="10906349.089446455"/>
    <x v="2"/>
    <s v="hard coal"/>
    <b v="1"/>
    <x v="2511"/>
    <x v="0"/>
  </r>
  <r>
    <n v="6257"/>
    <s v="N"/>
    <s v="Electric Utility"/>
    <s v="ST"/>
    <s v="DFO"/>
    <n v="105119"/>
    <n v="9392.0759999999991"/>
    <n v="2019"/>
    <n v="11192307.2172755"/>
    <x v="4"/>
    <s v="heavy or residual fuel oil"/>
    <b v="1"/>
    <x v="2512"/>
    <x v="0"/>
  </r>
  <r>
    <n v="6257"/>
    <s v="N"/>
    <s v="Electric Utility"/>
    <s v="ST"/>
    <s v="SUB"/>
    <n v="134529269"/>
    <n v="12073571"/>
    <n v="2019"/>
    <n v="11142458.929508097"/>
    <x v="2"/>
    <s v="hard coal"/>
    <b v="1"/>
    <x v="2513"/>
    <x v="0"/>
  </r>
  <r>
    <n v="6264"/>
    <s v="N"/>
    <s v="Electric Utility"/>
    <s v="ST"/>
    <s v="BIT"/>
    <n v="82268468"/>
    <n v="8239574.7999999998"/>
    <n v="2019"/>
    <n v="9984552.6009424664"/>
    <x v="2"/>
    <s v="hard coal"/>
    <b v="1"/>
    <x v="2514"/>
    <x v="0"/>
  </r>
  <r>
    <n v="6264"/>
    <s v="N"/>
    <s v="Electric Utility"/>
    <s v="ST"/>
    <s v="DFO"/>
    <n v="155554"/>
    <n v="15655.204"/>
    <n v="2019"/>
    <n v="9936248.6748815272"/>
    <x v="4"/>
    <s v="heavy or residual fuel oil"/>
    <b v="1"/>
    <x v="2515"/>
    <x v="0"/>
  </r>
  <r>
    <n v="6264"/>
    <s v="N"/>
    <s v="Electric Utility"/>
    <s v="ST"/>
    <s v="SUB"/>
    <n v="0"/>
    <n v="0"/>
    <n v="2019"/>
    <s v=""/>
    <x v="2"/>
    <s v="hard coal"/>
    <b v="1"/>
    <x v="5"/>
    <x v="1"/>
  </r>
  <r>
    <n v="6280"/>
    <s v="N"/>
    <s v="Electric Utility"/>
    <s v="HY"/>
    <s v="WAT"/>
    <n v="431383"/>
    <n v="48459"/>
    <n v="2019"/>
    <n v="8902020.2645535395"/>
    <x v="0"/>
    <s v="hydro"/>
    <b v="1"/>
    <x v="2516"/>
    <x v="0"/>
  </r>
  <r>
    <n v="6281"/>
    <s v="N"/>
    <s v="Electric Utility"/>
    <s v="IC"/>
    <s v="DFO"/>
    <n v="2777"/>
    <n v="0"/>
    <n v="2019"/>
    <s v=""/>
    <x v="4"/>
    <s v="heavy or residual fuel oil"/>
    <b v="1"/>
    <x v="10"/>
    <x v="1"/>
  </r>
  <r>
    <n v="6283"/>
    <s v="N"/>
    <s v="Electric Utility"/>
    <s v="IC"/>
    <s v="DFO"/>
    <n v="741"/>
    <n v="63"/>
    <n v="2019"/>
    <n v="11761904.761904763"/>
    <x v="4"/>
    <s v="heavy or residual fuel oil"/>
    <b v="1"/>
    <x v="2517"/>
    <x v="0"/>
  </r>
  <r>
    <n v="6285"/>
    <s v="N"/>
    <s v="Electric Utility"/>
    <s v="CA"/>
    <s v="DFO"/>
    <n v="0"/>
    <n v="1365.903"/>
    <n v="2019"/>
    <n v="0"/>
    <x v="4"/>
    <s v="heavy or residual fuel oil"/>
    <b v="1"/>
    <x v="283"/>
    <x v="0"/>
  </r>
  <r>
    <n v="6285"/>
    <s v="N"/>
    <s v="Electric Utility"/>
    <s v="CA"/>
    <s v="WO"/>
    <n v="0"/>
    <n v="61867.097000000002"/>
    <n v="2019"/>
    <n v="0"/>
    <x v="13"/>
    <s v="crude oil"/>
    <b v="1"/>
    <x v="2518"/>
    <x v="0"/>
  </r>
  <r>
    <n v="6285"/>
    <s v="N"/>
    <s v="Electric Utility"/>
    <s v="CT"/>
    <s v="DFO"/>
    <n v="60958"/>
    <n v="5728.7740000000003"/>
    <n v="2019"/>
    <n v="10640671.110433051"/>
    <x v="4"/>
    <s v="heavy or residual fuel oil"/>
    <b v="1"/>
    <x v="2519"/>
    <x v="0"/>
  </r>
  <r>
    <n v="6285"/>
    <s v="N"/>
    <s v="Electric Utility"/>
    <s v="CT"/>
    <s v="JF"/>
    <n v="0"/>
    <n v="0"/>
    <n v="2019"/>
    <s v=""/>
    <x v="10"/>
    <s v="petroleum"/>
    <b v="1"/>
    <x v="107"/>
    <x v="1"/>
  </r>
  <r>
    <n v="6285"/>
    <s v="N"/>
    <s v="Electric Utility"/>
    <s v="CT"/>
    <s v="WO"/>
    <n v="2884641"/>
    <n v="277795.23"/>
    <n v="2019"/>
    <n v="10384055.190580487"/>
    <x v="13"/>
    <s v="crude oil"/>
    <b v="1"/>
    <x v="2520"/>
    <x v="0"/>
  </r>
  <r>
    <n v="6285"/>
    <s v="N"/>
    <s v="Electric Utility"/>
    <s v="GT"/>
    <s v="DFO"/>
    <n v="1150433"/>
    <n v="84539"/>
    <n v="2019"/>
    <n v="13608310.957073068"/>
    <x v="4"/>
    <s v="heavy or residual fuel oil"/>
    <b v="1"/>
    <x v="2521"/>
    <x v="0"/>
  </r>
  <r>
    <n v="6285"/>
    <s v="N"/>
    <s v="Electric Utility"/>
    <s v="GT"/>
    <s v="RFO"/>
    <n v="0"/>
    <n v="0"/>
    <n v="2019"/>
    <s v=""/>
    <x v="4"/>
    <s v="heavy or residual fuel oil"/>
    <b v="1"/>
    <x v="10"/>
    <x v="1"/>
  </r>
  <r>
    <n v="6286"/>
    <s v="N"/>
    <s v="Electric Utility"/>
    <s v="GT"/>
    <s v="DFO"/>
    <n v="164255"/>
    <n v="7803"/>
    <n v="2019"/>
    <n v="21050237.088299371"/>
    <x v="4"/>
    <s v="heavy or residual fuel oil"/>
    <b v="1"/>
    <x v="2522"/>
    <x v="0"/>
  </r>
  <r>
    <n v="6286"/>
    <s v="N"/>
    <s v="Electric Utility"/>
    <s v="GT"/>
    <s v="RFO"/>
    <n v="0"/>
    <n v="0"/>
    <n v="2019"/>
    <s v=""/>
    <x v="4"/>
    <s v="heavy or residual fuel oil"/>
    <b v="1"/>
    <x v="10"/>
    <x v="1"/>
  </r>
  <r>
    <n v="6286"/>
    <s v="N"/>
    <s v="Electric Utility"/>
    <s v="IC"/>
    <s v="DFO"/>
    <n v="39"/>
    <n v="-118"/>
    <n v="2019"/>
    <n v="-330508.4745762712"/>
    <x v="4"/>
    <s v="heavy or residual fuel oil"/>
    <b v="1"/>
    <x v="2523"/>
    <x v="0"/>
  </r>
  <r>
    <n v="6288"/>
    <s v="N"/>
    <s v="Electric Utility"/>
    <s v="IC"/>
    <s v="DFO"/>
    <n v="0"/>
    <n v="0"/>
    <n v="2019"/>
    <s v=""/>
    <x v="4"/>
    <s v="heavy or residual fuel oil"/>
    <b v="1"/>
    <x v="10"/>
    <x v="1"/>
  </r>
  <r>
    <n v="6288"/>
    <s v="N"/>
    <s v="Electric Utility"/>
    <s v="ST"/>
    <s v="DFO"/>
    <n v="147676"/>
    <n v="10258.487999999999"/>
    <n v="2019"/>
    <n v="14395493.760873923"/>
    <x v="4"/>
    <s v="heavy or residual fuel oil"/>
    <b v="1"/>
    <x v="2524"/>
    <x v="0"/>
  </r>
  <r>
    <n v="6288"/>
    <s v="N"/>
    <s v="Electric Utility"/>
    <s v="ST"/>
    <s v="LIG"/>
    <n v="3260199"/>
    <n v="231572.83"/>
    <n v="2019"/>
    <n v="14078503.941934813"/>
    <x v="6"/>
    <s v="lignite"/>
    <b v="1"/>
    <x v="210"/>
    <x v="1"/>
  </r>
  <r>
    <n v="6288"/>
    <s v="N"/>
    <s v="Electric Utility"/>
    <s v="ST"/>
    <s v="WC"/>
    <n v="1442369"/>
    <n v="102728.68"/>
    <n v="2019"/>
    <n v="14040567.833637113"/>
    <x v="2"/>
    <s v="hard coal"/>
    <b v="1"/>
    <x v="2525"/>
    <x v="1"/>
  </r>
  <r>
    <n v="6291"/>
    <s v="N"/>
    <s v="Electric Utility"/>
    <s v="HY"/>
    <s v="WAT"/>
    <n v="410400"/>
    <n v="46102"/>
    <n v="2019"/>
    <n v="8901999.9132358693"/>
    <x v="0"/>
    <s v="hydro"/>
    <b v="1"/>
    <x v="2526"/>
    <x v="0"/>
  </r>
  <r>
    <n v="6292"/>
    <s v="N"/>
    <s v="Electric Utility"/>
    <s v="GT"/>
    <s v="NG"/>
    <n v="303811"/>
    <n v="6009"/>
    <n v="2019"/>
    <n v="50559327.675153941"/>
    <x v="3"/>
    <s v="natural gas"/>
    <b v="1"/>
    <x v="2527"/>
    <x v="1"/>
  </r>
  <r>
    <n v="6293"/>
    <s v="N"/>
    <s v="Electric Utility"/>
    <s v="GT"/>
    <s v="NG"/>
    <n v="11639"/>
    <n v="48"/>
    <n v="2019"/>
    <n v="242479166.66666666"/>
    <x v="3"/>
    <s v="natural gas"/>
    <b v="1"/>
    <x v="2528"/>
    <x v="1"/>
  </r>
  <r>
    <n v="6299"/>
    <s v="N"/>
    <s v="Electric Utility"/>
    <s v="IC"/>
    <s v="DFO"/>
    <n v="31528"/>
    <n v="3166"/>
    <n v="2019"/>
    <n v="9958307.0120025259"/>
    <x v="4"/>
    <s v="heavy or residual fuel oil"/>
    <b v="1"/>
    <x v="2529"/>
    <x v="0"/>
  </r>
  <r>
    <n v="6301"/>
    <s v="Y"/>
    <s v="Electric Utility"/>
    <s v="IC"/>
    <s v="DFO"/>
    <n v="126223"/>
    <n v="25378.080000000002"/>
    <n v="2019"/>
    <n v="4973701.714235276"/>
    <x v="4"/>
    <s v="heavy or residual fuel oil"/>
    <b v="1"/>
    <x v="2530"/>
    <x v="0"/>
  </r>
  <r>
    <n v="6302"/>
    <s v="N"/>
    <s v="Electric Utility"/>
    <s v="HY"/>
    <s v="WAT"/>
    <n v="81106"/>
    <n v="9111"/>
    <n v="2019"/>
    <n v="8901986.609592801"/>
    <x v="0"/>
    <s v="hydro"/>
    <b v="1"/>
    <x v="2531"/>
    <x v="0"/>
  </r>
  <r>
    <n v="6304"/>
    <s v="N"/>
    <s v="Electric Utility"/>
    <s v="BA"/>
    <s v="MWH"/>
    <n v="0"/>
    <n v="-7"/>
    <n v="2019"/>
    <n v="0"/>
    <x v="7"/>
    <s v="other"/>
    <b v="1"/>
    <x v="260"/>
    <x v="0"/>
  </r>
  <r>
    <n v="6304"/>
    <s v="N"/>
    <s v="Electric Utility"/>
    <s v="IC"/>
    <s v="DFO"/>
    <n v="184444"/>
    <n v="20368"/>
    <n v="2019"/>
    <n v="9055577.3762765117"/>
    <x v="4"/>
    <s v="heavy or residual fuel oil"/>
    <b v="1"/>
    <x v="2532"/>
    <x v="0"/>
  </r>
  <r>
    <n v="6304"/>
    <s v="N"/>
    <s v="Electric Utility"/>
    <s v="WT"/>
    <s v="WND"/>
    <n v="15924"/>
    <n v="1788.93"/>
    <n v="2019"/>
    <n v="8901410.3402592614"/>
    <x v="9"/>
    <s v="wind"/>
    <b v="1"/>
    <x v="2533"/>
    <x v="1"/>
  </r>
  <r>
    <n v="6305"/>
    <s v="N"/>
    <s v="Electric Utility"/>
    <s v="IC"/>
    <s v="DFO"/>
    <n v="33455"/>
    <n v="2958"/>
    <n v="2019"/>
    <n v="11310006.76132522"/>
    <x v="4"/>
    <s v="heavy or residual fuel oil"/>
    <b v="1"/>
    <x v="2534"/>
    <x v="0"/>
  </r>
  <r>
    <n v="6306"/>
    <s v="N"/>
    <s v="Electric Utility"/>
    <s v="IC"/>
    <s v="DFO"/>
    <n v="23021"/>
    <n v="3104"/>
    <n v="2019"/>
    <n v="7416559.2783505153"/>
    <x v="4"/>
    <s v="heavy or residual fuel oil"/>
    <b v="1"/>
    <x v="2535"/>
    <x v="0"/>
  </r>
  <r>
    <n v="6311"/>
    <s v="N"/>
    <s v="Electric Utility"/>
    <s v="IC"/>
    <s v="DFO"/>
    <n v="17039"/>
    <n v="2395"/>
    <n v="2019"/>
    <n v="7114405.0104384134"/>
    <x v="4"/>
    <s v="heavy or residual fuel oil"/>
    <b v="1"/>
    <x v="2146"/>
    <x v="0"/>
  </r>
  <r>
    <n v="6314"/>
    <s v="N"/>
    <s v="Electric Utility"/>
    <s v="IC"/>
    <s v="DFO"/>
    <n v="50624"/>
    <n v="5838"/>
    <n v="2019"/>
    <n v="8671462.8297362104"/>
    <x v="4"/>
    <s v="heavy or residual fuel oil"/>
    <b v="1"/>
    <x v="2536"/>
    <x v="0"/>
  </r>
  <r>
    <n v="6314"/>
    <s v="N"/>
    <s v="Electric Utility"/>
    <s v="IC"/>
    <s v="JF"/>
    <n v="0"/>
    <n v="0"/>
    <n v="2019"/>
    <s v=""/>
    <x v="10"/>
    <s v="petroleum"/>
    <b v="1"/>
    <x v="107"/>
    <x v="1"/>
  </r>
  <r>
    <n v="6319"/>
    <s v="N"/>
    <s v="Electric Utility"/>
    <s v="IC"/>
    <s v="DFO"/>
    <n v="30125"/>
    <n v="3347"/>
    <n v="2019"/>
    <n v="9000597.550044816"/>
    <x v="4"/>
    <s v="heavy or residual fuel oil"/>
    <b v="1"/>
    <x v="2537"/>
    <x v="0"/>
  </r>
  <r>
    <n v="6319"/>
    <s v="N"/>
    <s v="Electric Utility"/>
    <s v="IC"/>
    <s v="JF"/>
    <n v="0"/>
    <n v="0"/>
    <n v="2019"/>
    <s v=""/>
    <x v="10"/>
    <s v="petroleum"/>
    <b v="1"/>
    <x v="107"/>
    <x v="1"/>
  </r>
  <r>
    <n v="6323"/>
    <s v="N"/>
    <s v="Electric Utility"/>
    <s v="IC"/>
    <s v="DFO"/>
    <n v="15108"/>
    <n v="1620"/>
    <n v="2019"/>
    <n v="9325925.9259259254"/>
    <x v="4"/>
    <s v="heavy or residual fuel oil"/>
    <b v="1"/>
    <x v="2538"/>
    <x v="0"/>
  </r>
  <r>
    <n v="6323"/>
    <s v="N"/>
    <s v="Electric Utility"/>
    <s v="IC"/>
    <s v="JF"/>
    <n v="0"/>
    <n v="0"/>
    <n v="2019"/>
    <s v=""/>
    <x v="10"/>
    <s v="petroleum"/>
    <b v="1"/>
    <x v="107"/>
    <x v="1"/>
  </r>
  <r>
    <n v="6329"/>
    <s v="N"/>
    <s v="Electric Utility"/>
    <s v="IC"/>
    <s v="DFO"/>
    <n v="24898"/>
    <n v="2595"/>
    <n v="2019"/>
    <n v="9594605.0096339118"/>
    <x v="4"/>
    <s v="heavy or residual fuel oil"/>
    <b v="1"/>
    <x v="2539"/>
    <x v="0"/>
  </r>
  <r>
    <n v="6329"/>
    <s v="N"/>
    <s v="Electric Utility"/>
    <s v="IC"/>
    <s v="JF"/>
    <n v="0"/>
    <n v="0"/>
    <n v="2019"/>
    <s v=""/>
    <x v="10"/>
    <s v="petroleum"/>
    <b v="1"/>
    <x v="107"/>
    <x v="1"/>
  </r>
  <r>
    <n v="6330"/>
    <s v="N"/>
    <s v="Electric Utility"/>
    <s v="IC"/>
    <s v="DFO"/>
    <n v="19268"/>
    <n v="1948"/>
    <n v="2019"/>
    <n v="9891170.4312114995"/>
    <x v="4"/>
    <s v="heavy or residual fuel oil"/>
    <b v="1"/>
    <x v="2540"/>
    <x v="0"/>
  </r>
  <r>
    <n v="6330"/>
    <s v="N"/>
    <s v="Electric Utility"/>
    <s v="IC"/>
    <s v="JF"/>
    <n v="0"/>
    <n v="0"/>
    <n v="2019"/>
    <s v=""/>
    <x v="10"/>
    <s v="petroleum"/>
    <b v="1"/>
    <x v="107"/>
    <x v="1"/>
  </r>
  <r>
    <n v="6338"/>
    <s v="N"/>
    <s v="Electric Utility"/>
    <s v="IC"/>
    <s v="DFO"/>
    <n v="21335"/>
    <n v="2994"/>
    <n v="2019"/>
    <n v="7125918.5036740145"/>
    <x v="4"/>
    <s v="heavy or residual fuel oil"/>
    <b v="1"/>
    <x v="2541"/>
    <x v="0"/>
  </r>
  <r>
    <n v="6338"/>
    <s v="N"/>
    <s v="Electric Utility"/>
    <s v="IC"/>
    <s v="JF"/>
    <n v="0"/>
    <n v="0"/>
    <n v="2019"/>
    <s v=""/>
    <x v="10"/>
    <s v="petroleum"/>
    <b v="1"/>
    <x v="107"/>
    <x v="1"/>
  </r>
  <r>
    <n v="6341"/>
    <s v="N"/>
    <s v="Electric Utility"/>
    <s v="IC"/>
    <s v="DFO"/>
    <n v="24365"/>
    <n v="2515"/>
    <n v="2019"/>
    <n v="9687872.7634194829"/>
    <x v="4"/>
    <s v="heavy or residual fuel oil"/>
    <b v="1"/>
    <x v="2542"/>
    <x v="0"/>
  </r>
  <r>
    <n v="6341"/>
    <s v="N"/>
    <s v="Electric Utility"/>
    <s v="IC"/>
    <s v="JF"/>
    <n v="0"/>
    <n v="0"/>
    <n v="2019"/>
    <s v=""/>
    <x v="10"/>
    <s v="petroleum"/>
    <b v="1"/>
    <x v="107"/>
    <x v="1"/>
  </r>
  <r>
    <n v="6345"/>
    <s v="N"/>
    <s v="Electric Utility"/>
    <s v="IC"/>
    <s v="DFO"/>
    <n v="16279"/>
    <n v="1663"/>
    <n v="2019"/>
    <n v="9788935.6584485862"/>
    <x v="4"/>
    <s v="heavy or residual fuel oil"/>
    <b v="1"/>
    <x v="2543"/>
    <x v="0"/>
  </r>
  <r>
    <n v="6345"/>
    <s v="N"/>
    <s v="Electric Utility"/>
    <s v="IC"/>
    <s v="JF"/>
    <n v="0"/>
    <n v="0"/>
    <n v="2019"/>
    <s v=""/>
    <x v="10"/>
    <s v="petroleum"/>
    <b v="1"/>
    <x v="107"/>
    <x v="1"/>
  </r>
  <r>
    <n v="6348"/>
    <s v="N"/>
    <s v="Electric Utility"/>
    <s v="IC"/>
    <s v="DFO"/>
    <n v="27748"/>
    <n v="2961"/>
    <n v="2019"/>
    <n v="9371158.3924349882"/>
    <x v="4"/>
    <s v="heavy or residual fuel oil"/>
    <b v="1"/>
    <x v="2544"/>
    <x v="0"/>
  </r>
  <r>
    <n v="6348"/>
    <s v="N"/>
    <s v="Electric Utility"/>
    <s v="IC"/>
    <s v="JF"/>
    <n v="0"/>
    <n v="0"/>
    <n v="2019"/>
    <s v=""/>
    <x v="10"/>
    <s v="petroleum"/>
    <b v="1"/>
    <x v="107"/>
    <x v="1"/>
  </r>
  <r>
    <n v="6356"/>
    <s v="N"/>
    <s v="Electric Utility"/>
    <s v="GT"/>
    <s v="DFO"/>
    <n v="849"/>
    <n v="-120"/>
    <n v="2019"/>
    <n v="-7075000"/>
    <x v="4"/>
    <s v="heavy or residual fuel oil"/>
    <b v="1"/>
    <x v="2545"/>
    <x v="0"/>
  </r>
  <r>
    <n v="6358"/>
    <s v="N"/>
    <s v="Electric Utility"/>
    <s v="CA"/>
    <s v="NG"/>
    <n v="0"/>
    <n v="1198"/>
    <n v="2019"/>
    <n v="0"/>
    <x v="1"/>
    <s v="natural gas"/>
    <b v="1"/>
    <x v="91"/>
    <x v="0"/>
  </r>
  <r>
    <n v="6358"/>
    <s v="N"/>
    <s v="Electric Utility"/>
    <s v="CT"/>
    <s v="NG"/>
    <n v="155582"/>
    <n v="14320"/>
    <n v="2019"/>
    <n v="10864664.804469274"/>
    <x v="1"/>
    <s v="natural gas"/>
    <b v="1"/>
    <x v="2546"/>
    <x v="0"/>
  </r>
  <r>
    <n v="6358"/>
    <s v="N"/>
    <s v="Electric Utility"/>
    <s v="GT"/>
    <s v="NG"/>
    <n v="591"/>
    <n v="50"/>
    <n v="2019"/>
    <n v="11820000"/>
    <x v="3"/>
    <s v="natural gas"/>
    <b v="1"/>
    <x v="2547"/>
    <x v="0"/>
  </r>
  <r>
    <n v="6359"/>
    <s v="N"/>
    <s v="Electric Utility"/>
    <s v="HY"/>
    <s v="WAT"/>
    <n v="261826"/>
    <n v="29412"/>
    <n v="2019"/>
    <n v="8902012.7838977277"/>
    <x v="0"/>
    <s v="hydro"/>
    <b v="1"/>
    <x v="2548"/>
    <x v="0"/>
  </r>
  <r>
    <n v="6369"/>
    <s v="N"/>
    <s v="Electric Utility"/>
    <s v="IC"/>
    <s v="DFO"/>
    <n v="7267"/>
    <n v="371"/>
    <n v="2019"/>
    <n v="19587601.078167114"/>
    <x v="4"/>
    <s v="heavy or residual fuel oil"/>
    <b v="1"/>
    <x v="2549"/>
    <x v="0"/>
  </r>
  <r>
    <n v="6373"/>
    <s v="N"/>
    <s v="Electric Utility"/>
    <s v="GT"/>
    <s v="DFO"/>
    <n v="27942"/>
    <n v="1722.394"/>
    <n v="2019"/>
    <n v="16222769.006394589"/>
    <x v="4"/>
    <s v="heavy or residual fuel oil"/>
    <b v="1"/>
    <x v="2550"/>
    <x v="0"/>
  </r>
  <r>
    <n v="6373"/>
    <s v="N"/>
    <s v="Electric Utility"/>
    <s v="GT"/>
    <s v="NG"/>
    <n v="178363"/>
    <n v="10994.606"/>
    <n v="2019"/>
    <n v="16222773.239895999"/>
    <x v="3"/>
    <s v="natural gas"/>
    <b v="1"/>
    <x v="2551"/>
    <x v="0"/>
  </r>
  <r>
    <n v="6373"/>
    <s v="N"/>
    <s v="Electric Utility"/>
    <s v="IC"/>
    <s v="DFO"/>
    <n v="6"/>
    <n v="1"/>
    <n v="2019"/>
    <n v="6000000"/>
    <x v="4"/>
    <s v="heavy or residual fuel oil"/>
    <b v="1"/>
    <x v="2552"/>
    <x v="0"/>
  </r>
  <r>
    <n v="6377"/>
    <s v="N"/>
    <s v="Electric Utility"/>
    <s v="BA"/>
    <s v="MWH"/>
    <n v="0"/>
    <n v="-9"/>
    <n v="2019"/>
    <n v="0"/>
    <x v="7"/>
    <s v="other"/>
    <b v="1"/>
    <x v="260"/>
    <x v="0"/>
  </r>
  <r>
    <n v="6377"/>
    <s v="N"/>
    <s v="Electric Utility"/>
    <s v="IC"/>
    <s v="DFO"/>
    <n v="2424"/>
    <n v="141"/>
    <n v="2019"/>
    <n v="17191489.361702129"/>
    <x v="4"/>
    <s v="heavy or residual fuel oil"/>
    <b v="1"/>
    <x v="2553"/>
    <x v="0"/>
  </r>
  <r>
    <n v="6378"/>
    <s v="N"/>
    <s v="NAICS-22 Non-Cogen"/>
    <s v="HY"/>
    <s v="WAT"/>
    <n v="46273"/>
    <n v="5198"/>
    <n v="2019"/>
    <n v="8902077.7222008463"/>
    <x v="0"/>
    <s v="hydro"/>
    <b v="1"/>
    <x v="2554"/>
    <x v="0"/>
  </r>
  <r>
    <n v="6379"/>
    <s v="N"/>
    <s v="NAICS-22 Non-Cogen"/>
    <s v="HY"/>
    <s v="WAT"/>
    <n v="88504"/>
    <n v="9942"/>
    <n v="2019"/>
    <n v="8902031.7843492255"/>
    <x v="0"/>
    <s v="hydro"/>
    <b v="1"/>
    <x v="2555"/>
    <x v="0"/>
  </r>
  <r>
    <n v="6388"/>
    <s v="N"/>
    <s v="NAICS-22 Non-Cogen"/>
    <s v="HY"/>
    <s v="WAT"/>
    <n v="218607"/>
    <n v="24557"/>
    <n v="2019"/>
    <n v="8902023.8628496975"/>
    <x v="0"/>
    <s v="hydro"/>
    <b v="1"/>
    <x v="2556"/>
    <x v="0"/>
  </r>
  <r>
    <n v="6390"/>
    <s v="N"/>
    <s v="Electric Utility"/>
    <s v="IC"/>
    <s v="DFO"/>
    <n v="4088"/>
    <n v="395"/>
    <n v="2019"/>
    <n v="10349367.088607594"/>
    <x v="4"/>
    <s v="heavy or residual fuel oil"/>
    <b v="1"/>
    <x v="2557"/>
    <x v="0"/>
  </r>
  <r>
    <n v="6391"/>
    <s v="N"/>
    <s v="Electric Utility"/>
    <s v="IC"/>
    <s v="DFO"/>
    <n v="2159"/>
    <n v="201"/>
    <n v="2019"/>
    <n v="10741293.53233831"/>
    <x v="4"/>
    <s v="heavy or residual fuel oil"/>
    <b v="1"/>
    <x v="2558"/>
    <x v="0"/>
  </r>
  <r>
    <n v="6393"/>
    <s v="N"/>
    <s v="Electric Utility"/>
    <s v="HY"/>
    <s v="WAT"/>
    <n v="87355"/>
    <n v="9813"/>
    <n v="2019"/>
    <n v="8901966.7787628658"/>
    <x v="0"/>
    <s v="hydro"/>
    <b v="1"/>
    <x v="2559"/>
    <x v="0"/>
  </r>
  <r>
    <n v="6394"/>
    <s v="N"/>
    <s v="Electric Utility"/>
    <s v="HY"/>
    <s v="WAT"/>
    <n v="64808"/>
    <n v="7280"/>
    <n v="2019"/>
    <n v="8902197.8021978028"/>
    <x v="0"/>
    <s v="hydro"/>
    <b v="1"/>
    <x v="2560"/>
    <x v="1"/>
  </r>
  <r>
    <n v="6395"/>
    <s v="N"/>
    <s v="Electric Utility"/>
    <s v="HY"/>
    <s v="WAT"/>
    <n v="1122223"/>
    <n v="126064"/>
    <n v="2019"/>
    <n v="8902010.0901129581"/>
    <x v="0"/>
    <s v="hydro"/>
    <b v="1"/>
    <x v="2561"/>
    <x v="0"/>
  </r>
  <r>
    <n v="6396"/>
    <s v="N"/>
    <s v="Electric Utility"/>
    <s v="HY"/>
    <s v="WAT"/>
    <n v="481891"/>
    <n v="54133"/>
    <n v="2019"/>
    <n v="8901982.1550625321"/>
    <x v="0"/>
    <s v="hydro"/>
    <b v="1"/>
    <x v="2562"/>
    <x v="0"/>
  </r>
  <r>
    <n v="6397"/>
    <s v="N"/>
    <s v="Electric Utility"/>
    <s v="HY"/>
    <s v="WAT"/>
    <n v="77706"/>
    <n v="8729"/>
    <n v="2019"/>
    <n v="8902050.6358116623"/>
    <x v="0"/>
    <s v="hydro"/>
    <b v="1"/>
    <x v="2563"/>
    <x v="0"/>
  </r>
  <r>
    <n v="6398"/>
    <s v="N"/>
    <s v="Electric Utility"/>
    <s v="HY"/>
    <s v="WAT"/>
    <n v="355653"/>
    <n v="39952"/>
    <n v="2019"/>
    <n v="8902007.4088906683"/>
    <x v="0"/>
    <s v="hydro"/>
    <b v="1"/>
    <x v="2564"/>
    <x v="0"/>
  </r>
  <r>
    <n v="6400"/>
    <s v="N"/>
    <s v="Electric Utility"/>
    <s v="HY"/>
    <s v="WAT"/>
    <n v="3283751"/>
    <n v="368878"/>
    <n v="2019"/>
    <n v="8901997.4083572347"/>
    <x v="0"/>
    <s v="hydro"/>
    <b v="1"/>
    <x v="2565"/>
    <x v="0"/>
  </r>
  <r>
    <n v="6402"/>
    <s v="N"/>
    <s v="Electric Utility"/>
    <s v="HY"/>
    <s v="WAT"/>
    <n v="424643"/>
    <n v="47702"/>
    <n v="2019"/>
    <n v="8901995.7234497517"/>
    <x v="0"/>
    <s v="hydro"/>
    <b v="1"/>
    <x v="1612"/>
    <x v="0"/>
  </r>
  <r>
    <n v="6403"/>
    <s v="N"/>
    <s v="Electric Utility"/>
    <s v="HY"/>
    <s v="WAT"/>
    <n v="458765"/>
    <n v="51535"/>
    <n v="2019"/>
    <n v="8902008.3438439909"/>
    <x v="0"/>
    <s v="hydro"/>
    <b v="1"/>
    <x v="2566"/>
    <x v="0"/>
  </r>
  <r>
    <n v="6404"/>
    <s v="N"/>
    <s v="Electric Utility"/>
    <s v="HY"/>
    <s v="WAT"/>
    <n v="199137"/>
    <n v="22370"/>
    <n v="2019"/>
    <n v="8901966.9199821185"/>
    <x v="0"/>
    <s v="hydro"/>
    <b v="1"/>
    <x v="2567"/>
    <x v="0"/>
  </r>
  <r>
    <n v="6405"/>
    <s v="N"/>
    <s v="Electric Utility"/>
    <s v="HY"/>
    <s v="WAT"/>
    <n v="4479397"/>
    <n v="503190"/>
    <n v="2019"/>
    <n v="8901999.2448180616"/>
    <x v="0"/>
    <s v="hydro"/>
    <b v="1"/>
    <x v="2568"/>
    <x v="0"/>
  </r>
  <r>
    <n v="6406"/>
    <s v="N"/>
    <s v="Electric Utility"/>
    <s v="HY"/>
    <s v="WAT"/>
    <n v="377943"/>
    <n v="42456"/>
    <n v="2019"/>
    <n v="8901992.6512153763"/>
    <x v="0"/>
    <s v="hydro"/>
    <b v="1"/>
    <x v="2569"/>
    <x v="0"/>
  </r>
  <r>
    <n v="6407"/>
    <s v="N"/>
    <s v="Electric Utility"/>
    <s v="HY"/>
    <s v="WAT"/>
    <n v="518354"/>
    <n v="58229"/>
    <n v="2019"/>
    <n v="8901990.4171460941"/>
    <x v="0"/>
    <s v="hydro"/>
    <b v="1"/>
    <x v="2570"/>
    <x v="0"/>
  </r>
  <r>
    <n v="6408"/>
    <s v="N"/>
    <s v="Electric Utility"/>
    <s v="HY"/>
    <s v="WAT"/>
    <n v="197642"/>
    <n v="22202"/>
    <n v="2019"/>
    <n v="8901990.8116385899"/>
    <x v="0"/>
    <s v="hydro"/>
    <b v="1"/>
    <x v="963"/>
    <x v="0"/>
  </r>
  <r>
    <n v="6409"/>
    <s v="N"/>
    <s v="Electric Utility"/>
    <s v="HY"/>
    <s v="WAT"/>
    <n v="824209"/>
    <n v="92587"/>
    <n v="2019"/>
    <n v="8901994.8804907817"/>
    <x v="0"/>
    <s v="hydro"/>
    <b v="1"/>
    <x v="2571"/>
    <x v="0"/>
  </r>
  <r>
    <n v="6410"/>
    <s v="N"/>
    <s v="Electric Utility"/>
    <s v="HY"/>
    <s v="WAT"/>
    <n v="556464"/>
    <n v="62510"/>
    <n v="2019"/>
    <n v="8901999.6800511926"/>
    <x v="0"/>
    <s v="hydro"/>
    <b v="1"/>
    <x v="2572"/>
    <x v="0"/>
  </r>
  <r>
    <n v="6413"/>
    <s v="N"/>
    <s v="Electric Utility"/>
    <s v="HY"/>
    <s v="WAT"/>
    <n v="1960683"/>
    <n v="220252"/>
    <n v="2019"/>
    <n v="8901998.6197628174"/>
    <x v="0"/>
    <s v="hydro"/>
    <b v="1"/>
    <x v="2573"/>
    <x v="0"/>
  </r>
  <r>
    <n v="6415"/>
    <s v="N"/>
    <s v="Electric Utility"/>
    <s v="HY"/>
    <s v="WAT"/>
    <n v="2238168"/>
    <n v="251423"/>
    <n v="2019"/>
    <n v="8902001.8057218306"/>
    <x v="0"/>
    <s v="hydro"/>
    <b v="1"/>
    <x v="2574"/>
    <x v="0"/>
  </r>
  <r>
    <n v="6416"/>
    <s v="N"/>
    <s v="Electric Utility"/>
    <s v="HY"/>
    <s v="WAT"/>
    <n v="2221850"/>
    <n v="249590"/>
    <n v="2019"/>
    <n v="8901999.2788172606"/>
    <x v="0"/>
    <s v="hydro"/>
    <b v="1"/>
    <x v="2575"/>
    <x v="0"/>
  </r>
  <r>
    <n v="6417"/>
    <s v="N"/>
    <s v="Electric Utility"/>
    <s v="HY"/>
    <s v="WAT"/>
    <n v="2183696"/>
    <n v="245304"/>
    <n v="2019"/>
    <n v="8901999.1520725302"/>
    <x v="0"/>
    <s v="hydro"/>
    <b v="1"/>
    <x v="2576"/>
    <x v="0"/>
  </r>
  <r>
    <n v="6418"/>
    <s v="N"/>
    <s v="Electric Utility"/>
    <s v="HY"/>
    <s v="WAT"/>
    <n v="1469960"/>
    <n v="165127"/>
    <n v="2019"/>
    <n v="8901996.645006571"/>
    <x v="0"/>
    <s v="hydro"/>
    <b v="1"/>
    <x v="2577"/>
    <x v="0"/>
  </r>
  <r>
    <n v="6419"/>
    <s v="N"/>
    <s v="Electric Utility"/>
    <s v="HY"/>
    <s v="WAT"/>
    <n v="4121288"/>
    <n v="462962"/>
    <n v="2019"/>
    <n v="8902000.5961612407"/>
    <x v="0"/>
    <s v="hydro"/>
    <b v="1"/>
    <x v="2578"/>
    <x v="0"/>
  </r>
  <r>
    <n v="6421"/>
    <s v="N"/>
    <s v="Electric Utility"/>
    <s v="HY"/>
    <s v="WAT"/>
    <n v="1277000"/>
    <n v="143451"/>
    <n v="2019"/>
    <n v="8901994.409240786"/>
    <x v="0"/>
    <s v="hydro"/>
    <b v="1"/>
    <x v="2579"/>
    <x v="0"/>
  </r>
  <r>
    <n v="6422"/>
    <s v="N"/>
    <s v="Electric Utility"/>
    <s v="HY"/>
    <s v="WAT"/>
    <n v="456914"/>
    <n v="51327"/>
    <n v="2019"/>
    <n v="8902020.3791376855"/>
    <x v="0"/>
    <s v="hydro"/>
    <b v="1"/>
    <x v="2580"/>
    <x v="0"/>
  </r>
  <r>
    <n v="6424"/>
    <s v="N"/>
    <s v="Electric Utility"/>
    <s v="HY"/>
    <s v="WAT"/>
    <n v="2906361"/>
    <n v="326484"/>
    <n v="2019"/>
    <n v="8902001.323188886"/>
    <x v="0"/>
    <s v="hydro"/>
    <b v="1"/>
    <x v="2581"/>
    <x v="0"/>
  </r>
  <r>
    <n v="6430"/>
    <s v="N"/>
    <s v="Electric Utility"/>
    <s v="HY"/>
    <s v="WAT"/>
    <n v="363719"/>
    <n v="40858"/>
    <n v="2019"/>
    <n v="8902026.5309119392"/>
    <x v="0"/>
    <s v="hydro"/>
    <b v="1"/>
    <x v="2582"/>
    <x v="0"/>
  </r>
  <r>
    <n v="6431"/>
    <s v="N"/>
    <s v="Electric Utility"/>
    <s v="HY"/>
    <s v="WAT"/>
    <n v="7404559"/>
    <n v="831786"/>
    <n v="2019"/>
    <n v="8902000.0336625054"/>
    <x v="0"/>
    <s v="hydro"/>
    <b v="1"/>
    <x v="2583"/>
    <x v="0"/>
  </r>
  <r>
    <n v="6432"/>
    <s v="N"/>
    <s v="Electric Utility"/>
    <s v="HY"/>
    <s v="WAT"/>
    <n v="5428040"/>
    <n v="609755"/>
    <n v="2019"/>
    <n v="8902001.623602923"/>
    <x v="0"/>
    <s v="hydro"/>
    <b v="1"/>
    <x v="2584"/>
    <x v="0"/>
  </r>
  <r>
    <n v="6433"/>
    <s v="N"/>
    <s v="Electric Utility"/>
    <s v="HY"/>
    <s v="WAT"/>
    <n v="29383518"/>
    <n v="3300777"/>
    <n v="2019"/>
    <n v="8902000.3471909799"/>
    <x v="0"/>
    <s v="hydro"/>
    <b v="1"/>
    <x v="2585"/>
    <x v="0"/>
  </r>
  <r>
    <n v="6438"/>
    <s v="N"/>
    <s v="Electric Utility"/>
    <s v="HY"/>
    <s v="WAT"/>
    <n v="52050"/>
    <n v="5847"/>
    <n v="2019"/>
    <n v="8902001.0261672661"/>
    <x v="0"/>
    <s v="hydro"/>
    <b v="1"/>
    <x v="2586"/>
    <x v="0"/>
  </r>
  <r>
    <n v="6440"/>
    <s v="N"/>
    <s v="Electric Utility"/>
    <s v="HY"/>
    <s v="WAT"/>
    <n v="27107525"/>
    <n v="3045105"/>
    <n v="2019"/>
    <n v="8902000.0952348113"/>
    <x v="0"/>
    <s v="hydro"/>
    <b v="1"/>
    <x v="2587"/>
    <x v="0"/>
  </r>
  <r>
    <n v="6449"/>
    <s v="N"/>
    <s v="Electric Utility"/>
    <s v="HY"/>
    <s v="WAT"/>
    <n v="0"/>
    <n v="0"/>
    <n v="2019"/>
    <s v=""/>
    <x v="0"/>
    <s v="hydro"/>
    <b v="1"/>
    <x v="62"/>
    <x v="1"/>
  </r>
  <r>
    <n v="6450"/>
    <s v="N"/>
    <s v="Electric Utility"/>
    <s v="HY"/>
    <s v="WAT"/>
    <n v="277527"/>
    <n v="31176"/>
    <n v="2019"/>
    <n v="8901943.8029253278"/>
    <x v="0"/>
    <s v="hydro"/>
    <b v="1"/>
    <x v="2588"/>
    <x v="0"/>
  </r>
  <r>
    <n v="6451"/>
    <s v="N"/>
    <s v="Electric Utility"/>
    <s v="HY"/>
    <s v="WAT"/>
    <n v="174613"/>
    <n v="19615"/>
    <n v="2019"/>
    <n v="8902013.7649757843"/>
    <x v="0"/>
    <s v="hydro"/>
    <b v="1"/>
    <x v="2589"/>
    <x v="0"/>
  </r>
  <r>
    <n v="6456"/>
    <s v="N"/>
    <s v="Electric Utility"/>
    <s v="HY"/>
    <s v="WAT"/>
    <n v="69978"/>
    <n v="7861"/>
    <n v="2019"/>
    <n v="8901920.8752067164"/>
    <x v="0"/>
    <s v="hydro"/>
    <b v="1"/>
    <x v="2590"/>
    <x v="0"/>
  </r>
  <r>
    <n v="6459"/>
    <s v="N"/>
    <s v="Electric Utility"/>
    <s v="HY"/>
    <s v="WAT"/>
    <n v="242170"/>
    <n v="27204"/>
    <n v="2019"/>
    <n v="8901999.7059255987"/>
    <x v="0"/>
    <s v="hydro"/>
    <b v="1"/>
    <x v="2591"/>
    <x v="0"/>
  </r>
  <r>
    <n v="6462"/>
    <s v="N"/>
    <s v="Electric Utility"/>
    <s v="ST"/>
    <s v="NUC"/>
    <n v="0"/>
    <n v="6420933"/>
    <n v="2019"/>
    <n v="0"/>
    <x v="5"/>
    <s v="nuclear"/>
    <b v="1"/>
    <x v="33"/>
    <x v="1"/>
  </r>
  <r>
    <n v="6463"/>
    <s v="N"/>
    <s v="Electric Utility"/>
    <s v="GT"/>
    <s v="DFO"/>
    <n v="4458"/>
    <n v="-142"/>
    <n v="2019"/>
    <n v="-31394366.197183099"/>
    <x v="4"/>
    <s v="heavy or residual fuel oil"/>
    <b v="1"/>
    <x v="2592"/>
    <x v="0"/>
  </r>
  <r>
    <n v="6469"/>
    <s v="N"/>
    <s v="Electric Utility"/>
    <s v="ST"/>
    <s v="LIG"/>
    <n v="24438423"/>
    <n v="2138724.2999999998"/>
    <n v="2019"/>
    <n v="11426635.494813429"/>
    <x v="6"/>
    <s v="lignite"/>
    <b v="1"/>
    <x v="2593"/>
    <x v="0"/>
  </r>
  <r>
    <n v="6469"/>
    <s v="N"/>
    <s v="Electric Utility"/>
    <s v="ST"/>
    <s v="NG"/>
    <n v="253078"/>
    <n v="22313.669000000002"/>
    <n v="2019"/>
    <n v="11341837.149237983"/>
    <x v="3"/>
    <s v="natural gas"/>
    <b v="1"/>
    <x v="2594"/>
    <x v="0"/>
  </r>
  <r>
    <n v="6469"/>
    <s v="N"/>
    <s v="Electric Utility"/>
    <s v="ST"/>
    <s v="RC"/>
    <n v="44549325"/>
    <n v="3936791"/>
    <n v="2019"/>
    <n v="11316151.9115442"/>
    <x v="2"/>
    <s v="hard coal"/>
    <b v="1"/>
    <x v="2595"/>
    <x v="0"/>
  </r>
  <r>
    <n v="6474"/>
    <s v="N"/>
    <s v="Electric Utility"/>
    <s v="GT"/>
    <s v="DFO"/>
    <n v="54538"/>
    <n v="3326"/>
    <n v="2019"/>
    <n v="16397474.443776308"/>
    <x v="4"/>
    <s v="heavy or residual fuel oil"/>
    <b v="1"/>
    <x v="2596"/>
    <x v="0"/>
  </r>
  <r>
    <n v="6474"/>
    <s v="N"/>
    <s v="Electric Utility"/>
    <s v="IC"/>
    <s v="DFO"/>
    <n v="651694"/>
    <n v="67997"/>
    <n v="2019"/>
    <n v="9584158.1246231459"/>
    <x v="4"/>
    <s v="heavy or residual fuel oil"/>
    <b v="1"/>
    <x v="2597"/>
    <x v="0"/>
  </r>
  <r>
    <n v="6474"/>
    <s v="N"/>
    <s v="Electric Utility"/>
    <s v="ST"/>
    <s v="DFO"/>
    <n v="143"/>
    <n v="0"/>
    <n v="2019"/>
    <s v=""/>
    <x v="4"/>
    <s v="heavy or residual fuel oil"/>
    <b v="1"/>
    <x v="10"/>
    <x v="1"/>
  </r>
  <r>
    <n v="6474"/>
    <s v="N"/>
    <s v="Electric Utility"/>
    <s v="ST"/>
    <s v="WO"/>
    <n v="0"/>
    <n v="0"/>
    <n v="2019"/>
    <s v=""/>
    <x v="13"/>
    <s v="crude oil"/>
    <b v="1"/>
    <x v="370"/>
    <x v="1"/>
  </r>
  <r>
    <n v="6475"/>
    <s v="N"/>
    <s v="Electric Utility"/>
    <s v="HY"/>
    <s v="WAT"/>
    <n v="113065"/>
    <n v="12701"/>
    <n v="2019"/>
    <n v="8902054.9563026521"/>
    <x v="0"/>
    <s v="hydro"/>
    <b v="1"/>
    <x v="2598"/>
    <x v="0"/>
  </r>
  <r>
    <n v="6479"/>
    <s v="N"/>
    <s v="Electric Utility"/>
    <s v="HY"/>
    <s v="WAT"/>
    <n v="2285249"/>
    <n v="256712"/>
    <n v="2019"/>
    <n v="8901995.2320109699"/>
    <x v="0"/>
    <s v="hydro"/>
    <b v="1"/>
    <x v="2599"/>
    <x v="0"/>
  </r>
  <r>
    <n v="6480"/>
    <s v="N"/>
    <s v="Electric Utility"/>
    <s v="HY"/>
    <s v="WAT"/>
    <n v="698301"/>
    <n v="78443"/>
    <n v="2019"/>
    <n v="8902018.0258276705"/>
    <x v="0"/>
    <s v="hydro"/>
    <b v="1"/>
    <x v="2600"/>
    <x v="0"/>
  </r>
  <r>
    <n v="6481"/>
    <s v="N"/>
    <s v="Electric Utility"/>
    <s v="ST"/>
    <s v="BIT"/>
    <n v="69991670"/>
    <n v="7060865.2000000002"/>
    <n v="2019"/>
    <n v="9912619.4903140198"/>
    <x v="2"/>
    <s v="hard coal"/>
    <b v="1"/>
    <x v="2601"/>
    <x v="0"/>
  </r>
  <r>
    <n v="6481"/>
    <s v="N"/>
    <s v="Electric Utility"/>
    <s v="ST"/>
    <s v="DFO"/>
    <n v="222239"/>
    <n v="22231.809000000001"/>
    <n v="2019"/>
    <n v="9996442.4847298749"/>
    <x v="4"/>
    <s v="heavy or residual fuel oil"/>
    <b v="1"/>
    <x v="2602"/>
    <x v="0"/>
  </r>
  <r>
    <n v="6481"/>
    <s v="N"/>
    <s v="Electric Utility"/>
    <s v="ST"/>
    <s v="SUB"/>
    <n v="4743724"/>
    <n v="478746.98"/>
    <n v="2019"/>
    <n v="9908624.3844295386"/>
    <x v="2"/>
    <s v="hard coal"/>
    <b v="1"/>
    <x v="2603"/>
    <x v="0"/>
  </r>
  <r>
    <n v="6483"/>
    <s v="N"/>
    <s v="NAICS-22 Non-Cogen"/>
    <s v="HY"/>
    <s v="WAT"/>
    <n v="433099"/>
    <n v="48652"/>
    <n v="2019"/>
    <n v="8901977.3082298785"/>
    <x v="0"/>
    <s v="hydro"/>
    <b v="1"/>
    <x v="2604"/>
    <x v="0"/>
  </r>
  <r>
    <n v="6484"/>
    <s v="N"/>
    <s v="Electric Utility"/>
    <s v="HY"/>
    <s v="WAT"/>
    <n v="13881"/>
    <n v="1559"/>
    <n v="2019"/>
    <n v="8903784.4772289917"/>
    <x v="0"/>
    <s v="hydro"/>
    <b v="1"/>
    <x v="2605"/>
    <x v="1"/>
  </r>
  <r>
    <n v="6486"/>
    <s v="N"/>
    <s v="Electric Utility"/>
    <s v="HY"/>
    <s v="WAT"/>
    <n v="238341"/>
    <n v="26774"/>
    <n v="2019"/>
    <n v="8901957.1225816086"/>
    <x v="0"/>
    <s v="hydro"/>
    <b v="1"/>
    <x v="2606"/>
    <x v="0"/>
  </r>
  <r>
    <n v="6504"/>
    <s v="N"/>
    <s v="Electric Utility"/>
    <s v="CA"/>
    <s v="DFO"/>
    <n v="0"/>
    <n v="124634"/>
    <n v="2019"/>
    <n v="0"/>
    <x v="4"/>
    <s v="heavy or residual fuel oil"/>
    <b v="1"/>
    <x v="283"/>
    <x v="0"/>
  </r>
  <r>
    <n v="6504"/>
    <s v="N"/>
    <s v="Electric Utility"/>
    <s v="CT"/>
    <s v="DFO"/>
    <n v="4517372"/>
    <n v="378323"/>
    <n v="2019"/>
    <n v="11940516.437012818"/>
    <x v="4"/>
    <s v="heavy or residual fuel oil"/>
    <b v="1"/>
    <x v="2607"/>
    <x v="0"/>
  </r>
  <r>
    <n v="6504"/>
    <s v="N"/>
    <s v="Electric Utility"/>
    <s v="IC"/>
    <s v="DFO"/>
    <n v="2005039"/>
    <n v="198260"/>
    <n v="2019"/>
    <n v="10113179.663068697"/>
    <x v="4"/>
    <s v="heavy or residual fuel oil"/>
    <b v="1"/>
    <x v="2608"/>
    <x v="0"/>
  </r>
  <r>
    <n v="6505"/>
    <s v="N"/>
    <s v="Electric Utility"/>
    <s v="HY"/>
    <s v="WAT"/>
    <n v="1429305"/>
    <n v="160560"/>
    <n v="2019"/>
    <n v="8901999.2526158448"/>
    <x v="0"/>
    <s v="hydro"/>
    <b v="1"/>
    <x v="1659"/>
    <x v="0"/>
  </r>
  <r>
    <n v="6506"/>
    <s v="N"/>
    <s v="Electric Utility"/>
    <s v="HY"/>
    <s v="WAT"/>
    <n v="193735"/>
    <n v="21763.17"/>
    <n v="2019"/>
    <n v="8901966.0279270001"/>
    <x v="0"/>
    <s v="hydro"/>
    <b v="1"/>
    <x v="2609"/>
    <x v="0"/>
  </r>
  <r>
    <n v="6507"/>
    <s v="N"/>
    <s v="Electric Utility"/>
    <s v="HY"/>
    <s v="WAT"/>
    <n v="0"/>
    <n v="0"/>
    <n v="2019"/>
    <s v=""/>
    <x v="0"/>
    <s v="hydro"/>
    <b v="1"/>
    <x v="62"/>
    <x v="1"/>
  </r>
  <r>
    <n v="6513"/>
    <s v="N"/>
    <s v="NAICS-22 Non-Cogen"/>
    <s v="HY"/>
    <s v="WAT"/>
    <n v="103468"/>
    <n v="11623"/>
    <n v="2019"/>
    <n v="8902004.6459605955"/>
    <x v="0"/>
    <s v="hydro"/>
    <b v="1"/>
    <x v="2610"/>
    <x v="0"/>
  </r>
  <r>
    <n v="6515"/>
    <s v="N"/>
    <s v="Electric Utility"/>
    <s v="GT"/>
    <s v="DFO"/>
    <n v="0"/>
    <n v="0"/>
    <n v="2019"/>
    <s v=""/>
    <x v="4"/>
    <s v="heavy or residual fuel oil"/>
    <b v="1"/>
    <x v="10"/>
    <x v="1"/>
  </r>
  <r>
    <n v="6515"/>
    <s v="N"/>
    <s v="Electric Utility"/>
    <s v="GT"/>
    <s v="NG"/>
    <n v="313208"/>
    <n v="27404"/>
    <n v="2019"/>
    <n v="11429280.397022331"/>
    <x v="3"/>
    <s v="natural gas"/>
    <b v="1"/>
    <x v="2611"/>
    <x v="0"/>
  </r>
  <r>
    <n v="6516"/>
    <s v="N"/>
    <s v="Electric Utility"/>
    <s v="IC"/>
    <s v="DFO"/>
    <n v="1882"/>
    <n v="-186"/>
    <n v="2019"/>
    <n v="-10118279.569892474"/>
    <x v="4"/>
    <s v="heavy or residual fuel oil"/>
    <b v="1"/>
    <x v="2612"/>
    <x v="0"/>
  </r>
  <r>
    <n v="6517"/>
    <s v="N"/>
    <s v="Electric Utility"/>
    <s v="HY"/>
    <s v="WAT"/>
    <n v="750999"/>
    <n v="84363"/>
    <n v="2019"/>
    <n v="8901994.9503929447"/>
    <x v="0"/>
    <s v="hydro"/>
    <b v="1"/>
    <x v="2613"/>
    <x v="0"/>
  </r>
  <r>
    <n v="6518"/>
    <s v="N"/>
    <s v="Electric Utility"/>
    <s v="IC"/>
    <s v="DFO"/>
    <n v="7331"/>
    <n v="280"/>
    <n v="2019"/>
    <n v="26182142.857142858"/>
    <x v="4"/>
    <s v="heavy or residual fuel oil"/>
    <b v="1"/>
    <x v="2614"/>
    <x v="1"/>
  </r>
  <r>
    <n v="6519"/>
    <s v="N"/>
    <s v="Electric Utility"/>
    <s v="HY"/>
    <s v="WAT"/>
    <n v="52130"/>
    <n v="5856"/>
    <n v="2019"/>
    <n v="8901980.8743169401"/>
    <x v="0"/>
    <s v="hydro"/>
    <b v="1"/>
    <x v="2615"/>
    <x v="0"/>
  </r>
  <r>
    <n v="6519"/>
    <s v="N"/>
    <s v="Electric Utility"/>
    <s v="IC"/>
    <s v="DFO"/>
    <n v="266"/>
    <n v="29"/>
    <n v="2019"/>
    <n v="9172413.793103449"/>
    <x v="4"/>
    <s v="heavy or residual fuel oil"/>
    <b v="1"/>
    <x v="2616"/>
    <x v="0"/>
  </r>
  <r>
    <n v="6520"/>
    <s v="N"/>
    <s v="Electric Utility"/>
    <s v="HY"/>
    <s v="WAT"/>
    <n v="158642"/>
    <n v="17821"/>
    <n v="2019"/>
    <n v="8901969.5864429604"/>
    <x v="0"/>
    <s v="hydro"/>
    <b v="1"/>
    <x v="2617"/>
    <x v="0"/>
  </r>
  <r>
    <n v="6521"/>
    <s v="N"/>
    <s v="NAICS-22 Non-Cogen"/>
    <s v="HY"/>
    <s v="WAT"/>
    <n v="73691"/>
    <n v="8278"/>
    <n v="2019"/>
    <n v="8902029.4757187739"/>
    <x v="0"/>
    <s v="hydro"/>
    <b v="1"/>
    <x v="2618"/>
    <x v="0"/>
  </r>
  <r>
    <n v="6522"/>
    <s v="N"/>
    <s v="Electric Utility"/>
    <s v="PS"/>
    <s v="WAT"/>
    <n v="0"/>
    <n v="-93829"/>
    <n v="2019"/>
    <n v="0"/>
    <x v="0"/>
    <s v="hydro"/>
    <b v="1"/>
    <x v="0"/>
    <x v="0"/>
  </r>
  <r>
    <n v="6526"/>
    <s v="N"/>
    <s v="Electric Utility"/>
    <s v="HY"/>
    <s v="WAT"/>
    <n v="9908"/>
    <n v="1113"/>
    <n v="2019"/>
    <n v="8902066.4869721476"/>
    <x v="0"/>
    <s v="hydro"/>
    <b v="1"/>
    <x v="2619"/>
    <x v="0"/>
  </r>
  <r>
    <n v="6527"/>
    <s v="N"/>
    <s v="NAICS-22 Non-Cogen"/>
    <s v="HY"/>
    <s v="WAT"/>
    <n v="903259"/>
    <n v="101467"/>
    <n v="2019"/>
    <n v="8901997.6938314922"/>
    <x v="0"/>
    <s v="hydro"/>
    <b v="1"/>
    <x v="2620"/>
    <x v="0"/>
  </r>
  <r>
    <n v="6529"/>
    <s v="N"/>
    <s v="NAICS-22 Non-Cogen"/>
    <s v="HY"/>
    <s v="WAT"/>
    <n v="172619"/>
    <n v="19391"/>
    <n v="2019"/>
    <n v="8902016.3993605282"/>
    <x v="0"/>
    <s v="hydro"/>
    <b v="1"/>
    <x v="2621"/>
    <x v="0"/>
  </r>
  <r>
    <n v="6531"/>
    <s v="N"/>
    <s v="NAICS-22 Non-Cogen"/>
    <s v="HY"/>
    <s v="WAT"/>
    <n v="154573"/>
    <n v="17364"/>
    <n v="2019"/>
    <n v="8901923.5199262835"/>
    <x v="0"/>
    <s v="hydro"/>
    <b v="1"/>
    <x v="2622"/>
    <x v="0"/>
  </r>
  <r>
    <n v="6532"/>
    <s v="N"/>
    <s v="NAICS-22 Non-Cogen"/>
    <s v="HY"/>
    <s v="WAT"/>
    <n v="119695"/>
    <n v="13446"/>
    <n v="2019"/>
    <n v="8901903.9119440727"/>
    <x v="0"/>
    <s v="hydro"/>
    <b v="1"/>
    <x v="2623"/>
    <x v="0"/>
  </r>
  <r>
    <n v="6537"/>
    <s v="N"/>
    <s v="Electric Utility"/>
    <s v="HY"/>
    <s v="WAT"/>
    <n v="69623"/>
    <n v="7821"/>
    <n v="2019"/>
    <n v="8902058.5602864083"/>
    <x v="0"/>
    <s v="hydro"/>
    <b v="1"/>
    <x v="2624"/>
    <x v="0"/>
  </r>
  <r>
    <n v="6543"/>
    <s v="N"/>
    <s v="NAICS-22 Non-Cogen"/>
    <s v="HY"/>
    <s v="WAT"/>
    <n v="67103"/>
    <n v="7538"/>
    <n v="2019"/>
    <n v="8901963.3855133988"/>
    <x v="0"/>
    <s v="hydro"/>
    <b v="1"/>
    <x v="2625"/>
    <x v="0"/>
  </r>
  <r>
    <n v="6544"/>
    <s v="N"/>
    <s v="NAICS-22 Non-Cogen"/>
    <s v="HY"/>
    <s v="WAT"/>
    <n v="68724"/>
    <n v="7720"/>
    <n v="2019"/>
    <n v="8902072.5388601031"/>
    <x v="0"/>
    <s v="hydro"/>
    <b v="1"/>
    <x v="2626"/>
    <x v="0"/>
  </r>
  <r>
    <n v="6546"/>
    <s v="N"/>
    <s v="NAICS-22 Non-Cogen"/>
    <s v="HY"/>
    <s v="WAT"/>
    <n v="92127"/>
    <n v="10349"/>
    <n v="2019"/>
    <n v="8902019.5187940858"/>
    <x v="0"/>
    <s v="hydro"/>
    <b v="1"/>
    <x v="2627"/>
    <x v="0"/>
  </r>
  <r>
    <n v="6552"/>
    <s v="N"/>
    <s v="Electric Utility"/>
    <s v="HY"/>
    <s v="WAT"/>
    <n v="545436"/>
    <n v="61271"/>
    <n v="2019"/>
    <n v="8902025.4280165173"/>
    <x v="0"/>
    <s v="hydro"/>
    <b v="1"/>
    <x v="2628"/>
    <x v="0"/>
  </r>
  <r>
    <n v="6554"/>
    <s v="N"/>
    <s v="Electric Utility"/>
    <s v="IC"/>
    <s v="DFO"/>
    <n v="1758"/>
    <n v="168.10400000000001"/>
    <n v="2019"/>
    <n v="10457811.830771426"/>
    <x v="4"/>
    <s v="heavy or residual fuel oil"/>
    <b v="1"/>
    <x v="2629"/>
    <x v="0"/>
  </r>
  <r>
    <n v="6554"/>
    <s v="N"/>
    <s v="Electric Utility"/>
    <s v="IC"/>
    <s v="NG"/>
    <n v="1107"/>
    <n v="105.896"/>
    <n v="2019"/>
    <n v="10453652.640326357"/>
    <x v="3"/>
    <s v="natural gas"/>
    <b v="1"/>
    <x v="2630"/>
    <x v="0"/>
  </r>
  <r>
    <n v="6555"/>
    <s v="N"/>
    <s v="Electric Utility"/>
    <s v="IC"/>
    <s v="DFO"/>
    <n v="20154"/>
    <n v="1556"/>
    <n v="2019"/>
    <n v="12952442.159383032"/>
    <x v="4"/>
    <s v="heavy or residual fuel oil"/>
    <b v="1"/>
    <x v="2631"/>
    <x v="0"/>
  </r>
  <r>
    <n v="6558"/>
    <s v="N"/>
    <s v="Electric Utility"/>
    <s v="IC"/>
    <s v="DFO"/>
    <n v="0"/>
    <n v="0"/>
    <n v="2019"/>
    <s v=""/>
    <x v="4"/>
    <s v="heavy or residual fuel oil"/>
    <b v="1"/>
    <x v="10"/>
    <x v="1"/>
  </r>
  <r>
    <n v="6558"/>
    <s v="N"/>
    <s v="Electric Utility"/>
    <s v="IC"/>
    <s v="NG"/>
    <n v="543942"/>
    <n v="59626.14"/>
    <n v="2019"/>
    <n v="9122542.5627082344"/>
    <x v="3"/>
    <s v="natural gas"/>
    <b v="1"/>
    <x v="2632"/>
    <x v="0"/>
  </r>
  <r>
    <n v="6559"/>
    <s v="N"/>
    <s v="Electric Utility"/>
    <s v="CA"/>
    <s v="DFO"/>
    <n v="0"/>
    <n v="0.13600000000000001"/>
    <n v="2019"/>
    <n v="0"/>
    <x v="4"/>
    <s v="heavy or residual fuel oil"/>
    <b v="1"/>
    <x v="283"/>
    <x v="0"/>
  </r>
  <r>
    <n v="6559"/>
    <s v="N"/>
    <s v="Electric Utility"/>
    <s v="CA"/>
    <s v="NG"/>
    <n v="0"/>
    <n v="126265.86"/>
    <n v="2019"/>
    <n v="0"/>
    <x v="1"/>
    <s v="natural gas"/>
    <b v="1"/>
    <x v="91"/>
    <x v="0"/>
  </r>
  <r>
    <n v="6559"/>
    <s v="N"/>
    <s v="Electric Utility"/>
    <s v="CT"/>
    <s v="DFO"/>
    <n v="6"/>
    <n v="0.50800000000000001"/>
    <n v="2019"/>
    <n v="11811023.622047244"/>
    <x v="4"/>
    <s v="heavy or residual fuel oil"/>
    <b v="1"/>
    <x v="2633"/>
    <x v="0"/>
  </r>
  <r>
    <n v="6559"/>
    <s v="N"/>
    <s v="Electric Utility"/>
    <s v="CT"/>
    <s v="NG"/>
    <n v="5417126"/>
    <n v="499033.49"/>
    <n v="2019"/>
    <n v="10855235.387107987"/>
    <x v="1"/>
    <s v="natural gas"/>
    <b v="1"/>
    <x v="2634"/>
    <x v="0"/>
  </r>
  <r>
    <n v="6559"/>
    <s v="N"/>
    <s v="Electric Utility"/>
    <s v="GT"/>
    <s v="NG"/>
    <n v="11782"/>
    <n v="-475"/>
    <n v="2019"/>
    <n v="-24804210.52631579"/>
    <x v="3"/>
    <s v="natural gas"/>
    <b v="1"/>
    <x v="2635"/>
    <x v="0"/>
  </r>
  <r>
    <n v="6560"/>
    <s v="N"/>
    <s v="Electric Utility"/>
    <s v="HY"/>
    <s v="WAT"/>
    <n v="606040"/>
    <n v="68079"/>
    <n v="2019"/>
    <n v="8902010.8991025146"/>
    <x v="0"/>
    <s v="hydro"/>
    <b v="1"/>
    <x v="2636"/>
    <x v="0"/>
  </r>
  <r>
    <n v="6561"/>
    <s v="N"/>
    <s v="Electric Utility"/>
    <s v="HY"/>
    <s v="WAT"/>
    <n v="578604"/>
    <n v="64997"/>
    <n v="2019"/>
    <n v="8902010.8620397858"/>
    <x v="0"/>
    <s v="hydro"/>
    <b v="1"/>
    <x v="2637"/>
    <x v="0"/>
  </r>
  <r>
    <n v="6562"/>
    <s v="N"/>
    <s v="Electric Utility"/>
    <s v="HY"/>
    <s v="WAT"/>
    <n v="749575"/>
    <n v="84203"/>
    <n v="2019"/>
    <n v="8901998.7411374897"/>
    <x v="0"/>
    <s v="hydro"/>
    <b v="1"/>
    <x v="2638"/>
    <x v="0"/>
  </r>
  <r>
    <n v="6565"/>
    <s v="N"/>
    <s v="Electric Utility"/>
    <s v="IC"/>
    <s v="DFO"/>
    <n v="3630"/>
    <n v="51"/>
    <n v="2019"/>
    <n v="71176470.588235289"/>
    <x v="4"/>
    <s v="heavy or residual fuel oil"/>
    <b v="1"/>
    <x v="2639"/>
    <x v="1"/>
  </r>
  <r>
    <n v="6566"/>
    <s v="N"/>
    <s v="Electric Utility"/>
    <s v="IC"/>
    <s v="DFO"/>
    <n v="400833"/>
    <n v="42506"/>
    <n v="2019"/>
    <n v="9430033.4070484154"/>
    <x v="4"/>
    <s v="heavy or residual fuel oil"/>
    <b v="1"/>
    <x v="2640"/>
    <x v="0"/>
  </r>
  <r>
    <n v="6567"/>
    <s v="N"/>
    <s v="Electric Utility"/>
    <s v="IC"/>
    <s v="DFO"/>
    <n v="1132"/>
    <n v="83"/>
    <n v="2019"/>
    <n v="13638554.216867471"/>
    <x v="4"/>
    <s v="heavy or residual fuel oil"/>
    <b v="1"/>
    <x v="2641"/>
    <x v="0"/>
  </r>
  <r>
    <n v="6579"/>
    <s v="N"/>
    <s v="Electric Utility"/>
    <s v="IC"/>
    <s v="DFO"/>
    <n v="464"/>
    <n v="40"/>
    <n v="2019"/>
    <n v="11600000"/>
    <x v="4"/>
    <s v="heavy or residual fuel oil"/>
    <b v="1"/>
    <x v="2642"/>
    <x v="0"/>
  </r>
  <r>
    <n v="6579"/>
    <s v="N"/>
    <s v="Electric Utility"/>
    <s v="IC"/>
    <s v="NG"/>
    <n v="0"/>
    <n v="0"/>
    <n v="2019"/>
    <s v=""/>
    <x v="3"/>
    <s v="natural gas"/>
    <b v="1"/>
    <x v="30"/>
    <x v="1"/>
  </r>
  <r>
    <n v="6580"/>
    <s v="N"/>
    <s v="Electric Utility"/>
    <s v="HY"/>
    <s v="WAT"/>
    <n v="312806"/>
    <n v="35139"/>
    <n v="2019"/>
    <n v="8901960.7843137253"/>
    <x v="0"/>
    <s v="hydro"/>
    <b v="1"/>
    <x v="682"/>
    <x v="0"/>
  </r>
  <r>
    <n v="6581"/>
    <s v="N"/>
    <s v="Electric Utility"/>
    <s v="HY"/>
    <s v="WAT"/>
    <n v="76202"/>
    <n v="8560"/>
    <n v="2019"/>
    <n v="8902102.8037383184"/>
    <x v="0"/>
    <s v="hydro"/>
    <b v="1"/>
    <x v="2643"/>
    <x v="0"/>
  </r>
  <r>
    <n v="6584"/>
    <s v="N"/>
    <s v="Electric Utility"/>
    <s v="GT"/>
    <s v="DFO"/>
    <n v="33553"/>
    <n v="2489"/>
    <n v="2019"/>
    <n v="13480514.262756128"/>
    <x v="4"/>
    <s v="heavy or residual fuel oil"/>
    <b v="1"/>
    <x v="2644"/>
    <x v="0"/>
  </r>
  <r>
    <n v="6584"/>
    <s v="N"/>
    <s v="Electric Utility"/>
    <s v="IC"/>
    <s v="DFO"/>
    <n v="5108"/>
    <n v="240"/>
    <n v="2019"/>
    <n v="21283333.333333336"/>
    <x v="4"/>
    <s v="heavy or residual fuel oil"/>
    <b v="1"/>
    <x v="2645"/>
    <x v="0"/>
  </r>
  <r>
    <n v="6586"/>
    <s v="N"/>
    <s v="Electric Utility"/>
    <s v="IC"/>
    <s v="DFO"/>
    <n v="113"/>
    <n v="6"/>
    <n v="2019"/>
    <n v="18833333.333333332"/>
    <x v="4"/>
    <s v="heavy or residual fuel oil"/>
    <b v="1"/>
    <x v="2646"/>
    <x v="0"/>
  </r>
  <r>
    <n v="6612"/>
    <s v="N"/>
    <s v="Electric Utility"/>
    <s v="HY"/>
    <s v="WAT"/>
    <n v="1136411"/>
    <n v="127658"/>
    <n v="2019"/>
    <n v="8901995.9579501487"/>
    <x v="0"/>
    <s v="hydro"/>
    <b v="1"/>
    <x v="2647"/>
    <x v="0"/>
  </r>
  <r>
    <n v="6618"/>
    <s v="N"/>
    <s v="Electric Utility"/>
    <s v="HY"/>
    <s v="WAT"/>
    <n v="442028"/>
    <n v="49655"/>
    <n v="2019"/>
    <n v="8901983.6874433588"/>
    <x v="0"/>
    <s v="hydro"/>
    <b v="1"/>
    <x v="2648"/>
    <x v="0"/>
  </r>
  <r>
    <n v="6619"/>
    <s v="N"/>
    <s v="Electric Utility"/>
    <s v="GT"/>
    <s v="DFO"/>
    <n v="38618"/>
    <n v="2962"/>
    <n v="2019"/>
    <n v="13037812.288993923"/>
    <x v="4"/>
    <s v="heavy or residual fuel oil"/>
    <b v="1"/>
    <x v="2649"/>
    <x v="0"/>
  </r>
  <r>
    <n v="6623"/>
    <s v="N"/>
    <s v="Electric Utility"/>
    <s v="HY"/>
    <s v="WAT"/>
    <n v="10729714"/>
    <n v="1205315"/>
    <n v="2019"/>
    <n v="8901999.8921443783"/>
    <x v="0"/>
    <s v="hydro"/>
    <b v="1"/>
    <x v="2650"/>
    <x v="0"/>
  </r>
  <r>
    <n v="6624"/>
    <s v="N"/>
    <s v="Electric Utility"/>
    <s v="HY"/>
    <s v="WAT"/>
    <n v="5680643"/>
    <n v="638131"/>
    <n v="2019"/>
    <n v="8902001.3132099826"/>
    <x v="0"/>
    <s v="hydro"/>
    <b v="1"/>
    <x v="2651"/>
    <x v="0"/>
  </r>
  <r>
    <n v="6635"/>
    <s v="N"/>
    <s v="Electric Utility"/>
    <s v="GT"/>
    <s v="DFO"/>
    <n v="5191"/>
    <n v="363.30200000000002"/>
    <n v="2019"/>
    <n v="14288388.172925003"/>
    <x v="4"/>
    <s v="heavy or residual fuel oil"/>
    <b v="1"/>
    <x v="2652"/>
    <x v="0"/>
  </r>
  <r>
    <n v="6635"/>
    <s v="N"/>
    <s v="Electric Utility"/>
    <s v="GT"/>
    <s v="LFG"/>
    <n v="0"/>
    <n v="0"/>
    <n v="2019"/>
    <s v=""/>
    <x v="8"/>
    <s v="biomass"/>
    <b v="1"/>
    <x v="67"/>
    <x v="1"/>
  </r>
  <r>
    <n v="6635"/>
    <s v="N"/>
    <s v="Electric Utility"/>
    <s v="GT"/>
    <s v="NG"/>
    <n v="22267"/>
    <n v="1594.6980000000001"/>
    <n v="2019"/>
    <n v="13963145.37297971"/>
    <x v="3"/>
    <s v="natural gas"/>
    <b v="1"/>
    <x v="2653"/>
    <x v="0"/>
  </r>
  <r>
    <n v="6636"/>
    <s v="N"/>
    <s v="NAICS-22 Non-Cogen"/>
    <s v="HY"/>
    <s v="WAT"/>
    <n v="1009638"/>
    <n v="113417"/>
    <n v="2019"/>
    <n v="8901998.8185192682"/>
    <x v="0"/>
    <s v="hydro"/>
    <b v="1"/>
    <x v="2654"/>
    <x v="0"/>
  </r>
  <r>
    <n v="6637"/>
    <s v="N"/>
    <s v="Electric Utility"/>
    <s v="IC"/>
    <s v="DFO"/>
    <n v="54512"/>
    <n v="5765"/>
    <n v="2019"/>
    <n v="9455680.8326105811"/>
    <x v="4"/>
    <s v="heavy or residual fuel oil"/>
    <b v="1"/>
    <x v="2655"/>
    <x v="0"/>
  </r>
  <r>
    <n v="6639"/>
    <s v="N"/>
    <s v="Electric Utility"/>
    <s v="ST"/>
    <s v="BIT"/>
    <n v="26790065"/>
    <n v="2332829.7999999998"/>
    <n v="2019"/>
    <n v="11483934.661671417"/>
    <x v="2"/>
    <s v="hard coal"/>
    <b v="1"/>
    <x v="2656"/>
    <x v="0"/>
  </r>
  <r>
    <n v="6639"/>
    <s v="N"/>
    <s v="Electric Utility"/>
    <s v="ST"/>
    <s v="DFO"/>
    <n v="135523"/>
    <n v="11696.174999999999"/>
    <n v="2019"/>
    <n v="11586950.434650645"/>
    <x v="4"/>
    <s v="heavy or residual fuel oil"/>
    <b v="1"/>
    <x v="2657"/>
    <x v="0"/>
  </r>
  <r>
    <n v="6639"/>
    <s v="N"/>
    <s v="Electric Utility"/>
    <s v="ST"/>
    <s v="PC"/>
    <n v="0"/>
    <n v="0"/>
    <n v="2019"/>
    <s v=""/>
    <x v="10"/>
    <s v="petroleum"/>
    <b v="1"/>
    <x v="107"/>
    <x v="1"/>
  </r>
  <r>
    <n v="6641"/>
    <s v="N"/>
    <s v="Electric Utility"/>
    <s v="ST"/>
    <s v="DFO"/>
    <n v="177041"/>
    <n v="16727.784"/>
    <n v="2019"/>
    <n v="10583649.334544253"/>
    <x v="4"/>
    <s v="heavy or residual fuel oil"/>
    <b v="1"/>
    <x v="2658"/>
    <x v="0"/>
  </r>
  <r>
    <n v="6641"/>
    <s v="N"/>
    <s v="Electric Utility"/>
    <s v="ST"/>
    <s v="SUB"/>
    <n v="59525474"/>
    <n v="5638775.2000000002"/>
    <n v="2019"/>
    <n v="10556454.529345309"/>
    <x v="2"/>
    <s v="hard coal"/>
    <b v="1"/>
    <x v="2659"/>
    <x v="0"/>
  </r>
  <r>
    <n v="6644"/>
    <s v="N"/>
    <s v="Electric Utility"/>
    <s v="HY"/>
    <s v="WAT"/>
    <n v="33231"/>
    <n v="3733"/>
    <n v="2019"/>
    <n v="8901955.5317439046"/>
    <x v="0"/>
    <s v="hydro"/>
    <b v="1"/>
    <x v="2660"/>
    <x v="0"/>
  </r>
  <r>
    <n v="6645"/>
    <s v="N"/>
    <s v="Electric Utility"/>
    <s v="HY"/>
    <s v="WAT"/>
    <n v="394680"/>
    <n v="44336"/>
    <n v="2019"/>
    <n v="8902020.931071816"/>
    <x v="0"/>
    <s v="hydro"/>
    <b v="1"/>
    <x v="2661"/>
    <x v="0"/>
  </r>
  <r>
    <n v="6646"/>
    <s v="N"/>
    <s v="Electric Utility"/>
    <s v="HY"/>
    <s v="WAT"/>
    <n v="319030"/>
    <n v="35838"/>
    <n v="2019"/>
    <n v="8902003.4600145109"/>
    <x v="0"/>
    <s v="hydro"/>
    <b v="1"/>
    <x v="2662"/>
    <x v="0"/>
  </r>
  <r>
    <n v="6647"/>
    <s v="N"/>
    <s v="Electric Utility"/>
    <s v="HY"/>
    <s v="WAT"/>
    <n v="168579"/>
    <n v="18937"/>
    <n v="2019"/>
    <n v="8902096.4249881171"/>
    <x v="0"/>
    <s v="hydro"/>
    <b v="1"/>
    <x v="2663"/>
    <x v="0"/>
  </r>
  <r>
    <n v="6650"/>
    <s v="N"/>
    <s v="Electric Utility"/>
    <s v="GT"/>
    <s v="DFO"/>
    <n v="8067"/>
    <n v="220"/>
    <n v="2019"/>
    <n v="36668181.81818182"/>
    <x v="4"/>
    <s v="heavy or residual fuel oil"/>
    <b v="1"/>
    <x v="2664"/>
    <x v="1"/>
  </r>
  <r>
    <n v="6651"/>
    <s v="N"/>
    <s v="Electric Utility"/>
    <s v="GT"/>
    <s v="DFO"/>
    <n v="24046"/>
    <n v="2125"/>
    <n v="2019"/>
    <n v="11315764.705882354"/>
    <x v="4"/>
    <s v="heavy or residual fuel oil"/>
    <b v="1"/>
    <x v="2665"/>
    <x v="0"/>
  </r>
  <r>
    <n v="6652"/>
    <s v="N"/>
    <s v="Electric Utility"/>
    <s v="GT"/>
    <s v="DFO"/>
    <n v="21474"/>
    <n v="1711"/>
    <n v="2019"/>
    <n v="12550555.230859146"/>
    <x v="4"/>
    <s v="heavy or residual fuel oil"/>
    <b v="1"/>
    <x v="2666"/>
    <x v="0"/>
  </r>
  <r>
    <n v="6664"/>
    <s v="N"/>
    <s v="Electric Utility"/>
    <s v="ST"/>
    <s v="DFO"/>
    <n v="42"/>
    <n v="3.7069999999999999"/>
    <n v="2019"/>
    <n v="11329916.37442676"/>
    <x v="4"/>
    <s v="heavy or residual fuel oil"/>
    <b v="1"/>
    <x v="2667"/>
    <x v="0"/>
  </r>
  <r>
    <n v="6664"/>
    <s v="N"/>
    <s v="Electric Utility"/>
    <s v="ST"/>
    <s v="NG"/>
    <n v="276899"/>
    <n v="25074.188999999998"/>
    <n v="2019"/>
    <n v="11043188.675015571"/>
    <x v="3"/>
    <s v="natural gas"/>
    <b v="1"/>
    <x v="2668"/>
    <x v="0"/>
  </r>
  <r>
    <n v="6664"/>
    <s v="N"/>
    <s v="Electric Utility"/>
    <s v="ST"/>
    <s v="RC"/>
    <n v="34886401"/>
    <n v="3206532.1"/>
    <n v="2019"/>
    <n v="10879791.597907284"/>
    <x v="2"/>
    <s v="hard coal"/>
    <b v="1"/>
    <x v="2669"/>
    <x v="0"/>
  </r>
  <r>
    <n v="6664"/>
    <s v="N"/>
    <s v="Electric Utility"/>
    <s v="ST"/>
    <s v="SUB"/>
    <n v="1251869"/>
    <n v="114747.98"/>
    <n v="2019"/>
    <n v="10909725.818267129"/>
    <x v="2"/>
    <s v="hard coal"/>
    <b v="1"/>
    <x v="2670"/>
    <x v="0"/>
  </r>
  <r>
    <n v="6702"/>
    <s v="N"/>
    <s v="Electric Utility"/>
    <s v="HY"/>
    <s v="WAT"/>
    <n v="6382"/>
    <n v="717"/>
    <n v="2019"/>
    <n v="8900976.2900976297"/>
    <x v="0"/>
    <s v="hydro"/>
    <b v="1"/>
    <x v="2671"/>
    <x v="0"/>
  </r>
  <r>
    <n v="6702"/>
    <s v="N"/>
    <s v="Electric Utility"/>
    <s v="IC"/>
    <s v="DFO"/>
    <n v="5841"/>
    <n v="338"/>
    <n v="2019"/>
    <n v="17281065.088757399"/>
    <x v="4"/>
    <s v="heavy or residual fuel oil"/>
    <b v="1"/>
    <x v="2672"/>
    <x v="0"/>
  </r>
  <r>
    <n v="6704"/>
    <s v="N"/>
    <s v="Electric Utility"/>
    <s v="BA"/>
    <s v="MWH"/>
    <n v="0"/>
    <n v="0"/>
    <n v="2019"/>
    <s v=""/>
    <x v="7"/>
    <s v="other"/>
    <b v="1"/>
    <x v="39"/>
    <x v="1"/>
  </r>
  <r>
    <n v="6704"/>
    <s v="N"/>
    <s v="Electric Utility"/>
    <s v="GT"/>
    <s v="PG"/>
    <n v="18521"/>
    <n v="1078"/>
    <n v="2019"/>
    <n v="17180890.538033396"/>
    <x v="7"/>
    <s v="other"/>
    <b v="1"/>
    <x v="2673"/>
    <x v="1"/>
  </r>
  <r>
    <n v="6704"/>
    <s v="N"/>
    <s v="Electric Utility"/>
    <s v="IC"/>
    <s v="DFO"/>
    <n v="290537"/>
    <n v="28805"/>
    <n v="2019"/>
    <n v="10086339.177226176"/>
    <x v="4"/>
    <s v="heavy or residual fuel oil"/>
    <b v="1"/>
    <x v="2674"/>
    <x v="0"/>
  </r>
  <r>
    <n v="6705"/>
    <s v="Y"/>
    <s v="NAICS-22 Cogen"/>
    <s v="ST"/>
    <s v="BIT"/>
    <n v="45377523"/>
    <n v="4193419"/>
    <n v="2019"/>
    <n v="10821127.819566803"/>
    <x v="2"/>
    <s v="hard coal"/>
    <b v="0"/>
    <x v="2675"/>
    <x v="0"/>
  </r>
  <r>
    <n v="6705"/>
    <s v="Y"/>
    <s v="NAICS-22 Cogen"/>
    <s v="ST"/>
    <s v="NG"/>
    <n v="228711"/>
    <n v="21108.038"/>
    <n v="2019"/>
    <n v="10835256.218507849"/>
    <x v="3"/>
    <s v="natural gas"/>
    <b v="0"/>
    <x v="2676"/>
    <x v="0"/>
  </r>
  <r>
    <n v="6741"/>
    <s v="N"/>
    <s v="Electric Utility"/>
    <s v="GT"/>
    <s v="DFO"/>
    <n v="11019"/>
    <n v="743"/>
    <n v="2019"/>
    <n v="14830417.227456259"/>
    <x v="4"/>
    <s v="heavy or residual fuel oil"/>
    <b v="1"/>
    <x v="2677"/>
    <x v="0"/>
  </r>
  <r>
    <n v="6761"/>
    <s v="N"/>
    <s v="Electric Utility"/>
    <s v="GT"/>
    <s v="NG"/>
    <n v="887072"/>
    <n v="72049"/>
    <n v="2019"/>
    <n v="12312065.399936154"/>
    <x v="3"/>
    <s v="natural gas"/>
    <b v="1"/>
    <x v="2678"/>
    <x v="0"/>
  </r>
  <r>
    <n v="6761"/>
    <s v="N"/>
    <s v="Electric Utility"/>
    <s v="ST"/>
    <s v="DFO"/>
    <n v="4848"/>
    <n v="478.875"/>
    <n v="2019"/>
    <n v="10123727.486296007"/>
    <x v="4"/>
    <s v="heavy or residual fuel oil"/>
    <b v="1"/>
    <x v="2679"/>
    <x v="0"/>
  </r>
  <r>
    <n v="6761"/>
    <s v="N"/>
    <s v="Electric Utility"/>
    <s v="ST"/>
    <s v="SUB"/>
    <n v="19929257"/>
    <n v="1964991.1"/>
    <n v="2019"/>
    <n v="10142161.458135866"/>
    <x v="2"/>
    <s v="hard coal"/>
    <b v="1"/>
    <x v="2680"/>
    <x v="0"/>
  </r>
  <r>
    <n v="6768"/>
    <s v="N"/>
    <s v="Electric Utility"/>
    <s v="ST"/>
    <s v="DFO"/>
    <n v="22627"/>
    <n v="2098.585"/>
    <n v="2019"/>
    <n v="10782026.937198158"/>
    <x v="4"/>
    <s v="heavy or residual fuel oil"/>
    <b v="1"/>
    <x v="2681"/>
    <x v="0"/>
  </r>
  <r>
    <n v="6768"/>
    <s v="N"/>
    <s v="Electric Utility"/>
    <s v="ST"/>
    <s v="SUB"/>
    <n v="17241575"/>
    <n v="1616578.4"/>
    <n v="2019"/>
    <n v="10665474.065470627"/>
    <x v="2"/>
    <s v="hard coal"/>
    <b v="1"/>
    <x v="2682"/>
    <x v="0"/>
  </r>
  <r>
    <n v="6772"/>
    <s v="N"/>
    <s v="Electric Utility"/>
    <s v="ST"/>
    <s v="DFO"/>
    <n v="65020"/>
    <n v="5621.7060000000001"/>
    <n v="2019"/>
    <n v="11565884.092835877"/>
    <x v="4"/>
    <s v="heavy or residual fuel oil"/>
    <b v="1"/>
    <x v="2683"/>
    <x v="0"/>
  </r>
  <r>
    <n v="6772"/>
    <s v="N"/>
    <s v="Electric Utility"/>
    <s v="ST"/>
    <s v="SUB"/>
    <n v="6556572"/>
    <n v="570530.29"/>
    <n v="2019"/>
    <n v="11492066.442256728"/>
    <x v="2"/>
    <s v="hard coal"/>
    <b v="1"/>
    <x v="2684"/>
    <x v="0"/>
  </r>
  <r>
    <n v="6776"/>
    <s v="N"/>
    <s v="Electric Utility"/>
    <s v="GT"/>
    <s v="DFO"/>
    <n v="5298"/>
    <n v="274"/>
    <n v="2019"/>
    <n v="19335766.423357666"/>
    <x v="4"/>
    <s v="heavy or residual fuel oil"/>
    <b v="1"/>
    <x v="2685"/>
    <x v="0"/>
  </r>
  <r>
    <n v="6789"/>
    <s v="N"/>
    <s v="Electric Utility"/>
    <s v="HY"/>
    <s v="WAT"/>
    <n v="2732004"/>
    <n v="306898"/>
    <n v="2019"/>
    <n v="8901993.4962104671"/>
    <x v="0"/>
    <s v="hydro"/>
    <b v="1"/>
    <x v="2686"/>
    <x v="0"/>
  </r>
  <r>
    <n v="6791"/>
    <s v="N"/>
    <s v="Electric Utility"/>
    <s v="IC"/>
    <s v="DFO"/>
    <n v="2120"/>
    <n v="135.09800000000001"/>
    <n v="2019"/>
    <n v="15692312.247405585"/>
    <x v="4"/>
    <s v="heavy or residual fuel oil"/>
    <b v="1"/>
    <x v="2687"/>
    <x v="0"/>
  </r>
  <r>
    <n v="6791"/>
    <s v="N"/>
    <s v="Electric Utility"/>
    <s v="IC"/>
    <s v="NG"/>
    <n v="18508"/>
    <n v="1179.902"/>
    <n v="2019"/>
    <n v="15686048.502333244"/>
    <x v="3"/>
    <s v="natural gas"/>
    <b v="1"/>
    <x v="2688"/>
    <x v="0"/>
  </r>
  <r>
    <n v="6801"/>
    <s v="N"/>
    <s v="Electric Utility"/>
    <s v="IC"/>
    <s v="DFO"/>
    <n v="3811"/>
    <n v="-665"/>
    <n v="2019"/>
    <n v="-5730827.0676691728"/>
    <x v="4"/>
    <s v="heavy or residual fuel oil"/>
    <b v="1"/>
    <x v="2689"/>
    <x v="0"/>
  </r>
  <r>
    <n v="6823"/>
    <s v="N"/>
    <s v="Electric Utility"/>
    <s v="ST"/>
    <s v="BIT"/>
    <n v="28587839"/>
    <n v="2627690"/>
    <n v="2019"/>
    <n v="10879456.480787309"/>
    <x v="2"/>
    <s v="hard coal"/>
    <b v="1"/>
    <x v="2690"/>
    <x v="0"/>
  </r>
  <r>
    <n v="6823"/>
    <s v="N"/>
    <s v="Electric Utility"/>
    <s v="ST"/>
    <s v="DFO"/>
    <n v="129682"/>
    <n v="11793.995999999999"/>
    <n v="2019"/>
    <n v="10995594.707680078"/>
    <x v="4"/>
    <s v="heavy or residual fuel oil"/>
    <b v="1"/>
    <x v="2691"/>
    <x v="0"/>
  </r>
  <r>
    <n v="6823"/>
    <s v="N"/>
    <s v="Electric Utility"/>
    <s v="ST"/>
    <s v="PC"/>
    <n v="0"/>
    <n v="0"/>
    <n v="2019"/>
    <s v=""/>
    <x v="10"/>
    <s v="petroleum"/>
    <b v="1"/>
    <x v="107"/>
    <x v="1"/>
  </r>
  <r>
    <n v="6824"/>
    <s v="N"/>
    <s v="Electric Utility"/>
    <s v="GT"/>
    <s v="DFO"/>
    <n v="8472"/>
    <n v="489"/>
    <n v="2019"/>
    <n v="17325153.374233127"/>
    <x v="4"/>
    <s v="heavy or residual fuel oil"/>
    <b v="1"/>
    <x v="2692"/>
    <x v="0"/>
  </r>
  <r>
    <n v="7011"/>
    <s v="N"/>
    <s v="Electric Utility"/>
    <s v="IC"/>
    <s v="DFO"/>
    <n v="306"/>
    <n v="29.533000000000001"/>
    <n v="2019"/>
    <n v="10361290.759489384"/>
    <x v="4"/>
    <s v="heavy or residual fuel oil"/>
    <b v="1"/>
    <x v="2693"/>
    <x v="0"/>
  </r>
  <r>
    <n v="7011"/>
    <s v="N"/>
    <s v="Electric Utility"/>
    <s v="IC"/>
    <s v="NG"/>
    <n v="1001"/>
    <n v="95.906999999999996"/>
    <n v="2019"/>
    <n v="10437194.365374791"/>
    <x v="3"/>
    <s v="natural gas"/>
    <b v="1"/>
    <x v="2694"/>
    <x v="0"/>
  </r>
  <r>
    <n v="7012"/>
    <s v="N"/>
    <s v="Electric Utility"/>
    <s v="HY"/>
    <s v="WAT"/>
    <n v="380810"/>
    <n v="42778"/>
    <n v="2019"/>
    <n v="8902005.7038664743"/>
    <x v="0"/>
    <s v="hydro"/>
    <b v="1"/>
    <x v="2695"/>
    <x v="0"/>
  </r>
  <r>
    <n v="7013"/>
    <s v="N"/>
    <s v="Electric Utility"/>
    <s v="IC"/>
    <s v="DFO"/>
    <n v="0"/>
    <n v="0"/>
    <n v="2019"/>
    <s v=""/>
    <x v="4"/>
    <s v="heavy or residual fuel oil"/>
    <b v="1"/>
    <x v="10"/>
    <x v="1"/>
  </r>
  <r>
    <n v="7013"/>
    <s v="N"/>
    <s v="Electric Utility"/>
    <s v="ST"/>
    <s v="NG"/>
    <n v="135398"/>
    <n v="10592"/>
    <n v="2019"/>
    <n v="12783043.806646524"/>
    <x v="3"/>
    <s v="natural gas"/>
    <b v="1"/>
    <x v="2696"/>
    <x v="0"/>
  </r>
  <r>
    <n v="7015"/>
    <s v="N"/>
    <s v="Electric Utility"/>
    <s v="HY"/>
    <s v="WAT"/>
    <n v="37567"/>
    <n v="4220"/>
    <n v="2019"/>
    <n v="8902132.701421801"/>
    <x v="0"/>
    <s v="hydro"/>
    <b v="1"/>
    <x v="2697"/>
    <x v="0"/>
  </r>
  <r>
    <n v="7018"/>
    <s v="N"/>
    <s v="Electric Utility"/>
    <s v="IC"/>
    <s v="DFO"/>
    <n v="1294"/>
    <n v="144.24"/>
    <n v="2019"/>
    <n v="8971159.1791458689"/>
    <x v="4"/>
    <s v="heavy or residual fuel oil"/>
    <b v="1"/>
    <x v="2698"/>
    <x v="0"/>
  </r>
  <r>
    <n v="7018"/>
    <s v="N"/>
    <s v="Electric Utility"/>
    <s v="IC"/>
    <s v="NG"/>
    <n v="8121"/>
    <n v="905.76"/>
    <n v="2019"/>
    <n v="8965951.2453630101"/>
    <x v="3"/>
    <s v="natural gas"/>
    <b v="1"/>
    <x v="2699"/>
    <x v="0"/>
  </r>
  <r>
    <n v="7028"/>
    <s v="Y"/>
    <s v="Electric Utility"/>
    <s v="IC"/>
    <s v="DFO"/>
    <n v="6532"/>
    <n v="543.12400000000002"/>
    <n v="2019"/>
    <n v="12026719.496836817"/>
    <x v="4"/>
    <s v="heavy or residual fuel oil"/>
    <b v="1"/>
    <x v="2700"/>
    <x v="0"/>
  </r>
  <r>
    <n v="7028"/>
    <s v="Y"/>
    <s v="Electric Utility"/>
    <s v="IC"/>
    <s v="NG"/>
    <n v="75994"/>
    <n v="6318.8760000000002"/>
    <n v="2019"/>
    <n v="12026505.979860974"/>
    <x v="3"/>
    <s v="natural gas"/>
    <b v="1"/>
    <x v="2701"/>
    <x v="0"/>
  </r>
  <r>
    <n v="7030"/>
    <s v="N"/>
    <s v="NAICS-22 Non-Cogen"/>
    <s v="ST"/>
    <s v="LIG"/>
    <n v="28427679"/>
    <n v="2409732.2000000002"/>
    <n v="2019"/>
    <n v="11797028.317088513"/>
    <x v="6"/>
    <s v="lignite"/>
    <b v="1"/>
    <x v="2702"/>
    <x v="0"/>
  </r>
  <r>
    <n v="7030"/>
    <s v="N"/>
    <s v="NAICS-22 Non-Cogen"/>
    <s v="ST"/>
    <s v="NG"/>
    <n v="50342"/>
    <n v="4191.7579999999998"/>
    <n v="2019"/>
    <n v="12009758.196918812"/>
    <x v="3"/>
    <s v="natural gas"/>
    <b v="1"/>
    <x v="2703"/>
    <x v="0"/>
  </r>
  <r>
    <n v="7030"/>
    <s v="N"/>
    <s v="NAICS-22 Non-Cogen"/>
    <s v="ST"/>
    <s v="PC"/>
    <n v="0"/>
    <n v="0"/>
    <n v="2019"/>
    <s v=""/>
    <x v="10"/>
    <s v="petroleum"/>
    <b v="1"/>
    <x v="107"/>
    <x v="1"/>
  </r>
  <r>
    <n v="7030"/>
    <s v="N"/>
    <s v="NAICS-22 Non-Cogen"/>
    <s v="ST"/>
    <s v="SUB"/>
    <n v="0"/>
    <n v="0"/>
    <n v="2019"/>
    <s v=""/>
    <x v="2"/>
    <s v="hard coal"/>
    <b v="1"/>
    <x v="5"/>
    <x v="1"/>
  </r>
  <r>
    <n v="7034"/>
    <s v="N"/>
    <s v="Electric Utility"/>
    <s v="HY"/>
    <s v="WAT"/>
    <n v="148182"/>
    <n v="16646"/>
    <n v="2019"/>
    <n v="8901958.428451281"/>
    <x v="0"/>
    <s v="hydro"/>
    <b v="1"/>
    <x v="2704"/>
    <x v="0"/>
  </r>
  <r>
    <n v="7039"/>
    <s v="N"/>
    <s v="Electric Utility"/>
    <s v="IC"/>
    <s v="DFO"/>
    <n v="1748"/>
    <n v="146"/>
    <n v="2019"/>
    <n v="11972602.739726027"/>
    <x v="4"/>
    <s v="heavy or residual fuel oil"/>
    <b v="1"/>
    <x v="2705"/>
    <x v="0"/>
  </r>
  <r>
    <n v="7040"/>
    <s v="N"/>
    <s v="Electric Utility"/>
    <s v="HY"/>
    <s v="WAT"/>
    <n v="885348"/>
    <n v="99455"/>
    <n v="2019"/>
    <n v="8901995.8775325529"/>
    <x v="0"/>
    <s v="hydro"/>
    <b v="1"/>
    <x v="2706"/>
    <x v="0"/>
  </r>
  <r>
    <n v="7042"/>
    <s v="N"/>
    <s v="Electric Utility"/>
    <s v="HY"/>
    <s v="WAT"/>
    <n v="28113"/>
    <n v="3158"/>
    <n v="2019"/>
    <n v="8902153.2615579497"/>
    <x v="0"/>
    <s v="hydro"/>
    <b v="1"/>
    <x v="2707"/>
    <x v="0"/>
  </r>
  <r>
    <n v="7051"/>
    <s v="N"/>
    <s v="Electric Utility"/>
    <s v="HY"/>
    <s v="WAT"/>
    <n v="24133"/>
    <n v="2711"/>
    <n v="2019"/>
    <n v="8901881.2246403545"/>
    <x v="0"/>
    <s v="hydro"/>
    <b v="1"/>
    <x v="2708"/>
    <x v="0"/>
  </r>
  <r>
    <n v="7056"/>
    <s v="N"/>
    <s v="Electric Utility"/>
    <s v="HY"/>
    <s v="WAT"/>
    <n v="249640"/>
    <n v="28043"/>
    <n v="2019"/>
    <n v="8902043.2906607706"/>
    <x v="0"/>
    <s v="hydro"/>
    <b v="1"/>
    <x v="2709"/>
    <x v="0"/>
  </r>
  <r>
    <n v="7058"/>
    <s v="N"/>
    <s v="Electric Utility"/>
    <s v="IC"/>
    <s v="DFO"/>
    <n v="0"/>
    <n v="0"/>
    <n v="2019"/>
    <s v=""/>
    <x v="4"/>
    <s v="heavy or residual fuel oil"/>
    <b v="1"/>
    <x v="10"/>
    <x v="1"/>
  </r>
  <r>
    <n v="7060"/>
    <s v="N"/>
    <s v="Electric Utility"/>
    <s v="IC"/>
    <s v="DFO"/>
    <n v="268"/>
    <n v="23.103999999999999"/>
    <n v="2019"/>
    <n v="11599722.991689751"/>
    <x v="4"/>
    <s v="heavy or residual fuel oil"/>
    <b v="1"/>
    <x v="2710"/>
    <x v="0"/>
  </r>
  <r>
    <n v="7060"/>
    <s v="N"/>
    <s v="Electric Utility"/>
    <s v="IC"/>
    <s v="NG"/>
    <n v="96"/>
    <n v="8.2560000000000002"/>
    <n v="2019"/>
    <n v="11627906.976744186"/>
    <x v="3"/>
    <s v="natural gas"/>
    <b v="1"/>
    <x v="2711"/>
    <x v="0"/>
  </r>
  <r>
    <n v="7063"/>
    <s v="N"/>
    <s v="Electric Utility"/>
    <s v="CE"/>
    <s v="NG"/>
    <n v="40754"/>
    <n v="-7449"/>
    <n v="2019"/>
    <n v="-5471069.9422741309"/>
    <x v="7"/>
    <s v="natural gas"/>
    <b v="1"/>
    <x v="2712"/>
    <x v="0"/>
  </r>
  <r>
    <n v="7063"/>
    <s v="N"/>
    <s v="Electric Utility"/>
    <s v="GT"/>
    <s v="DFO"/>
    <n v="1680"/>
    <n v="152.60900000000001"/>
    <n v="2019"/>
    <n v="11008525.054223537"/>
    <x v="4"/>
    <s v="heavy or residual fuel oil"/>
    <b v="1"/>
    <x v="2713"/>
    <x v="0"/>
  </r>
  <r>
    <n v="7063"/>
    <s v="N"/>
    <s v="Electric Utility"/>
    <s v="GT"/>
    <s v="NG"/>
    <n v="7348554"/>
    <n v="668528.39"/>
    <n v="2019"/>
    <n v="10992134.529993558"/>
    <x v="3"/>
    <s v="natural gas"/>
    <b v="1"/>
    <x v="2714"/>
    <x v="0"/>
  </r>
  <r>
    <n v="7066"/>
    <s v="N"/>
    <s v="Electric Utility"/>
    <s v="HY"/>
    <s v="WAT"/>
    <n v="108925"/>
    <n v="12236"/>
    <n v="2019"/>
    <n v="8902010.4609349463"/>
    <x v="0"/>
    <s v="hydro"/>
    <b v="1"/>
    <x v="2715"/>
    <x v="0"/>
  </r>
  <r>
    <n v="7072"/>
    <s v="N"/>
    <s v="Electric Utility"/>
    <s v="HY"/>
    <s v="WAT"/>
    <n v="687609"/>
    <n v="77242"/>
    <n v="2019"/>
    <n v="8902009.2695683688"/>
    <x v="0"/>
    <s v="hydro"/>
    <b v="1"/>
    <x v="2716"/>
    <x v="0"/>
  </r>
  <r>
    <n v="7079"/>
    <s v="N"/>
    <s v="Electric Utility"/>
    <s v="HY"/>
    <s v="WAT"/>
    <n v="962610"/>
    <n v="108134"/>
    <n v="2019"/>
    <n v="8902010.4684927948"/>
    <x v="0"/>
    <s v="hydro"/>
    <b v="1"/>
    <x v="578"/>
    <x v="0"/>
  </r>
  <r>
    <n v="7080"/>
    <s v="N"/>
    <s v="Electric Utility"/>
    <s v="IC"/>
    <s v="DFO"/>
    <n v="636"/>
    <n v="77"/>
    <n v="2019"/>
    <n v="8259740.2597402604"/>
    <x v="4"/>
    <s v="heavy or residual fuel oil"/>
    <b v="1"/>
    <x v="2717"/>
    <x v="0"/>
  </r>
  <r>
    <n v="7080"/>
    <s v="N"/>
    <s v="Electric Utility"/>
    <s v="IC"/>
    <s v="NG"/>
    <n v="0"/>
    <n v="0"/>
    <n v="2019"/>
    <s v=""/>
    <x v="3"/>
    <s v="natural gas"/>
    <b v="1"/>
    <x v="30"/>
    <x v="1"/>
  </r>
  <r>
    <n v="7082"/>
    <s v="N"/>
    <s v="Electric Utility"/>
    <s v="CA"/>
    <s v="NG"/>
    <n v="283143"/>
    <n v="1209488"/>
    <n v="2019"/>
    <n v="234101.53717936846"/>
    <x v="1"/>
    <s v="natural gas"/>
    <b v="1"/>
    <x v="2718"/>
    <x v="0"/>
  </r>
  <r>
    <n v="7082"/>
    <s v="N"/>
    <s v="Electric Utility"/>
    <s v="CT"/>
    <s v="NG"/>
    <n v="22947022"/>
    <n v="2061583"/>
    <n v="2019"/>
    <n v="11130777.659691606"/>
    <x v="1"/>
    <s v="natural gas"/>
    <b v="1"/>
    <x v="2719"/>
    <x v="0"/>
  </r>
  <r>
    <n v="7082"/>
    <s v="N"/>
    <s v="Electric Utility"/>
    <s v="GT"/>
    <s v="NG"/>
    <n v="1251594"/>
    <n v="107287"/>
    <n v="2019"/>
    <n v="11665849.543747146"/>
    <x v="3"/>
    <s v="natural gas"/>
    <b v="1"/>
    <x v="2720"/>
    <x v="0"/>
  </r>
  <r>
    <n v="7097"/>
    <s v="N"/>
    <s v="Electric Utility"/>
    <s v="ST"/>
    <s v="NG"/>
    <n v="194785"/>
    <n v="19527.883000000002"/>
    <n v="2019"/>
    <n v="9974711.5445130412"/>
    <x v="3"/>
    <s v="natural gas"/>
    <b v="1"/>
    <x v="2721"/>
    <x v="0"/>
  </r>
  <r>
    <n v="7097"/>
    <s v="N"/>
    <s v="Electric Utility"/>
    <s v="ST"/>
    <s v="SUB"/>
    <n v="66465334"/>
    <n v="6672769.0999999996"/>
    <n v="2019"/>
    <n v="9960682.439918384"/>
    <x v="2"/>
    <s v="hard coal"/>
    <b v="1"/>
    <x v="2722"/>
    <x v="0"/>
  </r>
  <r>
    <n v="7111"/>
    <s v="N"/>
    <s v="Electric Utility"/>
    <s v="IC"/>
    <s v="DFO"/>
    <n v="0"/>
    <n v="0"/>
    <n v="2019"/>
    <s v=""/>
    <x v="4"/>
    <s v="heavy or residual fuel oil"/>
    <b v="1"/>
    <x v="10"/>
    <x v="1"/>
  </r>
  <r>
    <n v="7111"/>
    <s v="N"/>
    <s v="Electric Utility"/>
    <s v="IC"/>
    <s v="NG"/>
    <n v="216712"/>
    <n v="20618"/>
    <n v="2019"/>
    <n v="10510815.792026386"/>
    <x v="3"/>
    <s v="natural gas"/>
    <b v="1"/>
    <x v="2723"/>
    <x v="0"/>
  </r>
  <r>
    <n v="7112"/>
    <s v="N"/>
    <s v="Electric Utility"/>
    <s v="IC"/>
    <s v="DFO"/>
    <n v="28855"/>
    <n v="2464"/>
    <n v="2019"/>
    <n v="11710633.116883116"/>
    <x v="4"/>
    <s v="heavy or residual fuel oil"/>
    <b v="1"/>
    <x v="2724"/>
    <x v="0"/>
  </r>
  <r>
    <n v="7113"/>
    <s v="N"/>
    <s v="Electric Utility"/>
    <s v="HY"/>
    <s v="WAT"/>
    <n v="175521"/>
    <n v="19717"/>
    <n v="2019"/>
    <n v="8902013.4908961803"/>
    <x v="0"/>
    <s v="hydro"/>
    <b v="1"/>
    <x v="2725"/>
    <x v="0"/>
  </r>
  <r>
    <n v="7115"/>
    <s v="N"/>
    <s v="Electric Utility"/>
    <s v="HY"/>
    <s v="WAT"/>
    <n v="146875"/>
    <n v="16499"/>
    <n v="2019"/>
    <n v="8902054.6699799988"/>
    <x v="0"/>
    <s v="hydro"/>
    <b v="1"/>
    <x v="2726"/>
    <x v="0"/>
  </r>
  <r>
    <n v="7116"/>
    <s v="N"/>
    <s v="Electric Utility"/>
    <s v="HY"/>
    <s v="WAT"/>
    <n v="399085"/>
    <n v="44831"/>
    <n v="2019"/>
    <n v="8901987.4640315846"/>
    <x v="0"/>
    <s v="hydro"/>
    <b v="1"/>
    <x v="2727"/>
    <x v="0"/>
  </r>
  <r>
    <n v="7118"/>
    <s v="N"/>
    <s v="NAICS-22 Non-Cogen"/>
    <s v="HY"/>
    <s v="WAT"/>
    <n v="63026"/>
    <n v="7080"/>
    <n v="2019"/>
    <n v="8901977.4011299442"/>
    <x v="0"/>
    <s v="hydro"/>
    <b v="1"/>
    <x v="2728"/>
    <x v="0"/>
  </r>
  <r>
    <n v="7119"/>
    <s v="N"/>
    <s v="Electric Utility"/>
    <s v="GT"/>
    <s v="DFO"/>
    <n v="1540"/>
    <n v="-130"/>
    <n v="2019"/>
    <n v="-11846153.846153846"/>
    <x v="4"/>
    <s v="heavy or residual fuel oil"/>
    <b v="1"/>
    <x v="2729"/>
    <x v="0"/>
  </r>
  <r>
    <n v="7125"/>
    <s v="N"/>
    <s v="Electric Utility"/>
    <s v="PS"/>
    <s v="WAT"/>
    <n v="0"/>
    <n v="-576744"/>
    <n v="2019"/>
    <n v="0"/>
    <x v="0"/>
    <s v="hydro"/>
    <b v="1"/>
    <x v="0"/>
    <x v="0"/>
  </r>
  <r>
    <n v="7127"/>
    <s v="N"/>
    <s v="Electric Utility"/>
    <s v="HY"/>
    <s v="WAT"/>
    <n v="122261"/>
    <n v="13734"/>
    <n v="2019"/>
    <n v="8902067.8607834578"/>
    <x v="0"/>
    <s v="hydro"/>
    <b v="1"/>
    <x v="2730"/>
    <x v="0"/>
  </r>
  <r>
    <n v="7128"/>
    <s v="N"/>
    <s v="Electric Utility"/>
    <s v="HY"/>
    <s v="WAT"/>
    <n v="851599"/>
    <n v="95664"/>
    <n v="2019"/>
    <n v="8901979.8461281154"/>
    <x v="0"/>
    <s v="hydro"/>
    <b v="1"/>
    <x v="2731"/>
    <x v="0"/>
  </r>
  <r>
    <n v="7129"/>
    <s v="N"/>
    <s v="Electric Utility"/>
    <s v="HY"/>
    <s v="WAT"/>
    <n v="144028"/>
    <n v="16179"/>
    <n v="2019"/>
    <n v="8902157.1172507573"/>
    <x v="0"/>
    <s v="hydro"/>
    <b v="1"/>
    <x v="2732"/>
    <x v="0"/>
  </r>
  <r>
    <n v="7130"/>
    <s v="N"/>
    <s v="Electric Utility"/>
    <s v="GT"/>
    <s v="DFO"/>
    <n v="351311"/>
    <n v="27330"/>
    <n v="2019"/>
    <n v="12854409.074277351"/>
    <x v="4"/>
    <s v="heavy or residual fuel oil"/>
    <b v="1"/>
    <x v="2733"/>
    <x v="0"/>
  </r>
  <r>
    <n v="7130"/>
    <s v="N"/>
    <s v="Electric Utility"/>
    <s v="ST"/>
    <s v="DFO"/>
    <n v="0"/>
    <n v="0"/>
    <n v="2019"/>
    <s v=""/>
    <x v="4"/>
    <s v="heavy or residual fuel oil"/>
    <b v="1"/>
    <x v="10"/>
    <x v="1"/>
  </r>
  <r>
    <n v="7130"/>
    <s v="N"/>
    <s v="Electric Utility"/>
    <s v="ST"/>
    <s v="RFO"/>
    <n v="524889"/>
    <n v="34745"/>
    <n v="2019"/>
    <n v="15106893.078140739"/>
    <x v="4"/>
    <s v="heavy or residual fuel oil"/>
    <b v="1"/>
    <x v="2734"/>
    <x v="0"/>
  </r>
  <r>
    <n v="7131"/>
    <s v="Y"/>
    <s v="Electric Utility"/>
    <s v="GT"/>
    <s v="NG"/>
    <n v="209568"/>
    <n v="20468"/>
    <n v="2019"/>
    <n v="10238811.803791285"/>
    <x v="3"/>
    <s v="natural gas"/>
    <b v="1"/>
    <x v="2735"/>
    <x v="0"/>
  </r>
  <r>
    <n v="7132"/>
    <s v="N"/>
    <s v="Electric Utility"/>
    <s v="HY"/>
    <s v="WAT"/>
    <n v="59939"/>
    <n v="6733"/>
    <n v="2019"/>
    <n v="8902272.3897222634"/>
    <x v="0"/>
    <s v="hydro"/>
    <b v="1"/>
    <x v="2736"/>
    <x v="1"/>
  </r>
  <r>
    <n v="7135"/>
    <s v="N"/>
    <s v="Electric Utility"/>
    <s v="HY"/>
    <s v="WAT"/>
    <n v="1086400"/>
    <n v="122040"/>
    <n v="2019"/>
    <n v="8901999.3444772195"/>
    <x v="0"/>
    <s v="hydro"/>
    <b v="1"/>
    <x v="2737"/>
    <x v="0"/>
  </r>
  <r>
    <n v="7145"/>
    <s v="N"/>
    <s v="Electric Utility"/>
    <s v="GT"/>
    <s v="DFO"/>
    <n v="0"/>
    <n v="0"/>
    <n v="2019"/>
    <s v=""/>
    <x v="4"/>
    <s v="heavy or residual fuel oil"/>
    <b v="1"/>
    <x v="10"/>
    <x v="1"/>
  </r>
  <r>
    <n v="7145"/>
    <s v="N"/>
    <s v="Electric Utility"/>
    <s v="GT"/>
    <s v="NG"/>
    <n v="66204"/>
    <n v="2010"/>
    <n v="2019"/>
    <n v="32937313.432835821"/>
    <x v="3"/>
    <s v="natural gas"/>
    <b v="1"/>
    <x v="2738"/>
    <x v="1"/>
  </r>
  <r>
    <n v="7146"/>
    <s v="N"/>
    <s v="Electric Utility"/>
    <s v="GT"/>
    <s v="DFO"/>
    <n v="157704"/>
    <n v="10763"/>
    <n v="2019"/>
    <n v="14652420.32890458"/>
    <x v="4"/>
    <s v="heavy or residual fuel oil"/>
    <b v="1"/>
    <x v="2739"/>
    <x v="0"/>
  </r>
  <r>
    <n v="7147"/>
    <s v="N"/>
    <s v="Electric Utility"/>
    <s v="HY"/>
    <s v="WAT"/>
    <n v="94388"/>
    <n v="10603"/>
    <n v="2019"/>
    <n v="8902008.8654154483"/>
    <x v="0"/>
    <s v="hydro"/>
    <b v="1"/>
    <x v="2740"/>
    <x v="0"/>
  </r>
  <r>
    <n v="7151"/>
    <s v="N"/>
    <s v="Electric Utility"/>
    <s v="HY"/>
    <s v="WAT"/>
    <n v="127628"/>
    <n v="14337"/>
    <n v="2019"/>
    <n v="8902001.8134895731"/>
    <x v="0"/>
    <s v="hydro"/>
    <b v="1"/>
    <x v="2741"/>
    <x v="0"/>
  </r>
  <r>
    <n v="7153"/>
    <s v="N"/>
    <s v="NAICS-22 Non-Cogen"/>
    <s v="CA"/>
    <s v="DFO"/>
    <n v="0"/>
    <n v="1003.8390000000001"/>
    <n v="2019"/>
    <n v="0"/>
    <x v="4"/>
    <s v="heavy or residual fuel oil"/>
    <b v="1"/>
    <x v="283"/>
    <x v="0"/>
  </r>
  <r>
    <n v="7153"/>
    <s v="N"/>
    <s v="NAICS-22 Non-Cogen"/>
    <s v="CA"/>
    <s v="NG"/>
    <n v="0"/>
    <n v="505024.16"/>
    <n v="2019"/>
    <n v="0"/>
    <x v="1"/>
    <s v="natural gas"/>
    <b v="1"/>
    <x v="91"/>
    <x v="0"/>
  </r>
  <r>
    <n v="7153"/>
    <s v="N"/>
    <s v="NAICS-22 Non-Cogen"/>
    <s v="CT"/>
    <s v="DFO"/>
    <n v="31345"/>
    <n v="2350.0740000000001"/>
    <n v="2019"/>
    <n v="13337877.871079804"/>
    <x v="4"/>
    <s v="heavy or residual fuel oil"/>
    <b v="1"/>
    <x v="2742"/>
    <x v="0"/>
  </r>
  <r>
    <n v="7153"/>
    <s v="N"/>
    <s v="NAICS-22 Non-Cogen"/>
    <s v="CT"/>
    <s v="NG"/>
    <n v="12231842"/>
    <n v="965472.93"/>
    <n v="2019"/>
    <n v="12669274.942799276"/>
    <x v="1"/>
    <s v="natural gas"/>
    <b v="1"/>
    <x v="2743"/>
    <x v="1"/>
  </r>
  <r>
    <n v="7155"/>
    <s v="N"/>
    <s v="Electric Utility"/>
    <s v="GT"/>
    <s v="DFO"/>
    <n v="20527"/>
    <n v="557"/>
    <n v="2019"/>
    <n v="36852782.764811493"/>
    <x v="4"/>
    <s v="heavy or residual fuel oil"/>
    <b v="1"/>
    <x v="2744"/>
    <x v="1"/>
  </r>
  <r>
    <n v="7158"/>
    <s v="N"/>
    <s v="Electric Utility"/>
    <s v="GT"/>
    <s v="DFO"/>
    <n v="231951"/>
    <n v="16362.011"/>
    <n v="2019"/>
    <n v="14176191.422924723"/>
    <x v="4"/>
    <s v="heavy or residual fuel oil"/>
    <b v="1"/>
    <x v="2745"/>
    <x v="0"/>
  </r>
  <r>
    <n v="7158"/>
    <s v="N"/>
    <s v="Electric Utility"/>
    <s v="GT"/>
    <s v="NG"/>
    <n v="1824500"/>
    <n v="121862.99"/>
    <n v="2019"/>
    <n v="14971731.778450536"/>
    <x v="3"/>
    <s v="natural gas"/>
    <b v="1"/>
    <x v="2746"/>
    <x v="0"/>
  </r>
  <r>
    <n v="7158"/>
    <s v="N"/>
    <s v="Electric Utility"/>
    <s v="GT"/>
    <s v="PG"/>
    <n v="0"/>
    <n v="0"/>
    <n v="2019"/>
    <s v=""/>
    <x v="7"/>
    <s v="other"/>
    <b v="1"/>
    <x v="39"/>
    <x v="1"/>
  </r>
  <r>
    <n v="7159"/>
    <s v="N"/>
    <s v="Electric Utility"/>
    <s v="GT"/>
    <s v="DFO"/>
    <n v="120057"/>
    <n v="8632.4230000000007"/>
    <n v="2019"/>
    <n v="13907682.698125428"/>
    <x v="4"/>
    <s v="heavy or residual fuel oil"/>
    <b v="1"/>
    <x v="2747"/>
    <x v="0"/>
  </r>
  <r>
    <n v="7159"/>
    <s v="N"/>
    <s v="Electric Utility"/>
    <s v="GT"/>
    <s v="NG"/>
    <n v="1031896"/>
    <n v="74195.577000000005"/>
    <n v="2019"/>
    <n v="13907783.209233617"/>
    <x v="3"/>
    <s v="natural gas"/>
    <b v="1"/>
    <x v="2748"/>
    <x v="0"/>
  </r>
  <r>
    <n v="7164"/>
    <s v="N"/>
    <s v="Electric Utility"/>
    <s v="PS"/>
    <s v="WAT"/>
    <n v="0"/>
    <n v="-59229"/>
    <n v="2019"/>
    <n v="0"/>
    <x v="0"/>
    <s v="hydro"/>
    <b v="1"/>
    <x v="0"/>
    <x v="0"/>
  </r>
  <r>
    <n v="7166"/>
    <s v="N"/>
    <s v="Electric Utility"/>
    <s v="HY"/>
    <s v="WAT"/>
    <n v="797661"/>
    <n v="89605"/>
    <n v="2019"/>
    <n v="8901969.7561520003"/>
    <x v="0"/>
    <s v="hydro"/>
    <b v="1"/>
    <x v="2749"/>
    <x v="0"/>
  </r>
  <r>
    <n v="7168"/>
    <s v="N"/>
    <s v="Electric Utility"/>
    <s v="HY"/>
    <s v="WAT"/>
    <n v="51712"/>
    <n v="5809"/>
    <n v="2019"/>
    <n v="8902048.5453606471"/>
    <x v="0"/>
    <s v="hydro"/>
    <b v="1"/>
    <x v="2750"/>
    <x v="0"/>
  </r>
  <r>
    <n v="7169"/>
    <s v="N"/>
    <s v="Electric Utility"/>
    <s v="IC"/>
    <s v="DFO"/>
    <n v="11505"/>
    <n v="1027"/>
    <n v="2019"/>
    <n v="11202531.645569619"/>
    <x v="4"/>
    <s v="heavy or residual fuel oil"/>
    <b v="1"/>
    <x v="2751"/>
    <x v="0"/>
  </r>
  <r>
    <n v="7173"/>
    <s v="N"/>
    <s v="Electric Utility"/>
    <s v="GT"/>
    <s v="DFO"/>
    <n v="48"/>
    <n v="3.0550000000000002"/>
    <n v="2019"/>
    <n v="15711947.626841241"/>
    <x v="4"/>
    <s v="heavy or residual fuel oil"/>
    <b v="1"/>
    <x v="2752"/>
    <x v="0"/>
  </r>
  <r>
    <n v="7173"/>
    <s v="N"/>
    <s v="Electric Utility"/>
    <s v="GT"/>
    <s v="NG"/>
    <n v="747343"/>
    <n v="47563.945"/>
    <n v="2019"/>
    <n v="15712384.664476423"/>
    <x v="3"/>
    <s v="natural gas"/>
    <b v="1"/>
    <x v="2753"/>
    <x v="0"/>
  </r>
  <r>
    <n v="7173"/>
    <s v="N"/>
    <s v="Electric Utility"/>
    <s v="IC"/>
    <s v="NG"/>
    <n v="0"/>
    <n v="0"/>
    <n v="2019"/>
    <s v=""/>
    <x v="3"/>
    <s v="natural gas"/>
    <b v="1"/>
    <x v="30"/>
    <x v="1"/>
  </r>
  <r>
    <n v="7179"/>
    <s v="N"/>
    <s v="Electric Utility"/>
    <s v="HY"/>
    <s v="WAT"/>
    <n v="644842"/>
    <n v="72438"/>
    <n v="2019"/>
    <n v="8901985.1459178887"/>
    <x v="0"/>
    <s v="hydro"/>
    <b v="1"/>
    <x v="2754"/>
    <x v="0"/>
  </r>
  <r>
    <n v="7183"/>
    <s v="N"/>
    <s v="Electric Utility"/>
    <s v="HY"/>
    <s v="WAT"/>
    <n v="29661"/>
    <n v="3332"/>
    <n v="2019"/>
    <n v="8901860.7442977205"/>
    <x v="0"/>
    <s v="hydro"/>
    <b v="1"/>
    <x v="2755"/>
    <x v="0"/>
  </r>
  <r>
    <n v="7183"/>
    <s v="N"/>
    <s v="Electric Utility"/>
    <s v="IC"/>
    <s v="DFO"/>
    <n v="802"/>
    <n v="56"/>
    <n v="2019"/>
    <n v="14321428.571428571"/>
    <x v="4"/>
    <s v="heavy or residual fuel oil"/>
    <b v="1"/>
    <x v="2756"/>
    <x v="0"/>
  </r>
  <r>
    <n v="7189"/>
    <s v="N"/>
    <s v="Electric Utility"/>
    <s v="HY"/>
    <s v="WAT"/>
    <n v="227775"/>
    <n v="25587"/>
    <n v="2019"/>
    <n v="8901981.4749677572"/>
    <x v="0"/>
    <s v="hydro"/>
    <b v="1"/>
    <x v="2757"/>
    <x v="0"/>
  </r>
  <r>
    <n v="7190"/>
    <s v="N"/>
    <s v="Electric Utility"/>
    <s v="HY"/>
    <s v="WAT"/>
    <n v="1399580"/>
    <n v="157221"/>
    <n v="2019"/>
    <n v="8901991.4642445985"/>
    <x v="0"/>
    <s v="hydro"/>
    <b v="1"/>
    <x v="2758"/>
    <x v="0"/>
  </r>
  <r>
    <n v="7191"/>
    <s v="N"/>
    <s v="NAICS-22 Non-Cogen"/>
    <s v="HY"/>
    <s v="WAT"/>
    <n v="64076"/>
    <n v="7198"/>
    <n v="2019"/>
    <n v="8901917.1992220078"/>
    <x v="0"/>
    <s v="hydro"/>
    <b v="1"/>
    <x v="2759"/>
    <x v="0"/>
  </r>
  <r>
    <n v="7203"/>
    <s v="N"/>
    <s v="Electric Utility"/>
    <s v="GT"/>
    <s v="DFO"/>
    <n v="62176"/>
    <n v="3981.049"/>
    <n v="2019"/>
    <n v="15617994.151792657"/>
    <x v="4"/>
    <s v="heavy or residual fuel oil"/>
    <b v="1"/>
    <x v="2760"/>
    <x v="0"/>
  </r>
  <r>
    <n v="7203"/>
    <s v="N"/>
    <s v="Electric Utility"/>
    <s v="GT"/>
    <s v="NG"/>
    <n v="280121"/>
    <n v="17935.951000000001"/>
    <n v="2019"/>
    <n v="15617850.427892001"/>
    <x v="3"/>
    <s v="natural gas"/>
    <b v="1"/>
    <x v="2761"/>
    <x v="0"/>
  </r>
  <r>
    <n v="7210"/>
    <s v="N"/>
    <s v="Electric Utility"/>
    <s v="ST"/>
    <s v="BIT"/>
    <n v="9043848"/>
    <n v="917743.94"/>
    <n v="2019"/>
    <n v="9854434.9963237029"/>
    <x v="2"/>
    <s v="hard coal"/>
    <b v="1"/>
    <x v="2762"/>
    <x v="0"/>
  </r>
  <r>
    <n v="7210"/>
    <s v="N"/>
    <s v="Electric Utility"/>
    <s v="ST"/>
    <s v="DFO"/>
    <n v="4572"/>
    <n v="447.37299999999999"/>
    <n v="2019"/>
    <n v="10219660.1046554"/>
    <x v="4"/>
    <s v="heavy or residual fuel oil"/>
    <b v="1"/>
    <x v="2763"/>
    <x v="0"/>
  </r>
  <r>
    <n v="7210"/>
    <s v="N"/>
    <s v="Electric Utility"/>
    <s v="ST"/>
    <s v="NG"/>
    <n v="9581086"/>
    <n v="933417.68"/>
    <n v="2019"/>
    <n v="10264521.666227706"/>
    <x v="3"/>
    <s v="natural gas"/>
    <b v="1"/>
    <x v="2764"/>
    <x v="0"/>
  </r>
  <r>
    <n v="7210"/>
    <s v="N"/>
    <s v="Electric Utility"/>
    <s v="ST"/>
    <s v="RC"/>
    <n v="0"/>
    <n v="0"/>
    <n v="2019"/>
    <s v=""/>
    <x v="2"/>
    <s v="hard coal"/>
    <b v="1"/>
    <x v="5"/>
    <x v="1"/>
  </r>
  <r>
    <n v="7212"/>
    <s v="N"/>
    <s v="Electric Utility"/>
    <s v="GT"/>
    <s v="DFO"/>
    <n v="28719"/>
    <n v="2313.076"/>
    <n v="2019"/>
    <n v="12415934.452650929"/>
    <x v="4"/>
    <s v="heavy or residual fuel oil"/>
    <b v="1"/>
    <x v="2765"/>
    <x v="0"/>
  </r>
  <r>
    <n v="7212"/>
    <s v="N"/>
    <s v="Electric Utility"/>
    <s v="GT"/>
    <s v="NG"/>
    <n v="750176"/>
    <n v="60423.923999999999"/>
    <n v="2019"/>
    <n v="12415214.874161433"/>
    <x v="3"/>
    <s v="natural gas"/>
    <b v="1"/>
    <x v="2766"/>
    <x v="0"/>
  </r>
  <r>
    <n v="7213"/>
    <s v="N"/>
    <s v="Electric Utility"/>
    <s v="ST"/>
    <s v="BIT"/>
    <n v="13397502"/>
    <n v="1273159.8999999999"/>
    <n v="2019"/>
    <n v="10523031.710313844"/>
    <x v="2"/>
    <s v="hard coal"/>
    <b v="1"/>
    <x v="2767"/>
    <x v="0"/>
  </r>
  <r>
    <n v="7213"/>
    <s v="N"/>
    <s v="Electric Utility"/>
    <s v="ST"/>
    <s v="DFO"/>
    <n v="86953"/>
    <n v="8150.1090000000004"/>
    <n v="2019"/>
    <n v="10668937.065749671"/>
    <x v="4"/>
    <s v="heavy or residual fuel oil"/>
    <b v="1"/>
    <x v="2768"/>
    <x v="0"/>
  </r>
  <r>
    <n v="7229"/>
    <s v="N"/>
    <s v="Electric Utility"/>
    <s v="HY"/>
    <s v="WAT"/>
    <n v="160814"/>
    <n v="18065"/>
    <n v="2019"/>
    <n v="8901965.1259341259"/>
    <x v="0"/>
    <s v="hydro"/>
    <b v="1"/>
    <x v="2769"/>
    <x v="0"/>
  </r>
  <r>
    <n v="7231"/>
    <s v="N"/>
    <s v="Electric Utility"/>
    <s v="GT"/>
    <s v="DFO"/>
    <n v="0"/>
    <n v="0"/>
    <n v="2019"/>
    <s v=""/>
    <x v="4"/>
    <s v="heavy or residual fuel oil"/>
    <b v="1"/>
    <x v="10"/>
    <x v="1"/>
  </r>
  <r>
    <n v="7231"/>
    <s v="N"/>
    <s v="Electric Utility"/>
    <s v="GT"/>
    <s v="NG"/>
    <n v="7825"/>
    <n v="4574"/>
    <n v="2019"/>
    <n v="1710756.4494971579"/>
    <x v="3"/>
    <s v="natural gas"/>
    <b v="1"/>
    <x v="2770"/>
    <x v="0"/>
  </r>
  <r>
    <n v="7232"/>
    <s v="Y"/>
    <s v="Electric Utility"/>
    <s v="GT"/>
    <s v="DFO"/>
    <n v="0"/>
    <n v="0"/>
    <n v="2019"/>
    <s v=""/>
    <x v="4"/>
    <s v="heavy or residual fuel oil"/>
    <b v="1"/>
    <x v="10"/>
    <x v="1"/>
  </r>
  <r>
    <n v="7232"/>
    <s v="Y"/>
    <s v="Electric Utility"/>
    <s v="GT"/>
    <s v="NG"/>
    <n v="539689"/>
    <n v="46364"/>
    <n v="2019"/>
    <n v="11640259.684237771"/>
    <x v="3"/>
    <s v="natural gas"/>
    <b v="1"/>
    <x v="2771"/>
    <x v="0"/>
  </r>
  <r>
    <n v="7233"/>
    <s v="N"/>
    <s v="Electric Utility"/>
    <s v="HY"/>
    <s v="WAT"/>
    <n v="549869"/>
    <n v="61769"/>
    <n v="2019"/>
    <n v="8902022.0498955771"/>
    <x v="0"/>
    <s v="hydro"/>
    <b v="1"/>
    <x v="2772"/>
    <x v="0"/>
  </r>
  <r>
    <n v="7237"/>
    <s v="N"/>
    <s v="Electric Utility"/>
    <s v="GT"/>
    <s v="DFO"/>
    <n v="54775"/>
    <n v="4625.9790000000003"/>
    <n v="2019"/>
    <n v="11840736.847270599"/>
    <x v="4"/>
    <s v="heavy or residual fuel oil"/>
    <b v="1"/>
    <x v="2773"/>
    <x v="0"/>
  </r>
  <r>
    <n v="7237"/>
    <s v="N"/>
    <s v="Electric Utility"/>
    <s v="GT"/>
    <s v="NG"/>
    <n v="1235883"/>
    <n v="104377.02"/>
    <n v="2019"/>
    <n v="11840566.055631785"/>
    <x v="3"/>
    <s v="natural gas"/>
    <b v="1"/>
    <x v="2774"/>
    <x v="0"/>
  </r>
  <r>
    <n v="7238"/>
    <s v="N"/>
    <s v="Electric Utility"/>
    <s v="CA"/>
    <s v="DFO"/>
    <n v="0"/>
    <n v="0"/>
    <n v="2019"/>
    <s v=""/>
    <x v="4"/>
    <s v="heavy or residual fuel oil"/>
    <b v="1"/>
    <x v="10"/>
    <x v="1"/>
  </r>
  <r>
    <n v="7238"/>
    <s v="N"/>
    <s v="Electric Utility"/>
    <s v="CA"/>
    <s v="NG"/>
    <n v="854050"/>
    <n v="1444705"/>
    <n v="2019"/>
    <n v="591158.74867187429"/>
    <x v="1"/>
    <s v="natural gas"/>
    <b v="1"/>
    <x v="2775"/>
    <x v="0"/>
  </r>
  <r>
    <n v="7238"/>
    <s v="N"/>
    <s v="Electric Utility"/>
    <s v="CT"/>
    <s v="DFO"/>
    <n v="0"/>
    <n v="0"/>
    <n v="2019"/>
    <s v=""/>
    <x v="4"/>
    <s v="heavy or residual fuel oil"/>
    <b v="1"/>
    <x v="10"/>
    <x v="1"/>
  </r>
  <r>
    <n v="7238"/>
    <s v="N"/>
    <s v="Electric Utility"/>
    <s v="CT"/>
    <s v="NG"/>
    <n v="26083820"/>
    <n v="2211864"/>
    <n v="2019"/>
    <n v="11792687.072984595"/>
    <x v="1"/>
    <s v="natural gas"/>
    <b v="1"/>
    <x v="2776"/>
    <x v="0"/>
  </r>
  <r>
    <n v="7238"/>
    <s v="N"/>
    <s v="Electric Utility"/>
    <s v="GT"/>
    <s v="DFO"/>
    <n v="344"/>
    <n v="11.529"/>
    <n v="2019"/>
    <n v="29837800.329603609"/>
    <x v="4"/>
    <s v="heavy or residual fuel oil"/>
    <b v="1"/>
    <x v="2777"/>
    <x v="1"/>
  </r>
  <r>
    <n v="7238"/>
    <s v="N"/>
    <s v="Electric Utility"/>
    <s v="GT"/>
    <s v="NG"/>
    <n v="18273"/>
    <n v="722.471"/>
    <n v="2019"/>
    <n v="25292364.67622922"/>
    <x v="3"/>
    <s v="natural gas"/>
    <b v="1"/>
    <x v="2778"/>
    <x v="1"/>
  </r>
  <r>
    <n v="7242"/>
    <s v="N"/>
    <s v="Electric Utility"/>
    <s v="CA"/>
    <s v="BIT"/>
    <n v="0"/>
    <n v="0"/>
    <n v="2019"/>
    <s v=""/>
    <x v="2"/>
    <s v="hard coal"/>
    <b v="1"/>
    <x v="5"/>
    <x v="1"/>
  </r>
  <r>
    <n v="7242"/>
    <s v="N"/>
    <s v="Electric Utility"/>
    <s v="CA"/>
    <s v="DFO"/>
    <n v="0"/>
    <n v="437.83699999999999"/>
    <n v="2019"/>
    <n v="0"/>
    <x v="4"/>
    <s v="heavy or residual fuel oil"/>
    <b v="1"/>
    <x v="283"/>
    <x v="0"/>
  </r>
  <r>
    <n v="7242"/>
    <s v="N"/>
    <s v="Electric Utility"/>
    <s v="CA"/>
    <s v="NG"/>
    <n v="1197239"/>
    <n v="2595716.2000000002"/>
    <n v="2019"/>
    <n v="461236.47877992206"/>
    <x v="1"/>
    <s v="natural gas"/>
    <b v="1"/>
    <x v="2779"/>
    <x v="0"/>
  </r>
  <r>
    <n v="7242"/>
    <s v="N"/>
    <s v="Electric Utility"/>
    <s v="CA"/>
    <s v="SGC"/>
    <n v="0"/>
    <n v="0"/>
    <n v="2019"/>
    <s v=""/>
    <x v="1"/>
    <s v="natural gas"/>
    <b v="1"/>
    <x v="435"/>
    <x v="1"/>
  </r>
  <r>
    <n v="7242"/>
    <s v="N"/>
    <s v="Electric Utility"/>
    <s v="CT"/>
    <s v="BIT"/>
    <n v="0"/>
    <n v="0"/>
    <n v="2019"/>
    <s v=""/>
    <x v="2"/>
    <s v="hard coal"/>
    <b v="1"/>
    <x v="5"/>
    <x v="1"/>
  </r>
  <r>
    <n v="7242"/>
    <s v="N"/>
    <s v="Electric Utility"/>
    <s v="CT"/>
    <s v="DFO"/>
    <n v="8341"/>
    <n v="738.31399999999996"/>
    <n v="2019"/>
    <n v="11297361.285306795"/>
    <x v="4"/>
    <s v="heavy or residual fuel oil"/>
    <b v="1"/>
    <x v="2780"/>
    <x v="0"/>
  </r>
  <r>
    <n v="7242"/>
    <s v="N"/>
    <s v="Electric Utility"/>
    <s v="CT"/>
    <s v="NG"/>
    <n v="49148732"/>
    <n v="4392021.7"/>
    <n v="2019"/>
    <n v="11190457.460626846"/>
    <x v="1"/>
    <s v="natural gas"/>
    <b v="1"/>
    <x v="2781"/>
    <x v="0"/>
  </r>
  <r>
    <n v="7242"/>
    <s v="N"/>
    <s v="Electric Utility"/>
    <s v="CT"/>
    <s v="PC"/>
    <n v="0"/>
    <n v="0"/>
    <n v="2019"/>
    <s v=""/>
    <x v="10"/>
    <s v="petroleum"/>
    <b v="1"/>
    <x v="107"/>
    <x v="1"/>
  </r>
  <r>
    <n v="7242"/>
    <s v="N"/>
    <s v="Electric Utility"/>
    <s v="CT"/>
    <s v="SGC"/>
    <n v="0"/>
    <n v="0"/>
    <n v="2019"/>
    <s v=""/>
    <x v="1"/>
    <s v="natural gas"/>
    <b v="1"/>
    <x v="435"/>
    <x v="1"/>
  </r>
  <r>
    <n v="7246"/>
    <s v="N"/>
    <s v="Electric Utility"/>
    <s v="HY"/>
    <s v="WAT"/>
    <n v="2774753"/>
    <n v="311700"/>
    <n v="2019"/>
    <n v="8901998.7167147901"/>
    <x v="0"/>
    <s v="hydro"/>
    <b v="1"/>
    <x v="2782"/>
    <x v="0"/>
  </r>
  <r>
    <n v="7247"/>
    <s v="N"/>
    <s v="Electric Utility"/>
    <s v="GT"/>
    <s v="DFO"/>
    <n v="29818"/>
    <n v="1991"/>
    <n v="2019"/>
    <n v="14976393.771973882"/>
    <x v="4"/>
    <s v="heavy or residual fuel oil"/>
    <b v="1"/>
    <x v="2783"/>
    <x v="0"/>
  </r>
  <r>
    <n v="7250"/>
    <s v="N"/>
    <s v="Electric Utility"/>
    <s v="GT"/>
    <s v="DFO"/>
    <n v="4941"/>
    <n v="-130"/>
    <n v="2019"/>
    <n v="-38007692.307692312"/>
    <x v="4"/>
    <s v="heavy or residual fuel oil"/>
    <b v="1"/>
    <x v="2784"/>
    <x v="0"/>
  </r>
  <r>
    <n v="7250"/>
    <s v="N"/>
    <s v="Electric Utility"/>
    <s v="IC"/>
    <s v="DFO"/>
    <n v="127"/>
    <n v="-2"/>
    <n v="2019"/>
    <n v="-63500000"/>
    <x v="4"/>
    <s v="heavy or residual fuel oil"/>
    <b v="1"/>
    <x v="2785"/>
    <x v="0"/>
  </r>
  <r>
    <n v="7259"/>
    <s v="N"/>
    <s v="NAICS-22 Non-Cogen"/>
    <s v="HY"/>
    <s v="WAT"/>
    <n v="20633"/>
    <n v="2318"/>
    <n v="2019"/>
    <n v="8901207.9378774799"/>
    <x v="0"/>
    <s v="hydro"/>
    <b v="1"/>
    <x v="2786"/>
    <x v="0"/>
  </r>
  <r>
    <n v="7264"/>
    <s v="N"/>
    <s v="Electric Utility"/>
    <s v="IC"/>
    <s v="DFO"/>
    <n v="315462"/>
    <n v="31226"/>
    <n v="2019"/>
    <n v="10102542.752834177"/>
    <x v="4"/>
    <s v="heavy or residual fuel oil"/>
    <b v="1"/>
    <x v="2787"/>
    <x v="0"/>
  </r>
  <r>
    <n v="7266"/>
    <s v="N"/>
    <s v="Electric Utility"/>
    <s v="CA"/>
    <s v="NG"/>
    <n v="0"/>
    <n v="56133"/>
    <n v="2019"/>
    <n v="0"/>
    <x v="1"/>
    <s v="natural gas"/>
    <b v="1"/>
    <x v="91"/>
    <x v="0"/>
  </r>
  <r>
    <n v="7266"/>
    <s v="N"/>
    <s v="Electric Utility"/>
    <s v="CT"/>
    <s v="DFO"/>
    <n v="0"/>
    <n v="0"/>
    <n v="2019"/>
    <s v=""/>
    <x v="4"/>
    <s v="heavy or residual fuel oil"/>
    <b v="1"/>
    <x v="10"/>
    <x v="1"/>
  </r>
  <r>
    <n v="7266"/>
    <s v="N"/>
    <s v="Electric Utility"/>
    <s v="CT"/>
    <s v="NG"/>
    <n v="2984211"/>
    <n v="340078"/>
    <n v="2019"/>
    <n v="8775078.0703250431"/>
    <x v="1"/>
    <s v="natural gas"/>
    <b v="1"/>
    <x v="2788"/>
    <x v="0"/>
  </r>
  <r>
    <n v="7266"/>
    <s v="N"/>
    <s v="Electric Utility"/>
    <s v="GT"/>
    <s v="DFO"/>
    <n v="0"/>
    <n v="0"/>
    <n v="2019"/>
    <s v=""/>
    <x v="4"/>
    <s v="heavy or residual fuel oil"/>
    <b v="1"/>
    <x v="10"/>
    <x v="1"/>
  </r>
  <r>
    <n v="7266"/>
    <s v="N"/>
    <s v="Electric Utility"/>
    <s v="GT"/>
    <s v="NG"/>
    <n v="520689"/>
    <n v="53956"/>
    <n v="2019"/>
    <n v="9650252.0572318193"/>
    <x v="3"/>
    <s v="natural gas"/>
    <b v="1"/>
    <x v="2789"/>
    <x v="0"/>
  </r>
  <r>
    <n v="7266"/>
    <s v="N"/>
    <s v="Electric Utility"/>
    <s v="IC"/>
    <s v="NG"/>
    <n v="393239"/>
    <n v="39881"/>
    <n v="2019"/>
    <n v="9860309.4205260649"/>
    <x v="3"/>
    <s v="natural gas"/>
    <b v="1"/>
    <x v="2790"/>
    <x v="0"/>
  </r>
  <r>
    <n v="7268"/>
    <s v="N"/>
    <s v="Electric Utility"/>
    <s v="GT"/>
    <s v="DFO"/>
    <n v="0"/>
    <n v="0"/>
    <n v="2019"/>
    <s v=""/>
    <x v="4"/>
    <s v="heavy or residual fuel oil"/>
    <b v="1"/>
    <x v="10"/>
    <x v="1"/>
  </r>
  <r>
    <n v="7268"/>
    <s v="N"/>
    <s v="Electric Utility"/>
    <s v="GT"/>
    <s v="NG"/>
    <n v="262600"/>
    <n v="21103"/>
    <n v="2019"/>
    <n v="12443728.379851207"/>
    <x v="3"/>
    <s v="natural gas"/>
    <b v="1"/>
    <x v="2791"/>
    <x v="0"/>
  </r>
  <r>
    <n v="7270"/>
    <s v="N"/>
    <s v="Electric Utility"/>
    <s v="GT"/>
    <s v="DFO"/>
    <n v="52884"/>
    <n v="3750.4180000000001"/>
    <n v="2019"/>
    <n v="14100828.227680221"/>
    <x v="4"/>
    <s v="heavy or residual fuel oil"/>
    <b v="1"/>
    <x v="2792"/>
    <x v="0"/>
  </r>
  <r>
    <n v="7270"/>
    <s v="N"/>
    <s v="Electric Utility"/>
    <s v="GT"/>
    <s v="NG"/>
    <n v="1186506"/>
    <n v="84146.581999999995"/>
    <n v="2019"/>
    <n v="14100465.78005985"/>
    <x v="3"/>
    <s v="natural gas"/>
    <b v="1"/>
    <x v="2793"/>
    <x v="0"/>
  </r>
  <r>
    <n v="7277"/>
    <s v="N"/>
    <s v="Electric Utility"/>
    <s v="GT"/>
    <s v="DFO"/>
    <n v="15009"/>
    <n v="693.67100000000005"/>
    <n v="2019"/>
    <n v="21637058.490264114"/>
    <x v="4"/>
    <s v="heavy or residual fuel oil"/>
    <b v="1"/>
    <x v="2794"/>
    <x v="0"/>
  </r>
  <r>
    <n v="7277"/>
    <s v="N"/>
    <s v="Electric Utility"/>
    <s v="GT"/>
    <s v="NG"/>
    <n v="413065"/>
    <n v="23811.329000000002"/>
    <n v="2019"/>
    <n v="17347414.753708202"/>
    <x v="3"/>
    <s v="natural gas"/>
    <b v="1"/>
    <x v="2795"/>
    <x v="0"/>
  </r>
  <r>
    <n v="7279"/>
    <s v="N"/>
    <s v="Electric Utility"/>
    <s v="HY"/>
    <s v="WAT"/>
    <n v="0"/>
    <n v="0"/>
    <n v="2019"/>
    <s v=""/>
    <x v="0"/>
    <s v="hydro"/>
    <b v="1"/>
    <x v="62"/>
    <x v="1"/>
  </r>
  <r>
    <n v="7281"/>
    <s v="N"/>
    <s v="Electric Utility"/>
    <s v="GT"/>
    <s v="DFO"/>
    <n v="0"/>
    <n v="0"/>
    <n v="2019"/>
    <s v=""/>
    <x v="4"/>
    <s v="heavy or residual fuel oil"/>
    <b v="1"/>
    <x v="10"/>
    <x v="1"/>
  </r>
  <r>
    <n v="7281"/>
    <s v="N"/>
    <s v="Electric Utility"/>
    <s v="GT"/>
    <s v="NG"/>
    <n v="2038"/>
    <n v="72"/>
    <n v="2019"/>
    <n v="28305555.555555556"/>
    <x v="3"/>
    <s v="natural gas"/>
    <b v="1"/>
    <x v="2796"/>
    <x v="1"/>
  </r>
  <r>
    <n v="7283"/>
    <s v="N"/>
    <s v="Electric Utility"/>
    <s v="GT"/>
    <s v="NG"/>
    <n v="1173"/>
    <n v="84"/>
    <n v="2019"/>
    <n v="13964285.714285713"/>
    <x v="3"/>
    <s v="natural gas"/>
    <b v="1"/>
    <x v="2797"/>
    <x v="0"/>
  </r>
  <r>
    <n v="7283"/>
    <s v="N"/>
    <s v="Electric Utility"/>
    <s v="IC"/>
    <s v="DFO"/>
    <n v="0"/>
    <n v="0"/>
    <n v="2019"/>
    <s v=""/>
    <x v="4"/>
    <s v="heavy or residual fuel oil"/>
    <b v="1"/>
    <x v="10"/>
    <x v="1"/>
  </r>
  <r>
    <n v="7288"/>
    <s v="N"/>
    <s v="NAICS-22 Non-Cogen"/>
    <s v="GT"/>
    <s v="DFO"/>
    <n v="0"/>
    <n v="0"/>
    <n v="2019"/>
    <s v=""/>
    <x v="4"/>
    <s v="heavy or residual fuel oil"/>
    <b v="1"/>
    <x v="10"/>
    <x v="1"/>
  </r>
  <r>
    <n v="7288"/>
    <s v="N"/>
    <s v="NAICS-22 Non-Cogen"/>
    <s v="GT"/>
    <s v="KER"/>
    <n v="4591"/>
    <n v="336.19099999999997"/>
    <n v="2019"/>
    <n v="13655927.73155736"/>
    <x v="7"/>
    <s v="other"/>
    <b v="1"/>
    <x v="2798"/>
    <x v="0"/>
  </r>
  <r>
    <n v="7288"/>
    <s v="N"/>
    <s v="NAICS-22 Non-Cogen"/>
    <s v="GT"/>
    <s v="NG"/>
    <n v="326814"/>
    <n v="23926.809000000001"/>
    <n v="2019"/>
    <n v="13658904.53674788"/>
    <x v="3"/>
    <s v="natural gas"/>
    <b v="1"/>
    <x v="2799"/>
    <x v="0"/>
  </r>
  <r>
    <n v="7294"/>
    <s v="N"/>
    <s v="Electric Utility"/>
    <s v="CA"/>
    <s v="DFO"/>
    <n v="0"/>
    <n v="0"/>
    <n v="2019"/>
    <s v=""/>
    <x v="4"/>
    <s v="heavy or residual fuel oil"/>
    <b v="1"/>
    <x v="10"/>
    <x v="1"/>
  </r>
  <r>
    <n v="7294"/>
    <s v="N"/>
    <s v="Electric Utility"/>
    <s v="CA"/>
    <s v="NG"/>
    <n v="7446"/>
    <n v="0"/>
    <n v="2019"/>
    <s v=""/>
    <x v="1"/>
    <s v="natural gas"/>
    <b v="1"/>
    <x v="435"/>
    <x v="1"/>
  </r>
  <r>
    <n v="7294"/>
    <s v="N"/>
    <s v="Electric Utility"/>
    <s v="CT"/>
    <s v="DFO"/>
    <n v="0"/>
    <n v="0"/>
    <n v="2019"/>
    <s v=""/>
    <x v="4"/>
    <s v="heavy or residual fuel oil"/>
    <b v="1"/>
    <x v="10"/>
    <x v="1"/>
  </r>
  <r>
    <n v="7294"/>
    <s v="N"/>
    <s v="Electric Utility"/>
    <s v="CT"/>
    <s v="NG"/>
    <n v="136220"/>
    <n v="11199"/>
    <n v="2019"/>
    <n v="12163586.034467362"/>
    <x v="1"/>
    <s v="natural gas"/>
    <b v="1"/>
    <x v="2800"/>
    <x v="0"/>
  </r>
  <r>
    <n v="7296"/>
    <s v="N"/>
    <s v="Electric Utility"/>
    <s v="CA"/>
    <s v="NG"/>
    <n v="0"/>
    <n v="960802"/>
    <n v="2019"/>
    <n v="0"/>
    <x v="1"/>
    <s v="natural gas"/>
    <b v="1"/>
    <x v="91"/>
    <x v="0"/>
  </r>
  <r>
    <n v="7296"/>
    <s v="N"/>
    <s v="Electric Utility"/>
    <s v="CT"/>
    <s v="DFO"/>
    <n v="0"/>
    <n v="0"/>
    <n v="2019"/>
    <s v=""/>
    <x v="4"/>
    <s v="heavy or residual fuel oil"/>
    <b v="1"/>
    <x v="10"/>
    <x v="1"/>
  </r>
  <r>
    <n v="7296"/>
    <s v="N"/>
    <s v="Electric Utility"/>
    <s v="CT"/>
    <s v="NG"/>
    <n v="19047345"/>
    <n v="1652203"/>
    <n v="2019"/>
    <n v="11528453.222757736"/>
    <x v="1"/>
    <s v="natural gas"/>
    <b v="1"/>
    <x v="2801"/>
    <x v="0"/>
  </r>
  <r>
    <n v="7296"/>
    <s v="N"/>
    <s v="Electric Utility"/>
    <s v="GT"/>
    <s v="JF"/>
    <n v="14170"/>
    <n v="1139.415"/>
    <n v="2019"/>
    <n v="12436206.298846338"/>
    <x v="10"/>
    <s v="petroleum"/>
    <b v="1"/>
    <x v="2802"/>
    <x v="0"/>
  </r>
  <r>
    <n v="7296"/>
    <s v="N"/>
    <s v="Electric Utility"/>
    <s v="GT"/>
    <s v="NG"/>
    <n v="1513070"/>
    <n v="124400.59"/>
    <n v="2019"/>
    <n v="12162884.436480567"/>
    <x v="3"/>
    <s v="natural gas"/>
    <b v="1"/>
    <x v="2803"/>
    <x v="0"/>
  </r>
  <r>
    <n v="7302"/>
    <s v="N"/>
    <s v="Electric Utility"/>
    <s v="CA"/>
    <s v="DFO"/>
    <n v="0"/>
    <n v="0"/>
    <n v="2019"/>
    <s v=""/>
    <x v="4"/>
    <s v="heavy or residual fuel oil"/>
    <b v="1"/>
    <x v="10"/>
    <x v="1"/>
  </r>
  <r>
    <n v="7302"/>
    <s v="N"/>
    <s v="Electric Utility"/>
    <s v="CA"/>
    <s v="NG"/>
    <n v="0"/>
    <n v="4168880"/>
    <n v="2019"/>
    <n v="0"/>
    <x v="1"/>
    <s v="natural gas"/>
    <b v="1"/>
    <x v="91"/>
    <x v="0"/>
  </r>
  <r>
    <n v="7302"/>
    <s v="N"/>
    <s v="Electric Utility"/>
    <s v="CT"/>
    <s v="DFO"/>
    <n v="0"/>
    <n v="0"/>
    <n v="2019"/>
    <s v=""/>
    <x v="4"/>
    <s v="heavy or residual fuel oil"/>
    <b v="1"/>
    <x v="10"/>
    <x v="1"/>
  </r>
  <r>
    <n v="7302"/>
    <s v="N"/>
    <s v="Electric Utility"/>
    <s v="CT"/>
    <s v="NG"/>
    <n v="83323910"/>
    <n v="7290898"/>
    <n v="2019"/>
    <n v="11428483.843828291"/>
    <x v="1"/>
    <s v="natural gas"/>
    <b v="1"/>
    <x v="2804"/>
    <x v="0"/>
  </r>
  <r>
    <n v="7307"/>
    <s v="N"/>
    <s v="Electric Utility"/>
    <s v="CA"/>
    <s v="NG"/>
    <n v="0"/>
    <n v="65306"/>
    <n v="2019"/>
    <n v="0"/>
    <x v="1"/>
    <s v="natural gas"/>
    <b v="1"/>
    <x v="91"/>
    <x v="0"/>
  </r>
  <r>
    <n v="7307"/>
    <s v="N"/>
    <s v="Electric Utility"/>
    <s v="CT"/>
    <s v="NG"/>
    <n v="1938777"/>
    <n v="165254"/>
    <n v="2019"/>
    <n v="11732103.30763552"/>
    <x v="1"/>
    <s v="natural gas"/>
    <b v="1"/>
    <x v="2805"/>
    <x v="0"/>
  </r>
  <r>
    <n v="7307"/>
    <s v="N"/>
    <s v="Electric Utility"/>
    <s v="GT"/>
    <s v="NG"/>
    <n v="28588"/>
    <n v="1784"/>
    <n v="2019"/>
    <n v="16024663.677130047"/>
    <x v="3"/>
    <s v="natural gas"/>
    <b v="1"/>
    <x v="2806"/>
    <x v="0"/>
  </r>
  <r>
    <n v="7314"/>
    <s v="N"/>
    <s v="Electric Utility"/>
    <s v="CA"/>
    <s v="DFO"/>
    <n v="0"/>
    <n v="0"/>
    <n v="2019"/>
    <s v=""/>
    <x v="4"/>
    <s v="heavy or residual fuel oil"/>
    <b v="1"/>
    <x v="10"/>
    <x v="1"/>
  </r>
  <r>
    <n v="7314"/>
    <s v="N"/>
    <s v="Electric Utility"/>
    <s v="CA"/>
    <s v="NG"/>
    <n v="0"/>
    <n v="0"/>
    <n v="2019"/>
    <s v=""/>
    <x v="1"/>
    <s v="natural gas"/>
    <b v="1"/>
    <x v="435"/>
    <x v="1"/>
  </r>
  <r>
    <n v="7314"/>
    <s v="N"/>
    <s v="Electric Utility"/>
    <s v="CT"/>
    <s v="DFO"/>
    <n v="96247"/>
    <n v="11088.97"/>
    <n v="2019"/>
    <n v="8679525.6908441465"/>
    <x v="4"/>
    <s v="heavy or residual fuel oil"/>
    <b v="1"/>
    <x v="2807"/>
    <x v="0"/>
  </r>
  <r>
    <n v="7314"/>
    <s v="N"/>
    <s v="Electric Utility"/>
    <s v="CT"/>
    <s v="NG"/>
    <n v="3161674"/>
    <n v="358822.03"/>
    <n v="2019"/>
    <n v="8811259.4424595386"/>
    <x v="1"/>
    <s v="natural gas"/>
    <b v="1"/>
    <x v="2808"/>
    <x v="0"/>
  </r>
  <r>
    <n v="7315"/>
    <s v="N"/>
    <s v="Electric Utility"/>
    <s v="GT"/>
    <s v="NG"/>
    <n v="3058518"/>
    <n v="282001"/>
    <n v="2019"/>
    <n v="10845770.050460814"/>
    <x v="3"/>
    <s v="natural gas"/>
    <b v="1"/>
    <x v="2809"/>
    <x v="0"/>
  </r>
  <r>
    <n v="7317"/>
    <s v="N"/>
    <s v="Electric Utility"/>
    <s v="HY"/>
    <s v="WAT"/>
    <n v="812620"/>
    <n v="91285"/>
    <n v="2019"/>
    <n v="8902010.1878731456"/>
    <x v="0"/>
    <s v="hydro"/>
    <b v="1"/>
    <x v="2810"/>
    <x v="0"/>
  </r>
  <r>
    <n v="7318"/>
    <s v="N"/>
    <s v="NAICS-22 Non-Cogen"/>
    <s v="GT"/>
    <s v="DFO"/>
    <n v="1250"/>
    <n v="3919.9639999999999"/>
    <n v="2019"/>
    <n v="318880.47951460781"/>
    <x v="4"/>
    <s v="heavy or residual fuel oil"/>
    <b v="1"/>
    <x v="2811"/>
    <x v="0"/>
  </r>
  <r>
    <n v="7318"/>
    <s v="N"/>
    <s v="NAICS-22 Non-Cogen"/>
    <s v="GT"/>
    <s v="NG"/>
    <n v="56"/>
    <n v="183.036"/>
    <n v="2019"/>
    <n v="305950.74193054915"/>
    <x v="3"/>
    <s v="natural gas"/>
    <b v="1"/>
    <x v="2812"/>
    <x v="0"/>
  </r>
  <r>
    <n v="7318"/>
    <s v="N"/>
    <s v="NAICS-22 Non-Cogen"/>
    <s v="GT"/>
    <s v="RFO"/>
    <n v="0"/>
    <n v="0"/>
    <n v="2019"/>
    <s v=""/>
    <x v="4"/>
    <s v="heavy or residual fuel oil"/>
    <b v="1"/>
    <x v="10"/>
    <x v="1"/>
  </r>
  <r>
    <n v="7325"/>
    <s v="N"/>
    <s v="NAICS-22 Non-Cogen"/>
    <s v="GT"/>
    <s v="NG"/>
    <n v="13856983"/>
    <n v="1034100"/>
    <n v="2019"/>
    <n v="13400041.582052026"/>
    <x v="3"/>
    <s v="natural gas"/>
    <b v="1"/>
    <x v="2813"/>
    <x v="0"/>
  </r>
  <r>
    <n v="7335"/>
    <s v="N"/>
    <s v="Electric Utility"/>
    <s v="GT"/>
    <s v="DFO"/>
    <n v="2538"/>
    <n v="191.58600000000001"/>
    <n v="2019"/>
    <n v="13247314.521937927"/>
    <x v="4"/>
    <s v="heavy or residual fuel oil"/>
    <b v="1"/>
    <x v="2814"/>
    <x v="0"/>
  </r>
  <r>
    <n v="7335"/>
    <s v="N"/>
    <s v="Electric Utility"/>
    <s v="GT"/>
    <s v="NG"/>
    <n v="30885"/>
    <n v="2331.4140000000002"/>
    <n v="2019"/>
    <n v="13247325.442842839"/>
    <x v="3"/>
    <s v="natural gas"/>
    <b v="1"/>
    <x v="2815"/>
    <x v="0"/>
  </r>
  <r>
    <n v="7336"/>
    <s v="N"/>
    <s v="Electric Utility"/>
    <s v="GT"/>
    <s v="DFO"/>
    <n v="20160"/>
    <n v="1527.6479999999999"/>
    <n v="2019"/>
    <n v="13196757.368189532"/>
    <x v="4"/>
    <s v="heavy or residual fuel oil"/>
    <b v="1"/>
    <x v="2816"/>
    <x v="0"/>
  </r>
  <r>
    <n v="7336"/>
    <s v="N"/>
    <s v="Electric Utility"/>
    <s v="GT"/>
    <s v="NG"/>
    <n v="62940"/>
    <n v="4769.3519999999999"/>
    <n v="2019"/>
    <n v="13196761.321034808"/>
    <x v="3"/>
    <s v="natural gas"/>
    <b v="1"/>
    <x v="2817"/>
    <x v="0"/>
  </r>
  <r>
    <n v="7337"/>
    <s v="N"/>
    <s v="Electric Utility"/>
    <s v="GT"/>
    <s v="DFO"/>
    <n v="0"/>
    <n v="0"/>
    <n v="2019"/>
    <s v=""/>
    <x v="4"/>
    <s v="heavy or residual fuel oil"/>
    <b v="1"/>
    <x v="10"/>
    <x v="1"/>
  </r>
  <r>
    <n v="7338"/>
    <s v="N"/>
    <s v="Electric Utility"/>
    <s v="HY"/>
    <s v="WAT"/>
    <n v="0"/>
    <n v="0"/>
    <n v="2019"/>
    <s v=""/>
    <x v="0"/>
    <s v="hydro"/>
    <b v="1"/>
    <x v="62"/>
    <x v="1"/>
  </r>
  <r>
    <n v="7339"/>
    <s v="N"/>
    <s v="Electric Utility"/>
    <s v="GT"/>
    <s v="DFO"/>
    <n v="0"/>
    <n v="0"/>
    <n v="2019"/>
    <s v=""/>
    <x v="4"/>
    <s v="heavy or residual fuel oil"/>
    <b v="1"/>
    <x v="10"/>
    <x v="1"/>
  </r>
  <r>
    <n v="7339"/>
    <s v="N"/>
    <s v="Electric Utility"/>
    <s v="GT"/>
    <s v="NG"/>
    <n v="24744"/>
    <n v="1371"/>
    <n v="2019"/>
    <n v="18048140.043763679"/>
    <x v="3"/>
    <s v="natural gas"/>
    <b v="1"/>
    <x v="2818"/>
    <x v="0"/>
  </r>
  <r>
    <n v="7343"/>
    <s v="Y"/>
    <s v="Electric Utility"/>
    <s v="ST"/>
    <s v="DFO"/>
    <n v="124139"/>
    <n v="9084.9920000000002"/>
    <n v="2019"/>
    <n v="13664183.743915239"/>
    <x v="4"/>
    <s v="heavy or residual fuel oil"/>
    <b v="1"/>
    <x v="2819"/>
    <x v="0"/>
  </r>
  <r>
    <n v="7343"/>
    <s v="Y"/>
    <s v="Electric Utility"/>
    <s v="ST"/>
    <s v="RC"/>
    <n v="14310707"/>
    <n v="1421523.1"/>
    <n v="2019"/>
    <n v="10067164.578612896"/>
    <x v="2"/>
    <s v="hard coal"/>
    <b v="1"/>
    <x v="2820"/>
    <x v="0"/>
  </r>
  <r>
    <n v="7343"/>
    <s v="Y"/>
    <s v="Electric Utility"/>
    <s v="ST"/>
    <s v="SUB"/>
    <n v="1126261"/>
    <n v="112907.87"/>
    <n v="2019"/>
    <n v="9975044.2551081702"/>
    <x v="2"/>
    <s v="hard coal"/>
    <b v="1"/>
    <x v="2821"/>
    <x v="0"/>
  </r>
  <r>
    <n v="7345"/>
    <s v="N"/>
    <s v="Electric Utility"/>
    <s v="GT"/>
    <s v="DFO"/>
    <n v="0"/>
    <n v="0"/>
    <n v="2019"/>
    <s v=""/>
    <x v="4"/>
    <s v="heavy or residual fuel oil"/>
    <b v="1"/>
    <x v="10"/>
    <x v="1"/>
  </r>
  <r>
    <n v="7345"/>
    <s v="N"/>
    <s v="Electric Utility"/>
    <s v="GT"/>
    <s v="NG"/>
    <n v="2808720"/>
    <n v="327045"/>
    <n v="2019"/>
    <n v="8588175.9390909504"/>
    <x v="3"/>
    <s v="natural gas"/>
    <b v="1"/>
    <x v="2822"/>
    <x v="0"/>
  </r>
  <r>
    <n v="7348"/>
    <s v="N"/>
    <s v="Electric Utility"/>
    <s v="GT"/>
    <s v="DFO"/>
    <n v="21825"/>
    <n v="1554.136"/>
    <n v="2019"/>
    <n v="14043172.540884454"/>
    <x v="4"/>
    <s v="heavy or residual fuel oil"/>
    <b v="1"/>
    <x v="2823"/>
    <x v="0"/>
  </r>
  <r>
    <n v="7348"/>
    <s v="N"/>
    <s v="Electric Utility"/>
    <s v="GT"/>
    <s v="NG"/>
    <n v="283168"/>
    <n v="20163.864000000001"/>
    <n v="2019"/>
    <n v="14043340.105844792"/>
    <x v="3"/>
    <s v="natural gas"/>
    <b v="1"/>
    <x v="2824"/>
    <x v="0"/>
  </r>
  <r>
    <n v="7350"/>
    <s v="Y"/>
    <s v="Electric Utility"/>
    <s v="CA"/>
    <s v="NG"/>
    <n v="0"/>
    <n v="569313"/>
    <n v="2019"/>
    <n v="0"/>
    <x v="1"/>
    <s v="natural gas"/>
    <b v="1"/>
    <x v="91"/>
    <x v="0"/>
  </r>
  <r>
    <n v="7350"/>
    <s v="Y"/>
    <s v="Electric Utility"/>
    <s v="CT"/>
    <s v="NG"/>
    <n v="12103974"/>
    <n v="1200027"/>
    <n v="2019"/>
    <n v="10086418.055593748"/>
    <x v="1"/>
    <s v="natural gas"/>
    <b v="1"/>
    <x v="2825"/>
    <x v="0"/>
  </r>
  <r>
    <n v="7367"/>
    <s v="N"/>
    <s v="Electric Utility"/>
    <s v="HY"/>
    <s v="WAT"/>
    <n v="3681796"/>
    <n v="413592"/>
    <n v="2019"/>
    <n v="8902000.038685469"/>
    <x v="0"/>
    <s v="hydro"/>
    <b v="1"/>
    <x v="2826"/>
    <x v="0"/>
  </r>
  <r>
    <n v="7368"/>
    <s v="N"/>
    <s v="Electric Utility"/>
    <s v="ST"/>
    <s v="GEO"/>
    <n v="2889535"/>
    <n v="324594"/>
    <n v="2019"/>
    <n v="8901997.5723519213"/>
    <x v="12"/>
    <s v="geothermal"/>
    <b v="1"/>
    <x v="2827"/>
    <x v="0"/>
  </r>
  <r>
    <n v="7369"/>
    <s v="N"/>
    <s v="Electric Utility"/>
    <s v="ST"/>
    <s v="GEO"/>
    <n v="2947914"/>
    <n v="331152"/>
    <n v="2019"/>
    <n v="8901996.6661835052"/>
    <x v="12"/>
    <s v="geothermal"/>
    <b v="1"/>
    <x v="2828"/>
    <x v="0"/>
  </r>
  <r>
    <n v="7372"/>
    <s v="N"/>
    <s v="Electric Utility"/>
    <s v="HY"/>
    <s v="WAT"/>
    <n v="38306"/>
    <n v="4303"/>
    <n v="2019"/>
    <n v="8902161.2828259338"/>
    <x v="0"/>
    <s v="hydro"/>
    <b v="1"/>
    <x v="2829"/>
    <x v="0"/>
  </r>
  <r>
    <n v="7373"/>
    <s v="N"/>
    <s v="Electric Utility"/>
    <s v="HY"/>
    <s v="WAT"/>
    <n v="152065"/>
    <n v="17082"/>
    <n v="2019"/>
    <n v="8902060.6486359909"/>
    <x v="0"/>
    <s v="hydro"/>
    <b v="1"/>
    <x v="2830"/>
    <x v="0"/>
  </r>
  <r>
    <n v="7378"/>
    <s v="N"/>
    <s v="Commercial NAICS Non-Cogen"/>
    <s v="IC"/>
    <s v="DFO"/>
    <n v="300"/>
    <n v="14"/>
    <n v="2019"/>
    <n v="21428571.428571425"/>
    <x v="4"/>
    <s v="heavy or residual fuel oil"/>
    <b v="0"/>
    <x v="2831"/>
    <x v="0"/>
  </r>
  <r>
    <n v="7380"/>
    <s v="N"/>
    <s v="Electric Utility"/>
    <s v="CA"/>
    <s v="DFO"/>
    <n v="0"/>
    <n v="20.079999999999998"/>
    <n v="2019"/>
    <n v="0"/>
    <x v="4"/>
    <s v="heavy or residual fuel oil"/>
    <b v="1"/>
    <x v="283"/>
    <x v="0"/>
  </r>
  <r>
    <n v="7380"/>
    <s v="N"/>
    <s v="Electric Utility"/>
    <s v="CA"/>
    <s v="NG"/>
    <n v="0"/>
    <n v="1241358.8999999999"/>
    <n v="2019"/>
    <n v="0"/>
    <x v="1"/>
    <s v="natural gas"/>
    <b v="1"/>
    <x v="91"/>
    <x v="0"/>
  </r>
  <r>
    <n v="7380"/>
    <s v="N"/>
    <s v="Electric Utility"/>
    <s v="CT"/>
    <s v="DFO"/>
    <n v="410"/>
    <n v="37.292000000000002"/>
    <n v="2019"/>
    <n v="10994315.134613322"/>
    <x v="4"/>
    <s v="heavy or residual fuel oil"/>
    <b v="1"/>
    <x v="2832"/>
    <x v="0"/>
  </r>
  <r>
    <n v="7380"/>
    <s v="N"/>
    <s v="Electric Utility"/>
    <s v="CT"/>
    <s v="NG"/>
    <n v="25543604"/>
    <n v="2351646.7000000002"/>
    <n v="2019"/>
    <n v="10862007.460559445"/>
    <x v="1"/>
    <s v="natural gas"/>
    <b v="1"/>
    <x v="2833"/>
    <x v="0"/>
  </r>
  <r>
    <n v="7380"/>
    <s v="N"/>
    <s v="Electric Utility"/>
    <s v="GT"/>
    <s v="DFO"/>
    <n v="769"/>
    <n v="67.790000000000006"/>
    <n v="2019"/>
    <n v="11343856.02596253"/>
    <x v="4"/>
    <s v="heavy or residual fuel oil"/>
    <b v="1"/>
    <x v="2834"/>
    <x v="0"/>
  </r>
  <r>
    <n v="7380"/>
    <s v="N"/>
    <s v="Electric Utility"/>
    <s v="GT"/>
    <s v="NG"/>
    <n v="1768794"/>
    <n v="155970.21"/>
    <n v="2019"/>
    <n v="11340588.693186987"/>
    <x v="3"/>
    <s v="natural gas"/>
    <b v="1"/>
    <x v="2835"/>
    <x v="0"/>
  </r>
  <r>
    <n v="7381"/>
    <s v="N"/>
    <s v="Electric Utility"/>
    <s v="WT"/>
    <s v="WND"/>
    <n v="108167"/>
    <n v="12151"/>
    <n v="2019"/>
    <n v="8901901.0781005677"/>
    <x v="9"/>
    <s v="wind"/>
    <b v="1"/>
    <x v="2836"/>
    <x v="0"/>
  </r>
  <r>
    <n v="7392"/>
    <s v="N"/>
    <s v="Electric Utility"/>
    <s v="IC"/>
    <s v="DFO"/>
    <n v="682"/>
    <n v="25.326000000000001"/>
    <n v="2019"/>
    <n v="26928847.824370213"/>
    <x v="4"/>
    <s v="heavy or residual fuel oil"/>
    <b v="1"/>
    <x v="2837"/>
    <x v="1"/>
  </r>
  <r>
    <n v="7392"/>
    <s v="N"/>
    <s v="Electric Utility"/>
    <s v="IC"/>
    <s v="NG"/>
    <n v="7774"/>
    <n v="288.67399999999998"/>
    <n v="2019"/>
    <n v="26930031.800577816"/>
    <x v="3"/>
    <s v="natural gas"/>
    <b v="1"/>
    <x v="2838"/>
    <x v="1"/>
  </r>
  <r>
    <n v="7393"/>
    <s v="N"/>
    <s v="Electric Utility"/>
    <s v="IC"/>
    <s v="DFO"/>
    <n v="0"/>
    <n v="0"/>
    <n v="2019"/>
    <s v=""/>
    <x v="4"/>
    <s v="heavy or residual fuel oil"/>
    <b v="1"/>
    <x v="10"/>
    <x v="1"/>
  </r>
  <r>
    <n v="7393"/>
    <s v="N"/>
    <s v="Electric Utility"/>
    <s v="IC"/>
    <s v="NG"/>
    <n v="0"/>
    <n v="0"/>
    <n v="2019"/>
    <s v=""/>
    <x v="3"/>
    <s v="natural gas"/>
    <b v="1"/>
    <x v="30"/>
    <x v="1"/>
  </r>
  <r>
    <n v="7396"/>
    <s v="N"/>
    <s v="Electric Utility"/>
    <s v="IC"/>
    <s v="DFO"/>
    <n v="925"/>
    <n v="89"/>
    <n v="2019"/>
    <n v="10393258.426966293"/>
    <x v="4"/>
    <s v="heavy or residual fuel oil"/>
    <b v="1"/>
    <x v="2839"/>
    <x v="0"/>
  </r>
  <r>
    <n v="7397"/>
    <s v="N"/>
    <s v="Electric Utility"/>
    <s v="IC"/>
    <s v="DFO"/>
    <n v="951"/>
    <n v="97.150999999999996"/>
    <n v="2019"/>
    <n v="9788885.3434344474"/>
    <x v="4"/>
    <s v="heavy or residual fuel oil"/>
    <b v="1"/>
    <x v="2840"/>
    <x v="0"/>
  </r>
  <r>
    <n v="7397"/>
    <s v="N"/>
    <s v="Electric Utility"/>
    <s v="IC"/>
    <s v="NG"/>
    <n v="10387"/>
    <n v="1052.8489999999999"/>
    <n v="2019"/>
    <n v="9865612.2577881534"/>
    <x v="3"/>
    <s v="natural gas"/>
    <b v="1"/>
    <x v="2841"/>
    <x v="0"/>
  </r>
  <r>
    <n v="7398"/>
    <s v="N"/>
    <s v="Electric Utility"/>
    <s v="IC"/>
    <s v="DFO"/>
    <n v="787"/>
    <n v="79.081000000000003"/>
    <n v="2019"/>
    <n v="9951821.5500562713"/>
    <x v="4"/>
    <s v="heavy or residual fuel oil"/>
    <b v="1"/>
    <x v="2842"/>
    <x v="0"/>
  </r>
  <r>
    <n v="7398"/>
    <s v="N"/>
    <s v="Electric Utility"/>
    <s v="IC"/>
    <s v="NG"/>
    <n v="5983"/>
    <n v="600.91899999999998"/>
    <n v="2019"/>
    <n v="9956416.7550035864"/>
    <x v="3"/>
    <s v="natural gas"/>
    <b v="1"/>
    <x v="2843"/>
    <x v="0"/>
  </r>
  <r>
    <n v="7399"/>
    <s v="N"/>
    <s v="Electric Utility"/>
    <s v="IC"/>
    <s v="DFO"/>
    <n v="673"/>
    <n v="73.88"/>
    <n v="2019"/>
    <n v="9109366.5403356794"/>
    <x v="4"/>
    <s v="heavy or residual fuel oil"/>
    <b v="1"/>
    <x v="2844"/>
    <x v="0"/>
  </r>
  <r>
    <n v="7399"/>
    <s v="N"/>
    <s v="Electric Utility"/>
    <s v="IC"/>
    <s v="NG"/>
    <n v="8820"/>
    <n v="971.12"/>
    <n v="2019"/>
    <n v="9082296.7295493856"/>
    <x v="3"/>
    <s v="natural gas"/>
    <b v="1"/>
    <x v="2845"/>
    <x v="0"/>
  </r>
  <r>
    <n v="7400"/>
    <s v="N"/>
    <s v="Electric Utility"/>
    <s v="IC"/>
    <s v="DFO"/>
    <n v="17"/>
    <n v="1"/>
    <n v="2019"/>
    <n v="17000000"/>
    <x v="4"/>
    <s v="heavy or residual fuel oil"/>
    <b v="1"/>
    <x v="2846"/>
    <x v="0"/>
  </r>
  <r>
    <n v="7405"/>
    <s v="N"/>
    <s v="Electric Utility"/>
    <s v="IC"/>
    <s v="DFO"/>
    <n v="35"/>
    <n v="3"/>
    <n v="2019"/>
    <n v="11666666.666666666"/>
    <x v="4"/>
    <s v="heavy or residual fuel oil"/>
    <b v="1"/>
    <x v="2847"/>
    <x v="0"/>
  </r>
  <r>
    <n v="7406"/>
    <s v="N"/>
    <s v="Electric Utility"/>
    <s v="IC"/>
    <s v="DFO"/>
    <n v="153"/>
    <n v="15"/>
    <n v="2019"/>
    <n v="10200000"/>
    <x v="4"/>
    <s v="heavy or residual fuel oil"/>
    <b v="1"/>
    <x v="2848"/>
    <x v="0"/>
  </r>
  <r>
    <n v="7408"/>
    <s v="N"/>
    <s v="Electric Utility"/>
    <s v="IC"/>
    <s v="DFO"/>
    <n v="29"/>
    <n v="0.58499999999999996"/>
    <n v="2019"/>
    <n v="49572649.572649576"/>
    <x v="4"/>
    <s v="heavy or residual fuel oil"/>
    <b v="1"/>
    <x v="2849"/>
    <x v="1"/>
  </r>
  <r>
    <n v="7408"/>
    <s v="N"/>
    <s v="Electric Utility"/>
    <s v="IC"/>
    <s v="NG"/>
    <n v="264"/>
    <n v="5.415"/>
    <n v="2019"/>
    <n v="48753462.603878111"/>
    <x v="3"/>
    <s v="natural gas"/>
    <b v="1"/>
    <x v="2850"/>
    <x v="1"/>
  </r>
  <r>
    <n v="7413"/>
    <s v="N"/>
    <s v="Electric Utility"/>
    <s v="IC"/>
    <s v="LFG"/>
    <n v="284629"/>
    <n v="19644"/>
    <n v="2019"/>
    <n v="14489360.61901853"/>
    <x v="8"/>
    <s v="biomass"/>
    <b v="1"/>
    <x v="2851"/>
    <x v="0"/>
  </r>
  <r>
    <n v="7414"/>
    <s v="N"/>
    <s v="Electric Utility"/>
    <s v="IC"/>
    <s v="DFO"/>
    <n v="29"/>
    <n v="-11"/>
    <n v="2019"/>
    <n v="-2636363.6363636362"/>
    <x v="4"/>
    <s v="heavy or residual fuel oil"/>
    <b v="1"/>
    <x v="2852"/>
    <x v="0"/>
  </r>
  <r>
    <n v="7415"/>
    <s v="N"/>
    <s v="Electric Utility"/>
    <s v="IC"/>
    <s v="DFO"/>
    <n v="135"/>
    <n v="13"/>
    <n v="2019"/>
    <n v="10384615.384615386"/>
    <x v="4"/>
    <s v="heavy or residual fuel oil"/>
    <b v="1"/>
    <x v="2853"/>
    <x v="0"/>
  </r>
  <r>
    <n v="7425"/>
    <s v="N"/>
    <s v="Electric Utility"/>
    <s v="GT"/>
    <s v="DFO"/>
    <n v="11566"/>
    <n v="957.8"/>
    <n v="2019"/>
    <n v="12075589.893505951"/>
    <x v="4"/>
    <s v="heavy or residual fuel oil"/>
    <b v="1"/>
    <x v="2854"/>
    <x v="0"/>
  </r>
  <r>
    <n v="7425"/>
    <s v="N"/>
    <s v="Electric Utility"/>
    <s v="GT"/>
    <s v="NG"/>
    <n v="120605"/>
    <n v="9988.2000000000007"/>
    <n v="2019"/>
    <n v="12074748.202879397"/>
    <x v="3"/>
    <s v="natural gas"/>
    <b v="1"/>
    <x v="2855"/>
    <x v="0"/>
  </r>
  <r>
    <n v="7427"/>
    <s v="N"/>
    <s v="Electric Utility"/>
    <s v="HY"/>
    <s v="WAT"/>
    <n v="1471054"/>
    <n v="165250"/>
    <n v="2019"/>
    <n v="8901990.9228441752"/>
    <x v="0"/>
    <s v="hydro"/>
    <b v="1"/>
    <x v="2856"/>
    <x v="0"/>
  </r>
  <r>
    <n v="7429"/>
    <s v="N"/>
    <s v="Electric Utility"/>
    <s v="IC"/>
    <s v="DFO"/>
    <n v="3130"/>
    <n v="135"/>
    <n v="2019"/>
    <n v="23185185.185185187"/>
    <x v="4"/>
    <s v="heavy or residual fuel oil"/>
    <b v="1"/>
    <x v="2857"/>
    <x v="1"/>
  </r>
  <r>
    <n v="7431"/>
    <s v="N"/>
    <s v="Electric Utility"/>
    <s v="HY"/>
    <s v="WAT"/>
    <n v="386995"/>
    <n v="43473"/>
    <n v="2019"/>
    <n v="8901962.1374186277"/>
    <x v="0"/>
    <s v="hydro"/>
    <b v="1"/>
    <x v="2858"/>
    <x v="0"/>
  </r>
  <r>
    <n v="7432"/>
    <s v="N"/>
    <s v="Electric Utility"/>
    <s v="IC"/>
    <s v="DFO"/>
    <n v="59"/>
    <n v="0"/>
    <n v="2019"/>
    <s v=""/>
    <x v="4"/>
    <s v="heavy or residual fuel oil"/>
    <b v="1"/>
    <x v="10"/>
    <x v="1"/>
  </r>
  <r>
    <n v="7437"/>
    <s v="N"/>
    <s v="Electric Utility"/>
    <s v="IC"/>
    <s v="DFO"/>
    <n v="63306"/>
    <n v="5886"/>
    <n v="2019"/>
    <n v="10755351.681957187"/>
    <x v="4"/>
    <s v="heavy or residual fuel oil"/>
    <b v="1"/>
    <x v="2859"/>
    <x v="0"/>
  </r>
  <r>
    <n v="7438"/>
    <s v="N"/>
    <s v="Electric Utility"/>
    <s v="IC"/>
    <s v="DFO"/>
    <n v="1242"/>
    <n v="118"/>
    <n v="2019"/>
    <n v="10525423.728813559"/>
    <x v="4"/>
    <s v="heavy or residual fuel oil"/>
    <b v="1"/>
    <x v="2860"/>
    <x v="0"/>
  </r>
  <r>
    <n v="7439"/>
    <s v="N"/>
    <s v="Electric Utility"/>
    <s v="IC"/>
    <s v="DFO"/>
    <n v="2023"/>
    <n v="266"/>
    <n v="2019"/>
    <n v="7605263.1578947371"/>
    <x v="4"/>
    <s v="heavy or residual fuel oil"/>
    <b v="1"/>
    <x v="2861"/>
    <x v="0"/>
  </r>
  <r>
    <n v="7440"/>
    <s v="N"/>
    <s v="Electric Utility"/>
    <s v="IC"/>
    <s v="DFO"/>
    <n v="1309"/>
    <n v="386"/>
    <n v="2019"/>
    <n v="3391191.7098445594"/>
    <x v="4"/>
    <s v="heavy or residual fuel oil"/>
    <b v="1"/>
    <x v="2862"/>
    <x v="0"/>
  </r>
  <r>
    <n v="7441"/>
    <s v="N"/>
    <s v="Electric Utility"/>
    <s v="IC"/>
    <s v="DFO"/>
    <n v="1297"/>
    <n v="191"/>
    <n v="2019"/>
    <n v="6790575.9162303666"/>
    <x v="4"/>
    <s v="heavy or residual fuel oil"/>
    <b v="1"/>
    <x v="2863"/>
    <x v="0"/>
  </r>
  <r>
    <n v="7447"/>
    <s v="N"/>
    <s v="Electric Utility"/>
    <s v="IC"/>
    <s v="DFO"/>
    <n v="457"/>
    <n v="44.253"/>
    <n v="2019"/>
    <n v="10326983.481345898"/>
    <x v="4"/>
    <s v="heavy or residual fuel oil"/>
    <b v="1"/>
    <x v="2864"/>
    <x v="0"/>
  </r>
  <r>
    <n v="7447"/>
    <s v="N"/>
    <s v="Electric Utility"/>
    <s v="IC"/>
    <s v="NG"/>
    <n v="2122"/>
    <n v="204.74700000000001"/>
    <n v="2019"/>
    <n v="10364010.217487924"/>
    <x v="3"/>
    <s v="natural gas"/>
    <b v="1"/>
    <x v="2865"/>
    <x v="0"/>
  </r>
  <r>
    <n v="7449"/>
    <s v="N"/>
    <s v="Electric Utility"/>
    <s v="GT"/>
    <s v="DFO"/>
    <n v="0"/>
    <n v="0"/>
    <n v="2019"/>
    <s v=""/>
    <x v="4"/>
    <s v="heavy or residual fuel oil"/>
    <b v="1"/>
    <x v="10"/>
    <x v="1"/>
  </r>
  <r>
    <n v="7449"/>
    <s v="N"/>
    <s v="Electric Utility"/>
    <s v="GT"/>
    <s v="NG"/>
    <n v="121294"/>
    <n v="12758"/>
    <n v="2019"/>
    <n v="9507289.5438156445"/>
    <x v="3"/>
    <s v="natural gas"/>
    <b v="1"/>
    <x v="2866"/>
    <x v="0"/>
  </r>
  <r>
    <n v="7450"/>
    <s v="N"/>
    <s v="Electric Utility"/>
    <s v="GT"/>
    <s v="DFO"/>
    <n v="0"/>
    <n v="0"/>
    <n v="2019"/>
    <s v=""/>
    <x v="4"/>
    <s v="heavy or residual fuel oil"/>
    <b v="1"/>
    <x v="10"/>
    <x v="1"/>
  </r>
  <r>
    <n v="7450"/>
    <s v="N"/>
    <s v="Electric Utility"/>
    <s v="GT"/>
    <s v="NG"/>
    <n v="121634"/>
    <n v="7208"/>
    <n v="2019"/>
    <n v="16874861.265260823"/>
    <x v="3"/>
    <s v="natural gas"/>
    <b v="1"/>
    <x v="2867"/>
    <x v="0"/>
  </r>
  <r>
    <n v="7451"/>
    <s v="N"/>
    <s v="Electric Utility"/>
    <s v="GT"/>
    <s v="DFO"/>
    <n v="0"/>
    <n v="0"/>
    <n v="2019"/>
    <s v=""/>
    <x v="4"/>
    <s v="heavy or residual fuel oil"/>
    <b v="1"/>
    <x v="10"/>
    <x v="1"/>
  </r>
  <r>
    <n v="7451"/>
    <s v="N"/>
    <s v="Electric Utility"/>
    <s v="GT"/>
    <s v="NG"/>
    <n v="8284"/>
    <n v="497"/>
    <n v="2019"/>
    <n v="16668008.048289739"/>
    <x v="3"/>
    <s v="natural gas"/>
    <b v="1"/>
    <x v="2868"/>
    <x v="0"/>
  </r>
  <r>
    <n v="7452"/>
    <s v="N"/>
    <s v="Electric Utility"/>
    <s v="GT"/>
    <s v="DFO"/>
    <n v="35"/>
    <n v="1.778"/>
    <n v="2019"/>
    <n v="19685039.370078743"/>
    <x v="4"/>
    <s v="heavy or residual fuel oil"/>
    <b v="1"/>
    <x v="2869"/>
    <x v="0"/>
  </r>
  <r>
    <n v="7452"/>
    <s v="N"/>
    <s v="Electric Utility"/>
    <s v="GT"/>
    <s v="NG"/>
    <n v="27433"/>
    <n v="1409.222"/>
    <n v="2019"/>
    <n v="19466769.607627474"/>
    <x v="3"/>
    <s v="natural gas"/>
    <b v="1"/>
    <x v="2870"/>
    <x v="0"/>
  </r>
  <r>
    <n v="7456"/>
    <s v="N"/>
    <s v="Electric Utility"/>
    <s v="GT"/>
    <s v="NG"/>
    <n v="2129610"/>
    <n v="176180"/>
    <n v="2019"/>
    <n v="12087694.403451016"/>
    <x v="3"/>
    <s v="natural gas"/>
    <b v="1"/>
    <x v="2871"/>
    <x v="0"/>
  </r>
  <r>
    <n v="7458"/>
    <s v="N"/>
    <s v="Electric Utility"/>
    <s v="HY"/>
    <s v="WAT"/>
    <n v="141996"/>
    <n v="15951"/>
    <n v="2019"/>
    <n v="8902012.413014859"/>
    <x v="0"/>
    <s v="hydro"/>
    <b v="1"/>
    <x v="2872"/>
    <x v="0"/>
  </r>
  <r>
    <n v="7462"/>
    <s v="N"/>
    <s v="Electric Utility"/>
    <s v="IC"/>
    <s v="DFO"/>
    <n v="16299"/>
    <n v="1612"/>
    <n v="2019"/>
    <n v="10111042.183622828"/>
    <x v="4"/>
    <s v="heavy or residual fuel oil"/>
    <b v="1"/>
    <x v="2873"/>
    <x v="0"/>
  </r>
  <r>
    <n v="7462"/>
    <s v="N"/>
    <s v="Electric Utility"/>
    <s v="IC"/>
    <s v="JF"/>
    <n v="0"/>
    <n v="0"/>
    <n v="2019"/>
    <s v=""/>
    <x v="10"/>
    <s v="petroleum"/>
    <b v="1"/>
    <x v="107"/>
    <x v="1"/>
  </r>
  <r>
    <n v="7463"/>
    <s v="N"/>
    <s v="Electric Utility"/>
    <s v="IC"/>
    <s v="DFO"/>
    <n v="37434"/>
    <n v="4437"/>
    <n v="2019"/>
    <n v="8436781.6091954019"/>
    <x v="4"/>
    <s v="heavy or residual fuel oil"/>
    <b v="1"/>
    <x v="2874"/>
    <x v="0"/>
  </r>
  <r>
    <n v="7463"/>
    <s v="N"/>
    <s v="Electric Utility"/>
    <s v="IC"/>
    <s v="JF"/>
    <n v="0"/>
    <n v="0"/>
    <n v="2019"/>
    <s v=""/>
    <x v="10"/>
    <s v="petroleum"/>
    <b v="1"/>
    <x v="107"/>
    <x v="1"/>
  </r>
  <r>
    <n v="7464"/>
    <s v="N"/>
    <s v="Electric Utility"/>
    <s v="IC"/>
    <s v="DFO"/>
    <n v="18764"/>
    <n v="2139"/>
    <n v="2019"/>
    <n v="8772323.5156615246"/>
    <x v="4"/>
    <s v="heavy or residual fuel oil"/>
    <b v="1"/>
    <x v="2875"/>
    <x v="0"/>
  </r>
  <r>
    <n v="7464"/>
    <s v="N"/>
    <s v="Electric Utility"/>
    <s v="IC"/>
    <s v="JF"/>
    <n v="0"/>
    <n v="0"/>
    <n v="2019"/>
    <s v=""/>
    <x v="10"/>
    <s v="petroleum"/>
    <b v="1"/>
    <x v="107"/>
    <x v="1"/>
  </r>
  <r>
    <n v="7469"/>
    <s v="N"/>
    <s v="Electric Utility"/>
    <s v="IC"/>
    <s v="DFO"/>
    <n v="72"/>
    <n v="9.1029999999999998"/>
    <n v="2019"/>
    <n v="7909480.3910798635"/>
    <x v="4"/>
    <s v="heavy or residual fuel oil"/>
    <b v="1"/>
    <x v="2876"/>
    <x v="0"/>
  </r>
  <r>
    <n v="7469"/>
    <s v="N"/>
    <s v="Electric Utility"/>
    <s v="IC"/>
    <s v="NG"/>
    <n v="7"/>
    <n v="0.89700000000000002"/>
    <n v="2019"/>
    <n v="7803790.4124860642"/>
    <x v="3"/>
    <s v="natural gas"/>
    <b v="1"/>
    <x v="2877"/>
    <x v="0"/>
  </r>
  <r>
    <n v="7470"/>
    <s v="N"/>
    <s v="Electric Utility"/>
    <s v="IC"/>
    <s v="DFO"/>
    <n v="93"/>
    <n v="8"/>
    <n v="2019"/>
    <n v="11625000"/>
    <x v="4"/>
    <s v="heavy or residual fuel oil"/>
    <b v="1"/>
    <x v="2878"/>
    <x v="0"/>
  </r>
  <r>
    <n v="7470"/>
    <s v="N"/>
    <s v="Electric Utility"/>
    <s v="IC"/>
    <s v="NG"/>
    <n v="0"/>
    <n v="0"/>
    <n v="2019"/>
    <s v=""/>
    <x v="3"/>
    <s v="natural gas"/>
    <b v="1"/>
    <x v="30"/>
    <x v="1"/>
  </r>
  <r>
    <n v="7474"/>
    <s v="N"/>
    <s v="Electric Utility"/>
    <s v="HY"/>
    <s v="WAT"/>
    <n v="63390"/>
    <n v="7121"/>
    <n v="2019"/>
    <n v="8901839.6292655524"/>
    <x v="0"/>
    <s v="hydro"/>
    <b v="1"/>
    <x v="2879"/>
    <x v="0"/>
  </r>
  <r>
    <n v="7479"/>
    <s v="N"/>
    <s v="Electric Utility"/>
    <s v="IC"/>
    <s v="DFO"/>
    <n v="1697"/>
    <n v="-1052"/>
    <n v="2019"/>
    <n v="-1613117.8707224333"/>
    <x v="4"/>
    <s v="heavy or residual fuel oil"/>
    <b v="1"/>
    <x v="2880"/>
    <x v="0"/>
  </r>
  <r>
    <n v="7480"/>
    <s v="N"/>
    <s v="Electric Utility"/>
    <s v="GT"/>
    <s v="NG"/>
    <n v="1492"/>
    <n v="19"/>
    <n v="2019"/>
    <n v="78526315.789473683"/>
    <x v="3"/>
    <s v="natural gas"/>
    <b v="1"/>
    <x v="2881"/>
    <x v="1"/>
  </r>
  <r>
    <n v="7481"/>
    <s v="N"/>
    <s v="Electric Utility"/>
    <s v="IC"/>
    <s v="DFO"/>
    <n v="93"/>
    <n v="7"/>
    <n v="2019"/>
    <n v="13285714.285714287"/>
    <x v="4"/>
    <s v="heavy or residual fuel oil"/>
    <b v="1"/>
    <x v="2882"/>
    <x v="0"/>
  </r>
  <r>
    <n v="7482"/>
    <s v="N"/>
    <s v="Electric Utility"/>
    <s v="IC"/>
    <s v="DFO"/>
    <n v="35636"/>
    <n v="2782"/>
    <n v="2019"/>
    <n v="12809489.575844714"/>
    <x v="4"/>
    <s v="heavy or residual fuel oil"/>
    <b v="1"/>
    <x v="2883"/>
    <x v="0"/>
  </r>
  <r>
    <n v="7483"/>
    <s v="N"/>
    <s v="Electric Utility"/>
    <s v="IC"/>
    <s v="DFO"/>
    <n v="46532"/>
    <n v="4510"/>
    <n v="2019"/>
    <n v="10317516.629711753"/>
    <x v="4"/>
    <s v="heavy or residual fuel oil"/>
    <b v="1"/>
    <x v="2884"/>
    <x v="0"/>
  </r>
  <r>
    <n v="7484"/>
    <s v="N"/>
    <s v="Electric Utility"/>
    <s v="IC"/>
    <s v="DFO"/>
    <n v="20756"/>
    <n v="1675.12"/>
    <n v="2019"/>
    <n v="12390754.095229"/>
    <x v="4"/>
    <s v="heavy or residual fuel oil"/>
    <b v="1"/>
    <x v="2885"/>
    <x v="0"/>
  </r>
  <r>
    <n v="7484"/>
    <s v="N"/>
    <s v="Electric Utility"/>
    <s v="IC"/>
    <s v="NG"/>
    <n v="64763"/>
    <n v="5226.88"/>
    <n v="2019"/>
    <n v="12390374.372474592"/>
    <x v="3"/>
    <s v="natural gas"/>
    <b v="1"/>
    <x v="2886"/>
    <x v="0"/>
  </r>
  <r>
    <n v="7485"/>
    <s v="N"/>
    <s v="Electric Utility"/>
    <s v="IC"/>
    <s v="DFO"/>
    <n v="75790"/>
    <n v="6269"/>
    <n v="2019"/>
    <n v="12089647.471686075"/>
    <x v="4"/>
    <s v="heavy or residual fuel oil"/>
    <b v="1"/>
    <x v="2887"/>
    <x v="0"/>
  </r>
  <r>
    <n v="7485"/>
    <s v="N"/>
    <s v="Electric Utility"/>
    <s v="IC"/>
    <s v="NG"/>
    <n v="0"/>
    <n v="0"/>
    <n v="2019"/>
    <s v=""/>
    <x v="3"/>
    <s v="natural gas"/>
    <b v="1"/>
    <x v="30"/>
    <x v="1"/>
  </r>
  <r>
    <n v="7486"/>
    <s v="N"/>
    <s v="Electric Utility"/>
    <s v="IC"/>
    <s v="DFO"/>
    <n v="38596"/>
    <n v="3667"/>
    <n v="2019"/>
    <n v="10525224.979547314"/>
    <x v="4"/>
    <s v="heavy or residual fuel oil"/>
    <b v="1"/>
    <x v="2888"/>
    <x v="0"/>
  </r>
  <r>
    <n v="7487"/>
    <s v="N"/>
    <s v="Electric Utility"/>
    <s v="IC"/>
    <s v="DFO"/>
    <n v="41325"/>
    <n v="3813"/>
    <n v="2019"/>
    <n v="10837922.895357985"/>
    <x v="4"/>
    <s v="heavy or residual fuel oil"/>
    <b v="1"/>
    <x v="2889"/>
    <x v="0"/>
  </r>
  <r>
    <n v="7488"/>
    <s v="N"/>
    <s v="Electric Utility"/>
    <s v="IC"/>
    <s v="DFO"/>
    <n v="78296"/>
    <n v="6962"/>
    <n v="2019"/>
    <n v="11246193.622522263"/>
    <x v="4"/>
    <s v="heavy or residual fuel oil"/>
    <b v="1"/>
    <x v="2890"/>
    <x v="0"/>
  </r>
  <r>
    <n v="7489"/>
    <s v="N"/>
    <s v="Electric Utility"/>
    <s v="HY"/>
    <s v="WAT"/>
    <n v="122883"/>
    <n v="13804"/>
    <n v="2019"/>
    <n v="8901984.9319037963"/>
    <x v="0"/>
    <s v="hydro"/>
    <b v="1"/>
    <x v="2891"/>
    <x v="0"/>
  </r>
  <r>
    <n v="7497"/>
    <s v="N"/>
    <s v="Electric Utility"/>
    <s v="IC"/>
    <s v="DFO"/>
    <n v="0"/>
    <n v="0"/>
    <n v="2019"/>
    <s v=""/>
    <x v="4"/>
    <s v="heavy or residual fuel oil"/>
    <b v="1"/>
    <x v="10"/>
    <x v="1"/>
  </r>
  <r>
    <n v="7497"/>
    <s v="N"/>
    <s v="Electric Utility"/>
    <s v="IC"/>
    <s v="NG"/>
    <n v="0"/>
    <n v="0"/>
    <n v="2019"/>
    <s v=""/>
    <x v="3"/>
    <s v="natural gas"/>
    <b v="1"/>
    <x v="30"/>
    <x v="1"/>
  </r>
  <r>
    <n v="7501"/>
    <s v="N"/>
    <s v="Electric Utility"/>
    <s v="WT"/>
    <s v="WND"/>
    <n v="32767"/>
    <n v="3681"/>
    <n v="2019"/>
    <n v="8901657.1583808754"/>
    <x v="9"/>
    <s v="wind"/>
    <b v="1"/>
    <x v="2892"/>
    <x v="1"/>
  </r>
  <r>
    <n v="7502"/>
    <s v="N"/>
    <s v="Electric Utility"/>
    <s v="IC"/>
    <s v="DFO"/>
    <n v="483210"/>
    <n v="52998"/>
    <n v="2019"/>
    <n v="9117513.8684478663"/>
    <x v="4"/>
    <s v="heavy or residual fuel oil"/>
    <b v="1"/>
    <x v="2893"/>
    <x v="0"/>
  </r>
  <r>
    <n v="7503"/>
    <s v="N"/>
    <s v="Electric Utility"/>
    <s v="IC"/>
    <s v="DFO"/>
    <n v="12362"/>
    <n v="1194.6199999999999"/>
    <n v="2019"/>
    <n v="10348060.471112154"/>
    <x v="4"/>
    <s v="heavy or residual fuel oil"/>
    <b v="1"/>
    <x v="2894"/>
    <x v="0"/>
  </r>
  <r>
    <n v="7504"/>
    <s v="N"/>
    <s v="Electric Utility"/>
    <s v="GT"/>
    <s v="NG"/>
    <n v="438644"/>
    <n v="50296"/>
    <n v="2019"/>
    <n v="8721250.1988229677"/>
    <x v="3"/>
    <s v="natural gas"/>
    <b v="1"/>
    <x v="2895"/>
    <x v="0"/>
  </r>
  <r>
    <n v="7504"/>
    <s v="N"/>
    <s v="Electric Utility"/>
    <s v="ST"/>
    <s v="DFO"/>
    <n v="0"/>
    <n v="0"/>
    <n v="2019"/>
    <s v=""/>
    <x v="4"/>
    <s v="heavy or residual fuel oil"/>
    <b v="1"/>
    <x v="10"/>
    <x v="1"/>
  </r>
  <r>
    <n v="7504"/>
    <s v="N"/>
    <s v="Electric Utility"/>
    <s v="ST"/>
    <s v="NG"/>
    <n v="9812"/>
    <n v="777.40599999999995"/>
    <n v="2019"/>
    <n v="12621461.630087754"/>
    <x v="3"/>
    <s v="natural gas"/>
    <b v="1"/>
    <x v="2896"/>
    <x v="0"/>
  </r>
  <r>
    <n v="7504"/>
    <s v="N"/>
    <s v="Electric Utility"/>
    <s v="ST"/>
    <s v="SUB"/>
    <n v="8205466"/>
    <n v="663779.59"/>
    <n v="2019"/>
    <n v="12361732.905948495"/>
    <x v="2"/>
    <s v="hard coal"/>
    <b v="1"/>
    <x v="2897"/>
    <x v="0"/>
  </r>
  <r>
    <n v="7505"/>
    <s v="N"/>
    <s v="Electric Utility"/>
    <s v="IC"/>
    <s v="DFO"/>
    <n v="288"/>
    <n v="20"/>
    <n v="2019"/>
    <n v="14400000"/>
    <x v="4"/>
    <s v="heavy or residual fuel oil"/>
    <b v="1"/>
    <x v="1147"/>
    <x v="0"/>
  </r>
  <r>
    <n v="7507"/>
    <s v="N"/>
    <s v="Electric Utility"/>
    <s v="HY"/>
    <s v="WAT"/>
    <n v="43548"/>
    <n v="4892"/>
    <n v="2019"/>
    <n v="8901880.6214227304"/>
    <x v="0"/>
    <s v="hydro"/>
    <b v="1"/>
    <x v="2175"/>
    <x v="0"/>
  </r>
  <r>
    <n v="7508"/>
    <s v="N"/>
    <s v="Electric Utility"/>
    <s v="HY"/>
    <s v="WAT"/>
    <n v="378959"/>
    <n v="42570"/>
    <n v="2019"/>
    <n v="8902020.2020202018"/>
    <x v="0"/>
    <s v="hydro"/>
    <b v="1"/>
    <x v="2898"/>
    <x v="0"/>
  </r>
  <r>
    <n v="7511"/>
    <s v="N"/>
    <s v="Electric Utility"/>
    <s v="HY"/>
    <s v="WAT"/>
    <n v="643295"/>
    <n v="72264"/>
    <n v="2019"/>
    <n v="8902012.0668659359"/>
    <x v="0"/>
    <s v="hydro"/>
    <b v="1"/>
    <x v="2899"/>
    <x v="0"/>
  </r>
  <r>
    <n v="7512"/>
    <s v="N"/>
    <s v="Electric Utility"/>
    <s v="CA"/>
    <s v="NG"/>
    <n v="0"/>
    <n v="1257150"/>
    <n v="2019"/>
    <n v="0"/>
    <x v="1"/>
    <s v="natural gas"/>
    <b v="1"/>
    <x v="91"/>
    <x v="0"/>
  </r>
  <r>
    <n v="7512"/>
    <s v="N"/>
    <s v="Electric Utility"/>
    <s v="CT"/>
    <s v="NG"/>
    <n v="23727563"/>
    <n v="2115668"/>
    <n v="2019"/>
    <n v="11215163.721340021"/>
    <x v="1"/>
    <s v="natural gas"/>
    <b v="1"/>
    <x v="2900"/>
    <x v="0"/>
  </r>
  <r>
    <n v="7513"/>
    <s v="N"/>
    <s v="NAICS-22 Non-Cogen"/>
    <s v="ST"/>
    <s v="WDS"/>
    <n v="0"/>
    <n v="0"/>
    <n v="2019"/>
    <s v=""/>
    <x v="8"/>
    <s v="biomass"/>
    <b v="1"/>
    <x v="67"/>
    <x v="1"/>
  </r>
  <r>
    <n v="7515"/>
    <s v="N"/>
    <s v="Electric Utility"/>
    <s v="GT"/>
    <s v="DFO"/>
    <n v="2453"/>
    <n v="185.19499999999999"/>
    <n v="2019"/>
    <n v="13245497.988606606"/>
    <x v="4"/>
    <s v="heavy or residual fuel oil"/>
    <b v="1"/>
    <x v="2901"/>
    <x v="0"/>
  </r>
  <r>
    <n v="7515"/>
    <s v="N"/>
    <s v="Electric Utility"/>
    <s v="GT"/>
    <s v="NG"/>
    <n v="124975"/>
    <n v="9431.8050000000003"/>
    <n v="2019"/>
    <n v="13250379.964386456"/>
    <x v="3"/>
    <s v="natural gas"/>
    <b v="1"/>
    <x v="2902"/>
    <x v="0"/>
  </r>
  <r>
    <n v="7526"/>
    <s v="N"/>
    <s v="Electric Utility"/>
    <s v="WT"/>
    <s v="WND"/>
    <n v="4649977"/>
    <n v="522352"/>
    <n v="2019"/>
    <n v="8901999.0351333972"/>
    <x v="9"/>
    <s v="wind"/>
    <b v="1"/>
    <x v="2903"/>
    <x v="0"/>
  </r>
  <r>
    <n v="7527"/>
    <s v="Y"/>
    <s v="Electric Utility"/>
    <s v="CA"/>
    <s v="NG"/>
    <n v="0"/>
    <n v="45547.923000000003"/>
    <n v="2019"/>
    <n v="0"/>
    <x v="1"/>
    <s v="natural gas"/>
    <b v="1"/>
    <x v="91"/>
    <x v="0"/>
  </r>
  <r>
    <n v="7527"/>
    <s v="Y"/>
    <s v="Electric Utility"/>
    <s v="CA"/>
    <s v="OBG"/>
    <n v="0"/>
    <n v="4520.0770000000002"/>
    <n v="2019"/>
    <n v="0"/>
    <x v="8"/>
    <s v="biomass"/>
    <b v="1"/>
    <x v="2904"/>
    <x v="0"/>
  </r>
  <r>
    <n v="7527"/>
    <s v="Y"/>
    <s v="Electric Utility"/>
    <s v="CT"/>
    <s v="NG"/>
    <n v="2099258"/>
    <n v="218300.57"/>
    <n v="2019"/>
    <n v="9616365.1794404369"/>
    <x v="1"/>
    <s v="natural gas"/>
    <b v="1"/>
    <x v="2905"/>
    <x v="0"/>
  </r>
  <r>
    <n v="7527"/>
    <s v="Y"/>
    <s v="Electric Utility"/>
    <s v="CT"/>
    <s v="OBG"/>
    <n v="155384"/>
    <n v="15019.433999999999"/>
    <n v="2019"/>
    <n v="10345529.665099232"/>
    <x v="8"/>
    <s v="biomass"/>
    <b v="1"/>
    <x v="2906"/>
    <x v="0"/>
  </r>
  <r>
    <n v="7527"/>
    <s v="Y"/>
    <s v="Electric Utility"/>
    <s v="GT"/>
    <s v="NG"/>
    <n v="73707"/>
    <n v="9128"/>
    <n v="2019"/>
    <n v="8074824.7151621385"/>
    <x v="3"/>
    <s v="natural gas"/>
    <b v="1"/>
    <x v="2907"/>
    <x v="0"/>
  </r>
  <r>
    <n v="7538"/>
    <s v="N"/>
    <s v="Electric Utility"/>
    <s v="GT"/>
    <s v="DFO"/>
    <n v="91214"/>
    <n v="7893.7669999999998"/>
    <n v="2019"/>
    <n v="11555192.850257678"/>
    <x v="4"/>
    <s v="heavy or residual fuel oil"/>
    <b v="1"/>
    <x v="2908"/>
    <x v="0"/>
  </r>
  <r>
    <n v="7538"/>
    <s v="N"/>
    <s v="Electric Utility"/>
    <s v="GT"/>
    <s v="NG"/>
    <n v="1529243"/>
    <n v="132342.23000000001"/>
    <n v="2019"/>
    <n v="11555215.595203435"/>
    <x v="3"/>
    <s v="natural gas"/>
    <b v="1"/>
    <x v="2909"/>
    <x v="0"/>
  </r>
  <r>
    <n v="7541"/>
    <s v="N"/>
    <s v="Electric Utility"/>
    <s v="HY"/>
    <s v="WAT"/>
    <n v="151796"/>
    <n v="17052"/>
    <n v="2019"/>
    <n v="8901946.9856908266"/>
    <x v="0"/>
    <s v="hydro"/>
    <b v="1"/>
    <x v="2910"/>
    <x v="0"/>
  </r>
  <r>
    <n v="7545"/>
    <s v="N"/>
    <s v="Electric Utility"/>
    <s v="HY"/>
    <s v="WAT"/>
    <n v="1395611"/>
    <n v="156775"/>
    <n v="2019"/>
    <n v="8901999.6810715999"/>
    <x v="0"/>
    <s v="hydro"/>
    <b v="1"/>
    <x v="2911"/>
    <x v="0"/>
  </r>
  <r>
    <n v="7546"/>
    <s v="N"/>
    <s v="Electric Utility"/>
    <s v="CA"/>
    <s v="DFO"/>
    <n v="0"/>
    <n v="0"/>
    <n v="2019"/>
    <s v=""/>
    <x v="4"/>
    <s v="heavy or residual fuel oil"/>
    <b v="1"/>
    <x v="10"/>
    <x v="1"/>
  </r>
  <r>
    <n v="7546"/>
    <s v="N"/>
    <s v="Electric Utility"/>
    <s v="CA"/>
    <s v="NG"/>
    <n v="0"/>
    <n v="0"/>
    <n v="2019"/>
    <s v=""/>
    <x v="1"/>
    <s v="natural gas"/>
    <b v="1"/>
    <x v="435"/>
    <x v="1"/>
  </r>
  <r>
    <n v="7546"/>
    <s v="N"/>
    <s v="Electric Utility"/>
    <s v="CT"/>
    <s v="DFO"/>
    <n v="0"/>
    <n v="0"/>
    <n v="2019"/>
    <s v=""/>
    <x v="4"/>
    <s v="heavy or residual fuel oil"/>
    <b v="1"/>
    <x v="10"/>
    <x v="1"/>
  </r>
  <r>
    <n v="7546"/>
    <s v="N"/>
    <s v="Electric Utility"/>
    <s v="CT"/>
    <s v="NG"/>
    <n v="467128"/>
    <n v="51659"/>
    <n v="2019"/>
    <n v="9042528.8913838826"/>
    <x v="1"/>
    <s v="natural gas"/>
    <b v="1"/>
    <x v="2912"/>
    <x v="0"/>
  </r>
  <r>
    <n v="7546"/>
    <s v="N"/>
    <s v="Electric Utility"/>
    <s v="GT"/>
    <s v="NG"/>
    <n v="1742"/>
    <n v="15957"/>
    <n v="2019"/>
    <n v="109168.39004825469"/>
    <x v="3"/>
    <s v="natural gas"/>
    <b v="1"/>
    <x v="2913"/>
    <x v="0"/>
  </r>
  <r>
    <n v="7548"/>
    <s v="N"/>
    <s v="Electric Utility"/>
    <s v="HY"/>
    <s v="WAT"/>
    <n v="49059"/>
    <n v="5511"/>
    <n v="2019"/>
    <n v="8902014.1535111591"/>
    <x v="0"/>
    <s v="hydro"/>
    <b v="1"/>
    <x v="2914"/>
    <x v="0"/>
  </r>
  <r>
    <n v="7551"/>
    <s v="Y"/>
    <s v="Electric Utility"/>
    <s v="CA"/>
    <s v="NG"/>
    <n v="40934"/>
    <n v="115445"/>
    <n v="2019"/>
    <n v="354575.77201264672"/>
    <x v="1"/>
    <s v="natural gas"/>
    <b v="1"/>
    <x v="2915"/>
    <x v="0"/>
  </r>
  <r>
    <n v="7551"/>
    <s v="Y"/>
    <s v="Electric Utility"/>
    <s v="CT"/>
    <s v="NG"/>
    <n v="5012142"/>
    <n v="585087"/>
    <n v="2019"/>
    <n v="8566490.1117269751"/>
    <x v="1"/>
    <s v="natural gas"/>
    <b v="1"/>
    <x v="2916"/>
    <x v="0"/>
  </r>
  <r>
    <n v="7551"/>
    <s v="Y"/>
    <s v="Electric Utility"/>
    <s v="GT"/>
    <s v="NG"/>
    <n v="205592"/>
    <n v="28536"/>
    <n v="2019"/>
    <n v="7204653.7706756378"/>
    <x v="3"/>
    <s v="natural gas"/>
    <b v="1"/>
    <x v="2917"/>
    <x v="0"/>
  </r>
  <r>
    <n v="7552"/>
    <s v="Y"/>
    <s v="Electric Utility"/>
    <s v="CA"/>
    <s v="NG"/>
    <n v="8017"/>
    <n v="234146"/>
    <n v="2019"/>
    <n v="34239.320765676115"/>
    <x v="1"/>
    <s v="natural gas"/>
    <b v="1"/>
    <x v="2918"/>
    <x v="0"/>
  </r>
  <r>
    <n v="7552"/>
    <s v="Y"/>
    <s v="Electric Utility"/>
    <s v="CT"/>
    <s v="NG"/>
    <n v="5118132"/>
    <n v="410290"/>
    <n v="2019"/>
    <n v="12474425.406419849"/>
    <x v="1"/>
    <s v="natural gas"/>
    <b v="1"/>
    <x v="2919"/>
    <x v="0"/>
  </r>
  <r>
    <n v="7555"/>
    <s v="N"/>
    <s v="Electric Utility"/>
    <s v="IC"/>
    <s v="DFO"/>
    <n v="174"/>
    <n v="-116.104"/>
    <n v="2019"/>
    <n v="-1498656.3770412733"/>
    <x v="4"/>
    <s v="heavy or residual fuel oil"/>
    <b v="1"/>
    <x v="2920"/>
    <x v="0"/>
  </r>
  <r>
    <n v="7555"/>
    <s v="N"/>
    <s v="Electric Utility"/>
    <s v="IC"/>
    <s v="NG"/>
    <n v="972"/>
    <n v="-661.89599999999996"/>
    <n v="2019"/>
    <n v="-1468508.6478842599"/>
    <x v="3"/>
    <s v="natural gas"/>
    <b v="1"/>
    <x v="2921"/>
    <x v="0"/>
  </r>
  <r>
    <n v="7556"/>
    <s v="N"/>
    <s v="Commercial NAICS Non-Cogen"/>
    <s v="IC"/>
    <s v="DFO"/>
    <n v="455"/>
    <n v="24"/>
    <n v="2019"/>
    <n v="18958333.333333332"/>
    <x v="4"/>
    <s v="heavy or residual fuel oil"/>
    <b v="0"/>
    <x v="2922"/>
    <x v="0"/>
  </r>
  <r>
    <n v="7583"/>
    <s v="N"/>
    <s v="NAICS-22 Non-Cogen"/>
    <s v="HY"/>
    <s v="WAT"/>
    <n v="43692"/>
    <n v="4908"/>
    <n v="2019"/>
    <n v="8902200.4889975563"/>
    <x v="0"/>
    <s v="hydro"/>
    <b v="1"/>
    <x v="2923"/>
    <x v="1"/>
  </r>
  <r>
    <n v="7584"/>
    <s v="N"/>
    <s v="Electric Utility"/>
    <s v="IC"/>
    <s v="DFO"/>
    <n v="96"/>
    <n v="7"/>
    <n v="2019"/>
    <n v="13714285.714285713"/>
    <x v="4"/>
    <s v="heavy or residual fuel oil"/>
    <b v="1"/>
    <x v="1369"/>
    <x v="0"/>
  </r>
  <r>
    <n v="7588"/>
    <s v="N"/>
    <s v="Electric Utility"/>
    <s v="HY"/>
    <s v="WAT"/>
    <n v="2727073"/>
    <n v="306344"/>
    <n v="2019"/>
    <n v="8901995.7955762148"/>
    <x v="0"/>
    <s v="hydro"/>
    <b v="1"/>
    <x v="2924"/>
    <x v="0"/>
  </r>
  <r>
    <n v="7593"/>
    <s v="N"/>
    <s v="Electric Utility"/>
    <s v="HY"/>
    <s v="WAT"/>
    <n v="294318"/>
    <n v="33062"/>
    <n v="2019"/>
    <n v="8902002.2987115122"/>
    <x v="0"/>
    <s v="hydro"/>
    <b v="1"/>
    <x v="2925"/>
    <x v="0"/>
  </r>
  <r>
    <n v="7594"/>
    <s v="N"/>
    <s v="Electric Utility"/>
    <s v="HY"/>
    <s v="WAT"/>
    <n v="2380003"/>
    <n v="267356"/>
    <n v="2019"/>
    <n v="8901999.581082901"/>
    <x v="0"/>
    <s v="hydro"/>
    <b v="1"/>
    <x v="2926"/>
    <x v="0"/>
  </r>
  <r>
    <n v="7603"/>
    <s v="N"/>
    <s v="Electric Utility"/>
    <s v="IC"/>
    <s v="DFO"/>
    <n v="430"/>
    <n v="52"/>
    <n v="2019"/>
    <n v="8269230.7692307699"/>
    <x v="4"/>
    <s v="heavy or residual fuel oil"/>
    <b v="1"/>
    <x v="2927"/>
    <x v="0"/>
  </r>
  <r>
    <n v="7604"/>
    <s v="N"/>
    <s v="Electric Utility"/>
    <s v="CS"/>
    <s v="NG"/>
    <n v="7301417"/>
    <n v="1002087"/>
    <n v="2019"/>
    <n v="7286210.678314358"/>
    <x v="1"/>
    <s v="natural gas"/>
    <b v="1"/>
    <x v="2928"/>
    <x v="0"/>
  </r>
  <r>
    <n v="7605"/>
    <s v="N"/>
    <s v="Electric Utility"/>
    <s v="CS"/>
    <s v="NG"/>
    <n v="12829285"/>
    <n v="1746286"/>
    <n v="2019"/>
    <n v="7346611.6088659018"/>
    <x v="1"/>
    <s v="natural gas"/>
    <b v="1"/>
    <x v="2929"/>
    <x v="0"/>
  </r>
  <r>
    <n v="7646"/>
    <s v="N"/>
    <s v="Electric Utility"/>
    <s v="HY"/>
    <s v="WAT"/>
    <n v="393175"/>
    <n v="44167"/>
    <n v="2019"/>
    <n v="8902008.2867299113"/>
    <x v="0"/>
    <s v="hydro"/>
    <b v="1"/>
    <x v="2930"/>
    <x v="0"/>
  </r>
  <r>
    <n v="7657"/>
    <s v="N"/>
    <s v="Electric Utility"/>
    <s v="HY"/>
    <s v="WAT"/>
    <n v="107858"/>
    <n v="12116"/>
    <n v="2019"/>
    <n v="8902112.9085506778"/>
    <x v="0"/>
    <s v="hydro"/>
    <b v="1"/>
    <x v="2931"/>
    <x v="0"/>
  </r>
  <r>
    <n v="7690"/>
    <s v="N"/>
    <s v="NAICS-22 Non-Cogen"/>
    <s v="GT"/>
    <s v="LFG"/>
    <n v="0"/>
    <n v="0"/>
    <n v="2019"/>
    <s v=""/>
    <x v="8"/>
    <s v="biomass"/>
    <b v="1"/>
    <x v="67"/>
    <x v="1"/>
  </r>
  <r>
    <n v="7690"/>
    <s v="N"/>
    <s v="NAICS-22 Non-Cogen"/>
    <s v="GT"/>
    <s v="NG"/>
    <n v="0"/>
    <n v="0"/>
    <n v="2019"/>
    <s v=""/>
    <x v="3"/>
    <s v="natural gas"/>
    <b v="1"/>
    <x v="30"/>
    <x v="1"/>
  </r>
  <r>
    <n v="7690"/>
    <s v="N"/>
    <s v="NAICS-22 Non-Cogen"/>
    <s v="GT"/>
    <s v="PG"/>
    <n v="0"/>
    <n v="0"/>
    <n v="2019"/>
    <s v=""/>
    <x v="7"/>
    <s v="other"/>
    <b v="1"/>
    <x v="39"/>
    <x v="1"/>
  </r>
  <r>
    <n v="7693"/>
    <s v="N"/>
    <s v="Electric Utility"/>
    <s v="GT"/>
    <s v="NG"/>
    <n v="210458"/>
    <n v="22235"/>
    <n v="2019"/>
    <n v="9465167.5286710132"/>
    <x v="3"/>
    <s v="natural gas"/>
    <b v="1"/>
    <x v="2932"/>
    <x v="0"/>
  </r>
  <r>
    <n v="7701"/>
    <s v="N"/>
    <s v="NAICS-22 Non-Cogen"/>
    <s v="ST"/>
    <s v="DFO"/>
    <n v="0"/>
    <n v="0"/>
    <n v="2019"/>
    <s v=""/>
    <x v="4"/>
    <s v="heavy or residual fuel oil"/>
    <b v="1"/>
    <x v="10"/>
    <x v="1"/>
  </r>
  <r>
    <n v="7701"/>
    <s v="N"/>
    <s v="NAICS-22 Non-Cogen"/>
    <s v="ST"/>
    <s v="LFG"/>
    <n v="2849474"/>
    <n v="196328.6"/>
    <n v="2019"/>
    <n v="14513799.82335737"/>
    <x v="8"/>
    <s v="biomass"/>
    <b v="1"/>
    <x v="2933"/>
    <x v="0"/>
  </r>
  <r>
    <n v="7701"/>
    <s v="N"/>
    <s v="NAICS-22 Non-Cogen"/>
    <s v="ST"/>
    <s v="NG"/>
    <n v="29077"/>
    <n v="2046.3969999999999"/>
    <n v="2019"/>
    <n v="14208875.403941659"/>
    <x v="3"/>
    <s v="natural gas"/>
    <b v="1"/>
    <x v="2934"/>
    <x v="0"/>
  </r>
  <r>
    <n v="7709"/>
    <s v="N"/>
    <s v="NAICS-22 Non-Cogen"/>
    <s v="GT"/>
    <s v="DFO"/>
    <n v="3380"/>
    <n v="276.73099999999999"/>
    <n v="2019"/>
    <n v="12214027.340630433"/>
    <x v="4"/>
    <s v="heavy or residual fuel oil"/>
    <b v="1"/>
    <x v="2935"/>
    <x v="0"/>
  </r>
  <r>
    <n v="7709"/>
    <s v="N"/>
    <s v="NAICS-22 Non-Cogen"/>
    <s v="GT"/>
    <s v="NG"/>
    <n v="5963016"/>
    <n v="488257.27"/>
    <n v="2019"/>
    <n v="12212856.554086741"/>
    <x v="3"/>
    <s v="natural gas"/>
    <b v="1"/>
    <x v="2287"/>
    <x v="0"/>
  </r>
  <r>
    <n v="7710"/>
    <s v="N"/>
    <s v="NAICS-22 Non-Cogen"/>
    <s v="CA"/>
    <s v="NG"/>
    <n v="7805401"/>
    <n v="4720198"/>
    <n v="2019"/>
    <n v="1653617.2846986502"/>
    <x v="1"/>
    <s v="natural gas"/>
    <b v="1"/>
    <x v="2936"/>
    <x v="0"/>
  </r>
  <r>
    <n v="7710"/>
    <s v="N"/>
    <s v="NAICS-22 Non-Cogen"/>
    <s v="CT"/>
    <s v="NG"/>
    <n v="80106604"/>
    <n v="7742438"/>
    <n v="2019"/>
    <n v="10346431.447045492"/>
    <x v="1"/>
    <s v="natural gas"/>
    <b v="1"/>
    <x v="2937"/>
    <x v="0"/>
  </r>
  <r>
    <n v="7715"/>
    <s v="N"/>
    <s v="Electric Utility"/>
    <s v="GT"/>
    <s v="NG"/>
    <n v="1371288"/>
    <n v="70419.86"/>
    <n v="2019"/>
    <n v="19473029.341438621"/>
    <x v="3"/>
    <s v="natural gas"/>
    <b v="1"/>
    <x v="2938"/>
    <x v="0"/>
  </r>
  <r>
    <n v="7719"/>
    <s v="N"/>
    <s v="Electric Utility"/>
    <s v="IC"/>
    <s v="DFO"/>
    <n v="251"/>
    <n v="8"/>
    <n v="2019"/>
    <n v="31375000"/>
    <x v="4"/>
    <s v="heavy or residual fuel oil"/>
    <b v="1"/>
    <x v="2939"/>
    <x v="1"/>
  </r>
  <r>
    <n v="7722"/>
    <s v="N"/>
    <s v="Electric Utility"/>
    <s v="ST"/>
    <s v="NUC"/>
    <n v="0"/>
    <n v="8710831"/>
    <n v="2019"/>
    <n v="0"/>
    <x v="5"/>
    <s v="nuclear"/>
    <b v="1"/>
    <x v="33"/>
    <x v="1"/>
  </r>
  <r>
    <n v="7722"/>
    <s v="N"/>
    <s v="Electric Utility"/>
    <s v="ST"/>
    <s v="NUC"/>
    <n v="0"/>
    <n v="8944955"/>
    <n v="2019"/>
    <n v="0"/>
    <x v="5"/>
    <s v="nuclear"/>
    <b v="1"/>
    <x v="33"/>
    <x v="1"/>
  </r>
  <r>
    <n v="7723"/>
    <s v="N"/>
    <s v="Electric Utility"/>
    <s v="IC"/>
    <s v="DFO"/>
    <n v="1173"/>
    <n v="0"/>
    <n v="2019"/>
    <s v=""/>
    <x v="4"/>
    <s v="heavy or residual fuel oil"/>
    <b v="1"/>
    <x v="10"/>
    <x v="1"/>
  </r>
  <r>
    <n v="7725"/>
    <s v="N"/>
    <s v="Electric Utility"/>
    <s v="IC"/>
    <s v="LFG"/>
    <n v="461628"/>
    <n v="41398"/>
    <n v="2019"/>
    <n v="11150973.476979563"/>
    <x v="8"/>
    <s v="biomass"/>
    <b v="1"/>
    <x v="2940"/>
    <x v="0"/>
  </r>
  <r>
    <n v="7737"/>
    <s v="Y"/>
    <s v="Electric Utility"/>
    <s v="ST"/>
    <s v="BIT"/>
    <n v="1133811"/>
    <n v="198379.01"/>
    <n v="2019"/>
    <n v="5715377.8517192919"/>
    <x v="2"/>
    <s v="hard coal"/>
    <b v="1"/>
    <x v="2941"/>
    <x v="0"/>
  </r>
  <r>
    <n v="7737"/>
    <s v="Y"/>
    <s v="Electric Utility"/>
    <s v="ST"/>
    <s v="BLQ"/>
    <n v="0"/>
    <n v="0"/>
    <n v="2019"/>
    <s v=""/>
    <x v="8"/>
    <s v="biomass"/>
    <b v="1"/>
    <x v="67"/>
    <x v="1"/>
  </r>
  <r>
    <n v="7737"/>
    <s v="Y"/>
    <s v="Electric Utility"/>
    <s v="ST"/>
    <s v="DFO"/>
    <n v="1255"/>
    <n v="220.94300000000001"/>
    <n v="2019"/>
    <n v="5680198.0601331564"/>
    <x v="4"/>
    <s v="heavy or residual fuel oil"/>
    <b v="1"/>
    <x v="2942"/>
    <x v="0"/>
  </r>
  <r>
    <n v="7737"/>
    <s v="Y"/>
    <s v="Electric Utility"/>
    <s v="ST"/>
    <s v="WDS"/>
    <n v="1594647"/>
    <n v="279351.05"/>
    <n v="2019"/>
    <n v="5708398.089071081"/>
    <x v="8"/>
    <s v="biomass"/>
    <b v="1"/>
    <x v="2943"/>
    <x v="0"/>
  </r>
  <r>
    <n v="7749"/>
    <s v="N"/>
    <s v="Electric Utility"/>
    <s v="GT"/>
    <s v="NG"/>
    <n v="392771"/>
    <n v="37263"/>
    <n v="2019"/>
    <n v="10540509.35244076"/>
    <x v="3"/>
    <s v="natural gas"/>
    <b v="1"/>
    <x v="2944"/>
    <x v="0"/>
  </r>
  <r>
    <n v="7751"/>
    <s v="N"/>
    <s v="Electric Utility"/>
    <s v="HY"/>
    <s v="WAT"/>
    <n v="137271"/>
    <n v="15420"/>
    <n v="2019"/>
    <n v="8902140.0778210107"/>
    <x v="0"/>
    <s v="hydro"/>
    <b v="1"/>
    <x v="2945"/>
    <x v="0"/>
  </r>
  <r>
    <n v="7752"/>
    <s v="N"/>
    <s v="Electric Utility"/>
    <s v="HY"/>
    <s v="WAT"/>
    <n v="177826"/>
    <n v="19976"/>
    <n v="2019"/>
    <n v="8901982.3788546268"/>
    <x v="0"/>
    <s v="hydro"/>
    <b v="1"/>
    <x v="2946"/>
    <x v="0"/>
  </r>
  <r>
    <n v="7754"/>
    <s v="N"/>
    <s v="Electric Utility"/>
    <s v="GT"/>
    <s v="NG"/>
    <n v="109406"/>
    <n v="8824"/>
    <n v="2019"/>
    <n v="12398685.403445149"/>
    <x v="3"/>
    <s v="natural gas"/>
    <b v="1"/>
    <x v="2947"/>
    <x v="0"/>
  </r>
  <r>
    <n v="7757"/>
    <s v="N"/>
    <s v="Electric Utility"/>
    <s v="CA"/>
    <s v="NG"/>
    <n v="0"/>
    <n v="2309532"/>
    <n v="2019"/>
    <n v="0"/>
    <x v="1"/>
    <s v="natural gas"/>
    <b v="1"/>
    <x v="91"/>
    <x v="0"/>
  </r>
  <r>
    <n v="7757"/>
    <s v="N"/>
    <s v="Electric Utility"/>
    <s v="CT"/>
    <s v="NG"/>
    <n v="48452245"/>
    <n v="4454310"/>
    <n v="2019"/>
    <n v="10877609.551198727"/>
    <x v="1"/>
    <s v="natural gas"/>
    <b v="1"/>
    <x v="2948"/>
    <x v="0"/>
  </r>
  <r>
    <n v="7758"/>
    <s v="N"/>
    <s v="Electric Utility"/>
    <s v="IC"/>
    <s v="DFO"/>
    <n v="588"/>
    <n v="56"/>
    <n v="2019"/>
    <n v="10500000"/>
    <x v="4"/>
    <s v="heavy or residual fuel oil"/>
    <b v="1"/>
    <x v="1229"/>
    <x v="0"/>
  </r>
  <r>
    <n v="7759"/>
    <s v="N"/>
    <s v="Electric Utility"/>
    <s v="GT"/>
    <s v="NG"/>
    <n v="685677"/>
    <n v="54099"/>
    <n v="2019"/>
    <n v="12674485.665169412"/>
    <x v="3"/>
    <s v="natural gas"/>
    <b v="1"/>
    <x v="2949"/>
    <x v="0"/>
  </r>
  <r>
    <n v="7760"/>
    <s v="N"/>
    <s v="NAICS-22 Non-Cogen"/>
    <s v="GT"/>
    <s v="NG"/>
    <n v="754056"/>
    <n v="73743"/>
    <n v="2019"/>
    <n v="10225458.687604247"/>
    <x v="3"/>
    <s v="natural gas"/>
    <b v="1"/>
    <x v="2950"/>
    <x v="0"/>
  </r>
  <r>
    <n v="7763"/>
    <s v="N"/>
    <s v="Electric Utility"/>
    <s v="GT"/>
    <s v="NG"/>
    <n v="2596770"/>
    <n v="238622"/>
    <n v="2019"/>
    <n v="10882357.871445216"/>
    <x v="3"/>
    <s v="natural gas"/>
    <b v="1"/>
    <x v="2951"/>
    <x v="0"/>
  </r>
  <r>
    <n v="7764"/>
    <s v="N"/>
    <s v="NAICS-22 Non-Cogen"/>
    <s v="GT"/>
    <s v="DFO"/>
    <n v="2111"/>
    <n v="182.39500000000001"/>
    <n v="2019"/>
    <n v="11573782.176046493"/>
    <x v="4"/>
    <s v="heavy or residual fuel oil"/>
    <b v="1"/>
    <x v="2952"/>
    <x v="0"/>
  </r>
  <r>
    <n v="7764"/>
    <s v="N"/>
    <s v="NAICS-22 Non-Cogen"/>
    <s v="GT"/>
    <s v="NG"/>
    <n v="119378"/>
    <n v="10313.605"/>
    <n v="2019"/>
    <n v="11574808.226609416"/>
    <x v="3"/>
    <s v="natural gas"/>
    <b v="1"/>
    <x v="2953"/>
    <x v="0"/>
  </r>
  <r>
    <n v="7766"/>
    <s v="N"/>
    <s v="Electric Utility"/>
    <s v="IC"/>
    <s v="DFO"/>
    <n v="31349"/>
    <n v="2834"/>
    <n v="2019"/>
    <n v="11061750.176429076"/>
    <x v="4"/>
    <s v="heavy or residual fuel oil"/>
    <b v="1"/>
    <x v="2954"/>
    <x v="0"/>
  </r>
  <r>
    <n v="7767"/>
    <s v="N"/>
    <s v="Electric Utility"/>
    <s v="IC"/>
    <s v="DFO"/>
    <n v="0"/>
    <n v="0"/>
    <n v="2019"/>
    <s v=""/>
    <x v="4"/>
    <s v="heavy or residual fuel oil"/>
    <b v="1"/>
    <x v="10"/>
    <x v="1"/>
  </r>
  <r>
    <n v="7768"/>
    <s v="N"/>
    <s v="NAICS-22 Non-Cogen"/>
    <s v="GT"/>
    <s v="DFO"/>
    <n v="0"/>
    <n v="0"/>
    <n v="2019"/>
    <s v=""/>
    <x v="4"/>
    <s v="heavy or residual fuel oil"/>
    <b v="1"/>
    <x v="10"/>
    <x v="1"/>
  </r>
  <r>
    <n v="7768"/>
    <s v="N"/>
    <s v="NAICS-22 Non-Cogen"/>
    <s v="GT"/>
    <s v="NG"/>
    <n v="1115392"/>
    <n v="111497"/>
    <n v="2019"/>
    <n v="10003784.855197897"/>
    <x v="3"/>
    <s v="natural gas"/>
    <b v="1"/>
    <x v="2955"/>
    <x v="0"/>
  </r>
  <r>
    <n v="7770"/>
    <s v="N"/>
    <s v="Electric Utility"/>
    <s v="GT"/>
    <s v="NG"/>
    <n v="394"/>
    <n v="24"/>
    <n v="2019"/>
    <n v="16416666.666666668"/>
    <x v="3"/>
    <s v="natural gas"/>
    <b v="1"/>
    <x v="2956"/>
    <x v="0"/>
  </r>
  <r>
    <n v="7771"/>
    <s v="N"/>
    <s v="NAICS-22 Non-Cogen"/>
    <s v="WT"/>
    <s v="WND"/>
    <n v="67370"/>
    <n v="7568"/>
    <n v="2019"/>
    <n v="8901955.6025369968"/>
    <x v="9"/>
    <s v="wind"/>
    <b v="1"/>
    <x v="2957"/>
    <x v="0"/>
  </r>
  <r>
    <n v="7774"/>
    <s v="N"/>
    <s v="Electric Utility"/>
    <s v="IC"/>
    <s v="DFO"/>
    <n v="3020"/>
    <n v="304"/>
    <n v="2019"/>
    <n v="9934210.5263157897"/>
    <x v="4"/>
    <s v="heavy or residual fuel oil"/>
    <b v="1"/>
    <x v="2958"/>
    <x v="0"/>
  </r>
  <r>
    <n v="7775"/>
    <s v="N"/>
    <s v="Electric Utility"/>
    <s v="IC"/>
    <s v="DFO"/>
    <n v="1313"/>
    <n v="132"/>
    <n v="2019"/>
    <n v="9946969.6969696973"/>
    <x v="4"/>
    <s v="heavy or residual fuel oil"/>
    <b v="1"/>
    <x v="2959"/>
    <x v="0"/>
  </r>
  <r>
    <n v="7776"/>
    <s v="N"/>
    <s v="Electric Utility"/>
    <s v="IC"/>
    <s v="DFO"/>
    <n v="1622"/>
    <n v="163"/>
    <n v="2019"/>
    <n v="9950920.2453987729"/>
    <x v="4"/>
    <s v="heavy or residual fuel oil"/>
    <b v="1"/>
    <x v="2960"/>
    <x v="0"/>
  </r>
  <r>
    <n v="7777"/>
    <s v="N"/>
    <s v="Electric Utility"/>
    <s v="IC"/>
    <s v="DFO"/>
    <n v="4376"/>
    <n v="441"/>
    <n v="2019"/>
    <n v="9922902.4943310656"/>
    <x v="4"/>
    <s v="heavy or residual fuel oil"/>
    <b v="1"/>
    <x v="2961"/>
    <x v="0"/>
  </r>
  <r>
    <n v="7778"/>
    <s v="N"/>
    <s v="Electric Utility"/>
    <s v="IC"/>
    <s v="DFO"/>
    <n v="2056"/>
    <n v="207"/>
    <n v="2019"/>
    <n v="9932367.1497584544"/>
    <x v="4"/>
    <s v="heavy or residual fuel oil"/>
    <b v="1"/>
    <x v="2962"/>
    <x v="0"/>
  </r>
  <r>
    <n v="7779"/>
    <s v="N"/>
    <s v="Electric Utility"/>
    <s v="IC"/>
    <s v="DFO"/>
    <n v="3794"/>
    <n v="382"/>
    <n v="2019"/>
    <n v="9931937.1727748699"/>
    <x v="4"/>
    <s v="heavy or residual fuel oil"/>
    <b v="1"/>
    <x v="2963"/>
    <x v="0"/>
  </r>
  <r>
    <n v="7780"/>
    <s v="N"/>
    <s v="Electric Utility"/>
    <s v="IC"/>
    <s v="DFO"/>
    <n v="657"/>
    <n v="66"/>
    <n v="2019"/>
    <n v="9954545.4545454551"/>
    <x v="4"/>
    <s v="heavy or residual fuel oil"/>
    <b v="1"/>
    <x v="2964"/>
    <x v="0"/>
  </r>
  <r>
    <n v="7781"/>
    <s v="N"/>
    <s v="Electric Utility"/>
    <s v="IC"/>
    <s v="DFO"/>
    <n v="783"/>
    <n v="79"/>
    <n v="2019"/>
    <n v="9911392.4050632901"/>
    <x v="4"/>
    <s v="heavy or residual fuel oil"/>
    <b v="1"/>
    <x v="2965"/>
    <x v="0"/>
  </r>
  <r>
    <n v="7782"/>
    <s v="N"/>
    <s v="Electric Utility"/>
    <s v="GT"/>
    <s v="NG"/>
    <n v="23436"/>
    <n v="1919"/>
    <n v="2019"/>
    <n v="12212610.734757686"/>
    <x v="3"/>
    <s v="natural gas"/>
    <b v="1"/>
    <x v="2966"/>
    <x v="0"/>
  </r>
  <r>
    <n v="7783"/>
    <s v="N"/>
    <s v="Electric Utility"/>
    <s v="GT"/>
    <s v="DFO"/>
    <n v="0"/>
    <n v="0"/>
    <n v="2019"/>
    <s v=""/>
    <x v="4"/>
    <s v="heavy or residual fuel oil"/>
    <b v="1"/>
    <x v="10"/>
    <x v="1"/>
  </r>
  <r>
    <n v="7783"/>
    <s v="N"/>
    <s v="Electric Utility"/>
    <s v="GT"/>
    <s v="NG"/>
    <n v="17928"/>
    <n v="1332"/>
    <n v="2019"/>
    <n v="13459459.459459459"/>
    <x v="3"/>
    <s v="natural gas"/>
    <b v="1"/>
    <x v="2967"/>
    <x v="0"/>
  </r>
  <r>
    <n v="7784"/>
    <s v="N"/>
    <s v="NAICS-22 Non-Cogen"/>
    <s v="CA"/>
    <s v="NG"/>
    <n v="5889"/>
    <n v="4085"/>
    <n v="2019"/>
    <n v="1441615.6670746633"/>
    <x v="1"/>
    <s v="natural gas"/>
    <b v="1"/>
    <x v="2968"/>
    <x v="0"/>
  </r>
  <r>
    <n v="7784"/>
    <s v="N"/>
    <s v="NAICS-22 Non-Cogen"/>
    <s v="CT"/>
    <s v="NG"/>
    <n v="144858"/>
    <n v="13732"/>
    <n v="2019"/>
    <n v="10548936.789979611"/>
    <x v="1"/>
    <s v="natural gas"/>
    <b v="1"/>
    <x v="2969"/>
    <x v="0"/>
  </r>
  <r>
    <n v="7789"/>
    <s v="N"/>
    <s v="Electric Utility"/>
    <s v="HY"/>
    <s v="WAT"/>
    <n v="175369"/>
    <n v="19700"/>
    <n v="2019"/>
    <n v="8901979.6954314709"/>
    <x v="0"/>
    <s v="hydro"/>
    <b v="1"/>
    <x v="2970"/>
    <x v="0"/>
  </r>
  <r>
    <n v="7790"/>
    <s v="N"/>
    <s v="Electric Utility"/>
    <s v="ST"/>
    <s v="BIT"/>
    <n v="37644422"/>
    <n v="3735202.5"/>
    <n v="2019"/>
    <n v="10078281.431863466"/>
    <x v="2"/>
    <s v="hard coal"/>
    <b v="1"/>
    <x v="2971"/>
    <x v="0"/>
  </r>
  <r>
    <n v="7790"/>
    <s v="N"/>
    <s v="Electric Utility"/>
    <s v="ST"/>
    <s v="DFO"/>
    <n v="27746"/>
    <n v="2744.55"/>
    <n v="2019"/>
    <n v="10109489.715982584"/>
    <x v="4"/>
    <s v="heavy or residual fuel oil"/>
    <b v="1"/>
    <x v="2972"/>
    <x v="0"/>
  </r>
  <r>
    <n v="7791"/>
    <s v="N"/>
    <s v="Electric Utility"/>
    <s v="IC"/>
    <s v="DFO"/>
    <n v="3606"/>
    <n v="363"/>
    <n v="2019"/>
    <n v="9933884.2975206617"/>
    <x v="4"/>
    <s v="heavy or residual fuel oil"/>
    <b v="1"/>
    <x v="2973"/>
    <x v="0"/>
  </r>
  <r>
    <n v="7795"/>
    <s v="N"/>
    <s v="Electric Utility"/>
    <s v="GT"/>
    <s v="DFO"/>
    <n v="934"/>
    <n v="52.567999999999998"/>
    <n v="2019"/>
    <n v="17767463.095419265"/>
    <x v="4"/>
    <s v="heavy or residual fuel oil"/>
    <b v="1"/>
    <x v="2974"/>
    <x v="0"/>
  </r>
  <r>
    <n v="7795"/>
    <s v="N"/>
    <s v="Electric Utility"/>
    <s v="GT"/>
    <s v="NG"/>
    <n v="22994"/>
    <n v="1294.432"/>
    <n v="2019"/>
    <n v="17763775.926429506"/>
    <x v="3"/>
    <s v="natural gas"/>
    <b v="1"/>
    <x v="2975"/>
    <x v="0"/>
  </r>
  <r>
    <n v="7797"/>
    <s v="N"/>
    <s v="Electric Utility"/>
    <s v="GT"/>
    <s v="DFO"/>
    <n v="597"/>
    <n v="35"/>
    <n v="2019"/>
    <n v="17057142.857142858"/>
    <x v="4"/>
    <s v="heavy or residual fuel oil"/>
    <b v="1"/>
    <x v="2976"/>
    <x v="0"/>
  </r>
  <r>
    <n v="7797"/>
    <s v="N"/>
    <s v="Electric Utility"/>
    <s v="IC"/>
    <s v="DFO"/>
    <n v="1478"/>
    <n v="237"/>
    <n v="2019"/>
    <n v="6236286.9198312238"/>
    <x v="4"/>
    <s v="heavy or residual fuel oil"/>
    <b v="1"/>
    <x v="2977"/>
    <x v="0"/>
  </r>
  <r>
    <n v="7798"/>
    <s v="N"/>
    <s v="Electric Utility"/>
    <s v="IC"/>
    <s v="DFO"/>
    <n v="510"/>
    <n v="63"/>
    <n v="2019"/>
    <n v="8095238.0952380951"/>
    <x v="4"/>
    <s v="heavy or residual fuel oil"/>
    <b v="1"/>
    <x v="2978"/>
    <x v="0"/>
  </r>
  <r>
    <n v="7799"/>
    <s v="N"/>
    <s v="Electric Utility"/>
    <s v="GT"/>
    <s v="DFO"/>
    <n v="0"/>
    <n v="0"/>
    <n v="2019"/>
    <s v=""/>
    <x v="4"/>
    <s v="heavy or residual fuel oil"/>
    <b v="1"/>
    <x v="10"/>
    <x v="1"/>
  </r>
  <r>
    <n v="7799"/>
    <s v="N"/>
    <s v="Electric Utility"/>
    <s v="GT"/>
    <s v="NG"/>
    <n v="1066567"/>
    <n v="84614"/>
    <n v="2019"/>
    <n v="12605088.99236533"/>
    <x v="3"/>
    <s v="natural gas"/>
    <b v="1"/>
    <x v="2979"/>
    <x v="0"/>
  </r>
  <r>
    <n v="7805"/>
    <s v="N"/>
    <s v="Electric Utility"/>
    <s v="CA"/>
    <s v="DFO"/>
    <n v="0"/>
    <n v="363.416"/>
    <n v="2019"/>
    <n v="0"/>
    <x v="4"/>
    <s v="heavy or residual fuel oil"/>
    <b v="1"/>
    <x v="283"/>
    <x v="0"/>
  </r>
  <r>
    <n v="7805"/>
    <s v="N"/>
    <s v="Electric Utility"/>
    <s v="CA"/>
    <s v="NG"/>
    <n v="0"/>
    <n v="2952126.6"/>
    <n v="2019"/>
    <n v="0"/>
    <x v="1"/>
    <s v="natural gas"/>
    <b v="1"/>
    <x v="91"/>
    <x v="0"/>
  </r>
  <r>
    <n v="7805"/>
    <s v="N"/>
    <s v="Electric Utility"/>
    <s v="CT"/>
    <s v="DFO"/>
    <n v="6687"/>
    <n v="573.596"/>
    <n v="2019"/>
    <n v="11658031.088082902"/>
    <x v="4"/>
    <s v="heavy or residual fuel oil"/>
    <b v="1"/>
    <x v="2980"/>
    <x v="0"/>
  </r>
  <r>
    <n v="7805"/>
    <s v="N"/>
    <s v="Electric Utility"/>
    <s v="CT"/>
    <s v="NG"/>
    <n v="54557068"/>
    <n v="4781459.4000000004"/>
    <n v="2019"/>
    <n v="11410128.882407742"/>
    <x v="1"/>
    <s v="natural gas"/>
    <b v="1"/>
    <x v="2981"/>
    <x v="0"/>
  </r>
  <r>
    <n v="7805"/>
    <s v="N"/>
    <s v="Electric Utility"/>
    <s v="GT"/>
    <s v="DFO"/>
    <n v="27300"/>
    <n v="2473.922"/>
    <n v="2019"/>
    <n v="11035109.433522966"/>
    <x v="4"/>
    <s v="heavy or residual fuel oil"/>
    <b v="1"/>
    <x v="2982"/>
    <x v="0"/>
  </r>
  <r>
    <n v="7805"/>
    <s v="N"/>
    <s v="Electric Utility"/>
    <s v="GT"/>
    <s v="NG"/>
    <n v="18395485"/>
    <n v="1655557.1"/>
    <n v="2019"/>
    <n v="11111356.412895694"/>
    <x v="3"/>
    <s v="natural gas"/>
    <b v="1"/>
    <x v="2983"/>
    <x v="0"/>
  </r>
  <r>
    <n v="7806"/>
    <s v="N"/>
    <s v="Electric Utility"/>
    <s v="IC"/>
    <s v="DFO"/>
    <n v="0"/>
    <n v="0"/>
    <n v="2019"/>
    <s v=""/>
    <x v="4"/>
    <s v="heavy or residual fuel oil"/>
    <b v="1"/>
    <x v="10"/>
    <x v="1"/>
  </r>
  <r>
    <n v="7806"/>
    <s v="N"/>
    <s v="Electric Utility"/>
    <s v="IC"/>
    <s v="NG"/>
    <n v="1303"/>
    <n v="147"/>
    <n v="2019"/>
    <n v="8863945.5782312937"/>
    <x v="3"/>
    <s v="natural gas"/>
    <b v="1"/>
    <x v="2984"/>
    <x v="0"/>
  </r>
  <r>
    <n v="7807"/>
    <s v="N"/>
    <s v="Electric Utility"/>
    <s v="HY"/>
    <s v="WAT"/>
    <n v="38394"/>
    <n v="4313"/>
    <n v="2019"/>
    <n v="8901924.4145606309"/>
    <x v="0"/>
    <s v="hydro"/>
    <b v="1"/>
    <x v="2985"/>
    <x v="0"/>
  </r>
  <r>
    <n v="7810"/>
    <s v="N"/>
    <s v="Electric Utility"/>
    <s v="HY"/>
    <s v="WAT"/>
    <n v="241"/>
    <n v="27"/>
    <n v="2019"/>
    <n v="8925925.9259259254"/>
    <x v="0"/>
    <s v="hydro"/>
    <b v="1"/>
    <x v="2986"/>
    <x v="1"/>
  </r>
  <r>
    <n v="7810"/>
    <s v="N"/>
    <s v="Electric Utility"/>
    <s v="IC"/>
    <s v="DFO"/>
    <n v="424"/>
    <n v="41"/>
    <n v="2019"/>
    <n v="10341463.414634146"/>
    <x v="4"/>
    <s v="heavy or residual fuel oil"/>
    <b v="1"/>
    <x v="2987"/>
    <x v="0"/>
  </r>
  <r>
    <n v="7813"/>
    <s v="N"/>
    <s v="Electric Utility"/>
    <s v="GT"/>
    <s v="NG"/>
    <n v="6822484"/>
    <n v="592577"/>
    <n v="2019"/>
    <n v="11513244.692250965"/>
    <x v="3"/>
    <s v="natural gas"/>
    <b v="1"/>
    <x v="2988"/>
    <x v="0"/>
  </r>
  <r>
    <n v="7814"/>
    <s v="N"/>
    <s v="Electric Utility"/>
    <s v="IC"/>
    <s v="DFO"/>
    <n v="1710"/>
    <n v="5"/>
    <n v="2019"/>
    <n v="342000000"/>
    <x v="4"/>
    <s v="heavy or residual fuel oil"/>
    <b v="1"/>
    <x v="2989"/>
    <x v="1"/>
  </r>
  <r>
    <n v="7818"/>
    <s v="N"/>
    <s v="Electric Utility"/>
    <s v="GT"/>
    <s v="DFO"/>
    <n v="52"/>
    <n v="4.4210000000000003"/>
    <n v="2019"/>
    <n v="11762044.786247455"/>
    <x v="4"/>
    <s v="heavy or residual fuel oil"/>
    <b v="1"/>
    <x v="2990"/>
    <x v="0"/>
  </r>
  <r>
    <n v="7818"/>
    <s v="N"/>
    <s v="Electric Utility"/>
    <s v="GT"/>
    <s v="NG"/>
    <n v="177367"/>
    <n v="15022.579"/>
    <n v="2019"/>
    <n v="11806694.443077983"/>
    <x v="3"/>
    <s v="natural gas"/>
    <b v="1"/>
    <x v="2991"/>
    <x v="0"/>
  </r>
  <r>
    <n v="7820"/>
    <s v="N"/>
    <s v="Electric Utility"/>
    <s v="HY"/>
    <s v="WAT"/>
    <n v="1013708"/>
    <n v="113874"/>
    <n v="2019"/>
    <n v="8902014.5072624125"/>
    <x v="0"/>
    <s v="hydro"/>
    <b v="1"/>
    <x v="2992"/>
    <x v="0"/>
  </r>
  <r>
    <n v="7821"/>
    <s v="N"/>
    <s v="Electric Utility"/>
    <s v="HY"/>
    <s v="WAT"/>
    <n v="123479"/>
    <n v="13871"/>
    <n v="2019"/>
    <n v="8901953.7163867056"/>
    <x v="0"/>
    <s v="hydro"/>
    <b v="1"/>
    <x v="2054"/>
    <x v="0"/>
  </r>
  <r>
    <n v="7822"/>
    <s v="N"/>
    <s v="Electric Utility"/>
    <s v="HY"/>
    <s v="WAT"/>
    <n v="357236"/>
    <n v="40130"/>
    <n v="2019"/>
    <n v="8901968.6020433586"/>
    <x v="0"/>
    <s v="hydro"/>
    <b v="1"/>
    <x v="2993"/>
    <x v="0"/>
  </r>
  <r>
    <n v="7824"/>
    <s v="N"/>
    <s v="Electric Utility"/>
    <s v="GT"/>
    <s v="DFO"/>
    <n v="5046"/>
    <n v="329.52"/>
    <n v="2019"/>
    <n v="15313182.811361982"/>
    <x v="4"/>
    <s v="heavy or residual fuel oil"/>
    <b v="1"/>
    <x v="2994"/>
    <x v="0"/>
  </r>
  <r>
    <n v="7824"/>
    <s v="N"/>
    <s v="Electric Utility"/>
    <s v="GT"/>
    <s v="NG"/>
    <n v="9241"/>
    <n v="603.48"/>
    <n v="2019"/>
    <n v="15312852.124345463"/>
    <x v="3"/>
    <s v="natural gas"/>
    <b v="1"/>
    <x v="2995"/>
    <x v="0"/>
  </r>
  <r>
    <n v="7825"/>
    <s v="N"/>
    <s v="Electric Utility"/>
    <s v="GT"/>
    <s v="NG"/>
    <n v="1215936"/>
    <n v="118888"/>
    <n v="2019"/>
    <n v="10227575.533275016"/>
    <x v="3"/>
    <s v="natural gas"/>
    <b v="1"/>
    <x v="2996"/>
    <x v="0"/>
  </r>
  <r>
    <n v="7826"/>
    <s v="N"/>
    <s v="NAICS-22 Non-Cogen"/>
    <s v="CA"/>
    <s v="DFO"/>
    <n v="0"/>
    <n v="0"/>
    <n v="2019"/>
    <s v=""/>
    <x v="4"/>
    <s v="heavy or residual fuel oil"/>
    <b v="1"/>
    <x v="10"/>
    <x v="1"/>
  </r>
  <r>
    <n v="7826"/>
    <s v="N"/>
    <s v="NAICS-22 Non-Cogen"/>
    <s v="CA"/>
    <s v="NG"/>
    <n v="0"/>
    <n v="1456476"/>
    <n v="2019"/>
    <n v="0"/>
    <x v="1"/>
    <s v="natural gas"/>
    <b v="1"/>
    <x v="91"/>
    <x v="0"/>
  </r>
  <r>
    <n v="7826"/>
    <s v="N"/>
    <s v="NAICS-22 Non-Cogen"/>
    <s v="CT"/>
    <s v="DFO"/>
    <n v="0"/>
    <n v="0"/>
    <n v="2019"/>
    <s v=""/>
    <x v="4"/>
    <s v="heavy or residual fuel oil"/>
    <b v="1"/>
    <x v="10"/>
    <x v="1"/>
  </r>
  <r>
    <n v="7826"/>
    <s v="N"/>
    <s v="NAICS-22 Non-Cogen"/>
    <s v="CT"/>
    <s v="NG"/>
    <n v="28555247"/>
    <n v="2715536"/>
    <n v="2019"/>
    <n v="10515510.381744158"/>
    <x v="1"/>
    <s v="natural gas"/>
    <b v="1"/>
    <x v="2997"/>
    <x v="0"/>
  </r>
  <r>
    <n v="7826"/>
    <s v="N"/>
    <s v="NAICS-22 Non-Cogen"/>
    <s v="GT"/>
    <s v="DFO"/>
    <n v="8132"/>
    <n v="696.93299999999999"/>
    <n v="2019"/>
    <n v="11668266.533511829"/>
    <x v="4"/>
    <s v="heavy or residual fuel oil"/>
    <b v="1"/>
    <x v="2998"/>
    <x v="0"/>
  </r>
  <r>
    <n v="7826"/>
    <s v="N"/>
    <s v="NAICS-22 Non-Cogen"/>
    <s v="GT"/>
    <s v="NG"/>
    <n v="5381107"/>
    <n v="497148.07"/>
    <n v="2019"/>
    <n v="10823952.308615016"/>
    <x v="3"/>
    <s v="natural gas"/>
    <b v="1"/>
    <x v="2999"/>
    <x v="0"/>
  </r>
  <r>
    <n v="7827"/>
    <s v="N"/>
    <s v="Electric Utility"/>
    <s v="IC"/>
    <s v="DFO"/>
    <n v="741"/>
    <n v="167"/>
    <n v="2019"/>
    <n v="4437125.748502994"/>
    <x v="4"/>
    <s v="heavy or residual fuel oil"/>
    <b v="1"/>
    <x v="3000"/>
    <x v="0"/>
  </r>
  <r>
    <n v="7828"/>
    <s v="N"/>
    <s v="Electric Utility"/>
    <s v="IC"/>
    <s v="DFO"/>
    <n v="943"/>
    <n v="85"/>
    <n v="2019"/>
    <n v="11094117.647058824"/>
    <x v="4"/>
    <s v="heavy or residual fuel oil"/>
    <b v="1"/>
    <x v="3001"/>
    <x v="0"/>
  </r>
  <r>
    <n v="7829"/>
    <s v="N"/>
    <s v="Electric Utility"/>
    <s v="GT"/>
    <s v="NG"/>
    <n v="3307395"/>
    <n v="274270"/>
    <n v="2019"/>
    <n v="12058901.812082985"/>
    <x v="3"/>
    <s v="natural gas"/>
    <b v="1"/>
    <x v="3002"/>
    <x v="0"/>
  </r>
  <r>
    <n v="7831"/>
    <s v="N"/>
    <s v="Electric Utility"/>
    <s v="IC"/>
    <s v="DFO"/>
    <n v="2707"/>
    <n v="97"/>
    <n v="2019"/>
    <n v="27907216.494845361"/>
    <x v="4"/>
    <s v="heavy or residual fuel oil"/>
    <b v="1"/>
    <x v="3003"/>
    <x v="1"/>
  </r>
  <r>
    <n v="7832"/>
    <s v="N"/>
    <s v="Electric Utility"/>
    <s v="CA"/>
    <s v="LFG"/>
    <n v="0"/>
    <n v="0"/>
    <n v="2019"/>
    <s v=""/>
    <x v="8"/>
    <s v="biomass"/>
    <b v="1"/>
    <x v="67"/>
    <x v="1"/>
  </r>
  <r>
    <n v="7832"/>
    <s v="N"/>
    <s v="Electric Utility"/>
    <s v="CT"/>
    <s v="LFG"/>
    <n v="0"/>
    <n v="0"/>
    <n v="2019"/>
    <s v=""/>
    <x v="8"/>
    <s v="biomass"/>
    <b v="1"/>
    <x v="67"/>
    <x v="1"/>
  </r>
  <r>
    <n v="7832"/>
    <s v="N"/>
    <s v="Electric Utility"/>
    <s v="IC"/>
    <s v="LFG"/>
    <n v="0"/>
    <n v="0"/>
    <n v="2019"/>
    <s v=""/>
    <x v="8"/>
    <s v="biomass"/>
    <b v="1"/>
    <x v="67"/>
    <x v="1"/>
  </r>
  <r>
    <n v="7834"/>
    <s v="N"/>
    <s v="Electric Utility"/>
    <s v="CA"/>
    <s v="DFO"/>
    <n v="0"/>
    <n v="0"/>
    <n v="2019"/>
    <s v=""/>
    <x v="4"/>
    <s v="heavy or residual fuel oil"/>
    <b v="1"/>
    <x v="10"/>
    <x v="1"/>
  </r>
  <r>
    <n v="7834"/>
    <s v="N"/>
    <s v="Electric Utility"/>
    <s v="CA"/>
    <s v="NG"/>
    <n v="0"/>
    <n v="1418235"/>
    <n v="2019"/>
    <n v="0"/>
    <x v="1"/>
    <s v="natural gas"/>
    <b v="1"/>
    <x v="91"/>
    <x v="0"/>
  </r>
  <r>
    <n v="7834"/>
    <s v="N"/>
    <s v="Electric Utility"/>
    <s v="CT"/>
    <s v="DFO"/>
    <n v="0"/>
    <n v="0"/>
    <n v="2019"/>
    <s v=""/>
    <x v="4"/>
    <s v="heavy or residual fuel oil"/>
    <b v="1"/>
    <x v="10"/>
    <x v="1"/>
  </r>
  <r>
    <n v="7834"/>
    <s v="N"/>
    <s v="Electric Utility"/>
    <s v="CT"/>
    <s v="NG"/>
    <n v="27059929"/>
    <n v="2429707"/>
    <n v="2019"/>
    <n v="11137116.121408878"/>
    <x v="1"/>
    <s v="natural gas"/>
    <b v="1"/>
    <x v="3004"/>
    <x v="0"/>
  </r>
  <r>
    <n v="7834"/>
    <s v="N"/>
    <s v="Electric Utility"/>
    <s v="GT"/>
    <s v="DFO"/>
    <n v="0"/>
    <n v="0"/>
    <n v="2019"/>
    <s v=""/>
    <x v="4"/>
    <s v="heavy or residual fuel oil"/>
    <b v="1"/>
    <x v="10"/>
    <x v="1"/>
  </r>
  <r>
    <n v="7834"/>
    <s v="N"/>
    <s v="Electric Utility"/>
    <s v="GT"/>
    <s v="NG"/>
    <n v="19405334"/>
    <n v="1734100"/>
    <n v="2019"/>
    <n v="11190435.384349231"/>
    <x v="3"/>
    <s v="natural gas"/>
    <b v="1"/>
    <x v="3005"/>
    <x v="0"/>
  </r>
  <r>
    <n v="7835"/>
    <s v="N"/>
    <s v="NAICS-22 Non-Cogen"/>
    <s v="GT"/>
    <s v="NG"/>
    <n v="819189"/>
    <n v="76846"/>
    <n v="2019"/>
    <n v="10660138.458735654"/>
    <x v="3"/>
    <s v="natural gas"/>
    <b v="1"/>
    <x v="3006"/>
    <x v="0"/>
  </r>
  <r>
    <n v="7836"/>
    <s v="N"/>
    <s v="Electric Utility"/>
    <s v="GT"/>
    <s v="DFO"/>
    <n v="18074"/>
    <n v="1677.42"/>
    <n v="2019"/>
    <n v="10774880.471199818"/>
    <x v="4"/>
    <s v="heavy or residual fuel oil"/>
    <b v="1"/>
    <x v="3007"/>
    <x v="0"/>
  </r>
  <r>
    <n v="7836"/>
    <s v="N"/>
    <s v="Electric Utility"/>
    <s v="GT"/>
    <s v="NG"/>
    <n v="7614609"/>
    <n v="706664.58"/>
    <n v="2019"/>
    <n v="10775421.912330743"/>
    <x v="3"/>
    <s v="natural gas"/>
    <b v="1"/>
    <x v="3008"/>
    <x v="0"/>
  </r>
  <r>
    <n v="7837"/>
    <s v="N"/>
    <s v="Electric Utility"/>
    <s v="GT"/>
    <s v="DFO"/>
    <n v="12925"/>
    <n v="1085.83"/>
    <n v="2019"/>
    <n v="11903336.618070969"/>
    <x v="4"/>
    <s v="heavy or residual fuel oil"/>
    <b v="1"/>
    <x v="3009"/>
    <x v="0"/>
  </r>
  <r>
    <n v="7837"/>
    <s v="N"/>
    <s v="Electric Utility"/>
    <s v="GT"/>
    <s v="NG"/>
    <n v="5780757"/>
    <n v="485706.17"/>
    <n v="2019"/>
    <n v="11901757.393775748"/>
    <x v="3"/>
    <s v="natural gas"/>
    <b v="1"/>
    <x v="3010"/>
    <x v="0"/>
  </r>
  <r>
    <n v="7838"/>
    <s v="N"/>
    <s v="Electric Utility"/>
    <s v="GT"/>
    <s v="DFO"/>
    <n v="51065"/>
    <n v="5106.3389999999999"/>
    <n v="2019"/>
    <n v="10000315.29438214"/>
    <x v="4"/>
    <s v="heavy or residual fuel oil"/>
    <b v="1"/>
    <x v="3011"/>
    <x v="0"/>
  </r>
  <r>
    <n v="7838"/>
    <s v="N"/>
    <s v="Electric Utility"/>
    <s v="GT"/>
    <s v="NG"/>
    <n v="2892571"/>
    <n v="289250.65999999997"/>
    <n v="2019"/>
    <n v="10000222.64426294"/>
    <x v="3"/>
    <s v="natural gas"/>
    <b v="1"/>
    <x v="3012"/>
    <x v="0"/>
  </r>
  <r>
    <n v="7839"/>
    <s v="N"/>
    <s v="Electric Utility"/>
    <s v="GT"/>
    <s v="DFO"/>
    <n v="159570"/>
    <n v="15154.27"/>
    <n v="2019"/>
    <n v="10529705.488947999"/>
    <x v="4"/>
    <s v="heavy or residual fuel oil"/>
    <b v="1"/>
    <x v="3013"/>
    <x v="0"/>
  </r>
  <r>
    <n v="7839"/>
    <s v="N"/>
    <s v="Electric Utility"/>
    <s v="GT"/>
    <s v="NG"/>
    <n v="6267939"/>
    <n v="640884.73"/>
    <n v="2019"/>
    <n v="9780134.7209505215"/>
    <x v="3"/>
    <s v="natural gas"/>
    <b v="1"/>
    <x v="3014"/>
    <x v="0"/>
  </r>
  <r>
    <n v="7841"/>
    <s v="Y"/>
    <s v="Electric Utility"/>
    <s v="GT"/>
    <s v="JF"/>
    <n v="0"/>
    <n v="0"/>
    <n v="2019"/>
    <s v=""/>
    <x v="10"/>
    <s v="petroleum"/>
    <b v="1"/>
    <x v="107"/>
    <x v="1"/>
  </r>
  <r>
    <n v="7841"/>
    <s v="Y"/>
    <s v="Electric Utility"/>
    <s v="GT"/>
    <s v="WO"/>
    <n v="172001"/>
    <n v="17823"/>
    <n v="2019"/>
    <n v="9650507.7708578799"/>
    <x v="13"/>
    <s v="crude oil"/>
    <b v="1"/>
    <x v="3015"/>
    <x v="0"/>
  </r>
  <r>
    <n v="7842"/>
    <s v="N"/>
    <s v="Electric Utility"/>
    <s v="GT"/>
    <s v="NG"/>
    <n v="1577"/>
    <n v="156"/>
    <n v="2019"/>
    <n v="10108974.35897436"/>
    <x v="3"/>
    <s v="natural gas"/>
    <b v="1"/>
    <x v="3016"/>
    <x v="0"/>
  </r>
  <r>
    <n v="7843"/>
    <s v="N"/>
    <s v="Electric Utility"/>
    <s v="GT"/>
    <s v="DFO"/>
    <n v="40019"/>
    <n v="3413.7849999999999"/>
    <n v="2019"/>
    <n v="11722765.200503254"/>
    <x v="4"/>
    <s v="heavy or residual fuel oil"/>
    <b v="1"/>
    <x v="3017"/>
    <x v="0"/>
  </r>
  <r>
    <n v="7843"/>
    <s v="N"/>
    <s v="Electric Utility"/>
    <s v="GT"/>
    <s v="NG"/>
    <n v="432205"/>
    <n v="36868.214999999997"/>
    <n v="2019"/>
    <n v="11722970.585909842"/>
    <x v="3"/>
    <s v="natural gas"/>
    <b v="1"/>
    <x v="3018"/>
    <x v="0"/>
  </r>
  <r>
    <n v="7844"/>
    <s v="N"/>
    <s v="Electric Utility"/>
    <s v="GT"/>
    <s v="DFO"/>
    <n v="0"/>
    <n v="0"/>
    <n v="2019"/>
    <s v=""/>
    <x v="4"/>
    <s v="heavy or residual fuel oil"/>
    <b v="1"/>
    <x v="10"/>
    <x v="1"/>
  </r>
  <r>
    <n v="7844"/>
    <s v="N"/>
    <s v="Electric Utility"/>
    <s v="GT"/>
    <s v="NG"/>
    <n v="2188"/>
    <n v="201"/>
    <n v="2019"/>
    <n v="10885572.139303483"/>
    <x v="3"/>
    <s v="natural gas"/>
    <b v="1"/>
    <x v="3019"/>
    <x v="0"/>
  </r>
  <r>
    <n v="7845"/>
    <s v="N"/>
    <s v="Electric Utility"/>
    <s v="CA"/>
    <s v="NG"/>
    <n v="8657217"/>
    <n v="1252915"/>
    <n v="2019"/>
    <n v="6909660.2722451249"/>
    <x v="1"/>
    <s v="natural gas"/>
    <b v="1"/>
    <x v="3020"/>
    <x v="0"/>
  </r>
  <r>
    <n v="7845"/>
    <s v="N"/>
    <s v="Electric Utility"/>
    <s v="CT"/>
    <s v="NG"/>
    <n v="13076572"/>
    <n v="1892478"/>
    <n v="2019"/>
    <n v="6909761.6986828903"/>
    <x v="1"/>
    <s v="natural gas"/>
    <b v="1"/>
    <x v="3021"/>
    <x v="0"/>
  </r>
  <r>
    <n v="7845"/>
    <s v="N"/>
    <s v="Electric Utility"/>
    <s v="GT"/>
    <s v="DFO"/>
    <n v="31516"/>
    <n v="2641.7080000000001"/>
    <n v="2019"/>
    <n v="11930160.335661625"/>
    <x v="4"/>
    <s v="heavy or residual fuel oil"/>
    <b v="1"/>
    <x v="3022"/>
    <x v="0"/>
  </r>
  <r>
    <n v="7845"/>
    <s v="N"/>
    <s v="Electric Utility"/>
    <s v="GT"/>
    <s v="NG"/>
    <n v="5031980"/>
    <n v="426005.29"/>
    <n v="2019"/>
    <n v="11812012.944721883"/>
    <x v="3"/>
    <s v="natural gas"/>
    <b v="1"/>
    <x v="3023"/>
    <x v="0"/>
  </r>
  <r>
    <n v="7846"/>
    <s v="N"/>
    <s v="Electric Utility"/>
    <s v="CA"/>
    <s v="DFO"/>
    <n v="0"/>
    <n v="0"/>
    <n v="2019"/>
    <s v=""/>
    <x v="4"/>
    <s v="heavy or residual fuel oil"/>
    <b v="1"/>
    <x v="10"/>
    <x v="1"/>
  </r>
  <r>
    <n v="7846"/>
    <s v="N"/>
    <s v="Electric Utility"/>
    <s v="CA"/>
    <s v="NG"/>
    <n v="153816"/>
    <n v="1201372"/>
    <n v="2019"/>
    <n v="128033.61490029733"/>
    <x v="1"/>
    <s v="natural gas"/>
    <b v="1"/>
    <x v="3024"/>
    <x v="0"/>
  </r>
  <r>
    <n v="7846"/>
    <s v="N"/>
    <s v="Electric Utility"/>
    <s v="CT"/>
    <s v="DFO"/>
    <n v="0"/>
    <n v="0"/>
    <n v="2019"/>
    <s v=""/>
    <x v="4"/>
    <s v="heavy or residual fuel oil"/>
    <b v="1"/>
    <x v="10"/>
    <x v="1"/>
  </r>
  <r>
    <n v="7846"/>
    <s v="N"/>
    <s v="Electric Utility"/>
    <s v="CT"/>
    <s v="NG"/>
    <n v="24411450"/>
    <n v="2400086"/>
    <n v="2019"/>
    <n v="10171073.036549523"/>
    <x v="1"/>
    <s v="natural gas"/>
    <b v="1"/>
    <x v="3025"/>
    <x v="0"/>
  </r>
  <r>
    <n v="7846"/>
    <s v="N"/>
    <s v="Electric Utility"/>
    <s v="GT"/>
    <s v="DFO"/>
    <n v="5196"/>
    <n v="407.50599999999997"/>
    <n v="2019"/>
    <n v="12750732.504552081"/>
    <x v="4"/>
    <s v="heavy or residual fuel oil"/>
    <b v="1"/>
    <x v="3026"/>
    <x v="0"/>
  </r>
  <r>
    <n v="7846"/>
    <s v="N"/>
    <s v="Electric Utility"/>
    <s v="GT"/>
    <s v="NG"/>
    <n v="1714428"/>
    <n v="152944.49"/>
    <n v="2019"/>
    <n v="11209478.680794582"/>
    <x v="3"/>
    <s v="natural gas"/>
    <b v="1"/>
    <x v="3027"/>
    <x v="0"/>
  </r>
  <r>
    <n v="7847"/>
    <s v="N"/>
    <s v="Electric Utility"/>
    <s v="IC"/>
    <s v="DFO"/>
    <n v="1379"/>
    <n v="145"/>
    <n v="2019"/>
    <n v="9510344.8275862075"/>
    <x v="4"/>
    <s v="heavy or residual fuel oil"/>
    <b v="1"/>
    <x v="3028"/>
    <x v="0"/>
  </r>
  <r>
    <n v="7848"/>
    <s v="N"/>
    <s v="Electric Utility"/>
    <s v="GT"/>
    <s v="DFO"/>
    <n v="4116"/>
    <n v="337.95699999999999"/>
    <n v="2019"/>
    <n v="12179064.200475208"/>
    <x v="4"/>
    <s v="heavy or residual fuel oil"/>
    <b v="1"/>
    <x v="3029"/>
    <x v="0"/>
  </r>
  <r>
    <n v="7848"/>
    <s v="N"/>
    <s v="Electric Utility"/>
    <s v="GT"/>
    <s v="NG"/>
    <n v="2047043"/>
    <n v="168079.04"/>
    <n v="2019"/>
    <n v="12179049.808947027"/>
    <x v="3"/>
    <s v="natural gas"/>
    <b v="1"/>
    <x v="3030"/>
    <x v="0"/>
  </r>
  <r>
    <n v="7849"/>
    <s v="N"/>
    <s v="Electric Utility"/>
    <s v="IC"/>
    <s v="DFO"/>
    <n v="1720"/>
    <n v="177"/>
    <n v="2019"/>
    <n v="9717514.1242937855"/>
    <x v="4"/>
    <s v="heavy or residual fuel oil"/>
    <b v="1"/>
    <x v="3031"/>
    <x v="0"/>
  </r>
  <r>
    <n v="7850"/>
    <s v="N"/>
    <s v="Electric Utility"/>
    <s v="IC"/>
    <s v="DFO"/>
    <n v="4815"/>
    <n v="462"/>
    <n v="2019"/>
    <n v="10422077.922077922"/>
    <x v="4"/>
    <s v="heavy or residual fuel oil"/>
    <b v="1"/>
    <x v="3032"/>
    <x v="0"/>
  </r>
  <r>
    <n v="7850"/>
    <s v="N"/>
    <s v="Electric Utility"/>
    <s v="IC"/>
    <s v="NG"/>
    <n v="0"/>
    <n v="0"/>
    <n v="2019"/>
    <s v=""/>
    <x v="3"/>
    <s v="natural gas"/>
    <b v="1"/>
    <x v="30"/>
    <x v="1"/>
  </r>
  <r>
    <n v="7851"/>
    <s v="N"/>
    <s v="Electric Utility"/>
    <s v="IC"/>
    <s v="DFO"/>
    <n v="1080"/>
    <n v="111"/>
    <n v="2019"/>
    <n v="9729729.7297297306"/>
    <x v="4"/>
    <s v="heavy or residual fuel oil"/>
    <b v="1"/>
    <x v="3033"/>
    <x v="0"/>
  </r>
  <r>
    <n v="7854"/>
    <s v="N"/>
    <s v="Electric Utility"/>
    <s v="IC"/>
    <s v="DFO"/>
    <n v="899"/>
    <n v="90"/>
    <n v="2019"/>
    <n v="9988888.8888888881"/>
    <x v="4"/>
    <s v="heavy or residual fuel oil"/>
    <b v="1"/>
    <x v="3034"/>
    <x v="0"/>
  </r>
  <r>
    <n v="7855"/>
    <s v="N"/>
    <s v="Electric Utility"/>
    <s v="WT"/>
    <s v="WND"/>
    <n v="14733"/>
    <n v="1655"/>
    <n v="2019"/>
    <n v="8902114.8036253769"/>
    <x v="9"/>
    <s v="wind"/>
    <b v="1"/>
    <x v="3035"/>
    <x v="0"/>
  </r>
  <r>
    <n v="7856"/>
    <s v="N"/>
    <s v="Electric Utility"/>
    <s v="IC"/>
    <s v="DFO"/>
    <n v="720"/>
    <n v="69"/>
    <n v="2019"/>
    <n v="10434782.608695652"/>
    <x v="4"/>
    <s v="heavy or residual fuel oil"/>
    <b v="1"/>
    <x v="3036"/>
    <x v="0"/>
  </r>
  <r>
    <n v="7857"/>
    <s v="N"/>
    <s v="Electric Utility"/>
    <s v="IC"/>
    <s v="DFO"/>
    <n v="150"/>
    <n v="12"/>
    <n v="2019"/>
    <n v="12500000"/>
    <x v="4"/>
    <s v="heavy or residual fuel oil"/>
    <b v="1"/>
    <x v="800"/>
    <x v="0"/>
  </r>
  <r>
    <n v="7858"/>
    <s v="N"/>
    <s v="NAICS-22 Non-Cogen"/>
    <s v="GT"/>
    <s v="NG"/>
    <n v="104487"/>
    <n v="7646"/>
    <n v="2019"/>
    <n v="13665576.772168454"/>
    <x v="3"/>
    <s v="natural gas"/>
    <b v="1"/>
    <x v="3037"/>
    <x v="0"/>
  </r>
  <r>
    <n v="7860"/>
    <s v="N"/>
    <s v="Electric Utility"/>
    <s v="IC"/>
    <s v="DFO"/>
    <n v="109"/>
    <n v="8"/>
    <n v="2019"/>
    <n v="13625000"/>
    <x v="4"/>
    <s v="heavy or residual fuel oil"/>
    <b v="1"/>
    <x v="3038"/>
    <x v="0"/>
  </r>
  <r>
    <n v="7862"/>
    <s v="N"/>
    <s v="Electric Utility"/>
    <s v="HY"/>
    <s v="WAT"/>
    <n v="147950"/>
    <n v="16620"/>
    <n v="2019"/>
    <n v="8901925.3910950664"/>
    <x v="0"/>
    <s v="hydro"/>
    <b v="1"/>
    <x v="3039"/>
    <x v="0"/>
  </r>
  <r>
    <n v="7863"/>
    <s v="N"/>
    <s v="Electric Utility"/>
    <s v="GT"/>
    <s v="DFO"/>
    <n v="5304"/>
    <n v="265.23599999999999"/>
    <n v="2019"/>
    <n v="19997285.436366107"/>
    <x v="4"/>
    <s v="heavy or residual fuel oil"/>
    <b v="1"/>
    <x v="3040"/>
    <x v="0"/>
  </r>
  <r>
    <n v="7863"/>
    <s v="N"/>
    <s v="Electric Utility"/>
    <s v="GT"/>
    <s v="NG"/>
    <n v="34629"/>
    <n v="1731.7639999999999"/>
    <n v="2019"/>
    <n v="19996373.639826212"/>
    <x v="3"/>
    <s v="natural gas"/>
    <b v="1"/>
    <x v="3041"/>
    <x v="0"/>
  </r>
  <r>
    <n v="7865"/>
    <s v="N"/>
    <s v="Electric Utility"/>
    <s v="IC"/>
    <s v="DFO"/>
    <n v="96"/>
    <n v="10"/>
    <n v="2019"/>
    <n v="9600000"/>
    <x v="4"/>
    <s v="heavy or residual fuel oil"/>
    <b v="1"/>
    <x v="1224"/>
    <x v="0"/>
  </r>
  <r>
    <n v="7867"/>
    <s v="N"/>
    <s v="Electric Utility"/>
    <s v="HY"/>
    <s v="WAT"/>
    <n v="1223047"/>
    <n v="137390"/>
    <n v="2019"/>
    <n v="8902008.879831139"/>
    <x v="0"/>
    <s v="hydro"/>
    <b v="1"/>
    <x v="3042"/>
    <x v="0"/>
  </r>
  <r>
    <n v="7869"/>
    <s v="N"/>
    <s v="Electric Utility"/>
    <s v="GT"/>
    <s v="DFO"/>
    <n v="0"/>
    <n v="0"/>
    <n v="2019"/>
    <s v=""/>
    <x v="4"/>
    <s v="heavy or residual fuel oil"/>
    <b v="1"/>
    <x v="10"/>
    <x v="1"/>
  </r>
  <r>
    <n v="7869"/>
    <s v="N"/>
    <s v="Electric Utility"/>
    <s v="GT"/>
    <s v="KER"/>
    <n v="2200"/>
    <n v="215.977"/>
    <n v="2019"/>
    <n v="10186269.83428791"/>
    <x v="7"/>
    <s v="other"/>
    <b v="1"/>
    <x v="3043"/>
    <x v="0"/>
  </r>
  <r>
    <n v="7869"/>
    <s v="N"/>
    <s v="Electric Utility"/>
    <s v="GT"/>
    <s v="NG"/>
    <n v="813483"/>
    <n v="79877.023000000001"/>
    <n v="2019"/>
    <n v="10184192.768426033"/>
    <x v="3"/>
    <s v="natural gas"/>
    <b v="1"/>
    <x v="3044"/>
    <x v="0"/>
  </r>
  <r>
    <n v="7870"/>
    <s v="N"/>
    <s v="Electric Utility"/>
    <s v="CA"/>
    <s v="DFO"/>
    <n v="0"/>
    <n v="0"/>
    <n v="2019"/>
    <s v=""/>
    <x v="4"/>
    <s v="heavy or residual fuel oil"/>
    <b v="1"/>
    <x v="10"/>
    <x v="1"/>
  </r>
  <r>
    <n v="7870"/>
    <s v="N"/>
    <s v="Electric Utility"/>
    <s v="CA"/>
    <s v="NG"/>
    <n v="0"/>
    <n v="132664"/>
    <n v="2019"/>
    <n v="0"/>
    <x v="1"/>
    <s v="natural gas"/>
    <b v="1"/>
    <x v="91"/>
    <x v="0"/>
  </r>
  <r>
    <n v="7870"/>
    <s v="N"/>
    <s v="Electric Utility"/>
    <s v="CT"/>
    <s v="DFO"/>
    <n v="0"/>
    <n v="0"/>
    <n v="2019"/>
    <s v=""/>
    <x v="4"/>
    <s v="heavy or residual fuel oil"/>
    <b v="1"/>
    <x v="10"/>
    <x v="1"/>
  </r>
  <r>
    <n v="7870"/>
    <s v="N"/>
    <s v="Electric Utility"/>
    <s v="CT"/>
    <s v="NG"/>
    <n v="3704847"/>
    <n v="268626"/>
    <n v="2019"/>
    <n v="13791840.700453419"/>
    <x v="1"/>
    <s v="natural gas"/>
    <b v="1"/>
    <x v="3045"/>
    <x v="1"/>
  </r>
  <r>
    <n v="7872"/>
    <s v="N"/>
    <s v="Electric Utility"/>
    <s v="GT"/>
    <s v="DFO"/>
    <n v="8908"/>
    <n v="824.09299999999996"/>
    <n v="2019"/>
    <n v="10809459.611961272"/>
    <x v="4"/>
    <s v="heavy or residual fuel oil"/>
    <b v="1"/>
    <x v="3046"/>
    <x v="0"/>
  </r>
  <r>
    <n v="7872"/>
    <s v="N"/>
    <s v="Electric Utility"/>
    <s v="GT"/>
    <s v="NG"/>
    <n v="1487564"/>
    <n v="137608.91"/>
    <n v="2019"/>
    <n v="10810084.899299035"/>
    <x v="3"/>
    <s v="natural gas"/>
    <b v="1"/>
    <x v="3047"/>
    <x v="0"/>
  </r>
  <r>
    <n v="7873"/>
    <s v="N"/>
    <s v="Electric Utility"/>
    <s v="CA"/>
    <s v="NG"/>
    <n v="0"/>
    <n v="2763725"/>
    <n v="2019"/>
    <n v="0"/>
    <x v="1"/>
    <s v="natural gas"/>
    <b v="1"/>
    <x v="91"/>
    <x v="0"/>
  </r>
  <r>
    <n v="7873"/>
    <s v="N"/>
    <s v="Electric Utility"/>
    <s v="CT"/>
    <s v="NG"/>
    <n v="58069095"/>
    <n v="5077588"/>
    <n v="2019"/>
    <n v="11436354.229606654"/>
    <x v="1"/>
    <s v="natural gas"/>
    <b v="1"/>
    <x v="3048"/>
    <x v="0"/>
  </r>
  <r>
    <n v="7873"/>
    <s v="N"/>
    <s v="Electric Utility"/>
    <s v="GT"/>
    <s v="NG"/>
    <n v="239634"/>
    <n v="21206"/>
    <n v="2019"/>
    <n v="11300292.370083939"/>
    <x v="3"/>
    <s v="natural gas"/>
    <b v="1"/>
    <x v="3049"/>
    <x v="0"/>
  </r>
  <r>
    <n v="7874"/>
    <s v="N"/>
    <s v="Electric Utility"/>
    <s v="IC"/>
    <s v="DFO"/>
    <n v="1783"/>
    <n v="80"/>
    <n v="2019"/>
    <n v="22287500"/>
    <x v="4"/>
    <s v="heavy or residual fuel oil"/>
    <b v="1"/>
    <x v="3050"/>
    <x v="1"/>
  </r>
  <r>
    <n v="7878"/>
    <s v="N"/>
    <s v="Electric Utility"/>
    <s v="IC"/>
    <s v="DFO"/>
    <n v="238"/>
    <n v="23"/>
    <n v="2019"/>
    <n v="10347826.086956521"/>
    <x v="4"/>
    <s v="heavy or residual fuel oil"/>
    <b v="1"/>
    <x v="3051"/>
    <x v="0"/>
  </r>
  <r>
    <n v="7883"/>
    <s v="N"/>
    <s v="Electric Utility"/>
    <s v="IC"/>
    <s v="DFO"/>
    <n v="682"/>
    <n v="64"/>
    <n v="2019"/>
    <n v="10656250"/>
    <x v="4"/>
    <s v="heavy or residual fuel oil"/>
    <b v="1"/>
    <x v="3052"/>
    <x v="0"/>
  </r>
  <r>
    <n v="7884"/>
    <s v="N"/>
    <s v="Commercial NAICS Non-Cogen"/>
    <s v="IC"/>
    <s v="DFO"/>
    <n v="0"/>
    <n v="0"/>
    <n v="2019"/>
    <s v=""/>
    <x v="4"/>
    <s v="heavy or residual fuel oil"/>
    <b v="0"/>
    <x v="10"/>
    <x v="1"/>
  </r>
  <r>
    <n v="7886"/>
    <s v="N"/>
    <s v="Electric Utility"/>
    <s v="WT"/>
    <s v="WND"/>
    <n v="142228"/>
    <n v="15977"/>
    <n v="2019"/>
    <n v="8902046.6921199225"/>
    <x v="9"/>
    <s v="wind"/>
    <b v="1"/>
    <x v="3053"/>
    <x v="0"/>
  </r>
  <r>
    <n v="7887"/>
    <s v="N"/>
    <s v="Electric Utility"/>
    <s v="CA"/>
    <s v="DFO"/>
    <n v="0"/>
    <n v="0"/>
    <n v="2019"/>
    <s v=""/>
    <x v="4"/>
    <s v="heavy or residual fuel oil"/>
    <b v="1"/>
    <x v="10"/>
    <x v="1"/>
  </r>
  <r>
    <n v="7887"/>
    <s v="N"/>
    <s v="Electric Utility"/>
    <s v="CA"/>
    <s v="NG"/>
    <n v="0"/>
    <n v="10456"/>
    <n v="2019"/>
    <n v="0"/>
    <x v="1"/>
    <s v="natural gas"/>
    <b v="1"/>
    <x v="91"/>
    <x v="0"/>
  </r>
  <r>
    <n v="7887"/>
    <s v="N"/>
    <s v="Electric Utility"/>
    <s v="CT"/>
    <s v="DFO"/>
    <n v="0"/>
    <n v="0"/>
    <n v="2019"/>
    <s v=""/>
    <x v="4"/>
    <s v="heavy or residual fuel oil"/>
    <b v="1"/>
    <x v="10"/>
    <x v="1"/>
  </r>
  <r>
    <n v="7887"/>
    <s v="N"/>
    <s v="Electric Utility"/>
    <s v="CT"/>
    <s v="NG"/>
    <n v="453517"/>
    <n v="43357"/>
    <n v="2019"/>
    <n v="10460064.11882741"/>
    <x v="1"/>
    <s v="natural gas"/>
    <b v="1"/>
    <x v="3054"/>
    <x v="0"/>
  </r>
  <r>
    <n v="7887"/>
    <s v="N"/>
    <s v="Electric Utility"/>
    <s v="GT"/>
    <s v="DFO"/>
    <n v="1139"/>
    <n v="100.504"/>
    <n v="2019"/>
    <n v="11332882.273342354"/>
    <x v="4"/>
    <s v="heavy or residual fuel oil"/>
    <b v="1"/>
    <x v="3055"/>
    <x v="0"/>
  </r>
  <r>
    <n v="7887"/>
    <s v="N"/>
    <s v="Electric Utility"/>
    <s v="GT"/>
    <s v="NG"/>
    <n v="1312292"/>
    <n v="117938.5"/>
    <n v="2019"/>
    <n v="11126917.842773989"/>
    <x v="3"/>
    <s v="natural gas"/>
    <b v="1"/>
    <x v="3056"/>
    <x v="0"/>
  </r>
  <r>
    <n v="7887"/>
    <s v="N"/>
    <s v="Electric Utility"/>
    <s v="IC"/>
    <s v="DFO"/>
    <n v="247"/>
    <n v="27.074999999999999"/>
    <n v="2019"/>
    <n v="9122807.0175438598"/>
    <x v="4"/>
    <s v="heavy or residual fuel oil"/>
    <b v="1"/>
    <x v="3057"/>
    <x v="0"/>
  </r>
  <r>
    <n v="7887"/>
    <s v="N"/>
    <s v="Electric Utility"/>
    <s v="IC"/>
    <s v="LFG"/>
    <n v="226117"/>
    <n v="25504.924999999999"/>
    <n v="2019"/>
    <n v="8865621.0516204219"/>
    <x v="8"/>
    <s v="biomass"/>
    <b v="1"/>
    <x v="3058"/>
    <x v="0"/>
  </r>
  <r>
    <n v="7897"/>
    <s v="N"/>
    <s v="NAICS-22 Non-Cogen"/>
    <s v="CA"/>
    <s v="NG"/>
    <n v="2673135"/>
    <n v="1710794"/>
    <n v="2019"/>
    <n v="1562511.3251507778"/>
    <x v="1"/>
    <s v="natural gas"/>
    <b v="1"/>
    <x v="3059"/>
    <x v="0"/>
  </r>
  <r>
    <n v="7897"/>
    <s v="N"/>
    <s v="NAICS-22 Non-Cogen"/>
    <s v="CT"/>
    <s v="NG"/>
    <n v="28343666"/>
    <n v="2693611"/>
    <n v="2019"/>
    <n v="10522553.553575478"/>
    <x v="1"/>
    <s v="natural gas"/>
    <b v="1"/>
    <x v="3060"/>
    <x v="0"/>
  </r>
  <r>
    <n v="7900"/>
    <s v="N"/>
    <s v="Electric Utility"/>
    <s v="CA"/>
    <s v="NG"/>
    <n v="278612"/>
    <n v="440823"/>
    <n v="2019"/>
    <n v="632026.91329626623"/>
    <x v="1"/>
    <s v="natural gas"/>
    <b v="1"/>
    <x v="3061"/>
    <x v="0"/>
  </r>
  <r>
    <n v="7900"/>
    <s v="N"/>
    <s v="Electric Utility"/>
    <s v="CT"/>
    <s v="NG"/>
    <n v="9278807"/>
    <n v="761368"/>
    <n v="2019"/>
    <n v="12187019.94304988"/>
    <x v="1"/>
    <s v="natural gas"/>
    <b v="1"/>
    <x v="3062"/>
    <x v="0"/>
  </r>
  <r>
    <n v="7900"/>
    <s v="N"/>
    <s v="Electric Utility"/>
    <s v="GT"/>
    <s v="NG"/>
    <n v="3122945"/>
    <n v="315311"/>
    <n v="2019"/>
    <n v="9904332.5478654411"/>
    <x v="3"/>
    <s v="natural gas"/>
    <b v="1"/>
    <x v="3063"/>
    <x v="0"/>
  </r>
  <r>
    <n v="7901"/>
    <s v="N"/>
    <s v="Electric Utility"/>
    <s v="WT"/>
    <s v="WND"/>
    <n v="8404"/>
    <n v="944"/>
    <n v="2019"/>
    <n v="8902542.3728813566"/>
    <x v="9"/>
    <s v="wind"/>
    <b v="1"/>
    <x v="3064"/>
    <x v="1"/>
  </r>
  <r>
    <n v="7902"/>
    <s v="N"/>
    <s v="Electric Utility"/>
    <s v="ST"/>
    <s v="LIG"/>
    <n v="32887518"/>
    <n v="3060229.7"/>
    <n v="2019"/>
    <n v="10746748.193444433"/>
    <x v="6"/>
    <s v="lignite"/>
    <b v="1"/>
    <x v="3065"/>
    <x v="0"/>
  </r>
  <r>
    <n v="7902"/>
    <s v="N"/>
    <s v="Electric Utility"/>
    <s v="ST"/>
    <s v="NG"/>
    <n v="118568"/>
    <n v="10923.348"/>
    <n v="2019"/>
    <n v="10854547.525172686"/>
    <x v="3"/>
    <s v="natural gas"/>
    <b v="1"/>
    <x v="3066"/>
    <x v="0"/>
  </r>
  <r>
    <n v="7903"/>
    <s v="N"/>
    <s v="Electric Utility"/>
    <s v="GT"/>
    <s v="NG"/>
    <n v="1164086"/>
    <n v="98485"/>
    <n v="2019"/>
    <n v="11819931.969335431"/>
    <x v="3"/>
    <s v="natural gas"/>
    <b v="1"/>
    <x v="3067"/>
    <x v="0"/>
  </r>
  <r>
    <n v="7907"/>
    <s v="N"/>
    <s v="Electric Utility"/>
    <s v="HY"/>
    <s v="WAT"/>
    <n v="6360978"/>
    <n v="714556"/>
    <n v="2019"/>
    <n v="8902000.6829415746"/>
    <x v="0"/>
    <s v="hydro"/>
    <b v="1"/>
    <x v="3068"/>
    <x v="0"/>
  </r>
  <r>
    <n v="7909"/>
    <s v="N"/>
    <s v="Electric Utility"/>
    <s v="GT"/>
    <s v="NG"/>
    <n v="386285"/>
    <n v="32038"/>
    <n v="2019"/>
    <n v="12057088.457456769"/>
    <x v="3"/>
    <s v="natural gas"/>
    <b v="1"/>
    <x v="3069"/>
    <x v="0"/>
  </r>
  <r>
    <n v="7910"/>
    <s v="N"/>
    <s v="Electric Utility"/>
    <s v="GT"/>
    <s v="NG"/>
    <n v="826166"/>
    <n v="72966"/>
    <n v="2019"/>
    <n v="11322616.012937533"/>
    <x v="3"/>
    <s v="natural gas"/>
    <b v="1"/>
    <x v="3070"/>
    <x v="0"/>
  </r>
  <r>
    <n v="7911"/>
    <s v="N"/>
    <s v="Electric Utility"/>
    <s v="HY"/>
    <s v="WAT"/>
    <n v="0"/>
    <n v="0"/>
    <n v="2019"/>
    <s v=""/>
    <x v="0"/>
    <s v="hydro"/>
    <b v="1"/>
    <x v="62"/>
    <x v="1"/>
  </r>
  <r>
    <n v="7912"/>
    <s v="N"/>
    <s v="Electric Utility"/>
    <s v="GT"/>
    <s v="NG"/>
    <n v="558409"/>
    <n v="50423"/>
    <n v="2019"/>
    <n v="11074489.816155326"/>
    <x v="3"/>
    <s v="natural gas"/>
    <b v="1"/>
    <x v="3071"/>
    <x v="0"/>
  </r>
  <r>
    <n v="7913"/>
    <s v="N"/>
    <s v="Electric Utility"/>
    <s v="GT"/>
    <s v="NG"/>
    <n v="308042"/>
    <n v="24911"/>
    <n v="2019"/>
    <n v="12365701.898759583"/>
    <x v="3"/>
    <s v="natural gas"/>
    <b v="1"/>
    <x v="3072"/>
    <x v="0"/>
  </r>
  <r>
    <n v="7914"/>
    <s v="N"/>
    <s v="Electric Utility"/>
    <s v="GT"/>
    <s v="NG"/>
    <n v="315609"/>
    <n v="25345"/>
    <n v="2019"/>
    <n v="12452515.289011639"/>
    <x v="3"/>
    <s v="natural gas"/>
    <b v="1"/>
    <x v="3073"/>
    <x v="0"/>
  </r>
  <r>
    <n v="7915"/>
    <s v="N"/>
    <s v="Electric Utility"/>
    <s v="GT"/>
    <s v="NG"/>
    <n v="826166"/>
    <n v="29372"/>
    <n v="2019"/>
    <n v="28127672.613373283"/>
    <x v="3"/>
    <s v="natural gas"/>
    <b v="1"/>
    <x v="3074"/>
    <x v="1"/>
  </r>
  <r>
    <n v="7916"/>
    <s v="N"/>
    <s v="Electric Utility"/>
    <s v="GT"/>
    <s v="DFO"/>
    <n v="3943"/>
    <n v="335.32900000000001"/>
    <n v="2019"/>
    <n v="11758601.254290562"/>
    <x v="4"/>
    <s v="heavy or residual fuel oil"/>
    <b v="1"/>
    <x v="3075"/>
    <x v="0"/>
  </r>
  <r>
    <n v="7916"/>
    <s v="N"/>
    <s v="Electric Utility"/>
    <s v="GT"/>
    <s v="NG"/>
    <n v="5793412"/>
    <n v="492570.67"/>
    <n v="2019"/>
    <n v="11761585.398497235"/>
    <x v="3"/>
    <s v="natural gas"/>
    <b v="1"/>
    <x v="3076"/>
    <x v="0"/>
  </r>
  <r>
    <n v="7917"/>
    <s v="N"/>
    <s v="Electric Utility"/>
    <s v="CA"/>
    <s v="NG"/>
    <n v="60676"/>
    <n v="1176135"/>
    <n v="2019"/>
    <n v="51589.315852346881"/>
    <x v="1"/>
    <s v="natural gas"/>
    <b v="1"/>
    <x v="3077"/>
    <x v="0"/>
  </r>
  <r>
    <n v="7917"/>
    <s v="N"/>
    <s v="Electric Utility"/>
    <s v="CT"/>
    <s v="NG"/>
    <n v="23006852"/>
    <n v="2151210"/>
    <n v="2019"/>
    <n v="10694842.437511912"/>
    <x v="1"/>
    <s v="natural gas"/>
    <b v="1"/>
    <x v="3078"/>
    <x v="0"/>
  </r>
  <r>
    <n v="7918"/>
    <s v="N"/>
    <s v="Electric Utility"/>
    <s v="IC"/>
    <s v="DFO"/>
    <n v="1783"/>
    <n v="180"/>
    <n v="2019"/>
    <n v="9905555.5555555541"/>
    <x v="4"/>
    <s v="heavy or residual fuel oil"/>
    <b v="1"/>
    <x v="3079"/>
    <x v="0"/>
  </r>
  <r>
    <n v="7919"/>
    <s v="N"/>
    <s v="Electric Utility"/>
    <s v="IC"/>
    <s v="DFO"/>
    <n v="1658"/>
    <n v="167"/>
    <n v="2019"/>
    <n v="9928143.7125748508"/>
    <x v="4"/>
    <s v="heavy or residual fuel oil"/>
    <b v="1"/>
    <x v="3080"/>
    <x v="0"/>
  </r>
  <r>
    <n v="7920"/>
    <s v="N"/>
    <s v="Electric Utility"/>
    <s v="IC"/>
    <s v="DFO"/>
    <n v="300"/>
    <n v="-92"/>
    <n v="2019"/>
    <n v="-3260869.5652173911"/>
    <x v="4"/>
    <s v="heavy or residual fuel oil"/>
    <b v="1"/>
    <x v="3081"/>
    <x v="0"/>
  </r>
  <r>
    <n v="7921"/>
    <s v="N"/>
    <s v="Electric Utility"/>
    <s v="IC"/>
    <s v="DFO"/>
    <n v="0"/>
    <n v="-233"/>
    <n v="2019"/>
    <n v="0"/>
    <x v="4"/>
    <s v="heavy or residual fuel oil"/>
    <b v="1"/>
    <x v="283"/>
    <x v="0"/>
  </r>
  <r>
    <n v="7924"/>
    <s v="N"/>
    <s v="Electric Utility"/>
    <s v="IC"/>
    <s v="DFO"/>
    <n v="0"/>
    <n v="0"/>
    <n v="2019"/>
    <s v=""/>
    <x v="4"/>
    <s v="heavy or residual fuel oil"/>
    <b v="1"/>
    <x v="10"/>
    <x v="1"/>
  </r>
  <r>
    <n v="7925"/>
    <s v="N"/>
    <s v="Electric Utility"/>
    <s v="GT"/>
    <s v="DFO"/>
    <n v="10450"/>
    <n v="810.35699999999997"/>
    <n v="2019"/>
    <n v="12895550.973213041"/>
    <x v="4"/>
    <s v="heavy or residual fuel oil"/>
    <b v="1"/>
    <x v="3082"/>
    <x v="0"/>
  </r>
  <r>
    <n v="7925"/>
    <s v="N"/>
    <s v="Electric Utility"/>
    <s v="GT"/>
    <s v="NG"/>
    <n v="765723"/>
    <n v="59389.642999999996"/>
    <n v="2019"/>
    <n v="12893207.659119958"/>
    <x v="3"/>
    <s v="natural gas"/>
    <b v="1"/>
    <x v="3083"/>
    <x v="0"/>
  </r>
  <r>
    <n v="7925"/>
    <s v="N"/>
    <s v="Electric Utility"/>
    <s v="IC"/>
    <s v="DFO"/>
    <n v="0"/>
    <n v="0"/>
    <n v="2019"/>
    <s v=""/>
    <x v="4"/>
    <s v="heavy or residual fuel oil"/>
    <b v="1"/>
    <x v="10"/>
    <x v="1"/>
  </r>
  <r>
    <n v="7926"/>
    <s v="N"/>
    <s v="Electric Utility"/>
    <s v="IC"/>
    <s v="DFO"/>
    <n v="207"/>
    <n v="21"/>
    <n v="2019"/>
    <n v="9857142.8571428582"/>
    <x v="4"/>
    <s v="heavy or residual fuel oil"/>
    <b v="1"/>
    <x v="3084"/>
    <x v="0"/>
  </r>
  <r>
    <n v="7927"/>
    <s v="N"/>
    <s v="Electric Utility"/>
    <s v="WT"/>
    <s v="WND"/>
    <n v="0"/>
    <n v="0"/>
    <n v="2019"/>
    <s v=""/>
    <x v="9"/>
    <s v="wind"/>
    <b v="1"/>
    <x v="3085"/>
    <x v="1"/>
  </r>
  <r>
    <n v="7928"/>
    <s v="N"/>
    <s v="Electric Utility"/>
    <s v="GT"/>
    <s v="NG"/>
    <n v="348333"/>
    <n v="26103"/>
    <n v="2019"/>
    <n v="13344558.096770486"/>
    <x v="3"/>
    <s v="natural gas"/>
    <b v="1"/>
    <x v="3086"/>
    <x v="0"/>
  </r>
  <r>
    <n v="7929"/>
    <s v="N"/>
    <s v="Electric Utility"/>
    <s v="GT"/>
    <s v="NG"/>
    <n v="1764340"/>
    <n v="134606"/>
    <n v="2019"/>
    <n v="13107439.490067307"/>
    <x v="3"/>
    <s v="natural gas"/>
    <b v="1"/>
    <x v="3087"/>
    <x v="0"/>
  </r>
  <r>
    <n v="7930"/>
    <s v="Y"/>
    <s v="Electric Utility"/>
    <s v="GT"/>
    <s v="DFO"/>
    <n v="0"/>
    <n v="0"/>
    <n v="2019"/>
    <s v=""/>
    <x v="4"/>
    <s v="heavy or residual fuel oil"/>
    <b v="1"/>
    <x v="10"/>
    <x v="1"/>
  </r>
  <r>
    <n v="7930"/>
    <s v="Y"/>
    <s v="Electric Utility"/>
    <s v="GT"/>
    <s v="NG"/>
    <n v="14718"/>
    <n v="1229"/>
    <n v="2019"/>
    <n v="11975589.910496339"/>
    <x v="3"/>
    <s v="natural gas"/>
    <b v="1"/>
    <x v="3088"/>
    <x v="0"/>
  </r>
  <r>
    <n v="7931"/>
    <s v="N"/>
    <s v="Electric Utility"/>
    <s v="CA"/>
    <s v="NG"/>
    <n v="6213"/>
    <n v="660363"/>
    <n v="2019"/>
    <n v="9408.4617096960319"/>
    <x v="1"/>
    <s v="natural gas"/>
    <b v="1"/>
    <x v="3089"/>
    <x v="0"/>
  </r>
  <r>
    <n v="7931"/>
    <s v="N"/>
    <s v="Electric Utility"/>
    <s v="CT"/>
    <s v="NG"/>
    <n v="13008515"/>
    <n v="1229653"/>
    <n v="2019"/>
    <n v="10579012.941049224"/>
    <x v="1"/>
    <s v="natural gas"/>
    <b v="1"/>
    <x v="3090"/>
    <x v="0"/>
  </r>
  <r>
    <n v="7932"/>
    <s v="N"/>
    <s v="Electric Utility"/>
    <s v="GT"/>
    <s v="NG"/>
    <n v="948420"/>
    <n v="65925"/>
    <n v="2019"/>
    <n v="14386348.122866893"/>
    <x v="3"/>
    <s v="natural gas"/>
    <b v="1"/>
    <x v="3091"/>
    <x v="0"/>
  </r>
  <r>
    <n v="7934"/>
    <s v="N"/>
    <s v="Electric Utility"/>
    <s v="IC"/>
    <s v="DFO"/>
    <n v="3918"/>
    <n v="390"/>
    <n v="2019"/>
    <n v="10046153.846153846"/>
    <x v="4"/>
    <s v="heavy or residual fuel oil"/>
    <b v="1"/>
    <x v="3092"/>
    <x v="0"/>
  </r>
  <r>
    <n v="7935"/>
    <s v="N"/>
    <s v="Electric Utility"/>
    <s v="IC"/>
    <s v="DFO"/>
    <n v="1005"/>
    <n v="81"/>
    <n v="2019"/>
    <n v="12407407.407407407"/>
    <x v="4"/>
    <s v="heavy or residual fuel oil"/>
    <b v="1"/>
    <x v="3093"/>
    <x v="0"/>
  </r>
  <r>
    <n v="7936"/>
    <s v="N"/>
    <s v="Electric Utility"/>
    <s v="WT"/>
    <s v="WND"/>
    <n v="1749813"/>
    <n v="196564"/>
    <n v="2019"/>
    <n v="8902001.3837732226"/>
    <x v="9"/>
    <s v="wind"/>
    <b v="1"/>
    <x v="3094"/>
    <x v="0"/>
  </r>
  <r>
    <n v="7940"/>
    <s v="N"/>
    <s v="Electric Utility"/>
    <s v="IC"/>
    <s v="DFO"/>
    <n v="3811"/>
    <n v="398"/>
    <n v="2019"/>
    <n v="9575376.8844221104"/>
    <x v="4"/>
    <s v="heavy or residual fuel oil"/>
    <b v="1"/>
    <x v="3095"/>
    <x v="0"/>
  </r>
  <r>
    <n v="7941"/>
    <s v="N"/>
    <s v="Electric Utility"/>
    <s v="IC"/>
    <s v="DFO"/>
    <n v="5009"/>
    <n v="516"/>
    <n v="2019"/>
    <n v="9707364.3410852719"/>
    <x v="4"/>
    <s v="heavy or residual fuel oil"/>
    <b v="1"/>
    <x v="3096"/>
    <x v="0"/>
  </r>
  <r>
    <n v="7942"/>
    <s v="N"/>
    <s v="Electric Utility"/>
    <s v="HY"/>
    <s v="WAT"/>
    <n v="161161"/>
    <n v="18104"/>
    <n v="2019"/>
    <n v="8901955.3689792305"/>
    <x v="0"/>
    <s v="hydro"/>
    <b v="1"/>
    <x v="3097"/>
    <x v="0"/>
  </r>
  <r>
    <n v="7946"/>
    <s v="N"/>
    <s v="Electric Utility"/>
    <s v="CA"/>
    <s v="NG"/>
    <n v="1017676"/>
    <n v="1169500"/>
    <n v="2019"/>
    <n v="870180.41898247111"/>
    <x v="1"/>
    <s v="natural gas"/>
    <b v="1"/>
    <x v="3098"/>
    <x v="0"/>
  </r>
  <r>
    <n v="7946"/>
    <s v="N"/>
    <s v="Electric Utility"/>
    <s v="CT"/>
    <s v="NG"/>
    <n v="20947206"/>
    <n v="1900269"/>
    <n v="2019"/>
    <n v="11023284.59812795"/>
    <x v="1"/>
    <s v="natural gas"/>
    <b v="1"/>
    <x v="3099"/>
    <x v="0"/>
  </r>
  <r>
    <n v="7947"/>
    <s v="N"/>
    <s v="Electric Utility"/>
    <s v="GT"/>
    <s v="DFO"/>
    <n v="0"/>
    <n v="0"/>
    <n v="2019"/>
    <s v=""/>
    <x v="4"/>
    <s v="heavy or residual fuel oil"/>
    <b v="1"/>
    <x v="10"/>
    <x v="1"/>
  </r>
  <r>
    <n v="7947"/>
    <s v="N"/>
    <s v="Electric Utility"/>
    <s v="GT"/>
    <s v="NG"/>
    <n v="533955"/>
    <n v="52970"/>
    <n v="2019"/>
    <n v="10080328.487823296"/>
    <x v="3"/>
    <s v="natural gas"/>
    <b v="1"/>
    <x v="3100"/>
    <x v="0"/>
  </r>
  <r>
    <n v="7947"/>
    <s v="N"/>
    <s v="Electric Utility"/>
    <s v="IC"/>
    <s v="DFO"/>
    <n v="24"/>
    <n v="0"/>
    <n v="2019"/>
    <s v=""/>
    <x v="4"/>
    <s v="heavy or residual fuel oil"/>
    <b v="1"/>
    <x v="10"/>
    <x v="1"/>
  </r>
  <r>
    <n v="7948"/>
    <s v="N"/>
    <s v="Electric Utility"/>
    <s v="GT"/>
    <s v="NG"/>
    <n v="458012"/>
    <n v="40349"/>
    <n v="2019"/>
    <n v="11351260.254281394"/>
    <x v="3"/>
    <s v="natural gas"/>
    <b v="1"/>
    <x v="3101"/>
    <x v="0"/>
  </r>
  <r>
    <n v="7953"/>
    <s v="N"/>
    <s v="Electric Utility"/>
    <s v="GT"/>
    <s v="NG"/>
    <n v="3150362"/>
    <n v="294755"/>
    <n v="2019"/>
    <n v="10688069.752845583"/>
    <x v="3"/>
    <s v="natural gas"/>
    <b v="1"/>
    <x v="3102"/>
    <x v="0"/>
  </r>
  <r>
    <n v="7954"/>
    <s v="N"/>
    <s v="Electric Utility"/>
    <s v="GT"/>
    <s v="DFO"/>
    <n v="1183"/>
    <n v="-150"/>
    <n v="2019"/>
    <n v="-7886666.666666667"/>
    <x v="4"/>
    <s v="heavy or residual fuel oil"/>
    <b v="1"/>
    <x v="3103"/>
    <x v="0"/>
  </r>
  <r>
    <n v="7955"/>
    <s v="N"/>
    <s v="Electric Utility"/>
    <s v="IC"/>
    <s v="LFG"/>
    <n v="553878"/>
    <n v="45681"/>
    <n v="2019"/>
    <n v="12124909.699875221"/>
    <x v="8"/>
    <s v="biomass"/>
    <b v="1"/>
    <x v="3104"/>
    <x v="0"/>
  </r>
  <r>
    <n v="7957"/>
    <s v="N"/>
    <s v="Electric Utility"/>
    <s v="IC"/>
    <s v="DFO"/>
    <n v="1710"/>
    <n v="3"/>
    <n v="2019"/>
    <n v="570000000"/>
    <x v="4"/>
    <s v="heavy or residual fuel oil"/>
    <b v="1"/>
    <x v="3105"/>
    <x v="1"/>
  </r>
  <r>
    <n v="7958"/>
    <s v="N"/>
    <s v="Electric Utility"/>
    <s v="IC"/>
    <s v="LFG"/>
    <n v="112948"/>
    <n v="10592"/>
    <n v="2019"/>
    <n v="10663519.637462234"/>
    <x v="8"/>
    <s v="biomass"/>
    <b v="1"/>
    <x v="3106"/>
    <x v="0"/>
  </r>
  <r>
    <n v="7960"/>
    <s v="N"/>
    <s v="Electric Utility"/>
    <s v="GT"/>
    <s v="DFO"/>
    <n v="0"/>
    <n v="0"/>
    <n v="2019"/>
    <s v=""/>
    <x v="4"/>
    <s v="heavy or residual fuel oil"/>
    <b v="1"/>
    <x v="10"/>
    <x v="1"/>
  </r>
  <r>
    <n v="7960"/>
    <s v="N"/>
    <s v="Electric Utility"/>
    <s v="GT"/>
    <s v="NG"/>
    <n v="3510667"/>
    <n v="244737"/>
    <n v="2019"/>
    <n v="14344651.605601115"/>
    <x v="3"/>
    <s v="natural gas"/>
    <b v="1"/>
    <x v="3107"/>
    <x v="0"/>
  </r>
  <r>
    <n v="7962"/>
    <s v="N"/>
    <s v="Electric Utility"/>
    <s v="GT"/>
    <s v="DFO"/>
    <n v="3367"/>
    <n v="255.042"/>
    <n v="2019"/>
    <n v="13201747.163212333"/>
    <x v="4"/>
    <s v="heavy or residual fuel oil"/>
    <b v="1"/>
    <x v="3108"/>
    <x v="0"/>
  </r>
  <r>
    <n v="7962"/>
    <s v="N"/>
    <s v="Electric Utility"/>
    <s v="GT"/>
    <s v="NG"/>
    <n v="328724"/>
    <n v="28351.957999999999"/>
    <n v="2019"/>
    <n v="11594402.051526742"/>
    <x v="3"/>
    <s v="natural gas"/>
    <b v="1"/>
    <x v="3109"/>
    <x v="0"/>
  </r>
  <r>
    <n v="7964"/>
    <s v="N"/>
    <s v="Electric Utility"/>
    <s v="GT"/>
    <s v="DFO"/>
    <n v="0"/>
    <n v="0"/>
    <n v="2019"/>
    <s v=""/>
    <x v="4"/>
    <s v="heavy or residual fuel oil"/>
    <b v="1"/>
    <x v="10"/>
    <x v="1"/>
  </r>
  <r>
    <n v="7964"/>
    <s v="N"/>
    <s v="Electric Utility"/>
    <s v="GT"/>
    <s v="NG"/>
    <n v="726850"/>
    <n v="64525"/>
    <n v="2019"/>
    <n v="11264626.113909338"/>
    <x v="3"/>
    <s v="natural gas"/>
    <b v="1"/>
    <x v="3110"/>
    <x v="0"/>
  </r>
  <r>
    <n v="7965"/>
    <s v="N"/>
    <s v="Electric Utility"/>
    <s v="WT"/>
    <s v="WND"/>
    <n v="21035"/>
    <n v="2363"/>
    <n v="2019"/>
    <n v="8901819.7206940316"/>
    <x v="9"/>
    <s v="wind"/>
    <b v="1"/>
    <x v="3111"/>
    <x v="0"/>
  </r>
  <r>
    <n v="7966"/>
    <s v="N"/>
    <s v="Electric Utility"/>
    <s v="WT"/>
    <s v="WND"/>
    <n v="39044"/>
    <n v="4386"/>
    <n v="2019"/>
    <n v="8901960.7843137253"/>
    <x v="9"/>
    <s v="wind"/>
    <b v="1"/>
    <x v="3112"/>
    <x v="0"/>
  </r>
  <r>
    <n v="7967"/>
    <s v="N"/>
    <s v="Electric Utility"/>
    <s v="GT"/>
    <s v="NG"/>
    <n v="238131"/>
    <n v="19816"/>
    <n v="2019"/>
    <n v="12017107.387969319"/>
    <x v="3"/>
    <s v="natural gas"/>
    <b v="1"/>
    <x v="3113"/>
    <x v="0"/>
  </r>
  <r>
    <n v="7971"/>
    <s v="N"/>
    <s v="Electric Utility"/>
    <s v="IC"/>
    <s v="DFO"/>
    <n v="2987"/>
    <n v="272"/>
    <n v="2019"/>
    <n v="10981617.647058824"/>
    <x v="4"/>
    <s v="heavy or residual fuel oil"/>
    <b v="1"/>
    <x v="3114"/>
    <x v="0"/>
  </r>
  <r>
    <n v="7972"/>
    <s v="N"/>
    <s v="Electric Utility"/>
    <s v="GT"/>
    <s v="NG"/>
    <n v="3582589"/>
    <n v="275053"/>
    <n v="2019"/>
    <n v="13025086.074320223"/>
    <x v="3"/>
    <s v="natural gas"/>
    <b v="1"/>
    <x v="3115"/>
    <x v="0"/>
  </r>
  <r>
    <n v="7973"/>
    <s v="N"/>
    <s v="Electric Utility"/>
    <s v="IC"/>
    <s v="DFO"/>
    <n v="19357"/>
    <n v="1819"/>
    <n v="2019"/>
    <n v="10641561.297416162"/>
    <x v="4"/>
    <s v="heavy or residual fuel oil"/>
    <b v="1"/>
    <x v="3116"/>
    <x v="0"/>
  </r>
  <r>
    <n v="7974"/>
    <s v="N"/>
    <s v="Electric Utility"/>
    <s v="WT"/>
    <s v="WND"/>
    <n v="13940"/>
    <n v="1566"/>
    <n v="2019"/>
    <n v="8901660.2809706256"/>
    <x v="9"/>
    <s v="wind"/>
    <b v="1"/>
    <x v="3117"/>
    <x v="1"/>
  </r>
  <r>
    <n v="7976"/>
    <s v="N"/>
    <s v="Electric Utility"/>
    <s v="IC"/>
    <s v="DFO"/>
    <n v="480"/>
    <n v="24"/>
    <n v="2019"/>
    <n v="20000000"/>
    <x v="4"/>
    <s v="heavy or residual fuel oil"/>
    <b v="1"/>
    <x v="3118"/>
    <x v="0"/>
  </r>
  <r>
    <n v="7977"/>
    <s v="N"/>
    <s v="Electric Utility"/>
    <s v="IC"/>
    <s v="DFO"/>
    <n v="135"/>
    <n v="0"/>
    <n v="2019"/>
    <s v=""/>
    <x v="4"/>
    <s v="heavy or residual fuel oil"/>
    <b v="1"/>
    <x v="10"/>
    <x v="1"/>
  </r>
  <r>
    <n v="7981"/>
    <s v="N"/>
    <s v="Electric Utility"/>
    <s v="GT"/>
    <s v="DFO"/>
    <n v="8723"/>
    <n v="650.65300000000002"/>
    <n v="2019"/>
    <n v="13406531.592108235"/>
    <x v="4"/>
    <s v="heavy or residual fuel oil"/>
    <b v="1"/>
    <x v="3119"/>
    <x v="0"/>
  </r>
  <r>
    <n v="7981"/>
    <s v="N"/>
    <s v="Electric Utility"/>
    <s v="GT"/>
    <s v="NG"/>
    <n v="971280"/>
    <n v="72450.346999999994"/>
    <n v="2019"/>
    <n v="13406146.971249152"/>
    <x v="3"/>
    <s v="natural gas"/>
    <b v="1"/>
    <x v="3120"/>
    <x v="0"/>
  </r>
  <r>
    <n v="7982"/>
    <s v="N"/>
    <s v="Electric Utility"/>
    <s v="IC"/>
    <s v="DFO"/>
    <n v="693"/>
    <n v="144"/>
    <n v="2019"/>
    <n v="4812500"/>
    <x v="4"/>
    <s v="heavy or residual fuel oil"/>
    <b v="1"/>
    <x v="3121"/>
    <x v="0"/>
  </r>
  <r>
    <n v="7984"/>
    <s v="N"/>
    <s v="Electric Utility"/>
    <s v="GT"/>
    <s v="NG"/>
    <n v="249909"/>
    <n v="25391"/>
    <n v="2019"/>
    <n v="9842424.4811153542"/>
    <x v="3"/>
    <s v="natural gas"/>
    <b v="1"/>
    <x v="3122"/>
    <x v="0"/>
  </r>
  <r>
    <n v="7985"/>
    <s v="N"/>
    <s v="Electric Utility"/>
    <s v="CA"/>
    <s v="NG"/>
    <n v="0"/>
    <n v="162939"/>
    <n v="2019"/>
    <n v="0"/>
    <x v="1"/>
    <s v="natural gas"/>
    <b v="1"/>
    <x v="91"/>
    <x v="0"/>
  </r>
  <r>
    <n v="7985"/>
    <s v="N"/>
    <s v="Electric Utility"/>
    <s v="CT"/>
    <s v="NG"/>
    <n v="3273667"/>
    <n v="275703"/>
    <n v="2019"/>
    <n v="11873889.65662325"/>
    <x v="1"/>
    <s v="natural gas"/>
    <b v="1"/>
    <x v="3123"/>
    <x v="0"/>
  </r>
  <r>
    <n v="7987"/>
    <s v="N"/>
    <s v="Electric Utility"/>
    <s v="GT"/>
    <s v="NG"/>
    <n v="169044"/>
    <n v="15995"/>
    <n v="2019"/>
    <n v="10568552.672710221"/>
    <x v="3"/>
    <s v="natural gas"/>
    <b v="1"/>
    <x v="3124"/>
    <x v="0"/>
  </r>
  <r>
    <n v="7987"/>
    <s v="N"/>
    <s v="Electric Utility"/>
    <s v="GT"/>
    <s v="OBG"/>
    <n v="0"/>
    <n v="0"/>
    <n v="2019"/>
    <s v=""/>
    <x v="8"/>
    <s v="biomass"/>
    <b v="1"/>
    <x v="67"/>
    <x v="1"/>
  </r>
  <r>
    <n v="7988"/>
    <s v="N"/>
    <s v="Electric Utility"/>
    <s v="GT"/>
    <s v="NG"/>
    <n v="574332"/>
    <n v="45629"/>
    <n v="2019"/>
    <n v="12586995.112757238"/>
    <x v="3"/>
    <s v="natural gas"/>
    <b v="1"/>
    <x v="3125"/>
    <x v="0"/>
  </r>
  <r>
    <n v="7989"/>
    <s v="N"/>
    <s v="Electric Utility"/>
    <s v="GT"/>
    <s v="NG"/>
    <n v="2016273"/>
    <n v="199541"/>
    <n v="2019"/>
    <n v="10104554.953618554"/>
    <x v="3"/>
    <s v="natural gas"/>
    <b v="1"/>
    <x v="3126"/>
    <x v="0"/>
  </r>
  <r>
    <n v="7990"/>
    <s v="N"/>
    <s v="Electric Utility"/>
    <s v="IC"/>
    <s v="DFO"/>
    <n v="754"/>
    <n v="71"/>
    <n v="2019"/>
    <n v="10619718.309859155"/>
    <x v="4"/>
    <s v="heavy or residual fuel oil"/>
    <b v="1"/>
    <x v="3127"/>
    <x v="0"/>
  </r>
  <r>
    <n v="7991"/>
    <s v="Y"/>
    <s v="Electric Utility"/>
    <s v="CA"/>
    <s v="DFO"/>
    <n v="0"/>
    <n v="246.50800000000001"/>
    <n v="2019"/>
    <n v="0"/>
    <x v="4"/>
    <s v="heavy or residual fuel oil"/>
    <b v="1"/>
    <x v="283"/>
    <x v="0"/>
  </r>
  <r>
    <n v="7991"/>
    <s v="Y"/>
    <s v="Electric Utility"/>
    <s v="CA"/>
    <s v="NG"/>
    <n v="560884"/>
    <n v="110557.49"/>
    <n v="2019"/>
    <n v="5073233.8442198709"/>
    <x v="1"/>
    <s v="natural gas"/>
    <b v="1"/>
    <x v="3128"/>
    <x v="0"/>
  </r>
  <r>
    <n v="7991"/>
    <s v="Y"/>
    <s v="Electric Utility"/>
    <s v="CT"/>
    <s v="DFO"/>
    <n v="15969"/>
    <n v="1623.2660000000001"/>
    <n v="2019"/>
    <n v="9837574.3716679811"/>
    <x v="4"/>
    <s v="heavy or residual fuel oil"/>
    <b v="1"/>
    <x v="3129"/>
    <x v="0"/>
  </r>
  <r>
    <n v="7991"/>
    <s v="Y"/>
    <s v="Electric Utility"/>
    <s v="CT"/>
    <s v="NG"/>
    <n v="2689958"/>
    <n v="257477.73"/>
    <n v="2019"/>
    <n v="10447342.377921384"/>
    <x v="1"/>
    <s v="natural gas"/>
    <b v="1"/>
    <x v="3130"/>
    <x v="0"/>
  </r>
  <r>
    <n v="7995"/>
    <s v="N"/>
    <s v="Electric Utility"/>
    <s v="IC"/>
    <s v="DFO"/>
    <n v="1040"/>
    <n v="-249"/>
    <n v="2019"/>
    <n v="-4176706.8273092373"/>
    <x v="4"/>
    <s v="heavy or residual fuel oil"/>
    <b v="1"/>
    <x v="3131"/>
    <x v="0"/>
  </r>
  <r>
    <n v="7997"/>
    <s v="N"/>
    <s v="Electric Utility"/>
    <s v="IC"/>
    <s v="DFO"/>
    <n v="4555"/>
    <n v="0"/>
    <n v="2019"/>
    <s v=""/>
    <x v="4"/>
    <s v="heavy or residual fuel oil"/>
    <b v="1"/>
    <x v="10"/>
    <x v="1"/>
  </r>
  <r>
    <n v="7999"/>
    <s v="N"/>
    <s v="NAICS-22 Non-Cogen"/>
    <s v="CA"/>
    <s v="NG"/>
    <n v="0"/>
    <n v="1358418"/>
    <n v="2019"/>
    <n v="0"/>
    <x v="1"/>
    <s v="natural gas"/>
    <b v="1"/>
    <x v="91"/>
    <x v="0"/>
  </r>
  <r>
    <n v="7999"/>
    <s v="N"/>
    <s v="NAICS-22 Non-Cogen"/>
    <s v="CT"/>
    <s v="NG"/>
    <n v="26624729"/>
    <n v="2048678"/>
    <n v="2019"/>
    <n v="12996053.552583667"/>
    <x v="1"/>
    <s v="natural gas"/>
    <b v="1"/>
    <x v="3132"/>
    <x v="1"/>
  </r>
  <r>
    <n v="8000"/>
    <s v="N"/>
    <s v="Electric Utility"/>
    <s v="CA"/>
    <s v="NG"/>
    <n v="12588"/>
    <n v="238374"/>
    <n v="2019"/>
    <n v="52807.772659769944"/>
    <x v="1"/>
    <s v="natural gas"/>
    <b v="1"/>
    <x v="3133"/>
    <x v="0"/>
  </r>
  <r>
    <n v="8000"/>
    <s v="N"/>
    <s v="Electric Utility"/>
    <s v="CT"/>
    <s v="NG"/>
    <n v="5258586"/>
    <n v="399000"/>
    <n v="2019"/>
    <n v="13179413.533834586"/>
    <x v="1"/>
    <s v="natural gas"/>
    <b v="1"/>
    <x v="3134"/>
    <x v="1"/>
  </r>
  <r>
    <n v="8002"/>
    <s v="N"/>
    <s v="Electric Utility"/>
    <s v="ST"/>
    <s v="DFO"/>
    <n v="4612"/>
    <n v="206.56299999999999"/>
    <n v="2019"/>
    <n v="22327328.708432779"/>
    <x v="4"/>
    <s v="heavy or residual fuel oil"/>
    <b v="1"/>
    <x v="3135"/>
    <x v="1"/>
  </r>
  <r>
    <n v="8002"/>
    <s v="N"/>
    <s v="Electric Utility"/>
    <s v="ST"/>
    <s v="NG"/>
    <n v="62400"/>
    <n v="4143.1620000000003"/>
    <n v="2019"/>
    <n v="15060960.686548099"/>
    <x v="3"/>
    <s v="natural gas"/>
    <b v="1"/>
    <x v="3136"/>
    <x v="0"/>
  </r>
  <r>
    <n v="8002"/>
    <s v="N"/>
    <s v="Electric Utility"/>
    <s v="ST"/>
    <s v="RFO"/>
    <n v="15007"/>
    <n v="1430.2750000000001"/>
    <n v="2019"/>
    <n v="10492387.827515688"/>
    <x v="4"/>
    <s v="heavy or residual fuel oil"/>
    <b v="1"/>
    <x v="3137"/>
    <x v="0"/>
  </r>
  <r>
    <n v="8004"/>
    <s v="N"/>
    <s v="NAICS-22 Non-Cogen"/>
    <s v="HY"/>
    <s v="WAT"/>
    <n v="268093"/>
    <n v="30116"/>
    <n v="2019"/>
    <n v="8902012.21941825"/>
    <x v="0"/>
    <s v="hydro"/>
    <b v="1"/>
    <x v="3138"/>
    <x v="0"/>
  </r>
  <r>
    <n v="8005"/>
    <s v="N"/>
    <s v="NAICS-22 Non-Cogen"/>
    <s v="PS"/>
    <s v="WAT"/>
    <n v="0"/>
    <n v="-163741"/>
    <n v="2019"/>
    <n v="0"/>
    <x v="0"/>
    <s v="hydro"/>
    <b v="1"/>
    <x v="0"/>
    <x v="0"/>
  </r>
  <r>
    <n v="8006"/>
    <s v="N"/>
    <s v="NAICS-22 Non-Cogen"/>
    <s v="ST"/>
    <s v="DFO"/>
    <n v="0"/>
    <n v="0"/>
    <n v="2019"/>
    <s v=""/>
    <x v="4"/>
    <s v="heavy or residual fuel oil"/>
    <b v="1"/>
    <x v="10"/>
    <x v="1"/>
  </r>
  <r>
    <n v="8006"/>
    <s v="N"/>
    <s v="NAICS-22 Non-Cogen"/>
    <s v="ST"/>
    <s v="NG"/>
    <n v="1709879"/>
    <n v="138283.53"/>
    <n v="2019"/>
    <n v="12365022.790494284"/>
    <x v="3"/>
    <s v="natural gas"/>
    <b v="1"/>
    <x v="3139"/>
    <x v="0"/>
  </r>
  <r>
    <n v="8006"/>
    <s v="N"/>
    <s v="NAICS-22 Non-Cogen"/>
    <s v="ST"/>
    <s v="RFO"/>
    <n v="64518"/>
    <n v="5391.4719999999998"/>
    <n v="2019"/>
    <n v="11966676.262067206"/>
    <x v="4"/>
    <s v="heavy or residual fuel oil"/>
    <b v="1"/>
    <x v="3140"/>
    <x v="0"/>
  </r>
  <r>
    <n v="8007"/>
    <s v="N"/>
    <s v="Electric Utility"/>
    <s v="GT"/>
    <s v="DFO"/>
    <n v="0"/>
    <n v="0"/>
    <n v="2019"/>
    <s v=""/>
    <x v="4"/>
    <s v="heavy or residual fuel oil"/>
    <b v="1"/>
    <x v="10"/>
    <x v="1"/>
  </r>
  <r>
    <n v="8007"/>
    <s v="N"/>
    <s v="Electric Utility"/>
    <s v="GT"/>
    <s v="KER"/>
    <n v="325696"/>
    <n v="19721"/>
    <n v="2019"/>
    <n v="16515186.856650271"/>
    <x v="7"/>
    <s v="other"/>
    <b v="1"/>
    <x v="3141"/>
    <x v="1"/>
  </r>
  <r>
    <n v="8008"/>
    <s v="N"/>
    <s v="NAICS-22 Non-Cogen"/>
    <s v="GT"/>
    <s v="NG"/>
    <n v="1732"/>
    <n v="59"/>
    <n v="2019"/>
    <n v="29355932.203389831"/>
    <x v="3"/>
    <s v="natural gas"/>
    <b v="1"/>
    <x v="3142"/>
    <x v="1"/>
  </r>
  <r>
    <n v="8009"/>
    <s v="N"/>
    <s v="Electric Utility"/>
    <s v="GT"/>
    <s v="NG"/>
    <n v="285"/>
    <n v="29"/>
    <n v="2019"/>
    <n v="9827586.206896551"/>
    <x v="3"/>
    <s v="natural gas"/>
    <b v="1"/>
    <x v="3143"/>
    <x v="0"/>
  </r>
  <r>
    <n v="8010"/>
    <s v="N"/>
    <s v="Electric Utility"/>
    <s v="GT"/>
    <s v="NG"/>
    <n v="69313"/>
    <n v="5824"/>
    <n v="2019"/>
    <n v="11901270.604395604"/>
    <x v="3"/>
    <s v="natural gas"/>
    <b v="1"/>
    <x v="3144"/>
    <x v="0"/>
  </r>
  <r>
    <n v="8011"/>
    <s v="N"/>
    <s v="NAICS-22 Non-Cogen"/>
    <s v="ST"/>
    <s v="NUC"/>
    <n v="0"/>
    <n v="5214196"/>
    <n v="2019"/>
    <n v="0"/>
    <x v="5"/>
    <s v="nuclear"/>
    <b v="1"/>
    <x v="33"/>
    <x v="1"/>
  </r>
  <r>
    <n v="8012"/>
    <s v="N"/>
    <s v="NAICS-22 Non-Cogen"/>
    <s v="GT"/>
    <s v="DFO"/>
    <n v="34306"/>
    <n v="2650"/>
    <n v="2019"/>
    <n v="12945660.377358491"/>
    <x v="4"/>
    <s v="heavy or residual fuel oil"/>
    <b v="1"/>
    <x v="3145"/>
    <x v="0"/>
  </r>
  <r>
    <n v="8013"/>
    <s v="N"/>
    <s v="Electric Utility"/>
    <s v="IC"/>
    <s v="DFO"/>
    <n v="695"/>
    <n v="-38"/>
    <n v="2019"/>
    <n v="-18289473.684210528"/>
    <x v="4"/>
    <s v="heavy or residual fuel oil"/>
    <b v="1"/>
    <x v="3146"/>
    <x v="0"/>
  </r>
  <r>
    <n v="8015"/>
    <s v="N"/>
    <s v="Electric Utility"/>
    <s v="IC"/>
    <s v="NG"/>
    <n v="4733"/>
    <n v="473"/>
    <n v="2019"/>
    <n v="10006342.494714588"/>
    <x v="3"/>
    <s v="natural gas"/>
    <b v="1"/>
    <x v="3147"/>
    <x v="0"/>
  </r>
  <r>
    <n v="8016"/>
    <s v="N"/>
    <s v="Electric Utility"/>
    <s v="GT"/>
    <s v="DFO"/>
    <n v="11389"/>
    <n v="859"/>
    <n v="2019"/>
    <n v="13258440.046565773"/>
    <x v="4"/>
    <s v="heavy or residual fuel oil"/>
    <b v="1"/>
    <x v="3148"/>
    <x v="0"/>
  </r>
  <r>
    <n v="8019"/>
    <s v="N"/>
    <s v="Electric Utility"/>
    <s v="GT"/>
    <s v="DFO"/>
    <n v="0"/>
    <n v="-61"/>
    <n v="2019"/>
    <n v="0"/>
    <x v="4"/>
    <s v="heavy or residual fuel oil"/>
    <b v="1"/>
    <x v="283"/>
    <x v="0"/>
  </r>
  <r>
    <n v="8020"/>
    <s v="N"/>
    <s v="Electric Utility"/>
    <s v="IC"/>
    <s v="DFO"/>
    <n v="775"/>
    <n v="74.224000000000004"/>
    <n v="2019"/>
    <n v="10441366.673852123"/>
    <x v="4"/>
    <s v="heavy or residual fuel oil"/>
    <b v="1"/>
    <x v="3149"/>
    <x v="0"/>
  </r>
  <r>
    <n v="8020"/>
    <s v="N"/>
    <s v="Electric Utility"/>
    <s v="IC"/>
    <s v="NG"/>
    <n v="697"/>
    <n v="66.775999999999996"/>
    <n v="2019"/>
    <n v="10437881.873727089"/>
    <x v="3"/>
    <s v="natural gas"/>
    <b v="1"/>
    <x v="3150"/>
    <x v="0"/>
  </r>
  <r>
    <n v="8022"/>
    <s v="N"/>
    <s v="Electric Utility"/>
    <s v="IC"/>
    <s v="NG"/>
    <n v="606186"/>
    <n v="66910"/>
    <n v="2019"/>
    <n v="9059722.0146465413"/>
    <x v="3"/>
    <s v="natural gas"/>
    <b v="1"/>
    <x v="3151"/>
    <x v="0"/>
  </r>
  <r>
    <n v="8023"/>
    <s v="N"/>
    <s v="Electric Utility"/>
    <s v="ST"/>
    <s v="DFO"/>
    <n v="35566"/>
    <n v="3369.2860000000001"/>
    <n v="2019"/>
    <n v="10555945.681073083"/>
    <x v="4"/>
    <s v="heavy or residual fuel oil"/>
    <b v="1"/>
    <x v="3152"/>
    <x v="0"/>
  </r>
  <r>
    <n v="8023"/>
    <s v="N"/>
    <s v="Electric Utility"/>
    <s v="ST"/>
    <s v="RC"/>
    <n v="56777578"/>
    <n v="5363193.7"/>
    <n v="2019"/>
    <n v="10586523.846789273"/>
    <x v="2"/>
    <s v="hard coal"/>
    <b v="1"/>
    <x v="3153"/>
    <x v="0"/>
  </r>
  <r>
    <n v="8023"/>
    <s v="N"/>
    <s v="Electric Utility"/>
    <s v="ST"/>
    <s v="SUB"/>
    <n v="0"/>
    <n v="0"/>
    <n v="2019"/>
    <s v=""/>
    <x v="2"/>
    <s v="hard coal"/>
    <b v="1"/>
    <x v="5"/>
    <x v="1"/>
  </r>
  <r>
    <n v="8026"/>
    <s v="N"/>
    <s v="Electric Utility"/>
    <s v="GT"/>
    <s v="NG"/>
    <n v="3534"/>
    <n v="231"/>
    <n v="2019"/>
    <n v="15298701.298701299"/>
    <x v="3"/>
    <s v="natural gas"/>
    <b v="1"/>
    <x v="3154"/>
    <x v="0"/>
  </r>
  <r>
    <n v="8027"/>
    <s v="N"/>
    <s v="Electric Utility"/>
    <s v="GT"/>
    <s v="DFO"/>
    <n v="35122"/>
    <n v="3040.5070000000001"/>
    <n v="2019"/>
    <n v="11551362.979924072"/>
    <x v="4"/>
    <s v="heavy or residual fuel oil"/>
    <b v="1"/>
    <x v="3155"/>
    <x v="0"/>
  </r>
  <r>
    <n v="8027"/>
    <s v="N"/>
    <s v="Electric Utility"/>
    <s v="GT"/>
    <s v="NG"/>
    <n v="738844"/>
    <n v="63960.493000000002"/>
    <n v="2019"/>
    <n v="11551568.246980211"/>
    <x v="3"/>
    <s v="natural gas"/>
    <b v="1"/>
    <x v="3156"/>
    <x v="0"/>
  </r>
  <r>
    <n v="8028"/>
    <s v="N"/>
    <s v="Electric Utility"/>
    <s v="GT"/>
    <s v="NG"/>
    <n v="3205"/>
    <n v="156"/>
    <n v="2019"/>
    <n v="20544871.794871796"/>
    <x v="3"/>
    <s v="natural gas"/>
    <b v="1"/>
    <x v="3157"/>
    <x v="0"/>
  </r>
  <r>
    <n v="8029"/>
    <s v="N"/>
    <s v="Electric Utility"/>
    <s v="GT"/>
    <s v="DFO"/>
    <n v="0"/>
    <n v="0"/>
    <n v="2019"/>
    <s v=""/>
    <x v="4"/>
    <s v="heavy or residual fuel oil"/>
    <b v="1"/>
    <x v="10"/>
    <x v="1"/>
  </r>
  <r>
    <n v="8029"/>
    <s v="N"/>
    <s v="Electric Utility"/>
    <s v="GT"/>
    <s v="NG"/>
    <n v="34091"/>
    <n v="1327"/>
    <n v="2019"/>
    <n v="25690278.824415978"/>
    <x v="3"/>
    <s v="natural gas"/>
    <b v="1"/>
    <x v="3158"/>
    <x v="1"/>
  </r>
  <r>
    <n v="8030"/>
    <s v="N"/>
    <s v="Electric Utility"/>
    <s v="GT"/>
    <s v="NG"/>
    <n v="2592"/>
    <n v="133"/>
    <n v="2019"/>
    <n v="19488721.804511279"/>
    <x v="3"/>
    <s v="natural gas"/>
    <b v="1"/>
    <x v="3159"/>
    <x v="0"/>
  </r>
  <r>
    <n v="8031"/>
    <s v="N"/>
    <s v="Electric Utility"/>
    <s v="CA"/>
    <s v="NG"/>
    <n v="0"/>
    <n v="1026223"/>
    <n v="2019"/>
    <n v="0"/>
    <x v="1"/>
    <s v="natural gas"/>
    <b v="1"/>
    <x v="91"/>
    <x v="0"/>
  </r>
  <r>
    <n v="8031"/>
    <s v="N"/>
    <s v="Electric Utility"/>
    <s v="CT"/>
    <s v="NG"/>
    <n v="18212424"/>
    <n v="1535671"/>
    <n v="2019"/>
    <n v="11859587.112083253"/>
    <x v="1"/>
    <s v="natural gas"/>
    <b v="1"/>
    <x v="3160"/>
    <x v="0"/>
  </r>
  <r>
    <n v="8034"/>
    <s v="N"/>
    <s v="Electric Utility"/>
    <s v="IC"/>
    <s v="DFO"/>
    <n v="471"/>
    <n v="-323"/>
    <n v="2019"/>
    <n v="-1458204.334365325"/>
    <x v="4"/>
    <s v="heavy or residual fuel oil"/>
    <b v="1"/>
    <x v="3161"/>
    <x v="0"/>
  </r>
  <r>
    <n v="8034"/>
    <s v="N"/>
    <s v="Electric Utility"/>
    <s v="IC"/>
    <s v="NG"/>
    <n v="0"/>
    <n v="0"/>
    <n v="2019"/>
    <s v=""/>
    <x v="3"/>
    <s v="natural gas"/>
    <b v="1"/>
    <x v="30"/>
    <x v="1"/>
  </r>
  <r>
    <n v="8036"/>
    <s v="N"/>
    <s v="Electric Utility"/>
    <s v="ST"/>
    <s v="NUC"/>
    <n v="0"/>
    <n v="6951600"/>
    <n v="2019"/>
    <n v="0"/>
    <x v="5"/>
    <s v="nuclear"/>
    <b v="1"/>
    <x v="33"/>
    <x v="1"/>
  </r>
  <r>
    <n v="8037"/>
    <s v="N"/>
    <s v="Electric Utility"/>
    <s v="GT"/>
    <s v="NG"/>
    <n v="145603"/>
    <n v="5093"/>
    <n v="2019"/>
    <n v="28588847.437659532"/>
    <x v="3"/>
    <s v="natural gas"/>
    <b v="1"/>
    <x v="3162"/>
    <x v="1"/>
  </r>
  <r>
    <n v="8037"/>
    <s v="N"/>
    <s v="Electric Utility"/>
    <s v="IC"/>
    <s v="DFO"/>
    <n v="114"/>
    <n v="10"/>
    <n v="2019"/>
    <n v="11400000"/>
    <x v="4"/>
    <s v="heavy or residual fuel oil"/>
    <b v="1"/>
    <x v="3163"/>
    <x v="0"/>
  </r>
  <r>
    <n v="8042"/>
    <s v="N"/>
    <s v="Electric Utility"/>
    <s v="ST"/>
    <s v="BIT"/>
    <n v="66231100"/>
    <n v="7071307.7999999998"/>
    <n v="2019"/>
    <n v="9366174.1043149047"/>
    <x v="2"/>
    <s v="hard coal"/>
    <b v="1"/>
    <x v="3164"/>
    <x v="0"/>
  </r>
  <r>
    <n v="8042"/>
    <s v="N"/>
    <s v="Electric Utility"/>
    <s v="ST"/>
    <s v="DFO"/>
    <n v="492977"/>
    <n v="52334.156000000003"/>
    <n v="2019"/>
    <n v="9419794.5983880963"/>
    <x v="4"/>
    <s v="heavy or residual fuel oil"/>
    <b v="1"/>
    <x v="3165"/>
    <x v="0"/>
  </r>
  <r>
    <n v="8048"/>
    <s v="N"/>
    <s v="Electric Utility"/>
    <s v="ST"/>
    <s v="DFO"/>
    <n v="0"/>
    <n v="0"/>
    <n v="2019"/>
    <s v=""/>
    <x v="4"/>
    <s v="heavy or residual fuel oil"/>
    <b v="1"/>
    <x v="10"/>
    <x v="1"/>
  </r>
  <r>
    <n v="8048"/>
    <s v="N"/>
    <s v="Electric Utility"/>
    <s v="ST"/>
    <s v="NG"/>
    <n v="25640356"/>
    <n v="2278498"/>
    <n v="2019"/>
    <n v="11253183.456821116"/>
    <x v="3"/>
    <s v="natural gas"/>
    <b v="1"/>
    <x v="3166"/>
    <x v="0"/>
  </r>
  <r>
    <n v="8048"/>
    <s v="N"/>
    <s v="Electric Utility"/>
    <s v="ST"/>
    <s v="RFO"/>
    <n v="0"/>
    <n v="0"/>
    <n v="2019"/>
    <s v=""/>
    <x v="4"/>
    <s v="heavy or residual fuel oil"/>
    <b v="1"/>
    <x v="10"/>
    <x v="1"/>
  </r>
  <r>
    <n v="8049"/>
    <s v="N"/>
    <s v="Electric Utility"/>
    <s v="GT"/>
    <s v="BIT"/>
    <n v="0"/>
    <n v="0"/>
    <n v="2019"/>
    <s v=""/>
    <x v="2"/>
    <s v="hard coal"/>
    <b v="1"/>
    <x v="5"/>
    <x v="1"/>
  </r>
  <r>
    <n v="8049"/>
    <s v="N"/>
    <s v="Electric Utility"/>
    <s v="GT"/>
    <s v="DFO"/>
    <n v="178414"/>
    <n v="13501.61"/>
    <n v="2019"/>
    <n v="13214275.927093139"/>
    <x v="4"/>
    <s v="heavy or residual fuel oil"/>
    <b v="1"/>
    <x v="3167"/>
    <x v="0"/>
  </r>
  <r>
    <n v="8049"/>
    <s v="N"/>
    <s v="Electric Utility"/>
    <s v="GT"/>
    <s v="NG"/>
    <n v="4585752"/>
    <n v="346720.39"/>
    <n v="2019"/>
    <n v="13226081.108180571"/>
    <x v="3"/>
    <s v="natural gas"/>
    <b v="1"/>
    <x v="3168"/>
    <x v="0"/>
  </r>
  <r>
    <n v="8053"/>
    <s v="N"/>
    <s v="Electric Utility"/>
    <s v="GT"/>
    <s v="NG"/>
    <n v="826166"/>
    <n v="47443"/>
    <n v="2019"/>
    <n v="17413865.059123579"/>
    <x v="3"/>
    <s v="natural gas"/>
    <b v="1"/>
    <x v="3169"/>
    <x v="0"/>
  </r>
  <r>
    <n v="8055"/>
    <s v="N"/>
    <s v="Electric Utility"/>
    <s v="ST"/>
    <s v="NUC"/>
    <n v="0"/>
    <n v="6440098"/>
    <n v="2019"/>
    <n v="0"/>
    <x v="5"/>
    <s v="nuclear"/>
    <b v="1"/>
    <x v="33"/>
    <x v="1"/>
  </r>
  <r>
    <n v="8055"/>
    <s v="N"/>
    <s v="Electric Utility"/>
    <s v="ST"/>
    <s v="NUC"/>
    <n v="0"/>
    <n v="7134849"/>
    <n v="2019"/>
    <n v="0"/>
    <x v="5"/>
    <s v="nuclear"/>
    <b v="1"/>
    <x v="33"/>
    <x v="1"/>
  </r>
  <r>
    <n v="8056"/>
    <s v="N"/>
    <s v="Electric Utility"/>
    <s v="GT"/>
    <s v="DFO"/>
    <n v="121730"/>
    <n v="8625.9599999999991"/>
    <n v="2019"/>
    <n v="14112052.455610739"/>
    <x v="4"/>
    <s v="heavy or residual fuel oil"/>
    <b v="1"/>
    <x v="3170"/>
    <x v="0"/>
  </r>
  <r>
    <n v="8056"/>
    <s v="N"/>
    <s v="Electric Utility"/>
    <s v="ST"/>
    <s v="NG"/>
    <n v="7108712"/>
    <n v="664383"/>
    <n v="2019"/>
    <n v="10699719.890484856"/>
    <x v="3"/>
    <s v="natural gas"/>
    <b v="1"/>
    <x v="3171"/>
    <x v="0"/>
  </r>
  <r>
    <n v="8056"/>
    <s v="N"/>
    <s v="Electric Utility"/>
    <s v="ST"/>
    <s v="RFO"/>
    <n v="0"/>
    <n v="0"/>
    <n v="2019"/>
    <s v=""/>
    <x v="4"/>
    <s v="heavy or residual fuel oil"/>
    <b v="1"/>
    <x v="10"/>
    <x v="1"/>
  </r>
  <r>
    <n v="8063"/>
    <s v="N"/>
    <s v="NAICS-22 Non-Cogen"/>
    <s v="GT"/>
    <s v="DFO"/>
    <n v="6318"/>
    <n v="430.39400000000001"/>
    <n v="2019"/>
    <n v="14679572.670622731"/>
    <x v="4"/>
    <s v="heavy or residual fuel oil"/>
    <b v="1"/>
    <x v="3172"/>
    <x v="0"/>
  </r>
  <r>
    <n v="8063"/>
    <s v="N"/>
    <s v="NAICS-22 Non-Cogen"/>
    <s v="GT"/>
    <s v="NG"/>
    <n v="328095"/>
    <n v="22351.606"/>
    <n v="2019"/>
    <n v="14678810.999084361"/>
    <x v="3"/>
    <s v="natural gas"/>
    <b v="1"/>
    <x v="3173"/>
    <x v="0"/>
  </r>
  <r>
    <n v="8066"/>
    <s v="N"/>
    <s v="Electric Utility"/>
    <s v="ST"/>
    <s v="DFO"/>
    <n v="98072"/>
    <n v="9141.3719999999994"/>
    <n v="2019"/>
    <n v="10728367.689226519"/>
    <x v="4"/>
    <s v="heavy or residual fuel oil"/>
    <b v="1"/>
    <x v="3174"/>
    <x v="0"/>
  </r>
  <r>
    <n v="8066"/>
    <s v="N"/>
    <s v="Electric Utility"/>
    <s v="ST"/>
    <s v="SUB"/>
    <n v="118843321"/>
    <n v="11245848"/>
    <n v="2019"/>
    <n v="10567750.960176591"/>
    <x v="2"/>
    <s v="hard coal"/>
    <b v="1"/>
    <x v="3175"/>
    <x v="0"/>
  </r>
  <r>
    <n v="8067"/>
    <s v="N"/>
    <s v="Electric Utility"/>
    <s v="GT"/>
    <s v="DFO"/>
    <n v="2136"/>
    <n v="128.24100000000001"/>
    <n v="2019"/>
    <n v="16656139.612136524"/>
    <x v="4"/>
    <s v="heavy or residual fuel oil"/>
    <b v="1"/>
    <x v="3176"/>
    <x v="0"/>
  </r>
  <r>
    <n v="8067"/>
    <s v="N"/>
    <s v="Electric Utility"/>
    <s v="GT"/>
    <s v="NG"/>
    <n v="131965"/>
    <n v="7918.759"/>
    <n v="2019"/>
    <n v="16664858.723443914"/>
    <x v="3"/>
    <s v="natural gas"/>
    <b v="1"/>
    <x v="3177"/>
    <x v="0"/>
  </r>
  <r>
    <n v="8068"/>
    <s v="N"/>
    <s v="Electric Utility"/>
    <s v="CA"/>
    <s v="NG"/>
    <n v="4304755"/>
    <n v="2112312"/>
    <n v="2019"/>
    <n v="2037935.2103287771"/>
    <x v="1"/>
    <s v="natural gas"/>
    <b v="1"/>
    <x v="3178"/>
    <x v="0"/>
  </r>
  <r>
    <n v="8068"/>
    <s v="N"/>
    <s v="Electric Utility"/>
    <s v="CS"/>
    <s v="NG"/>
    <n v="9162752"/>
    <n v="1012368"/>
    <n v="2019"/>
    <n v="9050811.5625938401"/>
    <x v="1"/>
    <s v="natural gas"/>
    <b v="1"/>
    <x v="3179"/>
    <x v="0"/>
  </r>
  <r>
    <n v="8068"/>
    <s v="N"/>
    <s v="Electric Utility"/>
    <s v="CT"/>
    <s v="NG"/>
    <n v="33621523"/>
    <n v="2988943"/>
    <n v="2019"/>
    <n v="11248633.045193568"/>
    <x v="1"/>
    <s v="natural gas"/>
    <b v="1"/>
    <x v="3180"/>
    <x v="0"/>
  </r>
  <r>
    <n v="8069"/>
    <s v="N"/>
    <s v="Electric Utility"/>
    <s v="ST"/>
    <s v="BIT"/>
    <n v="52127106"/>
    <n v="4893984.5999999996"/>
    <n v="2019"/>
    <n v="10651260.733431814"/>
    <x v="2"/>
    <s v="hard coal"/>
    <b v="1"/>
    <x v="3181"/>
    <x v="0"/>
  </r>
  <r>
    <n v="8069"/>
    <s v="N"/>
    <s v="Electric Utility"/>
    <s v="ST"/>
    <s v="DFO"/>
    <n v="37779"/>
    <n v="3540.393"/>
    <n v="2019"/>
    <n v="10670849.25317613"/>
    <x v="4"/>
    <s v="heavy or residual fuel oil"/>
    <b v="1"/>
    <x v="3182"/>
    <x v="0"/>
  </r>
  <r>
    <n v="8076"/>
    <s v="N"/>
    <s v="NAICS-22 Non-Cogen"/>
    <s v="GT"/>
    <s v="NG"/>
    <n v="52803"/>
    <n v="3533"/>
    <n v="2019"/>
    <n v="14945655.250495329"/>
    <x v="3"/>
    <s v="natural gas"/>
    <b v="1"/>
    <x v="3183"/>
    <x v="0"/>
  </r>
  <r>
    <n v="8083"/>
    <s v="N"/>
    <s v="Electric Utility"/>
    <s v="CA"/>
    <s v="DFO"/>
    <n v="0"/>
    <n v="60408"/>
    <n v="2019"/>
    <n v="0"/>
    <x v="4"/>
    <s v="heavy or residual fuel oil"/>
    <b v="1"/>
    <x v="283"/>
    <x v="0"/>
  </r>
  <r>
    <n v="8083"/>
    <s v="N"/>
    <s v="Electric Utility"/>
    <s v="CT"/>
    <s v="DFO"/>
    <n v="2883745"/>
    <n v="235550"/>
    <n v="2019"/>
    <n v="12242602.419868393"/>
    <x v="4"/>
    <s v="heavy or residual fuel oil"/>
    <b v="1"/>
    <x v="3184"/>
    <x v="0"/>
  </r>
  <r>
    <n v="8083"/>
    <s v="N"/>
    <s v="Electric Utility"/>
    <s v="GT"/>
    <s v="DFO"/>
    <n v="83398"/>
    <n v="4797"/>
    <n v="2019"/>
    <n v="17385449.239107776"/>
    <x v="4"/>
    <s v="heavy or residual fuel oil"/>
    <b v="1"/>
    <x v="3185"/>
    <x v="0"/>
  </r>
  <r>
    <n v="8083"/>
    <s v="N"/>
    <s v="Electric Utility"/>
    <s v="IC"/>
    <s v="DFO"/>
    <n v="11747"/>
    <n v="1126"/>
    <n v="2019"/>
    <n v="10432504.440497337"/>
    <x v="4"/>
    <s v="heavy or residual fuel oil"/>
    <b v="1"/>
    <x v="3186"/>
    <x v="0"/>
  </r>
  <r>
    <n v="8100"/>
    <s v="N"/>
    <s v="Electric Utility"/>
    <s v="IC"/>
    <s v="DFO"/>
    <n v="0"/>
    <n v="0"/>
    <n v="2019"/>
    <s v=""/>
    <x v="4"/>
    <s v="heavy or residual fuel oil"/>
    <b v="1"/>
    <x v="10"/>
    <x v="1"/>
  </r>
  <r>
    <n v="8100"/>
    <s v="N"/>
    <s v="Electric Utility"/>
    <s v="IC"/>
    <s v="NG"/>
    <n v="0"/>
    <n v="0"/>
    <n v="2019"/>
    <s v=""/>
    <x v="3"/>
    <s v="natural gas"/>
    <b v="1"/>
    <x v="30"/>
    <x v="1"/>
  </r>
  <r>
    <n v="8102"/>
    <s v="N"/>
    <s v="NAICS-22 Non-Cogen"/>
    <s v="ST"/>
    <s v="BIT"/>
    <n v="0"/>
    <n v="0"/>
    <n v="2019"/>
    <s v=""/>
    <x v="2"/>
    <s v="hard coal"/>
    <b v="1"/>
    <x v="5"/>
    <x v="1"/>
  </r>
  <r>
    <n v="8102"/>
    <s v="N"/>
    <s v="NAICS-22 Non-Cogen"/>
    <s v="ST"/>
    <s v="DFO"/>
    <n v="261271"/>
    <n v="26255.781999999999"/>
    <n v="2019"/>
    <n v="9950989.081186004"/>
    <x v="4"/>
    <s v="heavy or residual fuel oil"/>
    <b v="1"/>
    <x v="3187"/>
    <x v="0"/>
  </r>
  <r>
    <n v="8102"/>
    <s v="N"/>
    <s v="NAICS-22 Non-Cogen"/>
    <s v="ST"/>
    <s v="RC"/>
    <n v="138593084"/>
    <n v="13867855"/>
    <n v="2019"/>
    <n v="9993837.1146799549"/>
    <x v="2"/>
    <s v="hard coal"/>
    <b v="1"/>
    <x v="3188"/>
    <x v="0"/>
  </r>
  <r>
    <n v="8105"/>
    <s v="N"/>
    <s v="Electric Utility"/>
    <s v="IC"/>
    <s v="DFO"/>
    <n v="240"/>
    <n v="10"/>
    <n v="2019"/>
    <n v="24000000"/>
    <x v="4"/>
    <s v="heavy or residual fuel oil"/>
    <b v="1"/>
    <x v="3189"/>
    <x v="1"/>
  </r>
  <r>
    <n v="8106"/>
    <s v="N"/>
    <s v="Electric Utility"/>
    <s v="IC"/>
    <s v="DFO"/>
    <n v="721"/>
    <n v="102.36199999999999"/>
    <n v="2019"/>
    <n v="7043629.4718743293"/>
    <x v="4"/>
    <s v="heavy or residual fuel oil"/>
    <b v="1"/>
    <x v="3190"/>
    <x v="0"/>
  </r>
  <r>
    <n v="8106"/>
    <s v="N"/>
    <s v="Electric Utility"/>
    <s v="IC"/>
    <s v="NG"/>
    <n v="12"/>
    <n v="1.6379999999999999"/>
    <n v="2019"/>
    <n v="7326007.3260073271"/>
    <x v="3"/>
    <s v="natural gas"/>
    <b v="1"/>
    <x v="3191"/>
    <x v="0"/>
  </r>
  <r>
    <n v="8108"/>
    <s v="N"/>
    <s v="Electric Utility"/>
    <s v="IC"/>
    <s v="DFO"/>
    <n v="52"/>
    <n v="5"/>
    <n v="2019"/>
    <n v="10400000"/>
    <x v="4"/>
    <s v="heavy or residual fuel oil"/>
    <b v="1"/>
    <x v="3192"/>
    <x v="0"/>
  </r>
  <r>
    <n v="8110"/>
    <s v="N"/>
    <s v="Electric Utility"/>
    <s v="IC"/>
    <s v="DFO"/>
    <n v="0"/>
    <n v="0"/>
    <n v="2019"/>
    <s v=""/>
    <x v="4"/>
    <s v="heavy or residual fuel oil"/>
    <b v="1"/>
    <x v="10"/>
    <x v="1"/>
  </r>
  <r>
    <n v="8110"/>
    <s v="N"/>
    <s v="Electric Utility"/>
    <s v="IC"/>
    <s v="NG"/>
    <n v="0"/>
    <n v="0"/>
    <n v="2019"/>
    <s v=""/>
    <x v="3"/>
    <s v="natural gas"/>
    <b v="1"/>
    <x v="30"/>
    <x v="1"/>
  </r>
  <r>
    <n v="8219"/>
    <s v="N"/>
    <s v="Electric Utility"/>
    <s v="GT"/>
    <s v="NG"/>
    <n v="74727"/>
    <n v="5614"/>
    <n v="2019"/>
    <n v="13310830.067687923"/>
    <x v="3"/>
    <s v="natural gas"/>
    <b v="1"/>
    <x v="3193"/>
    <x v="0"/>
  </r>
  <r>
    <n v="8219"/>
    <s v="N"/>
    <s v="Electric Utility"/>
    <s v="ST"/>
    <s v="DFO"/>
    <n v="23767"/>
    <n v="2011.7650000000001"/>
    <n v="2019"/>
    <n v="11814004.120759631"/>
    <x v="4"/>
    <s v="heavy or residual fuel oil"/>
    <b v="1"/>
    <x v="3194"/>
    <x v="0"/>
  </r>
  <r>
    <n v="8219"/>
    <s v="N"/>
    <s v="Electric Utility"/>
    <s v="ST"/>
    <s v="SUB"/>
    <n v="13036609"/>
    <n v="1237743.2"/>
    <n v="2019"/>
    <n v="10532563.620628254"/>
    <x v="2"/>
    <s v="hard coal"/>
    <b v="1"/>
    <x v="3195"/>
    <x v="0"/>
  </r>
  <r>
    <n v="8222"/>
    <s v="N"/>
    <s v="Electric Utility"/>
    <s v="ST"/>
    <s v="DFO"/>
    <n v="81300"/>
    <n v="6651.7860000000001"/>
    <n v="2019"/>
    <n v="12222281.354210734"/>
    <x v="4"/>
    <s v="heavy or residual fuel oil"/>
    <b v="1"/>
    <x v="3196"/>
    <x v="0"/>
  </r>
  <r>
    <n v="8222"/>
    <s v="N"/>
    <s v="Electric Utility"/>
    <s v="ST"/>
    <s v="LIG"/>
    <n v="23803580"/>
    <n v="2055079.2"/>
    <n v="2019"/>
    <n v="11582804.205307513"/>
    <x v="6"/>
    <s v="lignite"/>
    <b v="1"/>
    <x v="3197"/>
    <x v="0"/>
  </r>
  <r>
    <n v="8223"/>
    <s v="N"/>
    <s v="Electric Utility"/>
    <s v="PV"/>
    <s v="SUN"/>
    <n v="169999"/>
    <n v="19096.599999999999"/>
    <n v="2019"/>
    <n v="8902055.8633474037"/>
    <x v="11"/>
    <s v="solar"/>
    <b v="1"/>
    <x v="3198"/>
    <x v="0"/>
  </r>
  <r>
    <n v="8223"/>
    <s v="N"/>
    <s v="Electric Utility"/>
    <s v="ST"/>
    <s v="DFO"/>
    <n v="274379"/>
    <n v="25465.863000000001"/>
    <n v="2019"/>
    <n v="10774384.516244354"/>
    <x v="4"/>
    <s v="heavy or residual fuel oil"/>
    <b v="1"/>
    <x v="3199"/>
    <x v="0"/>
  </r>
  <r>
    <n v="8223"/>
    <s v="N"/>
    <s v="Electric Utility"/>
    <s v="ST"/>
    <s v="SUB"/>
    <n v="83736868"/>
    <n v="7900771.0999999996"/>
    <n v="2019"/>
    <n v="10598569.043469695"/>
    <x v="2"/>
    <s v="hard coal"/>
    <b v="1"/>
    <x v="3200"/>
    <x v="0"/>
  </r>
  <r>
    <n v="8224"/>
    <s v="N"/>
    <s v="Electric Utility"/>
    <s v="ST"/>
    <s v="BIT"/>
    <n v="10832246"/>
    <n v="919750.88"/>
    <n v="2019"/>
    <n v="11777369.541630665"/>
    <x v="2"/>
    <s v="hard coal"/>
    <b v="1"/>
    <x v="3201"/>
    <x v="0"/>
  </r>
  <r>
    <n v="8224"/>
    <s v="N"/>
    <s v="Electric Utility"/>
    <s v="ST"/>
    <s v="DFO"/>
    <n v="120000"/>
    <n v="10111.433999999999"/>
    <n v="2019"/>
    <n v="11867752.88252883"/>
    <x v="4"/>
    <s v="heavy or residual fuel oil"/>
    <b v="1"/>
    <x v="3202"/>
    <x v="0"/>
  </r>
  <r>
    <n v="8224"/>
    <s v="N"/>
    <s v="Electric Utility"/>
    <s v="ST"/>
    <s v="SUB"/>
    <n v="8888397"/>
    <n v="768858.69"/>
    <n v="2019"/>
    <n v="11560507.95237809"/>
    <x v="2"/>
    <s v="hard coal"/>
    <b v="1"/>
    <x v="3203"/>
    <x v="0"/>
  </r>
  <r>
    <n v="8225"/>
    <s v="N"/>
    <s v="NAICS-22 Non-Cogen"/>
    <s v="PS"/>
    <s v="WAT"/>
    <n v="0"/>
    <n v="-185425"/>
    <n v="2019"/>
    <n v="0"/>
    <x v="0"/>
    <s v="hydro"/>
    <b v="1"/>
    <x v="0"/>
    <x v="0"/>
  </r>
  <r>
    <n v="8226"/>
    <s v="N"/>
    <s v="NAICS-22 Non-Cogen"/>
    <s v="ST"/>
    <s v="BIT"/>
    <n v="9494565"/>
    <n v="773197.37"/>
    <n v="2019"/>
    <n v="12279613.677423658"/>
    <x v="2"/>
    <s v="hard coal"/>
    <b v="1"/>
    <x v="3204"/>
    <x v="0"/>
  </r>
  <r>
    <n v="8226"/>
    <s v="N"/>
    <s v="NAICS-22 Non-Cogen"/>
    <s v="ST"/>
    <s v="NG"/>
    <n v="201801"/>
    <n v="16631.628000000001"/>
    <n v="2019"/>
    <n v="12133568.64403172"/>
    <x v="3"/>
    <s v="natural gas"/>
    <b v="1"/>
    <x v="3205"/>
    <x v="0"/>
  </r>
  <r>
    <n v="8809"/>
    <s v="N"/>
    <s v="Electric Utility"/>
    <s v="ST"/>
    <s v="BIT"/>
    <n v="0"/>
    <n v="0"/>
    <n v="2019"/>
    <s v=""/>
    <x v="2"/>
    <s v="hard coal"/>
    <b v="1"/>
    <x v="5"/>
    <x v="1"/>
  </r>
  <r>
    <n v="8812"/>
    <s v="N"/>
    <s v="Electric Utility"/>
    <s v="ST"/>
    <s v="BIT"/>
    <n v="0"/>
    <n v="0"/>
    <n v="2019"/>
    <s v=""/>
    <x v="2"/>
    <s v="hard coal"/>
    <b v="1"/>
    <x v="5"/>
    <x v="1"/>
  </r>
  <r>
    <n v="8812"/>
    <s v="N"/>
    <s v="Electric Utility"/>
    <s v="ST"/>
    <s v="DFO"/>
    <n v="0"/>
    <n v="0"/>
    <n v="2019"/>
    <s v=""/>
    <x v="4"/>
    <s v="heavy or residual fuel oil"/>
    <b v="1"/>
    <x v="10"/>
    <x v="1"/>
  </r>
  <r>
    <n v="8816"/>
    <s v="N"/>
    <s v="Electric Utility"/>
    <s v="ST"/>
    <s v="BIT"/>
    <n v="0"/>
    <n v="0"/>
    <n v="2019"/>
    <s v=""/>
    <x v="2"/>
    <s v="hard coal"/>
    <b v="1"/>
    <x v="5"/>
    <x v="1"/>
  </r>
  <r>
    <n v="8816"/>
    <s v="N"/>
    <s v="Electric Utility"/>
    <s v="ST"/>
    <s v="PC"/>
    <n v="0"/>
    <n v="0"/>
    <n v="2019"/>
    <s v=""/>
    <x v="10"/>
    <s v="petroleum"/>
    <b v="1"/>
    <x v="107"/>
    <x v="1"/>
  </r>
  <r>
    <n v="8816"/>
    <s v="N"/>
    <s v="Electric Utility"/>
    <s v="ST"/>
    <s v="SUB"/>
    <n v="0"/>
    <n v="0"/>
    <n v="2019"/>
    <s v=""/>
    <x v="2"/>
    <s v="hard coal"/>
    <b v="1"/>
    <x v="5"/>
    <x v="1"/>
  </r>
  <r>
    <n v="8823"/>
    <s v="N"/>
    <s v="Electric Utility"/>
    <s v="ST"/>
    <s v="DFO"/>
    <n v="0"/>
    <n v="0"/>
    <n v="2019"/>
    <s v=""/>
    <x v="4"/>
    <s v="heavy or residual fuel oil"/>
    <b v="1"/>
    <x v="10"/>
    <x v="1"/>
  </r>
  <r>
    <n v="8823"/>
    <s v="N"/>
    <s v="Electric Utility"/>
    <s v="ST"/>
    <s v="RFO"/>
    <n v="0"/>
    <n v="0"/>
    <n v="2019"/>
    <s v=""/>
    <x v="4"/>
    <s v="heavy or residual fuel oil"/>
    <b v="1"/>
    <x v="10"/>
    <x v="1"/>
  </r>
  <r>
    <n v="8824"/>
    <s v="N"/>
    <s v="Electric Utility"/>
    <s v="ST"/>
    <s v="RFO"/>
    <n v="0"/>
    <n v="0"/>
    <n v="2019"/>
    <s v=""/>
    <x v="4"/>
    <s v="heavy or residual fuel oil"/>
    <b v="1"/>
    <x v="10"/>
    <x v="1"/>
  </r>
  <r>
    <n v="8825"/>
    <s v="N"/>
    <s v="Electric Utility"/>
    <s v="ST"/>
    <s v="RFO"/>
    <n v="0"/>
    <n v="0"/>
    <n v="2019"/>
    <s v=""/>
    <x v="4"/>
    <s v="heavy or residual fuel oil"/>
    <b v="1"/>
    <x v="10"/>
    <x v="1"/>
  </r>
  <r>
    <n v="8827"/>
    <s v="N"/>
    <s v="Electric Utility"/>
    <s v="ST"/>
    <s v="BIT"/>
    <n v="0"/>
    <n v="0"/>
    <n v="2019"/>
    <s v=""/>
    <x v="2"/>
    <s v="hard coal"/>
    <b v="1"/>
    <x v="5"/>
    <x v="1"/>
  </r>
  <r>
    <n v="8828"/>
    <s v="N"/>
    <s v="Electric Utility"/>
    <s v="ST"/>
    <s v="DFO"/>
    <n v="0"/>
    <n v="0"/>
    <n v="2019"/>
    <s v=""/>
    <x v="4"/>
    <s v="heavy or residual fuel oil"/>
    <b v="1"/>
    <x v="10"/>
    <x v="1"/>
  </r>
  <r>
    <n v="8829"/>
    <s v="N"/>
    <s v="Electric Utility"/>
    <s v="ST"/>
    <s v="BIT"/>
    <n v="0"/>
    <n v="0"/>
    <n v="2019"/>
    <s v=""/>
    <x v="2"/>
    <s v="hard coal"/>
    <b v="1"/>
    <x v="5"/>
    <x v="1"/>
  </r>
  <r>
    <n v="8831"/>
    <s v="N"/>
    <s v="Electric Utility"/>
    <s v="ST"/>
    <s v="NG"/>
    <n v="0"/>
    <n v="0"/>
    <n v="2019"/>
    <s v=""/>
    <x v="3"/>
    <s v="natural gas"/>
    <b v="1"/>
    <x v="30"/>
    <x v="1"/>
  </r>
  <r>
    <n v="8832"/>
    <s v="N"/>
    <s v="Electric Utility"/>
    <s v="ST"/>
    <s v="NG"/>
    <n v="0"/>
    <n v="0"/>
    <n v="2019"/>
    <s v=""/>
    <x v="3"/>
    <s v="natural gas"/>
    <b v="1"/>
    <x v="30"/>
    <x v="1"/>
  </r>
  <r>
    <n v="8834"/>
    <s v="N"/>
    <s v="Electric Utility"/>
    <s v="ST"/>
    <s v="BIT"/>
    <n v="0"/>
    <n v="0"/>
    <n v="2019"/>
    <s v=""/>
    <x v="2"/>
    <s v="hard coal"/>
    <b v="1"/>
    <x v="5"/>
    <x v="1"/>
  </r>
  <r>
    <n v="8834"/>
    <s v="N"/>
    <s v="Electric Utility"/>
    <s v="ST"/>
    <s v="SUB"/>
    <n v="0"/>
    <n v="0"/>
    <n v="2019"/>
    <s v=""/>
    <x v="2"/>
    <s v="hard coal"/>
    <b v="1"/>
    <x v="5"/>
    <x v="1"/>
  </r>
  <r>
    <n v="8835"/>
    <s v="N"/>
    <s v="Electric Utility"/>
    <s v="ST"/>
    <s v="BIT"/>
    <n v="0"/>
    <n v="0"/>
    <n v="2019"/>
    <s v=""/>
    <x v="2"/>
    <s v="hard coal"/>
    <b v="1"/>
    <x v="5"/>
    <x v="1"/>
  </r>
  <r>
    <n v="8835"/>
    <s v="N"/>
    <s v="Electric Utility"/>
    <s v="ST"/>
    <s v="SUB"/>
    <n v="0"/>
    <n v="0"/>
    <n v="2019"/>
    <s v=""/>
    <x v="2"/>
    <s v="hard coal"/>
    <b v="1"/>
    <x v="5"/>
    <x v="1"/>
  </r>
  <r>
    <n v="8837"/>
    <s v="N"/>
    <s v="Electric Utility"/>
    <s v="ST"/>
    <s v="BIT"/>
    <n v="0"/>
    <n v="0"/>
    <n v="2019"/>
    <s v=""/>
    <x v="2"/>
    <s v="hard coal"/>
    <b v="1"/>
    <x v="5"/>
    <x v="1"/>
  </r>
  <r>
    <n v="8837"/>
    <s v="N"/>
    <s v="Electric Utility"/>
    <s v="ST"/>
    <s v="SUB"/>
    <n v="0"/>
    <n v="0"/>
    <n v="2019"/>
    <s v=""/>
    <x v="2"/>
    <s v="hard coal"/>
    <b v="1"/>
    <x v="5"/>
    <x v="1"/>
  </r>
  <r>
    <n v="8838"/>
    <s v="N"/>
    <s v="Electric Utility"/>
    <s v="ST"/>
    <s v="BIT"/>
    <n v="0"/>
    <n v="0"/>
    <n v="2019"/>
    <s v=""/>
    <x v="2"/>
    <s v="hard coal"/>
    <b v="1"/>
    <x v="5"/>
    <x v="1"/>
  </r>
  <r>
    <n v="8838"/>
    <s v="N"/>
    <s v="Electric Utility"/>
    <s v="ST"/>
    <s v="SUB"/>
    <n v="0"/>
    <n v="0"/>
    <n v="2019"/>
    <s v=""/>
    <x v="2"/>
    <s v="hard coal"/>
    <b v="1"/>
    <x v="5"/>
    <x v="1"/>
  </r>
  <r>
    <n v="8841"/>
    <s v="N"/>
    <s v="Electric Utility"/>
    <s v="ST"/>
    <s v="BIT"/>
    <n v="0"/>
    <n v="0"/>
    <n v="2019"/>
    <s v=""/>
    <x v="2"/>
    <s v="hard coal"/>
    <b v="1"/>
    <x v="5"/>
    <x v="1"/>
  </r>
  <r>
    <n v="8841"/>
    <s v="N"/>
    <s v="Electric Utility"/>
    <s v="ST"/>
    <s v="DFO"/>
    <n v="0"/>
    <n v="0"/>
    <n v="2019"/>
    <s v=""/>
    <x v="4"/>
    <s v="heavy or residual fuel oil"/>
    <b v="1"/>
    <x v="10"/>
    <x v="1"/>
  </r>
  <r>
    <n v="8841"/>
    <s v="N"/>
    <s v="Electric Utility"/>
    <s v="ST"/>
    <s v="SUB"/>
    <n v="0"/>
    <n v="0"/>
    <n v="2019"/>
    <s v=""/>
    <x v="2"/>
    <s v="hard coal"/>
    <b v="1"/>
    <x v="5"/>
    <x v="1"/>
  </r>
  <r>
    <n v="8843"/>
    <s v="N"/>
    <s v="NAICS-22 Non-Cogen"/>
    <s v="ST"/>
    <s v="BIT"/>
    <n v="0"/>
    <n v="0"/>
    <n v="2019"/>
    <s v=""/>
    <x v="2"/>
    <s v="hard coal"/>
    <b v="1"/>
    <x v="5"/>
    <x v="1"/>
  </r>
  <r>
    <n v="8843"/>
    <s v="N"/>
    <s v="NAICS-22 Non-Cogen"/>
    <s v="ST"/>
    <s v="DFO"/>
    <n v="0"/>
    <n v="0"/>
    <n v="2019"/>
    <s v=""/>
    <x v="4"/>
    <s v="heavy or residual fuel oil"/>
    <b v="1"/>
    <x v="10"/>
    <x v="1"/>
  </r>
  <r>
    <n v="8843"/>
    <s v="N"/>
    <s v="NAICS-22 Non-Cogen"/>
    <s v="ST"/>
    <s v="KER"/>
    <n v="0"/>
    <n v="0"/>
    <n v="2019"/>
    <s v=""/>
    <x v="7"/>
    <s v="other"/>
    <b v="1"/>
    <x v="39"/>
    <x v="1"/>
  </r>
  <r>
    <n v="8845"/>
    <s v="N"/>
    <s v="NAICS-22 Non-Cogen"/>
    <s v="ST"/>
    <s v="BIT"/>
    <n v="0"/>
    <n v="0"/>
    <n v="2019"/>
    <s v=""/>
    <x v="2"/>
    <s v="hard coal"/>
    <b v="1"/>
    <x v="5"/>
    <x v="1"/>
  </r>
  <r>
    <n v="8845"/>
    <s v="N"/>
    <s v="NAICS-22 Non-Cogen"/>
    <s v="ST"/>
    <s v="WC"/>
    <n v="0"/>
    <n v="0"/>
    <n v="2019"/>
    <s v=""/>
    <x v="2"/>
    <s v="hard coal"/>
    <b v="1"/>
    <x v="5"/>
    <x v="1"/>
  </r>
  <r>
    <n v="8846"/>
    <s v="N"/>
    <s v="NAICS-22 Non-Cogen"/>
    <s v="ST"/>
    <s v="BIT"/>
    <n v="0"/>
    <n v="0"/>
    <n v="2019"/>
    <s v=""/>
    <x v="2"/>
    <s v="hard coal"/>
    <b v="1"/>
    <x v="5"/>
    <x v="1"/>
  </r>
  <r>
    <n v="8846"/>
    <s v="N"/>
    <s v="NAICS-22 Non-Cogen"/>
    <s v="ST"/>
    <s v="WC"/>
    <n v="0"/>
    <n v="0"/>
    <n v="2019"/>
    <s v=""/>
    <x v="2"/>
    <s v="hard coal"/>
    <b v="1"/>
    <x v="5"/>
    <x v="1"/>
  </r>
  <r>
    <n v="8847"/>
    <s v="N"/>
    <s v="Electric Utility"/>
    <s v="ST"/>
    <s v="BIT"/>
    <n v="0"/>
    <n v="0"/>
    <n v="2019"/>
    <s v=""/>
    <x v="2"/>
    <s v="hard coal"/>
    <b v="1"/>
    <x v="5"/>
    <x v="1"/>
  </r>
  <r>
    <n v="8847"/>
    <s v="N"/>
    <s v="Electric Utility"/>
    <s v="ST"/>
    <s v="NG"/>
    <n v="0"/>
    <n v="0"/>
    <n v="2019"/>
    <s v=""/>
    <x v="3"/>
    <s v="natural gas"/>
    <b v="1"/>
    <x v="30"/>
    <x v="1"/>
  </r>
  <r>
    <n v="8848"/>
    <s v="N"/>
    <s v="Electric Utility"/>
    <s v="ST"/>
    <s v="BIT"/>
    <n v="0"/>
    <n v="0"/>
    <n v="2019"/>
    <s v=""/>
    <x v="2"/>
    <s v="hard coal"/>
    <b v="1"/>
    <x v="5"/>
    <x v="1"/>
  </r>
  <r>
    <n v="8850"/>
    <s v="N"/>
    <s v="Electric Utility"/>
    <s v="ST"/>
    <s v="BIT"/>
    <n v="0"/>
    <n v="0"/>
    <n v="2019"/>
    <s v=""/>
    <x v="2"/>
    <s v="hard coal"/>
    <b v="1"/>
    <x v="5"/>
    <x v="1"/>
  </r>
  <r>
    <n v="8851"/>
    <s v="N"/>
    <s v="Electric Utility"/>
    <s v="ST"/>
    <s v="BIT"/>
    <n v="0"/>
    <n v="0"/>
    <n v="2019"/>
    <s v=""/>
    <x v="2"/>
    <s v="hard coal"/>
    <b v="1"/>
    <x v="5"/>
    <x v="1"/>
  </r>
  <r>
    <n v="8851"/>
    <s v="N"/>
    <s v="Electric Utility"/>
    <s v="ST"/>
    <s v="DFO"/>
    <n v="0"/>
    <n v="0"/>
    <n v="2019"/>
    <s v=""/>
    <x v="4"/>
    <s v="heavy or residual fuel oil"/>
    <b v="1"/>
    <x v="10"/>
    <x v="1"/>
  </r>
  <r>
    <n v="8852"/>
    <s v="N"/>
    <s v="Electric Utility"/>
    <s v="ST"/>
    <s v="BIT"/>
    <n v="0"/>
    <n v="0"/>
    <n v="2019"/>
    <s v=""/>
    <x v="2"/>
    <s v="hard coal"/>
    <b v="1"/>
    <x v="5"/>
    <x v="1"/>
  </r>
  <r>
    <n v="8852"/>
    <s v="N"/>
    <s v="Electric Utility"/>
    <s v="ST"/>
    <s v="SUB"/>
    <n v="0"/>
    <n v="0"/>
    <n v="2019"/>
    <s v=""/>
    <x v="2"/>
    <s v="hard coal"/>
    <b v="1"/>
    <x v="5"/>
    <x v="1"/>
  </r>
  <r>
    <n v="8853"/>
    <s v="N"/>
    <s v="Electric Utility"/>
    <s v="ST"/>
    <s v="BIT"/>
    <n v="0"/>
    <n v="0"/>
    <n v="2019"/>
    <s v=""/>
    <x v="2"/>
    <s v="hard coal"/>
    <b v="1"/>
    <x v="5"/>
    <x v="1"/>
  </r>
  <r>
    <n v="8853"/>
    <s v="N"/>
    <s v="Electric Utility"/>
    <s v="ST"/>
    <s v="NG"/>
    <n v="0"/>
    <n v="0"/>
    <n v="2019"/>
    <s v=""/>
    <x v="3"/>
    <s v="natural gas"/>
    <b v="1"/>
    <x v="30"/>
    <x v="1"/>
  </r>
  <r>
    <n v="8857"/>
    <s v="N"/>
    <s v="NAICS-22 Non-Cogen"/>
    <s v="ST"/>
    <s v="BIT"/>
    <n v="0"/>
    <n v="0"/>
    <n v="2019"/>
    <s v=""/>
    <x v="2"/>
    <s v="hard coal"/>
    <b v="1"/>
    <x v="5"/>
    <x v="1"/>
  </r>
  <r>
    <n v="8858"/>
    <s v="N"/>
    <s v="NAICS-22 Non-Cogen"/>
    <s v="ST"/>
    <s v="SUB"/>
    <n v="0"/>
    <n v="0"/>
    <n v="2019"/>
    <s v=""/>
    <x v="2"/>
    <s v="hard coal"/>
    <b v="1"/>
    <x v="5"/>
    <x v="1"/>
  </r>
  <r>
    <n v="8865"/>
    <s v="N"/>
    <s v="Electric Utility"/>
    <s v="ST"/>
    <s v="BIT"/>
    <n v="0"/>
    <n v="0"/>
    <n v="2019"/>
    <s v=""/>
    <x v="2"/>
    <s v="hard coal"/>
    <b v="1"/>
    <x v="5"/>
    <x v="1"/>
  </r>
  <r>
    <n v="8866"/>
    <s v="N"/>
    <s v="Electric Utility"/>
    <s v="ST"/>
    <s v="BIT"/>
    <n v="0"/>
    <n v="0"/>
    <n v="2019"/>
    <s v=""/>
    <x v="2"/>
    <s v="hard coal"/>
    <b v="1"/>
    <x v="5"/>
    <x v="1"/>
  </r>
  <r>
    <n v="8866"/>
    <s v="N"/>
    <s v="Electric Utility"/>
    <s v="ST"/>
    <s v="SUB"/>
    <n v="0"/>
    <n v="0"/>
    <n v="2019"/>
    <s v=""/>
    <x v="2"/>
    <s v="hard coal"/>
    <b v="1"/>
    <x v="5"/>
    <x v="1"/>
  </r>
  <r>
    <n v="8867"/>
    <s v="N"/>
    <s v="Electric Utility"/>
    <s v="ST"/>
    <s v="BIT"/>
    <n v="0"/>
    <n v="0"/>
    <n v="2019"/>
    <s v=""/>
    <x v="2"/>
    <s v="hard coal"/>
    <b v="1"/>
    <x v="5"/>
    <x v="1"/>
  </r>
  <r>
    <n v="8867"/>
    <s v="N"/>
    <s v="Electric Utility"/>
    <s v="ST"/>
    <s v="SUB"/>
    <n v="0"/>
    <n v="0"/>
    <n v="2019"/>
    <s v=""/>
    <x v="2"/>
    <s v="hard coal"/>
    <b v="1"/>
    <x v="5"/>
    <x v="1"/>
  </r>
  <r>
    <n v="8868"/>
    <s v="N"/>
    <s v="Electric Utility"/>
    <s v="ST"/>
    <s v="BIT"/>
    <n v="0"/>
    <n v="0"/>
    <n v="2019"/>
    <s v=""/>
    <x v="2"/>
    <s v="hard coal"/>
    <b v="1"/>
    <x v="5"/>
    <x v="1"/>
  </r>
  <r>
    <n v="8899"/>
    <s v="N"/>
    <s v="Electric Utility"/>
    <s v="ST"/>
    <s v="BIT"/>
    <n v="0"/>
    <n v="0"/>
    <n v="2019"/>
    <s v=""/>
    <x v="2"/>
    <s v="hard coal"/>
    <b v="1"/>
    <x v="5"/>
    <x v="1"/>
  </r>
  <r>
    <n v="8899"/>
    <s v="N"/>
    <s v="Electric Utility"/>
    <s v="ST"/>
    <s v="SUB"/>
    <n v="0"/>
    <n v="0"/>
    <n v="2019"/>
    <s v=""/>
    <x v="2"/>
    <s v="hard coal"/>
    <b v="1"/>
    <x v="5"/>
    <x v="1"/>
  </r>
  <r>
    <n v="8902"/>
    <s v="N"/>
    <s v="Electric Utility"/>
    <s v="HY"/>
    <s v="WAT"/>
    <n v="10292465"/>
    <n v="1156197"/>
    <n v="2019"/>
    <n v="8901999.3997562714"/>
    <x v="0"/>
    <s v="hydro"/>
    <b v="1"/>
    <x v="3206"/>
    <x v="0"/>
  </r>
  <r>
    <n v="8906"/>
    <s v="N"/>
    <s v="NAICS-22 Non-Cogen"/>
    <s v="GT"/>
    <s v="NG"/>
    <n v="13077"/>
    <n v="640"/>
    <n v="2019"/>
    <n v="20432812.5"/>
    <x v="3"/>
    <s v="natural gas"/>
    <b v="1"/>
    <x v="3207"/>
    <x v="0"/>
  </r>
  <r>
    <n v="8906"/>
    <s v="N"/>
    <s v="NAICS-22 Non-Cogen"/>
    <s v="ST"/>
    <s v="NG"/>
    <n v="8025568"/>
    <n v="653752.72"/>
    <n v="2019"/>
    <n v="12276152.36537754"/>
    <x v="3"/>
    <s v="natural gas"/>
    <b v="1"/>
    <x v="3208"/>
    <x v="0"/>
  </r>
  <r>
    <n v="8906"/>
    <s v="N"/>
    <s v="NAICS-22 Non-Cogen"/>
    <s v="ST"/>
    <s v="RFO"/>
    <n v="134181"/>
    <n v="10415.284"/>
    <n v="2019"/>
    <n v="12883086.049309842"/>
    <x v="4"/>
    <s v="heavy or residual fuel oil"/>
    <b v="1"/>
    <x v="3209"/>
    <x v="0"/>
  </r>
  <r>
    <n v="8907"/>
    <s v="N"/>
    <s v="NAICS-22 Non-Cogen"/>
    <s v="ST"/>
    <s v="NUC"/>
    <n v="0"/>
    <n v="8342898"/>
    <n v="2019"/>
    <n v="0"/>
    <x v="5"/>
    <s v="nuclear"/>
    <b v="1"/>
    <x v="33"/>
    <x v="1"/>
  </r>
  <r>
    <n v="9038"/>
    <s v="N"/>
    <s v="Electric Utility"/>
    <s v="IC"/>
    <s v="DFO"/>
    <n v="1580"/>
    <n v="166.16499999999999"/>
    <n v="2019"/>
    <n v="9508620.9490566608"/>
    <x v="4"/>
    <s v="heavy or residual fuel oil"/>
    <b v="1"/>
    <x v="3210"/>
    <x v="0"/>
  </r>
  <r>
    <n v="9038"/>
    <s v="N"/>
    <s v="Electric Utility"/>
    <s v="IC"/>
    <s v="NG"/>
    <n v="817"/>
    <n v="85.834999999999994"/>
    <n v="2019"/>
    <n v="9518261.7813246362"/>
    <x v="3"/>
    <s v="natural gas"/>
    <b v="1"/>
    <x v="3211"/>
    <x v="0"/>
  </r>
  <r>
    <n v="9095"/>
    <s v="N"/>
    <s v="Electric Utility"/>
    <s v="HY"/>
    <s v="WAT"/>
    <n v="873072"/>
    <n v="98076"/>
    <n v="2019"/>
    <n v="8901994.3717117328"/>
    <x v="0"/>
    <s v="hydro"/>
    <b v="1"/>
    <x v="3212"/>
    <x v="0"/>
  </r>
  <r>
    <n v="9096"/>
    <s v="N"/>
    <s v="Electric Utility"/>
    <s v="HY"/>
    <s v="WAT"/>
    <n v="592322"/>
    <n v="66538"/>
    <n v="2019"/>
    <n v="8902010.8810003307"/>
    <x v="0"/>
    <s v="hydro"/>
    <b v="1"/>
    <x v="3213"/>
    <x v="0"/>
  </r>
  <r>
    <n v="9674"/>
    <s v="N"/>
    <s v="Electric Utility"/>
    <s v="GT"/>
    <s v="DFO"/>
    <n v="0"/>
    <n v="0"/>
    <n v="2019"/>
    <s v=""/>
    <x v="4"/>
    <s v="heavy or residual fuel oil"/>
    <b v="1"/>
    <x v="10"/>
    <x v="1"/>
  </r>
  <r>
    <n v="9674"/>
    <s v="N"/>
    <s v="Electric Utility"/>
    <s v="GT"/>
    <s v="JF"/>
    <n v="0"/>
    <n v="0"/>
    <n v="2019"/>
    <s v=""/>
    <x v="10"/>
    <s v="petroleum"/>
    <b v="1"/>
    <x v="107"/>
    <x v="1"/>
  </r>
  <r>
    <n v="9674"/>
    <s v="N"/>
    <s v="Electric Utility"/>
    <s v="GT"/>
    <s v="NG"/>
    <n v="429"/>
    <n v="23"/>
    <n v="2019"/>
    <n v="18652173.913043477"/>
    <x v="3"/>
    <s v="natural gas"/>
    <b v="1"/>
    <x v="3214"/>
    <x v="0"/>
  </r>
  <r>
    <n v="9842"/>
    <s v="N"/>
    <s v="Electric Utility"/>
    <s v="HY"/>
    <s v="WAT"/>
    <n v="0"/>
    <n v="-76"/>
    <n v="2019"/>
    <n v="0"/>
    <x v="0"/>
    <s v="hydro"/>
    <b v="1"/>
    <x v="0"/>
    <x v="0"/>
  </r>
  <r>
    <n v="9864"/>
    <s v="N"/>
    <s v="Electric Utility"/>
    <s v="HY"/>
    <s v="WAT"/>
    <n v="46540"/>
    <n v="5228"/>
    <n v="2019"/>
    <n v="8902065.7995409332"/>
    <x v="0"/>
    <s v="hydro"/>
    <b v="1"/>
    <x v="3215"/>
    <x v="0"/>
  </r>
  <r>
    <n v="9864"/>
    <s v="N"/>
    <s v="Electric Utility"/>
    <s v="ST"/>
    <s v="DFO"/>
    <n v="0"/>
    <n v="0"/>
    <n v="2019"/>
    <s v=""/>
    <x v="4"/>
    <s v="heavy or residual fuel oil"/>
    <b v="1"/>
    <x v="10"/>
    <x v="1"/>
  </r>
  <r>
    <n v="9864"/>
    <s v="N"/>
    <s v="Electric Utility"/>
    <s v="ST"/>
    <s v="NG"/>
    <n v="0"/>
    <n v="0"/>
    <n v="2019"/>
    <s v=""/>
    <x v="3"/>
    <s v="natural gas"/>
    <b v="1"/>
    <x v="30"/>
    <x v="1"/>
  </r>
  <r>
    <n v="9864"/>
    <s v="N"/>
    <s v="Electric Utility"/>
    <s v="ST"/>
    <s v="RFO"/>
    <n v="0"/>
    <n v="0"/>
    <n v="2019"/>
    <s v=""/>
    <x v="4"/>
    <s v="heavy or residual fuel oil"/>
    <b v="1"/>
    <x v="10"/>
    <x v="1"/>
  </r>
  <r>
    <n v="10003"/>
    <s v="Y"/>
    <s v="NAICS-22 Cogen"/>
    <s v="ST"/>
    <s v="BIT"/>
    <n v="0"/>
    <n v="0"/>
    <n v="2019"/>
    <s v=""/>
    <x v="2"/>
    <s v="hard coal"/>
    <b v="0"/>
    <x v="5"/>
    <x v="1"/>
  </r>
  <r>
    <n v="10003"/>
    <s v="Y"/>
    <s v="NAICS-22 Cogen"/>
    <s v="ST"/>
    <s v="DFO"/>
    <n v="0"/>
    <n v="0"/>
    <n v="2019"/>
    <s v=""/>
    <x v="4"/>
    <s v="heavy or residual fuel oil"/>
    <b v="0"/>
    <x v="10"/>
    <x v="1"/>
  </r>
  <r>
    <n v="10003"/>
    <s v="Y"/>
    <s v="NAICS-22 Cogen"/>
    <s v="ST"/>
    <s v="NG"/>
    <n v="939266"/>
    <n v="161256.46"/>
    <n v="2019"/>
    <n v="5824672.0782534853"/>
    <x v="3"/>
    <s v="natural gas"/>
    <b v="0"/>
    <x v="3216"/>
    <x v="0"/>
  </r>
  <r>
    <n v="10003"/>
    <s v="Y"/>
    <s v="NAICS-22 Cogen"/>
    <s v="ST"/>
    <s v="WO"/>
    <n v="0"/>
    <n v="0"/>
    <n v="2019"/>
    <s v=""/>
    <x v="13"/>
    <s v="crude oil"/>
    <b v="0"/>
    <x v="370"/>
    <x v="1"/>
  </r>
  <r>
    <n v="10004"/>
    <s v="Y"/>
    <s v="Industrial NAICS Cogen"/>
    <s v="ST"/>
    <s v="WH"/>
    <n v="2265950"/>
    <n v="254544"/>
    <n v="2019"/>
    <n v="8901997.2971274126"/>
    <x v="7"/>
    <s v="other"/>
    <b v="0"/>
    <x v="3217"/>
    <x v="0"/>
  </r>
  <r>
    <n v="10005"/>
    <s v="N"/>
    <s v="NAICS-22 Non-Cogen"/>
    <s v="WT"/>
    <s v="WND"/>
    <n v="124380"/>
    <n v="13972"/>
    <n v="2019"/>
    <n v="8902089.8940738626"/>
    <x v="9"/>
    <s v="wind"/>
    <b v="1"/>
    <x v="3218"/>
    <x v="0"/>
  </r>
  <r>
    <n v="10008"/>
    <s v="Y"/>
    <s v="Commercial NAICS Cogen"/>
    <s v="GT"/>
    <s v="DFO"/>
    <n v="0"/>
    <n v="0"/>
    <n v="2019"/>
    <s v=""/>
    <x v="4"/>
    <s v="heavy or residual fuel oil"/>
    <b v="0"/>
    <x v="10"/>
    <x v="1"/>
  </r>
  <r>
    <n v="10008"/>
    <s v="Y"/>
    <s v="Commercial NAICS Cogen"/>
    <s v="GT"/>
    <s v="NG"/>
    <n v="108375"/>
    <n v="19058"/>
    <n v="2019"/>
    <n v="5686588.3093713932"/>
    <x v="3"/>
    <s v="natural gas"/>
    <b v="0"/>
    <x v="3219"/>
    <x v="0"/>
  </r>
  <r>
    <n v="10012"/>
    <s v="N"/>
    <s v="NAICS-22 Non-Cogen"/>
    <s v="ST"/>
    <s v="DFO"/>
    <n v="6882"/>
    <n v="299.97000000000003"/>
    <n v="2019"/>
    <n v="22942294.229422942"/>
    <x v="4"/>
    <s v="heavy or residual fuel oil"/>
    <b v="1"/>
    <x v="3220"/>
    <x v="1"/>
  </r>
  <r>
    <n v="10012"/>
    <s v="N"/>
    <s v="NAICS-22 Non-Cogen"/>
    <s v="ST"/>
    <s v="MSB"/>
    <n v="75693"/>
    <n v="3489.377"/>
    <n v="2019"/>
    <n v="21692410.994856674"/>
    <x v="14"/>
    <s v="municipal solid waste"/>
    <b v="1"/>
    <x v="3221"/>
    <x v="0"/>
  </r>
  <r>
    <n v="10012"/>
    <s v="N"/>
    <s v="NAICS-22 Non-Cogen"/>
    <s v="ST"/>
    <s v="MSN"/>
    <n v="92511"/>
    <n v="4264.6530000000002"/>
    <n v="2019"/>
    <n v="21692503.469801642"/>
    <x v="14"/>
    <s v="municipal solid waste"/>
    <b v="1"/>
    <x v="3222"/>
    <x v="0"/>
  </r>
  <r>
    <n v="10013"/>
    <s v="N"/>
    <s v="NAICS-22 Non-Cogen"/>
    <s v="ST"/>
    <s v="MSB"/>
    <n v="1603164"/>
    <n v="85128.335999999996"/>
    <n v="2019"/>
    <n v="18832319.240916446"/>
    <x v="14"/>
    <s v="municipal solid waste"/>
    <b v="1"/>
    <x v="3223"/>
    <x v="0"/>
  </r>
  <r>
    <n v="10013"/>
    <s v="N"/>
    <s v="NAICS-22 Non-Cogen"/>
    <s v="ST"/>
    <s v="MSN"/>
    <n v="1959435"/>
    <n v="104046.21"/>
    <n v="2019"/>
    <n v="18832353.432191331"/>
    <x v="14"/>
    <s v="municipal solid waste"/>
    <b v="1"/>
    <x v="3224"/>
    <x v="0"/>
  </r>
  <r>
    <n v="10013"/>
    <s v="N"/>
    <s v="NAICS-22 Non-Cogen"/>
    <s v="ST"/>
    <s v="NG"/>
    <n v="120741"/>
    <n v="6144.451"/>
    <n v="2019"/>
    <n v="19650413.031204902"/>
    <x v="3"/>
    <s v="natural gas"/>
    <b v="1"/>
    <x v="3225"/>
    <x v="0"/>
  </r>
  <r>
    <n v="10014"/>
    <s v="N"/>
    <s v="NAICS-22 Non-Cogen"/>
    <s v="HY"/>
    <s v="WAT"/>
    <n v="3239179"/>
    <n v="363871"/>
    <n v="2019"/>
    <n v="8901998.2356384527"/>
    <x v="0"/>
    <s v="hydro"/>
    <b v="1"/>
    <x v="3226"/>
    <x v="0"/>
  </r>
  <r>
    <n v="10017"/>
    <s v="Y"/>
    <s v="Industrial NAICS Cogen"/>
    <s v="ST"/>
    <s v="BIT"/>
    <n v="62841"/>
    <n v="15735.786"/>
    <n v="2019"/>
    <n v="3993508.8085209094"/>
    <x v="2"/>
    <s v="hard coal"/>
    <b v="0"/>
    <x v="3227"/>
    <x v="0"/>
  </r>
  <r>
    <n v="10017"/>
    <s v="Y"/>
    <s v="Industrial NAICS Cogen"/>
    <s v="ST"/>
    <s v="BLQ"/>
    <n v="1139921"/>
    <n v="285449.07"/>
    <n v="2019"/>
    <n v="3993430.4217561474"/>
    <x v="8"/>
    <s v="biomass"/>
    <b v="0"/>
    <x v="3228"/>
    <x v="0"/>
  </r>
  <r>
    <n v="10017"/>
    <s v="Y"/>
    <s v="Industrial NAICS Cogen"/>
    <s v="ST"/>
    <s v="DFO"/>
    <n v="652"/>
    <n v="163.01"/>
    <n v="2019"/>
    <n v="3999754.61628121"/>
    <x v="4"/>
    <s v="heavy or residual fuel oil"/>
    <b v="0"/>
    <x v="3229"/>
    <x v="0"/>
  </r>
  <r>
    <n v="10017"/>
    <s v="Y"/>
    <s v="Industrial NAICS Cogen"/>
    <s v="ST"/>
    <s v="NG"/>
    <n v="730379"/>
    <n v="182895.17"/>
    <n v="2019"/>
    <n v="3993429.678870142"/>
    <x v="3"/>
    <s v="natural gas"/>
    <b v="0"/>
    <x v="3230"/>
    <x v="0"/>
  </r>
  <r>
    <n v="10017"/>
    <s v="Y"/>
    <s v="Industrial NAICS Cogen"/>
    <s v="ST"/>
    <s v="OBL"/>
    <n v="0"/>
    <n v="0"/>
    <n v="2019"/>
    <s v=""/>
    <x v="8"/>
    <s v="biomass"/>
    <b v="0"/>
    <x v="67"/>
    <x v="1"/>
  </r>
  <r>
    <n v="10017"/>
    <s v="Y"/>
    <s v="Industrial NAICS Cogen"/>
    <s v="ST"/>
    <s v="RFO"/>
    <n v="1950"/>
    <n v="488.32400000000001"/>
    <n v="2019"/>
    <n v="3993250.3829424726"/>
    <x v="4"/>
    <s v="heavy or residual fuel oil"/>
    <b v="0"/>
    <x v="3231"/>
    <x v="0"/>
  </r>
  <r>
    <n v="10017"/>
    <s v="Y"/>
    <s v="Industrial NAICS Cogen"/>
    <s v="ST"/>
    <s v="SLW"/>
    <n v="40706"/>
    <n v="10193.171"/>
    <n v="2019"/>
    <n v="3993457.9729899555"/>
    <x v="8"/>
    <s v="biomass"/>
    <b v="0"/>
    <x v="3232"/>
    <x v="0"/>
  </r>
  <r>
    <n v="10017"/>
    <s v="Y"/>
    <s v="Industrial NAICS Cogen"/>
    <s v="ST"/>
    <s v="WDS"/>
    <n v="322023"/>
    <n v="80638.471000000005"/>
    <n v="2019"/>
    <n v="3993416.4922348289"/>
    <x v="8"/>
    <s v="biomass"/>
    <b v="0"/>
    <x v="3233"/>
    <x v="0"/>
  </r>
  <r>
    <n v="10018"/>
    <s v="N"/>
    <s v="NAICS-22 Non-Cogen"/>
    <s v="BT"/>
    <s v="GEO"/>
    <n v="831314"/>
    <n v="93385"/>
    <n v="2019"/>
    <n v="8902007.8171012476"/>
    <x v="12"/>
    <s v="geothermal"/>
    <b v="1"/>
    <x v="958"/>
    <x v="0"/>
  </r>
  <r>
    <n v="10020"/>
    <s v="N"/>
    <s v="Industrial NAICS Non-Cogen"/>
    <s v="GT"/>
    <s v="NG"/>
    <n v="402138"/>
    <n v="24841"/>
    <n v="2019"/>
    <n v="16188478.724689024"/>
    <x v="3"/>
    <s v="natural gas"/>
    <b v="0"/>
    <x v="3234"/>
    <x v="0"/>
  </r>
  <r>
    <n v="10025"/>
    <s v="Y"/>
    <s v="Industrial NAICS Cogen"/>
    <s v="HY"/>
    <s v="WAT"/>
    <n v="0"/>
    <n v="0"/>
    <n v="2019"/>
    <s v=""/>
    <x v="0"/>
    <s v="hydro"/>
    <b v="0"/>
    <x v="62"/>
    <x v="1"/>
  </r>
  <r>
    <n v="10025"/>
    <s v="Y"/>
    <s v="Industrial NAICS Cogen"/>
    <s v="ST"/>
    <s v="BIT"/>
    <n v="0"/>
    <n v="0"/>
    <n v="2019"/>
    <s v=""/>
    <x v="2"/>
    <s v="hard coal"/>
    <b v="0"/>
    <x v="5"/>
    <x v="1"/>
  </r>
  <r>
    <n v="10025"/>
    <s v="Y"/>
    <s v="Industrial NAICS Cogen"/>
    <s v="ST"/>
    <s v="DFO"/>
    <n v="936"/>
    <n v="129.61099999999999"/>
    <n v="2019"/>
    <n v="7221609.2769903792"/>
    <x v="4"/>
    <s v="heavy or residual fuel oil"/>
    <b v="0"/>
    <x v="3235"/>
    <x v="0"/>
  </r>
  <r>
    <n v="10025"/>
    <s v="Y"/>
    <s v="Industrial NAICS Cogen"/>
    <s v="ST"/>
    <s v="NG"/>
    <n v="2283894"/>
    <n v="315471.09000000003"/>
    <n v="2019"/>
    <n v="7239630.1036649663"/>
    <x v="3"/>
    <s v="natural gas"/>
    <b v="0"/>
    <x v="3236"/>
    <x v="0"/>
  </r>
  <r>
    <n v="10025"/>
    <s v="Y"/>
    <s v="Industrial NAICS Cogen"/>
    <s v="ST"/>
    <s v="RFO"/>
    <n v="5016"/>
    <n v="691.3"/>
    <n v="2019"/>
    <n v="7255894.6911615804"/>
    <x v="4"/>
    <s v="heavy or residual fuel oil"/>
    <b v="0"/>
    <x v="3237"/>
    <x v="0"/>
  </r>
  <r>
    <n v="10026"/>
    <s v="N"/>
    <s v="Commercial NAICS Non-Cogen"/>
    <s v="IC"/>
    <s v="NG"/>
    <n v="9992"/>
    <n v="989.33299999999997"/>
    <n v="2019"/>
    <n v="10099733.861096315"/>
    <x v="3"/>
    <s v="natural gas"/>
    <b v="0"/>
    <x v="3238"/>
    <x v="0"/>
  </r>
  <r>
    <n v="10026"/>
    <s v="N"/>
    <s v="Commercial NAICS Non-Cogen"/>
    <s v="IC"/>
    <s v="OBG"/>
    <n v="136655"/>
    <n v="13532.666999999999"/>
    <n v="2019"/>
    <n v="10098157.295971299"/>
    <x v="8"/>
    <s v="biomass"/>
    <b v="0"/>
    <x v="3239"/>
    <x v="0"/>
  </r>
  <r>
    <n v="10027"/>
    <s v="N"/>
    <s v="NAICS-22 Non-Cogen"/>
    <s v="WT"/>
    <s v="WND"/>
    <n v="114613"/>
    <n v="12875"/>
    <n v="2019"/>
    <n v="8901980.5825242717"/>
    <x v="9"/>
    <s v="wind"/>
    <b v="1"/>
    <x v="3240"/>
    <x v="0"/>
  </r>
  <r>
    <n v="10029"/>
    <s v="Y"/>
    <s v="Industrial NAICS Cogen"/>
    <s v="PV"/>
    <s v="SUN"/>
    <n v="18470"/>
    <n v="2075"/>
    <n v="2019"/>
    <n v="8901204.8192771077"/>
    <x v="11"/>
    <s v="solar"/>
    <b v="0"/>
    <x v="3241"/>
    <x v="0"/>
  </r>
  <r>
    <n v="10029"/>
    <s v="Y"/>
    <s v="Industrial NAICS Cogen"/>
    <s v="ST"/>
    <s v="DFO"/>
    <n v="0"/>
    <n v="0"/>
    <n v="2019"/>
    <s v=""/>
    <x v="4"/>
    <s v="heavy or residual fuel oil"/>
    <b v="0"/>
    <x v="10"/>
    <x v="1"/>
  </r>
  <r>
    <n v="10029"/>
    <s v="Y"/>
    <s v="Industrial NAICS Cogen"/>
    <s v="ST"/>
    <s v="NG"/>
    <n v="311749"/>
    <n v="51836"/>
    <n v="2019"/>
    <n v="6014140.7516012033"/>
    <x v="3"/>
    <s v="natural gas"/>
    <b v="0"/>
    <x v="3242"/>
    <x v="0"/>
  </r>
  <r>
    <n v="10029"/>
    <s v="Y"/>
    <s v="Industrial NAICS Cogen"/>
    <s v="ST"/>
    <s v="RFO"/>
    <n v="0"/>
    <n v="0"/>
    <n v="2019"/>
    <s v=""/>
    <x v="4"/>
    <s v="heavy or residual fuel oil"/>
    <b v="0"/>
    <x v="10"/>
    <x v="1"/>
  </r>
  <r>
    <n v="10030"/>
    <s v="Y"/>
    <s v="NAICS-22 Cogen"/>
    <s v="CA"/>
    <s v="NG"/>
    <n v="53275"/>
    <n v="12462"/>
    <n v="2019"/>
    <n v="4274995.9878029209"/>
    <x v="1"/>
    <s v="natural gas"/>
    <b v="0"/>
    <x v="3243"/>
    <x v="0"/>
  </r>
  <r>
    <n v="10030"/>
    <s v="Y"/>
    <s v="NAICS-22 Cogen"/>
    <s v="CT"/>
    <s v="BIT"/>
    <n v="0"/>
    <n v="0"/>
    <n v="2019"/>
    <s v=""/>
    <x v="2"/>
    <s v="hard coal"/>
    <b v="0"/>
    <x v="5"/>
    <x v="1"/>
  </r>
  <r>
    <n v="10030"/>
    <s v="Y"/>
    <s v="NAICS-22 Cogen"/>
    <s v="CT"/>
    <s v="KER"/>
    <n v="0"/>
    <n v="0"/>
    <n v="2019"/>
    <s v=""/>
    <x v="7"/>
    <s v="other"/>
    <b v="0"/>
    <x v="39"/>
    <x v="1"/>
  </r>
  <r>
    <n v="10030"/>
    <s v="Y"/>
    <s v="NAICS-22 Cogen"/>
    <s v="CT"/>
    <s v="NG"/>
    <n v="566873"/>
    <n v="70077"/>
    <n v="2019"/>
    <n v="8089287.4980378728"/>
    <x v="1"/>
    <s v="natural gas"/>
    <b v="0"/>
    <x v="3244"/>
    <x v="0"/>
  </r>
  <r>
    <n v="10030"/>
    <s v="Y"/>
    <s v="NAICS-22 Cogen"/>
    <s v="GT"/>
    <s v="BIT"/>
    <n v="0"/>
    <n v="0"/>
    <n v="2019"/>
    <s v=""/>
    <x v="2"/>
    <s v="hard coal"/>
    <b v="0"/>
    <x v="5"/>
    <x v="1"/>
  </r>
  <r>
    <n v="10030"/>
    <s v="Y"/>
    <s v="NAICS-22 Cogen"/>
    <s v="GT"/>
    <s v="DFO"/>
    <n v="2053"/>
    <n v="282.76600000000002"/>
    <n v="2019"/>
    <n v="7260420.2768366775"/>
    <x v="4"/>
    <s v="heavy or residual fuel oil"/>
    <b v="0"/>
    <x v="3245"/>
    <x v="0"/>
  </r>
  <r>
    <n v="10030"/>
    <s v="Y"/>
    <s v="NAICS-22 Cogen"/>
    <s v="GT"/>
    <s v="KER"/>
    <n v="0"/>
    <n v="0"/>
    <n v="2019"/>
    <s v=""/>
    <x v="7"/>
    <s v="other"/>
    <b v="0"/>
    <x v="39"/>
    <x v="1"/>
  </r>
  <r>
    <n v="10030"/>
    <s v="Y"/>
    <s v="NAICS-22 Cogen"/>
    <s v="GT"/>
    <s v="NG"/>
    <n v="149201"/>
    <n v="20552.234"/>
    <n v="2019"/>
    <n v="7259600.0999210104"/>
    <x v="3"/>
    <s v="natural gas"/>
    <b v="0"/>
    <x v="3246"/>
    <x v="0"/>
  </r>
  <r>
    <n v="10033"/>
    <s v="Y"/>
    <s v="Commercial NAICS Cogen"/>
    <s v="ST"/>
    <s v="DFO"/>
    <n v="6520"/>
    <n v="734.30200000000002"/>
    <n v="2019"/>
    <n v="8879180.5006659385"/>
    <x v="4"/>
    <s v="heavy or residual fuel oil"/>
    <b v="0"/>
    <x v="3247"/>
    <x v="0"/>
  </r>
  <r>
    <n v="10033"/>
    <s v="Y"/>
    <s v="Commercial NAICS Cogen"/>
    <s v="ST"/>
    <s v="MSB"/>
    <n v="106287"/>
    <n v="12044.276"/>
    <n v="2019"/>
    <n v="8824689.8360681869"/>
    <x v="14"/>
    <s v="municipal solid waste"/>
    <b v="0"/>
    <x v="3248"/>
    <x v="0"/>
  </r>
  <r>
    <n v="10033"/>
    <s v="Y"/>
    <s v="Commercial NAICS Cogen"/>
    <s v="ST"/>
    <s v="MSN"/>
    <n v="129913"/>
    <n v="14721.422"/>
    <n v="2019"/>
    <n v="8824758.912556136"/>
    <x v="14"/>
    <s v="municipal solid waste"/>
    <b v="0"/>
    <x v="3249"/>
    <x v="0"/>
  </r>
  <r>
    <n v="10034"/>
    <s v="Y"/>
    <s v="NAICS-22 Cogen"/>
    <s v="CA"/>
    <s v="NG"/>
    <n v="0"/>
    <n v="25657"/>
    <n v="2019"/>
    <n v="0"/>
    <x v="1"/>
    <s v="natural gas"/>
    <b v="0"/>
    <x v="91"/>
    <x v="0"/>
  </r>
  <r>
    <n v="10034"/>
    <s v="Y"/>
    <s v="NAICS-22 Cogen"/>
    <s v="CT"/>
    <s v="NG"/>
    <n v="697330"/>
    <n v="63881"/>
    <n v="2019"/>
    <n v="10916078.333150702"/>
    <x v="1"/>
    <s v="natural gas"/>
    <b v="0"/>
    <x v="3250"/>
    <x v="0"/>
  </r>
  <r>
    <n v="10042"/>
    <s v="N"/>
    <s v="Commercial NAICS Non-Cogen"/>
    <s v="GT"/>
    <s v="NG"/>
    <n v="331356"/>
    <n v="19392.240000000002"/>
    <n v="2019"/>
    <n v="17087041.001967799"/>
    <x v="3"/>
    <s v="natural gas"/>
    <b v="0"/>
    <x v="3251"/>
    <x v="0"/>
  </r>
  <r>
    <n v="10043"/>
    <s v="Y"/>
    <s v="NAICS-22 Cogen"/>
    <s v="ST"/>
    <s v="BIT"/>
    <n v="5795061"/>
    <n v="480851.07"/>
    <n v="2019"/>
    <n v="12051675.37632806"/>
    <x v="2"/>
    <s v="hard coal"/>
    <b v="0"/>
    <x v="3252"/>
    <x v="0"/>
  </r>
  <r>
    <n v="10043"/>
    <s v="Y"/>
    <s v="NAICS-22 Cogen"/>
    <s v="ST"/>
    <s v="DFO"/>
    <n v="16999"/>
    <n v="1413.9259999999999"/>
    <n v="2019"/>
    <n v="12022552.806865424"/>
    <x v="4"/>
    <s v="heavy or residual fuel oil"/>
    <b v="0"/>
    <x v="3253"/>
    <x v="0"/>
  </r>
  <r>
    <n v="10049"/>
    <s v="N"/>
    <s v="NAICS-22 Non-Cogen"/>
    <s v="HY"/>
    <s v="WAT"/>
    <n v="51819"/>
    <n v="5821"/>
    <n v="2019"/>
    <n v="8902078.6806390639"/>
    <x v="0"/>
    <s v="hydro"/>
    <b v="1"/>
    <x v="3254"/>
    <x v="0"/>
  </r>
  <r>
    <n v="10050"/>
    <s v="Y"/>
    <s v="Commercial NAICS Cogen"/>
    <s v="IC"/>
    <s v="NG"/>
    <n v="440"/>
    <n v="113.102"/>
    <n v="2019"/>
    <n v="3890293.7171756467"/>
    <x v="3"/>
    <s v="natural gas"/>
    <b v="0"/>
    <x v="3255"/>
    <x v="0"/>
  </r>
  <r>
    <n v="10050"/>
    <s v="Y"/>
    <s v="Commercial NAICS Cogen"/>
    <s v="IC"/>
    <s v="OBG"/>
    <n v="20994"/>
    <n v="5367.058"/>
    <n v="2019"/>
    <n v="3911640.231948304"/>
    <x v="8"/>
    <s v="biomass"/>
    <b v="0"/>
    <x v="3256"/>
    <x v="0"/>
  </r>
  <r>
    <n v="10051"/>
    <s v="N"/>
    <s v="NAICS-22 Non-Cogen"/>
    <s v="HY"/>
    <s v="WAT"/>
    <n v="16362"/>
    <n v="1838"/>
    <n v="2019"/>
    <n v="8902067.4646354746"/>
    <x v="0"/>
    <s v="hydro"/>
    <b v="1"/>
    <x v="3257"/>
    <x v="0"/>
  </r>
  <r>
    <n v="10052"/>
    <s v="N"/>
    <s v="NAICS-22 Non-Cogen"/>
    <s v="ST"/>
    <s v="NG"/>
    <n v="86722"/>
    <n v="3347.02"/>
    <n v="2019"/>
    <n v="25910212.666790158"/>
    <x v="3"/>
    <s v="natural gas"/>
    <b v="1"/>
    <x v="3258"/>
    <x v="1"/>
  </r>
  <r>
    <n v="10052"/>
    <s v="N"/>
    <s v="NAICS-22 Non-Cogen"/>
    <s v="ST"/>
    <s v="WDS"/>
    <n v="1453264"/>
    <n v="61202.98"/>
    <n v="2019"/>
    <n v="23744987.580670092"/>
    <x v="8"/>
    <s v="biomass"/>
    <b v="1"/>
    <x v="3259"/>
    <x v="1"/>
  </r>
  <r>
    <n v="10058"/>
    <s v="N"/>
    <s v="Industrial NAICS Non-Cogen"/>
    <s v="IC"/>
    <s v="DFO"/>
    <n v="122600"/>
    <n v="6497.4"/>
    <n v="2019"/>
    <n v="18869086.095976856"/>
    <x v="4"/>
    <s v="heavy or residual fuel oil"/>
    <b v="0"/>
    <x v="3260"/>
    <x v="0"/>
  </r>
  <r>
    <n v="10058"/>
    <s v="N"/>
    <s v="Industrial NAICS Non-Cogen"/>
    <s v="IC"/>
    <s v="NG"/>
    <n v="0"/>
    <n v="0"/>
    <n v="2019"/>
    <s v=""/>
    <x v="3"/>
    <s v="natural gas"/>
    <b v="0"/>
    <x v="30"/>
    <x v="1"/>
  </r>
  <r>
    <n v="10061"/>
    <s v="Y"/>
    <s v="Industrial NAICS Cogen"/>
    <s v="CA"/>
    <s v="NG"/>
    <n v="0"/>
    <n v="0"/>
    <n v="2019"/>
    <s v=""/>
    <x v="1"/>
    <s v="natural gas"/>
    <b v="0"/>
    <x v="435"/>
    <x v="1"/>
  </r>
  <r>
    <n v="10061"/>
    <s v="Y"/>
    <s v="Industrial NAICS Cogen"/>
    <s v="CT"/>
    <s v="DFO"/>
    <n v="0"/>
    <n v="0"/>
    <n v="2019"/>
    <s v=""/>
    <x v="4"/>
    <s v="heavy or residual fuel oil"/>
    <b v="0"/>
    <x v="10"/>
    <x v="1"/>
  </r>
  <r>
    <n v="10061"/>
    <s v="Y"/>
    <s v="Industrial NAICS Cogen"/>
    <s v="CT"/>
    <s v="NG"/>
    <n v="452346"/>
    <n v="57470"/>
    <n v="2019"/>
    <n v="7870993.5618583607"/>
    <x v="1"/>
    <s v="natural gas"/>
    <b v="0"/>
    <x v="3261"/>
    <x v="0"/>
  </r>
  <r>
    <n v="10062"/>
    <s v="N"/>
    <s v="NAICS-22 Non-Cogen"/>
    <s v="ST"/>
    <s v="MSB"/>
    <n v="2945825"/>
    <n v="124909.93"/>
    <n v="2019"/>
    <n v="23583593.394056022"/>
    <x v="14"/>
    <s v="municipal solid waste"/>
    <b v="1"/>
    <x v="3262"/>
    <x v="0"/>
  </r>
  <r>
    <n v="10062"/>
    <s v="N"/>
    <s v="NAICS-22 Non-Cogen"/>
    <s v="ST"/>
    <s v="MSN"/>
    <n v="3600546"/>
    <n v="152671.32"/>
    <n v="2019"/>
    <n v="23583643.607718855"/>
    <x v="14"/>
    <s v="municipal solid waste"/>
    <b v="1"/>
    <x v="3263"/>
    <x v="0"/>
  </r>
  <r>
    <n v="10062"/>
    <s v="N"/>
    <s v="NAICS-22 Non-Cogen"/>
    <s v="ST"/>
    <s v="NG"/>
    <n v="376899"/>
    <n v="16389.754000000001"/>
    <n v="2019"/>
    <n v="22996013.240955293"/>
    <x v="3"/>
    <s v="natural gas"/>
    <b v="1"/>
    <x v="3264"/>
    <x v="1"/>
  </r>
  <r>
    <n v="10063"/>
    <s v="N"/>
    <s v="NAICS-22 Non-Cogen"/>
    <s v="HY"/>
    <s v="WAT"/>
    <n v="154308"/>
    <n v="17334"/>
    <n v="2019"/>
    <n v="8902042.2291450333"/>
    <x v="0"/>
    <s v="hydro"/>
    <b v="1"/>
    <x v="3265"/>
    <x v="0"/>
  </r>
  <r>
    <n v="10066"/>
    <s v="N"/>
    <s v="NAICS-22 Non-Cogen"/>
    <s v="HY"/>
    <s v="WAT"/>
    <n v="254329"/>
    <n v="28570"/>
    <n v="2019"/>
    <n v="8901960.0980049018"/>
    <x v="0"/>
    <s v="hydro"/>
    <b v="1"/>
    <x v="3266"/>
    <x v="0"/>
  </r>
  <r>
    <n v="10070"/>
    <s v="N"/>
    <s v="NAICS-22 Non-Cogen"/>
    <s v="HY"/>
    <s v="WAT"/>
    <n v="11262"/>
    <n v="1265"/>
    <n v="2019"/>
    <n v="8902766.7984189708"/>
    <x v="0"/>
    <s v="hydro"/>
    <b v="1"/>
    <x v="3267"/>
    <x v="1"/>
  </r>
  <r>
    <n v="10072"/>
    <s v="N"/>
    <s v="Industrial NAICS Non-Cogen"/>
    <s v="ST"/>
    <s v="NG"/>
    <n v="7963"/>
    <n v="462.30599999999998"/>
    <n v="2019"/>
    <n v="17224522.286104877"/>
    <x v="3"/>
    <s v="natural gas"/>
    <b v="0"/>
    <x v="3268"/>
    <x v="0"/>
  </r>
  <r>
    <n v="10072"/>
    <s v="N"/>
    <s v="Industrial NAICS Non-Cogen"/>
    <s v="ST"/>
    <s v="OG"/>
    <n v="1619452"/>
    <n v="94018.694000000003"/>
    <n v="2019"/>
    <n v="17224787.232207246"/>
    <x v="7"/>
    <s v="other"/>
    <b v="0"/>
    <x v="3269"/>
    <x v="1"/>
  </r>
  <r>
    <n v="10075"/>
    <s v="N"/>
    <s v="Electric Utility"/>
    <s v="ST"/>
    <s v="BIT"/>
    <n v="0"/>
    <n v="0"/>
    <n v="2019"/>
    <s v=""/>
    <x v="2"/>
    <s v="hard coal"/>
    <b v="1"/>
    <x v="5"/>
    <x v="1"/>
  </r>
  <r>
    <n v="10075"/>
    <s v="N"/>
    <s v="Electric Utility"/>
    <s v="ST"/>
    <s v="DFO"/>
    <n v="0"/>
    <n v="0"/>
    <n v="2019"/>
    <s v=""/>
    <x v="4"/>
    <s v="heavy or residual fuel oil"/>
    <b v="1"/>
    <x v="10"/>
    <x v="1"/>
  </r>
  <r>
    <n v="10075"/>
    <s v="N"/>
    <s v="Electric Utility"/>
    <s v="ST"/>
    <s v="SUB"/>
    <n v="0"/>
    <n v="0"/>
    <n v="2019"/>
    <s v=""/>
    <x v="2"/>
    <s v="hard coal"/>
    <b v="1"/>
    <x v="5"/>
    <x v="1"/>
  </r>
  <r>
    <n v="10091"/>
    <s v="Y"/>
    <s v="Commercial NAICS Cogen"/>
    <s v="CA"/>
    <s v="NG"/>
    <n v="0"/>
    <n v="149.28399999999999"/>
    <n v="2019"/>
    <n v="0"/>
    <x v="1"/>
    <s v="natural gas"/>
    <b v="0"/>
    <x v="91"/>
    <x v="0"/>
  </r>
  <r>
    <n v="10091"/>
    <s v="Y"/>
    <s v="Commercial NAICS Cogen"/>
    <s v="CA"/>
    <s v="OBG"/>
    <n v="0"/>
    <n v="29512.716"/>
    <n v="2019"/>
    <n v="0"/>
    <x v="8"/>
    <s v="biomass"/>
    <b v="0"/>
    <x v="2904"/>
    <x v="0"/>
  </r>
  <r>
    <n v="10091"/>
    <s v="Y"/>
    <s v="Commercial NAICS Cogen"/>
    <s v="CT"/>
    <s v="NG"/>
    <n v="8793"/>
    <n v="687.995"/>
    <n v="2019"/>
    <n v="12780616.138198679"/>
    <x v="1"/>
    <s v="natural gas"/>
    <b v="0"/>
    <x v="3270"/>
    <x v="1"/>
  </r>
  <r>
    <n v="10091"/>
    <s v="Y"/>
    <s v="Commercial NAICS Cogen"/>
    <s v="CT"/>
    <s v="OBG"/>
    <n v="1626838"/>
    <n v="128487.01"/>
    <n v="2019"/>
    <n v="12661497.843245011"/>
    <x v="8"/>
    <s v="biomass"/>
    <b v="0"/>
    <x v="3271"/>
    <x v="0"/>
  </r>
  <r>
    <n v="10093"/>
    <s v="Y"/>
    <s v="Industrial NAICS Cogen"/>
    <s v="GT"/>
    <s v="DFO"/>
    <n v="18919"/>
    <n v="4075.634"/>
    <n v="2019"/>
    <n v="4641977.1745941862"/>
    <x v="4"/>
    <s v="heavy or residual fuel oil"/>
    <b v="0"/>
    <x v="3272"/>
    <x v="0"/>
  </r>
  <r>
    <n v="10093"/>
    <s v="Y"/>
    <s v="Industrial NAICS Cogen"/>
    <s v="GT"/>
    <s v="JF"/>
    <n v="0"/>
    <n v="0"/>
    <n v="2019"/>
    <s v=""/>
    <x v="10"/>
    <s v="petroleum"/>
    <b v="0"/>
    <x v="107"/>
    <x v="1"/>
  </r>
  <r>
    <n v="10093"/>
    <s v="Y"/>
    <s v="Industrial NAICS Cogen"/>
    <s v="GT"/>
    <s v="KER"/>
    <n v="0"/>
    <n v="0"/>
    <n v="2019"/>
    <s v=""/>
    <x v="7"/>
    <s v="other"/>
    <b v="0"/>
    <x v="39"/>
    <x v="1"/>
  </r>
  <r>
    <n v="10093"/>
    <s v="Y"/>
    <s v="Industrial NAICS Cogen"/>
    <s v="GT"/>
    <s v="RFO"/>
    <n v="0"/>
    <n v="0"/>
    <n v="2019"/>
    <s v=""/>
    <x v="4"/>
    <s v="heavy or residual fuel oil"/>
    <b v="0"/>
    <x v="10"/>
    <x v="1"/>
  </r>
  <r>
    <n v="10093"/>
    <s v="Y"/>
    <s v="Industrial NAICS Cogen"/>
    <s v="GT"/>
    <s v="WO"/>
    <n v="752516"/>
    <n v="162103.95000000001"/>
    <n v="2019"/>
    <n v="4642181.7605308192"/>
    <x v="13"/>
    <s v="crude oil"/>
    <b v="0"/>
    <x v="2146"/>
    <x v="0"/>
  </r>
  <r>
    <n v="10099"/>
    <s v="N"/>
    <s v="NAICS-22 Non-Cogen"/>
    <s v="CA"/>
    <s v="DFO"/>
    <n v="0"/>
    <n v="0"/>
    <n v="2019"/>
    <s v=""/>
    <x v="4"/>
    <s v="heavy or residual fuel oil"/>
    <b v="1"/>
    <x v="10"/>
    <x v="1"/>
  </r>
  <r>
    <n v="10099"/>
    <s v="N"/>
    <s v="NAICS-22 Non-Cogen"/>
    <s v="CA"/>
    <s v="NG"/>
    <n v="0"/>
    <n v="0"/>
    <n v="2019"/>
    <s v=""/>
    <x v="1"/>
    <s v="natural gas"/>
    <b v="1"/>
    <x v="435"/>
    <x v="1"/>
  </r>
  <r>
    <n v="10099"/>
    <s v="N"/>
    <s v="NAICS-22 Non-Cogen"/>
    <s v="CT"/>
    <s v="DFO"/>
    <n v="883"/>
    <n v="0"/>
    <n v="2019"/>
    <s v=""/>
    <x v="4"/>
    <s v="heavy or residual fuel oil"/>
    <b v="1"/>
    <x v="10"/>
    <x v="1"/>
  </r>
  <r>
    <n v="10099"/>
    <s v="N"/>
    <s v="NAICS-22 Non-Cogen"/>
    <s v="CT"/>
    <s v="KER"/>
    <n v="0"/>
    <n v="0"/>
    <n v="2019"/>
    <s v=""/>
    <x v="7"/>
    <s v="other"/>
    <b v="1"/>
    <x v="39"/>
    <x v="1"/>
  </r>
  <r>
    <n v="10099"/>
    <s v="N"/>
    <s v="NAICS-22 Non-Cogen"/>
    <s v="CT"/>
    <s v="NG"/>
    <n v="52120"/>
    <n v="0"/>
    <n v="2019"/>
    <s v=""/>
    <x v="1"/>
    <s v="natural gas"/>
    <b v="1"/>
    <x v="435"/>
    <x v="1"/>
  </r>
  <r>
    <n v="10108"/>
    <s v="Y"/>
    <s v="Industrial NAICS Cogen"/>
    <s v="GT"/>
    <s v="DFO"/>
    <n v="0"/>
    <n v="0"/>
    <n v="2019"/>
    <s v=""/>
    <x v="4"/>
    <s v="heavy or residual fuel oil"/>
    <b v="0"/>
    <x v="10"/>
    <x v="1"/>
  </r>
  <r>
    <n v="10108"/>
    <s v="Y"/>
    <s v="Industrial NAICS Cogen"/>
    <s v="GT"/>
    <s v="NG"/>
    <n v="192089"/>
    <n v="29838"/>
    <n v="2019"/>
    <n v="6437730.4108854486"/>
    <x v="3"/>
    <s v="natural gas"/>
    <b v="0"/>
    <x v="3273"/>
    <x v="0"/>
  </r>
  <r>
    <n v="10109"/>
    <s v="N"/>
    <s v="NAICS-22 Non-Cogen"/>
    <s v="HY"/>
    <s v="WAT"/>
    <n v="62616"/>
    <n v="7034"/>
    <n v="2019"/>
    <n v="8901905.0326983221"/>
    <x v="0"/>
    <s v="hydro"/>
    <b v="1"/>
    <x v="3274"/>
    <x v="0"/>
  </r>
  <r>
    <n v="10110"/>
    <s v="Y"/>
    <s v="Industrial NAICS Cogen"/>
    <s v="GT"/>
    <s v="NG"/>
    <n v="198044"/>
    <n v="24030"/>
    <n v="2019"/>
    <n v="8241531.4190595094"/>
    <x v="3"/>
    <s v="natural gas"/>
    <b v="0"/>
    <x v="3275"/>
    <x v="0"/>
  </r>
  <r>
    <n v="10113"/>
    <s v="Y"/>
    <s v="NAICS-22 Cogen"/>
    <s v="ST"/>
    <s v="DFO"/>
    <n v="12994"/>
    <n v="953.39099999999996"/>
    <n v="2019"/>
    <n v="13629245.503681071"/>
    <x v="4"/>
    <s v="heavy or residual fuel oil"/>
    <b v="0"/>
    <x v="3276"/>
    <x v="0"/>
  </r>
  <r>
    <n v="10113"/>
    <s v="Y"/>
    <s v="NAICS-22 Cogen"/>
    <s v="ST"/>
    <s v="WC"/>
    <n v="8459876"/>
    <n v="623353.61"/>
    <n v="2019"/>
    <n v="13571552.108280886"/>
    <x v="2"/>
    <s v="hard coal"/>
    <b v="0"/>
    <x v="3277"/>
    <x v="0"/>
  </r>
  <r>
    <n v="10116"/>
    <s v="N"/>
    <s v="NAICS-22 Non-Cogen"/>
    <s v="HY"/>
    <s v="WAT"/>
    <n v="157371"/>
    <n v="17678"/>
    <n v="2019"/>
    <n v="8902081.6834483538"/>
    <x v="0"/>
    <s v="hydro"/>
    <b v="1"/>
    <x v="3278"/>
    <x v="0"/>
  </r>
  <r>
    <n v="10118"/>
    <s v="Y"/>
    <s v="NAICS-22 Cogen"/>
    <s v="ST"/>
    <s v="MSB"/>
    <n v="317204"/>
    <n v="49066.498"/>
    <n v="2019"/>
    <n v="6464777.6574558057"/>
    <x v="14"/>
    <s v="municipal solid waste"/>
    <b v="0"/>
    <x v="3279"/>
    <x v="1"/>
  </r>
  <r>
    <n v="10118"/>
    <s v="Y"/>
    <s v="NAICS-22 Cogen"/>
    <s v="ST"/>
    <s v="MSN"/>
    <n v="387696"/>
    <n v="59970.114999999998"/>
    <n v="2019"/>
    <n v="6464820.0191045161"/>
    <x v="14"/>
    <s v="municipal solid waste"/>
    <b v="0"/>
    <x v="3280"/>
    <x v="0"/>
  </r>
  <r>
    <n v="10118"/>
    <s v="Y"/>
    <s v="NAICS-22 Cogen"/>
    <s v="ST"/>
    <s v="NG"/>
    <n v="15166"/>
    <n v="2341.3870000000002"/>
    <n v="2019"/>
    <n v="6477357.2245852556"/>
    <x v="3"/>
    <s v="natural gas"/>
    <b v="0"/>
    <x v="3281"/>
    <x v="0"/>
  </r>
  <r>
    <n v="10120"/>
    <s v="Y"/>
    <s v="Industrial NAICS Cogen"/>
    <s v="ST"/>
    <s v="DFO"/>
    <n v="0"/>
    <n v="0"/>
    <n v="2019"/>
    <s v=""/>
    <x v="4"/>
    <s v="heavy or residual fuel oil"/>
    <b v="0"/>
    <x v="10"/>
    <x v="1"/>
  </r>
  <r>
    <n v="10120"/>
    <s v="Y"/>
    <s v="Industrial NAICS Cogen"/>
    <s v="ST"/>
    <s v="NG"/>
    <n v="17309"/>
    <n v="0"/>
    <n v="2019"/>
    <s v=""/>
    <x v="3"/>
    <s v="natural gas"/>
    <b v="0"/>
    <x v="30"/>
    <x v="1"/>
  </r>
  <r>
    <n v="10120"/>
    <s v="Y"/>
    <s v="Industrial NAICS Cogen"/>
    <s v="ST"/>
    <s v="OBL"/>
    <n v="775"/>
    <n v="0"/>
    <n v="2019"/>
    <s v=""/>
    <x v="8"/>
    <s v="biomass"/>
    <b v="0"/>
    <x v="67"/>
    <x v="1"/>
  </r>
  <r>
    <n v="10120"/>
    <s v="Y"/>
    <s v="Industrial NAICS Cogen"/>
    <s v="ST"/>
    <s v="RFO"/>
    <n v="0"/>
    <n v="0"/>
    <n v="2019"/>
    <s v=""/>
    <x v="4"/>
    <s v="heavy or residual fuel oil"/>
    <b v="0"/>
    <x v="10"/>
    <x v="1"/>
  </r>
  <r>
    <n v="10120"/>
    <s v="Y"/>
    <s v="Industrial NAICS Cogen"/>
    <s v="ST"/>
    <s v="WDS"/>
    <n v="71459"/>
    <n v="0"/>
    <n v="2019"/>
    <s v=""/>
    <x v="8"/>
    <s v="biomass"/>
    <b v="0"/>
    <x v="67"/>
    <x v="1"/>
  </r>
  <r>
    <n v="10121"/>
    <s v="N"/>
    <s v="NAICS-22 Non-Cogen"/>
    <s v="HY"/>
    <s v="WAT"/>
    <n v="0"/>
    <n v="0"/>
    <n v="2019"/>
    <s v=""/>
    <x v="0"/>
    <s v="hydro"/>
    <b v="1"/>
    <x v="62"/>
    <x v="1"/>
  </r>
  <r>
    <n v="10122"/>
    <s v="Y"/>
    <s v="Commercial NAICS Cogen"/>
    <s v="GT"/>
    <s v="DFO"/>
    <n v="1239"/>
    <n v="277.73899999999998"/>
    <n v="2019"/>
    <n v="4461022.7587771257"/>
    <x v="4"/>
    <s v="heavy or residual fuel oil"/>
    <b v="0"/>
    <x v="3282"/>
    <x v="0"/>
  </r>
  <r>
    <n v="10122"/>
    <s v="Y"/>
    <s v="Commercial NAICS Cogen"/>
    <s v="GT"/>
    <s v="NG"/>
    <n v="99922"/>
    <n v="22385.741000000002"/>
    <n v="2019"/>
    <n v="4463644.9604236912"/>
    <x v="3"/>
    <s v="natural gas"/>
    <b v="0"/>
    <x v="3283"/>
    <x v="0"/>
  </r>
  <r>
    <n v="10123"/>
    <s v="Y"/>
    <s v="Industrial NAICS Cogen"/>
    <s v="GT"/>
    <s v="DFO"/>
    <n v="748"/>
    <n v="184.16800000000001"/>
    <n v="2019"/>
    <n v="4061509.0569480038"/>
    <x v="4"/>
    <s v="heavy or residual fuel oil"/>
    <b v="0"/>
    <x v="3284"/>
    <x v="0"/>
  </r>
  <r>
    <n v="10123"/>
    <s v="Y"/>
    <s v="Industrial NAICS Cogen"/>
    <s v="GT"/>
    <s v="NG"/>
    <n v="132700"/>
    <n v="32669.831999999999"/>
    <n v="2019"/>
    <n v="4061851.3128564605"/>
    <x v="3"/>
    <s v="natural gas"/>
    <b v="0"/>
    <x v="3285"/>
    <x v="0"/>
  </r>
  <r>
    <n v="10124"/>
    <s v="N"/>
    <s v="NAICS-22 Non-Cogen"/>
    <s v="HY"/>
    <s v="WAT"/>
    <n v="14243"/>
    <n v="1600"/>
    <n v="2019"/>
    <n v="8901875"/>
    <x v="0"/>
    <s v="hydro"/>
    <b v="1"/>
    <x v="3286"/>
    <x v="0"/>
  </r>
  <r>
    <n v="10128"/>
    <s v="N"/>
    <s v="Commercial NAICS Non-Cogen"/>
    <s v="HY"/>
    <s v="WAT"/>
    <n v="48835"/>
    <n v="5486"/>
    <n v="2019"/>
    <n v="8901749.9088589139"/>
    <x v="0"/>
    <s v="hydro"/>
    <b v="0"/>
    <x v="3287"/>
    <x v="0"/>
  </r>
  <r>
    <n v="10129"/>
    <s v="Y"/>
    <s v="Commercial NAICS Cogen"/>
    <s v="IC"/>
    <s v="DFO"/>
    <n v="3112"/>
    <n v="501.673"/>
    <n v="2019"/>
    <n v="6203243.9457574952"/>
    <x v="4"/>
    <s v="heavy or residual fuel oil"/>
    <b v="0"/>
    <x v="3288"/>
    <x v="0"/>
  </r>
  <r>
    <n v="10129"/>
    <s v="Y"/>
    <s v="Commercial NAICS Cogen"/>
    <s v="IC"/>
    <s v="NG"/>
    <n v="83993"/>
    <n v="13539.326999999999"/>
    <n v="2019"/>
    <n v="6203631.8348762831"/>
    <x v="3"/>
    <s v="natural gas"/>
    <b v="0"/>
    <x v="3289"/>
    <x v="0"/>
  </r>
  <r>
    <n v="10138"/>
    <s v="N"/>
    <s v="NAICS-22 Non-Cogen"/>
    <s v="HY"/>
    <s v="WAT"/>
    <n v="38021"/>
    <n v="4271"/>
    <n v="2019"/>
    <n v="8902130.6485600565"/>
    <x v="0"/>
    <s v="hydro"/>
    <b v="1"/>
    <x v="3290"/>
    <x v="0"/>
  </r>
  <r>
    <n v="10139"/>
    <s v="N"/>
    <s v="NAICS-22 Non-Cogen"/>
    <s v="HY"/>
    <s v="WAT"/>
    <n v="406080"/>
    <n v="45617"/>
    <n v="2019"/>
    <n v="8901944.4505337924"/>
    <x v="0"/>
    <s v="hydro"/>
    <b v="1"/>
    <x v="3291"/>
    <x v="0"/>
  </r>
  <r>
    <n v="10140"/>
    <s v="N"/>
    <s v="NAICS-22 Non-Cogen"/>
    <s v="HY"/>
    <s v="WAT"/>
    <n v="115824"/>
    <n v="13011"/>
    <n v="2019"/>
    <n v="8902005.9949273691"/>
    <x v="0"/>
    <s v="hydro"/>
    <b v="1"/>
    <x v="3292"/>
    <x v="0"/>
  </r>
  <r>
    <n v="10144"/>
    <s v="Y"/>
    <s v="Industrial NAICS Cogen"/>
    <s v="ST"/>
    <s v="WDS"/>
    <n v="492264"/>
    <n v="98827"/>
    <n v="2019"/>
    <n v="4981067.9267811431"/>
    <x v="8"/>
    <s v="biomass"/>
    <b v="0"/>
    <x v="3293"/>
    <x v="0"/>
  </r>
  <r>
    <n v="10149"/>
    <s v="Y"/>
    <s v="Industrial NAICS Cogen"/>
    <s v="ST"/>
    <s v="BIT"/>
    <n v="0"/>
    <n v="0"/>
    <n v="2019"/>
    <s v=""/>
    <x v="2"/>
    <s v="hard coal"/>
    <b v="0"/>
    <x v="5"/>
    <x v="1"/>
  </r>
  <r>
    <n v="10149"/>
    <s v="Y"/>
    <s v="Industrial NAICS Cogen"/>
    <s v="ST"/>
    <s v="NG"/>
    <n v="162928"/>
    <n v="41543.732000000004"/>
    <n v="2019"/>
    <n v="3921843.131474081"/>
    <x v="3"/>
    <s v="natural gas"/>
    <b v="0"/>
    <x v="3294"/>
    <x v="0"/>
  </r>
  <r>
    <n v="10149"/>
    <s v="Y"/>
    <s v="Industrial NAICS Cogen"/>
    <s v="ST"/>
    <s v="WDS"/>
    <n v="35977"/>
    <n v="9173.268"/>
    <n v="2019"/>
    <n v="3921939.2696256121"/>
    <x v="8"/>
    <s v="biomass"/>
    <b v="0"/>
    <x v="3295"/>
    <x v="0"/>
  </r>
  <r>
    <n v="10151"/>
    <s v="N"/>
    <s v="NAICS-22 Non-Cogen"/>
    <s v="ST"/>
    <s v="NG"/>
    <n v="385140"/>
    <n v="27981.344000000001"/>
    <n v="2019"/>
    <n v="13764170.870419947"/>
    <x v="3"/>
    <s v="natural gas"/>
    <b v="1"/>
    <x v="3296"/>
    <x v="0"/>
  </r>
  <r>
    <n v="10151"/>
    <s v="N"/>
    <s v="NAICS-22 Non-Cogen"/>
    <s v="ST"/>
    <s v="WC"/>
    <n v="7894512"/>
    <n v="570034.66"/>
    <n v="2019"/>
    <n v="13849178.925365696"/>
    <x v="2"/>
    <s v="hard coal"/>
    <b v="1"/>
    <x v="3297"/>
    <x v="1"/>
  </r>
  <r>
    <n v="10152"/>
    <s v="N"/>
    <s v="NAICS-22 Non-Cogen"/>
    <s v="HY"/>
    <s v="WAT"/>
    <n v="23198"/>
    <n v="2606"/>
    <n v="2019"/>
    <n v="8901765.1573292408"/>
    <x v="0"/>
    <s v="hydro"/>
    <b v="1"/>
    <x v="3298"/>
    <x v="0"/>
  </r>
  <r>
    <n v="10154"/>
    <s v="Y"/>
    <s v="Industrial NAICS Cogen"/>
    <s v="GT"/>
    <s v="NG"/>
    <n v="1029397"/>
    <n v="247393"/>
    <n v="2019"/>
    <n v="4160978.6857348434"/>
    <x v="3"/>
    <s v="natural gas"/>
    <b v="0"/>
    <x v="3299"/>
    <x v="0"/>
  </r>
  <r>
    <n v="10155"/>
    <s v="N"/>
    <s v="NAICS-22 Non-Cogen"/>
    <s v="HY"/>
    <s v="WAT"/>
    <n v="95856"/>
    <n v="10768"/>
    <n v="2019"/>
    <n v="8901931.6493313517"/>
    <x v="0"/>
    <s v="hydro"/>
    <b v="1"/>
    <x v="3300"/>
    <x v="0"/>
  </r>
  <r>
    <n v="10156"/>
    <s v="Y"/>
    <s v="NAICS-22 Cogen"/>
    <s v="CA"/>
    <s v="NG"/>
    <n v="0"/>
    <n v="812"/>
    <n v="2019"/>
    <n v="0"/>
    <x v="1"/>
    <s v="natural gas"/>
    <b v="0"/>
    <x v="91"/>
    <x v="0"/>
  </r>
  <r>
    <n v="10156"/>
    <s v="Y"/>
    <s v="NAICS-22 Cogen"/>
    <s v="CT"/>
    <s v="NG"/>
    <n v="63332"/>
    <n v="5693"/>
    <n v="2019"/>
    <n v="11124538.907430176"/>
    <x v="1"/>
    <s v="natural gas"/>
    <b v="0"/>
    <x v="3301"/>
    <x v="0"/>
  </r>
  <r>
    <n v="10156"/>
    <s v="Y"/>
    <s v="NAICS-22 Cogen"/>
    <s v="GT"/>
    <s v="NG"/>
    <n v="12719"/>
    <n v="1322"/>
    <n v="2019"/>
    <n v="9621028.7443267778"/>
    <x v="3"/>
    <s v="natural gas"/>
    <b v="0"/>
    <x v="3302"/>
    <x v="0"/>
  </r>
  <r>
    <n v="10162"/>
    <s v="N"/>
    <s v="NAICS-22 Non-Cogen"/>
    <s v="HY"/>
    <s v="WAT"/>
    <n v="35651"/>
    <n v="4005"/>
    <n v="2019"/>
    <n v="8901622.9712858927"/>
    <x v="0"/>
    <s v="hydro"/>
    <b v="1"/>
    <x v="3303"/>
    <x v="0"/>
  </r>
  <r>
    <n v="10167"/>
    <s v="Y"/>
    <s v="Industrial NAICS Cogen"/>
    <s v="ST"/>
    <s v="NG"/>
    <n v="8488"/>
    <n v="393.26499999999999"/>
    <n v="2019"/>
    <n v="21583410.677278683"/>
    <x v="3"/>
    <s v="natural gas"/>
    <b v="0"/>
    <x v="3304"/>
    <x v="0"/>
  </r>
  <r>
    <n v="10167"/>
    <s v="Y"/>
    <s v="Industrial NAICS Cogen"/>
    <s v="ST"/>
    <s v="OG"/>
    <n v="149165"/>
    <n v="6696.598"/>
    <n v="2019"/>
    <n v="22274743.085966937"/>
    <x v="7"/>
    <s v="other"/>
    <b v="0"/>
    <x v="3305"/>
    <x v="1"/>
  </r>
  <r>
    <n v="10167"/>
    <s v="Y"/>
    <s v="Industrial NAICS Cogen"/>
    <s v="ST"/>
    <s v="PC"/>
    <n v="440039"/>
    <n v="18983.136999999999"/>
    <n v="2019"/>
    <n v="23180520.690547615"/>
    <x v="10"/>
    <s v="petroleum"/>
    <b v="0"/>
    <x v="3306"/>
    <x v="1"/>
  </r>
  <r>
    <n v="10173"/>
    <s v="N"/>
    <s v="NAICS-22 Non-Cogen"/>
    <s v="HY"/>
    <s v="WAT"/>
    <n v="77287"/>
    <n v="8681.74"/>
    <n v="2019"/>
    <n v="8902247.7061049975"/>
    <x v="0"/>
    <s v="hydro"/>
    <b v="1"/>
    <x v="3307"/>
    <x v="1"/>
  </r>
  <r>
    <n v="10175"/>
    <s v="Y"/>
    <s v="Commercial NAICS Cogen"/>
    <s v="GT"/>
    <s v="NG"/>
    <n v="243660"/>
    <n v="26559"/>
    <n v="2019"/>
    <n v="9174291.2007229198"/>
    <x v="3"/>
    <s v="natural gas"/>
    <b v="0"/>
    <x v="3308"/>
    <x v="0"/>
  </r>
  <r>
    <n v="10175"/>
    <s v="Y"/>
    <s v="Commercial NAICS Cogen"/>
    <s v="IC"/>
    <s v="DFO"/>
    <n v="136"/>
    <n v="12"/>
    <n v="2019"/>
    <n v="11333333.333333334"/>
    <x v="4"/>
    <s v="heavy or residual fuel oil"/>
    <b v="0"/>
    <x v="3309"/>
    <x v="0"/>
  </r>
  <r>
    <n v="10176"/>
    <s v="N"/>
    <s v="NAICS-22 Non-Cogen"/>
    <s v="GT"/>
    <s v="KER"/>
    <n v="8933"/>
    <n v="309"/>
    <n v="2019"/>
    <n v="28909385.11326861"/>
    <x v="7"/>
    <s v="other"/>
    <b v="1"/>
    <x v="3310"/>
    <x v="1"/>
  </r>
  <r>
    <n v="10180"/>
    <s v="Y"/>
    <s v="NAICS-22 Cogen"/>
    <s v="GT"/>
    <s v="NG"/>
    <n v="10806"/>
    <n v="1238.375"/>
    <n v="2019"/>
    <n v="8725951.347532047"/>
    <x v="3"/>
    <s v="natural gas"/>
    <b v="0"/>
    <x v="3311"/>
    <x v="0"/>
  </r>
  <r>
    <n v="10180"/>
    <s v="Y"/>
    <s v="NAICS-22 Cogen"/>
    <s v="GT"/>
    <s v="OBG"/>
    <n v="280735"/>
    <n v="32056.625"/>
    <n v="2019"/>
    <n v="8757472.1293960307"/>
    <x v="8"/>
    <s v="biomass"/>
    <b v="0"/>
    <x v="3312"/>
    <x v="0"/>
  </r>
  <r>
    <n v="10180"/>
    <s v="Y"/>
    <s v="NAICS-22 Cogen"/>
    <s v="GT"/>
    <s v="PG"/>
    <n v="0"/>
    <n v="0"/>
    <n v="2019"/>
    <s v=""/>
    <x v="7"/>
    <s v="other"/>
    <b v="0"/>
    <x v="39"/>
    <x v="1"/>
  </r>
  <r>
    <n v="10180"/>
    <s v="Y"/>
    <s v="NAICS-22 Cogen"/>
    <s v="IC"/>
    <s v="OBG"/>
    <n v="4691"/>
    <n v="548"/>
    <n v="2019"/>
    <n v="8560218.9781021904"/>
    <x v="8"/>
    <s v="biomass"/>
    <b v="0"/>
    <x v="3313"/>
    <x v="0"/>
  </r>
  <r>
    <n v="10181"/>
    <s v="N"/>
    <s v="Commercial NAICS Non-Cogen"/>
    <s v="HY"/>
    <s v="WAT"/>
    <n v="74849"/>
    <n v="8408"/>
    <n v="2019"/>
    <n v="8902117.031398667"/>
    <x v="0"/>
    <s v="hydro"/>
    <b v="0"/>
    <x v="3314"/>
    <x v="0"/>
  </r>
  <r>
    <n v="10183"/>
    <s v="N"/>
    <s v="NAICS-22 Non-Cogen"/>
    <s v="HY"/>
    <s v="WAT"/>
    <n v="86589"/>
    <n v="9727"/>
    <n v="2019"/>
    <n v="8901922.4838079587"/>
    <x v="0"/>
    <s v="hydro"/>
    <b v="1"/>
    <x v="3315"/>
    <x v="0"/>
  </r>
  <r>
    <n v="10184"/>
    <s v="Y"/>
    <s v="Commercial NAICS Cogen"/>
    <s v="IC"/>
    <s v="DFO"/>
    <n v="2867"/>
    <n v="279.70800000000003"/>
    <n v="2019"/>
    <n v="10249974.973901354"/>
    <x v="4"/>
    <s v="heavy or residual fuel oil"/>
    <b v="0"/>
    <x v="3316"/>
    <x v="0"/>
  </r>
  <r>
    <n v="10184"/>
    <s v="Y"/>
    <s v="Commercial NAICS Cogen"/>
    <s v="IC"/>
    <s v="NG"/>
    <n v="122289"/>
    <n v="11936.291999999999"/>
    <n v="2019"/>
    <n v="10245141.455989851"/>
    <x v="3"/>
    <s v="natural gas"/>
    <b v="0"/>
    <x v="3317"/>
    <x v="0"/>
  </r>
  <r>
    <n v="10184"/>
    <s v="Y"/>
    <s v="Commercial NAICS Cogen"/>
    <s v="ST"/>
    <s v="DFO"/>
    <n v="0"/>
    <n v="0"/>
    <n v="2019"/>
    <s v=""/>
    <x v="4"/>
    <s v="heavy or residual fuel oil"/>
    <b v="0"/>
    <x v="10"/>
    <x v="1"/>
  </r>
  <r>
    <n v="10184"/>
    <s v="Y"/>
    <s v="Commercial NAICS Cogen"/>
    <s v="ST"/>
    <s v="NG"/>
    <n v="0"/>
    <n v="0"/>
    <n v="2019"/>
    <s v=""/>
    <x v="3"/>
    <s v="natural gas"/>
    <b v="0"/>
    <x v="30"/>
    <x v="1"/>
  </r>
  <r>
    <n v="10186"/>
    <s v="N"/>
    <s v="NAICS-22 Non-Cogen"/>
    <s v="HY"/>
    <s v="WAT"/>
    <n v="1156111"/>
    <n v="129871"/>
    <n v="2019"/>
    <n v="8901995.0566331204"/>
    <x v="0"/>
    <s v="hydro"/>
    <b v="1"/>
    <x v="3318"/>
    <x v="0"/>
  </r>
  <r>
    <n v="10186"/>
    <s v="N"/>
    <s v="NAICS-22 Non-Cogen"/>
    <s v="ST"/>
    <s v="BIT"/>
    <n v="0"/>
    <n v="0"/>
    <n v="2019"/>
    <s v=""/>
    <x v="2"/>
    <s v="hard coal"/>
    <b v="1"/>
    <x v="5"/>
    <x v="1"/>
  </r>
  <r>
    <n v="10186"/>
    <s v="N"/>
    <s v="NAICS-22 Non-Cogen"/>
    <s v="ST"/>
    <s v="NG"/>
    <n v="0"/>
    <n v="0"/>
    <n v="2019"/>
    <s v=""/>
    <x v="3"/>
    <s v="natural gas"/>
    <b v="1"/>
    <x v="30"/>
    <x v="1"/>
  </r>
  <r>
    <n v="10186"/>
    <s v="N"/>
    <s v="NAICS-22 Non-Cogen"/>
    <s v="ST"/>
    <s v="RFO"/>
    <n v="0"/>
    <n v="0"/>
    <n v="2019"/>
    <s v=""/>
    <x v="4"/>
    <s v="heavy or residual fuel oil"/>
    <b v="1"/>
    <x v="10"/>
    <x v="1"/>
  </r>
  <r>
    <n v="10188"/>
    <s v="N"/>
    <s v="Industrial NAICS Non-Cogen"/>
    <s v="GT"/>
    <s v="NG"/>
    <n v="656842"/>
    <n v="44964"/>
    <n v="2019"/>
    <n v="14608175.429232273"/>
    <x v="3"/>
    <s v="natural gas"/>
    <b v="0"/>
    <x v="3319"/>
    <x v="0"/>
  </r>
  <r>
    <n v="10190"/>
    <s v="N"/>
    <s v="NAICS-22 Non-Cogen"/>
    <s v="CA"/>
    <s v="DFO"/>
    <n v="0"/>
    <n v="15.976000000000001"/>
    <n v="2019"/>
    <n v="0"/>
    <x v="4"/>
    <s v="heavy or residual fuel oil"/>
    <b v="1"/>
    <x v="283"/>
    <x v="0"/>
  </r>
  <r>
    <n v="10190"/>
    <s v="N"/>
    <s v="NAICS-22 Non-Cogen"/>
    <s v="CA"/>
    <s v="NG"/>
    <n v="50062"/>
    <n v="36672.023999999998"/>
    <n v="2019"/>
    <n v="1365127.8151432276"/>
    <x v="1"/>
    <s v="natural gas"/>
    <b v="1"/>
    <x v="3320"/>
    <x v="0"/>
  </r>
  <r>
    <n v="10190"/>
    <s v="N"/>
    <s v="NAICS-22 Non-Cogen"/>
    <s v="CT"/>
    <s v="DFO"/>
    <n v="512"/>
    <n v="40.909999999999997"/>
    <n v="2019"/>
    <n v="12515277.43827915"/>
    <x v="4"/>
    <s v="heavy or residual fuel oil"/>
    <b v="1"/>
    <x v="3321"/>
    <x v="0"/>
  </r>
  <r>
    <n v="10190"/>
    <s v="N"/>
    <s v="NAICS-22 Non-Cogen"/>
    <s v="CT"/>
    <s v="NG"/>
    <n v="1171824"/>
    <n v="92746.09"/>
    <n v="2019"/>
    <n v="12634753.659156952"/>
    <x v="1"/>
    <s v="natural gas"/>
    <b v="1"/>
    <x v="3322"/>
    <x v="0"/>
  </r>
  <r>
    <n v="10191"/>
    <s v="N"/>
    <s v="NAICS-22 Non-Cogen"/>
    <s v="WT"/>
    <s v="WND"/>
    <n v="124966"/>
    <n v="14038"/>
    <n v="2019"/>
    <n v="8901980.3390796408"/>
    <x v="9"/>
    <s v="wind"/>
    <b v="1"/>
    <x v="3323"/>
    <x v="0"/>
  </r>
  <r>
    <n v="10194"/>
    <s v="Y"/>
    <s v="Industrial NAICS Cogen"/>
    <s v="GT"/>
    <s v="DFO"/>
    <n v="0"/>
    <n v="0"/>
    <n v="2019"/>
    <s v=""/>
    <x v="4"/>
    <s v="heavy or residual fuel oil"/>
    <b v="0"/>
    <x v="10"/>
    <x v="1"/>
  </r>
  <r>
    <n v="10194"/>
    <s v="Y"/>
    <s v="Industrial NAICS Cogen"/>
    <s v="GT"/>
    <s v="OG"/>
    <n v="26653"/>
    <n v="5624.4369999999999"/>
    <n v="2019"/>
    <n v="4738785.4108775686"/>
    <x v="7"/>
    <s v="other"/>
    <b v="0"/>
    <x v="3324"/>
    <x v="0"/>
  </r>
  <r>
    <n v="10194"/>
    <s v="Y"/>
    <s v="Industrial NAICS Cogen"/>
    <s v="GT"/>
    <s v="WO"/>
    <n v="193572"/>
    <n v="40847.563000000002"/>
    <n v="2019"/>
    <n v="4738887.3603059258"/>
    <x v="13"/>
    <s v="crude oil"/>
    <b v="0"/>
    <x v="3325"/>
    <x v="0"/>
  </r>
  <r>
    <n v="10195"/>
    <s v="Y"/>
    <s v="Industrial NAICS Cogen"/>
    <s v="GT"/>
    <s v="NG"/>
    <n v="863719"/>
    <n v="151885"/>
    <n v="2019"/>
    <n v="5686664.2525595026"/>
    <x v="3"/>
    <s v="natural gas"/>
    <b v="0"/>
    <x v="3326"/>
    <x v="0"/>
  </r>
  <r>
    <n v="10196"/>
    <s v="N"/>
    <s v="NAICS-22 Non-Cogen"/>
    <s v="HY"/>
    <s v="WAT"/>
    <n v="537777"/>
    <n v="60411"/>
    <n v="2019"/>
    <n v="8901971.4952574857"/>
    <x v="0"/>
    <s v="hydro"/>
    <b v="1"/>
    <x v="3327"/>
    <x v="0"/>
  </r>
  <r>
    <n v="10197"/>
    <s v="N"/>
    <s v="NAICS-22 Non-Cogen"/>
    <s v="HY"/>
    <s v="WAT"/>
    <n v="131473"/>
    <n v="14769"/>
    <n v="2019"/>
    <n v="8901956.8014083542"/>
    <x v="0"/>
    <s v="hydro"/>
    <b v="1"/>
    <x v="3328"/>
    <x v="0"/>
  </r>
  <r>
    <n v="10198"/>
    <s v="Y"/>
    <s v="Industrial NAICS Cogen"/>
    <s v="ST"/>
    <s v="NG"/>
    <n v="0"/>
    <n v="8905.57"/>
    <n v="2019"/>
    <n v="0"/>
    <x v="3"/>
    <s v="natural gas"/>
    <b v="0"/>
    <x v="505"/>
    <x v="0"/>
  </r>
  <r>
    <n v="10198"/>
    <s v="Y"/>
    <s v="Industrial NAICS Cogen"/>
    <s v="ST"/>
    <s v="OTH"/>
    <n v="0"/>
    <n v="0"/>
    <n v="2019"/>
    <s v=""/>
    <x v="7"/>
    <s v="other"/>
    <b v="0"/>
    <x v="39"/>
    <x v="1"/>
  </r>
  <r>
    <n v="10198"/>
    <s v="Y"/>
    <s v="Industrial NAICS Cogen"/>
    <s v="ST"/>
    <s v="WH"/>
    <n v="0"/>
    <n v="-44721"/>
    <n v="2019"/>
    <n v="0"/>
    <x v="7"/>
    <s v="other"/>
    <b v="0"/>
    <x v="260"/>
    <x v="0"/>
  </r>
  <r>
    <n v="10202"/>
    <s v="Y"/>
    <s v="Industrial NAICS Cogen"/>
    <s v="ST"/>
    <s v="BIT"/>
    <n v="224437"/>
    <n v="45480.362999999998"/>
    <n v="2019"/>
    <n v="4934811.0963846091"/>
    <x v="2"/>
    <s v="hard coal"/>
    <b v="0"/>
    <x v="3329"/>
    <x v="0"/>
  </r>
  <r>
    <n v="10202"/>
    <s v="Y"/>
    <s v="Industrial NAICS Cogen"/>
    <s v="ST"/>
    <s v="BLQ"/>
    <n v="1615622"/>
    <n v="327393.59999999998"/>
    <n v="2019"/>
    <n v="4934800.1915736906"/>
    <x v="8"/>
    <s v="biomass"/>
    <b v="0"/>
    <x v="3330"/>
    <x v="0"/>
  </r>
  <r>
    <n v="10202"/>
    <s v="Y"/>
    <s v="Industrial NAICS Cogen"/>
    <s v="ST"/>
    <s v="DFO"/>
    <n v="32605"/>
    <n v="6607.2389999999996"/>
    <n v="2019"/>
    <n v="4934739.0036897417"/>
    <x v="4"/>
    <s v="heavy or residual fuel oil"/>
    <b v="0"/>
    <x v="3331"/>
    <x v="0"/>
  </r>
  <r>
    <n v="10202"/>
    <s v="Y"/>
    <s v="Industrial NAICS Cogen"/>
    <s v="ST"/>
    <s v="NG"/>
    <n v="763682"/>
    <n v="154754.39000000001"/>
    <n v="2019"/>
    <n v="4934800.2340999823"/>
    <x v="3"/>
    <s v="natural gas"/>
    <b v="0"/>
    <x v="3332"/>
    <x v="0"/>
  </r>
  <r>
    <n v="10202"/>
    <s v="Y"/>
    <s v="Industrial NAICS Cogen"/>
    <s v="ST"/>
    <s v="WDS"/>
    <n v="493040"/>
    <n v="99911.001000000004"/>
    <n v="2019"/>
    <n v="4934791.915456837"/>
    <x v="8"/>
    <s v="biomass"/>
    <b v="0"/>
    <x v="3333"/>
    <x v="0"/>
  </r>
  <r>
    <n v="10204"/>
    <s v="Y"/>
    <s v="Industrial NAICS Cogen"/>
    <s v="ST"/>
    <s v="NG"/>
    <n v="0"/>
    <n v="0"/>
    <n v="2019"/>
    <s v=""/>
    <x v="3"/>
    <s v="natural gas"/>
    <b v="0"/>
    <x v="30"/>
    <x v="1"/>
  </r>
  <r>
    <n v="10204"/>
    <s v="Y"/>
    <s v="Industrial NAICS Cogen"/>
    <s v="ST"/>
    <s v="OTH"/>
    <n v="2385916"/>
    <n v="268020"/>
    <n v="2019"/>
    <n v="8902007.3128870986"/>
    <x v="7"/>
    <s v="other"/>
    <b v="0"/>
    <x v="3334"/>
    <x v="0"/>
  </r>
  <r>
    <n v="10206"/>
    <s v="Y"/>
    <s v="Commercial NAICS Cogen"/>
    <s v="GT"/>
    <s v="DFO"/>
    <n v="0"/>
    <n v="0"/>
    <n v="2019"/>
    <s v=""/>
    <x v="4"/>
    <s v="heavy or residual fuel oil"/>
    <b v="0"/>
    <x v="10"/>
    <x v="1"/>
  </r>
  <r>
    <n v="10206"/>
    <s v="Y"/>
    <s v="Commercial NAICS Cogen"/>
    <s v="GT"/>
    <s v="NG"/>
    <n v="385646"/>
    <n v="58388"/>
    <n v="2019"/>
    <n v="6604884.565321641"/>
    <x v="3"/>
    <s v="natural gas"/>
    <b v="0"/>
    <x v="3335"/>
    <x v="0"/>
  </r>
  <r>
    <n v="10206"/>
    <s v="Y"/>
    <s v="Commercial NAICS Cogen"/>
    <s v="IC"/>
    <s v="DFO"/>
    <n v="0"/>
    <n v="0"/>
    <n v="2019"/>
    <s v=""/>
    <x v="4"/>
    <s v="heavy or residual fuel oil"/>
    <b v="0"/>
    <x v="10"/>
    <x v="1"/>
  </r>
  <r>
    <n v="10208"/>
    <s v="Y"/>
    <s v="Industrial NAICS Cogen"/>
    <s v="ST"/>
    <s v="BIT"/>
    <n v="6379"/>
    <n v="1562.056"/>
    <n v="2019"/>
    <n v="4083720.4299973883"/>
    <x v="2"/>
    <s v="hard coal"/>
    <b v="0"/>
    <x v="3336"/>
    <x v="0"/>
  </r>
  <r>
    <n v="10208"/>
    <s v="Y"/>
    <s v="Industrial NAICS Cogen"/>
    <s v="ST"/>
    <s v="BLQ"/>
    <n v="912254"/>
    <n v="223374.42"/>
    <n v="2019"/>
    <n v="4083968.0747688119"/>
    <x v="8"/>
    <s v="biomass"/>
    <b v="0"/>
    <x v="3337"/>
    <x v="0"/>
  </r>
  <r>
    <n v="10208"/>
    <s v="Y"/>
    <s v="Industrial NAICS Cogen"/>
    <s v="ST"/>
    <s v="NG"/>
    <n v="702607"/>
    <n v="172039.92"/>
    <n v="2019"/>
    <n v="4083976.5561388307"/>
    <x v="3"/>
    <s v="natural gas"/>
    <b v="0"/>
    <x v="3338"/>
    <x v="0"/>
  </r>
  <r>
    <n v="10208"/>
    <s v="Y"/>
    <s v="Industrial NAICS Cogen"/>
    <s v="ST"/>
    <s v="RFO"/>
    <n v="9822"/>
    <n v="2405.0340000000001"/>
    <n v="2019"/>
    <n v="4083933.9485429311"/>
    <x v="4"/>
    <s v="heavy or residual fuel oil"/>
    <b v="0"/>
    <x v="3339"/>
    <x v="0"/>
  </r>
  <r>
    <n v="10208"/>
    <s v="Y"/>
    <s v="Industrial NAICS Cogen"/>
    <s v="ST"/>
    <s v="SLW"/>
    <n v="6574"/>
    <n v="1609.7940000000001"/>
    <n v="2019"/>
    <n v="4083752.3310435992"/>
    <x v="8"/>
    <s v="biomass"/>
    <b v="0"/>
    <x v="3340"/>
    <x v="0"/>
  </r>
  <r>
    <n v="10208"/>
    <s v="Y"/>
    <s v="Industrial NAICS Cogen"/>
    <s v="ST"/>
    <s v="TDF"/>
    <n v="84026"/>
    <n v="20574.901000000002"/>
    <n v="2019"/>
    <n v="4083907.8642468313"/>
    <x v="7"/>
    <s v="other"/>
    <b v="0"/>
    <x v="3341"/>
    <x v="0"/>
  </r>
  <r>
    <n v="10208"/>
    <s v="Y"/>
    <s v="Industrial NAICS Cogen"/>
    <s v="ST"/>
    <s v="WDS"/>
    <n v="284270"/>
    <n v="69606.197"/>
    <n v="2019"/>
    <n v="4083975.454082055"/>
    <x v="8"/>
    <s v="biomass"/>
    <b v="0"/>
    <x v="3342"/>
    <x v="0"/>
  </r>
  <r>
    <n v="10213"/>
    <s v="Y"/>
    <s v="Industrial NAICS Cogen"/>
    <s v="CA"/>
    <s v="NG"/>
    <n v="0"/>
    <n v="95096.634999999995"/>
    <n v="2019"/>
    <n v="0"/>
    <x v="1"/>
    <s v="natural gas"/>
    <b v="0"/>
    <x v="91"/>
    <x v="0"/>
  </r>
  <r>
    <n v="10213"/>
    <s v="Y"/>
    <s v="Industrial NAICS Cogen"/>
    <s v="CA"/>
    <s v="OG"/>
    <n v="76273"/>
    <n v="6706.3649999999998"/>
    <n v="2019"/>
    <n v="11373225.286723882"/>
    <x v="7"/>
    <s v="other"/>
    <b v="0"/>
    <x v="3343"/>
    <x v="0"/>
  </r>
  <r>
    <n v="10213"/>
    <s v="Y"/>
    <s v="Industrial NAICS Cogen"/>
    <s v="CT"/>
    <s v="NG"/>
    <n v="14085210"/>
    <n v="1158851"/>
    <n v="2019"/>
    <n v="12154461.617585005"/>
    <x v="1"/>
    <s v="natural gas"/>
    <b v="0"/>
    <x v="3344"/>
    <x v="0"/>
  </r>
  <r>
    <n v="10213"/>
    <s v="Y"/>
    <s v="Industrial NAICS Cogen"/>
    <s v="CT"/>
    <s v="OG"/>
    <n v="0"/>
    <n v="0"/>
    <n v="2019"/>
    <s v=""/>
    <x v="7"/>
    <s v="other"/>
    <b v="0"/>
    <x v="39"/>
    <x v="1"/>
  </r>
  <r>
    <n v="10214"/>
    <s v="N"/>
    <s v="NAICS-22 Non-Cogen"/>
    <s v="HY"/>
    <s v="WAT"/>
    <n v="293925"/>
    <n v="33018"/>
    <n v="2019"/>
    <n v="8901962.565873161"/>
    <x v="0"/>
    <s v="hydro"/>
    <b v="1"/>
    <x v="3345"/>
    <x v="0"/>
  </r>
  <r>
    <n v="10215"/>
    <s v="Y"/>
    <s v="Commercial NAICS Cogen"/>
    <s v="IC"/>
    <s v="NG"/>
    <n v="117"/>
    <n v="14"/>
    <n v="2019"/>
    <n v="8357142.8571428573"/>
    <x v="3"/>
    <s v="natural gas"/>
    <b v="0"/>
    <x v="3346"/>
    <x v="0"/>
  </r>
  <r>
    <n v="10215"/>
    <s v="Y"/>
    <s v="Commercial NAICS Cogen"/>
    <s v="IC"/>
    <s v="PG"/>
    <n v="0"/>
    <n v="0"/>
    <n v="2019"/>
    <s v=""/>
    <x v="7"/>
    <s v="other"/>
    <b v="0"/>
    <x v="39"/>
    <x v="1"/>
  </r>
  <r>
    <n v="10218"/>
    <s v="N"/>
    <s v="NAICS-22 Non-Cogen"/>
    <s v="HY"/>
    <s v="WAT"/>
    <n v="130121"/>
    <n v="14617"/>
    <n v="2019"/>
    <n v="8902031.8806868717"/>
    <x v="0"/>
    <s v="hydro"/>
    <b v="1"/>
    <x v="3347"/>
    <x v="0"/>
  </r>
  <r>
    <n v="10219"/>
    <s v="N"/>
    <s v="NAICS-22 Non-Cogen"/>
    <s v="HY"/>
    <s v="WAT"/>
    <n v="117587"/>
    <n v="13209"/>
    <n v="2019"/>
    <n v="8902036.4902717844"/>
    <x v="0"/>
    <s v="hydro"/>
    <b v="1"/>
    <x v="3348"/>
    <x v="0"/>
  </r>
  <r>
    <n v="10220"/>
    <s v="N"/>
    <s v="NAICS-22 Non-Cogen"/>
    <s v="HY"/>
    <s v="WAT"/>
    <n v="151529"/>
    <n v="17022"/>
    <n v="2019"/>
    <n v="8901950.4171072729"/>
    <x v="0"/>
    <s v="hydro"/>
    <b v="1"/>
    <x v="3349"/>
    <x v="0"/>
  </r>
  <r>
    <n v="10221"/>
    <s v="N"/>
    <s v="NAICS-22 Non-Cogen"/>
    <s v="HY"/>
    <s v="WAT"/>
    <n v="471912"/>
    <n v="53012"/>
    <n v="2019"/>
    <n v="8901984.456349507"/>
    <x v="0"/>
    <s v="hydro"/>
    <b v="1"/>
    <x v="3350"/>
    <x v="0"/>
  </r>
  <r>
    <n v="10222"/>
    <s v="N"/>
    <s v="NAICS-22 Non-Cogen"/>
    <s v="HY"/>
    <s v="WAT"/>
    <n v="34041"/>
    <n v="3824"/>
    <n v="2019"/>
    <n v="8901935.1464435142"/>
    <x v="0"/>
    <s v="hydro"/>
    <b v="1"/>
    <x v="3351"/>
    <x v="0"/>
  </r>
  <r>
    <n v="10224"/>
    <s v="Y"/>
    <s v="Industrial NAICS Cogen"/>
    <s v="PV"/>
    <s v="SUN"/>
    <n v="4044"/>
    <n v="454.05"/>
    <n v="2019"/>
    <n v="8906508.0938222669"/>
    <x v="11"/>
    <s v="solar"/>
    <b v="0"/>
    <x v="3352"/>
    <x v="1"/>
  </r>
  <r>
    <n v="10224"/>
    <s v="Y"/>
    <s v="Industrial NAICS Cogen"/>
    <s v="ST"/>
    <s v="DFO"/>
    <n v="2091"/>
    <n v="469.964"/>
    <n v="2019"/>
    <n v="4449276.9658952598"/>
    <x v="4"/>
    <s v="heavy or residual fuel oil"/>
    <b v="0"/>
    <x v="3353"/>
    <x v="0"/>
  </r>
  <r>
    <n v="10224"/>
    <s v="Y"/>
    <s v="Industrial NAICS Cogen"/>
    <s v="ST"/>
    <s v="NG"/>
    <n v="190127"/>
    <n v="42353.095999999998"/>
    <n v="2019"/>
    <n v="4489093.312092226"/>
    <x v="3"/>
    <s v="natural gas"/>
    <b v="0"/>
    <x v="3354"/>
    <x v="0"/>
  </r>
  <r>
    <n v="10233"/>
    <s v="Y"/>
    <s v="Industrial NAICS Cogen"/>
    <s v="ST"/>
    <s v="BLQ"/>
    <n v="1682601"/>
    <n v="331495.07"/>
    <n v="2019"/>
    <n v="5075794.9431947814"/>
    <x v="8"/>
    <s v="biomass"/>
    <b v="0"/>
    <x v="3355"/>
    <x v="0"/>
  </r>
  <r>
    <n v="10233"/>
    <s v="Y"/>
    <s v="Industrial NAICS Cogen"/>
    <s v="ST"/>
    <s v="NG"/>
    <n v="38125"/>
    <n v="7511.1940000000004"/>
    <n v="2019"/>
    <n v="5075757.5959294885"/>
    <x v="3"/>
    <s v="natural gas"/>
    <b v="0"/>
    <x v="3356"/>
    <x v="0"/>
  </r>
  <r>
    <n v="10233"/>
    <s v="Y"/>
    <s v="Industrial NAICS Cogen"/>
    <s v="ST"/>
    <s v="WDS"/>
    <n v="327057"/>
    <n v="64434.976000000002"/>
    <n v="2019"/>
    <n v="5075768.1666553272"/>
    <x v="8"/>
    <s v="biomass"/>
    <b v="0"/>
    <x v="3357"/>
    <x v="0"/>
  </r>
  <r>
    <n v="10234"/>
    <s v="Y"/>
    <s v="Industrial NAICS Cogen"/>
    <s v="ST"/>
    <s v="BIT"/>
    <n v="0"/>
    <n v="0"/>
    <n v="2019"/>
    <s v=""/>
    <x v="2"/>
    <s v="hard coal"/>
    <b v="0"/>
    <x v="5"/>
    <x v="1"/>
  </r>
  <r>
    <n v="10234"/>
    <s v="Y"/>
    <s v="Industrial NAICS Cogen"/>
    <s v="ST"/>
    <s v="NG"/>
    <n v="955164"/>
    <n v="80648.653999999995"/>
    <n v="2019"/>
    <n v="11843520.661857545"/>
    <x v="3"/>
    <s v="natural gas"/>
    <b v="0"/>
    <x v="3358"/>
    <x v="0"/>
  </r>
  <r>
    <n v="10234"/>
    <s v="Y"/>
    <s v="Industrial NAICS Cogen"/>
    <s v="ST"/>
    <s v="SUB"/>
    <n v="989295"/>
    <n v="83530.346000000005"/>
    <n v="2019"/>
    <n v="11843540.071053937"/>
    <x v="2"/>
    <s v="hard coal"/>
    <b v="0"/>
    <x v="3359"/>
    <x v="0"/>
  </r>
  <r>
    <n v="10237"/>
    <s v="N"/>
    <s v="NAICS-22 Non-Cogen"/>
    <s v="HY"/>
    <s v="WAT"/>
    <n v="70932"/>
    <n v="7968"/>
    <n v="2019"/>
    <n v="8902108.4337349404"/>
    <x v="0"/>
    <s v="hydro"/>
    <b v="1"/>
    <x v="343"/>
    <x v="0"/>
  </r>
  <r>
    <n v="10238"/>
    <s v="N"/>
    <s v="NAICS-22 Non-Cogen"/>
    <s v="HY"/>
    <s v="WAT"/>
    <n v="4256"/>
    <n v="478"/>
    <n v="2019"/>
    <n v="8903765.6903765686"/>
    <x v="0"/>
    <s v="hydro"/>
    <b v="1"/>
    <x v="3360"/>
    <x v="1"/>
  </r>
  <r>
    <n v="10243"/>
    <s v="Y"/>
    <s v="Industrial NAICS Cogen"/>
    <s v="GT"/>
    <s v="NG"/>
    <n v="3065090"/>
    <n v="269498"/>
    <n v="2019"/>
    <n v="11373331.156446429"/>
    <x v="3"/>
    <s v="natural gas"/>
    <b v="0"/>
    <x v="3361"/>
    <x v="0"/>
  </r>
  <r>
    <n v="10244"/>
    <s v="Y"/>
    <s v="Industrial NAICS Cogen"/>
    <s v="ST"/>
    <s v="BIT"/>
    <n v="0"/>
    <n v="0"/>
    <n v="2019"/>
    <s v=""/>
    <x v="2"/>
    <s v="hard coal"/>
    <b v="0"/>
    <x v="5"/>
    <x v="1"/>
  </r>
  <r>
    <n v="10244"/>
    <s v="Y"/>
    <s v="Industrial NAICS Cogen"/>
    <s v="ST"/>
    <s v="BLQ"/>
    <n v="777804"/>
    <n v="166411.85"/>
    <n v="2019"/>
    <n v="4673970.0327831218"/>
    <x v="8"/>
    <s v="biomass"/>
    <b v="0"/>
    <x v="3362"/>
    <x v="0"/>
  </r>
  <r>
    <n v="10244"/>
    <s v="Y"/>
    <s v="Industrial NAICS Cogen"/>
    <s v="ST"/>
    <s v="DFO"/>
    <n v="16054"/>
    <n v="3434.377"/>
    <n v="2019"/>
    <n v="4674501.3724468807"/>
    <x v="4"/>
    <s v="heavy or residual fuel oil"/>
    <b v="0"/>
    <x v="3363"/>
    <x v="0"/>
  </r>
  <r>
    <n v="10244"/>
    <s v="Y"/>
    <s v="Industrial NAICS Cogen"/>
    <s v="ST"/>
    <s v="NG"/>
    <n v="640484"/>
    <n v="137032.24"/>
    <n v="2019"/>
    <n v="4673965.7762290109"/>
    <x v="3"/>
    <s v="natural gas"/>
    <b v="0"/>
    <x v="3364"/>
    <x v="0"/>
  </r>
  <r>
    <n v="10244"/>
    <s v="Y"/>
    <s v="Industrial NAICS Cogen"/>
    <s v="ST"/>
    <s v="TDF"/>
    <n v="63174"/>
    <n v="13515.983"/>
    <n v="2019"/>
    <n v="4674021.8598972782"/>
    <x v="7"/>
    <s v="other"/>
    <b v="0"/>
    <x v="2359"/>
    <x v="0"/>
  </r>
  <r>
    <n v="10244"/>
    <s v="Y"/>
    <s v="Industrial NAICS Cogen"/>
    <s v="ST"/>
    <s v="WDS"/>
    <n v="233697"/>
    <n v="49999.555"/>
    <n v="2019"/>
    <n v="4673981.5984362261"/>
    <x v="8"/>
    <s v="biomass"/>
    <b v="0"/>
    <x v="3365"/>
    <x v="0"/>
  </r>
  <r>
    <n v="10245"/>
    <s v="Y"/>
    <s v="Industrial NAICS Cogen"/>
    <s v="ST"/>
    <s v="BFG"/>
    <n v="1033932"/>
    <n v="157179.85999999999"/>
    <n v="2019"/>
    <n v="6578018.3288113382"/>
    <x v="7"/>
    <s v="other"/>
    <b v="0"/>
    <x v="3366"/>
    <x v="0"/>
  </r>
  <r>
    <n v="10245"/>
    <s v="Y"/>
    <s v="Industrial NAICS Cogen"/>
    <s v="ST"/>
    <s v="DFO"/>
    <n v="0"/>
    <n v="0"/>
    <n v="2019"/>
    <s v=""/>
    <x v="4"/>
    <s v="heavy or residual fuel oil"/>
    <b v="0"/>
    <x v="10"/>
    <x v="1"/>
  </r>
  <r>
    <n v="10245"/>
    <s v="Y"/>
    <s v="Industrial NAICS Cogen"/>
    <s v="ST"/>
    <s v="NG"/>
    <n v="1848143"/>
    <n v="281464.36"/>
    <n v="2019"/>
    <n v="6566170.5801757639"/>
    <x v="3"/>
    <s v="natural gas"/>
    <b v="0"/>
    <x v="3367"/>
    <x v="0"/>
  </r>
  <r>
    <n v="10245"/>
    <s v="Y"/>
    <s v="Industrial NAICS Cogen"/>
    <s v="ST"/>
    <s v="OG"/>
    <n v="1605330"/>
    <n v="243355.78"/>
    <n v="2019"/>
    <n v="6596638.0580728352"/>
    <x v="7"/>
    <s v="other"/>
    <b v="0"/>
    <x v="3368"/>
    <x v="0"/>
  </r>
  <r>
    <n v="10250"/>
    <s v="N"/>
    <s v="NAICS-22 Non-Cogen"/>
    <s v="ST"/>
    <s v="MSB"/>
    <n v="343517"/>
    <n v="13606.698"/>
    <n v="2019"/>
    <n v="25246169.202844068"/>
    <x v="14"/>
    <s v="municipal solid waste"/>
    <b v="1"/>
    <x v="3369"/>
    <x v="0"/>
  </r>
  <r>
    <n v="10250"/>
    <s v="N"/>
    <s v="NAICS-22 Non-Cogen"/>
    <s v="ST"/>
    <s v="MSN"/>
    <n v="419832"/>
    <n v="16629.501"/>
    <n v="2019"/>
    <n v="25246217.55036426"/>
    <x v="14"/>
    <s v="municipal solid waste"/>
    <b v="1"/>
    <x v="3370"/>
    <x v="0"/>
  </r>
  <r>
    <n v="10250"/>
    <s v="N"/>
    <s v="NAICS-22 Non-Cogen"/>
    <s v="ST"/>
    <s v="NG"/>
    <n v="51280"/>
    <n v="1995.8009999999999"/>
    <n v="2019"/>
    <n v="25693944.436344106"/>
    <x v="3"/>
    <s v="natural gas"/>
    <b v="1"/>
    <x v="3371"/>
    <x v="1"/>
  </r>
  <r>
    <n v="10252"/>
    <s v="Y"/>
    <s v="Industrial NAICS Cogen"/>
    <s v="ST"/>
    <s v="BLQ"/>
    <n v="777249"/>
    <n v="154897.48000000001"/>
    <n v="2019"/>
    <n v="5017828.5663524028"/>
    <x v="8"/>
    <s v="biomass"/>
    <b v="0"/>
    <x v="3372"/>
    <x v="0"/>
  </r>
  <r>
    <n v="10252"/>
    <s v="Y"/>
    <s v="Industrial NAICS Cogen"/>
    <s v="ST"/>
    <s v="DFO"/>
    <n v="8490"/>
    <n v="1692.308"/>
    <n v="2019"/>
    <n v="5016817.2696695877"/>
    <x v="4"/>
    <s v="heavy or residual fuel oil"/>
    <b v="0"/>
    <x v="3373"/>
    <x v="0"/>
  </r>
  <r>
    <n v="10252"/>
    <s v="Y"/>
    <s v="Industrial NAICS Cogen"/>
    <s v="ST"/>
    <s v="NG"/>
    <n v="64530"/>
    <n v="12859.808000000001"/>
    <n v="2019"/>
    <n v="5017959.8326817937"/>
    <x v="3"/>
    <s v="natural gas"/>
    <b v="0"/>
    <x v="3374"/>
    <x v="0"/>
  </r>
  <r>
    <n v="10252"/>
    <s v="Y"/>
    <s v="Industrial NAICS Cogen"/>
    <s v="ST"/>
    <s v="RFO"/>
    <n v="0"/>
    <n v="0"/>
    <n v="2019"/>
    <s v=""/>
    <x v="4"/>
    <s v="heavy or residual fuel oil"/>
    <b v="0"/>
    <x v="10"/>
    <x v="1"/>
  </r>
  <r>
    <n v="10252"/>
    <s v="Y"/>
    <s v="Industrial NAICS Cogen"/>
    <s v="ST"/>
    <s v="SLW"/>
    <n v="38"/>
    <n v="7.5039999999999996"/>
    <n v="2019"/>
    <n v="5063965.8848614078"/>
    <x v="8"/>
    <s v="biomass"/>
    <b v="0"/>
    <x v="3375"/>
    <x v="0"/>
  </r>
  <r>
    <n v="10252"/>
    <s v="Y"/>
    <s v="Industrial NAICS Cogen"/>
    <s v="ST"/>
    <s v="WDS"/>
    <n v="401750"/>
    <n v="80065.899999999994"/>
    <n v="2019"/>
    <n v="5017741.6353278989"/>
    <x v="8"/>
    <s v="biomass"/>
    <b v="0"/>
    <x v="3376"/>
    <x v="0"/>
  </r>
  <r>
    <n v="10253"/>
    <s v="N"/>
    <s v="NAICS-22 Non-Cogen"/>
    <s v="HY"/>
    <s v="WAT"/>
    <n v="138027"/>
    <n v="15505"/>
    <n v="2019"/>
    <n v="8902096.0980328918"/>
    <x v="0"/>
    <s v="hydro"/>
    <b v="1"/>
    <x v="3377"/>
    <x v="0"/>
  </r>
  <r>
    <n v="10255"/>
    <s v="N"/>
    <s v="NAICS-22 Non-Cogen"/>
    <s v="HY"/>
    <s v="WAT"/>
    <n v="758726"/>
    <n v="85231"/>
    <n v="2019"/>
    <n v="8901995.7527190819"/>
    <x v="0"/>
    <s v="hydro"/>
    <b v="1"/>
    <x v="3378"/>
    <x v="0"/>
  </r>
  <r>
    <n v="10258"/>
    <s v="N"/>
    <s v="NAICS-22 Non-Cogen"/>
    <s v="HY"/>
    <s v="WAT"/>
    <n v="62839"/>
    <n v="7059"/>
    <n v="2019"/>
    <n v="8901969.1174387299"/>
    <x v="0"/>
    <s v="hydro"/>
    <b v="1"/>
    <x v="3379"/>
    <x v="0"/>
  </r>
  <r>
    <n v="10261"/>
    <s v="Y"/>
    <s v="Industrial NAICS Cogen"/>
    <s v="GT"/>
    <s v="NG"/>
    <n v="2129991"/>
    <n v="154294"/>
    <n v="2019"/>
    <n v="13804755.855704047"/>
    <x v="3"/>
    <s v="natural gas"/>
    <b v="0"/>
    <x v="3380"/>
    <x v="0"/>
  </r>
  <r>
    <n v="10262"/>
    <s v="Y"/>
    <s v="Commercial NAICS Cogen"/>
    <s v="CA"/>
    <s v="NG"/>
    <n v="41509"/>
    <n v="10332"/>
    <n v="2019"/>
    <n v="4017518.3894696096"/>
    <x v="1"/>
    <s v="natural gas"/>
    <b v="0"/>
    <x v="3381"/>
    <x v="0"/>
  </r>
  <r>
    <n v="10262"/>
    <s v="Y"/>
    <s v="Commercial NAICS Cogen"/>
    <s v="CT"/>
    <s v="NG"/>
    <n v="387189"/>
    <n v="77802"/>
    <n v="2019"/>
    <n v="4976594.4320197422"/>
    <x v="1"/>
    <s v="natural gas"/>
    <b v="0"/>
    <x v="3382"/>
    <x v="0"/>
  </r>
  <r>
    <n v="10276"/>
    <s v="N"/>
    <s v="NAICS-22 Non-Cogen"/>
    <s v="HY"/>
    <s v="WAT"/>
    <n v="95473"/>
    <n v="10725"/>
    <n v="2019"/>
    <n v="8901911.4219114222"/>
    <x v="0"/>
    <s v="hydro"/>
    <b v="1"/>
    <x v="3383"/>
    <x v="0"/>
  </r>
  <r>
    <n v="10279"/>
    <s v="N"/>
    <s v="NAICS-22 Non-Cogen"/>
    <s v="HY"/>
    <s v="WAT"/>
    <n v="182251"/>
    <n v="20473"/>
    <n v="2019"/>
    <n v="8902017.2910662834"/>
    <x v="0"/>
    <s v="hydro"/>
    <b v="1"/>
    <x v="1055"/>
    <x v="0"/>
  </r>
  <r>
    <n v="10280"/>
    <s v="N"/>
    <s v="Commercial NAICS Non-Cogen"/>
    <s v="IC"/>
    <s v="DFO"/>
    <n v="12"/>
    <n v="0"/>
    <n v="2019"/>
    <s v=""/>
    <x v="4"/>
    <s v="heavy or residual fuel oil"/>
    <b v="0"/>
    <x v="10"/>
    <x v="1"/>
  </r>
  <r>
    <n v="10280"/>
    <s v="N"/>
    <s v="Commercial NAICS Non-Cogen"/>
    <s v="IC"/>
    <s v="NG"/>
    <n v="7"/>
    <n v="0"/>
    <n v="2019"/>
    <s v=""/>
    <x v="3"/>
    <s v="natural gas"/>
    <b v="0"/>
    <x v="30"/>
    <x v="1"/>
  </r>
  <r>
    <n v="10282"/>
    <s v="N"/>
    <s v="Commercial NAICS Non-Cogen"/>
    <s v="HY"/>
    <s v="WAT"/>
    <n v="71591"/>
    <n v="8042"/>
    <n v="2019"/>
    <n v="8902138.7714498881"/>
    <x v="0"/>
    <s v="hydro"/>
    <b v="0"/>
    <x v="3384"/>
    <x v="0"/>
  </r>
  <r>
    <n v="10285"/>
    <s v="N"/>
    <s v="NAICS-22 Non-Cogen"/>
    <s v="HY"/>
    <s v="WAT"/>
    <n v="214957"/>
    <n v="24147"/>
    <n v="2019"/>
    <n v="8902016.8136828598"/>
    <x v="0"/>
    <s v="hydro"/>
    <b v="1"/>
    <x v="3385"/>
    <x v="0"/>
  </r>
  <r>
    <n v="10286"/>
    <s v="N"/>
    <s v="Commercial NAICS Non-Cogen"/>
    <s v="HY"/>
    <s v="WAT"/>
    <n v="57648"/>
    <n v="6476"/>
    <n v="2019"/>
    <n v="8901791.2291537989"/>
    <x v="0"/>
    <s v="hydro"/>
    <b v="0"/>
    <x v="3386"/>
    <x v="0"/>
  </r>
  <r>
    <n v="10287"/>
    <s v="N"/>
    <s v="NAICS-22 Non-Cogen"/>
    <s v="BT"/>
    <s v="GEO"/>
    <n v="84435"/>
    <n v="9485"/>
    <n v="2019"/>
    <n v="8901950.4480759092"/>
    <x v="12"/>
    <s v="geothermal"/>
    <b v="1"/>
    <x v="3387"/>
    <x v="0"/>
  </r>
  <r>
    <n v="10287"/>
    <s v="N"/>
    <s v="NAICS-22 Non-Cogen"/>
    <s v="ST"/>
    <s v="GEO"/>
    <n v="797860"/>
    <n v="89627"/>
    <n v="2019"/>
    <n v="8902004.976179054"/>
    <x v="12"/>
    <s v="geothermal"/>
    <b v="1"/>
    <x v="3015"/>
    <x v="0"/>
  </r>
  <r>
    <n v="10290"/>
    <s v="N"/>
    <s v="NAICS-22 Non-Cogen"/>
    <s v="ST"/>
    <s v="DFO"/>
    <n v="1335"/>
    <n v="84.46"/>
    <n v="2019"/>
    <n v="15806298.839687428"/>
    <x v="4"/>
    <s v="heavy or residual fuel oil"/>
    <b v="1"/>
    <x v="3388"/>
    <x v="0"/>
  </r>
  <r>
    <n v="10290"/>
    <s v="N"/>
    <s v="NAICS-22 Non-Cogen"/>
    <s v="ST"/>
    <s v="WDS"/>
    <n v="1305543"/>
    <n v="81561.539999999994"/>
    <n v="2019"/>
    <n v="16006845.873680171"/>
    <x v="8"/>
    <s v="biomass"/>
    <b v="1"/>
    <x v="3389"/>
    <x v="0"/>
  </r>
  <r>
    <n v="10294"/>
    <s v="Y"/>
    <s v="NAICS-22 Cogen"/>
    <s v="CA"/>
    <s v="NG"/>
    <n v="0"/>
    <n v="49372"/>
    <n v="2019"/>
    <n v="0"/>
    <x v="1"/>
    <s v="natural gas"/>
    <b v="0"/>
    <x v="91"/>
    <x v="0"/>
  </r>
  <r>
    <n v="10294"/>
    <s v="Y"/>
    <s v="NAICS-22 Cogen"/>
    <s v="CT"/>
    <s v="NG"/>
    <n v="1264572"/>
    <n v="112075"/>
    <n v="2019"/>
    <n v="11283265.67031006"/>
    <x v="1"/>
    <s v="natural gas"/>
    <b v="0"/>
    <x v="3390"/>
    <x v="0"/>
  </r>
  <r>
    <n v="10296"/>
    <s v="N"/>
    <s v="NAICS-22 Non-Cogen"/>
    <s v="HY"/>
    <s v="WAT"/>
    <n v="235173"/>
    <n v="26418"/>
    <n v="2019"/>
    <n v="8901998.6372927539"/>
    <x v="0"/>
    <s v="hydro"/>
    <b v="1"/>
    <x v="3391"/>
    <x v="0"/>
  </r>
  <r>
    <n v="10298"/>
    <s v="N"/>
    <s v="Industrial NAICS Non-Cogen"/>
    <s v="GT"/>
    <s v="NG"/>
    <n v="29251111"/>
    <n v="2108450.5"/>
    <n v="2019"/>
    <n v="13873273.761940345"/>
    <x v="3"/>
    <s v="natural gas"/>
    <b v="0"/>
    <x v="3392"/>
    <x v="0"/>
  </r>
  <r>
    <n v="10298"/>
    <s v="N"/>
    <s v="Industrial NAICS Non-Cogen"/>
    <s v="GT"/>
    <s v="OG"/>
    <n v="2500000"/>
    <n v="180288.49"/>
    <n v="2019"/>
    <n v="13866664.477582568"/>
    <x v="7"/>
    <s v="other"/>
    <b v="0"/>
    <x v="3393"/>
    <x v="0"/>
  </r>
  <r>
    <n v="10300"/>
    <s v="N"/>
    <s v="NAICS-22 Non-Cogen"/>
    <s v="ST"/>
    <s v="NG"/>
    <n v="63372"/>
    <n v="3934.299"/>
    <n v="2019"/>
    <n v="16107570.878573284"/>
    <x v="3"/>
    <s v="natural gas"/>
    <b v="1"/>
    <x v="3394"/>
    <x v="0"/>
  </r>
  <r>
    <n v="10300"/>
    <s v="N"/>
    <s v="NAICS-22 Non-Cogen"/>
    <s v="ST"/>
    <s v="PC"/>
    <n v="0"/>
    <n v="0"/>
    <n v="2019"/>
    <s v=""/>
    <x v="10"/>
    <s v="petroleum"/>
    <b v="1"/>
    <x v="107"/>
    <x v="1"/>
  </r>
  <r>
    <n v="10300"/>
    <s v="N"/>
    <s v="NAICS-22 Non-Cogen"/>
    <s v="ST"/>
    <s v="TDF"/>
    <n v="0"/>
    <n v="0"/>
    <n v="2019"/>
    <s v=""/>
    <x v="7"/>
    <s v="other"/>
    <b v="1"/>
    <x v="39"/>
    <x v="1"/>
  </r>
  <r>
    <n v="10300"/>
    <s v="N"/>
    <s v="NAICS-22 Non-Cogen"/>
    <s v="ST"/>
    <s v="WDS"/>
    <n v="5416530"/>
    <n v="338363.7"/>
    <n v="2019"/>
    <n v="16008011.497687252"/>
    <x v="8"/>
    <s v="biomass"/>
    <b v="1"/>
    <x v="3395"/>
    <x v="0"/>
  </r>
  <r>
    <n v="10301"/>
    <s v="Y"/>
    <s v="Industrial NAICS Cogen"/>
    <s v="ST"/>
    <s v="NG"/>
    <n v="75810"/>
    <n v="18786"/>
    <n v="2019"/>
    <n v="4035451.9322900036"/>
    <x v="3"/>
    <s v="natural gas"/>
    <b v="0"/>
    <x v="3396"/>
    <x v="0"/>
  </r>
  <r>
    <n v="10302"/>
    <s v="N"/>
    <s v="Commercial NAICS Non-Cogen"/>
    <s v="GT"/>
    <s v="BIT"/>
    <n v="0"/>
    <n v="0"/>
    <n v="2019"/>
    <s v=""/>
    <x v="2"/>
    <s v="hard coal"/>
    <b v="0"/>
    <x v="5"/>
    <x v="1"/>
  </r>
  <r>
    <n v="10302"/>
    <s v="N"/>
    <s v="Commercial NAICS Non-Cogen"/>
    <s v="GT"/>
    <s v="NG"/>
    <n v="88319"/>
    <n v="8937"/>
    <n v="2019"/>
    <n v="9882399.0153295286"/>
    <x v="3"/>
    <s v="natural gas"/>
    <b v="0"/>
    <x v="3397"/>
    <x v="0"/>
  </r>
  <r>
    <n v="10305"/>
    <s v="Y"/>
    <s v="Commercial NAICS Cogen"/>
    <s v="ST"/>
    <s v="DFO"/>
    <n v="0"/>
    <n v="0"/>
    <n v="2019"/>
    <s v=""/>
    <x v="4"/>
    <s v="heavy or residual fuel oil"/>
    <b v="0"/>
    <x v="10"/>
    <x v="1"/>
  </r>
  <r>
    <n v="10305"/>
    <s v="Y"/>
    <s v="Commercial NAICS Cogen"/>
    <s v="ST"/>
    <s v="MSB"/>
    <n v="611305"/>
    <n v="18819.405999999999"/>
    <n v="2019"/>
    <n v="32482693.662063509"/>
    <x v="14"/>
    <s v="municipal solid waste"/>
    <b v="0"/>
    <x v="3398"/>
    <x v="1"/>
  </r>
  <r>
    <n v="10305"/>
    <s v="Y"/>
    <s v="Commercial NAICS Cogen"/>
    <s v="ST"/>
    <s v="MSN"/>
    <n v="747179"/>
    <n v="23002.292000000001"/>
    <n v="2019"/>
    <n v="32482806.49597875"/>
    <x v="14"/>
    <s v="municipal solid waste"/>
    <b v="0"/>
    <x v="3399"/>
    <x v="1"/>
  </r>
  <r>
    <n v="10305"/>
    <s v="Y"/>
    <s v="Commercial NAICS Cogen"/>
    <s v="ST"/>
    <s v="NG"/>
    <n v="15503"/>
    <n v="477.30200000000002"/>
    <n v="2019"/>
    <n v="32480484.054120872"/>
    <x v="3"/>
    <s v="natural gas"/>
    <b v="0"/>
    <x v="3400"/>
    <x v="1"/>
  </r>
  <r>
    <n v="10308"/>
    <s v="N"/>
    <s v="NAICS-22 Non-Cogen"/>
    <s v="CA"/>
    <s v="NG"/>
    <n v="0"/>
    <n v="105200"/>
    <n v="2019"/>
    <n v="0"/>
    <x v="1"/>
    <s v="natural gas"/>
    <b v="1"/>
    <x v="91"/>
    <x v="0"/>
  </r>
  <r>
    <n v="10308"/>
    <s v="N"/>
    <s v="NAICS-22 Non-Cogen"/>
    <s v="CT"/>
    <s v="NG"/>
    <n v="3390782"/>
    <n v="286836"/>
    <n v="2019"/>
    <n v="11821326.472269868"/>
    <x v="1"/>
    <s v="natural gas"/>
    <b v="1"/>
    <x v="3401"/>
    <x v="0"/>
  </r>
  <r>
    <n v="10319"/>
    <s v="Y"/>
    <s v="Industrial NAICS Cogen"/>
    <s v="GT"/>
    <s v="NG"/>
    <n v="2260865"/>
    <n v="435077.5"/>
    <n v="2019"/>
    <n v="5196464.9976153672"/>
    <x v="3"/>
    <s v="natural gas"/>
    <b v="0"/>
    <x v="3402"/>
    <x v="0"/>
  </r>
  <r>
    <n v="10319"/>
    <s v="Y"/>
    <s v="Industrial NAICS Cogen"/>
    <s v="GT"/>
    <s v="OG"/>
    <n v="970196"/>
    <n v="186703.1"/>
    <n v="2019"/>
    <n v="5196464.3329435876"/>
    <x v="7"/>
    <s v="other"/>
    <b v="0"/>
    <x v="3403"/>
    <x v="0"/>
  </r>
  <r>
    <n v="10319"/>
    <s v="Y"/>
    <s v="Industrial NAICS Cogen"/>
    <s v="ST"/>
    <s v="NG"/>
    <n v="52070"/>
    <n v="9918.25"/>
    <n v="2019"/>
    <n v="5249918.0803065058"/>
    <x v="3"/>
    <s v="natural gas"/>
    <b v="0"/>
    <x v="3404"/>
    <x v="0"/>
  </r>
  <r>
    <n v="10323"/>
    <s v="N"/>
    <s v="NAICS-22 Non-Cogen"/>
    <s v="HY"/>
    <s v="WAT"/>
    <n v="118672"/>
    <n v="13331"/>
    <n v="2019"/>
    <n v="8901957.8426224589"/>
    <x v="0"/>
    <s v="hydro"/>
    <b v="1"/>
    <x v="3405"/>
    <x v="0"/>
  </r>
  <r>
    <n v="10324"/>
    <s v="N"/>
    <s v="NAICS-22 Non-Cogen"/>
    <s v="HY"/>
    <s v="WAT"/>
    <n v="63898"/>
    <n v="7178"/>
    <n v="2019"/>
    <n v="8901922.5410977993"/>
    <x v="0"/>
    <s v="hydro"/>
    <b v="1"/>
    <x v="3406"/>
    <x v="0"/>
  </r>
  <r>
    <n v="10325"/>
    <s v="N"/>
    <s v="NAICS-22 Non-Cogen"/>
    <s v="HY"/>
    <s v="WAT"/>
    <n v="91519"/>
    <n v="10281"/>
    <n v="2019"/>
    <n v="8901760.5291314069"/>
    <x v="0"/>
    <s v="hydro"/>
    <b v="1"/>
    <x v="3407"/>
    <x v="0"/>
  </r>
  <r>
    <n v="10328"/>
    <s v="Y"/>
    <s v="Commercial NAICS Cogen"/>
    <s v="GT"/>
    <s v="NG"/>
    <n v="171187"/>
    <n v="28026.04"/>
    <n v="2019"/>
    <n v="6108140.8575738845"/>
    <x v="3"/>
    <s v="natural gas"/>
    <b v="0"/>
    <x v="3408"/>
    <x v="0"/>
  </r>
  <r>
    <n v="10328"/>
    <s v="Y"/>
    <s v="Commercial NAICS Cogen"/>
    <s v="ST"/>
    <s v="BIT"/>
    <n v="0"/>
    <n v="0"/>
    <n v="2019"/>
    <s v=""/>
    <x v="2"/>
    <s v="hard coal"/>
    <b v="0"/>
    <x v="5"/>
    <x v="1"/>
  </r>
  <r>
    <n v="10328"/>
    <s v="Y"/>
    <s v="Commercial NAICS Cogen"/>
    <s v="ST"/>
    <s v="NG"/>
    <n v="1788623"/>
    <n v="278332.31"/>
    <n v="2019"/>
    <n v="6426214.0460803844"/>
    <x v="3"/>
    <s v="natural gas"/>
    <b v="0"/>
    <x v="3409"/>
    <x v="0"/>
  </r>
  <r>
    <n v="10328"/>
    <s v="Y"/>
    <s v="Commercial NAICS Cogen"/>
    <s v="ST"/>
    <s v="WDS"/>
    <n v="0"/>
    <n v="0"/>
    <n v="2019"/>
    <s v=""/>
    <x v="8"/>
    <s v="biomass"/>
    <b v="0"/>
    <x v="67"/>
    <x v="1"/>
  </r>
  <r>
    <n v="10334"/>
    <s v="N"/>
    <s v="Commercial NAICS Non-Cogen"/>
    <s v="ST"/>
    <s v="DFO"/>
    <n v="110985"/>
    <n v="5769.0050000000001"/>
    <n v="2019"/>
    <n v="19238152.853048317"/>
    <x v="4"/>
    <s v="heavy or residual fuel oil"/>
    <b v="0"/>
    <x v="3410"/>
    <x v="0"/>
  </r>
  <r>
    <n v="10334"/>
    <s v="N"/>
    <s v="Commercial NAICS Non-Cogen"/>
    <s v="ST"/>
    <s v="MSB"/>
    <n v="3513858"/>
    <n v="183290.97"/>
    <n v="2019"/>
    <n v="19170928.060449459"/>
    <x v="14"/>
    <s v="municipal solid waste"/>
    <b v="0"/>
    <x v="3411"/>
    <x v="0"/>
  </r>
  <r>
    <n v="10334"/>
    <s v="N"/>
    <s v="Commercial NAICS Non-Cogen"/>
    <s v="ST"/>
    <s v="MSN"/>
    <n v="4294690"/>
    <n v="224021.02"/>
    <n v="2019"/>
    <n v="19170924.228449635"/>
    <x v="14"/>
    <s v="municipal solid waste"/>
    <b v="0"/>
    <x v="3412"/>
    <x v="0"/>
  </r>
  <r>
    <n v="10339"/>
    <s v="Y"/>
    <s v="NAICS-22 Cogen"/>
    <s v="IC"/>
    <s v="NG"/>
    <n v="261796"/>
    <n v="16542.52"/>
    <n v="2019"/>
    <n v="15825642.04244577"/>
    <x v="3"/>
    <s v="natural gas"/>
    <b v="0"/>
    <x v="3413"/>
    <x v="0"/>
  </r>
  <r>
    <n v="10339"/>
    <s v="Y"/>
    <s v="NAICS-22 Cogen"/>
    <s v="IC"/>
    <s v="OBG"/>
    <n v="209262"/>
    <n v="13223.02"/>
    <n v="2019"/>
    <n v="15825582.960624728"/>
    <x v="8"/>
    <s v="biomass"/>
    <b v="0"/>
    <x v="3414"/>
    <x v="0"/>
  </r>
  <r>
    <n v="10342"/>
    <s v="Y"/>
    <s v="NAICS-22 Cogen"/>
    <s v="CA"/>
    <s v="NG"/>
    <n v="0"/>
    <n v="105700"/>
    <n v="2019"/>
    <n v="0"/>
    <x v="1"/>
    <s v="natural gas"/>
    <b v="0"/>
    <x v="91"/>
    <x v="0"/>
  </r>
  <r>
    <n v="10342"/>
    <s v="Y"/>
    <s v="NAICS-22 Cogen"/>
    <s v="CT"/>
    <s v="NG"/>
    <n v="4231681"/>
    <n v="586079"/>
    <n v="2019"/>
    <n v="7220325.2462551976"/>
    <x v="1"/>
    <s v="natural gas"/>
    <b v="0"/>
    <x v="3415"/>
    <x v="0"/>
  </r>
  <r>
    <n v="10343"/>
    <s v="Y"/>
    <s v="NAICS-22 Cogen"/>
    <s v="ST"/>
    <s v="NG"/>
    <n v="70882"/>
    <n v="3892.4859999999999"/>
    <n v="2019"/>
    <n v="18209956.310697075"/>
    <x v="3"/>
    <s v="natural gas"/>
    <b v="0"/>
    <x v="3416"/>
    <x v="0"/>
  </r>
  <r>
    <n v="10343"/>
    <s v="Y"/>
    <s v="NAICS-22 Cogen"/>
    <s v="ST"/>
    <s v="PG"/>
    <n v="0"/>
    <n v="0"/>
    <n v="2019"/>
    <s v=""/>
    <x v="7"/>
    <s v="other"/>
    <b v="0"/>
    <x v="39"/>
    <x v="1"/>
  </r>
  <r>
    <n v="10343"/>
    <s v="Y"/>
    <s v="NAICS-22 Cogen"/>
    <s v="ST"/>
    <s v="WC"/>
    <n v="1329936"/>
    <n v="77302.513999999996"/>
    <n v="2019"/>
    <n v="17204304.636198509"/>
    <x v="2"/>
    <s v="hard coal"/>
    <b v="0"/>
    <x v="3417"/>
    <x v="1"/>
  </r>
  <r>
    <n v="10346"/>
    <s v="N"/>
    <s v="NAICS-22 Non-Cogen"/>
    <s v="ST"/>
    <s v="NG"/>
    <n v="19987"/>
    <n v="1496.375"/>
    <n v="2019"/>
    <n v="13356945.952719072"/>
    <x v="3"/>
    <s v="natural gas"/>
    <b v="1"/>
    <x v="3418"/>
    <x v="0"/>
  </r>
  <r>
    <n v="10346"/>
    <s v="N"/>
    <s v="NAICS-22 Non-Cogen"/>
    <s v="ST"/>
    <s v="TDF"/>
    <n v="73152"/>
    <n v="5607.4440000000004"/>
    <n v="2019"/>
    <n v="13045515.924902683"/>
    <x v="7"/>
    <s v="other"/>
    <b v="1"/>
    <x v="3419"/>
    <x v="0"/>
  </r>
  <r>
    <n v="10346"/>
    <s v="N"/>
    <s v="NAICS-22 Non-Cogen"/>
    <s v="ST"/>
    <s v="WDS"/>
    <n v="1133699"/>
    <n v="86402.180999999997"/>
    <n v="2019"/>
    <n v="13121184.984902175"/>
    <x v="8"/>
    <s v="biomass"/>
    <b v="1"/>
    <x v="3420"/>
    <x v="0"/>
  </r>
  <r>
    <n v="10349"/>
    <s v="Y"/>
    <s v="NAICS-22 Cogen"/>
    <s v="GT"/>
    <s v="NG"/>
    <n v="1711950"/>
    <n v="221904"/>
    <n v="2019"/>
    <n v="7714822.6260004323"/>
    <x v="3"/>
    <s v="natural gas"/>
    <b v="0"/>
    <x v="3421"/>
    <x v="0"/>
  </r>
  <r>
    <n v="10350"/>
    <s v="Y"/>
    <s v="NAICS-22 Cogen"/>
    <s v="CA"/>
    <s v="NG"/>
    <n v="6572"/>
    <n v="1419"/>
    <n v="2019"/>
    <n v="4631430.5849189572"/>
    <x v="1"/>
    <s v="natural gas"/>
    <b v="0"/>
    <x v="3422"/>
    <x v="0"/>
  </r>
  <r>
    <n v="10350"/>
    <s v="Y"/>
    <s v="NAICS-22 Cogen"/>
    <s v="CT"/>
    <s v="NG"/>
    <n v="63428"/>
    <n v="7392"/>
    <n v="2019"/>
    <n v="8580627.7056277059"/>
    <x v="1"/>
    <s v="natural gas"/>
    <b v="0"/>
    <x v="3423"/>
    <x v="0"/>
  </r>
  <r>
    <n v="10354"/>
    <s v="N"/>
    <s v="NAICS-22 Non-Cogen"/>
    <s v="ST"/>
    <s v="WDS"/>
    <n v="3347181"/>
    <n v="222953"/>
    <n v="2019"/>
    <n v="15012944.432234596"/>
    <x v="8"/>
    <s v="biomass"/>
    <b v="1"/>
    <x v="3424"/>
    <x v="0"/>
  </r>
  <r>
    <n v="10356"/>
    <s v="N"/>
    <s v="NAICS-22 Non-Cogen"/>
    <s v="ST"/>
    <s v="DFO"/>
    <n v="0"/>
    <n v="0"/>
    <n v="2019"/>
    <s v=""/>
    <x v="4"/>
    <s v="heavy or residual fuel oil"/>
    <b v="1"/>
    <x v="10"/>
    <x v="1"/>
  </r>
  <r>
    <n v="10356"/>
    <s v="N"/>
    <s v="NAICS-22 Non-Cogen"/>
    <s v="ST"/>
    <s v="WDS"/>
    <n v="918016"/>
    <n v="63871"/>
    <n v="2019"/>
    <n v="14372970.518701758"/>
    <x v="8"/>
    <s v="biomass"/>
    <b v="1"/>
    <x v="3425"/>
    <x v="0"/>
  </r>
  <r>
    <n v="10360"/>
    <s v="Y"/>
    <s v="Industrial NAICS Cogen"/>
    <s v="ST"/>
    <s v="BIT"/>
    <n v="289963"/>
    <n v="58026.877"/>
    <n v="2019"/>
    <n v="4997046.4548695255"/>
    <x v="2"/>
    <s v="hard coal"/>
    <b v="0"/>
    <x v="3426"/>
    <x v="0"/>
  </r>
  <r>
    <n v="10360"/>
    <s v="Y"/>
    <s v="Industrial NAICS Cogen"/>
    <s v="ST"/>
    <s v="DFO"/>
    <n v="0"/>
    <n v="0"/>
    <n v="2019"/>
    <s v=""/>
    <x v="4"/>
    <s v="heavy or residual fuel oil"/>
    <b v="0"/>
    <x v="10"/>
    <x v="1"/>
  </r>
  <r>
    <n v="10360"/>
    <s v="Y"/>
    <s v="Industrial NAICS Cogen"/>
    <s v="ST"/>
    <s v="NG"/>
    <n v="450716"/>
    <n v="90096.123000000007"/>
    <n v="2019"/>
    <n v="5002612.5985465543"/>
    <x v="3"/>
    <s v="natural gas"/>
    <b v="0"/>
    <x v="3427"/>
    <x v="0"/>
  </r>
  <r>
    <n v="10360"/>
    <s v="Y"/>
    <s v="Industrial NAICS Cogen"/>
    <s v="ST"/>
    <s v="PC"/>
    <n v="0"/>
    <n v="0"/>
    <n v="2019"/>
    <s v=""/>
    <x v="10"/>
    <s v="petroleum"/>
    <b v="0"/>
    <x v="107"/>
    <x v="1"/>
  </r>
  <r>
    <n v="10360"/>
    <s v="Y"/>
    <s v="Industrial NAICS Cogen"/>
    <s v="ST"/>
    <s v="SUB"/>
    <n v="0"/>
    <n v="0"/>
    <n v="2019"/>
    <s v=""/>
    <x v="2"/>
    <s v="hard coal"/>
    <b v="0"/>
    <x v="5"/>
    <x v="1"/>
  </r>
  <r>
    <n v="10361"/>
    <s v="Y"/>
    <s v="Industrial NAICS Cogen"/>
    <s v="GT"/>
    <s v="DFO"/>
    <n v="0"/>
    <n v="0"/>
    <n v="2019"/>
    <s v=""/>
    <x v="4"/>
    <s v="heavy or residual fuel oil"/>
    <b v="0"/>
    <x v="10"/>
    <x v="1"/>
  </r>
  <r>
    <n v="10361"/>
    <s v="Y"/>
    <s v="Industrial NAICS Cogen"/>
    <s v="GT"/>
    <s v="NG"/>
    <n v="64697"/>
    <n v="10177"/>
    <n v="2019"/>
    <n v="6357177.9502800433"/>
    <x v="3"/>
    <s v="natural gas"/>
    <b v="0"/>
    <x v="3428"/>
    <x v="0"/>
  </r>
  <r>
    <n v="10361"/>
    <s v="Y"/>
    <s v="Industrial NAICS Cogen"/>
    <s v="ST"/>
    <s v="BIT"/>
    <n v="321821"/>
    <n v="49680.072999999997"/>
    <n v="2019"/>
    <n v="6477868.9032924734"/>
    <x v="2"/>
    <s v="hard coal"/>
    <b v="0"/>
    <x v="3429"/>
    <x v="0"/>
  </r>
  <r>
    <n v="10361"/>
    <s v="Y"/>
    <s v="Industrial NAICS Cogen"/>
    <s v="ST"/>
    <s v="DFO"/>
    <n v="753"/>
    <n v="114.715"/>
    <n v="2019"/>
    <n v="6564093.6233273763"/>
    <x v="4"/>
    <s v="heavy or residual fuel oil"/>
    <b v="0"/>
    <x v="3430"/>
    <x v="0"/>
  </r>
  <r>
    <n v="10361"/>
    <s v="Y"/>
    <s v="Industrial NAICS Cogen"/>
    <s v="ST"/>
    <s v="PC"/>
    <n v="907107"/>
    <n v="139838.21"/>
    <n v="2019"/>
    <n v="6486832.175554879"/>
    <x v="10"/>
    <s v="petroleum"/>
    <b v="0"/>
    <x v="3431"/>
    <x v="0"/>
  </r>
  <r>
    <n v="10362"/>
    <s v="Y"/>
    <s v="Industrial NAICS Cogen"/>
    <s v="ST"/>
    <s v="BIT"/>
    <n v="26019"/>
    <n v="2703.4349999999999"/>
    <n v="2019"/>
    <n v="9624422.2627878971"/>
    <x v="2"/>
    <s v="hard coal"/>
    <b v="0"/>
    <x v="3432"/>
    <x v="0"/>
  </r>
  <r>
    <n v="10362"/>
    <s v="Y"/>
    <s v="Industrial NAICS Cogen"/>
    <s v="ST"/>
    <s v="NG"/>
    <n v="2454395"/>
    <n v="254685.99"/>
    <n v="2019"/>
    <n v="9636945.479411725"/>
    <x v="3"/>
    <s v="natural gas"/>
    <b v="0"/>
    <x v="3433"/>
    <x v="0"/>
  </r>
  <r>
    <n v="10362"/>
    <s v="Y"/>
    <s v="Industrial NAICS Cogen"/>
    <s v="ST"/>
    <s v="SUB"/>
    <n v="1116437"/>
    <n v="115852.57"/>
    <n v="2019"/>
    <n v="9636704.6497112662"/>
    <x v="2"/>
    <s v="hard coal"/>
    <b v="0"/>
    <x v="3434"/>
    <x v="0"/>
  </r>
  <r>
    <n v="10377"/>
    <s v="Y"/>
    <s v="NAICS-22 Cogen"/>
    <s v="ST"/>
    <s v="BIT"/>
    <n v="116379"/>
    <n v="17158"/>
    <n v="2019"/>
    <n v="6782783.5412052684"/>
    <x v="2"/>
    <s v="hard coal"/>
    <b v="0"/>
    <x v="3435"/>
    <x v="0"/>
  </r>
  <r>
    <n v="10378"/>
    <s v="Y"/>
    <s v="NAICS-22 Cogen"/>
    <s v="ST"/>
    <s v="BIT"/>
    <n v="272647"/>
    <n v="46487.116000000002"/>
    <n v="2019"/>
    <n v="5865001.3909230251"/>
    <x v="2"/>
    <s v="hard coal"/>
    <b v="0"/>
    <x v="3436"/>
    <x v="0"/>
  </r>
  <r>
    <n v="10378"/>
    <s v="Y"/>
    <s v="NAICS-22 Cogen"/>
    <s v="ST"/>
    <s v="TDF"/>
    <n v="1146922"/>
    <n v="195692.54"/>
    <n v="2019"/>
    <n v="5860836.5960194496"/>
    <x v="7"/>
    <s v="other"/>
    <b v="0"/>
    <x v="3437"/>
    <x v="0"/>
  </r>
  <r>
    <n v="10378"/>
    <s v="Y"/>
    <s v="NAICS-22 Cogen"/>
    <s v="ST"/>
    <s v="WDS"/>
    <n v="1267360"/>
    <n v="216335.34"/>
    <n v="2019"/>
    <n v="5858312.3774414295"/>
    <x v="8"/>
    <s v="biomass"/>
    <b v="0"/>
    <x v="3438"/>
    <x v="0"/>
  </r>
  <r>
    <n v="10379"/>
    <s v="N"/>
    <s v="NAICS-22 Non-Cogen"/>
    <s v="ST"/>
    <s v="BIT"/>
    <n v="554866"/>
    <n v="39873.883999999998"/>
    <n v="2019"/>
    <n v="13915524.256428093"/>
    <x v="2"/>
    <s v="hard coal"/>
    <b v="1"/>
    <x v="3439"/>
    <x v="1"/>
  </r>
  <r>
    <n v="10379"/>
    <s v="N"/>
    <s v="NAICS-22 Non-Cogen"/>
    <s v="ST"/>
    <s v="TDF"/>
    <n v="1799126"/>
    <n v="129229.09"/>
    <n v="2019"/>
    <n v="13921989.236324424"/>
    <x v="7"/>
    <s v="other"/>
    <b v="1"/>
    <x v="3440"/>
    <x v="0"/>
  </r>
  <r>
    <n v="10379"/>
    <s v="N"/>
    <s v="NAICS-22 Non-Cogen"/>
    <s v="ST"/>
    <s v="WDS"/>
    <n v="2190403"/>
    <n v="155953.03"/>
    <n v="2019"/>
    <n v="14045273.759669818"/>
    <x v="8"/>
    <s v="biomass"/>
    <b v="1"/>
    <x v="3441"/>
    <x v="0"/>
  </r>
  <r>
    <n v="10382"/>
    <s v="Y"/>
    <s v="NAICS-22 Cogen"/>
    <s v="ST"/>
    <s v="BIT"/>
    <n v="0"/>
    <n v="0"/>
    <n v="2019"/>
    <s v=""/>
    <x v="2"/>
    <s v="hard coal"/>
    <b v="0"/>
    <x v="5"/>
    <x v="1"/>
  </r>
  <r>
    <n v="10382"/>
    <s v="Y"/>
    <s v="NAICS-22 Cogen"/>
    <s v="ST"/>
    <s v="DFO"/>
    <n v="0"/>
    <n v="0"/>
    <n v="2019"/>
    <s v=""/>
    <x v="4"/>
    <s v="heavy or residual fuel oil"/>
    <b v="0"/>
    <x v="10"/>
    <x v="1"/>
  </r>
  <r>
    <n v="10382"/>
    <s v="Y"/>
    <s v="NAICS-22 Cogen"/>
    <s v="ST"/>
    <s v="OBS"/>
    <n v="879725"/>
    <n v="47051.82"/>
    <n v="2019"/>
    <n v="18696938.821920175"/>
    <x v="8"/>
    <s v="biomass"/>
    <b v="0"/>
    <x v="3442"/>
    <x v="0"/>
  </r>
  <r>
    <n v="10382"/>
    <s v="Y"/>
    <s v="NAICS-22 Cogen"/>
    <s v="ST"/>
    <s v="WDS"/>
    <n v="1629131"/>
    <n v="86569.18"/>
    <n v="2019"/>
    <n v="18818833.677297164"/>
    <x v="8"/>
    <s v="biomass"/>
    <b v="0"/>
    <x v="3443"/>
    <x v="1"/>
  </r>
  <r>
    <n v="10387"/>
    <s v="N"/>
    <s v="NAICS-22 Non-Cogen"/>
    <s v="GT"/>
    <s v="LFG"/>
    <n v="431073"/>
    <n v="23127"/>
    <n v="2019"/>
    <n v="18639382.539888442"/>
    <x v="8"/>
    <s v="biomass"/>
    <b v="1"/>
    <x v="3444"/>
    <x v="0"/>
  </r>
  <r>
    <n v="10387"/>
    <s v="N"/>
    <s v="NAICS-22 Non-Cogen"/>
    <s v="GT"/>
    <s v="NG"/>
    <n v="0"/>
    <n v="0"/>
    <n v="2019"/>
    <s v=""/>
    <x v="3"/>
    <s v="natural gas"/>
    <b v="1"/>
    <x v="30"/>
    <x v="1"/>
  </r>
  <r>
    <n v="10387"/>
    <s v="N"/>
    <s v="NAICS-22 Non-Cogen"/>
    <s v="GT"/>
    <s v="PG"/>
    <n v="0"/>
    <n v="0"/>
    <n v="2019"/>
    <s v=""/>
    <x v="7"/>
    <s v="other"/>
    <b v="1"/>
    <x v="39"/>
    <x v="1"/>
  </r>
  <r>
    <n v="10397"/>
    <s v="Y"/>
    <s v="Industrial NAICS Cogen"/>
    <s v="ST"/>
    <s v="BFG"/>
    <n v="754158"/>
    <n v="145791.93"/>
    <n v="2019"/>
    <n v="5172837.7558346335"/>
    <x v="7"/>
    <s v="other"/>
    <b v="0"/>
    <x v="3445"/>
    <x v="0"/>
  </r>
  <r>
    <n v="10397"/>
    <s v="Y"/>
    <s v="Industrial NAICS Cogen"/>
    <s v="ST"/>
    <s v="NG"/>
    <n v="272669"/>
    <n v="52711.781000000003"/>
    <n v="2019"/>
    <n v="5172828.4422793454"/>
    <x v="3"/>
    <s v="natural gas"/>
    <b v="0"/>
    <x v="3446"/>
    <x v="0"/>
  </r>
  <r>
    <n v="10398"/>
    <s v="Y"/>
    <s v="Industrial NAICS Cogen"/>
    <s v="ST"/>
    <s v="BFG"/>
    <n v="710248"/>
    <n v="112824.37"/>
    <n v="2019"/>
    <n v="6295164.7769005932"/>
    <x v="7"/>
    <s v="other"/>
    <b v="0"/>
    <x v="3447"/>
    <x v="0"/>
  </r>
  <r>
    <n v="10398"/>
    <s v="Y"/>
    <s v="Industrial NAICS Cogen"/>
    <s v="ST"/>
    <s v="NG"/>
    <n v="162804"/>
    <n v="25841.63"/>
    <n v="2019"/>
    <n v="6300066.9849386439"/>
    <x v="3"/>
    <s v="natural gas"/>
    <b v="0"/>
    <x v="3448"/>
    <x v="0"/>
  </r>
  <r>
    <n v="10398"/>
    <s v="Y"/>
    <s v="Industrial NAICS Cogen"/>
    <s v="ST"/>
    <s v="RFO"/>
    <n v="0"/>
    <n v="0"/>
    <n v="2019"/>
    <s v=""/>
    <x v="4"/>
    <s v="heavy or residual fuel oil"/>
    <b v="0"/>
    <x v="10"/>
    <x v="1"/>
  </r>
  <r>
    <n v="10405"/>
    <s v="Y"/>
    <s v="NAICS-22 Cogen"/>
    <s v="CA"/>
    <s v="NG"/>
    <n v="7847"/>
    <n v="846"/>
    <n v="2019"/>
    <n v="9275413.7115839254"/>
    <x v="1"/>
    <s v="natural gas"/>
    <b v="0"/>
    <x v="3449"/>
    <x v="0"/>
  </r>
  <r>
    <n v="10405"/>
    <s v="Y"/>
    <s v="NAICS-22 Cogen"/>
    <s v="CT"/>
    <s v="NG"/>
    <n v="28108"/>
    <n v="2620"/>
    <n v="2019"/>
    <n v="10728244.274809161"/>
    <x v="1"/>
    <s v="natural gas"/>
    <b v="0"/>
    <x v="3450"/>
    <x v="0"/>
  </r>
  <r>
    <n v="10408"/>
    <s v="Y"/>
    <s v="Commercial NAICS Cogen"/>
    <s v="IC"/>
    <s v="DFO"/>
    <n v="0"/>
    <n v="0"/>
    <n v="2019"/>
    <s v=""/>
    <x v="4"/>
    <s v="heavy or residual fuel oil"/>
    <b v="0"/>
    <x v="10"/>
    <x v="1"/>
  </r>
  <r>
    <n v="10408"/>
    <s v="Y"/>
    <s v="Commercial NAICS Cogen"/>
    <s v="IC"/>
    <s v="NG"/>
    <n v="53468"/>
    <n v="8907.2199999999993"/>
    <n v="2019"/>
    <n v="6002770.7859466821"/>
    <x v="3"/>
    <s v="natural gas"/>
    <b v="0"/>
    <x v="3451"/>
    <x v="0"/>
  </r>
  <r>
    <n v="10408"/>
    <s v="Y"/>
    <s v="Commercial NAICS Cogen"/>
    <s v="IC"/>
    <s v="RFO"/>
    <n v="0"/>
    <n v="0"/>
    <n v="2019"/>
    <s v=""/>
    <x v="4"/>
    <s v="heavy or residual fuel oil"/>
    <b v="0"/>
    <x v="10"/>
    <x v="1"/>
  </r>
  <r>
    <n v="10412"/>
    <s v="N"/>
    <s v="Industrial NAICS Non-Cogen"/>
    <s v="HY"/>
    <s v="WAT"/>
    <n v="39614"/>
    <n v="4450"/>
    <n v="2019"/>
    <n v="8902022.4719101116"/>
    <x v="0"/>
    <s v="hydro"/>
    <b v="0"/>
    <x v="3452"/>
    <x v="0"/>
  </r>
  <r>
    <n v="10413"/>
    <s v="N"/>
    <s v="Industrial NAICS Non-Cogen"/>
    <s v="HY"/>
    <s v="WAT"/>
    <n v="182811"/>
    <n v="20536"/>
    <n v="2019"/>
    <n v="8901977.0159719512"/>
    <x v="0"/>
    <s v="hydro"/>
    <b v="0"/>
    <x v="3453"/>
    <x v="0"/>
  </r>
  <r>
    <n v="10416"/>
    <s v="Y"/>
    <s v="Industrial NAICS Cogen"/>
    <s v="GT"/>
    <s v="NG"/>
    <n v="3084666"/>
    <n v="605723"/>
    <n v="2019"/>
    <n v="5092535.6970100189"/>
    <x v="3"/>
    <s v="natural gas"/>
    <b v="0"/>
    <x v="3454"/>
    <x v="0"/>
  </r>
  <r>
    <n v="10416"/>
    <s v="Y"/>
    <s v="Industrial NAICS Cogen"/>
    <s v="ST"/>
    <s v="NG"/>
    <n v="338917"/>
    <n v="66396.642000000007"/>
    <n v="2019"/>
    <n v="5104429.8294483013"/>
    <x v="3"/>
    <s v="natural gas"/>
    <b v="0"/>
    <x v="3455"/>
    <x v="0"/>
  </r>
  <r>
    <n v="10416"/>
    <s v="Y"/>
    <s v="Industrial NAICS Cogen"/>
    <s v="ST"/>
    <s v="OG"/>
    <n v="813"/>
    <n v="159.06899999999999"/>
    <n v="2019"/>
    <n v="5110989.5705637177"/>
    <x v="7"/>
    <s v="other"/>
    <b v="0"/>
    <x v="3456"/>
    <x v="0"/>
  </r>
  <r>
    <n v="10416"/>
    <s v="Y"/>
    <s v="Industrial NAICS Cogen"/>
    <s v="ST"/>
    <s v="RFO"/>
    <n v="0"/>
    <n v="0"/>
    <n v="2019"/>
    <s v=""/>
    <x v="4"/>
    <s v="heavy or residual fuel oil"/>
    <b v="0"/>
    <x v="10"/>
    <x v="1"/>
  </r>
  <r>
    <n v="10416"/>
    <s v="Y"/>
    <s v="Industrial NAICS Cogen"/>
    <s v="ST"/>
    <s v="WO"/>
    <n v="2089"/>
    <n v="410.03899999999999"/>
    <n v="2019"/>
    <n v="5094637.3393750349"/>
    <x v="13"/>
    <s v="crude oil"/>
    <b v="0"/>
    <x v="3457"/>
    <x v="0"/>
  </r>
  <r>
    <n v="10417"/>
    <s v="Y"/>
    <s v="Industrial NAICS Cogen"/>
    <s v="ST"/>
    <s v="BIT"/>
    <n v="0"/>
    <n v="0"/>
    <n v="2019"/>
    <s v=""/>
    <x v="2"/>
    <s v="hard coal"/>
    <b v="0"/>
    <x v="5"/>
    <x v="1"/>
  </r>
  <r>
    <n v="10417"/>
    <s v="Y"/>
    <s v="Industrial NAICS Cogen"/>
    <s v="ST"/>
    <s v="NG"/>
    <n v="141873"/>
    <n v="22622"/>
    <n v="2019"/>
    <n v="6271461.4092476349"/>
    <x v="3"/>
    <s v="natural gas"/>
    <b v="0"/>
    <x v="3458"/>
    <x v="0"/>
  </r>
  <r>
    <n v="10418"/>
    <s v="Y"/>
    <s v="Industrial NAICS Cogen"/>
    <s v="ST"/>
    <s v="NG"/>
    <n v="1085835"/>
    <n v="264139"/>
    <n v="2019"/>
    <n v="4110846.940436664"/>
    <x v="3"/>
    <s v="natural gas"/>
    <b v="0"/>
    <x v="3459"/>
    <x v="0"/>
  </r>
  <r>
    <n v="10418"/>
    <s v="Y"/>
    <s v="Industrial NAICS Cogen"/>
    <s v="ST"/>
    <s v="OG"/>
    <n v="0"/>
    <n v="0"/>
    <n v="2019"/>
    <s v=""/>
    <x v="7"/>
    <s v="other"/>
    <b v="0"/>
    <x v="39"/>
    <x v="1"/>
  </r>
  <r>
    <n v="10421"/>
    <s v="N"/>
    <s v="NAICS-22 Non-Cogen"/>
    <s v="HY"/>
    <s v="WAT"/>
    <n v="108364"/>
    <n v="12173"/>
    <n v="2019"/>
    <n v="8901996.2211451586"/>
    <x v="0"/>
    <s v="hydro"/>
    <b v="1"/>
    <x v="3460"/>
    <x v="0"/>
  </r>
  <r>
    <n v="10422"/>
    <s v="N"/>
    <s v="NAICS-22 Non-Cogen"/>
    <s v="HY"/>
    <s v="WAT"/>
    <n v="44155"/>
    <n v="4960"/>
    <n v="2019"/>
    <n v="8902217.7419354841"/>
    <x v="0"/>
    <s v="hydro"/>
    <b v="1"/>
    <x v="3461"/>
    <x v="1"/>
  </r>
  <r>
    <n v="10423"/>
    <s v="N"/>
    <s v="NAICS-22 Non-Cogen"/>
    <s v="HY"/>
    <s v="WAT"/>
    <n v="76462"/>
    <n v="8589"/>
    <n v="2019"/>
    <n v="8902316.9169868436"/>
    <x v="0"/>
    <s v="hydro"/>
    <b v="1"/>
    <x v="3462"/>
    <x v="1"/>
  </r>
  <r>
    <n v="10426"/>
    <s v="Y"/>
    <s v="Industrial NAICS Cogen"/>
    <s v="ST"/>
    <s v="BIT"/>
    <n v="189137"/>
    <n v="43118.053"/>
    <n v="2019"/>
    <n v="4386492.1266273316"/>
    <x v="2"/>
    <s v="hard coal"/>
    <b v="0"/>
    <x v="3463"/>
    <x v="0"/>
  </r>
  <r>
    <n v="10426"/>
    <s v="Y"/>
    <s v="Industrial NAICS Cogen"/>
    <s v="ST"/>
    <s v="BLQ"/>
    <n v="939364"/>
    <n v="214149.29"/>
    <n v="2019"/>
    <n v="4386491.3117386466"/>
    <x v="8"/>
    <s v="biomass"/>
    <b v="0"/>
    <x v="3464"/>
    <x v="0"/>
  </r>
  <r>
    <n v="10426"/>
    <s v="Y"/>
    <s v="Industrial NAICS Cogen"/>
    <s v="ST"/>
    <s v="DFO"/>
    <n v="1934"/>
    <n v="440.85599999999999"/>
    <n v="2019"/>
    <n v="4386919.9920155331"/>
    <x v="4"/>
    <s v="heavy or residual fuel oil"/>
    <b v="0"/>
    <x v="3465"/>
    <x v="0"/>
  </r>
  <r>
    <n v="10426"/>
    <s v="Y"/>
    <s v="Industrial NAICS Cogen"/>
    <s v="ST"/>
    <s v="NG"/>
    <n v="66850"/>
    <n v="15239.721"/>
    <n v="2019"/>
    <n v="4386563.2448258074"/>
    <x v="3"/>
    <s v="natural gas"/>
    <b v="0"/>
    <x v="3466"/>
    <x v="0"/>
  </r>
  <r>
    <n v="10426"/>
    <s v="Y"/>
    <s v="Industrial NAICS Cogen"/>
    <s v="ST"/>
    <s v="OTH"/>
    <n v="3577"/>
    <n v="815.55200000000002"/>
    <n v="2019"/>
    <n v="4385986.4239190146"/>
    <x v="7"/>
    <s v="other"/>
    <b v="0"/>
    <x v="3467"/>
    <x v="0"/>
  </r>
  <r>
    <n v="10426"/>
    <s v="Y"/>
    <s v="Industrial NAICS Cogen"/>
    <s v="ST"/>
    <s v="RFO"/>
    <n v="33280"/>
    <n v="7586.9440000000004"/>
    <n v="2019"/>
    <n v="4386482.8842812078"/>
    <x v="4"/>
    <s v="heavy or residual fuel oil"/>
    <b v="0"/>
    <x v="3468"/>
    <x v="0"/>
  </r>
  <r>
    <n v="10426"/>
    <s v="Y"/>
    <s v="Industrial NAICS Cogen"/>
    <s v="ST"/>
    <s v="WDS"/>
    <n v="493409"/>
    <n v="112483.98"/>
    <n v="2019"/>
    <n v="4386482.4128733715"/>
    <x v="8"/>
    <s v="biomass"/>
    <b v="0"/>
    <x v="3469"/>
    <x v="0"/>
  </r>
  <r>
    <n v="10427"/>
    <s v="N"/>
    <s v="Industrial NAICS Non-Cogen"/>
    <s v="GT"/>
    <s v="NG"/>
    <n v="484588"/>
    <n v="40970"/>
    <n v="2019"/>
    <n v="11827874.05418599"/>
    <x v="3"/>
    <s v="natural gas"/>
    <b v="0"/>
    <x v="3470"/>
    <x v="0"/>
  </r>
  <r>
    <n v="10427"/>
    <s v="Y"/>
    <s v="Industrial NAICS Cogen"/>
    <s v="GT"/>
    <s v="NG"/>
    <n v="1114210"/>
    <n v="190078"/>
    <n v="2019"/>
    <n v="5861856.7114552977"/>
    <x v="3"/>
    <s v="natural gas"/>
    <b v="0"/>
    <x v="3471"/>
    <x v="0"/>
  </r>
  <r>
    <n v="10430"/>
    <s v="Y"/>
    <s v="Industrial NAICS Cogen"/>
    <s v="ST"/>
    <s v="BIT"/>
    <n v="0"/>
    <n v="0"/>
    <n v="2019"/>
    <s v=""/>
    <x v="2"/>
    <s v="hard coal"/>
    <b v="0"/>
    <x v="5"/>
    <x v="1"/>
  </r>
  <r>
    <n v="10430"/>
    <s v="Y"/>
    <s v="Industrial NAICS Cogen"/>
    <s v="ST"/>
    <s v="LIG"/>
    <n v="0"/>
    <n v="0"/>
    <n v="2019"/>
    <s v=""/>
    <x v="6"/>
    <s v="lignite"/>
    <b v="0"/>
    <x v="210"/>
    <x v="1"/>
  </r>
  <r>
    <n v="10430"/>
    <s v="Y"/>
    <s v="Industrial NAICS Cogen"/>
    <s v="ST"/>
    <s v="NG"/>
    <n v="124380"/>
    <n v="32079.008000000002"/>
    <n v="2019"/>
    <n v="3877301.9415064203"/>
    <x v="3"/>
    <s v="natural gas"/>
    <b v="0"/>
    <x v="3472"/>
    <x v="0"/>
  </r>
  <r>
    <n v="10430"/>
    <s v="Y"/>
    <s v="Industrial NAICS Cogen"/>
    <s v="ST"/>
    <s v="OBG"/>
    <n v="8837"/>
    <n v="2278.9920000000002"/>
    <n v="2019"/>
    <n v="3877591.4965914753"/>
    <x v="8"/>
    <s v="biomass"/>
    <b v="0"/>
    <x v="3473"/>
    <x v="0"/>
  </r>
  <r>
    <n v="10430"/>
    <s v="Y"/>
    <s v="Industrial NAICS Cogen"/>
    <s v="ST"/>
    <s v="RFO"/>
    <n v="0"/>
    <n v="0"/>
    <n v="2019"/>
    <s v=""/>
    <x v="4"/>
    <s v="heavy or residual fuel oil"/>
    <b v="0"/>
    <x v="10"/>
    <x v="1"/>
  </r>
  <r>
    <n v="10430"/>
    <s v="Y"/>
    <s v="Industrial NAICS Cogen"/>
    <s v="ST"/>
    <s v="WDS"/>
    <n v="0"/>
    <n v="0"/>
    <n v="2019"/>
    <s v=""/>
    <x v="8"/>
    <s v="biomass"/>
    <b v="0"/>
    <x v="67"/>
    <x v="1"/>
  </r>
  <r>
    <n v="10431"/>
    <s v="Y"/>
    <s v="Industrial NAICS Cogen"/>
    <s v="GT"/>
    <s v="DFO"/>
    <n v="0"/>
    <n v="0"/>
    <n v="2019"/>
    <s v=""/>
    <x v="4"/>
    <s v="heavy or residual fuel oil"/>
    <b v="0"/>
    <x v="10"/>
    <x v="1"/>
  </r>
  <r>
    <n v="10431"/>
    <s v="Y"/>
    <s v="Industrial NAICS Cogen"/>
    <s v="GT"/>
    <s v="NG"/>
    <n v="302648"/>
    <n v="75396"/>
    <n v="2019"/>
    <n v="4014112.1544909542"/>
    <x v="3"/>
    <s v="natural gas"/>
    <b v="0"/>
    <x v="3474"/>
    <x v="0"/>
  </r>
  <r>
    <n v="10434"/>
    <s v="Y"/>
    <s v="Industrial NAICS Cogen"/>
    <s v="ST"/>
    <s v="WH"/>
    <n v="4179713"/>
    <n v="469525"/>
    <n v="2019"/>
    <n v="8902003.0882274639"/>
    <x v="7"/>
    <s v="other"/>
    <b v="0"/>
    <x v="3475"/>
    <x v="0"/>
  </r>
  <r>
    <n v="10435"/>
    <s v="N"/>
    <s v="NAICS-22 Non-Cogen"/>
    <s v="ST"/>
    <s v="DFO"/>
    <n v="0"/>
    <n v="0"/>
    <n v="2019"/>
    <s v=""/>
    <x v="4"/>
    <s v="heavy or residual fuel oil"/>
    <b v="1"/>
    <x v="10"/>
    <x v="1"/>
  </r>
  <r>
    <n v="10435"/>
    <s v="N"/>
    <s v="NAICS-22 Non-Cogen"/>
    <s v="ST"/>
    <s v="MSB"/>
    <n v="1530704"/>
    <n v="67562.627999999997"/>
    <n v="2019"/>
    <n v="22656075.485992052"/>
    <x v="14"/>
    <s v="municipal solid waste"/>
    <b v="1"/>
    <x v="3476"/>
    <x v="0"/>
  </r>
  <r>
    <n v="10435"/>
    <s v="N"/>
    <s v="NAICS-22 Non-Cogen"/>
    <s v="ST"/>
    <s v="MSN"/>
    <n v="1870835"/>
    <n v="82575.372000000003"/>
    <n v="2019"/>
    <n v="22656089.275625668"/>
    <x v="14"/>
    <s v="municipal solid waste"/>
    <b v="1"/>
    <x v="3477"/>
    <x v="0"/>
  </r>
  <r>
    <n v="10435"/>
    <s v="N"/>
    <s v="NAICS-22 Non-Cogen"/>
    <s v="ST"/>
    <s v="NG"/>
    <n v="0"/>
    <n v="0"/>
    <n v="2019"/>
    <s v=""/>
    <x v="3"/>
    <s v="natural gas"/>
    <b v="1"/>
    <x v="30"/>
    <x v="1"/>
  </r>
  <r>
    <n v="10436"/>
    <s v="Y"/>
    <s v="Industrial NAICS Cogen"/>
    <s v="GT"/>
    <s v="NG"/>
    <n v="4845275"/>
    <n v="1015917"/>
    <n v="2019"/>
    <n v="4769361.0796945021"/>
    <x v="3"/>
    <s v="natural gas"/>
    <b v="0"/>
    <x v="3478"/>
    <x v="0"/>
  </r>
  <r>
    <n v="10436"/>
    <s v="Y"/>
    <s v="Industrial NAICS Cogen"/>
    <s v="ST"/>
    <s v="WH"/>
    <n v="0"/>
    <n v="0"/>
    <n v="2019"/>
    <s v=""/>
    <x v="7"/>
    <s v="other"/>
    <b v="0"/>
    <x v="39"/>
    <x v="1"/>
  </r>
  <r>
    <n v="10437"/>
    <s v="N"/>
    <s v="NAICS-22 Non-Cogen"/>
    <s v="PV"/>
    <s v="SUN"/>
    <n v="524531"/>
    <n v="58923"/>
    <n v="2019"/>
    <n v="8901973.7623678371"/>
    <x v="11"/>
    <s v="solar"/>
    <b v="1"/>
    <x v="3479"/>
    <x v="0"/>
  </r>
  <r>
    <n v="10438"/>
    <s v="N"/>
    <s v="NAICS-22 Non-Cogen"/>
    <s v="PV"/>
    <s v="SUN"/>
    <n v="348292"/>
    <n v="39125"/>
    <n v="2019"/>
    <n v="8902031.9488817882"/>
    <x v="11"/>
    <s v="solar"/>
    <b v="1"/>
    <x v="3480"/>
    <x v="0"/>
  </r>
  <r>
    <n v="10439"/>
    <s v="N"/>
    <s v="NAICS-22 Non-Cogen"/>
    <s v="ST"/>
    <s v="NG"/>
    <n v="0"/>
    <n v="0"/>
    <n v="2019"/>
    <s v=""/>
    <x v="3"/>
    <s v="natural gas"/>
    <b v="1"/>
    <x v="30"/>
    <x v="1"/>
  </r>
  <r>
    <n v="10439"/>
    <s v="N"/>
    <s v="NAICS-22 Non-Cogen"/>
    <s v="ST"/>
    <s v="SUN"/>
    <n v="340431"/>
    <n v="38242"/>
    <n v="2019"/>
    <n v="8902018.7228701431"/>
    <x v="15"/>
    <s v="solar"/>
    <b v="1"/>
    <x v="2505"/>
    <x v="0"/>
  </r>
  <r>
    <n v="10440"/>
    <s v="N"/>
    <s v="NAICS-22 Non-Cogen"/>
    <s v="ST"/>
    <s v="NG"/>
    <n v="0"/>
    <n v="0"/>
    <n v="2019"/>
    <s v=""/>
    <x v="3"/>
    <s v="natural gas"/>
    <b v="1"/>
    <x v="30"/>
    <x v="1"/>
  </r>
  <r>
    <n v="10440"/>
    <s v="N"/>
    <s v="NAICS-22 Non-Cogen"/>
    <s v="ST"/>
    <s v="SUN"/>
    <n v="372683"/>
    <n v="41865"/>
    <n v="2019"/>
    <n v="8902018.3924519289"/>
    <x v="15"/>
    <s v="solar"/>
    <b v="1"/>
    <x v="1099"/>
    <x v="0"/>
  </r>
  <r>
    <n v="10441"/>
    <s v="N"/>
    <s v="NAICS-22 Non-Cogen"/>
    <s v="ST"/>
    <s v="NG"/>
    <n v="0"/>
    <n v="0"/>
    <n v="2019"/>
    <s v=""/>
    <x v="3"/>
    <s v="natural gas"/>
    <b v="1"/>
    <x v="30"/>
    <x v="1"/>
  </r>
  <r>
    <n v="10441"/>
    <s v="N"/>
    <s v="NAICS-22 Non-Cogen"/>
    <s v="ST"/>
    <s v="SUN"/>
    <n v="368754"/>
    <n v="41424"/>
    <n v="2019"/>
    <n v="8901940.9038238712"/>
    <x v="15"/>
    <s v="solar"/>
    <b v="1"/>
    <x v="3481"/>
    <x v="0"/>
  </r>
  <r>
    <n v="10442"/>
    <s v="N"/>
    <s v="NAICS-22 Non-Cogen"/>
    <s v="ST"/>
    <s v="NG"/>
    <n v="0"/>
    <n v="0"/>
    <n v="2019"/>
    <s v=""/>
    <x v="3"/>
    <s v="natural gas"/>
    <b v="1"/>
    <x v="30"/>
    <x v="1"/>
  </r>
  <r>
    <n v="10442"/>
    <s v="N"/>
    <s v="NAICS-22 Non-Cogen"/>
    <s v="ST"/>
    <s v="SUN"/>
    <n v="0"/>
    <n v="0"/>
    <n v="2019"/>
    <s v=""/>
    <x v="15"/>
    <s v="solar"/>
    <b v="1"/>
    <x v="2505"/>
    <x v="0"/>
  </r>
  <r>
    <n v="10443"/>
    <s v="N"/>
    <s v="NAICS-22 Non-Cogen"/>
    <s v="ST"/>
    <s v="NG"/>
    <n v="0"/>
    <n v="0"/>
    <n v="2019"/>
    <s v=""/>
    <x v="3"/>
    <s v="natural gas"/>
    <b v="1"/>
    <x v="30"/>
    <x v="1"/>
  </r>
  <r>
    <n v="10443"/>
    <s v="N"/>
    <s v="NAICS-22 Non-Cogen"/>
    <s v="ST"/>
    <s v="SUN"/>
    <n v="0"/>
    <n v="0"/>
    <n v="2019"/>
    <s v=""/>
    <x v="15"/>
    <s v="solar"/>
    <b v="1"/>
    <x v="2505"/>
    <x v="0"/>
  </r>
  <r>
    <n v="10444"/>
    <s v="N"/>
    <s v="NAICS-22 Non-Cogen"/>
    <s v="ST"/>
    <s v="NG"/>
    <n v="234560"/>
    <n v="16948"/>
    <n v="2019"/>
    <n v="13839981.118716074"/>
    <x v="3"/>
    <s v="natural gas"/>
    <b v="1"/>
    <x v="3482"/>
    <x v="0"/>
  </r>
  <r>
    <n v="10444"/>
    <s v="N"/>
    <s v="NAICS-22 Non-Cogen"/>
    <s v="ST"/>
    <s v="SUN"/>
    <n v="1072957"/>
    <n v="120530"/>
    <n v="2019"/>
    <n v="8901991.2055090033"/>
    <x v="15"/>
    <s v="solar"/>
    <b v="1"/>
    <x v="3342"/>
    <x v="0"/>
  </r>
  <r>
    <n v="10446"/>
    <s v="N"/>
    <s v="NAICS-22 Non-Cogen"/>
    <s v="ST"/>
    <s v="NG"/>
    <n v="211727"/>
    <n v="15893"/>
    <n v="2019"/>
    <n v="13322028.566035362"/>
    <x v="3"/>
    <s v="natural gas"/>
    <b v="1"/>
    <x v="3483"/>
    <x v="0"/>
  </r>
  <r>
    <n v="10446"/>
    <s v="N"/>
    <s v="NAICS-22 Non-Cogen"/>
    <s v="ST"/>
    <s v="SUN"/>
    <n v="1107187"/>
    <n v="124375"/>
    <n v="2019"/>
    <n v="8902006.0301507525"/>
    <x v="15"/>
    <s v="solar"/>
    <b v="1"/>
    <x v="3484"/>
    <x v="0"/>
  </r>
  <r>
    <n v="10453"/>
    <s v="N"/>
    <s v="NAICS-22 Non-Cogen"/>
    <s v="HY"/>
    <s v="WAT"/>
    <n v="136432"/>
    <n v="15326"/>
    <n v="2019"/>
    <n v="8901996.6070729494"/>
    <x v="0"/>
    <s v="hydro"/>
    <b v="1"/>
    <x v="3485"/>
    <x v="0"/>
  </r>
  <r>
    <n v="10458"/>
    <s v="N"/>
    <s v="NAICS-22 Non-Cogen"/>
    <s v="HY"/>
    <s v="WAT"/>
    <n v="741625"/>
    <n v="83310"/>
    <n v="2019"/>
    <n v="8901992.5579162166"/>
    <x v="0"/>
    <s v="hydro"/>
    <b v="1"/>
    <x v="3486"/>
    <x v="0"/>
  </r>
  <r>
    <n v="10464"/>
    <s v="N"/>
    <s v="NAICS-22 Non-Cogen"/>
    <s v="ST"/>
    <s v="BIT"/>
    <n v="0"/>
    <n v="0"/>
    <n v="2019"/>
    <s v=""/>
    <x v="2"/>
    <s v="hard coal"/>
    <b v="1"/>
    <x v="5"/>
    <x v="1"/>
  </r>
  <r>
    <n v="10464"/>
    <s v="N"/>
    <s v="NAICS-22 Non-Cogen"/>
    <s v="ST"/>
    <s v="DFO"/>
    <n v="9018"/>
    <n v="458.26799999999997"/>
    <n v="2019"/>
    <n v="19678441.436015606"/>
    <x v="4"/>
    <s v="heavy or residual fuel oil"/>
    <b v="1"/>
    <x v="3487"/>
    <x v="0"/>
  </r>
  <r>
    <n v="10464"/>
    <s v="N"/>
    <s v="NAICS-22 Non-Cogen"/>
    <s v="ST"/>
    <s v="JF"/>
    <n v="0"/>
    <n v="0"/>
    <n v="2019"/>
    <s v=""/>
    <x v="10"/>
    <s v="petroleum"/>
    <b v="1"/>
    <x v="107"/>
    <x v="1"/>
  </r>
  <r>
    <n v="10464"/>
    <s v="N"/>
    <s v="NAICS-22 Non-Cogen"/>
    <s v="ST"/>
    <s v="PC"/>
    <n v="0"/>
    <n v="0"/>
    <n v="2019"/>
    <s v=""/>
    <x v="10"/>
    <s v="petroleum"/>
    <b v="1"/>
    <x v="107"/>
    <x v="1"/>
  </r>
  <r>
    <n v="10464"/>
    <s v="N"/>
    <s v="NAICS-22 Non-Cogen"/>
    <s v="ST"/>
    <s v="TDF"/>
    <n v="54161"/>
    <n v="2695.7829999999999"/>
    <n v="2019"/>
    <n v="20091008.80894345"/>
    <x v="7"/>
    <s v="other"/>
    <b v="1"/>
    <x v="3488"/>
    <x v="1"/>
  </r>
  <r>
    <n v="10464"/>
    <s v="N"/>
    <s v="NAICS-22 Non-Cogen"/>
    <s v="ST"/>
    <s v="WDS"/>
    <n v="5671735"/>
    <n v="292435.95"/>
    <n v="2019"/>
    <n v="19394793.971124277"/>
    <x v="8"/>
    <s v="biomass"/>
    <b v="1"/>
    <x v="3489"/>
    <x v="1"/>
  </r>
  <r>
    <n v="10466"/>
    <s v="Y"/>
    <s v="Industrial NAICS Cogen"/>
    <s v="ST"/>
    <s v="PUR"/>
    <n v="167312"/>
    <n v="18794.72"/>
    <n v="2019"/>
    <n v="8902074.6252138894"/>
    <x v="7"/>
    <s v="other"/>
    <b v="0"/>
    <x v="3490"/>
    <x v="0"/>
  </r>
  <r>
    <n v="10467"/>
    <s v="N"/>
    <s v="NAICS-22 Non-Cogen"/>
    <s v="HY"/>
    <s v="WAT"/>
    <n v="138962"/>
    <n v="15610"/>
    <n v="2019"/>
    <n v="8902114.0294682905"/>
    <x v="0"/>
    <s v="hydro"/>
    <b v="1"/>
    <x v="3491"/>
    <x v="0"/>
  </r>
  <r>
    <n v="10472"/>
    <s v="N"/>
    <s v="Commercial NAICS Non-Cogen"/>
    <s v="IC"/>
    <s v="LFG"/>
    <n v="0"/>
    <n v="0"/>
    <n v="2019"/>
    <s v=""/>
    <x v="8"/>
    <s v="biomass"/>
    <b v="0"/>
    <x v="67"/>
    <x v="1"/>
  </r>
  <r>
    <n v="10472"/>
    <s v="N"/>
    <s v="Commercial NAICS Non-Cogen"/>
    <s v="ST"/>
    <s v="LFG"/>
    <n v="2402396"/>
    <n v="195597"/>
    <n v="2019"/>
    <n v="12282376.519067267"/>
    <x v="8"/>
    <s v="biomass"/>
    <b v="0"/>
    <x v="3492"/>
    <x v="0"/>
  </r>
  <r>
    <n v="10472"/>
    <s v="N"/>
    <s v="Commercial NAICS Non-Cogen"/>
    <s v="ST"/>
    <s v="NG"/>
    <n v="0"/>
    <n v="0"/>
    <n v="2019"/>
    <s v=""/>
    <x v="3"/>
    <s v="natural gas"/>
    <b v="0"/>
    <x v="30"/>
    <x v="1"/>
  </r>
  <r>
    <n v="10475"/>
    <s v="N"/>
    <s v="Industrial NAICS Non-Cogen"/>
    <s v="OT"/>
    <s v="BFG"/>
    <n v="0"/>
    <n v="100570"/>
    <n v="2019"/>
    <n v="0"/>
    <x v="7"/>
    <s v="other"/>
    <b v="0"/>
    <x v="260"/>
    <x v="0"/>
  </r>
  <r>
    <n v="10477"/>
    <s v="Y"/>
    <s v="Industrial NAICS Cogen"/>
    <s v="ST"/>
    <s v="BLQ"/>
    <n v="742202"/>
    <n v="144134.89000000001"/>
    <n v="2019"/>
    <n v="5149356.9669356253"/>
    <x v="8"/>
    <s v="biomass"/>
    <b v="0"/>
    <x v="3493"/>
    <x v="0"/>
  </r>
  <r>
    <n v="10477"/>
    <s v="Y"/>
    <s v="Industrial NAICS Cogen"/>
    <s v="ST"/>
    <s v="NG"/>
    <n v="261693"/>
    <n v="50820.766000000003"/>
    <n v="2019"/>
    <n v="5149332.0663446896"/>
    <x v="3"/>
    <s v="natural gas"/>
    <b v="0"/>
    <x v="3494"/>
    <x v="0"/>
  </r>
  <r>
    <n v="10477"/>
    <s v="Y"/>
    <s v="Industrial NAICS Cogen"/>
    <s v="ST"/>
    <s v="SUB"/>
    <n v="339804"/>
    <n v="65989.554000000004"/>
    <n v="2019"/>
    <n v="5149360.4578688312"/>
    <x v="2"/>
    <s v="hard coal"/>
    <b v="0"/>
    <x v="3495"/>
    <x v="0"/>
  </r>
  <r>
    <n v="10477"/>
    <s v="Y"/>
    <s v="Industrial NAICS Cogen"/>
    <s v="ST"/>
    <s v="WDS"/>
    <n v="147502"/>
    <n v="28644.785"/>
    <n v="2019"/>
    <n v="5149349.1747276159"/>
    <x v="8"/>
    <s v="biomass"/>
    <b v="0"/>
    <x v="3496"/>
    <x v="0"/>
  </r>
  <r>
    <n v="10478"/>
    <s v="Y"/>
    <s v="Commercial NAICS Cogen"/>
    <s v="CA"/>
    <s v="DFO"/>
    <n v="0"/>
    <n v="0"/>
    <n v="2019"/>
    <s v=""/>
    <x v="4"/>
    <s v="heavy or residual fuel oil"/>
    <b v="0"/>
    <x v="10"/>
    <x v="1"/>
  </r>
  <r>
    <n v="10478"/>
    <s v="Y"/>
    <s v="Commercial NAICS Cogen"/>
    <s v="CA"/>
    <s v="NG"/>
    <n v="0"/>
    <n v="0"/>
    <n v="2019"/>
    <s v=""/>
    <x v="1"/>
    <s v="natural gas"/>
    <b v="0"/>
    <x v="435"/>
    <x v="1"/>
  </r>
  <r>
    <n v="10478"/>
    <s v="Y"/>
    <s v="Commercial NAICS Cogen"/>
    <s v="CT"/>
    <s v="DFO"/>
    <n v="0"/>
    <n v="0"/>
    <n v="2019"/>
    <s v=""/>
    <x v="4"/>
    <s v="heavy or residual fuel oil"/>
    <b v="0"/>
    <x v="10"/>
    <x v="1"/>
  </r>
  <r>
    <n v="10478"/>
    <s v="Y"/>
    <s v="Commercial NAICS Cogen"/>
    <s v="CT"/>
    <s v="NG"/>
    <n v="0"/>
    <n v="0"/>
    <n v="2019"/>
    <s v=""/>
    <x v="1"/>
    <s v="natural gas"/>
    <b v="0"/>
    <x v="435"/>
    <x v="1"/>
  </r>
  <r>
    <n v="10479"/>
    <s v="N"/>
    <s v="NAICS-22 Non-Cogen"/>
    <s v="BT"/>
    <s v="GEO"/>
    <n v="733090"/>
    <n v="82351"/>
    <n v="2019"/>
    <n v="8902016.976114437"/>
    <x v="12"/>
    <s v="geothermal"/>
    <b v="1"/>
    <x v="3497"/>
    <x v="0"/>
  </r>
  <r>
    <n v="10480"/>
    <s v="N"/>
    <s v="NAICS-22 Non-Cogen"/>
    <s v="BT"/>
    <s v="GEO"/>
    <n v="510538"/>
    <n v="57351"/>
    <n v="2019"/>
    <n v="8901989.5032344684"/>
    <x v="12"/>
    <s v="geothermal"/>
    <b v="1"/>
    <x v="3498"/>
    <x v="0"/>
  </r>
  <r>
    <n v="10481"/>
    <s v="N"/>
    <s v="NAICS-22 Non-Cogen"/>
    <s v="BT"/>
    <s v="GEO"/>
    <n v="610651"/>
    <n v="68597"/>
    <n v="2019"/>
    <n v="8902007.3764158767"/>
    <x v="12"/>
    <s v="geothermal"/>
    <b v="1"/>
    <x v="3499"/>
    <x v="0"/>
  </r>
  <r>
    <n v="10486"/>
    <s v="Y"/>
    <s v="Industrial NAICS Cogen"/>
    <s v="ST"/>
    <s v="BLQ"/>
    <n v="844420"/>
    <n v="205412.84"/>
    <n v="2019"/>
    <n v="4110843.3143711947"/>
    <x v="8"/>
    <s v="biomass"/>
    <b v="0"/>
    <x v="3500"/>
    <x v="0"/>
  </r>
  <r>
    <n v="10486"/>
    <s v="Y"/>
    <s v="Industrial NAICS Cogen"/>
    <s v="ST"/>
    <s v="NG"/>
    <n v="280162"/>
    <n v="68152.123000000007"/>
    <n v="2019"/>
    <n v="4110833.0550465756"/>
    <x v="3"/>
    <s v="natural gas"/>
    <b v="0"/>
    <x v="3501"/>
    <x v="0"/>
  </r>
  <r>
    <n v="10486"/>
    <s v="Y"/>
    <s v="Industrial NAICS Cogen"/>
    <s v="ST"/>
    <s v="SLW"/>
    <n v="11499"/>
    <n v="2797.2089999999998"/>
    <n v="2019"/>
    <n v="4110883.3841160955"/>
    <x v="8"/>
    <s v="biomass"/>
    <b v="0"/>
    <x v="3502"/>
    <x v="0"/>
  </r>
  <r>
    <n v="10486"/>
    <s v="Y"/>
    <s v="Industrial NAICS Cogen"/>
    <s v="ST"/>
    <s v="WDS"/>
    <n v="171304"/>
    <n v="41670.828999999998"/>
    <n v="2019"/>
    <n v="4110885.3389981757"/>
    <x v="8"/>
    <s v="biomass"/>
    <b v="0"/>
    <x v="3503"/>
    <x v="0"/>
  </r>
  <r>
    <n v="10487"/>
    <s v="N"/>
    <s v="Industrial NAICS Non-Cogen"/>
    <s v="HY"/>
    <s v="WAT"/>
    <n v="609761"/>
    <n v="68497"/>
    <n v="2019"/>
    <n v="8902010.3070207462"/>
    <x v="0"/>
    <s v="hydro"/>
    <b v="0"/>
    <x v="3504"/>
    <x v="0"/>
  </r>
  <r>
    <n v="10488"/>
    <s v="Y"/>
    <s v="Industrial NAICS Cogen"/>
    <s v="ST"/>
    <s v="BLQ"/>
    <n v="990809"/>
    <n v="213691.17"/>
    <n v="2019"/>
    <n v="4636639.8761352655"/>
    <x v="8"/>
    <s v="biomass"/>
    <b v="0"/>
    <x v="3505"/>
    <x v="0"/>
  </r>
  <r>
    <n v="10488"/>
    <s v="Y"/>
    <s v="Industrial NAICS Cogen"/>
    <s v="ST"/>
    <s v="DFO"/>
    <n v="0"/>
    <n v="0"/>
    <n v="2019"/>
    <s v=""/>
    <x v="4"/>
    <s v="heavy or residual fuel oil"/>
    <b v="0"/>
    <x v="10"/>
    <x v="1"/>
  </r>
  <r>
    <n v="10488"/>
    <s v="Y"/>
    <s v="Industrial NAICS Cogen"/>
    <s v="ST"/>
    <s v="LIG"/>
    <n v="0"/>
    <n v="0"/>
    <n v="2019"/>
    <s v=""/>
    <x v="6"/>
    <s v="lignite"/>
    <b v="0"/>
    <x v="210"/>
    <x v="1"/>
  </r>
  <r>
    <n v="10488"/>
    <s v="Y"/>
    <s v="Industrial NAICS Cogen"/>
    <s v="ST"/>
    <s v="NG"/>
    <n v="471338"/>
    <n v="101655.03"/>
    <n v="2019"/>
    <n v="4636642.1809132323"/>
    <x v="3"/>
    <s v="natural gas"/>
    <b v="0"/>
    <x v="3506"/>
    <x v="0"/>
  </r>
  <r>
    <n v="10488"/>
    <s v="Y"/>
    <s v="Industrial NAICS Cogen"/>
    <s v="ST"/>
    <s v="TDF"/>
    <n v="0"/>
    <n v="0"/>
    <n v="2019"/>
    <s v=""/>
    <x v="7"/>
    <s v="other"/>
    <b v="0"/>
    <x v="39"/>
    <x v="1"/>
  </r>
  <r>
    <n v="10488"/>
    <s v="Y"/>
    <s v="Industrial NAICS Cogen"/>
    <s v="ST"/>
    <s v="WDS"/>
    <n v="311674"/>
    <n v="67219.941999999995"/>
    <n v="2019"/>
    <n v="4636630.0048280312"/>
    <x v="8"/>
    <s v="biomass"/>
    <b v="0"/>
    <x v="3507"/>
    <x v="0"/>
  </r>
  <r>
    <n v="10490"/>
    <s v="N"/>
    <s v="NAICS-22 Non-Cogen"/>
    <s v="HY"/>
    <s v="WAT"/>
    <n v="83394"/>
    <n v="9368"/>
    <n v="2019"/>
    <n v="8902006.8317677192"/>
    <x v="0"/>
    <s v="hydro"/>
    <b v="1"/>
    <x v="3508"/>
    <x v="0"/>
  </r>
  <r>
    <n v="10491"/>
    <s v="Y"/>
    <s v="Industrial NAICS Cogen"/>
    <s v="ST"/>
    <s v="BIT"/>
    <n v="0"/>
    <n v="0"/>
    <n v="2019"/>
    <s v=""/>
    <x v="2"/>
    <s v="hard coal"/>
    <b v="0"/>
    <x v="5"/>
    <x v="1"/>
  </r>
  <r>
    <n v="10491"/>
    <s v="Y"/>
    <s v="Industrial NAICS Cogen"/>
    <s v="ST"/>
    <s v="NG"/>
    <n v="0"/>
    <n v="0"/>
    <n v="2019"/>
    <s v=""/>
    <x v="3"/>
    <s v="natural gas"/>
    <b v="0"/>
    <x v="30"/>
    <x v="1"/>
  </r>
  <r>
    <n v="10491"/>
    <s v="Y"/>
    <s v="Industrial NAICS Cogen"/>
    <s v="ST"/>
    <s v="RFO"/>
    <n v="0"/>
    <n v="0"/>
    <n v="2019"/>
    <s v=""/>
    <x v="4"/>
    <s v="heavy or residual fuel oil"/>
    <b v="0"/>
    <x v="10"/>
    <x v="1"/>
  </r>
  <r>
    <n v="10491"/>
    <s v="Y"/>
    <s v="Industrial NAICS Cogen"/>
    <s v="ST"/>
    <s v="SLW"/>
    <n v="0"/>
    <n v="0"/>
    <n v="2019"/>
    <s v=""/>
    <x v="8"/>
    <s v="biomass"/>
    <b v="0"/>
    <x v="67"/>
    <x v="1"/>
  </r>
  <r>
    <n v="10493"/>
    <s v="N"/>
    <s v="NAICS-22 Non-Cogen"/>
    <s v="HY"/>
    <s v="WAT"/>
    <n v="2260930"/>
    <n v="253980"/>
    <n v="2019"/>
    <n v="8902000.1574927159"/>
    <x v="0"/>
    <s v="hydro"/>
    <b v="1"/>
    <x v="3509"/>
    <x v="0"/>
  </r>
  <r>
    <n v="10494"/>
    <s v="N"/>
    <s v="NAICS-22 Non-Cogen"/>
    <s v="HY"/>
    <s v="WAT"/>
    <n v="527203"/>
    <n v="59223"/>
    <n v="2019"/>
    <n v="8901997.5347415693"/>
    <x v="0"/>
    <s v="hydro"/>
    <b v="1"/>
    <x v="3510"/>
    <x v="0"/>
  </r>
  <r>
    <n v="10495"/>
    <s v="Y"/>
    <s v="NAICS-22 Cogen"/>
    <s v="ST"/>
    <s v="BIT"/>
    <n v="325521"/>
    <n v="60525.192999999999"/>
    <n v="2019"/>
    <n v="5378272.8127773171"/>
    <x v="2"/>
    <s v="hard coal"/>
    <b v="0"/>
    <x v="3511"/>
    <x v="0"/>
  </r>
  <r>
    <n v="10495"/>
    <s v="Y"/>
    <s v="NAICS-22 Cogen"/>
    <s v="ST"/>
    <s v="BLQ"/>
    <n v="1535438"/>
    <n v="285880.68"/>
    <n v="2019"/>
    <n v="5370905.0922923507"/>
    <x v="8"/>
    <s v="biomass"/>
    <b v="0"/>
    <x v="3512"/>
    <x v="0"/>
  </r>
  <r>
    <n v="10495"/>
    <s v="Y"/>
    <s v="NAICS-22 Cogen"/>
    <s v="ST"/>
    <s v="DFO"/>
    <n v="0"/>
    <n v="0"/>
    <n v="2019"/>
    <s v=""/>
    <x v="4"/>
    <s v="heavy or residual fuel oil"/>
    <b v="0"/>
    <x v="10"/>
    <x v="1"/>
  </r>
  <r>
    <n v="10495"/>
    <s v="Y"/>
    <s v="NAICS-22 Cogen"/>
    <s v="ST"/>
    <s v="RFO"/>
    <n v="53329"/>
    <n v="9941.1319999999996"/>
    <n v="2019"/>
    <n v="5364479.618618886"/>
    <x v="4"/>
    <s v="heavy or residual fuel oil"/>
    <b v="0"/>
    <x v="3513"/>
    <x v="0"/>
  </r>
  <r>
    <n v="10495"/>
    <s v="Y"/>
    <s v="NAICS-22 Cogen"/>
    <s v="ST"/>
    <s v="SLW"/>
    <n v="21674"/>
    <n v="4035.8850000000002"/>
    <n v="2019"/>
    <n v="5370321.5032142885"/>
    <x v="8"/>
    <s v="biomass"/>
    <b v="0"/>
    <x v="3514"/>
    <x v="0"/>
  </r>
  <r>
    <n v="10495"/>
    <s v="Y"/>
    <s v="NAICS-22 Cogen"/>
    <s v="ST"/>
    <s v="TDF"/>
    <n v="650586"/>
    <n v="121240.75"/>
    <n v="2019"/>
    <n v="5366067.1020263406"/>
    <x v="7"/>
    <s v="other"/>
    <b v="0"/>
    <x v="3515"/>
    <x v="0"/>
  </r>
  <r>
    <n v="10495"/>
    <s v="Y"/>
    <s v="NAICS-22 Cogen"/>
    <s v="ST"/>
    <s v="WDS"/>
    <n v="421075"/>
    <n v="78377.361999999994"/>
    <n v="2019"/>
    <n v="5372405.8740328616"/>
    <x v="8"/>
    <s v="biomass"/>
    <b v="0"/>
    <x v="3516"/>
    <x v="0"/>
  </r>
  <r>
    <n v="10496"/>
    <s v="Y"/>
    <s v="NAICS-22 Cogen"/>
    <s v="GT"/>
    <s v="NG"/>
    <n v="3764350"/>
    <n v="631135"/>
    <n v="2019"/>
    <n v="5964413.3188620498"/>
    <x v="3"/>
    <s v="natural gas"/>
    <b v="0"/>
    <x v="3517"/>
    <x v="0"/>
  </r>
  <r>
    <n v="10501"/>
    <s v="Y"/>
    <s v="NAICS-22 Cogen"/>
    <s v="GT"/>
    <s v="NG"/>
    <n v="0"/>
    <n v="0"/>
    <n v="2019"/>
    <s v=""/>
    <x v="3"/>
    <s v="natural gas"/>
    <b v="0"/>
    <x v="30"/>
    <x v="1"/>
  </r>
  <r>
    <n v="10503"/>
    <s v="N"/>
    <s v="NAICS-22 Non-Cogen"/>
    <s v="ST"/>
    <s v="MSB"/>
    <n v="712397"/>
    <n v="34440.286"/>
    <n v="2019"/>
    <n v="20684990.827311944"/>
    <x v="14"/>
    <s v="municipal solid waste"/>
    <b v="1"/>
    <x v="3518"/>
    <x v="0"/>
  </r>
  <r>
    <n v="10503"/>
    <s v="N"/>
    <s v="NAICS-22 Non-Cogen"/>
    <s v="ST"/>
    <s v="MSN"/>
    <n v="870701"/>
    <n v="42093.474999999999"/>
    <n v="2019"/>
    <n v="20684939.886763923"/>
    <x v="14"/>
    <s v="municipal solid waste"/>
    <b v="1"/>
    <x v="3519"/>
    <x v="0"/>
  </r>
  <r>
    <n v="10503"/>
    <s v="N"/>
    <s v="NAICS-22 Non-Cogen"/>
    <s v="ST"/>
    <s v="NG"/>
    <n v="527"/>
    <n v="25.239000000000001"/>
    <n v="2019"/>
    <n v="20880383.533420499"/>
    <x v="3"/>
    <s v="natural gas"/>
    <b v="1"/>
    <x v="3520"/>
    <x v="0"/>
  </r>
  <r>
    <n v="10504"/>
    <s v="Y"/>
    <s v="Industrial NAICS Cogen"/>
    <s v="ST"/>
    <s v="BIT"/>
    <n v="103672"/>
    <n v="21008.467000000001"/>
    <n v="2019"/>
    <n v="4934772.2515878947"/>
    <x v="2"/>
    <s v="hard coal"/>
    <b v="0"/>
    <x v="3521"/>
    <x v="0"/>
  </r>
  <r>
    <n v="10504"/>
    <s v="Y"/>
    <s v="Industrial NAICS Cogen"/>
    <s v="ST"/>
    <s v="DFO"/>
    <n v="0"/>
    <n v="0"/>
    <n v="2019"/>
    <s v=""/>
    <x v="4"/>
    <s v="heavy or residual fuel oil"/>
    <b v="0"/>
    <x v="10"/>
    <x v="1"/>
  </r>
  <r>
    <n v="10504"/>
    <s v="Y"/>
    <s v="Industrial NAICS Cogen"/>
    <s v="ST"/>
    <s v="NG"/>
    <n v="154113"/>
    <n v="31229.936000000002"/>
    <n v="2019"/>
    <n v="4934784.3684341842"/>
    <x v="3"/>
    <s v="natural gas"/>
    <b v="0"/>
    <x v="3522"/>
    <x v="0"/>
  </r>
  <r>
    <n v="10504"/>
    <s v="Y"/>
    <s v="Industrial NAICS Cogen"/>
    <s v="ST"/>
    <s v="SUB"/>
    <n v="0"/>
    <n v="0"/>
    <n v="2019"/>
    <s v=""/>
    <x v="2"/>
    <s v="hard coal"/>
    <b v="0"/>
    <x v="5"/>
    <x v="1"/>
  </r>
  <r>
    <n v="10511"/>
    <s v="Y"/>
    <s v="Industrial NAICS Cogen"/>
    <s v="ST"/>
    <s v="NG"/>
    <n v="201713"/>
    <n v="39172.682999999997"/>
    <n v="2019"/>
    <n v="5149328.1683054492"/>
    <x v="3"/>
    <s v="natural gas"/>
    <b v="0"/>
    <x v="3523"/>
    <x v="0"/>
  </r>
  <r>
    <n v="10511"/>
    <s v="Y"/>
    <s v="Industrial NAICS Cogen"/>
    <s v="ST"/>
    <s v="RFO"/>
    <n v="0"/>
    <n v="0"/>
    <n v="2019"/>
    <s v=""/>
    <x v="4"/>
    <s v="heavy or residual fuel oil"/>
    <b v="0"/>
    <x v="10"/>
    <x v="1"/>
  </r>
  <r>
    <n v="10511"/>
    <s v="Y"/>
    <s v="Industrial NAICS Cogen"/>
    <s v="ST"/>
    <s v="WDL"/>
    <n v="346998"/>
    <n v="67386.81"/>
    <n v="2019"/>
    <n v="5149345.9921904597"/>
    <x v="8"/>
    <s v="biomass"/>
    <b v="0"/>
    <x v="3524"/>
    <x v="0"/>
  </r>
  <r>
    <n v="10511"/>
    <s v="Y"/>
    <s v="Industrial NAICS Cogen"/>
    <s v="ST"/>
    <s v="WDS"/>
    <n v="126060"/>
    <n v="24481.125"/>
    <n v="2019"/>
    <n v="5149273.1645298162"/>
    <x v="8"/>
    <s v="biomass"/>
    <b v="0"/>
    <x v="2327"/>
    <x v="0"/>
  </r>
  <r>
    <n v="10519"/>
    <s v="N"/>
    <s v="NAICS-22 Non-Cogen"/>
    <s v="HY"/>
    <s v="WAT"/>
    <n v="61434"/>
    <n v="6901"/>
    <n v="2019"/>
    <n v="8902188.0886828005"/>
    <x v="0"/>
    <s v="hydro"/>
    <b v="1"/>
    <x v="3525"/>
    <x v="1"/>
  </r>
  <r>
    <n v="10520"/>
    <s v="N"/>
    <s v="NAICS-22 Non-Cogen"/>
    <s v="HY"/>
    <s v="WAT"/>
    <n v="209081"/>
    <n v="23487"/>
    <n v="2019"/>
    <n v="8901988.3339719828"/>
    <x v="0"/>
    <s v="hydro"/>
    <b v="1"/>
    <x v="3526"/>
    <x v="0"/>
  </r>
  <r>
    <n v="10521"/>
    <s v="Y"/>
    <s v="Industrial NAICS Cogen"/>
    <s v="CA"/>
    <s v="DFO"/>
    <n v="6324"/>
    <n v="1078.5250000000001"/>
    <n v="2019"/>
    <n v="5863563.6633365005"/>
    <x v="4"/>
    <s v="heavy or residual fuel oil"/>
    <b v="0"/>
    <x v="3527"/>
    <x v="0"/>
  </r>
  <r>
    <n v="10521"/>
    <s v="Y"/>
    <s v="Industrial NAICS Cogen"/>
    <s v="CA"/>
    <s v="NG"/>
    <n v="51892"/>
    <n v="8851.3649999999998"/>
    <n v="2019"/>
    <n v="5862598.5935502611"/>
    <x v="1"/>
    <s v="natural gas"/>
    <b v="0"/>
    <x v="3528"/>
    <x v="0"/>
  </r>
  <r>
    <n v="10521"/>
    <s v="Y"/>
    <s v="Industrial NAICS Cogen"/>
    <s v="CT"/>
    <s v="DFO"/>
    <n v="0"/>
    <n v="0"/>
    <n v="2019"/>
    <s v=""/>
    <x v="4"/>
    <s v="heavy or residual fuel oil"/>
    <b v="0"/>
    <x v="10"/>
    <x v="1"/>
  </r>
  <r>
    <n v="10521"/>
    <s v="Y"/>
    <s v="Industrial NAICS Cogen"/>
    <s v="CT"/>
    <s v="NG"/>
    <n v="634812"/>
    <n v="108870.86"/>
    <n v="2019"/>
    <n v="5830871.548181029"/>
    <x v="1"/>
    <s v="natural gas"/>
    <b v="0"/>
    <x v="3529"/>
    <x v="0"/>
  </r>
  <r>
    <n v="10523"/>
    <s v="N"/>
    <s v="NAICS-22 Non-Cogen"/>
    <s v="HY"/>
    <s v="WAT"/>
    <n v="173899"/>
    <n v="19535"/>
    <n v="2019"/>
    <n v="8901919.6314307656"/>
    <x v="0"/>
    <s v="hydro"/>
    <b v="1"/>
    <x v="3530"/>
    <x v="0"/>
  </r>
  <r>
    <n v="10525"/>
    <s v="N"/>
    <s v="NAICS-22 Non-Cogen"/>
    <s v="ST"/>
    <s v="NG"/>
    <n v="0"/>
    <n v="0"/>
    <n v="2019"/>
    <s v=""/>
    <x v="3"/>
    <s v="natural gas"/>
    <b v="1"/>
    <x v="30"/>
    <x v="1"/>
  </r>
  <r>
    <n v="10525"/>
    <s v="N"/>
    <s v="NAICS-22 Non-Cogen"/>
    <s v="ST"/>
    <s v="OBS"/>
    <n v="1403133"/>
    <n v="86233.663"/>
    <n v="2019"/>
    <n v="16271290.713929201"/>
    <x v="8"/>
    <s v="biomass"/>
    <b v="1"/>
    <x v="3531"/>
    <x v="0"/>
  </r>
  <r>
    <n v="10525"/>
    <s v="N"/>
    <s v="NAICS-22 Non-Cogen"/>
    <s v="ST"/>
    <s v="WDS"/>
    <n v="3814331"/>
    <n v="240374.34"/>
    <n v="2019"/>
    <n v="15868295.259801857"/>
    <x v="8"/>
    <s v="biomass"/>
    <b v="1"/>
    <x v="3532"/>
    <x v="0"/>
  </r>
  <r>
    <n v="10525"/>
    <s v="N"/>
    <s v="NAICS-22 Non-Cogen"/>
    <s v="ST"/>
    <s v="WO"/>
    <n v="0"/>
    <n v="0"/>
    <n v="2019"/>
    <s v=""/>
    <x v="13"/>
    <s v="crude oil"/>
    <b v="1"/>
    <x v="370"/>
    <x v="1"/>
  </r>
  <r>
    <n v="10526"/>
    <s v="N"/>
    <s v="NAICS-22 Non-Cogen"/>
    <s v="HY"/>
    <s v="WAT"/>
    <n v="249514"/>
    <n v="28029"/>
    <n v="2019"/>
    <n v="8901994.3629811965"/>
    <x v="0"/>
    <s v="hydro"/>
    <b v="1"/>
    <x v="3533"/>
    <x v="0"/>
  </r>
  <r>
    <n v="10530"/>
    <s v="N"/>
    <s v="NAICS-22 Non-Cogen"/>
    <s v="HY"/>
    <s v="WAT"/>
    <n v="220699"/>
    <n v="24792"/>
    <n v="2019"/>
    <n v="8902024.8467247505"/>
    <x v="0"/>
    <s v="hydro"/>
    <b v="1"/>
    <x v="3534"/>
    <x v="0"/>
  </r>
  <r>
    <n v="10531"/>
    <s v="N"/>
    <s v="NAICS-22 Non-Cogen"/>
    <s v="HY"/>
    <s v="WAT"/>
    <n v="450672"/>
    <n v="50626"/>
    <n v="2019"/>
    <n v="8901987.1212420501"/>
    <x v="0"/>
    <s v="hydro"/>
    <b v="1"/>
    <x v="3535"/>
    <x v="0"/>
  </r>
  <r>
    <n v="10532"/>
    <s v="N"/>
    <s v="NAICS-22 Non-Cogen"/>
    <s v="IC"/>
    <s v="LFG"/>
    <n v="138319"/>
    <n v="11785"/>
    <n v="2019"/>
    <n v="11736868.901145523"/>
    <x v="8"/>
    <s v="biomass"/>
    <b v="1"/>
    <x v="3484"/>
    <x v="0"/>
  </r>
  <r>
    <n v="10538"/>
    <s v="N"/>
    <s v="NAICS-22 Non-Cogen"/>
    <s v="HY"/>
    <s v="WAT"/>
    <n v="131411"/>
    <n v="14762"/>
    <n v="2019"/>
    <n v="8901978.0517545044"/>
    <x v="0"/>
    <s v="hydro"/>
    <b v="1"/>
    <x v="3536"/>
    <x v="0"/>
  </r>
  <r>
    <n v="10539"/>
    <s v="N"/>
    <s v="NAICS-22 Non-Cogen"/>
    <s v="HY"/>
    <s v="WAT"/>
    <n v="52923"/>
    <n v="5945"/>
    <n v="2019"/>
    <n v="8902102.6072329693"/>
    <x v="0"/>
    <s v="hydro"/>
    <b v="1"/>
    <x v="3537"/>
    <x v="0"/>
  </r>
  <r>
    <n v="10540"/>
    <s v="N"/>
    <s v="NAICS-22 Non-Cogen"/>
    <s v="HY"/>
    <s v="WAT"/>
    <n v="40191"/>
    <n v="4515"/>
    <n v="2019"/>
    <n v="8901661.1295681056"/>
    <x v="0"/>
    <s v="hydro"/>
    <b v="1"/>
    <x v="3538"/>
    <x v="0"/>
  </r>
  <r>
    <n v="10544"/>
    <s v="N"/>
    <s v="NAICS-22 Non-Cogen"/>
    <s v="HY"/>
    <s v="WAT"/>
    <n v="104635"/>
    <n v="11754"/>
    <n v="2019"/>
    <n v="8902075.8890590426"/>
    <x v="0"/>
    <s v="hydro"/>
    <b v="1"/>
    <x v="3539"/>
    <x v="0"/>
  </r>
  <r>
    <n v="10545"/>
    <s v="N"/>
    <s v="NAICS-22 Non-Cogen"/>
    <s v="HY"/>
    <s v="WAT"/>
    <n v="69167"/>
    <n v="7770"/>
    <n v="2019"/>
    <n v="8901801.8018018026"/>
    <x v="0"/>
    <s v="hydro"/>
    <b v="1"/>
    <x v="3540"/>
    <x v="0"/>
  </r>
  <r>
    <n v="10546"/>
    <s v="N"/>
    <s v="NAICS-22 Non-Cogen"/>
    <s v="HY"/>
    <s v="WAT"/>
    <n v="41795"/>
    <n v="4695"/>
    <n v="2019"/>
    <n v="8902023.4291799776"/>
    <x v="0"/>
    <s v="hydro"/>
    <b v="1"/>
    <x v="3541"/>
    <x v="0"/>
  </r>
  <r>
    <n v="10547"/>
    <s v="N"/>
    <s v="NAICS-22 Non-Cogen"/>
    <s v="HY"/>
    <s v="WAT"/>
    <n v="266303"/>
    <n v="29915"/>
    <n v="2019"/>
    <n v="8901988.9687447753"/>
    <x v="0"/>
    <s v="hydro"/>
    <b v="1"/>
    <x v="3542"/>
    <x v="0"/>
  </r>
  <r>
    <n v="10548"/>
    <s v="Y"/>
    <s v="Commercial NAICS Cogen"/>
    <s v="GT"/>
    <s v="DFO"/>
    <n v="0"/>
    <n v="0"/>
    <n v="2019"/>
    <s v=""/>
    <x v="4"/>
    <s v="heavy or residual fuel oil"/>
    <b v="0"/>
    <x v="10"/>
    <x v="1"/>
  </r>
  <r>
    <n v="10548"/>
    <s v="Y"/>
    <s v="Commercial NAICS Cogen"/>
    <s v="GT"/>
    <s v="KER"/>
    <n v="0"/>
    <n v="0"/>
    <n v="2019"/>
    <s v=""/>
    <x v="7"/>
    <s v="other"/>
    <b v="0"/>
    <x v="39"/>
    <x v="1"/>
  </r>
  <r>
    <n v="10548"/>
    <s v="Y"/>
    <s v="Commercial NAICS Cogen"/>
    <s v="GT"/>
    <s v="NG"/>
    <n v="300921"/>
    <n v="33356"/>
    <n v="2019"/>
    <n v="9021495.383139465"/>
    <x v="3"/>
    <s v="natural gas"/>
    <b v="0"/>
    <x v="3543"/>
    <x v="0"/>
  </r>
  <r>
    <n v="10549"/>
    <s v="N"/>
    <s v="NAICS-22 Non-Cogen"/>
    <s v="IC"/>
    <s v="LFG"/>
    <n v="2880"/>
    <n v="278"/>
    <n v="2019"/>
    <n v="10359712.230215827"/>
    <x v="8"/>
    <s v="biomass"/>
    <b v="1"/>
    <x v="3544"/>
    <x v="0"/>
  </r>
  <r>
    <n v="10550"/>
    <s v="N"/>
    <s v="NAICS-22 Non-Cogen"/>
    <s v="HY"/>
    <s v="WAT"/>
    <n v="56807"/>
    <n v="6381.4"/>
    <n v="2019"/>
    <n v="8901965.0860312786"/>
    <x v="0"/>
    <s v="hydro"/>
    <b v="1"/>
    <x v="3545"/>
    <x v="0"/>
  </r>
  <r>
    <n v="10553"/>
    <s v="N"/>
    <s v="Industrial NAICS Non-Cogen"/>
    <s v="IC"/>
    <s v="DFO"/>
    <n v="211"/>
    <n v="70"/>
    <n v="2019"/>
    <n v="3014285.7142857141"/>
    <x v="4"/>
    <s v="heavy or residual fuel oil"/>
    <b v="0"/>
    <x v="3546"/>
    <x v="0"/>
  </r>
  <r>
    <n v="10554"/>
    <s v="Y"/>
    <s v="Industrial NAICS Cogen"/>
    <s v="CA"/>
    <s v="NG"/>
    <n v="156681"/>
    <n v="584024.1"/>
    <n v="2019"/>
    <n v="268278.31248744705"/>
    <x v="1"/>
    <s v="natural gas"/>
    <b v="0"/>
    <x v="3547"/>
    <x v="0"/>
  </r>
  <r>
    <n v="10554"/>
    <s v="Y"/>
    <s v="Industrial NAICS Cogen"/>
    <s v="CA"/>
    <s v="OG"/>
    <n v="237724"/>
    <n v="47984.249000000003"/>
    <n v="2019"/>
    <n v="4954209.0363860857"/>
    <x v="7"/>
    <s v="other"/>
    <b v="0"/>
    <x v="3548"/>
    <x v="0"/>
  </r>
  <r>
    <n v="10554"/>
    <s v="Y"/>
    <s v="Industrial NAICS Cogen"/>
    <s v="CT"/>
    <s v="NG"/>
    <n v="19093637"/>
    <n v="3301583.2"/>
    <n v="2019"/>
    <n v="5783176.0835225964"/>
    <x v="1"/>
    <s v="natural gas"/>
    <b v="0"/>
    <x v="3549"/>
    <x v="0"/>
  </r>
  <r>
    <n v="10554"/>
    <s v="Y"/>
    <s v="Industrial NAICS Cogen"/>
    <s v="CT"/>
    <s v="OG"/>
    <n v="0"/>
    <n v="0"/>
    <n v="2019"/>
    <s v=""/>
    <x v="7"/>
    <s v="other"/>
    <b v="0"/>
    <x v="39"/>
    <x v="1"/>
  </r>
  <r>
    <n v="10555"/>
    <s v="N"/>
    <s v="NAICS-22 Non-Cogen"/>
    <s v="HY"/>
    <s v="WAT"/>
    <n v="135374"/>
    <n v="15207"/>
    <n v="2019"/>
    <n v="8902084.5663181432"/>
    <x v="0"/>
    <s v="hydro"/>
    <b v="1"/>
    <x v="3550"/>
    <x v="0"/>
  </r>
  <r>
    <n v="10556"/>
    <s v="N"/>
    <s v="NAICS-22 Non-Cogen"/>
    <s v="HY"/>
    <s v="WAT"/>
    <n v="779547"/>
    <n v="87570"/>
    <n v="2019"/>
    <n v="8901986.9818430971"/>
    <x v="0"/>
    <s v="hydro"/>
    <b v="1"/>
    <x v="3551"/>
    <x v="0"/>
  </r>
  <r>
    <n v="10560"/>
    <s v="Y"/>
    <s v="Industrial NAICS Cogen"/>
    <s v="ST"/>
    <s v="BLQ"/>
    <n v="1417486"/>
    <n v="339105.97"/>
    <n v="2019"/>
    <n v="4180067.9592871815"/>
    <x v="8"/>
    <s v="biomass"/>
    <b v="0"/>
    <x v="3552"/>
    <x v="0"/>
  </r>
  <r>
    <n v="10560"/>
    <s v="Y"/>
    <s v="Industrial NAICS Cogen"/>
    <s v="ST"/>
    <s v="DFO"/>
    <n v="0"/>
    <n v="0"/>
    <n v="2019"/>
    <s v=""/>
    <x v="4"/>
    <s v="heavy or residual fuel oil"/>
    <b v="0"/>
    <x v="10"/>
    <x v="1"/>
  </r>
  <r>
    <n v="10560"/>
    <s v="Y"/>
    <s v="Industrial NAICS Cogen"/>
    <s v="ST"/>
    <s v="NG"/>
    <n v="191584"/>
    <n v="45832.508999999998"/>
    <n v="2019"/>
    <n v="4180089.7262683138"/>
    <x v="3"/>
    <s v="natural gas"/>
    <b v="0"/>
    <x v="3553"/>
    <x v="0"/>
  </r>
  <r>
    <n v="10560"/>
    <s v="Y"/>
    <s v="Industrial NAICS Cogen"/>
    <s v="ST"/>
    <s v="RFO"/>
    <n v="18373"/>
    <n v="4395.21"/>
    <n v="2019"/>
    <n v="4180232.5713674654"/>
    <x v="4"/>
    <s v="heavy or residual fuel oil"/>
    <b v="0"/>
    <x v="3554"/>
    <x v="0"/>
  </r>
  <r>
    <n v="10560"/>
    <s v="Y"/>
    <s v="Industrial NAICS Cogen"/>
    <s v="ST"/>
    <s v="WDS"/>
    <n v="252552"/>
    <n v="60418.021000000001"/>
    <n v="2019"/>
    <n v="4180077.3315630443"/>
    <x v="8"/>
    <s v="biomass"/>
    <b v="0"/>
    <x v="3555"/>
    <x v="0"/>
  </r>
  <r>
    <n v="10562"/>
    <s v="Y"/>
    <s v="Industrial NAICS Cogen"/>
    <s v="ST"/>
    <s v="DFO"/>
    <n v="1185"/>
    <n v="161.643"/>
    <n v="2019"/>
    <n v="7330970.1007776391"/>
    <x v="4"/>
    <s v="heavy or residual fuel oil"/>
    <b v="0"/>
    <x v="3556"/>
    <x v="0"/>
  </r>
  <r>
    <n v="10562"/>
    <s v="Y"/>
    <s v="Industrial NAICS Cogen"/>
    <s v="ST"/>
    <s v="NG"/>
    <n v="92778"/>
    <n v="12664.352999999999"/>
    <n v="2019"/>
    <n v="7325917.0839599939"/>
    <x v="3"/>
    <s v="natural gas"/>
    <b v="0"/>
    <x v="3557"/>
    <x v="0"/>
  </r>
  <r>
    <n v="10562"/>
    <s v="Y"/>
    <s v="Industrial NAICS Cogen"/>
    <s v="ST"/>
    <s v="OBS"/>
    <n v="90465"/>
    <n v="12348.593999999999"/>
    <n v="2019"/>
    <n v="7325935.2441257685"/>
    <x v="8"/>
    <s v="biomass"/>
    <b v="0"/>
    <x v="3558"/>
    <x v="0"/>
  </r>
  <r>
    <n v="10562"/>
    <s v="Y"/>
    <s v="Industrial NAICS Cogen"/>
    <s v="ST"/>
    <s v="RFO"/>
    <n v="1899"/>
    <n v="259.05900000000003"/>
    <n v="2019"/>
    <n v="7330376.4779451778"/>
    <x v="4"/>
    <s v="heavy or residual fuel oil"/>
    <b v="0"/>
    <x v="3559"/>
    <x v="0"/>
  </r>
  <r>
    <n v="10562"/>
    <s v="Y"/>
    <s v="Industrial NAICS Cogen"/>
    <s v="ST"/>
    <s v="TDF"/>
    <n v="19317"/>
    <n v="2636.7559999999999"/>
    <n v="2019"/>
    <n v="7326047.6130517963"/>
    <x v="7"/>
    <s v="other"/>
    <b v="0"/>
    <x v="3560"/>
    <x v="0"/>
  </r>
  <r>
    <n v="10562"/>
    <s v="Y"/>
    <s v="Industrial NAICS Cogen"/>
    <s v="ST"/>
    <s v="WDL"/>
    <n v="857347"/>
    <n v="117029.72"/>
    <n v="2019"/>
    <n v="7325891.2351494981"/>
    <x v="8"/>
    <s v="biomass"/>
    <b v="0"/>
    <x v="3561"/>
    <x v="0"/>
  </r>
  <r>
    <n v="10562"/>
    <s v="Y"/>
    <s v="Industrial NAICS Cogen"/>
    <s v="ST"/>
    <s v="WDS"/>
    <n v="650449"/>
    <n v="88787.948000000004"/>
    <n v="2019"/>
    <n v="7325870.3985365219"/>
    <x v="8"/>
    <s v="biomass"/>
    <b v="0"/>
    <x v="3562"/>
    <x v="0"/>
  </r>
  <r>
    <n v="10566"/>
    <s v="Y"/>
    <s v="NAICS-22 Cogen"/>
    <s v="ST"/>
    <s v="BIT"/>
    <n v="5670800"/>
    <n v="560677.43000000005"/>
    <n v="2019"/>
    <n v="10114193.467712799"/>
    <x v="2"/>
    <s v="hard coal"/>
    <b v="0"/>
    <x v="3563"/>
    <x v="0"/>
  </r>
  <r>
    <n v="10566"/>
    <s v="Y"/>
    <s v="NAICS-22 Cogen"/>
    <s v="ST"/>
    <s v="DFO"/>
    <n v="42322"/>
    <n v="4194.5739999999996"/>
    <n v="2019"/>
    <n v="10089701.600210177"/>
    <x v="4"/>
    <s v="heavy or residual fuel oil"/>
    <b v="0"/>
    <x v="3564"/>
    <x v="0"/>
  </r>
  <r>
    <n v="10567"/>
    <s v="Y"/>
    <s v="NAICS-22 Cogen"/>
    <s v="CA"/>
    <s v="DFO"/>
    <n v="0"/>
    <n v="3.1749999999999998"/>
    <n v="2019"/>
    <n v="0"/>
    <x v="4"/>
    <s v="heavy or residual fuel oil"/>
    <b v="0"/>
    <x v="283"/>
    <x v="0"/>
  </r>
  <r>
    <n v="10567"/>
    <s v="Y"/>
    <s v="NAICS-22 Cogen"/>
    <s v="CA"/>
    <s v="NG"/>
    <n v="0"/>
    <n v="12270.235000000001"/>
    <n v="2019"/>
    <n v="0"/>
    <x v="1"/>
    <s v="natural gas"/>
    <b v="0"/>
    <x v="91"/>
    <x v="0"/>
  </r>
  <r>
    <n v="10567"/>
    <s v="Y"/>
    <s v="NAICS-22 Cogen"/>
    <s v="CT"/>
    <s v="DFO"/>
    <n v="2118"/>
    <n v="369.85399999999998"/>
    <n v="2019"/>
    <n v="5726584.0034175646"/>
    <x v="4"/>
    <s v="heavy or residual fuel oil"/>
    <b v="0"/>
    <x v="3565"/>
    <x v="0"/>
  </r>
  <r>
    <n v="10567"/>
    <s v="Y"/>
    <s v="NAICS-22 Cogen"/>
    <s v="CT"/>
    <s v="NG"/>
    <n v="702012"/>
    <n v="111466.3"/>
    <n v="2019"/>
    <n v="6297975.2624784345"/>
    <x v="1"/>
    <s v="natural gas"/>
    <b v="0"/>
    <x v="3566"/>
    <x v="0"/>
  </r>
  <r>
    <n v="10570"/>
    <s v="N"/>
    <s v="NAICS-22 Non-Cogen"/>
    <s v="HY"/>
    <s v="WAT"/>
    <n v="111372"/>
    <n v="12511"/>
    <n v="2019"/>
    <n v="8901926.3048517313"/>
    <x v="0"/>
    <s v="hydro"/>
    <b v="1"/>
    <x v="3567"/>
    <x v="0"/>
  </r>
  <r>
    <n v="10586"/>
    <s v="N"/>
    <s v="NAICS-22 Non-Cogen"/>
    <s v="WT"/>
    <s v="WND"/>
    <n v="1369306"/>
    <n v="153820"/>
    <n v="2019"/>
    <n v="8902002.3403978683"/>
    <x v="9"/>
    <s v="wind"/>
    <b v="1"/>
    <x v="3568"/>
    <x v="0"/>
  </r>
  <r>
    <n v="10593"/>
    <s v="N"/>
    <s v="NAICS-22 Non-Cogen"/>
    <s v="ST"/>
    <s v="AB"/>
    <n v="1372842"/>
    <n v="83393.589000000007"/>
    <n v="2019"/>
    <n v="16462200.709457412"/>
    <x v="8"/>
    <s v="biomass"/>
    <b v="1"/>
    <x v="3569"/>
    <x v="0"/>
  </r>
  <r>
    <n v="10593"/>
    <s v="N"/>
    <s v="NAICS-22 Non-Cogen"/>
    <s v="ST"/>
    <s v="NG"/>
    <n v="10057"/>
    <n v="595.41099999999994"/>
    <n v="2019"/>
    <n v="16890853.544862289"/>
    <x v="3"/>
    <s v="natural gas"/>
    <b v="1"/>
    <x v="3570"/>
    <x v="0"/>
  </r>
  <r>
    <n v="10597"/>
    <s v="N"/>
    <s v="NAICS-22 Non-Cogen"/>
    <s v="WT"/>
    <s v="WND"/>
    <n v="388714"/>
    <n v="43666"/>
    <n v="2019"/>
    <n v="8901983.2363852877"/>
    <x v="9"/>
    <s v="wind"/>
    <b v="1"/>
    <x v="3571"/>
    <x v="0"/>
  </r>
  <r>
    <n v="10601"/>
    <s v="Y"/>
    <s v="Industrial NAICS Cogen"/>
    <s v="ST"/>
    <s v="NG"/>
    <n v="0"/>
    <n v="0"/>
    <n v="2019"/>
    <s v=""/>
    <x v="3"/>
    <s v="natural gas"/>
    <b v="0"/>
    <x v="30"/>
    <x v="1"/>
  </r>
  <r>
    <n v="10601"/>
    <s v="Y"/>
    <s v="Industrial NAICS Cogen"/>
    <s v="ST"/>
    <s v="PC"/>
    <n v="0"/>
    <n v="0"/>
    <n v="2019"/>
    <s v=""/>
    <x v="10"/>
    <s v="petroleum"/>
    <b v="0"/>
    <x v="107"/>
    <x v="1"/>
  </r>
  <r>
    <n v="10601"/>
    <s v="Y"/>
    <s v="Industrial NAICS Cogen"/>
    <s v="ST"/>
    <s v="WH"/>
    <n v="1701181"/>
    <n v="191101"/>
    <n v="2019"/>
    <n v="8901999.4662508294"/>
    <x v="7"/>
    <s v="other"/>
    <b v="0"/>
    <x v="3572"/>
    <x v="0"/>
  </r>
  <r>
    <n v="10603"/>
    <s v="Y"/>
    <s v="NAICS-22 Cogen"/>
    <s v="ST"/>
    <s v="NG"/>
    <n v="7486"/>
    <n v="482.16699999999997"/>
    <n v="2019"/>
    <n v="15525741.081409555"/>
    <x v="3"/>
    <s v="natural gas"/>
    <b v="0"/>
    <x v="3573"/>
    <x v="0"/>
  </r>
  <r>
    <n v="10603"/>
    <s v="Y"/>
    <s v="NAICS-22 Cogen"/>
    <s v="ST"/>
    <s v="WC"/>
    <n v="3642686"/>
    <n v="235296.83"/>
    <n v="2019"/>
    <n v="15481237.040040022"/>
    <x v="2"/>
    <s v="hard coal"/>
    <b v="0"/>
    <x v="3574"/>
    <x v="1"/>
  </r>
  <r>
    <n v="10605"/>
    <s v="Y"/>
    <s v="Industrial NAICS Cogen"/>
    <s v="ST"/>
    <s v="BLQ"/>
    <n v="1675685"/>
    <n v="391613.34"/>
    <n v="2019"/>
    <n v="4278927.2704550875"/>
    <x v="8"/>
    <s v="biomass"/>
    <b v="0"/>
    <x v="3575"/>
    <x v="0"/>
  </r>
  <r>
    <n v="10605"/>
    <s v="Y"/>
    <s v="Industrial NAICS Cogen"/>
    <s v="ST"/>
    <s v="DFO"/>
    <n v="16"/>
    <n v="3.4540000000000002"/>
    <n v="2019"/>
    <n v="4632310.3647944415"/>
    <x v="4"/>
    <s v="heavy or residual fuel oil"/>
    <b v="0"/>
    <x v="3576"/>
    <x v="0"/>
  </r>
  <r>
    <n v="10605"/>
    <s v="Y"/>
    <s v="Industrial NAICS Cogen"/>
    <s v="ST"/>
    <s v="NG"/>
    <n v="159873"/>
    <n v="37387.521999999997"/>
    <n v="2019"/>
    <n v="4276105.8087775921"/>
    <x v="3"/>
    <s v="natural gas"/>
    <b v="0"/>
    <x v="3577"/>
    <x v="0"/>
  </r>
  <r>
    <n v="10605"/>
    <s v="Y"/>
    <s v="Industrial NAICS Cogen"/>
    <s v="ST"/>
    <s v="RFO"/>
    <n v="12833"/>
    <n v="3002.002"/>
    <n v="2019"/>
    <n v="4274813.9408301525"/>
    <x v="4"/>
    <s v="heavy or residual fuel oil"/>
    <b v="0"/>
    <x v="3578"/>
    <x v="0"/>
  </r>
  <r>
    <n v="10605"/>
    <s v="Y"/>
    <s v="Industrial NAICS Cogen"/>
    <s v="ST"/>
    <s v="TDF"/>
    <n v="11780"/>
    <n v="2758.1550000000002"/>
    <n v="2019"/>
    <n v="4270970.9932908043"/>
    <x v="7"/>
    <s v="other"/>
    <b v="0"/>
    <x v="3579"/>
    <x v="0"/>
  </r>
  <r>
    <n v="10605"/>
    <s v="Y"/>
    <s v="Industrial NAICS Cogen"/>
    <s v="ST"/>
    <s v="WDS"/>
    <n v="225746"/>
    <n v="52735.913"/>
    <n v="2019"/>
    <n v="4280688.1906074136"/>
    <x v="8"/>
    <s v="biomass"/>
    <b v="0"/>
    <x v="3580"/>
    <x v="0"/>
  </r>
  <r>
    <n v="10606"/>
    <s v="Y"/>
    <s v="Industrial NAICS Cogen"/>
    <s v="ST"/>
    <s v="BLQ"/>
    <n v="980161"/>
    <n v="187587.77"/>
    <n v="2019"/>
    <n v="5225079.4388141623"/>
    <x v="8"/>
    <s v="biomass"/>
    <b v="0"/>
    <x v="3581"/>
    <x v="0"/>
  </r>
  <r>
    <n v="10606"/>
    <s v="Y"/>
    <s v="Industrial NAICS Cogen"/>
    <s v="ST"/>
    <s v="DFO"/>
    <n v="0"/>
    <n v="0"/>
    <n v="2019"/>
    <s v=""/>
    <x v="4"/>
    <s v="heavy or residual fuel oil"/>
    <b v="0"/>
    <x v="10"/>
    <x v="1"/>
  </r>
  <r>
    <n v="10606"/>
    <s v="Y"/>
    <s v="Industrial NAICS Cogen"/>
    <s v="ST"/>
    <s v="NG"/>
    <n v="753966"/>
    <n v="144296.93"/>
    <n v="2019"/>
    <n v="5225100.7696421538"/>
    <x v="3"/>
    <s v="natural gas"/>
    <b v="0"/>
    <x v="3582"/>
    <x v="0"/>
  </r>
  <r>
    <n v="10606"/>
    <s v="Y"/>
    <s v="Industrial NAICS Cogen"/>
    <s v="ST"/>
    <s v="TDF"/>
    <n v="0"/>
    <n v="0"/>
    <n v="2019"/>
    <s v=""/>
    <x v="7"/>
    <s v="other"/>
    <b v="0"/>
    <x v="39"/>
    <x v="1"/>
  </r>
  <r>
    <n v="10606"/>
    <s v="Y"/>
    <s v="Industrial NAICS Cogen"/>
    <s v="ST"/>
    <s v="WDS"/>
    <n v="332657"/>
    <n v="63665.42"/>
    <n v="2019"/>
    <n v="5225081.37070328"/>
    <x v="8"/>
    <s v="biomass"/>
    <b v="0"/>
    <x v="3583"/>
    <x v="0"/>
  </r>
  <r>
    <n v="10606"/>
    <s v="Y"/>
    <s v="Industrial NAICS Cogen"/>
    <s v="ST"/>
    <s v="WO"/>
    <n v="14042"/>
    <n v="2687.252"/>
    <n v="2019"/>
    <n v="5225412.4287562165"/>
    <x v="13"/>
    <s v="crude oil"/>
    <b v="0"/>
    <x v="3584"/>
    <x v="0"/>
  </r>
  <r>
    <n v="10608"/>
    <s v="N"/>
    <s v="NAICS-22 Non-Cogen"/>
    <s v="HY"/>
    <s v="WAT"/>
    <n v="200749"/>
    <n v="22551"/>
    <n v="2019"/>
    <n v="8901999.9113121368"/>
    <x v="0"/>
    <s v="hydro"/>
    <b v="1"/>
    <x v="3585"/>
    <x v="0"/>
  </r>
  <r>
    <n v="10610"/>
    <s v="Y"/>
    <s v="Industrial NAICS Cogen"/>
    <s v="ST"/>
    <s v="BLQ"/>
    <n v="1012963"/>
    <n v="213309.82"/>
    <n v="2019"/>
    <n v="4748787.4679187294"/>
    <x v="8"/>
    <s v="biomass"/>
    <b v="0"/>
    <x v="3586"/>
    <x v="0"/>
  </r>
  <r>
    <n v="10610"/>
    <s v="Y"/>
    <s v="Industrial NAICS Cogen"/>
    <s v="ST"/>
    <s v="NG"/>
    <n v="870005"/>
    <n v="183296.02"/>
    <n v="2019"/>
    <n v="4746447.8497678237"/>
    <x v="3"/>
    <s v="natural gas"/>
    <b v="0"/>
    <x v="3587"/>
    <x v="0"/>
  </r>
  <r>
    <n v="10610"/>
    <s v="Y"/>
    <s v="Industrial NAICS Cogen"/>
    <s v="ST"/>
    <s v="WDS"/>
    <n v="401093"/>
    <n v="84440.160999999993"/>
    <n v="2019"/>
    <n v="4750026.4714085525"/>
    <x v="8"/>
    <s v="biomass"/>
    <b v="0"/>
    <x v="3588"/>
    <x v="0"/>
  </r>
  <r>
    <n v="10611"/>
    <s v="Y"/>
    <s v="Industrial NAICS Cogen"/>
    <s v="ST"/>
    <s v="BLQ"/>
    <n v="910398"/>
    <n v="164124.89000000001"/>
    <n v="2019"/>
    <n v="5546983.154109044"/>
    <x v="8"/>
    <s v="biomass"/>
    <b v="0"/>
    <x v="3589"/>
    <x v="0"/>
  </r>
  <r>
    <n v="10611"/>
    <s v="Y"/>
    <s v="Industrial NAICS Cogen"/>
    <s v="ST"/>
    <s v="NG"/>
    <n v="700518"/>
    <n v="126224.22"/>
    <n v="2019"/>
    <n v="5549790.682010157"/>
    <x v="3"/>
    <s v="natural gas"/>
    <b v="0"/>
    <x v="3590"/>
    <x v="0"/>
  </r>
  <r>
    <n v="10611"/>
    <s v="Y"/>
    <s v="Industrial NAICS Cogen"/>
    <s v="ST"/>
    <s v="RFO"/>
    <n v="0"/>
    <n v="0"/>
    <n v="2019"/>
    <s v=""/>
    <x v="4"/>
    <s v="heavy or residual fuel oil"/>
    <b v="0"/>
    <x v="10"/>
    <x v="1"/>
  </r>
  <r>
    <n v="10611"/>
    <s v="Y"/>
    <s v="Industrial NAICS Cogen"/>
    <s v="ST"/>
    <s v="WDS"/>
    <n v="14747"/>
    <n v="2707.9"/>
    <n v="2019"/>
    <n v="5445917.5006462578"/>
    <x v="8"/>
    <s v="biomass"/>
    <b v="0"/>
    <x v="3591"/>
    <x v="0"/>
  </r>
  <r>
    <n v="10612"/>
    <s v="Y"/>
    <s v="Industrial NAICS Cogen"/>
    <s v="ST"/>
    <s v="BIT"/>
    <n v="0"/>
    <n v="0"/>
    <n v="2019"/>
    <s v=""/>
    <x v="2"/>
    <s v="hard coal"/>
    <b v="0"/>
    <x v="5"/>
    <x v="1"/>
  </r>
  <r>
    <n v="10612"/>
    <s v="Y"/>
    <s v="Industrial NAICS Cogen"/>
    <s v="ST"/>
    <s v="BLQ"/>
    <n v="241968"/>
    <n v="44677.699000000001"/>
    <n v="2019"/>
    <n v="5415856.3537482088"/>
    <x v="8"/>
    <s v="biomass"/>
    <b v="0"/>
    <x v="3592"/>
    <x v="0"/>
  </r>
  <r>
    <n v="10612"/>
    <s v="Y"/>
    <s v="Industrial NAICS Cogen"/>
    <s v="ST"/>
    <s v="NG"/>
    <n v="867558"/>
    <n v="156418.51"/>
    <n v="2019"/>
    <n v="5546389.6184665095"/>
    <x v="3"/>
    <s v="natural gas"/>
    <b v="0"/>
    <x v="3593"/>
    <x v="0"/>
  </r>
  <r>
    <n v="10612"/>
    <s v="Y"/>
    <s v="Industrial NAICS Cogen"/>
    <s v="ST"/>
    <s v="PC"/>
    <n v="30183"/>
    <n v="5573.0209999999997"/>
    <n v="2019"/>
    <n v="5415913.5592706371"/>
    <x v="10"/>
    <s v="petroleum"/>
    <b v="0"/>
    <x v="3594"/>
    <x v="0"/>
  </r>
  <r>
    <n v="10612"/>
    <s v="Y"/>
    <s v="Industrial NAICS Cogen"/>
    <s v="ST"/>
    <s v="WDS"/>
    <n v="36971"/>
    <n v="6826.3410000000003"/>
    <n v="2019"/>
    <n v="5415932.1955935098"/>
    <x v="8"/>
    <s v="biomass"/>
    <b v="0"/>
    <x v="3595"/>
    <x v="0"/>
  </r>
  <r>
    <n v="10613"/>
    <s v="Y"/>
    <s v="Industrial NAICS Cogen"/>
    <s v="HY"/>
    <s v="WAT"/>
    <n v="666840"/>
    <n v="74909"/>
    <n v="2019"/>
    <n v="8902001.0946615227"/>
    <x v="0"/>
    <s v="hydro"/>
    <b v="0"/>
    <x v="3596"/>
    <x v="0"/>
  </r>
  <r>
    <n v="10613"/>
    <s v="Y"/>
    <s v="Industrial NAICS Cogen"/>
    <s v="ST"/>
    <s v="BLQ"/>
    <n v="939452"/>
    <n v="212009.92"/>
    <n v="2019"/>
    <n v="4431170.0131767411"/>
    <x v="8"/>
    <s v="biomass"/>
    <b v="0"/>
    <x v="3597"/>
    <x v="0"/>
  </r>
  <r>
    <n v="10613"/>
    <s v="Y"/>
    <s v="Industrial NAICS Cogen"/>
    <s v="ST"/>
    <s v="NG"/>
    <n v="273459"/>
    <n v="61713.008999999998"/>
    <n v="2019"/>
    <n v="4431140.2803256605"/>
    <x v="3"/>
    <s v="natural gas"/>
    <b v="0"/>
    <x v="3598"/>
    <x v="0"/>
  </r>
  <r>
    <n v="10613"/>
    <s v="Y"/>
    <s v="Industrial NAICS Cogen"/>
    <s v="ST"/>
    <s v="RFO"/>
    <n v="0"/>
    <n v="0"/>
    <n v="2019"/>
    <s v=""/>
    <x v="4"/>
    <s v="heavy or residual fuel oil"/>
    <b v="0"/>
    <x v="10"/>
    <x v="1"/>
  </r>
  <r>
    <n v="10613"/>
    <s v="Y"/>
    <s v="Industrial NAICS Cogen"/>
    <s v="ST"/>
    <s v="WDS"/>
    <n v="262167"/>
    <n v="59164.072"/>
    <n v="2019"/>
    <n v="4431185.8723990461"/>
    <x v="8"/>
    <s v="biomass"/>
    <b v="0"/>
    <x v="3599"/>
    <x v="0"/>
  </r>
  <r>
    <n v="10617"/>
    <s v="Y"/>
    <s v="NAICS-22 Cogen"/>
    <s v="CA"/>
    <s v="DFO"/>
    <n v="0"/>
    <n v="0"/>
    <n v="2019"/>
    <s v=""/>
    <x v="4"/>
    <s v="heavy or residual fuel oil"/>
    <b v="0"/>
    <x v="10"/>
    <x v="1"/>
  </r>
  <r>
    <n v="10617"/>
    <s v="Y"/>
    <s v="NAICS-22 Cogen"/>
    <s v="CA"/>
    <s v="NG"/>
    <n v="145"/>
    <n v="23"/>
    <n v="2019"/>
    <n v="6304347.8260869561"/>
    <x v="1"/>
    <s v="natural gas"/>
    <b v="0"/>
    <x v="3600"/>
    <x v="0"/>
  </r>
  <r>
    <n v="10617"/>
    <s v="Y"/>
    <s v="NAICS-22 Cogen"/>
    <s v="CT"/>
    <s v="DFO"/>
    <n v="0"/>
    <n v="0"/>
    <n v="2019"/>
    <s v=""/>
    <x v="4"/>
    <s v="heavy or residual fuel oil"/>
    <b v="0"/>
    <x v="10"/>
    <x v="1"/>
  </r>
  <r>
    <n v="10617"/>
    <s v="Y"/>
    <s v="NAICS-22 Cogen"/>
    <s v="CT"/>
    <s v="NG"/>
    <n v="12656"/>
    <n v="1889"/>
    <n v="2019"/>
    <n v="6699841.185812599"/>
    <x v="1"/>
    <s v="natural gas"/>
    <b v="0"/>
    <x v="3601"/>
    <x v="0"/>
  </r>
  <r>
    <n v="10620"/>
    <s v="N"/>
    <s v="NAICS-22 Non-Cogen"/>
    <s v="CA"/>
    <s v="DFO"/>
    <n v="0"/>
    <n v="0"/>
    <n v="2019"/>
    <s v=""/>
    <x v="4"/>
    <s v="heavy or residual fuel oil"/>
    <b v="1"/>
    <x v="10"/>
    <x v="1"/>
  </r>
  <r>
    <n v="10620"/>
    <s v="N"/>
    <s v="NAICS-22 Non-Cogen"/>
    <s v="CA"/>
    <s v="NG"/>
    <n v="2139"/>
    <n v="956"/>
    <n v="2019"/>
    <n v="2237447.6987447701"/>
    <x v="1"/>
    <s v="natural gas"/>
    <b v="1"/>
    <x v="3602"/>
    <x v="0"/>
  </r>
  <r>
    <n v="10620"/>
    <s v="N"/>
    <s v="NAICS-22 Non-Cogen"/>
    <s v="CT"/>
    <s v="DFO"/>
    <n v="0"/>
    <n v="0"/>
    <n v="2019"/>
    <s v=""/>
    <x v="4"/>
    <s v="heavy or residual fuel oil"/>
    <b v="1"/>
    <x v="10"/>
    <x v="1"/>
  </r>
  <r>
    <n v="10620"/>
    <s v="N"/>
    <s v="NAICS-22 Non-Cogen"/>
    <s v="CT"/>
    <s v="NG"/>
    <n v="29559"/>
    <n v="2207"/>
    <n v="2019"/>
    <n v="13393294.064340735"/>
    <x v="1"/>
    <s v="natural gas"/>
    <b v="1"/>
    <x v="3603"/>
    <x v="1"/>
  </r>
  <r>
    <n v="10621"/>
    <s v="N"/>
    <s v="NAICS-22 Non-Cogen"/>
    <s v="CA"/>
    <s v="DFO"/>
    <n v="0"/>
    <n v="0"/>
    <n v="2019"/>
    <s v=""/>
    <x v="4"/>
    <s v="heavy or residual fuel oil"/>
    <b v="1"/>
    <x v="10"/>
    <x v="1"/>
  </r>
  <r>
    <n v="10621"/>
    <s v="N"/>
    <s v="NAICS-22 Non-Cogen"/>
    <s v="CA"/>
    <s v="NG"/>
    <n v="1787"/>
    <n v="211"/>
    <n v="2019"/>
    <n v="8469194.312796209"/>
    <x v="1"/>
    <s v="natural gas"/>
    <b v="1"/>
    <x v="3604"/>
    <x v="0"/>
  </r>
  <r>
    <n v="10621"/>
    <s v="N"/>
    <s v="NAICS-22 Non-Cogen"/>
    <s v="CT"/>
    <s v="DFO"/>
    <n v="0"/>
    <n v="0"/>
    <n v="2019"/>
    <s v=""/>
    <x v="4"/>
    <s v="heavy or residual fuel oil"/>
    <b v="1"/>
    <x v="10"/>
    <x v="1"/>
  </r>
  <r>
    <n v="10621"/>
    <s v="N"/>
    <s v="NAICS-22 Non-Cogen"/>
    <s v="CT"/>
    <s v="NG"/>
    <n v="124495"/>
    <n v="13417"/>
    <n v="2019"/>
    <n v="9278899.9031079989"/>
    <x v="1"/>
    <s v="natural gas"/>
    <b v="1"/>
    <x v="3605"/>
    <x v="0"/>
  </r>
  <r>
    <n v="10623"/>
    <s v="Y"/>
    <s v="Commercial NAICS Cogen"/>
    <s v="CA"/>
    <s v="NG"/>
    <n v="0"/>
    <n v="0"/>
    <n v="2019"/>
    <s v=""/>
    <x v="1"/>
    <s v="natural gas"/>
    <b v="0"/>
    <x v="435"/>
    <x v="1"/>
  </r>
  <r>
    <n v="10623"/>
    <s v="Y"/>
    <s v="Commercial NAICS Cogen"/>
    <s v="CT"/>
    <s v="DFO"/>
    <n v="0"/>
    <n v="0"/>
    <n v="2019"/>
    <s v=""/>
    <x v="4"/>
    <s v="heavy or residual fuel oil"/>
    <b v="0"/>
    <x v="10"/>
    <x v="1"/>
  </r>
  <r>
    <n v="10623"/>
    <s v="Y"/>
    <s v="Commercial NAICS Cogen"/>
    <s v="CT"/>
    <s v="NG"/>
    <n v="418243"/>
    <n v="83920"/>
    <n v="2019"/>
    <n v="4983829.8379408959"/>
    <x v="1"/>
    <s v="natural gas"/>
    <b v="0"/>
    <x v="3606"/>
    <x v="0"/>
  </r>
  <r>
    <n v="10627"/>
    <s v="Y"/>
    <s v="Industrial NAICS Cogen"/>
    <s v="ST"/>
    <s v="BLQ"/>
    <n v="2112321"/>
    <n v="365404.06"/>
    <n v="2019"/>
    <n v="5780781.4176996276"/>
    <x v="8"/>
    <s v="biomass"/>
    <b v="0"/>
    <x v="3607"/>
    <x v="0"/>
  </r>
  <r>
    <n v="10627"/>
    <s v="Y"/>
    <s v="Industrial NAICS Cogen"/>
    <s v="ST"/>
    <s v="DFO"/>
    <n v="0"/>
    <n v="0"/>
    <n v="2019"/>
    <s v=""/>
    <x v="4"/>
    <s v="heavy or residual fuel oil"/>
    <b v="0"/>
    <x v="10"/>
    <x v="1"/>
  </r>
  <r>
    <n v="10627"/>
    <s v="Y"/>
    <s v="Industrial NAICS Cogen"/>
    <s v="ST"/>
    <s v="NG"/>
    <n v="272526"/>
    <n v="47156.94"/>
    <n v="2019"/>
    <n v="5779128.1622598916"/>
    <x v="3"/>
    <s v="natural gas"/>
    <b v="0"/>
    <x v="3608"/>
    <x v="0"/>
  </r>
  <r>
    <n v="10627"/>
    <s v="Y"/>
    <s v="Industrial NAICS Cogen"/>
    <s v="ST"/>
    <s v="PUR"/>
    <n v="0"/>
    <n v="0"/>
    <n v="2019"/>
    <s v=""/>
    <x v="7"/>
    <s v="other"/>
    <b v="0"/>
    <x v="39"/>
    <x v="1"/>
  </r>
  <r>
    <n v="10627"/>
    <s v="Y"/>
    <s v="Industrial NAICS Cogen"/>
    <s v="ST"/>
    <s v="RFO"/>
    <n v="0"/>
    <n v="0"/>
    <n v="2019"/>
    <s v=""/>
    <x v="4"/>
    <s v="heavy or residual fuel oil"/>
    <b v="0"/>
    <x v="10"/>
    <x v="1"/>
  </r>
  <r>
    <n v="10629"/>
    <s v="Y"/>
    <s v="NAICS-22 Cogen"/>
    <s v="ST"/>
    <s v="MSB"/>
    <n v="1861817"/>
    <n v="145898.22"/>
    <n v="2019"/>
    <n v="12761067.270046201"/>
    <x v="14"/>
    <s v="municipal solid waste"/>
    <b v="0"/>
    <x v="3609"/>
    <x v="0"/>
  </r>
  <r>
    <n v="10629"/>
    <s v="Y"/>
    <s v="NAICS-22 Cogen"/>
    <s v="ST"/>
    <s v="MSN"/>
    <n v="2275587"/>
    <n v="178322.78"/>
    <n v="2019"/>
    <n v="12761056.102871435"/>
    <x v="14"/>
    <s v="municipal solid waste"/>
    <b v="0"/>
    <x v="3610"/>
    <x v="0"/>
  </r>
  <r>
    <n v="10631"/>
    <s v="N"/>
    <s v="NAICS-22 Non-Cogen"/>
    <s v="ST"/>
    <s v="GEO"/>
    <n v="2897013"/>
    <n v="325434"/>
    <n v="2019"/>
    <n v="8901998.5619203895"/>
    <x v="12"/>
    <s v="geothermal"/>
    <b v="1"/>
    <x v="3611"/>
    <x v="0"/>
  </r>
  <r>
    <n v="10632"/>
    <s v="N"/>
    <s v="NAICS-22 Non-Cogen"/>
    <s v="ST"/>
    <s v="GEO"/>
    <n v="2772153"/>
    <n v="311408"/>
    <n v="2019"/>
    <n v="8901996.7373991683"/>
    <x v="12"/>
    <s v="geothermal"/>
    <b v="1"/>
    <x v="3612"/>
    <x v="0"/>
  </r>
  <r>
    <n v="10633"/>
    <s v="Y"/>
    <s v="NAICS-22 Cogen"/>
    <s v="CA"/>
    <s v="DFO"/>
    <n v="0"/>
    <n v="40.259"/>
    <n v="2019"/>
    <n v="0"/>
    <x v="4"/>
    <s v="heavy or residual fuel oil"/>
    <b v="0"/>
    <x v="283"/>
    <x v="0"/>
  </r>
  <r>
    <n v="10633"/>
    <s v="Y"/>
    <s v="NAICS-22 Cogen"/>
    <s v="CA"/>
    <s v="NG"/>
    <n v="0"/>
    <n v="363352.74"/>
    <n v="2019"/>
    <n v="0"/>
    <x v="1"/>
    <s v="natural gas"/>
    <b v="0"/>
    <x v="91"/>
    <x v="0"/>
  </r>
  <r>
    <n v="10633"/>
    <s v="Y"/>
    <s v="NAICS-22 Cogen"/>
    <s v="CT"/>
    <s v="DFO"/>
    <n v="1536"/>
    <n v="130.75399999999999"/>
    <n v="2019"/>
    <n v="11747250.562124295"/>
    <x v="4"/>
    <s v="heavy or residual fuel oil"/>
    <b v="0"/>
    <x v="3613"/>
    <x v="0"/>
  </r>
  <r>
    <n v="10633"/>
    <s v="Y"/>
    <s v="NAICS-22 Cogen"/>
    <s v="CT"/>
    <s v="NG"/>
    <n v="13342007"/>
    <n v="1131904.2"/>
    <n v="2019"/>
    <n v="11787222.805604927"/>
    <x v="1"/>
    <s v="natural gas"/>
    <b v="0"/>
    <x v="3614"/>
    <x v="0"/>
  </r>
  <r>
    <n v="10634"/>
    <s v="N"/>
    <s v="NAICS-22 Non-Cogen"/>
    <s v="ST"/>
    <s v="GEO"/>
    <n v="3232253"/>
    <n v="363093"/>
    <n v="2019"/>
    <n v="8901997.5598538108"/>
    <x v="12"/>
    <s v="geothermal"/>
    <b v="1"/>
    <x v="3615"/>
    <x v="0"/>
  </r>
  <r>
    <n v="10641"/>
    <s v="Y"/>
    <s v="NAICS-22 Cogen"/>
    <s v="ST"/>
    <s v="NG"/>
    <n v="1860"/>
    <n v="170.75"/>
    <n v="2019"/>
    <n v="10893118.59443631"/>
    <x v="3"/>
    <s v="natural gas"/>
    <b v="0"/>
    <x v="3616"/>
    <x v="0"/>
  </r>
  <r>
    <n v="10641"/>
    <s v="Y"/>
    <s v="NAICS-22 Cogen"/>
    <s v="ST"/>
    <s v="WC"/>
    <n v="1196662"/>
    <n v="109938.25"/>
    <n v="2019"/>
    <n v="10884855.816788061"/>
    <x v="2"/>
    <s v="hard coal"/>
    <b v="0"/>
    <x v="3617"/>
    <x v="0"/>
  </r>
  <r>
    <n v="10642"/>
    <s v="N"/>
    <s v="NAICS-22 Non-Cogen"/>
    <s v="ST"/>
    <s v="DFO"/>
    <n v="12654"/>
    <n v="602.71"/>
    <n v="2019"/>
    <n v="20995171.807336859"/>
    <x v="4"/>
    <s v="heavy or residual fuel oil"/>
    <b v="1"/>
    <x v="3618"/>
    <x v="0"/>
  </r>
  <r>
    <n v="10642"/>
    <s v="N"/>
    <s v="NAICS-22 Non-Cogen"/>
    <s v="ST"/>
    <s v="MSB"/>
    <n v="4501571"/>
    <n v="243818.89"/>
    <n v="2019"/>
    <n v="18462765.538798083"/>
    <x v="14"/>
    <s v="municipal solid waste"/>
    <b v="1"/>
    <x v="3619"/>
    <x v="0"/>
  </r>
  <r>
    <n v="10642"/>
    <s v="N"/>
    <s v="NAICS-22 Non-Cogen"/>
    <s v="ST"/>
    <s v="MSN"/>
    <n v="5501943"/>
    <n v="298002.40000000002"/>
    <n v="2019"/>
    <n v="18462747.279887676"/>
    <x v="14"/>
    <s v="municipal solid waste"/>
    <b v="1"/>
    <x v="3620"/>
    <x v="0"/>
  </r>
  <r>
    <n v="10642"/>
    <s v="N"/>
    <s v="NAICS-22 Non-Cogen"/>
    <s v="ST"/>
    <s v="WDS"/>
    <n v="0"/>
    <n v="0"/>
    <n v="2019"/>
    <s v=""/>
    <x v="8"/>
    <s v="biomass"/>
    <b v="1"/>
    <x v="67"/>
    <x v="1"/>
  </r>
  <r>
    <n v="10643"/>
    <s v="N"/>
    <s v="NAICS-22 Non-Cogen"/>
    <s v="ST"/>
    <s v="DFO"/>
    <n v="0"/>
    <n v="0"/>
    <n v="2019"/>
    <s v=""/>
    <x v="4"/>
    <s v="heavy or residual fuel oil"/>
    <b v="1"/>
    <x v="10"/>
    <x v="1"/>
  </r>
  <r>
    <n v="10643"/>
    <s v="N"/>
    <s v="NAICS-22 Non-Cogen"/>
    <s v="ST"/>
    <s v="MSB"/>
    <n v="4434720"/>
    <n v="223721.92"/>
    <n v="2019"/>
    <n v="19822465.317658637"/>
    <x v="14"/>
    <s v="municipal solid waste"/>
    <b v="1"/>
    <x v="3621"/>
    <x v="0"/>
  </r>
  <r>
    <n v="10643"/>
    <s v="N"/>
    <s v="NAICS-22 Non-Cogen"/>
    <s v="ST"/>
    <s v="MSN"/>
    <n v="5420260"/>
    <n v="273440.08"/>
    <n v="2019"/>
    <n v="19822478.109280832"/>
    <x v="14"/>
    <s v="municipal solid waste"/>
    <b v="1"/>
    <x v="3622"/>
    <x v="0"/>
  </r>
  <r>
    <n v="10646"/>
    <s v="N"/>
    <s v="NAICS-22 Non-Cogen"/>
    <s v="ST"/>
    <s v="DFO"/>
    <n v="28181"/>
    <n v="1438.444"/>
    <n v="2019"/>
    <n v="19591308.38600599"/>
    <x v="4"/>
    <s v="heavy or residual fuel oil"/>
    <b v="1"/>
    <x v="3623"/>
    <x v="0"/>
  </r>
  <r>
    <n v="10646"/>
    <s v="N"/>
    <s v="NAICS-22 Non-Cogen"/>
    <s v="ST"/>
    <s v="MSB"/>
    <n v="1135502"/>
    <n v="58207.502"/>
    <n v="2019"/>
    <n v="19507829.076739971"/>
    <x v="14"/>
    <s v="municipal solid waste"/>
    <b v="1"/>
    <x v="3624"/>
    <x v="0"/>
  </r>
  <r>
    <n v="10646"/>
    <s v="N"/>
    <s v="NAICS-22 Non-Cogen"/>
    <s v="ST"/>
    <s v="MSN"/>
    <n v="1387827"/>
    <n v="71142.054000000004"/>
    <n v="2019"/>
    <n v="19507828.660668131"/>
    <x v="14"/>
    <s v="municipal solid waste"/>
    <b v="1"/>
    <x v="3625"/>
    <x v="0"/>
  </r>
  <r>
    <n v="10649"/>
    <s v="Y"/>
    <s v="NAICS-22 Cogen"/>
    <s v="GT"/>
    <s v="NG"/>
    <n v="257684"/>
    <n v="32865"/>
    <n v="2019"/>
    <n v="7840681.576144835"/>
    <x v="3"/>
    <s v="natural gas"/>
    <b v="0"/>
    <x v="3626"/>
    <x v="0"/>
  </r>
  <r>
    <n v="10650"/>
    <s v="Y"/>
    <s v="NAICS-22 Cogen"/>
    <s v="GT"/>
    <s v="NG"/>
    <n v="107448"/>
    <n v="14125"/>
    <n v="2019"/>
    <n v="7606938.0530973449"/>
    <x v="3"/>
    <s v="natural gas"/>
    <b v="0"/>
    <x v="3627"/>
    <x v="0"/>
  </r>
  <r>
    <n v="10652"/>
    <s v="Y"/>
    <s v="NAICS-22 Cogen"/>
    <s v="ST"/>
    <s v="NG"/>
    <n v="176923"/>
    <n v="11899.708000000001"/>
    <n v="2019"/>
    <n v="14867843.815999517"/>
    <x v="3"/>
    <s v="natural gas"/>
    <b v="0"/>
    <x v="3628"/>
    <x v="0"/>
  </r>
  <r>
    <n v="10652"/>
    <s v="Y"/>
    <s v="NAICS-22 Cogen"/>
    <s v="ST"/>
    <s v="WDS"/>
    <n v="3079108"/>
    <n v="207144.29"/>
    <n v="2019"/>
    <n v="14864556.488619598"/>
    <x v="8"/>
    <s v="biomass"/>
    <b v="0"/>
    <x v="1099"/>
    <x v="0"/>
  </r>
  <r>
    <n v="10656"/>
    <s v="N"/>
    <s v="Industrial NAICS Non-Cogen"/>
    <s v="HY"/>
    <s v="WAT"/>
    <n v="42479"/>
    <n v="4772"/>
    <n v="2019"/>
    <n v="8901718.3570829835"/>
    <x v="0"/>
    <s v="hydro"/>
    <b v="0"/>
    <x v="3629"/>
    <x v="0"/>
  </r>
  <r>
    <n v="10671"/>
    <s v="N"/>
    <s v="Electric Utility"/>
    <s v="ST"/>
    <s v="BIT"/>
    <n v="1805926"/>
    <n v="142522"/>
    <n v="2019"/>
    <n v="12671208.655505817"/>
    <x v="2"/>
    <s v="hard coal"/>
    <b v="1"/>
    <x v="1408"/>
    <x v="0"/>
  </r>
  <r>
    <n v="10671"/>
    <s v="N"/>
    <s v="Electric Utility"/>
    <s v="ST"/>
    <s v="NG"/>
    <n v="144870"/>
    <n v="10955.898999999999"/>
    <n v="2019"/>
    <n v="13223013.465166118"/>
    <x v="3"/>
    <s v="natural gas"/>
    <b v="1"/>
    <x v="3630"/>
    <x v="0"/>
  </r>
  <r>
    <n v="10671"/>
    <s v="N"/>
    <s v="Electric Utility"/>
    <s v="ST"/>
    <s v="RC"/>
    <n v="282475"/>
    <n v="23454.569"/>
    <n v="2019"/>
    <n v="12043495.661762107"/>
    <x v="2"/>
    <s v="hard coal"/>
    <b v="1"/>
    <x v="3631"/>
    <x v="0"/>
  </r>
  <r>
    <n v="10671"/>
    <s v="N"/>
    <s v="Electric Utility"/>
    <s v="ST"/>
    <s v="SUB"/>
    <n v="4546729"/>
    <n v="361563.26"/>
    <n v="2019"/>
    <n v="12575196.384721169"/>
    <x v="2"/>
    <s v="hard coal"/>
    <b v="1"/>
    <x v="3632"/>
    <x v="0"/>
  </r>
  <r>
    <n v="10671"/>
    <s v="N"/>
    <s v="Electric Utility"/>
    <s v="ST"/>
    <s v="TDF"/>
    <n v="9855"/>
    <n v="818.26599999999996"/>
    <n v="2019"/>
    <n v="12043760.830830073"/>
    <x v="7"/>
    <s v="other"/>
    <b v="1"/>
    <x v="3633"/>
    <x v="0"/>
  </r>
  <r>
    <n v="10671"/>
    <s v="N"/>
    <s v="Electric Utility"/>
    <s v="ST"/>
    <s v="WDS"/>
    <n v="0"/>
    <n v="0"/>
    <n v="2019"/>
    <s v=""/>
    <x v="8"/>
    <s v="biomass"/>
    <b v="1"/>
    <x v="67"/>
    <x v="1"/>
  </r>
  <r>
    <n v="10673"/>
    <s v="Y"/>
    <s v="NAICS-22 Cogen"/>
    <s v="ST"/>
    <s v="BIT"/>
    <n v="314631"/>
    <n v="28792.787"/>
    <n v="2019"/>
    <n v="10927424.288590055"/>
    <x v="2"/>
    <s v="hard coal"/>
    <b v="0"/>
    <x v="3634"/>
    <x v="0"/>
  </r>
  <r>
    <n v="10673"/>
    <s v="Y"/>
    <s v="NAICS-22 Cogen"/>
    <s v="ST"/>
    <s v="DFO"/>
    <n v="31730"/>
    <n v="2905.3629999999998"/>
    <n v="2019"/>
    <n v="10921182.654284507"/>
    <x v="4"/>
    <s v="heavy or residual fuel oil"/>
    <b v="0"/>
    <x v="3635"/>
    <x v="0"/>
  </r>
  <r>
    <n v="10673"/>
    <s v="Y"/>
    <s v="NAICS-22 Cogen"/>
    <s v="ST"/>
    <s v="OBS"/>
    <n v="0"/>
    <n v="0"/>
    <n v="2019"/>
    <s v=""/>
    <x v="8"/>
    <s v="biomass"/>
    <b v="0"/>
    <x v="67"/>
    <x v="1"/>
  </r>
  <r>
    <n v="10673"/>
    <s v="Y"/>
    <s v="NAICS-22 Cogen"/>
    <s v="ST"/>
    <s v="SUB"/>
    <n v="13864586"/>
    <n v="1273153.2"/>
    <n v="2019"/>
    <n v="10889958.883188607"/>
    <x v="2"/>
    <s v="hard coal"/>
    <b v="0"/>
    <x v="3636"/>
    <x v="0"/>
  </r>
  <r>
    <n v="10673"/>
    <s v="Y"/>
    <s v="NAICS-22 Cogen"/>
    <s v="ST"/>
    <s v="TDF"/>
    <n v="0"/>
    <n v="0"/>
    <n v="2019"/>
    <s v=""/>
    <x v="7"/>
    <s v="other"/>
    <b v="0"/>
    <x v="39"/>
    <x v="1"/>
  </r>
  <r>
    <n v="10673"/>
    <s v="Y"/>
    <s v="NAICS-22 Cogen"/>
    <s v="ST"/>
    <s v="WO"/>
    <n v="135865"/>
    <n v="12473.653"/>
    <n v="2019"/>
    <n v="10892158.055062138"/>
    <x v="13"/>
    <s v="crude oil"/>
    <b v="0"/>
    <x v="3637"/>
    <x v="0"/>
  </r>
  <r>
    <n v="10678"/>
    <s v="Y"/>
    <s v="NAICS-22 Cogen"/>
    <s v="ST"/>
    <s v="BIT"/>
    <n v="9839056"/>
    <n v="1102898.6000000001"/>
    <n v="2019"/>
    <n v="8921088.4844717365"/>
    <x v="2"/>
    <s v="hard coal"/>
    <b v="0"/>
    <x v="3638"/>
    <x v="0"/>
  </r>
  <r>
    <n v="10678"/>
    <s v="Y"/>
    <s v="NAICS-22 Cogen"/>
    <s v="ST"/>
    <s v="DFO"/>
    <n v="8268"/>
    <n v="911.40800000000002"/>
    <n v="2019"/>
    <n v="9071678.1068412829"/>
    <x v="4"/>
    <s v="heavy or residual fuel oil"/>
    <b v="0"/>
    <x v="3639"/>
    <x v="0"/>
  </r>
  <r>
    <n v="10678"/>
    <s v="Y"/>
    <s v="NAICS-22 Cogen"/>
    <s v="ST"/>
    <s v="WC"/>
    <n v="0"/>
    <n v="0"/>
    <n v="2019"/>
    <s v=""/>
    <x v="2"/>
    <s v="hard coal"/>
    <b v="0"/>
    <x v="5"/>
    <x v="1"/>
  </r>
  <r>
    <n v="10682"/>
    <s v="N"/>
    <s v="NAICS-22 Non-Cogen"/>
    <s v="CA"/>
    <s v="NG"/>
    <n v="428492"/>
    <n v="75813"/>
    <n v="2019"/>
    <n v="5651959.4264835846"/>
    <x v="1"/>
    <s v="natural gas"/>
    <b v="1"/>
    <x v="3640"/>
    <x v="0"/>
  </r>
  <r>
    <n v="10682"/>
    <s v="N"/>
    <s v="NAICS-22 Non-Cogen"/>
    <s v="CT"/>
    <s v="NG"/>
    <n v="1253674"/>
    <n v="79072"/>
    <n v="2019"/>
    <n v="15854841.157426143"/>
    <x v="1"/>
    <s v="natural gas"/>
    <b v="1"/>
    <x v="3641"/>
    <x v="1"/>
  </r>
  <r>
    <n v="10682"/>
    <s v="N"/>
    <s v="NAICS-22 Non-Cogen"/>
    <s v="GT"/>
    <s v="NG"/>
    <n v="280699"/>
    <n v="17495"/>
    <n v="2019"/>
    <n v="16044527.00771649"/>
    <x v="3"/>
    <s v="natural gas"/>
    <b v="1"/>
    <x v="3642"/>
    <x v="0"/>
  </r>
  <r>
    <n v="10684"/>
    <s v="Y"/>
    <s v="Industrial NAICS Cogen"/>
    <s v="ST"/>
    <s v="BIT"/>
    <n v="18653"/>
    <n v="3954.663"/>
    <n v="2019"/>
    <n v="4716710.3745628893"/>
    <x v="2"/>
    <s v="hard coal"/>
    <b v="0"/>
    <x v="3643"/>
    <x v="0"/>
  </r>
  <r>
    <n v="10684"/>
    <s v="Y"/>
    <s v="Industrial NAICS Cogen"/>
    <s v="ST"/>
    <s v="NG"/>
    <n v="53671"/>
    <n v="9351.1270000000004"/>
    <n v="2019"/>
    <n v="5739522.0918291453"/>
    <x v="3"/>
    <s v="natural gas"/>
    <b v="0"/>
    <x v="3644"/>
    <x v="0"/>
  </r>
  <r>
    <n v="10684"/>
    <s v="Y"/>
    <s v="Industrial NAICS Cogen"/>
    <s v="ST"/>
    <s v="RC"/>
    <n v="1103808"/>
    <n v="236501.21"/>
    <n v="2019"/>
    <n v="4667240.3917087782"/>
    <x v="2"/>
    <s v="hard coal"/>
    <b v="0"/>
    <x v="3645"/>
    <x v="0"/>
  </r>
  <r>
    <n v="10687"/>
    <s v="N"/>
    <s v="NAICS-22 Non-Cogen"/>
    <s v="HY"/>
    <s v="WAT"/>
    <n v="43146"/>
    <n v="4847"/>
    <n v="2019"/>
    <n v="8901588.6115122754"/>
    <x v="0"/>
    <s v="hydro"/>
    <b v="1"/>
    <x v="3646"/>
    <x v="0"/>
  </r>
  <r>
    <n v="10690"/>
    <s v="Y"/>
    <s v="Industrial NAICS Cogen"/>
    <s v="GT"/>
    <s v="NG"/>
    <n v="2708210"/>
    <n v="666734"/>
    <n v="2019"/>
    <n v="4061904.7476204899"/>
    <x v="3"/>
    <s v="natural gas"/>
    <b v="0"/>
    <x v="3647"/>
    <x v="0"/>
  </r>
  <r>
    <n v="10692"/>
    <s v="Y"/>
    <s v="Industrial NAICS Cogen"/>
    <s v="GT"/>
    <s v="NG"/>
    <n v="12585803"/>
    <n v="2566589"/>
    <n v="2019"/>
    <n v="4903707.9953198582"/>
    <x v="3"/>
    <s v="natural gas"/>
    <b v="0"/>
    <x v="3648"/>
    <x v="0"/>
  </r>
  <r>
    <n v="10693"/>
    <s v="Y"/>
    <s v="Commercial NAICS Cogen"/>
    <s v="IC"/>
    <s v="DFO"/>
    <n v="4545"/>
    <n v="546"/>
    <n v="2019"/>
    <n v="8324175.8241758244"/>
    <x v="4"/>
    <s v="heavy or residual fuel oil"/>
    <b v="0"/>
    <x v="3649"/>
    <x v="0"/>
  </r>
  <r>
    <n v="10693"/>
    <s v="Y"/>
    <s v="Commercial NAICS Cogen"/>
    <s v="ST"/>
    <s v="BIT"/>
    <n v="0"/>
    <n v="0"/>
    <n v="2019"/>
    <s v=""/>
    <x v="2"/>
    <s v="hard coal"/>
    <b v="0"/>
    <x v="5"/>
    <x v="1"/>
  </r>
  <r>
    <n v="10693"/>
    <s v="Y"/>
    <s v="Commercial NAICS Cogen"/>
    <s v="ST"/>
    <s v="DFO"/>
    <n v="1182"/>
    <n v="92.978999999999999"/>
    <n v="2019"/>
    <n v="12712547.994708484"/>
    <x v="4"/>
    <s v="heavy or residual fuel oil"/>
    <b v="0"/>
    <x v="3650"/>
    <x v="0"/>
  </r>
  <r>
    <n v="10693"/>
    <s v="Y"/>
    <s v="Commercial NAICS Cogen"/>
    <s v="ST"/>
    <s v="NG"/>
    <n v="0"/>
    <n v="0"/>
    <n v="2019"/>
    <s v=""/>
    <x v="3"/>
    <s v="natural gas"/>
    <b v="0"/>
    <x v="30"/>
    <x v="1"/>
  </r>
  <r>
    <n v="10693"/>
    <s v="Y"/>
    <s v="Commercial NAICS Cogen"/>
    <s v="ST"/>
    <s v="PG"/>
    <n v="0"/>
    <n v="0"/>
    <n v="2019"/>
    <s v=""/>
    <x v="7"/>
    <s v="other"/>
    <b v="0"/>
    <x v="39"/>
    <x v="1"/>
  </r>
  <r>
    <n v="10693"/>
    <s v="Y"/>
    <s v="Commercial NAICS Cogen"/>
    <s v="ST"/>
    <s v="WDS"/>
    <n v="138752"/>
    <n v="11460.021000000001"/>
    <n v="2019"/>
    <n v="12107482.17651608"/>
    <x v="8"/>
    <s v="biomass"/>
    <b v="0"/>
    <x v="3651"/>
    <x v="0"/>
  </r>
  <r>
    <n v="10694"/>
    <s v="N"/>
    <s v="NAICS-22 Non-Cogen"/>
    <s v="HY"/>
    <s v="WAT"/>
    <n v="55709"/>
    <n v="6258"/>
    <n v="2019"/>
    <n v="8902045.3819111548"/>
    <x v="0"/>
    <s v="hydro"/>
    <b v="1"/>
    <x v="3652"/>
    <x v="0"/>
  </r>
  <r>
    <n v="10699"/>
    <s v="Y"/>
    <s v="Industrial NAICS Cogen"/>
    <s v="ST"/>
    <s v="BIT"/>
    <n v="137140"/>
    <n v="16844.126"/>
    <n v="2019"/>
    <n v="8141710.647379389"/>
    <x v="2"/>
    <s v="hard coal"/>
    <b v="0"/>
    <x v="3653"/>
    <x v="0"/>
  </r>
  <r>
    <n v="10699"/>
    <s v="Y"/>
    <s v="Industrial NAICS Cogen"/>
    <s v="ST"/>
    <s v="BLQ"/>
    <n v="1524469"/>
    <n v="194832.64000000001"/>
    <n v="2019"/>
    <n v="7824505.1753135398"/>
    <x v="8"/>
    <s v="biomass"/>
    <b v="0"/>
    <x v="3654"/>
    <x v="0"/>
  </r>
  <r>
    <n v="10699"/>
    <s v="Y"/>
    <s v="Industrial NAICS Cogen"/>
    <s v="ST"/>
    <s v="DFO"/>
    <n v="11897"/>
    <n v="1422.8109999999999"/>
    <n v="2019"/>
    <n v="8361616.5464000506"/>
    <x v="4"/>
    <s v="heavy or residual fuel oil"/>
    <b v="0"/>
    <x v="3655"/>
    <x v="0"/>
  </r>
  <r>
    <n v="10699"/>
    <s v="Y"/>
    <s v="Industrial NAICS Cogen"/>
    <s v="ST"/>
    <s v="NG"/>
    <n v="533157"/>
    <n v="66784.054999999993"/>
    <n v="2019"/>
    <n v="7983297.8096343521"/>
    <x v="3"/>
    <s v="natural gas"/>
    <b v="0"/>
    <x v="3656"/>
    <x v="0"/>
  </r>
  <r>
    <n v="10699"/>
    <s v="Y"/>
    <s v="Industrial NAICS Cogen"/>
    <s v="ST"/>
    <s v="RFO"/>
    <n v="0"/>
    <n v="0"/>
    <n v="2019"/>
    <s v=""/>
    <x v="4"/>
    <s v="heavy or residual fuel oil"/>
    <b v="0"/>
    <x v="10"/>
    <x v="1"/>
  </r>
  <r>
    <n v="10699"/>
    <s v="Y"/>
    <s v="Industrial NAICS Cogen"/>
    <s v="ST"/>
    <s v="WDS"/>
    <n v="441549"/>
    <n v="58070.366999999998"/>
    <n v="2019"/>
    <n v="7603688.8142966274"/>
    <x v="8"/>
    <s v="biomass"/>
    <b v="0"/>
    <x v="3657"/>
    <x v="0"/>
  </r>
  <r>
    <n v="10706"/>
    <s v="N"/>
    <s v="NAICS-22 Non-Cogen"/>
    <s v="HY"/>
    <s v="WAT"/>
    <n v="78953"/>
    <n v="8869"/>
    <n v="2019"/>
    <n v="8902131.0181531161"/>
    <x v="0"/>
    <s v="hydro"/>
    <b v="1"/>
    <x v="3658"/>
    <x v="0"/>
  </r>
  <r>
    <n v="10707"/>
    <s v="N"/>
    <s v="NAICS-22 Non-Cogen"/>
    <s v="HY"/>
    <s v="WAT"/>
    <n v="160432"/>
    <n v="18022"/>
    <n v="2019"/>
    <n v="8902008.6560870055"/>
    <x v="0"/>
    <s v="hydro"/>
    <b v="1"/>
    <x v="3659"/>
    <x v="0"/>
  </r>
  <r>
    <n v="10708"/>
    <s v="N"/>
    <s v="NAICS-22 Non-Cogen"/>
    <s v="HY"/>
    <s v="WAT"/>
    <n v="57837"/>
    <n v="6497"/>
    <n v="2019"/>
    <n v="8902108.6655379422"/>
    <x v="0"/>
    <s v="hydro"/>
    <b v="1"/>
    <x v="3660"/>
    <x v="0"/>
  </r>
  <r>
    <n v="10709"/>
    <s v="N"/>
    <s v="NAICS-22 Non-Cogen"/>
    <s v="HY"/>
    <s v="WAT"/>
    <n v="33901"/>
    <n v="3808"/>
    <n v="2019"/>
    <n v="8902573.5294117648"/>
    <x v="0"/>
    <s v="hydro"/>
    <b v="1"/>
    <x v="3661"/>
    <x v="1"/>
  </r>
  <r>
    <n v="10718"/>
    <s v="N"/>
    <s v="NAICS-22 Non-Cogen"/>
    <s v="WT"/>
    <s v="WND"/>
    <n v="273283"/>
    <n v="30699"/>
    <n v="2019"/>
    <n v="8902016.3523241803"/>
    <x v="9"/>
    <s v="wind"/>
    <b v="1"/>
    <x v="3662"/>
    <x v="0"/>
  </r>
  <r>
    <n v="10720"/>
    <s v="Y"/>
    <s v="Industrial NAICS Cogen"/>
    <s v="IC"/>
    <s v="NG"/>
    <n v="147108"/>
    <n v="12087"/>
    <n v="2019"/>
    <n v="12170761.975676347"/>
    <x v="3"/>
    <s v="natural gas"/>
    <b v="0"/>
    <x v="3663"/>
    <x v="0"/>
  </r>
  <r>
    <n v="10726"/>
    <s v="Y"/>
    <s v="NAICS-22 Cogen"/>
    <s v="CA"/>
    <s v="DFO"/>
    <n v="0"/>
    <n v="0"/>
    <n v="2019"/>
    <s v=""/>
    <x v="4"/>
    <s v="heavy or residual fuel oil"/>
    <b v="0"/>
    <x v="10"/>
    <x v="1"/>
  </r>
  <r>
    <n v="10726"/>
    <s v="Y"/>
    <s v="NAICS-22 Cogen"/>
    <s v="CA"/>
    <s v="NG"/>
    <n v="0"/>
    <n v="87386"/>
    <n v="2019"/>
    <n v="0"/>
    <x v="1"/>
    <s v="natural gas"/>
    <b v="0"/>
    <x v="91"/>
    <x v="0"/>
  </r>
  <r>
    <n v="10726"/>
    <s v="Y"/>
    <s v="NAICS-22 Cogen"/>
    <s v="CT"/>
    <s v="DFO"/>
    <n v="0"/>
    <n v="0"/>
    <n v="2019"/>
    <s v=""/>
    <x v="4"/>
    <s v="heavy or residual fuel oil"/>
    <b v="0"/>
    <x v="10"/>
    <x v="1"/>
  </r>
  <r>
    <n v="10726"/>
    <s v="Y"/>
    <s v="NAICS-22 Cogen"/>
    <s v="CT"/>
    <s v="NG"/>
    <n v="2407930"/>
    <n v="195061"/>
    <n v="2019"/>
    <n v="12344497.362363569"/>
    <x v="1"/>
    <s v="natural gas"/>
    <b v="0"/>
    <x v="3664"/>
    <x v="0"/>
  </r>
  <r>
    <n v="10728"/>
    <s v="N"/>
    <s v="NAICS-22 Non-Cogen"/>
    <s v="HY"/>
    <s v="WAT"/>
    <n v="49114"/>
    <n v="5517"/>
    <n v="2019"/>
    <n v="8902301.9757114369"/>
    <x v="0"/>
    <s v="hydro"/>
    <b v="1"/>
    <x v="3665"/>
    <x v="1"/>
  </r>
  <r>
    <n v="10735"/>
    <s v="N"/>
    <s v="NAICS-22 Non-Cogen"/>
    <s v="HY"/>
    <s v="WAT"/>
    <n v="116438"/>
    <n v="13080"/>
    <n v="2019"/>
    <n v="8901987.7675840985"/>
    <x v="0"/>
    <s v="hydro"/>
    <b v="1"/>
    <x v="3666"/>
    <x v="0"/>
  </r>
  <r>
    <n v="10737"/>
    <s v="N"/>
    <s v="NAICS-22 Non-Cogen"/>
    <s v="HY"/>
    <s v="WAT"/>
    <n v="25710"/>
    <n v="2888"/>
    <n v="2019"/>
    <n v="8902354.5706371181"/>
    <x v="0"/>
    <s v="hydro"/>
    <b v="1"/>
    <x v="3667"/>
    <x v="1"/>
  </r>
  <r>
    <n v="10739"/>
    <s v="Y"/>
    <s v="Industrial NAICS Cogen"/>
    <s v="ST"/>
    <s v="WDS"/>
    <n v="0"/>
    <n v="0"/>
    <n v="2019"/>
    <s v=""/>
    <x v="8"/>
    <s v="biomass"/>
    <b v="0"/>
    <x v="67"/>
    <x v="1"/>
  </r>
  <r>
    <n v="10740"/>
    <s v="N"/>
    <s v="NAICS-22 Non-Cogen"/>
    <s v="HY"/>
    <s v="WAT"/>
    <n v="246933"/>
    <n v="27739"/>
    <n v="2019"/>
    <n v="8902015.2132376805"/>
    <x v="0"/>
    <s v="hydro"/>
    <b v="1"/>
    <x v="3668"/>
    <x v="0"/>
  </r>
  <r>
    <n v="10743"/>
    <s v="Y"/>
    <s v="NAICS-22 Cogen"/>
    <s v="ST"/>
    <s v="BIT"/>
    <n v="0"/>
    <n v="0"/>
    <n v="2019"/>
    <s v=""/>
    <x v="2"/>
    <s v="hard coal"/>
    <b v="0"/>
    <x v="5"/>
    <x v="1"/>
  </r>
  <r>
    <n v="10743"/>
    <s v="Y"/>
    <s v="NAICS-22 Cogen"/>
    <s v="ST"/>
    <s v="NG"/>
    <n v="26691"/>
    <n v="2640.92"/>
    <n v="2019"/>
    <n v="10106705.23908335"/>
    <x v="3"/>
    <s v="natural gas"/>
    <b v="0"/>
    <x v="3669"/>
    <x v="0"/>
  </r>
  <r>
    <n v="10743"/>
    <s v="Y"/>
    <s v="NAICS-22 Cogen"/>
    <s v="ST"/>
    <s v="WC"/>
    <n v="3445795"/>
    <n v="341489.08"/>
    <n v="2019"/>
    <n v="10090498.355027925"/>
    <x v="2"/>
    <s v="hard coal"/>
    <b v="0"/>
    <x v="3670"/>
    <x v="0"/>
  </r>
  <r>
    <n v="10745"/>
    <s v="Y"/>
    <s v="NAICS-22 Cogen"/>
    <s v="CA"/>
    <s v="NG"/>
    <n v="926653"/>
    <n v="1751844.3"/>
    <n v="2019"/>
    <n v="528958.53815319098"/>
    <x v="1"/>
    <s v="natural gas"/>
    <b v="0"/>
    <x v="3671"/>
    <x v="0"/>
  </r>
  <r>
    <n v="10745"/>
    <s v="Y"/>
    <s v="NAICS-22 Cogen"/>
    <s v="CT"/>
    <s v="NG"/>
    <n v="66770611"/>
    <n v="7101179.9000000004"/>
    <n v="2019"/>
    <n v="9402748.83051477"/>
    <x v="1"/>
    <s v="natural gas"/>
    <b v="0"/>
    <x v="3672"/>
    <x v="0"/>
  </r>
  <r>
    <n v="10745"/>
    <s v="Y"/>
    <s v="NAICS-22 Cogen"/>
    <s v="IC"/>
    <s v="DFO"/>
    <n v="0"/>
    <n v="0"/>
    <n v="2019"/>
    <s v=""/>
    <x v="4"/>
    <s v="heavy or residual fuel oil"/>
    <b v="0"/>
    <x v="10"/>
    <x v="1"/>
  </r>
  <r>
    <n v="10746"/>
    <s v="N"/>
    <s v="NAICS-22 Non-Cogen"/>
    <s v="ST"/>
    <s v="MSB"/>
    <n v="5065956"/>
    <n v="232929.96"/>
    <n v="2019"/>
    <n v="21748838.148600552"/>
    <x v="14"/>
    <s v="municipal solid waste"/>
    <b v="1"/>
    <x v="3673"/>
    <x v="0"/>
  </r>
  <r>
    <n v="10746"/>
    <s v="N"/>
    <s v="NAICS-22 Non-Cogen"/>
    <s v="ST"/>
    <s v="MSN"/>
    <n v="6191753"/>
    <n v="284693.08"/>
    <n v="2019"/>
    <n v="21748870.748807803"/>
    <x v="14"/>
    <s v="municipal solid waste"/>
    <b v="1"/>
    <x v="3674"/>
    <x v="0"/>
  </r>
  <r>
    <n v="10746"/>
    <s v="N"/>
    <s v="NAICS-22 Non-Cogen"/>
    <s v="ST"/>
    <s v="NG"/>
    <n v="26440"/>
    <n v="1098.962"/>
    <n v="2019"/>
    <n v="24059066.646526448"/>
    <x v="3"/>
    <s v="natural gas"/>
    <b v="1"/>
    <x v="3675"/>
    <x v="1"/>
  </r>
  <r>
    <n v="10752"/>
    <s v="N"/>
    <s v="NAICS-22 Non-Cogen"/>
    <s v="HY"/>
    <s v="WAT"/>
    <n v="192773"/>
    <n v="21655"/>
    <n v="2019"/>
    <n v="8902008.7739552055"/>
    <x v="0"/>
    <s v="hydro"/>
    <b v="1"/>
    <x v="3676"/>
    <x v="0"/>
  </r>
  <r>
    <n v="10753"/>
    <s v="N"/>
    <s v="NAICS-22 Non-Cogen"/>
    <s v="HY"/>
    <s v="WAT"/>
    <n v="192773"/>
    <n v="21655"/>
    <n v="2019"/>
    <n v="8902008.7739552055"/>
    <x v="0"/>
    <s v="hydro"/>
    <b v="1"/>
    <x v="3676"/>
    <x v="0"/>
  </r>
  <r>
    <n v="10755"/>
    <s v="N"/>
    <s v="Electric Utility"/>
    <s v="CA"/>
    <s v="NG"/>
    <n v="0"/>
    <n v="7978"/>
    <n v="2019"/>
    <n v="0"/>
    <x v="1"/>
    <s v="natural gas"/>
    <b v="1"/>
    <x v="91"/>
    <x v="0"/>
  </r>
  <r>
    <n v="10755"/>
    <s v="N"/>
    <s v="Electric Utility"/>
    <s v="CT"/>
    <s v="NG"/>
    <n v="173332"/>
    <n v="10575"/>
    <n v="2019"/>
    <n v="16390732.860520096"/>
    <x v="1"/>
    <s v="natural gas"/>
    <b v="1"/>
    <x v="3677"/>
    <x v="1"/>
  </r>
  <r>
    <n v="10759"/>
    <s v="N"/>
    <s v="NAICS-22 Non-Cogen"/>
    <s v="ST"/>
    <s v="GEO"/>
    <n v="2675159"/>
    <n v="300512"/>
    <n v="2019"/>
    <n v="8902003.9133212641"/>
    <x v="12"/>
    <s v="geothermal"/>
    <b v="1"/>
    <x v="1328"/>
    <x v="0"/>
  </r>
  <r>
    <n v="10761"/>
    <s v="N"/>
    <s v="Electric Utility"/>
    <s v="CA"/>
    <s v="NG"/>
    <n v="0"/>
    <n v="43493"/>
    <n v="2019"/>
    <n v="0"/>
    <x v="1"/>
    <s v="natural gas"/>
    <b v="1"/>
    <x v="91"/>
    <x v="0"/>
  </r>
  <r>
    <n v="10761"/>
    <s v="N"/>
    <s v="Electric Utility"/>
    <s v="CT"/>
    <s v="NG"/>
    <n v="1754216"/>
    <n v="152611"/>
    <n v="2019"/>
    <n v="11494689.111531936"/>
    <x v="1"/>
    <s v="natural gas"/>
    <b v="1"/>
    <x v="3678"/>
    <x v="0"/>
  </r>
  <r>
    <n v="10763"/>
    <s v="N"/>
    <s v="NAICS-22 Non-Cogen"/>
    <s v="BT"/>
    <s v="GEO"/>
    <n v="186133"/>
    <n v="20909"/>
    <n v="2019"/>
    <n v="8902051.748051079"/>
    <x v="12"/>
    <s v="geothermal"/>
    <b v="1"/>
    <x v="3679"/>
    <x v="1"/>
  </r>
  <r>
    <n v="10763"/>
    <s v="N"/>
    <s v="NAICS-22 Non-Cogen"/>
    <s v="ST"/>
    <s v="GEO"/>
    <n v="490705"/>
    <n v="55123"/>
    <n v="2019"/>
    <n v="8902000.9796273801"/>
    <x v="12"/>
    <s v="geothermal"/>
    <b v="1"/>
    <x v="3457"/>
    <x v="0"/>
  </r>
  <r>
    <n v="10764"/>
    <s v="N"/>
    <s v="NAICS-22 Non-Cogen"/>
    <s v="ST"/>
    <s v="PG"/>
    <n v="0"/>
    <n v="0"/>
    <n v="2019"/>
    <s v=""/>
    <x v="7"/>
    <s v="other"/>
    <b v="1"/>
    <x v="39"/>
    <x v="1"/>
  </r>
  <r>
    <n v="10764"/>
    <s v="N"/>
    <s v="NAICS-22 Non-Cogen"/>
    <s v="ST"/>
    <s v="WDS"/>
    <n v="0"/>
    <n v="0"/>
    <n v="2019"/>
    <s v=""/>
    <x v="8"/>
    <s v="biomass"/>
    <b v="1"/>
    <x v="67"/>
    <x v="1"/>
  </r>
  <r>
    <n v="10765"/>
    <s v="N"/>
    <s v="NAICS-22 Non-Cogen"/>
    <s v="ST"/>
    <s v="PG"/>
    <n v="595"/>
    <n v="30.695"/>
    <n v="2019"/>
    <n v="19384264.538198404"/>
    <x v="7"/>
    <s v="other"/>
    <b v="1"/>
    <x v="3680"/>
    <x v="1"/>
  </r>
  <r>
    <n v="10765"/>
    <s v="N"/>
    <s v="NAICS-22 Non-Cogen"/>
    <s v="ST"/>
    <s v="WDS"/>
    <n v="437580"/>
    <n v="23349.305"/>
    <n v="2019"/>
    <n v="18740600.630297136"/>
    <x v="8"/>
    <s v="biomass"/>
    <b v="1"/>
    <x v="3681"/>
    <x v="1"/>
  </r>
  <r>
    <n v="10766"/>
    <s v="N"/>
    <s v="NAICS-22 Non-Cogen"/>
    <s v="ST"/>
    <s v="PG"/>
    <n v="603"/>
    <n v="35.600999999999999"/>
    <n v="2019"/>
    <n v="16937726.46835763"/>
    <x v="7"/>
    <s v="other"/>
    <b v="1"/>
    <x v="3682"/>
    <x v="1"/>
  </r>
  <r>
    <n v="10766"/>
    <s v="N"/>
    <s v="NAICS-22 Non-Cogen"/>
    <s v="ST"/>
    <s v="WDS"/>
    <n v="397334"/>
    <n v="23159.399000000001"/>
    <n v="2019"/>
    <n v="17156490.114445541"/>
    <x v="8"/>
    <s v="biomass"/>
    <b v="1"/>
    <x v="3683"/>
    <x v="0"/>
  </r>
  <r>
    <n v="10767"/>
    <s v="N"/>
    <s v="NAICS-22 Non-Cogen"/>
    <s v="ST"/>
    <s v="NG"/>
    <n v="29354"/>
    <n v="1996.38"/>
    <n v="2019"/>
    <n v="14703613.540508321"/>
    <x v="3"/>
    <s v="natural gas"/>
    <b v="1"/>
    <x v="3684"/>
    <x v="0"/>
  </r>
  <r>
    <n v="10767"/>
    <s v="N"/>
    <s v="NAICS-22 Non-Cogen"/>
    <s v="ST"/>
    <s v="WDS"/>
    <n v="2742486"/>
    <n v="185528.62"/>
    <n v="2019"/>
    <n v="14782010.452080116"/>
    <x v="8"/>
    <s v="biomass"/>
    <b v="1"/>
    <x v="3685"/>
    <x v="0"/>
  </r>
  <r>
    <n v="10771"/>
    <s v="N"/>
    <s v="Electric Utility"/>
    <s v="ST"/>
    <s v="BIT"/>
    <n v="0"/>
    <n v="0"/>
    <n v="2019"/>
    <s v=""/>
    <x v="2"/>
    <s v="hard coal"/>
    <b v="1"/>
    <x v="5"/>
    <x v="1"/>
  </r>
  <r>
    <n v="10771"/>
    <s v="N"/>
    <s v="Electric Utility"/>
    <s v="ST"/>
    <s v="NG"/>
    <n v="2164"/>
    <n v="133.56899999999999"/>
    <n v="2019"/>
    <n v="16201364.088972742"/>
    <x v="3"/>
    <s v="natural gas"/>
    <b v="1"/>
    <x v="3686"/>
    <x v="0"/>
  </r>
  <r>
    <n v="10771"/>
    <s v="N"/>
    <s v="Electric Utility"/>
    <s v="ST"/>
    <s v="WDS"/>
    <n v="4671329"/>
    <n v="285702.43"/>
    <n v="2019"/>
    <n v="16350329.956941564"/>
    <x v="8"/>
    <s v="biomass"/>
    <b v="1"/>
    <x v="3687"/>
    <x v="0"/>
  </r>
  <r>
    <n v="10772"/>
    <s v="N"/>
    <s v="NAICS-22 Non-Cogen"/>
    <s v="ST"/>
    <s v="NG"/>
    <n v="36101"/>
    <n v="2406.7979999999998"/>
    <n v="2019"/>
    <n v="14999596.974901926"/>
    <x v="3"/>
    <s v="natural gas"/>
    <b v="1"/>
    <x v="3688"/>
    <x v="0"/>
  </r>
  <r>
    <n v="10772"/>
    <s v="N"/>
    <s v="NAICS-22 Non-Cogen"/>
    <s v="ST"/>
    <s v="WDS"/>
    <n v="2587693"/>
    <n v="166443.20000000001"/>
    <n v="2019"/>
    <n v="15547003.422188468"/>
    <x v="8"/>
    <s v="biomass"/>
    <b v="1"/>
    <x v="3689"/>
    <x v="0"/>
  </r>
  <r>
    <n v="10773"/>
    <s v="N"/>
    <s v="Electric Utility"/>
    <s v="ST"/>
    <s v="BIT"/>
    <n v="0"/>
    <n v="0"/>
    <n v="2019"/>
    <s v=""/>
    <x v="2"/>
    <s v="hard coal"/>
    <b v="1"/>
    <x v="5"/>
    <x v="1"/>
  </r>
  <r>
    <n v="10773"/>
    <s v="N"/>
    <s v="Electric Utility"/>
    <s v="ST"/>
    <s v="DFO"/>
    <n v="0"/>
    <n v="0"/>
    <n v="2019"/>
    <s v=""/>
    <x v="4"/>
    <s v="heavy or residual fuel oil"/>
    <b v="1"/>
    <x v="10"/>
    <x v="1"/>
  </r>
  <r>
    <n v="10773"/>
    <s v="N"/>
    <s v="Electric Utility"/>
    <s v="ST"/>
    <s v="NG"/>
    <n v="21112"/>
    <n v="1387.0650000000001"/>
    <n v="2019"/>
    <n v="15220627.728332847"/>
    <x v="3"/>
    <s v="natural gas"/>
    <b v="1"/>
    <x v="3690"/>
    <x v="0"/>
  </r>
  <r>
    <n v="10773"/>
    <s v="N"/>
    <s v="Electric Utility"/>
    <s v="ST"/>
    <s v="WDS"/>
    <n v="4129414"/>
    <n v="271069.94"/>
    <n v="2019"/>
    <n v="15233758.490520934"/>
    <x v="8"/>
    <s v="biomass"/>
    <b v="1"/>
    <x v="3691"/>
    <x v="0"/>
  </r>
  <r>
    <n v="10774"/>
    <s v="N"/>
    <s v="Electric Utility"/>
    <s v="ST"/>
    <s v="BIT"/>
    <n v="0"/>
    <n v="0"/>
    <n v="2019"/>
    <s v=""/>
    <x v="2"/>
    <s v="hard coal"/>
    <b v="1"/>
    <x v="5"/>
    <x v="1"/>
  </r>
  <r>
    <n v="10774"/>
    <s v="N"/>
    <s v="Electric Utility"/>
    <s v="ST"/>
    <s v="DFO"/>
    <n v="25847"/>
    <n v="1549.4490000000001"/>
    <n v="2019"/>
    <n v="16681413.844534412"/>
    <x v="4"/>
    <s v="heavy or residual fuel oil"/>
    <b v="1"/>
    <x v="3692"/>
    <x v="0"/>
  </r>
  <r>
    <n v="10774"/>
    <s v="N"/>
    <s v="Electric Utility"/>
    <s v="ST"/>
    <s v="RFO"/>
    <n v="0"/>
    <n v="0"/>
    <n v="2019"/>
    <s v=""/>
    <x v="4"/>
    <s v="heavy or residual fuel oil"/>
    <b v="1"/>
    <x v="10"/>
    <x v="1"/>
  </r>
  <r>
    <n v="10774"/>
    <s v="N"/>
    <s v="Electric Utility"/>
    <s v="ST"/>
    <s v="WDS"/>
    <n v="4412887"/>
    <n v="264021.55"/>
    <n v="2019"/>
    <n v="16714116.707518762"/>
    <x v="8"/>
    <s v="biomass"/>
    <b v="1"/>
    <x v="3693"/>
    <x v="0"/>
  </r>
  <r>
    <n v="10776"/>
    <s v="Y"/>
    <s v="NAICS-22 Cogen"/>
    <s v="GT"/>
    <s v="NG"/>
    <n v="1236176"/>
    <n v="155051"/>
    <n v="2019"/>
    <n v="7972705.7548806528"/>
    <x v="3"/>
    <s v="natural gas"/>
    <b v="0"/>
    <x v="3694"/>
    <x v="0"/>
  </r>
  <r>
    <n v="10777"/>
    <s v="N"/>
    <s v="NAICS-22 Non-Cogen"/>
    <s v="ST"/>
    <s v="NG"/>
    <n v="20582"/>
    <n v="1273.0350000000001"/>
    <n v="2019"/>
    <n v="16167662.31878935"/>
    <x v="3"/>
    <s v="natural gas"/>
    <b v="1"/>
    <x v="3695"/>
    <x v="0"/>
  </r>
  <r>
    <n v="10777"/>
    <s v="N"/>
    <s v="NAICS-22 Non-Cogen"/>
    <s v="ST"/>
    <s v="WDS"/>
    <n v="2800932"/>
    <n v="187689.97"/>
    <n v="2019"/>
    <n v="14923184.227692081"/>
    <x v="8"/>
    <s v="biomass"/>
    <b v="1"/>
    <x v="3696"/>
    <x v="0"/>
  </r>
  <r>
    <n v="10781"/>
    <s v="N"/>
    <s v="NAICS-22 Non-Cogen"/>
    <s v="HY"/>
    <s v="WAT"/>
    <n v="34950"/>
    <n v="3926"/>
    <n v="2019"/>
    <n v="8902190.5247070808"/>
    <x v="0"/>
    <s v="hydro"/>
    <b v="1"/>
    <x v="3697"/>
    <x v="1"/>
  </r>
  <r>
    <n v="10784"/>
    <s v="N"/>
    <s v="NAICS-22 Non-Cogen"/>
    <s v="ST"/>
    <s v="DFO"/>
    <n v="5977"/>
    <n v="422.44799999999998"/>
    <n v="2019"/>
    <n v="14148486.914365793"/>
    <x v="4"/>
    <s v="heavy or residual fuel oil"/>
    <b v="1"/>
    <x v="3698"/>
    <x v="0"/>
  </r>
  <r>
    <n v="10784"/>
    <s v="N"/>
    <s v="NAICS-22 Non-Cogen"/>
    <s v="ST"/>
    <s v="SUB"/>
    <n v="0"/>
    <n v="0"/>
    <n v="2019"/>
    <s v=""/>
    <x v="2"/>
    <s v="hard coal"/>
    <b v="1"/>
    <x v="5"/>
    <x v="1"/>
  </r>
  <r>
    <n v="10784"/>
    <s v="N"/>
    <s v="NAICS-22 Non-Cogen"/>
    <s v="ST"/>
    <s v="WC"/>
    <n v="4187710"/>
    <n v="300625.55"/>
    <n v="2019"/>
    <n v="13929986.988797193"/>
    <x v="2"/>
    <s v="hard coal"/>
    <b v="1"/>
    <x v="3699"/>
    <x v="1"/>
  </r>
  <r>
    <n v="10787"/>
    <s v="N"/>
    <s v="NAICS-22 Non-Cogen"/>
    <s v="HY"/>
    <s v="WAT"/>
    <n v="49824"/>
    <n v="5597"/>
    <n v="2019"/>
    <n v="8901911.7384313028"/>
    <x v="0"/>
    <s v="hydro"/>
    <b v="1"/>
    <x v="3700"/>
    <x v="0"/>
  </r>
  <r>
    <n v="10789"/>
    <s v="Y"/>
    <s v="Industrial NAICS Cogen"/>
    <s v="CA"/>
    <s v="NG"/>
    <n v="788066"/>
    <n v="599979.38"/>
    <n v="2019"/>
    <n v="1313488.4735538745"/>
    <x v="1"/>
    <s v="natural gas"/>
    <b v="0"/>
    <x v="3701"/>
    <x v="0"/>
  </r>
  <r>
    <n v="10789"/>
    <s v="Y"/>
    <s v="Industrial NAICS Cogen"/>
    <s v="CA"/>
    <s v="OG"/>
    <n v="73086"/>
    <n v="13444.619000000001"/>
    <n v="2019"/>
    <n v="5436078.181166755"/>
    <x v="7"/>
    <s v="other"/>
    <b v="0"/>
    <x v="3702"/>
    <x v="0"/>
  </r>
  <r>
    <n v="10789"/>
    <s v="Y"/>
    <s v="Industrial NAICS Cogen"/>
    <s v="CT"/>
    <s v="NG"/>
    <n v="16432718"/>
    <n v="2570240"/>
    <n v="2019"/>
    <n v="6393456.6421812745"/>
    <x v="1"/>
    <s v="natural gas"/>
    <b v="0"/>
    <x v="3703"/>
    <x v="0"/>
  </r>
  <r>
    <n v="10789"/>
    <s v="Y"/>
    <s v="Industrial NAICS Cogen"/>
    <s v="CT"/>
    <s v="OG"/>
    <n v="0"/>
    <n v="0"/>
    <n v="2019"/>
    <s v=""/>
    <x v="7"/>
    <s v="other"/>
    <b v="0"/>
    <x v="39"/>
    <x v="1"/>
  </r>
  <r>
    <n v="10790"/>
    <s v="Y"/>
    <s v="Industrial NAICS Cogen"/>
    <s v="GT"/>
    <s v="NG"/>
    <n v="2477599"/>
    <n v="505437"/>
    <n v="2019"/>
    <n v="4901894.7959884219"/>
    <x v="3"/>
    <s v="natural gas"/>
    <b v="0"/>
    <x v="3704"/>
    <x v="0"/>
  </r>
  <r>
    <n v="10795"/>
    <s v="Y"/>
    <s v="Industrial NAICS Cogen"/>
    <s v="ST"/>
    <s v="BIT"/>
    <n v="0"/>
    <n v="0"/>
    <n v="2019"/>
    <s v=""/>
    <x v="2"/>
    <s v="hard coal"/>
    <b v="0"/>
    <x v="5"/>
    <x v="1"/>
  </r>
  <r>
    <n v="10795"/>
    <s v="Y"/>
    <s v="Industrial NAICS Cogen"/>
    <s v="ST"/>
    <s v="DFO"/>
    <n v="0"/>
    <n v="0"/>
    <n v="2019"/>
    <s v=""/>
    <x v="4"/>
    <s v="heavy or residual fuel oil"/>
    <b v="0"/>
    <x v="10"/>
    <x v="1"/>
  </r>
  <r>
    <n v="10795"/>
    <s v="Y"/>
    <s v="Industrial NAICS Cogen"/>
    <s v="ST"/>
    <s v="NG"/>
    <n v="0"/>
    <n v="0"/>
    <n v="2019"/>
    <s v=""/>
    <x v="3"/>
    <s v="natural gas"/>
    <b v="0"/>
    <x v="30"/>
    <x v="1"/>
  </r>
  <r>
    <n v="10798"/>
    <s v="N"/>
    <s v="NAICS-22 Non-Cogen"/>
    <s v="HY"/>
    <s v="WAT"/>
    <n v="111485"/>
    <n v="12523.6"/>
    <n v="2019"/>
    <n v="8901993.0371458679"/>
    <x v="0"/>
    <s v="hydro"/>
    <b v="1"/>
    <x v="3705"/>
    <x v="0"/>
  </r>
  <r>
    <n v="10799"/>
    <s v="N"/>
    <s v="NAICS-22 Non-Cogen"/>
    <s v="HY"/>
    <s v="WAT"/>
    <n v="50957"/>
    <n v="5724"/>
    <n v="2019"/>
    <n v="8902341.0202655494"/>
    <x v="0"/>
    <s v="hydro"/>
    <b v="1"/>
    <x v="3706"/>
    <x v="1"/>
  </r>
  <r>
    <n v="10800"/>
    <s v="N"/>
    <s v="NAICS-22 Non-Cogen"/>
    <s v="HY"/>
    <s v="WAT"/>
    <n v="91895"/>
    <n v="10323"/>
    <n v="2019"/>
    <n v="8901966.482611645"/>
    <x v="0"/>
    <s v="hydro"/>
    <b v="1"/>
    <x v="3707"/>
    <x v="0"/>
  </r>
  <r>
    <n v="10801"/>
    <s v="N"/>
    <s v="NAICS-22 Non-Cogen"/>
    <s v="HY"/>
    <s v="WAT"/>
    <n v="62047"/>
    <n v="6970"/>
    <n v="2019"/>
    <n v="8902008.608321378"/>
    <x v="0"/>
    <s v="hydro"/>
    <b v="1"/>
    <x v="3708"/>
    <x v="0"/>
  </r>
  <r>
    <n v="10805"/>
    <s v="Y"/>
    <s v="NAICS-22 Cogen"/>
    <s v="CA"/>
    <s v="DFO"/>
    <n v="0"/>
    <n v="26.254000000000001"/>
    <n v="2019"/>
    <n v="0"/>
    <x v="4"/>
    <s v="heavy or residual fuel oil"/>
    <b v="0"/>
    <x v="283"/>
    <x v="0"/>
  </r>
  <r>
    <n v="10805"/>
    <s v="Y"/>
    <s v="NAICS-22 Cogen"/>
    <s v="CA"/>
    <s v="NG"/>
    <n v="0"/>
    <n v="22488.416000000001"/>
    <n v="2019"/>
    <n v="0"/>
    <x v="1"/>
    <s v="natural gas"/>
    <b v="0"/>
    <x v="91"/>
    <x v="0"/>
  </r>
  <r>
    <n v="10805"/>
    <s v="Y"/>
    <s v="NAICS-22 Cogen"/>
    <s v="CT"/>
    <s v="DFO"/>
    <n v="1438"/>
    <n v="149.89699999999999"/>
    <n v="2019"/>
    <n v="9593254.0344369821"/>
    <x v="4"/>
    <s v="heavy or residual fuel oil"/>
    <b v="0"/>
    <x v="3709"/>
    <x v="0"/>
  </r>
  <r>
    <n v="10805"/>
    <s v="Y"/>
    <s v="NAICS-22 Cogen"/>
    <s v="CT"/>
    <s v="NG"/>
    <n v="1234272"/>
    <n v="128395.47"/>
    <n v="2019"/>
    <n v="9613049.4323514681"/>
    <x v="1"/>
    <s v="natural gas"/>
    <b v="0"/>
    <x v="3710"/>
    <x v="0"/>
  </r>
  <r>
    <n v="10806"/>
    <s v="N"/>
    <s v="NAICS-22 Non-Cogen"/>
    <s v="HY"/>
    <s v="WAT"/>
    <n v="106138"/>
    <n v="11923"/>
    <n v="2019"/>
    <n v="8901954.20615617"/>
    <x v="0"/>
    <s v="hydro"/>
    <b v="1"/>
    <x v="3711"/>
    <x v="0"/>
  </r>
  <r>
    <n v="10807"/>
    <s v="N"/>
    <s v="NAICS-22 Non-Cogen"/>
    <s v="HY"/>
    <s v="WAT"/>
    <n v="158063"/>
    <n v="17756"/>
    <n v="2019"/>
    <n v="8901948.6370804235"/>
    <x v="0"/>
    <s v="hydro"/>
    <b v="1"/>
    <x v="3712"/>
    <x v="0"/>
  </r>
  <r>
    <n v="10808"/>
    <s v="N"/>
    <s v="NAICS-22 Non-Cogen"/>
    <s v="HY"/>
    <s v="WAT"/>
    <n v="16610"/>
    <n v="1866"/>
    <n v="2019"/>
    <n v="8901393.3547695596"/>
    <x v="0"/>
    <s v="hydro"/>
    <b v="1"/>
    <x v="3713"/>
    <x v="0"/>
  </r>
  <r>
    <n v="10809"/>
    <s v="N"/>
    <s v="NAICS-22 Non-Cogen"/>
    <s v="HY"/>
    <s v="WAT"/>
    <n v="9149"/>
    <n v="1028"/>
    <n v="2019"/>
    <n v="8899805.4474708159"/>
    <x v="0"/>
    <s v="hydro"/>
    <b v="1"/>
    <x v="266"/>
    <x v="0"/>
  </r>
  <r>
    <n v="10817"/>
    <s v="N"/>
    <s v="NAICS-22 Non-Cogen"/>
    <s v="HY"/>
    <s v="WAT"/>
    <n v="47864"/>
    <n v="5377"/>
    <n v="2019"/>
    <n v="8901618.0026036818"/>
    <x v="0"/>
    <s v="hydro"/>
    <b v="1"/>
    <x v="3714"/>
    <x v="0"/>
  </r>
  <r>
    <n v="10819"/>
    <s v="Y"/>
    <s v="NAICS-22 Cogen"/>
    <s v="CA"/>
    <s v="NG"/>
    <n v="141914"/>
    <n v="24017"/>
    <n v="2019"/>
    <n v="5908897.8640129901"/>
    <x v="1"/>
    <s v="natural gas"/>
    <b v="0"/>
    <x v="3715"/>
    <x v="0"/>
  </r>
  <r>
    <n v="10819"/>
    <s v="Y"/>
    <s v="NAICS-22 Cogen"/>
    <s v="CT"/>
    <s v="NG"/>
    <n v="952624"/>
    <n v="113112"/>
    <n v="2019"/>
    <n v="8421953.4620553087"/>
    <x v="1"/>
    <s v="natural gas"/>
    <b v="0"/>
    <x v="3716"/>
    <x v="0"/>
  </r>
  <r>
    <n v="10822"/>
    <s v="N"/>
    <s v="NAICS-22 Non-Cogen"/>
    <s v="ST"/>
    <s v="NG"/>
    <n v="4462"/>
    <n v="303.80200000000002"/>
    <n v="2019"/>
    <n v="14687197.582636058"/>
    <x v="3"/>
    <s v="natural gas"/>
    <b v="1"/>
    <x v="3717"/>
    <x v="0"/>
  </r>
  <r>
    <n v="10822"/>
    <s v="N"/>
    <s v="NAICS-22 Non-Cogen"/>
    <s v="ST"/>
    <s v="TDF"/>
    <n v="83356"/>
    <n v="5571.6679999999997"/>
    <n v="2019"/>
    <n v="14960690.407253269"/>
    <x v="7"/>
    <s v="other"/>
    <b v="1"/>
    <x v="3718"/>
    <x v="0"/>
  </r>
  <r>
    <n v="10822"/>
    <s v="N"/>
    <s v="NAICS-22 Non-Cogen"/>
    <s v="ST"/>
    <s v="WDS"/>
    <n v="2474154"/>
    <n v="165334.53"/>
    <n v="2019"/>
    <n v="14964532.817191906"/>
    <x v="8"/>
    <s v="biomass"/>
    <b v="1"/>
    <x v="3719"/>
    <x v="0"/>
  </r>
  <r>
    <n v="10823"/>
    <s v="Y"/>
    <s v="Commercial NAICS Cogen"/>
    <s v="GT"/>
    <s v="DFO"/>
    <n v="32899"/>
    <n v="8032.08"/>
    <n v="2019"/>
    <n v="4095950.2395394472"/>
    <x v="4"/>
    <s v="heavy or residual fuel oil"/>
    <b v="0"/>
    <x v="3720"/>
    <x v="0"/>
  </r>
  <r>
    <n v="10823"/>
    <s v="Y"/>
    <s v="Commercial NAICS Cogen"/>
    <s v="HY"/>
    <s v="WAT"/>
    <n v="49053"/>
    <n v="5510.34"/>
    <n v="2019"/>
    <n v="8901991.5286534037"/>
    <x v="0"/>
    <s v="hydro"/>
    <b v="0"/>
    <x v="3721"/>
    <x v="0"/>
  </r>
  <r>
    <n v="10823"/>
    <s v="Y"/>
    <s v="Commercial NAICS Cogen"/>
    <s v="PV"/>
    <s v="SUN"/>
    <n v="7193"/>
    <n v="807.84"/>
    <n v="2019"/>
    <n v="8903990.8892850075"/>
    <x v="11"/>
    <s v="solar"/>
    <b v="0"/>
    <x v="3722"/>
    <x v="1"/>
  </r>
  <r>
    <n v="10823"/>
    <s v="Y"/>
    <s v="Commercial NAICS Cogen"/>
    <s v="ST"/>
    <s v="DFO"/>
    <n v="4819"/>
    <n v="1164.548"/>
    <n v="2019"/>
    <n v="4138086.1930980943"/>
    <x v="4"/>
    <s v="heavy or residual fuel oil"/>
    <b v="0"/>
    <x v="3723"/>
    <x v="0"/>
  </r>
  <r>
    <n v="10823"/>
    <s v="Y"/>
    <s v="Commercial NAICS Cogen"/>
    <s v="ST"/>
    <s v="OBG"/>
    <n v="106834"/>
    <n v="25816.002"/>
    <n v="2019"/>
    <n v="4138286.0134578543"/>
    <x v="8"/>
    <s v="biomass"/>
    <b v="0"/>
    <x v="3724"/>
    <x v="0"/>
  </r>
  <r>
    <n v="10823"/>
    <s v="Y"/>
    <s v="Commercial NAICS Cogen"/>
    <s v="WT"/>
    <s v="WND"/>
    <n v="18127"/>
    <n v="2036.43"/>
    <n v="2019"/>
    <n v="8901361.6966947056"/>
    <x v="9"/>
    <s v="wind"/>
    <b v="0"/>
    <x v="3725"/>
    <x v="1"/>
  </r>
  <r>
    <n v="10824"/>
    <s v="N"/>
    <s v="NAICS-22 Non-Cogen"/>
    <s v="HY"/>
    <s v="WAT"/>
    <n v="97628"/>
    <n v="10967"/>
    <n v="2019"/>
    <n v="8901978.6632625144"/>
    <x v="0"/>
    <s v="hydro"/>
    <b v="1"/>
    <x v="3726"/>
    <x v="0"/>
  </r>
  <r>
    <n v="10825"/>
    <s v="N"/>
    <s v="NAICS-22 Non-Cogen"/>
    <s v="HY"/>
    <s v="WAT"/>
    <n v="42401"/>
    <n v="4763"/>
    <n v="2019"/>
    <n v="8902162.5026243962"/>
    <x v="0"/>
    <s v="hydro"/>
    <b v="1"/>
    <x v="3727"/>
    <x v="0"/>
  </r>
  <r>
    <n v="10836"/>
    <s v="N"/>
    <s v="NAICS-22 Non-Cogen"/>
    <s v="ST"/>
    <s v="NG"/>
    <n v="14021"/>
    <n v="809.81"/>
    <n v="2019"/>
    <n v="17313937.837270472"/>
    <x v="3"/>
    <s v="natural gas"/>
    <b v="1"/>
    <x v="3728"/>
    <x v="0"/>
  </r>
  <r>
    <n v="10836"/>
    <s v="N"/>
    <s v="NAICS-22 Non-Cogen"/>
    <s v="ST"/>
    <s v="WDS"/>
    <n v="3125568"/>
    <n v="184084.19"/>
    <n v="2019"/>
    <n v="16979013.787115559"/>
    <x v="8"/>
    <s v="biomass"/>
    <b v="1"/>
    <x v="3729"/>
    <x v="0"/>
  </r>
  <r>
    <n v="10838"/>
    <s v="N"/>
    <s v="NAICS-22 Non-Cogen"/>
    <s v="ST"/>
    <s v="WDS"/>
    <n v="422511"/>
    <n v="30129"/>
    <n v="2019"/>
    <n v="14023399.382654585"/>
    <x v="8"/>
    <s v="biomass"/>
    <b v="1"/>
    <x v="3730"/>
    <x v="0"/>
  </r>
  <r>
    <n v="10839"/>
    <s v="N"/>
    <s v="NAICS-22 Non-Cogen"/>
    <s v="ST"/>
    <s v="WDS"/>
    <n v="311368"/>
    <n v="22347"/>
    <n v="2019"/>
    <n v="13933324.383586165"/>
    <x v="8"/>
    <s v="biomass"/>
    <b v="1"/>
    <x v="3731"/>
    <x v="0"/>
  </r>
  <r>
    <n v="10840"/>
    <s v="N"/>
    <s v="NAICS-22 Non-Cogen"/>
    <s v="ST"/>
    <s v="NG"/>
    <n v="0"/>
    <n v="0"/>
    <n v="2019"/>
    <s v=""/>
    <x v="3"/>
    <s v="natural gas"/>
    <b v="1"/>
    <x v="30"/>
    <x v="1"/>
  </r>
  <r>
    <n v="10840"/>
    <s v="N"/>
    <s v="NAICS-22 Non-Cogen"/>
    <s v="ST"/>
    <s v="WDS"/>
    <n v="0"/>
    <n v="0"/>
    <n v="2019"/>
    <s v=""/>
    <x v="8"/>
    <s v="biomass"/>
    <b v="1"/>
    <x v="67"/>
    <x v="1"/>
  </r>
  <r>
    <n v="10848"/>
    <s v="N"/>
    <s v="NAICS-22 Non-Cogen"/>
    <s v="HY"/>
    <s v="WAT"/>
    <n v="22905"/>
    <n v="2573"/>
    <n v="2019"/>
    <n v="8902059.8523124754"/>
    <x v="0"/>
    <s v="hydro"/>
    <b v="1"/>
    <x v="3732"/>
    <x v="0"/>
  </r>
  <r>
    <n v="10849"/>
    <s v="Y"/>
    <s v="Industrial NAICS Cogen"/>
    <s v="ST"/>
    <s v="DFO"/>
    <n v="685"/>
    <n v="65.998999999999995"/>
    <n v="2019"/>
    <n v="10378945.135532357"/>
    <x v="4"/>
    <s v="heavy or residual fuel oil"/>
    <b v="0"/>
    <x v="3733"/>
    <x v="0"/>
  </r>
  <r>
    <n v="10849"/>
    <s v="Y"/>
    <s v="Industrial NAICS Cogen"/>
    <s v="ST"/>
    <s v="NG"/>
    <n v="59501"/>
    <n v="5636.6469999999999"/>
    <n v="2019"/>
    <n v="10556098.332927359"/>
    <x v="3"/>
    <s v="natural gas"/>
    <b v="0"/>
    <x v="3734"/>
    <x v="0"/>
  </r>
  <r>
    <n v="10849"/>
    <s v="Y"/>
    <s v="Industrial NAICS Cogen"/>
    <s v="ST"/>
    <s v="SUB"/>
    <n v="1837776"/>
    <n v="176736.35"/>
    <n v="2019"/>
    <n v="10398404.176616751"/>
    <x v="2"/>
    <s v="hard coal"/>
    <b v="0"/>
    <x v="3735"/>
    <x v="0"/>
  </r>
  <r>
    <n v="10853"/>
    <s v="N"/>
    <s v="Industrial NAICS Non-Cogen"/>
    <s v="HY"/>
    <s v="WAT"/>
    <n v="15116"/>
    <n v="1698"/>
    <n v="2019"/>
    <n v="8902237.9269729089"/>
    <x v="0"/>
    <s v="hydro"/>
    <b v="0"/>
    <x v="3736"/>
    <x v="1"/>
  </r>
  <r>
    <n v="10855"/>
    <s v="Y"/>
    <s v="Industrial NAICS Cogen"/>
    <s v="ST"/>
    <s v="NG"/>
    <n v="496676"/>
    <n v="103443.52"/>
    <n v="2019"/>
    <n v="4801422.0707106637"/>
    <x v="3"/>
    <s v="natural gas"/>
    <b v="0"/>
    <x v="3737"/>
    <x v="0"/>
  </r>
  <r>
    <n v="10855"/>
    <s v="Y"/>
    <s v="Industrial NAICS Cogen"/>
    <s v="ST"/>
    <s v="SUB"/>
    <n v="0"/>
    <n v="0"/>
    <n v="2019"/>
    <s v=""/>
    <x v="2"/>
    <s v="hard coal"/>
    <b v="0"/>
    <x v="5"/>
    <x v="1"/>
  </r>
  <r>
    <n v="10860"/>
    <s v="Y"/>
    <s v="Industrial NAICS Cogen"/>
    <s v="ST"/>
    <s v="BIT"/>
    <n v="227678"/>
    <n v="34432.1"/>
    <n v="2019"/>
    <n v="6612376.2419370301"/>
    <x v="2"/>
    <s v="hard coal"/>
    <b v="0"/>
    <x v="3738"/>
    <x v="0"/>
  </r>
  <r>
    <n v="10860"/>
    <s v="Y"/>
    <s v="Industrial NAICS Cogen"/>
    <s v="ST"/>
    <s v="OBS"/>
    <n v="387432"/>
    <n v="58829.875999999997"/>
    <n v="2019"/>
    <n v="6585633.4628344281"/>
    <x v="8"/>
    <s v="biomass"/>
    <b v="0"/>
    <x v="3739"/>
    <x v="0"/>
  </r>
  <r>
    <n v="10860"/>
    <s v="Y"/>
    <s v="Industrial NAICS Cogen"/>
    <s v="ST"/>
    <s v="PC"/>
    <n v="0"/>
    <n v="0"/>
    <n v="2019"/>
    <s v=""/>
    <x v="10"/>
    <s v="petroleum"/>
    <b v="0"/>
    <x v="107"/>
    <x v="1"/>
  </r>
  <r>
    <n v="10860"/>
    <s v="Y"/>
    <s v="Industrial NAICS Cogen"/>
    <s v="ST"/>
    <s v="SUB"/>
    <n v="4479377"/>
    <n v="678632.02"/>
    <n v="2019"/>
    <n v="6600597.7731495779"/>
    <x v="2"/>
    <s v="hard coal"/>
    <b v="0"/>
    <x v="3740"/>
    <x v="0"/>
  </r>
  <r>
    <n v="10860"/>
    <s v="Y"/>
    <s v="Industrial NAICS Cogen"/>
    <s v="ST"/>
    <s v="TDF"/>
    <n v="0"/>
    <n v="0"/>
    <n v="2019"/>
    <s v=""/>
    <x v="7"/>
    <s v="other"/>
    <b v="0"/>
    <x v="39"/>
    <x v="1"/>
  </r>
  <r>
    <n v="10860"/>
    <s v="Y"/>
    <s v="Industrial NAICS Cogen"/>
    <s v="ST"/>
    <s v="WDS"/>
    <n v="0"/>
    <n v="0"/>
    <n v="2019"/>
    <s v=""/>
    <x v="8"/>
    <s v="biomass"/>
    <b v="0"/>
    <x v="67"/>
    <x v="1"/>
  </r>
  <r>
    <n v="10861"/>
    <s v="Y"/>
    <s v="Industrial NAICS Cogen"/>
    <s v="ST"/>
    <s v="NG"/>
    <n v="0"/>
    <n v="0"/>
    <n v="2019"/>
    <s v=""/>
    <x v="3"/>
    <s v="natural gas"/>
    <b v="0"/>
    <x v="30"/>
    <x v="1"/>
  </r>
  <r>
    <n v="10861"/>
    <s v="Y"/>
    <s v="Industrial NAICS Cogen"/>
    <s v="ST"/>
    <s v="SUB"/>
    <n v="156408"/>
    <n v="24755"/>
    <n v="2019"/>
    <n v="6318238.7396485554"/>
    <x v="2"/>
    <s v="hard coal"/>
    <b v="0"/>
    <x v="3741"/>
    <x v="0"/>
  </r>
  <r>
    <n v="10862"/>
    <s v="Y"/>
    <s v="Industrial NAICS Cogen"/>
    <s v="ST"/>
    <s v="NG"/>
    <n v="0"/>
    <n v="0"/>
    <n v="2019"/>
    <s v=""/>
    <x v="3"/>
    <s v="natural gas"/>
    <b v="0"/>
    <x v="30"/>
    <x v="1"/>
  </r>
  <r>
    <n v="10862"/>
    <s v="Y"/>
    <s v="Industrial NAICS Cogen"/>
    <s v="ST"/>
    <s v="SUB"/>
    <n v="169727"/>
    <n v="26882"/>
    <n v="2019"/>
    <n v="6313778.7367011383"/>
    <x v="2"/>
    <s v="hard coal"/>
    <b v="0"/>
    <x v="3742"/>
    <x v="0"/>
  </r>
  <r>
    <n v="10863"/>
    <s v="Y"/>
    <s v="Industrial NAICS Cogen"/>
    <s v="ST"/>
    <s v="SUB"/>
    <n v="46327"/>
    <n v="3850"/>
    <n v="2019"/>
    <n v="12032987.012987012"/>
    <x v="2"/>
    <s v="hard coal"/>
    <b v="0"/>
    <x v="3743"/>
    <x v="0"/>
  </r>
  <r>
    <n v="10864"/>
    <s v="Y"/>
    <s v="Industrial NAICS Cogen"/>
    <s v="GT"/>
    <s v="NG"/>
    <n v="1083222"/>
    <n v="269853"/>
    <n v="2019"/>
    <n v="4014118.7980122506"/>
    <x v="3"/>
    <s v="natural gas"/>
    <b v="0"/>
    <x v="3744"/>
    <x v="0"/>
  </r>
  <r>
    <n v="10864"/>
    <s v="Y"/>
    <s v="Industrial NAICS Cogen"/>
    <s v="ST"/>
    <s v="BIT"/>
    <n v="1389997"/>
    <n v="262115.39"/>
    <n v="2019"/>
    <n v="5302996.5161526753"/>
    <x v="2"/>
    <s v="hard coal"/>
    <b v="0"/>
    <x v="3745"/>
    <x v="0"/>
  </r>
  <r>
    <n v="10864"/>
    <s v="Y"/>
    <s v="Industrial NAICS Cogen"/>
    <s v="ST"/>
    <s v="NG"/>
    <n v="2910"/>
    <n v="539.92600000000004"/>
    <n v="2019"/>
    <n v="5389627.4674677644"/>
    <x v="3"/>
    <s v="natural gas"/>
    <b v="0"/>
    <x v="3746"/>
    <x v="0"/>
  </r>
  <r>
    <n v="10864"/>
    <s v="Y"/>
    <s v="Industrial NAICS Cogen"/>
    <s v="ST"/>
    <s v="SLW"/>
    <n v="0"/>
    <n v="0"/>
    <n v="2019"/>
    <s v=""/>
    <x v="8"/>
    <s v="biomass"/>
    <b v="0"/>
    <x v="67"/>
    <x v="1"/>
  </r>
  <r>
    <n v="10864"/>
    <s v="Y"/>
    <s v="Industrial NAICS Cogen"/>
    <s v="ST"/>
    <s v="SUB"/>
    <n v="2740688"/>
    <n v="518875.69"/>
    <n v="2019"/>
    <n v="5281974.1853776192"/>
    <x v="2"/>
    <s v="hard coal"/>
    <b v="0"/>
    <x v="3747"/>
    <x v="0"/>
  </r>
  <r>
    <n v="10865"/>
    <s v="Y"/>
    <s v="Industrial NAICS Cogen"/>
    <s v="ST"/>
    <s v="BIT"/>
    <n v="4627440"/>
    <n v="817834.46"/>
    <n v="2019"/>
    <n v="5658162.1664609239"/>
    <x v="2"/>
    <s v="hard coal"/>
    <b v="0"/>
    <x v="3748"/>
    <x v="0"/>
  </r>
  <r>
    <n v="10865"/>
    <s v="Y"/>
    <s v="Industrial NAICS Cogen"/>
    <s v="ST"/>
    <s v="NG"/>
    <n v="3930"/>
    <n v="690.553"/>
    <n v="2019"/>
    <n v="5691091.0531125059"/>
    <x v="3"/>
    <s v="natural gas"/>
    <b v="0"/>
    <x v="3749"/>
    <x v="0"/>
  </r>
  <r>
    <n v="10865"/>
    <s v="Y"/>
    <s v="Industrial NAICS Cogen"/>
    <s v="ST"/>
    <s v="SUB"/>
    <n v="2087811"/>
    <n v="367348.14"/>
    <n v="2019"/>
    <n v="5683466.9150631875"/>
    <x v="2"/>
    <s v="hard coal"/>
    <b v="0"/>
    <x v="3750"/>
    <x v="0"/>
  </r>
  <r>
    <n v="10865"/>
    <s v="Y"/>
    <s v="Industrial NAICS Cogen"/>
    <s v="ST"/>
    <s v="TDF"/>
    <n v="13826"/>
    <n v="2439.8470000000002"/>
    <n v="2019"/>
    <n v="5666748.7756404392"/>
    <x v="7"/>
    <s v="other"/>
    <b v="0"/>
    <x v="3751"/>
    <x v="0"/>
  </r>
  <r>
    <n v="10865"/>
    <s v="Y"/>
    <s v="Industrial NAICS Cogen"/>
    <s v="ST"/>
    <s v="WDS"/>
    <n v="0"/>
    <n v="0"/>
    <n v="2019"/>
    <s v=""/>
    <x v="8"/>
    <s v="biomass"/>
    <b v="0"/>
    <x v="67"/>
    <x v="1"/>
  </r>
  <r>
    <n v="10866"/>
    <s v="Y"/>
    <s v="Industrial NAICS Cogen"/>
    <s v="GT"/>
    <s v="BIT"/>
    <n v="0"/>
    <n v="0"/>
    <n v="2019"/>
    <s v=""/>
    <x v="2"/>
    <s v="hard coal"/>
    <b v="0"/>
    <x v="5"/>
    <x v="1"/>
  </r>
  <r>
    <n v="10866"/>
    <s v="Y"/>
    <s v="Industrial NAICS Cogen"/>
    <s v="GT"/>
    <s v="NG"/>
    <n v="336199"/>
    <n v="83754"/>
    <n v="2019"/>
    <n v="4014124.6985218613"/>
    <x v="3"/>
    <s v="natural gas"/>
    <b v="0"/>
    <x v="3752"/>
    <x v="0"/>
  </r>
  <r>
    <n v="10869"/>
    <s v="N"/>
    <s v="NAICS-22 Non-Cogen"/>
    <s v="ST"/>
    <s v="WDS"/>
    <n v="2964904"/>
    <n v="162686"/>
    <n v="2019"/>
    <n v="18224702.80171619"/>
    <x v="8"/>
    <s v="biomass"/>
    <b v="1"/>
    <x v="3753"/>
    <x v="0"/>
  </r>
  <r>
    <n v="10870"/>
    <s v="N"/>
    <s v="NAICS-22 Non-Cogen"/>
    <s v="GT"/>
    <s v="DFO"/>
    <n v="9359"/>
    <n v="757.24800000000005"/>
    <n v="2019"/>
    <n v="12359227.096010817"/>
    <x v="4"/>
    <s v="heavy or residual fuel oil"/>
    <b v="1"/>
    <x v="3754"/>
    <x v="0"/>
  </r>
  <r>
    <n v="10870"/>
    <s v="N"/>
    <s v="NAICS-22 Non-Cogen"/>
    <s v="GT"/>
    <s v="NG"/>
    <n v="172406"/>
    <n v="13954.752"/>
    <n v="2019"/>
    <n v="12354644.496727711"/>
    <x v="3"/>
    <s v="natural gas"/>
    <b v="1"/>
    <x v="3755"/>
    <x v="0"/>
  </r>
  <r>
    <n v="10873"/>
    <s v="N"/>
    <s v="NAICS-22 Non-Cogen"/>
    <s v="ST"/>
    <s v="GEO"/>
    <n v="4349686"/>
    <n v="488619"/>
    <n v="2019"/>
    <n v="8901999.3082544878"/>
    <x v="12"/>
    <s v="geothermal"/>
    <b v="1"/>
    <x v="3756"/>
    <x v="0"/>
  </r>
  <r>
    <n v="10874"/>
    <s v="N"/>
    <s v="NAICS-22 Non-Cogen"/>
    <s v="ST"/>
    <s v="GEO"/>
    <n v="3639958"/>
    <n v="408892"/>
    <n v="2019"/>
    <n v="8902003.4630171284"/>
    <x v="12"/>
    <s v="geothermal"/>
    <b v="1"/>
    <x v="3757"/>
    <x v="0"/>
  </r>
  <r>
    <n v="10875"/>
    <s v="N"/>
    <s v="NAICS-22 Non-Cogen"/>
    <s v="ST"/>
    <s v="GEO"/>
    <n v="2484023"/>
    <n v="279041"/>
    <n v="2019"/>
    <n v="8902000.06450665"/>
    <x v="12"/>
    <s v="geothermal"/>
    <b v="1"/>
    <x v="3325"/>
    <x v="0"/>
  </r>
  <r>
    <n v="10878"/>
    <s v="N"/>
    <s v="NAICS-22 Non-Cogen"/>
    <s v="ST"/>
    <s v="GEO"/>
    <n v="677435"/>
    <n v="76099"/>
    <n v="2019"/>
    <n v="8902022.3656027019"/>
    <x v="12"/>
    <s v="geothermal"/>
    <b v="1"/>
    <x v="3758"/>
    <x v="0"/>
  </r>
  <r>
    <n v="10879"/>
    <s v="N"/>
    <s v="NAICS-22 Non-Cogen"/>
    <s v="ST"/>
    <s v="GEO"/>
    <n v="954864"/>
    <n v="107264"/>
    <n v="2019"/>
    <n v="8901998.8066825774"/>
    <x v="12"/>
    <s v="geothermal"/>
    <b v="1"/>
    <x v="3759"/>
    <x v="0"/>
  </r>
  <r>
    <n v="10880"/>
    <s v="N"/>
    <s v="NAICS-22 Non-Cogen"/>
    <s v="HY"/>
    <s v="WAT"/>
    <n v="67503"/>
    <n v="7583"/>
    <n v="2019"/>
    <n v="8901885.7971778978"/>
    <x v="0"/>
    <s v="hydro"/>
    <b v="1"/>
    <x v="3760"/>
    <x v="0"/>
  </r>
  <r>
    <n v="10881"/>
    <s v="N"/>
    <s v="NAICS-22 Non-Cogen"/>
    <s v="HY"/>
    <s v="WAT"/>
    <n v="69961"/>
    <n v="7859"/>
    <n v="2019"/>
    <n v="8902023.1581626143"/>
    <x v="0"/>
    <s v="hydro"/>
    <b v="1"/>
    <x v="3761"/>
    <x v="0"/>
  </r>
  <r>
    <n v="10882"/>
    <s v="N"/>
    <s v="NAICS-22 Non-Cogen"/>
    <s v="HY"/>
    <s v="WAT"/>
    <n v="212891"/>
    <n v="23915"/>
    <n v="2019"/>
    <n v="8901986.2011289988"/>
    <x v="0"/>
    <s v="hydro"/>
    <b v="1"/>
    <x v="3762"/>
    <x v="0"/>
  </r>
  <r>
    <n v="10884"/>
    <s v="Y"/>
    <s v="Commercial NAICS Cogen"/>
    <s v="GT"/>
    <s v="DFO"/>
    <n v="0"/>
    <n v="0"/>
    <n v="2019"/>
    <s v=""/>
    <x v="4"/>
    <s v="heavy or residual fuel oil"/>
    <b v="0"/>
    <x v="10"/>
    <x v="1"/>
  </r>
  <r>
    <n v="10884"/>
    <s v="Y"/>
    <s v="Commercial NAICS Cogen"/>
    <s v="GT"/>
    <s v="NG"/>
    <n v="79007"/>
    <n v="14279.16"/>
    <n v="2019"/>
    <n v="5533028.5535003459"/>
    <x v="3"/>
    <s v="natural gas"/>
    <b v="0"/>
    <x v="3763"/>
    <x v="0"/>
  </r>
  <r>
    <n v="10902"/>
    <s v="N"/>
    <s v="NAICS-22 Non-Cogen"/>
    <s v="HY"/>
    <s v="WAT"/>
    <n v="49567"/>
    <n v="5568"/>
    <n v="2019"/>
    <n v="8902119.2528735623"/>
    <x v="0"/>
    <s v="hydro"/>
    <b v="1"/>
    <x v="3764"/>
    <x v="0"/>
  </r>
  <r>
    <n v="10903"/>
    <s v="N"/>
    <s v="NAICS-22 Non-Cogen"/>
    <s v="HY"/>
    <s v="WAT"/>
    <n v="366115"/>
    <n v="41127"/>
    <n v="2019"/>
    <n v="8902059.4743112791"/>
    <x v="0"/>
    <s v="hydro"/>
    <b v="1"/>
    <x v="3765"/>
    <x v="0"/>
  </r>
  <r>
    <n v="50002"/>
    <s v="Y"/>
    <s v="NAICS-22 Cogen"/>
    <s v="CA"/>
    <s v="DFO"/>
    <n v="0"/>
    <n v="119.254"/>
    <n v="2019"/>
    <n v="0"/>
    <x v="4"/>
    <s v="heavy or residual fuel oil"/>
    <b v="0"/>
    <x v="283"/>
    <x v="0"/>
  </r>
  <r>
    <n v="50002"/>
    <s v="Y"/>
    <s v="NAICS-22 Cogen"/>
    <s v="CA"/>
    <s v="NG"/>
    <n v="0"/>
    <n v="25010.745999999999"/>
    <n v="2019"/>
    <n v="0"/>
    <x v="1"/>
    <s v="natural gas"/>
    <b v="0"/>
    <x v="91"/>
    <x v="0"/>
  </r>
  <r>
    <n v="50002"/>
    <s v="Y"/>
    <s v="NAICS-22 Cogen"/>
    <s v="CT"/>
    <s v="DFO"/>
    <n v="5163"/>
    <n v="408.27699999999999"/>
    <n v="2019"/>
    <n v="12645826.24051808"/>
    <x v="4"/>
    <s v="heavy or residual fuel oil"/>
    <b v="0"/>
    <x v="3766"/>
    <x v="0"/>
  </r>
  <r>
    <n v="50002"/>
    <s v="Y"/>
    <s v="NAICS-22 Cogen"/>
    <s v="CT"/>
    <s v="NG"/>
    <n v="719383"/>
    <n v="54623.722999999998"/>
    <n v="2019"/>
    <n v="13169790.715290498"/>
    <x v="1"/>
    <s v="natural gas"/>
    <b v="0"/>
    <x v="3767"/>
    <x v="1"/>
  </r>
  <r>
    <n v="50003"/>
    <s v="Y"/>
    <s v="NAICS-22 Cogen"/>
    <s v="GT"/>
    <s v="NG"/>
    <n v="76960"/>
    <n v="9995"/>
    <n v="2019"/>
    <n v="7699849.9249624815"/>
    <x v="3"/>
    <s v="natural gas"/>
    <b v="0"/>
    <x v="3768"/>
    <x v="0"/>
  </r>
  <r>
    <n v="50006"/>
    <s v="Y"/>
    <s v="NAICS-22 Cogen"/>
    <s v="CA"/>
    <s v="DFO"/>
    <n v="0"/>
    <n v="222.55"/>
    <n v="2019"/>
    <n v="0"/>
    <x v="4"/>
    <s v="heavy or residual fuel oil"/>
    <b v="0"/>
    <x v="283"/>
    <x v="0"/>
  </r>
  <r>
    <n v="50006"/>
    <s v="Y"/>
    <s v="NAICS-22 Cogen"/>
    <s v="CA"/>
    <s v="NG"/>
    <n v="4283314"/>
    <n v="1366947.5"/>
    <n v="2019"/>
    <n v="3133488.301489267"/>
    <x v="1"/>
    <s v="natural gas"/>
    <b v="0"/>
    <x v="3769"/>
    <x v="0"/>
  </r>
  <r>
    <n v="50006"/>
    <s v="Y"/>
    <s v="NAICS-22 Cogen"/>
    <s v="CA"/>
    <s v="WO"/>
    <n v="10211"/>
    <n v="3072.942"/>
    <n v="2019"/>
    <n v="3322874.3009142382"/>
    <x v="13"/>
    <s v="crude oil"/>
    <b v="0"/>
    <x v="3770"/>
    <x v="0"/>
  </r>
  <r>
    <n v="50006"/>
    <s v="Y"/>
    <s v="NAICS-22 Cogen"/>
    <s v="CT"/>
    <s v="DFO"/>
    <n v="5582"/>
    <n v="697.22799999999995"/>
    <n v="2019"/>
    <n v="8005989.4324381705"/>
    <x v="4"/>
    <s v="heavy or residual fuel oil"/>
    <b v="0"/>
    <x v="3771"/>
    <x v="0"/>
  </r>
  <r>
    <n v="50006"/>
    <s v="Y"/>
    <s v="NAICS-22 Cogen"/>
    <s v="CT"/>
    <s v="NG"/>
    <n v="29024902"/>
    <n v="4119147.3"/>
    <n v="2019"/>
    <n v="7046337.4786330173"/>
    <x v="1"/>
    <s v="natural gas"/>
    <b v="0"/>
    <x v="3772"/>
    <x v="0"/>
  </r>
  <r>
    <n v="50006"/>
    <s v="Y"/>
    <s v="NAICS-22 Cogen"/>
    <s v="CT"/>
    <s v="WO"/>
    <n v="68834"/>
    <n v="9939.5079999999998"/>
    <n v="2019"/>
    <n v="6925292.4792655734"/>
    <x v="13"/>
    <s v="crude oil"/>
    <b v="0"/>
    <x v="1328"/>
    <x v="0"/>
  </r>
  <r>
    <n v="50010"/>
    <s v="N"/>
    <s v="Industrial NAICS Non-Cogen"/>
    <s v="HY"/>
    <s v="WAT"/>
    <n v="101921"/>
    <n v="11449"/>
    <n v="2019"/>
    <n v="8902174.8624334"/>
    <x v="0"/>
    <s v="hydro"/>
    <b v="0"/>
    <x v="3773"/>
    <x v="0"/>
  </r>
  <r>
    <n v="50011"/>
    <s v="N"/>
    <s v="Industrial NAICS Non-Cogen"/>
    <s v="HY"/>
    <s v="WAT"/>
    <n v="4910790"/>
    <n v="551650"/>
    <n v="2019"/>
    <n v="8902003.0816640984"/>
    <x v="0"/>
    <s v="hydro"/>
    <b v="0"/>
    <x v="3774"/>
    <x v="0"/>
  </r>
  <r>
    <n v="50026"/>
    <s v="Y"/>
    <s v="Industrial NAICS Cogen"/>
    <s v="GT"/>
    <s v="NG"/>
    <n v="1256876"/>
    <n v="280241"/>
    <n v="2019"/>
    <n v="4484982.5685749054"/>
    <x v="3"/>
    <s v="natural gas"/>
    <b v="0"/>
    <x v="3775"/>
    <x v="0"/>
  </r>
  <r>
    <n v="50028"/>
    <s v="Y"/>
    <s v="Industrial NAICS Cogen"/>
    <s v="GT"/>
    <s v="NG"/>
    <n v="2735951"/>
    <n v="266131.74"/>
    <n v="2019"/>
    <n v="10280438.552725805"/>
    <x v="3"/>
    <s v="natural gas"/>
    <b v="0"/>
    <x v="3776"/>
    <x v="0"/>
  </r>
  <r>
    <n v="50028"/>
    <s v="Y"/>
    <s v="Industrial NAICS Cogen"/>
    <s v="ST"/>
    <s v="BLQ"/>
    <n v="2276655"/>
    <n v="186461.19"/>
    <n v="2019"/>
    <n v="12209806.233672541"/>
    <x v="8"/>
    <s v="biomass"/>
    <b v="0"/>
    <x v="971"/>
    <x v="0"/>
  </r>
  <r>
    <n v="50028"/>
    <s v="Y"/>
    <s v="Industrial NAICS Cogen"/>
    <s v="ST"/>
    <s v="NG"/>
    <n v="1007108"/>
    <n v="82483.429000000004"/>
    <n v="2019"/>
    <n v="12209822.169250505"/>
    <x v="3"/>
    <s v="natural gas"/>
    <b v="0"/>
    <x v="3777"/>
    <x v="0"/>
  </r>
  <r>
    <n v="50028"/>
    <s v="Y"/>
    <s v="Industrial NAICS Cogen"/>
    <s v="ST"/>
    <s v="WDS"/>
    <n v="960503"/>
    <n v="78666.392000000007"/>
    <n v="2019"/>
    <n v="12209826.52922483"/>
    <x v="8"/>
    <s v="biomass"/>
    <b v="0"/>
    <x v="3778"/>
    <x v="0"/>
  </r>
  <r>
    <n v="50031"/>
    <s v="N"/>
    <s v="NAICS-22 Non-Cogen"/>
    <s v="HY"/>
    <s v="WAT"/>
    <n v="82558"/>
    <n v="9274"/>
    <n v="2019"/>
    <n v="8902091.8697433695"/>
    <x v="0"/>
    <s v="hydro"/>
    <b v="1"/>
    <x v="3779"/>
    <x v="0"/>
  </r>
  <r>
    <n v="50034"/>
    <s v="N"/>
    <s v="NAICS-22 Non-Cogen"/>
    <s v="HY"/>
    <s v="WAT"/>
    <n v="47651"/>
    <n v="5353"/>
    <n v="2019"/>
    <n v="8901737.3435456753"/>
    <x v="0"/>
    <s v="hydro"/>
    <b v="1"/>
    <x v="3780"/>
    <x v="0"/>
  </r>
  <r>
    <n v="50035"/>
    <s v="N"/>
    <s v="Commercial NAICS Non-Cogen"/>
    <s v="ST"/>
    <s v="MSB"/>
    <n v="335079"/>
    <n v="7205.0619999999999"/>
    <n v="2019"/>
    <n v="46506053.660606943"/>
    <x v="14"/>
    <s v="municipal solid waste"/>
    <b v="0"/>
    <x v="3781"/>
    <x v="1"/>
  </r>
  <r>
    <n v="50035"/>
    <s v="N"/>
    <s v="Commercial NAICS Non-Cogen"/>
    <s v="ST"/>
    <s v="MSN"/>
    <n v="409547"/>
    <n v="8806.268"/>
    <n v="2019"/>
    <n v="46506306.644312896"/>
    <x v="14"/>
    <s v="municipal solid waste"/>
    <b v="0"/>
    <x v="3782"/>
    <x v="1"/>
  </r>
  <r>
    <n v="50035"/>
    <s v="N"/>
    <s v="Commercial NAICS Non-Cogen"/>
    <s v="ST"/>
    <s v="NG"/>
    <n v="4080"/>
    <n v="88.67"/>
    <n v="2019"/>
    <n v="46013307.770384572"/>
    <x v="3"/>
    <s v="natural gas"/>
    <b v="0"/>
    <x v="3783"/>
    <x v="1"/>
  </r>
  <r>
    <n v="50037"/>
    <s v="N"/>
    <s v="NAICS-22 Non-Cogen"/>
    <s v="HY"/>
    <s v="WAT"/>
    <n v="353133"/>
    <n v="39669"/>
    <n v="2019"/>
    <n v="8901988.9586326852"/>
    <x v="0"/>
    <s v="hydro"/>
    <b v="1"/>
    <x v="3784"/>
    <x v="0"/>
  </r>
  <r>
    <n v="50041"/>
    <s v="Y"/>
    <s v="Industrial NAICS Cogen"/>
    <s v="ST"/>
    <s v="BIT"/>
    <n v="0"/>
    <n v="0"/>
    <n v="2019"/>
    <s v=""/>
    <x v="2"/>
    <s v="hard coal"/>
    <b v="0"/>
    <x v="5"/>
    <x v="1"/>
  </r>
  <r>
    <n v="50041"/>
    <s v="Y"/>
    <s v="Industrial NAICS Cogen"/>
    <s v="ST"/>
    <s v="NG"/>
    <n v="325181"/>
    <n v="37127"/>
    <n v="2019"/>
    <n v="8758612.3306488544"/>
    <x v="3"/>
    <s v="natural gas"/>
    <b v="0"/>
    <x v="3785"/>
    <x v="0"/>
  </r>
  <r>
    <n v="50043"/>
    <s v="Y"/>
    <s v="Industrial NAICS Cogen"/>
    <s v="CA"/>
    <s v="NG"/>
    <n v="1029652"/>
    <n v="356376.06"/>
    <n v="2019"/>
    <n v="2889228.8668324132"/>
    <x v="1"/>
    <s v="natural gas"/>
    <b v="0"/>
    <x v="3786"/>
    <x v="0"/>
  </r>
  <r>
    <n v="50043"/>
    <s v="Y"/>
    <s v="Industrial NAICS Cogen"/>
    <s v="CA"/>
    <s v="OG"/>
    <n v="106223"/>
    <n v="19301.936000000002"/>
    <n v="2019"/>
    <n v="5503230.3495359216"/>
    <x v="7"/>
    <s v="other"/>
    <b v="0"/>
    <x v="3757"/>
    <x v="0"/>
  </r>
  <r>
    <n v="50043"/>
    <s v="Y"/>
    <s v="Industrial NAICS Cogen"/>
    <s v="CT"/>
    <s v="NG"/>
    <n v="8674918"/>
    <n v="1357472"/>
    <n v="2019"/>
    <n v="6390494.978901959"/>
    <x v="1"/>
    <s v="natural gas"/>
    <b v="0"/>
    <x v="3787"/>
    <x v="0"/>
  </r>
  <r>
    <n v="50043"/>
    <s v="Y"/>
    <s v="Industrial NAICS Cogen"/>
    <s v="CT"/>
    <s v="OG"/>
    <n v="0"/>
    <n v="0"/>
    <n v="2019"/>
    <s v=""/>
    <x v="7"/>
    <s v="other"/>
    <b v="0"/>
    <x v="39"/>
    <x v="1"/>
  </r>
  <r>
    <n v="50047"/>
    <s v="N"/>
    <s v="NAICS-22 Non-Cogen"/>
    <s v="HY"/>
    <s v="WAT"/>
    <n v="140598"/>
    <n v="15794"/>
    <n v="2019"/>
    <n v="8901988.0967455991"/>
    <x v="0"/>
    <s v="hydro"/>
    <b v="1"/>
    <x v="3788"/>
    <x v="0"/>
  </r>
  <r>
    <n v="50049"/>
    <s v="Y"/>
    <s v="Industrial NAICS Cogen"/>
    <s v="ST"/>
    <s v="DFO"/>
    <n v="7730"/>
    <n v="380.86900000000003"/>
    <n v="2019"/>
    <n v="20295692.21963457"/>
    <x v="4"/>
    <s v="heavy or residual fuel oil"/>
    <b v="0"/>
    <x v="3789"/>
    <x v="0"/>
  </r>
  <r>
    <n v="50049"/>
    <s v="Y"/>
    <s v="Industrial NAICS Cogen"/>
    <s v="ST"/>
    <s v="WDS"/>
    <n v="2494207"/>
    <n v="122446.13"/>
    <n v="2019"/>
    <n v="20369831.206588563"/>
    <x v="8"/>
    <s v="biomass"/>
    <b v="0"/>
    <x v="3790"/>
    <x v="1"/>
  </r>
  <r>
    <n v="50051"/>
    <s v="N"/>
    <s v="Commercial NAICS Non-Cogen"/>
    <s v="ST"/>
    <s v="DFO"/>
    <n v="46007"/>
    <n v="2285.415"/>
    <n v="2019"/>
    <n v="20130698.363316949"/>
    <x v="4"/>
    <s v="heavy or residual fuel oil"/>
    <b v="0"/>
    <x v="3791"/>
    <x v="0"/>
  </r>
  <r>
    <n v="50051"/>
    <s v="N"/>
    <s v="Commercial NAICS Non-Cogen"/>
    <s v="ST"/>
    <s v="MSB"/>
    <n v="752932"/>
    <n v="37357.430999999997"/>
    <n v="2019"/>
    <n v="20154812.037262414"/>
    <x v="14"/>
    <s v="municipal solid waste"/>
    <b v="0"/>
    <x v="3792"/>
    <x v="0"/>
  </r>
  <r>
    <n v="50051"/>
    <s v="N"/>
    <s v="Commercial NAICS Non-Cogen"/>
    <s v="ST"/>
    <s v="MSN"/>
    <n v="920275"/>
    <n v="45660.154000000002"/>
    <n v="2019"/>
    <n v="20154881.650202055"/>
    <x v="14"/>
    <s v="municipal solid waste"/>
    <b v="0"/>
    <x v="3793"/>
    <x v="0"/>
  </r>
  <r>
    <n v="50051"/>
    <s v="N"/>
    <s v="Commercial NAICS Non-Cogen"/>
    <s v="ST"/>
    <s v="WDS"/>
    <n v="0"/>
    <n v="0"/>
    <n v="2019"/>
    <s v=""/>
    <x v="8"/>
    <s v="biomass"/>
    <b v="0"/>
    <x v="67"/>
    <x v="1"/>
  </r>
  <r>
    <n v="50054"/>
    <s v="Y"/>
    <s v="Commercial NAICS Cogen"/>
    <s v="GT"/>
    <s v="NG"/>
    <n v="96035"/>
    <n v="19584.32"/>
    <n v="2019"/>
    <n v="4903667.8322249642"/>
    <x v="3"/>
    <s v="natural gas"/>
    <b v="0"/>
    <x v="3794"/>
    <x v="0"/>
  </r>
  <r>
    <n v="50060"/>
    <s v="N"/>
    <s v="Commercial NAICS Non-Cogen"/>
    <s v="IC"/>
    <s v="LFG"/>
    <n v="0"/>
    <n v="0"/>
    <n v="2019"/>
    <s v=""/>
    <x v="8"/>
    <s v="biomass"/>
    <b v="0"/>
    <x v="67"/>
    <x v="1"/>
  </r>
  <r>
    <n v="50061"/>
    <s v="Y"/>
    <s v="Commercial NAICS Cogen"/>
    <s v="CA"/>
    <s v="NG"/>
    <n v="0"/>
    <n v="6452"/>
    <n v="2019"/>
    <n v="0"/>
    <x v="1"/>
    <s v="natural gas"/>
    <b v="0"/>
    <x v="91"/>
    <x v="0"/>
  </r>
  <r>
    <n v="50061"/>
    <s v="Y"/>
    <s v="Commercial NAICS Cogen"/>
    <s v="CT"/>
    <s v="NG"/>
    <n v="365706"/>
    <n v="45837"/>
    <n v="2019"/>
    <n v="7978401.7278617704"/>
    <x v="1"/>
    <s v="natural gas"/>
    <b v="0"/>
    <x v="3795"/>
    <x v="0"/>
  </r>
  <r>
    <n v="50061"/>
    <s v="Y"/>
    <s v="Commercial NAICS Cogen"/>
    <s v="PV"/>
    <s v="SUN"/>
    <n v="14812"/>
    <n v="1664"/>
    <n v="2019"/>
    <n v="8901442.307692308"/>
    <x v="11"/>
    <s v="solar"/>
    <b v="0"/>
    <x v="3796"/>
    <x v="0"/>
  </r>
  <r>
    <n v="50064"/>
    <s v="Y"/>
    <s v="Commercial NAICS Cogen"/>
    <s v="GT"/>
    <s v="NG"/>
    <n v="206150"/>
    <n v="32039"/>
    <n v="2019"/>
    <n v="6434345.6412497265"/>
    <x v="3"/>
    <s v="natural gas"/>
    <b v="0"/>
    <x v="3797"/>
    <x v="0"/>
  </r>
  <r>
    <n v="50066"/>
    <s v="N"/>
    <s v="NAICS-22 Non-Cogen"/>
    <s v="ST"/>
    <s v="GEO"/>
    <n v="3565482"/>
    <n v="400526"/>
    <n v="2019"/>
    <n v="8901998.8714839984"/>
    <x v="12"/>
    <s v="geothermal"/>
    <b v="1"/>
    <x v="1216"/>
    <x v="0"/>
  </r>
  <r>
    <n v="50071"/>
    <s v="N"/>
    <s v="NAICS-22 Non-Cogen"/>
    <s v="ST"/>
    <s v="MSB"/>
    <n v="2851530"/>
    <n v="157743.65"/>
    <n v="2019"/>
    <n v="18076987.568120811"/>
    <x v="14"/>
    <s v="municipal solid waste"/>
    <b v="1"/>
    <x v="3798"/>
    <x v="0"/>
  </r>
  <r>
    <n v="50071"/>
    <s v="N"/>
    <s v="NAICS-22 Non-Cogen"/>
    <s v="ST"/>
    <s v="MSN"/>
    <n v="3485053"/>
    <n v="192789.38"/>
    <n v="2019"/>
    <n v="18076996.772332586"/>
    <x v="14"/>
    <s v="municipal solid waste"/>
    <b v="1"/>
    <x v="3799"/>
    <x v="0"/>
  </r>
  <r>
    <n v="50071"/>
    <s v="N"/>
    <s v="NAICS-22 Non-Cogen"/>
    <s v="ST"/>
    <s v="NG"/>
    <n v="15512"/>
    <n v="845.97"/>
    <n v="2019"/>
    <n v="18336347.624620259"/>
    <x v="3"/>
    <s v="natural gas"/>
    <b v="1"/>
    <x v="3800"/>
    <x v="0"/>
  </r>
  <r>
    <n v="50074"/>
    <s v="Y"/>
    <s v="NAICS-22 Cogen"/>
    <s v="GT"/>
    <s v="NG"/>
    <n v="3808"/>
    <n v="300"/>
    <n v="2019"/>
    <n v="12693333.333333334"/>
    <x v="3"/>
    <s v="natural gas"/>
    <b v="0"/>
    <x v="3801"/>
    <x v="0"/>
  </r>
  <r>
    <n v="50076"/>
    <s v="N"/>
    <s v="NAICS-22 Non-Cogen"/>
    <s v="HY"/>
    <s v="WAT"/>
    <n v="8055"/>
    <n v="904.86"/>
    <n v="2019"/>
    <n v="8901929.5802665614"/>
    <x v="0"/>
    <s v="hydro"/>
    <b v="1"/>
    <x v="3802"/>
    <x v="0"/>
  </r>
  <r>
    <n v="50079"/>
    <s v="N"/>
    <s v="NAICS-22 Non-Cogen"/>
    <s v="HY"/>
    <s v="WAT"/>
    <n v="42455"/>
    <n v="4769"/>
    <n v="2019"/>
    <n v="8902285.594464248"/>
    <x v="0"/>
    <s v="hydro"/>
    <b v="1"/>
    <x v="3803"/>
    <x v="1"/>
  </r>
  <r>
    <n v="50080"/>
    <s v="N"/>
    <s v="NAICS-22 Non-Cogen"/>
    <s v="HY"/>
    <s v="WAT"/>
    <n v="496883"/>
    <n v="55817"/>
    <n v="2019"/>
    <n v="8902001.1824354585"/>
    <x v="0"/>
    <s v="hydro"/>
    <b v="1"/>
    <x v="3804"/>
    <x v="0"/>
  </r>
  <r>
    <n v="50081"/>
    <s v="N"/>
    <s v="NAICS-22 Non-Cogen"/>
    <s v="HY"/>
    <s v="WAT"/>
    <n v="199351"/>
    <n v="22394"/>
    <n v="2019"/>
    <n v="8901982.6739305165"/>
    <x v="0"/>
    <s v="hydro"/>
    <b v="1"/>
    <x v="3805"/>
    <x v="0"/>
  </r>
  <r>
    <n v="50082"/>
    <s v="N"/>
    <s v="NAICS-22 Non-Cogen"/>
    <s v="HY"/>
    <s v="WAT"/>
    <n v="338188"/>
    <n v="37990"/>
    <n v="2019"/>
    <n v="8902026.8491708338"/>
    <x v="0"/>
    <s v="hydro"/>
    <b v="1"/>
    <x v="3806"/>
    <x v="0"/>
  </r>
  <r>
    <n v="50088"/>
    <s v="Y"/>
    <s v="Commercial NAICS Cogen"/>
    <s v="ST"/>
    <s v="BIT"/>
    <n v="20039"/>
    <n v="2557.846"/>
    <n v="2019"/>
    <n v="7834326.2260511387"/>
    <x v="2"/>
    <s v="hard coal"/>
    <b v="0"/>
    <x v="3807"/>
    <x v="0"/>
  </r>
  <r>
    <n v="50088"/>
    <s v="Y"/>
    <s v="Commercial NAICS Cogen"/>
    <s v="ST"/>
    <s v="DFO"/>
    <n v="76"/>
    <n v="10.177"/>
    <n v="2019"/>
    <n v="7467819.5932003539"/>
    <x v="4"/>
    <s v="heavy or residual fuel oil"/>
    <b v="0"/>
    <x v="3808"/>
    <x v="0"/>
  </r>
  <r>
    <n v="50088"/>
    <s v="Y"/>
    <s v="Commercial NAICS Cogen"/>
    <s v="ST"/>
    <s v="NG"/>
    <n v="90313"/>
    <n v="12763.482"/>
    <n v="2019"/>
    <n v="7075890.4192445287"/>
    <x v="3"/>
    <s v="natural gas"/>
    <b v="0"/>
    <x v="3809"/>
    <x v="0"/>
  </r>
  <r>
    <n v="50088"/>
    <s v="Y"/>
    <s v="Commercial NAICS Cogen"/>
    <s v="ST"/>
    <s v="PC"/>
    <n v="37040"/>
    <n v="4740.4949999999999"/>
    <n v="2019"/>
    <n v="7813530.0216538562"/>
    <x v="10"/>
    <s v="petroleum"/>
    <b v="0"/>
    <x v="3810"/>
    <x v="0"/>
  </r>
  <r>
    <n v="50089"/>
    <s v="Y"/>
    <s v="Commercial NAICS Cogen"/>
    <s v="IC"/>
    <s v="NG"/>
    <n v="77713"/>
    <n v="9285"/>
    <n v="2019"/>
    <n v="8369736.1335487347"/>
    <x v="3"/>
    <s v="natural gas"/>
    <b v="0"/>
    <x v="3811"/>
    <x v="0"/>
  </r>
  <r>
    <n v="50091"/>
    <s v="N"/>
    <s v="NAICS-22 Non-Cogen"/>
    <s v="HY"/>
    <s v="WAT"/>
    <n v="60543"/>
    <n v="6801"/>
    <n v="2019"/>
    <n v="8902073.2245258056"/>
    <x v="0"/>
    <s v="hydro"/>
    <b v="1"/>
    <x v="3812"/>
    <x v="0"/>
  </r>
  <r>
    <n v="50093"/>
    <s v="N"/>
    <s v="NAICS-22 Non-Cogen"/>
    <s v="HY"/>
    <s v="WAT"/>
    <n v="63640"/>
    <n v="7149"/>
    <n v="2019"/>
    <n v="8901944.3278780263"/>
    <x v="0"/>
    <s v="hydro"/>
    <b v="1"/>
    <x v="3813"/>
    <x v="0"/>
  </r>
  <r>
    <n v="50094"/>
    <s v="Y"/>
    <s v="Commercial NAICS Cogen"/>
    <s v="IC"/>
    <s v="DFO"/>
    <n v="188"/>
    <n v="36.042000000000002"/>
    <n v="2019"/>
    <n v="5216136.7293712888"/>
    <x v="4"/>
    <s v="heavy or residual fuel oil"/>
    <b v="0"/>
    <x v="3814"/>
    <x v="0"/>
  </r>
  <r>
    <n v="50094"/>
    <s v="Y"/>
    <s v="Commercial NAICS Cogen"/>
    <s v="IC"/>
    <s v="NG"/>
    <n v="978"/>
    <n v="188.37799999999999"/>
    <n v="2019"/>
    <n v="5191689.0507384092"/>
    <x v="3"/>
    <s v="natural gas"/>
    <b v="0"/>
    <x v="3815"/>
    <x v="0"/>
  </r>
  <r>
    <n v="50099"/>
    <s v="Y"/>
    <s v="NAICS-22 Cogen"/>
    <s v="ST"/>
    <s v="WDS"/>
    <n v="119174"/>
    <n v="21860"/>
    <n v="2019"/>
    <n v="5451692.5892040255"/>
    <x v="8"/>
    <s v="biomass"/>
    <b v="0"/>
    <x v="3816"/>
    <x v="0"/>
  </r>
  <r>
    <n v="50101"/>
    <s v="Y"/>
    <s v="Industrial NAICS Cogen"/>
    <s v="ST"/>
    <s v="BLQ"/>
    <n v="1337337"/>
    <n v="290043.42"/>
    <n v="2019"/>
    <n v="4610816.5460192133"/>
    <x v="8"/>
    <s v="biomass"/>
    <b v="0"/>
    <x v="3817"/>
    <x v="0"/>
  </r>
  <r>
    <n v="50101"/>
    <s v="Y"/>
    <s v="Industrial NAICS Cogen"/>
    <s v="ST"/>
    <s v="DFO"/>
    <n v="0"/>
    <n v="0"/>
    <n v="2019"/>
    <s v=""/>
    <x v="4"/>
    <s v="heavy or residual fuel oil"/>
    <b v="0"/>
    <x v="10"/>
    <x v="1"/>
  </r>
  <r>
    <n v="50101"/>
    <s v="Y"/>
    <s v="Industrial NAICS Cogen"/>
    <s v="ST"/>
    <s v="NG"/>
    <n v="288552"/>
    <n v="62581.186999999998"/>
    <n v="2019"/>
    <n v="4610842.5524111586"/>
    <x v="3"/>
    <s v="natural gas"/>
    <b v="0"/>
    <x v="3818"/>
    <x v="0"/>
  </r>
  <r>
    <n v="50101"/>
    <s v="Y"/>
    <s v="Industrial NAICS Cogen"/>
    <s v="ST"/>
    <s v="WDS"/>
    <n v="443150"/>
    <n v="96111.39"/>
    <n v="2019"/>
    <n v="4610795.8692512931"/>
    <x v="8"/>
    <s v="biomass"/>
    <b v="0"/>
    <x v="3819"/>
    <x v="0"/>
  </r>
  <r>
    <n v="50103"/>
    <s v="N"/>
    <s v="NAICS-22 Non-Cogen"/>
    <s v="HY"/>
    <s v="WAT"/>
    <n v="29324"/>
    <n v="3294"/>
    <n v="2019"/>
    <n v="8902246.5088038854"/>
    <x v="0"/>
    <s v="hydro"/>
    <b v="1"/>
    <x v="3820"/>
    <x v="1"/>
  </r>
  <r>
    <n v="50109"/>
    <s v="N"/>
    <s v="NAICS-22 Non-Cogen"/>
    <s v="CA"/>
    <s v="DFO"/>
    <n v="0"/>
    <n v="0"/>
    <n v="2019"/>
    <s v=""/>
    <x v="4"/>
    <s v="heavy or residual fuel oil"/>
    <b v="1"/>
    <x v="10"/>
    <x v="1"/>
  </r>
  <r>
    <n v="50109"/>
    <s v="N"/>
    <s v="NAICS-22 Non-Cogen"/>
    <s v="CA"/>
    <s v="NG"/>
    <n v="131887"/>
    <n v="148922"/>
    <n v="2019"/>
    <n v="885611.25958555483"/>
    <x v="1"/>
    <s v="natural gas"/>
    <b v="1"/>
    <x v="3821"/>
    <x v="0"/>
  </r>
  <r>
    <n v="50109"/>
    <s v="N"/>
    <s v="NAICS-22 Non-Cogen"/>
    <s v="CT"/>
    <s v="DFO"/>
    <n v="0"/>
    <n v="0"/>
    <n v="2019"/>
    <s v=""/>
    <x v="4"/>
    <s v="heavy or residual fuel oil"/>
    <b v="1"/>
    <x v="10"/>
    <x v="1"/>
  </r>
  <r>
    <n v="50109"/>
    <s v="N"/>
    <s v="NAICS-22 Non-Cogen"/>
    <s v="CT"/>
    <s v="NG"/>
    <n v="4035301"/>
    <n v="311892"/>
    <n v="2019"/>
    <n v="12938135.636694754"/>
    <x v="1"/>
    <s v="natural gas"/>
    <b v="1"/>
    <x v="3822"/>
    <x v="1"/>
  </r>
  <r>
    <n v="50110"/>
    <s v="Y"/>
    <s v="Industrial NAICS Cogen"/>
    <s v="ST"/>
    <s v="WDS"/>
    <n v="329967"/>
    <n v="67193"/>
    <n v="2019"/>
    <n v="4910734.749155418"/>
    <x v="8"/>
    <s v="biomass"/>
    <b v="0"/>
    <x v="3823"/>
    <x v="0"/>
  </r>
  <r>
    <n v="50112"/>
    <s v="N"/>
    <s v="Industrial NAICS Non-Cogen"/>
    <s v="ST"/>
    <s v="WDS"/>
    <n v="3772746"/>
    <n v="145449"/>
    <n v="2019"/>
    <n v="25938617.659798279"/>
    <x v="8"/>
    <s v="biomass"/>
    <b v="0"/>
    <x v="3824"/>
    <x v="1"/>
  </r>
  <r>
    <n v="50115"/>
    <s v="Y"/>
    <s v="Industrial NAICS Cogen"/>
    <s v="GT"/>
    <s v="NG"/>
    <n v="1508648"/>
    <n v="296532"/>
    <n v="2019"/>
    <n v="5087639.782552979"/>
    <x v="3"/>
    <s v="natural gas"/>
    <b v="0"/>
    <x v="3825"/>
    <x v="0"/>
  </r>
  <r>
    <n v="50118"/>
    <s v="Y"/>
    <s v="Commercial NAICS Cogen"/>
    <s v="CA"/>
    <s v="DFO"/>
    <n v="0"/>
    <n v="0"/>
    <n v="2019"/>
    <s v=""/>
    <x v="4"/>
    <s v="heavy or residual fuel oil"/>
    <b v="0"/>
    <x v="10"/>
    <x v="1"/>
  </r>
  <r>
    <n v="50118"/>
    <s v="Y"/>
    <s v="Commercial NAICS Cogen"/>
    <s v="CA"/>
    <s v="NG"/>
    <n v="398620"/>
    <n v="95664.31"/>
    <n v="2019"/>
    <n v="4166862.228975466"/>
    <x v="1"/>
    <s v="natural gas"/>
    <b v="0"/>
    <x v="3826"/>
    <x v="0"/>
  </r>
  <r>
    <n v="50118"/>
    <s v="Y"/>
    <s v="Commercial NAICS Cogen"/>
    <s v="CT"/>
    <s v="DFO"/>
    <n v="0"/>
    <n v="0"/>
    <n v="2019"/>
    <s v=""/>
    <x v="4"/>
    <s v="heavy or residual fuel oil"/>
    <b v="0"/>
    <x v="10"/>
    <x v="1"/>
  </r>
  <r>
    <n v="50118"/>
    <s v="Y"/>
    <s v="Commercial NAICS Cogen"/>
    <s v="CT"/>
    <s v="NG"/>
    <n v="992550"/>
    <n v="236552.93"/>
    <n v="2019"/>
    <n v="4195889.689466116"/>
    <x v="1"/>
    <s v="natural gas"/>
    <b v="0"/>
    <x v="3827"/>
    <x v="0"/>
  </r>
  <r>
    <n v="50119"/>
    <s v="Y"/>
    <s v="Industrial NAICS Cogen"/>
    <s v="GT"/>
    <s v="NG"/>
    <n v="480068"/>
    <n v="104876.92"/>
    <n v="2019"/>
    <n v="4577441.8241878198"/>
    <x v="3"/>
    <s v="natural gas"/>
    <b v="0"/>
    <x v="3828"/>
    <x v="0"/>
  </r>
  <r>
    <n v="50119"/>
    <s v="Y"/>
    <s v="Industrial NAICS Cogen"/>
    <s v="GT"/>
    <s v="OG"/>
    <n v="1299981"/>
    <n v="283937.08"/>
    <n v="2019"/>
    <n v="4578412.2313295603"/>
    <x v="7"/>
    <s v="other"/>
    <b v="0"/>
    <x v="3829"/>
    <x v="0"/>
  </r>
  <r>
    <n v="50121"/>
    <s v="N"/>
    <s v="Industrial NAICS Non-Cogen"/>
    <s v="ST"/>
    <s v="NG"/>
    <n v="491535"/>
    <n v="34052.118999999999"/>
    <n v="2019"/>
    <n v="14434784.513703832"/>
    <x v="3"/>
    <s v="natural gas"/>
    <b v="0"/>
    <x v="3830"/>
    <x v="0"/>
  </r>
  <r>
    <n v="50121"/>
    <s v="N"/>
    <s v="Industrial NAICS Non-Cogen"/>
    <s v="ST"/>
    <s v="OG"/>
    <n v="1097760"/>
    <n v="76049.506999999998"/>
    <n v="2019"/>
    <n v="14434807.578700017"/>
    <x v="7"/>
    <s v="other"/>
    <b v="0"/>
    <x v="3831"/>
    <x v="0"/>
  </r>
  <r>
    <n v="50121"/>
    <s v="N"/>
    <s v="Industrial NAICS Non-Cogen"/>
    <s v="ST"/>
    <s v="PC"/>
    <n v="1167146"/>
    <n v="80856.373999999996"/>
    <n v="2019"/>
    <n v="14434805.102687391"/>
    <x v="10"/>
    <s v="petroleum"/>
    <b v="0"/>
    <x v="3832"/>
    <x v="0"/>
  </r>
  <r>
    <n v="50121"/>
    <s v="N"/>
    <s v="Industrial NAICS Non-Cogen"/>
    <s v="ST"/>
    <s v="WH"/>
    <n v="234"/>
    <n v="26"/>
    <n v="2019"/>
    <n v="9000000"/>
    <x v="7"/>
    <s v="other"/>
    <b v="0"/>
    <x v="3833"/>
    <x v="0"/>
  </r>
  <r>
    <n v="50123"/>
    <s v="N"/>
    <s v="NAICS-22 Non-Cogen"/>
    <s v="HY"/>
    <s v="WAT"/>
    <n v="22345"/>
    <n v="2510"/>
    <n v="2019"/>
    <n v="8902390.438247012"/>
    <x v="0"/>
    <s v="hydro"/>
    <b v="1"/>
    <x v="3834"/>
    <x v="1"/>
  </r>
  <r>
    <n v="50127"/>
    <s v="N"/>
    <s v="NAICS-22 Non-Cogen"/>
    <s v="CA"/>
    <s v="NG"/>
    <n v="0"/>
    <n v="2313"/>
    <n v="2019"/>
    <n v="0"/>
    <x v="1"/>
    <s v="natural gas"/>
    <b v="1"/>
    <x v="91"/>
    <x v="0"/>
  </r>
  <r>
    <n v="50127"/>
    <s v="N"/>
    <s v="NAICS-22 Non-Cogen"/>
    <s v="CT"/>
    <s v="NG"/>
    <n v="198106"/>
    <n v="12363"/>
    <n v="2019"/>
    <n v="16024104.181832889"/>
    <x v="1"/>
    <s v="natural gas"/>
    <b v="1"/>
    <x v="3835"/>
    <x v="1"/>
  </r>
  <r>
    <n v="50129"/>
    <s v="N"/>
    <s v="NAICS-22 Non-Cogen"/>
    <s v="HY"/>
    <s v="WAT"/>
    <n v="73754"/>
    <n v="8285"/>
    <n v="2019"/>
    <n v="8902112.2510561254"/>
    <x v="0"/>
    <s v="hydro"/>
    <b v="1"/>
    <x v="3836"/>
    <x v="0"/>
  </r>
  <r>
    <n v="50131"/>
    <s v="Y"/>
    <s v="NAICS-22 Cogen"/>
    <s v="GT"/>
    <s v="NG"/>
    <n v="0"/>
    <n v="0"/>
    <n v="2019"/>
    <s v=""/>
    <x v="3"/>
    <s v="natural gas"/>
    <b v="0"/>
    <x v="30"/>
    <x v="1"/>
  </r>
  <r>
    <n v="50134"/>
    <s v="Y"/>
    <s v="NAICS-22 Cogen"/>
    <s v="GT"/>
    <s v="NG"/>
    <n v="3683007"/>
    <n v="573204"/>
    <n v="2019"/>
    <n v="6425298.8464839738"/>
    <x v="3"/>
    <s v="natural gas"/>
    <b v="0"/>
    <x v="3837"/>
    <x v="0"/>
  </r>
  <r>
    <n v="50136"/>
    <s v="Y"/>
    <s v="Commercial NAICS Cogen"/>
    <s v="IC"/>
    <s v="NG"/>
    <n v="24847"/>
    <n v="5948"/>
    <n v="2019"/>
    <n v="4177370.5447209142"/>
    <x v="3"/>
    <s v="natural gas"/>
    <b v="0"/>
    <x v="3838"/>
    <x v="0"/>
  </r>
  <r>
    <n v="50141"/>
    <s v="Y"/>
    <s v="Industrial NAICS Cogen"/>
    <s v="ST"/>
    <s v="WDS"/>
    <n v="161404"/>
    <n v="11804"/>
    <n v="2019"/>
    <n v="13673669.942392409"/>
    <x v="8"/>
    <s v="biomass"/>
    <b v="0"/>
    <x v="3839"/>
    <x v="0"/>
  </r>
  <r>
    <n v="50146"/>
    <s v="Y"/>
    <s v="Industrial NAICS Cogen"/>
    <s v="ST"/>
    <s v="BIT"/>
    <n v="42807"/>
    <n v="8853.1450000000004"/>
    <n v="2019"/>
    <n v="4835230.8699337915"/>
    <x v="2"/>
    <s v="hard coal"/>
    <b v="0"/>
    <x v="3840"/>
    <x v="0"/>
  </r>
  <r>
    <n v="50146"/>
    <s v="Y"/>
    <s v="Industrial NAICS Cogen"/>
    <s v="ST"/>
    <s v="NG"/>
    <n v="201413"/>
    <n v="41654.855000000003"/>
    <n v="2019"/>
    <n v="4835282.7059414797"/>
    <x v="3"/>
    <s v="natural gas"/>
    <b v="0"/>
    <x v="3841"/>
    <x v="0"/>
  </r>
  <r>
    <n v="50146"/>
    <s v="Y"/>
    <s v="Industrial NAICS Cogen"/>
    <s v="ST"/>
    <s v="RFO"/>
    <n v="0"/>
    <n v="0"/>
    <n v="2019"/>
    <s v=""/>
    <x v="4"/>
    <s v="heavy or residual fuel oil"/>
    <b v="0"/>
    <x v="10"/>
    <x v="1"/>
  </r>
  <r>
    <n v="50148"/>
    <s v="Y"/>
    <s v="Industrial NAICS Cogen"/>
    <s v="CA"/>
    <s v="NG"/>
    <n v="0"/>
    <n v="0"/>
    <n v="2019"/>
    <s v=""/>
    <x v="1"/>
    <s v="natural gas"/>
    <b v="0"/>
    <x v="435"/>
    <x v="1"/>
  </r>
  <r>
    <n v="50148"/>
    <s v="Y"/>
    <s v="Industrial NAICS Cogen"/>
    <s v="CT"/>
    <s v="NG"/>
    <n v="0"/>
    <n v="0"/>
    <n v="2019"/>
    <s v=""/>
    <x v="1"/>
    <s v="natural gas"/>
    <b v="0"/>
    <x v="435"/>
    <x v="1"/>
  </r>
  <r>
    <n v="50150"/>
    <s v="Y"/>
    <s v="Industrial NAICS Cogen"/>
    <s v="CA"/>
    <s v="NG"/>
    <n v="709483"/>
    <n v="157124.13"/>
    <n v="2019"/>
    <n v="4515429.9342818959"/>
    <x v="1"/>
    <s v="natural gas"/>
    <b v="0"/>
    <x v="3842"/>
    <x v="0"/>
  </r>
  <r>
    <n v="50150"/>
    <s v="Y"/>
    <s v="Industrial NAICS Cogen"/>
    <s v="CA"/>
    <s v="OG"/>
    <n v="117430"/>
    <n v="14689.056"/>
    <n v="2019"/>
    <n v="7994387.1137804901"/>
    <x v="7"/>
    <s v="other"/>
    <b v="0"/>
    <x v="3843"/>
    <x v="0"/>
  </r>
  <r>
    <n v="50150"/>
    <s v="Y"/>
    <s v="Industrial NAICS Cogen"/>
    <s v="CT"/>
    <s v="NG"/>
    <n v="5069162"/>
    <n v="565714.67000000004"/>
    <n v="2019"/>
    <n v="8960633.812094707"/>
    <x v="1"/>
    <s v="natural gas"/>
    <b v="0"/>
    <x v="3844"/>
    <x v="0"/>
  </r>
  <r>
    <n v="50150"/>
    <s v="Y"/>
    <s v="Industrial NAICS Cogen"/>
    <s v="CT"/>
    <s v="OG"/>
    <n v="0"/>
    <n v="0"/>
    <n v="2019"/>
    <s v=""/>
    <x v="7"/>
    <s v="other"/>
    <b v="0"/>
    <x v="39"/>
    <x v="1"/>
  </r>
  <r>
    <n v="50152"/>
    <s v="Y"/>
    <s v="Industrial NAICS Cogen"/>
    <s v="CA"/>
    <s v="NG"/>
    <n v="1093716"/>
    <n v="315622.53999999998"/>
    <n v="2019"/>
    <n v="3465265.8203688497"/>
    <x v="1"/>
    <s v="natural gas"/>
    <b v="0"/>
    <x v="3845"/>
    <x v="0"/>
  </r>
  <r>
    <n v="50152"/>
    <s v="Y"/>
    <s v="Industrial NAICS Cogen"/>
    <s v="CA"/>
    <s v="OG"/>
    <n v="101756"/>
    <n v="21420.572"/>
    <n v="2019"/>
    <n v="4750386.6843518456"/>
    <x v="7"/>
    <s v="other"/>
    <b v="0"/>
    <x v="3846"/>
    <x v="0"/>
  </r>
  <r>
    <n v="50152"/>
    <s v="Y"/>
    <s v="Industrial NAICS Cogen"/>
    <s v="CT"/>
    <s v="NG"/>
    <n v="8712631"/>
    <n v="1749326.8"/>
    <n v="2019"/>
    <n v="4980562.2368559148"/>
    <x v="1"/>
    <s v="natural gas"/>
    <b v="0"/>
    <x v="3847"/>
    <x v="0"/>
  </r>
  <r>
    <n v="50152"/>
    <s v="Y"/>
    <s v="Industrial NAICS Cogen"/>
    <s v="CT"/>
    <s v="OG"/>
    <n v="0"/>
    <n v="0"/>
    <n v="2019"/>
    <s v=""/>
    <x v="7"/>
    <s v="other"/>
    <b v="0"/>
    <x v="39"/>
    <x v="1"/>
  </r>
  <r>
    <n v="50153"/>
    <s v="Y"/>
    <s v="Industrial NAICS Cogen"/>
    <s v="ST"/>
    <s v="NG"/>
    <n v="0"/>
    <n v="0"/>
    <n v="2019"/>
    <s v=""/>
    <x v="3"/>
    <s v="natural gas"/>
    <b v="0"/>
    <x v="30"/>
    <x v="1"/>
  </r>
  <r>
    <n v="50153"/>
    <s v="Y"/>
    <s v="Industrial NAICS Cogen"/>
    <s v="ST"/>
    <s v="PUR"/>
    <n v="626221"/>
    <n v="70346"/>
    <n v="2019"/>
    <n v="8902012.907628011"/>
    <x v="7"/>
    <s v="other"/>
    <b v="0"/>
    <x v="3848"/>
    <x v="0"/>
  </r>
  <r>
    <n v="50156"/>
    <s v="N"/>
    <s v="NAICS-22 Non-Cogen"/>
    <s v="HY"/>
    <s v="WAT"/>
    <n v="55495"/>
    <n v="6234"/>
    <n v="2019"/>
    <n v="8901989.0920757148"/>
    <x v="0"/>
    <s v="hydro"/>
    <b v="1"/>
    <x v="3849"/>
    <x v="0"/>
  </r>
  <r>
    <n v="50157"/>
    <s v="N"/>
    <s v="NAICS-22 Non-Cogen"/>
    <s v="HY"/>
    <s v="WAT"/>
    <n v="119749"/>
    <n v="13452"/>
    <n v="2019"/>
    <n v="8901947.6657746062"/>
    <x v="0"/>
    <s v="hydro"/>
    <b v="1"/>
    <x v="3850"/>
    <x v="0"/>
  </r>
  <r>
    <n v="50158"/>
    <s v="N"/>
    <s v="NAICS-22 Non-Cogen"/>
    <s v="HY"/>
    <s v="WAT"/>
    <n v="0"/>
    <n v="0"/>
    <n v="2019"/>
    <s v=""/>
    <x v="0"/>
    <s v="hydro"/>
    <b v="1"/>
    <x v="62"/>
    <x v="1"/>
  </r>
  <r>
    <n v="50159"/>
    <s v="N"/>
    <s v="NAICS-22 Non-Cogen"/>
    <s v="HY"/>
    <s v="WAT"/>
    <n v="50367"/>
    <n v="5658"/>
    <n v="2019"/>
    <n v="8901908.801696714"/>
    <x v="0"/>
    <s v="hydro"/>
    <b v="1"/>
    <x v="3851"/>
    <x v="0"/>
  </r>
  <r>
    <n v="50160"/>
    <s v="N"/>
    <s v="NAICS-22 Non-Cogen"/>
    <s v="HY"/>
    <s v="WAT"/>
    <n v="44199"/>
    <n v="4965"/>
    <n v="2019"/>
    <n v="8902114.8036253769"/>
    <x v="0"/>
    <s v="hydro"/>
    <b v="1"/>
    <x v="3852"/>
    <x v="0"/>
  </r>
  <r>
    <n v="50166"/>
    <s v="N"/>
    <s v="NAICS-22 Non-Cogen"/>
    <s v="HY"/>
    <s v="WAT"/>
    <n v="59813"/>
    <n v="6719"/>
    <n v="2019"/>
    <n v="8902068.7602321766"/>
    <x v="0"/>
    <s v="hydro"/>
    <b v="1"/>
    <x v="2044"/>
    <x v="0"/>
  </r>
  <r>
    <n v="50169"/>
    <s v="Y"/>
    <s v="Industrial NAICS Cogen"/>
    <s v="GT"/>
    <s v="NG"/>
    <n v="0"/>
    <n v="0"/>
    <n v="2019"/>
    <s v=""/>
    <x v="3"/>
    <s v="natural gas"/>
    <b v="0"/>
    <x v="30"/>
    <x v="1"/>
  </r>
  <r>
    <n v="50170"/>
    <s v="Y"/>
    <s v="Industrial NAICS Cogen"/>
    <s v="GT"/>
    <s v="NG"/>
    <n v="1479587"/>
    <n v="292321"/>
    <n v="2019"/>
    <n v="5061514.5678894091"/>
    <x v="3"/>
    <s v="natural gas"/>
    <b v="0"/>
    <x v="3853"/>
    <x v="0"/>
  </r>
  <r>
    <n v="50175"/>
    <s v="N"/>
    <s v="NAICS-22 Non-Cogen"/>
    <s v="HY"/>
    <s v="WAT"/>
    <n v="62797"/>
    <n v="7054"/>
    <n v="2019"/>
    <n v="8902324.922030054"/>
    <x v="0"/>
    <s v="hydro"/>
    <b v="1"/>
    <x v="3854"/>
    <x v="1"/>
  </r>
  <r>
    <n v="50176"/>
    <s v="N"/>
    <s v="NAICS-22 Non-Cogen"/>
    <s v="HY"/>
    <s v="WAT"/>
    <n v="86848"/>
    <n v="9756"/>
    <n v="2019"/>
    <n v="8902009.0200902019"/>
    <x v="0"/>
    <s v="hydro"/>
    <b v="1"/>
    <x v="3855"/>
    <x v="0"/>
  </r>
  <r>
    <n v="50177"/>
    <s v="N"/>
    <s v="NAICS-22 Non-Cogen"/>
    <s v="HY"/>
    <s v="WAT"/>
    <n v="32403"/>
    <n v="3640"/>
    <n v="2019"/>
    <n v="8901923.0769230779"/>
    <x v="0"/>
    <s v="hydro"/>
    <b v="1"/>
    <x v="3856"/>
    <x v="0"/>
  </r>
  <r>
    <n v="50178"/>
    <s v="N"/>
    <s v="NAICS-22 Non-Cogen"/>
    <s v="HY"/>
    <s v="WAT"/>
    <n v="19479"/>
    <n v="2188"/>
    <n v="2019"/>
    <n v="8902650.8226691037"/>
    <x v="0"/>
    <s v="hydro"/>
    <b v="1"/>
    <x v="3857"/>
    <x v="1"/>
  </r>
  <r>
    <n v="50179"/>
    <s v="N"/>
    <s v="NAICS-22 Non-Cogen"/>
    <s v="HY"/>
    <s v="WAT"/>
    <n v="186302"/>
    <n v="20928"/>
    <n v="2019"/>
    <n v="8902045.1070336401"/>
    <x v="0"/>
    <s v="hydro"/>
    <b v="1"/>
    <x v="3858"/>
    <x v="0"/>
  </r>
  <r>
    <n v="50180"/>
    <s v="N"/>
    <s v="NAICS-22 Non-Cogen"/>
    <s v="HY"/>
    <s v="WAT"/>
    <n v="126124"/>
    <n v="14168"/>
    <n v="2019"/>
    <n v="8902032.7498588357"/>
    <x v="0"/>
    <s v="hydro"/>
    <b v="1"/>
    <x v="1447"/>
    <x v="0"/>
  </r>
  <r>
    <n v="50184"/>
    <s v="Y"/>
    <s v="Industrial NAICS Cogen"/>
    <s v="ST"/>
    <s v="BIT"/>
    <n v="0"/>
    <n v="0"/>
    <n v="2019"/>
    <s v=""/>
    <x v="2"/>
    <s v="hard coal"/>
    <b v="0"/>
    <x v="5"/>
    <x v="1"/>
  </r>
  <r>
    <n v="50184"/>
    <s v="Y"/>
    <s v="Industrial NAICS Cogen"/>
    <s v="ST"/>
    <s v="BLQ"/>
    <n v="1652456"/>
    <n v="391184.63"/>
    <n v="2019"/>
    <n v="4224235.4971870957"/>
    <x v="8"/>
    <s v="biomass"/>
    <b v="0"/>
    <x v="3859"/>
    <x v="0"/>
  </r>
  <r>
    <n v="50184"/>
    <s v="Y"/>
    <s v="Industrial NAICS Cogen"/>
    <s v="ST"/>
    <s v="DFO"/>
    <n v="8663"/>
    <n v="2046.7239999999999"/>
    <n v="2019"/>
    <n v="4232617.5879112184"/>
    <x v="4"/>
    <s v="heavy or residual fuel oil"/>
    <b v="0"/>
    <x v="3860"/>
    <x v="0"/>
  </r>
  <r>
    <n v="50184"/>
    <s v="Y"/>
    <s v="Industrial NAICS Cogen"/>
    <s v="ST"/>
    <s v="NG"/>
    <n v="129467"/>
    <n v="30471.132000000001"/>
    <n v="2019"/>
    <n v="4248841.1654676953"/>
    <x v="3"/>
    <s v="natural gas"/>
    <b v="0"/>
    <x v="3861"/>
    <x v="0"/>
  </r>
  <r>
    <n v="50184"/>
    <s v="Y"/>
    <s v="Industrial NAICS Cogen"/>
    <s v="ST"/>
    <s v="WDS"/>
    <n v="487623"/>
    <n v="115331"/>
    <n v="2019"/>
    <n v="4228030.6248970358"/>
    <x v="8"/>
    <s v="biomass"/>
    <b v="0"/>
    <x v="3862"/>
    <x v="0"/>
  </r>
  <r>
    <n v="50185"/>
    <s v="Y"/>
    <s v="Industrial NAICS Cogen"/>
    <s v="ST"/>
    <s v="BIT"/>
    <n v="0"/>
    <n v="0"/>
    <n v="2019"/>
    <s v=""/>
    <x v="2"/>
    <s v="hard coal"/>
    <b v="0"/>
    <x v="5"/>
    <x v="1"/>
  </r>
  <r>
    <n v="50185"/>
    <s v="Y"/>
    <s v="Industrial NAICS Cogen"/>
    <s v="ST"/>
    <s v="PC"/>
    <n v="0"/>
    <n v="0"/>
    <n v="2019"/>
    <s v=""/>
    <x v="10"/>
    <s v="petroleum"/>
    <b v="0"/>
    <x v="107"/>
    <x v="1"/>
  </r>
  <r>
    <n v="50185"/>
    <s v="Y"/>
    <s v="Industrial NAICS Cogen"/>
    <s v="ST"/>
    <s v="RFO"/>
    <n v="28395"/>
    <n v="6241.6120000000001"/>
    <n v="2019"/>
    <n v="4549305.531968344"/>
    <x v="4"/>
    <s v="heavy or residual fuel oil"/>
    <b v="0"/>
    <x v="3863"/>
    <x v="0"/>
  </r>
  <r>
    <n v="50185"/>
    <s v="Y"/>
    <s v="Industrial NAICS Cogen"/>
    <s v="ST"/>
    <s v="SUB"/>
    <n v="0"/>
    <n v="0"/>
    <n v="2019"/>
    <s v=""/>
    <x v="2"/>
    <s v="hard coal"/>
    <b v="0"/>
    <x v="5"/>
    <x v="1"/>
  </r>
  <r>
    <n v="50185"/>
    <s v="Y"/>
    <s v="Industrial NAICS Cogen"/>
    <s v="ST"/>
    <s v="WDL"/>
    <n v="415465"/>
    <n v="91324.341"/>
    <n v="2019"/>
    <n v="4549334.7715479266"/>
    <x v="8"/>
    <s v="biomass"/>
    <b v="0"/>
    <x v="3864"/>
    <x v="0"/>
  </r>
  <r>
    <n v="50185"/>
    <s v="Y"/>
    <s v="Industrial NAICS Cogen"/>
    <s v="ST"/>
    <s v="WDS"/>
    <n v="109044"/>
    <n v="23969.046999999999"/>
    <n v="2019"/>
    <n v="4549367.3569917073"/>
    <x v="8"/>
    <s v="biomass"/>
    <b v="0"/>
    <x v="3865"/>
    <x v="0"/>
  </r>
  <r>
    <n v="50185"/>
    <s v="Y"/>
    <s v="Industrial NAICS Cogen"/>
    <s v="ST"/>
    <s v="WO"/>
    <n v="0"/>
    <n v="0"/>
    <n v="2019"/>
    <s v=""/>
    <x v="13"/>
    <s v="crude oil"/>
    <b v="0"/>
    <x v="370"/>
    <x v="1"/>
  </r>
  <r>
    <n v="50187"/>
    <s v="Y"/>
    <s v="Industrial NAICS Cogen"/>
    <s v="ST"/>
    <s v="BLQ"/>
    <n v="754953"/>
    <n v="148396.29999999999"/>
    <n v="2019"/>
    <n v="5087411.2090395791"/>
    <x v="8"/>
    <s v="biomass"/>
    <b v="0"/>
    <x v="3866"/>
    <x v="0"/>
  </r>
  <r>
    <n v="50187"/>
    <s v="Y"/>
    <s v="Industrial NAICS Cogen"/>
    <s v="ST"/>
    <s v="DFO"/>
    <n v="627"/>
    <n v="123.072"/>
    <n v="2019"/>
    <n v="5094578.7831513267"/>
    <x v="4"/>
    <s v="heavy or residual fuel oil"/>
    <b v="0"/>
    <x v="3867"/>
    <x v="0"/>
  </r>
  <r>
    <n v="50187"/>
    <s v="Y"/>
    <s v="Industrial NAICS Cogen"/>
    <s v="ST"/>
    <s v="NG"/>
    <n v="230746"/>
    <n v="45356.239000000001"/>
    <n v="2019"/>
    <n v="5087414.7655849513"/>
    <x v="3"/>
    <s v="natural gas"/>
    <b v="0"/>
    <x v="3868"/>
    <x v="0"/>
  </r>
  <r>
    <n v="50187"/>
    <s v="Y"/>
    <s v="Industrial NAICS Cogen"/>
    <s v="ST"/>
    <s v="RFO"/>
    <n v="4448"/>
    <n v="874.52700000000004"/>
    <n v="2019"/>
    <n v="5086178.0139435371"/>
    <x v="4"/>
    <s v="heavy or residual fuel oil"/>
    <b v="0"/>
    <x v="3426"/>
    <x v="0"/>
  </r>
  <r>
    <n v="50187"/>
    <s v="Y"/>
    <s v="Industrial NAICS Cogen"/>
    <s v="ST"/>
    <s v="SLW"/>
    <n v="53035"/>
    <n v="10424.824000000001"/>
    <n v="2019"/>
    <n v="5087376.0554614635"/>
    <x v="8"/>
    <s v="biomass"/>
    <b v="0"/>
    <x v="3869"/>
    <x v="0"/>
  </r>
  <r>
    <n v="50187"/>
    <s v="Y"/>
    <s v="Industrial NAICS Cogen"/>
    <s v="ST"/>
    <s v="SUB"/>
    <n v="121233"/>
    <n v="23830.014999999999"/>
    <n v="2019"/>
    <n v="5087407.6243762327"/>
    <x v="2"/>
    <s v="hard coal"/>
    <b v="0"/>
    <x v="3870"/>
    <x v="0"/>
  </r>
  <r>
    <n v="50187"/>
    <s v="Y"/>
    <s v="Industrial NAICS Cogen"/>
    <s v="ST"/>
    <s v="WDS"/>
    <n v="239637"/>
    <n v="47103.862999999998"/>
    <n v="2019"/>
    <n v="5087417.1402884731"/>
    <x v="8"/>
    <s v="biomass"/>
    <b v="0"/>
    <x v="3871"/>
    <x v="0"/>
  </r>
  <r>
    <n v="50188"/>
    <s v="Y"/>
    <s v="Industrial NAICS Cogen"/>
    <s v="ST"/>
    <s v="BLQ"/>
    <n v="845824"/>
    <n v="173185.32"/>
    <n v="2019"/>
    <n v="4883924.3418553025"/>
    <x v="8"/>
    <s v="biomass"/>
    <b v="0"/>
    <x v="3872"/>
    <x v="0"/>
  </r>
  <r>
    <n v="50188"/>
    <s v="Y"/>
    <s v="Industrial NAICS Cogen"/>
    <s v="ST"/>
    <s v="DFO"/>
    <n v="0"/>
    <n v="0"/>
    <n v="2019"/>
    <s v=""/>
    <x v="4"/>
    <s v="heavy or residual fuel oil"/>
    <b v="0"/>
    <x v="10"/>
    <x v="1"/>
  </r>
  <r>
    <n v="50188"/>
    <s v="Y"/>
    <s v="Industrial NAICS Cogen"/>
    <s v="ST"/>
    <s v="NG"/>
    <n v="119739"/>
    <n v="24517.127"/>
    <n v="2019"/>
    <n v="4883891.9829391101"/>
    <x v="3"/>
    <s v="natural gas"/>
    <b v="0"/>
    <x v="3873"/>
    <x v="0"/>
  </r>
  <r>
    <n v="50188"/>
    <s v="Y"/>
    <s v="Industrial NAICS Cogen"/>
    <s v="ST"/>
    <s v="OBG"/>
    <n v="0"/>
    <n v="0"/>
    <n v="2019"/>
    <s v=""/>
    <x v="8"/>
    <s v="biomass"/>
    <b v="0"/>
    <x v="67"/>
    <x v="1"/>
  </r>
  <r>
    <n v="50188"/>
    <s v="Y"/>
    <s v="Industrial NAICS Cogen"/>
    <s v="ST"/>
    <s v="RFO"/>
    <n v="0"/>
    <n v="0"/>
    <n v="2019"/>
    <s v=""/>
    <x v="4"/>
    <s v="heavy or residual fuel oil"/>
    <b v="0"/>
    <x v="10"/>
    <x v="1"/>
  </r>
  <r>
    <n v="50189"/>
    <s v="Y"/>
    <s v="Industrial NAICS Cogen"/>
    <s v="ST"/>
    <s v="BIT"/>
    <n v="0"/>
    <n v="0"/>
    <n v="2019"/>
    <s v=""/>
    <x v="2"/>
    <s v="hard coal"/>
    <b v="0"/>
    <x v="5"/>
    <x v="1"/>
  </r>
  <r>
    <n v="50189"/>
    <s v="Y"/>
    <s v="Industrial NAICS Cogen"/>
    <s v="ST"/>
    <s v="BLQ"/>
    <n v="918679"/>
    <n v="193118.57"/>
    <n v="2019"/>
    <n v="4757072.3001936059"/>
    <x v="8"/>
    <s v="biomass"/>
    <b v="0"/>
    <x v="3874"/>
    <x v="0"/>
  </r>
  <r>
    <n v="50189"/>
    <s v="Y"/>
    <s v="Industrial NAICS Cogen"/>
    <s v="ST"/>
    <s v="DFO"/>
    <n v="7504"/>
    <n v="1577.6659999999999"/>
    <n v="2019"/>
    <n v="4756393.3050468229"/>
    <x v="4"/>
    <s v="heavy or residual fuel oil"/>
    <b v="0"/>
    <x v="3875"/>
    <x v="0"/>
  </r>
  <r>
    <n v="50189"/>
    <s v="Y"/>
    <s v="Industrial NAICS Cogen"/>
    <s v="ST"/>
    <s v="NG"/>
    <n v="123080"/>
    <n v="25873.03"/>
    <n v="2019"/>
    <n v="4757077.1571787307"/>
    <x v="3"/>
    <s v="natural gas"/>
    <b v="0"/>
    <x v="3876"/>
    <x v="0"/>
  </r>
  <r>
    <n v="50189"/>
    <s v="Y"/>
    <s v="Industrial NAICS Cogen"/>
    <s v="ST"/>
    <s v="RFO"/>
    <n v="0"/>
    <n v="0"/>
    <n v="2019"/>
    <s v=""/>
    <x v="4"/>
    <s v="heavy or residual fuel oil"/>
    <b v="0"/>
    <x v="10"/>
    <x v="1"/>
  </r>
  <r>
    <n v="50189"/>
    <s v="Y"/>
    <s v="Industrial NAICS Cogen"/>
    <s v="ST"/>
    <s v="WDS"/>
    <n v="641033"/>
    <n v="134753.56"/>
    <n v="2019"/>
    <n v="4757076.5477364752"/>
    <x v="8"/>
    <s v="biomass"/>
    <b v="0"/>
    <x v="3877"/>
    <x v="0"/>
  </r>
  <r>
    <n v="50190"/>
    <s v="N"/>
    <s v="Industrial NAICS Non-Cogen"/>
    <s v="HY"/>
    <s v="WAT"/>
    <n v="40029"/>
    <n v="4496.58"/>
    <n v="2019"/>
    <n v="8902098.9285190087"/>
    <x v="0"/>
    <s v="hydro"/>
    <b v="0"/>
    <x v="3878"/>
    <x v="0"/>
  </r>
  <r>
    <n v="50190"/>
    <s v="N"/>
    <s v="Industrial NAICS Non-Cogen"/>
    <s v="ST"/>
    <s v="DFO"/>
    <n v="0"/>
    <n v="0"/>
    <n v="2019"/>
    <s v=""/>
    <x v="4"/>
    <s v="heavy or residual fuel oil"/>
    <b v="0"/>
    <x v="10"/>
    <x v="1"/>
  </r>
  <r>
    <n v="50190"/>
    <s v="N"/>
    <s v="Industrial NAICS Non-Cogen"/>
    <s v="ST"/>
    <s v="NG"/>
    <n v="0"/>
    <n v="0"/>
    <n v="2019"/>
    <s v=""/>
    <x v="3"/>
    <s v="natural gas"/>
    <b v="0"/>
    <x v="30"/>
    <x v="1"/>
  </r>
  <r>
    <n v="50191"/>
    <s v="Y"/>
    <s v="Industrial NAICS Cogen"/>
    <s v="ST"/>
    <s v="BLQ"/>
    <n v="321730"/>
    <n v="67891.315000000002"/>
    <n v="2019"/>
    <n v="4738897.751501794"/>
    <x v="8"/>
    <s v="biomass"/>
    <b v="0"/>
    <x v="3879"/>
    <x v="0"/>
  </r>
  <r>
    <n v="50191"/>
    <s v="Y"/>
    <s v="Industrial NAICS Cogen"/>
    <s v="ST"/>
    <s v="DFO"/>
    <n v="0"/>
    <n v="0"/>
    <n v="2019"/>
    <s v=""/>
    <x v="4"/>
    <s v="heavy or residual fuel oil"/>
    <b v="0"/>
    <x v="10"/>
    <x v="1"/>
  </r>
  <r>
    <n v="50191"/>
    <s v="Y"/>
    <s v="Industrial NAICS Cogen"/>
    <s v="ST"/>
    <s v="NG"/>
    <n v="146776"/>
    <n v="30972.685000000001"/>
    <n v="2019"/>
    <n v="4738885.2467908422"/>
    <x v="3"/>
    <s v="natural gas"/>
    <b v="0"/>
    <x v="3880"/>
    <x v="0"/>
  </r>
  <r>
    <n v="50191"/>
    <s v="Y"/>
    <s v="Industrial NAICS Cogen"/>
    <s v="ST"/>
    <s v="RFO"/>
    <n v="0"/>
    <n v="0"/>
    <n v="2019"/>
    <s v=""/>
    <x v="4"/>
    <s v="heavy or residual fuel oil"/>
    <b v="0"/>
    <x v="10"/>
    <x v="1"/>
  </r>
  <r>
    <n v="50192"/>
    <s v="Y"/>
    <s v="Industrial NAICS Cogen"/>
    <s v="ST"/>
    <s v="BLQ"/>
    <n v="1642083"/>
    <n v="235820.84"/>
    <n v="2019"/>
    <n v="6963264.993882644"/>
    <x v="8"/>
    <s v="biomass"/>
    <b v="0"/>
    <x v="3881"/>
    <x v="0"/>
  </r>
  <r>
    <n v="50192"/>
    <s v="Y"/>
    <s v="Industrial NAICS Cogen"/>
    <s v="ST"/>
    <s v="DFO"/>
    <n v="0"/>
    <n v="0"/>
    <n v="2019"/>
    <s v=""/>
    <x v="4"/>
    <s v="heavy or residual fuel oil"/>
    <b v="0"/>
    <x v="10"/>
    <x v="1"/>
  </r>
  <r>
    <n v="50192"/>
    <s v="Y"/>
    <s v="Industrial NAICS Cogen"/>
    <s v="ST"/>
    <s v="NG"/>
    <n v="964181"/>
    <n v="138466.85"/>
    <n v="2019"/>
    <n v="6963262.3259646613"/>
    <x v="3"/>
    <s v="natural gas"/>
    <b v="0"/>
    <x v="3882"/>
    <x v="0"/>
  </r>
  <r>
    <n v="50192"/>
    <s v="Y"/>
    <s v="Industrial NAICS Cogen"/>
    <s v="ST"/>
    <s v="OBS"/>
    <n v="344377"/>
    <n v="49456.313999999998"/>
    <n v="2019"/>
    <n v="6963256.501485331"/>
    <x v="8"/>
    <s v="biomass"/>
    <b v="0"/>
    <x v="3883"/>
    <x v="0"/>
  </r>
  <r>
    <n v="50192"/>
    <s v="Y"/>
    <s v="Industrial NAICS Cogen"/>
    <s v="ST"/>
    <s v="PC"/>
    <n v="0"/>
    <n v="0"/>
    <n v="2019"/>
    <s v=""/>
    <x v="10"/>
    <s v="petroleum"/>
    <b v="0"/>
    <x v="107"/>
    <x v="1"/>
  </r>
  <r>
    <n v="50192"/>
    <s v="Y"/>
    <s v="Industrial NAICS Cogen"/>
    <s v="ST"/>
    <s v="RFO"/>
    <n v="0"/>
    <n v="0"/>
    <n v="2019"/>
    <s v=""/>
    <x v="4"/>
    <s v="heavy or residual fuel oil"/>
    <b v="0"/>
    <x v="10"/>
    <x v="1"/>
  </r>
  <r>
    <n v="50192"/>
    <s v="Y"/>
    <s v="Industrial NAICS Cogen"/>
    <s v="ST"/>
    <s v="WDS"/>
    <n v="0"/>
    <n v="0"/>
    <n v="2019"/>
    <s v=""/>
    <x v="8"/>
    <s v="biomass"/>
    <b v="0"/>
    <x v="67"/>
    <x v="1"/>
  </r>
  <r>
    <n v="50200"/>
    <s v="Y"/>
    <s v="Industrial NAICS Cogen"/>
    <s v="GT"/>
    <s v="NG"/>
    <n v="162953"/>
    <n v="32476"/>
    <n v="2019"/>
    <n v="5017643.7984973527"/>
    <x v="3"/>
    <s v="natural gas"/>
    <b v="0"/>
    <x v="3884"/>
    <x v="0"/>
  </r>
  <r>
    <n v="50201"/>
    <s v="N"/>
    <s v="NAICS-22 Non-Cogen"/>
    <s v="ST"/>
    <s v="WDS"/>
    <n v="2124258"/>
    <n v="117784"/>
    <n v="2019"/>
    <n v="18035200.027168375"/>
    <x v="8"/>
    <s v="biomass"/>
    <b v="1"/>
    <x v="3885"/>
    <x v="0"/>
  </r>
  <r>
    <n v="50203"/>
    <s v="Y"/>
    <s v="Industrial NAICS Cogen"/>
    <s v="GT"/>
    <s v="NG"/>
    <n v="91597"/>
    <n v="16837.38"/>
    <n v="2019"/>
    <n v="5440098.1625407273"/>
    <x v="3"/>
    <s v="natural gas"/>
    <b v="0"/>
    <x v="3886"/>
    <x v="0"/>
  </r>
  <r>
    <n v="50205"/>
    <s v="N"/>
    <s v="Industrial NAICS Non-Cogen"/>
    <s v="ST"/>
    <s v="NG"/>
    <n v="0"/>
    <n v="0"/>
    <n v="2019"/>
    <s v=""/>
    <x v="3"/>
    <s v="natural gas"/>
    <b v="0"/>
    <x v="30"/>
    <x v="1"/>
  </r>
  <r>
    <n v="50205"/>
    <s v="N"/>
    <s v="Industrial NAICS Non-Cogen"/>
    <s v="ST"/>
    <s v="WH"/>
    <n v="386828"/>
    <n v="43454"/>
    <n v="2019"/>
    <n v="8902011.3223178536"/>
    <x v="7"/>
    <s v="other"/>
    <b v="0"/>
    <x v="3887"/>
    <x v="0"/>
  </r>
  <r>
    <n v="50206"/>
    <s v="N"/>
    <s v="NAICS-22 Non-Cogen"/>
    <s v="HY"/>
    <s v="WAT"/>
    <n v="199806"/>
    <n v="22445"/>
    <n v="2019"/>
    <n v="8902027.1775451098"/>
    <x v="0"/>
    <s v="hydro"/>
    <b v="1"/>
    <x v="3888"/>
    <x v="0"/>
  </r>
  <r>
    <n v="50208"/>
    <s v="N"/>
    <s v="NAICS-22 Non-Cogen"/>
    <s v="ST"/>
    <s v="WDS"/>
    <n v="1303546"/>
    <n v="80337"/>
    <n v="2019"/>
    <n v="16225973.088365262"/>
    <x v="8"/>
    <s v="biomass"/>
    <b v="1"/>
    <x v="3889"/>
    <x v="0"/>
  </r>
  <r>
    <n v="50210"/>
    <s v="N"/>
    <s v="NAICS-22 Non-Cogen"/>
    <s v="ST"/>
    <s v="GEO"/>
    <n v="2124081"/>
    <n v="238607"/>
    <n v="2019"/>
    <n v="8902006.2278139368"/>
    <x v="12"/>
    <s v="geothermal"/>
    <b v="1"/>
    <x v="971"/>
    <x v="0"/>
  </r>
  <r>
    <n v="50215"/>
    <s v="N"/>
    <s v="NAICS-22 Non-Cogen"/>
    <s v="ST"/>
    <s v="DFO"/>
    <n v="0"/>
    <n v="0"/>
    <n v="2019"/>
    <s v=""/>
    <x v="4"/>
    <s v="heavy or residual fuel oil"/>
    <b v="1"/>
    <x v="10"/>
    <x v="1"/>
  </r>
  <r>
    <n v="50215"/>
    <s v="N"/>
    <s v="NAICS-22 Non-Cogen"/>
    <s v="ST"/>
    <s v="MSB"/>
    <n v="1906906"/>
    <n v="107758.79"/>
    <n v="2019"/>
    <n v="17696059.875950724"/>
    <x v="14"/>
    <s v="municipal solid waste"/>
    <b v="1"/>
    <x v="3890"/>
    <x v="0"/>
  </r>
  <r>
    <n v="50215"/>
    <s v="N"/>
    <s v="NAICS-22 Non-Cogen"/>
    <s v="ST"/>
    <s v="MSN"/>
    <n v="2330736"/>
    <n v="131709.24"/>
    <n v="2019"/>
    <n v="17696070.526259206"/>
    <x v="14"/>
    <s v="municipal solid waste"/>
    <b v="1"/>
    <x v="3891"/>
    <x v="0"/>
  </r>
  <r>
    <n v="50215"/>
    <s v="N"/>
    <s v="NAICS-22 Non-Cogen"/>
    <s v="ST"/>
    <s v="NG"/>
    <n v="288317"/>
    <n v="15589.967000000001"/>
    <n v="2019"/>
    <n v="18493753.065673582"/>
    <x v="3"/>
    <s v="natural gas"/>
    <b v="1"/>
    <x v="3892"/>
    <x v="0"/>
  </r>
  <r>
    <n v="50216"/>
    <s v="Y"/>
    <s v="Industrial NAICS Cogen"/>
    <s v="CA"/>
    <s v="NG"/>
    <n v="536072"/>
    <n v="163347.43"/>
    <n v="2019"/>
    <n v="3281790.230798244"/>
    <x v="1"/>
    <s v="natural gas"/>
    <b v="0"/>
    <x v="3893"/>
    <x v="0"/>
  </r>
  <r>
    <n v="50216"/>
    <s v="Y"/>
    <s v="Industrial NAICS Cogen"/>
    <s v="CA"/>
    <s v="OG"/>
    <n v="199419"/>
    <n v="36236.773999999998"/>
    <n v="2019"/>
    <n v="5503221.6719954154"/>
    <x v="7"/>
    <s v="other"/>
    <b v="0"/>
    <x v="3894"/>
    <x v="0"/>
  </r>
  <r>
    <n v="50216"/>
    <s v="Y"/>
    <s v="Industrial NAICS Cogen"/>
    <s v="CA"/>
    <s v="WO"/>
    <n v="0"/>
    <n v="773.798"/>
    <n v="2019"/>
    <n v="0"/>
    <x v="13"/>
    <s v="crude oil"/>
    <b v="0"/>
    <x v="2518"/>
    <x v="0"/>
  </r>
  <r>
    <n v="50216"/>
    <s v="Y"/>
    <s v="Industrial NAICS Cogen"/>
    <s v="CT"/>
    <s v="NG"/>
    <n v="13905033"/>
    <n v="2460768.7000000002"/>
    <n v="2019"/>
    <n v="5650686.7142775347"/>
    <x v="1"/>
    <s v="natural gas"/>
    <b v="0"/>
    <x v="3895"/>
    <x v="0"/>
  </r>
  <r>
    <n v="50216"/>
    <s v="Y"/>
    <s v="Industrial NAICS Cogen"/>
    <s v="CT"/>
    <s v="OG"/>
    <n v="2023560"/>
    <n v="367704.46"/>
    <n v="2019"/>
    <n v="5503223.9750369079"/>
    <x v="7"/>
    <s v="other"/>
    <b v="0"/>
    <x v="3896"/>
    <x v="0"/>
  </r>
  <r>
    <n v="50216"/>
    <s v="Y"/>
    <s v="Industrial NAICS Cogen"/>
    <s v="CT"/>
    <s v="WO"/>
    <n v="48354"/>
    <n v="8012.8689999999997"/>
    <n v="2019"/>
    <n v="6034542.6837753123"/>
    <x v="13"/>
    <s v="crude oil"/>
    <b v="0"/>
    <x v="3897"/>
    <x v="0"/>
  </r>
  <r>
    <n v="50218"/>
    <s v="N"/>
    <s v="NAICS-22 Non-Cogen"/>
    <s v="HY"/>
    <s v="WAT"/>
    <n v="19613"/>
    <n v="2203"/>
    <n v="2019"/>
    <n v="8902859.73672265"/>
    <x v="0"/>
    <s v="hydro"/>
    <b v="1"/>
    <x v="3898"/>
    <x v="1"/>
  </r>
  <r>
    <n v="50219"/>
    <s v="N"/>
    <s v="NAICS-22 Non-Cogen"/>
    <s v="HY"/>
    <s v="WAT"/>
    <n v="112521"/>
    <n v="12640"/>
    <n v="2019"/>
    <n v="8901977.8481012657"/>
    <x v="0"/>
    <s v="hydro"/>
    <b v="1"/>
    <x v="3899"/>
    <x v="0"/>
  </r>
  <r>
    <n v="50223"/>
    <s v="N"/>
    <s v="NAICS-22 Non-Cogen"/>
    <s v="HY"/>
    <s v="WAT"/>
    <n v="22914"/>
    <n v="2574"/>
    <n v="2019"/>
    <n v="8902097.9020979013"/>
    <x v="0"/>
    <s v="hydro"/>
    <b v="1"/>
    <x v="40"/>
    <x v="0"/>
  </r>
  <r>
    <n v="50224"/>
    <s v="Y"/>
    <s v="Commercial NAICS Cogen"/>
    <s v="IC"/>
    <s v="NG"/>
    <n v="10084"/>
    <n v="1211.8389999999999"/>
    <n v="2019"/>
    <n v="8321237.3920958154"/>
    <x v="3"/>
    <s v="natural gas"/>
    <b v="0"/>
    <x v="3900"/>
    <x v="0"/>
  </r>
  <r>
    <n v="50224"/>
    <s v="Y"/>
    <s v="Commercial NAICS Cogen"/>
    <s v="IC"/>
    <s v="OBG"/>
    <n v="42963"/>
    <n v="5162.5209999999997"/>
    <n v="2019"/>
    <n v="8322096.8980077766"/>
    <x v="8"/>
    <s v="biomass"/>
    <b v="0"/>
    <x v="3901"/>
    <x v="0"/>
  </r>
  <r>
    <n v="50224"/>
    <s v="Y"/>
    <s v="Commercial NAICS Cogen"/>
    <s v="IC"/>
    <s v="PG"/>
    <n v="5"/>
    <n v="0.64"/>
    <n v="2019"/>
    <n v="7812500"/>
    <x v="7"/>
    <s v="other"/>
    <b v="0"/>
    <x v="3902"/>
    <x v="0"/>
  </r>
  <r>
    <n v="50225"/>
    <s v="N"/>
    <s v="NAICS-22 Non-Cogen"/>
    <s v="ST"/>
    <s v="MSB"/>
    <n v="796669"/>
    <n v="35455.093000000001"/>
    <n v="2019"/>
    <n v="22469804.267612554"/>
    <x v="14"/>
    <s v="municipal solid waste"/>
    <b v="1"/>
    <x v="3903"/>
    <x v="0"/>
  </r>
  <r>
    <n v="50225"/>
    <s v="N"/>
    <s v="NAICS-22 Non-Cogen"/>
    <s v="ST"/>
    <s v="MSN"/>
    <n v="973695"/>
    <n v="43333.298999999999"/>
    <n v="2019"/>
    <n v="22469902.418461148"/>
    <x v="14"/>
    <s v="municipal solid waste"/>
    <b v="1"/>
    <x v="3904"/>
    <x v="0"/>
  </r>
  <r>
    <n v="50225"/>
    <s v="N"/>
    <s v="NAICS-22 Non-Cogen"/>
    <s v="ST"/>
    <s v="NG"/>
    <n v="15272"/>
    <n v="626.60799999999995"/>
    <n v="2019"/>
    <n v="24372494.446288593"/>
    <x v="3"/>
    <s v="natural gas"/>
    <b v="1"/>
    <x v="3905"/>
    <x v="1"/>
  </r>
  <r>
    <n v="50228"/>
    <s v="N"/>
    <s v="NAICS-22 Non-Cogen"/>
    <s v="HY"/>
    <s v="WAT"/>
    <n v="3916"/>
    <n v="440"/>
    <n v="2019"/>
    <n v="8900000"/>
    <x v="0"/>
    <s v="hydro"/>
    <b v="1"/>
    <x v="3906"/>
    <x v="0"/>
  </r>
  <r>
    <n v="50229"/>
    <s v="Y"/>
    <s v="Industrial NAICS Cogen"/>
    <s v="ST"/>
    <s v="NG"/>
    <n v="822019"/>
    <n v="201254.93"/>
    <n v="2019"/>
    <n v="4084466.4028851367"/>
    <x v="3"/>
    <s v="natural gas"/>
    <b v="0"/>
    <x v="3907"/>
    <x v="0"/>
  </r>
  <r>
    <n v="50229"/>
    <s v="Y"/>
    <s v="Industrial NAICS Cogen"/>
    <s v="ST"/>
    <s v="OG"/>
    <n v="59747"/>
    <n v="14627.069"/>
    <n v="2019"/>
    <n v="4084687.0962323346"/>
    <x v="7"/>
    <s v="other"/>
    <b v="0"/>
    <x v="3908"/>
    <x v="0"/>
  </r>
  <r>
    <n v="50231"/>
    <s v="Y"/>
    <s v="Industrial NAICS Cogen"/>
    <s v="ST"/>
    <s v="WDS"/>
    <n v="0"/>
    <n v="0"/>
    <n v="2019"/>
    <s v=""/>
    <x v="8"/>
    <s v="biomass"/>
    <b v="0"/>
    <x v="67"/>
    <x v="1"/>
  </r>
  <r>
    <n v="50233"/>
    <s v="N"/>
    <s v="NAICS-22 Non-Cogen"/>
    <s v="HY"/>
    <s v="WAT"/>
    <n v="26891"/>
    <n v="3021"/>
    <n v="2019"/>
    <n v="8901357.1665011588"/>
    <x v="0"/>
    <s v="hydro"/>
    <b v="1"/>
    <x v="3909"/>
    <x v="0"/>
  </r>
  <r>
    <n v="50234"/>
    <s v="Y"/>
    <s v="Commercial NAICS Cogen"/>
    <s v="IC"/>
    <s v="NG"/>
    <n v="60197"/>
    <n v="10755.5"/>
    <n v="2019"/>
    <n v="5596857.4217842035"/>
    <x v="3"/>
    <s v="natural gas"/>
    <b v="0"/>
    <x v="3910"/>
    <x v="0"/>
  </r>
  <r>
    <n v="50240"/>
    <s v="Y"/>
    <s v="Commercial NAICS Cogen"/>
    <s v="IC"/>
    <s v="DFO"/>
    <n v="191"/>
    <n v="38.22"/>
    <n v="2019"/>
    <n v="4997383.5688121403"/>
    <x v="4"/>
    <s v="heavy or residual fuel oil"/>
    <b v="0"/>
    <x v="3911"/>
    <x v="0"/>
  </r>
  <r>
    <n v="50240"/>
    <s v="Y"/>
    <s v="Commercial NAICS Cogen"/>
    <s v="ST"/>
    <s v="BIT"/>
    <n v="192767"/>
    <n v="36838.260999999999"/>
    <n v="2019"/>
    <n v="5232793.1549211843"/>
    <x v="2"/>
    <s v="hard coal"/>
    <b v="0"/>
    <x v="3912"/>
    <x v="0"/>
  </r>
  <r>
    <n v="50240"/>
    <s v="Y"/>
    <s v="Commercial NAICS Cogen"/>
    <s v="ST"/>
    <s v="NG"/>
    <n v="636003"/>
    <n v="121542.22"/>
    <n v="2019"/>
    <n v="5232774.2573732818"/>
    <x v="3"/>
    <s v="natural gas"/>
    <b v="0"/>
    <x v="3913"/>
    <x v="0"/>
  </r>
  <r>
    <n v="50241"/>
    <s v="Y"/>
    <s v="Commercial NAICS Cogen"/>
    <s v="IC"/>
    <s v="DFO"/>
    <n v="465"/>
    <n v="68"/>
    <n v="2019"/>
    <n v="6838235.2941176463"/>
    <x v="4"/>
    <s v="heavy or residual fuel oil"/>
    <b v="0"/>
    <x v="3914"/>
    <x v="0"/>
  </r>
  <r>
    <n v="50241"/>
    <s v="Y"/>
    <s v="Commercial NAICS Cogen"/>
    <s v="IC"/>
    <s v="NG"/>
    <n v="0"/>
    <n v="0"/>
    <n v="2019"/>
    <s v=""/>
    <x v="3"/>
    <s v="natural gas"/>
    <b v="0"/>
    <x v="30"/>
    <x v="1"/>
  </r>
  <r>
    <n v="50243"/>
    <s v="N"/>
    <s v="NAICS-22 Non-Cogen"/>
    <s v="GT"/>
    <s v="BIT"/>
    <n v="0"/>
    <n v="0"/>
    <n v="2019"/>
    <s v=""/>
    <x v="2"/>
    <s v="hard coal"/>
    <b v="1"/>
    <x v="5"/>
    <x v="1"/>
  </r>
  <r>
    <n v="50243"/>
    <s v="N"/>
    <s v="NAICS-22 Non-Cogen"/>
    <s v="GT"/>
    <s v="DFO"/>
    <n v="3622"/>
    <n v="307.35300000000001"/>
    <n v="2019"/>
    <n v="11784495.352249693"/>
    <x v="4"/>
    <s v="heavy or residual fuel oil"/>
    <b v="1"/>
    <x v="3915"/>
    <x v="0"/>
  </r>
  <r>
    <n v="50243"/>
    <s v="N"/>
    <s v="NAICS-22 Non-Cogen"/>
    <s v="GT"/>
    <s v="NG"/>
    <n v="13410"/>
    <n v="1054.6469999999999"/>
    <n v="2019"/>
    <n v="12715154.928615926"/>
    <x v="3"/>
    <s v="natural gas"/>
    <b v="1"/>
    <x v="3916"/>
    <x v="0"/>
  </r>
  <r>
    <n v="50243"/>
    <s v="N"/>
    <s v="NAICS-22 Non-Cogen"/>
    <s v="ST"/>
    <s v="NG"/>
    <n v="0"/>
    <n v="0"/>
    <n v="2019"/>
    <s v=""/>
    <x v="3"/>
    <s v="natural gas"/>
    <b v="1"/>
    <x v="30"/>
    <x v="1"/>
  </r>
  <r>
    <n v="50243"/>
    <s v="N"/>
    <s v="NAICS-22 Non-Cogen"/>
    <s v="ST"/>
    <s v="RFO"/>
    <n v="0"/>
    <n v="0"/>
    <n v="2019"/>
    <s v=""/>
    <x v="4"/>
    <s v="heavy or residual fuel oil"/>
    <b v="1"/>
    <x v="10"/>
    <x v="1"/>
  </r>
  <r>
    <n v="50243"/>
    <s v="N"/>
    <s v="NAICS-22 Non-Cogen"/>
    <s v="ST"/>
    <s v="SLW"/>
    <n v="0"/>
    <n v="0"/>
    <n v="2019"/>
    <s v=""/>
    <x v="8"/>
    <s v="biomass"/>
    <b v="1"/>
    <x v="67"/>
    <x v="1"/>
  </r>
  <r>
    <n v="50243"/>
    <s v="N"/>
    <s v="NAICS-22 Non-Cogen"/>
    <s v="ST"/>
    <s v="TDF"/>
    <n v="0"/>
    <n v="0"/>
    <n v="2019"/>
    <s v=""/>
    <x v="7"/>
    <s v="other"/>
    <b v="1"/>
    <x v="39"/>
    <x v="1"/>
  </r>
  <r>
    <n v="50243"/>
    <s v="N"/>
    <s v="NAICS-22 Non-Cogen"/>
    <s v="ST"/>
    <s v="WDS"/>
    <n v="0"/>
    <n v="0"/>
    <n v="2019"/>
    <s v=""/>
    <x v="8"/>
    <s v="biomass"/>
    <b v="1"/>
    <x v="67"/>
    <x v="1"/>
  </r>
  <r>
    <n v="50244"/>
    <s v="Y"/>
    <s v="Industrial NAICS Cogen"/>
    <s v="ST"/>
    <s v="BIT"/>
    <n v="517810"/>
    <n v="94091.725999999995"/>
    <n v="2019"/>
    <n v="5503246.9061094709"/>
    <x v="2"/>
    <s v="hard coal"/>
    <b v="0"/>
    <x v="3917"/>
    <x v="0"/>
  </r>
  <r>
    <n v="50244"/>
    <s v="Y"/>
    <s v="Industrial NAICS Cogen"/>
    <s v="ST"/>
    <s v="BLQ"/>
    <n v="752624"/>
    <n v="136760.57999999999"/>
    <n v="2019"/>
    <n v="5503223.2241191147"/>
    <x v="8"/>
    <s v="biomass"/>
    <b v="0"/>
    <x v="3918"/>
    <x v="0"/>
  </r>
  <r>
    <n v="50244"/>
    <s v="Y"/>
    <s v="Industrial NAICS Cogen"/>
    <s v="ST"/>
    <s v="DFO"/>
    <n v="0"/>
    <n v="0"/>
    <n v="2019"/>
    <s v=""/>
    <x v="4"/>
    <s v="heavy or residual fuel oil"/>
    <b v="0"/>
    <x v="10"/>
    <x v="1"/>
  </r>
  <r>
    <n v="50244"/>
    <s v="Y"/>
    <s v="Industrial NAICS Cogen"/>
    <s v="ST"/>
    <s v="KER"/>
    <n v="0"/>
    <n v="0"/>
    <n v="2019"/>
    <s v=""/>
    <x v="7"/>
    <s v="other"/>
    <b v="0"/>
    <x v="39"/>
    <x v="1"/>
  </r>
  <r>
    <n v="50244"/>
    <s v="Y"/>
    <s v="Industrial NAICS Cogen"/>
    <s v="ST"/>
    <s v="NG"/>
    <n v="254145"/>
    <n v="46181.116999999998"/>
    <n v="2019"/>
    <n v="5503223.319609182"/>
    <x v="3"/>
    <s v="natural gas"/>
    <b v="0"/>
    <x v="3919"/>
    <x v="0"/>
  </r>
  <r>
    <n v="50244"/>
    <s v="Y"/>
    <s v="Industrial NAICS Cogen"/>
    <s v="ST"/>
    <s v="PG"/>
    <n v="0"/>
    <n v="0"/>
    <n v="2019"/>
    <s v=""/>
    <x v="7"/>
    <s v="other"/>
    <b v="0"/>
    <x v="39"/>
    <x v="1"/>
  </r>
  <r>
    <n v="50244"/>
    <s v="Y"/>
    <s v="Industrial NAICS Cogen"/>
    <s v="ST"/>
    <s v="RFO"/>
    <n v="16338"/>
    <n v="2968.9879999999998"/>
    <n v="2019"/>
    <n v="5502885.1581751099"/>
    <x v="4"/>
    <s v="heavy or residual fuel oil"/>
    <b v="0"/>
    <x v="3920"/>
    <x v="0"/>
  </r>
  <r>
    <n v="50244"/>
    <s v="Y"/>
    <s v="Industrial NAICS Cogen"/>
    <s v="ST"/>
    <s v="WDS"/>
    <n v="49048"/>
    <n v="8912.5869999999995"/>
    <n v="2019"/>
    <n v="5503228.1872816505"/>
    <x v="8"/>
    <s v="biomass"/>
    <b v="0"/>
    <x v="3921"/>
    <x v="0"/>
  </r>
  <r>
    <n v="50250"/>
    <s v="Y"/>
    <s v="Industrial NAICS Cogen"/>
    <s v="ST"/>
    <s v="BIT"/>
    <n v="0"/>
    <n v="0"/>
    <n v="2019"/>
    <s v=""/>
    <x v="2"/>
    <s v="hard coal"/>
    <b v="0"/>
    <x v="5"/>
    <x v="1"/>
  </r>
  <r>
    <n v="50250"/>
    <s v="Y"/>
    <s v="Industrial NAICS Cogen"/>
    <s v="ST"/>
    <s v="BLQ"/>
    <n v="1162049"/>
    <n v="263313.21999999997"/>
    <n v="2019"/>
    <n v="4413181.3814741252"/>
    <x v="8"/>
    <s v="biomass"/>
    <b v="0"/>
    <x v="3922"/>
    <x v="0"/>
  </r>
  <r>
    <n v="50250"/>
    <s v="Y"/>
    <s v="Industrial NAICS Cogen"/>
    <s v="ST"/>
    <s v="DFO"/>
    <n v="0"/>
    <n v="0"/>
    <n v="2019"/>
    <s v=""/>
    <x v="4"/>
    <s v="heavy or residual fuel oil"/>
    <b v="0"/>
    <x v="10"/>
    <x v="1"/>
  </r>
  <r>
    <n v="50250"/>
    <s v="Y"/>
    <s v="Industrial NAICS Cogen"/>
    <s v="ST"/>
    <s v="NG"/>
    <n v="376624"/>
    <n v="85340.706000000006"/>
    <n v="2019"/>
    <n v="4413181.2080392214"/>
    <x v="3"/>
    <s v="natural gas"/>
    <b v="0"/>
    <x v="3923"/>
    <x v="0"/>
  </r>
  <r>
    <n v="50250"/>
    <s v="Y"/>
    <s v="Industrial NAICS Cogen"/>
    <s v="ST"/>
    <s v="WDS"/>
    <n v="444372"/>
    <n v="100691.74"/>
    <n v="2019"/>
    <n v="4413192.1843837434"/>
    <x v="8"/>
    <s v="biomass"/>
    <b v="0"/>
    <x v="3924"/>
    <x v="0"/>
  </r>
  <r>
    <n v="50251"/>
    <s v="Y"/>
    <s v="Industrial NAICS Cogen"/>
    <s v="ST"/>
    <s v="BIT"/>
    <n v="1792"/>
    <n v="261.97300000000001"/>
    <n v="2019"/>
    <n v="6840399.5831631506"/>
    <x v="2"/>
    <s v="hard coal"/>
    <b v="0"/>
    <x v="3925"/>
    <x v="0"/>
  </r>
  <r>
    <n v="50251"/>
    <s v="Y"/>
    <s v="Industrial NAICS Cogen"/>
    <s v="ST"/>
    <s v="BLQ"/>
    <n v="1453276"/>
    <n v="212690.7"/>
    <n v="2019"/>
    <n v="6832814.0346521968"/>
    <x v="8"/>
    <s v="biomass"/>
    <b v="0"/>
    <x v="3926"/>
    <x v="0"/>
  </r>
  <r>
    <n v="50251"/>
    <s v="Y"/>
    <s v="Industrial NAICS Cogen"/>
    <s v="ST"/>
    <s v="NG"/>
    <n v="108923"/>
    <n v="15941.344999999999"/>
    <n v="2019"/>
    <n v="6832735.882699986"/>
    <x v="3"/>
    <s v="natural gas"/>
    <b v="0"/>
    <x v="3927"/>
    <x v="0"/>
  </r>
  <r>
    <n v="50251"/>
    <s v="Y"/>
    <s v="Industrial NAICS Cogen"/>
    <s v="ST"/>
    <s v="WDS"/>
    <n v="596583"/>
    <n v="87311.642000000007"/>
    <n v="2019"/>
    <n v="6832800.1436509462"/>
    <x v="8"/>
    <s v="biomass"/>
    <b v="0"/>
    <x v="3928"/>
    <x v="0"/>
  </r>
  <r>
    <n v="50252"/>
    <s v="N"/>
    <s v="NAICS-22 Non-Cogen"/>
    <s v="HY"/>
    <s v="WAT"/>
    <n v="249711"/>
    <n v="28051"/>
    <n v="2019"/>
    <n v="8902035.5780542586"/>
    <x v="0"/>
    <s v="hydro"/>
    <b v="1"/>
    <x v="3929"/>
    <x v="0"/>
  </r>
  <r>
    <n v="50254"/>
    <s v="Y"/>
    <s v="Industrial NAICS Cogen"/>
    <s v="ST"/>
    <s v="AB"/>
    <n v="0"/>
    <n v="0"/>
    <n v="2019"/>
    <s v=""/>
    <x v="8"/>
    <s v="biomass"/>
    <b v="0"/>
    <x v="67"/>
    <x v="1"/>
  </r>
  <r>
    <n v="50254"/>
    <s v="Y"/>
    <s v="Industrial NAICS Cogen"/>
    <s v="ST"/>
    <s v="BIT"/>
    <n v="144934"/>
    <n v="31258.477999999999"/>
    <n v="2019"/>
    <n v="4636630.1008001734"/>
    <x v="2"/>
    <s v="hard coal"/>
    <b v="0"/>
    <x v="3930"/>
    <x v="0"/>
  </r>
  <r>
    <n v="50254"/>
    <s v="Y"/>
    <s v="Industrial NAICS Cogen"/>
    <s v="ST"/>
    <s v="BLQ"/>
    <n v="564126"/>
    <n v="121666.96"/>
    <n v="2019"/>
    <n v="4636640.8760439148"/>
    <x v="8"/>
    <s v="biomass"/>
    <b v="0"/>
    <x v="3931"/>
    <x v="0"/>
  </r>
  <r>
    <n v="50254"/>
    <s v="Y"/>
    <s v="Industrial NAICS Cogen"/>
    <s v="ST"/>
    <s v="DFO"/>
    <n v="707"/>
    <n v="152.75"/>
    <n v="2019"/>
    <n v="4628477.9050736502"/>
    <x v="4"/>
    <s v="heavy or residual fuel oil"/>
    <b v="0"/>
    <x v="3932"/>
    <x v="0"/>
  </r>
  <r>
    <n v="50254"/>
    <s v="Y"/>
    <s v="Industrial NAICS Cogen"/>
    <s v="ST"/>
    <s v="NG"/>
    <n v="70201"/>
    <n v="15140.819"/>
    <n v="2019"/>
    <n v="4636539.1462641479"/>
    <x v="3"/>
    <s v="natural gas"/>
    <b v="0"/>
    <x v="3933"/>
    <x v="0"/>
  </r>
  <r>
    <n v="50254"/>
    <s v="Y"/>
    <s v="Industrial NAICS Cogen"/>
    <s v="ST"/>
    <s v="RFO"/>
    <n v="6198"/>
    <n v="1336.2650000000001"/>
    <n v="2019"/>
    <n v="4638301.5345010152"/>
    <x v="4"/>
    <s v="heavy or residual fuel oil"/>
    <b v="0"/>
    <x v="3934"/>
    <x v="0"/>
  </r>
  <r>
    <n v="50254"/>
    <s v="Y"/>
    <s v="Industrial NAICS Cogen"/>
    <s v="ST"/>
    <s v="WDS"/>
    <n v="86251"/>
    <n v="18602.18"/>
    <n v="2019"/>
    <n v="4636607.1073390329"/>
    <x v="8"/>
    <s v="biomass"/>
    <b v="0"/>
    <x v="3935"/>
    <x v="0"/>
  </r>
  <r>
    <n v="50260"/>
    <s v="N"/>
    <s v="Commercial NAICS Non-Cogen"/>
    <s v="IC"/>
    <s v="DFO"/>
    <n v="437"/>
    <n v="21"/>
    <n v="2019"/>
    <n v="20809523.80952381"/>
    <x v="4"/>
    <s v="heavy or residual fuel oil"/>
    <b v="0"/>
    <x v="3936"/>
    <x v="0"/>
  </r>
  <r>
    <n v="50260"/>
    <s v="N"/>
    <s v="Commercial NAICS Non-Cogen"/>
    <s v="IC"/>
    <s v="NG"/>
    <n v="0"/>
    <n v="0"/>
    <n v="2019"/>
    <s v=""/>
    <x v="3"/>
    <s v="natural gas"/>
    <b v="0"/>
    <x v="30"/>
    <x v="1"/>
  </r>
  <r>
    <n v="50261"/>
    <s v="N"/>
    <s v="NAICS-22 Non-Cogen"/>
    <s v="HY"/>
    <s v="WAT"/>
    <n v="139147"/>
    <n v="15631"/>
    <n v="2019"/>
    <n v="8901989.6359797828"/>
    <x v="0"/>
    <s v="hydro"/>
    <b v="1"/>
    <x v="3937"/>
    <x v="0"/>
  </r>
  <r>
    <n v="50267"/>
    <s v="N"/>
    <s v="NAICS-22 Non-Cogen"/>
    <s v="HY"/>
    <s v="WAT"/>
    <n v="69615"/>
    <n v="7820"/>
    <n v="2019"/>
    <n v="8902173.9130434785"/>
    <x v="0"/>
    <s v="hydro"/>
    <b v="1"/>
    <x v="57"/>
    <x v="0"/>
  </r>
  <r>
    <n v="50268"/>
    <s v="N"/>
    <s v="NAICS-22 Non-Cogen"/>
    <s v="HY"/>
    <s v="WAT"/>
    <n v="138630"/>
    <n v="15573"/>
    <n v="2019"/>
    <n v="8901945.6752070896"/>
    <x v="0"/>
    <s v="hydro"/>
    <b v="1"/>
    <x v="215"/>
    <x v="0"/>
  </r>
  <r>
    <n v="50269"/>
    <s v="N"/>
    <s v="NAICS-22 Non-Cogen"/>
    <s v="HY"/>
    <s v="WAT"/>
    <n v="131225"/>
    <n v="14741"/>
    <n v="2019"/>
    <n v="8902041.9238857608"/>
    <x v="0"/>
    <s v="hydro"/>
    <b v="1"/>
    <x v="3938"/>
    <x v="0"/>
  </r>
  <r>
    <n v="50273"/>
    <s v="N"/>
    <s v="NAICS-22 Non-Cogen"/>
    <s v="ST"/>
    <s v="DFO"/>
    <n v="0"/>
    <n v="0"/>
    <n v="2019"/>
    <s v=""/>
    <x v="4"/>
    <s v="heavy or residual fuel oil"/>
    <b v="1"/>
    <x v="10"/>
    <x v="1"/>
  </r>
  <r>
    <n v="50273"/>
    <s v="N"/>
    <s v="NAICS-22 Non-Cogen"/>
    <s v="ST"/>
    <s v="MSB"/>
    <n v="452634"/>
    <n v="14491.734"/>
    <n v="2019"/>
    <n v="31233943.432856277"/>
    <x v="14"/>
    <s v="municipal solid waste"/>
    <b v="1"/>
    <x v="3939"/>
    <x v="1"/>
  </r>
  <r>
    <n v="50273"/>
    <s v="N"/>
    <s v="NAICS-22 Non-Cogen"/>
    <s v="ST"/>
    <s v="MSN"/>
    <n v="553233"/>
    <n v="17712.522000000001"/>
    <n v="2019"/>
    <n v="31234004.959880922"/>
    <x v="14"/>
    <s v="municipal solid waste"/>
    <b v="1"/>
    <x v="3940"/>
    <x v="1"/>
  </r>
  <r>
    <n v="50273"/>
    <s v="N"/>
    <s v="NAICS-22 Non-Cogen"/>
    <s v="ST"/>
    <s v="NG"/>
    <n v="21526"/>
    <n v="689.18700000000001"/>
    <n v="2019"/>
    <n v="31233903.135143291"/>
    <x v="3"/>
    <s v="natural gas"/>
    <b v="1"/>
    <x v="3941"/>
    <x v="1"/>
  </r>
  <r>
    <n v="50273"/>
    <s v="N"/>
    <s v="NAICS-22 Non-Cogen"/>
    <s v="ST"/>
    <s v="TDF"/>
    <n v="3648"/>
    <n v="116.79600000000001"/>
    <n v="2019"/>
    <n v="31233946.368026301"/>
    <x v="7"/>
    <s v="other"/>
    <b v="1"/>
    <x v="3942"/>
    <x v="1"/>
  </r>
  <r>
    <n v="50273"/>
    <s v="N"/>
    <s v="NAICS-22 Non-Cogen"/>
    <s v="ST"/>
    <s v="WDS"/>
    <n v="13673"/>
    <n v="437.76100000000002"/>
    <n v="2019"/>
    <n v="31233938.153467301"/>
    <x v="8"/>
    <s v="biomass"/>
    <b v="1"/>
    <x v="3943"/>
    <x v="1"/>
  </r>
  <r>
    <n v="50274"/>
    <s v="Y"/>
    <s v="Industrial NAICS Cogen"/>
    <s v="ST"/>
    <s v="NG"/>
    <n v="0"/>
    <n v="0"/>
    <n v="2019"/>
    <s v=""/>
    <x v="3"/>
    <s v="natural gas"/>
    <b v="0"/>
    <x v="30"/>
    <x v="1"/>
  </r>
  <r>
    <n v="50274"/>
    <s v="Y"/>
    <s v="Industrial NAICS Cogen"/>
    <s v="ST"/>
    <s v="WH"/>
    <n v="584459"/>
    <n v="65655"/>
    <n v="2019"/>
    <n v="8901972.431650294"/>
    <x v="7"/>
    <s v="other"/>
    <b v="0"/>
    <x v="3944"/>
    <x v="0"/>
  </r>
  <r>
    <n v="50275"/>
    <s v="Y"/>
    <s v="Industrial NAICS Cogen"/>
    <s v="ST"/>
    <s v="BIT"/>
    <n v="0"/>
    <n v="0"/>
    <n v="2019"/>
    <s v=""/>
    <x v="2"/>
    <s v="hard coal"/>
    <b v="0"/>
    <x v="5"/>
    <x v="1"/>
  </r>
  <r>
    <n v="50275"/>
    <s v="Y"/>
    <s v="Industrial NAICS Cogen"/>
    <s v="ST"/>
    <s v="DFO"/>
    <n v="0"/>
    <n v="0"/>
    <n v="2019"/>
    <s v=""/>
    <x v="4"/>
    <s v="heavy or residual fuel oil"/>
    <b v="0"/>
    <x v="10"/>
    <x v="1"/>
  </r>
  <r>
    <n v="50275"/>
    <s v="Y"/>
    <s v="Industrial NAICS Cogen"/>
    <s v="ST"/>
    <s v="NG"/>
    <n v="278772"/>
    <n v="23537.915000000001"/>
    <n v="2019"/>
    <n v="11843529.896339586"/>
    <x v="3"/>
    <s v="natural gas"/>
    <b v="0"/>
    <x v="3945"/>
    <x v="0"/>
  </r>
  <r>
    <n v="50276"/>
    <s v="N"/>
    <s v="NAICS-22 Non-Cogen"/>
    <s v="WT"/>
    <s v="WND"/>
    <n v="632"/>
    <n v="71"/>
    <n v="2019"/>
    <n v="8901408.4507042263"/>
    <x v="9"/>
    <s v="wind"/>
    <b v="1"/>
    <x v="3946"/>
    <x v="1"/>
  </r>
  <r>
    <n v="50278"/>
    <s v="N"/>
    <s v="NAICS-22 Non-Cogen"/>
    <s v="HY"/>
    <s v="WAT"/>
    <n v="850827"/>
    <n v="95577"/>
    <n v="2019"/>
    <n v="8902005.7126714587"/>
    <x v="0"/>
    <s v="hydro"/>
    <b v="1"/>
    <x v="3947"/>
    <x v="0"/>
  </r>
  <r>
    <n v="50279"/>
    <s v="N"/>
    <s v="NAICS-22 Non-Cogen"/>
    <s v="GT"/>
    <s v="LFG"/>
    <n v="353174"/>
    <n v="30298.677"/>
    <n v="2019"/>
    <n v="11656416.549145034"/>
    <x v="8"/>
    <s v="biomass"/>
    <b v="1"/>
    <x v="3948"/>
    <x v="0"/>
  </r>
  <r>
    <n v="50279"/>
    <s v="N"/>
    <s v="NAICS-22 Non-Cogen"/>
    <s v="GT"/>
    <s v="NG"/>
    <n v="513544"/>
    <n v="46204.322999999997"/>
    <n v="2019"/>
    <n v="11114630.983771799"/>
    <x v="3"/>
    <s v="natural gas"/>
    <b v="1"/>
    <x v="3949"/>
    <x v="0"/>
  </r>
  <r>
    <n v="50279"/>
    <s v="N"/>
    <s v="NAICS-22 Non-Cogen"/>
    <s v="GT"/>
    <s v="OG"/>
    <n v="0"/>
    <n v="0"/>
    <n v="2019"/>
    <s v=""/>
    <x v="7"/>
    <s v="other"/>
    <b v="1"/>
    <x v="39"/>
    <x v="1"/>
  </r>
  <r>
    <n v="50279"/>
    <s v="N"/>
    <s v="NAICS-22 Non-Cogen"/>
    <s v="ST"/>
    <s v="LFG"/>
    <n v="1857289"/>
    <n v="129180.26"/>
    <n v="2019"/>
    <n v="14377498.543508118"/>
    <x v="8"/>
    <s v="biomass"/>
    <b v="1"/>
    <x v="3950"/>
    <x v="0"/>
  </r>
  <r>
    <n v="50279"/>
    <s v="N"/>
    <s v="NAICS-22 Non-Cogen"/>
    <s v="ST"/>
    <s v="NG"/>
    <n v="558"/>
    <n v="39.74"/>
    <n v="2019"/>
    <n v="14041268.243583292"/>
    <x v="3"/>
    <s v="natural gas"/>
    <b v="1"/>
    <x v="3951"/>
    <x v="0"/>
  </r>
  <r>
    <n v="50280"/>
    <s v="N"/>
    <s v="NAICS-22 Non-Cogen"/>
    <s v="HY"/>
    <s v="WAT"/>
    <n v="257588"/>
    <n v="28936"/>
    <n v="2019"/>
    <n v="8901990.5999447051"/>
    <x v="0"/>
    <s v="hydro"/>
    <b v="1"/>
    <x v="3952"/>
    <x v="0"/>
  </r>
  <r>
    <n v="50281"/>
    <s v="N"/>
    <s v="NAICS-22 Non-Cogen"/>
    <s v="WT"/>
    <s v="WND"/>
    <n v="789669"/>
    <n v="88707"/>
    <n v="2019"/>
    <n v="8901991.9510297943"/>
    <x v="9"/>
    <s v="wind"/>
    <b v="1"/>
    <x v="3953"/>
    <x v="0"/>
  </r>
  <r>
    <n v="50282"/>
    <s v="Y"/>
    <s v="Industrial NAICS Cogen"/>
    <s v="ST"/>
    <s v="BIT"/>
    <n v="167019"/>
    <n v="31621.561000000002"/>
    <n v="2019"/>
    <n v="5281807.5616191113"/>
    <x v="2"/>
    <s v="hard coal"/>
    <b v="0"/>
    <x v="3954"/>
    <x v="0"/>
  </r>
  <r>
    <n v="50282"/>
    <s v="Y"/>
    <s v="Industrial NAICS Cogen"/>
    <s v="ST"/>
    <s v="BLQ"/>
    <n v="256973"/>
    <n v="48663.616000000002"/>
    <n v="2019"/>
    <n v="5280598.1372202178"/>
    <x v="8"/>
    <s v="biomass"/>
    <b v="0"/>
    <x v="3955"/>
    <x v="0"/>
  </r>
  <r>
    <n v="50282"/>
    <s v="Y"/>
    <s v="Industrial NAICS Cogen"/>
    <s v="ST"/>
    <s v="DFO"/>
    <n v="0"/>
    <n v="0"/>
    <n v="2019"/>
    <s v=""/>
    <x v="4"/>
    <s v="heavy or residual fuel oil"/>
    <b v="0"/>
    <x v="10"/>
    <x v="1"/>
  </r>
  <r>
    <n v="50282"/>
    <s v="Y"/>
    <s v="Industrial NAICS Cogen"/>
    <s v="ST"/>
    <s v="NG"/>
    <n v="98672"/>
    <n v="18687.951000000001"/>
    <n v="2019"/>
    <n v="5279979.5975492438"/>
    <x v="3"/>
    <s v="natural gas"/>
    <b v="0"/>
    <x v="3956"/>
    <x v="0"/>
  </r>
  <r>
    <n v="50282"/>
    <s v="Y"/>
    <s v="Industrial NAICS Cogen"/>
    <s v="ST"/>
    <s v="RFO"/>
    <n v="0"/>
    <n v="0"/>
    <n v="2019"/>
    <s v=""/>
    <x v="4"/>
    <s v="heavy or residual fuel oil"/>
    <b v="0"/>
    <x v="10"/>
    <x v="1"/>
  </r>
  <r>
    <n v="50282"/>
    <s v="Y"/>
    <s v="Industrial NAICS Cogen"/>
    <s v="ST"/>
    <s v="WO"/>
    <n v="5493"/>
    <n v="1038.8720000000001"/>
    <n v="2019"/>
    <n v="5287465.6358049884"/>
    <x v="13"/>
    <s v="crude oil"/>
    <b v="0"/>
    <x v="3757"/>
    <x v="0"/>
  </r>
  <r>
    <n v="50285"/>
    <s v="N"/>
    <s v="NAICS-22 Non-Cogen"/>
    <s v="HY"/>
    <s v="WAT"/>
    <n v="50697"/>
    <n v="5695"/>
    <n v="2019"/>
    <n v="8902019.3151887618"/>
    <x v="0"/>
    <s v="hydro"/>
    <b v="1"/>
    <x v="3957"/>
    <x v="0"/>
  </r>
  <r>
    <n v="50290"/>
    <s v="N"/>
    <s v="NAICS-22 Non-Cogen"/>
    <s v="ST"/>
    <s v="DFO"/>
    <n v="20284"/>
    <n v="1104.0999999999999"/>
    <n v="2019"/>
    <n v="18371524.318449415"/>
    <x v="4"/>
    <s v="heavy or residual fuel oil"/>
    <b v="1"/>
    <x v="3958"/>
    <x v="0"/>
  </r>
  <r>
    <n v="50290"/>
    <s v="N"/>
    <s v="NAICS-22 Non-Cogen"/>
    <s v="ST"/>
    <s v="MSB"/>
    <n v="4843533"/>
    <n v="260549.66"/>
    <n v="2019"/>
    <n v="18589673.078061204"/>
    <x v="14"/>
    <s v="municipal solid waste"/>
    <b v="1"/>
    <x v="3959"/>
    <x v="0"/>
  </r>
  <r>
    <n v="50290"/>
    <s v="N"/>
    <s v="NAICS-22 Non-Cogen"/>
    <s v="ST"/>
    <s v="MSN"/>
    <n v="5919909"/>
    <n v="318451.46999999997"/>
    <n v="2019"/>
    <n v="18589673.961938377"/>
    <x v="14"/>
    <s v="municipal solid waste"/>
    <b v="1"/>
    <x v="3960"/>
    <x v="0"/>
  </r>
  <r>
    <n v="50290"/>
    <s v="N"/>
    <s v="NAICS-22 Non-Cogen"/>
    <s v="ST"/>
    <s v="NG"/>
    <n v="67257"/>
    <n v="3628.77"/>
    <n v="2019"/>
    <n v="18534379.417819258"/>
    <x v="3"/>
    <s v="natural gas"/>
    <b v="1"/>
    <x v="3961"/>
    <x v="0"/>
  </r>
  <r>
    <n v="50292"/>
    <s v="N"/>
    <s v="NAICS-22 Non-Cogen"/>
    <s v="CA"/>
    <s v="DFO"/>
    <n v="0"/>
    <n v="0"/>
    <n v="2019"/>
    <s v=""/>
    <x v="4"/>
    <s v="heavy or residual fuel oil"/>
    <b v="1"/>
    <x v="10"/>
    <x v="1"/>
  </r>
  <r>
    <n v="50292"/>
    <s v="N"/>
    <s v="NAICS-22 Non-Cogen"/>
    <s v="CA"/>
    <s v="NG"/>
    <n v="149783"/>
    <n v="68986"/>
    <n v="2019"/>
    <n v="2171208.6510306443"/>
    <x v="1"/>
    <s v="natural gas"/>
    <b v="1"/>
    <x v="3962"/>
    <x v="0"/>
  </r>
  <r>
    <n v="50292"/>
    <s v="N"/>
    <s v="NAICS-22 Non-Cogen"/>
    <s v="CT"/>
    <s v="DFO"/>
    <n v="0"/>
    <n v="0"/>
    <n v="2019"/>
    <s v=""/>
    <x v="4"/>
    <s v="heavy or residual fuel oil"/>
    <b v="1"/>
    <x v="10"/>
    <x v="1"/>
  </r>
  <r>
    <n v="50292"/>
    <s v="N"/>
    <s v="NAICS-22 Non-Cogen"/>
    <s v="CT"/>
    <s v="NG"/>
    <n v="2566469"/>
    <n v="238591"/>
    <n v="2019"/>
    <n v="10756772.049239075"/>
    <x v="1"/>
    <s v="natural gas"/>
    <b v="1"/>
    <x v="3963"/>
    <x v="0"/>
  </r>
  <r>
    <n v="50292"/>
    <s v="N"/>
    <s v="NAICS-22 Non-Cogen"/>
    <s v="GT"/>
    <s v="NG"/>
    <n v="464495"/>
    <n v="45394"/>
    <n v="2019"/>
    <n v="10232519.716262061"/>
    <x v="3"/>
    <s v="natural gas"/>
    <b v="1"/>
    <x v="3964"/>
    <x v="0"/>
  </r>
  <r>
    <n v="50292"/>
    <s v="N"/>
    <s v="NAICS-22 Non-Cogen"/>
    <s v="IC"/>
    <s v="DFO"/>
    <n v="0"/>
    <n v="0"/>
    <n v="2019"/>
    <s v=""/>
    <x v="4"/>
    <s v="heavy or residual fuel oil"/>
    <b v="1"/>
    <x v="10"/>
    <x v="1"/>
  </r>
  <r>
    <n v="50293"/>
    <s v="N"/>
    <s v="NAICS-22 Non-Cogen"/>
    <s v="ST"/>
    <s v="AB"/>
    <n v="2523048"/>
    <n v="187554.21"/>
    <n v="2019"/>
    <n v="13452366.651753645"/>
    <x v="8"/>
    <s v="biomass"/>
    <b v="1"/>
    <x v="3965"/>
    <x v="0"/>
  </r>
  <r>
    <n v="50293"/>
    <s v="N"/>
    <s v="NAICS-22 Non-Cogen"/>
    <s v="ST"/>
    <s v="NG"/>
    <n v="9846"/>
    <n v="735.79"/>
    <n v="2019"/>
    <n v="13381535.492463883"/>
    <x v="3"/>
    <s v="natural gas"/>
    <b v="1"/>
    <x v="3966"/>
    <x v="0"/>
  </r>
  <r>
    <n v="50296"/>
    <s v="Y"/>
    <s v="Industrial NAICS Cogen"/>
    <s v="ST"/>
    <s v="BIT"/>
    <n v="9923"/>
    <n v="1983.202"/>
    <n v="2019"/>
    <n v="5003524.6031417875"/>
    <x v="2"/>
    <s v="hard coal"/>
    <b v="0"/>
    <x v="3967"/>
    <x v="0"/>
  </r>
  <r>
    <n v="50296"/>
    <s v="Y"/>
    <s v="Industrial NAICS Cogen"/>
    <s v="ST"/>
    <s v="BLQ"/>
    <n v="1266974"/>
    <n v="253176.73"/>
    <n v="2019"/>
    <n v="5004306.6754199723"/>
    <x v="8"/>
    <s v="biomass"/>
    <b v="0"/>
    <x v="3968"/>
    <x v="0"/>
  </r>
  <r>
    <n v="50296"/>
    <s v="Y"/>
    <s v="Industrial NAICS Cogen"/>
    <s v="ST"/>
    <s v="DFO"/>
    <n v="3523"/>
    <n v="703.73400000000004"/>
    <n v="2019"/>
    <n v="5006152.8929965012"/>
    <x v="4"/>
    <s v="heavy or residual fuel oil"/>
    <b v="0"/>
    <x v="3969"/>
    <x v="0"/>
  </r>
  <r>
    <n v="50296"/>
    <s v="Y"/>
    <s v="Industrial NAICS Cogen"/>
    <s v="ST"/>
    <s v="NG"/>
    <n v="303279"/>
    <n v="60603.68"/>
    <n v="2019"/>
    <n v="5004300.0689067068"/>
    <x v="3"/>
    <s v="natural gas"/>
    <b v="0"/>
    <x v="3970"/>
    <x v="0"/>
  </r>
  <r>
    <n v="50296"/>
    <s v="Y"/>
    <s v="Industrial NAICS Cogen"/>
    <s v="ST"/>
    <s v="RFO"/>
    <n v="0"/>
    <n v="0"/>
    <n v="2019"/>
    <s v=""/>
    <x v="4"/>
    <s v="heavy or residual fuel oil"/>
    <b v="0"/>
    <x v="10"/>
    <x v="1"/>
  </r>
  <r>
    <n v="50296"/>
    <s v="Y"/>
    <s v="Industrial NAICS Cogen"/>
    <s v="ST"/>
    <s v="TDF"/>
    <n v="20534"/>
    <n v="4103.1629999999996"/>
    <n v="2019"/>
    <n v="5004431.9467688715"/>
    <x v="7"/>
    <s v="other"/>
    <b v="0"/>
    <x v="3971"/>
    <x v="0"/>
  </r>
  <r>
    <n v="50296"/>
    <s v="Y"/>
    <s v="Industrial NAICS Cogen"/>
    <s v="ST"/>
    <s v="WDS"/>
    <n v="457697"/>
    <n v="91460.608999999997"/>
    <n v="2019"/>
    <n v="5004307.3734617271"/>
    <x v="8"/>
    <s v="biomass"/>
    <b v="0"/>
    <x v="3972"/>
    <x v="0"/>
  </r>
  <r>
    <n v="50299"/>
    <s v="N"/>
    <s v="NAICS-22 Non-Cogen"/>
    <s v="GT"/>
    <s v="NG"/>
    <n v="55784"/>
    <n v="5377"/>
    <n v="2019"/>
    <n v="10374558.303886926"/>
    <x v="3"/>
    <s v="natural gas"/>
    <b v="1"/>
    <x v="3973"/>
    <x v="0"/>
  </r>
  <r>
    <n v="50300"/>
    <s v="N"/>
    <s v="NAICS-22 Non-Cogen"/>
    <s v="BA"/>
    <s v="MWH"/>
    <n v="0"/>
    <n v="-2276"/>
    <n v="2019"/>
    <n v="0"/>
    <x v="7"/>
    <s v="other"/>
    <b v="1"/>
    <x v="260"/>
    <x v="0"/>
  </r>
  <r>
    <n v="50300"/>
    <s v="N"/>
    <s v="NAICS-22 Non-Cogen"/>
    <s v="GT"/>
    <s v="NG"/>
    <n v="0"/>
    <n v="0"/>
    <n v="2019"/>
    <s v=""/>
    <x v="3"/>
    <s v="natural gas"/>
    <b v="1"/>
    <x v="30"/>
    <x v="1"/>
  </r>
  <r>
    <n v="50300"/>
    <s v="N"/>
    <s v="NAICS-22 Non-Cogen"/>
    <s v="ST"/>
    <s v="NG"/>
    <n v="0"/>
    <n v="0"/>
    <n v="2019"/>
    <s v=""/>
    <x v="3"/>
    <s v="natural gas"/>
    <b v="1"/>
    <x v="30"/>
    <x v="1"/>
  </r>
  <r>
    <n v="50304"/>
    <s v="Y"/>
    <s v="Industrial NAICS Cogen"/>
    <s v="GT"/>
    <s v="NG"/>
    <n v="11823998"/>
    <n v="1039624.6"/>
    <n v="2019"/>
    <n v="11373334.182357749"/>
    <x v="3"/>
    <s v="natural gas"/>
    <b v="0"/>
    <x v="3974"/>
    <x v="0"/>
  </r>
  <r>
    <n v="50304"/>
    <s v="Y"/>
    <s v="Industrial NAICS Cogen"/>
    <s v="GT"/>
    <s v="OG"/>
    <n v="1810070"/>
    <n v="159150.39999999999"/>
    <n v="2019"/>
    <n v="11373329.881671676"/>
    <x v="7"/>
    <s v="other"/>
    <b v="0"/>
    <x v="3975"/>
    <x v="0"/>
  </r>
  <r>
    <n v="50304"/>
    <s v="Y"/>
    <s v="Industrial NAICS Cogen"/>
    <s v="ST"/>
    <s v="PUR"/>
    <n v="2210910"/>
    <n v="248361"/>
    <n v="2019"/>
    <n v="8902001.5219780877"/>
    <x v="7"/>
    <s v="other"/>
    <b v="0"/>
    <x v="3976"/>
    <x v="0"/>
  </r>
  <r>
    <n v="50305"/>
    <s v="Y"/>
    <s v="Industrial NAICS Cogen"/>
    <s v="ST"/>
    <s v="BIT"/>
    <n v="0"/>
    <n v="0"/>
    <n v="2019"/>
    <s v=""/>
    <x v="2"/>
    <s v="hard coal"/>
    <b v="0"/>
    <x v="5"/>
    <x v="1"/>
  </r>
  <r>
    <n v="50305"/>
    <s v="Y"/>
    <s v="Industrial NAICS Cogen"/>
    <s v="ST"/>
    <s v="NG"/>
    <n v="78249"/>
    <n v="6397.2280000000001"/>
    <n v="2019"/>
    <n v="12231704.106841275"/>
    <x v="3"/>
    <s v="natural gas"/>
    <b v="0"/>
    <x v="3977"/>
    <x v="0"/>
  </r>
  <r>
    <n v="50305"/>
    <s v="Y"/>
    <s v="Industrial NAICS Cogen"/>
    <s v="ST"/>
    <s v="OBL"/>
    <n v="0"/>
    <n v="0"/>
    <n v="2019"/>
    <s v=""/>
    <x v="8"/>
    <s v="biomass"/>
    <b v="0"/>
    <x v="67"/>
    <x v="1"/>
  </r>
  <r>
    <n v="50305"/>
    <s v="Y"/>
    <s v="Industrial NAICS Cogen"/>
    <s v="ST"/>
    <s v="OTH"/>
    <n v="3951"/>
    <n v="325.50299999999999"/>
    <n v="2019"/>
    <n v="12138136.975696076"/>
    <x v="7"/>
    <s v="other"/>
    <b v="0"/>
    <x v="3978"/>
    <x v="0"/>
  </r>
  <r>
    <n v="50305"/>
    <s v="Y"/>
    <s v="Industrial NAICS Cogen"/>
    <s v="ST"/>
    <s v="PC"/>
    <n v="1822679"/>
    <n v="149042.46"/>
    <n v="2019"/>
    <n v="12229260.037710059"/>
    <x v="10"/>
    <s v="petroleum"/>
    <b v="0"/>
    <x v="3979"/>
    <x v="0"/>
  </r>
  <r>
    <n v="50305"/>
    <s v="Y"/>
    <s v="Industrial NAICS Cogen"/>
    <s v="ST"/>
    <s v="SUB"/>
    <n v="183845"/>
    <n v="15045.811"/>
    <n v="2019"/>
    <n v="12219015.644952606"/>
    <x v="2"/>
    <s v="hard coal"/>
    <b v="0"/>
    <x v="3980"/>
    <x v="0"/>
  </r>
  <r>
    <n v="50305"/>
    <s v="Y"/>
    <s v="Industrial NAICS Cogen"/>
    <s v="ST"/>
    <s v="WDS"/>
    <n v="0"/>
    <n v="0"/>
    <n v="2019"/>
    <s v=""/>
    <x v="8"/>
    <s v="biomass"/>
    <b v="0"/>
    <x v="67"/>
    <x v="1"/>
  </r>
  <r>
    <n v="50307"/>
    <s v="Y"/>
    <s v="Commercial NAICS Cogen"/>
    <s v="IC"/>
    <s v="DFO"/>
    <n v="0"/>
    <n v="0"/>
    <n v="2019"/>
    <s v=""/>
    <x v="4"/>
    <s v="heavy or residual fuel oil"/>
    <b v="0"/>
    <x v="10"/>
    <x v="1"/>
  </r>
  <r>
    <n v="50307"/>
    <s v="Y"/>
    <s v="Commercial NAICS Cogen"/>
    <s v="IC"/>
    <s v="RFO"/>
    <n v="0"/>
    <n v="0"/>
    <n v="2019"/>
    <s v=""/>
    <x v="4"/>
    <s v="heavy or residual fuel oil"/>
    <b v="0"/>
    <x v="10"/>
    <x v="1"/>
  </r>
  <r>
    <n v="50307"/>
    <s v="Y"/>
    <s v="Commercial NAICS Cogen"/>
    <s v="ST"/>
    <s v="NG"/>
    <n v="68"/>
    <n v="14"/>
    <n v="2019"/>
    <n v="4857142.8571428563"/>
    <x v="3"/>
    <s v="natural gas"/>
    <b v="0"/>
    <x v="3981"/>
    <x v="0"/>
  </r>
  <r>
    <n v="50307"/>
    <s v="Y"/>
    <s v="Commercial NAICS Cogen"/>
    <s v="ST"/>
    <s v="RFO"/>
    <n v="0"/>
    <n v="0"/>
    <n v="2019"/>
    <s v=""/>
    <x v="4"/>
    <s v="heavy or residual fuel oil"/>
    <b v="0"/>
    <x v="10"/>
    <x v="1"/>
  </r>
  <r>
    <n v="50308"/>
    <s v="Y"/>
    <s v="Electric Utility"/>
    <s v="ST"/>
    <s v="SUB"/>
    <n v="639053"/>
    <n v="71202"/>
    <n v="2019"/>
    <n v="8975211.3704671208"/>
    <x v="2"/>
    <s v="hard coal"/>
    <b v="1"/>
    <x v="3982"/>
    <x v="0"/>
  </r>
  <r>
    <n v="50310"/>
    <s v="N"/>
    <s v="Commercial NAICS Non-Cogen"/>
    <s v="IC"/>
    <s v="NG"/>
    <n v="315"/>
    <n v="16"/>
    <n v="2019"/>
    <n v="19687500"/>
    <x v="3"/>
    <s v="natural gas"/>
    <b v="0"/>
    <x v="3983"/>
    <x v="0"/>
  </r>
  <r>
    <n v="50312"/>
    <s v="N"/>
    <s v="NAICS-22 Non-Cogen"/>
    <s v="HY"/>
    <s v="WAT"/>
    <n v="86395"/>
    <n v="9705"/>
    <n v="2019"/>
    <n v="8902112.313240597"/>
    <x v="0"/>
    <s v="hydro"/>
    <b v="1"/>
    <x v="3984"/>
    <x v="0"/>
  </r>
  <r>
    <n v="50315"/>
    <s v="N"/>
    <s v="NAICS-22 Non-Cogen"/>
    <s v="HY"/>
    <s v="WAT"/>
    <n v="0"/>
    <n v="0"/>
    <n v="2019"/>
    <s v=""/>
    <x v="0"/>
    <s v="hydro"/>
    <b v="1"/>
    <x v="62"/>
    <x v="1"/>
  </r>
  <r>
    <n v="50316"/>
    <s v="Y"/>
    <s v="Industrial NAICS Cogen"/>
    <s v="ST"/>
    <s v="BIT"/>
    <n v="0"/>
    <n v="0"/>
    <n v="2019"/>
    <s v=""/>
    <x v="2"/>
    <s v="hard coal"/>
    <b v="0"/>
    <x v="5"/>
    <x v="1"/>
  </r>
  <r>
    <n v="50316"/>
    <s v="Y"/>
    <s v="Industrial NAICS Cogen"/>
    <s v="ST"/>
    <s v="DFO"/>
    <n v="0"/>
    <n v="0"/>
    <n v="2019"/>
    <s v=""/>
    <x v="4"/>
    <s v="heavy or residual fuel oil"/>
    <b v="0"/>
    <x v="10"/>
    <x v="1"/>
  </r>
  <r>
    <n v="50316"/>
    <s v="Y"/>
    <s v="Industrial NAICS Cogen"/>
    <s v="ST"/>
    <s v="NG"/>
    <n v="55738"/>
    <n v="10008"/>
    <n v="2019"/>
    <n v="5569344.5243804958"/>
    <x v="3"/>
    <s v="natural gas"/>
    <b v="0"/>
    <x v="3985"/>
    <x v="0"/>
  </r>
  <r>
    <n v="50318"/>
    <s v="Y"/>
    <s v="Industrial NAICS Cogen"/>
    <s v="GT"/>
    <s v="DFO"/>
    <n v="0"/>
    <n v="0"/>
    <n v="2019"/>
    <s v=""/>
    <x v="4"/>
    <s v="heavy or residual fuel oil"/>
    <b v="0"/>
    <x v="10"/>
    <x v="1"/>
  </r>
  <r>
    <n v="50318"/>
    <s v="Y"/>
    <s v="Industrial NAICS Cogen"/>
    <s v="GT"/>
    <s v="NG"/>
    <n v="215775"/>
    <n v="0"/>
    <n v="2019"/>
    <s v=""/>
    <x v="3"/>
    <s v="natural gas"/>
    <b v="0"/>
    <x v="30"/>
    <x v="1"/>
  </r>
  <r>
    <n v="50322"/>
    <s v="N"/>
    <s v="NAICS-22 Non-Cogen"/>
    <s v="HY"/>
    <s v="WAT"/>
    <n v="34361"/>
    <n v="3860"/>
    <n v="2019"/>
    <n v="8901813.4715025909"/>
    <x v="0"/>
    <s v="hydro"/>
    <b v="1"/>
    <x v="3986"/>
    <x v="0"/>
  </r>
  <r>
    <n v="50323"/>
    <s v="N"/>
    <s v="NAICS-22 Non-Cogen"/>
    <s v="HY"/>
    <s v="WAT"/>
    <n v="26075"/>
    <n v="2929"/>
    <n v="2019"/>
    <n v="8902355.7528166603"/>
    <x v="0"/>
    <s v="hydro"/>
    <b v="1"/>
    <x v="3987"/>
    <x v="1"/>
  </r>
  <r>
    <n v="50324"/>
    <s v="N"/>
    <s v="NAICS-22 Non-Cogen"/>
    <s v="HY"/>
    <s v="WAT"/>
    <n v="18837"/>
    <n v="2116"/>
    <n v="2019"/>
    <n v="8902173.9130434785"/>
    <x v="0"/>
    <s v="hydro"/>
    <b v="1"/>
    <x v="57"/>
    <x v="0"/>
  </r>
  <r>
    <n v="50328"/>
    <s v="N"/>
    <s v="NAICS-22 Non-Cogen"/>
    <s v="HY"/>
    <s v="WAT"/>
    <n v="129195"/>
    <n v="14513"/>
    <n v="2019"/>
    <n v="8902018.879625164"/>
    <x v="0"/>
    <s v="hydro"/>
    <b v="1"/>
    <x v="3988"/>
    <x v="0"/>
  </r>
  <r>
    <n v="50329"/>
    <s v="Y"/>
    <s v="Commercial NAICS Cogen"/>
    <s v="IC"/>
    <s v="NG"/>
    <n v="0"/>
    <n v="0"/>
    <n v="2019"/>
    <s v=""/>
    <x v="3"/>
    <s v="natural gas"/>
    <b v="0"/>
    <x v="30"/>
    <x v="1"/>
  </r>
  <r>
    <n v="50329"/>
    <s v="Y"/>
    <s v="Commercial NAICS Cogen"/>
    <s v="IC"/>
    <s v="OBG"/>
    <n v="90265"/>
    <n v="14971"/>
    <n v="2019"/>
    <n v="6029323.3584930869"/>
    <x v="8"/>
    <s v="biomass"/>
    <b v="0"/>
    <x v="3989"/>
    <x v="0"/>
  </r>
  <r>
    <n v="50333"/>
    <s v="N"/>
    <s v="Industrial NAICS Non-Cogen"/>
    <s v="HY"/>
    <s v="WAT"/>
    <n v="296551"/>
    <n v="33313"/>
    <n v="2019"/>
    <n v="8901960.1957193874"/>
    <x v="0"/>
    <s v="hydro"/>
    <b v="0"/>
    <x v="3990"/>
    <x v="0"/>
  </r>
  <r>
    <n v="50333"/>
    <s v="N"/>
    <s v="Industrial NAICS Non-Cogen"/>
    <s v="IC"/>
    <s v="DFO"/>
    <n v="0"/>
    <n v="0"/>
    <n v="2019"/>
    <s v=""/>
    <x v="4"/>
    <s v="heavy or residual fuel oil"/>
    <b v="0"/>
    <x v="10"/>
    <x v="1"/>
  </r>
  <r>
    <n v="50337"/>
    <s v="Y"/>
    <s v="Commercial NAICS Cogen"/>
    <s v="IC"/>
    <s v="NG"/>
    <n v="0"/>
    <n v="0"/>
    <n v="2019"/>
    <s v=""/>
    <x v="3"/>
    <s v="natural gas"/>
    <b v="0"/>
    <x v="30"/>
    <x v="1"/>
  </r>
  <r>
    <n v="50341"/>
    <s v="N"/>
    <s v="Industrial NAICS Non-Cogen"/>
    <s v="IC"/>
    <s v="DFO"/>
    <n v="0"/>
    <n v="0"/>
    <n v="2019"/>
    <s v=""/>
    <x v="4"/>
    <s v="heavy or residual fuel oil"/>
    <b v="0"/>
    <x v="10"/>
    <x v="1"/>
  </r>
  <r>
    <n v="50350"/>
    <s v="N"/>
    <s v="NAICS-22 Non-Cogen"/>
    <s v="HY"/>
    <s v="WAT"/>
    <n v="474475"/>
    <n v="53300"/>
    <n v="2019"/>
    <n v="8901969.9812382739"/>
    <x v="0"/>
    <s v="hydro"/>
    <b v="1"/>
    <x v="3991"/>
    <x v="0"/>
  </r>
  <r>
    <n v="50351"/>
    <s v="N"/>
    <s v="NAICS-22 Non-Cogen"/>
    <s v="HY"/>
    <s v="WAT"/>
    <n v="187687"/>
    <n v="21084"/>
    <n v="2019"/>
    <n v="8901868.7156137358"/>
    <x v="0"/>
    <s v="hydro"/>
    <b v="1"/>
    <x v="3992"/>
    <x v="0"/>
  </r>
  <r>
    <n v="50352"/>
    <s v="N"/>
    <s v="NAICS-22 Non-Cogen"/>
    <s v="HY"/>
    <s v="WAT"/>
    <n v="117667"/>
    <n v="13218"/>
    <n v="2019"/>
    <n v="8902027.5382054765"/>
    <x v="0"/>
    <s v="hydro"/>
    <b v="1"/>
    <x v="3993"/>
    <x v="0"/>
  </r>
  <r>
    <n v="50353"/>
    <s v="N"/>
    <s v="NAICS-22 Non-Cogen"/>
    <s v="HY"/>
    <s v="WAT"/>
    <n v="169225"/>
    <n v="19010"/>
    <n v="2019"/>
    <n v="8901893.7401367705"/>
    <x v="0"/>
    <s v="hydro"/>
    <b v="1"/>
    <x v="3994"/>
    <x v="0"/>
  </r>
  <r>
    <n v="50354"/>
    <s v="N"/>
    <s v="NAICS-22 Non-Cogen"/>
    <s v="HY"/>
    <s v="WAT"/>
    <n v="59269"/>
    <n v="6658"/>
    <n v="2019"/>
    <n v="8901922.4992490225"/>
    <x v="0"/>
    <s v="hydro"/>
    <b v="1"/>
    <x v="3995"/>
    <x v="0"/>
  </r>
  <r>
    <n v="50359"/>
    <s v="Y"/>
    <s v="Industrial NAICS Cogen"/>
    <s v="ST"/>
    <s v="NG"/>
    <n v="0"/>
    <n v="0"/>
    <n v="2019"/>
    <s v=""/>
    <x v="3"/>
    <s v="natural gas"/>
    <b v="0"/>
    <x v="30"/>
    <x v="1"/>
  </r>
  <r>
    <n v="50359"/>
    <s v="Y"/>
    <s v="Industrial NAICS Cogen"/>
    <s v="ST"/>
    <s v="OG"/>
    <n v="0"/>
    <n v="0"/>
    <n v="2019"/>
    <s v=""/>
    <x v="7"/>
    <s v="other"/>
    <b v="0"/>
    <x v="39"/>
    <x v="1"/>
  </r>
  <r>
    <n v="50360"/>
    <s v="N"/>
    <s v="NAICS-22 Non-Cogen"/>
    <s v="HY"/>
    <s v="WAT"/>
    <n v="59804"/>
    <n v="6718"/>
    <n v="2019"/>
    <n v="8902054.1827924978"/>
    <x v="0"/>
    <s v="hydro"/>
    <b v="1"/>
    <x v="3996"/>
    <x v="0"/>
  </r>
  <r>
    <n v="50361"/>
    <s v="N"/>
    <s v="NAICS-22 Non-Cogen"/>
    <s v="HY"/>
    <s v="WAT"/>
    <n v="194756"/>
    <n v="21878"/>
    <n v="2019"/>
    <n v="8901910.5951183848"/>
    <x v="0"/>
    <s v="hydro"/>
    <b v="1"/>
    <x v="3997"/>
    <x v="0"/>
  </r>
  <r>
    <n v="50362"/>
    <s v="N"/>
    <s v="NAICS-22 Non-Cogen"/>
    <s v="HY"/>
    <s v="WAT"/>
    <n v="198656"/>
    <n v="22316"/>
    <n v="2019"/>
    <n v="8901953.7551532518"/>
    <x v="0"/>
    <s v="hydro"/>
    <b v="1"/>
    <x v="3998"/>
    <x v="0"/>
  </r>
  <r>
    <n v="50365"/>
    <s v="N"/>
    <s v="NAICS-22 Non-Cogen"/>
    <s v="IC"/>
    <s v="LFG"/>
    <n v="4131"/>
    <n v="6"/>
    <n v="2019"/>
    <n v="688500000"/>
    <x v="8"/>
    <s v="biomass"/>
    <b v="1"/>
    <x v="67"/>
    <x v="1"/>
  </r>
  <r>
    <n v="50366"/>
    <s v="Y"/>
    <s v="Commercial NAICS Cogen"/>
    <s v="GT"/>
    <s v="NG"/>
    <n v="59161"/>
    <n v="10875.06"/>
    <n v="2019"/>
    <n v="5440061.9398881476"/>
    <x v="3"/>
    <s v="natural gas"/>
    <b v="0"/>
    <x v="3999"/>
    <x v="0"/>
  </r>
  <r>
    <n v="50366"/>
    <s v="Y"/>
    <s v="Commercial NAICS Cogen"/>
    <s v="IC"/>
    <s v="DFO"/>
    <n v="469"/>
    <n v="86.24"/>
    <n v="2019"/>
    <n v="5438311.6883116886"/>
    <x v="4"/>
    <s v="heavy or residual fuel oil"/>
    <b v="0"/>
    <x v="4000"/>
    <x v="0"/>
  </r>
  <r>
    <n v="50366"/>
    <s v="Y"/>
    <s v="Commercial NAICS Cogen"/>
    <s v="ST"/>
    <s v="BIT"/>
    <n v="40356"/>
    <n v="7269.1629999999996"/>
    <n v="2019"/>
    <n v="5551670.8044653833"/>
    <x v="2"/>
    <s v="hard coal"/>
    <b v="0"/>
    <x v="4001"/>
    <x v="0"/>
  </r>
  <r>
    <n v="50366"/>
    <s v="Y"/>
    <s v="Commercial NAICS Cogen"/>
    <s v="ST"/>
    <s v="DFO"/>
    <n v="449"/>
    <n v="80.966999999999999"/>
    <n v="2019"/>
    <n v="5545469.1417491073"/>
    <x v="4"/>
    <s v="heavy or residual fuel oil"/>
    <b v="0"/>
    <x v="4002"/>
    <x v="0"/>
  </r>
  <r>
    <n v="50366"/>
    <s v="Y"/>
    <s v="Commercial NAICS Cogen"/>
    <s v="ST"/>
    <s v="NG"/>
    <n v="346912"/>
    <n v="62487.69"/>
    <n v="2019"/>
    <n v="5551685.4599681953"/>
    <x v="3"/>
    <s v="natural gas"/>
    <b v="0"/>
    <x v="4003"/>
    <x v="0"/>
  </r>
  <r>
    <n v="50366"/>
    <s v="Y"/>
    <s v="Commercial NAICS Cogen"/>
    <s v="ST"/>
    <s v="RFO"/>
    <n v="0"/>
    <n v="0"/>
    <n v="2019"/>
    <s v=""/>
    <x v="4"/>
    <s v="heavy or residual fuel oil"/>
    <b v="0"/>
    <x v="10"/>
    <x v="1"/>
  </r>
  <r>
    <n v="50368"/>
    <s v="Y"/>
    <s v="Commercial NAICS Cogen"/>
    <s v="CA"/>
    <s v="DFO"/>
    <n v="96"/>
    <n v="21.26"/>
    <n v="2019"/>
    <n v="4515522.1072436497"/>
    <x v="4"/>
    <s v="heavy or residual fuel oil"/>
    <b v="0"/>
    <x v="4004"/>
    <x v="0"/>
  </r>
  <r>
    <n v="50368"/>
    <s v="Y"/>
    <s v="Commercial NAICS Cogen"/>
    <s v="CA"/>
    <s v="NG"/>
    <n v="118837"/>
    <n v="26121.74"/>
    <n v="2019"/>
    <n v="4549352.3785168976"/>
    <x v="1"/>
    <s v="natural gas"/>
    <b v="0"/>
    <x v="4005"/>
    <x v="0"/>
  </r>
  <r>
    <n v="50368"/>
    <s v="Y"/>
    <s v="Commercial NAICS Cogen"/>
    <s v="CT"/>
    <s v="BIT"/>
    <n v="0"/>
    <n v="0"/>
    <n v="2019"/>
    <s v=""/>
    <x v="2"/>
    <s v="hard coal"/>
    <b v="0"/>
    <x v="5"/>
    <x v="1"/>
  </r>
  <r>
    <n v="50368"/>
    <s v="Y"/>
    <s v="Commercial NAICS Cogen"/>
    <s v="CT"/>
    <s v="DFO"/>
    <n v="296"/>
    <n v="64.423000000000002"/>
    <n v="2019"/>
    <n v="4594632.3517998233"/>
    <x v="4"/>
    <s v="heavy or residual fuel oil"/>
    <b v="0"/>
    <x v="4006"/>
    <x v="0"/>
  </r>
  <r>
    <n v="50368"/>
    <s v="Y"/>
    <s v="Commercial NAICS Cogen"/>
    <s v="CT"/>
    <s v="NG"/>
    <n v="1003634"/>
    <n v="216379.58"/>
    <n v="2019"/>
    <n v="4638302.745573312"/>
    <x v="1"/>
    <s v="natural gas"/>
    <b v="0"/>
    <x v="4007"/>
    <x v="0"/>
  </r>
  <r>
    <n v="50368"/>
    <s v="Y"/>
    <s v="Commercial NAICS Cogen"/>
    <s v="CT"/>
    <s v="RFO"/>
    <n v="0"/>
    <n v="0"/>
    <n v="2019"/>
    <s v=""/>
    <x v="4"/>
    <s v="heavy or residual fuel oil"/>
    <b v="0"/>
    <x v="10"/>
    <x v="1"/>
  </r>
  <r>
    <n v="50368"/>
    <s v="Y"/>
    <s v="Commercial NAICS Cogen"/>
    <s v="IC"/>
    <s v="DFO"/>
    <n v="165"/>
    <n v="37"/>
    <n v="2019"/>
    <n v="4459459.4594594594"/>
    <x v="4"/>
    <s v="heavy or residual fuel oil"/>
    <b v="0"/>
    <x v="4008"/>
    <x v="0"/>
  </r>
  <r>
    <n v="50371"/>
    <s v="Y"/>
    <s v="Industrial NAICS Cogen"/>
    <s v="ST"/>
    <s v="NG"/>
    <n v="0"/>
    <n v="0"/>
    <n v="2019"/>
    <s v=""/>
    <x v="3"/>
    <s v="natural gas"/>
    <b v="0"/>
    <x v="30"/>
    <x v="1"/>
  </r>
  <r>
    <n v="50371"/>
    <s v="Y"/>
    <s v="Industrial NAICS Cogen"/>
    <s v="ST"/>
    <s v="WH"/>
    <n v="0"/>
    <n v="0"/>
    <n v="2019"/>
    <s v=""/>
    <x v="7"/>
    <s v="other"/>
    <b v="0"/>
    <x v="39"/>
    <x v="1"/>
  </r>
  <r>
    <n v="50373"/>
    <s v="Y"/>
    <s v="NAICS-22 Cogen"/>
    <s v="IC"/>
    <s v="DFO"/>
    <n v="774"/>
    <n v="85.265000000000001"/>
    <n v="2019"/>
    <n v="9077581.6571864188"/>
    <x v="4"/>
    <s v="heavy or residual fuel oil"/>
    <b v="0"/>
    <x v="4009"/>
    <x v="0"/>
  </r>
  <r>
    <n v="50373"/>
    <s v="Y"/>
    <s v="NAICS-22 Cogen"/>
    <s v="IC"/>
    <s v="NG"/>
    <n v="2745"/>
    <n v="302.73500000000001"/>
    <n v="2019"/>
    <n v="9067336.1190480124"/>
    <x v="3"/>
    <s v="natural gas"/>
    <b v="0"/>
    <x v="4010"/>
    <x v="0"/>
  </r>
  <r>
    <n v="50375"/>
    <s v="N"/>
    <s v="NAICS-22 Non-Cogen"/>
    <s v="HY"/>
    <s v="WAT"/>
    <n v="49648"/>
    <n v="5577"/>
    <n v="2019"/>
    <n v="8902277.2099695168"/>
    <x v="0"/>
    <s v="hydro"/>
    <b v="1"/>
    <x v="4011"/>
    <x v="1"/>
  </r>
  <r>
    <n v="50380"/>
    <s v="N"/>
    <s v="NAICS-22 Non-Cogen"/>
    <s v="HY"/>
    <s v="WAT"/>
    <n v="334288"/>
    <n v="37552"/>
    <n v="2019"/>
    <n v="8902002.5564550478"/>
    <x v="0"/>
    <s v="hydro"/>
    <b v="1"/>
    <x v="4012"/>
    <x v="0"/>
  </r>
  <r>
    <n v="50382"/>
    <s v="N"/>
    <s v="NAICS-22 Non-Cogen"/>
    <s v="HY"/>
    <s v="WAT"/>
    <n v="72267"/>
    <n v="8118"/>
    <n v="2019"/>
    <n v="8902069.4752402063"/>
    <x v="0"/>
    <s v="hydro"/>
    <b v="1"/>
    <x v="4013"/>
    <x v="0"/>
  </r>
  <r>
    <n v="50384"/>
    <s v="N"/>
    <s v="NAICS-22 Non-Cogen"/>
    <s v="HY"/>
    <s v="WAT"/>
    <n v="91505"/>
    <n v="10279"/>
    <n v="2019"/>
    <n v="8902130.557447223"/>
    <x v="0"/>
    <s v="hydro"/>
    <b v="1"/>
    <x v="4014"/>
    <x v="0"/>
  </r>
  <r>
    <n v="50385"/>
    <s v="N"/>
    <s v="NAICS-22 Non-Cogen"/>
    <s v="CA"/>
    <s v="KER"/>
    <n v="0"/>
    <n v="0"/>
    <n v="2019"/>
    <s v=""/>
    <x v="7"/>
    <s v="other"/>
    <b v="1"/>
    <x v="39"/>
    <x v="1"/>
  </r>
  <r>
    <n v="50385"/>
    <s v="N"/>
    <s v="NAICS-22 Non-Cogen"/>
    <s v="CA"/>
    <s v="NG"/>
    <n v="0"/>
    <n v="0"/>
    <n v="2019"/>
    <s v=""/>
    <x v="1"/>
    <s v="natural gas"/>
    <b v="1"/>
    <x v="435"/>
    <x v="1"/>
  </r>
  <r>
    <n v="50385"/>
    <s v="N"/>
    <s v="NAICS-22 Non-Cogen"/>
    <s v="CT"/>
    <s v="KER"/>
    <n v="0"/>
    <n v="0"/>
    <n v="2019"/>
    <s v=""/>
    <x v="7"/>
    <s v="other"/>
    <b v="1"/>
    <x v="39"/>
    <x v="1"/>
  </r>
  <r>
    <n v="50385"/>
    <s v="N"/>
    <s v="NAICS-22 Non-Cogen"/>
    <s v="CT"/>
    <s v="NG"/>
    <n v="224126"/>
    <n v="0"/>
    <n v="2019"/>
    <s v=""/>
    <x v="1"/>
    <s v="natural gas"/>
    <b v="1"/>
    <x v="435"/>
    <x v="1"/>
  </r>
  <r>
    <n v="50386"/>
    <s v="N"/>
    <s v="NAICS-22 Non-Cogen"/>
    <s v="WT"/>
    <s v="WND"/>
    <n v="281231"/>
    <n v="31592"/>
    <n v="2019"/>
    <n v="8901968.8528741449"/>
    <x v="9"/>
    <s v="wind"/>
    <b v="1"/>
    <x v="4015"/>
    <x v="0"/>
  </r>
  <r>
    <n v="50388"/>
    <s v="Y"/>
    <s v="Industrial NAICS Cogen"/>
    <s v="ST"/>
    <s v="NG"/>
    <n v="0"/>
    <n v="0"/>
    <n v="2019"/>
    <s v=""/>
    <x v="3"/>
    <s v="natural gas"/>
    <b v="0"/>
    <x v="30"/>
    <x v="1"/>
  </r>
  <r>
    <n v="50388"/>
    <s v="Y"/>
    <s v="Industrial NAICS Cogen"/>
    <s v="ST"/>
    <s v="PC"/>
    <n v="0"/>
    <n v="0"/>
    <n v="2019"/>
    <s v=""/>
    <x v="10"/>
    <s v="petroleum"/>
    <b v="0"/>
    <x v="107"/>
    <x v="1"/>
  </r>
  <r>
    <n v="50388"/>
    <s v="Y"/>
    <s v="Industrial NAICS Cogen"/>
    <s v="ST"/>
    <s v="WH"/>
    <n v="760579"/>
    <n v="85439"/>
    <n v="2019"/>
    <n v="8902011.9617504887"/>
    <x v="7"/>
    <s v="other"/>
    <b v="0"/>
    <x v="4016"/>
    <x v="0"/>
  </r>
  <r>
    <n v="50389"/>
    <s v="Y"/>
    <s v="Industrial NAICS Cogen"/>
    <s v="GT"/>
    <s v="NG"/>
    <n v="210905"/>
    <n v="53777"/>
    <n v="2019"/>
    <n v="3921843.9109656545"/>
    <x v="3"/>
    <s v="natural gas"/>
    <b v="0"/>
    <x v="4017"/>
    <x v="0"/>
  </r>
  <r>
    <n v="50392"/>
    <s v="Y"/>
    <s v="Commercial NAICS Cogen"/>
    <s v="IC"/>
    <s v="DFO"/>
    <n v="1332"/>
    <n v="277"/>
    <n v="2019"/>
    <n v="4808664.2599277981"/>
    <x v="4"/>
    <s v="heavy or residual fuel oil"/>
    <b v="0"/>
    <x v="4018"/>
    <x v="0"/>
  </r>
  <r>
    <n v="50392"/>
    <s v="Y"/>
    <s v="Commercial NAICS Cogen"/>
    <s v="ST"/>
    <s v="SUB"/>
    <n v="332765"/>
    <n v="69081"/>
    <n v="2019"/>
    <n v="4817026.3893110985"/>
    <x v="2"/>
    <s v="hard coal"/>
    <b v="0"/>
    <x v="4019"/>
    <x v="0"/>
  </r>
  <r>
    <n v="50393"/>
    <s v="N"/>
    <s v="NAICS-22 Non-Cogen"/>
    <s v="HY"/>
    <s v="WAT"/>
    <n v="1592702"/>
    <n v="178915"/>
    <n v="2019"/>
    <n v="8902003.7447950132"/>
    <x v="0"/>
    <s v="hydro"/>
    <b v="1"/>
    <x v="4020"/>
    <x v="0"/>
  </r>
  <r>
    <n v="50395"/>
    <s v="Y"/>
    <s v="Industrial NAICS Cogen"/>
    <s v="HY"/>
    <s v="WAT"/>
    <n v="223681"/>
    <n v="25127"/>
    <n v="2019"/>
    <n v="8902017.7498308588"/>
    <x v="0"/>
    <s v="hydro"/>
    <b v="0"/>
    <x v="4021"/>
    <x v="0"/>
  </r>
  <r>
    <n v="50395"/>
    <s v="Y"/>
    <s v="Industrial NAICS Cogen"/>
    <s v="ST"/>
    <s v="BIT"/>
    <n v="0"/>
    <n v="0"/>
    <n v="2019"/>
    <s v=""/>
    <x v="2"/>
    <s v="hard coal"/>
    <b v="0"/>
    <x v="5"/>
    <x v="1"/>
  </r>
  <r>
    <n v="50395"/>
    <s v="Y"/>
    <s v="Industrial NAICS Cogen"/>
    <s v="ST"/>
    <s v="BLQ"/>
    <n v="425165"/>
    <n v="96471.672000000006"/>
    <n v="2019"/>
    <n v="4407148.6601787098"/>
    <x v="8"/>
    <s v="biomass"/>
    <b v="0"/>
    <x v="4022"/>
    <x v="0"/>
  </r>
  <r>
    <n v="50395"/>
    <s v="Y"/>
    <s v="Industrial NAICS Cogen"/>
    <s v="ST"/>
    <s v="NG"/>
    <n v="293209"/>
    <n v="66351.327999999994"/>
    <n v="2019"/>
    <n v="4419037.4004270118"/>
    <x v="3"/>
    <s v="natural gas"/>
    <b v="0"/>
    <x v="4023"/>
    <x v="0"/>
  </r>
  <r>
    <n v="50396"/>
    <s v="Y"/>
    <s v="Industrial NAICS Cogen"/>
    <s v="ST"/>
    <s v="NG"/>
    <n v="57013"/>
    <n v="4897.8180000000002"/>
    <n v="2019"/>
    <n v="11640489.703782378"/>
    <x v="3"/>
    <s v="natural gas"/>
    <b v="0"/>
    <x v="4024"/>
    <x v="0"/>
  </r>
  <r>
    <n v="50396"/>
    <s v="Y"/>
    <s v="Industrial NAICS Cogen"/>
    <s v="ST"/>
    <s v="WDS"/>
    <n v="1496137"/>
    <n v="128740.18"/>
    <n v="2019"/>
    <n v="11621367.936568055"/>
    <x v="8"/>
    <s v="biomass"/>
    <b v="0"/>
    <x v="4025"/>
    <x v="0"/>
  </r>
  <r>
    <n v="50397"/>
    <s v="Y"/>
    <s v="Industrial NAICS Cogen"/>
    <s v="ST"/>
    <s v="BIT"/>
    <n v="374852"/>
    <n v="66465.456999999995"/>
    <n v="2019"/>
    <n v="5639801.7394208247"/>
    <x v="2"/>
    <s v="hard coal"/>
    <b v="0"/>
    <x v="4026"/>
    <x v="0"/>
  </r>
  <r>
    <n v="50397"/>
    <s v="Y"/>
    <s v="Industrial NAICS Cogen"/>
    <s v="ST"/>
    <s v="BLQ"/>
    <n v="1319877"/>
    <n v="234030.35"/>
    <n v="2019"/>
    <n v="5639768.5172030041"/>
    <x v="8"/>
    <s v="biomass"/>
    <b v="0"/>
    <x v="4027"/>
    <x v="0"/>
  </r>
  <r>
    <n v="50397"/>
    <s v="Y"/>
    <s v="Industrial NAICS Cogen"/>
    <s v="ST"/>
    <s v="DFO"/>
    <n v="0"/>
    <n v="0"/>
    <n v="2019"/>
    <s v=""/>
    <x v="4"/>
    <s v="heavy or residual fuel oil"/>
    <b v="0"/>
    <x v="10"/>
    <x v="1"/>
  </r>
  <r>
    <n v="50397"/>
    <s v="Y"/>
    <s v="Industrial NAICS Cogen"/>
    <s v="ST"/>
    <s v="NG"/>
    <n v="473112"/>
    <n v="83888.641000000003"/>
    <n v="2019"/>
    <n v="5639762.3606752669"/>
    <x v="3"/>
    <s v="natural gas"/>
    <b v="0"/>
    <x v="4028"/>
    <x v="0"/>
  </r>
  <r>
    <n v="50397"/>
    <s v="Y"/>
    <s v="Industrial NAICS Cogen"/>
    <s v="ST"/>
    <s v="RFO"/>
    <n v="4457"/>
    <n v="790.63599999999997"/>
    <n v="2019"/>
    <n v="5637233.8218851667"/>
    <x v="4"/>
    <s v="heavy or residual fuel oil"/>
    <b v="0"/>
    <x v="4029"/>
    <x v="0"/>
  </r>
  <r>
    <n v="50397"/>
    <s v="Y"/>
    <s v="Industrial NAICS Cogen"/>
    <s v="ST"/>
    <s v="SLW"/>
    <n v="24316"/>
    <n v="4311.2619999999997"/>
    <n v="2019"/>
    <n v="5640111.8744349107"/>
    <x v="8"/>
    <s v="biomass"/>
    <b v="0"/>
    <x v="4030"/>
    <x v="0"/>
  </r>
  <r>
    <n v="50397"/>
    <s v="Y"/>
    <s v="Industrial NAICS Cogen"/>
    <s v="ST"/>
    <s v="WDS"/>
    <n v="196611"/>
    <n v="34861.584000000003"/>
    <n v="2019"/>
    <n v="5639760.9471789924"/>
    <x v="8"/>
    <s v="biomass"/>
    <b v="0"/>
    <x v="4031"/>
    <x v="0"/>
  </r>
  <r>
    <n v="50398"/>
    <s v="Y"/>
    <s v="Industrial NAICS Cogen"/>
    <s v="ST"/>
    <s v="BIT"/>
    <n v="0"/>
    <n v="0"/>
    <n v="2019"/>
    <s v=""/>
    <x v="2"/>
    <s v="hard coal"/>
    <b v="0"/>
    <x v="5"/>
    <x v="1"/>
  </r>
  <r>
    <n v="50398"/>
    <s v="Y"/>
    <s v="Industrial NAICS Cogen"/>
    <s v="ST"/>
    <s v="BLQ"/>
    <n v="2443235"/>
    <n v="395628.32"/>
    <n v="2019"/>
    <n v="6175581.6671566889"/>
    <x v="8"/>
    <s v="biomass"/>
    <b v="0"/>
    <x v="4032"/>
    <x v="0"/>
  </r>
  <r>
    <n v="50398"/>
    <s v="Y"/>
    <s v="Industrial NAICS Cogen"/>
    <s v="ST"/>
    <s v="DFO"/>
    <n v="0"/>
    <n v="0"/>
    <n v="2019"/>
    <s v=""/>
    <x v="4"/>
    <s v="heavy or residual fuel oil"/>
    <b v="0"/>
    <x v="10"/>
    <x v="1"/>
  </r>
  <r>
    <n v="50398"/>
    <s v="Y"/>
    <s v="Industrial NAICS Cogen"/>
    <s v="ST"/>
    <s v="NG"/>
    <n v="910469"/>
    <n v="147430.34"/>
    <n v="2019"/>
    <n v="6175587.7385889506"/>
    <x v="3"/>
    <s v="natural gas"/>
    <b v="0"/>
    <x v="4033"/>
    <x v="0"/>
  </r>
  <r>
    <n v="50398"/>
    <s v="Y"/>
    <s v="Industrial NAICS Cogen"/>
    <s v="ST"/>
    <s v="RFO"/>
    <n v="0"/>
    <n v="0"/>
    <n v="2019"/>
    <s v=""/>
    <x v="4"/>
    <s v="heavy or residual fuel oil"/>
    <b v="0"/>
    <x v="10"/>
    <x v="1"/>
  </r>
  <r>
    <n v="50398"/>
    <s v="Y"/>
    <s v="Industrial NAICS Cogen"/>
    <s v="ST"/>
    <s v="WDS"/>
    <n v="359458"/>
    <n v="58206.338000000003"/>
    <n v="2019"/>
    <n v="6175581.772555422"/>
    <x v="8"/>
    <s v="biomass"/>
    <b v="0"/>
    <x v="4034"/>
    <x v="0"/>
  </r>
  <r>
    <n v="50400"/>
    <s v="N"/>
    <s v="NAICS-22 Non-Cogen"/>
    <s v="HY"/>
    <s v="WAT"/>
    <n v="957679"/>
    <n v="107580"/>
    <n v="2019"/>
    <n v="8902017.1035508458"/>
    <x v="0"/>
    <s v="hydro"/>
    <b v="1"/>
    <x v="4035"/>
    <x v="0"/>
  </r>
  <r>
    <n v="50404"/>
    <s v="N"/>
    <s v="Industrial NAICS Non-Cogen"/>
    <s v="ST"/>
    <s v="WH"/>
    <n v="360709"/>
    <n v="40519.919999999998"/>
    <n v="2019"/>
    <n v="8902016.5883841813"/>
    <x v="7"/>
    <s v="other"/>
    <b v="0"/>
    <x v="4036"/>
    <x v="0"/>
  </r>
  <r>
    <n v="50406"/>
    <s v="Y"/>
    <s v="Industrial NAICS Cogen"/>
    <s v="ST"/>
    <s v="BLQ"/>
    <n v="1339138"/>
    <n v="279823.28999999998"/>
    <n v="2019"/>
    <n v="4785655.9759553969"/>
    <x v="8"/>
    <s v="biomass"/>
    <b v="0"/>
    <x v="4037"/>
    <x v="0"/>
  </r>
  <r>
    <n v="50406"/>
    <s v="Y"/>
    <s v="Industrial NAICS Cogen"/>
    <s v="ST"/>
    <s v="DFO"/>
    <n v="748"/>
    <n v="156.328"/>
    <n v="2019"/>
    <n v="4784811.4221380688"/>
    <x v="4"/>
    <s v="heavy or residual fuel oil"/>
    <b v="0"/>
    <x v="4038"/>
    <x v="0"/>
  </r>
  <r>
    <n v="50406"/>
    <s v="Y"/>
    <s v="Industrial NAICS Cogen"/>
    <s v="ST"/>
    <s v="NG"/>
    <n v="149403"/>
    <n v="31219.319"/>
    <n v="2019"/>
    <n v="4785594.4583544573"/>
    <x v="3"/>
    <s v="natural gas"/>
    <b v="0"/>
    <x v="4039"/>
    <x v="0"/>
  </r>
  <r>
    <n v="50406"/>
    <s v="Y"/>
    <s v="Industrial NAICS Cogen"/>
    <s v="ST"/>
    <s v="OBL"/>
    <n v="2546"/>
    <n v="531.86"/>
    <n v="2019"/>
    <n v="4786974.0157184219"/>
    <x v="8"/>
    <s v="biomass"/>
    <b v="0"/>
    <x v="4040"/>
    <x v="0"/>
  </r>
  <r>
    <n v="50406"/>
    <s v="Y"/>
    <s v="Industrial NAICS Cogen"/>
    <s v="ST"/>
    <s v="RFO"/>
    <n v="42681"/>
    <n v="8917.7469999999994"/>
    <n v="2019"/>
    <n v="4786074.3302091891"/>
    <x v="4"/>
    <s v="heavy or residual fuel oil"/>
    <b v="0"/>
    <x v="4041"/>
    <x v="0"/>
  </r>
  <r>
    <n v="50406"/>
    <s v="Y"/>
    <s v="Industrial NAICS Cogen"/>
    <s v="ST"/>
    <s v="SLW"/>
    <n v="31505"/>
    <n v="6582.3509999999997"/>
    <n v="2019"/>
    <n v="4786283.8065001396"/>
    <x v="8"/>
    <s v="biomass"/>
    <b v="0"/>
    <x v="4042"/>
    <x v="0"/>
  </r>
  <r>
    <n v="50406"/>
    <s v="Y"/>
    <s v="Industrial NAICS Cogen"/>
    <s v="ST"/>
    <s v="TDF"/>
    <n v="121373"/>
    <n v="25361.883000000002"/>
    <n v="2019"/>
    <n v="4785646.2392796306"/>
    <x v="7"/>
    <s v="other"/>
    <b v="0"/>
    <x v="4043"/>
    <x v="0"/>
  </r>
  <r>
    <n v="50406"/>
    <s v="Y"/>
    <s v="Industrial NAICS Cogen"/>
    <s v="ST"/>
    <s v="WDS"/>
    <n v="857183"/>
    <n v="179122.23"/>
    <n v="2019"/>
    <n v="4785464.0934293866"/>
    <x v="8"/>
    <s v="biomass"/>
    <b v="0"/>
    <x v="4044"/>
    <x v="0"/>
  </r>
  <r>
    <n v="50407"/>
    <s v="Y"/>
    <s v="NAICS-22 Cogen"/>
    <s v="ST"/>
    <s v="BIT"/>
    <n v="0"/>
    <n v="0"/>
    <n v="2019"/>
    <s v=""/>
    <x v="2"/>
    <s v="hard coal"/>
    <b v="0"/>
    <x v="5"/>
    <x v="1"/>
  </r>
  <r>
    <n v="50407"/>
    <s v="Y"/>
    <s v="NAICS-22 Cogen"/>
    <s v="ST"/>
    <s v="NG"/>
    <n v="403911"/>
    <n v="35796"/>
    <n v="2019"/>
    <n v="11283690.915186055"/>
    <x v="3"/>
    <s v="natural gas"/>
    <b v="0"/>
    <x v="4045"/>
    <x v="0"/>
  </r>
  <r>
    <n v="50407"/>
    <s v="Y"/>
    <s v="NAICS-22 Cogen"/>
    <s v="ST"/>
    <s v="WDS"/>
    <n v="0"/>
    <n v="0"/>
    <n v="2019"/>
    <s v=""/>
    <x v="8"/>
    <s v="biomass"/>
    <b v="0"/>
    <x v="67"/>
    <x v="1"/>
  </r>
  <r>
    <n v="50408"/>
    <s v="N"/>
    <s v="NAICS-22 Non-Cogen"/>
    <s v="HY"/>
    <s v="WAT"/>
    <n v="108436"/>
    <n v="12181"/>
    <n v="2019"/>
    <n v="8902060.5861587711"/>
    <x v="0"/>
    <s v="hydro"/>
    <b v="1"/>
    <x v="4046"/>
    <x v="0"/>
  </r>
  <r>
    <n v="50409"/>
    <s v="N"/>
    <s v="NAICS-22 Non-Cogen"/>
    <s v="HY"/>
    <s v="WAT"/>
    <n v="107031"/>
    <n v="12023"/>
    <n v="2019"/>
    <n v="8902187.4740081523"/>
    <x v="0"/>
    <s v="hydro"/>
    <b v="1"/>
    <x v="4047"/>
    <x v="1"/>
  </r>
  <r>
    <n v="50410"/>
    <s v="Y"/>
    <s v="Industrial NAICS Cogen"/>
    <s v="ST"/>
    <s v="BIT"/>
    <n v="0"/>
    <n v="0"/>
    <n v="2019"/>
    <s v=""/>
    <x v="2"/>
    <s v="hard coal"/>
    <b v="0"/>
    <x v="5"/>
    <x v="1"/>
  </r>
  <r>
    <n v="50410"/>
    <s v="Y"/>
    <s v="Industrial NAICS Cogen"/>
    <s v="ST"/>
    <s v="DFO"/>
    <n v="0"/>
    <n v="0"/>
    <n v="2019"/>
    <s v=""/>
    <x v="4"/>
    <s v="heavy or residual fuel oil"/>
    <b v="0"/>
    <x v="10"/>
    <x v="1"/>
  </r>
  <r>
    <n v="50410"/>
    <s v="Y"/>
    <s v="Industrial NAICS Cogen"/>
    <s v="ST"/>
    <s v="NG"/>
    <n v="634285"/>
    <n v="149969.42000000001"/>
    <n v="2019"/>
    <n v="4229428.9062396847"/>
    <x v="3"/>
    <s v="natural gas"/>
    <b v="0"/>
    <x v="4048"/>
    <x v="0"/>
  </r>
  <r>
    <n v="50410"/>
    <s v="Y"/>
    <s v="Industrial NAICS Cogen"/>
    <s v="ST"/>
    <s v="PC"/>
    <n v="119257"/>
    <n v="28474.044000000002"/>
    <n v="2019"/>
    <n v="4188270.552647878"/>
    <x v="10"/>
    <s v="petroleum"/>
    <b v="0"/>
    <x v="4049"/>
    <x v="0"/>
  </r>
  <r>
    <n v="50410"/>
    <s v="Y"/>
    <s v="Industrial NAICS Cogen"/>
    <s v="ST"/>
    <s v="SLW"/>
    <n v="0"/>
    <n v="0"/>
    <n v="2019"/>
    <s v=""/>
    <x v="8"/>
    <s v="biomass"/>
    <b v="0"/>
    <x v="67"/>
    <x v="1"/>
  </r>
  <r>
    <n v="50410"/>
    <s v="Y"/>
    <s v="Industrial NAICS Cogen"/>
    <s v="ST"/>
    <s v="WC"/>
    <n v="90209"/>
    <n v="21554.541000000001"/>
    <n v="2019"/>
    <n v="4185150.5907734241"/>
    <x v="2"/>
    <s v="hard coal"/>
    <b v="0"/>
    <x v="4050"/>
    <x v="0"/>
  </r>
  <r>
    <n v="50411"/>
    <s v="Y"/>
    <s v="Commercial NAICS Cogen"/>
    <s v="GT"/>
    <s v="DFO"/>
    <n v="583"/>
    <n v="98.944000000000003"/>
    <n v="2019"/>
    <n v="5892221.8628719281"/>
    <x v="4"/>
    <s v="heavy or residual fuel oil"/>
    <b v="0"/>
    <x v="4051"/>
    <x v="0"/>
  </r>
  <r>
    <n v="50411"/>
    <s v="Y"/>
    <s v="Commercial NAICS Cogen"/>
    <s v="GT"/>
    <s v="NG"/>
    <n v="311805"/>
    <n v="54980.055999999997"/>
    <n v="2019"/>
    <n v="5671238.3123072851"/>
    <x v="3"/>
    <s v="natural gas"/>
    <b v="0"/>
    <x v="4052"/>
    <x v="0"/>
  </r>
  <r>
    <n v="50413"/>
    <s v="Y"/>
    <s v="Commercial NAICS Cogen"/>
    <s v="IC"/>
    <s v="DFO"/>
    <n v="86"/>
    <n v="15.68"/>
    <n v="2019"/>
    <n v="5484693.8775510201"/>
    <x v="4"/>
    <s v="heavy or residual fuel oil"/>
    <b v="0"/>
    <x v="4053"/>
    <x v="0"/>
  </r>
  <r>
    <n v="50413"/>
    <s v="Y"/>
    <s v="Commercial NAICS Cogen"/>
    <s v="ST"/>
    <s v="MSB"/>
    <n v="78847"/>
    <n v="14346.009"/>
    <n v="2019"/>
    <n v="5496093.0248963321"/>
    <x v="14"/>
    <s v="municipal solid waste"/>
    <b v="0"/>
    <x v="4054"/>
    <x v="1"/>
  </r>
  <r>
    <n v="50413"/>
    <s v="Y"/>
    <s v="Commercial NAICS Cogen"/>
    <s v="ST"/>
    <s v="MSN"/>
    <n v="96369"/>
    <n v="17534.530999999999"/>
    <n v="2019"/>
    <n v="5495955.3808425218"/>
    <x v="14"/>
    <s v="municipal solid waste"/>
    <b v="0"/>
    <x v="4055"/>
    <x v="1"/>
  </r>
  <r>
    <n v="50413"/>
    <s v="Y"/>
    <s v="Commercial NAICS Cogen"/>
    <s v="ST"/>
    <s v="NG"/>
    <n v="1667"/>
    <n v="303.08999999999997"/>
    <n v="2019"/>
    <n v="5500016.4967501415"/>
    <x v="3"/>
    <s v="natural gas"/>
    <b v="0"/>
    <x v="4056"/>
    <x v="0"/>
  </r>
  <r>
    <n v="50414"/>
    <s v="N"/>
    <s v="NAICS-22 Non-Cogen"/>
    <s v="HY"/>
    <s v="WAT"/>
    <n v="115849"/>
    <n v="13014"/>
    <n v="2019"/>
    <n v="8901874.9039495923"/>
    <x v="0"/>
    <s v="hydro"/>
    <b v="1"/>
    <x v="4057"/>
    <x v="0"/>
  </r>
  <r>
    <n v="50416"/>
    <s v="N"/>
    <s v="NAICS-22 Non-Cogen"/>
    <s v="HY"/>
    <s v="WAT"/>
    <n v="54382"/>
    <n v="6109"/>
    <n v="2019"/>
    <n v="8901947.9456539527"/>
    <x v="0"/>
    <s v="hydro"/>
    <b v="1"/>
    <x v="4058"/>
    <x v="0"/>
  </r>
  <r>
    <n v="50421"/>
    <s v="N"/>
    <s v="NAICS-22 Non-Cogen"/>
    <s v="HY"/>
    <s v="WAT"/>
    <n v="22434"/>
    <n v="2520"/>
    <n v="2019"/>
    <n v="8902380.9523809515"/>
    <x v="0"/>
    <s v="hydro"/>
    <b v="1"/>
    <x v="4059"/>
    <x v="1"/>
  </r>
  <r>
    <n v="50423"/>
    <s v="N"/>
    <s v="NAICS-22 Non-Cogen"/>
    <s v="HY"/>
    <s v="WAT"/>
    <n v="25960"/>
    <n v="2916"/>
    <n v="2019"/>
    <n v="8902606.3100137189"/>
    <x v="0"/>
    <s v="hydro"/>
    <b v="1"/>
    <x v="4060"/>
    <x v="1"/>
  </r>
  <r>
    <n v="50424"/>
    <s v="Y"/>
    <s v="Industrial NAICS Cogen"/>
    <s v="ST"/>
    <s v="PUR"/>
    <n v="428115"/>
    <n v="48092"/>
    <n v="2019"/>
    <n v="8902000.3326956667"/>
    <x v="7"/>
    <s v="other"/>
    <b v="0"/>
    <x v="4061"/>
    <x v="0"/>
  </r>
  <r>
    <n v="50427"/>
    <s v="Y"/>
    <s v="Commercial NAICS Cogen"/>
    <s v="IC"/>
    <s v="DFO"/>
    <n v="0"/>
    <n v="0"/>
    <n v="2019"/>
    <s v=""/>
    <x v="4"/>
    <s v="heavy or residual fuel oil"/>
    <b v="0"/>
    <x v="10"/>
    <x v="1"/>
  </r>
  <r>
    <n v="50427"/>
    <s v="Y"/>
    <s v="Commercial NAICS Cogen"/>
    <s v="IC"/>
    <s v="NG"/>
    <n v="131568"/>
    <n v="21594"/>
    <n v="2019"/>
    <n v="6092803.5565434843"/>
    <x v="3"/>
    <s v="natural gas"/>
    <b v="0"/>
    <x v="4062"/>
    <x v="0"/>
  </r>
  <r>
    <n v="50431"/>
    <s v="Y"/>
    <s v="Commercial NAICS Cogen"/>
    <s v="CA"/>
    <s v="DFO"/>
    <n v="557"/>
    <n v="125.601"/>
    <n v="2019"/>
    <n v="4434678.0678497786"/>
    <x v="4"/>
    <s v="heavy or residual fuel oil"/>
    <b v="0"/>
    <x v="4063"/>
    <x v="0"/>
  </r>
  <r>
    <n v="50431"/>
    <s v="Y"/>
    <s v="Commercial NAICS Cogen"/>
    <s v="CA"/>
    <s v="NG"/>
    <n v="346658"/>
    <n v="77519.399000000005"/>
    <n v="2019"/>
    <n v="4471887.0949966982"/>
    <x v="1"/>
    <s v="natural gas"/>
    <b v="0"/>
    <x v="4064"/>
    <x v="0"/>
  </r>
  <r>
    <n v="50431"/>
    <s v="Y"/>
    <s v="Commercial NAICS Cogen"/>
    <s v="CT"/>
    <s v="DFO"/>
    <n v="0"/>
    <n v="0"/>
    <n v="2019"/>
    <s v=""/>
    <x v="4"/>
    <s v="heavy or residual fuel oil"/>
    <b v="0"/>
    <x v="10"/>
    <x v="1"/>
  </r>
  <r>
    <n v="50431"/>
    <s v="Y"/>
    <s v="Commercial NAICS Cogen"/>
    <s v="CT"/>
    <s v="NG"/>
    <n v="272303"/>
    <n v="60930"/>
    <n v="2019"/>
    <n v="4469112.0958476942"/>
    <x v="1"/>
    <s v="natural gas"/>
    <b v="0"/>
    <x v="4065"/>
    <x v="0"/>
  </r>
  <r>
    <n v="50433"/>
    <s v="N"/>
    <s v="NAICS-22 Non-Cogen"/>
    <s v="HY"/>
    <s v="WAT"/>
    <n v="55352"/>
    <n v="6218"/>
    <n v="2019"/>
    <n v="8901897.7163074948"/>
    <x v="0"/>
    <s v="hydro"/>
    <b v="1"/>
    <x v="4066"/>
    <x v="0"/>
  </r>
  <r>
    <n v="50435"/>
    <s v="N"/>
    <s v="NAICS-22 Non-Cogen"/>
    <s v="HY"/>
    <s v="WAT"/>
    <n v="22797"/>
    <n v="2561"/>
    <n v="2019"/>
    <n v="8901600.9371339306"/>
    <x v="0"/>
    <s v="hydro"/>
    <b v="1"/>
    <x v="4067"/>
    <x v="0"/>
  </r>
  <r>
    <n v="50436"/>
    <s v="N"/>
    <s v="NAICS-22 Non-Cogen"/>
    <s v="HY"/>
    <s v="WAT"/>
    <n v="70166"/>
    <n v="7882"/>
    <n v="2019"/>
    <n v="8902055.3159096669"/>
    <x v="0"/>
    <s v="hydro"/>
    <b v="1"/>
    <x v="4068"/>
    <x v="0"/>
  </r>
  <r>
    <n v="50437"/>
    <s v="N"/>
    <s v="NAICS-22 Non-Cogen"/>
    <s v="HY"/>
    <s v="WAT"/>
    <n v="89877"/>
    <n v="10096"/>
    <n v="2019"/>
    <n v="8902238.5103011094"/>
    <x v="0"/>
    <s v="hydro"/>
    <b v="1"/>
    <x v="4069"/>
    <x v="1"/>
  </r>
  <r>
    <n v="50439"/>
    <s v="N"/>
    <s v="NAICS-22 Non-Cogen"/>
    <s v="HY"/>
    <s v="WAT"/>
    <n v="101671"/>
    <n v="11421"/>
    <n v="2019"/>
    <n v="8902110.1479730308"/>
    <x v="0"/>
    <s v="hydro"/>
    <b v="1"/>
    <x v="4070"/>
    <x v="0"/>
  </r>
  <r>
    <n v="50449"/>
    <s v="Y"/>
    <s v="NAICS-22 Cogen"/>
    <s v="CA"/>
    <s v="DFO"/>
    <n v="0"/>
    <n v="0.23799999999999999"/>
    <n v="2019"/>
    <n v="0"/>
    <x v="4"/>
    <s v="heavy or residual fuel oil"/>
    <b v="0"/>
    <x v="283"/>
    <x v="0"/>
  </r>
  <r>
    <n v="50449"/>
    <s v="Y"/>
    <s v="NAICS-22 Cogen"/>
    <s v="CA"/>
    <s v="NG"/>
    <n v="10855"/>
    <n v="10253.632"/>
    <n v="2019"/>
    <n v="1058649.2669134215"/>
    <x v="1"/>
    <s v="natural gas"/>
    <b v="0"/>
    <x v="4071"/>
    <x v="0"/>
  </r>
  <r>
    <n v="50449"/>
    <s v="Y"/>
    <s v="NAICS-22 Cogen"/>
    <s v="CT"/>
    <s v="DFO"/>
    <n v="11"/>
    <n v="0.89400000000000002"/>
    <n v="2019"/>
    <n v="12304250.559284115"/>
    <x v="4"/>
    <s v="heavy or residual fuel oil"/>
    <b v="0"/>
    <x v="4072"/>
    <x v="0"/>
  </r>
  <r>
    <n v="50449"/>
    <s v="Y"/>
    <s v="NAICS-22 Cogen"/>
    <s v="CT"/>
    <s v="NG"/>
    <n v="410435"/>
    <n v="32855.915999999997"/>
    <n v="2019"/>
    <n v="12491966.43916426"/>
    <x v="1"/>
    <s v="natural gas"/>
    <b v="0"/>
    <x v="4073"/>
    <x v="0"/>
  </r>
  <r>
    <n v="50450"/>
    <s v="Y"/>
    <s v="NAICS-22 Cogen"/>
    <s v="CA"/>
    <s v="DFO"/>
    <n v="0"/>
    <n v="1.9810000000000001"/>
    <n v="2019"/>
    <n v="0"/>
    <x v="4"/>
    <s v="heavy or residual fuel oil"/>
    <b v="0"/>
    <x v="283"/>
    <x v="0"/>
  </r>
  <r>
    <n v="50450"/>
    <s v="Y"/>
    <s v="NAICS-22 Cogen"/>
    <s v="CA"/>
    <s v="NG"/>
    <n v="11631"/>
    <n v="7787.0190000000002"/>
    <n v="2019"/>
    <n v="1493639.6071462005"/>
    <x v="1"/>
    <s v="natural gas"/>
    <b v="0"/>
    <x v="4074"/>
    <x v="0"/>
  </r>
  <r>
    <n v="50450"/>
    <s v="Y"/>
    <s v="NAICS-22 Cogen"/>
    <s v="CT"/>
    <s v="DFO"/>
    <n v="61"/>
    <n v="4.5430000000000001"/>
    <n v="2019"/>
    <n v="13427250.715386307"/>
    <x v="4"/>
    <s v="heavy or residual fuel oil"/>
    <b v="0"/>
    <x v="4075"/>
    <x v="0"/>
  </r>
  <r>
    <n v="50450"/>
    <s v="Y"/>
    <s v="NAICS-22 Cogen"/>
    <s v="CT"/>
    <s v="NG"/>
    <n v="225432"/>
    <n v="16930.456999999999"/>
    <n v="2019"/>
    <n v="13315175.130830787"/>
    <x v="1"/>
    <s v="natural gas"/>
    <b v="0"/>
    <x v="4076"/>
    <x v="1"/>
  </r>
  <r>
    <n v="50451"/>
    <s v="Y"/>
    <s v="NAICS-22 Cogen"/>
    <s v="CA"/>
    <s v="DFO"/>
    <n v="0"/>
    <n v="0.23"/>
    <n v="2019"/>
    <n v="0"/>
    <x v="4"/>
    <s v="heavy or residual fuel oil"/>
    <b v="0"/>
    <x v="283"/>
    <x v="0"/>
  </r>
  <r>
    <n v="50451"/>
    <s v="Y"/>
    <s v="NAICS-22 Cogen"/>
    <s v="CA"/>
    <s v="NG"/>
    <n v="4153"/>
    <n v="6503.77"/>
    <n v="2019"/>
    <n v="638552.71634759521"/>
    <x v="1"/>
    <s v="natural gas"/>
    <b v="0"/>
    <x v="4077"/>
    <x v="0"/>
  </r>
  <r>
    <n v="50451"/>
    <s v="Y"/>
    <s v="NAICS-22 Cogen"/>
    <s v="CT"/>
    <s v="DFO"/>
    <n v="11"/>
    <n v="0.81"/>
    <n v="2019"/>
    <n v="13580246.913580246"/>
    <x v="4"/>
    <s v="heavy or residual fuel oil"/>
    <b v="0"/>
    <x v="4078"/>
    <x v="0"/>
  </r>
  <r>
    <n v="50451"/>
    <s v="Y"/>
    <s v="NAICS-22 Cogen"/>
    <s v="CT"/>
    <s v="NG"/>
    <n v="254977"/>
    <n v="18759.189999999999"/>
    <n v="2019"/>
    <n v="13592111.386472445"/>
    <x v="1"/>
    <s v="natural gas"/>
    <b v="0"/>
    <x v="4079"/>
    <x v="1"/>
  </r>
  <r>
    <n v="50456"/>
    <s v="Y"/>
    <s v="Industrial NAICS Cogen"/>
    <s v="ST"/>
    <s v="BIT"/>
    <n v="0"/>
    <n v="0"/>
    <n v="2019"/>
    <s v=""/>
    <x v="2"/>
    <s v="hard coal"/>
    <b v="0"/>
    <x v="5"/>
    <x v="1"/>
  </r>
  <r>
    <n v="50456"/>
    <s v="Y"/>
    <s v="Industrial NAICS Cogen"/>
    <s v="ST"/>
    <s v="DFO"/>
    <n v="0"/>
    <n v="0"/>
    <n v="2019"/>
    <s v=""/>
    <x v="4"/>
    <s v="heavy or residual fuel oil"/>
    <b v="0"/>
    <x v="10"/>
    <x v="1"/>
  </r>
  <r>
    <n v="50456"/>
    <s v="Y"/>
    <s v="Industrial NAICS Cogen"/>
    <s v="ST"/>
    <s v="NG"/>
    <n v="113817"/>
    <n v="12923"/>
    <n v="2019"/>
    <n v="8807320.2816683426"/>
    <x v="3"/>
    <s v="natural gas"/>
    <b v="0"/>
    <x v="4080"/>
    <x v="0"/>
  </r>
  <r>
    <n v="50458"/>
    <s v="Y"/>
    <s v="NAICS-22 Cogen"/>
    <s v="CA"/>
    <s v="DFO"/>
    <n v="0"/>
    <n v="3809.3829999999998"/>
    <n v="2019"/>
    <n v="0"/>
    <x v="4"/>
    <s v="heavy or residual fuel oil"/>
    <b v="0"/>
    <x v="283"/>
    <x v="0"/>
  </r>
  <r>
    <n v="50458"/>
    <s v="Y"/>
    <s v="NAICS-22 Cogen"/>
    <s v="CA"/>
    <s v="KER"/>
    <n v="0"/>
    <n v="0"/>
    <n v="2019"/>
    <s v=""/>
    <x v="7"/>
    <s v="other"/>
    <b v="0"/>
    <x v="39"/>
    <x v="1"/>
  </r>
  <r>
    <n v="50458"/>
    <s v="Y"/>
    <s v="NAICS-22 Cogen"/>
    <s v="CA"/>
    <s v="NG"/>
    <n v="254624"/>
    <n v="208557.62"/>
    <n v="2019"/>
    <n v="1220880.8290006379"/>
    <x v="1"/>
    <s v="natural gas"/>
    <b v="0"/>
    <x v="4081"/>
    <x v="0"/>
  </r>
  <r>
    <n v="50458"/>
    <s v="Y"/>
    <s v="NAICS-22 Cogen"/>
    <s v="CT"/>
    <s v="DFO"/>
    <n v="82190"/>
    <n v="6807.3559999999998"/>
    <n v="2019"/>
    <n v="12073703.799243053"/>
    <x v="4"/>
    <s v="heavy or residual fuel oil"/>
    <b v="0"/>
    <x v="4082"/>
    <x v="0"/>
  </r>
  <r>
    <n v="50458"/>
    <s v="Y"/>
    <s v="NAICS-22 Cogen"/>
    <s v="CT"/>
    <s v="KER"/>
    <n v="0"/>
    <n v="0"/>
    <n v="2019"/>
    <s v=""/>
    <x v="7"/>
    <s v="other"/>
    <b v="0"/>
    <x v="39"/>
    <x v="1"/>
  </r>
  <r>
    <n v="50458"/>
    <s v="Y"/>
    <s v="NAICS-22 Cogen"/>
    <s v="CT"/>
    <s v="NG"/>
    <n v="4195784"/>
    <n v="363703.64"/>
    <n v="2019"/>
    <n v="11536271.674377523"/>
    <x v="1"/>
    <s v="natural gas"/>
    <b v="0"/>
    <x v="4083"/>
    <x v="0"/>
  </r>
  <r>
    <n v="50461"/>
    <s v="N"/>
    <s v="Industrial NAICS Non-Cogen"/>
    <s v="HY"/>
    <s v="WAT"/>
    <n v="43238"/>
    <n v="4857"/>
    <n v="2019"/>
    <n v="8902203.005970763"/>
    <x v="0"/>
    <s v="hydro"/>
    <b v="0"/>
    <x v="4084"/>
    <x v="1"/>
  </r>
  <r>
    <n v="50463"/>
    <s v="Y"/>
    <s v="Industrial NAICS Cogen"/>
    <s v="GT"/>
    <s v="NG"/>
    <n v="5583906"/>
    <n v="908916"/>
    <n v="2019"/>
    <n v="6143478.6052836571"/>
    <x v="3"/>
    <s v="natural gas"/>
    <b v="0"/>
    <x v="4085"/>
    <x v="0"/>
  </r>
  <r>
    <n v="50463"/>
    <s v="Y"/>
    <s v="Industrial NAICS Cogen"/>
    <s v="GT"/>
    <s v="RFO"/>
    <n v="0"/>
    <n v="0"/>
    <n v="2019"/>
    <s v=""/>
    <x v="4"/>
    <s v="heavy or residual fuel oil"/>
    <b v="0"/>
    <x v="10"/>
    <x v="1"/>
  </r>
  <r>
    <n v="50463"/>
    <s v="Y"/>
    <s v="Industrial NAICS Cogen"/>
    <s v="ST"/>
    <s v="NG"/>
    <n v="9566"/>
    <n v="1598"/>
    <n v="2019"/>
    <n v="5986232.7909887359"/>
    <x v="3"/>
    <s v="natural gas"/>
    <b v="0"/>
    <x v="4086"/>
    <x v="0"/>
  </r>
  <r>
    <n v="50464"/>
    <s v="Y"/>
    <s v="Industrial NAICS Cogen"/>
    <s v="GT"/>
    <s v="NG"/>
    <n v="3778647"/>
    <n v="536189"/>
    <n v="2019"/>
    <n v="7047229.6149305562"/>
    <x v="3"/>
    <s v="natural gas"/>
    <b v="0"/>
    <x v="4087"/>
    <x v="0"/>
  </r>
  <r>
    <n v="50466"/>
    <s v="Y"/>
    <s v="Industrial NAICS Cogen"/>
    <s v="ST"/>
    <s v="BLQ"/>
    <n v="1622937"/>
    <n v="225965.01"/>
    <n v="2019"/>
    <n v="7182249.1455646157"/>
    <x v="8"/>
    <s v="biomass"/>
    <b v="0"/>
    <x v="4088"/>
    <x v="0"/>
  </r>
  <r>
    <n v="50466"/>
    <s v="Y"/>
    <s v="Industrial NAICS Cogen"/>
    <s v="ST"/>
    <s v="DFO"/>
    <n v="0"/>
    <n v="0"/>
    <n v="2019"/>
    <s v=""/>
    <x v="4"/>
    <s v="heavy or residual fuel oil"/>
    <b v="0"/>
    <x v="10"/>
    <x v="1"/>
  </r>
  <r>
    <n v="50466"/>
    <s v="Y"/>
    <s v="Industrial NAICS Cogen"/>
    <s v="ST"/>
    <s v="NG"/>
    <n v="260694"/>
    <n v="36297.103999999999"/>
    <n v="2019"/>
    <n v="7182225.8877733052"/>
    <x v="3"/>
    <s v="natural gas"/>
    <b v="0"/>
    <x v="4089"/>
    <x v="0"/>
  </r>
  <r>
    <n v="50466"/>
    <s v="Y"/>
    <s v="Industrial NAICS Cogen"/>
    <s v="ST"/>
    <s v="OBG"/>
    <n v="0"/>
    <n v="0"/>
    <n v="2019"/>
    <s v=""/>
    <x v="8"/>
    <s v="biomass"/>
    <b v="0"/>
    <x v="67"/>
    <x v="1"/>
  </r>
  <r>
    <n v="50466"/>
    <s v="Y"/>
    <s v="Industrial NAICS Cogen"/>
    <s v="ST"/>
    <s v="RFO"/>
    <n v="28710"/>
    <n v="3997.402"/>
    <n v="2019"/>
    <n v="7182164.8160480233"/>
    <x v="4"/>
    <s v="heavy or residual fuel oil"/>
    <b v="0"/>
    <x v="4090"/>
    <x v="0"/>
  </r>
  <r>
    <n v="50466"/>
    <s v="Y"/>
    <s v="Industrial NAICS Cogen"/>
    <s v="ST"/>
    <s v="WDS"/>
    <n v="399046"/>
    <n v="55560.377999999997"/>
    <n v="2019"/>
    <n v="7182204.5559157291"/>
    <x v="8"/>
    <s v="biomass"/>
    <b v="0"/>
    <x v="4091"/>
    <x v="0"/>
  </r>
  <r>
    <n v="50468"/>
    <s v="N"/>
    <s v="Industrial NAICS Non-Cogen"/>
    <s v="HY"/>
    <s v="WAT"/>
    <n v="0"/>
    <n v="0"/>
    <n v="2019"/>
    <s v=""/>
    <x v="0"/>
    <s v="hydro"/>
    <b v="0"/>
    <x v="62"/>
    <x v="1"/>
  </r>
  <r>
    <n v="50472"/>
    <s v="Y"/>
    <s v="NAICS-22 Cogen"/>
    <s v="ST"/>
    <s v="DFO"/>
    <n v="0"/>
    <n v="0"/>
    <n v="2019"/>
    <s v=""/>
    <x v="4"/>
    <s v="heavy or residual fuel oil"/>
    <b v="0"/>
    <x v="10"/>
    <x v="1"/>
  </r>
  <r>
    <n v="50472"/>
    <s v="Y"/>
    <s v="NAICS-22 Cogen"/>
    <s v="ST"/>
    <s v="MSB"/>
    <n v="461363"/>
    <n v="67866.587"/>
    <n v="2019"/>
    <n v="6798087.5478532612"/>
    <x v="14"/>
    <s v="municipal solid waste"/>
    <b v="0"/>
    <x v="4092"/>
    <x v="0"/>
  </r>
  <r>
    <n v="50472"/>
    <s v="Y"/>
    <s v="NAICS-22 Cogen"/>
    <s v="ST"/>
    <s v="MSN"/>
    <n v="563881"/>
    <n v="82946.846000000005"/>
    <n v="2019"/>
    <n v="6798100.5570724169"/>
    <x v="14"/>
    <s v="municipal solid waste"/>
    <b v="0"/>
    <x v="4093"/>
    <x v="0"/>
  </r>
  <r>
    <n v="50472"/>
    <s v="Y"/>
    <s v="NAICS-22 Cogen"/>
    <s v="ST"/>
    <s v="NG"/>
    <n v="82452"/>
    <n v="12027.566999999999"/>
    <n v="2019"/>
    <n v="6855251.7728647869"/>
    <x v="3"/>
    <s v="natural gas"/>
    <b v="0"/>
    <x v="4094"/>
    <x v="0"/>
  </r>
  <r>
    <n v="50474"/>
    <s v="Y"/>
    <s v="Industrial NAICS Cogen"/>
    <s v="ST"/>
    <s v="DFO"/>
    <n v="153"/>
    <n v="34.966000000000001"/>
    <n v="2019"/>
    <n v="4375679.231253217"/>
    <x v="4"/>
    <s v="heavy or residual fuel oil"/>
    <b v="0"/>
    <x v="4095"/>
    <x v="0"/>
  </r>
  <r>
    <n v="50474"/>
    <s v="Y"/>
    <s v="Industrial NAICS Cogen"/>
    <s v="ST"/>
    <s v="NG"/>
    <n v="29429"/>
    <n v="6727.8680000000004"/>
    <n v="2019"/>
    <n v="4374194.0240206849"/>
    <x v="3"/>
    <s v="natural gas"/>
    <b v="0"/>
    <x v="4096"/>
    <x v="0"/>
  </r>
  <r>
    <n v="50474"/>
    <s v="Y"/>
    <s v="Industrial NAICS Cogen"/>
    <s v="ST"/>
    <s v="OTH"/>
    <n v="425714"/>
    <n v="97320.165999999997"/>
    <n v="2019"/>
    <n v="4374365.7403954696"/>
    <x v="7"/>
    <s v="other"/>
    <b v="0"/>
    <x v="2593"/>
    <x v="0"/>
  </r>
  <r>
    <n v="50474"/>
    <s v="Y"/>
    <s v="Industrial NAICS Cogen"/>
    <s v="ST"/>
    <s v="PG"/>
    <n v="0"/>
    <n v="0"/>
    <n v="2019"/>
    <s v=""/>
    <x v="7"/>
    <s v="other"/>
    <b v="0"/>
    <x v="39"/>
    <x v="1"/>
  </r>
  <r>
    <n v="50474"/>
    <s v="Y"/>
    <s v="Industrial NAICS Cogen"/>
    <s v="ST"/>
    <s v="RFO"/>
    <n v="0"/>
    <n v="0"/>
    <n v="2019"/>
    <s v=""/>
    <x v="4"/>
    <s v="heavy or residual fuel oil"/>
    <b v="0"/>
    <x v="10"/>
    <x v="1"/>
  </r>
  <r>
    <n v="50475"/>
    <s v="Y"/>
    <s v="Industrial NAICS Cogen"/>
    <s v="GT"/>
    <s v="NG"/>
    <n v="1167931"/>
    <n v="76451"/>
    <n v="2019"/>
    <n v="15276857.071849942"/>
    <x v="3"/>
    <s v="natural gas"/>
    <b v="0"/>
    <x v="4097"/>
    <x v="0"/>
  </r>
  <r>
    <n v="50476"/>
    <s v="Y"/>
    <s v="Industrial NAICS Cogen"/>
    <s v="HY"/>
    <s v="WAT"/>
    <n v="166583"/>
    <n v="18712.98"/>
    <n v="2019"/>
    <n v="8902002.7809573896"/>
    <x v="0"/>
    <s v="hydro"/>
    <b v="0"/>
    <x v="4098"/>
    <x v="0"/>
  </r>
  <r>
    <n v="50476"/>
    <s v="Y"/>
    <s v="Industrial NAICS Cogen"/>
    <s v="ST"/>
    <s v="BIT"/>
    <n v="0"/>
    <n v="0"/>
    <n v="2019"/>
    <s v=""/>
    <x v="2"/>
    <s v="hard coal"/>
    <b v="0"/>
    <x v="5"/>
    <x v="1"/>
  </r>
  <r>
    <n v="50476"/>
    <s v="Y"/>
    <s v="Industrial NAICS Cogen"/>
    <s v="ST"/>
    <s v="BLQ"/>
    <n v="74541"/>
    <n v="14685.53"/>
    <n v="2019"/>
    <n v="5075812.7217744272"/>
    <x v="8"/>
    <s v="biomass"/>
    <b v="0"/>
    <x v="4099"/>
    <x v="0"/>
  </r>
  <r>
    <n v="50476"/>
    <s v="Y"/>
    <s v="Industrial NAICS Cogen"/>
    <s v="ST"/>
    <s v="DFO"/>
    <n v="137"/>
    <n v="27.015999999999998"/>
    <n v="2019"/>
    <n v="5071068.9961504303"/>
    <x v="4"/>
    <s v="heavy or residual fuel oil"/>
    <b v="0"/>
    <x v="4100"/>
    <x v="0"/>
  </r>
  <r>
    <n v="50476"/>
    <s v="Y"/>
    <s v="Industrial NAICS Cogen"/>
    <s v="ST"/>
    <s v="NG"/>
    <n v="216686"/>
    <n v="42689.769"/>
    <n v="2019"/>
    <n v="5075829.7614587704"/>
    <x v="3"/>
    <s v="natural gas"/>
    <b v="0"/>
    <x v="4101"/>
    <x v="0"/>
  </r>
  <r>
    <n v="50476"/>
    <s v="Y"/>
    <s v="Industrial NAICS Cogen"/>
    <s v="ST"/>
    <s v="OBG"/>
    <n v="12253"/>
    <n v="2414.1930000000002"/>
    <n v="2019"/>
    <n v="5075402.00804161"/>
    <x v="8"/>
    <s v="biomass"/>
    <b v="0"/>
    <x v="4102"/>
    <x v="0"/>
  </r>
  <r>
    <n v="50476"/>
    <s v="Y"/>
    <s v="Industrial NAICS Cogen"/>
    <s v="ST"/>
    <s v="OBS"/>
    <n v="1724"/>
    <n v="339.34899999999999"/>
    <n v="2019"/>
    <n v="5080315.545353014"/>
    <x v="8"/>
    <s v="biomass"/>
    <b v="0"/>
    <x v="4103"/>
    <x v="0"/>
  </r>
  <r>
    <n v="50476"/>
    <s v="Y"/>
    <s v="Industrial NAICS Cogen"/>
    <s v="ST"/>
    <s v="RFO"/>
    <n v="0"/>
    <n v="0"/>
    <n v="2019"/>
    <s v=""/>
    <x v="4"/>
    <s v="heavy or residual fuel oil"/>
    <b v="0"/>
    <x v="10"/>
    <x v="1"/>
  </r>
  <r>
    <n v="50476"/>
    <s v="Y"/>
    <s v="Industrial NAICS Cogen"/>
    <s v="ST"/>
    <s v="WDS"/>
    <n v="192847"/>
    <n v="37993.527000000002"/>
    <n v="2019"/>
    <n v="5075785.6726489225"/>
    <x v="8"/>
    <s v="biomass"/>
    <b v="0"/>
    <x v="4104"/>
    <x v="0"/>
  </r>
  <r>
    <n v="50479"/>
    <s v="Y"/>
    <s v="Industrial NAICS Cogen"/>
    <s v="HY"/>
    <s v="WAT"/>
    <n v="1247"/>
    <n v="140"/>
    <n v="2019"/>
    <n v="8907142.8571428563"/>
    <x v="0"/>
    <s v="hydro"/>
    <b v="0"/>
    <x v="4105"/>
    <x v="1"/>
  </r>
  <r>
    <n v="50479"/>
    <s v="Y"/>
    <s v="Industrial NAICS Cogen"/>
    <s v="ST"/>
    <s v="BIT"/>
    <n v="0"/>
    <n v="0"/>
    <n v="2019"/>
    <s v=""/>
    <x v="2"/>
    <s v="hard coal"/>
    <b v="0"/>
    <x v="5"/>
    <x v="1"/>
  </r>
  <r>
    <n v="50479"/>
    <s v="Y"/>
    <s v="Industrial NAICS Cogen"/>
    <s v="ST"/>
    <s v="DFO"/>
    <n v="0"/>
    <n v="0"/>
    <n v="2019"/>
    <s v=""/>
    <x v="4"/>
    <s v="heavy or residual fuel oil"/>
    <b v="0"/>
    <x v="10"/>
    <x v="1"/>
  </r>
  <r>
    <n v="50479"/>
    <s v="Y"/>
    <s v="Industrial NAICS Cogen"/>
    <s v="ST"/>
    <s v="NG"/>
    <n v="78451"/>
    <n v="17042.351999999999"/>
    <n v="2019"/>
    <n v="4603296.5402897438"/>
    <x v="3"/>
    <s v="natural gas"/>
    <b v="0"/>
    <x v="4106"/>
    <x v="0"/>
  </r>
  <r>
    <n v="50479"/>
    <s v="Y"/>
    <s v="Industrial NAICS Cogen"/>
    <s v="ST"/>
    <s v="OBS"/>
    <n v="9187"/>
    <n v="1995.587"/>
    <n v="2019"/>
    <n v="4603657.9713137038"/>
    <x v="8"/>
    <s v="biomass"/>
    <b v="0"/>
    <x v="4107"/>
    <x v="0"/>
  </r>
  <r>
    <n v="50479"/>
    <s v="Y"/>
    <s v="Industrial NAICS Cogen"/>
    <s v="ST"/>
    <s v="WDS"/>
    <n v="150377"/>
    <n v="32666.061000000002"/>
    <n v="2019"/>
    <n v="4603462.9029805586"/>
    <x v="8"/>
    <s v="biomass"/>
    <b v="0"/>
    <x v="4108"/>
    <x v="0"/>
  </r>
  <r>
    <n v="50481"/>
    <s v="Y"/>
    <s v="Industrial NAICS Cogen"/>
    <s v="ST"/>
    <s v="BIT"/>
    <n v="2341950"/>
    <n v="430502.07"/>
    <n v="2019"/>
    <n v="5440043.528710559"/>
    <x v="2"/>
    <s v="hard coal"/>
    <b v="0"/>
    <x v="4109"/>
    <x v="0"/>
  </r>
  <r>
    <n v="50481"/>
    <s v="Y"/>
    <s v="Industrial NAICS Cogen"/>
    <s v="ST"/>
    <s v="NG"/>
    <n v="3273000"/>
    <n v="601649.23"/>
    <n v="2019"/>
    <n v="5440046.8525489513"/>
    <x v="3"/>
    <s v="natural gas"/>
    <b v="0"/>
    <x v="4110"/>
    <x v="0"/>
  </r>
  <r>
    <n v="50481"/>
    <s v="Y"/>
    <s v="Industrial NAICS Cogen"/>
    <s v="ST"/>
    <s v="OG"/>
    <n v="60770"/>
    <n v="11171.044"/>
    <n v="2019"/>
    <n v="5439957.089059894"/>
    <x v="7"/>
    <s v="other"/>
    <b v="0"/>
    <x v="4111"/>
    <x v="0"/>
  </r>
  <r>
    <n v="50481"/>
    <s v="Y"/>
    <s v="Industrial NAICS Cogen"/>
    <s v="ST"/>
    <s v="OTH"/>
    <n v="1465"/>
    <n v="269.35399999999998"/>
    <n v="2019"/>
    <n v="5438939.0913073504"/>
    <x v="7"/>
    <s v="other"/>
    <b v="0"/>
    <x v="4112"/>
    <x v="0"/>
  </r>
  <r>
    <n v="50481"/>
    <s v="Y"/>
    <s v="Industrial NAICS Cogen"/>
    <s v="ST"/>
    <s v="SLW"/>
    <n v="41096"/>
    <n v="7554.308"/>
    <n v="2019"/>
    <n v="5440074.7229263093"/>
    <x v="8"/>
    <s v="biomass"/>
    <b v="0"/>
    <x v="4113"/>
    <x v="0"/>
  </r>
  <r>
    <n v="50482"/>
    <s v="Y"/>
    <s v="Industrial NAICS Cogen"/>
    <s v="ST"/>
    <s v="AB"/>
    <n v="1660762"/>
    <n v="238741.53"/>
    <n v="2019"/>
    <n v="6956317.9895848036"/>
    <x v="8"/>
    <s v="biomass"/>
    <b v="0"/>
    <x v="4114"/>
    <x v="0"/>
  </r>
  <r>
    <n v="50482"/>
    <s v="Y"/>
    <s v="Industrial NAICS Cogen"/>
    <s v="ST"/>
    <s v="DFO"/>
    <n v="4924"/>
    <n v="707.80499999999995"/>
    <n v="2019"/>
    <n v="6956718.3051829254"/>
    <x v="4"/>
    <s v="heavy or residual fuel oil"/>
    <b v="0"/>
    <x v="4115"/>
    <x v="0"/>
  </r>
  <r>
    <n v="50482"/>
    <s v="Y"/>
    <s v="Industrial NAICS Cogen"/>
    <s v="ST"/>
    <s v="NG"/>
    <n v="952"/>
    <n v="136.66300000000001"/>
    <n v="2019"/>
    <n v="6966040.5523075005"/>
    <x v="3"/>
    <s v="natural gas"/>
    <b v="0"/>
    <x v="4116"/>
    <x v="0"/>
  </r>
  <r>
    <n v="50485"/>
    <s v="N"/>
    <s v="NAICS-22 Non-Cogen"/>
    <s v="WT"/>
    <s v="WND"/>
    <n v="44352"/>
    <n v="4982"/>
    <n v="2019"/>
    <n v="8902448.8157366514"/>
    <x v="9"/>
    <s v="wind"/>
    <b v="1"/>
    <x v="4117"/>
    <x v="1"/>
  </r>
  <r>
    <n v="50487"/>
    <s v="N"/>
    <s v="Industrial NAICS Non-Cogen"/>
    <s v="ST"/>
    <s v="PUR"/>
    <n v="0"/>
    <n v="0"/>
    <n v="2019"/>
    <s v=""/>
    <x v="7"/>
    <s v="other"/>
    <b v="0"/>
    <x v="39"/>
    <x v="1"/>
  </r>
  <r>
    <n v="50488"/>
    <s v="N"/>
    <s v="Industrial NAICS Non-Cogen"/>
    <s v="ST"/>
    <s v="PUR"/>
    <n v="1545227"/>
    <n v="173582"/>
    <n v="2019"/>
    <n v="8902000.2073947769"/>
    <x v="7"/>
    <s v="other"/>
    <b v="0"/>
    <x v="4118"/>
    <x v="0"/>
  </r>
  <r>
    <n v="50489"/>
    <s v="Y"/>
    <s v="Industrial NAICS Cogen"/>
    <s v="GT"/>
    <s v="NG"/>
    <n v="7760192"/>
    <n v="1831009"/>
    <n v="2019"/>
    <n v="4238205.2737042801"/>
    <x v="3"/>
    <s v="natural gas"/>
    <b v="0"/>
    <x v="4119"/>
    <x v="0"/>
  </r>
  <r>
    <n v="50489"/>
    <s v="Y"/>
    <s v="Industrial NAICS Cogen"/>
    <s v="ST"/>
    <s v="NG"/>
    <n v="1231258"/>
    <n v="265319.53000000003"/>
    <n v="2019"/>
    <n v="4640661.01730242"/>
    <x v="3"/>
    <s v="natural gas"/>
    <b v="0"/>
    <x v="4120"/>
    <x v="0"/>
  </r>
  <r>
    <n v="50489"/>
    <s v="Y"/>
    <s v="Industrial NAICS Cogen"/>
    <s v="ST"/>
    <s v="OG"/>
    <n v="166212"/>
    <n v="35862.472999999998"/>
    <n v="2019"/>
    <n v="4634705.4761114772"/>
    <x v="7"/>
    <s v="other"/>
    <b v="0"/>
    <x v="4121"/>
    <x v="0"/>
  </r>
  <r>
    <n v="50491"/>
    <s v="Y"/>
    <s v="Industrial NAICS Cogen"/>
    <s v="ST"/>
    <s v="NG"/>
    <n v="2745403"/>
    <n v="641330.56000000006"/>
    <n v="2019"/>
    <n v="4280792.4200586984"/>
    <x v="3"/>
    <s v="natural gas"/>
    <b v="0"/>
    <x v="4122"/>
    <x v="0"/>
  </r>
  <r>
    <n v="50491"/>
    <s v="Y"/>
    <s v="Industrial NAICS Cogen"/>
    <s v="ST"/>
    <s v="OG"/>
    <n v="177992"/>
    <n v="41579.106"/>
    <n v="2019"/>
    <n v="4280803.9210847868"/>
    <x v="7"/>
    <s v="other"/>
    <b v="0"/>
    <x v="4123"/>
    <x v="0"/>
  </r>
  <r>
    <n v="50492"/>
    <s v="Y"/>
    <s v="Commercial NAICS Cogen"/>
    <s v="HY"/>
    <s v="WAT"/>
    <n v="0"/>
    <n v="0"/>
    <n v="2019"/>
    <s v=""/>
    <x v="0"/>
    <s v="hydro"/>
    <b v="0"/>
    <x v="62"/>
    <x v="1"/>
  </r>
  <r>
    <n v="50492"/>
    <s v="Y"/>
    <s v="Commercial NAICS Cogen"/>
    <s v="IC"/>
    <s v="NG"/>
    <n v="0"/>
    <n v="0"/>
    <n v="2019"/>
    <s v=""/>
    <x v="3"/>
    <s v="natural gas"/>
    <b v="0"/>
    <x v="30"/>
    <x v="1"/>
  </r>
  <r>
    <n v="50492"/>
    <s v="Y"/>
    <s v="Commercial NAICS Cogen"/>
    <s v="IC"/>
    <s v="OBG"/>
    <n v="151038"/>
    <n v="11101"/>
    <n v="2019"/>
    <n v="13605801.279164039"/>
    <x v="8"/>
    <s v="biomass"/>
    <b v="0"/>
    <x v="4124"/>
    <x v="0"/>
  </r>
  <r>
    <n v="50493"/>
    <s v="N"/>
    <s v="NAICS-22 Non-Cogen"/>
    <s v="GT"/>
    <s v="NG"/>
    <n v="176264"/>
    <n v="16414"/>
    <n v="2019"/>
    <n v="10738637.748263678"/>
    <x v="3"/>
    <s v="natural gas"/>
    <b v="1"/>
    <x v="4125"/>
    <x v="0"/>
  </r>
  <r>
    <n v="50494"/>
    <s v="N"/>
    <s v="NAICS-22 Non-Cogen"/>
    <s v="GT"/>
    <s v="NG"/>
    <n v="144604"/>
    <n v="13686"/>
    <n v="2019"/>
    <n v="10565833.698670173"/>
    <x v="3"/>
    <s v="natural gas"/>
    <b v="1"/>
    <x v="4126"/>
    <x v="0"/>
  </r>
  <r>
    <n v="50495"/>
    <s v="Y"/>
    <s v="NAICS-22 Cogen"/>
    <s v="GT"/>
    <s v="NG"/>
    <n v="161908"/>
    <n v="16792"/>
    <n v="2019"/>
    <n v="9641972.3677941877"/>
    <x v="3"/>
    <s v="natural gas"/>
    <b v="0"/>
    <x v="4127"/>
    <x v="0"/>
  </r>
  <r>
    <n v="50498"/>
    <s v="Y"/>
    <s v="NAICS-22 Cogen"/>
    <s v="CA"/>
    <s v="DFO"/>
    <n v="0"/>
    <n v="0"/>
    <n v="2019"/>
    <s v=""/>
    <x v="4"/>
    <s v="heavy or residual fuel oil"/>
    <b v="0"/>
    <x v="10"/>
    <x v="1"/>
  </r>
  <r>
    <n v="50498"/>
    <s v="Y"/>
    <s v="NAICS-22 Cogen"/>
    <s v="CA"/>
    <s v="NG"/>
    <n v="4480"/>
    <n v="1739"/>
    <n v="2019"/>
    <n v="2576193.2144910865"/>
    <x v="1"/>
    <s v="natural gas"/>
    <b v="0"/>
    <x v="4128"/>
    <x v="0"/>
  </r>
  <r>
    <n v="50498"/>
    <s v="Y"/>
    <s v="NAICS-22 Cogen"/>
    <s v="CT"/>
    <s v="DFO"/>
    <n v="0"/>
    <n v="0"/>
    <n v="2019"/>
    <s v=""/>
    <x v="4"/>
    <s v="heavy or residual fuel oil"/>
    <b v="0"/>
    <x v="10"/>
    <x v="1"/>
  </r>
  <r>
    <n v="50498"/>
    <s v="Y"/>
    <s v="NAICS-22 Cogen"/>
    <s v="CT"/>
    <s v="NG"/>
    <n v="66165"/>
    <n v="4363"/>
    <n v="2019"/>
    <n v="15165024.066009628"/>
    <x v="1"/>
    <s v="natural gas"/>
    <b v="0"/>
    <x v="4129"/>
    <x v="1"/>
  </r>
  <r>
    <n v="50509"/>
    <s v="Y"/>
    <s v="Industrial NAICS Cogen"/>
    <s v="ST"/>
    <s v="WH"/>
    <n v="1894898"/>
    <n v="212862"/>
    <n v="2019"/>
    <n v="8902002.2361905836"/>
    <x v="7"/>
    <s v="other"/>
    <b v="0"/>
    <x v="4130"/>
    <x v="0"/>
  </r>
  <r>
    <n v="50512"/>
    <s v="N"/>
    <s v="NAICS-22 Non-Cogen"/>
    <s v="HY"/>
    <s v="WAT"/>
    <n v="1647788"/>
    <n v="185103"/>
    <n v="2019"/>
    <n v="8902005.9102229569"/>
    <x v="0"/>
    <s v="hydro"/>
    <b v="1"/>
    <x v="4131"/>
    <x v="0"/>
  </r>
  <r>
    <n v="50513"/>
    <s v="N"/>
    <s v="NAICS-22 Non-Cogen"/>
    <s v="HY"/>
    <s v="WAT"/>
    <n v="51354"/>
    <n v="5769"/>
    <n v="2019"/>
    <n v="8901716.0686427448"/>
    <x v="0"/>
    <s v="hydro"/>
    <b v="1"/>
    <x v="4132"/>
    <x v="0"/>
  </r>
  <r>
    <n v="50514"/>
    <s v="N"/>
    <s v="NAICS-22 Non-Cogen"/>
    <s v="HY"/>
    <s v="WAT"/>
    <n v="150551"/>
    <n v="16912"/>
    <n v="2019"/>
    <n v="8902022.232734153"/>
    <x v="0"/>
    <s v="hydro"/>
    <b v="1"/>
    <x v="4133"/>
    <x v="0"/>
  </r>
  <r>
    <n v="50530"/>
    <s v="Y"/>
    <s v="Industrial NAICS Cogen"/>
    <s v="GT"/>
    <s v="NG"/>
    <n v="671896"/>
    <n v="119649.41"/>
    <n v="2019"/>
    <n v="5615539.6002370594"/>
    <x v="3"/>
    <s v="natural gas"/>
    <b v="0"/>
    <x v="4134"/>
    <x v="0"/>
  </r>
  <r>
    <n v="50530"/>
    <s v="Y"/>
    <s v="Industrial NAICS Cogen"/>
    <s v="GT"/>
    <s v="OG"/>
    <n v="1240205"/>
    <n v="220852.57"/>
    <n v="2019"/>
    <n v="5615533.4755669804"/>
    <x v="7"/>
    <s v="other"/>
    <b v="0"/>
    <x v="4135"/>
    <x v="0"/>
  </r>
  <r>
    <n v="50530"/>
    <s v="Y"/>
    <s v="Industrial NAICS Cogen"/>
    <s v="ST"/>
    <s v="NG"/>
    <n v="32930"/>
    <n v="5804.29"/>
    <n v="2019"/>
    <n v="5673389.8547453694"/>
    <x v="3"/>
    <s v="natural gas"/>
    <b v="0"/>
    <x v="4136"/>
    <x v="0"/>
  </r>
  <r>
    <n v="50530"/>
    <s v="Y"/>
    <s v="Industrial NAICS Cogen"/>
    <s v="ST"/>
    <s v="OG"/>
    <n v="99550"/>
    <n v="17546.52"/>
    <n v="2019"/>
    <n v="5673489.6720261332"/>
    <x v="7"/>
    <s v="other"/>
    <b v="0"/>
    <x v="4137"/>
    <x v="0"/>
  </r>
  <r>
    <n v="50532"/>
    <s v="N"/>
    <s v="NAICS-22 Non-Cogen"/>
    <s v="WT"/>
    <s v="WND"/>
    <n v="183487"/>
    <n v="20612"/>
    <n v="2019"/>
    <n v="8901950.3202018235"/>
    <x v="9"/>
    <s v="wind"/>
    <b v="1"/>
    <x v="4138"/>
    <x v="0"/>
  </r>
  <r>
    <n v="50533"/>
    <s v="N"/>
    <s v="NAICS-22 Non-Cogen"/>
    <s v="WT"/>
    <s v="WND"/>
    <n v="274858"/>
    <n v="30876"/>
    <n v="2019"/>
    <n v="8901995.0770825222"/>
    <x v="9"/>
    <s v="wind"/>
    <b v="1"/>
    <x v="4139"/>
    <x v="0"/>
  </r>
  <r>
    <n v="50536"/>
    <s v="N"/>
    <s v="NAICS-22 Non-Cogen"/>
    <s v="WT"/>
    <s v="WND"/>
    <n v="888964"/>
    <n v="99861"/>
    <n v="2019"/>
    <n v="8902013.7991808616"/>
    <x v="9"/>
    <s v="wind"/>
    <b v="1"/>
    <x v="4140"/>
    <x v="0"/>
  </r>
  <r>
    <n v="50537"/>
    <s v="Y"/>
    <s v="Commercial NAICS Cogen"/>
    <s v="GT"/>
    <s v="DFO"/>
    <n v="0"/>
    <n v="0"/>
    <n v="2019"/>
    <s v=""/>
    <x v="4"/>
    <s v="heavy or residual fuel oil"/>
    <b v="0"/>
    <x v="10"/>
    <x v="1"/>
  </r>
  <r>
    <n v="50537"/>
    <s v="Y"/>
    <s v="Commercial NAICS Cogen"/>
    <s v="GT"/>
    <s v="NG"/>
    <n v="187391"/>
    <n v="29220"/>
    <n v="2019"/>
    <n v="6413107.4606433949"/>
    <x v="3"/>
    <s v="natural gas"/>
    <b v="0"/>
    <x v="4141"/>
    <x v="0"/>
  </r>
  <r>
    <n v="50539"/>
    <s v="N"/>
    <s v="NAICS-22 Non-Cogen"/>
    <s v="HY"/>
    <s v="WAT"/>
    <n v="37139"/>
    <n v="4172"/>
    <n v="2019"/>
    <n v="8901965.4841802493"/>
    <x v="0"/>
    <s v="hydro"/>
    <b v="1"/>
    <x v="4142"/>
    <x v="0"/>
  </r>
  <r>
    <n v="50540"/>
    <s v="N"/>
    <s v="Industrial NAICS Non-Cogen"/>
    <s v="OT"/>
    <s v="NG"/>
    <n v="0"/>
    <n v="0"/>
    <n v="2019"/>
    <s v=""/>
    <x v="7"/>
    <s v="natural gas"/>
    <b v="0"/>
    <x v="39"/>
    <x v="1"/>
  </r>
  <r>
    <n v="50540"/>
    <s v="N"/>
    <s v="Industrial NAICS Non-Cogen"/>
    <s v="OT"/>
    <s v="OG"/>
    <n v="0"/>
    <n v="0"/>
    <n v="2019"/>
    <s v=""/>
    <x v="7"/>
    <s v="other"/>
    <b v="0"/>
    <x v="39"/>
    <x v="1"/>
  </r>
  <r>
    <n v="50544"/>
    <s v="Y"/>
    <s v="Industrial NAICS Cogen"/>
    <s v="ST"/>
    <s v="BLQ"/>
    <n v="102412"/>
    <n v="21905.929"/>
    <n v="2019"/>
    <n v="4675081.3444159348"/>
    <x v="8"/>
    <s v="biomass"/>
    <b v="0"/>
    <x v="4143"/>
    <x v="0"/>
  </r>
  <r>
    <n v="50544"/>
    <s v="Y"/>
    <s v="Industrial NAICS Cogen"/>
    <s v="ST"/>
    <s v="NG"/>
    <n v="12341"/>
    <n v="2639.9949999999999"/>
    <n v="2019"/>
    <n v="4674630.0655872459"/>
    <x v="3"/>
    <s v="natural gas"/>
    <b v="0"/>
    <x v="4144"/>
    <x v="0"/>
  </r>
  <r>
    <n v="50544"/>
    <s v="Y"/>
    <s v="Industrial NAICS Cogen"/>
    <s v="ST"/>
    <s v="PG"/>
    <n v="434"/>
    <n v="93.07"/>
    <n v="2019"/>
    <n v="4663156.7637262279"/>
    <x v="7"/>
    <s v="other"/>
    <b v="0"/>
    <x v="4145"/>
    <x v="0"/>
  </r>
  <r>
    <n v="50544"/>
    <s v="Y"/>
    <s v="Industrial NAICS Cogen"/>
    <s v="ST"/>
    <s v="SLW"/>
    <n v="0"/>
    <n v="0"/>
    <n v="2019"/>
    <s v=""/>
    <x v="8"/>
    <s v="biomass"/>
    <b v="0"/>
    <x v="67"/>
    <x v="1"/>
  </r>
  <r>
    <n v="50544"/>
    <s v="Y"/>
    <s v="Industrial NAICS Cogen"/>
    <s v="ST"/>
    <s v="WDS"/>
    <n v="56680"/>
    <n v="12123.671"/>
    <n v="2019"/>
    <n v="4675151.6104321871"/>
    <x v="8"/>
    <s v="biomass"/>
    <b v="0"/>
    <x v="4146"/>
    <x v="0"/>
  </r>
  <r>
    <n v="50544"/>
    <s v="Y"/>
    <s v="Industrial NAICS Cogen"/>
    <s v="ST"/>
    <s v="WO"/>
    <n v="7130"/>
    <n v="1525.4559999999999"/>
    <n v="2019"/>
    <n v="4674012.2297857171"/>
    <x v="13"/>
    <s v="crude oil"/>
    <b v="0"/>
    <x v="4147"/>
    <x v="0"/>
  </r>
  <r>
    <n v="50545"/>
    <s v="N"/>
    <s v="NAICS-22 Non-Cogen"/>
    <s v="HY"/>
    <s v="WAT"/>
    <n v="643553"/>
    <n v="72293"/>
    <n v="2019"/>
    <n v="8902009.876474902"/>
    <x v="0"/>
    <s v="hydro"/>
    <b v="1"/>
    <x v="4148"/>
    <x v="0"/>
  </r>
  <r>
    <n v="50546"/>
    <s v="N"/>
    <s v="NAICS-22 Non-Cogen"/>
    <s v="HY"/>
    <s v="WAT"/>
    <n v="127077"/>
    <n v="14275"/>
    <n v="2019"/>
    <n v="8902066.5499124359"/>
    <x v="0"/>
    <s v="hydro"/>
    <b v="1"/>
    <x v="4149"/>
    <x v="0"/>
  </r>
  <r>
    <n v="50552"/>
    <s v="N"/>
    <s v="NAICS-22 Non-Cogen"/>
    <s v="WT"/>
    <s v="WND"/>
    <n v="426665"/>
    <n v="47929"/>
    <n v="2019"/>
    <n v="8902021.7404911444"/>
    <x v="9"/>
    <s v="wind"/>
    <b v="1"/>
    <x v="4150"/>
    <x v="0"/>
  </r>
  <r>
    <n v="50553"/>
    <s v="N"/>
    <s v="NAICS-22 Non-Cogen"/>
    <s v="WT"/>
    <s v="WND"/>
    <n v="253707"/>
    <n v="28500"/>
    <n v="2019"/>
    <n v="8902000"/>
    <x v="9"/>
    <s v="wind"/>
    <b v="1"/>
    <x v="4151"/>
    <x v="0"/>
  </r>
  <r>
    <n v="50555"/>
    <s v="N"/>
    <s v="Electric Utility"/>
    <s v="CA"/>
    <s v="DFO"/>
    <n v="32384"/>
    <n v="0"/>
    <n v="2019"/>
    <s v=""/>
    <x v="4"/>
    <s v="heavy or residual fuel oil"/>
    <b v="1"/>
    <x v="10"/>
    <x v="1"/>
  </r>
  <r>
    <n v="50555"/>
    <s v="N"/>
    <s v="Electric Utility"/>
    <s v="CA"/>
    <s v="NG"/>
    <n v="0"/>
    <n v="0"/>
    <n v="2019"/>
    <s v=""/>
    <x v="1"/>
    <s v="natural gas"/>
    <b v="1"/>
    <x v="435"/>
    <x v="1"/>
  </r>
  <r>
    <n v="50555"/>
    <s v="N"/>
    <s v="Electric Utility"/>
    <s v="CT"/>
    <s v="DFO"/>
    <n v="0"/>
    <n v="1496"/>
    <n v="2019"/>
    <n v="0"/>
    <x v="4"/>
    <s v="heavy or residual fuel oil"/>
    <b v="1"/>
    <x v="283"/>
    <x v="0"/>
  </r>
  <r>
    <n v="50555"/>
    <s v="N"/>
    <s v="Electric Utility"/>
    <s v="CT"/>
    <s v="NG"/>
    <n v="0"/>
    <n v="1496"/>
    <n v="2019"/>
    <n v="0"/>
    <x v="1"/>
    <s v="natural gas"/>
    <b v="1"/>
    <x v="91"/>
    <x v="0"/>
  </r>
  <r>
    <n v="50558"/>
    <s v="N"/>
    <s v="Electric Utility"/>
    <s v="CA"/>
    <s v="NG"/>
    <n v="0"/>
    <n v="26886"/>
    <n v="2019"/>
    <n v="0"/>
    <x v="1"/>
    <s v="natural gas"/>
    <b v="1"/>
    <x v="91"/>
    <x v="0"/>
  </r>
  <r>
    <n v="50558"/>
    <s v="N"/>
    <s v="Electric Utility"/>
    <s v="CT"/>
    <s v="NG"/>
    <n v="2005885"/>
    <n v="209392"/>
    <n v="2019"/>
    <n v="9579568.4648888204"/>
    <x v="1"/>
    <s v="natural gas"/>
    <b v="1"/>
    <x v="4152"/>
    <x v="0"/>
  </r>
  <r>
    <n v="50560"/>
    <s v="N"/>
    <s v="NAICS-22 Non-Cogen"/>
    <s v="ST"/>
    <s v="PG"/>
    <n v="0"/>
    <n v="0"/>
    <n v="2019"/>
    <s v=""/>
    <x v="7"/>
    <s v="other"/>
    <b v="1"/>
    <x v="39"/>
    <x v="1"/>
  </r>
  <r>
    <n v="50560"/>
    <s v="N"/>
    <s v="NAICS-22 Non-Cogen"/>
    <s v="ST"/>
    <s v="WDS"/>
    <n v="2151946"/>
    <n v="134869"/>
    <n v="2019"/>
    <n v="15955823.799390521"/>
    <x v="8"/>
    <s v="biomass"/>
    <b v="1"/>
    <x v="4153"/>
    <x v="0"/>
  </r>
  <r>
    <n v="50561"/>
    <s v="N"/>
    <s v="NAICS-22 Non-Cogen"/>
    <s v="CA"/>
    <s v="NG"/>
    <n v="0"/>
    <n v="191705"/>
    <n v="2019"/>
    <n v="0"/>
    <x v="1"/>
    <s v="natural gas"/>
    <b v="1"/>
    <x v="91"/>
    <x v="0"/>
  </r>
  <r>
    <n v="50561"/>
    <s v="N"/>
    <s v="NAICS-22 Non-Cogen"/>
    <s v="CT"/>
    <s v="DFO"/>
    <n v="0"/>
    <n v="0"/>
    <n v="2019"/>
    <s v=""/>
    <x v="4"/>
    <s v="heavy or residual fuel oil"/>
    <b v="1"/>
    <x v="10"/>
    <x v="1"/>
  </r>
  <r>
    <n v="50561"/>
    <s v="N"/>
    <s v="NAICS-22 Non-Cogen"/>
    <s v="CT"/>
    <s v="NG"/>
    <n v="5683605"/>
    <n v="462700"/>
    <n v="2019"/>
    <n v="12283563.864274908"/>
    <x v="1"/>
    <s v="natural gas"/>
    <b v="1"/>
    <x v="4154"/>
    <x v="0"/>
  </r>
  <r>
    <n v="50563"/>
    <s v="N"/>
    <s v="NAICS-22 Non-Cogen"/>
    <s v="GT"/>
    <s v="LFG"/>
    <n v="644480"/>
    <n v="32950"/>
    <n v="2019"/>
    <n v="19559332.321699545"/>
    <x v="8"/>
    <s v="biomass"/>
    <b v="1"/>
    <x v="4155"/>
    <x v="1"/>
  </r>
  <r>
    <n v="50564"/>
    <s v="N"/>
    <s v="NAICS-22 Non-Cogen"/>
    <s v="IC"/>
    <s v="LFG"/>
    <n v="88406"/>
    <n v="7124"/>
    <n v="2019"/>
    <n v="12409601.34755755"/>
    <x v="8"/>
    <s v="biomass"/>
    <b v="1"/>
    <x v="4156"/>
    <x v="0"/>
  </r>
  <r>
    <n v="50565"/>
    <s v="N"/>
    <s v="NAICS-22 Non-Cogen"/>
    <s v="IC"/>
    <s v="LFG"/>
    <n v="65929"/>
    <n v="4623"/>
    <n v="2019"/>
    <n v="14261085.874972962"/>
    <x v="8"/>
    <s v="biomass"/>
    <b v="1"/>
    <x v="4157"/>
    <x v="0"/>
  </r>
  <r>
    <n v="50566"/>
    <s v="N"/>
    <s v="NAICS-22 Non-Cogen"/>
    <s v="IC"/>
    <s v="LFG"/>
    <n v="0"/>
    <n v="0"/>
    <n v="2019"/>
    <s v=""/>
    <x v="8"/>
    <s v="biomass"/>
    <b v="1"/>
    <x v="67"/>
    <x v="1"/>
  </r>
  <r>
    <n v="50566"/>
    <s v="N"/>
    <s v="NAICS-22 Non-Cogen"/>
    <s v="IC"/>
    <s v="NG"/>
    <n v="209012"/>
    <n v="19378"/>
    <n v="2019"/>
    <n v="10786046.031582206"/>
    <x v="3"/>
    <s v="natural gas"/>
    <b v="1"/>
    <x v="4158"/>
    <x v="0"/>
  </r>
  <r>
    <n v="50568"/>
    <s v="N"/>
    <s v="NAICS-22 Non-Cogen"/>
    <s v="IC"/>
    <s v="LFG"/>
    <n v="721003"/>
    <n v="65666"/>
    <n v="2019"/>
    <n v="10979852.587335913"/>
    <x v="8"/>
    <s v="biomass"/>
    <b v="1"/>
    <x v="4159"/>
    <x v="0"/>
  </r>
  <r>
    <n v="50569"/>
    <s v="N"/>
    <s v="NAICS-22 Non-Cogen"/>
    <s v="GT"/>
    <s v="LFG"/>
    <n v="685325"/>
    <n v="39164"/>
    <n v="2019"/>
    <n v="17498850.985599019"/>
    <x v="8"/>
    <s v="biomass"/>
    <b v="1"/>
    <x v="4160"/>
    <x v="0"/>
  </r>
  <r>
    <n v="50569"/>
    <s v="N"/>
    <s v="NAICS-22 Non-Cogen"/>
    <s v="IC"/>
    <s v="LFG"/>
    <n v="506433"/>
    <n v="46090"/>
    <n v="2019"/>
    <n v="10987914.949012801"/>
    <x v="8"/>
    <s v="biomass"/>
    <b v="1"/>
    <x v="4161"/>
    <x v="0"/>
  </r>
  <r>
    <n v="50570"/>
    <s v="N"/>
    <s v="NAICS-22 Non-Cogen"/>
    <s v="IC"/>
    <s v="LFG"/>
    <n v="332861"/>
    <n v="27264"/>
    <n v="2019"/>
    <n v="12208810.152582159"/>
    <x v="8"/>
    <s v="biomass"/>
    <b v="1"/>
    <x v="4162"/>
    <x v="0"/>
  </r>
  <r>
    <n v="50571"/>
    <s v="N"/>
    <s v="NAICS-22 Non-Cogen"/>
    <s v="GT"/>
    <s v="LFG"/>
    <n v="726722"/>
    <n v="39752"/>
    <n v="2019"/>
    <n v="18281394.646810222"/>
    <x v="8"/>
    <s v="biomass"/>
    <b v="1"/>
    <x v="4163"/>
    <x v="0"/>
  </r>
  <r>
    <n v="50571"/>
    <s v="N"/>
    <s v="NAICS-22 Non-Cogen"/>
    <s v="IC"/>
    <s v="LFG"/>
    <n v="0"/>
    <n v="0"/>
    <n v="2019"/>
    <s v=""/>
    <x v="8"/>
    <s v="biomass"/>
    <b v="1"/>
    <x v="67"/>
    <x v="1"/>
  </r>
  <r>
    <n v="50572"/>
    <s v="N"/>
    <s v="NAICS-22 Non-Cogen"/>
    <s v="CA"/>
    <s v="LFG"/>
    <n v="0"/>
    <n v="0"/>
    <n v="2019"/>
    <s v=""/>
    <x v="8"/>
    <s v="biomass"/>
    <b v="1"/>
    <x v="67"/>
    <x v="1"/>
  </r>
  <r>
    <n v="50572"/>
    <s v="N"/>
    <s v="NAICS-22 Non-Cogen"/>
    <s v="CT"/>
    <s v="LFG"/>
    <n v="1048711"/>
    <n v="51848"/>
    <n v="2019"/>
    <n v="20226643.264928252"/>
    <x v="8"/>
    <s v="biomass"/>
    <b v="1"/>
    <x v="4164"/>
    <x v="1"/>
  </r>
  <r>
    <n v="50573"/>
    <s v="N"/>
    <s v="NAICS-22 Non-Cogen"/>
    <s v="GT"/>
    <s v="LFG"/>
    <n v="374346"/>
    <n v="20765"/>
    <n v="2019"/>
    <n v="18027738.983867086"/>
    <x v="8"/>
    <s v="biomass"/>
    <b v="1"/>
    <x v="2505"/>
    <x v="0"/>
  </r>
  <r>
    <n v="50575"/>
    <s v="N"/>
    <s v="NAICS-22 Non-Cogen"/>
    <s v="GT"/>
    <s v="LFG"/>
    <n v="333256"/>
    <n v="17795"/>
    <n v="2019"/>
    <n v="18727507.726889577"/>
    <x v="8"/>
    <s v="biomass"/>
    <b v="1"/>
    <x v="4165"/>
    <x v="1"/>
  </r>
  <r>
    <n v="50576"/>
    <s v="N"/>
    <s v="NAICS-22 Non-Cogen"/>
    <s v="GT"/>
    <s v="LFG"/>
    <n v="390707"/>
    <n v="20395"/>
    <n v="2019"/>
    <n v="19156999.264525618"/>
    <x v="8"/>
    <s v="biomass"/>
    <b v="1"/>
    <x v="4166"/>
    <x v="1"/>
  </r>
  <r>
    <n v="50576"/>
    <s v="N"/>
    <s v="NAICS-22 Non-Cogen"/>
    <s v="IC"/>
    <s v="LFG"/>
    <n v="214985"/>
    <n v="17745"/>
    <n v="2019"/>
    <n v="12115243.730628347"/>
    <x v="8"/>
    <s v="biomass"/>
    <b v="1"/>
    <x v="4167"/>
    <x v="0"/>
  </r>
  <r>
    <n v="50577"/>
    <s v="N"/>
    <s v="NAICS-22 Non-Cogen"/>
    <s v="GT"/>
    <s v="LFG"/>
    <n v="1518711"/>
    <n v="87718"/>
    <n v="2019"/>
    <n v="17313561.640712284"/>
    <x v="8"/>
    <s v="biomass"/>
    <b v="1"/>
    <x v="4168"/>
    <x v="0"/>
  </r>
  <r>
    <n v="50611"/>
    <s v="N"/>
    <s v="NAICS-22 Non-Cogen"/>
    <s v="ST"/>
    <s v="DFO"/>
    <n v="23003"/>
    <n v="1299.2"/>
    <n v="2019"/>
    <n v="17705511.083743844"/>
    <x v="4"/>
    <s v="heavy or residual fuel oil"/>
    <b v="1"/>
    <x v="4169"/>
    <x v="0"/>
  </r>
  <r>
    <n v="50611"/>
    <s v="N"/>
    <s v="NAICS-22 Non-Cogen"/>
    <s v="ST"/>
    <s v="WC"/>
    <n v="2209509"/>
    <n v="126088.8"/>
    <n v="2019"/>
    <n v="17523435.864248052"/>
    <x v="2"/>
    <s v="hard coal"/>
    <b v="1"/>
    <x v="4170"/>
    <x v="1"/>
  </r>
  <r>
    <n v="50612"/>
    <s v="Y"/>
    <s v="NAICS-22 Cogen"/>
    <s v="GT"/>
    <s v="NG"/>
    <n v="118585"/>
    <n v="15387"/>
    <n v="2019"/>
    <n v="7706830.4412816018"/>
    <x v="3"/>
    <s v="natural gas"/>
    <b v="0"/>
    <x v="4171"/>
    <x v="0"/>
  </r>
  <r>
    <n v="50614"/>
    <s v="Y"/>
    <s v="Industrial NAICS Cogen"/>
    <s v="HY"/>
    <s v="WAT"/>
    <n v="182846"/>
    <n v="20540"/>
    <n v="2019"/>
    <n v="8901947.419668939"/>
    <x v="0"/>
    <s v="hydro"/>
    <b v="0"/>
    <x v="4172"/>
    <x v="0"/>
  </r>
  <r>
    <n v="50614"/>
    <s v="Y"/>
    <s v="Industrial NAICS Cogen"/>
    <s v="ST"/>
    <s v="BIT"/>
    <n v="232412"/>
    <n v="44275.375"/>
    <n v="2019"/>
    <n v="5249238.4310691897"/>
    <x v="2"/>
    <s v="hard coal"/>
    <b v="0"/>
    <x v="4173"/>
    <x v="0"/>
  </r>
  <r>
    <n v="50614"/>
    <s v="Y"/>
    <s v="Industrial NAICS Cogen"/>
    <s v="ST"/>
    <s v="BLQ"/>
    <n v="269477"/>
    <n v="51336.298999999999"/>
    <n v="2019"/>
    <n v="5249248.6846393039"/>
    <x v="8"/>
    <s v="biomass"/>
    <b v="0"/>
    <x v="4174"/>
    <x v="0"/>
  </r>
  <r>
    <n v="50614"/>
    <s v="Y"/>
    <s v="Industrial NAICS Cogen"/>
    <s v="ST"/>
    <s v="DFO"/>
    <n v="0"/>
    <n v="0"/>
    <n v="2019"/>
    <s v=""/>
    <x v="4"/>
    <s v="heavy or residual fuel oil"/>
    <b v="0"/>
    <x v="10"/>
    <x v="1"/>
  </r>
  <r>
    <n v="50614"/>
    <s v="Y"/>
    <s v="Industrial NAICS Cogen"/>
    <s v="ST"/>
    <s v="NG"/>
    <n v="7723"/>
    <n v="1471.4590000000001"/>
    <n v="2019"/>
    <n v="5248532.2390905889"/>
    <x v="3"/>
    <s v="natural gas"/>
    <b v="0"/>
    <x v="4175"/>
    <x v="0"/>
  </r>
  <r>
    <n v="50614"/>
    <s v="Y"/>
    <s v="Industrial NAICS Cogen"/>
    <s v="ST"/>
    <s v="RFO"/>
    <n v="2098"/>
    <n v="399.64499999999998"/>
    <n v="2019"/>
    <n v="5249659.0724267783"/>
    <x v="4"/>
    <s v="heavy or residual fuel oil"/>
    <b v="0"/>
    <x v="4176"/>
    <x v="0"/>
  </r>
  <r>
    <n v="50614"/>
    <s v="Y"/>
    <s v="Industrial NAICS Cogen"/>
    <s v="ST"/>
    <s v="SLW"/>
    <n v="4900"/>
    <n v="933.447"/>
    <n v="2019"/>
    <n v="5249360.7028572587"/>
    <x v="8"/>
    <s v="biomass"/>
    <b v="0"/>
    <x v="4177"/>
    <x v="0"/>
  </r>
  <r>
    <n v="50614"/>
    <s v="Y"/>
    <s v="Industrial NAICS Cogen"/>
    <s v="ST"/>
    <s v="WDS"/>
    <n v="41742"/>
    <n v="7951.7749999999996"/>
    <n v="2019"/>
    <n v="5249394.0032256953"/>
    <x v="8"/>
    <s v="biomass"/>
    <b v="0"/>
    <x v="4178"/>
    <x v="0"/>
  </r>
  <r>
    <n v="50621"/>
    <s v="Y"/>
    <s v="Commercial NAICS Cogen"/>
    <s v="GT"/>
    <s v="DFO"/>
    <n v="5"/>
    <n v="1.004"/>
    <n v="2019"/>
    <n v="4980079.6812749002"/>
    <x v="4"/>
    <s v="heavy or residual fuel oil"/>
    <b v="0"/>
    <x v="4179"/>
    <x v="0"/>
  </r>
  <r>
    <n v="50621"/>
    <s v="Y"/>
    <s v="Commercial NAICS Cogen"/>
    <s v="GT"/>
    <s v="NG"/>
    <n v="128500"/>
    <n v="25031.995999999999"/>
    <n v="2019"/>
    <n v="5133430.0309092412"/>
    <x v="3"/>
    <s v="natural gas"/>
    <b v="0"/>
    <x v="4180"/>
    <x v="0"/>
  </r>
  <r>
    <n v="50621"/>
    <s v="Y"/>
    <s v="Commercial NAICS Cogen"/>
    <s v="GT"/>
    <s v="RFO"/>
    <n v="0"/>
    <n v="0"/>
    <n v="2019"/>
    <s v=""/>
    <x v="4"/>
    <s v="heavy or residual fuel oil"/>
    <b v="0"/>
    <x v="10"/>
    <x v="1"/>
  </r>
  <r>
    <n v="50621"/>
    <s v="Y"/>
    <s v="Commercial NAICS Cogen"/>
    <s v="IC"/>
    <s v="NG"/>
    <n v="7619"/>
    <n v="1742"/>
    <n v="2019"/>
    <n v="4373708.3811710682"/>
    <x v="3"/>
    <s v="natural gas"/>
    <b v="0"/>
    <x v="4181"/>
    <x v="0"/>
  </r>
  <r>
    <n v="50621"/>
    <s v="Y"/>
    <s v="Commercial NAICS Cogen"/>
    <s v="ST"/>
    <s v="DFO"/>
    <n v="0"/>
    <n v="0"/>
    <n v="2019"/>
    <s v=""/>
    <x v="4"/>
    <s v="heavy or residual fuel oil"/>
    <b v="0"/>
    <x v="10"/>
    <x v="1"/>
  </r>
  <r>
    <n v="50621"/>
    <s v="Y"/>
    <s v="Commercial NAICS Cogen"/>
    <s v="ST"/>
    <s v="NG"/>
    <n v="0"/>
    <n v="0"/>
    <n v="2019"/>
    <s v=""/>
    <x v="3"/>
    <s v="natural gas"/>
    <b v="0"/>
    <x v="30"/>
    <x v="1"/>
  </r>
  <r>
    <n v="50622"/>
    <s v="Y"/>
    <s v="Industrial NAICS Cogen"/>
    <s v="GT"/>
    <s v="NG"/>
    <n v="661798"/>
    <n v="78487"/>
    <n v="2019"/>
    <n v="8431944.1436161418"/>
    <x v="3"/>
    <s v="natural gas"/>
    <b v="0"/>
    <x v="4182"/>
    <x v="0"/>
  </r>
  <r>
    <n v="50623"/>
    <s v="Y"/>
    <s v="Industrial NAICS Cogen"/>
    <s v="GT"/>
    <s v="NG"/>
    <n v="0"/>
    <n v="0"/>
    <n v="2019"/>
    <s v=""/>
    <x v="3"/>
    <s v="natural gas"/>
    <b v="0"/>
    <x v="30"/>
    <x v="1"/>
  </r>
  <r>
    <n v="50624"/>
    <s v="Y"/>
    <s v="Industrial NAICS Cogen"/>
    <s v="GT"/>
    <s v="NG"/>
    <n v="0"/>
    <n v="0"/>
    <n v="2019"/>
    <s v=""/>
    <x v="3"/>
    <s v="natural gas"/>
    <b v="0"/>
    <x v="30"/>
    <x v="1"/>
  </r>
  <r>
    <n v="50624"/>
    <s v="Y"/>
    <s v="Industrial NAICS Cogen"/>
    <s v="GT"/>
    <s v="OG"/>
    <n v="563269"/>
    <n v="111515"/>
    <n v="2019"/>
    <n v="5051060.3954624934"/>
    <x v="7"/>
    <s v="other"/>
    <b v="0"/>
    <x v="4183"/>
    <x v="0"/>
  </r>
  <r>
    <n v="50624"/>
    <s v="Y"/>
    <s v="Industrial NAICS Cogen"/>
    <s v="ST"/>
    <s v="WH"/>
    <n v="619047"/>
    <n v="69540"/>
    <n v="2019"/>
    <n v="8902027.610008629"/>
    <x v="7"/>
    <s v="other"/>
    <b v="0"/>
    <x v="4184"/>
    <x v="0"/>
  </r>
  <r>
    <n v="50625"/>
    <s v="Y"/>
    <s v="Industrial NAICS Cogen"/>
    <s v="GT"/>
    <s v="NG"/>
    <n v="21676342"/>
    <n v="3499489"/>
    <n v="2019"/>
    <n v="6194144.9165863935"/>
    <x v="3"/>
    <s v="natural gas"/>
    <b v="0"/>
    <x v="4185"/>
    <x v="0"/>
  </r>
  <r>
    <n v="50625"/>
    <s v="Y"/>
    <s v="Industrial NAICS Cogen"/>
    <s v="OT"/>
    <s v="OG"/>
    <n v="0"/>
    <n v="0"/>
    <n v="2019"/>
    <s v=""/>
    <x v="7"/>
    <s v="other"/>
    <b v="0"/>
    <x v="39"/>
    <x v="1"/>
  </r>
  <r>
    <n v="50625"/>
    <s v="Y"/>
    <s v="Industrial NAICS Cogen"/>
    <s v="ST"/>
    <s v="NG"/>
    <n v="5398194"/>
    <n v="474636.04"/>
    <n v="2019"/>
    <n v="11373333.55469593"/>
    <x v="3"/>
    <s v="natural gas"/>
    <b v="0"/>
    <x v="4186"/>
    <x v="0"/>
  </r>
  <r>
    <n v="50625"/>
    <s v="Y"/>
    <s v="Industrial NAICS Cogen"/>
    <s v="ST"/>
    <s v="OG"/>
    <n v="1331020"/>
    <n v="117029.96"/>
    <n v="2019"/>
    <n v="11373326.966872415"/>
    <x v="7"/>
    <s v="other"/>
    <b v="0"/>
    <x v="4187"/>
    <x v="0"/>
  </r>
  <r>
    <n v="50627"/>
    <s v="Y"/>
    <s v="Industrial NAICS Cogen"/>
    <s v="GT"/>
    <s v="NG"/>
    <n v="0"/>
    <n v="0"/>
    <n v="2019"/>
    <s v=""/>
    <x v="3"/>
    <s v="natural gas"/>
    <b v="0"/>
    <x v="30"/>
    <x v="1"/>
  </r>
  <r>
    <n v="50627"/>
    <s v="Y"/>
    <s v="Industrial NAICS Cogen"/>
    <s v="GT"/>
    <s v="OG"/>
    <n v="1179016"/>
    <n v="139233.5"/>
    <n v="2019"/>
    <n v="8467904.6350195892"/>
    <x v="7"/>
    <s v="other"/>
    <b v="0"/>
    <x v="4188"/>
    <x v="0"/>
  </r>
  <r>
    <n v="50627"/>
    <s v="Y"/>
    <s v="Industrial NAICS Cogen"/>
    <s v="ST"/>
    <s v="NG"/>
    <n v="2242"/>
    <n v="251.00200000000001"/>
    <n v="2019"/>
    <n v="8932199.7434283383"/>
    <x v="3"/>
    <s v="natural gas"/>
    <b v="0"/>
    <x v="3769"/>
    <x v="0"/>
  </r>
  <r>
    <n v="50627"/>
    <s v="Y"/>
    <s v="Industrial NAICS Cogen"/>
    <s v="ST"/>
    <s v="OG"/>
    <n v="376989"/>
    <n v="42197.042999999998"/>
    <n v="2019"/>
    <n v="8934014.6417368632"/>
    <x v="7"/>
    <s v="other"/>
    <b v="0"/>
    <x v="4189"/>
    <x v="0"/>
  </r>
  <r>
    <n v="50628"/>
    <s v="Y"/>
    <s v="Industrial NAICS Cogen"/>
    <s v="GT"/>
    <s v="NG"/>
    <n v="1177466"/>
    <n v="229971.7"/>
    <n v="2019"/>
    <n v="5120047.3797428114"/>
    <x v="3"/>
    <s v="natural gas"/>
    <b v="0"/>
    <x v="4190"/>
    <x v="0"/>
  </r>
  <r>
    <n v="50628"/>
    <s v="Y"/>
    <s v="Industrial NAICS Cogen"/>
    <s v="GT"/>
    <s v="OG"/>
    <n v="0"/>
    <n v="0"/>
    <n v="2019"/>
    <s v=""/>
    <x v="7"/>
    <s v="other"/>
    <b v="0"/>
    <x v="39"/>
    <x v="1"/>
  </r>
  <r>
    <n v="50628"/>
    <s v="Y"/>
    <s v="Industrial NAICS Cogen"/>
    <s v="OT"/>
    <s v="PC"/>
    <n v="222280"/>
    <n v="70941.919999999998"/>
    <n v="2019"/>
    <n v="3133267.3262860663"/>
    <x v="10"/>
    <s v="petroleum"/>
    <b v="0"/>
    <x v="4191"/>
    <x v="0"/>
  </r>
  <r>
    <n v="50628"/>
    <s v="Y"/>
    <s v="Industrial NAICS Cogen"/>
    <s v="ST"/>
    <s v="DFO"/>
    <n v="316"/>
    <n v="60.987000000000002"/>
    <n v="2019"/>
    <n v="5181432.1084821355"/>
    <x v="4"/>
    <s v="heavy or residual fuel oil"/>
    <b v="0"/>
    <x v="4192"/>
    <x v="0"/>
  </r>
  <r>
    <n v="50628"/>
    <s v="Y"/>
    <s v="Industrial NAICS Cogen"/>
    <s v="ST"/>
    <s v="NG"/>
    <n v="0"/>
    <n v="0"/>
    <n v="2019"/>
    <s v=""/>
    <x v="3"/>
    <s v="natural gas"/>
    <b v="0"/>
    <x v="30"/>
    <x v="1"/>
  </r>
  <r>
    <n v="50628"/>
    <s v="Y"/>
    <s v="Industrial NAICS Cogen"/>
    <s v="ST"/>
    <s v="OG"/>
    <n v="1119282"/>
    <n v="216377.05"/>
    <n v="2019"/>
    <n v="5172831.4070276869"/>
    <x v="7"/>
    <s v="other"/>
    <b v="0"/>
    <x v="4193"/>
    <x v="0"/>
  </r>
  <r>
    <n v="50629"/>
    <s v="N"/>
    <s v="NAICS-22 Non-Cogen"/>
    <s v="ST"/>
    <s v="MSB"/>
    <n v="712359"/>
    <n v="34274.139000000003"/>
    <n v="2019"/>
    <n v="20784154.490357876"/>
    <x v="14"/>
    <s v="municipal solid waste"/>
    <b v="1"/>
    <x v="3757"/>
    <x v="0"/>
  </r>
  <r>
    <n v="50629"/>
    <s v="N"/>
    <s v="NAICS-22 Non-Cogen"/>
    <s v="ST"/>
    <s v="MSN"/>
    <n v="870650"/>
    <n v="41890.163999999997"/>
    <n v="2019"/>
    <n v="20784115.335523635"/>
    <x v="14"/>
    <s v="municipal solid waste"/>
    <b v="1"/>
    <x v="4194"/>
    <x v="0"/>
  </r>
  <r>
    <n v="50629"/>
    <s v="N"/>
    <s v="NAICS-22 Non-Cogen"/>
    <s v="ST"/>
    <s v="NG"/>
    <n v="24478"/>
    <n v="1128.6969999999999"/>
    <n v="2019"/>
    <n v="21686954.071819097"/>
    <x v="3"/>
    <s v="natural gas"/>
    <b v="1"/>
    <x v="4195"/>
    <x v="1"/>
  </r>
  <r>
    <n v="50630"/>
    <s v="N"/>
    <s v="NAICS-22 Non-Cogen"/>
    <s v="ST"/>
    <s v="MSB"/>
    <n v="757926"/>
    <n v="29697.076000000001"/>
    <n v="2019"/>
    <n v="25521906.601175148"/>
    <x v="14"/>
    <s v="municipal solid waste"/>
    <b v="1"/>
    <x v="4196"/>
    <x v="0"/>
  </r>
  <r>
    <n v="50630"/>
    <s v="N"/>
    <s v="NAICS-22 Non-Cogen"/>
    <s v="ST"/>
    <s v="MSN"/>
    <n v="926362"/>
    <n v="36297.178"/>
    <n v="2019"/>
    <n v="25521598.400845379"/>
    <x v="14"/>
    <s v="municipal solid waste"/>
    <b v="1"/>
    <x v="4197"/>
    <x v="0"/>
  </r>
  <r>
    <n v="50630"/>
    <s v="N"/>
    <s v="NAICS-22 Non-Cogen"/>
    <s v="ST"/>
    <s v="NG"/>
    <n v="24"/>
    <n v="0.746"/>
    <n v="2019"/>
    <n v="32171581.769436996"/>
    <x v="3"/>
    <s v="natural gas"/>
    <b v="1"/>
    <x v="4198"/>
    <x v="1"/>
  </r>
  <r>
    <n v="50632"/>
    <s v="N"/>
    <s v="NAICS-22 Non-Cogen"/>
    <s v="ST"/>
    <s v="DFO"/>
    <n v="33702"/>
    <n v="1683.8779999999999"/>
    <n v="2019"/>
    <n v="20014514.115630709"/>
    <x v="4"/>
    <s v="heavy or residual fuel oil"/>
    <b v="1"/>
    <x v="4199"/>
    <x v="0"/>
  </r>
  <r>
    <n v="50632"/>
    <s v="N"/>
    <s v="NAICS-22 Non-Cogen"/>
    <s v="ST"/>
    <s v="MSB"/>
    <n v="1298746"/>
    <n v="65496.135000000002"/>
    <n v="2019"/>
    <n v="19829353.289320052"/>
    <x v="14"/>
    <s v="municipal solid waste"/>
    <b v="1"/>
    <x v="4200"/>
    <x v="0"/>
  </r>
  <r>
    <n v="50632"/>
    <s v="N"/>
    <s v="NAICS-22 Non-Cogen"/>
    <s v="ST"/>
    <s v="MSN"/>
    <n v="1587338"/>
    <n v="80049.986999999994"/>
    <n v="2019"/>
    <n v="19829334.887961946"/>
    <x v="14"/>
    <s v="municipal solid waste"/>
    <b v="1"/>
    <x v="2146"/>
    <x v="0"/>
  </r>
  <r>
    <n v="50633"/>
    <s v="Y"/>
    <s v="Industrial NAICS Cogen"/>
    <s v="ST"/>
    <s v="WH"/>
    <n v="3632212"/>
    <n v="408022"/>
    <n v="2019"/>
    <n v="8902000.382332325"/>
    <x v="7"/>
    <s v="other"/>
    <b v="0"/>
    <x v="4201"/>
    <x v="0"/>
  </r>
  <r>
    <n v="50636"/>
    <s v="N"/>
    <s v="Electric Utility"/>
    <s v="HY"/>
    <s v="WAT"/>
    <n v="157956"/>
    <n v="17744"/>
    <n v="2019"/>
    <n v="8901938.6834986471"/>
    <x v="0"/>
    <s v="hydro"/>
    <b v="1"/>
    <x v="4202"/>
    <x v="0"/>
  </r>
  <r>
    <n v="50636"/>
    <s v="N"/>
    <s v="Electric Utility"/>
    <s v="ST"/>
    <s v="BIT"/>
    <n v="0"/>
    <n v="0"/>
    <n v="2019"/>
    <s v=""/>
    <x v="2"/>
    <s v="hard coal"/>
    <b v="1"/>
    <x v="5"/>
    <x v="1"/>
  </r>
  <r>
    <n v="50636"/>
    <s v="N"/>
    <s v="Electric Utility"/>
    <s v="ST"/>
    <s v="NG"/>
    <n v="0"/>
    <n v="0"/>
    <n v="2019"/>
    <s v=""/>
    <x v="3"/>
    <s v="natural gas"/>
    <b v="1"/>
    <x v="30"/>
    <x v="1"/>
  </r>
  <r>
    <n v="50637"/>
    <s v="Y"/>
    <s v="Industrial NAICS Cogen"/>
    <s v="ST"/>
    <s v="BLQ"/>
    <n v="1230000"/>
    <n v="267830.76"/>
    <n v="2019"/>
    <n v="4592452.3381855013"/>
    <x v="8"/>
    <s v="biomass"/>
    <b v="0"/>
    <x v="4203"/>
    <x v="0"/>
  </r>
  <r>
    <n v="50637"/>
    <s v="Y"/>
    <s v="Industrial NAICS Cogen"/>
    <s v="ST"/>
    <s v="DFO"/>
    <n v="0"/>
    <n v="0"/>
    <n v="2019"/>
    <s v=""/>
    <x v="4"/>
    <s v="heavy or residual fuel oil"/>
    <b v="0"/>
    <x v="10"/>
    <x v="1"/>
  </r>
  <r>
    <n v="50637"/>
    <s v="Y"/>
    <s v="Industrial NAICS Cogen"/>
    <s v="ST"/>
    <s v="NG"/>
    <n v="310667"/>
    <n v="67632.337"/>
    <n v="2019"/>
    <n v="4593468.3581908457"/>
    <x v="3"/>
    <s v="natural gas"/>
    <b v="0"/>
    <x v="4204"/>
    <x v="0"/>
  </r>
  <r>
    <n v="50637"/>
    <s v="Y"/>
    <s v="Industrial NAICS Cogen"/>
    <s v="ST"/>
    <s v="RFO"/>
    <n v="0"/>
    <n v="0"/>
    <n v="2019"/>
    <s v=""/>
    <x v="4"/>
    <s v="heavy or residual fuel oil"/>
    <b v="0"/>
    <x v="10"/>
    <x v="1"/>
  </r>
  <r>
    <n v="50637"/>
    <s v="Y"/>
    <s v="Industrial NAICS Cogen"/>
    <s v="ST"/>
    <s v="WDS"/>
    <n v="355907"/>
    <n v="77488.902000000002"/>
    <n v="2019"/>
    <n v="4593006.1055710921"/>
    <x v="8"/>
    <s v="biomass"/>
    <b v="0"/>
    <x v="4205"/>
    <x v="0"/>
  </r>
  <r>
    <n v="50638"/>
    <s v="Y"/>
    <s v="Industrial NAICS Cogen"/>
    <s v="ST"/>
    <s v="BLQ"/>
    <n v="553582"/>
    <n v="79877.573999999993"/>
    <n v="2019"/>
    <n v="6930380.7348981341"/>
    <x v="8"/>
    <s v="biomass"/>
    <b v="0"/>
    <x v="4206"/>
    <x v="0"/>
  </r>
  <r>
    <n v="50638"/>
    <s v="Y"/>
    <s v="Industrial NAICS Cogen"/>
    <s v="ST"/>
    <s v="DFO"/>
    <n v="1146"/>
    <n v="163.96600000000001"/>
    <n v="2019"/>
    <n v="6989253.8697046945"/>
    <x v="4"/>
    <s v="heavy or residual fuel oil"/>
    <b v="0"/>
    <x v="4207"/>
    <x v="0"/>
  </r>
  <r>
    <n v="50638"/>
    <s v="Y"/>
    <s v="Industrial NAICS Cogen"/>
    <s v="ST"/>
    <s v="NG"/>
    <n v="236077"/>
    <n v="34065.46"/>
    <n v="2019"/>
    <n v="6930098.6982122073"/>
    <x v="3"/>
    <s v="natural gas"/>
    <b v="0"/>
    <x v="4208"/>
    <x v="0"/>
  </r>
  <r>
    <n v="50638"/>
    <s v="Y"/>
    <s v="Industrial NAICS Cogen"/>
    <s v="ST"/>
    <s v="PC"/>
    <n v="0"/>
    <n v="0"/>
    <n v="2019"/>
    <s v=""/>
    <x v="10"/>
    <s v="petroleum"/>
    <b v="0"/>
    <x v="107"/>
    <x v="1"/>
  </r>
  <r>
    <n v="50638"/>
    <s v="Y"/>
    <s v="Industrial NAICS Cogen"/>
    <s v="ST"/>
    <s v="WO"/>
    <n v="0"/>
    <n v="0"/>
    <n v="2019"/>
    <s v=""/>
    <x v="13"/>
    <s v="crude oil"/>
    <b v="0"/>
    <x v="370"/>
    <x v="1"/>
  </r>
  <r>
    <n v="50639"/>
    <s v="Y"/>
    <s v="Industrial NAICS Cogen"/>
    <s v="HY"/>
    <s v="WAT"/>
    <n v="249679"/>
    <n v="28047.69"/>
    <n v="2019"/>
    <n v="8901945.2225833926"/>
    <x v="0"/>
    <s v="hydro"/>
    <b v="0"/>
    <x v="4209"/>
    <x v="0"/>
  </r>
  <r>
    <n v="50639"/>
    <s v="Y"/>
    <s v="Industrial NAICS Cogen"/>
    <s v="ST"/>
    <s v="BLQ"/>
    <n v="1469317"/>
    <n v="314287.49"/>
    <n v="2019"/>
    <n v="4675073.1312913541"/>
    <x v="8"/>
    <s v="biomass"/>
    <b v="0"/>
    <x v="4210"/>
    <x v="0"/>
  </r>
  <r>
    <n v="50639"/>
    <s v="Y"/>
    <s v="Industrial NAICS Cogen"/>
    <s v="ST"/>
    <s v="DFO"/>
    <n v="3328"/>
    <n v="711.87900000000002"/>
    <n v="2019"/>
    <n v="4674951.7825360773"/>
    <x v="4"/>
    <s v="heavy or residual fuel oil"/>
    <b v="0"/>
    <x v="4211"/>
    <x v="0"/>
  </r>
  <r>
    <n v="50639"/>
    <s v="Y"/>
    <s v="Industrial NAICS Cogen"/>
    <s v="ST"/>
    <s v="NG"/>
    <n v="171584"/>
    <n v="36701.881000000001"/>
    <n v="2019"/>
    <n v="4675073.7380462866"/>
    <x v="3"/>
    <s v="natural gas"/>
    <b v="0"/>
    <x v="4212"/>
    <x v="0"/>
  </r>
  <r>
    <n v="50639"/>
    <s v="Y"/>
    <s v="Industrial NAICS Cogen"/>
    <s v="ST"/>
    <s v="SLW"/>
    <n v="17293"/>
    <n v="3698.8620000000001"/>
    <n v="2019"/>
    <n v="4675221.7303592293"/>
    <x v="8"/>
    <s v="biomass"/>
    <b v="0"/>
    <x v="4213"/>
    <x v="0"/>
  </r>
  <r>
    <n v="50639"/>
    <s v="Y"/>
    <s v="Industrial NAICS Cogen"/>
    <s v="ST"/>
    <s v="WDS"/>
    <n v="450501"/>
    <n v="96362.464999999997"/>
    <n v="2019"/>
    <n v="4675067.2058876865"/>
    <x v="8"/>
    <s v="biomass"/>
    <b v="0"/>
    <x v="4214"/>
    <x v="0"/>
  </r>
  <r>
    <n v="50647"/>
    <s v="Y"/>
    <s v="Commercial NAICS Cogen"/>
    <s v="ST"/>
    <s v="MSB"/>
    <n v="136924"/>
    <n v="19522.513999999999"/>
    <n v="2019"/>
    <n v="7013645.8859755462"/>
    <x v="14"/>
    <s v="municipal solid waste"/>
    <b v="0"/>
    <x v="4215"/>
    <x v="0"/>
  </r>
  <r>
    <n v="50647"/>
    <s v="Y"/>
    <s v="Commercial NAICS Cogen"/>
    <s v="ST"/>
    <s v="MSN"/>
    <n v="167350"/>
    <n v="23860.812999999998"/>
    <n v="2019"/>
    <n v="7013591.6994949002"/>
    <x v="14"/>
    <s v="municipal solid waste"/>
    <b v="0"/>
    <x v="4216"/>
    <x v="0"/>
  </r>
  <r>
    <n v="50647"/>
    <s v="Y"/>
    <s v="Commercial NAICS Cogen"/>
    <s v="ST"/>
    <s v="NG"/>
    <n v="5577"/>
    <n v="793.673"/>
    <n v="2019"/>
    <n v="7026823.3894815622"/>
    <x v="3"/>
    <s v="natural gas"/>
    <b v="0"/>
    <x v="4217"/>
    <x v="0"/>
  </r>
  <r>
    <n v="50648"/>
    <s v="N"/>
    <s v="NAICS-22 Non-Cogen"/>
    <s v="ST"/>
    <s v="MSB"/>
    <n v="902092"/>
    <n v="45809.892"/>
    <n v="2019"/>
    <n v="19692078.73268944"/>
    <x v="14"/>
    <s v="municipal solid waste"/>
    <b v="1"/>
    <x v="4218"/>
    <x v="0"/>
  </r>
  <r>
    <n v="50648"/>
    <s v="N"/>
    <s v="NAICS-22 Non-Cogen"/>
    <s v="ST"/>
    <s v="MSN"/>
    <n v="1102584"/>
    <n v="55991.108"/>
    <n v="2019"/>
    <n v="19692126.828424256"/>
    <x v="14"/>
    <s v="municipal solid waste"/>
    <b v="1"/>
    <x v="4219"/>
    <x v="0"/>
  </r>
  <r>
    <n v="50648"/>
    <s v="N"/>
    <s v="NAICS-22 Non-Cogen"/>
    <s v="ST"/>
    <s v="NG"/>
    <n v="0"/>
    <n v="0"/>
    <n v="2019"/>
    <s v=""/>
    <x v="3"/>
    <s v="natural gas"/>
    <b v="1"/>
    <x v="30"/>
    <x v="1"/>
  </r>
  <r>
    <n v="50649"/>
    <s v="N"/>
    <s v="Commercial NAICS Non-Cogen"/>
    <s v="ST"/>
    <s v="DFO"/>
    <n v="6000"/>
    <n v="279.00200000000001"/>
    <n v="2019"/>
    <n v="21505222.184787203"/>
    <x v="4"/>
    <s v="heavy or residual fuel oil"/>
    <b v="0"/>
    <x v="4220"/>
    <x v="0"/>
  </r>
  <r>
    <n v="50649"/>
    <s v="N"/>
    <s v="Commercial NAICS Non-Cogen"/>
    <s v="ST"/>
    <s v="MSB"/>
    <n v="1104136"/>
    <n v="51757.934000000001"/>
    <n v="2019"/>
    <n v="21332690.752300896"/>
    <x v="14"/>
    <s v="municipal solid waste"/>
    <b v="0"/>
    <x v="4221"/>
    <x v="0"/>
  </r>
  <r>
    <n v="50649"/>
    <s v="N"/>
    <s v="Commercial NAICS Non-Cogen"/>
    <s v="ST"/>
    <s v="MSN"/>
    <n v="1349506"/>
    <n v="63260.063999999998"/>
    <n v="2019"/>
    <n v="21332668.901504748"/>
    <x v="14"/>
    <s v="municipal solid waste"/>
    <b v="0"/>
    <x v="4222"/>
    <x v="0"/>
  </r>
  <r>
    <n v="50650"/>
    <s v="N"/>
    <s v="NAICS-22 Non-Cogen"/>
    <s v="ST"/>
    <s v="DFO"/>
    <n v="0"/>
    <n v="0"/>
    <n v="2019"/>
    <s v=""/>
    <x v="4"/>
    <s v="heavy or residual fuel oil"/>
    <b v="1"/>
    <x v="10"/>
    <x v="1"/>
  </r>
  <r>
    <n v="50650"/>
    <s v="N"/>
    <s v="NAICS-22 Non-Cogen"/>
    <s v="ST"/>
    <s v="WDS"/>
    <n v="2808160"/>
    <n v="208909"/>
    <n v="2019"/>
    <n v="13442024.99652959"/>
    <x v="8"/>
    <s v="biomass"/>
    <b v="1"/>
    <x v="4223"/>
    <x v="0"/>
  </r>
  <r>
    <n v="50652"/>
    <s v="N"/>
    <s v="NAICS-22 Non-Cogen"/>
    <s v="HY"/>
    <s v="WAT"/>
    <n v="94796"/>
    <n v="10649"/>
    <n v="2019"/>
    <n v="8901868.720067611"/>
    <x v="0"/>
    <s v="hydro"/>
    <b v="1"/>
    <x v="4224"/>
    <x v="0"/>
  </r>
  <r>
    <n v="50654"/>
    <s v="N"/>
    <s v="NAICS-22 Non-Cogen"/>
    <s v="BT"/>
    <s v="GEO"/>
    <n v="353446"/>
    <n v="39704"/>
    <n v="2019"/>
    <n v="8902024.9848881718"/>
    <x v="12"/>
    <s v="geothermal"/>
    <b v="1"/>
    <x v="4225"/>
    <x v="0"/>
  </r>
  <r>
    <n v="50654"/>
    <s v="N"/>
    <s v="NAICS-22 Non-Cogen"/>
    <s v="ST"/>
    <s v="GEO"/>
    <n v="431986"/>
    <n v="48527"/>
    <n v="2019"/>
    <n v="8901972.0980072953"/>
    <x v="12"/>
    <s v="geothermal"/>
    <b v="1"/>
    <x v="4226"/>
    <x v="0"/>
  </r>
  <r>
    <n v="50656"/>
    <s v="N"/>
    <s v="NAICS-22 Non-Cogen"/>
    <s v="ST"/>
    <s v="MSB"/>
    <n v="1560656"/>
    <n v="82667.392999999996"/>
    <n v="2019"/>
    <n v="18878737.351739157"/>
    <x v="14"/>
    <s v="municipal solid waste"/>
    <b v="1"/>
    <x v="4227"/>
    <x v="0"/>
  </r>
  <r>
    <n v="50656"/>
    <s v="N"/>
    <s v="NAICS-22 Non-Cogen"/>
    <s v="ST"/>
    <s v="MSN"/>
    <n v="1907493"/>
    <n v="101039.31"/>
    <n v="2019"/>
    <n v="18878721.558965515"/>
    <x v="14"/>
    <s v="municipal solid waste"/>
    <b v="1"/>
    <x v="4228"/>
    <x v="0"/>
  </r>
  <r>
    <n v="50656"/>
    <s v="N"/>
    <s v="NAICS-22 Non-Cogen"/>
    <s v="ST"/>
    <s v="PG"/>
    <n v="8748"/>
    <n v="412.29599999999999"/>
    <n v="2019"/>
    <n v="21217765.876942776"/>
    <x v="7"/>
    <s v="other"/>
    <b v="1"/>
    <x v="4229"/>
    <x v="1"/>
  </r>
  <r>
    <n v="50657"/>
    <s v="N"/>
    <s v="NAICS-22 Non-Cogen"/>
    <s v="ST"/>
    <s v="MSB"/>
    <n v="2775352"/>
    <n v="122219.48"/>
    <n v="2019"/>
    <n v="22707934.938031156"/>
    <x v="14"/>
    <s v="municipal solid waste"/>
    <b v="1"/>
    <x v="4230"/>
    <x v="0"/>
  </r>
  <r>
    <n v="50657"/>
    <s v="N"/>
    <s v="NAICS-22 Non-Cogen"/>
    <s v="ST"/>
    <s v="MSN"/>
    <n v="3392140"/>
    <n v="149381.89000000001"/>
    <n v="2019"/>
    <n v="22707839.618309822"/>
    <x v="14"/>
    <s v="municipal solid waste"/>
    <b v="1"/>
    <x v="4231"/>
    <x v="0"/>
  </r>
  <r>
    <n v="50657"/>
    <s v="N"/>
    <s v="NAICS-22 Non-Cogen"/>
    <s v="ST"/>
    <s v="NG"/>
    <n v="44125"/>
    <n v="2035.6320000000001"/>
    <n v="2019"/>
    <n v="21676314.775951646"/>
    <x v="3"/>
    <s v="natural gas"/>
    <b v="1"/>
    <x v="4232"/>
    <x v="0"/>
  </r>
  <r>
    <n v="50658"/>
    <s v="N"/>
    <s v="NAICS-22 Non-Cogen"/>
    <s v="ST"/>
    <s v="MSB"/>
    <n v="5321259"/>
    <n v="323217.34000000003"/>
    <n v="2019"/>
    <n v="16463408.182246657"/>
    <x v="14"/>
    <s v="municipal solid waste"/>
    <b v="1"/>
    <x v="4233"/>
    <x v="0"/>
  </r>
  <r>
    <n v="50658"/>
    <s v="N"/>
    <s v="NAICS-22 Non-Cogen"/>
    <s v="ST"/>
    <s v="MSN"/>
    <n v="6503870"/>
    <n v="395049.82"/>
    <n v="2019"/>
    <n v="16463417.196342476"/>
    <x v="14"/>
    <s v="municipal solid waste"/>
    <b v="1"/>
    <x v="4234"/>
    <x v="0"/>
  </r>
  <r>
    <n v="50658"/>
    <s v="N"/>
    <s v="NAICS-22 Non-Cogen"/>
    <s v="ST"/>
    <s v="NG"/>
    <n v="82388"/>
    <n v="5018.8370000000004"/>
    <n v="2019"/>
    <n v="16415755.283544773"/>
    <x v="3"/>
    <s v="natural gas"/>
    <b v="1"/>
    <x v="4235"/>
    <x v="0"/>
  </r>
  <r>
    <n v="50660"/>
    <s v="Y"/>
    <s v="Industrial NAICS Cogen"/>
    <s v="ST"/>
    <s v="MSB"/>
    <n v="76328"/>
    <n v="5398.4170000000004"/>
    <n v="2019"/>
    <n v="14138959.62464552"/>
    <x v="14"/>
    <s v="municipal solid waste"/>
    <b v="0"/>
    <x v="4236"/>
    <x v="0"/>
  </r>
  <r>
    <n v="50660"/>
    <s v="Y"/>
    <s v="Industrial NAICS Cogen"/>
    <s v="ST"/>
    <s v="MSN"/>
    <n v="93294"/>
    <n v="6598.1589999999997"/>
    <n v="2019"/>
    <n v="14139398.580725322"/>
    <x v="14"/>
    <s v="municipal solid waste"/>
    <b v="0"/>
    <x v="3481"/>
    <x v="0"/>
  </r>
  <r>
    <n v="50660"/>
    <s v="Y"/>
    <s v="Industrial NAICS Cogen"/>
    <s v="ST"/>
    <s v="NG"/>
    <n v="3850"/>
    <n v="260.42399999999998"/>
    <n v="2019"/>
    <n v="14783583.694283171"/>
    <x v="3"/>
    <s v="natural gas"/>
    <b v="0"/>
    <x v="4237"/>
    <x v="0"/>
  </r>
  <r>
    <n v="50661"/>
    <s v="N"/>
    <s v="NAICS-22 Non-Cogen"/>
    <s v="ST"/>
    <s v="DFO"/>
    <n v="14836"/>
    <n v="897.51"/>
    <n v="2019"/>
    <n v="16530177.936736081"/>
    <x v="4"/>
    <s v="heavy or residual fuel oil"/>
    <b v="1"/>
    <x v="4238"/>
    <x v="0"/>
  </r>
  <r>
    <n v="50661"/>
    <s v="N"/>
    <s v="NAICS-22 Non-Cogen"/>
    <s v="ST"/>
    <s v="MSB"/>
    <n v="2483744"/>
    <n v="151803.68"/>
    <n v="2019"/>
    <n v="16361553.290407717"/>
    <x v="14"/>
    <s v="municipal solid waste"/>
    <b v="1"/>
    <x v="4239"/>
    <x v="0"/>
  </r>
  <r>
    <n v="50661"/>
    <s v="N"/>
    <s v="NAICS-22 Non-Cogen"/>
    <s v="ST"/>
    <s v="MSN"/>
    <n v="3035817"/>
    <n v="185545.81"/>
    <n v="2019"/>
    <n v="16361549.743429936"/>
    <x v="14"/>
    <s v="municipal solid waste"/>
    <b v="1"/>
    <x v="4240"/>
    <x v="0"/>
  </r>
  <r>
    <n v="50662"/>
    <s v="N"/>
    <s v="Commercial NAICS Non-Cogen"/>
    <s v="ST"/>
    <s v="MSB"/>
    <n v="1770615"/>
    <n v="99831.828999999998"/>
    <n v="2019"/>
    <n v="17735976.769493025"/>
    <x v="14"/>
    <s v="municipal solid waste"/>
    <b v="0"/>
    <x v="4241"/>
    <x v="0"/>
  </r>
  <r>
    <n v="50662"/>
    <s v="N"/>
    <s v="Commercial NAICS Non-Cogen"/>
    <s v="ST"/>
    <s v="MSN"/>
    <n v="2164105"/>
    <n v="122017.9"/>
    <n v="2019"/>
    <n v="17735963.329970438"/>
    <x v="14"/>
    <s v="municipal solid waste"/>
    <b v="0"/>
    <x v="4214"/>
    <x v="0"/>
  </r>
  <r>
    <n v="50662"/>
    <s v="N"/>
    <s v="Commercial NAICS Non-Cogen"/>
    <s v="ST"/>
    <s v="NG"/>
    <n v="17463"/>
    <n v="975.27200000000005"/>
    <n v="2019"/>
    <n v="17905773.97895151"/>
    <x v="3"/>
    <s v="natural gas"/>
    <b v="0"/>
    <x v="4242"/>
    <x v="0"/>
  </r>
  <r>
    <n v="50663"/>
    <s v="N"/>
    <s v="Commercial NAICS Non-Cogen"/>
    <s v="ST"/>
    <s v="MSB"/>
    <n v="1497451"/>
    <n v="62884.587"/>
    <n v="2019"/>
    <n v="23812687.201078381"/>
    <x v="14"/>
    <s v="municipal solid waste"/>
    <b v="0"/>
    <x v="4243"/>
    <x v="0"/>
  </r>
  <r>
    <n v="50663"/>
    <s v="N"/>
    <s v="Commercial NAICS Non-Cogen"/>
    <s v="ST"/>
    <s v="MSN"/>
    <n v="1830183"/>
    <n v="76857.413"/>
    <n v="2019"/>
    <n v="23812706.264261067"/>
    <x v="14"/>
    <s v="municipal solid waste"/>
    <b v="0"/>
    <x v="4244"/>
    <x v="0"/>
  </r>
  <r>
    <n v="50666"/>
    <s v="N"/>
    <s v="NAICS-22 Non-Cogen"/>
    <s v="ST"/>
    <s v="MSB"/>
    <n v="1561809"/>
    <n v="83321.994999999995"/>
    <n v="2019"/>
    <n v="18744258.343790255"/>
    <x v="14"/>
    <s v="municipal solid waste"/>
    <b v="1"/>
    <x v="4245"/>
    <x v="0"/>
  </r>
  <r>
    <n v="50666"/>
    <s v="N"/>
    <s v="NAICS-22 Non-Cogen"/>
    <s v="ST"/>
    <s v="MSN"/>
    <n v="1908866"/>
    <n v="101837.23"/>
    <n v="2019"/>
    <n v="18744284.384011626"/>
    <x v="14"/>
    <s v="municipal solid waste"/>
    <b v="1"/>
    <x v="4246"/>
    <x v="0"/>
  </r>
  <r>
    <n v="50666"/>
    <s v="N"/>
    <s v="NAICS-22 Non-Cogen"/>
    <s v="ST"/>
    <s v="NG"/>
    <n v="6969"/>
    <n v="363.774"/>
    <n v="2019"/>
    <n v="19157498.886671394"/>
    <x v="3"/>
    <s v="natural gas"/>
    <b v="1"/>
    <x v="4247"/>
    <x v="0"/>
  </r>
  <r>
    <n v="50674"/>
    <s v="N"/>
    <s v="Commercial NAICS Non-Cogen"/>
    <s v="IC"/>
    <s v="NG"/>
    <n v="43706"/>
    <n v="4151"/>
    <n v="2019"/>
    <n v="10529029.149602506"/>
    <x v="3"/>
    <s v="natural gas"/>
    <b v="0"/>
    <x v="4248"/>
    <x v="0"/>
  </r>
  <r>
    <n v="50688"/>
    <s v="N"/>
    <s v="NAICS-22 Non-Cogen"/>
    <s v="HY"/>
    <s v="WAT"/>
    <n v="47091"/>
    <n v="5290"/>
    <n v="2019"/>
    <n v="8901890.3591682408"/>
    <x v="0"/>
    <s v="hydro"/>
    <b v="1"/>
    <x v="4249"/>
    <x v="0"/>
  </r>
  <r>
    <n v="50690"/>
    <s v="N"/>
    <s v="NAICS-22 Non-Cogen"/>
    <s v="WT"/>
    <s v="WND"/>
    <n v="1058946"/>
    <n v="118956"/>
    <n v="2019"/>
    <n v="8901997.3771814778"/>
    <x v="9"/>
    <s v="wind"/>
    <b v="1"/>
    <x v="4250"/>
    <x v="0"/>
  </r>
  <r>
    <n v="50699"/>
    <s v="N"/>
    <s v="NAICS-22 Non-Cogen"/>
    <s v="HY"/>
    <s v="WAT"/>
    <n v="50331"/>
    <n v="5654"/>
    <n v="2019"/>
    <n v="8901839.4057304561"/>
    <x v="0"/>
    <s v="hydro"/>
    <b v="1"/>
    <x v="4251"/>
    <x v="0"/>
  </r>
  <r>
    <n v="50700"/>
    <s v="N"/>
    <s v="NAICS-22 Non-Cogen"/>
    <s v="HY"/>
    <s v="WAT"/>
    <n v="32198"/>
    <n v="3617"/>
    <n v="2019"/>
    <n v="8901852.363837434"/>
    <x v="0"/>
    <s v="hydro"/>
    <b v="1"/>
    <x v="4252"/>
    <x v="0"/>
  </r>
  <r>
    <n v="50707"/>
    <s v="Y"/>
    <s v="Electric Utility"/>
    <s v="CA"/>
    <s v="NG"/>
    <n v="133"/>
    <n v="93736"/>
    <n v="2019"/>
    <n v="1418.8785525305113"/>
    <x v="1"/>
    <s v="natural gas"/>
    <b v="1"/>
    <x v="4253"/>
    <x v="0"/>
  </r>
  <r>
    <n v="50707"/>
    <s v="Y"/>
    <s v="Electric Utility"/>
    <s v="CT"/>
    <s v="NG"/>
    <n v="5993926"/>
    <n v="553948"/>
    <n v="2019"/>
    <n v="10820376.641850861"/>
    <x v="1"/>
    <s v="natural gas"/>
    <b v="1"/>
    <x v="4254"/>
    <x v="0"/>
  </r>
  <r>
    <n v="50711"/>
    <s v="Y"/>
    <s v="Commercial NAICS Cogen"/>
    <s v="IC"/>
    <s v="DFO"/>
    <n v="0"/>
    <n v="-105"/>
    <n v="2019"/>
    <n v="0"/>
    <x v="4"/>
    <s v="heavy or residual fuel oil"/>
    <b v="0"/>
    <x v="283"/>
    <x v="0"/>
  </r>
  <r>
    <n v="50711"/>
    <s v="Y"/>
    <s v="Commercial NAICS Cogen"/>
    <s v="ST"/>
    <s v="DFO"/>
    <n v="24674"/>
    <n v="4026.2910000000002"/>
    <n v="2019"/>
    <n v="6128220.737149897"/>
    <x v="4"/>
    <s v="heavy or residual fuel oil"/>
    <b v="0"/>
    <x v="4255"/>
    <x v="0"/>
  </r>
  <r>
    <n v="50711"/>
    <s v="Y"/>
    <s v="Commercial NAICS Cogen"/>
    <s v="ST"/>
    <s v="JF"/>
    <n v="18587"/>
    <n v="2627.1190000000001"/>
    <n v="2019"/>
    <n v="7075050.6543479757"/>
    <x v="10"/>
    <s v="petroleum"/>
    <b v="0"/>
    <x v="4256"/>
    <x v="0"/>
  </r>
  <r>
    <n v="50711"/>
    <s v="Y"/>
    <s v="Commercial NAICS Cogen"/>
    <s v="ST"/>
    <s v="NG"/>
    <n v="1"/>
    <n v="0.08"/>
    <n v="2019"/>
    <n v="12500000"/>
    <x v="3"/>
    <s v="natural gas"/>
    <b v="0"/>
    <x v="4257"/>
    <x v="0"/>
  </r>
  <r>
    <n v="50711"/>
    <s v="Y"/>
    <s v="Commercial NAICS Cogen"/>
    <s v="ST"/>
    <s v="SUB"/>
    <n v="142164"/>
    <n v="21779.51"/>
    <n v="2019"/>
    <n v="6527419.5792283667"/>
    <x v="2"/>
    <s v="hard coal"/>
    <b v="0"/>
    <x v="4258"/>
    <x v="0"/>
  </r>
  <r>
    <n v="50711"/>
    <s v="Y"/>
    <s v="Commercial NAICS Cogen"/>
    <s v="ST"/>
    <s v="WDS"/>
    <n v="0"/>
    <n v="0"/>
    <n v="2019"/>
    <s v=""/>
    <x v="8"/>
    <s v="biomass"/>
    <b v="0"/>
    <x v="67"/>
    <x v="1"/>
  </r>
  <r>
    <n v="50713"/>
    <s v="N"/>
    <s v="Electric Utility"/>
    <s v="HY"/>
    <s v="WAT"/>
    <n v="180406"/>
    <n v="20266"/>
    <n v="2019"/>
    <n v="8901904.6679167096"/>
    <x v="0"/>
    <s v="hydro"/>
    <b v="1"/>
    <x v="4259"/>
    <x v="0"/>
  </r>
  <r>
    <n v="50718"/>
    <s v="N"/>
    <s v="NAICS-22 Non-Cogen"/>
    <s v="HY"/>
    <s v="WAT"/>
    <n v="38875"/>
    <n v="4367"/>
    <n v="2019"/>
    <n v="8901992.2143347822"/>
    <x v="0"/>
    <s v="hydro"/>
    <b v="1"/>
    <x v="4260"/>
    <x v="0"/>
  </r>
  <r>
    <n v="50721"/>
    <s v="N"/>
    <s v="NAICS-22 Non-Cogen"/>
    <s v="IC"/>
    <s v="LFG"/>
    <n v="204268"/>
    <n v="16684"/>
    <n v="2019"/>
    <n v="12243346.919204028"/>
    <x v="8"/>
    <s v="biomass"/>
    <b v="1"/>
    <x v="4261"/>
    <x v="0"/>
  </r>
  <r>
    <n v="50722"/>
    <s v="Y"/>
    <s v="Industrial NAICS Cogen"/>
    <s v="GT"/>
    <s v="NG"/>
    <n v="359273"/>
    <n v="70169.960000000006"/>
    <n v="2019"/>
    <n v="5120039.9715205766"/>
    <x v="3"/>
    <s v="natural gas"/>
    <b v="0"/>
    <x v="4262"/>
    <x v="0"/>
  </r>
  <r>
    <n v="50729"/>
    <s v="Y"/>
    <s v="Industrial NAICS Cogen"/>
    <s v="ST"/>
    <s v="NG"/>
    <n v="203348"/>
    <n v="46486.315000000002"/>
    <n v="2019"/>
    <n v="4374362.6484482586"/>
    <x v="3"/>
    <s v="natural gas"/>
    <b v="0"/>
    <x v="4263"/>
    <x v="0"/>
  </r>
  <r>
    <n v="50729"/>
    <s v="Y"/>
    <s v="Industrial NAICS Cogen"/>
    <s v="ST"/>
    <s v="OG"/>
    <n v="416963"/>
    <n v="95319.684999999998"/>
    <n v="2019"/>
    <n v="4374364.0151559459"/>
    <x v="7"/>
    <s v="other"/>
    <b v="0"/>
    <x v="4264"/>
    <x v="0"/>
  </r>
  <r>
    <n v="50732"/>
    <s v="Y"/>
    <s v="Industrial NAICS Cogen"/>
    <s v="ST"/>
    <s v="BFG"/>
    <n v="1474945"/>
    <n v="333530.46999999997"/>
    <n v="2019"/>
    <n v="4422219.6550737936"/>
    <x v="7"/>
    <s v="other"/>
    <b v="0"/>
    <x v="4265"/>
    <x v="0"/>
  </r>
  <r>
    <n v="50732"/>
    <s v="Y"/>
    <s v="Industrial NAICS Cogen"/>
    <s v="ST"/>
    <s v="NG"/>
    <n v="0"/>
    <n v="0"/>
    <n v="2019"/>
    <s v=""/>
    <x v="3"/>
    <s v="natural gas"/>
    <b v="0"/>
    <x v="30"/>
    <x v="1"/>
  </r>
  <r>
    <n v="50732"/>
    <s v="Y"/>
    <s v="Industrial NAICS Cogen"/>
    <s v="ST"/>
    <s v="OG"/>
    <n v="287352"/>
    <n v="64951.527000000002"/>
    <n v="2019"/>
    <n v="4424099.2209467227"/>
    <x v="7"/>
    <s v="other"/>
    <b v="0"/>
    <x v="4266"/>
    <x v="0"/>
  </r>
  <r>
    <n v="50733"/>
    <s v="Y"/>
    <s v="Industrial NAICS Cogen"/>
    <s v="ST"/>
    <s v="BFG"/>
    <n v="4292067"/>
    <n v="739713.6"/>
    <n v="2019"/>
    <n v="5802336.2014704067"/>
    <x v="7"/>
    <s v="other"/>
    <b v="0"/>
    <x v="4267"/>
    <x v="0"/>
  </r>
  <r>
    <n v="50733"/>
    <s v="Y"/>
    <s v="Industrial NAICS Cogen"/>
    <s v="ST"/>
    <s v="NG"/>
    <n v="2819224"/>
    <n v="485868.22"/>
    <n v="2019"/>
    <n v="5802445.7742883451"/>
    <x v="3"/>
    <s v="natural gas"/>
    <b v="0"/>
    <x v="4268"/>
    <x v="0"/>
  </r>
  <r>
    <n v="50733"/>
    <s v="Y"/>
    <s v="Industrial NAICS Cogen"/>
    <s v="ST"/>
    <s v="OG"/>
    <n v="0"/>
    <n v="0"/>
    <n v="2019"/>
    <s v=""/>
    <x v="7"/>
    <s v="other"/>
    <b v="0"/>
    <x v="39"/>
    <x v="1"/>
  </r>
  <r>
    <n v="50733"/>
    <s v="Y"/>
    <s v="Industrial NAICS Cogen"/>
    <s v="ST"/>
    <s v="RFO"/>
    <n v="41019"/>
    <n v="7048.5309999999999"/>
    <n v="2019"/>
    <n v="5819510.476722029"/>
    <x v="4"/>
    <s v="heavy or residual fuel oil"/>
    <b v="0"/>
    <x v="4269"/>
    <x v="0"/>
  </r>
  <r>
    <n v="50739"/>
    <s v="N"/>
    <s v="NAICS-22 Non-Cogen"/>
    <s v="ST"/>
    <s v="WDS"/>
    <n v="1956879"/>
    <n v="113672"/>
    <n v="2019"/>
    <n v="17215136.533183195"/>
    <x v="8"/>
    <s v="biomass"/>
    <b v="1"/>
    <x v="4270"/>
    <x v="0"/>
  </r>
  <r>
    <n v="50741"/>
    <s v="N"/>
    <s v="NAICS-22 Non-Cogen"/>
    <s v="HY"/>
    <s v="WAT"/>
    <n v="453254"/>
    <n v="50916"/>
    <n v="2019"/>
    <n v="8901995.4434755277"/>
    <x v="0"/>
    <s v="hydro"/>
    <b v="1"/>
    <x v="4271"/>
    <x v="0"/>
  </r>
  <r>
    <n v="50744"/>
    <s v="N"/>
    <s v="NAICS-22 Non-Cogen"/>
    <s v="CA"/>
    <s v="NG"/>
    <n v="0"/>
    <n v="2169"/>
    <n v="2019"/>
    <n v="0"/>
    <x v="1"/>
    <s v="natural gas"/>
    <b v="1"/>
    <x v="91"/>
    <x v="0"/>
  </r>
  <r>
    <n v="50744"/>
    <s v="N"/>
    <s v="NAICS-22 Non-Cogen"/>
    <s v="CT"/>
    <s v="NG"/>
    <n v="67892"/>
    <n v="5242"/>
    <n v="2019"/>
    <n v="12951545.211751239"/>
    <x v="1"/>
    <s v="natural gas"/>
    <b v="1"/>
    <x v="4272"/>
    <x v="1"/>
  </r>
  <r>
    <n v="50744"/>
    <s v="N"/>
    <s v="NAICS-22 Non-Cogen"/>
    <s v="IC"/>
    <s v="DFO"/>
    <n v="0"/>
    <n v="0"/>
    <n v="2019"/>
    <s v=""/>
    <x v="4"/>
    <s v="heavy or residual fuel oil"/>
    <b v="1"/>
    <x v="10"/>
    <x v="1"/>
  </r>
  <r>
    <n v="50748"/>
    <s v="N"/>
    <s v="NAICS-22 Non-Cogen"/>
    <s v="CA"/>
    <s v="NG"/>
    <n v="0"/>
    <n v="1266"/>
    <n v="2019"/>
    <n v="0"/>
    <x v="1"/>
    <s v="natural gas"/>
    <b v="1"/>
    <x v="91"/>
    <x v="0"/>
  </r>
  <r>
    <n v="50748"/>
    <s v="N"/>
    <s v="NAICS-22 Non-Cogen"/>
    <s v="CT"/>
    <s v="NG"/>
    <n v="57505"/>
    <n v="5201"/>
    <n v="2019"/>
    <n v="11056527.590847913"/>
    <x v="1"/>
    <s v="natural gas"/>
    <b v="1"/>
    <x v="4273"/>
    <x v="0"/>
  </r>
  <r>
    <n v="50750"/>
    <s v="Y"/>
    <s v="Industrial NAICS Cogen"/>
    <s v="GT"/>
    <s v="NG"/>
    <n v="237063"/>
    <n v="49604"/>
    <n v="2019"/>
    <n v="4779110.5556003554"/>
    <x v="3"/>
    <s v="natural gas"/>
    <b v="0"/>
    <x v="4274"/>
    <x v="0"/>
  </r>
  <r>
    <n v="50751"/>
    <s v="Y"/>
    <s v="Industrial NAICS Cogen"/>
    <s v="GT"/>
    <s v="NG"/>
    <n v="568279"/>
    <n v="108945"/>
    <n v="2019"/>
    <n v="5216200.8352838587"/>
    <x v="3"/>
    <s v="natural gas"/>
    <b v="0"/>
    <x v="4275"/>
    <x v="0"/>
  </r>
  <r>
    <n v="50752"/>
    <s v="Y"/>
    <s v="Industrial NAICS Cogen"/>
    <s v="GT"/>
    <s v="NG"/>
    <n v="2589112"/>
    <n v="436511"/>
    <n v="2019"/>
    <n v="5931378.5906884363"/>
    <x v="3"/>
    <s v="natural gas"/>
    <b v="0"/>
    <x v="4276"/>
    <x v="0"/>
  </r>
  <r>
    <n v="50754"/>
    <s v="N"/>
    <s v="NAICS-22 Non-Cogen"/>
    <s v="WT"/>
    <s v="WND"/>
    <n v="521149"/>
    <n v="58543"/>
    <n v="2019"/>
    <n v="8901986.5739712697"/>
    <x v="9"/>
    <s v="wind"/>
    <b v="1"/>
    <x v="4277"/>
    <x v="0"/>
  </r>
  <r>
    <n v="50755"/>
    <s v="N"/>
    <s v="Electric Utility"/>
    <s v="HY"/>
    <s v="WAT"/>
    <n v="92449"/>
    <n v="10385"/>
    <n v="2019"/>
    <n v="8902166.5864227246"/>
    <x v="0"/>
    <s v="hydro"/>
    <b v="1"/>
    <x v="4278"/>
    <x v="0"/>
  </r>
  <r>
    <n v="50758"/>
    <s v="N"/>
    <s v="NAICS-22 Non-Cogen"/>
    <s v="HY"/>
    <s v="WAT"/>
    <n v="380134"/>
    <n v="42702"/>
    <n v="2019"/>
    <n v="8902018.6408130769"/>
    <x v="0"/>
    <s v="hydro"/>
    <b v="1"/>
    <x v="4279"/>
    <x v="0"/>
  </r>
  <r>
    <n v="50759"/>
    <s v="N"/>
    <s v="NAICS-22 Non-Cogen"/>
    <s v="HY"/>
    <s v="WAT"/>
    <n v="217832"/>
    <n v="24470"/>
    <n v="2019"/>
    <n v="8902002.4519820195"/>
    <x v="0"/>
    <s v="hydro"/>
    <b v="1"/>
    <x v="4280"/>
    <x v="0"/>
  </r>
  <r>
    <n v="50765"/>
    <s v="N"/>
    <s v="NAICS-22 Non-Cogen"/>
    <s v="BT"/>
    <s v="GEO"/>
    <n v="987919"/>
    <n v="110977"/>
    <n v="2019"/>
    <n v="8902015.7329897191"/>
    <x v="12"/>
    <s v="geothermal"/>
    <b v="1"/>
    <x v="1099"/>
    <x v="0"/>
  </r>
  <r>
    <n v="50765"/>
    <s v="N"/>
    <s v="NAICS-22 Non-Cogen"/>
    <s v="PV"/>
    <s v="SUN"/>
    <n v="0"/>
    <n v="0"/>
    <n v="2019"/>
    <s v=""/>
    <x v="11"/>
    <s v="solar"/>
    <b v="1"/>
    <x v="4281"/>
    <x v="1"/>
  </r>
  <r>
    <n v="50766"/>
    <s v="N"/>
    <s v="NAICS-22 Non-Cogen"/>
    <s v="ST"/>
    <s v="GEO"/>
    <n v="576031"/>
    <n v="64708"/>
    <n v="2019"/>
    <n v="8902005.9343512394"/>
    <x v="12"/>
    <s v="geothermal"/>
    <b v="1"/>
    <x v="4282"/>
    <x v="0"/>
  </r>
  <r>
    <n v="50768"/>
    <s v="N"/>
    <s v="NAICS-22 Non-Cogen"/>
    <s v="HY"/>
    <s v="WAT"/>
    <n v="44508"/>
    <n v="5000"/>
    <n v="2019"/>
    <n v="8901600"/>
    <x v="0"/>
    <s v="hydro"/>
    <b v="1"/>
    <x v="4283"/>
    <x v="0"/>
  </r>
  <r>
    <n v="50772"/>
    <s v="N"/>
    <s v="NAICS-22 Non-Cogen"/>
    <s v="ST"/>
    <s v="NG"/>
    <n v="524"/>
    <n v="42.878"/>
    <n v="2019"/>
    <n v="12220719.249965016"/>
    <x v="3"/>
    <s v="natural gas"/>
    <b v="1"/>
    <x v="4284"/>
    <x v="0"/>
  </r>
  <r>
    <n v="50772"/>
    <s v="N"/>
    <s v="NAICS-22 Non-Cogen"/>
    <s v="ST"/>
    <s v="TDF"/>
    <n v="320190"/>
    <n v="26567.355"/>
    <n v="2019"/>
    <n v="12052008.94104814"/>
    <x v="7"/>
    <s v="other"/>
    <b v="1"/>
    <x v="4285"/>
    <x v="0"/>
  </r>
  <r>
    <n v="50772"/>
    <s v="N"/>
    <s v="NAICS-22 Non-Cogen"/>
    <s v="ST"/>
    <s v="WDS"/>
    <n v="1415464"/>
    <n v="117416.77"/>
    <n v="2019"/>
    <n v="12055041.200673465"/>
    <x v="8"/>
    <s v="biomass"/>
    <b v="1"/>
    <x v="4286"/>
    <x v="0"/>
  </r>
  <r>
    <n v="50774"/>
    <s v="N"/>
    <s v="NAICS-22 Non-Cogen"/>
    <s v="ST"/>
    <s v="WDS"/>
    <n v="2040011"/>
    <n v="89438"/>
    <n v="2019"/>
    <n v="22809219.794718128"/>
    <x v="8"/>
    <s v="biomass"/>
    <b v="1"/>
    <x v="4287"/>
    <x v="1"/>
  </r>
  <r>
    <n v="50799"/>
    <s v="N"/>
    <s v="NAICS-22 Non-Cogen"/>
    <s v="CA"/>
    <s v="DFO"/>
    <n v="0"/>
    <n v="0"/>
    <n v="2019"/>
    <s v=""/>
    <x v="4"/>
    <s v="heavy or residual fuel oil"/>
    <b v="1"/>
    <x v="10"/>
    <x v="1"/>
  </r>
  <r>
    <n v="50799"/>
    <s v="N"/>
    <s v="NAICS-22 Non-Cogen"/>
    <s v="CA"/>
    <s v="NG"/>
    <n v="6433"/>
    <n v="2404"/>
    <n v="2019"/>
    <n v="2675956.7387687187"/>
    <x v="1"/>
    <s v="natural gas"/>
    <b v="1"/>
    <x v="4288"/>
    <x v="0"/>
  </r>
  <r>
    <n v="50799"/>
    <s v="N"/>
    <s v="NAICS-22 Non-Cogen"/>
    <s v="CT"/>
    <s v="DFO"/>
    <n v="0"/>
    <n v="0"/>
    <n v="2019"/>
    <s v=""/>
    <x v="4"/>
    <s v="heavy or residual fuel oil"/>
    <b v="1"/>
    <x v="10"/>
    <x v="1"/>
  </r>
  <r>
    <n v="50799"/>
    <s v="N"/>
    <s v="NAICS-22 Non-Cogen"/>
    <s v="CT"/>
    <s v="NG"/>
    <n v="75001"/>
    <n v="5655"/>
    <n v="2019"/>
    <n v="13262776.304155614"/>
    <x v="1"/>
    <s v="natural gas"/>
    <b v="1"/>
    <x v="4289"/>
    <x v="1"/>
  </r>
  <r>
    <n v="50803"/>
    <s v="Y"/>
    <s v="Industrial NAICS Cogen"/>
    <s v="ST"/>
    <s v="NG"/>
    <n v="676440"/>
    <n v="148690"/>
    <n v="2019"/>
    <n v="4549330.8225166453"/>
    <x v="3"/>
    <s v="natural gas"/>
    <b v="0"/>
    <x v="4290"/>
    <x v="0"/>
  </r>
  <r>
    <n v="50804"/>
    <s v="Y"/>
    <s v="Industrial NAICS Cogen"/>
    <s v="ST"/>
    <s v="BLQ"/>
    <n v="5010638"/>
    <n v="267944.23"/>
    <n v="2019"/>
    <n v="18700301.924769942"/>
    <x v="8"/>
    <s v="biomass"/>
    <b v="0"/>
    <x v="4291"/>
    <x v="1"/>
  </r>
  <r>
    <n v="50804"/>
    <s v="Y"/>
    <s v="Industrial NAICS Cogen"/>
    <s v="ST"/>
    <s v="DFO"/>
    <n v="2247"/>
    <n v="120.13800000000001"/>
    <n v="2019"/>
    <n v="18703490.985366825"/>
    <x v="4"/>
    <s v="heavy or residual fuel oil"/>
    <b v="0"/>
    <x v="4292"/>
    <x v="0"/>
  </r>
  <r>
    <n v="50804"/>
    <s v="Y"/>
    <s v="Industrial NAICS Cogen"/>
    <s v="ST"/>
    <s v="NG"/>
    <n v="820416"/>
    <n v="43871.769"/>
    <n v="2019"/>
    <n v="18700317.281484589"/>
    <x v="3"/>
    <s v="natural gas"/>
    <b v="0"/>
    <x v="4293"/>
    <x v="0"/>
  </r>
  <r>
    <n v="50804"/>
    <s v="Y"/>
    <s v="Industrial NAICS Cogen"/>
    <s v="ST"/>
    <s v="OBG"/>
    <n v="104383"/>
    <n v="5581.97"/>
    <n v="2019"/>
    <n v="18700028.84286372"/>
    <x v="8"/>
    <s v="biomass"/>
    <b v="0"/>
    <x v="4294"/>
    <x v="0"/>
  </r>
  <r>
    <n v="50804"/>
    <s v="Y"/>
    <s v="Industrial NAICS Cogen"/>
    <s v="ST"/>
    <s v="OBL"/>
    <n v="138777"/>
    <n v="7421.0870000000004"/>
    <n v="2019"/>
    <n v="18700360.203296363"/>
    <x v="8"/>
    <s v="biomass"/>
    <b v="0"/>
    <x v="4295"/>
    <x v="1"/>
  </r>
  <r>
    <n v="50804"/>
    <s v="Y"/>
    <s v="Industrial NAICS Cogen"/>
    <s v="ST"/>
    <s v="SLW"/>
    <n v="15068"/>
    <n v="805.78499999999997"/>
    <n v="2019"/>
    <n v="18699777.235863168"/>
    <x v="8"/>
    <s v="biomass"/>
    <b v="0"/>
    <x v="4296"/>
    <x v="0"/>
  </r>
  <r>
    <n v="50804"/>
    <s v="Y"/>
    <s v="Industrial NAICS Cogen"/>
    <s v="ST"/>
    <s v="WDS"/>
    <n v="2566098"/>
    <n v="137222.38"/>
    <n v="2019"/>
    <n v="18700287.81019539"/>
    <x v="8"/>
    <s v="biomass"/>
    <b v="0"/>
    <x v="4297"/>
    <x v="1"/>
  </r>
  <r>
    <n v="50806"/>
    <s v="Y"/>
    <s v="Industrial NAICS Cogen"/>
    <s v="ST"/>
    <s v="BIT"/>
    <n v="41778"/>
    <n v="8583.8430000000008"/>
    <n v="2019"/>
    <n v="4867050.8069637343"/>
    <x v="2"/>
    <s v="hard coal"/>
    <b v="0"/>
    <x v="4298"/>
    <x v="0"/>
  </r>
  <r>
    <n v="50806"/>
    <s v="Y"/>
    <s v="Industrial NAICS Cogen"/>
    <s v="ST"/>
    <s v="BLQ"/>
    <n v="869806"/>
    <n v="178707.95"/>
    <n v="2019"/>
    <n v="4867192.5339639336"/>
    <x v="8"/>
    <s v="biomass"/>
    <b v="0"/>
    <x v="4299"/>
    <x v="0"/>
  </r>
  <r>
    <n v="50806"/>
    <s v="Y"/>
    <s v="Industrial NAICS Cogen"/>
    <s v="ST"/>
    <s v="NG"/>
    <n v="44717"/>
    <n v="9187.4609999999993"/>
    <n v="2019"/>
    <n v="4867177.1232552715"/>
    <x v="3"/>
    <s v="natural gas"/>
    <b v="0"/>
    <x v="4300"/>
    <x v="0"/>
  </r>
  <r>
    <n v="50806"/>
    <s v="Y"/>
    <s v="Industrial NAICS Cogen"/>
    <s v="ST"/>
    <s v="RFO"/>
    <n v="4214"/>
    <n v="865.57899999999995"/>
    <n v="2019"/>
    <n v="4868417.5563409002"/>
    <x v="4"/>
    <s v="heavy or residual fuel oil"/>
    <b v="0"/>
    <x v="4301"/>
    <x v="0"/>
  </r>
  <r>
    <n v="50806"/>
    <s v="Y"/>
    <s v="Industrial NAICS Cogen"/>
    <s v="ST"/>
    <s v="WDS"/>
    <n v="793502"/>
    <n v="163030.79"/>
    <n v="2019"/>
    <n v="4867191.0379628288"/>
    <x v="8"/>
    <s v="biomass"/>
    <b v="0"/>
    <x v="4302"/>
    <x v="0"/>
  </r>
  <r>
    <n v="50813"/>
    <s v="Y"/>
    <s v="Industrial NAICS Cogen"/>
    <s v="ST"/>
    <s v="BIT"/>
    <n v="58111"/>
    <n v="4603.3649999999998"/>
    <n v="2019"/>
    <n v="12623591.655234814"/>
    <x v="2"/>
    <s v="hard coal"/>
    <b v="0"/>
    <x v="4303"/>
    <x v="0"/>
  </r>
  <r>
    <n v="50813"/>
    <s v="Y"/>
    <s v="Industrial NAICS Cogen"/>
    <s v="ST"/>
    <s v="BLQ"/>
    <n v="1585657"/>
    <n v="124496.1"/>
    <n v="2019"/>
    <n v="12736599.781037316"/>
    <x v="8"/>
    <s v="biomass"/>
    <b v="0"/>
    <x v="4304"/>
    <x v="0"/>
  </r>
  <r>
    <n v="50813"/>
    <s v="Y"/>
    <s v="Industrial NAICS Cogen"/>
    <s v="ST"/>
    <s v="DFO"/>
    <n v="0"/>
    <n v="0"/>
    <n v="2019"/>
    <s v=""/>
    <x v="4"/>
    <s v="heavy or residual fuel oil"/>
    <b v="0"/>
    <x v="10"/>
    <x v="1"/>
  </r>
  <r>
    <n v="50813"/>
    <s v="Y"/>
    <s v="Industrial NAICS Cogen"/>
    <s v="ST"/>
    <s v="NG"/>
    <n v="763624"/>
    <n v="59733.858"/>
    <n v="2019"/>
    <n v="12783771.642541489"/>
    <x v="3"/>
    <s v="natural gas"/>
    <b v="0"/>
    <x v="4305"/>
    <x v="0"/>
  </r>
  <r>
    <n v="50813"/>
    <s v="Y"/>
    <s v="Industrial NAICS Cogen"/>
    <s v="ST"/>
    <s v="RFO"/>
    <n v="0"/>
    <n v="0"/>
    <n v="2019"/>
    <s v=""/>
    <x v="4"/>
    <s v="heavy or residual fuel oil"/>
    <b v="0"/>
    <x v="10"/>
    <x v="1"/>
  </r>
  <r>
    <n v="50813"/>
    <s v="Y"/>
    <s v="Industrial NAICS Cogen"/>
    <s v="ST"/>
    <s v="WDS"/>
    <n v="933321"/>
    <n v="73248.679999999993"/>
    <n v="2019"/>
    <n v="12741813.231310107"/>
    <x v="8"/>
    <s v="biomass"/>
    <b v="0"/>
    <x v="4306"/>
    <x v="0"/>
  </r>
  <r>
    <n v="50815"/>
    <s v="Y"/>
    <s v="NAICS-22 Cogen"/>
    <s v="CA"/>
    <s v="NG"/>
    <n v="643938"/>
    <n v="610121"/>
    <n v="2019"/>
    <n v="1055426.7104394047"/>
    <x v="1"/>
    <s v="natural gas"/>
    <b v="0"/>
    <x v="4307"/>
    <x v="0"/>
  </r>
  <r>
    <n v="50815"/>
    <s v="Y"/>
    <s v="NAICS-22 Cogen"/>
    <s v="CT"/>
    <s v="NG"/>
    <n v="16447831"/>
    <n v="2599000"/>
    <n v="2019"/>
    <n v="6328522.8934205463"/>
    <x v="1"/>
    <s v="natural gas"/>
    <b v="0"/>
    <x v="4308"/>
    <x v="0"/>
  </r>
  <r>
    <n v="50820"/>
    <s v="N"/>
    <s v="NAICS-22 Non-Cogen"/>
    <s v="WT"/>
    <s v="WND"/>
    <n v="57071"/>
    <n v="6411"/>
    <n v="2019"/>
    <n v="8902043.3629698958"/>
    <x v="9"/>
    <s v="wind"/>
    <b v="1"/>
    <x v="4309"/>
    <x v="0"/>
  </r>
  <r>
    <n v="50821"/>
    <s v="N"/>
    <s v="NAICS-22 Non-Cogen"/>
    <s v="WT"/>
    <s v="WND"/>
    <n v="463694"/>
    <n v="52089"/>
    <n v="2019"/>
    <n v="8901956.2671581339"/>
    <x v="9"/>
    <s v="wind"/>
    <b v="1"/>
    <x v="4310"/>
    <x v="0"/>
  </r>
  <r>
    <n v="50823"/>
    <s v="N"/>
    <s v="NAICS-22 Non-Cogen"/>
    <s v="WT"/>
    <s v="WND"/>
    <n v="437684"/>
    <n v="49167"/>
    <n v="2019"/>
    <n v="8901987.1051721685"/>
    <x v="9"/>
    <s v="wind"/>
    <b v="1"/>
    <x v="4311"/>
    <x v="0"/>
  </r>
  <r>
    <n v="50827"/>
    <s v="N"/>
    <s v="NAICS-22 Non-Cogen"/>
    <s v="HY"/>
    <s v="WAT"/>
    <n v="473569"/>
    <n v="53198"/>
    <n v="2019"/>
    <n v="8902007.5942704622"/>
    <x v="0"/>
    <s v="hydro"/>
    <b v="1"/>
    <x v="263"/>
    <x v="0"/>
  </r>
  <r>
    <n v="50832"/>
    <s v="N"/>
    <s v="Electric Utility"/>
    <s v="HY"/>
    <s v="WAT"/>
    <n v="45348"/>
    <n v="5094"/>
    <n v="2019"/>
    <n v="8902237.9269729089"/>
    <x v="0"/>
    <s v="hydro"/>
    <b v="1"/>
    <x v="3736"/>
    <x v="1"/>
  </r>
  <r>
    <n v="50835"/>
    <s v="Y"/>
    <s v="NAICS-22 Cogen"/>
    <s v="ST"/>
    <s v="BIT"/>
    <n v="4153341"/>
    <n v="381414.03"/>
    <n v="2019"/>
    <n v="10889324.128952466"/>
    <x v="2"/>
    <s v="hard coal"/>
    <b v="0"/>
    <x v="4312"/>
    <x v="0"/>
  </r>
  <r>
    <n v="50835"/>
    <s v="Y"/>
    <s v="NAICS-22 Cogen"/>
    <s v="ST"/>
    <s v="NG"/>
    <n v="483759"/>
    <n v="44395.995999999999"/>
    <n v="2019"/>
    <n v="10896455.617303867"/>
    <x v="3"/>
    <s v="natural gas"/>
    <b v="0"/>
    <x v="4313"/>
    <x v="0"/>
  </r>
  <r>
    <n v="50835"/>
    <s v="Y"/>
    <s v="NAICS-22 Cogen"/>
    <s v="ST"/>
    <s v="PC"/>
    <n v="0"/>
    <n v="0"/>
    <n v="2019"/>
    <s v=""/>
    <x v="10"/>
    <s v="petroleum"/>
    <b v="0"/>
    <x v="107"/>
    <x v="1"/>
  </r>
  <r>
    <n v="50835"/>
    <s v="Y"/>
    <s v="NAICS-22 Cogen"/>
    <s v="ST"/>
    <s v="SUB"/>
    <n v="0"/>
    <n v="0"/>
    <n v="2019"/>
    <s v=""/>
    <x v="2"/>
    <s v="hard coal"/>
    <b v="0"/>
    <x v="5"/>
    <x v="1"/>
  </r>
  <r>
    <n v="50835"/>
    <s v="Y"/>
    <s v="NAICS-22 Cogen"/>
    <s v="ST"/>
    <s v="TDF"/>
    <n v="121382"/>
    <n v="11272.644"/>
    <n v="2019"/>
    <n v="10767837.607574584"/>
    <x v="7"/>
    <s v="other"/>
    <b v="0"/>
    <x v="4314"/>
    <x v="0"/>
  </r>
  <r>
    <n v="50835"/>
    <s v="Y"/>
    <s v="NAICS-22 Cogen"/>
    <s v="ST"/>
    <s v="WDS"/>
    <n v="173482"/>
    <n v="15902.332"/>
    <n v="2019"/>
    <n v="10909217.591482809"/>
    <x v="8"/>
    <s v="biomass"/>
    <b v="0"/>
    <x v="4315"/>
    <x v="0"/>
  </r>
  <r>
    <n v="50837"/>
    <s v="Y"/>
    <s v="NAICS-22 Cogen"/>
    <s v="ST"/>
    <s v="MSB"/>
    <n v="1444444"/>
    <n v="75598.441999999995"/>
    <n v="2019"/>
    <n v="19106795.878147859"/>
    <x v="14"/>
    <s v="municipal solid waste"/>
    <b v="0"/>
    <x v="4316"/>
    <x v="0"/>
  </r>
  <r>
    <n v="50837"/>
    <s v="Y"/>
    <s v="NAICS-22 Cogen"/>
    <s v="ST"/>
    <s v="MSN"/>
    <n v="1765445"/>
    <n v="92398.945999999996"/>
    <n v="2019"/>
    <n v="19106765.568516333"/>
    <x v="14"/>
    <s v="municipal solid waste"/>
    <b v="0"/>
    <x v="4317"/>
    <x v="0"/>
  </r>
  <r>
    <n v="50837"/>
    <s v="Y"/>
    <s v="NAICS-22 Cogen"/>
    <s v="ST"/>
    <s v="NG"/>
    <n v="336926"/>
    <n v="17652.612000000001"/>
    <n v="2019"/>
    <n v="19086467.203833632"/>
    <x v="3"/>
    <s v="natural gas"/>
    <b v="0"/>
    <x v="4318"/>
    <x v="0"/>
  </r>
  <r>
    <n v="50849"/>
    <s v="Y"/>
    <s v="Commercial NAICS Cogen"/>
    <s v="CA"/>
    <s v="DFO"/>
    <n v="0"/>
    <n v="0"/>
    <n v="2019"/>
    <s v=""/>
    <x v="4"/>
    <s v="heavy or residual fuel oil"/>
    <b v="0"/>
    <x v="10"/>
    <x v="1"/>
  </r>
  <r>
    <n v="50849"/>
    <s v="Y"/>
    <s v="Commercial NAICS Cogen"/>
    <s v="CA"/>
    <s v="NG"/>
    <n v="62721"/>
    <n v="11581"/>
    <n v="2019"/>
    <n v="5415853.5532337455"/>
    <x v="1"/>
    <s v="natural gas"/>
    <b v="0"/>
    <x v="4319"/>
    <x v="0"/>
  </r>
  <r>
    <n v="50849"/>
    <s v="Y"/>
    <s v="Commercial NAICS Cogen"/>
    <s v="CT"/>
    <s v="DFO"/>
    <n v="0"/>
    <n v="0"/>
    <n v="2019"/>
    <s v=""/>
    <x v="4"/>
    <s v="heavy or residual fuel oil"/>
    <b v="0"/>
    <x v="10"/>
    <x v="1"/>
  </r>
  <r>
    <n v="50849"/>
    <s v="Y"/>
    <s v="Commercial NAICS Cogen"/>
    <s v="CT"/>
    <s v="NG"/>
    <n v="963049"/>
    <n v="170292"/>
    <n v="2019"/>
    <n v="5655280.3420007983"/>
    <x v="1"/>
    <s v="natural gas"/>
    <b v="0"/>
    <x v="4320"/>
    <x v="0"/>
  </r>
  <r>
    <n v="50850"/>
    <s v="Y"/>
    <s v="NAICS-22 Cogen"/>
    <s v="CA"/>
    <s v="NG"/>
    <n v="0"/>
    <n v="862"/>
    <n v="2019"/>
    <n v="0"/>
    <x v="1"/>
    <s v="natural gas"/>
    <b v="0"/>
    <x v="91"/>
    <x v="0"/>
  </r>
  <r>
    <n v="50850"/>
    <s v="Y"/>
    <s v="NAICS-22 Cogen"/>
    <s v="CT"/>
    <s v="DFO"/>
    <n v="0"/>
    <n v="0"/>
    <n v="2019"/>
    <s v=""/>
    <x v="4"/>
    <s v="heavy or residual fuel oil"/>
    <b v="0"/>
    <x v="10"/>
    <x v="1"/>
  </r>
  <r>
    <n v="50850"/>
    <s v="Y"/>
    <s v="NAICS-22 Cogen"/>
    <s v="CT"/>
    <s v="NG"/>
    <n v="25737"/>
    <n v="1498"/>
    <n v="2019"/>
    <n v="17180907.877169561"/>
    <x v="1"/>
    <s v="natural gas"/>
    <b v="0"/>
    <x v="4321"/>
    <x v="1"/>
  </r>
  <r>
    <n v="50851"/>
    <s v="Y"/>
    <s v="NAICS-22 Cogen"/>
    <s v="CA"/>
    <s v="NG"/>
    <n v="0"/>
    <n v="559"/>
    <n v="2019"/>
    <n v="0"/>
    <x v="1"/>
    <s v="natural gas"/>
    <b v="0"/>
    <x v="91"/>
    <x v="0"/>
  </r>
  <r>
    <n v="50851"/>
    <s v="Y"/>
    <s v="NAICS-22 Cogen"/>
    <s v="CT"/>
    <s v="DFO"/>
    <n v="0"/>
    <n v="0"/>
    <n v="2019"/>
    <s v=""/>
    <x v="4"/>
    <s v="heavy or residual fuel oil"/>
    <b v="0"/>
    <x v="10"/>
    <x v="1"/>
  </r>
  <r>
    <n v="50851"/>
    <s v="Y"/>
    <s v="NAICS-22 Cogen"/>
    <s v="CT"/>
    <s v="NG"/>
    <n v="17593"/>
    <n v="1853"/>
    <n v="2019"/>
    <n v="9494333.5132218022"/>
    <x v="1"/>
    <s v="natural gas"/>
    <b v="0"/>
    <x v="4322"/>
    <x v="0"/>
  </r>
  <r>
    <n v="50852"/>
    <s v="N"/>
    <s v="NAICS-22 Non-Cogen"/>
    <s v="CA"/>
    <s v="DFO"/>
    <n v="0"/>
    <n v="0"/>
    <n v="2019"/>
    <s v=""/>
    <x v="4"/>
    <s v="heavy or residual fuel oil"/>
    <b v="1"/>
    <x v="10"/>
    <x v="1"/>
  </r>
  <r>
    <n v="50852"/>
    <s v="N"/>
    <s v="NAICS-22 Non-Cogen"/>
    <s v="CA"/>
    <s v="NG"/>
    <n v="0"/>
    <n v="0"/>
    <n v="2019"/>
    <s v=""/>
    <x v="1"/>
    <s v="natural gas"/>
    <b v="1"/>
    <x v="435"/>
    <x v="1"/>
  </r>
  <r>
    <n v="50852"/>
    <s v="N"/>
    <s v="NAICS-22 Non-Cogen"/>
    <s v="CT"/>
    <s v="DFO"/>
    <n v="0"/>
    <n v="0"/>
    <n v="2019"/>
    <s v=""/>
    <x v="4"/>
    <s v="heavy or residual fuel oil"/>
    <b v="1"/>
    <x v="10"/>
    <x v="1"/>
  </r>
  <r>
    <n v="50852"/>
    <s v="N"/>
    <s v="NAICS-22 Non-Cogen"/>
    <s v="CT"/>
    <s v="NG"/>
    <n v="14175"/>
    <n v="0"/>
    <n v="2019"/>
    <s v=""/>
    <x v="1"/>
    <s v="natural gas"/>
    <b v="1"/>
    <x v="435"/>
    <x v="1"/>
  </r>
  <r>
    <n v="50858"/>
    <s v="N"/>
    <s v="NAICS-22 Non-Cogen"/>
    <s v="ST"/>
    <s v="MSB"/>
    <n v="2220375"/>
    <n v="93733.494000000006"/>
    <n v="2019"/>
    <n v="23688170.634074517"/>
    <x v="14"/>
    <s v="municipal solid waste"/>
    <b v="1"/>
    <x v="4323"/>
    <x v="0"/>
  </r>
  <r>
    <n v="50858"/>
    <s v="N"/>
    <s v="NAICS-22 Non-Cogen"/>
    <s v="ST"/>
    <s v="MSN"/>
    <n v="2713876"/>
    <n v="114566.51"/>
    <n v="2019"/>
    <n v="23688213.946641129"/>
    <x v="14"/>
    <s v="municipal solid waste"/>
    <b v="1"/>
    <x v="1099"/>
    <x v="0"/>
  </r>
  <r>
    <n v="50858"/>
    <s v="N"/>
    <s v="NAICS-22 Non-Cogen"/>
    <s v="ST"/>
    <s v="NG"/>
    <n v="0"/>
    <n v="0"/>
    <n v="2019"/>
    <s v=""/>
    <x v="3"/>
    <s v="natural gas"/>
    <b v="1"/>
    <x v="30"/>
    <x v="1"/>
  </r>
  <r>
    <n v="50859"/>
    <s v="N"/>
    <s v="NAICS-22 Non-Cogen"/>
    <s v="ST"/>
    <s v="MSB"/>
    <n v="1920951"/>
    <n v="87948.557000000001"/>
    <n v="2019"/>
    <n v="21841756.880672868"/>
    <x v="14"/>
    <s v="municipal solid waste"/>
    <b v="1"/>
    <x v="971"/>
    <x v="0"/>
  </r>
  <r>
    <n v="50859"/>
    <s v="N"/>
    <s v="NAICS-22 Non-Cogen"/>
    <s v="ST"/>
    <s v="MSN"/>
    <n v="2347870"/>
    <n v="107494.34"/>
    <n v="2019"/>
    <n v="21841801.159019161"/>
    <x v="14"/>
    <s v="municipal solid waste"/>
    <b v="1"/>
    <x v="4324"/>
    <x v="0"/>
  </r>
  <r>
    <n v="50859"/>
    <s v="N"/>
    <s v="NAICS-22 Non-Cogen"/>
    <s v="ST"/>
    <s v="PG"/>
    <n v="20193"/>
    <n v="953.1"/>
    <n v="2019"/>
    <n v="21186654.076172486"/>
    <x v="7"/>
    <s v="other"/>
    <b v="1"/>
    <x v="4325"/>
    <x v="1"/>
  </r>
  <r>
    <n v="50860"/>
    <s v="N"/>
    <s v="Commercial NAICS Non-Cogen"/>
    <s v="ST"/>
    <s v="MSB"/>
    <n v="906230"/>
    <n v="42994.896999999997"/>
    <n v="2019"/>
    <n v="21077617.653090321"/>
    <x v="14"/>
    <s v="municipal solid waste"/>
    <b v="0"/>
    <x v="4326"/>
    <x v="0"/>
  </r>
  <r>
    <n v="50860"/>
    <s v="N"/>
    <s v="Commercial NAICS Non-Cogen"/>
    <s v="ST"/>
    <s v="MSN"/>
    <n v="1107605"/>
    <n v="52548.883000000002"/>
    <n v="2019"/>
    <n v="21077612.629748952"/>
    <x v="14"/>
    <s v="municipal solid waste"/>
    <b v="0"/>
    <x v="4327"/>
    <x v="0"/>
  </r>
  <r>
    <n v="50860"/>
    <s v="N"/>
    <s v="Commercial NAICS Non-Cogen"/>
    <s v="ST"/>
    <s v="NG"/>
    <n v="12136"/>
    <n v="504.22"/>
    <n v="2019"/>
    <n v="24068858.831462458"/>
    <x v="3"/>
    <s v="natural gas"/>
    <b v="0"/>
    <x v="3822"/>
    <x v="1"/>
  </r>
  <r>
    <n v="50864"/>
    <s v="Y"/>
    <s v="NAICS-22 Cogen"/>
    <s v="GT"/>
    <s v="NG"/>
    <n v="0"/>
    <n v="0"/>
    <n v="2019"/>
    <s v=""/>
    <x v="3"/>
    <s v="natural gas"/>
    <b v="0"/>
    <x v="30"/>
    <x v="1"/>
  </r>
  <r>
    <n v="50865"/>
    <s v="Y"/>
    <s v="NAICS-22 Cogen"/>
    <s v="GT"/>
    <s v="NG"/>
    <n v="2127716"/>
    <n v="297702"/>
    <n v="2019"/>
    <n v="7147133.7108920999"/>
    <x v="3"/>
    <s v="natural gas"/>
    <b v="0"/>
    <x v="4328"/>
    <x v="0"/>
  </r>
  <r>
    <n v="50873"/>
    <s v="N"/>
    <s v="NAICS-22 Non-Cogen"/>
    <s v="ST"/>
    <s v="MSB"/>
    <n v="890197"/>
    <n v="44705.154999999999"/>
    <n v="2019"/>
    <n v="19912625.288962763"/>
    <x v="14"/>
    <s v="municipal solid waste"/>
    <b v="1"/>
    <x v="4329"/>
    <x v="0"/>
  </r>
  <r>
    <n v="50873"/>
    <s v="N"/>
    <s v="NAICS-22 Non-Cogen"/>
    <s v="ST"/>
    <s v="MSN"/>
    <n v="1088006"/>
    <n v="54638.845000000001"/>
    <n v="2019"/>
    <n v="19912683.000528287"/>
    <x v="14"/>
    <s v="municipal solid waste"/>
    <b v="1"/>
    <x v="4330"/>
    <x v="0"/>
  </r>
  <r>
    <n v="50875"/>
    <s v="N"/>
    <s v="NAICS-22 Non-Cogen"/>
    <s v="ST"/>
    <s v="MSB"/>
    <n v="1451489"/>
    <n v="65070.652000000002"/>
    <n v="2019"/>
    <n v="22306354.022701357"/>
    <x v="14"/>
    <s v="municipal solid waste"/>
    <b v="1"/>
    <x v="4331"/>
    <x v="0"/>
  </r>
  <r>
    <n v="50875"/>
    <s v="N"/>
    <s v="NAICS-22 Non-Cogen"/>
    <s v="ST"/>
    <s v="MSN"/>
    <n v="1774034"/>
    <n v="79530.347999999998"/>
    <n v="2019"/>
    <n v="22306377.937639602"/>
    <x v="14"/>
    <s v="municipal solid waste"/>
    <b v="1"/>
    <x v="4332"/>
    <x v="0"/>
  </r>
  <r>
    <n v="50877"/>
    <s v="N"/>
    <s v="NAICS-22 Non-Cogen"/>
    <s v="ST"/>
    <s v="MSB"/>
    <n v="1985633"/>
    <n v="98268.087"/>
    <n v="2019"/>
    <n v="20206285.281609278"/>
    <x v="14"/>
    <s v="municipal solid waste"/>
    <b v="1"/>
    <x v="4333"/>
    <x v="0"/>
  </r>
  <r>
    <n v="50877"/>
    <s v="N"/>
    <s v="NAICS-22 Non-Cogen"/>
    <s v="ST"/>
    <s v="MSN"/>
    <n v="2426909"/>
    <n v="120106.91"/>
    <n v="2019"/>
    <n v="20206239.591044344"/>
    <x v="14"/>
    <s v="municipal solid waste"/>
    <b v="1"/>
    <x v="4334"/>
    <x v="0"/>
  </r>
  <r>
    <n v="50877"/>
    <s v="N"/>
    <s v="NAICS-22 Non-Cogen"/>
    <s v="ST"/>
    <s v="NG"/>
    <n v="0"/>
    <n v="0"/>
    <n v="2019"/>
    <s v=""/>
    <x v="3"/>
    <s v="natural gas"/>
    <b v="1"/>
    <x v="30"/>
    <x v="1"/>
  </r>
  <r>
    <n v="50878"/>
    <s v="N"/>
    <s v="NAICS-22 Non-Cogen"/>
    <s v="ST"/>
    <s v="MSB"/>
    <n v="2232490"/>
    <n v="139671.15"/>
    <n v="2019"/>
    <n v="15983902.187388018"/>
    <x v="14"/>
    <s v="municipal solid waste"/>
    <b v="1"/>
    <x v="4335"/>
    <x v="0"/>
  </r>
  <r>
    <n v="50878"/>
    <s v="N"/>
    <s v="NAICS-22 Non-Cogen"/>
    <s v="ST"/>
    <s v="MSN"/>
    <n v="2728610"/>
    <n v="170709.85"/>
    <n v="2019"/>
    <n v="15983904.8537621"/>
    <x v="14"/>
    <s v="municipal solid waste"/>
    <b v="1"/>
    <x v="4336"/>
    <x v="0"/>
  </r>
  <r>
    <n v="50879"/>
    <s v="Y"/>
    <s v="NAICS-22 Cogen"/>
    <s v="ST"/>
    <s v="BIT"/>
    <n v="0"/>
    <n v="0"/>
    <n v="2019"/>
    <s v=""/>
    <x v="2"/>
    <s v="hard coal"/>
    <b v="0"/>
    <x v="5"/>
    <x v="1"/>
  </r>
  <r>
    <n v="50879"/>
    <s v="Y"/>
    <s v="NAICS-22 Cogen"/>
    <s v="ST"/>
    <s v="DFO"/>
    <n v="668464"/>
    <n v="34239.544000000002"/>
    <n v="2019"/>
    <n v="19523157.200925339"/>
    <x v="4"/>
    <s v="heavy or residual fuel oil"/>
    <b v="0"/>
    <x v="4337"/>
    <x v="0"/>
  </r>
  <r>
    <n v="50879"/>
    <s v="Y"/>
    <s v="NAICS-22 Cogen"/>
    <s v="ST"/>
    <s v="WC"/>
    <n v="5164854"/>
    <n v="304066.46000000002"/>
    <n v="2019"/>
    <n v="16985937.876870733"/>
    <x v="2"/>
    <s v="hard coal"/>
    <b v="0"/>
    <x v="4338"/>
    <x v="1"/>
  </r>
  <r>
    <n v="50880"/>
    <s v="N"/>
    <s v="NAICS-22 Non-Cogen"/>
    <s v="ST"/>
    <s v="MSB"/>
    <n v="1733406"/>
    <n v="81380.747000000003"/>
    <n v="2019"/>
    <n v="21299951.940721311"/>
    <x v="14"/>
    <s v="municipal solid waste"/>
    <b v="1"/>
    <x v="4339"/>
    <x v="0"/>
  </r>
  <r>
    <n v="50880"/>
    <s v="N"/>
    <s v="NAICS-22 Non-Cogen"/>
    <s v="ST"/>
    <s v="MSN"/>
    <n v="2118633"/>
    <n v="99466.252999999997"/>
    <n v="2019"/>
    <n v="21300018.208185643"/>
    <x v="14"/>
    <s v="municipal solid waste"/>
    <b v="1"/>
    <x v="4340"/>
    <x v="0"/>
  </r>
  <r>
    <n v="50881"/>
    <s v="N"/>
    <s v="NAICS-22 Non-Cogen"/>
    <s v="ST"/>
    <s v="AB"/>
    <n v="0"/>
    <n v="0"/>
    <n v="2019"/>
    <s v=""/>
    <x v="8"/>
    <s v="biomass"/>
    <b v="1"/>
    <x v="67"/>
    <x v="1"/>
  </r>
  <r>
    <n v="50881"/>
    <s v="N"/>
    <s v="NAICS-22 Non-Cogen"/>
    <s v="ST"/>
    <s v="NG"/>
    <n v="0"/>
    <n v="0"/>
    <n v="2019"/>
    <s v=""/>
    <x v="3"/>
    <s v="natural gas"/>
    <b v="1"/>
    <x v="30"/>
    <x v="1"/>
  </r>
  <r>
    <n v="50881"/>
    <s v="N"/>
    <s v="NAICS-22 Non-Cogen"/>
    <s v="ST"/>
    <s v="WDS"/>
    <n v="5145713"/>
    <n v="261222"/>
    <n v="2019"/>
    <n v="19698620.330600027"/>
    <x v="8"/>
    <s v="biomass"/>
    <b v="1"/>
    <x v="4341"/>
    <x v="1"/>
  </r>
  <r>
    <n v="50882"/>
    <s v="N"/>
    <s v="NAICS-22 Non-Cogen"/>
    <s v="ST"/>
    <s v="MSB"/>
    <n v="3143234"/>
    <n v="169649.52"/>
    <n v="2019"/>
    <n v="18527809.568809863"/>
    <x v="14"/>
    <s v="municipal solid waste"/>
    <b v="1"/>
    <x v="4342"/>
    <x v="0"/>
  </r>
  <r>
    <n v="50882"/>
    <s v="N"/>
    <s v="NAICS-22 Non-Cogen"/>
    <s v="ST"/>
    <s v="MSN"/>
    <n v="3841805"/>
    <n v="207353.48"/>
    <n v="2019"/>
    <n v="18527805.754694831"/>
    <x v="14"/>
    <s v="municipal solid waste"/>
    <b v="1"/>
    <x v="4343"/>
    <x v="0"/>
  </r>
  <r>
    <n v="50882"/>
    <s v="N"/>
    <s v="NAICS-22 Non-Cogen"/>
    <s v="ST"/>
    <s v="NG"/>
    <n v="0"/>
    <n v="0"/>
    <n v="2019"/>
    <s v=""/>
    <x v="3"/>
    <s v="natural gas"/>
    <b v="1"/>
    <x v="30"/>
    <x v="1"/>
  </r>
  <r>
    <n v="50883"/>
    <s v="N"/>
    <s v="NAICS-22 Non-Cogen"/>
    <s v="ST"/>
    <s v="MSB"/>
    <n v="3421343"/>
    <n v="210996.78"/>
    <n v="2019"/>
    <n v="16215143.188441075"/>
    <x v="14"/>
    <s v="municipal solid waste"/>
    <b v="1"/>
    <x v="4344"/>
    <x v="0"/>
  </r>
  <r>
    <n v="50883"/>
    <s v="N"/>
    <s v="NAICS-22 Non-Cogen"/>
    <s v="ST"/>
    <s v="MSN"/>
    <n v="4181696"/>
    <n v="257888.22"/>
    <n v="2019"/>
    <n v="16215149.338732881"/>
    <x v="14"/>
    <s v="municipal solid waste"/>
    <b v="1"/>
    <x v="4345"/>
    <x v="0"/>
  </r>
  <r>
    <n v="50884"/>
    <s v="N"/>
    <s v="NAICS-22 Non-Cogen"/>
    <s v="ST"/>
    <s v="MSB"/>
    <n v="4048447"/>
    <n v="200222"/>
    <n v="2019"/>
    <n v="20219791.031954531"/>
    <x v="14"/>
    <s v="municipal solid waste"/>
    <b v="1"/>
    <x v="4346"/>
    <x v="0"/>
  </r>
  <r>
    <n v="50884"/>
    <s v="N"/>
    <s v="NAICS-22 Non-Cogen"/>
    <s v="ST"/>
    <s v="MSN"/>
    <n v="4948040"/>
    <n v="244712.89"/>
    <n v="2019"/>
    <n v="20219776.735095564"/>
    <x v="14"/>
    <s v="municipal solid waste"/>
    <b v="1"/>
    <x v="4347"/>
    <x v="0"/>
  </r>
  <r>
    <n v="50884"/>
    <s v="N"/>
    <s v="NAICS-22 Non-Cogen"/>
    <s v="ST"/>
    <s v="NG"/>
    <n v="245"/>
    <n v="12.11"/>
    <n v="2019"/>
    <n v="20231213.872832369"/>
    <x v="3"/>
    <s v="natural gas"/>
    <b v="1"/>
    <x v="4348"/>
    <x v="0"/>
  </r>
  <r>
    <n v="50885"/>
    <s v="N"/>
    <s v="NAICS-22 Non-Cogen"/>
    <s v="ST"/>
    <s v="MSB"/>
    <n v="858908"/>
    <n v="37264.773999999998"/>
    <n v="2019"/>
    <n v="23048791.333069671"/>
    <x v="14"/>
    <s v="municipal solid waste"/>
    <b v="1"/>
    <x v="4349"/>
    <x v="0"/>
  </r>
  <r>
    <n v="50885"/>
    <s v="N"/>
    <s v="NAICS-22 Non-Cogen"/>
    <s v="ST"/>
    <s v="MSN"/>
    <n v="1049765"/>
    <n v="45545.226000000002"/>
    <n v="2019"/>
    <n v="23048848.193222269"/>
    <x v="14"/>
    <s v="municipal solid waste"/>
    <b v="1"/>
    <x v="4350"/>
    <x v="0"/>
  </r>
  <r>
    <n v="50886"/>
    <s v="N"/>
    <s v="NAICS-22 Non-Cogen"/>
    <s v="ST"/>
    <s v="MSB"/>
    <n v="1151836"/>
    <n v="54463.946000000004"/>
    <n v="2019"/>
    <n v="21148596.174063478"/>
    <x v="14"/>
    <s v="municipal solid waste"/>
    <b v="1"/>
    <x v="4351"/>
    <x v="0"/>
  </r>
  <r>
    <n v="50886"/>
    <s v="N"/>
    <s v="NAICS-22 Non-Cogen"/>
    <s v="ST"/>
    <s v="MSN"/>
    <n v="1407795"/>
    <n v="66567.054000000004"/>
    <n v="2019"/>
    <n v="21148524.914441906"/>
    <x v="14"/>
    <s v="municipal solid waste"/>
    <b v="1"/>
    <x v="4352"/>
    <x v="0"/>
  </r>
  <r>
    <n v="50887"/>
    <s v="N"/>
    <s v="NAICS-22 Non-Cogen"/>
    <s v="ST"/>
    <s v="MSB"/>
    <n v="3662835"/>
    <n v="181966.27"/>
    <n v="2019"/>
    <n v="20129197.57051678"/>
    <x v="14"/>
    <s v="municipal solid waste"/>
    <b v="1"/>
    <x v="4353"/>
    <x v="0"/>
  </r>
  <r>
    <n v="50887"/>
    <s v="N"/>
    <s v="NAICS-22 Non-Cogen"/>
    <s v="ST"/>
    <s v="MSN"/>
    <n v="4476808"/>
    <n v="222403.73"/>
    <n v="2019"/>
    <n v="20129194.775645174"/>
    <x v="14"/>
    <s v="municipal solid waste"/>
    <b v="1"/>
    <x v="4354"/>
    <x v="0"/>
  </r>
  <r>
    <n v="50888"/>
    <s v="Y"/>
    <s v="NAICS-22 Cogen"/>
    <s v="ST"/>
    <s v="PC"/>
    <n v="0"/>
    <n v="0"/>
    <n v="2019"/>
    <s v=""/>
    <x v="10"/>
    <s v="petroleum"/>
    <b v="0"/>
    <x v="107"/>
    <x v="1"/>
  </r>
  <r>
    <n v="50888"/>
    <s v="Y"/>
    <s v="NAICS-22 Cogen"/>
    <s v="ST"/>
    <s v="TDF"/>
    <n v="221221"/>
    <n v="21433.975999999999"/>
    <n v="2019"/>
    <n v="10321043.561866449"/>
    <x v="7"/>
    <s v="other"/>
    <b v="0"/>
    <x v="4355"/>
    <x v="0"/>
  </r>
  <r>
    <n v="50888"/>
    <s v="Y"/>
    <s v="NAICS-22 Cogen"/>
    <s v="ST"/>
    <s v="WC"/>
    <n v="1352916"/>
    <n v="130643.58"/>
    <n v="2019"/>
    <n v="10355778.676610056"/>
    <x v="2"/>
    <s v="hard coal"/>
    <b v="0"/>
    <x v="4356"/>
    <x v="0"/>
  </r>
  <r>
    <n v="50888"/>
    <s v="Y"/>
    <s v="NAICS-22 Cogen"/>
    <s v="ST"/>
    <s v="WDS"/>
    <n v="2267"/>
    <n v="215.31800000000001"/>
    <n v="2019"/>
    <n v="10528613.492601639"/>
    <x v="8"/>
    <s v="biomass"/>
    <b v="0"/>
    <x v="4357"/>
    <x v="0"/>
  </r>
  <r>
    <n v="50888"/>
    <s v="Y"/>
    <s v="NAICS-22 Cogen"/>
    <s v="ST"/>
    <s v="WO"/>
    <n v="22072"/>
    <n v="2084.1260000000002"/>
    <n v="2019"/>
    <n v="10590530.514949672"/>
    <x v="13"/>
    <s v="crude oil"/>
    <b v="0"/>
    <x v="4358"/>
    <x v="0"/>
  </r>
  <r>
    <n v="50891"/>
    <s v="N"/>
    <s v="NAICS-22 Non-Cogen"/>
    <s v="HY"/>
    <s v="WAT"/>
    <n v="40217"/>
    <n v="4518"/>
    <n v="2019"/>
    <n v="8901505.0907481182"/>
    <x v="0"/>
    <s v="hydro"/>
    <b v="1"/>
    <x v="4359"/>
    <x v="0"/>
  </r>
  <r>
    <n v="50892"/>
    <s v="N"/>
    <s v="NAICS-22 Non-Cogen"/>
    <s v="HY"/>
    <s v="WAT"/>
    <n v="15168"/>
    <n v="1704"/>
    <n v="2019"/>
    <n v="8901408.4507042263"/>
    <x v="0"/>
    <s v="hydro"/>
    <b v="1"/>
    <x v="4360"/>
    <x v="0"/>
  </r>
  <r>
    <n v="50893"/>
    <s v="N"/>
    <s v="NAICS-22 Non-Cogen"/>
    <s v="HY"/>
    <s v="WAT"/>
    <n v="368550"/>
    <n v="41401"/>
    <n v="2019"/>
    <n v="8901958.8898818884"/>
    <x v="0"/>
    <s v="hydro"/>
    <b v="1"/>
    <x v="4361"/>
    <x v="0"/>
  </r>
  <r>
    <n v="50894"/>
    <s v="N"/>
    <s v="NAICS-22 Non-Cogen"/>
    <s v="HY"/>
    <s v="WAT"/>
    <n v="373172"/>
    <n v="41920"/>
    <n v="2019"/>
    <n v="8902003.8167938944"/>
    <x v="0"/>
    <s v="hydro"/>
    <b v="1"/>
    <x v="4362"/>
    <x v="0"/>
  </r>
  <r>
    <n v="50895"/>
    <s v="N"/>
    <s v="NAICS-22 Non-Cogen"/>
    <s v="HY"/>
    <s v="WAT"/>
    <n v="229850"/>
    <n v="25820"/>
    <n v="2019"/>
    <n v="8902013.9426800925"/>
    <x v="0"/>
    <s v="hydro"/>
    <b v="1"/>
    <x v="4363"/>
    <x v="0"/>
  </r>
  <r>
    <n v="50896"/>
    <s v="N"/>
    <s v="NAICS-22 Non-Cogen"/>
    <s v="HY"/>
    <s v="WAT"/>
    <n v="205396"/>
    <n v="23073"/>
    <n v="2019"/>
    <n v="8902006.674467992"/>
    <x v="0"/>
    <s v="hydro"/>
    <b v="1"/>
    <x v="4364"/>
    <x v="0"/>
  </r>
  <r>
    <n v="50897"/>
    <s v="N"/>
    <s v="NAICS-22 Non-Cogen"/>
    <s v="HY"/>
    <s v="WAT"/>
    <n v="901905"/>
    <n v="101315"/>
    <n v="2019"/>
    <n v="8901988.8466663379"/>
    <x v="0"/>
    <s v="hydro"/>
    <b v="1"/>
    <x v="4365"/>
    <x v="0"/>
  </r>
  <r>
    <n v="50898"/>
    <s v="N"/>
    <s v="NAICS-22 Non-Cogen"/>
    <s v="HY"/>
    <s v="WAT"/>
    <n v="1088482"/>
    <n v="122274"/>
    <n v="2019"/>
    <n v="8901990.6112501435"/>
    <x v="0"/>
    <s v="hydro"/>
    <b v="1"/>
    <x v="4366"/>
    <x v="0"/>
  </r>
  <r>
    <n v="50900"/>
    <s v="Y"/>
    <s v="Industrial NAICS Cogen"/>
    <s v="ST"/>
    <s v="BIT"/>
    <n v="1848580"/>
    <n v="146960.15"/>
    <n v="2019"/>
    <n v="12578784.112563848"/>
    <x v="2"/>
    <s v="hard coal"/>
    <b v="0"/>
    <x v="4367"/>
    <x v="0"/>
  </r>
  <r>
    <n v="50900"/>
    <s v="Y"/>
    <s v="Industrial NAICS Cogen"/>
    <s v="ST"/>
    <s v="BLQ"/>
    <n v="5342177"/>
    <n v="424513.79"/>
    <n v="2019"/>
    <n v="12584224.88466158"/>
    <x v="8"/>
    <s v="biomass"/>
    <b v="0"/>
    <x v="4368"/>
    <x v="0"/>
  </r>
  <r>
    <n v="50900"/>
    <s v="Y"/>
    <s v="Industrial NAICS Cogen"/>
    <s v="ST"/>
    <s v="DFO"/>
    <n v="2284"/>
    <n v="187.399"/>
    <n v="2019"/>
    <n v="12187898.548017867"/>
    <x v="4"/>
    <s v="heavy or residual fuel oil"/>
    <b v="0"/>
    <x v="4369"/>
    <x v="0"/>
  </r>
  <r>
    <n v="50900"/>
    <s v="Y"/>
    <s v="Industrial NAICS Cogen"/>
    <s v="ST"/>
    <s v="NG"/>
    <n v="2039070"/>
    <n v="161666.78"/>
    <n v="2019"/>
    <n v="12612795.281751761"/>
    <x v="3"/>
    <s v="natural gas"/>
    <b v="0"/>
    <x v="4370"/>
    <x v="0"/>
  </r>
  <r>
    <n v="50900"/>
    <s v="Y"/>
    <s v="Industrial NAICS Cogen"/>
    <s v="ST"/>
    <s v="RFO"/>
    <n v="16808"/>
    <n v="1275.9680000000001"/>
    <n v="2019"/>
    <n v="13172744.144053768"/>
    <x v="4"/>
    <s v="heavy or residual fuel oil"/>
    <b v="0"/>
    <x v="4371"/>
    <x v="0"/>
  </r>
  <r>
    <n v="50900"/>
    <s v="Y"/>
    <s v="Industrial NAICS Cogen"/>
    <s v="ST"/>
    <s v="WDS"/>
    <n v="2153111"/>
    <n v="170161.9"/>
    <n v="2019"/>
    <n v="12653308.40805139"/>
    <x v="8"/>
    <s v="biomass"/>
    <b v="0"/>
    <x v="4372"/>
    <x v="0"/>
  </r>
  <r>
    <n v="50903"/>
    <s v="Y"/>
    <s v="Industrial NAICS Cogen"/>
    <s v="ST"/>
    <s v="BIT"/>
    <n v="0"/>
    <n v="0"/>
    <n v="2019"/>
    <s v=""/>
    <x v="2"/>
    <s v="hard coal"/>
    <b v="0"/>
    <x v="5"/>
    <x v="1"/>
  </r>
  <r>
    <n v="50903"/>
    <s v="Y"/>
    <s v="Industrial NAICS Cogen"/>
    <s v="ST"/>
    <s v="NG"/>
    <n v="641046"/>
    <n v="27336.54"/>
    <n v="2019"/>
    <n v="23450151.335904252"/>
    <x v="3"/>
    <s v="natural gas"/>
    <b v="0"/>
    <x v="4373"/>
    <x v="1"/>
  </r>
  <r>
    <n v="50904"/>
    <s v="Y"/>
    <s v="NAICS-22 Cogen"/>
    <s v="IC"/>
    <s v="NG"/>
    <n v="0"/>
    <n v="0"/>
    <n v="2019"/>
    <s v=""/>
    <x v="3"/>
    <s v="natural gas"/>
    <b v="0"/>
    <x v="30"/>
    <x v="1"/>
  </r>
  <r>
    <n v="50904"/>
    <s v="Y"/>
    <s v="NAICS-22 Cogen"/>
    <s v="IC"/>
    <s v="OBG"/>
    <n v="0"/>
    <n v="0"/>
    <n v="2019"/>
    <s v=""/>
    <x v="8"/>
    <s v="biomass"/>
    <b v="0"/>
    <x v="67"/>
    <x v="1"/>
  </r>
  <r>
    <n v="50906"/>
    <s v="Y"/>
    <s v="Commercial NAICS Cogen"/>
    <s v="GT"/>
    <s v="NG"/>
    <n v="311821"/>
    <n v="68542"/>
    <n v="2019"/>
    <n v="4549342.0092789819"/>
    <x v="3"/>
    <s v="natural gas"/>
    <b v="0"/>
    <x v="4374"/>
    <x v="0"/>
  </r>
  <r>
    <n v="50906"/>
    <s v="Y"/>
    <s v="Commercial NAICS Cogen"/>
    <s v="ST"/>
    <s v="NG"/>
    <n v="0"/>
    <n v="1390"/>
    <n v="2019"/>
    <n v="0"/>
    <x v="3"/>
    <s v="natural gas"/>
    <b v="0"/>
    <x v="505"/>
    <x v="0"/>
  </r>
  <r>
    <n v="50907"/>
    <s v="Y"/>
    <s v="Commercial NAICS Cogen"/>
    <s v="ST"/>
    <s v="MSB"/>
    <n v="24160"/>
    <n v="3983.4279999999999"/>
    <n v="2019"/>
    <n v="6065127.8245772235"/>
    <x v="14"/>
    <s v="municipal solid waste"/>
    <b v="0"/>
    <x v="4375"/>
    <x v="1"/>
  </r>
  <r>
    <n v="50907"/>
    <s v="Y"/>
    <s v="Commercial NAICS Cogen"/>
    <s v="ST"/>
    <s v="MSN"/>
    <n v="29529"/>
    <n v="4868.7920000000004"/>
    <n v="2019"/>
    <n v="6064954.0994973695"/>
    <x v="14"/>
    <s v="municipal solid waste"/>
    <b v="0"/>
    <x v="4376"/>
    <x v="1"/>
  </r>
  <r>
    <n v="50907"/>
    <s v="Y"/>
    <s v="Commercial NAICS Cogen"/>
    <s v="ST"/>
    <s v="NG"/>
    <n v="0"/>
    <n v="0"/>
    <n v="2019"/>
    <s v=""/>
    <x v="3"/>
    <s v="natural gas"/>
    <b v="0"/>
    <x v="30"/>
    <x v="1"/>
  </r>
  <r>
    <n v="50917"/>
    <s v="N"/>
    <s v="NAICS-22 Non-Cogen"/>
    <s v="HY"/>
    <s v="WAT"/>
    <n v="201659"/>
    <n v="22653"/>
    <n v="2019"/>
    <n v="8902088.0236613248"/>
    <x v="0"/>
    <s v="hydro"/>
    <b v="1"/>
    <x v="4377"/>
    <x v="0"/>
  </r>
  <r>
    <n v="50921"/>
    <s v="Y"/>
    <s v="NAICS-22 Cogen"/>
    <s v="ST"/>
    <s v="WDS"/>
    <n v="0"/>
    <n v="0"/>
    <n v="2019"/>
    <s v=""/>
    <x v="8"/>
    <s v="biomass"/>
    <b v="0"/>
    <x v="67"/>
    <x v="1"/>
  </r>
  <r>
    <n v="50931"/>
    <s v="Y"/>
    <s v="NAICS-22 Cogen"/>
    <s v="ST"/>
    <s v="DFO"/>
    <n v="6663"/>
    <n v="634.09400000000005"/>
    <n v="2019"/>
    <n v="10507905.767914535"/>
    <x v="4"/>
    <s v="heavy or residual fuel oil"/>
    <b v="0"/>
    <x v="4378"/>
    <x v="0"/>
  </r>
  <r>
    <n v="50931"/>
    <s v="Y"/>
    <s v="NAICS-22 Cogen"/>
    <s v="ST"/>
    <s v="OG"/>
    <n v="105373"/>
    <n v="10028.438"/>
    <n v="2019"/>
    <n v="10507419.00184256"/>
    <x v="7"/>
    <s v="other"/>
    <b v="0"/>
    <x v="4379"/>
    <x v="0"/>
  </r>
  <r>
    <n v="50931"/>
    <s v="Y"/>
    <s v="NAICS-22 Cogen"/>
    <s v="ST"/>
    <s v="PC"/>
    <n v="4695742"/>
    <n v="449056.47"/>
    <n v="2019"/>
    <n v="10456907.56888549"/>
    <x v="10"/>
    <s v="petroleum"/>
    <b v="0"/>
    <x v="4380"/>
    <x v="0"/>
  </r>
  <r>
    <n v="50932"/>
    <s v="Y"/>
    <s v="Commercial NAICS Cogen"/>
    <s v="IC"/>
    <s v="NG"/>
    <n v="1721"/>
    <n v="393.38"/>
    <n v="2019"/>
    <n v="4374904.6723270118"/>
    <x v="3"/>
    <s v="natural gas"/>
    <b v="0"/>
    <x v="4381"/>
    <x v="0"/>
  </r>
  <r>
    <n v="50932"/>
    <s v="Y"/>
    <s v="Commercial NAICS Cogen"/>
    <s v="IC"/>
    <s v="OBG"/>
    <n v="69031"/>
    <n v="15780.62"/>
    <n v="2019"/>
    <n v="4374416.2143185753"/>
    <x v="8"/>
    <s v="biomass"/>
    <b v="0"/>
    <x v="4382"/>
    <x v="0"/>
  </r>
  <r>
    <n v="50933"/>
    <s v="Y"/>
    <s v="Industrial NAICS Cogen"/>
    <s v="HY"/>
    <s v="WAT"/>
    <n v="100343"/>
    <n v="11272"/>
    <n v="2019"/>
    <n v="8901969.4819020592"/>
    <x v="0"/>
    <s v="hydro"/>
    <b v="0"/>
    <x v="4383"/>
    <x v="0"/>
  </r>
  <r>
    <n v="50933"/>
    <s v="Y"/>
    <s v="Industrial NAICS Cogen"/>
    <s v="ST"/>
    <s v="BIT"/>
    <n v="61427"/>
    <n v="13042.614"/>
    <n v="2019"/>
    <n v="4709715.3990756767"/>
    <x v="2"/>
    <s v="hard coal"/>
    <b v="0"/>
    <x v="4384"/>
    <x v="0"/>
  </r>
  <r>
    <n v="50933"/>
    <s v="Y"/>
    <s v="Industrial NAICS Cogen"/>
    <s v="ST"/>
    <s v="DFO"/>
    <n v="79"/>
    <n v="13.999000000000001"/>
    <n v="2019"/>
    <n v="5643260.2328737769"/>
    <x v="4"/>
    <s v="heavy or residual fuel oil"/>
    <b v="0"/>
    <x v="4385"/>
    <x v="0"/>
  </r>
  <r>
    <n v="50933"/>
    <s v="Y"/>
    <s v="Industrial NAICS Cogen"/>
    <s v="ST"/>
    <s v="NG"/>
    <n v="28617"/>
    <n v="6100.3869999999997"/>
    <n v="2019"/>
    <n v="4691013.8651859295"/>
    <x v="3"/>
    <s v="natural gas"/>
    <b v="0"/>
    <x v="4386"/>
    <x v="0"/>
  </r>
  <r>
    <n v="50933"/>
    <s v="Y"/>
    <s v="Industrial NAICS Cogen"/>
    <s v="ST"/>
    <s v="SUB"/>
    <n v="0"/>
    <n v="0"/>
    <n v="2019"/>
    <s v=""/>
    <x v="2"/>
    <s v="hard coal"/>
    <b v="0"/>
    <x v="5"/>
    <x v="1"/>
  </r>
  <r>
    <n v="50935"/>
    <s v="N"/>
    <s v="Industrial NAICS Non-Cogen"/>
    <s v="IC"/>
    <s v="DFO"/>
    <n v="2501"/>
    <n v="258.60700000000003"/>
    <n v="2019"/>
    <n v="9671045.2539954446"/>
    <x v="4"/>
    <s v="heavy or residual fuel oil"/>
    <b v="0"/>
    <x v="4387"/>
    <x v="0"/>
  </r>
  <r>
    <n v="50935"/>
    <s v="N"/>
    <s v="Industrial NAICS Non-Cogen"/>
    <s v="IC"/>
    <s v="NG"/>
    <n v="366242"/>
    <n v="37906.392999999996"/>
    <n v="2019"/>
    <n v="9661747.5579910763"/>
    <x v="3"/>
    <s v="natural gas"/>
    <b v="0"/>
    <x v="4388"/>
    <x v="0"/>
  </r>
  <r>
    <n v="50936"/>
    <s v="Y"/>
    <s v="NAICS-22 Cogen"/>
    <s v="IC"/>
    <s v="LFG"/>
    <n v="139297"/>
    <n v="18725"/>
    <n v="2019"/>
    <n v="7439092.1228304403"/>
    <x v="8"/>
    <s v="biomass"/>
    <b v="0"/>
    <x v="3770"/>
    <x v="0"/>
  </r>
  <r>
    <n v="50936"/>
    <s v="Y"/>
    <s v="NAICS-22 Cogen"/>
    <s v="IC"/>
    <s v="NG"/>
    <n v="0"/>
    <n v="0"/>
    <n v="2019"/>
    <s v=""/>
    <x v="3"/>
    <s v="natural gas"/>
    <b v="0"/>
    <x v="30"/>
    <x v="1"/>
  </r>
  <r>
    <n v="50937"/>
    <s v="N"/>
    <s v="Commercial NAICS Non-Cogen"/>
    <s v="IC"/>
    <s v="DFO"/>
    <n v="2627"/>
    <n v="0"/>
    <n v="2019"/>
    <s v=""/>
    <x v="4"/>
    <s v="heavy or residual fuel oil"/>
    <b v="0"/>
    <x v="10"/>
    <x v="1"/>
  </r>
  <r>
    <n v="50937"/>
    <s v="N"/>
    <s v="Commercial NAICS Non-Cogen"/>
    <s v="IC"/>
    <s v="NG"/>
    <n v="0"/>
    <n v="0"/>
    <n v="2019"/>
    <s v=""/>
    <x v="3"/>
    <s v="natural gas"/>
    <b v="0"/>
    <x v="30"/>
    <x v="1"/>
  </r>
  <r>
    <n v="50938"/>
    <s v="N"/>
    <s v="NAICS-22 Non-Cogen"/>
    <s v="HY"/>
    <s v="WAT"/>
    <n v="39792"/>
    <n v="4470"/>
    <n v="2019"/>
    <n v="8902013.4228187911"/>
    <x v="0"/>
    <s v="hydro"/>
    <b v="1"/>
    <x v="4389"/>
    <x v="0"/>
  </r>
  <r>
    <n v="50942"/>
    <s v="Y"/>
    <s v="Commercial NAICS Cogen"/>
    <s v="IC"/>
    <s v="DFO"/>
    <n v="0"/>
    <n v="0"/>
    <n v="2019"/>
    <s v=""/>
    <x v="4"/>
    <s v="heavy or residual fuel oil"/>
    <b v="0"/>
    <x v="10"/>
    <x v="1"/>
  </r>
  <r>
    <n v="50942"/>
    <s v="Y"/>
    <s v="Commercial NAICS Cogen"/>
    <s v="IC"/>
    <s v="NG"/>
    <n v="0"/>
    <n v="0"/>
    <n v="2019"/>
    <s v=""/>
    <x v="3"/>
    <s v="natural gas"/>
    <b v="0"/>
    <x v="30"/>
    <x v="1"/>
  </r>
  <r>
    <n v="50949"/>
    <s v="N"/>
    <s v="NAICS-22 Non-Cogen"/>
    <s v="CA"/>
    <s v="DFO"/>
    <n v="222"/>
    <n v="7.915"/>
    <n v="2019"/>
    <n v="28048010.10739103"/>
    <x v="4"/>
    <s v="heavy or residual fuel oil"/>
    <b v="1"/>
    <x v="4390"/>
    <x v="1"/>
  </r>
  <r>
    <n v="50949"/>
    <s v="N"/>
    <s v="NAICS-22 Non-Cogen"/>
    <s v="CA"/>
    <s v="NG"/>
    <n v="0"/>
    <n v="214863.09"/>
    <n v="2019"/>
    <n v="0"/>
    <x v="1"/>
    <s v="natural gas"/>
    <b v="1"/>
    <x v="91"/>
    <x v="0"/>
  </r>
  <r>
    <n v="50949"/>
    <s v="N"/>
    <s v="NAICS-22 Non-Cogen"/>
    <s v="CT"/>
    <s v="DFO"/>
    <n v="0"/>
    <n v="0"/>
    <n v="2019"/>
    <s v=""/>
    <x v="4"/>
    <s v="heavy or residual fuel oil"/>
    <b v="1"/>
    <x v="10"/>
    <x v="1"/>
  </r>
  <r>
    <n v="50949"/>
    <s v="N"/>
    <s v="NAICS-22 Non-Cogen"/>
    <s v="CT"/>
    <s v="NG"/>
    <n v="6235850"/>
    <n v="524357"/>
    <n v="2019"/>
    <n v="11892374.851484772"/>
    <x v="1"/>
    <s v="natural gas"/>
    <b v="1"/>
    <x v="4391"/>
    <x v="0"/>
  </r>
  <r>
    <n v="50949"/>
    <s v="N"/>
    <s v="NAICS-22 Non-Cogen"/>
    <s v="GT"/>
    <s v="DFO"/>
    <n v="105"/>
    <n v="10.406000000000001"/>
    <n v="2019"/>
    <n v="10090332.500480492"/>
    <x v="4"/>
    <s v="heavy or residual fuel oil"/>
    <b v="1"/>
    <x v="4392"/>
    <x v="0"/>
  </r>
  <r>
    <n v="50949"/>
    <s v="N"/>
    <s v="NAICS-22 Non-Cogen"/>
    <s v="GT"/>
    <s v="NG"/>
    <n v="369502"/>
    <n v="31549.594000000001"/>
    <n v="2019"/>
    <n v="11711783.042279402"/>
    <x v="3"/>
    <s v="natural gas"/>
    <b v="1"/>
    <x v="4393"/>
    <x v="0"/>
  </r>
  <r>
    <n v="50951"/>
    <s v="N"/>
    <s v="NAICS-22 Non-Cogen"/>
    <s v="ST"/>
    <s v="DFO"/>
    <n v="18597"/>
    <n v="1543.7249999999999"/>
    <n v="2019"/>
    <n v="12046834.766554926"/>
    <x v="4"/>
    <s v="heavy or residual fuel oil"/>
    <b v="1"/>
    <x v="4394"/>
    <x v="0"/>
  </r>
  <r>
    <n v="50951"/>
    <s v="N"/>
    <s v="NAICS-22 Non-Cogen"/>
    <s v="ST"/>
    <s v="WC"/>
    <n v="4865059"/>
    <n v="399505.28"/>
    <n v="2019"/>
    <n v="12177708.890355591"/>
    <x v="2"/>
    <s v="hard coal"/>
    <b v="1"/>
    <x v="4395"/>
    <x v="0"/>
  </r>
  <r>
    <n v="50955"/>
    <s v="Y"/>
    <s v="Industrial NAICS Cogen"/>
    <s v="ST"/>
    <s v="NG"/>
    <n v="73939"/>
    <n v="16512.668000000001"/>
    <n v="2019"/>
    <n v="4477713.7165235803"/>
    <x v="3"/>
    <s v="natural gas"/>
    <b v="0"/>
    <x v="4396"/>
    <x v="0"/>
  </r>
  <r>
    <n v="50955"/>
    <s v="Y"/>
    <s v="Industrial NAICS Cogen"/>
    <s v="ST"/>
    <s v="PG"/>
    <n v="0"/>
    <n v="0.33200000000000002"/>
    <n v="2019"/>
    <n v="0"/>
    <x v="7"/>
    <s v="other"/>
    <b v="0"/>
    <x v="260"/>
    <x v="0"/>
  </r>
  <r>
    <n v="50955"/>
    <s v="Y"/>
    <s v="Industrial NAICS Cogen"/>
    <s v="ST"/>
    <s v="RFO"/>
    <n v="0"/>
    <n v="0"/>
    <n v="2019"/>
    <s v=""/>
    <x v="4"/>
    <s v="heavy or residual fuel oil"/>
    <b v="0"/>
    <x v="10"/>
    <x v="1"/>
  </r>
  <r>
    <n v="50960"/>
    <s v="N"/>
    <s v="Commercial NAICS Non-Cogen"/>
    <s v="ST"/>
    <s v="MSB"/>
    <n v="2344471"/>
    <n v="132478.92000000001"/>
    <n v="2019"/>
    <n v="17696936.237100963"/>
    <x v="14"/>
    <s v="municipal solid waste"/>
    <b v="0"/>
    <x v="4397"/>
    <x v="0"/>
  </r>
  <r>
    <n v="50960"/>
    <s v="N"/>
    <s v="Commercial NAICS Non-Cogen"/>
    <s v="ST"/>
    <s v="MSN"/>
    <n v="2865506"/>
    <n v="161921.07999999999"/>
    <n v="2019"/>
    <n v="17696929.887078322"/>
    <x v="14"/>
    <s v="municipal solid waste"/>
    <b v="0"/>
    <x v="4398"/>
    <x v="0"/>
  </r>
  <r>
    <n v="50960"/>
    <s v="N"/>
    <s v="Commercial NAICS Non-Cogen"/>
    <s v="ST"/>
    <s v="NG"/>
    <n v="0"/>
    <n v="0"/>
    <n v="2019"/>
    <s v=""/>
    <x v="3"/>
    <s v="natural gas"/>
    <b v="0"/>
    <x v="30"/>
    <x v="1"/>
  </r>
  <r>
    <n v="50961"/>
    <s v="N"/>
    <s v="NAICS-22 Non-Cogen"/>
    <s v="HY"/>
    <s v="WAT"/>
    <n v="0"/>
    <n v="0"/>
    <n v="2019"/>
    <s v=""/>
    <x v="0"/>
    <s v="hydro"/>
    <b v="1"/>
    <x v="62"/>
    <x v="1"/>
  </r>
  <r>
    <n v="50963"/>
    <s v="Y"/>
    <s v="Commercial NAICS Cogen"/>
    <s v="GT"/>
    <s v="NG"/>
    <n v="139746"/>
    <n v="18085.84"/>
    <n v="2019"/>
    <n v="7726818.3285929766"/>
    <x v="3"/>
    <s v="natural gas"/>
    <b v="0"/>
    <x v="4399"/>
    <x v="0"/>
  </r>
  <r>
    <n v="50965"/>
    <s v="Y"/>
    <s v="Industrial NAICS Cogen"/>
    <s v="OT"/>
    <s v="LFG"/>
    <n v="0"/>
    <n v="0"/>
    <n v="2019"/>
    <s v=""/>
    <x v="8"/>
    <s v="biomass"/>
    <b v="0"/>
    <x v="67"/>
    <x v="1"/>
  </r>
  <r>
    <n v="50965"/>
    <s v="Y"/>
    <s v="Industrial NAICS Cogen"/>
    <s v="OT"/>
    <s v="NG"/>
    <n v="0"/>
    <n v="0"/>
    <n v="2019"/>
    <s v=""/>
    <x v="7"/>
    <s v="natural gas"/>
    <b v="0"/>
    <x v="39"/>
    <x v="1"/>
  </r>
  <r>
    <n v="50965"/>
    <s v="Y"/>
    <s v="Industrial NAICS Cogen"/>
    <s v="OT"/>
    <s v="OG"/>
    <n v="0"/>
    <n v="0"/>
    <n v="2019"/>
    <s v=""/>
    <x v="7"/>
    <s v="other"/>
    <b v="0"/>
    <x v="39"/>
    <x v="1"/>
  </r>
  <r>
    <n v="50965"/>
    <s v="Y"/>
    <s v="Industrial NAICS Cogen"/>
    <s v="OT"/>
    <s v="PC"/>
    <n v="16273"/>
    <n v="3608.4"/>
    <n v="2019"/>
    <n v="4509755.016073606"/>
    <x v="10"/>
    <s v="petroleum"/>
    <b v="0"/>
    <x v="4400"/>
    <x v="0"/>
  </r>
  <r>
    <n v="50966"/>
    <s v="N"/>
    <s v="Electric Utility"/>
    <s v="CA"/>
    <s v="DFO"/>
    <n v="0"/>
    <n v="0"/>
    <n v="2019"/>
    <s v=""/>
    <x v="4"/>
    <s v="heavy or residual fuel oil"/>
    <b v="1"/>
    <x v="10"/>
    <x v="1"/>
  </r>
  <r>
    <n v="50966"/>
    <s v="N"/>
    <s v="Electric Utility"/>
    <s v="CA"/>
    <s v="NG"/>
    <n v="0"/>
    <n v="0"/>
    <n v="2019"/>
    <s v=""/>
    <x v="1"/>
    <s v="natural gas"/>
    <b v="1"/>
    <x v="435"/>
    <x v="1"/>
  </r>
  <r>
    <n v="50966"/>
    <s v="N"/>
    <s v="Electric Utility"/>
    <s v="CT"/>
    <s v="DFO"/>
    <n v="0"/>
    <n v="0"/>
    <n v="2019"/>
    <s v=""/>
    <x v="4"/>
    <s v="heavy or residual fuel oil"/>
    <b v="1"/>
    <x v="10"/>
    <x v="1"/>
  </r>
  <r>
    <n v="50966"/>
    <s v="N"/>
    <s v="Electric Utility"/>
    <s v="CT"/>
    <s v="NG"/>
    <n v="0"/>
    <n v="0"/>
    <n v="2019"/>
    <s v=""/>
    <x v="1"/>
    <s v="natural gas"/>
    <b v="1"/>
    <x v="435"/>
    <x v="1"/>
  </r>
  <r>
    <n v="50969"/>
    <s v="Y"/>
    <s v="Commercial NAICS Cogen"/>
    <s v="GT"/>
    <s v="DFO"/>
    <n v="0"/>
    <n v="0"/>
    <n v="2019"/>
    <s v=""/>
    <x v="4"/>
    <s v="heavy or residual fuel oil"/>
    <b v="0"/>
    <x v="10"/>
    <x v="1"/>
  </r>
  <r>
    <n v="50969"/>
    <s v="Y"/>
    <s v="Commercial NAICS Cogen"/>
    <s v="GT"/>
    <s v="NG"/>
    <n v="403423"/>
    <n v="82055"/>
    <n v="2019"/>
    <n v="4916495.0338187804"/>
    <x v="3"/>
    <s v="natural gas"/>
    <b v="0"/>
    <x v="4401"/>
    <x v="0"/>
  </r>
  <r>
    <n v="50969"/>
    <s v="Y"/>
    <s v="Commercial NAICS Cogen"/>
    <s v="IC"/>
    <s v="DFO"/>
    <n v="5"/>
    <n v="1"/>
    <n v="2019"/>
    <n v="5000000"/>
    <x v="4"/>
    <s v="heavy or residual fuel oil"/>
    <b v="0"/>
    <x v="4402"/>
    <x v="0"/>
  </r>
  <r>
    <n v="50969"/>
    <s v="Y"/>
    <s v="Commercial NAICS Cogen"/>
    <s v="ST"/>
    <s v="BIT"/>
    <n v="47468"/>
    <n v="8643.9950000000008"/>
    <n v="2019"/>
    <n v="5491442.3249897761"/>
    <x v="2"/>
    <s v="hard coal"/>
    <b v="0"/>
    <x v="4403"/>
    <x v="0"/>
  </r>
  <r>
    <n v="50969"/>
    <s v="Y"/>
    <s v="Commercial NAICS Cogen"/>
    <s v="ST"/>
    <s v="DFO"/>
    <n v="45"/>
    <n v="7.9749999999999996"/>
    <n v="2019"/>
    <n v="5642633.2288401257"/>
    <x v="4"/>
    <s v="heavy or residual fuel oil"/>
    <b v="0"/>
    <x v="4404"/>
    <x v="0"/>
  </r>
  <r>
    <n v="50969"/>
    <s v="Y"/>
    <s v="Commercial NAICS Cogen"/>
    <s v="ST"/>
    <s v="NG"/>
    <n v="303384"/>
    <n v="55656.379000000001"/>
    <n v="2019"/>
    <n v="5451019.3701246716"/>
    <x v="3"/>
    <s v="natural gas"/>
    <b v="0"/>
    <x v="4405"/>
    <x v="0"/>
  </r>
  <r>
    <n v="50969"/>
    <s v="Y"/>
    <s v="Commercial NAICS Cogen"/>
    <s v="ST"/>
    <s v="WDS"/>
    <n v="243080"/>
    <n v="43907.650999999998"/>
    <n v="2019"/>
    <n v="5536164.9840935469"/>
    <x v="8"/>
    <s v="biomass"/>
    <b v="0"/>
    <x v="4406"/>
    <x v="0"/>
  </r>
  <r>
    <n v="50971"/>
    <s v="Y"/>
    <s v="Industrial NAICS Cogen"/>
    <s v="GT"/>
    <s v="NG"/>
    <n v="818653"/>
    <n v="191409"/>
    <n v="2019"/>
    <n v="4276982.7960022781"/>
    <x v="3"/>
    <s v="natural gas"/>
    <b v="0"/>
    <x v="4407"/>
    <x v="0"/>
  </r>
  <r>
    <n v="50972"/>
    <s v="N"/>
    <s v="NAICS-22 Non-Cogen"/>
    <s v="HY"/>
    <s v="WAT"/>
    <n v="68268"/>
    <n v="7669"/>
    <n v="2019"/>
    <n v="8901812.4918503053"/>
    <x v="0"/>
    <s v="hydro"/>
    <b v="1"/>
    <x v="4408"/>
    <x v="0"/>
  </r>
  <r>
    <n v="50973"/>
    <s v="Y"/>
    <s v="Industrial NAICS Cogen"/>
    <s v="CA"/>
    <s v="NG"/>
    <n v="0"/>
    <n v="174123.86"/>
    <n v="2019"/>
    <n v="0"/>
    <x v="1"/>
    <s v="natural gas"/>
    <b v="0"/>
    <x v="91"/>
    <x v="0"/>
  </r>
  <r>
    <n v="50973"/>
    <s v="Y"/>
    <s v="Industrial NAICS Cogen"/>
    <s v="CA"/>
    <s v="OG"/>
    <n v="835095"/>
    <n v="194675.96"/>
    <n v="2019"/>
    <n v="4289666.7878252659"/>
    <x v="7"/>
    <s v="other"/>
    <b v="0"/>
    <x v="4409"/>
    <x v="0"/>
  </r>
  <r>
    <n v="50973"/>
    <s v="Y"/>
    <s v="Industrial NAICS Cogen"/>
    <s v="CT"/>
    <s v="NG"/>
    <n v="6466227"/>
    <n v="1333272.8"/>
    <n v="2019"/>
    <n v="4849890.4350257497"/>
    <x v="1"/>
    <s v="natural gas"/>
    <b v="0"/>
    <x v="4410"/>
    <x v="0"/>
  </r>
  <r>
    <n v="50973"/>
    <s v="Y"/>
    <s v="Industrial NAICS Cogen"/>
    <s v="CT"/>
    <s v="OG"/>
    <n v="0"/>
    <n v="0"/>
    <n v="2019"/>
    <s v=""/>
    <x v="7"/>
    <s v="other"/>
    <b v="0"/>
    <x v="39"/>
    <x v="1"/>
  </r>
  <r>
    <n v="50973"/>
    <s v="Y"/>
    <s v="Industrial NAICS Cogen"/>
    <s v="GT"/>
    <s v="NG"/>
    <n v="573957"/>
    <n v="135179.24"/>
    <n v="2019"/>
    <n v="4245896.0414335812"/>
    <x v="3"/>
    <s v="natural gas"/>
    <b v="0"/>
    <x v="4411"/>
    <x v="0"/>
  </r>
  <r>
    <n v="50976"/>
    <s v="Y"/>
    <s v="Electric Utility"/>
    <s v="ST"/>
    <s v="ANT"/>
    <n v="0"/>
    <n v="0"/>
    <n v="2019"/>
    <s v=""/>
    <x v="2"/>
    <s v="hard coal"/>
    <b v="1"/>
    <x v="5"/>
    <x v="1"/>
  </r>
  <r>
    <n v="50976"/>
    <s v="Y"/>
    <s v="Electric Utility"/>
    <s v="ST"/>
    <s v="BIT"/>
    <n v="0"/>
    <n v="0"/>
    <n v="2019"/>
    <s v=""/>
    <x v="2"/>
    <s v="hard coal"/>
    <b v="1"/>
    <x v="5"/>
    <x v="1"/>
  </r>
  <r>
    <n v="50976"/>
    <s v="Y"/>
    <s v="Electric Utility"/>
    <s v="ST"/>
    <s v="NG"/>
    <n v="0"/>
    <n v="0"/>
    <n v="2019"/>
    <s v=""/>
    <x v="3"/>
    <s v="natural gas"/>
    <b v="1"/>
    <x v="30"/>
    <x v="1"/>
  </r>
  <r>
    <n v="50976"/>
    <s v="Y"/>
    <s v="Electric Utility"/>
    <s v="ST"/>
    <s v="WO"/>
    <n v="0"/>
    <n v="0"/>
    <n v="2019"/>
    <s v=""/>
    <x v="13"/>
    <s v="crude oil"/>
    <b v="1"/>
    <x v="370"/>
    <x v="1"/>
  </r>
  <r>
    <n v="50978"/>
    <s v="N"/>
    <s v="NAICS-22 Non-Cogen"/>
    <s v="CA"/>
    <s v="DFO"/>
    <n v="0"/>
    <n v="0"/>
    <n v="2019"/>
    <s v=""/>
    <x v="4"/>
    <s v="heavy or residual fuel oil"/>
    <b v="1"/>
    <x v="10"/>
    <x v="1"/>
  </r>
  <r>
    <n v="50978"/>
    <s v="N"/>
    <s v="NAICS-22 Non-Cogen"/>
    <s v="CA"/>
    <s v="NG"/>
    <n v="0"/>
    <n v="12352"/>
    <n v="2019"/>
    <n v="0"/>
    <x v="1"/>
    <s v="natural gas"/>
    <b v="1"/>
    <x v="91"/>
    <x v="0"/>
  </r>
  <r>
    <n v="50978"/>
    <s v="N"/>
    <s v="NAICS-22 Non-Cogen"/>
    <s v="CT"/>
    <s v="DFO"/>
    <n v="0"/>
    <n v="0"/>
    <n v="2019"/>
    <s v=""/>
    <x v="4"/>
    <s v="heavy or residual fuel oil"/>
    <b v="1"/>
    <x v="10"/>
    <x v="1"/>
  </r>
  <r>
    <n v="50978"/>
    <s v="N"/>
    <s v="NAICS-22 Non-Cogen"/>
    <s v="CT"/>
    <s v="NG"/>
    <n v="440621"/>
    <n v="37800"/>
    <n v="2019"/>
    <n v="11656640.211640213"/>
    <x v="1"/>
    <s v="natural gas"/>
    <b v="1"/>
    <x v="4412"/>
    <x v="0"/>
  </r>
  <r>
    <n v="50980"/>
    <s v="N"/>
    <s v="NAICS-22 Non-Cogen"/>
    <s v="HY"/>
    <s v="WAT"/>
    <n v="151103"/>
    <n v="16974"/>
    <n v="2019"/>
    <n v="8902026.6289619412"/>
    <x v="0"/>
    <s v="hydro"/>
    <b v="1"/>
    <x v="4413"/>
    <x v="0"/>
  </r>
  <r>
    <n v="50987"/>
    <s v="N"/>
    <s v="NAICS-22 Non-Cogen"/>
    <s v="HY"/>
    <s v="WAT"/>
    <n v="82877"/>
    <n v="9310"/>
    <n v="2019"/>
    <n v="8901933.4049409237"/>
    <x v="0"/>
    <s v="hydro"/>
    <b v="1"/>
    <x v="4414"/>
    <x v="0"/>
  </r>
  <r>
    <n v="50990"/>
    <s v="N"/>
    <s v="Industrial NAICS Non-Cogen"/>
    <s v="IC"/>
    <s v="DFO"/>
    <n v="18"/>
    <n v="1"/>
    <n v="2019"/>
    <n v="18000000"/>
    <x v="4"/>
    <s v="heavy or residual fuel oil"/>
    <b v="0"/>
    <x v="790"/>
    <x v="0"/>
  </r>
  <r>
    <n v="50993"/>
    <s v="Y"/>
    <s v="NAICS-22 Cogen"/>
    <s v="ST"/>
    <s v="NG"/>
    <n v="0"/>
    <n v="0"/>
    <n v="2019"/>
    <s v=""/>
    <x v="3"/>
    <s v="natural gas"/>
    <b v="0"/>
    <x v="30"/>
    <x v="1"/>
  </r>
  <r>
    <n v="50993"/>
    <s v="Y"/>
    <s v="NAICS-22 Cogen"/>
    <s v="ST"/>
    <s v="WDS"/>
    <n v="0"/>
    <n v="0"/>
    <n v="2019"/>
    <s v=""/>
    <x v="8"/>
    <s v="biomass"/>
    <b v="0"/>
    <x v="67"/>
    <x v="1"/>
  </r>
  <r>
    <n v="50999"/>
    <s v="N"/>
    <s v="NAICS-22 Non-Cogen"/>
    <s v="HY"/>
    <s v="WAT"/>
    <n v="299455"/>
    <n v="33639"/>
    <n v="2019"/>
    <n v="8902018.4904426411"/>
    <x v="0"/>
    <s v="hydro"/>
    <b v="1"/>
    <x v="4415"/>
    <x v="0"/>
  </r>
  <r>
    <n v="51026"/>
    <s v="N"/>
    <s v="NAICS-22 Non-Cogen"/>
    <s v="ST"/>
    <s v="WDS"/>
    <n v="1771640"/>
    <n v="130864"/>
    <n v="2019"/>
    <n v="13538024.208338428"/>
    <x v="8"/>
    <s v="biomass"/>
    <b v="1"/>
    <x v="4416"/>
    <x v="0"/>
  </r>
  <r>
    <n v="51033"/>
    <s v="N"/>
    <s v="NAICS-22 Non-Cogen"/>
    <s v="HY"/>
    <s v="WAT"/>
    <n v="183986"/>
    <n v="20668"/>
    <n v="2019"/>
    <n v="8901974.0661892779"/>
    <x v="0"/>
    <s v="hydro"/>
    <b v="1"/>
    <x v="4417"/>
    <x v="0"/>
  </r>
  <r>
    <n v="51034"/>
    <s v="N"/>
    <s v="NAICS-22 Non-Cogen"/>
    <s v="HY"/>
    <s v="WAT"/>
    <n v="606174"/>
    <n v="68094"/>
    <n v="2019"/>
    <n v="8902017.7989250161"/>
    <x v="0"/>
    <s v="hydro"/>
    <b v="1"/>
    <x v="4418"/>
    <x v="0"/>
  </r>
  <r>
    <n v="51035"/>
    <s v="Y"/>
    <s v="Commercial NAICS Cogen"/>
    <s v="IC"/>
    <s v="DFO"/>
    <n v="0"/>
    <n v="0"/>
    <n v="2019"/>
    <s v=""/>
    <x v="4"/>
    <s v="heavy or residual fuel oil"/>
    <b v="0"/>
    <x v="10"/>
    <x v="1"/>
  </r>
  <r>
    <n v="51035"/>
    <s v="Y"/>
    <s v="Commercial NAICS Cogen"/>
    <s v="IC"/>
    <s v="NG"/>
    <n v="0"/>
    <n v="0"/>
    <n v="2019"/>
    <s v=""/>
    <x v="3"/>
    <s v="natural gas"/>
    <b v="0"/>
    <x v="30"/>
    <x v="1"/>
  </r>
  <r>
    <n v="51038"/>
    <s v="N"/>
    <s v="Commercial NAICS Non-Cogen"/>
    <s v="ST"/>
    <s v="DFO"/>
    <n v="0"/>
    <n v="0"/>
    <n v="2019"/>
    <s v=""/>
    <x v="4"/>
    <s v="heavy or residual fuel oil"/>
    <b v="0"/>
    <x v="10"/>
    <x v="1"/>
  </r>
  <r>
    <n v="51038"/>
    <s v="N"/>
    <s v="Commercial NAICS Non-Cogen"/>
    <s v="ST"/>
    <s v="MSB"/>
    <n v="681468"/>
    <n v="22229.626"/>
    <n v="2019"/>
    <n v="30655846.391657691"/>
    <x v="14"/>
    <s v="municipal solid waste"/>
    <b v="0"/>
    <x v="4419"/>
    <x v="0"/>
  </r>
  <r>
    <n v="51038"/>
    <s v="N"/>
    <s v="Commercial NAICS Non-Cogen"/>
    <s v="ST"/>
    <s v="MSN"/>
    <n v="832902"/>
    <n v="27169.41"/>
    <n v="2019"/>
    <n v="30655873.64613365"/>
    <x v="14"/>
    <s v="municipal solid waste"/>
    <b v="0"/>
    <x v="4420"/>
    <x v="0"/>
  </r>
  <r>
    <n v="51038"/>
    <s v="N"/>
    <s v="Commercial NAICS Non-Cogen"/>
    <s v="ST"/>
    <s v="NG"/>
    <n v="32031"/>
    <n v="999.96400000000006"/>
    <n v="2019"/>
    <n v="32032153.157513671"/>
    <x v="3"/>
    <s v="natural gas"/>
    <b v="0"/>
    <x v="4421"/>
    <x v="1"/>
  </r>
  <r>
    <n v="52007"/>
    <s v="N"/>
    <s v="Electric Utility"/>
    <s v="ST"/>
    <s v="BIT"/>
    <n v="0"/>
    <n v="0"/>
    <n v="2019"/>
    <s v=""/>
    <x v="2"/>
    <s v="hard coal"/>
    <b v="1"/>
    <x v="5"/>
    <x v="1"/>
  </r>
  <r>
    <n v="52007"/>
    <s v="N"/>
    <s v="Electric Utility"/>
    <s v="ST"/>
    <s v="DFO"/>
    <n v="0"/>
    <n v="0"/>
    <n v="2019"/>
    <s v=""/>
    <x v="4"/>
    <s v="heavy or residual fuel oil"/>
    <b v="1"/>
    <x v="10"/>
    <x v="1"/>
  </r>
  <r>
    <n v="52010"/>
    <s v="N"/>
    <s v="NAICS-22 Non-Cogen"/>
    <s v="ST"/>
    <s v="MSB"/>
    <n v="2709606"/>
    <n v="150387.95000000001"/>
    <n v="2019"/>
    <n v="18017440.892039552"/>
    <x v="14"/>
    <s v="municipal solid waste"/>
    <b v="1"/>
    <x v="4422"/>
    <x v="0"/>
  </r>
  <r>
    <n v="52010"/>
    <s v="N"/>
    <s v="NAICS-22 Non-Cogen"/>
    <s v="ST"/>
    <s v="MSN"/>
    <n v="3311757"/>
    <n v="183808.23"/>
    <n v="2019"/>
    <n v="18017457.651379373"/>
    <x v="14"/>
    <s v="municipal solid waste"/>
    <b v="1"/>
    <x v="4423"/>
    <x v="0"/>
  </r>
  <r>
    <n v="52010"/>
    <s v="N"/>
    <s v="NAICS-22 Non-Cogen"/>
    <s v="ST"/>
    <s v="WO"/>
    <n v="80445"/>
    <n v="4295.817"/>
    <n v="2019"/>
    <n v="18726356.360152215"/>
    <x v="13"/>
    <s v="crude oil"/>
    <b v="1"/>
    <x v="4166"/>
    <x v="1"/>
  </r>
  <r>
    <n v="52015"/>
    <s v="N"/>
    <s v="NAICS-22 Non-Cogen"/>
    <s v="BT"/>
    <s v="GEO"/>
    <n v="139344"/>
    <n v="15653"/>
    <n v="2019"/>
    <n v="8902063.5022040512"/>
    <x v="12"/>
    <s v="geothermal"/>
    <b v="1"/>
    <x v="621"/>
    <x v="1"/>
  </r>
  <r>
    <n v="52015"/>
    <s v="N"/>
    <s v="NAICS-22 Non-Cogen"/>
    <s v="ST"/>
    <s v="GEO"/>
    <n v="4237833"/>
    <n v="476054"/>
    <n v="2019"/>
    <n v="8902000.6133757941"/>
    <x v="12"/>
    <s v="geothermal"/>
    <b v="1"/>
    <x v="4424"/>
    <x v="0"/>
  </r>
  <r>
    <n v="52019"/>
    <s v="N"/>
    <s v="NAICS-22 Non-Cogen"/>
    <s v="CA"/>
    <s v="DFO"/>
    <n v="0"/>
    <n v="3057.0329999999999"/>
    <n v="2019"/>
    <n v="0"/>
    <x v="4"/>
    <s v="heavy or residual fuel oil"/>
    <b v="1"/>
    <x v="283"/>
    <x v="0"/>
  </r>
  <r>
    <n v="52019"/>
    <s v="N"/>
    <s v="NAICS-22 Non-Cogen"/>
    <s v="CA"/>
    <s v="NG"/>
    <n v="2158565"/>
    <n v="1545959.2"/>
    <n v="2019"/>
    <n v="1396262.5921822516"/>
    <x v="1"/>
    <s v="natural gas"/>
    <b v="1"/>
    <x v="4425"/>
    <x v="0"/>
  </r>
  <r>
    <n v="52019"/>
    <s v="N"/>
    <s v="NAICS-22 Non-Cogen"/>
    <s v="CT"/>
    <s v="DFO"/>
    <n v="79855"/>
    <n v="6339.6589999999997"/>
    <n v="2019"/>
    <n v="12596103.355085818"/>
    <x v="4"/>
    <s v="heavy or residual fuel oil"/>
    <b v="1"/>
    <x v="4426"/>
    <x v="0"/>
  </r>
  <r>
    <n v="52019"/>
    <s v="N"/>
    <s v="NAICS-22 Non-Cogen"/>
    <s v="CT"/>
    <s v="NG"/>
    <n v="36934125"/>
    <n v="2899336.1"/>
    <n v="2019"/>
    <n v="12738821.483994216"/>
    <x v="1"/>
    <s v="natural gas"/>
    <b v="1"/>
    <x v="4427"/>
    <x v="1"/>
  </r>
  <r>
    <n v="52019"/>
    <s v="N"/>
    <s v="NAICS-22 Non-Cogen"/>
    <s v="GT"/>
    <s v="DFO"/>
    <n v="42635"/>
    <n v="3533.2910000000002"/>
    <n v="2019"/>
    <n v="12066654.006137621"/>
    <x v="4"/>
    <s v="heavy or residual fuel oil"/>
    <b v="1"/>
    <x v="4428"/>
    <x v="0"/>
  </r>
  <r>
    <n v="52019"/>
    <s v="N"/>
    <s v="NAICS-22 Non-Cogen"/>
    <s v="GT"/>
    <s v="NG"/>
    <n v="11175859"/>
    <n v="964113.81"/>
    <n v="2019"/>
    <n v="11591846.195004715"/>
    <x v="3"/>
    <s v="natural gas"/>
    <b v="1"/>
    <x v="4429"/>
    <x v="0"/>
  </r>
  <r>
    <n v="52021"/>
    <s v="Y"/>
    <s v="Commercial NAICS Cogen"/>
    <s v="GT"/>
    <s v="DFO"/>
    <n v="0"/>
    <n v="0"/>
    <n v="2019"/>
    <s v=""/>
    <x v="4"/>
    <s v="heavy or residual fuel oil"/>
    <b v="0"/>
    <x v="10"/>
    <x v="1"/>
  </r>
  <r>
    <n v="52021"/>
    <s v="Y"/>
    <s v="Commercial NAICS Cogen"/>
    <s v="GT"/>
    <s v="NG"/>
    <n v="698"/>
    <n v="43"/>
    <n v="2019"/>
    <n v="16232558.139534885"/>
    <x v="3"/>
    <s v="natural gas"/>
    <b v="0"/>
    <x v="4430"/>
    <x v="0"/>
  </r>
  <r>
    <n v="52024"/>
    <s v="Y"/>
    <s v="Commercial NAICS Cogen"/>
    <s v="ST"/>
    <s v="NG"/>
    <n v="110370"/>
    <n v="21025.969000000001"/>
    <n v="2019"/>
    <n v="5249222.996571525"/>
    <x v="3"/>
    <s v="natural gas"/>
    <b v="0"/>
    <x v="4175"/>
    <x v="0"/>
  </r>
  <r>
    <n v="52024"/>
    <s v="Y"/>
    <s v="Commercial NAICS Cogen"/>
    <s v="ST"/>
    <s v="RFO"/>
    <n v="10466"/>
    <n v="1994.0309999999999"/>
    <n v="2019"/>
    <n v="5248664.6396169374"/>
    <x v="4"/>
    <s v="heavy or residual fuel oil"/>
    <b v="0"/>
    <x v="4431"/>
    <x v="0"/>
  </r>
  <r>
    <n v="52026"/>
    <s v="N"/>
    <s v="NAICS-22 Non-Cogen"/>
    <s v="CA"/>
    <s v="DFO"/>
    <n v="0"/>
    <n v="0"/>
    <n v="2019"/>
    <s v=""/>
    <x v="4"/>
    <s v="heavy or residual fuel oil"/>
    <b v="1"/>
    <x v="10"/>
    <x v="1"/>
  </r>
  <r>
    <n v="52026"/>
    <s v="N"/>
    <s v="NAICS-22 Non-Cogen"/>
    <s v="CA"/>
    <s v="NG"/>
    <n v="4996"/>
    <n v="0"/>
    <n v="2019"/>
    <s v=""/>
    <x v="1"/>
    <s v="natural gas"/>
    <b v="1"/>
    <x v="435"/>
    <x v="1"/>
  </r>
  <r>
    <n v="52026"/>
    <s v="N"/>
    <s v="NAICS-22 Non-Cogen"/>
    <s v="CT"/>
    <s v="DFO"/>
    <n v="939"/>
    <n v="104.143"/>
    <n v="2019"/>
    <n v="9016448.5371076297"/>
    <x v="4"/>
    <s v="heavy or residual fuel oil"/>
    <b v="1"/>
    <x v="4432"/>
    <x v="0"/>
  </r>
  <r>
    <n v="52026"/>
    <s v="N"/>
    <s v="NAICS-22 Non-Cogen"/>
    <s v="CT"/>
    <s v="NG"/>
    <n v="438911"/>
    <n v="48414.857000000004"/>
    <n v="2019"/>
    <n v="9065626.2807922792"/>
    <x v="1"/>
    <s v="natural gas"/>
    <b v="1"/>
    <x v="4433"/>
    <x v="0"/>
  </r>
  <r>
    <n v="52026"/>
    <s v="N"/>
    <s v="NAICS-22 Non-Cogen"/>
    <s v="GT"/>
    <s v="DFO"/>
    <n v="347"/>
    <n v="30.155999999999999"/>
    <n v="2019"/>
    <n v="11506831.144714154"/>
    <x v="4"/>
    <s v="heavy or residual fuel oil"/>
    <b v="1"/>
    <x v="4434"/>
    <x v="0"/>
  </r>
  <r>
    <n v="52026"/>
    <s v="N"/>
    <s v="NAICS-22 Non-Cogen"/>
    <s v="GT"/>
    <s v="NG"/>
    <n v="70150"/>
    <n v="6078.8440000000001"/>
    <n v="2019"/>
    <n v="11540023.070175841"/>
    <x v="3"/>
    <s v="natural gas"/>
    <b v="1"/>
    <x v="4435"/>
    <x v="0"/>
  </r>
  <r>
    <n v="52028"/>
    <s v="N"/>
    <s v="NAICS-22 Non-Cogen"/>
    <s v="BT"/>
    <s v="GEO"/>
    <n v="0"/>
    <n v="0"/>
    <n v="2019"/>
    <s v=""/>
    <x v="12"/>
    <s v="geothermal"/>
    <b v="1"/>
    <x v="621"/>
    <x v="1"/>
  </r>
  <r>
    <n v="52028"/>
    <s v="N"/>
    <s v="NAICS-22 Non-Cogen"/>
    <s v="ST"/>
    <s v="GEO"/>
    <n v="0"/>
    <n v="0"/>
    <n v="2019"/>
    <s v=""/>
    <x v="12"/>
    <s v="geothermal"/>
    <b v="1"/>
    <x v="621"/>
    <x v="1"/>
  </r>
  <r>
    <n v="52031"/>
    <s v="N"/>
    <s v="Industrial NAICS Non-Cogen"/>
    <s v="OT"/>
    <s v="NG"/>
    <n v="0"/>
    <n v="0"/>
    <n v="2019"/>
    <s v=""/>
    <x v="7"/>
    <s v="natural gas"/>
    <b v="0"/>
    <x v="39"/>
    <x v="1"/>
  </r>
  <r>
    <n v="52031"/>
    <s v="N"/>
    <s v="Industrial NAICS Non-Cogen"/>
    <s v="OT"/>
    <s v="OG"/>
    <n v="0"/>
    <n v="0"/>
    <n v="2019"/>
    <s v=""/>
    <x v="7"/>
    <s v="other"/>
    <b v="0"/>
    <x v="39"/>
    <x v="1"/>
  </r>
  <r>
    <n v="52031"/>
    <s v="N"/>
    <s v="Industrial NAICS Non-Cogen"/>
    <s v="ST"/>
    <s v="NG"/>
    <n v="71517"/>
    <n v="4593.5169999999998"/>
    <n v="2019"/>
    <n v="15569116.213132553"/>
    <x v="3"/>
    <s v="natural gas"/>
    <b v="0"/>
    <x v="4436"/>
    <x v="0"/>
  </r>
  <r>
    <n v="52031"/>
    <s v="N"/>
    <s v="Industrial NAICS Non-Cogen"/>
    <s v="ST"/>
    <s v="OG"/>
    <n v="156880"/>
    <n v="9985.5830000000005"/>
    <n v="2019"/>
    <n v="15710650.044168677"/>
    <x v="7"/>
    <s v="other"/>
    <b v="0"/>
    <x v="4437"/>
    <x v="1"/>
  </r>
  <r>
    <n v="52036"/>
    <s v="N"/>
    <s v="NAICS-22 Non-Cogen"/>
    <s v="HY"/>
    <s v="WAT"/>
    <n v="388297"/>
    <n v="43619"/>
    <n v="2019"/>
    <n v="8902015.1768724639"/>
    <x v="0"/>
    <s v="hydro"/>
    <b v="1"/>
    <x v="4438"/>
    <x v="0"/>
  </r>
  <r>
    <n v="52039"/>
    <s v="N"/>
    <s v="NAICS-22 Non-Cogen"/>
    <s v="HY"/>
    <s v="WAT"/>
    <n v="106307"/>
    <n v="11899"/>
    <n v="2019"/>
    <n v="8934112.1102613676"/>
    <x v="0"/>
    <s v="hydro"/>
    <b v="1"/>
    <x v="4439"/>
    <x v="1"/>
  </r>
  <r>
    <n v="52048"/>
    <s v="Y"/>
    <s v="Commercial NAICS Cogen"/>
    <s v="GT"/>
    <s v="BIT"/>
    <n v="0"/>
    <n v="0"/>
    <n v="2019"/>
    <s v=""/>
    <x v="2"/>
    <s v="hard coal"/>
    <b v="0"/>
    <x v="5"/>
    <x v="1"/>
  </r>
  <r>
    <n v="52048"/>
    <s v="Y"/>
    <s v="Commercial NAICS Cogen"/>
    <s v="GT"/>
    <s v="NG"/>
    <n v="480030"/>
    <n v="110565"/>
    <n v="2019"/>
    <n v="4341609.0082756756"/>
    <x v="3"/>
    <s v="natural gas"/>
    <b v="0"/>
    <x v="4440"/>
    <x v="0"/>
  </r>
  <r>
    <n v="52049"/>
    <s v="N"/>
    <s v="NAICS-22 Non-Cogen"/>
    <s v="HY"/>
    <s v="WAT"/>
    <n v="44814"/>
    <n v="5034"/>
    <n v="2019"/>
    <n v="8902264.6007151362"/>
    <x v="0"/>
    <s v="hydro"/>
    <b v="1"/>
    <x v="4441"/>
    <x v="1"/>
  </r>
  <r>
    <n v="52051"/>
    <s v="N"/>
    <s v="NAICS-22 Non-Cogen"/>
    <s v="IC"/>
    <s v="LFG"/>
    <n v="49964"/>
    <n v="4318"/>
    <n v="2019"/>
    <n v="11571097.730430756"/>
    <x v="8"/>
    <s v="biomass"/>
    <b v="1"/>
    <x v="4442"/>
    <x v="0"/>
  </r>
  <r>
    <n v="52054"/>
    <s v="N"/>
    <s v="NAICS-22 Non-Cogen"/>
    <s v="HY"/>
    <s v="WAT"/>
    <n v="124727"/>
    <n v="14011"/>
    <n v="2019"/>
    <n v="8902076.9395474978"/>
    <x v="0"/>
    <s v="hydro"/>
    <b v="1"/>
    <x v="4443"/>
    <x v="0"/>
  </r>
  <r>
    <n v="52056"/>
    <s v="Y"/>
    <s v="NAICS-22 Cogen"/>
    <s v="CA"/>
    <s v="DFO"/>
    <n v="0"/>
    <n v="345.411"/>
    <n v="2019"/>
    <n v="0"/>
    <x v="4"/>
    <s v="heavy or residual fuel oil"/>
    <b v="0"/>
    <x v="283"/>
    <x v="0"/>
  </r>
  <r>
    <n v="52056"/>
    <s v="Y"/>
    <s v="NAICS-22 Cogen"/>
    <s v="CA"/>
    <s v="NG"/>
    <n v="0"/>
    <n v="60839.279000000002"/>
    <n v="2019"/>
    <n v="0"/>
    <x v="1"/>
    <s v="natural gas"/>
    <b v="0"/>
    <x v="91"/>
    <x v="0"/>
  </r>
  <r>
    <n v="52056"/>
    <s v="Y"/>
    <s v="NAICS-22 Cogen"/>
    <s v="CT"/>
    <s v="DFO"/>
    <n v="9363"/>
    <n v="1571.126"/>
    <n v="2019"/>
    <n v="5959420.186541372"/>
    <x v="4"/>
    <s v="heavy or residual fuel oil"/>
    <b v="0"/>
    <x v="4444"/>
    <x v="0"/>
  </r>
  <r>
    <n v="52056"/>
    <s v="Y"/>
    <s v="NAICS-22 Cogen"/>
    <s v="CT"/>
    <s v="NG"/>
    <n v="1709554"/>
    <n v="289088.40000000002"/>
    <n v="2019"/>
    <n v="5913602.8979371004"/>
    <x v="1"/>
    <s v="natural gas"/>
    <b v="0"/>
    <x v="4445"/>
    <x v="0"/>
  </r>
  <r>
    <n v="52058"/>
    <s v="N"/>
    <s v="NAICS-22 Non-Cogen"/>
    <s v="HY"/>
    <s v="WAT"/>
    <n v="76645"/>
    <n v="8610"/>
    <n v="2019"/>
    <n v="8901858.3042973299"/>
    <x v="0"/>
    <s v="hydro"/>
    <b v="1"/>
    <x v="4446"/>
    <x v="0"/>
  </r>
  <r>
    <n v="52061"/>
    <s v="Y"/>
    <s v="Commercial NAICS Cogen"/>
    <s v="CA"/>
    <s v="DFO"/>
    <n v="0"/>
    <n v="0"/>
    <n v="2019"/>
    <s v=""/>
    <x v="4"/>
    <s v="heavy or residual fuel oil"/>
    <b v="0"/>
    <x v="10"/>
    <x v="1"/>
  </r>
  <r>
    <n v="52061"/>
    <s v="Y"/>
    <s v="Commercial NAICS Cogen"/>
    <s v="CA"/>
    <s v="NG"/>
    <n v="0"/>
    <n v="0"/>
    <n v="2019"/>
    <s v=""/>
    <x v="1"/>
    <s v="natural gas"/>
    <b v="0"/>
    <x v="435"/>
    <x v="1"/>
  </r>
  <r>
    <n v="52061"/>
    <s v="Y"/>
    <s v="Commercial NAICS Cogen"/>
    <s v="CT"/>
    <s v="DFO"/>
    <n v="2"/>
    <n v="0.40799999999999997"/>
    <n v="2019"/>
    <n v="4901960.7843137262"/>
    <x v="4"/>
    <s v="heavy or residual fuel oil"/>
    <b v="0"/>
    <x v="4447"/>
    <x v="0"/>
  </r>
  <r>
    <n v="52061"/>
    <s v="Y"/>
    <s v="Commercial NAICS Cogen"/>
    <s v="CT"/>
    <s v="NG"/>
    <n v="236507"/>
    <n v="40038.591999999997"/>
    <n v="2019"/>
    <n v="5906975.9496038221"/>
    <x v="1"/>
    <s v="natural gas"/>
    <b v="0"/>
    <x v="4448"/>
    <x v="0"/>
  </r>
  <r>
    <n v="52061"/>
    <s v="Y"/>
    <s v="Commercial NAICS Cogen"/>
    <s v="FC"/>
    <s v="NG"/>
    <n v="60481"/>
    <n v="11296"/>
    <n v="2019"/>
    <n v="5354196.1756373933"/>
    <x v="7"/>
    <s v="natural gas"/>
    <b v="0"/>
    <x v="4449"/>
    <x v="0"/>
  </r>
  <r>
    <n v="52063"/>
    <s v="Y"/>
    <s v="Industrial NAICS Cogen"/>
    <s v="ST"/>
    <s v="NG"/>
    <n v="0"/>
    <n v="0"/>
    <n v="2019"/>
    <s v=""/>
    <x v="3"/>
    <s v="natural gas"/>
    <b v="0"/>
    <x v="30"/>
    <x v="1"/>
  </r>
  <r>
    <n v="52063"/>
    <s v="Y"/>
    <s v="Industrial NAICS Cogen"/>
    <s v="ST"/>
    <s v="RFO"/>
    <n v="0"/>
    <n v="0"/>
    <n v="2019"/>
    <s v=""/>
    <x v="4"/>
    <s v="heavy or residual fuel oil"/>
    <b v="0"/>
    <x v="10"/>
    <x v="1"/>
  </r>
  <r>
    <n v="52063"/>
    <s v="Y"/>
    <s v="Industrial NAICS Cogen"/>
    <s v="ST"/>
    <s v="WH"/>
    <n v="116733"/>
    <n v="13113"/>
    <n v="2019"/>
    <n v="8902081.9034545869"/>
    <x v="7"/>
    <s v="other"/>
    <b v="0"/>
    <x v="4450"/>
    <x v="0"/>
  </r>
  <r>
    <n v="52064"/>
    <s v="Y"/>
    <s v="Industrial NAICS Cogen"/>
    <s v="ST"/>
    <s v="NG"/>
    <n v="0"/>
    <n v="0"/>
    <n v="2019"/>
    <s v=""/>
    <x v="3"/>
    <s v="natural gas"/>
    <b v="0"/>
    <x v="30"/>
    <x v="1"/>
  </r>
  <r>
    <n v="52064"/>
    <s v="Y"/>
    <s v="Industrial NAICS Cogen"/>
    <s v="ST"/>
    <s v="WH"/>
    <n v="107484"/>
    <n v="12074"/>
    <n v="2019"/>
    <n v="8902103.6938876919"/>
    <x v="7"/>
    <s v="other"/>
    <b v="0"/>
    <x v="4451"/>
    <x v="0"/>
  </r>
  <r>
    <n v="52065"/>
    <s v="Y"/>
    <s v="Industrial NAICS Cogen"/>
    <s v="ST"/>
    <s v="NG"/>
    <n v="0"/>
    <n v="0"/>
    <n v="2019"/>
    <s v=""/>
    <x v="3"/>
    <s v="natural gas"/>
    <b v="0"/>
    <x v="30"/>
    <x v="1"/>
  </r>
  <r>
    <n v="52065"/>
    <s v="Y"/>
    <s v="Industrial NAICS Cogen"/>
    <s v="ST"/>
    <s v="WH"/>
    <n v="580535"/>
    <n v="65214"/>
    <n v="2019"/>
    <n v="8901999.5706443414"/>
    <x v="7"/>
    <s v="other"/>
    <b v="0"/>
    <x v="4452"/>
    <x v="0"/>
  </r>
  <r>
    <n v="52068"/>
    <s v="N"/>
    <s v="NAICS-22 Non-Cogen"/>
    <s v="HY"/>
    <s v="WAT"/>
    <n v="235617"/>
    <n v="26468"/>
    <n v="2019"/>
    <n v="8901957.0802478474"/>
    <x v="0"/>
    <s v="hydro"/>
    <b v="1"/>
    <x v="4453"/>
    <x v="0"/>
  </r>
  <r>
    <n v="52069"/>
    <s v="Y"/>
    <s v="Industrial NAICS Cogen"/>
    <s v="ST"/>
    <s v="NG"/>
    <n v="0"/>
    <n v="0"/>
    <n v="2019"/>
    <s v=""/>
    <x v="3"/>
    <s v="natural gas"/>
    <b v="0"/>
    <x v="30"/>
    <x v="1"/>
  </r>
  <r>
    <n v="52072"/>
    <s v="N"/>
    <s v="Industrial NAICS Non-Cogen"/>
    <s v="ST"/>
    <s v="BIT"/>
    <n v="0"/>
    <n v="0"/>
    <n v="2019"/>
    <s v=""/>
    <x v="2"/>
    <s v="hard coal"/>
    <b v="0"/>
    <x v="5"/>
    <x v="1"/>
  </r>
  <r>
    <n v="52072"/>
    <s v="N"/>
    <s v="Industrial NAICS Non-Cogen"/>
    <s v="ST"/>
    <s v="DFO"/>
    <n v="0"/>
    <n v="0"/>
    <n v="2019"/>
    <s v=""/>
    <x v="4"/>
    <s v="heavy or residual fuel oil"/>
    <b v="0"/>
    <x v="10"/>
    <x v="1"/>
  </r>
  <r>
    <n v="52072"/>
    <s v="N"/>
    <s v="Industrial NAICS Non-Cogen"/>
    <s v="ST"/>
    <s v="NG"/>
    <n v="2426745"/>
    <n v="28543"/>
    <n v="2019"/>
    <n v="85020670.567214385"/>
    <x v="3"/>
    <s v="natural gas"/>
    <b v="0"/>
    <x v="4454"/>
    <x v="1"/>
  </r>
  <r>
    <n v="52073"/>
    <s v="Y"/>
    <s v="Commercial NAICS Cogen"/>
    <s v="CA"/>
    <s v="DFO"/>
    <n v="0"/>
    <n v="0"/>
    <n v="2019"/>
    <s v=""/>
    <x v="4"/>
    <s v="heavy or residual fuel oil"/>
    <b v="0"/>
    <x v="10"/>
    <x v="1"/>
  </r>
  <r>
    <n v="52073"/>
    <s v="Y"/>
    <s v="Commercial NAICS Cogen"/>
    <s v="CA"/>
    <s v="LFG"/>
    <n v="0"/>
    <n v="0"/>
    <n v="2019"/>
    <s v=""/>
    <x v="8"/>
    <s v="biomass"/>
    <b v="0"/>
    <x v="67"/>
    <x v="1"/>
  </r>
  <r>
    <n v="52073"/>
    <s v="Y"/>
    <s v="Commercial NAICS Cogen"/>
    <s v="CA"/>
    <s v="NG"/>
    <n v="313091"/>
    <n v="66637.460000000006"/>
    <n v="2019"/>
    <n v="4698423.3792824633"/>
    <x v="1"/>
    <s v="natural gas"/>
    <b v="0"/>
    <x v="4455"/>
    <x v="0"/>
  </r>
  <r>
    <n v="52073"/>
    <s v="Y"/>
    <s v="Commercial NAICS Cogen"/>
    <s v="CT"/>
    <s v="DFO"/>
    <n v="0"/>
    <n v="0"/>
    <n v="2019"/>
    <s v=""/>
    <x v="4"/>
    <s v="heavy or residual fuel oil"/>
    <b v="0"/>
    <x v="10"/>
    <x v="1"/>
  </r>
  <r>
    <n v="52073"/>
    <s v="Y"/>
    <s v="Commercial NAICS Cogen"/>
    <s v="CT"/>
    <s v="LFG"/>
    <n v="0"/>
    <n v="0"/>
    <n v="2019"/>
    <s v=""/>
    <x v="8"/>
    <s v="biomass"/>
    <b v="0"/>
    <x v="67"/>
    <x v="1"/>
  </r>
  <r>
    <n v="52073"/>
    <s v="Y"/>
    <s v="Commercial NAICS Cogen"/>
    <s v="CT"/>
    <s v="NG"/>
    <n v="1005703"/>
    <n v="214086.13"/>
    <n v="2019"/>
    <n v="4697656.0321773291"/>
    <x v="1"/>
    <s v="natural gas"/>
    <b v="0"/>
    <x v="4456"/>
    <x v="0"/>
  </r>
  <r>
    <n v="52076"/>
    <s v="Y"/>
    <s v="Industrial NAICS Cogen"/>
    <s v="GT"/>
    <s v="NG"/>
    <n v="900984"/>
    <n v="74921"/>
    <n v="2019"/>
    <n v="12025787.16247781"/>
    <x v="3"/>
    <s v="natural gas"/>
    <b v="0"/>
    <x v="4457"/>
    <x v="0"/>
  </r>
  <r>
    <n v="52077"/>
    <s v="Y"/>
    <s v="Industrial NAICS Cogen"/>
    <s v="GT"/>
    <s v="NG"/>
    <n v="355086"/>
    <n v="43631"/>
    <n v="2019"/>
    <n v="8138387.8435057644"/>
    <x v="3"/>
    <s v="natural gas"/>
    <b v="0"/>
    <x v="4458"/>
    <x v="0"/>
  </r>
  <r>
    <n v="52081"/>
    <s v="Y"/>
    <s v="Industrial NAICS Cogen"/>
    <s v="GT"/>
    <s v="NG"/>
    <n v="189254"/>
    <n v="44826"/>
    <n v="2019"/>
    <n v="4221969.3927631285"/>
    <x v="3"/>
    <s v="natural gas"/>
    <b v="0"/>
    <x v="4459"/>
    <x v="0"/>
  </r>
  <r>
    <n v="52082"/>
    <s v="Y"/>
    <s v="Industrial NAICS Cogen"/>
    <s v="GT"/>
    <s v="NG"/>
    <n v="181070"/>
    <n v="43041"/>
    <n v="2019"/>
    <n v="4206918.9842243446"/>
    <x v="3"/>
    <s v="natural gas"/>
    <b v="0"/>
    <x v="4460"/>
    <x v="0"/>
  </r>
  <r>
    <n v="52085"/>
    <s v="Y"/>
    <s v="Industrial NAICS Cogen"/>
    <s v="GT"/>
    <s v="NG"/>
    <n v="338360"/>
    <n v="79317"/>
    <n v="2019"/>
    <n v="4265920.2945144167"/>
    <x v="3"/>
    <s v="natural gas"/>
    <b v="0"/>
    <x v="4461"/>
    <x v="0"/>
  </r>
  <r>
    <n v="52086"/>
    <s v="Y"/>
    <s v="Industrial NAICS Cogen"/>
    <s v="GT"/>
    <s v="NG"/>
    <n v="280620"/>
    <n v="69003"/>
    <n v="2019"/>
    <n v="4066779.7052302072"/>
    <x v="3"/>
    <s v="natural gas"/>
    <b v="0"/>
    <x v="4462"/>
    <x v="0"/>
  </r>
  <r>
    <n v="52087"/>
    <s v="N"/>
    <s v="Electric Utility"/>
    <s v="GT"/>
    <s v="DFO"/>
    <n v="11956"/>
    <n v="970.87699999999995"/>
    <n v="2019"/>
    <n v="12314639.238544121"/>
    <x v="4"/>
    <s v="heavy or residual fuel oil"/>
    <b v="1"/>
    <x v="4463"/>
    <x v="0"/>
  </r>
  <r>
    <n v="52087"/>
    <s v="N"/>
    <s v="Electric Utility"/>
    <s v="GT"/>
    <s v="NG"/>
    <n v="1193797"/>
    <n v="96942.123000000007"/>
    <n v="2019"/>
    <n v="12314533.280852536"/>
    <x v="3"/>
    <s v="natural gas"/>
    <b v="1"/>
    <x v="4464"/>
    <x v="0"/>
  </r>
  <r>
    <n v="52088"/>
    <s v="Y"/>
    <s v="NAICS-22 Cogen"/>
    <s v="CA"/>
    <s v="NG"/>
    <n v="1514028"/>
    <n v="378440"/>
    <n v="2019"/>
    <n v="4000708.1703836801"/>
    <x v="1"/>
    <s v="natural gas"/>
    <b v="0"/>
    <x v="4465"/>
    <x v="0"/>
  </r>
  <r>
    <n v="52088"/>
    <s v="Y"/>
    <s v="NAICS-22 Cogen"/>
    <s v="CA"/>
    <s v="OG"/>
    <n v="0"/>
    <n v="0"/>
    <n v="2019"/>
    <s v=""/>
    <x v="7"/>
    <s v="other"/>
    <b v="0"/>
    <x v="39"/>
    <x v="1"/>
  </r>
  <r>
    <n v="52088"/>
    <s v="Y"/>
    <s v="NAICS-22 Cogen"/>
    <s v="CT"/>
    <s v="NG"/>
    <n v="8787972"/>
    <n v="1371554"/>
    <n v="2019"/>
    <n v="6407310.2480835607"/>
    <x v="1"/>
    <s v="natural gas"/>
    <b v="0"/>
    <x v="4466"/>
    <x v="0"/>
  </r>
  <r>
    <n v="52088"/>
    <s v="Y"/>
    <s v="NAICS-22 Cogen"/>
    <s v="CT"/>
    <s v="OG"/>
    <n v="0"/>
    <n v="0"/>
    <n v="2019"/>
    <s v=""/>
    <x v="7"/>
    <s v="other"/>
    <b v="0"/>
    <x v="39"/>
    <x v="1"/>
  </r>
  <r>
    <n v="52089"/>
    <s v="Y"/>
    <s v="Industrial NAICS Cogen"/>
    <s v="ST"/>
    <s v="BIT"/>
    <n v="0"/>
    <n v="0"/>
    <n v="2019"/>
    <s v=""/>
    <x v="2"/>
    <s v="hard coal"/>
    <b v="0"/>
    <x v="5"/>
    <x v="1"/>
  </r>
  <r>
    <n v="52089"/>
    <s v="Y"/>
    <s v="Industrial NAICS Cogen"/>
    <s v="ST"/>
    <s v="DFO"/>
    <n v="0"/>
    <n v="0"/>
    <n v="2019"/>
    <s v=""/>
    <x v="4"/>
    <s v="heavy or residual fuel oil"/>
    <b v="0"/>
    <x v="10"/>
    <x v="1"/>
  </r>
  <r>
    <n v="52089"/>
    <s v="Y"/>
    <s v="Industrial NAICS Cogen"/>
    <s v="ST"/>
    <s v="NG"/>
    <n v="757620"/>
    <n v="179857"/>
    <n v="2019"/>
    <n v="4212346.4752553422"/>
    <x v="3"/>
    <s v="natural gas"/>
    <b v="0"/>
    <x v="4467"/>
    <x v="0"/>
  </r>
  <r>
    <n v="52091"/>
    <s v="N"/>
    <s v="NAICS-22 Non-Cogen"/>
    <s v="IC"/>
    <s v="DFO"/>
    <n v="237"/>
    <n v="25"/>
    <n v="2019"/>
    <n v="9480000"/>
    <x v="4"/>
    <s v="heavy or residual fuel oil"/>
    <b v="1"/>
    <x v="4468"/>
    <x v="0"/>
  </r>
  <r>
    <n v="52091"/>
    <s v="N"/>
    <s v="NAICS-22 Non-Cogen"/>
    <s v="IC"/>
    <s v="NG"/>
    <n v="0"/>
    <n v="0"/>
    <n v="2019"/>
    <s v=""/>
    <x v="3"/>
    <s v="natural gas"/>
    <b v="1"/>
    <x v="30"/>
    <x v="1"/>
  </r>
  <r>
    <n v="52096"/>
    <s v="Y"/>
    <s v="Industrial NAICS Cogen"/>
    <s v="GT"/>
    <s v="NG"/>
    <n v="1500086"/>
    <n v="266165"/>
    <n v="2019"/>
    <n v="5635925.0840643961"/>
    <x v="3"/>
    <s v="natural gas"/>
    <b v="0"/>
    <x v="4469"/>
    <x v="0"/>
  </r>
  <r>
    <n v="52104"/>
    <s v="Y"/>
    <s v="Industrial NAICS Cogen"/>
    <s v="GT"/>
    <s v="NG"/>
    <n v="325512"/>
    <n v="72204"/>
    <n v="2019"/>
    <n v="4508226.691042047"/>
    <x v="3"/>
    <s v="natural gas"/>
    <b v="0"/>
    <x v="4470"/>
    <x v="0"/>
  </r>
  <r>
    <n v="52107"/>
    <s v="Y"/>
    <s v="Industrial NAICS Cogen"/>
    <s v="GT"/>
    <s v="NG"/>
    <n v="1041814"/>
    <n v="258489"/>
    <n v="2019"/>
    <n v="4030399.7462174408"/>
    <x v="3"/>
    <s v="natural gas"/>
    <b v="0"/>
    <x v="4471"/>
    <x v="0"/>
  </r>
  <r>
    <n v="52109"/>
    <s v="Y"/>
    <s v="Industrial NAICS Cogen"/>
    <s v="CA"/>
    <s v="NG"/>
    <n v="0"/>
    <n v="88713.237999999998"/>
    <n v="2019"/>
    <n v="0"/>
    <x v="1"/>
    <s v="natural gas"/>
    <b v="0"/>
    <x v="91"/>
    <x v="0"/>
  </r>
  <r>
    <n v="52109"/>
    <s v="Y"/>
    <s v="Industrial NAICS Cogen"/>
    <s v="CA"/>
    <s v="OG"/>
    <n v="97532"/>
    <n v="22734.761999999999"/>
    <n v="2019"/>
    <n v="4289994.3267494952"/>
    <x v="7"/>
    <s v="other"/>
    <b v="0"/>
    <x v="4472"/>
    <x v="0"/>
  </r>
  <r>
    <n v="52109"/>
    <s v="Y"/>
    <s v="Industrial NAICS Cogen"/>
    <s v="CT"/>
    <s v="NG"/>
    <n v="3955473"/>
    <n v="825053"/>
    <n v="2019"/>
    <n v="4794204.7359381756"/>
    <x v="1"/>
    <s v="natural gas"/>
    <b v="0"/>
    <x v="4473"/>
    <x v="0"/>
  </r>
  <r>
    <n v="52109"/>
    <s v="Y"/>
    <s v="Industrial NAICS Cogen"/>
    <s v="CT"/>
    <s v="OG"/>
    <n v="0"/>
    <n v="0"/>
    <n v="2019"/>
    <s v=""/>
    <x v="7"/>
    <s v="other"/>
    <b v="0"/>
    <x v="39"/>
    <x v="1"/>
  </r>
  <r>
    <n v="52118"/>
    <s v="N"/>
    <s v="Electric Utility"/>
    <s v="ST"/>
    <s v="WDS"/>
    <n v="0"/>
    <n v="0"/>
    <n v="2019"/>
    <s v=""/>
    <x v="8"/>
    <s v="biomass"/>
    <b v="1"/>
    <x v="67"/>
    <x v="1"/>
  </r>
  <r>
    <n v="52120"/>
    <s v="Y"/>
    <s v="Industrial NAICS Cogen"/>
    <s v="CA"/>
    <s v="NG"/>
    <n v="0"/>
    <n v="435948.07"/>
    <n v="2019"/>
    <n v="0"/>
    <x v="1"/>
    <s v="natural gas"/>
    <b v="0"/>
    <x v="91"/>
    <x v="0"/>
  </r>
  <r>
    <n v="52120"/>
    <s v="Y"/>
    <s v="Industrial NAICS Cogen"/>
    <s v="CT"/>
    <s v="NG"/>
    <n v="16101489"/>
    <n v="2264779.2999999998"/>
    <n v="2019"/>
    <n v="7109517.9119660808"/>
    <x v="1"/>
    <s v="natural gas"/>
    <b v="0"/>
    <x v="4474"/>
    <x v="0"/>
  </r>
  <r>
    <n v="52120"/>
    <s v="Y"/>
    <s v="Industrial NAICS Cogen"/>
    <s v="GT"/>
    <s v="NG"/>
    <n v="2816161"/>
    <n v="477228.64"/>
    <n v="2019"/>
    <n v="5901072.9112988692"/>
    <x v="3"/>
    <s v="natural gas"/>
    <b v="0"/>
    <x v="4475"/>
    <x v="0"/>
  </r>
  <r>
    <n v="52122"/>
    <s v="Y"/>
    <s v="Industrial NAICS Cogen"/>
    <s v="GT"/>
    <s v="NG"/>
    <n v="1445353"/>
    <n v="152499"/>
    <n v="2019"/>
    <n v="9477786.739585178"/>
    <x v="3"/>
    <s v="natural gas"/>
    <b v="0"/>
    <x v="4476"/>
    <x v="0"/>
  </r>
  <r>
    <n v="52132"/>
    <s v="Y"/>
    <s v="Industrial NAICS Cogen"/>
    <s v="CA"/>
    <s v="NG"/>
    <n v="0"/>
    <n v="0"/>
    <n v="2019"/>
    <s v=""/>
    <x v="1"/>
    <s v="natural gas"/>
    <b v="0"/>
    <x v="435"/>
    <x v="1"/>
  </r>
  <r>
    <n v="52132"/>
    <s v="Y"/>
    <s v="Industrial NAICS Cogen"/>
    <s v="CA"/>
    <s v="OG"/>
    <n v="0"/>
    <n v="0"/>
    <n v="2019"/>
    <s v=""/>
    <x v="7"/>
    <s v="other"/>
    <b v="0"/>
    <x v="39"/>
    <x v="1"/>
  </r>
  <r>
    <n v="52132"/>
    <s v="Y"/>
    <s v="Industrial NAICS Cogen"/>
    <s v="CT"/>
    <s v="NG"/>
    <n v="3658886"/>
    <n v="626717"/>
    <n v="2019"/>
    <n v="5838178.9547754414"/>
    <x v="1"/>
    <s v="natural gas"/>
    <b v="0"/>
    <x v="4477"/>
    <x v="0"/>
  </r>
  <r>
    <n v="52132"/>
    <s v="Y"/>
    <s v="Industrial NAICS Cogen"/>
    <s v="CT"/>
    <s v="OG"/>
    <n v="0"/>
    <n v="0"/>
    <n v="2019"/>
    <s v=""/>
    <x v="7"/>
    <s v="other"/>
    <b v="0"/>
    <x v="39"/>
    <x v="1"/>
  </r>
  <r>
    <n v="52133"/>
    <s v="Y"/>
    <s v="Industrial NAICS Cogen"/>
    <s v="ST"/>
    <s v="NG"/>
    <n v="136822"/>
    <n v="10007.925999999999"/>
    <n v="2019"/>
    <n v="13671364.076832702"/>
    <x v="3"/>
    <s v="natural gas"/>
    <b v="0"/>
    <x v="4478"/>
    <x v="0"/>
  </r>
  <r>
    <n v="52133"/>
    <s v="Y"/>
    <s v="Industrial NAICS Cogen"/>
    <s v="ST"/>
    <s v="OG"/>
    <n v="679066"/>
    <n v="49647.074000000001"/>
    <n v="2019"/>
    <n v="13677865.487097992"/>
    <x v="7"/>
    <s v="other"/>
    <b v="0"/>
    <x v="4479"/>
    <x v="0"/>
  </r>
  <r>
    <n v="52133"/>
    <s v="Y"/>
    <s v="Industrial NAICS Cogen"/>
    <s v="ST"/>
    <s v="RFO"/>
    <n v="0"/>
    <n v="0"/>
    <n v="2019"/>
    <s v=""/>
    <x v="4"/>
    <s v="heavy or residual fuel oil"/>
    <b v="0"/>
    <x v="10"/>
    <x v="1"/>
  </r>
  <r>
    <n v="52133"/>
    <s v="Y"/>
    <s v="Industrial NAICS Cogen"/>
    <s v="ST"/>
    <s v="WO"/>
    <n v="0"/>
    <n v="0"/>
    <n v="2019"/>
    <s v=""/>
    <x v="13"/>
    <s v="crude oil"/>
    <b v="0"/>
    <x v="370"/>
    <x v="1"/>
  </r>
  <r>
    <n v="52140"/>
    <s v="Y"/>
    <s v="Industrial NAICS Cogen"/>
    <s v="ST"/>
    <s v="BIT"/>
    <n v="0"/>
    <n v="0"/>
    <n v="2019"/>
    <s v=""/>
    <x v="2"/>
    <s v="hard coal"/>
    <b v="0"/>
    <x v="5"/>
    <x v="1"/>
  </r>
  <r>
    <n v="52140"/>
    <s v="Y"/>
    <s v="Industrial NAICS Cogen"/>
    <s v="ST"/>
    <s v="BLQ"/>
    <n v="1577086"/>
    <n v="355907.27"/>
    <n v="2019"/>
    <n v="4431171.0744205927"/>
    <x v="8"/>
    <s v="biomass"/>
    <b v="0"/>
    <x v="4480"/>
    <x v="0"/>
  </r>
  <r>
    <n v="52140"/>
    <s v="Y"/>
    <s v="Industrial NAICS Cogen"/>
    <s v="ST"/>
    <s v="DFO"/>
    <n v="0"/>
    <n v="0"/>
    <n v="2019"/>
    <s v=""/>
    <x v="4"/>
    <s v="heavy or residual fuel oil"/>
    <b v="0"/>
    <x v="10"/>
    <x v="1"/>
  </r>
  <r>
    <n v="52140"/>
    <s v="Y"/>
    <s v="Industrial NAICS Cogen"/>
    <s v="ST"/>
    <s v="NG"/>
    <n v="619452"/>
    <n v="139794.07"/>
    <n v="2019"/>
    <n v="4431175.0848945165"/>
    <x v="3"/>
    <s v="natural gas"/>
    <b v="0"/>
    <x v="4481"/>
    <x v="0"/>
  </r>
  <r>
    <n v="52140"/>
    <s v="Y"/>
    <s v="Industrial NAICS Cogen"/>
    <s v="ST"/>
    <s v="OBG"/>
    <n v="0"/>
    <n v="0"/>
    <n v="2019"/>
    <s v=""/>
    <x v="8"/>
    <s v="biomass"/>
    <b v="0"/>
    <x v="67"/>
    <x v="1"/>
  </r>
  <r>
    <n v="52140"/>
    <s v="Y"/>
    <s v="Industrial NAICS Cogen"/>
    <s v="ST"/>
    <s v="WDS"/>
    <n v="430487"/>
    <n v="97149.585999999996"/>
    <n v="2019"/>
    <n v="4431176.8863327941"/>
    <x v="8"/>
    <s v="biomass"/>
    <b v="0"/>
    <x v="4482"/>
    <x v="0"/>
  </r>
  <r>
    <n v="52140"/>
    <s v="Y"/>
    <s v="Industrial NAICS Cogen"/>
    <s v="ST"/>
    <s v="WO"/>
    <n v="13271"/>
    <n v="2995.0709999999999"/>
    <n v="2019"/>
    <n v="4430946.7121146712"/>
    <x v="13"/>
    <s v="crude oil"/>
    <b v="0"/>
    <x v="1216"/>
    <x v="0"/>
  </r>
  <r>
    <n v="52142"/>
    <s v="N"/>
    <s v="NAICS-22 Non-Cogen"/>
    <s v="WT"/>
    <s v="WND"/>
    <n v="458586"/>
    <n v="51515"/>
    <n v="2019"/>
    <n v="8901989.7117344458"/>
    <x v="9"/>
    <s v="wind"/>
    <b v="1"/>
    <x v="4483"/>
    <x v="0"/>
  </r>
  <r>
    <n v="52143"/>
    <s v="N"/>
    <s v="NAICS-22 Non-Cogen"/>
    <s v="WT"/>
    <s v="WND"/>
    <n v="427440"/>
    <n v="48016"/>
    <n v="2019"/>
    <n v="8902032.6557814069"/>
    <x v="9"/>
    <s v="wind"/>
    <b v="1"/>
    <x v="4484"/>
    <x v="0"/>
  </r>
  <r>
    <n v="52144"/>
    <s v="N"/>
    <s v="NAICS-22 Non-Cogen"/>
    <s v="WT"/>
    <s v="WND"/>
    <n v="376574"/>
    <n v="42302"/>
    <n v="2019"/>
    <n v="8902037.7287125904"/>
    <x v="9"/>
    <s v="wind"/>
    <b v="1"/>
    <x v="4485"/>
    <x v="0"/>
  </r>
  <r>
    <n v="52147"/>
    <s v="Y"/>
    <s v="Industrial NAICS Cogen"/>
    <s v="GT"/>
    <s v="NG"/>
    <n v="500842"/>
    <n v="90100"/>
    <n v="2019"/>
    <n v="5558734.7391786901"/>
    <x v="3"/>
    <s v="natural gas"/>
    <b v="0"/>
    <x v="4486"/>
    <x v="0"/>
  </r>
  <r>
    <n v="52148"/>
    <s v="Y"/>
    <s v="Industrial NAICS Cogen"/>
    <s v="IC"/>
    <s v="DFO"/>
    <n v="86"/>
    <n v="18.196000000000002"/>
    <n v="2019"/>
    <n v="4726313.4754891181"/>
    <x v="4"/>
    <s v="heavy or residual fuel oil"/>
    <b v="0"/>
    <x v="4487"/>
    <x v="0"/>
  </r>
  <r>
    <n v="52148"/>
    <s v="Y"/>
    <s v="Industrial NAICS Cogen"/>
    <s v="IC"/>
    <s v="NG"/>
    <n v="6411"/>
    <n v="1352.8040000000001"/>
    <n v="2019"/>
    <n v="4739045.7154177539"/>
    <x v="3"/>
    <s v="natural gas"/>
    <b v="0"/>
    <x v="4488"/>
    <x v="0"/>
  </r>
  <r>
    <n v="52148"/>
    <s v="Y"/>
    <s v="Industrial NAICS Cogen"/>
    <s v="ST"/>
    <s v="DFO"/>
    <n v="144"/>
    <n v="24.34"/>
    <n v="2019"/>
    <n v="5916187.3459326215"/>
    <x v="4"/>
    <s v="heavy or residual fuel oil"/>
    <b v="0"/>
    <x v="4489"/>
    <x v="0"/>
  </r>
  <r>
    <n v="52148"/>
    <s v="Y"/>
    <s v="Industrial NAICS Cogen"/>
    <s v="ST"/>
    <s v="NG"/>
    <n v="69034"/>
    <n v="11604.66"/>
    <n v="2019"/>
    <n v="5948817.1131252442"/>
    <x v="3"/>
    <s v="natural gas"/>
    <b v="0"/>
    <x v="4490"/>
    <x v="0"/>
  </r>
  <r>
    <n v="52149"/>
    <s v="Y"/>
    <s v="Industrial NAICS Cogen"/>
    <s v="GT"/>
    <s v="NG"/>
    <n v="1377756"/>
    <n v="284919.32"/>
    <n v="2019"/>
    <n v="4835600.4780581389"/>
    <x v="3"/>
    <s v="natural gas"/>
    <b v="0"/>
    <x v="4491"/>
    <x v="0"/>
  </r>
  <r>
    <n v="52149"/>
    <s v="Y"/>
    <s v="Industrial NAICS Cogen"/>
    <s v="IC"/>
    <s v="DFO"/>
    <n v="399"/>
    <n v="82.32"/>
    <n v="2019"/>
    <n v="4846938.775510204"/>
    <x v="4"/>
    <s v="heavy or residual fuel oil"/>
    <b v="0"/>
    <x v="4492"/>
    <x v="0"/>
  </r>
  <r>
    <n v="52149"/>
    <s v="Y"/>
    <s v="Industrial NAICS Cogen"/>
    <s v="IC"/>
    <s v="NG"/>
    <n v="0"/>
    <n v="0"/>
    <n v="2019"/>
    <s v=""/>
    <x v="3"/>
    <s v="natural gas"/>
    <b v="0"/>
    <x v="30"/>
    <x v="1"/>
  </r>
  <r>
    <n v="52151"/>
    <s v="Y"/>
    <s v="Industrial NAICS Cogen"/>
    <s v="ST"/>
    <s v="BIT"/>
    <n v="0"/>
    <n v="0"/>
    <n v="2019"/>
    <s v=""/>
    <x v="2"/>
    <s v="hard coal"/>
    <b v="0"/>
    <x v="5"/>
    <x v="1"/>
  </r>
  <r>
    <n v="52151"/>
    <s v="Y"/>
    <s v="Industrial NAICS Cogen"/>
    <s v="ST"/>
    <s v="BLQ"/>
    <n v="3501430"/>
    <n v="490108.73"/>
    <n v="2019"/>
    <n v="7144190.2289722525"/>
    <x v="8"/>
    <s v="biomass"/>
    <b v="0"/>
    <x v="4493"/>
    <x v="0"/>
  </r>
  <r>
    <n v="52151"/>
    <s v="Y"/>
    <s v="Industrial NAICS Cogen"/>
    <s v="ST"/>
    <s v="DFO"/>
    <n v="0"/>
    <n v="0"/>
    <n v="2019"/>
    <s v=""/>
    <x v="4"/>
    <s v="heavy or residual fuel oil"/>
    <b v="0"/>
    <x v="10"/>
    <x v="1"/>
  </r>
  <r>
    <n v="52151"/>
    <s v="Y"/>
    <s v="Industrial NAICS Cogen"/>
    <s v="ST"/>
    <s v="NG"/>
    <n v="616072"/>
    <n v="86243.726999999999"/>
    <n v="2019"/>
    <n v="7143383.3094898602"/>
    <x v="3"/>
    <s v="natural gas"/>
    <b v="0"/>
    <x v="4494"/>
    <x v="0"/>
  </r>
  <r>
    <n v="52151"/>
    <s v="Y"/>
    <s v="Industrial NAICS Cogen"/>
    <s v="ST"/>
    <s v="RFO"/>
    <n v="0"/>
    <n v="0"/>
    <n v="2019"/>
    <s v=""/>
    <x v="4"/>
    <s v="heavy or residual fuel oil"/>
    <b v="0"/>
    <x v="10"/>
    <x v="1"/>
  </r>
  <r>
    <n v="52151"/>
    <s v="Y"/>
    <s v="Industrial NAICS Cogen"/>
    <s v="ST"/>
    <s v="TDF"/>
    <n v="0"/>
    <n v="0"/>
    <n v="2019"/>
    <s v=""/>
    <x v="7"/>
    <s v="other"/>
    <b v="0"/>
    <x v="39"/>
    <x v="1"/>
  </r>
  <r>
    <n v="52151"/>
    <s v="Y"/>
    <s v="Industrial NAICS Cogen"/>
    <s v="ST"/>
    <s v="WDS"/>
    <n v="0"/>
    <n v="0"/>
    <n v="2019"/>
    <s v=""/>
    <x v="8"/>
    <s v="biomass"/>
    <b v="0"/>
    <x v="67"/>
    <x v="1"/>
  </r>
  <r>
    <n v="52151"/>
    <s v="Y"/>
    <s v="Industrial NAICS Cogen"/>
    <s v="ST"/>
    <s v="WO"/>
    <n v="29079"/>
    <n v="4042.5430000000001"/>
    <n v="2019"/>
    <n v="7193244.4503373243"/>
    <x v="13"/>
    <s v="crude oil"/>
    <b v="0"/>
    <x v="3484"/>
    <x v="0"/>
  </r>
  <r>
    <n v="52152"/>
    <s v="Y"/>
    <s v="Industrial NAICS Cogen"/>
    <s v="GT"/>
    <s v="NG"/>
    <n v="0"/>
    <n v="0"/>
    <n v="2019"/>
    <s v=""/>
    <x v="3"/>
    <s v="natural gas"/>
    <b v="0"/>
    <x v="30"/>
    <x v="1"/>
  </r>
  <r>
    <n v="52152"/>
    <s v="Y"/>
    <s v="Industrial NAICS Cogen"/>
    <s v="ST"/>
    <s v="BIT"/>
    <n v="0"/>
    <n v="0"/>
    <n v="2019"/>
    <s v=""/>
    <x v="2"/>
    <s v="hard coal"/>
    <b v="0"/>
    <x v="5"/>
    <x v="1"/>
  </r>
  <r>
    <n v="52152"/>
    <s v="Y"/>
    <s v="Industrial NAICS Cogen"/>
    <s v="ST"/>
    <s v="BLQ"/>
    <n v="1445659"/>
    <n v="254218.92"/>
    <n v="2019"/>
    <n v="5686669.5838374253"/>
    <x v="8"/>
    <s v="biomass"/>
    <b v="0"/>
    <x v="4495"/>
    <x v="0"/>
  </r>
  <r>
    <n v="52152"/>
    <s v="Y"/>
    <s v="Industrial NAICS Cogen"/>
    <s v="ST"/>
    <s v="NG"/>
    <n v="127509"/>
    <n v="22422.083999999999"/>
    <n v="2019"/>
    <n v="5686759.5358219156"/>
    <x v="3"/>
    <s v="natural gas"/>
    <b v="0"/>
    <x v="4496"/>
    <x v="0"/>
  </r>
  <r>
    <n v="52152"/>
    <s v="Y"/>
    <s v="Industrial NAICS Cogen"/>
    <s v="ST"/>
    <s v="RFO"/>
    <n v="0"/>
    <n v="0"/>
    <n v="2019"/>
    <s v=""/>
    <x v="4"/>
    <s v="heavy or residual fuel oil"/>
    <b v="0"/>
    <x v="10"/>
    <x v="1"/>
  </r>
  <r>
    <n v="52155"/>
    <s v="N"/>
    <s v="NAICS-22 Non-Cogen"/>
    <s v="HY"/>
    <s v="WAT"/>
    <n v="32564"/>
    <n v="3658"/>
    <n v="2019"/>
    <n v="8902132.3127392009"/>
    <x v="0"/>
    <s v="hydro"/>
    <b v="1"/>
    <x v="4497"/>
    <x v="0"/>
  </r>
  <r>
    <n v="52158"/>
    <s v="N"/>
    <s v="NAICS-22 Non-Cogen"/>
    <s v="ST"/>
    <s v="GEO"/>
    <n v="945028"/>
    <n v="106159"/>
    <n v="2019"/>
    <n v="8902005.4823425245"/>
    <x v="12"/>
    <s v="geothermal"/>
    <b v="1"/>
    <x v="4498"/>
    <x v="0"/>
  </r>
  <r>
    <n v="52160"/>
    <s v="N"/>
    <s v="NAICS-22 Non-Cogen"/>
    <s v="WT"/>
    <s v="WND"/>
    <n v="218686"/>
    <n v="24566"/>
    <n v="2019"/>
    <n v="8901978.3440527562"/>
    <x v="9"/>
    <s v="wind"/>
    <b v="1"/>
    <x v="4499"/>
    <x v="0"/>
  </r>
  <r>
    <n v="52161"/>
    <s v="N"/>
    <s v="NAICS-22 Non-Cogen"/>
    <s v="WT"/>
    <s v="WND"/>
    <n v="145138"/>
    <n v="16304"/>
    <n v="2019"/>
    <n v="8901987.2423945051"/>
    <x v="9"/>
    <s v="wind"/>
    <b v="1"/>
    <x v="4500"/>
    <x v="0"/>
  </r>
  <r>
    <n v="52162"/>
    <s v="N"/>
    <s v="NAICS-22 Non-Cogen"/>
    <s v="WT"/>
    <s v="WND"/>
    <n v="108551"/>
    <n v="12194"/>
    <n v="2019"/>
    <n v="8902000.9840905368"/>
    <x v="9"/>
    <s v="wind"/>
    <b v="1"/>
    <x v="4501"/>
    <x v="0"/>
  </r>
  <r>
    <n v="52163"/>
    <s v="N"/>
    <s v="NAICS-22 Non-Cogen"/>
    <s v="WT"/>
    <s v="WND"/>
    <n v="144044"/>
    <n v="16181"/>
    <n v="2019"/>
    <n v="8902045.6090476494"/>
    <x v="9"/>
    <s v="wind"/>
    <b v="1"/>
    <x v="4502"/>
    <x v="0"/>
  </r>
  <r>
    <n v="52165"/>
    <s v="N"/>
    <s v="NAICS-22 Non-Cogen"/>
    <s v="WT"/>
    <s v="WND"/>
    <n v="11678"/>
    <n v="1312"/>
    <n v="2019"/>
    <n v="8900914.6341463402"/>
    <x v="9"/>
    <s v="wind"/>
    <b v="1"/>
    <x v="4503"/>
    <x v="1"/>
  </r>
  <r>
    <n v="52166"/>
    <s v="N"/>
    <s v="NAICS-22 Non-Cogen"/>
    <s v="HY"/>
    <s v="WAT"/>
    <n v="42669"/>
    <n v="4793"/>
    <n v="2019"/>
    <n v="8902357.6048403922"/>
    <x v="0"/>
    <s v="hydro"/>
    <b v="1"/>
    <x v="4504"/>
    <x v="1"/>
  </r>
  <r>
    <n v="52168"/>
    <s v="Y"/>
    <s v="Commercial NAICS Cogen"/>
    <s v="GT"/>
    <s v="DFO"/>
    <n v="15752"/>
    <n v="2895.422"/>
    <n v="2019"/>
    <n v="5440312.3275294583"/>
    <x v="4"/>
    <s v="heavy or residual fuel oil"/>
    <b v="0"/>
    <x v="4505"/>
    <x v="0"/>
  </r>
  <r>
    <n v="52168"/>
    <s v="Y"/>
    <s v="Commercial NAICS Cogen"/>
    <s v="GT"/>
    <s v="NG"/>
    <n v="643738"/>
    <n v="118333.52"/>
    <n v="2019"/>
    <n v="5440030.8551625945"/>
    <x v="3"/>
    <s v="natural gas"/>
    <b v="0"/>
    <x v="4506"/>
    <x v="0"/>
  </r>
  <r>
    <n v="52168"/>
    <s v="Y"/>
    <s v="Commercial NAICS Cogen"/>
    <s v="GT"/>
    <s v="RFO"/>
    <n v="0"/>
    <n v="0"/>
    <n v="2019"/>
    <s v=""/>
    <x v="4"/>
    <s v="heavy or residual fuel oil"/>
    <b v="0"/>
    <x v="10"/>
    <x v="1"/>
  </r>
  <r>
    <n v="52168"/>
    <s v="Y"/>
    <s v="Commercial NAICS Cogen"/>
    <s v="IC"/>
    <s v="DFO"/>
    <n v="262"/>
    <n v="49"/>
    <n v="2019"/>
    <n v="5346938.775510204"/>
    <x v="4"/>
    <s v="heavy or residual fuel oil"/>
    <b v="0"/>
    <x v="4507"/>
    <x v="0"/>
  </r>
  <r>
    <n v="52168"/>
    <s v="Y"/>
    <s v="Commercial NAICS Cogen"/>
    <s v="ST"/>
    <s v="DFO"/>
    <n v="20487"/>
    <n v="3727.43"/>
    <n v="2019"/>
    <n v="5496280.2789053051"/>
    <x v="4"/>
    <s v="heavy or residual fuel oil"/>
    <b v="0"/>
    <x v="4508"/>
    <x v="0"/>
  </r>
  <r>
    <n v="52168"/>
    <s v="Y"/>
    <s v="Commercial NAICS Cogen"/>
    <s v="ST"/>
    <s v="NG"/>
    <n v="757328"/>
    <n v="137792.66"/>
    <n v="2019"/>
    <n v="5496141.8119078334"/>
    <x v="3"/>
    <s v="natural gas"/>
    <b v="0"/>
    <x v="4509"/>
    <x v="0"/>
  </r>
  <r>
    <n v="52168"/>
    <s v="Y"/>
    <s v="Commercial NAICS Cogen"/>
    <s v="ST"/>
    <s v="RFO"/>
    <n v="0"/>
    <n v="0"/>
    <n v="2019"/>
    <s v=""/>
    <x v="4"/>
    <s v="heavy or residual fuel oil"/>
    <b v="0"/>
    <x v="10"/>
    <x v="1"/>
  </r>
  <r>
    <n v="52169"/>
    <s v="Y"/>
    <s v="NAICS-22 Cogen"/>
    <s v="GT"/>
    <s v="NG"/>
    <n v="3512890"/>
    <n v="806368"/>
    <n v="2019"/>
    <n v="4356435.2752093337"/>
    <x v="3"/>
    <s v="natural gas"/>
    <b v="0"/>
    <x v="4510"/>
    <x v="0"/>
  </r>
  <r>
    <n v="52171"/>
    <s v="N"/>
    <s v="NAICS-22 Non-Cogen"/>
    <s v="HY"/>
    <s v="WAT"/>
    <n v="37531"/>
    <n v="4216"/>
    <n v="2019"/>
    <n v="8902039.8481973428"/>
    <x v="0"/>
    <s v="hydro"/>
    <b v="1"/>
    <x v="4511"/>
    <x v="0"/>
  </r>
  <r>
    <n v="52173"/>
    <s v="N"/>
    <s v="NAICS-22 Non-Cogen"/>
    <s v="HY"/>
    <s v="WAT"/>
    <n v="433296"/>
    <n v="48674"/>
    <n v="2019"/>
    <n v="8902001.0683321692"/>
    <x v="0"/>
    <s v="hydro"/>
    <b v="1"/>
    <x v="4512"/>
    <x v="0"/>
  </r>
  <r>
    <n v="52174"/>
    <s v="N"/>
    <s v="NAICS-22 Non-Cogen"/>
    <s v="ST"/>
    <s v="GEO"/>
    <n v="331280"/>
    <n v="37214"/>
    <n v="2019"/>
    <n v="8902026.1192024499"/>
    <x v="12"/>
    <s v="geothermal"/>
    <b v="1"/>
    <x v="4166"/>
    <x v="1"/>
  </r>
  <r>
    <n v="52175"/>
    <s v="Y"/>
    <s v="Industrial NAICS Cogen"/>
    <s v="ST"/>
    <s v="NG"/>
    <n v="0"/>
    <n v="0"/>
    <n v="2019"/>
    <s v=""/>
    <x v="3"/>
    <s v="natural gas"/>
    <b v="0"/>
    <x v="30"/>
    <x v="1"/>
  </r>
  <r>
    <n v="52175"/>
    <s v="Y"/>
    <s v="Industrial NAICS Cogen"/>
    <s v="ST"/>
    <s v="OG"/>
    <n v="923093"/>
    <n v="233559.51"/>
    <n v="2019"/>
    <n v="3952281.7974742283"/>
    <x v="7"/>
    <s v="other"/>
    <b v="0"/>
    <x v="4513"/>
    <x v="0"/>
  </r>
  <r>
    <n v="52176"/>
    <s v="Y"/>
    <s v="NAICS-22 Cogen"/>
    <s v="CA"/>
    <s v="NG"/>
    <n v="651808"/>
    <n v="320810"/>
    <n v="2019"/>
    <n v="2031757.1148031543"/>
    <x v="1"/>
    <s v="natural gas"/>
    <b v="0"/>
    <x v="4514"/>
    <x v="0"/>
  </r>
  <r>
    <n v="52176"/>
    <s v="Y"/>
    <s v="NAICS-22 Cogen"/>
    <s v="CT"/>
    <s v="NG"/>
    <n v="8353150"/>
    <n v="681674"/>
    <n v="2019"/>
    <n v="12253877.953391211"/>
    <x v="1"/>
    <s v="natural gas"/>
    <b v="0"/>
    <x v="4515"/>
    <x v="0"/>
  </r>
  <r>
    <n v="52184"/>
    <s v="Y"/>
    <s v="Industrial NAICS Cogen"/>
    <s v="GT"/>
    <s v="DFO"/>
    <n v="0"/>
    <n v="0"/>
    <n v="2019"/>
    <s v=""/>
    <x v="4"/>
    <s v="heavy or residual fuel oil"/>
    <b v="0"/>
    <x v="10"/>
    <x v="1"/>
  </r>
  <r>
    <n v="52184"/>
    <s v="Y"/>
    <s v="Industrial NAICS Cogen"/>
    <s v="GT"/>
    <s v="JF"/>
    <n v="0"/>
    <n v="0"/>
    <n v="2019"/>
    <s v=""/>
    <x v="10"/>
    <s v="petroleum"/>
    <b v="0"/>
    <x v="107"/>
    <x v="1"/>
  </r>
  <r>
    <n v="52184"/>
    <s v="Y"/>
    <s v="Industrial NAICS Cogen"/>
    <s v="GT"/>
    <s v="NG"/>
    <n v="264702"/>
    <n v="68210"/>
    <n v="2019"/>
    <n v="3880691.9806479989"/>
    <x v="3"/>
    <s v="natural gas"/>
    <b v="0"/>
    <x v="4516"/>
    <x v="0"/>
  </r>
  <r>
    <n v="52186"/>
    <s v="Y"/>
    <s v="NAICS-22 Cogen"/>
    <s v="GT"/>
    <s v="NG"/>
    <n v="30287"/>
    <n v="3722"/>
    <n v="2019"/>
    <n v="8137291.7786136493"/>
    <x v="3"/>
    <s v="natural gas"/>
    <b v="0"/>
    <x v="4517"/>
    <x v="0"/>
  </r>
  <r>
    <n v="52187"/>
    <s v="N"/>
    <s v="NAICS-22 Non-Cogen"/>
    <s v="HY"/>
    <s v="WAT"/>
    <n v="90018"/>
    <n v="10112"/>
    <n v="2019"/>
    <n v="8902096.5189873427"/>
    <x v="0"/>
    <s v="hydro"/>
    <b v="1"/>
    <x v="4518"/>
    <x v="0"/>
  </r>
  <r>
    <n v="52193"/>
    <s v="Y"/>
    <s v="Industrial NAICS Cogen"/>
    <s v="GT"/>
    <s v="NG"/>
    <n v="5320293"/>
    <n v="1000466"/>
    <n v="2019"/>
    <n v="5317814.898257412"/>
    <x v="3"/>
    <s v="natural gas"/>
    <b v="0"/>
    <x v="4519"/>
    <x v="0"/>
  </r>
  <r>
    <n v="52193"/>
    <s v="Y"/>
    <s v="Industrial NAICS Cogen"/>
    <s v="GT"/>
    <s v="PC"/>
    <n v="0"/>
    <n v="0"/>
    <n v="2019"/>
    <s v=""/>
    <x v="10"/>
    <s v="petroleum"/>
    <b v="0"/>
    <x v="107"/>
    <x v="1"/>
  </r>
  <r>
    <n v="52193"/>
    <s v="Y"/>
    <s v="Industrial NAICS Cogen"/>
    <s v="ST"/>
    <s v="NG"/>
    <n v="673988"/>
    <n v="127582.62"/>
    <n v="2019"/>
    <n v="5282757.1655136105"/>
    <x v="3"/>
    <s v="natural gas"/>
    <b v="0"/>
    <x v="4520"/>
    <x v="0"/>
  </r>
  <r>
    <n v="52193"/>
    <s v="Y"/>
    <s v="Industrial NAICS Cogen"/>
    <s v="ST"/>
    <s v="OG"/>
    <n v="1027363"/>
    <n v="193994.38"/>
    <n v="2019"/>
    <n v="5295838.9825519687"/>
    <x v="7"/>
    <s v="other"/>
    <b v="0"/>
    <x v="4521"/>
    <x v="0"/>
  </r>
  <r>
    <n v="52204"/>
    <s v="N"/>
    <s v="NAICS-22 Non-Cogen"/>
    <s v="IC"/>
    <s v="LFG"/>
    <n v="354238"/>
    <n v="28559"/>
    <n v="2019"/>
    <n v="12403725.620644981"/>
    <x v="8"/>
    <s v="biomass"/>
    <b v="1"/>
    <x v="4522"/>
    <x v="0"/>
  </r>
  <r>
    <n v="54004"/>
    <s v="Y"/>
    <s v="Industrial NAICS Cogen"/>
    <s v="GT"/>
    <s v="DFO"/>
    <n v="0"/>
    <n v="0"/>
    <n v="2019"/>
    <s v=""/>
    <x v="4"/>
    <s v="heavy or residual fuel oil"/>
    <b v="0"/>
    <x v="10"/>
    <x v="1"/>
  </r>
  <r>
    <n v="54004"/>
    <s v="Y"/>
    <s v="Industrial NAICS Cogen"/>
    <s v="GT"/>
    <s v="NG"/>
    <n v="108193"/>
    <n v="26413.94"/>
    <n v="2019"/>
    <n v="4096056.8548274133"/>
    <x v="3"/>
    <s v="natural gas"/>
    <b v="0"/>
    <x v="4523"/>
    <x v="0"/>
  </r>
  <r>
    <n v="54004"/>
    <s v="Y"/>
    <s v="Industrial NAICS Cogen"/>
    <s v="ST"/>
    <s v="BIT"/>
    <n v="0"/>
    <n v="0"/>
    <n v="2019"/>
    <s v=""/>
    <x v="2"/>
    <s v="hard coal"/>
    <b v="0"/>
    <x v="5"/>
    <x v="1"/>
  </r>
  <r>
    <n v="54004"/>
    <s v="Y"/>
    <s v="Industrial NAICS Cogen"/>
    <s v="ST"/>
    <s v="NG"/>
    <n v="7339"/>
    <n v="1472.7159999999999"/>
    <n v="2019"/>
    <n v="4983309.7487906693"/>
    <x v="3"/>
    <s v="natural gas"/>
    <b v="0"/>
    <x v="4524"/>
    <x v="0"/>
  </r>
  <r>
    <n v="54004"/>
    <s v="Y"/>
    <s v="Industrial NAICS Cogen"/>
    <s v="ST"/>
    <s v="OBS"/>
    <n v="49609"/>
    <n v="9974.9670000000006"/>
    <n v="2019"/>
    <n v="4973349.7865205966"/>
    <x v="8"/>
    <s v="biomass"/>
    <b v="0"/>
    <x v="4525"/>
    <x v="0"/>
  </r>
  <r>
    <n v="54004"/>
    <s v="Y"/>
    <s v="Industrial NAICS Cogen"/>
    <s v="ST"/>
    <s v="SLW"/>
    <n v="0"/>
    <n v="0"/>
    <n v="2019"/>
    <s v=""/>
    <x v="8"/>
    <s v="biomass"/>
    <b v="0"/>
    <x v="67"/>
    <x v="1"/>
  </r>
  <r>
    <n v="54004"/>
    <s v="Y"/>
    <s v="Industrial NAICS Cogen"/>
    <s v="ST"/>
    <s v="TDF"/>
    <n v="447106"/>
    <n v="90249.82"/>
    <n v="2019"/>
    <n v="4954092.9832325429"/>
    <x v="7"/>
    <s v="other"/>
    <b v="0"/>
    <x v="4526"/>
    <x v="0"/>
  </r>
  <r>
    <n v="54004"/>
    <s v="Y"/>
    <s v="Industrial NAICS Cogen"/>
    <s v="ST"/>
    <s v="WDS"/>
    <n v="464037"/>
    <n v="93686.497000000003"/>
    <n v="2019"/>
    <n v="4953083.0467489893"/>
    <x v="8"/>
    <s v="biomass"/>
    <b v="0"/>
    <x v="4527"/>
    <x v="0"/>
  </r>
  <r>
    <n v="54006"/>
    <s v="N"/>
    <s v="NAICS-22 Non-Cogen"/>
    <s v="HY"/>
    <s v="WAT"/>
    <n v="489343"/>
    <n v="54970"/>
    <n v="2019"/>
    <n v="8902001.0915044583"/>
    <x v="0"/>
    <s v="hydro"/>
    <b v="1"/>
    <x v="4528"/>
    <x v="0"/>
  </r>
  <r>
    <n v="54034"/>
    <s v="N"/>
    <s v="NAICS-22 Non-Cogen"/>
    <s v="CA"/>
    <s v="DFO"/>
    <n v="0"/>
    <n v="0"/>
    <n v="2019"/>
    <s v=""/>
    <x v="4"/>
    <s v="heavy or residual fuel oil"/>
    <b v="1"/>
    <x v="10"/>
    <x v="1"/>
  </r>
  <r>
    <n v="54034"/>
    <s v="N"/>
    <s v="NAICS-22 Non-Cogen"/>
    <s v="CA"/>
    <s v="NG"/>
    <n v="4036"/>
    <n v="1139"/>
    <n v="2019"/>
    <n v="3543459.1747146617"/>
    <x v="1"/>
    <s v="natural gas"/>
    <b v="1"/>
    <x v="4529"/>
    <x v="0"/>
  </r>
  <r>
    <n v="54034"/>
    <s v="N"/>
    <s v="NAICS-22 Non-Cogen"/>
    <s v="CT"/>
    <s v="DFO"/>
    <n v="0"/>
    <n v="0"/>
    <n v="2019"/>
    <s v=""/>
    <x v="4"/>
    <s v="heavy or residual fuel oil"/>
    <b v="1"/>
    <x v="10"/>
    <x v="1"/>
  </r>
  <r>
    <n v="54034"/>
    <s v="N"/>
    <s v="NAICS-22 Non-Cogen"/>
    <s v="CT"/>
    <s v="NG"/>
    <n v="28071"/>
    <n v="2339"/>
    <n v="2019"/>
    <n v="12001282.599401455"/>
    <x v="1"/>
    <s v="natural gas"/>
    <b v="1"/>
    <x v="4530"/>
    <x v="0"/>
  </r>
  <r>
    <n v="54038"/>
    <s v="N"/>
    <s v="NAICS-22 Non-Cogen"/>
    <s v="ST"/>
    <s v="GEO"/>
    <n v="0"/>
    <n v="0"/>
    <n v="2019"/>
    <s v=""/>
    <x v="12"/>
    <s v="geothermal"/>
    <b v="1"/>
    <x v="621"/>
    <x v="1"/>
  </r>
  <r>
    <n v="54041"/>
    <s v="Y"/>
    <s v="NAICS-22 Cogen"/>
    <s v="CA"/>
    <s v="DFO"/>
    <n v="0"/>
    <n v="0"/>
    <n v="2019"/>
    <s v=""/>
    <x v="4"/>
    <s v="heavy or residual fuel oil"/>
    <b v="0"/>
    <x v="10"/>
    <x v="1"/>
  </r>
  <r>
    <n v="54041"/>
    <s v="Y"/>
    <s v="NAICS-22 Cogen"/>
    <s v="CA"/>
    <s v="NG"/>
    <n v="0"/>
    <n v="63144.09"/>
    <n v="2019"/>
    <n v="0"/>
    <x v="1"/>
    <s v="natural gas"/>
    <b v="0"/>
    <x v="91"/>
    <x v="0"/>
  </r>
  <r>
    <n v="54041"/>
    <s v="Y"/>
    <s v="NAICS-22 Cogen"/>
    <s v="CT"/>
    <s v="DFO"/>
    <n v="0"/>
    <n v="0"/>
    <n v="2019"/>
    <s v=""/>
    <x v="4"/>
    <s v="heavy or residual fuel oil"/>
    <b v="0"/>
    <x v="10"/>
    <x v="1"/>
  </r>
  <r>
    <n v="54041"/>
    <s v="Y"/>
    <s v="NAICS-22 Cogen"/>
    <s v="CT"/>
    <s v="NG"/>
    <n v="1935376"/>
    <n v="144375.76999999999"/>
    <n v="2019"/>
    <n v="13405130.237573799"/>
    <x v="1"/>
    <s v="natural gas"/>
    <b v="0"/>
    <x v="4531"/>
    <x v="1"/>
  </r>
  <r>
    <n v="54044"/>
    <s v="Y"/>
    <s v="Commercial NAICS Cogen"/>
    <s v="GT"/>
    <s v="NG"/>
    <n v="461540"/>
    <n v="92795.22"/>
    <n v="2019"/>
    <n v="4973747.5701873442"/>
    <x v="3"/>
    <s v="natural gas"/>
    <b v="0"/>
    <x v="4532"/>
    <x v="0"/>
  </r>
  <r>
    <n v="54044"/>
    <s v="Y"/>
    <s v="Commercial NAICS Cogen"/>
    <s v="IC"/>
    <s v="DFO"/>
    <n v="1068"/>
    <n v="214.81299999999999"/>
    <n v="2019"/>
    <n v="4971766.1407829141"/>
    <x v="4"/>
    <s v="heavy or residual fuel oil"/>
    <b v="0"/>
    <x v="4533"/>
    <x v="0"/>
  </r>
  <r>
    <n v="54044"/>
    <s v="Y"/>
    <s v="Commercial NAICS Cogen"/>
    <s v="IC"/>
    <s v="NG"/>
    <n v="141931"/>
    <n v="28536.427"/>
    <n v="2019"/>
    <n v="4973678.0291379858"/>
    <x v="3"/>
    <s v="natural gas"/>
    <b v="0"/>
    <x v="4534"/>
    <x v="0"/>
  </r>
  <r>
    <n v="54056"/>
    <s v="N"/>
    <s v="NAICS-22 Non-Cogen"/>
    <s v="CA"/>
    <s v="DFO"/>
    <n v="0"/>
    <n v="37.784999999999997"/>
    <n v="2019"/>
    <n v="0"/>
    <x v="4"/>
    <s v="heavy or residual fuel oil"/>
    <b v="1"/>
    <x v="283"/>
    <x v="0"/>
  </r>
  <r>
    <n v="54056"/>
    <s v="N"/>
    <s v="NAICS-22 Non-Cogen"/>
    <s v="CA"/>
    <s v="NG"/>
    <n v="29"/>
    <n v="1516.2149999999999"/>
    <n v="2019"/>
    <n v="19126.575056967515"/>
    <x v="1"/>
    <s v="natural gas"/>
    <b v="1"/>
    <x v="4535"/>
    <x v="0"/>
  </r>
  <r>
    <n v="54056"/>
    <s v="N"/>
    <s v="NAICS-22 Non-Cogen"/>
    <s v="CT"/>
    <s v="DFO"/>
    <n v="760"/>
    <n v="73.016000000000005"/>
    <n v="2019"/>
    <n v="10408677.550125999"/>
    <x v="4"/>
    <s v="heavy or residual fuel oil"/>
    <b v="1"/>
    <x v="4536"/>
    <x v="0"/>
  </r>
  <r>
    <n v="54056"/>
    <s v="N"/>
    <s v="NAICS-22 Non-Cogen"/>
    <s v="CT"/>
    <s v="NG"/>
    <n v="43613"/>
    <n v="2940.9839999999999"/>
    <n v="2019"/>
    <n v="14829390.435310086"/>
    <x v="1"/>
    <s v="natural gas"/>
    <b v="1"/>
    <x v="4537"/>
    <x v="1"/>
  </r>
  <r>
    <n v="54057"/>
    <s v="N"/>
    <s v="NAICS-22 Non-Cogen"/>
    <s v="GT"/>
    <s v="LFG"/>
    <n v="818404"/>
    <n v="42373"/>
    <n v="2019"/>
    <n v="19314280.320015103"/>
    <x v="8"/>
    <s v="biomass"/>
    <b v="1"/>
    <x v="4538"/>
    <x v="1"/>
  </r>
  <r>
    <n v="54057"/>
    <s v="N"/>
    <s v="NAICS-22 Non-Cogen"/>
    <s v="GT"/>
    <s v="NG"/>
    <n v="0"/>
    <n v="0"/>
    <n v="2019"/>
    <s v=""/>
    <x v="3"/>
    <s v="natural gas"/>
    <b v="1"/>
    <x v="30"/>
    <x v="1"/>
  </r>
  <r>
    <n v="54076"/>
    <s v="Y"/>
    <s v="NAICS-22 Cogen"/>
    <s v="CA"/>
    <s v="DFO"/>
    <n v="0"/>
    <n v="47.042000000000002"/>
    <n v="2019"/>
    <n v="0"/>
    <x v="4"/>
    <s v="heavy or residual fuel oil"/>
    <b v="0"/>
    <x v="283"/>
    <x v="0"/>
  </r>
  <r>
    <n v="54076"/>
    <s v="Y"/>
    <s v="NAICS-22 Cogen"/>
    <s v="CA"/>
    <s v="NG"/>
    <n v="254554"/>
    <n v="52267.957999999999"/>
    <n v="2019"/>
    <n v="4870173.0417706389"/>
    <x v="1"/>
    <s v="natural gas"/>
    <b v="0"/>
    <x v="4539"/>
    <x v="0"/>
  </r>
  <r>
    <n v="54076"/>
    <s v="Y"/>
    <s v="NAICS-22 Cogen"/>
    <s v="CT"/>
    <s v="DFO"/>
    <n v="929"/>
    <n v="79.492999999999995"/>
    <n v="2019"/>
    <n v="11686563.596794687"/>
    <x v="4"/>
    <s v="heavy or residual fuel oil"/>
    <b v="0"/>
    <x v="4540"/>
    <x v="0"/>
  </r>
  <r>
    <n v="54076"/>
    <s v="Y"/>
    <s v="NAICS-22 Cogen"/>
    <s v="CT"/>
    <s v="NG"/>
    <n v="793761"/>
    <n v="64193.506999999998"/>
    <n v="2019"/>
    <n v="12365129.077618394"/>
    <x v="1"/>
    <s v="natural gas"/>
    <b v="0"/>
    <x v="4541"/>
    <x v="0"/>
  </r>
  <r>
    <n v="54081"/>
    <s v="Y"/>
    <s v="NAICS-22 Cogen"/>
    <s v="ST"/>
    <s v="BIT"/>
    <n v="330921"/>
    <n v="7923.9139999999998"/>
    <n v="2019"/>
    <n v="41762315.946387105"/>
    <x v="2"/>
    <s v="hard coal"/>
    <b v="0"/>
    <x v="4542"/>
    <x v="1"/>
  </r>
  <r>
    <n v="54081"/>
    <s v="Y"/>
    <s v="NAICS-22 Cogen"/>
    <s v="ST"/>
    <s v="NG"/>
    <n v="147808"/>
    <n v="8295.0859999999993"/>
    <n v="2019"/>
    <n v="17818742.325275473"/>
    <x v="3"/>
    <s v="natural gas"/>
    <b v="0"/>
    <x v="4543"/>
    <x v="0"/>
  </r>
  <r>
    <n v="54087"/>
    <s v="Y"/>
    <s v="Industrial NAICS Cogen"/>
    <s v="ST"/>
    <s v="BIT"/>
    <n v="8262"/>
    <n v="1216.0440000000001"/>
    <n v="2019"/>
    <n v="6794162.0533467541"/>
    <x v="2"/>
    <s v="hard coal"/>
    <b v="0"/>
    <x v="4544"/>
    <x v="0"/>
  </r>
  <r>
    <n v="54087"/>
    <s v="Y"/>
    <s v="Industrial NAICS Cogen"/>
    <s v="ST"/>
    <s v="BLQ"/>
    <n v="2204493"/>
    <n v="324468.63"/>
    <n v="2019"/>
    <n v="6794163.7378010936"/>
    <x v="8"/>
    <s v="biomass"/>
    <b v="0"/>
    <x v="4545"/>
    <x v="0"/>
  </r>
  <r>
    <n v="54087"/>
    <s v="Y"/>
    <s v="Industrial NAICS Cogen"/>
    <s v="ST"/>
    <s v="DFO"/>
    <n v="0"/>
    <n v="0"/>
    <n v="2019"/>
    <s v=""/>
    <x v="4"/>
    <s v="heavy or residual fuel oil"/>
    <b v="0"/>
    <x v="10"/>
    <x v="1"/>
  </r>
  <r>
    <n v="54087"/>
    <s v="Y"/>
    <s v="Industrial NAICS Cogen"/>
    <s v="ST"/>
    <s v="NG"/>
    <n v="100795"/>
    <n v="14835.314"/>
    <n v="2019"/>
    <n v="6794261.3145903079"/>
    <x v="3"/>
    <s v="natural gas"/>
    <b v="0"/>
    <x v="4546"/>
    <x v="0"/>
  </r>
  <r>
    <n v="54087"/>
    <s v="Y"/>
    <s v="Industrial NAICS Cogen"/>
    <s v="ST"/>
    <s v="RFO"/>
    <n v="11707"/>
    <n v="1722.9169999999999"/>
    <n v="2019"/>
    <n v="6794871.7204601271"/>
    <x v="4"/>
    <s v="heavy or residual fuel oil"/>
    <b v="0"/>
    <x v="4547"/>
    <x v="0"/>
  </r>
  <r>
    <n v="54087"/>
    <s v="Y"/>
    <s v="Industrial NAICS Cogen"/>
    <s v="ST"/>
    <s v="TDF"/>
    <n v="250519"/>
    <n v="36872.902000000002"/>
    <n v="2019"/>
    <n v="6794122.144223961"/>
    <x v="7"/>
    <s v="other"/>
    <b v="0"/>
    <x v="4548"/>
    <x v="0"/>
  </r>
  <r>
    <n v="54087"/>
    <s v="Y"/>
    <s v="Industrial NAICS Cogen"/>
    <s v="ST"/>
    <s v="WDS"/>
    <n v="740463"/>
    <n v="108985.19"/>
    <n v="2019"/>
    <n v="6794161.6654519755"/>
    <x v="8"/>
    <s v="biomass"/>
    <b v="0"/>
    <x v="2518"/>
    <x v="0"/>
  </r>
  <r>
    <n v="54091"/>
    <s v="Y"/>
    <s v="Industrial NAICS Cogen"/>
    <s v="GT"/>
    <s v="NG"/>
    <n v="931228"/>
    <n v="192905"/>
    <n v="2019"/>
    <n v="4827391.7213136004"/>
    <x v="3"/>
    <s v="natural gas"/>
    <b v="0"/>
    <x v="4549"/>
    <x v="0"/>
  </r>
  <r>
    <n v="54091"/>
    <s v="Y"/>
    <s v="Industrial NAICS Cogen"/>
    <s v="GT"/>
    <s v="RFO"/>
    <n v="0"/>
    <n v="0"/>
    <n v="2019"/>
    <s v=""/>
    <x v="4"/>
    <s v="heavy or residual fuel oil"/>
    <b v="0"/>
    <x v="10"/>
    <x v="1"/>
  </r>
  <r>
    <n v="54091"/>
    <s v="Y"/>
    <s v="Industrial NAICS Cogen"/>
    <s v="ST"/>
    <s v="BIT"/>
    <n v="0"/>
    <n v="0"/>
    <n v="2019"/>
    <s v=""/>
    <x v="2"/>
    <s v="hard coal"/>
    <b v="0"/>
    <x v="5"/>
    <x v="1"/>
  </r>
  <r>
    <n v="54091"/>
    <s v="Y"/>
    <s v="Industrial NAICS Cogen"/>
    <s v="ST"/>
    <s v="BLQ"/>
    <n v="1357515"/>
    <n v="281211.90000000002"/>
    <n v="2019"/>
    <n v="4827373.9482575236"/>
    <x v="8"/>
    <s v="biomass"/>
    <b v="0"/>
    <x v="4550"/>
    <x v="0"/>
  </r>
  <r>
    <n v="54091"/>
    <s v="Y"/>
    <s v="Industrial NAICS Cogen"/>
    <s v="ST"/>
    <s v="DFO"/>
    <n v="0"/>
    <n v="0"/>
    <n v="2019"/>
    <s v=""/>
    <x v="4"/>
    <s v="heavy or residual fuel oil"/>
    <b v="0"/>
    <x v="10"/>
    <x v="1"/>
  </r>
  <r>
    <n v="54091"/>
    <s v="Y"/>
    <s v="Industrial NAICS Cogen"/>
    <s v="ST"/>
    <s v="NG"/>
    <n v="874884"/>
    <n v="181234.07"/>
    <n v="2019"/>
    <n v="4827370.4828236764"/>
    <x v="3"/>
    <s v="natural gas"/>
    <b v="0"/>
    <x v="4551"/>
    <x v="0"/>
  </r>
  <r>
    <n v="54091"/>
    <s v="Y"/>
    <s v="Industrial NAICS Cogen"/>
    <s v="ST"/>
    <s v="RFO"/>
    <n v="0"/>
    <n v="0"/>
    <n v="2019"/>
    <s v=""/>
    <x v="4"/>
    <s v="heavy or residual fuel oil"/>
    <b v="0"/>
    <x v="10"/>
    <x v="1"/>
  </r>
  <r>
    <n v="54091"/>
    <s v="Y"/>
    <s v="Industrial NAICS Cogen"/>
    <s v="ST"/>
    <s v="TDF"/>
    <n v="98558"/>
    <n v="20416.460999999999"/>
    <n v="2019"/>
    <n v="4827379.2407019027"/>
    <x v="7"/>
    <s v="other"/>
    <b v="0"/>
    <x v="4552"/>
    <x v="0"/>
  </r>
  <r>
    <n v="54091"/>
    <s v="Y"/>
    <s v="Industrial NAICS Cogen"/>
    <s v="ST"/>
    <s v="WDS"/>
    <n v="571957"/>
    <n v="118481.57"/>
    <n v="2019"/>
    <n v="4827392.1420858959"/>
    <x v="8"/>
    <s v="biomass"/>
    <b v="0"/>
    <x v="4553"/>
    <x v="0"/>
  </r>
  <r>
    <n v="54091"/>
    <s v="Y"/>
    <s v="Industrial NAICS Cogen"/>
    <s v="ST"/>
    <s v="WO"/>
    <n v="0"/>
    <n v="0"/>
    <n v="2019"/>
    <s v=""/>
    <x v="13"/>
    <s v="crude oil"/>
    <b v="0"/>
    <x v="370"/>
    <x v="1"/>
  </r>
  <r>
    <n v="54096"/>
    <s v="Y"/>
    <s v="Industrial NAICS Cogen"/>
    <s v="CA"/>
    <s v="DFO"/>
    <n v="0"/>
    <n v="0"/>
    <n v="2019"/>
    <s v=""/>
    <x v="4"/>
    <s v="heavy or residual fuel oil"/>
    <b v="0"/>
    <x v="10"/>
    <x v="1"/>
  </r>
  <r>
    <n v="54096"/>
    <s v="Y"/>
    <s v="Industrial NAICS Cogen"/>
    <s v="CA"/>
    <s v="NG"/>
    <n v="367045"/>
    <n v="72985"/>
    <n v="2019"/>
    <n v="5029047.0644653011"/>
    <x v="1"/>
    <s v="natural gas"/>
    <b v="0"/>
    <x v="4554"/>
    <x v="0"/>
  </r>
  <r>
    <n v="54096"/>
    <s v="Y"/>
    <s v="Industrial NAICS Cogen"/>
    <s v="CT"/>
    <s v="DFO"/>
    <n v="0"/>
    <n v="0"/>
    <n v="2019"/>
    <s v=""/>
    <x v="4"/>
    <s v="heavy or residual fuel oil"/>
    <b v="0"/>
    <x v="10"/>
    <x v="1"/>
  </r>
  <r>
    <n v="54096"/>
    <s v="Y"/>
    <s v="Industrial NAICS Cogen"/>
    <s v="CT"/>
    <s v="NG"/>
    <n v="1163892"/>
    <n v="227035"/>
    <n v="2019"/>
    <n v="5126487.1055123657"/>
    <x v="1"/>
    <s v="natural gas"/>
    <b v="0"/>
    <x v="4555"/>
    <x v="0"/>
  </r>
  <r>
    <n v="54096"/>
    <s v="Y"/>
    <s v="Industrial NAICS Cogen"/>
    <s v="ST"/>
    <s v="BLQ"/>
    <n v="1148008"/>
    <n v="218700.31"/>
    <n v="2019"/>
    <n v="5249228.9562826864"/>
    <x v="8"/>
    <s v="biomass"/>
    <b v="0"/>
    <x v="4556"/>
    <x v="0"/>
  </r>
  <r>
    <n v="54096"/>
    <s v="Y"/>
    <s v="Industrial NAICS Cogen"/>
    <s v="ST"/>
    <s v="NG"/>
    <n v="435434"/>
    <n v="82951.691000000006"/>
    <n v="2019"/>
    <n v="5249248.0231656749"/>
    <x v="3"/>
    <s v="natural gas"/>
    <b v="0"/>
    <x v="4557"/>
    <x v="0"/>
  </r>
  <r>
    <n v="54098"/>
    <s v="Y"/>
    <s v="Industrial NAICS Cogen"/>
    <s v="ST"/>
    <s v="BIT"/>
    <n v="353702"/>
    <n v="68023.89"/>
    <n v="2019"/>
    <n v="5199673.2324481886"/>
    <x v="2"/>
    <s v="hard coal"/>
    <b v="0"/>
    <x v="4558"/>
    <x v="0"/>
  </r>
  <r>
    <n v="54098"/>
    <s v="Y"/>
    <s v="Industrial NAICS Cogen"/>
    <s v="ST"/>
    <s v="BLQ"/>
    <n v="444374"/>
    <n v="85462.16"/>
    <n v="2019"/>
    <n v="5199657.9538827473"/>
    <x v="8"/>
    <s v="biomass"/>
    <b v="0"/>
    <x v="4559"/>
    <x v="0"/>
  </r>
  <r>
    <n v="54098"/>
    <s v="Y"/>
    <s v="Industrial NAICS Cogen"/>
    <s v="ST"/>
    <s v="DFO"/>
    <n v="0"/>
    <n v="0"/>
    <n v="2019"/>
    <s v=""/>
    <x v="4"/>
    <s v="heavy or residual fuel oil"/>
    <b v="0"/>
    <x v="10"/>
    <x v="1"/>
  </r>
  <r>
    <n v="54098"/>
    <s v="Y"/>
    <s v="Industrial NAICS Cogen"/>
    <s v="ST"/>
    <s v="NG"/>
    <n v="105943"/>
    <n v="20375.338"/>
    <n v="2019"/>
    <n v="5199570.1862712651"/>
    <x v="3"/>
    <s v="natural gas"/>
    <b v="0"/>
    <x v="4560"/>
    <x v="0"/>
  </r>
  <r>
    <n v="54098"/>
    <s v="Y"/>
    <s v="Industrial NAICS Cogen"/>
    <s v="ST"/>
    <s v="PC"/>
    <n v="0"/>
    <n v="0"/>
    <n v="2019"/>
    <s v=""/>
    <x v="10"/>
    <s v="petroleum"/>
    <b v="0"/>
    <x v="107"/>
    <x v="1"/>
  </r>
  <r>
    <n v="54098"/>
    <s v="Y"/>
    <s v="Industrial NAICS Cogen"/>
    <s v="ST"/>
    <s v="RFO"/>
    <n v="434"/>
    <n v="83.626999999999995"/>
    <n v="2019"/>
    <n v="5189711.4568261448"/>
    <x v="4"/>
    <s v="heavy or residual fuel oil"/>
    <b v="0"/>
    <x v="4561"/>
    <x v="0"/>
  </r>
  <r>
    <n v="54098"/>
    <s v="Y"/>
    <s v="Industrial NAICS Cogen"/>
    <s v="ST"/>
    <s v="TDF"/>
    <n v="11452"/>
    <n v="2202.21"/>
    <n v="2019"/>
    <n v="5200230.6773650106"/>
    <x v="7"/>
    <s v="other"/>
    <b v="0"/>
    <x v="4562"/>
    <x v="0"/>
  </r>
  <r>
    <n v="54098"/>
    <s v="Y"/>
    <s v="Industrial NAICS Cogen"/>
    <s v="ST"/>
    <s v="WDS"/>
    <n v="95735"/>
    <n v="18411.775000000001"/>
    <n v="2019"/>
    <n v="5199661.6295821555"/>
    <x v="8"/>
    <s v="biomass"/>
    <b v="0"/>
    <x v="4563"/>
    <x v="0"/>
  </r>
  <r>
    <n v="54099"/>
    <s v="Y"/>
    <s v="Industrial NAICS Cogen"/>
    <s v="ST"/>
    <s v="BLQ"/>
    <n v="415473"/>
    <n v="72592.585000000006"/>
    <n v="2019"/>
    <n v="5723353.149636426"/>
    <x v="8"/>
    <s v="biomass"/>
    <b v="0"/>
    <x v="4564"/>
    <x v="0"/>
  </r>
  <r>
    <n v="54099"/>
    <s v="Y"/>
    <s v="Industrial NAICS Cogen"/>
    <s v="ST"/>
    <s v="NG"/>
    <n v="506524"/>
    <n v="88501.341"/>
    <n v="2019"/>
    <n v="5723348.3049708819"/>
    <x v="3"/>
    <s v="natural gas"/>
    <b v="0"/>
    <x v="4565"/>
    <x v="0"/>
  </r>
  <r>
    <n v="54099"/>
    <s v="Y"/>
    <s v="Industrial NAICS Cogen"/>
    <s v="ST"/>
    <s v="OG"/>
    <n v="9618"/>
    <n v="1680.4590000000001"/>
    <n v="2019"/>
    <n v="5723436.2754461728"/>
    <x v="7"/>
    <s v="other"/>
    <b v="0"/>
    <x v="1680"/>
    <x v="0"/>
  </r>
  <r>
    <n v="54099"/>
    <s v="Y"/>
    <s v="Industrial NAICS Cogen"/>
    <s v="ST"/>
    <s v="PG"/>
    <n v="0"/>
    <n v="0"/>
    <n v="2019"/>
    <s v=""/>
    <x v="7"/>
    <s v="other"/>
    <b v="0"/>
    <x v="39"/>
    <x v="1"/>
  </r>
  <r>
    <n v="54099"/>
    <s v="Y"/>
    <s v="Industrial NAICS Cogen"/>
    <s v="ST"/>
    <s v="RFO"/>
    <n v="79995"/>
    <n v="13977.092000000001"/>
    <n v="2019"/>
    <n v="5723293.5148455771"/>
    <x v="4"/>
    <s v="heavy or residual fuel oil"/>
    <b v="0"/>
    <x v="4566"/>
    <x v="0"/>
  </r>
  <r>
    <n v="54099"/>
    <s v="Y"/>
    <s v="Industrial NAICS Cogen"/>
    <s v="ST"/>
    <s v="WDS"/>
    <n v="88925"/>
    <n v="15537.142"/>
    <n v="2019"/>
    <n v="5723382.0737430351"/>
    <x v="8"/>
    <s v="biomass"/>
    <b v="0"/>
    <x v="1190"/>
    <x v="0"/>
  </r>
  <r>
    <n v="54100"/>
    <s v="Y"/>
    <s v="Industrial NAICS Cogen"/>
    <s v="ST"/>
    <s v="AB"/>
    <n v="22843"/>
    <n v="4083.7159999999999"/>
    <n v="2019"/>
    <n v="5593679.873918754"/>
    <x v="8"/>
    <s v="biomass"/>
    <b v="0"/>
    <x v="4567"/>
    <x v="0"/>
  </r>
  <r>
    <n v="54100"/>
    <s v="Y"/>
    <s v="Industrial NAICS Cogen"/>
    <s v="ST"/>
    <s v="BLQ"/>
    <n v="709523"/>
    <n v="126849.33"/>
    <n v="2019"/>
    <n v="5593431.1990453554"/>
    <x v="8"/>
    <s v="biomass"/>
    <b v="0"/>
    <x v="4568"/>
    <x v="0"/>
  </r>
  <r>
    <n v="54100"/>
    <s v="Y"/>
    <s v="Industrial NAICS Cogen"/>
    <s v="ST"/>
    <s v="NG"/>
    <n v="239723"/>
    <n v="42857.866999999998"/>
    <n v="2019"/>
    <n v="5593442.1561390357"/>
    <x v="3"/>
    <s v="natural gas"/>
    <b v="0"/>
    <x v="4569"/>
    <x v="0"/>
  </r>
  <r>
    <n v="54100"/>
    <s v="Y"/>
    <s v="Industrial NAICS Cogen"/>
    <s v="ST"/>
    <s v="RFO"/>
    <n v="0"/>
    <n v="0"/>
    <n v="2019"/>
    <s v=""/>
    <x v="4"/>
    <s v="heavy or residual fuel oil"/>
    <b v="0"/>
    <x v="10"/>
    <x v="1"/>
  </r>
  <r>
    <n v="54100"/>
    <s v="Y"/>
    <s v="Industrial NAICS Cogen"/>
    <s v="ST"/>
    <s v="TDF"/>
    <n v="0"/>
    <n v="0"/>
    <n v="2019"/>
    <s v=""/>
    <x v="7"/>
    <s v="other"/>
    <b v="0"/>
    <x v="39"/>
    <x v="1"/>
  </r>
  <r>
    <n v="54100"/>
    <s v="Y"/>
    <s v="Industrial NAICS Cogen"/>
    <s v="ST"/>
    <s v="WDS"/>
    <n v="287140"/>
    <n v="51335.082999999999"/>
    <n v="2019"/>
    <n v="5593445.7143080886"/>
    <x v="8"/>
    <s v="biomass"/>
    <b v="0"/>
    <x v="4570"/>
    <x v="0"/>
  </r>
  <r>
    <n v="54101"/>
    <s v="Y"/>
    <s v="Industrial NAICS Cogen"/>
    <s v="ST"/>
    <s v="BIT"/>
    <n v="404737"/>
    <n v="77103.763999999996"/>
    <n v="2019"/>
    <n v="5249250.8666632669"/>
    <x v="2"/>
    <s v="hard coal"/>
    <b v="0"/>
    <x v="4571"/>
    <x v="0"/>
  </r>
  <r>
    <n v="54101"/>
    <s v="Y"/>
    <s v="Industrial NAICS Cogen"/>
    <s v="ST"/>
    <s v="BLQ"/>
    <n v="1453454"/>
    <n v="276889.06"/>
    <n v="2019"/>
    <n v="5249228.698309713"/>
    <x v="8"/>
    <s v="biomass"/>
    <b v="0"/>
    <x v="4572"/>
    <x v="0"/>
  </r>
  <r>
    <n v="54101"/>
    <s v="Y"/>
    <s v="Industrial NAICS Cogen"/>
    <s v="ST"/>
    <s v="DFO"/>
    <n v="18130"/>
    <n v="3453.8679999999999"/>
    <n v="2019"/>
    <n v="5249187.2879913189"/>
    <x v="4"/>
    <s v="heavy or residual fuel oil"/>
    <b v="0"/>
    <x v="4573"/>
    <x v="0"/>
  </r>
  <r>
    <n v="54101"/>
    <s v="Y"/>
    <s v="Industrial NAICS Cogen"/>
    <s v="ST"/>
    <s v="NG"/>
    <n v="206474"/>
    <n v="39333.828999999998"/>
    <n v="2019"/>
    <n v="5249272.8333160756"/>
    <x v="3"/>
    <s v="natural gas"/>
    <b v="0"/>
    <x v="4574"/>
    <x v="0"/>
  </r>
  <r>
    <n v="54101"/>
    <s v="Y"/>
    <s v="Industrial NAICS Cogen"/>
    <s v="ST"/>
    <s v="RFO"/>
    <n v="46701"/>
    <n v="8896.5349999999999"/>
    <n v="2019"/>
    <n v="5249347.0772609785"/>
    <x v="4"/>
    <s v="heavy or residual fuel oil"/>
    <b v="0"/>
    <x v="4575"/>
    <x v="0"/>
  </r>
  <r>
    <n v="54101"/>
    <s v="Y"/>
    <s v="Industrial NAICS Cogen"/>
    <s v="ST"/>
    <s v="WDS"/>
    <n v="781893"/>
    <n v="148953.94"/>
    <n v="2019"/>
    <n v="5249226.7072626613"/>
    <x v="8"/>
    <s v="biomass"/>
    <b v="0"/>
    <x v="4576"/>
    <x v="0"/>
  </r>
  <r>
    <n v="54103"/>
    <s v="N"/>
    <s v="Industrial NAICS Non-Cogen"/>
    <s v="HY"/>
    <s v="WAT"/>
    <n v="194330"/>
    <n v="21830"/>
    <n v="2019"/>
    <n v="8901969.7663765457"/>
    <x v="0"/>
    <s v="hydro"/>
    <b v="0"/>
    <x v="4577"/>
    <x v="0"/>
  </r>
  <r>
    <n v="54103"/>
    <s v="N"/>
    <s v="Industrial NAICS Non-Cogen"/>
    <s v="ST"/>
    <s v="NG"/>
    <n v="0"/>
    <n v="0"/>
    <n v="2019"/>
    <s v=""/>
    <x v="3"/>
    <s v="natural gas"/>
    <b v="0"/>
    <x v="30"/>
    <x v="1"/>
  </r>
  <r>
    <n v="54103"/>
    <s v="N"/>
    <s v="Industrial NAICS Non-Cogen"/>
    <s v="ST"/>
    <s v="RFO"/>
    <n v="0"/>
    <n v="0"/>
    <n v="2019"/>
    <s v=""/>
    <x v="4"/>
    <s v="heavy or residual fuel oil"/>
    <b v="0"/>
    <x v="10"/>
    <x v="1"/>
  </r>
  <r>
    <n v="54104"/>
    <s v="Y"/>
    <s v="Industrial NAICS Cogen"/>
    <s v="ST"/>
    <s v="BIT"/>
    <n v="189876"/>
    <n v="42506.010999999999"/>
    <n v="2019"/>
    <n v="4467038.7912900131"/>
    <x v="2"/>
    <s v="hard coal"/>
    <b v="0"/>
    <x v="4578"/>
    <x v="0"/>
  </r>
  <r>
    <n v="54104"/>
    <s v="Y"/>
    <s v="Industrial NAICS Cogen"/>
    <s v="ST"/>
    <s v="BLQ"/>
    <n v="2078714"/>
    <n v="465348.77"/>
    <n v="2019"/>
    <n v="4467002.2443596441"/>
    <x v="8"/>
    <s v="biomass"/>
    <b v="0"/>
    <x v="4579"/>
    <x v="0"/>
  </r>
  <r>
    <n v="54104"/>
    <s v="Y"/>
    <s v="Industrial NAICS Cogen"/>
    <s v="ST"/>
    <s v="NG"/>
    <n v="333200"/>
    <n v="74591.206999999995"/>
    <n v="2019"/>
    <n v="4467014.456543115"/>
    <x v="3"/>
    <s v="natural gas"/>
    <b v="0"/>
    <x v="4580"/>
    <x v="0"/>
  </r>
  <r>
    <n v="54104"/>
    <s v="Y"/>
    <s v="Industrial NAICS Cogen"/>
    <s v="ST"/>
    <s v="RFO"/>
    <n v="0"/>
    <n v="0"/>
    <n v="2019"/>
    <s v=""/>
    <x v="4"/>
    <s v="heavy or residual fuel oil"/>
    <b v="0"/>
    <x v="10"/>
    <x v="1"/>
  </r>
  <r>
    <n v="54104"/>
    <s v="Y"/>
    <s v="Industrial NAICS Cogen"/>
    <s v="ST"/>
    <s v="TDF"/>
    <n v="22637"/>
    <n v="5067.8680000000004"/>
    <n v="2019"/>
    <n v="4466769.8527270239"/>
    <x v="7"/>
    <s v="other"/>
    <b v="0"/>
    <x v="4581"/>
    <x v="0"/>
  </r>
  <r>
    <n v="54104"/>
    <s v="Y"/>
    <s v="Industrial NAICS Cogen"/>
    <s v="ST"/>
    <s v="WDS"/>
    <n v="355788"/>
    <n v="79648.479999999996"/>
    <n v="2019"/>
    <n v="4466977.9008965399"/>
    <x v="8"/>
    <s v="biomass"/>
    <b v="0"/>
    <x v="4582"/>
    <x v="0"/>
  </r>
  <r>
    <n v="54111"/>
    <s v="N"/>
    <s v="NAICS-22 Non-Cogen"/>
    <s v="BT"/>
    <s v="GEO"/>
    <n v="1931717"/>
    <n v="216998"/>
    <n v="2019"/>
    <n v="8902003.7051032726"/>
    <x v="12"/>
    <s v="geothermal"/>
    <b v="1"/>
    <x v="4583"/>
    <x v="0"/>
  </r>
  <r>
    <n v="54114"/>
    <s v="Y"/>
    <s v="NAICS-22 Cogen"/>
    <s v="CA"/>
    <s v="DFO"/>
    <n v="0"/>
    <n v="0"/>
    <n v="2019"/>
    <s v=""/>
    <x v="4"/>
    <s v="heavy or residual fuel oil"/>
    <b v="0"/>
    <x v="10"/>
    <x v="1"/>
  </r>
  <r>
    <n v="54114"/>
    <s v="Y"/>
    <s v="NAICS-22 Cogen"/>
    <s v="CA"/>
    <s v="NG"/>
    <n v="0"/>
    <n v="83948"/>
    <n v="2019"/>
    <n v="0"/>
    <x v="1"/>
    <s v="natural gas"/>
    <b v="0"/>
    <x v="91"/>
    <x v="0"/>
  </r>
  <r>
    <n v="54114"/>
    <s v="Y"/>
    <s v="NAICS-22 Cogen"/>
    <s v="CT"/>
    <s v="DFO"/>
    <n v="0"/>
    <n v="0"/>
    <n v="2019"/>
    <s v=""/>
    <x v="4"/>
    <s v="heavy or residual fuel oil"/>
    <b v="0"/>
    <x v="10"/>
    <x v="1"/>
  </r>
  <r>
    <n v="54114"/>
    <s v="Y"/>
    <s v="NAICS-22 Cogen"/>
    <s v="CT"/>
    <s v="NG"/>
    <n v="4396515"/>
    <n v="396101"/>
    <n v="2019"/>
    <n v="11099479.678162893"/>
    <x v="1"/>
    <s v="natural gas"/>
    <b v="0"/>
    <x v="4584"/>
    <x v="0"/>
  </r>
  <r>
    <n v="54123"/>
    <s v="N"/>
    <s v="NAICS-22 Non-Cogen"/>
    <s v="HY"/>
    <s v="WAT"/>
    <n v="0"/>
    <n v="0"/>
    <n v="2019"/>
    <s v=""/>
    <x v="0"/>
    <s v="hydro"/>
    <b v="1"/>
    <x v="62"/>
    <x v="1"/>
  </r>
  <r>
    <n v="54124"/>
    <s v="N"/>
    <s v="NAICS-22 Non-Cogen"/>
    <s v="HY"/>
    <s v="WAT"/>
    <n v="37638"/>
    <n v="4228"/>
    <n v="2019"/>
    <n v="8902081.3623462617"/>
    <x v="0"/>
    <s v="hydro"/>
    <b v="1"/>
    <x v="4585"/>
    <x v="0"/>
  </r>
  <r>
    <n v="54131"/>
    <s v="Y"/>
    <s v="NAICS-22 Cogen"/>
    <s v="CA"/>
    <s v="DFO"/>
    <n v="0"/>
    <n v="0"/>
    <n v="2019"/>
    <s v=""/>
    <x v="4"/>
    <s v="heavy or residual fuel oil"/>
    <b v="0"/>
    <x v="10"/>
    <x v="1"/>
  </r>
  <r>
    <n v="54131"/>
    <s v="Y"/>
    <s v="NAICS-22 Cogen"/>
    <s v="CA"/>
    <s v="NG"/>
    <n v="0"/>
    <n v="4807"/>
    <n v="2019"/>
    <n v="0"/>
    <x v="1"/>
    <s v="natural gas"/>
    <b v="0"/>
    <x v="91"/>
    <x v="0"/>
  </r>
  <r>
    <n v="54131"/>
    <s v="Y"/>
    <s v="NAICS-22 Cogen"/>
    <s v="CT"/>
    <s v="DFO"/>
    <n v="0"/>
    <n v="0"/>
    <n v="2019"/>
    <s v=""/>
    <x v="4"/>
    <s v="heavy or residual fuel oil"/>
    <b v="0"/>
    <x v="10"/>
    <x v="1"/>
  </r>
  <r>
    <n v="54131"/>
    <s v="Y"/>
    <s v="NAICS-22 Cogen"/>
    <s v="CT"/>
    <s v="NG"/>
    <n v="137874"/>
    <n v="12984"/>
    <n v="2019"/>
    <n v="10618761.552680222"/>
    <x v="1"/>
    <s v="natural gas"/>
    <b v="0"/>
    <x v="4586"/>
    <x v="0"/>
  </r>
  <r>
    <n v="54134"/>
    <s v="N"/>
    <s v="NAICS-22 Non-Cogen"/>
    <s v="HY"/>
    <s v="WAT"/>
    <n v="6437134"/>
    <n v="723111"/>
    <n v="2019"/>
    <n v="8901999.8312845472"/>
    <x v="0"/>
    <s v="hydro"/>
    <b v="1"/>
    <x v="4587"/>
    <x v="0"/>
  </r>
  <r>
    <n v="54142"/>
    <s v="N"/>
    <s v="NAICS-22 Non-Cogen"/>
    <s v="HY"/>
    <s v="WAT"/>
    <n v="39195"/>
    <n v="4403"/>
    <n v="2019"/>
    <n v="8901885.0783556662"/>
    <x v="0"/>
    <s v="hydro"/>
    <b v="1"/>
    <x v="4588"/>
    <x v="0"/>
  </r>
  <r>
    <n v="54148"/>
    <s v="N"/>
    <s v="NAICS-22 Non-Cogen"/>
    <s v="HY"/>
    <s v="WAT"/>
    <n v="765695"/>
    <n v="86014"/>
    <n v="2019"/>
    <n v="8901981.0728486069"/>
    <x v="0"/>
    <s v="hydro"/>
    <b v="1"/>
    <x v="4589"/>
    <x v="0"/>
  </r>
  <r>
    <n v="54149"/>
    <s v="Y"/>
    <s v="NAICS-22 Cogen"/>
    <s v="GT"/>
    <s v="DFO"/>
    <n v="21"/>
    <n v="3.97"/>
    <n v="2019"/>
    <n v="5289672.5440806039"/>
    <x v="4"/>
    <s v="heavy or residual fuel oil"/>
    <b v="0"/>
    <x v="4590"/>
    <x v="0"/>
  </r>
  <r>
    <n v="54149"/>
    <s v="Y"/>
    <s v="NAICS-22 Cogen"/>
    <s v="GT"/>
    <s v="NG"/>
    <n v="1597068"/>
    <n v="288645.03000000003"/>
    <n v="2019"/>
    <n v="5532982.8474787874"/>
    <x v="3"/>
    <s v="natural gas"/>
    <b v="0"/>
    <x v="4591"/>
    <x v="0"/>
  </r>
  <r>
    <n v="54201"/>
    <s v="Y"/>
    <s v="Commercial NAICS Cogen"/>
    <s v="ST"/>
    <s v="BIT"/>
    <n v="289598"/>
    <n v="51774.567000000003"/>
    <n v="2019"/>
    <n v="5593441.273975309"/>
    <x v="2"/>
    <s v="hard coal"/>
    <b v="0"/>
    <x v="4592"/>
    <x v="0"/>
  </r>
  <r>
    <n v="54201"/>
    <s v="Y"/>
    <s v="Commercial NAICS Cogen"/>
    <s v="ST"/>
    <s v="DFO"/>
    <n v="6"/>
    <n v="1.153"/>
    <n v="2019"/>
    <n v="5203816.1318300087"/>
    <x v="4"/>
    <s v="heavy or residual fuel oil"/>
    <b v="0"/>
    <x v="4593"/>
    <x v="0"/>
  </r>
  <r>
    <n v="54201"/>
    <s v="Y"/>
    <s v="Commercial NAICS Cogen"/>
    <s v="ST"/>
    <s v="NG"/>
    <n v="306248"/>
    <n v="54751.28"/>
    <n v="2019"/>
    <n v="5593440.0072473194"/>
    <x v="3"/>
    <s v="natural gas"/>
    <b v="0"/>
    <x v="4594"/>
    <x v="0"/>
  </r>
  <r>
    <n v="54203"/>
    <s v="Y"/>
    <s v="Commercial NAICS Cogen"/>
    <s v="GT"/>
    <s v="NG"/>
    <n v="0"/>
    <n v="0"/>
    <n v="2019"/>
    <s v=""/>
    <x v="3"/>
    <s v="natural gas"/>
    <b v="0"/>
    <x v="30"/>
    <x v="1"/>
  </r>
  <r>
    <n v="54207"/>
    <s v="Y"/>
    <s v="Industrial NAICS Cogen"/>
    <s v="ST"/>
    <s v="BIT"/>
    <n v="0"/>
    <n v="0"/>
    <n v="2019"/>
    <s v=""/>
    <x v="2"/>
    <s v="hard coal"/>
    <b v="0"/>
    <x v="5"/>
    <x v="1"/>
  </r>
  <r>
    <n v="54207"/>
    <s v="Y"/>
    <s v="Industrial NAICS Cogen"/>
    <s v="ST"/>
    <s v="NG"/>
    <n v="86958"/>
    <n v="12460.540999999999"/>
    <n v="2019"/>
    <n v="6978669.706235067"/>
    <x v="3"/>
    <s v="natural gas"/>
    <b v="0"/>
    <x v="4595"/>
    <x v="0"/>
  </r>
  <r>
    <n v="54207"/>
    <s v="Y"/>
    <s v="Industrial NAICS Cogen"/>
    <s v="ST"/>
    <s v="OG"/>
    <n v="210439"/>
    <n v="31744.458999999999"/>
    <n v="2019"/>
    <n v="6629156.9183774721"/>
    <x v="7"/>
    <s v="other"/>
    <b v="0"/>
    <x v="4596"/>
    <x v="0"/>
  </r>
  <r>
    <n v="54207"/>
    <s v="Y"/>
    <s v="Industrial NAICS Cogen"/>
    <s v="ST"/>
    <s v="WC"/>
    <n v="0"/>
    <n v="0"/>
    <n v="2019"/>
    <s v=""/>
    <x v="2"/>
    <s v="hard coal"/>
    <b v="0"/>
    <x v="5"/>
    <x v="1"/>
  </r>
  <r>
    <n v="54210"/>
    <s v="Y"/>
    <s v="Industrial NAICS Cogen"/>
    <s v="ST"/>
    <s v="SUB"/>
    <n v="496042"/>
    <n v="0"/>
    <n v="2019"/>
    <s v=""/>
    <x v="2"/>
    <s v="hard coal"/>
    <b v="0"/>
    <x v="5"/>
    <x v="1"/>
  </r>
  <r>
    <n v="54211"/>
    <s v="Y"/>
    <s v="Industrial NAICS Cogen"/>
    <s v="ST"/>
    <s v="SUB"/>
    <n v="189901"/>
    <n v="0"/>
    <n v="2019"/>
    <s v=""/>
    <x v="2"/>
    <s v="hard coal"/>
    <b v="0"/>
    <x v="5"/>
    <x v="1"/>
  </r>
  <r>
    <n v="54212"/>
    <s v="Y"/>
    <s v="Industrial NAICS Cogen"/>
    <s v="ST"/>
    <s v="SUB"/>
    <n v="249144"/>
    <n v="0"/>
    <n v="2019"/>
    <s v=""/>
    <x v="2"/>
    <s v="hard coal"/>
    <b v="0"/>
    <x v="5"/>
    <x v="1"/>
  </r>
  <r>
    <n v="54213"/>
    <s v="Y"/>
    <s v="Industrial NAICS Cogen"/>
    <s v="ST"/>
    <s v="SUB"/>
    <n v="207307"/>
    <n v="0"/>
    <n v="2019"/>
    <s v=""/>
    <x v="2"/>
    <s v="hard coal"/>
    <b v="0"/>
    <x v="5"/>
    <x v="1"/>
  </r>
  <r>
    <n v="54214"/>
    <s v="Y"/>
    <s v="Industrial NAICS Cogen"/>
    <s v="ST"/>
    <s v="SUB"/>
    <n v="242003"/>
    <n v="0"/>
    <n v="2019"/>
    <s v=""/>
    <x v="2"/>
    <s v="hard coal"/>
    <b v="0"/>
    <x v="5"/>
    <x v="1"/>
  </r>
  <r>
    <n v="54216"/>
    <s v="Y"/>
    <s v="Industrial NAICS Cogen"/>
    <s v="ST"/>
    <s v="BIT"/>
    <n v="0"/>
    <n v="0"/>
    <n v="2019"/>
    <s v=""/>
    <x v="2"/>
    <s v="hard coal"/>
    <b v="0"/>
    <x v="5"/>
    <x v="1"/>
  </r>
  <r>
    <n v="54216"/>
    <s v="Y"/>
    <s v="Industrial NAICS Cogen"/>
    <s v="ST"/>
    <s v="BLQ"/>
    <n v="448092"/>
    <n v="112942.04"/>
    <n v="2019"/>
    <n v="3967450.9155315422"/>
    <x v="8"/>
    <s v="biomass"/>
    <b v="0"/>
    <x v="4597"/>
    <x v="0"/>
  </r>
  <r>
    <n v="54216"/>
    <s v="Y"/>
    <s v="Industrial NAICS Cogen"/>
    <s v="ST"/>
    <s v="DFO"/>
    <n v="0"/>
    <n v="0"/>
    <n v="2019"/>
    <s v=""/>
    <x v="4"/>
    <s v="heavy or residual fuel oil"/>
    <b v="0"/>
    <x v="10"/>
    <x v="1"/>
  </r>
  <r>
    <n v="54216"/>
    <s v="Y"/>
    <s v="Industrial NAICS Cogen"/>
    <s v="ST"/>
    <s v="NG"/>
    <n v="166831"/>
    <n v="42049.959000000003"/>
    <n v="2019"/>
    <n v="3967447.3879986419"/>
    <x v="3"/>
    <s v="natural gas"/>
    <b v="0"/>
    <x v="4598"/>
    <x v="0"/>
  </r>
  <r>
    <n v="54224"/>
    <s v="Y"/>
    <s v="Commercial NAICS Cogen"/>
    <s v="IC"/>
    <s v="DFO"/>
    <n v="1350"/>
    <n v="302.47300000000001"/>
    <n v="2019"/>
    <n v="4463208.2863594433"/>
    <x v="4"/>
    <s v="heavy or residual fuel oil"/>
    <b v="0"/>
    <x v="4599"/>
    <x v="0"/>
  </r>
  <r>
    <n v="54224"/>
    <s v="Y"/>
    <s v="Commercial NAICS Cogen"/>
    <s v="IC"/>
    <s v="NG"/>
    <n v="439"/>
    <n v="98.346999999999994"/>
    <n v="2019"/>
    <n v="4463786.3890103409"/>
    <x v="3"/>
    <s v="natural gas"/>
    <b v="0"/>
    <x v="4600"/>
    <x v="0"/>
  </r>
  <r>
    <n v="54224"/>
    <s v="Y"/>
    <s v="Commercial NAICS Cogen"/>
    <s v="ST"/>
    <s v="DFO"/>
    <n v="2131"/>
    <n v="467.65"/>
    <n v="2019"/>
    <n v="4556826.6866246127"/>
    <x v="4"/>
    <s v="heavy or residual fuel oil"/>
    <b v="0"/>
    <x v="4601"/>
    <x v="0"/>
  </r>
  <r>
    <n v="54224"/>
    <s v="Y"/>
    <s v="Commercial NAICS Cogen"/>
    <s v="ST"/>
    <s v="NG"/>
    <n v="182670"/>
    <n v="40101.186000000002"/>
    <n v="2019"/>
    <n v="4555226.8703474253"/>
    <x v="3"/>
    <s v="natural gas"/>
    <b v="0"/>
    <x v="4602"/>
    <x v="0"/>
  </r>
  <r>
    <n v="54224"/>
    <s v="Y"/>
    <s v="Commercial NAICS Cogen"/>
    <s v="ST"/>
    <s v="PUR"/>
    <n v="121142"/>
    <n v="13608.411"/>
    <n v="2019"/>
    <n v="8901994.509131154"/>
    <x v="7"/>
    <s v="other"/>
    <b v="0"/>
    <x v="4603"/>
    <x v="0"/>
  </r>
  <r>
    <n v="54224"/>
    <s v="Y"/>
    <s v="Commercial NAICS Cogen"/>
    <s v="ST"/>
    <s v="RFO"/>
    <n v="0"/>
    <n v="0"/>
    <n v="2019"/>
    <s v=""/>
    <x v="4"/>
    <s v="heavy or residual fuel oil"/>
    <b v="0"/>
    <x v="10"/>
    <x v="1"/>
  </r>
  <r>
    <n v="54225"/>
    <s v="Y"/>
    <s v="Industrial NAICS Cogen"/>
    <s v="GT"/>
    <s v="DFO"/>
    <n v="184"/>
    <n v="44.698"/>
    <n v="2019"/>
    <n v="4116515.280325742"/>
    <x v="4"/>
    <s v="heavy or residual fuel oil"/>
    <b v="0"/>
    <x v="4604"/>
    <x v="0"/>
  </r>
  <r>
    <n v="54225"/>
    <s v="Y"/>
    <s v="Industrial NAICS Cogen"/>
    <s v="GT"/>
    <s v="NG"/>
    <n v="231129"/>
    <n v="56224.302000000003"/>
    <n v="2019"/>
    <n v="4110838.0500659659"/>
    <x v="3"/>
    <s v="natural gas"/>
    <b v="0"/>
    <x v="4605"/>
    <x v="0"/>
  </r>
  <r>
    <n v="54225"/>
    <s v="Y"/>
    <s v="Industrial NAICS Cogen"/>
    <s v="GT"/>
    <s v="RFO"/>
    <n v="0"/>
    <n v="0"/>
    <n v="2019"/>
    <s v=""/>
    <x v="4"/>
    <s v="heavy or residual fuel oil"/>
    <b v="0"/>
    <x v="10"/>
    <x v="1"/>
  </r>
  <r>
    <n v="54225"/>
    <s v="Y"/>
    <s v="Industrial NAICS Cogen"/>
    <s v="IC"/>
    <s v="DFO"/>
    <n v="0"/>
    <n v="0"/>
    <n v="2019"/>
    <s v=""/>
    <x v="4"/>
    <s v="heavy or residual fuel oil"/>
    <b v="0"/>
    <x v="10"/>
    <x v="1"/>
  </r>
  <r>
    <n v="54225"/>
    <s v="Y"/>
    <s v="Industrial NAICS Cogen"/>
    <s v="ST"/>
    <s v="DFO"/>
    <n v="0"/>
    <n v="0"/>
    <n v="2019"/>
    <s v=""/>
    <x v="4"/>
    <s v="heavy or residual fuel oil"/>
    <b v="0"/>
    <x v="10"/>
    <x v="1"/>
  </r>
  <r>
    <n v="54225"/>
    <s v="Y"/>
    <s v="Industrial NAICS Cogen"/>
    <s v="ST"/>
    <s v="NG"/>
    <n v="2930"/>
    <n v="10637"/>
    <n v="2019"/>
    <n v="275453.60533985146"/>
    <x v="3"/>
    <s v="natural gas"/>
    <b v="0"/>
    <x v="4606"/>
    <x v="0"/>
  </r>
  <r>
    <n v="54228"/>
    <s v="Y"/>
    <s v="Industrial NAICS Cogen"/>
    <s v="GT"/>
    <s v="DFO"/>
    <n v="4922"/>
    <n v="1016.997"/>
    <n v="2019"/>
    <n v="4839738.9569487423"/>
    <x v="4"/>
    <s v="heavy or residual fuel oil"/>
    <b v="0"/>
    <x v="4607"/>
    <x v="0"/>
  </r>
  <r>
    <n v="54228"/>
    <s v="Y"/>
    <s v="Industrial NAICS Cogen"/>
    <s v="GT"/>
    <s v="NG"/>
    <n v="186270"/>
    <n v="38592.002999999997"/>
    <n v="2019"/>
    <n v="4826647.6347444318"/>
    <x v="3"/>
    <s v="natural gas"/>
    <b v="0"/>
    <x v="4608"/>
    <x v="0"/>
  </r>
  <r>
    <n v="54228"/>
    <s v="Y"/>
    <s v="Industrial NAICS Cogen"/>
    <s v="ST"/>
    <s v="NG"/>
    <n v="0"/>
    <n v="2248.46"/>
    <n v="2019"/>
    <n v="0"/>
    <x v="3"/>
    <s v="natural gas"/>
    <b v="0"/>
    <x v="505"/>
    <x v="0"/>
  </r>
  <r>
    <n v="54228"/>
    <s v="Y"/>
    <s v="Industrial NAICS Cogen"/>
    <s v="ST"/>
    <s v="OTH"/>
    <n v="0"/>
    <n v="0"/>
    <n v="2019"/>
    <s v=""/>
    <x v="7"/>
    <s v="other"/>
    <b v="0"/>
    <x v="39"/>
    <x v="1"/>
  </r>
  <r>
    <n v="54236"/>
    <s v="Y"/>
    <s v="Industrial NAICS Cogen"/>
    <s v="GT"/>
    <s v="DFO"/>
    <n v="4457"/>
    <n v="989.64"/>
    <n v="2019"/>
    <n v="4503657.8958004927"/>
    <x v="4"/>
    <s v="heavy or residual fuel oil"/>
    <b v="0"/>
    <x v="4609"/>
    <x v="0"/>
  </r>
  <r>
    <n v="54236"/>
    <s v="Y"/>
    <s v="Industrial NAICS Cogen"/>
    <s v="GT"/>
    <s v="NG"/>
    <n v="255852"/>
    <n v="56517.8"/>
    <n v="2019"/>
    <n v="4526927.7997374283"/>
    <x v="3"/>
    <s v="natural gas"/>
    <b v="0"/>
    <x v="4610"/>
    <x v="0"/>
  </r>
  <r>
    <n v="54236"/>
    <s v="Y"/>
    <s v="Industrial NAICS Cogen"/>
    <s v="GT"/>
    <s v="RFO"/>
    <n v="0"/>
    <n v="0"/>
    <n v="2019"/>
    <s v=""/>
    <x v="4"/>
    <s v="heavy or residual fuel oil"/>
    <b v="0"/>
    <x v="10"/>
    <x v="1"/>
  </r>
  <r>
    <n v="54236"/>
    <s v="Y"/>
    <s v="Industrial NAICS Cogen"/>
    <s v="ST"/>
    <s v="DFO"/>
    <n v="7681"/>
    <n v="1688.2850000000001"/>
    <n v="2019"/>
    <n v="4549587.3030915987"/>
    <x v="4"/>
    <s v="heavy or residual fuel oil"/>
    <b v="0"/>
    <x v="4611"/>
    <x v="0"/>
  </r>
  <r>
    <n v="54236"/>
    <s v="Y"/>
    <s v="Industrial NAICS Cogen"/>
    <s v="ST"/>
    <s v="NG"/>
    <n v="153520"/>
    <n v="33187.053999999996"/>
    <n v="2019"/>
    <n v="4625900.2079545837"/>
    <x v="3"/>
    <s v="natural gas"/>
    <b v="0"/>
    <x v="4612"/>
    <x v="0"/>
  </r>
  <r>
    <n v="54236"/>
    <s v="Y"/>
    <s v="Industrial NAICS Cogen"/>
    <s v="ST"/>
    <s v="PG"/>
    <n v="0"/>
    <n v="0"/>
    <n v="2019"/>
    <s v=""/>
    <x v="7"/>
    <s v="other"/>
    <b v="0"/>
    <x v="39"/>
    <x v="1"/>
  </r>
  <r>
    <n v="54236"/>
    <s v="Y"/>
    <s v="Industrial NAICS Cogen"/>
    <s v="ST"/>
    <s v="RFO"/>
    <n v="0"/>
    <n v="0"/>
    <n v="2019"/>
    <s v=""/>
    <x v="4"/>
    <s v="heavy or residual fuel oil"/>
    <b v="0"/>
    <x v="10"/>
    <x v="1"/>
  </r>
  <r>
    <n v="54238"/>
    <s v="Y"/>
    <s v="NAICS-22 Cogen"/>
    <s v="ST"/>
    <s v="BIT"/>
    <n v="0"/>
    <n v="0"/>
    <n v="2019"/>
    <s v=""/>
    <x v="2"/>
    <s v="hard coal"/>
    <b v="0"/>
    <x v="5"/>
    <x v="1"/>
  </r>
  <r>
    <n v="54238"/>
    <s v="Y"/>
    <s v="NAICS-22 Cogen"/>
    <s v="ST"/>
    <s v="DFO"/>
    <n v="0"/>
    <n v="0"/>
    <n v="2019"/>
    <s v=""/>
    <x v="4"/>
    <s v="heavy or residual fuel oil"/>
    <b v="0"/>
    <x v="10"/>
    <x v="1"/>
  </r>
  <r>
    <n v="54238"/>
    <s v="Y"/>
    <s v="NAICS-22 Cogen"/>
    <s v="ST"/>
    <s v="NG"/>
    <n v="73134"/>
    <n v="8850.0529999999999"/>
    <n v="2019"/>
    <n v="8263679.3248582808"/>
    <x v="3"/>
    <s v="natural gas"/>
    <b v="0"/>
    <x v="4613"/>
    <x v="0"/>
  </r>
  <r>
    <n v="54238"/>
    <s v="Y"/>
    <s v="NAICS-22 Cogen"/>
    <s v="ST"/>
    <s v="PC"/>
    <n v="0"/>
    <n v="0"/>
    <n v="2019"/>
    <s v=""/>
    <x v="10"/>
    <s v="petroleum"/>
    <b v="0"/>
    <x v="107"/>
    <x v="1"/>
  </r>
  <r>
    <n v="54238"/>
    <s v="Y"/>
    <s v="NAICS-22 Cogen"/>
    <s v="ST"/>
    <s v="WDS"/>
    <n v="3031887"/>
    <n v="366701.95"/>
    <n v="2019"/>
    <n v="8267987.1214210885"/>
    <x v="8"/>
    <s v="biomass"/>
    <b v="0"/>
    <x v="4614"/>
    <x v="0"/>
  </r>
  <r>
    <n v="54239"/>
    <s v="N"/>
    <s v="Commercial NAICS Non-Cogen"/>
    <s v="IC"/>
    <s v="DFO"/>
    <n v="27325"/>
    <n v="2900.24"/>
    <n v="2019"/>
    <n v="9421634.0716630351"/>
    <x v="4"/>
    <s v="heavy or residual fuel oil"/>
    <b v="0"/>
    <x v="4615"/>
    <x v="0"/>
  </r>
  <r>
    <n v="54240"/>
    <s v="Y"/>
    <s v="Commercial NAICS Cogen"/>
    <s v="GT"/>
    <s v="NG"/>
    <n v="216329"/>
    <n v="46918"/>
    <n v="2019"/>
    <n v="4610789.0361908013"/>
    <x v="3"/>
    <s v="natural gas"/>
    <b v="0"/>
    <x v="4616"/>
    <x v="0"/>
  </r>
  <r>
    <n v="54249"/>
    <s v="N"/>
    <s v="Electric Utility"/>
    <s v="HY"/>
    <s v="WAT"/>
    <n v="448019"/>
    <n v="50328"/>
    <n v="2019"/>
    <n v="8901982.9915752672"/>
    <x v="0"/>
    <s v="hydro"/>
    <b v="1"/>
    <x v="4617"/>
    <x v="0"/>
  </r>
  <r>
    <n v="54250"/>
    <s v="Y"/>
    <s v="Industrial NAICS Cogen"/>
    <s v="ST"/>
    <s v="NG"/>
    <n v="47217"/>
    <n v="10932.548000000001"/>
    <n v="2019"/>
    <n v="4318938.2749565784"/>
    <x v="3"/>
    <s v="natural gas"/>
    <b v="0"/>
    <x v="4618"/>
    <x v="0"/>
  </r>
  <r>
    <n v="54250"/>
    <s v="Y"/>
    <s v="Industrial NAICS Cogen"/>
    <s v="ST"/>
    <s v="RFO"/>
    <n v="14"/>
    <n v="3.452"/>
    <n v="2019"/>
    <n v="4055619.9304750874"/>
    <x v="4"/>
    <s v="heavy or residual fuel oil"/>
    <b v="0"/>
    <x v="4619"/>
    <x v="0"/>
  </r>
  <r>
    <n v="54251"/>
    <s v="N"/>
    <s v="NAICS-22 Non-Cogen"/>
    <s v="HY"/>
    <s v="WAT"/>
    <n v="248384"/>
    <n v="27902.16"/>
    <n v="2019"/>
    <n v="8901963.1455055811"/>
    <x v="0"/>
    <s v="hydro"/>
    <b v="1"/>
    <x v="4620"/>
    <x v="0"/>
  </r>
  <r>
    <n v="54261"/>
    <s v="N"/>
    <s v="NAICS-22 Non-Cogen"/>
    <s v="HY"/>
    <s v="WAT"/>
    <n v="0"/>
    <n v="0"/>
    <n v="2019"/>
    <s v=""/>
    <x v="0"/>
    <s v="hydro"/>
    <b v="1"/>
    <x v="62"/>
    <x v="1"/>
  </r>
  <r>
    <n v="54262"/>
    <s v="Y"/>
    <s v="Commercial NAICS Cogen"/>
    <s v="GT"/>
    <s v="DFO"/>
    <n v="0"/>
    <n v="0"/>
    <n v="2019"/>
    <s v=""/>
    <x v="4"/>
    <s v="heavy or residual fuel oil"/>
    <b v="0"/>
    <x v="10"/>
    <x v="1"/>
  </r>
  <r>
    <n v="54262"/>
    <s v="Y"/>
    <s v="Commercial NAICS Cogen"/>
    <s v="GT"/>
    <s v="NG"/>
    <n v="151216"/>
    <n v="34311.760000000002"/>
    <n v="2019"/>
    <n v="4407118.725474881"/>
    <x v="3"/>
    <s v="natural gas"/>
    <b v="0"/>
    <x v="4621"/>
    <x v="0"/>
  </r>
  <r>
    <n v="54262"/>
    <s v="Y"/>
    <s v="Commercial NAICS Cogen"/>
    <s v="IC"/>
    <s v="DFO"/>
    <n v="855"/>
    <n v="194.04"/>
    <n v="2019"/>
    <n v="4406307.9777365495"/>
    <x v="4"/>
    <s v="heavy or residual fuel oil"/>
    <b v="0"/>
    <x v="4622"/>
    <x v="0"/>
  </r>
  <r>
    <n v="54262"/>
    <s v="Y"/>
    <s v="Commercial NAICS Cogen"/>
    <s v="IC"/>
    <s v="NG"/>
    <n v="0"/>
    <n v="0"/>
    <n v="2019"/>
    <s v=""/>
    <x v="3"/>
    <s v="natural gas"/>
    <b v="0"/>
    <x v="30"/>
    <x v="1"/>
  </r>
  <r>
    <n v="54262"/>
    <s v="Y"/>
    <s v="Commercial NAICS Cogen"/>
    <s v="ST"/>
    <s v="DFO"/>
    <n v="969"/>
    <n v="217.80199999999999"/>
    <n v="2019"/>
    <n v="4448994.9587239791"/>
    <x v="4"/>
    <s v="heavy or residual fuel oil"/>
    <b v="0"/>
    <x v="4623"/>
    <x v="0"/>
  </r>
  <r>
    <n v="54262"/>
    <s v="Y"/>
    <s v="Commercial NAICS Cogen"/>
    <s v="ST"/>
    <s v="NG"/>
    <n v="84835"/>
    <n v="19053.187999999998"/>
    <n v="2019"/>
    <n v="4452535.7121338435"/>
    <x v="3"/>
    <s v="natural gas"/>
    <b v="0"/>
    <x v="4624"/>
    <x v="0"/>
  </r>
  <r>
    <n v="54267"/>
    <s v="N"/>
    <s v="NAICS-22 Non-Cogen"/>
    <s v="HY"/>
    <s v="WAT"/>
    <n v="268761"/>
    <n v="30191"/>
    <n v="2019"/>
    <n v="8902023.7819217648"/>
    <x v="0"/>
    <s v="hydro"/>
    <b v="1"/>
    <x v="4625"/>
    <x v="0"/>
  </r>
  <r>
    <n v="54268"/>
    <s v="Y"/>
    <s v="Industrial NAICS Cogen"/>
    <s v="GT"/>
    <s v="DFO"/>
    <n v="0"/>
    <n v="0"/>
    <n v="2019"/>
    <s v=""/>
    <x v="4"/>
    <s v="heavy or residual fuel oil"/>
    <b v="0"/>
    <x v="10"/>
    <x v="1"/>
  </r>
  <r>
    <n v="54268"/>
    <s v="Y"/>
    <s v="Industrial NAICS Cogen"/>
    <s v="GT"/>
    <s v="JF"/>
    <n v="0"/>
    <n v="0"/>
    <n v="2019"/>
    <s v=""/>
    <x v="10"/>
    <s v="petroleum"/>
    <b v="0"/>
    <x v="107"/>
    <x v="1"/>
  </r>
  <r>
    <n v="54268"/>
    <s v="Y"/>
    <s v="Industrial NAICS Cogen"/>
    <s v="GT"/>
    <s v="NG"/>
    <n v="3638150"/>
    <n v="632788.34"/>
    <n v="2019"/>
    <n v="5749394.813437934"/>
    <x v="3"/>
    <s v="natural gas"/>
    <b v="0"/>
    <x v="4626"/>
    <x v="0"/>
  </r>
  <r>
    <n v="54268"/>
    <s v="Y"/>
    <s v="Industrial NAICS Cogen"/>
    <s v="GT"/>
    <s v="OG"/>
    <n v="1852265"/>
    <n v="322189.67"/>
    <n v="2019"/>
    <n v="5748989.4073885111"/>
    <x v="7"/>
    <s v="other"/>
    <b v="0"/>
    <x v="4627"/>
    <x v="0"/>
  </r>
  <r>
    <n v="54271"/>
    <s v="Y"/>
    <s v="NAICS-22 Cogen"/>
    <s v="CA"/>
    <s v="DFO"/>
    <n v="0"/>
    <n v="0"/>
    <n v="2019"/>
    <s v=""/>
    <x v="4"/>
    <s v="heavy or residual fuel oil"/>
    <b v="0"/>
    <x v="10"/>
    <x v="1"/>
  </r>
  <r>
    <n v="54271"/>
    <s v="Y"/>
    <s v="NAICS-22 Cogen"/>
    <s v="CA"/>
    <s v="NG"/>
    <n v="0"/>
    <n v="210087"/>
    <n v="2019"/>
    <n v="0"/>
    <x v="1"/>
    <s v="natural gas"/>
    <b v="0"/>
    <x v="91"/>
    <x v="0"/>
  </r>
  <r>
    <n v="54271"/>
    <s v="Y"/>
    <s v="NAICS-22 Cogen"/>
    <s v="CA"/>
    <s v="OG"/>
    <n v="0"/>
    <n v="0"/>
    <n v="2019"/>
    <s v=""/>
    <x v="7"/>
    <s v="other"/>
    <b v="0"/>
    <x v="39"/>
    <x v="1"/>
  </r>
  <r>
    <n v="54271"/>
    <s v="Y"/>
    <s v="NAICS-22 Cogen"/>
    <s v="CT"/>
    <s v="DFO"/>
    <n v="0"/>
    <n v="0"/>
    <n v="2019"/>
    <s v=""/>
    <x v="4"/>
    <s v="heavy or residual fuel oil"/>
    <b v="0"/>
    <x v="10"/>
    <x v="1"/>
  </r>
  <r>
    <n v="54271"/>
    <s v="Y"/>
    <s v="NAICS-22 Cogen"/>
    <s v="CT"/>
    <s v="NG"/>
    <n v="5163558"/>
    <n v="546589"/>
    <n v="2019"/>
    <n v="9446875.0743245836"/>
    <x v="1"/>
    <s v="natural gas"/>
    <b v="0"/>
    <x v="4628"/>
    <x v="0"/>
  </r>
  <r>
    <n v="54271"/>
    <s v="Y"/>
    <s v="NAICS-22 Cogen"/>
    <s v="CT"/>
    <s v="OG"/>
    <n v="0"/>
    <n v="0"/>
    <n v="2019"/>
    <s v=""/>
    <x v="7"/>
    <s v="other"/>
    <b v="0"/>
    <x v="39"/>
    <x v="1"/>
  </r>
  <r>
    <n v="54276"/>
    <s v="Y"/>
    <s v="Commercial NAICS Cogen"/>
    <s v="IC"/>
    <s v="DFO"/>
    <n v="0"/>
    <n v="0"/>
    <n v="2019"/>
    <s v=""/>
    <x v="4"/>
    <s v="heavy or residual fuel oil"/>
    <b v="0"/>
    <x v="10"/>
    <x v="1"/>
  </r>
  <r>
    <n v="54276"/>
    <s v="Y"/>
    <s v="Commercial NAICS Cogen"/>
    <s v="ST"/>
    <s v="BIT"/>
    <n v="233709"/>
    <n v="36319.684000000001"/>
    <n v="2019"/>
    <n v="6434775.1483740881"/>
    <x v="2"/>
    <s v="hard coal"/>
    <b v="0"/>
    <x v="4629"/>
    <x v="0"/>
  </r>
  <r>
    <n v="54276"/>
    <s v="Y"/>
    <s v="Commercial NAICS Cogen"/>
    <s v="ST"/>
    <s v="DFO"/>
    <n v="0"/>
    <n v="0"/>
    <n v="2019"/>
    <s v=""/>
    <x v="4"/>
    <s v="heavy or residual fuel oil"/>
    <b v="0"/>
    <x v="10"/>
    <x v="1"/>
  </r>
  <r>
    <n v="54276"/>
    <s v="Y"/>
    <s v="Commercial NAICS Cogen"/>
    <s v="ST"/>
    <s v="NG"/>
    <n v="100459"/>
    <n v="15088.316000000001"/>
    <n v="2019"/>
    <n v="6658065.751008926"/>
    <x v="3"/>
    <s v="natural gas"/>
    <b v="0"/>
    <x v="4630"/>
    <x v="0"/>
  </r>
  <r>
    <n v="54281"/>
    <s v="Y"/>
    <s v="Industrial NAICS Cogen"/>
    <s v="ST"/>
    <s v="BLQ"/>
    <n v="372702"/>
    <n v="56979.487000000001"/>
    <n v="2019"/>
    <n v="6540985.5304594086"/>
    <x v="8"/>
    <s v="biomass"/>
    <b v="0"/>
    <x v="4631"/>
    <x v="0"/>
  </r>
  <r>
    <n v="54281"/>
    <s v="Y"/>
    <s v="Industrial NAICS Cogen"/>
    <s v="ST"/>
    <s v="DFO"/>
    <n v="0"/>
    <n v="0"/>
    <n v="2019"/>
    <s v=""/>
    <x v="4"/>
    <s v="heavy or residual fuel oil"/>
    <b v="0"/>
    <x v="10"/>
    <x v="1"/>
  </r>
  <r>
    <n v="54281"/>
    <s v="Y"/>
    <s v="Industrial NAICS Cogen"/>
    <s v="ST"/>
    <s v="NG"/>
    <n v="35262"/>
    <n v="5391.0140000000001"/>
    <n v="2019"/>
    <n v="6540884.5163451619"/>
    <x v="3"/>
    <s v="natural gas"/>
    <b v="0"/>
    <x v="4632"/>
    <x v="0"/>
  </r>
  <r>
    <n v="54281"/>
    <s v="Y"/>
    <s v="Industrial NAICS Cogen"/>
    <s v="ST"/>
    <s v="RFO"/>
    <n v="532"/>
    <n v="81.481999999999999"/>
    <n v="2019"/>
    <n v="6529049.3605949786"/>
    <x v="4"/>
    <s v="heavy or residual fuel oil"/>
    <b v="0"/>
    <x v="4633"/>
    <x v="0"/>
  </r>
  <r>
    <n v="54281"/>
    <s v="Y"/>
    <s v="Industrial NAICS Cogen"/>
    <s v="ST"/>
    <s v="TDF"/>
    <n v="0"/>
    <n v="0"/>
    <n v="2019"/>
    <s v=""/>
    <x v="7"/>
    <s v="other"/>
    <b v="0"/>
    <x v="39"/>
    <x v="1"/>
  </r>
  <r>
    <n v="54281"/>
    <s v="Y"/>
    <s v="Industrial NAICS Cogen"/>
    <s v="ST"/>
    <s v="WDS"/>
    <n v="241483"/>
    <n v="36918.546000000002"/>
    <n v="2019"/>
    <n v="6540967.2417759895"/>
    <x v="8"/>
    <s v="biomass"/>
    <b v="0"/>
    <x v="4634"/>
    <x v="0"/>
  </r>
  <r>
    <n v="54283"/>
    <s v="N"/>
    <s v="NAICS-22 Non-Cogen"/>
    <s v="HY"/>
    <s v="WAT"/>
    <n v="0"/>
    <n v="0"/>
    <n v="2019"/>
    <s v=""/>
    <x v="0"/>
    <s v="hydro"/>
    <b v="1"/>
    <x v="62"/>
    <x v="1"/>
  </r>
  <r>
    <n v="54285"/>
    <s v="N"/>
    <s v="NAICS-22 Non-Cogen"/>
    <s v="HY"/>
    <s v="WAT"/>
    <n v="113448"/>
    <n v="12744"/>
    <n v="2019"/>
    <n v="8902071.563088512"/>
    <x v="0"/>
    <s v="hydro"/>
    <b v="1"/>
    <x v="4635"/>
    <x v="0"/>
  </r>
  <r>
    <n v="54294"/>
    <s v="N"/>
    <s v="Commercial NAICS Non-Cogen"/>
    <s v="IC"/>
    <s v="DFO"/>
    <n v="1863"/>
    <n v="216"/>
    <n v="2019"/>
    <n v="8625000"/>
    <x v="4"/>
    <s v="heavy or residual fuel oil"/>
    <b v="0"/>
    <x v="4636"/>
    <x v="0"/>
  </r>
  <r>
    <n v="54296"/>
    <s v="Y"/>
    <s v="Commercial NAICS Cogen"/>
    <s v="BA"/>
    <s v="MWH"/>
    <n v="0"/>
    <n v="0"/>
    <n v="2019"/>
    <s v=""/>
    <x v="7"/>
    <s v="other"/>
    <b v="0"/>
    <x v="39"/>
    <x v="1"/>
  </r>
  <r>
    <n v="54296"/>
    <s v="Y"/>
    <s v="Commercial NAICS Cogen"/>
    <s v="IC"/>
    <s v="NG"/>
    <n v="57190"/>
    <n v="12571"/>
    <n v="2019"/>
    <n v="4549359.6372603606"/>
    <x v="3"/>
    <s v="natural gas"/>
    <b v="0"/>
    <x v="4637"/>
    <x v="0"/>
  </r>
  <r>
    <n v="54298"/>
    <s v="N"/>
    <s v="NAICS-22 Non-Cogen"/>
    <s v="WT"/>
    <s v="WND"/>
    <n v="227393"/>
    <n v="25544"/>
    <n v="2019"/>
    <n v="8902012.2142186034"/>
    <x v="9"/>
    <s v="wind"/>
    <b v="1"/>
    <x v="4638"/>
    <x v="0"/>
  </r>
  <r>
    <n v="54299"/>
    <s v="N"/>
    <s v="NAICS-22 Non-Cogen"/>
    <s v="WT"/>
    <s v="WND"/>
    <n v="86502"/>
    <n v="9717"/>
    <n v="2019"/>
    <n v="8902130.2871256564"/>
    <x v="9"/>
    <s v="wind"/>
    <b v="1"/>
    <x v="4639"/>
    <x v="0"/>
  </r>
  <r>
    <n v="54300"/>
    <s v="N"/>
    <s v="NAICS-22 Non-Cogen"/>
    <s v="WT"/>
    <s v="WND"/>
    <n v="98348"/>
    <n v="11048"/>
    <n v="2019"/>
    <n v="8901882.6937002186"/>
    <x v="9"/>
    <s v="wind"/>
    <b v="1"/>
    <x v="4640"/>
    <x v="0"/>
  </r>
  <r>
    <n v="54301"/>
    <s v="N"/>
    <s v="NAICS-22 Non-Cogen"/>
    <s v="HY"/>
    <s v="WAT"/>
    <n v="28691"/>
    <n v="3223"/>
    <n v="2019"/>
    <n v="8901954.7005895134"/>
    <x v="0"/>
    <s v="hydro"/>
    <b v="1"/>
    <x v="4641"/>
    <x v="0"/>
  </r>
  <r>
    <n v="54302"/>
    <s v="N"/>
    <s v="NAICS-22 Non-Cogen"/>
    <s v="HY"/>
    <s v="WAT"/>
    <n v="95117"/>
    <n v="10685"/>
    <n v="2019"/>
    <n v="8901918.5774450172"/>
    <x v="0"/>
    <s v="hydro"/>
    <b v="1"/>
    <x v="4642"/>
    <x v="0"/>
  </r>
  <r>
    <n v="54304"/>
    <s v="N"/>
    <s v="NAICS-22 Non-Cogen"/>
    <s v="ST"/>
    <s v="BIT"/>
    <n v="667412"/>
    <n v="46172.781000000003"/>
    <n v="2019"/>
    <n v="14454663.235467665"/>
    <x v="2"/>
    <s v="hard coal"/>
    <b v="1"/>
    <x v="4643"/>
    <x v="1"/>
  </r>
  <r>
    <n v="54304"/>
    <s v="N"/>
    <s v="NAICS-22 Non-Cogen"/>
    <s v="ST"/>
    <s v="DFO"/>
    <n v="37749"/>
    <n v="2161.2190000000001"/>
    <n v="2019"/>
    <n v="17466531.619424038"/>
    <x v="4"/>
    <s v="heavy or residual fuel oil"/>
    <b v="1"/>
    <x v="4644"/>
    <x v="0"/>
  </r>
  <r>
    <n v="54305"/>
    <s v="Y"/>
    <s v="Industrial NAICS Cogen"/>
    <s v="IC"/>
    <s v="DFO"/>
    <n v="74096"/>
    <n v="17373"/>
    <n v="2019"/>
    <n v="4265008.9218902895"/>
    <x v="4"/>
    <s v="heavy or residual fuel oil"/>
    <b v="0"/>
    <x v="4645"/>
    <x v="0"/>
  </r>
  <r>
    <n v="54306"/>
    <s v="N"/>
    <s v="NAICS-22 Non-Cogen"/>
    <s v="HY"/>
    <s v="WAT"/>
    <n v="226619"/>
    <n v="25457"/>
    <n v="2019"/>
    <n v="8902030.8755941391"/>
    <x v="0"/>
    <s v="hydro"/>
    <b v="1"/>
    <x v="4646"/>
    <x v="0"/>
  </r>
  <r>
    <n v="54308"/>
    <s v="N"/>
    <s v="NAICS-22 Non-Cogen"/>
    <s v="HY"/>
    <s v="WAT"/>
    <n v="58673"/>
    <n v="6591"/>
    <n v="2019"/>
    <n v="8901987.5587922931"/>
    <x v="0"/>
    <s v="hydro"/>
    <b v="1"/>
    <x v="4647"/>
    <x v="0"/>
  </r>
  <r>
    <n v="54316"/>
    <s v="Y"/>
    <s v="Industrial NAICS Cogen"/>
    <s v="GT"/>
    <s v="DFO"/>
    <n v="0"/>
    <n v="0"/>
    <n v="2019"/>
    <s v=""/>
    <x v="4"/>
    <s v="heavy or residual fuel oil"/>
    <b v="0"/>
    <x v="10"/>
    <x v="1"/>
  </r>
  <r>
    <n v="54316"/>
    <s v="Y"/>
    <s v="Industrial NAICS Cogen"/>
    <s v="GT"/>
    <s v="NG"/>
    <n v="0"/>
    <n v="0"/>
    <n v="2019"/>
    <s v=""/>
    <x v="3"/>
    <s v="natural gas"/>
    <b v="0"/>
    <x v="30"/>
    <x v="1"/>
  </r>
  <r>
    <n v="54318"/>
    <s v="Y"/>
    <s v="Industrial NAICS Cogen"/>
    <s v="ST"/>
    <s v="BIT"/>
    <n v="737070"/>
    <n v="152345.46"/>
    <n v="2019"/>
    <n v="4838148.7705639545"/>
    <x v="2"/>
    <s v="hard coal"/>
    <b v="0"/>
    <x v="4648"/>
    <x v="0"/>
  </r>
  <r>
    <n v="54318"/>
    <s v="Y"/>
    <s v="Industrial NAICS Cogen"/>
    <s v="ST"/>
    <s v="DFO"/>
    <n v="0"/>
    <n v="0"/>
    <n v="2019"/>
    <s v=""/>
    <x v="4"/>
    <s v="heavy or residual fuel oil"/>
    <b v="0"/>
    <x v="10"/>
    <x v="1"/>
  </r>
  <r>
    <n v="54318"/>
    <s v="Y"/>
    <s v="Industrial NAICS Cogen"/>
    <s v="ST"/>
    <s v="NG"/>
    <n v="321652"/>
    <n v="66617.535999999993"/>
    <n v="2019"/>
    <n v="4828338.2921878109"/>
    <x v="3"/>
    <s v="natural gas"/>
    <b v="0"/>
    <x v="4649"/>
    <x v="0"/>
  </r>
  <r>
    <n v="54318"/>
    <s v="Y"/>
    <s v="Industrial NAICS Cogen"/>
    <s v="ST"/>
    <s v="SUB"/>
    <n v="0"/>
    <n v="0"/>
    <n v="2019"/>
    <s v=""/>
    <x v="2"/>
    <s v="hard coal"/>
    <b v="0"/>
    <x v="5"/>
    <x v="1"/>
  </r>
  <r>
    <n v="54321"/>
    <s v="Y"/>
    <s v="Industrial NAICS Cogen"/>
    <s v="GT"/>
    <s v="NG"/>
    <n v="679989"/>
    <n v="148670"/>
    <n v="2019"/>
    <n v="4573814.4884643843"/>
    <x v="3"/>
    <s v="natural gas"/>
    <b v="0"/>
    <x v="4650"/>
    <x v="0"/>
  </r>
  <r>
    <n v="54321"/>
    <s v="Y"/>
    <s v="Industrial NAICS Cogen"/>
    <s v="ST"/>
    <s v="NG"/>
    <n v="333433"/>
    <n v="73292.856"/>
    <n v="2019"/>
    <n v="4549324.6981670354"/>
    <x v="3"/>
    <s v="natural gas"/>
    <b v="0"/>
    <x v="4651"/>
    <x v="0"/>
  </r>
  <r>
    <n v="54321"/>
    <s v="Y"/>
    <s v="Industrial NAICS Cogen"/>
    <s v="ST"/>
    <s v="WO"/>
    <n v="27243"/>
    <n v="5988.1440000000002"/>
    <n v="2019"/>
    <n v="4549489.7918286538"/>
    <x v="13"/>
    <s v="crude oil"/>
    <b v="0"/>
    <x v="4652"/>
    <x v="0"/>
  </r>
  <r>
    <n v="54322"/>
    <s v="N"/>
    <s v="Industrial NAICS Non-Cogen"/>
    <s v="HY"/>
    <s v="WAT"/>
    <n v="78498"/>
    <n v="8818"/>
    <n v="2019"/>
    <n v="8902018.5983216148"/>
    <x v="0"/>
    <s v="hydro"/>
    <b v="0"/>
    <x v="4653"/>
    <x v="0"/>
  </r>
  <r>
    <n v="54323"/>
    <s v="N"/>
    <s v="Commercial NAICS Non-Cogen"/>
    <s v="IC"/>
    <s v="DFO"/>
    <n v="3033"/>
    <n v="300"/>
    <n v="2019"/>
    <n v="10110000"/>
    <x v="4"/>
    <s v="heavy or residual fuel oil"/>
    <b v="0"/>
    <x v="4654"/>
    <x v="0"/>
  </r>
  <r>
    <n v="54330"/>
    <s v="Y"/>
    <s v="Industrial NAICS Cogen"/>
    <s v="GT"/>
    <s v="NG"/>
    <n v="49047"/>
    <n v="4508"/>
    <n v="2019"/>
    <n v="10879991.126885537"/>
    <x v="3"/>
    <s v="natural gas"/>
    <b v="0"/>
    <x v="4655"/>
    <x v="0"/>
  </r>
  <r>
    <n v="54333"/>
    <s v="Y"/>
    <s v="Commercial NAICS Cogen"/>
    <s v="CA"/>
    <s v="DFO"/>
    <n v="0"/>
    <n v="0.27200000000000002"/>
    <n v="2019"/>
    <n v="0"/>
    <x v="4"/>
    <s v="heavy or residual fuel oil"/>
    <b v="0"/>
    <x v="283"/>
    <x v="0"/>
  </r>
  <r>
    <n v="54333"/>
    <s v="Y"/>
    <s v="Commercial NAICS Cogen"/>
    <s v="CA"/>
    <s v="NG"/>
    <n v="1682"/>
    <n v="352.72800000000001"/>
    <n v="2019"/>
    <n v="4768546.8689755276"/>
    <x v="1"/>
    <s v="natural gas"/>
    <b v="0"/>
    <x v="4656"/>
    <x v="0"/>
  </r>
  <r>
    <n v="54333"/>
    <s v="Y"/>
    <s v="Commercial NAICS Cogen"/>
    <s v="CT"/>
    <s v="DFO"/>
    <n v="115"/>
    <n v="24.016999999999999"/>
    <n v="2019"/>
    <n v="4788274.9718949078"/>
    <x v="4"/>
    <s v="heavy or residual fuel oil"/>
    <b v="0"/>
    <x v="4657"/>
    <x v="0"/>
  </r>
  <r>
    <n v="54333"/>
    <s v="Y"/>
    <s v="Commercial NAICS Cogen"/>
    <s v="CT"/>
    <s v="NG"/>
    <n v="163838"/>
    <n v="34331.983"/>
    <n v="2019"/>
    <n v="4772168.2723657414"/>
    <x v="1"/>
    <s v="natural gas"/>
    <b v="0"/>
    <x v="4658"/>
    <x v="0"/>
  </r>
  <r>
    <n v="54335"/>
    <s v="Y"/>
    <s v="Industrial NAICS Cogen"/>
    <s v="ST"/>
    <s v="BIT"/>
    <n v="0"/>
    <n v="0"/>
    <n v="2019"/>
    <s v=""/>
    <x v="2"/>
    <s v="hard coal"/>
    <b v="0"/>
    <x v="5"/>
    <x v="1"/>
  </r>
  <r>
    <n v="54335"/>
    <s v="Y"/>
    <s v="Industrial NAICS Cogen"/>
    <s v="ST"/>
    <s v="NG"/>
    <n v="63960"/>
    <n v="14728.48"/>
    <n v="2019"/>
    <n v="4342606.9764157608"/>
    <x v="3"/>
    <s v="natural gas"/>
    <b v="0"/>
    <x v="4659"/>
    <x v="0"/>
  </r>
  <r>
    <n v="54338"/>
    <s v="Y"/>
    <s v="Industrial NAICS Cogen"/>
    <s v="IC"/>
    <s v="DFO"/>
    <n v="1689"/>
    <n v="35"/>
    <n v="2019"/>
    <n v="48257142.857142858"/>
    <x v="4"/>
    <s v="heavy or residual fuel oil"/>
    <b v="0"/>
    <x v="4660"/>
    <x v="1"/>
  </r>
  <r>
    <n v="54338"/>
    <s v="Y"/>
    <s v="Industrial NAICS Cogen"/>
    <s v="ST"/>
    <s v="AB"/>
    <n v="41802"/>
    <n v="668.66"/>
    <n v="2019"/>
    <n v="62516076.929979362"/>
    <x v="8"/>
    <s v="biomass"/>
    <b v="0"/>
    <x v="4661"/>
    <x v="1"/>
  </r>
  <r>
    <n v="54338"/>
    <s v="Y"/>
    <s v="Industrial NAICS Cogen"/>
    <s v="ST"/>
    <s v="NG"/>
    <n v="1397"/>
    <n v="4.34"/>
    <n v="2019"/>
    <n v="321889400.92165899"/>
    <x v="3"/>
    <s v="natural gas"/>
    <b v="0"/>
    <x v="4662"/>
    <x v="1"/>
  </r>
  <r>
    <n v="54340"/>
    <s v="N"/>
    <s v="NAICS-22 Non-Cogen"/>
    <s v="HY"/>
    <s v="WAT"/>
    <n v="181073"/>
    <n v="20341"/>
    <n v="2019"/>
    <n v="8901873.0642544609"/>
    <x v="0"/>
    <s v="hydro"/>
    <b v="1"/>
    <x v="4663"/>
    <x v="0"/>
  </r>
  <r>
    <n v="54341"/>
    <s v="N"/>
    <s v="NAICS-22 Non-Cogen"/>
    <s v="HY"/>
    <s v="WAT"/>
    <n v="112610"/>
    <n v="12650"/>
    <n v="2019"/>
    <n v="8901976.2845849805"/>
    <x v="0"/>
    <s v="hydro"/>
    <b v="1"/>
    <x v="4664"/>
    <x v="0"/>
  </r>
  <r>
    <n v="54342"/>
    <s v="N"/>
    <s v="NAICS-22 Non-Cogen"/>
    <s v="HY"/>
    <s v="WAT"/>
    <n v="68929"/>
    <n v="7743"/>
    <n v="2019"/>
    <n v="8902105.127211675"/>
    <x v="0"/>
    <s v="hydro"/>
    <b v="1"/>
    <x v="4665"/>
    <x v="0"/>
  </r>
  <r>
    <n v="54343"/>
    <s v="N"/>
    <s v="NAICS-22 Non-Cogen"/>
    <s v="HY"/>
    <s v="WAT"/>
    <n v="593337"/>
    <n v="66652"/>
    <n v="2019"/>
    <n v="8902013.4429574497"/>
    <x v="0"/>
    <s v="hydro"/>
    <b v="1"/>
    <x v="4666"/>
    <x v="0"/>
  </r>
  <r>
    <n v="54347"/>
    <s v="N"/>
    <s v="Commercial NAICS Non-Cogen"/>
    <s v="IC"/>
    <s v="OBG"/>
    <n v="0"/>
    <n v="0"/>
    <n v="2019"/>
    <s v=""/>
    <x v="8"/>
    <s v="biomass"/>
    <b v="0"/>
    <x v="67"/>
    <x v="1"/>
  </r>
  <r>
    <n v="54349"/>
    <s v="Y"/>
    <s v="NAICS-22 Cogen"/>
    <s v="CA"/>
    <s v="NG"/>
    <n v="1148169"/>
    <n v="189692"/>
    <n v="2019"/>
    <n v="6052806.6549986294"/>
    <x v="1"/>
    <s v="natural gas"/>
    <b v="0"/>
    <x v="4667"/>
    <x v="0"/>
  </r>
  <r>
    <n v="54349"/>
    <s v="Y"/>
    <s v="NAICS-22 Cogen"/>
    <s v="CT"/>
    <s v="NG"/>
    <n v="4082791"/>
    <n v="517163"/>
    <n v="2019"/>
    <n v="7894592.2272088295"/>
    <x v="1"/>
    <s v="natural gas"/>
    <b v="0"/>
    <x v="4668"/>
    <x v="0"/>
  </r>
  <r>
    <n v="54350"/>
    <s v="Y"/>
    <s v="NAICS-22 Cogen"/>
    <s v="CA"/>
    <s v="NG"/>
    <n v="844505"/>
    <n v="181099"/>
    <n v="2019"/>
    <n v="4663222.8780943025"/>
    <x v="1"/>
    <s v="natural gas"/>
    <b v="0"/>
    <x v="4669"/>
    <x v="0"/>
  </r>
  <r>
    <n v="54350"/>
    <s v="Y"/>
    <s v="NAICS-22 Cogen"/>
    <s v="CT"/>
    <s v="NG"/>
    <n v="4552842"/>
    <n v="528531"/>
    <n v="2019"/>
    <n v="8614143.730452897"/>
    <x v="1"/>
    <s v="natural gas"/>
    <b v="0"/>
    <x v="4670"/>
    <x v="0"/>
  </r>
  <r>
    <n v="54355"/>
    <s v="N"/>
    <s v="Electric Utility"/>
    <s v="HY"/>
    <s v="WAT"/>
    <n v="295957"/>
    <n v="33246"/>
    <n v="2019"/>
    <n v="8902033.3273175713"/>
    <x v="0"/>
    <s v="hydro"/>
    <b v="1"/>
    <x v="4671"/>
    <x v="0"/>
  </r>
  <r>
    <n v="54358"/>
    <s v="Y"/>
    <s v="Industrial NAICS Cogen"/>
    <s v="ST"/>
    <s v="BIT"/>
    <n v="10130"/>
    <n v="1853.087"/>
    <n v="2019"/>
    <n v="5466553.9178678598"/>
    <x v="2"/>
    <s v="hard coal"/>
    <b v="0"/>
    <x v="4672"/>
    <x v="0"/>
  </r>
  <r>
    <n v="54358"/>
    <s v="Y"/>
    <s v="Industrial NAICS Cogen"/>
    <s v="ST"/>
    <s v="BLQ"/>
    <n v="1209096"/>
    <n v="221193.2"/>
    <n v="2019"/>
    <n v="5466243.9894173956"/>
    <x v="8"/>
    <s v="biomass"/>
    <b v="0"/>
    <x v="4673"/>
    <x v="0"/>
  </r>
  <r>
    <n v="54358"/>
    <s v="Y"/>
    <s v="Industrial NAICS Cogen"/>
    <s v="ST"/>
    <s v="DFO"/>
    <n v="0"/>
    <n v="0"/>
    <n v="2019"/>
    <s v=""/>
    <x v="4"/>
    <s v="heavy or residual fuel oil"/>
    <b v="0"/>
    <x v="10"/>
    <x v="1"/>
  </r>
  <r>
    <n v="54358"/>
    <s v="Y"/>
    <s v="Industrial NAICS Cogen"/>
    <s v="ST"/>
    <s v="NG"/>
    <n v="366066"/>
    <n v="66968.576000000001"/>
    <n v="2019"/>
    <n v="5466235.3877735129"/>
    <x v="3"/>
    <s v="natural gas"/>
    <b v="0"/>
    <x v="4674"/>
    <x v="0"/>
  </r>
  <r>
    <n v="54358"/>
    <s v="Y"/>
    <s v="Industrial NAICS Cogen"/>
    <s v="ST"/>
    <s v="RFO"/>
    <n v="0"/>
    <n v="0"/>
    <n v="2019"/>
    <s v=""/>
    <x v="4"/>
    <s v="heavy or residual fuel oil"/>
    <b v="0"/>
    <x v="10"/>
    <x v="1"/>
  </r>
  <r>
    <n v="54358"/>
    <s v="Y"/>
    <s v="Industrial NAICS Cogen"/>
    <s v="ST"/>
    <s v="WDS"/>
    <n v="425115"/>
    <n v="77771.394"/>
    <n v="2019"/>
    <n v="5466212.9368543914"/>
    <x v="8"/>
    <s v="biomass"/>
    <b v="0"/>
    <x v="4675"/>
    <x v="0"/>
  </r>
  <r>
    <n v="54360"/>
    <s v="N"/>
    <s v="Industrial NAICS Non-Cogen"/>
    <s v="IC"/>
    <s v="DFO"/>
    <n v="0"/>
    <n v="0"/>
    <n v="2019"/>
    <s v=""/>
    <x v="4"/>
    <s v="heavy or residual fuel oil"/>
    <b v="0"/>
    <x v="10"/>
    <x v="1"/>
  </r>
  <r>
    <n v="54363"/>
    <s v="N"/>
    <s v="Industrial NAICS Non-Cogen"/>
    <s v="IC"/>
    <s v="DFO"/>
    <n v="204"/>
    <n v="0"/>
    <n v="2019"/>
    <s v=""/>
    <x v="4"/>
    <s v="heavy or residual fuel oil"/>
    <b v="0"/>
    <x v="10"/>
    <x v="1"/>
  </r>
  <r>
    <n v="54364"/>
    <s v="N"/>
    <s v="Industrial NAICS Non-Cogen"/>
    <s v="IC"/>
    <s v="DFO"/>
    <n v="1049"/>
    <n v="114"/>
    <n v="2019"/>
    <n v="9201754.3859649133"/>
    <x v="4"/>
    <s v="heavy or residual fuel oil"/>
    <b v="0"/>
    <x v="4676"/>
    <x v="0"/>
  </r>
  <r>
    <n v="54365"/>
    <s v="Y"/>
    <s v="NAICS-22 Cogen"/>
    <s v="CA"/>
    <s v="NG"/>
    <n v="0"/>
    <n v="88173.97"/>
    <n v="2019"/>
    <n v="0"/>
    <x v="1"/>
    <s v="natural gas"/>
    <b v="0"/>
    <x v="91"/>
    <x v="0"/>
  </r>
  <r>
    <n v="54365"/>
    <s v="Y"/>
    <s v="NAICS-22 Cogen"/>
    <s v="CT"/>
    <s v="NG"/>
    <n v="2879996"/>
    <n v="304829.28999999998"/>
    <n v="2019"/>
    <n v="9447897.8709690273"/>
    <x v="1"/>
    <s v="natural gas"/>
    <b v="0"/>
    <x v="4677"/>
    <x v="0"/>
  </r>
  <r>
    <n v="54372"/>
    <s v="Y"/>
    <s v="Commercial NAICS Cogen"/>
    <s v="CA"/>
    <s v="DFO"/>
    <n v="0"/>
    <n v="0"/>
    <n v="2019"/>
    <s v=""/>
    <x v="4"/>
    <s v="heavy or residual fuel oil"/>
    <b v="0"/>
    <x v="10"/>
    <x v="1"/>
  </r>
  <r>
    <n v="54372"/>
    <s v="Y"/>
    <s v="Commercial NAICS Cogen"/>
    <s v="CA"/>
    <s v="NG"/>
    <n v="0"/>
    <n v="0"/>
    <n v="2019"/>
    <s v=""/>
    <x v="1"/>
    <s v="natural gas"/>
    <b v="0"/>
    <x v="435"/>
    <x v="1"/>
  </r>
  <r>
    <n v="54372"/>
    <s v="Y"/>
    <s v="Commercial NAICS Cogen"/>
    <s v="CT"/>
    <s v="DFO"/>
    <n v="0"/>
    <n v="0"/>
    <n v="2019"/>
    <s v=""/>
    <x v="4"/>
    <s v="heavy or residual fuel oil"/>
    <b v="0"/>
    <x v="10"/>
    <x v="1"/>
  </r>
  <r>
    <n v="54372"/>
    <s v="Y"/>
    <s v="Commercial NAICS Cogen"/>
    <s v="CT"/>
    <s v="NG"/>
    <n v="34762"/>
    <n v="5964.47"/>
    <n v="2019"/>
    <n v="5828179.2011695923"/>
    <x v="1"/>
    <s v="natural gas"/>
    <b v="0"/>
    <x v="4678"/>
    <x v="0"/>
  </r>
  <r>
    <n v="54374"/>
    <s v="Y"/>
    <s v="Industrial NAICS Cogen"/>
    <s v="IC"/>
    <s v="DFO"/>
    <n v="2119"/>
    <n v="182.63300000000001"/>
    <n v="2019"/>
    <n v="11602503.381097611"/>
    <x v="4"/>
    <s v="heavy or residual fuel oil"/>
    <b v="0"/>
    <x v="4679"/>
    <x v="0"/>
  </r>
  <r>
    <n v="54374"/>
    <s v="Y"/>
    <s v="Industrial NAICS Cogen"/>
    <s v="IC"/>
    <s v="NG"/>
    <n v="96271"/>
    <n v="8295.3469999999998"/>
    <n v="2019"/>
    <n v="11605421.690014897"/>
    <x v="3"/>
    <s v="natural gas"/>
    <b v="0"/>
    <x v="4680"/>
    <x v="0"/>
  </r>
  <r>
    <n v="54374"/>
    <s v="Y"/>
    <s v="Industrial NAICS Cogen"/>
    <s v="IC"/>
    <s v="RFO"/>
    <n v="0"/>
    <n v="0"/>
    <n v="2019"/>
    <s v=""/>
    <x v="4"/>
    <s v="heavy or residual fuel oil"/>
    <b v="0"/>
    <x v="10"/>
    <x v="1"/>
  </r>
  <r>
    <n v="54374"/>
    <s v="Y"/>
    <s v="Industrial NAICS Cogen"/>
    <s v="ST"/>
    <s v="NG"/>
    <n v="0"/>
    <n v="0"/>
    <n v="2019"/>
    <s v=""/>
    <x v="3"/>
    <s v="natural gas"/>
    <b v="0"/>
    <x v="30"/>
    <x v="1"/>
  </r>
  <r>
    <n v="54374"/>
    <s v="Y"/>
    <s v="Industrial NAICS Cogen"/>
    <s v="ST"/>
    <s v="OG"/>
    <n v="3230"/>
    <n v="275.48"/>
    <n v="2019"/>
    <n v="11724989.109917235"/>
    <x v="7"/>
    <s v="other"/>
    <b v="0"/>
    <x v="4681"/>
    <x v="0"/>
  </r>
  <r>
    <n v="54385"/>
    <s v="N"/>
    <s v="NAICS-22 Non-Cogen"/>
    <s v="HY"/>
    <s v="WAT"/>
    <n v="19522"/>
    <n v="2193"/>
    <n v="2019"/>
    <n v="8901960.7843137253"/>
    <x v="0"/>
    <s v="hydro"/>
    <b v="1"/>
    <x v="682"/>
    <x v="0"/>
  </r>
  <r>
    <n v="54386"/>
    <s v="N"/>
    <s v="NAICS-22 Non-Cogen"/>
    <s v="HY"/>
    <s v="WAT"/>
    <n v="73119"/>
    <n v="8214"/>
    <n v="2019"/>
    <n v="8901753.1044558063"/>
    <x v="0"/>
    <s v="hydro"/>
    <b v="1"/>
    <x v="4682"/>
    <x v="0"/>
  </r>
  <r>
    <n v="54387"/>
    <s v="N"/>
    <s v="NAICS-22 Non-Cogen"/>
    <s v="HY"/>
    <s v="WAT"/>
    <n v="84518"/>
    <n v="9494"/>
    <n v="2019"/>
    <n v="8902254.0551927518"/>
    <x v="0"/>
    <s v="hydro"/>
    <b v="1"/>
    <x v="4683"/>
    <x v="1"/>
  </r>
  <r>
    <n v="54391"/>
    <s v="N"/>
    <s v="NAICS-22 Non-Cogen"/>
    <s v="HY"/>
    <s v="WAT"/>
    <n v="51026"/>
    <n v="5732"/>
    <n v="2019"/>
    <n v="8901953.9427773897"/>
    <x v="0"/>
    <s v="hydro"/>
    <b v="1"/>
    <x v="4684"/>
    <x v="0"/>
  </r>
  <r>
    <n v="54392"/>
    <s v="N"/>
    <s v="NAICS-22 Non-Cogen"/>
    <s v="IC"/>
    <s v="LFG"/>
    <n v="24597"/>
    <n v="1920"/>
    <n v="2019"/>
    <n v="12810937.5"/>
    <x v="8"/>
    <s v="biomass"/>
    <b v="1"/>
    <x v="4685"/>
    <x v="0"/>
  </r>
  <r>
    <n v="54394"/>
    <s v="N"/>
    <s v="NAICS-22 Non-Cogen"/>
    <s v="HY"/>
    <s v="WAT"/>
    <n v="92056"/>
    <n v="10341"/>
    <n v="2019"/>
    <n v="8902040.4216226675"/>
    <x v="0"/>
    <s v="hydro"/>
    <b v="1"/>
    <x v="4686"/>
    <x v="0"/>
  </r>
  <r>
    <n v="54395"/>
    <s v="N"/>
    <s v="NAICS-22 Non-Cogen"/>
    <s v="HY"/>
    <s v="WAT"/>
    <n v="123968"/>
    <n v="13926"/>
    <n v="2019"/>
    <n v="8901910.0962228924"/>
    <x v="0"/>
    <s v="hydro"/>
    <b v="1"/>
    <x v="4687"/>
    <x v="0"/>
  </r>
  <r>
    <n v="54406"/>
    <s v="N"/>
    <s v="Commercial NAICS Non-Cogen"/>
    <s v="IC"/>
    <s v="BIT"/>
    <n v="0"/>
    <n v="0"/>
    <n v="2019"/>
    <s v=""/>
    <x v="2"/>
    <s v="hard coal"/>
    <b v="0"/>
    <x v="5"/>
    <x v="1"/>
  </r>
  <r>
    <n v="54406"/>
    <s v="N"/>
    <s v="Commercial NAICS Non-Cogen"/>
    <s v="IC"/>
    <s v="DFO"/>
    <n v="0"/>
    <n v="0"/>
    <n v="2019"/>
    <s v=""/>
    <x v="4"/>
    <s v="heavy or residual fuel oil"/>
    <b v="0"/>
    <x v="10"/>
    <x v="1"/>
  </r>
  <r>
    <n v="54406"/>
    <s v="N"/>
    <s v="Commercial NAICS Non-Cogen"/>
    <s v="IC"/>
    <s v="NG"/>
    <n v="0"/>
    <n v="0"/>
    <n v="2019"/>
    <s v=""/>
    <x v="3"/>
    <s v="natural gas"/>
    <b v="0"/>
    <x v="30"/>
    <x v="1"/>
  </r>
  <r>
    <n v="54407"/>
    <s v="Y"/>
    <s v="Commercial NAICS Cogen"/>
    <s v="IC"/>
    <s v="DFO"/>
    <n v="0"/>
    <n v="0"/>
    <n v="2019"/>
    <s v=""/>
    <x v="4"/>
    <s v="heavy or residual fuel oil"/>
    <b v="0"/>
    <x v="10"/>
    <x v="1"/>
  </r>
  <r>
    <n v="54407"/>
    <s v="Y"/>
    <s v="Commercial NAICS Cogen"/>
    <s v="ST"/>
    <s v="BIT"/>
    <n v="0"/>
    <n v="0"/>
    <n v="2019"/>
    <s v=""/>
    <x v="2"/>
    <s v="hard coal"/>
    <b v="0"/>
    <x v="5"/>
    <x v="1"/>
  </r>
  <r>
    <n v="54407"/>
    <s v="Y"/>
    <s v="Commercial NAICS Cogen"/>
    <s v="ST"/>
    <s v="DFO"/>
    <n v="238"/>
    <n v="0"/>
    <n v="2019"/>
    <s v=""/>
    <x v="4"/>
    <s v="heavy or residual fuel oil"/>
    <b v="0"/>
    <x v="10"/>
    <x v="1"/>
  </r>
  <r>
    <n v="54407"/>
    <s v="Y"/>
    <s v="Commercial NAICS Cogen"/>
    <s v="ST"/>
    <s v="NG"/>
    <n v="15420"/>
    <n v="0"/>
    <n v="2019"/>
    <s v=""/>
    <x v="3"/>
    <s v="natural gas"/>
    <b v="0"/>
    <x v="30"/>
    <x v="1"/>
  </r>
  <r>
    <n v="54407"/>
    <s v="Y"/>
    <s v="Commercial NAICS Cogen"/>
    <s v="ST"/>
    <s v="WDS"/>
    <n v="0"/>
    <n v="0"/>
    <n v="2019"/>
    <s v=""/>
    <x v="8"/>
    <s v="biomass"/>
    <b v="0"/>
    <x v="67"/>
    <x v="1"/>
  </r>
  <r>
    <n v="54408"/>
    <s v="Y"/>
    <s v="Commercial NAICS Cogen"/>
    <s v="IC"/>
    <s v="DFO"/>
    <n v="0"/>
    <n v="0"/>
    <n v="2019"/>
    <s v=""/>
    <x v="4"/>
    <s v="heavy or residual fuel oil"/>
    <b v="0"/>
    <x v="10"/>
    <x v="1"/>
  </r>
  <r>
    <n v="54408"/>
    <s v="Y"/>
    <s v="Commercial NAICS Cogen"/>
    <s v="ST"/>
    <s v="BIT"/>
    <n v="0"/>
    <n v="0"/>
    <n v="2019"/>
    <s v=""/>
    <x v="2"/>
    <s v="hard coal"/>
    <b v="0"/>
    <x v="5"/>
    <x v="1"/>
  </r>
  <r>
    <n v="54408"/>
    <s v="Y"/>
    <s v="Commercial NAICS Cogen"/>
    <s v="ST"/>
    <s v="DFO"/>
    <n v="3574"/>
    <n v="0"/>
    <n v="2019"/>
    <s v=""/>
    <x v="4"/>
    <s v="heavy or residual fuel oil"/>
    <b v="0"/>
    <x v="10"/>
    <x v="1"/>
  </r>
  <r>
    <n v="54408"/>
    <s v="Y"/>
    <s v="Commercial NAICS Cogen"/>
    <s v="ST"/>
    <s v="NG"/>
    <n v="210224"/>
    <n v="0"/>
    <n v="2019"/>
    <s v=""/>
    <x v="3"/>
    <s v="natural gas"/>
    <b v="0"/>
    <x v="30"/>
    <x v="1"/>
  </r>
  <r>
    <n v="54409"/>
    <s v="Y"/>
    <s v="Commercial NAICS Cogen"/>
    <s v="ST"/>
    <s v="PG"/>
    <n v="0"/>
    <n v="0"/>
    <n v="2019"/>
    <s v=""/>
    <x v="7"/>
    <s v="other"/>
    <b v="0"/>
    <x v="39"/>
    <x v="1"/>
  </r>
  <r>
    <n v="54409"/>
    <s v="Y"/>
    <s v="Commercial NAICS Cogen"/>
    <s v="ST"/>
    <s v="RFO"/>
    <n v="78051"/>
    <n v="12647.83"/>
    <n v="2019"/>
    <n v="6171098.1251329277"/>
    <x v="4"/>
    <s v="heavy or residual fuel oil"/>
    <b v="0"/>
    <x v="4688"/>
    <x v="0"/>
  </r>
  <r>
    <n v="54410"/>
    <s v="Y"/>
    <s v="Industrial NAICS Cogen"/>
    <s v="GT"/>
    <s v="NG"/>
    <n v="1329728"/>
    <n v="162032"/>
    <n v="2019"/>
    <n v="8206576.4787202524"/>
    <x v="3"/>
    <s v="natural gas"/>
    <b v="0"/>
    <x v="4689"/>
    <x v="0"/>
  </r>
  <r>
    <n v="54414"/>
    <s v="N"/>
    <s v="Industrial NAICS Non-Cogen"/>
    <s v="IC"/>
    <s v="BIT"/>
    <n v="0"/>
    <n v="0"/>
    <n v="2019"/>
    <s v=""/>
    <x v="2"/>
    <s v="hard coal"/>
    <b v="0"/>
    <x v="5"/>
    <x v="1"/>
  </r>
  <r>
    <n v="54414"/>
    <s v="N"/>
    <s v="Industrial NAICS Non-Cogen"/>
    <s v="IC"/>
    <s v="DFO"/>
    <n v="747"/>
    <n v="49"/>
    <n v="2019"/>
    <n v="15244897.959183672"/>
    <x v="4"/>
    <s v="heavy or residual fuel oil"/>
    <b v="0"/>
    <x v="4690"/>
    <x v="0"/>
  </r>
  <r>
    <n v="54414"/>
    <s v="N"/>
    <s v="Industrial NAICS Non-Cogen"/>
    <s v="IC"/>
    <s v="NG"/>
    <n v="0"/>
    <n v="0"/>
    <n v="2019"/>
    <s v=""/>
    <x v="3"/>
    <s v="natural gas"/>
    <b v="0"/>
    <x v="30"/>
    <x v="1"/>
  </r>
  <r>
    <n v="54415"/>
    <s v="N"/>
    <s v="NAICS-22 Non-Cogen"/>
    <s v="ST"/>
    <s v="NG"/>
    <n v="0"/>
    <n v="0"/>
    <n v="2019"/>
    <s v=""/>
    <x v="3"/>
    <s v="natural gas"/>
    <b v="1"/>
    <x v="30"/>
    <x v="1"/>
  </r>
  <r>
    <n v="54415"/>
    <s v="N"/>
    <s v="NAICS-22 Non-Cogen"/>
    <s v="ST"/>
    <s v="WDS"/>
    <n v="1584404"/>
    <n v="95712"/>
    <n v="2019"/>
    <n v="16553869.943162823"/>
    <x v="8"/>
    <s v="biomass"/>
    <b v="1"/>
    <x v="4691"/>
    <x v="0"/>
  </r>
  <r>
    <n v="54422"/>
    <s v="N"/>
    <s v="Industrial NAICS Non-Cogen"/>
    <s v="IC"/>
    <s v="DFO"/>
    <n v="306247"/>
    <n v="29497.328000000001"/>
    <n v="2019"/>
    <n v="10382194.617763344"/>
    <x v="4"/>
    <s v="heavy or residual fuel oil"/>
    <b v="0"/>
    <x v="4692"/>
    <x v="0"/>
  </r>
  <r>
    <n v="54422"/>
    <s v="N"/>
    <s v="Industrial NAICS Non-Cogen"/>
    <s v="IC"/>
    <s v="OBL"/>
    <n v="6880"/>
    <n v="662.67200000000003"/>
    <n v="2019"/>
    <n v="10382210.203539608"/>
    <x v="8"/>
    <s v="biomass"/>
    <b v="0"/>
    <x v="4693"/>
    <x v="0"/>
  </r>
  <r>
    <n v="54424"/>
    <s v="Y"/>
    <s v="NAICS-22 Cogen"/>
    <s v="CA"/>
    <s v="DFO"/>
    <n v="0"/>
    <n v="0"/>
    <n v="2019"/>
    <s v=""/>
    <x v="4"/>
    <s v="heavy or residual fuel oil"/>
    <b v="0"/>
    <x v="10"/>
    <x v="1"/>
  </r>
  <r>
    <n v="54424"/>
    <s v="Y"/>
    <s v="NAICS-22 Cogen"/>
    <s v="CA"/>
    <s v="NG"/>
    <n v="0"/>
    <n v="0"/>
    <n v="2019"/>
    <s v=""/>
    <x v="1"/>
    <s v="natural gas"/>
    <b v="0"/>
    <x v="435"/>
    <x v="1"/>
  </r>
  <r>
    <n v="54424"/>
    <s v="Y"/>
    <s v="NAICS-22 Cogen"/>
    <s v="CT"/>
    <s v="DFO"/>
    <n v="0"/>
    <n v="0"/>
    <n v="2019"/>
    <s v=""/>
    <x v="4"/>
    <s v="heavy or residual fuel oil"/>
    <b v="0"/>
    <x v="10"/>
    <x v="1"/>
  </r>
  <r>
    <n v="54424"/>
    <s v="Y"/>
    <s v="NAICS-22 Cogen"/>
    <s v="CT"/>
    <s v="NG"/>
    <n v="0"/>
    <n v="0"/>
    <n v="2019"/>
    <s v=""/>
    <x v="1"/>
    <s v="natural gas"/>
    <b v="0"/>
    <x v="435"/>
    <x v="1"/>
  </r>
  <r>
    <n v="54424"/>
    <s v="Y"/>
    <s v="NAICS-22 Cogen"/>
    <s v="IC"/>
    <s v="DFO"/>
    <n v="0"/>
    <n v="0"/>
    <n v="2019"/>
    <s v=""/>
    <x v="4"/>
    <s v="heavy or residual fuel oil"/>
    <b v="0"/>
    <x v="10"/>
    <x v="1"/>
  </r>
  <r>
    <n v="54426"/>
    <s v="Y"/>
    <s v="NAICS-22 Cogen"/>
    <s v="CA"/>
    <s v="DFO"/>
    <n v="0"/>
    <n v="0"/>
    <n v="2019"/>
    <s v=""/>
    <x v="4"/>
    <s v="heavy or residual fuel oil"/>
    <b v="0"/>
    <x v="10"/>
    <x v="1"/>
  </r>
  <r>
    <n v="54426"/>
    <s v="Y"/>
    <s v="NAICS-22 Cogen"/>
    <s v="CA"/>
    <s v="NG"/>
    <n v="0"/>
    <n v="125083"/>
    <n v="2019"/>
    <n v="0"/>
    <x v="1"/>
    <s v="natural gas"/>
    <b v="0"/>
    <x v="91"/>
    <x v="0"/>
  </r>
  <r>
    <n v="54426"/>
    <s v="Y"/>
    <s v="NAICS-22 Cogen"/>
    <s v="CT"/>
    <s v="DFO"/>
    <n v="0"/>
    <n v="0"/>
    <n v="2019"/>
    <s v=""/>
    <x v="4"/>
    <s v="heavy or residual fuel oil"/>
    <b v="0"/>
    <x v="10"/>
    <x v="1"/>
  </r>
  <r>
    <n v="54426"/>
    <s v="Y"/>
    <s v="NAICS-22 Cogen"/>
    <s v="CT"/>
    <s v="NG"/>
    <n v="3102630"/>
    <n v="267525"/>
    <n v="2019"/>
    <n v="11597532.94084665"/>
    <x v="1"/>
    <s v="natural gas"/>
    <b v="0"/>
    <x v="4694"/>
    <x v="0"/>
  </r>
  <r>
    <n v="54427"/>
    <s v="Y"/>
    <s v="Industrial NAICS Cogen"/>
    <s v="ST"/>
    <s v="BIT"/>
    <n v="0"/>
    <n v="0"/>
    <n v="2019"/>
    <s v=""/>
    <x v="2"/>
    <s v="hard coal"/>
    <b v="0"/>
    <x v="5"/>
    <x v="1"/>
  </r>
  <r>
    <n v="54427"/>
    <s v="Y"/>
    <s v="Industrial NAICS Cogen"/>
    <s v="ST"/>
    <s v="BLQ"/>
    <n v="1160078"/>
    <n v="231816.11"/>
    <n v="2019"/>
    <n v="5004302.7639450943"/>
    <x v="8"/>
    <s v="biomass"/>
    <b v="0"/>
    <x v="4695"/>
    <x v="0"/>
  </r>
  <r>
    <n v="54427"/>
    <s v="Y"/>
    <s v="Industrial NAICS Cogen"/>
    <s v="ST"/>
    <s v="DFO"/>
    <n v="0"/>
    <n v="0"/>
    <n v="2019"/>
    <s v=""/>
    <x v="4"/>
    <s v="heavy or residual fuel oil"/>
    <b v="0"/>
    <x v="10"/>
    <x v="1"/>
  </r>
  <r>
    <n v="54427"/>
    <s v="Y"/>
    <s v="Industrial NAICS Cogen"/>
    <s v="ST"/>
    <s v="NG"/>
    <n v="172165"/>
    <n v="34403.267"/>
    <n v="2019"/>
    <n v="5004321.2465839367"/>
    <x v="3"/>
    <s v="natural gas"/>
    <b v="0"/>
    <x v="4696"/>
    <x v="0"/>
  </r>
  <r>
    <n v="54427"/>
    <s v="Y"/>
    <s v="Industrial NAICS Cogen"/>
    <s v="ST"/>
    <s v="PC"/>
    <n v="0"/>
    <n v="0"/>
    <n v="2019"/>
    <s v=""/>
    <x v="10"/>
    <s v="petroleum"/>
    <b v="0"/>
    <x v="107"/>
    <x v="1"/>
  </r>
  <r>
    <n v="54427"/>
    <s v="Y"/>
    <s v="Industrial NAICS Cogen"/>
    <s v="ST"/>
    <s v="RFO"/>
    <n v="0"/>
    <n v="0"/>
    <n v="2019"/>
    <s v=""/>
    <x v="4"/>
    <s v="heavy or residual fuel oil"/>
    <b v="0"/>
    <x v="10"/>
    <x v="1"/>
  </r>
  <r>
    <n v="54427"/>
    <s v="Y"/>
    <s v="Industrial NAICS Cogen"/>
    <s v="ST"/>
    <s v="WDS"/>
    <n v="906116"/>
    <n v="181067.24"/>
    <n v="2019"/>
    <n v="5004306.6873941422"/>
    <x v="8"/>
    <s v="biomass"/>
    <b v="0"/>
    <x v="2828"/>
    <x v="0"/>
  </r>
  <r>
    <n v="54429"/>
    <s v="Y"/>
    <s v="Industrial NAICS Cogen"/>
    <s v="ST"/>
    <s v="BLQ"/>
    <n v="4792940"/>
    <n v="404688.79"/>
    <n v="2019"/>
    <n v="11843520.548221759"/>
    <x v="8"/>
    <s v="biomass"/>
    <b v="0"/>
    <x v="4697"/>
    <x v="0"/>
  </r>
  <r>
    <n v="54429"/>
    <s v="Y"/>
    <s v="Industrial NAICS Cogen"/>
    <s v="ST"/>
    <s v="DFO"/>
    <n v="0"/>
    <n v="0"/>
    <n v="2019"/>
    <s v=""/>
    <x v="4"/>
    <s v="heavy or residual fuel oil"/>
    <b v="0"/>
    <x v="10"/>
    <x v="1"/>
  </r>
  <r>
    <n v="54429"/>
    <s v="Y"/>
    <s v="Industrial NAICS Cogen"/>
    <s v="ST"/>
    <s v="NG"/>
    <n v="183501"/>
    <n v="15493.727000000001"/>
    <n v="2019"/>
    <n v="11843567.399890291"/>
    <x v="3"/>
    <s v="natural gas"/>
    <b v="0"/>
    <x v="4698"/>
    <x v="0"/>
  </r>
  <r>
    <n v="54429"/>
    <s v="Y"/>
    <s v="Industrial NAICS Cogen"/>
    <s v="ST"/>
    <s v="WDS"/>
    <n v="169459"/>
    <n v="14308.096"/>
    <n v="2019"/>
    <n v="11843574.435061103"/>
    <x v="8"/>
    <s v="biomass"/>
    <b v="0"/>
    <x v="4699"/>
    <x v="0"/>
  </r>
  <r>
    <n v="54447"/>
    <s v="Y"/>
    <s v="Industrial NAICS Cogen"/>
    <s v="GT"/>
    <s v="NG"/>
    <n v="261422"/>
    <n v="36284"/>
    <n v="2019"/>
    <n v="7204883.6952926908"/>
    <x v="3"/>
    <s v="natural gas"/>
    <b v="0"/>
    <x v="4700"/>
    <x v="0"/>
  </r>
  <r>
    <n v="54449"/>
    <s v="Y"/>
    <s v="Industrial NAICS Cogen"/>
    <s v="GT"/>
    <s v="NG"/>
    <n v="378703"/>
    <n v="47785"/>
    <n v="2019"/>
    <n v="7925143.8736005025"/>
    <x v="3"/>
    <s v="natural gas"/>
    <b v="0"/>
    <x v="4701"/>
    <x v="0"/>
  </r>
  <r>
    <n v="54451"/>
    <s v="Y"/>
    <s v="Industrial NAICS Cogen"/>
    <s v="GT"/>
    <s v="NG"/>
    <n v="702711"/>
    <n v="149747.21"/>
    <n v="2019"/>
    <n v="4692648.3638660116"/>
    <x v="3"/>
    <s v="natural gas"/>
    <b v="0"/>
    <x v="4702"/>
    <x v="0"/>
  </r>
  <r>
    <n v="54451"/>
    <s v="Y"/>
    <s v="Industrial NAICS Cogen"/>
    <s v="GT"/>
    <s v="OG"/>
    <n v="1127217"/>
    <n v="240208.79"/>
    <n v="2019"/>
    <n v="4692655.0856028199"/>
    <x v="7"/>
    <s v="other"/>
    <b v="0"/>
    <x v="4703"/>
    <x v="0"/>
  </r>
  <r>
    <n v="54454"/>
    <s v="N"/>
    <s v="NAICS-22 Non-Cogen"/>
    <s v="WT"/>
    <s v="WND"/>
    <n v="1624748"/>
    <n v="182515"/>
    <n v="2019"/>
    <n v="8901997.096129084"/>
    <x v="9"/>
    <s v="wind"/>
    <b v="1"/>
    <x v="4704"/>
    <x v="0"/>
  </r>
  <r>
    <n v="54457"/>
    <s v="N"/>
    <s v="Commercial NAICS Non-Cogen"/>
    <s v="IC"/>
    <s v="DFO"/>
    <n v="0"/>
    <n v="0"/>
    <n v="2019"/>
    <s v=""/>
    <x v="4"/>
    <s v="heavy or residual fuel oil"/>
    <b v="0"/>
    <x v="10"/>
    <x v="1"/>
  </r>
  <r>
    <n v="54457"/>
    <s v="N"/>
    <s v="Commercial NAICS Non-Cogen"/>
    <s v="IC"/>
    <s v="NG"/>
    <n v="0"/>
    <n v="0"/>
    <n v="2019"/>
    <s v=""/>
    <x v="3"/>
    <s v="natural gas"/>
    <b v="0"/>
    <x v="30"/>
    <x v="1"/>
  </r>
  <r>
    <n v="54462"/>
    <s v="N"/>
    <s v="Industrial NAICS Non-Cogen"/>
    <s v="HY"/>
    <s v="WAT"/>
    <n v="17769"/>
    <n v="1996"/>
    <n v="2019"/>
    <n v="8902304.6092184372"/>
    <x v="0"/>
    <s v="hydro"/>
    <b v="0"/>
    <x v="4705"/>
    <x v="1"/>
  </r>
  <r>
    <n v="54464"/>
    <s v="Y"/>
    <s v="Industrial NAICS Cogen"/>
    <s v="ST"/>
    <s v="BIT"/>
    <n v="0"/>
    <n v="0"/>
    <n v="2019"/>
    <s v=""/>
    <x v="2"/>
    <s v="hard coal"/>
    <b v="0"/>
    <x v="5"/>
    <x v="1"/>
  </r>
  <r>
    <n v="54464"/>
    <s v="Y"/>
    <s v="Industrial NAICS Cogen"/>
    <s v="ST"/>
    <s v="BLQ"/>
    <n v="1235861"/>
    <n v="253046.95"/>
    <n v="2019"/>
    <n v="4883919.7627159702"/>
    <x v="8"/>
    <s v="biomass"/>
    <b v="0"/>
    <x v="4706"/>
    <x v="0"/>
  </r>
  <r>
    <n v="54464"/>
    <s v="Y"/>
    <s v="Industrial NAICS Cogen"/>
    <s v="ST"/>
    <s v="DFO"/>
    <n v="0"/>
    <n v="0"/>
    <n v="2019"/>
    <s v=""/>
    <x v="4"/>
    <s v="heavy or residual fuel oil"/>
    <b v="0"/>
    <x v="10"/>
    <x v="1"/>
  </r>
  <r>
    <n v="54464"/>
    <s v="Y"/>
    <s v="Industrial NAICS Cogen"/>
    <s v="ST"/>
    <s v="NG"/>
    <n v="76749"/>
    <n v="15714.727999999999"/>
    <n v="2019"/>
    <n v="4883889.8134285249"/>
    <x v="3"/>
    <s v="natural gas"/>
    <b v="0"/>
    <x v="4707"/>
    <x v="0"/>
  </r>
  <r>
    <n v="54464"/>
    <s v="Y"/>
    <s v="Industrial NAICS Cogen"/>
    <s v="ST"/>
    <s v="RFO"/>
    <n v="0"/>
    <n v="0"/>
    <n v="2019"/>
    <s v=""/>
    <x v="4"/>
    <s v="heavy or residual fuel oil"/>
    <b v="0"/>
    <x v="10"/>
    <x v="1"/>
  </r>
  <r>
    <n v="54464"/>
    <s v="Y"/>
    <s v="Industrial NAICS Cogen"/>
    <s v="ST"/>
    <s v="SLW"/>
    <n v="28249"/>
    <n v="5784.2240000000002"/>
    <n v="2019"/>
    <n v="4883801.1805905169"/>
    <x v="8"/>
    <s v="biomass"/>
    <b v="0"/>
    <x v="4708"/>
    <x v="0"/>
  </r>
  <r>
    <n v="54464"/>
    <s v="Y"/>
    <s v="Industrial NAICS Cogen"/>
    <s v="ST"/>
    <s v="WDS"/>
    <n v="998979"/>
    <n v="204544.11"/>
    <n v="2019"/>
    <n v="4883929.4370294996"/>
    <x v="8"/>
    <s v="biomass"/>
    <b v="0"/>
    <x v="4709"/>
    <x v="0"/>
  </r>
  <r>
    <n v="54464"/>
    <s v="Y"/>
    <s v="Industrial NAICS Cogen"/>
    <s v="ST"/>
    <s v="WO"/>
    <n v="7055"/>
    <n v="1444.7760000000001"/>
    <n v="2019"/>
    <n v="4883109.9076950327"/>
    <x v="13"/>
    <s v="crude oil"/>
    <b v="0"/>
    <x v="4710"/>
    <x v="0"/>
  </r>
  <r>
    <n v="54466"/>
    <s v="Y"/>
    <s v="NAICS-22 Cogen"/>
    <s v="CS"/>
    <s v="NG"/>
    <n v="7806362"/>
    <n v="1014108"/>
    <n v="2019"/>
    <n v="7697761.9740698226"/>
    <x v="1"/>
    <s v="natural gas"/>
    <b v="0"/>
    <x v="4711"/>
    <x v="0"/>
  </r>
  <r>
    <n v="54472"/>
    <s v="Y"/>
    <s v="Industrial NAICS Cogen"/>
    <s v="ST"/>
    <s v="NG"/>
    <n v="21336"/>
    <n v="5216.4179999999997"/>
    <n v="2019"/>
    <n v="4090163.0199113647"/>
    <x v="3"/>
    <s v="natural gas"/>
    <b v="0"/>
    <x v="4712"/>
    <x v="0"/>
  </r>
  <r>
    <n v="54472"/>
    <s v="Y"/>
    <s v="Industrial NAICS Cogen"/>
    <s v="ST"/>
    <s v="OTH"/>
    <n v="308756"/>
    <n v="75487.581999999995"/>
    <n v="2019"/>
    <n v="4090156.1795952083"/>
    <x v="7"/>
    <s v="other"/>
    <b v="0"/>
    <x v="4713"/>
    <x v="0"/>
  </r>
  <r>
    <n v="54476"/>
    <s v="Y"/>
    <s v="Electric Utility"/>
    <s v="CA"/>
    <s v="NG"/>
    <n v="0"/>
    <n v="152444"/>
    <n v="2019"/>
    <n v="0"/>
    <x v="1"/>
    <s v="natural gas"/>
    <b v="1"/>
    <x v="91"/>
    <x v="0"/>
  </r>
  <r>
    <n v="54476"/>
    <s v="Y"/>
    <s v="Electric Utility"/>
    <s v="CT"/>
    <s v="NG"/>
    <n v="4042487"/>
    <n v="331173"/>
    <n v="2019"/>
    <n v="12206571.791782541"/>
    <x v="1"/>
    <s v="natural gas"/>
    <b v="1"/>
    <x v="4714"/>
    <x v="0"/>
  </r>
  <r>
    <n v="54477"/>
    <s v="Y"/>
    <s v="Industrial NAICS Cogen"/>
    <s v="IC"/>
    <s v="NG"/>
    <n v="704"/>
    <n v="138"/>
    <n v="2019"/>
    <n v="5101449.2753623184"/>
    <x v="3"/>
    <s v="natural gas"/>
    <b v="0"/>
    <x v="4715"/>
    <x v="0"/>
  </r>
  <r>
    <n v="54512"/>
    <s v="Y"/>
    <s v="Industrial NAICS Cogen"/>
    <s v="ST"/>
    <s v="NG"/>
    <n v="203778"/>
    <n v="43449.21"/>
    <n v="2019"/>
    <n v="4690027.7358322507"/>
    <x v="3"/>
    <s v="natural gas"/>
    <b v="0"/>
    <x v="4716"/>
    <x v="0"/>
  </r>
  <r>
    <n v="54513"/>
    <s v="N"/>
    <s v="Industrial NAICS Non-Cogen"/>
    <s v="IC"/>
    <s v="NG"/>
    <n v="84"/>
    <n v="8"/>
    <n v="2019"/>
    <n v="10500000"/>
    <x v="3"/>
    <s v="natural gas"/>
    <b v="0"/>
    <x v="4717"/>
    <x v="0"/>
  </r>
  <r>
    <n v="54514"/>
    <s v="N"/>
    <s v="NAICS-22 Non-Cogen"/>
    <s v="HY"/>
    <s v="WAT"/>
    <n v="13219"/>
    <n v="1485"/>
    <n v="2019"/>
    <n v="8901683.5016835015"/>
    <x v="0"/>
    <s v="hydro"/>
    <b v="1"/>
    <x v="4718"/>
    <x v="0"/>
  </r>
  <r>
    <n v="54515"/>
    <s v="Y"/>
    <s v="Commercial NAICS Cogen"/>
    <s v="IC"/>
    <s v="DFO"/>
    <n v="140"/>
    <n v="33"/>
    <n v="2019"/>
    <n v="4242424.2424242422"/>
    <x v="4"/>
    <s v="heavy or residual fuel oil"/>
    <b v="0"/>
    <x v="4719"/>
    <x v="0"/>
  </r>
  <r>
    <n v="54517"/>
    <s v="N"/>
    <s v="Industrial NAICS Non-Cogen"/>
    <s v="ST"/>
    <s v="DFO"/>
    <n v="12"/>
    <n v="0.29099999999999998"/>
    <n v="2019"/>
    <n v="41237113.402061857"/>
    <x v="4"/>
    <s v="heavy or residual fuel oil"/>
    <b v="0"/>
    <x v="4720"/>
    <x v="1"/>
  </r>
  <r>
    <n v="54517"/>
    <s v="N"/>
    <s v="Industrial NAICS Non-Cogen"/>
    <s v="ST"/>
    <s v="WDS"/>
    <n v="1340442"/>
    <n v="33669.709000000003"/>
    <n v="2019"/>
    <n v="39811511.290459916"/>
    <x v="8"/>
    <s v="biomass"/>
    <b v="0"/>
    <x v="4721"/>
    <x v="1"/>
  </r>
  <r>
    <n v="54518"/>
    <s v="Y"/>
    <s v="Industrial NAICS Cogen"/>
    <s v="GT"/>
    <s v="NG"/>
    <n v="1718084"/>
    <n v="285264"/>
    <n v="2019"/>
    <n v="6022785.9105950976"/>
    <x v="3"/>
    <s v="natural gas"/>
    <b v="0"/>
    <x v="4722"/>
    <x v="0"/>
  </r>
  <r>
    <n v="54518"/>
    <s v="Y"/>
    <s v="Industrial NAICS Cogen"/>
    <s v="ST"/>
    <s v="NG"/>
    <n v="595954"/>
    <n v="87383"/>
    <n v="2019"/>
    <n v="6820022.2011146331"/>
    <x v="3"/>
    <s v="natural gas"/>
    <b v="0"/>
    <x v="4723"/>
    <x v="0"/>
  </r>
  <r>
    <n v="54520"/>
    <s v="Y"/>
    <s v="Commercial NAICS Cogen"/>
    <s v="GT"/>
    <s v="LFG"/>
    <n v="94186"/>
    <n v="8299.6980000000003"/>
    <n v="2019"/>
    <n v="11348123.751008771"/>
    <x v="8"/>
    <s v="biomass"/>
    <b v="0"/>
    <x v="4724"/>
    <x v="0"/>
  </r>
  <r>
    <n v="54520"/>
    <s v="Y"/>
    <s v="Commercial NAICS Cogen"/>
    <s v="GT"/>
    <s v="NG"/>
    <n v="273288"/>
    <n v="24045.171999999999"/>
    <n v="2019"/>
    <n v="11365608.031416869"/>
    <x v="3"/>
    <s v="natural gas"/>
    <b v="0"/>
    <x v="4725"/>
    <x v="0"/>
  </r>
  <r>
    <n v="54520"/>
    <s v="Y"/>
    <s v="Commercial NAICS Cogen"/>
    <s v="GT"/>
    <s v="OBG"/>
    <n v="31884"/>
    <n v="2806.13"/>
    <n v="2019"/>
    <n v="11362267.606988985"/>
    <x v="8"/>
    <s v="biomass"/>
    <b v="0"/>
    <x v="4726"/>
    <x v="0"/>
  </r>
  <r>
    <n v="54520"/>
    <s v="Y"/>
    <s v="Commercial NAICS Cogen"/>
    <s v="IC"/>
    <s v="NG"/>
    <n v="0"/>
    <n v="0"/>
    <n v="2019"/>
    <s v=""/>
    <x v="3"/>
    <s v="natural gas"/>
    <b v="0"/>
    <x v="30"/>
    <x v="1"/>
  </r>
  <r>
    <n v="54523"/>
    <s v="N"/>
    <s v="Industrial NAICS Non-Cogen"/>
    <s v="IC"/>
    <s v="NG"/>
    <n v="19509"/>
    <n v="1580"/>
    <n v="2019"/>
    <n v="12347468.354430379"/>
    <x v="3"/>
    <s v="natural gas"/>
    <b v="0"/>
    <x v="4727"/>
    <x v="0"/>
  </r>
  <r>
    <n v="54524"/>
    <s v="N"/>
    <s v="NAICS-22 Non-Cogen"/>
    <s v="HY"/>
    <s v="WAT"/>
    <n v="333132"/>
    <n v="37422"/>
    <n v="2019"/>
    <n v="8902036.2353695687"/>
    <x v="0"/>
    <s v="hydro"/>
    <b v="1"/>
    <x v="4728"/>
    <x v="0"/>
  </r>
  <r>
    <n v="54525"/>
    <s v="N"/>
    <s v="Commercial NAICS Non-Cogen"/>
    <s v="HY"/>
    <s v="WAT"/>
    <n v="9925"/>
    <n v="1115"/>
    <n v="2019"/>
    <n v="8901345.2914798204"/>
    <x v="0"/>
    <s v="hydro"/>
    <b v="0"/>
    <x v="4729"/>
    <x v="0"/>
  </r>
  <r>
    <n v="54526"/>
    <s v="Y"/>
    <s v="NAICS-22 Cogen"/>
    <s v="ST"/>
    <s v="WDS"/>
    <n v="0"/>
    <n v="0"/>
    <n v="2019"/>
    <s v=""/>
    <x v="8"/>
    <s v="biomass"/>
    <b v="0"/>
    <x v="67"/>
    <x v="1"/>
  </r>
  <r>
    <n v="54531"/>
    <s v="N"/>
    <s v="Industrial NAICS Non-Cogen"/>
    <s v="GT"/>
    <s v="NG"/>
    <n v="0"/>
    <n v="0"/>
    <n v="2019"/>
    <s v=""/>
    <x v="3"/>
    <s v="natural gas"/>
    <b v="0"/>
    <x v="30"/>
    <x v="1"/>
  </r>
  <r>
    <n v="54533"/>
    <s v="Y"/>
    <s v="Industrial NAICS Cogen"/>
    <s v="ST"/>
    <s v="BIT"/>
    <n v="0"/>
    <n v="0"/>
    <n v="2019"/>
    <s v=""/>
    <x v="2"/>
    <s v="hard coal"/>
    <b v="0"/>
    <x v="5"/>
    <x v="1"/>
  </r>
  <r>
    <n v="54533"/>
    <s v="Y"/>
    <s v="Industrial NAICS Cogen"/>
    <s v="ST"/>
    <s v="NG"/>
    <n v="10358"/>
    <n v="2701.9090000000001"/>
    <n v="2019"/>
    <n v="3833585.809144571"/>
    <x v="3"/>
    <s v="natural gas"/>
    <b v="0"/>
    <x v="4730"/>
    <x v="0"/>
  </r>
  <r>
    <n v="54533"/>
    <s v="Y"/>
    <s v="Industrial NAICS Cogen"/>
    <s v="ST"/>
    <s v="RFO"/>
    <n v="544"/>
    <n v="141.90600000000001"/>
    <n v="2019"/>
    <n v="3833523.6001296635"/>
    <x v="4"/>
    <s v="heavy or residual fuel oil"/>
    <b v="0"/>
    <x v="4731"/>
    <x v="0"/>
  </r>
  <r>
    <n v="54533"/>
    <s v="Y"/>
    <s v="Industrial NAICS Cogen"/>
    <s v="ST"/>
    <s v="SUB"/>
    <n v="64559"/>
    <n v="16840.185000000001"/>
    <n v="2019"/>
    <n v="3833627.7184603373"/>
    <x v="2"/>
    <s v="hard coal"/>
    <b v="0"/>
    <x v="4732"/>
    <x v="0"/>
  </r>
  <r>
    <n v="54537"/>
    <s v="Y"/>
    <s v="Electric Utility"/>
    <s v="CA"/>
    <s v="DFO"/>
    <n v="0"/>
    <n v="25.678999999999998"/>
    <n v="2019"/>
    <n v="0"/>
    <x v="4"/>
    <s v="heavy or residual fuel oil"/>
    <b v="1"/>
    <x v="283"/>
    <x v="0"/>
  </r>
  <r>
    <n v="54537"/>
    <s v="Y"/>
    <s v="Electric Utility"/>
    <s v="CA"/>
    <s v="NG"/>
    <n v="285463"/>
    <n v="350544.32"/>
    <n v="2019"/>
    <n v="814342.10658441135"/>
    <x v="1"/>
    <s v="natural gas"/>
    <b v="1"/>
    <x v="4733"/>
    <x v="0"/>
  </r>
  <r>
    <n v="54537"/>
    <s v="Y"/>
    <s v="Electric Utility"/>
    <s v="CT"/>
    <s v="DFO"/>
    <n v="598"/>
    <n v="53.36"/>
    <n v="2019"/>
    <n v="11206896.55172414"/>
    <x v="4"/>
    <s v="heavy or residual fuel oil"/>
    <b v="1"/>
    <x v="4734"/>
    <x v="0"/>
  </r>
  <r>
    <n v="54537"/>
    <s v="Y"/>
    <s v="Electric Utility"/>
    <s v="CT"/>
    <s v="NG"/>
    <n v="7624756"/>
    <n v="697180.64"/>
    <n v="2019"/>
    <n v="10936557.27445329"/>
    <x v="1"/>
    <s v="natural gas"/>
    <b v="1"/>
    <x v="4735"/>
    <x v="0"/>
  </r>
  <r>
    <n v="54539"/>
    <s v="N"/>
    <s v="NAICS-22 Non-Cogen"/>
    <s v="IC"/>
    <s v="LFG"/>
    <n v="159159"/>
    <n v="13258"/>
    <n v="2019"/>
    <n v="12004751.847940866"/>
    <x v="8"/>
    <s v="biomass"/>
    <b v="1"/>
    <x v="4736"/>
    <x v="0"/>
  </r>
  <r>
    <n v="54540"/>
    <s v="N"/>
    <s v="Industrial NAICS Non-Cogen"/>
    <s v="IC"/>
    <s v="NG"/>
    <n v="100584"/>
    <n v="4978.3999999999996"/>
    <n v="2019"/>
    <n v="20204081.632653061"/>
    <x v="3"/>
    <s v="natural gas"/>
    <b v="0"/>
    <x v="4737"/>
    <x v="0"/>
  </r>
  <r>
    <n v="54547"/>
    <s v="Y"/>
    <s v="NAICS-22 Cogen"/>
    <s v="CA"/>
    <s v="NG"/>
    <n v="1146909"/>
    <n v="1734160.2"/>
    <n v="2019"/>
    <n v="661362.77375066048"/>
    <x v="1"/>
    <s v="natural gas"/>
    <b v="0"/>
    <x v="4738"/>
    <x v="0"/>
  </r>
  <r>
    <n v="54547"/>
    <s v="Y"/>
    <s v="NAICS-22 Cogen"/>
    <s v="CT"/>
    <s v="NG"/>
    <n v="31100770"/>
    <n v="3045908.6"/>
    <n v="2019"/>
    <n v="10210670.799511187"/>
    <x v="1"/>
    <s v="natural gas"/>
    <b v="0"/>
    <x v="4739"/>
    <x v="0"/>
  </r>
  <r>
    <n v="54548"/>
    <s v="N"/>
    <s v="NAICS-22 Non-Cogen"/>
    <s v="HY"/>
    <s v="WAT"/>
    <n v="8805"/>
    <n v="989"/>
    <n v="2019"/>
    <n v="8902932.2548028305"/>
    <x v="0"/>
    <s v="hydro"/>
    <b v="1"/>
    <x v="4740"/>
    <x v="1"/>
  </r>
  <r>
    <n v="54549"/>
    <s v="N"/>
    <s v="NAICS-22 Non-Cogen"/>
    <s v="IC"/>
    <s v="LFG"/>
    <n v="673372"/>
    <n v="65563"/>
    <n v="2019"/>
    <n v="10270609.947683906"/>
    <x v="8"/>
    <s v="biomass"/>
    <b v="1"/>
    <x v="4741"/>
    <x v="0"/>
  </r>
  <r>
    <n v="54550"/>
    <s v="Y"/>
    <s v="Industrial NAICS Cogen"/>
    <s v="CA"/>
    <s v="NG"/>
    <n v="0"/>
    <n v="930"/>
    <n v="2019"/>
    <n v="0"/>
    <x v="1"/>
    <s v="natural gas"/>
    <b v="0"/>
    <x v="91"/>
    <x v="0"/>
  </r>
  <r>
    <n v="54550"/>
    <s v="Y"/>
    <s v="Industrial NAICS Cogen"/>
    <s v="CT"/>
    <s v="NG"/>
    <n v="337732"/>
    <n v="71821"/>
    <n v="2019"/>
    <n v="4702412.9432895668"/>
    <x v="1"/>
    <s v="natural gas"/>
    <b v="0"/>
    <x v="4742"/>
    <x v="0"/>
  </r>
  <r>
    <n v="54554"/>
    <s v="N"/>
    <s v="Electric Utility"/>
    <s v="HY"/>
    <s v="WAT"/>
    <n v="142966"/>
    <n v="16060"/>
    <n v="2019"/>
    <n v="8901992.5280199237"/>
    <x v="0"/>
    <s v="hydro"/>
    <b v="1"/>
    <x v="4743"/>
    <x v="0"/>
  </r>
  <r>
    <n v="54555"/>
    <s v="N"/>
    <s v="Electric Utility"/>
    <s v="HY"/>
    <s v="WAT"/>
    <n v="8079963"/>
    <n v="907657"/>
    <n v="2019"/>
    <n v="8902000.4252707791"/>
    <x v="0"/>
    <s v="hydro"/>
    <b v="1"/>
    <x v="4744"/>
    <x v="0"/>
  </r>
  <r>
    <n v="54556"/>
    <s v="Y"/>
    <s v="Industrial NAICS Cogen"/>
    <s v="GT"/>
    <s v="NG"/>
    <n v="0"/>
    <n v="0"/>
    <n v="2019"/>
    <s v=""/>
    <x v="3"/>
    <s v="natural gas"/>
    <b v="0"/>
    <x v="30"/>
    <x v="1"/>
  </r>
  <r>
    <n v="54556"/>
    <s v="Y"/>
    <s v="Industrial NAICS Cogen"/>
    <s v="ST"/>
    <s v="BIT"/>
    <n v="1815833"/>
    <n v="159657.15"/>
    <n v="2019"/>
    <n v="11373327.157599896"/>
    <x v="2"/>
    <s v="hard coal"/>
    <b v="0"/>
    <x v="4745"/>
    <x v="0"/>
  </r>
  <r>
    <n v="54556"/>
    <s v="Y"/>
    <s v="Industrial NAICS Cogen"/>
    <s v="ST"/>
    <s v="NG"/>
    <n v="933693"/>
    <n v="82094.853000000003"/>
    <n v="2019"/>
    <n v="11373343.953731179"/>
    <x v="3"/>
    <s v="natural gas"/>
    <b v="0"/>
    <x v="4746"/>
    <x v="0"/>
  </r>
  <r>
    <n v="54558"/>
    <s v="N"/>
    <s v="NAICS-22 Non-Cogen"/>
    <s v="HY"/>
    <s v="WAT"/>
    <n v="201497"/>
    <n v="22635"/>
    <n v="2019"/>
    <n v="8902010.1612546947"/>
    <x v="0"/>
    <s v="hydro"/>
    <b v="1"/>
    <x v="4747"/>
    <x v="0"/>
  </r>
  <r>
    <n v="54562"/>
    <s v="Y"/>
    <s v="Industrial NAICS Cogen"/>
    <s v="ST"/>
    <s v="BLQ"/>
    <n v="809405"/>
    <n v="142333.92000000001"/>
    <n v="2019"/>
    <n v="5686662.7434978252"/>
    <x v="8"/>
    <s v="biomass"/>
    <b v="0"/>
    <x v="4748"/>
    <x v="0"/>
  </r>
  <r>
    <n v="54562"/>
    <s v="Y"/>
    <s v="Industrial NAICS Cogen"/>
    <s v="ST"/>
    <s v="NG"/>
    <n v="187001"/>
    <n v="32883.843000000001"/>
    <n v="2019"/>
    <n v="5686713.6848938242"/>
    <x v="3"/>
    <s v="natural gas"/>
    <b v="0"/>
    <x v="4749"/>
    <x v="0"/>
  </r>
  <r>
    <n v="54562"/>
    <s v="Y"/>
    <s v="Industrial NAICS Cogen"/>
    <s v="ST"/>
    <s v="WDS"/>
    <n v="260389"/>
    <n v="45789.24"/>
    <n v="2019"/>
    <n v="5686685.3435435928"/>
    <x v="8"/>
    <s v="biomass"/>
    <b v="0"/>
    <x v="4750"/>
    <x v="0"/>
  </r>
  <r>
    <n v="54566"/>
    <s v="N"/>
    <s v="Industrial NAICS Non-Cogen"/>
    <s v="IC"/>
    <s v="DFO"/>
    <n v="0"/>
    <n v="0"/>
    <n v="2019"/>
    <s v=""/>
    <x v="4"/>
    <s v="heavy or residual fuel oil"/>
    <b v="0"/>
    <x v="10"/>
    <x v="1"/>
  </r>
  <r>
    <n v="54567"/>
    <s v="N"/>
    <s v="NAICS-22 Non-Cogen"/>
    <s v="IC"/>
    <s v="LFG"/>
    <n v="261838"/>
    <n v="18770"/>
    <n v="2019"/>
    <n v="13949813.532232286"/>
    <x v="8"/>
    <s v="biomass"/>
    <b v="1"/>
    <x v="4751"/>
    <x v="0"/>
  </r>
  <r>
    <n v="54569"/>
    <s v="Y"/>
    <s v="Commercial NAICS Cogen"/>
    <s v="IC"/>
    <s v="DFO"/>
    <n v="1469"/>
    <n v="278.61500000000001"/>
    <n v="2019"/>
    <n v="5272508.6589020696"/>
    <x v="4"/>
    <s v="heavy or residual fuel oil"/>
    <b v="0"/>
    <x v="4752"/>
    <x v="0"/>
  </r>
  <r>
    <n v="54569"/>
    <s v="Y"/>
    <s v="Commercial NAICS Cogen"/>
    <s v="IC"/>
    <s v="NG"/>
    <n v="2244"/>
    <n v="425.39299999999997"/>
    <n v="2019"/>
    <n v="5275122.0635976614"/>
    <x v="3"/>
    <s v="natural gas"/>
    <b v="0"/>
    <x v="4753"/>
    <x v="0"/>
  </r>
  <r>
    <n v="54569"/>
    <s v="Y"/>
    <s v="Commercial NAICS Cogen"/>
    <s v="IC"/>
    <s v="OBG"/>
    <n v="32950"/>
    <n v="6244.9920000000002"/>
    <n v="2019"/>
    <n v="5276227.7357601095"/>
    <x v="8"/>
    <s v="biomass"/>
    <b v="0"/>
    <x v="4754"/>
    <x v="0"/>
  </r>
  <r>
    <n v="54569"/>
    <s v="Y"/>
    <s v="Commercial NAICS Cogen"/>
    <s v="PV"/>
    <s v="SUN"/>
    <n v="811"/>
    <n v="91"/>
    <n v="2019"/>
    <n v="8912087.9120879117"/>
    <x v="11"/>
    <s v="solar"/>
    <b v="0"/>
    <x v="4755"/>
    <x v="1"/>
  </r>
  <r>
    <n v="54572"/>
    <s v="N"/>
    <s v="NAICS-22 Non-Cogen"/>
    <s v="HY"/>
    <s v="WAT"/>
    <n v="29777"/>
    <n v="3345"/>
    <n v="2019"/>
    <n v="8901943.1988041848"/>
    <x v="0"/>
    <s v="hydro"/>
    <b v="1"/>
    <x v="4756"/>
    <x v="0"/>
  </r>
  <r>
    <n v="54573"/>
    <s v="N"/>
    <s v="NAICS-22 Non-Cogen"/>
    <s v="HY"/>
    <s v="WAT"/>
    <n v="52041"/>
    <n v="5846"/>
    <n v="2019"/>
    <n v="8901984.2627437562"/>
    <x v="0"/>
    <s v="hydro"/>
    <b v="1"/>
    <x v="4757"/>
    <x v="0"/>
  </r>
  <r>
    <n v="54574"/>
    <s v="N"/>
    <s v="NAICS-22 Non-Cogen"/>
    <s v="CA"/>
    <s v="NG"/>
    <n v="34326"/>
    <n v="26886"/>
    <n v="2019"/>
    <n v="1276723.9455478687"/>
    <x v="1"/>
    <s v="natural gas"/>
    <b v="1"/>
    <x v="4758"/>
    <x v="0"/>
  </r>
  <r>
    <n v="54574"/>
    <s v="N"/>
    <s v="NAICS-22 Non-Cogen"/>
    <s v="CT"/>
    <s v="NG"/>
    <n v="610021"/>
    <n v="54303"/>
    <n v="2019"/>
    <n v="11233651.9161004"/>
    <x v="1"/>
    <s v="natural gas"/>
    <b v="1"/>
    <x v="4759"/>
    <x v="0"/>
  </r>
  <r>
    <n v="54580"/>
    <s v="N"/>
    <s v="NAICS-22 Non-Cogen"/>
    <s v="HY"/>
    <s v="WAT"/>
    <n v="3653737"/>
    <n v="410440"/>
    <n v="2019"/>
    <n v="8902000.2923691645"/>
    <x v="0"/>
    <s v="hydro"/>
    <b v="1"/>
    <x v="4760"/>
    <x v="0"/>
  </r>
  <r>
    <n v="54586"/>
    <s v="N"/>
    <s v="NAICS-22 Non-Cogen"/>
    <s v="CA"/>
    <s v="DFO"/>
    <n v="0"/>
    <n v="66.132999999999996"/>
    <n v="2019"/>
    <n v="0"/>
    <x v="4"/>
    <s v="heavy or residual fuel oil"/>
    <b v="1"/>
    <x v="283"/>
    <x v="0"/>
  </r>
  <r>
    <n v="54586"/>
    <s v="N"/>
    <s v="NAICS-22 Non-Cogen"/>
    <s v="CA"/>
    <s v="NG"/>
    <n v="8617"/>
    <n v="2192.8670000000002"/>
    <n v="2019"/>
    <n v="3929558.8834160939"/>
    <x v="1"/>
    <s v="natural gas"/>
    <b v="1"/>
    <x v="4761"/>
    <x v="0"/>
  </r>
  <r>
    <n v="54586"/>
    <s v="N"/>
    <s v="NAICS-22 Non-Cogen"/>
    <s v="CT"/>
    <s v="DFO"/>
    <n v="3375"/>
    <n v="326.05399999999997"/>
    <n v="2019"/>
    <n v="10351046.145730462"/>
    <x v="4"/>
    <s v="heavy or residual fuel oil"/>
    <b v="1"/>
    <x v="4762"/>
    <x v="0"/>
  </r>
  <r>
    <n v="54586"/>
    <s v="N"/>
    <s v="NAICS-22 Non-Cogen"/>
    <s v="CT"/>
    <s v="NG"/>
    <n v="106987"/>
    <n v="10695.946"/>
    <n v="2019"/>
    <n v="10002574.807314847"/>
    <x v="1"/>
    <s v="natural gas"/>
    <b v="1"/>
    <x v="4763"/>
    <x v="0"/>
  </r>
  <r>
    <n v="54592"/>
    <s v="N"/>
    <s v="NAICS-22 Non-Cogen"/>
    <s v="CA"/>
    <s v="DFO"/>
    <n v="0"/>
    <n v="0"/>
    <n v="2019"/>
    <s v=""/>
    <x v="4"/>
    <s v="heavy or residual fuel oil"/>
    <b v="1"/>
    <x v="10"/>
    <x v="1"/>
  </r>
  <r>
    <n v="54592"/>
    <s v="N"/>
    <s v="NAICS-22 Non-Cogen"/>
    <s v="CA"/>
    <s v="NG"/>
    <n v="2297"/>
    <n v="556"/>
    <n v="2019"/>
    <n v="4131294.9640287771"/>
    <x v="1"/>
    <s v="natural gas"/>
    <b v="1"/>
    <x v="4764"/>
    <x v="0"/>
  </r>
  <r>
    <n v="54592"/>
    <s v="N"/>
    <s v="NAICS-22 Non-Cogen"/>
    <s v="CA"/>
    <s v="OBL"/>
    <n v="0"/>
    <n v="0"/>
    <n v="2019"/>
    <s v=""/>
    <x v="8"/>
    <s v="biomass"/>
    <b v="1"/>
    <x v="67"/>
    <x v="1"/>
  </r>
  <r>
    <n v="54592"/>
    <s v="N"/>
    <s v="NAICS-22 Non-Cogen"/>
    <s v="CT"/>
    <s v="DFO"/>
    <n v="0"/>
    <n v="0"/>
    <n v="2019"/>
    <s v=""/>
    <x v="4"/>
    <s v="heavy or residual fuel oil"/>
    <b v="1"/>
    <x v="10"/>
    <x v="1"/>
  </r>
  <r>
    <n v="54592"/>
    <s v="N"/>
    <s v="NAICS-22 Non-Cogen"/>
    <s v="CT"/>
    <s v="NG"/>
    <n v="11194"/>
    <n v="925"/>
    <n v="2019"/>
    <n v="12101621.621621622"/>
    <x v="1"/>
    <s v="natural gas"/>
    <b v="1"/>
    <x v="4765"/>
    <x v="0"/>
  </r>
  <r>
    <n v="54592"/>
    <s v="N"/>
    <s v="NAICS-22 Non-Cogen"/>
    <s v="CT"/>
    <s v="OBL"/>
    <n v="0"/>
    <n v="0"/>
    <n v="2019"/>
    <s v=""/>
    <x v="8"/>
    <s v="biomass"/>
    <b v="1"/>
    <x v="67"/>
    <x v="1"/>
  </r>
  <r>
    <n v="54592"/>
    <s v="N"/>
    <s v="NAICS-22 Non-Cogen"/>
    <s v="IC"/>
    <s v="DFO"/>
    <n v="0"/>
    <n v="0"/>
    <n v="2019"/>
    <s v=""/>
    <x v="4"/>
    <s v="heavy or residual fuel oil"/>
    <b v="1"/>
    <x v="10"/>
    <x v="1"/>
  </r>
  <r>
    <n v="54594"/>
    <s v="N"/>
    <s v="Commercial NAICS Non-Cogen"/>
    <s v="IC"/>
    <s v="DFO"/>
    <n v="172"/>
    <n v="9.5660000000000007"/>
    <n v="2019"/>
    <n v="17980347.062513065"/>
    <x v="4"/>
    <s v="heavy or residual fuel oil"/>
    <b v="0"/>
    <x v="4766"/>
    <x v="0"/>
  </r>
  <r>
    <n v="54594"/>
    <s v="N"/>
    <s v="Commercial NAICS Non-Cogen"/>
    <s v="IC"/>
    <s v="NG"/>
    <n v="183"/>
    <n v="10.433999999999999"/>
    <n v="2019"/>
    <n v="17538815.411155839"/>
    <x v="3"/>
    <s v="natural gas"/>
    <b v="0"/>
    <x v="4767"/>
    <x v="0"/>
  </r>
  <r>
    <n v="54604"/>
    <s v="Y"/>
    <s v="Commercial NAICS Cogen"/>
    <s v="GT"/>
    <s v="DFO"/>
    <n v="0"/>
    <n v="0"/>
    <n v="2019"/>
    <s v=""/>
    <x v="4"/>
    <s v="heavy or residual fuel oil"/>
    <b v="0"/>
    <x v="10"/>
    <x v="1"/>
  </r>
  <r>
    <n v="54604"/>
    <s v="Y"/>
    <s v="Commercial NAICS Cogen"/>
    <s v="GT"/>
    <s v="NG"/>
    <n v="103272"/>
    <n v="23608"/>
    <n v="2019"/>
    <n v="4374449.3392070485"/>
    <x v="3"/>
    <s v="natural gas"/>
    <b v="0"/>
    <x v="4768"/>
    <x v="0"/>
  </r>
  <r>
    <n v="54604"/>
    <s v="Y"/>
    <s v="Commercial NAICS Cogen"/>
    <s v="IC"/>
    <s v="DFO"/>
    <n v="826"/>
    <n v="193.52"/>
    <n v="2019"/>
    <n v="4268292.682926829"/>
    <x v="4"/>
    <s v="heavy or residual fuel oil"/>
    <b v="0"/>
    <x v="4769"/>
    <x v="0"/>
  </r>
  <r>
    <n v="54605"/>
    <s v="Y"/>
    <s v="Industrial NAICS Cogen"/>
    <s v="GT"/>
    <s v="DFO"/>
    <n v="1165"/>
    <n v="245.85400000000001"/>
    <n v="2019"/>
    <n v="4738584.6884736465"/>
    <x v="4"/>
    <s v="heavy or residual fuel oil"/>
    <b v="0"/>
    <x v="4770"/>
    <x v="0"/>
  </r>
  <r>
    <n v="54605"/>
    <s v="Y"/>
    <s v="Industrial NAICS Cogen"/>
    <s v="GT"/>
    <s v="JF"/>
    <n v="0"/>
    <n v="0"/>
    <n v="2019"/>
    <s v=""/>
    <x v="10"/>
    <s v="petroleum"/>
    <b v="0"/>
    <x v="107"/>
    <x v="1"/>
  </r>
  <r>
    <n v="54605"/>
    <s v="Y"/>
    <s v="Industrial NAICS Cogen"/>
    <s v="GT"/>
    <s v="NG"/>
    <n v="484395"/>
    <n v="99263.145999999993"/>
    <n v="2019"/>
    <n v="4879907.7957895873"/>
    <x v="3"/>
    <s v="natural gas"/>
    <b v="0"/>
    <x v="4771"/>
    <x v="0"/>
  </r>
  <r>
    <n v="54607"/>
    <s v="Y"/>
    <s v="Commercial NAICS Cogen"/>
    <s v="IC"/>
    <s v="DFO"/>
    <n v="0"/>
    <n v="0"/>
    <n v="2019"/>
    <s v=""/>
    <x v="4"/>
    <s v="heavy or residual fuel oil"/>
    <b v="0"/>
    <x v="10"/>
    <x v="1"/>
  </r>
  <r>
    <n v="54607"/>
    <s v="Y"/>
    <s v="Commercial NAICS Cogen"/>
    <s v="IC"/>
    <s v="NG"/>
    <n v="0"/>
    <n v="0"/>
    <n v="2019"/>
    <s v=""/>
    <x v="3"/>
    <s v="natural gas"/>
    <b v="0"/>
    <x v="30"/>
    <x v="1"/>
  </r>
  <r>
    <n v="54618"/>
    <s v="Y"/>
    <s v="Industrial NAICS Cogen"/>
    <s v="ST"/>
    <s v="BIT"/>
    <n v="15167"/>
    <n v="3200.1190000000001"/>
    <n v="2019"/>
    <n v="4739511.2494254122"/>
    <x v="2"/>
    <s v="hard coal"/>
    <b v="0"/>
    <x v="4772"/>
    <x v="0"/>
  </r>
  <r>
    <n v="54618"/>
    <s v="Y"/>
    <s v="Industrial NAICS Cogen"/>
    <s v="ST"/>
    <s v="NG"/>
    <n v="24524"/>
    <n v="5175.1170000000002"/>
    <n v="2019"/>
    <n v="4738830.0593010746"/>
    <x v="3"/>
    <s v="natural gas"/>
    <b v="0"/>
    <x v="4773"/>
    <x v="0"/>
  </r>
  <r>
    <n v="54618"/>
    <s v="Y"/>
    <s v="Industrial NAICS Cogen"/>
    <s v="ST"/>
    <s v="WDS"/>
    <n v="176429"/>
    <n v="37229.764000000003"/>
    <n v="2019"/>
    <n v="4738923.4054774018"/>
    <x v="8"/>
    <s v="biomass"/>
    <b v="0"/>
    <x v="4774"/>
    <x v="0"/>
  </r>
  <r>
    <n v="54620"/>
    <s v="N"/>
    <s v="NAICS-22 Non-Cogen"/>
    <s v="ST"/>
    <s v="NG"/>
    <n v="183"/>
    <n v="9.2810000000000006"/>
    <n v="2019"/>
    <n v="19717702.833746362"/>
    <x v="3"/>
    <s v="natural gas"/>
    <b v="1"/>
    <x v="4775"/>
    <x v="0"/>
  </r>
  <r>
    <n v="54620"/>
    <s v="N"/>
    <s v="NAICS-22 Non-Cogen"/>
    <s v="ST"/>
    <s v="WDS"/>
    <n v="1818827"/>
    <n v="91648.718999999997"/>
    <n v="2019"/>
    <n v="19845634.721855741"/>
    <x v="8"/>
    <s v="biomass"/>
    <b v="1"/>
    <x v="4776"/>
    <x v="1"/>
  </r>
  <r>
    <n v="54624"/>
    <s v="Y"/>
    <s v="Commercial NAICS Cogen"/>
    <s v="IC"/>
    <s v="LFG"/>
    <n v="0"/>
    <n v="0"/>
    <n v="2019"/>
    <s v=""/>
    <x v="8"/>
    <s v="biomass"/>
    <b v="0"/>
    <x v="67"/>
    <x v="1"/>
  </r>
  <r>
    <n v="54624"/>
    <s v="Y"/>
    <s v="Commercial NAICS Cogen"/>
    <s v="IC"/>
    <s v="NG"/>
    <n v="2538"/>
    <n v="416.44"/>
    <n v="2019"/>
    <n v="6094515.416386514"/>
    <x v="3"/>
    <s v="natural gas"/>
    <b v="0"/>
    <x v="4777"/>
    <x v="0"/>
  </r>
  <r>
    <n v="54624"/>
    <s v="Y"/>
    <s v="Commercial NAICS Cogen"/>
    <s v="IC"/>
    <s v="OBG"/>
    <n v="87850"/>
    <n v="14418.56"/>
    <n v="2019"/>
    <n v="6092841.4487993261"/>
    <x v="8"/>
    <s v="biomass"/>
    <b v="0"/>
    <x v="4778"/>
    <x v="0"/>
  </r>
  <r>
    <n v="54625"/>
    <s v="N"/>
    <s v="Commercial NAICS Non-Cogen"/>
    <s v="ST"/>
    <s v="DFO"/>
    <n v="63352"/>
    <n v="3334.692"/>
    <n v="2019"/>
    <n v="18997856.473701317"/>
    <x v="4"/>
    <s v="heavy or residual fuel oil"/>
    <b v="0"/>
    <x v="4779"/>
    <x v="0"/>
  </r>
  <r>
    <n v="54625"/>
    <s v="N"/>
    <s v="Commercial NAICS Non-Cogen"/>
    <s v="ST"/>
    <s v="MSB"/>
    <n v="1658099"/>
    <n v="89843.085000000006"/>
    <n v="2019"/>
    <n v="18455499.385400668"/>
    <x v="14"/>
    <s v="municipal solid waste"/>
    <b v="0"/>
    <x v="4780"/>
    <x v="0"/>
  </r>
  <r>
    <n v="54625"/>
    <s v="N"/>
    <s v="Commercial NAICS Non-Cogen"/>
    <s v="ST"/>
    <s v="MSN"/>
    <n v="2026565"/>
    <n v="109808.22"/>
    <n v="2019"/>
    <n v="18455494.497588612"/>
    <x v="14"/>
    <s v="municipal solid waste"/>
    <b v="0"/>
    <x v="4781"/>
    <x v="0"/>
  </r>
  <r>
    <n v="54626"/>
    <s v="Y"/>
    <s v="NAICS-22 Cogen"/>
    <s v="ST"/>
    <s v="BIT"/>
    <n v="0"/>
    <n v="0"/>
    <n v="2019"/>
    <s v=""/>
    <x v="2"/>
    <s v="hard coal"/>
    <b v="0"/>
    <x v="5"/>
    <x v="1"/>
  </r>
  <r>
    <n v="54626"/>
    <s v="Y"/>
    <s v="NAICS-22 Cogen"/>
    <s v="ST"/>
    <s v="NG"/>
    <n v="35476"/>
    <n v="2246.9920000000002"/>
    <n v="2019"/>
    <n v="15788218.204604199"/>
    <x v="3"/>
    <s v="natural gas"/>
    <b v="0"/>
    <x v="4782"/>
    <x v="0"/>
  </r>
  <r>
    <n v="54626"/>
    <s v="Y"/>
    <s v="NAICS-22 Cogen"/>
    <s v="ST"/>
    <s v="PC"/>
    <n v="0"/>
    <n v="0"/>
    <n v="2019"/>
    <s v=""/>
    <x v="10"/>
    <s v="petroleum"/>
    <b v="0"/>
    <x v="107"/>
    <x v="1"/>
  </r>
  <r>
    <n v="54626"/>
    <s v="Y"/>
    <s v="NAICS-22 Cogen"/>
    <s v="ST"/>
    <s v="WDS"/>
    <n v="4482743"/>
    <n v="289509.01"/>
    <n v="2019"/>
    <n v="15483949.877760282"/>
    <x v="8"/>
    <s v="biomass"/>
    <b v="0"/>
    <x v="4783"/>
    <x v="0"/>
  </r>
  <r>
    <n v="54627"/>
    <s v="Y"/>
    <s v="NAICS-22 Cogen"/>
    <s v="ST"/>
    <s v="AB"/>
    <n v="798327"/>
    <n v="71253.305999999997"/>
    <n v="2019"/>
    <n v="11204069.604854546"/>
    <x v="8"/>
    <s v="biomass"/>
    <b v="0"/>
    <x v="4784"/>
    <x v="0"/>
  </r>
  <r>
    <n v="54627"/>
    <s v="Y"/>
    <s v="NAICS-22 Cogen"/>
    <s v="ST"/>
    <s v="DFO"/>
    <n v="0"/>
    <n v="0"/>
    <n v="2019"/>
    <s v=""/>
    <x v="4"/>
    <s v="heavy or residual fuel oil"/>
    <b v="0"/>
    <x v="10"/>
    <x v="1"/>
  </r>
  <r>
    <n v="54627"/>
    <s v="Y"/>
    <s v="NAICS-22 Cogen"/>
    <s v="ST"/>
    <s v="NG"/>
    <n v="81453"/>
    <n v="7619.3419999999996"/>
    <n v="2019"/>
    <n v="10690293.203796338"/>
    <x v="3"/>
    <s v="natural gas"/>
    <b v="0"/>
    <x v="4785"/>
    <x v="0"/>
  </r>
  <r>
    <n v="54627"/>
    <s v="Y"/>
    <s v="NAICS-22 Cogen"/>
    <s v="ST"/>
    <s v="WDS"/>
    <n v="0"/>
    <n v="0"/>
    <n v="2019"/>
    <s v=""/>
    <x v="8"/>
    <s v="biomass"/>
    <b v="0"/>
    <x v="67"/>
    <x v="1"/>
  </r>
  <r>
    <n v="54628"/>
    <s v="Y"/>
    <s v="Industrial NAICS Cogen"/>
    <s v="GT"/>
    <s v="NG"/>
    <n v="247344"/>
    <n v="49730.1"/>
    <n v="2019"/>
    <n v="4973728.1847412335"/>
    <x v="3"/>
    <s v="natural gas"/>
    <b v="0"/>
    <x v="4786"/>
    <x v="0"/>
  </r>
  <r>
    <n v="54630"/>
    <s v="Y"/>
    <s v="Industrial NAICS Cogen"/>
    <s v="GT"/>
    <s v="NG"/>
    <n v="367342"/>
    <n v="20565"/>
    <n v="2019"/>
    <n v="17862484.804279115"/>
    <x v="3"/>
    <s v="natural gas"/>
    <b v="0"/>
    <x v="1897"/>
    <x v="0"/>
  </r>
  <r>
    <n v="54630"/>
    <s v="Y"/>
    <s v="Industrial NAICS Cogen"/>
    <s v="IC"/>
    <s v="DFO"/>
    <n v="447"/>
    <n v="81"/>
    <n v="2019"/>
    <n v="5518518.5185185177"/>
    <x v="4"/>
    <s v="heavy or residual fuel oil"/>
    <b v="0"/>
    <x v="4787"/>
    <x v="0"/>
  </r>
  <r>
    <n v="54634"/>
    <s v="Y"/>
    <s v="NAICS-22 Cogen"/>
    <s v="ST"/>
    <s v="DFO"/>
    <n v="40740"/>
    <n v="2642.4250000000002"/>
    <n v="2019"/>
    <n v="15417656.130259136"/>
    <x v="4"/>
    <s v="heavy or residual fuel oil"/>
    <b v="0"/>
    <x v="4788"/>
    <x v="0"/>
  </r>
  <r>
    <n v="54634"/>
    <s v="Y"/>
    <s v="NAICS-22 Cogen"/>
    <s v="ST"/>
    <s v="WC"/>
    <n v="9103474"/>
    <n v="597851.57999999996"/>
    <n v="2019"/>
    <n v="15226979.913643451"/>
    <x v="2"/>
    <s v="hard coal"/>
    <b v="0"/>
    <x v="4789"/>
    <x v="1"/>
  </r>
  <r>
    <n v="54639"/>
    <s v="N"/>
    <s v="NAICS-22 Non-Cogen"/>
    <s v="HY"/>
    <s v="WAT"/>
    <n v="1135458"/>
    <n v="127551"/>
    <n v="2019"/>
    <n v="8901992.1443187427"/>
    <x v="0"/>
    <s v="hydro"/>
    <b v="1"/>
    <x v="4790"/>
    <x v="0"/>
  </r>
  <r>
    <n v="54640"/>
    <s v="N"/>
    <s v="NAICS-22 Non-Cogen"/>
    <s v="CA"/>
    <s v="DFO"/>
    <n v="0"/>
    <n v="0"/>
    <n v="2019"/>
    <s v=""/>
    <x v="4"/>
    <s v="heavy or residual fuel oil"/>
    <b v="1"/>
    <x v="10"/>
    <x v="1"/>
  </r>
  <r>
    <n v="54640"/>
    <s v="N"/>
    <s v="NAICS-22 Non-Cogen"/>
    <s v="CA"/>
    <s v="NG"/>
    <n v="0"/>
    <n v="119876"/>
    <n v="2019"/>
    <n v="0"/>
    <x v="1"/>
    <s v="natural gas"/>
    <b v="1"/>
    <x v="91"/>
    <x v="0"/>
  </r>
  <r>
    <n v="54640"/>
    <s v="N"/>
    <s v="NAICS-22 Non-Cogen"/>
    <s v="CT"/>
    <s v="DFO"/>
    <n v="0"/>
    <n v="0"/>
    <n v="2019"/>
    <s v=""/>
    <x v="4"/>
    <s v="heavy or residual fuel oil"/>
    <b v="1"/>
    <x v="10"/>
    <x v="1"/>
  </r>
  <r>
    <n v="54640"/>
    <s v="N"/>
    <s v="NAICS-22 Non-Cogen"/>
    <s v="CT"/>
    <s v="NG"/>
    <n v="3050466"/>
    <n v="245372"/>
    <n v="2019"/>
    <n v="12432005.281776242"/>
    <x v="1"/>
    <s v="natural gas"/>
    <b v="1"/>
    <x v="4791"/>
    <x v="0"/>
  </r>
  <r>
    <n v="54646"/>
    <s v="Y"/>
    <s v="NAICS-22 Cogen"/>
    <s v="CA"/>
    <s v="DFO"/>
    <n v="12953"/>
    <n v="1594.4190000000001"/>
    <n v="2019"/>
    <n v="8123962.3963337112"/>
    <x v="4"/>
    <s v="heavy or residual fuel oil"/>
    <b v="0"/>
    <x v="4792"/>
    <x v="0"/>
  </r>
  <r>
    <n v="54646"/>
    <s v="Y"/>
    <s v="NAICS-22 Cogen"/>
    <s v="CA"/>
    <s v="RFO"/>
    <n v="0"/>
    <n v="284203.58"/>
    <n v="2019"/>
    <n v="0"/>
    <x v="4"/>
    <s v="heavy or residual fuel oil"/>
    <b v="0"/>
    <x v="283"/>
    <x v="0"/>
  </r>
  <r>
    <n v="54646"/>
    <s v="Y"/>
    <s v="NAICS-22 Cogen"/>
    <s v="CT"/>
    <s v="DFO"/>
    <n v="0"/>
    <n v="0"/>
    <n v="2019"/>
    <s v=""/>
    <x v="4"/>
    <s v="heavy or residual fuel oil"/>
    <b v="0"/>
    <x v="10"/>
    <x v="1"/>
  </r>
  <r>
    <n v="54646"/>
    <s v="Y"/>
    <s v="NAICS-22 Cogen"/>
    <s v="CT"/>
    <s v="RFO"/>
    <n v="10228062"/>
    <n v="975504"/>
    <n v="2019"/>
    <n v="10484900.113172268"/>
    <x v="4"/>
    <s v="heavy or residual fuel oil"/>
    <b v="0"/>
    <x v="4793"/>
    <x v="0"/>
  </r>
  <r>
    <n v="54647"/>
    <s v="N"/>
    <s v="NAICS-22 Non-Cogen"/>
    <s v="WT"/>
    <s v="WND"/>
    <n v="465111"/>
    <n v="52248"/>
    <n v="2019"/>
    <n v="8901986.6789159402"/>
    <x v="9"/>
    <s v="wind"/>
    <b v="1"/>
    <x v="4794"/>
    <x v="0"/>
  </r>
  <r>
    <n v="54650"/>
    <s v="N"/>
    <s v="NAICS-22 Non-Cogen"/>
    <s v="WT"/>
    <s v="WND"/>
    <n v="0"/>
    <n v="0"/>
    <n v="2019"/>
    <s v=""/>
    <x v="9"/>
    <s v="wind"/>
    <b v="1"/>
    <x v="3085"/>
    <x v="1"/>
  </r>
  <r>
    <n v="54653"/>
    <s v="N"/>
    <s v="NAICS-22 Non-Cogen"/>
    <s v="HY"/>
    <s v="WAT"/>
    <n v="0"/>
    <n v="0"/>
    <n v="2019"/>
    <s v=""/>
    <x v="0"/>
    <s v="hydro"/>
    <b v="1"/>
    <x v="62"/>
    <x v="1"/>
  </r>
  <r>
    <n v="54654"/>
    <s v="N"/>
    <s v="NAICS-22 Non-Cogen"/>
    <s v="HY"/>
    <s v="WAT"/>
    <n v="0"/>
    <n v="0"/>
    <n v="2019"/>
    <s v=""/>
    <x v="0"/>
    <s v="hydro"/>
    <b v="1"/>
    <x v="62"/>
    <x v="1"/>
  </r>
  <r>
    <n v="54655"/>
    <s v="N"/>
    <s v="NAICS-22 Non-Cogen"/>
    <s v="HY"/>
    <s v="WAT"/>
    <n v="131578"/>
    <n v="14781"/>
    <n v="2019"/>
    <n v="8901833.4348149635"/>
    <x v="0"/>
    <s v="hydro"/>
    <b v="1"/>
    <x v="4795"/>
    <x v="0"/>
  </r>
  <r>
    <n v="54656"/>
    <s v="Y"/>
    <s v="Industrial NAICS Cogen"/>
    <s v="ST"/>
    <s v="BIT"/>
    <n v="0"/>
    <n v="0"/>
    <n v="2019"/>
    <s v=""/>
    <x v="2"/>
    <s v="hard coal"/>
    <b v="0"/>
    <x v="5"/>
    <x v="1"/>
  </r>
  <r>
    <n v="54656"/>
    <s v="Y"/>
    <s v="Industrial NAICS Cogen"/>
    <s v="ST"/>
    <s v="BLQ"/>
    <n v="2057337"/>
    <n v="342613.82"/>
    <n v="2019"/>
    <n v="6004827.8262680704"/>
    <x v="8"/>
    <s v="biomass"/>
    <b v="0"/>
    <x v="4796"/>
    <x v="0"/>
  </r>
  <r>
    <n v="54656"/>
    <s v="Y"/>
    <s v="Industrial NAICS Cogen"/>
    <s v="ST"/>
    <s v="NG"/>
    <n v="204210"/>
    <n v="34007.553999999996"/>
    <n v="2019"/>
    <n v="6004842.3359116046"/>
    <x v="3"/>
    <s v="natural gas"/>
    <b v="0"/>
    <x v="4797"/>
    <x v="0"/>
  </r>
  <r>
    <n v="54656"/>
    <s v="Y"/>
    <s v="Industrial NAICS Cogen"/>
    <s v="ST"/>
    <s v="RFO"/>
    <n v="0"/>
    <n v="0"/>
    <n v="2019"/>
    <s v=""/>
    <x v="4"/>
    <s v="heavy or residual fuel oil"/>
    <b v="0"/>
    <x v="10"/>
    <x v="1"/>
  </r>
  <r>
    <n v="54656"/>
    <s v="Y"/>
    <s v="Industrial NAICS Cogen"/>
    <s v="ST"/>
    <s v="SLW"/>
    <n v="0"/>
    <n v="0"/>
    <n v="2019"/>
    <s v=""/>
    <x v="8"/>
    <s v="biomass"/>
    <b v="0"/>
    <x v="67"/>
    <x v="1"/>
  </r>
  <r>
    <n v="54656"/>
    <s v="Y"/>
    <s v="Industrial NAICS Cogen"/>
    <s v="ST"/>
    <s v="WDS"/>
    <n v="0"/>
    <n v="0"/>
    <n v="2019"/>
    <s v=""/>
    <x v="8"/>
    <s v="biomass"/>
    <b v="0"/>
    <x v="67"/>
    <x v="1"/>
  </r>
  <r>
    <n v="54661"/>
    <s v="N"/>
    <s v="NAICS-22 Non-Cogen"/>
    <s v="IC"/>
    <s v="LFG"/>
    <n v="602099"/>
    <n v="50327"/>
    <n v="2019"/>
    <n v="11963737.158980269"/>
    <x v="8"/>
    <s v="biomass"/>
    <b v="1"/>
    <x v="4798"/>
    <x v="0"/>
  </r>
  <r>
    <n v="54662"/>
    <s v="N"/>
    <s v="NAICS-22 Non-Cogen"/>
    <s v="IC"/>
    <s v="LFG"/>
    <n v="276389"/>
    <n v="25750"/>
    <n v="2019"/>
    <n v="10733553.398058252"/>
    <x v="8"/>
    <s v="biomass"/>
    <b v="1"/>
    <x v="4799"/>
    <x v="0"/>
  </r>
  <r>
    <n v="54663"/>
    <s v="N"/>
    <s v="NAICS-22 Non-Cogen"/>
    <s v="GT"/>
    <s v="LFG"/>
    <n v="568326"/>
    <n v="26349"/>
    <n v="2019"/>
    <n v="21569167.710349541"/>
    <x v="8"/>
    <s v="biomass"/>
    <b v="1"/>
    <x v="4800"/>
    <x v="1"/>
  </r>
  <r>
    <n v="54663"/>
    <s v="N"/>
    <s v="NAICS-22 Non-Cogen"/>
    <s v="IC"/>
    <s v="LFG"/>
    <n v="93828"/>
    <n v="7272"/>
    <n v="2019"/>
    <n v="12902640.264026402"/>
    <x v="8"/>
    <s v="biomass"/>
    <b v="1"/>
    <x v="4801"/>
    <x v="0"/>
  </r>
  <r>
    <n v="54665"/>
    <s v="N"/>
    <s v="NAICS-22 Non-Cogen"/>
    <s v="BT"/>
    <s v="GEO"/>
    <n v="474094"/>
    <n v="53257"/>
    <n v="2019"/>
    <n v="8902003.4924986381"/>
    <x v="12"/>
    <s v="geothermal"/>
    <b v="1"/>
    <x v="4802"/>
    <x v="0"/>
  </r>
  <r>
    <n v="54666"/>
    <s v="N"/>
    <s v="NAICS-22 Non-Cogen"/>
    <s v="BT"/>
    <s v="GEO"/>
    <n v="550882"/>
    <n v="61883"/>
    <n v="2019"/>
    <n v="8901992.4696604889"/>
    <x v="12"/>
    <s v="geothermal"/>
    <b v="1"/>
    <x v="4214"/>
    <x v="0"/>
  </r>
  <r>
    <n v="54667"/>
    <s v="N"/>
    <s v="Industrial NAICS Non-Cogen"/>
    <s v="CA"/>
    <s v="NG"/>
    <n v="0"/>
    <n v="0"/>
    <n v="2019"/>
    <s v=""/>
    <x v="1"/>
    <s v="natural gas"/>
    <b v="0"/>
    <x v="435"/>
    <x v="1"/>
  </r>
  <r>
    <n v="54667"/>
    <s v="N"/>
    <s v="Industrial NAICS Non-Cogen"/>
    <s v="CT"/>
    <s v="NG"/>
    <n v="55683"/>
    <n v="4383"/>
    <n v="2019"/>
    <n v="12704312.114989733"/>
    <x v="1"/>
    <s v="natural gas"/>
    <b v="0"/>
    <x v="4803"/>
    <x v="1"/>
  </r>
  <r>
    <n v="54668"/>
    <s v="N"/>
    <s v="NAICS-22 Non-Cogen"/>
    <s v="HY"/>
    <s v="WAT"/>
    <n v="421568"/>
    <n v="47356.65"/>
    <n v="2019"/>
    <n v="8901981.0311751366"/>
    <x v="0"/>
    <s v="hydro"/>
    <b v="1"/>
    <x v="4804"/>
    <x v="0"/>
  </r>
  <r>
    <n v="54674"/>
    <s v="N"/>
    <s v="NAICS-22 Non-Cogen"/>
    <s v="HY"/>
    <s v="WAT"/>
    <n v="31325"/>
    <n v="3519"/>
    <n v="2019"/>
    <n v="8901676.6126740556"/>
    <x v="0"/>
    <s v="hydro"/>
    <b v="1"/>
    <x v="4805"/>
    <x v="0"/>
  </r>
  <r>
    <n v="54675"/>
    <s v="N"/>
    <s v="Commercial NAICS Non-Cogen"/>
    <s v="HY"/>
    <s v="WAT"/>
    <n v="21813"/>
    <n v="2450.34"/>
    <n v="2019"/>
    <n v="8902029.9223781172"/>
    <x v="0"/>
    <s v="hydro"/>
    <b v="0"/>
    <x v="4806"/>
    <x v="0"/>
  </r>
  <r>
    <n v="54675"/>
    <s v="N"/>
    <s v="Commercial NAICS Non-Cogen"/>
    <s v="IC"/>
    <s v="DFO"/>
    <n v="673"/>
    <n v="68"/>
    <n v="2019"/>
    <n v="9897058.8235294111"/>
    <x v="4"/>
    <s v="heavy or residual fuel oil"/>
    <b v="0"/>
    <x v="4807"/>
    <x v="0"/>
  </r>
  <r>
    <n v="54676"/>
    <s v="Y"/>
    <s v="NAICS-22 Cogen"/>
    <s v="CA"/>
    <s v="NG"/>
    <n v="4234325"/>
    <n v="909572.12"/>
    <n v="2019"/>
    <n v="4655293.3042846564"/>
    <x v="1"/>
    <s v="natural gas"/>
    <b v="0"/>
    <x v="4808"/>
    <x v="0"/>
  </r>
  <r>
    <n v="54676"/>
    <s v="Y"/>
    <s v="NAICS-22 Cogen"/>
    <s v="CA"/>
    <s v="OG"/>
    <n v="60721"/>
    <n v="9965.8829999999998"/>
    <n v="2019"/>
    <n v="6092887.1029290631"/>
    <x v="7"/>
    <s v="other"/>
    <b v="0"/>
    <x v="4809"/>
    <x v="0"/>
  </r>
  <r>
    <n v="54676"/>
    <s v="Y"/>
    <s v="NAICS-22 Cogen"/>
    <s v="CT"/>
    <s v="NG"/>
    <n v="12006259"/>
    <n v="1677122"/>
    <n v="2019"/>
    <n v="7158846.5239857323"/>
    <x v="1"/>
    <s v="natural gas"/>
    <b v="0"/>
    <x v="4810"/>
    <x v="0"/>
  </r>
  <r>
    <n v="54676"/>
    <s v="Y"/>
    <s v="NAICS-22 Cogen"/>
    <s v="CT"/>
    <s v="OG"/>
    <n v="0"/>
    <n v="0"/>
    <n v="2019"/>
    <s v=""/>
    <x v="7"/>
    <s v="other"/>
    <b v="0"/>
    <x v="39"/>
    <x v="1"/>
  </r>
  <r>
    <n v="54677"/>
    <s v="Y"/>
    <s v="Industrial NAICS Cogen"/>
    <s v="ST"/>
    <s v="NG"/>
    <n v="0"/>
    <n v="0"/>
    <n v="2019"/>
    <s v=""/>
    <x v="3"/>
    <s v="natural gas"/>
    <b v="0"/>
    <x v="30"/>
    <x v="1"/>
  </r>
  <r>
    <n v="54677"/>
    <s v="Y"/>
    <s v="Industrial NAICS Cogen"/>
    <s v="ST"/>
    <s v="PC"/>
    <n v="0"/>
    <n v="0"/>
    <n v="2019"/>
    <s v=""/>
    <x v="10"/>
    <s v="petroleum"/>
    <b v="0"/>
    <x v="107"/>
    <x v="1"/>
  </r>
  <r>
    <n v="54677"/>
    <s v="Y"/>
    <s v="Industrial NAICS Cogen"/>
    <s v="ST"/>
    <s v="WH"/>
    <n v="544260"/>
    <n v="61139"/>
    <n v="2019"/>
    <n v="8902010.1735389847"/>
    <x v="7"/>
    <s v="other"/>
    <b v="0"/>
    <x v="4811"/>
    <x v="0"/>
  </r>
  <r>
    <n v="54678"/>
    <s v="N"/>
    <s v="NAICS-22 Non-Cogen"/>
    <s v="HY"/>
    <s v="WAT"/>
    <n v="12157142"/>
    <n v="1365664"/>
    <n v="2019"/>
    <n v="8902000.784966141"/>
    <x v="0"/>
    <s v="hydro"/>
    <b v="1"/>
    <x v="4812"/>
    <x v="0"/>
  </r>
  <r>
    <n v="54679"/>
    <s v="N"/>
    <s v="NAICS-22 Non-Cogen"/>
    <s v="HY"/>
    <s v="WAT"/>
    <n v="67965"/>
    <n v="7635"/>
    <n v="2019"/>
    <n v="8901768.1728880163"/>
    <x v="0"/>
    <s v="hydro"/>
    <b v="1"/>
    <x v="4813"/>
    <x v="0"/>
  </r>
  <r>
    <n v="54680"/>
    <s v="N"/>
    <s v="NAICS-22 Non-Cogen"/>
    <s v="HY"/>
    <s v="WAT"/>
    <n v="67965"/>
    <n v="7635"/>
    <n v="2019"/>
    <n v="8901768.1728880163"/>
    <x v="0"/>
    <s v="hydro"/>
    <b v="1"/>
    <x v="4813"/>
    <x v="0"/>
  </r>
  <r>
    <n v="54681"/>
    <s v="N"/>
    <s v="NAICS-22 Non-Cogen"/>
    <s v="WT"/>
    <s v="WND"/>
    <n v="1816"/>
    <n v="204"/>
    <n v="2019"/>
    <n v="8901960.7843137253"/>
    <x v="9"/>
    <s v="wind"/>
    <b v="1"/>
    <x v="3112"/>
    <x v="0"/>
  </r>
  <r>
    <n v="54682"/>
    <s v="N"/>
    <s v="NAICS-22 Non-Cogen"/>
    <s v="WT"/>
    <s v="WND"/>
    <n v="293"/>
    <n v="33"/>
    <n v="2019"/>
    <n v="8878787.8787878789"/>
    <x v="9"/>
    <s v="wind"/>
    <b v="1"/>
    <x v="4814"/>
    <x v="1"/>
  </r>
  <r>
    <n v="54685"/>
    <s v="N"/>
    <s v="NAICS-22 Non-Cogen"/>
    <s v="WT"/>
    <s v="WND"/>
    <n v="51678"/>
    <n v="5805"/>
    <n v="2019"/>
    <n v="8902325.5813953485"/>
    <x v="9"/>
    <s v="wind"/>
    <b v="1"/>
    <x v="4815"/>
    <x v="1"/>
  </r>
  <r>
    <n v="54686"/>
    <s v="N"/>
    <s v="NAICS-22 Non-Cogen"/>
    <s v="WT"/>
    <s v="WND"/>
    <n v="208761"/>
    <n v="23451"/>
    <n v="2019"/>
    <n v="8902008.4431367517"/>
    <x v="9"/>
    <s v="wind"/>
    <b v="1"/>
    <x v="4816"/>
    <x v="0"/>
  </r>
  <r>
    <n v="54689"/>
    <s v="N"/>
    <s v="NAICS-22 Non-Cogen"/>
    <s v="BT"/>
    <s v="GEO"/>
    <n v="1256704"/>
    <n v="141171"/>
    <n v="2019"/>
    <n v="8901998.2857669052"/>
    <x v="12"/>
    <s v="geothermal"/>
    <b v="1"/>
    <x v="4817"/>
    <x v="0"/>
  </r>
  <r>
    <n v="54689"/>
    <s v="N"/>
    <s v="NAICS-22 Non-Cogen"/>
    <s v="ST"/>
    <s v="GEO"/>
    <n v="1760503"/>
    <n v="197765"/>
    <n v="2019"/>
    <n v="8901994.7917983457"/>
    <x v="12"/>
    <s v="geothermal"/>
    <b v="1"/>
    <x v="4818"/>
    <x v="0"/>
  </r>
  <r>
    <n v="54690"/>
    <s v="Y"/>
    <s v="Industrial NAICS Cogen"/>
    <s v="ST"/>
    <s v="BIT"/>
    <n v="0"/>
    <n v="0"/>
    <n v="2019"/>
    <s v=""/>
    <x v="2"/>
    <s v="hard coal"/>
    <b v="0"/>
    <x v="5"/>
    <x v="1"/>
  </r>
  <r>
    <n v="54690"/>
    <s v="Y"/>
    <s v="Industrial NAICS Cogen"/>
    <s v="ST"/>
    <s v="NG"/>
    <n v="173885"/>
    <n v="37075.339999999997"/>
    <n v="2019"/>
    <n v="4690044.6496242518"/>
    <x v="3"/>
    <s v="natural gas"/>
    <b v="0"/>
    <x v="4819"/>
    <x v="0"/>
  </r>
  <r>
    <n v="54690"/>
    <s v="Y"/>
    <s v="Industrial NAICS Cogen"/>
    <s v="ST"/>
    <s v="SUB"/>
    <n v="0"/>
    <n v="0"/>
    <n v="2019"/>
    <s v=""/>
    <x v="2"/>
    <s v="hard coal"/>
    <b v="0"/>
    <x v="5"/>
    <x v="1"/>
  </r>
  <r>
    <n v="54691"/>
    <s v="N"/>
    <s v="NAICS-22 Non-Cogen"/>
    <s v="HY"/>
    <s v="WAT"/>
    <n v="55594"/>
    <n v="6245"/>
    <n v="2019"/>
    <n v="8902161.7293835059"/>
    <x v="0"/>
    <s v="hydro"/>
    <b v="1"/>
    <x v="4820"/>
    <x v="0"/>
  </r>
  <r>
    <n v="54693"/>
    <s v="N"/>
    <s v="NAICS-22 Non-Cogen"/>
    <s v="CA"/>
    <s v="NG"/>
    <n v="0"/>
    <n v="0"/>
    <n v="2019"/>
    <s v=""/>
    <x v="1"/>
    <s v="natural gas"/>
    <b v="1"/>
    <x v="435"/>
    <x v="1"/>
  </r>
  <r>
    <n v="54693"/>
    <s v="N"/>
    <s v="NAICS-22 Non-Cogen"/>
    <s v="CT"/>
    <s v="NG"/>
    <n v="5569"/>
    <n v="0"/>
    <n v="2019"/>
    <s v=""/>
    <x v="1"/>
    <s v="natural gas"/>
    <b v="1"/>
    <x v="435"/>
    <x v="1"/>
  </r>
  <r>
    <n v="54694"/>
    <s v="Y"/>
    <s v="NAICS-22 Cogen"/>
    <s v="CA"/>
    <s v="DFO"/>
    <n v="0"/>
    <n v="0"/>
    <n v="2019"/>
    <s v=""/>
    <x v="4"/>
    <s v="heavy or residual fuel oil"/>
    <b v="0"/>
    <x v="10"/>
    <x v="1"/>
  </r>
  <r>
    <n v="54694"/>
    <s v="Y"/>
    <s v="NAICS-22 Cogen"/>
    <s v="CA"/>
    <s v="NG"/>
    <n v="22266"/>
    <n v="18990"/>
    <n v="2019"/>
    <n v="1172511.8483412322"/>
    <x v="1"/>
    <s v="natural gas"/>
    <b v="0"/>
    <x v="4821"/>
    <x v="0"/>
  </r>
  <r>
    <n v="54694"/>
    <s v="Y"/>
    <s v="NAICS-22 Cogen"/>
    <s v="CT"/>
    <s v="DFO"/>
    <n v="0"/>
    <n v="0"/>
    <n v="2019"/>
    <s v=""/>
    <x v="4"/>
    <s v="heavy or residual fuel oil"/>
    <b v="0"/>
    <x v="10"/>
    <x v="1"/>
  </r>
  <r>
    <n v="54694"/>
    <s v="Y"/>
    <s v="NAICS-22 Cogen"/>
    <s v="CT"/>
    <s v="NG"/>
    <n v="456942"/>
    <n v="40630"/>
    <n v="2019"/>
    <n v="11246418.902288949"/>
    <x v="1"/>
    <s v="natural gas"/>
    <b v="0"/>
    <x v="4822"/>
    <x v="0"/>
  </r>
  <r>
    <n v="54700"/>
    <s v="N"/>
    <s v="NAICS-22 Non-Cogen"/>
    <s v="IC"/>
    <s v="LFG"/>
    <n v="980824"/>
    <n v="86015"/>
    <n v="2019"/>
    <n v="11402941.347439401"/>
    <x v="8"/>
    <s v="biomass"/>
    <b v="1"/>
    <x v="4823"/>
    <x v="0"/>
  </r>
  <r>
    <n v="54705"/>
    <s v="N"/>
    <s v="Industrial NAICS Non-Cogen"/>
    <s v="IC"/>
    <s v="NG"/>
    <n v="0"/>
    <n v="0"/>
    <n v="2019"/>
    <s v=""/>
    <x v="3"/>
    <s v="natural gas"/>
    <b v="0"/>
    <x v="30"/>
    <x v="1"/>
  </r>
  <r>
    <n v="54710"/>
    <s v="N"/>
    <s v="NAICS-22 Non-Cogen"/>
    <s v="IC"/>
    <s v="DFO"/>
    <n v="180"/>
    <n v="11.76"/>
    <n v="2019"/>
    <n v="15306122.448979592"/>
    <x v="4"/>
    <s v="heavy or residual fuel oil"/>
    <b v="1"/>
    <x v="4824"/>
    <x v="0"/>
  </r>
  <r>
    <n v="54712"/>
    <s v="N"/>
    <s v="NAICS-22 Non-Cogen"/>
    <s v="IC"/>
    <s v="DFO"/>
    <n v="1606"/>
    <n v="102.9"/>
    <n v="2019"/>
    <n v="15607385.811467443"/>
    <x v="4"/>
    <s v="heavy or residual fuel oil"/>
    <b v="1"/>
    <x v="4825"/>
    <x v="0"/>
  </r>
  <r>
    <n v="54714"/>
    <s v="N"/>
    <s v="NAICS-22 Non-Cogen"/>
    <s v="IC"/>
    <s v="DFO"/>
    <n v="256"/>
    <n v="16.66"/>
    <n v="2019"/>
    <n v="15366146.458583433"/>
    <x v="4"/>
    <s v="heavy or residual fuel oil"/>
    <b v="1"/>
    <x v="4826"/>
    <x v="0"/>
  </r>
  <r>
    <n v="54715"/>
    <s v="N"/>
    <s v="NAICS-22 Non-Cogen"/>
    <s v="IC"/>
    <s v="DFO"/>
    <n v="235"/>
    <n v="15.68"/>
    <n v="2019"/>
    <n v="14987244.897959184"/>
    <x v="4"/>
    <s v="heavy or residual fuel oil"/>
    <b v="1"/>
    <x v="4827"/>
    <x v="0"/>
  </r>
  <r>
    <n v="54716"/>
    <s v="N"/>
    <s v="NAICS-22 Non-Cogen"/>
    <s v="IC"/>
    <s v="DFO"/>
    <n v="422"/>
    <n v="27.44"/>
    <n v="2019"/>
    <n v="15379008.746355684"/>
    <x v="4"/>
    <s v="heavy or residual fuel oil"/>
    <b v="1"/>
    <x v="4828"/>
    <x v="0"/>
  </r>
  <r>
    <n v="54717"/>
    <s v="N"/>
    <s v="NAICS-22 Non-Cogen"/>
    <s v="IC"/>
    <s v="DFO"/>
    <n v="3416"/>
    <n v="223.44"/>
    <n v="2019"/>
    <n v="15288220.551378446"/>
    <x v="4"/>
    <s v="heavy or residual fuel oil"/>
    <b v="1"/>
    <x v="4829"/>
    <x v="0"/>
  </r>
  <r>
    <n v="54718"/>
    <s v="N"/>
    <s v="NAICS-22 Non-Cogen"/>
    <s v="IC"/>
    <s v="DFO"/>
    <n v="76"/>
    <n v="4.9000000000000004"/>
    <n v="2019"/>
    <n v="15510204.081632653"/>
    <x v="4"/>
    <s v="heavy or residual fuel oil"/>
    <b v="1"/>
    <x v="4830"/>
    <x v="0"/>
  </r>
  <r>
    <n v="54719"/>
    <s v="N"/>
    <s v="NAICS-22 Non-Cogen"/>
    <s v="IC"/>
    <s v="DFO"/>
    <n v="2151"/>
    <n v="192.08"/>
    <n v="2019"/>
    <n v="11198458.975426905"/>
    <x v="4"/>
    <s v="heavy or residual fuel oil"/>
    <b v="1"/>
    <x v="4831"/>
    <x v="0"/>
  </r>
  <r>
    <n v="54720"/>
    <s v="N"/>
    <s v="NAICS-22 Non-Cogen"/>
    <s v="IC"/>
    <s v="DFO"/>
    <n v="0"/>
    <n v="0"/>
    <n v="2019"/>
    <s v=""/>
    <x v="4"/>
    <s v="heavy or residual fuel oil"/>
    <b v="1"/>
    <x v="10"/>
    <x v="1"/>
  </r>
  <r>
    <n v="54721"/>
    <s v="N"/>
    <s v="NAICS-22 Non-Cogen"/>
    <s v="HY"/>
    <s v="WAT"/>
    <n v="554408"/>
    <n v="62279"/>
    <n v="2019"/>
    <n v="8902005.491417652"/>
    <x v="0"/>
    <s v="hydro"/>
    <b v="1"/>
    <x v="4832"/>
    <x v="0"/>
  </r>
  <r>
    <n v="54723"/>
    <s v="N"/>
    <s v="NAICS-22 Non-Cogen"/>
    <s v="IC"/>
    <s v="LFG"/>
    <n v="293093"/>
    <n v="20789"/>
    <n v="2019"/>
    <n v="14098465.534657752"/>
    <x v="8"/>
    <s v="biomass"/>
    <b v="1"/>
    <x v="4833"/>
    <x v="0"/>
  </r>
  <r>
    <n v="54724"/>
    <s v="N"/>
    <s v="NAICS-22 Non-Cogen"/>
    <s v="ST"/>
    <s v="GEO"/>
    <n v="604828"/>
    <n v="67943"/>
    <n v="2019"/>
    <n v="8901991.3751232643"/>
    <x v="12"/>
    <s v="geothermal"/>
    <b v="1"/>
    <x v="4834"/>
    <x v="0"/>
  </r>
  <r>
    <n v="54729"/>
    <s v="N"/>
    <s v="NAICS-22 Non-Cogen"/>
    <s v="HY"/>
    <s v="WAT"/>
    <n v="100737"/>
    <n v="11316"/>
    <n v="2019"/>
    <n v="8902173.9130434785"/>
    <x v="0"/>
    <s v="hydro"/>
    <b v="1"/>
    <x v="57"/>
    <x v="0"/>
  </r>
  <r>
    <n v="54730"/>
    <s v="N"/>
    <s v="Industrial NAICS Non-Cogen"/>
    <s v="GT"/>
    <s v="NG"/>
    <n v="290237"/>
    <n v="16795"/>
    <n v="2019"/>
    <n v="17281155.105686218"/>
    <x v="3"/>
    <s v="natural gas"/>
    <b v="0"/>
    <x v="4835"/>
    <x v="0"/>
  </r>
  <r>
    <n v="54731"/>
    <s v="N"/>
    <s v="Commercial NAICS Non-Cogen"/>
    <s v="IC"/>
    <s v="DFO"/>
    <n v="312"/>
    <n v="15"/>
    <n v="2019"/>
    <n v="20800000"/>
    <x v="4"/>
    <s v="heavy or residual fuel oil"/>
    <b v="0"/>
    <x v="4836"/>
    <x v="0"/>
  </r>
  <r>
    <n v="54731"/>
    <s v="N"/>
    <s v="Commercial NAICS Non-Cogen"/>
    <s v="IC"/>
    <s v="NG"/>
    <n v="0"/>
    <n v="0"/>
    <n v="2019"/>
    <s v=""/>
    <x v="3"/>
    <s v="natural gas"/>
    <b v="0"/>
    <x v="30"/>
    <x v="1"/>
  </r>
  <r>
    <n v="54734"/>
    <s v="N"/>
    <s v="Industrial NAICS Non-Cogen"/>
    <s v="IC"/>
    <s v="DFO"/>
    <n v="0"/>
    <n v="0"/>
    <n v="2019"/>
    <s v=""/>
    <x v="4"/>
    <s v="heavy or residual fuel oil"/>
    <b v="0"/>
    <x v="10"/>
    <x v="1"/>
  </r>
  <r>
    <n v="54734"/>
    <s v="N"/>
    <s v="Industrial NAICS Non-Cogen"/>
    <s v="IC"/>
    <s v="NG"/>
    <n v="0"/>
    <n v="0"/>
    <n v="2019"/>
    <s v=""/>
    <x v="3"/>
    <s v="natural gas"/>
    <b v="0"/>
    <x v="30"/>
    <x v="1"/>
  </r>
  <r>
    <n v="54735"/>
    <s v="N"/>
    <s v="NAICS-22 Non-Cogen"/>
    <s v="IC"/>
    <s v="DFO"/>
    <n v="1300"/>
    <n v="85.26"/>
    <n v="2019"/>
    <n v="15247478.301665494"/>
    <x v="4"/>
    <s v="heavy or residual fuel oil"/>
    <b v="1"/>
    <x v="4837"/>
    <x v="0"/>
  </r>
  <r>
    <n v="54746"/>
    <s v="N"/>
    <s v="NAICS-22 Non-Cogen"/>
    <s v="ST"/>
    <s v="MSB"/>
    <n v="2248518"/>
    <n v="131968.73000000001"/>
    <n v="2019"/>
    <n v="17038263.534096293"/>
    <x v="14"/>
    <s v="municipal solid waste"/>
    <b v="1"/>
    <x v="4838"/>
    <x v="0"/>
  </r>
  <r>
    <n v="54746"/>
    <s v="N"/>
    <s v="NAICS-22 Non-Cogen"/>
    <s v="ST"/>
    <s v="MSN"/>
    <n v="2748243"/>
    <n v="161298.26999999999"/>
    <n v="2019"/>
    <n v="17038267.056429062"/>
    <x v="14"/>
    <s v="municipal solid waste"/>
    <b v="1"/>
    <x v="4839"/>
    <x v="0"/>
  </r>
  <r>
    <n v="54746"/>
    <s v="N"/>
    <s v="NAICS-22 Non-Cogen"/>
    <s v="ST"/>
    <s v="NG"/>
    <n v="0"/>
    <n v="0"/>
    <n v="2019"/>
    <s v=""/>
    <x v="3"/>
    <s v="natural gas"/>
    <b v="1"/>
    <x v="30"/>
    <x v="1"/>
  </r>
  <r>
    <n v="54748"/>
    <s v="Y"/>
    <s v="Industrial NAICS Cogen"/>
    <s v="GT"/>
    <s v="NG"/>
    <n v="1128244"/>
    <n v="264252"/>
    <n v="2019"/>
    <n v="4269576.0107775908"/>
    <x v="3"/>
    <s v="natural gas"/>
    <b v="0"/>
    <x v="4840"/>
    <x v="0"/>
  </r>
  <r>
    <n v="54749"/>
    <s v="Y"/>
    <s v="NAICS-22 Cogen"/>
    <s v="CA"/>
    <s v="NG"/>
    <n v="0"/>
    <n v="1498"/>
    <n v="2019"/>
    <n v="0"/>
    <x v="1"/>
    <s v="natural gas"/>
    <b v="0"/>
    <x v="91"/>
    <x v="0"/>
  </r>
  <r>
    <n v="54749"/>
    <s v="Y"/>
    <s v="NAICS-22 Cogen"/>
    <s v="CT"/>
    <s v="NG"/>
    <n v="65823"/>
    <n v="6996"/>
    <n v="2019"/>
    <n v="9408662.092624357"/>
    <x v="1"/>
    <s v="natural gas"/>
    <b v="0"/>
    <x v="4841"/>
    <x v="0"/>
  </r>
  <r>
    <n v="54750"/>
    <s v="N"/>
    <s v="NAICS-22 Non-Cogen"/>
    <s v="WT"/>
    <s v="WND"/>
    <n v="99410"/>
    <n v="11167"/>
    <n v="2019"/>
    <n v="8902122.3247067258"/>
    <x v="9"/>
    <s v="wind"/>
    <b v="1"/>
    <x v="4842"/>
    <x v="0"/>
  </r>
  <r>
    <n v="54752"/>
    <s v="Y"/>
    <s v="Industrial NAICS Cogen"/>
    <s v="ST"/>
    <s v="BIT"/>
    <n v="545"/>
    <n v="80.385999999999996"/>
    <n v="2019"/>
    <n v="6779787.5251909532"/>
    <x v="2"/>
    <s v="hard coal"/>
    <b v="0"/>
    <x v="4843"/>
    <x v="0"/>
  </r>
  <r>
    <n v="54752"/>
    <s v="Y"/>
    <s v="Industrial NAICS Cogen"/>
    <s v="ST"/>
    <s v="BLQ"/>
    <n v="1457471"/>
    <n v="215289.12"/>
    <n v="2019"/>
    <n v="6769831.1925841868"/>
    <x v="8"/>
    <s v="biomass"/>
    <b v="0"/>
    <x v="4844"/>
    <x v="0"/>
  </r>
  <r>
    <n v="54752"/>
    <s v="Y"/>
    <s v="Industrial NAICS Cogen"/>
    <s v="ST"/>
    <s v="DFO"/>
    <n v="0"/>
    <n v="0"/>
    <n v="2019"/>
    <s v=""/>
    <x v="4"/>
    <s v="heavy or residual fuel oil"/>
    <b v="0"/>
    <x v="10"/>
    <x v="1"/>
  </r>
  <r>
    <n v="54752"/>
    <s v="Y"/>
    <s v="Industrial NAICS Cogen"/>
    <s v="ST"/>
    <s v="NG"/>
    <n v="450691"/>
    <n v="66573.467000000004"/>
    <n v="2019"/>
    <n v="6769829.1873547761"/>
    <x v="3"/>
    <s v="natural gas"/>
    <b v="0"/>
    <x v="4845"/>
    <x v="0"/>
  </r>
  <r>
    <n v="54752"/>
    <s v="Y"/>
    <s v="Industrial NAICS Cogen"/>
    <s v="ST"/>
    <s v="RFO"/>
    <n v="6509"/>
    <n v="961.65"/>
    <n v="2019"/>
    <n v="6768574.845317943"/>
    <x v="4"/>
    <s v="heavy or residual fuel oil"/>
    <b v="0"/>
    <x v="4846"/>
    <x v="0"/>
  </r>
  <r>
    <n v="54752"/>
    <s v="Y"/>
    <s v="Industrial NAICS Cogen"/>
    <s v="ST"/>
    <s v="WDS"/>
    <n v="1303425"/>
    <n v="192534.38"/>
    <n v="2019"/>
    <n v="6769829.8870051149"/>
    <x v="8"/>
    <s v="biomass"/>
    <b v="0"/>
    <x v="4847"/>
    <x v="0"/>
  </r>
  <r>
    <n v="54756"/>
    <s v="N"/>
    <s v="NAICS-22 Non-Cogen"/>
    <s v="IC"/>
    <s v="LFG"/>
    <n v="452905"/>
    <n v="38456"/>
    <n v="2019"/>
    <n v="11777225.920532556"/>
    <x v="8"/>
    <s v="biomass"/>
    <b v="1"/>
    <x v="4848"/>
    <x v="0"/>
  </r>
  <r>
    <n v="54757"/>
    <s v="N"/>
    <s v="NAICS-22 Non-Cogen"/>
    <s v="IC"/>
    <s v="LFG"/>
    <n v="653704"/>
    <n v="52713"/>
    <n v="2019"/>
    <n v="12401191.356970767"/>
    <x v="8"/>
    <s v="biomass"/>
    <b v="1"/>
    <x v="4849"/>
    <x v="0"/>
  </r>
  <r>
    <n v="54758"/>
    <s v="N"/>
    <s v="NAICS-22 Non-Cogen"/>
    <s v="ST"/>
    <s v="MSB"/>
    <n v="867717"/>
    <n v="45340.983"/>
    <n v="2019"/>
    <n v="19137586.849407304"/>
    <x v="14"/>
    <s v="municipal solid waste"/>
    <b v="1"/>
    <x v="4850"/>
    <x v="0"/>
  </r>
  <r>
    <n v="54758"/>
    <s v="N"/>
    <s v="NAICS-22 Non-Cogen"/>
    <s v="ST"/>
    <s v="MSN"/>
    <n v="1060509"/>
    <n v="55415.017"/>
    <n v="2019"/>
    <n v="19137574.206645105"/>
    <x v="14"/>
    <s v="municipal solid waste"/>
    <b v="1"/>
    <x v="4851"/>
    <x v="0"/>
  </r>
  <r>
    <n v="54761"/>
    <s v="Y"/>
    <s v="NAICS-22 Cogen"/>
    <s v="CA"/>
    <s v="NG"/>
    <n v="0"/>
    <n v="1115709"/>
    <n v="2019"/>
    <n v="0"/>
    <x v="1"/>
    <s v="natural gas"/>
    <b v="0"/>
    <x v="91"/>
    <x v="0"/>
  </r>
  <r>
    <n v="54761"/>
    <s v="Y"/>
    <s v="NAICS-22 Cogen"/>
    <s v="CT"/>
    <s v="NG"/>
    <n v="21189765"/>
    <n v="1746921"/>
    <n v="2019"/>
    <n v="12129778.621929668"/>
    <x v="1"/>
    <s v="natural gas"/>
    <b v="0"/>
    <x v="4852"/>
    <x v="0"/>
  </r>
  <r>
    <n v="54766"/>
    <s v="N"/>
    <s v="NAICS-22 Non-Cogen"/>
    <s v="IC"/>
    <s v="DFO"/>
    <n v="1254"/>
    <n v="133"/>
    <n v="2019"/>
    <n v="9428571.4285714291"/>
    <x v="4"/>
    <s v="heavy or residual fuel oil"/>
    <b v="1"/>
    <x v="4853"/>
    <x v="0"/>
  </r>
  <r>
    <n v="54766"/>
    <s v="N"/>
    <s v="NAICS-22 Non-Cogen"/>
    <s v="IC"/>
    <s v="NG"/>
    <n v="0"/>
    <n v="0"/>
    <n v="2019"/>
    <s v=""/>
    <x v="3"/>
    <s v="natural gas"/>
    <b v="1"/>
    <x v="30"/>
    <x v="1"/>
  </r>
  <r>
    <n v="54766"/>
    <s v="N"/>
    <s v="NAICS-22 Non-Cogen"/>
    <s v="IC"/>
    <s v="WO"/>
    <n v="0"/>
    <n v="0"/>
    <n v="2019"/>
    <s v=""/>
    <x v="13"/>
    <s v="crude oil"/>
    <b v="1"/>
    <x v="370"/>
    <x v="1"/>
  </r>
  <r>
    <n v="54768"/>
    <s v="Y"/>
    <s v="NAICS-22 Cogen"/>
    <s v="GT"/>
    <s v="NG"/>
    <n v="113650"/>
    <n v="14749"/>
    <n v="2019"/>
    <n v="7705607.1598074446"/>
    <x v="3"/>
    <s v="natural gas"/>
    <b v="0"/>
    <x v="4854"/>
    <x v="0"/>
  </r>
  <r>
    <n v="54769"/>
    <s v="Y"/>
    <s v="Commercial NAICS Cogen"/>
    <s v="IC"/>
    <s v="DFO"/>
    <n v="89"/>
    <n v="18"/>
    <n v="2019"/>
    <n v="4944444.444444445"/>
    <x v="4"/>
    <s v="heavy or residual fuel oil"/>
    <b v="0"/>
    <x v="4855"/>
    <x v="0"/>
  </r>
  <r>
    <n v="54769"/>
    <s v="Y"/>
    <s v="Commercial NAICS Cogen"/>
    <s v="IC"/>
    <s v="NG"/>
    <n v="0"/>
    <n v="0"/>
    <n v="2019"/>
    <s v=""/>
    <x v="3"/>
    <s v="natural gas"/>
    <b v="0"/>
    <x v="30"/>
    <x v="1"/>
  </r>
  <r>
    <n v="54772"/>
    <s v="N"/>
    <s v="NAICS-22 Non-Cogen"/>
    <s v="HY"/>
    <s v="WAT"/>
    <n v="869512"/>
    <n v="97676"/>
    <n v="2019"/>
    <n v="8902002.5390065126"/>
    <x v="0"/>
    <s v="hydro"/>
    <b v="1"/>
    <x v="4856"/>
    <x v="0"/>
  </r>
  <r>
    <n v="54775"/>
    <s v="Y"/>
    <s v="Commercial NAICS Cogen"/>
    <s v="IC"/>
    <s v="DFO"/>
    <n v="81"/>
    <n v="15.731"/>
    <n v="2019"/>
    <n v="5149068.7178183207"/>
    <x v="4"/>
    <s v="heavy or residual fuel oil"/>
    <b v="0"/>
    <x v="4857"/>
    <x v="0"/>
  </r>
  <r>
    <n v="54775"/>
    <s v="Y"/>
    <s v="Commercial NAICS Cogen"/>
    <s v="IC"/>
    <s v="NG"/>
    <n v="5325"/>
    <n v="1025.029"/>
    <n v="2019"/>
    <n v="5194974.9714398328"/>
    <x v="3"/>
    <s v="natural gas"/>
    <b v="0"/>
    <x v="4858"/>
    <x v="0"/>
  </r>
  <r>
    <n v="54775"/>
    <s v="Y"/>
    <s v="Commercial NAICS Cogen"/>
    <s v="ST"/>
    <s v="BIT"/>
    <n v="71862"/>
    <n v="13551.259"/>
    <n v="2019"/>
    <n v="5302975.9079949688"/>
    <x v="2"/>
    <s v="hard coal"/>
    <b v="0"/>
    <x v="4859"/>
    <x v="0"/>
  </r>
  <r>
    <n v="54775"/>
    <s v="Y"/>
    <s v="Commercial NAICS Cogen"/>
    <s v="ST"/>
    <s v="NG"/>
    <n v="101185"/>
    <n v="19080.491999999998"/>
    <n v="2019"/>
    <n v="5303060.3194089551"/>
    <x v="3"/>
    <s v="natural gas"/>
    <b v="0"/>
    <x v="4860"/>
    <x v="0"/>
  </r>
  <r>
    <n v="54775"/>
    <s v="Y"/>
    <s v="Commercial NAICS Cogen"/>
    <s v="ST"/>
    <s v="OBS"/>
    <n v="44786"/>
    <n v="8445.241"/>
    <n v="2019"/>
    <n v="5303105.0268429285"/>
    <x v="8"/>
    <s v="biomass"/>
    <b v="0"/>
    <x v="4861"/>
    <x v="0"/>
  </r>
  <r>
    <n v="54775"/>
    <s v="Y"/>
    <s v="Commercial NAICS Cogen"/>
    <s v="ST"/>
    <s v="WDS"/>
    <n v="66172"/>
    <n v="12477.978999999999"/>
    <n v="2019"/>
    <n v="5303102.3693820927"/>
    <x v="8"/>
    <s v="biomass"/>
    <b v="0"/>
    <x v="4862"/>
    <x v="0"/>
  </r>
  <r>
    <n v="54780"/>
    <s v="Y"/>
    <s v="Commercial NAICS Cogen"/>
    <s v="GT"/>
    <s v="DFO"/>
    <n v="0"/>
    <n v="0"/>
    <n v="2019"/>
    <s v=""/>
    <x v="4"/>
    <s v="heavy or residual fuel oil"/>
    <b v="0"/>
    <x v="10"/>
    <x v="1"/>
  </r>
  <r>
    <n v="54780"/>
    <s v="Y"/>
    <s v="Commercial NAICS Cogen"/>
    <s v="GT"/>
    <s v="NG"/>
    <n v="631126"/>
    <n v="110576.34"/>
    <n v="2019"/>
    <n v="5707604.3573154984"/>
    <x v="3"/>
    <s v="natural gas"/>
    <b v="0"/>
    <x v="4863"/>
    <x v="0"/>
  </r>
  <r>
    <n v="54780"/>
    <s v="Y"/>
    <s v="Commercial NAICS Cogen"/>
    <s v="ST"/>
    <s v="BIT"/>
    <n v="28889"/>
    <n v="4810.9369999999999"/>
    <n v="2019"/>
    <n v="6004859.3444478698"/>
    <x v="2"/>
    <s v="hard coal"/>
    <b v="0"/>
    <x v="4864"/>
    <x v="0"/>
  </r>
  <r>
    <n v="54780"/>
    <s v="Y"/>
    <s v="Commercial NAICS Cogen"/>
    <s v="ST"/>
    <s v="NG"/>
    <n v="310022"/>
    <n v="51629.036999999997"/>
    <n v="2019"/>
    <n v="6004799.1985595245"/>
    <x v="3"/>
    <s v="natural gas"/>
    <b v="0"/>
    <x v="4865"/>
    <x v="0"/>
  </r>
  <r>
    <n v="54781"/>
    <s v="N"/>
    <s v="NAICS-22 Non-Cogen"/>
    <s v="IC"/>
    <s v="LFG"/>
    <n v="286944"/>
    <n v="20410"/>
    <n v="2019"/>
    <n v="14058990.690837825"/>
    <x v="8"/>
    <s v="biomass"/>
    <b v="1"/>
    <x v="3637"/>
    <x v="0"/>
  </r>
  <r>
    <n v="54782"/>
    <s v="N"/>
    <s v="NAICS-22 Non-Cogen"/>
    <s v="IC"/>
    <s v="LFG"/>
    <n v="1265544"/>
    <n v="103400"/>
    <n v="2019"/>
    <n v="12239303.675048357"/>
    <x v="8"/>
    <s v="biomass"/>
    <b v="1"/>
    <x v="4866"/>
    <x v="0"/>
  </r>
  <r>
    <n v="54785"/>
    <s v="Y"/>
    <s v="NAICS-22 Cogen"/>
    <s v="GT"/>
    <s v="NG"/>
    <n v="3963249"/>
    <n v="762910"/>
    <n v="2019"/>
    <n v="5194910.2777522905"/>
    <x v="3"/>
    <s v="natural gas"/>
    <b v="0"/>
    <x v="4867"/>
    <x v="0"/>
  </r>
  <r>
    <n v="54785"/>
    <s v="Y"/>
    <s v="NAICS-22 Cogen"/>
    <s v="ST"/>
    <s v="DFO"/>
    <n v="986"/>
    <n v="189.33099999999999"/>
    <n v="2019"/>
    <n v="5207810.6596384114"/>
    <x v="4"/>
    <s v="heavy or residual fuel oil"/>
    <b v="0"/>
    <x v="4868"/>
    <x v="0"/>
  </r>
  <r>
    <n v="54785"/>
    <s v="Y"/>
    <s v="NAICS-22 Cogen"/>
    <s v="ST"/>
    <s v="NG"/>
    <n v="1246192"/>
    <n v="239632.67"/>
    <n v="2019"/>
    <n v="5200426.1355515504"/>
    <x v="3"/>
    <s v="natural gas"/>
    <b v="0"/>
    <x v="4869"/>
    <x v="0"/>
  </r>
  <r>
    <n v="54788"/>
    <s v="N"/>
    <s v="Commercial NAICS Non-Cogen"/>
    <s v="IC"/>
    <s v="NG"/>
    <n v="0"/>
    <n v="0"/>
    <n v="2019"/>
    <s v=""/>
    <x v="3"/>
    <s v="natural gas"/>
    <b v="0"/>
    <x v="30"/>
    <x v="1"/>
  </r>
  <r>
    <n v="54790"/>
    <s v="Y"/>
    <s v="Industrial NAICS Cogen"/>
    <s v="GT"/>
    <s v="NG"/>
    <n v="464953"/>
    <n v="31342"/>
    <n v="2019"/>
    <n v="14834822.283198263"/>
    <x v="3"/>
    <s v="natural gas"/>
    <b v="0"/>
    <x v="4870"/>
    <x v="0"/>
  </r>
  <r>
    <n v="54793"/>
    <s v="N"/>
    <s v="NAICS-22 Non-Cogen"/>
    <s v="WT"/>
    <s v="WND"/>
    <n v="1690419"/>
    <n v="189892"/>
    <n v="2019"/>
    <n v="8902002.1907189358"/>
    <x v="9"/>
    <s v="wind"/>
    <b v="1"/>
    <x v="4871"/>
    <x v="0"/>
  </r>
  <r>
    <n v="54795"/>
    <s v="Y"/>
    <s v="Industrial NAICS Cogen"/>
    <s v="ST"/>
    <s v="NG"/>
    <n v="226254"/>
    <n v="45848.599000000002"/>
    <n v="2019"/>
    <n v="4934807.2773172418"/>
    <x v="3"/>
    <s v="natural gas"/>
    <b v="0"/>
    <x v="4872"/>
    <x v="0"/>
  </r>
  <r>
    <n v="54795"/>
    <s v="Y"/>
    <s v="Industrial NAICS Cogen"/>
    <s v="ST"/>
    <s v="RFO"/>
    <n v="1019"/>
    <n v="206.429"/>
    <n v="2019"/>
    <n v="4936321.9315115605"/>
    <x v="4"/>
    <s v="heavy or residual fuel oil"/>
    <b v="0"/>
    <x v="4873"/>
    <x v="0"/>
  </r>
  <r>
    <n v="54800"/>
    <s v="Y"/>
    <s v="Commercial NAICS Cogen"/>
    <s v="GT"/>
    <s v="NG"/>
    <n v="114690"/>
    <n v="27899"/>
    <n v="2019"/>
    <n v="4110900.0322592212"/>
    <x v="3"/>
    <s v="natural gas"/>
    <b v="0"/>
    <x v="4874"/>
    <x v="0"/>
  </r>
  <r>
    <n v="54801"/>
    <s v="N"/>
    <s v="Commercial NAICS Non-Cogen"/>
    <s v="HY"/>
    <s v="WAT"/>
    <n v="50626"/>
    <n v="5687"/>
    <n v="2019"/>
    <n v="8902057.3237207662"/>
    <x v="0"/>
    <s v="hydro"/>
    <b v="0"/>
    <x v="4875"/>
    <x v="0"/>
  </r>
  <r>
    <n v="54802"/>
    <s v="Y"/>
    <s v="Industrial NAICS Cogen"/>
    <s v="GT"/>
    <s v="NG"/>
    <n v="816121"/>
    <n v="174610"/>
    <n v="2019"/>
    <n v="4673964.8359200507"/>
    <x v="3"/>
    <s v="natural gas"/>
    <b v="0"/>
    <x v="4876"/>
    <x v="0"/>
  </r>
  <r>
    <n v="54802"/>
    <s v="Y"/>
    <s v="Industrial NAICS Cogen"/>
    <s v="ST"/>
    <s v="BLQ"/>
    <n v="1379892"/>
    <n v="295228.82"/>
    <n v="2019"/>
    <n v="4673974.5801239861"/>
    <x v="8"/>
    <s v="biomass"/>
    <b v="0"/>
    <x v="4877"/>
    <x v="0"/>
  </r>
  <r>
    <n v="54802"/>
    <s v="Y"/>
    <s v="Industrial NAICS Cogen"/>
    <s v="ST"/>
    <s v="DFO"/>
    <n v="0"/>
    <n v="0"/>
    <n v="2019"/>
    <s v=""/>
    <x v="4"/>
    <s v="heavy or residual fuel oil"/>
    <b v="0"/>
    <x v="10"/>
    <x v="1"/>
  </r>
  <r>
    <n v="54802"/>
    <s v="Y"/>
    <s v="Industrial NAICS Cogen"/>
    <s v="ST"/>
    <s v="NG"/>
    <n v="177332"/>
    <n v="37940.31"/>
    <n v="2019"/>
    <n v="4673973.4071756396"/>
    <x v="3"/>
    <s v="natural gas"/>
    <b v="0"/>
    <x v="4878"/>
    <x v="0"/>
  </r>
  <r>
    <n v="54802"/>
    <s v="Y"/>
    <s v="Industrial NAICS Cogen"/>
    <s v="ST"/>
    <s v="WDS"/>
    <n v="1247184"/>
    <n v="266835.87"/>
    <n v="2019"/>
    <n v="4673974.3048788756"/>
    <x v="8"/>
    <s v="biomass"/>
    <b v="0"/>
    <x v="4879"/>
    <x v="0"/>
  </r>
  <r>
    <n v="54803"/>
    <s v="Y"/>
    <s v="Commercial NAICS Cogen"/>
    <s v="IC"/>
    <s v="DFO"/>
    <n v="0"/>
    <n v="0"/>
    <n v="2019"/>
    <s v=""/>
    <x v="4"/>
    <s v="heavy or residual fuel oil"/>
    <b v="0"/>
    <x v="10"/>
    <x v="1"/>
  </r>
  <r>
    <n v="54803"/>
    <s v="Y"/>
    <s v="Commercial NAICS Cogen"/>
    <s v="IC"/>
    <s v="RFO"/>
    <n v="0"/>
    <n v="0"/>
    <n v="2019"/>
    <s v=""/>
    <x v="4"/>
    <s v="heavy or residual fuel oil"/>
    <b v="0"/>
    <x v="10"/>
    <x v="1"/>
  </r>
  <r>
    <n v="54805"/>
    <s v="N"/>
    <s v="NAICS-22 Non-Cogen"/>
    <s v="CA"/>
    <s v="NG"/>
    <n v="51173"/>
    <n v="67584"/>
    <n v="2019"/>
    <n v="757176.25473484851"/>
    <x v="1"/>
    <s v="natural gas"/>
    <b v="1"/>
    <x v="4880"/>
    <x v="0"/>
  </r>
  <r>
    <n v="54805"/>
    <s v="N"/>
    <s v="NAICS-22 Non-Cogen"/>
    <s v="CT"/>
    <s v="NG"/>
    <n v="1818008"/>
    <n v="144488"/>
    <n v="2019"/>
    <n v="12582415.148662865"/>
    <x v="1"/>
    <s v="natural gas"/>
    <b v="1"/>
    <x v="4881"/>
    <x v="0"/>
  </r>
  <r>
    <n v="54808"/>
    <s v="Y"/>
    <s v="Commercial NAICS Cogen"/>
    <s v="CA"/>
    <s v="DFO"/>
    <n v="0"/>
    <n v="126.70399999999999"/>
    <n v="2019"/>
    <n v="0"/>
    <x v="4"/>
    <s v="heavy or residual fuel oil"/>
    <b v="0"/>
    <x v="283"/>
    <x v="0"/>
  </r>
  <r>
    <n v="54808"/>
    <s v="Y"/>
    <s v="Commercial NAICS Cogen"/>
    <s v="CA"/>
    <s v="NG"/>
    <n v="0"/>
    <n v="7438.2960000000003"/>
    <n v="2019"/>
    <n v="0"/>
    <x v="1"/>
    <s v="natural gas"/>
    <b v="0"/>
    <x v="91"/>
    <x v="0"/>
  </r>
  <r>
    <n v="54808"/>
    <s v="Y"/>
    <s v="Commercial NAICS Cogen"/>
    <s v="CT"/>
    <s v="DFO"/>
    <n v="15665"/>
    <n v="1427.36"/>
    <n v="2019"/>
    <n v="10974806.636027353"/>
    <x v="4"/>
    <s v="heavy or residual fuel oil"/>
    <b v="0"/>
    <x v="4882"/>
    <x v="0"/>
  </r>
  <r>
    <n v="54808"/>
    <s v="Y"/>
    <s v="Commercial NAICS Cogen"/>
    <s v="CT"/>
    <s v="NG"/>
    <n v="919590"/>
    <n v="83794.64"/>
    <n v="2019"/>
    <n v="10974329.622992592"/>
    <x v="1"/>
    <s v="natural gas"/>
    <b v="0"/>
    <x v="4883"/>
    <x v="0"/>
  </r>
  <r>
    <n v="54808"/>
    <s v="Y"/>
    <s v="Commercial NAICS Cogen"/>
    <s v="CT"/>
    <s v="RFO"/>
    <n v="0"/>
    <n v="0"/>
    <n v="2019"/>
    <s v=""/>
    <x v="4"/>
    <s v="heavy or residual fuel oil"/>
    <b v="0"/>
    <x v="10"/>
    <x v="1"/>
  </r>
  <r>
    <n v="54808"/>
    <s v="Y"/>
    <s v="Commercial NAICS Cogen"/>
    <s v="IC"/>
    <s v="DFO"/>
    <n v="0"/>
    <n v="0"/>
    <n v="2019"/>
    <s v=""/>
    <x v="4"/>
    <s v="heavy or residual fuel oil"/>
    <b v="0"/>
    <x v="10"/>
    <x v="1"/>
  </r>
  <r>
    <n v="54809"/>
    <s v="Y"/>
    <s v="Commercial NAICS Cogen"/>
    <s v="IC"/>
    <s v="DFO"/>
    <n v="490"/>
    <n v="112.7"/>
    <n v="2019"/>
    <n v="4347826.0869565215"/>
    <x v="4"/>
    <s v="heavy or residual fuel oil"/>
    <b v="0"/>
    <x v="4884"/>
    <x v="0"/>
  </r>
  <r>
    <n v="54809"/>
    <s v="Y"/>
    <s v="Commercial NAICS Cogen"/>
    <s v="ST"/>
    <s v="DFO"/>
    <n v="0"/>
    <n v="0"/>
    <n v="2019"/>
    <s v=""/>
    <x v="4"/>
    <s v="heavy or residual fuel oil"/>
    <b v="0"/>
    <x v="10"/>
    <x v="1"/>
  </r>
  <r>
    <n v="54809"/>
    <s v="Y"/>
    <s v="Commercial NAICS Cogen"/>
    <s v="ST"/>
    <s v="NG"/>
    <n v="30345"/>
    <n v="6901.55"/>
    <n v="2019"/>
    <n v="4396838.3913758509"/>
    <x v="3"/>
    <s v="natural gas"/>
    <b v="0"/>
    <x v="4885"/>
    <x v="0"/>
  </r>
  <r>
    <n v="54809"/>
    <s v="Y"/>
    <s v="Commercial NAICS Cogen"/>
    <s v="ST"/>
    <s v="PG"/>
    <n v="0"/>
    <n v="0"/>
    <n v="2019"/>
    <s v=""/>
    <x v="7"/>
    <s v="other"/>
    <b v="0"/>
    <x v="39"/>
    <x v="1"/>
  </r>
  <r>
    <n v="54813"/>
    <s v="N"/>
    <s v="NAICS-22 Non-Cogen"/>
    <s v="IC"/>
    <s v="DFO"/>
    <n v="356"/>
    <n v="0"/>
    <n v="2019"/>
    <s v=""/>
    <x v="4"/>
    <s v="heavy or residual fuel oil"/>
    <b v="1"/>
    <x v="10"/>
    <x v="1"/>
  </r>
  <r>
    <n v="54818"/>
    <s v="N"/>
    <s v="Commercial NAICS Non-Cogen"/>
    <s v="IC"/>
    <s v="DFO"/>
    <n v="28"/>
    <n v="0"/>
    <n v="2019"/>
    <s v=""/>
    <x v="4"/>
    <s v="heavy or residual fuel oil"/>
    <b v="0"/>
    <x v="10"/>
    <x v="1"/>
  </r>
  <r>
    <n v="54823"/>
    <s v="N"/>
    <s v="Industrial NAICS Non-Cogen"/>
    <s v="IC"/>
    <s v="DFO"/>
    <n v="1398"/>
    <n v="87"/>
    <n v="2019"/>
    <n v="16068965.517241381"/>
    <x v="4"/>
    <s v="heavy or residual fuel oil"/>
    <b v="0"/>
    <x v="4886"/>
    <x v="0"/>
  </r>
  <r>
    <n v="54827"/>
    <s v="N"/>
    <s v="NAICS-22 Non-Cogen"/>
    <s v="HY"/>
    <s v="WAT"/>
    <n v="213212"/>
    <n v="23951"/>
    <n v="2019"/>
    <n v="8902008.26687821"/>
    <x v="0"/>
    <s v="hydro"/>
    <b v="1"/>
    <x v="4887"/>
    <x v="0"/>
  </r>
  <r>
    <n v="54829"/>
    <s v="Y"/>
    <s v="Industrial NAICS Cogen"/>
    <s v="GT"/>
    <s v="DFO"/>
    <n v="239"/>
    <n v="49.459000000000003"/>
    <n v="2019"/>
    <n v="4832285.3272407446"/>
    <x v="4"/>
    <s v="heavy or residual fuel oil"/>
    <b v="0"/>
    <x v="4888"/>
    <x v="0"/>
  </r>
  <r>
    <n v="54829"/>
    <s v="Y"/>
    <s v="Industrial NAICS Cogen"/>
    <s v="GT"/>
    <s v="NG"/>
    <n v="216875"/>
    <n v="44562.540999999997"/>
    <n v="2019"/>
    <n v="4866755.6906146808"/>
    <x v="3"/>
    <s v="natural gas"/>
    <b v="0"/>
    <x v="4889"/>
    <x v="0"/>
  </r>
  <r>
    <n v="54829"/>
    <s v="Y"/>
    <s v="Industrial NAICS Cogen"/>
    <s v="ST"/>
    <s v="DFO"/>
    <n v="0"/>
    <n v="0"/>
    <n v="2019"/>
    <s v=""/>
    <x v="4"/>
    <s v="heavy or residual fuel oil"/>
    <b v="0"/>
    <x v="10"/>
    <x v="1"/>
  </r>
  <r>
    <n v="54829"/>
    <s v="Y"/>
    <s v="Industrial NAICS Cogen"/>
    <s v="ST"/>
    <s v="NG"/>
    <n v="130"/>
    <n v="27"/>
    <n v="2019"/>
    <n v="4814814.8148148153"/>
    <x v="3"/>
    <s v="natural gas"/>
    <b v="0"/>
    <x v="4890"/>
    <x v="0"/>
  </r>
  <r>
    <n v="54830"/>
    <s v="N"/>
    <s v="Commercial NAICS Non-Cogen"/>
    <s v="IC"/>
    <s v="DFO"/>
    <n v="192"/>
    <n v="20"/>
    <n v="2019"/>
    <n v="9600000"/>
    <x v="4"/>
    <s v="heavy or residual fuel oil"/>
    <b v="0"/>
    <x v="1224"/>
    <x v="0"/>
  </r>
  <r>
    <n v="54832"/>
    <s v="Y"/>
    <s v="NAICS-22 Cogen"/>
    <s v="CA"/>
    <s v="DFO"/>
    <n v="0"/>
    <n v="497.22800000000001"/>
    <n v="2019"/>
    <n v="0"/>
    <x v="4"/>
    <s v="heavy or residual fuel oil"/>
    <b v="0"/>
    <x v="283"/>
    <x v="0"/>
  </r>
  <r>
    <n v="54832"/>
    <s v="Y"/>
    <s v="NAICS-22 Cogen"/>
    <s v="CA"/>
    <s v="NG"/>
    <n v="0"/>
    <n v="282541.77"/>
    <n v="2019"/>
    <n v="0"/>
    <x v="1"/>
    <s v="natural gas"/>
    <b v="0"/>
    <x v="91"/>
    <x v="0"/>
  </r>
  <r>
    <n v="54832"/>
    <s v="Y"/>
    <s v="NAICS-22 Cogen"/>
    <s v="CT"/>
    <s v="DFO"/>
    <n v="10609"/>
    <n v="743.88"/>
    <n v="2019"/>
    <n v="14261708.877775986"/>
    <x v="4"/>
    <s v="heavy or residual fuel oil"/>
    <b v="0"/>
    <x v="4891"/>
    <x v="0"/>
  </r>
  <r>
    <n v="54832"/>
    <s v="Y"/>
    <s v="NAICS-22 Cogen"/>
    <s v="CT"/>
    <s v="NG"/>
    <n v="6020972"/>
    <n v="422411.12"/>
    <n v="2019"/>
    <n v="14253819.833152119"/>
    <x v="1"/>
    <s v="natural gas"/>
    <b v="0"/>
    <x v="4892"/>
    <x v="1"/>
  </r>
  <r>
    <n v="54834"/>
    <s v="N"/>
    <s v="Commercial NAICS Non-Cogen"/>
    <s v="IC"/>
    <s v="DFO"/>
    <n v="596"/>
    <n v="65.66"/>
    <n v="2019"/>
    <n v="9077063.6612854097"/>
    <x v="4"/>
    <s v="heavy or residual fuel oil"/>
    <b v="0"/>
    <x v="4893"/>
    <x v="0"/>
  </r>
  <r>
    <n v="54835"/>
    <s v="N"/>
    <s v="Industrial NAICS Non-Cogen"/>
    <s v="IC"/>
    <s v="DFO"/>
    <n v="93"/>
    <n v="0"/>
    <n v="2019"/>
    <s v=""/>
    <x v="4"/>
    <s v="heavy or residual fuel oil"/>
    <b v="0"/>
    <x v="10"/>
    <x v="1"/>
  </r>
  <r>
    <n v="54839"/>
    <s v="N"/>
    <s v="Commercial NAICS Non-Cogen"/>
    <s v="IC"/>
    <s v="DFO"/>
    <n v="11325"/>
    <n v="0"/>
    <n v="2019"/>
    <s v=""/>
    <x v="4"/>
    <s v="heavy or residual fuel oil"/>
    <b v="0"/>
    <x v="10"/>
    <x v="1"/>
  </r>
  <r>
    <n v="54842"/>
    <s v="Y"/>
    <s v="NAICS-22 Cogen"/>
    <s v="IC"/>
    <s v="LFG"/>
    <n v="383769"/>
    <n v="43710"/>
    <n v="2019"/>
    <n v="8779890.185312286"/>
    <x v="8"/>
    <s v="biomass"/>
    <b v="0"/>
    <x v="4894"/>
    <x v="0"/>
  </r>
  <r>
    <n v="54844"/>
    <s v="N"/>
    <s v="Electric Utility"/>
    <s v="CA"/>
    <s v="DFO"/>
    <n v="0"/>
    <n v="0"/>
    <n v="2019"/>
    <s v=""/>
    <x v="4"/>
    <s v="heavy or residual fuel oil"/>
    <b v="1"/>
    <x v="10"/>
    <x v="1"/>
  </r>
  <r>
    <n v="54844"/>
    <s v="N"/>
    <s v="Electric Utility"/>
    <s v="CA"/>
    <s v="NG"/>
    <n v="0"/>
    <n v="0"/>
    <n v="2019"/>
    <s v=""/>
    <x v="1"/>
    <s v="natural gas"/>
    <b v="1"/>
    <x v="435"/>
    <x v="1"/>
  </r>
  <r>
    <n v="54844"/>
    <s v="N"/>
    <s v="Electric Utility"/>
    <s v="CT"/>
    <s v="DFO"/>
    <n v="36329"/>
    <n v="4403.085"/>
    <n v="2019"/>
    <n v="8250805.9689967372"/>
    <x v="4"/>
    <s v="heavy or residual fuel oil"/>
    <b v="1"/>
    <x v="4895"/>
    <x v="0"/>
  </r>
  <r>
    <n v="54844"/>
    <s v="N"/>
    <s v="Electric Utility"/>
    <s v="CT"/>
    <s v="NG"/>
    <n v="9862206"/>
    <n v="1199084.8999999999"/>
    <n v="2019"/>
    <n v="8224777.0779200038"/>
    <x v="1"/>
    <s v="natural gas"/>
    <b v="1"/>
    <x v="4896"/>
    <x v="0"/>
  </r>
  <r>
    <n v="54845"/>
    <s v="N"/>
    <s v="Commercial NAICS Non-Cogen"/>
    <s v="IC"/>
    <s v="DFO"/>
    <n v="41"/>
    <n v="17.64"/>
    <n v="2019"/>
    <n v="2324263.0385487527"/>
    <x v="4"/>
    <s v="heavy or residual fuel oil"/>
    <b v="0"/>
    <x v="4897"/>
    <x v="0"/>
  </r>
  <r>
    <n v="54848"/>
    <s v="N"/>
    <s v="Commercial NAICS Non-Cogen"/>
    <s v="IC"/>
    <s v="DFO"/>
    <n v="0"/>
    <n v="0"/>
    <n v="2019"/>
    <s v=""/>
    <x v="4"/>
    <s v="heavy or residual fuel oil"/>
    <b v="0"/>
    <x v="10"/>
    <x v="1"/>
  </r>
  <r>
    <n v="54850"/>
    <s v="Y"/>
    <s v="Industrial NAICS Cogen"/>
    <s v="ST"/>
    <s v="WDS"/>
    <n v="49907"/>
    <n v="9931.83"/>
    <n v="2019"/>
    <n v="5024955.11904654"/>
    <x v="8"/>
    <s v="biomass"/>
    <b v="0"/>
    <x v="4898"/>
    <x v="0"/>
  </r>
  <r>
    <n v="54851"/>
    <s v="Y"/>
    <s v="Commercial NAICS Cogen"/>
    <s v="GT"/>
    <s v="DFO"/>
    <n v="196"/>
    <n v="37.619999999999997"/>
    <n v="2019"/>
    <n v="5209994.6836788952"/>
    <x v="4"/>
    <s v="heavy or residual fuel oil"/>
    <b v="0"/>
    <x v="4899"/>
    <x v="0"/>
  </r>
  <r>
    <n v="54851"/>
    <s v="Y"/>
    <s v="Commercial NAICS Cogen"/>
    <s v="GT"/>
    <s v="LFG"/>
    <n v="164433"/>
    <n v="31384.42"/>
    <n v="2019"/>
    <n v="5239319.3820373295"/>
    <x v="8"/>
    <s v="biomass"/>
    <b v="0"/>
    <x v="4900"/>
    <x v="0"/>
  </r>
  <r>
    <n v="54851"/>
    <s v="Y"/>
    <s v="Commercial NAICS Cogen"/>
    <s v="GT"/>
    <s v="NG"/>
    <n v="299990"/>
    <n v="57325.96"/>
    <n v="2019"/>
    <n v="5233056.7163637551"/>
    <x v="3"/>
    <s v="natural gas"/>
    <b v="0"/>
    <x v="4901"/>
    <x v="0"/>
  </r>
  <r>
    <n v="54854"/>
    <s v="N"/>
    <s v="Electric Utility"/>
    <s v="GT"/>
    <s v="DFO"/>
    <n v="0"/>
    <n v="0"/>
    <n v="2019"/>
    <s v=""/>
    <x v="4"/>
    <s v="heavy or residual fuel oil"/>
    <b v="1"/>
    <x v="10"/>
    <x v="1"/>
  </r>
  <r>
    <n v="54854"/>
    <s v="N"/>
    <s v="Electric Utility"/>
    <s v="GT"/>
    <s v="NG"/>
    <n v="694740"/>
    <n v="53892"/>
    <n v="2019"/>
    <n v="12891338.232019594"/>
    <x v="3"/>
    <s v="natural gas"/>
    <b v="1"/>
    <x v="4902"/>
    <x v="0"/>
  </r>
  <r>
    <n v="54855"/>
    <s v="Y"/>
    <s v="Industrial NAICS Cogen"/>
    <s v="GT"/>
    <s v="DFO"/>
    <n v="0"/>
    <n v="0"/>
    <n v="2019"/>
    <s v=""/>
    <x v="4"/>
    <s v="heavy or residual fuel oil"/>
    <b v="0"/>
    <x v="10"/>
    <x v="1"/>
  </r>
  <r>
    <n v="54855"/>
    <s v="Y"/>
    <s v="Industrial NAICS Cogen"/>
    <s v="GT"/>
    <s v="NG"/>
    <n v="109444"/>
    <n v="18231.919999999998"/>
    <n v="2019"/>
    <n v="6002878.4680933226"/>
    <x v="3"/>
    <s v="natural gas"/>
    <b v="0"/>
    <x v="4903"/>
    <x v="0"/>
  </r>
  <r>
    <n v="54858"/>
    <s v="N"/>
    <s v="Commercial NAICS Non-Cogen"/>
    <s v="IC"/>
    <s v="DFO"/>
    <n v="395"/>
    <n v="24"/>
    <n v="2019"/>
    <n v="16458333.333333332"/>
    <x v="4"/>
    <s v="heavy or residual fuel oil"/>
    <b v="0"/>
    <x v="4904"/>
    <x v="0"/>
  </r>
  <r>
    <n v="54860"/>
    <s v="N"/>
    <s v="NAICS-22 Non-Cogen"/>
    <s v="HY"/>
    <s v="WAT"/>
    <n v="71483"/>
    <n v="8030"/>
    <n v="2019"/>
    <n v="8901992.5280199237"/>
    <x v="0"/>
    <s v="hydro"/>
    <b v="1"/>
    <x v="4743"/>
    <x v="0"/>
  </r>
  <r>
    <n v="54863"/>
    <s v="N"/>
    <s v="Commercial NAICS Non-Cogen"/>
    <s v="IC"/>
    <s v="DFO"/>
    <n v="390"/>
    <n v="38"/>
    <n v="2019"/>
    <n v="10263157.894736843"/>
    <x v="4"/>
    <s v="heavy or residual fuel oil"/>
    <b v="0"/>
    <x v="4905"/>
    <x v="0"/>
  </r>
  <r>
    <n v="54865"/>
    <s v="N"/>
    <s v="NAICS-22 Non-Cogen"/>
    <s v="HY"/>
    <s v="WAT"/>
    <n v="105186"/>
    <n v="11816"/>
    <n v="2019"/>
    <n v="8901997.2918077186"/>
    <x v="0"/>
    <s v="hydro"/>
    <b v="1"/>
    <x v="4906"/>
    <x v="0"/>
  </r>
  <r>
    <n v="54867"/>
    <s v="Y"/>
    <s v="Industrial NAICS Cogen"/>
    <s v="ST"/>
    <s v="BIT"/>
    <n v="3247"/>
    <n v="470.91899999999998"/>
    <n v="2019"/>
    <n v="6895028.6567328991"/>
    <x v="2"/>
    <s v="hard coal"/>
    <b v="0"/>
    <x v="4907"/>
    <x v="0"/>
  </r>
  <r>
    <n v="54867"/>
    <s v="Y"/>
    <s v="Industrial NAICS Cogen"/>
    <s v="ST"/>
    <s v="NG"/>
    <n v="640"/>
    <n v="93.081000000000003"/>
    <n v="2019"/>
    <n v="6875731.8894296363"/>
    <x v="3"/>
    <s v="natural gas"/>
    <b v="0"/>
    <x v="4908"/>
    <x v="0"/>
  </r>
  <r>
    <n v="54872"/>
    <s v="N"/>
    <s v="NAICS-22 Non-Cogen"/>
    <s v="HY"/>
    <s v="WAT"/>
    <n v="17189"/>
    <n v="1930.98"/>
    <n v="2019"/>
    <n v="8901697.583610395"/>
    <x v="0"/>
    <s v="hydro"/>
    <b v="1"/>
    <x v="4909"/>
    <x v="0"/>
  </r>
  <r>
    <n v="54877"/>
    <s v="N"/>
    <s v="Commercial NAICS Non-Cogen"/>
    <s v="IC"/>
    <s v="DFO"/>
    <n v="0"/>
    <n v="0"/>
    <n v="2019"/>
    <s v=""/>
    <x v="4"/>
    <s v="heavy or residual fuel oil"/>
    <b v="0"/>
    <x v="10"/>
    <x v="1"/>
  </r>
  <r>
    <n v="54878"/>
    <s v="N"/>
    <s v="Industrial NAICS Non-Cogen"/>
    <s v="HY"/>
    <s v="WAT"/>
    <n v="54880"/>
    <n v="6165"/>
    <n v="2019"/>
    <n v="8901865.3690186534"/>
    <x v="0"/>
    <s v="hydro"/>
    <b v="0"/>
    <x v="4910"/>
    <x v="0"/>
  </r>
  <r>
    <n v="54880"/>
    <s v="Y"/>
    <s v="Industrial NAICS Cogen"/>
    <s v="GT"/>
    <s v="DFO"/>
    <n v="0"/>
    <n v="0"/>
    <n v="2019"/>
    <s v=""/>
    <x v="4"/>
    <s v="heavy or residual fuel oil"/>
    <b v="0"/>
    <x v="10"/>
    <x v="1"/>
  </r>
  <r>
    <n v="54880"/>
    <s v="Y"/>
    <s v="Industrial NAICS Cogen"/>
    <s v="GT"/>
    <s v="NG"/>
    <n v="0"/>
    <n v="0"/>
    <n v="2019"/>
    <s v=""/>
    <x v="3"/>
    <s v="natural gas"/>
    <b v="0"/>
    <x v="30"/>
    <x v="1"/>
  </r>
  <r>
    <n v="54882"/>
    <s v="N"/>
    <s v="Commercial NAICS Non-Cogen"/>
    <s v="IC"/>
    <s v="DFO"/>
    <n v="0"/>
    <n v="0"/>
    <n v="2019"/>
    <s v=""/>
    <x v="4"/>
    <s v="heavy or residual fuel oil"/>
    <b v="0"/>
    <x v="10"/>
    <x v="1"/>
  </r>
  <r>
    <n v="54887"/>
    <s v="Y"/>
    <s v="Industrial NAICS Cogen"/>
    <s v="GT"/>
    <s v="DFO"/>
    <n v="1226"/>
    <n v="140.607"/>
    <n v="2019"/>
    <n v="8719338.2975243069"/>
    <x v="4"/>
    <s v="heavy or residual fuel oil"/>
    <b v="0"/>
    <x v="4911"/>
    <x v="0"/>
  </r>
  <r>
    <n v="54887"/>
    <s v="Y"/>
    <s v="Industrial NAICS Cogen"/>
    <s v="GT"/>
    <s v="NG"/>
    <n v="1802"/>
    <n v="206.393"/>
    <n v="2019"/>
    <n v="8730916.261694923"/>
    <x v="3"/>
    <s v="natural gas"/>
    <b v="0"/>
    <x v="4912"/>
    <x v="0"/>
  </r>
  <r>
    <n v="54887"/>
    <s v="Y"/>
    <s v="Industrial NAICS Cogen"/>
    <s v="IC"/>
    <s v="DFO"/>
    <n v="6704"/>
    <n v="825"/>
    <n v="2019"/>
    <n v="8126060.6060606064"/>
    <x v="4"/>
    <s v="heavy or residual fuel oil"/>
    <b v="0"/>
    <x v="4913"/>
    <x v="0"/>
  </r>
  <r>
    <n v="54887"/>
    <s v="Y"/>
    <s v="Industrial NAICS Cogen"/>
    <s v="IC"/>
    <s v="RFO"/>
    <n v="0"/>
    <n v="0"/>
    <n v="2019"/>
    <s v=""/>
    <x v="4"/>
    <s v="heavy or residual fuel oil"/>
    <b v="0"/>
    <x v="10"/>
    <x v="1"/>
  </r>
  <r>
    <n v="54890"/>
    <s v="N"/>
    <s v="NAICS-22 Non-Cogen"/>
    <s v="IC"/>
    <s v="LFG"/>
    <n v="175129"/>
    <n v="26165"/>
    <n v="2019"/>
    <n v="6693254.347410663"/>
    <x v="8"/>
    <s v="biomass"/>
    <b v="1"/>
    <x v="4914"/>
    <x v="0"/>
  </r>
  <r>
    <n v="54894"/>
    <s v="N"/>
    <s v="Electric Utility"/>
    <s v="HY"/>
    <s v="WAT"/>
    <n v="5154124"/>
    <n v="578985"/>
    <n v="2019"/>
    <n v="8901999.1882345825"/>
    <x v="0"/>
    <s v="hydro"/>
    <b v="1"/>
    <x v="4915"/>
    <x v="0"/>
  </r>
  <r>
    <n v="54895"/>
    <s v="N"/>
    <s v="Electric Utility"/>
    <s v="HY"/>
    <s v="WAT"/>
    <n v="1395371"/>
    <n v="156748"/>
    <n v="2019"/>
    <n v="8902001.9394186847"/>
    <x v="0"/>
    <s v="hydro"/>
    <b v="1"/>
    <x v="4916"/>
    <x v="0"/>
  </r>
  <r>
    <n v="54896"/>
    <s v="N"/>
    <s v="Electric Utility"/>
    <s v="HY"/>
    <s v="WAT"/>
    <n v="1190525"/>
    <n v="133737"/>
    <n v="2019"/>
    <n v="8901986.7351593059"/>
    <x v="0"/>
    <s v="hydro"/>
    <b v="1"/>
    <x v="4917"/>
    <x v="0"/>
  </r>
  <r>
    <n v="54897"/>
    <s v="N"/>
    <s v="Electric Utility"/>
    <s v="HY"/>
    <s v="WAT"/>
    <n v="1397187"/>
    <n v="156952"/>
    <n v="2019"/>
    <n v="8902001.8859269079"/>
    <x v="0"/>
    <s v="hydro"/>
    <b v="1"/>
    <x v="4918"/>
    <x v="0"/>
  </r>
  <r>
    <n v="54898"/>
    <s v="N"/>
    <s v="Electric Utility"/>
    <s v="HY"/>
    <s v="WAT"/>
    <n v="1567073"/>
    <n v="176036"/>
    <n v="2019"/>
    <n v="8902002.9993864894"/>
    <x v="0"/>
    <s v="hydro"/>
    <b v="1"/>
    <x v="4919"/>
    <x v="0"/>
  </r>
  <r>
    <n v="54899"/>
    <s v="N"/>
    <s v="Electric Utility"/>
    <s v="HY"/>
    <s v="WAT"/>
    <n v="6098521"/>
    <n v="685073"/>
    <n v="2019"/>
    <n v="8902001.6844920162"/>
    <x v="0"/>
    <s v="hydro"/>
    <b v="1"/>
    <x v="4920"/>
    <x v="0"/>
  </r>
  <r>
    <n v="54900"/>
    <s v="N"/>
    <s v="Electric Utility"/>
    <s v="HY"/>
    <s v="WAT"/>
    <n v="6949988"/>
    <n v="780722"/>
    <n v="2019"/>
    <n v="8902000.9683344401"/>
    <x v="0"/>
    <s v="hydro"/>
    <b v="1"/>
    <x v="4921"/>
    <x v="0"/>
  </r>
  <r>
    <n v="54901"/>
    <s v="N"/>
    <s v="Electric Utility"/>
    <s v="HY"/>
    <s v="WAT"/>
    <n v="1956391"/>
    <n v="219770"/>
    <n v="2019"/>
    <n v="8901992.9926741589"/>
    <x v="0"/>
    <s v="hydro"/>
    <b v="1"/>
    <x v="4922"/>
    <x v="0"/>
  </r>
  <r>
    <n v="54903"/>
    <s v="N"/>
    <s v="NAICS-22 Non-Cogen"/>
    <s v="IC"/>
    <s v="LFG"/>
    <n v="182667"/>
    <n v="13579"/>
    <n v="2019"/>
    <n v="13452168.790043449"/>
    <x v="8"/>
    <s v="biomass"/>
    <b v="1"/>
    <x v="4923"/>
    <x v="0"/>
  </r>
  <r>
    <n v="54906"/>
    <s v="N"/>
    <s v="Commercial NAICS Non-Cogen"/>
    <s v="IC"/>
    <s v="DFO"/>
    <n v="108"/>
    <n v="0"/>
    <n v="2019"/>
    <s v=""/>
    <x v="4"/>
    <s v="heavy or residual fuel oil"/>
    <b v="0"/>
    <x v="10"/>
    <x v="1"/>
  </r>
  <r>
    <n v="54907"/>
    <s v="Y"/>
    <s v="Commercial NAICS Cogen"/>
    <s v="GT"/>
    <s v="DFO"/>
    <n v="1274"/>
    <n v="278.577"/>
    <n v="2019"/>
    <n v="4573241.8684959635"/>
    <x v="4"/>
    <s v="heavy or residual fuel oil"/>
    <b v="0"/>
    <x v="4924"/>
    <x v="0"/>
  </r>
  <r>
    <n v="54907"/>
    <s v="Y"/>
    <s v="Commercial NAICS Cogen"/>
    <s v="GT"/>
    <s v="NG"/>
    <n v="427980"/>
    <n v="93423.142999999996"/>
    <n v="2019"/>
    <n v="4581091.8607180668"/>
    <x v="3"/>
    <s v="natural gas"/>
    <b v="0"/>
    <x v="4925"/>
    <x v="0"/>
  </r>
  <r>
    <n v="54908"/>
    <s v="Y"/>
    <s v="Industrial NAICS Cogen"/>
    <s v="ST"/>
    <s v="AB"/>
    <n v="1091"/>
    <n v="185"/>
    <n v="2019"/>
    <n v="5897297.297297297"/>
    <x v="8"/>
    <s v="biomass"/>
    <b v="0"/>
    <x v="4926"/>
    <x v="0"/>
  </r>
  <r>
    <n v="54908"/>
    <s v="Y"/>
    <s v="Industrial NAICS Cogen"/>
    <s v="ST"/>
    <s v="NG"/>
    <n v="0"/>
    <n v="0"/>
    <n v="2019"/>
    <s v=""/>
    <x v="3"/>
    <s v="natural gas"/>
    <b v="0"/>
    <x v="30"/>
    <x v="1"/>
  </r>
  <r>
    <n v="54909"/>
    <s v="N"/>
    <s v="NAICS-22 Non-Cogen"/>
    <s v="WT"/>
    <s v="WND"/>
    <n v="423903"/>
    <n v="47619"/>
    <n v="2019"/>
    <n v="8901971.9019719008"/>
    <x v="9"/>
    <s v="wind"/>
    <b v="1"/>
    <x v="4927"/>
    <x v="0"/>
  </r>
  <r>
    <n v="54910"/>
    <s v="N"/>
    <s v="NAICS-22 Non-Cogen"/>
    <s v="IC"/>
    <s v="LFG"/>
    <n v="550774"/>
    <n v="50647"/>
    <n v="2019"/>
    <n v="10874760.597863644"/>
    <x v="8"/>
    <s v="biomass"/>
    <b v="1"/>
    <x v="4928"/>
    <x v="0"/>
  </r>
  <r>
    <n v="54912"/>
    <s v="Y"/>
    <s v="Industrial NAICS Cogen"/>
    <s v="CA"/>
    <s v="NG"/>
    <n v="0"/>
    <n v="129969.41"/>
    <n v="2019"/>
    <n v="0"/>
    <x v="1"/>
    <s v="natural gas"/>
    <b v="0"/>
    <x v="91"/>
    <x v="0"/>
  </r>
  <r>
    <n v="54912"/>
    <s v="Y"/>
    <s v="Industrial NAICS Cogen"/>
    <s v="CA"/>
    <s v="OG"/>
    <n v="234224"/>
    <n v="35696.593000000001"/>
    <n v="2019"/>
    <n v="6561522.5520261833"/>
    <x v="7"/>
    <s v="other"/>
    <b v="0"/>
    <x v="4929"/>
    <x v="0"/>
  </r>
  <r>
    <n v="54912"/>
    <s v="Y"/>
    <s v="Industrial NAICS Cogen"/>
    <s v="CT"/>
    <s v="NG"/>
    <n v="5301477"/>
    <n v="661869"/>
    <n v="2019"/>
    <n v="8009858.4463088615"/>
    <x v="1"/>
    <s v="natural gas"/>
    <b v="0"/>
    <x v="4930"/>
    <x v="0"/>
  </r>
  <r>
    <n v="54912"/>
    <s v="Y"/>
    <s v="Industrial NAICS Cogen"/>
    <s v="CT"/>
    <s v="OG"/>
    <n v="0"/>
    <n v="0"/>
    <n v="2019"/>
    <s v=""/>
    <x v="7"/>
    <s v="other"/>
    <b v="0"/>
    <x v="39"/>
    <x v="1"/>
  </r>
  <r>
    <n v="54914"/>
    <s v="Y"/>
    <s v="NAICS-22 Cogen"/>
    <s v="CA"/>
    <s v="DFO"/>
    <n v="0"/>
    <n v="1473.962"/>
    <n v="2019"/>
    <n v="0"/>
    <x v="4"/>
    <s v="heavy or residual fuel oil"/>
    <b v="0"/>
    <x v="283"/>
    <x v="0"/>
  </r>
  <r>
    <n v="54914"/>
    <s v="Y"/>
    <s v="NAICS-22 Cogen"/>
    <s v="CA"/>
    <s v="NG"/>
    <n v="0"/>
    <n v="307134.03999999998"/>
    <n v="2019"/>
    <n v="0"/>
    <x v="1"/>
    <s v="natural gas"/>
    <b v="0"/>
    <x v="91"/>
    <x v="0"/>
  </r>
  <r>
    <n v="54914"/>
    <s v="Y"/>
    <s v="NAICS-22 Cogen"/>
    <s v="CT"/>
    <s v="DFO"/>
    <n v="113949"/>
    <n v="17896.008000000002"/>
    <n v="2019"/>
    <n v="6367285.933265117"/>
    <x v="4"/>
    <s v="heavy or residual fuel oil"/>
    <b v="0"/>
    <x v="4931"/>
    <x v="0"/>
  </r>
  <r>
    <n v="54914"/>
    <s v="Y"/>
    <s v="NAICS-22 Cogen"/>
    <s v="CT"/>
    <s v="NG"/>
    <n v="11020014"/>
    <n v="1565739"/>
    <n v="2019"/>
    <n v="7038219.0135137467"/>
    <x v="1"/>
    <s v="natural gas"/>
    <b v="0"/>
    <x v="4932"/>
    <x v="0"/>
  </r>
  <r>
    <n v="54915"/>
    <s v="Y"/>
    <s v="NAICS-22 Cogen"/>
    <s v="CA"/>
    <s v="NG"/>
    <n v="1171553"/>
    <n v="332790"/>
    <n v="2019"/>
    <n v="3520397.247513447"/>
    <x v="1"/>
    <s v="natural gas"/>
    <b v="0"/>
    <x v="4933"/>
    <x v="0"/>
  </r>
  <r>
    <n v="54915"/>
    <s v="Y"/>
    <s v="NAICS-22 Cogen"/>
    <s v="CT"/>
    <s v="NG"/>
    <n v="5045818"/>
    <n v="687646"/>
    <n v="2019"/>
    <n v="7337813.3516373252"/>
    <x v="1"/>
    <s v="natural gas"/>
    <b v="0"/>
    <x v="4934"/>
    <x v="0"/>
  </r>
  <r>
    <n v="54918"/>
    <s v="Y"/>
    <s v="Industrial NAICS Cogen"/>
    <s v="GT"/>
    <s v="NG"/>
    <n v="182802"/>
    <n v="39563"/>
    <n v="2019"/>
    <n v="4620529.2824103329"/>
    <x v="3"/>
    <s v="natural gas"/>
    <b v="0"/>
    <x v="4935"/>
    <x v="0"/>
  </r>
  <r>
    <n v="54925"/>
    <s v="N"/>
    <s v="Electric Utility"/>
    <s v="IC"/>
    <s v="LFG"/>
    <n v="928419"/>
    <n v="78416"/>
    <n v="2019"/>
    <n v="11839662.823913487"/>
    <x v="8"/>
    <s v="biomass"/>
    <b v="1"/>
    <x v="4936"/>
    <x v="0"/>
  </r>
  <r>
    <n v="54926"/>
    <s v="N"/>
    <s v="Electric Utility"/>
    <s v="IC"/>
    <s v="LFG"/>
    <n v="560910"/>
    <n v="45326"/>
    <n v="2019"/>
    <n v="12375016.546794334"/>
    <x v="8"/>
    <s v="biomass"/>
    <b v="1"/>
    <x v="4937"/>
    <x v="0"/>
  </r>
  <r>
    <n v="54927"/>
    <s v="N"/>
    <s v="Industrial NAICS Non-Cogen"/>
    <s v="IC"/>
    <s v="NG"/>
    <n v="57943"/>
    <n v="4723.6000000000004"/>
    <n v="2019"/>
    <n v="12266703.361842662"/>
    <x v="3"/>
    <s v="natural gas"/>
    <b v="0"/>
    <x v="4938"/>
    <x v="0"/>
  </r>
  <r>
    <n v="54929"/>
    <s v="N"/>
    <s v="NAICS-22 Non-Cogen"/>
    <s v="IC"/>
    <s v="DFO"/>
    <n v="204"/>
    <n v="12.74"/>
    <n v="2019"/>
    <n v="16012558.869701728"/>
    <x v="4"/>
    <s v="heavy or residual fuel oil"/>
    <b v="1"/>
    <x v="4939"/>
    <x v="0"/>
  </r>
  <r>
    <n v="54931"/>
    <s v="N"/>
    <s v="NAICS-22 Non-Cogen"/>
    <s v="WT"/>
    <s v="WND"/>
    <n v="1191729"/>
    <n v="133872"/>
    <n v="2019"/>
    <n v="8902003.4062387962"/>
    <x v="9"/>
    <s v="wind"/>
    <b v="1"/>
    <x v="4940"/>
    <x v="0"/>
  </r>
  <r>
    <n v="54934"/>
    <s v="N"/>
    <s v="NAICS-22 Non-Cogen"/>
    <s v="IC"/>
    <s v="LFG"/>
    <n v="601077"/>
    <n v="40073"/>
    <n v="2019"/>
    <n v="14999550.819753949"/>
    <x v="8"/>
    <s v="biomass"/>
    <b v="1"/>
    <x v="4941"/>
    <x v="0"/>
  </r>
  <r>
    <n v="54936"/>
    <s v="Y"/>
    <s v="Commercial NAICS Cogen"/>
    <s v="GT"/>
    <s v="NG"/>
    <n v="1532"/>
    <n v="350"/>
    <n v="2019"/>
    <n v="4377142.8571428573"/>
    <x v="3"/>
    <s v="natural gas"/>
    <b v="0"/>
    <x v="4942"/>
    <x v="0"/>
  </r>
  <r>
    <n v="54937"/>
    <s v="Y"/>
    <s v="Commercial NAICS Cogen"/>
    <s v="IC"/>
    <s v="NG"/>
    <n v="79842"/>
    <n v="10778.04"/>
    <n v="2019"/>
    <n v="7407840.38656379"/>
    <x v="3"/>
    <s v="natural gas"/>
    <b v="0"/>
    <x v="4943"/>
    <x v="0"/>
  </r>
  <r>
    <n v="54939"/>
    <s v="N"/>
    <s v="NAICS-22 Non-Cogen"/>
    <s v="IC"/>
    <s v="LFG"/>
    <n v="400230"/>
    <n v="32869"/>
    <n v="2019"/>
    <n v="12176518.908393927"/>
    <x v="8"/>
    <s v="biomass"/>
    <b v="1"/>
    <x v="4944"/>
    <x v="0"/>
  </r>
  <r>
    <n v="54945"/>
    <s v="N"/>
    <s v="NAICS-22 Non-Cogen"/>
    <s v="ST"/>
    <s v="BIT"/>
    <n v="0"/>
    <n v="0"/>
    <n v="2019"/>
    <s v=""/>
    <x v="2"/>
    <s v="hard coal"/>
    <b v="1"/>
    <x v="5"/>
    <x v="1"/>
  </r>
  <r>
    <n v="54945"/>
    <s v="N"/>
    <s v="NAICS-22 Non-Cogen"/>
    <s v="ST"/>
    <s v="MSB"/>
    <n v="2434159"/>
    <n v="112703.76"/>
    <n v="2019"/>
    <n v="21597850.861408707"/>
    <x v="14"/>
    <s v="municipal solid waste"/>
    <b v="1"/>
    <x v="4945"/>
    <x v="0"/>
  </r>
  <r>
    <n v="54945"/>
    <s v="N"/>
    <s v="NAICS-22 Non-Cogen"/>
    <s v="ST"/>
    <s v="MSN"/>
    <n v="2975104"/>
    <n v="137749.82"/>
    <n v="2019"/>
    <n v="21597879.401947677"/>
    <x v="14"/>
    <s v="municipal solid waste"/>
    <b v="1"/>
    <x v="4946"/>
    <x v="0"/>
  </r>
  <r>
    <n v="54945"/>
    <s v="N"/>
    <s v="NAICS-22 Non-Cogen"/>
    <s v="ST"/>
    <s v="NG"/>
    <n v="54963"/>
    <n v="2471.4229999999998"/>
    <n v="2019"/>
    <n v="22239414.296945527"/>
    <x v="3"/>
    <s v="natural gas"/>
    <b v="1"/>
    <x v="4947"/>
    <x v="1"/>
  </r>
  <r>
    <n v="54950"/>
    <s v="Y"/>
    <s v="Commercial NAICS Cogen"/>
    <s v="CA"/>
    <s v="DFO"/>
    <n v="0"/>
    <n v="0"/>
    <n v="2019"/>
    <s v=""/>
    <x v="4"/>
    <s v="heavy or residual fuel oil"/>
    <b v="0"/>
    <x v="10"/>
    <x v="1"/>
  </r>
  <r>
    <n v="54950"/>
    <s v="Y"/>
    <s v="Commercial NAICS Cogen"/>
    <s v="CA"/>
    <s v="NG"/>
    <n v="0"/>
    <n v="0"/>
    <n v="2019"/>
    <s v=""/>
    <x v="1"/>
    <s v="natural gas"/>
    <b v="0"/>
    <x v="435"/>
    <x v="1"/>
  </r>
  <r>
    <n v="54950"/>
    <s v="Y"/>
    <s v="Commercial NAICS Cogen"/>
    <s v="CT"/>
    <s v="DFO"/>
    <n v="1060"/>
    <n v="99.53"/>
    <n v="2019"/>
    <n v="10650055.259720687"/>
    <x v="4"/>
    <s v="heavy or residual fuel oil"/>
    <b v="0"/>
    <x v="4948"/>
    <x v="0"/>
  </r>
  <r>
    <n v="54950"/>
    <s v="Y"/>
    <s v="Commercial NAICS Cogen"/>
    <s v="CT"/>
    <s v="NG"/>
    <n v="7293"/>
    <n v="684.23"/>
    <n v="2019"/>
    <n v="10658696.637095714"/>
    <x v="1"/>
    <s v="natural gas"/>
    <b v="0"/>
    <x v="4949"/>
    <x v="0"/>
  </r>
  <r>
    <n v="54951"/>
    <s v="Y"/>
    <s v="Commercial NAICS Cogen"/>
    <s v="IC"/>
    <s v="NG"/>
    <n v="15132"/>
    <n v="2749.6779999999999"/>
    <n v="2019"/>
    <n v="5503189.8280453198"/>
    <x v="3"/>
    <s v="natural gas"/>
    <b v="0"/>
    <x v="4950"/>
    <x v="0"/>
  </r>
  <r>
    <n v="54951"/>
    <s v="Y"/>
    <s v="Commercial NAICS Cogen"/>
    <s v="IC"/>
    <s v="OBG"/>
    <n v="29697"/>
    <n v="5396.3220000000001"/>
    <n v="2019"/>
    <n v="5503192.7301595416"/>
    <x v="8"/>
    <s v="biomass"/>
    <b v="0"/>
    <x v="4951"/>
    <x v="0"/>
  </r>
  <r>
    <n v="54953"/>
    <s v="N"/>
    <s v="NAICS-22 Non-Cogen"/>
    <s v="HY"/>
    <s v="WAT"/>
    <n v="2287672"/>
    <n v="256984"/>
    <n v="2019"/>
    <n v="8902001.6810385082"/>
    <x v="0"/>
    <s v="hydro"/>
    <b v="1"/>
    <x v="4952"/>
    <x v="0"/>
  </r>
  <r>
    <n v="54956"/>
    <s v="N"/>
    <s v="Electric Utility"/>
    <s v="IC"/>
    <s v="LFG"/>
    <n v="271875"/>
    <n v="21970"/>
    <n v="2019"/>
    <n v="12374829.312699135"/>
    <x v="8"/>
    <s v="biomass"/>
    <b v="1"/>
    <x v="4953"/>
    <x v="0"/>
  </r>
  <r>
    <n v="54965"/>
    <s v="Y"/>
    <s v="Industrial NAICS Cogen"/>
    <s v="ST"/>
    <s v="BIT"/>
    <n v="0"/>
    <n v="0"/>
    <n v="2019"/>
    <s v=""/>
    <x v="2"/>
    <s v="hard coal"/>
    <b v="0"/>
    <x v="5"/>
    <x v="1"/>
  </r>
  <r>
    <n v="54965"/>
    <s v="Y"/>
    <s v="Industrial NAICS Cogen"/>
    <s v="ST"/>
    <s v="NG"/>
    <n v="35128"/>
    <n v="6191.51"/>
    <n v="2019"/>
    <n v="5673575.5897995802"/>
    <x v="3"/>
    <s v="natural gas"/>
    <b v="0"/>
    <x v="4954"/>
    <x v="0"/>
  </r>
  <r>
    <n v="54967"/>
    <s v="N"/>
    <s v="NAICS-22 Non-Cogen"/>
    <s v="IC"/>
    <s v="DFO"/>
    <n v="41"/>
    <n v="2.94"/>
    <n v="2019"/>
    <n v="13945578.231292518"/>
    <x v="4"/>
    <s v="heavy or residual fuel oil"/>
    <b v="1"/>
    <x v="4955"/>
    <x v="0"/>
  </r>
  <r>
    <n v="54968"/>
    <s v="N"/>
    <s v="NAICS-22 Non-Cogen"/>
    <s v="IC"/>
    <s v="DFO"/>
    <n v="2278"/>
    <n v="147.97999999999999"/>
    <n v="2019"/>
    <n v="15393972.158399785"/>
    <x v="4"/>
    <s v="heavy or residual fuel oil"/>
    <b v="1"/>
    <x v="4956"/>
    <x v="0"/>
  </r>
  <r>
    <n v="54969"/>
    <s v="N"/>
    <s v="NAICS-22 Non-Cogen"/>
    <s v="HY"/>
    <s v="WAT"/>
    <n v="111418"/>
    <n v="12516"/>
    <n v="2019"/>
    <n v="8902045.3819111548"/>
    <x v="0"/>
    <s v="hydro"/>
    <b v="1"/>
    <x v="3652"/>
    <x v="0"/>
  </r>
  <r>
    <n v="54974"/>
    <s v="Y"/>
    <s v="NAICS-22 Cogen"/>
    <s v="ST"/>
    <s v="NG"/>
    <n v="684"/>
    <n v="126.98399999999999"/>
    <n v="2019"/>
    <n v="5386505.3865053868"/>
    <x v="3"/>
    <s v="natural gas"/>
    <b v="0"/>
    <x v="4957"/>
    <x v="0"/>
  </r>
  <r>
    <n v="54974"/>
    <s v="Y"/>
    <s v="NAICS-22 Cogen"/>
    <s v="ST"/>
    <s v="WDS"/>
    <n v="131244"/>
    <n v="24642.016"/>
    <n v="2019"/>
    <n v="5326025.2732568635"/>
    <x v="8"/>
    <s v="biomass"/>
    <b v="0"/>
    <x v="4958"/>
    <x v="0"/>
  </r>
  <r>
    <n v="54975"/>
    <s v="Y"/>
    <s v="Commercial NAICS Cogen"/>
    <s v="GT"/>
    <s v="NG"/>
    <n v="237710"/>
    <n v="36228"/>
    <n v="2019"/>
    <n v="6561499.392734901"/>
    <x v="3"/>
    <s v="natural gas"/>
    <b v="0"/>
    <x v="4959"/>
    <x v="0"/>
  </r>
  <r>
    <n v="54979"/>
    <s v="N"/>
    <s v="NAICS-22 Non-Cogen"/>
    <s v="WT"/>
    <s v="WND"/>
    <n v="579708"/>
    <n v="65121"/>
    <n v="2019"/>
    <n v="8902013.1754733492"/>
    <x v="9"/>
    <s v="wind"/>
    <b v="1"/>
    <x v="4960"/>
    <x v="0"/>
  </r>
  <r>
    <n v="54980"/>
    <s v="N"/>
    <s v="NAICS-22 Non-Cogen"/>
    <s v="IC"/>
    <s v="LFG"/>
    <n v="1133332"/>
    <n v="99303"/>
    <n v="2019"/>
    <n v="11412867.687783854"/>
    <x v="8"/>
    <s v="biomass"/>
    <b v="1"/>
    <x v="4961"/>
    <x v="0"/>
  </r>
  <r>
    <n v="54981"/>
    <s v="N"/>
    <s v="Electric Utility"/>
    <s v="HY"/>
    <s v="WAT"/>
    <n v="0"/>
    <n v="0"/>
    <n v="2019"/>
    <s v=""/>
    <x v="0"/>
    <s v="hydro"/>
    <b v="1"/>
    <x v="62"/>
    <x v="1"/>
  </r>
  <r>
    <n v="54984"/>
    <s v="N"/>
    <s v="NAICS-22 Non-Cogen"/>
    <s v="GT"/>
    <s v="DFO"/>
    <n v="0"/>
    <n v="0"/>
    <n v="2019"/>
    <s v=""/>
    <x v="4"/>
    <s v="heavy or residual fuel oil"/>
    <b v="1"/>
    <x v="10"/>
    <x v="1"/>
  </r>
  <r>
    <n v="54984"/>
    <s v="N"/>
    <s v="NAICS-22 Non-Cogen"/>
    <s v="GT"/>
    <s v="LFG"/>
    <n v="461378"/>
    <n v="29818"/>
    <n v="2019"/>
    <n v="15473137.03132336"/>
    <x v="8"/>
    <s v="biomass"/>
    <b v="1"/>
    <x v="4962"/>
    <x v="0"/>
  </r>
  <r>
    <n v="54985"/>
    <s v="N"/>
    <s v="NAICS-22 Non-Cogen"/>
    <s v="IC"/>
    <s v="DFO"/>
    <n v="12346"/>
    <n v="979"/>
    <n v="2019"/>
    <n v="12610827.374872319"/>
    <x v="4"/>
    <s v="heavy or residual fuel oil"/>
    <b v="1"/>
    <x v="4963"/>
    <x v="0"/>
  </r>
  <r>
    <n v="54985"/>
    <s v="N"/>
    <s v="NAICS-22 Non-Cogen"/>
    <s v="IC"/>
    <s v="NG"/>
    <n v="0"/>
    <n v="0"/>
    <n v="2019"/>
    <s v=""/>
    <x v="3"/>
    <s v="natural gas"/>
    <b v="1"/>
    <x v="30"/>
    <x v="1"/>
  </r>
  <r>
    <n v="54987"/>
    <s v="Y"/>
    <s v="Commercial NAICS Cogen"/>
    <s v="IC"/>
    <s v="DFO"/>
    <n v="0"/>
    <n v="0"/>
    <n v="2019"/>
    <s v=""/>
    <x v="4"/>
    <s v="heavy or residual fuel oil"/>
    <b v="0"/>
    <x v="10"/>
    <x v="1"/>
  </r>
  <r>
    <n v="54987"/>
    <s v="Y"/>
    <s v="Commercial NAICS Cogen"/>
    <s v="IC"/>
    <s v="NG"/>
    <n v="0"/>
    <n v="0"/>
    <n v="2019"/>
    <s v=""/>
    <x v="3"/>
    <s v="natural gas"/>
    <b v="0"/>
    <x v="30"/>
    <x v="1"/>
  </r>
  <r>
    <n v="54987"/>
    <s v="Y"/>
    <s v="Commercial NAICS Cogen"/>
    <s v="IC"/>
    <s v="OBG"/>
    <n v="0"/>
    <n v="0"/>
    <n v="2019"/>
    <s v=""/>
    <x v="8"/>
    <s v="biomass"/>
    <b v="0"/>
    <x v="67"/>
    <x v="1"/>
  </r>
  <r>
    <n v="54989"/>
    <s v="N"/>
    <s v="NAICS-22 Non-Cogen"/>
    <s v="IC"/>
    <s v="LFG"/>
    <n v="748267"/>
    <n v="71891"/>
    <n v="2019"/>
    <n v="10408354.314170063"/>
    <x v="8"/>
    <s v="biomass"/>
    <b v="1"/>
    <x v="4964"/>
    <x v="0"/>
  </r>
  <r>
    <n v="54995"/>
    <s v="Y"/>
    <s v="Industrial NAICS Cogen"/>
    <s v="ST"/>
    <s v="BFG"/>
    <n v="2220222"/>
    <n v="538004.68000000005"/>
    <n v="2019"/>
    <n v="4126770.7931462601"/>
    <x v="7"/>
    <s v="other"/>
    <b v="0"/>
    <x v="4965"/>
    <x v="0"/>
  </r>
  <r>
    <n v="54995"/>
    <s v="Y"/>
    <s v="Industrial NAICS Cogen"/>
    <s v="ST"/>
    <s v="NG"/>
    <n v="354194"/>
    <n v="85816.317999999999"/>
    <n v="2019"/>
    <n v="4127350.2319220919"/>
    <x v="3"/>
    <s v="natural gas"/>
    <b v="0"/>
    <x v="4966"/>
    <x v="0"/>
  </r>
  <r>
    <n v="54996"/>
    <s v="N"/>
    <s v="NAICS-22 Non-Cogen"/>
    <s v="ST"/>
    <s v="GEO"/>
    <n v="2583351"/>
    <n v="290199"/>
    <n v="2019"/>
    <n v="8901998.2839361969"/>
    <x v="12"/>
    <s v="geothermal"/>
    <b v="1"/>
    <x v="1190"/>
    <x v="0"/>
  </r>
  <r>
    <n v="54998"/>
    <s v="Y"/>
    <s v="Commercial NAICS Cogen"/>
    <s v="ST"/>
    <s v="DFO"/>
    <n v="796402"/>
    <n v="39429.485999999997"/>
    <n v="2019"/>
    <n v="20198132.940409116"/>
    <x v="4"/>
    <s v="heavy or residual fuel oil"/>
    <b v="0"/>
    <x v="4967"/>
    <x v="0"/>
  </r>
  <r>
    <n v="54998"/>
    <s v="Y"/>
    <s v="Commercial NAICS Cogen"/>
    <s v="ST"/>
    <s v="MSB"/>
    <n v="1424163"/>
    <n v="70699.798999999999"/>
    <n v="2019"/>
    <n v="20143805.5007766"/>
    <x v="14"/>
    <s v="municipal solid waste"/>
    <b v="0"/>
    <x v="4968"/>
    <x v="0"/>
  </r>
  <r>
    <n v="54998"/>
    <s v="Y"/>
    <s v="Commercial NAICS Cogen"/>
    <s v="ST"/>
    <s v="MSN"/>
    <n v="1740622"/>
    <n v="86409.714999999997"/>
    <n v="2019"/>
    <n v="20143822.94861174"/>
    <x v="14"/>
    <s v="municipal solid waste"/>
    <b v="0"/>
    <x v="4969"/>
    <x v="0"/>
  </r>
  <r>
    <n v="55002"/>
    <s v="N"/>
    <s v="Industrial NAICS Non-Cogen"/>
    <s v="IC"/>
    <s v="DFO"/>
    <n v="92"/>
    <n v="0"/>
    <n v="2019"/>
    <s v=""/>
    <x v="4"/>
    <s v="heavy or residual fuel oil"/>
    <b v="0"/>
    <x v="10"/>
    <x v="1"/>
  </r>
  <r>
    <n v="55004"/>
    <s v="N"/>
    <s v="Commercial NAICS Non-Cogen"/>
    <s v="IC"/>
    <s v="NG"/>
    <n v="0"/>
    <n v="0"/>
    <n v="2019"/>
    <s v=""/>
    <x v="3"/>
    <s v="natural gas"/>
    <b v="0"/>
    <x v="30"/>
    <x v="1"/>
  </r>
  <r>
    <n v="55005"/>
    <s v="N"/>
    <s v="Commercial NAICS Non-Cogen"/>
    <s v="IC"/>
    <s v="NG"/>
    <n v="0"/>
    <n v="0"/>
    <n v="2019"/>
    <s v=""/>
    <x v="3"/>
    <s v="natural gas"/>
    <b v="0"/>
    <x v="30"/>
    <x v="1"/>
  </r>
  <r>
    <n v="55006"/>
    <s v="N"/>
    <s v="NAICS-22 Non-Cogen"/>
    <s v="IC"/>
    <s v="LFG"/>
    <n v="160161"/>
    <n v="14935"/>
    <n v="2019"/>
    <n v="10723870.10378306"/>
    <x v="8"/>
    <s v="biomass"/>
    <b v="1"/>
    <x v="4710"/>
    <x v="0"/>
  </r>
  <r>
    <n v="55009"/>
    <s v="N"/>
    <s v="NAICS-22 Non-Cogen"/>
    <s v="HY"/>
    <s v="WAT"/>
    <n v="88762"/>
    <n v="9971"/>
    <n v="2019"/>
    <n v="8902015.8459532652"/>
    <x v="0"/>
    <s v="hydro"/>
    <b v="1"/>
    <x v="4970"/>
    <x v="0"/>
  </r>
  <r>
    <n v="55010"/>
    <s v="Y"/>
    <s v="NAICS-22 Cogen"/>
    <s v="CA"/>
    <s v="DFO"/>
    <n v="0"/>
    <n v="0"/>
    <n v="2019"/>
    <s v=""/>
    <x v="4"/>
    <s v="heavy or residual fuel oil"/>
    <b v="0"/>
    <x v="10"/>
    <x v="1"/>
  </r>
  <r>
    <n v="55010"/>
    <s v="Y"/>
    <s v="NAICS-22 Cogen"/>
    <s v="CA"/>
    <s v="NG"/>
    <n v="117779"/>
    <n v="162075"/>
    <n v="2019"/>
    <n v="726694.43159031309"/>
    <x v="1"/>
    <s v="natural gas"/>
    <b v="0"/>
    <x v="4971"/>
    <x v="0"/>
  </r>
  <r>
    <n v="55010"/>
    <s v="Y"/>
    <s v="NAICS-22 Cogen"/>
    <s v="CT"/>
    <s v="DFO"/>
    <n v="0"/>
    <n v="0"/>
    <n v="2019"/>
    <s v=""/>
    <x v="4"/>
    <s v="heavy or residual fuel oil"/>
    <b v="0"/>
    <x v="10"/>
    <x v="1"/>
  </r>
  <r>
    <n v="55010"/>
    <s v="Y"/>
    <s v="NAICS-22 Cogen"/>
    <s v="CT"/>
    <s v="NG"/>
    <n v="3511639"/>
    <n v="336929"/>
    <n v="2019"/>
    <n v="10422489.604634805"/>
    <x v="1"/>
    <s v="natural gas"/>
    <b v="0"/>
    <x v="4972"/>
    <x v="0"/>
  </r>
  <r>
    <n v="55011"/>
    <s v="Y"/>
    <s v="NAICS-22 Cogen"/>
    <s v="CA"/>
    <s v="DFO"/>
    <n v="0"/>
    <n v="1589.556"/>
    <n v="2019"/>
    <n v="0"/>
    <x v="4"/>
    <s v="heavy or residual fuel oil"/>
    <b v="0"/>
    <x v="283"/>
    <x v="0"/>
  </r>
  <r>
    <n v="55011"/>
    <s v="Y"/>
    <s v="NAICS-22 Cogen"/>
    <s v="CA"/>
    <s v="NG"/>
    <n v="541862"/>
    <n v="293311.78000000003"/>
    <n v="2019"/>
    <n v="1847392.5595487503"/>
    <x v="1"/>
    <s v="natural gas"/>
    <b v="0"/>
    <x v="4973"/>
    <x v="0"/>
  </r>
  <r>
    <n v="55011"/>
    <s v="Y"/>
    <s v="NAICS-22 Cogen"/>
    <s v="CT"/>
    <s v="DFO"/>
    <n v="34259"/>
    <n v="6675.902"/>
    <n v="2019"/>
    <n v="5131740.9991938174"/>
    <x v="4"/>
    <s v="heavy or residual fuel oil"/>
    <b v="0"/>
    <x v="4974"/>
    <x v="0"/>
  </r>
  <r>
    <n v="55011"/>
    <s v="Y"/>
    <s v="NAICS-22 Cogen"/>
    <s v="CT"/>
    <s v="NG"/>
    <n v="5006776"/>
    <n v="521263.09"/>
    <n v="2019"/>
    <n v="9605084.4497737214"/>
    <x v="1"/>
    <s v="natural gas"/>
    <b v="0"/>
    <x v="4975"/>
    <x v="0"/>
  </r>
  <r>
    <n v="55014"/>
    <s v="N"/>
    <s v="NAICS-22 Non-Cogen"/>
    <s v="GT"/>
    <s v="LFG"/>
    <n v="682579"/>
    <n v="35393"/>
    <n v="2019"/>
    <n v="19285706.213092986"/>
    <x v="8"/>
    <s v="biomass"/>
    <b v="1"/>
    <x v="4976"/>
    <x v="1"/>
  </r>
  <r>
    <n v="55015"/>
    <s v="Y"/>
    <s v="NAICS-22 Cogen"/>
    <s v="GT"/>
    <s v="NG"/>
    <n v="8430252"/>
    <n v="1704181"/>
    <n v="2019"/>
    <n v="4946805.5329803582"/>
    <x v="3"/>
    <s v="natural gas"/>
    <b v="0"/>
    <x v="4977"/>
    <x v="0"/>
  </r>
  <r>
    <n v="55015"/>
    <s v="Y"/>
    <s v="NAICS-22 Cogen"/>
    <s v="GT"/>
    <s v="OG"/>
    <n v="5224987"/>
    <n v="1057059"/>
    <n v="2019"/>
    <n v="4942947.3662302671"/>
    <x v="7"/>
    <s v="other"/>
    <b v="0"/>
    <x v="4978"/>
    <x v="0"/>
  </r>
  <r>
    <n v="55025"/>
    <s v="Y"/>
    <s v="Industrial NAICS Cogen"/>
    <s v="GT"/>
    <s v="NG"/>
    <n v="53003"/>
    <n v="10351.74"/>
    <n v="2019"/>
    <n v="5120202.0143473465"/>
    <x v="3"/>
    <s v="natural gas"/>
    <b v="0"/>
    <x v="4979"/>
    <x v="0"/>
  </r>
  <r>
    <n v="55026"/>
    <s v="N"/>
    <s v="NAICS-22 Non-Cogen"/>
    <s v="CS"/>
    <s v="NG"/>
    <n v="2164844"/>
    <n v="269815"/>
    <n v="2019"/>
    <n v="8023438.2817856669"/>
    <x v="1"/>
    <s v="natural gas"/>
    <b v="1"/>
    <x v="4980"/>
    <x v="0"/>
  </r>
  <r>
    <n v="55027"/>
    <s v="Y"/>
    <s v="Commercial NAICS Cogen"/>
    <s v="IC"/>
    <s v="NG"/>
    <n v="24935"/>
    <n v="2996.308"/>
    <n v="2019"/>
    <n v="8321908.1616442632"/>
    <x v="3"/>
    <s v="natural gas"/>
    <b v="0"/>
    <x v="4981"/>
    <x v="0"/>
  </r>
  <r>
    <n v="55027"/>
    <s v="Y"/>
    <s v="Commercial NAICS Cogen"/>
    <s v="IC"/>
    <s v="OBG"/>
    <n v="31854"/>
    <n v="3827.692"/>
    <n v="2019"/>
    <n v="8321986.1995165749"/>
    <x v="8"/>
    <s v="biomass"/>
    <b v="0"/>
    <x v="4982"/>
    <x v="0"/>
  </r>
  <r>
    <n v="55029"/>
    <s v="N"/>
    <s v="Electric Utility"/>
    <s v="GT"/>
    <s v="DFO"/>
    <n v="46185"/>
    <n v="3731.9479999999999"/>
    <n v="2019"/>
    <n v="12375574.364916123"/>
    <x v="4"/>
    <s v="heavy or residual fuel oil"/>
    <b v="1"/>
    <x v="4983"/>
    <x v="0"/>
  </r>
  <r>
    <n v="55029"/>
    <s v="N"/>
    <s v="Electric Utility"/>
    <s v="GT"/>
    <s v="NG"/>
    <n v="1416384"/>
    <n v="114453.05"/>
    <n v="2019"/>
    <n v="12375240.327802535"/>
    <x v="3"/>
    <s v="natural gas"/>
    <b v="1"/>
    <x v="4984"/>
    <x v="0"/>
  </r>
  <r>
    <n v="55031"/>
    <s v="Y"/>
    <s v="Industrial NAICS Cogen"/>
    <s v="GT"/>
    <s v="DFO"/>
    <n v="0"/>
    <n v="0"/>
    <n v="2019"/>
    <s v=""/>
    <x v="4"/>
    <s v="heavy or residual fuel oil"/>
    <b v="0"/>
    <x v="10"/>
    <x v="1"/>
  </r>
  <r>
    <n v="55031"/>
    <s v="Y"/>
    <s v="Industrial NAICS Cogen"/>
    <s v="GT"/>
    <s v="KER"/>
    <n v="12964"/>
    <n v="2731.6390000000001"/>
    <n v="2019"/>
    <n v="4745868.6890910547"/>
    <x v="7"/>
    <s v="other"/>
    <b v="0"/>
    <x v="4985"/>
    <x v="0"/>
  </r>
  <r>
    <n v="55031"/>
    <s v="Y"/>
    <s v="Industrial NAICS Cogen"/>
    <s v="GT"/>
    <s v="NG"/>
    <n v="1712571"/>
    <n v="360835.36"/>
    <n v="2019"/>
    <n v="4746128.5390655734"/>
    <x v="3"/>
    <s v="natural gas"/>
    <b v="0"/>
    <x v="4986"/>
    <x v="0"/>
  </r>
  <r>
    <n v="55033"/>
    <s v="Y"/>
    <s v="Commercial NAICS Cogen"/>
    <s v="IC"/>
    <s v="NG"/>
    <n v="13549"/>
    <n v="1191.3130000000001"/>
    <n v="2019"/>
    <n v="11373165.574454404"/>
    <x v="3"/>
    <s v="natural gas"/>
    <b v="0"/>
    <x v="4987"/>
    <x v="0"/>
  </r>
  <r>
    <n v="55033"/>
    <s v="Y"/>
    <s v="Commercial NAICS Cogen"/>
    <s v="IC"/>
    <s v="OBG"/>
    <n v="108100"/>
    <n v="9504.6869999999999"/>
    <n v="2019"/>
    <n v="11373336.123535683"/>
    <x v="8"/>
    <s v="biomass"/>
    <b v="0"/>
    <x v="4988"/>
    <x v="0"/>
  </r>
  <r>
    <n v="55035"/>
    <s v="Y"/>
    <s v="Commercial NAICS Cogen"/>
    <s v="IC"/>
    <s v="NG"/>
    <n v="36988"/>
    <n v="6373.8909999999996"/>
    <n v="2019"/>
    <n v="5803048.7185927723"/>
    <x v="3"/>
    <s v="natural gas"/>
    <b v="0"/>
    <x v="4989"/>
    <x v="0"/>
  </r>
  <r>
    <n v="55035"/>
    <s v="Y"/>
    <s v="Commercial NAICS Cogen"/>
    <s v="IC"/>
    <s v="OBG"/>
    <n v="2867"/>
    <n v="493.94900000000001"/>
    <n v="2019"/>
    <n v="5804242.9481586153"/>
    <x v="8"/>
    <s v="biomass"/>
    <b v="0"/>
    <x v="4990"/>
    <x v="0"/>
  </r>
  <r>
    <n v="55036"/>
    <s v="Y"/>
    <s v="Commercial NAICS Cogen"/>
    <s v="GT"/>
    <s v="NG"/>
    <n v="165981"/>
    <n v="31620"/>
    <n v="2019"/>
    <n v="5249240.986717267"/>
    <x v="3"/>
    <s v="natural gas"/>
    <b v="0"/>
    <x v="4991"/>
    <x v="0"/>
  </r>
  <r>
    <n v="55037"/>
    <s v="Y"/>
    <s v="Commercial NAICS Cogen"/>
    <s v="GT"/>
    <s v="NG"/>
    <n v="149523"/>
    <n v="32653"/>
    <n v="2019"/>
    <n v="4579150.4609071147"/>
    <x v="3"/>
    <s v="natural gas"/>
    <b v="0"/>
    <x v="4992"/>
    <x v="0"/>
  </r>
  <r>
    <n v="55039"/>
    <s v="N"/>
    <s v="Electric Utility"/>
    <s v="GT"/>
    <s v="DFO"/>
    <n v="7726"/>
    <n v="646.55700000000002"/>
    <n v="2019"/>
    <n v="11949449.159161529"/>
    <x v="4"/>
    <s v="heavy or residual fuel oil"/>
    <b v="1"/>
    <x v="4993"/>
    <x v="0"/>
  </r>
  <r>
    <n v="55039"/>
    <s v="N"/>
    <s v="Electric Utility"/>
    <s v="GT"/>
    <s v="NG"/>
    <n v="3212461"/>
    <n v="268836.44"/>
    <n v="2019"/>
    <n v="11949499.852028988"/>
    <x v="3"/>
    <s v="natural gas"/>
    <b v="1"/>
    <x v="4994"/>
    <x v="0"/>
  </r>
  <r>
    <n v="55040"/>
    <s v="Y"/>
    <s v="NAICS-22 Cogen"/>
    <s v="CA"/>
    <s v="DFO"/>
    <n v="0"/>
    <n v="44.465000000000003"/>
    <n v="2019"/>
    <n v="0"/>
    <x v="4"/>
    <s v="heavy or residual fuel oil"/>
    <b v="0"/>
    <x v="283"/>
    <x v="0"/>
  </r>
  <r>
    <n v="55040"/>
    <s v="Y"/>
    <s v="NAICS-22 Cogen"/>
    <s v="CA"/>
    <s v="NG"/>
    <n v="0"/>
    <n v="71220.535000000003"/>
    <n v="2019"/>
    <n v="0"/>
    <x v="1"/>
    <s v="natural gas"/>
    <b v="0"/>
    <x v="91"/>
    <x v="0"/>
  </r>
  <r>
    <n v="55040"/>
    <s v="Y"/>
    <s v="NAICS-22 Cogen"/>
    <s v="CT"/>
    <s v="DFO"/>
    <n v="1518"/>
    <n v="180.14500000000001"/>
    <n v="2019"/>
    <n v="8426545.2829664983"/>
    <x v="4"/>
    <s v="heavy or residual fuel oil"/>
    <b v="0"/>
    <x v="4995"/>
    <x v="0"/>
  </r>
  <r>
    <n v="55040"/>
    <s v="Y"/>
    <s v="NAICS-22 Cogen"/>
    <s v="CT"/>
    <s v="NG"/>
    <n v="1513332"/>
    <n v="158571.85999999999"/>
    <n v="2019"/>
    <n v="9543509.1699119881"/>
    <x v="1"/>
    <s v="natural gas"/>
    <b v="0"/>
    <x v="4996"/>
    <x v="0"/>
  </r>
  <r>
    <n v="55041"/>
    <s v="N"/>
    <s v="NAICS-22 Non-Cogen"/>
    <s v="CS"/>
    <s v="NG"/>
    <n v="2745892"/>
    <n v="367488"/>
    <n v="2019"/>
    <n v="7472058.9515848132"/>
    <x v="1"/>
    <s v="natural gas"/>
    <b v="1"/>
    <x v="4997"/>
    <x v="0"/>
  </r>
  <r>
    <n v="55042"/>
    <s v="N"/>
    <s v="NAICS-22 Non-Cogen"/>
    <s v="CA"/>
    <s v="NG"/>
    <n v="0"/>
    <n v="842165"/>
    <n v="2019"/>
    <n v="0"/>
    <x v="1"/>
    <s v="natural gas"/>
    <b v="1"/>
    <x v="91"/>
    <x v="0"/>
  </r>
  <r>
    <n v="55042"/>
    <s v="N"/>
    <s v="NAICS-22 Non-Cogen"/>
    <s v="CT"/>
    <s v="NG"/>
    <n v="17418883"/>
    <n v="1620769"/>
    <n v="2019"/>
    <n v="10747295.265395623"/>
    <x v="1"/>
    <s v="natural gas"/>
    <b v="1"/>
    <x v="4998"/>
    <x v="0"/>
  </r>
  <r>
    <n v="55043"/>
    <s v="Y"/>
    <s v="NAICS-22 Cogen"/>
    <s v="CA"/>
    <s v="NG"/>
    <n v="0"/>
    <n v="193929.19"/>
    <n v="2019"/>
    <n v="0"/>
    <x v="1"/>
    <s v="natural gas"/>
    <b v="0"/>
    <x v="91"/>
    <x v="0"/>
  </r>
  <r>
    <n v="55043"/>
    <s v="Y"/>
    <s v="NAICS-22 Cogen"/>
    <s v="CT"/>
    <s v="NG"/>
    <n v="4325617"/>
    <n v="371747.65"/>
    <n v="2019"/>
    <n v="11635896.017096544"/>
    <x v="1"/>
    <s v="natural gas"/>
    <b v="0"/>
    <x v="4999"/>
    <x v="0"/>
  </r>
  <r>
    <n v="55044"/>
    <s v="Y"/>
    <s v="Industrial NAICS Cogen"/>
    <s v="ST"/>
    <s v="BLQ"/>
    <n v="449233"/>
    <n v="82183.269"/>
    <n v="2019"/>
    <n v="5466234.2526189853"/>
    <x v="8"/>
    <s v="biomass"/>
    <b v="0"/>
    <x v="5000"/>
    <x v="0"/>
  </r>
  <r>
    <n v="55044"/>
    <s v="Y"/>
    <s v="Industrial NAICS Cogen"/>
    <s v="ST"/>
    <s v="DFO"/>
    <n v="1666"/>
    <n v="304.48200000000003"/>
    <n v="2019"/>
    <n v="5471587.8114305604"/>
    <x v="4"/>
    <s v="heavy or residual fuel oil"/>
    <b v="0"/>
    <x v="5001"/>
    <x v="0"/>
  </r>
  <r>
    <n v="55044"/>
    <s v="Y"/>
    <s v="Industrial NAICS Cogen"/>
    <s v="ST"/>
    <s v="NG"/>
    <n v="222231"/>
    <n v="40655.358"/>
    <n v="2019"/>
    <n v="5466216.7776262108"/>
    <x v="3"/>
    <s v="natural gas"/>
    <b v="0"/>
    <x v="5002"/>
    <x v="0"/>
  </r>
  <r>
    <n v="55047"/>
    <s v="Y"/>
    <s v="NAICS-22 Cogen"/>
    <s v="CA"/>
    <s v="NG"/>
    <n v="0"/>
    <n v="1410577"/>
    <n v="2019"/>
    <n v="0"/>
    <x v="1"/>
    <s v="natural gas"/>
    <b v="0"/>
    <x v="91"/>
    <x v="0"/>
  </r>
  <r>
    <n v="55047"/>
    <s v="Y"/>
    <s v="NAICS-22 Cogen"/>
    <s v="CT"/>
    <s v="NG"/>
    <n v="30254651"/>
    <n v="2844716"/>
    <n v="2019"/>
    <n v="10635385.395238047"/>
    <x v="1"/>
    <s v="natural gas"/>
    <b v="0"/>
    <x v="5003"/>
    <x v="0"/>
  </r>
  <r>
    <n v="55051"/>
    <s v="Y"/>
    <s v="Industrial NAICS Cogen"/>
    <s v="GT"/>
    <s v="NG"/>
    <n v="6704687"/>
    <n v="1462476.9"/>
    <n v="2019"/>
    <n v="4584473.7786969496"/>
    <x v="3"/>
    <s v="natural gas"/>
    <b v="0"/>
    <x v="5004"/>
    <x v="0"/>
  </r>
  <r>
    <n v="55051"/>
    <s v="Y"/>
    <s v="Industrial NAICS Cogen"/>
    <s v="GT"/>
    <s v="OG"/>
    <n v="325151"/>
    <n v="70877.093999999997"/>
    <n v="2019"/>
    <n v="4587532.8917971728"/>
    <x v="7"/>
    <s v="other"/>
    <b v="0"/>
    <x v="5005"/>
    <x v="0"/>
  </r>
  <r>
    <n v="55052"/>
    <s v="N"/>
    <s v="Industrial NAICS Non-Cogen"/>
    <s v="IC"/>
    <s v="NG"/>
    <n v="132735"/>
    <n v="15244"/>
    <n v="2019"/>
    <n v="8707360.272894254"/>
    <x v="3"/>
    <s v="natural gas"/>
    <b v="0"/>
    <x v="5006"/>
    <x v="0"/>
  </r>
  <r>
    <n v="55053"/>
    <s v="N"/>
    <s v="Industrial NAICS Non-Cogen"/>
    <s v="IC"/>
    <s v="NG"/>
    <n v="523894"/>
    <n v="51409.82"/>
    <n v="2019"/>
    <n v="10190543.363116231"/>
    <x v="3"/>
    <s v="natural gas"/>
    <b v="0"/>
    <x v="5007"/>
    <x v="0"/>
  </r>
  <r>
    <n v="55054"/>
    <s v="N"/>
    <s v="Electric Utility"/>
    <s v="GT"/>
    <s v="LFG"/>
    <n v="1341276"/>
    <n v="77901"/>
    <n v="2019"/>
    <n v="17217699.387684371"/>
    <x v="8"/>
    <s v="biomass"/>
    <b v="1"/>
    <x v="5008"/>
    <x v="0"/>
  </r>
  <r>
    <n v="55061"/>
    <s v="N"/>
    <s v="NAICS-22 Non-Cogen"/>
    <s v="GT"/>
    <s v="DFO"/>
    <n v="25502"/>
    <n v="1954.8240000000001"/>
    <n v="2019"/>
    <n v="13045675.723236466"/>
    <x v="4"/>
    <s v="heavy or residual fuel oil"/>
    <b v="1"/>
    <x v="5009"/>
    <x v="0"/>
  </r>
  <r>
    <n v="55061"/>
    <s v="N"/>
    <s v="NAICS-22 Non-Cogen"/>
    <s v="GT"/>
    <s v="NG"/>
    <n v="1338362"/>
    <n v="125184.18"/>
    <n v="2019"/>
    <n v="10691143.241901653"/>
    <x v="3"/>
    <s v="natural gas"/>
    <b v="1"/>
    <x v="5010"/>
    <x v="0"/>
  </r>
  <r>
    <n v="55062"/>
    <s v="N"/>
    <s v="NAICS-22 Non-Cogen"/>
    <s v="CA"/>
    <s v="DFO"/>
    <n v="0"/>
    <n v="0"/>
    <n v="2019"/>
    <s v=""/>
    <x v="4"/>
    <s v="heavy or residual fuel oil"/>
    <b v="1"/>
    <x v="10"/>
    <x v="1"/>
  </r>
  <r>
    <n v="55062"/>
    <s v="N"/>
    <s v="NAICS-22 Non-Cogen"/>
    <s v="CA"/>
    <s v="NG"/>
    <n v="2651928"/>
    <n v="1670651"/>
    <n v="2019"/>
    <n v="1587362.0522778246"/>
    <x v="1"/>
    <s v="natural gas"/>
    <b v="1"/>
    <x v="5011"/>
    <x v="0"/>
  </r>
  <r>
    <n v="55062"/>
    <s v="N"/>
    <s v="NAICS-22 Non-Cogen"/>
    <s v="CT"/>
    <s v="DFO"/>
    <n v="0"/>
    <n v="0"/>
    <n v="2019"/>
    <s v=""/>
    <x v="4"/>
    <s v="heavy or residual fuel oil"/>
    <b v="1"/>
    <x v="10"/>
    <x v="1"/>
  </r>
  <r>
    <n v="55062"/>
    <s v="N"/>
    <s v="NAICS-22 Non-Cogen"/>
    <s v="CT"/>
    <s v="NG"/>
    <n v="25439335"/>
    <n v="2322770"/>
    <n v="2019"/>
    <n v="10952154.109102495"/>
    <x v="1"/>
    <s v="natural gas"/>
    <b v="1"/>
    <x v="5012"/>
    <x v="0"/>
  </r>
  <r>
    <n v="55063"/>
    <s v="N"/>
    <s v="Electric Utility"/>
    <s v="CA"/>
    <s v="NG"/>
    <n v="1351857"/>
    <n v="1534153"/>
    <n v="2019"/>
    <n v="881174.82415378385"/>
    <x v="1"/>
    <s v="natural gas"/>
    <b v="1"/>
    <x v="5013"/>
    <x v="0"/>
  </r>
  <r>
    <n v="55063"/>
    <s v="N"/>
    <s v="Electric Utility"/>
    <s v="CT"/>
    <s v="NG"/>
    <n v="28830232"/>
    <n v="2599850"/>
    <n v="2019"/>
    <n v="11089190.530222896"/>
    <x v="1"/>
    <s v="natural gas"/>
    <b v="1"/>
    <x v="5014"/>
    <x v="0"/>
  </r>
  <r>
    <n v="55064"/>
    <s v="Y"/>
    <s v="NAICS-22 Cogen"/>
    <s v="GT"/>
    <s v="NG"/>
    <n v="5475496"/>
    <n v="1244967.7"/>
    <n v="2019"/>
    <n v="4398102.8584115077"/>
    <x v="3"/>
    <s v="natural gas"/>
    <b v="0"/>
    <x v="5015"/>
    <x v="0"/>
  </r>
  <r>
    <n v="55064"/>
    <s v="Y"/>
    <s v="NAICS-22 Cogen"/>
    <s v="GT"/>
    <s v="OG"/>
    <n v="833636"/>
    <n v="189309.28"/>
    <n v="2019"/>
    <n v="4403566.481262831"/>
    <x v="7"/>
    <s v="other"/>
    <b v="0"/>
    <x v="5016"/>
    <x v="0"/>
  </r>
  <r>
    <n v="55065"/>
    <s v="N"/>
    <s v="Electric Utility"/>
    <s v="CA"/>
    <s v="NG"/>
    <n v="17404"/>
    <n v="711052"/>
    <n v="2019"/>
    <n v="24476.40960154813"/>
    <x v="1"/>
    <s v="natural gas"/>
    <b v="1"/>
    <x v="5017"/>
    <x v="0"/>
  </r>
  <r>
    <n v="55065"/>
    <s v="N"/>
    <s v="Electric Utility"/>
    <s v="CT"/>
    <s v="NG"/>
    <n v="18948379"/>
    <n v="1708741"/>
    <n v="2019"/>
    <n v="11089087.813776342"/>
    <x v="1"/>
    <s v="natural gas"/>
    <b v="1"/>
    <x v="5018"/>
    <x v="0"/>
  </r>
  <r>
    <n v="55066"/>
    <s v="N"/>
    <s v="Industrial NAICS Non-Cogen"/>
    <s v="ST"/>
    <s v="WH"/>
    <n v="2756280"/>
    <n v="309625"/>
    <n v="2019"/>
    <n v="8901994.3480016161"/>
    <x v="7"/>
    <s v="other"/>
    <b v="0"/>
    <x v="5019"/>
    <x v="0"/>
  </r>
  <r>
    <n v="55067"/>
    <s v="N"/>
    <s v="NAICS-22 Non-Cogen"/>
    <s v="GT"/>
    <s v="NG"/>
    <n v="0"/>
    <n v="0"/>
    <n v="2019"/>
    <s v=""/>
    <x v="3"/>
    <s v="natural gas"/>
    <b v="1"/>
    <x v="30"/>
    <x v="1"/>
  </r>
  <r>
    <n v="55067"/>
    <s v="N"/>
    <s v="NAICS-22 Non-Cogen"/>
    <s v="IC"/>
    <s v="DFO"/>
    <n v="0"/>
    <n v="0"/>
    <n v="2019"/>
    <s v=""/>
    <x v="4"/>
    <s v="heavy or residual fuel oil"/>
    <b v="1"/>
    <x v="10"/>
    <x v="1"/>
  </r>
  <r>
    <n v="55068"/>
    <s v="N"/>
    <s v="NAICS-22 Non-Cogen"/>
    <s v="CA"/>
    <s v="NG"/>
    <n v="0"/>
    <n v="109999"/>
    <n v="2019"/>
    <n v="0"/>
    <x v="1"/>
    <s v="natural gas"/>
    <b v="1"/>
    <x v="91"/>
    <x v="0"/>
  </r>
  <r>
    <n v="55068"/>
    <s v="N"/>
    <s v="NAICS-22 Non-Cogen"/>
    <s v="CT"/>
    <s v="NG"/>
    <n v="2147510"/>
    <n v="163977"/>
    <n v="2019"/>
    <n v="13096409.862358745"/>
    <x v="1"/>
    <s v="natural gas"/>
    <b v="1"/>
    <x v="5020"/>
    <x v="1"/>
  </r>
  <r>
    <n v="55074"/>
    <s v="N"/>
    <s v="NAICS-22 Non-Cogen"/>
    <s v="IC"/>
    <s v="LFG"/>
    <n v="418079"/>
    <n v="34285"/>
    <n v="2019"/>
    <n v="12194224.879684994"/>
    <x v="8"/>
    <s v="biomass"/>
    <b v="1"/>
    <x v="5021"/>
    <x v="0"/>
  </r>
  <r>
    <n v="55075"/>
    <s v="Y"/>
    <s v="NAICS-22 Cogen"/>
    <s v="CA"/>
    <s v="DFO"/>
    <n v="0"/>
    <n v="0"/>
    <n v="2019"/>
    <s v=""/>
    <x v="4"/>
    <s v="heavy or residual fuel oil"/>
    <b v="0"/>
    <x v="10"/>
    <x v="1"/>
  </r>
  <r>
    <n v="55075"/>
    <s v="Y"/>
    <s v="NAICS-22 Cogen"/>
    <s v="CA"/>
    <s v="NG"/>
    <n v="505791"/>
    <n v="190459"/>
    <n v="2019"/>
    <n v="2655642.4217285607"/>
    <x v="1"/>
    <s v="natural gas"/>
    <b v="0"/>
    <x v="5022"/>
    <x v="0"/>
  </r>
  <r>
    <n v="55075"/>
    <s v="Y"/>
    <s v="NAICS-22 Cogen"/>
    <s v="CT"/>
    <s v="DFO"/>
    <n v="0"/>
    <n v="0"/>
    <n v="2019"/>
    <s v=""/>
    <x v="4"/>
    <s v="heavy or residual fuel oil"/>
    <b v="0"/>
    <x v="10"/>
    <x v="1"/>
  </r>
  <r>
    <n v="55075"/>
    <s v="Y"/>
    <s v="NAICS-22 Cogen"/>
    <s v="CT"/>
    <s v="NG"/>
    <n v="6066951"/>
    <n v="978799"/>
    <n v="2019"/>
    <n v="6198362.4830021281"/>
    <x v="1"/>
    <s v="natural gas"/>
    <b v="0"/>
    <x v="5023"/>
    <x v="0"/>
  </r>
  <r>
    <n v="55076"/>
    <s v="N"/>
    <s v="NAICS-22 Non-Cogen"/>
    <s v="ST"/>
    <s v="LIG"/>
    <n v="11342043"/>
    <n v="970091.93"/>
    <n v="2019"/>
    <n v="11691719.77340333"/>
    <x v="6"/>
    <s v="lignite"/>
    <b v="1"/>
    <x v="1042"/>
    <x v="0"/>
  </r>
  <r>
    <n v="55076"/>
    <s v="N"/>
    <s v="NAICS-22 Non-Cogen"/>
    <s v="ST"/>
    <s v="NG"/>
    <n v="52637"/>
    <n v="4326.799"/>
    <n v="2019"/>
    <n v="12165344.403564852"/>
    <x v="3"/>
    <s v="natural gas"/>
    <b v="1"/>
    <x v="5024"/>
    <x v="0"/>
  </r>
  <r>
    <n v="55076"/>
    <s v="N"/>
    <s v="NAICS-22 Non-Cogen"/>
    <s v="ST"/>
    <s v="RC"/>
    <n v="15661662"/>
    <n v="1392447.3"/>
    <n v="2019"/>
    <n v="11247579.710916169"/>
    <x v="2"/>
    <s v="hard coal"/>
    <b v="1"/>
    <x v="5025"/>
    <x v="0"/>
  </r>
  <r>
    <n v="55077"/>
    <s v="N"/>
    <s v="Electric Utility"/>
    <s v="CA"/>
    <s v="NG"/>
    <n v="110385"/>
    <n v="486350"/>
    <n v="2019"/>
    <n v="226966.17662177442"/>
    <x v="1"/>
    <s v="natural gas"/>
    <b v="1"/>
    <x v="5026"/>
    <x v="0"/>
  </r>
  <r>
    <n v="55077"/>
    <s v="N"/>
    <s v="Electric Utility"/>
    <s v="CT"/>
    <s v="NG"/>
    <n v="9979585"/>
    <n v="828152"/>
    <n v="2019"/>
    <n v="12050426.733256696"/>
    <x v="1"/>
    <s v="natural gas"/>
    <b v="1"/>
    <x v="5027"/>
    <x v="0"/>
  </r>
  <r>
    <n v="55079"/>
    <s v="N"/>
    <s v="NAICS-22 Non-Cogen"/>
    <s v="CA"/>
    <s v="DFO"/>
    <n v="0"/>
    <n v="0"/>
    <n v="2019"/>
    <s v=""/>
    <x v="4"/>
    <s v="heavy or residual fuel oil"/>
    <b v="1"/>
    <x v="10"/>
    <x v="1"/>
  </r>
  <r>
    <n v="55079"/>
    <s v="N"/>
    <s v="NAICS-22 Non-Cogen"/>
    <s v="CA"/>
    <s v="NG"/>
    <n v="0"/>
    <n v="329064"/>
    <n v="2019"/>
    <n v="0"/>
    <x v="1"/>
    <s v="natural gas"/>
    <b v="1"/>
    <x v="91"/>
    <x v="0"/>
  </r>
  <r>
    <n v="55079"/>
    <s v="N"/>
    <s v="NAICS-22 Non-Cogen"/>
    <s v="CT"/>
    <s v="DFO"/>
    <n v="0"/>
    <n v="0"/>
    <n v="2019"/>
    <s v=""/>
    <x v="4"/>
    <s v="heavy or residual fuel oil"/>
    <b v="1"/>
    <x v="10"/>
    <x v="1"/>
  </r>
  <r>
    <n v="55079"/>
    <s v="N"/>
    <s v="NAICS-22 Non-Cogen"/>
    <s v="CT"/>
    <s v="NG"/>
    <n v="6617170"/>
    <n v="573761"/>
    <n v="2019"/>
    <n v="11532972.78832127"/>
    <x v="1"/>
    <s v="natural gas"/>
    <b v="1"/>
    <x v="5028"/>
    <x v="0"/>
  </r>
  <r>
    <n v="55081"/>
    <s v="N"/>
    <s v="Electric Utility"/>
    <s v="GT"/>
    <s v="NG"/>
    <n v="7002427"/>
    <n v="489287"/>
    <n v="2019"/>
    <n v="14311492.028196132"/>
    <x v="3"/>
    <s v="natural gas"/>
    <b v="1"/>
    <x v="5029"/>
    <x v="0"/>
  </r>
  <r>
    <n v="55084"/>
    <s v="Y"/>
    <s v="NAICS-22 Cogen"/>
    <s v="CS"/>
    <s v="NG"/>
    <n v="9498183"/>
    <n v="1529666"/>
    <n v="2019"/>
    <n v="6209318.2433289364"/>
    <x v="1"/>
    <s v="natural gas"/>
    <b v="0"/>
    <x v="3776"/>
    <x v="0"/>
  </r>
  <r>
    <n v="55086"/>
    <s v="N"/>
    <s v="NAICS-22 Non-Cogen"/>
    <s v="CA"/>
    <s v="NG"/>
    <n v="3081"/>
    <n v="80665"/>
    <n v="2019"/>
    <n v="38195.004029008865"/>
    <x v="1"/>
    <s v="natural gas"/>
    <b v="1"/>
    <x v="5030"/>
    <x v="0"/>
  </r>
  <r>
    <n v="55086"/>
    <s v="N"/>
    <s v="NAICS-22 Non-Cogen"/>
    <s v="CT"/>
    <s v="NG"/>
    <n v="3504096"/>
    <n v="286588"/>
    <n v="2019"/>
    <n v="12226945.999134647"/>
    <x v="1"/>
    <s v="natural gas"/>
    <b v="1"/>
    <x v="5031"/>
    <x v="0"/>
  </r>
  <r>
    <n v="55087"/>
    <s v="N"/>
    <s v="Electric Utility"/>
    <s v="CA"/>
    <s v="NG"/>
    <n v="1019495"/>
    <n v="1321836"/>
    <n v="2019"/>
    <n v="771271.9278337101"/>
    <x v="1"/>
    <s v="natural gas"/>
    <b v="1"/>
    <x v="5032"/>
    <x v="0"/>
  </r>
  <r>
    <n v="55087"/>
    <s v="N"/>
    <s v="Electric Utility"/>
    <s v="CT"/>
    <s v="NG"/>
    <n v="26456505"/>
    <n v="2418640"/>
    <n v="2019"/>
    <n v="10938587.387953561"/>
    <x v="1"/>
    <s v="natural gas"/>
    <b v="1"/>
    <x v="5033"/>
    <x v="0"/>
  </r>
  <r>
    <n v="55087"/>
    <s v="N"/>
    <s v="Electric Utility"/>
    <s v="GT"/>
    <s v="NG"/>
    <n v="3890249"/>
    <n v="335185"/>
    <n v="2019"/>
    <n v="11606274.147112789"/>
    <x v="3"/>
    <s v="natural gas"/>
    <b v="1"/>
    <x v="5034"/>
    <x v="0"/>
  </r>
  <r>
    <n v="55088"/>
    <s v="Y"/>
    <s v="NAICS-22 Cogen"/>
    <s v="GT"/>
    <s v="NG"/>
    <n v="27607258"/>
    <n v="3716290.1"/>
    <n v="2019"/>
    <n v="7428714.4590784237"/>
    <x v="3"/>
    <s v="natural gas"/>
    <b v="0"/>
    <x v="5035"/>
    <x v="0"/>
  </r>
  <r>
    <n v="55088"/>
    <s v="Y"/>
    <s v="NAICS-22 Cogen"/>
    <s v="ST"/>
    <s v="BFG"/>
    <n v="7255308"/>
    <n v="1542941.1"/>
    <n v="2019"/>
    <n v="4702258.5632076291"/>
    <x v="7"/>
    <s v="other"/>
    <b v="0"/>
    <x v="5036"/>
    <x v="0"/>
  </r>
  <r>
    <n v="55088"/>
    <s v="Y"/>
    <s v="NAICS-22 Cogen"/>
    <s v="ST"/>
    <s v="NG"/>
    <n v="1044040"/>
    <n v="223485.85"/>
    <n v="2019"/>
    <n v="4671615.6749968734"/>
    <x v="3"/>
    <s v="natural gas"/>
    <b v="0"/>
    <x v="5037"/>
    <x v="0"/>
  </r>
  <r>
    <n v="55089"/>
    <s v="Y"/>
    <s v="Industrial NAICS Cogen"/>
    <s v="CA"/>
    <s v="NG"/>
    <n v="762012"/>
    <n v="1995395.8"/>
    <n v="2019"/>
    <n v="381885.13777567336"/>
    <x v="1"/>
    <s v="natural gas"/>
    <b v="0"/>
    <x v="5038"/>
    <x v="0"/>
  </r>
  <r>
    <n v="55089"/>
    <s v="Y"/>
    <s v="Industrial NAICS Cogen"/>
    <s v="CA"/>
    <s v="OG"/>
    <n v="254210"/>
    <n v="38445.192999999999"/>
    <n v="2019"/>
    <n v="6612270.0957698403"/>
    <x v="7"/>
    <s v="other"/>
    <b v="0"/>
    <x v="5039"/>
    <x v="0"/>
  </r>
  <r>
    <n v="55089"/>
    <s v="Y"/>
    <s v="Industrial NAICS Cogen"/>
    <s v="CT"/>
    <s v="NG"/>
    <n v="37845447"/>
    <n v="3739935"/>
    <n v="2019"/>
    <n v="10119279.345764032"/>
    <x v="1"/>
    <s v="natural gas"/>
    <b v="0"/>
    <x v="5040"/>
    <x v="0"/>
  </r>
  <r>
    <n v="55089"/>
    <s v="Y"/>
    <s v="Industrial NAICS Cogen"/>
    <s v="CT"/>
    <s v="OG"/>
    <n v="0"/>
    <n v="0"/>
    <n v="2019"/>
    <s v=""/>
    <x v="7"/>
    <s v="other"/>
    <b v="0"/>
    <x v="39"/>
    <x v="1"/>
  </r>
  <r>
    <n v="55090"/>
    <s v="Y"/>
    <s v="NAICS-22 Cogen"/>
    <s v="ST"/>
    <s v="WDS"/>
    <n v="201946"/>
    <n v="37288"/>
    <n v="2019"/>
    <n v="5415844.2394335978"/>
    <x v="8"/>
    <s v="biomass"/>
    <b v="0"/>
    <x v="5041"/>
    <x v="0"/>
  </r>
  <r>
    <n v="55091"/>
    <s v="N"/>
    <s v="NAICS-22 Non-Cogen"/>
    <s v="CS"/>
    <s v="NG"/>
    <n v="42382315"/>
    <n v="5536838"/>
    <n v="2019"/>
    <n v="7654606.2933392664"/>
    <x v="1"/>
    <s v="natural gas"/>
    <b v="1"/>
    <x v="5042"/>
    <x v="0"/>
  </r>
  <r>
    <n v="55093"/>
    <s v="N"/>
    <s v="NAICS-22 Non-Cogen"/>
    <s v="IC"/>
    <s v="LFG"/>
    <n v="176410"/>
    <n v="13996"/>
    <n v="2019"/>
    <n v="12604315.518719634"/>
    <x v="8"/>
    <s v="biomass"/>
    <b v="1"/>
    <x v="5043"/>
    <x v="0"/>
  </r>
  <r>
    <n v="55094"/>
    <s v="Y"/>
    <s v="NAICS-22 Cogen"/>
    <s v="IC"/>
    <s v="LFG"/>
    <n v="441228"/>
    <n v="43105.481"/>
    <n v="2019"/>
    <n v="10236006.878104433"/>
    <x v="8"/>
    <s v="biomass"/>
    <b v="0"/>
    <x v="5044"/>
    <x v="0"/>
  </r>
  <r>
    <n v="55094"/>
    <s v="Y"/>
    <s v="NAICS-22 Cogen"/>
    <s v="IC"/>
    <s v="OBG"/>
    <n v="55793"/>
    <n v="5450.5190000000002"/>
    <n v="2019"/>
    <n v="10236272.912726292"/>
    <x v="8"/>
    <s v="biomass"/>
    <b v="0"/>
    <x v="5045"/>
    <x v="0"/>
  </r>
  <r>
    <n v="55096"/>
    <s v="Y"/>
    <s v="NAICS-22 Cogen"/>
    <s v="GT"/>
    <s v="NG"/>
    <n v="900900"/>
    <n v="214236"/>
    <n v="2019"/>
    <n v="4205175.600739372"/>
    <x v="3"/>
    <s v="natural gas"/>
    <b v="0"/>
    <x v="5046"/>
    <x v="0"/>
  </r>
  <r>
    <n v="55096"/>
    <s v="Y"/>
    <s v="NAICS-22 Cogen"/>
    <s v="ST"/>
    <s v="NG"/>
    <n v="137567"/>
    <n v="32736"/>
    <n v="2019"/>
    <n v="4202315.4936461383"/>
    <x v="3"/>
    <s v="natural gas"/>
    <b v="0"/>
    <x v="5047"/>
    <x v="0"/>
  </r>
  <r>
    <n v="55097"/>
    <s v="N"/>
    <s v="NAICS-22 Non-Cogen"/>
    <s v="CA"/>
    <s v="NG"/>
    <n v="1787855"/>
    <n v="2597492"/>
    <n v="2019"/>
    <n v="688300.48369735107"/>
    <x v="1"/>
    <s v="natural gas"/>
    <b v="1"/>
    <x v="5048"/>
    <x v="0"/>
  </r>
  <r>
    <n v="55097"/>
    <s v="N"/>
    <s v="NAICS-22 Non-Cogen"/>
    <s v="CT"/>
    <s v="NG"/>
    <n v="48322067"/>
    <n v="4406795"/>
    <n v="2019"/>
    <n v="10965353.959056411"/>
    <x v="1"/>
    <s v="natural gas"/>
    <b v="1"/>
    <x v="5049"/>
    <x v="0"/>
  </r>
  <r>
    <n v="55099"/>
    <s v="N"/>
    <s v="NAICS-22 Non-Cogen"/>
    <s v="GT"/>
    <s v="NG"/>
    <n v="47547"/>
    <n v="2570"/>
    <n v="2019"/>
    <n v="18500778.210116733"/>
    <x v="3"/>
    <s v="natural gas"/>
    <b v="1"/>
    <x v="5050"/>
    <x v="0"/>
  </r>
  <r>
    <n v="55100"/>
    <s v="N"/>
    <s v="NAICS-22 Non-Cogen"/>
    <s v="CA"/>
    <s v="NG"/>
    <n v="0"/>
    <n v="23905"/>
    <n v="2019"/>
    <n v="0"/>
    <x v="1"/>
    <s v="natural gas"/>
    <b v="1"/>
    <x v="91"/>
    <x v="0"/>
  </r>
  <r>
    <n v="55100"/>
    <s v="N"/>
    <s v="NAICS-22 Non-Cogen"/>
    <s v="CT"/>
    <s v="NG"/>
    <n v="497842"/>
    <n v="38511"/>
    <n v="2019"/>
    <n v="12927267.533951338"/>
    <x v="1"/>
    <s v="natural gas"/>
    <b v="1"/>
    <x v="5051"/>
    <x v="1"/>
  </r>
  <r>
    <n v="55101"/>
    <s v="N"/>
    <s v="NAICS-22 Non-Cogen"/>
    <s v="GT"/>
    <s v="NG"/>
    <n v="741237"/>
    <n v="60651"/>
    <n v="2019"/>
    <n v="12221348.370183509"/>
    <x v="3"/>
    <s v="natural gas"/>
    <b v="1"/>
    <x v="5052"/>
    <x v="0"/>
  </r>
  <r>
    <n v="55102"/>
    <s v="N"/>
    <s v="NAICS-22 Non-Cogen"/>
    <s v="GT"/>
    <s v="NG"/>
    <n v="216021"/>
    <n v="11461"/>
    <n v="2019"/>
    <n v="18848355.291859347"/>
    <x v="3"/>
    <s v="natural gas"/>
    <b v="1"/>
    <x v="5053"/>
    <x v="0"/>
  </r>
  <r>
    <n v="55103"/>
    <s v="Y"/>
    <s v="NAICS-22 Cogen"/>
    <s v="CA"/>
    <s v="NG"/>
    <n v="299908"/>
    <n v="1148635.2"/>
    <n v="2019"/>
    <n v="261099.43348419064"/>
    <x v="1"/>
    <s v="natural gas"/>
    <b v="0"/>
    <x v="5054"/>
    <x v="0"/>
  </r>
  <r>
    <n v="55103"/>
    <s v="Y"/>
    <s v="NAICS-22 Cogen"/>
    <s v="CT"/>
    <s v="NG"/>
    <n v="23639874"/>
    <n v="2163022.4"/>
    <n v="2019"/>
    <n v="10929093.475869691"/>
    <x v="1"/>
    <s v="natural gas"/>
    <b v="0"/>
    <x v="5055"/>
    <x v="0"/>
  </r>
  <r>
    <n v="55104"/>
    <s v="Y"/>
    <s v="NAICS-22 Cogen"/>
    <s v="CA"/>
    <s v="NG"/>
    <n v="736748"/>
    <n v="85147"/>
    <n v="2019"/>
    <n v="8652659.5182449166"/>
    <x v="1"/>
    <s v="natural gas"/>
    <b v="0"/>
    <x v="5056"/>
    <x v="0"/>
  </r>
  <r>
    <n v="55104"/>
    <s v="Y"/>
    <s v="NAICS-22 Cogen"/>
    <s v="CT"/>
    <s v="NG"/>
    <n v="6250755"/>
    <n v="511143"/>
    <n v="2019"/>
    <n v="12228975.061773319"/>
    <x v="1"/>
    <s v="natural gas"/>
    <b v="0"/>
    <x v="5057"/>
    <x v="0"/>
  </r>
  <r>
    <n v="55107"/>
    <s v="N"/>
    <s v="NAICS-22 Non-Cogen"/>
    <s v="CA"/>
    <s v="NG"/>
    <n v="225123"/>
    <n v="1109767"/>
    <n v="2019"/>
    <n v="202856.09501814345"/>
    <x v="1"/>
    <s v="natural gas"/>
    <b v="1"/>
    <x v="5058"/>
    <x v="0"/>
  </r>
  <r>
    <n v="55107"/>
    <s v="N"/>
    <s v="NAICS-22 Non-Cogen"/>
    <s v="CT"/>
    <s v="NG"/>
    <n v="21654035"/>
    <n v="1969240"/>
    <n v="2019"/>
    <n v="10996138.104040137"/>
    <x v="1"/>
    <s v="natural gas"/>
    <b v="1"/>
    <x v="5059"/>
    <x v="0"/>
  </r>
  <r>
    <n v="55109"/>
    <s v="N"/>
    <s v="NAICS-22 Non-Cogen"/>
    <s v="GT"/>
    <s v="NG"/>
    <n v="598818"/>
    <n v="47908"/>
    <n v="2019"/>
    <n v="12499332.053101778"/>
    <x v="3"/>
    <s v="natural gas"/>
    <b v="1"/>
    <x v="5060"/>
    <x v="0"/>
  </r>
  <r>
    <n v="55110"/>
    <s v="N"/>
    <s v="Electric Utility"/>
    <s v="GT"/>
    <s v="NG"/>
    <n v="4724385"/>
    <n v="334086"/>
    <n v="2019"/>
    <n v="14141224.115946194"/>
    <x v="3"/>
    <s v="natural gas"/>
    <b v="1"/>
    <x v="5061"/>
    <x v="0"/>
  </r>
  <r>
    <n v="55112"/>
    <s v="N"/>
    <s v="NAICS-22 Non-Cogen"/>
    <s v="CA"/>
    <s v="NG"/>
    <n v="61274"/>
    <n v="219616"/>
    <n v="2019"/>
    <n v="279005.17266501527"/>
    <x v="1"/>
    <s v="natural gas"/>
    <b v="1"/>
    <x v="5062"/>
    <x v="0"/>
  </r>
  <r>
    <n v="55112"/>
    <s v="N"/>
    <s v="NAICS-22 Non-Cogen"/>
    <s v="CT"/>
    <s v="NG"/>
    <n v="4988735"/>
    <n v="433457"/>
    <n v="2019"/>
    <n v="11509180.84146755"/>
    <x v="1"/>
    <s v="natural gas"/>
    <b v="1"/>
    <x v="5063"/>
    <x v="0"/>
  </r>
  <r>
    <n v="55116"/>
    <s v="N"/>
    <s v="Electric Utility"/>
    <s v="GT"/>
    <s v="DFO"/>
    <n v="14364"/>
    <n v="1319.6369999999999"/>
    <n v="2019"/>
    <n v="10884811.504982052"/>
    <x v="4"/>
    <s v="heavy or residual fuel oil"/>
    <b v="1"/>
    <x v="5064"/>
    <x v="0"/>
  </r>
  <r>
    <n v="55116"/>
    <s v="N"/>
    <s v="Electric Utility"/>
    <s v="GT"/>
    <s v="NG"/>
    <n v="10607280"/>
    <n v="958164.36"/>
    <n v="2019"/>
    <n v="11070418.023062348"/>
    <x v="3"/>
    <s v="natural gas"/>
    <b v="1"/>
    <x v="5065"/>
    <x v="0"/>
  </r>
  <r>
    <n v="55117"/>
    <s v="Y"/>
    <s v="Industrial NAICS Cogen"/>
    <s v="CA"/>
    <s v="NG"/>
    <n v="0"/>
    <n v="565337.29"/>
    <n v="2019"/>
    <n v="0"/>
    <x v="1"/>
    <s v="natural gas"/>
    <b v="0"/>
    <x v="91"/>
    <x v="0"/>
  </r>
  <r>
    <n v="55117"/>
    <s v="Y"/>
    <s v="Industrial NAICS Cogen"/>
    <s v="CT"/>
    <s v="NG"/>
    <n v="20601504"/>
    <n v="2348125.2999999998"/>
    <n v="2019"/>
    <n v="8773596.5367776584"/>
    <x v="1"/>
    <s v="natural gas"/>
    <b v="0"/>
    <x v="5066"/>
    <x v="0"/>
  </r>
  <r>
    <n v="55122"/>
    <s v="Y"/>
    <s v="Industrial NAICS Cogen"/>
    <s v="GT"/>
    <s v="NG"/>
    <n v="1938010"/>
    <n v="389647.02"/>
    <n v="2019"/>
    <n v="4973758.0438828962"/>
    <x v="3"/>
    <s v="natural gas"/>
    <b v="0"/>
    <x v="5067"/>
    <x v="0"/>
  </r>
  <r>
    <n v="55123"/>
    <s v="N"/>
    <s v="NAICS-22 Non-Cogen"/>
    <s v="CA"/>
    <s v="NG"/>
    <n v="165394"/>
    <n v="1040032"/>
    <n v="2019"/>
    <n v="159027.7991446417"/>
    <x v="1"/>
    <s v="natural gas"/>
    <b v="1"/>
    <x v="5068"/>
    <x v="0"/>
  </r>
  <r>
    <n v="55123"/>
    <s v="N"/>
    <s v="NAICS-22 Non-Cogen"/>
    <s v="CT"/>
    <s v="NG"/>
    <n v="20525211"/>
    <n v="1810006"/>
    <n v="2019"/>
    <n v="11339857.989421029"/>
    <x v="1"/>
    <s v="natural gas"/>
    <b v="1"/>
    <x v="5069"/>
    <x v="0"/>
  </r>
  <r>
    <n v="55124"/>
    <s v="N"/>
    <s v="NAICS-22 Non-Cogen"/>
    <s v="CA"/>
    <s v="NG"/>
    <n v="3853786"/>
    <n v="1197097"/>
    <n v="2019"/>
    <n v="3219276.2992472625"/>
    <x v="1"/>
    <s v="natural gas"/>
    <b v="1"/>
    <x v="5070"/>
    <x v="0"/>
  </r>
  <r>
    <n v="55124"/>
    <s v="N"/>
    <s v="NAICS-22 Non-Cogen"/>
    <s v="CT"/>
    <s v="NG"/>
    <n v="17766763"/>
    <n v="1784120"/>
    <n v="2019"/>
    <n v="9958278.0306257419"/>
    <x v="1"/>
    <s v="natural gas"/>
    <b v="1"/>
    <x v="5071"/>
    <x v="0"/>
  </r>
  <r>
    <n v="55125"/>
    <s v="N"/>
    <s v="NAICS-22 Non-Cogen"/>
    <s v="WT"/>
    <s v="WND"/>
    <n v="512123"/>
    <n v="57529"/>
    <n v="2019"/>
    <n v="8901997.2535590734"/>
    <x v="9"/>
    <s v="wind"/>
    <b v="1"/>
    <x v="5072"/>
    <x v="0"/>
  </r>
  <r>
    <n v="55126"/>
    <s v="N"/>
    <s v="NAICS-22 Non-Cogen"/>
    <s v="CS"/>
    <s v="NG"/>
    <n v="27178978"/>
    <n v="3713789"/>
    <n v="2019"/>
    <n v="7318395.8485525157"/>
    <x v="1"/>
    <s v="natural gas"/>
    <b v="1"/>
    <x v="5073"/>
    <x v="0"/>
  </r>
  <r>
    <n v="55126"/>
    <s v="N"/>
    <s v="NAICS-22 Non-Cogen"/>
    <s v="CS"/>
    <s v="PG"/>
    <n v="0"/>
    <n v="0"/>
    <n v="2019"/>
    <s v=""/>
    <x v="7"/>
    <s v="other"/>
    <b v="1"/>
    <x v="39"/>
    <x v="1"/>
  </r>
  <r>
    <n v="55127"/>
    <s v="N"/>
    <s v="NAICS-22 Non-Cogen"/>
    <s v="GT"/>
    <s v="NG"/>
    <n v="3530297"/>
    <n v="332776"/>
    <n v="2019"/>
    <n v="10608628.627064452"/>
    <x v="3"/>
    <s v="natural gas"/>
    <b v="1"/>
    <x v="5074"/>
    <x v="0"/>
  </r>
  <r>
    <n v="55128"/>
    <s v="N"/>
    <s v="NAICS-22 Non-Cogen"/>
    <s v="GT"/>
    <s v="NG"/>
    <n v="4740129"/>
    <n v="458156"/>
    <n v="2019"/>
    <n v="10346102.637529576"/>
    <x v="3"/>
    <s v="natural gas"/>
    <b v="1"/>
    <x v="5075"/>
    <x v="0"/>
  </r>
  <r>
    <n v="55129"/>
    <s v="N"/>
    <s v="Electric Utility"/>
    <s v="CA"/>
    <s v="NG"/>
    <n v="1189930"/>
    <n v="908984"/>
    <n v="2019"/>
    <n v="1309076.9474490201"/>
    <x v="1"/>
    <s v="natural gas"/>
    <b v="1"/>
    <x v="5076"/>
    <x v="0"/>
  </r>
  <r>
    <n v="55129"/>
    <s v="N"/>
    <s v="Electric Utility"/>
    <s v="CT"/>
    <s v="NG"/>
    <n v="15271678"/>
    <n v="1311095"/>
    <n v="2019"/>
    <n v="11648033.132610528"/>
    <x v="1"/>
    <s v="natural gas"/>
    <b v="1"/>
    <x v="5077"/>
    <x v="0"/>
  </r>
  <r>
    <n v="55131"/>
    <s v="N"/>
    <s v="NAICS-22 Non-Cogen"/>
    <s v="CA"/>
    <s v="NG"/>
    <n v="3618276"/>
    <n v="2272233"/>
    <n v="2019"/>
    <n v="1592387.752488411"/>
    <x v="1"/>
    <s v="natural gas"/>
    <b v="1"/>
    <x v="5078"/>
    <x v="0"/>
  </r>
  <r>
    <n v="55131"/>
    <s v="N"/>
    <s v="NAICS-22 Non-Cogen"/>
    <s v="CT"/>
    <s v="NG"/>
    <n v="47143691"/>
    <n v="4333141"/>
    <n v="2019"/>
    <n v="10879796.203262253"/>
    <x v="1"/>
    <s v="natural gas"/>
    <b v="1"/>
    <x v="5079"/>
    <x v="0"/>
  </r>
  <r>
    <n v="55132"/>
    <s v="N"/>
    <s v="NAICS-22 Non-Cogen"/>
    <s v="CA"/>
    <s v="DFO"/>
    <n v="0"/>
    <n v="0"/>
    <n v="2019"/>
    <s v=""/>
    <x v="4"/>
    <s v="heavy or residual fuel oil"/>
    <b v="1"/>
    <x v="10"/>
    <x v="1"/>
  </r>
  <r>
    <n v="55132"/>
    <s v="N"/>
    <s v="NAICS-22 Non-Cogen"/>
    <s v="CA"/>
    <s v="NG"/>
    <n v="2555673"/>
    <n v="1614617"/>
    <n v="2019"/>
    <n v="1582835.4340379173"/>
    <x v="1"/>
    <s v="natural gas"/>
    <b v="1"/>
    <x v="5080"/>
    <x v="0"/>
  </r>
  <r>
    <n v="55132"/>
    <s v="N"/>
    <s v="NAICS-22 Non-Cogen"/>
    <s v="CT"/>
    <s v="DFO"/>
    <n v="0"/>
    <n v="0"/>
    <n v="2019"/>
    <s v=""/>
    <x v="4"/>
    <s v="heavy or residual fuel oil"/>
    <b v="1"/>
    <x v="10"/>
    <x v="1"/>
  </r>
  <r>
    <n v="55132"/>
    <s v="N"/>
    <s v="NAICS-22 Non-Cogen"/>
    <s v="CT"/>
    <s v="NG"/>
    <n v="26165986"/>
    <n v="2289140"/>
    <n v="2019"/>
    <n v="11430487.431961348"/>
    <x v="1"/>
    <s v="natural gas"/>
    <b v="1"/>
    <x v="5081"/>
    <x v="0"/>
  </r>
  <r>
    <n v="55133"/>
    <s v="N"/>
    <s v="Industrial NAICS Non-Cogen"/>
    <s v="IC"/>
    <s v="DFO"/>
    <n v="1553"/>
    <n v="242"/>
    <n v="2019"/>
    <n v="6417355.3719008267"/>
    <x v="4"/>
    <s v="heavy or residual fuel oil"/>
    <b v="0"/>
    <x v="5082"/>
    <x v="0"/>
  </r>
  <r>
    <n v="55133"/>
    <s v="N"/>
    <s v="Industrial NAICS Non-Cogen"/>
    <s v="IC"/>
    <s v="NG"/>
    <n v="0"/>
    <n v="0"/>
    <n v="2019"/>
    <s v=""/>
    <x v="3"/>
    <s v="natural gas"/>
    <b v="0"/>
    <x v="30"/>
    <x v="1"/>
  </r>
  <r>
    <n v="55137"/>
    <s v="N"/>
    <s v="Electric Utility"/>
    <s v="CA"/>
    <s v="NG"/>
    <n v="1001672"/>
    <n v="1547373"/>
    <n v="2019"/>
    <n v="647337.1320295753"/>
    <x v="1"/>
    <s v="natural gas"/>
    <b v="1"/>
    <x v="5083"/>
    <x v="0"/>
  </r>
  <r>
    <n v="55137"/>
    <s v="N"/>
    <s v="Electric Utility"/>
    <s v="CT"/>
    <s v="NG"/>
    <n v="28717958"/>
    <n v="2534868"/>
    <n v="2019"/>
    <n v="11329172.958907526"/>
    <x v="1"/>
    <s v="natural gas"/>
    <b v="1"/>
    <x v="5084"/>
    <x v="0"/>
  </r>
  <r>
    <n v="55138"/>
    <s v="N"/>
    <s v="NAICS-22 Non-Cogen"/>
    <s v="GT"/>
    <s v="NG"/>
    <n v="112329"/>
    <n v="8937"/>
    <n v="2019"/>
    <n v="12568982.880161129"/>
    <x v="3"/>
    <s v="natural gas"/>
    <b v="1"/>
    <x v="5085"/>
    <x v="0"/>
  </r>
  <r>
    <n v="55139"/>
    <s v="N"/>
    <s v="NAICS-22 Non-Cogen"/>
    <s v="CA"/>
    <s v="NG"/>
    <n v="200040"/>
    <n v="825125"/>
    <n v="2019"/>
    <n v="242435.99454628088"/>
    <x v="1"/>
    <s v="natural gas"/>
    <b v="1"/>
    <x v="5086"/>
    <x v="0"/>
  </r>
  <r>
    <n v="55139"/>
    <s v="N"/>
    <s v="NAICS-22 Non-Cogen"/>
    <s v="CT"/>
    <s v="NG"/>
    <n v="16060912"/>
    <n v="1467009"/>
    <n v="2019"/>
    <n v="10948066.439946858"/>
    <x v="1"/>
    <s v="natural gas"/>
    <b v="1"/>
    <x v="5087"/>
    <x v="0"/>
  </r>
  <r>
    <n v="55141"/>
    <s v="N"/>
    <s v="Electric Utility"/>
    <s v="GT"/>
    <s v="NG"/>
    <n v="6322294"/>
    <n v="561904"/>
    <n v="2019"/>
    <n v="11251555.425837867"/>
    <x v="3"/>
    <s v="natural gas"/>
    <b v="1"/>
    <x v="5088"/>
    <x v="0"/>
  </r>
  <r>
    <n v="55144"/>
    <s v="N"/>
    <s v="NAICS-22 Non-Cogen"/>
    <s v="CS"/>
    <s v="NG"/>
    <n v="23989759"/>
    <n v="3119338"/>
    <n v="2019"/>
    <n v="7690657.1201966573"/>
    <x v="1"/>
    <s v="natural gas"/>
    <b v="1"/>
    <x v="5089"/>
    <x v="0"/>
  </r>
  <r>
    <n v="55146"/>
    <s v="N"/>
    <s v="NAICS-22 Non-Cogen"/>
    <s v="CA"/>
    <s v="NG"/>
    <n v="2367396"/>
    <n v="1853134"/>
    <n v="2019"/>
    <n v="1277509.3436308438"/>
    <x v="1"/>
    <s v="natural gas"/>
    <b v="1"/>
    <x v="5090"/>
    <x v="0"/>
  </r>
  <r>
    <n v="55146"/>
    <s v="N"/>
    <s v="NAICS-22 Non-Cogen"/>
    <s v="CT"/>
    <s v="NG"/>
    <n v="31984238"/>
    <n v="2872663"/>
    <n v="2019"/>
    <n v="11134002.839873664"/>
    <x v="1"/>
    <s v="natural gas"/>
    <b v="1"/>
    <x v="5091"/>
    <x v="0"/>
  </r>
  <r>
    <n v="55148"/>
    <s v="N"/>
    <s v="Electric Utility"/>
    <s v="GT"/>
    <s v="NG"/>
    <n v="662634"/>
    <n v="60793"/>
    <n v="2019"/>
    <n v="10899840.44215617"/>
    <x v="3"/>
    <s v="natural gas"/>
    <b v="1"/>
    <x v="5092"/>
    <x v="0"/>
  </r>
  <r>
    <n v="55149"/>
    <s v="N"/>
    <s v="NAICS-22 Non-Cogen"/>
    <s v="CS"/>
    <s v="NG"/>
    <n v="39730213"/>
    <n v="5322170"/>
    <n v="2019"/>
    <n v="7465040.19976814"/>
    <x v="1"/>
    <s v="natural gas"/>
    <b v="1"/>
    <x v="5093"/>
    <x v="0"/>
  </r>
  <r>
    <n v="55149"/>
    <s v="N"/>
    <s v="NAICS-22 Non-Cogen"/>
    <s v="CS"/>
    <s v="PG"/>
    <n v="0"/>
    <n v="0"/>
    <n v="2019"/>
    <s v=""/>
    <x v="7"/>
    <s v="other"/>
    <b v="1"/>
    <x v="39"/>
    <x v="1"/>
  </r>
  <r>
    <n v="55151"/>
    <s v="N"/>
    <s v="NAICS-22 Non-Cogen"/>
    <s v="CS"/>
    <s v="NG"/>
    <n v="7723341"/>
    <n v="1036441"/>
    <n v="2019"/>
    <n v="7451790.3093374344"/>
    <x v="1"/>
    <s v="natural gas"/>
    <b v="1"/>
    <x v="5094"/>
    <x v="0"/>
  </r>
  <r>
    <n v="55153"/>
    <s v="N"/>
    <s v="NAICS-22 Non-Cogen"/>
    <s v="CA"/>
    <s v="NG"/>
    <n v="1120112"/>
    <n v="2073969"/>
    <n v="2019"/>
    <n v="540081.36090751598"/>
    <x v="1"/>
    <s v="natural gas"/>
    <b v="1"/>
    <x v="5095"/>
    <x v="0"/>
  </r>
  <r>
    <n v="55153"/>
    <s v="N"/>
    <s v="NAICS-22 Non-Cogen"/>
    <s v="CT"/>
    <s v="NG"/>
    <n v="37706205"/>
    <n v="3429152"/>
    <n v="2019"/>
    <n v="10995781.172721418"/>
    <x v="1"/>
    <s v="natural gas"/>
    <b v="1"/>
    <x v="5096"/>
    <x v="0"/>
  </r>
  <r>
    <n v="55154"/>
    <s v="N"/>
    <s v="Electric Utility"/>
    <s v="CA"/>
    <s v="NG"/>
    <n v="0"/>
    <n v="882023"/>
    <n v="2019"/>
    <n v="0"/>
    <x v="1"/>
    <s v="natural gas"/>
    <b v="1"/>
    <x v="91"/>
    <x v="0"/>
  </r>
  <r>
    <n v="55154"/>
    <s v="N"/>
    <s v="Electric Utility"/>
    <s v="CT"/>
    <s v="NG"/>
    <n v="17730938"/>
    <n v="1556483"/>
    <n v="2019"/>
    <n v="11391668.267497944"/>
    <x v="1"/>
    <s v="natural gas"/>
    <b v="1"/>
    <x v="5097"/>
    <x v="0"/>
  </r>
  <r>
    <n v="55155"/>
    <s v="N"/>
    <s v="NAICS-22 Non-Cogen"/>
    <s v="IC"/>
    <s v="LFG"/>
    <n v="132850"/>
    <n v="11921"/>
    <n v="2019"/>
    <n v="11144199.312138243"/>
    <x v="8"/>
    <s v="biomass"/>
    <b v="1"/>
    <x v="5098"/>
    <x v="0"/>
  </r>
  <r>
    <n v="55156"/>
    <s v="N"/>
    <s v="NAICS-22 Non-Cogen"/>
    <s v="IC"/>
    <s v="LFG"/>
    <n v="608394"/>
    <n v="51893"/>
    <n v="2019"/>
    <n v="11724009.018557416"/>
    <x v="8"/>
    <s v="biomass"/>
    <b v="1"/>
    <x v="5099"/>
    <x v="0"/>
  </r>
  <r>
    <n v="55161"/>
    <s v="N"/>
    <s v="NAICS-22 Non-Cogen"/>
    <s v="IC"/>
    <s v="LFG"/>
    <n v="206811"/>
    <n v="22541"/>
    <n v="2019"/>
    <n v="9174881.3273590356"/>
    <x v="8"/>
    <s v="biomass"/>
    <b v="1"/>
    <x v="5100"/>
    <x v="0"/>
  </r>
  <r>
    <n v="55164"/>
    <s v="N"/>
    <s v="Electric Utility"/>
    <s v="GT"/>
    <s v="NG"/>
    <n v="1607313"/>
    <n v="145829"/>
    <n v="2019"/>
    <n v="11021902.365098847"/>
    <x v="3"/>
    <s v="natural gas"/>
    <b v="1"/>
    <x v="5101"/>
    <x v="0"/>
  </r>
  <r>
    <n v="55165"/>
    <s v="N"/>
    <s v="Electric Utility"/>
    <s v="GT"/>
    <s v="NG"/>
    <n v="1326908"/>
    <n v="117899"/>
    <n v="2019"/>
    <n v="11254616.239323489"/>
    <x v="3"/>
    <s v="natural gas"/>
    <b v="1"/>
    <x v="5102"/>
    <x v="0"/>
  </r>
  <r>
    <n v="55166"/>
    <s v="N"/>
    <s v="NAICS-22 Non-Cogen"/>
    <s v="GT"/>
    <s v="DFO"/>
    <n v="21771"/>
    <n v="1981.7670000000001"/>
    <n v="2019"/>
    <n v="10985650.684464924"/>
    <x v="4"/>
    <s v="heavy or residual fuel oil"/>
    <b v="1"/>
    <x v="5103"/>
    <x v="0"/>
  </r>
  <r>
    <n v="55166"/>
    <s v="N"/>
    <s v="NAICS-22 Non-Cogen"/>
    <s v="GT"/>
    <s v="NG"/>
    <n v="4671400"/>
    <n v="423174.23"/>
    <n v="2019"/>
    <n v="11038951.970208583"/>
    <x v="3"/>
    <s v="natural gas"/>
    <b v="1"/>
    <x v="5104"/>
    <x v="0"/>
  </r>
  <r>
    <n v="55168"/>
    <s v="N"/>
    <s v="NAICS-22 Non-Cogen"/>
    <s v="CA"/>
    <s v="NG"/>
    <n v="1442117"/>
    <n v="736242"/>
    <n v="2019"/>
    <n v="1958754.0509778035"/>
    <x v="1"/>
    <s v="natural gas"/>
    <b v="1"/>
    <x v="5105"/>
    <x v="0"/>
  </r>
  <r>
    <n v="55168"/>
    <s v="N"/>
    <s v="NAICS-22 Non-Cogen"/>
    <s v="CT"/>
    <s v="NG"/>
    <n v="16854049"/>
    <n v="1574786"/>
    <n v="2019"/>
    <n v="10702437.664546167"/>
    <x v="1"/>
    <s v="natural gas"/>
    <b v="1"/>
    <x v="5106"/>
    <x v="0"/>
  </r>
  <r>
    <n v="55170"/>
    <s v="N"/>
    <s v="NAICS-22 Non-Cogen"/>
    <s v="CA"/>
    <s v="NG"/>
    <n v="0"/>
    <n v="1081501"/>
    <n v="2019"/>
    <n v="0"/>
    <x v="1"/>
    <s v="natural gas"/>
    <b v="1"/>
    <x v="91"/>
    <x v="0"/>
  </r>
  <r>
    <n v="55170"/>
    <s v="N"/>
    <s v="NAICS-22 Non-Cogen"/>
    <s v="CT"/>
    <s v="NG"/>
    <n v="22340025"/>
    <n v="1944094"/>
    <n v="2019"/>
    <n v="11491226.761668932"/>
    <x v="1"/>
    <s v="natural gas"/>
    <b v="1"/>
    <x v="5107"/>
    <x v="0"/>
  </r>
  <r>
    <n v="55172"/>
    <s v="N"/>
    <s v="NAICS-22 Non-Cogen"/>
    <s v="CA"/>
    <s v="NG"/>
    <n v="613682"/>
    <n v="1523067"/>
    <n v="2019"/>
    <n v="402925.15037092916"/>
    <x v="1"/>
    <s v="natural gas"/>
    <b v="1"/>
    <x v="5108"/>
    <x v="0"/>
  </r>
  <r>
    <n v="55172"/>
    <s v="N"/>
    <s v="NAICS-22 Non-Cogen"/>
    <s v="CT"/>
    <s v="NG"/>
    <n v="29097922"/>
    <n v="2733832"/>
    <n v="2019"/>
    <n v="10643639.40432331"/>
    <x v="1"/>
    <s v="natural gas"/>
    <b v="1"/>
    <x v="5109"/>
    <x v="0"/>
  </r>
  <r>
    <n v="55173"/>
    <s v="N"/>
    <s v="Electric Utility"/>
    <s v="CA"/>
    <s v="NG"/>
    <n v="207410"/>
    <n v="1831493"/>
    <n v="2019"/>
    <n v="113246.4060741701"/>
    <x v="1"/>
    <s v="natural gas"/>
    <b v="1"/>
    <x v="5110"/>
    <x v="0"/>
  </r>
  <r>
    <n v="55173"/>
    <s v="N"/>
    <s v="Electric Utility"/>
    <s v="CT"/>
    <s v="NG"/>
    <n v="35811105"/>
    <n v="2985308"/>
    <n v="2019"/>
    <n v="11995782.344736287"/>
    <x v="1"/>
    <s v="natural gas"/>
    <b v="1"/>
    <x v="5111"/>
    <x v="0"/>
  </r>
  <r>
    <n v="55176"/>
    <s v="Y"/>
    <s v="NAICS-22 Cogen"/>
    <s v="CA"/>
    <s v="NG"/>
    <n v="1606370"/>
    <n v="526567.41"/>
    <n v="2019"/>
    <n v="3050644.5509037483"/>
    <x v="1"/>
    <s v="natural gas"/>
    <b v="0"/>
    <x v="5112"/>
    <x v="0"/>
  </r>
  <r>
    <n v="55176"/>
    <s v="Y"/>
    <s v="NAICS-22 Cogen"/>
    <s v="CA"/>
    <s v="OG"/>
    <n v="0"/>
    <n v="0"/>
    <n v="2019"/>
    <s v=""/>
    <x v="7"/>
    <s v="other"/>
    <b v="0"/>
    <x v="39"/>
    <x v="1"/>
  </r>
  <r>
    <n v="55176"/>
    <s v="Y"/>
    <s v="NAICS-22 Cogen"/>
    <s v="CT"/>
    <s v="NG"/>
    <n v="12420632"/>
    <n v="1945835.5"/>
    <n v="2019"/>
    <n v="6383187.0679715732"/>
    <x v="1"/>
    <s v="natural gas"/>
    <b v="0"/>
    <x v="5113"/>
    <x v="0"/>
  </r>
  <r>
    <n v="55176"/>
    <s v="Y"/>
    <s v="NAICS-22 Cogen"/>
    <s v="CT"/>
    <s v="OG"/>
    <n v="0"/>
    <n v="0"/>
    <n v="2019"/>
    <s v=""/>
    <x v="7"/>
    <s v="other"/>
    <b v="0"/>
    <x v="39"/>
    <x v="1"/>
  </r>
  <r>
    <n v="55177"/>
    <s v="N"/>
    <s v="NAICS-22 Non-Cogen"/>
    <s v="CA"/>
    <s v="NG"/>
    <n v="27454"/>
    <n v="609588"/>
    <n v="2019"/>
    <n v="45036.975793486752"/>
    <x v="1"/>
    <s v="natural gas"/>
    <b v="1"/>
    <x v="4885"/>
    <x v="0"/>
  </r>
  <r>
    <n v="55177"/>
    <s v="N"/>
    <s v="NAICS-22 Non-Cogen"/>
    <s v="CT"/>
    <s v="NG"/>
    <n v="14963757"/>
    <n v="1276628"/>
    <n v="2019"/>
    <n v="11721313.491479116"/>
    <x v="1"/>
    <s v="natural gas"/>
    <b v="1"/>
    <x v="5114"/>
    <x v="0"/>
  </r>
  <r>
    <n v="55178"/>
    <s v="N"/>
    <s v="NAICS-22 Non-Cogen"/>
    <s v="CA"/>
    <s v="NG"/>
    <n v="1379751"/>
    <n v="964837"/>
    <n v="2019"/>
    <n v="1430035.3323929326"/>
    <x v="1"/>
    <s v="natural gas"/>
    <b v="1"/>
    <x v="5115"/>
    <x v="0"/>
  </r>
  <r>
    <n v="55178"/>
    <s v="N"/>
    <s v="NAICS-22 Non-Cogen"/>
    <s v="CT"/>
    <s v="NG"/>
    <n v="19192253"/>
    <n v="1455686"/>
    <n v="2019"/>
    <n v="13184335.770214181"/>
    <x v="1"/>
    <s v="natural gas"/>
    <b v="1"/>
    <x v="5116"/>
    <x v="1"/>
  </r>
  <r>
    <n v="55179"/>
    <s v="N"/>
    <s v="NAICS-22 Non-Cogen"/>
    <s v="CA"/>
    <s v="NG"/>
    <n v="252042"/>
    <n v="632494"/>
    <n v="2019"/>
    <n v="398489.15562835382"/>
    <x v="1"/>
    <s v="natural gas"/>
    <b v="1"/>
    <x v="5117"/>
    <x v="0"/>
  </r>
  <r>
    <n v="55179"/>
    <s v="N"/>
    <s v="NAICS-22 Non-Cogen"/>
    <s v="CT"/>
    <s v="NG"/>
    <n v="12495167"/>
    <n v="1168875"/>
    <n v="2019"/>
    <n v="10689908.672869211"/>
    <x v="1"/>
    <s v="natural gas"/>
    <b v="1"/>
    <x v="5118"/>
    <x v="0"/>
  </r>
  <r>
    <n v="55182"/>
    <s v="N"/>
    <s v="NAICS-22 Non-Cogen"/>
    <s v="CA"/>
    <s v="NG"/>
    <n v="1259367"/>
    <n v="904666"/>
    <n v="2019"/>
    <n v="1392079.5077962475"/>
    <x v="1"/>
    <s v="natural gas"/>
    <b v="1"/>
    <x v="5119"/>
    <x v="0"/>
  </r>
  <r>
    <n v="55182"/>
    <s v="N"/>
    <s v="NAICS-22 Non-Cogen"/>
    <s v="CT"/>
    <s v="NG"/>
    <n v="14274800"/>
    <n v="1283948"/>
    <n v="2019"/>
    <n v="11117895.740325933"/>
    <x v="1"/>
    <s v="natural gas"/>
    <b v="1"/>
    <x v="612"/>
    <x v="0"/>
  </r>
  <r>
    <n v="55183"/>
    <s v="N"/>
    <s v="NAICS-22 Non-Cogen"/>
    <s v="CA"/>
    <s v="NG"/>
    <n v="0"/>
    <n v="0"/>
    <n v="2019"/>
    <s v=""/>
    <x v="1"/>
    <s v="natural gas"/>
    <b v="1"/>
    <x v="435"/>
    <x v="1"/>
  </r>
  <r>
    <n v="55183"/>
    <s v="N"/>
    <s v="NAICS-22 Non-Cogen"/>
    <s v="CT"/>
    <s v="NG"/>
    <n v="28309202"/>
    <n v="4090946"/>
    <n v="2019"/>
    <n v="6919964.7220960632"/>
    <x v="1"/>
    <s v="natural gas"/>
    <b v="1"/>
    <x v="5120"/>
    <x v="0"/>
  </r>
  <r>
    <n v="55184"/>
    <s v="Y"/>
    <s v="Industrial NAICS Cogen"/>
    <s v="GT"/>
    <s v="NG"/>
    <n v="244986"/>
    <n v="47904"/>
    <n v="2019"/>
    <n v="5114103.2064128257"/>
    <x v="3"/>
    <s v="natural gas"/>
    <b v="0"/>
    <x v="5121"/>
    <x v="0"/>
  </r>
  <r>
    <n v="55187"/>
    <s v="Y"/>
    <s v="NAICS-22 Cogen"/>
    <s v="CA"/>
    <s v="NG"/>
    <n v="2844757"/>
    <n v="783851"/>
    <n v="2019"/>
    <n v="3629206.3159962799"/>
    <x v="1"/>
    <s v="natural gas"/>
    <b v="0"/>
    <x v="5122"/>
    <x v="0"/>
  </r>
  <r>
    <n v="55187"/>
    <s v="Y"/>
    <s v="NAICS-22 Cogen"/>
    <s v="CT"/>
    <s v="NG"/>
    <n v="31106876"/>
    <n v="4753132"/>
    <n v="2019"/>
    <n v="6544500.762865412"/>
    <x v="1"/>
    <s v="natural gas"/>
    <b v="0"/>
    <x v="5123"/>
    <x v="0"/>
  </r>
  <r>
    <n v="55188"/>
    <s v="N"/>
    <s v="NAICS-22 Non-Cogen"/>
    <s v="CA"/>
    <s v="NG"/>
    <n v="0"/>
    <n v="603695"/>
    <n v="2019"/>
    <n v="0"/>
    <x v="1"/>
    <s v="natural gas"/>
    <b v="1"/>
    <x v="91"/>
    <x v="0"/>
  </r>
  <r>
    <n v="55188"/>
    <s v="N"/>
    <s v="NAICS-22 Non-Cogen"/>
    <s v="CT"/>
    <s v="NG"/>
    <n v="11357544"/>
    <n v="1072183"/>
    <n v="2019"/>
    <n v="10592915.575046424"/>
    <x v="1"/>
    <s v="natural gas"/>
    <b v="1"/>
    <x v="5124"/>
    <x v="0"/>
  </r>
  <r>
    <n v="55193"/>
    <s v="N"/>
    <s v="NAICS-22 Non-Cogen"/>
    <s v="CA"/>
    <s v="NG"/>
    <n v="0"/>
    <n v="1406608"/>
    <n v="2019"/>
    <n v="0"/>
    <x v="1"/>
    <s v="natural gas"/>
    <b v="1"/>
    <x v="91"/>
    <x v="0"/>
  </r>
  <r>
    <n v="55193"/>
    <s v="N"/>
    <s v="NAICS-22 Non-Cogen"/>
    <s v="CT"/>
    <s v="NG"/>
    <n v="27447752"/>
    <n v="2524335"/>
    <n v="2019"/>
    <n v="10873260.482463697"/>
    <x v="1"/>
    <s v="natural gas"/>
    <b v="1"/>
    <x v="5125"/>
    <x v="0"/>
  </r>
  <r>
    <n v="55196"/>
    <s v="N"/>
    <s v="NAICS-22 Non-Cogen"/>
    <s v="GT"/>
    <s v="DFO"/>
    <n v="0"/>
    <n v="0"/>
    <n v="2019"/>
    <s v=""/>
    <x v="4"/>
    <s v="heavy or residual fuel oil"/>
    <b v="1"/>
    <x v="10"/>
    <x v="1"/>
  </r>
  <r>
    <n v="55196"/>
    <s v="N"/>
    <s v="NAICS-22 Non-Cogen"/>
    <s v="GT"/>
    <s v="NG"/>
    <n v="1225642"/>
    <n v="122276"/>
    <n v="2019"/>
    <n v="10023569.62936308"/>
    <x v="3"/>
    <s v="natural gas"/>
    <b v="1"/>
    <x v="5126"/>
    <x v="0"/>
  </r>
  <r>
    <n v="55197"/>
    <s v="N"/>
    <s v="Electric Utility"/>
    <s v="CA"/>
    <s v="NG"/>
    <n v="10640957"/>
    <n v="1423257"/>
    <n v="2019"/>
    <n v="7476483.165022199"/>
    <x v="1"/>
    <s v="natural gas"/>
    <b v="1"/>
    <x v="5127"/>
    <x v="0"/>
  </r>
  <r>
    <n v="55197"/>
    <s v="N"/>
    <s v="Electric Utility"/>
    <s v="CT"/>
    <s v="NG"/>
    <n v="16769757"/>
    <n v="2534826"/>
    <n v="2019"/>
    <n v="6615742.8557226416"/>
    <x v="1"/>
    <s v="natural gas"/>
    <b v="1"/>
    <x v="5128"/>
    <x v="0"/>
  </r>
  <r>
    <n v="55198"/>
    <s v="N"/>
    <s v="NAICS-22 Non-Cogen"/>
    <s v="GT"/>
    <s v="NG"/>
    <n v="4762833"/>
    <n v="376501"/>
    <n v="2019"/>
    <n v="12650253.252979407"/>
    <x v="3"/>
    <s v="natural gas"/>
    <b v="1"/>
    <x v="5129"/>
    <x v="0"/>
  </r>
  <r>
    <n v="55199"/>
    <s v="N"/>
    <s v="NAICS-22 Non-Cogen"/>
    <s v="GT"/>
    <s v="NG"/>
    <n v="3068322"/>
    <n v="249066"/>
    <n v="2019"/>
    <n v="12319312.95319313"/>
    <x v="3"/>
    <s v="natural gas"/>
    <b v="1"/>
    <x v="5130"/>
    <x v="0"/>
  </r>
  <r>
    <n v="55200"/>
    <s v="N"/>
    <s v="NAICS-22 Non-Cogen"/>
    <s v="CA"/>
    <s v="NG"/>
    <n v="44620"/>
    <n v="43424"/>
    <n v="2019"/>
    <n v="1027542.3728813559"/>
    <x v="1"/>
    <s v="natural gas"/>
    <b v="1"/>
    <x v="5131"/>
    <x v="0"/>
  </r>
  <r>
    <n v="55200"/>
    <s v="N"/>
    <s v="NAICS-22 Non-Cogen"/>
    <s v="CT"/>
    <s v="NG"/>
    <n v="1832015"/>
    <n v="164937"/>
    <n v="2019"/>
    <n v="11107362.204963109"/>
    <x v="1"/>
    <s v="natural gas"/>
    <b v="1"/>
    <x v="5132"/>
    <x v="0"/>
  </r>
  <r>
    <n v="55201"/>
    <s v="N"/>
    <s v="NAICS-22 Non-Cogen"/>
    <s v="GT"/>
    <s v="DFO"/>
    <n v="0"/>
    <n v="0"/>
    <n v="2019"/>
    <s v=""/>
    <x v="4"/>
    <s v="heavy or residual fuel oil"/>
    <b v="1"/>
    <x v="10"/>
    <x v="1"/>
  </r>
  <r>
    <n v="55201"/>
    <s v="N"/>
    <s v="NAICS-22 Non-Cogen"/>
    <s v="GT"/>
    <s v="NG"/>
    <n v="882270"/>
    <n v="75048"/>
    <n v="2019"/>
    <n v="11756076.111288777"/>
    <x v="3"/>
    <s v="natural gas"/>
    <b v="1"/>
    <x v="5133"/>
    <x v="0"/>
  </r>
  <r>
    <n v="55202"/>
    <s v="N"/>
    <s v="Electric Utility"/>
    <s v="GT"/>
    <s v="NG"/>
    <n v="786269"/>
    <n v="77350"/>
    <n v="2019"/>
    <n v="10165080.80155139"/>
    <x v="3"/>
    <s v="natural gas"/>
    <b v="1"/>
    <x v="5134"/>
    <x v="0"/>
  </r>
  <r>
    <n v="55204"/>
    <s v="N"/>
    <s v="Electric Utility"/>
    <s v="GT"/>
    <s v="DFO"/>
    <n v="0"/>
    <n v="0"/>
    <n v="2019"/>
    <s v=""/>
    <x v="4"/>
    <s v="heavy or residual fuel oil"/>
    <b v="1"/>
    <x v="10"/>
    <x v="1"/>
  </r>
  <r>
    <n v="55204"/>
    <s v="N"/>
    <s v="Electric Utility"/>
    <s v="GT"/>
    <s v="NG"/>
    <n v="33363"/>
    <n v="150"/>
    <n v="2019"/>
    <n v="222420000"/>
    <x v="3"/>
    <s v="natural gas"/>
    <b v="1"/>
    <x v="5135"/>
    <x v="1"/>
  </r>
  <r>
    <n v="55206"/>
    <s v="Y"/>
    <s v="NAICS-22 Cogen"/>
    <s v="CA"/>
    <s v="NG"/>
    <n v="732331"/>
    <n v="337022"/>
    <n v="2019"/>
    <n v="2172947.1666538091"/>
    <x v="1"/>
    <s v="natural gas"/>
    <b v="0"/>
    <x v="5136"/>
    <x v="0"/>
  </r>
  <r>
    <n v="55206"/>
    <s v="Y"/>
    <s v="NAICS-22 Cogen"/>
    <s v="CA"/>
    <s v="OG"/>
    <n v="0"/>
    <n v="0"/>
    <n v="2019"/>
    <s v=""/>
    <x v="7"/>
    <s v="other"/>
    <b v="0"/>
    <x v="39"/>
    <x v="1"/>
  </r>
  <r>
    <n v="55206"/>
    <s v="Y"/>
    <s v="NAICS-22 Cogen"/>
    <s v="CT"/>
    <s v="NG"/>
    <n v="10409388"/>
    <n v="1654852"/>
    <n v="2019"/>
    <n v="6290222.9323226484"/>
    <x v="1"/>
    <s v="natural gas"/>
    <b v="0"/>
    <x v="5137"/>
    <x v="0"/>
  </r>
  <r>
    <n v="55206"/>
    <s v="Y"/>
    <s v="NAICS-22 Cogen"/>
    <s v="CT"/>
    <s v="OG"/>
    <n v="0"/>
    <n v="0"/>
    <n v="2019"/>
    <s v=""/>
    <x v="7"/>
    <s v="other"/>
    <b v="0"/>
    <x v="39"/>
    <x v="1"/>
  </r>
  <r>
    <n v="55207"/>
    <s v="N"/>
    <s v="NAICS-22 Non-Cogen"/>
    <s v="GT"/>
    <s v="NG"/>
    <n v="0"/>
    <n v="0"/>
    <n v="2019"/>
    <s v=""/>
    <x v="3"/>
    <s v="natural gas"/>
    <b v="1"/>
    <x v="30"/>
    <x v="1"/>
  </r>
  <r>
    <n v="55208"/>
    <s v="N"/>
    <s v="NAICS-22 Non-Cogen"/>
    <s v="WT"/>
    <s v="WND"/>
    <n v="1828489"/>
    <n v="205402"/>
    <n v="2019"/>
    <n v="8902001.9279266987"/>
    <x v="9"/>
    <s v="wind"/>
    <b v="1"/>
    <x v="5138"/>
    <x v="0"/>
  </r>
  <r>
    <n v="55210"/>
    <s v="N"/>
    <s v="Electric Utility"/>
    <s v="CA"/>
    <s v="NG"/>
    <n v="0"/>
    <n v="0"/>
    <n v="2019"/>
    <s v=""/>
    <x v="1"/>
    <s v="natural gas"/>
    <b v="1"/>
    <x v="435"/>
    <x v="1"/>
  </r>
  <r>
    <n v="55210"/>
    <s v="N"/>
    <s v="Electric Utility"/>
    <s v="CT"/>
    <s v="NG"/>
    <n v="6752799"/>
    <n v="878017"/>
    <n v="2019"/>
    <n v="7690966.1202459633"/>
    <x v="1"/>
    <s v="natural gas"/>
    <b v="1"/>
    <x v="5139"/>
    <x v="0"/>
  </r>
  <r>
    <n v="55211"/>
    <s v="N"/>
    <s v="NAICS-22 Non-Cogen"/>
    <s v="CS"/>
    <s v="NG"/>
    <n v="14165392"/>
    <n v="1799773"/>
    <n v="2019"/>
    <n v="7870654.7992441272"/>
    <x v="1"/>
    <s v="natural gas"/>
    <b v="1"/>
    <x v="5140"/>
    <x v="0"/>
  </r>
  <r>
    <n v="55212"/>
    <s v="N"/>
    <s v="NAICS-22 Non-Cogen"/>
    <s v="CS"/>
    <s v="NG"/>
    <n v="12935883"/>
    <n v="1672360"/>
    <n v="2019"/>
    <n v="7735106.6755961636"/>
    <x v="1"/>
    <s v="natural gas"/>
    <b v="1"/>
    <x v="5141"/>
    <x v="0"/>
  </r>
  <r>
    <n v="55215"/>
    <s v="N"/>
    <s v="NAICS-22 Non-Cogen"/>
    <s v="CA"/>
    <s v="NG"/>
    <n v="5248693"/>
    <n v="2864880"/>
    <n v="2019"/>
    <n v="1832081.273910251"/>
    <x v="1"/>
    <s v="natural gas"/>
    <b v="1"/>
    <x v="5142"/>
    <x v="0"/>
  </r>
  <r>
    <n v="55215"/>
    <s v="N"/>
    <s v="NAICS-22 Non-Cogen"/>
    <s v="CT"/>
    <s v="NG"/>
    <n v="46895939"/>
    <n v="4502070"/>
    <n v="2019"/>
    <n v="10416528.174817363"/>
    <x v="1"/>
    <s v="natural gas"/>
    <b v="1"/>
    <x v="5143"/>
    <x v="0"/>
  </r>
  <r>
    <n v="55216"/>
    <s v="Y"/>
    <s v="NAICS-22 Cogen"/>
    <s v="CA"/>
    <s v="NG"/>
    <n v="550173"/>
    <n v="77635"/>
    <n v="2019"/>
    <n v="7086661.9437109549"/>
    <x v="1"/>
    <s v="natural gas"/>
    <b v="0"/>
    <x v="5144"/>
    <x v="0"/>
  </r>
  <r>
    <n v="55216"/>
    <s v="Y"/>
    <s v="NAICS-22 Cogen"/>
    <s v="CA"/>
    <s v="OG"/>
    <n v="0"/>
    <n v="0"/>
    <n v="2019"/>
    <s v=""/>
    <x v="7"/>
    <s v="other"/>
    <b v="0"/>
    <x v="39"/>
    <x v="1"/>
  </r>
  <r>
    <n v="55216"/>
    <s v="Y"/>
    <s v="NAICS-22 Cogen"/>
    <s v="CT"/>
    <s v="NG"/>
    <n v="4078008"/>
    <n v="575708"/>
    <n v="2019"/>
    <n v="7083465.9236974297"/>
    <x v="1"/>
    <s v="natural gas"/>
    <b v="0"/>
    <x v="5145"/>
    <x v="0"/>
  </r>
  <r>
    <n v="55216"/>
    <s v="Y"/>
    <s v="NAICS-22 Cogen"/>
    <s v="CT"/>
    <s v="OG"/>
    <n v="0"/>
    <n v="0"/>
    <n v="2019"/>
    <s v=""/>
    <x v="7"/>
    <s v="other"/>
    <b v="0"/>
    <x v="39"/>
    <x v="1"/>
  </r>
  <r>
    <n v="55217"/>
    <s v="Y"/>
    <s v="NAICS-22 Cogen"/>
    <s v="CA"/>
    <s v="NG"/>
    <n v="765107"/>
    <n v="926052"/>
    <n v="2019"/>
    <n v="826203.06419077981"/>
    <x v="1"/>
    <s v="natural gas"/>
    <b v="0"/>
    <x v="5146"/>
    <x v="0"/>
  </r>
  <r>
    <n v="55217"/>
    <s v="Y"/>
    <s v="NAICS-22 Cogen"/>
    <s v="CT"/>
    <s v="NG"/>
    <n v="17304674"/>
    <n v="1781097"/>
    <n v="2019"/>
    <n v="9715739.2326189987"/>
    <x v="1"/>
    <s v="natural gas"/>
    <b v="0"/>
    <x v="5147"/>
    <x v="0"/>
  </r>
  <r>
    <n v="55218"/>
    <s v="N"/>
    <s v="Electric Utility"/>
    <s v="CA"/>
    <s v="NG"/>
    <n v="1137926"/>
    <n v="1098989"/>
    <n v="2019"/>
    <n v="1035429.8359674209"/>
    <x v="1"/>
    <s v="natural gas"/>
    <b v="1"/>
    <x v="5148"/>
    <x v="0"/>
  </r>
  <r>
    <n v="55218"/>
    <s v="N"/>
    <s v="Electric Utility"/>
    <s v="CT"/>
    <s v="NG"/>
    <n v="21403412"/>
    <n v="2076695"/>
    <n v="2019"/>
    <n v="10306478.3225269"/>
    <x v="1"/>
    <s v="natural gas"/>
    <b v="1"/>
    <x v="5149"/>
    <x v="0"/>
  </r>
  <r>
    <n v="55220"/>
    <s v="N"/>
    <s v="Electric Utility"/>
    <s v="CA"/>
    <s v="NG"/>
    <n v="0"/>
    <n v="569455"/>
    <n v="2019"/>
    <n v="0"/>
    <x v="1"/>
    <s v="natural gas"/>
    <b v="1"/>
    <x v="91"/>
    <x v="0"/>
  </r>
  <r>
    <n v="55220"/>
    <s v="N"/>
    <s v="Electric Utility"/>
    <s v="CT"/>
    <s v="NG"/>
    <n v="11699165"/>
    <n v="1089421"/>
    <n v="2019"/>
    <n v="10738883.315082049"/>
    <x v="1"/>
    <s v="natural gas"/>
    <b v="1"/>
    <x v="5150"/>
    <x v="0"/>
  </r>
  <r>
    <n v="55221"/>
    <s v="N"/>
    <s v="Electric Utility"/>
    <s v="CA"/>
    <s v="NG"/>
    <n v="0"/>
    <n v="80374"/>
    <n v="2019"/>
    <n v="0"/>
    <x v="1"/>
    <s v="natural gas"/>
    <b v="1"/>
    <x v="91"/>
    <x v="0"/>
  </r>
  <r>
    <n v="55221"/>
    <s v="N"/>
    <s v="Electric Utility"/>
    <s v="CT"/>
    <s v="NG"/>
    <n v="3193283"/>
    <n v="288566"/>
    <n v="2019"/>
    <n v="11066040.351254132"/>
    <x v="1"/>
    <s v="natural gas"/>
    <b v="1"/>
    <x v="5151"/>
    <x v="0"/>
  </r>
  <r>
    <n v="55223"/>
    <s v="N"/>
    <s v="NAICS-22 Non-Cogen"/>
    <s v="CA"/>
    <s v="NG"/>
    <n v="0"/>
    <n v="511807"/>
    <n v="2019"/>
    <n v="0"/>
    <x v="1"/>
    <s v="natural gas"/>
    <b v="1"/>
    <x v="91"/>
    <x v="0"/>
  </r>
  <r>
    <n v="55223"/>
    <s v="N"/>
    <s v="NAICS-22 Non-Cogen"/>
    <s v="CT"/>
    <s v="NG"/>
    <n v="10837446"/>
    <n v="993168"/>
    <n v="2019"/>
    <n v="10911996.761877146"/>
    <x v="1"/>
    <s v="natural gas"/>
    <b v="1"/>
    <x v="5152"/>
    <x v="0"/>
  </r>
  <r>
    <n v="55224"/>
    <s v="N"/>
    <s v="Electric Utility"/>
    <s v="GT"/>
    <s v="NG"/>
    <n v="1503558"/>
    <n v="114761"/>
    <n v="2019"/>
    <n v="13101646.029574508"/>
    <x v="3"/>
    <s v="natural gas"/>
    <b v="1"/>
    <x v="5153"/>
    <x v="0"/>
  </r>
  <r>
    <n v="55225"/>
    <s v="N"/>
    <s v="NAICS-22 Non-Cogen"/>
    <s v="CA"/>
    <s v="NG"/>
    <n v="1983426"/>
    <n v="2076836"/>
    <n v="2019"/>
    <n v="955022.92910947232"/>
    <x v="1"/>
    <s v="natural gas"/>
    <b v="1"/>
    <x v="5154"/>
    <x v="0"/>
  </r>
  <r>
    <n v="55225"/>
    <s v="N"/>
    <s v="NAICS-22 Non-Cogen"/>
    <s v="CT"/>
    <s v="NG"/>
    <n v="36821352"/>
    <n v="3281452"/>
    <n v="2019"/>
    <n v="11221054.58193507"/>
    <x v="1"/>
    <s v="natural gas"/>
    <b v="1"/>
    <x v="5155"/>
    <x v="0"/>
  </r>
  <r>
    <n v="55226"/>
    <s v="N"/>
    <s v="NAICS-22 Non-Cogen"/>
    <s v="CA"/>
    <s v="NG"/>
    <n v="0"/>
    <n v="2657162"/>
    <n v="2019"/>
    <n v="0"/>
    <x v="1"/>
    <s v="natural gas"/>
    <b v="1"/>
    <x v="91"/>
    <x v="0"/>
  </r>
  <r>
    <n v="55226"/>
    <s v="N"/>
    <s v="NAICS-22 Non-Cogen"/>
    <s v="CT"/>
    <s v="NG"/>
    <n v="52871619"/>
    <n v="4724369"/>
    <n v="2019"/>
    <n v="11191255.170796355"/>
    <x v="1"/>
    <s v="natural gas"/>
    <b v="1"/>
    <x v="5156"/>
    <x v="0"/>
  </r>
  <r>
    <n v="55228"/>
    <s v="N"/>
    <s v="Electric Utility"/>
    <s v="GT"/>
    <s v="DFO"/>
    <n v="24329"/>
    <n v="2452.1320000000001"/>
    <n v="2019"/>
    <n v="9921570.2906695064"/>
    <x v="4"/>
    <s v="heavy or residual fuel oil"/>
    <b v="1"/>
    <x v="5157"/>
    <x v="0"/>
  </r>
  <r>
    <n v="55228"/>
    <s v="N"/>
    <s v="Electric Utility"/>
    <s v="GT"/>
    <s v="NG"/>
    <n v="1868311"/>
    <n v="188299.87"/>
    <n v="2019"/>
    <n v="9921998.352946287"/>
    <x v="3"/>
    <s v="natural gas"/>
    <b v="1"/>
    <x v="5158"/>
    <x v="0"/>
  </r>
  <r>
    <n v="55229"/>
    <s v="N"/>
    <s v="NAICS-22 Non-Cogen"/>
    <s v="GT"/>
    <s v="DFO"/>
    <n v="0"/>
    <n v="0"/>
    <n v="2019"/>
    <s v=""/>
    <x v="4"/>
    <s v="heavy or residual fuel oil"/>
    <b v="1"/>
    <x v="10"/>
    <x v="1"/>
  </r>
  <r>
    <n v="55229"/>
    <s v="N"/>
    <s v="NAICS-22 Non-Cogen"/>
    <s v="GT"/>
    <s v="NG"/>
    <n v="1625775"/>
    <n v="151435"/>
    <n v="2019"/>
    <n v="10735794.235150395"/>
    <x v="3"/>
    <s v="natural gas"/>
    <b v="1"/>
    <x v="5159"/>
    <x v="0"/>
  </r>
  <r>
    <n v="55230"/>
    <s v="N"/>
    <s v="Electric Utility"/>
    <s v="CA"/>
    <s v="NG"/>
    <n v="1584517"/>
    <n v="1666355"/>
    <n v="2019"/>
    <n v="950888.01605900307"/>
    <x v="1"/>
    <s v="natural gas"/>
    <b v="1"/>
    <x v="5160"/>
    <x v="0"/>
  </r>
  <r>
    <n v="55230"/>
    <s v="N"/>
    <s v="Electric Utility"/>
    <s v="CT"/>
    <s v="NG"/>
    <n v="28485816"/>
    <n v="2400369"/>
    <n v="2019"/>
    <n v="11867265.40794353"/>
    <x v="1"/>
    <s v="natural gas"/>
    <b v="1"/>
    <x v="5161"/>
    <x v="0"/>
  </r>
  <r>
    <n v="55231"/>
    <s v="N"/>
    <s v="NAICS-22 Non-Cogen"/>
    <s v="CA"/>
    <s v="NG"/>
    <n v="1140892"/>
    <n v="1462452"/>
    <n v="2019"/>
    <n v="780122.69804410671"/>
    <x v="1"/>
    <s v="natural gas"/>
    <b v="1"/>
    <x v="5162"/>
    <x v="0"/>
  </r>
  <r>
    <n v="55231"/>
    <s v="N"/>
    <s v="NAICS-22 Non-Cogen"/>
    <s v="CT"/>
    <s v="NG"/>
    <n v="27033931"/>
    <n v="2466495"/>
    <n v="2019"/>
    <n v="10960464.545843394"/>
    <x v="1"/>
    <s v="natural gas"/>
    <b v="1"/>
    <x v="5163"/>
    <x v="0"/>
  </r>
  <r>
    <n v="55232"/>
    <s v="N"/>
    <s v="Electric Utility"/>
    <s v="GT"/>
    <s v="DFO"/>
    <n v="19688"/>
    <n v="1321.8620000000001"/>
    <n v="2019"/>
    <n v="14894141.748533506"/>
    <x v="4"/>
    <s v="heavy or residual fuel oil"/>
    <b v="1"/>
    <x v="5164"/>
    <x v="0"/>
  </r>
  <r>
    <n v="55232"/>
    <s v="N"/>
    <s v="Electric Utility"/>
    <s v="GT"/>
    <s v="NG"/>
    <n v="889860"/>
    <n v="71783.138000000006"/>
    <n v="2019"/>
    <n v="12396504.594156915"/>
    <x v="3"/>
    <s v="natural gas"/>
    <b v="1"/>
    <x v="5165"/>
    <x v="0"/>
  </r>
  <r>
    <n v="55233"/>
    <s v="N"/>
    <s v="NAICS-22 Non-Cogen"/>
    <s v="GT"/>
    <s v="NG"/>
    <n v="1588468"/>
    <n v="101873"/>
    <n v="2019"/>
    <n v="15592630.039362736"/>
    <x v="3"/>
    <s v="natural gas"/>
    <b v="1"/>
    <x v="5166"/>
    <x v="0"/>
  </r>
  <r>
    <n v="55234"/>
    <s v="N"/>
    <s v="Electric Utility"/>
    <s v="GT"/>
    <s v="NG"/>
    <n v="226212"/>
    <n v="18748"/>
    <n v="2019"/>
    <n v="12065927.032216771"/>
    <x v="3"/>
    <s v="natural gas"/>
    <b v="1"/>
    <x v="5167"/>
    <x v="0"/>
  </r>
  <r>
    <n v="55236"/>
    <s v="N"/>
    <s v="NAICS-22 Non-Cogen"/>
    <s v="GT"/>
    <s v="NG"/>
    <n v="1831974"/>
    <n v="141054"/>
    <n v="2019"/>
    <n v="12987749.372580715"/>
    <x v="3"/>
    <s v="natural gas"/>
    <b v="1"/>
    <x v="5168"/>
    <x v="0"/>
  </r>
  <r>
    <n v="55237"/>
    <s v="N"/>
    <s v="NAICS-22 Non-Cogen"/>
    <s v="GT"/>
    <s v="NG"/>
    <n v="2455517"/>
    <n v="230943"/>
    <n v="2019"/>
    <n v="10632567.343457043"/>
    <x v="3"/>
    <s v="natural gas"/>
    <b v="1"/>
    <x v="5169"/>
    <x v="0"/>
  </r>
  <r>
    <n v="55238"/>
    <s v="N"/>
    <s v="NAICS-22 Non-Cogen"/>
    <s v="GT"/>
    <s v="NG"/>
    <n v="1416546"/>
    <n v="132219"/>
    <n v="2019"/>
    <n v="10713634.197808182"/>
    <x v="3"/>
    <s v="natural gas"/>
    <b v="1"/>
    <x v="5170"/>
    <x v="0"/>
  </r>
  <r>
    <n v="55239"/>
    <s v="N"/>
    <s v="NAICS-22 Non-Cogen"/>
    <s v="CA"/>
    <s v="NG"/>
    <n v="0"/>
    <n v="1760421"/>
    <n v="2019"/>
    <n v="0"/>
    <x v="1"/>
    <s v="natural gas"/>
    <b v="1"/>
    <x v="91"/>
    <x v="0"/>
  </r>
  <r>
    <n v="55239"/>
    <s v="N"/>
    <s v="NAICS-22 Non-Cogen"/>
    <s v="CT"/>
    <s v="NG"/>
    <n v="36267429"/>
    <n v="3331707"/>
    <n v="2019"/>
    <n v="10885539.75484639"/>
    <x v="1"/>
    <s v="natural gas"/>
    <b v="1"/>
    <x v="5171"/>
    <x v="0"/>
  </r>
  <r>
    <n v="55241"/>
    <s v="N"/>
    <s v="NAICS-22 Non-Cogen"/>
    <s v="CA"/>
    <s v="DFO"/>
    <n v="0"/>
    <n v="0"/>
    <n v="2019"/>
    <s v=""/>
    <x v="4"/>
    <s v="heavy or residual fuel oil"/>
    <b v="1"/>
    <x v="10"/>
    <x v="1"/>
  </r>
  <r>
    <n v="55241"/>
    <s v="N"/>
    <s v="NAICS-22 Non-Cogen"/>
    <s v="CA"/>
    <s v="NG"/>
    <n v="0"/>
    <n v="361517"/>
    <n v="2019"/>
    <n v="0"/>
    <x v="1"/>
    <s v="natural gas"/>
    <b v="1"/>
    <x v="91"/>
    <x v="0"/>
  </r>
  <r>
    <n v="55241"/>
    <s v="N"/>
    <s v="NAICS-22 Non-Cogen"/>
    <s v="CT"/>
    <s v="DFO"/>
    <n v="0"/>
    <n v="0"/>
    <n v="2019"/>
    <s v=""/>
    <x v="4"/>
    <s v="heavy or residual fuel oil"/>
    <b v="1"/>
    <x v="10"/>
    <x v="1"/>
  </r>
  <r>
    <n v="55241"/>
    <s v="N"/>
    <s v="NAICS-22 Non-Cogen"/>
    <s v="CT"/>
    <s v="NG"/>
    <n v="8139745"/>
    <n v="726832"/>
    <n v="2019"/>
    <n v="11198935.930173684"/>
    <x v="1"/>
    <s v="natural gas"/>
    <b v="1"/>
    <x v="5172"/>
    <x v="0"/>
  </r>
  <r>
    <n v="55242"/>
    <s v="N"/>
    <s v="NAICS-22 Non-Cogen"/>
    <s v="CA"/>
    <s v="NG"/>
    <n v="0"/>
    <n v="436603.96"/>
    <n v="2019"/>
    <n v="0"/>
    <x v="1"/>
    <s v="natural gas"/>
    <b v="1"/>
    <x v="91"/>
    <x v="0"/>
  </r>
  <r>
    <n v="55242"/>
    <s v="N"/>
    <s v="NAICS-22 Non-Cogen"/>
    <s v="CT"/>
    <s v="NG"/>
    <n v="10217147"/>
    <n v="899344"/>
    <n v="2019"/>
    <n v="11360666.218932912"/>
    <x v="1"/>
    <s v="natural gas"/>
    <b v="1"/>
    <x v="5173"/>
    <x v="0"/>
  </r>
  <r>
    <n v="55243"/>
    <s v="N"/>
    <s v="NAICS-22 Non-Cogen"/>
    <s v="GT"/>
    <s v="KER"/>
    <n v="4621"/>
    <n v="309.25400000000002"/>
    <n v="2019"/>
    <n v="14942409.799064847"/>
    <x v="7"/>
    <s v="other"/>
    <b v="1"/>
    <x v="5174"/>
    <x v="0"/>
  </r>
  <r>
    <n v="55243"/>
    <s v="N"/>
    <s v="NAICS-22 Non-Cogen"/>
    <s v="GT"/>
    <s v="NG"/>
    <n v="250048"/>
    <n v="16737.745999999999"/>
    <n v="2019"/>
    <n v="14939168.033736443"/>
    <x v="3"/>
    <s v="natural gas"/>
    <b v="1"/>
    <x v="5175"/>
    <x v="0"/>
  </r>
  <r>
    <n v="55244"/>
    <s v="N"/>
    <s v="Electric Utility"/>
    <s v="GT"/>
    <s v="NG"/>
    <n v="1227679"/>
    <n v="98761"/>
    <n v="2019"/>
    <n v="12430807.707495874"/>
    <x v="3"/>
    <s v="natural gas"/>
    <b v="1"/>
    <x v="5176"/>
    <x v="0"/>
  </r>
  <r>
    <n v="55245"/>
    <s v="Y"/>
    <s v="Industrial NAICS Cogen"/>
    <s v="ST"/>
    <s v="BIT"/>
    <n v="0"/>
    <n v="0"/>
    <n v="2019"/>
    <s v=""/>
    <x v="2"/>
    <s v="hard coal"/>
    <b v="0"/>
    <x v="5"/>
    <x v="1"/>
  </r>
  <r>
    <n v="55245"/>
    <s v="Y"/>
    <s v="Industrial NAICS Cogen"/>
    <s v="ST"/>
    <s v="NG"/>
    <n v="119491"/>
    <n v="27576.936000000002"/>
    <n v="2019"/>
    <n v="4333004.9429711839"/>
    <x v="3"/>
    <s v="natural gas"/>
    <b v="0"/>
    <x v="5177"/>
    <x v="0"/>
  </r>
  <r>
    <n v="55247"/>
    <s v="N"/>
    <s v="NAICS-22 Non-Cogen"/>
    <s v="GT"/>
    <s v="DFO"/>
    <n v="39091"/>
    <n v="3087.8180000000002"/>
    <n v="2019"/>
    <n v="12659748.728713932"/>
    <x v="4"/>
    <s v="heavy or residual fuel oil"/>
    <b v="1"/>
    <x v="5178"/>
    <x v="0"/>
  </r>
  <r>
    <n v="55247"/>
    <s v="N"/>
    <s v="NAICS-22 Non-Cogen"/>
    <s v="GT"/>
    <s v="NG"/>
    <n v="4895185"/>
    <n v="386663.18"/>
    <n v="2019"/>
    <n v="12660075.365852006"/>
    <x v="3"/>
    <s v="natural gas"/>
    <b v="1"/>
    <x v="5179"/>
    <x v="0"/>
  </r>
  <r>
    <n v="55250"/>
    <s v="N"/>
    <s v="NAICS-22 Non-Cogen"/>
    <s v="GT"/>
    <s v="NG"/>
    <n v="2684345"/>
    <n v="211479"/>
    <n v="2019"/>
    <n v="12693198.851895459"/>
    <x v="3"/>
    <s v="natural gas"/>
    <b v="1"/>
    <x v="5180"/>
    <x v="0"/>
  </r>
  <r>
    <n v="55251"/>
    <s v="N"/>
    <s v="Electric Utility"/>
    <s v="GT"/>
    <s v="NG"/>
    <n v="4937978"/>
    <n v="461137"/>
    <n v="2019"/>
    <n v="10708266.740686607"/>
    <x v="3"/>
    <s v="natural gas"/>
    <b v="1"/>
    <x v="5181"/>
    <x v="0"/>
  </r>
  <r>
    <n v="55259"/>
    <s v="Y"/>
    <s v="NAICS-22 Cogen"/>
    <s v="CA"/>
    <s v="NG"/>
    <n v="1820620"/>
    <n v="743727"/>
    <n v="2019"/>
    <n v="2447968.1388466465"/>
    <x v="1"/>
    <s v="natural gas"/>
    <b v="0"/>
    <x v="5182"/>
    <x v="0"/>
  </r>
  <r>
    <n v="55259"/>
    <s v="Y"/>
    <s v="NAICS-22 Cogen"/>
    <s v="CT"/>
    <s v="NG"/>
    <n v="20303157"/>
    <n v="2028425"/>
    <n v="2019"/>
    <n v="10009321.024933139"/>
    <x v="1"/>
    <s v="natural gas"/>
    <b v="0"/>
    <x v="5183"/>
    <x v="0"/>
  </r>
  <r>
    <n v="55262"/>
    <s v="N"/>
    <s v="Electric Utility"/>
    <s v="GT"/>
    <s v="NG"/>
    <n v="42411"/>
    <n v="2533"/>
    <n v="2019"/>
    <n v="16743387.287801027"/>
    <x v="3"/>
    <s v="natural gas"/>
    <b v="1"/>
    <x v="5184"/>
    <x v="0"/>
  </r>
  <r>
    <n v="55263"/>
    <s v="N"/>
    <s v="Electric Utility"/>
    <s v="GT"/>
    <s v="NG"/>
    <n v="36290"/>
    <n v="1977"/>
    <n v="2019"/>
    <n v="18356095.093576126"/>
    <x v="3"/>
    <s v="natural gas"/>
    <b v="1"/>
    <x v="5185"/>
    <x v="0"/>
  </r>
  <r>
    <n v="55264"/>
    <s v="N"/>
    <s v="Electric Utility"/>
    <s v="GT"/>
    <s v="NG"/>
    <n v="37796"/>
    <n v="2197"/>
    <n v="2019"/>
    <n v="17203459.262630861"/>
    <x v="3"/>
    <s v="natural gas"/>
    <b v="1"/>
    <x v="5186"/>
    <x v="0"/>
  </r>
  <r>
    <n v="55265"/>
    <s v="N"/>
    <s v="NAICS-22 Non-Cogen"/>
    <s v="WT"/>
    <s v="WND"/>
    <n v="508490"/>
    <n v="57121"/>
    <n v="2019"/>
    <n v="8901980.0073528122"/>
    <x v="9"/>
    <s v="wind"/>
    <b v="1"/>
    <x v="5187"/>
    <x v="0"/>
  </r>
  <r>
    <n v="55267"/>
    <s v="N"/>
    <s v="NAICS-22 Non-Cogen"/>
    <s v="GT"/>
    <s v="DFO"/>
    <n v="21376"/>
    <n v="1910.2429999999999"/>
    <n v="2019"/>
    <n v="11190199.362070689"/>
    <x v="4"/>
    <s v="heavy or residual fuel oil"/>
    <b v="1"/>
    <x v="5188"/>
    <x v="0"/>
  </r>
  <r>
    <n v="55267"/>
    <s v="N"/>
    <s v="NAICS-22 Non-Cogen"/>
    <s v="GT"/>
    <s v="NG"/>
    <n v="4116229"/>
    <n v="367816.76"/>
    <n v="2019"/>
    <n v="11190977.268137537"/>
    <x v="3"/>
    <s v="natural gas"/>
    <b v="1"/>
    <x v="5189"/>
    <x v="0"/>
  </r>
  <r>
    <n v="55269"/>
    <s v="N"/>
    <s v="Electric Utility"/>
    <s v="CA"/>
    <s v="NG"/>
    <n v="8272156"/>
    <n v="1200022"/>
    <n v="2019"/>
    <n v="6893336.9554891493"/>
    <x v="1"/>
    <s v="natural gas"/>
    <b v="1"/>
    <x v="5190"/>
    <x v="0"/>
  </r>
  <r>
    <n v="55269"/>
    <s v="N"/>
    <s v="Electric Utility"/>
    <s v="CT"/>
    <s v="NG"/>
    <n v="15390731"/>
    <n v="2233534"/>
    <n v="2019"/>
    <n v="6890752.9502573051"/>
    <x v="1"/>
    <s v="natural gas"/>
    <b v="1"/>
    <x v="5191"/>
    <x v="0"/>
  </r>
  <r>
    <n v="55270"/>
    <s v="N"/>
    <s v="Electric Utility"/>
    <s v="CA"/>
    <s v="NG"/>
    <n v="422204"/>
    <n v="454821"/>
    <n v="2019"/>
    <n v="928286.07298255793"/>
    <x v="1"/>
    <s v="natural gas"/>
    <b v="1"/>
    <x v="5192"/>
    <x v="0"/>
  </r>
  <r>
    <n v="55270"/>
    <s v="N"/>
    <s v="Electric Utility"/>
    <s v="CT"/>
    <s v="NG"/>
    <n v="17009188"/>
    <n v="1721802"/>
    <n v="2019"/>
    <n v="9878713.1156776454"/>
    <x v="1"/>
    <s v="natural gas"/>
    <b v="1"/>
    <x v="5193"/>
    <x v="0"/>
  </r>
  <r>
    <n v="55271"/>
    <s v="N"/>
    <s v="NAICS-22 Non-Cogen"/>
    <s v="CA"/>
    <s v="DFO"/>
    <n v="0"/>
    <n v="0"/>
    <n v="2019"/>
    <s v=""/>
    <x v="4"/>
    <s v="heavy or residual fuel oil"/>
    <b v="1"/>
    <x v="10"/>
    <x v="1"/>
  </r>
  <r>
    <n v="55271"/>
    <s v="N"/>
    <s v="NAICS-22 Non-Cogen"/>
    <s v="CA"/>
    <s v="NG"/>
    <n v="1214090"/>
    <n v="650596"/>
    <n v="2019"/>
    <n v="1866119.6810309316"/>
    <x v="1"/>
    <s v="natural gas"/>
    <b v="1"/>
    <x v="5194"/>
    <x v="0"/>
  </r>
  <r>
    <n v="55271"/>
    <s v="N"/>
    <s v="NAICS-22 Non-Cogen"/>
    <s v="CT"/>
    <s v="DFO"/>
    <n v="0"/>
    <n v="0"/>
    <n v="2019"/>
    <s v=""/>
    <x v="4"/>
    <s v="heavy or residual fuel oil"/>
    <b v="1"/>
    <x v="10"/>
    <x v="1"/>
  </r>
  <r>
    <n v="55271"/>
    <s v="N"/>
    <s v="NAICS-22 Non-Cogen"/>
    <s v="CT"/>
    <s v="NG"/>
    <n v="11689404"/>
    <n v="1073389"/>
    <n v="2019"/>
    <n v="10890184.266840819"/>
    <x v="1"/>
    <s v="natural gas"/>
    <b v="1"/>
    <x v="5195"/>
    <x v="0"/>
  </r>
  <r>
    <n v="55274"/>
    <s v="N"/>
    <s v="Commercial NAICS Non-Cogen"/>
    <s v="IC"/>
    <s v="DFO"/>
    <n v="404"/>
    <n v="30"/>
    <n v="2019"/>
    <n v="13466666.666666666"/>
    <x v="4"/>
    <s v="heavy or residual fuel oil"/>
    <b v="0"/>
    <x v="5196"/>
    <x v="0"/>
  </r>
  <r>
    <n v="55276"/>
    <s v="N"/>
    <s v="Electric Utility"/>
    <s v="GT"/>
    <s v="NG"/>
    <n v="4381409"/>
    <n v="363635"/>
    <n v="2019"/>
    <n v="12048919.933449751"/>
    <x v="3"/>
    <s v="natural gas"/>
    <b v="1"/>
    <x v="5197"/>
    <x v="0"/>
  </r>
  <r>
    <n v="55278"/>
    <s v="Y"/>
    <s v="Industrial NAICS Cogen"/>
    <s v="GT"/>
    <s v="NG"/>
    <n v="211927"/>
    <n v="30434.880000000001"/>
    <n v="2019"/>
    <n v="6963293.4317467324"/>
    <x v="3"/>
    <s v="natural gas"/>
    <b v="0"/>
    <x v="5198"/>
    <x v="0"/>
  </r>
  <r>
    <n v="55278"/>
    <s v="Y"/>
    <s v="Industrial NAICS Cogen"/>
    <s v="ST"/>
    <s v="WH"/>
    <n v="0"/>
    <n v="0"/>
    <n v="2019"/>
    <s v=""/>
    <x v="7"/>
    <s v="other"/>
    <b v="0"/>
    <x v="39"/>
    <x v="1"/>
  </r>
  <r>
    <n v="55279"/>
    <s v="N"/>
    <s v="NAICS-22 Non-Cogen"/>
    <s v="GT"/>
    <s v="NG"/>
    <n v="6570759"/>
    <n v="650745"/>
    <n v="2019"/>
    <n v="10097286.955719981"/>
    <x v="3"/>
    <s v="natural gas"/>
    <b v="1"/>
    <x v="5199"/>
    <x v="0"/>
  </r>
  <r>
    <n v="55281"/>
    <s v="N"/>
    <s v="NAICS-22 Non-Cogen"/>
    <s v="GT"/>
    <s v="NG"/>
    <n v="632654"/>
    <n v="42137"/>
    <n v="2019"/>
    <n v="15014215.535040464"/>
    <x v="3"/>
    <s v="natural gas"/>
    <b v="1"/>
    <x v="5200"/>
    <x v="0"/>
  </r>
  <r>
    <n v="55282"/>
    <s v="N"/>
    <s v="NAICS-22 Non-Cogen"/>
    <s v="CA"/>
    <s v="NG"/>
    <n v="962461"/>
    <n v="1110679"/>
    <n v="2019"/>
    <n v="866551.90203470131"/>
    <x v="1"/>
    <s v="natural gas"/>
    <b v="1"/>
    <x v="5201"/>
    <x v="0"/>
  </r>
  <r>
    <n v="55282"/>
    <s v="N"/>
    <s v="NAICS-22 Non-Cogen"/>
    <s v="CT"/>
    <s v="NG"/>
    <n v="20532549"/>
    <n v="1817816"/>
    <n v="2019"/>
    <n v="11295174.539117271"/>
    <x v="1"/>
    <s v="natural gas"/>
    <b v="1"/>
    <x v="5202"/>
    <x v="0"/>
  </r>
  <r>
    <n v="55283"/>
    <s v="N"/>
    <s v="Electric Utility"/>
    <s v="CA"/>
    <s v="NG"/>
    <n v="821587"/>
    <n v="966853"/>
    <n v="2019"/>
    <n v="849753.78883863415"/>
    <x v="1"/>
    <s v="natural gas"/>
    <b v="1"/>
    <x v="5203"/>
    <x v="0"/>
  </r>
  <r>
    <n v="55283"/>
    <s v="N"/>
    <s v="Electric Utility"/>
    <s v="CT"/>
    <s v="NG"/>
    <n v="18835547"/>
    <n v="1686963"/>
    <n v="2019"/>
    <n v="11165358.694885425"/>
    <x v="1"/>
    <s v="natural gas"/>
    <b v="1"/>
    <x v="5204"/>
    <x v="0"/>
  </r>
  <r>
    <n v="55284"/>
    <s v="N"/>
    <s v="NAICS-22 Non-Cogen"/>
    <s v="GT"/>
    <s v="NG"/>
    <n v="2745950"/>
    <n v="245748"/>
    <n v="2019"/>
    <n v="11173844.751534093"/>
    <x v="3"/>
    <s v="natural gas"/>
    <b v="1"/>
    <x v="5205"/>
    <x v="0"/>
  </r>
  <r>
    <n v="55285"/>
    <s v="N"/>
    <s v="NAICS-22 Non-Cogen"/>
    <s v="GT"/>
    <s v="NG"/>
    <n v="1302354"/>
    <n v="115294"/>
    <n v="2019"/>
    <n v="11295939.077488855"/>
    <x v="3"/>
    <s v="natural gas"/>
    <b v="1"/>
    <x v="5206"/>
    <x v="0"/>
  </r>
  <r>
    <n v="55286"/>
    <s v="N"/>
    <s v="NAICS-22 Non-Cogen"/>
    <s v="GT"/>
    <s v="DFO"/>
    <n v="202"/>
    <n v="18.219000000000001"/>
    <n v="2019"/>
    <n v="11087326.417476261"/>
    <x v="4"/>
    <s v="heavy or residual fuel oil"/>
    <b v="1"/>
    <x v="5207"/>
    <x v="0"/>
  </r>
  <r>
    <n v="55286"/>
    <s v="N"/>
    <s v="NAICS-22 Non-Cogen"/>
    <s v="GT"/>
    <s v="NG"/>
    <n v="2077708"/>
    <n v="189345.78"/>
    <n v="2019"/>
    <n v="10973088.494499322"/>
    <x v="3"/>
    <s v="natural gas"/>
    <b v="1"/>
    <x v="5208"/>
    <x v="0"/>
  </r>
  <r>
    <n v="55287"/>
    <s v="N"/>
    <s v="NAICS-22 Non-Cogen"/>
    <s v="WT"/>
    <s v="WND"/>
    <n v="1216832"/>
    <n v="136692"/>
    <n v="2019"/>
    <n v="8901998.6539080553"/>
    <x v="9"/>
    <s v="wind"/>
    <b v="1"/>
    <x v="5209"/>
    <x v="0"/>
  </r>
  <r>
    <n v="55288"/>
    <s v="N"/>
    <s v="NAICS-22 Non-Cogen"/>
    <s v="HY"/>
    <s v="WAT"/>
    <n v="278250"/>
    <n v="31257"/>
    <n v="2019"/>
    <n v="8902005.9506670497"/>
    <x v="0"/>
    <s v="hydro"/>
    <b v="1"/>
    <x v="5210"/>
    <x v="0"/>
  </r>
  <r>
    <n v="55292"/>
    <s v="N"/>
    <s v="NAICS-22 Non-Cogen"/>
    <s v="CA"/>
    <s v="NG"/>
    <n v="0"/>
    <n v="749163"/>
    <n v="2019"/>
    <n v="0"/>
    <x v="1"/>
    <s v="natural gas"/>
    <b v="1"/>
    <x v="91"/>
    <x v="0"/>
  </r>
  <r>
    <n v="55292"/>
    <s v="N"/>
    <s v="NAICS-22 Non-Cogen"/>
    <s v="CT"/>
    <s v="NG"/>
    <n v="16690979"/>
    <n v="1395644"/>
    <n v="2019"/>
    <n v="11959338.484599223"/>
    <x v="1"/>
    <s v="natural gas"/>
    <b v="1"/>
    <x v="5211"/>
    <x v="0"/>
  </r>
  <r>
    <n v="55293"/>
    <s v="Y"/>
    <s v="NAICS-22 Cogen"/>
    <s v="CA"/>
    <s v="NG"/>
    <n v="686941"/>
    <n v="1043349"/>
    <n v="2019"/>
    <n v="658400.01763551787"/>
    <x v="1"/>
    <s v="natural gas"/>
    <b v="0"/>
    <x v="5212"/>
    <x v="0"/>
  </r>
  <r>
    <n v="55293"/>
    <s v="Y"/>
    <s v="NAICS-22 Cogen"/>
    <s v="CT"/>
    <s v="NG"/>
    <n v="21356162"/>
    <n v="2077991"/>
    <n v="2019"/>
    <n v="10277312.076905049"/>
    <x v="1"/>
    <s v="natural gas"/>
    <b v="0"/>
    <x v="5213"/>
    <x v="0"/>
  </r>
  <r>
    <n v="55294"/>
    <s v="N"/>
    <s v="NAICS-22 Non-Cogen"/>
    <s v="CA"/>
    <s v="NG"/>
    <n v="0"/>
    <n v="336895"/>
    <n v="2019"/>
    <n v="0"/>
    <x v="1"/>
    <s v="natural gas"/>
    <b v="1"/>
    <x v="91"/>
    <x v="0"/>
  </r>
  <r>
    <n v="55294"/>
    <s v="N"/>
    <s v="NAICS-22 Non-Cogen"/>
    <s v="CT"/>
    <s v="NG"/>
    <n v="7081270"/>
    <n v="620160"/>
    <n v="2019"/>
    <n v="11418456.527347781"/>
    <x v="1"/>
    <s v="natural gas"/>
    <b v="1"/>
    <x v="5214"/>
    <x v="0"/>
  </r>
  <r>
    <n v="55295"/>
    <s v="N"/>
    <s v="NAICS-22 Non-Cogen"/>
    <s v="CA"/>
    <s v="NG"/>
    <n v="100819"/>
    <n v="508560"/>
    <n v="2019"/>
    <n v="198244.06166430705"/>
    <x v="1"/>
    <s v="natural gas"/>
    <b v="1"/>
    <x v="5215"/>
    <x v="0"/>
  </r>
  <r>
    <n v="55295"/>
    <s v="N"/>
    <s v="NAICS-22 Non-Cogen"/>
    <s v="CT"/>
    <s v="NG"/>
    <n v="10952478"/>
    <n v="960065"/>
    <n v="2019"/>
    <n v="11408058.829350097"/>
    <x v="1"/>
    <s v="natural gas"/>
    <b v="1"/>
    <x v="5216"/>
    <x v="0"/>
  </r>
  <r>
    <n v="55296"/>
    <s v="N"/>
    <s v="NAICS-22 Non-Cogen"/>
    <s v="GT"/>
    <s v="NG"/>
    <n v="146726"/>
    <n v="14330"/>
    <n v="2019"/>
    <n v="10239078.855547803"/>
    <x v="3"/>
    <s v="natural gas"/>
    <b v="1"/>
    <x v="5217"/>
    <x v="0"/>
  </r>
  <r>
    <n v="55297"/>
    <s v="N"/>
    <s v="NAICS-22 Non-Cogen"/>
    <s v="CA"/>
    <s v="NG"/>
    <n v="1137566"/>
    <n v="2599134"/>
    <n v="2019"/>
    <n v="437671.16277960275"/>
    <x v="1"/>
    <s v="natural gas"/>
    <b v="1"/>
    <x v="5218"/>
    <x v="0"/>
  </r>
  <r>
    <n v="55297"/>
    <s v="N"/>
    <s v="NAICS-22 Non-Cogen"/>
    <s v="CT"/>
    <s v="NG"/>
    <n v="52404934"/>
    <n v="4806636"/>
    <n v="2019"/>
    <n v="10902621.708820889"/>
    <x v="1"/>
    <s v="natural gas"/>
    <b v="1"/>
    <x v="5219"/>
    <x v="0"/>
  </r>
  <r>
    <n v="55298"/>
    <s v="N"/>
    <s v="NAICS-22 Non-Cogen"/>
    <s v="CA"/>
    <s v="NG"/>
    <n v="781156"/>
    <n v="2477554"/>
    <n v="2019"/>
    <n v="315293.22872478259"/>
    <x v="1"/>
    <s v="natural gas"/>
    <b v="1"/>
    <x v="5220"/>
    <x v="0"/>
  </r>
  <r>
    <n v="55298"/>
    <s v="N"/>
    <s v="NAICS-22 Non-Cogen"/>
    <s v="CT"/>
    <s v="NG"/>
    <n v="48932722"/>
    <n v="4543849"/>
    <n v="2019"/>
    <n v="10769002.667122081"/>
    <x v="1"/>
    <s v="natural gas"/>
    <b v="1"/>
    <x v="5221"/>
    <x v="0"/>
  </r>
  <r>
    <n v="55299"/>
    <s v="Y"/>
    <s v="NAICS-22 Cogen"/>
    <s v="CA"/>
    <s v="NG"/>
    <n v="509024"/>
    <n v="739219.19"/>
    <n v="2019"/>
    <n v="688596.84229788464"/>
    <x v="1"/>
    <s v="natural gas"/>
    <b v="0"/>
    <x v="4275"/>
    <x v="0"/>
  </r>
  <r>
    <n v="55299"/>
    <s v="Y"/>
    <s v="NAICS-22 Cogen"/>
    <s v="CA"/>
    <s v="OG"/>
    <n v="308385"/>
    <n v="95306.815000000002"/>
    <n v="2019"/>
    <n v="3235707.7508045984"/>
    <x v="7"/>
    <s v="other"/>
    <b v="0"/>
    <x v="5222"/>
    <x v="0"/>
  </r>
  <r>
    <n v="55299"/>
    <s v="Y"/>
    <s v="NAICS-22 Cogen"/>
    <s v="CT"/>
    <s v="NG"/>
    <n v="19090716"/>
    <n v="2994194.8"/>
    <n v="2019"/>
    <n v="6375909.8105440568"/>
    <x v="1"/>
    <s v="natural gas"/>
    <b v="0"/>
    <x v="5223"/>
    <x v="0"/>
  </r>
  <r>
    <n v="55299"/>
    <s v="Y"/>
    <s v="NAICS-22 Cogen"/>
    <s v="CT"/>
    <s v="OG"/>
    <n v="2016396"/>
    <n v="347523.22"/>
    <n v="2019"/>
    <n v="5802190.7140478278"/>
    <x v="7"/>
    <s v="other"/>
    <b v="0"/>
    <x v="5224"/>
    <x v="0"/>
  </r>
  <r>
    <n v="55304"/>
    <s v="N"/>
    <s v="NAICS-22 Non-Cogen"/>
    <s v="GT"/>
    <s v="DFO"/>
    <n v="0"/>
    <n v="0"/>
    <n v="2019"/>
    <s v=""/>
    <x v="4"/>
    <s v="heavy or residual fuel oil"/>
    <b v="1"/>
    <x v="10"/>
    <x v="1"/>
  </r>
  <r>
    <n v="55304"/>
    <s v="N"/>
    <s v="NAICS-22 Non-Cogen"/>
    <s v="GT"/>
    <s v="NG"/>
    <n v="2414375"/>
    <n v="248843"/>
    <n v="2019"/>
    <n v="9702402.7197871748"/>
    <x v="3"/>
    <s v="natural gas"/>
    <b v="1"/>
    <x v="5225"/>
    <x v="0"/>
  </r>
  <r>
    <n v="55306"/>
    <s v="N"/>
    <s v="Electric Utility"/>
    <s v="CA"/>
    <s v="NG"/>
    <n v="1397076"/>
    <n v="434524"/>
    <n v="2019"/>
    <n v="3215187.1933426005"/>
    <x v="1"/>
    <s v="natural gas"/>
    <b v="1"/>
    <x v="5226"/>
    <x v="0"/>
  </r>
  <r>
    <n v="55306"/>
    <s v="N"/>
    <s v="Electric Utility"/>
    <s v="CT"/>
    <s v="NG"/>
    <n v="6752127"/>
    <n v="637464"/>
    <n v="2019"/>
    <n v="10592169.910771431"/>
    <x v="1"/>
    <s v="natural gas"/>
    <b v="1"/>
    <x v="5227"/>
    <x v="0"/>
  </r>
  <r>
    <n v="55308"/>
    <s v="Y"/>
    <s v="Industrial NAICS Cogen"/>
    <s v="GT"/>
    <s v="NG"/>
    <n v="870503"/>
    <n v="212522.8"/>
    <n v="2019"/>
    <n v="4096045.2243241663"/>
    <x v="3"/>
    <s v="natural gas"/>
    <b v="0"/>
    <x v="5228"/>
    <x v="0"/>
  </r>
  <r>
    <n v="55309"/>
    <s v="Y"/>
    <s v="Industrial NAICS Cogen"/>
    <s v="GT"/>
    <s v="NG"/>
    <n v="6198701"/>
    <n v="546872"/>
    <n v="2019"/>
    <n v="11334829.722494477"/>
    <x v="3"/>
    <s v="natural gas"/>
    <b v="0"/>
    <x v="5229"/>
    <x v="0"/>
  </r>
  <r>
    <n v="55309"/>
    <s v="Y"/>
    <s v="Industrial NAICS Cogen"/>
    <s v="GT"/>
    <s v="OG"/>
    <n v="0"/>
    <n v="0"/>
    <n v="2019"/>
    <s v=""/>
    <x v="7"/>
    <s v="other"/>
    <b v="0"/>
    <x v="39"/>
    <x v="1"/>
  </r>
  <r>
    <n v="55309"/>
    <s v="Y"/>
    <s v="Industrial NAICS Cogen"/>
    <s v="ST"/>
    <s v="NG"/>
    <n v="428643"/>
    <n v="64070.264000000003"/>
    <n v="2019"/>
    <n v="6690201.8696223879"/>
    <x v="3"/>
    <s v="natural gas"/>
    <b v="0"/>
    <x v="5230"/>
    <x v="0"/>
  </r>
  <r>
    <n v="55309"/>
    <s v="Y"/>
    <s v="Industrial NAICS Cogen"/>
    <s v="ST"/>
    <s v="OG"/>
    <n v="422638"/>
    <n v="63172.735999999997"/>
    <n v="2019"/>
    <n v="6690196.2264227401"/>
    <x v="7"/>
    <s v="other"/>
    <b v="0"/>
    <x v="5231"/>
    <x v="0"/>
  </r>
  <r>
    <n v="55313"/>
    <s v="Y"/>
    <s v="Industrial NAICS Cogen"/>
    <s v="CA"/>
    <s v="NG"/>
    <n v="363719"/>
    <n v="688181.16"/>
    <n v="2019"/>
    <n v="528522.16994722723"/>
    <x v="1"/>
    <s v="natural gas"/>
    <b v="0"/>
    <x v="5232"/>
    <x v="0"/>
  </r>
  <r>
    <n v="55313"/>
    <s v="Y"/>
    <s v="Industrial NAICS Cogen"/>
    <s v="CA"/>
    <s v="OG"/>
    <n v="224533"/>
    <n v="44705.841999999997"/>
    <n v="2019"/>
    <n v="5022453.2176354043"/>
    <x v="7"/>
    <s v="other"/>
    <b v="0"/>
    <x v="5233"/>
    <x v="0"/>
  </r>
  <r>
    <n v="55313"/>
    <s v="Y"/>
    <s v="Industrial NAICS Cogen"/>
    <s v="CA"/>
    <s v="OTH"/>
    <n v="0"/>
    <n v="0"/>
    <n v="2019"/>
    <s v=""/>
    <x v="7"/>
    <s v="other"/>
    <b v="0"/>
    <x v="39"/>
    <x v="1"/>
  </r>
  <r>
    <n v="55313"/>
    <s v="Y"/>
    <s v="Industrial NAICS Cogen"/>
    <s v="CT"/>
    <s v="NG"/>
    <n v="14928100"/>
    <n v="2263089"/>
    <n v="2019"/>
    <n v="6596338.0141037321"/>
    <x v="1"/>
    <s v="natural gas"/>
    <b v="0"/>
    <x v="5234"/>
    <x v="0"/>
  </r>
  <r>
    <n v="55313"/>
    <s v="Y"/>
    <s v="Industrial NAICS Cogen"/>
    <s v="CT"/>
    <s v="OG"/>
    <n v="0"/>
    <n v="0"/>
    <n v="2019"/>
    <s v=""/>
    <x v="7"/>
    <s v="other"/>
    <b v="0"/>
    <x v="39"/>
    <x v="1"/>
  </r>
  <r>
    <n v="55313"/>
    <s v="Y"/>
    <s v="Industrial NAICS Cogen"/>
    <s v="CT"/>
    <s v="OTH"/>
    <n v="0"/>
    <n v="0"/>
    <n v="2019"/>
    <s v=""/>
    <x v="7"/>
    <s v="other"/>
    <b v="0"/>
    <x v="39"/>
    <x v="1"/>
  </r>
  <r>
    <n v="55317"/>
    <s v="N"/>
    <s v="NAICS-22 Non-Cogen"/>
    <s v="CA"/>
    <s v="DFO"/>
    <n v="0"/>
    <n v="1410.3219999999999"/>
    <n v="2019"/>
    <n v="0"/>
    <x v="4"/>
    <s v="heavy or residual fuel oil"/>
    <b v="1"/>
    <x v="283"/>
    <x v="0"/>
  </r>
  <r>
    <n v="55317"/>
    <s v="N"/>
    <s v="NAICS-22 Non-Cogen"/>
    <s v="CA"/>
    <s v="NG"/>
    <n v="105278"/>
    <n v="1437411.7"/>
    <n v="2019"/>
    <n v="73241.368495887436"/>
    <x v="1"/>
    <s v="natural gas"/>
    <b v="1"/>
    <x v="5235"/>
    <x v="0"/>
  </r>
  <r>
    <n v="55317"/>
    <s v="N"/>
    <s v="NAICS-22 Non-Cogen"/>
    <s v="CT"/>
    <s v="DFO"/>
    <n v="34464"/>
    <n v="3061.085"/>
    <n v="2019"/>
    <n v="11258753.02384612"/>
    <x v="4"/>
    <s v="heavy or residual fuel oil"/>
    <b v="1"/>
    <x v="5236"/>
    <x v="0"/>
  </r>
  <r>
    <n v="55317"/>
    <s v="N"/>
    <s v="NAICS-22 Non-Cogen"/>
    <s v="CT"/>
    <s v="NG"/>
    <n v="32652657"/>
    <n v="2961300.9"/>
    <n v="2019"/>
    <n v="11026456.987197757"/>
    <x v="1"/>
    <s v="natural gas"/>
    <b v="1"/>
    <x v="5237"/>
    <x v="0"/>
  </r>
  <r>
    <n v="55319"/>
    <s v="N"/>
    <s v="Commercial NAICS Non-Cogen"/>
    <s v="IC"/>
    <s v="DFO"/>
    <n v="487"/>
    <n v="0"/>
    <n v="2019"/>
    <s v=""/>
    <x v="4"/>
    <s v="heavy or residual fuel oil"/>
    <b v="0"/>
    <x v="10"/>
    <x v="1"/>
  </r>
  <r>
    <n v="55320"/>
    <s v="N"/>
    <s v="NAICS-22 Non-Cogen"/>
    <s v="CA"/>
    <s v="NG"/>
    <n v="527559"/>
    <n v="1053466"/>
    <n v="2019"/>
    <n v="500784.0784610039"/>
    <x v="1"/>
    <s v="natural gas"/>
    <b v="1"/>
    <x v="5238"/>
    <x v="0"/>
  </r>
  <r>
    <n v="55320"/>
    <s v="N"/>
    <s v="NAICS-22 Non-Cogen"/>
    <s v="CT"/>
    <s v="NG"/>
    <n v="20095939"/>
    <n v="1787668"/>
    <n v="2019"/>
    <n v="11241426.819745053"/>
    <x v="1"/>
    <s v="natural gas"/>
    <b v="1"/>
    <x v="5239"/>
    <x v="0"/>
  </r>
  <r>
    <n v="55322"/>
    <s v="N"/>
    <s v="Electric Utility"/>
    <s v="CA"/>
    <s v="NG"/>
    <n v="1693544"/>
    <n v="2403381"/>
    <n v="2019"/>
    <n v="704650.65672067809"/>
    <x v="1"/>
    <s v="natural gas"/>
    <b v="1"/>
    <x v="5240"/>
    <x v="0"/>
  </r>
  <r>
    <n v="55322"/>
    <s v="N"/>
    <s v="Electric Utility"/>
    <s v="CT"/>
    <s v="NG"/>
    <n v="46630131"/>
    <n v="4175598"/>
    <n v="2019"/>
    <n v="11167294.121704245"/>
    <x v="1"/>
    <s v="natural gas"/>
    <b v="1"/>
    <x v="5241"/>
    <x v="0"/>
  </r>
  <r>
    <n v="55327"/>
    <s v="Y"/>
    <s v="NAICS-22 Cogen"/>
    <s v="CA"/>
    <s v="NG"/>
    <n v="803867"/>
    <n v="1389655"/>
    <n v="2019"/>
    <n v="578465.15861850604"/>
    <x v="1"/>
    <s v="natural gas"/>
    <b v="0"/>
    <x v="5242"/>
    <x v="0"/>
  </r>
  <r>
    <n v="55327"/>
    <s v="Y"/>
    <s v="NAICS-22 Cogen"/>
    <s v="CT"/>
    <s v="NG"/>
    <n v="30623229"/>
    <n v="3332275"/>
    <n v="2019"/>
    <n v="9189886.4889602438"/>
    <x v="1"/>
    <s v="natural gas"/>
    <b v="0"/>
    <x v="5243"/>
    <x v="0"/>
  </r>
  <r>
    <n v="55328"/>
    <s v="N"/>
    <s v="NAICS-22 Non-Cogen"/>
    <s v="CA"/>
    <s v="NG"/>
    <n v="2941597"/>
    <n v="1720592"/>
    <n v="2019"/>
    <n v="1709642.3789021454"/>
    <x v="1"/>
    <s v="natural gas"/>
    <b v="1"/>
    <x v="5244"/>
    <x v="0"/>
  </r>
  <r>
    <n v="55328"/>
    <s v="N"/>
    <s v="NAICS-22 Non-Cogen"/>
    <s v="CT"/>
    <s v="NG"/>
    <n v="28136190"/>
    <n v="2577672"/>
    <n v="2019"/>
    <n v="10915349.19881195"/>
    <x v="1"/>
    <s v="natural gas"/>
    <b v="1"/>
    <x v="5245"/>
    <x v="0"/>
  </r>
  <r>
    <n v="55332"/>
    <s v="N"/>
    <s v="NAICS-22 Non-Cogen"/>
    <s v="GT"/>
    <s v="NG"/>
    <n v="2354339"/>
    <n v="223658"/>
    <n v="2019"/>
    <n v="10526513.6950165"/>
    <x v="3"/>
    <s v="natural gas"/>
    <b v="1"/>
    <x v="5246"/>
    <x v="0"/>
  </r>
  <r>
    <n v="55333"/>
    <s v="N"/>
    <s v="NAICS-22 Non-Cogen"/>
    <s v="CA"/>
    <s v="NG"/>
    <n v="298527"/>
    <n v="1278209"/>
    <n v="2019"/>
    <n v="233551.00769905391"/>
    <x v="1"/>
    <s v="natural gas"/>
    <b v="1"/>
    <x v="5247"/>
    <x v="0"/>
  </r>
  <r>
    <n v="55333"/>
    <s v="N"/>
    <s v="NAICS-22 Non-Cogen"/>
    <s v="CT"/>
    <s v="NG"/>
    <n v="25875736"/>
    <n v="2255348"/>
    <n v="2019"/>
    <n v="11473056.929573618"/>
    <x v="1"/>
    <s v="natural gas"/>
    <b v="1"/>
    <x v="5248"/>
    <x v="0"/>
  </r>
  <r>
    <n v="55334"/>
    <s v="N"/>
    <s v="Electric Utility"/>
    <s v="CA"/>
    <s v="NG"/>
    <n v="79601"/>
    <n v="510481"/>
    <n v="2019"/>
    <n v="155933.32562818204"/>
    <x v="1"/>
    <s v="natural gas"/>
    <b v="1"/>
    <x v="5249"/>
    <x v="0"/>
  </r>
  <r>
    <n v="55334"/>
    <s v="N"/>
    <s v="Electric Utility"/>
    <s v="CT"/>
    <s v="NG"/>
    <n v="10181388"/>
    <n v="852942"/>
    <n v="2019"/>
    <n v="11936788.198963119"/>
    <x v="1"/>
    <s v="natural gas"/>
    <b v="1"/>
    <x v="5250"/>
    <x v="0"/>
  </r>
  <r>
    <n v="55337"/>
    <s v="N"/>
    <s v="NAICS-22 Non-Cogen"/>
    <s v="CA"/>
    <s v="NG"/>
    <n v="0"/>
    <n v="1617076"/>
    <n v="2019"/>
    <n v="0"/>
    <x v="1"/>
    <s v="natural gas"/>
    <b v="1"/>
    <x v="91"/>
    <x v="0"/>
  </r>
  <r>
    <n v="55337"/>
    <s v="N"/>
    <s v="NAICS-22 Non-Cogen"/>
    <s v="CT"/>
    <s v="NG"/>
    <n v="36131593"/>
    <n v="3226426"/>
    <n v="2019"/>
    <n v="11198643.018621843"/>
    <x v="1"/>
    <s v="natural gas"/>
    <b v="1"/>
    <x v="5251"/>
    <x v="0"/>
  </r>
  <r>
    <n v="55340"/>
    <s v="N"/>
    <s v="Electric Utility"/>
    <s v="CA"/>
    <s v="DFO"/>
    <n v="0"/>
    <n v="1.6919999999999999"/>
    <n v="2019"/>
    <n v="0"/>
    <x v="4"/>
    <s v="heavy or residual fuel oil"/>
    <b v="1"/>
    <x v="283"/>
    <x v="0"/>
  </r>
  <r>
    <n v="55340"/>
    <s v="N"/>
    <s v="Electric Utility"/>
    <s v="CA"/>
    <s v="NG"/>
    <n v="0"/>
    <n v="1205078.3"/>
    <n v="2019"/>
    <n v="0"/>
    <x v="1"/>
    <s v="natural gas"/>
    <b v="1"/>
    <x v="91"/>
    <x v="0"/>
  </r>
  <r>
    <n v="55340"/>
    <s v="N"/>
    <s v="Electric Utility"/>
    <s v="CT"/>
    <s v="DFO"/>
    <n v="35"/>
    <n v="3.069"/>
    <n v="2019"/>
    <n v="11404366.24307592"/>
    <x v="4"/>
    <s v="heavy or residual fuel oil"/>
    <b v="1"/>
    <x v="5252"/>
    <x v="0"/>
  </r>
  <r>
    <n v="55340"/>
    <s v="N"/>
    <s v="Electric Utility"/>
    <s v="CT"/>
    <s v="NG"/>
    <n v="23598488"/>
    <n v="2024044.9"/>
    <n v="2019"/>
    <n v="11659073.373322895"/>
    <x v="1"/>
    <s v="natural gas"/>
    <b v="1"/>
    <x v="5253"/>
    <x v="0"/>
  </r>
  <r>
    <n v="55342"/>
    <s v="N"/>
    <s v="NAICS-22 Non-Cogen"/>
    <s v="WT"/>
    <s v="WND"/>
    <n v="101127"/>
    <n v="11360"/>
    <n v="2019"/>
    <n v="8902024.6478873231"/>
    <x v="9"/>
    <s v="wind"/>
    <b v="1"/>
    <x v="5254"/>
    <x v="0"/>
  </r>
  <r>
    <n v="55343"/>
    <s v="N"/>
    <s v="Electric Utility"/>
    <s v="CA"/>
    <s v="NG"/>
    <n v="0"/>
    <n v="877005"/>
    <n v="2019"/>
    <n v="0"/>
    <x v="1"/>
    <s v="natural gas"/>
    <b v="1"/>
    <x v="91"/>
    <x v="0"/>
  </r>
  <r>
    <n v="55343"/>
    <s v="N"/>
    <s v="Electric Utility"/>
    <s v="CT"/>
    <s v="NG"/>
    <n v="19846501"/>
    <n v="1761037"/>
    <n v="2019"/>
    <n v="11269780.816643829"/>
    <x v="1"/>
    <s v="natural gas"/>
    <b v="1"/>
    <x v="5255"/>
    <x v="0"/>
  </r>
  <r>
    <n v="55345"/>
    <s v="N"/>
    <s v="NAICS-22 Non-Cogen"/>
    <s v="CA"/>
    <s v="NG"/>
    <n v="280013"/>
    <n v="286896"/>
    <n v="2019"/>
    <n v="976008.72790139983"/>
    <x v="1"/>
    <s v="natural gas"/>
    <b v="1"/>
    <x v="5256"/>
    <x v="0"/>
  </r>
  <r>
    <n v="55345"/>
    <s v="N"/>
    <s v="NAICS-22 Non-Cogen"/>
    <s v="CT"/>
    <s v="NG"/>
    <n v="5210528"/>
    <n v="464907"/>
    <n v="2019"/>
    <n v="11207678.094758738"/>
    <x v="1"/>
    <s v="natural gas"/>
    <b v="1"/>
    <x v="5257"/>
    <x v="0"/>
  </r>
  <r>
    <n v="55347"/>
    <s v="N"/>
    <s v="NAICS-22 Non-Cogen"/>
    <s v="GT"/>
    <s v="DFO"/>
    <n v="94409"/>
    <n v="8845.4439999999995"/>
    <n v="2019"/>
    <n v="10673178.192072665"/>
    <x v="4"/>
    <s v="heavy or residual fuel oil"/>
    <b v="1"/>
    <x v="5258"/>
    <x v="0"/>
  </r>
  <r>
    <n v="55347"/>
    <s v="N"/>
    <s v="NAICS-22 Non-Cogen"/>
    <s v="GT"/>
    <s v="NG"/>
    <n v="8606469"/>
    <n v="817331.56"/>
    <n v="2019"/>
    <n v="10529960.448364431"/>
    <x v="3"/>
    <s v="natural gas"/>
    <b v="1"/>
    <x v="5259"/>
    <x v="0"/>
  </r>
  <r>
    <n v="55348"/>
    <s v="N"/>
    <s v="NAICS-22 Non-Cogen"/>
    <s v="GT"/>
    <s v="DFO"/>
    <n v="26994"/>
    <n v="2547.2170000000001"/>
    <n v="2019"/>
    <n v="10597448.116905626"/>
    <x v="4"/>
    <s v="heavy or residual fuel oil"/>
    <b v="1"/>
    <x v="5260"/>
    <x v="0"/>
  </r>
  <r>
    <n v="55348"/>
    <s v="N"/>
    <s v="NAICS-22 Non-Cogen"/>
    <s v="GT"/>
    <s v="NG"/>
    <n v="4227957"/>
    <n v="398971.78"/>
    <n v="2019"/>
    <n v="10597132.960130664"/>
    <x v="3"/>
    <s v="natural gas"/>
    <b v="1"/>
    <x v="5261"/>
    <x v="0"/>
  </r>
  <r>
    <n v="55349"/>
    <s v="N"/>
    <s v="NAICS-22 Non-Cogen"/>
    <s v="GT"/>
    <s v="DFO"/>
    <n v="9608"/>
    <n v="928.928"/>
    <n v="2019"/>
    <n v="10343105.170691377"/>
    <x v="4"/>
    <s v="heavy or residual fuel oil"/>
    <b v="1"/>
    <x v="5262"/>
    <x v="0"/>
  </r>
  <r>
    <n v="55349"/>
    <s v="N"/>
    <s v="NAICS-22 Non-Cogen"/>
    <s v="GT"/>
    <s v="NG"/>
    <n v="9459462"/>
    <n v="909275.07"/>
    <n v="2019"/>
    <n v="10403300.730547909"/>
    <x v="3"/>
    <s v="natural gas"/>
    <b v="1"/>
    <x v="5263"/>
    <x v="0"/>
  </r>
  <r>
    <n v="55350"/>
    <s v="N"/>
    <s v="Electric Utility"/>
    <s v="CA"/>
    <s v="NG"/>
    <n v="0"/>
    <n v="1607769"/>
    <n v="2019"/>
    <n v="0"/>
    <x v="1"/>
    <s v="natural gas"/>
    <b v="1"/>
    <x v="91"/>
    <x v="0"/>
  </r>
  <r>
    <n v="55350"/>
    <s v="N"/>
    <s v="Electric Utility"/>
    <s v="CT"/>
    <s v="NG"/>
    <n v="30188699"/>
    <n v="2852103"/>
    <n v="2019"/>
    <n v="10584715.559010316"/>
    <x v="1"/>
    <s v="natural gas"/>
    <b v="1"/>
    <x v="5264"/>
    <x v="0"/>
  </r>
  <r>
    <n v="55357"/>
    <s v="N"/>
    <s v="NAICS-22 Non-Cogen"/>
    <s v="CA"/>
    <s v="NG"/>
    <n v="842118"/>
    <n v="900461"/>
    <n v="2019"/>
    <n v="935207.63253489044"/>
    <x v="1"/>
    <s v="natural gas"/>
    <b v="1"/>
    <x v="5265"/>
    <x v="0"/>
  </r>
  <r>
    <n v="55357"/>
    <s v="N"/>
    <s v="NAICS-22 Non-Cogen"/>
    <s v="CT"/>
    <s v="NG"/>
    <n v="16788239"/>
    <n v="1440953"/>
    <n v="2019"/>
    <n v="11650788.748834973"/>
    <x v="1"/>
    <s v="natural gas"/>
    <b v="1"/>
    <x v="5266"/>
    <x v="0"/>
  </r>
  <r>
    <n v="55358"/>
    <s v="N"/>
    <s v="NAICS-22 Non-Cogen"/>
    <s v="CA"/>
    <s v="NG"/>
    <n v="3938373"/>
    <n v="2750653"/>
    <n v="2019"/>
    <n v="1431795.6499783869"/>
    <x v="1"/>
    <s v="natural gas"/>
    <b v="1"/>
    <x v="5267"/>
    <x v="0"/>
  </r>
  <r>
    <n v="55358"/>
    <s v="N"/>
    <s v="NAICS-22 Non-Cogen"/>
    <s v="CT"/>
    <s v="NG"/>
    <n v="48754202"/>
    <n v="4495960"/>
    <n v="2019"/>
    <n v="10844002.615681633"/>
    <x v="1"/>
    <s v="natural gas"/>
    <b v="1"/>
    <x v="5268"/>
    <x v="0"/>
  </r>
  <r>
    <n v="55364"/>
    <s v="N"/>
    <s v="Electric Utility"/>
    <s v="CA"/>
    <s v="NG"/>
    <n v="100267"/>
    <n v="1264437"/>
    <n v="2019"/>
    <n v="79297.742789874072"/>
    <x v="1"/>
    <s v="natural gas"/>
    <b v="1"/>
    <x v="5269"/>
    <x v="0"/>
  </r>
  <r>
    <n v="55364"/>
    <s v="N"/>
    <s v="Electric Utility"/>
    <s v="CT"/>
    <s v="NG"/>
    <n v="25969897"/>
    <n v="2452623"/>
    <n v="2019"/>
    <n v="10588621.651187321"/>
    <x v="1"/>
    <s v="natural gas"/>
    <b v="1"/>
    <x v="5270"/>
    <x v="0"/>
  </r>
  <r>
    <n v="55365"/>
    <s v="N"/>
    <s v="NAICS-22 Non-Cogen"/>
    <s v="GT"/>
    <s v="NG"/>
    <n v="1190083"/>
    <n v="108099"/>
    <n v="2019"/>
    <n v="11009195.274701893"/>
    <x v="3"/>
    <s v="natural gas"/>
    <b v="1"/>
    <x v="5271"/>
    <x v="0"/>
  </r>
  <r>
    <n v="55367"/>
    <s v="N"/>
    <s v="NAICS-22 Non-Cogen"/>
    <s v="WT"/>
    <s v="WND"/>
    <n v="326685"/>
    <n v="36698"/>
    <n v="2019"/>
    <n v="8901983.7593329344"/>
    <x v="9"/>
    <s v="wind"/>
    <b v="1"/>
    <x v="5272"/>
    <x v="0"/>
  </r>
  <r>
    <n v="55368"/>
    <s v="N"/>
    <s v="NAICS-22 Non-Cogen"/>
    <s v="WT"/>
    <s v="WND"/>
    <n v="26715"/>
    <n v="3001"/>
    <n v="2019"/>
    <n v="8902032.6557814069"/>
    <x v="9"/>
    <s v="wind"/>
    <b v="1"/>
    <x v="4484"/>
    <x v="0"/>
  </r>
  <r>
    <n v="55369"/>
    <s v="N"/>
    <s v="NAICS-22 Non-Cogen"/>
    <s v="CA"/>
    <s v="DFO"/>
    <n v="0"/>
    <n v="2110.3119999999999"/>
    <n v="2019"/>
    <n v="0"/>
    <x v="4"/>
    <s v="heavy or residual fuel oil"/>
    <b v="1"/>
    <x v="283"/>
    <x v="0"/>
  </r>
  <r>
    <n v="55369"/>
    <s v="N"/>
    <s v="NAICS-22 Non-Cogen"/>
    <s v="CA"/>
    <s v="WO"/>
    <n v="0"/>
    <n v="110150.69"/>
    <n v="2019"/>
    <n v="0"/>
    <x v="13"/>
    <s v="crude oil"/>
    <b v="1"/>
    <x v="2518"/>
    <x v="0"/>
  </r>
  <r>
    <n v="55369"/>
    <s v="N"/>
    <s v="NAICS-22 Non-Cogen"/>
    <s v="CT"/>
    <s v="DFO"/>
    <n v="64349"/>
    <n v="5291.5039999999999"/>
    <n v="2019"/>
    <n v="12160814.770243017"/>
    <x v="4"/>
    <s v="heavy or residual fuel oil"/>
    <b v="1"/>
    <x v="5273"/>
    <x v="0"/>
  </r>
  <r>
    <n v="55369"/>
    <s v="N"/>
    <s v="NAICS-22 Non-Cogen"/>
    <s v="CT"/>
    <s v="WO"/>
    <n v="3301608"/>
    <n v="284732.5"/>
    <n v="2019"/>
    <n v="11595472.943903487"/>
    <x v="13"/>
    <s v="crude oil"/>
    <b v="1"/>
    <x v="3693"/>
    <x v="0"/>
  </r>
  <r>
    <n v="55370"/>
    <s v="N"/>
    <s v="NAICS-22 Non-Cogen"/>
    <s v="BA"/>
    <s v="MWH"/>
    <n v="0"/>
    <n v="-1930"/>
    <n v="2019"/>
    <n v="0"/>
    <x v="7"/>
    <s v="other"/>
    <b v="1"/>
    <x v="260"/>
    <x v="0"/>
  </r>
  <r>
    <n v="55372"/>
    <s v="N"/>
    <s v="NAICS-22 Non-Cogen"/>
    <s v="CA"/>
    <s v="NG"/>
    <n v="0"/>
    <n v="0"/>
    <n v="2019"/>
    <s v=""/>
    <x v="1"/>
    <s v="natural gas"/>
    <b v="1"/>
    <x v="435"/>
    <x v="1"/>
  </r>
  <r>
    <n v="55372"/>
    <s v="N"/>
    <s v="NAICS-22 Non-Cogen"/>
    <s v="CT"/>
    <s v="NG"/>
    <n v="0"/>
    <n v="0"/>
    <n v="2019"/>
    <s v=""/>
    <x v="1"/>
    <s v="natural gas"/>
    <b v="1"/>
    <x v="435"/>
    <x v="1"/>
  </r>
  <r>
    <n v="55375"/>
    <s v="N"/>
    <s v="NAICS-22 Non-Cogen"/>
    <s v="CA"/>
    <s v="DFO"/>
    <n v="0"/>
    <n v="14474.536"/>
    <n v="2019"/>
    <n v="0"/>
    <x v="4"/>
    <s v="heavy or residual fuel oil"/>
    <b v="1"/>
    <x v="283"/>
    <x v="0"/>
  </r>
  <r>
    <n v="55375"/>
    <s v="N"/>
    <s v="NAICS-22 Non-Cogen"/>
    <s v="CA"/>
    <s v="NG"/>
    <n v="186469"/>
    <n v="1164541.5"/>
    <n v="2019"/>
    <n v="160122.24553611872"/>
    <x v="1"/>
    <s v="natural gas"/>
    <b v="1"/>
    <x v="5274"/>
    <x v="0"/>
  </r>
  <r>
    <n v="55375"/>
    <s v="N"/>
    <s v="NAICS-22 Non-Cogen"/>
    <s v="CT"/>
    <s v="DFO"/>
    <n v="293799"/>
    <n v="25929.724999999999"/>
    <n v="2019"/>
    <n v="11330586.807226071"/>
    <x v="4"/>
    <s v="heavy or residual fuel oil"/>
    <b v="1"/>
    <x v="5275"/>
    <x v="0"/>
  </r>
  <r>
    <n v="55375"/>
    <s v="N"/>
    <s v="NAICS-22 Non-Cogen"/>
    <s v="CT"/>
    <s v="NG"/>
    <n v="22911284"/>
    <n v="1998548.3"/>
    <n v="2019"/>
    <n v="11463963.11762893"/>
    <x v="1"/>
    <s v="natural gas"/>
    <b v="1"/>
    <x v="5276"/>
    <x v="0"/>
  </r>
  <r>
    <n v="55377"/>
    <s v="N"/>
    <s v="NAICS-22 Non-Cogen"/>
    <s v="GT"/>
    <s v="DFO"/>
    <n v="0"/>
    <n v="0"/>
    <n v="2019"/>
    <s v=""/>
    <x v="4"/>
    <s v="heavy or residual fuel oil"/>
    <b v="1"/>
    <x v="10"/>
    <x v="1"/>
  </r>
  <r>
    <n v="55377"/>
    <s v="N"/>
    <s v="NAICS-22 Non-Cogen"/>
    <s v="GT"/>
    <s v="NG"/>
    <n v="1695856"/>
    <n v="162311"/>
    <n v="2019"/>
    <n v="10448188.970556524"/>
    <x v="3"/>
    <s v="natural gas"/>
    <b v="1"/>
    <x v="5277"/>
    <x v="0"/>
  </r>
  <r>
    <n v="55380"/>
    <s v="N"/>
    <s v="Electric Utility"/>
    <s v="CA"/>
    <s v="NG"/>
    <n v="0"/>
    <n v="4450361"/>
    <n v="2019"/>
    <n v="0"/>
    <x v="1"/>
    <s v="natural gas"/>
    <b v="1"/>
    <x v="91"/>
    <x v="0"/>
  </r>
  <r>
    <n v="55380"/>
    <s v="N"/>
    <s v="Electric Utility"/>
    <s v="CT"/>
    <s v="NG"/>
    <n v="81860945"/>
    <n v="6817134"/>
    <n v="2019"/>
    <n v="12008117.340806268"/>
    <x v="1"/>
    <s v="natural gas"/>
    <b v="1"/>
    <x v="5278"/>
    <x v="0"/>
  </r>
  <r>
    <n v="55381"/>
    <s v="N"/>
    <s v="NAICS-22 Non-Cogen"/>
    <s v="GT"/>
    <s v="DFO"/>
    <n v="155568"/>
    <n v="13750"/>
    <n v="2019"/>
    <n v="11314036.363636363"/>
    <x v="4"/>
    <s v="heavy or residual fuel oil"/>
    <b v="1"/>
    <x v="5279"/>
    <x v="0"/>
  </r>
  <r>
    <n v="55382"/>
    <s v="N"/>
    <s v="Electric Utility"/>
    <s v="CA"/>
    <s v="NG"/>
    <n v="3102084"/>
    <n v="2507045"/>
    <n v="2019"/>
    <n v="1237346.7568392272"/>
    <x v="1"/>
    <s v="natural gas"/>
    <b v="1"/>
    <x v="5280"/>
    <x v="0"/>
  </r>
  <r>
    <n v="55382"/>
    <s v="N"/>
    <s v="Electric Utility"/>
    <s v="CT"/>
    <s v="NG"/>
    <n v="43777364"/>
    <n v="3818881"/>
    <n v="2019"/>
    <n v="11463400.928177653"/>
    <x v="1"/>
    <s v="natural gas"/>
    <b v="1"/>
    <x v="5281"/>
    <x v="0"/>
  </r>
  <r>
    <n v="55386"/>
    <s v="Y"/>
    <s v="Electric Utility"/>
    <s v="CA"/>
    <s v="DFO"/>
    <n v="0"/>
    <n v="223.15299999999999"/>
    <n v="2019"/>
    <n v="0"/>
    <x v="4"/>
    <s v="heavy or residual fuel oil"/>
    <b v="1"/>
    <x v="283"/>
    <x v="0"/>
  </r>
  <r>
    <n v="55386"/>
    <s v="Y"/>
    <s v="Electric Utility"/>
    <s v="CA"/>
    <s v="NG"/>
    <n v="0"/>
    <n v="1161648.8"/>
    <n v="2019"/>
    <n v="0"/>
    <x v="1"/>
    <s v="natural gas"/>
    <b v="1"/>
    <x v="91"/>
    <x v="0"/>
  </r>
  <r>
    <n v="55386"/>
    <s v="Y"/>
    <s v="Electric Utility"/>
    <s v="CT"/>
    <s v="DFO"/>
    <n v="3823"/>
    <n v="437.74"/>
    <n v="2019"/>
    <n v="8733494.7685840912"/>
    <x v="4"/>
    <s v="heavy or residual fuel oil"/>
    <b v="1"/>
    <x v="5282"/>
    <x v="0"/>
  </r>
  <r>
    <n v="55386"/>
    <s v="Y"/>
    <s v="Electric Utility"/>
    <s v="CT"/>
    <s v="NG"/>
    <n v="18716495"/>
    <n v="2088790.3"/>
    <n v="2019"/>
    <n v="8960447.1066339221"/>
    <x v="1"/>
    <s v="natural gas"/>
    <b v="1"/>
    <x v="5283"/>
    <x v="0"/>
  </r>
  <r>
    <n v="55390"/>
    <s v="N"/>
    <s v="Commercial NAICS Non-Cogen"/>
    <s v="IC"/>
    <s v="DFO"/>
    <n v="359"/>
    <n v="26"/>
    <n v="2019"/>
    <n v="13807692.307692308"/>
    <x v="4"/>
    <s v="heavy or residual fuel oil"/>
    <b v="0"/>
    <x v="5284"/>
    <x v="0"/>
  </r>
  <r>
    <n v="55391"/>
    <s v="N"/>
    <s v="NAICS-22 Non-Cogen"/>
    <s v="GT"/>
    <s v="DFO"/>
    <n v="11377"/>
    <n v="954.66899999999998"/>
    <n v="2019"/>
    <n v="11917219.476069717"/>
    <x v="4"/>
    <s v="heavy or residual fuel oil"/>
    <b v="1"/>
    <x v="5285"/>
    <x v="0"/>
  </r>
  <r>
    <n v="55391"/>
    <s v="N"/>
    <s v="NAICS-22 Non-Cogen"/>
    <s v="GT"/>
    <s v="NG"/>
    <n v="5272300"/>
    <n v="485822.33"/>
    <n v="2019"/>
    <n v="10852321.259090746"/>
    <x v="3"/>
    <s v="natural gas"/>
    <b v="1"/>
    <x v="5286"/>
    <x v="0"/>
  </r>
  <r>
    <n v="55392"/>
    <s v="N"/>
    <s v="NAICS-22 Non-Cogen"/>
    <s v="GT"/>
    <s v="DFO"/>
    <n v="1615"/>
    <n v="131.72200000000001"/>
    <n v="2019"/>
    <n v="12260670.199359255"/>
    <x v="4"/>
    <s v="heavy or residual fuel oil"/>
    <b v="1"/>
    <x v="5287"/>
    <x v="0"/>
  </r>
  <r>
    <n v="55392"/>
    <s v="N"/>
    <s v="NAICS-22 Non-Cogen"/>
    <s v="GT"/>
    <s v="NG"/>
    <n v="7316125"/>
    <n v="597258.28"/>
    <n v="2019"/>
    <n v="12249516.239439994"/>
    <x v="3"/>
    <s v="natural gas"/>
    <b v="1"/>
    <x v="5288"/>
    <x v="0"/>
  </r>
  <r>
    <n v="55393"/>
    <s v="N"/>
    <s v="NAICS-22 Non-Cogen"/>
    <s v="CA"/>
    <s v="NG"/>
    <n v="445929"/>
    <n v="973926"/>
    <n v="2019"/>
    <n v="457867.43551358109"/>
    <x v="1"/>
    <s v="natural gas"/>
    <b v="1"/>
    <x v="5289"/>
    <x v="0"/>
  </r>
  <r>
    <n v="55393"/>
    <s v="N"/>
    <s v="NAICS-22 Non-Cogen"/>
    <s v="CT"/>
    <s v="NG"/>
    <n v="18943595"/>
    <n v="1592155"/>
    <n v="2019"/>
    <n v="11898084.671404479"/>
    <x v="1"/>
    <s v="natural gas"/>
    <b v="1"/>
    <x v="5290"/>
    <x v="0"/>
  </r>
  <r>
    <n v="55395"/>
    <s v="N"/>
    <s v="Electric Utility"/>
    <s v="GT"/>
    <s v="NG"/>
    <n v="1720804"/>
    <n v="126117"/>
    <n v="2019"/>
    <n v="13644504.705947652"/>
    <x v="3"/>
    <s v="natural gas"/>
    <b v="1"/>
    <x v="5291"/>
    <x v="0"/>
  </r>
  <r>
    <n v="55396"/>
    <s v="N"/>
    <s v="NAICS-22 Non-Cogen"/>
    <s v="WT"/>
    <s v="WND"/>
    <n v="144416"/>
    <n v="16223"/>
    <n v="2019"/>
    <n v="8901929.3595512528"/>
    <x v="9"/>
    <s v="wind"/>
    <b v="1"/>
    <x v="5292"/>
    <x v="0"/>
  </r>
  <r>
    <n v="55397"/>
    <s v="N"/>
    <s v="NAICS-22 Non-Cogen"/>
    <s v="CA"/>
    <s v="NG"/>
    <n v="3598178"/>
    <n v="1997192"/>
    <n v="2019"/>
    <n v="1801618.4723351584"/>
    <x v="1"/>
    <s v="natural gas"/>
    <b v="1"/>
    <x v="5293"/>
    <x v="0"/>
  </r>
  <r>
    <n v="55397"/>
    <s v="N"/>
    <s v="NAICS-22 Non-Cogen"/>
    <s v="CT"/>
    <s v="NG"/>
    <n v="32771278"/>
    <n v="3063197"/>
    <n v="2019"/>
    <n v="10698390.603020309"/>
    <x v="1"/>
    <s v="natural gas"/>
    <b v="1"/>
    <x v="5294"/>
    <x v="0"/>
  </r>
  <r>
    <n v="55400"/>
    <s v="Y"/>
    <s v="NAICS-22 Cogen"/>
    <s v="CA"/>
    <s v="NG"/>
    <n v="1072559"/>
    <n v="1407129"/>
    <n v="2019"/>
    <n v="762232.17629655846"/>
    <x v="1"/>
    <s v="natural gas"/>
    <b v="0"/>
    <x v="5295"/>
    <x v="0"/>
  </r>
  <r>
    <n v="55400"/>
    <s v="Y"/>
    <s v="NAICS-22 Cogen"/>
    <s v="CT"/>
    <s v="NG"/>
    <n v="23999703"/>
    <n v="2438537"/>
    <n v="2019"/>
    <n v="9841844.925871538"/>
    <x v="1"/>
    <s v="natural gas"/>
    <b v="0"/>
    <x v="5296"/>
    <x v="0"/>
  </r>
  <r>
    <n v="55401"/>
    <s v="N"/>
    <s v="NAICS-22 Non-Cogen"/>
    <s v="GT"/>
    <s v="NG"/>
    <n v="6183506"/>
    <n v="572939"/>
    <n v="2019"/>
    <n v="10792607.939065065"/>
    <x v="3"/>
    <s v="natural gas"/>
    <b v="1"/>
    <x v="5297"/>
    <x v="0"/>
  </r>
  <r>
    <n v="55402"/>
    <s v="N"/>
    <s v="Electric Utility"/>
    <s v="GT"/>
    <s v="NG"/>
    <n v="8286154"/>
    <n v="742920"/>
    <n v="2019"/>
    <n v="11153494.31971141"/>
    <x v="3"/>
    <s v="natural gas"/>
    <b v="1"/>
    <x v="5298"/>
    <x v="0"/>
  </r>
  <r>
    <n v="55404"/>
    <s v="Y"/>
    <s v="NAICS-22 Cogen"/>
    <s v="CA"/>
    <s v="NG"/>
    <n v="859764"/>
    <n v="813467"/>
    <n v="2019"/>
    <n v="1056913.1876277712"/>
    <x v="1"/>
    <s v="natural gas"/>
    <b v="0"/>
    <x v="5299"/>
    <x v="0"/>
  </r>
  <r>
    <n v="55404"/>
    <s v="Y"/>
    <s v="NAICS-22 Cogen"/>
    <s v="CT"/>
    <s v="NG"/>
    <n v="18608534"/>
    <n v="2156960"/>
    <n v="2019"/>
    <n v="8627204.027891105"/>
    <x v="1"/>
    <s v="natural gas"/>
    <b v="0"/>
    <x v="5300"/>
    <x v="0"/>
  </r>
  <r>
    <n v="55405"/>
    <s v="N"/>
    <s v="NAICS-22 Non-Cogen"/>
    <s v="CA"/>
    <s v="DFO"/>
    <n v="0"/>
    <n v="0"/>
    <n v="2019"/>
    <s v=""/>
    <x v="4"/>
    <s v="heavy or residual fuel oil"/>
    <b v="1"/>
    <x v="10"/>
    <x v="1"/>
  </r>
  <r>
    <n v="55405"/>
    <s v="N"/>
    <s v="NAICS-22 Non-Cogen"/>
    <s v="CA"/>
    <s v="NG"/>
    <n v="0"/>
    <n v="1017181"/>
    <n v="2019"/>
    <n v="0"/>
    <x v="1"/>
    <s v="natural gas"/>
    <b v="1"/>
    <x v="91"/>
    <x v="0"/>
  </r>
  <r>
    <n v="55405"/>
    <s v="N"/>
    <s v="NAICS-22 Non-Cogen"/>
    <s v="CT"/>
    <s v="DFO"/>
    <n v="0"/>
    <n v="0"/>
    <n v="2019"/>
    <s v=""/>
    <x v="4"/>
    <s v="heavy or residual fuel oil"/>
    <b v="1"/>
    <x v="10"/>
    <x v="1"/>
  </r>
  <r>
    <n v="55405"/>
    <s v="N"/>
    <s v="NAICS-22 Non-Cogen"/>
    <s v="CT"/>
    <s v="NG"/>
    <n v="21438792"/>
    <n v="1899966"/>
    <n v="2019"/>
    <n v="11283776.657055968"/>
    <x v="1"/>
    <s v="natural gas"/>
    <b v="1"/>
    <x v="5301"/>
    <x v="0"/>
  </r>
  <r>
    <n v="55406"/>
    <s v="N"/>
    <s v="NAICS-22 Non-Cogen"/>
    <s v="CA"/>
    <s v="NG"/>
    <n v="4672"/>
    <n v="758628"/>
    <n v="2019"/>
    <n v="6158.486109133858"/>
    <x v="1"/>
    <s v="natural gas"/>
    <b v="1"/>
    <x v="5302"/>
    <x v="0"/>
  </r>
  <r>
    <n v="55406"/>
    <s v="N"/>
    <s v="NAICS-22 Non-Cogen"/>
    <s v="CT"/>
    <s v="NG"/>
    <n v="15509082"/>
    <n v="1376399"/>
    <n v="2019"/>
    <n v="11267867.820305014"/>
    <x v="1"/>
    <s v="natural gas"/>
    <b v="1"/>
    <x v="5303"/>
    <x v="0"/>
  </r>
  <r>
    <n v="55409"/>
    <s v="N"/>
    <s v="NAICS-22 Non-Cogen"/>
    <s v="GT"/>
    <s v="DFO"/>
    <n v="32771"/>
    <n v="2454.3159999999998"/>
    <n v="2019"/>
    <n v="13352396.34994027"/>
    <x v="4"/>
    <s v="heavy or residual fuel oil"/>
    <b v="1"/>
    <x v="5304"/>
    <x v="0"/>
  </r>
  <r>
    <n v="55409"/>
    <s v="N"/>
    <s v="NAICS-22 Non-Cogen"/>
    <s v="GT"/>
    <s v="NG"/>
    <n v="3576477"/>
    <n v="332467.68"/>
    <n v="2019"/>
    <n v="10757367.452980693"/>
    <x v="3"/>
    <s v="natural gas"/>
    <b v="1"/>
    <x v="5305"/>
    <x v="0"/>
  </r>
  <r>
    <n v="55411"/>
    <s v="N"/>
    <s v="NAICS-22 Non-Cogen"/>
    <s v="CA"/>
    <s v="NG"/>
    <n v="829702"/>
    <n v="1828107"/>
    <n v="2019"/>
    <n v="453858.55423123483"/>
    <x v="1"/>
    <s v="natural gas"/>
    <b v="1"/>
    <x v="5306"/>
    <x v="0"/>
  </r>
  <r>
    <n v="55411"/>
    <s v="N"/>
    <s v="NAICS-22 Non-Cogen"/>
    <s v="CT"/>
    <s v="NG"/>
    <n v="36069174"/>
    <n v="3207066"/>
    <n v="2019"/>
    <n v="11246782.573230485"/>
    <x v="1"/>
    <s v="natural gas"/>
    <b v="1"/>
    <x v="5307"/>
    <x v="0"/>
  </r>
  <r>
    <n v="55412"/>
    <s v="N"/>
    <s v="Electric Utility"/>
    <s v="CA"/>
    <s v="NG"/>
    <n v="1000324"/>
    <n v="900410"/>
    <n v="2019"/>
    <n v="1110965.0048311325"/>
    <x v="1"/>
    <s v="natural gas"/>
    <b v="1"/>
    <x v="5308"/>
    <x v="0"/>
  </r>
  <r>
    <n v="55412"/>
    <s v="N"/>
    <s v="Electric Utility"/>
    <s v="CT"/>
    <s v="NG"/>
    <n v="15132015"/>
    <n v="1313742"/>
    <n v="2019"/>
    <n v="11518254.725813745"/>
    <x v="1"/>
    <s v="natural gas"/>
    <b v="1"/>
    <x v="5309"/>
    <x v="0"/>
  </r>
  <r>
    <n v="55414"/>
    <s v="N"/>
    <s v="NAICS-22 Non-Cogen"/>
    <s v="GT"/>
    <s v="DFO"/>
    <n v="5475"/>
    <n v="490.44200000000001"/>
    <n v="2019"/>
    <n v="11163399.545715904"/>
    <x v="4"/>
    <s v="heavy or residual fuel oil"/>
    <b v="1"/>
    <x v="5310"/>
    <x v="0"/>
  </r>
  <r>
    <n v="55414"/>
    <s v="N"/>
    <s v="NAICS-22 Non-Cogen"/>
    <s v="GT"/>
    <s v="NG"/>
    <n v="2760994"/>
    <n v="252481.56"/>
    <n v="2019"/>
    <n v="10935428.314051926"/>
    <x v="3"/>
    <s v="natural gas"/>
    <b v="1"/>
    <x v="5311"/>
    <x v="0"/>
  </r>
  <r>
    <n v="55415"/>
    <s v="N"/>
    <s v="NAICS-22 Non-Cogen"/>
    <s v="GT"/>
    <s v="DFO"/>
    <n v="20790"/>
    <n v="1923.249"/>
    <n v="2019"/>
    <n v="10809832.736166768"/>
    <x v="4"/>
    <s v="heavy or residual fuel oil"/>
    <b v="1"/>
    <x v="5312"/>
    <x v="0"/>
  </r>
  <r>
    <n v="55415"/>
    <s v="N"/>
    <s v="NAICS-22 Non-Cogen"/>
    <s v="GT"/>
    <s v="NG"/>
    <n v="8728773"/>
    <n v="807981.75"/>
    <n v="2019"/>
    <n v="10803180.888677251"/>
    <x v="3"/>
    <s v="natural gas"/>
    <b v="1"/>
    <x v="5313"/>
    <x v="0"/>
  </r>
  <r>
    <n v="55417"/>
    <s v="N"/>
    <s v="Electric Utility"/>
    <s v="GT"/>
    <s v="NG"/>
    <n v="33247"/>
    <n v="2369"/>
    <n v="2019"/>
    <n v="14034191.642043056"/>
    <x v="3"/>
    <s v="natural gas"/>
    <b v="1"/>
    <x v="5314"/>
    <x v="0"/>
  </r>
  <r>
    <n v="55418"/>
    <s v="N"/>
    <s v="Electric Utility"/>
    <s v="CA"/>
    <s v="NG"/>
    <n v="2531585"/>
    <n v="1241708"/>
    <n v="2019"/>
    <n v="2038792.5341545676"/>
    <x v="1"/>
    <s v="natural gas"/>
    <b v="1"/>
    <x v="5315"/>
    <x v="0"/>
  </r>
  <r>
    <n v="55418"/>
    <s v="N"/>
    <s v="Electric Utility"/>
    <s v="CT"/>
    <s v="NG"/>
    <n v="19278104"/>
    <n v="1695997"/>
    <n v="2019"/>
    <n v="11366826.710188756"/>
    <x v="1"/>
    <s v="natural gas"/>
    <b v="1"/>
    <x v="5316"/>
    <x v="0"/>
  </r>
  <r>
    <n v="55419"/>
    <s v="Y"/>
    <s v="Industrial NAICS Cogen"/>
    <s v="CA"/>
    <s v="NG"/>
    <n v="0"/>
    <n v="217347.02"/>
    <n v="2019"/>
    <n v="0"/>
    <x v="1"/>
    <s v="natural gas"/>
    <b v="0"/>
    <x v="91"/>
    <x v="0"/>
  </r>
  <r>
    <n v="55419"/>
    <s v="Y"/>
    <s v="Industrial NAICS Cogen"/>
    <s v="CA"/>
    <s v="OG"/>
    <n v="312229"/>
    <n v="34545.976000000002"/>
    <n v="2019"/>
    <n v="9038071.4674264807"/>
    <x v="7"/>
    <s v="other"/>
    <b v="0"/>
    <x v="5317"/>
    <x v="0"/>
  </r>
  <r>
    <n v="55419"/>
    <s v="Y"/>
    <s v="Industrial NAICS Cogen"/>
    <s v="CA"/>
    <s v="OTH"/>
    <n v="0"/>
    <n v="0"/>
    <n v="2019"/>
    <s v=""/>
    <x v="7"/>
    <s v="other"/>
    <b v="0"/>
    <x v="39"/>
    <x v="1"/>
  </r>
  <r>
    <n v="55419"/>
    <s v="Y"/>
    <s v="Industrial NAICS Cogen"/>
    <s v="CT"/>
    <s v="NG"/>
    <n v="41332604"/>
    <n v="5089884.5999999996"/>
    <n v="2019"/>
    <n v="8120538.5285159508"/>
    <x v="1"/>
    <s v="natural gas"/>
    <b v="0"/>
    <x v="639"/>
    <x v="0"/>
  </r>
  <r>
    <n v="55419"/>
    <s v="Y"/>
    <s v="Industrial NAICS Cogen"/>
    <s v="CT"/>
    <s v="OG"/>
    <n v="706"/>
    <n v="91.376000000000005"/>
    <n v="2019"/>
    <n v="7726317.6326387674"/>
    <x v="7"/>
    <s v="other"/>
    <b v="0"/>
    <x v="5318"/>
    <x v="0"/>
  </r>
  <r>
    <n v="55419"/>
    <s v="Y"/>
    <s v="Industrial NAICS Cogen"/>
    <s v="CT"/>
    <s v="OTH"/>
    <n v="0"/>
    <n v="0"/>
    <n v="2019"/>
    <s v=""/>
    <x v="7"/>
    <s v="other"/>
    <b v="0"/>
    <x v="39"/>
    <x v="1"/>
  </r>
  <r>
    <n v="55429"/>
    <s v="Y"/>
    <s v="Industrial NAICS Cogen"/>
    <s v="ST"/>
    <s v="BLQ"/>
    <n v="958902"/>
    <n v="210778.52"/>
    <n v="2019"/>
    <n v="4549334.5337086534"/>
    <x v="8"/>
    <s v="biomass"/>
    <b v="0"/>
    <x v="5319"/>
    <x v="0"/>
  </r>
  <r>
    <n v="55429"/>
    <s v="Y"/>
    <s v="Industrial NAICS Cogen"/>
    <s v="ST"/>
    <s v="NG"/>
    <n v="104178"/>
    <n v="22899.53"/>
    <n v="2019"/>
    <n v="4549351.0128810508"/>
    <x v="3"/>
    <s v="natural gas"/>
    <b v="0"/>
    <x v="5320"/>
    <x v="0"/>
  </r>
  <r>
    <n v="55429"/>
    <s v="Y"/>
    <s v="Industrial NAICS Cogen"/>
    <s v="ST"/>
    <s v="WDS"/>
    <n v="288267"/>
    <n v="63364.953000000001"/>
    <n v="2019"/>
    <n v="4549312.9301303197"/>
    <x v="8"/>
    <s v="biomass"/>
    <b v="0"/>
    <x v="5321"/>
    <x v="0"/>
  </r>
  <r>
    <n v="55433"/>
    <s v="N"/>
    <s v="NAICS-22 Non-Cogen"/>
    <s v="GT"/>
    <s v="NG"/>
    <n v="1059860"/>
    <n v="84608"/>
    <n v="2019"/>
    <n v="12526711.422087748"/>
    <x v="3"/>
    <s v="natural gas"/>
    <b v="1"/>
    <x v="5322"/>
    <x v="0"/>
  </r>
  <r>
    <n v="55438"/>
    <s v="N"/>
    <s v="NAICS-22 Non-Cogen"/>
    <s v="GT"/>
    <s v="NG"/>
    <n v="3123143"/>
    <n v="255682"/>
    <n v="2019"/>
    <n v="12214950.602701794"/>
    <x v="3"/>
    <s v="natural gas"/>
    <b v="1"/>
    <x v="5323"/>
    <x v="0"/>
  </r>
  <r>
    <n v="55439"/>
    <s v="N"/>
    <s v="NAICS-22 Non-Cogen"/>
    <s v="CA"/>
    <s v="DFO"/>
    <n v="0"/>
    <n v="1955.433"/>
    <n v="2019"/>
    <n v="0"/>
    <x v="4"/>
    <s v="heavy or residual fuel oil"/>
    <b v="1"/>
    <x v="283"/>
    <x v="0"/>
  </r>
  <r>
    <n v="55439"/>
    <s v="N"/>
    <s v="NAICS-22 Non-Cogen"/>
    <s v="CA"/>
    <s v="NG"/>
    <n v="3353509"/>
    <n v="2278755.6"/>
    <n v="2019"/>
    <n v="1471640.4865883819"/>
    <x v="1"/>
    <s v="natural gas"/>
    <b v="1"/>
    <x v="5324"/>
    <x v="0"/>
  </r>
  <r>
    <n v="55439"/>
    <s v="N"/>
    <s v="NAICS-22 Non-Cogen"/>
    <s v="CT"/>
    <s v="DFO"/>
    <n v="39593"/>
    <n v="3678.6350000000002"/>
    <n v="2019"/>
    <n v="10762959.630406387"/>
    <x v="4"/>
    <s v="heavy or residual fuel oil"/>
    <b v="1"/>
    <x v="5325"/>
    <x v="0"/>
  </r>
  <r>
    <n v="55439"/>
    <s v="N"/>
    <s v="NAICS-22 Non-Cogen"/>
    <s v="CT"/>
    <s v="NG"/>
    <n v="39035706"/>
    <n v="3653640.4"/>
    <n v="2019"/>
    <n v="10684058.015123766"/>
    <x v="1"/>
    <s v="natural gas"/>
    <b v="1"/>
    <x v="5326"/>
    <x v="0"/>
  </r>
  <r>
    <n v="55440"/>
    <s v="N"/>
    <s v="NAICS-22 Non-Cogen"/>
    <s v="CA"/>
    <s v="DFO"/>
    <n v="0"/>
    <n v="0"/>
    <n v="2019"/>
    <s v=""/>
    <x v="4"/>
    <s v="heavy or residual fuel oil"/>
    <b v="1"/>
    <x v="10"/>
    <x v="1"/>
  </r>
  <r>
    <n v="55440"/>
    <s v="N"/>
    <s v="NAICS-22 Non-Cogen"/>
    <s v="CA"/>
    <s v="NG"/>
    <n v="3382375"/>
    <n v="1983148"/>
    <n v="2019"/>
    <n v="1705558.5362262423"/>
    <x v="1"/>
    <s v="natural gas"/>
    <b v="1"/>
    <x v="5327"/>
    <x v="0"/>
  </r>
  <r>
    <n v="55440"/>
    <s v="N"/>
    <s v="NAICS-22 Non-Cogen"/>
    <s v="CT"/>
    <s v="DFO"/>
    <n v="0"/>
    <n v="0"/>
    <n v="2019"/>
    <s v=""/>
    <x v="4"/>
    <s v="heavy or residual fuel oil"/>
    <b v="1"/>
    <x v="10"/>
    <x v="1"/>
  </r>
  <r>
    <n v="55440"/>
    <s v="N"/>
    <s v="NAICS-22 Non-Cogen"/>
    <s v="CT"/>
    <s v="NG"/>
    <n v="32261689"/>
    <n v="2849598"/>
    <n v="2019"/>
    <n v="11321487.802840963"/>
    <x v="1"/>
    <s v="natural gas"/>
    <b v="1"/>
    <x v="5328"/>
    <x v="0"/>
  </r>
  <r>
    <n v="55447"/>
    <s v="N"/>
    <s v="Electric Utility"/>
    <s v="GT"/>
    <s v="NG"/>
    <n v="84232"/>
    <n v="6856"/>
    <n v="2019"/>
    <n v="12285880.98016336"/>
    <x v="3"/>
    <s v="natural gas"/>
    <b v="1"/>
    <x v="5329"/>
    <x v="0"/>
  </r>
  <r>
    <n v="55451"/>
    <s v="N"/>
    <s v="Electric Utility"/>
    <s v="CA"/>
    <s v="NG"/>
    <n v="10395805"/>
    <n v="1486543"/>
    <n v="2019"/>
    <n v="6993275.6738284733"/>
    <x v="1"/>
    <s v="natural gas"/>
    <b v="1"/>
    <x v="5330"/>
    <x v="0"/>
  </r>
  <r>
    <n v="55451"/>
    <s v="N"/>
    <s v="Electric Utility"/>
    <s v="CT"/>
    <s v="NG"/>
    <n v="15963365"/>
    <n v="2281824"/>
    <n v="2019"/>
    <n v="6995879.1738538994"/>
    <x v="1"/>
    <s v="natural gas"/>
    <b v="1"/>
    <x v="5331"/>
    <x v="0"/>
  </r>
  <r>
    <n v="55453"/>
    <s v="N"/>
    <s v="NAICS-22 Non-Cogen"/>
    <s v="GT"/>
    <s v="NG"/>
    <n v="580995"/>
    <n v="46774"/>
    <n v="2019"/>
    <n v="12421323.812374396"/>
    <x v="3"/>
    <s v="natural gas"/>
    <b v="1"/>
    <x v="5332"/>
    <x v="0"/>
  </r>
  <r>
    <n v="55455"/>
    <s v="N"/>
    <s v="Electric Utility"/>
    <s v="CA"/>
    <s v="NG"/>
    <n v="0"/>
    <n v="1682628"/>
    <n v="2019"/>
    <n v="0"/>
    <x v="1"/>
    <s v="natural gas"/>
    <b v="1"/>
    <x v="91"/>
    <x v="0"/>
  </r>
  <r>
    <n v="55455"/>
    <s v="N"/>
    <s v="Electric Utility"/>
    <s v="CT"/>
    <s v="NG"/>
    <n v="34914009"/>
    <n v="2967598"/>
    <n v="2019"/>
    <n v="11765073.638680171"/>
    <x v="1"/>
    <s v="natural gas"/>
    <b v="1"/>
    <x v="5333"/>
    <x v="0"/>
  </r>
  <r>
    <n v="55457"/>
    <s v="N"/>
    <s v="Electric Utility"/>
    <s v="CA"/>
    <s v="NG"/>
    <n v="0"/>
    <n v="1048291"/>
    <n v="2019"/>
    <n v="0"/>
    <x v="1"/>
    <s v="natural gas"/>
    <b v="1"/>
    <x v="91"/>
    <x v="0"/>
  </r>
  <r>
    <n v="55457"/>
    <s v="N"/>
    <s v="Electric Utility"/>
    <s v="CT"/>
    <s v="NG"/>
    <n v="20556927"/>
    <n v="1908175"/>
    <n v="2019"/>
    <n v="10773082.657513069"/>
    <x v="1"/>
    <s v="natural gas"/>
    <b v="1"/>
    <x v="5334"/>
    <x v="0"/>
  </r>
  <r>
    <n v="55463"/>
    <s v="N"/>
    <s v="Electric Utility"/>
    <s v="CA"/>
    <s v="NG"/>
    <n v="1049372"/>
    <n v="2614274"/>
    <n v="2019"/>
    <n v="401400.92431015265"/>
    <x v="1"/>
    <s v="natural gas"/>
    <b v="1"/>
    <x v="5335"/>
    <x v="0"/>
  </r>
  <r>
    <n v="55463"/>
    <s v="N"/>
    <s v="Electric Utility"/>
    <s v="CT"/>
    <s v="NG"/>
    <n v="46645619"/>
    <n v="3920052"/>
    <n v="2019"/>
    <n v="11899234.755049167"/>
    <x v="1"/>
    <s v="natural gas"/>
    <b v="1"/>
    <x v="5336"/>
    <x v="0"/>
  </r>
  <r>
    <n v="55464"/>
    <s v="Y"/>
    <s v="NAICS-22 Cogen"/>
    <s v="CA"/>
    <s v="NG"/>
    <n v="5961673"/>
    <n v="1040449"/>
    <n v="2019"/>
    <n v="5729904.1087069139"/>
    <x v="1"/>
    <s v="natural gas"/>
    <b v="0"/>
    <x v="5337"/>
    <x v="0"/>
  </r>
  <r>
    <n v="55464"/>
    <s v="Y"/>
    <s v="NAICS-22 Cogen"/>
    <s v="CT"/>
    <s v="NG"/>
    <n v="38597228"/>
    <n v="5769021"/>
    <n v="2019"/>
    <n v="6690429.4506814936"/>
    <x v="1"/>
    <s v="natural gas"/>
    <b v="0"/>
    <x v="5338"/>
    <x v="0"/>
  </r>
  <r>
    <n v="55467"/>
    <s v="N"/>
    <s v="Electric Utility"/>
    <s v="CA"/>
    <s v="NG"/>
    <n v="0"/>
    <n v="1290879"/>
    <n v="2019"/>
    <n v="0"/>
    <x v="1"/>
    <s v="natural gas"/>
    <b v="1"/>
    <x v="91"/>
    <x v="0"/>
  </r>
  <r>
    <n v="55467"/>
    <s v="N"/>
    <s v="Electric Utility"/>
    <s v="CT"/>
    <s v="NG"/>
    <n v="26447493"/>
    <n v="2304584"/>
    <n v="2019"/>
    <n v="11476037.75779056"/>
    <x v="1"/>
    <s v="natural gas"/>
    <b v="1"/>
    <x v="5339"/>
    <x v="0"/>
  </r>
  <r>
    <n v="55470"/>
    <s v="Y"/>
    <s v="Industrial NAICS Cogen"/>
    <s v="CA"/>
    <s v="NG"/>
    <n v="261456"/>
    <n v="378801.01"/>
    <n v="2019"/>
    <n v="690219.91256042314"/>
    <x v="1"/>
    <s v="natural gas"/>
    <b v="0"/>
    <x v="5340"/>
    <x v="0"/>
  </r>
  <r>
    <n v="55470"/>
    <s v="Y"/>
    <s v="Industrial NAICS Cogen"/>
    <s v="CA"/>
    <s v="OG"/>
    <n v="292394"/>
    <n v="59575.993000000002"/>
    <n v="2019"/>
    <n v="4907916.5159697803"/>
    <x v="7"/>
    <s v="other"/>
    <b v="0"/>
    <x v="5341"/>
    <x v="0"/>
  </r>
  <r>
    <n v="55470"/>
    <s v="Y"/>
    <s v="Industrial NAICS Cogen"/>
    <s v="CT"/>
    <s v="NG"/>
    <n v="19515551"/>
    <n v="3572204"/>
    <n v="2019"/>
    <n v="5463168.1169384504"/>
    <x v="1"/>
    <s v="natural gas"/>
    <b v="0"/>
    <x v="5342"/>
    <x v="0"/>
  </r>
  <r>
    <n v="55470"/>
    <s v="Y"/>
    <s v="Industrial NAICS Cogen"/>
    <s v="CT"/>
    <s v="OG"/>
    <n v="0"/>
    <n v="0"/>
    <n v="2019"/>
    <s v=""/>
    <x v="7"/>
    <s v="other"/>
    <b v="0"/>
    <x v="39"/>
    <x v="1"/>
  </r>
  <r>
    <n v="55477"/>
    <s v="N"/>
    <s v="Electric Utility"/>
    <s v="GT"/>
    <s v="NG"/>
    <n v="187144"/>
    <n v="16426"/>
    <n v="2019"/>
    <n v="11393157.189821016"/>
    <x v="3"/>
    <s v="natural gas"/>
    <b v="1"/>
    <x v="5343"/>
    <x v="0"/>
  </r>
  <r>
    <n v="55478"/>
    <s v="N"/>
    <s v="Electric Utility"/>
    <s v="GT"/>
    <s v="NG"/>
    <n v="252868"/>
    <n v="22324"/>
    <n v="2019"/>
    <n v="11327181.508690199"/>
    <x v="3"/>
    <s v="natural gas"/>
    <b v="1"/>
    <x v="5344"/>
    <x v="0"/>
  </r>
  <r>
    <n v="55479"/>
    <s v="N"/>
    <s v="NAICS-22 Non-Cogen"/>
    <s v="ST"/>
    <s v="NG"/>
    <n v="17379"/>
    <n v="1420.5809999999999"/>
    <n v="2019"/>
    <n v="12233726.904696038"/>
    <x v="3"/>
    <s v="natural gas"/>
    <b v="1"/>
    <x v="5345"/>
    <x v="0"/>
  </r>
  <r>
    <n v="55479"/>
    <s v="N"/>
    <s v="NAICS-22 Non-Cogen"/>
    <s v="ST"/>
    <s v="SUB"/>
    <n v="8504555"/>
    <n v="701956.42"/>
    <n v="2019"/>
    <n v="12115502.839905646"/>
    <x v="2"/>
    <s v="hard coal"/>
    <b v="1"/>
    <x v="5346"/>
    <x v="0"/>
  </r>
  <r>
    <n v="55480"/>
    <s v="N"/>
    <s v="NAICS-22 Non-Cogen"/>
    <s v="CA"/>
    <s v="NG"/>
    <n v="7417166"/>
    <n v="4218384"/>
    <n v="2019"/>
    <n v="1758295.5937629198"/>
    <x v="1"/>
    <s v="natural gas"/>
    <b v="1"/>
    <x v="5347"/>
    <x v="0"/>
  </r>
  <r>
    <n v="55480"/>
    <s v="N"/>
    <s v="NAICS-22 Non-Cogen"/>
    <s v="CT"/>
    <s v="NG"/>
    <n v="70408014"/>
    <n v="6308335"/>
    <n v="2019"/>
    <n v="11161108.913841767"/>
    <x v="1"/>
    <s v="natural gas"/>
    <b v="1"/>
    <x v="5348"/>
    <x v="0"/>
  </r>
  <r>
    <n v="55481"/>
    <s v="N"/>
    <s v="NAICS-22 Non-Cogen"/>
    <s v="CA"/>
    <s v="NG"/>
    <n v="4206793"/>
    <n v="1477955"/>
    <n v="2019"/>
    <n v="2846360.6808055728"/>
    <x v="1"/>
    <s v="natural gas"/>
    <b v="1"/>
    <x v="5349"/>
    <x v="0"/>
  </r>
  <r>
    <n v="55481"/>
    <s v="N"/>
    <s v="NAICS-22 Non-Cogen"/>
    <s v="CT"/>
    <s v="NG"/>
    <n v="20736274"/>
    <n v="1936746"/>
    <n v="2019"/>
    <n v="10706759.688673683"/>
    <x v="1"/>
    <s v="natural gas"/>
    <b v="1"/>
    <x v="5350"/>
    <x v="0"/>
  </r>
  <r>
    <n v="55482"/>
    <s v="N"/>
    <s v="Electric Utility"/>
    <s v="CA"/>
    <s v="NG"/>
    <n v="736324"/>
    <n v="643584"/>
    <n v="2019"/>
    <n v="1144099.2939538583"/>
    <x v="1"/>
    <s v="natural gas"/>
    <b v="1"/>
    <x v="5351"/>
    <x v="0"/>
  </r>
  <r>
    <n v="55482"/>
    <s v="N"/>
    <s v="Electric Utility"/>
    <s v="CT"/>
    <s v="NG"/>
    <n v="12549922"/>
    <n v="1261589"/>
    <n v="2019"/>
    <n v="9947710.3874558192"/>
    <x v="1"/>
    <s v="natural gas"/>
    <b v="1"/>
    <x v="5352"/>
    <x v="0"/>
  </r>
  <r>
    <n v="55496"/>
    <s v="N"/>
    <s v="Electric Utility"/>
    <s v="GT"/>
    <s v="NG"/>
    <n v="66521"/>
    <n v="4921"/>
    <n v="2019"/>
    <n v="13517780.93883357"/>
    <x v="3"/>
    <s v="natural gas"/>
    <b v="1"/>
    <x v="5353"/>
    <x v="0"/>
  </r>
  <r>
    <n v="55499"/>
    <s v="N"/>
    <s v="NAICS-22 Non-Cogen"/>
    <s v="GT"/>
    <s v="NG"/>
    <n v="87279"/>
    <n v="7997"/>
    <n v="2019"/>
    <n v="10913967.737901712"/>
    <x v="3"/>
    <s v="natural gas"/>
    <b v="1"/>
    <x v="5354"/>
    <x v="0"/>
  </r>
  <r>
    <n v="55501"/>
    <s v="N"/>
    <s v="NAICS-22 Non-Cogen"/>
    <s v="CA"/>
    <s v="NG"/>
    <n v="4852352"/>
    <n v="2333340"/>
    <n v="2019"/>
    <n v="2079573.4869328944"/>
    <x v="1"/>
    <s v="natural gas"/>
    <b v="1"/>
    <x v="5355"/>
    <x v="0"/>
  </r>
  <r>
    <n v="55501"/>
    <s v="N"/>
    <s v="NAICS-22 Non-Cogen"/>
    <s v="CT"/>
    <s v="NG"/>
    <n v="36797894"/>
    <n v="3167541"/>
    <n v="2019"/>
    <n v="11617180.014402339"/>
    <x v="1"/>
    <s v="natural gas"/>
    <b v="1"/>
    <x v="5356"/>
    <x v="0"/>
  </r>
  <r>
    <n v="55502"/>
    <s v="N"/>
    <s v="NAICS-22 Non-Cogen"/>
    <s v="CA"/>
    <s v="NG"/>
    <n v="1473239"/>
    <n v="2856697"/>
    <n v="2019"/>
    <n v="515714.12718954787"/>
    <x v="1"/>
    <s v="natural gas"/>
    <b v="1"/>
    <x v="5357"/>
    <x v="0"/>
  </r>
  <r>
    <n v="55502"/>
    <s v="N"/>
    <s v="NAICS-22 Non-Cogen"/>
    <s v="CT"/>
    <s v="NG"/>
    <n v="54456593"/>
    <n v="5055445"/>
    <n v="2019"/>
    <n v="10771869.340878993"/>
    <x v="1"/>
    <s v="natural gas"/>
    <b v="1"/>
    <x v="5358"/>
    <x v="0"/>
  </r>
  <r>
    <n v="55503"/>
    <s v="N"/>
    <s v="NAICS-22 Non-Cogen"/>
    <s v="CA"/>
    <s v="NG"/>
    <n v="1369111"/>
    <n v="2205885"/>
    <n v="2019"/>
    <n v="620662.90853784315"/>
    <x v="1"/>
    <s v="natural gas"/>
    <b v="1"/>
    <x v="5359"/>
    <x v="0"/>
  </r>
  <r>
    <n v="55503"/>
    <s v="N"/>
    <s v="NAICS-22 Non-Cogen"/>
    <s v="CT"/>
    <s v="NG"/>
    <n v="41123317"/>
    <n v="3853529"/>
    <n v="2019"/>
    <n v="10671599.201666836"/>
    <x v="1"/>
    <s v="natural gas"/>
    <b v="1"/>
    <x v="5360"/>
    <x v="0"/>
  </r>
  <r>
    <n v="55504"/>
    <s v="N"/>
    <s v="Electric Utility"/>
    <s v="GT"/>
    <s v="DFO"/>
    <n v="9429"/>
    <n v="814.46900000000005"/>
    <n v="2019"/>
    <n v="11576867.873424279"/>
    <x v="4"/>
    <s v="heavy or residual fuel oil"/>
    <b v="1"/>
    <x v="5361"/>
    <x v="0"/>
  </r>
  <r>
    <n v="55504"/>
    <s v="N"/>
    <s v="Electric Utility"/>
    <s v="GT"/>
    <s v="NG"/>
    <n v="764623"/>
    <n v="66061.531000000003"/>
    <n v="2019"/>
    <n v="11574406.291007696"/>
    <x v="3"/>
    <s v="natural gas"/>
    <b v="1"/>
    <x v="5362"/>
    <x v="0"/>
  </r>
  <r>
    <n v="55505"/>
    <s v="N"/>
    <s v="Electric Utility"/>
    <s v="GT"/>
    <s v="DFO"/>
    <n v="9512"/>
    <n v="776.226"/>
    <n v="2019"/>
    <n v="12254163.091676908"/>
    <x v="4"/>
    <s v="heavy or residual fuel oil"/>
    <b v="1"/>
    <x v="5363"/>
    <x v="0"/>
  </r>
  <r>
    <n v="55505"/>
    <s v="N"/>
    <s v="Electric Utility"/>
    <s v="GT"/>
    <s v="NG"/>
    <n v="1133320"/>
    <n v="92508.774000000005"/>
    <n v="2019"/>
    <n v="12250946.056208679"/>
    <x v="3"/>
    <s v="natural gas"/>
    <b v="1"/>
    <x v="5364"/>
    <x v="0"/>
  </r>
  <r>
    <n v="55508"/>
    <s v="N"/>
    <s v="NAICS-22 Non-Cogen"/>
    <s v="GT"/>
    <s v="NG"/>
    <n v="76041"/>
    <n v="6627"/>
    <n v="2019"/>
    <n v="11474422.815753736"/>
    <x v="3"/>
    <s v="natural gas"/>
    <b v="1"/>
    <x v="5365"/>
    <x v="0"/>
  </r>
  <r>
    <n v="55510"/>
    <s v="N"/>
    <s v="NAICS-22 Non-Cogen"/>
    <s v="GT"/>
    <s v="NG"/>
    <n v="88002"/>
    <n v="8892"/>
    <n v="2019"/>
    <n v="9896761.1336032376"/>
    <x v="3"/>
    <s v="natural gas"/>
    <b v="1"/>
    <x v="5366"/>
    <x v="0"/>
  </r>
  <r>
    <n v="55512"/>
    <s v="N"/>
    <s v="Electric Utility"/>
    <s v="GT"/>
    <s v="NG"/>
    <n v="81743"/>
    <n v="7037"/>
    <n v="2019"/>
    <n v="11616171.66406139"/>
    <x v="3"/>
    <s v="natural gas"/>
    <b v="1"/>
    <x v="5367"/>
    <x v="0"/>
  </r>
  <r>
    <n v="55513"/>
    <s v="N"/>
    <s v="NAICS-22 Non-Cogen"/>
    <s v="GT"/>
    <s v="NG"/>
    <n v="61039"/>
    <n v="5493"/>
    <n v="2019"/>
    <n v="11112142.727107229"/>
    <x v="3"/>
    <s v="natural gas"/>
    <b v="1"/>
    <x v="5368"/>
    <x v="0"/>
  </r>
  <r>
    <n v="55514"/>
    <s v="N"/>
    <s v="Electric Utility"/>
    <s v="CA"/>
    <s v="NG"/>
    <n v="41111"/>
    <n v="670990"/>
    <n v="2019"/>
    <n v="61269.169436206204"/>
    <x v="1"/>
    <s v="natural gas"/>
    <b v="1"/>
    <x v="5369"/>
    <x v="0"/>
  </r>
  <r>
    <n v="55514"/>
    <s v="N"/>
    <s v="Electric Utility"/>
    <s v="CT"/>
    <s v="NG"/>
    <n v="15026594"/>
    <n v="1438072"/>
    <n v="2019"/>
    <n v="10449124.939502332"/>
    <x v="1"/>
    <s v="natural gas"/>
    <b v="1"/>
    <x v="5370"/>
    <x v="0"/>
  </r>
  <r>
    <n v="55516"/>
    <s v="N"/>
    <s v="NAICS-22 Non-Cogen"/>
    <s v="CA"/>
    <s v="NG"/>
    <n v="4324586"/>
    <n v="2071873"/>
    <n v="2019"/>
    <n v="2087283.3421739654"/>
    <x v="1"/>
    <s v="natural gas"/>
    <b v="1"/>
    <x v="5371"/>
    <x v="0"/>
  </r>
  <r>
    <n v="55516"/>
    <s v="N"/>
    <s v="NAICS-22 Non-Cogen"/>
    <s v="CT"/>
    <s v="NG"/>
    <n v="31205788"/>
    <n v="2975485"/>
    <n v="2019"/>
    <n v="10487630.7559944"/>
    <x v="1"/>
    <s v="natural gas"/>
    <b v="1"/>
    <x v="5372"/>
    <x v="0"/>
  </r>
  <r>
    <n v="55517"/>
    <s v="N"/>
    <s v="NAICS-22 Non-Cogen"/>
    <s v="GT"/>
    <s v="NG"/>
    <n v="1054988"/>
    <n v="105704"/>
    <n v="2019"/>
    <n v="9980587.3003859818"/>
    <x v="3"/>
    <s v="natural gas"/>
    <b v="1"/>
    <x v="5373"/>
    <x v="0"/>
  </r>
  <r>
    <n v="55518"/>
    <s v="N"/>
    <s v="NAICS-22 Non-Cogen"/>
    <s v="CA"/>
    <s v="NG"/>
    <n v="1621362"/>
    <n v="1243651"/>
    <n v="2019"/>
    <n v="1303711.4109987449"/>
    <x v="1"/>
    <s v="natural gas"/>
    <b v="1"/>
    <x v="5374"/>
    <x v="0"/>
  </r>
  <r>
    <n v="55518"/>
    <s v="N"/>
    <s v="NAICS-22 Non-Cogen"/>
    <s v="CT"/>
    <s v="NG"/>
    <n v="23615060"/>
    <n v="2093775"/>
    <n v="2019"/>
    <n v="11278699.955821423"/>
    <x v="1"/>
    <s v="natural gas"/>
    <b v="1"/>
    <x v="5375"/>
    <x v="0"/>
  </r>
  <r>
    <n v="55522"/>
    <s v="N"/>
    <s v="Electric Utility"/>
    <s v="GT"/>
    <s v="NG"/>
    <n v="3204019"/>
    <n v="303204"/>
    <n v="2019"/>
    <n v="10567205.577762825"/>
    <x v="3"/>
    <s v="natural gas"/>
    <b v="1"/>
    <x v="5376"/>
    <x v="0"/>
  </r>
  <r>
    <n v="55524"/>
    <s v="N"/>
    <s v="NAICS-22 Non-Cogen"/>
    <s v="CA"/>
    <s v="DFO"/>
    <n v="0"/>
    <n v="6112.4440000000004"/>
    <n v="2019"/>
    <n v="0"/>
    <x v="4"/>
    <s v="heavy or residual fuel oil"/>
    <b v="1"/>
    <x v="283"/>
    <x v="0"/>
  </r>
  <r>
    <n v="55524"/>
    <s v="N"/>
    <s v="NAICS-22 Non-Cogen"/>
    <s v="CA"/>
    <s v="NG"/>
    <n v="2340279"/>
    <n v="1943628.6"/>
    <n v="2019"/>
    <n v="1204077.2604395715"/>
    <x v="1"/>
    <s v="natural gas"/>
    <b v="1"/>
    <x v="5377"/>
    <x v="0"/>
  </r>
  <r>
    <n v="55524"/>
    <s v="N"/>
    <s v="NAICS-22 Non-Cogen"/>
    <s v="CT"/>
    <s v="DFO"/>
    <n v="129304"/>
    <n v="11692.922"/>
    <n v="2019"/>
    <n v="11058313.73885843"/>
    <x v="4"/>
    <s v="heavy or residual fuel oil"/>
    <b v="1"/>
    <x v="5378"/>
    <x v="0"/>
  </r>
  <r>
    <n v="55524"/>
    <s v="N"/>
    <s v="NAICS-22 Non-Cogen"/>
    <s v="CT"/>
    <s v="NG"/>
    <n v="35939148"/>
    <n v="3379139.1"/>
    <n v="2019"/>
    <n v="10635592.953246582"/>
    <x v="1"/>
    <s v="natural gas"/>
    <b v="1"/>
    <x v="5379"/>
    <x v="0"/>
  </r>
  <r>
    <n v="55525"/>
    <s v="Y"/>
    <s v="Commercial NAICS Cogen"/>
    <s v="IC"/>
    <s v="NG"/>
    <n v="28111"/>
    <n v="5298.8280000000004"/>
    <n v="2019"/>
    <n v="5305135.399752548"/>
    <x v="3"/>
    <s v="natural gas"/>
    <b v="0"/>
    <x v="5380"/>
    <x v="0"/>
  </r>
  <r>
    <n v="55525"/>
    <s v="Y"/>
    <s v="Commercial NAICS Cogen"/>
    <s v="IC"/>
    <s v="OBG"/>
    <n v="101922"/>
    <n v="19212.171999999999"/>
    <n v="2019"/>
    <n v="5305074.303936068"/>
    <x v="8"/>
    <s v="biomass"/>
    <b v="0"/>
    <x v="4674"/>
    <x v="0"/>
  </r>
  <r>
    <n v="55534"/>
    <s v="N"/>
    <s v="Electric Utility"/>
    <s v="IC"/>
    <s v="DFO"/>
    <n v="929"/>
    <n v="38"/>
    <n v="2019"/>
    <n v="24447368.421052631"/>
    <x v="4"/>
    <s v="heavy or residual fuel oil"/>
    <b v="1"/>
    <x v="5381"/>
    <x v="1"/>
  </r>
  <r>
    <n v="55538"/>
    <s v="N"/>
    <s v="NAICS-22 Non-Cogen"/>
    <s v="GT"/>
    <s v="NG"/>
    <n v="181243"/>
    <n v="17393"/>
    <n v="2019"/>
    <n v="10420456.505490715"/>
    <x v="3"/>
    <s v="natural gas"/>
    <b v="1"/>
    <x v="2537"/>
    <x v="0"/>
  </r>
  <r>
    <n v="55540"/>
    <s v="N"/>
    <s v="NAICS-22 Non-Cogen"/>
    <s v="GT"/>
    <s v="NG"/>
    <n v="64178"/>
    <n v="3885"/>
    <n v="2019"/>
    <n v="16519433.719433721"/>
    <x v="3"/>
    <s v="natural gas"/>
    <b v="1"/>
    <x v="5382"/>
    <x v="0"/>
  </r>
  <r>
    <n v="55541"/>
    <s v="N"/>
    <s v="NAICS-22 Non-Cogen"/>
    <s v="GT"/>
    <s v="NG"/>
    <n v="99759"/>
    <n v="34089"/>
    <n v="2019"/>
    <n v="2926427.8799612778"/>
    <x v="3"/>
    <s v="natural gas"/>
    <b v="1"/>
    <x v="5383"/>
    <x v="0"/>
  </r>
  <r>
    <n v="55542"/>
    <s v="N"/>
    <s v="NAICS-22 Non-Cogen"/>
    <s v="GT"/>
    <s v="DFO"/>
    <n v="0"/>
    <n v="0"/>
    <n v="2019"/>
    <s v=""/>
    <x v="4"/>
    <s v="heavy or residual fuel oil"/>
    <b v="1"/>
    <x v="10"/>
    <x v="1"/>
  </r>
  <r>
    <n v="55542"/>
    <s v="N"/>
    <s v="NAICS-22 Non-Cogen"/>
    <s v="GT"/>
    <s v="NG"/>
    <n v="554944"/>
    <n v="52624"/>
    <n v="2019"/>
    <n v="10545454.545454545"/>
    <x v="3"/>
    <s v="natural gas"/>
    <b v="1"/>
    <x v="5384"/>
    <x v="0"/>
  </r>
  <r>
    <n v="55544"/>
    <s v="N"/>
    <s v="NAICS-22 Non-Cogen"/>
    <s v="GT"/>
    <s v="NG"/>
    <n v="954993"/>
    <n v="82086.759999999995"/>
    <n v="2019"/>
    <n v="11633946.814321822"/>
    <x v="3"/>
    <s v="natural gas"/>
    <b v="1"/>
    <x v="5385"/>
    <x v="0"/>
  </r>
  <r>
    <n v="55545"/>
    <s v="N"/>
    <s v="NAICS-22 Non-Cogen"/>
    <s v="CA"/>
    <s v="NG"/>
    <n v="0"/>
    <n v="990606"/>
    <n v="2019"/>
    <n v="0"/>
    <x v="1"/>
    <s v="natural gas"/>
    <b v="1"/>
    <x v="91"/>
    <x v="0"/>
  </r>
  <r>
    <n v="55545"/>
    <s v="N"/>
    <s v="NAICS-22 Non-Cogen"/>
    <s v="CT"/>
    <s v="NG"/>
    <n v="20546899"/>
    <n v="1731547"/>
    <n v="2019"/>
    <n v="11866209.233708354"/>
    <x v="1"/>
    <s v="natural gas"/>
    <b v="1"/>
    <x v="5386"/>
    <x v="0"/>
  </r>
  <r>
    <n v="55556"/>
    <s v="N"/>
    <s v="NAICS-22 Non-Cogen"/>
    <s v="IC"/>
    <s v="LFG"/>
    <n v="214609"/>
    <n v="15330"/>
    <n v="2019"/>
    <n v="13999282.45270711"/>
    <x v="8"/>
    <s v="biomass"/>
    <b v="1"/>
    <x v="5387"/>
    <x v="0"/>
  </r>
  <r>
    <n v="55557"/>
    <s v="Y"/>
    <s v="Industrial NAICS Cogen"/>
    <s v="ST"/>
    <s v="NG"/>
    <n v="0"/>
    <n v="0"/>
    <n v="2019"/>
    <s v=""/>
    <x v="3"/>
    <s v="natural gas"/>
    <b v="0"/>
    <x v="30"/>
    <x v="1"/>
  </r>
  <r>
    <n v="55557"/>
    <s v="Y"/>
    <s v="Industrial NAICS Cogen"/>
    <s v="ST"/>
    <s v="WH"/>
    <n v="1741489"/>
    <n v="195629"/>
    <n v="2019"/>
    <n v="8901998.1700054705"/>
    <x v="7"/>
    <s v="other"/>
    <b v="0"/>
    <x v="5388"/>
    <x v="0"/>
  </r>
  <r>
    <n v="55558"/>
    <s v="Y"/>
    <s v="Industrial NAICS Cogen"/>
    <s v="CA"/>
    <s v="NG"/>
    <n v="230002"/>
    <n v="31592"/>
    <n v="2019"/>
    <n v="7280387.4398581916"/>
    <x v="1"/>
    <s v="natural gas"/>
    <b v="0"/>
    <x v="5389"/>
    <x v="0"/>
  </r>
  <r>
    <n v="55558"/>
    <s v="Y"/>
    <s v="Industrial NAICS Cogen"/>
    <s v="CT"/>
    <s v="DFO"/>
    <n v="0"/>
    <n v="0"/>
    <n v="2019"/>
    <s v=""/>
    <x v="4"/>
    <s v="heavy or residual fuel oil"/>
    <b v="0"/>
    <x v="10"/>
    <x v="1"/>
  </r>
  <r>
    <n v="55558"/>
    <s v="Y"/>
    <s v="Industrial NAICS Cogen"/>
    <s v="CT"/>
    <s v="NG"/>
    <n v="2714775"/>
    <n v="330895"/>
    <n v="2019"/>
    <n v="8204339.7452364052"/>
    <x v="1"/>
    <s v="natural gas"/>
    <b v="0"/>
    <x v="5390"/>
    <x v="0"/>
  </r>
  <r>
    <n v="55560"/>
    <s v="N"/>
    <s v="NAICS-22 Non-Cogen"/>
    <s v="WT"/>
    <s v="WND"/>
    <n v="2871982"/>
    <n v="322622"/>
    <n v="2019"/>
    <n v="8902002.9632201139"/>
    <x v="9"/>
    <s v="wind"/>
    <b v="1"/>
    <x v="5391"/>
    <x v="0"/>
  </r>
  <r>
    <n v="55561"/>
    <s v="N"/>
    <s v="NAICS-22 Non-Cogen"/>
    <s v="WT"/>
    <s v="WND"/>
    <n v="32351"/>
    <n v="3634"/>
    <n v="2019"/>
    <n v="8902311.5024766102"/>
    <x v="9"/>
    <s v="wind"/>
    <b v="1"/>
    <x v="5392"/>
    <x v="1"/>
  </r>
  <r>
    <n v="55562"/>
    <s v="N"/>
    <s v="NAICS-22 Non-Cogen"/>
    <s v="WT"/>
    <s v="WND"/>
    <n v="34951"/>
    <n v="3926"/>
    <n v="2019"/>
    <n v="8902445.2368823234"/>
    <x v="9"/>
    <s v="wind"/>
    <b v="1"/>
    <x v="5393"/>
    <x v="1"/>
  </r>
  <r>
    <n v="55563"/>
    <s v="N"/>
    <s v="NAICS-22 Non-Cogen"/>
    <s v="WT"/>
    <s v="WND"/>
    <n v="34265"/>
    <n v="3849"/>
    <n v="2019"/>
    <n v="8902312.2889062092"/>
    <x v="9"/>
    <s v="wind"/>
    <b v="1"/>
    <x v="5394"/>
    <x v="1"/>
  </r>
  <r>
    <n v="55564"/>
    <s v="N"/>
    <s v="NAICS-22 Non-Cogen"/>
    <s v="WT"/>
    <s v="WND"/>
    <n v="34051"/>
    <n v="3825"/>
    <n v="2019"/>
    <n v="8902222.222222222"/>
    <x v="9"/>
    <s v="wind"/>
    <b v="1"/>
    <x v="5395"/>
    <x v="1"/>
  </r>
  <r>
    <n v="55565"/>
    <s v="N"/>
    <s v="NAICS-22 Non-Cogen"/>
    <s v="WT"/>
    <s v="WND"/>
    <n v="35429"/>
    <n v="3980"/>
    <n v="2019"/>
    <n v="8901758.7939698491"/>
    <x v="9"/>
    <s v="wind"/>
    <b v="1"/>
    <x v="5396"/>
    <x v="1"/>
  </r>
  <r>
    <n v="55566"/>
    <s v="N"/>
    <s v="NAICS-22 Non-Cogen"/>
    <s v="WT"/>
    <s v="WND"/>
    <n v="28762"/>
    <n v="3231"/>
    <n v="2019"/>
    <n v="8901887.9603837822"/>
    <x v="9"/>
    <s v="wind"/>
    <b v="1"/>
    <x v="5397"/>
    <x v="0"/>
  </r>
  <r>
    <n v="55567"/>
    <s v="N"/>
    <s v="NAICS-22 Non-Cogen"/>
    <s v="WT"/>
    <s v="WND"/>
    <n v="37923"/>
    <n v="4260"/>
    <n v="2019"/>
    <n v="8902112.6760563385"/>
    <x v="9"/>
    <s v="wind"/>
    <b v="1"/>
    <x v="5398"/>
    <x v="0"/>
  </r>
  <r>
    <n v="55568"/>
    <s v="N"/>
    <s v="NAICS-22 Non-Cogen"/>
    <s v="WT"/>
    <s v="WND"/>
    <n v="38170"/>
    <n v="4288"/>
    <n v="2019"/>
    <n v="8901585.8208955228"/>
    <x v="9"/>
    <s v="wind"/>
    <b v="1"/>
    <x v="5399"/>
    <x v="1"/>
  </r>
  <r>
    <n v="55569"/>
    <s v="N"/>
    <s v="NAICS-22 Non-Cogen"/>
    <s v="WT"/>
    <s v="WND"/>
    <n v="39053"/>
    <n v="4387"/>
    <n v="2019"/>
    <n v="8901983.1319808532"/>
    <x v="9"/>
    <s v="wind"/>
    <b v="1"/>
    <x v="5400"/>
    <x v="0"/>
  </r>
  <r>
    <n v="55570"/>
    <s v="N"/>
    <s v="NAICS-22 Non-Cogen"/>
    <s v="WT"/>
    <s v="WND"/>
    <n v="34923"/>
    <n v="3923"/>
    <n v="2019"/>
    <n v="8902115.7277593669"/>
    <x v="9"/>
    <s v="wind"/>
    <b v="1"/>
    <x v="5401"/>
    <x v="0"/>
  </r>
  <r>
    <n v="55571"/>
    <s v="N"/>
    <s v="NAICS-22 Non-Cogen"/>
    <s v="WT"/>
    <s v="WND"/>
    <n v="39561"/>
    <n v="4444"/>
    <n v="2019"/>
    <n v="8902115.2115211524"/>
    <x v="9"/>
    <s v="wind"/>
    <b v="1"/>
    <x v="5402"/>
    <x v="0"/>
  </r>
  <r>
    <n v="55572"/>
    <s v="N"/>
    <s v="NAICS-22 Non-Cogen"/>
    <s v="WT"/>
    <s v="WND"/>
    <n v="34594"/>
    <n v="3886"/>
    <n v="2019"/>
    <n v="8902213.0725681931"/>
    <x v="9"/>
    <s v="wind"/>
    <b v="1"/>
    <x v="5403"/>
    <x v="1"/>
  </r>
  <r>
    <n v="55573"/>
    <s v="N"/>
    <s v="NAICS-22 Non-Cogen"/>
    <s v="WT"/>
    <s v="WND"/>
    <n v="39144"/>
    <n v="4397"/>
    <n v="2019"/>
    <n v="8902433.4773709346"/>
    <x v="9"/>
    <s v="wind"/>
    <b v="1"/>
    <x v="5404"/>
    <x v="1"/>
  </r>
  <r>
    <n v="55574"/>
    <s v="N"/>
    <s v="NAICS-22 Non-Cogen"/>
    <s v="WT"/>
    <s v="WND"/>
    <n v="38580"/>
    <n v="4334"/>
    <n v="2019"/>
    <n v="8901707.4296262115"/>
    <x v="9"/>
    <s v="wind"/>
    <b v="1"/>
    <x v="5405"/>
    <x v="1"/>
  </r>
  <r>
    <n v="55576"/>
    <s v="N"/>
    <s v="NAICS-22 Non-Cogen"/>
    <s v="WT"/>
    <s v="WND"/>
    <n v="34657"/>
    <n v="3893"/>
    <n v="2019"/>
    <n v="8902388.9031595178"/>
    <x v="9"/>
    <s v="wind"/>
    <b v="1"/>
    <x v="5406"/>
    <x v="1"/>
  </r>
  <r>
    <n v="55579"/>
    <s v="N"/>
    <s v="NAICS-22 Non-Cogen"/>
    <s v="WT"/>
    <s v="WND"/>
    <n v="1052590"/>
    <n v="118242"/>
    <n v="2019"/>
    <n v="8901997.5981461741"/>
    <x v="9"/>
    <s v="wind"/>
    <b v="1"/>
    <x v="5407"/>
    <x v="0"/>
  </r>
  <r>
    <n v="55581"/>
    <s v="N"/>
    <s v="NAICS-22 Non-Cogen"/>
    <s v="WT"/>
    <s v="WND"/>
    <n v="4489100"/>
    <n v="504280"/>
    <n v="2019"/>
    <n v="8901998.8895058297"/>
    <x v="9"/>
    <s v="wind"/>
    <b v="1"/>
    <x v="5408"/>
    <x v="0"/>
  </r>
  <r>
    <n v="55589"/>
    <s v="N"/>
    <s v="NAICS-22 Non-Cogen"/>
    <s v="GT"/>
    <s v="LFG"/>
    <n v="351579"/>
    <n v="16361"/>
    <n v="2019"/>
    <n v="21488845.425096266"/>
    <x v="8"/>
    <s v="biomass"/>
    <b v="1"/>
    <x v="5409"/>
    <x v="1"/>
  </r>
  <r>
    <n v="55596"/>
    <s v="N"/>
    <s v="NAICS-22 Non-Cogen"/>
    <s v="CA"/>
    <s v="DFO"/>
    <n v="0"/>
    <n v="0"/>
    <n v="2019"/>
    <s v=""/>
    <x v="4"/>
    <s v="heavy or residual fuel oil"/>
    <b v="1"/>
    <x v="10"/>
    <x v="1"/>
  </r>
  <r>
    <n v="55596"/>
    <s v="N"/>
    <s v="NAICS-22 Non-Cogen"/>
    <s v="CA"/>
    <s v="LFG"/>
    <n v="356161"/>
    <n v="30023"/>
    <n v="2019"/>
    <n v="11862938.41388269"/>
    <x v="8"/>
    <s v="biomass"/>
    <b v="1"/>
    <x v="5410"/>
    <x v="0"/>
  </r>
  <r>
    <n v="55596"/>
    <s v="N"/>
    <s v="NAICS-22 Non-Cogen"/>
    <s v="CT"/>
    <s v="DFO"/>
    <n v="0"/>
    <n v="0"/>
    <n v="2019"/>
    <s v=""/>
    <x v="4"/>
    <s v="heavy or residual fuel oil"/>
    <b v="1"/>
    <x v="10"/>
    <x v="1"/>
  </r>
  <r>
    <n v="55596"/>
    <s v="N"/>
    <s v="NAICS-22 Non-Cogen"/>
    <s v="CT"/>
    <s v="KER"/>
    <n v="0"/>
    <n v="0"/>
    <n v="2019"/>
    <s v=""/>
    <x v="7"/>
    <s v="other"/>
    <b v="1"/>
    <x v="39"/>
    <x v="1"/>
  </r>
  <r>
    <n v="55596"/>
    <s v="N"/>
    <s v="NAICS-22 Non-Cogen"/>
    <s v="CT"/>
    <s v="LFG"/>
    <n v="1769997"/>
    <n v="102020"/>
    <n v="2019"/>
    <n v="17349509.900019605"/>
    <x v="8"/>
    <s v="biomass"/>
    <b v="1"/>
    <x v="5411"/>
    <x v="0"/>
  </r>
  <r>
    <n v="55597"/>
    <s v="N"/>
    <s v="NAICS-22 Non-Cogen"/>
    <s v="GT"/>
    <s v="LFG"/>
    <n v="361721"/>
    <n v="18048"/>
    <n v="2019"/>
    <n v="20042165.336879432"/>
    <x v="8"/>
    <s v="biomass"/>
    <b v="1"/>
    <x v="5412"/>
    <x v="1"/>
  </r>
  <r>
    <n v="55597"/>
    <s v="N"/>
    <s v="NAICS-22 Non-Cogen"/>
    <s v="IC"/>
    <s v="LFG"/>
    <n v="146491"/>
    <n v="9445"/>
    <n v="2019"/>
    <n v="15509899.417681312"/>
    <x v="8"/>
    <s v="biomass"/>
    <b v="1"/>
    <x v="5413"/>
    <x v="0"/>
  </r>
  <r>
    <n v="55599"/>
    <s v="N"/>
    <s v="NAICS-22 Non-Cogen"/>
    <s v="GT"/>
    <s v="DFO"/>
    <n v="0"/>
    <n v="0"/>
    <n v="2019"/>
    <s v=""/>
    <x v="4"/>
    <s v="heavy or residual fuel oil"/>
    <b v="1"/>
    <x v="10"/>
    <x v="1"/>
  </r>
  <r>
    <n v="55599"/>
    <s v="N"/>
    <s v="NAICS-22 Non-Cogen"/>
    <s v="GT"/>
    <s v="LFG"/>
    <n v="418041"/>
    <n v="25653"/>
    <n v="2019"/>
    <n v="16295988.773242896"/>
    <x v="8"/>
    <s v="biomass"/>
    <b v="1"/>
    <x v="5414"/>
    <x v="0"/>
  </r>
  <r>
    <n v="55600"/>
    <s v="Y"/>
    <s v="NAICS-22 Cogen"/>
    <s v="GT"/>
    <s v="DFO"/>
    <n v="0"/>
    <n v="0"/>
    <n v="2019"/>
    <s v=""/>
    <x v="4"/>
    <s v="heavy or residual fuel oil"/>
    <b v="0"/>
    <x v="10"/>
    <x v="1"/>
  </r>
  <r>
    <n v="55600"/>
    <s v="Y"/>
    <s v="NAICS-22 Cogen"/>
    <s v="GT"/>
    <s v="KER"/>
    <n v="0"/>
    <n v="0"/>
    <n v="2019"/>
    <s v=""/>
    <x v="7"/>
    <s v="other"/>
    <b v="0"/>
    <x v="39"/>
    <x v="1"/>
  </r>
  <r>
    <n v="55600"/>
    <s v="Y"/>
    <s v="NAICS-22 Cogen"/>
    <s v="GT"/>
    <s v="NG"/>
    <n v="0"/>
    <n v="0"/>
    <n v="2019"/>
    <s v=""/>
    <x v="3"/>
    <s v="natural gas"/>
    <b v="0"/>
    <x v="30"/>
    <x v="1"/>
  </r>
  <r>
    <n v="55601"/>
    <s v="N"/>
    <s v="NAICS-22 Non-Cogen"/>
    <s v="IC"/>
    <s v="LFG"/>
    <n v="510176"/>
    <n v="44276"/>
    <n v="2019"/>
    <n v="11522630.770620653"/>
    <x v="8"/>
    <s v="biomass"/>
    <b v="1"/>
    <x v="5415"/>
    <x v="0"/>
  </r>
  <r>
    <n v="55602"/>
    <s v="N"/>
    <s v="NAICS-22 Non-Cogen"/>
    <s v="IC"/>
    <s v="LFG"/>
    <n v="270073"/>
    <n v="26540"/>
    <n v="2019"/>
    <n v="10176073.850791259"/>
    <x v="8"/>
    <s v="biomass"/>
    <b v="1"/>
    <x v="5416"/>
    <x v="0"/>
  </r>
  <r>
    <n v="55602"/>
    <s v="N"/>
    <s v="NAICS-22 Non-Cogen"/>
    <s v="IC"/>
    <s v="NG"/>
    <n v="0"/>
    <n v="0"/>
    <n v="2019"/>
    <s v=""/>
    <x v="3"/>
    <s v="natural gas"/>
    <b v="1"/>
    <x v="30"/>
    <x v="1"/>
  </r>
  <r>
    <n v="55603"/>
    <s v="N"/>
    <s v="NAICS-22 Non-Cogen"/>
    <s v="IC"/>
    <s v="LFG"/>
    <n v="273092"/>
    <n v="23619"/>
    <n v="2019"/>
    <n v="11562386.214488337"/>
    <x v="8"/>
    <s v="biomass"/>
    <b v="1"/>
    <x v="1328"/>
    <x v="0"/>
  </r>
  <r>
    <n v="55607"/>
    <s v="N"/>
    <s v="Electric Utility"/>
    <s v="WT"/>
    <s v="WND"/>
    <n v="1079875"/>
    <n v="121307"/>
    <n v="2019"/>
    <n v="8902000.7089450732"/>
    <x v="9"/>
    <s v="wind"/>
    <b v="1"/>
    <x v="5417"/>
    <x v="0"/>
  </r>
  <r>
    <n v="55608"/>
    <s v="N"/>
    <s v="NAICS-22 Non-Cogen"/>
    <s v="WT"/>
    <s v="WND"/>
    <n v="47411"/>
    <n v="5326"/>
    <n v="2019"/>
    <n v="8901802.4784078114"/>
    <x v="9"/>
    <s v="wind"/>
    <b v="1"/>
    <x v="5418"/>
    <x v="0"/>
  </r>
  <r>
    <n v="55609"/>
    <s v="N"/>
    <s v="NAICS-22 Non-Cogen"/>
    <s v="WT"/>
    <s v="WND"/>
    <n v="331235"/>
    <n v="37209"/>
    <n v="2019"/>
    <n v="8902012.95385525"/>
    <x v="9"/>
    <s v="wind"/>
    <b v="1"/>
    <x v="5419"/>
    <x v="0"/>
  </r>
  <r>
    <n v="55610"/>
    <s v="N"/>
    <s v="NAICS-22 Non-Cogen"/>
    <s v="WT"/>
    <s v="WND"/>
    <n v="457293"/>
    <n v="51370"/>
    <n v="2019"/>
    <n v="8901946.6614755709"/>
    <x v="9"/>
    <s v="wind"/>
    <b v="1"/>
    <x v="5420"/>
    <x v="0"/>
  </r>
  <r>
    <n v="55618"/>
    <s v="N"/>
    <s v="NAICS-22 Non-Cogen"/>
    <s v="GT"/>
    <s v="LFG"/>
    <n v="340969"/>
    <n v="18317"/>
    <n v="2019"/>
    <n v="18614893.268548343"/>
    <x v="8"/>
    <s v="biomass"/>
    <b v="1"/>
    <x v="5421"/>
    <x v="0"/>
  </r>
  <r>
    <n v="55619"/>
    <s v="N"/>
    <s v="Commercial NAICS Non-Cogen"/>
    <s v="IC"/>
    <s v="DFO"/>
    <n v="0"/>
    <n v="0"/>
    <n v="2019"/>
    <s v=""/>
    <x v="4"/>
    <s v="heavy or residual fuel oil"/>
    <b v="0"/>
    <x v="10"/>
    <x v="1"/>
  </r>
  <r>
    <n v="55619"/>
    <s v="N"/>
    <s v="Commercial NAICS Non-Cogen"/>
    <s v="IC"/>
    <s v="NG"/>
    <n v="0"/>
    <n v="0"/>
    <n v="2019"/>
    <s v=""/>
    <x v="3"/>
    <s v="natural gas"/>
    <b v="0"/>
    <x v="30"/>
    <x v="1"/>
  </r>
  <r>
    <n v="55620"/>
    <s v="N"/>
    <s v="Electric Utility"/>
    <s v="CA"/>
    <s v="NG"/>
    <n v="1372963"/>
    <n v="1092777"/>
    <n v="2019"/>
    <n v="1256398.1489361506"/>
    <x v="1"/>
    <s v="natural gas"/>
    <b v="1"/>
    <x v="5422"/>
    <x v="0"/>
  </r>
  <r>
    <n v="55620"/>
    <s v="N"/>
    <s v="Electric Utility"/>
    <s v="CT"/>
    <s v="NG"/>
    <n v="19412604"/>
    <n v="1702344"/>
    <n v="2019"/>
    <n v="11403455.470809661"/>
    <x v="1"/>
    <s v="natural gas"/>
    <b v="1"/>
    <x v="5423"/>
    <x v="0"/>
  </r>
  <r>
    <n v="55620"/>
    <s v="N"/>
    <s v="Electric Utility"/>
    <s v="GT"/>
    <s v="NG"/>
    <n v="165710"/>
    <n v="428"/>
    <n v="2019"/>
    <n v="387172897.19626164"/>
    <x v="3"/>
    <s v="natural gas"/>
    <b v="1"/>
    <x v="5424"/>
    <x v="1"/>
  </r>
  <r>
    <n v="55622"/>
    <s v="N"/>
    <s v="Electric Utility"/>
    <s v="GT"/>
    <s v="NG"/>
    <n v="1972911"/>
    <n v="191170"/>
    <n v="2019"/>
    <n v="10320191.452633781"/>
    <x v="3"/>
    <s v="natural gas"/>
    <b v="1"/>
    <x v="5425"/>
    <x v="0"/>
  </r>
  <r>
    <n v="55625"/>
    <s v="N"/>
    <s v="NAICS-22 Non-Cogen"/>
    <s v="GT"/>
    <s v="NG"/>
    <n v="137866"/>
    <n v="11763"/>
    <n v="2019"/>
    <n v="11720309.444869507"/>
    <x v="3"/>
    <s v="natural gas"/>
    <b v="1"/>
    <x v="5426"/>
    <x v="0"/>
  </r>
  <r>
    <n v="55626"/>
    <s v="N"/>
    <s v="NAICS-22 Non-Cogen"/>
    <s v="GT"/>
    <s v="NG"/>
    <n v="145407"/>
    <n v="12245"/>
    <n v="2019"/>
    <n v="11874806.043282973"/>
    <x v="3"/>
    <s v="natural gas"/>
    <b v="1"/>
    <x v="5427"/>
    <x v="0"/>
  </r>
  <r>
    <n v="55627"/>
    <s v="N"/>
    <s v="NAICS-22 Non-Cogen"/>
    <s v="GT"/>
    <s v="NG"/>
    <n v="133095"/>
    <n v="11509"/>
    <n v="2019"/>
    <n v="11564427.839082457"/>
    <x v="3"/>
    <s v="natural gas"/>
    <b v="1"/>
    <x v="1328"/>
    <x v="0"/>
  </r>
  <r>
    <n v="55640"/>
    <s v="N"/>
    <s v="NAICS-22 Non-Cogen"/>
    <s v="GT"/>
    <s v="NG"/>
    <n v="6401924"/>
    <n v="522159"/>
    <n v="2019"/>
    <n v="12260487.705852048"/>
    <x v="3"/>
    <s v="natural gas"/>
    <b v="1"/>
    <x v="5428"/>
    <x v="0"/>
  </r>
  <r>
    <n v="55641"/>
    <s v="N"/>
    <s v="Electric Utility"/>
    <s v="CA"/>
    <s v="NG"/>
    <n v="3039006"/>
    <n v="1660129"/>
    <n v="2019"/>
    <n v="1830584.2497781799"/>
    <x v="1"/>
    <s v="natural gas"/>
    <b v="1"/>
    <x v="5429"/>
    <x v="0"/>
  </r>
  <r>
    <n v="55641"/>
    <s v="N"/>
    <s v="Electric Utility"/>
    <s v="CT"/>
    <s v="NG"/>
    <n v="26485478"/>
    <n v="2382459"/>
    <n v="2019"/>
    <n v="11116866.229387367"/>
    <x v="1"/>
    <s v="natural gas"/>
    <b v="1"/>
    <x v="5430"/>
    <x v="0"/>
  </r>
  <r>
    <n v="55645"/>
    <s v="N"/>
    <s v="Electric Utility"/>
    <s v="GT"/>
    <s v="DFO"/>
    <n v="4098"/>
    <n v="318.23200000000003"/>
    <n v="2019"/>
    <n v="12877397.62186078"/>
    <x v="4"/>
    <s v="heavy or residual fuel oil"/>
    <b v="1"/>
    <x v="5431"/>
    <x v="0"/>
  </r>
  <r>
    <n v="55645"/>
    <s v="N"/>
    <s v="Electric Utility"/>
    <s v="GT"/>
    <s v="NG"/>
    <n v="5161830"/>
    <n v="427557.77"/>
    <n v="2019"/>
    <n v="12072824.685188156"/>
    <x v="3"/>
    <s v="natural gas"/>
    <b v="1"/>
    <x v="5432"/>
    <x v="0"/>
  </r>
  <r>
    <n v="55650"/>
    <s v="N"/>
    <s v="NAICS-22 Non-Cogen"/>
    <s v="IC"/>
    <s v="NG"/>
    <n v="38324"/>
    <n v="3941"/>
    <n v="2019"/>
    <n v="9724435.4224816039"/>
    <x v="3"/>
    <s v="natural gas"/>
    <b v="1"/>
    <x v="5433"/>
    <x v="0"/>
  </r>
  <r>
    <n v="55651"/>
    <s v="N"/>
    <s v="Electric Utility"/>
    <s v="GT"/>
    <s v="NG"/>
    <n v="2266361"/>
    <n v="171223"/>
    <n v="2019"/>
    <n v="13236311.71045946"/>
    <x v="3"/>
    <s v="natural gas"/>
    <b v="1"/>
    <x v="5434"/>
    <x v="0"/>
  </r>
  <r>
    <n v="55654"/>
    <s v="N"/>
    <s v="NAICS-22 Non-Cogen"/>
    <s v="GT"/>
    <s v="DFO"/>
    <n v="0"/>
    <n v="0"/>
    <n v="2019"/>
    <s v=""/>
    <x v="4"/>
    <s v="heavy or residual fuel oil"/>
    <b v="1"/>
    <x v="10"/>
    <x v="1"/>
  </r>
  <r>
    <n v="55654"/>
    <s v="N"/>
    <s v="NAICS-22 Non-Cogen"/>
    <s v="GT"/>
    <s v="NG"/>
    <n v="2252737"/>
    <n v="222211"/>
    <n v="2019"/>
    <n v="10137828.460337246"/>
    <x v="3"/>
    <s v="natural gas"/>
    <b v="1"/>
    <x v="5435"/>
    <x v="0"/>
  </r>
  <r>
    <n v="55655"/>
    <s v="N"/>
    <s v="Electric Utility"/>
    <s v="GT"/>
    <s v="NG"/>
    <n v="1538308"/>
    <n v="134862"/>
    <n v="2019"/>
    <n v="11406534.086696031"/>
    <x v="3"/>
    <s v="natural gas"/>
    <b v="1"/>
    <x v="5436"/>
    <x v="0"/>
  </r>
  <r>
    <n v="55656"/>
    <s v="N"/>
    <s v="NAICS-22 Non-Cogen"/>
    <s v="CA"/>
    <s v="NG"/>
    <n v="0"/>
    <n v="1400353"/>
    <n v="2019"/>
    <n v="0"/>
    <x v="1"/>
    <s v="natural gas"/>
    <b v="1"/>
    <x v="91"/>
    <x v="0"/>
  </r>
  <r>
    <n v="55656"/>
    <s v="N"/>
    <s v="NAICS-22 Non-Cogen"/>
    <s v="CT"/>
    <s v="NG"/>
    <n v="28614660"/>
    <n v="2660444"/>
    <n v="2019"/>
    <n v="10755595.682525173"/>
    <x v="1"/>
    <s v="natural gas"/>
    <b v="1"/>
    <x v="5437"/>
    <x v="0"/>
  </r>
  <r>
    <n v="55661"/>
    <s v="N"/>
    <s v="NAICS-22 Non-Cogen"/>
    <s v="CA"/>
    <s v="DFO"/>
    <n v="0"/>
    <n v="2414.6930000000002"/>
    <n v="2019"/>
    <n v="0"/>
    <x v="4"/>
    <s v="heavy or residual fuel oil"/>
    <b v="1"/>
    <x v="283"/>
    <x v="0"/>
  </r>
  <r>
    <n v="55661"/>
    <s v="N"/>
    <s v="NAICS-22 Non-Cogen"/>
    <s v="CA"/>
    <s v="NG"/>
    <n v="32122"/>
    <n v="191237.31"/>
    <n v="2019"/>
    <n v="167969.31519273095"/>
    <x v="1"/>
    <s v="natural gas"/>
    <b v="1"/>
    <x v="5438"/>
    <x v="0"/>
  </r>
  <r>
    <n v="55661"/>
    <s v="N"/>
    <s v="NAICS-22 Non-Cogen"/>
    <s v="CT"/>
    <s v="DFO"/>
    <n v="50602"/>
    <n v="4371.9759999999997"/>
    <n v="2019"/>
    <n v="11574171.495909402"/>
    <x v="4"/>
    <s v="heavy or residual fuel oil"/>
    <b v="1"/>
    <x v="5439"/>
    <x v="0"/>
  </r>
  <r>
    <n v="55661"/>
    <s v="N"/>
    <s v="NAICS-22 Non-Cogen"/>
    <s v="CT"/>
    <s v="NG"/>
    <n v="3821162"/>
    <n v="319785.02"/>
    <n v="2019"/>
    <n v="11949158.844276071"/>
    <x v="1"/>
    <s v="natural gas"/>
    <b v="1"/>
    <x v="5440"/>
    <x v="0"/>
  </r>
  <r>
    <n v="55662"/>
    <s v="N"/>
    <s v="Electric Utility"/>
    <s v="CA"/>
    <s v="DFO"/>
    <n v="0"/>
    <n v="0"/>
    <n v="2019"/>
    <s v=""/>
    <x v="4"/>
    <s v="heavy or residual fuel oil"/>
    <b v="1"/>
    <x v="10"/>
    <x v="1"/>
  </r>
  <r>
    <n v="55662"/>
    <s v="N"/>
    <s v="Electric Utility"/>
    <s v="CA"/>
    <s v="NG"/>
    <n v="0"/>
    <n v="875209"/>
    <n v="2019"/>
    <n v="0"/>
    <x v="1"/>
    <s v="natural gas"/>
    <b v="1"/>
    <x v="91"/>
    <x v="0"/>
  </r>
  <r>
    <n v="55662"/>
    <s v="N"/>
    <s v="Electric Utility"/>
    <s v="CT"/>
    <s v="DFO"/>
    <n v="0"/>
    <n v="0"/>
    <n v="2019"/>
    <s v=""/>
    <x v="4"/>
    <s v="heavy or residual fuel oil"/>
    <b v="1"/>
    <x v="10"/>
    <x v="1"/>
  </r>
  <r>
    <n v="55662"/>
    <s v="N"/>
    <s v="Electric Utility"/>
    <s v="CT"/>
    <s v="NG"/>
    <n v="17947578"/>
    <n v="1556327"/>
    <n v="2019"/>
    <n v="11532009.66120873"/>
    <x v="1"/>
    <s v="natural gas"/>
    <b v="1"/>
    <x v="5441"/>
    <x v="0"/>
  </r>
  <r>
    <n v="55664"/>
    <s v="N"/>
    <s v="Electric Utility"/>
    <s v="CA"/>
    <s v="NG"/>
    <n v="696995"/>
    <n v="994943"/>
    <n v="2019"/>
    <n v="700537.61873795779"/>
    <x v="1"/>
    <s v="natural gas"/>
    <b v="1"/>
    <x v="5442"/>
    <x v="0"/>
  </r>
  <r>
    <n v="55664"/>
    <s v="N"/>
    <s v="Electric Utility"/>
    <s v="CT"/>
    <s v="NG"/>
    <n v="18417059"/>
    <n v="1617619"/>
    <n v="2019"/>
    <n v="11385288.501186002"/>
    <x v="1"/>
    <s v="natural gas"/>
    <b v="1"/>
    <x v="5443"/>
    <x v="0"/>
  </r>
  <r>
    <n v="55667"/>
    <s v="N"/>
    <s v="NAICS-22 Non-Cogen"/>
    <s v="CA"/>
    <s v="NG"/>
    <n v="4486430"/>
    <n v="1017197"/>
    <n v="2019"/>
    <n v="4410581.2345101293"/>
    <x v="1"/>
    <s v="natural gas"/>
    <b v="1"/>
    <x v="5444"/>
    <x v="0"/>
  </r>
  <r>
    <n v="55667"/>
    <s v="N"/>
    <s v="NAICS-22 Non-Cogen"/>
    <s v="CT"/>
    <s v="NG"/>
    <n v="13177634"/>
    <n v="1384614"/>
    <n v="2019"/>
    <n v="9517189.6283007395"/>
    <x v="1"/>
    <s v="natural gas"/>
    <b v="1"/>
    <x v="5445"/>
    <x v="0"/>
  </r>
  <r>
    <n v="55672"/>
    <s v="N"/>
    <s v="NAICS-22 Non-Cogen"/>
    <s v="GT"/>
    <s v="NG"/>
    <n v="835738"/>
    <n v="93046"/>
    <n v="2019"/>
    <n v="8981987.4040797036"/>
    <x v="3"/>
    <s v="natural gas"/>
    <b v="1"/>
    <x v="5446"/>
    <x v="0"/>
  </r>
  <r>
    <n v="55684"/>
    <s v="N"/>
    <s v="NAICS-22 Non-Cogen"/>
    <s v="HY"/>
    <s v="WAT"/>
    <n v="69799"/>
    <n v="7841"/>
    <n v="2019"/>
    <n v="8901798.2400204055"/>
    <x v="0"/>
    <s v="hydro"/>
    <b v="1"/>
    <x v="5447"/>
    <x v="0"/>
  </r>
  <r>
    <n v="55685"/>
    <s v="N"/>
    <s v="NAICS-22 Non-Cogen"/>
    <s v="HY"/>
    <s v="WAT"/>
    <n v="59411"/>
    <n v="6674"/>
    <n v="2019"/>
    <n v="8901857.9562481269"/>
    <x v="0"/>
    <s v="hydro"/>
    <b v="1"/>
    <x v="5448"/>
    <x v="0"/>
  </r>
  <r>
    <n v="55687"/>
    <s v="N"/>
    <s v="Electric Utility"/>
    <s v="CA"/>
    <s v="NG"/>
    <n v="650027"/>
    <n v="831578"/>
    <n v="2019"/>
    <n v="781678.92849498184"/>
    <x v="1"/>
    <s v="natural gas"/>
    <b v="1"/>
    <x v="5449"/>
    <x v="0"/>
  </r>
  <r>
    <n v="55687"/>
    <s v="N"/>
    <s v="Electric Utility"/>
    <s v="CT"/>
    <s v="NG"/>
    <n v="16712860"/>
    <n v="1408768"/>
    <n v="2019"/>
    <n v="11863458.00018172"/>
    <x v="1"/>
    <s v="natural gas"/>
    <b v="1"/>
    <x v="5450"/>
    <x v="0"/>
  </r>
  <r>
    <n v="55690"/>
    <s v="N"/>
    <s v="NAICS-22 Non-Cogen"/>
    <s v="CA"/>
    <s v="DFO"/>
    <n v="0"/>
    <n v="3757.8910000000001"/>
    <n v="2019"/>
    <n v="0"/>
    <x v="4"/>
    <s v="heavy or residual fuel oil"/>
    <b v="1"/>
    <x v="283"/>
    <x v="0"/>
  </r>
  <r>
    <n v="55690"/>
    <s v="N"/>
    <s v="NAICS-22 Non-Cogen"/>
    <s v="CA"/>
    <s v="NG"/>
    <n v="0"/>
    <n v="1727528.1"/>
    <n v="2019"/>
    <n v="0"/>
    <x v="1"/>
    <s v="natural gas"/>
    <b v="1"/>
    <x v="91"/>
    <x v="0"/>
  </r>
  <r>
    <n v="55690"/>
    <s v="N"/>
    <s v="NAICS-22 Non-Cogen"/>
    <s v="CT"/>
    <s v="DFO"/>
    <n v="89166"/>
    <n v="6815.8630000000003"/>
    <n v="2019"/>
    <n v="13082129.144907989"/>
    <x v="4"/>
    <s v="heavy or residual fuel oil"/>
    <b v="1"/>
    <x v="5451"/>
    <x v="0"/>
  </r>
  <r>
    <n v="55690"/>
    <s v="N"/>
    <s v="NAICS-22 Non-Cogen"/>
    <s v="CT"/>
    <s v="NG"/>
    <n v="38325572"/>
    <n v="2983891.1"/>
    <n v="2019"/>
    <n v="12844159.091462821"/>
    <x v="1"/>
    <s v="natural gas"/>
    <b v="1"/>
    <x v="5452"/>
    <x v="1"/>
  </r>
  <r>
    <n v="55694"/>
    <s v="N"/>
    <s v="Electric Utility"/>
    <s v="CA"/>
    <s v="NG"/>
    <n v="7718424"/>
    <n v="1096777"/>
    <n v="2019"/>
    <n v="7037368.580850984"/>
    <x v="1"/>
    <s v="natural gas"/>
    <b v="1"/>
    <x v="5453"/>
    <x v="0"/>
  </r>
  <r>
    <n v="55694"/>
    <s v="N"/>
    <s v="Electric Utility"/>
    <s v="CT"/>
    <s v="NG"/>
    <n v="13637114"/>
    <n v="1939881"/>
    <n v="2019"/>
    <n v="7029871.4199479241"/>
    <x v="1"/>
    <s v="natural gas"/>
    <b v="1"/>
    <x v="5454"/>
    <x v="0"/>
  </r>
  <r>
    <n v="55698"/>
    <s v="N"/>
    <s v="NAICS-22 Non-Cogen"/>
    <s v="GT"/>
    <s v="NG"/>
    <n v="129874"/>
    <n v="10679"/>
    <n v="2019"/>
    <n v="12161625.62037644"/>
    <x v="3"/>
    <s v="natural gas"/>
    <b v="1"/>
    <x v="5455"/>
    <x v="0"/>
  </r>
  <r>
    <n v="55701"/>
    <s v="N"/>
    <s v="Electric Utility"/>
    <s v="CA"/>
    <s v="NG"/>
    <n v="3261540"/>
    <n v="0"/>
    <n v="2019"/>
    <s v=""/>
    <x v="1"/>
    <s v="natural gas"/>
    <b v="1"/>
    <x v="435"/>
    <x v="1"/>
  </r>
  <r>
    <n v="55701"/>
    <s v="N"/>
    <s v="Electric Utility"/>
    <s v="CT"/>
    <s v="NG"/>
    <n v="22368745"/>
    <n v="1905391"/>
    <n v="2019"/>
    <n v="11739713.791027669"/>
    <x v="1"/>
    <s v="natural gas"/>
    <b v="1"/>
    <x v="5456"/>
    <x v="0"/>
  </r>
  <r>
    <n v="55706"/>
    <s v="N"/>
    <s v="Electric Utility"/>
    <s v="CA"/>
    <s v="NG"/>
    <n v="2897"/>
    <n v="1612177"/>
    <n v="2019"/>
    <n v="1796.9490942991993"/>
    <x v="1"/>
    <s v="natural gas"/>
    <b v="1"/>
    <x v="5457"/>
    <x v="0"/>
  </r>
  <r>
    <n v="55706"/>
    <s v="N"/>
    <s v="Electric Utility"/>
    <s v="CT"/>
    <s v="NG"/>
    <n v="31980905"/>
    <n v="2937896"/>
    <n v="2019"/>
    <n v="10885649.117599806"/>
    <x v="1"/>
    <s v="natural gas"/>
    <b v="1"/>
    <x v="5458"/>
    <x v="0"/>
  </r>
  <r>
    <n v="55708"/>
    <s v="N"/>
    <s v="Electric Utility"/>
    <s v="ST"/>
    <s v="OBS"/>
    <n v="0"/>
    <n v="0"/>
    <n v="2019"/>
    <s v=""/>
    <x v="8"/>
    <s v="biomass"/>
    <b v="1"/>
    <x v="67"/>
    <x v="1"/>
  </r>
  <r>
    <n v="55708"/>
    <s v="N"/>
    <s v="Electric Utility"/>
    <s v="ST"/>
    <s v="WDS"/>
    <n v="1465893"/>
    <n v="71646"/>
    <n v="2019"/>
    <n v="20460221.08701114"/>
    <x v="8"/>
    <s v="biomass"/>
    <b v="1"/>
    <x v="5459"/>
    <x v="1"/>
  </r>
  <r>
    <n v="55710"/>
    <s v="N"/>
    <s v="NAICS-22 Non-Cogen"/>
    <s v="CA"/>
    <s v="DFO"/>
    <n v="0"/>
    <n v="0"/>
    <n v="2019"/>
    <s v=""/>
    <x v="4"/>
    <s v="heavy or residual fuel oil"/>
    <b v="1"/>
    <x v="10"/>
    <x v="1"/>
  </r>
  <r>
    <n v="55710"/>
    <s v="N"/>
    <s v="NAICS-22 Non-Cogen"/>
    <s v="CA"/>
    <s v="NG"/>
    <n v="0"/>
    <n v="1456245"/>
    <n v="2019"/>
    <n v="0"/>
    <x v="1"/>
    <s v="natural gas"/>
    <b v="1"/>
    <x v="91"/>
    <x v="0"/>
  </r>
  <r>
    <n v="55710"/>
    <s v="N"/>
    <s v="NAICS-22 Non-Cogen"/>
    <s v="CT"/>
    <s v="DFO"/>
    <n v="0"/>
    <n v="0"/>
    <n v="2019"/>
    <s v=""/>
    <x v="4"/>
    <s v="heavy or residual fuel oil"/>
    <b v="1"/>
    <x v="10"/>
    <x v="1"/>
  </r>
  <r>
    <n v="55710"/>
    <s v="N"/>
    <s v="NAICS-22 Non-Cogen"/>
    <s v="CT"/>
    <s v="NG"/>
    <n v="30811075"/>
    <n v="2884547"/>
    <n v="2019"/>
    <n v="10681425.88766971"/>
    <x v="1"/>
    <s v="natural gas"/>
    <b v="1"/>
    <x v="5460"/>
    <x v="0"/>
  </r>
  <r>
    <n v="55714"/>
    <s v="N"/>
    <s v="Electric Utility"/>
    <s v="CA"/>
    <s v="NG"/>
    <n v="141932"/>
    <n v="612419"/>
    <n v="2019"/>
    <n v="231756.36288227505"/>
    <x v="1"/>
    <s v="natural gas"/>
    <b v="1"/>
    <x v="5461"/>
    <x v="0"/>
  </r>
  <r>
    <n v="55714"/>
    <s v="N"/>
    <s v="Electric Utility"/>
    <s v="CT"/>
    <s v="NG"/>
    <n v="12092430"/>
    <n v="1093159"/>
    <n v="2019"/>
    <n v="11061913.225797895"/>
    <x v="1"/>
    <s v="natural gas"/>
    <b v="1"/>
    <x v="5462"/>
    <x v="0"/>
  </r>
  <r>
    <n v="55718"/>
    <s v="N"/>
    <s v="Electric Utility"/>
    <s v="GT"/>
    <s v="NG"/>
    <n v="3158586"/>
    <n v="269245"/>
    <n v="2019"/>
    <n v="11731270.775687572"/>
    <x v="3"/>
    <s v="natural gas"/>
    <b v="1"/>
    <x v="5463"/>
    <x v="0"/>
  </r>
  <r>
    <n v="55719"/>
    <s v="N"/>
    <s v="NAICS-22 Non-Cogen"/>
    <s v="WT"/>
    <s v="WND"/>
    <n v="1750106"/>
    <n v="196597"/>
    <n v="2019"/>
    <n v="8901997.4872454815"/>
    <x v="9"/>
    <s v="wind"/>
    <b v="1"/>
    <x v="5464"/>
    <x v="0"/>
  </r>
  <r>
    <n v="55733"/>
    <s v="N"/>
    <s v="Electric Utility"/>
    <s v="GT"/>
    <s v="NG"/>
    <n v="3412966"/>
    <n v="317878"/>
    <n v="2019"/>
    <n v="10736716.601966793"/>
    <x v="3"/>
    <s v="natural gas"/>
    <b v="1"/>
    <x v="5465"/>
    <x v="0"/>
  </r>
  <r>
    <n v="55734"/>
    <s v="N"/>
    <s v="NAICS-22 Non-Cogen"/>
    <s v="WT"/>
    <s v="WND"/>
    <n v="1837506"/>
    <n v="206415"/>
    <n v="2019"/>
    <n v="8901998.4012789764"/>
    <x v="9"/>
    <s v="wind"/>
    <b v="1"/>
    <x v="5466"/>
    <x v="0"/>
  </r>
  <r>
    <n v="55736"/>
    <s v="N"/>
    <s v="NAICS-22 Non-Cogen"/>
    <s v="CA"/>
    <s v="NG"/>
    <n v="7334109"/>
    <n v="3946756"/>
    <n v="2019"/>
    <n v="1858262.5832455819"/>
    <x v="1"/>
    <s v="natural gas"/>
    <b v="1"/>
    <x v="5467"/>
    <x v="0"/>
  </r>
  <r>
    <n v="55736"/>
    <s v="N"/>
    <s v="NAICS-22 Non-Cogen"/>
    <s v="CT"/>
    <s v="NG"/>
    <n v="63031586"/>
    <n v="5905326"/>
    <n v="2019"/>
    <n v="10673684.399472611"/>
    <x v="1"/>
    <s v="natural gas"/>
    <b v="1"/>
    <x v="5468"/>
    <x v="0"/>
  </r>
  <r>
    <n v="55738"/>
    <s v="N"/>
    <s v="NAICS-22 Non-Cogen"/>
    <s v="GT"/>
    <s v="NG"/>
    <n v="3365274"/>
    <n v="343967"/>
    <n v="2019"/>
    <n v="9783711.8095631264"/>
    <x v="3"/>
    <s v="natural gas"/>
    <b v="1"/>
    <x v="5469"/>
    <x v="0"/>
  </r>
  <r>
    <n v="55739"/>
    <s v="N"/>
    <s v="NAICS-22 Non-Cogen"/>
    <s v="WT"/>
    <s v="WND"/>
    <n v="660894"/>
    <n v="74241"/>
    <n v="2019"/>
    <n v="8902008.3242413215"/>
    <x v="9"/>
    <s v="wind"/>
    <b v="1"/>
    <x v="5470"/>
    <x v="0"/>
  </r>
  <r>
    <n v="55740"/>
    <s v="N"/>
    <s v="NAICS-22 Non-Cogen"/>
    <s v="WT"/>
    <s v="WND"/>
    <n v="1212844"/>
    <n v="136244"/>
    <n v="2019"/>
    <n v="8901999.3540999964"/>
    <x v="9"/>
    <s v="wind"/>
    <b v="1"/>
    <x v="5471"/>
    <x v="0"/>
  </r>
  <r>
    <n v="55742"/>
    <s v="N"/>
    <s v="Electric Utility"/>
    <s v="WT"/>
    <s v="WND"/>
    <n v="404221"/>
    <n v="45408"/>
    <n v="2019"/>
    <n v="8901977.6250880901"/>
    <x v="9"/>
    <s v="wind"/>
    <b v="1"/>
    <x v="5472"/>
    <x v="0"/>
  </r>
  <r>
    <n v="55747"/>
    <s v="N"/>
    <s v="NAICS-22 Non-Cogen"/>
    <s v="WT"/>
    <s v="WND"/>
    <n v="1853894"/>
    <n v="208256"/>
    <n v="2019"/>
    <n v="8901995.620774433"/>
    <x v="9"/>
    <s v="wind"/>
    <b v="1"/>
    <x v="5473"/>
    <x v="0"/>
  </r>
  <r>
    <n v="55748"/>
    <s v="N"/>
    <s v="NAICS-22 Non-Cogen"/>
    <s v="CA"/>
    <s v="NG"/>
    <n v="246966"/>
    <n v="67059"/>
    <n v="2019"/>
    <n v="3682816.6241667788"/>
    <x v="1"/>
    <s v="natural gas"/>
    <b v="1"/>
    <x v="5474"/>
    <x v="0"/>
  </r>
  <r>
    <n v="55748"/>
    <s v="N"/>
    <s v="NAICS-22 Non-Cogen"/>
    <s v="CT"/>
    <s v="NG"/>
    <n v="1577194"/>
    <n v="148493"/>
    <n v="2019"/>
    <n v="10621335.685857246"/>
    <x v="1"/>
    <s v="natural gas"/>
    <b v="1"/>
    <x v="5475"/>
    <x v="0"/>
  </r>
  <r>
    <n v="55752"/>
    <s v="N"/>
    <s v="Commercial NAICS Non-Cogen"/>
    <s v="IC"/>
    <s v="LFG"/>
    <n v="195327"/>
    <n v="12592"/>
    <n v="2019"/>
    <n v="15511991.7407878"/>
    <x v="8"/>
    <s v="biomass"/>
    <b v="0"/>
    <x v="5476"/>
    <x v="0"/>
  </r>
  <r>
    <n v="55753"/>
    <s v="N"/>
    <s v="Commercial NAICS Non-Cogen"/>
    <s v="IC"/>
    <s v="LFG"/>
    <n v="181446"/>
    <n v="12977"/>
    <n v="2019"/>
    <n v="13982122.216228712"/>
    <x v="8"/>
    <s v="biomass"/>
    <b v="0"/>
    <x v="5477"/>
    <x v="0"/>
  </r>
  <r>
    <n v="55757"/>
    <s v="N"/>
    <s v="NAICS-22 Non-Cogen"/>
    <s v="IC"/>
    <s v="LFG"/>
    <n v="567097"/>
    <n v="39257"/>
    <n v="2019"/>
    <n v="14445754.897215784"/>
    <x v="8"/>
    <s v="biomass"/>
    <b v="1"/>
    <x v="5478"/>
    <x v="0"/>
  </r>
  <r>
    <n v="55765"/>
    <s v="N"/>
    <s v="NAICS-22 Non-Cogen"/>
    <s v="GT"/>
    <s v="LFG"/>
    <n v="614406"/>
    <n v="26640"/>
    <n v="2019"/>
    <n v="23063288.288288288"/>
    <x v="8"/>
    <s v="biomass"/>
    <b v="1"/>
    <x v="5479"/>
    <x v="1"/>
  </r>
  <r>
    <n v="55766"/>
    <s v="N"/>
    <s v="Commercial NAICS Non-Cogen"/>
    <s v="IC"/>
    <s v="LFG"/>
    <n v="859524"/>
    <n v="68961"/>
    <n v="2019"/>
    <n v="12463914.386392308"/>
    <x v="8"/>
    <s v="biomass"/>
    <b v="0"/>
    <x v="5480"/>
    <x v="0"/>
  </r>
  <r>
    <n v="55769"/>
    <s v="N"/>
    <s v="NAICS-22 Non-Cogen"/>
    <s v="WT"/>
    <s v="WND"/>
    <n v="167616"/>
    <n v="18829"/>
    <n v="2019"/>
    <n v="8902012.8525147364"/>
    <x v="9"/>
    <s v="wind"/>
    <b v="1"/>
    <x v="5481"/>
    <x v="0"/>
  </r>
  <r>
    <n v="55770"/>
    <s v="N"/>
    <s v="NAICS-22 Non-Cogen"/>
    <s v="IC"/>
    <s v="LFG"/>
    <n v="55690"/>
    <n v="5431"/>
    <n v="2019"/>
    <n v="10254096.85140858"/>
    <x v="8"/>
    <s v="biomass"/>
    <b v="1"/>
    <x v="4147"/>
    <x v="0"/>
  </r>
  <r>
    <n v="55773"/>
    <s v="N"/>
    <s v="NAICS-22 Non-Cogen"/>
    <s v="GT"/>
    <s v="LFG"/>
    <n v="663631"/>
    <n v="27580"/>
    <n v="2019"/>
    <n v="24062037.708484408"/>
    <x v="8"/>
    <s v="biomass"/>
    <b v="1"/>
    <x v="5482"/>
    <x v="1"/>
  </r>
  <r>
    <n v="55782"/>
    <s v="N"/>
    <s v="NAICS-22 Non-Cogen"/>
    <s v="WT"/>
    <s v="WND"/>
    <n v="13015"/>
    <n v="1462"/>
    <n v="2019"/>
    <n v="8902188.7824897394"/>
    <x v="9"/>
    <s v="wind"/>
    <b v="1"/>
    <x v="5483"/>
    <x v="1"/>
  </r>
  <r>
    <n v="55786"/>
    <s v="N"/>
    <s v="NAICS-22 Non-Cogen"/>
    <s v="GT"/>
    <s v="NG"/>
    <n v="626835"/>
    <n v="60588"/>
    <n v="2019"/>
    <n v="10345860.566448802"/>
    <x v="3"/>
    <s v="natural gas"/>
    <b v="1"/>
    <x v="5484"/>
    <x v="0"/>
  </r>
  <r>
    <n v="55787"/>
    <s v="N"/>
    <s v="NAICS-22 Non-Cogen"/>
    <s v="GT"/>
    <s v="DFO"/>
    <n v="0"/>
    <n v="0"/>
    <n v="2019"/>
    <s v=""/>
    <x v="4"/>
    <s v="heavy or residual fuel oil"/>
    <b v="1"/>
    <x v="10"/>
    <x v="1"/>
  </r>
  <r>
    <n v="55787"/>
    <s v="N"/>
    <s v="NAICS-22 Non-Cogen"/>
    <s v="GT"/>
    <s v="KER"/>
    <n v="22172"/>
    <n v="4757"/>
    <n v="2019"/>
    <n v="4660920.7483708225"/>
    <x v="7"/>
    <s v="other"/>
    <b v="1"/>
    <x v="5485"/>
    <x v="0"/>
  </r>
  <r>
    <n v="55790"/>
    <s v="N"/>
    <s v="NAICS-22 Non-Cogen"/>
    <s v="WT"/>
    <s v="WND"/>
    <n v="704406"/>
    <n v="79129"/>
    <n v="2019"/>
    <n v="8901995.4757421426"/>
    <x v="9"/>
    <s v="wind"/>
    <b v="1"/>
    <x v="5486"/>
    <x v="0"/>
  </r>
  <r>
    <n v="55795"/>
    <s v="N"/>
    <s v="NAICS-22 Non-Cogen"/>
    <s v="WT"/>
    <s v="WND"/>
    <n v="1278363"/>
    <n v="143604"/>
    <n v="2019"/>
    <n v="8902001.3370101117"/>
    <x v="9"/>
    <s v="wind"/>
    <b v="1"/>
    <x v="5487"/>
    <x v="0"/>
  </r>
  <r>
    <n v="55796"/>
    <s v="N"/>
    <s v="NAICS-22 Non-Cogen"/>
    <s v="WT"/>
    <s v="WND"/>
    <n v="1343928"/>
    <n v="150969"/>
    <n v="2019"/>
    <n v="8902012.9960455447"/>
    <x v="9"/>
    <s v="wind"/>
    <b v="1"/>
    <x v="5488"/>
    <x v="0"/>
  </r>
  <r>
    <n v="55799"/>
    <s v="Y"/>
    <s v="Industrial NAICS Cogen"/>
    <s v="GT"/>
    <s v="NG"/>
    <n v="657571"/>
    <n v="139762.70000000001"/>
    <n v="2019"/>
    <n v="4704910.5376470257"/>
    <x v="3"/>
    <s v="natural gas"/>
    <b v="0"/>
    <x v="5489"/>
    <x v="0"/>
  </r>
  <r>
    <n v="55801"/>
    <s v="Y"/>
    <s v="NAICS-22 Cogen"/>
    <s v="CA"/>
    <s v="NG"/>
    <n v="338872"/>
    <n v="1483568"/>
    <n v="2019"/>
    <n v="228416.89764136192"/>
    <x v="1"/>
    <s v="natural gas"/>
    <b v="0"/>
    <x v="5490"/>
    <x v="0"/>
  </r>
  <r>
    <n v="55801"/>
    <s v="Y"/>
    <s v="NAICS-22 Cogen"/>
    <s v="CA"/>
    <s v="OG"/>
    <n v="0"/>
    <n v="0"/>
    <n v="2019"/>
    <s v=""/>
    <x v="7"/>
    <s v="other"/>
    <b v="0"/>
    <x v="39"/>
    <x v="1"/>
  </r>
  <r>
    <n v="55801"/>
    <s v="Y"/>
    <s v="NAICS-22 Cogen"/>
    <s v="CT"/>
    <s v="NG"/>
    <n v="32239807"/>
    <n v="2986866"/>
    <n v="2019"/>
    <n v="10793857.842969855"/>
    <x v="1"/>
    <s v="natural gas"/>
    <b v="0"/>
    <x v="5491"/>
    <x v="0"/>
  </r>
  <r>
    <n v="55801"/>
    <s v="Y"/>
    <s v="NAICS-22 Cogen"/>
    <s v="CT"/>
    <s v="OG"/>
    <n v="0"/>
    <n v="0"/>
    <n v="2019"/>
    <s v=""/>
    <x v="7"/>
    <s v="other"/>
    <b v="0"/>
    <x v="39"/>
    <x v="1"/>
  </r>
  <r>
    <n v="55802"/>
    <s v="N"/>
    <s v="NAICS-22 Non-Cogen"/>
    <s v="GT"/>
    <s v="NG"/>
    <n v="936481"/>
    <n v="80233"/>
    <n v="2019"/>
    <n v="11672017.748308051"/>
    <x v="3"/>
    <s v="natural gas"/>
    <b v="1"/>
    <x v="5492"/>
    <x v="0"/>
  </r>
  <r>
    <n v="55803"/>
    <s v="N"/>
    <s v="NAICS-22 Non-Cogen"/>
    <s v="WT"/>
    <s v="WND"/>
    <n v="69232"/>
    <n v="7777"/>
    <n v="2019"/>
    <n v="8902147.3575929031"/>
    <x v="9"/>
    <s v="wind"/>
    <b v="1"/>
    <x v="5493"/>
    <x v="1"/>
  </r>
  <r>
    <n v="55804"/>
    <s v="N"/>
    <s v="NAICS-22 Non-Cogen"/>
    <s v="WT"/>
    <s v="WND"/>
    <n v="1104552"/>
    <n v="124079"/>
    <n v="2019"/>
    <n v="8902005.9800610915"/>
    <x v="9"/>
    <s v="wind"/>
    <b v="1"/>
    <x v="5494"/>
    <x v="0"/>
  </r>
  <r>
    <n v="55805"/>
    <s v="N"/>
    <s v="NAICS-22 Non-Cogen"/>
    <s v="WT"/>
    <s v="WND"/>
    <n v="176224"/>
    <n v="19796"/>
    <n v="2019"/>
    <n v="8902000.4041220453"/>
    <x v="9"/>
    <s v="wind"/>
    <b v="1"/>
    <x v="5495"/>
    <x v="0"/>
  </r>
  <r>
    <n v="55807"/>
    <s v="N"/>
    <s v="NAICS-22 Non-Cogen"/>
    <s v="GT"/>
    <s v="NG"/>
    <n v="339254"/>
    <n v="30535"/>
    <n v="2019"/>
    <n v="11110332.405436385"/>
    <x v="3"/>
    <s v="natural gas"/>
    <b v="1"/>
    <x v="5496"/>
    <x v="0"/>
  </r>
  <r>
    <n v="55809"/>
    <s v="N"/>
    <s v="NAICS-22 Non-Cogen"/>
    <s v="WT"/>
    <s v="WND"/>
    <n v="26358"/>
    <n v="2961"/>
    <n v="2019"/>
    <n v="8901722.3910840917"/>
    <x v="9"/>
    <s v="wind"/>
    <b v="1"/>
    <x v="5497"/>
    <x v="1"/>
  </r>
  <r>
    <n v="55810"/>
    <s v="N"/>
    <s v="NAICS-22 Non-Cogen"/>
    <s v="GT"/>
    <s v="NG"/>
    <n v="315962"/>
    <n v="26677"/>
    <n v="2019"/>
    <n v="11843985.455635941"/>
    <x v="3"/>
    <s v="natural gas"/>
    <b v="1"/>
    <x v="5498"/>
    <x v="0"/>
  </r>
  <r>
    <n v="55811"/>
    <s v="N"/>
    <s v="NAICS-22 Non-Cogen"/>
    <s v="GT"/>
    <s v="NG"/>
    <n v="67883"/>
    <n v="6056"/>
    <n v="2019"/>
    <n v="11209214.002642009"/>
    <x v="3"/>
    <s v="natural gas"/>
    <b v="1"/>
    <x v="5499"/>
    <x v="0"/>
  </r>
  <r>
    <n v="55813"/>
    <s v="N"/>
    <s v="NAICS-22 Non-Cogen"/>
    <s v="GT"/>
    <s v="NG"/>
    <n v="326885"/>
    <n v="28997"/>
    <n v="2019"/>
    <n v="11273062.730627306"/>
    <x v="3"/>
    <s v="natural gas"/>
    <b v="1"/>
    <x v="5500"/>
    <x v="0"/>
  </r>
  <r>
    <n v="55816"/>
    <s v="N"/>
    <s v="NAICS-22 Non-Cogen"/>
    <s v="WT"/>
    <s v="WND"/>
    <n v="590906"/>
    <n v="66379"/>
    <n v="2019"/>
    <n v="8902002.1392307803"/>
    <x v="9"/>
    <s v="wind"/>
    <b v="1"/>
    <x v="5501"/>
    <x v="0"/>
  </r>
  <r>
    <n v="55818"/>
    <s v="N"/>
    <s v="NAICS-22 Non-Cogen"/>
    <s v="CA"/>
    <s v="NG"/>
    <n v="32068"/>
    <n v="466032"/>
    <n v="2019"/>
    <n v="68810.725443746342"/>
    <x v="1"/>
    <s v="natural gas"/>
    <b v="1"/>
    <x v="5502"/>
    <x v="0"/>
  </r>
  <r>
    <n v="55818"/>
    <s v="N"/>
    <s v="NAICS-22 Non-Cogen"/>
    <s v="CT"/>
    <s v="NG"/>
    <n v="9378361"/>
    <n v="877502"/>
    <n v="2019"/>
    <n v="10687566.524064902"/>
    <x v="1"/>
    <s v="natural gas"/>
    <b v="1"/>
    <x v="5503"/>
    <x v="0"/>
  </r>
  <r>
    <n v="55821"/>
    <s v="N"/>
    <s v="NAICS-22 Non-Cogen"/>
    <s v="CA"/>
    <s v="DFO"/>
    <n v="0"/>
    <n v="0"/>
    <n v="2019"/>
    <s v=""/>
    <x v="4"/>
    <s v="heavy or residual fuel oil"/>
    <b v="1"/>
    <x v="10"/>
    <x v="1"/>
  </r>
  <r>
    <n v="55821"/>
    <s v="N"/>
    <s v="NAICS-22 Non-Cogen"/>
    <s v="CA"/>
    <s v="NG"/>
    <n v="539526"/>
    <n v="586601"/>
    <n v="2019"/>
    <n v="919749.5401473915"/>
    <x v="1"/>
    <s v="natural gas"/>
    <b v="1"/>
    <x v="5504"/>
    <x v="0"/>
  </r>
  <r>
    <n v="55821"/>
    <s v="N"/>
    <s v="NAICS-22 Non-Cogen"/>
    <s v="CT"/>
    <s v="DFO"/>
    <n v="0"/>
    <n v="0"/>
    <n v="2019"/>
    <s v=""/>
    <x v="4"/>
    <s v="heavy or residual fuel oil"/>
    <b v="1"/>
    <x v="10"/>
    <x v="1"/>
  </r>
  <r>
    <n v="55821"/>
    <s v="N"/>
    <s v="NAICS-22 Non-Cogen"/>
    <s v="CT"/>
    <s v="NG"/>
    <n v="11381166"/>
    <n v="1005483"/>
    <n v="2019"/>
    <n v="11319103.356297422"/>
    <x v="1"/>
    <s v="natural gas"/>
    <b v="1"/>
    <x v="5505"/>
    <x v="0"/>
  </r>
  <r>
    <n v="55824"/>
    <s v="N"/>
    <s v="Commercial NAICS Non-Cogen"/>
    <s v="IC"/>
    <s v="DFO"/>
    <n v="406"/>
    <n v="47"/>
    <n v="2019"/>
    <n v="8638297.8723404258"/>
    <x v="4"/>
    <s v="heavy or residual fuel oil"/>
    <b v="0"/>
    <x v="5506"/>
    <x v="0"/>
  </r>
  <r>
    <n v="55835"/>
    <s v="N"/>
    <s v="Electric Utility"/>
    <s v="CA"/>
    <s v="NG"/>
    <n v="1617217"/>
    <n v="1010109"/>
    <n v="2019"/>
    <n v="1601032.1658355682"/>
    <x v="1"/>
    <s v="natural gas"/>
    <b v="1"/>
    <x v="5507"/>
    <x v="0"/>
  </r>
  <r>
    <n v="55835"/>
    <s v="N"/>
    <s v="Electric Utility"/>
    <s v="CT"/>
    <s v="NG"/>
    <n v="18452678"/>
    <n v="1521573"/>
    <n v="2019"/>
    <n v="12127369.50511083"/>
    <x v="1"/>
    <s v="natural gas"/>
    <b v="1"/>
    <x v="5508"/>
    <x v="0"/>
  </r>
  <r>
    <n v="55836"/>
    <s v="N"/>
    <s v="Electric Utility"/>
    <s v="GT"/>
    <s v="DFO"/>
    <n v="6396"/>
    <n v="553.80999999999995"/>
    <n v="2019"/>
    <n v="11549087.232083207"/>
    <x v="4"/>
    <s v="heavy or residual fuel oil"/>
    <b v="1"/>
    <x v="5509"/>
    <x v="0"/>
  </r>
  <r>
    <n v="55836"/>
    <s v="N"/>
    <s v="Electric Utility"/>
    <s v="GT"/>
    <s v="NG"/>
    <n v="85079"/>
    <n v="7365.19"/>
    <n v="2019"/>
    <n v="11551501.047495041"/>
    <x v="3"/>
    <s v="natural gas"/>
    <b v="1"/>
    <x v="5510"/>
    <x v="0"/>
  </r>
  <r>
    <n v="55841"/>
    <s v="N"/>
    <s v="Electric Utility"/>
    <s v="CA"/>
    <s v="NG"/>
    <n v="655531"/>
    <n v="679384"/>
    <n v="2019"/>
    <n v="964890.25352378038"/>
    <x v="1"/>
    <s v="natural gas"/>
    <b v="1"/>
    <x v="5511"/>
    <x v="0"/>
  </r>
  <r>
    <n v="55841"/>
    <s v="N"/>
    <s v="Electric Utility"/>
    <s v="CT"/>
    <s v="NG"/>
    <n v="13163457"/>
    <n v="1115634"/>
    <n v="2019"/>
    <n v="11799081.956985893"/>
    <x v="1"/>
    <s v="natural gas"/>
    <b v="1"/>
    <x v="5512"/>
    <x v="0"/>
  </r>
  <r>
    <n v="55847"/>
    <s v="N"/>
    <s v="NAICS-22 Non-Cogen"/>
    <s v="GT"/>
    <s v="NG"/>
    <n v="146038"/>
    <n v="12321"/>
    <n v="2019"/>
    <n v="11852771.69060953"/>
    <x v="3"/>
    <s v="natural gas"/>
    <b v="1"/>
    <x v="5513"/>
    <x v="0"/>
  </r>
  <r>
    <n v="55851"/>
    <s v="Y"/>
    <s v="Industrial NAICS Cogen"/>
    <s v="GT"/>
    <s v="NG"/>
    <n v="1257965"/>
    <n v="276082.76"/>
    <n v="2019"/>
    <n v="4556477.9198817052"/>
    <x v="3"/>
    <s v="natural gas"/>
    <b v="0"/>
    <x v="5514"/>
    <x v="0"/>
  </r>
  <r>
    <n v="55851"/>
    <s v="Y"/>
    <s v="Industrial NAICS Cogen"/>
    <s v="GT"/>
    <s v="OG"/>
    <n v="288640"/>
    <n v="63166.243999999999"/>
    <n v="2019"/>
    <n v="4569529.2567973491"/>
    <x v="7"/>
    <s v="other"/>
    <b v="0"/>
    <x v="5515"/>
    <x v="0"/>
  </r>
  <r>
    <n v="55853"/>
    <s v="N"/>
    <s v="NAICS-22 Non-Cogen"/>
    <s v="CS"/>
    <s v="NG"/>
    <n v="250859"/>
    <n v="33125"/>
    <n v="2019"/>
    <n v="7573101.886792453"/>
    <x v="1"/>
    <s v="natural gas"/>
    <b v="1"/>
    <x v="5516"/>
    <x v="0"/>
  </r>
  <r>
    <n v="55855"/>
    <s v="N"/>
    <s v="NAICS-22 Non-Cogen"/>
    <s v="GT"/>
    <s v="NG"/>
    <n v="83841"/>
    <n v="7008"/>
    <n v="2019"/>
    <n v="11963613.01369863"/>
    <x v="3"/>
    <s v="natural gas"/>
    <b v="1"/>
    <x v="5517"/>
    <x v="0"/>
  </r>
  <r>
    <n v="55856"/>
    <s v="N"/>
    <s v="NAICS-22 Non-Cogen"/>
    <s v="ST"/>
    <s v="BIT"/>
    <n v="115370811"/>
    <n v="12027671"/>
    <n v="2019"/>
    <n v="9592115.6306985784"/>
    <x v="2"/>
    <s v="hard coal"/>
    <b v="1"/>
    <x v="5518"/>
    <x v="0"/>
  </r>
  <r>
    <n v="55856"/>
    <s v="N"/>
    <s v="NAICS-22 Non-Cogen"/>
    <s v="ST"/>
    <s v="NG"/>
    <n v="244545"/>
    <n v="25419.271000000001"/>
    <n v="2019"/>
    <n v="9620456.8573190011"/>
    <x v="3"/>
    <s v="natural gas"/>
    <b v="1"/>
    <x v="5519"/>
    <x v="0"/>
  </r>
  <r>
    <n v="55857"/>
    <s v="Y"/>
    <s v="Industrial NAICS Cogen"/>
    <s v="GT"/>
    <s v="NG"/>
    <n v="392951"/>
    <n v="97862"/>
    <n v="2019"/>
    <n v="4015358.3617747445"/>
    <x v="3"/>
    <s v="natural gas"/>
    <b v="0"/>
    <x v="5520"/>
    <x v="0"/>
  </r>
  <r>
    <n v="55860"/>
    <s v="N"/>
    <s v="NAICS-22 Non-Cogen"/>
    <s v="HY"/>
    <s v="WAT"/>
    <n v="76689"/>
    <n v="8615"/>
    <n v="2019"/>
    <n v="8901799.1874637268"/>
    <x v="0"/>
    <s v="hydro"/>
    <b v="1"/>
    <x v="5521"/>
    <x v="0"/>
  </r>
  <r>
    <n v="55861"/>
    <s v="Y"/>
    <s v="Industrial NAICS Cogen"/>
    <s v="ST"/>
    <s v="NG"/>
    <n v="203049"/>
    <n v="17853"/>
    <n v="2019"/>
    <n v="11373382.624768946"/>
    <x v="3"/>
    <s v="natural gas"/>
    <b v="0"/>
    <x v="5522"/>
    <x v="0"/>
  </r>
  <r>
    <n v="55864"/>
    <s v="N"/>
    <s v="Industrial NAICS Non-Cogen"/>
    <s v="HY"/>
    <s v="WAT"/>
    <n v="7342"/>
    <n v="825"/>
    <n v="2019"/>
    <n v="8899393.9393939395"/>
    <x v="0"/>
    <s v="hydro"/>
    <b v="0"/>
    <x v="5523"/>
    <x v="0"/>
  </r>
  <r>
    <n v="55866"/>
    <s v="N"/>
    <s v="NAICS-22 Non-Cogen"/>
    <s v="IC"/>
    <s v="NG"/>
    <n v="1447458"/>
    <n v="156356"/>
    <n v="2019"/>
    <n v="9257450.9452787228"/>
    <x v="3"/>
    <s v="natural gas"/>
    <b v="1"/>
    <x v="5524"/>
    <x v="0"/>
  </r>
  <r>
    <n v="55871"/>
    <s v="N"/>
    <s v="NAICS-22 Non-Cogen"/>
    <s v="WT"/>
    <s v="WND"/>
    <n v="409636"/>
    <n v="46016"/>
    <n v="2019"/>
    <n v="8902034.0751043111"/>
    <x v="9"/>
    <s v="wind"/>
    <b v="1"/>
    <x v="5525"/>
    <x v="0"/>
  </r>
  <r>
    <n v="55874"/>
    <s v="N"/>
    <s v="NAICS-22 Non-Cogen"/>
    <s v="GT"/>
    <s v="NG"/>
    <n v="36552"/>
    <n v="2307"/>
    <n v="2019"/>
    <n v="15843953.185955787"/>
    <x v="3"/>
    <s v="natural gas"/>
    <b v="1"/>
    <x v="5526"/>
    <x v="0"/>
  </r>
  <r>
    <n v="55880"/>
    <s v="N"/>
    <s v="Commercial NAICS Non-Cogen"/>
    <s v="IC"/>
    <s v="LFG"/>
    <n v="12266"/>
    <n v="548"/>
    <n v="2019"/>
    <n v="22383211.678832114"/>
    <x v="8"/>
    <s v="biomass"/>
    <b v="0"/>
    <x v="370"/>
    <x v="1"/>
  </r>
  <r>
    <n v="55882"/>
    <s v="Y"/>
    <s v="Industrial NAICS Cogen"/>
    <s v="ST"/>
    <s v="WDS"/>
    <n v="538252"/>
    <n v="117831"/>
    <n v="2019"/>
    <n v="4567999.9321061522"/>
    <x v="8"/>
    <s v="biomass"/>
    <b v="0"/>
    <x v="5527"/>
    <x v="0"/>
  </r>
  <r>
    <n v="55885"/>
    <s v="N"/>
    <s v="NAICS-22 Non-Cogen"/>
    <s v="IC"/>
    <s v="LFG"/>
    <n v="214289"/>
    <n v="12586"/>
    <n v="2019"/>
    <n v="17025981.249006834"/>
    <x v="8"/>
    <s v="biomass"/>
    <b v="1"/>
    <x v="5528"/>
    <x v="0"/>
  </r>
  <r>
    <n v="55925"/>
    <s v="N"/>
    <s v="NAICS-22 Non-Cogen"/>
    <s v="IC"/>
    <s v="LFG"/>
    <n v="389767"/>
    <n v="32030"/>
    <n v="2019"/>
    <n v="12168810.49016547"/>
    <x v="8"/>
    <s v="biomass"/>
    <b v="1"/>
    <x v="5529"/>
    <x v="0"/>
  </r>
  <r>
    <n v="55927"/>
    <s v="N"/>
    <s v="Electric Utility"/>
    <s v="CA"/>
    <s v="DFO"/>
    <n v="0"/>
    <n v="99.783000000000001"/>
    <n v="2019"/>
    <n v="0"/>
    <x v="4"/>
    <s v="heavy or residual fuel oil"/>
    <b v="1"/>
    <x v="283"/>
    <x v="0"/>
  </r>
  <r>
    <n v="55927"/>
    <s v="N"/>
    <s v="Electric Utility"/>
    <s v="CA"/>
    <s v="NG"/>
    <n v="0"/>
    <n v="1973717.2"/>
    <n v="2019"/>
    <n v="0"/>
    <x v="1"/>
    <s v="natural gas"/>
    <b v="1"/>
    <x v="91"/>
    <x v="0"/>
  </r>
  <r>
    <n v="55927"/>
    <s v="N"/>
    <s v="Electric Utility"/>
    <s v="CT"/>
    <s v="DFO"/>
    <n v="1976"/>
    <n v="167.857"/>
    <n v="2019"/>
    <n v="11771924.912276521"/>
    <x v="4"/>
    <s v="heavy or residual fuel oil"/>
    <b v="1"/>
    <x v="5530"/>
    <x v="0"/>
  </r>
  <r>
    <n v="55927"/>
    <s v="N"/>
    <s v="Electric Utility"/>
    <s v="CT"/>
    <s v="NG"/>
    <n v="38351481"/>
    <n v="3210201.1"/>
    <n v="2019"/>
    <n v="11946753.429247782"/>
    <x v="1"/>
    <s v="natural gas"/>
    <b v="1"/>
    <x v="5531"/>
    <x v="0"/>
  </r>
  <r>
    <n v="55928"/>
    <s v="N"/>
    <s v="Electric Utility"/>
    <s v="IC"/>
    <s v="DFO"/>
    <n v="1252"/>
    <n v="125"/>
    <n v="2019"/>
    <n v="10016000"/>
    <x v="4"/>
    <s v="heavy or residual fuel oil"/>
    <b v="1"/>
    <x v="5532"/>
    <x v="0"/>
  </r>
  <r>
    <n v="55928"/>
    <s v="N"/>
    <s v="Electric Utility"/>
    <s v="IC"/>
    <s v="OBL"/>
    <n v="0"/>
    <n v="0"/>
    <n v="2019"/>
    <s v=""/>
    <x v="8"/>
    <s v="biomass"/>
    <b v="1"/>
    <x v="67"/>
    <x v="1"/>
  </r>
  <r>
    <n v="55931"/>
    <s v="N"/>
    <s v="NAICS-22 Non-Cogen"/>
    <s v="HY"/>
    <s v="WAT"/>
    <n v="76462"/>
    <n v="8589"/>
    <n v="2019"/>
    <n v="8902316.9169868436"/>
    <x v="0"/>
    <s v="hydro"/>
    <b v="1"/>
    <x v="3462"/>
    <x v="1"/>
  </r>
  <r>
    <n v="55933"/>
    <s v="N"/>
    <s v="NAICS-22 Non-Cogen"/>
    <s v="CA"/>
    <s v="NG"/>
    <n v="350479"/>
    <n v="336964"/>
    <n v="2019"/>
    <n v="1040108.1421160719"/>
    <x v="1"/>
    <s v="natural gas"/>
    <b v="1"/>
    <x v="5533"/>
    <x v="0"/>
  </r>
  <r>
    <n v="55933"/>
    <s v="N"/>
    <s v="NAICS-22 Non-Cogen"/>
    <s v="CT"/>
    <s v="NG"/>
    <n v="6769453"/>
    <n v="527438"/>
    <n v="2019"/>
    <n v="12834594.777016444"/>
    <x v="1"/>
    <s v="natural gas"/>
    <b v="1"/>
    <x v="5534"/>
    <x v="1"/>
  </r>
  <r>
    <n v="55934"/>
    <s v="N"/>
    <s v="NAICS-22 Non-Cogen"/>
    <s v="GT"/>
    <s v="NG"/>
    <n v="7495"/>
    <n v="495"/>
    <n v="2019"/>
    <n v="15141414.141414141"/>
    <x v="3"/>
    <s v="natural gas"/>
    <b v="1"/>
    <x v="5535"/>
    <x v="0"/>
  </r>
  <r>
    <n v="55935"/>
    <s v="N"/>
    <s v="NAICS-22 Non-Cogen"/>
    <s v="GT"/>
    <s v="NG"/>
    <n v="6274"/>
    <n v="414"/>
    <n v="2019"/>
    <n v="15154589.371980676"/>
    <x v="3"/>
    <s v="natural gas"/>
    <b v="1"/>
    <x v="5536"/>
    <x v="0"/>
  </r>
  <r>
    <n v="55936"/>
    <s v="N"/>
    <s v="NAICS-22 Non-Cogen"/>
    <s v="GT"/>
    <s v="NG"/>
    <n v="899915"/>
    <n v="85390"/>
    <n v="2019"/>
    <n v="10538880.430963812"/>
    <x v="3"/>
    <s v="natural gas"/>
    <b v="1"/>
    <x v="5537"/>
    <x v="0"/>
  </r>
  <r>
    <n v="55938"/>
    <s v="N"/>
    <s v="NAICS-22 Non-Cogen"/>
    <s v="GT"/>
    <s v="NG"/>
    <n v="755236"/>
    <n v="71728"/>
    <n v="2019"/>
    <n v="10529165.737229533"/>
    <x v="3"/>
    <s v="natural gas"/>
    <b v="1"/>
    <x v="5538"/>
    <x v="0"/>
  </r>
  <r>
    <n v="55939"/>
    <s v="N"/>
    <s v="Electric Utility"/>
    <s v="CA"/>
    <s v="DFO"/>
    <n v="0"/>
    <n v="0"/>
    <n v="2019"/>
    <s v=""/>
    <x v="4"/>
    <s v="heavy or residual fuel oil"/>
    <b v="1"/>
    <x v="10"/>
    <x v="1"/>
  </r>
  <r>
    <n v="55939"/>
    <s v="N"/>
    <s v="Electric Utility"/>
    <s v="CA"/>
    <s v="NG"/>
    <n v="0"/>
    <n v="0"/>
    <n v="2019"/>
    <s v=""/>
    <x v="1"/>
    <s v="natural gas"/>
    <b v="1"/>
    <x v="435"/>
    <x v="1"/>
  </r>
  <r>
    <n v="55939"/>
    <s v="N"/>
    <s v="Electric Utility"/>
    <s v="CT"/>
    <s v="DFO"/>
    <n v="0"/>
    <n v="0"/>
    <n v="2019"/>
    <s v=""/>
    <x v="4"/>
    <s v="heavy or residual fuel oil"/>
    <b v="1"/>
    <x v="10"/>
    <x v="1"/>
  </r>
  <r>
    <n v="55939"/>
    <s v="N"/>
    <s v="Electric Utility"/>
    <s v="CT"/>
    <s v="NG"/>
    <n v="60231966"/>
    <n v="8769572"/>
    <n v="2019"/>
    <n v="6868290.265477038"/>
    <x v="1"/>
    <s v="natural gas"/>
    <b v="1"/>
    <x v="5539"/>
    <x v="0"/>
  </r>
  <r>
    <n v="55944"/>
    <s v="N"/>
    <s v="NAICS-22 Non-Cogen"/>
    <s v="WT"/>
    <s v="WND"/>
    <n v="22076"/>
    <n v="2480"/>
    <n v="2019"/>
    <n v="8901612.9032258075"/>
    <x v="9"/>
    <s v="wind"/>
    <b v="1"/>
    <x v="5540"/>
    <x v="1"/>
  </r>
  <r>
    <n v="55950"/>
    <s v="Y"/>
    <s v="Industrial NAICS Cogen"/>
    <s v="GT"/>
    <s v="NG"/>
    <n v="0"/>
    <n v="0"/>
    <n v="2019"/>
    <s v=""/>
    <x v="3"/>
    <s v="natural gas"/>
    <b v="0"/>
    <x v="30"/>
    <x v="1"/>
  </r>
  <r>
    <n v="55951"/>
    <s v="N"/>
    <s v="Electric Utility"/>
    <s v="GT"/>
    <s v="NG"/>
    <n v="4497"/>
    <n v="4041"/>
    <n v="2019"/>
    <n v="1112843.3556050484"/>
    <x v="3"/>
    <s v="natural gas"/>
    <b v="1"/>
    <x v="5541"/>
    <x v="0"/>
  </r>
  <r>
    <n v="55953"/>
    <s v="N"/>
    <s v="Electric Utility"/>
    <s v="IC"/>
    <s v="DFO"/>
    <n v="726"/>
    <n v="28"/>
    <n v="2019"/>
    <n v="25928571.428571425"/>
    <x v="4"/>
    <s v="heavy or residual fuel oil"/>
    <b v="1"/>
    <x v="5542"/>
    <x v="1"/>
  </r>
  <r>
    <n v="55954"/>
    <s v="N"/>
    <s v="Electric Utility"/>
    <s v="IC"/>
    <s v="DFO"/>
    <n v="990"/>
    <n v="62"/>
    <n v="2019"/>
    <n v="15967741.935483871"/>
    <x v="4"/>
    <s v="heavy or residual fuel oil"/>
    <b v="1"/>
    <x v="5543"/>
    <x v="0"/>
  </r>
  <r>
    <n v="55963"/>
    <s v="N"/>
    <s v="NAICS-22 Non-Cogen"/>
    <s v="GT"/>
    <s v="NG"/>
    <n v="222067"/>
    <n v="20041"/>
    <n v="2019"/>
    <n v="11080634.698867321"/>
    <x v="3"/>
    <s v="natural gas"/>
    <b v="1"/>
    <x v="5544"/>
    <x v="0"/>
  </r>
  <r>
    <n v="55965"/>
    <s v="N"/>
    <s v="NAICS-22 Non-Cogen"/>
    <s v="CA"/>
    <s v="NG"/>
    <n v="3875043"/>
    <n v="3223242"/>
    <n v="2019"/>
    <n v="1202219.0701163611"/>
    <x v="1"/>
    <s v="natural gas"/>
    <b v="1"/>
    <x v="5545"/>
    <x v="0"/>
  </r>
  <r>
    <n v="55965"/>
    <s v="N"/>
    <s v="NAICS-22 Non-Cogen"/>
    <s v="CT"/>
    <s v="NG"/>
    <n v="58074863"/>
    <n v="5623521"/>
    <n v="2019"/>
    <n v="10327135.437033134"/>
    <x v="1"/>
    <s v="natural gas"/>
    <b v="1"/>
    <x v="5546"/>
    <x v="0"/>
  </r>
  <r>
    <n v="55966"/>
    <s v="N"/>
    <s v="Electric Utility"/>
    <s v="CA"/>
    <s v="NG"/>
    <n v="33243"/>
    <n v="75328"/>
    <n v="2019"/>
    <n v="441310.00424808834"/>
    <x v="1"/>
    <s v="natural gas"/>
    <b v="1"/>
    <x v="5547"/>
    <x v="0"/>
  </r>
  <r>
    <n v="55966"/>
    <s v="N"/>
    <s v="Electric Utility"/>
    <s v="CT"/>
    <s v="NG"/>
    <n v="2355238"/>
    <n v="164217"/>
    <n v="2019"/>
    <n v="14342230.097980112"/>
    <x v="1"/>
    <s v="natural gas"/>
    <b v="1"/>
    <x v="5548"/>
    <x v="1"/>
  </r>
  <r>
    <n v="55968"/>
    <s v="N"/>
    <s v="NAICS-22 Non-Cogen"/>
    <s v="WT"/>
    <s v="WND"/>
    <n v="5163952"/>
    <n v="580089"/>
    <n v="2019"/>
    <n v="8901999.5207631923"/>
    <x v="9"/>
    <s v="wind"/>
    <b v="1"/>
    <x v="5549"/>
    <x v="0"/>
  </r>
  <r>
    <n v="55969"/>
    <s v="N"/>
    <s v="NAICS-22 Non-Cogen"/>
    <s v="GT"/>
    <s v="DFO"/>
    <n v="0"/>
    <n v="0"/>
    <n v="2019"/>
    <s v=""/>
    <x v="4"/>
    <s v="heavy or residual fuel oil"/>
    <b v="1"/>
    <x v="10"/>
    <x v="1"/>
  </r>
  <r>
    <n v="55969"/>
    <s v="N"/>
    <s v="NAICS-22 Non-Cogen"/>
    <s v="GT"/>
    <s v="KER"/>
    <n v="335409"/>
    <n v="30547"/>
    <n v="2019"/>
    <n v="10980096.245130455"/>
    <x v="7"/>
    <s v="other"/>
    <b v="1"/>
    <x v="5550"/>
    <x v="0"/>
  </r>
  <r>
    <n v="55970"/>
    <s v="N"/>
    <s v="Electric Utility"/>
    <s v="CA"/>
    <s v="NG"/>
    <n v="0"/>
    <n v="954267.71"/>
    <n v="2019"/>
    <n v="0"/>
    <x v="1"/>
    <s v="natural gas"/>
    <b v="1"/>
    <x v="91"/>
    <x v="0"/>
  </r>
  <r>
    <n v="55970"/>
    <s v="N"/>
    <s v="Electric Utility"/>
    <s v="CA"/>
    <s v="OBG"/>
    <n v="0"/>
    <n v="12320.291999999999"/>
    <n v="2019"/>
    <n v="0"/>
    <x v="8"/>
    <s v="biomass"/>
    <b v="1"/>
    <x v="2904"/>
    <x v="0"/>
  </r>
  <r>
    <n v="55970"/>
    <s v="N"/>
    <s v="Electric Utility"/>
    <s v="CT"/>
    <s v="NG"/>
    <n v="18387601"/>
    <n v="1762452.7"/>
    <n v="2019"/>
    <n v="10432961.40656711"/>
    <x v="1"/>
    <s v="natural gas"/>
    <b v="1"/>
    <x v="5551"/>
    <x v="0"/>
  </r>
  <r>
    <n v="55970"/>
    <s v="N"/>
    <s v="Electric Utility"/>
    <s v="CT"/>
    <s v="OBG"/>
    <n v="236681"/>
    <n v="22132.302"/>
    <n v="2019"/>
    <n v="10693916.972577006"/>
    <x v="8"/>
    <s v="biomass"/>
    <b v="1"/>
    <x v="5552"/>
    <x v="0"/>
  </r>
  <r>
    <n v="55972"/>
    <s v="N"/>
    <s v="Electric Utility"/>
    <s v="GT"/>
    <s v="NG"/>
    <n v="2218816"/>
    <n v="195085"/>
    <n v="2019"/>
    <n v="11373585.872824667"/>
    <x v="3"/>
    <s v="natural gas"/>
    <b v="1"/>
    <x v="5553"/>
    <x v="0"/>
  </r>
  <r>
    <n v="55976"/>
    <s v="N"/>
    <s v="NAICS-22 Non-Cogen"/>
    <s v="CA"/>
    <s v="NG"/>
    <n v="1574996"/>
    <n v="2093761"/>
    <n v="2019"/>
    <n v="752232.94349259534"/>
    <x v="1"/>
    <s v="natural gas"/>
    <b v="1"/>
    <x v="5554"/>
    <x v="0"/>
  </r>
  <r>
    <n v="55976"/>
    <s v="N"/>
    <s v="NAICS-22 Non-Cogen"/>
    <s v="CT"/>
    <s v="NG"/>
    <n v="39787309"/>
    <n v="3770192"/>
    <n v="2019"/>
    <n v="10553125.411119647"/>
    <x v="1"/>
    <s v="natural gas"/>
    <b v="1"/>
    <x v="5555"/>
    <x v="0"/>
  </r>
  <r>
    <n v="55977"/>
    <s v="N"/>
    <s v="Electric Utility"/>
    <s v="CA"/>
    <s v="NG"/>
    <n v="634723"/>
    <n v="133015"/>
    <n v="2019"/>
    <n v="4771815.2088110363"/>
    <x v="1"/>
    <s v="natural gas"/>
    <b v="1"/>
    <x v="5556"/>
    <x v="0"/>
  </r>
  <r>
    <n v="55977"/>
    <s v="N"/>
    <s v="Electric Utility"/>
    <s v="CT"/>
    <s v="NG"/>
    <n v="2475825"/>
    <n v="265733"/>
    <n v="2019"/>
    <n v="9316964.7729111556"/>
    <x v="1"/>
    <s v="natural gas"/>
    <b v="1"/>
    <x v="5557"/>
    <x v="0"/>
  </r>
  <r>
    <n v="55980"/>
    <s v="N"/>
    <s v="NAICS-22 Non-Cogen"/>
    <s v="WT"/>
    <s v="WND"/>
    <n v="33008"/>
    <n v="3708"/>
    <n v="2019"/>
    <n v="8901833.8727076594"/>
    <x v="9"/>
    <s v="wind"/>
    <b v="1"/>
    <x v="5558"/>
    <x v="0"/>
  </r>
  <r>
    <n v="55981"/>
    <s v="N"/>
    <s v="NAICS-22 Non-Cogen"/>
    <s v="WT"/>
    <s v="WND"/>
    <n v="12757"/>
    <n v="1433"/>
    <n v="2019"/>
    <n v="8902302.8611304946"/>
    <x v="9"/>
    <s v="wind"/>
    <b v="1"/>
    <x v="5559"/>
    <x v="1"/>
  </r>
  <r>
    <n v="55983"/>
    <s v="N"/>
    <s v="NAICS-22 Non-Cogen"/>
    <s v="ST"/>
    <s v="GEO"/>
    <n v="2863461"/>
    <n v="321665"/>
    <n v="2019"/>
    <n v="8901997.4196757507"/>
    <x v="12"/>
    <s v="geothermal"/>
    <b v="1"/>
    <x v="4674"/>
    <x v="0"/>
  </r>
  <r>
    <n v="55984"/>
    <s v="N"/>
    <s v="NAICS-22 Non-Cogen"/>
    <s v="ST"/>
    <s v="GEO"/>
    <n v="630483"/>
    <n v="70825"/>
    <n v="2019"/>
    <n v="8901983.7627956234"/>
    <x v="12"/>
    <s v="geothermal"/>
    <b v="1"/>
    <x v="5560"/>
    <x v="0"/>
  </r>
  <r>
    <n v="55985"/>
    <s v="N"/>
    <s v="Electric Utility"/>
    <s v="CA"/>
    <s v="NG"/>
    <n v="163358"/>
    <n v="443227"/>
    <n v="2019"/>
    <n v="368565.09192806395"/>
    <x v="1"/>
    <s v="natural gas"/>
    <b v="1"/>
    <x v="5561"/>
    <x v="0"/>
  </r>
  <r>
    <n v="55985"/>
    <s v="N"/>
    <s v="Electric Utility"/>
    <s v="CT"/>
    <s v="NG"/>
    <n v="8357555"/>
    <n v="739585"/>
    <n v="2019"/>
    <n v="11300330.590804301"/>
    <x v="1"/>
    <s v="natural gas"/>
    <b v="1"/>
    <x v="5562"/>
    <x v="0"/>
  </r>
  <r>
    <n v="55986"/>
    <s v="N"/>
    <s v="NAICS-22 Non-Cogen"/>
    <s v="WT"/>
    <s v="WND"/>
    <n v="1162974"/>
    <n v="130642"/>
    <n v="2019"/>
    <n v="8901991.7025152724"/>
    <x v="9"/>
    <s v="wind"/>
    <b v="1"/>
    <x v="5563"/>
    <x v="0"/>
  </r>
  <r>
    <n v="55987"/>
    <s v="N"/>
    <s v="Electric Utility"/>
    <s v="IC"/>
    <s v="DFO"/>
    <n v="102"/>
    <n v="10"/>
    <n v="2019"/>
    <n v="10200000"/>
    <x v="4"/>
    <s v="heavy or residual fuel oil"/>
    <b v="1"/>
    <x v="2848"/>
    <x v="0"/>
  </r>
  <r>
    <n v="55989"/>
    <s v="N"/>
    <s v="NAICS-22 Non-Cogen"/>
    <s v="WT"/>
    <s v="WND"/>
    <n v="1993666"/>
    <n v="223957"/>
    <n v="2019"/>
    <n v="8902003.5096022896"/>
    <x v="9"/>
    <s v="wind"/>
    <b v="1"/>
    <x v="5564"/>
    <x v="0"/>
  </r>
  <r>
    <n v="55990"/>
    <s v="Y"/>
    <s v="NAICS-22 Cogen"/>
    <s v="CA"/>
    <s v="NG"/>
    <n v="17415"/>
    <n v="4281"/>
    <n v="2019"/>
    <n v="4067974.7722494747"/>
    <x v="1"/>
    <s v="natural gas"/>
    <b v="0"/>
    <x v="5565"/>
    <x v="0"/>
  </r>
  <r>
    <n v="55990"/>
    <s v="Y"/>
    <s v="NAICS-22 Cogen"/>
    <s v="CT"/>
    <s v="NG"/>
    <n v="765648"/>
    <n v="188374"/>
    <n v="2019"/>
    <n v="4064509.9642201154"/>
    <x v="1"/>
    <s v="natural gas"/>
    <b v="0"/>
    <x v="5566"/>
    <x v="0"/>
  </r>
  <r>
    <n v="55991"/>
    <s v="N"/>
    <s v="NAICS-22 Non-Cogen"/>
    <s v="BT"/>
    <s v="GEO"/>
    <n v="935798"/>
    <n v="105122"/>
    <n v="2019"/>
    <n v="8902018.606951924"/>
    <x v="12"/>
    <s v="geothermal"/>
    <b v="1"/>
    <x v="3693"/>
    <x v="0"/>
  </r>
  <r>
    <n v="55992"/>
    <s v="N"/>
    <s v="NAICS-22 Non-Cogen"/>
    <s v="WT"/>
    <s v="WND"/>
    <n v="4706239"/>
    <n v="528672"/>
    <n v="2019"/>
    <n v="8902001.6191513836"/>
    <x v="9"/>
    <s v="wind"/>
    <b v="1"/>
    <x v="5567"/>
    <x v="0"/>
  </r>
  <r>
    <n v="55995"/>
    <s v="N"/>
    <s v="Electric Utility"/>
    <s v="WT"/>
    <s v="WND"/>
    <n v="155947"/>
    <n v="17518"/>
    <n v="2019"/>
    <n v="8902100.6964265332"/>
    <x v="9"/>
    <s v="wind"/>
    <b v="1"/>
    <x v="5568"/>
    <x v="0"/>
  </r>
  <r>
    <n v="55996"/>
    <s v="N"/>
    <s v="NAICS-22 Non-Cogen"/>
    <s v="IC"/>
    <s v="DFO"/>
    <n v="433"/>
    <n v="28.42"/>
    <n v="2019"/>
    <n v="15235749.472202674"/>
    <x v="4"/>
    <s v="heavy or residual fuel oil"/>
    <b v="1"/>
    <x v="5569"/>
    <x v="0"/>
  </r>
  <r>
    <n v="55997"/>
    <s v="N"/>
    <s v="Electric Utility"/>
    <s v="IC"/>
    <s v="DFO"/>
    <n v="938"/>
    <n v="103.566"/>
    <n v="2019"/>
    <n v="9057026.4372477457"/>
    <x v="4"/>
    <s v="heavy or residual fuel oil"/>
    <b v="1"/>
    <x v="5570"/>
    <x v="0"/>
  </r>
  <r>
    <n v="55997"/>
    <s v="N"/>
    <s v="Electric Utility"/>
    <s v="IC"/>
    <s v="NG"/>
    <n v="29093"/>
    <n v="3212.4340000000002"/>
    <n v="2019"/>
    <n v="9056372.8313173112"/>
    <x v="3"/>
    <s v="natural gas"/>
    <b v="1"/>
    <x v="5571"/>
    <x v="0"/>
  </r>
  <r>
    <n v="55998"/>
    <s v="N"/>
    <s v="Electric Utility"/>
    <s v="GT"/>
    <s v="DFO"/>
    <n v="0"/>
    <n v="-262"/>
    <n v="2019"/>
    <n v="0"/>
    <x v="4"/>
    <s v="heavy or residual fuel oil"/>
    <b v="1"/>
    <x v="283"/>
    <x v="0"/>
  </r>
  <r>
    <n v="55998"/>
    <s v="N"/>
    <s v="Electric Utility"/>
    <s v="IC"/>
    <s v="DFO"/>
    <n v="0"/>
    <n v="-53"/>
    <n v="2019"/>
    <n v="0"/>
    <x v="4"/>
    <s v="heavy or residual fuel oil"/>
    <b v="1"/>
    <x v="283"/>
    <x v="0"/>
  </r>
  <r>
    <n v="56001"/>
    <s v="N"/>
    <s v="NAICS-22 Non-Cogen"/>
    <s v="WT"/>
    <s v="WND"/>
    <n v="1141887"/>
    <n v="128273"/>
    <n v="2019"/>
    <n v="8902005.878088139"/>
    <x v="9"/>
    <s v="wind"/>
    <b v="1"/>
    <x v="5572"/>
    <x v="0"/>
  </r>
  <r>
    <n v="56002"/>
    <s v="N"/>
    <s v="NAICS-22 Non-Cogen"/>
    <s v="WT"/>
    <s v="WND"/>
    <n v="61220"/>
    <n v="6877"/>
    <n v="2019"/>
    <n v="8902137.5599825513"/>
    <x v="9"/>
    <s v="wind"/>
    <b v="1"/>
    <x v="5573"/>
    <x v="1"/>
  </r>
  <r>
    <n v="56004"/>
    <s v="N"/>
    <s v="Electric Utility"/>
    <s v="GT"/>
    <s v="DFO"/>
    <n v="5144"/>
    <n v="321.44"/>
    <n v="2019"/>
    <n v="16002986.560477851"/>
    <x v="4"/>
    <s v="heavy or residual fuel oil"/>
    <b v="1"/>
    <x v="5574"/>
    <x v="0"/>
  </r>
  <r>
    <n v="56004"/>
    <s v="N"/>
    <s v="Electric Utility"/>
    <s v="IC"/>
    <s v="DFO"/>
    <n v="3067"/>
    <n v="294"/>
    <n v="2019"/>
    <n v="10431972.789115645"/>
    <x v="4"/>
    <s v="heavy or residual fuel oil"/>
    <b v="1"/>
    <x v="5575"/>
    <x v="0"/>
  </r>
  <r>
    <n v="56005"/>
    <s v="N"/>
    <s v="Electric Utility"/>
    <s v="GT"/>
    <s v="DFO"/>
    <n v="5023"/>
    <n v="313.60000000000002"/>
    <n v="2019"/>
    <n v="16017219.387755102"/>
    <x v="4"/>
    <s v="heavy or residual fuel oil"/>
    <b v="1"/>
    <x v="5576"/>
    <x v="0"/>
  </r>
  <r>
    <n v="56005"/>
    <s v="N"/>
    <s v="Electric Utility"/>
    <s v="IC"/>
    <s v="DFO"/>
    <n v="1177"/>
    <n v="113.68"/>
    <n v="2019"/>
    <n v="10353624.20830401"/>
    <x v="4"/>
    <s v="heavy or residual fuel oil"/>
    <b v="1"/>
    <x v="5577"/>
    <x v="0"/>
  </r>
  <r>
    <n v="56010"/>
    <s v="N"/>
    <s v="NAICS-22 Non-Cogen"/>
    <s v="WT"/>
    <s v="WND"/>
    <n v="1782083"/>
    <n v="200189"/>
    <n v="2019"/>
    <n v="8902002.6075358782"/>
    <x v="9"/>
    <s v="wind"/>
    <b v="1"/>
    <x v="5578"/>
    <x v="0"/>
  </r>
  <r>
    <n v="56011"/>
    <s v="N"/>
    <s v="NAICS-22 Non-Cogen"/>
    <s v="WT"/>
    <s v="WND"/>
    <n v="994157"/>
    <n v="111678"/>
    <n v="2019"/>
    <n v="8901995.021400813"/>
    <x v="9"/>
    <s v="wind"/>
    <b v="1"/>
    <x v="5579"/>
    <x v="0"/>
  </r>
  <r>
    <n v="56012"/>
    <s v="N"/>
    <s v="NAICS-22 Non-Cogen"/>
    <s v="WT"/>
    <s v="WND"/>
    <n v="1268054"/>
    <n v="142446"/>
    <n v="2019"/>
    <n v="8901997.9501003884"/>
    <x v="9"/>
    <s v="wind"/>
    <b v="1"/>
    <x v="5580"/>
    <x v="0"/>
  </r>
  <r>
    <n v="56015"/>
    <s v="N"/>
    <s v="NAICS-22 Non-Cogen"/>
    <s v="GT"/>
    <s v="DFO"/>
    <n v="151"/>
    <n v="0"/>
    <n v="2019"/>
    <s v=""/>
    <x v="4"/>
    <s v="heavy or residual fuel oil"/>
    <b v="1"/>
    <x v="10"/>
    <x v="1"/>
  </r>
  <r>
    <n v="56016"/>
    <s v="N"/>
    <s v="Commercial NAICS Non-Cogen"/>
    <s v="IC"/>
    <s v="DFO"/>
    <n v="2068"/>
    <n v="149.886"/>
    <n v="2019"/>
    <n v="13797152.502568617"/>
    <x v="4"/>
    <s v="heavy or residual fuel oil"/>
    <b v="0"/>
    <x v="5581"/>
    <x v="0"/>
  </r>
  <r>
    <n v="56016"/>
    <s v="N"/>
    <s v="Commercial NAICS Non-Cogen"/>
    <s v="IC"/>
    <s v="NG"/>
    <n v="3246"/>
    <n v="239.114"/>
    <n v="2019"/>
    <n v="13575114.798798898"/>
    <x v="3"/>
    <s v="natural gas"/>
    <b v="0"/>
    <x v="5582"/>
    <x v="0"/>
  </r>
  <r>
    <n v="56018"/>
    <s v="N"/>
    <s v="Electric Utility"/>
    <s v="GT"/>
    <s v="NG"/>
    <n v="539076"/>
    <n v="53719"/>
    <n v="2019"/>
    <n v="10035108.62078594"/>
    <x v="3"/>
    <s v="natural gas"/>
    <b v="1"/>
    <x v="5583"/>
    <x v="0"/>
  </r>
  <r>
    <n v="56022"/>
    <s v="N"/>
    <s v="Electric Utility"/>
    <s v="IC"/>
    <s v="DFO"/>
    <n v="0"/>
    <n v="0"/>
    <n v="2019"/>
    <s v=""/>
    <x v="4"/>
    <s v="heavy or residual fuel oil"/>
    <b v="1"/>
    <x v="10"/>
    <x v="1"/>
  </r>
  <r>
    <n v="56025"/>
    <s v="N"/>
    <s v="Electric Utility"/>
    <s v="IC"/>
    <s v="DFO"/>
    <n v="306"/>
    <n v="-142"/>
    <n v="2019"/>
    <n v="-2154929.5774647887"/>
    <x v="4"/>
    <s v="heavy or residual fuel oil"/>
    <b v="1"/>
    <x v="5584"/>
    <x v="0"/>
  </r>
  <r>
    <n v="56026"/>
    <s v="N"/>
    <s v="Electric Utility"/>
    <s v="CA"/>
    <s v="NG"/>
    <n v="40864"/>
    <n v="146918"/>
    <n v="2019"/>
    <n v="278141.54834669677"/>
    <x v="1"/>
    <s v="natural gas"/>
    <b v="1"/>
    <x v="5585"/>
    <x v="0"/>
  </r>
  <r>
    <n v="56026"/>
    <s v="N"/>
    <s v="Electric Utility"/>
    <s v="CT"/>
    <s v="NG"/>
    <n v="5625719"/>
    <n v="512155"/>
    <n v="2019"/>
    <n v="10984407.064267654"/>
    <x v="1"/>
    <s v="natural gas"/>
    <b v="1"/>
    <x v="5586"/>
    <x v="0"/>
  </r>
  <r>
    <n v="56031"/>
    <s v="N"/>
    <s v="Electric Utility"/>
    <s v="CA"/>
    <s v="DFO"/>
    <n v="0"/>
    <n v="0"/>
    <n v="2019"/>
    <s v=""/>
    <x v="4"/>
    <s v="heavy or residual fuel oil"/>
    <b v="1"/>
    <x v="10"/>
    <x v="1"/>
  </r>
  <r>
    <n v="56031"/>
    <s v="N"/>
    <s v="Electric Utility"/>
    <s v="CA"/>
    <s v="NG"/>
    <n v="1491360"/>
    <n v="1605157"/>
    <n v="2019"/>
    <n v="929105.37723101233"/>
    <x v="1"/>
    <s v="natural gas"/>
    <b v="1"/>
    <x v="5587"/>
    <x v="0"/>
  </r>
  <r>
    <n v="56031"/>
    <s v="N"/>
    <s v="Electric Utility"/>
    <s v="CT"/>
    <s v="DFO"/>
    <n v="0"/>
    <n v="0"/>
    <n v="2019"/>
    <s v=""/>
    <x v="4"/>
    <s v="heavy or residual fuel oil"/>
    <b v="1"/>
    <x v="10"/>
    <x v="1"/>
  </r>
  <r>
    <n v="56031"/>
    <s v="N"/>
    <s v="Electric Utility"/>
    <s v="CT"/>
    <s v="NG"/>
    <n v="28217141"/>
    <n v="2705945"/>
    <n v="2019"/>
    <n v="10427832.420836344"/>
    <x v="1"/>
    <s v="natural gas"/>
    <b v="1"/>
    <x v="5588"/>
    <x v="0"/>
  </r>
  <r>
    <n v="56032"/>
    <s v="N"/>
    <s v="NAICS-22 Non-Cogen"/>
    <s v="GT"/>
    <s v="KER"/>
    <n v="661"/>
    <n v="61.453000000000003"/>
    <n v="2019"/>
    <n v="10756187.655606722"/>
    <x v="7"/>
    <s v="other"/>
    <b v="1"/>
    <x v="5589"/>
    <x v="0"/>
  </r>
  <r>
    <n v="56032"/>
    <s v="N"/>
    <s v="NAICS-22 Non-Cogen"/>
    <s v="GT"/>
    <s v="NG"/>
    <n v="428541"/>
    <n v="39853.546999999999"/>
    <n v="2019"/>
    <n v="10752894.842709985"/>
    <x v="3"/>
    <s v="natural gas"/>
    <b v="1"/>
    <x v="5590"/>
    <x v="0"/>
  </r>
  <r>
    <n v="56035"/>
    <s v="Y"/>
    <s v="NAICS-22 Cogen"/>
    <s v="IC"/>
    <s v="DFO"/>
    <n v="2644"/>
    <n v="310"/>
    <n v="2019"/>
    <n v="8529032.2580645159"/>
    <x v="4"/>
    <s v="heavy or residual fuel oil"/>
    <b v="0"/>
    <x v="5591"/>
    <x v="0"/>
  </r>
  <r>
    <n v="56036"/>
    <s v="Y"/>
    <s v="Commercial NAICS Cogen"/>
    <s v="IC"/>
    <s v="DFO"/>
    <n v="1313"/>
    <n v="228.23"/>
    <n v="2019"/>
    <n v="5752968.4966919338"/>
    <x v="4"/>
    <s v="heavy or residual fuel oil"/>
    <b v="0"/>
    <x v="5592"/>
    <x v="0"/>
  </r>
  <r>
    <n v="56036"/>
    <s v="Y"/>
    <s v="Commercial NAICS Cogen"/>
    <s v="IC"/>
    <s v="NG"/>
    <n v="0"/>
    <n v="0"/>
    <n v="2019"/>
    <s v=""/>
    <x v="3"/>
    <s v="natural gas"/>
    <b v="0"/>
    <x v="30"/>
    <x v="1"/>
  </r>
  <r>
    <n v="56036"/>
    <s v="Y"/>
    <s v="Commercial NAICS Cogen"/>
    <s v="IC"/>
    <s v="OBG"/>
    <n v="119353"/>
    <n v="20736.77"/>
    <n v="2019"/>
    <n v="5755621.5360444272"/>
    <x v="8"/>
    <s v="biomass"/>
    <b v="0"/>
    <x v="5593"/>
    <x v="0"/>
  </r>
  <r>
    <n v="56038"/>
    <s v="Y"/>
    <s v="NAICS-22 Cogen"/>
    <s v="GT"/>
    <s v="DFO"/>
    <n v="1079"/>
    <n v="275.32400000000001"/>
    <n v="2019"/>
    <n v="3919019.0466504917"/>
    <x v="4"/>
    <s v="heavy or residual fuel oil"/>
    <b v="0"/>
    <x v="5594"/>
    <x v="0"/>
  </r>
  <r>
    <n v="56038"/>
    <s v="Y"/>
    <s v="NAICS-22 Cogen"/>
    <s v="GT"/>
    <s v="NG"/>
    <n v="231843"/>
    <n v="59115.675999999999"/>
    <n v="2019"/>
    <n v="3921853.1477166903"/>
    <x v="3"/>
    <s v="natural gas"/>
    <b v="0"/>
    <x v="5595"/>
    <x v="0"/>
  </r>
  <r>
    <n v="56038"/>
    <s v="Y"/>
    <s v="NAICS-22 Cogen"/>
    <s v="ST"/>
    <s v="DFO"/>
    <n v="0"/>
    <n v="0"/>
    <n v="2019"/>
    <s v=""/>
    <x v="4"/>
    <s v="heavy or residual fuel oil"/>
    <b v="0"/>
    <x v="10"/>
    <x v="1"/>
  </r>
  <r>
    <n v="56038"/>
    <s v="Y"/>
    <s v="NAICS-22 Cogen"/>
    <s v="ST"/>
    <s v="NG"/>
    <n v="0"/>
    <n v="10481"/>
    <n v="2019"/>
    <n v="0"/>
    <x v="3"/>
    <s v="natural gas"/>
    <b v="0"/>
    <x v="505"/>
    <x v="0"/>
  </r>
  <r>
    <n v="56039"/>
    <s v="N"/>
    <s v="Electric Utility"/>
    <s v="GT"/>
    <s v="NG"/>
    <n v="47554"/>
    <n v="3543.68"/>
    <n v="2019"/>
    <n v="13419383.240021674"/>
    <x v="3"/>
    <s v="natural gas"/>
    <b v="1"/>
    <x v="5596"/>
    <x v="0"/>
  </r>
  <r>
    <n v="56041"/>
    <s v="N"/>
    <s v="NAICS-22 Non-Cogen"/>
    <s v="CA"/>
    <s v="NG"/>
    <n v="27639"/>
    <n v="215182"/>
    <n v="2019"/>
    <n v="128444.7583905717"/>
    <x v="1"/>
    <s v="natural gas"/>
    <b v="1"/>
    <x v="5597"/>
    <x v="0"/>
  </r>
  <r>
    <n v="56041"/>
    <s v="N"/>
    <s v="NAICS-22 Non-Cogen"/>
    <s v="CA"/>
    <s v="OBG"/>
    <n v="0"/>
    <n v="0"/>
    <n v="2019"/>
    <s v=""/>
    <x v="8"/>
    <s v="biomass"/>
    <b v="1"/>
    <x v="67"/>
    <x v="1"/>
  </r>
  <r>
    <n v="56041"/>
    <s v="N"/>
    <s v="NAICS-22 Non-Cogen"/>
    <s v="CT"/>
    <s v="NG"/>
    <n v="4992407"/>
    <n v="393778"/>
    <n v="2019"/>
    <n v="12678227.326056814"/>
    <x v="1"/>
    <s v="natural gas"/>
    <b v="1"/>
    <x v="5598"/>
    <x v="1"/>
  </r>
  <r>
    <n v="56041"/>
    <s v="N"/>
    <s v="NAICS-22 Non-Cogen"/>
    <s v="CT"/>
    <s v="OBG"/>
    <n v="0"/>
    <n v="0"/>
    <n v="2019"/>
    <s v=""/>
    <x v="8"/>
    <s v="biomass"/>
    <b v="1"/>
    <x v="67"/>
    <x v="1"/>
  </r>
  <r>
    <n v="56046"/>
    <s v="N"/>
    <s v="Electric Utility"/>
    <s v="CA"/>
    <s v="NG"/>
    <n v="581"/>
    <n v="615298"/>
    <n v="2019"/>
    <n v="944.2579043000303"/>
    <x v="1"/>
    <s v="natural gas"/>
    <b v="1"/>
    <x v="5599"/>
    <x v="0"/>
  </r>
  <r>
    <n v="56046"/>
    <s v="N"/>
    <s v="Electric Utility"/>
    <s v="CA"/>
    <s v="OBG"/>
    <n v="0"/>
    <n v="0"/>
    <n v="2019"/>
    <s v=""/>
    <x v="8"/>
    <s v="biomass"/>
    <b v="1"/>
    <x v="67"/>
    <x v="1"/>
  </r>
  <r>
    <n v="56046"/>
    <s v="N"/>
    <s v="Electric Utility"/>
    <s v="CT"/>
    <s v="NG"/>
    <n v="11528886"/>
    <n v="955748"/>
    <n v="2019"/>
    <n v="12062683.887384541"/>
    <x v="1"/>
    <s v="natural gas"/>
    <b v="1"/>
    <x v="5600"/>
    <x v="0"/>
  </r>
  <r>
    <n v="56046"/>
    <s v="N"/>
    <s v="Electric Utility"/>
    <s v="CT"/>
    <s v="OBG"/>
    <n v="0"/>
    <n v="0"/>
    <n v="2019"/>
    <s v=""/>
    <x v="8"/>
    <s v="biomass"/>
    <b v="1"/>
    <x v="67"/>
    <x v="1"/>
  </r>
  <r>
    <n v="56047"/>
    <s v="N"/>
    <s v="NAICS-22 Non-Cogen"/>
    <s v="CA"/>
    <s v="DFO"/>
    <n v="0"/>
    <n v="552.846"/>
    <n v="2019"/>
    <n v="0"/>
    <x v="4"/>
    <s v="heavy or residual fuel oil"/>
    <b v="1"/>
    <x v="283"/>
    <x v="0"/>
  </r>
  <r>
    <n v="56047"/>
    <s v="N"/>
    <s v="NAICS-22 Non-Cogen"/>
    <s v="CA"/>
    <s v="NG"/>
    <n v="283121"/>
    <n v="1201136.2"/>
    <n v="2019"/>
    <n v="235710.98764653"/>
    <x v="1"/>
    <s v="natural gas"/>
    <b v="1"/>
    <x v="5601"/>
    <x v="0"/>
  </r>
  <r>
    <n v="56047"/>
    <s v="N"/>
    <s v="NAICS-22 Non-Cogen"/>
    <s v="CT"/>
    <s v="DFO"/>
    <n v="12737"/>
    <n v="1260.809"/>
    <n v="2019"/>
    <n v="10102243.876748977"/>
    <x v="4"/>
    <s v="heavy or residual fuel oil"/>
    <b v="1"/>
    <x v="5602"/>
    <x v="0"/>
  </r>
  <r>
    <n v="56047"/>
    <s v="N"/>
    <s v="NAICS-22 Non-Cogen"/>
    <s v="CT"/>
    <s v="NG"/>
    <n v="25966763"/>
    <n v="2664818.2000000002"/>
    <n v="2019"/>
    <n v="9744290.6236530505"/>
    <x v="1"/>
    <s v="natural gas"/>
    <b v="1"/>
    <x v="5603"/>
    <x v="0"/>
  </r>
  <r>
    <n v="56050"/>
    <s v="Y"/>
    <s v="Commercial NAICS Cogen"/>
    <s v="IC"/>
    <s v="NG"/>
    <n v="0"/>
    <n v="0"/>
    <n v="2019"/>
    <s v=""/>
    <x v="3"/>
    <s v="natural gas"/>
    <b v="0"/>
    <x v="30"/>
    <x v="1"/>
  </r>
  <r>
    <n v="56051"/>
    <s v="N"/>
    <s v="Industrial NAICS Non-Cogen"/>
    <s v="GT"/>
    <s v="NG"/>
    <n v="3224345"/>
    <n v="309014"/>
    <n v="2019"/>
    <n v="10434300.711294634"/>
    <x v="3"/>
    <s v="natural gas"/>
    <b v="0"/>
    <x v="5604"/>
    <x v="0"/>
  </r>
  <r>
    <n v="56052"/>
    <s v="N"/>
    <s v="NAICS-22 Non-Cogen"/>
    <s v="WT"/>
    <s v="WND"/>
    <n v="632460"/>
    <n v="71047"/>
    <n v="2019"/>
    <n v="8901994.4543752745"/>
    <x v="9"/>
    <s v="wind"/>
    <b v="1"/>
    <x v="5605"/>
    <x v="0"/>
  </r>
  <r>
    <n v="56053"/>
    <s v="N"/>
    <s v="Electric Utility"/>
    <s v="IC"/>
    <s v="DFO"/>
    <n v="390"/>
    <n v="36"/>
    <n v="2019"/>
    <n v="10833333.333333334"/>
    <x v="4"/>
    <s v="heavy or residual fuel oil"/>
    <b v="1"/>
    <x v="5606"/>
    <x v="0"/>
  </r>
  <r>
    <n v="56054"/>
    <s v="N"/>
    <s v="NAICS-22 Non-Cogen"/>
    <s v="WT"/>
    <s v="WND"/>
    <n v="733329"/>
    <n v="82378"/>
    <n v="2019"/>
    <n v="8902000.5341231879"/>
    <x v="9"/>
    <s v="wind"/>
    <b v="1"/>
    <x v="5607"/>
    <x v="0"/>
  </r>
  <r>
    <n v="56055"/>
    <s v="N"/>
    <s v="Electric Utility"/>
    <s v="IC"/>
    <s v="DFO"/>
    <n v="1430"/>
    <n v="125"/>
    <n v="2019"/>
    <n v="11440000"/>
    <x v="4"/>
    <s v="heavy or residual fuel oil"/>
    <b v="1"/>
    <x v="5608"/>
    <x v="0"/>
  </r>
  <r>
    <n v="56059"/>
    <s v="N"/>
    <s v="Electric Utility"/>
    <s v="IC"/>
    <s v="DFO"/>
    <n v="56"/>
    <n v="-39"/>
    <n v="2019"/>
    <n v="-1435897.435897436"/>
    <x v="4"/>
    <s v="heavy or residual fuel oil"/>
    <b v="1"/>
    <x v="5609"/>
    <x v="0"/>
  </r>
  <r>
    <n v="56062"/>
    <s v="N"/>
    <s v="Electric Utility"/>
    <s v="IC"/>
    <s v="DFO"/>
    <n v="62"/>
    <n v="-40"/>
    <n v="2019"/>
    <n v="-1550000"/>
    <x v="4"/>
    <s v="heavy or residual fuel oil"/>
    <b v="1"/>
    <x v="5610"/>
    <x v="0"/>
  </r>
  <r>
    <n v="56063"/>
    <s v="N"/>
    <s v="Electric Utility"/>
    <s v="IC"/>
    <s v="DFO"/>
    <n v="19"/>
    <n v="-44"/>
    <n v="2019"/>
    <n v="-431818.18181818182"/>
    <x v="4"/>
    <s v="heavy or residual fuel oil"/>
    <b v="1"/>
    <x v="5611"/>
    <x v="0"/>
  </r>
  <r>
    <n v="56064"/>
    <s v="N"/>
    <s v="Electric Utility"/>
    <s v="IC"/>
    <s v="DFO"/>
    <n v="56"/>
    <n v="-26"/>
    <n v="2019"/>
    <n v="-2153846.1538461535"/>
    <x v="4"/>
    <s v="heavy or residual fuel oil"/>
    <b v="1"/>
    <x v="5612"/>
    <x v="0"/>
  </r>
  <r>
    <n v="56067"/>
    <s v="N"/>
    <s v="Electric Utility"/>
    <s v="IC"/>
    <s v="DFO"/>
    <n v="56"/>
    <n v="-33"/>
    <n v="2019"/>
    <n v="-1696969.696969697"/>
    <x v="4"/>
    <s v="heavy or residual fuel oil"/>
    <b v="1"/>
    <x v="5613"/>
    <x v="0"/>
  </r>
  <r>
    <n v="56068"/>
    <s v="N"/>
    <s v="Electric Utility"/>
    <s v="ST"/>
    <s v="BIT"/>
    <n v="11088598"/>
    <n v="1208380.5"/>
    <n v="2019"/>
    <n v="9176412.5621027481"/>
    <x v="2"/>
    <s v="hard coal"/>
    <b v="1"/>
    <x v="5614"/>
    <x v="0"/>
  </r>
  <r>
    <n v="56068"/>
    <s v="N"/>
    <s v="Electric Utility"/>
    <s v="ST"/>
    <s v="NG"/>
    <n v="181487"/>
    <n v="19439.946"/>
    <n v="2019"/>
    <n v="9335776.9615203664"/>
    <x v="3"/>
    <s v="natural gas"/>
    <b v="1"/>
    <x v="5615"/>
    <x v="0"/>
  </r>
  <r>
    <n v="56068"/>
    <s v="N"/>
    <s v="Electric Utility"/>
    <s v="ST"/>
    <s v="RC"/>
    <n v="58647670"/>
    <n v="6350075.5999999996"/>
    <n v="2019"/>
    <n v="9235743.5870527271"/>
    <x v="2"/>
    <s v="hard coal"/>
    <b v="1"/>
    <x v="5616"/>
    <x v="0"/>
  </r>
  <r>
    <n v="56068"/>
    <s v="N"/>
    <s v="Electric Utility"/>
    <s v="ST"/>
    <s v="SUB"/>
    <n v="0"/>
    <n v="0"/>
    <n v="2019"/>
    <s v=""/>
    <x v="2"/>
    <s v="hard coal"/>
    <b v="1"/>
    <x v="5"/>
    <x v="1"/>
  </r>
  <r>
    <n v="56069"/>
    <s v="N"/>
    <s v="NAICS-22 Non-Cogen"/>
    <s v="IC"/>
    <s v="LFG"/>
    <n v="207356"/>
    <n v="18434"/>
    <n v="2019"/>
    <n v="11248562.438971465"/>
    <x v="8"/>
    <s v="biomass"/>
    <b v="1"/>
    <x v="3757"/>
    <x v="0"/>
  </r>
  <r>
    <n v="56070"/>
    <s v="N"/>
    <s v="Electric Utility"/>
    <s v="IC"/>
    <s v="DFO"/>
    <n v="7369"/>
    <n v="696"/>
    <n v="2019"/>
    <n v="10587643.678160919"/>
    <x v="4"/>
    <s v="heavy or residual fuel oil"/>
    <b v="1"/>
    <x v="5617"/>
    <x v="0"/>
  </r>
  <r>
    <n v="56073"/>
    <s v="N"/>
    <s v="NAICS-22 Non-Cogen"/>
    <s v="IC"/>
    <s v="NG"/>
    <n v="123"/>
    <n v="12.74"/>
    <n v="2019"/>
    <n v="9654631.0832025111"/>
    <x v="3"/>
    <s v="natural gas"/>
    <b v="1"/>
    <x v="5618"/>
    <x v="0"/>
  </r>
  <r>
    <n v="56074"/>
    <s v="N"/>
    <s v="NAICS-22 Non-Cogen"/>
    <s v="IC"/>
    <s v="DFO"/>
    <n v="29"/>
    <n v="1.96"/>
    <n v="2019"/>
    <n v="14795918.367346939"/>
    <x v="4"/>
    <s v="heavy or residual fuel oil"/>
    <b v="1"/>
    <x v="5619"/>
    <x v="0"/>
  </r>
  <r>
    <n v="56075"/>
    <s v="N"/>
    <s v="NAICS-22 Non-Cogen"/>
    <s v="WT"/>
    <s v="WND"/>
    <n v="2640173"/>
    <n v="296582"/>
    <n v="2019"/>
    <n v="8902000.1213829555"/>
    <x v="9"/>
    <s v="wind"/>
    <b v="1"/>
    <x v="5620"/>
    <x v="0"/>
  </r>
  <r>
    <n v="56076"/>
    <s v="Y"/>
    <s v="Industrial NAICS Cogen"/>
    <s v="ST"/>
    <s v="NG"/>
    <n v="1933"/>
    <n v="373.892"/>
    <n v="2019"/>
    <n v="5169942.1223240942"/>
    <x v="3"/>
    <s v="natural gas"/>
    <b v="0"/>
    <x v="5621"/>
    <x v="0"/>
  </r>
  <r>
    <n v="56076"/>
    <s v="Y"/>
    <s v="Industrial NAICS Cogen"/>
    <s v="ST"/>
    <s v="OG"/>
    <n v="13737"/>
    <n v="2657.1080000000002"/>
    <n v="2019"/>
    <n v="5169906.5299566286"/>
    <x v="7"/>
    <s v="other"/>
    <b v="0"/>
    <x v="5622"/>
    <x v="0"/>
  </r>
  <r>
    <n v="56078"/>
    <s v="N"/>
    <s v="Electric Utility"/>
    <s v="CA"/>
    <s v="NG"/>
    <n v="0"/>
    <n v="427298"/>
    <n v="2019"/>
    <n v="0"/>
    <x v="1"/>
    <s v="natural gas"/>
    <b v="1"/>
    <x v="91"/>
    <x v="0"/>
  </r>
  <r>
    <n v="56078"/>
    <s v="N"/>
    <s v="Electric Utility"/>
    <s v="CT"/>
    <s v="NG"/>
    <n v="8130704"/>
    <n v="616835"/>
    <n v="2019"/>
    <n v="13181327.259315701"/>
    <x v="1"/>
    <s v="natural gas"/>
    <b v="1"/>
    <x v="5623"/>
    <x v="1"/>
  </r>
  <r>
    <n v="56080"/>
    <s v="Y"/>
    <s v="Commercial NAICS Cogen"/>
    <s v="IC"/>
    <s v="DFO"/>
    <n v="150"/>
    <n v="17.555"/>
    <n v="2019"/>
    <n v="8544574.1953859311"/>
    <x v="4"/>
    <s v="heavy or residual fuel oil"/>
    <b v="0"/>
    <x v="5624"/>
    <x v="0"/>
  </r>
  <r>
    <n v="56080"/>
    <s v="Y"/>
    <s v="Commercial NAICS Cogen"/>
    <s v="IC"/>
    <s v="NG"/>
    <n v="186060"/>
    <n v="21850.107"/>
    <n v="2019"/>
    <n v="8515290.1081903167"/>
    <x v="3"/>
    <s v="natural gas"/>
    <b v="0"/>
    <x v="5625"/>
    <x v="0"/>
  </r>
  <r>
    <n v="56080"/>
    <s v="Y"/>
    <s v="Commercial NAICS Cogen"/>
    <s v="IC"/>
    <s v="OBG"/>
    <n v="158535"/>
    <n v="18601.338"/>
    <n v="2019"/>
    <n v="8522774.0069020838"/>
    <x v="8"/>
    <s v="biomass"/>
    <b v="0"/>
    <x v="5626"/>
    <x v="0"/>
  </r>
  <r>
    <n v="56081"/>
    <s v="N"/>
    <s v="NAICS-22 Non-Cogen"/>
    <s v="WT"/>
    <s v="WND"/>
    <n v="2057251"/>
    <n v="231100"/>
    <n v="2019"/>
    <n v="8901994.8074426651"/>
    <x v="9"/>
    <s v="wind"/>
    <b v="1"/>
    <x v="5627"/>
    <x v="0"/>
  </r>
  <r>
    <n v="56090"/>
    <s v="N"/>
    <s v="Industrial NAICS Non-Cogen"/>
    <s v="GT"/>
    <s v="OG"/>
    <n v="442468"/>
    <n v="28555"/>
    <n v="2019"/>
    <n v="15495289.791630186"/>
    <x v="7"/>
    <s v="other"/>
    <b v="0"/>
    <x v="5628"/>
    <x v="1"/>
  </r>
  <r>
    <n v="56092"/>
    <s v="N"/>
    <s v="NAICS-22 Non-Cogen"/>
    <s v="WT"/>
    <s v="WND"/>
    <n v="859158"/>
    <n v="96513"/>
    <n v="2019"/>
    <n v="8901992.4776973054"/>
    <x v="9"/>
    <s v="wind"/>
    <b v="1"/>
    <x v="5629"/>
    <x v="0"/>
  </r>
  <r>
    <n v="56093"/>
    <s v="N"/>
    <s v="NAICS-22 Non-Cogen"/>
    <s v="WT"/>
    <s v="WND"/>
    <n v="3061158"/>
    <n v="343873"/>
    <n v="2019"/>
    <n v="8902001.6110598966"/>
    <x v="9"/>
    <s v="wind"/>
    <b v="1"/>
    <x v="5630"/>
    <x v="0"/>
  </r>
  <r>
    <n v="56094"/>
    <s v="N"/>
    <s v="NAICS-22 Non-Cogen"/>
    <s v="WT"/>
    <s v="WND"/>
    <n v="1627366"/>
    <n v="182809"/>
    <n v="2019"/>
    <n v="8902001.5425936356"/>
    <x v="9"/>
    <s v="wind"/>
    <b v="1"/>
    <x v="5631"/>
    <x v="0"/>
  </r>
  <r>
    <n v="56097"/>
    <s v="N"/>
    <s v="NAICS-22 Non-Cogen"/>
    <s v="WT"/>
    <s v="WND"/>
    <n v="5430755"/>
    <n v="610060"/>
    <n v="2019"/>
    <n v="8902001.442481067"/>
    <x v="9"/>
    <s v="wind"/>
    <b v="1"/>
    <x v="5632"/>
    <x v="0"/>
  </r>
  <r>
    <n v="56098"/>
    <s v="N"/>
    <s v="Electric Utility"/>
    <s v="IC"/>
    <s v="DFO"/>
    <n v="148"/>
    <n v="16"/>
    <n v="2019"/>
    <n v="9250000"/>
    <x v="4"/>
    <s v="heavy or residual fuel oil"/>
    <b v="1"/>
    <x v="5633"/>
    <x v="0"/>
  </r>
  <r>
    <n v="56099"/>
    <s v="N"/>
    <s v="NAICS-22 Non-Cogen"/>
    <s v="WT"/>
    <s v="WND"/>
    <n v="1206310"/>
    <n v="135510"/>
    <n v="2019"/>
    <n v="8901999.8524094168"/>
    <x v="9"/>
    <s v="wind"/>
    <b v="1"/>
    <x v="5634"/>
    <x v="0"/>
  </r>
  <r>
    <n v="56100"/>
    <s v="N"/>
    <s v="Electric Utility"/>
    <s v="IC"/>
    <s v="DFO"/>
    <n v="528"/>
    <n v="49"/>
    <n v="2019"/>
    <n v="10775510.204081632"/>
    <x v="4"/>
    <s v="heavy or residual fuel oil"/>
    <b v="1"/>
    <x v="5635"/>
    <x v="0"/>
  </r>
  <r>
    <n v="56102"/>
    <s v="N"/>
    <s v="Electric Utility"/>
    <s v="CA"/>
    <s v="NG"/>
    <n v="0"/>
    <n v="1014752"/>
    <n v="2019"/>
    <n v="0"/>
    <x v="1"/>
    <s v="natural gas"/>
    <b v="1"/>
    <x v="91"/>
    <x v="0"/>
  </r>
  <r>
    <n v="56102"/>
    <s v="N"/>
    <s v="Electric Utility"/>
    <s v="CT"/>
    <s v="NG"/>
    <n v="21574477"/>
    <n v="1902764"/>
    <n v="2019"/>
    <n v="11338493.370696524"/>
    <x v="1"/>
    <s v="natural gas"/>
    <b v="1"/>
    <x v="5636"/>
    <x v="0"/>
  </r>
  <r>
    <n v="56106"/>
    <s v="N"/>
    <s v="NAICS-22 Non-Cogen"/>
    <s v="WT"/>
    <s v="WND"/>
    <n v="1034022"/>
    <n v="116156"/>
    <n v="2019"/>
    <n v="8902011.0885361061"/>
    <x v="9"/>
    <s v="wind"/>
    <b v="1"/>
    <x v="5637"/>
    <x v="0"/>
  </r>
  <r>
    <n v="56108"/>
    <s v="N"/>
    <s v="Electric Utility"/>
    <s v="GT"/>
    <s v="NG"/>
    <n v="217526"/>
    <n v="16122"/>
    <n v="2019"/>
    <n v="13492494.727701278"/>
    <x v="3"/>
    <s v="natural gas"/>
    <b v="1"/>
    <x v="5638"/>
    <x v="0"/>
  </r>
  <r>
    <n v="56111"/>
    <s v="N"/>
    <s v="NAICS-22 Non-Cogen"/>
    <s v="WT"/>
    <s v="WND"/>
    <n v="3472154"/>
    <n v="390042"/>
    <n v="2019"/>
    <n v="8902000.2974038702"/>
    <x v="9"/>
    <s v="wind"/>
    <b v="1"/>
    <x v="5639"/>
    <x v="0"/>
  </r>
  <r>
    <n v="56112"/>
    <s v="N"/>
    <s v="NAICS-22 Non-Cogen"/>
    <s v="WT"/>
    <s v="WND"/>
    <n v="604179"/>
    <n v="67870"/>
    <n v="2019"/>
    <n v="8902003.8308531009"/>
    <x v="9"/>
    <s v="wind"/>
    <b v="1"/>
    <x v="5640"/>
    <x v="0"/>
  </r>
  <r>
    <n v="56113"/>
    <s v="N"/>
    <s v="NAICS-22 Non-Cogen"/>
    <s v="IC"/>
    <s v="LFG"/>
    <n v="426121"/>
    <n v="34439"/>
    <n v="2019"/>
    <n v="12373210.604256801"/>
    <x v="8"/>
    <s v="biomass"/>
    <b v="1"/>
    <x v="5641"/>
    <x v="0"/>
  </r>
  <r>
    <n v="56114"/>
    <s v="N"/>
    <s v="Electric Utility"/>
    <s v="IC"/>
    <s v="DFO"/>
    <n v="0"/>
    <n v="0"/>
    <n v="2019"/>
    <s v=""/>
    <x v="4"/>
    <s v="heavy or residual fuel oil"/>
    <b v="1"/>
    <x v="10"/>
    <x v="1"/>
  </r>
  <r>
    <n v="56116"/>
    <s v="N"/>
    <s v="Electric Utility"/>
    <s v="IC"/>
    <s v="DFO"/>
    <n v="737"/>
    <n v="64"/>
    <n v="2019"/>
    <n v="11515625"/>
    <x v="4"/>
    <s v="heavy or residual fuel oil"/>
    <b v="1"/>
    <x v="5642"/>
    <x v="0"/>
  </r>
  <r>
    <n v="56117"/>
    <s v="N"/>
    <s v="Electric Utility"/>
    <s v="IC"/>
    <s v="DFO"/>
    <n v="342"/>
    <n v="27"/>
    <n v="2019"/>
    <n v="12666666.666666666"/>
    <x v="4"/>
    <s v="heavy or residual fuel oil"/>
    <b v="1"/>
    <x v="5643"/>
    <x v="0"/>
  </r>
  <r>
    <n v="56118"/>
    <s v="N"/>
    <s v="Electric Utility"/>
    <s v="IC"/>
    <s v="DFO"/>
    <n v="223"/>
    <n v="18"/>
    <n v="2019"/>
    <n v="12388888.88888889"/>
    <x v="4"/>
    <s v="heavy or residual fuel oil"/>
    <b v="1"/>
    <x v="5644"/>
    <x v="0"/>
  </r>
  <r>
    <n v="56119"/>
    <s v="Y"/>
    <s v="NAICS-22 Cogen"/>
    <s v="CA"/>
    <s v="LFG"/>
    <n v="0"/>
    <n v="14738"/>
    <n v="2019"/>
    <n v="0"/>
    <x v="8"/>
    <s v="biomass"/>
    <b v="0"/>
    <x v="2904"/>
    <x v="0"/>
  </r>
  <r>
    <n v="56119"/>
    <s v="Y"/>
    <s v="NAICS-22 Cogen"/>
    <s v="CA"/>
    <s v="NG"/>
    <n v="0"/>
    <n v="0"/>
    <n v="2019"/>
    <s v=""/>
    <x v="1"/>
    <s v="natural gas"/>
    <b v="0"/>
    <x v="435"/>
    <x v="1"/>
  </r>
  <r>
    <n v="56119"/>
    <s v="Y"/>
    <s v="NAICS-22 Cogen"/>
    <s v="CT"/>
    <s v="LFG"/>
    <n v="443394"/>
    <n v="56735"/>
    <n v="2019"/>
    <n v="7815175.8173966687"/>
    <x v="8"/>
    <s v="biomass"/>
    <b v="0"/>
    <x v="5645"/>
    <x v="0"/>
  </r>
  <r>
    <n v="56119"/>
    <s v="Y"/>
    <s v="NAICS-22 Cogen"/>
    <s v="CT"/>
    <s v="NG"/>
    <n v="0"/>
    <n v="0"/>
    <n v="2019"/>
    <s v=""/>
    <x v="1"/>
    <s v="natural gas"/>
    <b v="0"/>
    <x v="435"/>
    <x v="1"/>
  </r>
  <r>
    <n v="56120"/>
    <s v="N"/>
    <s v="Electric Utility"/>
    <s v="GT"/>
    <s v="LFG"/>
    <n v="285435"/>
    <n v="16453"/>
    <n v="2019"/>
    <n v="17348507.870905004"/>
    <x v="8"/>
    <s v="biomass"/>
    <b v="1"/>
    <x v="5646"/>
    <x v="0"/>
  </r>
  <r>
    <n v="56120"/>
    <s v="N"/>
    <s v="Electric Utility"/>
    <s v="IC"/>
    <s v="LFG"/>
    <n v="107810"/>
    <n v="6214"/>
    <n v="2019"/>
    <n v="17349533.311876405"/>
    <x v="8"/>
    <s v="biomass"/>
    <b v="1"/>
    <x v="5647"/>
    <x v="0"/>
  </r>
  <r>
    <n v="56121"/>
    <s v="N"/>
    <s v="Electric Utility"/>
    <s v="IC"/>
    <s v="LFG"/>
    <n v="81871"/>
    <n v="7284"/>
    <n v="2019"/>
    <n v="11239840.746842396"/>
    <x v="8"/>
    <s v="biomass"/>
    <b v="1"/>
    <x v="5648"/>
    <x v="0"/>
  </r>
  <r>
    <n v="56122"/>
    <s v="N"/>
    <s v="Electric Utility"/>
    <s v="GT"/>
    <s v="LFG"/>
    <n v="9606"/>
    <n v="704"/>
    <n v="2019"/>
    <n v="13644886.363636363"/>
    <x v="8"/>
    <s v="biomass"/>
    <b v="1"/>
    <x v="5649"/>
    <x v="0"/>
  </r>
  <r>
    <n v="56122"/>
    <s v="N"/>
    <s v="Electric Utility"/>
    <s v="IC"/>
    <s v="LFG"/>
    <n v="185377"/>
    <n v="13593"/>
    <n v="2019"/>
    <n v="13637681.159420289"/>
    <x v="8"/>
    <s v="biomass"/>
    <b v="1"/>
    <x v="5650"/>
    <x v="0"/>
  </r>
  <r>
    <n v="56125"/>
    <s v="N"/>
    <s v="NAICS-22 Non-Cogen"/>
    <s v="HY"/>
    <s v="WAT"/>
    <n v="7265"/>
    <n v="816"/>
    <n v="2019"/>
    <n v="8903186.2745098025"/>
    <x v="0"/>
    <s v="hydro"/>
    <b v="1"/>
    <x v="5651"/>
    <x v="1"/>
  </r>
  <r>
    <n v="56126"/>
    <s v="N"/>
    <s v="Electric Utility"/>
    <s v="IC"/>
    <s v="DFO"/>
    <n v="0"/>
    <n v="0"/>
    <n v="2019"/>
    <s v=""/>
    <x v="4"/>
    <s v="heavy or residual fuel oil"/>
    <b v="1"/>
    <x v="10"/>
    <x v="1"/>
  </r>
  <r>
    <n v="56128"/>
    <s v="N"/>
    <s v="Electric Utility"/>
    <s v="IC"/>
    <s v="DFO"/>
    <n v="0"/>
    <n v="0"/>
    <n v="2019"/>
    <s v=""/>
    <x v="4"/>
    <s v="heavy or residual fuel oil"/>
    <b v="1"/>
    <x v="10"/>
    <x v="1"/>
  </r>
  <r>
    <n v="56129"/>
    <s v="N"/>
    <s v="Electric Utility"/>
    <s v="IC"/>
    <s v="DFO"/>
    <n v="1710"/>
    <n v="3"/>
    <n v="2019"/>
    <n v="570000000"/>
    <x v="4"/>
    <s v="heavy or residual fuel oil"/>
    <b v="1"/>
    <x v="3105"/>
    <x v="1"/>
  </r>
  <r>
    <n v="56131"/>
    <s v="N"/>
    <s v="Electric Utility"/>
    <s v="IC"/>
    <s v="DFO"/>
    <n v="1710"/>
    <n v="3"/>
    <n v="2019"/>
    <n v="570000000"/>
    <x v="4"/>
    <s v="heavy or residual fuel oil"/>
    <b v="1"/>
    <x v="3105"/>
    <x v="1"/>
  </r>
  <r>
    <n v="56132"/>
    <s v="N"/>
    <s v="Electric Utility"/>
    <s v="IC"/>
    <s v="DFO"/>
    <n v="1710"/>
    <n v="3"/>
    <n v="2019"/>
    <n v="570000000"/>
    <x v="4"/>
    <s v="heavy or residual fuel oil"/>
    <b v="1"/>
    <x v="3105"/>
    <x v="1"/>
  </r>
  <r>
    <n v="56134"/>
    <s v="Y"/>
    <s v="Commercial NAICS Cogen"/>
    <s v="IC"/>
    <s v="DFO"/>
    <n v="57"/>
    <n v="3.7570000000000001"/>
    <n v="2019"/>
    <n v="15171679.531541124"/>
    <x v="4"/>
    <s v="heavy or residual fuel oil"/>
    <b v="0"/>
    <x v="5652"/>
    <x v="0"/>
  </r>
  <r>
    <n v="56134"/>
    <s v="Y"/>
    <s v="Commercial NAICS Cogen"/>
    <s v="IC"/>
    <s v="NG"/>
    <n v="3375"/>
    <n v="222.90100000000001"/>
    <n v="2019"/>
    <n v="15141251.048671832"/>
    <x v="3"/>
    <s v="natural gas"/>
    <b v="0"/>
    <x v="5653"/>
    <x v="0"/>
  </r>
  <r>
    <n v="56134"/>
    <s v="Y"/>
    <s v="Commercial NAICS Cogen"/>
    <s v="IC"/>
    <s v="OBG"/>
    <n v="109745"/>
    <n v="7249.7619999999997"/>
    <n v="2019"/>
    <n v="15137738.314719848"/>
    <x v="8"/>
    <s v="biomass"/>
    <b v="0"/>
    <x v="5654"/>
    <x v="0"/>
  </r>
  <r>
    <n v="56135"/>
    <s v="N"/>
    <s v="Electric Utility"/>
    <s v="GT"/>
    <s v="NG"/>
    <n v="151878"/>
    <n v="12155"/>
    <n v="2019"/>
    <n v="12495104.895104894"/>
    <x v="3"/>
    <s v="natural gas"/>
    <b v="1"/>
    <x v="5655"/>
    <x v="0"/>
  </r>
  <r>
    <n v="56138"/>
    <s v="N"/>
    <s v="Electric Utility"/>
    <s v="IC"/>
    <s v="DFO"/>
    <n v="339"/>
    <n v="39"/>
    <n v="2019"/>
    <n v="8692307.692307692"/>
    <x v="4"/>
    <s v="heavy or residual fuel oil"/>
    <b v="1"/>
    <x v="5656"/>
    <x v="0"/>
  </r>
  <r>
    <n v="56139"/>
    <s v="Y"/>
    <s v="Industrial NAICS Cogen"/>
    <s v="OT"/>
    <s v="NG"/>
    <n v="0"/>
    <n v="0"/>
    <n v="2019"/>
    <s v=""/>
    <x v="7"/>
    <s v="natural gas"/>
    <b v="0"/>
    <x v="39"/>
    <x v="1"/>
  </r>
  <r>
    <n v="56139"/>
    <s v="Y"/>
    <s v="Industrial NAICS Cogen"/>
    <s v="OT"/>
    <s v="OTH"/>
    <n v="160103"/>
    <n v="14077"/>
    <n v="2019"/>
    <n v="11373375.008879734"/>
    <x v="7"/>
    <s v="other"/>
    <b v="0"/>
    <x v="5657"/>
    <x v="0"/>
  </r>
  <r>
    <n v="56142"/>
    <s v="N"/>
    <s v="NAICS-22 Non-Cogen"/>
    <s v="WT"/>
    <s v="WND"/>
    <n v="1793824"/>
    <n v="201508"/>
    <n v="2019"/>
    <n v="8901998.9280822594"/>
    <x v="9"/>
    <s v="wind"/>
    <b v="1"/>
    <x v="5658"/>
    <x v="0"/>
  </r>
  <r>
    <n v="56143"/>
    <s v="N"/>
    <s v="Electric Utility"/>
    <s v="GT"/>
    <s v="NG"/>
    <n v="840412"/>
    <n v="79777"/>
    <n v="2019"/>
    <n v="10534514.960452262"/>
    <x v="3"/>
    <s v="natural gas"/>
    <b v="1"/>
    <x v="5659"/>
    <x v="0"/>
  </r>
  <r>
    <n v="56144"/>
    <s v="N"/>
    <s v="Electric Utility"/>
    <s v="GT"/>
    <s v="NG"/>
    <n v="10990"/>
    <n v="792"/>
    <n v="2019"/>
    <n v="13876262.626262626"/>
    <x v="3"/>
    <s v="natural gas"/>
    <b v="1"/>
    <x v="5660"/>
    <x v="0"/>
  </r>
  <r>
    <n v="56146"/>
    <s v="N"/>
    <s v="Electric Utility"/>
    <s v="IC"/>
    <s v="DFO"/>
    <n v="16614"/>
    <n v="1713"/>
    <n v="2019"/>
    <n v="9698774.0805604216"/>
    <x v="4"/>
    <s v="heavy or residual fuel oil"/>
    <b v="1"/>
    <x v="5661"/>
    <x v="0"/>
  </r>
  <r>
    <n v="56147"/>
    <s v="N"/>
    <s v="Electric Utility"/>
    <s v="IC"/>
    <s v="DFO"/>
    <n v="0"/>
    <n v="0"/>
    <n v="2019"/>
    <s v=""/>
    <x v="4"/>
    <s v="heavy or residual fuel oil"/>
    <b v="1"/>
    <x v="10"/>
    <x v="1"/>
  </r>
  <r>
    <n v="56148"/>
    <s v="N"/>
    <s v="Electric Utility"/>
    <s v="IC"/>
    <s v="DFO"/>
    <n v="308"/>
    <n v="31"/>
    <n v="2019"/>
    <n v="9935483.8709677421"/>
    <x v="4"/>
    <s v="heavy or residual fuel oil"/>
    <b v="1"/>
    <x v="5662"/>
    <x v="0"/>
  </r>
  <r>
    <n v="56150"/>
    <s v="N"/>
    <s v="Electric Utility"/>
    <s v="CA"/>
    <s v="DFO"/>
    <n v="0"/>
    <n v="0"/>
    <n v="2019"/>
    <s v=""/>
    <x v="4"/>
    <s v="heavy or residual fuel oil"/>
    <b v="1"/>
    <x v="10"/>
    <x v="1"/>
  </r>
  <r>
    <n v="56150"/>
    <s v="N"/>
    <s v="Electric Utility"/>
    <s v="CA"/>
    <s v="NG"/>
    <n v="6092375"/>
    <n v="3262541"/>
    <n v="2019"/>
    <n v="1867371.1686688382"/>
    <x v="1"/>
    <s v="natural gas"/>
    <b v="1"/>
    <x v="5663"/>
    <x v="0"/>
  </r>
  <r>
    <n v="56150"/>
    <s v="N"/>
    <s v="Electric Utility"/>
    <s v="CT"/>
    <s v="DFO"/>
    <n v="0"/>
    <n v="0"/>
    <n v="2019"/>
    <s v=""/>
    <x v="4"/>
    <s v="heavy or residual fuel oil"/>
    <b v="1"/>
    <x v="10"/>
    <x v="1"/>
  </r>
  <r>
    <n v="56150"/>
    <s v="N"/>
    <s v="Electric Utility"/>
    <s v="CT"/>
    <s v="NG"/>
    <n v="53154902"/>
    <n v="5172241"/>
    <n v="2019"/>
    <n v="10276957.705567084"/>
    <x v="1"/>
    <s v="natural gas"/>
    <b v="1"/>
    <x v="5664"/>
    <x v="0"/>
  </r>
  <r>
    <n v="56151"/>
    <s v="N"/>
    <s v="Electric Utility"/>
    <s v="GT"/>
    <s v="NG"/>
    <n v="1017462"/>
    <n v="81882"/>
    <n v="2019"/>
    <n v="12425954.422217337"/>
    <x v="3"/>
    <s v="natural gas"/>
    <b v="1"/>
    <x v="5665"/>
    <x v="0"/>
  </r>
  <r>
    <n v="56152"/>
    <s v="Y"/>
    <s v="Industrial NAICS Cogen"/>
    <s v="CA"/>
    <s v="NG"/>
    <n v="0"/>
    <n v="194135.8"/>
    <n v="2019"/>
    <n v="0"/>
    <x v="1"/>
    <s v="natural gas"/>
    <b v="0"/>
    <x v="91"/>
    <x v="0"/>
  </r>
  <r>
    <n v="56152"/>
    <s v="Y"/>
    <s v="Industrial NAICS Cogen"/>
    <s v="CT"/>
    <s v="NG"/>
    <n v="5225871"/>
    <n v="849320.36"/>
    <n v="2019"/>
    <n v="6153003.3260947606"/>
    <x v="1"/>
    <s v="natural gas"/>
    <b v="0"/>
    <x v="5666"/>
    <x v="0"/>
  </r>
  <r>
    <n v="56153"/>
    <s v="N"/>
    <s v="NAICS-22 Non-Cogen"/>
    <s v="WT"/>
    <s v="WND"/>
    <n v="287543"/>
    <n v="32301"/>
    <n v="2019"/>
    <n v="8901984.4586854894"/>
    <x v="9"/>
    <s v="wind"/>
    <b v="1"/>
    <x v="5667"/>
    <x v="0"/>
  </r>
  <r>
    <n v="56160"/>
    <s v="N"/>
    <s v="NAICS-22 Non-Cogen"/>
    <s v="WT"/>
    <s v="WND"/>
    <n v="1580897"/>
    <n v="177589"/>
    <n v="2019"/>
    <n v="8901998.4345877282"/>
    <x v="9"/>
    <s v="wind"/>
    <b v="1"/>
    <x v="5668"/>
    <x v="0"/>
  </r>
  <r>
    <n v="56162"/>
    <s v="N"/>
    <s v="Electric Utility"/>
    <s v="WT"/>
    <s v="WND"/>
    <n v="1132877"/>
    <n v="127261"/>
    <n v="2019"/>
    <n v="8901996.6839801669"/>
    <x v="9"/>
    <s v="wind"/>
    <b v="1"/>
    <x v="5669"/>
    <x v="0"/>
  </r>
  <r>
    <n v="56163"/>
    <s v="Y"/>
    <s v="Industrial NAICS Cogen"/>
    <s v="GT"/>
    <s v="NG"/>
    <n v="114332"/>
    <n v="27477"/>
    <n v="2019"/>
    <n v="4161007.3879972342"/>
    <x v="3"/>
    <s v="natural gas"/>
    <b v="0"/>
    <x v="5670"/>
    <x v="0"/>
  </r>
  <r>
    <n v="56163"/>
    <s v="Y"/>
    <s v="Industrial NAICS Cogen"/>
    <s v="ST"/>
    <s v="BIT"/>
    <n v="0"/>
    <n v="0"/>
    <n v="2019"/>
    <s v=""/>
    <x v="2"/>
    <s v="hard coal"/>
    <b v="0"/>
    <x v="5"/>
    <x v="1"/>
  </r>
  <r>
    <n v="56163"/>
    <s v="Y"/>
    <s v="Industrial NAICS Cogen"/>
    <s v="ST"/>
    <s v="NG"/>
    <n v="0"/>
    <n v="0"/>
    <n v="2019"/>
    <s v=""/>
    <x v="3"/>
    <s v="natural gas"/>
    <b v="0"/>
    <x v="30"/>
    <x v="1"/>
  </r>
  <r>
    <n v="56163"/>
    <s v="Y"/>
    <s v="Industrial NAICS Cogen"/>
    <s v="ST"/>
    <s v="WH"/>
    <n v="1243805"/>
    <n v="139722"/>
    <n v="2019"/>
    <n v="8901998.2536751553"/>
    <x v="7"/>
    <s v="other"/>
    <b v="0"/>
    <x v="5671"/>
    <x v="0"/>
  </r>
  <r>
    <n v="56164"/>
    <s v="N"/>
    <s v="Electric Utility"/>
    <s v="CA"/>
    <s v="DFO"/>
    <n v="0"/>
    <n v="0"/>
    <n v="2019"/>
    <s v=""/>
    <x v="4"/>
    <s v="heavy or residual fuel oil"/>
    <b v="1"/>
    <x v="10"/>
    <x v="1"/>
  </r>
  <r>
    <n v="56164"/>
    <s v="N"/>
    <s v="Electric Utility"/>
    <s v="CA"/>
    <s v="NG"/>
    <n v="101920"/>
    <n v="262423"/>
    <n v="2019"/>
    <n v="388380.59164021449"/>
    <x v="1"/>
    <s v="natural gas"/>
    <b v="1"/>
    <x v="4274"/>
    <x v="0"/>
  </r>
  <r>
    <n v="56164"/>
    <s v="N"/>
    <s v="Electric Utility"/>
    <s v="CT"/>
    <s v="DFO"/>
    <n v="0"/>
    <n v="0"/>
    <n v="2019"/>
    <s v=""/>
    <x v="4"/>
    <s v="heavy or residual fuel oil"/>
    <b v="1"/>
    <x v="10"/>
    <x v="1"/>
  </r>
  <r>
    <n v="56164"/>
    <s v="N"/>
    <s v="Electric Utility"/>
    <s v="CT"/>
    <s v="NG"/>
    <n v="5436300"/>
    <n v="488843"/>
    <n v="2019"/>
    <n v="11120748.379336515"/>
    <x v="1"/>
    <s v="natural gas"/>
    <b v="1"/>
    <x v="5672"/>
    <x v="0"/>
  </r>
  <r>
    <n v="56172"/>
    <s v="N"/>
    <s v="NAICS-22 Non-Cogen"/>
    <s v="WT"/>
    <s v="WND"/>
    <n v="1038010"/>
    <n v="116604"/>
    <n v="2019"/>
    <n v="8902010.2226338703"/>
    <x v="9"/>
    <s v="wind"/>
    <b v="1"/>
    <x v="5673"/>
    <x v="0"/>
  </r>
  <r>
    <n v="56173"/>
    <s v="N"/>
    <s v="NAICS-22 Non-Cogen"/>
    <s v="WT"/>
    <s v="WND"/>
    <n v="3704548"/>
    <n v="416148"/>
    <n v="2019"/>
    <n v="8901996.4051251002"/>
    <x v="9"/>
    <s v="wind"/>
    <b v="1"/>
    <x v="5674"/>
    <x v="0"/>
  </r>
  <r>
    <n v="56174"/>
    <s v="N"/>
    <s v="NAICS-22 Non-Cogen"/>
    <s v="WT"/>
    <s v="WND"/>
    <n v="1168431"/>
    <n v="131255"/>
    <n v="2019"/>
    <n v="8901992.3050550465"/>
    <x v="9"/>
    <s v="wind"/>
    <b v="1"/>
    <x v="5675"/>
    <x v="0"/>
  </r>
  <r>
    <n v="56177"/>
    <s v="N"/>
    <s v="Electric Utility"/>
    <s v="CA"/>
    <s v="NG"/>
    <n v="449791"/>
    <n v="174240"/>
    <n v="2019"/>
    <n v="2581445.1331496784"/>
    <x v="1"/>
    <s v="natural gas"/>
    <b v="1"/>
    <x v="5676"/>
    <x v="0"/>
  </r>
  <r>
    <n v="56177"/>
    <s v="N"/>
    <s v="Electric Utility"/>
    <s v="CT"/>
    <s v="NG"/>
    <n v="3136024"/>
    <n v="245154"/>
    <n v="2019"/>
    <n v="12792057.237491535"/>
    <x v="1"/>
    <s v="natural gas"/>
    <b v="1"/>
    <x v="5677"/>
    <x v="1"/>
  </r>
  <r>
    <n v="56181"/>
    <s v="N"/>
    <s v="Electric Utility"/>
    <s v="IC"/>
    <s v="DFO"/>
    <n v="1380"/>
    <n v="139"/>
    <n v="2019"/>
    <n v="9928057.5539568346"/>
    <x v="4"/>
    <s v="heavy or residual fuel oil"/>
    <b v="1"/>
    <x v="5678"/>
    <x v="0"/>
  </r>
  <r>
    <n v="56184"/>
    <s v="N"/>
    <s v="NAICS-22 Non-Cogen"/>
    <s v="IC"/>
    <s v="NG"/>
    <n v="123673"/>
    <n v="12280"/>
    <n v="2019"/>
    <n v="10071091.205211725"/>
    <x v="3"/>
    <s v="natural gas"/>
    <b v="1"/>
    <x v="5679"/>
    <x v="0"/>
  </r>
  <r>
    <n v="56185"/>
    <s v="N"/>
    <s v="NAICS-22 Non-Cogen"/>
    <s v="IC"/>
    <s v="NG"/>
    <n v="129985"/>
    <n v="12526"/>
    <n v="2019"/>
    <n v="10377215.391984671"/>
    <x v="3"/>
    <s v="natural gas"/>
    <b v="1"/>
    <x v="5680"/>
    <x v="0"/>
  </r>
  <r>
    <n v="56189"/>
    <s v="N"/>
    <s v="NAICS-22 Non-Cogen"/>
    <s v="GT"/>
    <s v="DFO"/>
    <n v="14866"/>
    <n v="1243"/>
    <n v="2019"/>
    <n v="11959774.738535801"/>
    <x v="4"/>
    <s v="heavy or residual fuel oil"/>
    <b v="1"/>
    <x v="5681"/>
    <x v="0"/>
  </r>
  <r>
    <n v="56190"/>
    <s v="Y"/>
    <s v="Commercial NAICS Cogen"/>
    <s v="GT"/>
    <s v="DFO"/>
    <n v="0"/>
    <n v="0"/>
    <n v="2019"/>
    <s v=""/>
    <x v="4"/>
    <s v="heavy or residual fuel oil"/>
    <b v="0"/>
    <x v="10"/>
    <x v="1"/>
  </r>
  <r>
    <n v="56190"/>
    <s v="Y"/>
    <s v="Commercial NAICS Cogen"/>
    <s v="GT"/>
    <s v="NG"/>
    <n v="113968"/>
    <n v="26187.56"/>
    <n v="2019"/>
    <n v="4351990.0288533941"/>
    <x v="3"/>
    <s v="natural gas"/>
    <b v="0"/>
    <x v="5682"/>
    <x v="0"/>
  </r>
  <r>
    <n v="56190"/>
    <s v="Y"/>
    <s v="Commercial NAICS Cogen"/>
    <s v="ST"/>
    <s v="NG"/>
    <n v="12442"/>
    <n v="3212.6439999999998"/>
    <n v="2019"/>
    <n v="3872822.5100571373"/>
    <x v="3"/>
    <s v="natural gas"/>
    <b v="0"/>
    <x v="5683"/>
    <x v="0"/>
  </r>
  <r>
    <n v="56190"/>
    <s v="Y"/>
    <s v="Commercial NAICS Cogen"/>
    <s v="ST"/>
    <s v="WDS"/>
    <n v="0"/>
    <n v="0.96599999999999997"/>
    <n v="2019"/>
    <n v="0"/>
    <x v="8"/>
    <s v="biomass"/>
    <b v="0"/>
    <x v="2904"/>
    <x v="0"/>
  </r>
  <r>
    <n v="56192"/>
    <s v="Y"/>
    <s v="Industrial NAICS Cogen"/>
    <s v="ST"/>
    <s v="BLQ"/>
    <n v="409936"/>
    <n v="90766.671000000002"/>
    <n v="2019"/>
    <n v="4516371.4332984621"/>
    <x v="8"/>
    <s v="biomass"/>
    <b v="0"/>
    <x v="5684"/>
    <x v="0"/>
  </r>
  <r>
    <n v="56192"/>
    <s v="Y"/>
    <s v="Industrial NAICS Cogen"/>
    <s v="ST"/>
    <s v="NG"/>
    <n v="161925"/>
    <n v="35857.841999999997"/>
    <n v="2019"/>
    <n v="4515748.6052841675"/>
    <x v="3"/>
    <s v="natural gas"/>
    <b v="0"/>
    <x v="5685"/>
    <x v="0"/>
  </r>
  <r>
    <n v="56192"/>
    <s v="Y"/>
    <s v="Industrial NAICS Cogen"/>
    <s v="ST"/>
    <s v="OBS"/>
    <n v="108454"/>
    <n v="24014.487000000001"/>
    <n v="2019"/>
    <n v="4516190.5811271342"/>
    <x v="8"/>
    <s v="biomass"/>
    <b v="0"/>
    <x v="5686"/>
    <x v="0"/>
  </r>
  <r>
    <n v="56192"/>
    <s v="Y"/>
    <s v="Industrial NAICS Cogen"/>
    <s v="ST"/>
    <s v="RFO"/>
    <n v="0"/>
    <n v="0"/>
    <n v="2019"/>
    <s v=""/>
    <x v="4"/>
    <s v="heavy or residual fuel oil"/>
    <b v="0"/>
    <x v="10"/>
    <x v="1"/>
  </r>
  <r>
    <n v="56192"/>
    <s v="Y"/>
    <s v="Industrial NAICS Cogen"/>
    <s v="ST"/>
    <s v="SLW"/>
    <n v="0"/>
    <n v="0"/>
    <n v="2019"/>
    <s v=""/>
    <x v="8"/>
    <s v="biomass"/>
    <b v="0"/>
    <x v="67"/>
    <x v="1"/>
  </r>
  <r>
    <n v="56194"/>
    <s v="N"/>
    <s v="Electric Utility"/>
    <s v="IC"/>
    <s v="DFO"/>
    <n v="958"/>
    <n v="-35"/>
    <n v="2019"/>
    <n v="-27371428.571428571"/>
    <x v="4"/>
    <s v="heavy or residual fuel oil"/>
    <b v="1"/>
    <x v="5687"/>
    <x v="0"/>
  </r>
  <r>
    <n v="56195"/>
    <s v="N"/>
    <s v="NAICS-22 Non-Cogen"/>
    <s v="WT"/>
    <s v="WND"/>
    <n v="779826"/>
    <n v="87601"/>
    <n v="2019"/>
    <n v="8902021.6664193328"/>
    <x v="9"/>
    <s v="wind"/>
    <b v="1"/>
    <x v="5688"/>
    <x v="0"/>
  </r>
  <r>
    <n v="56196"/>
    <s v="N"/>
    <s v="Electric Utility"/>
    <s v="CA"/>
    <s v="DFO"/>
    <n v="0"/>
    <n v="15152.1"/>
    <n v="2019"/>
    <n v="0"/>
    <x v="4"/>
    <s v="heavy or residual fuel oil"/>
    <b v="1"/>
    <x v="283"/>
    <x v="0"/>
  </r>
  <r>
    <n v="56196"/>
    <s v="N"/>
    <s v="Electric Utility"/>
    <s v="CA"/>
    <s v="NG"/>
    <n v="0"/>
    <n v="925555.9"/>
    <n v="2019"/>
    <n v="0"/>
    <x v="1"/>
    <s v="natural gas"/>
    <b v="1"/>
    <x v="91"/>
    <x v="0"/>
  </r>
  <r>
    <n v="56196"/>
    <s v="N"/>
    <s v="Electric Utility"/>
    <s v="CT"/>
    <s v="DFO"/>
    <n v="296086"/>
    <n v="23441.96"/>
    <n v="2019"/>
    <n v="12630599.147852825"/>
    <x v="4"/>
    <s v="heavy or residual fuel oil"/>
    <b v="1"/>
    <x v="5689"/>
    <x v="0"/>
  </r>
  <r>
    <n v="56196"/>
    <s v="N"/>
    <s v="Electric Utility"/>
    <s v="CT"/>
    <s v="NG"/>
    <n v="18382973"/>
    <n v="1482315"/>
    <n v="2019"/>
    <n v="12401529.364541275"/>
    <x v="1"/>
    <s v="natural gas"/>
    <b v="1"/>
    <x v="5690"/>
    <x v="0"/>
  </r>
  <r>
    <n v="56199"/>
    <s v="N"/>
    <s v="NAICS-22 Non-Cogen"/>
    <s v="WT"/>
    <s v="WND"/>
    <n v="42837"/>
    <n v="4812"/>
    <n v="2019"/>
    <n v="8902119.7007481307"/>
    <x v="9"/>
    <s v="wind"/>
    <b v="1"/>
    <x v="5691"/>
    <x v="0"/>
  </r>
  <r>
    <n v="56200"/>
    <s v="N"/>
    <s v="NAICS-22 Non-Cogen"/>
    <s v="WT"/>
    <s v="WND"/>
    <n v="20030"/>
    <n v="2250"/>
    <n v="2019"/>
    <n v="8902222.222222222"/>
    <x v="9"/>
    <s v="wind"/>
    <b v="1"/>
    <x v="5395"/>
    <x v="1"/>
  </r>
  <r>
    <n v="56201"/>
    <s v="N"/>
    <s v="NAICS-22 Non-Cogen"/>
    <s v="WT"/>
    <s v="WND"/>
    <n v="44528"/>
    <n v="5002"/>
    <n v="2019"/>
    <n v="8902039.1843262706"/>
    <x v="9"/>
    <s v="wind"/>
    <b v="1"/>
    <x v="5692"/>
    <x v="0"/>
  </r>
  <r>
    <n v="56202"/>
    <s v="N"/>
    <s v="NAICS-22 Non-Cogen"/>
    <s v="WT"/>
    <s v="WND"/>
    <n v="37541"/>
    <n v="4217"/>
    <n v="2019"/>
    <n v="8902300.2134218644"/>
    <x v="9"/>
    <s v="wind"/>
    <b v="1"/>
    <x v="5693"/>
    <x v="1"/>
  </r>
  <r>
    <n v="56203"/>
    <s v="N"/>
    <s v="NAICS-22 Non-Cogen"/>
    <s v="WT"/>
    <s v="WND"/>
    <n v="15705"/>
    <n v="1764"/>
    <n v="2019"/>
    <n v="8903061.2244897969"/>
    <x v="9"/>
    <s v="wind"/>
    <b v="1"/>
    <x v="5694"/>
    <x v="1"/>
  </r>
  <r>
    <n v="56204"/>
    <s v="N"/>
    <s v="NAICS-22 Non-Cogen"/>
    <s v="WT"/>
    <s v="WND"/>
    <n v="45703"/>
    <n v="5134"/>
    <n v="2019"/>
    <n v="8902025.7109466288"/>
    <x v="9"/>
    <s v="wind"/>
    <b v="1"/>
    <x v="5695"/>
    <x v="0"/>
  </r>
  <r>
    <n v="56205"/>
    <s v="N"/>
    <s v="NAICS-22 Non-Cogen"/>
    <s v="WT"/>
    <s v="WND"/>
    <n v="30721"/>
    <n v="3451"/>
    <n v="2019"/>
    <n v="8902057.3746740092"/>
    <x v="9"/>
    <s v="wind"/>
    <b v="1"/>
    <x v="5696"/>
    <x v="0"/>
  </r>
  <r>
    <n v="56206"/>
    <s v="N"/>
    <s v="NAICS-22 Non-Cogen"/>
    <s v="WT"/>
    <s v="WND"/>
    <n v="40985"/>
    <n v="4604"/>
    <n v="2019"/>
    <n v="8902041.7028670721"/>
    <x v="9"/>
    <s v="wind"/>
    <b v="1"/>
    <x v="5697"/>
    <x v="0"/>
  </r>
  <r>
    <n v="56207"/>
    <s v="N"/>
    <s v="NAICS-22 Non-Cogen"/>
    <s v="WT"/>
    <s v="WND"/>
    <n v="7939"/>
    <n v="892"/>
    <n v="2019"/>
    <n v="8900224.2152466364"/>
    <x v="9"/>
    <s v="wind"/>
    <b v="1"/>
    <x v="5698"/>
    <x v="1"/>
  </r>
  <r>
    <n v="56208"/>
    <s v="N"/>
    <s v="NAICS-22 Non-Cogen"/>
    <s v="WT"/>
    <s v="WND"/>
    <n v="7939"/>
    <n v="892"/>
    <n v="2019"/>
    <n v="8900224.2152466364"/>
    <x v="9"/>
    <s v="wind"/>
    <b v="1"/>
    <x v="5698"/>
    <x v="1"/>
  </r>
  <r>
    <n v="56209"/>
    <s v="N"/>
    <s v="NAICS-22 Non-Cogen"/>
    <s v="WT"/>
    <s v="WND"/>
    <n v="46379"/>
    <n v="5210"/>
    <n v="2019"/>
    <n v="8901919.3857965451"/>
    <x v="9"/>
    <s v="wind"/>
    <b v="1"/>
    <x v="5699"/>
    <x v="0"/>
  </r>
  <r>
    <n v="56210"/>
    <s v="N"/>
    <s v="NAICS-22 Non-Cogen"/>
    <s v="WT"/>
    <s v="WND"/>
    <n v="7939"/>
    <n v="892"/>
    <n v="2019"/>
    <n v="8900224.2152466364"/>
    <x v="9"/>
    <s v="wind"/>
    <b v="1"/>
    <x v="5698"/>
    <x v="1"/>
  </r>
  <r>
    <n v="56211"/>
    <s v="N"/>
    <s v="NAICS-22 Non-Cogen"/>
    <s v="WT"/>
    <s v="WND"/>
    <n v="1338165"/>
    <n v="150322"/>
    <n v="2019"/>
    <n v="8901990.3939543106"/>
    <x v="9"/>
    <s v="wind"/>
    <b v="1"/>
    <x v="5700"/>
    <x v="0"/>
  </r>
  <r>
    <n v="56212"/>
    <s v="N"/>
    <s v="NAICS-22 Non-Cogen"/>
    <s v="WT"/>
    <s v="WND"/>
    <n v="3245971"/>
    <n v="364634"/>
    <n v="2019"/>
    <n v="8901997.6195308175"/>
    <x v="9"/>
    <s v="wind"/>
    <b v="1"/>
    <x v="5701"/>
    <x v="0"/>
  </r>
  <r>
    <n v="56223"/>
    <s v="N"/>
    <s v="Electric Utility"/>
    <s v="GT"/>
    <s v="NG"/>
    <n v="0"/>
    <n v="0"/>
    <n v="2019"/>
    <s v=""/>
    <x v="3"/>
    <s v="natural gas"/>
    <b v="1"/>
    <x v="30"/>
    <x v="1"/>
  </r>
  <r>
    <n v="56224"/>
    <s v="N"/>
    <s v="NAICS-22 Non-Cogen"/>
    <s v="ST"/>
    <s v="DFO"/>
    <n v="23619"/>
    <n v="2233.7570000000001"/>
    <n v="2019"/>
    <n v="10573665.80160689"/>
    <x v="4"/>
    <s v="heavy or residual fuel oil"/>
    <b v="1"/>
    <x v="5702"/>
    <x v="0"/>
  </r>
  <r>
    <n v="56224"/>
    <s v="N"/>
    <s v="NAICS-22 Non-Cogen"/>
    <s v="ST"/>
    <s v="SUB"/>
    <n v="10777607"/>
    <n v="1046847.2"/>
    <n v="2019"/>
    <n v="10295300.976111891"/>
    <x v="2"/>
    <s v="hard coal"/>
    <b v="1"/>
    <x v="5703"/>
    <x v="0"/>
  </r>
  <r>
    <n v="56226"/>
    <s v="N"/>
    <s v="Electric Utility"/>
    <s v="WT"/>
    <s v="WND"/>
    <n v="99980"/>
    <n v="11231"/>
    <n v="2019"/>
    <n v="8902145.8463182263"/>
    <x v="9"/>
    <s v="wind"/>
    <b v="1"/>
    <x v="5704"/>
    <x v="1"/>
  </r>
  <r>
    <n v="56227"/>
    <s v="N"/>
    <s v="Electric Utility"/>
    <s v="CA"/>
    <s v="NG"/>
    <n v="551693"/>
    <n v="1006975"/>
    <n v="2019"/>
    <n v="547871.59562054661"/>
    <x v="1"/>
    <s v="natural gas"/>
    <b v="1"/>
    <x v="5705"/>
    <x v="0"/>
  </r>
  <r>
    <n v="56227"/>
    <s v="N"/>
    <s v="Electric Utility"/>
    <s v="CT"/>
    <s v="NG"/>
    <n v="18501534"/>
    <n v="1730971"/>
    <n v="2019"/>
    <n v="10688529.155023394"/>
    <x v="1"/>
    <s v="natural gas"/>
    <b v="1"/>
    <x v="5706"/>
    <x v="0"/>
  </r>
  <r>
    <n v="56228"/>
    <s v="N"/>
    <s v="Electric Utility"/>
    <s v="PV"/>
    <s v="SUN"/>
    <n v="46380"/>
    <n v="5210"/>
    <n v="2019"/>
    <n v="8902111.3243761994"/>
    <x v="11"/>
    <s v="solar"/>
    <b v="1"/>
    <x v="5707"/>
    <x v="0"/>
  </r>
  <r>
    <n v="56229"/>
    <s v="Y"/>
    <s v="Commercial NAICS Cogen"/>
    <s v="CS"/>
    <s v="NG"/>
    <n v="252048"/>
    <n v="55890.43"/>
    <n v="2019"/>
    <n v="4509680.8165548192"/>
    <x v="1"/>
    <s v="natural gas"/>
    <b v="0"/>
    <x v="5708"/>
    <x v="0"/>
  </r>
  <r>
    <n v="56231"/>
    <s v="N"/>
    <s v="Commercial NAICS Non-Cogen"/>
    <s v="IC"/>
    <s v="DFO"/>
    <n v="71"/>
    <n v="4"/>
    <n v="2019"/>
    <n v="17750000"/>
    <x v="4"/>
    <s v="heavy or residual fuel oil"/>
    <b v="0"/>
    <x v="5709"/>
    <x v="0"/>
  </r>
  <r>
    <n v="56232"/>
    <s v="N"/>
    <s v="Electric Utility"/>
    <s v="GT"/>
    <s v="NG"/>
    <n v="748794"/>
    <n v="73629"/>
    <n v="2019"/>
    <n v="10169824.389846392"/>
    <x v="3"/>
    <s v="natural gas"/>
    <b v="1"/>
    <x v="5710"/>
    <x v="0"/>
  </r>
  <r>
    <n v="56233"/>
    <s v="N"/>
    <s v="Industrial NAICS Non-Cogen"/>
    <s v="CA"/>
    <s v="NG"/>
    <n v="0"/>
    <n v="27528"/>
    <n v="2019"/>
    <n v="0"/>
    <x v="1"/>
    <s v="natural gas"/>
    <b v="0"/>
    <x v="91"/>
    <x v="0"/>
  </r>
  <r>
    <n v="56233"/>
    <s v="N"/>
    <s v="Industrial NAICS Non-Cogen"/>
    <s v="CT"/>
    <s v="NG"/>
    <n v="5915864"/>
    <n v="621213"/>
    <n v="2019"/>
    <n v="9523084.674660705"/>
    <x v="1"/>
    <s v="natural gas"/>
    <b v="0"/>
    <x v="5711"/>
    <x v="0"/>
  </r>
  <r>
    <n v="56234"/>
    <s v="N"/>
    <s v="NAICS-22 Non-Cogen"/>
    <s v="CA"/>
    <s v="DFO"/>
    <n v="0"/>
    <n v="97.608000000000004"/>
    <n v="2019"/>
    <n v="0"/>
    <x v="4"/>
    <s v="heavy or residual fuel oil"/>
    <b v="1"/>
    <x v="283"/>
    <x v="0"/>
  </r>
  <r>
    <n v="56234"/>
    <s v="N"/>
    <s v="NAICS-22 Non-Cogen"/>
    <s v="CA"/>
    <s v="NG"/>
    <n v="1321546"/>
    <n v="872284.39"/>
    <n v="2019"/>
    <n v="1515040.2955164658"/>
    <x v="1"/>
    <s v="natural gas"/>
    <b v="1"/>
    <x v="5712"/>
    <x v="0"/>
  </r>
  <r>
    <n v="56234"/>
    <s v="N"/>
    <s v="NAICS-22 Non-Cogen"/>
    <s v="CT"/>
    <s v="DFO"/>
    <n v="1882"/>
    <n v="166.21299999999999"/>
    <n v="2019"/>
    <n v="11322820.717994381"/>
    <x v="4"/>
    <s v="heavy or residual fuel oil"/>
    <b v="1"/>
    <x v="5713"/>
    <x v="0"/>
  </r>
  <r>
    <n v="56234"/>
    <s v="N"/>
    <s v="NAICS-22 Non-Cogen"/>
    <s v="CT"/>
    <s v="NG"/>
    <n v="14978189"/>
    <n v="1313556.8"/>
    <n v="2019"/>
    <n v="11402772.22880655"/>
    <x v="1"/>
    <s v="natural gas"/>
    <b v="1"/>
    <x v="5714"/>
    <x v="0"/>
  </r>
  <r>
    <n v="56237"/>
    <s v="N"/>
    <s v="Electric Utility"/>
    <s v="CA"/>
    <s v="NG"/>
    <n v="0"/>
    <n v="1650628"/>
    <n v="2019"/>
    <n v="0"/>
    <x v="1"/>
    <s v="natural gas"/>
    <b v="1"/>
    <x v="91"/>
    <x v="0"/>
  </r>
  <r>
    <n v="56237"/>
    <s v="N"/>
    <s v="Electric Utility"/>
    <s v="CT"/>
    <s v="NG"/>
    <n v="38483754"/>
    <n v="3413274"/>
    <n v="2019"/>
    <n v="11274733.29126229"/>
    <x v="1"/>
    <s v="natural gas"/>
    <b v="1"/>
    <x v="5715"/>
    <x v="0"/>
  </r>
  <r>
    <n v="56238"/>
    <s v="N"/>
    <s v="Electric Utility"/>
    <s v="GT"/>
    <s v="NG"/>
    <n v="1194789"/>
    <n v="119402"/>
    <n v="2019"/>
    <n v="10006440.428133532"/>
    <x v="3"/>
    <s v="natural gas"/>
    <b v="1"/>
    <x v="5716"/>
    <x v="0"/>
  </r>
  <r>
    <n v="56239"/>
    <s v="N"/>
    <s v="NAICS-22 Non-Cogen"/>
    <s v="GT"/>
    <s v="NG"/>
    <n v="176005"/>
    <n v="16323.34"/>
    <n v="2019"/>
    <n v="10782413.403139308"/>
    <x v="3"/>
    <s v="natural gas"/>
    <b v="1"/>
    <x v="5717"/>
    <x v="0"/>
  </r>
  <r>
    <n v="56240"/>
    <s v="N"/>
    <s v="NAICS-22 Non-Cogen"/>
    <s v="WT"/>
    <s v="WND"/>
    <n v="3190094"/>
    <n v="358357"/>
    <n v="2019"/>
    <n v="8901999.9609328117"/>
    <x v="9"/>
    <s v="wind"/>
    <b v="1"/>
    <x v="5718"/>
    <x v="0"/>
  </r>
  <r>
    <n v="56241"/>
    <s v="N"/>
    <s v="NAICS-22 Non-Cogen"/>
    <s v="GT"/>
    <s v="DFO"/>
    <n v="34974"/>
    <n v="2744.4650000000001"/>
    <n v="2019"/>
    <n v="12743467.306014104"/>
    <x v="4"/>
    <s v="heavy or residual fuel oil"/>
    <b v="1"/>
    <x v="5719"/>
    <x v="0"/>
  </r>
  <r>
    <n v="56241"/>
    <s v="N"/>
    <s v="NAICS-22 Non-Cogen"/>
    <s v="GT"/>
    <s v="NG"/>
    <n v="1095398"/>
    <n v="100453.54"/>
    <n v="2019"/>
    <n v="10904523.623557717"/>
    <x v="3"/>
    <s v="natural gas"/>
    <b v="1"/>
    <x v="5720"/>
    <x v="0"/>
  </r>
  <r>
    <n v="56242"/>
    <s v="N"/>
    <s v="Commercial NAICS Non-Cogen"/>
    <s v="IC"/>
    <s v="DFO"/>
    <n v="336"/>
    <n v="78"/>
    <n v="2019"/>
    <n v="4307692.307692307"/>
    <x v="4"/>
    <s v="heavy or residual fuel oil"/>
    <b v="0"/>
    <x v="5721"/>
    <x v="0"/>
  </r>
  <r>
    <n v="56244"/>
    <s v="N"/>
    <s v="Commercial NAICS Non-Cogen"/>
    <s v="IC"/>
    <s v="DFO"/>
    <n v="128"/>
    <n v="14.7"/>
    <n v="2019"/>
    <n v="8707482.9931972791"/>
    <x v="4"/>
    <s v="heavy or residual fuel oil"/>
    <b v="0"/>
    <x v="5722"/>
    <x v="0"/>
  </r>
  <r>
    <n v="56245"/>
    <s v="N"/>
    <s v="Commercial NAICS Non-Cogen"/>
    <s v="IC"/>
    <s v="DFO"/>
    <n v="217"/>
    <n v="23"/>
    <n v="2019"/>
    <n v="9434782.6086956523"/>
    <x v="4"/>
    <s v="heavy or residual fuel oil"/>
    <b v="0"/>
    <x v="5723"/>
    <x v="0"/>
  </r>
  <r>
    <n v="56247"/>
    <s v="N"/>
    <s v="Commercial NAICS Non-Cogen"/>
    <s v="IC"/>
    <s v="DFO"/>
    <n v="1687"/>
    <n v="172"/>
    <n v="2019"/>
    <n v="9808139.5348837208"/>
    <x v="4"/>
    <s v="heavy or residual fuel oil"/>
    <b v="0"/>
    <x v="5724"/>
    <x v="0"/>
  </r>
  <r>
    <n v="56248"/>
    <s v="Y"/>
    <s v="Industrial NAICS Cogen"/>
    <s v="GT"/>
    <s v="NG"/>
    <n v="2606514"/>
    <n v="587644"/>
    <n v="2019"/>
    <n v="4435532.3971656309"/>
    <x v="3"/>
    <s v="natural gas"/>
    <b v="0"/>
    <x v="5725"/>
    <x v="0"/>
  </r>
  <r>
    <n v="56250"/>
    <s v="N"/>
    <s v="NAICS-22 Non-Cogen"/>
    <s v="IC"/>
    <s v="LFG"/>
    <n v="984318"/>
    <n v="79070"/>
    <n v="2019"/>
    <n v="12448691.033261668"/>
    <x v="8"/>
    <s v="biomass"/>
    <b v="1"/>
    <x v="5726"/>
    <x v="0"/>
  </r>
  <r>
    <n v="56251"/>
    <s v="N"/>
    <s v="Electric Utility"/>
    <s v="WT"/>
    <s v="WND"/>
    <n v="4345599"/>
    <n v="488160"/>
    <n v="2019"/>
    <n v="8901997.2959685344"/>
    <x v="9"/>
    <s v="wind"/>
    <b v="1"/>
    <x v="5727"/>
    <x v="0"/>
  </r>
  <r>
    <n v="56252"/>
    <s v="N"/>
    <s v="Electric Utility"/>
    <s v="WT"/>
    <s v="WND"/>
    <n v="4774044"/>
    <n v="536289"/>
    <n v="2019"/>
    <n v="8901998.7357562818"/>
    <x v="9"/>
    <s v="wind"/>
    <b v="1"/>
    <x v="5728"/>
    <x v="0"/>
  </r>
  <r>
    <n v="56253"/>
    <s v="N"/>
    <s v="Electric Utility"/>
    <s v="GT"/>
    <s v="NG"/>
    <n v="643758"/>
    <n v="78347"/>
    <n v="2019"/>
    <n v="8216753.6727634761"/>
    <x v="3"/>
    <s v="natural gas"/>
    <b v="1"/>
    <x v="5729"/>
    <x v="0"/>
  </r>
  <r>
    <n v="56255"/>
    <s v="N"/>
    <s v="Electric Utility"/>
    <s v="WT"/>
    <s v="WND"/>
    <n v="3008816"/>
    <n v="337993"/>
    <n v="2019"/>
    <n v="8902006.8462956324"/>
    <x v="9"/>
    <s v="wind"/>
    <b v="1"/>
    <x v="5730"/>
    <x v="0"/>
  </r>
  <r>
    <n v="56258"/>
    <s v="N"/>
    <s v="Electric Utility"/>
    <s v="GT"/>
    <s v="DFO"/>
    <n v="26250"/>
    <n v="2880.835"/>
    <n v="2019"/>
    <n v="9111941.5030711573"/>
    <x v="4"/>
    <s v="heavy or residual fuel oil"/>
    <b v="1"/>
    <x v="5731"/>
    <x v="0"/>
  </r>
  <r>
    <n v="56258"/>
    <s v="N"/>
    <s v="Electric Utility"/>
    <s v="GT"/>
    <s v="OTH"/>
    <n v="1565440"/>
    <n v="171400.17"/>
    <n v="2019"/>
    <n v="9133246.4839445613"/>
    <x v="7"/>
    <s v="other"/>
    <b v="1"/>
    <x v="5732"/>
    <x v="0"/>
  </r>
  <r>
    <n v="56259"/>
    <s v="Y"/>
    <s v="NAICS-22 Cogen"/>
    <s v="CA"/>
    <s v="DFO"/>
    <n v="0"/>
    <n v="1318.999"/>
    <n v="2019"/>
    <n v="0"/>
    <x v="4"/>
    <s v="heavy or residual fuel oil"/>
    <b v="0"/>
    <x v="283"/>
    <x v="0"/>
  </r>
  <r>
    <n v="56259"/>
    <s v="Y"/>
    <s v="NAICS-22 Cogen"/>
    <s v="CA"/>
    <s v="NG"/>
    <n v="1102896"/>
    <n v="951950"/>
    <n v="2019"/>
    <n v="1158565.0506854353"/>
    <x v="1"/>
    <s v="natural gas"/>
    <b v="0"/>
    <x v="5733"/>
    <x v="0"/>
  </r>
  <r>
    <n v="56259"/>
    <s v="Y"/>
    <s v="NAICS-22 Cogen"/>
    <s v="CT"/>
    <s v="DFO"/>
    <n v="26017"/>
    <n v="2282.2849999999999"/>
    <n v="2019"/>
    <n v="11399540.372915741"/>
    <x v="4"/>
    <s v="heavy or residual fuel oil"/>
    <b v="0"/>
    <x v="5734"/>
    <x v="0"/>
  </r>
  <r>
    <n v="56259"/>
    <s v="Y"/>
    <s v="NAICS-22 Cogen"/>
    <s v="CT"/>
    <s v="NG"/>
    <n v="16948359"/>
    <n v="1508362.7"/>
    <n v="2019"/>
    <n v="11236262.339290146"/>
    <x v="1"/>
    <s v="natural gas"/>
    <b v="0"/>
    <x v="5735"/>
    <x v="0"/>
  </r>
  <r>
    <n v="56260"/>
    <s v="N"/>
    <s v="Electric Utility"/>
    <s v="IC"/>
    <s v="DFO"/>
    <n v="2194"/>
    <n v="146"/>
    <n v="2019"/>
    <n v="15027397.260273973"/>
    <x v="4"/>
    <s v="heavy or residual fuel oil"/>
    <b v="1"/>
    <x v="5736"/>
    <x v="0"/>
  </r>
  <r>
    <n v="56261"/>
    <s v="N"/>
    <s v="Electric Utility"/>
    <s v="IC"/>
    <s v="DFO"/>
    <n v="109"/>
    <n v="-58"/>
    <n v="2019"/>
    <n v="-1879310.3448275863"/>
    <x v="4"/>
    <s v="heavy or residual fuel oil"/>
    <b v="1"/>
    <x v="5737"/>
    <x v="0"/>
  </r>
  <r>
    <n v="56262"/>
    <s v="N"/>
    <s v="Electric Utility"/>
    <s v="IC"/>
    <s v="DFO"/>
    <n v="2362"/>
    <n v="122"/>
    <n v="2019"/>
    <n v="19360655.737704918"/>
    <x v="4"/>
    <s v="heavy or residual fuel oil"/>
    <b v="1"/>
    <x v="5738"/>
    <x v="0"/>
  </r>
  <r>
    <n v="56263"/>
    <s v="N"/>
    <s v="Electric Utility"/>
    <s v="IC"/>
    <s v="DFO"/>
    <n v="2362"/>
    <n v="168"/>
    <n v="2019"/>
    <n v="14059523.80952381"/>
    <x v="4"/>
    <s v="heavy or residual fuel oil"/>
    <b v="1"/>
    <x v="5739"/>
    <x v="0"/>
  </r>
  <r>
    <n v="56265"/>
    <s v="N"/>
    <s v="Electric Utility"/>
    <s v="HY"/>
    <s v="WAT"/>
    <n v="39820"/>
    <n v="4473"/>
    <n v="2019"/>
    <n v="8902302.7051196061"/>
    <x v="0"/>
    <s v="hydro"/>
    <b v="1"/>
    <x v="5740"/>
    <x v="1"/>
  </r>
  <r>
    <n v="56266"/>
    <s v="N"/>
    <s v="Electric Utility"/>
    <s v="IC"/>
    <s v="DFO"/>
    <n v="72"/>
    <n v="7"/>
    <n v="2019"/>
    <n v="10285714.285714287"/>
    <x v="4"/>
    <s v="heavy or residual fuel oil"/>
    <b v="1"/>
    <x v="736"/>
    <x v="0"/>
  </r>
  <r>
    <n v="56269"/>
    <s v="N"/>
    <s v="Electric Utility"/>
    <s v="IC"/>
    <s v="DFO"/>
    <n v="592"/>
    <n v="46"/>
    <n v="2019"/>
    <n v="12869565.217391305"/>
    <x v="4"/>
    <s v="heavy or residual fuel oil"/>
    <b v="1"/>
    <x v="5741"/>
    <x v="0"/>
  </r>
  <r>
    <n v="56270"/>
    <s v="N"/>
    <s v="NAICS-22 Non-Cogen"/>
    <s v="WT"/>
    <s v="WND"/>
    <n v="3797798"/>
    <n v="426623"/>
    <n v="2019"/>
    <n v="8902000.1265754532"/>
    <x v="9"/>
    <s v="wind"/>
    <b v="1"/>
    <x v="5742"/>
    <x v="0"/>
  </r>
  <r>
    <n v="56271"/>
    <s v="N"/>
    <s v="NAICS-22 Non-Cogen"/>
    <s v="WT"/>
    <s v="WND"/>
    <n v="480734"/>
    <n v="54003"/>
    <n v="2019"/>
    <n v="8901986.9266522229"/>
    <x v="9"/>
    <s v="wind"/>
    <b v="1"/>
    <x v="5743"/>
    <x v="0"/>
  </r>
  <r>
    <n v="56273"/>
    <s v="N"/>
    <s v="NAICS-22 Non-Cogen"/>
    <s v="WT"/>
    <s v="WND"/>
    <n v="4559862"/>
    <n v="512229"/>
    <n v="2019"/>
    <n v="8901998.9106434807"/>
    <x v="9"/>
    <s v="wind"/>
    <b v="1"/>
    <x v="5744"/>
    <x v="0"/>
  </r>
  <r>
    <n v="56274"/>
    <s v="N"/>
    <s v="NAICS-22 Non-Cogen"/>
    <s v="IC"/>
    <s v="DFO"/>
    <n v="161"/>
    <n v="16"/>
    <n v="2019"/>
    <n v="10062500"/>
    <x v="4"/>
    <s v="heavy or residual fuel oil"/>
    <b v="1"/>
    <x v="5745"/>
    <x v="0"/>
  </r>
  <r>
    <n v="56275"/>
    <s v="N"/>
    <s v="NAICS-22 Non-Cogen"/>
    <s v="WT"/>
    <s v="WND"/>
    <n v="18134"/>
    <n v="2037"/>
    <n v="2019"/>
    <n v="8902307.3146784492"/>
    <x v="9"/>
    <s v="wind"/>
    <b v="1"/>
    <x v="5746"/>
    <x v="1"/>
  </r>
  <r>
    <n v="56276"/>
    <s v="N"/>
    <s v="NAICS-22 Non-Cogen"/>
    <s v="WT"/>
    <s v="WND"/>
    <n v="14768"/>
    <n v="1659"/>
    <n v="2019"/>
    <n v="8901748.0409885477"/>
    <x v="9"/>
    <s v="wind"/>
    <b v="1"/>
    <x v="5747"/>
    <x v="1"/>
  </r>
  <r>
    <n v="56277"/>
    <s v="N"/>
    <s v="Electric Utility"/>
    <s v="IC"/>
    <s v="LFG"/>
    <n v="389004"/>
    <n v="29622"/>
    <n v="2019"/>
    <n v="13132266.55863885"/>
    <x v="8"/>
    <s v="biomass"/>
    <b v="1"/>
    <x v="5748"/>
    <x v="0"/>
  </r>
  <r>
    <n v="56278"/>
    <s v="N"/>
    <s v="Electric Utility"/>
    <s v="IC"/>
    <s v="LFG"/>
    <n v="180503"/>
    <n v="14893"/>
    <n v="2019"/>
    <n v="12119989.256697778"/>
    <x v="8"/>
    <s v="biomass"/>
    <b v="1"/>
    <x v="5749"/>
    <x v="0"/>
  </r>
  <r>
    <n v="56279"/>
    <s v="N"/>
    <s v="Electric Utility"/>
    <s v="IC"/>
    <s v="LFG"/>
    <n v="222504"/>
    <n v="18669"/>
    <n v="2019"/>
    <n v="11918367.346938776"/>
    <x v="8"/>
    <s v="biomass"/>
    <b v="1"/>
    <x v="5750"/>
    <x v="0"/>
  </r>
  <r>
    <n v="56280"/>
    <s v="N"/>
    <s v="Electric Utility"/>
    <s v="IC"/>
    <s v="LFG"/>
    <n v="5281"/>
    <n v="393"/>
    <n v="2019"/>
    <n v="13437659.033078881"/>
    <x v="8"/>
    <s v="biomass"/>
    <b v="1"/>
    <x v="5751"/>
    <x v="0"/>
  </r>
  <r>
    <n v="56283"/>
    <s v="N"/>
    <s v="Electric Utility"/>
    <s v="GT"/>
    <s v="NG"/>
    <n v="261455"/>
    <n v="21668"/>
    <n v="2019"/>
    <n v="12066411.297766292"/>
    <x v="3"/>
    <s v="natural gas"/>
    <b v="1"/>
    <x v="5752"/>
    <x v="0"/>
  </r>
  <r>
    <n v="56288"/>
    <s v="N"/>
    <s v="Commercial NAICS Non-Cogen"/>
    <s v="IC"/>
    <s v="DFO"/>
    <n v="1344"/>
    <n v="137"/>
    <n v="2019"/>
    <n v="9810218.9781021904"/>
    <x v="4"/>
    <s v="heavy or residual fuel oil"/>
    <b v="0"/>
    <x v="5753"/>
    <x v="0"/>
  </r>
  <r>
    <n v="56289"/>
    <s v="N"/>
    <s v="Commercial NAICS Non-Cogen"/>
    <s v="IC"/>
    <s v="DFO"/>
    <n v="1410"/>
    <n v="139"/>
    <n v="2019"/>
    <n v="10143884.892086333"/>
    <x v="4"/>
    <s v="heavy or residual fuel oil"/>
    <b v="0"/>
    <x v="5754"/>
    <x v="0"/>
  </r>
  <r>
    <n v="56290"/>
    <s v="N"/>
    <s v="NAICS-22 Non-Cogen"/>
    <s v="WT"/>
    <s v="WND"/>
    <n v="6560374"/>
    <n v="736955"/>
    <n v="2019"/>
    <n v="8902000.8005916234"/>
    <x v="9"/>
    <s v="wind"/>
    <b v="1"/>
    <x v="5755"/>
    <x v="0"/>
  </r>
  <r>
    <n v="56291"/>
    <s v="N"/>
    <s v="NAICS-22 Non-Cogen"/>
    <s v="WT"/>
    <s v="WND"/>
    <n v="22196809"/>
    <n v="2493463"/>
    <n v="2019"/>
    <n v="8902000.5510408618"/>
    <x v="9"/>
    <s v="wind"/>
    <b v="1"/>
    <x v="5756"/>
    <x v="0"/>
  </r>
  <r>
    <n v="56293"/>
    <s v="N"/>
    <s v="NAICS-22 Non-Cogen"/>
    <s v="WT"/>
    <s v="WND"/>
    <n v="2855745"/>
    <n v="320798"/>
    <n v="2019"/>
    <n v="8902003.753140606"/>
    <x v="9"/>
    <s v="wind"/>
    <b v="1"/>
    <x v="5757"/>
    <x v="0"/>
  </r>
  <r>
    <n v="56294"/>
    <s v="N"/>
    <s v="Industrial NAICS Non-Cogen"/>
    <s v="OT"/>
    <s v="WH"/>
    <n v="530862"/>
    <n v="59634"/>
    <n v="2019"/>
    <n v="8902002.2135023642"/>
    <x v="7"/>
    <s v="other"/>
    <b v="0"/>
    <x v="5758"/>
    <x v="0"/>
  </r>
  <r>
    <n v="56295"/>
    <s v="N"/>
    <s v="NAICS-22 Non-Cogen"/>
    <s v="WT"/>
    <s v="WND"/>
    <n v="1396582"/>
    <n v="156884"/>
    <n v="2019"/>
    <n v="8902004.0284541436"/>
    <x v="9"/>
    <s v="wind"/>
    <b v="1"/>
    <x v="5759"/>
    <x v="0"/>
  </r>
  <r>
    <n v="56296"/>
    <s v="N"/>
    <s v="NAICS-22 Non-Cogen"/>
    <s v="WT"/>
    <s v="WND"/>
    <n v="2500349"/>
    <n v="280875"/>
    <n v="2019"/>
    <n v="8901999.1099243425"/>
    <x v="9"/>
    <s v="wind"/>
    <b v="1"/>
    <x v="5760"/>
    <x v="0"/>
  </r>
  <r>
    <n v="56297"/>
    <s v="N"/>
    <s v="NAICS-22 Non-Cogen"/>
    <s v="WT"/>
    <s v="WND"/>
    <n v="1354946"/>
    <n v="152207"/>
    <n v="2019"/>
    <n v="8901995.3090199549"/>
    <x v="9"/>
    <s v="wind"/>
    <b v="1"/>
    <x v="5761"/>
    <x v="0"/>
  </r>
  <r>
    <n v="56298"/>
    <s v="N"/>
    <s v="Electric Utility"/>
    <s v="CA"/>
    <s v="NG"/>
    <n v="170114"/>
    <n v="107773"/>
    <n v="2019"/>
    <n v="1578447.2919933563"/>
    <x v="1"/>
    <s v="natural gas"/>
    <b v="1"/>
    <x v="5762"/>
    <x v="0"/>
  </r>
  <r>
    <n v="56298"/>
    <s v="N"/>
    <s v="Electric Utility"/>
    <s v="CT"/>
    <s v="NG"/>
    <n v="2297687"/>
    <n v="186364"/>
    <n v="2019"/>
    <n v="12329028.13848168"/>
    <x v="1"/>
    <s v="natural gas"/>
    <b v="1"/>
    <x v="5763"/>
    <x v="0"/>
  </r>
  <r>
    <n v="56299"/>
    <s v="N"/>
    <s v="NAICS-22 Non-Cogen"/>
    <s v="WT"/>
    <s v="WND"/>
    <n v="410802"/>
    <n v="46147"/>
    <n v="2019"/>
    <n v="8902030.4678527303"/>
    <x v="9"/>
    <s v="wind"/>
    <b v="1"/>
    <x v="5764"/>
    <x v="0"/>
  </r>
  <r>
    <n v="56300"/>
    <s v="N"/>
    <s v="NAICS-22 Non-Cogen"/>
    <s v="WT"/>
    <s v="WND"/>
    <n v="186372"/>
    <n v="20936"/>
    <n v="2019"/>
    <n v="8901987.008024456"/>
    <x v="9"/>
    <s v="wind"/>
    <b v="1"/>
    <x v="5765"/>
    <x v="0"/>
  </r>
  <r>
    <n v="56301"/>
    <s v="N"/>
    <s v="NAICS-22 Non-Cogen"/>
    <s v="WT"/>
    <s v="WND"/>
    <n v="1459002"/>
    <n v="163896"/>
    <n v="2019"/>
    <n v="8901998.8285254054"/>
    <x v="9"/>
    <s v="wind"/>
    <b v="1"/>
    <x v="5766"/>
    <x v="0"/>
  </r>
  <r>
    <n v="56302"/>
    <s v="N"/>
    <s v="NAICS-22 Non-Cogen"/>
    <s v="WT"/>
    <s v="WND"/>
    <n v="1323923"/>
    <n v="148722"/>
    <n v="2019"/>
    <n v="8901998.359355038"/>
    <x v="9"/>
    <s v="wind"/>
    <b v="1"/>
    <x v="5767"/>
    <x v="0"/>
  </r>
  <r>
    <n v="56303"/>
    <s v="N"/>
    <s v="NAICS-22 Non-Cogen"/>
    <s v="WT"/>
    <s v="WND"/>
    <n v="3416623"/>
    <n v="383804"/>
    <n v="2019"/>
    <n v="8901999.4580567162"/>
    <x v="9"/>
    <s v="wind"/>
    <b v="1"/>
    <x v="5768"/>
    <x v="0"/>
  </r>
  <r>
    <n v="56304"/>
    <s v="N"/>
    <s v="NAICS-22 Non-Cogen"/>
    <s v="WT"/>
    <s v="WND"/>
    <n v="3594895"/>
    <n v="403830"/>
    <n v="2019"/>
    <n v="8902000.8419384398"/>
    <x v="9"/>
    <s v="wind"/>
    <b v="1"/>
    <x v="5769"/>
    <x v="0"/>
  </r>
  <r>
    <n v="56307"/>
    <s v="N"/>
    <s v="NAICS-22 Non-Cogen"/>
    <s v="WT"/>
    <s v="WND"/>
    <n v="406011"/>
    <n v="45609"/>
    <n v="2019"/>
    <n v="8901993.0276919026"/>
    <x v="9"/>
    <s v="wind"/>
    <b v="1"/>
    <x v="5770"/>
    <x v="0"/>
  </r>
  <r>
    <n v="56308"/>
    <s v="N"/>
    <s v="NAICS-22 Non-Cogen"/>
    <s v="WT"/>
    <s v="WND"/>
    <n v="218402"/>
    <n v="24534"/>
    <n v="2019"/>
    <n v="8902013.5322409719"/>
    <x v="9"/>
    <s v="wind"/>
    <b v="1"/>
    <x v="5771"/>
    <x v="0"/>
  </r>
  <r>
    <n v="56309"/>
    <s v="Y"/>
    <s v="NAICS-22 Cogen"/>
    <s v="CA"/>
    <s v="NG"/>
    <n v="0"/>
    <n v="0"/>
    <n v="2019"/>
    <s v=""/>
    <x v="1"/>
    <s v="natural gas"/>
    <b v="0"/>
    <x v="435"/>
    <x v="1"/>
  </r>
  <r>
    <n v="56309"/>
    <s v="Y"/>
    <s v="NAICS-22 Cogen"/>
    <s v="CS"/>
    <s v="NG"/>
    <n v="104956"/>
    <n v="19528"/>
    <n v="2019"/>
    <n v="5374641.5403523147"/>
    <x v="1"/>
    <s v="natural gas"/>
    <b v="0"/>
    <x v="5772"/>
    <x v="0"/>
  </r>
  <r>
    <n v="56309"/>
    <s v="Y"/>
    <s v="NAICS-22 Cogen"/>
    <s v="IC"/>
    <s v="DFO"/>
    <n v="0"/>
    <n v="0"/>
    <n v="2019"/>
    <s v=""/>
    <x v="4"/>
    <s v="heavy or residual fuel oil"/>
    <b v="0"/>
    <x v="10"/>
    <x v="1"/>
  </r>
  <r>
    <n v="56309"/>
    <s v="Y"/>
    <s v="NAICS-22 Cogen"/>
    <s v="ST"/>
    <s v="NG"/>
    <n v="0"/>
    <n v="0"/>
    <n v="2019"/>
    <s v=""/>
    <x v="3"/>
    <s v="natural gas"/>
    <b v="0"/>
    <x v="30"/>
    <x v="1"/>
  </r>
  <r>
    <n v="56311"/>
    <s v="N"/>
    <s v="NAICS-22 Non-Cogen"/>
    <s v="WT"/>
    <s v="WND"/>
    <n v="3885803"/>
    <n v="436509"/>
    <n v="2019"/>
    <n v="8901999.7296733875"/>
    <x v="9"/>
    <s v="wind"/>
    <b v="1"/>
    <x v="5773"/>
    <x v="0"/>
  </r>
  <r>
    <n v="56312"/>
    <s v="Y"/>
    <s v="Industrial NAICS Cogen"/>
    <s v="GT"/>
    <s v="NG"/>
    <n v="2637067"/>
    <n v="400335.38"/>
    <n v="2019"/>
    <n v="6587144.5086866915"/>
    <x v="3"/>
    <s v="natural gas"/>
    <b v="0"/>
    <x v="5774"/>
    <x v="0"/>
  </r>
  <r>
    <n v="56312"/>
    <s v="Y"/>
    <s v="Industrial NAICS Cogen"/>
    <s v="GT"/>
    <s v="OG"/>
    <n v="1821459"/>
    <n v="276512.62"/>
    <n v="2019"/>
    <n v="6587254.4985469375"/>
    <x v="7"/>
    <s v="other"/>
    <b v="0"/>
    <x v="5775"/>
    <x v="0"/>
  </r>
  <r>
    <n v="56313"/>
    <s v="N"/>
    <s v="Industrial NAICS Non-Cogen"/>
    <s v="HY"/>
    <s v="WAT"/>
    <n v="0"/>
    <n v="0"/>
    <n v="2019"/>
    <s v=""/>
    <x v="0"/>
    <s v="hydro"/>
    <b v="0"/>
    <x v="62"/>
    <x v="1"/>
  </r>
  <r>
    <n v="56314"/>
    <s v="N"/>
    <s v="Industrial NAICS Non-Cogen"/>
    <s v="HY"/>
    <s v="WAT"/>
    <n v="0"/>
    <n v="0"/>
    <n v="2019"/>
    <s v=""/>
    <x v="0"/>
    <s v="hydro"/>
    <b v="0"/>
    <x v="62"/>
    <x v="1"/>
  </r>
  <r>
    <n v="56317"/>
    <s v="N"/>
    <s v="NAICS-22 Non-Cogen"/>
    <s v="BT"/>
    <s v="GEO"/>
    <n v="851154"/>
    <n v="95614"/>
    <n v="2019"/>
    <n v="8901980.8814608734"/>
    <x v="12"/>
    <s v="geothermal"/>
    <b v="1"/>
    <x v="5776"/>
    <x v="0"/>
  </r>
  <r>
    <n v="56319"/>
    <s v="N"/>
    <s v="Electric Utility"/>
    <s v="ST"/>
    <s v="NG"/>
    <n v="21189"/>
    <n v="1781.5740000000001"/>
    <n v="2019"/>
    <n v="11893415.59766813"/>
    <x v="3"/>
    <s v="natural gas"/>
    <b v="1"/>
    <x v="5777"/>
    <x v="0"/>
  </r>
  <r>
    <n v="56319"/>
    <s v="N"/>
    <s v="Electric Utility"/>
    <s v="ST"/>
    <s v="SUB"/>
    <n v="8714173"/>
    <n v="728938.43"/>
    <n v="2019"/>
    <n v="11954607.743756903"/>
    <x v="2"/>
    <s v="hard coal"/>
    <b v="1"/>
    <x v="5778"/>
    <x v="0"/>
  </r>
  <r>
    <n v="56320"/>
    <s v="N"/>
    <s v="NAICS-22 Non-Cogen"/>
    <s v="WT"/>
    <s v="WND"/>
    <n v="1523640"/>
    <n v="171157"/>
    <n v="2019"/>
    <n v="8902002.2552393414"/>
    <x v="9"/>
    <s v="wind"/>
    <b v="1"/>
    <x v="5779"/>
    <x v="0"/>
  </r>
  <r>
    <n v="56321"/>
    <s v="N"/>
    <s v="NAICS-22 Non-Cogen"/>
    <s v="BT"/>
    <s v="GEO"/>
    <n v="1207253"/>
    <n v="135616"/>
    <n v="2019"/>
    <n v="8901995.339782916"/>
    <x v="12"/>
    <s v="geothermal"/>
    <b v="1"/>
    <x v="5780"/>
    <x v="0"/>
  </r>
  <r>
    <n v="56322"/>
    <s v="N"/>
    <s v="Electric Utility"/>
    <s v="PV"/>
    <s v="SUN"/>
    <n v="3461"/>
    <n v="389"/>
    <n v="2019"/>
    <n v="8897172.2365038563"/>
    <x v="11"/>
    <s v="solar"/>
    <b v="1"/>
    <x v="5781"/>
    <x v="1"/>
  </r>
  <r>
    <n v="56322"/>
    <s v="N"/>
    <s v="Electric Utility"/>
    <s v="WT"/>
    <s v="WND"/>
    <n v="5455911"/>
    <n v="612886"/>
    <n v="2019"/>
    <n v="8901999.7193605341"/>
    <x v="9"/>
    <s v="wind"/>
    <b v="1"/>
    <x v="5782"/>
    <x v="0"/>
  </r>
  <r>
    <n v="56323"/>
    <s v="N"/>
    <s v="NAICS-22 Non-Cogen"/>
    <s v="IC"/>
    <s v="LFG"/>
    <n v="364772"/>
    <n v="30887"/>
    <n v="2019"/>
    <n v="11809887.655000485"/>
    <x v="8"/>
    <s v="biomass"/>
    <b v="1"/>
    <x v="5783"/>
    <x v="0"/>
  </r>
  <r>
    <n v="56324"/>
    <s v="N"/>
    <s v="NAICS-22 Non-Cogen"/>
    <s v="IC"/>
    <s v="LFG"/>
    <n v="353176"/>
    <n v="25901"/>
    <n v="2019"/>
    <n v="13635612.524612948"/>
    <x v="8"/>
    <s v="biomass"/>
    <b v="1"/>
    <x v="5784"/>
    <x v="0"/>
  </r>
  <r>
    <n v="56325"/>
    <s v="N"/>
    <s v="Electric Utility"/>
    <s v="GT"/>
    <s v="DFO"/>
    <n v="944"/>
    <n v="-133"/>
    <n v="2019"/>
    <n v="-7097744.3609022554"/>
    <x v="4"/>
    <s v="heavy or residual fuel oil"/>
    <b v="1"/>
    <x v="5785"/>
    <x v="0"/>
  </r>
  <r>
    <n v="56326"/>
    <s v="N"/>
    <s v="Electric Utility"/>
    <s v="GT"/>
    <s v="NG"/>
    <n v="19333757"/>
    <n v="1757444"/>
    <n v="2019"/>
    <n v="11001065.752308467"/>
    <x v="3"/>
    <s v="natural gas"/>
    <b v="1"/>
    <x v="639"/>
    <x v="0"/>
  </r>
  <r>
    <n v="56327"/>
    <s v="N"/>
    <s v="Electric Utility"/>
    <s v="IC"/>
    <s v="LFG"/>
    <n v="238504"/>
    <n v="19128"/>
    <n v="2019"/>
    <n v="12468841.488916771"/>
    <x v="8"/>
    <s v="biomass"/>
    <b v="1"/>
    <x v="5786"/>
    <x v="0"/>
  </r>
  <r>
    <n v="56328"/>
    <s v="N"/>
    <s v="Electric Utility"/>
    <s v="GT"/>
    <s v="NG"/>
    <n v="1894615"/>
    <n v="155985"/>
    <n v="2019"/>
    <n v="12146135.846395487"/>
    <x v="3"/>
    <s v="natural gas"/>
    <b v="1"/>
    <x v="5787"/>
    <x v="0"/>
  </r>
  <r>
    <n v="56329"/>
    <s v="N"/>
    <s v="Electric Utility"/>
    <s v="GT"/>
    <s v="DFO"/>
    <n v="1601663"/>
    <n v="93751.967000000004"/>
    <n v="2019"/>
    <n v="17084046.887250911"/>
    <x v="4"/>
    <s v="heavy or residual fuel oil"/>
    <b v="1"/>
    <x v="5788"/>
    <x v="0"/>
  </r>
  <r>
    <n v="56329"/>
    <s v="N"/>
    <s v="Electric Utility"/>
    <s v="GT"/>
    <s v="OBL"/>
    <n v="101934"/>
    <n v="5480.0330000000004"/>
    <n v="2019"/>
    <n v="18600982.877292894"/>
    <x v="8"/>
    <s v="biomass"/>
    <b v="1"/>
    <x v="5789"/>
    <x v="0"/>
  </r>
  <r>
    <n v="56333"/>
    <s v="N"/>
    <s v="NAICS-22 Non-Cogen"/>
    <s v="HY"/>
    <s v="WAT"/>
    <n v="1556461"/>
    <n v="174844"/>
    <n v="2019"/>
    <n v="8901998.3528173696"/>
    <x v="0"/>
    <s v="hydro"/>
    <b v="1"/>
    <x v="5790"/>
    <x v="0"/>
  </r>
  <r>
    <n v="56335"/>
    <s v="N"/>
    <s v="NAICS-22 Non-Cogen"/>
    <s v="WT"/>
    <s v="WND"/>
    <n v="4133358"/>
    <n v="464318"/>
    <n v="2019"/>
    <n v="8901998.19950982"/>
    <x v="9"/>
    <s v="wind"/>
    <b v="1"/>
    <x v="5791"/>
    <x v="0"/>
  </r>
  <r>
    <n v="56336"/>
    <s v="N"/>
    <s v="NAICS-22 Non-Cogen"/>
    <s v="WT"/>
    <s v="WND"/>
    <n v="2513997"/>
    <n v="282408"/>
    <n v="2019"/>
    <n v="8902003.4843205567"/>
    <x v="9"/>
    <s v="wind"/>
    <b v="1"/>
    <x v="5792"/>
    <x v="0"/>
  </r>
  <r>
    <n v="56337"/>
    <s v="N"/>
    <s v="NAICS-22 Non-Cogen"/>
    <s v="WT"/>
    <s v="WND"/>
    <n v="6278643"/>
    <n v="705307"/>
    <n v="2019"/>
    <n v="8902000.1219327189"/>
    <x v="9"/>
    <s v="wind"/>
    <b v="1"/>
    <x v="5793"/>
    <x v="0"/>
  </r>
  <r>
    <n v="56338"/>
    <s v="N"/>
    <s v="NAICS-22 Non-Cogen"/>
    <s v="WT"/>
    <s v="WND"/>
    <n v="5022293"/>
    <n v="564176"/>
    <n v="2019"/>
    <n v="8901996.8945860881"/>
    <x v="9"/>
    <s v="wind"/>
    <b v="1"/>
    <x v="5794"/>
    <x v="0"/>
  </r>
  <r>
    <n v="56339"/>
    <s v="N"/>
    <s v="Electric Utility"/>
    <s v="IC"/>
    <s v="DFO"/>
    <n v="1519"/>
    <n v="132"/>
    <n v="2019"/>
    <n v="11507575.757575758"/>
    <x v="4"/>
    <s v="heavy or residual fuel oil"/>
    <b v="1"/>
    <x v="5795"/>
    <x v="0"/>
  </r>
  <r>
    <n v="56340"/>
    <s v="N"/>
    <s v="Electric Utility"/>
    <s v="IC"/>
    <s v="DFO"/>
    <n v="969"/>
    <n v="63"/>
    <n v="2019"/>
    <n v="15380952.380952381"/>
    <x v="4"/>
    <s v="heavy or residual fuel oil"/>
    <b v="1"/>
    <x v="5796"/>
    <x v="0"/>
  </r>
  <r>
    <n v="56341"/>
    <s v="N"/>
    <s v="Electric Utility"/>
    <s v="IC"/>
    <s v="DFO"/>
    <n v="1079"/>
    <n v="74"/>
    <n v="2019"/>
    <n v="14581081.081081081"/>
    <x v="4"/>
    <s v="heavy or residual fuel oil"/>
    <b v="1"/>
    <x v="5797"/>
    <x v="0"/>
  </r>
  <r>
    <n v="56342"/>
    <s v="N"/>
    <s v="Electric Utility"/>
    <s v="IC"/>
    <s v="DFO"/>
    <n v="1128"/>
    <n v="84"/>
    <n v="2019"/>
    <n v="13428571.428571429"/>
    <x v="4"/>
    <s v="heavy or residual fuel oil"/>
    <b v="1"/>
    <x v="5798"/>
    <x v="0"/>
  </r>
  <r>
    <n v="56343"/>
    <s v="N"/>
    <s v="Electric Utility"/>
    <s v="IC"/>
    <s v="DFO"/>
    <n v="780"/>
    <n v="46"/>
    <n v="2019"/>
    <n v="16956521.739130434"/>
    <x v="4"/>
    <s v="heavy or residual fuel oil"/>
    <b v="1"/>
    <x v="5799"/>
    <x v="0"/>
  </r>
  <r>
    <n v="56344"/>
    <s v="N"/>
    <s v="Electric Utility"/>
    <s v="IC"/>
    <s v="DFO"/>
    <n v="56"/>
    <n v="-31"/>
    <n v="2019"/>
    <n v="-1806451.6129032257"/>
    <x v="4"/>
    <s v="heavy or residual fuel oil"/>
    <b v="1"/>
    <x v="5800"/>
    <x v="0"/>
  </r>
  <r>
    <n v="56345"/>
    <s v="N"/>
    <s v="Electric Utility"/>
    <s v="IC"/>
    <s v="DFO"/>
    <n v="37"/>
    <n v="-37"/>
    <n v="2019"/>
    <n v="-1000000"/>
    <x v="4"/>
    <s v="heavy or residual fuel oil"/>
    <b v="1"/>
    <x v="5801"/>
    <x v="0"/>
  </r>
  <r>
    <n v="56346"/>
    <s v="N"/>
    <s v="Electric Utility"/>
    <s v="IC"/>
    <s v="NG"/>
    <n v="7580"/>
    <n v="385"/>
    <n v="2019"/>
    <n v="19688311.688311689"/>
    <x v="3"/>
    <s v="natural gas"/>
    <b v="1"/>
    <x v="5802"/>
    <x v="0"/>
  </r>
  <r>
    <n v="56347"/>
    <s v="N"/>
    <s v="Electric Utility"/>
    <s v="WT"/>
    <s v="WND"/>
    <n v="1570562"/>
    <n v="176428"/>
    <n v="2019"/>
    <n v="8901999.6825900637"/>
    <x v="9"/>
    <s v="wind"/>
    <b v="1"/>
    <x v="5803"/>
    <x v="0"/>
  </r>
  <r>
    <n v="56348"/>
    <s v="N"/>
    <s v="Electric Utility"/>
    <s v="IC"/>
    <s v="DFO"/>
    <n v="377"/>
    <n v="35"/>
    <n v="2019"/>
    <n v="10771428.571428573"/>
    <x v="4"/>
    <s v="heavy or residual fuel oil"/>
    <b v="1"/>
    <x v="5804"/>
    <x v="0"/>
  </r>
  <r>
    <n v="56349"/>
    <s v="N"/>
    <s v="NAICS-22 Non-Cogen"/>
    <s v="CA"/>
    <s v="NG"/>
    <n v="1464143"/>
    <n v="831073"/>
    <n v="2019"/>
    <n v="1761750.1711642661"/>
    <x v="1"/>
    <s v="natural gas"/>
    <b v="1"/>
    <x v="5805"/>
    <x v="0"/>
  </r>
  <r>
    <n v="56349"/>
    <s v="N"/>
    <s v="NAICS-22 Non-Cogen"/>
    <s v="CT"/>
    <s v="NG"/>
    <n v="17432398"/>
    <n v="1370996"/>
    <n v="2019"/>
    <n v="12715134.106882878"/>
    <x v="1"/>
    <s v="natural gas"/>
    <b v="1"/>
    <x v="5806"/>
    <x v="1"/>
  </r>
  <r>
    <n v="56350"/>
    <s v="N"/>
    <s v="NAICS-22 Non-Cogen"/>
    <s v="CA"/>
    <s v="NG"/>
    <n v="572784"/>
    <n v="867309"/>
    <n v="2019"/>
    <n v="660415.14615898149"/>
    <x v="1"/>
    <s v="natural gas"/>
    <b v="1"/>
    <x v="5807"/>
    <x v="0"/>
  </r>
  <r>
    <n v="56350"/>
    <s v="N"/>
    <s v="NAICS-22 Non-Cogen"/>
    <s v="CT"/>
    <s v="NG"/>
    <n v="16906011"/>
    <n v="1243156"/>
    <n v="2019"/>
    <n v="13599267.509467838"/>
    <x v="1"/>
    <s v="natural gas"/>
    <b v="1"/>
    <x v="5808"/>
    <x v="1"/>
  </r>
  <r>
    <n v="56351"/>
    <s v="N"/>
    <s v="Electric Utility"/>
    <s v="WT"/>
    <s v="WND"/>
    <n v="3326170"/>
    <n v="373643"/>
    <n v="2019"/>
    <n v="8902000.0374689214"/>
    <x v="9"/>
    <s v="wind"/>
    <b v="1"/>
    <x v="5809"/>
    <x v="0"/>
  </r>
  <r>
    <n v="56355"/>
    <s v="N"/>
    <s v="Electric Utility"/>
    <s v="WT"/>
    <s v="WND"/>
    <n v="5038747"/>
    <n v="566024"/>
    <n v="2019"/>
    <n v="8902002.388591297"/>
    <x v="9"/>
    <s v="wind"/>
    <b v="1"/>
    <x v="5810"/>
    <x v="0"/>
  </r>
  <r>
    <n v="56356"/>
    <s v="Y"/>
    <s v="Electric Utility"/>
    <s v="CA"/>
    <s v="NG"/>
    <n v="0"/>
    <n v="1934.18"/>
    <n v="2019"/>
    <n v="0"/>
    <x v="1"/>
    <s v="natural gas"/>
    <b v="1"/>
    <x v="91"/>
    <x v="0"/>
  </r>
  <r>
    <n v="56356"/>
    <s v="Y"/>
    <s v="Electric Utility"/>
    <s v="CT"/>
    <s v="NG"/>
    <n v="63106"/>
    <n v="6318.58"/>
    <n v="2019"/>
    <n v="9987370.5800986923"/>
    <x v="1"/>
    <s v="natural gas"/>
    <b v="1"/>
    <x v="5811"/>
    <x v="0"/>
  </r>
  <r>
    <n v="56357"/>
    <s v="N"/>
    <s v="NAICS-22 Non-Cogen"/>
    <s v="WT"/>
    <s v="WND"/>
    <n v="1160838"/>
    <n v="130402"/>
    <n v="2019"/>
    <n v="8901995.3681691997"/>
    <x v="9"/>
    <s v="wind"/>
    <b v="1"/>
    <x v="5812"/>
    <x v="0"/>
  </r>
  <r>
    <n v="56359"/>
    <s v="N"/>
    <s v="NAICS-22 Non-Cogen"/>
    <s v="WT"/>
    <s v="WND"/>
    <n v="1723651"/>
    <n v="193625"/>
    <n v="2019"/>
    <n v="8902006.4557779208"/>
    <x v="9"/>
    <s v="wind"/>
    <b v="1"/>
    <x v="5813"/>
    <x v="0"/>
  </r>
  <r>
    <n v="56360"/>
    <s v="N"/>
    <s v="Electric Utility"/>
    <s v="WT"/>
    <s v="WND"/>
    <n v="873810"/>
    <n v="98159"/>
    <n v="2019"/>
    <n v="8901985.55405006"/>
    <x v="9"/>
    <s v="wind"/>
    <b v="1"/>
    <x v="5814"/>
    <x v="0"/>
  </r>
  <r>
    <n v="56361"/>
    <s v="N"/>
    <s v="NAICS-22 Non-Cogen"/>
    <s v="WT"/>
    <s v="WND"/>
    <n v="3976195"/>
    <n v="446663"/>
    <n v="2019"/>
    <n v="8902002.1806149166"/>
    <x v="9"/>
    <s v="wind"/>
    <b v="1"/>
    <x v="5815"/>
    <x v="0"/>
  </r>
  <r>
    <n v="56362"/>
    <s v="N"/>
    <s v="NAICS-22 Non-Cogen"/>
    <s v="WT"/>
    <s v="WND"/>
    <n v="3398144"/>
    <n v="381728"/>
    <n v="2019"/>
    <n v="8902003.5208315868"/>
    <x v="9"/>
    <s v="wind"/>
    <b v="1"/>
    <x v="5816"/>
    <x v="0"/>
  </r>
  <r>
    <n v="56363"/>
    <s v="N"/>
    <s v="Electric Utility"/>
    <s v="IC"/>
    <s v="DFO"/>
    <n v="0"/>
    <n v="0"/>
    <n v="2019"/>
    <s v=""/>
    <x v="4"/>
    <s v="heavy or residual fuel oil"/>
    <b v="1"/>
    <x v="10"/>
    <x v="1"/>
  </r>
  <r>
    <n v="56364"/>
    <s v="N"/>
    <s v="Electric Utility"/>
    <s v="IC"/>
    <s v="DFO"/>
    <n v="0"/>
    <n v="0"/>
    <n v="2019"/>
    <s v=""/>
    <x v="4"/>
    <s v="heavy or residual fuel oil"/>
    <b v="1"/>
    <x v="10"/>
    <x v="1"/>
  </r>
  <r>
    <n v="56365"/>
    <s v="N"/>
    <s v="Electric Utility"/>
    <s v="IC"/>
    <s v="DFO"/>
    <n v="1150"/>
    <n v="82"/>
    <n v="2019"/>
    <n v="14024390.243902437"/>
    <x v="4"/>
    <s v="heavy or residual fuel oil"/>
    <b v="1"/>
    <x v="5817"/>
    <x v="0"/>
  </r>
  <r>
    <n v="56367"/>
    <s v="N"/>
    <s v="Electric Utility"/>
    <s v="IC"/>
    <s v="DFO"/>
    <n v="2944"/>
    <n v="292"/>
    <n v="2019"/>
    <n v="10082191.780821918"/>
    <x v="4"/>
    <s v="heavy or residual fuel oil"/>
    <b v="1"/>
    <x v="5818"/>
    <x v="0"/>
  </r>
  <r>
    <n v="56368"/>
    <s v="N"/>
    <s v="Electric Utility"/>
    <s v="IC"/>
    <s v="DFO"/>
    <n v="60"/>
    <n v="5"/>
    <n v="2019"/>
    <n v="12000000"/>
    <x v="4"/>
    <s v="heavy or residual fuel oil"/>
    <b v="1"/>
    <x v="844"/>
    <x v="0"/>
  </r>
  <r>
    <n v="56369"/>
    <s v="N"/>
    <s v="NAICS-22 Non-Cogen"/>
    <s v="WT"/>
    <s v="WND"/>
    <n v="796355"/>
    <n v="89458"/>
    <n v="2019"/>
    <n v="8901998.7033021096"/>
    <x v="9"/>
    <s v="wind"/>
    <b v="1"/>
    <x v="5819"/>
    <x v="0"/>
  </r>
  <r>
    <n v="56371"/>
    <s v="N"/>
    <s v="NAICS-22 Non-Cogen"/>
    <s v="WT"/>
    <s v="WND"/>
    <n v="6300372"/>
    <n v="707748"/>
    <n v="2019"/>
    <n v="8901999.0165991299"/>
    <x v="9"/>
    <s v="wind"/>
    <b v="1"/>
    <x v="5820"/>
    <x v="0"/>
  </r>
  <r>
    <n v="56372"/>
    <s v="N"/>
    <s v="NAICS-22 Non-Cogen"/>
    <s v="WT"/>
    <s v="WND"/>
    <n v="1939533"/>
    <n v="217876"/>
    <n v="2019"/>
    <n v="8902003.8921221234"/>
    <x v="9"/>
    <s v="wind"/>
    <b v="1"/>
    <x v="5821"/>
    <x v="0"/>
  </r>
  <r>
    <n v="56374"/>
    <s v="Y"/>
    <s v="Electric Utility"/>
    <s v="GT"/>
    <s v="NG"/>
    <n v="318260"/>
    <n v="27532"/>
    <n v="2019"/>
    <n v="11559639.691994769"/>
    <x v="3"/>
    <s v="natural gas"/>
    <b v="1"/>
    <x v="5822"/>
    <x v="0"/>
  </r>
  <r>
    <n v="56374"/>
    <s v="Y"/>
    <s v="Electric Utility"/>
    <s v="IC"/>
    <s v="DFO"/>
    <n v="195"/>
    <n v="23"/>
    <n v="2019"/>
    <n v="8478260.8695652168"/>
    <x v="4"/>
    <s v="heavy or residual fuel oil"/>
    <b v="1"/>
    <x v="5823"/>
    <x v="0"/>
  </r>
  <r>
    <n v="56376"/>
    <s v="N"/>
    <s v="Electric Utility"/>
    <s v="WT"/>
    <s v="WND"/>
    <n v="23733"/>
    <n v="2666"/>
    <n v="2019"/>
    <n v="8902100.5251312833"/>
    <x v="9"/>
    <s v="wind"/>
    <b v="1"/>
    <x v="5824"/>
    <x v="0"/>
  </r>
  <r>
    <n v="56377"/>
    <s v="N"/>
    <s v="NAICS-22 Non-Cogen"/>
    <s v="WT"/>
    <s v="WND"/>
    <n v="3930787"/>
    <n v="441562"/>
    <n v="2019"/>
    <n v="8902004.7014915217"/>
    <x v="9"/>
    <s v="wind"/>
    <b v="1"/>
    <x v="5825"/>
    <x v="0"/>
  </r>
  <r>
    <n v="56378"/>
    <s v="N"/>
    <s v="NAICS-22 Non-Cogen"/>
    <s v="WT"/>
    <s v="WND"/>
    <n v="989199"/>
    <n v="111121"/>
    <n v="2019"/>
    <n v="8901998.7221137322"/>
    <x v="9"/>
    <s v="wind"/>
    <b v="1"/>
    <x v="5826"/>
    <x v="0"/>
  </r>
  <r>
    <n v="56379"/>
    <s v="N"/>
    <s v="Electric Utility"/>
    <s v="WT"/>
    <s v="WND"/>
    <n v="3071172"/>
    <n v="344998"/>
    <n v="2019"/>
    <n v="8901999.4318807647"/>
    <x v="9"/>
    <s v="wind"/>
    <b v="1"/>
    <x v="5827"/>
    <x v="0"/>
  </r>
  <r>
    <n v="56380"/>
    <s v="N"/>
    <s v="Electric Utility"/>
    <s v="WT"/>
    <s v="WND"/>
    <n v="2342283"/>
    <n v="263119"/>
    <n v="2019"/>
    <n v="8901991.114286691"/>
    <x v="9"/>
    <s v="wind"/>
    <b v="1"/>
    <x v="5828"/>
    <x v="0"/>
  </r>
  <r>
    <n v="56383"/>
    <s v="N"/>
    <s v="NAICS-22 Non-Cogen"/>
    <s v="WT"/>
    <s v="WND"/>
    <n v="1407531"/>
    <n v="158114"/>
    <n v="2019"/>
    <n v="8902001.0878227092"/>
    <x v="9"/>
    <s v="wind"/>
    <b v="1"/>
    <x v="5829"/>
    <x v="0"/>
  </r>
  <r>
    <n v="56386"/>
    <s v="N"/>
    <s v="Electric Utility"/>
    <s v="WT"/>
    <s v="WND"/>
    <n v="594288"/>
    <n v="66759"/>
    <n v="2019"/>
    <n v="8901990.7428211924"/>
    <x v="9"/>
    <s v="wind"/>
    <b v="1"/>
    <x v="5830"/>
    <x v="0"/>
  </r>
  <r>
    <n v="56391"/>
    <s v="N"/>
    <s v="Electric Utility"/>
    <s v="WT"/>
    <s v="WND"/>
    <n v="2863017"/>
    <n v="321615"/>
    <n v="2019"/>
    <n v="8902000.8395130821"/>
    <x v="9"/>
    <s v="wind"/>
    <b v="1"/>
    <x v="5831"/>
    <x v="0"/>
  </r>
  <r>
    <n v="56392"/>
    <s v="N"/>
    <s v="NAICS-22 Non-Cogen"/>
    <s v="WT"/>
    <s v="WND"/>
    <n v="1307874"/>
    <n v="146919"/>
    <n v="2019"/>
    <n v="8902007.2284728307"/>
    <x v="9"/>
    <s v="wind"/>
    <b v="1"/>
    <x v="5832"/>
    <x v="0"/>
  </r>
  <r>
    <n v="56394"/>
    <s v="N"/>
    <s v="NAICS-22 Non-Cogen"/>
    <s v="WT"/>
    <s v="WND"/>
    <n v="2989132"/>
    <n v="335782"/>
    <n v="2019"/>
    <n v="8902001.8940860443"/>
    <x v="9"/>
    <s v="wind"/>
    <b v="1"/>
    <x v="5833"/>
    <x v="0"/>
  </r>
  <r>
    <n v="56395"/>
    <s v="N"/>
    <s v="NAICS-22 Non-Cogen"/>
    <s v="WT"/>
    <s v="WND"/>
    <n v="4559231"/>
    <n v="512158"/>
    <n v="2019"/>
    <n v="8902000.9450208731"/>
    <x v="9"/>
    <s v="wind"/>
    <b v="1"/>
    <x v="5834"/>
    <x v="0"/>
  </r>
  <r>
    <n v="56397"/>
    <s v="N"/>
    <s v="NAICS-22 Non-Cogen"/>
    <s v="GT"/>
    <s v="NG"/>
    <n v="193859"/>
    <n v="19446"/>
    <n v="2019"/>
    <n v="9969093.9010593444"/>
    <x v="3"/>
    <s v="natural gas"/>
    <b v="1"/>
    <x v="5835"/>
    <x v="0"/>
  </r>
  <r>
    <n v="56399"/>
    <s v="N"/>
    <s v="NAICS-22 Non-Cogen"/>
    <s v="WT"/>
    <s v="WND"/>
    <n v="592150"/>
    <n v="66519"/>
    <n v="2019"/>
    <n v="8901967.8588072564"/>
    <x v="9"/>
    <s v="wind"/>
    <b v="1"/>
    <x v="5836"/>
    <x v="0"/>
  </r>
  <r>
    <n v="56400"/>
    <s v="N"/>
    <s v="Electric Utility"/>
    <s v="CA"/>
    <s v="DFO"/>
    <n v="0"/>
    <n v="0"/>
    <n v="2019"/>
    <s v=""/>
    <x v="4"/>
    <s v="heavy or residual fuel oil"/>
    <b v="1"/>
    <x v="10"/>
    <x v="1"/>
  </r>
  <r>
    <n v="56400"/>
    <s v="N"/>
    <s v="Electric Utility"/>
    <s v="CA"/>
    <s v="NG"/>
    <n v="573167"/>
    <n v="699526"/>
    <n v="2019"/>
    <n v="819364.82704002422"/>
    <x v="1"/>
    <s v="natural gas"/>
    <b v="1"/>
    <x v="5837"/>
    <x v="0"/>
  </r>
  <r>
    <n v="56400"/>
    <s v="N"/>
    <s v="Electric Utility"/>
    <s v="CT"/>
    <s v="DFO"/>
    <n v="0"/>
    <n v="0"/>
    <n v="2019"/>
    <s v=""/>
    <x v="4"/>
    <s v="heavy or residual fuel oil"/>
    <b v="1"/>
    <x v="10"/>
    <x v="1"/>
  </r>
  <r>
    <n v="56400"/>
    <s v="N"/>
    <s v="Electric Utility"/>
    <s v="CT"/>
    <s v="NG"/>
    <n v="12371412"/>
    <n v="1088219"/>
    <n v="2019"/>
    <n v="11368494.760705335"/>
    <x v="1"/>
    <s v="natural gas"/>
    <b v="1"/>
    <x v="5838"/>
    <x v="0"/>
  </r>
  <r>
    <n v="56404"/>
    <s v="N"/>
    <s v="Electric Utility"/>
    <s v="IC"/>
    <s v="LFG"/>
    <n v="111089"/>
    <n v="10176"/>
    <n v="2019"/>
    <n v="10916764.937106919"/>
    <x v="8"/>
    <s v="biomass"/>
    <b v="1"/>
    <x v="5839"/>
    <x v="0"/>
  </r>
  <r>
    <n v="56405"/>
    <s v="N"/>
    <s v="NAICS-22 Non-Cogen"/>
    <s v="ST"/>
    <s v="NG"/>
    <n v="29088"/>
    <n v="2307"/>
    <n v="2019"/>
    <n v="12608582.574772432"/>
    <x v="3"/>
    <s v="natural gas"/>
    <b v="1"/>
    <x v="5840"/>
    <x v="0"/>
  </r>
  <r>
    <n v="56405"/>
    <s v="N"/>
    <s v="NAICS-22 Non-Cogen"/>
    <s v="ST"/>
    <s v="SUN"/>
    <n v="981367"/>
    <n v="110241"/>
    <n v="2019"/>
    <n v="8902014.6769350786"/>
    <x v="15"/>
    <s v="solar"/>
    <b v="1"/>
    <x v="4358"/>
    <x v="0"/>
  </r>
  <r>
    <n v="56406"/>
    <s v="Y"/>
    <s v="Industrial NAICS Cogen"/>
    <s v="ST"/>
    <s v="WDS"/>
    <n v="746695"/>
    <n v="164459"/>
    <n v="2019"/>
    <n v="4540310.9589624163"/>
    <x v="8"/>
    <s v="biomass"/>
    <b v="0"/>
    <x v="5841"/>
    <x v="0"/>
  </r>
  <r>
    <n v="56407"/>
    <s v="N"/>
    <s v="Electric Utility"/>
    <s v="CA"/>
    <s v="DFO"/>
    <n v="0"/>
    <n v="6240.1440000000002"/>
    <n v="2019"/>
    <n v="0"/>
    <x v="4"/>
    <s v="heavy or residual fuel oil"/>
    <b v="1"/>
    <x v="283"/>
    <x v="0"/>
  </r>
  <r>
    <n v="56407"/>
    <s v="N"/>
    <s v="Electric Utility"/>
    <s v="CA"/>
    <s v="NG"/>
    <n v="0"/>
    <n v="7761153.9000000004"/>
    <n v="2019"/>
    <n v="0"/>
    <x v="1"/>
    <s v="natural gas"/>
    <b v="1"/>
    <x v="91"/>
    <x v="0"/>
  </r>
  <r>
    <n v="56407"/>
    <s v="N"/>
    <s v="Electric Utility"/>
    <s v="CT"/>
    <s v="DFO"/>
    <n v="118312"/>
    <n v="10867.884"/>
    <n v="2019"/>
    <n v="10886387.819376798"/>
    <x v="4"/>
    <s v="heavy or residual fuel oil"/>
    <b v="1"/>
    <x v="5842"/>
    <x v="0"/>
  </r>
  <r>
    <n v="56407"/>
    <s v="N"/>
    <s v="Electric Utility"/>
    <s v="CT"/>
    <s v="NG"/>
    <n v="149105021"/>
    <n v="13707740"/>
    <n v="2019"/>
    <n v="10877432.822624298"/>
    <x v="1"/>
    <s v="natural gas"/>
    <b v="1"/>
    <x v="5843"/>
    <x v="0"/>
  </r>
  <r>
    <n v="56408"/>
    <s v="N"/>
    <s v="NAICS-22 Non-Cogen"/>
    <s v="WT"/>
    <s v="WND"/>
    <n v="137588"/>
    <n v="15456"/>
    <n v="2019"/>
    <n v="8901915.1138716359"/>
    <x v="9"/>
    <s v="wind"/>
    <b v="1"/>
    <x v="5844"/>
    <x v="0"/>
  </r>
  <r>
    <n v="56409"/>
    <s v="N"/>
    <s v="NAICS-22 Non-Cogen"/>
    <s v="WT"/>
    <s v="WND"/>
    <n v="40210"/>
    <n v="4517"/>
    <n v="2019"/>
    <n v="8901926.0571175572"/>
    <x v="9"/>
    <s v="wind"/>
    <b v="1"/>
    <x v="5845"/>
    <x v="0"/>
  </r>
  <r>
    <n v="56410"/>
    <s v="N"/>
    <s v="NAICS-22 Non-Cogen"/>
    <s v="WT"/>
    <s v="WND"/>
    <n v="31878"/>
    <n v="3581"/>
    <n v="2019"/>
    <n v="8901982.6864004452"/>
    <x v="9"/>
    <s v="wind"/>
    <b v="1"/>
    <x v="5846"/>
    <x v="0"/>
  </r>
  <r>
    <n v="56411"/>
    <s v="N"/>
    <s v="NAICS-22 Non-Cogen"/>
    <s v="WT"/>
    <s v="WND"/>
    <n v="38999"/>
    <n v="4381"/>
    <n v="2019"/>
    <n v="8901848.892946817"/>
    <x v="9"/>
    <s v="wind"/>
    <b v="1"/>
    <x v="5847"/>
    <x v="0"/>
  </r>
  <r>
    <n v="56412"/>
    <s v="N"/>
    <s v="NAICS-22 Non-Cogen"/>
    <s v="WT"/>
    <s v="WND"/>
    <n v="38786"/>
    <n v="4357"/>
    <n v="2019"/>
    <n v="8901996.7867798954"/>
    <x v="9"/>
    <s v="wind"/>
    <b v="1"/>
    <x v="5848"/>
    <x v="0"/>
  </r>
  <r>
    <n v="56413"/>
    <s v="N"/>
    <s v="NAICS-22 Non-Cogen"/>
    <s v="WT"/>
    <s v="WND"/>
    <n v="38100"/>
    <n v="4280"/>
    <n v="2019"/>
    <n v="8901869.1588785052"/>
    <x v="9"/>
    <s v="wind"/>
    <b v="1"/>
    <x v="5849"/>
    <x v="0"/>
  </r>
  <r>
    <n v="56414"/>
    <s v="N"/>
    <s v="Electric Utility"/>
    <s v="WT"/>
    <s v="WND"/>
    <n v="74732"/>
    <n v="8395"/>
    <n v="2019"/>
    <n v="8901965.4556283504"/>
    <x v="9"/>
    <s v="wind"/>
    <b v="1"/>
    <x v="5850"/>
    <x v="0"/>
  </r>
  <r>
    <n v="56415"/>
    <s v="N"/>
    <s v="Electric Utility"/>
    <s v="WT"/>
    <s v="WND"/>
    <n v="119367"/>
    <n v="13409"/>
    <n v="2019"/>
    <n v="8902006.115295697"/>
    <x v="9"/>
    <s v="wind"/>
    <b v="1"/>
    <x v="5851"/>
    <x v="0"/>
  </r>
  <r>
    <n v="56416"/>
    <s v="N"/>
    <s v="NAICS-22 Non-Cogen"/>
    <s v="WT"/>
    <s v="WND"/>
    <n v="1452023"/>
    <n v="163112"/>
    <n v="2019"/>
    <n v="8901999.8528618384"/>
    <x v="9"/>
    <s v="wind"/>
    <b v="1"/>
    <x v="5852"/>
    <x v="0"/>
  </r>
  <r>
    <n v="56419"/>
    <s v="N"/>
    <s v="NAICS-22 Non-Cogen"/>
    <s v="IC"/>
    <s v="LFG"/>
    <n v="90332"/>
    <n v="9849"/>
    <n v="2019"/>
    <n v="9171692.5576200616"/>
    <x v="8"/>
    <s v="biomass"/>
    <b v="1"/>
    <x v="5853"/>
    <x v="0"/>
  </r>
  <r>
    <n v="56420"/>
    <s v="N"/>
    <s v="Electric Utility"/>
    <s v="IC"/>
    <s v="DFO"/>
    <n v="0"/>
    <n v="0"/>
    <n v="2019"/>
    <s v=""/>
    <x v="4"/>
    <s v="heavy or residual fuel oil"/>
    <b v="1"/>
    <x v="10"/>
    <x v="1"/>
  </r>
  <r>
    <n v="56421"/>
    <s v="N"/>
    <s v="Electric Utility"/>
    <s v="IC"/>
    <s v="DFO"/>
    <n v="108"/>
    <n v="4.9000000000000004"/>
    <n v="2019"/>
    <n v="22040816.326530609"/>
    <x v="4"/>
    <s v="heavy or residual fuel oil"/>
    <b v="1"/>
    <x v="5854"/>
    <x v="1"/>
  </r>
  <r>
    <n v="56422"/>
    <s v="N"/>
    <s v="Electric Utility"/>
    <s v="IC"/>
    <s v="DFO"/>
    <n v="18"/>
    <n v="1.96"/>
    <n v="2019"/>
    <n v="9183673.4693877567"/>
    <x v="4"/>
    <s v="heavy or residual fuel oil"/>
    <b v="1"/>
    <x v="5855"/>
    <x v="0"/>
  </r>
  <r>
    <n v="56423"/>
    <s v="N"/>
    <s v="Electric Utility"/>
    <s v="IC"/>
    <s v="DFO"/>
    <n v="120"/>
    <n v="5.88"/>
    <n v="2019"/>
    <n v="20408163.265306123"/>
    <x v="4"/>
    <s v="heavy or residual fuel oil"/>
    <b v="1"/>
    <x v="5856"/>
    <x v="0"/>
  </r>
  <r>
    <n v="56424"/>
    <s v="N"/>
    <s v="NAICS-22 Non-Cogen"/>
    <s v="WT"/>
    <s v="WND"/>
    <n v="2306331"/>
    <n v="259080"/>
    <n v="2019"/>
    <n v="8902003.2422417793"/>
    <x v="9"/>
    <s v="wind"/>
    <b v="1"/>
    <x v="5857"/>
    <x v="0"/>
  </r>
  <r>
    <n v="56426"/>
    <s v="N"/>
    <s v="NAICS-22 Non-Cogen"/>
    <s v="IC"/>
    <s v="LFG"/>
    <n v="443281"/>
    <n v="41235"/>
    <n v="2019"/>
    <n v="10750115.193403661"/>
    <x v="8"/>
    <s v="biomass"/>
    <b v="1"/>
    <x v="5858"/>
    <x v="0"/>
  </r>
  <r>
    <n v="56427"/>
    <s v="N"/>
    <s v="NAICS-22 Non-Cogen"/>
    <s v="IC"/>
    <s v="LFG"/>
    <n v="155289"/>
    <n v="11479"/>
    <n v="2019"/>
    <n v="13528094.781775415"/>
    <x v="8"/>
    <s v="biomass"/>
    <b v="1"/>
    <x v="5859"/>
    <x v="0"/>
  </r>
  <r>
    <n v="56428"/>
    <s v="N"/>
    <s v="NAICS-22 Non-Cogen"/>
    <s v="IC"/>
    <s v="LFG"/>
    <n v="228421"/>
    <n v="18702"/>
    <n v="2019"/>
    <n v="12213720.457705058"/>
    <x v="8"/>
    <s v="biomass"/>
    <b v="1"/>
    <x v="5860"/>
    <x v="0"/>
  </r>
  <r>
    <n v="56429"/>
    <s v="N"/>
    <s v="NAICS-22 Non-Cogen"/>
    <s v="IC"/>
    <s v="LFG"/>
    <n v="320896"/>
    <n v="28856"/>
    <n v="2019"/>
    <n v="11120598.83559745"/>
    <x v="8"/>
    <s v="biomass"/>
    <b v="1"/>
    <x v="5861"/>
    <x v="0"/>
  </r>
  <r>
    <n v="56430"/>
    <s v="N"/>
    <s v="NAICS-22 Non-Cogen"/>
    <s v="IC"/>
    <s v="LFG"/>
    <n v="256425"/>
    <n v="22721"/>
    <n v="2019"/>
    <n v="11285814.884908235"/>
    <x v="8"/>
    <s v="biomass"/>
    <b v="1"/>
    <x v="5862"/>
    <x v="0"/>
  </r>
  <r>
    <n v="56432"/>
    <s v="N"/>
    <s v="NAICS-22 Non-Cogen"/>
    <s v="WT"/>
    <s v="WND"/>
    <n v="3927697"/>
    <n v="441215"/>
    <n v="2019"/>
    <n v="8902002.4251215402"/>
    <x v="9"/>
    <s v="wind"/>
    <b v="1"/>
    <x v="5863"/>
    <x v="0"/>
  </r>
  <r>
    <n v="56433"/>
    <s v="N"/>
    <s v="Electric Utility"/>
    <s v="WT"/>
    <s v="WND"/>
    <n v="2295140"/>
    <n v="257823"/>
    <n v="2019"/>
    <n v="8901998.6579940487"/>
    <x v="9"/>
    <s v="wind"/>
    <b v="1"/>
    <x v="5864"/>
    <x v="0"/>
  </r>
  <r>
    <n v="56434"/>
    <s v="N"/>
    <s v="NAICS-22 Non-Cogen"/>
    <s v="WT"/>
    <s v="WND"/>
    <n v="499457"/>
    <n v="56106"/>
    <n v="2019"/>
    <n v="8902024.738887107"/>
    <x v="9"/>
    <s v="wind"/>
    <b v="1"/>
    <x v="5865"/>
    <x v="0"/>
  </r>
  <r>
    <n v="56435"/>
    <s v="N"/>
    <s v="NAICS-22 Non-Cogen"/>
    <s v="WT"/>
    <s v="WND"/>
    <n v="269009"/>
    <n v="30219"/>
    <n v="2019"/>
    <n v="8901982.1966312584"/>
    <x v="9"/>
    <s v="wind"/>
    <b v="1"/>
    <x v="5866"/>
    <x v="0"/>
  </r>
  <r>
    <n v="56437"/>
    <s v="N"/>
    <s v="NAICS-22 Non-Cogen"/>
    <s v="WT"/>
    <s v="WND"/>
    <n v="408112"/>
    <n v="45845"/>
    <n v="2019"/>
    <n v="8901995.8556003924"/>
    <x v="9"/>
    <s v="wind"/>
    <b v="1"/>
    <x v="5867"/>
    <x v="0"/>
  </r>
  <r>
    <n v="56439"/>
    <s v="N"/>
    <s v="NAICS-22 Non-Cogen"/>
    <s v="WT"/>
    <s v="WND"/>
    <n v="324807"/>
    <n v="36487"/>
    <n v="2019"/>
    <n v="8901992.4904760588"/>
    <x v="9"/>
    <s v="wind"/>
    <b v="1"/>
    <x v="5868"/>
    <x v="0"/>
  </r>
  <r>
    <n v="56440"/>
    <s v="N"/>
    <s v="NAICS-22 Non-Cogen"/>
    <s v="WT"/>
    <s v="WND"/>
    <n v="281979"/>
    <n v="31676"/>
    <n v="2019"/>
    <n v="8901976.2596287411"/>
    <x v="9"/>
    <s v="wind"/>
    <b v="1"/>
    <x v="5869"/>
    <x v="0"/>
  </r>
  <r>
    <n v="56441"/>
    <s v="N"/>
    <s v="NAICS-22 Non-Cogen"/>
    <s v="WT"/>
    <s v="WND"/>
    <n v="538170"/>
    <n v="60455"/>
    <n v="2019"/>
    <n v="8901993.2180961035"/>
    <x v="9"/>
    <s v="wind"/>
    <b v="1"/>
    <x v="5870"/>
    <x v="0"/>
  </r>
  <r>
    <n v="56442"/>
    <s v="N"/>
    <s v="NAICS-22 Non-Cogen"/>
    <s v="WT"/>
    <s v="WND"/>
    <n v="273345"/>
    <n v="30706"/>
    <n v="2019"/>
    <n v="8902006.1225819048"/>
    <x v="9"/>
    <s v="wind"/>
    <b v="1"/>
    <x v="5871"/>
    <x v="0"/>
  </r>
  <r>
    <n v="56443"/>
    <s v="N"/>
    <s v="NAICS-22 Non-Cogen"/>
    <s v="WT"/>
    <s v="WND"/>
    <n v="257408"/>
    <n v="28916"/>
    <n v="2019"/>
    <n v="8901922.8109005392"/>
    <x v="9"/>
    <s v="wind"/>
    <b v="1"/>
    <x v="5872"/>
    <x v="0"/>
  </r>
  <r>
    <n v="56445"/>
    <s v="N"/>
    <s v="NAICS-22 Non-Cogen"/>
    <s v="GT"/>
    <s v="DFO"/>
    <n v="0"/>
    <n v="0"/>
    <n v="2019"/>
    <s v=""/>
    <x v="4"/>
    <s v="heavy or residual fuel oil"/>
    <b v="1"/>
    <x v="10"/>
    <x v="1"/>
  </r>
  <r>
    <n v="56445"/>
    <s v="N"/>
    <s v="NAICS-22 Non-Cogen"/>
    <s v="GT"/>
    <s v="NG"/>
    <n v="3051930"/>
    <n v="270184"/>
    <n v="2019"/>
    <n v="11295746.602315459"/>
    <x v="3"/>
    <s v="natural gas"/>
    <b v="1"/>
    <x v="5873"/>
    <x v="0"/>
  </r>
  <r>
    <n v="56446"/>
    <s v="N"/>
    <s v="NAICS-22 Non-Cogen"/>
    <s v="WT"/>
    <s v="WND"/>
    <n v="782263"/>
    <n v="87875"/>
    <n v="2019"/>
    <n v="8901997.155049786"/>
    <x v="9"/>
    <s v="wind"/>
    <b v="1"/>
    <x v="5874"/>
    <x v="0"/>
  </r>
  <r>
    <n v="56447"/>
    <s v="N"/>
    <s v="NAICS-22 Non-Cogen"/>
    <s v="WT"/>
    <s v="WND"/>
    <n v="280076"/>
    <n v="31462"/>
    <n v="2019"/>
    <n v="8902040.5568622462"/>
    <x v="9"/>
    <s v="wind"/>
    <b v="1"/>
    <x v="5875"/>
    <x v="0"/>
  </r>
  <r>
    <n v="56448"/>
    <s v="N"/>
    <s v="NAICS-22 Non-Cogen"/>
    <s v="WT"/>
    <s v="WND"/>
    <n v="1240209"/>
    <n v="139318"/>
    <n v="2019"/>
    <n v="8902001.1771630365"/>
    <x v="9"/>
    <s v="wind"/>
    <b v="1"/>
    <x v="5876"/>
    <x v="0"/>
  </r>
  <r>
    <n v="56449"/>
    <s v="N"/>
    <s v="NAICS-22 Non-Cogen"/>
    <s v="WT"/>
    <s v="WND"/>
    <n v="790934"/>
    <n v="88849"/>
    <n v="2019"/>
    <n v="8902002.2735202424"/>
    <x v="9"/>
    <s v="wind"/>
    <b v="1"/>
    <x v="5877"/>
    <x v="0"/>
  </r>
  <r>
    <n v="56450"/>
    <s v="N"/>
    <s v="NAICS-22 Non-Cogen"/>
    <s v="WT"/>
    <s v="WND"/>
    <n v="1800679"/>
    <n v="202278"/>
    <n v="2019"/>
    <n v="8902001.2062606905"/>
    <x v="9"/>
    <s v="wind"/>
    <b v="1"/>
    <x v="5878"/>
    <x v="0"/>
  </r>
  <r>
    <n v="56451"/>
    <s v="N"/>
    <s v="NAICS-22 Non-Cogen"/>
    <s v="WT"/>
    <s v="WND"/>
    <n v="1728022"/>
    <n v="194116"/>
    <n v="2019"/>
    <n v="8902007.0473325234"/>
    <x v="9"/>
    <s v="wind"/>
    <b v="1"/>
    <x v="5879"/>
    <x v="0"/>
  </r>
  <r>
    <n v="56456"/>
    <s v="N"/>
    <s v="NAICS-22 Non-Cogen"/>
    <s v="ST"/>
    <s v="DFO"/>
    <n v="113396"/>
    <n v="11560.769"/>
    <n v="2019"/>
    <n v="9808690.0620538313"/>
    <x v="4"/>
    <s v="heavy or residual fuel oil"/>
    <b v="1"/>
    <x v="5880"/>
    <x v="0"/>
  </r>
  <r>
    <n v="56456"/>
    <s v="N"/>
    <s v="NAICS-22 Non-Cogen"/>
    <s v="ST"/>
    <s v="SUB"/>
    <n v="38346311"/>
    <n v="3933048.2"/>
    <n v="2019"/>
    <n v="9749768.8942637425"/>
    <x v="2"/>
    <s v="hard coal"/>
    <b v="1"/>
    <x v="5881"/>
    <x v="0"/>
  </r>
  <r>
    <n v="56457"/>
    <s v="N"/>
    <s v="NAICS-22 Non-Cogen"/>
    <s v="WT"/>
    <s v="WND"/>
    <n v="3028203"/>
    <n v="340171"/>
    <n v="2019"/>
    <n v="8902002.2282910664"/>
    <x v="9"/>
    <s v="wind"/>
    <b v="1"/>
    <x v="5882"/>
    <x v="0"/>
  </r>
  <r>
    <n v="56458"/>
    <s v="N"/>
    <s v="NAICS-22 Non-Cogen"/>
    <s v="CA"/>
    <s v="NG"/>
    <n v="2283793"/>
    <n v="1353859"/>
    <n v="2019"/>
    <n v="1686876.5506600023"/>
    <x v="1"/>
    <s v="natural gas"/>
    <b v="1"/>
    <x v="5883"/>
    <x v="0"/>
  </r>
  <r>
    <n v="56458"/>
    <s v="N"/>
    <s v="NAICS-22 Non-Cogen"/>
    <s v="CT"/>
    <s v="NG"/>
    <n v="22851969"/>
    <n v="2010219"/>
    <n v="2019"/>
    <n v="11367900.213857297"/>
    <x v="1"/>
    <s v="natural gas"/>
    <b v="1"/>
    <x v="5884"/>
    <x v="0"/>
  </r>
  <r>
    <n v="56458"/>
    <s v="N"/>
    <s v="NAICS-22 Non-Cogen"/>
    <s v="GT"/>
    <s v="NG"/>
    <n v="3428"/>
    <n v="201"/>
    <n v="2019"/>
    <n v="17054726.368159205"/>
    <x v="3"/>
    <s v="natural gas"/>
    <b v="1"/>
    <x v="5885"/>
    <x v="0"/>
  </r>
  <r>
    <n v="56459"/>
    <s v="N"/>
    <s v="NAICS-22 Non-Cogen"/>
    <s v="WT"/>
    <s v="WND"/>
    <n v="4137810"/>
    <n v="464818"/>
    <n v="2019"/>
    <n v="8902000.3528262675"/>
    <x v="9"/>
    <s v="wind"/>
    <b v="1"/>
    <x v="5886"/>
    <x v="0"/>
  </r>
  <r>
    <n v="56460"/>
    <s v="N"/>
    <s v="NAICS-22 Non-Cogen"/>
    <s v="WT"/>
    <s v="WND"/>
    <n v="2133694"/>
    <n v="239687"/>
    <n v="2019"/>
    <n v="8902001.3601071388"/>
    <x v="9"/>
    <s v="wind"/>
    <b v="1"/>
    <x v="5887"/>
    <x v="0"/>
  </r>
  <r>
    <n v="56461"/>
    <s v="N"/>
    <s v="Commercial NAICS Non-Cogen"/>
    <s v="IC"/>
    <s v="LFG"/>
    <n v="172479"/>
    <n v="13989"/>
    <n v="2019"/>
    <n v="12329616.126956895"/>
    <x v="8"/>
    <s v="biomass"/>
    <b v="0"/>
    <x v="5888"/>
    <x v="0"/>
  </r>
  <r>
    <n v="56461"/>
    <s v="N"/>
    <s v="Commercial NAICS Non-Cogen"/>
    <s v="IC"/>
    <s v="NG"/>
    <n v="0"/>
    <n v="0"/>
    <n v="2019"/>
    <s v=""/>
    <x v="3"/>
    <s v="natural gas"/>
    <b v="0"/>
    <x v="30"/>
    <x v="1"/>
  </r>
  <r>
    <n v="56462"/>
    <s v="N"/>
    <s v="Electric Utility"/>
    <s v="IC"/>
    <s v="DFO"/>
    <n v="0"/>
    <n v="0"/>
    <n v="2019"/>
    <s v=""/>
    <x v="4"/>
    <s v="heavy or residual fuel oil"/>
    <b v="1"/>
    <x v="10"/>
    <x v="1"/>
  </r>
  <r>
    <n v="56462"/>
    <s v="N"/>
    <s v="Electric Utility"/>
    <s v="IC"/>
    <s v="NG"/>
    <n v="35080"/>
    <n v="4140"/>
    <n v="2019"/>
    <n v="8473429.951690821"/>
    <x v="3"/>
    <s v="natural gas"/>
    <b v="1"/>
    <x v="5889"/>
    <x v="0"/>
  </r>
  <r>
    <n v="56463"/>
    <s v="N"/>
    <s v="Electric Utility"/>
    <s v="IC"/>
    <s v="LFG"/>
    <n v="270008"/>
    <n v="21819"/>
    <n v="2019"/>
    <n v="12374902.607818874"/>
    <x v="8"/>
    <s v="biomass"/>
    <b v="1"/>
    <x v="5890"/>
    <x v="0"/>
  </r>
  <r>
    <n v="56464"/>
    <s v="N"/>
    <s v="Electric Utility"/>
    <s v="IC"/>
    <s v="LFG"/>
    <n v="256690"/>
    <n v="20742"/>
    <n v="2019"/>
    <n v="12375373.638029119"/>
    <x v="8"/>
    <s v="biomass"/>
    <b v="1"/>
    <x v="5891"/>
    <x v="0"/>
  </r>
  <r>
    <n v="56465"/>
    <s v="N"/>
    <s v="Electric Utility"/>
    <s v="IC"/>
    <s v="LFG"/>
    <n v="1090605"/>
    <n v="95548"/>
    <n v="2019"/>
    <n v="11414210.658517184"/>
    <x v="8"/>
    <s v="biomass"/>
    <b v="1"/>
    <x v="5892"/>
    <x v="0"/>
  </r>
  <r>
    <n v="56466"/>
    <s v="N"/>
    <s v="Electric Utility"/>
    <s v="WT"/>
    <s v="WND"/>
    <n v="2089601"/>
    <n v="234734"/>
    <n v="2019"/>
    <n v="8901995.4501691274"/>
    <x v="9"/>
    <s v="wind"/>
    <b v="1"/>
    <x v="5893"/>
    <x v="0"/>
  </r>
  <r>
    <n v="56467"/>
    <s v="N"/>
    <s v="NAICS-22 Non-Cogen"/>
    <s v="CA"/>
    <s v="NG"/>
    <n v="199537"/>
    <n v="323240"/>
    <n v="2019"/>
    <n v="617302.93280534586"/>
    <x v="1"/>
    <s v="natural gas"/>
    <b v="1"/>
    <x v="5894"/>
    <x v="0"/>
  </r>
  <r>
    <n v="56467"/>
    <s v="N"/>
    <s v="NAICS-22 Non-Cogen"/>
    <s v="CT"/>
    <s v="NG"/>
    <n v="6635261"/>
    <n v="561724"/>
    <n v="2019"/>
    <n v="11812315.300752683"/>
    <x v="1"/>
    <s v="natural gas"/>
    <b v="1"/>
    <x v="5895"/>
    <x v="0"/>
  </r>
  <r>
    <n v="56468"/>
    <s v="N"/>
    <s v="NAICS-22 Non-Cogen"/>
    <s v="WT"/>
    <s v="WND"/>
    <n v="6230412"/>
    <n v="699889"/>
    <n v="2019"/>
    <n v="8902000.1743133552"/>
    <x v="9"/>
    <s v="wind"/>
    <b v="1"/>
    <x v="5896"/>
    <x v="0"/>
  </r>
  <r>
    <n v="56470"/>
    <s v="N"/>
    <s v="NAICS-22 Non-Cogen"/>
    <s v="WT"/>
    <s v="WND"/>
    <n v="552450"/>
    <n v="62059"/>
    <n v="2019"/>
    <n v="8902012.6009120364"/>
    <x v="9"/>
    <s v="wind"/>
    <b v="1"/>
    <x v="5897"/>
    <x v="0"/>
  </r>
  <r>
    <n v="56471"/>
    <s v="N"/>
    <s v="Electric Utility"/>
    <s v="GT"/>
    <s v="NG"/>
    <n v="198800"/>
    <n v="19740"/>
    <n v="2019"/>
    <n v="10070921.985815603"/>
    <x v="3"/>
    <s v="natural gas"/>
    <b v="1"/>
    <x v="5898"/>
    <x v="0"/>
  </r>
  <r>
    <n v="56472"/>
    <s v="N"/>
    <s v="Electric Utility"/>
    <s v="BA"/>
    <s v="MWH"/>
    <n v="0"/>
    <n v="0"/>
    <n v="2019"/>
    <s v=""/>
    <x v="7"/>
    <s v="other"/>
    <b v="1"/>
    <x v="39"/>
    <x v="1"/>
  </r>
  <r>
    <n v="56472"/>
    <s v="N"/>
    <s v="Electric Utility"/>
    <s v="GT"/>
    <s v="NG"/>
    <n v="96390"/>
    <n v="6993"/>
    <n v="2019"/>
    <n v="13783783.783783784"/>
    <x v="3"/>
    <s v="natural gas"/>
    <b v="1"/>
    <x v="5899"/>
    <x v="0"/>
  </r>
  <r>
    <n v="56473"/>
    <s v="N"/>
    <s v="Electric Utility"/>
    <s v="GT"/>
    <s v="NG"/>
    <n v="171486"/>
    <n v="16605"/>
    <n v="2019"/>
    <n v="10327371.273712737"/>
    <x v="3"/>
    <s v="natural gas"/>
    <b v="1"/>
    <x v="5900"/>
    <x v="0"/>
  </r>
  <r>
    <n v="56474"/>
    <s v="N"/>
    <s v="Electric Utility"/>
    <s v="GT"/>
    <s v="NG"/>
    <n v="195473"/>
    <n v="18884"/>
    <n v="2019"/>
    <n v="10351249.735225588"/>
    <x v="3"/>
    <s v="natural gas"/>
    <b v="1"/>
    <x v="5901"/>
    <x v="0"/>
  </r>
  <r>
    <n v="56475"/>
    <s v="N"/>
    <s v="Electric Utility"/>
    <s v="BA"/>
    <s v="MWH"/>
    <n v="0"/>
    <n v="0"/>
    <n v="2019"/>
    <s v=""/>
    <x v="7"/>
    <s v="other"/>
    <b v="1"/>
    <x v="39"/>
    <x v="1"/>
  </r>
  <r>
    <n v="56475"/>
    <s v="N"/>
    <s v="Electric Utility"/>
    <s v="GT"/>
    <s v="NG"/>
    <n v="127880"/>
    <n v="10361"/>
    <n v="2019"/>
    <n v="12342437.988611137"/>
    <x v="3"/>
    <s v="natural gas"/>
    <b v="1"/>
    <x v="5902"/>
    <x v="0"/>
  </r>
  <r>
    <n v="56476"/>
    <s v="N"/>
    <s v="Electric Utility"/>
    <s v="CA"/>
    <s v="NG"/>
    <n v="1110935"/>
    <n v="1074132"/>
    <n v="2019"/>
    <n v="1034263.0142291635"/>
    <x v="1"/>
    <s v="natural gas"/>
    <b v="1"/>
    <x v="5903"/>
    <x v="0"/>
  </r>
  <r>
    <n v="56476"/>
    <s v="N"/>
    <s v="Electric Utility"/>
    <s v="CA"/>
    <s v="OBG"/>
    <n v="0"/>
    <n v="0"/>
    <n v="2019"/>
    <s v=""/>
    <x v="8"/>
    <s v="biomass"/>
    <b v="1"/>
    <x v="67"/>
    <x v="1"/>
  </r>
  <r>
    <n v="56476"/>
    <s v="N"/>
    <s v="Electric Utility"/>
    <s v="CT"/>
    <s v="NG"/>
    <n v="19556016"/>
    <n v="1798726"/>
    <n v="2019"/>
    <n v="10872148.398366399"/>
    <x v="1"/>
    <s v="natural gas"/>
    <b v="1"/>
    <x v="5904"/>
    <x v="0"/>
  </r>
  <r>
    <n v="56476"/>
    <s v="N"/>
    <s v="Electric Utility"/>
    <s v="CT"/>
    <s v="OBG"/>
    <n v="0"/>
    <n v="0"/>
    <n v="2019"/>
    <s v=""/>
    <x v="8"/>
    <s v="biomass"/>
    <b v="1"/>
    <x v="67"/>
    <x v="1"/>
  </r>
  <r>
    <n v="56478"/>
    <s v="Y"/>
    <s v="Electric Utility"/>
    <s v="GT"/>
    <s v="NG"/>
    <n v="475405"/>
    <n v="111968"/>
    <n v="2019"/>
    <n v="4245900.6144612748"/>
    <x v="3"/>
    <s v="natural gas"/>
    <b v="1"/>
    <x v="5905"/>
    <x v="0"/>
  </r>
  <r>
    <n v="56479"/>
    <s v="N"/>
    <s v="NAICS-22 Non-Cogen"/>
    <s v="WT"/>
    <s v="WND"/>
    <n v="1916075"/>
    <n v="215241"/>
    <n v="2019"/>
    <n v="8901998.2252451908"/>
    <x v="9"/>
    <s v="wind"/>
    <b v="1"/>
    <x v="5906"/>
    <x v="0"/>
  </r>
  <r>
    <n v="56480"/>
    <s v="N"/>
    <s v="Electric Utility"/>
    <s v="GT"/>
    <s v="DFO"/>
    <n v="0"/>
    <n v="0"/>
    <n v="2019"/>
    <s v=""/>
    <x v="4"/>
    <s v="heavy or residual fuel oil"/>
    <b v="1"/>
    <x v="10"/>
    <x v="1"/>
  </r>
  <r>
    <n v="56480"/>
    <s v="N"/>
    <s v="Electric Utility"/>
    <s v="GT"/>
    <s v="NG"/>
    <n v="11126"/>
    <n v="970"/>
    <n v="2019"/>
    <n v="11470103.092783505"/>
    <x v="3"/>
    <s v="natural gas"/>
    <b v="1"/>
    <x v="5907"/>
    <x v="0"/>
  </r>
  <r>
    <n v="56481"/>
    <s v="N"/>
    <s v="NAICS-22 Non-Cogen"/>
    <s v="PV"/>
    <s v="SUN"/>
    <n v="138133"/>
    <n v="15517"/>
    <n v="2019"/>
    <n v="8902042.9206676558"/>
    <x v="11"/>
    <s v="solar"/>
    <b v="1"/>
    <x v="5908"/>
    <x v="0"/>
  </r>
  <r>
    <n v="56482"/>
    <s v="N"/>
    <s v="Electric Utility"/>
    <s v="GT"/>
    <s v="NG"/>
    <n v="1007101"/>
    <n v="98009"/>
    <n v="2019"/>
    <n v="10275597.139038252"/>
    <x v="3"/>
    <s v="natural gas"/>
    <b v="1"/>
    <x v="5909"/>
    <x v="0"/>
  </r>
  <r>
    <n v="56483"/>
    <s v="N"/>
    <s v="NAICS-22 Non-Cogen"/>
    <s v="WT"/>
    <s v="WND"/>
    <n v="4702508"/>
    <n v="528253"/>
    <n v="2019"/>
    <n v="8901999.6100353431"/>
    <x v="9"/>
    <s v="wind"/>
    <b v="1"/>
    <x v="5910"/>
    <x v="0"/>
  </r>
  <r>
    <n v="56484"/>
    <s v="N"/>
    <s v="NAICS-22 Non-Cogen"/>
    <s v="WT"/>
    <s v="WND"/>
    <n v="5422032"/>
    <n v="609080"/>
    <n v="2019"/>
    <n v="8902003.0209496282"/>
    <x v="9"/>
    <s v="wind"/>
    <b v="1"/>
    <x v="5911"/>
    <x v="0"/>
  </r>
  <r>
    <n v="56485"/>
    <s v="N"/>
    <s v="Electric Utility"/>
    <s v="WT"/>
    <s v="WND"/>
    <n v="8752116"/>
    <n v="983163"/>
    <n v="2019"/>
    <n v="8901998.9564294014"/>
    <x v="9"/>
    <s v="wind"/>
    <b v="1"/>
    <x v="5912"/>
    <x v="0"/>
  </r>
  <r>
    <n v="56487"/>
    <s v="N"/>
    <s v="NAICS-22 Non-Cogen"/>
    <s v="WT"/>
    <s v="WND"/>
    <n v="4425950"/>
    <n v="497186"/>
    <n v="2019"/>
    <n v="8902000.4585808925"/>
    <x v="9"/>
    <s v="wind"/>
    <b v="1"/>
    <x v="1273"/>
    <x v="0"/>
  </r>
  <r>
    <n v="56488"/>
    <s v="N"/>
    <s v="NAICS-22 Non-Cogen"/>
    <s v="WT"/>
    <s v="WND"/>
    <n v="2964419"/>
    <n v="333006"/>
    <n v="2019"/>
    <n v="8901998.7627850547"/>
    <x v="9"/>
    <s v="wind"/>
    <b v="1"/>
    <x v="5913"/>
    <x v="0"/>
  </r>
  <r>
    <n v="56489"/>
    <s v="N"/>
    <s v="Electric Utility"/>
    <s v="GT"/>
    <s v="NG"/>
    <n v="159007"/>
    <n v="13825"/>
    <n v="2019"/>
    <n v="11501410.488245931"/>
    <x v="3"/>
    <s v="natural gas"/>
    <b v="1"/>
    <x v="5914"/>
    <x v="0"/>
  </r>
  <r>
    <n v="56491"/>
    <s v="N"/>
    <s v="Electric Utility"/>
    <s v="IC"/>
    <s v="DFO"/>
    <n v="0"/>
    <n v="0"/>
    <n v="2019"/>
    <s v=""/>
    <x v="4"/>
    <s v="heavy or residual fuel oil"/>
    <b v="1"/>
    <x v="10"/>
    <x v="1"/>
  </r>
  <r>
    <n v="56493"/>
    <s v="N"/>
    <s v="NAICS-22 Non-Cogen"/>
    <s v="WT"/>
    <s v="WND"/>
    <n v="338063"/>
    <n v="37976"/>
    <n v="2019"/>
    <n v="8902017.0634084679"/>
    <x v="9"/>
    <s v="wind"/>
    <b v="1"/>
    <x v="5915"/>
    <x v="0"/>
  </r>
  <r>
    <n v="56494"/>
    <s v="N"/>
    <s v="NAICS-22 Non-Cogen"/>
    <s v="WT"/>
    <s v="WND"/>
    <n v="2704607"/>
    <n v="303820"/>
    <n v="2019"/>
    <n v="8902004.4763346706"/>
    <x v="9"/>
    <s v="wind"/>
    <b v="1"/>
    <x v="5916"/>
    <x v="0"/>
  </r>
  <r>
    <n v="56495"/>
    <s v="N"/>
    <s v="NAICS-22 Non-Cogen"/>
    <s v="WT"/>
    <s v="WND"/>
    <n v="5160400"/>
    <n v="579690"/>
    <n v="2019"/>
    <n v="8901999.3444772195"/>
    <x v="9"/>
    <s v="wind"/>
    <b v="1"/>
    <x v="5917"/>
    <x v="0"/>
  </r>
  <r>
    <n v="56496"/>
    <s v="N"/>
    <s v="Industrial NAICS Non-Cogen"/>
    <s v="ST"/>
    <s v="NG"/>
    <n v="0"/>
    <n v="0"/>
    <n v="2019"/>
    <s v=""/>
    <x v="3"/>
    <s v="natural gas"/>
    <b v="0"/>
    <x v="30"/>
    <x v="1"/>
  </r>
  <r>
    <n v="56496"/>
    <s v="N"/>
    <s v="Industrial NAICS Non-Cogen"/>
    <s v="ST"/>
    <s v="OG"/>
    <n v="0"/>
    <n v="0"/>
    <n v="2019"/>
    <s v=""/>
    <x v="7"/>
    <s v="other"/>
    <b v="0"/>
    <x v="39"/>
    <x v="1"/>
  </r>
  <r>
    <n v="56496"/>
    <s v="N"/>
    <s v="Industrial NAICS Non-Cogen"/>
    <s v="ST"/>
    <s v="RFO"/>
    <n v="0"/>
    <n v="0"/>
    <n v="2019"/>
    <s v=""/>
    <x v="4"/>
    <s v="heavy or residual fuel oil"/>
    <b v="0"/>
    <x v="10"/>
    <x v="1"/>
  </r>
  <r>
    <n v="56497"/>
    <s v="N"/>
    <s v="Electric Utility"/>
    <s v="IC"/>
    <s v="NG"/>
    <n v="950349"/>
    <n v="103269"/>
    <n v="2019"/>
    <n v="9202655.2014641371"/>
    <x v="3"/>
    <s v="natural gas"/>
    <b v="1"/>
    <x v="5918"/>
    <x v="0"/>
  </r>
  <r>
    <n v="56498"/>
    <s v="N"/>
    <s v="NAICS-22 Non-Cogen"/>
    <s v="HY"/>
    <s v="WAT"/>
    <n v="40461"/>
    <n v="4545"/>
    <n v="2019"/>
    <n v="8902310.231023103"/>
    <x v="0"/>
    <s v="hydro"/>
    <b v="1"/>
    <x v="5919"/>
    <x v="1"/>
  </r>
  <r>
    <n v="56499"/>
    <s v="N"/>
    <s v="NAICS-22 Non-Cogen"/>
    <s v="HY"/>
    <s v="WAT"/>
    <n v="496420"/>
    <n v="55765"/>
    <n v="2019"/>
    <n v="8901999.4620281551"/>
    <x v="0"/>
    <s v="hydro"/>
    <b v="1"/>
    <x v="5920"/>
    <x v="0"/>
  </r>
  <r>
    <n v="56500"/>
    <s v="N"/>
    <s v="Industrial NAICS Non-Cogen"/>
    <s v="IC"/>
    <s v="NG"/>
    <n v="2750024"/>
    <n v="309793"/>
    <n v="2019"/>
    <n v="8876972.6882143896"/>
    <x v="3"/>
    <s v="natural gas"/>
    <b v="0"/>
    <x v="5921"/>
    <x v="0"/>
  </r>
  <r>
    <n v="56500"/>
    <s v="N"/>
    <s v="Industrial NAICS Non-Cogen"/>
    <s v="PV"/>
    <s v="SUN"/>
    <n v="21748"/>
    <n v="2443"/>
    <n v="2019"/>
    <n v="8902169.4637740497"/>
    <x v="11"/>
    <s v="solar"/>
    <b v="0"/>
    <x v="5922"/>
    <x v="0"/>
  </r>
  <r>
    <n v="56501"/>
    <s v="N"/>
    <s v="Electric Utility"/>
    <s v="WT"/>
    <s v="WND"/>
    <n v="6360033"/>
    <n v="714450"/>
    <n v="2019"/>
    <n v="8901998.7402897328"/>
    <x v="9"/>
    <s v="wind"/>
    <b v="1"/>
    <x v="5923"/>
    <x v="0"/>
  </r>
  <r>
    <n v="56502"/>
    <s v="N"/>
    <s v="Electric Utility"/>
    <s v="GT"/>
    <s v="NG"/>
    <n v="7458493"/>
    <n v="701397"/>
    <n v="2019"/>
    <n v="10633768.037217153"/>
    <x v="3"/>
    <s v="natural gas"/>
    <b v="1"/>
    <x v="5924"/>
    <x v="0"/>
  </r>
  <r>
    <n v="56503"/>
    <s v="N"/>
    <s v="Electric Utility"/>
    <s v="IC"/>
    <s v="NG"/>
    <n v="20483"/>
    <n v="1774"/>
    <n v="2019"/>
    <n v="11546223.224351747"/>
    <x v="3"/>
    <s v="natural gas"/>
    <b v="1"/>
    <x v="5925"/>
    <x v="0"/>
  </r>
  <r>
    <n v="56504"/>
    <s v="N"/>
    <s v="Electric Utility"/>
    <s v="IC"/>
    <s v="NG"/>
    <n v="1541"/>
    <n v="136"/>
    <n v="2019"/>
    <n v="11330882.352941176"/>
    <x v="3"/>
    <s v="natural gas"/>
    <b v="1"/>
    <x v="5926"/>
    <x v="0"/>
  </r>
  <r>
    <n v="56505"/>
    <s v="N"/>
    <s v="Electric Utility"/>
    <s v="GT"/>
    <s v="DFO"/>
    <n v="3038"/>
    <n v="283.87700000000001"/>
    <n v="2019"/>
    <n v="10701818.040912086"/>
    <x v="4"/>
    <s v="heavy or residual fuel oil"/>
    <b v="1"/>
    <x v="5927"/>
    <x v="0"/>
  </r>
  <r>
    <n v="56505"/>
    <s v="N"/>
    <s v="Electric Utility"/>
    <s v="GT"/>
    <s v="NG"/>
    <n v="288568"/>
    <n v="26982.123"/>
    <n v="2019"/>
    <n v="10694784.839576932"/>
    <x v="3"/>
    <s v="natural gas"/>
    <b v="1"/>
    <x v="5928"/>
    <x v="0"/>
  </r>
  <r>
    <n v="56506"/>
    <s v="N"/>
    <s v="NAICS-22 Non-Cogen"/>
    <s v="WT"/>
    <s v="WND"/>
    <n v="2953428"/>
    <n v="331771"/>
    <n v="2019"/>
    <n v="8902007.7101374157"/>
    <x v="9"/>
    <s v="wind"/>
    <b v="1"/>
    <x v="5929"/>
    <x v="0"/>
  </r>
  <r>
    <n v="56509"/>
    <s v="Y"/>
    <s v="Industrial NAICS Cogen"/>
    <s v="GT"/>
    <s v="NG"/>
    <n v="2026431"/>
    <n v="177731.06"/>
    <n v="2019"/>
    <n v="11401670.591510566"/>
    <x v="3"/>
    <s v="natural gas"/>
    <b v="0"/>
    <x v="5930"/>
    <x v="0"/>
  </r>
  <r>
    <n v="56509"/>
    <s v="Y"/>
    <s v="Industrial NAICS Cogen"/>
    <s v="GT"/>
    <s v="OG"/>
    <n v="193923"/>
    <n v="17022.38"/>
    <n v="2019"/>
    <n v="11392237.748187974"/>
    <x v="7"/>
    <s v="other"/>
    <b v="0"/>
    <x v="5931"/>
    <x v="0"/>
  </r>
  <r>
    <n v="56510"/>
    <s v="Y"/>
    <s v="NAICS-22 Cogen"/>
    <s v="IC"/>
    <s v="LFG"/>
    <n v="121399"/>
    <n v="10874"/>
    <n v="2019"/>
    <n v="11164153.02556557"/>
    <x v="8"/>
    <s v="biomass"/>
    <b v="0"/>
    <x v="5932"/>
    <x v="0"/>
  </r>
  <r>
    <n v="56511"/>
    <s v="N"/>
    <s v="NAICS-22 Non-Cogen"/>
    <s v="IC"/>
    <s v="LFG"/>
    <n v="61466"/>
    <n v="5383"/>
    <n v="2019"/>
    <n v="11418539.847668586"/>
    <x v="8"/>
    <s v="biomass"/>
    <b v="1"/>
    <x v="3897"/>
    <x v="0"/>
  </r>
  <r>
    <n v="56512"/>
    <s v="N"/>
    <s v="NAICS-22 Non-Cogen"/>
    <s v="IC"/>
    <s v="LFG"/>
    <n v="175727"/>
    <n v="15390"/>
    <n v="2019"/>
    <n v="11418258.60948668"/>
    <x v="8"/>
    <s v="biomass"/>
    <b v="1"/>
    <x v="5933"/>
    <x v="0"/>
  </r>
  <r>
    <n v="56513"/>
    <s v="N"/>
    <s v="NAICS-22 Non-Cogen"/>
    <s v="IC"/>
    <s v="NG"/>
    <n v="3629"/>
    <n v="324"/>
    <n v="2019"/>
    <n v="11200617.283950618"/>
    <x v="3"/>
    <s v="natural gas"/>
    <b v="1"/>
    <x v="5934"/>
    <x v="0"/>
  </r>
  <r>
    <n v="56516"/>
    <s v="N"/>
    <s v="NAICS-22 Non-Cogen"/>
    <s v="IC"/>
    <s v="NG"/>
    <n v="59321"/>
    <n v="6413"/>
    <n v="2019"/>
    <n v="9250116.9499454238"/>
    <x v="3"/>
    <s v="natural gas"/>
    <b v="1"/>
    <x v="5935"/>
    <x v="0"/>
  </r>
  <r>
    <n v="56517"/>
    <s v="N"/>
    <s v="Electric Utility"/>
    <s v="IC"/>
    <s v="DFO"/>
    <n v="18"/>
    <n v="1"/>
    <n v="2019"/>
    <n v="18000000"/>
    <x v="4"/>
    <s v="heavy or residual fuel oil"/>
    <b v="1"/>
    <x v="790"/>
    <x v="0"/>
  </r>
  <r>
    <n v="56518"/>
    <s v="Y"/>
    <s v="Electric Utility"/>
    <s v="GT"/>
    <s v="NG"/>
    <n v="20490"/>
    <n v="2740"/>
    <n v="2019"/>
    <n v="7478102.1897810223"/>
    <x v="3"/>
    <s v="natural gas"/>
    <b v="1"/>
    <x v="5936"/>
    <x v="0"/>
  </r>
  <r>
    <n v="56518"/>
    <s v="Y"/>
    <s v="Electric Utility"/>
    <s v="IC"/>
    <s v="DFO"/>
    <n v="0"/>
    <n v="0"/>
    <n v="2019"/>
    <s v=""/>
    <x v="4"/>
    <s v="heavy or residual fuel oil"/>
    <b v="1"/>
    <x v="10"/>
    <x v="1"/>
  </r>
  <r>
    <n v="56518"/>
    <s v="Y"/>
    <s v="Electric Utility"/>
    <s v="IC"/>
    <s v="NG"/>
    <n v="185197"/>
    <n v="30691"/>
    <n v="2019"/>
    <n v="6034244.5668111173"/>
    <x v="3"/>
    <s v="natural gas"/>
    <b v="1"/>
    <x v="5937"/>
    <x v="0"/>
  </r>
  <r>
    <n v="56519"/>
    <s v="N"/>
    <s v="Electric Utility"/>
    <s v="IC"/>
    <s v="DFO"/>
    <n v="882"/>
    <n v="86"/>
    <n v="2019"/>
    <n v="10255813.953488372"/>
    <x v="4"/>
    <s v="heavy or residual fuel oil"/>
    <b v="1"/>
    <x v="5938"/>
    <x v="0"/>
  </r>
  <r>
    <n v="56520"/>
    <s v="N"/>
    <s v="NAICS-22 Non-Cogen"/>
    <s v="IC"/>
    <s v="LFG"/>
    <n v="427426"/>
    <n v="35157"/>
    <n v="2019"/>
    <n v="12157635.74821515"/>
    <x v="8"/>
    <s v="biomass"/>
    <b v="1"/>
    <x v="5939"/>
    <x v="0"/>
  </r>
  <r>
    <n v="56521"/>
    <s v="N"/>
    <s v="NAICS-22 Non-Cogen"/>
    <s v="IC"/>
    <s v="LFG"/>
    <n v="202321"/>
    <n v="16940"/>
    <n v="2019"/>
    <n v="11943388.429752065"/>
    <x v="8"/>
    <s v="biomass"/>
    <b v="1"/>
    <x v="5940"/>
    <x v="0"/>
  </r>
  <r>
    <n v="56522"/>
    <s v="N"/>
    <s v="NAICS-22 Non-Cogen"/>
    <s v="IC"/>
    <s v="LFG"/>
    <n v="433032"/>
    <n v="36013"/>
    <n v="2019"/>
    <n v="12024324.549468247"/>
    <x v="8"/>
    <s v="biomass"/>
    <b v="1"/>
    <x v="5941"/>
    <x v="0"/>
  </r>
  <r>
    <n v="56523"/>
    <s v="N"/>
    <s v="NAICS-22 Non-Cogen"/>
    <s v="IC"/>
    <s v="LFG"/>
    <n v="385802"/>
    <n v="31926"/>
    <n v="2019"/>
    <n v="12084257.345110569"/>
    <x v="8"/>
    <s v="biomass"/>
    <b v="1"/>
    <x v="5942"/>
    <x v="0"/>
  </r>
  <r>
    <n v="56524"/>
    <s v="N"/>
    <s v="NAICS-22 Non-Cogen"/>
    <s v="IC"/>
    <s v="LFG"/>
    <n v="409207"/>
    <n v="34976"/>
    <n v="2019"/>
    <n v="11699651.189387009"/>
    <x v="8"/>
    <s v="biomass"/>
    <b v="1"/>
    <x v="5943"/>
    <x v="0"/>
  </r>
  <r>
    <n v="56525"/>
    <s v="N"/>
    <s v="NAICS-22 Non-Cogen"/>
    <s v="IC"/>
    <s v="LFG"/>
    <n v="237213"/>
    <n v="19094"/>
    <n v="2019"/>
    <n v="12423431.444432806"/>
    <x v="8"/>
    <s v="biomass"/>
    <b v="1"/>
    <x v="5944"/>
    <x v="0"/>
  </r>
  <r>
    <n v="56526"/>
    <s v="N"/>
    <s v="NAICS-22 Non-Cogen"/>
    <s v="IC"/>
    <s v="LFG"/>
    <n v="491407"/>
    <n v="41689"/>
    <n v="2019"/>
    <n v="11787449.926839214"/>
    <x v="8"/>
    <s v="biomass"/>
    <b v="1"/>
    <x v="5945"/>
    <x v="0"/>
  </r>
  <r>
    <n v="56527"/>
    <s v="N"/>
    <s v="NAICS-22 Non-Cogen"/>
    <s v="IC"/>
    <s v="LFG"/>
    <n v="417539"/>
    <n v="37641"/>
    <n v="2019"/>
    <n v="11092664.913259478"/>
    <x v="8"/>
    <s v="biomass"/>
    <b v="1"/>
    <x v="5946"/>
    <x v="0"/>
  </r>
  <r>
    <n v="56528"/>
    <s v="N"/>
    <s v="NAICS-22 Non-Cogen"/>
    <s v="IC"/>
    <s v="LFG"/>
    <n v="421985"/>
    <n v="38959"/>
    <n v="2019"/>
    <n v="10831515.18262789"/>
    <x v="8"/>
    <s v="biomass"/>
    <b v="1"/>
    <x v="5947"/>
    <x v="0"/>
  </r>
  <r>
    <n v="56529"/>
    <s v="N"/>
    <s v="NAICS-22 Non-Cogen"/>
    <s v="IC"/>
    <s v="LFG"/>
    <n v="285534"/>
    <n v="23587"/>
    <n v="2019"/>
    <n v="12105566.625683639"/>
    <x v="8"/>
    <s v="biomass"/>
    <b v="1"/>
    <x v="5948"/>
    <x v="0"/>
  </r>
  <r>
    <n v="56530"/>
    <s v="N"/>
    <s v="NAICS-22 Non-Cogen"/>
    <s v="IC"/>
    <s v="LFG"/>
    <n v="249509"/>
    <n v="20520"/>
    <n v="2019"/>
    <n v="12159307.992202729"/>
    <x v="8"/>
    <s v="biomass"/>
    <b v="1"/>
    <x v="5949"/>
    <x v="0"/>
  </r>
  <r>
    <n v="56531"/>
    <s v="N"/>
    <s v="NAICS-22 Non-Cogen"/>
    <s v="IC"/>
    <s v="LFG"/>
    <n v="435706"/>
    <n v="36945"/>
    <n v="2019"/>
    <n v="11793368.520774124"/>
    <x v="8"/>
    <s v="biomass"/>
    <b v="1"/>
    <x v="5950"/>
    <x v="0"/>
  </r>
  <r>
    <n v="56532"/>
    <s v="N"/>
    <s v="Electric Utility"/>
    <s v="CA"/>
    <s v="NG"/>
    <n v="2183376"/>
    <n v="1282952"/>
    <n v="2019"/>
    <n v="1701837.6369497846"/>
    <x v="1"/>
    <s v="natural gas"/>
    <b v="1"/>
    <x v="5951"/>
    <x v="0"/>
  </r>
  <r>
    <n v="56532"/>
    <s v="N"/>
    <s v="Electric Utility"/>
    <s v="CA"/>
    <s v="OBG"/>
    <n v="0"/>
    <n v="0"/>
    <n v="2019"/>
    <s v=""/>
    <x v="8"/>
    <s v="biomass"/>
    <b v="1"/>
    <x v="67"/>
    <x v="1"/>
  </r>
  <r>
    <n v="56532"/>
    <s v="N"/>
    <s v="Electric Utility"/>
    <s v="CT"/>
    <s v="NG"/>
    <n v="19593962"/>
    <n v="1745409"/>
    <n v="2019"/>
    <n v="11226000.324279295"/>
    <x v="1"/>
    <s v="natural gas"/>
    <b v="1"/>
    <x v="5952"/>
    <x v="0"/>
  </r>
  <r>
    <n v="56532"/>
    <s v="N"/>
    <s v="Electric Utility"/>
    <s v="CT"/>
    <s v="OBG"/>
    <n v="0"/>
    <n v="0"/>
    <n v="2019"/>
    <s v=""/>
    <x v="8"/>
    <s v="biomass"/>
    <b v="1"/>
    <x v="67"/>
    <x v="1"/>
  </r>
  <r>
    <n v="56536"/>
    <s v="N"/>
    <s v="NAICS-22 Non-Cogen"/>
    <s v="WT"/>
    <s v="WND"/>
    <n v="909445"/>
    <n v="102162"/>
    <n v="2019"/>
    <n v="8901988.9978661332"/>
    <x v="9"/>
    <s v="wind"/>
    <b v="1"/>
    <x v="5953"/>
    <x v="0"/>
  </r>
  <r>
    <n v="56537"/>
    <s v="N"/>
    <s v="NAICS-22 Non-Cogen"/>
    <s v="WT"/>
    <s v="WND"/>
    <n v="902798"/>
    <n v="101415"/>
    <n v="2019"/>
    <n v="8902016.4669920616"/>
    <x v="9"/>
    <s v="wind"/>
    <b v="1"/>
    <x v="5954"/>
    <x v="0"/>
  </r>
  <r>
    <n v="56538"/>
    <s v="N"/>
    <s v="NAICS-22 Non-Cogen"/>
    <s v="WT"/>
    <s v="WND"/>
    <n v="78249"/>
    <n v="8790"/>
    <n v="2019"/>
    <n v="8902047.7815699652"/>
    <x v="9"/>
    <s v="wind"/>
    <b v="1"/>
    <x v="5955"/>
    <x v="0"/>
  </r>
  <r>
    <n v="56540"/>
    <s v="N"/>
    <s v="NAICS-22 Non-Cogen"/>
    <s v="BT"/>
    <s v="GEO"/>
    <n v="354576"/>
    <n v="39831"/>
    <n v="2019"/>
    <n v="8902010.9964600448"/>
    <x v="12"/>
    <s v="geothermal"/>
    <b v="1"/>
    <x v="1411"/>
    <x v="0"/>
  </r>
  <r>
    <n v="56541"/>
    <s v="N"/>
    <s v="NAICS-22 Non-Cogen"/>
    <s v="BT"/>
    <s v="GEO"/>
    <n v="1128134"/>
    <n v="126728"/>
    <n v="2019"/>
    <n v="8902010.6053910721"/>
    <x v="12"/>
    <s v="geothermal"/>
    <b v="1"/>
    <x v="5956"/>
    <x v="0"/>
  </r>
  <r>
    <n v="56542"/>
    <s v="N"/>
    <s v="Electric Utility"/>
    <s v="HY"/>
    <s v="WAT"/>
    <n v="95616"/>
    <n v="10741"/>
    <n v="2019"/>
    <n v="8901964.4353412148"/>
    <x v="0"/>
    <s v="hydro"/>
    <b v="1"/>
    <x v="5957"/>
    <x v="0"/>
  </r>
  <r>
    <n v="56543"/>
    <s v="N"/>
    <s v="NAICS-22 Non-Cogen"/>
    <s v="WT"/>
    <s v="WND"/>
    <n v="203382"/>
    <n v="22847"/>
    <n v="2019"/>
    <n v="8901912.7237711735"/>
    <x v="9"/>
    <s v="wind"/>
    <b v="1"/>
    <x v="5958"/>
    <x v="0"/>
  </r>
  <r>
    <n v="56545"/>
    <s v="N"/>
    <s v="Electric Utility"/>
    <s v="IC"/>
    <s v="DFO"/>
    <n v="17623"/>
    <n v="1869"/>
    <n v="2019"/>
    <n v="9429106.4740502946"/>
    <x v="4"/>
    <s v="heavy or residual fuel oil"/>
    <b v="1"/>
    <x v="5959"/>
    <x v="0"/>
  </r>
  <r>
    <n v="56546"/>
    <s v="N"/>
    <s v="Electric Utility"/>
    <s v="IC"/>
    <s v="DFO"/>
    <n v="133"/>
    <n v="-48"/>
    <n v="2019"/>
    <n v="-2770833.3333333335"/>
    <x v="4"/>
    <s v="heavy or residual fuel oil"/>
    <b v="1"/>
    <x v="5960"/>
    <x v="0"/>
  </r>
  <r>
    <n v="56547"/>
    <s v="N"/>
    <s v="Electric Utility"/>
    <s v="IC"/>
    <s v="DFO"/>
    <n v="12"/>
    <n v="-15"/>
    <n v="2019"/>
    <n v="-800000"/>
    <x v="4"/>
    <s v="heavy or residual fuel oil"/>
    <b v="1"/>
    <x v="5961"/>
    <x v="0"/>
  </r>
  <r>
    <n v="56548"/>
    <s v="N"/>
    <s v="Electric Utility"/>
    <s v="IC"/>
    <s v="DFO"/>
    <n v="981"/>
    <n v="55"/>
    <n v="2019"/>
    <n v="17836363.636363637"/>
    <x v="4"/>
    <s v="heavy or residual fuel oil"/>
    <b v="1"/>
    <x v="5962"/>
    <x v="0"/>
  </r>
  <r>
    <n v="56549"/>
    <s v="N"/>
    <s v="Electric Utility"/>
    <s v="IC"/>
    <s v="DFO"/>
    <n v="950"/>
    <n v="44"/>
    <n v="2019"/>
    <n v="21590909.09090909"/>
    <x v="4"/>
    <s v="heavy or residual fuel oil"/>
    <b v="1"/>
    <x v="5963"/>
    <x v="0"/>
  </r>
  <r>
    <n v="56550"/>
    <s v="N"/>
    <s v="Electric Utility"/>
    <s v="IC"/>
    <s v="DFO"/>
    <n v="42"/>
    <n v="-45"/>
    <n v="2019"/>
    <n v="-933333.33333333337"/>
    <x v="4"/>
    <s v="heavy or residual fuel oil"/>
    <b v="1"/>
    <x v="5964"/>
    <x v="0"/>
  </r>
  <r>
    <n v="56551"/>
    <s v="N"/>
    <s v="Electric Utility"/>
    <s v="IC"/>
    <s v="DFO"/>
    <n v="31"/>
    <n v="-46"/>
    <n v="2019"/>
    <n v="-673913.04347826086"/>
    <x v="4"/>
    <s v="heavy or residual fuel oil"/>
    <b v="1"/>
    <x v="5965"/>
    <x v="0"/>
  </r>
  <r>
    <n v="56552"/>
    <s v="N"/>
    <s v="Electric Utility"/>
    <s v="IC"/>
    <s v="DFO"/>
    <n v="37"/>
    <n v="-46"/>
    <n v="2019"/>
    <n v="-804347.82608695654"/>
    <x v="4"/>
    <s v="heavy or residual fuel oil"/>
    <b v="1"/>
    <x v="5966"/>
    <x v="0"/>
  </r>
  <r>
    <n v="56553"/>
    <s v="N"/>
    <s v="Commercial NAICS Non-Cogen"/>
    <s v="IC"/>
    <s v="DFO"/>
    <n v="683"/>
    <n v="5"/>
    <n v="2019"/>
    <n v="136600000"/>
    <x v="4"/>
    <s v="heavy or residual fuel oil"/>
    <b v="0"/>
    <x v="5967"/>
    <x v="1"/>
  </r>
  <r>
    <n v="56554"/>
    <s v="N"/>
    <s v="NAICS-22 Non-Cogen"/>
    <s v="IC"/>
    <s v="LFG"/>
    <n v="300746"/>
    <n v="25067"/>
    <n v="2019"/>
    <n v="11997686.200981369"/>
    <x v="8"/>
    <s v="biomass"/>
    <b v="1"/>
    <x v="5968"/>
    <x v="0"/>
  </r>
  <r>
    <n v="56555"/>
    <s v="N"/>
    <s v="NAICS-22 Non-Cogen"/>
    <s v="WT"/>
    <s v="WND"/>
    <n v="1054291"/>
    <n v="118433"/>
    <n v="2019"/>
    <n v="8902003.6645191796"/>
    <x v="9"/>
    <s v="wind"/>
    <b v="1"/>
    <x v="5969"/>
    <x v="0"/>
  </r>
  <r>
    <n v="56556"/>
    <s v="N"/>
    <s v="Electric Utility"/>
    <s v="GT"/>
    <s v="NG"/>
    <n v="338309"/>
    <n v="29546"/>
    <n v="2019"/>
    <n v="11450247.072361741"/>
    <x v="3"/>
    <s v="natural gas"/>
    <b v="1"/>
    <x v="5970"/>
    <x v="0"/>
  </r>
  <r>
    <n v="56560"/>
    <s v="N"/>
    <s v="NAICS-22 Non-Cogen"/>
    <s v="WT"/>
    <s v="WND"/>
    <n v="1263123"/>
    <n v="141892"/>
    <n v="2019"/>
    <n v="8902002.9318072908"/>
    <x v="9"/>
    <s v="wind"/>
    <b v="1"/>
    <x v="5971"/>
    <x v="0"/>
  </r>
  <r>
    <n v="56561"/>
    <s v="N"/>
    <s v="NAICS-22 Non-Cogen"/>
    <s v="WT"/>
    <s v="WND"/>
    <n v="91220"/>
    <n v="10247"/>
    <n v="2019"/>
    <n v="8902117.6929833125"/>
    <x v="9"/>
    <s v="wind"/>
    <b v="1"/>
    <x v="5972"/>
    <x v="0"/>
  </r>
  <r>
    <n v="56562"/>
    <s v="N"/>
    <s v="NAICS-22 Non-Cogen"/>
    <s v="WT"/>
    <s v="WND"/>
    <n v="141338"/>
    <n v="15877"/>
    <n v="2019"/>
    <n v="8902059.5830446556"/>
    <x v="9"/>
    <s v="wind"/>
    <b v="1"/>
    <x v="5973"/>
    <x v="0"/>
  </r>
  <r>
    <n v="56563"/>
    <s v="N"/>
    <s v="NAICS-22 Non-Cogen"/>
    <s v="WT"/>
    <s v="WND"/>
    <n v="4525909"/>
    <n v="508415"/>
    <n v="2019"/>
    <n v="8901997.3840268273"/>
    <x v="9"/>
    <s v="wind"/>
    <b v="1"/>
    <x v="5974"/>
    <x v="0"/>
  </r>
  <r>
    <n v="56564"/>
    <s v="N"/>
    <s v="Electric Utility"/>
    <s v="ST"/>
    <s v="NG"/>
    <n v="30984"/>
    <n v="3386.203"/>
    <n v="2019"/>
    <n v="9150071.6289011613"/>
    <x v="3"/>
    <s v="natural gas"/>
    <b v="1"/>
    <x v="5975"/>
    <x v="0"/>
  </r>
  <r>
    <n v="56564"/>
    <s v="N"/>
    <s v="Electric Utility"/>
    <s v="ST"/>
    <s v="SUB"/>
    <n v="36469097"/>
    <n v="4011633.8"/>
    <n v="2019"/>
    <n v="9090834.0138125271"/>
    <x v="2"/>
    <s v="hard coal"/>
    <b v="1"/>
    <x v="5976"/>
    <x v="0"/>
  </r>
  <r>
    <n v="56565"/>
    <s v="N"/>
    <s v="Electric Utility"/>
    <s v="CA"/>
    <s v="NG"/>
    <n v="0"/>
    <n v="957840"/>
    <n v="2019"/>
    <n v="0"/>
    <x v="1"/>
    <s v="natural gas"/>
    <b v="1"/>
    <x v="91"/>
    <x v="0"/>
  </r>
  <r>
    <n v="56565"/>
    <s v="N"/>
    <s v="Electric Utility"/>
    <s v="CT"/>
    <s v="NG"/>
    <n v="18192933"/>
    <n v="1571707"/>
    <n v="2019"/>
    <n v="11575270.072602591"/>
    <x v="1"/>
    <s v="natural gas"/>
    <b v="1"/>
    <x v="5977"/>
    <x v="0"/>
  </r>
  <r>
    <n v="56568"/>
    <s v="N"/>
    <s v="Commercial NAICS Non-Cogen"/>
    <s v="PV"/>
    <s v="SUN"/>
    <n v="235671"/>
    <n v="26474"/>
    <n v="2019"/>
    <n v="8901979.3004457206"/>
    <x v="11"/>
    <s v="solar"/>
    <b v="0"/>
    <x v="5978"/>
    <x v="0"/>
  </r>
  <r>
    <n v="56569"/>
    <s v="N"/>
    <s v="Electric Utility"/>
    <s v="GT"/>
    <s v="NG"/>
    <n v="804101"/>
    <n v="85406"/>
    <n v="2019"/>
    <n v="9415041.0978151411"/>
    <x v="3"/>
    <s v="natural gas"/>
    <b v="1"/>
    <x v="5979"/>
    <x v="0"/>
  </r>
  <r>
    <n v="56570"/>
    <s v="N"/>
    <s v="NAICS-22 Non-Cogen"/>
    <s v="WT"/>
    <s v="WND"/>
    <n v="101072"/>
    <n v="11354"/>
    <n v="2019"/>
    <n v="8901884.7983089667"/>
    <x v="9"/>
    <s v="wind"/>
    <b v="1"/>
    <x v="5980"/>
    <x v="0"/>
  </r>
  <r>
    <n v="56571"/>
    <s v="N"/>
    <s v="NAICS-22 Non-Cogen"/>
    <s v="IC"/>
    <s v="LFG"/>
    <n v="0"/>
    <n v="0"/>
    <n v="2019"/>
    <s v=""/>
    <x v="8"/>
    <s v="biomass"/>
    <b v="1"/>
    <x v="67"/>
    <x v="1"/>
  </r>
  <r>
    <n v="56572"/>
    <s v="N"/>
    <s v="NAICS-22 Non-Cogen"/>
    <s v="GT"/>
    <s v="LFG"/>
    <n v="37239"/>
    <n v="1741"/>
    <n v="2019"/>
    <n v="21389431.361286618"/>
    <x v="8"/>
    <s v="biomass"/>
    <b v="1"/>
    <x v="5981"/>
    <x v="1"/>
  </r>
  <r>
    <n v="56572"/>
    <s v="N"/>
    <s v="NAICS-22 Non-Cogen"/>
    <s v="GT"/>
    <s v="OG"/>
    <n v="0"/>
    <n v="0"/>
    <n v="2019"/>
    <s v=""/>
    <x v="7"/>
    <s v="other"/>
    <b v="1"/>
    <x v="39"/>
    <x v="1"/>
  </r>
  <r>
    <n v="56573"/>
    <s v="N"/>
    <s v="NAICS-22 Non-Cogen"/>
    <s v="WT"/>
    <s v="WND"/>
    <n v="1307179"/>
    <n v="146841"/>
    <n v="2019"/>
    <n v="8902002.8466164079"/>
    <x v="9"/>
    <s v="wind"/>
    <b v="1"/>
    <x v="5982"/>
    <x v="0"/>
  </r>
  <r>
    <n v="56575"/>
    <s v="N"/>
    <s v="NAICS-22 Non-Cogen"/>
    <s v="WT"/>
    <s v="WND"/>
    <n v="234702"/>
    <n v="26365"/>
    <n v="2019"/>
    <n v="8902029.2053859271"/>
    <x v="9"/>
    <s v="wind"/>
    <b v="1"/>
    <x v="5983"/>
    <x v="0"/>
  </r>
  <r>
    <n v="56577"/>
    <s v="N"/>
    <s v="NAICS-22 Non-Cogen"/>
    <s v="WT"/>
    <s v="WND"/>
    <n v="44528"/>
    <n v="5002"/>
    <n v="2019"/>
    <n v="8902039.1843262706"/>
    <x v="9"/>
    <s v="wind"/>
    <b v="1"/>
    <x v="5692"/>
    <x v="0"/>
  </r>
  <r>
    <n v="56580"/>
    <s v="N"/>
    <s v="NAICS-22 Non-Cogen"/>
    <s v="WT"/>
    <s v="WND"/>
    <n v="24108"/>
    <n v="2708"/>
    <n v="2019"/>
    <n v="8902511.0782865584"/>
    <x v="9"/>
    <s v="wind"/>
    <b v="1"/>
    <x v="5984"/>
    <x v="1"/>
  </r>
  <r>
    <n v="56581"/>
    <s v="N"/>
    <s v="NAICS-22 Non-Cogen"/>
    <s v="WT"/>
    <s v="WND"/>
    <n v="26821"/>
    <n v="3013"/>
    <n v="2019"/>
    <n v="8901759.0441420525"/>
    <x v="9"/>
    <s v="wind"/>
    <b v="1"/>
    <x v="5985"/>
    <x v="1"/>
  </r>
  <r>
    <n v="56586"/>
    <s v="N"/>
    <s v="NAICS-22 Non-Cogen"/>
    <s v="WT"/>
    <s v="WND"/>
    <n v="15347"/>
    <n v="1724"/>
    <n v="2019"/>
    <n v="8901972.157772623"/>
    <x v="9"/>
    <s v="wind"/>
    <b v="1"/>
    <x v="5986"/>
    <x v="0"/>
  </r>
  <r>
    <n v="56587"/>
    <s v="N"/>
    <s v="NAICS-22 Non-Cogen"/>
    <s v="WT"/>
    <s v="WND"/>
    <n v="15347"/>
    <n v="1724"/>
    <n v="2019"/>
    <n v="8901972.157772623"/>
    <x v="9"/>
    <s v="wind"/>
    <b v="1"/>
    <x v="5986"/>
    <x v="0"/>
  </r>
  <r>
    <n v="56588"/>
    <s v="N"/>
    <s v="NAICS-22 Non-Cogen"/>
    <s v="WT"/>
    <s v="WND"/>
    <n v="15347"/>
    <n v="1724"/>
    <n v="2019"/>
    <n v="8901972.157772623"/>
    <x v="9"/>
    <s v="wind"/>
    <b v="1"/>
    <x v="5986"/>
    <x v="0"/>
  </r>
  <r>
    <n v="56589"/>
    <s v="N"/>
    <s v="NAICS-22 Non-Cogen"/>
    <s v="WT"/>
    <s v="WND"/>
    <n v="15347"/>
    <n v="1724"/>
    <n v="2019"/>
    <n v="8901972.157772623"/>
    <x v="9"/>
    <s v="wind"/>
    <b v="1"/>
    <x v="5986"/>
    <x v="0"/>
  </r>
  <r>
    <n v="56590"/>
    <s v="N"/>
    <s v="NAICS-22 Non-Cogen"/>
    <s v="WT"/>
    <s v="WND"/>
    <n v="15347"/>
    <n v="1724"/>
    <n v="2019"/>
    <n v="8901972.157772623"/>
    <x v="9"/>
    <s v="wind"/>
    <b v="1"/>
    <x v="5986"/>
    <x v="0"/>
  </r>
  <r>
    <n v="56591"/>
    <s v="N"/>
    <s v="NAICS-22 Non-Cogen"/>
    <s v="WT"/>
    <s v="WND"/>
    <n v="206081"/>
    <n v="23150"/>
    <n v="2019"/>
    <n v="8901987.0410367176"/>
    <x v="9"/>
    <s v="wind"/>
    <b v="1"/>
    <x v="5987"/>
    <x v="0"/>
  </r>
  <r>
    <n v="56592"/>
    <s v="N"/>
    <s v="NAICS-22 Non-Cogen"/>
    <s v="WT"/>
    <s v="WND"/>
    <n v="3243176"/>
    <n v="364320"/>
    <n v="2019"/>
    <n v="8901998.2433025911"/>
    <x v="9"/>
    <s v="wind"/>
    <b v="1"/>
    <x v="5988"/>
    <x v="0"/>
  </r>
  <r>
    <n v="56593"/>
    <s v="N"/>
    <s v="NAICS-22 Non-Cogen"/>
    <s v="WT"/>
    <s v="WND"/>
    <n v="4775079"/>
    <n v="536405"/>
    <n v="2019"/>
    <n v="8902003.1506044883"/>
    <x v="9"/>
    <s v="wind"/>
    <b v="1"/>
    <x v="5989"/>
    <x v="0"/>
  </r>
  <r>
    <n v="56594"/>
    <s v="N"/>
    <s v="NAICS-22 Non-Cogen"/>
    <s v="WT"/>
    <s v="WND"/>
    <n v="295786"/>
    <n v="33227"/>
    <n v="2019"/>
    <n v="8901977.3076112792"/>
    <x v="9"/>
    <s v="wind"/>
    <b v="1"/>
    <x v="5990"/>
    <x v="0"/>
  </r>
  <r>
    <n v="56596"/>
    <s v="N"/>
    <s v="Electric Utility"/>
    <s v="ST"/>
    <s v="NG"/>
    <n v="13872"/>
    <n v="1203.394"/>
    <n v="2019"/>
    <n v="11527396.679724181"/>
    <x v="3"/>
    <s v="natural gas"/>
    <b v="1"/>
    <x v="5991"/>
    <x v="0"/>
  </r>
  <r>
    <n v="56596"/>
    <s v="N"/>
    <s v="Electric Utility"/>
    <s v="ST"/>
    <s v="SUB"/>
    <n v="8723604"/>
    <n v="761130.61"/>
    <n v="2019"/>
    <n v="11461375.860313909"/>
    <x v="2"/>
    <s v="hard coal"/>
    <b v="1"/>
    <x v="5992"/>
    <x v="0"/>
  </r>
  <r>
    <n v="56597"/>
    <s v="N"/>
    <s v="Electric Utility"/>
    <s v="IC"/>
    <s v="DFO"/>
    <n v="110"/>
    <n v="15"/>
    <n v="2019"/>
    <n v="7333333.333333333"/>
    <x v="4"/>
    <s v="heavy or residual fuel oil"/>
    <b v="1"/>
    <x v="5993"/>
    <x v="0"/>
  </r>
  <r>
    <n v="56598"/>
    <s v="N"/>
    <s v="Electric Utility"/>
    <s v="IC"/>
    <s v="DFO"/>
    <n v="35"/>
    <n v="4"/>
    <n v="2019"/>
    <n v="8750000"/>
    <x v="4"/>
    <s v="heavy or residual fuel oil"/>
    <b v="1"/>
    <x v="5994"/>
    <x v="0"/>
  </r>
  <r>
    <n v="56599"/>
    <s v="N"/>
    <s v="Electric Utility"/>
    <s v="IC"/>
    <s v="DFO"/>
    <n v="0"/>
    <n v="0"/>
    <n v="2019"/>
    <s v=""/>
    <x v="4"/>
    <s v="heavy or residual fuel oil"/>
    <b v="1"/>
    <x v="10"/>
    <x v="1"/>
  </r>
  <r>
    <n v="56600"/>
    <s v="N"/>
    <s v="Electric Utility"/>
    <s v="IC"/>
    <s v="DFO"/>
    <n v="168"/>
    <n v="23"/>
    <n v="2019"/>
    <n v="7304347.8260869561"/>
    <x v="4"/>
    <s v="heavy or residual fuel oil"/>
    <b v="1"/>
    <x v="5995"/>
    <x v="0"/>
  </r>
  <r>
    <n v="56602"/>
    <s v="N"/>
    <s v="NAICS-22 Non-Cogen"/>
    <s v="WT"/>
    <s v="WND"/>
    <n v="1065996"/>
    <n v="119748"/>
    <n v="2019"/>
    <n v="8901994.1877943687"/>
    <x v="9"/>
    <s v="wind"/>
    <b v="1"/>
    <x v="5996"/>
    <x v="0"/>
  </r>
  <r>
    <n v="56603"/>
    <s v="N"/>
    <s v="Electric Utility"/>
    <s v="GT"/>
    <s v="DFO"/>
    <n v="0"/>
    <n v="0"/>
    <n v="2019"/>
    <s v=""/>
    <x v="4"/>
    <s v="heavy or residual fuel oil"/>
    <b v="1"/>
    <x v="10"/>
    <x v="1"/>
  </r>
  <r>
    <n v="56603"/>
    <s v="N"/>
    <s v="Electric Utility"/>
    <s v="GT"/>
    <s v="NG"/>
    <n v="1938007"/>
    <n v="155543"/>
    <n v="2019"/>
    <n v="12459622.098069344"/>
    <x v="3"/>
    <s v="natural gas"/>
    <b v="1"/>
    <x v="5997"/>
    <x v="0"/>
  </r>
  <r>
    <n v="56604"/>
    <s v="N"/>
    <s v="Electric Utility"/>
    <s v="GT"/>
    <s v="NG"/>
    <n v="493690"/>
    <n v="38841"/>
    <n v="2019"/>
    <n v="12710537.833732396"/>
    <x v="3"/>
    <s v="natural gas"/>
    <b v="1"/>
    <x v="5998"/>
    <x v="0"/>
  </r>
  <r>
    <n v="56605"/>
    <s v="N"/>
    <s v="NAICS-22 Non-Cogen"/>
    <s v="WT"/>
    <s v="WND"/>
    <n v="4121269"/>
    <n v="462960"/>
    <n v="2019"/>
    <n v="8901998.0127872806"/>
    <x v="9"/>
    <s v="wind"/>
    <b v="1"/>
    <x v="5999"/>
    <x v="0"/>
  </r>
  <r>
    <n v="56606"/>
    <s v="N"/>
    <s v="Electric Utility"/>
    <s v="GT"/>
    <s v="NG"/>
    <n v="1325232"/>
    <n v="116337"/>
    <n v="2019"/>
    <n v="11391320.044353902"/>
    <x v="3"/>
    <s v="natural gas"/>
    <b v="1"/>
    <x v="6000"/>
    <x v="0"/>
  </r>
  <r>
    <n v="56607"/>
    <s v="N"/>
    <s v="Electric Utility"/>
    <s v="WT"/>
    <s v="WND"/>
    <n v="3247290"/>
    <n v="364782"/>
    <n v="2019"/>
    <n v="8902001.7435070798"/>
    <x v="9"/>
    <s v="wind"/>
    <b v="1"/>
    <x v="6001"/>
    <x v="0"/>
  </r>
  <r>
    <n v="56608"/>
    <s v="N"/>
    <s v="Electric Utility"/>
    <s v="WT"/>
    <s v="WND"/>
    <n v="3530890"/>
    <n v="396640"/>
    <n v="2019"/>
    <n v="8902001.8152480852"/>
    <x v="9"/>
    <s v="wind"/>
    <b v="1"/>
    <x v="6002"/>
    <x v="0"/>
  </r>
  <r>
    <n v="56609"/>
    <s v="N"/>
    <s v="Electric Utility"/>
    <s v="ST"/>
    <s v="SUB"/>
    <n v="26739872"/>
    <n v="2561900.2000000002"/>
    <n v="2019"/>
    <n v="10437515.09133728"/>
    <x v="2"/>
    <s v="hard coal"/>
    <b v="1"/>
    <x v="6003"/>
    <x v="0"/>
  </r>
  <r>
    <n v="56609"/>
    <s v="N"/>
    <s v="Electric Utility"/>
    <s v="ST"/>
    <s v="WO"/>
    <n v="37861"/>
    <n v="3647.779"/>
    <n v="2019"/>
    <n v="10379192.379801517"/>
    <x v="13"/>
    <s v="crude oil"/>
    <b v="1"/>
    <x v="971"/>
    <x v="0"/>
  </r>
  <r>
    <n v="56611"/>
    <s v="N"/>
    <s v="NAICS-22 Non-Cogen"/>
    <s v="ST"/>
    <s v="NG"/>
    <n v="0"/>
    <n v="0"/>
    <n v="2019"/>
    <s v=""/>
    <x v="3"/>
    <s v="natural gas"/>
    <b v="1"/>
    <x v="30"/>
    <x v="1"/>
  </r>
  <r>
    <n v="56611"/>
    <s v="N"/>
    <s v="NAICS-22 Non-Cogen"/>
    <s v="ST"/>
    <s v="SUB"/>
    <n v="47830887"/>
    <n v="5026547"/>
    <n v="2019"/>
    <n v="9515654.9814415332"/>
    <x v="2"/>
    <s v="hard coal"/>
    <b v="1"/>
    <x v="6004"/>
    <x v="0"/>
  </r>
  <r>
    <n v="56613"/>
    <s v="N"/>
    <s v="NAICS-22 Non-Cogen"/>
    <s v="WT"/>
    <s v="WND"/>
    <n v="3711012"/>
    <n v="416874"/>
    <n v="2019"/>
    <n v="8901999.1652153879"/>
    <x v="9"/>
    <s v="wind"/>
    <b v="1"/>
    <x v="6005"/>
    <x v="0"/>
  </r>
  <r>
    <n v="56614"/>
    <s v="N"/>
    <s v="NAICS-22 Non-Cogen"/>
    <s v="WT"/>
    <s v="WND"/>
    <n v="5169810"/>
    <n v="580747"/>
    <n v="2019"/>
    <n v="8902000.3547155652"/>
    <x v="9"/>
    <s v="wind"/>
    <b v="1"/>
    <x v="6006"/>
    <x v="0"/>
  </r>
  <r>
    <n v="56615"/>
    <s v="N"/>
    <s v="NAICS-22 Non-Cogen"/>
    <s v="HY"/>
    <s v="WAT"/>
    <n v="114488"/>
    <n v="12861"/>
    <n v="2019"/>
    <n v="8901951.6367312036"/>
    <x v="0"/>
    <s v="hydro"/>
    <b v="1"/>
    <x v="6007"/>
    <x v="0"/>
  </r>
  <r>
    <n v="56617"/>
    <s v="N"/>
    <s v="NAICS-22 Non-Cogen"/>
    <s v="WT"/>
    <s v="WND"/>
    <n v="5016508"/>
    <n v="563526"/>
    <n v="2019"/>
    <n v="8901999.1979074609"/>
    <x v="9"/>
    <s v="wind"/>
    <b v="1"/>
    <x v="6008"/>
    <x v="0"/>
  </r>
  <r>
    <n v="56618"/>
    <s v="N"/>
    <s v="NAICS-22 Non-Cogen"/>
    <s v="WT"/>
    <s v="WND"/>
    <n v="1494574"/>
    <n v="167892"/>
    <n v="2019"/>
    <n v="8901996.5215733927"/>
    <x v="9"/>
    <s v="wind"/>
    <b v="1"/>
    <x v="6009"/>
    <x v="0"/>
  </r>
  <r>
    <n v="56619"/>
    <s v="N"/>
    <s v="NAICS-22 Non-Cogen"/>
    <s v="WT"/>
    <s v="WND"/>
    <n v="1407594"/>
    <n v="158121"/>
    <n v="2019"/>
    <n v="8902005.4262242205"/>
    <x v="9"/>
    <s v="wind"/>
    <b v="1"/>
    <x v="6010"/>
    <x v="0"/>
  </r>
  <r>
    <n v="56620"/>
    <s v="N"/>
    <s v="NAICS-22 Non-Cogen"/>
    <s v="WT"/>
    <s v="WND"/>
    <n v="1837132"/>
    <n v="206373"/>
    <n v="2019"/>
    <n v="8901997.8388645798"/>
    <x v="9"/>
    <s v="wind"/>
    <b v="1"/>
    <x v="6011"/>
    <x v="0"/>
  </r>
  <r>
    <n v="56621"/>
    <s v="N"/>
    <s v="NAICS-22 Non-Cogen"/>
    <s v="WT"/>
    <s v="WND"/>
    <n v="2146096"/>
    <n v="241080"/>
    <n v="2019"/>
    <n v="8902007.6323212199"/>
    <x v="9"/>
    <s v="wind"/>
    <b v="1"/>
    <x v="6012"/>
    <x v="0"/>
  </r>
  <r>
    <n v="56622"/>
    <s v="N"/>
    <s v="NAICS-22 Non-Cogen"/>
    <s v="WT"/>
    <s v="WND"/>
    <n v="1561286"/>
    <n v="175386"/>
    <n v="2019"/>
    <n v="8901999.0193059873"/>
    <x v="9"/>
    <s v="wind"/>
    <b v="1"/>
    <x v="6013"/>
    <x v="0"/>
  </r>
  <r>
    <n v="56623"/>
    <s v="N"/>
    <s v="NAICS-22 Non-Cogen"/>
    <s v="WT"/>
    <s v="WND"/>
    <n v="2721084"/>
    <n v="305671"/>
    <n v="2019"/>
    <n v="8902002.4797903635"/>
    <x v="9"/>
    <s v="wind"/>
    <b v="1"/>
    <x v="6014"/>
    <x v="0"/>
  </r>
  <r>
    <n v="56624"/>
    <s v="N"/>
    <s v="NAICS-22 Non-Cogen"/>
    <s v="WT"/>
    <s v="WND"/>
    <n v="107810"/>
    <n v="12111"/>
    <n v="2019"/>
    <n v="8901824.7873833701"/>
    <x v="9"/>
    <s v="wind"/>
    <b v="1"/>
    <x v="6015"/>
    <x v="0"/>
  </r>
  <r>
    <n v="56625"/>
    <s v="N"/>
    <s v="NAICS-22 Non-Cogen"/>
    <s v="WT"/>
    <s v="WND"/>
    <n v="109541"/>
    <n v="12305"/>
    <n v="2019"/>
    <n v="8902153.5960991476"/>
    <x v="9"/>
    <s v="wind"/>
    <b v="1"/>
    <x v="6016"/>
    <x v="1"/>
  </r>
  <r>
    <n v="56626"/>
    <s v="N"/>
    <s v="NAICS-22 Non-Cogen"/>
    <s v="WT"/>
    <s v="WND"/>
    <n v="105604"/>
    <n v="11863"/>
    <n v="2019"/>
    <n v="8901964.0900278185"/>
    <x v="9"/>
    <s v="wind"/>
    <b v="1"/>
    <x v="6017"/>
    <x v="0"/>
  </r>
  <r>
    <n v="56627"/>
    <s v="N"/>
    <s v="NAICS-22 Non-Cogen"/>
    <s v="WT"/>
    <s v="WND"/>
    <n v="94983"/>
    <n v="10670"/>
    <n v="2019"/>
    <n v="8901874.4142455477"/>
    <x v="9"/>
    <s v="wind"/>
    <b v="1"/>
    <x v="6018"/>
    <x v="0"/>
  </r>
  <r>
    <n v="56628"/>
    <s v="N"/>
    <s v="NAICS-22 Non-Cogen"/>
    <s v="WT"/>
    <s v="WND"/>
    <n v="102952"/>
    <n v="11565"/>
    <n v="2019"/>
    <n v="8902031.9930825774"/>
    <x v="9"/>
    <s v="wind"/>
    <b v="1"/>
    <x v="6019"/>
    <x v="0"/>
  </r>
  <r>
    <n v="56630"/>
    <s v="N"/>
    <s v="Electric Utility"/>
    <s v="WT"/>
    <s v="WND"/>
    <n v="416686"/>
    <n v="46808"/>
    <n v="2019"/>
    <n v="8902025.2948213983"/>
    <x v="9"/>
    <s v="wind"/>
    <b v="1"/>
    <x v="6020"/>
    <x v="0"/>
  </r>
  <r>
    <n v="56633"/>
    <s v="N"/>
    <s v="NAICS-22 Non-Cogen"/>
    <s v="WT"/>
    <s v="WND"/>
    <n v="566505"/>
    <n v="63638"/>
    <n v="2019"/>
    <n v="8901992.5201923363"/>
    <x v="9"/>
    <s v="wind"/>
    <b v="1"/>
    <x v="6021"/>
    <x v="0"/>
  </r>
  <r>
    <n v="56634"/>
    <s v="N"/>
    <s v="NAICS-22 Non-Cogen"/>
    <s v="WT"/>
    <s v="WND"/>
    <n v="1203009"/>
    <n v="135139"/>
    <n v="2019"/>
    <n v="8902012.0024567284"/>
    <x v="9"/>
    <s v="wind"/>
    <b v="1"/>
    <x v="6022"/>
    <x v="0"/>
  </r>
  <r>
    <n v="56635"/>
    <s v="N"/>
    <s v="NAICS-22 Non-Cogen"/>
    <s v="WT"/>
    <s v="WND"/>
    <n v="1082627"/>
    <n v="121616"/>
    <n v="2019"/>
    <n v="8902011.248519931"/>
    <x v="9"/>
    <s v="wind"/>
    <b v="1"/>
    <x v="6023"/>
    <x v="0"/>
  </r>
  <r>
    <n v="56636"/>
    <s v="N"/>
    <s v="NAICS-22 Non-Cogen"/>
    <s v="WT"/>
    <s v="WND"/>
    <n v="330610"/>
    <n v="37139"/>
    <n v="2019"/>
    <n v="8901962.8961469065"/>
    <x v="9"/>
    <s v="wind"/>
    <b v="1"/>
    <x v="6024"/>
    <x v="0"/>
  </r>
  <r>
    <n v="56637"/>
    <s v="N"/>
    <s v="NAICS-22 Non-Cogen"/>
    <s v="WT"/>
    <s v="WND"/>
    <n v="354513"/>
    <n v="39824"/>
    <n v="2019"/>
    <n v="8901993.7725994382"/>
    <x v="9"/>
    <s v="wind"/>
    <b v="1"/>
    <x v="6025"/>
    <x v="0"/>
  </r>
  <r>
    <n v="56638"/>
    <s v="N"/>
    <s v="NAICS-22 Non-Cogen"/>
    <s v="WT"/>
    <s v="WND"/>
    <n v="4183502"/>
    <n v="469951"/>
    <n v="2019"/>
    <n v="8901996.1655576862"/>
    <x v="9"/>
    <s v="wind"/>
    <b v="1"/>
    <x v="6026"/>
    <x v="0"/>
  </r>
  <r>
    <n v="56639"/>
    <s v="N"/>
    <s v="NAICS-22 Non-Cogen"/>
    <s v="GT"/>
    <s v="NG"/>
    <n v="583030"/>
    <n v="51141"/>
    <n v="2019"/>
    <n v="11400441.915488552"/>
    <x v="3"/>
    <s v="natural gas"/>
    <b v="1"/>
    <x v="6027"/>
    <x v="0"/>
  </r>
  <r>
    <n v="56640"/>
    <s v="N"/>
    <s v="NAICS-22 Non-Cogen"/>
    <s v="WT"/>
    <s v="WND"/>
    <n v="3822259"/>
    <n v="429371"/>
    <n v="2019"/>
    <n v="8901996.1758013479"/>
    <x v="9"/>
    <s v="wind"/>
    <b v="1"/>
    <x v="6028"/>
    <x v="0"/>
  </r>
  <r>
    <n v="56643"/>
    <s v="Y"/>
    <s v="NAICS-22 Cogen"/>
    <s v="ST"/>
    <s v="AB"/>
    <n v="0"/>
    <n v="0"/>
    <n v="2019"/>
    <s v=""/>
    <x v="8"/>
    <s v="biomass"/>
    <b v="0"/>
    <x v="67"/>
    <x v="1"/>
  </r>
  <r>
    <n v="56643"/>
    <s v="Y"/>
    <s v="NAICS-22 Cogen"/>
    <s v="ST"/>
    <s v="NG"/>
    <n v="312727"/>
    <n v="38171.887999999999"/>
    <n v="2019"/>
    <n v="8192599.7477515386"/>
    <x v="3"/>
    <s v="natural gas"/>
    <b v="0"/>
    <x v="6029"/>
    <x v="0"/>
  </r>
  <r>
    <n v="56643"/>
    <s v="Y"/>
    <s v="NAICS-22 Cogen"/>
    <s v="ST"/>
    <s v="WDS"/>
    <n v="906727"/>
    <n v="110589.11"/>
    <n v="2019"/>
    <n v="8199062.2765659289"/>
    <x v="8"/>
    <s v="biomass"/>
    <b v="0"/>
    <x v="6030"/>
    <x v="0"/>
  </r>
  <r>
    <n v="56644"/>
    <s v="N"/>
    <s v="NAICS-22 Non-Cogen"/>
    <s v="WT"/>
    <s v="WND"/>
    <n v="2581126"/>
    <n v="289949"/>
    <n v="2019"/>
    <n v="8902000.0068977643"/>
    <x v="9"/>
    <s v="wind"/>
    <b v="1"/>
    <x v="6031"/>
    <x v="0"/>
  </r>
  <r>
    <n v="56645"/>
    <s v="N"/>
    <s v="NAICS-22 Non-Cogen"/>
    <s v="WT"/>
    <s v="WND"/>
    <n v="2435374"/>
    <n v="273576"/>
    <n v="2019"/>
    <n v="8902001.6375705469"/>
    <x v="9"/>
    <s v="wind"/>
    <b v="1"/>
    <x v="6032"/>
    <x v="0"/>
  </r>
  <r>
    <n v="56647"/>
    <s v="N"/>
    <s v="NAICS-22 Non-Cogen"/>
    <s v="WT"/>
    <s v="WND"/>
    <n v="1283357"/>
    <n v="144165"/>
    <n v="2019"/>
    <n v="8902001.1792043839"/>
    <x v="9"/>
    <s v="wind"/>
    <b v="1"/>
    <x v="6033"/>
    <x v="0"/>
  </r>
  <r>
    <n v="56648"/>
    <s v="N"/>
    <s v="NAICS-22 Non-Cogen"/>
    <s v="WT"/>
    <s v="WND"/>
    <n v="2721091"/>
    <n v="305672"/>
    <n v="2019"/>
    <n v="8901996.25742626"/>
    <x v="9"/>
    <s v="wind"/>
    <b v="1"/>
    <x v="6034"/>
    <x v="0"/>
  </r>
  <r>
    <n v="56649"/>
    <s v="N"/>
    <s v="NAICS-22 Non-Cogen"/>
    <s v="WT"/>
    <s v="WND"/>
    <n v="2619116"/>
    <n v="294217"/>
    <n v="2019"/>
    <n v="8901987.3086871263"/>
    <x v="9"/>
    <s v="wind"/>
    <b v="1"/>
    <x v="6035"/>
    <x v="0"/>
  </r>
  <r>
    <n v="56650"/>
    <s v="N"/>
    <s v="NAICS-22 Non-Cogen"/>
    <s v="WT"/>
    <s v="WND"/>
    <n v="1563012"/>
    <n v="175580"/>
    <n v="2019"/>
    <n v="8901993.3933249805"/>
    <x v="9"/>
    <s v="wind"/>
    <b v="1"/>
    <x v="6036"/>
    <x v="0"/>
  </r>
  <r>
    <n v="56651"/>
    <s v="N"/>
    <s v="NAICS-22 Non-Cogen"/>
    <s v="WT"/>
    <s v="WND"/>
    <n v="1325187"/>
    <n v="148864"/>
    <n v="2019"/>
    <n v="8901997.7966466043"/>
    <x v="9"/>
    <s v="wind"/>
    <b v="1"/>
    <x v="6037"/>
    <x v="0"/>
  </r>
  <r>
    <n v="56654"/>
    <s v="N"/>
    <s v="NAICS-22 Non-Cogen"/>
    <s v="WT"/>
    <s v="WND"/>
    <n v="2246555"/>
    <n v="252365"/>
    <n v="2019"/>
    <n v="8902007.0136508625"/>
    <x v="9"/>
    <s v="wind"/>
    <b v="1"/>
    <x v="6038"/>
    <x v="0"/>
  </r>
  <r>
    <n v="56659"/>
    <s v="N"/>
    <s v="NAICS-22 Non-Cogen"/>
    <s v="WT"/>
    <s v="WND"/>
    <n v="3004879"/>
    <n v="337551"/>
    <n v="2019"/>
    <n v="8901999.9940749705"/>
    <x v="9"/>
    <s v="wind"/>
    <b v="1"/>
    <x v="6039"/>
    <x v="0"/>
  </r>
  <r>
    <n v="56661"/>
    <s v="N"/>
    <s v="NAICS-22 Non-Cogen"/>
    <s v="WT"/>
    <s v="WND"/>
    <n v="5915718"/>
    <n v="664538"/>
    <n v="2019"/>
    <n v="8902001.0894787051"/>
    <x v="9"/>
    <s v="wind"/>
    <b v="1"/>
    <x v="6040"/>
    <x v="0"/>
  </r>
  <r>
    <n v="56665"/>
    <s v="N"/>
    <s v="NAICS-22 Non-Cogen"/>
    <s v="WT"/>
    <s v="WND"/>
    <n v="3062875"/>
    <n v="344066"/>
    <n v="2019"/>
    <n v="8901998.4537850302"/>
    <x v="9"/>
    <s v="wind"/>
    <b v="1"/>
    <x v="6041"/>
    <x v="0"/>
  </r>
  <r>
    <n v="56666"/>
    <s v="N"/>
    <s v="Electric Utility"/>
    <s v="WT"/>
    <s v="WND"/>
    <n v="426985"/>
    <n v="47965"/>
    <n v="2019"/>
    <n v="8902011.8836651724"/>
    <x v="9"/>
    <s v="wind"/>
    <b v="1"/>
    <x v="6042"/>
    <x v="0"/>
  </r>
  <r>
    <n v="56667"/>
    <s v="N"/>
    <s v="NAICS-22 Non-Cogen"/>
    <s v="PV"/>
    <s v="SUN"/>
    <n v="13051"/>
    <n v="1466"/>
    <n v="2019"/>
    <n v="8902455.6616643928"/>
    <x v="11"/>
    <s v="solar"/>
    <b v="1"/>
    <x v="6043"/>
    <x v="0"/>
  </r>
  <r>
    <n v="56668"/>
    <s v="N"/>
    <s v="Commercial NAICS Non-Cogen"/>
    <s v="GT"/>
    <s v="NG"/>
    <n v="2016564"/>
    <n v="164457"/>
    <n v="2019"/>
    <n v="12261952.972509531"/>
    <x v="3"/>
    <s v="natural gas"/>
    <b v="0"/>
    <x v="6044"/>
    <x v="0"/>
  </r>
  <r>
    <n v="56669"/>
    <s v="N"/>
    <s v="NAICS-22 Non-Cogen"/>
    <s v="WT"/>
    <s v="WND"/>
    <n v="5363757"/>
    <n v="602534"/>
    <n v="2019"/>
    <n v="8901998.8913488686"/>
    <x v="9"/>
    <s v="wind"/>
    <b v="1"/>
    <x v="6045"/>
    <x v="0"/>
  </r>
  <r>
    <n v="56670"/>
    <s v="N"/>
    <s v="NAICS-22 Non-Cogen"/>
    <s v="WT"/>
    <s v="WND"/>
    <n v="244341"/>
    <n v="27448"/>
    <n v="2019"/>
    <n v="8901960.0699504521"/>
    <x v="9"/>
    <s v="wind"/>
    <b v="1"/>
    <x v="6046"/>
    <x v="0"/>
  </r>
  <r>
    <n v="56671"/>
    <s v="N"/>
    <s v="NAICS-22 Non-Cogen"/>
    <s v="ST"/>
    <s v="BIT"/>
    <n v="46351452"/>
    <n v="5248694.2"/>
    <n v="2019"/>
    <n v="8831044.4910278823"/>
    <x v="2"/>
    <s v="hard coal"/>
    <b v="1"/>
    <x v="6047"/>
    <x v="0"/>
  </r>
  <r>
    <n v="56671"/>
    <s v="N"/>
    <s v="NAICS-22 Non-Cogen"/>
    <s v="ST"/>
    <s v="NG"/>
    <n v="139398"/>
    <n v="15958.78"/>
    <n v="2019"/>
    <n v="8734878.2300401405"/>
    <x v="3"/>
    <s v="natural gas"/>
    <b v="1"/>
    <x v="6048"/>
    <x v="0"/>
  </r>
  <r>
    <n v="56673"/>
    <s v="N"/>
    <s v="NAICS-22 Non-Cogen"/>
    <s v="WT"/>
    <s v="WND"/>
    <n v="1800792"/>
    <n v="202291"/>
    <n v="2019"/>
    <n v="8901987.7305465881"/>
    <x v="9"/>
    <s v="wind"/>
    <b v="1"/>
    <x v="6049"/>
    <x v="0"/>
  </r>
  <r>
    <n v="56674"/>
    <s v="N"/>
    <s v="Electric Utility"/>
    <s v="GT"/>
    <s v="NG"/>
    <n v="469090"/>
    <n v="46123"/>
    <n v="2019"/>
    <n v="10170413.893285345"/>
    <x v="3"/>
    <s v="natural gas"/>
    <b v="1"/>
    <x v="6050"/>
    <x v="0"/>
  </r>
  <r>
    <n v="56677"/>
    <s v="N"/>
    <s v="Electric Utility"/>
    <s v="WT"/>
    <s v="WND"/>
    <n v="2108901"/>
    <n v="236902"/>
    <n v="2019"/>
    <n v="8901997.4504225384"/>
    <x v="9"/>
    <s v="wind"/>
    <b v="1"/>
    <x v="6051"/>
    <x v="0"/>
  </r>
  <r>
    <n v="56679"/>
    <s v="N"/>
    <s v="NAICS-22 Non-Cogen"/>
    <s v="WT"/>
    <s v="WND"/>
    <n v="2684843"/>
    <n v="301600"/>
    <n v="2019"/>
    <n v="8901999.3368700277"/>
    <x v="9"/>
    <s v="wind"/>
    <b v="1"/>
    <x v="6052"/>
    <x v="0"/>
  </r>
  <r>
    <n v="56680"/>
    <s v="N"/>
    <s v="NAICS-22 Non-Cogen"/>
    <s v="IC"/>
    <s v="DFO"/>
    <n v="9656"/>
    <n v="813.43899999999996"/>
    <n v="2019"/>
    <n v="11870588.94397736"/>
    <x v="4"/>
    <s v="heavy or residual fuel oil"/>
    <b v="1"/>
    <x v="6053"/>
    <x v="0"/>
  </r>
  <r>
    <n v="56680"/>
    <s v="N"/>
    <s v="NAICS-22 Non-Cogen"/>
    <s v="IC"/>
    <s v="LFG"/>
    <n v="175166"/>
    <n v="14756.561"/>
    <n v="2019"/>
    <n v="11870380.910565816"/>
    <x v="8"/>
    <s v="biomass"/>
    <b v="1"/>
    <x v="6054"/>
    <x v="0"/>
  </r>
  <r>
    <n v="56681"/>
    <s v="N"/>
    <s v="NAICS-22 Non-Cogen"/>
    <s v="IC"/>
    <s v="DFO"/>
    <n v="25503"/>
    <n v="2153.1350000000002"/>
    <n v="2019"/>
    <n v="11844589.401036162"/>
    <x v="4"/>
    <s v="heavy or residual fuel oil"/>
    <b v="1"/>
    <x v="6055"/>
    <x v="0"/>
  </r>
  <r>
    <n v="56681"/>
    <s v="N"/>
    <s v="NAICS-22 Non-Cogen"/>
    <s v="IC"/>
    <s v="LFG"/>
    <n v="517855"/>
    <n v="43721.864999999998"/>
    <n v="2019"/>
    <n v="11844302.616093803"/>
    <x v="8"/>
    <s v="biomass"/>
    <b v="1"/>
    <x v="3015"/>
    <x v="0"/>
  </r>
  <r>
    <n v="56681"/>
    <s v="N"/>
    <s v="NAICS-22 Non-Cogen"/>
    <s v="IC"/>
    <s v="WO"/>
    <n v="0"/>
    <n v="0"/>
    <n v="2019"/>
    <s v=""/>
    <x v="13"/>
    <s v="crude oil"/>
    <b v="1"/>
    <x v="370"/>
    <x v="1"/>
  </r>
  <r>
    <n v="56682"/>
    <s v="N"/>
    <s v="NAICS-22 Non-Cogen"/>
    <s v="IC"/>
    <s v="DFO"/>
    <n v="20218"/>
    <n v="1790.34"/>
    <n v="2019"/>
    <n v="11292827.060781753"/>
    <x v="4"/>
    <s v="heavy or residual fuel oil"/>
    <b v="1"/>
    <x v="6056"/>
    <x v="0"/>
  </r>
  <r>
    <n v="56682"/>
    <s v="N"/>
    <s v="NAICS-22 Non-Cogen"/>
    <s v="IC"/>
    <s v="LFG"/>
    <n v="504387"/>
    <n v="44663.66"/>
    <n v="2019"/>
    <n v="11293006.439687207"/>
    <x v="8"/>
    <s v="biomass"/>
    <b v="1"/>
    <x v="6057"/>
    <x v="0"/>
  </r>
  <r>
    <n v="56683"/>
    <s v="N"/>
    <s v="NAICS-22 Non-Cogen"/>
    <s v="IC"/>
    <s v="DFO"/>
    <n v="34970"/>
    <n v="3035.1280000000002"/>
    <n v="2019"/>
    <n v="11521754.601453381"/>
    <x v="4"/>
    <s v="heavy or residual fuel oil"/>
    <b v="1"/>
    <x v="6058"/>
    <x v="0"/>
  </r>
  <r>
    <n v="56683"/>
    <s v="N"/>
    <s v="NAICS-22 Non-Cogen"/>
    <s v="IC"/>
    <s v="LFG"/>
    <n v="671153"/>
    <n v="58254.872000000003"/>
    <n v="2019"/>
    <n v="11520976.305638436"/>
    <x v="8"/>
    <s v="biomass"/>
    <b v="1"/>
    <x v="6059"/>
    <x v="0"/>
  </r>
  <r>
    <n v="56683"/>
    <s v="N"/>
    <s v="NAICS-22 Non-Cogen"/>
    <s v="IC"/>
    <s v="WO"/>
    <n v="0"/>
    <n v="0"/>
    <n v="2019"/>
    <s v=""/>
    <x v="13"/>
    <s v="crude oil"/>
    <b v="1"/>
    <x v="370"/>
    <x v="1"/>
  </r>
  <r>
    <n v="56684"/>
    <s v="N"/>
    <s v="NAICS-22 Non-Cogen"/>
    <s v="IC"/>
    <s v="DFO"/>
    <n v="32902"/>
    <n v="2827.46"/>
    <n v="2019"/>
    <n v="11636592.560106952"/>
    <x v="4"/>
    <s v="heavy or residual fuel oil"/>
    <b v="1"/>
    <x v="6060"/>
    <x v="0"/>
  </r>
  <r>
    <n v="56684"/>
    <s v="N"/>
    <s v="NAICS-22 Non-Cogen"/>
    <s v="IC"/>
    <s v="LFG"/>
    <n v="623157"/>
    <n v="53554.54"/>
    <n v="2019"/>
    <n v="11635932.266433435"/>
    <x v="8"/>
    <s v="biomass"/>
    <b v="1"/>
    <x v="6061"/>
    <x v="0"/>
  </r>
  <r>
    <n v="56686"/>
    <s v="N"/>
    <s v="NAICS-22 Non-Cogen"/>
    <s v="IC"/>
    <s v="DFO"/>
    <n v="30070"/>
    <n v="2770.5630000000001"/>
    <n v="2019"/>
    <n v="10853389.726203663"/>
    <x v="4"/>
    <s v="heavy or residual fuel oil"/>
    <b v="1"/>
    <x v="6062"/>
    <x v="0"/>
  </r>
  <r>
    <n v="56686"/>
    <s v="N"/>
    <s v="NAICS-22 Non-Cogen"/>
    <s v="IC"/>
    <s v="LFG"/>
    <n v="627569"/>
    <n v="57821.436999999998"/>
    <n v="2019"/>
    <n v="10853569.758219603"/>
    <x v="8"/>
    <s v="biomass"/>
    <b v="1"/>
    <x v="6063"/>
    <x v="0"/>
  </r>
  <r>
    <n v="56687"/>
    <s v="N"/>
    <s v="NAICS-22 Non-Cogen"/>
    <s v="IC"/>
    <s v="DFO"/>
    <n v="17458"/>
    <n v="1483.0920000000001"/>
    <n v="2019"/>
    <n v="11771353.36176043"/>
    <x v="4"/>
    <s v="heavy or residual fuel oil"/>
    <b v="1"/>
    <x v="6064"/>
    <x v="0"/>
  </r>
  <r>
    <n v="56687"/>
    <s v="N"/>
    <s v="NAICS-22 Non-Cogen"/>
    <s v="IC"/>
    <s v="LFG"/>
    <n v="469247"/>
    <n v="39863.908000000003"/>
    <n v="2019"/>
    <n v="11771224.236218886"/>
    <x v="8"/>
    <s v="biomass"/>
    <b v="1"/>
    <x v="6065"/>
    <x v="0"/>
  </r>
  <r>
    <n v="56687"/>
    <s v="N"/>
    <s v="NAICS-22 Non-Cogen"/>
    <s v="IC"/>
    <s v="WO"/>
    <n v="0"/>
    <n v="0"/>
    <n v="2019"/>
    <s v=""/>
    <x v="13"/>
    <s v="crude oil"/>
    <b v="1"/>
    <x v="370"/>
    <x v="1"/>
  </r>
  <r>
    <n v="56688"/>
    <s v="N"/>
    <s v="NAICS-22 Non-Cogen"/>
    <s v="IC"/>
    <s v="DFO"/>
    <n v="9516"/>
    <n v="790.88400000000001"/>
    <n v="2019"/>
    <n v="12032105.846116498"/>
    <x v="4"/>
    <s v="heavy or residual fuel oil"/>
    <b v="1"/>
    <x v="6066"/>
    <x v="0"/>
  </r>
  <r>
    <n v="56688"/>
    <s v="N"/>
    <s v="NAICS-22 Non-Cogen"/>
    <s v="IC"/>
    <s v="LFG"/>
    <n v="221686"/>
    <n v="18422.116000000002"/>
    <n v="2019"/>
    <n v="12033688.203895794"/>
    <x v="8"/>
    <s v="biomass"/>
    <b v="1"/>
    <x v="6067"/>
    <x v="0"/>
  </r>
  <r>
    <n v="56690"/>
    <s v="N"/>
    <s v="NAICS-22 Non-Cogen"/>
    <s v="IC"/>
    <s v="DFO"/>
    <n v="595"/>
    <n v="43.488"/>
    <n v="2019"/>
    <n v="13681935.246504784"/>
    <x v="4"/>
    <s v="heavy or residual fuel oil"/>
    <b v="1"/>
    <x v="6068"/>
    <x v="0"/>
  </r>
  <r>
    <n v="56690"/>
    <s v="N"/>
    <s v="NAICS-22 Non-Cogen"/>
    <s v="IC"/>
    <s v="LFG"/>
    <n v="2674"/>
    <n v="195.512"/>
    <n v="2019"/>
    <n v="13676909.857195467"/>
    <x v="8"/>
    <s v="biomass"/>
    <b v="1"/>
    <x v="6069"/>
    <x v="0"/>
  </r>
  <r>
    <n v="56692"/>
    <s v="N"/>
    <s v="NAICS-22 Non-Cogen"/>
    <s v="IC"/>
    <s v="DFO"/>
    <n v="486"/>
    <n v="90"/>
    <n v="2019"/>
    <n v="5400000"/>
    <x v="4"/>
    <s v="heavy or residual fuel oil"/>
    <b v="1"/>
    <x v="6070"/>
    <x v="0"/>
  </r>
  <r>
    <n v="56692"/>
    <s v="N"/>
    <s v="NAICS-22 Non-Cogen"/>
    <s v="IC"/>
    <s v="WO"/>
    <n v="0"/>
    <n v="0"/>
    <n v="2019"/>
    <s v=""/>
    <x v="13"/>
    <s v="crude oil"/>
    <b v="1"/>
    <x v="370"/>
    <x v="1"/>
  </r>
  <r>
    <n v="56693"/>
    <s v="N"/>
    <s v="NAICS-22 Non-Cogen"/>
    <s v="IC"/>
    <s v="DFO"/>
    <n v="1711"/>
    <n v="158.054"/>
    <n v="2019"/>
    <n v="10825414.098978829"/>
    <x v="4"/>
    <s v="heavy or residual fuel oil"/>
    <b v="1"/>
    <x v="6071"/>
    <x v="0"/>
  </r>
  <r>
    <n v="56693"/>
    <s v="N"/>
    <s v="NAICS-22 Non-Cogen"/>
    <s v="IC"/>
    <s v="LFG"/>
    <n v="1459"/>
    <n v="134.946"/>
    <n v="2019"/>
    <n v="10811732.100247508"/>
    <x v="8"/>
    <s v="biomass"/>
    <b v="1"/>
    <x v="6072"/>
    <x v="0"/>
  </r>
  <r>
    <n v="56693"/>
    <s v="N"/>
    <s v="NAICS-22 Non-Cogen"/>
    <s v="IC"/>
    <s v="WO"/>
    <n v="0"/>
    <n v="0"/>
    <n v="2019"/>
    <s v=""/>
    <x v="13"/>
    <s v="crude oil"/>
    <b v="1"/>
    <x v="370"/>
    <x v="1"/>
  </r>
  <r>
    <n v="56694"/>
    <s v="N"/>
    <s v="Electric Utility"/>
    <s v="HY"/>
    <s v="WAT"/>
    <n v="113467"/>
    <n v="12746"/>
    <n v="2019"/>
    <n v="8902165.3852188922"/>
    <x v="0"/>
    <s v="hydro"/>
    <b v="1"/>
    <x v="6073"/>
    <x v="0"/>
  </r>
  <r>
    <n v="56695"/>
    <s v="N"/>
    <s v="Electric Utility"/>
    <s v="HY"/>
    <s v="WAT"/>
    <n v="2942343"/>
    <n v="330526"/>
    <n v="2019"/>
    <n v="8902001.6579633672"/>
    <x v="0"/>
    <s v="hydro"/>
    <b v="1"/>
    <x v="6074"/>
    <x v="0"/>
  </r>
  <r>
    <n v="56696"/>
    <s v="N"/>
    <s v="Electric Utility"/>
    <s v="HY"/>
    <s v="WAT"/>
    <n v="70923"/>
    <n v="7967"/>
    <n v="2019"/>
    <n v="8902096.1466047447"/>
    <x v="0"/>
    <s v="hydro"/>
    <b v="1"/>
    <x v="6075"/>
    <x v="0"/>
  </r>
  <r>
    <n v="56697"/>
    <s v="N"/>
    <s v="Electric Utility"/>
    <s v="HY"/>
    <s v="WAT"/>
    <n v="37887"/>
    <n v="4256"/>
    <n v="2019"/>
    <n v="8902020.6766917296"/>
    <x v="0"/>
    <s v="hydro"/>
    <b v="1"/>
    <x v="6076"/>
    <x v="0"/>
  </r>
  <r>
    <n v="56698"/>
    <s v="N"/>
    <s v="Electric Utility"/>
    <s v="HY"/>
    <s v="WAT"/>
    <n v="763888"/>
    <n v="85811"/>
    <n v="2019"/>
    <n v="8901982.2633461915"/>
    <x v="0"/>
    <s v="hydro"/>
    <b v="1"/>
    <x v="6077"/>
    <x v="0"/>
  </r>
  <r>
    <n v="56699"/>
    <s v="N"/>
    <s v="NAICS-22 Non-Cogen"/>
    <s v="WT"/>
    <s v="WND"/>
    <n v="516137"/>
    <n v="57980"/>
    <n v="2019"/>
    <n v="8901983.4425664023"/>
    <x v="9"/>
    <s v="wind"/>
    <b v="1"/>
    <x v="6078"/>
    <x v="0"/>
  </r>
  <r>
    <n v="56700"/>
    <s v="N"/>
    <s v="NAICS-22 Non-Cogen"/>
    <s v="WT"/>
    <s v="WND"/>
    <n v="855232"/>
    <n v="96072"/>
    <n v="2019"/>
    <n v="8901990.1740361396"/>
    <x v="9"/>
    <s v="wind"/>
    <b v="1"/>
    <x v="6079"/>
    <x v="0"/>
  </r>
  <r>
    <n v="56701"/>
    <s v="N"/>
    <s v="NAICS-22 Non-Cogen"/>
    <s v="IC"/>
    <s v="NG"/>
    <n v="205074"/>
    <n v="17797"/>
    <n v="2019"/>
    <n v="11522953.30673709"/>
    <x v="3"/>
    <s v="natural gas"/>
    <b v="1"/>
    <x v="6080"/>
    <x v="0"/>
  </r>
  <r>
    <n v="56702"/>
    <s v="N"/>
    <s v="Electric Utility"/>
    <s v="WT"/>
    <s v="WND"/>
    <n v="3230776"/>
    <n v="362927"/>
    <n v="2019"/>
    <n v="8901999.5756722428"/>
    <x v="9"/>
    <s v="wind"/>
    <b v="1"/>
    <x v="6081"/>
    <x v="0"/>
  </r>
  <r>
    <n v="56703"/>
    <s v="N"/>
    <s v="NAICS-22 Non-Cogen"/>
    <s v="HY"/>
    <s v="WAT"/>
    <n v="259902"/>
    <n v="29196"/>
    <n v="2019"/>
    <n v="8901972.8729963023"/>
    <x v="0"/>
    <s v="hydro"/>
    <b v="1"/>
    <x v="6082"/>
    <x v="0"/>
  </r>
  <r>
    <n v="56704"/>
    <s v="N"/>
    <s v="NAICS-22 Non-Cogen"/>
    <s v="HY"/>
    <s v="WAT"/>
    <n v="16371"/>
    <n v="1839"/>
    <n v="2019"/>
    <n v="8902120.7177814022"/>
    <x v="0"/>
    <s v="hydro"/>
    <b v="1"/>
    <x v="6083"/>
    <x v="0"/>
  </r>
  <r>
    <n v="56705"/>
    <s v="N"/>
    <s v="NAICS-22 Non-Cogen"/>
    <s v="HY"/>
    <s v="WAT"/>
    <n v="19317"/>
    <n v="2170"/>
    <n v="2019"/>
    <n v="8901843.3179723509"/>
    <x v="0"/>
    <s v="hydro"/>
    <b v="1"/>
    <x v="6084"/>
    <x v="0"/>
  </r>
  <r>
    <n v="56706"/>
    <s v="N"/>
    <s v="NAICS-22 Non-Cogen"/>
    <s v="ST"/>
    <s v="NG"/>
    <n v="1155"/>
    <n v="56.223999999999997"/>
    <n v="2019"/>
    <n v="20542828.685258966"/>
    <x v="3"/>
    <s v="natural gas"/>
    <b v="1"/>
    <x v="6085"/>
    <x v="0"/>
  </r>
  <r>
    <n v="56706"/>
    <s v="N"/>
    <s v="NAICS-22 Non-Cogen"/>
    <s v="ST"/>
    <s v="WDS"/>
    <n v="1420986"/>
    <n v="71654.775999999998"/>
    <n v="2019"/>
    <n v="19831001.913954765"/>
    <x v="8"/>
    <s v="biomass"/>
    <b v="1"/>
    <x v="6086"/>
    <x v="1"/>
  </r>
  <r>
    <n v="56707"/>
    <s v="N"/>
    <s v="NAICS-22 Non-Cogen"/>
    <s v="ST"/>
    <s v="PG"/>
    <n v="6617"/>
    <n v="291.72199999999998"/>
    <n v="2019"/>
    <n v="22682553.938338559"/>
    <x v="7"/>
    <s v="other"/>
    <b v="1"/>
    <x v="6087"/>
    <x v="1"/>
  </r>
  <r>
    <n v="56707"/>
    <s v="N"/>
    <s v="NAICS-22 Non-Cogen"/>
    <s v="ST"/>
    <s v="WDS"/>
    <n v="994868"/>
    <n v="46301.277999999998"/>
    <n v="2019"/>
    <n v="21486836.713232841"/>
    <x v="8"/>
    <s v="biomass"/>
    <b v="1"/>
    <x v="6088"/>
    <x v="1"/>
  </r>
  <r>
    <n v="56708"/>
    <s v="N"/>
    <s v="Industrial NAICS Non-Cogen"/>
    <s v="ST"/>
    <s v="NG"/>
    <n v="11823125"/>
    <n v="948355"/>
    <n v="2019"/>
    <n v="12466982.300931614"/>
    <x v="3"/>
    <s v="natural gas"/>
    <b v="0"/>
    <x v="6089"/>
    <x v="0"/>
  </r>
  <r>
    <n v="56750"/>
    <s v="N"/>
    <s v="NAICS-22 Non-Cogen"/>
    <s v="WT"/>
    <s v="WND"/>
    <n v="1371780"/>
    <n v="154098"/>
    <n v="2019"/>
    <n v="8901997.4302067515"/>
    <x v="9"/>
    <s v="wind"/>
    <b v="1"/>
    <x v="6090"/>
    <x v="0"/>
  </r>
  <r>
    <n v="56751"/>
    <s v="N"/>
    <s v="NAICS-22 Non-Cogen"/>
    <s v="WT"/>
    <s v="WND"/>
    <n v="436661"/>
    <n v="49052"/>
    <n v="2019"/>
    <n v="8902001.9571067449"/>
    <x v="9"/>
    <s v="wind"/>
    <b v="1"/>
    <x v="6091"/>
    <x v="0"/>
  </r>
  <r>
    <n v="56752"/>
    <s v="N"/>
    <s v="NAICS-22 Non-Cogen"/>
    <s v="WT"/>
    <s v="WND"/>
    <n v="1411928"/>
    <n v="158608"/>
    <n v="2019"/>
    <n v="8901997.3771814778"/>
    <x v="9"/>
    <s v="wind"/>
    <b v="1"/>
    <x v="4250"/>
    <x v="0"/>
  </r>
  <r>
    <n v="56753"/>
    <s v="N"/>
    <s v="NAICS-22 Non-Cogen"/>
    <s v="WT"/>
    <s v="WND"/>
    <n v="1770482"/>
    <n v="198886"/>
    <n v="2019"/>
    <n v="8901994.1071769744"/>
    <x v="9"/>
    <s v="wind"/>
    <b v="1"/>
    <x v="6092"/>
    <x v="0"/>
  </r>
  <r>
    <n v="56754"/>
    <s v="N"/>
    <s v="NAICS-22 Non-Cogen"/>
    <s v="WT"/>
    <s v="WND"/>
    <n v="3586314"/>
    <n v="402866"/>
    <n v="2019"/>
    <n v="8902002.154562559"/>
    <x v="9"/>
    <s v="wind"/>
    <b v="1"/>
    <x v="6093"/>
    <x v="0"/>
  </r>
  <r>
    <n v="56763"/>
    <s v="N"/>
    <s v="NAICS-22 Non-Cogen"/>
    <s v="WT"/>
    <s v="WND"/>
    <n v="19918465"/>
    <n v="2237527"/>
    <n v="2019"/>
    <n v="8901999.84178962"/>
    <x v="9"/>
    <s v="wind"/>
    <b v="1"/>
    <x v="6094"/>
    <x v="0"/>
  </r>
  <r>
    <n v="56764"/>
    <s v="N"/>
    <s v="NAICS-22 Non-Cogen"/>
    <s v="WT"/>
    <s v="WND"/>
    <n v="483263"/>
    <n v="54287"/>
    <n v="2019"/>
    <n v="8902002.3209976591"/>
    <x v="9"/>
    <s v="wind"/>
    <b v="1"/>
    <x v="6095"/>
    <x v="0"/>
  </r>
  <r>
    <n v="56765"/>
    <s v="N"/>
    <s v="NAICS-22 Non-Cogen"/>
    <s v="WT"/>
    <s v="WND"/>
    <n v="3414396"/>
    <n v="383554"/>
    <n v="2019"/>
    <n v="8901995.5469112564"/>
    <x v="9"/>
    <s v="wind"/>
    <b v="1"/>
    <x v="6096"/>
    <x v="0"/>
  </r>
  <r>
    <n v="56767"/>
    <s v="N"/>
    <s v="NAICS-22 Non-Cogen"/>
    <s v="WT"/>
    <s v="WND"/>
    <n v="2647401"/>
    <n v="297394"/>
    <n v="2019"/>
    <n v="8901998.6953334622"/>
    <x v="9"/>
    <s v="wind"/>
    <b v="1"/>
    <x v="6097"/>
    <x v="0"/>
  </r>
  <r>
    <n v="56768"/>
    <s v="N"/>
    <s v="NAICS-22 Non-Cogen"/>
    <s v="PV"/>
    <s v="SUN"/>
    <n v="79798"/>
    <n v="8964"/>
    <n v="2019"/>
    <n v="8902052.6550647039"/>
    <x v="11"/>
    <s v="solar"/>
    <b v="1"/>
    <x v="6098"/>
    <x v="0"/>
  </r>
  <r>
    <n v="56770"/>
    <s v="N"/>
    <s v="NAICS-22 Non-Cogen"/>
    <s v="WT"/>
    <s v="WND"/>
    <n v="1778628"/>
    <n v="199801"/>
    <n v="2019"/>
    <n v="8901997.4875000641"/>
    <x v="9"/>
    <s v="wind"/>
    <b v="1"/>
    <x v="6099"/>
    <x v="0"/>
  </r>
  <r>
    <n v="56771"/>
    <s v="N"/>
    <s v="NAICS-22 Non-Cogen"/>
    <s v="WT"/>
    <s v="WND"/>
    <n v="506798"/>
    <n v="56931"/>
    <n v="2019"/>
    <n v="8901969.0502538159"/>
    <x v="9"/>
    <s v="wind"/>
    <b v="1"/>
    <x v="6100"/>
    <x v="0"/>
  </r>
  <r>
    <n v="56773"/>
    <s v="N"/>
    <s v="NAICS-22 Non-Cogen"/>
    <s v="WT"/>
    <s v="WND"/>
    <n v="4562052"/>
    <n v="512475"/>
    <n v="2019"/>
    <n v="8901999.1219083853"/>
    <x v="9"/>
    <s v="wind"/>
    <b v="1"/>
    <x v="6101"/>
    <x v="0"/>
  </r>
  <r>
    <n v="56774"/>
    <s v="N"/>
    <s v="NAICS-22 Non-Cogen"/>
    <s v="WT"/>
    <s v="WND"/>
    <n v="3919347"/>
    <n v="440277"/>
    <n v="2019"/>
    <n v="8902002.6029068064"/>
    <x v="9"/>
    <s v="wind"/>
    <b v="1"/>
    <x v="6102"/>
    <x v="0"/>
  </r>
  <r>
    <n v="56775"/>
    <s v="N"/>
    <s v="NAICS-22 Non-Cogen"/>
    <s v="WT"/>
    <s v="WND"/>
    <n v="2681949"/>
    <n v="301275"/>
    <n v="2019"/>
    <n v="8901996.5148120485"/>
    <x v="9"/>
    <s v="wind"/>
    <b v="1"/>
    <x v="6103"/>
    <x v="0"/>
  </r>
  <r>
    <n v="56776"/>
    <s v="N"/>
    <s v="NAICS-22 Non-Cogen"/>
    <s v="WT"/>
    <s v="WND"/>
    <n v="4530645"/>
    <n v="508947"/>
    <n v="2019"/>
    <n v="8901997.653979687"/>
    <x v="9"/>
    <s v="wind"/>
    <b v="1"/>
    <x v="6104"/>
    <x v="0"/>
  </r>
  <r>
    <n v="56777"/>
    <s v="N"/>
    <s v="NAICS-22 Non-Cogen"/>
    <s v="WT"/>
    <s v="WND"/>
    <n v="13545657"/>
    <n v="1521642"/>
    <n v="2019"/>
    <n v="8901999.9447964765"/>
    <x v="9"/>
    <s v="wind"/>
    <b v="1"/>
    <x v="6105"/>
    <x v="0"/>
  </r>
  <r>
    <n v="56779"/>
    <s v="N"/>
    <s v="NAICS-22 Non-Cogen"/>
    <s v="WT"/>
    <s v="WND"/>
    <n v="2242475"/>
    <n v="251907"/>
    <n v="2019"/>
    <n v="8901995.577733051"/>
    <x v="9"/>
    <s v="wind"/>
    <b v="1"/>
    <x v="6106"/>
    <x v="0"/>
  </r>
  <r>
    <n v="56781"/>
    <s v="Y"/>
    <s v="Industrial NAICS Cogen"/>
    <s v="ST"/>
    <s v="WDS"/>
    <n v="271096"/>
    <n v="54935.883000000002"/>
    <n v="2019"/>
    <n v="4934770.9583552163"/>
    <x v="8"/>
    <s v="biomass"/>
    <b v="0"/>
    <x v="6107"/>
    <x v="0"/>
  </r>
  <r>
    <n v="56782"/>
    <s v="N"/>
    <s v="Electric Utility"/>
    <s v="WT"/>
    <s v="WND"/>
    <n v="845226"/>
    <n v="94948"/>
    <n v="2019"/>
    <n v="8901988.4568395335"/>
    <x v="9"/>
    <s v="wind"/>
    <b v="1"/>
    <x v="6108"/>
    <x v="0"/>
  </r>
  <r>
    <n v="56783"/>
    <s v="N"/>
    <s v="NAICS-22 Non-Cogen"/>
    <s v="WT"/>
    <s v="WND"/>
    <n v="2323002"/>
    <n v="260953"/>
    <n v="2019"/>
    <n v="8901993.8456350379"/>
    <x v="9"/>
    <s v="wind"/>
    <b v="1"/>
    <x v="6109"/>
    <x v="0"/>
  </r>
  <r>
    <n v="56784"/>
    <s v="N"/>
    <s v="NAICS-22 Non-Cogen"/>
    <s v="WT"/>
    <s v="WND"/>
    <n v="4877762"/>
    <n v="547940"/>
    <n v="2019"/>
    <n v="8902000.2190020792"/>
    <x v="9"/>
    <s v="wind"/>
    <b v="1"/>
    <x v="6110"/>
    <x v="0"/>
  </r>
  <r>
    <n v="56785"/>
    <s v="Y"/>
    <s v="Commercial NAICS Cogen"/>
    <s v="ST"/>
    <s v="BIT"/>
    <n v="20258"/>
    <n v="3869.4720000000002"/>
    <n v="2019"/>
    <n v="5235339.6018888364"/>
    <x v="2"/>
    <s v="hard coal"/>
    <b v="0"/>
    <x v="6111"/>
    <x v="0"/>
  </r>
  <r>
    <n v="56785"/>
    <s v="Y"/>
    <s v="Commercial NAICS Cogen"/>
    <s v="ST"/>
    <s v="DFO"/>
    <n v="49"/>
    <n v="9.4640000000000004"/>
    <n v="2019"/>
    <n v="5177514.7928994074"/>
    <x v="4"/>
    <s v="heavy or residual fuel oil"/>
    <b v="0"/>
    <x v="6112"/>
    <x v="0"/>
  </r>
  <r>
    <n v="56785"/>
    <s v="Y"/>
    <s v="Commercial NAICS Cogen"/>
    <s v="ST"/>
    <s v="NG"/>
    <n v="86982"/>
    <n v="16690.063999999998"/>
    <n v="2019"/>
    <n v="5211603.7422025464"/>
    <x v="3"/>
    <s v="natural gas"/>
    <b v="0"/>
    <x v="6113"/>
    <x v="0"/>
  </r>
  <r>
    <n v="56785"/>
    <s v="Y"/>
    <s v="Commercial NAICS Cogen"/>
    <s v="ST"/>
    <s v="WDS"/>
    <n v="0"/>
    <n v="0"/>
    <n v="2019"/>
    <s v=""/>
    <x v="8"/>
    <s v="biomass"/>
    <b v="0"/>
    <x v="67"/>
    <x v="1"/>
  </r>
  <r>
    <n v="56786"/>
    <s v="Y"/>
    <s v="Electric Utility"/>
    <s v="ST"/>
    <s v="LIG"/>
    <n v="504641"/>
    <n v="62120.120999999999"/>
    <n v="2019"/>
    <n v="8123631.9549345383"/>
    <x v="6"/>
    <s v="lignite"/>
    <b v="1"/>
    <x v="6114"/>
    <x v="0"/>
  </r>
  <r>
    <n v="56786"/>
    <s v="Y"/>
    <s v="Electric Utility"/>
    <s v="ST"/>
    <s v="NG"/>
    <n v="557393"/>
    <n v="68689.191999999995"/>
    <n v="2019"/>
    <n v="8114711.8457879089"/>
    <x v="3"/>
    <s v="natural gas"/>
    <b v="1"/>
    <x v="6115"/>
    <x v="0"/>
  </r>
  <r>
    <n v="56786"/>
    <s v="Y"/>
    <s v="Electric Utility"/>
    <s v="ST"/>
    <s v="PG"/>
    <n v="288"/>
    <n v="35.661000000000001"/>
    <n v="2019"/>
    <n v="8076049.4658029778"/>
    <x v="7"/>
    <s v="other"/>
    <b v="1"/>
    <x v="6116"/>
    <x v="0"/>
  </r>
  <r>
    <n v="56786"/>
    <s v="Y"/>
    <s v="Electric Utility"/>
    <s v="ST"/>
    <s v="RC"/>
    <n v="409178"/>
    <n v="50490.025999999998"/>
    <n v="2019"/>
    <n v="8104135.2602987364"/>
    <x v="2"/>
    <s v="hard coal"/>
    <b v="1"/>
    <x v="6117"/>
    <x v="0"/>
  </r>
  <r>
    <n v="56787"/>
    <s v="Y"/>
    <s v="Industrial NAICS Cogen"/>
    <s v="GT"/>
    <s v="NG"/>
    <n v="2746948"/>
    <n v="615406.68000000005"/>
    <n v="2019"/>
    <n v="4463630.4565299815"/>
    <x v="3"/>
    <s v="natural gas"/>
    <b v="0"/>
    <x v="6118"/>
    <x v="0"/>
  </r>
  <r>
    <n v="56789"/>
    <s v="N"/>
    <s v="NAICS-22 Non-Cogen"/>
    <s v="WT"/>
    <s v="WND"/>
    <n v="1744178"/>
    <n v="195931"/>
    <n v="2019"/>
    <n v="8902001.2147133425"/>
    <x v="9"/>
    <s v="wind"/>
    <b v="1"/>
    <x v="6119"/>
    <x v="0"/>
  </r>
  <r>
    <n v="56790"/>
    <s v="N"/>
    <s v="NAICS-22 Non-Cogen"/>
    <s v="WT"/>
    <s v="WND"/>
    <n v="1716776"/>
    <n v="192853"/>
    <n v="2019"/>
    <n v="8901992.7094730195"/>
    <x v="9"/>
    <s v="wind"/>
    <b v="1"/>
    <x v="6120"/>
    <x v="0"/>
  </r>
  <r>
    <n v="56791"/>
    <s v="N"/>
    <s v="NAICS-22 Non-Cogen"/>
    <s v="WT"/>
    <s v="WND"/>
    <n v="1308265"/>
    <n v="146963"/>
    <n v="2019"/>
    <n v="8902002.5448582284"/>
    <x v="9"/>
    <s v="wind"/>
    <b v="1"/>
    <x v="6121"/>
    <x v="0"/>
  </r>
  <r>
    <n v="56792"/>
    <s v="N"/>
    <s v="NAICS-22 Non-Cogen"/>
    <s v="WT"/>
    <s v="WND"/>
    <n v="1255511"/>
    <n v="141037"/>
    <n v="2019"/>
    <n v="8901997.3482135888"/>
    <x v="9"/>
    <s v="wind"/>
    <b v="1"/>
    <x v="6122"/>
    <x v="0"/>
  </r>
  <r>
    <n v="56793"/>
    <s v="N"/>
    <s v="NAICS-22 Non-Cogen"/>
    <s v="WT"/>
    <s v="WND"/>
    <n v="2490361"/>
    <n v="279753"/>
    <n v="2019"/>
    <n v="8901999.2636361364"/>
    <x v="9"/>
    <s v="wind"/>
    <b v="1"/>
    <x v="6123"/>
    <x v="0"/>
  </r>
  <r>
    <n v="56794"/>
    <s v="N"/>
    <s v="NAICS-22 Non-Cogen"/>
    <s v="WT"/>
    <s v="WND"/>
    <n v="1334695"/>
    <n v="149932"/>
    <n v="2019"/>
    <n v="8902002.241015926"/>
    <x v="9"/>
    <s v="wind"/>
    <b v="1"/>
    <x v="6124"/>
    <x v="0"/>
  </r>
  <r>
    <n v="56795"/>
    <s v="N"/>
    <s v="NAICS-22 Non-Cogen"/>
    <s v="WT"/>
    <s v="WND"/>
    <n v="4403088"/>
    <n v="494618"/>
    <n v="2019"/>
    <n v="8901997.09674941"/>
    <x v="9"/>
    <s v="wind"/>
    <b v="1"/>
    <x v="6125"/>
    <x v="0"/>
  </r>
  <r>
    <n v="56796"/>
    <s v="N"/>
    <s v="NAICS-22 Non-Cogen"/>
    <s v="WT"/>
    <s v="WND"/>
    <n v="914468"/>
    <n v="102726"/>
    <n v="2019"/>
    <n v="8902011.1753596943"/>
    <x v="9"/>
    <s v="wind"/>
    <b v="1"/>
    <x v="6126"/>
    <x v="0"/>
  </r>
  <r>
    <n v="56797"/>
    <s v="N"/>
    <s v="NAICS-22 Non-Cogen"/>
    <s v="WT"/>
    <s v="WND"/>
    <n v="7348772"/>
    <n v="825519"/>
    <n v="2019"/>
    <n v="8902002.2555507496"/>
    <x v="9"/>
    <s v="wind"/>
    <b v="1"/>
    <x v="6127"/>
    <x v="0"/>
  </r>
  <r>
    <n v="56798"/>
    <s v="N"/>
    <s v="NAICS-22 Non-Cogen"/>
    <s v="CA"/>
    <s v="DFO"/>
    <n v="0"/>
    <n v="461.21300000000002"/>
    <n v="2019"/>
    <n v="0"/>
    <x v="4"/>
    <s v="heavy or residual fuel oil"/>
    <b v="1"/>
    <x v="283"/>
    <x v="0"/>
  </r>
  <r>
    <n v="56798"/>
    <s v="N"/>
    <s v="NAICS-22 Non-Cogen"/>
    <s v="CA"/>
    <s v="NG"/>
    <n v="517823"/>
    <n v="819300.79"/>
    <n v="2019"/>
    <n v="632030.39264736953"/>
    <x v="1"/>
    <s v="natural gas"/>
    <b v="1"/>
    <x v="6128"/>
    <x v="0"/>
  </r>
  <r>
    <n v="56798"/>
    <s v="N"/>
    <s v="NAICS-22 Non-Cogen"/>
    <s v="CT"/>
    <s v="DFO"/>
    <n v="9627"/>
    <n v="853.43899999999996"/>
    <n v="2019"/>
    <n v="11280243.813559026"/>
    <x v="4"/>
    <s v="heavy or residual fuel oil"/>
    <b v="1"/>
    <x v="6129"/>
    <x v="0"/>
  </r>
  <r>
    <n v="56798"/>
    <s v="N"/>
    <s v="NAICS-22 Non-Cogen"/>
    <s v="CT"/>
    <s v="NG"/>
    <n v="14870862"/>
    <n v="1294824.6000000001"/>
    <n v="2019"/>
    <n v="11484846.673441328"/>
    <x v="1"/>
    <s v="natural gas"/>
    <b v="1"/>
    <x v="6130"/>
    <x v="0"/>
  </r>
  <r>
    <n v="56799"/>
    <s v="N"/>
    <s v="Electric Utility"/>
    <s v="GT"/>
    <s v="DFO"/>
    <n v="8821"/>
    <n v="808.44100000000003"/>
    <n v="2019"/>
    <n v="10911124.002864772"/>
    <x v="4"/>
    <s v="heavy or residual fuel oil"/>
    <b v="1"/>
    <x v="6131"/>
    <x v="0"/>
  </r>
  <r>
    <n v="56799"/>
    <s v="N"/>
    <s v="Electric Utility"/>
    <s v="GT"/>
    <s v="NG"/>
    <n v="4968424"/>
    <n v="455431.56"/>
    <n v="2019"/>
    <n v="10909265.927903634"/>
    <x v="3"/>
    <s v="natural gas"/>
    <b v="1"/>
    <x v="6132"/>
    <x v="0"/>
  </r>
  <r>
    <n v="56800"/>
    <s v="N"/>
    <s v="Electric Utility"/>
    <s v="WT"/>
    <s v="WND"/>
    <n v="35634"/>
    <n v="4003"/>
    <n v="2019"/>
    <n v="8901823.6322757937"/>
    <x v="9"/>
    <s v="wind"/>
    <b v="1"/>
    <x v="6133"/>
    <x v="0"/>
  </r>
  <r>
    <n v="56803"/>
    <s v="N"/>
    <s v="NAICS-22 Non-Cogen"/>
    <s v="GT"/>
    <s v="NG"/>
    <n v="5921715"/>
    <n v="632832"/>
    <n v="2019"/>
    <n v="9357483.5027305819"/>
    <x v="3"/>
    <s v="natural gas"/>
    <b v="1"/>
    <x v="6134"/>
    <x v="0"/>
  </r>
  <r>
    <n v="56804"/>
    <s v="N"/>
    <s v="NAICS-22 Non-Cogen"/>
    <s v="WT"/>
    <s v="WND"/>
    <n v="3591930"/>
    <n v="403497"/>
    <n v="2019"/>
    <n v="8901999.2713700477"/>
    <x v="9"/>
    <s v="wind"/>
    <b v="1"/>
    <x v="6135"/>
    <x v="0"/>
  </r>
  <r>
    <n v="56805"/>
    <s v="N"/>
    <s v="NAICS-22 Non-Cogen"/>
    <s v="WT"/>
    <s v="WND"/>
    <n v="2156855"/>
    <n v="242289"/>
    <n v="2019"/>
    <n v="8901993.0743863732"/>
    <x v="9"/>
    <s v="wind"/>
    <b v="1"/>
    <x v="6136"/>
    <x v="0"/>
  </r>
  <r>
    <n v="56806"/>
    <s v="N"/>
    <s v="NAICS-22 Non-Cogen"/>
    <s v="CA"/>
    <s v="NG"/>
    <n v="0"/>
    <n v="206454"/>
    <n v="2019"/>
    <n v="0"/>
    <x v="1"/>
    <s v="natural gas"/>
    <b v="1"/>
    <x v="91"/>
    <x v="0"/>
  </r>
  <r>
    <n v="56806"/>
    <s v="N"/>
    <s v="NAICS-22 Non-Cogen"/>
    <s v="CT"/>
    <s v="NG"/>
    <n v="4875388"/>
    <n v="412178"/>
    <n v="2019"/>
    <n v="11828355.710396964"/>
    <x v="1"/>
    <s v="natural gas"/>
    <b v="1"/>
    <x v="6137"/>
    <x v="0"/>
  </r>
  <r>
    <n v="56807"/>
    <s v="N"/>
    <s v="Electric Utility"/>
    <s v="CA"/>
    <s v="DFO"/>
    <n v="0"/>
    <n v="0"/>
    <n v="2019"/>
    <s v=""/>
    <x v="4"/>
    <s v="heavy or residual fuel oil"/>
    <b v="1"/>
    <x v="10"/>
    <x v="1"/>
  </r>
  <r>
    <n v="56807"/>
    <s v="N"/>
    <s v="Electric Utility"/>
    <s v="CA"/>
    <s v="NG"/>
    <n v="0"/>
    <n v="0"/>
    <n v="2019"/>
    <s v=""/>
    <x v="1"/>
    <s v="natural gas"/>
    <b v="1"/>
    <x v="435"/>
    <x v="1"/>
  </r>
  <r>
    <n v="56807"/>
    <s v="N"/>
    <s v="Electric Utility"/>
    <s v="CT"/>
    <s v="DFO"/>
    <n v="33986"/>
    <n v="4505.2259999999997"/>
    <n v="2019"/>
    <n v="7543683.7130923076"/>
    <x v="4"/>
    <s v="heavy or residual fuel oil"/>
    <b v="1"/>
    <x v="6138"/>
    <x v="0"/>
  </r>
  <r>
    <n v="56807"/>
    <s v="N"/>
    <s v="Electric Utility"/>
    <s v="CT"/>
    <s v="NG"/>
    <n v="25514611"/>
    <n v="3553934.8"/>
    <n v="2019"/>
    <n v="7179256.9182754848"/>
    <x v="1"/>
    <s v="natural gas"/>
    <b v="1"/>
    <x v="6139"/>
    <x v="0"/>
  </r>
  <r>
    <n v="56808"/>
    <s v="N"/>
    <s v="Electric Utility"/>
    <s v="ST"/>
    <s v="BIT"/>
    <n v="11545139"/>
    <n v="982824.13"/>
    <n v="2019"/>
    <n v="11746902.266227428"/>
    <x v="2"/>
    <s v="hard coal"/>
    <b v="1"/>
    <x v="6140"/>
    <x v="0"/>
  </r>
  <r>
    <n v="56808"/>
    <s v="N"/>
    <s v="Electric Utility"/>
    <s v="ST"/>
    <s v="DFO"/>
    <n v="123221"/>
    <n v="10222.803"/>
    <n v="2019"/>
    <n v="12053543.436178904"/>
    <x v="4"/>
    <s v="heavy or residual fuel oil"/>
    <b v="1"/>
    <x v="6141"/>
    <x v="0"/>
  </r>
  <r>
    <n v="56808"/>
    <s v="N"/>
    <s v="Electric Utility"/>
    <s v="ST"/>
    <s v="WC"/>
    <n v="0"/>
    <n v="0"/>
    <n v="2019"/>
    <s v=""/>
    <x v="2"/>
    <s v="hard coal"/>
    <b v="1"/>
    <x v="5"/>
    <x v="1"/>
  </r>
  <r>
    <n v="56808"/>
    <s v="N"/>
    <s v="Electric Utility"/>
    <s v="ST"/>
    <s v="WDS"/>
    <n v="2266190"/>
    <n v="192033.06"/>
    <n v="2019"/>
    <n v="11801040.924932405"/>
    <x v="8"/>
    <s v="biomass"/>
    <b v="1"/>
    <x v="6142"/>
    <x v="0"/>
  </r>
  <r>
    <n v="56809"/>
    <s v="N"/>
    <s v="Electric Utility"/>
    <s v="WT"/>
    <s v="WND"/>
    <n v="3583507"/>
    <n v="402551"/>
    <n v="2019"/>
    <n v="8901995.0267171115"/>
    <x v="9"/>
    <s v="wind"/>
    <b v="1"/>
    <x v="6143"/>
    <x v="0"/>
  </r>
  <r>
    <n v="56810"/>
    <s v="N"/>
    <s v="Electric Utility"/>
    <s v="WT"/>
    <s v="WND"/>
    <n v="3498770"/>
    <n v="393032"/>
    <n v="2019"/>
    <n v="8901997.8017057125"/>
    <x v="9"/>
    <s v="wind"/>
    <b v="1"/>
    <x v="6144"/>
    <x v="0"/>
  </r>
  <r>
    <n v="56811"/>
    <s v="N"/>
    <s v="Electric Utility"/>
    <s v="WT"/>
    <s v="WND"/>
    <n v="3592697"/>
    <n v="403583"/>
    <n v="2019"/>
    <n v="8902002.8098309394"/>
    <x v="9"/>
    <s v="wind"/>
    <b v="1"/>
    <x v="6145"/>
    <x v="0"/>
  </r>
  <r>
    <n v="56812"/>
    <s v="N"/>
    <s v="NAICS-22 Non-Cogen"/>
    <s v="CP"/>
    <s v="SUN"/>
    <n v="7047197"/>
    <n v="791642"/>
    <n v="2019"/>
    <n v="8901999.8938914295"/>
    <x v="15"/>
    <s v="solar"/>
    <b v="1"/>
    <x v="3770"/>
    <x v="0"/>
  </r>
  <r>
    <n v="56813"/>
    <s v="N"/>
    <s v="NAICS-22 Non-Cogen"/>
    <s v="PV"/>
    <s v="SUN"/>
    <n v="13220"/>
    <n v="1485"/>
    <n v="2019"/>
    <n v="8902356.902356904"/>
    <x v="11"/>
    <s v="solar"/>
    <b v="1"/>
    <x v="6146"/>
    <x v="0"/>
  </r>
  <r>
    <n v="56815"/>
    <s v="N"/>
    <s v="NAICS-22 Non-Cogen"/>
    <s v="PV"/>
    <s v="SUN"/>
    <n v="18622"/>
    <n v="2092"/>
    <n v="2019"/>
    <n v="8901529.6367112808"/>
    <x v="11"/>
    <s v="solar"/>
    <b v="1"/>
    <x v="6147"/>
    <x v="0"/>
  </r>
  <r>
    <n v="56818"/>
    <s v="N"/>
    <s v="Electric Utility"/>
    <s v="WT"/>
    <s v="WND"/>
    <n v="2109079"/>
    <n v="236922"/>
    <n v="2019"/>
    <n v="8901997.2818058264"/>
    <x v="9"/>
    <s v="wind"/>
    <b v="1"/>
    <x v="6148"/>
    <x v="0"/>
  </r>
  <r>
    <n v="56819"/>
    <s v="N"/>
    <s v="Electric Utility"/>
    <s v="WT"/>
    <s v="WND"/>
    <n v="1367087"/>
    <n v="153571"/>
    <n v="2019"/>
    <n v="8901986.7032187078"/>
    <x v="9"/>
    <s v="wind"/>
    <b v="1"/>
    <x v="6149"/>
    <x v="0"/>
  </r>
  <r>
    <n v="56823"/>
    <s v="N"/>
    <s v="NAICS-22 Non-Cogen"/>
    <s v="WT"/>
    <s v="WND"/>
    <n v="4124146"/>
    <n v="463283"/>
    <n v="2019"/>
    <n v="8902001.5843447745"/>
    <x v="9"/>
    <s v="wind"/>
    <b v="1"/>
    <x v="6150"/>
    <x v="0"/>
  </r>
  <r>
    <n v="56824"/>
    <s v="N"/>
    <s v="NAICS-22 Non-Cogen"/>
    <s v="WT"/>
    <s v="WND"/>
    <n v="106245"/>
    <n v="11935"/>
    <n v="2019"/>
    <n v="8901968.9987431932"/>
    <x v="9"/>
    <s v="wind"/>
    <b v="1"/>
    <x v="6151"/>
    <x v="0"/>
  </r>
  <r>
    <n v="56825"/>
    <s v="N"/>
    <s v="NAICS-22 Non-Cogen"/>
    <s v="WT"/>
    <s v="WND"/>
    <n v="111017"/>
    <n v="12471"/>
    <n v="2019"/>
    <n v="8902012.6693929918"/>
    <x v="9"/>
    <s v="wind"/>
    <b v="1"/>
    <x v="6152"/>
    <x v="0"/>
  </r>
  <r>
    <n v="56826"/>
    <s v="N"/>
    <s v="NAICS-22 Non-Cogen"/>
    <s v="WT"/>
    <s v="WND"/>
    <n v="101464"/>
    <n v="11398"/>
    <n v="2019"/>
    <n v="8901912.6162484642"/>
    <x v="9"/>
    <s v="wind"/>
    <b v="1"/>
    <x v="6153"/>
    <x v="0"/>
  </r>
  <r>
    <n v="56827"/>
    <s v="N"/>
    <s v="NAICS-22 Non-Cogen"/>
    <s v="WT"/>
    <s v="WND"/>
    <n v="54828"/>
    <n v="6159"/>
    <n v="2019"/>
    <n v="8902094.495859718"/>
    <x v="9"/>
    <s v="wind"/>
    <b v="1"/>
    <x v="6154"/>
    <x v="0"/>
  </r>
  <r>
    <n v="56828"/>
    <s v="N"/>
    <s v="NAICS-22 Non-Cogen"/>
    <s v="WT"/>
    <s v="WND"/>
    <n v="44065"/>
    <n v="4950"/>
    <n v="2019"/>
    <n v="8902020.2020202018"/>
    <x v="9"/>
    <s v="wind"/>
    <b v="1"/>
    <x v="6155"/>
    <x v="0"/>
  </r>
  <r>
    <n v="56829"/>
    <s v="N"/>
    <s v="NAICS-22 Non-Cogen"/>
    <s v="WT"/>
    <s v="WND"/>
    <n v="2604653"/>
    <n v="292592"/>
    <n v="2019"/>
    <n v="8901996.6369552147"/>
    <x v="9"/>
    <s v="wind"/>
    <b v="1"/>
    <x v="6156"/>
    <x v="0"/>
  </r>
  <r>
    <n v="56831"/>
    <s v="N"/>
    <s v="Electric Utility"/>
    <s v="WT"/>
    <s v="WND"/>
    <n v="2219103"/>
    <n v="249281"/>
    <n v="2019"/>
    <n v="8902014.1928185467"/>
    <x v="9"/>
    <s v="wind"/>
    <b v="1"/>
    <x v="6157"/>
    <x v="0"/>
  </r>
  <r>
    <n v="56832"/>
    <s v="N"/>
    <s v="NAICS-22 Non-Cogen"/>
    <s v="BT"/>
    <s v="GEO"/>
    <n v="495780"/>
    <n v="55693"/>
    <n v="2019"/>
    <n v="8902016.4113982003"/>
    <x v="12"/>
    <s v="geothermal"/>
    <b v="1"/>
    <x v="3695"/>
    <x v="0"/>
  </r>
  <r>
    <n v="56833"/>
    <s v="N"/>
    <s v="NAICS-22 Non-Cogen"/>
    <s v="OT"/>
    <s v="WH"/>
    <n v="1392958"/>
    <n v="156477"/>
    <n v="2019"/>
    <n v="8901998.3767582458"/>
    <x v="7"/>
    <s v="other"/>
    <b v="1"/>
    <x v="6158"/>
    <x v="0"/>
  </r>
  <r>
    <n v="56834"/>
    <s v="N"/>
    <s v="NAICS-22 Non-Cogen"/>
    <s v="WT"/>
    <s v="WND"/>
    <n v="173572"/>
    <n v="19498"/>
    <n v="2019"/>
    <n v="8902041.2349984627"/>
    <x v="9"/>
    <s v="wind"/>
    <b v="1"/>
    <x v="6159"/>
    <x v="0"/>
  </r>
  <r>
    <n v="56835"/>
    <s v="N"/>
    <s v="NAICS-22 Non-Cogen"/>
    <s v="WT"/>
    <s v="WND"/>
    <n v="171496"/>
    <n v="19265"/>
    <n v="2019"/>
    <n v="8901946.5351674017"/>
    <x v="9"/>
    <s v="wind"/>
    <b v="1"/>
    <x v="6160"/>
    <x v="0"/>
  </r>
  <r>
    <n v="56836"/>
    <s v="N"/>
    <s v="NAICS-22 Non-Cogen"/>
    <s v="WT"/>
    <s v="WND"/>
    <n v="147977"/>
    <n v="16623"/>
    <n v="2019"/>
    <n v="8901943.0908981524"/>
    <x v="9"/>
    <s v="wind"/>
    <b v="1"/>
    <x v="6161"/>
    <x v="0"/>
  </r>
  <r>
    <n v="56837"/>
    <s v="N"/>
    <s v="NAICS-22 Non-Cogen"/>
    <s v="WT"/>
    <s v="WND"/>
    <n v="175947"/>
    <n v="19765"/>
    <n v="2019"/>
    <n v="8901947.8876802418"/>
    <x v="9"/>
    <s v="wind"/>
    <b v="1"/>
    <x v="6162"/>
    <x v="0"/>
  </r>
  <r>
    <n v="56838"/>
    <s v="N"/>
    <s v="NAICS-22 Non-Cogen"/>
    <s v="WT"/>
    <s v="WND"/>
    <n v="185393"/>
    <n v="20826"/>
    <n v="2019"/>
    <n v="8901997.5031210985"/>
    <x v="9"/>
    <s v="wind"/>
    <b v="1"/>
    <x v="4674"/>
    <x v="0"/>
  </r>
  <r>
    <n v="56839"/>
    <s v="N"/>
    <s v="NAICS-22 Non-Cogen"/>
    <s v="WT"/>
    <s v="WND"/>
    <n v="189078"/>
    <n v="21240"/>
    <n v="2019"/>
    <n v="8901977.4011299442"/>
    <x v="9"/>
    <s v="wind"/>
    <b v="1"/>
    <x v="6163"/>
    <x v="0"/>
  </r>
  <r>
    <n v="56840"/>
    <s v="N"/>
    <s v="NAICS-22 Non-Cogen"/>
    <s v="WT"/>
    <s v="WND"/>
    <n v="55424"/>
    <n v="6226"/>
    <n v="2019"/>
    <n v="8902023.7712817211"/>
    <x v="9"/>
    <s v="wind"/>
    <b v="1"/>
    <x v="6164"/>
    <x v="0"/>
  </r>
  <r>
    <n v="56841"/>
    <s v="N"/>
    <s v="Electric Utility"/>
    <s v="WT"/>
    <s v="WND"/>
    <n v="3409146"/>
    <n v="382964"/>
    <n v="2019"/>
    <n v="8902001.2324918266"/>
    <x v="9"/>
    <s v="wind"/>
    <b v="1"/>
    <x v="6165"/>
    <x v="0"/>
  </r>
  <r>
    <n v="56842"/>
    <s v="N"/>
    <s v="Electric Utility"/>
    <s v="WT"/>
    <s v="WND"/>
    <n v="2381534"/>
    <n v="267528"/>
    <n v="2019"/>
    <n v="8901999.0430908166"/>
    <x v="9"/>
    <s v="wind"/>
    <b v="1"/>
    <x v="6166"/>
    <x v="0"/>
  </r>
  <r>
    <n v="56843"/>
    <s v="N"/>
    <s v="Electric Utility"/>
    <s v="WT"/>
    <s v="WND"/>
    <n v="3435664"/>
    <n v="385943"/>
    <n v="2019"/>
    <n v="8901998.4816410709"/>
    <x v="9"/>
    <s v="wind"/>
    <b v="1"/>
    <x v="6167"/>
    <x v="0"/>
  </r>
  <r>
    <n v="56846"/>
    <s v="N"/>
    <s v="NAICS-22 Non-Cogen"/>
    <s v="CA"/>
    <s v="NG"/>
    <n v="1044137"/>
    <n v="1531701"/>
    <n v="2019"/>
    <n v="681684.61076933413"/>
    <x v="1"/>
    <s v="natural gas"/>
    <b v="1"/>
    <x v="6168"/>
    <x v="0"/>
  </r>
  <r>
    <n v="56846"/>
    <s v="N"/>
    <s v="NAICS-22 Non-Cogen"/>
    <s v="CT"/>
    <s v="NG"/>
    <n v="28763868"/>
    <n v="2666492"/>
    <n v="2019"/>
    <n v="10787157.058787351"/>
    <x v="1"/>
    <s v="natural gas"/>
    <b v="1"/>
    <x v="6169"/>
    <x v="0"/>
  </r>
  <r>
    <n v="56847"/>
    <s v="N"/>
    <s v="NAICS-22 Non-Cogen"/>
    <s v="ST"/>
    <s v="OBL"/>
    <n v="9060"/>
    <n v="768.51700000000005"/>
    <n v="2019"/>
    <n v="11788938.956457697"/>
    <x v="8"/>
    <s v="biomass"/>
    <b v="1"/>
    <x v="6170"/>
    <x v="0"/>
  </r>
  <r>
    <n v="56847"/>
    <s v="N"/>
    <s v="NAICS-22 Non-Cogen"/>
    <s v="ST"/>
    <s v="WDS"/>
    <n v="3156889"/>
    <n v="268419.48"/>
    <n v="2019"/>
    <n v="11761027.925394984"/>
    <x v="8"/>
    <s v="biomass"/>
    <b v="1"/>
    <x v="6171"/>
    <x v="0"/>
  </r>
  <r>
    <n v="56848"/>
    <s v="Y"/>
    <s v="NAICS-22 Cogen"/>
    <s v="ST"/>
    <s v="BIT"/>
    <n v="0"/>
    <n v="0"/>
    <n v="2019"/>
    <s v=""/>
    <x v="2"/>
    <s v="hard coal"/>
    <b v="0"/>
    <x v="5"/>
    <x v="1"/>
  </r>
  <r>
    <n v="56848"/>
    <s v="Y"/>
    <s v="NAICS-22 Cogen"/>
    <s v="ST"/>
    <s v="NG"/>
    <n v="51332"/>
    <n v="11434.022000000001"/>
    <n v="2019"/>
    <n v="4489408.888665773"/>
    <x v="3"/>
    <s v="natural gas"/>
    <b v="0"/>
    <x v="6172"/>
    <x v="0"/>
  </r>
  <r>
    <n v="56848"/>
    <s v="Y"/>
    <s v="NAICS-22 Cogen"/>
    <s v="ST"/>
    <s v="OG"/>
    <n v="1443316"/>
    <n v="321488.98"/>
    <n v="2019"/>
    <n v="4489472.7029212639"/>
    <x v="7"/>
    <s v="other"/>
    <b v="0"/>
    <x v="6173"/>
    <x v="0"/>
  </r>
  <r>
    <n v="56850"/>
    <s v="N"/>
    <s v="NAICS-22 Non-Cogen"/>
    <s v="IC"/>
    <s v="LFG"/>
    <n v="221418"/>
    <n v="19298"/>
    <n v="2019"/>
    <n v="11473624.20976267"/>
    <x v="8"/>
    <s v="biomass"/>
    <b v="1"/>
    <x v="6174"/>
    <x v="0"/>
  </r>
  <r>
    <n v="56851"/>
    <s v="N"/>
    <s v="NAICS-22 Non-Cogen"/>
    <s v="IC"/>
    <s v="LFG"/>
    <n v="241114"/>
    <n v="21950"/>
    <n v="2019"/>
    <n v="10984692.482915716"/>
    <x v="8"/>
    <s v="biomass"/>
    <b v="1"/>
    <x v="6175"/>
    <x v="0"/>
  </r>
  <r>
    <n v="56852"/>
    <s v="N"/>
    <s v="NAICS-22 Non-Cogen"/>
    <s v="IC"/>
    <s v="LFG"/>
    <n v="232772"/>
    <n v="22860"/>
    <n v="2019"/>
    <n v="10182502.187226597"/>
    <x v="8"/>
    <s v="biomass"/>
    <b v="1"/>
    <x v="6176"/>
    <x v="0"/>
  </r>
  <r>
    <n v="56853"/>
    <s v="N"/>
    <s v="NAICS-22 Non-Cogen"/>
    <s v="IC"/>
    <s v="LFG"/>
    <n v="464564"/>
    <n v="36399"/>
    <n v="2019"/>
    <n v="12763097.887304597"/>
    <x v="8"/>
    <s v="biomass"/>
    <b v="1"/>
    <x v="6177"/>
    <x v="0"/>
  </r>
  <r>
    <n v="56854"/>
    <s v="N"/>
    <s v="NAICS-22 Non-Cogen"/>
    <s v="WT"/>
    <s v="WND"/>
    <n v="1637033"/>
    <n v="183895"/>
    <n v="2019"/>
    <n v="8901998.4230131321"/>
    <x v="9"/>
    <s v="wind"/>
    <b v="1"/>
    <x v="6178"/>
    <x v="0"/>
  </r>
  <r>
    <n v="56855"/>
    <s v="N"/>
    <s v="NAICS-22 Non-Cogen"/>
    <s v="WT"/>
    <s v="WND"/>
    <n v="1688869"/>
    <n v="189718"/>
    <n v="2019"/>
    <n v="8901996.6476559956"/>
    <x v="9"/>
    <s v="wind"/>
    <b v="1"/>
    <x v="6179"/>
    <x v="0"/>
  </r>
  <r>
    <n v="56856"/>
    <s v="N"/>
    <s v="NAICS-22 Non-Cogen"/>
    <s v="WT"/>
    <s v="WND"/>
    <n v="2586192"/>
    <n v="290518"/>
    <n v="2019"/>
    <n v="8902002.6297854185"/>
    <x v="9"/>
    <s v="wind"/>
    <b v="1"/>
    <x v="6180"/>
    <x v="0"/>
  </r>
  <r>
    <n v="56857"/>
    <s v="N"/>
    <s v="NAICS-22 Non-Cogen"/>
    <s v="WT"/>
    <s v="WND"/>
    <n v="4627393"/>
    <n v="519815"/>
    <n v="2019"/>
    <n v="8901999.7499110252"/>
    <x v="9"/>
    <s v="wind"/>
    <b v="1"/>
    <x v="6181"/>
    <x v="0"/>
  </r>
  <r>
    <n v="56858"/>
    <s v="N"/>
    <s v="NAICS-22 Non-Cogen"/>
    <s v="WT"/>
    <s v="WND"/>
    <n v="2111491"/>
    <n v="237193"/>
    <n v="2019"/>
    <n v="8901995.4214500431"/>
    <x v="9"/>
    <s v="wind"/>
    <b v="1"/>
    <x v="6182"/>
    <x v="0"/>
  </r>
  <r>
    <n v="56859"/>
    <s v="N"/>
    <s v="NAICS-22 Non-Cogen"/>
    <s v="WT"/>
    <s v="WND"/>
    <n v="582982"/>
    <n v="65489"/>
    <n v="2019"/>
    <n v="8901983.5392203275"/>
    <x v="9"/>
    <s v="wind"/>
    <b v="1"/>
    <x v="6183"/>
    <x v="0"/>
  </r>
  <r>
    <n v="56860"/>
    <s v="N"/>
    <s v="NAICS-22 Non-Cogen"/>
    <s v="WT"/>
    <s v="WND"/>
    <n v="351398"/>
    <n v="39474"/>
    <n v="2019"/>
    <n v="8902011.4505750611"/>
    <x v="9"/>
    <s v="wind"/>
    <b v="1"/>
    <x v="6184"/>
    <x v="0"/>
  </r>
  <r>
    <n v="56862"/>
    <s v="N"/>
    <s v="NAICS-22 Non-Cogen"/>
    <s v="PV"/>
    <s v="SUN"/>
    <n v="29599"/>
    <n v="3325"/>
    <n v="2019"/>
    <n v="8901954.8872180451"/>
    <x v="11"/>
    <s v="solar"/>
    <b v="1"/>
    <x v="6185"/>
    <x v="0"/>
  </r>
  <r>
    <n v="56864"/>
    <s v="N"/>
    <s v="NAICS-22 Non-Cogen"/>
    <s v="IC"/>
    <s v="LFG"/>
    <n v="674880"/>
    <n v="59185"/>
    <n v="2019"/>
    <n v="11402889.245585876"/>
    <x v="8"/>
    <s v="biomass"/>
    <b v="1"/>
    <x v="6186"/>
    <x v="0"/>
  </r>
  <r>
    <n v="56865"/>
    <s v="N"/>
    <s v="NAICS-22 Non-Cogen"/>
    <s v="IC"/>
    <s v="LFG"/>
    <n v="68754"/>
    <n v="4437"/>
    <n v="2019"/>
    <n v="15495605.138607169"/>
    <x v="8"/>
    <s v="biomass"/>
    <b v="1"/>
    <x v="6187"/>
    <x v="0"/>
  </r>
  <r>
    <n v="56868"/>
    <s v="N"/>
    <s v="NAICS-22 Non-Cogen"/>
    <s v="IC"/>
    <s v="LFG"/>
    <n v="1887520"/>
    <n v="122795"/>
    <n v="2019"/>
    <n v="15371309.906755162"/>
    <x v="8"/>
    <s v="biomass"/>
    <b v="1"/>
    <x v="6188"/>
    <x v="0"/>
  </r>
  <r>
    <n v="56869"/>
    <s v="N"/>
    <s v="NAICS-22 Non-Cogen"/>
    <s v="IC"/>
    <s v="LFG"/>
    <n v="1760977"/>
    <n v="160159"/>
    <n v="2019"/>
    <n v="10995179.790083604"/>
    <x v="8"/>
    <s v="biomass"/>
    <b v="1"/>
    <x v="6189"/>
    <x v="0"/>
  </r>
  <r>
    <n v="56870"/>
    <s v="N"/>
    <s v="NAICS-22 Non-Cogen"/>
    <s v="IC"/>
    <s v="LFG"/>
    <n v="426475"/>
    <n v="33083"/>
    <n v="2019"/>
    <n v="12891061.874678839"/>
    <x v="8"/>
    <s v="biomass"/>
    <b v="1"/>
    <x v="4358"/>
    <x v="0"/>
  </r>
  <r>
    <n v="56871"/>
    <s v="N"/>
    <s v="NAICS-22 Non-Cogen"/>
    <s v="IC"/>
    <s v="LFG"/>
    <n v="251759"/>
    <n v="22647"/>
    <n v="2019"/>
    <n v="11116660.04327284"/>
    <x v="8"/>
    <s v="biomass"/>
    <b v="1"/>
    <x v="6190"/>
    <x v="0"/>
  </r>
  <r>
    <n v="56871"/>
    <s v="N"/>
    <s v="NAICS-22 Non-Cogen"/>
    <s v="IC"/>
    <s v="NG"/>
    <n v="0"/>
    <n v="0"/>
    <n v="2019"/>
    <s v=""/>
    <x v="3"/>
    <s v="natural gas"/>
    <b v="1"/>
    <x v="30"/>
    <x v="1"/>
  </r>
  <r>
    <n v="56872"/>
    <s v="N"/>
    <s v="Electric Utility"/>
    <s v="HY"/>
    <s v="WAT"/>
    <n v="4330174"/>
    <n v="486427"/>
    <n v="2019"/>
    <n v="8902001.7392126657"/>
    <x v="0"/>
    <s v="hydro"/>
    <b v="1"/>
    <x v="6191"/>
    <x v="0"/>
  </r>
  <r>
    <n v="56873"/>
    <s v="N"/>
    <s v="Commercial NAICS Non-Cogen"/>
    <s v="IC"/>
    <s v="LFG"/>
    <n v="68909"/>
    <n v="6796"/>
    <n v="2019"/>
    <n v="10139640.965273689"/>
    <x v="8"/>
    <s v="biomass"/>
    <b v="0"/>
    <x v="6192"/>
    <x v="0"/>
  </r>
  <r>
    <n v="56874"/>
    <s v="N"/>
    <s v="NAICS-22 Non-Cogen"/>
    <s v="WT"/>
    <s v="WND"/>
    <n v="3413989"/>
    <n v="383508"/>
    <n v="2019"/>
    <n v="8902002.0442859083"/>
    <x v="9"/>
    <s v="wind"/>
    <b v="1"/>
    <x v="6193"/>
    <x v="0"/>
  </r>
  <r>
    <n v="56875"/>
    <s v="N"/>
    <s v="NAICS-22 Non-Cogen"/>
    <s v="PV"/>
    <s v="SUN"/>
    <n v="12871"/>
    <n v="1446"/>
    <n v="2019"/>
    <n v="8901106.5006915629"/>
    <x v="11"/>
    <s v="solar"/>
    <b v="1"/>
    <x v="6194"/>
    <x v="0"/>
  </r>
  <r>
    <n v="56876"/>
    <s v="N"/>
    <s v="NAICS-22 Non-Cogen"/>
    <s v="WT"/>
    <s v="WND"/>
    <n v="2378633"/>
    <n v="267202"/>
    <n v="2019"/>
    <n v="8902002.9790196195"/>
    <x v="9"/>
    <s v="wind"/>
    <b v="1"/>
    <x v="6195"/>
    <x v="0"/>
  </r>
  <r>
    <n v="56877"/>
    <s v="N"/>
    <s v="NAICS-22 Non-Cogen"/>
    <s v="PV"/>
    <s v="SUN"/>
    <n v="13860"/>
    <n v="1557"/>
    <n v="2019"/>
    <n v="8901734.1040462423"/>
    <x v="11"/>
    <s v="solar"/>
    <b v="1"/>
    <x v="6196"/>
    <x v="0"/>
  </r>
  <r>
    <n v="56878"/>
    <s v="N"/>
    <s v="NAICS-22 Non-Cogen"/>
    <s v="WT"/>
    <s v="WND"/>
    <n v="2055578"/>
    <n v="230912"/>
    <n v="2019"/>
    <n v="8901997.2976718415"/>
    <x v="9"/>
    <s v="wind"/>
    <b v="1"/>
    <x v="6197"/>
    <x v="0"/>
  </r>
  <r>
    <n v="56879"/>
    <s v="N"/>
    <s v="NAICS-22 Non-Cogen"/>
    <s v="WT"/>
    <s v="WND"/>
    <n v="1062711"/>
    <n v="119379"/>
    <n v="2019"/>
    <n v="8901992.8128062729"/>
    <x v="9"/>
    <s v="wind"/>
    <b v="1"/>
    <x v="6198"/>
    <x v="0"/>
  </r>
  <r>
    <n v="56880"/>
    <s v="N"/>
    <s v="NAICS-22 Non-Cogen"/>
    <s v="OT"/>
    <s v="WH"/>
    <n v="1163341"/>
    <n v="130683"/>
    <n v="2019"/>
    <n v="8902007.1470658015"/>
    <x v="7"/>
    <s v="other"/>
    <b v="1"/>
    <x v="6199"/>
    <x v="0"/>
  </r>
  <r>
    <n v="56883"/>
    <s v="N"/>
    <s v="NAICS-22 Non-Cogen"/>
    <s v="PV"/>
    <s v="SUN"/>
    <n v="20405"/>
    <n v="2292"/>
    <n v="2019"/>
    <n v="8902705.0610820241"/>
    <x v="11"/>
    <s v="solar"/>
    <b v="1"/>
    <x v="6200"/>
    <x v="1"/>
  </r>
  <r>
    <n v="56884"/>
    <s v="N"/>
    <s v="NAICS-22 Non-Cogen"/>
    <s v="IC"/>
    <s v="LFG"/>
    <n v="209015"/>
    <n v="16449"/>
    <n v="2019"/>
    <n v="12706851.480333151"/>
    <x v="8"/>
    <s v="biomass"/>
    <b v="1"/>
    <x v="6201"/>
    <x v="0"/>
  </r>
  <r>
    <n v="56887"/>
    <s v="N"/>
    <s v="NAICS-22 Non-Cogen"/>
    <s v="IC"/>
    <s v="LFG"/>
    <n v="546869"/>
    <n v="49539"/>
    <n v="2019"/>
    <n v="11039161.065019479"/>
    <x v="8"/>
    <s v="biomass"/>
    <b v="1"/>
    <x v="6202"/>
    <x v="0"/>
  </r>
  <r>
    <n v="56888"/>
    <s v="N"/>
    <s v="NAICS-22 Non-Cogen"/>
    <s v="PV"/>
    <s v="SUN"/>
    <n v="25534"/>
    <n v="2868"/>
    <n v="2019"/>
    <n v="8903068.3403068352"/>
    <x v="11"/>
    <s v="solar"/>
    <b v="1"/>
    <x v="6203"/>
    <x v="1"/>
  </r>
  <r>
    <n v="56889"/>
    <s v="N"/>
    <s v="NAICS-22 Non-Cogen"/>
    <s v="PV"/>
    <s v="SUN"/>
    <n v="13351"/>
    <n v="1500"/>
    <n v="2019"/>
    <n v="8900666.666666666"/>
    <x v="11"/>
    <s v="solar"/>
    <b v="1"/>
    <x v="6204"/>
    <x v="1"/>
  </r>
  <r>
    <n v="56890"/>
    <s v="N"/>
    <s v="NAICS-22 Non-Cogen"/>
    <s v="IC"/>
    <s v="LFG"/>
    <n v="138816"/>
    <n v="12052"/>
    <n v="2019"/>
    <n v="11518088.284102224"/>
    <x v="8"/>
    <s v="biomass"/>
    <b v="1"/>
    <x v="6205"/>
    <x v="0"/>
  </r>
  <r>
    <n v="56891"/>
    <s v="N"/>
    <s v="NAICS-22 Non-Cogen"/>
    <s v="IC"/>
    <s v="LFG"/>
    <n v="114039"/>
    <n v="10736"/>
    <n v="2019"/>
    <n v="10622112.518628912"/>
    <x v="8"/>
    <s v="biomass"/>
    <b v="1"/>
    <x v="6206"/>
    <x v="0"/>
  </r>
  <r>
    <n v="56893"/>
    <s v="N"/>
    <s v="Electric Utility"/>
    <s v="HY"/>
    <s v="WAT"/>
    <n v="67219"/>
    <n v="7551"/>
    <n v="2019"/>
    <n v="8901999.7351344191"/>
    <x v="0"/>
    <s v="hydro"/>
    <b v="1"/>
    <x v="6207"/>
    <x v="0"/>
  </r>
  <r>
    <n v="56894"/>
    <s v="N"/>
    <s v="NAICS-22 Non-Cogen"/>
    <s v="IC"/>
    <s v="LFG"/>
    <n v="120867"/>
    <n v="10544"/>
    <n v="2019"/>
    <n v="11463106.980273141"/>
    <x v="8"/>
    <s v="biomass"/>
    <b v="1"/>
    <x v="6208"/>
    <x v="0"/>
  </r>
  <r>
    <n v="56895"/>
    <s v="N"/>
    <s v="NAICS-22 Non-Cogen"/>
    <s v="IC"/>
    <s v="LFG"/>
    <n v="889638"/>
    <n v="86951"/>
    <n v="2019"/>
    <n v="10231486.699405411"/>
    <x v="8"/>
    <s v="biomass"/>
    <b v="1"/>
    <x v="6209"/>
    <x v="0"/>
  </r>
  <r>
    <n v="56896"/>
    <s v="N"/>
    <s v="NAICS-22 Non-Cogen"/>
    <s v="IC"/>
    <s v="LFG"/>
    <n v="241868"/>
    <n v="22402"/>
    <n v="2019"/>
    <n v="10796714.579055442"/>
    <x v="8"/>
    <s v="biomass"/>
    <b v="1"/>
    <x v="6210"/>
    <x v="0"/>
  </r>
  <r>
    <n v="56897"/>
    <s v="N"/>
    <s v="NAICS-22 Non-Cogen"/>
    <s v="IC"/>
    <s v="LFG"/>
    <n v="305379"/>
    <n v="29881"/>
    <n v="2019"/>
    <n v="10219838.693484154"/>
    <x v="8"/>
    <s v="biomass"/>
    <b v="1"/>
    <x v="6211"/>
    <x v="0"/>
  </r>
  <r>
    <n v="56898"/>
    <s v="N"/>
    <s v="NAICS-22 Non-Cogen"/>
    <s v="GT"/>
    <s v="LFG"/>
    <n v="609664"/>
    <n v="43216"/>
    <n v="2019"/>
    <n v="14107367.641614217"/>
    <x v="8"/>
    <s v="biomass"/>
    <b v="1"/>
    <x v="6212"/>
    <x v="0"/>
  </r>
  <r>
    <n v="56899"/>
    <s v="N"/>
    <s v="Electric Utility"/>
    <s v="IC"/>
    <s v="DFO"/>
    <n v="0"/>
    <n v="0"/>
    <n v="2019"/>
    <s v=""/>
    <x v="4"/>
    <s v="heavy or residual fuel oil"/>
    <b v="1"/>
    <x v="10"/>
    <x v="1"/>
  </r>
  <r>
    <n v="56900"/>
    <s v="N"/>
    <s v="Commercial NAICS Non-Cogen"/>
    <s v="PV"/>
    <s v="SUN"/>
    <n v="27748"/>
    <n v="3117"/>
    <n v="2019"/>
    <n v="8902149.5027269814"/>
    <x v="11"/>
    <s v="solar"/>
    <b v="0"/>
    <x v="6213"/>
    <x v="0"/>
  </r>
  <r>
    <n v="56901"/>
    <s v="N"/>
    <s v="NAICS-22 Non-Cogen"/>
    <s v="WT"/>
    <s v="WND"/>
    <n v="1526719"/>
    <n v="171503"/>
    <n v="2019"/>
    <n v="8901995.8834539335"/>
    <x v="9"/>
    <s v="wind"/>
    <b v="1"/>
    <x v="6214"/>
    <x v="0"/>
  </r>
  <r>
    <n v="56902"/>
    <s v="N"/>
    <s v="NAICS-22 Non-Cogen"/>
    <s v="WT"/>
    <s v="WND"/>
    <n v="2373711"/>
    <n v="266649"/>
    <n v="2019"/>
    <n v="8902006.0078980234"/>
    <x v="9"/>
    <s v="wind"/>
    <b v="1"/>
    <x v="6215"/>
    <x v="0"/>
  </r>
  <r>
    <n v="56904"/>
    <s v="N"/>
    <s v="NAICS-22 Non-Cogen"/>
    <s v="WT"/>
    <s v="WND"/>
    <n v="1754610"/>
    <n v="197103"/>
    <n v="2019"/>
    <n v="8901995.4034185167"/>
    <x v="9"/>
    <s v="wind"/>
    <b v="1"/>
    <x v="6216"/>
    <x v="0"/>
  </r>
  <r>
    <n v="56905"/>
    <s v="N"/>
    <s v="NAICS-22 Non-Cogen"/>
    <s v="WT"/>
    <s v="WND"/>
    <n v="2474712"/>
    <n v="277995"/>
    <n v="2019"/>
    <n v="8902001.8345653694"/>
    <x v="9"/>
    <s v="wind"/>
    <b v="1"/>
    <x v="6217"/>
    <x v="0"/>
  </r>
  <r>
    <n v="56908"/>
    <s v="N"/>
    <s v="Electric Utility"/>
    <s v="GT"/>
    <s v="DFO"/>
    <n v="16044"/>
    <n v="1290.0139999999999"/>
    <n v="2019"/>
    <n v="12437074.326325143"/>
    <x v="4"/>
    <s v="heavy or residual fuel oil"/>
    <b v="1"/>
    <x v="6218"/>
    <x v="0"/>
  </r>
  <r>
    <n v="56908"/>
    <s v="N"/>
    <s v="Electric Utility"/>
    <s v="GT"/>
    <s v="NG"/>
    <n v="2817526"/>
    <n v="225451.99"/>
    <n v="2019"/>
    <n v="12497232.781134468"/>
    <x v="3"/>
    <s v="natural gas"/>
    <b v="1"/>
    <x v="6219"/>
    <x v="0"/>
  </r>
  <r>
    <n v="56909"/>
    <s v="N"/>
    <s v="Commercial NAICS Non-Cogen"/>
    <s v="PV"/>
    <s v="SUN"/>
    <n v="8992"/>
    <n v="1010"/>
    <n v="2019"/>
    <n v="8902970.2970297039"/>
    <x v="11"/>
    <s v="solar"/>
    <b v="0"/>
    <x v="6220"/>
    <x v="1"/>
  </r>
  <r>
    <n v="56911"/>
    <s v="N"/>
    <s v="NAICS-22 Non-Cogen"/>
    <s v="GT"/>
    <s v="LFG"/>
    <n v="684978"/>
    <n v="36250"/>
    <n v="2019"/>
    <n v="18895944.827586208"/>
    <x v="8"/>
    <s v="biomass"/>
    <b v="1"/>
    <x v="6221"/>
    <x v="1"/>
  </r>
  <r>
    <n v="56912"/>
    <s v="N"/>
    <s v="NAICS-22 Non-Cogen"/>
    <s v="WT"/>
    <s v="WND"/>
    <n v="1448382"/>
    <n v="162703"/>
    <n v="2019"/>
    <n v="8901999.3485061731"/>
    <x v="9"/>
    <s v="wind"/>
    <b v="1"/>
    <x v="6222"/>
    <x v="0"/>
  </r>
  <r>
    <n v="56913"/>
    <s v="N"/>
    <s v="NAICS-22 Non-Cogen"/>
    <s v="WT"/>
    <s v="WND"/>
    <n v="1345671"/>
    <n v="151165"/>
    <n v="2019"/>
    <n v="8902001.1245989483"/>
    <x v="9"/>
    <s v="wind"/>
    <b v="1"/>
    <x v="6223"/>
    <x v="0"/>
  </r>
  <r>
    <n v="56914"/>
    <s v="N"/>
    <s v="NAICS-22 Non-Cogen"/>
    <s v="GT"/>
    <s v="NG"/>
    <n v="213039"/>
    <n v="19385"/>
    <n v="2019"/>
    <n v="10989889.089502193"/>
    <x v="3"/>
    <s v="natural gas"/>
    <b v="1"/>
    <x v="6224"/>
    <x v="0"/>
  </r>
  <r>
    <n v="56915"/>
    <s v="N"/>
    <s v="NAICS-22 Non-Cogen"/>
    <s v="PV"/>
    <s v="SUN"/>
    <n v="16353"/>
    <n v="1837"/>
    <n v="2019"/>
    <n v="8902014.1535111591"/>
    <x v="11"/>
    <s v="solar"/>
    <b v="1"/>
    <x v="6225"/>
    <x v="0"/>
  </r>
  <r>
    <n v="56917"/>
    <s v="N"/>
    <s v="NAICS-22 Non-Cogen"/>
    <s v="PV"/>
    <s v="SUN"/>
    <n v="2435978"/>
    <n v="273644"/>
    <n v="2019"/>
    <n v="8901996.7549078371"/>
    <x v="11"/>
    <s v="solar"/>
    <b v="1"/>
    <x v="6226"/>
    <x v="0"/>
  </r>
  <r>
    <n v="56919"/>
    <s v="N"/>
    <s v="NAICS-22 Non-Cogen"/>
    <s v="WT"/>
    <s v="WND"/>
    <n v="3805204"/>
    <n v="427455"/>
    <n v="2019"/>
    <n v="8901999.0408347081"/>
    <x v="9"/>
    <s v="wind"/>
    <b v="1"/>
    <x v="6227"/>
    <x v="0"/>
  </r>
  <r>
    <n v="56920"/>
    <s v="N"/>
    <s v="NAICS-22 Non-Cogen"/>
    <s v="WT"/>
    <s v="WND"/>
    <n v="3758451"/>
    <n v="422203"/>
    <n v="2019"/>
    <n v="8901999.7489359397"/>
    <x v="9"/>
    <s v="wind"/>
    <b v="1"/>
    <x v="6228"/>
    <x v="0"/>
  </r>
  <r>
    <n v="56921"/>
    <s v="N"/>
    <s v="NAICS-22 Non-Cogen"/>
    <s v="WT"/>
    <s v="WND"/>
    <n v="2889438"/>
    <n v="324583"/>
    <n v="2019"/>
    <n v="8902000.4128373936"/>
    <x v="9"/>
    <s v="wind"/>
    <b v="1"/>
    <x v="6229"/>
    <x v="0"/>
  </r>
  <r>
    <n v="56922"/>
    <s v="N"/>
    <s v="NAICS-22 Non-Cogen"/>
    <s v="PV"/>
    <s v="SUN"/>
    <n v="25388"/>
    <n v="2852"/>
    <n v="2019"/>
    <n v="8901823.2819074336"/>
    <x v="11"/>
    <s v="solar"/>
    <b v="1"/>
    <x v="6230"/>
    <x v="0"/>
  </r>
  <r>
    <n v="56923"/>
    <s v="N"/>
    <s v="NAICS-22 Non-Cogen"/>
    <s v="WT"/>
    <s v="WND"/>
    <n v="4562543"/>
    <n v="512530"/>
    <n v="2019"/>
    <n v="8902001.834038984"/>
    <x v="9"/>
    <s v="wind"/>
    <b v="1"/>
    <x v="6231"/>
    <x v="0"/>
  </r>
  <r>
    <n v="56924"/>
    <s v="N"/>
    <s v="NAICS-22 Non-Cogen"/>
    <s v="WT"/>
    <s v="WND"/>
    <n v="4016500"/>
    <n v="451191"/>
    <n v="2019"/>
    <n v="8901994.9422750007"/>
    <x v="9"/>
    <s v="wind"/>
    <b v="1"/>
    <x v="6232"/>
    <x v="0"/>
  </r>
  <r>
    <n v="56925"/>
    <s v="N"/>
    <s v="NAICS-22 Non-Cogen"/>
    <s v="WT"/>
    <s v="WND"/>
    <n v="4989260"/>
    <n v="560465"/>
    <n v="2019"/>
    <n v="8902001.0170126595"/>
    <x v="9"/>
    <s v="wind"/>
    <b v="1"/>
    <x v="6233"/>
    <x v="0"/>
  </r>
  <r>
    <n v="56928"/>
    <s v="Y"/>
    <s v="Commercial NAICS Cogen"/>
    <s v="GT"/>
    <s v="NG"/>
    <n v="158258"/>
    <n v="23435"/>
    <n v="2019"/>
    <n v="6753061.6599103902"/>
    <x v="3"/>
    <s v="natural gas"/>
    <b v="0"/>
    <x v="6234"/>
    <x v="0"/>
  </r>
  <r>
    <n v="56929"/>
    <s v="N"/>
    <s v="Electric Utility"/>
    <s v="PV"/>
    <s v="SUN"/>
    <n v="407301"/>
    <n v="45754"/>
    <n v="2019"/>
    <n v="8901975.7835380509"/>
    <x v="11"/>
    <s v="solar"/>
    <b v="1"/>
    <x v="6235"/>
    <x v="0"/>
  </r>
  <r>
    <n v="56930"/>
    <s v="N"/>
    <s v="Electric Utility"/>
    <s v="PV"/>
    <s v="SUN"/>
    <n v="147365"/>
    <n v="16554"/>
    <n v="2019"/>
    <n v="8902078.0476017892"/>
    <x v="11"/>
    <s v="solar"/>
    <b v="1"/>
    <x v="6236"/>
    <x v="0"/>
  </r>
  <r>
    <n v="56932"/>
    <s v="N"/>
    <s v="Commercial NAICS Non-Cogen"/>
    <s v="IC"/>
    <s v="DFO"/>
    <n v="0"/>
    <n v="0"/>
    <n v="2019"/>
    <s v=""/>
    <x v="4"/>
    <s v="heavy or residual fuel oil"/>
    <b v="0"/>
    <x v="10"/>
    <x v="1"/>
  </r>
  <r>
    <n v="56933"/>
    <s v="N"/>
    <s v="NAICS-22 Non-Cogen"/>
    <s v="WT"/>
    <s v="WND"/>
    <n v="170410"/>
    <n v="19143"/>
    <n v="2019"/>
    <n v="8901948.4929216951"/>
    <x v="9"/>
    <s v="wind"/>
    <b v="1"/>
    <x v="6237"/>
    <x v="0"/>
  </r>
  <r>
    <n v="56934"/>
    <s v="N"/>
    <s v="NAICS-22 Non-Cogen"/>
    <s v="WT"/>
    <s v="WND"/>
    <n v="165987"/>
    <n v="18646"/>
    <n v="2019"/>
    <n v="8902016.5182881057"/>
    <x v="9"/>
    <s v="wind"/>
    <b v="1"/>
    <x v="6238"/>
    <x v="0"/>
  </r>
  <r>
    <n v="56935"/>
    <s v="N"/>
    <s v="NAICS-22 Non-Cogen"/>
    <s v="WT"/>
    <s v="WND"/>
    <n v="356393"/>
    <n v="40035"/>
    <n v="2019"/>
    <n v="8902035.7187460978"/>
    <x v="9"/>
    <s v="wind"/>
    <b v="1"/>
    <x v="6239"/>
    <x v="0"/>
  </r>
  <r>
    <n v="56936"/>
    <s v="N"/>
    <s v="Industrial NAICS Non-Cogen"/>
    <s v="HY"/>
    <s v="WAT"/>
    <n v="459148"/>
    <n v="51578"/>
    <n v="2019"/>
    <n v="8902012.4859436192"/>
    <x v="0"/>
    <s v="hydro"/>
    <b v="0"/>
    <x v="6240"/>
    <x v="0"/>
  </r>
  <r>
    <n v="56937"/>
    <s v="N"/>
    <s v="Industrial NAICS Non-Cogen"/>
    <s v="IC"/>
    <s v="DFO"/>
    <n v="0"/>
    <n v="0"/>
    <n v="2019"/>
    <s v=""/>
    <x v="4"/>
    <s v="heavy or residual fuel oil"/>
    <b v="0"/>
    <x v="10"/>
    <x v="1"/>
  </r>
  <r>
    <n v="56938"/>
    <s v="N"/>
    <s v="NAICS-22 Non-Cogen"/>
    <s v="PV"/>
    <s v="SUN"/>
    <n v="15455"/>
    <n v="1736"/>
    <n v="2019"/>
    <n v="8902649.7695852518"/>
    <x v="11"/>
    <s v="solar"/>
    <b v="1"/>
    <x v="6241"/>
    <x v="0"/>
  </r>
  <r>
    <n v="56939"/>
    <s v="N"/>
    <s v="NAICS-22 Non-Cogen"/>
    <s v="PV"/>
    <s v="SUN"/>
    <n v="385635"/>
    <n v="43320"/>
    <n v="2019"/>
    <n v="8902008.3102493081"/>
    <x v="11"/>
    <s v="solar"/>
    <b v="1"/>
    <x v="6242"/>
    <x v="0"/>
  </r>
  <r>
    <n v="56940"/>
    <s v="N"/>
    <s v="NAICS-22 Non-Cogen"/>
    <s v="CA"/>
    <s v="DFO"/>
    <n v="0"/>
    <n v="3409.7"/>
    <n v="2019"/>
    <n v="0"/>
    <x v="4"/>
    <s v="heavy or residual fuel oil"/>
    <b v="1"/>
    <x v="283"/>
    <x v="0"/>
  </r>
  <r>
    <n v="56940"/>
    <s v="N"/>
    <s v="NAICS-22 Non-Cogen"/>
    <s v="CA"/>
    <s v="NG"/>
    <n v="1193671"/>
    <n v="1539644.3"/>
    <n v="2019"/>
    <n v="775290.11083923734"/>
    <x v="1"/>
    <s v="natural gas"/>
    <b v="1"/>
    <x v="6243"/>
    <x v="0"/>
  </r>
  <r>
    <n v="56940"/>
    <s v="N"/>
    <s v="NAICS-22 Non-Cogen"/>
    <s v="CT"/>
    <s v="DFO"/>
    <n v="64424"/>
    <n v="6272.2370000000001"/>
    <n v="2019"/>
    <n v="10271295.55212917"/>
    <x v="4"/>
    <s v="heavy or residual fuel oil"/>
    <b v="1"/>
    <x v="6244"/>
    <x v="0"/>
  </r>
  <r>
    <n v="56940"/>
    <s v="N"/>
    <s v="NAICS-22 Non-Cogen"/>
    <s v="CT"/>
    <s v="NG"/>
    <n v="27505863"/>
    <n v="2550950.7999999998"/>
    <n v="2019"/>
    <n v="10782592.514132379"/>
    <x v="1"/>
    <s v="natural gas"/>
    <b v="1"/>
    <x v="6245"/>
    <x v="0"/>
  </r>
  <r>
    <n v="56941"/>
    <s v="N"/>
    <s v="NAICS-22 Non-Cogen"/>
    <s v="WT"/>
    <s v="WND"/>
    <n v="2325177"/>
    <n v="261197"/>
    <n v="2019"/>
    <n v="8902005.0000574291"/>
    <x v="9"/>
    <s v="wind"/>
    <b v="1"/>
    <x v="6246"/>
    <x v="0"/>
  </r>
  <r>
    <n v="56942"/>
    <s v="N"/>
    <s v="NAICS-22 Non-Cogen"/>
    <s v="WT"/>
    <s v="WND"/>
    <n v="3019549"/>
    <n v="339199"/>
    <n v="2019"/>
    <n v="8901998.5318352953"/>
    <x v="9"/>
    <s v="wind"/>
    <b v="1"/>
    <x v="6247"/>
    <x v="0"/>
  </r>
  <r>
    <n v="56944"/>
    <s v="N"/>
    <s v="NAICS-22 Non-Cogen"/>
    <s v="PV"/>
    <s v="SUN"/>
    <n v="200847"/>
    <n v="22562"/>
    <n v="2019"/>
    <n v="8902003.3684957009"/>
    <x v="11"/>
    <s v="solar"/>
    <b v="1"/>
    <x v="6248"/>
    <x v="0"/>
  </r>
  <r>
    <n v="56945"/>
    <s v="N"/>
    <s v="NAICS-22 Non-Cogen"/>
    <s v="WT"/>
    <s v="WND"/>
    <n v="2260290"/>
    <n v="253908"/>
    <n v="2019"/>
    <n v="8902003.8754194416"/>
    <x v="9"/>
    <s v="wind"/>
    <b v="1"/>
    <x v="6249"/>
    <x v="0"/>
  </r>
  <r>
    <n v="56946"/>
    <s v="N"/>
    <s v="NAICS-22 Non-Cogen"/>
    <s v="WT"/>
    <s v="WND"/>
    <n v="582983"/>
    <n v="65489"/>
    <n v="2019"/>
    <n v="8901998.8089602832"/>
    <x v="9"/>
    <s v="wind"/>
    <b v="1"/>
    <x v="6250"/>
    <x v="0"/>
  </r>
  <r>
    <n v="56947"/>
    <s v="N"/>
    <s v="NAICS-22 Non-Cogen"/>
    <s v="WT"/>
    <s v="WND"/>
    <n v="1840569"/>
    <n v="206759"/>
    <n v="2019"/>
    <n v="8902001.8475616537"/>
    <x v="9"/>
    <s v="wind"/>
    <b v="1"/>
    <x v="1328"/>
    <x v="0"/>
  </r>
  <r>
    <n v="56948"/>
    <s v="N"/>
    <s v="Electric Utility"/>
    <s v="GT"/>
    <s v="NG"/>
    <n v="3440505"/>
    <n v="330191.8"/>
    <n v="2019"/>
    <n v="10419716.661649382"/>
    <x v="3"/>
    <s v="natural gas"/>
    <b v="1"/>
    <x v="6251"/>
    <x v="0"/>
  </r>
  <r>
    <n v="56951"/>
    <s v="N"/>
    <s v="NAICS-22 Non-Cogen"/>
    <s v="IC"/>
    <s v="LFG"/>
    <n v="122682"/>
    <n v="9136"/>
    <n v="2019"/>
    <n v="13428415.061295971"/>
    <x v="8"/>
    <s v="biomass"/>
    <b v="1"/>
    <x v="6252"/>
    <x v="0"/>
  </r>
  <r>
    <n v="56952"/>
    <s v="N"/>
    <s v="NAICS-22 Non-Cogen"/>
    <s v="WT"/>
    <s v="WND"/>
    <n v="1685060"/>
    <n v="189290"/>
    <n v="2019"/>
    <n v="8902002.2188176867"/>
    <x v="9"/>
    <s v="wind"/>
    <b v="1"/>
    <x v="6253"/>
    <x v="0"/>
  </r>
  <r>
    <n v="56953"/>
    <s v="N"/>
    <s v="NAICS-22 Non-Cogen"/>
    <s v="WT"/>
    <s v="WND"/>
    <n v="2270829"/>
    <n v="255092"/>
    <n v="2019"/>
    <n v="8902000.0627224687"/>
    <x v="9"/>
    <s v="wind"/>
    <b v="1"/>
    <x v="6254"/>
    <x v="0"/>
  </r>
  <r>
    <n v="56954"/>
    <s v="N"/>
    <s v="Electric Utility"/>
    <s v="IC"/>
    <s v="DFO"/>
    <n v="2188"/>
    <n v="-44"/>
    <n v="2019"/>
    <n v="-49727272.727272727"/>
    <x v="4"/>
    <s v="heavy or residual fuel oil"/>
    <b v="1"/>
    <x v="6255"/>
    <x v="0"/>
  </r>
  <r>
    <n v="56957"/>
    <s v="N"/>
    <s v="NAICS-22 Non-Cogen"/>
    <s v="IC"/>
    <s v="LFG"/>
    <n v="487717"/>
    <n v="41083"/>
    <n v="2019"/>
    <n v="11871504.028430251"/>
    <x v="8"/>
    <s v="biomass"/>
    <b v="1"/>
    <x v="6256"/>
    <x v="0"/>
  </r>
  <r>
    <n v="56958"/>
    <s v="N"/>
    <s v="NAICS-22 Non-Cogen"/>
    <s v="IC"/>
    <s v="LFG"/>
    <n v="416839"/>
    <n v="35548"/>
    <n v="2019"/>
    <n v="11726088.668842129"/>
    <x v="8"/>
    <s v="biomass"/>
    <b v="1"/>
    <x v="6257"/>
    <x v="0"/>
  </r>
  <r>
    <n v="56959"/>
    <s v="N"/>
    <s v="NAICS-22 Non-Cogen"/>
    <s v="WT"/>
    <s v="WND"/>
    <n v="873883"/>
    <n v="98167"/>
    <n v="2019"/>
    <n v="8902003.7283404823"/>
    <x v="9"/>
    <s v="wind"/>
    <b v="1"/>
    <x v="6258"/>
    <x v="0"/>
  </r>
  <r>
    <n v="56960"/>
    <s v="N"/>
    <s v="NAICS-22 Non-Cogen"/>
    <s v="WT"/>
    <s v="WND"/>
    <n v="683610"/>
    <n v="76793"/>
    <n v="2019"/>
    <n v="8901983.2536819763"/>
    <x v="9"/>
    <s v="wind"/>
    <b v="1"/>
    <x v="6259"/>
    <x v="0"/>
  </r>
  <r>
    <n v="56961"/>
    <s v="N"/>
    <s v="NAICS-22 Non-Cogen"/>
    <s v="BA"/>
    <s v="MWH"/>
    <n v="0"/>
    <n v="-1884"/>
    <n v="2019"/>
    <n v="0"/>
    <x v="7"/>
    <s v="other"/>
    <b v="1"/>
    <x v="260"/>
    <x v="0"/>
  </r>
  <r>
    <n v="56961"/>
    <s v="N"/>
    <s v="NAICS-22 Non-Cogen"/>
    <s v="WT"/>
    <s v="WND"/>
    <n v="3527221"/>
    <n v="396228"/>
    <n v="2019"/>
    <n v="8901998.344387576"/>
    <x v="9"/>
    <s v="wind"/>
    <b v="1"/>
    <x v="6260"/>
    <x v="0"/>
  </r>
  <r>
    <n v="56962"/>
    <s v="N"/>
    <s v="NAICS-22 Non-Cogen"/>
    <s v="IC"/>
    <s v="LFG"/>
    <n v="269434"/>
    <n v="26021"/>
    <n v="2019"/>
    <n v="10354482.917643441"/>
    <x v="8"/>
    <s v="biomass"/>
    <b v="1"/>
    <x v="6261"/>
    <x v="0"/>
  </r>
  <r>
    <n v="56963"/>
    <s v="N"/>
    <s v="NAICS-22 Non-Cogen"/>
    <s v="CA"/>
    <s v="NG"/>
    <n v="17102154"/>
    <n v="1751748"/>
    <n v="2019"/>
    <n v="9762907.6785017028"/>
    <x v="1"/>
    <s v="natural gas"/>
    <b v="1"/>
    <x v="6262"/>
    <x v="0"/>
  </r>
  <r>
    <n v="56963"/>
    <s v="N"/>
    <s v="NAICS-22 Non-Cogen"/>
    <s v="CT"/>
    <s v="NG"/>
    <n v="16123606"/>
    <n v="2930551"/>
    <n v="2019"/>
    <n v="5501902.5432418678"/>
    <x v="1"/>
    <s v="natural gas"/>
    <b v="1"/>
    <x v="6263"/>
    <x v="0"/>
  </r>
  <r>
    <n v="56964"/>
    <s v="N"/>
    <s v="NAICS-22 Non-Cogen"/>
    <s v="GT"/>
    <s v="DFO"/>
    <n v="1943"/>
    <n v="189.07"/>
    <n v="2019"/>
    <n v="10276617.125932194"/>
    <x v="4"/>
    <s v="heavy or residual fuel oil"/>
    <b v="1"/>
    <x v="6264"/>
    <x v="0"/>
  </r>
  <r>
    <n v="56964"/>
    <s v="N"/>
    <s v="NAICS-22 Non-Cogen"/>
    <s v="GT"/>
    <s v="NG"/>
    <n v="6808344"/>
    <n v="656552.93000000005"/>
    <n v="2019"/>
    <n v="10369832.634818947"/>
    <x v="3"/>
    <s v="natural gas"/>
    <b v="1"/>
    <x v="6265"/>
    <x v="0"/>
  </r>
  <r>
    <n v="56966"/>
    <s v="N"/>
    <s v="NAICS-22 Non-Cogen"/>
    <s v="PV"/>
    <s v="SUN"/>
    <n v="46272"/>
    <n v="5198"/>
    <n v="2019"/>
    <n v="8901885.3405155838"/>
    <x v="11"/>
    <s v="solar"/>
    <b v="1"/>
    <x v="6266"/>
    <x v="0"/>
  </r>
  <r>
    <n v="56967"/>
    <s v="N"/>
    <s v="NAICS-22 Non-Cogen"/>
    <s v="WT"/>
    <s v="WND"/>
    <n v="100530"/>
    <n v="11293"/>
    <n v="2019"/>
    <n v="8901974.6745771728"/>
    <x v="9"/>
    <s v="wind"/>
    <b v="1"/>
    <x v="6267"/>
    <x v="0"/>
  </r>
  <r>
    <n v="56968"/>
    <s v="N"/>
    <s v="NAICS-22 Non-Cogen"/>
    <s v="WT"/>
    <s v="WND"/>
    <n v="29162"/>
    <n v="3276"/>
    <n v="2019"/>
    <n v="8901709.401709402"/>
    <x v="9"/>
    <s v="wind"/>
    <b v="1"/>
    <x v="6268"/>
    <x v="1"/>
  </r>
  <r>
    <n v="56969"/>
    <s v="N"/>
    <s v="NAICS-22 Non-Cogen"/>
    <s v="WT"/>
    <s v="WND"/>
    <n v="212472"/>
    <n v="23868"/>
    <n v="2019"/>
    <n v="8901960.7843137253"/>
    <x v="9"/>
    <s v="wind"/>
    <b v="1"/>
    <x v="3112"/>
    <x v="0"/>
  </r>
  <r>
    <n v="56970"/>
    <s v="N"/>
    <s v="NAICS-22 Non-Cogen"/>
    <s v="WT"/>
    <s v="WND"/>
    <n v="194349"/>
    <n v="21832"/>
    <n v="2019"/>
    <n v="8902024.5511176251"/>
    <x v="9"/>
    <s v="wind"/>
    <b v="1"/>
    <x v="6269"/>
    <x v="0"/>
  </r>
  <r>
    <n v="56971"/>
    <s v="N"/>
    <s v="NAICS-22 Non-Cogen"/>
    <s v="WT"/>
    <s v="WND"/>
    <n v="188580"/>
    <n v="21184"/>
    <n v="2019"/>
    <n v="8902001.5105740186"/>
    <x v="9"/>
    <s v="wind"/>
    <b v="1"/>
    <x v="6270"/>
    <x v="0"/>
  </r>
  <r>
    <n v="56972"/>
    <s v="N"/>
    <s v="NAICS-22 Non-Cogen"/>
    <s v="WT"/>
    <s v="WND"/>
    <n v="146383"/>
    <n v="16444"/>
    <n v="2019"/>
    <n v="8901909.5110678673"/>
    <x v="9"/>
    <s v="wind"/>
    <b v="1"/>
    <x v="6271"/>
    <x v="0"/>
  </r>
  <r>
    <n v="56973"/>
    <s v="N"/>
    <s v="NAICS-22 Non-Cogen"/>
    <s v="WT"/>
    <s v="WND"/>
    <n v="183764"/>
    <n v="20643"/>
    <n v="2019"/>
    <n v="8902000.6781959981"/>
    <x v="9"/>
    <s v="wind"/>
    <b v="1"/>
    <x v="6272"/>
    <x v="0"/>
  </r>
  <r>
    <n v="56974"/>
    <s v="N"/>
    <s v="NAICS-22 Non-Cogen"/>
    <s v="WT"/>
    <s v="WND"/>
    <n v="56785"/>
    <n v="6379"/>
    <n v="2019"/>
    <n v="8901865.4961592723"/>
    <x v="9"/>
    <s v="wind"/>
    <b v="1"/>
    <x v="6273"/>
    <x v="0"/>
  </r>
  <r>
    <n v="56975"/>
    <s v="N"/>
    <s v="NAICS-22 Non-Cogen"/>
    <s v="WT"/>
    <s v="WND"/>
    <n v="130013"/>
    <n v="14605"/>
    <n v="2019"/>
    <n v="8901951.3865114693"/>
    <x v="9"/>
    <s v="wind"/>
    <b v="1"/>
    <x v="6274"/>
    <x v="0"/>
  </r>
  <r>
    <n v="56978"/>
    <s v="N"/>
    <s v="NAICS-22 Non-Cogen"/>
    <s v="HY"/>
    <s v="WAT"/>
    <n v="0"/>
    <n v="0"/>
    <n v="2019"/>
    <s v=""/>
    <x v="0"/>
    <s v="hydro"/>
    <b v="1"/>
    <x v="62"/>
    <x v="1"/>
  </r>
  <r>
    <n v="56979"/>
    <s v="N"/>
    <s v="NAICS-22 Non-Cogen"/>
    <s v="WT"/>
    <s v="WND"/>
    <n v="5337934"/>
    <n v="599633"/>
    <n v="2019"/>
    <n v="8902001.7243880834"/>
    <x v="9"/>
    <s v="wind"/>
    <b v="1"/>
    <x v="6275"/>
    <x v="0"/>
  </r>
  <r>
    <n v="56980"/>
    <s v="N"/>
    <s v="NAICS-22 Non-Cogen"/>
    <s v="WT"/>
    <s v="WND"/>
    <n v="1323755"/>
    <n v="148703"/>
    <n v="2019"/>
    <n v="8902006.0119836181"/>
    <x v="9"/>
    <s v="wind"/>
    <b v="1"/>
    <x v="6276"/>
    <x v="0"/>
  </r>
  <r>
    <n v="56981"/>
    <s v="N"/>
    <s v="NAICS-22 Non-Cogen"/>
    <s v="BA"/>
    <s v="MWH"/>
    <n v="0"/>
    <n v="-927"/>
    <n v="2019"/>
    <n v="0"/>
    <x v="7"/>
    <s v="other"/>
    <b v="1"/>
    <x v="260"/>
    <x v="0"/>
  </r>
  <r>
    <n v="56981"/>
    <s v="N"/>
    <s v="NAICS-22 Non-Cogen"/>
    <s v="WT"/>
    <s v="WND"/>
    <n v="6730785"/>
    <n v="756098"/>
    <n v="2019"/>
    <n v="8902000.7988382466"/>
    <x v="9"/>
    <s v="wind"/>
    <b v="1"/>
    <x v="6277"/>
    <x v="0"/>
  </r>
  <r>
    <n v="56982"/>
    <s v="N"/>
    <s v="NAICS-22 Non-Cogen"/>
    <s v="BT"/>
    <s v="GEO"/>
    <n v="1974497"/>
    <n v="221804"/>
    <n v="2019"/>
    <n v="8901990.0452651884"/>
    <x v="12"/>
    <s v="geothermal"/>
    <b v="1"/>
    <x v="4022"/>
    <x v="0"/>
  </r>
  <r>
    <n v="56983"/>
    <s v="N"/>
    <s v="NAICS-22 Non-Cogen"/>
    <s v="WT"/>
    <s v="WND"/>
    <n v="4609607"/>
    <n v="517817"/>
    <n v="2019"/>
    <n v="8902000.1274581552"/>
    <x v="9"/>
    <s v="wind"/>
    <b v="1"/>
    <x v="6278"/>
    <x v="0"/>
  </r>
  <r>
    <n v="56984"/>
    <s v="N"/>
    <s v="NAICS-22 Non-Cogen"/>
    <s v="BA"/>
    <s v="MWH"/>
    <n v="0"/>
    <n v="-1138"/>
    <n v="2019"/>
    <n v="0"/>
    <x v="7"/>
    <s v="other"/>
    <b v="1"/>
    <x v="260"/>
    <x v="0"/>
  </r>
  <r>
    <n v="56984"/>
    <s v="N"/>
    <s v="NAICS-22 Non-Cogen"/>
    <s v="WT"/>
    <s v="WND"/>
    <n v="4782421"/>
    <n v="537230"/>
    <n v="2019"/>
    <n v="8901999.1437559333"/>
    <x v="9"/>
    <s v="wind"/>
    <b v="1"/>
    <x v="6279"/>
    <x v="0"/>
  </r>
  <r>
    <n v="56985"/>
    <s v="N"/>
    <s v="NAICS-22 Non-Cogen"/>
    <s v="WT"/>
    <s v="WND"/>
    <n v="409615"/>
    <n v="46014"/>
    <n v="2019"/>
    <n v="8901964.6194636412"/>
    <x v="9"/>
    <s v="wind"/>
    <b v="1"/>
    <x v="6280"/>
    <x v="0"/>
  </r>
  <r>
    <n v="56986"/>
    <s v="N"/>
    <s v="NAICS-22 Non-Cogen"/>
    <s v="IC"/>
    <s v="LFG"/>
    <n v="387966"/>
    <n v="37071"/>
    <n v="2019"/>
    <n v="10465485.150117341"/>
    <x v="8"/>
    <s v="biomass"/>
    <b v="1"/>
    <x v="6281"/>
    <x v="0"/>
  </r>
  <r>
    <n v="56987"/>
    <s v="N"/>
    <s v="NAICS-22 Non-Cogen"/>
    <s v="IC"/>
    <s v="LFG"/>
    <n v="387966"/>
    <n v="37071"/>
    <n v="2019"/>
    <n v="10465485.150117341"/>
    <x v="8"/>
    <s v="biomass"/>
    <b v="1"/>
    <x v="6281"/>
    <x v="0"/>
  </r>
  <r>
    <n v="56989"/>
    <s v="N"/>
    <s v="NAICS-22 Non-Cogen"/>
    <s v="WT"/>
    <s v="WND"/>
    <n v="1059783"/>
    <n v="119050"/>
    <n v="2019"/>
    <n v="8901999.1600167993"/>
    <x v="9"/>
    <s v="wind"/>
    <b v="1"/>
    <x v="6282"/>
    <x v="0"/>
  </r>
  <r>
    <n v="56990"/>
    <s v="N"/>
    <s v="NAICS-22 Non-Cogen"/>
    <s v="WT"/>
    <s v="WND"/>
    <n v="1379473"/>
    <n v="154962"/>
    <n v="2019"/>
    <n v="8902008.2342767902"/>
    <x v="9"/>
    <s v="wind"/>
    <b v="1"/>
    <x v="6283"/>
    <x v="0"/>
  </r>
  <r>
    <n v="56991"/>
    <s v="N"/>
    <s v="NAICS-22 Non-Cogen"/>
    <s v="WT"/>
    <s v="WND"/>
    <n v="504174"/>
    <n v="56636"/>
    <n v="2019"/>
    <n v="8902005.7913694475"/>
    <x v="9"/>
    <s v="wind"/>
    <b v="1"/>
    <x v="6284"/>
    <x v="0"/>
  </r>
  <r>
    <n v="56993"/>
    <s v="N"/>
    <s v="NAICS-22 Non-Cogen"/>
    <s v="PV"/>
    <s v="SUN"/>
    <n v="33194"/>
    <n v="3729"/>
    <n v="2019"/>
    <n v="8901582.1936175916"/>
    <x v="11"/>
    <s v="solar"/>
    <b v="1"/>
    <x v="6285"/>
    <x v="0"/>
  </r>
  <r>
    <n v="56994"/>
    <s v="N"/>
    <s v="Electric Utility"/>
    <s v="WT"/>
    <s v="WND"/>
    <n v="2362375"/>
    <n v="265376"/>
    <n v="2019"/>
    <n v="8901991.8907512352"/>
    <x v="9"/>
    <s v="wind"/>
    <b v="1"/>
    <x v="6286"/>
    <x v="0"/>
  </r>
  <r>
    <n v="56995"/>
    <s v="N"/>
    <s v="Electric Utility"/>
    <s v="IC"/>
    <s v="LFG"/>
    <n v="0"/>
    <n v="0"/>
    <n v="2019"/>
    <s v=""/>
    <x v="8"/>
    <s v="biomass"/>
    <b v="1"/>
    <x v="67"/>
    <x v="1"/>
  </r>
  <r>
    <n v="56996"/>
    <s v="N"/>
    <s v="Electric Utility"/>
    <s v="PV"/>
    <s v="SUN"/>
    <n v="5882"/>
    <n v="661"/>
    <n v="2019"/>
    <n v="8898638.4266263228"/>
    <x v="11"/>
    <s v="solar"/>
    <b v="1"/>
    <x v="6287"/>
    <x v="1"/>
  </r>
  <r>
    <n v="56997"/>
    <s v="N"/>
    <s v="NAICS-22 Non-Cogen"/>
    <s v="HY"/>
    <s v="WAT"/>
    <n v="531244"/>
    <n v="59677"/>
    <n v="2019"/>
    <n v="8901989.041004071"/>
    <x v="0"/>
    <s v="hydro"/>
    <b v="1"/>
    <x v="6288"/>
    <x v="0"/>
  </r>
  <r>
    <n v="56998"/>
    <s v="N"/>
    <s v="NAICS-22 Non-Cogen"/>
    <s v="CA"/>
    <s v="NG"/>
    <n v="0"/>
    <n v="239469"/>
    <n v="2019"/>
    <n v="0"/>
    <x v="1"/>
    <s v="natural gas"/>
    <b v="1"/>
    <x v="91"/>
    <x v="0"/>
  </r>
  <r>
    <n v="56998"/>
    <s v="N"/>
    <s v="NAICS-22 Non-Cogen"/>
    <s v="CT"/>
    <s v="NG"/>
    <n v="7580890"/>
    <n v="704416"/>
    <n v="2019"/>
    <n v="10761950.324808067"/>
    <x v="1"/>
    <s v="natural gas"/>
    <b v="1"/>
    <x v="6289"/>
    <x v="0"/>
  </r>
  <r>
    <n v="56998"/>
    <s v="N"/>
    <s v="NAICS-22 Non-Cogen"/>
    <s v="GT"/>
    <s v="NG"/>
    <n v="2605187"/>
    <n v="203303"/>
    <n v="2019"/>
    <n v="12814306.724445779"/>
    <x v="3"/>
    <s v="natural gas"/>
    <b v="1"/>
    <x v="6290"/>
    <x v="0"/>
  </r>
  <r>
    <n v="57001"/>
    <s v="N"/>
    <s v="NAICS-22 Non-Cogen"/>
    <s v="GT"/>
    <s v="NG"/>
    <n v="98912"/>
    <n v="8835"/>
    <n v="2019"/>
    <n v="11195472.552348614"/>
    <x v="3"/>
    <s v="natural gas"/>
    <b v="1"/>
    <x v="6291"/>
    <x v="0"/>
  </r>
  <r>
    <n v="57003"/>
    <s v="N"/>
    <s v="NAICS-22 Non-Cogen"/>
    <s v="IC"/>
    <s v="LFG"/>
    <n v="147608"/>
    <n v="12899"/>
    <n v="2019"/>
    <n v="11443367.702922707"/>
    <x v="8"/>
    <s v="biomass"/>
    <b v="1"/>
    <x v="6292"/>
    <x v="0"/>
  </r>
  <r>
    <n v="57004"/>
    <s v="N"/>
    <s v="NAICS-22 Non-Cogen"/>
    <s v="PV"/>
    <s v="SUN"/>
    <n v="7895"/>
    <n v="887"/>
    <n v="2019"/>
    <n v="8900789.177001128"/>
    <x v="11"/>
    <s v="solar"/>
    <b v="1"/>
    <x v="6293"/>
    <x v="1"/>
  </r>
  <r>
    <n v="57005"/>
    <s v="N"/>
    <s v="NAICS-22 Non-Cogen"/>
    <s v="PV"/>
    <s v="SUN"/>
    <n v="15606"/>
    <n v="1753"/>
    <n v="2019"/>
    <n v="8902452.9378208797"/>
    <x v="11"/>
    <s v="solar"/>
    <b v="1"/>
    <x v="6294"/>
    <x v="0"/>
  </r>
  <r>
    <n v="57006"/>
    <s v="N"/>
    <s v="NAICS-22 Non-Cogen"/>
    <s v="PV"/>
    <s v="SUN"/>
    <n v="13966"/>
    <n v="1569"/>
    <n v="2019"/>
    <n v="8901210.9623964317"/>
    <x v="11"/>
    <s v="solar"/>
    <b v="1"/>
    <x v="6295"/>
    <x v="0"/>
  </r>
  <r>
    <n v="57007"/>
    <s v="N"/>
    <s v="NAICS-22 Non-Cogen"/>
    <s v="PV"/>
    <s v="SUN"/>
    <n v="16013"/>
    <n v="1799"/>
    <n v="2019"/>
    <n v="8901056.1423012782"/>
    <x v="11"/>
    <s v="solar"/>
    <b v="1"/>
    <x v="6296"/>
    <x v="0"/>
  </r>
  <r>
    <n v="57008"/>
    <s v="N"/>
    <s v="NAICS-22 Non-Cogen"/>
    <s v="PV"/>
    <s v="SUN"/>
    <n v="15054"/>
    <n v="1691"/>
    <n v="2019"/>
    <n v="8902424.6008279119"/>
    <x v="11"/>
    <s v="solar"/>
    <b v="1"/>
    <x v="6297"/>
    <x v="0"/>
  </r>
  <r>
    <n v="57009"/>
    <s v="N"/>
    <s v="NAICS-22 Non-Cogen"/>
    <s v="PV"/>
    <s v="SUN"/>
    <n v="12176"/>
    <n v="1368"/>
    <n v="2019"/>
    <n v="8900584.7953216378"/>
    <x v="11"/>
    <s v="solar"/>
    <b v="1"/>
    <x v="6298"/>
    <x v="1"/>
  </r>
  <r>
    <n v="57010"/>
    <s v="N"/>
    <s v="NAICS-22 Non-Cogen"/>
    <s v="PV"/>
    <s v="SUN"/>
    <n v="14082"/>
    <n v="1582"/>
    <n v="2019"/>
    <n v="8901390.6447534766"/>
    <x v="11"/>
    <s v="solar"/>
    <b v="1"/>
    <x v="6299"/>
    <x v="0"/>
  </r>
  <r>
    <n v="57011"/>
    <s v="N"/>
    <s v="NAICS-22 Non-Cogen"/>
    <s v="PV"/>
    <s v="SUN"/>
    <n v="16085"/>
    <n v="1807"/>
    <n v="2019"/>
    <n v="8901494.1892639734"/>
    <x v="11"/>
    <s v="solar"/>
    <b v="1"/>
    <x v="6300"/>
    <x v="0"/>
  </r>
  <r>
    <n v="57012"/>
    <s v="N"/>
    <s v="NAICS-22 Non-Cogen"/>
    <s v="PV"/>
    <s v="SUN"/>
    <n v="19905"/>
    <n v="2236"/>
    <n v="2019"/>
    <n v="8902057.2450805008"/>
    <x v="11"/>
    <s v="solar"/>
    <b v="1"/>
    <x v="6301"/>
    <x v="0"/>
  </r>
  <r>
    <n v="57014"/>
    <s v="N"/>
    <s v="NAICS-22 Non-Cogen"/>
    <s v="IC"/>
    <s v="LFG"/>
    <n v="471147"/>
    <n v="38756"/>
    <n v="2019"/>
    <n v="12156749.922592631"/>
    <x v="8"/>
    <s v="biomass"/>
    <b v="1"/>
    <x v="6302"/>
    <x v="0"/>
  </r>
  <r>
    <n v="57015"/>
    <s v="N"/>
    <s v="NAICS-22 Non-Cogen"/>
    <s v="IC"/>
    <s v="LFG"/>
    <n v="1247972"/>
    <n v="102230"/>
    <n v="2019"/>
    <n v="12207492.908148292"/>
    <x v="8"/>
    <s v="biomass"/>
    <b v="1"/>
    <x v="6303"/>
    <x v="0"/>
  </r>
  <r>
    <n v="57016"/>
    <s v="N"/>
    <s v="NAICS-22 Non-Cogen"/>
    <s v="IC"/>
    <s v="LFG"/>
    <n v="257925"/>
    <n v="23744"/>
    <n v="2019"/>
    <n v="10862744.272237197"/>
    <x v="8"/>
    <s v="biomass"/>
    <b v="1"/>
    <x v="6304"/>
    <x v="0"/>
  </r>
  <r>
    <n v="57017"/>
    <s v="N"/>
    <s v="NAICS-22 Non-Cogen"/>
    <s v="IC"/>
    <s v="LFG"/>
    <n v="146462"/>
    <n v="12197"/>
    <n v="2019"/>
    <n v="12008034.762646552"/>
    <x v="8"/>
    <s v="biomass"/>
    <b v="1"/>
    <x v="6305"/>
    <x v="0"/>
  </r>
  <r>
    <n v="57018"/>
    <s v="N"/>
    <s v="NAICS-22 Non-Cogen"/>
    <s v="IC"/>
    <s v="LFG"/>
    <n v="575924"/>
    <n v="48978"/>
    <n v="2019"/>
    <n v="11758830.495324431"/>
    <x v="8"/>
    <s v="biomass"/>
    <b v="1"/>
    <x v="6306"/>
    <x v="0"/>
  </r>
  <r>
    <n v="57019"/>
    <s v="N"/>
    <s v="NAICS-22 Non-Cogen"/>
    <s v="IC"/>
    <s v="LFG"/>
    <n v="304071"/>
    <n v="24527"/>
    <n v="2019"/>
    <n v="12397398.785012435"/>
    <x v="8"/>
    <s v="biomass"/>
    <b v="1"/>
    <x v="2520"/>
    <x v="0"/>
  </r>
  <r>
    <n v="57020"/>
    <s v="N"/>
    <s v="NAICS-22 Non-Cogen"/>
    <s v="IC"/>
    <s v="LFG"/>
    <n v="271782"/>
    <n v="24353"/>
    <n v="2019"/>
    <n v="11160103.478010923"/>
    <x v="8"/>
    <s v="biomass"/>
    <b v="1"/>
    <x v="6307"/>
    <x v="0"/>
  </r>
  <r>
    <n v="57021"/>
    <s v="N"/>
    <s v="NAICS-22 Non-Cogen"/>
    <s v="IC"/>
    <s v="LFG"/>
    <n v="67416"/>
    <n v="5507"/>
    <n v="2019"/>
    <n v="12241873.978572724"/>
    <x v="8"/>
    <s v="biomass"/>
    <b v="1"/>
    <x v="6308"/>
    <x v="0"/>
  </r>
  <r>
    <n v="57022"/>
    <s v="N"/>
    <s v="NAICS-22 Non-Cogen"/>
    <s v="GT"/>
    <s v="LFG"/>
    <n v="1334819"/>
    <n v="74153"/>
    <n v="2019"/>
    <n v="18000876.566018905"/>
    <x v="8"/>
    <s v="biomass"/>
    <b v="1"/>
    <x v="6309"/>
    <x v="0"/>
  </r>
  <r>
    <n v="57023"/>
    <s v="N"/>
    <s v="NAICS-22 Non-Cogen"/>
    <s v="IC"/>
    <s v="LFG"/>
    <n v="567624"/>
    <n v="47914"/>
    <n v="2019"/>
    <n v="11846725.382977836"/>
    <x v="8"/>
    <s v="biomass"/>
    <b v="1"/>
    <x v="6310"/>
    <x v="0"/>
  </r>
  <r>
    <n v="57024"/>
    <s v="N"/>
    <s v="NAICS-22 Non-Cogen"/>
    <s v="IC"/>
    <s v="LFG"/>
    <n v="83959"/>
    <n v="7649"/>
    <n v="2019"/>
    <n v="10976467.512093084"/>
    <x v="8"/>
    <s v="biomass"/>
    <b v="1"/>
    <x v="6311"/>
    <x v="0"/>
  </r>
  <r>
    <n v="57025"/>
    <s v="N"/>
    <s v="NAICS-22 Non-Cogen"/>
    <s v="IC"/>
    <s v="LFG"/>
    <n v="398489"/>
    <n v="33504"/>
    <n v="2019"/>
    <n v="11893773.877745941"/>
    <x v="8"/>
    <s v="biomass"/>
    <b v="1"/>
    <x v="6312"/>
    <x v="0"/>
  </r>
  <r>
    <n v="57026"/>
    <s v="N"/>
    <s v="NAICS-22 Non-Cogen"/>
    <s v="IC"/>
    <s v="LFG"/>
    <n v="478027"/>
    <n v="38342"/>
    <n v="2019"/>
    <n v="12467450.837202024"/>
    <x v="8"/>
    <s v="biomass"/>
    <b v="1"/>
    <x v="6313"/>
    <x v="0"/>
  </r>
  <r>
    <n v="57027"/>
    <s v="N"/>
    <s v="Electric Utility"/>
    <s v="GT"/>
    <s v="NG"/>
    <n v="1330007"/>
    <n v="123153"/>
    <n v="2019"/>
    <n v="10799631.352870006"/>
    <x v="3"/>
    <s v="natural gas"/>
    <b v="1"/>
    <x v="6314"/>
    <x v="0"/>
  </r>
  <r>
    <n v="57028"/>
    <s v="N"/>
    <s v="Electric Utility"/>
    <s v="CA"/>
    <s v="NG"/>
    <n v="0"/>
    <n v="530552"/>
    <n v="2019"/>
    <n v="0"/>
    <x v="1"/>
    <s v="natural gas"/>
    <b v="1"/>
    <x v="91"/>
    <x v="0"/>
  </r>
  <r>
    <n v="57028"/>
    <s v="N"/>
    <s v="Electric Utility"/>
    <s v="CT"/>
    <s v="NG"/>
    <n v="10570489"/>
    <n v="970872"/>
    <n v="2019"/>
    <n v="10887623.703227615"/>
    <x v="1"/>
    <s v="natural gas"/>
    <b v="1"/>
    <x v="6315"/>
    <x v="0"/>
  </r>
  <r>
    <n v="57029"/>
    <s v="N"/>
    <s v="NAICS-22 Non-Cogen"/>
    <s v="GT"/>
    <s v="DFO"/>
    <n v="14990"/>
    <n v="1418.346"/>
    <n v="2019"/>
    <n v="10568648.270591239"/>
    <x v="4"/>
    <s v="heavy or residual fuel oil"/>
    <b v="1"/>
    <x v="6316"/>
    <x v="0"/>
  </r>
  <r>
    <n v="57029"/>
    <s v="N"/>
    <s v="NAICS-22 Non-Cogen"/>
    <s v="GT"/>
    <s v="NG"/>
    <n v="10360482"/>
    <n v="980276.65"/>
    <n v="2019"/>
    <n v="10568936.840431729"/>
    <x v="3"/>
    <s v="natural gas"/>
    <b v="1"/>
    <x v="6317"/>
    <x v="0"/>
  </r>
  <r>
    <n v="57030"/>
    <s v="N"/>
    <s v="Electric Utility"/>
    <s v="IC"/>
    <s v="DFO"/>
    <n v="215"/>
    <n v="-108"/>
    <n v="2019"/>
    <n v="-1990740.7407407407"/>
    <x v="4"/>
    <s v="heavy or residual fuel oil"/>
    <b v="1"/>
    <x v="6318"/>
    <x v="0"/>
  </r>
  <r>
    <n v="57031"/>
    <s v="N"/>
    <s v="Electric Utility"/>
    <s v="WT"/>
    <s v="WND"/>
    <n v="1475293"/>
    <n v="165726"/>
    <n v="2019"/>
    <n v="8902000.8930403199"/>
    <x v="9"/>
    <s v="wind"/>
    <b v="1"/>
    <x v="6319"/>
    <x v="0"/>
  </r>
  <r>
    <n v="57032"/>
    <s v="N"/>
    <s v="Electric Utility"/>
    <s v="WT"/>
    <s v="WND"/>
    <n v="1240421"/>
    <n v="139342"/>
    <n v="2019"/>
    <n v="8901989.3499447405"/>
    <x v="9"/>
    <s v="wind"/>
    <b v="1"/>
    <x v="6320"/>
    <x v="0"/>
  </r>
  <r>
    <n v="57033"/>
    <s v="N"/>
    <s v="Electric Utility"/>
    <s v="WT"/>
    <s v="WND"/>
    <n v="1221267"/>
    <n v="137190"/>
    <n v="2019"/>
    <n v="8902011.8084408492"/>
    <x v="9"/>
    <s v="wind"/>
    <b v="1"/>
    <x v="6321"/>
    <x v="0"/>
  </r>
  <r>
    <n v="57034"/>
    <s v="N"/>
    <s v="Electric Utility"/>
    <s v="IC"/>
    <s v="DFO"/>
    <n v="725"/>
    <n v="68"/>
    <n v="2019"/>
    <n v="10661764.705882354"/>
    <x v="4"/>
    <s v="heavy or residual fuel oil"/>
    <b v="1"/>
    <x v="6322"/>
    <x v="0"/>
  </r>
  <r>
    <n v="57035"/>
    <s v="N"/>
    <s v="Electric Utility"/>
    <s v="IC"/>
    <s v="DFO"/>
    <n v="707"/>
    <n v="71"/>
    <n v="2019"/>
    <n v="9957746.4788732398"/>
    <x v="4"/>
    <s v="heavy or residual fuel oil"/>
    <b v="1"/>
    <x v="6323"/>
    <x v="0"/>
  </r>
  <r>
    <n v="57036"/>
    <s v="N"/>
    <s v="Electric Utility"/>
    <s v="CA"/>
    <s v="NG"/>
    <n v="0"/>
    <n v="190536"/>
    <n v="2019"/>
    <n v="0"/>
    <x v="1"/>
    <s v="natural gas"/>
    <b v="1"/>
    <x v="91"/>
    <x v="0"/>
  </r>
  <r>
    <n v="57036"/>
    <s v="N"/>
    <s v="Electric Utility"/>
    <s v="CT"/>
    <s v="NG"/>
    <n v="6204112"/>
    <n v="607373"/>
    <n v="2019"/>
    <n v="10214665.452695459"/>
    <x v="1"/>
    <s v="natural gas"/>
    <b v="1"/>
    <x v="6324"/>
    <x v="0"/>
  </r>
  <r>
    <n v="57037"/>
    <s v="N"/>
    <s v="Electric Utility"/>
    <s v="CA"/>
    <s v="NG"/>
    <n v="3011987"/>
    <n v="1734703"/>
    <n v="2019"/>
    <n v="1736312.7866845219"/>
    <x v="1"/>
    <s v="natural gas"/>
    <b v="1"/>
    <x v="6325"/>
    <x v="0"/>
  </r>
  <r>
    <n v="57037"/>
    <s v="N"/>
    <s v="Electric Utility"/>
    <s v="CT"/>
    <s v="NG"/>
    <n v="30445631"/>
    <n v="2875418"/>
    <n v="2019"/>
    <n v="10588245.256863523"/>
    <x v="1"/>
    <s v="natural gas"/>
    <b v="1"/>
    <x v="6326"/>
    <x v="0"/>
  </r>
  <r>
    <n v="57038"/>
    <s v="N"/>
    <s v="Electric Utility"/>
    <s v="WT"/>
    <s v="WND"/>
    <n v="2175258"/>
    <n v="244356"/>
    <n v="2019"/>
    <n v="8902003.6340421345"/>
    <x v="9"/>
    <s v="wind"/>
    <b v="1"/>
    <x v="6327"/>
    <x v="0"/>
  </r>
  <r>
    <n v="57039"/>
    <s v="N"/>
    <s v="Electric Utility"/>
    <s v="WT"/>
    <s v="WND"/>
    <n v="669466"/>
    <n v="75204"/>
    <n v="2019"/>
    <n v="8901999.8936226796"/>
    <x v="9"/>
    <s v="wind"/>
    <b v="1"/>
    <x v="6328"/>
    <x v="0"/>
  </r>
  <r>
    <n v="57040"/>
    <s v="N"/>
    <s v="Electric Utility"/>
    <s v="WT"/>
    <s v="WND"/>
    <n v="2096972"/>
    <n v="235562"/>
    <n v="2019"/>
    <n v="8901996.0774658043"/>
    <x v="9"/>
    <s v="wind"/>
    <b v="1"/>
    <x v="6329"/>
    <x v="0"/>
  </r>
  <r>
    <n v="57041"/>
    <s v="N"/>
    <s v="Electric Utility"/>
    <s v="PV"/>
    <s v="SUN"/>
    <n v="27364"/>
    <n v="3074"/>
    <n v="2019"/>
    <n v="8901756.6688353922"/>
    <x v="11"/>
    <s v="solar"/>
    <b v="1"/>
    <x v="6330"/>
    <x v="0"/>
  </r>
  <r>
    <n v="57042"/>
    <s v="Y"/>
    <s v="Electric Utility"/>
    <s v="FC"/>
    <s v="NG"/>
    <n v="30118"/>
    <n v="4678"/>
    <n v="2019"/>
    <n v="6438221.4621633179"/>
    <x v="7"/>
    <s v="natural gas"/>
    <b v="1"/>
    <x v="6331"/>
    <x v="0"/>
  </r>
  <r>
    <n v="57043"/>
    <s v="Y"/>
    <s v="Electric Utility"/>
    <s v="FC"/>
    <s v="NG"/>
    <n v="51636"/>
    <n v="9080"/>
    <n v="2019"/>
    <n v="5686784.1409691628"/>
    <x v="7"/>
    <s v="natural gas"/>
    <b v="1"/>
    <x v="6332"/>
    <x v="0"/>
  </r>
  <r>
    <n v="57044"/>
    <s v="N"/>
    <s v="NAICS-22 Non-Cogen"/>
    <s v="WT"/>
    <s v="WND"/>
    <n v="2070463"/>
    <n v="232584"/>
    <n v="2019"/>
    <n v="8902000.9974890798"/>
    <x v="9"/>
    <s v="wind"/>
    <b v="1"/>
    <x v="6333"/>
    <x v="0"/>
  </r>
  <r>
    <n v="57045"/>
    <s v="N"/>
    <s v="NAICS-22 Non-Cogen"/>
    <s v="BA"/>
    <s v="MWH"/>
    <n v="0"/>
    <n v="0"/>
    <n v="2019"/>
    <s v=""/>
    <x v="7"/>
    <s v="other"/>
    <b v="1"/>
    <x v="39"/>
    <x v="1"/>
  </r>
  <r>
    <n v="57045"/>
    <s v="N"/>
    <s v="NAICS-22 Non-Cogen"/>
    <s v="WT"/>
    <s v="WND"/>
    <n v="712382"/>
    <n v="80025"/>
    <n v="2019"/>
    <n v="8901993.1271477677"/>
    <x v="9"/>
    <s v="wind"/>
    <b v="1"/>
    <x v="6334"/>
    <x v="0"/>
  </r>
  <r>
    <n v="57046"/>
    <s v="Y"/>
    <s v="Industrial NAICS Cogen"/>
    <s v="ST"/>
    <s v="AB"/>
    <n v="0"/>
    <n v="0"/>
    <n v="2019"/>
    <s v=""/>
    <x v="8"/>
    <s v="biomass"/>
    <b v="0"/>
    <x v="67"/>
    <x v="1"/>
  </r>
  <r>
    <n v="57046"/>
    <s v="Y"/>
    <s v="Industrial NAICS Cogen"/>
    <s v="ST"/>
    <s v="BIT"/>
    <n v="0"/>
    <n v="0"/>
    <n v="2019"/>
    <s v=""/>
    <x v="2"/>
    <s v="hard coal"/>
    <b v="0"/>
    <x v="5"/>
    <x v="1"/>
  </r>
  <r>
    <n v="57046"/>
    <s v="Y"/>
    <s v="Industrial NAICS Cogen"/>
    <s v="ST"/>
    <s v="NG"/>
    <n v="0"/>
    <n v="0"/>
    <n v="2019"/>
    <s v=""/>
    <x v="3"/>
    <s v="natural gas"/>
    <b v="0"/>
    <x v="30"/>
    <x v="1"/>
  </r>
  <r>
    <n v="57046"/>
    <s v="Y"/>
    <s v="Industrial NAICS Cogen"/>
    <s v="ST"/>
    <s v="OBS"/>
    <n v="0"/>
    <n v="0"/>
    <n v="2019"/>
    <s v=""/>
    <x v="8"/>
    <s v="biomass"/>
    <b v="0"/>
    <x v="67"/>
    <x v="1"/>
  </r>
  <r>
    <n v="57046"/>
    <s v="Y"/>
    <s v="Industrial NAICS Cogen"/>
    <s v="ST"/>
    <s v="SUB"/>
    <n v="4248397"/>
    <n v="292861"/>
    <n v="2019"/>
    <n v="14506530.401794707"/>
    <x v="2"/>
    <s v="hard coal"/>
    <b v="0"/>
    <x v="6335"/>
    <x v="1"/>
  </r>
  <r>
    <n v="57046"/>
    <s v="Y"/>
    <s v="Industrial NAICS Cogen"/>
    <s v="ST"/>
    <s v="TDF"/>
    <n v="0"/>
    <n v="0"/>
    <n v="2019"/>
    <s v=""/>
    <x v="7"/>
    <s v="other"/>
    <b v="0"/>
    <x v="39"/>
    <x v="1"/>
  </r>
  <r>
    <n v="57046"/>
    <s v="Y"/>
    <s v="Industrial NAICS Cogen"/>
    <s v="ST"/>
    <s v="WDS"/>
    <n v="0"/>
    <n v="0"/>
    <n v="2019"/>
    <s v=""/>
    <x v="8"/>
    <s v="biomass"/>
    <b v="0"/>
    <x v="67"/>
    <x v="1"/>
  </r>
  <r>
    <n v="57047"/>
    <s v="N"/>
    <s v="Electric Utility"/>
    <s v="WT"/>
    <s v="WND"/>
    <n v="5645061"/>
    <n v="634134"/>
    <n v="2019"/>
    <n v="8902000.208157897"/>
    <x v="9"/>
    <s v="wind"/>
    <b v="1"/>
    <x v="6336"/>
    <x v="0"/>
  </r>
  <r>
    <n v="57049"/>
    <s v="N"/>
    <s v="NAICS-22 Non-Cogen"/>
    <s v="WT"/>
    <s v="WND"/>
    <n v="2268346"/>
    <n v="254813"/>
    <n v="2019"/>
    <n v="8902002.645076979"/>
    <x v="9"/>
    <s v="wind"/>
    <b v="1"/>
    <x v="6337"/>
    <x v="0"/>
  </r>
  <r>
    <n v="57050"/>
    <s v="N"/>
    <s v="NAICS-22 Non-Cogen"/>
    <s v="WT"/>
    <s v="WND"/>
    <n v="2352433"/>
    <n v="264259"/>
    <n v="2019"/>
    <n v="8901997.6613852326"/>
    <x v="9"/>
    <s v="wind"/>
    <b v="1"/>
    <x v="6338"/>
    <x v="0"/>
  </r>
  <r>
    <n v="57051"/>
    <s v="Y"/>
    <s v="Electric Utility"/>
    <s v="IC"/>
    <s v="DFO"/>
    <n v="0"/>
    <n v="0"/>
    <n v="2019"/>
    <s v=""/>
    <x v="4"/>
    <s v="heavy or residual fuel oil"/>
    <b v="1"/>
    <x v="10"/>
    <x v="1"/>
  </r>
  <r>
    <n v="57051"/>
    <s v="Y"/>
    <s v="Electric Utility"/>
    <s v="IC"/>
    <s v="JF"/>
    <n v="17250"/>
    <n v="1813"/>
    <n v="2019"/>
    <n v="9514616.6574738007"/>
    <x v="10"/>
    <s v="petroleum"/>
    <b v="1"/>
    <x v="6339"/>
    <x v="0"/>
  </r>
  <r>
    <n v="57052"/>
    <s v="Y"/>
    <s v="Electric Utility"/>
    <s v="IC"/>
    <s v="DFO"/>
    <n v="0"/>
    <n v="0"/>
    <n v="2019"/>
    <s v=""/>
    <x v="4"/>
    <s v="heavy or residual fuel oil"/>
    <b v="1"/>
    <x v="10"/>
    <x v="1"/>
  </r>
  <r>
    <n v="57052"/>
    <s v="Y"/>
    <s v="Electric Utility"/>
    <s v="IC"/>
    <s v="JF"/>
    <n v="21885"/>
    <n v="2274"/>
    <n v="2019"/>
    <n v="9624010.5540897101"/>
    <x v="10"/>
    <s v="petroleum"/>
    <b v="1"/>
    <x v="6340"/>
    <x v="0"/>
  </r>
  <r>
    <n v="57053"/>
    <s v="Y"/>
    <s v="Electric Utility"/>
    <s v="IC"/>
    <s v="JF"/>
    <n v="219"/>
    <n v="-14"/>
    <n v="2019"/>
    <n v="-15642857.142857142"/>
    <x v="10"/>
    <s v="petroleum"/>
    <b v="1"/>
    <x v="6341"/>
    <x v="0"/>
  </r>
  <r>
    <n v="57054"/>
    <s v="Y"/>
    <s v="Electric Utility"/>
    <s v="IC"/>
    <s v="DFO"/>
    <n v="0"/>
    <n v="0"/>
    <n v="2019"/>
    <s v=""/>
    <x v="4"/>
    <s v="heavy or residual fuel oil"/>
    <b v="1"/>
    <x v="10"/>
    <x v="1"/>
  </r>
  <r>
    <n v="57054"/>
    <s v="Y"/>
    <s v="Electric Utility"/>
    <s v="IC"/>
    <s v="JF"/>
    <n v="14559"/>
    <n v="1497"/>
    <n v="2019"/>
    <n v="9725450.9018036071"/>
    <x v="10"/>
    <s v="petroleum"/>
    <b v="1"/>
    <x v="612"/>
    <x v="0"/>
  </r>
  <r>
    <n v="57055"/>
    <s v="N"/>
    <s v="Electric Utility"/>
    <s v="IC"/>
    <s v="DFO"/>
    <n v="0"/>
    <n v="0"/>
    <n v="2019"/>
    <s v=""/>
    <x v="4"/>
    <s v="heavy or residual fuel oil"/>
    <b v="1"/>
    <x v="10"/>
    <x v="1"/>
  </r>
  <r>
    <n v="57055"/>
    <s v="N"/>
    <s v="Electric Utility"/>
    <s v="IC"/>
    <s v="JF"/>
    <n v="31732"/>
    <n v="3399"/>
    <n v="2019"/>
    <n v="9335686.9667549282"/>
    <x v="10"/>
    <s v="petroleum"/>
    <b v="1"/>
    <x v="6342"/>
    <x v="0"/>
  </r>
  <r>
    <n v="57056"/>
    <s v="Y"/>
    <s v="Electric Utility"/>
    <s v="IC"/>
    <s v="DFO"/>
    <n v="0"/>
    <n v="0"/>
    <n v="2019"/>
    <s v=""/>
    <x v="4"/>
    <s v="heavy or residual fuel oil"/>
    <b v="1"/>
    <x v="10"/>
    <x v="1"/>
  </r>
  <r>
    <n v="57056"/>
    <s v="Y"/>
    <s v="Electric Utility"/>
    <s v="IC"/>
    <s v="JF"/>
    <n v="16009"/>
    <n v="1611"/>
    <n v="2019"/>
    <n v="9937306.0211049039"/>
    <x v="10"/>
    <s v="petroleum"/>
    <b v="1"/>
    <x v="6343"/>
    <x v="0"/>
  </r>
  <r>
    <n v="57057"/>
    <s v="Y"/>
    <s v="Electric Utility"/>
    <s v="IC"/>
    <s v="DFO"/>
    <n v="0"/>
    <n v="0"/>
    <n v="2019"/>
    <s v=""/>
    <x v="4"/>
    <s v="heavy or residual fuel oil"/>
    <b v="1"/>
    <x v="10"/>
    <x v="1"/>
  </r>
  <r>
    <n v="57057"/>
    <s v="Y"/>
    <s v="Electric Utility"/>
    <s v="IC"/>
    <s v="JF"/>
    <n v="15255"/>
    <n v="2139"/>
    <n v="2019"/>
    <n v="7131837.3071528757"/>
    <x v="10"/>
    <s v="petroleum"/>
    <b v="1"/>
    <x v="6344"/>
    <x v="0"/>
  </r>
  <r>
    <n v="57058"/>
    <s v="Y"/>
    <s v="Electric Utility"/>
    <s v="IC"/>
    <s v="DFO"/>
    <n v="0"/>
    <n v="0"/>
    <n v="2019"/>
    <s v=""/>
    <x v="4"/>
    <s v="heavy or residual fuel oil"/>
    <b v="1"/>
    <x v="10"/>
    <x v="1"/>
  </r>
  <r>
    <n v="57058"/>
    <s v="Y"/>
    <s v="Electric Utility"/>
    <s v="IC"/>
    <s v="JF"/>
    <n v="17435"/>
    <n v="1751"/>
    <n v="2019"/>
    <n v="9957167.3329525981"/>
    <x v="10"/>
    <s v="petroleum"/>
    <b v="1"/>
    <x v="6345"/>
    <x v="0"/>
  </r>
  <r>
    <n v="57059"/>
    <s v="Y"/>
    <s v="Electric Utility"/>
    <s v="IC"/>
    <s v="DFO"/>
    <n v="0"/>
    <n v="0"/>
    <n v="2019"/>
    <s v=""/>
    <x v="4"/>
    <s v="heavy or residual fuel oil"/>
    <b v="1"/>
    <x v="10"/>
    <x v="1"/>
  </r>
  <r>
    <n v="57059"/>
    <s v="Y"/>
    <s v="Electric Utility"/>
    <s v="IC"/>
    <s v="JF"/>
    <n v="11376"/>
    <n v="1249"/>
    <n v="2019"/>
    <n v="9108086.4691753406"/>
    <x v="10"/>
    <s v="petroleum"/>
    <b v="1"/>
    <x v="6346"/>
    <x v="0"/>
  </r>
  <r>
    <n v="57060"/>
    <s v="Y"/>
    <s v="Electric Utility"/>
    <s v="IC"/>
    <s v="DFO"/>
    <n v="0"/>
    <n v="0"/>
    <n v="2019"/>
    <s v=""/>
    <x v="4"/>
    <s v="heavy or residual fuel oil"/>
    <b v="1"/>
    <x v="10"/>
    <x v="1"/>
  </r>
  <r>
    <n v="57060"/>
    <s v="Y"/>
    <s v="Electric Utility"/>
    <s v="IC"/>
    <s v="JF"/>
    <n v="11933"/>
    <n v="1271"/>
    <n v="2019"/>
    <n v="9388670.338316286"/>
    <x v="10"/>
    <s v="petroleum"/>
    <b v="1"/>
    <x v="6347"/>
    <x v="0"/>
  </r>
  <r>
    <n v="57062"/>
    <s v="Y"/>
    <s v="Electric Utility"/>
    <s v="IC"/>
    <s v="DFO"/>
    <n v="0"/>
    <n v="0"/>
    <n v="2019"/>
    <s v=""/>
    <x v="4"/>
    <s v="heavy or residual fuel oil"/>
    <b v="1"/>
    <x v="10"/>
    <x v="1"/>
  </r>
  <r>
    <n v="57062"/>
    <s v="Y"/>
    <s v="Electric Utility"/>
    <s v="IC"/>
    <s v="JF"/>
    <n v="16948"/>
    <n v="1932"/>
    <n v="2019"/>
    <n v="8772256.7287784666"/>
    <x v="10"/>
    <s v="petroleum"/>
    <b v="1"/>
    <x v="6348"/>
    <x v="0"/>
  </r>
  <r>
    <n v="57063"/>
    <s v="Y"/>
    <s v="Electric Utility"/>
    <s v="IC"/>
    <s v="DFO"/>
    <n v="0"/>
    <n v="0"/>
    <n v="2019"/>
    <s v=""/>
    <x v="4"/>
    <s v="heavy or residual fuel oil"/>
    <b v="1"/>
    <x v="10"/>
    <x v="1"/>
  </r>
  <r>
    <n v="57063"/>
    <s v="Y"/>
    <s v="Electric Utility"/>
    <s v="IC"/>
    <s v="JF"/>
    <n v="15948"/>
    <n v="1574"/>
    <n v="2019"/>
    <n v="10132147.395171538"/>
    <x v="10"/>
    <s v="petroleum"/>
    <b v="1"/>
    <x v="6349"/>
    <x v="0"/>
  </r>
  <r>
    <n v="57064"/>
    <s v="Y"/>
    <s v="Electric Utility"/>
    <s v="IC"/>
    <s v="DFO"/>
    <n v="0"/>
    <n v="0"/>
    <n v="2019"/>
    <s v=""/>
    <x v="4"/>
    <s v="heavy or residual fuel oil"/>
    <b v="1"/>
    <x v="10"/>
    <x v="1"/>
  </r>
  <r>
    <n v="57064"/>
    <s v="Y"/>
    <s v="Electric Utility"/>
    <s v="IC"/>
    <s v="JF"/>
    <n v="18535"/>
    <n v="1965"/>
    <n v="2019"/>
    <n v="9432569.9745547082"/>
    <x v="10"/>
    <s v="petroleum"/>
    <b v="1"/>
    <x v="6350"/>
    <x v="0"/>
  </r>
  <r>
    <n v="57065"/>
    <s v="Y"/>
    <s v="Electric Utility"/>
    <s v="IC"/>
    <s v="DFO"/>
    <n v="0"/>
    <n v="0"/>
    <n v="2019"/>
    <s v=""/>
    <x v="4"/>
    <s v="heavy or residual fuel oil"/>
    <b v="1"/>
    <x v="10"/>
    <x v="1"/>
  </r>
  <r>
    <n v="57065"/>
    <s v="Y"/>
    <s v="Electric Utility"/>
    <s v="IC"/>
    <s v="JF"/>
    <n v="15076"/>
    <n v="1634"/>
    <n v="2019"/>
    <n v="9226438.1884944923"/>
    <x v="10"/>
    <s v="petroleum"/>
    <b v="1"/>
    <x v="6351"/>
    <x v="0"/>
  </r>
  <r>
    <n v="57066"/>
    <s v="Y"/>
    <s v="Electric Utility"/>
    <s v="IC"/>
    <s v="DFO"/>
    <n v="0"/>
    <n v="0"/>
    <n v="2019"/>
    <s v=""/>
    <x v="4"/>
    <s v="heavy or residual fuel oil"/>
    <b v="1"/>
    <x v="10"/>
    <x v="1"/>
  </r>
  <r>
    <n v="57066"/>
    <s v="Y"/>
    <s v="Electric Utility"/>
    <s v="IC"/>
    <s v="JF"/>
    <n v="25453"/>
    <n v="2879"/>
    <n v="2019"/>
    <n v="8840916.9850642569"/>
    <x v="10"/>
    <s v="petroleum"/>
    <b v="1"/>
    <x v="6352"/>
    <x v="0"/>
  </r>
  <r>
    <n v="57067"/>
    <s v="Y"/>
    <s v="Electric Utility"/>
    <s v="IC"/>
    <s v="DFO"/>
    <n v="0"/>
    <n v="0"/>
    <n v="2019"/>
    <s v=""/>
    <x v="4"/>
    <s v="heavy or residual fuel oil"/>
    <b v="1"/>
    <x v="10"/>
    <x v="1"/>
  </r>
  <r>
    <n v="57067"/>
    <s v="Y"/>
    <s v="Electric Utility"/>
    <s v="IC"/>
    <s v="JF"/>
    <n v="29200"/>
    <n v="3555"/>
    <n v="2019"/>
    <n v="8213783.4036568208"/>
    <x v="10"/>
    <s v="petroleum"/>
    <b v="1"/>
    <x v="6353"/>
    <x v="0"/>
  </r>
  <r>
    <n v="57068"/>
    <s v="N"/>
    <s v="NAICS-22 Non-Cogen"/>
    <s v="GT"/>
    <s v="DFO"/>
    <n v="0"/>
    <n v="0"/>
    <n v="2019"/>
    <s v=""/>
    <x v="4"/>
    <s v="heavy or residual fuel oil"/>
    <b v="1"/>
    <x v="10"/>
    <x v="1"/>
  </r>
  <r>
    <n v="57068"/>
    <s v="N"/>
    <s v="NAICS-22 Non-Cogen"/>
    <s v="GT"/>
    <s v="KER"/>
    <n v="33286"/>
    <n v="-245.79599999999999"/>
    <n v="2019"/>
    <n v="-135421243.63293138"/>
    <x v="7"/>
    <s v="other"/>
    <b v="1"/>
    <x v="6354"/>
    <x v="0"/>
  </r>
  <r>
    <n v="57068"/>
    <s v="N"/>
    <s v="NAICS-22 Non-Cogen"/>
    <s v="GT"/>
    <s v="NG"/>
    <n v="1248"/>
    <n v="-9.2040000000000006"/>
    <n v="2019"/>
    <n v="-135593220.33898303"/>
    <x v="3"/>
    <s v="natural gas"/>
    <b v="1"/>
    <x v="6355"/>
    <x v="0"/>
  </r>
  <r>
    <n v="57069"/>
    <s v="N"/>
    <s v="NAICS-22 Non-Cogen"/>
    <s v="HY"/>
    <s v="WAT"/>
    <n v="897955"/>
    <n v="100871"/>
    <n v="2019"/>
    <n v="8902013.4627395384"/>
    <x v="0"/>
    <s v="hydro"/>
    <b v="1"/>
    <x v="6356"/>
    <x v="0"/>
  </r>
  <r>
    <n v="57070"/>
    <s v="N"/>
    <s v="NAICS-22 Non-Cogen"/>
    <s v="GT"/>
    <s v="BIT"/>
    <n v="0"/>
    <n v="0"/>
    <n v="2019"/>
    <s v=""/>
    <x v="2"/>
    <s v="hard coal"/>
    <b v="1"/>
    <x v="5"/>
    <x v="1"/>
  </r>
  <r>
    <n v="57070"/>
    <s v="N"/>
    <s v="NAICS-22 Non-Cogen"/>
    <s v="GT"/>
    <s v="DFO"/>
    <n v="0"/>
    <n v="0"/>
    <n v="2019"/>
    <s v=""/>
    <x v="4"/>
    <s v="heavy or residual fuel oil"/>
    <b v="1"/>
    <x v="10"/>
    <x v="1"/>
  </r>
  <r>
    <n v="57070"/>
    <s v="N"/>
    <s v="NAICS-22 Non-Cogen"/>
    <s v="GT"/>
    <s v="KER"/>
    <n v="22005"/>
    <n v="-1589.655"/>
    <n v="2019"/>
    <n v="-13842626.230219765"/>
    <x v="7"/>
    <s v="other"/>
    <b v="1"/>
    <x v="6357"/>
    <x v="0"/>
  </r>
  <r>
    <n v="57070"/>
    <s v="N"/>
    <s v="NAICS-22 Non-Cogen"/>
    <s v="GT"/>
    <s v="NG"/>
    <n v="5652"/>
    <n v="-408.34500000000003"/>
    <n v="2019"/>
    <n v="-13841237.189141534"/>
    <x v="3"/>
    <s v="natural gas"/>
    <b v="1"/>
    <x v="6358"/>
    <x v="0"/>
  </r>
  <r>
    <n v="57071"/>
    <s v="N"/>
    <s v="NAICS-22 Non-Cogen"/>
    <s v="IC"/>
    <s v="LFG"/>
    <n v="129129"/>
    <n v="12383"/>
    <n v="2019"/>
    <n v="10427925.381571509"/>
    <x v="8"/>
    <s v="biomass"/>
    <b v="1"/>
    <x v="3325"/>
    <x v="0"/>
  </r>
  <r>
    <n v="57072"/>
    <s v="Y"/>
    <s v="Industrial NAICS Cogen"/>
    <s v="ST"/>
    <s v="BFG"/>
    <n v="536999"/>
    <n v="79457.827999999994"/>
    <n v="2019"/>
    <n v="6758289.4412870193"/>
    <x v="7"/>
    <s v="other"/>
    <b v="0"/>
    <x v="6359"/>
    <x v="0"/>
  </r>
  <r>
    <n v="57072"/>
    <s v="Y"/>
    <s v="Industrial NAICS Cogen"/>
    <s v="ST"/>
    <s v="NG"/>
    <n v="1280015"/>
    <n v="175167.05"/>
    <n v="2019"/>
    <n v="7307395.9971353067"/>
    <x v="3"/>
    <s v="natural gas"/>
    <b v="0"/>
    <x v="6360"/>
    <x v="0"/>
  </r>
  <r>
    <n v="57072"/>
    <s v="Y"/>
    <s v="Industrial NAICS Cogen"/>
    <s v="ST"/>
    <s v="PUR"/>
    <n v="2196097"/>
    <n v="246697.12"/>
    <n v="2019"/>
    <n v="8901996.9102193005"/>
    <x v="7"/>
    <s v="other"/>
    <b v="0"/>
    <x v="6361"/>
    <x v="0"/>
  </r>
  <r>
    <n v="57073"/>
    <s v="N"/>
    <s v="NAICS-22 Non-Cogen"/>
    <s v="ST"/>
    <s v="NG"/>
    <n v="487696"/>
    <n v="13184"/>
    <n v="2019"/>
    <n v="36991504.854368933"/>
    <x v="3"/>
    <s v="natural gas"/>
    <b v="1"/>
    <x v="6362"/>
    <x v="1"/>
  </r>
  <r>
    <n v="57073"/>
    <s v="N"/>
    <s v="NAICS-22 Non-Cogen"/>
    <s v="ST"/>
    <s v="SUN"/>
    <n v="2300794"/>
    <n v="258458"/>
    <n v="2019"/>
    <n v="8902003.4202849194"/>
    <x v="15"/>
    <s v="solar"/>
    <b v="1"/>
    <x v="3757"/>
    <x v="0"/>
  </r>
  <r>
    <n v="57074"/>
    <s v="N"/>
    <s v="NAICS-22 Non-Cogen"/>
    <s v="ST"/>
    <s v="NG"/>
    <n v="367518"/>
    <n v="8798"/>
    <n v="2019"/>
    <n v="41772902.932484657"/>
    <x v="3"/>
    <s v="natural gas"/>
    <b v="1"/>
    <x v="6363"/>
    <x v="1"/>
  </r>
  <r>
    <n v="57074"/>
    <s v="N"/>
    <s v="NAICS-22 Non-Cogen"/>
    <s v="ST"/>
    <s v="SUN"/>
    <n v="2085196"/>
    <n v="234239"/>
    <n v="2019"/>
    <n v="8902001.8015787285"/>
    <x v="15"/>
    <s v="solar"/>
    <b v="1"/>
    <x v="4710"/>
    <x v="0"/>
  </r>
  <r>
    <n v="57075"/>
    <s v="N"/>
    <s v="NAICS-22 Non-Cogen"/>
    <s v="ST"/>
    <s v="NG"/>
    <n v="374007"/>
    <n v="10751"/>
    <n v="2019"/>
    <n v="34788112.733699195"/>
    <x v="3"/>
    <s v="natural gas"/>
    <b v="1"/>
    <x v="6364"/>
    <x v="1"/>
  </r>
  <r>
    <n v="57075"/>
    <s v="N"/>
    <s v="NAICS-22 Non-Cogen"/>
    <s v="ST"/>
    <s v="SUN"/>
    <n v="2196869"/>
    <n v="246784"/>
    <n v="2019"/>
    <n v="8901991.2149896268"/>
    <x v="15"/>
    <s v="solar"/>
    <b v="1"/>
    <x v="4214"/>
    <x v="0"/>
  </r>
  <r>
    <n v="57076"/>
    <s v="Y"/>
    <s v="Commercial NAICS Cogen"/>
    <s v="IC"/>
    <s v="NG"/>
    <n v="1053"/>
    <n v="244.27"/>
    <n v="2019"/>
    <n v="4310803.6189462477"/>
    <x v="3"/>
    <s v="natural gas"/>
    <b v="0"/>
    <x v="6365"/>
    <x v="0"/>
  </r>
  <r>
    <n v="57076"/>
    <s v="Y"/>
    <s v="Commercial NAICS Cogen"/>
    <s v="IC"/>
    <s v="OBG"/>
    <n v="1284"/>
    <n v="32.43"/>
    <n v="2019"/>
    <n v="39592969.472710453"/>
    <x v="8"/>
    <s v="biomass"/>
    <b v="0"/>
    <x v="6366"/>
    <x v="1"/>
  </r>
  <r>
    <n v="57078"/>
    <s v="N"/>
    <s v="NAICS-22 Non-Cogen"/>
    <s v="WT"/>
    <s v="WND"/>
    <n v="234702"/>
    <n v="26365"/>
    <n v="2019"/>
    <n v="8902029.2053859271"/>
    <x v="9"/>
    <s v="wind"/>
    <b v="1"/>
    <x v="5983"/>
    <x v="0"/>
  </r>
  <r>
    <n v="57079"/>
    <s v="N"/>
    <s v="NAICS-22 Non-Cogen"/>
    <s v="WT"/>
    <s v="WND"/>
    <n v="3570442"/>
    <n v="401083"/>
    <n v="2019"/>
    <n v="8902002.8273449633"/>
    <x v="9"/>
    <s v="wind"/>
    <b v="1"/>
    <x v="6367"/>
    <x v="0"/>
  </r>
  <r>
    <n v="57080"/>
    <s v="N"/>
    <s v="NAICS-22 Non-Cogen"/>
    <s v="WT"/>
    <s v="WND"/>
    <n v="664347"/>
    <n v="74629"/>
    <n v="2019"/>
    <n v="8901995.2029371951"/>
    <x v="9"/>
    <s v="wind"/>
    <b v="1"/>
    <x v="6368"/>
    <x v="0"/>
  </r>
  <r>
    <n v="57081"/>
    <s v="N"/>
    <s v="NAICS-22 Non-Cogen"/>
    <s v="PV"/>
    <s v="SUN"/>
    <n v="46415"/>
    <n v="5214"/>
    <n v="2019"/>
    <n v="8901994.6298427302"/>
    <x v="11"/>
    <s v="solar"/>
    <b v="1"/>
    <x v="6369"/>
    <x v="0"/>
  </r>
  <r>
    <n v="57082"/>
    <s v="N"/>
    <s v="NAICS-22 Non-Cogen"/>
    <s v="BA"/>
    <s v="MWH"/>
    <n v="0"/>
    <n v="0"/>
    <n v="2019"/>
    <s v=""/>
    <x v="7"/>
    <s v="other"/>
    <b v="1"/>
    <x v="39"/>
    <x v="1"/>
  </r>
  <r>
    <n v="57082"/>
    <s v="N"/>
    <s v="NAICS-22 Non-Cogen"/>
    <s v="WT"/>
    <s v="WND"/>
    <n v="568329"/>
    <n v="63843"/>
    <n v="2019"/>
    <n v="8901978.2904938664"/>
    <x v="9"/>
    <s v="wind"/>
    <b v="1"/>
    <x v="6370"/>
    <x v="0"/>
  </r>
  <r>
    <n v="57083"/>
    <s v="N"/>
    <s v="NAICS-22 Non-Cogen"/>
    <s v="WT"/>
    <s v="WND"/>
    <n v="1025262"/>
    <n v="115172"/>
    <n v="2019"/>
    <n v="8902007.4323620312"/>
    <x v="9"/>
    <s v="wind"/>
    <b v="1"/>
    <x v="6371"/>
    <x v="0"/>
  </r>
  <r>
    <n v="57085"/>
    <s v="N"/>
    <s v="Electric Utility"/>
    <s v="HY"/>
    <s v="WAT"/>
    <n v="604730"/>
    <n v="67932"/>
    <n v="2019"/>
    <n v="8901990.2255196385"/>
    <x v="0"/>
    <s v="hydro"/>
    <b v="1"/>
    <x v="6372"/>
    <x v="0"/>
  </r>
  <r>
    <n v="57087"/>
    <s v="N"/>
    <s v="NAICS-22 Non-Cogen"/>
    <s v="WT"/>
    <s v="WND"/>
    <n v="482479"/>
    <n v="54199"/>
    <n v="2019"/>
    <n v="8901990.8116385899"/>
    <x v="9"/>
    <s v="wind"/>
    <b v="1"/>
    <x v="6373"/>
    <x v="0"/>
  </r>
  <r>
    <n v="57090"/>
    <s v="N"/>
    <s v="NAICS-22 Non-Cogen"/>
    <s v="WT"/>
    <s v="WND"/>
    <n v="2883920"/>
    <n v="323963"/>
    <n v="2019"/>
    <n v="8902004.2412250787"/>
    <x v="9"/>
    <s v="wind"/>
    <b v="1"/>
    <x v="6374"/>
    <x v="0"/>
  </r>
  <r>
    <n v="57091"/>
    <s v="N"/>
    <s v="NAICS-22 Non-Cogen"/>
    <s v="WT"/>
    <s v="WND"/>
    <n v="1068027"/>
    <n v="119976"/>
    <n v="2019"/>
    <n v="8902005.4010802153"/>
    <x v="9"/>
    <s v="wind"/>
    <b v="1"/>
    <x v="6375"/>
    <x v="0"/>
  </r>
  <r>
    <n v="57093"/>
    <s v="N"/>
    <s v="NAICS-22 Non-Cogen"/>
    <s v="WT"/>
    <s v="WND"/>
    <n v="98768"/>
    <n v="11095"/>
    <n v="2019"/>
    <n v="8902027.940513745"/>
    <x v="9"/>
    <s v="wind"/>
    <b v="1"/>
    <x v="6376"/>
    <x v="0"/>
  </r>
  <r>
    <n v="57094"/>
    <s v="N"/>
    <s v="NAICS-22 Non-Cogen"/>
    <s v="WT"/>
    <s v="WND"/>
    <n v="7129541"/>
    <n v="800892"/>
    <n v="2019"/>
    <n v="8902000.5194208454"/>
    <x v="9"/>
    <s v="wind"/>
    <b v="1"/>
    <x v="6377"/>
    <x v="0"/>
  </r>
  <r>
    <n v="57095"/>
    <s v="N"/>
    <s v="NAICS-22 Non-Cogen"/>
    <s v="WT"/>
    <s v="WND"/>
    <n v="4119418"/>
    <n v="462752"/>
    <n v="2019"/>
    <n v="8901999.3430606462"/>
    <x v="9"/>
    <s v="wind"/>
    <b v="1"/>
    <x v="6378"/>
    <x v="0"/>
  </r>
  <r>
    <n v="57096"/>
    <s v="N"/>
    <s v="NAICS-22 Non-Cogen"/>
    <s v="WT"/>
    <s v="WND"/>
    <n v="1885622"/>
    <n v="211820"/>
    <n v="2019"/>
    <n v="8902001.6995562259"/>
    <x v="9"/>
    <s v="wind"/>
    <b v="1"/>
    <x v="6379"/>
    <x v="0"/>
  </r>
  <r>
    <n v="57097"/>
    <s v="N"/>
    <s v="NAICS-22 Non-Cogen"/>
    <s v="WT"/>
    <s v="WND"/>
    <n v="3500383"/>
    <n v="393213"/>
    <n v="2019"/>
    <n v="8902002.2227138989"/>
    <x v="9"/>
    <s v="wind"/>
    <b v="1"/>
    <x v="6380"/>
    <x v="0"/>
  </r>
  <r>
    <n v="57098"/>
    <s v="N"/>
    <s v="NAICS-22 Non-Cogen"/>
    <s v="WT"/>
    <s v="WND"/>
    <n v="1058162"/>
    <n v="118868"/>
    <n v="2019"/>
    <n v="8901992.1257192846"/>
    <x v="9"/>
    <s v="wind"/>
    <b v="1"/>
    <x v="6381"/>
    <x v="0"/>
  </r>
  <r>
    <n v="57099"/>
    <s v="Y"/>
    <s v="Industrial NAICS Cogen"/>
    <s v="ST"/>
    <s v="BLQ"/>
    <n v="2151012"/>
    <n v="187872.68"/>
    <n v="2019"/>
    <n v="11449307.051988613"/>
    <x v="8"/>
    <s v="biomass"/>
    <b v="0"/>
    <x v="6382"/>
    <x v="0"/>
  </r>
  <r>
    <n v="57099"/>
    <s v="Y"/>
    <s v="Industrial NAICS Cogen"/>
    <s v="ST"/>
    <s v="DFO"/>
    <n v="0"/>
    <n v="0"/>
    <n v="2019"/>
    <s v=""/>
    <x v="4"/>
    <s v="heavy or residual fuel oil"/>
    <b v="0"/>
    <x v="10"/>
    <x v="1"/>
  </r>
  <r>
    <n v="57099"/>
    <s v="Y"/>
    <s v="Industrial NAICS Cogen"/>
    <s v="ST"/>
    <s v="NG"/>
    <n v="45871"/>
    <n v="3994.5279999999998"/>
    <n v="2019"/>
    <n v="11483459.372421473"/>
    <x v="3"/>
    <s v="natural gas"/>
    <b v="0"/>
    <x v="6383"/>
    <x v="0"/>
  </r>
  <r>
    <n v="57099"/>
    <s v="Y"/>
    <s v="Industrial NAICS Cogen"/>
    <s v="ST"/>
    <s v="RFO"/>
    <n v="0"/>
    <n v="0"/>
    <n v="2019"/>
    <s v=""/>
    <x v="4"/>
    <s v="heavy or residual fuel oil"/>
    <b v="0"/>
    <x v="10"/>
    <x v="1"/>
  </r>
  <r>
    <n v="57099"/>
    <s v="Y"/>
    <s v="Industrial NAICS Cogen"/>
    <s v="ST"/>
    <s v="WDS"/>
    <n v="1091272"/>
    <n v="95190.990999999995"/>
    <n v="2019"/>
    <n v="11464026.044229334"/>
    <x v="8"/>
    <s v="biomass"/>
    <b v="0"/>
    <x v="6384"/>
    <x v="0"/>
  </r>
  <r>
    <n v="57099"/>
    <s v="Y"/>
    <s v="Industrial NAICS Cogen"/>
    <s v="ST"/>
    <s v="WO"/>
    <n v="8396"/>
    <n v="729.79899999999998"/>
    <n v="2019"/>
    <n v="11504537.550750274"/>
    <x v="13"/>
    <s v="crude oil"/>
    <b v="0"/>
    <x v="3689"/>
    <x v="0"/>
  </r>
  <r>
    <n v="57106"/>
    <s v="N"/>
    <s v="Commercial NAICS Non-Cogen"/>
    <s v="WT"/>
    <s v="WND"/>
    <n v="26880"/>
    <n v="3019.5"/>
    <n v="2019"/>
    <n v="8902136.1152508687"/>
    <x v="9"/>
    <s v="wind"/>
    <b v="0"/>
    <x v="6385"/>
    <x v="1"/>
  </r>
  <r>
    <n v="57107"/>
    <s v="N"/>
    <s v="NAICS-22 Non-Cogen"/>
    <s v="WT"/>
    <s v="WND"/>
    <n v="1782821"/>
    <n v="200272"/>
    <n v="2019"/>
    <n v="8901998.2823360246"/>
    <x v="9"/>
    <s v="wind"/>
    <b v="1"/>
    <x v="6386"/>
    <x v="0"/>
  </r>
  <r>
    <n v="57108"/>
    <s v="N"/>
    <s v="NAICS-22 Non-Cogen"/>
    <s v="WT"/>
    <s v="WND"/>
    <n v="3234630"/>
    <n v="363360"/>
    <n v="2019"/>
    <n v="8901998.0184940547"/>
    <x v="9"/>
    <s v="wind"/>
    <b v="1"/>
    <x v="6387"/>
    <x v="0"/>
  </r>
  <r>
    <n v="57109"/>
    <s v="N"/>
    <s v="NAICS-22 Non-Cogen"/>
    <s v="WT"/>
    <s v="WND"/>
    <n v="4231681"/>
    <n v="475363"/>
    <n v="2019"/>
    <n v="8901999.1038427483"/>
    <x v="9"/>
    <s v="wind"/>
    <b v="1"/>
    <x v="6388"/>
    <x v="0"/>
  </r>
  <r>
    <n v="57110"/>
    <s v="N"/>
    <s v="NAICS-22 Non-Cogen"/>
    <s v="WT"/>
    <s v="WND"/>
    <n v="2442246"/>
    <n v="274348"/>
    <n v="2019"/>
    <n v="8902000.3790805824"/>
    <x v="9"/>
    <s v="wind"/>
    <b v="1"/>
    <x v="6389"/>
    <x v="0"/>
  </r>
  <r>
    <n v="57111"/>
    <s v="N"/>
    <s v="NAICS-22 Non-Cogen"/>
    <s v="WT"/>
    <s v="WND"/>
    <n v="2687961"/>
    <n v="301950"/>
    <n v="2019"/>
    <n v="8902006.9547938406"/>
    <x v="9"/>
    <s v="wind"/>
    <b v="1"/>
    <x v="6390"/>
    <x v="0"/>
  </r>
  <r>
    <n v="57112"/>
    <s v="N"/>
    <s v="NAICS-22 Non-Cogen"/>
    <s v="WT"/>
    <s v="WND"/>
    <n v="2225890"/>
    <n v="250044"/>
    <n v="2019"/>
    <n v="8901993.2491881438"/>
    <x v="9"/>
    <s v="wind"/>
    <b v="1"/>
    <x v="6391"/>
    <x v="0"/>
  </r>
  <r>
    <n v="57113"/>
    <s v="N"/>
    <s v="NAICS-22 Non-Cogen"/>
    <s v="WT"/>
    <s v="WND"/>
    <n v="4433498"/>
    <n v="498034"/>
    <n v="2019"/>
    <n v="8901998.6587261111"/>
    <x v="9"/>
    <s v="wind"/>
    <b v="1"/>
    <x v="6392"/>
    <x v="0"/>
  </r>
  <r>
    <n v="57115"/>
    <s v="N"/>
    <s v="NAICS-22 Non-Cogen"/>
    <s v="WT"/>
    <s v="WND"/>
    <n v="2412985"/>
    <n v="271061"/>
    <n v="2019"/>
    <n v="8901999.9188374579"/>
    <x v="9"/>
    <s v="wind"/>
    <b v="1"/>
    <x v="6393"/>
    <x v="0"/>
  </r>
  <r>
    <n v="57116"/>
    <s v="N"/>
    <s v="NAICS-22 Non-Cogen"/>
    <s v="WT"/>
    <s v="WND"/>
    <n v="3298067"/>
    <n v="370486"/>
    <n v="2019"/>
    <n v="8902001.6950707994"/>
    <x v="9"/>
    <s v="wind"/>
    <b v="1"/>
    <x v="6394"/>
    <x v="0"/>
  </r>
  <r>
    <n v="57118"/>
    <s v="N"/>
    <s v="NAICS-22 Non-Cogen"/>
    <s v="WT"/>
    <s v="WND"/>
    <n v="331858"/>
    <n v="37279"/>
    <n v="2019"/>
    <n v="8902009.1740658283"/>
    <x v="9"/>
    <s v="wind"/>
    <b v="1"/>
    <x v="6395"/>
    <x v="0"/>
  </r>
  <r>
    <n v="57119"/>
    <s v="Y"/>
    <s v="NAICS-22 Cogen"/>
    <s v="ST"/>
    <s v="AB"/>
    <n v="377160"/>
    <n v="42690.120999999999"/>
    <n v="2019"/>
    <n v="8834830.8968250509"/>
    <x v="8"/>
    <s v="biomass"/>
    <b v="0"/>
    <x v="6396"/>
    <x v="0"/>
  </r>
  <r>
    <n v="57119"/>
    <s v="Y"/>
    <s v="NAICS-22 Cogen"/>
    <s v="ST"/>
    <s v="NG"/>
    <n v="63836"/>
    <n v="7291.6869999999999"/>
    <n v="2019"/>
    <n v="8754627.015668666"/>
    <x v="3"/>
    <s v="natural gas"/>
    <b v="0"/>
    <x v="6397"/>
    <x v="0"/>
  </r>
  <r>
    <n v="57119"/>
    <s v="Y"/>
    <s v="NAICS-22 Cogen"/>
    <s v="ST"/>
    <s v="WDS"/>
    <n v="267275"/>
    <n v="30975.191999999999"/>
    <n v="2019"/>
    <n v="8628679.3637953885"/>
    <x v="8"/>
    <s v="biomass"/>
    <b v="0"/>
    <x v="6398"/>
    <x v="0"/>
  </r>
  <r>
    <n v="57120"/>
    <s v="N"/>
    <s v="NAICS-22 Non-Cogen"/>
    <s v="WT"/>
    <s v="WND"/>
    <n v="1454426"/>
    <n v="163382"/>
    <n v="2019"/>
    <n v="8901996.5479673389"/>
    <x v="9"/>
    <s v="wind"/>
    <b v="1"/>
    <x v="6399"/>
    <x v="0"/>
  </r>
  <r>
    <n v="57121"/>
    <s v="N"/>
    <s v="NAICS-22 Non-Cogen"/>
    <s v="WT"/>
    <s v="WND"/>
    <n v="3149029"/>
    <n v="353744"/>
    <n v="2019"/>
    <n v="8901999.7512325309"/>
    <x v="9"/>
    <s v="wind"/>
    <b v="1"/>
    <x v="6400"/>
    <x v="0"/>
  </r>
  <r>
    <n v="57122"/>
    <s v="Y"/>
    <s v="Commercial NAICS Cogen"/>
    <s v="CA"/>
    <s v="NG"/>
    <n v="0"/>
    <n v="0"/>
    <n v="2019"/>
    <s v=""/>
    <x v="1"/>
    <s v="natural gas"/>
    <b v="0"/>
    <x v="435"/>
    <x v="1"/>
  </r>
  <r>
    <n v="57122"/>
    <s v="Y"/>
    <s v="Commercial NAICS Cogen"/>
    <s v="CT"/>
    <s v="NG"/>
    <n v="530487"/>
    <n v="99505"/>
    <n v="2019"/>
    <n v="5331259.7356916741"/>
    <x v="1"/>
    <s v="natural gas"/>
    <b v="0"/>
    <x v="6401"/>
    <x v="0"/>
  </r>
  <r>
    <n v="57123"/>
    <s v="N"/>
    <s v="NAICS-22 Non-Cogen"/>
    <s v="IC"/>
    <s v="LFG"/>
    <n v="569488"/>
    <n v="49470"/>
    <n v="2019"/>
    <n v="11511784.920153629"/>
    <x v="8"/>
    <s v="biomass"/>
    <b v="1"/>
    <x v="6402"/>
    <x v="0"/>
  </r>
  <r>
    <n v="57124"/>
    <s v="N"/>
    <s v="NAICS-22 Non-Cogen"/>
    <s v="WT"/>
    <s v="WND"/>
    <n v="548835"/>
    <n v="61653"/>
    <n v="2019"/>
    <n v="8901999.9026811346"/>
    <x v="9"/>
    <s v="wind"/>
    <b v="1"/>
    <x v="6403"/>
    <x v="0"/>
  </r>
  <r>
    <n v="57125"/>
    <s v="N"/>
    <s v="NAICS-22 Non-Cogen"/>
    <s v="WT"/>
    <s v="WND"/>
    <n v="581495"/>
    <n v="65322"/>
    <n v="2019"/>
    <n v="8901977.8941244911"/>
    <x v="9"/>
    <s v="wind"/>
    <b v="1"/>
    <x v="6404"/>
    <x v="0"/>
  </r>
  <r>
    <n v="57126"/>
    <s v="N"/>
    <s v="NAICS-22 Non-Cogen"/>
    <s v="WT"/>
    <s v="WND"/>
    <n v="559990"/>
    <n v="62906"/>
    <n v="2019"/>
    <n v="8902012.5266270302"/>
    <x v="9"/>
    <s v="wind"/>
    <b v="1"/>
    <x v="6405"/>
    <x v="0"/>
  </r>
  <r>
    <n v="57128"/>
    <s v="N"/>
    <s v="NAICS-22 Non-Cogen"/>
    <s v="IC"/>
    <s v="LFG"/>
    <n v="251524"/>
    <n v="22520"/>
    <n v="2019"/>
    <n v="11168916.518650088"/>
    <x v="8"/>
    <s v="biomass"/>
    <b v="1"/>
    <x v="6406"/>
    <x v="0"/>
  </r>
  <r>
    <n v="57130"/>
    <s v="N"/>
    <s v="NAICS-22 Non-Cogen"/>
    <s v="WT"/>
    <s v="WND"/>
    <n v="105097"/>
    <n v="11806"/>
    <n v="2019"/>
    <n v="8901998.9835676774"/>
    <x v="9"/>
    <s v="wind"/>
    <b v="1"/>
    <x v="6407"/>
    <x v="0"/>
  </r>
  <r>
    <n v="57131"/>
    <s v="N"/>
    <s v="NAICS-22 Non-Cogen"/>
    <s v="WT"/>
    <s v="WND"/>
    <n v="1295134"/>
    <n v="145488"/>
    <n v="2019"/>
    <n v="8901998.7902782373"/>
    <x v="9"/>
    <s v="wind"/>
    <b v="1"/>
    <x v="6408"/>
    <x v="0"/>
  </r>
  <r>
    <n v="57133"/>
    <s v="N"/>
    <s v="NAICS-22 Non-Cogen"/>
    <s v="IC"/>
    <s v="LFG"/>
    <n v="292008"/>
    <n v="26775"/>
    <n v="2019"/>
    <n v="10905994.397759104"/>
    <x v="8"/>
    <s v="biomass"/>
    <b v="1"/>
    <x v="6409"/>
    <x v="0"/>
  </r>
  <r>
    <n v="57134"/>
    <s v="N"/>
    <s v="NAICS-22 Non-Cogen"/>
    <s v="OT"/>
    <s v="WH"/>
    <n v="161161"/>
    <n v="18104"/>
    <n v="2019"/>
    <n v="8901955.3689792305"/>
    <x v="7"/>
    <s v="other"/>
    <b v="1"/>
    <x v="6410"/>
    <x v="0"/>
  </r>
  <r>
    <n v="57135"/>
    <s v="N"/>
    <s v="NAICS-22 Non-Cogen"/>
    <s v="WT"/>
    <s v="WND"/>
    <n v="4693746"/>
    <n v="527269"/>
    <n v="2019"/>
    <n v="8901994.996861184"/>
    <x v="9"/>
    <s v="wind"/>
    <b v="1"/>
    <x v="6411"/>
    <x v="0"/>
  </r>
  <r>
    <n v="57136"/>
    <s v="N"/>
    <s v="NAICS-22 Non-Cogen"/>
    <s v="WT"/>
    <s v="WND"/>
    <n v="267984"/>
    <n v="30104"/>
    <n v="2019"/>
    <n v="8901939.9415360093"/>
    <x v="9"/>
    <s v="wind"/>
    <b v="1"/>
    <x v="6412"/>
    <x v="0"/>
  </r>
  <r>
    <n v="57137"/>
    <s v="N"/>
    <s v="NAICS-22 Non-Cogen"/>
    <s v="WT"/>
    <s v="WND"/>
    <n v="1184161"/>
    <n v="133022"/>
    <n v="2019"/>
    <n v="8901993.6551848575"/>
    <x v="9"/>
    <s v="wind"/>
    <b v="1"/>
    <x v="6413"/>
    <x v="0"/>
  </r>
  <r>
    <n v="57138"/>
    <s v="Y"/>
    <s v="NAICS-22 Cogen"/>
    <s v="ST"/>
    <s v="DFO"/>
    <n v="16707"/>
    <n v="1096.4469999999999"/>
    <n v="2019"/>
    <n v="15237398.615710564"/>
    <x v="4"/>
    <s v="heavy or residual fuel oil"/>
    <b v="0"/>
    <x v="6414"/>
    <x v="0"/>
  </r>
  <r>
    <n v="57138"/>
    <s v="Y"/>
    <s v="NAICS-22 Cogen"/>
    <s v="ST"/>
    <s v="TDF"/>
    <n v="83918"/>
    <n v="5427.2309999999998"/>
    <n v="2019"/>
    <n v="15462396.938696733"/>
    <x v="7"/>
    <s v="other"/>
    <b v="0"/>
    <x v="210"/>
    <x v="1"/>
  </r>
  <r>
    <n v="57138"/>
    <s v="Y"/>
    <s v="NAICS-22 Cogen"/>
    <s v="ST"/>
    <s v="WDS"/>
    <n v="1022376"/>
    <n v="66279.322"/>
    <n v="2019"/>
    <n v="15425263.402664259"/>
    <x v="8"/>
    <s v="biomass"/>
    <b v="0"/>
    <x v="6415"/>
    <x v="0"/>
  </r>
  <r>
    <n v="57139"/>
    <s v="N"/>
    <s v="NAICS-22 Non-Cogen"/>
    <s v="WT"/>
    <s v="WND"/>
    <n v="1036584"/>
    <n v="116444"/>
    <n v="2019"/>
    <n v="8901995.8091443107"/>
    <x v="9"/>
    <s v="wind"/>
    <b v="1"/>
    <x v="6416"/>
    <x v="0"/>
  </r>
  <r>
    <n v="57141"/>
    <s v="N"/>
    <s v="Commercial NAICS Non-Cogen"/>
    <s v="PV"/>
    <s v="SUN"/>
    <n v="26768"/>
    <n v="3007"/>
    <n v="2019"/>
    <n v="8901895.57698703"/>
    <x v="11"/>
    <s v="solar"/>
    <b v="0"/>
    <x v="6417"/>
    <x v="0"/>
  </r>
  <r>
    <n v="57151"/>
    <s v="N"/>
    <s v="NAICS-22 Non-Cogen"/>
    <s v="WT"/>
    <s v="WND"/>
    <n v="2054092"/>
    <n v="230745"/>
    <n v="2019"/>
    <n v="8902000.0433378834"/>
    <x v="9"/>
    <s v="wind"/>
    <b v="1"/>
    <x v="6418"/>
    <x v="0"/>
  </r>
  <r>
    <n v="57152"/>
    <s v="N"/>
    <s v="NAICS-22 Non-Cogen"/>
    <s v="WT"/>
    <s v="WND"/>
    <n v="2113396"/>
    <n v="237407"/>
    <n v="2019"/>
    <n v="8901995.3076362535"/>
    <x v="9"/>
    <s v="wind"/>
    <b v="1"/>
    <x v="6419"/>
    <x v="0"/>
  </r>
  <r>
    <n v="57153"/>
    <s v="N"/>
    <s v="NAICS-22 Non-Cogen"/>
    <s v="WT"/>
    <s v="WND"/>
    <n v="3543031"/>
    <n v="398004"/>
    <n v="2019"/>
    <n v="8901998.4723771624"/>
    <x v="9"/>
    <s v="wind"/>
    <b v="1"/>
    <x v="6420"/>
    <x v="0"/>
  </r>
  <r>
    <n v="57156"/>
    <s v="N"/>
    <s v="NAICS-22 Non-Cogen"/>
    <s v="WT"/>
    <s v="WND"/>
    <n v="2242707"/>
    <n v="251933"/>
    <n v="2019"/>
    <n v="8901997.7533709351"/>
    <x v="9"/>
    <s v="wind"/>
    <b v="1"/>
    <x v="6421"/>
    <x v="0"/>
  </r>
  <r>
    <n v="57159"/>
    <s v="N"/>
    <s v="NAICS-22 Non-Cogen"/>
    <s v="WT"/>
    <s v="WND"/>
    <n v="5446912"/>
    <n v="611875"/>
    <n v="2019"/>
    <n v="8902001.2257405519"/>
    <x v="9"/>
    <s v="wind"/>
    <b v="1"/>
    <x v="6422"/>
    <x v="0"/>
  </r>
  <r>
    <n v="57160"/>
    <s v="N"/>
    <s v="NAICS-22 Non-Cogen"/>
    <s v="HY"/>
    <s v="WAT"/>
    <n v="140003"/>
    <n v="15727"/>
    <n v="2019"/>
    <n v="8902079.2268074024"/>
    <x v="0"/>
    <s v="hydro"/>
    <b v="1"/>
    <x v="6423"/>
    <x v="0"/>
  </r>
  <r>
    <n v="57161"/>
    <s v="N"/>
    <s v="NAICS-22 Non-Cogen"/>
    <s v="HY"/>
    <s v="WAT"/>
    <n v="134216"/>
    <n v="15077"/>
    <n v="2019"/>
    <n v="8902036.2141009495"/>
    <x v="0"/>
    <s v="hydro"/>
    <b v="1"/>
    <x v="6424"/>
    <x v="0"/>
  </r>
  <r>
    <n v="57162"/>
    <s v="N"/>
    <s v="NAICS-22 Non-Cogen"/>
    <s v="HY"/>
    <s v="WAT"/>
    <n v="168649"/>
    <n v="18945"/>
    <n v="2019"/>
    <n v="8902032.1984692533"/>
    <x v="0"/>
    <s v="hydro"/>
    <b v="1"/>
    <x v="6425"/>
    <x v="0"/>
  </r>
  <r>
    <n v="57163"/>
    <s v="N"/>
    <s v="Commercial NAICS Non-Cogen"/>
    <s v="GT"/>
    <s v="LFG"/>
    <n v="484682"/>
    <n v="36861"/>
    <n v="2019"/>
    <n v="13148910.77290361"/>
    <x v="8"/>
    <s v="biomass"/>
    <b v="0"/>
    <x v="6426"/>
    <x v="0"/>
  </r>
  <r>
    <n v="57163"/>
    <s v="N"/>
    <s v="Commercial NAICS Non-Cogen"/>
    <s v="GT"/>
    <s v="NG"/>
    <n v="0"/>
    <n v="0"/>
    <n v="2019"/>
    <s v=""/>
    <x v="3"/>
    <s v="natural gas"/>
    <b v="0"/>
    <x v="30"/>
    <x v="1"/>
  </r>
  <r>
    <n v="57165"/>
    <s v="N"/>
    <s v="NAICS-22 Non-Cogen"/>
    <s v="IC"/>
    <s v="LFG"/>
    <n v="298753"/>
    <n v="26148"/>
    <n v="2019"/>
    <n v="11425462.75049717"/>
    <x v="8"/>
    <s v="biomass"/>
    <b v="1"/>
    <x v="6427"/>
    <x v="0"/>
  </r>
  <r>
    <n v="57166"/>
    <s v="N"/>
    <s v="NAICS-22 Non-Cogen"/>
    <s v="IC"/>
    <s v="LFG"/>
    <n v="257543"/>
    <n v="23493"/>
    <n v="2019"/>
    <n v="10962542.033797301"/>
    <x v="8"/>
    <s v="biomass"/>
    <b v="1"/>
    <x v="6428"/>
    <x v="0"/>
  </r>
  <r>
    <n v="57167"/>
    <s v="N"/>
    <s v="NAICS-22 Non-Cogen"/>
    <s v="IC"/>
    <s v="LFG"/>
    <n v="276069"/>
    <n v="24377"/>
    <n v="2019"/>
    <n v="11324978.463305576"/>
    <x v="8"/>
    <s v="biomass"/>
    <b v="1"/>
    <x v="6429"/>
    <x v="0"/>
  </r>
  <r>
    <n v="57168"/>
    <s v="N"/>
    <s v="NAICS-22 Non-Cogen"/>
    <s v="IC"/>
    <s v="LFG"/>
    <n v="315290"/>
    <n v="25656"/>
    <n v="2019"/>
    <n v="12289133.146242594"/>
    <x v="8"/>
    <s v="biomass"/>
    <b v="1"/>
    <x v="6430"/>
    <x v="0"/>
  </r>
  <r>
    <n v="57169"/>
    <s v="N"/>
    <s v="NAICS-22 Non-Cogen"/>
    <s v="IC"/>
    <s v="LFG"/>
    <n v="163162"/>
    <n v="13503"/>
    <n v="2019"/>
    <n v="12083388.876545953"/>
    <x v="8"/>
    <s v="biomass"/>
    <b v="1"/>
    <x v="6431"/>
    <x v="0"/>
  </r>
  <r>
    <n v="57170"/>
    <s v="N"/>
    <s v="NAICS-22 Non-Cogen"/>
    <s v="IC"/>
    <s v="LFG"/>
    <n v="349024"/>
    <n v="30541"/>
    <n v="2019"/>
    <n v="11428047.542647589"/>
    <x v="8"/>
    <s v="biomass"/>
    <b v="1"/>
    <x v="6432"/>
    <x v="0"/>
  </r>
  <r>
    <n v="57171"/>
    <s v="N"/>
    <s v="Electric Utility"/>
    <s v="WT"/>
    <s v="WND"/>
    <n v="460164"/>
    <n v="51692"/>
    <n v="2019"/>
    <n v="8902035.131161496"/>
    <x v="9"/>
    <s v="wind"/>
    <b v="1"/>
    <x v="6433"/>
    <x v="0"/>
  </r>
  <r>
    <n v="57172"/>
    <s v="N"/>
    <s v="Electric Utility"/>
    <s v="ST"/>
    <s v="WH"/>
    <n v="376146"/>
    <n v="42254"/>
    <n v="2019"/>
    <n v="8902021.110427415"/>
    <x v="7"/>
    <s v="other"/>
    <b v="1"/>
    <x v="6434"/>
    <x v="0"/>
  </r>
  <r>
    <n v="57173"/>
    <s v="N"/>
    <s v="Industrial NAICS Non-Cogen"/>
    <s v="IC"/>
    <s v="OBG"/>
    <n v="80951"/>
    <n v="1812"/>
    <n v="2019"/>
    <n v="44674944.81236203"/>
    <x v="8"/>
    <s v="biomass"/>
    <b v="0"/>
    <x v="6435"/>
    <x v="1"/>
  </r>
  <r>
    <n v="57174"/>
    <s v="N"/>
    <s v="NAICS-22 Non-Cogen"/>
    <s v="WT"/>
    <s v="WND"/>
    <n v="3083938"/>
    <n v="346432"/>
    <n v="2019"/>
    <n v="8902000.9698873069"/>
    <x v="9"/>
    <s v="wind"/>
    <b v="1"/>
    <x v="6436"/>
    <x v="0"/>
  </r>
  <r>
    <n v="57176"/>
    <s v="N"/>
    <s v="Commercial NAICS Non-Cogen"/>
    <s v="WT"/>
    <s v="WND"/>
    <n v="46914"/>
    <n v="5270"/>
    <n v="2019"/>
    <n v="8902087.2865275145"/>
    <x v="9"/>
    <s v="wind"/>
    <b v="0"/>
    <x v="6437"/>
    <x v="0"/>
  </r>
  <r>
    <n v="57177"/>
    <s v="N"/>
    <s v="NAICS-22 Non-Cogen"/>
    <s v="WT"/>
    <s v="WND"/>
    <n v="1837577"/>
    <n v="206423"/>
    <n v="2019"/>
    <n v="8901997.354945913"/>
    <x v="9"/>
    <s v="wind"/>
    <b v="1"/>
    <x v="6438"/>
    <x v="0"/>
  </r>
  <r>
    <n v="57179"/>
    <s v="Y"/>
    <s v="Commercial NAICS Cogen"/>
    <s v="GT"/>
    <s v="NG"/>
    <n v="129817"/>
    <n v="28140"/>
    <n v="2019"/>
    <n v="4613255.1528073912"/>
    <x v="3"/>
    <s v="natural gas"/>
    <b v="0"/>
    <x v="6439"/>
    <x v="0"/>
  </r>
  <r>
    <n v="57182"/>
    <s v="N"/>
    <s v="NAICS-22 Non-Cogen"/>
    <s v="WT"/>
    <s v="WND"/>
    <n v="53793"/>
    <n v="6043"/>
    <n v="2019"/>
    <n v="8901704.4514314085"/>
    <x v="9"/>
    <s v="wind"/>
    <b v="1"/>
    <x v="6440"/>
    <x v="1"/>
  </r>
  <r>
    <n v="57183"/>
    <s v="N"/>
    <s v="NAICS-22 Non-Cogen"/>
    <s v="IC"/>
    <s v="LFG"/>
    <n v="184202"/>
    <n v="16919"/>
    <n v="2019"/>
    <n v="10887286.48265264"/>
    <x v="8"/>
    <s v="biomass"/>
    <b v="1"/>
    <x v="3457"/>
    <x v="0"/>
  </r>
  <r>
    <n v="57184"/>
    <s v="N"/>
    <s v="NAICS-22 Non-Cogen"/>
    <s v="HY"/>
    <s v="WAT"/>
    <n v="86252"/>
    <n v="9689"/>
    <n v="2019"/>
    <n v="8902053.8755289502"/>
    <x v="0"/>
    <s v="hydro"/>
    <b v="1"/>
    <x v="6441"/>
    <x v="0"/>
  </r>
  <r>
    <n v="57186"/>
    <s v="N"/>
    <s v="NAICS-22 Non-Cogen"/>
    <s v="IC"/>
    <s v="LFG"/>
    <n v="494184"/>
    <n v="39103"/>
    <n v="2019"/>
    <n v="12638007.314016826"/>
    <x v="8"/>
    <s v="biomass"/>
    <b v="1"/>
    <x v="6442"/>
    <x v="0"/>
  </r>
  <r>
    <n v="57187"/>
    <s v="N"/>
    <s v="Electric Utility"/>
    <s v="WT"/>
    <s v="WND"/>
    <n v="222685"/>
    <n v="25015"/>
    <n v="2019"/>
    <n v="8902058.7647411563"/>
    <x v="9"/>
    <s v="wind"/>
    <b v="1"/>
    <x v="6443"/>
    <x v="0"/>
  </r>
  <r>
    <n v="57188"/>
    <s v="N"/>
    <s v="NAICS-22 Non-Cogen"/>
    <s v="WT"/>
    <s v="WND"/>
    <n v="2122389"/>
    <n v="238417"/>
    <n v="2019"/>
    <n v="8902003.6322913226"/>
    <x v="9"/>
    <s v="wind"/>
    <b v="1"/>
    <x v="6444"/>
    <x v="0"/>
  </r>
  <r>
    <n v="57189"/>
    <s v="N"/>
    <s v="NAICS-22 Non-Cogen"/>
    <s v="WT"/>
    <s v="WND"/>
    <n v="3551711"/>
    <n v="398979"/>
    <n v="2019"/>
    <n v="8901999.8546289392"/>
    <x v="9"/>
    <s v="wind"/>
    <b v="1"/>
    <x v="6445"/>
    <x v="0"/>
  </r>
  <r>
    <n v="57190"/>
    <s v="N"/>
    <s v="NAICS-22 Non-Cogen"/>
    <s v="HY"/>
    <s v="WAT"/>
    <n v="619864"/>
    <n v="69632"/>
    <n v="2019"/>
    <n v="8901999.0808823537"/>
    <x v="0"/>
    <s v="hydro"/>
    <b v="1"/>
    <x v="6446"/>
    <x v="0"/>
  </r>
  <r>
    <n v="57191"/>
    <s v="N"/>
    <s v="NAICS-22 Non-Cogen"/>
    <s v="PV"/>
    <s v="SUN"/>
    <n v="125440"/>
    <n v="14091"/>
    <n v="2019"/>
    <n v="8902136.1152508687"/>
    <x v="11"/>
    <s v="solar"/>
    <b v="1"/>
    <x v="6447"/>
    <x v="0"/>
  </r>
  <r>
    <n v="57192"/>
    <s v="N"/>
    <s v="NAICS-22 Non-Cogen"/>
    <s v="WT"/>
    <s v="WND"/>
    <n v="2932311"/>
    <n v="329399"/>
    <n v="2019"/>
    <n v="8902003.3454867806"/>
    <x v="9"/>
    <s v="wind"/>
    <b v="1"/>
    <x v="6448"/>
    <x v="0"/>
  </r>
  <r>
    <n v="57194"/>
    <s v="N"/>
    <s v="NAICS-22 Non-Cogen"/>
    <s v="WT"/>
    <s v="WND"/>
    <n v="3411399"/>
    <n v="383217"/>
    <n v="2019"/>
    <n v="8902003.3036112692"/>
    <x v="9"/>
    <s v="wind"/>
    <b v="1"/>
    <x v="6449"/>
    <x v="0"/>
  </r>
  <r>
    <n v="57195"/>
    <s v="N"/>
    <s v="Electric Utility"/>
    <s v="WT"/>
    <s v="WND"/>
    <n v="6267863"/>
    <n v="704096"/>
    <n v="2019"/>
    <n v="8902000.5794664361"/>
    <x v="9"/>
    <s v="wind"/>
    <b v="1"/>
    <x v="6450"/>
    <x v="0"/>
  </r>
  <r>
    <n v="57196"/>
    <s v="N"/>
    <s v="Electric Utility"/>
    <s v="IC"/>
    <s v="DFO"/>
    <n v="1225"/>
    <n v="85"/>
    <n v="2019"/>
    <n v="14411764.705882354"/>
    <x v="4"/>
    <s v="heavy or residual fuel oil"/>
    <b v="1"/>
    <x v="6451"/>
    <x v="0"/>
  </r>
  <r>
    <n v="57197"/>
    <s v="N"/>
    <s v="NAICS-22 Non-Cogen"/>
    <s v="PV"/>
    <s v="SUN"/>
    <n v="193325"/>
    <n v="21717"/>
    <n v="2019"/>
    <n v="8902012.2484689411"/>
    <x v="11"/>
    <s v="solar"/>
    <b v="1"/>
    <x v="6452"/>
    <x v="0"/>
  </r>
  <r>
    <n v="57198"/>
    <s v="N"/>
    <s v="Electric Utility"/>
    <s v="WT"/>
    <s v="WND"/>
    <n v="4553185"/>
    <n v="511479"/>
    <n v="2019"/>
    <n v="8901997.931488879"/>
    <x v="9"/>
    <s v="wind"/>
    <b v="1"/>
    <x v="6453"/>
    <x v="0"/>
  </r>
  <r>
    <n v="57199"/>
    <s v="N"/>
    <s v="Electric Utility"/>
    <s v="WT"/>
    <s v="WND"/>
    <n v="3301340"/>
    <n v="370854"/>
    <n v="2019"/>
    <n v="8901993.7765266113"/>
    <x v="9"/>
    <s v="wind"/>
    <b v="1"/>
    <x v="6454"/>
    <x v="0"/>
  </r>
  <r>
    <n v="57200"/>
    <s v="N"/>
    <s v="NAICS-22 Non-Cogen"/>
    <s v="PV"/>
    <s v="SUN"/>
    <n v="11859"/>
    <n v="1332"/>
    <n v="2019"/>
    <n v="8903153.1531531531"/>
    <x v="11"/>
    <s v="solar"/>
    <b v="1"/>
    <x v="6455"/>
    <x v="1"/>
  </r>
  <r>
    <n v="57201"/>
    <s v="N"/>
    <s v="NAICS-22 Non-Cogen"/>
    <s v="WT"/>
    <s v="WND"/>
    <n v="779076"/>
    <n v="87517"/>
    <n v="2019"/>
    <n v="8901996.1835986152"/>
    <x v="9"/>
    <s v="wind"/>
    <b v="1"/>
    <x v="6456"/>
    <x v="0"/>
  </r>
  <r>
    <n v="57202"/>
    <s v="N"/>
    <s v="NAICS-22 Non-Cogen"/>
    <s v="PV"/>
    <s v="SUN"/>
    <n v="163031"/>
    <n v="18314"/>
    <n v="2019"/>
    <n v="8901987.5505078081"/>
    <x v="11"/>
    <s v="solar"/>
    <b v="1"/>
    <x v="6457"/>
    <x v="0"/>
  </r>
  <r>
    <n v="57203"/>
    <s v="N"/>
    <s v="NAICS-22 Non-Cogen"/>
    <s v="PV"/>
    <s v="SUN"/>
    <n v="111372"/>
    <n v="12511"/>
    <n v="2019"/>
    <n v="8901926.3048517313"/>
    <x v="11"/>
    <s v="solar"/>
    <b v="1"/>
    <x v="6458"/>
    <x v="0"/>
  </r>
  <r>
    <n v="57204"/>
    <s v="N"/>
    <s v="NAICS-22 Non-Cogen"/>
    <s v="PV"/>
    <s v="SUN"/>
    <n v="21286"/>
    <n v="2391"/>
    <n v="2019"/>
    <n v="8902551.2337933928"/>
    <x v="11"/>
    <s v="solar"/>
    <b v="1"/>
    <x v="6459"/>
    <x v="0"/>
  </r>
  <r>
    <n v="57205"/>
    <s v="N"/>
    <s v="NAICS-22 Non-Cogen"/>
    <s v="PV"/>
    <s v="SUN"/>
    <n v="872165"/>
    <n v="97974"/>
    <n v="2019"/>
    <n v="8902004.6134688798"/>
    <x v="11"/>
    <s v="solar"/>
    <b v="1"/>
    <x v="6460"/>
    <x v="0"/>
  </r>
  <r>
    <n v="57206"/>
    <s v="N"/>
    <s v="Electric Utility"/>
    <s v="GT"/>
    <s v="NG"/>
    <n v="832280"/>
    <n v="46499"/>
    <n v="2019"/>
    <n v="17898879.545796685"/>
    <x v="3"/>
    <s v="natural gas"/>
    <b v="1"/>
    <x v="6461"/>
    <x v="0"/>
  </r>
  <r>
    <n v="57207"/>
    <s v="N"/>
    <s v="Commercial NAICS Non-Cogen"/>
    <s v="IC"/>
    <s v="DFO"/>
    <n v="208"/>
    <n v="18"/>
    <n v="2019"/>
    <n v="11555555.555555556"/>
    <x v="4"/>
    <s v="heavy or residual fuel oil"/>
    <b v="0"/>
    <x v="6462"/>
    <x v="0"/>
  </r>
  <r>
    <n v="57208"/>
    <s v="N"/>
    <s v="Commercial NAICS Non-Cogen"/>
    <s v="IC"/>
    <s v="DFO"/>
    <n v="1198"/>
    <n v="122"/>
    <n v="2019"/>
    <n v="9819672.1311475411"/>
    <x v="4"/>
    <s v="heavy or residual fuel oil"/>
    <b v="0"/>
    <x v="6463"/>
    <x v="0"/>
  </r>
  <r>
    <n v="57210"/>
    <s v="N"/>
    <s v="NAICS-22 Non-Cogen"/>
    <s v="WT"/>
    <s v="WND"/>
    <n v="5885014"/>
    <n v="661089"/>
    <n v="2019"/>
    <n v="8901999.579481734"/>
    <x v="9"/>
    <s v="wind"/>
    <b v="1"/>
    <x v="6464"/>
    <x v="0"/>
  </r>
  <r>
    <n v="57211"/>
    <s v="N"/>
    <s v="NAICS-22 Non-Cogen"/>
    <s v="WT"/>
    <s v="WND"/>
    <n v="3199369"/>
    <n v="359399"/>
    <n v="2019"/>
    <n v="8901997.5013842545"/>
    <x v="9"/>
    <s v="wind"/>
    <b v="1"/>
    <x v="6465"/>
    <x v="0"/>
  </r>
  <r>
    <n v="57212"/>
    <s v="N"/>
    <s v="NAICS-22 Non-Cogen"/>
    <s v="WT"/>
    <s v="WND"/>
    <n v="4958335"/>
    <n v="556991"/>
    <n v="2019"/>
    <n v="8902002.007213762"/>
    <x v="9"/>
    <s v="wind"/>
    <b v="1"/>
    <x v="6466"/>
    <x v="0"/>
  </r>
  <r>
    <n v="57213"/>
    <s v="N"/>
    <s v="NAICS-22 Non-Cogen"/>
    <s v="BT"/>
    <s v="GEO"/>
    <n v="923786"/>
    <n v="103773"/>
    <n v="2019"/>
    <n v="8901987.9930232335"/>
    <x v="12"/>
    <s v="geothermal"/>
    <b v="1"/>
    <x v="6467"/>
    <x v="0"/>
  </r>
  <r>
    <n v="57214"/>
    <s v="N"/>
    <s v="Electric Utility"/>
    <s v="WT"/>
    <s v="WND"/>
    <n v="48917"/>
    <n v="5495"/>
    <n v="2019"/>
    <n v="8902092.8116469514"/>
    <x v="9"/>
    <s v="wind"/>
    <b v="1"/>
    <x v="6468"/>
    <x v="0"/>
  </r>
  <r>
    <n v="57216"/>
    <s v="N"/>
    <s v="NAICS-22 Non-Cogen"/>
    <s v="PV"/>
    <s v="SUN"/>
    <n v="23616"/>
    <n v="2653"/>
    <n v="2019"/>
    <n v="8901620.8066339996"/>
    <x v="11"/>
    <s v="solar"/>
    <b v="1"/>
    <x v="6469"/>
    <x v="0"/>
  </r>
  <r>
    <n v="57217"/>
    <s v="N"/>
    <s v="Electric Utility"/>
    <s v="PV"/>
    <s v="SUN"/>
    <n v="8385"/>
    <n v="942"/>
    <n v="2019"/>
    <n v="8901273.8853503186"/>
    <x v="11"/>
    <s v="solar"/>
    <b v="1"/>
    <x v="6470"/>
    <x v="0"/>
  </r>
  <r>
    <n v="57219"/>
    <s v="N"/>
    <s v="Electric Utility"/>
    <s v="PV"/>
    <s v="SUN"/>
    <n v="26573"/>
    <n v="2985"/>
    <n v="2019"/>
    <n v="8902177.5544388611"/>
    <x v="11"/>
    <s v="solar"/>
    <b v="1"/>
    <x v="6471"/>
    <x v="0"/>
  </r>
  <r>
    <n v="57220"/>
    <s v="N"/>
    <s v="Electric Utility"/>
    <s v="PV"/>
    <s v="SUN"/>
    <n v="22441"/>
    <n v="2521"/>
    <n v="2019"/>
    <n v="8901626.3387544621"/>
    <x v="11"/>
    <s v="solar"/>
    <b v="1"/>
    <x v="6472"/>
    <x v="0"/>
  </r>
  <r>
    <n v="57221"/>
    <s v="N"/>
    <s v="Electric Utility"/>
    <s v="PV"/>
    <s v="SUN"/>
    <n v="28745"/>
    <n v="3229"/>
    <n v="2019"/>
    <n v="8902136.88448436"/>
    <x v="11"/>
    <s v="solar"/>
    <b v="1"/>
    <x v="6473"/>
    <x v="0"/>
  </r>
  <r>
    <n v="57222"/>
    <s v="N"/>
    <s v="Electric Utility"/>
    <s v="PV"/>
    <s v="SUN"/>
    <n v="11894"/>
    <n v="1336"/>
    <n v="2019"/>
    <n v="8902694.6107784435"/>
    <x v="11"/>
    <s v="solar"/>
    <b v="1"/>
    <x v="6474"/>
    <x v="1"/>
  </r>
  <r>
    <n v="57223"/>
    <s v="N"/>
    <s v="Electric Utility"/>
    <s v="PV"/>
    <s v="SUN"/>
    <n v="8109"/>
    <n v="911"/>
    <n v="2019"/>
    <n v="8901207.4643249176"/>
    <x v="11"/>
    <s v="solar"/>
    <b v="1"/>
    <x v="6475"/>
    <x v="0"/>
  </r>
  <r>
    <n v="57224"/>
    <s v="N"/>
    <s v="Electric Utility"/>
    <s v="PV"/>
    <s v="SUN"/>
    <n v="3749"/>
    <n v="421"/>
    <n v="2019"/>
    <n v="8904988.1235154383"/>
    <x v="11"/>
    <s v="solar"/>
    <b v="1"/>
    <x v="6476"/>
    <x v="1"/>
  </r>
  <r>
    <n v="57225"/>
    <s v="N"/>
    <s v="Electric Utility"/>
    <s v="PV"/>
    <s v="SUN"/>
    <n v="41216"/>
    <n v="4630"/>
    <n v="2019"/>
    <n v="8901943.844492441"/>
    <x v="11"/>
    <s v="solar"/>
    <b v="1"/>
    <x v="6477"/>
    <x v="0"/>
  </r>
  <r>
    <n v="57227"/>
    <s v="N"/>
    <s v="Electric Utility"/>
    <s v="PV"/>
    <s v="SUN"/>
    <n v="31103"/>
    <n v="3494"/>
    <n v="2019"/>
    <n v="8901831.7115054373"/>
    <x v="11"/>
    <s v="solar"/>
    <b v="1"/>
    <x v="6478"/>
    <x v="0"/>
  </r>
  <r>
    <n v="57229"/>
    <s v="N"/>
    <s v="Electric Utility"/>
    <s v="PV"/>
    <s v="SUN"/>
    <n v="26101"/>
    <n v="2932"/>
    <n v="2019"/>
    <n v="8902114.5975443386"/>
    <x v="11"/>
    <s v="solar"/>
    <b v="1"/>
    <x v="6479"/>
    <x v="0"/>
  </r>
  <r>
    <n v="57230"/>
    <s v="N"/>
    <s v="Electric Utility"/>
    <s v="PV"/>
    <s v="SUN"/>
    <n v="13086"/>
    <n v="1470"/>
    <n v="2019"/>
    <n v="8902040.8163265307"/>
    <x v="11"/>
    <s v="solar"/>
    <b v="1"/>
    <x v="6480"/>
    <x v="0"/>
  </r>
  <r>
    <n v="57231"/>
    <s v="N"/>
    <s v="Electric Utility"/>
    <s v="PV"/>
    <s v="SUN"/>
    <n v="30286"/>
    <n v="3402"/>
    <n v="2019"/>
    <n v="8902410.346854791"/>
    <x v="11"/>
    <s v="solar"/>
    <b v="1"/>
    <x v="6481"/>
    <x v="0"/>
  </r>
  <r>
    <n v="57232"/>
    <s v="N"/>
    <s v="Electric Utility"/>
    <s v="PV"/>
    <s v="SUN"/>
    <n v="13262"/>
    <n v="1490"/>
    <n v="2019"/>
    <n v="8900671.140939597"/>
    <x v="11"/>
    <s v="solar"/>
    <b v="1"/>
    <x v="6482"/>
    <x v="1"/>
  </r>
  <r>
    <n v="57236"/>
    <s v="N"/>
    <s v="Electric Utility"/>
    <s v="PV"/>
    <s v="SUN"/>
    <n v="27801"/>
    <n v="3123"/>
    <n v="2019"/>
    <n v="8902017.2910662834"/>
    <x v="11"/>
    <s v="solar"/>
    <b v="1"/>
    <x v="6483"/>
    <x v="0"/>
  </r>
  <r>
    <n v="57237"/>
    <s v="N"/>
    <s v="Electric Utility"/>
    <s v="PV"/>
    <s v="SUN"/>
    <n v="15301"/>
    <n v="1719"/>
    <n v="2019"/>
    <n v="8901105.2937754504"/>
    <x v="11"/>
    <s v="solar"/>
    <b v="1"/>
    <x v="6484"/>
    <x v="0"/>
  </r>
  <r>
    <n v="57239"/>
    <s v="N"/>
    <s v="NAICS-22 Non-Cogen"/>
    <s v="WT"/>
    <s v="WND"/>
    <n v="894436"/>
    <n v="100476"/>
    <n v="2019"/>
    <n v="8901986.544050321"/>
    <x v="9"/>
    <s v="wind"/>
    <b v="1"/>
    <x v="6485"/>
    <x v="0"/>
  </r>
  <r>
    <n v="57240"/>
    <s v="N"/>
    <s v="NAICS-22 Non-Cogen"/>
    <s v="WT"/>
    <s v="WND"/>
    <n v="223610"/>
    <n v="25119"/>
    <n v="2019"/>
    <n v="8902026.3545523323"/>
    <x v="9"/>
    <s v="wind"/>
    <b v="1"/>
    <x v="6486"/>
    <x v="0"/>
  </r>
  <r>
    <n v="57241"/>
    <s v="N"/>
    <s v="Electric Utility"/>
    <s v="ST"/>
    <s v="NG"/>
    <n v="9683"/>
    <n v="650.18600000000004"/>
    <n v="2019"/>
    <n v="14892661.484559802"/>
    <x v="3"/>
    <s v="natural gas"/>
    <b v="1"/>
    <x v="6487"/>
    <x v="0"/>
  </r>
  <r>
    <n v="57241"/>
    <s v="N"/>
    <s v="Electric Utility"/>
    <s v="ST"/>
    <s v="WDS"/>
    <n v="8131590"/>
    <n v="593042.81000000006"/>
    <n v="2019"/>
    <n v="13711640.81729614"/>
    <x v="8"/>
    <s v="biomass"/>
    <b v="1"/>
    <x v="6488"/>
    <x v="0"/>
  </r>
  <r>
    <n v="57243"/>
    <s v="N"/>
    <s v="NAICS-22 Non-Cogen"/>
    <s v="PV"/>
    <s v="SUN"/>
    <n v="549342"/>
    <n v="61710"/>
    <n v="2019"/>
    <n v="8901993.1939718034"/>
    <x v="11"/>
    <s v="solar"/>
    <b v="1"/>
    <x v="6489"/>
    <x v="0"/>
  </r>
  <r>
    <n v="57244"/>
    <s v="N"/>
    <s v="NAICS-22 Non-Cogen"/>
    <s v="WT"/>
    <s v="WND"/>
    <n v="1467157"/>
    <n v="164812"/>
    <n v="2019"/>
    <n v="8902003.4948911499"/>
    <x v="9"/>
    <s v="wind"/>
    <b v="1"/>
    <x v="6490"/>
    <x v="0"/>
  </r>
  <r>
    <n v="57245"/>
    <s v="N"/>
    <s v="Electric Utility"/>
    <s v="PV"/>
    <s v="SUN"/>
    <n v="55050"/>
    <n v="6184"/>
    <n v="2019"/>
    <n v="8902005.174644243"/>
    <x v="11"/>
    <s v="solar"/>
    <b v="1"/>
    <x v="6491"/>
    <x v="0"/>
  </r>
  <r>
    <n v="57246"/>
    <s v="N"/>
    <s v="Electric Utility"/>
    <s v="PV"/>
    <s v="SUN"/>
    <n v="22913"/>
    <n v="2574"/>
    <n v="2019"/>
    <n v="8901709.401709402"/>
    <x v="11"/>
    <s v="solar"/>
    <b v="1"/>
    <x v="6492"/>
    <x v="0"/>
  </r>
  <r>
    <n v="57247"/>
    <s v="N"/>
    <s v="Electric Utility"/>
    <s v="PV"/>
    <s v="SUN"/>
    <n v="32331"/>
    <n v="3632"/>
    <n v="2019"/>
    <n v="8901707.0484581497"/>
    <x v="11"/>
    <s v="solar"/>
    <b v="1"/>
    <x v="6493"/>
    <x v="0"/>
  </r>
  <r>
    <n v="57248"/>
    <s v="N"/>
    <s v="Electric Utility"/>
    <s v="WT"/>
    <s v="WND"/>
    <n v="51926"/>
    <n v="5833"/>
    <n v="2019"/>
    <n v="8902108.6919252537"/>
    <x v="9"/>
    <s v="wind"/>
    <b v="1"/>
    <x v="6494"/>
    <x v="0"/>
  </r>
  <r>
    <n v="57249"/>
    <s v="N"/>
    <s v="NAICS-22 Non-Cogen"/>
    <s v="IC"/>
    <s v="LFG"/>
    <n v="192963"/>
    <n v="18481"/>
    <n v="2019"/>
    <n v="10441155.781613549"/>
    <x v="8"/>
    <s v="biomass"/>
    <b v="1"/>
    <x v="6495"/>
    <x v="0"/>
  </r>
  <r>
    <n v="57250"/>
    <s v="N"/>
    <s v="Electric Utility"/>
    <s v="IC"/>
    <s v="LFG"/>
    <n v="444571"/>
    <n v="35925"/>
    <n v="2019"/>
    <n v="12374975.643702157"/>
    <x v="8"/>
    <s v="biomass"/>
    <b v="1"/>
    <x v="6496"/>
    <x v="0"/>
  </r>
  <r>
    <n v="57251"/>
    <s v="N"/>
    <s v="Electric Utility"/>
    <s v="WT"/>
    <s v="WND"/>
    <n v="300450"/>
    <n v="33751"/>
    <n v="2019"/>
    <n v="8901958.4604900591"/>
    <x v="9"/>
    <s v="wind"/>
    <b v="1"/>
    <x v="6497"/>
    <x v="0"/>
  </r>
  <r>
    <n v="57252"/>
    <s v="N"/>
    <s v="Electric Utility"/>
    <s v="WT"/>
    <s v="WND"/>
    <n v="321174"/>
    <n v="36079"/>
    <n v="2019"/>
    <n v="8901965.1320712883"/>
    <x v="9"/>
    <s v="wind"/>
    <b v="1"/>
    <x v="6498"/>
    <x v="0"/>
  </r>
  <r>
    <n v="57253"/>
    <s v="N"/>
    <s v="NAICS-22 Non-Cogen"/>
    <s v="WT"/>
    <s v="WND"/>
    <n v="85933"/>
    <n v="9653"/>
    <n v="2019"/>
    <n v="8902206.5679063518"/>
    <x v="9"/>
    <s v="wind"/>
    <b v="1"/>
    <x v="6499"/>
    <x v="1"/>
  </r>
  <r>
    <n v="57254"/>
    <s v="N"/>
    <s v="Commercial NAICS Non-Cogen"/>
    <s v="PV"/>
    <s v="SUN"/>
    <n v="10736"/>
    <n v="1206"/>
    <n v="2019"/>
    <n v="8902155.8872305136"/>
    <x v="11"/>
    <s v="solar"/>
    <b v="0"/>
    <x v="6500"/>
    <x v="0"/>
  </r>
  <r>
    <n v="57256"/>
    <s v="N"/>
    <s v="NAICS-22 Non-Cogen"/>
    <s v="PV"/>
    <s v="SUN"/>
    <n v="119598"/>
    <n v="13435"/>
    <n v="2019"/>
    <n v="8901972.4599925559"/>
    <x v="11"/>
    <s v="solar"/>
    <b v="1"/>
    <x v="6501"/>
    <x v="0"/>
  </r>
  <r>
    <n v="57257"/>
    <s v="N"/>
    <s v="Commercial NAICS Non-Cogen"/>
    <s v="WT"/>
    <s v="WND"/>
    <n v="35155"/>
    <n v="3949"/>
    <n v="2019"/>
    <n v="8902253.7351228166"/>
    <x v="9"/>
    <s v="wind"/>
    <b v="0"/>
    <x v="6502"/>
    <x v="1"/>
  </r>
  <r>
    <n v="57258"/>
    <s v="N"/>
    <s v="NAICS-22 Non-Cogen"/>
    <s v="WT"/>
    <s v="WND"/>
    <n v="12081"/>
    <n v="1357"/>
    <n v="2019"/>
    <n v="8902726.6028002948"/>
    <x v="9"/>
    <s v="wind"/>
    <b v="1"/>
    <x v="6503"/>
    <x v="1"/>
  </r>
  <r>
    <n v="57259"/>
    <s v="N"/>
    <s v="NAICS-22 Non-Cogen"/>
    <s v="WT"/>
    <s v="WND"/>
    <n v="0"/>
    <n v="0"/>
    <n v="2019"/>
    <s v=""/>
    <x v="9"/>
    <s v="wind"/>
    <b v="1"/>
    <x v="3085"/>
    <x v="1"/>
  </r>
  <r>
    <n v="57260"/>
    <s v="N"/>
    <s v="NAICS-22 Non-Cogen"/>
    <s v="WT"/>
    <s v="WND"/>
    <n v="4357432"/>
    <n v="489489"/>
    <n v="2019"/>
    <n v="8902001.8835969754"/>
    <x v="9"/>
    <s v="wind"/>
    <b v="1"/>
    <x v="6504"/>
    <x v="0"/>
  </r>
  <r>
    <n v="57261"/>
    <s v="N"/>
    <s v="NAICS-22 Non-Cogen"/>
    <s v="WT"/>
    <s v="WND"/>
    <n v="3203000"/>
    <n v="359807"/>
    <n v="2019"/>
    <n v="8901994.6804814804"/>
    <x v="9"/>
    <s v="wind"/>
    <b v="1"/>
    <x v="6505"/>
    <x v="0"/>
  </r>
  <r>
    <n v="57262"/>
    <s v="N"/>
    <s v="NAICS-22 Non-Cogen"/>
    <s v="WT"/>
    <s v="WND"/>
    <n v="2291420"/>
    <n v="257405"/>
    <n v="2019"/>
    <n v="8902002.6806006096"/>
    <x v="9"/>
    <s v="wind"/>
    <b v="1"/>
    <x v="6506"/>
    <x v="0"/>
  </r>
  <r>
    <n v="57263"/>
    <s v="N"/>
    <s v="NAICS-22 Non-Cogen"/>
    <s v="WT"/>
    <s v="WND"/>
    <n v="0"/>
    <n v="0"/>
    <n v="2019"/>
    <s v=""/>
    <x v="9"/>
    <s v="wind"/>
    <b v="1"/>
    <x v="3085"/>
    <x v="1"/>
  </r>
  <r>
    <n v="57264"/>
    <s v="N"/>
    <s v="NAICS-22 Non-Cogen"/>
    <s v="WT"/>
    <s v="WND"/>
    <n v="0"/>
    <n v="0"/>
    <n v="2019"/>
    <s v=""/>
    <x v="9"/>
    <s v="wind"/>
    <b v="1"/>
    <x v="3085"/>
    <x v="1"/>
  </r>
  <r>
    <n v="57265"/>
    <s v="N"/>
    <s v="Electric Utility"/>
    <s v="PV"/>
    <s v="SUN"/>
    <n v="10753"/>
    <n v="1208"/>
    <n v="2019"/>
    <n v="8901490.0662251655"/>
    <x v="11"/>
    <s v="solar"/>
    <b v="1"/>
    <x v="6507"/>
    <x v="0"/>
  </r>
  <r>
    <n v="57267"/>
    <s v="N"/>
    <s v="NAICS-22 Non-Cogen"/>
    <s v="GT"/>
    <s v="NG"/>
    <n v="811555"/>
    <n v="63231"/>
    <n v="2019"/>
    <n v="12834764.59331657"/>
    <x v="3"/>
    <s v="natural gas"/>
    <b v="1"/>
    <x v="6508"/>
    <x v="0"/>
  </r>
  <r>
    <n v="57268"/>
    <s v="N"/>
    <s v="NAICS-22 Non-Cogen"/>
    <s v="WT"/>
    <s v="WND"/>
    <n v="768181"/>
    <n v="86293"/>
    <n v="2019"/>
    <n v="8902008.2741357926"/>
    <x v="9"/>
    <s v="wind"/>
    <b v="1"/>
    <x v="6509"/>
    <x v="0"/>
  </r>
  <r>
    <n v="57269"/>
    <s v="N"/>
    <s v="Electric Utility"/>
    <s v="PV"/>
    <s v="SUN"/>
    <n v="7983"/>
    <n v="897"/>
    <n v="2019"/>
    <n v="8899665.5518394653"/>
    <x v="11"/>
    <s v="solar"/>
    <b v="1"/>
    <x v="6510"/>
    <x v="1"/>
  </r>
  <r>
    <n v="57270"/>
    <s v="N"/>
    <s v="Electric Utility"/>
    <s v="PV"/>
    <s v="SUN"/>
    <n v="9106"/>
    <n v="1023"/>
    <n v="2019"/>
    <n v="8901270.7722385135"/>
    <x v="11"/>
    <s v="solar"/>
    <b v="1"/>
    <x v="6511"/>
    <x v="0"/>
  </r>
  <r>
    <n v="57274"/>
    <s v="N"/>
    <s v="NAICS-22 Non-Cogen"/>
    <s v="WT"/>
    <s v="WND"/>
    <n v="487980"/>
    <n v="54817"/>
    <n v="2019"/>
    <n v="8901982.9614900481"/>
    <x v="9"/>
    <s v="wind"/>
    <b v="1"/>
    <x v="6512"/>
    <x v="0"/>
  </r>
  <r>
    <n v="57275"/>
    <s v="N"/>
    <s v="NAICS-22 Non-Cogen"/>
    <s v="CP"/>
    <s v="SUN"/>
    <n v="446596"/>
    <n v="50168"/>
    <n v="2019"/>
    <n v="8902009.2489236165"/>
    <x v="15"/>
    <s v="solar"/>
    <b v="1"/>
    <x v="971"/>
    <x v="0"/>
  </r>
  <r>
    <n v="57278"/>
    <s v="N"/>
    <s v="NAICS-22 Non-Cogen"/>
    <s v="WT"/>
    <s v="WND"/>
    <n v="1400516"/>
    <n v="157326"/>
    <n v="2019"/>
    <n v="8901999.6694761198"/>
    <x v="9"/>
    <s v="wind"/>
    <b v="1"/>
    <x v="6513"/>
    <x v="0"/>
  </r>
  <r>
    <n v="57280"/>
    <s v="N"/>
    <s v="NAICS-22 Non-Cogen"/>
    <s v="PV"/>
    <s v="SUN"/>
    <n v="11983"/>
    <n v="1346"/>
    <n v="2019"/>
    <n v="8902674.5913818721"/>
    <x v="11"/>
    <s v="solar"/>
    <b v="1"/>
    <x v="6514"/>
    <x v="1"/>
  </r>
  <r>
    <n v="57281"/>
    <s v="N"/>
    <s v="NAICS-22 Non-Cogen"/>
    <s v="OT"/>
    <s v="WH"/>
    <n v="340823"/>
    <n v="38286"/>
    <n v="2019"/>
    <n v="8902026.8505458906"/>
    <x v="7"/>
    <s v="other"/>
    <b v="1"/>
    <x v="6515"/>
    <x v="0"/>
  </r>
  <r>
    <n v="57282"/>
    <s v="N"/>
    <s v="NAICS-22 Non-Cogen"/>
    <s v="WT"/>
    <s v="WND"/>
    <n v="3258300"/>
    <n v="366019"/>
    <n v="2019"/>
    <n v="8901996.8908717856"/>
    <x v="9"/>
    <s v="wind"/>
    <b v="1"/>
    <x v="6516"/>
    <x v="0"/>
  </r>
  <r>
    <n v="57283"/>
    <s v="N"/>
    <s v="NAICS-22 Non-Cogen"/>
    <s v="WT"/>
    <s v="WND"/>
    <n v="1799692"/>
    <n v="202167"/>
    <n v="2019"/>
    <n v="8902006.7567901798"/>
    <x v="9"/>
    <s v="wind"/>
    <b v="1"/>
    <x v="6517"/>
    <x v="0"/>
  </r>
  <r>
    <n v="57284"/>
    <s v="N"/>
    <s v="NAICS-22 Non-Cogen"/>
    <s v="WT"/>
    <s v="WND"/>
    <n v="5827480"/>
    <n v="654626"/>
    <n v="2019"/>
    <n v="8901999.0040114503"/>
    <x v="9"/>
    <s v="wind"/>
    <b v="1"/>
    <x v="6518"/>
    <x v="0"/>
  </r>
  <r>
    <n v="57285"/>
    <s v="N"/>
    <s v="NAICS-22 Non-Cogen"/>
    <s v="WT"/>
    <s v="WND"/>
    <n v="1125986"/>
    <n v="126487"/>
    <n v="2019"/>
    <n v="8901989.927818669"/>
    <x v="9"/>
    <s v="wind"/>
    <b v="1"/>
    <x v="6519"/>
    <x v="0"/>
  </r>
  <r>
    <n v="57286"/>
    <s v="N"/>
    <s v="Electric Utility"/>
    <s v="WT"/>
    <s v="WND"/>
    <n v="2951440"/>
    <n v="331548"/>
    <n v="2019"/>
    <n v="8901999.1072182618"/>
    <x v="9"/>
    <s v="wind"/>
    <b v="1"/>
    <x v="6520"/>
    <x v="0"/>
  </r>
  <r>
    <n v="57287"/>
    <s v="N"/>
    <s v="NAICS-22 Non-Cogen"/>
    <s v="WT"/>
    <s v="WND"/>
    <n v="1636668"/>
    <n v="183854"/>
    <n v="2019"/>
    <n v="8901998.3247576877"/>
    <x v="9"/>
    <s v="wind"/>
    <b v="1"/>
    <x v="6521"/>
    <x v="0"/>
  </r>
  <r>
    <n v="57289"/>
    <s v="N"/>
    <s v="NAICS-22 Non-Cogen"/>
    <s v="WT"/>
    <s v="WND"/>
    <n v="933248"/>
    <n v="104836"/>
    <n v="2019"/>
    <n v="8901980.2357968632"/>
    <x v="9"/>
    <s v="wind"/>
    <b v="1"/>
    <x v="6522"/>
    <x v="0"/>
  </r>
  <r>
    <n v="57290"/>
    <s v="N"/>
    <s v="NAICS-22 Non-Cogen"/>
    <s v="WT"/>
    <s v="WND"/>
    <n v="3128945"/>
    <n v="351488"/>
    <n v="2019"/>
    <n v="8901996.6542243268"/>
    <x v="9"/>
    <s v="wind"/>
    <b v="1"/>
    <x v="6523"/>
    <x v="0"/>
  </r>
  <r>
    <n v="57291"/>
    <s v="N"/>
    <s v="NAICS-22 Non-Cogen"/>
    <s v="WT"/>
    <s v="WND"/>
    <n v="3264541"/>
    <n v="366720"/>
    <n v="2019"/>
    <n v="8901998.8001745194"/>
    <x v="9"/>
    <s v="wind"/>
    <b v="1"/>
    <x v="6524"/>
    <x v="0"/>
  </r>
  <r>
    <n v="57292"/>
    <s v="N"/>
    <s v="NAICS-22 Non-Cogen"/>
    <s v="WT"/>
    <s v="WND"/>
    <n v="2325691"/>
    <n v="261255"/>
    <n v="2019"/>
    <n v="8901996.1340452824"/>
    <x v="9"/>
    <s v="wind"/>
    <b v="1"/>
    <x v="6525"/>
    <x v="0"/>
  </r>
  <r>
    <n v="57293"/>
    <s v="N"/>
    <s v="NAICS-22 Non-Cogen"/>
    <s v="WT"/>
    <s v="WND"/>
    <n v="1337960"/>
    <n v="150299"/>
    <n v="2019"/>
    <n v="8901988.7025196441"/>
    <x v="9"/>
    <s v="wind"/>
    <b v="1"/>
    <x v="6526"/>
    <x v="0"/>
  </r>
  <r>
    <n v="57294"/>
    <s v="N"/>
    <s v="NAICS-22 Non-Cogen"/>
    <s v="WT"/>
    <s v="WND"/>
    <n v="2776497"/>
    <n v="311896"/>
    <n v="2019"/>
    <n v="8901996.1782132518"/>
    <x v="9"/>
    <s v="wind"/>
    <b v="1"/>
    <x v="6527"/>
    <x v="0"/>
  </r>
  <r>
    <n v="57295"/>
    <s v="N"/>
    <s v="NAICS-22 Non-Cogen"/>
    <s v="PV"/>
    <s v="SUN"/>
    <n v="1379267"/>
    <n v="154939"/>
    <n v="2019"/>
    <n v="8902000.1419913638"/>
    <x v="11"/>
    <s v="solar"/>
    <b v="1"/>
    <x v="6528"/>
    <x v="0"/>
  </r>
  <r>
    <n v="57296"/>
    <s v="N"/>
    <s v="Commercial NAICS Non-Cogen"/>
    <s v="IC"/>
    <s v="DFO"/>
    <n v="412"/>
    <n v="45"/>
    <n v="2019"/>
    <n v="9155555.5555555541"/>
    <x v="4"/>
    <s v="heavy or residual fuel oil"/>
    <b v="0"/>
    <x v="6529"/>
    <x v="0"/>
  </r>
  <r>
    <n v="57296"/>
    <s v="N"/>
    <s v="Commercial NAICS Non-Cogen"/>
    <s v="IC"/>
    <s v="NG"/>
    <n v="0"/>
    <n v="0"/>
    <n v="2019"/>
    <s v=""/>
    <x v="3"/>
    <s v="natural gas"/>
    <b v="0"/>
    <x v="30"/>
    <x v="1"/>
  </r>
  <r>
    <n v="57296"/>
    <s v="N"/>
    <s v="Commercial NAICS Non-Cogen"/>
    <s v="WT"/>
    <s v="WND"/>
    <n v="71902"/>
    <n v="8077"/>
    <n v="2019"/>
    <n v="8902067.5993561968"/>
    <x v="9"/>
    <s v="wind"/>
    <b v="0"/>
    <x v="6530"/>
    <x v="0"/>
  </r>
  <r>
    <n v="57298"/>
    <s v="N"/>
    <s v="NAICS-22 Non-Cogen"/>
    <s v="IC"/>
    <s v="DFO"/>
    <n v="17102"/>
    <n v="0"/>
    <n v="2019"/>
    <s v=""/>
    <x v="4"/>
    <s v="heavy or residual fuel oil"/>
    <b v="1"/>
    <x v="10"/>
    <x v="1"/>
  </r>
  <r>
    <n v="57298"/>
    <s v="N"/>
    <s v="NAICS-22 Non-Cogen"/>
    <s v="IC"/>
    <s v="LFG"/>
    <n v="169797"/>
    <n v="0"/>
    <n v="2019"/>
    <s v=""/>
    <x v="8"/>
    <s v="biomass"/>
    <b v="1"/>
    <x v="67"/>
    <x v="1"/>
  </r>
  <r>
    <n v="57299"/>
    <s v="N"/>
    <s v="Electric Utility"/>
    <s v="WT"/>
    <s v="WND"/>
    <n v="3425782"/>
    <n v="384833"/>
    <n v="2019"/>
    <n v="8901996.4504083581"/>
    <x v="9"/>
    <s v="wind"/>
    <b v="1"/>
    <x v="6531"/>
    <x v="0"/>
  </r>
  <r>
    <n v="57300"/>
    <s v="N"/>
    <s v="NAICS-22 Non-Cogen"/>
    <s v="WT"/>
    <s v="WND"/>
    <n v="1527727"/>
    <n v="171616"/>
    <n v="2019"/>
    <n v="8902007.9712847285"/>
    <x v="9"/>
    <s v="wind"/>
    <b v="1"/>
    <x v="6532"/>
    <x v="0"/>
  </r>
  <r>
    <n v="57301"/>
    <s v="N"/>
    <s v="NAICS-22 Non-Cogen"/>
    <s v="WT"/>
    <s v="WND"/>
    <n v="180140"/>
    <n v="20236"/>
    <n v="2019"/>
    <n v="8901956.9084799364"/>
    <x v="9"/>
    <s v="wind"/>
    <b v="1"/>
    <x v="6533"/>
    <x v="0"/>
  </r>
  <r>
    <n v="57302"/>
    <s v="N"/>
    <s v="NAICS-22 Non-Cogen"/>
    <s v="WT"/>
    <s v="WND"/>
    <n v="124380"/>
    <n v="13972"/>
    <n v="2019"/>
    <n v="8902089.8940738626"/>
    <x v="9"/>
    <s v="wind"/>
    <b v="1"/>
    <x v="3218"/>
    <x v="0"/>
  </r>
  <r>
    <n v="57303"/>
    <s v="N"/>
    <s v="NAICS-22 Non-Cogen"/>
    <s v="WT"/>
    <s v="WND"/>
    <n v="3698816"/>
    <n v="415504"/>
    <n v="2019"/>
    <n v="8901998.5367168542"/>
    <x v="9"/>
    <s v="wind"/>
    <b v="1"/>
    <x v="6534"/>
    <x v="0"/>
  </r>
  <r>
    <n v="57305"/>
    <s v="N"/>
    <s v="Electric Utility"/>
    <s v="PV"/>
    <s v="SUN"/>
    <n v="113509"/>
    <n v="12751"/>
    <n v="2019"/>
    <n v="8901968.4730609357"/>
    <x v="11"/>
    <s v="solar"/>
    <b v="1"/>
    <x v="6535"/>
    <x v="0"/>
  </r>
  <r>
    <n v="57306"/>
    <s v="N"/>
    <s v="Electric Utility"/>
    <s v="PV"/>
    <s v="SUN"/>
    <n v="113126"/>
    <n v="12708"/>
    <n v="2019"/>
    <n v="8901951.5265974179"/>
    <x v="11"/>
    <s v="solar"/>
    <b v="1"/>
    <x v="6536"/>
    <x v="0"/>
  </r>
  <r>
    <n v="57308"/>
    <s v="N"/>
    <s v="Electric Utility"/>
    <s v="PV"/>
    <s v="SUN"/>
    <n v="10816"/>
    <n v="1215"/>
    <n v="2019"/>
    <n v="8902057.6131687239"/>
    <x v="11"/>
    <s v="solar"/>
    <b v="1"/>
    <x v="6537"/>
    <x v="0"/>
  </r>
  <r>
    <n v="57309"/>
    <s v="N"/>
    <s v="Commercial NAICS Non-Cogen"/>
    <s v="PV"/>
    <s v="SUN"/>
    <n v="0"/>
    <n v="0"/>
    <n v="2019"/>
    <s v=""/>
    <x v="11"/>
    <s v="solar"/>
    <b v="0"/>
    <x v="4281"/>
    <x v="1"/>
  </r>
  <r>
    <n v="57310"/>
    <s v="N"/>
    <s v="Commercial NAICS Non-Cogen"/>
    <s v="PV"/>
    <s v="SUN"/>
    <n v="15854"/>
    <n v="1781.01"/>
    <n v="2019"/>
    <n v="8901690.6137528718"/>
    <x v="11"/>
    <s v="solar"/>
    <b v="0"/>
    <x v="6538"/>
    <x v="0"/>
  </r>
  <r>
    <n v="57311"/>
    <s v="N"/>
    <s v="Commercial NAICS Non-Cogen"/>
    <s v="PV"/>
    <s v="SUN"/>
    <n v="15729"/>
    <n v="1767"/>
    <n v="2019"/>
    <n v="8901528.0135823432"/>
    <x v="11"/>
    <s v="solar"/>
    <b v="0"/>
    <x v="6539"/>
    <x v="0"/>
  </r>
  <r>
    <n v="57313"/>
    <s v="N"/>
    <s v="Commercial NAICS Non-Cogen"/>
    <s v="PV"/>
    <s v="SUN"/>
    <n v="9697"/>
    <n v="1089"/>
    <n v="2019"/>
    <n v="8904499.5408631787"/>
    <x v="11"/>
    <s v="solar"/>
    <b v="0"/>
    <x v="6540"/>
    <x v="1"/>
  </r>
  <r>
    <n v="57315"/>
    <s v="N"/>
    <s v="NAICS-22 Non-Cogen"/>
    <s v="WT"/>
    <s v="WND"/>
    <n v="5251966"/>
    <n v="589976"/>
    <n v="2019"/>
    <n v="8901999.4033655617"/>
    <x v="9"/>
    <s v="wind"/>
    <b v="1"/>
    <x v="6541"/>
    <x v="0"/>
  </r>
  <r>
    <n v="57317"/>
    <s v="N"/>
    <s v="NAICS-22 Non-Cogen"/>
    <s v="PV"/>
    <s v="SUN"/>
    <n v="648216"/>
    <n v="72817"/>
    <n v="2019"/>
    <n v="8901987.1733249109"/>
    <x v="11"/>
    <s v="solar"/>
    <b v="1"/>
    <x v="6542"/>
    <x v="0"/>
  </r>
  <r>
    <n v="57318"/>
    <s v="N"/>
    <s v="NAICS-22 Non-Cogen"/>
    <s v="PV"/>
    <s v="SUN"/>
    <n v="457982"/>
    <n v="51447"/>
    <n v="2019"/>
    <n v="8902015.6666083541"/>
    <x v="11"/>
    <s v="solar"/>
    <b v="1"/>
    <x v="6543"/>
    <x v="0"/>
  </r>
  <r>
    <n v="57319"/>
    <s v="N"/>
    <s v="NAICS-22 Non-Cogen"/>
    <s v="WT"/>
    <s v="WND"/>
    <n v="972286"/>
    <n v="109221"/>
    <n v="2019"/>
    <n v="8902006.0244824719"/>
    <x v="9"/>
    <s v="wind"/>
    <b v="1"/>
    <x v="6544"/>
    <x v="0"/>
  </r>
  <r>
    <n v="57320"/>
    <s v="N"/>
    <s v="NAICS-22 Non-Cogen"/>
    <s v="WT"/>
    <s v="WND"/>
    <n v="2684441"/>
    <n v="301555"/>
    <n v="2019"/>
    <n v="8901994.6610071119"/>
    <x v="9"/>
    <s v="wind"/>
    <b v="1"/>
    <x v="6545"/>
    <x v="0"/>
  </r>
  <r>
    <n v="57321"/>
    <s v="N"/>
    <s v="NAICS-22 Non-Cogen"/>
    <s v="PV"/>
    <s v="SUN"/>
    <n v="13791"/>
    <n v="1549"/>
    <n v="2019"/>
    <n v="8903163.331181407"/>
    <x v="11"/>
    <s v="solar"/>
    <b v="1"/>
    <x v="6546"/>
    <x v="1"/>
  </r>
  <r>
    <n v="57322"/>
    <s v="Y"/>
    <s v="Industrial NAICS Cogen"/>
    <s v="GT"/>
    <s v="NG"/>
    <n v="430887"/>
    <n v="94057.46"/>
    <n v="2019"/>
    <n v="4581103.933701803"/>
    <x v="3"/>
    <s v="natural gas"/>
    <b v="0"/>
    <x v="6547"/>
    <x v="0"/>
  </r>
  <r>
    <n v="57325"/>
    <s v="N"/>
    <s v="NAICS-22 Non-Cogen"/>
    <s v="BA"/>
    <s v="MWH"/>
    <n v="0"/>
    <n v="-1218"/>
    <n v="2019"/>
    <n v="0"/>
    <x v="7"/>
    <s v="other"/>
    <b v="1"/>
    <x v="260"/>
    <x v="0"/>
  </r>
  <r>
    <n v="57325"/>
    <s v="N"/>
    <s v="NAICS-22 Non-Cogen"/>
    <s v="WT"/>
    <s v="WND"/>
    <n v="5905905"/>
    <n v="663436"/>
    <n v="2019"/>
    <n v="8901996.5754044093"/>
    <x v="9"/>
    <s v="wind"/>
    <b v="1"/>
    <x v="6548"/>
    <x v="0"/>
  </r>
  <r>
    <n v="57326"/>
    <s v="N"/>
    <s v="NAICS-22 Non-Cogen"/>
    <s v="WT"/>
    <s v="WND"/>
    <n v="1463783"/>
    <n v="164433"/>
    <n v="2019"/>
    <n v="8902002.6393728759"/>
    <x v="9"/>
    <s v="wind"/>
    <b v="1"/>
    <x v="6549"/>
    <x v="0"/>
  </r>
  <r>
    <n v="57327"/>
    <s v="N"/>
    <s v="NAICS-22 Non-Cogen"/>
    <s v="WT"/>
    <s v="WND"/>
    <n v="4886113"/>
    <n v="548878"/>
    <n v="2019"/>
    <n v="8902001.9020620249"/>
    <x v="9"/>
    <s v="wind"/>
    <b v="1"/>
    <x v="6550"/>
    <x v="0"/>
  </r>
  <r>
    <n v="57330"/>
    <s v="N"/>
    <s v="NAICS-22 Non-Cogen"/>
    <s v="PV"/>
    <s v="SUN"/>
    <n v="11919"/>
    <n v="1339"/>
    <n v="2019"/>
    <n v="8901418.9693801347"/>
    <x v="11"/>
    <s v="solar"/>
    <b v="1"/>
    <x v="6551"/>
    <x v="0"/>
  </r>
  <r>
    <n v="57331"/>
    <s v="N"/>
    <s v="NAICS-22 Non-Cogen"/>
    <s v="ST"/>
    <s v="SUN"/>
    <n v="4579935"/>
    <n v="514484"/>
    <n v="2019"/>
    <n v="8901996.9522861745"/>
    <x v="15"/>
    <s v="solar"/>
    <b v="1"/>
    <x v="1190"/>
    <x v="0"/>
  </r>
  <r>
    <n v="57332"/>
    <s v="N"/>
    <s v="Electric Utility"/>
    <s v="WT"/>
    <s v="WND"/>
    <n v="7302469"/>
    <n v="820318"/>
    <n v="2019"/>
    <n v="8901997.7618435789"/>
    <x v="9"/>
    <s v="wind"/>
    <b v="1"/>
    <x v="6552"/>
    <x v="0"/>
  </r>
  <r>
    <n v="57333"/>
    <s v="N"/>
    <s v="NAICS-22 Non-Cogen"/>
    <s v="WT"/>
    <s v="WND"/>
    <n v="3321889"/>
    <n v="373162"/>
    <n v="2019"/>
    <n v="8902002.3475059103"/>
    <x v="9"/>
    <s v="wind"/>
    <b v="1"/>
    <x v="6553"/>
    <x v="0"/>
  </r>
  <r>
    <n v="57334"/>
    <s v="N"/>
    <s v="Electric Utility"/>
    <s v="PV"/>
    <s v="SUN"/>
    <n v="14786"/>
    <n v="1661"/>
    <n v="2019"/>
    <n v="8901866.3455749545"/>
    <x v="11"/>
    <s v="solar"/>
    <b v="1"/>
    <x v="6554"/>
    <x v="0"/>
  </r>
  <r>
    <n v="57335"/>
    <s v="N"/>
    <s v="Electric Utility"/>
    <s v="PV"/>
    <s v="SUN"/>
    <n v="16414"/>
    <n v="1844"/>
    <n v="2019"/>
    <n v="8901301.5184381772"/>
    <x v="11"/>
    <s v="solar"/>
    <b v="1"/>
    <x v="6555"/>
    <x v="0"/>
  </r>
  <r>
    <n v="57336"/>
    <s v="N"/>
    <s v="Electric Utility"/>
    <s v="PV"/>
    <s v="SUN"/>
    <n v="11447"/>
    <n v="1286"/>
    <n v="2019"/>
    <n v="8901244.1679626759"/>
    <x v="11"/>
    <s v="solar"/>
    <b v="1"/>
    <x v="6556"/>
    <x v="0"/>
  </r>
  <r>
    <n v="57337"/>
    <s v="N"/>
    <s v="NAICS-22 Non-Cogen"/>
    <s v="PV"/>
    <s v="SUN"/>
    <n v="153337"/>
    <n v="17225.009999999998"/>
    <n v="2019"/>
    <n v="8901997.7346892692"/>
    <x v="11"/>
    <s v="solar"/>
    <b v="1"/>
    <x v="6557"/>
    <x v="0"/>
  </r>
  <r>
    <n v="57338"/>
    <s v="N"/>
    <s v="NAICS-22 Non-Cogen"/>
    <s v="PV"/>
    <s v="SUN"/>
    <n v="455969"/>
    <n v="51221"/>
    <n v="2019"/>
    <n v="8901993.3230510931"/>
    <x v="11"/>
    <s v="solar"/>
    <b v="1"/>
    <x v="6558"/>
    <x v="0"/>
  </r>
  <r>
    <n v="57340"/>
    <s v="N"/>
    <s v="NAICS-22 Non-Cogen"/>
    <s v="PV"/>
    <s v="SUN"/>
    <n v="3399123"/>
    <n v="381838"/>
    <n v="2019"/>
    <n v="8902002.9436567351"/>
    <x v="11"/>
    <s v="solar"/>
    <b v="1"/>
    <x v="6559"/>
    <x v="0"/>
  </r>
  <r>
    <n v="57341"/>
    <s v="N"/>
    <s v="Electric Utility"/>
    <s v="PV"/>
    <s v="SUN"/>
    <n v="20856"/>
    <n v="2343"/>
    <n v="2019"/>
    <n v="8901408.4507042263"/>
    <x v="11"/>
    <s v="solar"/>
    <b v="1"/>
    <x v="6560"/>
    <x v="0"/>
  </r>
  <r>
    <n v="57342"/>
    <s v="N"/>
    <s v="NAICS-22 Non-Cogen"/>
    <s v="WT"/>
    <s v="WND"/>
    <n v="3864500"/>
    <n v="434116"/>
    <n v="2019"/>
    <n v="8901998.5441679191"/>
    <x v="9"/>
    <s v="wind"/>
    <b v="1"/>
    <x v="6561"/>
    <x v="0"/>
  </r>
  <r>
    <n v="57343"/>
    <s v="Y"/>
    <s v="NAICS-22 Cogen"/>
    <s v="IC"/>
    <s v="OBG"/>
    <n v="99306"/>
    <n v="14019"/>
    <n v="2019"/>
    <n v="7083672.1592124971"/>
    <x v="8"/>
    <s v="biomass"/>
    <b v="0"/>
    <x v="6562"/>
    <x v="0"/>
  </r>
  <r>
    <n v="57346"/>
    <s v="N"/>
    <s v="NAICS-22 Non-Cogen"/>
    <s v="WT"/>
    <s v="WND"/>
    <n v="6570612"/>
    <n v="738105"/>
    <n v="2019"/>
    <n v="8902001.7477188203"/>
    <x v="9"/>
    <s v="wind"/>
    <b v="1"/>
    <x v="6563"/>
    <x v="0"/>
  </r>
  <r>
    <n v="57347"/>
    <s v="N"/>
    <s v="NAICS-22 Non-Cogen"/>
    <s v="WT"/>
    <s v="WND"/>
    <n v="3150115"/>
    <n v="353866"/>
    <n v="2019"/>
    <n v="8901999.6269774437"/>
    <x v="9"/>
    <s v="wind"/>
    <b v="1"/>
    <x v="6564"/>
    <x v="0"/>
  </r>
  <r>
    <n v="57348"/>
    <s v="Y"/>
    <s v="Commercial NAICS Cogen"/>
    <s v="GT"/>
    <s v="NG"/>
    <n v="287740"/>
    <n v="63129.599999999999"/>
    <n v="2019"/>
    <n v="4557925.2838605028"/>
    <x v="3"/>
    <s v="natural gas"/>
    <b v="0"/>
    <x v="6565"/>
    <x v="0"/>
  </r>
  <r>
    <n v="57349"/>
    <s v="N"/>
    <s v="NAICS-22 Non-Cogen"/>
    <s v="CA"/>
    <s v="DFO"/>
    <n v="0"/>
    <n v="1049.6489999999999"/>
    <n v="2019"/>
    <n v="0"/>
    <x v="4"/>
    <s v="heavy or residual fuel oil"/>
    <b v="1"/>
    <x v="283"/>
    <x v="0"/>
  </r>
  <r>
    <n v="57349"/>
    <s v="N"/>
    <s v="NAICS-22 Non-Cogen"/>
    <s v="CA"/>
    <s v="NG"/>
    <n v="242059"/>
    <n v="598398.35"/>
    <n v="2019"/>
    <n v="404511.47634347592"/>
    <x v="1"/>
    <s v="natural gas"/>
    <b v="1"/>
    <x v="6566"/>
    <x v="0"/>
  </r>
  <r>
    <n v="57349"/>
    <s v="N"/>
    <s v="NAICS-22 Non-Cogen"/>
    <s v="CT"/>
    <s v="DFO"/>
    <n v="22952"/>
    <n v="2135.866"/>
    <n v="2019"/>
    <n v="10745992.492038358"/>
    <x v="4"/>
    <s v="heavy or residual fuel oil"/>
    <b v="1"/>
    <x v="6567"/>
    <x v="0"/>
  </r>
  <r>
    <n v="57349"/>
    <s v="N"/>
    <s v="NAICS-22 Non-Cogen"/>
    <s v="CT"/>
    <s v="NG"/>
    <n v="12025644"/>
    <n v="1122071.1000000001"/>
    <n v="2019"/>
    <n v="10717363.632304583"/>
    <x v="1"/>
    <s v="natural gas"/>
    <b v="1"/>
    <x v="6568"/>
    <x v="0"/>
  </r>
  <r>
    <n v="57351"/>
    <s v="N"/>
    <s v="Commercial NAICS Non-Cogen"/>
    <s v="WT"/>
    <s v="WND"/>
    <n v="102692"/>
    <n v="11536"/>
    <n v="2019"/>
    <n v="8901872.3994452152"/>
    <x v="9"/>
    <s v="wind"/>
    <b v="0"/>
    <x v="6569"/>
    <x v="0"/>
  </r>
  <r>
    <n v="57352"/>
    <s v="N"/>
    <s v="Electric Utility"/>
    <s v="PV"/>
    <s v="SUN"/>
    <n v="14083"/>
    <n v="1582"/>
    <n v="2019"/>
    <n v="8902022.7560050562"/>
    <x v="11"/>
    <s v="solar"/>
    <b v="1"/>
    <x v="6570"/>
    <x v="0"/>
  </r>
  <r>
    <n v="57353"/>
    <s v="N"/>
    <s v="NAICS-22 Non-Cogen"/>
    <s v="BT"/>
    <s v="GEO"/>
    <n v="584079"/>
    <n v="65612"/>
    <n v="2019"/>
    <n v="8902014.875327684"/>
    <x v="12"/>
    <s v="geothermal"/>
    <b v="1"/>
    <x v="6571"/>
    <x v="0"/>
  </r>
  <r>
    <n v="57354"/>
    <s v="N"/>
    <s v="NAICS-22 Non-Cogen"/>
    <s v="WT"/>
    <s v="WND"/>
    <n v="84328"/>
    <n v="9473"/>
    <n v="2019"/>
    <n v="8901931.8061860017"/>
    <x v="9"/>
    <s v="wind"/>
    <b v="1"/>
    <x v="6572"/>
    <x v="0"/>
  </r>
  <r>
    <n v="57356"/>
    <s v="N"/>
    <s v="NAICS-22 Non-Cogen"/>
    <s v="IC"/>
    <s v="DFO"/>
    <n v="6180"/>
    <n v="528.18899999999996"/>
    <n v="2019"/>
    <n v="11700357.25848134"/>
    <x v="4"/>
    <s v="heavy or residual fuel oil"/>
    <b v="1"/>
    <x v="6573"/>
    <x v="0"/>
  </r>
  <r>
    <n v="57356"/>
    <s v="N"/>
    <s v="NAICS-22 Non-Cogen"/>
    <s v="IC"/>
    <s v="LFG"/>
    <n v="151828"/>
    <n v="12977.811"/>
    <n v="2019"/>
    <n v="11699045.39371085"/>
    <x v="8"/>
    <s v="biomass"/>
    <b v="1"/>
    <x v="6574"/>
    <x v="0"/>
  </r>
  <r>
    <n v="57357"/>
    <s v="N"/>
    <s v="NAICS-22 Non-Cogen"/>
    <s v="WT"/>
    <s v="WND"/>
    <n v="1957532"/>
    <n v="219898"/>
    <n v="2019"/>
    <n v="8902000.0181902517"/>
    <x v="9"/>
    <s v="wind"/>
    <b v="1"/>
    <x v="6575"/>
    <x v="0"/>
  </r>
  <r>
    <n v="57358"/>
    <s v="N"/>
    <s v="NAICS-22 Non-Cogen"/>
    <s v="WT"/>
    <s v="WND"/>
    <n v="5216579"/>
    <n v="586001"/>
    <n v="2019"/>
    <n v="8901996.7542717494"/>
    <x v="9"/>
    <s v="wind"/>
    <b v="1"/>
    <x v="6576"/>
    <x v="0"/>
  </r>
  <r>
    <n v="57359"/>
    <s v="N"/>
    <s v="NAICS-22 Non-Cogen"/>
    <s v="PV"/>
    <s v="SUN"/>
    <n v="91920"/>
    <n v="10326"/>
    <n v="2019"/>
    <n v="8901801.2783265542"/>
    <x v="11"/>
    <s v="solar"/>
    <b v="1"/>
    <x v="6577"/>
    <x v="0"/>
  </r>
  <r>
    <n v="57360"/>
    <s v="N"/>
    <s v="NAICS-22 Non-Cogen"/>
    <s v="PV"/>
    <s v="SUN"/>
    <n v="288504"/>
    <n v="32409"/>
    <n v="2019"/>
    <n v="8901971.6745348498"/>
    <x v="11"/>
    <s v="solar"/>
    <b v="1"/>
    <x v="6578"/>
    <x v="0"/>
  </r>
  <r>
    <n v="57361"/>
    <s v="N"/>
    <s v="NAICS-22 Non-Cogen"/>
    <s v="PV"/>
    <s v="SUN"/>
    <n v="282620"/>
    <n v="31748"/>
    <n v="2019"/>
    <n v="8901978.0773592032"/>
    <x v="11"/>
    <s v="solar"/>
    <b v="1"/>
    <x v="6579"/>
    <x v="0"/>
  </r>
  <r>
    <n v="57362"/>
    <s v="N"/>
    <s v="NAICS-22 Non-Cogen"/>
    <s v="PV"/>
    <s v="SUN"/>
    <n v="21908"/>
    <n v="2461"/>
    <n v="2019"/>
    <n v="8902072.3283218201"/>
    <x v="11"/>
    <s v="solar"/>
    <b v="1"/>
    <x v="6580"/>
    <x v="0"/>
  </r>
  <r>
    <n v="57363"/>
    <s v="N"/>
    <s v="NAICS-22 Non-Cogen"/>
    <s v="PV"/>
    <s v="SUN"/>
    <n v="13932"/>
    <n v="1565"/>
    <n v="2019"/>
    <n v="8902236.4217252396"/>
    <x v="11"/>
    <s v="solar"/>
    <b v="1"/>
    <x v="6581"/>
    <x v="0"/>
  </r>
  <r>
    <n v="57364"/>
    <s v="N"/>
    <s v="NAICS-22 Non-Cogen"/>
    <s v="HY"/>
    <s v="WAT"/>
    <n v="127886"/>
    <n v="14366"/>
    <n v="2019"/>
    <n v="8901990.8116385899"/>
    <x v="0"/>
    <s v="hydro"/>
    <b v="1"/>
    <x v="963"/>
    <x v="0"/>
  </r>
  <r>
    <n v="57365"/>
    <s v="N"/>
    <s v="NAICS-22 Non-Cogen"/>
    <s v="IC"/>
    <s v="LFG"/>
    <n v="147299"/>
    <n v="13239"/>
    <n v="2019"/>
    <n v="11126142.45788957"/>
    <x v="8"/>
    <s v="biomass"/>
    <b v="1"/>
    <x v="6582"/>
    <x v="0"/>
  </r>
  <r>
    <n v="57366"/>
    <s v="N"/>
    <s v="NAICS-22 Non-Cogen"/>
    <s v="IC"/>
    <s v="LFG"/>
    <n v="107960"/>
    <n v="9505"/>
    <n v="2019"/>
    <n v="11358232.509205682"/>
    <x v="8"/>
    <s v="biomass"/>
    <b v="1"/>
    <x v="6583"/>
    <x v="0"/>
  </r>
  <r>
    <n v="57367"/>
    <s v="N"/>
    <s v="Commercial NAICS Non-Cogen"/>
    <s v="PV"/>
    <s v="SUN"/>
    <n v="33114"/>
    <n v="3720"/>
    <n v="2019"/>
    <n v="8901612.9032258075"/>
    <x v="11"/>
    <s v="solar"/>
    <b v="0"/>
    <x v="6584"/>
    <x v="0"/>
  </r>
  <r>
    <n v="57368"/>
    <s v="N"/>
    <s v="NAICS-22 Non-Cogen"/>
    <s v="PV"/>
    <s v="SUN"/>
    <n v="488107"/>
    <n v="54831"/>
    <n v="2019"/>
    <n v="8902026.226040015"/>
    <x v="11"/>
    <s v="solar"/>
    <b v="1"/>
    <x v="6585"/>
    <x v="0"/>
  </r>
  <r>
    <n v="57369"/>
    <s v="N"/>
    <s v="NAICS-22 Non-Cogen"/>
    <s v="PV"/>
    <s v="SUN"/>
    <n v="15089"/>
    <n v="1695"/>
    <n v="2019"/>
    <n v="8902064.8967551626"/>
    <x v="11"/>
    <s v="solar"/>
    <b v="1"/>
    <x v="6586"/>
    <x v="0"/>
  </r>
  <r>
    <n v="57372"/>
    <s v="N"/>
    <s v="NAICS-22 Non-Cogen"/>
    <s v="PV"/>
    <s v="SUN"/>
    <n v="15079"/>
    <n v="1694"/>
    <n v="2019"/>
    <n v="8901416.7650531288"/>
    <x v="11"/>
    <s v="solar"/>
    <b v="1"/>
    <x v="6587"/>
    <x v="0"/>
  </r>
  <r>
    <n v="57373"/>
    <s v="N"/>
    <s v="NAICS-22 Non-Cogen"/>
    <s v="PV"/>
    <s v="SUN"/>
    <n v="6375319"/>
    <n v="716167"/>
    <n v="2019"/>
    <n v="8902000.5110539868"/>
    <x v="11"/>
    <s v="solar"/>
    <b v="1"/>
    <x v="6588"/>
    <x v="0"/>
  </r>
  <r>
    <n v="57374"/>
    <s v="N"/>
    <s v="NAICS-22 Non-Cogen"/>
    <s v="WT"/>
    <s v="WND"/>
    <n v="5292986"/>
    <n v="594584"/>
    <n v="2019"/>
    <n v="8901998.7083406206"/>
    <x v="9"/>
    <s v="wind"/>
    <b v="1"/>
    <x v="6589"/>
    <x v="0"/>
  </r>
  <r>
    <n v="57375"/>
    <s v="N"/>
    <s v="NAICS-22 Non-Cogen"/>
    <s v="WT"/>
    <s v="WND"/>
    <n v="492451"/>
    <n v="55319"/>
    <n v="2019"/>
    <n v="8902022.8131383434"/>
    <x v="9"/>
    <s v="wind"/>
    <b v="1"/>
    <x v="6590"/>
    <x v="0"/>
  </r>
  <r>
    <n v="57376"/>
    <s v="N"/>
    <s v="NAICS-22 Non-Cogen"/>
    <s v="BT"/>
    <s v="GEO"/>
    <n v="634303"/>
    <n v="71254"/>
    <n v="2019"/>
    <n v="8901998.4842956178"/>
    <x v="12"/>
    <s v="geothermal"/>
    <b v="1"/>
    <x v="2518"/>
    <x v="0"/>
  </r>
  <r>
    <n v="57377"/>
    <s v="N"/>
    <s v="NAICS-22 Non-Cogen"/>
    <s v="PV"/>
    <s v="SUN"/>
    <n v="416916"/>
    <n v="46834"/>
    <n v="2019"/>
    <n v="8901994.2776615284"/>
    <x v="11"/>
    <s v="solar"/>
    <b v="1"/>
    <x v="6591"/>
    <x v="0"/>
  </r>
  <r>
    <n v="57378"/>
    <s v="N"/>
    <s v="NAICS-22 Non-Cogen"/>
    <s v="PV"/>
    <s v="SUN"/>
    <n v="5124293"/>
    <n v="575634"/>
    <n v="2019"/>
    <n v="8901998.4920974094"/>
    <x v="11"/>
    <s v="solar"/>
    <b v="1"/>
    <x v="6592"/>
    <x v="0"/>
  </r>
  <r>
    <n v="57379"/>
    <s v="N"/>
    <s v="NAICS-22 Non-Cogen"/>
    <s v="WT"/>
    <s v="WND"/>
    <n v="1094147"/>
    <n v="122910"/>
    <n v="2019"/>
    <n v="8902017.7365552038"/>
    <x v="9"/>
    <s v="wind"/>
    <b v="1"/>
    <x v="6593"/>
    <x v="0"/>
  </r>
  <r>
    <n v="57380"/>
    <s v="N"/>
    <s v="NAICS-22 Non-Cogen"/>
    <s v="WT"/>
    <s v="WND"/>
    <n v="703026"/>
    <n v="78974"/>
    <n v="2019"/>
    <n v="8901993.0610074196"/>
    <x v="9"/>
    <s v="wind"/>
    <b v="1"/>
    <x v="6594"/>
    <x v="0"/>
  </r>
  <r>
    <n v="57381"/>
    <s v="N"/>
    <s v="Electric Utility"/>
    <s v="PV"/>
    <s v="SUN"/>
    <n v="33800"/>
    <n v="3797"/>
    <n v="2019"/>
    <n v="8901764.5509612858"/>
    <x v="11"/>
    <s v="solar"/>
    <b v="1"/>
    <x v="6595"/>
    <x v="0"/>
  </r>
  <r>
    <n v="57382"/>
    <s v="N"/>
    <s v="Electric Utility"/>
    <s v="PV"/>
    <s v="SUN"/>
    <n v="45587"/>
    <n v="5121"/>
    <n v="2019"/>
    <n v="8901972.2710408121"/>
    <x v="11"/>
    <s v="solar"/>
    <b v="1"/>
    <x v="6596"/>
    <x v="0"/>
  </r>
  <r>
    <n v="57383"/>
    <s v="N"/>
    <s v="Electric Utility"/>
    <s v="PV"/>
    <s v="SUN"/>
    <n v="10211"/>
    <n v="1147"/>
    <n v="2019"/>
    <n v="8902353.9668700974"/>
    <x v="11"/>
    <s v="solar"/>
    <b v="1"/>
    <x v="6597"/>
    <x v="0"/>
  </r>
  <r>
    <n v="57384"/>
    <s v="N"/>
    <s v="Electric Utility"/>
    <s v="PV"/>
    <s v="SUN"/>
    <n v="22584"/>
    <n v="2537"/>
    <n v="2019"/>
    <n v="8901852.5817895159"/>
    <x v="11"/>
    <s v="solar"/>
    <b v="1"/>
    <x v="6598"/>
    <x v="0"/>
  </r>
  <r>
    <n v="57385"/>
    <s v="N"/>
    <s v="NAICS-22 Non-Cogen"/>
    <s v="WT"/>
    <s v="WND"/>
    <n v="753767"/>
    <n v="84674"/>
    <n v="2019"/>
    <n v="8901988.804119328"/>
    <x v="9"/>
    <s v="wind"/>
    <b v="1"/>
    <x v="6599"/>
    <x v="0"/>
  </r>
  <r>
    <n v="57386"/>
    <s v="N"/>
    <s v="NAICS-22 Non-Cogen"/>
    <s v="WT"/>
    <s v="WND"/>
    <n v="689097"/>
    <n v="77409"/>
    <n v="2019"/>
    <n v="8902026.8960973546"/>
    <x v="9"/>
    <s v="wind"/>
    <b v="1"/>
    <x v="6600"/>
    <x v="0"/>
  </r>
  <r>
    <n v="57387"/>
    <s v="N"/>
    <s v="NAICS-22 Non-Cogen"/>
    <s v="WT"/>
    <s v="WND"/>
    <n v="1770644"/>
    <n v="198904"/>
    <n v="2019"/>
    <n v="8902002.9763101805"/>
    <x v="9"/>
    <s v="wind"/>
    <b v="1"/>
    <x v="6601"/>
    <x v="0"/>
  </r>
  <r>
    <n v="57390"/>
    <s v="N"/>
    <s v="NAICS-22 Non-Cogen"/>
    <s v="PV"/>
    <s v="SUN"/>
    <n v="16574"/>
    <n v="1862"/>
    <n v="2019"/>
    <n v="8901181.5252416749"/>
    <x v="11"/>
    <s v="solar"/>
    <b v="1"/>
    <x v="6602"/>
    <x v="0"/>
  </r>
  <r>
    <n v="57392"/>
    <s v="N"/>
    <s v="Electric Utility"/>
    <s v="PV"/>
    <s v="SUN"/>
    <n v="19613"/>
    <n v="2203"/>
    <n v="2019"/>
    <n v="8902859.73672265"/>
    <x v="11"/>
    <s v="solar"/>
    <b v="1"/>
    <x v="6603"/>
    <x v="1"/>
  </r>
  <r>
    <n v="57393"/>
    <s v="N"/>
    <s v="NAICS-22 Non-Cogen"/>
    <s v="IC"/>
    <s v="OBG"/>
    <n v="92480"/>
    <n v="9513"/>
    <n v="2019"/>
    <n v="9721433.8273940925"/>
    <x v="8"/>
    <s v="biomass"/>
    <b v="1"/>
    <x v="6604"/>
    <x v="0"/>
  </r>
  <r>
    <n v="57394"/>
    <s v="N"/>
    <s v="NAICS-22 Non-Cogen"/>
    <s v="ST"/>
    <s v="SUN"/>
    <n v="5492917"/>
    <n v="617043"/>
    <n v="2019"/>
    <n v="8902000.3468153756"/>
    <x v="15"/>
    <s v="solar"/>
    <b v="1"/>
    <x v="2146"/>
    <x v="0"/>
  </r>
  <r>
    <n v="57396"/>
    <s v="N"/>
    <s v="NAICS-22 Non-Cogen"/>
    <s v="WT"/>
    <s v="WND"/>
    <n v="427786"/>
    <n v="48055"/>
    <n v="2019"/>
    <n v="8902008.115700759"/>
    <x v="9"/>
    <s v="wind"/>
    <b v="1"/>
    <x v="6605"/>
    <x v="0"/>
  </r>
  <r>
    <n v="57397"/>
    <s v="N"/>
    <s v="NAICS-22 Non-Cogen"/>
    <s v="PV"/>
    <s v="SUN"/>
    <n v="42888"/>
    <n v="4818"/>
    <n v="2019"/>
    <n v="8901618.9290161896"/>
    <x v="11"/>
    <s v="solar"/>
    <b v="1"/>
    <x v="6606"/>
    <x v="0"/>
  </r>
  <r>
    <n v="57399"/>
    <s v="N"/>
    <s v="Electric Utility"/>
    <s v="HY"/>
    <s v="WAT"/>
    <n v="3439074"/>
    <n v="386326"/>
    <n v="2019"/>
    <n v="8901999.8653986529"/>
    <x v="0"/>
    <s v="hydro"/>
    <b v="1"/>
    <x v="6607"/>
    <x v="0"/>
  </r>
  <r>
    <n v="57400"/>
    <s v="N"/>
    <s v="Electric Utility"/>
    <s v="HY"/>
    <s v="WAT"/>
    <n v="1607888"/>
    <n v="180621"/>
    <n v="2019"/>
    <n v="8901999.2138234209"/>
    <x v="0"/>
    <s v="hydro"/>
    <b v="1"/>
    <x v="6608"/>
    <x v="0"/>
  </r>
  <r>
    <n v="57401"/>
    <s v="N"/>
    <s v="Electric Utility"/>
    <s v="HY"/>
    <s v="WAT"/>
    <n v="2168438"/>
    <n v="243590"/>
    <n v="2019"/>
    <n v="8901999.2610534094"/>
    <x v="0"/>
    <s v="hydro"/>
    <b v="1"/>
    <x v="6609"/>
    <x v="0"/>
  </r>
  <r>
    <n v="57402"/>
    <s v="N"/>
    <s v="NAICS-22 Non-Cogen"/>
    <s v="PV"/>
    <s v="SUN"/>
    <n v="14644"/>
    <n v="1645"/>
    <n v="2019"/>
    <n v="8902127.6595744677"/>
    <x v="11"/>
    <s v="solar"/>
    <b v="1"/>
    <x v="6610"/>
    <x v="0"/>
  </r>
  <r>
    <n v="57403"/>
    <s v="N"/>
    <s v="NAICS-22 Non-Cogen"/>
    <s v="IC"/>
    <s v="LFG"/>
    <n v="239132"/>
    <n v="21270"/>
    <n v="2019"/>
    <n v="11242689.233662436"/>
    <x v="8"/>
    <s v="biomass"/>
    <b v="1"/>
    <x v="6611"/>
    <x v="0"/>
  </r>
  <r>
    <n v="57404"/>
    <s v="N"/>
    <s v="NAICS-22 Non-Cogen"/>
    <s v="IC"/>
    <s v="LFG"/>
    <n v="281878"/>
    <n v="26290"/>
    <n v="2019"/>
    <n v="10721871.434005326"/>
    <x v="8"/>
    <s v="biomass"/>
    <b v="1"/>
    <x v="6612"/>
    <x v="0"/>
  </r>
  <r>
    <n v="57405"/>
    <s v="N"/>
    <s v="NAICS-22 Non-Cogen"/>
    <s v="IC"/>
    <s v="LFG"/>
    <n v="265470"/>
    <n v="24969"/>
    <n v="2019"/>
    <n v="10631983.659738075"/>
    <x v="8"/>
    <s v="biomass"/>
    <b v="1"/>
    <x v="6613"/>
    <x v="0"/>
  </r>
  <r>
    <n v="57406"/>
    <s v="N"/>
    <s v="NAICS-22 Non-Cogen"/>
    <s v="IC"/>
    <s v="LFG"/>
    <n v="413956"/>
    <n v="38641"/>
    <n v="2019"/>
    <n v="10712869.749747677"/>
    <x v="8"/>
    <s v="biomass"/>
    <b v="1"/>
    <x v="6614"/>
    <x v="0"/>
  </r>
  <r>
    <n v="57408"/>
    <s v="N"/>
    <s v="NAICS-22 Non-Cogen"/>
    <s v="IC"/>
    <s v="LFG"/>
    <n v="131204"/>
    <n v="12894"/>
    <n v="2019"/>
    <n v="10175585.54366372"/>
    <x v="8"/>
    <s v="biomass"/>
    <b v="1"/>
    <x v="6615"/>
    <x v="0"/>
  </r>
  <r>
    <n v="57409"/>
    <s v="N"/>
    <s v="NAICS-22 Non-Cogen"/>
    <s v="IC"/>
    <s v="LFG"/>
    <n v="381589"/>
    <n v="36920"/>
    <n v="2019"/>
    <n v="10335563.380281689"/>
    <x v="8"/>
    <s v="biomass"/>
    <b v="1"/>
    <x v="6616"/>
    <x v="0"/>
  </r>
  <r>
    <n v="57410"/>
    <s v="N"/>
    <s v="NAICS-22 Non-Cogen"/>
    <s v="IC"/>
    <s v="LFG"/>
    <n v="211905"/>
    <n v="16912"/>
    <n v="2019"/>
    <n v="12529860.454115421"/>
    <x v="8"/>
    <s v="biomass"/>
    <b v="1"/>
    <x v="6617"/>
    <x v="0"/>
  </r>
  <r>
    <n v="57411"/>
    <s v="N"/>
    <s v="NAICS-22 Non-Cogen"/>
    <s v="IC"/>
    <s v="LFG"/>
    <n v="384967"/>
    <n v="30365"/>
    <n v="2019"/>
    <n v="12677984.521653218"/>
    <x v="8"/>
    <s v="biomass"/>
    <b v="1"/>
    <x v="6618"/>
    <x v="0"/>
  </r>
  <r>
    <n v="57412"/>
    <s v="N"/>
    <s v="Industrial NAICS Non-Cogen"/>
    <s v="PV"/>
    <s v="SUN"/>
    <n v="36517"/>
    <n v="4102"/>
    <n v="2019"/>
    <n v="8902242.8083861545"/>
    <x v="11"/>
    <s v="solar"/>
    <b v="0"/>
    <x v="6619"/>
    <x v="0"/>
  </r>
  <r>
    <n v="57414"/>
    <s v="N"/>
    <s v="NAICS-22 Non-Cogen"/>
    <s v="WT"/>
    <s v="WND"/>
    <n v="42515"/>
    <n v="4776"/>
    <n v="2019"/>
    <n v="8901800.6700167507"/>
    <x v="9"/>
    <s v="wind"/>
    <b v="1"/>
    <x v="6620"/>
    <x v="0"/>
  </r>
  <r>
    <n v="57415"/>
    <s v="N"/>
    <s v="NAICS-22 Non-Cogen"/>
    <s v="WT"/>
    <s v="WND"/>
    <n v="1142527"/>
    <n v="128345"/>
    <n v="2019"/>
    <n v="8901998.5196151007"/>
    <x v="9"/>
    <s v="wind"/>
    <b v="1"/>
    <x v="6621"/>
    <x v="0"/>
  </r>
  <r>
    <n v="57417"/>
    <s v="N"/>
    <s v="NAICS-22 Non-Cogen"/>
    <s v="WT"/>
    <s v="WND"/>
    <n v="1141451"/>
    <n v="128224"/>
    <n v="2019"/>
    <n v="8902007.4245071132"/>
    <x v="9"/>
    <s v="wind"/>
    <b v="1"/>
    <x v="6622"/>
    <x v="0"/>
  </r>
  <r>
    <n v="57419"/>
    <s v="Y"/>
    <s v="NAICS-22 Cogen"/>
    <s v="FC"/>
    <s v="NG"/>
    <n v="0"/>
    <n v="0"/>
    <n v="2019"/>
    <s v=""/>
    <x v="7"/>
    <s v="natural gas"/>
    <b v="0"/>
    <x v="39"/>
    <x v="1"/>
  </r>
  <r>
    <n v="57419"/>
    <s v="Y"/>
    <s v="NAICS-22 Cogen"/>
    <s v="FC"/>
    <s v="OBG"/>
    <n v="0"/>
    <n v="0"/>
    <n v="2019"/>
    <s v=""/>
    <x v="8"/>
    <s v="biomass"/>
    <b v="0"/>
    <x v="67"/>
    <x v="1"/>
  </r>
  <r>
    <n v="57420"/>
    <s v="Y"/>
    <s v="NAICS-22 Cogen"/>
    <s v="FC"/>
    <s v="NG"/>
    <n v="0"/>
    <n v="0"/>
    <n v="2019"/>
    <s v=""/>
    <x v="7"/>
    <s v="natural gas"/>
    <b v="0"/>
    <x v="39"/>
    <x v="1"/>
  </r>
  <r>
    <n v="57420"/>
    <s v="Y"/>
    <s v="NAICS-22 Cogen"/>
    <s v="FC"/>
    <s v="OBG"/>
    <n v="0"/>
    <n v="0"/>
    <n v="2019"/>
    <s v=""/>
    <x v="8"/>
    <s v="biomass"/>
    <b v="0"/>
    <x v="67"/>
    <x v="1"/>
  </r>
  <r>
    <n v="57421"/>
    <s v="N"/>
    <s v="Electric Utility"/>
    <s v="WT"/>
    <s v="WND"/>
    <n v="2251457"/>
    <n v="252916"/>
    <n v="2019"/>
    <n v="8901995.1288174726"/>
    <x v="9"/>
    <s v="wind"/>
    <b v="1"/>
    <x v="6623"/>
    <x v="0"/>
  </r>
  <r>
    <n v="57422"/>
    <s v="N"/>
    <s v="Commercial NAICS Non-Cogen"/>
    <s v="PV"/>
    <s v="SUN"/>
    <n v="9845"/>
    <n v="1106"/>
    <n v="2019"/>
    <n v="8901446.6546112113"/>
    <x v="11"/>
    <s v="solar"/>
    <b v="0"/>
    <x v="6624"/>
    <x v="0"/>
  </r>
  <r>
    <n v="57424"/>
    <s v="N"/>
    <s v="NAICS-22 Non-Cogen"/>
    <s v="WT"/>
    <s v="WND"/>
    <n v="4578459"/>
    <n v="514318"/>
    <n v="2019"/>
    <n v="8902000.3188688718"/>
    <x v="9"/>
    <s v="wind"/>
    <b v="1"/>
    <x v="6625"/>
    <x v="0"/>
  </r>
  <r>
    <n v="57425"/>
    <s v="Y"/>
    <s v="NAICS-22 Cogen"/>
    <s v="IC"/>
    <s v="OBG"/>
    <n v="117590"/>
    <n v="15495"/>
    <n v="2019"/>
    <n v="7588899.6450467892"/>
    <x v="8"/>
    <s v="biomass"/>
    <b v="0"/>
    <x v="6626"/>
    <x v="0"/>
  </r>
  <r>
    <n v="57427"/>
    <s v="N"/>
    <s v="NAICS-22 Non-Cogen"/>
    <s v="WT"/>
    <s v="WND"/>
    <n v="465210"/>
    <n v="52259"/>
    <n v="2019"/>
    <n v="8902007.3097456899"/>
    <x v="9"/>
    <s v="wind"/>
    <b v="1"/>
    <x v="6627"/>
    <x v="0"/>
  </r>
  <r>
    <n v="57428"/>
    <s v="N"/>
    <s v="NAICS-22 Non-Cogen"/>
    <s v="WT"/>
    <s v="WND"/>
    <n v="460570"/>
    <n v="51738"/>
    <n v="2019"/>
    <n v="8901967.6060149204"/>
    <x v="9"/>
    <s v="wind"/>
    <b v="1"/>
    <x v="6628"/>
    <x v="0"/>
  </r>
  <r>
    <n v="57429"/>
    <s v="N"/>
    <s v="NAICS-22 Non-Cogen"/>
    <s v="WT"/>
    <s v="WND"/>
    <n v="492182"/>
    <n v="55289"/>
    <n v="2019"/>
    <n v="8901987.7371629067"/>
    <x v="9"/>
    <s v="wind"/>
    <b v="1"/>
    <x v="6629"/>
    <x v="0"/>
  </r>
  <r>
    <n v="57430"/>
    <s v="N"/>
    <s v="NAICS-22 Non-Cogen"/>
    <s v="WT"/>
    <s v="WND"/>
    <n v="506150"/>
    <n v="56858"/>
    <n v="2019"/>
    <n v="8902001.477364663"/>
    <x v="9"/>
    <s v="wind"/>
    <b v="1"/>
    <x v="6630"/>
    <x v="0"/>
  </r>
  <r>
    <n v="57431"/>
    <s v="N"/>
    <s v="NAICS-22 Non-Cogen"/>
    <s v="WT"/>
    <s v="WND"/>
    <n v="446321"/>
    <n v="50137"/>
    <n v="2019"/>
    <n v="8902028.4420687314"/>
    <x v="9"/>
    <s v="wind"/>
    <b v="1"/>
    <x v="6631"/>
    <x v="0"/>
  </r>
  <r>
    <n v="57432"/>
    <s v="N"/>
    <s v="Electric Utility"/>
    <s v="WT"/>
    <s v="WND"/>
    <n v="985262"/>
    <n v="110679"/>
    <n v="2019"/>
    <n v="8901977.7916316558"/>
    <x v="9"/>
    <s v="wind"/>
    <b v="1"/>
    <x v="6632"/>
    <x v="0"/>
  </r>
  <r>
    <n v="57433"/>
    <s v="N"/>
    <s v="NAICS-22 Non-Cogen"/>
    <s v="IC"/>
    <s v="LFG"/>
    <n v="379868"/>
    <n v="14907"/>
    <n v="2019"/>
    <n v="25482524.988260552"/>
    <x v="8"/>
    <s v="biomass"/>
    <b v="1"/>
    <x v="6633"/>
    <x v="1"/>
  </r>
  <r>
    <n v="57434"/>
    <s v="N"/>
    <s v="NAICS-22 Non-Cogen"/>
    <s v="WT"/>
    <s v="WND"/>
    <n v="239018"/>
    <n v="26850"/>
    <n v="2019"/>
    <n v="8901973.9292364996"/>
    <x v="9"/>
    <s v="wind"/>
    <b v="1"/>
    <x v="6634"/>
    <x v="0"/>
  </r>
  <r>
    <n v="57435"/>
    <s v="N"/>
    <s v="NAICS-22 Non-Cogen"/>
    <s v="PV"/>
    <s v="SUN"/>
    <n v="59847"/>
    <n v="6723"/>
    <n v="2019"/>
    <n v="8901829.5403837562"/>
    <x v="11"/>
    <s v="solar"/>
    <b v="1"/>
    <x v="6635"/>
    <x v="0"/>
  </r>
  <r>
    <n v="57436"/>
    <s v="N"/>
    <s v="NAICS-22 Non-Cogen"/>
    <s v="IC"/>
    <s v="LFG"/>
    <n v="139656"/>
    <n v="13696"/>
    <n v="2019"/>
    <n v="10196845.794392522"/>
    <x v="8"/>
    <s v="biomass"/>
    <b v="1"/>
    <x v="6636"/>
    <x v="0"/>
  </r>
  <r>
    <n v="57437"/>
    <s v="N"/>
    <s v="NAICS-22 Non-Cogen"/>
    <s v="HY"/>
    <s v="WAT"/>
    <n v="105942"/>
    <n v="11901"/>
    <n v="2019"/>
    <n v="8901941.0133602228"/>
    <x v="0"/>
    <s v="hydro"/>
    <b v="1"/>
    <x v="6637"/>
    <x v="0"/>
  </r>
  <r>
    <n v="57438"/>
    <s v="N"/>
    <s v="NAICS-22 Non-Cogen"/>
    <s v="PV"/>
    <s v="SUN"/>
    <n v="20234"/>
    <n v="2273.04"/>
    <n v="2019"/>
    <n v="8901735.1212473158"/>
    <x v="11"/>
    <s v="solar"/>
    <b v="1"/>
    <x v="6638"/>
    <x v="0"/>
  </r>
  <r>
    <n v="57439"/>
    <s v="N"/>
    <s v="NAICS-22 Non-Cogen"/>
    <s v="PV"/>
    <s v="SUN"/>
    <n v="5205845"/>
    <n v="584795"/>
    <n v="2019"/>
    <n v="8901999.846099915"/>
    <x v="11"/>
    <s v="solar"/>
    <b v="1"/>
    <x v="6639"/>
    <x v="0"/>
  </r>
  <r>
    <n v="57441"/>
    <s v="N"/>
    <s v="Electric Utility"/>
    <s v="PV"/>
    <s v="SUN"/>
    <n v="72719"/>
    <n v="8169"/>
    <n v="2019"/>
    <n v="8901823.9686620142"/>
    <x v="11"/>
    <s v="solar"/>
    <b v="1"/>
    <x v="6640"/>
    <x v="0"/>
  </r>
  <r>
    <n v="57442"/>
    <s v="N"/>
    <s v="NAICS-22 Non-Cogen"/>
    <s v="PV"/>
    <s v="SUN"/>
    <n v="1011944"/>
    <n v="113676"/>
    <n v="2019"/>
    <n v="8902002.1816390455"/>
    <x v="11"/>
    <s v="solar"/>
    <b v="1"/>
    <x v="6641"/>
    <x v="0"/>
  </r>
  <r>
    <n v="57443"/>
    <s v="N"/>
    <s v="NAICS-22 Non-Cogen"/>
    <s v="IC"/>
    <s v="LFG"/>
    <n v="795295"/>
    <n v="69778"/>
    <n v="2019"/>
    <n v="11397503.511135314"/>
    <x v="8"/>
    <s v="biomass"/>
    <b v="1"/>
    <x v="6642"/>
    <x v="0"/>
  </r>
  <r>
    <n v="57444"/>
    <s v="N"/>
    <s v="NAICS-22 Non-Cogen"/>
    <s v="WT"/>
    <s v="WND"/>
    <n v="449178"/>
    <n v="50458"/>
    <n v="2019"/>
    <n v="8902017.5195211861"/>
    <x v="9"/>
    <s v="wind"/>
    <b v="1"/>
    <x v="6643"/>
    <x v="0"/>
  </r>
  <r>
    <n v="57446"/>
    <s v="N"/>
    <s v="NAICS-22 Non-Cogen"/>
    <s v="BT"/>
    <s v="GEO"/>
    <n v="6749380"/>
    <n v="758187"/>
    <n v="2019"/>
    <n v="8901999.1110372506"/>
    <x v="12"/>
    <s v="geothermal"/>
    <b v="1"/>
    <x v="6644"/>
    <x v="0"/>
  </r>
  <r>
    <n v="57447"/>
    <s v="N"/>
    <s v="NAICS-22 Non-Cogen"/>
    <s v="BA"/>
    <s v="MWH"/>
    <n v="0"/>
    <n v="-4736"/>
    <n v="2019"/>
    <n v="0"/>
    <x v="7"/>
    <s v="other"/>
    <b v="1"/>
    <x v="260"/>
    <x v="0"/>
  </r>
  <r>
    <n v="57447"/>
    <s v="N"/>
    <s v="NAICS-22 Non-Cogen"/>
    <s v="WT"/>
    <s v="WND"/>
    <n v="2063662"/>
    <n v="231820"/>
    <n v="2019"/>
    <n v="8902001.5529289972"/>
    <x v="9"/>
    <s v="wind"/>
    <b v="1"/>
    <x v="6645"/>
    <x v="0"/>
  </r>
  <r>
    <n v="57448"/>
    <s v="N"/>
    <s v="NAICS-22 Non-Cogen"/>
    <s v="PV"/>
    <s v="SUN"/>
    <n v="235421"/>
    <n v="26446"/>
    <n v="2019"/>
    <n v="8901951.145730922"/>
    <x v="11"/>
    <s v="solar"/>
    <b v="1"/>
    <x v="6646"/>
    <x v="0"/>
  </r>
  <r>
    <n v="57449"/>
    <s v="N"/>
    <s v="NAICS-22 Non-Cogen"/>
    <s v="WT"/>
    <s v="WND"/>
    <n v="6956308"/>
    <n v="781432"/>
    <n v="2019"/>
    <n v="8902000.4299798328"/>
    <x v="9"/>
    <s v="wind"/>
    <b v="1"/>
    <x v="6647"/>
    <x v="0"/>
  </r>
  <r>
    <n v="57451"/>
    <s v="N"/>
    <s v="NAICS-22 Non-Cogen"/>
    <s v="BT"/>
    <s v="GEO"/>
    <n v="1104746"/>
    <n v="124101"/>
    <n v="2019"/>
    <n v="8901991.1201360188"/>
    <x v="12"/>
    <s v="geothermal"/>
    <b v="1"/>
    <x v="5047"/>
    <x v="0"/>
  </r>
  <r>
    <n v="57455"/>
    <s v="N"/>
    <s v="NAICS-22 Non-Cogen"/>
    <s v="PV"/>
    <s v="SUN"/>
    <n v="590756"/>
    <n v="66362"/>
    <n v="2019"/>
    <n v="8902022.2416443136"/>
    <x v="11"/>
    <s v="solar"/>
    <b v="1"/>
    <x v="6648"/>
    <x v="0"/>
  </r>
  <r>
    <n v="57456"/>
    <s v="N"/>
    <s v="NAICS-22 Non-Cogen"/>
    <s v="ST"/>
    <s v="GEO"/>
    <n v="653229"/>
    <n v="73380"/>
    <n v="2019"/>
    <n v="8902003.2706459519"/>
    <x v="12"/>
    <s v="geothermal"/>
    <b v="1"/>
    <x v="6649"/>
    <x v="0"/>
  </r>
  <r>
    <n v="57457"/>
    <s v="Y"/>
    <s v="Industrial NAICS Cogen"/>
    <s v="ST"/>
    <s v="WDS"/>
    <n v="1150567"/>
    <n v="114594"/>
    <n v="2019"/>
    <n v="10040377.332146535"/>
    <x v="8"/>
    <s v="biomass"/>
    <b v="0"/>
    <x v="6650"/>
    <x v="0"/>
  </r>
  <r>
    <n v="57458"/>
    <s v="N"/>
    <s v="NAICS-22 Non-Cogen"/>
    <s v="PV"/>
    <s v="SUN"/>
    <n v="44597"/>
    <n v="5010"/>
    <n v="2019"/>
    <n v="8901596.8063872252"/>
    <x v="11"/>
    <s v="solar"/>
    <b v="1"/>
    <x v="6651"/>
    <x v="0"/>
  </r>
  <r>
    <n v="57459"/>
    <s v="N"/>
    <s v="NAICS-22 Non-Cogen"/>
    <s v="WT"/>
    <s v="WND"/>
    <n v="1535462"/>
    <n v="172485"/>
    <n v="2019"/>
    <n v="8902003.0727309622"/>
    <x v="9"/>
    <s v="wind"/>
    <b v="1"/>
    <x v="6652"/>
    <x v="0"/>
  </r>
  <r>
    <n v="57460"/>
    <s v="N"/>
    <s v="NAICS-22 Non-Cogen"/>
    <s v="FC"/>
    <s v="NG"/>
    <n v="55060"/>
    <n v="7722"/>
    <n v="2019"/>
    <n v="7130277.1302771298"/>
    <x v="7"/>
    <s v="natural gas"/>
    <b v="1"/>
    <x v="6653"/>
    <x v="0"/>
  </r>
  <r>
    <n v="57460"/>
    <s v="N"/>
    <s v="NAICS-22 Non-Cogen"/>
    <s v="FC"/>
    <s v="OBG"/>
    <n v="0"/>
    <n v="0"/>
    <n v="2019"/>
    <s v=""/>
    <x v="8"/>
    <s v="biomass"/>
    <b v="1"/>
    <x v="67"/>
    <x v="1"/>
  </r>
  <r>
    <n v="57461"/>
    <s v="N"/>
    <s v="NAICS-22 Non-Cogen"/>
    <s v="PV"/>
    <s v="SUN"/>
    <n v="11681"/>
    <n v="1312"/>
    <n v="2019"/>
    <n v="8903201.2195121944"/>
    <x v="11"/>
    <s v="solar"/>
    <b v="1"/>
    <x v="6654"/>
    <x v="1"/>
  </r>
  <r>
    <n v="57462"/>
    <s v="N"/>
    <s v="NAICS-22 Non-Cogen"/>
    <s v="PV"/>
    <s v="SUN"/>
    <n v="108909"/>
    <n v="12234"/>
    <n v="2019"/>
    <n v="8902157.9205492884"/>
    <x v="11"/>
    <s v="solar"/>
    <b v="1"/>
    <x v="6655"/>
    <x v="0"/>
  </r>
  <r>
    <n v="57463"/>
    <s v="N"/>
    <s v="NAICS-22 Non-Cogen"/>
    <s v="WT"/>
    <s v="WND"/>
    <n v="4705934"/>
    <n v="528638"/>
    <n v="2019"/>
    <n v="8901997.2079192195"/>
    <x v="9"/>
    <s v="wind"/>
    <b v="1"/>
    <x v="6656"/>
    <x v="0"/>
  </r>
  <r>
    <n v="57465"/>
    <s v="N"/>
    <s v="NAICS-22 Non-Cogen"/>
    <s v="PV"/>
    <s v="SUN"/>
    <n v="18506"/>
    <n v="2079"/>
    <n v="2019"/>
    <n v="8901394.9013949018"/>
    <x v="11"/>
    <s v="solar"/>
    <b v="1"/>
    <x v="6657"/>
    <x v="0"/>
  </r>
  <r>
    <n v="57466"/>
    <s v="N"/>
    <s v="NAICS-22 Non-Cogen"/>
    <s v="IC"/>
    <s v="LFG"/>
    <n v="560423"/>
    <n v="50404"/>
    <n v="2019"/>
    <n v="11118621.537973177"/>
    <x v="8"/>
    <s v="biomass"/>
    <b v="1"/>
    <x v="6658"/>
    <x v="0"/>
  </r>
  <r>
    <n v="57467"/>
    <s v="Y"/>
    <s v="Industrial NAICS Cogen"/>
    <s v="ST"/>
    <s v="WDS"/>
    <n v="187246"/>
    <n v="30940"/>
    <n v="2019"/>
    <n v="6051906.9166127983"/>
    <x v="8"/>
    <s v="biomass"/>
    <b v="0"/>
    <x v="6659"/>
    <x v="0"/>
  </r>
  <r>
    <n v="57468"/>
    <s v="N"/>
    <s v="NAICS-22 Non-Cogen"/>
    <s v="WT"/>
    <s v="WND"/>
    <n v="1829156"/>
    <n v="205477"/>
    <n v="2019"/>
    <n v="8901998.7638519164"/>
    <x v="9"/>
    <s v="wind"/>
    <b v="1"/>
    <x v="6660"/>
    <x v="0"/>
  </r>
  <r>
    <n v="57469"/>
    <s v="N"/>
    <s v="NAICS-22 Non-Cogen"/>
    <s v="WT"/>
    <s v="WND"/>
    <n v="4560493"/>
    <n v="512300"/>
    <n v="2019"/>
    <n v="8901996.8768299837"/>
    <x v="9"/>
    <s v="wind"/>
    <b v="1"/>
    <x v="6661"/>
    <x v="0"/>
  </r>
  <r>
    <n v="57470"/>
    <s v="Y"/>
    <s v="Industrial NAICS Cogen"/>
    <s v="ST"/>
    <s v="BLQ"/>
    <n v="773886"/>
    <n v="0"/>
    <n v="2019"/>
    <s v=""/>
    <x v="8"/>
    <s v="biomass"/>
    <b v="0"/>
    <x v="67"/>
    <x v="1"/>
  </r>
  <r>
    <n v="57470"/>
    <s v="Y"/>
    <s v="Industrial NAICS Cogen"/>
    <s v="ST"/>
    <s v="NG"/>
    <n v="21"/>
    <n v="0"/>
    <n v="2019"/>
    <s v=""/>
    <x v="3"/>
    <s v="natural gas"/>
    <b v="0"/>
    <x v="30"/>
    <x v="1"/>
  </r>
  <r>
    <n v="57470"/>
    <s v="Y"/>
    <s v="Industrial NAICS Cogen"/>
    <s v="ST"/>
    <s v="WDS"/>
    <n v="153855"/>
    <n v="0"/>
    <n v="2019"/>
    <s v=""/>
    <x v="8"/>
    <s v="biomass"/>
    <b v="0"/>
    <x v="67"/>
    <x v="1"/>
  </r>
  <r>
    <n v="57474"/>
    <s v="N"/>
    <s v="NAICS-22 Non-Cogen"/>
    <s v="WT"/>
    <s v="WND"/>
    <n v="208120"/>
    <n v="23379"/>
    <n v="2019"/>
    <n v="8902006.0738269389"/>
    <x v="9"/>
    <s v="wind"/>
    <b v="1"/>
    <x v="6662"/>
    <x v="0"/>
  </r>
  <r>
    <n v="57475"/>
    <s v="N"/>
    <s v="NAICS-22 Non-Cogen"/>
    <s v="ST"/>
    <s v="GEO"/>
    <n v="3917888"/>
    <n v="440113"/>
    <n v="2019"/>
    <n v="8902004.712426126"/>
    <x v="12"/>
    <s v="geothermal"/>
    <b v="1"/>
    <x v="6663"/>
    <x v="0"/>
  </r>
  <r>
    <n v="57481"/>
    <s v="N"/>
    <s v="NAICS-22 Non-Cogen"/>
    <s v="PV"/>
    <s v="SUN"/>
    <n v="28344"/>
    <n v="3184"/>
    <n v="2019"/>
    <n v="8902010.0502512567"/>
    <x v="11"/>
    <s v="solar"/>
    <b v="1"/>
    <x v="6664"/>
    <x v="0"/>
  </r>
  <r>
    <n v="57482"/>
    <s v="N"/>
    <s v="NAICS-22 Non-Cogen"/>
    <s v="GT"/>
    <s v="NG"/>
    <n v="5672096"/>
    <n v="576703"/>
    <n v="2019"/>
    <n v="9835384.9381744154"/>
    <x v="3"/>
    <s v="natural gas"/>
    <b v="1"/>
    <x v="6665"/>
    <x v="0"/>
  </r>
  <r>
    <n v="57483"/>
    <s v="N"/>
    <s v="NAICS-22 Non-Cogen"/>
    <s v="GT"/>
    <s v="NG"/>
    <n v="1001750"/>
    <n v="90836"/>
    <n v="2019"/>
    <n v="11028116.605751023"/>
    <x v="3"/>
    <s v="natural gas"/>
    <b v="1"/>
    <x v="6666"/>
    <x v="0"/>
  </r>
  <r>
    <n v="57484"/>
    <s v="N"/>
    <s v="NAICS-22 Non-Cogen"/>
    <s v="WT"/>
    <s v="WND"/>
    <n v="4366306"/>
    <n v="490486"/>
    <n v="2019"/>
    <n v="8901999.2415685654"/>
    <x v="9"/>
    <s v="wind"/>
    <b v="1"/>
    <x v="6667"/>
    <x v="0"/>
  </r>
  <r>
    <n v="57485"/>
    <s v="N"/>
    <s v="NAICS-22 Non-Cogen"/>
    <s v="PV"/>
    <s v="SUN"/>
    <n v="109620"/>
    <n v="12314"/>
    <n v="2019"/>
    <n v="8902062.6928699054"/>
    <x v="11"/>
    <s v="solar"/>
    <b v="1"/>
    <x v="6668"/>
    <x v="0"/>
  </r>
  <r>
    <n v="57486"/>
    <s v="N"/>
    <s v="NAICS-22 Non-Cogen"/>
    <s v="PV"/>
    <s v="SUN"/>
    <n v="39525"/>
    <n v="4440"/>
    <n v="2019"/>
    <n v="8902027.0270270258"/>
    <x v="11"/>
    <s v="solar"/>
    <b v="1"/>
    <x v="6669"/>
    <x v="0"/>
  </r>
  <r>
    <n v="57487"/>
    <s v="N"/>
    <s v="NAICS-22 Non-Cogen"/>
    <s v="PV"/>
    <s v="SUN"/>
    <n v="38145"/>
    <n v="4285"/>
    <n v="2019"/>
    <n v="8901983.6639439911"/>
    <x v="11"/>
    <s v="solar"/>
    <b v="1"/>
    <x v="6670"/>
    <x v="0"/>
  </r>
  <r>
    <n v="57488"/>
    <s v="N"/>
    <s v="NAICS-22 Non-Cogen"/>
    <s v="PV"/>
    <s v="SUN"/>
    <n v="24847"/>
    <n v="2791"/>
    <n v="2019"/>
    <n v="8902543.8910784665"/>
    <x v="11"/>
    <s v="solar"/>
    <b v="1"/>
    <x v="6671"/>
    <x v="0"/>
  </r>
  <r>
    <n v="57489"/>
    <s v="N"/>
    <s v="NAICS-22 Non-Cogen"/>
    <s v="IC"/>
    <s v="LFG"/>
    <n v="163572"/>
    <n v="14809"/>
    <n v="2019"/>
    <n v="11045445.337294888"/>
    <x v="8"/>
    <s v="biomass"/>
    <b v="1"/>
    <x v="6672"/>
    <x v="0"/>
  </r>
  <r>
    <n v="57490"/>
    <s v="N"/>
    <s v="NAICS-22 Non-Cogen"/>
    <s v="PV"/>
    <s v="SUN"/>
    <n v="2505924"/>
    <n v="281501"/>
    <n v="2019"/>
    <n v="8902007.4529042523"/>
    <x v="11"/>
    <s v="solar"/>
    <b v="1"/>
    <x v="6673"/>
    <x v="0"/>
  </r>
  <r>
    <n v="57491"/>
    <s v="N"/>
    <s v="NAICS-22 Non-Cogen"/>
    <s v="PV"/>
    <s v="SUN"/>
    <n v="3515319"/>
    <n v="394891"/>
    <n v="2019"/>
    <n v="8901998.2729411405"/>
    <x v="11"/>
    <s v="solar"/>
    <b v="1"/>
    <x v="6674"/>
    <x v="0"/>
  </r>
  <r>
    <n v="57492"/>
    <s v="N"/>
    <s v="NAICS-22 Non-Cogen"/>
    <s v="IC"/>
    <s v="LFG"/>
    <n v="646907"/>
    <n v="63326"/>
    <n v="2019"/>
    <n v="10215503.900451632"/>
    <x v="8"/>
    <s v="biomass"/>
    <b v="1"/>
    <x v="6675"/>
    <x v="0"/>
  </r>
  <r>
    <n v="57493"/>
    <s v="N"/>
    <s v="NAICS-22 Non-Cogen"/>
    <s v="WT"/>
    <s v="WND"/>
    <n v="3630342"/>
    <n v="407812"/>
    <n v="2019"/>
    <n v="8901998.9603052381"/>
    <x v="9"/>
    <s v="wind"/>
    <b v="1"/>
    <x v="6676"/>
    <x v="0"/>
  </r>
  <r>
    <n v="57494"/>
    <s v="N"/>
    <s v="NAICS-22 Non-Cogen"/>
    <s v="PV"/>
    <s v="SUN"/>
    <n v="11011"/>
    <n v="1237"/>
    <n v="2019"/>
    <n v="8901374.292643493"/>
    <x v="11"/>
    <s v="solar"/>
    <b v="1"/>
    <x v="6677"/>
    <x v="0"/>
  </r>
  <r>
    <n v="57496"/>
    <s v="N"/>
    <s v="Electric Utility"/>
    <s v="HY"/>
    <s v="WAT"/>
    <n v="259484"/>
    <n v="29149"/>
    <n v="2019"/>
    <n v="8901986.3460153006"/>
    <x v="0"/>
    <s v="hydro"/>
    <b v="1"/>
    <x v="6678"/>
    <x v="0"/>
  </r>
  <r>
    <n v="57497"/>
    <s v="N"/>
    <s v="Electric Utility"/>
    <s v="PV"/>
    <s v="SUN"/>
    <n v="298296"/>
    <n v="33509"/>
    <n v="2019"/>
    <n v="8901966.6358291786"/>
    <x v="11"/>
    <s v="solar"/>
    <b v="1"/>
    <x v="6679"/>
    <x v="0"/>
  </r>
  <r>
    <n v="57498"/>
    <s v="N"/>
    <s v="Electric Utility"/>
    <s v="PV"/>
    <s v="SUN"/>
    <n v="233311"/>
    <n v="26209"/>
    <n v="2019"/>
    <n v="8901942.0809645541"/>
    <x v="11"/>
    <s v="solar"/>
    <b v="1"/>
    <x v="6680"/>
    <x v="0"/>
  </r>
  <r>
    <n v="57499"/>
    <s v="N"/>
    <s v="Electric Utility"/>
    <s v="PV"/>
    <s v="SUN"/>
    <n v="246256"/>
    <n v="27663"/>
    <n v="2019"/>
    <n v="8901999.0601164009"/>
    <x v="11"/>
    <s v="solar"/>
    <b v="1"/>
    <x v="6681"/>
    <x v="0"/>
  </r>
  <r>
    <n v="57500"/>
    <s v="N"/>
    <s v="Electric Utility"/>
    <s v="WT"/>
    <s v="WND"/>
    <n v="3029883"/>
    <n v="340360"/>
    <n v="2019"/>
    <n v="8901994.9465272073"/>
    <x v="9"/>
    <s v="wind"/>
    <b v="1"/>
    <x v="6682"/>
    <x v="0"/>
  </r>
  <r>
    <n v="57501"/>
    <s v="N"/>
    <s v="Electric Utility"/>
    <s v="WT"/>
    <s v="WND"/>
    <n v="10448376"/>
    <n v="1173711"/>
    <n v="2019"/>
    <n v="8902000.5776549764"/>
    <x v="9"/>
    <s v="wind"/>
    <b v="1"/>
    <x v="6683"/>
    <x v="0"/>
  </r>
  <r>
    <n v="57502"/>
    <s v="N"/>
    <s v="Electric Utility"/>
    <s v="IC"/>
    <s v="LFG"/>
    <n v="258107"/>
    <n v="23298"/>
    <n v="2019"/>
    <n v="11078504.5926689"/>
    <x v="8"/>
    <s v="biomass"/>
    <b v="1"/>
    <x v="3584"/>
    <x v="0"/>
  </r>
  <r>
    <n v="57505"/>
    <s v="N"/>
    <s v="Electric Utility"/>
    <s v="GT"/>
    <s v="DFO"/>
    <n v="1880"/>
    <n v="109.85299999999999"/>
    <n v="2019"/>
    <n v="17113779.323277473"/>
    <x v="4"/>
    <s v="heavy or residual fuel oil"/>
    <b v="1"/>
    <x v="6684"/>
    <x v="0"/>
  </r>
  <r>
    <n v="57505"/>
    <s v="N"/>
    <s v="Electric Utility"/>
    <s v="GT"/>
    <s v="NG"/>
    <n v="19052"/>
    <n v="1114.1469999999999"/>
    <n v="2019"/>
    <n v="17100077.458360523"/>
    <x v="3"/>
    <s v="natural gas"/>
    <b v="1"/>
    <x v="6685"/>
    <x v="0"/>
  </r>
  <r>
    <n v="57506"/>
    <s v="N"/>
    <s v="NAICS-22 Non-Cogen"/>
    <s v="PV"/>
    <s v="SUN"/>
    <n v="27445"/>
    <n v="3083"/>
    <n v="2019"/>
    <n v="8902043.4641582873"/>
    <x v="11"/>
    <s v="solar"/>
    <b v="1"/>
    <x v="6686"/>
    <x v="0"/>
  </r>
  <r>
    <n v="57507"/>
    <s v="N"/>
    <s v="Commercial NAICS Non-Cogen"/>
    <s v="PV"/>
    <s v="SUN"/>
    <n v="40763"/>
    <n v="4579"/>
    <n v="2019"/>
    <n v="8902162.0441144351"/>
    <x v="11"/>
    <s v="solar"/>
    <b v="0"/>
    <x v="6687"/>
    <x v="0"/>
  </r>
  <r>
    <n v="57509"/>
    <s v="N"/>
    <s v="NAICS-22 Non-Cogen"/>
    <s v="PV"/>
    <s v="SUN"/>
    <n v="0"/>
    <n v="0"/>
    <n v="2019"/>
    <s v=""/>
    <x v="11"/>
    <s v="solar"/>
    <b v="1"/>
    <x v="4281"/>
    <x v="1"/>
  </r>
  <r>
    <n v="57514"/>
    <s v="N"/>
    <s v="NAICS-22 Non-Cogen"/>
    <s v="WT"/>
    <s v="WND"/>
    <n v="5280203"/>
    <n v="593148"/>
    <n v="2019"/>
    <n v="8901999.163783744"/>
    <x v="9"/>
    <s v="wind"/>
    <b v="1"/>
    <x v="6688"/>
    <x v="0"/>
  </r>
  <r>
    <n v="57515"/>
    <s v="N"/>
    <s v="NAICS-22 Non-Cogen"/>
    <s v="GT"/>
    <s v="NG"/>
    <n v="4471405"/>
    <n v="456237"/>
    <n v="2019"/>
    <n v="9800618.9765407015"/>
    <x v="3"/>
    <s v="natural gas"/>
    <b v="1"/>
    <x v="6689"/>
    <x v="0"/>
  </r>
  <r>
    <n v="57516"/>
    <s v="N"/>
    <s v="NAICS-22 Non-Cogen"/>
    <s v="WT"/>
    <s v="WND"/>
    <n v="406796"/>
    <n v="45697"/>
    <n v="2019"/>
    <n v="8902028.579556644"/>
    <x v="9"/>
    <s v="wind"/>
    <b v="1"/>
    <x v="6690"/>
    <x v="0"/>
  </r>
  <r>
    <n v="57517"/>
    <s v="N"/>
    <s v="NAICS-22 Non-Cogen"/>
    <s v="WT"/>
    <s v="WND"/>
    <n v="0"/>
    <n v="0"/>
    <n v="2019"/>
    <s v=""/>
    <x v="9"/>
    <s v="wind"/>
    <b v="1"/>
    <x v="3085"/>
    <x v="1"/>
  </r>
  <r>
    <n v="57519"/>
    <s v="N"/>
    <s v="Industrial NAICS Non-Cogen"/>
    <s v="PV"/>
    <s v="SUN"/>
    <n v="19612"/>
    <n v="2203"/>
    <n v="2019"/>
    <n v="8902405.8102587387"/>
    <x v="11"/>
    <s v="solar"/>
    <b v="0"/>
    <x v="6691"/>
    <x v="0"/>
  </r>
  <r>
    <n v="57520"/>
    <s v="N"/>
    <s v="NAICS-22 Non-Cogen"/>
    <s v="WT"/>
    <s v="WND"/>
    <n v="2194653"/>
    <n v="246535"/>
    <n v="2019"/>
    <n v="8901993.6317358594"/>
    <x v="9"/>
    <s v="wind"/>
    <b v="1"/>
    <x v="6692"/>
    <x v="0"/>
  </r>
  <r>
    <n v="57521"/>
    <s v="N"/>
    <s v="Electric Utility"/>
    <s v="PV"/>
    <s v="SUN"/>
    <n v="155465"/>
    <n v="17464"/>
    <n v="2019"/>
    <n v="8902027.0270270258"/>
    <x v="11"/>
    <s v="solar"/>
    <b v="1"/>
    <x v="6669"/>
    <x v="0"/>
  </r>
  <r>
    <n v="57522"/>
    <s v="N"/>
    <s v="Electric Utility"/>
    <s v="PV"/>
    <s v="SUN"/>
    <n v="359329"/>
    <n v="40365"/>
    <n v="2019"/>
    <n v="8901994.3019943014"/>
    <x v="11"/>
    <s v="solar"/>
    <b v="1"/>
    <x v="6693"/>
    <x v="0"/>
  </r>
  <r>
    <n v="57523"/>
    <s v="N"/>
    <s v="Electric Utility"/>
    <s v="PV"/>
    <s v="SUN"/>
    <n v="355555"/>
    <n v="39941"/>
    <n v="2019"/>
    <n v="8902005.4580506235"/>
    <x v="11"/>
    <s v="solar"/>
    <b v="1"/>
    <x v="6694"/>
    <x v="0"/>
  </r>
  <r>
    <n v="57524"/>
    <s v="N"/>
    <s v="NAICS-22 Non-Cogen"/>
    <s v="PV"/>
    <s v="SUN"/>
    <n v="9124"/>
    <n v="1025"/>
    <n v="2019"/>
    <n v="8901463.4146341477"/>
    <x v="11"/>
    <s v="solar"/>
    <b v="1"/>
    <x v="6695"/>
    <x v="0"/>
  </r>
  <r>
    <n v="57525"/>
    <s v="N"/>
    <s v="NAICS-22 Non-Cogen"/>
    <s v="PV"/>
    <s v="SUN"/>
    <n v="16015"/>
    <n v="1799"/>
    <n v="2019"/>
    <n v="8902167.8710394669"/>
    <x v="11"/>
    <s v="solar"/>
    <b v="1"/>
    <x v="6696"/>
    <x v="0"/>
  </r>
  <r>
    <n v="57526"/>
    <s v="N"/>
    <s v="NAICS-22 Non-Cogen"/>
    <s v="WT"/>
    <s v="WND"/>
    <n v="4220802"/>
    <n v="474141"/>
    <n v="2019"/>
    <n v="8901997.5070706829"/>
    <x v="9"/>
    <s v="wind"/>
    <b v="1"/>
    <x v="6697"/>
    <x v="0"/>
  </r>
  <r>
    <n v="57529"/>
    <s v="N"/>
    <s v="NAICS-22 Non-Cogen"/>
    <s v="WT"/>
    <s v="WND"/>
    <n v="829541"/>
    <n v="93186"/>
    <n v="2019"/>
    <n v="8901991.7154937424"/>
    <x v="9"/>
    <s v="wind"/>
    <b v="1"/>
    <x v="6698"/>
    <x v="0"/>
  </r>
  <r>
    <n v="57531"/>
    <s v="N"/>
    <s v="NAICS-22 Non-Cogen"/>
    <s v="WT"/>
    <s v="WND"/>
    <n v="4749387"/>
    <n v="533519"/>
    <n v="2019"/>
    <n v="8902001.6156875379"/>
    <x v="9"/>
    <s v="wind"/>
    <b v="1"/>
    <x v="6699"/>
    <x v="0"/>
  </r>
  <r>
    <n v="57534"/>
    <s v="N"/>
    <s v="Electric Utility"/>
    <s v="PV"/>
    <s v="SUN"/>
    <n v="12161"/>
    <n v="1366"/>
    <n v="2019"/>
    <n v="8902635.4319180083"/>
    <x v="11"/>
    <s v="solar"/>
    <b v="1"/>
    <x v="6700"/>
    <x v="0"/>
  </r>
  <r>
    <n v="57535"/>
    <s v="N"/>
    <s v="Electric Utility"/>
    <s v="PV"/>
    <s v="SUN"/>
    <n v="12346"/>
    <n v="1387"/>
    <n v="2019"/>
    <n v="8901225.6669069938"/>
    <x v="11"/>
    <s v="solar"/>
    <b v="1"/>
    <x v="6701"/>
    <x v="0"/>
  </r>
  <r>
    <n v="57540"/>
    <s v="N"/>
    <s v="Electric Utility"/>
    <s v="PV"/>
    <s v="SUN"/>
    <n v="39739"/>
    <n v="4464"/>
    <n v="2019"/>
    <n v="8902105.7347670253"/>
    <x v="11"/>
    <s v="solar"/>
    <b v="1"/>
    <x v="6702"/>
    <x v="0"/>
  </r>
  <r>
    <n v="57544"/>
    <s v="Y"/>
    <s v="Electric Utility"/>
    <s v="FC"/>
    <s v="NG"/>
    <n v="50015"/>
    <n v="9071"/>
    <n v="2019"/>
    <n v="5513725.0578767508"/>
    <x v="7"/>
    <s v="natural gas"/>
    <b v="1"/>
    <x v="6703"/>
    <x v="0"/>
  </r>
  <r>
    <n v="57547"/>
    <s v="N"/>
    <s v="NAICS-22 Non-Cogen"/>
    <s v="WT"/>
    <s v="WND"/>
    <n v="0"/>
    <n v="0"/>
    <n v="2019"/>
    <s v=""/>
    <x v="9"/>
    <s v="wind"/>
    <b v="1"/>
    <x v="3085"/>
    <x v="1"/>
  </r>
  <r>
    <n v="57549"/>
    <s v="N"/>
    <s v="NAICS-22 Non-Cogen"/>
    <s v="WT"/>
    <s v="WND"/>
    <n v="4370865"/>
    <n v="490998"/>
    <n v="2019"/>
    <n v="8902001.6374812108"/>
    <x v="9"/>
    <s v="wind"/>
    <b v="1"/>
    <x v="6704"/>
    <x v="0"/>
  </r>
  <r>
    <n v="57550"/>
    <s v="N"/>
    <s v="NAICS-22 Non-Cogen"/>
    <s v="WT"/>
    <s v="WND"/>
    <n v="4611931"/>
    <n v="518078"/>
    <n v="2019"/>
    <n v="8902001.2430560645"/>
    <x v="9"/>
    <s v="wind"/>
    <b v="1"/>
    <x v="6705"/>
    <x v="0"/>
  </r>
  <r>
    <n v="57551"/>
    <s v="N"/>
    <s v="NAICS-22 Non-Cogen"/>
    <s v="HY"/>
    <s v="WAT"/>
    <n v="70378"/>
    <n v="7906"/>
    <n v="2019"/>
    <n v="8901846.6987098418"/>
    <x v="0"/>
    <s v="hydro"/>
    <b v="1"/>
    <x v="6706"/>
    <x v="0"/>
  </r>
  <r>
    <n v="57553"/>
    <s v="N"/>
    <s v="NAICS-22 Non-Cogen"/>
    <s v="WT"/>
    <s v="WND"/>
    <n v="479648"/>
    <n v="53881"/>
    <n v="2019"/>
    <n v="8901987.7136652991"/>
    <x v="9"/>
    <s v="wind"/>
    <b v="1"/>
    <x v="6707"/>
    <x v="0"/>
  </r>
  <r>
    <n v="57554"/>
    <s v="N"/>
    <s v="NAICS-22 Non-Cogen"/>
    <s v="PV"/>
    <s v="SUN"/>
    <n v="98750"/>
    <n v="11093"/>
    <n v="2019"/>
    <n v="8902010.2767511047"/>
    <x v="11"/>
    <s v="solar"/>
    <b v="1"/>
    <x v="6708"/>
    <x v="0"/>
  </r>
  <r>
    <n v="57555"/>
    <s v="N"/>
    <s v="NAICS-22 Non-Cogen"/>
    <s v="GT"/>
    <s v="NG"/>
    <n v="1064275"/>
    <n v="107423"/>
    <n v="2019"/>
    <n v="9907328.9705184177"/>
    <x v="3"/>
    <s v="natural gas"/>
    <b v="1"/>
    <x v="6709"/>
    <x v="0"/>
  </r>
  <r>
    <n v="57556"/>
    <s v="N"/>
    <s v="Electric Utility"/>
    <s v="PV"/>
    <s v="SUN"/>
    <n v="17635"/>
    <n v="1981"/>
    <n v="2019"/>
    <n v="8902069.6617869772"/>
    <x v="11"/>
    <s v="solar"/>
    <b v="1"/>
    <x v="6710"/>
    <x v="0"/>
  </r>
  <r>
    <n v="57557"/>
    <s v="Y"/>
    <s v="Electric Utility"/>
    <s v="IC"/>
    <s v="LFG"/>
    <n v="38459"/>
    <n v="3268.79"/>
    <n v="2019"/>
    <n v="11765515.680114049"/>
    <x v="8"/>
    <s v="biomass"/>
    <b v="1"/>
    <x v="6711"/>
    <x v="0"/>
  </r>
  <r>
    <n v="57557"/>
    <s v="Y"/>
    <s v="Electric Utility"/>
    <s v="IC"/>
    <s v="NG"/>
    <n v="46474"/>
    <n v="3950.069"/>
    <n v="2019"/>
    <n v="11765364.098703086"/>
    <x v="3"/>
    <s v="natural gas"/>
    <b v="1"/>
    <x v="6712"/>
    <x v="0"/>
  </r>
  <r>
    <n v="57557"/>
    <s v="Y"/>
    <s v="Electric Utility"/>
    <s v="IC"/>
    <s v="OBG"/>
    <n v="36475"/>
    <n v="3100.1410000000001"/>
    <n v="2019"/>
    <n v="11765593.887503825"/>
    <x v="8"/>
    <s v="biomass"/>
    <b v="1"/>
    <x v="6713"/>
    <x v="0"/>
  </r>
  <r>
    <n v="57559"/>
    <s v="N"/>
    <s v="NAICS-22 Non-Cogen"/>
    <s v="PV"/>
    <s v="SUN"/>
    <n v="58505"/>
    <n v="6572"/>
    <n v="2019"/>
    <n v="8902160.6816798542"/>
    <x v="11"/>
    <s v="solar"/>
    <b v="1"/>
    <x v="6714"/>
    <x v="0"/>
  </r>
  <r>
    <n v="57560"/>
    <s v="N"/>
    <s v="Electric Utility"/>
    <s v="PV"/>
    <s v="SUN"/>
    <n v="399042"/>
    <n v="44826"/>
    <n v="2019"/>
    <n v="8902021.1484406367"/>
    <x v="11"/>
    <s v="solar"/>
    <b v="1"/>
    <x v="6715"/>
    <x v="0"/>
  </r>
  <r>
    <n v="57561"/>
    <s v="N"/>
    <s v="Electric Utility"/>
    <s v="PV"/>
    <s v="SUN"/>
    <n v="347847"/>
    <n v="39075"/>
    <n v="2019"/>
    <n v="8902034.5489443373"/>
    <x v="11"/>
    <s v="solar"/>
    <b v="1"/>
    <x v="6716"/>
    <x v="0"/>
  </r>
  <r>
    <n v="57562"/>
    <s v="N"/>
    <s v="Electric Utility"/>
    <s v="PV"/>
    <s v="SUN"/>
    <n v="342512"/>
    <n v="38476"/>
    <n v="2019"/>
    <n v="8901964.8612121847"/>
    <x v="11"/>
    <s v="solar"/>
    <b v="1"/>
    <x v="6717"/>
    <x v="0"/>
  </r>
  <r>
    <n v="57563"/>
    <s v="N"/>
    <s v="Electric Utility"/>
    <s v="PV"/>
    <s v="SUN"/>
    <n v="330915"/>
    <n v="37173"/>
    <n v="2019"/>
    <n v="8902025.663788233"/>
    <x v="11"/>
    <s v="solar"/>
    <b v="1"/>
    <x v="6718"/>
    <x v="0"/>
  </r>
  <r>
    <n v="57564"/>
    <s v="N"/>
    <s v="NAICS-22 Non-Cogen"/>
    <s v="CA"/>
    <s v="NG"/>
    <n v="0"/>
    <n v="11187"/>
    <n v="2019"/>
    <n v="0"/>
    <x v="1"/>
    <s v="natural gas"/>
    <b v="1"/>
    <x v="91"/>
    <x v="0"/>
  </r>
  <r>
    <n v="57564"/>
    <s v="N"/>
    <s v="NAICS-22 Non-Cogen"/>
    <s v="CT"/>
    <s v="NG"/>
    <n v="554771"/>
    <n v="63476"/>
    <n v="2019"/>
    <n v="8739854.4331715927"/>
    <x v="1"/>
    <s v="natural gas"/>
    <b v="1"/>
    <x v="6719"/>
    <x v="0"/>
  </r>
  <r>
    <n v="57565"/>
    <s v="N"/>
    <s v="NAICS-22 Non-Cogen"/>
    <s v="PV"/>
    <s v="SUN"/>
    <n v="77039"/>
    <n v="8654"/>
    <n v="2019"/>
    <n v="8902126.1844233871"/>
    <x v="11"/>
    <s v="solar"/>
    <b v="1"/>
    <x v="6720"/>
    <x v="0"/>
  </r>
  <r>
    <n v="57567"/>
    <s v="N"/>
    <s v="Electric Utility"/>
    <s v="PV"/>
    <s v="SUN"/>
    <n v="37149"/>
    <n v="4173"/>
    <n v="2019"/>
    <n v="8902228.6125089861"/>
    <x v="11"/>
    <s v="solar"/>
    <b v="1"/>
    <x v="6721"/>
    <x v="0"/>
  </r>
  <r>
    <n v="57568"/>
    <s v="N"/>
    <s v="NAICS-22 Non-Cogen"/>
    <s v="WT"/>
    <s v="WND"/>
    <n v="1158221"/>
    <n v="130108"/>
    <n v="2019"/>
    <n v="8901996.8026562557"/>
    <x v="9"/>
    <s v="wind"/>
    <b v="1"/>
    <x v="6722"/>
    <x v="0"/>
  </r>
  <r>
    <n v="57570"/>
    <s v="N"/>
    <s v="Industrial NAICS Non-Cogen"/>
    <s v="WT"/>
    <s v="WND"/>
    <n v="114801"/>
    <n v="12896"/>
    <n v="2019"/>
    <n v="8902062.655086847"/>
    <x v="9"/>
    <s v="wind"/>
    <b v="0"/>
    <x v="6723"/>
    <x v="0"/>
  </r>
  <r>
    <n v="57571"/>
    <s v="N"/>
    <s v="Electric Utility"/>
    <s v="PV"/>
    <s v="SUN"/>
    <n v="134198"/>
    <n v="15075"/>
    <n v="2019"/>
    <n v="8902023.2172470987"/>
    <x v="11"/>
    <s v="solar"/>
    <b v="1"/>
    <x v="6724"/>
    <x v="0"/>
  </r>
  <r>
    <n v="57573"/>
    <s v="Y"/>
    <s v="Commercial NAICS Cogen"/>
    <s v="GT"/>
    <s v="NG"/>
    <n v="136381"/>
    <n v="21544.32"/>
    <n v="2019"/>
    <n v="6330253.1711374512"/>
    <x v="3"/>
    <s v="natural gas"/>
    <b v="0"/>
    <x v="6725"/>
    <x v="0"/>
  </r>
  <r>
    <n v="57575"/>
    <s v="N"/>
    <s v="Electric Utility"/>
    <s v="PV"/>
    <s v="SUN"/>
    <n v="167189"/>
    <n v="18781"/>
    <n v="2019"/>
    <n v="8902028.645971993"/>
    <x v="11"/>
    <s v="solar"/>
    <b v="1"/>
    <x v="6726"/>
    <x v="0"/>
  </r>
  <r>
    <n v="57576"/>
    <s v="N"/>
    <s v="Electric Utility"/>
    <s v="PV"/>
    <s v="SUN"/>
    <n v="87810"/>
    <n v="9864"/>
    <n v="2019"/>
    <n v="8902068.1265206821"/>
    <x v="11"/>
    <s v="solar"/>
    <b v="1"/>
    <x v="6727"/>
    <x v="0"/>
  </r>
  <r>
    <n v="57577"/>
    <s v="N"/>
    <s v="Electric Utility"/>
    <s v="PV"/>
    <s v="SUN"/>
    <n v="98198"/>
    <n v="11031"/>
    <n v="2019"/>
    <n v="8902003.4448372778"/>
    <x v="11"/>
    <s v="solar"/>
    <b v="1"/>
    <x v="6728"/>
    <x v="0"/>
  </r>
  <r>
    <n v="57578"/>
    <s v="N"/>
    <s v="NAICS-22 Non-Cogen"/>
    <s v="WT"/>
    <s v="WND"/>
    <n v="234336"/>
    <n v="26324"/>
    <n v="2019"/>
    <n v="8901990.5789393708"/>
    <x v="9"/>
    <s v="wind"/>
    <b v="1"/>
    <x v="6729"/>
    <x v="0"/>
  </r>
  <r>
    <n v="57579"/>
    <s v="N"/>
    <s v="Electric Utility"/>
    <s v="PV"/>
    <s v="SUN"/>
    <n v="24124"/>
    <n v="2710"/>
    <n v="2019"/>
    <n v="8901845.0184501857"/>
    <x v="11"/>
    <s v="solar"/>
    <b v="1"/>
    <x v="6730"/>
    <x v="0"/>
  </r>
  <r>
    <n v="57580"/>
    <s v="Y"/>
    <s v="NAICS-22 Cogen"/>
    <s v="IC"/>
    <s v="NG"/>
    <n v="159936"/>
    <n v="14415"/>
    <n v="2019"/>
    <n v="11095109.261186264"/>
    <x v="3"/>
    <s v="natural gas"/>
    <b v="0"/>
    <x v="6731"/>
    <x v="0"/>
  </r>
  <r>
    <n v="57580"/>
    <s v="Y"/>
    <s v="NAICS-22 Cogen"/>
    <s v="PV"/>
    <s v="SUN"/>
    <n v="12650"/>
    <n v="1421"/>
    <n v="2019"/>
    <n v="8902181.5622800849"/>
    <x v="11"/>
    <s v="solar"/>
    <b v="0"/>
    <x v="6732"/>
    <x v="0"/>
  </r>
  <r>
    <n v="57581"/>
    <s v="N"/>
    <s v="NAICS-22 Non-Cogen"/>
    <s v="IC"/>
    <s v="LFG"/>
    <n v="259683"/>
    <n v="24199"/>
    <n v="2019"/>
    <n v="10731145.915120458"/>
    <x v="8"/>
    <s v="biomass"/>
    <b v="1"/>
    <x v="6733"/>
    <x v="0"/>
  </r>
  <r>
    <n v="57582"/>
    <s v="N"/>
    <s v="NAICS-22 Non-Cogen"/>
    <s v="IC"/>
    <s v="LFG"/>
    <n v="200363"/>
    <n v="17066"/>
    <n v="2019"/>
    <n v="11740478.143677488"/>
    <x v="8"/>
    <s v="biomass"/>
    <b v="1"/>
    <x v="6734"/>
    <x v="0"/>
  </r>
  <r>
    <n v="57583"/>
    <s v="N"/>
    <s v="Electric Utility"/>
    <s v="BA"/>
    <s v="MWH"/>
    <n v="0"/>
    <n v="-3280"/>
    <n v="2019"/>
    <n v="0"/>
    <x v="7"/>
    <s v="other"/>
    <b v="1"/>
    <x v="260"/>
    <x v="0"/>
  </r>
  <r>
    <n v="57584"/>
    <s v="Y"/>
    <s v="Commercial NAICS Cogen"/>
    <s v="BA"/>
    <s v="MWH"/>
    <n v="0"/>
    <n v="-148"/>
    <n v="2019"/>
    <n v="0"/>
    <x v="7"/>
    <s v="other"/>
    <b v="0"/>
    <x v="260"/>
    <x v="0"/>
  </r>
  <r>
    <n v="57584"/>
    <s v="Y"/>
    <s v="Commercial NAICS Cogen"/>
    <s v="CA"/>
    <s v="NG"/>
    <n v="0"/>
    <n v="8388"/>
    <n v="2019"/>
    <n v="0"/>
    <x v="1"/>
    <s v="natural gas"/>
    <b v="0"/>
    <x v="91"/>
    <x v="0"/>
  </r>
  <r>
    <n v="57584"/>
    <s v="Y"/>
    <s v="Commercial NAICS Cogen"/>
    <s v="CT"/>
    <s v="NG"/>
    <n v="1474186"/>
    <n v="220914"/>
    <n v="2019"/>
    <n v="6673121.6672551315"/>
    <x v="1"/>
    <s v="natural gas"/>
    <b v="0"/>
    <x v="6735"/>
    <x v="0"/>
  </r>
  <r>
    <n v="57585"/>
    <s v="Y"/>
    <s v="Industrial NAICS Cogen"/>
    <s v="GT"/>
    <s v="NG"/>
    <n v="1013122"/>
    <n v="183955"/>
    <n v="2019"/>
    <n v="5507444.7555108592"/>
    <x v="3"/>
    <s v="natural gas"/>
    <b v="0"/>
    <x v="6736"/>
    <x v="0"/>
  </r>
  <r>
    <n v="57586"/>
    <s v="N"/>
    <s v="NAICS-22 Non-Cogen"/>
    <s v="WT"/>
    <s v="WND"/>
    <n v="2371794"/>
    <n v="266434"/>
    <n v="2019"/>
    <n v="8901994.4901926946"/>
    <x v="9"/>
    <s v="wind"/>
    <b v="1"/>
    <x v="6737"/>
    <x v="0"/>
  </r>
  <r>
    <n v="57588"/>
    <s v="N"/>
    <s v="Electric Utility"/>
    <s v="PV"/>
    <s v="SUN"/>
    <n v="30302"/>
    <n v="3404"/>
    <n v="2019"/>
    <n v="8901880.141010575"/>
    <x v="11"/>
    <s v="solar"/>
    <b v="1"/>
    <x v="6738"/>
    <x v="0"/>
  </r>
  <r>
    <n v="57589"/>
    <s v="N"/>
    <s v="NAICS-22 Non-Cogen"/>
    <s v="PV"/>
    <s v="SUN"/>
    <n v="450673"/>
    <n v="50626"/>
    <n v="2019"/>
    <n v="8902006.8739382923"/>
    <x v="11"/>
    <s v="solar"/>
    <b v="1"/>
    <x v="6739"/>
    <x v="0"/>
  </r>
  <r>
    <n v="57590"/>
    <s v="N"/>
    <s v="NAICS-22 Non-Cogen"/>
    <s v="WT"/>
    <s v="WND"/>
    <n v="2502113"/>
    <n v="281073"/>
    <n v="2019"/>
    <n v="8902004.1056949627"/>
    <x v="9"/>
    <s v="wind"/>
    <b v="1"/>
    <x v="6740"/>
    <x v="0"/>
  </r>
  <r>
    <n v="57591"/>
    <s v="N"/>
    <s v="NAICS-22 Non-Cogen"/>
    <s v="PV"/>
    <s v="SUN"/>
    <n v="106458"/>
    <n v="11959"/>
    <n v="2019"/>
    <n v="8901914.8758257385"/>
    <x v="11"/>
    <s v="solar"/>
    <b v="1"/>
    <x v="6741"/>
    <x v="0"/>
  </r>
  <r>
    <n v="57593"/>
    <s v="N"/>
    <s v="NAICS-22 Non-Cogen"/>
    <s v="WT"/>
    <s v="WND"/>
    <n v="2467304"/>
    <n v="277163"/>
    <n v="2019"/>
    <n v="8901996.2982071936"/>
    <x v="9"/>
    <s v="wind"/>
    <b v="1"/>
    <x v="6742"/>
    <x v="0"/>
  </r>
  <r>
    <n v="57594"/>
    <s v="N"/>
    <s v="NAICS-22 Non-Cogen"/>
    <s v="WT"/>
    <s v="WND"/>
    <n v="17857"/>
    <n v="2006"/>
    <n v="2019"/>
    <n v="8901794.6161515452"/>
    <x v="9"/>
    <s v="wind"/>
    <b v="1"/>
    <x v="6743"/>
    <x v="0"/>
  </r>
  <r>
    <n v="57595"/>
    <s v="N"/>
    <s v="NAICS-22 Non-Cogen"/>
    <s v="WT"/>
    <s v="WND"/>
    <n v="1394675"/>
    <n v="156670"/>
    <n v="2019"/>
    <n v="8901991.44699049"/>
    <x v="9"/>
    <s v="wind"/>
    <b v="1"/>
    <x v="6744"/>
    <x v="0"/>
  </r>
  <r>
    <n v="57597"/>
    <s v="N"/>
    <s v="Industrial NAICS Non-Cogen"/>
    <s v="IC"/>
    <s v="DFO"/>
    <n v="13905"/>
    <n v="1445.5"/>
    <n v="2019"/>
    <n v="9619508.8204773422"/>
    <x v="4"/>
    <s v="heavy or residual fuel oil"/>
    <b v="0"/>
    <x v="6745"/>
    <x v="0"/>
  </r>
  <r>
    <n v="57597"/>
    <s v="N"/>
    <s v="Industrial NAICS Non-Cogen"/>
    <s v="IC"/>
    <s v="NG"/>
    <n v="0"/>
    <n v="0"/>
    <n v="2019"/>
    <s v=""/>
    <x v="3"/>
    <s v="natural gas"/>
    <b v="0"/>
    <x v="30"/>
    <x v="1"/>
  </r>
  <r>
    <n v="57598"/>
    <s v="N"/>
    <s v="Electric Utility"/>
    <s v="IC"/>
    <s v="DFO"/>
    <n v="4815"/>
    <n v="484"/>
    <n v="2019"/>
    <n v="9948347.1074380167"/>
    <x v="4"/>
    <s v="heavy or residual fuel oil"/>
    <b v="1"/>
    <x v="6746"/>
    <x v="0"/>
  </r>
  <r>
    <n v="57598"/>
    <s v="N"/>
    <s v="Electric Utility"/>
    <s v="IC"/>
    <s v="RFO"/>
    <n v="0"/>
    <n v="0"/>
    <n v="2019"/>
    <s v=""/>
    <x v="4"/>
    <s v="heavy or residual fuel oil"/>
    <b v="1"/>
    <x v="10"/>
    <x v="1"/>
  </r>
  <r>
    <n v="57599"/>
    <s v="N"/>
    <s v="Electric Utility"/>
    <s v="IC"/>
    <s v="DFO"/>
    <n v="8391"/>
    <n v="819"/>
    <n v="2019"/>
    <n v="10245421.245421244"/>
    <x v="4"/>
    <s v="heavy or residual fuel oil"/>
    <b v="1"/>
    <x v="6747"/>
    <x v="0"/>
  </r>
  <r>
    <n v="57600"/>
    <s v="N"/>
    <s v="Electric Utility"/>
    <s v="IC"/>
    <s v="DFO"/>
    <n v="1618"/>
    <n v="153"/>
    <n v="2019"/>
    <n v="10575163.398692811"/>
    <x v="4"/>
    <s v="heavy or residual fuel oil"/>
    <b v="1"/>
    <x v="6748"/>
    <x v="0"/>
  </r>
  <r>
    <n v="57601"/>
    <s v="N"/>
    <s v="Electric Utility"/>
    <s v="IC"/>
    <s v="DFO"/>
    <n v="5024"/>
    <n v="490"/>
    <n v="2019"/>
    <n v="10253061.224489797"/>
    <x v="4"/>
    <s v="heavy or residual fuel oil"/>
    <b v="1"/>
    <x v="6749"/>
    <x v="0"/>
  </r>
  <r>
    <n v="57602"/>
    <s v="N"/>
    <s v="Electric Utility"/>
    <s v="IC"/>
    <s v="DFO"/>
    <n v="2306"/>
    <n v="231"/>
    <n v="2019"/>
    <n v="9982683.9826839827"/>
    <x v="4"/>
    <s v="heavy or residual fuel oil"/>
    <b v="1"/>
    <x v="6750"/>
    <x v="0"/>
  </r>
  <r>
    <n v="57603"/>
    <s v="N"/>
    <s v="Electric Utility"/>
    <s v="IC"/>
    <s v="DFO"/>
    <n v="5115"/>
    <n v="494"/>
    <n v="2019"/>
    <n v="10354251.012145748"/>
    <x v="4"/>
    <s v="heavy or residual fuel oil"/>
    <b v="1"/>
    <x v="6751"/>
    <x v="0"/>
  </r>
  <r>
    <n v="57604"/>
    <s v="N"/>
    <s v="Electric Utility"/>
    <s v="IC"/>
    <s v="DFO"/>
    <n v="5011"/>
    <n v="510"/>
    <n v="2019"/>
    <n v="9825490.1960784327"/>
    <x v="4"/>
    <s v="heavy or residual fuel oil"/>
    <b v="1"/>
    <x v="6752"/>
    <x v="0"/>
  </r>
  <r>
    <n v="57605"/>
    <s v="N"/>
    <s v="Electric Utility"/>
    <s v="IC"/>
    <s v="DFO"/>
    <n v="5028"/>
    <n v="508"/>
    <n v="2019"/>
    <n v="9897637.7952755913"/>
    <x v="4"/>
    <s v="heavy or residual fuel oil"/>
    <b v="1"/>
    <x v="6753"/>
    <x v="0"/>
  </r>
  <r>
    <n v="57606"/>
    <s v="N"/>
    <s v="Electric Utility"/>
    <s v="IC"/>
    <s v="DFO"/>
    <n v="2346"/>
    <n v="209"/>
    <n v="2019"/>
    <n v="11224880.382775119"/>
    <x v="4"/>
    <s v="heavy or residual fuel oil"/>
    <b v="1"/>
    <x v="6754"/>
    <x v="0"/>
  </r>
  <r>
    <n v="57607"/>
    <s v="N"/>
    <s v="Electric Utility"/>
    <s v="IC"/>
    <s v="DFO"/>
    <n v="1149"/>
    <n v="107"/>
    <n v="2019"/>
    <n v="10738317.757009346"/>
    <x v="4"/>
    <s v="heavy or residual fuel oil"/>
    <b v="1"/>
    <x v="6755"/>
    <x v="0"/>
  </r>
  <r>
    <n v="57608"/>
    <s v="N"/>
    <s v="Electric Utility"/>
    <s v="IC"/>
    <s v="DFO"/>
    <n v="850"/>
    <n v="104"/>
    <n v="2019"/>
    <n v="8173076.923076923"/>
    <x v="4"/>
    <s v="heavy or residual fuel oil"/>
    <b v="1"/>
    <x v="6756"/>
    <x v="0"/>
  </r>
  <r>
    <n v="57609"/>
    <s v="N"/>
    <s v="NAICS-22 Non-Cogen"/>
    <s v="WT"/>
    <s v="WND"/>
    <n v="2549648"/>
    <n v="286413"/>
    <n v="2019"/>
    <n v="8901998.163491182"/>
    <x v="9"/>
    <s v="wind"/>
    <b v="1"/>
    <x v="6757"/>
    <x v="0"/>
  </r>
  <r>
    <n v="57613"/>
    <s v="N"/>
    <s v="Industrial NAICS Non-Cogen"/>
    <s v="WT"/>
    <s v="WND"/>
    <n v="47465"/>
    <n v="5332"/>
    <n v="2019"/>
    <n v="8901912.9782445598"/>
    <x v="9"/>
    <s v="wind"/>
    <b v="0"/>
    <x v="6758"/>
    <x v="0"/>
  </r>
  <r>
    <n v="57614"/>
    <s v="N"/>
    <s v="NAICS-22 Non-Cogen"/>
    <s v="WT"/>
    <s v="WND"/>
    <n v="6683374"/>
    <n v="750772"/>
    <n v="2019"/>
    <n v="8902002.2057295702"/>
    <x v="9"/>
    <s v="wind"/>
    <b v="1"/>
    <x v="6759"/>
    <x v="0"/>
  </r>
  <r>
    <n v="57616"/>
    <s v="N"/>
    <s v="NAICS-22 Non-Cogen"/>
    <s v="WT"/>
    <s v="WND"/>
    <n v="3426707"/>
    <n v="384937"/>
    <n v="2019"/>
    <n v="8901994.3523225877"/>
    <x v="9"/>
    <s v="wind"/>
    <b v="1"/>
    <x v="6760"/>
    <x v="0"/>
  </r>
  <r>
    <n v="57617"/>
    <s v="N"/>
    <s v="NAICS-22 Non-Cogen"/>
    <s v="WT"/>
    <s v="WND"/>
    <n v="7519234"/>
    <n v="844668"/>
    <n v="2019"/>
    <n v="8901999.3654311523"/>
    <x v="9"/>
    <s v="wind"/>
    <b v="1"/>
    <x v="6761"/>
    <x v="0"/>
  </r>
  <r>
    <n v="57621"/>
    <s v="N"/>
    <s v="NAICS-22 Non-Cogen"/>
    <s v="WT"/>
    <s v="WND"/>
    <n v="2112765"/>
    <n v="237336"/>
    <n v="2019"/>
    <n v="8901999.6966326218"/>
    <x v="9"/>
    <s v="wind"/>
    <b v="1"/>
    <x v="6762"/>
    <x v="0"/>
  </r>
  <r>
    <n v="57623"/>
    <s v="N"/>
    <s v="NAICS-22 Non-Cogen"/>
    <s v="WT"/>
    <s v="WND"/>
    <n v="326632"/>
    <n v="36692"/>
    <n v="2019"/>
    <n v="8901994.9852828961"/>
    <x v="9"/>
    <s v="wind"/>
    <b v="1"/>
    <x v="6763"/>
    <x v="0"/>
  </r>
  <r>
    <n v="57624"/>
    <s v="N"/>
    <s v="Commercial NAICS Non-Cogen"/>
    <s v="IC"/>
    <s v="DFO"/>
    <n v="121"/>
    <n v="8"/>
    <n v="2019"/>
    <n v="15125000"/>
    <x v="4"/>
    <s v="heavy or residual fuel oil"/>
    <b v="0"/>
    <x v="6764"/>
    <x v="0"/>
  </r>
  <r>
    <n v="57625"/>
    <s v="N"/>
    <s v="Industrial NAICS Non-Cogen"/>
    <s v="IC"/>
    <s v="NG"/>
    <n v="80342"/>
    <n v="6606.18"/>
    <n v="2019"/>
    <n v="12161642.583156982"/>
    <x v="3"/>
    <s v="natural gas"/>
    <b v="0"/>
    <x v="6765"/>
    <x v="0"/>
  </r>
  <r>
    <n v="57625"/>
    <s v="N"/>
    <s v="Industrial NAICS Non-Cogen"/>
    <s v="IC"/>
    <s v="OBG"/>
    <n v="0"/>
    <n v="0"/>
    <n v="2019"/>
    <s v=""/>
    <x v="8"/>
    <s v="biomass"/>
    <b v="0"/>
    <x v="67"/>
    <x v="1"/>
  </r>
  <r>
    <n v="57626"/>
    <s v="N"/>
    <s v="NAICS-22 Non-Cogen"/>
    <s v="WT"/>
    <s v="WND"/>
    <n v="23971"/>
    <n v="2693"/>
    <n v="2019"/>
    <n v="8901225.3991830666"/>
    <x v="9"/>
    <s v="wind"/>
    <b v="1"/>
    <x v="6766"/>
    <x v="1"/>
  </r>
  <r>
    <n v="57628"/>
    <s v="N"/>
    <s v="NAICS-22 Non-Cogen"/>
    <s v="WT"/>
    <s v="WND"/>
    <n v="3062857"/>
    <n v="344064"/>
    <n v="2019"/>
    <n v="8901997.884114584"/>
    <x v="9"/>
    <s v="wind"/>
    <b v="1"/>
    <x v="6767"/>
    <x v="0"/>
  </r>
  <r>
    <n v="57629"/>
    <s v="N"/>
    <s v="Commercial NAICS Non-Cogen"/>
    <s v="IC"/>
    <s v="DFO"/>
    <n v="418"/>
    <n v="46"/>
    <n v="2019"/>
    <n v="9086956.5217391308"/>
    <x v="4"/>
    <s v="heavy or residual fuel oil"/>
    <b v="0"/>
    <x v="6768"/>
    <x v="0"/>
  </r>
  <r>
    <n v="57629"/>
    <s v="N"/>
    <s v="Commercial NAICS Non-Cogen"/>
    <s v="IC"/>
    <s v="NG"/>
    <n v="0"/>
    <n v="0"/>
    <n v="2019"/>
    <s v=""/>
    <x v="3"/>
    <s v="natural gas"/>
    <b v="0"/>
    <x v="30"/>
    <x v="1"/>
  </r>
  <r>
    <n v="57630"/>
    <s v="N"/>
    <s v="Commercial NAICS Non-Cogen"/>
    <s v="IC"/>
    <s v="DFO"/>
    <n v="3376"/>
    <n v="276"/>
    <n v="2019"/>
    <n v="12231884.057971014"/>
    <x v="4"/>
    <s v="heavy or residual fuel oil"/>
    <b v="0"/>
    <x v="6769"/>
    <x v="0"/>
  </r>
  <r>
    <n v="57631"/>
    <s v="N"/>
    <s v="NAICS-22 Non-Cogen"/>
    <s v="WT"/>
    <s v="WND"/>
    <n v="46834"/>
    <n v="5261"/>
    <n v="2019"/>
    <n v="8902109.8650446683"/>
    <x v="9"/>
    <s v="wind"/>
    <b v="1"/>
    <x v="6770"/>
    <x v="0"/>
  </r>
  <r>
    <n v="57632"/>
    <s v="N"/>
    <s v="NAICS-22 Non-Cogen"/>
    <s v="WT"/>
    <s v="WND"/>
    <n v="48997"/>
    <n v="5504"/>
    <n v="2019"/>
    <n v="8902071.2209302317"/>
    <x v="9"/>
    <s v="wind"/>
    <b v="1"/>
    <x v="6771"/>
    <x v="0"/>
  </r>
  <r>
    <n v="57635"/>
    <s v="N"/>
    <s v="Electric Utility"/>
    <s v="WT"/>
    <s v="WND"/>
    <n v="1099094"/>
    <n v="123466"/>
    <n v="2019"/>
    <n v="8901997.3110005986"/>
    <x v="9"/>
    <s v="wind"/>
    <b v="1"/>
    <x v="6772"/>
    <x v="0"/>
  </r>
  <r>
    <n v="57637"/>
    <s v="N"/>
    <s v="NAICS-22 Non-Cogen"/>
    <s v="WT"/>
    <s v="WND"/>
    <n v="0"/>
    <n v="0"/>
    <n v="2019"/>
    <s v=""/>
    <x v="9"/>
    <s v="wind"/>
    <b v="1"/>
    <x v="3085"/>
    <x v="1"/>
  </r>
  <r>
    <n v="57638"/>
    <s v="N"/>
    <s v="Commercial NAICS Non-Cogen"/>
    <s v="WT"/>
    <s v="WND"/>
    <n v="0"/>
    <n v="0"/>
    <n v="2019"/>
    <s v=""/>
    <x v="9"/>
    <s v="wind"/>
    <b v="0"/>
    <x v="3085"/>
    <x v="1"/>
  </r>
  <r>
    <n v="57639"/>
    <s v="N"/>
    <s v="NAICS-22 Non-Cogen"/>
    <s v="WT"/>
    <s v="WND"/>
    <n v="5248122"/>
    <n v="589544"/>
    <n v="2019"/>
    <n v="8902002.2254488226"/>
    <x v="9"/>
    <s v="wind"/>
    <b v="1"/>
    <x v="6773"/>
    <x v="0"/>
  </r>
  <r>
    <n v="57640"/>
    <s v="N"/>
    <s v="NAICS-22 Non-Cogen"/>
    <s v="PV"/>
    <s v="SUN"/>
    <n v="9159"/>
    <n v="1029"/>
    <n v="2019"/>
    <n v="8900874.6355685126"/>
    <x v="11"/>
    <s v="solar"/>
    <b v="1"/>
    <x v="6774"/>
    <x v="0"/>
  </r>
  <r>
    <n v="57643"/>
    <s v="N"/>
    <s v="Industrial NAICS Non-Cogen"/>
    <s v="WT"/>
    <s v="WND"/>
    <n v="24950"/>
    <n v="2802.76"/>
    <n v="2019"/>
    <n v="8901939.516762048"/>
    <x v="9"/>
    <s v="wind"/>
    <b v="0"/>
    <x v="6775"/>
    <x v="0"/>
  </r>
  <r>
    <n v="57644"/>
    <s v="N"/>
    <s v="NAICS-22 Non-Cogen"/>
    <s v="WT"/>
    <s v="WND"/>
    <n v="5374090"/>
    <n v="603694.6"/>
    <n v="2019"/>
    <n v="8902001.1111578606"/>
    <x v="9"/>
    <s v="wind"/>
    <b v="1"/>
    <x v="6776"/>
    <x v="0"/>
  </r>
  <r>
    <n v="57645"/>
    <s v="N"/>
    <s v="NAICS-22 Non-Cogen"/>
    <s v="PV"/>
    <s v="SUN"/>
    <n v="60000"/>
    <n v="6740"/>
    <n v="2019"/>
    <n v="8902077.1513353102"/>
    <x v="11"/>
    <s v="solar"/>
    <b v="1"/>
    <x v="6777"/>
    <x v="0"/>
  </r>
  <r>
    <n v="57646"/>
    <s v="N"/>
    <s v="NAICS-22 Non-Cogen"/>
    <s v="PV"/>
    <s v="SUN"/>
    <n v="21631"/>
    <n v="2430"/>
    <n v="2019"/>
    <n v="8901646.0905349795"/>
    <x v="11"/>
    <s v="solar"/>
    <b v="1"/>
    <x v="6778"/>
    <x v="0"/>
  </r>
  <r>
    <n v="57647"/>
    <s v="N"/>
    <s v="NAICS-22 Non-Cogen"/>
    <s v="PV"/>
    <s v="SUN"/>
    <n v="46013"/>
    <n v="5169"/>
    <n v="2019"/>
    <n v="8901721.8030566853"/>
    <x v="11"/>
    <s v="solar"/>
    <b v="1"/>
    <x v="6779"/>
    <x v="0"/>
  </r>
  <r>
    <n v="57648"/>
    <s v="N"/>
    <s v="Industrial NAICS Non-Cogen"/>
    <s v="WT"/>
    <s v="WND"/>
    <n v="10780"/>
    <n v="1211"/>
    <n v="2019"/>
    <n v="8901734.1040462423"/>
    <x v="9"/>
    <s v="wind"/>
    <b v="0"/>
    <x v="6780"/>
    <x v="1"/>
  </r>
  <r>
    <n v="57649"/>
    <s v="N"/>
    <s v="NAICS-22 Non-Cogen"/>
    <s v="WT"/>
    <s v="WND"/>
    <n v="2967224"/>
    <n v="333321"/>
    <n v="2019"/>
    <n v="8902001.3740508407"/>
    <x v="9"/>
    <s v="wind"/>
    <b v="1"/>
    <x v="6781"/>
    <x v="0"/>
  </r>
  <r>
    <n v="57650"/>
    <s v="N"/>
    <s v="NAICS-22 Non-Cogen"/>
    <s v="PV"/>
    <s v="SUN"/>
    <n v="1401843"/>
    <n v="157475"/>
    <n v="2019"/>
    <n v="8902003.4926178753"/>
    <x v="11"/>
    <s v="solar"/>
    <b v="1"/>
    <x v="6782"/>
    <x v="0"/>
  </r>
  <r>
    <n v="57651"/>
    <s v="N"/>
    <s v="NAICS-22 Non-Cogen"/>
    <s v="PV"/>
    <s v="SUN"/>
    <n v="425186"/>
    <n v="47763"/>
    <n v="2019"/>
    <n v="8901995.2683039177"/>
    <x v="11"/>
    <s v="solar"/>
    <b v="1"/>
    <x v="6783"/>
    <x v="0"/>
  </r>
  <r>
    <n v="57652"/>
    <s v="N"/>
    <s v="NAICS-22 Non-Cogen"/>
    <s v="PV"/>
    <s v="SUN"/>
    <n v="10735"/>
    <n v="1206"/>
    <n v="2019"/>
    <n v="8901326.6998341624"/>
    <x v="11"/>
    <s v="solar"/>
    <b v="1"/>
    <x v="6784"/>
    <x v="0"/>
  </r>
  <r>
    <n v="57653"/>
    <s v="Y"/>
    <s v="Commercial NAICS Cogen"/>
    <s v="CA"/>
    <s v="DFO"/>
    <n v="0"/>
    <n v="0"/>
    <n v="2019"/>
    <s v=""/>
    <x v="4"/>
    <s v="heavy or residual fuel oil"/>
    <b v="0"/>
    <x v="10"/>
    <x v="1"/>
  </r>
  <r>
    <n v="57653"/>
    <s v="Y"/>
    <s v="Commercial NAICS Cogen"/>
    <s v="CA"/>
    <s v="NG"/>
    <n v="0"/>
    <n v="0"/>
    <n v="2019"/>
    <s v=""/>
    <x v="1"/>
    <s v="natural gas"/>
    <b v="0"/>
    <x v="435"/>
    <x v="1"/>
  </r>
  <r>
    <n v="57653"/>
    <s v="Y"/>
    <s v="Commercial NAICS Cogen"/>
    <s v="CT"/>
    <s v="DFO"/>
    <n v="0"/>
    <n v="0"/>
    <n v="2019"/>
    <s v=""/>
    <x v="4"/>
    <s v="heavy or residual fuel oil"/>
    <b v="0"/>
    <x v="10"/>
    <x v="1"/>
  </r>
  <r>
    <n v="57653"/>
    <s v="Y"/>
    <s v="Commercial NAICS Cogen"/>
    <s v="CT"/>
    <s v="NG"/>
    <n v="181813"/>
    <n v="43702"/>
    <n v="2019"/>
    <n v="4160290.1469040317"/>
    <x v="1"/>
    <s v="natural gas"/>
    <b v="0"/>
    <x v="6785"/>
    <x v="0"/>
  </r>
  <r>
    <n v="57655"/>
    <s v="N"/>
    <s v="Commercial NAICS Non-Cogen"/>
    <s v="PV"/>
    <s v="SUN"/>
    <n v="0"/>
    <n v="0"/>
    <n v="2019"/>
    <s v=""/>
    <x v="11"/>
    <s v="solar"/>
    <b v="0"/>
    <x v="4281"/>
    <x v="1"/>
  </r>
  <r>
    <n v="57656"/>
    <s v="N"/>
    <s v="NAICS-22 Non-Cogen"/>
    <s v="PV"/>
    <s v="SUN"/>
    <n v="17752"/>
    <n v="1994"/>
    <n v="2019"/>
    <n v="8902708.1243731193"/>
    <x v="11"/>
    <s v="solar"/>
    <b v="1"/>
    <x v="6786"/>
    <x v="1"/>
  </r>
  <r>
    <n v="57657"/>
    <s v="N"/>
    <s v="NAICS-22 Non-Cogen"/>
    <s v="PV"/>
    <s v="SUN"/>
    <n v="608753"/>
    <n v="68384"/>
    <n v="2019"/>
    <n v="8901979.9953205436"/>
    <x v="11"/>
    <s v="solar"/>
    <b v="1"/>
    <x v="6787"/>
    <x v="0"/>
  </r>
  <r>
    <n v="57660"/>
    <s v="N"/>
    <s v="NAICS-22 Non-Cogen"/>
    <s v="PV"/>
    <s v="SUN"/>
    <n v="59698"/>
    <n v="6706"/>
    <n v="2019"/>
    <n v="8902177.1547867581"/>
    <x v="11"/>
    <s v="solar"/>
    <b v="1"/>
    <x v="6788"/>
    <x v="0"/>
  </r>
  <r>
    <n v="57661"/>
    <s v="N"/>
    <s v="NAICS-22 Non-Cogen"/>
    <s v="PV"/>
    <s v="SUN"/>
    <n v="37548"/>
    <n v="4218"/>
    <n v="2019"/>
    <n v="8901849.2176386919"/>
    <x v="11"/>
    <s v="solar"/>
    <b v="1"/>
    <x v="6789"/>
    <x v="0"/>
  </r>
  <r>
    <n v="57662"/>
    <s v="N"/>
    <s v="NAICS-22 Non-Cogen"/>
    <s v="PV"/>
    <s v="SUN"/>
    <n v="160726"/>
    <n v="18055"/>
    <n v="2019"/>
    <n v="8902021.6006646361"/>
    <x v="11"/>
    <s v="solar"/>
    <b v="1"/>
    <x v="6790"/>
    <x v="0"/>
  </r>
  <r>
    <n v="57663"/>
    <s v="N"/>
    <s v="NAICS-22 Non-Cogen"/>
    <s v="WT"/>
    <s v="WND"/>
    <n v="4755289"/>
    <n v="534182"/>
    <n v="2019"/>
    <n v="8902001.5650096778"/>
    <x v="9"/>
    <s v="wind"/>
    <b v="1"/>
    <x v="6791"/>
    <x v="0"/>
  </r>
  <r>
    <n v="57664"/>
    <s v="N"/>
    <s v="NAICS-22 Non-Cogen"/>
    <s v="CA"/>
    <s v="DFO"/>
    <n v="0"/>
    <n v="17978.755000000001"/>
    <n v="2019"/>
    <n v="0"/>
    <x v="4"/>
    <s v="heavy or residual fuel oil"/>
    <b v="1"/>
    <x v="283"/>
    <x v="0"/>
  </r>
  <r>
    <n v="57664"/>
    <s v="N"/>
    <s v="NAICS-22 Non-Cogen"/>
    <s v="CA"/>
    <s v="NG"/>
    <n v="648980"/>
    <n v="1023573.2"/>
    <n v="2019"/>
    <n v="634033.79455421458"/>
    <x v="1"/>
    <s v="natural gas"/>
    <b v="1"/>
    <x v="6792"/>
    <x v="0"/>
  </r>
  <r>
    <n v="57664"/>
    <s v="N"/>
    <s v="NAICS-22 Non-Cogen"/>
    <s v="CT"/>
    <s v="DFO"/>
    <n v="372827"/>
    <n v="32709.17"/>
    <n v="2019"/>
    <n v="11398240.921429679"/>
    <x v="4"/>
    <s v="heavy or residual fuel oil"/>
    <b v="1"/>
    <x v="6793"/>
    <x v="0"/>
  </r>
  <r>
    <n v="57664"/>
    <s v="N"/>
    <s v="NAICS-22 Non-Cogen"/>
    <s v="CT"/>
    <s v="NG"/>
    <n v="19652811"/>
    <n v="1711636.8"/>
    <n v="2019"/>
    <n v="11481881.553376276"/>
    <x v="1"/>
    <s v="natural gas"/>
    <b v="1"/>
    <x v="6794"/>
    <x v="0"/>
  </r>
  <r>
    <n v="57665"/>
    <s v="N"/>
    <s v="NAICS-22 Non-Cogen"/>
    <s v="HY"/>
    <s v="WAT"/>
    <n v="274395"/>
    <n v="30824"/>
    <n v="2019"/>
    <n v="8901991.9543213081"/>
    <x v="0"/>
    <s v="hydro"/>
    <b v="1"/>
    <x v="6795"/>
    <x v="0"/>
  </r>
  <r>
    <n v="57666"/>
    <s v="Y"/>
    <s v="Commercial NAICS Cogen"/>
    <s v="CA"/>
    <s v="NG"/>
    <n v="0"/>
    <n v="23040.41"/>
    <n v="2019"/>
    <n v="0"/>
    <x v="1"/>
    <s v="natural gas"/>
    <b v="0"/>
    <x v="91"/>
    <x v="0"/>
  </r>
  <r>
    <n v="57666"/>
    <s v="Y"/>
    <s v="Commercial NAICS Cogen"/>
    <s v="CT"/>
    <s v="NG"/>
    <n v="684211"/>
    <n v="103394.24000000001"/>
    <n v="2019"/>
    <n v="6617496.2937974101"/>
    <x v="1"/>
    <s v="natural gas"/>
    <b v="0"/>
    <x v="6796"/>
    <x v="0"/>
  </r>
  <r>
    <n v="57667"/>
    <s v="N"/>
    <s v="NAICS-22 Non-Cogen"/>
    <s v="PV"/>
    <s v="SUN"/>
    <n v="80297"/>
    <n v="9020"/>
    <n v="2019"/>
    <n v="8902106.4301552102"/>
    <x v="11"/>
    <s v="solar"/>
    <b v="1"/>
    <x v="6797"/>
    <x v="0"/>
  </r>
  <r>
    <n v="57668"/>
    <s v="N"/>
    <s v="Commercial NAICS Non-Cogen"/>
    <s v="PV"/>
    <s v="SUN"/>
    <n v="11"/>
    <n v="1"/>
    <n v="2019"/>
    <n v="11000000"/>
    <x v="11"/>
    <s v="solar"/>
    <b v="0"/>
    <x v="6798"/>
    <x v="1"/>
  </r>
  <r>
    <n v="57669"/>
    <s v="N"/>
    <s v="NAICS-22 Non-Cogen"/>
    <s v="PV"/>
    <s v="SUN"/>
    <n v="288569"/>
    <n v="32416"/>
    <n v="2019"/>
    <n v="8902054.5409674235"/>
    <x v="11"/>
    <s v="solar"/>
    <b v="1"/>
    <x v="6799"/>
    <x v="0"/>
  </r>
  <r>
    <n v="57670"/>
    <s v="N"/>
    <s v="NAICS-22 Non-Cogen"/>
    <s v="PV"/>
    <s v="SUN"/>
    <n v="44332"/>
    <n v="4980"/>
    <n v="2019"/>
    <n v="8902008.0321285129"/>
    <x v="11"/>
    <s v="solar"/>
    <b v="1"/>
    <x v="6800"/>
    <x v="0"/>
  </r>
  <r>
    <n v="57671"/>
    <s v="N"/>
    <s v="NAICS-22 Non-Cogen"/>
    <s v="PV"/>
    <s v="SUN"/>
    <n v="48997"/>
    <n v="5504"/>
    <n v="2019"/>
    <n v="8902071.2209302317"/>
    <x v="11"/>
    <s v="solar"/>
    <b v="1"/>
    <x v="6801"/>
    <x v="0"/>
  </r>
  <r>
    <n v="57672"/>
    <s v="N"/>
    <s v="Commercial NAICS Non-Cogen"/>
    <s v="IC"/>
    <s v="NG"/>
    <n v="20200"/>
    <n v="1872.78"/>
    <n v="2019"/>
    <n v="10786104.080564722"/>
    <x v="3"/>
    <s v="natural gas"/>
    <b v="0"/>
    <x v="6802"/>
    <x v="0"/>
  </r>
  <r>
    <n v="57673"/>
    <s v="N"/>
    <s v="NAICS-22 Non-Cogen"/>
    <s v="PV"/>
    <s v="SUN"/>
    <n v="43635"/>
    <n v="4901.49"/>
    <n v="2019"/>
    <n v="8902394.9860144574"/>
    <x v="11"/>
    <s v="solar"/>
    <b v="1"/>
    <x v="6803"/>
    <x v="0"/>
  </r>
  <r>
    <n v="57674"/>
    <s v="N"/>
    <s v="Electric Utility"/>
    <s v="PV"/>
    <s v="SUN"/>
    <n v="21587"/>
    <n v="2425"/>
    <n v="2019"/>
    <n v="8901855.6701030917"/>
    <x v="11"/>
    <s v="solar"/>
    <b v="1"/>
    <x v="6804"/>
    <x v="0"/>
  </r>
  <r>
    <n v="57675"/>
    <s v="N"/>
    <s v="NAICS-22 Non-Cogen"/>
    <s v="WT"/>
    <s v="WND"/>
    <n v="4276229"/>
    <n v="480367"/>
    <n v="2019"/>
    <n v="8902004.0927041192"/>
    <x v="9"/>
    <s v="wind"/>
    <b v="1"/>
    <x v="6805"/>
    <x v="0"/>
  </r>
  <r>
    <n v="57676"/>
    <s v="N"/>
    <s v="Electric Utility"/>
    <s v="PV"/>
    <s v="SUN"/>
    <n v="16531"/>
    <n v="1857"/>
    <n v="2019"/>
    <n v="8901992.4609585349"/>
    <x v="11"/>
    <s v="solar"/>
    <b v="1"/>
    <x v="6806"/>
    <x v="0"/>
  </r>
  <r>
    <n v="57677"/>
    <s v="N"/>
    <s v="NAICS-22 Non-Cogen"/>
    <s v="PV"/>
    <s v="SUN"/>
    <n v="11351"/>
    <n v="1275"/>
    <n v="2019"/>
    <n v="8902745.0980392154"/>
    <x v="11"/>
    <s v="solar"/>
    <b v="1"/>
    <x v="6807"/>
    <x v="1"/>
  </r>
  <r>
    <n v="57678"/>
    <s v="N"/>
    <s v="NAICS-22 Non-Cogen"/>
    <s v="WT"/>
    <s v="WND"/>
    <n v="6729102"/>
    <n v="755909"/>
    <n v="2019"/>
    <n v="8902000.1084786654"/>
    <x v="9"/>
    <s v="wind"/>
    <b v="1"/>
    <x v="6808"/>
    <x v="0"/>
  </r>
  <r>
    <n v="57680"/>
    <s v="N"/>
    <s v="NAICS-22 Non-Cogen"/>
    <s v="PV"/>
    <s v="SUN"/>
    <n v="3101367"/>
    <n v="348390"/>
    <n v="2019"/>
    <n v="8901997.7611297686"/>
    <x v="11"/>
    <s v="solar"/>
    <b v="1"/>
    <x v="6809"/>
    <x v="0"/>
  </r>
  <r>
    <n v="57681"/>
    <s v="N"/>
    <s v="NAICS-22 Non-Cogen"/>
    <s v="PV"/>
    <s v="SUN"/>
    <n v="12286"/>
    <n v="1380"/>
    <n v="2019"/>
    <n v="8902898.5507246386"/>
    <x v="11"/>
    <s v="solar"/>
    <b v="1"/>
    <x v="6810"/>
    <x v="1"/>
  </r>
  <r>
    <n v="57682"/>
    <s v="N"/>
    <s v="NAICS-22 Non-Cogen"/>
    <s v="PV"/>
    <s v="SUN"/>
    <n v="9401"/>
    <n v="1056"/>
    <n v="2019"/>
    <n v="8902462.1212121211"/>
    <x v="11"/>
    <s v="solar"/>
    <b v="1"/>
    <x v="6811"/>
    <x v="0"/>
  </r>
  <r>
    <n v="57683"/>
    <s v="N"/>
    <s v="NAICS-22 Non-Cogen"/>
    <s v="PV"/>
    <s v="SUN"/>
    <n v="13558"/>
    <n v="1523"/>
    <n v="2019"/>
    <n v="8902166.7760998029"/>
    <x v="11"/>
    <s v="solar"/>
    <b v="1"/>
    <x v="6812"/>
    <x v="0"/>
  </r>
  <r>
    <n v="57684"/>
    <s v="N"/>
    <s v="Electric Utility"/>
    <s v="ST"/>
    <s v="NG"/>
    <n v="0"/>
    <n v="0"/>
    <n v="2019"/>
    <s v=""/>
    <x v="3"/>
    <s v="natural gas"/>
    <b v="1"/>
    <x v="30"/>
    <x v="1"/>
  </r>
  <r>
    <n v="57684"/>
    <s v="N"/>
    <s v="Electric Utility"/>
    <s v="ST"/>
    <s v="WH"/>
    <n v="191562"/>
    <n v="21519"/>
    <n v="2019"/>
    <n v="8901993.5870625954"/>
    <x v="7"/>
    <s v="other"/>
    <b v="1"/>
    <x v="6813"/>
    <x v="0"/>
  </r>
  <r>
    <n v="57685"/>
    <s v="N"/>
    <s v="NAICS-22 Non-Cogen"/>
    <s v="PV"/>
    <s v="SUN"/>
    <n v="0"/>
    <n v="0"/>
    <n v="2019"/>
    <s v=""/>
    <x v="11"/>
    <s v="solar"/>
    <b v="1"/>
    <x v="4281"/>
    <x v="1"/>
  </r>
  <r>
    <n v="57687"/>
    <s v="N"/>
    <s v="NAICS-22 Non-Cogen"/>
    <s v="PV"/>
    <s v="SUN"/>
    <n v="11821"/>
    <n v="1328"/>
    <n v="2019"/>
    <n v="8901355.4216867462"/>
    <x v="11"/>
    <s v="solar"/>
    <b v="1"/>
    <x v="6814"/>
    <x v="0"/>
  </r>
  <r>
    <n v="57689"/>
    <s v="N"/>
    <s v="Electric Utility"/>
    <s v="IC"/>
    <s v="DFO"/>
    <n v="252"/>
    <n v="24"/>
    <n v="2019"/>
    <n v="10500000"/>
    <x v="4"/>
    <s v="heavy or residual fuel oil"/>
    <b v="1"/>
    <x v="1229"/>
    <x v="0"/>
  </r>
  <r>
    <n v="57690"/>
    <s v="N"/>
    <s v="NAICS-22 Non-Cogen"/>
    <s v="HY"/>
    <s v="WAT"/>
    <n v="229886"/>
    <n v="25824"/>
    <n v="2019"/>
    <n v="8902029.1201982647"/>
    <x v="0"/>
    <s v="hydro"/>
    <b v="1"/>
    <x v="6815"/>
    <x v="0"/>
  </r>
  <r>
    <n v="57694"/>
    <s v="N"/>
    <s v="Commercial NAICS Non-Cogen"/>
    <s v="PV"/>
    <s v="SUN"/>
    <n v="33856"/>
    <n v="3803"/>
    <n v="2019"/>
    <n v="8902445.4378122538"/>
    <x v="11"/>
    <s v="solar"/>
    <b v="0"/>
    <x v="6816"/>
    <x v="0"/>
  </r>
  <r>
    <n v="57695"/>
    <s v="N"/>
    <s v="NAICS-22 Non-Cogen"/>
    <s v="PV"/>
    <s v="SUN"/>
    <n v="11178435"/>
    <n v="1255722"/>
    <n v="2019"/>
    <n v="8901998.2129802611"/>
    <x v="11"/>
    <s v="solar"/>
    <b v="1"/>
    <x v="6817"/>
    <x v="0"/>
  </r>
  <r>
    <n v="57696"/>
    <s v="Y"/>
    <s v="Commercial NAICS Cogen"/>
    <s v="GT"/>
    <s v="OBG"/>
    <n v="156610"/>
    <n v="24188"/>
    <n v="2019"/>
    <n v="6474698.1974532818"/>
    <x v="8"/>
    <s v="biomass"/>
    <b v="0"/>
    <x v="6818"/>
    <x v="0"/>
  </r>
  <r>
    <n v="57697"/>
    <s v="N"/>
    <s v="NAICS-22 Non-Cogen"/>
    <s v="PV"/>
    <s v="SUN"/>
    <n v="52728"/>
    <n v="5923"/>
    <n v="2019"/>
    <n v="8902245.4837075807"/>
    <x v="11"/>
    <s v="solar"/>
    <b v="1"/>
    <x v="6819"/>
    <x v="0"/>
  </r>
  <r>
    <n v="57698"/>
    <s v="N"/>
    <s v="NAICS-22 Non-Cogen"/>
    <s v="PV"/>
    <s v="SUN"/>
    <n v="35553"/>
    <n v="3994"/>
    <n v="2019"/>
    <n v="8901602.4036054071"/>
    <x v="11"/>
    <s v="solar"/>
    <b v="1"/>
    <x v="6820"/>
    <x v="0"/>
  </r>
  <r>
    <n v="57699"/>
    <s v="N"/>
    <s v="NAICS-22 Non-Cogen"/>
    <s v="PV"/>
    <s v="SUN"/>
    <n v="502812"/>
    <n v="56483"/>
    <n v="2019"/>
    <n v="8902005.9132836442"/>
    <x v="11"/>
    <s v="solar"/>
    <b v="1"/>
    <x v="6821"/>
    <x v="0"/>
  </r>
  <r>
    <n v="57700"/>
    <s v="N"/>
    <s v="NAICS-22 Non-Cogen"/>
    <s v="WT"/>
    <s v="WND"/>
    <n v="2109551"/>
    <n v="236975"/>
    <n v="2019"/>
    <n v="8901998.1010655146"/>
    <x v="9"/>
    <s v="wind"/>
    <b v="1"/>
    <x v="6822"/>
    <x v="0"/>
  </r>
  <r>
    <n v="57701"/>
    <s v="N"/>
    <s v="NAICS-22 Non-Cogen"/>
    <s v="WT"/>
    <s v="WND"/>
    <n v="1755313"/>
    <n v="197182"/>
    <n v="2019"/>
    <n v="8901994.096824253"/>
    <x v="9"/>
    <s v="wind"/>
    <b v="1"/>
    <x v="6823"/>
    <x v="0"/>
  </r>
  <r>
    <n v="57702"/>
    <s v="N"/>
    <s v="Industrial NAICS Non-Cogen"/>
    <s v="GT"/>
    <s v="NG"/>
    <n v="0"/>
    <n v="0"/>
    <n v="2019"/>
    <s v=""/>
    <x v="3"/>
    <s v="natural gas"/>
    <b v="0"/>
    <x v="30"/>
    <x v="1"/>
  </r>
  <r>
    <n v="57702"/>
    <s v="N"/>
    <s v="Industrial NAICS Non-Cogen"/>
    <s v="GT"/>
    <s v="OG"/>
    <n v="504283"/>
    <n v="38032"/>
    <n v="2019"/>
    <n v="13259439.419436265"/>
    <x v="7"/>
    <s v="other"/>
    <b v="0"/>
    <x v="6824"/>
    <x v="0"/>
  </r>
  <r>
    <n v="57703"/>
    <s v="N"/>
    <s v="Electric Utility"/>
    <s v="CA"/>
    <s v="NG"/>
    <n v="0"/>
    <n v="73911"/>
    <n v="2019"/>
    <n v="0"/>
    <x v="1"/>
    <s v="natural gas"/>
    <b v="1"/>
    <x v="91"/>
    <x v="0"/>
  </r>
  <r>
    <n v="57703"/>
    <s v="N"/>
    <s v="Electric Utility"/>
    <s v="CT"/>
    <s v="NG"/>
    <n v="2402518"/>
    <n v="235714"/>
    <n v="2019"/>
    <n v="10192512.96062177"/>
    <x v="1"/>
    <s v="natural gas"/>
    <b v="1"/>
    <x v="6825"/>
    <x v="0"/>
  </r>
  <r>
    <n v="57703"/>
    <s v="N"/>
    <s v="Electric Utility"/>
    <s v="GT"/>
    <s v="NG"/>
    <n v="37795"/>
    <n v="3515"/>
    <n v="2019"/>
    <n v="10752489.331436699"/>
    <x v="3"/>
    <s v="natural gas"/>
    <b v="1"/>
    <x v="6826"/>
    <x v="0"/>
  </r>
  <r>
    <n v="57706"/>
    <s v="N"/>
    <s v="NAICS-22 Non-Cogen"/>
    <s v="IC"/>
    <s v="LFG"/>
    <n v="264580"/>
    <n v="25579"/>
    <n v="2019"/>
    <n v="10343641.268227844"/>
    <x v="8"/>
    <s v="biomass"/>
    <b v="1"/>
    <x v="6827"/>
    <x v="0"/>
  </r>
  <r>
    <n v="57708"/>
    <s v="N"/>
    <s v="NAICS-22 Non-Cogen"/>
    <s v="PV"/>
    <s v="SUN"/>
    <n v="2199915"/>
    <n v="247126"/>
    <n v="2019"/>
    <n v="8901997.3616697546"/>
    <x v="11"/>
    <s v="solar"/>
    <b v="1"/>
    <x v="6828"/>
    <x v="0"/>
  </r>
  <r>
    <n v="57710"/>
    <s v="N"/>
    <s v="NAICS-22 Non-Cogen"/>
    <s v="FW"/>
    <s v="MWH"/>
    <n v="0"/>
    <n v="-11412"/>
    <n v="2019"/>
    <n v="0"/>
    <x v="7"/>
    <s v="other"/>
    <b v="1"/>
    <x v="260"/>
    <x v="0"/>
  </r>
  <r>
    <n v="57714"/>
    <s v="N"/>
    <s v="Electric Utility"/>
    <s v="IC"/>
    <s v="NG"/>
    <n v="112"/>
    <n v="8"/>
    <n v="2019"/>
    <n v="14000000"/>
    <x v="3"/>
    <s v="natural gas"/>
    <b v="1"/>
    <x v="6829"/>
    <x v="0"/>
  </r>
  <r>
    <n v="57715"/>
    <s v="N"/>
    <s v="Industrial NAICS Non-Cogen"/>
    <s v="IC"/>
    <s v="NG"/>
    <n v="49735"/>
    <n v="2526"/>
    <n v="2019"/>
    <n v="19689231.987331748"/>
    <x v="3"/>
    <s v="natural gas"/>
    <b v="0"/>
    <x v="6830"/>
    <x v="0"/>
  </r>
  <r>
    <n v="57716"/>
    <s v="N"/>
    <s v="NAICS-22 Non-Cogen"/>
    <s v="FW"/>
    <s v="MWH"/>
    <n v="0"/>
    <n v="-13807"/>
    <n v="2019"/>
    <n v="0"/>
    <x v="7"/>
    <s v="other"/>
    <b v="1"/>
    <x v="260"/>
    <x v="0"/>
  </r>
  <r>
    <n v="57721"/>
    <s v="N"/>
    <s v="Electric Utility"/>
    <s v="WT"/>
    <s v="WND"/>
    <n v="337022"/>
    <n v="37859"/>
    <n v="2019"/>
    <n v="8902031.2211099081"/>
    <x v="9"/>
    <s v="wind"/>
    <b v="1"/>
    <x v="6831"/>
    <x v="0"/>
  </r>
  <r>
    <n v="57722"/>
    <s v="N"/>
    <s v="NAICS-22 Non-Cogen"/>
    <s v="PV"/>
    <s v="SUN"/>
    <n v="86723"/>
    <n v="9742"/>
    <n v="2019"/>
    <n v="8901970.8478751797"/>
    <x v="11"/>
    <s v="solar"/>
    <b v="1"/>
    <x v="6832"/>
    <x v="0"/>
  </r>
  <r>
    <n v="57723"/>
    <s v="N"/>
    <s v="NAICS-22 Non-Cogen"/>
    <s v="PV"/>
    <s v="SUN"/>
    <n v="64219"/>
    <n v="7214"/>
    <n v="2019"/>
    <n v="8901996.1186581645"/>
    <x v="11"/>
    <s v="solar"/>
    <b v="1"/>
    <x v="6833"/>
    <x v="0"/>
  </r>
  <r>
    <n v="57724"/>
    <s v="N"/>
    <s v="Electric Utility"/>
    <s v="PV"/>
    <s v="SUN"/>
    <n v="32848"/>
    <n v="3690"/>
    <n v="2019"/>
    <n v="8901897.0189701896"/>
    <x v="11"/>
    <s v="solar"/>
    <b v="1"/>
    <x v="6834"/>
    <x v="0"/>
  </r>
  <r>
    <n v="57725"/>
    <s v="N"/>
    <s v="NAICS-22 Non-Cogen"/>
    <s v="WT"/>
    <s v="WND"/>
    <n v="2391016"/>
    <n v="268593"/>
    <n v="2019"/>
    <n v="8902004.1475392152"/>
    <x v="9"/>
    <s v="wind"/>
    <b v="1"/>
    <x v="6835"/>
    <x v="0"/>
  </r>
  <r>
    <n v="57726"/>
    <s v="N"/>
    <s v="Electric Utility"/>
    <s v="PV"/>
    <s v="SUN"/>
    <n v="22149"/>
    <n v="2488"/>
    <n v="2019"/>
    <n v="8902331.1897106096"/>
    <x v="11"/>
    <s v="solar"/>
    <b v="1"/>
    <x v="6836"/>
    <x v="0"/>
  </r>
  <r>
    <n v="57727"/>
    <s v="N"/>
    <s v="Electric Utility"/>
    <s v="PV"/>
    <s v="SUN"/>
    <n v="30115"/>
    <n v="3383"/>
    <n v="2019"/>
    <n v="8901862.2524386626"/>
    <x v="11"/>
    <s v="solar"/>
    <b v="1"/>
    <x v="6837"/>
    <x v="0"/>
  </r>
  <r>
    <n v="57728"/>
    <s v="N"/>
    <s v="Electric Utility"/>
    <s v="PV"/>
    <s v="SUN"/>
    <n v="44554"/>
    <n v="5005"/>
    <n v="2019"/>
    <n v="8901898.1018981021"/>
    <x v="11"/>
    <s v="solar"/>
    <b v="1"/>
    <x v="6838"/>
    <x v="0"/>
  </r>
  <r>
    <n v="57729"/>
    <s v="N"/>
    <s v="Electric Utility"/>
    <s v="PS"/>
    <s v="WAT"/>
    <n v="0"/>
    <n v="-22612"/>
    <n v="2019"/>
    <n v="0"/>
    <x v="0"/>
    <s v="hydro"/>
    <b v="1"/>
    <x v="0"/>
    <x v="0"/>
  </r>
  <r>
    <n v="57732"/>
    <s v="N"/>
    <s v="Commercial NAICS Non-Cogen"/>
    <s v="WT"/>
    <s v="WND"/>
    <n v="44038"/>
    <n v="4947"/>
    <n v="2019"/>
    <n v="8901960.7843137253"/>
    <x v="9"/>
    <s v="wind"/>
    <b v="0"/>
    <x v="3112"/>
    <x v="0"/>
  </r>
  <r>
    <n v="57733"/>
    <s v="N"/>
    <s v="Commercial NAICS Non-Cogen"/>
    <s v="PV"/>
    <s v="SUN"/>
    <n v="17475"/>
    <n v="1963"/>
    <n v="2019"/>
    <n v="8902190.5247070808"/>
    <x v="11"/>
    <s v="solar"/>
    <b v="0"/>
    <x v="6839"/>
    <x v="0"/>
  </r>
  <r>
    <n v="57734"/>
    <s v="N"/>
    <s v="NAICS-22 Non-Cogen"/>
    <s v="PV"/>
    <s v="SUN"/>
    <n v="13272"/>
    <n v="1490.94"/>
    <n v="2019"/>
    <n v="8901766.6706909724"/>
    <x v="11"/>
    <s v="solar"/>
    <b v="1"/>
    <x v="6840"/>
    <x v="0"/>
  </r>
  <r>
    <n v="57735"/>
    <s v="N"/>
    <s v="NAICS-22 Non-Cogen"/>
    <s v="FC"/>
    <s v="NG"/>
    <n v="33995"/>
    <n v="3392.076"/>
    <n v="2019"/>
    <n v="10021886.302075777"/>
    <x v="7"/>
    <s v="natural gas"/>
    <b v="1"/>
    <x v="6841"/>
    <x v="0"/>
  </r>
  <r>
    <n v="57735"/>
    <s v="N"/>
    <s v="NAICS-22 Non-Cogen"/>
    <s v="FC"/>
    <s v="OBG"/>
    <n v="155976"/>
    <n v="15562.924000000001"/>
    <n v="2019"/>
    <n v="10022281.160018515"/>
    <x v="8"/>
    <s v="biomass"/>
    <b v="1"/>
    <x v="2146"/>
    <x v="0"/>
  </r>
  <r>
    <n v="57736"/>
    <s v="N"/>
    <s v="NAICS-22 Non-Cogen"/>
    <s v="PV"/>
    <s v="SUN"/>
    <n v="169406"/>
    <n v="19030"/>
    <n v="2019"/>
    <n v="8902049.3956910148"/>
    <x v="11"/>
    <s v="solar"/>
    <b v="1"/>
    <x v="6842"/>
    <x v="0"/>
  </r>
  <r>
    <n v="57737"/>
    <s v="N"/>
    <s v="NAICS-22 Non-Cogen"/>
    <s v="PV"/>
    <s v="SUN"/>
    <n v="176562"/>
    <n v="19834"/>
    <n v="2019"/>
    <n v="8901986.487849148"/>
    <x v="11"/>
    <s v="solar"/>
    <b v="1"/>
    <x v="6843"/>
    <x v="0"/>
  </r>
  <r>
    <n v="57738"/>
    <s v="N"/>
    <s v="NAICS-22 Non-Cogen"/>
    <s v="PV"/>
    <s v="SUN"/>
    <n v="162097"/>
    <n v="18209"/>
    <n v="2019"/>
    <n v="8902026.4704267122"/>
    <x v="11"/>
    <s v="solar"/>
    <b v="1"/>
    <x v="6844"/>
    <x v="0"/>
  </r>
  <r>
    <n v="57739"/>
    <s v="N"/>
    <s v="NAICS-22 Non-Cogen"/>
    <s v="PV"/>
    <s v="SUN"/>
    <n v="183516"/>
    <n v="20615"/>
    <n v="2019"/>
    <n v="8902061.6056269705"/>
    <x v="11"/>
    <s v="solar"/>
    <b v="1"/>
    <x v="6845"/>
    <x v="0"/>
  </r>
  <r>
    <n v="57740"/>
    <s v="N"/>
    <s v="NAICS-22 Non-Cogen"/>
    <s v="PV"/>
    <s v="SUN"/>
    <n v="165498"/>
    <n v="18591"/>
    <n v="2019"/>
    <n v="8902049.3787316456"/>
    <x v="11"/>
    <s v="solar"/>
    <b v="1"/>
    <x v="6846"/>
    <x v="0"/>
  </r>
  <r>
    <n v="57741"/>
    <s v="N"/>
    <s v="NAICS-22 Non-Cogen"/>
    <s v="WT"/>
    <s v="WND"/>
    <n v="112797"/>
    <n v="12671"/>
    <n v="2019"/>
    <n v="8901980.9012706168"/>
    <x v="9"/>
    <s v="wind"/>
    <b v="1"/>
    <x v="6847"/>
    <x v="0"/>
  </r>
  <r>
    <n v="57742"/>
    <s v="N"/>
    <s v="NAICS-22 Non-Cogen"/>
    <s v="PV"/>
    <s v="SUN"/>
    <n v="13923"/>
    <n v="1564.2"/>
    <n v="2019"/>
    <n v="8901035.6731875725"/>
    <x v="11"/>
    <s v="solar"/>
    <b v="1"/>
    <x v="6848"/>
    <x v="0"/>
  </r>
  <r>
    <n v="57743"/>
    <s v="N"/>
    <s v="NAICS-22 Non-Cogen"/>
    <s v="PV"/>
    <s v="SUN"/>
    <n v="50476"/>
    <n v="5670"/>
    <n v="2019"/>
    <n v="8902292.7689594366"/>
    <x v="11"/>
    <s v="solar"/>
    <b v="1"/>
    <x v="6849"/>
    <x v="0"/>
  </r>
  <r>
    <n v="57744"/>
    <s v="N"/>
    <s v="NAICS-22 Non-Cogen"/>
    <s v="WT"/>
    <s v="WND"/>
    <n v="1383799"/>
    <n v="155448"/>
    <n v="2019"/>
    <n v="8902005.8154495396"/>
    <x v="9"/>
    <s v="wind"/>
    <b v="1"/>
    <x v="6850"/>
    <x v="0"/>
  </r>
  <r>
    <n v="57745"/>
    <s v="N"/>
    <s v="NAICS-22 Non-Cogen"/>
    <s v="PV"/>
    <s v="SUN"/>
    <n v="34637"/>
    <n v="3891"/>
    <n v="2019"/>
    <n v="8901824.7237214074"/>
    <x v="11"/>
    <s v="solar"/>
    <b v="1"/>
    <x v="6851"/>
    <x v="0"/>
  </r>
  <r>
    <n v="57746"/>
    <s v="N"/>
    <s v="NAICS-22 Non-Cogen"/>
    <s v="PV"/>
    <s v="SUN"/>
    <n v="54491"/>
    <n v="6121"/>
    <n v="2019"/>
    <n v="8902303.5451723561"/>
    <x v="11"/>
    <s v="solar"/>
    <b v="1"/>
    <x v="6852"/>
    <x v="0"/>
  </r>
  <r>
    <n v="57747"/>
    <s v="N"/>
    <s v="NAICS-22 Non-Cogen"/>
    <s v="PV"/>
    <s v="SUN"/>
    <n v="19290"/>
    <n v="2167"/>
    <n v="2019"/>
    <n v="8901707.4296262115"/>
    <x v="11"/>
    <s v="solar"/>
    <b v="1"/>
    <x v="6853"/>
    <x v="0"/>
  </r>
  <r>
    <n v="57748"/>
    <s v="N"/>
    <s v="NAICS-22 Non-Cogen"/>
    <s v="WT"/>
    <s v="WND"/>
    <n v="314569"/>
    <n v="35337"/>
    <n v="2019"/>
    <n v="8901972.4368225951"/>
    <x v="9"/>
    <s v="wind"/>
    <b v="1"/>
    <x v="6854"/>
    <x v="0"/>
  </r>
  <r>
    <n v="57749"/>
    <s v="N"/>
    <s v="NAICS-22 Non-Cogen"/>
    <s v="WT"/>
    <s v="WND"/>
    <n v="463883"/>
    <n v="52110"/>
    <n v="2019"/>
    <n v="8901995.7781615816"/>
    <x v="9"/>
    <s v="wind"/>
    <b v="1"/>
    <x v="6855"/>
    <x v="0"/>
  </r>
  <r>
    <n v="57750"/>
    <s v="N"/>
    <s v="NAICS-22 Non-Cogen"/>
    <s v="PV"/>
    <s v="SUN"/>
    <n v="36159"/>
    <n v="4061.97"/>
    <n v="2019"/>
    <n v="8901838.2705928404"/>
    <x v="11"/>
    <s v="solar"/>
    <b v="1"/>
    <x v="6856"/>
    <x v="0"/>
  </r>
  <r>
    <n v="57751"/>
    <s v="N"/>
    <s v="NAICS-22 Non-Cogen"/>
    <s v="WT"/>
    <s v="WND"/>
    <n v="5001641"/>
    <n v="561856"/>
    <n v="2019"/>
    <n v="8901998.020845199"/>
    <x v="9"/>
    <s v="wind"/>
    <b v="1"/>
    <x v="6857"/>
    <x v="0"/>
  </r>
  <r>
    <n v="57752"/>
    <s v="N"/>
    <s v="NAICS-22 Non-Cogen"/>
    <s v="WT"/>
    <s v="WND"/>
    <n v="4372093"/>
    <n v="491136"/>
    <n v="2019"/>
    <n v="8902000.6678394582"/>
    <x v="9"/>
    <s v="wind"/>
    <b v="1"/>
    <x v="6858"/>
    <x v="0"/>
  </r>
  <r>
    <n v="57753"/>
    <s v="N"/>
    <s v="NAICS-22 Non-Cogen"/>
    <s v="PV"/>
    <s v="SUN"/>
    <n v="16185"/>
    <n v="1818"/>
    <n v="2019"/>
    <n v="8902640.2640264016"/>
    <x v="11"/>
    <s v="solar"/>
    <b v="1"/>
    <x v="6859"/>
    <x v="0"/>
  </r>
  <r>
    <n v="57754"/>
    <s v="N"/>
    <s v="Commercial NAICS Non-Cogen"/>
    <s v="IC"/>
    <s v="LFG"/>
    <n v="87883"/>
    <n v="9196"/>
    <n v="2019"/>
    <n v="9556655.0674206167"/>
    <x v="8"/>
    <s v="biomass"/>
    <b v="0"/>
    <x v="6860"/>
    <x v="0"/>
  </r>
  <r>
    <n v="57755"/>
    <s v="N"/>
    <s v="NAICS-22 Non-Cogen"/>
    <s v="WT"/>
    <s v="WND"/>
    <n v="1341567"/>
    <n v="150704"/>
    <n v="2019"/>
    <n v="8901999.9469158072"/>
    <x v="9"/>
    <s v="wind"/>
    <b v="1"/>
    <x v="6861"/>
    <x v="0"/>
  </r>
  <r>
    <n v="57757"/>
    <s v="N"/>
    <s v="NAICS-22 Non-Cogen"/>
    <s v="WT"/>
    <s v="WND"/>
    <n v="2703297"/>
    <n v="303673"/>
    <n v="2019"/>
    <n v="8901999.8485212717"/>
    <x v="9"/>
    <s v="wind"/>
    <b v="1"/>
    <x v="6862"/>
    <x v="0"/>
  </r>
  <r>
    <n v="57758"/>
    <s v="N"/>
    <s v="NAICS-22 Non-Cogen"/>
    <s v="PV"/>
    <s v="SUN"/>
    <n v="178858"/>
    <n v="20092"/>
    <n v="2019"/>
    <n v="8901951.0252836961"/>
    <x v="11"/>
    <s v="solar"/>
    <b v="1"/>
    <x v="6863"/>
    <x v="0"/>
  </r>
  <r>
    <n v="57760"/>
    <s v="N"/>
    <s v="NAICS-22 Non-Cogen"/>
    <s v="WT"/>
    <s v="WND"/>
    <n v="508321"/>
    <n v="57102"/>
    <n v="2019"/>
    <n v="8901982.4174284618"/>
    <x v="9"/>
    <s v="wind"/>
    <b v="1"/>
    <x v="6864"/>
    <x v="0"/>
  </r>
  <r>
    <n v="57761"/>
    <s v="N"/>
    <s v="NAICS-22 Non-Cogen"/>
    <s v="WT"/>
    <s v="WND"/>
    <n v="578764"/>
    <n v="65015"/>
    <n v="2019"/>
    <n v="8902007.229100978"/>
    <x v="9"/>
    <s v="wind"/>
    <b v="1"/>
    <x v="6865"/>
    <x v="0"/>
  </r>
  <r>
    <n v="57762"/>
    <s v="N"/>
    <s v="NAICS-22 Non-Cogen"/>
    <s v="WT"/>
    <s v="WND"/>
    <n v="5805182"/>
    <n v="652121"/>
    <n v="2019"/>
    <n v="8902001.3157067485"/>
    <x v="9"/>
    <s v="wind"/>
    <b v="1"/>
    <x v="6866"/>
    <x v="0"/>
  </r>
  <r>
    <n v="57763"/>
    <s v="N"/>
    <s v="Electric Utility"/>
    <s v="HY"/>
    <s v="WAT"/>
    <n v="109423"/>
    <n v="12292"/>
    <n v="2019"/>
    <n v="8901968.7601692174"/>
    <x v="0"/>
    <s v="hydro"/>
    <b v="1"/>
    <x v="4214"/>
    <x v="0"/>
  </r>
  <r>
    <n v="57764"/>
    <s v="N"/>
    <s v="Commercial NAICS Non-Cogen"/>
    <s v="PV"/>
    <s v="SUN"/>
    <n v="213220"/>
    <n v="23952"/>
    <n v="2019"/>
    <n v="8901970.6078824308"/>
    <x v="11"/>
    <s v="solar"/>
    <b v="0"/>
    <x v="6867"/>
    <x v="0"/>
  </r>
  <r>
    <n v="57765"/>
    <s v="N"/>
    <s v="NAICS-22 Non-Cogen"/>
    <s v="PV"/>
    <s v="SUN"/>
    <n v="72684"/>
    <n v="8165"/>
    <n v="2019"/>
    <n v="8901898.3466013484"/>
    <x v="11"/>
    <s v="solar"/>
    <b v="1"/>
    <x v="6868"/>
    <x v="0"/>
  </r>
  <r>
    <n v="57766"/>
    <s v="N"/>
    <s v="NAICS-22 Non-Cogen"/>
    <s v="WT"/>
    <s v="WND"/>
    <n v="2203984"/>
    <n v="247583"/>
    <n v="2019"/>
    <n v="8902000.5412326362"/>
    <x v="9"/>
    <s v="wind"/>
    <b v="1"/>
    <x v="6869"/>
    <x v="0"/>
  </r>
  <r>
    <n v="57767"/>
    <s v="N"/>
    <s v="Electric Utility"/>
    <s v="WT"/>
    <s v="WND"/>
    <n v="27775"/>
    <n v="3120"/>
    <n v="2019"/>
    <n v="8902243.58974359"/>
    <x v="9"/>
    <s v="wind"/>
    <b v="1"/>
    <x v="637"/>
    <x v="1"/>
  </r>
  <r>
    <n v="57768"/>
    <s v="N"/>
    <s v="NAICS-22 Non-Cogen"/>
    <s v="PV"/>
    <s v="SUN"/>
    <n v="17839"/>
    <n v="2004"/>
    <n v="2019"/>
    <n v="8901696.6067864262"/>
    <x v="11"/>
    <s v="solar"/>
    <b v="1"/>
    <x v="6870"/>
    <x v="0"/>
  </r>
  <r>
    <n v="57769"/>
    <s v="N"/>
    <s v="NAICS-22 Non-Cogen"/>
    <s v="WT"/>
    <s v="WND"/>
    <n v="3232743"/>
    <n v="363148"/>
    <n v="2019"/>
    <n v="8901998.6341656838"/>
    <x v="9"/>
    <s v="wind"/>
    <b v="1"/>
    <x v="6871"/>
    <x v="0"/>
  </r>
  <r>
    <n v="57770"/>
    <s v="N"/>
    <s v="NAICS-22 Non-Cogen"/>
    <s v="FC"/>
    <s v="NG"/>
    <n v="15178"/>
    <n v="1389.4680000000001"/>
    <n v="2019"/>
    <n v="10923605.293536806"/>
    <x v="7"/>
    <s v="natural gas"/>
    <b v="1"/>
    <x v="6872"/>
    <x v="0"/>
  </r>
  <r>
    <n v="57770"/>
    <s v="N"/>
    <s v="NAICS-22 Non-Cogen"/>
    <s v="FC"/>
    <s v="OBG"/>
    <n v="66376"/>
    <n v="6076.5320000000002"/>
    <n v="2019"/>
    <n v="10923335.876450581"/>
    <x v="8"/>
    <s v="biomass"/>
    <b v="1"/>
    <x v="6873"/>
    <x v="0"/>
  </r>
  <r>
    <n v="57771"/>
    <s v="N"/>
    <s v="NAICS-22 Non-Cogen"/>
    <s v="IC"/>
    <s v="LFG"/>
    <n v="32918"/>
    <n v="2800"/>
    <n v="2019"/>
    <n v="11756428.571428571"/>
    <x v="8"/>
    <s v="biomass"/>
    <b v="1"/>
    <x v="6874"/>
    <x v="0"/>
  </r>
  <r>
    <n v="57772"/>
    <s v="N"/>
    <s v="NAICS-22 Non-Cogen"/>
    <s v="PV"/>
    <s v="SUN"/>
    <n v="17332"/>
    <n v="1947"/>
    <n v="2019"/>
    <n v="8901900.359527478"/>
    <x v="11"/>
    <s v="solar"/>
    <b v="1"/>
    <x v="6875"/>
    <x v="0"/>
  </r>
  <r>
    <n v="57773"/>
    <s v="N"/>
    <s v="Commercial NAICS Non-Cogen"/>
    <s v="PV"/>
    <s v="SUN"/>
    <n v="18392"/>
    <n v="2066"/>
    <n v="2019"/>
    <n v="8902226.5246853828"/>
    <x v="11"/>
    <s v="solar"/>
    <b v="0"/>
    <x v="6876"/>
    <x v="0"/>
  </r>
  <r>
    <n v="57774"/>
    <s v="N"/>
    <s v="NAICS-22 Non-Cogen"/>
    <s v="WT"/>
    <s v="WND"/>
    <n v="2379487"/>
    <n v="267298"/>
    <n v="2019"/>
    <n v="8902000.7631931398"/>
    <x v="9"/>
    <s v="wind"/>
    <b v="1"/>
    <x v="6877"/>
    <x v="0"/>
  </r>
  <r>
    <n v="57777"/>
    <s v="N"/>
    <s v="NAICS-22 Non-Cogen"/>
    <s v="PV"/>
    <s v="SUN"/>
    <n v="47518"/>
    <n v="5338"/>
    <n v="2019"/>
    <n v="8901835.8935931046"/>
    <x v="11"/>
    <s v="solar"/>
    <b v="1"/>
    <x v="6878"/>
    <x v="0"/>
  </r>
  <r>
    <n v="57778"/>
    <s v="N"/>
    <s v="NAICS-22 Non-Cogen"/>
    <s v="PV"/>
    <s v="SUN"/>
    <n v="100495"/>
    <n v="11289"/>
    <n v="2019"/>
    <n v="8902028.5233413056"/>
    <x v="11"/>
    <s v="solar"/>
    <b v="1"/>
    <x v="6879"/>
    <x v="0"/>
  </r>
  <r>
    <n v="57779"/>
    <s v="N"/>
    <s v="NAICS-22 Non-Cogen"/>
    <s v="PV"/>
    <s v="SUN"/>
    <n v="43424"/>
    <n v="4878"/>
    <n v="2019"/>
    <n v="8902009.0200902019"/>
    <x v="11"/>
    <s v="solar"/>
    <b v="1"/>
    <x v="6880"/>
    <x v="0"/>
  </r>
  <r>
    <n v="57780"/>
    <s v="N"/>
    <s v="NAICS-22 Non-Cogen"/>
    <s v="PV"/>
    <s v="SUN"/>
    <n v="104297"/>
    <n v="11716"/>
    <n v="2019"/>
    <n v="8902099.6927278936"/>
    <x v="11"/>
    <s v="solar"/>
    <b v="1"/>
    <x v="6881"/>
    <x v="0"/>
  </r>
  <r>
    <n v="57781"/>
    <s v="N"/>
    <s v="NAICS-22 Non-Cogen"/>
    <s v="PV"/>
    <s v="SUN"/>
    <n v="55282"/>
    <n v="6210"/>
    <n v="2019"/>
    <n v="8902093.397745572"/>
    <x v="11"/>
    <s v="solar"/>
    <b v="1"/>
    <x v="6882"/>
    <x v="0"/>
  </r>
  <r>
    <n v="57782"/>
    <s v="N"/>
    <s v="NAICS-22 Non-Cogen"/>
    <s v="PV"/>
    <s v="SUN"/>
    <n v="103146"/>
    <n v="11587"/>
    <n v="2019"/>
    <n v="8901872.7884698361"/>
    <x v="11"/>
    <s v="solar"/>
    <b v="1"/>
    <x v="6883"/>
    <x v="0"/>
  </r>
  <r>
    <n v="57783"/>
    <s v="N"/>
    <s v="NAICS-22 Non-Cogen"/>
    <s v="PV"/>
    <s v="SUN"/>
    <n v="97228"/>
    <n v="10922"/>
    <n v="2019"/>
    <n v="8902032.5947628636"/>
    <x v="11"/>
    <s v="solar"/>
    <b v="1"/>
    <x v="6884"/>
    <x v="0"/>
  </r>
  <r>
    <n v="57784"/>
    <s v="N"/>
    <s v="NAICS-22 Non-Cogen"/>
    <s v="PV"/>
    <s v="SUN"/>
    <n v="99373"/>
    <n v="11163"/>
    <n v="2019"/>
    <n v="8901997.6708770059"/>
    <x v="11"/>
    <s v="solar"/>
    <b v="1"/>
    <x v="6885"/>
    <x v="0"/>
  </r>
  <r>
    <n v="57785"/>
    <s v="N"/>
    <s v="NAICS-22 Non-Cogen"/>
    <s v="PV"/>
    <s v="SUN"/>
    <n v="100796"/>
    <n v="11323"/>
    <n v="2019"/>
    <n v="8901881.1269098297"/>
    <x v="11"/>
    <s v="solar"/>
    <b v="1"/>
    <x v="6886"/>
    <x v="0"/>
  </r>
  <r>
    <n v="57787"/>
    <s v="N"/>
    <s v="NAICS-22 Non-Cogen"/>
    <s v="WT"/>
    <s v="WND"/>
    <n v="15398528"/>
    <n v="1729783"/>
    <n v="2019"/>
    <n v="8901999.8462234866"/>
    <x v="9"/>
    <s v="wind"/>
    <b v="1"/>
    <x v="6887"/>
    <x v="0"/>
  </r>
  <r>
    <n v="57788"/>
    <s v="Y"/>
    <s v="Commercial NAICS Cogen"/>
    <s v="GT"/>
    <s v="DFO"/>
    <n v="0"/>
    <n v="0"/>
    <n v="2019"/>
    <s v=""/>
    <x v="4"/>
    <s v="heavy or residual fuel oil"/>
    <b v="0"/>
    <x v="10"/>
    <x v="1"/>
  </r>
  <r>
    <n v="57788"/>
    <s v="Y"/>
    <s v="Commercial NAICS Cogen"/>
    <s v="GT"/>
    <s v="NG"/>
    <n v="665636"/>
    <n v="25875.38"/>
    <n v="2019"/>
    <n v="25724685.009456865"/>
    <x v="3"/>
    <s v="natural gas"/>
    <b v="0"/>
    <x v="6888"/>
    <x v="1"/>
  </r>
  <r>
    <n v="57789"/>
    <s v="Y"/>
    <s v="Commercial NAICS Cogen"/>
    <s v="IC"/>
    <s v="NG"/>
    <n v="65028"/>
    <n v="11770"/>
    <n v="2019"/>
    <n v="5524893.7977909939"/>
    <x v="3"/>
    <s v="natural gas"/>
    <b v="0"/>
    <x v="6889"/>
    <x v="0"/>
  </r>
  <r>
    <n v="57790"/>
    <s v="N"/>
    <s v="NAICS-22 Non-Cogen"/>
    <s v="PV"/>
    <s v="SUN"/>
    <n v="290969"/>
    <n v="32686"/>
    <n v="2019"/>
    <n v="8901945.7871871758"/>
    <x v="11"/>
    <s v="solar"/>
    <b v="1"/>
    <x v="6890"/>
    <x v="0"/>
  </r>
  <r>
    <n v="57791"/>
    <s v="N"/>
    <s v="NAICS-22 Non-Cogen"/>
    <s v="WT"/>
    <s v="WND"/>
    <n v="24294"/>
    <n v="2729"/>
    <n v="2019"/>
    <n v="8902161.9640894104"/>
    <x v="9"/>
    <s v="wind"/>
    <b v="1"/>
    <x v="6891"/>
    <x v="1"/>
  </r>
  <r>
    <n v="57792"/>
    <s v="N"/>
    <s v="NAICS-22 Non-Cogen"/>
    <s v="WT"/>
    <s v="WND"/>
    <n v="383"/>
    <n v="43"/>
    <n v="2019"/>
    <n v="8906976.7441860456"/>
    <x v="9"/>
    <s v="wind"/>
    <b v="1"/>
    <x v="6892"/>
    <x v="1"/>
  </r>
  <r>
    <n v="57793"/>
    <s v="Y"/>
    <s v="Commercial NAICS Cogen"/>
    <s v="FC"/>
    <s v="NG"/>
    <n v="18723"/>
    <n v="2932"/>
    <n v="2019"/>
    <n v="6385743.519781719"/>
    <x v="7"/>
    <s v="natural gas"/>
    <b v="0"/>
    <x v="6893"/>
    <x v="0"/>
  </r>
  <r>
    <n v="57794"/>
    <s v="N"/>
    <s v="NAICS-22 Non-Cogen"/>
    <s v="CA"/>
    <s v="NG"/>
    <n v="421949"/>
    <n v="1900598"/>
    <n v="2019"/>
    <n v="222008.54678369651"/>
    <x v="1"/>
    <s v="natural gas"/>
    <b v="1"/>
    <x v="6894"/>
    <x v="0"/>
  </r>
  <r>
    <n v="57794"/>
    <s v="N"/>
    <s v="NAICS-22 Non-Cogen"/>
    <s v="CT"/>
    <s v="NG"/>
    <n v="37932386"/>
    <n v="3717274"/>
    <n v="2019"/>
    <n v="10204355.664930807"/>
    <x v="1"/>
    <s v="natural gas"/>
    <b v="1"/>
    <x v="6895"/>
    <x v="0"/>
  </r>
  <r>
    <n v="57795"/>
    <s v="N"/>
    <s v="NAICS-22 Non-Cogen"/>
    <s v="PV"/>
    <s v="SUN"/>
    <n v="75596"/>
    <n v="8492"/>
    <n v="2019"/>
    <n v="8902025.4357041921"/>
    <x v="11"/>
    <s v="solar"/>
    <b v="1"/>
    <x v="6896"/>
    <x v="0"/>
  </r>
  <r>
    <n v="57796"/>
    <s v="N"/>
    <s v="NAICS-22 Non-Cogen"/>
    <s v="PV"/>
    <s v="SUN"/>
    <n v="14518"/>
    <n v="1631"/>
    <n v="2019"/>
    <n v="8901287.5536480676"/>
    <x v="11"/>
    <s v="solar"/>
    <b v="1"/>
    <x v="6897"/>
    <x v="0"/>
  </r>
  <r>
    <n v="57797"/>
    <s v="N"/>
    <s v="NAICS-22 Non-Cogen"/>
    <s v="PV"/>
    <s v="SUN"/>
    <n v="17138"/>
    <n v="1925"/>
    <n v="2019"/>
    <n v="8902857.1428571418"/>
    <x v="11"/>
    <s v="solar"/>
    <b v="1"/>
    <x v="6898"/>
    <x v="1"/>
  </r>
  <r>
    <n v="57798"/>
    <s v="Y"/>
    <s v="Commercial NAICS Cogen"/>
    <s v="GT"/>
    <s v="NG"/>
    <n v="167454"/>
    <n v="29422"/>
    <n v="2019"/>
    <n v="5691455.3735300116"/>
    <x v="3"/>
    <s v="natural gas"/>
    <b v="0"/>
    <x v="6899"/>
    <x v="0"/>
  </r>
  <r>
    <n v="57799"/>
    <s v="N"/>
    <s v="NAICS-22 Non-Cogen"/>
    <s v="PV"/>
    <s v="SUN"/>
    <n v="12848"/>
    <n v="1443"/>
    <n v="2019"/>
    <n v="8903672.9036729038"/>
    <x v="11"/>
    <s v="solar"/>
    <b v="1"/>
    <x v="6900"/>
    <x v="1"/>
  </r>
  <r>
    <n v="57800"/>
    <s v="N"/>
    <s v="Electric Utility"/>
    <s v="WT"/>
    <s v="WND"/>
    <n v="2536375"/>
    <n v="284922"/>
    <n v="2019"/>
    <n v="8901997.7397322766"/>
    <x v="9"/>
    <s v="wind"/>
    <b v="1"/>
    <x v="6901"/>
    <x v="0"/>
  </r>
  <r>
    <n v="57801"/>
    <s v="N"/>
    <s v="Electric Utility"/>
    <s v="WT"/>
    <s v="WND"/>
    <n v="2588959"/>
    <n v="290829"/>
    <n v="2019"/>
    <n v="8901997.3936574403"/>
    <x v="9"/>
    <s v="wind"/>
    <b v="1"/>
    <x v="6902"/>
    <x v="0"/>
  </r>
  <r>
    <n v="57802"/>
    <s v="N"/>
    <s v="NAICS-22 Non-Cogen"/>
    <s v="WT"/>
    <s v="WND"/>
    <n v="5815268"/>
    <n v="653254"/>
    <n v="2019"/>
    <n v="8902001.3654719312"/>
    <x v="9"/>
    <s v="wind"/>
    <b v="1"/>
    <x v="6903"/>
    <x v="0"/>
  </r>
  <r>
    <n v="57803"/>
    <s v="N"/>
    <s v="NAICS-22 Non-Cogen"/>
    <s v="WT"/>
    <s v="WND"/>
    <n v="52771"/>
    <n v="5928"/>
    <n v="2019"/>
    <n v="8901990.553306343"/>
    <x v="9"/>
    <s v="wind"/>
    <b v="1"/>
    <x v="6904"/>
    <x v="0"/>
  </r>
  <r>
    <n v="57804"/>
    <s v="Y"/>
    <s v="Commercial NAICS Cogen"/>
    <s v="ST"/>
    <s v="DFO"/>
    <n v="69"/>
    <n v="15.03"/>
    <n v="2019"/>
    <n v="4590818.3632734539"/>
    <x v="4"/>
    <s v="heavy or residual fuel oil"/>
    <b v="0"/>
    <x v="6905"/>
    <x v="0"/>
  </r>
  <r>
    <n v="57804"/>
    <s v="Y"/>
    <s v="Commercial NAICS Cogen"/>
    <s v="ST"/>
    <s v="NG"/>
    <n v="4911"/>
    <n v="1061.183"/>
    <n v="2019"/>
    <n v="4627854.0082153603"/>
    <x v="3"/>
    <s v="natural gas"/>
    <b v="0"/>
    <x v="6906"/>
    <x v="0"/>
  </r>
  <r>
    <n v="57804"/>
    <s v="Y"/>
    <s v="Commercial NAICS Cogen"/>
    <s v="ST"/>
    <s v="RFO"/>
    <n v="0"/>
    <n v="0"/>
    <n v="2019"/>
    <s v=""/>
    <x v="4"/>
    <s v="heavy or residual fuel oil"/>
    <b v="0"/>
    <x v="10"/>
    <x v="1"/>
  </r>
  <r>
    <n v="57804"/>
    <s v="Y"/>
    <s v="Commercial NAICS Cogen"/>
    <s v="ST"/>
    <s v="WDS"/>
    <n v="10733"/>
    <n v="2318.7869999999998"/>
    <n v="2019"/>
    <n v="4628713.2022044286"/>
    <x v="8"/>
    <s v="biomass"/>
    <b v="0"/>
    <x v="6907"/>
    <x v="0"/>
  </r>
  <r>
    <n v="57805"/>
    <s v="N"/>
    <s v="Commercial NAICS Non-Cogen"/>
    <s v="PV"/>
    <s v="SUN"/>
    <n v="24295"/>
    <n v="2729"/>
    <n v="2019"/>
    <n v="8902528.398680836"/>
    <x v="11"/>
    <s v="solar"/>
    <b v="0"/>
    <x v="6908"/>
    <x v="0"/>
  </r>
  <r>
    <n v="57807"/>
    <s v="N"/>
    <s v="NAICS-22 Non-Cogen"/>
    <s v="FC"/>
    <s v="NG"/>
    <n v="4556"/>
    <n v="397"/>
    <n v="2019"/>
    <n v="11476070.528967254"/>
    <x v="7"/>
    <s v="natural gas"/>
    <b v="1"/>
    <x v="6909"/>
    <x v="0"/>
  </r>
  <r>
    <n v="57807"/>
    <s v="N"/>
    <s v="NAICS-22 Non-Cogen"/>
    <s v="FC"/>
    <s v="OBG"/>
    <n v="0"/>
    <n v="0"/>
    <n v="2019"/>
    <s v=""/>
    <x v="8"/>
    <s v="biomass"/>
    <b v="1"/>
    <x v="67"/>
    <x v="1"/>
  </r>
  <r>
    <n v="57808"/>
    <s v="N"/>
    <s v="NAICS-22 Non-Cogen"/>
    <s v="FC"/>
    <s v="NG"/>
    <n v="53278"/>
    <n v="5929"/>
    <n v="2019"/>
    <n v="8986001.0119750369"/>
    <x v="7"/>
    <s v="natural gas"/>
    <b v="1"/>
    <x v="6910"/>
    <x v="0"/>
  </r>
  <r>
    <n v="57809"/>
    <s v="N"/>
    <s v="NAICS-22 Non-Cogen"/>
    <s v="FC"/>
    <s v="NG"/>
    <n v="54416"/>
    <n v="635"/>
    <n v="2019"/>
    <n v="85694488.188976377"/>
    <x v="7"/>
    <s v="natural gas"/>
    <b v="1"/>
    <x v="39"/>
    <x v="1"/>
  </r>
  <r>
    <n v="57811"/>
    <s v="N"/>
    <s v="NAICS-22 Non-Cogen"/>
    <s v="FC"/>
    <s v="NG"/>
    <n v="74638"/>
    <n v="8338"/>
    <n v="2019"/>
    <n v="8951547.1336051822"/>
    <x v="7"/>
    <s v="natural gas"/>
    <b v="1"/>
    <x v="6911"/>
    <x v="0"/>
  </r>
  <r>
    <n v="57813"/>
    <s v="N"/>
    <s v="NAICS-22 Non-Cogen"/>
    <s v="WT"/>
    <s v="WND"/>
    <n v="68183"/>
    <n v="7659"/>
    <n v="2019"/>
    <n v="8902337.1197284237"/>
    <x v="9"/>
    <s v="wind"/>
    <b v="1"/>
    <x v="6912"/>
    <x v="1"/>
  </r>
  <r>
    <n v="57815"/>
    <s v="N"/>
    <s v="Commercial NAICS Non-Cogen"/>
    <s v="PV"/>
    <s v="SUN"/>
    <n v="61567"/>
    <n v="6916"/>
    <n v="2019"/>
    <n v="8902111.0468478892"/>
    <x v="11"/>
    <s v="solar"/>
    <b v="0"/>
    <x v="6913"/>
    <x v="0"/>
  </r>
  <r>
    <n v="57816"/>
    <s v="N"/>
    <s v="NAICS-22 Non-Cogen"/>
    <s v="PV"/>
    <s v="SUN"/>
    <n v="107385"/>
    <n v="12063"/>
    <n v="2019"/>
    <n v="8902014.4242725689"/>
    <x v="11"/>
    <s v="solar"/>
    <b v="1"/>
    <x v="6914"/>
    <x v="0"/>
  </r>
  <r>
    <n v="57817"/>
    <s v="N"/>
    <s v="NAICS-22 Non-Cogen"/>
    <s v="PV"/>
    <s v="SUN"/>
    <n v="107761"/>
    <n v="12105"/>
    <n v="2019"/>
    <n v="8902189.1780256089"/>
    <x v="11"/>
    <s v="solar"/>
    <b v="1"/>
    <x v="6915"/>
    <x v="0"/>
  </r>
  <r>
    <n v="57818"/>
    <s v="N"/>
    <s v="NAICS-22 Non-Cogen"/>
    <s v="PV"/>
    <s v="SUN"/>
    <n v="106344"/>
    <n v="11946"/>
    <n v="2019"/>
    <n v="8902059.2667001504"/>
    <x v="11"/>
    <s v="solar"/>
    <b v="1"/>
    <x v="6916"/>
    <x v="0"/>
  </r>
  <r>
    <n v="57819"/>
    <s v="N"/>
    <s v="NAICS-22 Non-Cogen"/>
    <s v="PV"/>
    <s v="SUN"/>
    <n v="106851"/>
    <n v="12003"/>
    <n v="2019"/>
    <n v="8902024.4938765317"/>
    <x v="11"/>
    <s v="solar"/>
    <b v="1"/>
    <x v="6917"/>
    <x v="0"/>
  </r>
  <r>
    <n v="57820"/>
    <s v="N"/>
    <s v="NAICS-22 Non-Cogen"/>
    <s v="PV"/>
    <s v="SUN"/>
    <n v="108133"/>
    <n v="12147"/>
    <n v="2019"/>
    <n v="8902033.4238906726"/>
    <x v="11"/>
    <s v="solar"/>
    <b v="1"/>
    <x v="6918"/>
    <x v="0"/>
  </r>
  <r>
    <n v="57821"/>
    <s v="N"/>
    <s v="NAICS-22 Non-Cogen"/>
    <s v="PV"/>
    <s v="SUN"/>
    <n v="106067"/>
    <n v="11915"/>
    <n v="2019"/>
    <n v="8901972.3038187157"/>
    <x v="11"/>
    <s v="solar"/>
    <b v="1"/>
    <x v="6919"/>
    <x v="0"/>
  </r>
  <r>
    <n v="57822"/>
    <s v="Y"/>
    <s v="NAICS-22 Cogen"/>
    <s v="ST"/>
    <s v="BIT"/>
    <n v="0"/>
    <n v="0"/>
    <n v="2019"/>
    <s v=""/>
    <x v="2"/>
    <s v="hard coal"/>
    <b v="0"/>
    <x v="5"/>
    <x v="1"/>
  </r>
  <r>
    <n v="57822"/>
    <s v="Y"/>
    <s v="NAICS-22 Cogen"/>
    <s v="ST"/>
    <s v="NG"/>
    <n v="1061"/>
    <n v="239.60900000000001"/>
    <n v="2019"/>
    <n v="4428047.3604914676"/>
    <x v="3"/>
    <s v="natural gas"/>
    <b v="0"/>
    <x v="6920"/>
    <x v="0"/>
  </r>
  <r>
    <n v="57822"/>
    <s v="Y"/>
    <s v="NAICS-22 Cogen"/>
    <s v="ST"/>
    <s v="OG"/>
    <n v="1371215"/>
    <n v="309447.39"/>
    <n v="2019"/>
    <n v="4431173.2601784095"/>
    <x v="7"/>
    <s v="other"/>
    <b v="0"/>
    <x v="6921"/>
    <x v="0"/>
  </r>
  <r>
    <n v="57823"/>
    <s v="N"/>
    <s v="NAICS-22 Non-Cogen"/>
    <s v="WT"/>
    <s v="WND"/>
    <n v="38591"/>
    <n v="4335"/>
    <n v="2019"/>
    <n v="8902191.4648212232"/>
    <x v="9"/>
    <s v="wind"/>
    <b v="1"/>
    <x v="6922"/>
    <x v="1"/>
  </r>
  <r>
    <n v="57824"/>
    <s v="N"/>
    <s v="NAICS-22 Non-Cogen"/>
    <s v="IC"/>
    <s v="LFG"/>
    <n v="57755"/>
    <n v="5626"/>
    <n v="2019"/>
    <n v="10265730.536793459"/>
    <x v="8"/>
    <s v="biomass"/>
    <b v="1"/>
    <x v="6923"/>
    <x v="0"/>
  </r>
  <r>
    <n v="57827"/>
    <s v="N"/>
    <s v="Commercial NAICS Non-Cogen"/>
    <s v="PV"/>
    <s v="SUN"/>
    <n v="14190"/>
    <n v="1594"/>
    <n v="2019"/>
    <n v="8902132.9987452943"/>
    <x v="11"/>
    <s v="solar"/>
    <b v="0"/>
    <x v="6924"/>
    <x v="0"/>
  </r>
  <r>
    <n v="57828"/>
    <s v="N"/>
    <s v="NAICS-22 Non-Cogen"/>
    <s v="IC"/>
    <s v="LFG"/>
    <n v="255166"/>
    <n v="19960"/>
    <n v="2019"/>
    <n v="12783867.735470941"/>
    <x v="8"/>
    <s v="biomass"/>
    <b v="1"/>
    <x v="6925"/>
    <x v="0"/>
  </r>
  <r>
    <n v="57829"/>
    <s v="N"/>
    <s v="NAICS-22 Non-Cogen"/>
    <s v="IC"/>
    <s v="LFG"/>
    <n v="159066"/>
    <n v="9396"/>
    <n v="2019"/>
    <n v="16929118.77394636"/>
    <x v="8"/>
    <s v="biomass"/>
    <b v="1"/>
    <x v="6926"/>
    <x v="0"/>
  </r>
  <r>
    <n v="57830"/>
    <s v="N"/>
    <s v="NAICS-22 Non-Cogen"/>
    <s v="WT"/>
    <s v="WND"/>
    <n v="1481630"/>
    <n v="166438"/>
    <n v="2019"/>
    <n v="8901993.535130199"/>
    <x v="9"/>
    <s v="wind"/>
    <b v="1"/>
    <x v="6927"/>
    <x v="0"/>
  </r>
  <r>
    <n v="57832"/>
    <s v="N"/>
    <s v="NAICS-22 Non-Cogen"/>
    <s v="WT"/>
    <s v="WND"/>
    <n v="1142580"/>
    <n v="128351"/>
    <n v="2019"/>
    <n v="8901995.3097365834"/>
    <x v="9"/>
    <s v="wind"/>
    <b v="1"/>
    <x v="6928"/>
    <x v="0"/>
  </r>
  <r>
    <n v="57833"/>
    <s v="N"/>
    <s v="NAICS-22 Non-Cogen"/>
    <s v="WT"/>
    <s v="WND"/>
    <n v="2351160"/>
    <n v="264116"/>
    <n v="2019"/>
    <n v="8901997.6071120258"/>
    <x v="9"/>
    <s v="wind"/>
    <b v="1"/>
    <x v="6929"/>
    <x v="0"/>
  </r>
  <r>
    <n v="57834"/>
    <s v="N"/>
    <s v="NAICS-22 Non-Cogen"/>
    <s v="WT"/>
    <s v="WND"/>
    <n v="2451031"/>
    <n v="275335"/>
    <n v="2019"/>
    <n v="8901995.7506310493"/>
    <x v="9"/>
    <s v="wind"/>
    <b v="1"/>
    <x v="6930"/>
    <x v="0"/>
  </r>
  <r>
    <n v="57835"/>
    <s v="N"/>
    <s v="NAICS-22 Non-Cogen"/>
    <s v="WT"/>
    <s v="WND"/>
    <n v="2110816"/>
    <n v="237117"/>
    <n v="2019"/>
    <n v="8902001.9652745277"/>
    <x v="9"/>
    <s v="wind"/>
    <b v="1"/>
    <x v="6931"/>
    <x v="0"/>
  </r>
  <r>
    <n v="57837"/>
    <s v="N"/>
    <s v="NAICS-22 Non-Cogen"/>
    <s v="WT"/>
    <s v="WND"/>
    <n v="1813773"/>
    <n v="203749"/>
    <n v="2019"/>
    <n v="8901997.0650162697"/>
    <x v="9"/>
    <s v="wind"/>
    <b v="1"/>
    <x v="6932"/>
    <x v="0"/>
  </r>
  <r>
    <n v="57839"/>
    <s v="N"/>
    <s v="NAICS-22 Non-Cogen"/>
    <s v="CA"/>
    <s v="NG"/>
    <n v="3489491"/>
    <n v="1906924.9"/>
    <n v="2019"/>
    <n v="1829904.7854480268"/>
    <x v="1"/>
    <s v="natural gas"/>
    <b v="1"/>
    <x v="6933"/>
    <x v="0"/>
  </r>
  <r>
    <n v="57839"/>
    <s v="N"/>
    <s v="NAICS-22 Non-Cogen"/>
    <s v="CT"/>
    <s v="NG"/>
    <n v="30838300"/>
    <n v="3143669.3"/>
    <n v="2019"/>
    <n v="9809651.4159425106"/>
    <x v="1"/>
    <s v="natural gas"/>
    <b v="1"/>
    <x v="6934"/>
    <x v="0"/>
  </r>
  <r>
    <n v="57840"/>
    <s v="N"/>
    <s v="NAICS-22 Non-Cogen"/>
    <s v="PV"/>
    <s v="SUN"/>
    <n v="12837"/>
    <n v="1442"/>
    <n v="2019"/>
    <n v="8902219.140083218"/>
    <x v="11"/>
    <s v="solar"/>
    <b v="1"/>
    <x v="6935"/>
    <x v="0"/>
  </r>
  <r>
    <n v="57841"/>
    <s v="N"/>
    <s v="NAICS-22 Non-Cogen"/>
    <s v="PV"/>
    <s v="SUN"/>
    <n v="10824"/>
    <n v="1216"/>
    <n v="2019"/>
    <n v="8901315.7894736845"/>
    <x v="11"/>
    <s v="solar"/>
    <b v="1"/>
    <x v="6936"/>
    <x v="0"/>
  </r>
  <r>
    <n v="57842"/>
    <s v="N"/>
    <s v="Electric Utility"/>
    <s v="GT"/>
    <s v="NG"/>
    <n v="914927"/>
    <n v="77628"/>
    <n v="2019"/>
    <n v="11786043.695573762"/>
    <x v="3"/>
    <s v="natural gas"/>
    <b v="1"/>
    <x v="6937"/>
    <x v="0"/>
  </r>
  <r>
    <n v="57842"/>
    <s v="N"/>
    <s v="Electric Utility"/>
    <s v="GT"/>
    <s v="OTH"/>
    <n v="0"/>
    <n v="0"/>
    <n v="2019"/>
    <s v=""/>
    <x v="7"/>
    <s v="other"/>
    <b v="1"/>
    <x v="39"/>
    <x v="1"/>
  </r>
  <r>
    <n v="57842"/>
    <s v="N"/>
    <s v="Electric Utility"/>
    <s v="GT"/>
    <s v="PC"/>
    <n v="0"/>
    <n v="0"/>
    <n v="2019"/>
    <s v=""/>
    <x v="10"/>
    <s v="petroleum"/>
    <b v="1"/>
    <x v="107"/>
    <x v="1"/>
  </r>
  <r>
    <n v="57842"/>
    <s v="N"/>
    <s v="Electric Utility"/>
    <s v="GT"/>
    <s v="SGP"/>
    <n v="0"/>
    <n v="0"/>
    <n v="2019"/>
    <s v=""/>
    <x v="7"/>
    <s v="other"/>
    <b v="1"/>
    <x v="39"/>
    <x v="1"/>
  </r>
  <r>
    <n v="57843"/>
    <s v="N"/>
    <s v="NAICS-22 Non-Cogen"/>
    <s v="IC"/>
    <s v="LFG"/>
    <n v="54296"/>
    <n v="4901"/>
    <n v="2019"/>
    <n v="11078555.396857783"/>
    <x v="8"/>
    <s v="biomass"/>
    <b v="1"/>
    <x v="6938"/>
    <x v="0"/>
  </r>
  <r>
    <n v="57844"/>
    <s v="N"/>
    <s v="Electric Utility"/>
    <s v="WT"/>
    <s v="WND"/>
    <n v="2696228"/>
    <n v="302879"/>
    <n v="2019"/>
    <n v="8901997.1671855748"/>
    <x v="9"/>
    <s v="wind"/>
    <b v="1"/>
    <x v="6939"/>
    <x v="0"/>
  </r>
  <r>
    <n v="57845"/>
    <s v="N"/>
    <s v="NAICS-22 Non-Cogen"/>
    <s v="IC"/>
    <s v="LFG"/>
    <n v="171491"/>
    <n v="14131"/>
    <n v="2019"/>
    <n v="12135800.721817281"/>
    <x v="8"/>
    <s v="biomass"/>
    <b v="1"/>
    <x v="6940"/>
    <x v="0"/>
  </r>
  <r>
    <n v="57846"/>
    <s v="N"/>
    <s v="NAICS-22 Non-Cogen"/>
    <s v="IC"/>
    <s v="LFG"/>
    <n v="217101"/>
    <n v="17820"/>
    <n v="2019"/>
    <n v="12182996.632996632"/>
    <x v="8"/>
    <s v="biomass"/>
    <b v="1"/>
    <x v="6941"/>
    <x v="0"/>
  </r>
  <r>
    <n v="57848"/>
    <s v="N"/>
    <s v="NAICS-22 Non-Cogen"/>
    <s v="PV"/>
    <s v="SUN"/>
    <n v="11823"/>
    <n v="1328"/>
    <n v="2019"/>
    <n v="8902861.4457831327"/>
    <x v="11"/>
    <s v="solar"/>
    <b v="1"/>
    <x v="6942"/>
    <x v="1"/>
  </r>
  <r>
    <n v="57849"/>
    <s v="N"/>
    <s v="NAICS-22 Non-Cogen"/>
    <s v="PV"/>
    <s v="SUN"/>
    <n v="56349"/>
    <n v="6330"/>
    <n v="2019"/>
    <n v="8901895.7345971558"/>
    <x v="11"/>
    <s v="solar"/>
    <b v="1"/>
    <x v="6943"/>
    <x v="0"/>
  </r>
  <r>
    <n v="57850"/>
    <s v="N"/>
    <s v="NAICS-22 Non-Cogen"/>
    <s v="PV"/>
    <s v="SUN"/>
    <n v="19228"/>
    <n v="2160"/>
    <n v="2019"/>
    <n v="8901851.8518518526"/>
    <x v="11"/>
    <s v="solar"/>
    <b v="1"/>
    <x v="6944"/>
    <x v="0"/>
  </r>
  <r>
    <n v="57851"/>
    <s v="N"/>
    <s v="Electric Utility"/>
    <s v="WT"/>
    <s v="WND"/>
    <n v="2240198"/>
    <n v="251651"/>
    <n v="2019"/>
    <n v="8902003.1710583307"/>
    <x v="9"/>
    <s v="wind"/>
    <b v="1"/>
    <x v="6945"/>
    <x v="0"/>
  </r>
  <r>
    <n v="57852"/>
    <s v="N"/>
    <s v="Electric Utility"/>
    <s v="WT"/>
    <s v="WND"/>
    <n v="992313"/>
    <n v="111471"/>
    <n v="2019"/>
    <n v="8901983.4755227808"/>
    <x v="9"/>
    <s v="wind"/>
    <b v="1"/>
    <x v="6946"/>
    <x v="0"/>
  </r>
  <r>
    <n v="57853"/>
    <s v="N"/>
    <s v="Electric Utility"/>
    <s v="WT"/>
    <s v="WND"/>
    <n v="458114"/>
    <n v="51462"/>
    <n v="2019"/>
    <n v="8901985.9313668348"/>
    <x v="9"/>
    <s v="wind"/>
    <b v="1"/>
    <x v="6947"/>
    <x v="0"/>
  </r>
  <r>
    <n v="57854"/>
    <s v="N"/>
    <s v="Commercial NAICS Non-Cogen"/>
    <s v="HY"/>
    <s v="WAT"/>
    <n v="0"/>
    <n v="0"/>
    <n v="2019"/>
    <s v=""/>
    <x v="0"/>
    <s v="hydro"/>
    <b v="0"/>
    <x v="62"/>
    <x v="1"/>
  </r>
  <r>
    <n v="57854"/>
    <s v="N"/>
    <s v="Commercial NAICS Non-Cogen"/>
    <s v="PS"/>
    <s v="WAT"/>
    <n v="0"/>
    <n v="0"/>
    <n v="2019"/>
    <s v=""/>
    <x v="0"/>
    <s v="hydro"/>
    <b v="0"/>
    <x v="62"/>
    <x v="1"/>
  </r>
  <r>
    <n v="57855"/>
    <s v="N"/>
    <s v="Electric Utility"/>
    <s v="WT"/>
    <s v="WND"/>
    <n v="34728"/>
    <n v="3901"/>
    <n v="2019"/>
    <n v="8902332.7351961043"/>
    <x v="9"/>
    <s v="wind"/>
    <b v="1"/>
    <x v="6948"/>
    <x v="1"/>
  </r>
  <r>
    <n v="57856"/>
    <s v="N"/>
    <s v="Commercial NAICS Non-Cogen"/>
    <s v="PV"/>
    <s v="SUN"/>
    <n v="34727"/>
    <n v="3901"/>
    <n v="2019"/>
    <n v="8902076.390669059"/>
    <x v="11"/>
    <s v="solar"/>
    <b v="0"/>
    <x v="6949"/>
    <x v="0"/>
  </r>
  <r>
    <n v="57858"/>
    <s v="N"/>
    <s v="NAICS-22 Non-Cogen"/>
    <s v="WT"/>
    <s v="WND"/>
    <n v="5844987"/>
    <n v="656592.53"/>
    <n v="2019"/>
    <n v="8902000.4537669644"/>
    <x v="9"/>
    <s v="wind"/>
    <b v="1"/>
    <x v="6950"/>
    <x v="0"/>
  </r>
  <r>
    <n v="57859"/>
    <s v="N"/>
    <s v="NAICS-22 Non-Cogen"/>
    <s v="PV"/>
    <s v="SUN"/>
    <n v="5338708"/>
    <n v="599720"/>
    <n v="2019"/>
    <n v="8902000.933769092"/>
    <x v="11"/>
    <s v="solar"/>
    <b v="1"/>
    <x v="6951"/>
    <x v="0"/>
  </r>
  <r>
    <n v="57860"/>
    <s v="N"/>
    <s v="Electric Utility"/>
    <s v="PV"/>
    <s v="SUN"/>
    <n v="24703"/>
    <n v="2775"/>
    <n v="2019"/>
    <n v="8901981.9819819815"/>
    <x v="11"/>
    <s v="solar"/>
    <b v="1"/>
    <x v="6952"/>
    <x v="0"/>
  </r>
  <r>
    <n v="57862"/>
    <s v="N"/>
    <s v="NAICS-22 Non-Cogen"/>
    <s v="WT"/>
    <s v="WND"/>
    <n v="4312522"/>
    <n v="484444"/>
    <n v="2019"/>
    <n v="8902003.1211037803"/>
    <x v="9"/>
    <s v="wind"/>
    <b v="1"/>
    <x v="6953"/>
    <x v="0"/>
  </r>
  <r>
    <n v="57863"/>
    <s v="N"/>
    <s v="NAICS-22 Non-Cogen"/>
    <s v="PV"/>
    <s v="SUN"/>
    <n v="27650"/>
    <n v="3106"/>
    <n v="2019"/>
    <n v="8902124.9195106253"/>
    <x v="11"/>
    <s v="solar"/>
    <b v="1"/>
    <x v="6954"/>
    <x v="0"/>
  </r>
  <r>
    <n v="57864"/>
    <s v="N"/>
    <s v="NAICS-22 Non-Cogen"/>
    <s v="PV"/>
    <s v="SUN"/>
    <n v="11572"/>
    <n v="1300"/>
    <n v="2019"/>
    <n v="8901538.461538462"/>
    <x v="11"/>
    <s v="solar"/>
    <b v="1"/>
    <x v="6955"/>
    <x v="0"/>
  </r>
  <r>
    <n v="57865"/>
    <s v="N"/>
    <s v="Electric Utility"/>
    <s v="IC"/>
    <s v="NG"/>
    <n v="3166703"/>
    <n v="367178"/>
    <n v="2019"/>
    <n v="8624435.5598646961"/>
    <x v="3"/>
    <s v="natural gas"/>
    <b v="1"/>
    <x v="6956"/>
    <x v="0"/>
  </r>
  <r>
    <n v="57866"/>
    <s v="N"/>
    <s v="Electric Utility"/>
    <s v="WT"/>
    <s v="WND"/>
    <n v="2274613"/>
    <n v="255517"/>
    <n v="2019"/>
    <n v="8902002.6064801961"/>
    <x v="9"/>
    <s v="wind"/>
    <b v="1"/>
    <x v="6957"/>
    <x v="0"/>
  </r>
  <r>
    <n v="57867"/>
    <s v="N"/>
    <s v="NAICS-22 Non-Cogen"/>
    <s v="WT"/>
    <s v="WND"/>
    <n v="1149452"/>
    <n v="129123"/>
    <n v="2019"/>
    <n v="8901992.673652254"/>
    <x v="9"/>
    <s v="wind"/>
    <b v="1"/>
    <x v="6958"/>
    <x v="0"/>
  </r>
  <r>
    <n v="57868"/>
    <s v="N"/>
    <s v="NAICS-22 Non-Cogen"/>
    <s v="PV"/>
    <s v="SUN"/>
    <n v="19816"/>
    <n v="2226"/>
    <n v="2019"/>
    <n v="8902066.4869721476"/>
    <x v="11"/>
    <s v="solar"/>
    <b v="1"/>
    <x v="6959"/>
    <x v="0"/>
  </r>
  <r>
    <n v="57870"/>
    <s v="N"/>
    <s v="Commercial NAICS Non-Cogen"/>
    <s v="PV"/>
    <s v="SUN"/>
    <n v="9943"/>
    <n v="1117"/>
    <n v="2019"/>
    <n v="8901521.9337511193"/>
    <x v="11"/>
    <s v="solar"/>
    <b v="0"/>
    <x v="6960"/>
    <x v="0"/>
  </r>
  <r>
    <n v="57872"/>
    <s v="N"/>
    <s v="Electric Utility"/>
    <s v="IC"/>
    <s v="NG"/>
    <n v="461192"/>
    <n v="48095"/>
    <n v="2019"/>
    <n v="9589188.0652874522"/>
    <x v="3"/>
    <s v="natural gas"/>
    <b v="1"/>
    <x v="6961"/>
    <x v="0"/>
  </r>
  <r>
    <n v="57873"/>
    <s v="N"/>
    <s v="Electric Utility"/>
    <s v="WT"/>
    <s v="WND"/>
    <n v="5638529"/>
    <n v="633400"/>
    <n v="2019"/>
    <n v="8902003.4733185973"/>
    <x v="9"/>
    <s v="wind"/>
    <b v="1"/>
    <x v="6962"/>
    <x v="0"/>
  </r>
  <r>
    <n v="57874"/>
    <s v="N"/>
    <s v="Electric Utility"/>
    <s v="WT"/>
    <s v="WND"/>
    <n v="3425535"/>
    <n v="384805"/>
    <n v="2019"/>
    <n v="8902002.3128597606"/>
    <x v="9"/>
    <s v="wind"/>
    <b v="1"/>
    <x v="6963"/>
    <x v="0"/>
  </r>
  <r>
    <n v="57875"/>
    <s v="N"/>
    <s v="Electric Utility"/>
    <s v="WT"/>
    <s v="WND"/>
    <n v="2714505"/>
    <n v="304932"/>
    <n v="2019"/>
    <n v="8902001.1018850114"/>
    <x v="9"/>
    <s v="wind"/>
    <b v="1"/>
    <x v="6964"/>
    <x v="0"/>
  </r>
  <r>
    <n v="57876"/>
    <s v="N"/>
    <s v="NAICS-22 Non-Cogen"/>
    <s v="IC"/>
    <s v="LFG"/>
    <n v="117449"/>
    <n v="10034"/>
    <n v="2019"/>
    <n v="11705102.650986645"/>
    <x v="8"/>
    <s v="biomass"/>
    <b v="1"/>
    <x v="6965"/>
    <x v="0"/>
  </r>
  <r>
    <n v="57879"/>
    <s v="N"/>
    <s v="NAICS-22 Non-Cogen"/>
    <s v="PV"/>
    <s v="SUN"/>
    <n v="14297"/>
    <n v="1606"/>
    <n v="2019"/>
    <n v="8902241.5940224156"/>
    <x v="11"/>
    <s v="solar"/>
    <b v="1"/>
    <x v="6966"/>
    <x v="0"/>
  </r>
  <r>
    <n v="57880"/>
    <s v="N"/>
    <s v="NAICS-22 Non-Cogen"/>
    <s v="WT"/>
    <s v="WND"/>
    <n v="24426"/>
    <n v="2744"/>
    <n v="2019"/>
    <n v="8901603.4985422734"/>
    <x v="9"/>
    <s v="wind"/>
    <b v="1"/>
    <x v="6967"/>
    <x v="1"/>
  </r>
  <r>
    <n v="57881"/>
    <s v="N"/>
    <s v="Electric Utility"/>
    <s v="GT"/>
    <s v="NG"/>
    <n v="2978630"/>
    <n v="273534"/>
    <n v="2019"/>
    <n v="10889432.392316859"/>
    <x v="3"/>
    <s v="natural gas"/>
    <b v="1"/>
    <x v="6968"/>
    <x v="0"/>
  </r>
  <r>
    <n v="57881"/>
    <s v="N"/>
    <s v="Electric Utility"/>
    <s v="IC"/>
    <s v="NG"/>
    <n v="2267892"/>
    <n v="233390"/>
    <n v="2019"/>
    <n v="9717177.2569518834"/>
    <x v="3"/>
    <s v="natural gas"/>
    <b v="1"/>
    <x v="6969"/>
    <x v="0"/>
  </r>
  <r>
    <n v="57882"/>
    <s v="N"/>
    <s v="Electric Utility"/>
    <s v="PV"/>
    <s v="SUN"/>
    <n v="17662"/>
    <n v="1984"/>
    <n v="2019"/>
    <n v="8902217.7419354841"/>
    <x v="11"/>
    <s v="solar"/>
    <b v="1"/>
    <x v="6970"/>
    <x v="0"/>
  </r>
  <r>
    <n v="57883"/>
    <s v="N"/>
    <s v="NAICS-22 Non-Cogen"/>
    <s v="PV"/>
    <s v="SUN"/>
    <n v="423904"/>
    <n v="47619"/>
    <n v="2019"/>
    <n v="8901992.9019929022"/>
    <x v="11"/>
    <s v="solar"/>
    <b v="1"/>
    <x v="6971"/>
    <x v="0"/>
  </r>
  <r>
    <n v="57884"/>
    <s v="N"/>
    <s v="Industrial NAICS Non-Cogen"/>
    <s v="GT"/>
    <s v="NG"/>
    <n v="1226597"/>
    <n v="106058"/>
    <n v="2019"/>
    <n v="11565341.605536593"/>
    <x v="3"/>
    <s v="natural gas"/>
    <b v="0"/>
    <x v="6972"/>
    <x v="0"/>
  </r>
  <r>
    <n v="57884"/>
    <s v="N"/>
    <s v="Industrial NAICS Non-Cogen"/>
    <s v="IC"/>
    <s v="NG"/>
    <n v="559480"/>
    <n v="59285"/>
    <n v="2019"/>
    <n v="9437125.748502994"/>
    <x v="3"/>
    <s v="natural gas"/>
    <b v="0"/>
    <x v="6973"/>
    <x v="0"/>
  </r>
  <r>
    <n v="57884"/>
    <s v="N"/>
    <s v="Industrial NAICS Non-Cogen"/>
    <s v="IC"/>
    <s v="OG"/>
    <n v="0"/>
    <n v="0"/>
    <n v="2019"/>
    <s v=""/>
    <x v="7"/>
    <s v="other"/>
    <b v="0"/>
    <x v="39"/>
    <x v="1"/>
  </r>
  <r>
    <n v="57885"/>
    <s v="N"/>
    <s v="Electric Utility"/>
    <s v="IC"/>
    <s v="LFG"/>
    <n v="102393"/>
    <n v="8948"/>
    <n v="2019"/>
    <n v="11443115.780062584"/>
    <x v="8"/>
    <s v="biomass"/>
    <b v="1"/>
    <x v="6974"/>
    <x v="0"/>
  </r>
  <r>
    <n v="57886"/>
    <s v="N"/>
    <s v="Electric Utility"/>
    <s v="IC"/>
    <s v="DFO"/>
    <n v="222"/>
    <n v="27"/>
    <n v="2019"/>
    <n v="8222222.2222222211"/>
    <x v="4"/>
    <s v="heavy or residual fuel oil"/>
    <b v="1"/>
    <x v="6975"/>
    <x v="0"/>
  </r>
  <r>
    <n v="57887"/>
    <s v="N"/>
    <s v="NAICS-22 Non-Cogen"/>
    <s v="WT"/>
    <s v="WND"/>
    <n v="824718"/>
    <n v="92644"/>
    <n v="2019"/>
    <n v="8902012.0029359702"/>
    <x v="9"/>
    <s v="wind"/>
    <b v="1"/>
    <x v="6976"/>
    <x v="0"/>
  </r>
  <r>
    <n v="57888"/>
    <s v="N"/>
    <s v="NAICS-22 Non-Cogen"/>
    <s v="WT"/>
    <s v="WND"/>
    <n v="1769975"/>
    <n v="198829"/>
    <n v="2019"/>
    <n v="8901996.1876788605"/>
    <x v="9"/>
    <s v="wind"/>
    <b v="1"/>
    <x v="6977"/>
    <x v="0"/>
  </r>
  <r>
    <n v="57889"/>
    <s v="N"/>
    <s v="NAICS-22 Non-Cogen"/>
    <s v="WT"/>
    <s v="WND"/>
    <n v="406796"/>
    <n v="45697"/>
    <n v="2019"/>
    <n v="8902028.579556644"/>
    <x v="9"/>
    <s v="wind"/>
    <b v="1"/>
    <x v="6690"/>
    <x v="0"/>
  </r>
  <r>
    <n v="57890"/>
    <s v="N"/>
    <s v="Electric Utility"/>
    <s v="WT"/>
    <s v="WND"/>
    <n v="1447821"/>
    <n v="162640"/>
    <n v="2019"/>
    <n v="8901998.2784062959"/>
    <x v="9"/>
    <s v="wind"/>
    <b v="1"/>
    <x v="6978"/>
    <x v="0"/>
  </r>
  <r>
    <n v="57891"/>
    <s v="N"/>
    <s v="Electric Utility"/>
    <s v="PV"/>
    <s v="SUN"/>
    <n v="383524"/>
    <n v="43083"/>
    <n v="2019"/>
    <n v="8901979.8992642108"/>
    <x v="11"/>
    <s v="solar"/>
    <b v="1"/>
    <x v="6979"/>
    <x v="0"/>
  </r>
  <r>
    <n v="57892"/>
    <s v="N"/>
    <s v="Electric Utility"/>
    <s v="PV"/>
    <s v="SUN"/>
    <n v="295857"/>
    <n v="33235"/>
    <n v="2019"/>
    <n v="8901970.8139010072"/>
    <x v="11"/>
    <s v="solar"/>
    <b v="1"/>
    <x v="6980"/>
    <x v="0"/>
  </r>
  <r>
    <n v="57893"/>
    <s v="N"/>
    <s v="Electric Utility"/>
    <s v="IC"/>
    <s v="LFG"/>
    <n v="45280"/>
    <n v="3649.5419999999999"/>
    <n v="2019"/>
    <n v="12407036.280168856"/>
    <x v="8"/>
    <s v="biomass"/>
    <b v="1"/>
    <x v="6981"/>
    <x v="0"/>
  </r>
  <r>
    <n v="57893"/>
    <s v="N"/>
    <s v="Electric Utility"/>
    <s v="IC"/>
    <s v="NG"/>
    <n v="30712"/>
    <n v="2476.3980000000001"/>
    <n v="2019"/>
    <n v="12401883.703669604"/>
    <x v="3"/>
    <s v="natural gas"/>
    <b v="1"/>
    <x v="6982"/>
    <x v="0"/>
  </r>
  <r>
    <n v="57895"/>
    <s v="N"/>
    <s v="Commercial NAICS Non-Cogen"/>
    <s v="PV"/>
    <s v="SUN"/>
    <n v="13861"/>
    <n v="1557"/>
    <n v="2019"/>
    <n v="8902376.3648041114"/>
    <x v="11"/>
    <s v="solar"/>
    <b v="0"/>
    <x v="6983"/>
    <x v="0"/>
  </r>
  <r>
    <n v="57896"/>
    <s v="N"/>
    <s v="NAICS-22 Non-Cogen"/>
    <s v="GT"/>
    <s v="DFO"/>
    <n v="0"/>
    <n v="0"/>
    <n v="2019"/>
    <s v=""/>
    <x v="4"/>
    <s v="heavy or residual fuel oil"/>
    <b v="1"/>
    <x v="10"/>
    <x v="1"/>
  </r>
  <r>
    <n v="57896"/>
    <s v="N"/>
    <s v="NAICS-22 Non-Cogen"/>
    <s v="GT"/>
    <s v="LFG"/>
    <n v="906841"/>
    <n v="58215"/>
    <n v="2019"/>
    <n v="15577445.675513184"/>
    <x v="8"/>
    <s v="biomass"/>
    <b v="1"/>
    <x v="6984"/>
    <x v="0"/>
  </r>
  <r>
    <n v="57897"/>
    <s v="N"/>
    <s v="NAICS-22 Non-Cogen"/>
    <s v="IC"/>
    <s v="LFG"/>
    <n v="433403"/>
    <n v="32868"/>
    <n v="2019"/>
    <n v="13186168.918096628"/>
    <x v="8"/>
    <s v="biomass"/>
    <b v="1"/>
    <x v="6985"/>
    <x v="0"/>
  </r>
  <r>
    <n v="57897"/>
    <s v="N"/>
    <s v="NAICS-22 Non-Cogen"/>
    <s v="IC"/>
    <s v="NG"/>
    <n v="0"/>
    <n v="0"/>
    <n v="2019"/>
    <s v=""/>
    <x v="3"/>
    <s v="natural gas"/>
    <b v="1"/>
    <x v="30"/>
    <x v="1"/>
  </r>
  <r>
    <n v="57898"/>
    <s v="N"/>
    <s v="NAICS-22 Non-Cogen"/>
    <s v="ST"/>
    <s v="MSB"/>
    <n v="3997968"/>
    <n v="239007.5"/>
    <n v="2019"/>
    <n v="16727374.663974982"/>
    <x v="14"/>
    <s v="municipal solid waste"/>
    <b v="1"/>
    <x v="6986"/>
    <x v="0"/>
  </r>
  <r>
    <n v="57898"/>
    <s v="N"/>
    <s v="NAICS-22 Non-Cogen"/>
    <s v="ST"/>
    <s v="MSN"/>
    <n v="4886306"/>
    <n v="292114.27"/>
    <n v="2019"/>
    <n v="16727378.63850335"/>
    <x v="14"/>
    <s v="municipal solid waste"/>
    <b v="1"/>
    <x v="6987"/>
    <x v="0"/>
  </r>
  <r>
    <n v="57898"/>
    <s v="N"/>
    <s v="NAICS-22 Non-Cogen"/>
    <s v="ST"/>
    <s v="NG"/>
    <n v="65470"/>
    <n v="3783.232"/>
    <n v="2019"/>
    <n v="17305309.322822392"/>
    <x v="3"/>
    <s v="natural gas"/>
    <b v="1"/>
    <x v="6988"/>
    <x v="0"/>
  </r>
  <r>
    <n v="57899"/>
    <s v="N"/>
    <s v="Electric Utility"/>
    <s v="IC"/>
    <s v="DFO"/>
    <n v="218"/>
    <n v="19.155000000000001"/>
    <n v="2019"/>
    <n v="11380840.511615766"/>
    <x v="4"/>
    <s v="heavy or residual fuel oil"/>
    <b v="1"/>
    <x v="6989"/>
    <x v="0"/>
  </r>
  <r>
    <n v="57899"/>
    <s v="N"/>
    <s v="Electric Utility"/>
    <s v="IC"/>
    <s v="NG"/>
    <n v="32049"/>
    <n v="2828.8449999999998"/>
    <n v="2019"/>
    <n v="11329358.801913856"/>
    <x v="3"/>
    <s v="natural gas"/>
    <b v="1"/>
    <x v="6990"/>
    <x v="0"/>
  </r>
  <r>
    <n v="57900"/>
    <s v="N"/>
    <s v="Electric Utility"/>
    <s v="PV"/>
    <s v="SUN"/>
    <n v="53563"/>
    <n v="6017"/>
    <n v="2019"/>
    <n v="8901944.4906099383"/>
    <x v="11"/>
    <s v="solar"/>
    <b v="1"/>
    <x v="6991"/>
    <x v="0"/>
  </r>
  <r>
    <n v="57901"/>
    <s v="N"/>
    <s v="NAICS-22 Non-Cogen"/>
    <s v="CA"/>
    <s v="NG"/>
    <n v="0"/>
    <n v="139680"/>
    <n v="2019"/>
    <n v="0"/>
    <x v="1"/>
    <s v="natural gas"/>
    <b v="1"/>
    <x v="91"/>
    <x v="0"/>
  </r>
  <r>
    <n v="57901"/>
    <s v="N"/>
    <s v="NAICS-22 Non-Cogen"/>
    <s v="CT"/>
    <s v="NG"/>
    <n v="4616602"/>
    <n v="376946"/>
    <n v="2019"/>
    <n v="12247382.914263582"/>
    <x v="1"/>
    <s v="natural gas"/>
    <b v="1"/>
    <x v="6992"/>
    <x v="0"/>
  </r>
  <r>
    <n v="57902"/>
    <s v="N"/>
    <s v="Electric Utility"/>
    <s v="IC"/>
    <s v="LFG"/>
    <n v="166083"/>
    <n v="15424"/>
    <n v="2019"/>
    <n v="10767829.356846472"/>
    <x v="8"/>
    <s v="biomass"/>
    <b v="1"/>
    <x v="6993"/>
    <x v="0"/>
  </r>
  <r>
    <n v="57903"/>
    <s v="N"/>
    <s v="Electric Utility"/>
    <s v="IC"/>
    <s v="LFG"/>
    <n v="40086"/>
    <n v="4074"/>
    <n v="2019"/>
    <n v="9839469.8085419741"/>
    <x v="8"/>
    <s v="biomass"/>
    <b v="1"/>
    <x v="6994"/>
    <x v="0"/>
  </r>
  <r>
    <n v="57908"/>
    <s v="Y"/>
    <s v="Commercial NAICS Cogen"/>
    <s v="CA"/>
    <s v="DFO"/>
    <n v="0"/>
    <n v="1.236"/>
    <n v="2019"/>
    <n v="0"/>
    <x v="4"/>
    <s v="heavy or residual fuel oil"/>
    <b v="0"/>
    <x v="283"/>
    <x v="0"/>
  </r>
  <r>
    <n v="57908"/>
    <s v="Y"/>
    <s v="Commercial NAICS Cogen"/>
    <s v="CA"/>
    <s v="NG"/>
    <n v="120569"/>
    <n v="22279.664000000001"/>
    <n v="2019"/>
    <n v="5411616.6204301827"/>
    <x v="1"/>
    <s v="natural gas"/>
    <b v="0"/>
    <x v="6995"/>
    <x v="0"/>
  </r>
  <r>
    <n v="57908"/>
    <s v="Y"/>
    <s v="Commercial NAICS Cogen"/>
    <s v="CT"/>
    <s v="DFO"/>
    <n v="172"/>
    <n v="30.587"/>
    <n v="2019"/>
    <n v="5623304.018046882"/>
    <x v="4"/>
    <s v="heavy or residual fuel oil"/>
    <b v="0"/>
    <x v="6996"/>
    <x v="0"/>
  </r>
  <r>
    <n v="57908"/>
    <s v="Y"/>
    <s v="Commercial NAICS Cogen"/>
    <s v="CT"/>
    <s v="NG"/>
    <n v="956874"/>
    <n v="176819.81"/>
    <n v="2019"/>
    <n v="5411576.9041941622"/>
    <x v="1"/>
    <s v="natural gas"/>
    <b v="0"/>
    <x v="6997"/>
    <x v="0"/>
  </r>
  <r>
    <n v="57908"/>
    <s v="Y"/>
    <s v="Commercial NAICS Cogen"/>
    <s v="IC"/>
    <s v="DFO"/>
    <n v="604"/>
    <n v="112.7"/>
    <n v="2019"/>
    <n v="5359361.1357586514"/>
    <x v="4"/>
    <s v="heavy or residual fuel oil"/>
    <b v="0"/>
    <x v="6998"/>
    <x v="0"/>
  </r>
  <r>
    <n v="57909"/>
    <s v="N"/>
    <s v="NAICS-22 Non-Cogen"/>
    <s v="ST"/>
    <s v="OBL"/>
    <n v="5075"/>
    <n v="405.58"/>
    <n v="2019"/>
    <n v="12512944.425267518"/>
    <x v="8"/>
    <s v="biomass"/>
    <b v="1"/>
    <x v="6999"/>
    <x v="0"/>
  </r>
  <r>
    <n v="57909"/>
    <s v="N"/>
    <s v="NAICS-22 Non-Cogen"/>
    <s v="ST"/>
    <s v="WDS"/>
    <n v="5219834"/>
    <n v="418583.42"/>
    <n v="2019"/>
    <n v="12470235.920954539"/>
    <x v="8"/>
    <s v="biomass"/>
    <b v="1"/>
    <x v="7000"/>
    <x v="0"/>
  </r>
  <r>
    <n v="57910"/>
    <s v="N"/>
    <s v="Electric Utility"/>
    <s v="IC"/>
    <s v="DFO"/>
    <n v="676"/>
    <n v="-224"/>
    <n v="2019"/>
    <n v="-3017857.1428571427"/>
    <x v="4"/>
    <s v="heavy or residual fuel oil"/>
    <b v="1"/>
    <x v="7001"/>
    <x v="0"/>
  </r>
  <r>
    <n v="57911"/>
    <s v="N"/>
    <s v="NAICS-22 Non-Cogen"/>
    <s v="IC"/>
    <s v="LFG"/>
    <n v="64990"/>
    <n v="6125"/>
    <n v="2019"/>
    <n v="10610612.24489796"/>
    <x v="8"/>
    <s v="biomass"/>
    <b v="1"/>
    <x v="7002"/>
    <x v="0"/>
  </r>
  <r>
    <n v="57912"/>
    <s v="N"/>
    <s v="NAICS-22 Non-Cogen"/>
    <s v="PV"/>
    <s v="SUN"/>
    <n v="270514"/>
    <n v="30388"/>
    <n v="2019"/>
    <n v="8902000.789785441"/>
    <x v="11"/>
    <s v="solar"/>
    <b v="1"/>
    <x v="7003"/>
    <x v="0"/>
  </r>
  <r>
    <n v="57913"/>
    <s v="N"/>
    <s v="NAICS-22 Non-Cogen"/>
    <s v="WT"/>
    <s v="WND"/>
    <n v="3516896"/>
    <n v="395068"/>
    <n v="2019"/>
    <n v="8902001.6807233188"/>
    <x v="9"/>
    <s v="wind"/>
    <b v="1"/>
    <x v="7004"/>
    <x v="0"/>
  </r>
  <r>
    <n v="57914"/>
    <s v="Y"/>
    <s v="Industrial NAICS Cogen"/>
    <s v="ST"/>
    <s v="LIG"/>
    <n v="23190"/>
    <n v="4078.14"/>
    <n v="2019"/>
    <n v="5686415.8660565848"/>
    <x v="6"/>
    <s v="lignite"/>
    <b v="0"/>
    <x v="7005"/>
    <x v="0"/>
  </r>
  <r>
    <n v="57914"/>
    <s v="Y"/>
    <s v="Industrial NAICS Cogen"/>
    <s v="ST"/>
    <s v="NG"/>
    <n v="17537"/>
    <n v="3083.86"/>
    <n v="2019"/>
    <n v="5686704.325099064"/>
    <x v="3"/>
    <s v="natural gas"/>
    <b v="0"/>
    <x v="7006"/>
    <x v="0"/>
  </r>
  <r>
    <n v="57914"/>
    <s v="Y"/>
    <s v="Industrial NAICS Cogen"/>
    <s v="ST"/>
    <s v="PG"/>
    <n v="0"/>
    <n v="0"/>
    <n v="2019"/>
    <s v=""/>
    <x v="7"/>
    <s v="other"/>
    <b v="0"/>
    <x v="39"/>
    <x v="1"/>
  </r>
  <r>
    <n v="57914"/>
    <s v="Y"/>
    <s v="Industrial NAICS Cogen"/>
    <s v="ST"/>
    <s v="WDS"/>
    <n v="0"/>
    <n v="0"/>
    <n v="2019"/>
    <s v=""/>
    <x v="8"/>
    <s v="biomass"/>
    <b v="0"/>
    <x v="67"/>
    <x v="1"/>
  </r>
  <r>
    <n v="57915"/>
    <s v="Y"/>
    <s v="Industrial NAICS Cogen"/>
    <s v="ST"/>
    <s v="NG"/>
    <n v="339508"/>
    <n v="78608.365000000005"/>
    <n v="2019"/>
    <n v="4318980.5563313775"/>
    <x v="3"/>
    <s v="natural gas"/>
    <b v="0"/>
    <x v="7007"/>
    <x v="0"/>
  </r>
  <r>
    <n v="57915"/>
    <s v="Y"/>
    <s v="Industrial NAICS Cogen"/>
    <s v="ST"/>
    <s v="SUB"/>
    <n v="897645"/>
    <n v="207836.64"/>
    <n v="2019"/>
    <n v="4318993.0322199203"/>
    <x v="2"/>
    <s v="hard coal"/>
    <b v="0"/>
    <x v="7008"/>
    <x v="0"/>
  </r>
  <r>
    <n v="57916"/>
    <s v="Y"/>
    <s v="Industrial NAICS Cogen"/>
    <s v="ST"/>
    <s v="BIT"/>
    <n v="0"/>
    <n v="0"/>
    <n v="2019"/>
    <s v=""/>
    <x v="2"/>
    <s v="hard coal"/>
    <b v="0"/>
    <x v="5"/>
    <x v="1"/>
  </r>
  <r>
    <n v="57916"/>
    <s v="Y"/>
    <s v="Industrial NAICS Cogen"/>
    <s v="ST"/>
    <s v="NG"/>
    <n v="100037"/>
    <n v="21898.720000000001"/>
    <n v="2019"/>
    <n v="4568166.5412407666"/>
    <x v="3"/>
    <s v="natural gas"/>
    <b v="0"/>
    <x v="7009"/>
    <x v="0"/>
  </r>
  <r>
    <n v="57919"/>
    <s v="Y"/>
    <s v="Industrial NAICS Cogen"/>
    <s v="ST"/>
    <s v="BIT"/>
    <n v="0"/>
    <n v="0"/>
    <n v="2019"/>
    <s v=""/>
    <x v="2"/>
    <s v="hard coal"/>
    <b v="0"/>
    <x v="5"/>
    <x v="1"/>
  </r>
  <r>
    <n v="57919"/>
    <s v="Y"/>
    <s v="Industrial NAICS Cogen"/>
    <s v="ST"/>
    <s v="NG"/>
    <n v="78985"/>
    <n v="15976.495000000001"/>
    <n v="2019"/>
    <n v="4943825.2883376479"/>
    <x v="3"/>
    <s v="natural gas"/>
    <b v="0"/>
    <x v="7010"/>
    <x v="0"/>
  </r>
  <r>
    <n v="57919"/>
    <s v="Y"/>
    <s v="Industrial NAICS Cogen"/>
    <s v="ST"/>
    <s v="WDS"/>
    <n v="445598"/>
    <n v="90115.505000000005"/>
    <n v="2019"/>
    <n v="4944742.8608428705"/>
    <x v="8"/>
    <s v="biomass"/>
    <b v="0"/>
    <x v="7011"/>
    <x v="0"/>
  </r>
  <r>
    <n v="57927"/>
    <s v="N"/>
    <s v="NAICS-22 Non-Cogen"/>
    <s v="WT"/>
    <s v="WND"/>
    <n v="5409727"/>
    <n v="607698"/>
    <n v="2019"/>
    <n v="8901999.0192496926"/>
    <x v="9"/>
    <s v="wind"/>
    <b v="1"/>
    <x v="7012"/>
    <x v="0"/>
  </r>
  <r>
    <n v="57928"/>
    <s v="Y"/>
    <s v="Commercial NAICS Cogen"/>
    <s v="IC"/>
    <s v="DFO"/>
    <n v="0"/>
    <n v="0"/>
    <n v="2019"/>
    <s v=""/>
    <x v="4"/>
    <s v="heavy or residual fuel oil"/>
    <b v="0"/>
    <x v="10"/>
    <x v="1"/>
  </r>
  <r>
    <n v="57928"/>
    <s v="Y"/>
    <s v="Commercial NAICS Cogen"/>
    <s v="ST"/>
    <s v="BIT"/>
    <n v="68968"/>
    <n v="8126"/>
    <n v="2019"/>
    <n v="8487324.6369677577"/>
    <x v="2"/>
    <s v="hard coal"/>
    <b v="0"/>
    <x v="2537"/>
    <x v="0"/>
  </r>
  <r>
    <n v="57928"/>
    <s v="Y"/>
    <s v="Commercial NAICS Cogen"/>
    <s v="ST"/>
    <s v="NG"/>
    <n v="0"/>
    <n v="0"/>
    <n v="2019"/>
    <s v=""/>
    <x v="3"/>
    <s v="natural gas"/>
    <b v="0"/>
    <x v="30"/>
    <x v="1"/>
  </r>
  <r>
    <n v="57929"/>
    <s v="N"/>
    <s v="Commercial NAICS Non-Cogen"/>
    <s v="IC"/>
    <s v="DFO"/>
    <n v="2649"/>
    <n v="151.9"/>
    <n v="2019"/>
    <n v="17439104.674127717"/>
    <x v="4"/>
    <s v="heavy or residual fuel oil"/>
    <b v="0"/>
    <x v="7013"/>
    <x v="0"/>
  </r>
  <r>
    <n v="57929"/>
    <s v="N"/>
    <s v="Commercial NAICS Non-Cogen"/>
    <s v="IC"/>
    <s v="OBL"/>
    <n v="0"/>
    <n v="0"/>
    <n v="2019"/>
    <s v=""/>
    <x v="8"/>
    <s v="biomass"/>
    <b v="0"/>
    <x v="67"/>
    <x v="1"/>
  </r>
  <r>
    <n v="57929"/>
    <s v="N"/>
    <s v="Commercial NAICS Non-Cogen"/>
    <s v="ST"/>
    <s v="BIT"/>
    <n v="0"/>
    <n v="0"/>
    <n v="2019"/>
    <s v=""/>
    <x v="2"/>
    <s v="hard coal"/>
    <b v="0"/>
    <x v="5"/>
    <x v="1"/>
  </r>
  <r>
    <n v="57929"/>
    <s v="N"/>
    <s v="Commercial NAICS Non-Cogen"/>
    <s v="ST"/>
    <s v="DFO"/>
    <n v="0"/>
    <n v="0"/>
    <n v="2019"/>
    <s v=""/>
    <x v="4"/>
    <s v="heavy or residual fuel oil"/>
    <b v="0"/>
    <x v="10"/>
    <x v="1"/>
  </r>
  <r>
    <n v="57929"/>
    <s v="N"/>
    <s v="Commercial NAICS Non-Cogen"/>
    <s v="ST"/>
    <s v="NG"/>
    <n v="0"/>
    <n v="0"/>
    <n v="2019"/>
    <s v=""/>
    <x v="3"/>
    <s v="natural gas"/>
    <b v="0"/>
    <x v="30"/>
    <x v="1"/>
  </r>
  <r>
    <n v="57931"/>
    <s v="N"/>
    <s v="NAICS-22 Non-Cogen"/>
    <s v="PV"/>
    <s v="SUN"/>
    <n v="35093"/>
    <n v="3942"/>
    <n v="2019"/>
    <n v="8902333.8406900056"/>
    <x v="11"/>
    <s v="solar"/>
    <b v="1"/>
    <x v="7014"/>
    <x v="0"/>
  </r>
  <r>
    <n v="57935"/>
    <s v="N"/>
    <s v="Electric Utility"/>
    <s v="WT"/>
    <s v="WND"/>
    <n v="538002"/>
    <n v="60436"/>
    <n v="2019"/>
    <n v="8902012.0458005164"/>
    <x v="9"/>
    <s v="wind"/>
    <b v="1"/>
    <x v="7015"/>
    <x v="0"/>
  </r>
  <r>
    <n v="57937"/>
    <s v="N"/>
    <s v="Industrial NAICS Non-Cogen"/>
    <s v="ST"/>
    <s v="SUB"/>
    <n v="2043137"/>
    <n v="27820"/>
    <n v="2019"/>
    <n v="73441301.222142339"/>
    <x v="2"/>
    <s v="hard coal"/>
    <b v="0"/>
    <x v="5"/>
    <x v="1"/>
  </r>
  <r>
    <n v="57938"/>
    <s v="Y"/>
    <s v="Industrial NAICS Cogen"/>
    <s v="ST"/>
    <s v="NG"/>
    <n v="0"/>
    <n v="0"/>
    <n v="2019"/>
    <s v=""/>
    <x v="3"/>
    <s v="natural gas"/>
    <b v="0"/>
    <x v="30"/>
    <x v="1"/>
  </r>
  <r>
    <n v="57938"/>
    <s v="Y"/>
    <s v="Industrial NAICS Cogen"/>
    <s v="ST"/>
    <s v="WH"/>
    <n v="508037"/>
    <n v="57070"/>
    <n v="2019"/>
    <n v="8901997.5468722619"/>
    <x v="7"/>
    <s v="other"/>
    <b v="0"/>
    <x v="7016"/>
    <x v="0"/>
  </r>
  <r>
    <n v="57939"/>
    <s v="N"/>
    <s v="NAICS-22 Non-Cogen"/>
    <s v="PV"/>
    <s v="SUN"/>
    <n v="23386"/>
    <n v="2627"/>
    <n v="2019"/>
    <n v="8902169.7754092105"/>
    <x v="11"/>
    <s v="solar"/>
    <b v="1"/>
    <x v="7017"/>
    <x v="0"/>
  </r>
  <r>
    <n v="57940"/>
    <s v="Y"/>
    <s v="Industrial NAICS Cogen"/>
    <s v="ST"/>
    <s v="BIT"/>
    <n v="11577"/>
    <n v="2850.0129999999999"/>
    <n v="2019"/>
    <n v="4062086.7343412116"/>
    <x v="2"/>
    <s v="hard coal"/>
    <b v="0"/>
    <x v="7018"/>
    <x v="0"/>
  </r>
  <r>
    <n v="57940"/>
    <s v="Y"/>
    <s v="Industrial NAICS Cogen"/>
    <s v="ST"/>
    <s v="DFO"/>
    <n v="85"/>
    <n v="20.986999999999998"/>
    <n v="2019"/>
    <n v="4050126.2686424935"/>
    <x v="4"/>
    <s v="heavy or residual fuel oil"/>
    <b v="0"/>
    <x v="7019"/>
    <x v="0"/>
  </r>
  <r>
    <n v="57941"/>
    <s v="N"/>
    <s v="NAICS-22 Non-Cogen"/>
    <s v="PV"/>
    <s v="SUN"/>
    <n v="25032"/>
    <n v="2812"/>
    <n v="2019"/>
    <n v="8901849.2176386919"/>
    <x v="11"/>
    <s v="solar"/>
    <b v="1"/>
    <x v="6789"/>
    <x v="0"/>
  </r>
  <r>
    <n v="57942"/>
    <s v="N"/>
    <s v="NAICS-22 Non-Cogen"/>
    <s v="PV"/>
    <s v="SUN"/>
    <n v="17420"/>
    <n v="1957"/>
    <n v="2019"/>
    <n v="8901379.6627491061"/>
    <x v="11"/>
    <s v="solar"/>
    <b v="1"/>
    <x v="7020"/>
    <x v="0"/>
  </r>
  <r>
    <n v="57943"/>
    <s v="N"/>
    <s v="Electric Utility"/>
    <s v="GT"/>
    <s v="NG"/>
    <n v="8527239"/>
    <n v="861914"/>
    <n v="2019"/>
    <n v="9893375.6732110158"/>
    <x v="3"/>
    <s v="natural gas"/>
    <b v="1"/>
    <x v="7021"/>
    <x v="0"/>
  </r>
  <r>
    <n v="57945"/>
    <s v="N"/>
    <s v="Electric Utility"/>
    <s v="IC"/>
    <s v="LFG"/>
    <n v="53291"/>
    <n v="4241"/>
    <n v="2019"/>
    <n v="12565668.474416411"/>
    <x v="8"/>
    <s v="biomass"/>
    <b v="1"/>
    <x v="2163"/>
    <x v="0"/>
  </r>
  <r>
    <n v="57946"/>
    <s v="N"/>
    <s v="Electric Utility"/>
    <s v="GT"/>
    <s v="NG"/>
    <n v="58230"/>
    <n v="4677"/>
    <n v="2019"/>
    <n v="12450288.646568311"/>
    <x v="3"/>
    <s v="natural gas"/>
    <b v="1"/>
    <x v="5904"/>
    <x v="0"/>
  </r>
  <r>
    <n v="57947"/>
    <s v="N"/>
    <s v="NAICS-22 Non-Cogen"/>
    <s v="WT"/>
    <s v="WND"/>
    <n v="1177664"/>
    <n v="132292"/>
    <n v="2019"/>
    <n v="8902004.6563662197"/>
    <x v="9"/>
    <s v="wind"/>
    <b v="1"/>
    <x v="7022"/>
    <x v="0"/>
  </r>
  <r>
    <n v="57948"/>
    <s v="N"/>
    <s v="NAICS-22 Non-Cogen"/>
    <s v="PV"/>
    <s v="SUN"/>
    <n v="130201"/>
    <n v="14626"/>
    <n v="2019"/>
    <n v="8902023.7932449058"/>
    <x v="11"/>
    <s v="solar"/>
    <b v="1"/>
    <x v="7023"/>
    <x v="0"/>
  </r>
  <r>
    <n v="57949"/>
    <s v="Y"/>
    <s v="Industrial NAICS Cogen"/>
    <s v="ST"/>
    <s v="BIT"/>
    <n v="5432"/>
    <n v="477.62700000000001"/>
    <n v="2019"/>
    <n v="11372891.398518091"/>
    <x v="2"/>
    <s v="hard coal"/>
    <b v="0"/>
    <x v="7024"/>
    <x v="0"/>
  </r>
  <r>
    <n v="57949"/>
    <s v="Y"/>
    <s v="Industrial NAICS Cogen"/>
    <s v="ST"/>
    <s v="NG"/>
    <n v="2256"/>
    <n v="198.37299999999999"/>
    <n v="2019"/>
    <n v="11372515.412883811"/>
    <x v="3"/>
    <s v="natural gas"/>
    <b v="0"/>
    <x v="7025"/>
    <x v="0"/>
  </r>
  <r>
    <n v="57950"/>
    <s v="Y"/>
    <s v="Industrial NAICS Cogen"/>
    <s v="ST"/>
    <s v="BIT"/>
    <n v="0"/>
    <n v="0"/>
    <n v="2019"/>
    <s v=""/>
    <x v="2"/>
    <s v="hard coal"/>
    <b v="0"/>
    <x v="5"/>
    <x v="1"/>
  </r>
  <r>
    <n v="57950"/>
    <s v="Y"/>
    <s v="Industrial NAICS Cogen"/>
    <s v="ST"/>
    <s v="NG"/>
    <n v="239"/>
    <n v="21"/>
    <n v="2019"/>
    <n v="11380952.380952381"/>
    <x v="3"/>
    <s v="natural gas"/>
    <b v="0"/>
    <x v="7026"/>
    <x v="0"/>
  </r>
  <r>
    <n v="57951"/>
    <s v="N"/>
    <s v="NAICS-22 Non-Cogen"/>
    <s v="PV"/>
    <s v="SUN"/>
    <n v="14991"/>
    <n v="1683.99"/>
    <n v="2019"/>
    <n v="8902071.865034828"/>
    <x v="11"/>
    <s v="solar"/>
    <b v="1"/>
    <x v="7027"/>
    <x v="0"/>
  </r>
  <r>
    <n v="57952"/>
    <s v="N"/>
    <s v="Industrial NAICS Non-Cogen"/>
    <s v="IC"/>
    <s v="NG"/>
    <n v="352625"/>
    <n v="25255.58"/>
    <n v="2019"/>
    <n v="13962261.013209753"/>
    <x v="3"/>
    <s v="natural gas"/>
    <b v="0"/>
    <x v="7028"/>
    <x v="0"/>
  </r>
  <r>
    <n v="57953"/>
    <s v="Y"/>
    <s v="Industrial NAICS Cogen"/>
    <s v="CA"/>
    <s v="NG"/>
    <n v="0"/>
    <n v="0"/>
    <n v="2019"/>
    <s v=""/>
    <x v="1"/>
    <s v="natural gas"/>
    <b v="0"/>
    <x v="435"/>
    <x v="1"/>
  </r>
  <r>
    <n v="57953"/>
    <s v="Y"/>
    <s v="Industrial NAICS Cogen"/>
    <s v="CT"/>
    <s v="NG"/>
    <n v="491840"/>
    <n v="123969"/>
    <n v="2019"/>
    <n v="3967443.473771669"/>
    <x v="1"/>
    <s v="natural gas"/>
    <b v="0"/>
    <x v="7029"/>
    <x v="0"/>
  </r>
  <r>
    <n v="57953"/>
    <s v="Y"/>
    <s v="Industrial NAICS Cogen"/>
    <s v="ST"/>
    <s v="BIT"/>
    <n v="86680"/>
    <n v="21848.156999999999"/>
    <n v="2019"/>
    <n v="3967382.6950254887"/>
    <x v="2"/>
    <s v="hard coal"/>
    <b v="0"/>
    <x v="7030"/>
    <x v="0"/>
  </r>
  <r>
    <n v="57953"/>
    <s v="Y"/>
    <s v="Industrial NAICS Cogen"/>
    <s v="ST"/>
    <s v="PC"/>
    <n v="288385"/>
    <n v="72687.842999999993"/>
    <n v="2019"/>
    <n v="3967444.7348781559"/>
    <x v="10"/>
    <s v="petroleum"/>
    <b v="0"/>
    <x v="7031"/>
    <x v="0"/>
  </r>
  <r>
    <n v="57953"/>
    <s v="Y"/>
    <s v="Industrial NAICS Cogen"/>
    <s v="ST"/>
    <s v="SUB"/>
    <n v="0"/>
    <n v="0"/>
    <n v="2019"/>
    <s v=""/>
    <x v="2"/>
    <s v="hard coal"/>
    <b v="0"/>
    <x v="5"/>
    <x v="1"/>
  </r>
  <r>
    <n v="57956"/>
    <s v="N"/>
    <s v="NAICS-22 Non-Cogen"/>
    <s v="WT"/>
    <s v="WND"/>
    <n v="3125324"/>
    <n v="351081"/>
    <n v="2019"/>
    <n v="8902002.6717481147"/>
    <x v="9"/>
    <s v="wind"/>
    <b v="1"/>
    <x v="7032"/>
    <x v="0"/>
  </r>
  <r>
    <n v="57959"/>
    <s v="N"/>
    <s v="NAICS-22 Non-Cogen"/>
    <s v="PV"/>
    <s v="SUN"/>
    <n v="137786"/>
    <n v="15478"/>
    <n v="2019"/>
    <n v="8902054.5290089156"/>
    <x v="11"/>
    <s v="solar"/>
    <b v="1"/>
    <x v="7033"/>
    <x v="0"/>
  </r>
  <r>
    <n v="57962"/>
    <s v="N"/>
    <s v="NAICS-22 Non-Cogen"/>
    <s v="WT"/>
    <s v="WND"/>
    <n v="2198411"/>
    <n v="246957"/>
    <n v="2019"/>
    <n v="8901999.1334523819"/>
    <x v="9"/>
    <s v="wind"/>
    <b v="1"/>
    <x v="7034"/>
    <x v="0"/>
  </r>
  <r>
    <n v="57963"/>
    <s v="N"/>
    <s v="NAICS-22 Non-Cogen"/>
    <s v="WT"/>
    <s v="WND"/>
    <n v="117438"/>
    <n v="13192"/>
    <n v="2019"/>
    <n v="8902213.4627046697"/>
    <x v="9"/>
    <s v="wind"/>
    <b v="1"/>
    <x v="7035"/>
    <x v="1"/>
  </r>
  <r>
    <n v="57964"/>
    <s v="N"/>
    <s v="NAICS-22 Non-Cogen"/>
    <s v="WT"/>
    <s v="WND"/>
    <n v="3078470"/>
    <n v="345818"/>
    <n v="2019"/>
    <n v="8901994.6908489447"/>
    <x v="9"/>
    <s v="wind"/>
    <b v="1"/>
    <x v="7036"/>
    <x v="0"/>
  </r>
  <r>
    <n v="57965"/>
    <s v="N"/>
    <s v="NAICS-22 Non-Cogen"/>
    <s v="WT"/>
    <s v="WND"/>
    <n v="139565"/>
    <n v="15678"/>
    <n v="2019"/>
    <n v="8901964.5362928938"/>
    <x v="9"/>
    <s v="wind"/>
    <b v="1"/>
    <x v="7037"/>
    <x v="0"/>
  </r>
  <r>
    <n v="57966"/>
    <s v="Y"/>
    <s v="Commercial NAICS Cogen"/>
    <s v="ST"/>
    <s v="DFO"/>
    <n v="673"/>
    <n v="16.66"/>
    <n v="2019"/>
    <n v="40396158.463385358"/>
    <x v="4"/>
    <s v="heavy or residual fuel oil"/>
    <b v="0"/>
    <x v="7038"/>
    <x v="1"/>
  </r>
  <r>
    <n v="57966"/>
    <s v="Y"/>
    <s v="Commercial NAICS Cogen"/>
    <s v="ST"/>
    <s v="NG"/>
    <n v="25075"/>
    <n v="549.50800000000004"/>
    <n v="2019"/>
    <n v="45631728.746442273"/>
    <x v="3"/>
    <s v="natural gas"/>
    <b v="0"/>
    <x v="7039"/>
    <x v="1"/>
  </r>
  <r>
    <n v="57966"/>
    <s v="Y"/>
    <s v="Commercial NAICS Cogen"/>
    <s v="ST"/>
    <s v="SUB"/>
    <n v="2048"/>
    <n v="47.832000000000001"/>
    <n v="2019"/>
    <n v="42816524.502425157"/>
    <x v="2"/>
    <s v="hard coal"/>
    <b v="0"/>
    <x v="7040"/>
    <x v="1"/>
  </r>
  <r>
    <n v="57967"/>
    <s v="Y"/>
    <s v="Industrial NAICS Cogen"/>
    <s v="ST"/>
    <s v="NG"/>
    <n v="16741"/>
    <n v="1472"/>
    <n v="2019"/>
    <n v="11372961.956521738"/>
    <x v="3"/>
    <s v="natural gas"/>
    <b v="0"/>
    <x v="4996"/>
    <x v="0"/>
  </r>
  <r>
    <n v="57967"/>
    <s v="Y"/>
    <s v="Industrial NAICS Cogen"/>
    <s v="ST"/>
    <s v="SUB"/>
    <n v="0"/>
    <n v="0"/>
    <n v="2019"/>
    <s v=""/>
    <x v="2"/>
    <s v="hard coal"/>
    <b v="0"/>
    <x v="5"/>
    <x v="1"/>
  </r>
  <r>
    <n v="57968"/>
    <s v="N"/>
    <s v="NAICS-22 Non-Cogen"/>
    <s v="WT"/>
    <s v="WND"/>
    <n v="89530"/>
    <n v="10057"/>
    <n v="2019"/>
    <n v="8902257.134334296"/>
    <x v="9"/>
    <s v="wind"/>
    <b v="1"/>
    <x v="7041"/>
    <x v="1"/>
  </r>
  <r>
    <n v="57969"/>
    <s v="Y"/>
    <s v="Industrial NAICS Cogen"/>
    <s v="ST"/>
    <s v="WDS"/>
    <n v="81801"/>
    <n v="16782"/>
    <n v="2019"/>
    <n v="4874329.6388988206"/>
    <x v="8"/>
    <s v="biomass"/>
    <b v="0"/>
    <x v="7042"/>
    <x v="0"/>
  </r>
  <r>
    <n v="57970"/>
    <s v="N"/>
    <s v="Commercial NAICS Non-Cogen"/>
    <s v="PV"/>
    <s v="SUN"/>
    <n v="46398"/>
    <n v="5212"/>
    <n v="2019"/>
    <n v="8902148.8871834222"/>
    <x v="11"/>
    <s v="solar"/>
    <b v="0"/>
    <x v="7043"/>
    <x v="0"/>
  </r>
  <r>
    <n v="57971"/>
    <s v="N"/>
    <s v="Commercial NAICS Non-Cogen"/>
    <s v="IC"/>
    <s v="OBG"/>
    <n v="38554"/>
    <n v="2730"/>
    <n v="2019"/>
    <n v="14122344.322344322"/>
    <x v="8"/>
    <s v="biomass"/>
    <b v="0"/>
    <x v="7044"/>
    <x v="0"/>
  </r>
  <r>
    <n v="57973"/>
    <s v="N"/>
    <s v="NAICS-22 Non-Cogen"/>
    <s v="WT"/>
    <s v="WND"/>
    <n v="6340777"/>
    <n v="712287"/>
    <n v="2019"/>
    <n v="8901997.3690380417"/>
    <x v="9"/>
    <s v="wind"/>
    <b v="1"/>
    <x v="7045"/>
    <x v="0"/>
  </r>
  <r>
    <n v="57974"/>
    <s v="N"/>
    <s v="NAICS-22 Non-Cogen"/>
    <s v="WT"/>
    <s v="WND"/>
    <n v="3574268"/>
    <n v="401513"/>
    <n v="2019"/>
    <n v="8901998.191839369"/>
    <x v="9"/>
    <s v="wind"/>
    <b v="1"/>
    <x v="7046"/>
    <x v="0"/>
  </r>
  <r>
    <n v="57975"/>
    <s v="N"/>
    <s v="NAICS-22 Non-Cogen"/>
    <s v="WT"/>
    <s v="WND"/>
    <n v="3584372"/>
    <n v="402648"/>
    <n v="2019"/>
    <n v="8901998.7681548148"/>
    <x v="9"/>
    <s v="wind"/>
    <b v="1"/>
    <x v="7047"/>
    <x v="0"/>
  </r>
  <r>
    <n v="57976"/>
    <s v="N"/>
    <s v="NAICS-22 Non-Cogen"/>
    <s v="WT"/>
    <s v="WND"/>
    <n v="2083709"/>
    <n v="234072"/>
    <n v="2019"/>
    <n v="8902000.2392426264"/>
    <x v="9"/>
    <s v="wind"/>
    <b v="1"/>
    <x v="7048"/>
    <x v="0"/>
  </r>
  <r>
    <n v="57977"/>
    <s v="Y"/>
    <s v="Electric Utility"/>
    <s v="IC"/>
    <s v="NG"/>
    <n v="211230"/>
    <n v="31553"/>
    <n v="2019"/>
    <n v="6694450.6069153491"/>
    <x v="3"/>
    <s v="natural gas"/>
    <b v="1"/>
    <x v="7049"/>
    <x v="0"/>
  </r>
  <r>
    <n v="57978"/>
    <s v="N"/>
    <s v="Electric Utility"/>
    <s v="CA"/>
    <s v="NG"/>
    <n v="0"/>
    <n v="416922"/>
    <n v="2019"/>
    <n v="0"/>
    <x v="1"/>
    <s v="natural gas"/>
    <b v="1"/>
    <x v="91"/>
    <x v="0"/>
  </r>
  <r>
    <n v="57978"/>
    <s v="N"/>
    <s v="Electric Utility"/>
    <s v="CT"/>
    <s v="NG"/>
    <n v="8455544"/>
    <n v="772409"/>
    <n v="2019"/>
    <n v="10946977.572762616"/>
    <x v="1"/>
    <s v="natural gas"/>
    <b v="1"/>
    <x v="7050"/>
    <x v="0"/>
  </r>
  <r>
    <n v="57979"/>
    <s v="N"/>
    <s v="Electric Utility"/>
    <s v="WT"/>
    <s v="WND"/>
    <n v="1413399"/>
    <n v="158773"/>
    <n v="2019"/>
    <n v="8902011.0472183544"/>
    <x v="9"/>
    <s v="wind"/>
    <b v="1"/>
    <x v="7051"/>
    <x v="0"/>
  </r>
  <r>
    <n v="57980"/>
    <s v="N"/>
    <s v="Electric Utility"/>
    <s v="WT"/>
    <s v="WND"/>
    <n v="806229"/>
    <n v="90567"/>
    <n v="2019"/>
    <n v="8902017.2910662834"/>
    <x v="9"/>
    <s v="wind"/>
    <b v="1"/>
    <x v="7052"/>
    <x v="0"/>
  </r>
  <r>
    <n v="57981"/>
    <s v="N"/>
    <s v="NAICS-22 Non-Cogen"/>
    <s v="WT"/>
    <s v="WND"/>
    <n v="4504814"/>
    <n v="506045"/>
    <n v="2019"/>
    <n v="8902002.7863134705"/>
    <x v="9"/>
    <s v="wind"/>
    <b v="1"/>
    <x v="7053"/>
    <x v="0"/>
  </r>
  <r>
    <n v="57982"/>
    <s v="N"/>
    <s v="NAICS-22 Non-Cogen"/>
    <s v="PV"/>
    <s v="SUN"/>
    <n v="11930"/>
    <n v="1340"/>
    <n v="2019"/>
    <n v="8902985.0746268649"/>
    <x v="11"/>
    <s v="solar"/>
    <b v="1"/>
    <x v="7054"/>
    <x v="1"/>
  </r>
  <r>
    <n v="57983"/>
    <s v="N"/>
    <s v="NAICS-22 Non-Cogen"/>
    <s v="WT"/>
    <s v="WND"/>
    <n v="11544355"/>
    <n v="1296827"/>
    <n v="2019"/>
    <n v="8902000.8065840695"/>
    <x v="9"/>
    <s v="wind"/>
    <b v="1"/>
    <x v="7055"/>
    <x v="0"/>
  </r>
  <r>
    <n v="57984"/>
    <s v="N"/>
    <s v="Electric Utility"/>
    <s v="WT"/>
    <s v="WND"/>
    <n v="2390997"/>
    <n v="268591"/>
    <n v="2019"/>
    <n v="8901999.6947030984"/>
    <x v="9"/>
    <s v="wind"/>
    <b v="1"/>
    <x v="7056"/>
    <x v="0"/>
  </r>
  <r>
    <n v="57985"/>
    <s v="N"/>
    <s v="NAICS-22 Non-Cogen"/>
    <s v="PV"/>
    <s v="SUN"/>
    <n v="259226"/>
    <n v="29120"/>
    <n v="2019"/>
    <n v="8901991.7582417578"/>
    <x v="11"/>
    <s v="solar"/>
    <b v="1"/>
    <x v="7057"/>
    <x v="0"/>
  </r>
  <r>
    <n v="57986"/>
    <s v="N"/>
    <s v="NAICS-22 Non-Cogen"/>
    <s v="PV"/>
    <s v="SUN"/>
    <n v="226252"/>
    <n v="25416"/>
    <n v="2019"/>
    <n v="8901951.5265974179"/>
    <x v="11"/>
    <s v="solar"/>
    <b v="1"/>
    <x v="6536"/>
    <x v="0"/>
  </r>
  <r>
    <n v="57987"/>
    <s v="N"/>
    <s v="NAICS-22 Non-Cogen"/>
    <s v="WT"/>
    <s v="WND"/>
    <n v="9273970"/>
    <n v="1041785"/>
    <n v="2019"/>
    <n v="8901999.9328076337"/>
    <x v="9"/>
    <s v="wind"/>
    <b v="1"/>
    <x v="7058"/>
    <x v="0"/>
  </r>
  <r>
    <n v="57988"/>
    <s v="N"/>
    <s v="NAICS-22 Non-Cogen"/>
    <s v="IC"/>
    <s v="LFG"/>
    <n v="297583"/>
    <n v="24402"/>
    <n v="2019"/>
    <n v="12195024.997950988"/>
    <x v="8"/>
    <s v="biomass"/>
    <b v="1"/>
    <x v="7059"/>
    <x v="0"/>
  </r>
  <r>
    <n v="57989"/>
    <s v="N"/>
    <s v="NAICS-22 Non-Cogen"/>
    <s v="PV"/>
    <s v="SUN"/>
    <n v="40014"/>
    <n v="4495"/>
    <n v="2019"/>
    <n v="8901890.9899888765"/>
    <x v="11"/>
    <s v="solar"/>
    <b v="1"/>
    <x v="7060"/>
    <x v="0"/>
  </r>
  <r>
    <n v="57990"/>
    <s v="N"/>
    <s v="NAICS-22 Non-Cogen"/>
    <s v="PV"/>
    <s v="SUN"/>
    <n v="36356"/>
    <n v="4084"/>
    <n v="2019"/>
    <n v="8902056.8070519101"/>
    <x v="11"/>
    <s v="solar"/>
    <b v="1"/>
    <x v="7061"/>
    <x v="0"/>
  </r>
  <r>
    <n v="57991"/>
    <s v="N"/>
    <s v="NAICS-22 Non-Cogen"/>
    <s v="WT"/>
    <s v="WND"/>
    <n v="1630296"/>
    <n v="183138"/>
    <n v="2019"/>
    <n v="8902008.3215935528"/>
    <x v="9"/>
    <s v="wind"/>
    <b v="1"/>
    <x v="7062"/>
    <x v="0"/>
  </r>
  <r>
    <n v="57993"/>
    <s v="N"/>
    <s v="NAICS-22 Non-Cogen"/>
    <s v="PV"/>
    <s v="SUN"/>
    <n v="6189266"/>
    <n v="695267"/>
    <n v="2019"/>
    <n v="8901998.8004608303"/>
    <x v="11"/>
    <s v="solar"/>
    <b v="1"/>
    <x v="7063"/>
    <x v="0"/>
  </r>
  <r>
    <n v="57994"/>
    <s v="N"/>
    <s v="Commercial NAICS Non-Cogen"/>
    <s v="PV"/>
    <s v="SUN"/>
    <n v="297408"/>
    <n v="33409"/>
    <n v="2019"/>
    <n v="8902032.3864826839"/>
    <x v="11"/>
    <s v="solar"/>
    <b v="0"/>
    <x v="7064"/>
    <x v="0"/>
  </r>
  <r>
    <n v="57995"/>
    <s v="N"/>
    <s v="NAICS-22 Non-Cogen"/>
    <s v="WT"/>
    <s v="WND"/>
    <n v="5315946"/>
    <n v="597163"/>
    <n v="2019"/>
    <n v="8902001.6310454588"/>
    <x v="9"/>
    <s v="wind"/>
    <b v="1"/>
    <x v="7065"/>
    <x v="0"/>
  </r>
  <r>
    <n v="57996"/>
    <s v="N"/>
    <s v="NAICS-22 Non-Cogen"/>
    <s v="BA"/>
    <s v="MWH"/>
    <n v="0"/>
    <n v="-340"/>
    <n v="2019"/>
    <n v="0"/>
    <x v="7"/>
    <s v="other"/>
    <b v="1"/>
    <x v="260"/>
    <x v="0"/>
  </r>
  <r>
    <n v="57996"/>
    <s v="N"/>
    <s v="NAICS-22 Non-Cogen"/>
    <s v="WT"/>
    <s v="WND"/>
    <n v="771358"/>
    <n v="86650"/>
    <n v="2019"/>
    <n v="8901996.5377957299"/>
    <x v="9"/>
    <s v="wind"/>
    <b v="1"/>
    <x v="7066"/>
    <x v="0"/>
  </r>
  <r>
    <n v="57997"/>
    <s v="N"/>
    <s v="Electric Utility"/>
    <s v="PV"/>
    <s v="SUN"/>
    <n v="850229"/>
    <n v="95510"/>
    <n v="2019"/>
    <n v="8901989.3204900008"/>
    <x v="11"/>
    <s v="solar"/>
    <b v="1"/>
    <x v="7067"/>
    <x v="0"/>
  </r>
  <r>
    <n v="57998"/>
    <s v="N"/>
    <s v="NAICS-22 Non-Cogen"/>
    <s v="WT"/>
    <s v="WND"/>
    <n v="3607011"/>
    <n v="405191"/>
    <n v="2019"/>
    <n v="8902001.772003822"/>
    <x v="9"/>
    <s v="wind"/>
    <b v="1"/>
    <x v="7068"/>
    <x v="0"/>
  </r>
  <r>
    <n v="57999"/>
    <s v="N"/>
    <s v="NAICS-22 Non-Cogen"/>
    <s v="WT"/>
    <s v="WND"/>
    <n v="816457"/>
    <n v="91716"/>
    <n v="2019"/>
    <n v="8902012.7349644545"/>
    <x v="9"/>
    <s v="wind"/>
    <b v="1"/>
    <x v="7069"/>
    <x v="0"/>
  </r>
  <r>
    <n v="58000"/>
    <s v="N"/>
    <s v="NAICS-22 Non-Cogen"/>
    <s v="WT"/>
    <s v="WND"/>
    <n v="2919089"/>
    <n v="327914"/>
    <n v="2019"/>
    <n v="8901995.6451996565"/>
    <x v="9"/>
    <s v="wind"/>
    <b v="1"/>
    <x v="7070"/>
    <x v="0"/>
  </r>
  <r>
    <n v="58001"/>
    <s v="N"/>
    <s v="NAICS-22 Non-Cogen"/>
    <s v="CA"/>
    <s v="NG"/>
    <n v="3708155"/>
    <n v="2051519"/>
    <n v="2019"/>
    <n v="1807516.7717189069"/>
    <x v="1"/>
    <s v="natural gas"/>
    <b v="1"/>
    <x v="7071"/>
    <x v="0"/>
  </r>
  <r>
    <n v="58001"/>
    <s v="N"/>
    <s v="NAICS-22 Non-Cogen"/>
    <s v="CT"/>
    <s v="NG"/>
    <n v="29990755"/>
    <n v="2586995"/>
    <n v="2019"/>
    <n v="11592892.52588428"/>
    <x v="1"/>
    <s v="natural gas"/>
    <b v="1"/>
    <x v="7072"/>
    <x v="0"/>
  </r>
  <r>
    <n v="58002"/>
    <s v="N"/>
    <s v="NAICS-22 Non-Cogen"/>
    <s v="PV"/>
    <s v="SUN"/>
    <n v="404526"/>
    <n v="45442"/>
    <n v="2019"/>
    <n v="8902028.9599929582"/>
    <x v="11"/>
    <s v="solar"/>
    <b v="1"/>
    <x v="7073"/>
    <x v="0"/>
  </r>
  <r>
    <n v="58003"/>
    <s v="N"/>
    <s v="NAICS-22 Non-Cogen"/>
    <s v="PV"/>
    <s v="SUN"/>
    <n v="966632"/>
    <n v="108586"/>
    <n v="2019"/>
    <n v="8901994.7322859298"/>
    <x v="11"/>
    <s v="solar"/>
    <b v="1"/>
    <x v="7074"/>
    <x v="0"/>
  </r>
  <r>
    <n v="58004"/>
    <s v="N"/>
    <s v="NAICS-22 Non-Cogen"/>
    <s v="WT"/>
    <s v="WND"/>
    <n v="2074255"/>
    <n v="233010"/>
    <n v="2019"/>
    <n v="8901999.9141667746"/>
    <x v="9"/>
    <s v="wind"/>
    <b v="1"/>
    <x v="7075"/>
    <x v="0"/>
  </r>
  <r>
    <n v="58005"/>
    <s v="N"/>
    <s v="NAICS-22 Non-Cogen"/>
    <s v="CA"/>
    <s v="NG"/>
    <n v="2266909"/>
    <n v="1388626"/>
    <n v="2019"/>
    <n v="1632483.4764724267"/>
    <x v="1"/>
    <s v="natural gas"/>
    <b v="1"/>
    <x v="7076"/>
    <x v="0"/>
  </r>
  <r>
    <n v="58005"/>
    <s v="N"/>
    <s v="NAICS-22 Non-Cogen"/>
    <s v="CT"/>
    <s v="NG"/>
    <n v="20862317"/>
    <n v="1815965"/>
    <n v="2019"/>
    <n v="11488281.437142236"/>
    <x v="1"/>
    <s v="natural gas"/>
    <b v="1"/>
    <x v="7077"/>
    <x v="0"/>
  </r>
  <r>
    <n v="58007"/>
    <s v="N"/>
    <s v="NAICS-22 Non-Cogen"/>
    <s v="CA"/>
    <s v="LFG"/>
    <n v="0"/>
    <n v="58176.72"/>
    <n v="2019"/>
    <n v="0"/>
    <x v="8"/>
    <s v="biomass"/>
    <b v="1"/>
    <x v="2904"/>
    <x v="0"/>
  </r>
  <r>
    <n v="58007"/>
    <s v="N"/>
    <s v="NAICS-22 Non-Cogen"/>
    <s v="CT"/>
    <s v="LFG"/>
    <n v="2332273"/>
    <n v="178339.35"/>
    <n v="2019"/>
    <n v="13077725.134694055"/>
    <x v="8"/>
    <s v="biomass"/>
    <b v="1"/>
    <x v="7078"/>
    <x v="0"/>
  </r>
  <r>
    <n v="58008"/>
    <s v="N"/>
    <s v="NAICS-22 Non-Cogen"/>
    <s v="WT"/>
    <s v="WND"/>
    <n v="6822519"/>
    <n v="766403"/>
    <n v="2019"/>
    <n v="8901999.3397729378"/>
    <x v="9"/>
    <s v="wind"/>
    <b v="1"/>
    <x v="7079"/>
    <x v="0"/>
  </r>
  <r>
    <n v="58009"/>
    <s v="N"/>
    <s v="NAICS-22 Non-Cogen"/>
    <s v="PV"/>
    <s v="SUN"/>
    <n v="161001"/>
    <n v="18086"/>
    <n v="2019"/>
    <n v="8901968.3733274341"/>
    <x v="11"/>
    <s v="solar"/>
    <b v="1"/>
    <x v="7080"/>
    <x v="0"/>
  </r>
  <r>
    <n v="58010"/>
    <s v="N"/>
    <s v="NAICS-22 Non-Cogen"/>
    <s v="PV"/>
    <s v="SUN"/>
    <n v="57027"/>
    <n v="6406"/>
    <n v="2019"/>
    <n v="8902123.0096784271"/>
    <x v="11"/>
    <s v="solar"/>
    <b v="1"/>
    <x v="7081"/>
    <x v="0"/>
  </r>
  <r>
    <n v="58011"/>
    <s v="N"/>
    <s v="Commercial NAICS Non-Cogen"/>
    <s v="PV"/>
    <s v="SUN"/>
    <n v="10576"/>
    <n v="1188"/>
    <n v="2019"/>
    <n v="8902356.902356904"/>
    <x v="11"/>
    <s v="solar"/>
    <b v="0"/>
    <x v="6146"/>
    <x v="0"/>
  </r>
  <r>
    <n v="58012"/>
    <s v="N"/>
    <s v="Commercial NAICS Non-Cogen"/>
    <s v="PV"/>
    <s v="SUN"/>
    <n v="15214"/>
    <n v="1709"/>
    <n v="2019"/>
    <n v="8902282.0362785254"/>
    <x v="11"/>
    <s v="solar"/>
    <b v="0"/>
    <x v="7082"/>
    <x v="0"/>
  </r>
  <r>
    <n v="58013"/>
    <s v="N"/>
    <s v="Commercial NAICS Non-Cogen"/>
    <s v="PV"/>
    <s v="SUN"/>
    <n v="13049"/>
    <n v="1466"/>
    <n v="2019"/>
    <n v="8901091.4051841758"/>
    <x v="11"/>
    <s v="solar"/>
    <b v="0"/>
    <x v="7083"/>
    <x v="0"/>
  </r>
  <r>
    <n v="58014"/>
    <s v="N"/>
    <s v="Commercial NAICS Non-Cogen"/>
    <s v="PV"/>
    <s v="SUN"/>
    <n v="46558"/>
    <n v="5230"/>
    <n v="2019"/>
    <n v="8902103.2504780125"/>
    <x v="11"/>
    <s v="solar"/>
    <b v="0"/>
    <x v="7084"/>
    <x v="0"/>
  </r>
  <r>
    <n v="58015"/>
    <s v="N"/>
    <s v="Commercial NAICS Non-Cogen"/>
    <s v="PV"/>
    <s v="SUN"/>
    <n v="12808"/>
    <n v="1439"/>
    <n v="2019"/>
    <n v="8900625.4343293961"/>
    <x v="11"/>
    <s v="solar"/>
    <b v="0"/>
    <x v="7085"/>
    <x v="1"/>
  </r>
  <r>
    <n v="58016"/>
    <s v="N"/>
    <s v="Commercial NAICS Non-Cogen"/>
    <s v="PV"/>
    <s v="SUN"/>
    <n v="20909"/>
    <n v="2349"/>
    <n v="2019"/>
    <n v="8901234.5679012332"/>
    <x v="11"/>
    <s v="solar"/>
    <b v="0"/>
    <x v="7086"/>
    <x v="0"/>
  </r>
  <r>
    <n v="58018"/>
    <s v="N"/>
    <s v="NAICS-22 Non-Cogen"/>
    <s v="WT"/>
    <s v="WND"/>
    <n v="3893371"/>
    <n v="437359"/>
    <n v="2019"/>
    <n v="8902002.7025852911"/>
    <x v="9"/>
    <s v="wind"/>
    <b v="1"/>
    <x v="7087"/>
    <x v="0"/>
  </r>
  <r>
    <n v="58019"/>
    <s v="N"/>
    <s v="NAICS-22 Non-Cogen"/>
    <s v="WT"/>
    <s v="WND"/>
    <n v="826060"/>
    <n v="92795"/>
    <n v="2019"/>
    <n v="8901988.2536774613"/>
    <x v="9"/>
    <s v="wind"/>
    <b v="1"/>
    <x v="7088"/>
    <x v="0"/>
  </r>
  <r>
    <n v="58020"/>
    <s v="N"/>
    <s v="NAICS-22 Non-Cogen"/>
    <s v="WT"/>
    <s v="WND"/>
    <n v="1979878"/>
    <n v="222408"/>
    <n v="2019"/>
    <n v="8902008.9205424264"/>
    <x v="9"/>
    <s v="wind"/>
    <b v="1"/>
    <x v="7089"/>
    <x v="0"/>
  </r>
  <r>
    <n v="58021"/>
    <s v="N"/>
    <s v="NAICS-22 Non-Cogen"/>
    <s v="WT"/>
    <s v="WND"/>
    <n v="2251885"/>
    <n v="252964"/>
    <n v="2019"/>
    <n v="8901997.9127464779"/>
    <x v="9"/>
    <s v="wind"/>
    <b v="1"/>
    <x v="7090"/>
    <x v="0"/>
  </r>
  <r>
    <n v="58022"/>
    <s v="N"/>
    <s v="NAICS-22 Non-Cogen"/>
    <s v="BT"/>
    <s v="GEO"/>
    <n v="1650929"/>
    <n v="185456"/>
    <n v="2019"/>
    <n v="8901998.3176602535"/>
    <x v="12"/>
    <s v="geothermal"/>
    <b v="1"/>
    <x v="7091"/>
    <x v="0"/>
  </r>
  <r>
    <n v="58024"/>
    <s v="N"/>
    <s v="Electric Utility"/>
    <s v="IC"/>
    <s v="LFG"/>
    <n v="101426"/>
    <n v="6294"/>
    <n v="2019"/>
    <n v="16114712.424531298"/>
    <x v="8"/>
    <s v="biomass"/>
    <b v="1"/>
    <x v="7092"/>
    <x v="0"/>
  </r>
  <r>
    <n v="58025"/>
    <s v="N"/>
    <s v="Commercial NAICS Non-Cogen"/>
    <s v="WT"/>
    <s v="WND"/>
    <n v="47158"/>
    <n v="5297.49"/>
    <n v="2019"/>
    <n v="8901951.6790026985"/>
    <x v="9"/>
    <s v="wind"/>
    <b v="0"/>
    <x v="7093"/>
    <x v="0"/>
  </r>
  <r>
    <n v="58026"/>
    <s v="N"/>
    <s v="NAICS-22 Non-Cogen"/>
    <s v="WT"/>
    <s v="WND"/>
    <n v="535680"/>
    <n v="60175"/>
    <n v="2019"/>
    <n v="8902035.7291233912"/>
    <x v="9"/>
    <s v="wind"/>
    <b v="1"/>
    <x v="7094"/>
    <x v="0"/>
  </r>
  <r>
    <n v="58027"/>
    <s v="N"/>
    <s v="NAICS-22 Non-Cogen"/>
    <s v="PV"/>
    <s v="SUN"/>
    <n v="153933"/>
    <n v="17292"/>
    <n v="2019"/>
    <n v="8901977.7931991667"/>
    <x v="11"/>
    <s v="solar"/>
    <b v="1"/>
    <x v="7095"/>
    <x v="0"/>
  </r>
  <r>
    <n v="58028"/>
    <s v="N"/>
    <s v="Commercial NAICS Non-Cogen"/>
    <s v="PV"/>
    <s v="SUN"/>
    <n v="19949"/>
    <n v="2241"/>
    <n v="2019"/>
    <n v="8901829.5403837562"/>
    <x v="11"/>
    <s v="solar"/>
    <b v="0"/>
    <x v="6635"/>
    <x v="0"/>
  </r>
  <r>
    <n v="58029"/>
    <s v="N"/>
    <s v="NAICS-22 Non-Cogen"/>
    <s v="PV"/>
    <s v="SUN"/>
    <n v="56072"/>
    <n v="6299"/>
    <n v="2019"/>
    <n v="8901730.4334021267"/>
    <x v="11"/>
    <s v="solar"/>
    <b v="1"/>
    <x v="7096"/>
    <x v="0"/>
  </r>
  <r>
    <n v="58030"/>
    <s v="N"/>
    <s v="NAICS-22 Non-Cogen"/>
    <s v="PV"/>
    <s v="SUN"/>
    <n v="77002"/>
    <n v="8650"/>
    <n v="2019"/>
    <n v="8901965.3179190755"/>
    <x v="11"/>
    <s v="solar"/>
    <b v="1"/>
    <x v="7097"/>
    <x v="0"/>
  </r>
  <r>
    <n v="58032"/>
    <s v="N"/>
    <s v="NAICS-22 Non-Cogen"/>
    <s v="PV"/>
    <s v="SUN"/>
    <n v="30818"/>
    <n v="3462"/>
    <n v="2019"/>
    <n v="8901790.8723281343"/>
    <x v="11"/>
    <s v="solar"/>
    <b v="1"/>
    <x v="7098"/>
    <x v="0"/>
  </r>
  <r>
    <n v="58034"/>
    <s v="N"/>
    <s v="NAICS-22 Non-Cogen"/>
    <s v="PV"/>
    <s v="SUN"/>
    <n v="21570"/>
    <n v="2423"/>
    <n v="2019"/>
    <n v="8902187.3710276503"/>
    <x v="11"/>
    <s v="solar"/>
    <b v="1"/>
    <x v="7099"/>
    <x v="0"/>
  </r>
  <r>
    <n v="58035"/>
    <s v="N"/>
    <s v="NAICS-22 Non-Cogen"/>
    <s v="WS"/>
    <s v="WND"/>
    <n v="1048584"/>
    <n v="117792"/>
    <n v="2019"/>
    <n v="8901996.7400163002"/>
    <x v="9"/>
    <s v="wind"/>
    <b v="1"/>
    <x v="7100"/>
    <x v="0"/>
  </r>
  <r>
    <n v="58036"/>
    <s v="N"/>
    <s v="NAICS-22 Non-Cogen"/>
    <s v="PV"/>
    <s v="SUN"/>
    <n v="92357"/>
    <n v="10375"/>
    <n v="2019"/>
    <n v="8901879.5180722885"/>
    <x v="11"/>
    <s v="solar"/>
    <b v="1"/>
    <x v="7101"/>
    <x v="0"/>
  </r>
  <r>
    <n v="58037"/>
    <s v="N"/>
    <s v="NAICS-22 Non-Cogen"/>
    <s v="PV"/>
    <s v="SUN"/>
    <n v="64192"/>
    <n v="7211"/>
    <n v="2019"/>
    <n v="8901955.3459991682"/>
    <x v="11"/>
    <s v="solar"/>
    <b v="1"/>
    <x v="7102"/>
    <x v="0"/>
  </r>
  <r>
    <n v="58038"/>
    <s v="N"/>
    <s v="NAICS-22 Non-Cogen"/>
    <s v="WT"/>
    <s v="WND"/>
    <n v="45426"/>
    <n v="5103"/>
    <n v="2019"/>
    <n v="8901822.4573780131"/>
    <x v="9"/>
    <s v="wind"/>
    <b v="1"/>
    <x v="7103"/>
    <x v="0"/>
  </r>
  <r>
    <n v="58039"/>
    <s v="N"/>
    <s v="NAICS-22 Non-Cogen"/>
    <s v="PV"/>
    <s v="SUN"/>
    <n v="544410"/>
    <n v="61156"/>
    <n v="2019"/>
    <n v="8901988.3576427512"/>
    <x v="11"/>
    <s v="solar"/>
    <b v="1"/>
    <x v="7104"/>
    <x v="0"/>
  </r>
  <r>
    <n v="58040"/>
    <s v="N"/>
    <s v="Commercial NAICS Non-Cogen"/>
    <s v="PV"/>
    <s v="SUN"/>
    <n v="36675"/>
    <n v="4120"/>
    <n v="2019"/>
    <n v="8901699.0291262139"/>
    <x v="11"/>
    <s v="solar"/>
    <b v="0"/>
    <x v="7105"/>
    <x v="0"/>
  </r>
  <r>
    <n v="58041"/>
    <s v="N"/>
    <s v="NAICS-22 Non-Cogen"/>
    <s v="WT"/>
    <s v="WND"/>
    <n v="8369981"/>
    <n v="940235.93"/>
    <n v="2019"/>
    <n v="8902000.7988845948"/>
    <x v="9"/>
    <s v="wind"/>
    <b v="1"/>
    <x v="7106"/>
    <x v="0"/>
  </r>
  <r>
    <n v="58042"/>
    <s v="N"/>
    <s v="NAICS-22 Non-Cogen"/>
    <s v="PV"/>
    <s v="SUN"/>
    <n v="185410"/>
    <n v="20828"/>
    <n v="2019"/>
    <n v="8901958.9014787786"/>
    <x v="11"/>
    <s v="solar"/>
    <b v="1"/>
    <x v="7107"/>
    <x v="0"/>
  </r>
  <r>
    <n v="58043"/>
    <s v="N"/>
    <s v="Industrial NAICS Non-Cogen"/>
    <s v="IC"/>
    <s v="DFO"/>
    <n v="197"/>
    <n v="0"/>
    <n v="2019"/>
    <s v=""/>
    <x v="4"/>
    <s v="heavy or residual fuel oil"/>
    <b v="0"/>
    <x v="10"/>
    <x v="1"/>
  </r>
  <r>
    <n v="58044"/>
    <s v="N"/>
    <s v="NAICS-22 Non-Cogen"/>
    <s v="WT"/>
    <s v="WND"/>
    <n v="99595"/>
    <n v="11188"/>
    <n v="2019"/>
    <n v="8901948.51626743"/>
    <x v="9"/>
    <s v="wind"/>
    <b v="1"/>
    <x v="7108"/>
    <x v="0"/>
  </r>
  <r>
    <n v="58046"/>
    <s v="N"/>
    <s v="Industrial NAICS Non-Cogen"/>
    <s v="IC"/>
    <s v="DFO"/>
    <n v="333"/>
    <n v="16"/>
    <n v="2019"/>
    <n v="20812500"/>
    <x v="4"/>
    <s v="heavy or residual fuel oil"/>
    <b v="0"/>
    <x v="7109"/>
    <x v="0"/>
  </r>
  <r>
    <n v="58047"/>
    <s v="N"/>
    <s v="Commercial NAICS Non-Cogen"/>
    <s v="IC"/>
    <s v="DFO"/>
    <n v="25"/>
    <n v="0"/>
    <n v="2019"/>
    <s v=""/>
    <x v="4"/>
    <s v="heavy or residual fuel oil"/>
    <b v="0"/>
    <x v="10"/>
    <x v="1"/>
  </r>
  <r>
    <n v="58048"/>
    <s v="N"/>
    <s v="NAICS-22 Non-Cogen"/>
    <s v="WT"/>
    <s v="WND"/>
    <n v="669929"/>
    <n v="75256"/>
    <n v="2019"/>
    <n v="8902001.1693419795"/>
    <x v="9"/>
    <s v="wind"/>
    <b v="1"/>
    <x v="7110"/>
    <x v="0"/>
  </r>
  <r>
    <n v="58049"/>
    <s v="N"/>
    <s v="Commercial NAICS Non-Cogen"/>
    <s v="PV"/>
    <s v="SUN"/>
    <n v="1158"/>
    <n v="130"/>
    <n v="2019"/>
    <n v="8907692.307692308"/>
    <x v="11"/>
    <s v="solar"/>
    <b v="0"/>
    <x v="7111"/>
    <x v="1"/>
  </r>
  <r>
    <n v="58051"/>
    <s v="N"/>
    <s v="Industrial NAICS Non-Cogen"/>
    <s v="IC"/>
    <s v="DFO"/>
    <n v="706"/>
    <n v="37.24"/>
    <n v="2019"/>
    <n v="18958109.559613321"/>
    <x v="4"/>
    <s v="heavy or residual fuel oil"/>
    <b v="0"/>
    <x v="7112"/>
    <x v="0"/>
  </r>
  <r>
    <n v="58052"/>
    <s v="Y"/>
    <s v="Industrial NAICS Cogen"/>
    <s v="ST"/>
    <s v="DFO"/>
    <n v="0"/>
    <n v="0"/>
    <n v="2019"/>
    <s v=""/>
    <x v="4"/>
    <s v="heavy or residual fuel oil"/>
    <b v="0"/>
    <x v="10"/>
    <x v="1"/>
  </r>
  <r>
    <n v="58052"/>
    <s v="Y"/>
    <s v="Industrial NAICS Cogen"/>
    <s v="ST"/>
    <s v="NG"/>
    <n v="23391"/>
    <n v="6101"/>
    <n v="2019"/>
    <n v="3833961.6456318633"/>
    <x v="3"/>
    <s v="natural gas"/>
    <b v="0"/>
    <x v="7113"/>
    <x v="0"/>
  </r>
  <r>
    <n v="58053"/>
    <s v="N"/>
    <s v="Industrial NAICS Non-Cogen"/>
    <s v="IC"/>
    <s v="DFO"/>
    <n v="51"/>
    <n v="0"/>
    <n v="2019"/>
    <s v=""/>
    <x v="4"/>
    <s v="heavy or residual fuel oil"/>
    <b v="0"/>
    <x v="10"/>
    <x v="1"/>
  </r>
  <r>
    <n v="58056"/>
    <s v="N"/>
    <s v="Industrial NAICS Non-Cogen"/>
    <s v="GT"/>
    <s v="NG"/>
    <n v="97254"/>
    <n v="6200.92"/>
    <n v="2019"/>
    <n v="15683801.758448746"/>
    <x v="3"/>
    <s v="natural gas"/>
    <b v="0"/>
    <x v="7114"/>
    <x v="0"/>
  </r>
  <r>
    <n v="58056"/>
    <s v="N"/>
    <s v="Industrial NAICS Non-Cogen"/>
    <s v="IC"/>
    <s v="OBG"/>
    <n v="51847"/>
    <n v="3132.24"/>
    <n v="2019"/>
    <n v="16552690.726125713"/>
    <x v="8"/>
    <s v="biomass"/>
    <b v="0"/>
    <x v="7115"/>
    <x v="0"/>
  </r>
  <r>
    <n v="58056"/>
    <s v="N"/>
    <s v="Industrial NAICS Non-Cogen"/>
    <s v="PV"/>
    <s v="SUN"/>
    <n v="36479"/>
    <n v="4098.08"/>
    <n v="2019"/>
    <n v="8901485.5737320893"/>
    <x v="11"/>
    <s v="solar"/>
    <b v="0"/>
    <x v="7116"/>
    <x v="0"/>
  </r>
  <r>
    <n v="58057"/>
    <s v="N"/>
    <s v="Industrial NAICS Non-Cogen"/>
    <s v="GT"/>
    <s v="OBG"/>
    <n v="35101"/>
    <n v="3410"/>
    <n v="2019"/>
    <n v="10293548.387096774"/>
    <x v="8"/>
    <s v="biomass"/>
    <b v="0"/>
    <x v="7117"/>
    <x v="0"/>
  </r>
  <r>
    <n v="58061"/>
    <s v="N"/>
    <s v="NAICS-22 Non-Cogen"/>
    <s v="IC"/>
    <s v="LFG"/>
    <n v="135759"/>
    <n v="12563"/>
    <n v="2019"/>
    <n v="10806256.467404282"/>
    <x v="8"/>
    <s v="biomass"/>
    <b v="1"/>
    <x v="7118"/>
    <x v="0"/>
  </r>
  <r>
    <n v="58062"/>
    <s v="N"/>
    <s v="Electric Utility"/>
    <s v="PV"/>
    <s v="SUN"/>
    <n v="422880"/>
    <n v="47504"/>
    <n v="2019"/>
    <n v="8901987.201077804"/>
    <x v="11"/>
    <s v="solar"/>
    <b v="1"/>
    <x v="7119"/>
    <x v="0"/>
  </r>
  <r>
    <n v="58063"/>
    <s v="Y"/>
    <s v="Industrial NAICS Cogen"/>
    <s v="GT"/>
    <s v="BIT"/>
    <n v="0"/>
    <n v="0"/>
    <n v="2019"/>
    <s v=""/>
    <x v="2"/>
    <s v="hard coal"/>
    <b v="0"/>
    <x v="5"/>
    <x v="1"/>
  </r>
  <r>
    <n v="58063"/>
    <s v="Y"/>
    <s v="Industrial NAICS Cogen"/>
    <s v="GT"/>
    <s v="NG"/>
    <n v="7435701"/>
    <n v="640315.22"/>
    <n v="2019"/>
    <n v="11612563.262200763"/>
    <x v="3"/>
    <s v="natural gas"/>
    <b v="0"/>
    <x v="7120"/>
    <x v="0"/>
  </r>
  <r>
    <n v="58065"/>
    <s v="N"/>
    <s v="NAICS-22 Non-Cogen"/>
    <s v="WT"/>
    <s v="WND"/>
    <n v="13423"/>
    <n v="1508"/>
    <n v="2019"/>
    <n v="8901193.6339522544"/>
    <x v="9"/>
    <s v="wind"/>
    <b v="1"/>
    <x v="7121"/>
    <x v="1"/>
  </r>
  <r>
    <n v="58066"/>
    <s v="Y"/>
    <s v="Industrial NAICS Cogen"/>
    <s v="ST"/>
    <s v="BIT"/>
    <n v="0"/>
    <n v="0"/>
    <n v="2019"/>
    <s v=""/>
    <x v="2"/>
    <s v="hard coal"/>
    <b v="0"/>
    <x v="5"/>
    <x v="1"/>
  </r>
  <r>
    <n v="58066"/>
    <s v="Y"/>
    <s v="Industrial NAICS Cogen"/>
    <s v="ST"/>
    <s v="NG"/>
    <n v="862197"/>
    <n v="75395.240999999995"/>
    <n v="2019"/>
    <n v="11435695.258272337"/>
    <x v="3"/>
    <s v="natural gas"/>
    <b v="0"/>
    <x v="7122"/>
    <x v="0"/>
  </r>
  <r>
    <n v="58066"/>
    <s v="Y"/>
    <s v="Industrial NAICS Cogen"/>
    <s v="ST"/>
    <s v="OBG"/>
    <n v="3450"/>
    <n v="301.85399999999998"/>
    <n v="2019"/>
    <n v="11429366.514937686"/>
    <x v="8"/>
    <s v="biomass"/>
    <b v="0"/>
    <x v="7123"/>
    <x v="0"/>
  </r>
  <r>
    <n v="58068"/>
    <s v="N"/>
    <s v="NAICS-22 Non-Cogen"/>
    <s v="PV"/>
    <s v="SUN"/>
    <n v="146883"/>
    <n v="16500"/>
    <n v="2019"/>
    <n v="8902000"/>
    <x v="11"/>
    <s v="solar"/>
    <b v="1"/>
    <x v="7124"/>
    <x v="0"/>
  </r>
  <r>
    <n v="58070"/>
    <s v="N"/>
    <s v="NAICS-22 Non-Cogen"/>
    <s v="PV"/>
    <s v="SUN"/>
    <n v="12656"/>
    <n v="1421.64"/>
    <n v="2019"/>
    <n v="8902394.4177147504"/>
    <x v="11"/>
    <s v="solar"/>
    <b v="1"/>
    <x v="7125"/>
    <x v="0"/>
  </r>
  <r>
    <n v="58071"/>
    <s v="N"/>
    <s v="NAICS-22 Non-Cogen"/>
    <s v="WT"/>
    <s v="WND"/>
    <n v="41929"/>
    <n v="4710"/>
    <n v="2019"/>
    <n v="8902123.1422505304"/>
    <x v="9"/>
    <s v="wind"/>
    <b v="1"/>
    <x v="7126"/>
    <x v="0"/>
  </r>
  <r>
    <n v="58073"/>
    <s v="N"/>
    <s v="NAICS-22 Non-Cogen"/>
    <s v="PV"/>
    <s v="SUN"/>
    <n v="42934"/>
    <n v="4823"/>
    <n v="2019"/>
    <n v="8901928.2604188267"/>
    <x v="11"/>
    <s v="solar"/>
    <b v="1"/>
    <x v="7127"/>
    <x v="0"/>
  </r>
  <r>
    <n v="58074"/>
    <s v="N"/>
    <s v="NAICS-22 Non-Cogen"/>
    <s v="PV"/>
    <s v="SUN"/>
    <n v="39587"/>
    <n v="4447"/>
    <n v="2019"/>
    <n v="8901956.3750843257"/>
    <x v="11"/>
    <s v="solar"/>
    <b v="1"/>
    <x v="7128"/>
    <x v="0"/>
  </r>
  <r>
    <n v="58075"/>
    <s v="Y"/>
    <s v="Industrial NAICS Cogen"/>
    <s v="GT"/>
    <s v="NG"/>
    <n v="427841"/>
    <n v="71465.64"/>
    <n v="2019"/>
    <n v="5986667.1592110554"/>
    <x v="3"/>
    <s v="natural gas"/>
    <b v="0"/>
    <x v="7129"/>
    <x v="0"/>
  </r>
  <r>
    <n v="58076"/>
    <s v="N"/>
    <s v="NAICS-22 Non-Cogen"/>
    <s v="PV"/>
    <s v="SUN"/>
    <n v="22087"/>
    <n v="2481"/>
    <n v="2019"/>
    <n v="8902458.6860137042"/>
    <x v="11"/>
    <s v="solar"/>
    <b v="1"/>
    <x v="7130"/>
    <x v="0"/>
  </r>
  <r>
    <n v="58078"/>
    <s v="N"/>
    <s v="NAICS-22 Non-Cogen"/>
    <s v="WT"/>
    <s v="WND"/>
    <n v="5220479"/>
    <n v="586439"/>
    <n v="2019"/>
    <n v="8901998.3323073667"/>
    <x v="9"/>
    <s v="wind"/>
    <b v="1"/>
    <x v="7131"/>
    <x v="0"/>
  </r>
  <r>
    <n v="58079"/>
    <s v="N"/>
    <s v="NAICS-22 Non-Cogen"/>
    <s v="CA"/>
    <s v="NG"/>
    <n v="492177"/>
    <n v="1790476"/>
    <n v="2019"/>
    <n v="274886.11966873618"/>
    <x v="1"/>
    <s v="natural gas"/>
    <b v="1"/>
    <x v="7132"/>
    <x v="0"/>
  </r>
  <r>
    <n v="58079"/>
    <s v="N"/>
    <s v="NAICS-22 Non-Cogen"/>
    <s v="CT"/>
    <s v="NG"/>
    <n v="33328008"/>
    <n v="3216739"/>
    <n v="2019"/>
    <n v="10360805.772554129"/>
    <x v="1"/>
    <s v="natural gas"/>
    <b v="1"/>
    <x v="7133"/>
    <x v="0"/>
  </r>
  <r>
    <n v="58080"/>
    <s v="N"/>
    <s v="NAICS-22 Non-Cogen"/>
    <s v="WT"/>
    <s v="WND"/>
    <n v="2869996"/>
    <n v="322399"/>
    <n v="2019"/>
    <n v="8902000.3163781539"/>
    <x v="9"/>
    <s v="wind"/>
    <b v="1"/>
    <x v="7134"/>
    <x v="0"/>
  </r>
  <r>
    <n v="58081"/>
    <s v="Y"/>
    <s v="Industrial NAICS Cogen"/>
    <s v="ST"/>
    <s v="NG"/>
    <n v="13156"/>
    <n v="2892"/>
    <n v="2019"/>
    <n v="4549100.9681881052"/>
    <x v="3"/>
    <s v="natural gas"/>
    <b v="0"/>
    <x v="7135"/>
    <x v="0"/>
  </r>
  <r>
    <n v="58081"/>
    <s v="Y"/>
    <s v="Industrial NAICS Cogen"/>
    <s v="ST"/>
    <s v="SUB"/>
    <n v="18166"/>
    <n v="3993"/>
    <n v="2019"/>
    <n v="4549461.5577260209"/>
    <x v="2"/>
    <s v="hard coal"/>
    <b v="0"/>
    <x v="7136"/>
    <x v="0"/>
  </r>
  <r>
    <n v="58082"/>
    <s v="N"/>
    <s v="Electric Utility"/>
    <s v="PV"/>
    <s v="SUN"/>
    <n v="39247"/>
    <n v="4409"/>
    <n v="2019"/>
    <n v="8901564.980721252"/>
    <x v="11"/>
    <s v="solar"/>
    <b v="1"/>
    <x v="7137"/>
    <x v="0"/>
  </r>
  <r>
    <n v="58083"/>
    <s v="Y"/>
    <s v="Industrial NAICS Cogen"/>
    <s v="CA"/>
    <s v="NG"/>
    <n v="0"/>
    <n v="3410"/>
    <n v="2019"/>
    <n v="0"/>
    <x v="1"/>
    <s v="natural gas"/>
    <b v="0"/>
    <x v="91"/>
    <x v="0"/>
  </r>
  <r>
    <n v="58083"/>
    <s v="Y"/>
    <s v="Industrial NAICS Cogen"/>
    <s v="CT"/>
    <s v="NG"/>
    <n v="352726"/>
    <n v="57428"/>
    <n v="2019"/>
    <n v="6142056.1398620885"/>
    <x v="1"/>
    <s v="natural gas"/>
    <b v="0"/>
    <x v="7138"/>
    <x v="0"/>
  </r>
  <r>
    <n v="58084"/>
    <s v="Y"/>
    <s v="Industrial NAICS Cogen"/>
    <s v="CA"/>
    <s v="NG"/>
    <n v="475"/>
    <n v="11475"/>
    <n v="2019"/>
    <n v="41394.335511982572"/>
    <x v="1"/>
    <s v="natural gas"/>
    <b v="0"/>
    <x v="7139"/>
    <x v="0"/>
  </r>
  <r>
    <n v="58084"/>
    <s v="Y"/>
    <s v="Industrial NAICS Cogen"/>
    <s v="CT"/>
    <s v="NG"/>
    <n v="626873"/>
    <n v="116226"/>
    <n v="2019"/>
    <n v="5393569.4250856088"/>
    <x v="1"/>
    <s v="natural gas"/>
    <b v="0"/>
    <x v="7140"/>
    <x v="0"/>
  </r>
  <r>
    <n v="58084"/>
    <s v="Y"/>
    <s v="Industrial NAICS Cogen"/>
    <s v="GT"/>
    <s v="NG"/>
    <n v="530556"/>
    <n v="108341"/>
    <n v="2019"/>
    <n v="4897093.4364644969"/>
    <x v="3"/>
    <s v="natural gas"/>
    <b v="0"/>
    <x v="7141"/>
    <x v="0"/>
  </r>
  <r>
    <n v="58085"/>
    <s v="N"/>
    <s v="Industrial NAICS Non-Cogen"/>
    <s v="IC"/>
    <s v="DFO"/>
    <n v="0"/>
    <n v="0"/>
    <n v="2019"/>
    <s v=""/>
    <x v="4"/>
    <s v="heavy or residual fuel oil"/>
    <b v="0"/>
    <x v="10"/>
    <x v="1"/>
  </r>
  <r>
    <n v="58086"/>
    <s v="N"/>
    <s v="NAICS-22 Non-Cogen"/>
    <s v="PV"/>
    <s v="SUN"/>
    <n v="13478"/>
    <n v="1514"/>
    <n v="2019"/>
    <n v="8902245.7067371216"/>
    <x v="11"/>
    <s v="solar"/>
    <b v="1"/>
    <x v="7142"/>
    <x v="0"/>
  </r>
  <r>
    <n v="58088"/>
    <s v="N"/>
    <s v="NAICS-22 Non-Cogen"/>
    <s v="WT"/>
    <s v="WND"/>
    <n v="2444855"/>
    <n v="274641"/>
    <n v="2019"/>
    <n v="8902002.9784336649"/>
    <x v="9"/>
    <s v="wind"/>
    <b v="1"/>
    <x v="7143"/>
    <x v="0"/>
  </r>
  <r>
    <n v="58089"/>
    <s v="N"/>
    <s v="NAICS-22 Non-Cogen"/>
    <s v="WT"/>
    <s v="WND"/>
    <n v="44794"/>
    <n v="5032"/>
    <n v="2019"/>
    <n v="8901828.2988871224"/>
    <x v="9"/>
    <s v="wind"/>
    <b v="1"/>
    <x v="7144"/>
    <x v="0"/>
  </r>
  <r>
    <n v="58090"/>
    <s v="N"/>
    <s v="Commercial NAICS Non-Cogen"/>
    <s v="PV"/>
    <s v="SUN"/>
    <n v="67131"/>
    <n v="7541"/>
    <n v="2019"/>
    <n v="8902134.9953587055"/>
    <x v="11"/>
    <s v="solar"/>
    <b v="0"/>
    <x v="7145"/>
    <x v="0"/>
  </r>
  <r>
    <n v="58091"/>
    <s v="N"/>
    <s v="NAICS-22 Non-Cogen"/>
    <s v="PV"/>
    <s v="SUN"/>
    <n v="70022"/>
    <n v="7866"/>
    <n v="2019"/>
    <n v="8901856.0894991104"/>
    <x v="11"/>
    <s v="solar"/>
    <b v="1"/>
    <x v="7146"/>
    <x v="0"/>
  </r>
  <r>
    <n v="58093"/>
    <s v="N"/>
    <s v="NAICS-22 Non-Cogen"/>
    <s v="PV"/>
    <s v="SUN"/>
    <n v="12399"/>
    <n v="1393"/>
    <n v="2019"/>
    <n v="8900933.2376166563"/>
    <x v="11"/>
    <s v="solar"/>
    <b v="1"/>
    <x v="7147"/>
    <x v="0"/>
  </r>
  <r>
    <n v="58094"/>
    <s v="N"/>
    <s v="NAICS-22 Non-Cogen"/>
    <s v="PV"/>
    <s v="SUN"/>
    <n v="27972"/>
    <n v="3142"/>
    <n v="2019"/>
    <n v="8902609.8026734572"/>
    <x v="11"/>
    <s v="solar"/>
    <b v="1"/>
    <x v="7148"/>
    <x v="0"/>
  </r>
  <r>
    <n v="58095"/>
    <s v="N"/>
    <s v="NAICS-22 Non-Cogen"/>
    <s v="PV"/>
    <s v="SUN"/>
    <n v="16772"/>
    <n v="1884"/>
    <n v="2019"/>
    <n v="8902335.4564755838"/>
    <x v="11"/>
    <s v="solar"/>
    <b v="1"/>
    <x v="7149"/>
    <x v="0"/>
  </r>
  <r>
    <n v="58096"/>
    <s v="N"/>
    <s v="Commercial NAICS Non-Cogen"/>
    <s v="PV"/>
    <s v="SUN"/>
    <n v="21872"/>
    <n v="2457"/>
    <n v="2019"/>
    <n v="8901912.9019129016"/>
    <x v="11"/>
    <s v="solar"/>
    <b v="0"/>
    <x v="7150"/>
    <x v="0"/>
  </r>
  <r>
    <n v="58098"/>
    <s v="N"/>
    <s v="NAICS-22 Non-Cogen"/>
    <s v="WT"/>
    <s v="WND"/>
    <n v="10084691"/>
    <n v="1132857"/>
    <n v="2019"/>
    <n v="8901998.222193975"/>
    <x v="9"/>
    <s v="wind"/>
    <b v="1"/>
    <x v="5791"/>
    <x v="0"/>
  </r>
  <r>
    <n v="58099"/>
    <s v="N"/>
    <s v="NAICS-22 Non-Cogen"/>
    <s v="WT"/>
    <s v="WND"/>
    <n v="717537"/>
    <n v="80604"/>
    <n v="2019"/>
    <n v="8902002.3820157796"/>
    <x v="9"/>
    <s v="wind"/>
    <b v="1"/>
    <x v="7151"/>
    <x v="0"/>
  </r>
  <r>
    <n v="58100"/>
    <s v="N"/>
    <s v="Industrial NAICS Non-Cogen"/>
    <s v="GT"/>
    <s v="NG"/>
    <n v="492629"/>
    <n v="35923"/>
    <n v="2019"/>
    <n v="13713470.478523508"/>
    <x v="3"/>
    <s v="natural gas"/>
    <b v="0"/>
    <x v="7152"/>
    <x v="0"/>
  </r>
  <r>
    <n v="58101"/>
    <s v="N"/>
    <s v="NAICS-22 Non-Cogen"/>
    <s v="WT"/>
    <s v="WND"/>
    <n v="28664"/>
    <n v="3220"/>
    <n v="2019"/>
    <n v="8901863.3540372681"/>
    <x v="9"/>
    <s v="wind"/>
    <b v="1"/>
    <x v="7153"/>
    <x v="0"/>
  </r>
  <r>
    <n v="58102"/>
    <s v="N"/>
    <s v="NAICS-22 Non-Cogen"/>
    <s v="WT"/>
    <s v="WND"/>
    <n v="34381"/>
    <n v="3862"/>
    <n v="2019"/>
    <n v="8902382.1853961665"/>
    <x v="9"/>
    <s v="wind"/>
    <b v="1"/>
    <x v="7154"/>
    <x v="1"/>
  </r>
  <r>
    <n v="58103"/>
    <s v="N"/>
    <s v="NAICS-22 Non-Cogen"/>
    <s v="WT"/>
    <s v="WND"/>
    <n v="656541"/>
    <n v="73752"/>
    <n v="2019"/>
    <n v="8902009.4370322172"/>
    <x v="9"/>
    <s v="wind"/>
    <b v="1"/>
    <x v="7155"/>
    <x v="0"/>
  </r>
  <r>
    <n v="58104"/>
    <s v="N"/>
    <s v="Industrial NAICS Non-Cogen"/>
    <s v="WT"/>
    <s v="WND"/>
    <n v="13165"/>
    <n v="1479"/>
    <n v="2019"/>
    <n v="8901284.6517917514"/>
    <x v="9"/>
    <s v="wind"/>
    <b v="0"/>
    <x v="7156"/>
    <x v="1"/>
  </r>
  <r>
    <n v="58105"/>
    <s v="N"/>
    <s v="Commercial NAICS Non-Cogen"/>
    <s v="WT"/>
    <s v="WND"/>
    <n v="14386"/>
    <n v="1616"/>
    <n v="2019"/>
    <n v="8902227.7227722779"/>
    <x v="9"/>
    <s v="wind"/>
    <b v="0"/>
    <x v="7157"/>
    <x v="1"/>
  </r>
  <r>
    <n v="58106"/>
    <s v="N"/>
    <s v="NAICS-22 Non-Cogen"/>
    <s v="WT"/>
    <s v="WND"/>
    <n v="2964002"/>
    <n v="332959"/>
    <n v="2019"/>
    <n v="8902002.9493120778"/>
    <x v="9"/>
    <s v="wind"/>
    <b v="1"/>
    <x v="7158"/>
    <x v="0"/>
  </r>
  <r>
    <n v="58108"/>
    <s v="Y"/>
    <s v="Industrial NAICS Cogen"/>
    <s v="ST"/>
    <s v="BLQ"/>
    <n v="1059057"/>
    <n v="173989.37"/>
    <n v="2019"/>
    <n v="6086906.3437611163"/>
    <x v="8"/>
    <s v="biomass"/>
    <b v="0"/>
    <x v="7159"/>
    <x v="0"/>
  </r>
  <r>
    <n v="58108"/>
    <s v="Y"/>
    <s v="Industrial NAICS Cogen"/>
    <s v="ST"/>
    <s v="NG"/>
    <n v="458321"/>
    <n v="75300.206000000006"/>
    <n v="2019"/>
    <n v="6086583.6143927677"/>
    <x v="3"/>
    <s v="natural gas"/>
    <b v="0"/>
    <x v="7160"/>
    <x v="0"/>
  </r>
  <r>
    <n v="58108"/>
    <s v="Y"/>
    <s v="Industrial NAICS Cogen"/>
    <s v="ST"/>
    <s v="WDS"/>
    <n v="943837"/>
    <n v="155246.42000000001"/>
    <n v="2019"/>
    <n v="6079605.5715809735"/>
    <x v="8"/>
    <s v="biomass"/>
    <b v="0"/>
    <x v="7161"/>
    <x v="0"/>
  </r>
  <r>
    <n v="58109"/>
    <s v="Y"/>
    <s v="Industrial NAICS Cogen"/>
    <s v="ST"/>
    <s v="BLQ"/>
    <n v="278267"/>
    <n v="0"/>
    <n v="2019"/>
    <s v=""/>
    <x v="8"/>
    <s v="biomass"/>
    <b v="0"/>
    <x v="67"/>
    <x v="1"/>
  </r>
  <r>
    <n v="58109"/>
    <s v="Y"/>
    <s v="Industrial NAICS Cogen"/>
    <s v="ST"/>
    <s v="NG"/>
    <n v="155739"/>
    <n v="0"/>
    <n v="2019"/>
    <s v=""/>
    <x v="3"/>
    <s v="natural gas"/>
    <b v="0"/>
    <x v="30"/>
    <x v="1"/>
  </r>
  <r>
    <n v="58110"/>
    <s v="N"/>
    <s v="NAICS-22 Non-Cogen"/>
    <s v="FC"/>
    <s v="NG"/>
    <n v="150421"/>
    <n v="19245"/>
    <n v="2019"/>
    <n v="7816108.0800207844"/>
    <x v="7"/>
    <s v="natural gas"/>
    <b v="1"/>
    <x v="1991"/>
    <x v="0"/>
  </r>
  <r>
    <n v="58111"/>
    <s v="N"/>
    <s v="NAICS-22 Non-Cogen"/>
    <s v="WT"/>
    <s v="WND"/>
    <n v="2491153"/>
    <n v="279842"/>
    <n v="2019"/>
    <n v="8901998.270452613"/>
    <x v="9"/>
    <s v="wind"/>
    <b v="1"/>
    <x v="7162"/>
    <x v="0"/>
  </r>
  <r>
    <n v="58112"/>
    <s v="N"/>
    <s v="NAICS-22 Non-Cogen"/>
    <s v="WT"/>
    <s v="WND"/>
    <n v="15294"/>
    <n v="1718"/>
    <n v="2019"/>
    <n v="8902211.8742724098"/>
    <x v="9"/>
    <s v="wind"/>
    <b v="1"/>
    <x v="7163"/>
    <x v="1"/>
  </r>
  <r>
    <n v="58113"/>
    <s v="N"/>
    <s v="NAICS-22 Non-Cogen"/>
    <s v="WT"/>
    <s v="WND"/>
    <n v="77590"/>
    <n v="8716"/>
    <n v="2019"/>
    <n v="8902019.2748967409"/>
    <x v="9"/>
    <s v="wind"/>
    <b v="1"/>
    <x v="7164"/>
    <x v="0"/>
  </r>
  <r>
    <n v="58114"/>
    <s v="N"/>
    <s v="NAICS-22 Non-Cogen"/>
    <s v="WT"/>
    <s v="WND"/>
    <n v="163681"/>
    <n v="18387"/>
    <n v="2019"/>
    <n v="8901995.9754174147"/>
    <x v="9"/>
    <s v="wind"/>
    <b v="1"/>
    <x v="7165"/>
    <x v="0"/>
  </r>
  <r>
    <n v="58116"/>
    <s v="N"/>
    <s v="Industrial NAICS Non-Cogen"/>
    <s v="IC"/>
    <s v="NG"/>
    <n v="161082"/>
    <n v="15158"/>
    <n v="2019"/>
    <n v="10626863.702335401"/>
    <x v="3"/>
    <s v="natural gas"/>
    <b v="0"/>
    <x v="7166"/>
    <x v="0"/>
  </r>
  <r>
    <n v="58117"/>
    <s v="N"/>
    <s v="Electric Utility"/>
    <s v="IC"/>
    <s v="NG"/>
    <n v="3316"/>
    <n v="-162"/>
    <n v="2019"/>
    <n v="-20469135.802469134"/>
    <x v="3"/>
    <s v="natural gas"/>
    <b v="1"/>
    <x v="7167"/>
    <x v="0"/>
  </r>
  <r>
    <n v="58118"/>
    <s v="N"/>
    <s v="NAICS-22 Non-Cogen"/>
    <s v="PV"/>
    <s v="SUN"/>
    <n v="18720"/>
    <n v="2103"/>
    <n v="2019"/>
    <n v="8901569.1868758909"/>
    <x v="11"/>
    <s v="solar"/>
    <b v="1"/>
    <x v="7168"/>
    <x v="0"/>
  </r>
  <r>
    <n v="58119"/>
    <s v="N"/>
    <s v="NAICS-22 Non-Cogen"/>
    <s v="PV"/>
    <s v="SUN"/>
    <n v="50403"/>
    <n v="5661.81"/>
    <n v="2019"/>
    <n v="8902276.8337333817"/>
    <x v="11"/>
    <s v="solar"/>
    <b v="1"/>
    <x v="7169"/>
    <x v="0"/>
  </r>
  <r>
    <n v="58121"/>
    <s v="N"/>
    <s v="Electric Utility"/>
    <s v="WT"/>
    <s v="WND"/>
    <n v="3491783"/>
    <n v="392247"/>
    <n v="2019"/>
    <n v="8902000.5251792874"/>
    <x v="9"/>
    <s v="wind"/>
    <b v="1"/>
    <x v="7170"/>
    <x v="0"/>
  </r>
  <r>
    <n v="58122"/>
    <s v="N"/>
    <s v="NAICS-22 Non-Cogen"/>
    <s v="GT"/>
    <s v="NG"/>
    <n v="77043"/>
    <n v="6710"/>
    <n v="2019"/>
    <n v="11481818.181818182"/>
    <x v="3"/>
    <s v="natural gas"/>
    <b v="1"/>
    <x v="7171"/>
    <x v="0"/>
  </r>
  <r>
    <n v="58123"/>
    <s v="N"/>
    <s v="NAICS-22 Non-Cogen"/>
    <s v="PV"/>
    <s v="SUN"/>
    <n v="25211"/>
    <n v="2832"/>
    <n v="2019"/>
    <n v="8902189.2655367237"/>
    <x v="11"/>
    <s v="solar"/>
    <b v="1"/>
    <x v="7172"/>
    <x v="0"/>
  </r>
  <r>
    <n v="58125"/>
    <s v="N"/>
    <s v="Electric Utility"/>
    <s v="GT"/>
    <s v="DFO"/>
    <n v="4407"/>
    <n v="231"/>
    <n v="2019"/>
    <n v="19077922.07792208"/>
    <x v="4"/>
    <s v="heavy or residual fuel oil"/>
    <b v="1"/>
    <x v="7173"/>
    <x v="0"/>
  </r>
  <r>
    <n v="58126"/>
    <s v="N"/>
    <s v="NAICS-22 Non-Cogen"/>
    <s v="WT"/>
    <s v="WND"/>
    <n v="5895830"/>
    <n v="662304"/>
    <n v="2019"/>
    <n v="8901999.6859448235"/>
    <x v="9"/>
    <s v="wind"/>
    <b v="1"/>
    <x v="7174"/>
    <x v="0"/>
  </r>
  <r>
    <n v="58127"/>
    <s v="N"/>
    <s v="NAICS-22 Non-Cogen"/>
    <s v="WT"/>
    <s v="WND"/>
    <n v="5013855"/>
    <n v="563228"/>
    <n v="2019"/>
    <n v="8901998.8352851775"/>
    <x v="9"/>
    <s v="wind"/>
    <b v="1"/>
    <x v="7175"/>
    <x v="0"/>
  </r>
  <r>
    <n v="58128"/>
    <s v="N"/>
    <s v="NAICS-22 Non-Cogen"/>
    <s v="FC"/>
    <s v="LFG"/>
    <n v="0"/>
    <n v="0"/>
    <n v="2019"/>
    <s v=""/>
    <x v="8"/>
    <s v="biomass"/>
    <b v="1"/>
    <x v="67"/>
    <x v="1"/>
  </r>
  <r>
    <n v="58128"/>
    <s v="N"/>
    <s v="NAICS-22 Non-Cogen"/>
    <s v="FC"/>
    <s v="NG"/>
    <n v="42186"/>
    <n v="5470"/>
    <n v="2019"/>
    <n v="7712248.6288848268"/>
    <x v="7"/>
    <s v="natural gas"/>
    <b v="1"/>
    <x v="7176"/>
    <x v="0"/>
  </r>
  <r>
    <n v="58129"/>
    <s v="N"/>
    <s v="Industrial NAICS Non-Cogen"/>
    <s v="IC"/>
    <s v="NG"/>
    <n v="169600"/>
    <n v="6075"/>
    <n v="2019"/>
    <n v="27917695.47325103"/>
    <x v="3"/>
    <s v="natural gas"/>
    <b v="0"/>
    <x v="7177"/>
    <x v="1"/>
  </r>
  <r>
    <n v="58130"/>
    <s v="N"/>
    <s v="NAICS-22 Non-Cogen"/>
    <s v="IC"/>
    <s v="OBG"/>
    <n v="3755"/>
    <n v="447"/>
    <n v="2019"/>
    <n v="8400447.4272930641"/>
    <x v="8"/>
    <s v="biomass"/>
    <b v="1"/>
    <x v="7178"/>
    <x v="0"/>
  </r>
  <r>
    <n v="58131"/>
    <s v="N"/>
    <s v="NAICS-22 Non-Cogen"/>
    <s v="PV"/>
    <s v="SUN"/>
    <n v="84427"/>
    <n v="9484"/>
    <n v="2019"/>
    <n v="8902045.5504006762"/>
    <x v="11"/>
    <s v="solar"/>
    <b v="1"/>
    <x v="7179"/>
    <x v="0"/>
  </r>
  <r>
    <n v="58132"/>
    <s v="N"/>
    <s v="NAICS-22 Non-Cogen"/>
    <s v="FC"/>
    <s v="NG"/>
    <n v="57637"/>
    <n v="7635"/>
    <n v="2019"/>
    <n v="7549050.4256712506"/>
    <x v="7"/>
    <s v="natural gas"/>
    <b v="1"/>
    <x v="7180"/>
    <x v="0"/>
  </r>
  <r>
    <n v="58132"/>
    <s v="N"/>
    <s v="NAICS-22 Non-Cogen"/>
    <s v="FC"/>
    <s v="OBG"/>
    <n v="0"/>
    <n v="0"/>
    <n v="2019"/>
    <s v=""/>
    <x v="8"/>
    <s v="biomass"/>
    <b v="1"/>
    <x v="67"/>
    <x v="1"/>
  </r>
  <r>
    <n v="58134"/>
    <s v="N"/>
    <s v="Commercial NAICS Non-Cogen"/>
    <s v="PV"/>
    <s v="SUN"/>
    <n v="23670"/>
    <n v="2659"/>
    <n v="2019"/>
    <n v="8901842.7980443779"/>
    <x v="11"/>
    <s v="solar"/>
    <b v="0"/>
    <x v="7181"/>
    <x v="0"/>
  </r>
  <r>
    <n v="58135"/>
    <s v="N"/>
    <s v="NAICS-22 Non-Cogen"/>
    <s v="PV"/>
    <s v="SUN"/>
    <n v="178709"/>
    <n v="20075"/>
    <n v="2019"/>
    <n v="8902067.2478206735"/>
    <x v="11"/>
    <s v="solar"/>
    <b v="1"/>
    <x v="7182"/>
    <x v="0"/>
  </r>
  <r>
    <n v="58136"/>
    <s v="Y"/>
    <s v="Industrial NAICS Cogen"/>
    <s v="GT"/>
    <s v="NG"/>
    <n v="119963"/>
    <n v="27776"/>
    <n v="2019"/>
    <n v="4318944.4124423955"/>
    <x v="3"/>
    <s v="natural gas"/>
    <b v="0"/>
    <x v="7183"/>
    <x v="0"/>
  </r>
  <r>
    <n v="58136"/>
    <s v="Y"/>
    <s v="Industrial NAICS Cogen"/>
    <s v="ST"/>
    <s v="NG"/>
    <n v="0"/>
    <n v="0"/>
    <n v="2019"/>
    <s v=""/>
    <x v="3"/>
    <s v="natural gas"/>
    <b v="0"/>
    <x v="30"/>
    <x v="1"/>
  </r>
  <r>
    <n v="58137"/>
    <s v="N"/>
    <s v="NAICS-22 Non-Cogen"/>
    <s v="WT"/>
    <s v="WND"/>
    <n v="3726287"/>
    <n v="418590"/>
    <n v="2019"/>
    <n v="8901997.1810124479"/>
    <x v="9"/>
    <s v="wind"/>
    <b v="1"/>
    <x v="7184"/>
    <x v="0"/>
  </r>
  <r>
    <n v="58138"/>
    <s v="Y"/>
    <s v="Industrial NAICS Cogen"/>
    <s v="GT"/>
    <s v="NG"/>
    <n v="210130"/>
    <n v="42059.68"/>
    <n v="2019"/>
    <n v="4995996.165448715"/>
    <x v="3"/>
    <s v="natural gas"/>
    <b v="0"/>
    <x v="7185"/>
    <x v="0"/>
  </r>
  <r>
    <n v="58139"/>
    <s v="N"/>
    <s v="Commercial NAICS Non-Cogen"/>
    <s v="GT"/>
    <s v="DFO"/>
    <n v="0"/>
    <n v="0"/>
    <n v="2019"/>
    <s v=""/>
    <x v="4"/>
    <s v="heavy or residual fuel oil"/>
    <b v="0"/>
    <x v="10"/>
    <x v="1"/>
  </r>
  <r>
    <n v="58139"/>
    <s v="N"/>
    <s v="Commercial NAICS Non-Cogen"/>
    <s v="GT"/>
    <s v="NG"/>
    <n v="485676"/>
    <n v="33513"/>
    <n v="2019"/>
    <n v="14492167.218691254"/>
    <x v="3"/>
    <s v="natural gas"/>
    <b v="0"/>
    <x v="7186"/>
    <x v="0"/>
  </r>
  <r>
    <n v="58140"/>
    <s v="Y"/>
    <s v="Commercial NAICS Cogen"/>
    <s v="GT"/>
    <s v="DFO"/>
    <n v="0"/>
    <n v="0"/>
    <n v="2019"/>
    <s v=""/>
    <x v="4"/>
    <s v="heavy or residual fuel oil"/>
    <b v="0"/>
    <x v="10"/>
    <x v="1"/>
  </r>
  <r>
    <n v="58140"/>
    <s v="Y"/>
    <s v="Commercial NAICS Cogen"/>
    <s v="GT"/>
    <s v="NG"/>
    <n v="48389"/>
    <n v="10495"/>
    <n v="2019"/>
    <n v="4610671.7484516436"/>
    <x v="3"/>
    <s v="natural gas"/>
    <b v="0"/>
    <x v="7187"/>
    <x v="0"/>
  </r>
  <r>
    <n v="58141"/>
    <s v="N"/>
    <s v="NAICS-22 Non-Cogen"/>
    <s v="WT"/>
    <s v="WND"/>
    <n v="959137"/>
    <n v="107744"/>
    <n v="2019"/>
    <n v="8901999.183249183"/>
    <x v="9"/>
    <s v="wind"/>
    <b v="1"/>
    <x v="3759"/>
    <x v="0"/>
  </r>
  <r>
    <n v="58142"/>
    <s v="N"/>
    <s v="NAICS-22 Non-Cogen"/>
    <s v="IC"/>
    <s v="OBG"/>
    <n v="87495"/>
    <n v="9526"/>
    <n v="2019"/>
    <n v="9184862.4816292264"/>
    <x v="8"/>
    <s v="biomass"/>
    <b v="1"/>
    <x v="7188"/>
    <x v="0"/>
  </r>
  <r>
    <n v="58144"/>
    <s v="N"/>
    <s v="NAICS-22 Non-Cogen"/>
    <s v="PV"/>
    <s v="SUN"/>
    <n v="16504"/>
    <n v="1854"/>
    <n v="2019"/>
    <n v="8901833.8727076594"/>
    <x v="11"/>
    <s v="solar"/>
    <b v="1"/>
    <x v="7189"/>
    <x v="0"/>
  </r>
  <r>
    <n v="58145"/>
    <s v="N"/>
    <s v="NAICS-22 Non-Cogen"/>
    <s v="PV"/>
    <s v="SUN"/>
    <n v="19753"/>
    <n v="2219"/>
    <n v="2019"/>
    <n v="8901757.5484452471"/>
    <x v="11"/>
    <s v="solar"/>
    <b v="1"/>
    <x v="7190"/>
    <x v="0"/>
  </r>
  <r>
    <n v="58146"/>
    <s v="Y"/>
    <s v="Industrial NAICS Cogen"/>
    <s v="ST"/>
    <s v="PUR"/>
    <n v="861793"/>
    <n v="96809"/>
    <n v="2019"/>
    <n v="8901992.5833341926"/>
    <x v="7"/>
    <s v="other"/>
    <b v="0"/>
    <x v="7191"/>
    <x v="0"/>
  </r>
  <r>
    <n v="58147"/>
    <s v="N"/>
    <s v="NAICS-22 Non-Cogen"/>
    <s v="PV"/>
    <s v="SUN"/>
    <n v="208920"/>
    <n v="23469"/>
    <n v="2019"/>
    <n v="8901955.7714431807"/>
    <x v="11"/>
    <s v="solar"/>
    <b v="1"/>
    <x v="7192"/>
    <x v="0"/>
  </r>
  <r>
    <n v="58148"/>
    <s v="N"/>
    <s v="NAICS-22 Non-Cogen"/>
    <s v="PV"/>
    <s v="SUN"/>
    <n v="436339"/>
    <n v="49016"/>
    <n v="2019"/>
    <n v="8901970.7850497793"/>
    <x v="11"/>
    <s v="solar"/>
    <b v="1"/>
    <x v="7193"/>
    <x v="0"/>
  </r>
  <r>
    <n v="58149"/>
    <s v="N"/>
    <s v="NAICS-22 Non-Cogen"/>
    <s v="PV"/>
    <s v="SUN"/>
    <n v="443500"/>
    <n v="49820"/>
    <n v="2019"/>
    <n v="8902047.3705339208"/>
    <x v="11"/>
    <s v="solar"/>
    <b v="1"/>
    <x v="7194"/>
    <x v="0"/>
  </r>
  <r>
    <n v="58150"/>
    <s v="N"/>
    <s v="Electric Utility"/>
    <s v="PV"/>
    <s v="SUN"/>
    <n v="29281"/>
    <n v="3289"/>
    <n v="2019"/>
    <n v="8902705.9896625113"/>
    <x v="11"/>
    <s v="solar"/>
    <b v="1"/>
    <x v="7195"/>
    <x v="1"/>
  </r>
  <r>
    <n v="58151"/>
    <s v="Y"/>
    <s v="Commercial NAICS Cogen"/>
    <s v="CA"/>
    <s v="DFO"/>
    <n v="865"/>
    <n v="157.327"/>
    <n v="2019"/>
    <n v="5498102.6778620323"/>
    <x v="4"/>
    <s v="heavy or residual fuel oil"/>
    <b v="0"/>
    <x v="7196"/>
    <x v="0"/>
  </r>
  <r>
    <n v="58151"/>
    <s v="Y"/>
    <s v="Commercial NAICS Cogen"/>
    <s v="CA"/>
    <s v="NG"/>
    <n v="161617"/>
    <n v="33074.873"/>
    <n v="2019"/>
    <n v="4886398.2032523602"/>
    <x v="1"/>
    <s v="natural gas"/>
    <b v="0"/>
    <x v="7197"/>
    <x v="0"/>
  </r>
  <r>
    <n v="58151"/>
    <s v="Y"/>
    <s v="Commercial NAICS Cogen"/>
    <s v="CT"/>
    <s v="DFO"/>
    <n v="0"/>
    <n v="0"/>
    <n v="2019"/>
    <s v=""/>
    <x v="4"/>
    <s v="heavy or residual fuel oil"/>
    <b v="0"/>
    <x v="10"/>
    <x v="1"/>
  </r>
  <r>
    <n v="58151"/>
    <s v="Y"/>
    <s v="Commercial NAICS Cogen"/>
    <s v="CT"/>
    <s v="NG"/>
    <n v="918148"/>
    <n v="163383.89000000001"/>
    <n v="2019"/>
    <n v="5619574.8552687773"/>
    <x v="1"/>
    <s v="natural gas"/>
    <b v="0"/>
    <x v="7198"/>
    <x v="0"/>
  </r>
  <r>
    <n v="58152"/>
    <s v="Y"/>
    <s v="Commercial NAICS Cogen"/>
    <s v="GT"/>
    <s v="NG"/>
    <n v="148217"/>
    <n v="31011"/>
    <n v="2019"/>
    <n v="4779497.5976266488"/>
    <x v="3"/>
    <s v="natural gas"/>
    <b v="0"/>
    <x v="7199"/>
    <x v="0"/>
  </r>
  <r>
    <n v="58153"/>
    <s v="Y"/>
    <s v="Commercial NAICS Cogen"/>
    <s v="GT"/>
    <s v="DFO"/>
    <n v="31"/>
    <n v="6.4589999999999996"/>
    <n v="2019"/>
    <n v="4799504.5672704754"/>
    <x v="4"/>
    <s v="heavy or residual fuel oil"/>
    <b v="0"/>
    <x v="7200"/>
    <x v="0"/>
  </r>
  <r>
    <n v="58153"/>
    <s v="Y"/>
    <s v="Commercial NAICS Cogen"/>
    <s v="GT"/>
    <s v="NG"/>
    <n v="144217"/>
    <n v="30432.541000000001"/>
    <n v="2019"/>
    <n v="4738907.6055134526"/>
    <x v="3"/>
    <s v="natural gas"/>
    <b v="0"/>
    <x v="7201"/>
    <x v="0"/>
  </r>
  <r>
    <n v="58154"/>
    <s v="N"/>
    <s v="NAICS-22 Non-Cogen"/>
    <s v="WT"/>
    <s v="WND"/>
    <n v="3784569"/>
    <n v="425137"/>
    <n v="2019"/>
    <n v="8901998.6498469915"/>
    <x v="9"/>
    <s v="wind"/>
    <b v="1"/>
    <x v="7202"/>
    <x v="0"/>
  </r>
  <r>
    <n v="58155"/>
    <s v="N"/>
    <s v="NAICS-22 Non-Cogen"/>
    <s v="WT"/>
    <s v="WND"/>
    <n v="1965170"/>
    <n v="220756"/>
    <n v="2019"/>
    <n v="8902000.3986301608"/>
    <x v="9"/>
    <s v="wind"/>
    <b v="1"/>
    <x v="7203"/>
    <x v="0"/>
  </r>
  <r>
    <n v="58156"/>
    <s v="N"/>
    <s v="Commercial NAICS Non-Cogen"/>
    <s v="IC"/>
    <s v="NG"/>
    <n v="0"/>
    <n v="0"/>
    <n v="2019"/>
    <s v=""/>
    <x v="3"/>
    <s v="natural gas"/>
    <b v="0"/>
    <x v="30"/>
    <x v="1"/>
  </r>
  <r>
    <n v="58157"/>
    <s v="Y"/>
    <s v="Commercial NAICS Cogen"/>
    <s v="ST"/>
    <s v="DFO"/>
    <n v="54"/>
    <n v="9.7249999999999996"/>
    <n v="2019"/>
    <n v="5552699.2287917733"/>
    <x v="4"/>
    <s v="heavy or residual fuel oil"/>
    <b v="0"/>
    <x v="7204"/>
    <x v="0"/>
  </r>
  <r>
    <n v="58157"/>
    <s v="Y"/>
    <s v="Commercial NAICS Cogen"/>
    <s v="ST"/>
    <s v="NG"/>
    <n v="217908"/>
    <n v="39027.925000000003"/>
    <n v="2019"/>
    <n v="5583386.7672954677"/>
    <x v="3"/>
    <s v="natural gas"/>
    <b v="0"/>
    <x v="7205"/>
    <x v="0"/>
  </r>
  <r>
    <n v="58158"/>
    <s v="Y"/>
    <s v="Commercial NAICS Cogen"/>
    <s v="IC"/>
    <s v="NG"/>
    <n v="84421"/>
    <n v="11134"/>
    <n v="2019"/>
    <n v="7582270.5227231905"/>
    <x v="3"/>
    <s v="natural gas"/>
    <b v="0"/>
    <x v="7206"/>
    <x v="0"/>
  </r>
  <r>
    <n v="58159"/>
    <s v="Y"/>
    <s v="Commercial NAICS Cogen"/>
    <s v="CA"/>
    <s v="DFO"/>
    <n v="0"/>
    <n v="192.46600000000001"/>
    <n v="2019"/>
    <n v="0"/>
    <x v="4"/>
    <s v="heavy or residual fuel oil"/>
    <b v="0"/>
    <x v="283"/>
    <x v="0"/>
  </r>
  <r>
    <n v="58159"/>
    <s v="Y"/>
    <s v="Commercial NAICS Cogen"/>
    <s v="CA"/>
    <s v="NG"/>
    <n v="54181"/>
    <n v="9041.5339999999997"/>
    <n v="2019"/>
    <n v="5992456.5897777975"/>
    <x v="1"/>
    <s v="natural gas"/>
    <b v="0"/>
    <x v="7207"/>
    <x v="0"/>
  </r>
  <r>
    <n v="58159"/>
    <s v="Y"/>
    <s v="Commercial NAICS Cogen"/>
    <s v="CT"/>
    <s v="DFO"/>
    <n v="19261"/>
    <n v="2988.01"/>
    <n v="2019"/>
    <n v="6446096.2312709792"/>
    <x v="4"/>
    <s v="heavy or residual fuel oil"/>
    <b v="0"/>
    <x v="7208"/>
    <x v="0"/>
  </r>
  <r>
    <n v="58159"/>
    <s v="Y"/>
    <s v="Commercial NAICS Cogen"/>
    <s v="CT"/>
    <s v="NG"/>
    <n v="658317"/>
    <n v="109738.99"/>
    <n v="2019"/>
    <n v="5998934.3805697504"/>
    <x v="1"/>
    <s v="natural gas"/>
    <b v="0"/>
    <x v="7209"/>
    <x v="0"/>
  </r>
  <r>
    <n v="58160"/>
    <s v="Y"/>
    <s v="Commercial NAICS Cogen"/>
    <s v="IC"/>
    <s v="DFO"/>
    <n v="27"/>
    <n v="6"/>
    <n v="2019"/>
    <n v="4500000"/>
    <x v="4"/>
    <s v="heavy or residual fuel oil"/>
    <b v="0"/>
    <x v="7210"/>
    <x v="0"/>
  </r>
  <r>
    <n v="58160"/>
    <s v="Y"/>
    <s v="Commercial NAICS Cogen"/>
    <s v="ST"/>
    <s v="DFO"/>
    <n v="169"/>
    <n v="34.366999999999997"/>
    <n v="2019"/>
    <n v="4917508.074606454"/>
    <x v="4"/>
    <s v="heavy or residual fuel oil"/>
    <b v="0"/>
    <x v="7211"/>
    <x v="0"/>
  </r>
  <r>
    <n v="58160"/>
    <s v="Y"/>
    <s v="Commercial NAICS Cogen"/>
    <s v="ST"/>
    <s v="NG"/>
    <n v="23920"/>
    <n v="4844.6329999999998"/>
    <n v="2019"/>
    <n v="4937422.5044497699"/>
    <x v="3"/>
    <s v="natural gas"/>
    <b v="0"/>
    <x v="7212"/>
    <x v="0"/>
  </r>
  <r>
    <n v="58160"/>
    <s v="Y"/>
    <s v="Commercial NAICS Cogen"/>
    <s v="ST"/>
    <s v="RFO"/>
    <n v="0"/>
    <n v="0"/>
    <n v="2019"/>
    <s v=""/>
    <x v="4"/>
    <s v="heavy or residual fuel oil"/>
    <b v="0"/>
    <x v="10"/>
    <x v="1"/>
  </r>
  <r>
    <n v="58161"/>
    <s v="Y"/>
    <s v="Commercial NAICS Cogen"/>
    <s v="CA"/>
    <s v="NG"/>
    <n v="0"/>
    <n v="0"/>
    <n v="2019"/>
    <s v=""/>
    <x v="1"/>
    <s v="natural gas"/>
    <b v="0"/>
    <x v="435"/>
    <x v="1"/>
  </r>
  <r>
    <n v="58161"/>
    <s v="Y"/>
    <s v="Commercial NAICS Cogen"/>
    <s v="CT"/>
    <s v="NG"/>
    <n v="325969"/>
    <n v="0"/>
    <n v="2019"/>
    <s v=""/>
    <x v="1"/>
    <s v="natural gas"/>
    <b v="0"/>
    <x v="435"/>
    <x v="1"/>
  </r>
  <r>
    <n v="58161"/>
    <s v="Y"/>
    <s v="Commercial NAICS Cogen"/>
    <s v="IC"/>
    <s v="NG"/>
    <n v="2446"/>
    <n v="0"/>
    <n v="2019"/>
    <s v=""/>
    <x v="3"/>
    <s v="natural gas"/>
    <b v="0"/>
    <x v="30"/>
    <x v="1"/>
  </r>
  <r>
    <n v="58163"/>
    <s v="N"/>
    <s v="Commercial NAICS Non-Cogen"/>
    <s v="IC"/>
    <s v="DFO"/>
    <n v="94"/>
    <n v="9"/>
    <n v="2019"/>
    <n v="10444444.444444444"/>
    <x v="4"/>
    <s v="heavy or residual fuel oil"/>
    <b v="0"/>
    <x v="7213"/>
    <x v="0"/>
  </r>
  <r>
    <n v="58164"/>
    <s v="N"/>
    <s v="NAICS-22 Non-Cogen"/>
    <s v="PV"/>
    <s v="SUN"/>
    <n v="19184"/>
    <n v="2155"/>
    <n v="2019"/>
    <n v="8902088.1670533642"/>
    <x v="11"/>
    <s v="solar"/>
    <b v="1"/>
    <x v="7214"/>
    <x v="0"/>
  </r>
  <r>
    <n v="58166"/>
    <s v="Y"/>
    <s v="Commercial NAICS Cogen"/>
    <s v="GT"/>
    <s v="DFO"/>
    <n v="0"/>
    <n v="0"/>
    <n v="2019"/>
    <s v=""/>
    <x v="4"/>
    <s v="heavy or residual fuel oil"/>
    <b v="0"/>
    <x v="10"/>
    <x v="1"/>
  </r>
  <r>
    <n v="58166"/>
    <s v="Y"/>
    <s v="Commercial NAICS Cogen"/>
    <s v="GT"/>
    <s v="NG"/>
    <n v="53592"/>
    <n v="12930.12"/>
    <n v="2019"/>
    <n v="4144741.1160917296"/>
    <x v="3"/>
    <s v="natural gas"/>
    <b v="0"/>
    <x v="7215"/>
    <x v="0"/>
  </r>
  <r>
    <n v="58167"/>
    <s v="Y"/>
    <s v="Commercial NAICS Cogen"/>
    <s v="IC"/>
    <s v="DFO"/>
    <n v="0"/>
    <n v="0"/>
    <n v="2019"/>
    <s v=""/>
    <x v="4"/>
    <s v="heavy or residual fuel oil"/>
    <b v="0"/>
    <x v="10"/>
    <x v="1"/>
  </r>
  <r>
    <n v="58167"/>
    <s v="Y"/>
    <s v="Commercial NAICS Cogen"/>
    <s v="IC"/>
    <s v="NG"/>
    <n v="11297"/>
    <n v="2516"/>
    <n v="2019"/>
    <n v="4490063.5930047696"/>
    <x v="3"/>
    <s v="natural gas"/>
    <b v="0"/>
    <x v="7216"/>
    <x v="0"/>
  </r>
  <r>
    <n v="58168"/>
    <s v="Y"/>
    <s v="Commercial NAICS Cogen"/>
    <s v="GT"/>
    <s v="NG"/>
    <n v="39616"/>
    <n v="3185.98"/>
    <n v="2019"/>
    <n v="12434478.55918744"/>
    <x v="3"/>
    <s v="natural gas"/>
    <b v="0"/>
    <x v="7217"/>
    <x v="0"/>
  </r>
  <r>
    <n v="58168"/>
    <s v="Y"/>
    <s v="Commercial NAICS Cogen"/>
    <s v="IC"/>
    <s v="NG"/>
    <n v="0"/>
    <n v="0"/>
    <n v="2019"/>
    <s v=""/>
    <x v="3"/>
    <s v="natural gas"/>
    <b v="0"/>
    <x v="30"/>
    <x v="1"/>
  </r>
  <r>
    <n v="58169"/>
    <s v="Y"/>
    <s v="Commercial NAICS Cogen"/>
    <s v="GT"/>
    <s v="NG"/>
    <n v="139000"/>
    <n v="28249"/>
    <n v="2019"/>
    <n v="4920528.1602888592"/>
    <x v="3"/>
    <s v="natural gas"/>
    <b v="0"/>
    <x v="7218"/>
    <x v="0"/>
  </r>
  <r>
    <n v="58169"/>
    <s v="Y"/>
    <s v="Commercial NAICS Cogen"/>
    <s v="PV"/>
    <s v="SUN"/>
    <n v="50731"/>
    <n v="5699"/>
    <n v="2019"/>
    <n v="8901737.1468678713"/>
    <x v="11"/>
    <s v="solar"/>
    <b v="0"/>
    <x v="7219"/>
    <x v="0"/>
  </r>
  <r>
    <n v="58170"/>
    <s v="N"/>
    <s v="Commercial NAICS Non-Cogen"/>
    <s v="PV"/>
    <s v="SUN"/>
    <n v="0"/>
    <n v="-2639"/>
    <n v="2019"/>
    <n v="0"/>
    <x v="11"/>
    <s v="solar"/>
    <b v="0"/>
    <x v="7220"/>
    <x v="1"/>
  </r>
  <r>
    <n v="58171"/>
    <s v="N"/>
    <s v="Electric Utility"/>
    <s v="PV"/>
    <s v="SUN"/>
    <n v="62884"/>
    <n v="7064"/>
    <n v="2019"/>
    <n v="8902038.5050962623"/>
    <x v="11"/>
    <s v="solar"/>
    <b v="1"/>
    <x v="7221"/>
    <x v="0"/>
  </r>
  <r>
    <n v="58172"/>
    <s v="N"/>
    <s v="Electric Utility"/>
    <s v="IC"/>
    <s v="DFO"/>
    <n v="0"/>
    <n v="0"/>
    <n v="2019"/>
    <s v=""/>
    <x v="4"/>
    <s v="heavy or residual fuel oil"/>
    <b v="1"/>
    <x v="10"/>
    <x v="1"/>
  </r>
  <r>
    <n v="58177"/>
    <s v="Y"/>
    <s v="NAICS-22 Cogen"/>
    <s v="IC"/>
    <s v="NG"/>
    <n v="5729"/>
    <n v="1297.231"/>
    <n v="2019"/>
    <n v="4416329.8595238626"/>
    <x v="3"/>
    <s v="natural gas"/>
    <b v="0"/>
    <x v="7222"/>
    <x v="0"/>
  </r>
  <r>
    <n v="58177"/>
    <s v="Y"/>
    <s v="NAICS-22 Cogen"/>
    <s v="IC"/>
    <s v="OBG"/>
    <n v="43075"/>
    <n v="9738.7690000000002"/>
    <n v="2019"/>
    <n v="4423043.6105425647"/>
    <x v="8"/>
    <s v="biomass"/>
    <b v="0"/>
    <x v="7223"/>
    <x v="0"/>
  </r>
  <r>
    <n v="58178"/>
    <s v="N"/>
    <s v="NAICS-22 Non-Cogen"/>
    <s v="PV"/>
    <s v="SUN"/>
    <n v="12908"/>
    <n v="1450"/>
    <n v="2019"/>
    <n v="8902068.9655172415"/>
    <x v="11"/>
    <s v="solar"/>
    <b v="1"/>
    <x v="7224"/>
    <x v="0"/>
  </r>
  <r>
    <n v="58179"/>
    <s v="Y"/>
    <s v="Commercial NAICS Cogen"/>
    <s v="GT"/>
    <s v="NG"/>
    <n v="245917"/>
    <n v="33154"/>
    <n v="2019"/>
    <n v="7417415.6964468844"/>
    <x v="3"/>
    <s v="natural gas"/>
    <b v="0"/>
    <x v="7225"/>
    <x v="0"/>
  </r>
  <r>
    <n v="58179"/>
    <s v="Y"/>
    <s v="Commercial NAICS Cogen"/>
    <s v="IC"/>
    <s v="DFO"/>
    <n v="0"/>
    <n v="0"/>
    <n v="2019"/>
    <s v=""/>
    <x v="4"/>
    <s v="heavy or residual fuel oil"/>
    <b v="0"/>
    <x v="10"/>
    <x v="1"/>
  </r>
  <r>
    <n v="58180"/>
    <s v="Y"/>
    <s v="Commercial NAICS Cogen"/>
    <s v="GT"/>
    <s v="DFO"/>
    <n v="3322"/>
    <n v="806.125"/>
    <n v="2019"/>
    <n v="4120948.984338657"/>
    <x v="4"/>
    <s v="heavy or residual fuel oil"/>
    <b v="0"/>
    <x v="7226"/>
    <x v="0"/>
  </r>
  <r>
    <n v="58180"/>
    <s v="Y"/>
    <s v="Commercial NAICS Cogen"/>
    <s v="GT"/>
    <s v="LFG"/>
    <n v="164947"/>
    <n v="40024.373"/>
    <n v="2019"/>
    <n v="4121163.8718238007"/>
    <x v="8"/>
    <s v="biomass"/>
    <b v="0"/>
    <x v="7227"/>
    <x v="0"/>
  </r>
  <r>
    <n v="58180"/>
    <s v="Y"/>
    <s v="Commercial NAICS Cogen"/>
    <s v="GT"/>
    <s v="NG"/>
    <n v="44588"/>
    <n v="10817.502"/>
    <n v="2019"/>
    <n v="4121838.849671579"/>
    <x v="3"/>
    <s v="natural gas"/>
    <b v="0"/>
    <x v="7228"/>
    <x v="0"/>
  </r>
  <r>
    <n v="58181"/>
    <s v="Y"/>
    <s v="Commercial NAICS Cogen"/>
    <s v="GT"/>
    <s v="NG"/>
    <n v="32391"/>
    <n v="2848"/>
    <n v="2019"/>
    <n v="11373244.382022472"/>
    <x v="3"/>
    <s v="natural gas"/>
    <b v="0"/>
    <x v="7229"/>
    <x v="0"/>
  </r>
  <r>
    <n v="58183"/>
    <s v="Y"/>
    <s v="Industrial NAICS Cogen"/>
    <s v="ST"/>
    <s v="NG"/>
    <n v="51408"/>
    <n v="3507.52"/>
    <n v="2019"/>
    <n v="14656509.442569109"/>
    <x v="3"/>
    <s v="natural gas"/>
    <b v="0"/>
    <x v="7230"/>
    <x v="0"/>
  </r>
  <r>
    <n v="58184"/>
    <s v="Y"/>
    <s v="Industrial NAICS Cogen"/>
    <s v="GT"/>
    <s v="DFO"/>
    <n v="0"/>
    <n v="0"/>
    <n v="2019"/>
    <s v=""/>
    <x v="4"/>
    <s v="heavy or residual fuel oil"/>
    <b v="0"/>
    <x v="10"/>
    <x v="1"/>
  </r>
  <r>
    <n v="58184"/>
    <s v="Y"/>
    <s v="Industrial NAICS Cogen"/>
    <s v="GT"/>
    <s v="NG"/>
    <n v="495525"/>
    <n v="117422"/>
    <n v="2019"/>
    <n v="4220035.4277733304"/>
    <x v="3"/>
    <s v="natural gas"/>
    <b v="0"/>
    <x v="7231"/>
    <x v="0"/>
  </r>
  <r>
    <n v="58185"/>
    <s v="Y"/>
    <s v="Commercial NAICS Cogen"/>
    <s v="GT"/>
    <s v="DFO"/>
    <n v="0"/>
    <n v="0"/>
    <n v="2019"/>
    <s v=""/>
    <x v="4"/>
    <s v="heavy or residual fuel oil"/>
    <b v="0"/>
    <x v="10"/>
    <x v="1"/>
  </r>
  <r>
    <n v="58185"/>
    <s v="Y"/>
    <s v="Commercial NAICS Cogen"/>
    <s v="GT"/>
    <s v="NG"/>
    <n v="27121"/>
    <n v="6677"/>
    <n v="2019"/>
    <n v="4061854.1261045379"/>
    <x v="3"/>
    <s v="natural gas"/>
    <b v="0"/>
    <x v="7232"/>
    <x v="0"/>
  </r>
  <r>
    <n v="58185"/>
    <s v="Y"/>
    <s v="Commercial NAICS Cogen"/>
    <s v="ST"/>
    <s v="NG"/>
    <n v="1187"/>
    <n v="292"/>
    <n v="2019"/>
    <n v="4065068.493150685"/>
    <x v="3"/>
    <s v="natural gas"/>
    <b v="0"/>
    <x v="7233"/>
    <x v="0"/>
  </r>
  <r>
    <n v="58185"/>
    <s v="Y"/>
    <s v="Commercial NAICS Cogen"/>
    <s v="ST"/>
    <s v="RFO"/>
    <n v="0"/>
    <n v="0"/>
    <n v="2019"/>
    <s v=""/>
    <x v="4"/>
    <s v="heavy or residual fuel oil"/>
    <b v="0"/>
    <x v="10"/>
    <x v="1"/>
  </r>
  <r>
    <n v="58186"/>
    <s v="Y"/>
    <s v="Commercial NAICS Cogen"/>
    <s v="IC"/>
    <s v="DFO"/>
    <n v="131"/>
    <n v="11.052"/>
    <n v="2019"/>
    <n v="11853058.269996382"/>
    <x v="4"/>
    <s v="heavy or residual fuel oil"/>
    <b v="0"/>
    <x v="7234"/>
    <x v="0"/>
  </r>
  <r>
    <n v="58186"/>
    <s v="Y"/>
    <s v="Commercial NAICS Cogen"/>
    <s v="IC"/>
    <s v="LFG"/>
    <n v="0"/>
    <n v="0"/>
    <n v="2019"/>
    <s v=""/>
    <x v="8"/>
    <s v="biomass"/>
    <b v="0"/>
    <x v="67"/>
    <x v="1"/>
  </r>
  <r>
    <n v="58186"/>
    <s v="Y"/>
    <s v="Commercial NAICS Cogen"/>
    <s v="IC"/>
    <s v="NG"/>
    <n v="150665"/>
    <n v="12496.948"/>
    <n v="2019"/>
    <n v="12056143.628028218"/>
    <x v="3"/>
    <s v="natural gas"/>
    <b v="0"/>
    <x v="7235"/>
    <x v="0"/>
  </r>
  <r>
    <n v="58187"/>
    <s v="N"/>
    <s v="NAICS-22 Non-Cogen"/>
    <s v="PV"/>
    <s v="SUN"/>
    <n v="23671"/>
    <n v="2659"/>
    <n v="2019"/>
    <n v="8902218.8792779241"/>
    <x v="11"/>
    <s v="solar"/>
    <b v="1"/>
    <x v="7236"/>
    <x v="0"/>
  </r>
  <r>
    <n v="58191"/>
    <s v="Y"/>
    <s v="Industrial NAICS Cogen"/>
    <s v="GT"/>
    <s v="DFO"/>
    <n v="0"/>
    <n v="0"/>
    <n v="2019"/>
    <s v=""/>
    <x v="4"/>
    <s v="heavy or residual fuel oil"/>
    <b v="0"/>
    <x v="10"/>
    <x v="1"/>
  </r>
  <r>
    <n v="58191"/>
    <s v="Y"/>
    <s v="Industrial NAICS Cogen"/>
    <s v="GT"/>
    <s v="NG"/>
    <n v="1801833"/>
    <n v="157800.14000000001"/>
    <n v="2019"/>
    <n v="11418449.945608411"/>
    <x v="3"/>
    <s v="natural gas"/>
    <b v="0"/>
    <x v="7237"/>
    <x v="0"/>
  </r>
  <r>
    <n v="58192"/>
    <s v="Y"/>
    <s v="Industrial NAICS Cogen"/>
    <s v="ST"/>
    <s v="NG"/>
    <n v="59466"/>
    <n v="13524.71"/>
    <n v="2019"/>
    <n v="4396841.0413236218"/>
    <x v="3"/>
    <s v="natural gas"/>
    <b v="0"/>
    <x v="7238"/>
    <x v="0"/>
  </r>
  <r>
    <n v="58193"/>
    <s v="Y"/>
    <s v="Industrial NAICS Cogen"/>
    <s v="ST"/>
    <s v="NG"/>
    <n v="24268"/>
    <n v="4979"/>
    <n v="2019"/>
    <n v="4874071.0986141795"/>
    <x v="3"/>
    <s v="natural gas"/>
    <b v="0"/>
    <x v="7239"/>
    <x v="0"/>
  </r>
  <r>
    <n v="58194"/>
    <s v="Y"/>
    <s v="Commercial NAICS Cogen"/>
    <s v="ST"/>
    <s v="DFO"/>
    <n v="1"/>
    <n v="0.245"/>
    <n v="2019"/>
    <n v="4081632.6530612246"/>
    <x v="4"/>
    <s v="heavy or residual fuel oil"/>
    <b v="0"/>
    <x v="7240"/>
    <x v="0"/>
  </r>
  <r>
    <n v="58194"/>
    <s v="Y"/>
    <s v="Commercial NAICS Cogen"/>
    <s v="ST"/>
    <s v="NG"/>
    <n v="52346"/>
    <n v="12797.934999999999"/>
    <n v="2019"/>
    <n v="4090191.1128631304"/>
    <x v="3"/>
    <s v="natural gas"/>
    <b v="0"/>
    <x v="7241"/>
    <x v="0"/>
  </r>
  <r>
    <n v="58195"/>
    <s v="Y"/>
    <s v="Commercial NAICS Cogen"/>
    <s v="GT"/>
    <s v="DFO"/>
    <n v="368"/>
    <n v="85.584999999999994"/>
    <n v="2019"/>
    <n v="4299818.8934976924"/>
    <x v="4"/>
    <s v="heavy or residual fuel oil"/>
    <b v="0"/>
    <x v="7242"/>
    <x v="0"/>
  </r>
  <r>
    <n v="58195"/>
    <s v="Y"/>
    <s v="Commercial NAICS Cogen"/>
    <s v="GT"/>
    <s v="NG"/>
    <n v="230140"/>
    <n v="53541.974999999999"/>
    <n v="2019"/>
    <n v="4298309.8774372814"/>
    <x v="3"/>
    <s v="natural gas"/>
    <b v="0"/>
    <x v="7243"/>
    <x v="0"/>
  </r>
  <r>
    <n v="58196"/>
    <s v="Y"/>
    <s v="Industrial NAICS Cogen"/>
    <s v="ST"/>
    <s v="NG"/>
    <n v="25976"/>
    <n v="1698.47"/>
    <n v="2019"/>
    <n v="15293764.387949154"/>
    <x v="3"/>
    <s v="natural gas"/>
    <b v="0"/>
    <x v="7244"/>
    <x v="0"/>
  </r>
  <r>
    <n v="58197"/>
    <s v="Y"/>
    <s v="Industrial NAICS Cogen"/>
    <s v="IC"/>
    <s v="DFO"/>
    <n v="2266"/>
    <n v="273.04000000000002"/>
    <n v="2019"/>
    <n v="8299150.307647231"/>
    <x v="4"/>
    <s v="heavy or residual fuel oil"/>
    <b v="0"/>
    <x v="7245"/>
    <x v="0"/>
  </r>
  <r>
    <n v="58197"/>
    <s v="Y"/>
    <s v="Industrial NAICS Cogen"/>
    <s v="ST"/>
    <s v="NG"/>
    <n v="79648"/>
    <n v="5779.69"/>
    <n v="2019"/>
    <n v="13780669.897520456"/>
    <x v="3"/>
    <s v="natural gas"/>
    <b v="0"/>
    <x v="7246"/>
    <x v="0"/>
  </r>
  <r>
    <n v="58198"/>
    <s v="Y"/>
    <s v="Commercial NAICS Cogen"/>
    <s v="CA"/>
    <s v="DFO"/>
    <n v="0"/>
    <n v="6.4989999999999997"/>
    <n v="2019"/>
    <n v="0"/>
    <x v="4"/>
    <s v="heavy or residual fuel oil"/>
    <b v="0"/>
    <x v="283"/>
    <x v="0"/>
  </r>
  <r>
    <n v="58198"/>
    <s v="Y"/>
    <s v="Commercial NAICS Cogen"/>
    <s v="CA"/>
    <s v="NG"/>
    <n v="35103"/>
    <n v="6758.5010000000002"/>
    <n v="2019"/>
    <n v="5193903.204275623"/>
    <x v="1"/>
    <s v="natural gas"/>
    <b v="0"/>
    <x v="7247"/>
    <x v="0"/>
  </r>
  <r>
    <n v="58198"/>
    <s v="Y"/>
    <s v="Commercial NAICS Cogen"/>
    <s v="CT"/>
    <s v="DFO"/>
    <n v="470"/>
    <n v="71.706999999999994"/>
    <n v="2019"/>
    <n v="6554450.7509727087"/>
    <x v="4"/>
    <s v="heavy or residual fuel oil"/>
    <b v="0"/>
    <x v="7248"/>
    <x v="0"/>
  </r>
  <r>
    <n v="58198"/>
    <s v="Y"/>
    <s v="Commercial NAICS Cogen"/>
    <s v="CT"/>
    <s v="NG"/>
    <n v="389702"/>
    <n v="63939.292999999998"/>
    <n v="2019"/>
    <n v="6094875.0246581556"/>
    <x v="1"/>
    <s v="natural gas"/>
    <b v="0"/>
    <x v="7249"/>
    <x v="0"/>
  </r>
  <r>
    <n v="58199"/>
    <s v="Y"/>
    <s v="Commercial NAICS Cogen"/>
    <s v="CS"/>
    <s v="NG"/>
    <n v="188314"/>
    <n v="39186"/>
    <n v="2019"/>
    <n v="4805644.8731689891"/>
    <x v="1"/>
    <s v="natural gas"/>
    <b v="0"/>
    <x v="1972"/>
    <x v="0"/>
  </r>
  <r>
    <n v="58201"/>
    <s v="Y"/>
    <s v="Commercial NAICS Cogen"/>
    <s v="IC"/>
    <s v="NG"/>
    <n v="67607"/>
    <n v="10938"/>
    <n v="2019"/>
    <n v="6180928.8718230017"/>
    <x v="3"/>
    <s v="natural gas"/>
    <b v="0"/>
    <x v="7250"/>
    <x v="0"/>
  </r>
  <r>
    <n v="58202"/>
    <s v="N"/>
    <s v="NAICS-22 Non-Cogen"/>
    <s v="PV"/>
    <s v="SUN"/>
    <n v="387219"/>
    <n v="43498"/>
    <n v="2019"/>
    <n v="8901995.4940457027"/>
    <x v="11"/>
    <s v="solar"/>
    <b v="1"/>
    <x v="7251"/>
    <x v="0"/>
  </r>
  <r>
    <n v="58203"/>
    <s v="N"/>
    <s v="NAICS-22 Non-Cogen"/>
    <s v="WT"/>
    <s v="WND"/>
    <n v="3748036"/>
    <n v="421033"/>
    <n v="2019"/>
    <n v="8902000.5557759143"/>
    <x v="9"/>
    <s v="wind"/>
    <b v="1"/>
    <x v="7252"/>
    <x v="0"/>
  </r>
  <r>
    <n v="58204"/>
    <s v="N"/>
    <s v="NAICS-22 Non-Cogen"/>
    <s v="PV"/>
    <s v="SUN"/>
    <n v="40806"/>
    <n v="4584"/>
    <n v="2019"/>
    <n v="8901832.4607329853"/>
    <x v="11"/>
    <s v="solar"/>
    <b v="1"/>
    <x v="7253"/>
    <x v="0"/>
  </r>
  <r>
    <n v="58205"/>
    <s v="Y"/>
    <s v="NAICS-22 Cogen"/>
    <s v="ST"/>
    <s v="BIT"/>
    <n v="0"/>
    <n v="0"/>
    <n v="2019"/>
    <s v=""/>
    <x v="2"/>
    <s v="hard coal"/>
    <b v="0"/>
    <x v="5"/>
    <x v="1"/>
  </r>
  <r>
    <n v="58205"/>
    <s v="Y"/>
    <s v="NAICS-22 Cogen"/>
    <s v="ST"/>
    <s v="NG"/>
    <n v="193084"/>
    <n v="41876"/>
    <n v="2019"/>
    <n v="4610851.0841532145"/>
    <x v="3"/>
    <s v="natural gas"/>
    <b v="0"/>
    <x v="7254"/>
    <x v="0"/>
  </r>
  <r>
    <n v="58206"/>
    <s v="N"/>
    <s v="Electric Utility"/>
    <s v="PV"/>
    <s v="SUN"/>
    <n v="160799"/>
    <n v="18063"/>
    <n v="2019"/>
    <n v="8902120.3565299232"/>
    <x v="11"/>
    <s v="solar"/>
    <b v="1"/>
    <x v="7255"/>
    <x v="0"/>
  </r>
  <r>
    <n v="58207"/>
    <s v="Y"/>
    <s v="Commercial NAICS Cogen"/>
    <s v="CA"/>
    <s v="DFO"/>
    <n v="0"/>
    <n v="3.3439999999999999"/>
    <n v="2019"/>
    <n v="0"/>
    <x v="4"/>
    <s v="heavy or residual fuel oil"/>
    <b v="0"/>
    <x v="283"/>
    <x v="0"/>
  </r>
  <r>
    <n v="58207"/>
    <s v="Y"/>
    <s v="Commercial NAICS Cogen"/>
    <s v="CA"/>
    <s v="NG"/>
    <n v="13496"/>
    <n v="2741.7559999999999"/>
    <n v="2019"/>
    <n v="4922392.8022770807"/>
    <x v="1"/>
    <s v="natural gas"/>
    <b v="0"/>
    <x v="7256"/>
    <x v="0"/>
  </r>
  <r>
    <n v="58207"/>
    <s v="Y"/>
    <s v="Commercial NAICS Cogen"/>
    <s v="CT"/>
    <s v="DFO"/>
    <n v="1252"/>
    <n v="100.827"/>
    <n v="2019"/>
    <n v="12417308.855762843"/>
    <x v="4"/>
    <s v="heavy or residual fuel oil"/>
    <b v="0"/>
    <x v="7257"/>
    <x v="0"/>
  </r>
  <r>
    <n v="58207"/>
    <s v="Y"/>
    <s v="Commercial NAICS Cogen"/>
    <s v="CT"/>
    <s v="NG"/>
    <n v="523742"/>
    <n v="41670.283000000003"/>
    <n v="2019"/>
    <n v="12568717.13590234"/>
    <x v="1"/>
    <s v="natural gas"/>
    <b v="0"/>
    <x v="7258"/>
    <x v="0"/>
  </r>
  <r>
    <n v="58207"/>
    <s v="Y"/>
    <s v="Commercial NAICS Cogen"/>
    <s v="GT"/>
    <s v="DFO"/>
    <n v="21"/>
    <n v="1.7230000000000001"/>
    <n v="2019"/>
    <n v="12188044.109112013"/>
    <x v="4"/>
    <s v="heavy or residual fuel oil"/>
    <b v="0"/>
    <x v="7259"/>
    <x v="0"/>
  </r>
  <r>
    <n v="58207"/>
    <s v="Y"/>
    <s v="Commercial NAICS Cogen"/>
    <s v="GT"/>
    <s v="NG"/>
    <n v="714066"/>
    <n v="59477.417000000001"/>
    <n v="2019"/>
    <n v="12005665.948808772"/>
    <x v="3"/>
    <s v="natural gas"/>
    <b v="0"/>
    <x v="7260"/>
    <x v="0"/>
  </r>
  <r>
    <n v="58207"/>
    <s v="Y"/>
    <s v="Commercial NAICS Cogen"/>
    <s v="IC"/>
    <s v="DFO"/>
    <n v="516"/>
    <n v="46.430999999999997"/>
    <n v="2019"/>
    <n v="11113264.844608128"/>
    <x v="4"/>
    <s v="heavy or residual fuel oil"/>
    <b v="0"/>
    <x v="7261"/>
    <x v="0"/>
  </r>
  <r>
    <n v="58207"/>
    <s v="Y"/>
    <s v="Commercial NAICS Cogen"/>
    <s v="IC"/>
    <s v="NG"/>
    <n v="11219"/>
    <n v="1026.6690000000001"/>
    <n v="2019"/>
    <n v="10927572.567205204"/>
    <x v="3"/>
    <s v="natural gas"/>
    <b v="0"/>
    <x v="7262"/>
    <x v="0"/>
  </r>
  <r>
    <n v="58209"/>
    <s v="N"/>
    <s v="NAICS-22 Non-Cogen"/>
    <s v="WT"/>
    <s v="WND"/>
    <n v="1471198"/>
    <n v="165266"/>
    <n v="2019"/>
    <n v="8902000.4114578925"/>
    <x v="9"/>
    <s v="wind"/>
    <b v="1"/>
    <x v="7263"/>
    <x v="0"/>
  </r>
  <r>
    <n v="58210"/>
    <s v="N"/>
    <s v="NAICS-22 Non-Cogen"/>
    <s v="PV"/>
    <s v="SUN"/>
    <n v="15765"/>
    <n v="1771"/>
    <n v="2019"/>
    <n v="8901750.4234895539"/>
    <x v="11"/>
    <s v="solar"/>
    <b v="1"/>
    <x v="7264"/>
    <x v="0"/>
  </r>
  <r>
    <n v="58213"/>
    <s v="N"/>
    <s v="NAICS-22 Non-Cogen"/>
    <s v="PV"/>
    <s v="SUN"/>
    <n v="313163"/>
    <n v="35179"/>
    <n v="2019"/>
    <n v="8901986.980869269"/>
    <x v="11"/>
    <s v="solar"/>
    <b v="1"/>
    <x v="7265"/>
    <x v="0"/>
  </r>
  <r>
    <n v="58214"/>
    <s v="N"/>
    <s v="NAICS-22 Non-Cogen"/>
    <s v="PV"/>
    <s v="SUN"/>
    <n v="23394"/>
    <n v="2628"/>
    <n v="2019"/>
    <n v="8901826.4840182643"/>
    <x v="11"/>
    <s v="solar"/>
    <b v="1"/>
    <x v="1380"/>
    <x v="0"/>
  </r>
  <r>
    <n v="58215"/>
    <s v="N"/>
    <s v="Electric Utility"/>
    <s v="CA"/>
    <s v="DFO"/>
    <n v="0"/>
    <n v="0"/>
    <n v="2019"/>
    <s v=""/>
    <x v="4"/>
    <s v="heavy or residual fuel oil"/>
    <b v="1"/>
    <x v="10"/>
    <x v="1"/>
  </r>
  <r>
    <n v="58215"/>
    <s v="N"/>
    <s v="Electric Utility"/>
    <s v="CA"/>
    <s v="NG"/>
    <n v="11729118"/>
    <n v="2590760"/>
    <n v="2019"/>
    <n v="4527288.5176550504"/>
    <x v="1"/>
    <s v="natural gas"/>
    <b v="1"/>
    <x v="7266"/>
    <x v="0"/>
  </r>
  <r>
    <n v="58215"/>
    <s v="N"/>
    <s v="Electric Utility"/>
    <s v="CT"/>
    <s v="DFO"/>
    <n v="0"/>
    <n v="0"/>
    <n v="2019"/>
    <s v=""/>
    <x v="4"/>
    <s v="heavy or residual fuel oil"/>
    <b v="1"/>
    <x v="10"/>
    <x v="1"/>
  </r>
  <r>
    <n v="58215"/>
    <s v="N"/>
    <s v="Electric Utility"/>
    <s v="CT"/>
    <s v="NG"/>
    <n v="37339391"/>
    <n v="4057727"/>
    <n v="2019"/>
    <n v="9202046.1208947767"/>
    <x v="1"/>
    <s v="natural gas"/>
    <b v="1"/>
    <x v="7267"/>
    <x v="0"/>
  </r>
  <r>
    <n v="58216"/>
    <s v="N"/>
    <s v="Industrial NAICS Non-Cogen"/>
    <s v="ST"/>
    <s v="WH"/>
    <n v="103472"/>
    <n v="11623.51"/>
    <n v="2019"/>
    <n v="8901958.186468631"/>
    <x v="7"/>
    <s v="other"/>
    <b v="0"/>
    <x v="7268"/>
    <x v="0"/>
  </r>
  <r>
    <n v="58217"/>
    <s v="N"/>
    <s v="NAICS-22 Non-Cogen"/>
    <s v="PV"/>
    <s v="SUN"/>
    <n v="33881"/>
    <n v="3806"/>
    <n v="2019"/>
    <n v="8901996.8470835518"/>
    <x v="11"/>
    <s v="solar"/>
    <b v="1"/>
    <x v="7269"/>
    <x v="0"/>
  </r>
  <r>
    <n v="58218"/>
    <s v="N"/>
    <s v="Electric Utility"/>
    <s v="WT"/>
    <s v="WND"/>
    <n v="1075915"/>
    <n v="120862"/>
    <n v="2019"/>
    <n v="8902012.2122751568"/>
    <x v="9"/>
    <s v="wind"/>
    <b v="1"/>
    <x v="7270"/>
    <x v="0"/>
  </r>
  <r>
    <n v="58219"/>
    <s v="N"/>
    <s v="NAICS-22 Non-Cogen"/>
    <s v="IC"/>
    <s v="OBG"/>
    <n v="127134"/>
    <n v="11045"/>
    <n v="2019"/>
    <n v="11510547.759167045"/>
    <x v="8"/>
    <s v="biomass"/>
    <b v="1"/>
    <x v="7271"/>
    <x v="0"/>
  </r>
  <r>
    <n v="58220"/>
    <s v="N"/>
    <s v="Industrial NAICS Non-Cogen"/>
    <s v="WT"/>
    <s v="WND"/>
    <n v="118139"/>
    <n v="13271"/>
    <n v="2019"/>
    <n v="8902042.0465677045"/>
    <x v="9"/>
    <s v="wind"/>
    <b v="0"/>
    <x v="7272"/>
    <x v="0"/>
  </r>
  <r>
    <n v="58222"/>
    <s v="Y"/>
    <s v="Industrial NAICS Cogen"/>
    <s v="ST"/>
    <s v="BIT"/>
    <n v="0"/>
    <n v="0"/>
    <n v="2019"/>
    <s v=""/>
    <x v="2"/>
    <s v="hard coal"/>
    <b v="0"/>
    <x v="5"/>
    <x v="1"/>
  </r>
  <r>
    <n v="58222"/>
    <s v="Y"/>
    <s v="Industrial NAICS Cogen"/>
    <s v="ST"/>
    <s v="DFO"/>
    <n v="11"/>
    <n v="2.1469999999999998"/>
    <n v="2019"/>
    <n v="5123428.0391243603"/>
    <x v="4"/>
    <s v="heavy or residual fuel oil"/>
    <b v="0"/>
    <x v="7273"/>
    <x v="0"/>
  </r>
  <r>
    <n v="58222"/>
    <s v="Y"/>
    <s v="Industrial NAICS Cogen"/>
    <s v="ST"/>
    <s v="NG"/>
    <n v="123862"/>
    <n v="29767.852999999999"/>
    <n v="2019"/>
    <n v="4160931.5928831017"/>
    <x v="3"/>
    <s v="natural gas"/>
    <b v="0"/>
    <x v="7274"/>
    <x v="0"/>
  </r>
  <r>
    <n v="58223"/>
    <s v="Y"/>
    <s v="Commercial NAICS Cogen"/>
    <s v="IC"/>
    <s v="NG"/>
    <n v="145934"/>
    <n v="8519.14"/>
    <n v="2019"/>
    <n v="17130132.853785709"/>
    <x v="3"/>
    <s v="natural gas"/>
    <b v="0"/>
    <x v="7275"/>
    <x v="0"/>
  </r>
  <r>
    <n v="58224"/>
    <s v="Y"/>
    <s v="Commercial NAICS Cogen"/>
    <s v="IC"/>
    <s v="DFO"/>
    <n v="0"/>
    <n v="0"/>
    <n v="2019"/>
    <s v=""/>
    <x v="4"/>
    <s v="heavy or residual fuel oil"/>
    <b v="0"/>
    <x v="10"/>
    <x v="1"/>
  </r>
  <r>
    <n v="58224"/>
    <s v="Y"/>
    <s v="Commercial NAICS Cogen"/>
    <s v="IC"/>
    <s v="NG"/>
    <n v="33540"/>
    <n v="8650"/>
    <n v="2019"/>
    <n v="3877456.6473988439"/>
    <x v="3"/>
    <s v="natural gas"/>
    <b v="0"/>
    <x v="7276"/>
    <x v="0"/>
  </r>
  <r>
    <n v="58226"/>
    <s v="N"/>
    <s v="NAICS-22 Non-Cogen"/>
    <s v="PV"/>
    <s v="SUN"/>
    <n v="26404"/>
    <n v="2966"/>
    <n v="2019"/>
    <n v="8902225.21915037"/>
    <x v="11"/>
    <s v="solar"/>
    <b v="1"/>
    <x v="7277"/>
    <x v="0"/>
  </r>
  <r>
    <n v="58227"/>
    <s v="N"/>
    <s v="NAICS-22 Non-Cogen"/>
    <s v="PV"/>
    <s v="SUN"/>
    <n v="218303"/>
    <n v="24523"/>
    <n v="2019"/>
    <n v="8901969.579578355"/>
    <x v="11"/>
    <s v="solar"/>
    <b v="1"/>
    <x v="7278"/>
    <x v="0"/>
  </r>
  <r>
    <n v="58228"/>
    <s v="N"/>
    <s v="NAICS-22 Non-Cogen"/>
    <s v="PV"/>
    <s v="SUN"/>
    <n v="173117"/>
    <n v="19447"/>
    <n v="2019"/>
    <n v="8901990.0241682529"/>
    <x v="11"/>
    <s v="solar"/>
    <b v="1"/>
    <x v="7279"/>
    <x v="0"/>
  </r>
  <r>
    <n v="58231"/>
    <s v="N"/>
    <s v="NAICS-22 Non-Cogen"/>
    <s v="PV"/>
    <s v="SUN"/>
    <n v="25558"/>
    <n v="2871"/>
    <n v="2019"/>
    <n v="8902124.6952281445"/>
    <x v="11"/>
    <s v="solar"/>
    <b v="1"/>
    <x v="7280"/>
    <x v="0"/>
  </r>
  <r>
    <n v="58232"/>
    <s v="N"/>
    <s v="Commercial NAICS Non-Cogen"/>
    <s v="PV"/>
    <s v="SUN"/>
    <n v="14082"/>
    <n v="1582"/>
    <n v="2019"/>
    <n v="8901390.6447534766"/>
    <x v="11"/>
    <s v="solar"/>
    <b v="0"/>
    <x v="6299"/>
    <x v="0"/>
  </r>
  <r>
    <n v="58233"/>
    <s v="N"/>
    <s v="NAICS-22 Non-Cogen"/>
    <s v="WT"/>
    <s v="WND"/>
    <n v="129854"/>
    <n v="14587"/>
    <n v="2019"/>
    <n v="8902036.059505038"/>
    <x v="9"/>
    <s v="wind"/>
    <b v="1"/>
    <x v="7281"/>
    <x v="0"/>
  </r>
  <r>
    <n v="58234"/>
    <s v="N"/>
    <s v="NAICS-22 Non-Cogen"/>
    <s v="PV"/>
    <s v="SUN"/>
    <n v="290232"/>
    <n v="32603"/>
    <n v="2019"/>
    <n v="8902002.8831702601"/>
    <x v="11"/>
    <s v="solar"/>
    <b v="1"/>
    <x v="7282"/>
    <x v="0"/>
  </r>
  <r>
    <n v="58235"/>
    <s v="N"/>
    <s v="Electric Utility"/>
    <s v="GT"/>
    <s v="NG"/>
    <n v="828439"/>
    <n v="78859"/>
    <n v="2019"/>
    <n v="10505319.621095881"/>
    <x v="3"/>
    <s v="natural gas"/>
    <b v="1"/>
    <x v="7283"/>
    <x v="0"/>
  </r>
  <r>
    <n v="58236"/>
    <s v="N"/>
    <s v="Electric Utility"/>
    <s v="CA"/>
    <s v="NG"/>
    <n v="706863"/>
    <n v="1350131"/>
    <n v="2019"/>
    <n v="523551.41834384954"/>
    <x v="1"/>
    <s v="natural gas"/>
    <b v="1"/>
    <x v="7284"/>
    <x v="0"/>
  </r>
  <r>
    <n v="58236"/>
    <s v="N"/>
    <s v="Electric Utility"/>
    <s v="CT"/>
    <s v="NG"/>
    <n v="24628813"/>
    <n v="2410947"/>
    <n v="2019"/>
    <n v="10215410.376088733"/>
    <x v="1"/>
    <s v="natural gas"/>
    <b v="1"/>
    <x v="7285"/>
    <x v="0"/>
  </r>
  <r>
    <n v="58237"/>
    <s v="Y"/>
    <s v="Commercial NAICS Cogen"/>
    <s v="FC"/>
    <s v="NG"/>
    <n v="78529"/>
    <n v="11244"/>
    <n v="2019"/>
    <n v="6984080.39843472"/>
    <x v="7"/>
    <s v="natural gas"/>
    <b v="0"/>
    <x v="7286"/>
    <x v="0"/>
  </r>
  <r>
    <n v="58238"/>
    <s v="N"/>
    <s v="NAICS-22 Non-Cogen"/>
    <s v="WT"/>
    <s v="WND"/>
    <n v="257250"/>
    <n v="28898"/>
    <n v="2019"/>
    <n v="8902000.1384178847"/>
    <x v="9"/>
    <s v="wind"/>
    <b v="1"/>
    <x v="7287"/>
    <x v="0"/>
  </r>
  <r>
    <n v="58239"/>
    <s v="N"/>
    <s v="NAICS-22 Non-Cogen"/>
    <s v="PV"/>
    <s v="SUN"/>
    <n v="13462"/>
    <n v="1512"/>
    <n v="2019"/>
    <n v="8903439.153439153"/>
    <x v="11"/>
    <s v="solar"/>
    <b v="1"/>
    <x v="7288"/>
    <x v="1"/>
  </r>
  <r>
    <n v="58240"/>
    <s v="N"/>
    <s v="NAICS-22 Non-Cogen"/>
    <s v="PV"/>
    <s v="SUN"/>
    <n v="25308"/>
    <n v="2843"/>
    <n v="2019"/>
    <n v="8901864.2279282454"/>
    <x v="11"/>
    <s v="solar"/>
    <b v="1"/>
    <x v="7289"/>
    <x v="0"/>
  </r>
  <r>
    <n v="58241"/>
    <s v="N"/>
    <s v="NAICS-22 Non-Cogen"/>
    <s v="PV"/>
    <s v="SUN"/>
    <n v="15195"/>
    <n v="1707"/>
    <n v="2019"/>
    <n v="8901581.72231986"/>
    <x v="11"/>
    <s v="solar"/>
    <b v="1"/>
    <x v="7290"/>
    <x v="0"/>
  </r>
  <r>
    <n v="58242"/>
    <s v="N"/>
    <s v="NAICS-22 Non-Cogen"/>
    <s v="WT"/>
    <s v="WND"/>
    <n v="6492791"/>
    <n v="729363"/>
    <n v="2019"/>
    <n v="8902002.158047501"/>
    <x v="9"/>
    <s v="wind"/>
    <b v="1"/>
    <x v="7291"/>
    <x v="0"/>
  </r>
  <r>
    <n v="58243"/>
    <s v="N"/>
    <s v="NAICS-22 Non-Cogen"/>
    <s v="PV"/>
    <s v="SUN"/>
    <n v="15722"/>
    <n v="1766"/>
    <n v="2019"/>
    <n v="8902604.7565118913"/>
    <x v="11"/>
    <s v="solar"/>
    <b v="1"/>
    <x v="7292"/>
    <x v="0"/>
  </r>
  <r>
    <n v="58244"/>
    <s v="N"/>
    <s v="Commercial NAICS Non-Cogen"/>
    <s v="PV"/>
    <s v="SUN"/>
    <n v="12794"/>
    <n v="1437"/>
    <n v="2019"/>
    <n v="8903270.7028531674"/>
    <x v="11"/>
    <s v="solar"/>
    <b v="0"/>
    <x v="7293"/>
    <x v="1"/>
  </r>
  <r>
    <n v="58245"/>
    <s v="Y"/>
    <s v="Commercial NAICS Cogen"/>
    <s v="IC"/>
    <s v="NG"/>
    <n v="85"/>
    <n v="24.5"/>
    <n v="2019"/>
    <n v="3469387.7551020407"/>
    <x v="3"/>
    <s v="natural gas"/>
    <b v="0"/>
    <x v="7294"/>
    <x v="0"/>
  </r>
  <r>
    <n v="58246"/>
    <s v="N"/>
    <s v="NAICS-22 Non-Cogen"/>
    <s v="IC"/>
    <s v="LFG"/>
    <n v="285044"/>
    <n v="25992"/>
    <n v="2019"/>
    <n v="10966605.109264389"/>
    <x v="8"/>
    <s v="biomass"/>
    <b v="1"/>
    <x v="7295"/>
    <x v="0"/>
  </r>
  <r>
    <n v="58249"/>
    <s v="N"/>
    <s v="Commercial NAICS Non-Cogen"/>
    <s v="PV"/>
    <s v="SUN"/>
    <n v="43433"/>
    <n v="4879"/>
    <n v="2019"/>
    <n v="8902029.1043246556"/>
    <x v="11"/>
    <s v="solar"/>
    <b v="0"/>
    <x v="7296"/>
    <x v="0"/>
  </r>
  <r>
    <n v="58250"/>
    <s v="N"/>
    <s v="NAICS-22 Non-Cogen"/>
    <s v="IC"/>
    <s v="LFG"/>
    <n v="130660"/>
    <n v="12374"/>
    <n v="2019"/>
    <n v="10559237.1100695"/>
    <x v="8"/>
    <s v="biomass"/>
    <b v="1"/>
    <x v="7297"/>
    <x v="0"/>
  </r>
  <r>
    <n v="58251"/>
    <s v="Y"/>
    <s v="Industrial NAICS Cogen"/>
    <s v="ST"/>
    <s v="PUR"/>
    <n v="326561"/>
    <n v="36684.14"/>
    <n v="2019"/>
    <n v="8901966.8990468364"/>
    <x v="7"/>
    <s v="other"/>
    <b v="0"/>
    <x v="7298"/>
    <x v="0"/>
  </r>
  <r>
    <n v="58252"/>
    <s v="N"/>
    <s v="NAICS-22 Non-Cogen"/>
    <s v="IC"/>
    <s v="LFG"/>
    <n v="31821"/>
    <n v="3231"/>
    <n v="2019"/>
    <n v="9848653.6675951723"/>
    <x v="8"/>
    <s v="biomass"/>
    <b v="1"/>
    <x v="7299"/>
    <x v="0"/>
  </r>
  <r>
    <n v="58253"/>
    <s v="N"/>
    <s v="Commercial NAICS Non-Cogen"/>
    <s v="FC"/>
    <s v="NG"/>
    <n v="0"/>
    <n v="0"/>
    <n v="2019"/>
    <s v=""/>
    <x v="7"/>
    <s v="natural gas"/>
    <b v="0"/>
    <x v="39"/>
    <x v="1"/>
  </r>
  <r>
    <n v="58253"/>
    <s v="N"/>
    <s v="Commercial NAICS Non-Cogen"/>
    <s v="PV"/>
    <s v="SUN"/>
    <n v="14394"/>
    <n v="1617"/>
    <n v="2019"/>
    <n v="8901669.7588126156"/>
    <x v="11"/>
    <s v="solar"/>
    <b v="0"/>
    <x v="7300"/>
    <x v="0"/>
  </r>
  <r>
    <n v="58254"/>
    <s v="N"/>
    <s v="Electric Utility"/>
    <s v="GT"/>
    <s v="NG"/>
    <n v="777"/>
    <n v="46"/>
    <n v="2019"/>
    <n v="16891304.347826086"/>
    <x v="3"/>
    <s v="natural gas"/>
    <b v="1"/>
    <x v="7301"/>
    <x v="0"/>
  </r>
  <r>
    <n v="58255"/>
    <s v="N"/>
    <s v="Electric Utility"/>
    <s v="IC"/>
    <s v="NG"/>
    <n v="231301"/>
    <n v="23141"/>
    <n v="2019"/>
    <n v="9995289.7454734016"/>
    <x v="3"/>
    <s v="natural gas"/>
    <b v="1"/>
    <x v="7302"/>
    <x v="0"/>
  </r>
  <r>
    <n v="58256"/>
    <s v="N"/>
    <s v="Electric Utility"/>
    <s v="BA"/>
    <s v="MWH"/>
    <n v="0"/>
    <n v="-698"/>
    <n v="2019"/>
    <n v="0"/>
    <x v="7"/>
    <s v="other"/>
    <b v="1"/>
    <x v="260"/>
    <x v="0"/>
  </r>
  <r>
    <n v="58256"/>
    <s v="N"/>
    <s v="Electric Utility"/>
    <s v="PV"/>
    <s v="SUN"/>
    <n v="13371"/>
    <n v="1502"/>
    <n v="2019"/>
    <n v="8902130.4926764313"/>
    <x v="11"/>
    <s v="solar"/>
    <b v="1"/>
    <x v="7303"/>
    <x v="0"/>
  </r>
  <r>
    <n v="58257"/>
    <s v="N"/>
    <s v="Electric Utility"/>
    <s v="HY"/>
    <s v="WAT"/>
    <n v="47840"/>
    <n v="5374"/>
    <n v="2019"/>
    <n v="8902121.3248976544"/>
    <x v="0"/>
    <s v="hydro"/>
    <b v="1"/>
    <x v="7304"/>
    <x v="0"/>
  </r>
  <r>
    <n v="58258"/>
    <s v="Y"/>
    <s v="Commercial NAICS Cogen"/>
    <s v="GT"/>
    <s v="NG"/>
    <n v="134283"/>
    <n v="32397.82"/>
    <n v="2019"/>
    <n v="4144815.9166264888"/>
    <x v="3"/>
    <s v="natural gas"/>
    <b v="0"/>
    <x v="7305"/>
    <x v="0"/>
  </r>
  <r>
    <n v="58259"/>
    <s v="N"/>
    <s v="NAICS-22 Non-Cogen"/>
    <s v="PV"/>
    <s v="SUN"/>
    <n v="100317"/>
    <n v="11269"/>
    <n v="2019"/>
    <n v="8902032.1235247143"/>
    <x v="11"/>
    <s v="solar"/>
    <b v="1"/>
    <x v="7306"/>
    <x v="0"/>
  </r>
  <r>
    <n v="58260"/>
    <s v="N"/>
    <s v="Electric Utility"/>
    <s v="CA"/>
    <s v="NG"/>
    <n v="0"/>
    <n v="0"/>
    <n v="2019"/>
    <s v=""/>
    <x v="1"/>
    <s v="natural gas"/>
    <b v="1"/>
    <x v="435"/>
    <x v="1"/>
  </r>
  <r>
    <n v="58260"/>
    <s v="N"/>
    <s v="Electric Utility"/>
    <s v="CT"/>
    <s v="NG"/>
    <n v="57324273"/>
    <n v="8333358"/>
    <n v="2019"/>
    <n v="6878892.3984785005"/>
    <x v="1"/>
    <s v="natural gas"/>
    <b v="1"/>
    <x v="7307"/>
    <x v="0"/>
  </r>
  <r>
    <n v="58261"/>
    <s v="N"/>
    <s v="NAICS-22 Non-Cogen"/>
    <s v="PV"/>
    <s v="SUN"/>
    <n v="12776"/>
    <n v="1435"/>
    <n v="2019"/>
    <n v="8903135.8885017429"/>
    <x v="11"/>
    <s v="solar"/>
    <b v="1"/>
    <x v="7308"/>
    <x v="1"/>
  </r>
  <r>
    <n v="58262"/>
    <s v="N"/>
    <s v="NAICS-22 Non-Cogen"/>
    <s v="PV"/>
    <s v="SUN"/>
    <n v="346963"/>
    <n v="38976"/>
    <n v="2019"/>
    <n v="8901965.3119868636"/>
    <x v="11"/>
    <s v="solar"/>
    <b v="1"/>
    <x v="7309"/>
    <x v="0"/>
  </r>
  <r>
    <n v="58264"/>
    <s v="N"/>
    <s v="Commercial NAICS Non-Cogen"/>
    <s v="FC"/>
    <s v="LFG"/>
    <n v="442169"/>
    <n v="58603"/>
    <n v="2019"/>
    <n v="7545159.804105592"/>
    <x v="8"/>
    <s v="biomass"/>
    <b v="0"/>
    <x v="7310"/>
    <x v="0"/>
  </r>
  <r>
    <n v="58265"/>
    <s v="Y"/>
    <s v="Commercial NAICS Cogen"/>
    <s v="GT"/>
    <s v="NG"/>
    <n v="88124"/>
    <n v="21008.26"/>
    <n v="2019"/>
    <n v="4194731.0248445142"/>
    <x v="3"/>
    <s v="natural gas"/>
    <b v="0"/>
    <x v="7311"/>
    <x v="0"/>
  </r>
  <r>
    <n v="58265"/>
    <s v="Y"/>
    <s v="Commercial NAICS Cogen"/>
    <s v="IC"/>
    <s v="DFO"/>
    <n v="278"/>
    <n v="66.64"/>
    <n v="2019"/>
    <n v="4171668.6674669869"/>
    <x v="4"/>
    <s v="heavy or residual fuel oil"/>
    <b v="0"/>
    <x v="7312"/>
    <x v="0"/>
  </r>
  <r>
    <n v="58266"/>
    <s v="N"/>
    <s v="Electric Utility"/>
    <s v="IC"/>
    <s v="NG"/>
    <n v="3176114"/>
    <n v="360693"/>
    <n v="2019"/>
    <n v="8805588.1317352988"/>
    <x v="3"/>
    <s v="natural gas"/>
    <b v="1"/>
    <x v="7313"/>
    <x v="0"/>
  </r>
  <r>
    <n v="58268"/>
    <s v="N"/>
    <s v="Commercial NAICS Non-Cogen"/>
    <s v="IC"/>
    <s v="LFG"/>
    <n v="0"/>
    <n v="0"/>
    <n v="2019"/>
    <s v=""/>
    <x v="8"/>
    <s v="biomass"/>
    <b v="0"/>
    <x v="67"/>
    <x v="1"/>
  </r>
  <r>
    <n v="58270"/>
    <s v="N"/>
    <s v="NAICS-22 Non-Cogen"/>
    <s v="PV"/>
    <s v="SUN"/>
    <n v="48054"/>
    <n v="5398"/>
    <n v="2019"/>
    <n v="8902185.9948128946"/>
    <x v="11"/>
    <s v="solar"/>
    <b v="1"/>
    <x v="7314"/>
    <x v="0"/>
  </r>
  <r>
    <n v="58271"/>
    <s v="N"/>
    <s v="NAICS-22 Non-Cogen"/>
    <s v="PV"/>
    <s v="SUN"/>
    <n v="15401"/>
    <n v="1730"/>
    <n v="2019"/>
    <n v="8902312.1387283225"/>
    <x v="11"/>
    <s v="solar"/>
    <b v="1"/>
    <x v="7315"/>
    <x v="0"/>
  </r>
  <r>
    <n v="58272"/>
    <s v="N"/>
    <s v="NAICS-22 Non-Cogen"/>
    <s v="PV"/>
    <s v="SUN"/>
    <n v="23553"/>
    <n v="2646"/>
    <n v="2019"/>
    <n v="8901360.5442176871"/>
    <x v="11"/>
    <s v="solar"/>
    <b v="1"/>
    <x v="7316"/>
    <x v="0"/>
  </r>
  <r>
    <n v="58273"/>
    <s v="N"/>
    <s v="NAICS-22 Non-Cogen"/>
    <s v="PV"/>
    <s v="SUN"/>
    <n v="74455"/>
    <n v="8364"/>
    <n v="2019"/>
    <n v="8901841.2242945954"/>
    <x v="11"/>
    <s v="solar"/>
    <b v="1"/>
    <x v="7317"/>
    <x v="0"/>
  </r>
  <r>
    <n v="58274"/>
    <s v="N"/>
    <s v="NAICS-22 Non-Cogen"/>
    <s v="PV"/>
    <s v="SUN"/>
    <n v="79512"/>
    <n v="8932"/>
    <n v="2019"/>
    <n v="8901925.6605463512"/>
    <x v="11"/>
    <s v="solar"/>
    <b v="1"/>
    <x v="7318"/>
    <x v="0"/>
  </r>
  <r>
    <n v="58275"/>
    <s v="N"/>
    <s v="NAICS-22 Non-Cogen"/>
    <s v="PV"/>
    <s v="SUN"/>
    <n v="55324"/>
    <n v="6215"/>
    <n v="2019"/>
    <n v="8901689.4609814957"/>
    <x v="11"/>
    <s v="solar"/>
    <b v="1"/>
    <x v="7319"/>
    <x v="0"/>
  </r>
  <r>
    <n v="58276"/>
    <s v="N"/>
    <s v="NAICS-22 Non-Cogen"/>
    <s v="PV"/>
    <s v="SUN"/>
    <n v="61388"/>
    <n v="6896"/>
    <n v="2019"/>
    <n v="8901972.157772623"/>
    <x v="11"/>
    <s v="solar"/>
    <b v="1"/>
    <x v="7320"/>
    <x v="0"/>
  </r>
  <r>
    <n v="58277"/>
    <s v="N"/>
    <s v="Industrial NAICS Non-Cogen"/>
    <s v="HY"/>
    <s v="WAT"/>
    <n v="0"/>
    <n v="0"/>
    <n v="2019"/>
    <s v=""/>
    <x v="0"/>
    <s v="hydro"/>
    <b v="0"/>
    <x v="62"/>
    <x v="1"/>
  </r>
  <r>
    <n v="58278"/>
    <s v="N"/>
    <s v="Electric Utility"/>
    <s v="GT"/>
    <s v="NG"/>
    <n v="749416"/>
    <n v="56413"/>
    <n v="2019"/>
    <n v="13284455.710563168"/>
    <x v="3"/>
    <s v="natural gas"/>
    <b v="1"/>
    <x v="7321"/>
    <x v="0"/>
  </r>
  <r>
    <n v="58278"/>
    <s v="N"/>
    <s v="Electric Utility"/>
    <s v="IC"/>
    <s v="DFO"/>
    <n v="0"/>
    <n v="0"/>
    <n v="2019"/>
    <s v=""/>
    <x v="4"/>
    <s v="heavy or residual fuel oil"/>
    <b v="1"/>
    <x v="10"/>
    <x v="1"/>
  </r>
  <r>
    <n v="58279"/>
    <s v="N"/>
    <s v="NAICS-22 Non-Cogen"/>
    <s v="PV"/>
    <s v="SUN"/>
    <n v="65287"/>
    <n v="7334"/>
    <n v="2019"/>
    <n v="8901963.4578674678"/>
    <x v="11"/>
    <s v="solar"/>
    <b v="1"/>
    <x v="7322"/>
    <x v="0"/>
  </r>
  <r>
    <n v="58280"/>
    <s v="N"/>
    <s v="NAICS-22 Non-Cogen"/>
    <s v="PV"/>
    <s v="SUN"/>
    <n v="43390"/>
    <n v="4874"/>
    <n v="2019"/>
    <n v="8902338.9413212966"/>
    <x v="11"/>
    <s v="solar"/>
    <b v="1"/>
    <x v="7323"/>
    <x v="0"/>
  </r>
  <r>
    <n v="58281"/>
    <s v="N"/>
    <s v="NAICS-22 Non-Cogen"/>
    <s v="PV"/>
    <s v="SUN"/>
    <n v="123276"/>
    <n v="13848"/>
    <n v="2019"/>
    <n v="8902079.7227036394"/>
    <x v="11"/>
    <s v="solar"/>
    <b v="1"/>
    <x v="7324"/>
    <x v="0"/>
  </r>
  <r>
    <n v="58283"/>
    <s v="N"/>
    <s v="NAICS-22 Non-Cogen"/>
    <s v="PV"/>
    <s v="SUN"/>
    <n v="64646"/>
    <n v="7262"/>
    <n v="2019"/>
    <n v="8901955.3841916826"/>
    <x v="11"/>
    <s v="solar"/>
    <b v="1"/>
    <x v="7325"/>
    <x v="0"/>
  </r>
  <r>
    <n v="58284"/>
    <s v="N"/>
    <s v="Electric Utility"/>
    <s v="GT"/>
    <s v="NG"/>
    <n v="201972"/>
    <n v="19460"/>
    <n v="2019"/>
    <n v="10378828.365878725"/>
    <x v="3"/>
    <s v="natural gas"/>
    <b v="1"/>
    <x v="7326"/>
    <x v="0"/>
  </r>
  <r>
    <n v="58289"/>
    <s v="N"/>
    <s v="NAICS-22 Non-Cogen"/>
    <s v="PV"/>
    <s v="SUN"/>
    <n v="30268"/>
    <n v="3400"/>
    <n v="2019"/>
    <n v="8902352.9411764704"/>
    <x v="11"/>
    <s v="solar"/>
    <b v="1"/>
    <x v="7327"/>
    <x v="0"/>
  </r>
  <r>
    <n v="58290"/>
    <s v="N"/>
    <s v="NAICS-22 Non-Cogen"/>
    <s v="PV"/>
    <s v="SUN"/>
    <n v="30481"/>
    <n v="3424"/>
    <n v="2019"/>
    <n v="8902161.2149532698"/>
    <x v="11"/>
    <s v="solar"/>
    <b v="1"/>
    <x v="7328"/>
    <x v="0"/>
  </r>
  <r>
    <n v="58292"/>
    <s v="N"/>
    <s v="NAICS-22 Non-Cogen"/>
    <s v="PV"/>
    <s v="SUN"/>
    <n v="19237"/>
    <n v="2161"/>
    <n v="2019"/>
    <n v="8901897.2697825078"/>
    <x v="11"/>
    <s v="solar"/>
    <b v="1"/>
    <x v="7329"/>
    <x v="0"/>
  </r>
  <r>
    <n v="58293"/>
    <s v="N"/>
    <s v="NAICS-22 Non-Cogen"/>
    <s v="PV"/>
    <s v="SUN"/>
    <n v="23126"/>
    <n v="2598"/>
    <n v="2019"/>
    <n v="8901462.6635873765"/>
    <x v="11"/>
    <s v="solar"/>
    <b v="1"/>
    <x v="7330"/>
    <x v="0"/>
  </r>
  <r>
    <n v="58295"/>
    <s v="N"/>
    <s v="NAICS-22 Non-Cogen"/>
    <s v="IC"/>
    <s v="LFG"/>
    <n v="39445"/>
    <n v="3807"/>
    <n v="2019"/>
    <n v="10361176.779616496"/>
    <x v="8"/>
    <s v="biomass"/>
    <b v="1"/>
    <x v="7331"/>
    <x v="0"/>
  </r>
  <r>
    <n v="58296"/>
    <s v="N"/>
    <s v="NAICS-22 Non-Cogen"/>
    <s v="FC"/>
    <s v="NG"/>
    <n v="67844"/>
    <n v="7616"/>
    <n v="2019"/>
    <n v="8908088.2352941185"/>
    <x v="7"/>
    <s v="natural gas"/>
    <b v="1"/>
    <x v="7332"/>
    <x v="0"/>
  </r>
  <r>
    <n v="58297"/>
    <s v="N"/>
    <s v="NAICS-22 Non-Cogen"/>
    <s v="FC"/>
    <s v="NG"/>
    <n v="31711"/>
    <n v="3851"/>
    <n v="2019"/>
    <n v="8234484.5494676717"/>
    <x v="7"/>
    <s v="natural gas"/>
    <b v="1"/>
    <x v="7333"/>
    <x v="0"/>
  </r>
  <r>
    <n v="58298"/>
    <s v="N"/>
    <s v="NAICS-22 Non-Cogen"/>
    <s v="FC"/>
    <s v="NG"/>
    <n v="45530"/>
    <n v="4961"/>
    <n v="2019"/>
    <n v="9177585.1642813943"/>
    <x v="7"/>
    <s v="natural gas"/>
    <b v="1"/>
    <x v="1710"/>
    <x v="0"/>
  </r>
  <r>
    <n v="58299"/>
    <s v="N"/>
    <s v="NAICS-22 Non-Cogen"/>
    <s v="FC"/>
    <s v="NG"/>
    <n v="63674"/>
    <n v="8327"/>
    <n v="2019"/>
    <n v="7646691.4855290027"/>
    <x v="7"/>
    <s v="natural gas"/>
    <b v="1"/>
    <x v="7334"/>
    <x v="0"/>
  </r>
  <r>
    <n v="58300"/>
    <s v="N"/>
    <s v="NAICS-22 Non-Cogen"/>
    <s v="FC"/>
    <s v="NG"/>
    <n v="50117"/>
    <n v="5834"/>
    <n v="2019"/>
    <n v="8590503.9424065817"/>
    <x v="7"/>
    <s v="natural gas"/>
    <b v="1"/>
    <x v="7335"/>
    <x v="0"/>
  </r>
  <r>
    <n v="58301"/>
    <s v="N"/>
    <s v="NAICS-22 Non-Cogen"/>
    <s v="FC"/>
    <s v="NG"/>
    <n v="58195"/>
    <n v="6970"/>
    <n v="2019"/>
    <n v="8349354.3758967007"/>
    <x v="7"/>
    <s v="natural gas"/>
    <b v="1"/>
    <x v="7336"/>
    <x v="0"/>
  </r>
  <r>
    <n v="58302"/>
    <s v="N"/>
    <s v="NAICS-22 Non-Cogen"/>
    <s v="FC"/>
    <s v="NG"/>
    <n v="59689"/>
    <n v="6977"/>
    <n v="2019"/>
    <n v="8555109.6459796485"/>
    <x v="7"/>
    <s v="natural gas"/>
    <b v="1"/>
    <x v="7337"/>
    <x v="0"/>
  </r>
  <r>
    <n v="58303"/>
    <s v="N"/>
    <s v="NAICS-22 Non-Cogen"/>
    <s v="FC"/>
    <s v="NG"/>
    <n v="31142"/>
    <n v="4196"/>
    <n v="2019"/>
    <n v="7421830.3145853197"/>
    <x v="7"/>
    <s v="natural gas"/>
    <b v="1"/>
    <x v="7338"/>
    <x v="0"/>
  </r>
  <r>
    <n v="58304"/>
    <s v="N"/>
    <s v="NAICS-22 Non-Cogen"/>
    <s v="PV"/>
    <s v="SUN"/>
    <n v="63312"/>
    <n v="7112"/>
    <n v="2019"/>
    <n v="8902137.2328458931"/>
    <x v="11"/>
    <s v="solar"/>
    <b v="1"/>
    <x v="7339"/>
    <x v="0"/>
  </r>
  <r>
    <n v="58305"/>
    <s v="N"/>
    <s v="NAICS-22 Non-Cogen"/>
    <s v="PV"/>
    <s v="SUN"/>
    <n v="15571"/>
    <n v="1749"/>
    <n v="2019"/>
    <n v="8902801.600914808"/>
    <x v="11"/>
    <s v="solar"/>
    <b v="1"/>
    <x v="7340"/>
    <x v="1"/>
  </r>
  <r>
    <n v="58306"/>
    <s v="N"/>
    <s v="NAICS-22 Non-Cogen"/>
    <s v="PV"/>
    <s v="SUN"/>
    <n v="59277"/>
    <n v="6659"/>
    <n v="2019"/>
    <n v="8901787.0551133808"/>
    <x v="11"/>
    <s v="solar"/>
    <b v="1"/>
    <x v="7341"/>
    <x v="0"/>
  </r>
  <r>
    <n v="58307"/>
    <s v="N"/>
    <s v="NAICS-22 Non-Cogen"/>
    <s v="PV"/>
    <s v="SUN"/>
    <n v="58690"/>
    <n v="6593"/>
    <n v="2019"/>
    <n v="8901865.6150462627"/>
    <x v="11"/>
    <s v="solar"/>
    <b v="1"/>
    <x v="7342"/>
    <x v="0"/>
  </r>
  <r>
    <n v="58308"/>
    <s v="N"/>
    <s v="NAICS-22 Non-Cogen"/>
    <s v="PV"/>
    <s v="SUN"/>
    <n v="65688"/>
    <n v="7379"/>
    <n v="2019"/>
    <n v="8902019.2437999733"/>
    <x v="11"/>
    <s v="solar"/>
    <b v="1"/>
    <x v="7343"/>
    <x v="0"/>
  </r>
  <r>
    <n v="58309"/>
    <s v="N"/>
    <s v="NAICS-22 Non-Cogen"/>
    <s v="PV"/>
    <s v="SUN"/>
    <n v="58708"/>
    <n v="6595"/>
    <n v="2019"/>
    <n v="8901895.3752843067"/>
    <x v="11"/>
    <s v="solar"/>
    <b v="1"/>
    <x v="7344"/>
    <x v="0"/>
  </r>
  <r>
    <n v="58310"/>
    <s v="N"/>
    <s v="Industrial NAICS Non-Cogen"/>
    <s v="ST"/>
    <s v="PC"/>
    <n v="0"/>
    <n v="0"/>
    <n v="2019"/>
    <s v=""/>
    <x v="10"/>
    <s v="petroleum"/>
    <b v="0"/>
    <x v="107"/>
    <x v="1"/>
  </r>
  <r>
    <n v="58310"/>
    <s v="N"/>
    <s v="Industrial NAICS Non-Cogen"/>
    <s v="ST"/>
    <s v="WH"/>
    <n v="1739088"/>
    <n v="195359"/>
    <n v="2019"/>
    <n v="8902011.1691808421"/>
    <x v="7"/>
    <s v="other"/>
    <b v="0"/>
    <x v="2386"/>
    <x v="0"/>
  </r>
  <r>
    <n v="58311"/>
    <s v="N"/>
    <s v="NAICS-22 Non-Cogen"/>
    <s v="PV"/>
    <s v="SUN"/>
    <n v="83010"/>
    <n v="9325"/>
    <n v="2019"/>
    <n v="8901876.6756032184"/>
    <x v="11"/>
    <s v="solar"/>
    <b v="1"/>
    <x v="7345"/>
    <x v="0"/>
  </r>
  <r>
    <n v="58312"/>
    <s v="N"/>
    <s v="NAICS-22 Non-Cogen"/>
    <s v="PV"/>
    <s v="SUN"/>
    <n v="73280"/>
    <n v="8232"/>
    <n v="2019"/>
    <n v="8901846.4528668616"/>
    <x v="11"/>
    <s v="solar"/>
    <b v="1"/>
    <x v="7346"/>
    <x v="0"/>
  </r>
  <r>
    <n v="58313"/>
    <s v="N"/>
    <s v="NAICS-22 Non-Cogen"/>
    <s v="PV"/>
    <s v="SUN"/>
    <n v="77938"/>
    <n v="8755"/>
    <n v="2019"/>
    <n v="8902113.0782410055"/>
    <x v="11"/>
    <s v="solar"/>
    <b v="1"/>
    <x v="7347"/>
    <x v="0"/>
  </r>
  <r>
    <n v="58314"/>
    <s v="N"/>
    <s v="NAICS-22 Non-Cogen"/>
    <s v="PV"/>
    <s v="SUN"/>
    <n v="69667"/>
    <n v="7826"/>
    <n v="2019"/>
    <n v="8901993.355481727"/>
    <x v="11"/>
    <s v="solar"/>
    <b v="1"/>
    <x v="7348"/>
    <x v="0"/>
  </r>
  <r>
    <n v="58315"/>
    <s v="N"/>
    <s v="NAICS-22 Non-Cogen"/>
    <s v="PV"/>
    <s v="SUN"/>
    <n v="79308"/>
    <n v="8909"/>
    <n v="2019"/>
    <n v="8902009.2041755524"/>
    <x v="11"/>
    <s v="solar"/>
    <b v="1"/>
    <x v="7349"/>
    <x v="0"/>
  </r>
  <r>
    <n v="58316"/>
    <s v="N"/>
    <s v="NAICS-22 Non-Cogen"/>
    <s v="PV"/>
    <s v="SUN"/>
    <n v="75622"/>
    <n v="8495"/>
    <n v="2019"/>
    <n v="8901942.3190111835"/>
    <x v="11"/>
    <s v="solar"/>
    <b v="1"/>
    <x v="7350"/>
    <x v="0"/>
  </r>
  <r>
    <n v="58317"/>
    <s v="N"/>
    <s v="NAICS-22 Non-Cogen"/>
    <s v="PV"/>
    <s v="SUN"/>
    <n v="71750"/>
    <n v="8060"/>
    <n v="2019"/>
    <n v="8901985.1116625313"/>
    <x v="11"/>
    <s v="solar"/>
    <b v="1"/>
    <x v="721"/>
    <x v="0"/>
  </r>
  <r>
    <n v="58318"/>
    <s v="N"/>
    <s v="NAICS-22 Non-Cogen"/>
    <s v="PV"/>
    <s v="SUN"/>
    <n v="12159"/>
    <n v="1366"/>
    <n v="2019"/>
    <n v="8901171.303074671"/>
    <x v="11"/>
    <s v="solar"/>
    <b v="1"/>
    <x v="7351"/>
    <x v="0"/>
  </r>
  <r>
    <n v="58319"/>
    <s v="N"/>
    <s v="NAICS-22 Non-Cogen"/>
    <s v="BT"/>
    <s v="GEO"/>
    <n v="1115734"/>
    <n v="125335"/>
    <n v="2019"/>
    <n v="8902014.6008696705"/>
    <x v="12"/>
    <s v="geothermal"/>
    <b v="1"/>
    <x v="7352"/>
    <x v="0"/>
  </r>
  <r>
    <n v="58319"/>
    <s v="N"/>
    <s v="NAICS-22 Non-Cogen"/>
    <s v="PV"/>
    <s v="SUN"/>
    <n v="225906"/>
    <n v="25377"/>
    <n v="2019"/>
    <n v="8901997.872088898"/>
    <x v="11"/>
    <s v="solar"/>
    <b v="1"/>
    <x v="7353"/>
    <x v="0"/>
  </r>
  <r>
    <n v="58320"/>
    <s v="N"/>
    <s v="NAICS-22 Non-Cogen"/>
    <s v="IC"/>
    <s v="LFG"/>
    <n v="134030"/>
    <n v="12786"/>
    <n v="2019"/>
    <n v="10482559.048959799"/>
    <x v="8"/>
    <s v="biomass"/>
    <b v="1"/>
    <x v="7354"/>
    <x v="0"/>
  </r>
  <r>
    <n v="58321"/>
    <s v="N"/>
    <s v="NAICS-22 Non-Cogen"/>
    <s v="WT"/>
    <s v="WND"/>
    <n v="4849185"/>
    <n v="544730"/>
    <n v="2019"/>
    <n v="8901997.3197730985"/>
    <x v="9"/>
    <s v="wind"/>
    <b v="1"/>
    <x v="7355"/>
    <x v="0"/>
  </r>
  <r>
    <n v="58322"/>
    <s v="N"/>
    <s v="NAICS-22 Non-Cogen"/>
    <s v="WT"/>
    <s v="WND"/>
    <n v="5742085"/>
    <n v="645033"/>
    <n v="2019"/>
    <n v="8902001.9130804166"/>
    <x v="9"/>
    <s v="wind"/>
    <b v="1"/>
    <x v="7356"/>
    <x v="0"/>
  </r>
  <r>
    <n v="58323"/>
    <s v="N"/>
    <s v="NAICS-22 Non-Cogen"/>
    <s v="PV"/>
    <s v="SUN"/>
    <n v="74322"/>
    <n v="8349"/>
    <n v="2019"/>
    <n v="8901904.4196909815"/>
    <x v="11"/>
    <s v="solar"/>
    <b v="1"/>
    <x v="7357"/>
    <x v="0"/>
  </r>
  <r>
    <n v="58324"/>
    <s v="N"/>
    <s v="NAICS-22 Non-Cogen"/>
    <s v="WT"/>
    <s v="WND"/>
    <n v="1835120"/>
    <n v="206147"/>
    <n v="2019"/>
    <n v="8901997.1185610276"/>
    <x v="9"/>
    <s v="wind"/>
    <b v="1"/>
    <x v="7358"/>
    <x v="0"/>
  </r>
  <r>
    <n v="58325"/>
    <s v="N"/>
    <s v="Electric Utility"/>
    <s v="GT"/>
    <s v="NG"/>
    <n v="1211701"/>
    <n v="110115"/>
    <n v="2019"/>
    <n v="11003959.496889615"/>
    <x v="3"/>
    <s v="natural gas"/>
    <b v="1"/>
    <x v="7359"/>
    <x v="0"/>
  </r>
  <r>
    <n v="58326"/>
    <s v="Y"/>
    <s v="Commercial NAICS Cogen"/>
    <s v="IC"/>
    <s v="NG"/>
    <n v="80632"/>
    <n v="8375.9069999999992"/>
    <n v="2019"/>
    <n v="9626658.9397422876"/>
    <x v="3"/>
    <s v="natural gas"/>
    <b v="0"/>
    <x v="3426"/>
    <x v="0"/>
  </r>
  <r>
    <n v="58326"/>
    <s v="Y"/>
    <s v="Commercial NAICS Cogen"/>
    <s v="IC"/>
    <s v="OBG"/>
    <n v="249498"/>
    <n v="26191.093000000001"/>
    <n v="2019"/>
    <n v="9526062.9252853245"/>
    <x v="8"/>
    <s v="biomass"/>
    <b v="0"/>
    <x v="7360"/>
    <x v="0"/>
  </r>
  <r>
    <n v="58327"/>
    <s v="Y"/>
    <s v="Commercial NAICS Cogen"/>
    <s v="IC"/>
    <s v="NG"/>
    <n v="111624"/>
    <n v="15274"/>
    <n v="2019"/>
    <n v="7308105.2769412072"/>
    <x v="3"/>
    <s v="natural gas"/>
    <b v="0"/>
    <x v="7361"/>
    <x v="0"/>
  </r>
  <r>
    <n v="58328"/>
    <s v="Y"/>
    <s v="Commercial NAICS Cogen"/>
    <s v="GT"/>
    <s v="NG"/>
    <n v="203165"/>
    <n v="36091"/>
    <n v="2019"/>
    <n v="5629242.7474993765"/>
    <x v="3"/>
    <s v="natural gas"/>
    <b v="0"/>
    <x v="7362"/>
    <x v="0"/>
  </r>
  <r>
    <n v="58329"/>
    <s v="N"/>
    <s v="NAICS-22 Non-Cogen"/>
    <s v="PV"/>
    <s v="SUN"/>
    <n v="45408"/>
    <n v="5101"/>
    <n v="2019"/>
    <n v="8901783.9639286418"/>
    <x v="11"/>
    <s v="solar"/>
    <b v="1"/>
    <x v="7363"/>
    <x v="0"/>
  </r>
  <r>
    <n v="58332"/>
    <s v="N"/>
    <s v="NAICS-22 Non-Cogen"/>
    <s v="PV"/>
    <s v="SUN"/>
    <n v="67050"/>
    <n v="7532"/>
    <n v="2019"/>
    <n v="8902018.0562931504"/>
    <x v="11"/>
    <s v="solar"/>
    <b v="1"/>
    <x v="7364"/>
    <x v="0"/>
  </r>
  <r>
    <n v="58333"/>
    <s v="N"/>
    <s v="NAICS-22 Non-Cogen"/>
    <s v="PV"/>
    <s v="SUN"/>
    <n v="73129"/>
    <n v="8215"/>
    <n v="2019"/>
    <n v="8901886.792452829"/>
    <x v="11"/>
    <s v="solar"/>
    <b v="1"/>
    <x v="7365"/>
    <x v="0"/>
  </r>
  <r>
    <n v="58334"/>
    <s v="N"/>
    <s v="NAICS-22 Non-Cogen"/>
    <s v="PV"/>
    <s v="SUN"/>
    <n v="71299"/>
    <n v="8009"/>
    <n v="2019"/>
    <n v="8902359.8451741785"/>
    <x v="11"/>
    <s v="solar"/>
    <b v="1"/>
    <x v="7366"/>
    <x v="0"/>
  </r>
  <r>
    <n v="58335"/>
    <s v="N"/>
    <s v="NAICS-22 Non-Cogen"/>
    <s v="PV"/>
    <s v="SUN"/>
    <n v="68109"/>
    <n v="7651"/>
    <n v="2019"/>
    <n v="8901973.598222455"/>
    <x v="11"/>
    <s v="solar"/>
    <b v="1"/>
    <x v="7367"/>
    <x v="0"/>
  </r>
  <r>
    <n v="58336"/>
    <s v="N"/>
    <s v="NAICS-22 Non-Cogen"/>
    <s v="PV"/>
    <s v="SUN"/>
    <n v="71226"/>
    <n v="8001"/>
    <n v="2019"/>
    <n v="8902137.2328458931"/>
    <x v="11"/>
    <s v="solar"/>
    <b v="1"/>
    <x v="7339"/>
    <x v="0"/>
  </r>
  <r>
    <n v="58337"/>
    <s v="N"/>
    <s v="NAICS-22 Non-Cogen"/>
    <s v="PV"/>
    <s v="SUN"/>
    <n v="72089"/>
    <n v="8098"/>
    <n v="2019"/>
    <n v="8902074.5863176081"/>
    <x v="11"/>
    <s v="solar"/>
    <b v="1"/>
    <x v="7368"/>
    <x v="0"/>
  </r>
  <r>
    <n v="58338"/>
    <s v="N"/>
    <s v="NAICS-22 Non-Cogen"/>
    <s v="PV"/>
    <s v="SUN"/>
    <n v="70796"/>
    <n v="7953"/>
    <n v="2019"/>
    <n v="8901798.0636237897"/>
    <x v="11"/>
    <s v="solar"/>
    <b v="1"/>
    <x v="7369"/>
    <x v="0"/>
  </r>
  <r>
    <n v="58339"/>
    <s v="N"/>
    <s v="NAICS-22 Non-Cogen"/>
    <s v="PV"/>
    <s v="SUN"/>
    <n v="76174"/>
    <n v="8557"/>
    <n v="2019"/>
    <n v="8901951.6185579058"/>
    <x v="11"/>
    <s v="solar"/>
    <b v="1"/>
    <x v="7370"/>
    <x v="0"/>
  </r>
  <r>
    <n v="58340"/>
    <s v="N"/>
    <s v="NAICS-22 Non-Cogen"/>
    <s v="PV"/>
    <s v="SUN"/>
    <n v="70334"/>
    <n v="7901"/>
    <n v="2019"/>
    <n v="8901911.1504872795"/>
    <x v="11"/>
    <s v="solar"/>
    <b v="1"/>
    <x v="7371"/>
    <x v="0"/>
  </r>
  <r>
    <n v="58341"/>
    <s v="N"/>
    <s v="NAICS-22 Non-Cogen"/>
    <s v="PV"/>
    <s v="SUN"/>
    <n v="72854"/>
    <n v="8184"/>
    <n v="2019"/>
    <n v="8902003.9100684263"/>
    <x v="11"/>
    <s v="solar"/>
    <b v="1"/>
    <x v="7372"/>
    <x v="0"/>
  </r>
  <r>
    <n v="58342"/>
    <s v="N"/>
    <s v="NAICS-22 Non-Cogen"/>
    <s v="PV"/>
    <s v="SUN"/>
    <n v="69639"/>
    <n v="7823"/>
    <n v="2019"/>
    <n v="8901827.9432442803"/>
    <x v="11"/>
    <s v="solar"/>
    <b v="1"/>
    <x v="7373"/>
    <x v="0"/>
  </r>
  <r>
    <n v="58343"/>
    <s v="N"/>
    <s v="NAICS-22 Non-Cogen"/>
    <s v="PV"/>
    <s v="SUN"/>
    <n v="70889"/>
    <n v="7963"/>
    <n v="2019"/>
    <n v="8902298.1288459115"/>
    <x v="11"/>
    <s v="solar"/>
    <b v="1"/>
    <x v="7374"/>
    <x v="0"/>
  </r>
  <r>
    <n v="58344"/>
    <s v="N"/>
    <s v="NAICS-22 Non-Cogen"/>
    <s v="PV"/>
    <s v="SUN"/>
    <n v="76166"/>
    <n v="8556"/>
    <n v="2019"/>
    <n v="8902057.0359981302"/>
    <x v="11"/>
    <s v="solar"/>
    <b v="1"/>
    <x v="7375"/>
    <x v="0"/>
  </r>
  <r>
    <n v="58345"/>
    <s v="N"/>
    <s v="NAICS-22 Non-Cogen"/>
    <s v="PV"/>
    <s v="SUN"/>
    <n v="79459"/>
    <n v="8926"/>
    <n v="2019"/>
    <n v="8901971.7678691465"/>
    <x v="11"/>
    <s v="solar"/>
    <b v="1"/>
    <x v="7376"/>
    <x v="0"/>
  </r>
  <r>
    <n v="58346"/>
    <s v="N"/>
    <s v="NAICS-22 Non-Cogen"/>
    <s v="PV"/>
    <s v="SUN"/>
    <n v="79467"/>
    <n v="8927"/>
    <n v="2019"/>
    <n v="8901870.7292483468"/>
    <x v="11"/>
    <s v="solar"/>
    <b v="1"/>
    <x v="7377"/>
    <x v="0"/>
  </r>
  <r>
    <n v="58347"/>
    <s v="N"/>
    <s v="NAICS-22 Non-Cogen"/>
    <s v="PV"/>
    <s v="SUN"/>
    <n v="80901"/>
    <n v="9088"/>
    <n v="2019"/>
    <n v="8901958.6267605647"/>
    <x v="11"/>
    <s v="solar"/>
    <b v="1"/>
    <x v="7378"/>
    <x v="0"/>
  </r>
  <r>
    <n v="58348"/>
    <s v="N"/>
    <s v="NAICS-22 Non-Cogen"/>
    <s v="PV"/>
    <s v="SUN"/>
    <n v="77012"/>
    <n v="8651"/>
    <n v="2019"/>
    <n v="8902092.2436712515"/>
    <x v="11"/>
    <s v="solar"/>
    <b v="1"/>
    <x v="7379"/>
    <x v="0"/>
  </r>
  <r>
    <n v="58349"/>
    <s v="N"/>
    <s v="NAICS-22 Non-Cogen"/>
    <s v="PV"/>
    <s v="SUN"/>
    <n v="79095"/>
    <n v="8885"/>
    <n v="2019"/>
    <n v="8902082.1609454136"/>
    <x v="11"/>
    <s v="solar"/>
    <b v="1"/>
    <x v="7380"/>
    <x v="0"/>
  </r>
  <r>
    <n v="58350"/>
    <s v="N"/>
    <s v="NAICS-22 Non-Cogen"/>
    <s v="PV"/>
    <s v="SUN"/>
    <n v="74715"/>
    <n v="8393"/>
    <n v="2019"/>
    <n v="8902061.2415107824"/>
    <x v="11"/>
    <s v="solar"/>
    <b v="1"/>
    <x v="7381"/>
    <x v="0"/>
  </r>
  <r>
    <n v="58351"/>
    <s v="N"/>
    <s v="NAICS-22 Non-Cogen"/>
    <s v="WT"/>
    <s v="WND"/>
    <n v="3361599"/>
    <n v="377623"/>
    <n v="2019"/>
    <n v="8901997.4948559795"/>
    <x v="9"/>
    <s v="wind"/>
    <b v="1"/>
    <x v="7382"/>
    <x v="0"/>
  </r>
  <r>
    <n v="58352"/>
    <s v="Y"/>
    <s v="Industrial NAICS Cogen"/>
    <s v="ST"/>
    <s v="DFO"/>
    <n v="0"/>
    <n v="0"/>
    <n v="2019"/>
    <s v=""/>
    <x v="4"/>
    <s v="heavy or residual fuel oil"/>
    <b v="0"/>
    <x v="10"/>
    <x v="1"/>
  </r>
  <r>
    <n v="58352"/>
    <s v="Y"/>
    <s v="Industrial NAICS Cogen"/>
    <s v="ST"/>
    <s v="WDS"/>
    <n v="0"/>
    <n v="0"/>
    <n v="2019"/>
    <s v=""/>
    <x v="8"/>
    <s v="biomass"/>
    <b v="0"/>
    <x v="67"/>
    <x v="1"/>
  </r>
  <r>
    <n v="58354"/>
    <s v="N"/>
    <s v="NAICS-22 Non-Cogen"/>
    <s v="PV"/>
    <s v="SUN"/>
    <n v="28656"/>
    <n v="3219"/>
    <n v="2019"/>
    <n v="8902143.5228331778"/>
    <x v="11"/>
    <s v="solar"/>
    <b v="1"/>
    <x v="7383"/>
    <x v="0"/>
  </r>
  <r>
    <n v="58355"/>
    <s v="N"/>
    <s v="NAICS-22 Non-Cogen"/>
    <s v="PV"/>
    <s v="SUN"/>
    <n v="28585"/>
    <n v="3211"/>
    <n v="2019"/>
    <n v="8902211.1491747107"/>
    <x v="11"/>
    <s v="solar"/>
    <b v="1"/>
    <x v="7384"/>
    <x v="0"/>
  </r>
  <r>
    <n v="58356"/>
    <s v="N"/>
    <s v="NAICS-22 Non-Cogen"/>
    <s v="PV"/>
    <s v="SUN"/>
    <n v="77662"/>
    <n v="8724"/>
    <n v="2019"/>
    <n v="8902109.1242549289"/>
    <x v="11"/>
    <s v="solar"/>
    <b v="1"/>
    <x v="7385"/>
    <x v="0"/>
  </r>
  <r>
    <n v="58357"/>
    <s v="N"/>
    <s v="Commercial NAICS Non-Cogen"/>
    <s v="PV"/>
    <s v="SUN"/>
    <n v="50482"/>
    <n v="5671"/>
    <n v="2019"/>
    <n v="8901780.9910068773"/>
    <x v="11"/>
    <s v="solar"/>
    <b v="0"/>
    <x v="7386"/>
    <x v="0"/>
  </r>
  <r>
    <n v="58358"/>
    <s v="N"/>
    <s v="Commercial NAICS Non-Cogen"/>
    <s v="PV"/>
    <s v="SUN"/>
    <n v="48125"/>
    <n v="5406"/>
    <n v="2019"/>
    <n v="8902145.7639659625"/>
    <x v="11"/>
    <s v="solar"/>
    <b v="0"/>
    <x v="7387"/>
    <x v="0"/>
  </r>
  <r>
    <n v="58359"/>
    <s v="N"/>
    <s v="Commercial NAICS Non-Cogen"/>
    <s v="PV"/>
    <s v="SUN"/>
    <n v="31085"/>
    <n v="3492"/>
    <n v="2019"/>
    <n v="8901775.4868270326"/>
    <x v="11"/>
    <s v="solar"/>
    <b v="0"/>
    <x v="7388"/>
    <x v="0"/>
  </r>
  <r>
    <n v="58360"/>
    <s v="N"/>
    <s v="Commercial NAICS Non-Cogen"/>
    <s v="PV"/>
    <s v="SUN"/>
    <n v="28824"/>
    <n v="3238"/>
    <n v="2019"/>
    <n v="8901791.2291537989"/>
    <x v="11"/>
    <s v="solar"/>
    <b v="0"/>
    <x v="7389"/>
    <x v="0"/>
  </r>
  <r>
    <n v="58361"/>
    <s v="N"/>
    <s v="Commercial NAICS Non-Cogen"/>
    <s v="PV"/>
    <s v="SUN"/>
    <n v="39924"/>
    <n v="4485"/>
    <n v="2019"/>
    <n v="8901672.2408026755"/>
    <x v="11"/>
    <s v="solar"/>
    <b v="0"/>
    <x v="7390"/>
    <x v="0"/>
  </r>
  <r>
    <n v="58363"/>
    <s v="N"/>
    <s v="NAICS-22 Non-Cogen"/>
    <s v="WT"/>
    <s v="WND"/>
    <n v="2919322"/>
    <n v="327940"/>
    <n v="2019"/>
    <n v="8902000.365920594"/>
    <x v="9"/>
    <s v="wind"/>
    <b v="1"/>
    <x v="7391"/>
    <x v="0"/>
  </r>
  <r>
    <n v="58366"/>
    <s v="N"/>
    <s v="NAICS-22 Non-Cogen"/>
    <s v="PV"/>
    <s v="SUN"/>
    <n v="334654"/>
    <n v="37593"/>
    <n v="2019"/>
    <n v="8902029.6331763882"/>
    <x v="11"/>
    <s v="solar"/>
    <b v="1"/>
    <x v="7392"/>
    <x v="0"/>
  </r>
  <r>
    <n v="58370"/>
    <s v="N"/>
    <s v="NAICS-22 Non-Cogen"/>
    <s v="PV"/>
    <s v="SUN"/>
    <n v="13077"/>
    <n v="1469"/>
    <n v="2019"/>
    <n v="8901974.1320626289"/>
    <x v="11"/>
    <s v="solar"/>
    <b v="1"/>
    <x v="7393"/>
    <x v="0"/>
  </r>
  <r>
    <n v="58371"/>
    <s v="N"/>
    <s v="NAICS-22 Non-Cogen"/>
    <s v="PV"/>
    <s v="SUN"/>
    <n v="36986"/>
    <n v="4155"/>
    <n v="2019"/>
    <n v="8901564.3802647404"/>
    <x v="11"/>
    <s v="solar"/>
    <b v="1"/>
    <x v="7394"/>
    <x v="0"/>
  </r>
  <r>
    <n v="58372"/>
    <s v="N"/>
    <s v="NAICS-22 Non-Cogen"/>
    <s v="WT"/>
    <s v="WND"/>
    <n v="3853934"/>
    <n v="432929"/>
    <n v="2019"/>
    <n v="8902000.0970135983"/>
    <x v="9"/>
    <s v="wind"/>
    <b v="1"/>
    <x v="7395"/>
    <x v="0"/>
  </r>
  <r>
    <n v="58373"/>
    <s v="N"/>
    <s v="NAICS-22 Non-Cogen"/>
    <s v="PV"/>
    <s v="SUN"/>
    <n v="420263"/>
    <n v="47210"/>
    <n v="2019"/>
    <n v="8901991.1035797503"/>
    <x v="11"/>
    <s v="solar"/>
    <b v="1"/>
    <x v="7396"/>
    <x v="0"/>
  </r>
  <r>
    <n v="58374"/>
    <s v="N"/>
    <s v="NAICS-22 Non-Cogen"/>
    <s v="PV"/>
    <s v="SUN"/>
    <n v="397901"/>
    <n v="44698"/>
    <n v="2019"/>
    <n v="8901986.666070072"/>
    <x v="11"/>
    <s v="solar"/>
    <b v="1"/>
    <x v="7397"/>
    <x v="0"/>
  </r>
  <r>
    <n v="58375"/>
    <s v="Y"/>
    <s v="Commercial NAICS Cogen"/>
    <s v="IC"/>
    <s v="NG"/>
    <n v="3560"/>
    <n v="571"/>
    <n v="2019"/>
    <n v="6234676.0070052538"/>
    <x v="3"/>
    <s v="natural gas"/>
    <b v="0"/>
    <x v="7398"/>
    <x v="0"/>
  </r>
  <r>
    <n v="58376"/>
    <s v="N"/>
    <s v="NAICS-22 Non-Cogen"/>
    <s v="PV"/>
    <s v="SUN"/>
    <n v="20404"/>
    <n v="2292"/>
    <n v="2019"/>
    <n v="8902268.7609075028"/>
    <x v="11"/>
    <s v="solar"/>
    <b v="1"/>
    <x v="7399"/>
    <x v="0"/>
  </r>
  <r>
    <n v="58377"/>
    <s v="N"/>
    <s v="NAICS-22 Non-Cogen"/>
    <s v="IC"/>
    <s v="LFG"/>
    <n v="191720"/>
    <n v="17158"/>
    <n v="2019"/>
    <n v="11173796.479776196"/>
    <x v="8"/>
    <s v="biomass"/>
    <b v="1"/>
    <x v="7400"/>
    <x v="0"/>
  </r>
  <r>
    <n v="58379"/>
    <s v="N"/>
    <s v="NAICS-22 Non-Cogen"/>
    <s v="IC"/>
    <s v="LFG"/>
    <n v="140273"/>
    <n v="11923"/>
    <n v="2019"/>
    <n v="11764908.16069781"/>
    <x v="8"/>
    <s v="biomass"/>
    <b v="1"/>
    <x v="7401"/>
    <x v="0"/>
  </r>
  <r>
    <n v="58380"/>
    <s v="N"/>
    <s v="Commercial NAICS Non-Cogen"/>
    <s v="IC"/>
    <s v="LFG"/>
    <n v="377561"/>
    <n v="36884.461000000003"/>
    <n v="2019"/>
    <n v="10236316.046478217"/>
    <x v="8"/>
    <s v="biomass"/>
    <b v="0"/>
    <x v="7402"/>
    <x v="0"/>
  </r>
  <r>
    <n v="58380"/>
    <s v="N"/>
    <s v="Commercial NAICS Non-Cogen"/>
    <s v="IC"/>
    <s v="NG"/>
    <n v="139"/>
    <n v="13.539"/>
    <n v="2019"/>
    <n v="10266637.122387178"/>
    <x v="3"/>
    <s v="natural gas"/>
    <b v="0"/>
    <x v="7403"/>
    <x v="0"/>
  </r>
  <r>
    <n v="58381"/>
    <s v="N"/>
    <s v="Electric Utility"/>
    <s v="PV"/>
    <s v="SUN"/>
    <n v="22754"/>
    <n v="2556"/>
    <n v="2019"/>
    <n v="8902190.9233176839"/>
    <x v="11"/>
    <s v="solar"/>
    <b v="1"/>
    <x v="7404"/>
    <x v="0"/>
  </r>
  <r>
    <n v="58383"/>
    <s v="N"/>
    <s v="Electric Utility"/>
    <s v="PV"/>
    <s v="SUN"/>
    <n v="326222"/>
    <n v="36646"/>
    <n v="2019"/>
    <n v="8901981.1166293714"/>
    <x v="11"/>
    <s v="solar"/>
    <b v="1"/>
    <x v="7405"/>
    <x v="0"/>
  </r>
  <r>
    <n v="58384"/>
    <s v="N"/>
    <s v="NAICS-22 Non-Cogen"/>
    <s v="HY"/>
    <s v="WAT"/>
    <n v="33446"/>
    <n v="3757"/>
    <n v="2019"/>
    <n v="8902315.6774021816"/>
    <x v="0"/>
    <s v="hydro"/>
    <b v="1"/>
    <x v="7406"/>
    <x v="1"/>
  </r>
  <r>
    <n v="58386"/>
    <s v="N"/>
    <s v="NAICS-22 Non-Cogen"/>
    <s v="PV"/>
    <s v="SUN"/>
    <n v="18828"/>
    <n v="2115"/>
    <n v="2019"/>
    <n v="8902127.6595744677"/>
    <x v="11"/>
    <s v="solar"/>
    <b v="1"/>
    <x v="6610"/>
    <x v="0"/>
  </r>
  <r>
    <n v="58387"/>
    <s v="N"/>
    <s v="NAICS-22 Non-Cogen"/>
    <s v="PV"/>
    <s v="SUN"/>
    <n v="27597"/>
    <n v="3100"/>
    <n v="2019"/>
    <n v="8902258.064516129"/>
    <x v="11"/>
    <s v="solar"/>
    <b v="1"/>
    <x v="7407"/>
    <x v="0"/>
  </r>
  <r>
    <n v="58388"/>
    <s v="N"/>
    <s v="NAICS-22 Non-Cogen"/>
    <s v="PV"/>
    <s v="SUN"/>
    <n v="7676977"/>
    <n v="862388"/>
    <n v="2019"/>
    <n v="8901998.8682588339"/>
    <x v="11"/>
    <s v="solar"/>
    <b v="1"/>
    <x v="7408"/>
    <x v="0"/>
  </r>
  <r>
    <n v="58389"/>
    <s v="N"/>
    <s v="NAICS-22 Non-Cogen"/>
    <s v="PV"/>
    <s v="SUN"/>
    <n v="6736731"/>
    <n v="756766"/>
    <n v="2019"/>
    <n v="8902000.0898560453"/>
    <x v="11"/>
    <s v="solar"/>
    <b v="1"/>
    <x v="7409"/>
    <x v="0"/>
  </r>
  <r>
    <n v="58391"/>
    <s v="N"/>
    <s v="NAICS-22 Non-Cogen"/>
    <s v="PV"/>
    <s v="SUN"/>
    <n v="129221"/>
    <n v="14516"/>
    <n v="2019"/>
    <n v="8901970.2397354636"/>
    <x v="11"/>
    <s v="solar"/>
    <b v="1"/>
    <x v="7410"/>
    <x v="0"/>
  </r>
  <r>
    <n v="58392"/>
    <s v="N"/>
    <s v="NAICS-22 Non-Cogen"/>
    <s v="HY"/>
    <s v="WAT"/>
    <n v="122723"/>
    <n v="13786"/>
    <n v="2019"/>
    <n v="8902002.0310459882"/>
    <x v="0"/>
    <s v="hydro"/>
    <b v="1"/>
    <x v="7411"/>
    <x v="0"/>
  </r>
  <r>
    <n v="58394"/>
    <s v="N"/>
    <s v="NAICS-22 Non-Cogen"/>
    <s v="WT"/>
    <s v="WND"/>
    <n v="3263840"/>
    <n v="366641"/>
    <n v="2019"/>
    <n v="8902004.9585289154"/>
    <x v="9"/>
    <s v="wind"/>
    <b v="1"/>
    <x v="7412"/>
    <x v="0"/>
  </r>
  <r>
    <n v="58395"/>
    <s v="N"/>
    <s v="NAICS-22 Non-Cogen"/>
    <s v="WT"/>
    <s v="WND"/>
    <n v="2195999"/>
    <n v="246686"/>
    <n v="2019"/>
    <n v="8902000.9242518824"/>
    <x v="9"/>
    <s v="wind"/>
    <b v="1"/>
    <x v="7413"/>
    <x v="0"/>
  </r>
  <r>
    <n v="58397"/>
    <s v="N"/>
    <s v="NAICS-22 Non-Cogen"/>
    <s v="IC"/>
    <s v="LFG"/>
    <n v="111491"/>
    <n v="10422"/>
    <n v="2019"/>
    <n v="10697658.798695069"/>
    <x v="8"/>
    <s v="biomass"/>
    <b v="1"/>
    <x v="7414"/>
    <x v="0"/>
  </r>
  <r>
    <n v="58398"/>
    <s v="N"/>
    <s v="NAICS-22 Non-Cogen"/>
    <s v="PV"/>
    <s v="SUN"/>
    <n v="231621"/>
    <n v="26019"/>
    <n v="2019"/>
    <n v="8901994.6961835586"/>
    <x v="11"/>
    <s v="solar"/>
    <b v="1"/>
    <x v="7415"/>
    <x v="0"/>
  </r>
  <r>
    <n v="58399"/>
    <s v="N"/>
    <s v="Commercial NAICS Non-Cogen"/>
    <s v="IC"/>
    <s v="OBG"/>
    <n v="9600"/>
    <n v="424"/>
    <n v="2019"/>
    <n v="22641509.433962263"/>
    <x v="8"/>
    <s v="biomass"/>
    <b v="0"/>
    <x v="7416"/>
    <x v="1"/>
  </r>
  <r>
    <n v="58400"/>
    <s v="N"/>
    <s v="Commercial NAICS Non-Cogen"/>
    <s v="GT"/>
    <s v="NG"/>
    <n v="3416"/>
    <n v="238"/>
    <n v="2019"/>
    <n v="14352941.176470589"/>
    <x v="3"/>
    <s v="natural gas"/>
    <b v="0"/>
    <x v="5316"/>
    <x v="0"/>
  </r>
  <r>
    <n v="58401"/>
    <s v="N"/>
    <s v="NAICS-22 Non-Cogen"/>
    <s v="PV"/>
    <s v="SUN"/>
    <n v="110223"/>
    <n v="12382"/>
    <n v="2019"/>
    <n v="8901873.687611049"/>
    <x v="11"/>
    <s v="solar"/>
    <b v="1"/>
    <x v="7417"/>
    <x v="0"/>
  </r>
  <r>
    <n v="58402"/>
    <s v="N"/>
    <s v="NAICS-22 Non-Cogen"/>
    <s v="PV"/>
    <s v="SUN"/>
    <n v="22265"/>
    <n v="2501"/>
    <n v="2019"/>
    <n v="8902439.024390243"/>
    <x v="11"/>
    <s v="solar"/>
    <b v="1"/>
    <x v="7418"/>
    <x v="0"/>
  </r>
  <r>
    <n v="58403"/>
    <s v="N"/>
    <s v="NAICS-22 Non-Cogen"/>
    <s v="PV"/>
    <s v="SUN"/>
    <n v="40122"/>
    <n v="4507"/>
    <n v="2019"/>
    <n v="8902152.2076769471"/>
    <x v="11"/>
    <s v="solar"/>
    <b v="1"/>
    <x v="7419"/>
    <x v="0"/>
  </r>
  <r>
    <n v="58404"/>
    <s v="N"/>
    <s v="Commercial NAICS Non-Cogen"/>
    <s v="WT"/>
    <s v="WND"/>
    <n v="422951"/>
    <n v="47512"/>
    <n v="2019"/>
    <n v="8901982.6570129655"/>
    <x v="9"/>
    <s v="wind"/>
    <b v="0"/>
    <x v="7420"/>
    <x v="0"/>
  </r>
  <r>
    <n v="58405"/>
    <s v="N"/>
    <s v="Electric Utility"/>
    <s v="BA"/>
    <s v="MWH"/>
    <n v="0"/>
    <n v="-240"/>
    <n v="2019"/>
    <n v="0"/>
    <x v="7"/>
    <s v="other"/>
    <b v="1"/>
    <x v="260"/>
    <x v="0"/>
  </r>
  <r>
    <n v="58407"/>
    <s v="N"/>
    <s v="NAICS-22 Non-Cogen"/>
    <s v="WT"/>
    <s v="WND"/>
    <n v="15516"/>
    <n v="1743"/>
    <n v="2019"/>
    <n v="8901893.2874354552"/>
    <x v="9"/>
    <s v="wind"/>
    <b v="1"/>
    <x v="7421"/>
    <x v="0"/>
  </r>
  <r>
    <n v="58408"/>
    <s v="N"/>
    <s v="NAICS-22 Non-Cogen"/>
    <s v="PV"/>
    <s v="SUN"/>
    <n v="309245"/>
    <n v="34739"/>
    <n v="2019"/>
    <n v="8901954.575549094"/>
    <x v="11"/>
    <s v="solar"/>
    <b v="1"/>
    <x v="7422"/>
    <x v="0"/>
  </r>
  <r>
    <n v="58410"/>
    <s v="N"/>
    <s v="NAICS-22 Non-Cogen"/>
    <s v="PV"/>
    <s v="SUN"/>
    <n v="43007"/>
    <n v="4831"/>
    <n v="2019"/>
    <n v="8902297.6609397642"/>
    <x v="11"/>
    <s v="solar"/>
    <b v="1"/>
    <x v="2420"/>
    <x v="0"/>
  </r>
  <r>
    <n v="58411"/>
    <s v="N"/>
    <s v="NAICS-22 Non-Cogen"/>
    <s v="PV"/>
    <s v="SUN"/>
    <n v="5536"/>
    <n v="622"/>
    <n v="2019"/>
    <n v="8900321.5434083603"/>
    <x v="11"/>
    <s v="solar"/>
    <b v="1"/>
    <x v="7423"/>
    <x v="1"/>
  </r>
  <r>
    <n v="58412"/>
    <s v="N"/>
    <s v="NAICS-22 Non-Cogen"/>
    <s v="PV"/>
    <s v="SUN"/>
    <n v="13495"/>
    <n v="1516"/>
    <n v="2019"/>
    <n v="8901715.039577838"/>
    <x v="11"/>
    <s v="solar"/>
    <b v="1"/>
    <x v="7424"/>
    <x v="0"/>
  </r>
  <r>
    <n v="58414"/>
    <s v="N"/>
    <s v="Electric Utility"/>
    <s v="WT"/>
    <s v="WND"/>
    <n v="44661"/>
    <n v="5017"/>
    <n v="2019"/>
    <n v="8901933.4263504092"/>
    <x v="9"/>
    <s v="wind"/>
    <b v="1"/>
    <x v="7425"/>
    <x v="0"/>
  </r>
  <r>
    <n v="58416"/>
    <s v="N"/>
    <s v="NAICS-22 Non-Cogen"/>
    <s v="WT"/>
    <s v="WND"/>
    <n v="6088264"/>
    <n v="683921"/>
    <n v="2019"/>
    <n v="8901998.9150793739"/>
    <x v="9"/>
    <s v="wind"/>
    <b v="1"/>
    <x v="7426"/>
    <x v="0"/>
  </r>
  <r>
    <n v="58417"/>
    <s v="N"/>
    <s v="NAICS-22 Non-Cogen"/>
    <s v="PV"/>
    <s v="SUN"/>
    <n v="211991"/>
    <n v="23814"/>
    <n v="2019"/>
    <n v="8901948.4336944669"/>
    <x v="11"/>
    <s v="solar"/>
    <b v="1"/>
    <x v="7427"/>
    <x v="0"/>
  </r>
  <r>
    <n v="58418"/>
    <s v="N"/>
    <s v="NAICS-22 Non-Cogen"/>
    <s v="PV"/>
    <s v="SUN"/>
    <n v="88968"/>
    <n v="9994"/>
    <n v="2019"/>
    <n v="8902141.2847708631"/>
    <x v="11"/>
    <s v="solar"/>
    <b v="1"/>
    <x v="7428"/>
    <x v="0"/>
  </r>
  <r>
    <n v="58419"/>
    <s v="N"/>
    <s v="NAICS-22 Non-Cogen"/>
    <s v="PV"/>
    <s v="SUN"/>
    <n v="87774"/>
    <n v="9860"/>
    <n v="2019"/>
    <n v="8902028.3975659236"/>
    <x v="11"/>
    <s v="solar"/>
    <b v="1"/>
    <x v="7429"/>
    <x v="0"/>
  </r>
  <r>
    <n v="58420"/>
    <s v="N"/>
    <s v="NAICS-22 Non-Cogen"/>
    <s v="CS"/>
    <s v="NG"/>
    <n v="31503019"/>
    <n v="4779655"/>
    <n v="2019"/>
    <n v="6591065.4639299279"/>
    <x v="1"/>
    <s v="natural gas"/>
    <b v="1"/>
    <x v="7430"/>
    <x v="0"/>
  </r>
  <r>
    <n v="58422"/>
    <s v="Y"/>
    <s v="Commercial NAICS Cogen"/>
    <s v="FC"/>
    <s v="NG"/>
    <n v="0"/>
    <n v="0"/>
    <n v="2019"/>
    <s v=""/>
    <x v="7"/>
    <s v="natural gas"/>
    <b v="0"/>
    <x v="39"/>
    <x v="1"/>
  </r>
  <r>
    <n v="58422"/>
    <s v="Y"/>
    <s v="Commercial NAICS Cogen"/>
    <s v="PV"/>
    <s v="SUN"/>
    <n v="8102"/>
    <n v="910"/>
    <n v="2019"/>
    <n v="8903296.7032967042"/>
    <x v="11"/>
    <s v="solar"/>
    <b v="0"/>
    <x v="7431"/>
    <x v="1"/>
  </r>
  <r>
    <n v="58423"/>
    <s v="N"/>
    <s v="NAICS-22 Non-Cogen"/>
    <s v="PV"/>
    <s v="SUN"/>
    <n v="14563"/>
    <n v="1636"/>
    <n v="2019"/>
    <n v="8901589.24205379"/>
    <x v="11"/>
    <s v="solar"/>
    <b v="1"/>
    <x v="7432"/>
    <x v="0"/>
  </r>
  <r>
    <n v="58424"/>
    <s v="N"/>
    <s v="NAICS-22 Non-Cogen"/>
    <s v="WT"/>
    <s v="WND"/>
    <n v="0"/>
    <n v="0"/>
    <n v="2019"/>
    <s v=""/>
    <x v="9"/>
    <s v="wind"/>
    <b v="1"/>
    <x v="3085"/>
    <x v="1"/>
  </r>
  <r>
    <n v="58425"/>
    <s v="N"/>
    <s v="NAICS-22 Non-Cogen"/>
    <s v="WT"/>
    <s v="WND"/>
    <n v="429264"/>
    <n v="48221"/>
    <n v="2019"/>
    <n v="8902013.6455071457"/>
    <x v="9"/>
    <s v="wind"/>
    <b v="1"/>
    <x v="7433"/>
    <x v="0"/>
  </r>
  <r>
    <n v="58426"/>
    <s v="N"/>
    <s v="NAICS-22 Non-Cogen"/>
    <s v="CS"/>
    <s v="NG"/>
    <n v="26813077"/>
    <n v="3970551"/>
    <n v="2019"/>
    <n v="6752986.4243023191"/>
    <x v="1"/>
    <s v="natural gas"/>
    <b v="1"/>
    <x v="7434"/>
    <x v="0"/>
  </r>
  <r>
    <n v="58427"/>
    <s v="Y"/>
    <s v="Electric Utility"/>
    <s v="CA"/>
    <s v="NG"/>
    <n v="18745"/>
    <n v="55689"/>
    <n v="2019"/>
    <n v="336601.4832372641"/>
    <x v="1"/>
    <s v="natural gas"/>
    <b v="1"/>
    <x v="7435"/>
    <x v="0"/>
  </r>
  <r>
    <n v="58427"/>
    <s v="Y"/>
    <s v="Electric Utility"/>
    <s v="CT"/>
    <s v="NG"/>
    <n v="3020889"/>
    <n v="486399"/>
    <n v="2019"/>
    <n v="6210722.061517396"/>
    <x v="1"/>
    <s v="natural gas"/>
    <b v="1"/>
    <x v="7436"/>
    <x v="0"/>
  </r>
  <r>
    <n v="58428"/>
    <s v="Y"/>
    <s v="Commercial NAICS Cogen"/>
    <s v="GT"/>
    <s v="NG"/>
    <n v="521801"/>
    <n v="116594.6"/>
    <n v="2019"/>
    <n v="4475344.484221396"/>
    <x v="3"/>
    <s v="natural gas"/>
    <b v="0"/>
    <x v="7437"/>
    <x v="0"/>
  </r>
  <r>
    <n v="58429"/>
    <s v="N"/>
    <s v="NAICS-22 Non-Cogen"/>
    <s v="GT"/>
    <s v="LFG"/>
    <n v="1828266"/>
    <n v="147974"/>
    <n v="2019"/>
    <n v="12355319.177693378"/>
    <x v="8"/>
    <s v="biomass"/>
    <b v="1"/>
    <x v="7438"/>
    <x v="0"/>
  </r>
  <r>
    <n v="58430"/>
    <s v="N"/>
    <s v="NAICS-22 Non-Cogen"/>
    <s v="PV"/>
    <s v="SUN"/>
    <n v="4306047"/>
    <n v="483717"/>
    <n v="2019"/>
    <n v="8901996.4152593352"/>
    <x v="11"/>
    <s v="solar"/>
    <b v="1"/>
    <x v="7439"/>
    <x v="0"/>
  </r>
  <r>
    <n v="58431"/>
    <s v="N"/>
    <s v="NAICS-22 Non-Cogen"/>
    <s v="PV"/>
    <s v="SUN"/>
    <n v="34968"/>
    <n v="3928"/>
    <n v="2019"/>
    <n v="8902240.3258655798"/>
    <x v="11"/>
    <s v="solar"/>
    <b v="1"/>
    <x v="7440"/>
    <x v="0"/>
  </r>
  <r>
    <n v="58432"/>
    <s v="Y"/>
    <s v="NAICS-22 Cogen"/>
    <s v="IC"/>
    <s v="NG"/>
    <n v="437002"/>
    <n v="70995"/>
    <n v="2019"/>
    <n v="6155391.2247341359"/>
    <x v="3"/>
    <s v="natural gas"/>
    <b v="0"/>
    <x v="7441"/>
    <x v="0"/>
  </r>
  <r>
    <n v="58433"/>
    <s v="N"/>
    <s v="NAICS-22 Non-Cogen"/>
    <s v="FC"/>
    <s v="NG"/>
    <n v="1421595"/>
    <n v="194531"/>
    <n v="2019"/>
    <n v="7307806.9819206195"/>
    <x v="7"/>
    <s v="natural gas"/>
    <b v="1"/>
    <x v="7442"/>
    <x v="0"/>
  </r>
  <r>
    <n v="58435"/>
    <s v="N"/>
    <s v="NAICS-22 Non-Cogen"/>
    <s v="IC"/>
    <s v="LFG"/>
    <n v="328399"/>
    <n v="33161"/>
    <n v="2019"/>
    <n v="9903169.3857241943"/>
    <x v="8"/>
    <s v="biomass"/>
    <b v="1"/>
    <x v="7443"/>
    <x v="0"/>
  </r>
  <r>
    <n v="58436"/>
    <s v="N"/>
    <s v="NAICS-22 Non-Cogen"/>
    <s v="IC"/>
    <s v="LFG"/>
    <n v="304697"/>
    <n v="30654"/>
    <n v="2019"/>
    <n v="9939877.3406406995"/>
    <x v="8"/>
    <s v="biomass"/>
    <b v="1"/>
    <x v="7444"/>
    <x v="0"/>
  </r>
  <r>
    <n v="58437"/>
    <s v="N"/>
    <s v="NAICS-22 Non-Cogen"/>
    <s v="IC"/>
    <s v="LFG"/>
    <n v="316568"/>
    <n v="33134"/>
    <n v="2019"/>
    <n v="9554173.9602824878"/>
    <x v="8"/>
    <s v="biomass"/>
    <b v="1"/>
    <x v="7445"/>
    <x v="0"/>
  </r>
  <r>
    <n v="58438"/>
    <s v="N"/>
    <s v="Electric Utility"/>
    <s v="HY"/>
    <s v="WAT"/>
    <n v="28051"/>
    <n v="3151"/>
    <n v="2019"/>
    <n v="8902253.2529355772"/>
    <x v="0"/>
    <s v="hydro"/>
    <b v="1"/>
    <x v="7446"/>
    <x v="1"/>
  </r>
  <r>
    <n v="58439"/>
    <s v="N"/>
    <s v="Industrial NAICS Non-Cogen"/>
    <s v="IC"/>
    <s v="OBG"/>
    <n v="38107"/>
    <n v="3280"/>
    <n v="2019"/>
    <n v="11617987.804878049"/>
    <x v="8"/>
    <s v="biomass"/>
    <b v="0"/>
    <x v="7447"/>
    <x v="0"/>
  </r>
  <r>
    <n v="58440"/>
    <s v="N"/>
    <s v="Commercial NAICS Non-Cogen"/>
    <s v="FC"/>
    <s v="NG"/>
    <n v="79253"/>
    <n v="8754.1"/>
    <n v="2019"/>
    <n v="9053243.6229880843"/>
    <x v="7"/>
    <s v="natural gas"/>
    <b v="0"/>
    <x v="7448"/>
    <x v="0"/>
  </r>
  <r>
    <n v="58441"/>
    <s v="N"/>
    <s v="NAICS-22 Non-Cogen"/>
    <s v="WT"/>
    <s v="WND"/>
    <n v="91014"/>
    <n v="10224"/>
    <n v="2019"/>
    <n v="8901995.3051643204"/>
    <x v="9"/>
    <s v="wind"/>
    <b v="1"/>
    <x v="7449"/>
    <x v="0"/>
  </r>
  <r>
    <n v="58443"/>
    <s v="N"/>
    <s v="NAICS-22 Non-Cogen"/>
    <s v="PV"/>
    <s v="SUN"/>
    <n v="12782"/>
    <n v="1436"/>
    <n v="2019"/>
    <n v="8901114.2061281335"/>
    <x v="11"/>
    <s v="solar"/>
    <b v="1"/>
    <x v="7450"/>
    <x v="0"/>
  </r>
  <r>
    <n v="58444"/>
    <s v="N"/>
    <s v="NAICS-22 Non-Cogen"/>
    <s v="WT"/>
    <s v="WND"/>
    <n v="186712"/>
    <n v="20974"/>
    <n v="2019"/>
    <n v="8902069.2285687048"/>
    <x v="9"/>
    <s v="wind"/>
    <b v="1"/>
    <x v="7451"/>
    <x v="0"/>
  </r>
  <r>
    <n v="58445"/>
    <s v="N"/>
    <s v="NAICS-22 Non-Cogen"/>
    <s v="PV"/>
    <s v="SUN"/>
    <n v="21810"/>
    <n v="2450"/>
    <n v="2019"/>
    <n v="8902040.8163265307"/>
    <x v="11"/>
    <s v="solar"/>
    <b v="1"/>
    <x v="6480"/>
    <x v="0"/>
  </r>
  <r>
    <n v="58446"/>
    <s v="N"/>
    <s v="NAICS-22 Non-Cogen"/>
    <s v="PV"/>
    <s v="SUN"/>
    <n v="36577"/>
    <n v="4109"/>
    <n v="2019"/>
    <n v="8901679.2406911664"/>
    <x v="11"/>
    <s v="solar"/>
    <b v="1"/>
    <x v="7452"/>
    <x v="0"/>
  </r>
  <r>
    <n v="58447"/>
    <s v="N"/>
    <s v="NAICS-22 Non-Cogen"/>
    <s v="PV"/>
    <s v="SUN"/>
    <n v="20698"/>
    <n v="2325"/>
    <n v="2019"/>
    <n v="8902365.5913978498"/>
    <x v="11"/>
    <s v="solar"/>
    <b v="1"/>
    <x v="7453"/>
    <x v="0"/>
  </r>
  <r>
    <n v="58448"/>
    <s v="N"/>
    <s v="NAICS-22 Non-Cogen"/>
    <s v="PV"/>
    <s v="SUN"/>
    <n v="23716"/>
    <n v="2664"/>
    <n v="2019"/>
    <n v="8902402.402402401"/>
    <x v="11"/>
    <s v="solar"/>
    <b v="1"/>
    <x v="604"/>
    <x v="0"/>
  </r>
  <r>
    <n v="58449"/>
    <s v="N"/>
    <s v="NAICS-22 Non-Cogen"/>
    <s v="PV"/>
    <s v="SUN"/>
    <n v="34389"/>
    <n v="3863"/>
    <n v="2019"/>
    <n v="8902148.5891793929"/>
    <x v="11"/>
    <s v="solar"/>
    <b v="1"/>
    <x v="7454"/>
    <x v="0"/>
  </r>
  <r>
    <n v="58450"/>
    <s v="N"/>
    <s v="NAICS-22 Non-Cogen"/>
    <s v="PV"/>
    <s v="SUN"/>
    <n v="36285"/>
    <n v="4076"/>
    <n v="2019"/>
    <n v="8902109.9116781149"/>
    <x v="11"/>
    <s v="solar"/>
    <b v="1"/>
    <x v="7455"/>
    <x v="0"/>
  </r>
  <r>
    <n v="58451"/>
    <s v="N"/>
    <s v="NAICS-22 Non-Cogen"/>
    <s v="PV"/>
    <s v="SUN"/>
    <n v="32199"/>
    <n v="3617"/>
    <n v="2019"/>
    <n v="8902128.8360519782"/>
    <x v="11"/>
    <s v="solar"/>
    <b v="1"/>
    <x v="7456"/>
    <x v="0"/>
  </r>
  <r>
    <n v="58452"/>
    <s v="N"/>
    <s v="NAICS-22 Non-Cogen"/>
    <s v="PV"/>
    <s v="SUN"/>
    <n v="31986"/>
    <n v="3593"/>
    <n v="2019"/>
    <n v="8902310.047314221"/>
    <x v="11"/>
    <s v="solar"/>
    <b v="1"/>
    <x v="7457"/>
    <x v="0"/>
  </r>
  <r>
    <n v="58453"/>
    <s v="N"/>
    <s v="NAICS-22 Non-Cogen"/>
    <s v="PV"/>
    <s v="SUN"/>
    <n v="61735"/>
    <n v="6935"/>
    <n v="2019"/>
    <n v="8901946.6474405192"/>
    <x v="11"/>
    <s v="solar"/>
    <b v="1"/>
    <x v="7458"/>
    <x v="0"/>
  </r>
  <r>
    <n v="58454"/>
    <s v="N"/>
    <s v="NAICS-22 Non-Cogen"/>
    <s v="PV"/>
    <s v="SUN"/>
    <n v="36657"/>
    <n v="4118"/>
    <n v="2019"/>
    <n v="8901651.287032539"/>
    <x v="11"/>
    <s v="solar"/>
    <b v="1"/>
    <x v="7459"/>
    <x v="0"/>
  </r>
  <r>
    <n v="58455"/>
    <s v="N"/>
    <s v="NAICS-22 Non-Cogen"/>
    <s v="HY"/>
    <s v="WAT"/>
    <n v="47395"/>
    <n v="5324"/>
    <n v="2019"/>
    <n v="8902141.2471825704"/>
    <x v="0"/>
    <s v="hydro"/>
    <b v="1"/>
    <x v="7460"/>
    <x v="0"/>
  </r>
  <r>
    <n v="58456"/>
    <s v="N"/>
    <s v="NAICS-22 Non-Cogen"/>
    <s v="WT"/>
    <s v="WND"/>
    <n v="52176"/>
    <n v="5861"/>
    <n v="2019"/>
    <n v="8902235.113461867"/>
    <x v="9"/>
    <s v="wind"/>
    <b v="1"/>
    <x v="7461"/>
    <x v="1"/>
  </r>
  <r>
    <n v="58457"/>
    <s v="N"/>
    <s v="NAICS-22 Non-Cogen"/>
    <s v="WT"/>
    <s v="WND"/>
    <n v="49764"/>
    <n v="5590"/>
    <n v="2019"/>
    <n v="8902325.5813953485"/>
    <x v="9"/>
    <s v="wind"/>
    <b v="1"/>
    <x v="4815"/>
    <x v="1"/>
  </r>
  <r>
    <n v="58458"/>
    <s v="N"/>
    <s v="Electric Utility"/>
    <s v="WT"/>
    <s v="WND"/>
    <n v="49031"/>
    <n v="5508"/>
    <n v="2019"/>
    <n v="8901779.2302106023"/>
    <x v="9"/>
    <s v="wind"/>
    <b v="1"/>
    <x v="7462"/>
    <x v="0"/>
  </r>
  <r>
    <n v="58459"/>
    <s v="N"/>
    <s v="NAICS-22 Non-Cogen"/>
    <s v="WT"/>
    <s v="WND"/>
    <n v="51310"/>
    <n v="5764"/>
    <n v="2019"/>
    <n v="8901804.3025676627"/>
    <x v="9"/>
    <s v="wind"/>
    <b v="1"/>
    <x v="7463"/>
    <x v="0"/>
  </r>
  <r>
    <n v="58460"/>
    <s v="N"/>
    <s v="NAICS-22 Non-Cogen"/>
    <s v="WT"/>
    <s v="WND"/>
    <n v="48176"/>
    <n v="5412"/>
    <n v="2019"/>
    <n v="8901699.9260901697"/>
    <x v="9"/>
    <s v="wind"/>
    <b v="1"/>
    <x v="7464"/>
    <x v="1"/>
  </r>
  <r>
    <n v="58461"/>
    <s v="N"/>
    <s v="NAICS-22 Non-Cogen"/>
    <s v="WT"/>
    <s v="WND"/>
    <n v="50010"/>
    <n v="5618"/>
    <n v="2019"/>
    <n v="8901744.3930224273"/>
    <x v="9"/>
    <s v="wind"/>
    <b v="1"/>
    <x v="7465"/>
    <x v="1"/>
  </r>
  <r>
    <n v="58462"/>
    <s v="N"/>
    <s v="NAICS-22 Non-Cogen"/>
    <s v="PV"/>
    <s v="SUN"/>
    <n v="6421359"/>
    <n v="721339"/>
    <n v="2019"/>
    <n v="8901998.9214502461"/>
    <x v="11"/>
    <s v="solar"/>
    <b v="1"/>
    <x v="7466"/>
    <x v="0"/>
  </r>
  <r>
    <n v="58463"/>
    <s v="N"/>
    <s v="Electric Utility"/>
    <s v="PV"/>
    <s v="SUN"/>
    <n v="75881"/>
    <n v="8524"/>
    <n v="2019"/>
    <n v="8902041.2951665893"/>
    <x v="11"/>
    <s v="solar"/>
    <b v="1"/>
    <x v="7467"/>
    <x v="0"/>
  </r>
  <r>
    <n v="58464"/>
    <s v="N"/>
    <s v="NAICS-22 Non-Cogen"/>
    <s v="WT"/>
    <s v="WND"/>
    <n v="339791"/>
    <n v="38170"/>
    <n v="2019"/>
    <n v="8902043.4896515589"/>
    <x v="9"/>
    <s v="wind"/>
    <b v="1"/>
    <x v="7468"/>
    <x v="0"/>
  </r>
  <r>
    <n v="58465"/>
    <s v="N"/>
    <s v="NAICS-22 Non-Cogen"/>
    <s v="WT"/>
    <s v="WND"/>
    <n v="337929"/>
    <n v="37961"/>
    <n v="2019"/>
    <n v="8902004.6890229452"/>
    <x v="9"/>
    <s v="wind"/>
    <b v="1"/>
    <x v="7469"/>
    <x v="0"/>
  </r>
  <r>
    <n v="58467"/>
    <s v="N"/>
    <s v="NAICS-22 Non-Cogen"/>
    <s v="PV"/>
    <s v="SUN"/>
    <n v="2989523"/>
    <n v="335826"/>
    <n v="2019"/>
    <n v="8901999.8451579101"/>
    <x v="11"/>
    <s v="solar"/>
    <b v="1"/>
    <x v="7470"/>
    <x v="0"/>
  </r>
  <r>
    <n v="58469"/>
    <s v="N"/>
    <s v="Electric Utility"/>
    <s v="IC"/>
    <s v="DFO"/>
    <n v="0"/>
    <n v="0"/>
    <n v="2019"/>
    <s v=""/>
    <x v="4"/>
    <s v="heavy or residual fuel oil"/>
    <b v="1"/>
    <x v="10"/>
    <x v="1"/>
  </r>
  <r>
    <n v="58469"/>
    <s v="N"/>
    <s v="Electric Utility"/>
    <s v="IC"/>
    <s v="OBL"/>
    <n v="6417"/>
    <n v="678"/>
    <n v="2019"/>
    <n v="9464601.7699115053"/>
    <x v="8"/>
    <s v="biomass"/>
    <b v="1"/>
    <x v="7471"/>
    <x v="0"/>
  </r>
  <r>
    <n v="58470"/>
    <s v="N"/>
    <s v="NAICS-22 Non-Cogen"/>
    <s v="HY"/>
    <s v="WAT"/>
    <n v="19647"/>
    <n v="2207"/>
    <n v="2019"/>
    <n v="8902129.587675577"/>
    <x v="0"/>
    <s v="hydro"/>
    <b v="1"/>
    <x v="7472"/>
    <x v="0"/>
  </r>
  <r>
    <n v="58471"/>
    <s v="N"/>
    <s v="NAICS-22 Non-Cogen"/>
    <s v="GT"/>
    <s v="NG"/>
    <n v="6029953"/>
    <n v="516390"/>
    <n v="2019"/>
    <n v="11677129.6888011"/>
    <x v="3"/>
    <s v="natural gas"/>
    <b v="1"/>
    <x v="7473"/>
    <x v="0"/>
  </r>
  <r>
    <n v="58473"/>
    <s v="N"/>
    <s v="Electric Utility"/>
    <s v="PV"/>
    <s v="SUN"/>
    <n v="57864"/>
    <n v="6500"/>
    <n v="2019"/>
    <n v="8902153.846153846"/>
    <x v="11"/>
    <s v="solar"/>
    <b v="1"/>
    <x v="7474"/>
    <x v="0"/>
  </r>
  <r>
    <n v="58474"/>
    <s v="N"/>
    <s v="NAICS-22 Non-Cogen"/>
    <s v="WT"/>
    <s v="WND"/>
    <n v="7797456"/>
    <n v="875921.72"/>
    <n v="2019"/>
    <n v="8902000.9687623698"/>
    <x v="9"/>
    <s v="wind"/>
    <b v="1"/>
    <x v="7475"/>
    <x v="0"/>
  </r>
  <r>
    <n v="58475"/>
    <s v="N"/>
    <s v="NAICS-22 Non-Cogen"/>
    <s v="BA"/>
    <s v="MWH"/>
    <n v="0"/>
    <n v="-809"/>
    <n v="2019"/>
    <n v="0"/>
    <x v="7"/>
    <s v="other"/>
    <b v="1"/>
    <x v="260"/>
    <x v="0"/>
  </r>
  <r>
    <n v="58476"/>
    <s v="Y"/>
    <s v="Industrial NAICS Cogen"/>
    <s v="GT"/>
    <s v="LFG"/>
    <n v="557762"/>
    <n v="47717"/>
    <n v="2019"/>
    <n v="11688957.813777059"/>
    <x v="8"/>
    <s v="biomass"/>
    <b v="0"/>
    <x v="7476"/>
    <x v="0"/>
  </r>
  <r>
    <n v="58477"/>
    <s v="N"/>
    <s v="NAICS-22 Non-Cogen"/>
    <s v="PV"/>
    <s v="SUN"/>
    <n v="57982"/>
    <n v="6513.21"/>
    <n v="2019"/>
    <n v="8902215.6509616617"/>
    <x v="11"/>
    <s v="solar"/>
    <b v="1"/>
    <x v="7477"/>
    <x v="0"/>
  </r>
  <r>
    <n v="58478"/>
    <s v="N"/>
    <s v="Electric Utility"/>
    <s v="CA"/>
    <s v="NG"/>
    <n v="0"/>
    <n v="36269"/>
    <n v="2019"/>
    <n v="0"/>
    <x v="1"/>
    <s v="natural gas"/>
    <b v="1"/>
    <x v="91"/>
    <x v="0"/>
  </r>
  <r>
    <n v="58478"/>
    <s v="N"/>
    <s v="Electric Utility"/>
    <s v="CT"/>
    <s v="NG"/>
    <n v="1288111"/>
    <n v="121942"/>
    <n v="2019"/>
    <n v="10563308.786144232"/>
    <x v="1"/>
    <s v="natural gas"/>
    <b v="1"/>
    <x v="7478"/>
    <x v="0"/>
  </r>
  <r>
    <n v="58480"/>
    <s v="N"/>
    <s v="NAICS-22 Non-Cogen"/>
    <s v="PV"/>
    <s v="SUN"/>
    <n v="66399"/>
    <n v="7459"/>
    <n v="2019"/>
    <n v="8901863.5205791667"/>
    <x v="11"/>
    <s v="solar"/>
    <b v="1"/>
    <x v="7479"/>
    <x v="0"/>
  </r>
  <r>
    <n v="58481"/>
    <s v="N"/>
    <s v="Commercial NAICS Non-Cogen"/>
    <s v="PV"/>
    <s v="SUN"/>
    <n v="16033"/>
    <n v="1801"/>
    <n v="2019"/>
    <n v="8902276.5130483061"/>
    <x v="11"/>
    <s v="solar"/>
    <b v="0"/>
    <x v="7480"/>
    <x v="0"/>
  </r>
  <r>
    <n v="58482"/>
    <s v="N"/>
    <s v="NAICS-22 Non-Cogen"/>
    <s v="PV"/>
    <s v="SUN"/>
    <n v="115735"/>
    <n v="13001"/>
    <n v="2019"/>
    <n v="8902007.5378817003"/>
    <x v="11"/>
    <s v="solar"/>
    <b v="1"/>
    <x v="7481"/>
    <x v="0"/>
  </r>
  <r>
    <n v="58483"/>
    <s v="N"/>
    <s v="NAICS-22 Non-Cogen"/>
    <s v="PV"/>
    <s v="SUN"/>
    <n v="203081"/>
    <n v="22813"/>
    <n v="2019"/>
    <n v="8901985.7099022493"/>
    <x v="11"/>
    <s v="solar"/>
    <b v="1"/>
    <x v="7482"/>
    <x v="0"/>
  </r>
  <r>
    <n v="58484"/>
    <s v="Y"/>
    <s v="Industrial NAICS Cogen"/>
    <s v="IC"/>
    <s v="LFG"/>
    <n v="64735"/>
    <n v="7180.2460000000001"/>
    <n v="2019"/>
    <n v="9015707.818367226"/>
    <x v="8"/>
    <s v="biomass"/>
    <b v="0"/>
    <x v="7483"/>
    <x v="0"/>
  </r>
  <r>
    <n v="58484"/>
    <s v="Y"/>
    <s v="Industrial NAICS Cogen"/>
    <s v="IC"/>
    <s v="NG"/>
    <n v="327838"/>
    <n v="36544.754000000001"/>
    <n v="2019"/>
    <n v="8970863.5061546732"/>
    <x v="3"/>
    <s v="natural gas"/>
    <b v="0"/>
    <x v="7484"/>
    <x v="0"/>
  </r>
  <r>
    <n v="58485"/>
    <s v="N"/>
    <s v="NAICS-22 Non-Cogen"/>
    <s v="PV"/>
    <s v="SUN"/>
    <n v="10867"/>
    <n v="1221"/>
    <n v="2019"/>
    <n v="8900081.9000819009"/>
    <x v="11"/>
    <s v="solar"/>
    <b v="1"/>
    <x v="7485"/>
    <x v="1"/>
  </r>
  <r>
    <n v="58486"/>
    <s v="N"/>
    <s v="NAICS-22 Non-Cogen"/>
    <s v="PV"/>
    <s v="SUN"/>
    <n v="458504"/>
    <n v="51506"/>
    <n v="2019"/>
    <n v="8901953.170504408"/>
    <x v="11"/>
    <s v="solar"/>
    <b v="1"/>
    <x v="7486"/>
    <x v="0"/>
  </r>
  <r>
    <n v="58487"/>
    <s v="N"/>
    <s v="NAICS-22 Non-Cogen"/>
    <s v="PV"/>
    <s v="SUN"/>
    <n v="44687"/>
    <n v="5020"/>
    <n v="2019"/>
    <n v="8901792.8286852594"/>
    <x v="11"/>
    <s v="solar"/>
    <b v="1"/>
    <x v="7487"/>
    <x v="0"/>
  </r>
  <r>
    <n v="58488"/>
    <s v="N"/>
    <s v="NAICS-22 Non-Cogen"/>
    <s v="PV"/>
    <s v="SUN"/>
    <n v="215322"/>
    <n v="24188"/>
    <n v="2019"/>
    <n v="8902017.5293533988"/>
    <x v="11"/>
    <s v="solar"/>
    <b v="1"/>
    <x v="7488"/>
    <x v="0"/>
  </r>
  <r>
    <n v="58489"/>
    <s v="N"/>
    <s v="NAICS-22 Non-Cogen"/>
    <s v="PV"/>
    <s v="SUN"/>
    <n v="456727"/>
    <n v="51306"/>
    <n v="2019"/>
    <n v="8902019.2570069786"/>
    <x v="11"/>
    <s v="solar"/>
    <b v="1"/>
    <x v="7489"/>
    <x v="0"/>
  </r>
  <r>
    <n v="58490"/>
    <s v="N"/>
    <s v="NAICS-22 Non-Cogen"/>
    <s v="PV"/>
    <s v="SUN"/>
    <n v="728744"/>
    <n v="81863"/>
    <n v="2019"/>
    <n v="8901994.7961838674"/>
    <x v="11"/>
    <s v="solar"/>
    <b v="1"/>
    <x v="7490"/>
    <x v="0"/>
  </r>
  <r>
    <n v="58491"/>
    <s v="N"/>
    <s v="NAICS-22 Non-Cogen"/>
    <s v="PV"/>
    <s v="SUN"/>
    <n v="18481"/>
    <n v="2076"/>
    <n v="2019"/>
    <n v="8902215.7996146437"/>
    <x v="11"/>
    <s v="solar"/>
    <b v="1"/>
    <x v="7491"/>
    <x v="0"/>
  </r>
  <r>
    <n v="58492"/>
    <s v="N"/>
    <s v="NAICS-22 Non-Cogen"/>
    <s v="PV"/>
    <s v="SUN"/>
    <n v="49032"/>
    <n v="5508"/>
    <n v="2019"/>
    <n v="8901960.7843137253"/>
    <x v="11"/>
    <s v="solar"/>
    <b v="1"/>
    <x v="7492"/>
    <x v="0"/>
  </r>
  <r>
    <n v="58493"/>
    <s v="N"/>
    <s v="NAICS-22 Non-Cogen"/>
    <s v="PV"/>
    <s v="SUN"/>
    <n v="51978"/>
    <n v="5839"/>
    <n v="2019"/>
    <n v="8901866.7580065075"/>
    <x v="11"/>
    <s v="solar"/>
    <b v="1"/>
    <x v="7493"/>
    <x v="0"/>
  </r>
  <r>
    <n v="58494"/>
    <s v="N"/>
    <s v="NAICS-22 Non-Cogen"/>
    <s v="PV"/>
    <s v="SUN"/>
    <n v="52451"/>
    <n v="5892"/>
    <n v="2019"/>
    <n v="8902070.6042090971"/>
    <x v="11"/>
    <s v="solar"/>
    <b v="1"/>
    <x v="7494"/>
    <x v="0"/>
  </r>
  <r>
    <n v="58495"/>
    <s v="N"/>
    <s v="NAICS-22 Non-Cogen"/>
    <s v="PV"/>
    <s v="SUN"/>
    <n v="54186"/>
    <n v="6087"/>
    <n v="2019"/>
    <n v="8901922.1291276496"/>
    <x v="11"/>
    <s v="solar"/>
    <b v="1"/>
    <x v="7495"/>
    <x v="0"/>
  </r>
  <r>
    <n v="58496"/>
    <s v="N"/>
    <s v="NAICS-22 Non-Cogen"/>
    <s v="PV"/>
    <s v="SUN"/>
    <n v="19280"/>
    <n v="2166"/>
    <n v="2019"/>
    <n v="8901200.3693444133"/>
    <x v="11"/>
    <s v="solar"/>
    <b v="1"/>
    <x v="7496"/>
    <x v="0"/>
  </r>
  <r>
    <n v="58497"/>
    <s v="N"/>
    <s v="NAICS-22 Non-Cogen"/>
    <s v="IC"/>
    <s v="LFG"/>
    <n v="248200"/>
    <n v="22127"/>
    <n v="2019"/>
    <n v="11217065.124056581"/>
    <x v="8"/>
    <s v="biomass"/>
    <b v="1"/>
    <x v="7497"/>
    <x v="0"/>
  </r>
  <r>
    <n v="58498"/>
    <s v="N"/>
    <s v="NAICS-22 Non-Cogen"/>
    <s v="PV"/>
    <s v="SUN"/>
    <n v="509220"/>
    <n v="57203"/>
    <n v="2019"/>
    <n v="8901980.66534972"/>
    <x v="11"/>
    <s v="solar"/>
    <b v="1"/>
    <x v="7498"/>
    <x v="0"/>
  </r>
  <r>
    <n v="58499"/>
    <s v="N"/>
    <s v="NAICS-22 Non-Cogen"/>
    <s v="PV"/>
    <s v="SUN"/>
    <n v="398079"/>
    <n v="44718"/>
    <n v="2019"/>
    <n v="8901985.7775392458"/>
    <x v="11"/>
    <s v="solar"/>
    <b v="1"/>
    <x v="7499"/>
    <x v="0"/>
  </r>
  <r>
    <n v="58500"/>
    <s v="N"/>
    <s v="NAICS-22 Non-Cogen"/>
    <s v="PV"/>
    <s v="SUN"/>
    <n v="93515"/>
    <n v="10505"/>
    <n v="2019"/>
    <n v="8901951.4516896717"/>
    <x v="11"/>
    <s v="solar"/>
    <b v="1"/>
    <x v="7500"/>
    <x v="0"/>
  </r>
  <r>
    <n v="58501"/>
    <s v="N"/>
    <s v="NAICS-22 Non-Cogen"/>
    <s v="PV"/>
    <s v="SUN"/>
    <n v="385012"/>
    <n v="43250"/>
    <n v="2019"/>
    <n v="8902011.5606936403"/>
    <x v="11"/>
    <s v="solar"/>
    <b v="1"/>
    <x v="7501"/>
    <x v="0"/>
  </r>
  <r>
    <n v="58502"/>
    <s v="N"/>
    <s v="NAICS-22 Non-Cogen"/>
    <s v="PV"/>
    <s v="SUN"/>
    <n v="203677"/>
    <n v="22880"/>
    <n v="2019"/>
    <n v="8901966.7832167838"/>
    <x v="11"/>
    <s v="solar"/>
    <b v="1"/>
    <x v="7502"/>
    <x v="0"/>
  </r>
  <r>
    <n v="58503"/>
    <s v="N"/>
    <s v="Electric Utility"/>
    <s v="CA"/>
    <s v="NG"/>
    <n v="1977277"/>
    <n v="1142466"/>
    <n v="2019"/>
    <n v="1730709.7103983839"/>
    <x v="1"/>
    <s v="natural gas"/>
    <b v="1"/>
    <x v="7361"/>
    <x v="0"/>
  </r>
  <r>
    <n v="58503"/>
    <s v="N"/>
    <s v="Electric Utility"/>
    <s v="CT"/>
    <s v="NG"/>
    <n v="18861883"/>
    <n v="1847149"/>
    <n v="2019"/>
    <n v="10211348.949110223"/>
    <x v="1"/>
    <s v="natural gas"/>
    <b v="1"/>
    <x v="7503"/>
    <x v="0"/>
  </r>
  <r>
    <n v="58504"/>
    <s v="N"/>
    <s v="Commercial NAICS Non-Cogen"/>
    <s v="PV"/>
    <s v="SUN"/>
    <n v="9767"/>
    <n v="1097"/>
    <n v="2019"/>
    <n v="8903372.8350045569"/>
    <x v="11"/>
    <s v="solar"/>
    <b v="0"/>
    <x v="7504"/>
    <x v="1"/>
  </r>
  <r>
    <n v="58505"/>
    <s v="N"/>
    <s v="Commercial NAICS Non-Cogen"/>
    <s v="PV"/>
    <s v="SUN"/>
    <n v="66088"/>
    <n v="7424"/>
    <n v="2019"/>
    <n v="8901939.6551724151"/>
    <x v="11"/>
    <s v="solar"/>
    <b v="0"/>
    <x v="7505"/>
    <x v="0"/>
  </r>
  <r>
    <n v="58506"/>
    <s v="N"/>
    <s v="NAICS-22 Non-Cogen"/>
    <s v="PV"/>
    <s v="SUN"/>
    <n v="79451"/>
    <n v="8925"/>
    <n v="2019"/>
    <n v="8902072.8291316535"/>
    <x v="11"/>
    <s v="solar"/>
    <b v="1"/>
    <x v="7506"/>
    <x v="0"/>
  </r>
  <r>
    <n v="58507"/>
    <s v="Y"/>
    <s v="Commercial NAICS Cogen"/>
    <s v="GT"/>
    <s v="DFO"/>
    <n v="17774"/>
    <n v="1435.25"/>
    <n v="2019"/>
    <n v="12383905.242989026"/>
    <x v="4"/>
    <s v="heavy or residual fuel oil"/>
    <b v="0"/>
    <x v="7507"/>
    <x v="0"/>
  </r>
  <r>
    <n v="58507"/>
    <s v="Y"/>
    <s v="Commercial NAICS Cogen"/>
    <s v="GT"/>
    <s v="NG"/>
    <n v="339920"/>
    <n v="27446.75"/>
    <n v="2019"/>
    <n v="12384708.572053157"/>
    <x v="3"/>
    <s v="natural gas"/>
    <b v="0"/>
    <x v="7508"/>
    <x v="0"/>
  </r>
  <r>
    <n v="58507"/>
    <s v="Y"/>
    <s v="Commercial NAICS Cogen"/>
    <s v="IC"/>
    <s v="DFO"/>
    <n v="1559"/>
    <n v="125.905"/>
    <n v="2019"/>
    <n v="12382351.773162305"/>
    <x v="4"/>
    <s v="heavy or residual fuel oil"/>
    <b v="0"/>
    <x v="7509"/>
    <x v="0"/>
  </r>
  <r>
    <n v="58507"/>
    <s v="Y"/>
    <s v="Commercial NAICS Cogen"/>
    <s v="IC"/>
    <s v="NG"/>
    <n v="11044"/>
    <n v="892.09500000000003"/>
    <n v="2019"/>
    <n v="12379847.437772883"/>
    <x v="3"/>
    <s v="natural gas"/>
    <b v="0"/>
    <x v="7510"/>
    <x v="0"/>
  </r>
  <r>
    <n v="58508"/>
    <s v="N"/>
    <s v="NAICS-22 Non-Cogen"/>
    <s v="PV"/>
    <s v="SUN"/>
    <n v="34432"/>
    <n v="3868"/>
    <n v="2019"/>
    <n v="8901758.0144777652"/>
    <x v="11"/>
    <s v="solar"/>
    <b v="1"/>
    <x v="7511"/>
    <x v="0"/>
  </r>
  <r>
    <n v="58509"/>
    <s v="N"/>
    <s v="NAICS-22 Non-Cogen"/>
    <s v="PV"/>
    <s v="SUN"/>
    <n v="35848"/>
    <n v="4027"/>
    <n v="2019"/>
    <n v="8901912.093369754"/>
    <x v="11"/>
    <s v="solar"/>
    <b v="1"/>
    <x v="7512"/>
    <x v="0"/>
  </r>
  <r>
    <n v="58510"/>
    <s v="N"/>
    <s v="NAICS-22 Non-Cogen"/>
    <s v="PV"/>
    <s v="SUN"/>
    <n v="23502"/>
    <n v="2640"/>
    <n v="2019"/>
    <n v="8902272.7272727266"/>
    <x v="11"/>
    <s v="solar"/>
    <b v="1"/>
    <x v="7513"/>
    <x v="0"/>
  </r>
  <r>
    <n v="58511"/>
    <s v="N"/>
    <s v="NAICS-22 Non-Cogen"/>
    <s v="WT"/>
    <s v="WND"/>
    <n v="35340"/>
    <n v="3970"/>
    <n v="2019"/>
    <n v="8901763.2241813596"/>
    <x v="9"/>
    <s v="wind"/>
    <b v="1"/>
    <x v="1234"/>
    <x v="1"/>
  </r>
  <r>
    <n v="58512"/>
    <s v="N"/>
    <s v="NAICS-22 Non-Cogen"/>
    <s v="PV"/>
    <s v="SUN"/>
    <n v="47021"/>
    <n v="5282"/>
    <n v="2019"/>
    <n v="8902120.4089360088"/>
    <x v="11"/>
    <s v="solar"/>
    <b v="1"/>
    <x v="7514"/>
    <x v="0"/>
  </r>
  <r>
    <n v="58513"/>
    <s v="N"/>
    <s v="NAICS-22 Non-Cogen"/>
    <s v="PV"/>
    <s v="SUN"/>
    <n v="83083"/>
    <n v="9333"/>
    <n v="2019"/>
    <n v="8902067.9309975356"/>
    <x v="11"/>
    <s v="solar"/>
    <b v="1"/>
    <x v="7515"/>
    <x v="0"/>
  </r>
  <r>
    <n v="58514"/>
    <s v="N"/>
    <s v="NAICS-22 Non-Cogen"/>
    <s v="PV"/>
    <s v="SUN"/>
    <n v="55654"/>
    <n v="6252"/>
    <n v="2019"/>
    <n v="8901791.4267434422"/>
    <x v="11"/>
    <s v="solar"/>
    <b v="1"/>
    <x v="7516"/>
    <x v="0"/>
  </r>
  <r>
    <n v="58515"/>
    <s v="N"/>
    <s v="Commercial NAICS Non-Cogen"/>
    <s v="PV"/>
    <s v="SUN"/>
    <n v="27758"/>
    <n v="3118"/>
    <n v="2019"/>
    <n v="8902501.6035920475"/>
    <x v="11"/>
    <s v="solar"/>
    <b v="0"/>
    <x v="7517"/>
    <x v="0"/>
  </r>
  <r>
    <n v="58516"/>
    <s v="N"/>
    <s v="NAICS-22 Non-Cogen"/>
    <s v="PV"/>
    <s v="SUN"/>
    <n v="25388"/>
    <n v="2852"/>
    <n v="2019"/>
    <n v="8901823.2819074336"/>
    <x v="11"/>
    <s v="solar"/>
    <b v="1"/>
    <x v="6230"/>
    <x v="0"/>
  </r>
  <r>
    <n v="58517"/>
    <s v="N"/>
    <s v="NAICS-22 Non-Cogen"/>
    <s v="PV"/>
    <s v="SUN"/>
    <n v="27651"/>
    <n v="3106"/>
    <n v="2019"/>
    <n v="8902446.8770122342"/>
    <x v="11"/>
    <s v="solar"/>
    <b v="1"/>
    <x v="7518"/>
    <x v="0"/>
  </r>
  <r>
    <n v="58519"/>
    <s v="N"/>
    <s v="NAICS-22 Non-Cogen"/>
    <s v="PV"/>
    <s v="SUN"/>
    <n v="34360"/>
    <n v="3860"/>
    <n v="2019"/>
    <n v="8901554.4041450769"/>
    <x v="11"/>
    <s v="solar"/>
    <b v="1"/>
    <x v="7519"/>
    <x v="0"/>
  </r>
  <r>
    <n v="58520"/>
    <s v="N"/>
    <s v="Electric Utility"/>
    <s v="PV"/>
    <s v="SUN"/>
    <n v="153435"/>
    <n v="17236"/>
    <n v="2019"/>
    <n v="8902007.4263170119"/>
    <x v="11"/>
    <s v="solar"/>
    <b v="1"/>
    <x v="7520"/>
    <x v="0"/>
  </r>
  <r>
    <n v="58521"/>
    <s v="N"/>
    <s v="Electric Utility"/>
    <s v="PV"/>
    <s v="SUN"/>
    <n v="160779"/>
    <n v="18061"/>
    <n v="2019"/>
    <n v="8901998.7819057647"/>
    <x v="11"/>
    <s v="solar"/>
    <b v="1"/>
    <x v="7521"/>
    <x v="0"/>
  </r>
  <r>
    <n v="58522"/>
    <s v="N"/>
    <s v="NAICS-22 Non-Cogen"/>
    <s v="PV"/>
    <s v="SUN"/>
    <n v="17839"/>
    <n v="2004"/>
    <n v="2019"/>
    <n v="8901696.6067864262"/>
    <x v="11"/>
    <s v="solar"/>
    <b v="1"/>
    <x v="6870"/>
    <x v="0"/>
  </r>
  <r>
    <n v="58523"/>
    <s v="Y"/>
    <s v="Industrial NAICS Cogen"/>
    <s v="ST"/>
    <s v="WDS"/>
    <n v="236156"/>
    <n v="20140"/>
    <n v="2019"/>
    <n v="11725719.960278055"/>
    <x v="8"/>
    <s v="biomass"/>
    <b v="0"/>
    <x v="7522"/>
    <x v="0"/>
  </r>
  <r>
    <n v="58524"/>
    <s v="N"/>
    <s v="NAICS-22 Non-Cogen"/>
    <s v="PV"/>
    <s v="SUN"/>
    <n v="14261"/>
    <n v="1602"/>
    <n v="2019"/>
    <n v="8901997.5031210985"/>
    <x v="11"/>
    <s v="solar"/>
    <b v="1"/>
    <x v="7523"/>
    <x v="0"/>
  </r>
  <r>
    <n v="58525"/>
    <s v="Y"/>
    <s v="NAICS-22 Cogen"/>
    <s v="IC"/>
    <s v="NG"/>
    <n v="2501"/>
    <n v="255.79599999999999"/>
    <n v="2019"/>
    <n v="9777322.5539101474"/>
    <x v="3"/>
    <s v="natural gas"/>
    <b v="0"/>
    <x v="7524"/>
    <x v="0"/>
  </r>
  <r>
    <n v="58525"/>
    <s v="Y"/>
    <s v="NAICS-22 Cogen"/>
    <s v="IC"/>
    <s v="OBG"/>
    <n v="71685"/>
    <n v="7329.2039999999997"/>
    <n v="2019"/>
    <n v="9780734.7155298181"/>
    <x v="8"/>
    <s v="biomass"/>
    <b v="0"/>
    <x v="7525"/>
    <x v="0"/>
  </r>
  <r>
    <n v="58525"/>
    <s v="Y"/>
    <s v="NAICS-22 Cogen"/>
    <s v="PV"/>
    <s v="SUN"/>
    <n v="20440"/>
    <n v="2296"/>
    <n v="2019"/>
    <n v="8902439.024390243"/>
    <x v="11"/>
    <s v="solar"/>
    <b v="0"/>
    <x v="7418"/>
    <x v="0"/>
  </r>
  <r>
    <n v="58526"/>
    <s v="N"/>
    <s v="NAICS-22 Non-Cogen"/>
    <s v="IC"/>
    <s v="LFG"/>
    <n v="660048"/>
    <n v="60706"/>
    <n v="2019"/>
    <n v="10872862.649490988"/>
    <x v="8"/>
    <s v="biomass"/>
    <b v="1"/>
    <x v="7526"/>
    <x v="0"/>
  </r>
  <r>
    <n v="58527"/>
    <s v="N"/>
    <s v="Industrial NAICS Non-Cogen"/>
    <s v="PV"/>
    <s v="SUN"/>
    <n v="15406"/>
    <n v="1730.52"/>
    <n v="2019"/>
    <n v="8902526.4082472324"/>
    <x v="11"/>
    <s v="solar"/>
    <b v="0"/>
    <x v="7527"/>
    <x v="0"/>
  </r>
  <r>
    <n v="58528"/>
    <s v="N"/>
    <s v="NAICS-22 Non-Cogen"/>
    <s v="PV"/>
    <s v="SUN"/>
    <n v="39429"/>
    <n v="4429"/>
    <n v="2019"/>
    <n v="8902461.0521562435"/>
    <x v="11"/>
    <s v="solar"/>
    <b v="1"/>
    <x v="7528"/>
    <x v="0"/>
  </r>
  <r>
    <n v="58529"/>
    <s v="N"/>
    <s v="NAICS-22 Non-Cogen"/>
    <s v="PV"/>
    <s v="SUN"/>
    <n v="28121"/>
    <n v="3159"/>
    <n v="2019"/>
    <n v="8901867.6796454582"/>
    <x v="11"/>
    <s v="solar"/>
    <b v="1"/>
    <x v="7529"/>
    <x v="0"/>
  </r>
  <r>
    <n v="58531"/>
    <s v="N"/>
    <s v="NAICS-22 Non-Cogen"/>
    <s v="PV"/>
    <s v="SUN"/>
    <n v="29466"/>
    <n v="3310"/>
    <n v="2019"/>
    <n v="8902114.8036253769"/>
    <x v="11"/>
    <s v="solar"/>
    <b v="1"/>
    <x v="7530"/>
    <x v="0"/>
  </r>
  <r>
    <n v="58533"/>
    <s v="N"/>
    <s v="NAICS-22 Non-Cogen"/>
    <s v="BT"/>
    <s v="GEO"/>
    <n v="1364552"/>
    <n v="153286"/>
    <n v="2019"/>
    <n v="8902000.1826650836"/>
    <x v="12"/>
    <s v="geothermal"/>
    <b v="1"/>
    <x v="1273"/>
    <x v="0"/>
  </r>
  <r>
    <n v="58534"/>
    <s v="N"/>
    <s v="NAICS-22 Non-Cogen"/>
    <s v="PV"/>
    <s v="SUN"/>
    <n v="46245"/>
    <n v="5195"/>
    <n v="2019"/>
    <n v="8901828.6814244464"/>
    <x v="11"/>
    <s v="solar"/>
    <b v="1"/>
    <x v="7531"/>
    <x v="0"/>
  </r>
  <r>
    <n v="58535"/>
    <s v="N"/>
    <s v="NAICS-22 Non-Cogen"/>
    <s v="PV"/>
    <s v="SUN"/>
    <n v="17333"/>
    <n v="1947"/>
    <n v="2019"/>
    <n v="8902413.9702105802"/>
    <x v="11"/>
    <s v="solar"/>
    <b v="1"/>
    <x v="7532"/>
    <x v="0"/>
  </r>
  <r>
    <n v="58536"/>
    <s v="N"/>
    <s v="NAICS-22 Non-Cogen"/>
    <s v="PV"/>
    <s v="SUN"/>
    <n v="34754"/>
    <n v="3904"/>
    <n v="2019"/>
    <n v="8902151.639344262"/>
    <x v="11"/>
    <s v="solar"/>
    <b v="1"/>
    <x v="7533"/>
    <x v="0"/>
  </r>
  <r>
    <n v="58537"/>
    <s v="N"/>
    <s v="NAICS-22 Non-Cogen"/>
    <s v="BA"/>
    <s v="MWH"/>
    <n v="0"/>
    <n v="-308"/>
    <n v="2019"/>
    <n v="0"/>
    <x v="7"/>
    <s v="other"/>
    <b v="1"/>
    <x v="260"/>
    <x v="0"/>
  </r>
  <r>
    <n v="58537"/>
    <s v="N"/>
    <s v="NAICS-22 Non-Cogen"/>
    <s v="PV"/>
    <s v="SUN"/>
    <n v="498964"/>
    <n v="56051"/>
    <n v="2019"/>
    <n v="8901964.2825284116"/>
    <x v="11"/>
    <s v="solar"/>
    <b v="1"/>
    <x v="7534"/>
    <x v="0"/>
  </r>
  <r>
    <n v="58538"/>
    <s v="N"/>
    <s v="NAICS-22 Non-Cogen"/>
    <s v="PV"/>
    <s v="SUN"/>
    <n v="33232"/>
    <n v="3733"/>
    <n v="2019"/>
    <n v="8902223.4128047135"/>
    <x v="11"/>
    <s v="solar"/>
    <b v="1"/>
    <x v="7535"/>
    <x v="0"/>
  </r>
  <r>
    <n v="58540"/>
    <s v="N"/>
    <s v="NAICS-22 Non-Cogen"/>
    <s v="PV"/>
    <s v="SUN"/>
    <n v="17279"/>
    <n v="1941"/>
    <n v="2019"/>
    <n v="8902112.313240597"/>
    <x v="11"/>
    <s v="solar"/>
    <b v="1"/>
    <x v="7536"/>
    <x v="0"/>
  </r>
  <r>
    <n v="58541"/>
    <s v="N"/>
    <s v="NAICS-22 Non-Cogen"/>
    <s v="PV"/>
    <s v="SUN"/>
    <n v="24019"/>
    <n v="2698"/>
    <n v="2019"/>
    <n v="8902520.38547072"/>
    <x v="11"/>
    <s v="solar"/>
    <b v="1"/>
    <x v="7537"/>
    <x v="0"/>
  </r>
  <r>
    <n v="58542"/>
    <s v="N"/>
    <s v="NAICS-22 Non-Cogen"/>
    <s v="PV"/>
    <s v="SUN"/>
    <n v="5374422"/>
    <n v="603732"/>
    <n v="2019"/>
    <n v="8901999.5627198834"/>
    <x v="11"/>
    <s v="solar"/>
    <b v="1"/>
    <x v="7538"/>
    <x v="0"/>
  </r>
  <r>
    <n v="58544"/>
    <s v="N"/>
    <s v="NAICS-22 Non-Cogen"/>
    <s v="PV"/>
    <s v="SUN"/>
    <n v="473176"/>
    <n v="53154"/>
    <n v="2019"/>
    <n v="8901982.9175602961"/>
    <x v="11"/>
    <s v="solar"/>
    <b v="1"/>
    <x v="7539"/>
    <x v="0"/>
  </r>
  <r>
    <n v="58545"/>
    <s v="N"/>
    <s v="NAICS-22 Non-Cogen"/>
    <s v="PV"/>
    <s v="SUN"/>
    <n v="123532"/>
    <n v="13877"/>
    <n v="2019"/>
    <n v="8901924.0469842181"/>
    <x v="11"/>
    <s v="solar"/>
    <b v="1"/>
    <x v="7540"/>
    <x v="0"/>
  </r>
  <r>
    <n v="58546"/>
    <s v="N"/>
    <s v="NAICS-22 Non-Cogen"/>
    <s v="IC"/>
    <s v="LFG"/>
    <n v="293272"/>
    <n v="26567"/>
    <n v="2019"/>
    <n v="11038958.105920881"/>
    <x v="8"/>
    <s v="biomass"/>
    <b v="1"/>
    <x v="7541"/>
    <x v="0"/>
  </r>
  <r>
    <n v="58547"/>
    <s v="N"/>
    <s v="NAICS-22 Non-Cogen"/>
    <s v="PV"/>
    <s v="SUN"/>
    <n v="15249"/>
    <n v="1713"/>
    <n v="2019"/>
    <n v="8901926.4448336251"/>
    <x v="11"/>
    <s v="solar"/>
    <b v="1"/>
    <x v="7542"/>
    <x v="0"/>
  </r>
  <r>
    <n v="58548"/>
    <s v="N"/>
    <s v="NAICS-22 Non-Cogen"/>
    <s v="WT"/>
    <s v="WND"/>
    <n v="169564"/>
    <n v="19048"/>
    <n v="2019"/>
    <n v="8901931.9613607731"/>
    <x v="9"/>
    <s v="wind"/>
    <b v="1"/>
    <x v="7543"/>
    <x v="0"/>
  </r>
  <r>
    <n v="58549"/>
    <s v="N"/>
    <s v="NAICS-22 Non-Cogen"/>
    <s v="PV"/>
    <s v="SUN"/>
    <n v="98997"/>
    <n v="11121"/>
    <n v="2019"/>
    <n v="8901807.3914216347"/>
    <x v="11"/>
    <s v="solar"/>
    <b v="1"/>
    <x v="7544"/>
    <x v="0"/>
  </r>
  <r>
    <n v="58550"/>
    <s v="N"/>
    <s v="NAICS-22 Non-Cogen"/>
    <s v="PV"/>
    <s v="SUN"/>
    <n v="29838"/>
    <n v="3352"/>
    <n v="2019"/>
    <n v="8901551.3126491643"/>
    <x v="11"/>
    <s v="solar"/>
    <b v="1"/>
    <x v="7545"/>
    <x v="0"/>
  </r>
  <r>
    <n v="58551"/>
    <s v="N"/>
    <s v="NAICS-22 Non-Cogen"/>
    <s v="FC"/>
    <s v="NG"/>
    <n v="895515"/>
    <n v="106222"/>
    <n v="2019"/>
    <n v="8430598.1811677441"/>
    <x v="7"/>
    <s v="natural gas"/>
    <b v="1"/>
    <x v="7546"/>
    <x v="0"/>
  </r>
  <r>
    <n v="58552"/>
    <s v="N"/>
    <s v="NAICS-22 Non-Cogen"/>
    <s v="PV"/>
    <s v="SUN"/>
    <n v="131855"/>
    <n v="14812"/>
    <n v="2019"/>
    <n v="8901903.861733729"/>
    <x v="11"/>
    <s v="solar"/>
    <b v="1"/>
    <x v="7547"/>
    <x v="0"/>
  </r>
  <r>
    <n v="58553"/>
    <s v="N"/>
    <s v="NAICS-22 Non-Cogen"/>
    <s v="PV"/>
    <s v="SUN"/>
    <n v="119927"/>
    <n v="13472"/>
    <n v="2019"/>
    <n v="8901944.7743467931"/>
    <x v="11"/>
    <s v="solar"/>
    <b v="1"/>
    <x v="7548"/>
    <x v="0"/>
  </r>
  <r>
    <n v="58554"/>
    <s v="N"/>
    <s v="NAICS-22 Non-Cogen"/>
    <s v="PV"/>
    <s v="SUN"/>
    <n v="85585"/>
    <n v="9614"/>
    <n v="2019"/>
    <n v="8902121.9055544008"/>
    <x v="11"/>
    <s v="solar"/>
    <b v="1"/>
    <x v="7549"/>
    <x v="0"/>
  </r>
  <r>
    <n v="58555"/>
    <s v="N"/>
    <s v="NAICS-22 Non-Cogen"/>
    <s v="IC"/>
    <s v="OBG"/>
    <n v="19887"/>
    <n v="2206"/>
    <n v="2019"/>
    <n v="9014959.2021758836"/>
    <x v="8"/>
    <s v="biomass"/>
    <b v="1"/>
    <x v="7550"/>
    <x v="0"/>
  </r>
  <r>
    <n v="58556"/>
    <s v="N"/>
    <s v="NAICS-22 Non-Cogen"/>
    <s v="PV"/>
    <s v="SUN"/>
    <n v="137073"/>
    <n v="15398"/>
    <n v="2019"/>
    <n v="8902000.2597739976"/>
    <x v="11"/>
    <s v="solar"/>
    <b v="1"/>
    <x v="7551"/>
    <x v="0"/>
  </r>
  <r>
    <n v="58557"/>
    <s v="N"/>
    <s v="Electric Utility"/>
    <s v="CA"/>
    <s v="NG"/>
    <n v="2676962"/>
    <n v="1423578"/>
    <n v="2019"/>
    <n v="1880446.3120391015"/>
    <x v="1"/>
    <s v="natural gas"/>
    <b v="1"/>
    <x v="7552"/>
    <x v="0"/>
  </r>
  <r>
    <n v="58557"/>
    <s v="N"/>
    <s v="Electric Utility"/>
    <s v="CT"/>
    <s v="NG"/>
    <n v="20930585"/>
    <n v="1792380"/>
    <n v="2019"/>
    <n v="11677537.687320769"/>
    <x v="1"/>
    <s v="natural gas"/>
    <b v="1"/>
    <x v="7553"/>
    <x v="0"/>
  </r>
  <r>
    <n v="58558"/>
    <s v="N"/>
    <s v="NAICS-22 Non-Cogen"/>
    <s v="IC"/>
    <s v="LFG"/>
    <n v="130701"/>
    <n v="8355"/>
    <n v="2019"/>
    <n v="15643447.037701976"/>
    <x v="8"/>
    <s v="biomass"/>
    <b v="1"/>
    <x v="7554"/>
    <x v="0"/>
  </r>
  <r>
    <n v="58559"/>
    <s v="N"/>
    <s v="NAICS-22 Non-Cogen"/>
    <s v="IC"/>
    <s v="LFG"/>
    <n v="164710"/>
    <n v="13917"/>
    <n v="2019"/>
    <n v="11835165.624775454"/>
    <x v="8"/>
    <s v="biomass"/>
    <b v="1"/>
    <x v="7555"/>
    <x v="0"/>
  </r>
  <r>
    <n v="58560"/>
    <s v="N"/>
    <s v="NAICS-22 Non-Cogen"/>
    <s v="ST"/>
    <s v="OBL"/>
    <n v="1825"/>
    <n v="107.444"/>
    <n v="2019"/>
    <n v="16985592.494694911"/>
    <x v="8"/>
    <s v="biomass"/>
    <b v="1"/>
    <x v="7556"/>
    <x v="0"/>
  </r>
  <r>
    <n v="58560"/>
    <s v="N"/>
    <s v="NAICS-22 Non-Cogen"/>
    <s v="ST"/>
    <s v="WDS"/>
    <n v="2815109"/>
    <n v="206458.56"/>
    <n v="2019"/>
    <n v="13635225.393415513"/>
    <x v="8"/>
    <s v="biomass"/>
    <b v="1"/>
    <x v="1411"/>
    <x v="0"/>
  </r>
  <r>
    <n v="58561"/>
    <s v="N"/>
    <s v="NAICS-22 Non-Cogen"/>
    <s v="PV"/>
    <s v="SUN"/>
    <n v="20618"/>
    <n v="2316"/>
    <n v="2019"/>
    <n v="8902417.9620034546"/>
    <x v="11"/>
    <s v="solar"/>
    <b v="1"/>
    <x v="7557"/>
    <x v="0"/>
  </r>
  <r>
    <n v="58562"/>
    <s v="N"/>
    <s v="Electric Utility"/>
    <s v="GT"/>
    <s v="DFO"/>
    <n v="663"/>
    <n v="69.942999999999998"/>
    <n v="2019"/>
    <n v="9479147.3056631833"/>
    <x v="4"/>
    <s v="heavy or residual fuel oil"/>
    <b v="1"/>
    <x v="7558"/>
    <x v="0"/>
  </r>
  <r>
    <n v="58562"/>
    <s v="N"/>
    <s v="Electric Utility"/>
    <s v="GT"/>
    <s v="NG"/>
    <n v="9940394"/>
    <n v="1051520.1000000001"/>
    <n v="2019"/>
    <n v="9453356.1460213624"/>
    <x v="3"/>
    <s v="natural gas"/>
    <b v="1"/>
    <x v="7559"/>
    <x v="0"/>
  </r>
  <r>
    <n v="58563"/>
    <s v="Y"/>
    <s v="NAICS-22 Cogen"/>
    <s v="IC"/>
    <s v="OBG"/>
    <n v="163152"/>
    <n v="15241"/>
    <n v="2019"/>
    <n v="10704809.395708945"/>
    <x v="8"/>
    <s v="biomass"/>
    <b v="0"/>
    <x v="7560"/>
    <x v="0"/>
  </r>
  <r>
    <n v="58564"/>
    <s v="N"/>
    <s v="NAICS-22 Non-Cogen"/>
    <s v="PV"/>
    <s v="SUN"/>
    <n v="110137"/>
    <n v="12372"/>
    <n v="2019"/>
    <n v="8902117.6850953773"/>
    <x v="11"/>
    <s v="solar"/>
    <b v="1"/>
    <x v="7561"/>
    <x v="0"/>
  </r>
  <r>
    <n v="58565"/>
    <s v="Y"/>
    <s v="NAICS-22 Cogen"/>
    <s v="ST"/>
    <s v="OBS"/>
    <n v="0"/>
    <n v="0"/>
    <n v="2019"/>
    <s v=""/>
    <x v="8"/>
    <s v="biomass"/>
    <b v="0"/>
    <x v="67"/>
    <x v="1"/>
  </r>
  <r>
    <n v="58568"/>
    <s v="N"/>
    <s v="Electric Utility"/>
    <s v="PV"/>
    <s v="SUN"/>
    <n v="37184"/>
    <n v="4177"/>
    <n v="2019"/>
    <n v="8902082.8345702663"/>
    <x v="11"/>
    <s v="solar"/>
    <b v="1"/>
    <x v="7562"/>
    <x v="0"/>
  </r>
  <r>
    <n v="58569"/>
    <s v="N"/>
    <s v="NAICS-22 Non-Cogen"/>
    <s v="PV"/>
    <s v="SUN"/>
    <n v="71191"/>
    <n v="7997"/>
    <n v="2019"/>
    <n v="8902213.3299987502"/>
    <x v="11"/>
    <s v="solar"/>
    <b v="1"/>
    <x v="7563"/>
    <x v="0"/>
  </r>
  <r>
    <n v="58570"/>
    <s v="N"/>
    <s v="NAICS-22 Non-Cogen"/>
    <s v="BT"/>
    <s v="GEO"/>
    <n v="1153015"/>
    <n v="129523"/>
    <n v="2019"/>
    <n v="8902009.6816781573"/>
    <x v="12"/>
    <s v="geothermal"/>
    <b v="1"/>
    <x v="2163"/>
    <x v="0"/>
  </r>
  <r>
    <n v="58571"/>
    <s v="N"/>
    <s v="Electric Utility"/>
    <s v="WT"/>
    <s v="WND"/>
    <n v="6440303"/>
    <n v="723467"/>
    <n v="2019"/>
    <n v="8901999.6765574664"/>
    <x v="9"/>
    <s v="wind"/>
    <b v="1"/>
    <x v="7564"/>
    <x v="0"/>
  </r>
  <r>
    <n v="58572"/>
    <s v="N"/>
    <s v="NAICS-22 Non-Cogen"/>
    <s v="PV"/>
    <s v="SUN"/>
    <n v="34211"/>
    <n v="3843"/>
    <n v="2019"/>
    <n v="8902159.7710122298"/>
    <x v="11"/>
    <s v="solar"/>
    <b v="1"/>
    <x v="7565"/>
    <x v="0"/>
  </r>
  <r>
    <n v="58574"/>
    <s v="N"/>
    <s v="NAICS-22 Non-Cogen"/>
    <s v="ST"/>
    <s v="WDS"/>
    <n v="1266874"/>
    <n v="88528"/>
    <n v="2019"/>
    <n v="14310432.857401049"/>
    <x v="8"/>
    <s v="biomass"/>
    <b v="1"/>
    <x v="7566"/>
    <x v="0"/>
  </r>
  <r>
    <n v="58575"/>
    <s v="Y"/>
    <s v="Industrial NAICS Cogen"/>
    <s v="IC"/>
    <s v="DFO"/>
    <n v="9327"/>
    <n v="1285.76"/>
    <n v="2019"/>
    <n v="7254075.4106520656"/>
    <x v="4"/>
    <s v="heavy or residual fuel oil"/>
    <b v="0"/>
    <x v="7567"/>
    <x v="0"/>
  </r>
  <r>
    <n v="58577"/>
    <s v="N"/>
    <s v="Electric Utility"/>
    <s v="IC"/>
    <s v="LFG"/>
    <n v="112922"/>
    <n v="10724"/>
    <n v="2019"/>
    <n v="10529839.612085043"/>
    <x v="8"/>
    <s v="biomass"/>
    <b v="1"/>
    <x v="7568"/>
    <x v="0"/>
  </r>
  <r>
    <n v="58578"/>
    <s v="N"/>
    <s v="NAICS-22 Non-Cogen"/>
    <s v="PV"/>
    <s v="SUN"/>
    <n v="32101"/>
    <n v="3606"/>
    <n v="2019"/>
    <n v="8902107.5984470341"/>
    <x v="11"/>
    <s v="solar"/>
    <b v="1"/>
    <x v="7569"/>
    <x v="0"/>
  </r>
  <r>
    <n v="58579"/>
    <s v="N"/>
    <s v="Electric Utility"/>
    <s v="BA"/>
    <s v="MWH"/>
    <n v="0"/>
    <n v="-531"/>
    <n v="2019"/>
    <n v="0"/>
    <x v="7"/>
    <s v="other"/>
    <b v="1"/>
    <x v="260"/>
    <x v="0"/>
  </r>
  <r>
    <n v="58580"/>
    <s v="N"/>
    <s v="NAICS-22 Non-Cogen"/>
    <s v="WT"/>
    <s v="WND"/>
    <n v="2268514"/>
    <n v="254832"/>
    <n v="2019"/>
    <n v="8901998.1791925654"/>
    <x v="9"/>
    <s v="wind"/>
    <b v="1"/>
    <x v="7570"/>
    <x v="0"/>
  </r>
  <r>
    <n v="58581"/>
    <s v="N"/>
    <s v="NAICS-22 Non-Cogen"/>
    <s v="PV"/>
    <s v="SUN"/>
    <n v="13879"/>
    <n v="1559"/>
    <n v="2019"/>
    <n v="8902501.6035920475"/>
    <x v="11"/>
    <s v="solar"/>
    <b v="1"/>
    <x v="7517"/>
    <x v="0"/>
  </r>
  <r>
    <n v="58582"/>
    <s v="N"/>
    <s v="NAICS-22 Non-Cogen"/>
    <s v="PV"/>
    <s v="SUN"/>
    <n v="25254"/>
    <n v="2837"/>
    <n v="2019"/>
    <n v="8901656.6795911174"/>
    <x v="11"/>
    <s v="solar"/>
    <b v="1"/>
    <x v="7571"/>
    <x v="0"/>
  </r>
  <r>
    <n v="58583"/>
    <s v="N"/>
    <s v="NAICS-22 Non-Cogen"/>
    <s v="PV"/>
    <s v="SUN"/>
    <n v="34211"/>
    <n v="3843"/>
    <n v="2019"/>
    <n v="8902159.7710122298"/>
    <x v="11"/>
    <s v="solar"/>
    <b v="1"/>
    <x v="7565"/>
    <x v="0"/>
  </r>
  <r>
    <n v="58584"/>
    <s v="Y"/>
    <s v="Commercial NAICS Cogen"/>
    <s v="GT"/>
    <s v="DFO"/>
    <n v="5650"/>
    <n v="1237.22"/>
    <n v="2019"/>
    <n v="4566689.8368923878"/>
    <x v="4"/>
    <s v="heavy or residual fuel oil"/>
    <b v="0"/>
    <x v="7572"/>
    <x v="0"/>
  </r>
  <r>
    <n v="58584"/>
    <s v="Y"/>
    <s v="Commercial NAICS Cogen"/>
    <s v="GT"/>
    <s v="NG"/>
    <n v="234947"/>
    <n v="50486.78"/>
    <n v="2019"/>
    <n v="4653634.0800502626"/>
    <x v="3"/>
    <s v="natural gas"/>
    <b v="0"/>
    <x v="7573"/>
    <x v="0"/>
  </r>
  <r>
    <n v="58584"/>
    <s v="Y"/>
    <s v="Commercial NAICS Cogen"/>
    <s v="PV"/>
    <s v="SUN"/>
    <n v="65956"/>
    <n v="7409"/>
    <n v="2019"/>
    <n v="8902146.0386017021"/>
    <x v="11"/>
    <s v="solar"/>
    <b v="0"/>
    <x v="7574"/>
    <x v="0"/>
  </r>
  <r>
    <n v="58585"/>
    <s v="Y"/>
    <s v="Industrial NAICS Cogen"/>
    <s v="BA"/>
    <s v="MWH"/>
    <n v="0"/>
    <n v="-34"/>
    <n v="2019"/>
    <n v="0"/>
    <x v="7"/>
    <s v="other"/>
    <b v="0"/>
    <x v="260"/>
    <x v="0"/>
  </r>
  <r>
    <n v="58585"/>
    <s v="Y"/>
    <s v="Industrial NAICS Cogen"/>
    <s v="GT"/>
    <s v="NG"/>
    <n v="42260"/>
    <n v="7356"/>
    <n v="2019"/>
    <n v="5744970.0924415449"/>
    <x v="3"/>
    <s v="natural gas"/>
    <b v="0"/>
    <x v="7575"/>
    <x v="0"/>
  </r>
  <r>
    <n v="58585"/>
    <s v="Y"/>
    <s v="Industrial NAICS Cogen"/>
    <s v="PV"/>
    <s v="SUN"/>
    <n v="23020"/>
    <n v="2586"/>
    <n v="2019"/>
    <n v="8901778.8089713845"/>
    <x v="11"/>
    <s v="solar"/>
    <b v="0"/>
    <x v="7576"/>
    <x v="0"/>
  </r>
  <r>
    <n v="58587"/>
    <s v="N"/>
    <s v="NAICS-22 Non-Cogen"/>
    <s v="WT"/>
    <s v="WND"/>
    <n v="2811021"/>
    <n v="315774"/>
    <n v="2019"/>
    <n v="8902002.6981322095"/>
    <x v="9"/>
    <s v="wind"/>
    <b v="1"/>
    <x v="7577"/>
    <x v="0"/>
  </r>
  <r>
    <n v="58588"/>
    <s v="N"/>
    <s v="NAICS-22 Non-Cogen"/>
    <s v="PV"/>
    <s v="SUN"/>
    <n v="19648"/>
    <n v="2207"/>
    <n v="2019"/>
    <n v="8902582.6914363373"/>
    <x v="11"/>
    <s v="solar"/>
    <b v="1"/>
    <x v="7578"/>
    <x v="0"/>
  </r>
  <r>
    <n v="58589"/>
    <s v="N"/>
    <s v="NAICS-22 Non-Cogen"/>
    <s v="PV"/>
    <s v="SUN"/>
    <n v="20350"/>
    <n v="2286"/>
    <n v="2019"/>
    <n v="8902012.2484689411"/>
    <x v="11"/>
    <s v="solar"/>
    <b v="1"/>
    <x v="6452"/>
    <x v="0"/>
  </r>
  <r>
    <n v="58590"/>
    <s v="N"/>
    <s v="NAICS-22 Non-Cogen"/>
    <s v="PV"/>
    <s v="SUN"/>
    <n v="457829"/>
    <n v="51430"/>
    <n v="2019"/>
    <n v="8901983.2782422714"/>
    <x v="11"/>
    <s v="solar"/>
    <b v="1"/>
    <x v="7579"/>
    <x v="0"/>
  </r>
  <r>
    <n v="58591"/>
    <s v="N"/>
    <s v="Electric Utility"/>
    <s v="IC"/>
    <s v="OBG"/>
    <n v="0"/>
    <n v="0"/>
    <n v="2019"/>
    <s v=""/>
    <x v="8"/>
    <s v="biomass"/>
    <b v="1"/>
    <x v="67"/>
    <x v="1"/>
  </r>
  <r>
    <n v="58592"/>
    <s v="N"/>
    <s v="NAICS-22 Non-Cogen"/>
    <s v="PV"/>
    <s v="SUN"/>
    <n v="3382679"/>
    <n v="379991"/>
    <n v="2019"/>
    <n v="8901997.6788923945"/>
    <x v="11"/>
    <s v="solar"/>
    <b v="1"/>
    <x v="7580"/>
    <x v="0"/>
  </r>
  <r>
    <n v="58593"/>
    <s v="Y"/>
    <s v="Commercial NAICS Cogen"/>
    <s v="IC"/>
    <s v="DFO"/>
    <n v="0"/>
    <n v="0"/>
    <n v="2019"/>
    <s v=""/>
    <x v="4"/>
    <s v="heavy or residual fuel oil"/>
    <b v="0"/>
    <x v="10"/>
    <x v="1"/>
  </r>
  <r>
    <n v="58593"/>
    <s v="Y"/>
    <s v="Commercial NAICS Cogen"/>
    <s v="ST"/>
    <s v="DFO"/>
    <n v="0"/>
    <n v="0"/>
    <n v="2019"/>
    <s v=""/>
    <x v="4"/>
    <s v="heavy or residual fuel oil"/>
    <b v="0"/>
    <x v="10"/>
    <x v="1"/>
  </r>
  <r>
    <n v="58593"/>
    <s v="Y"/>
    <s v="Commercial NAICS Cogen"/>
    <s v="ST"/>
    <s v="NG"/>
    <n v="0"/>
    <n v="0"/>
    <n v="2019"/>
    <s v=""/>
    <x v="3"/>
    <s v="natural gas"/>
    <b v="0"/>
    <x v="30"/>
    <x v="1"/>
  </r>
  <r>
    <n v="58594"/>
    <s v="N"/>
    <s v="NAICS-22 Non-Cogen"/>
    <s v="WT"/>
    <s v="WND"/>
    <n v="2738442"/>
    <n v="307621"/>
    <n v="2019"/>
    <n v="8901999.5383930225"/>
    <x v="9"/>
    <s v="wind"/>
    <b v="1"/>
    <x v="7581"/>
    <x v="0"/>
  </r>
  <r>
    <n v="58595"/>
    <s v="N"/>
    <s v="NAICS-22 Non-Cogen"/>
    <s v="ST"/>
    <s v="WDS"/>
    <n v="0"/>
    <n v="0"/>
    <n v="2019"/>
    <s v=""/>
    <x v="8"/>
    <s v="biomass"/>
    <b v="1"/>
    <x v="67"/>
    <x v="1"/>
  </r>
  <r>
    <n v="58596"/>
    <s v="N"/>
    <s v="NAICS-22 Non-Cogen"/>
    <s v="WT"/>
    <s v="WND"/>
    <n v="8014765"/>
    <n v="900333"/>
    <n v="2019"/>
    <n v="8902000.704183897"/>
    <x v="9"/>
    <s v="wind"/>
    <b v="1"/>
    <x v="7582"/>
    <x v="0"/>
  </r>
  <r>
    <n v="58597"/>
    <s v="Y"/>
    <s v="Commercial NAICS Cogen"/>
    <s v="GT"/>
    <s v="NG"/>
    <n v="182023"/>
    <n v="37713"/>
    <n v="2019"/>
    <n v="4826531.9651048705"/>
    <x v="3"/>
    <s v="natural gas"/>
    <b v="0"/>
    <x v="7583"/>
    <x v="0"/>
  </r>
  <r>
    <n v="58598"/>
    <s v="N"/>
    <s v="NAICS-22 Non-Cogen"/>
    <s v="PV"/>
    <s v="SUN"/>
    <n v="50278"/>
    <n v="5648"/>
    <n v="2019"/>
    <n v="8901912.1813031156"/>
    <x v="11"/>
    <s v="solar"/>
    <b v="1"/>
    <x v="7584"/>
    <x v="0"/>
  </r>
  <r>
    <n v="58599"/>
    <s v="N"/>
    <s v="NAICS-22 Non-Cogen"/>
    <s v="PV"/>
    <s v="SUN"/>
    <n v="51784"/>
    <n v="5817"/>
    <n v="2019"/>
    <n v="8902183.2559738699"/>
    <x v="11"/>
    <s v="solar"/>
    <b v="1"/>
    <x v="7585"/>
    <x v="0"/>
  </r>
  <r>
    <n v="58600"/>
    <s v="N"/>
    <s v="NAICS-22 Non-Cogen"/>
    <s v="PV"/>
    <s v="SUN"/>
    <n v="44751"/>
    <n v="5027"/>
    <n v="2019"/>
    <n v="8902128.5060672369"/>
    <x v="11"/>
    <s v="solar"/>
    <b v="1"/>
    <x v="7586"/>
    <x v="0"/>
  </r>
  <r>
    <n v="58601"/>
    <s v="N"/>
    <s v="NAICS-22 Non-Cogen"/>
    <s v="PV"/>
    <s v="SUN"/>
    <n v="54201"/>
    <n v="6089"/>
    <n v="2019"/>
    <n v="8901461.6521596331"/>
    <x v="11"/>
    <s v="solar"/>
    <b v="1"/>
    <x v="7587"/>
    <x v="0"/>
  </r>
  <r>
    <n v="58602"/>
    <s v="N"/>
    <s v="NAICS-22 Non-Cogen"/>
    <s v="PV"/>
    <s v="SUN"/>
    <n v="55381"/>
    <n v="6221"/>
    <n v="2019"/>
    <n v="8902266.5166371968"/>
    <x v="11"/>
    <s v="solar"/>
    <b v="1"/>
    <x v="7588"/>
    <x v="0"/>
  </r>
  <r>
    <n v="58603"/>
    <s v="N"/>
    <s v="NAICS-22 Non-Cogen"/>
    <s v="PV"/>
    <s v="SUN"/>
    <n v="34565"/>
    <n v="3883"/>
    <n v="2019"/>
    <n v="8901622.4568632506"/>
    <x v="11"/>
    <s v="solar"/>
    <b v="1"/>
    <x v="7589"/>
    <x v="0"/>
  </r>
  <r>
    <n v="58604"/>
    <s v="N"/>
    <s v="NAICS-22 Non-Cogen"/>
    <s v="PV"/>
    <s v="SUN"/>
    <n v="50412"/>
    <n v="5663"/>
    <n v="2019"/>
    <n v="8901995.4087939262"/>
    <x v="11"/>
    <s v="solar"/>
    <b v="1"/>
    <x v="7590"/>
    <x v="0"/>
  </r>
  <r>
    <n v="58605"/>
    <s v="N"/>
    <s v="NAICS-22 Non-Cogen"/>
    <s v="PV"/>
    <s v="SUN"/>
    <n v="83777"/>
    <n v="9411"/>
    <n v="2019"/>
    <n v="8902029.5399001166"/>
    <x v="11"/>
    <s v="solar"/>
    <b v="1"/>
    <x v="7591"/>
    <x v="0"/>
  </r>
  <r>
    <n v="58608"/>
    <s v="N"/>
    <s v="NAICS-22 Non-Cogen"/>
    <s v="WT"/>
    <s v="WND"/>
    <n v="891456"/>
    <n v="100141"/>
    <n v="2019"/>
    <n v="8902008.1684824396"/>
    <x v="9"/>
    <s v="wind"/>
    <b v="1"/>
    <x v="7592"/>
    <x v="0"/>
  </r>
  <r>
    <n v="58609"/>
    <s v="N"/>
    <s v="NAICS-22 Non-Cogen"/>
    <s v="PV"/>
    <s v="SUN"/>
    <n v="37290"/>
    <n v="4189"/>
    <n v="2019"/>
    <n v="8901885.8916209117"/>
    <x v="11"/>
    <s v="solar"/>
    <b v="1"/>
    <x v="7593"/>
    <x v="0"/>
  </r>
  <r>
    <n v="58610"/>
    <s v="N"/>
    <s v="NAICS-22 Non-Cogen"/>
    <s v="PV"/>
    <s v="SUN"/>
    <n v="38404"/>
    <n v="4314"/>
    <n v="2019"/>
    <n v="8902178.9522484932"/>
    <x v="11"/>
    <s v="solar"/>
    <b v="1"/>
    <x v="7594"/>
    <x v="0"/>
  </r>
  <r>
    <n v="58611"/>
    <s v="N"/>
    <s v="NAICS-22 Non-Cogen"/>
    <s v="PV"/>
    <s v="SUN"/>
    <n v="38659"/>
    <n v="4343"/>
    <n v="2019"/>
    <n v="8901450.6101772971"/>
    <x v="11"/>
    <s v="solar"/>
    <b v="1"/>
    <x v="7595"/>
    <x v="0"/>
  </r>
  <r>
    <n v="58612"/>
    <s v="N"/>
    <s v="NAICS-22 Non-Cogen"/>
    <s v="PV"/>
    <s v="SUN"/>
    <n v="31103"/>
    <n v="3494"/>
    <n v="2019"/>
    <n v="8901831.7115054373"/>
    <x v="11"/>
    <s v="solar"/>
    <b v="1"/>
    <x v="6478"/>
    <x v="0"/>
  </r>
  <r>
    <n v="58614"/>
    <s v="N"/>
    <s v="NAICS-22 Non-Cogen"/>
    <s v="WT"/>
    <s v="WND"/>
    <n v="2948779"/>
    <n v="331249"/>
    <n v="2019"/>
    <n v="8902001.2135885693"/>
    <x v="9"/>
    <s v="wind"/>
    <b v="1"/>
    <x v="7596"/>
    <x v="0"/>
  </r>
  <r>
    <n v="58615"/>
    <s v="N"/>
    <s v="NAICS-22 Non-Cogen"/>
    <s v="PV"/>
    <s v="SUN"/>
    <n v="113544"/>
    <n v="12755"/>
    <n v="2019"/>
    <n v="8901920.8153665233"/>
    <x v="11"/>
    <s v="solar"/>
    <b v="1"/>
    <x v="7597"/>
    <x v="0"/>
  </r>
  <r>
    <n v="58616"/>
    <s v="N"/>
    <s v="NAICS-22 Non-Cogen"/>
    <s v="PV"/>
    <s v="SUN"/>
    <n v="381488"/>
    <n v="42854"/>
    <n v="2019"/>
    <n v="8902039.4828954134"/>
    <x v="11"/>
    <s v="solar"/>
    <b v="1"/>
    <x v="7598"/>
    <x v="0"/>
  </r>
  <r>
    <n v="58617"/>
    <s v="Y"/>
    <s v="Commercial NAICS Cogen"/>
    <s v="IC"/>
    <s v="NG"/>
    <n v="96"/>
    <n v="13.529"/>
    <n v="2019"/>
    <n v="7095868.1351171564"/>
    <x v="3"/>
    <s v="natural gas"/>
    <b v="0"/>
    <x v="7599"/>
    <x v="0"/>
  </r>
  <r>
    <n v="58617"/>
    <s v="Y"/>
    <s v="Commercial NAICS Cogen"/>
    <s v="IC"/>
    <s v="OBG"/>
    <n v="19202"/>
    <n v="2701.471"/>
    <n v="2019"/>
    <n v="7107979.3194152368"/>
    <x v="8"/>
    <s v="biomass"/>
    <b v="0"/>
    <x v="7600"/>
    <x v="0"/>
  </r>
  <r>
    <n v="58618"/>
    <s v="N"/>
    <s v="NAICS-22 Non-Cogen"/>
    <s v="PV"/>
    <s v="SUN"/>
    <n v="11021"/>
    <n v="1238"/>
    <n v="2019"/>
    <n v="8902261.7124394197"/>
    <x v="11"/>
    <s v="solar"/>
    <b v="1"/>
    <x v="7601"/>
    <x v="0"/>
  </r>
  <r>
    <n v="58619"/>
    <s v="Y"/>
    <s v="Commercial NAICS Cogen"/>
    <s v="IC"/>
    <s v="NG"/>
    <n v="12793"/>
    <n v="2312"/>
    <n v="2019"/>
    <n v="5533304.498269896"/>
    <x v="3"/>
    <s v="natural gas"/>
    <b v="0"/>
    <x v="7602"/>
    <x v="0"/>
  </r>
  <r>
    <n v="58620"/>
    <s v="N"/>
    <s v="NAICS-22 Non-Cogen"/>
    <s v="WT"/>
    <s v="WND"/>
    <n v="506745"/>
    <n v="56925"/>
    <n v="2019"/>
    <n v="8901976.2845849805"/>
    <x v="9"/>
    <s v="wind"/>
    <b v="1"/>
    <x v="7603"/>
    <x v="0"/>
  </r>
  <r>
    <n v="58621"/>
    <s v="N"/>
    <s v="NAICS-22 Non-Cogen"/>
    <s v="PV"/>
    <s v="SUN"/>
    <n v="415777"/>
    <n v="46706"/>
    <n v="2019"/>
    <n v="8902004.0251787771"/>
    <x v="11"/>
    <s v="solar"/>
    <b v="1"/>
    <x v="7604"/>
    <x v="0"/>
  </r>
  <r>
    <n v="58622"/>
    <s v="N"/>
    <s v="Commercial NAICS Non-Cogen"/>
    <s v="HY"/>
    <s v="WAT"/>
    <n v="76566"/>
    <n v="8601"/>
    <n v="2019"/>
    <n v="8901988.1409138478"/>
    <x v="0"/>
    <s v="hydro"/>
    <b v="0"/>
    <x v="7605"/>
    <x v="0"/>
  </r>
  <r>
    <n v="58623"/>
    <s v="N"/>
    <s v="NAICS-22 Non-Cogen"/>
    <s v="PV"/>
    <s v="SUN"/>
    <n v="307929"/>
    <n v="34591"/>
    <n v="2019"/>
    <n v="8901997.6294411831"/>
    <x v="11"/>
    <s v="solar"/>
    <b v="1"/>
    <x v="7606"/>
    <x v="0"/>
  </r>
  <r>
    <n v="58624"/>
    <s v="N"/>
    <s v="NAICS-22 Non-Cogen"/>
    <s v="PV"/>
    <s v="SUN"/>
    <n v="21508"/>
    <n v="2416"/>
    <n v="2019"/>
    <n v="8902317.8807947021"/>
    <x v="11"/>
    <s v="solar"/>
    <b v="1"/>
    <x v="7607"/>
    <x v="0"/>
  </r>
  <r>
    <n v="58625"/>
    <s v="Y"/>
    <s v="NAICS-22 Cogen"/>
    <s v="BA"/>
    <s v="MWH"/>
    <n v="0"/>
    <n v="0"/>
    <n v="2019"/>
    <s v=""/>
    <x v="7"/>
    <s v="other"/>
    <b v="0"/>
    <x v="39"/>
    <x v="1"/>
  </r>
  <r>
    <n v="58625"/>
    <s v="Y"/>
    <s v="NAICS-22 Cogen"/>
    <s v="FC"/>
    <s v="NG"/>
    <n v="81276"/>
    <n v="9600"/>
    <n v="2019"/>
    <n v="8466250"/>
    <x v="7"/>
    <s v="natural gas"/>
    <b v="0"/>
    <x v="971"/>
    <x v="0"/>
  </r>
  <r>
    <n v="58625"/>
    <s v="Y"/>
    <s v="NAICS-22 Cogen"/>
    <s v="PV"/>
    <s v="SUN"/>
    <n v="27400"/>
    <n v="3078"/>
    <n v="2019"/>
    <n v="8901884.3404808324"/>
    <x v="11"/>
    <s v="solar"/>
    <b v="0"/>
    <x v="7608"/>
    <x v="0"/>
  </r>
  <r>
    <n v="58626"/>
    <s v="N"/>
    <s v="NAICS-22 Non-Cogen"/>
    <s v="PV"/>
    <s v="SUN"/>
    <n v="457866"/>
    <n v="51434"/>
    <n v="2019"/>
    <n v="8902010.3433526456"/>
    <x v="11"/>
    <s v="solar"/>
    <b v="1"/>
    <x v="7609"/>
    <x v="0"/>
  </r>
  <r>
    <n v="58627"/>
    <s v="N"/>
    <s v="NAICS-22 Non-Cogen"/>
    <s v="PV"/>
    <s v="SUN"/>
    <n v="237051"/>
    <n v="26629"/>
    <n v="2019"/>
    <n v="8901986.5560103636"/>
    <x v="11"/>
    <s v="solar"/>
    <b v="1"/>
    <x v="7610"/>
    <x v="0"/>
  </r>
  <r>
    <n v="58628"/>
    <s v="N"/>
    <s v="NAICS-22 Non-Cogen"/>
    <s v="PV"/>
    <s v="SUN"/>
    <n v="487394"/>
    <n v="54751"/>
    <n v="2019"/>
    <n v="8902010.922174938"/>
    <x v="11"/>
    <s v="solar"/>
    <b v="1"/>
    <x v="7611"/>
    <x v="0"/>
  </r>
  <r>
    <n v="58629"/>
    <s v="N"/>
    <s v="NAICS-22 Non-Cogen"/>
    <s v="BT"/>
    <s v="GEO"/>
    <n v="517224"/>
    <n v="58102"/>
    <n v="2019"/>
    <n v="8901999.931155555"/>
    <x v="12"/>
    <s v="geothermal"/>
    <b v="1"/>
    <x v="2146"/>
    <x v="0"/>
  </r>
  <r>
    <n v="58630"/>
    <s v="N"/>
    <s v="NAICS-22 Non-Cogen"/>
    <s v="WT"/>
    <s v="WND"/>
    <n v="77661"/>
    <n v="8724"/>
    <n v="2019"/>
    <n v="8901994.4979367275"/>
    <x v="9"/>
    <s v="wind"/>
    <b v="1"/>
    <x v="7612"/>
    <x v="0"/>
  </r>
  <r>
    <n v="58631"/>
    <s v="N"/>
    <s v="NAICS-22 Non-Cogen"/>
    <s v="PV"/>
    <s v="SUN"/>
    <n v="23671"/>
    <n v="2659"/>
    <n v="2019"/>
    <n v="8902218.8792779241"/>
    <x v="11"/>
    <s v="solar"/>
    <b v="1"/>
    <x v="7236"/>
    <x v="0"/>
  </r>
  <r>
    <n v="58632"/>
    <s v="N"/>
    <s v="NAICS-22 Non-Cogen"/>
    <s v="PV"/>
    <s v="SUN"/>
    <n v="33756"/>
    <n v="3792"/>
    <n v="2019"/>
    <n v="8901898.7341772169"/>
    <x v="11"/>
    <s v="solar"/>
    <b v="1"/>
    <x v="7613"/>
    <x v="0"/>
  </r>
  <r>
    <n v="58634"/>
    <s v="N"/>
    <s v="NAICS-22 Non-Cogen"/>
    <s v="PV"/>
    <s v="SUN"/>
    <n v="18275"/>
    <n v="2053"/>
    <n v="2019"/>
    <n v="8901607.4037993178"/>
    <x v="11"/>
    <s v="solar"/>
    <b v="1"/>
    <x v="7614"/>
    <x v="0"/>
  </r>
  <r>
    <n v="58635"/>
    <s v="Y"/>
    <s v="Commercial NAICS Cogen"/>
    <s v="IC"/>
    <s v="NG"/>
    <n v="1098"/>
    <n v="0"/>
    <n v="2019"/>
    <s v=""/>
    <x v="3"/>
    <s v="natural gas"/>
    <b v="0"/>
    <x v="30"/>
    <x v="1"/>
  </r>
  <r>
    <n v="58636"/>
    <s v="N"/>
    <s v="NAICS-22 Non-Cogen"/>
    <s v="PV"/>
    <s v="SUN"/>
    <n v="10719"/>
    <n v="1204"/>
    <n v="2019"/>
    <n v="8902823.9202657808"/>
    <x v="11"/>
    <s v="solar"/>
    <b v="1"/>
    <x v="7615"/>
    <x v="1"/>
  </r>
  <r>
    <n v="58639"/>
    <s v="N"/>
    <s v="Electric Utility"/>
    <s v="BA"/>
    <s v="MWH"/>
    <n v="0"/>
    <n v="-351"/>
    <n v="2019"/>
    <n v="0"/>
    <x v="7"/>
    <s v="other"/>
    <b v="1"/>
    <x v="260"/>
    <x v="0"/>
  </r>
  <r>
    <n v="58639"/>
    <s v="N"/>
    <s v="Electric Utility"/>
    <s v="PV"/>
    <s v="SUN"/>
    <n v="160227"/>
    <n v="17999"/>
    <n v="2019"/>
    <n v="8901994.5552530698"/>
    <x v="11"/>
    <s v="solar"/>
    <b v="1"/>
    <x v="7616"/>
    <x v="0"/>
  </r>
  <r>
    <n v="58640"/>
    <s v="N"/>
    <s v="Electric Utility"/>
    <s v="BA"/>
    <s v="MWH"/>
    <n v="0"/>
    <n v="0"/>
    <n v="2019"/>
    <s v=""/>
    <x v="7"/>
    <s v="other"/>
    <b v="1"/>
    <x v="39"/>
    <x v="1"/>
  </r>
  <r>
    <n v="58640"/>
    <s v="N"/>
    <s v="Electric Utility"/>
    <s v="PV"/>
    <s v="SUN"/>
    <n v="157796"/>
    <n v="17726"/>
    <n v="2019"/>
    <n v="8901951.9350107182"/>
    <x v="11"/>
    <s v="solar"/>
    <b v="1"/>
    <x v="7617"/>
    <x v="0"/>
  </r>
  <r>
    <n v="58642"/>
    <s v="N"/>
    <s v="NAICS-22 Non-Cogen"/>
    <s v="PV"/>
    <s v="SUN"/>
    <n v="46371"/>
    <n v="5209"/>
    <n v="2019"/>
    <n v="8902092.5321558826"/>
    <x v="11"/>
    <s v="solar"/>
    <b v="1"/>
    <x v="7618"/>
    <x v="0"/>
  </r>
  <r>
    <n v="58643"/>
    <s v="N"/>
    <s v="NAICS-22 Non-Cogen"/>
    <s v="PV"/>
    <s v="SUN"/>
    <n v="33249"/>
    <n v="3735"/>
    <n v="2019"/>
    <n v="8902008.0321285129"/>
    <x v="11"/>
    <s v="solar"/>
    <b v="1"/>
    <x v="6800"/>
    <x v="0"/>
  </r>
  <r>
    <n v="58644"/>
    <s v="N"/>
    <s v="NAICS-22 Non-Cogen"/>
    <s v="PV"/>
    <s v="SUN"/>
    <n v="5828779"/>
    <n v="654772"/>
    <n v="2019"/>
    <n v="8901997.9473771024"/>
    <x v="11"/>
    <s v="solar"/>
    <b v="1"/>
    <x v="7619"/>
    <x v="0"/>
  </r>
  <r>
    <n v="58646"/>
    <s v="N"/>
    <s v="NAICS-22 Non-Cogen"/>
    <s v="PV"/>
    <s v="SUN"/>
    <n v="5734159"/>
    <n v="644143"/>
    <n v="2019"/>
    <n v="8901996.9168336857"/>
    <x v="11"/>
    <s v="solar"/>
    <b v="1"/>
    <x v="7620"/>
    <x v="0"/>
  </r>
  <r>
    <n v="58647"/>
    <s v="N"/>
    <s v="NAICS-22 Non-Cogen"/>
    <s v="PV"/>
    <s v="SUN"/>
    <n v="13931"/>
    <n v="1565"/>
    <n v="2019"/>
    <n v="8901597.4440894574"/>
    <x v="11"/>
    <s v="solar"/>
    <b v="1"/>
    <x v="7621"/>
    <x v="0"/>
  </r>
  <r>
    <n v="58649"/>
    <s v="N"/>
    <s v="NAICS-22 Non-Cogen"/>
    <s v="PV"/>
    <s v="SUN"/>
    <n v="342663"/>
    <n v="38493"/>
    <n v="2019"/>
    <n v="8901956.199828539"/>
    <x v="11"/>
    <s v="solar"/>
    <b v="1"/>
    <x v="7622"/>
    <x v="0"/>
  </r>
  <r>
    <n v="58650"/>
    <s v="N"/>
    <s v="NAICS-22 Non-Cogen"/>
    <s v="PV"/>
    <s v="SUN"/>
    <n v="39393"/>
    <n v="4425"/>
    <n v="2019"/>
    <n v="8902372.881355932"/>
    <x v="11"/>
    <s v="solar"/>
    <b v="1"/>
    <x v="7623"/>
    <x v="0"/>
  </r>
  <r>
    <n v="58651"/>
    <s v="N"/>
    <s v="NAICS-22 Non-Cogen"/>
    <s v="PV"/>
    <s v="SUN"/>
    <n v="71840"/>
    <n v="8070"/>
    <n v="2019"/>
    <n v="8902106.567534076"/>
    <x v="11"/>
    <s v="solar"/>
    <b v="1"/>
    <x v="7624"/>
    <x v="0"/>
  </r>
  <r>
    <n v="58653"/>
    <s v="N"/>
    <s v="NAICS-22 Non-Cogen"/>
    <s v="PV"/>
    <s v="SUN"/>
    <n v="27614"/>
    <n v="3102"/>
    <n v="2019"/>
    <n v="8901998.7105093487"/>
    <x v="11"/>
    <s v="solar"/>
    <b v="1"/>
    <x v="7625"/>
    <x v="0"/>
  </r>
  <r>
    <n v="58654"/>
    <s v="N"/>
    <s v="NAICS-22 Non-Cogen"/>
    <s v="PV"/>
    <s v="SUN"/>
    <n v="27241"/>
    <n v="3060"/>
    <n v="2019"/>
    <n v="8902287.5816993453"/>
    <x v="11"/>
    <s v="solar"/>
    <b v="1"/>
    <x v="7626"/>
    <x v="0"/>
  </r>
  <r>
    <n v="58655"/>
    <s v="N"/>
    <s v="NAICS-22 Non-Cogen"/>
    <s v="PV"/>
    <s v="SUN"/>
    <n v="74227"/>
    <n v="8338"/>
    <n v="2019"/>
    <n v="8902254.737347085"/>
    <x v="11"/>
    <s v="solar"/>
    <b v="1"/>
    <x v="7627"/>
    <x v="0"/>
  </r>
  <r>
    <n v="58656"/>
    <s v="N"/>
    <s v="NAICS-22 Non-Cogen"/>
    <s v="PV"/>
    <s v="SUN"/>
    <n v="24756"/>
    <n v="2781"/>
    <n v="2019"/>
    <n v="8901833.8727076594"/>
    <x v="11"/>
    <s v="solar"/>
    <b v="1"/>
    <x v="7189"/>
    <x v="0"/>
  </r>
  <r>
    <n v="58657"/>
    <s v="N"/>
    <s v="NAICS-22 Non-Cogen"/>
    <s v="WT"/>
    <s v="WND"/>
    <n v="6661377"/>
    <n v="748301"/>
    <n v="2019"/>
    <n v="8902002.0018682312"/>
    <x v="9"/>
    <s v="wind"/>
    <b v="1"/>
    <x v="7628"/>
    <x v="0"/>
  </r>
  <r>
    <n v="58658"/>
    <s v="N"/>
    <s v="Electric Utility"/>
    <s v="WT"/>
    <s v="WND"/>
    <n v="6318391"/>
    <n v="709772"/>
    <n v="2019"/>
    <n v="8902000.9242404606"/>
    <x v="9"/>
    <s v="wind"/>
    <b v="1"/>
    <x v="7629"/>
    <x v="0"/>
  </r>
  <r>
    <n v="58659"/>
    <s v="N"/>
    <s v="NAICS-22 Non-Cogen"/>
    <s v="PV"/>
    <s v="SUN"/>
    <n v="77519"/>
    <n v="8708"/>
    <n v="2019"/>
    <n v="8902044.0973817185"/>
    <x v="11"/>
    <s v="solar"/>
    <b v="1"/>
    <x v="7630"/>
    <x v="0"/>
  </r>
  <r>
    <n v="58660"/>
    <s v="N"/>
    <s v="NAICS-22 Non-Cogen"/>
    <s v="PV"/>
    <s v="SUN"/>
    <n v="1764625"/>
    <n v="198228"/>
    <n v="2019"/>
    <n v="8901996.6906794198"/>
    <x v="11"/>
    <s v="solar"/>
    <b v="1"/>
    <x v="7631"/>
    <x v="0"/>
  </r>
  <r>
    <n v="58661"/>
    <s v="N"/>
    <s v="Commercial NAICS Non-Cogen"/>
    <s v="WT"/>
    <s v="WND"/>
    <n v="56288"/>
    <n v="6315"/>
    <n v="2019"/>
    <n v="8913380.8392715752"/>
    <x v="9"/>
    <s v="wind"/>
    <b v="0"/>
    <x v="7632"/>
    <x v="1"/>
  </r>
  <r>
    <n v="58663"/>
    <s v="Y"/>
    <s v="Industrial NAICS Cogen"/>
    <s v="IC"/>
    <s v="OBG"/>
    <n v="42624"/>
    <n v="4872"/>
    <n v="2019"/>
    <n v="8748768.4729064032"/>
    <x v="8"/>
    <s v="biomass"/>
    <b v="0"/>
    <x v="7633"/>
    <x v="0"/>
  </r>
  <r>
    <n v="58664"/>
    <s v="N"/>
    <s v="Industrial NAICS Non-Cogen"/>
    <s v="GT"/>
    <s v="NG"/>
    <n v="356579"/>
    <n v="24566.66"/>
    <n v="2019"/>
    <n v="14514752.921235528"/>
    <x v="3"/>
    <s v="natural gas"/>
    <b v="0"/>
    <x v="7634"/>
    <x v="0"/>
  </r>
  <r>
    <n v="58666"/>
    <s v="N"/>
    <s v="NAICS-22 Non-Cogen"/>
    <s v="WT"/>
    <s v="WND"/>
    <n v="1943851"/>
    <n v="218361"/>
    <n v="2019"/>
    <n v="8902006.31065071"/>
    <x v="9"/>
    <s v="wind"/>
    <b v="1"/>
    <x v="7635"/>
    <x v="0"/>
  </r>
  <r>
    <n v="58667"/>
    <s v="N"/>
    <s v="NAICS-22 Non-Cogen"/>
    <s v="PV"/>
    <s v="SUN"/>
    <n v="82814"/>
    <n v="9303"/>
    <n v="2019"/>
    <n v="8901859.6151778996"/>
    <x v="11"/>
    <s v="solar"/>
    <b v="1"/>
    <x v="7636"/>
    <x v="0"/>
  </r>
  <r>
    <n v="58668"/>
    <s v="N"/>
    <s v="NAICS-22 Non-Cogen"/>
    <s v="PV"/>
    <s v="SUN"/>
    <n v="47902"/>
    <n v="5381"/>
    <n v="2019"/>
    <n v="8902062.8136034198"/>
    <x v="11"/>
    <s v="solar"/>
    <b v="1"/>
    <x v="7637"/>
    <x v="0"/>
  </r>
  <r>
    <n v="58669"/>
    <s v="N"/>
    <s v="NAICS-22 Non-Cogen"/>
    <s v="PV"/>
    <s v="SUN"/>
    <n v="79816"/>
    <n v="8966"/>
    <n v="2019"/>
    <n v="8902074.5036805719"/>
    <x v="11"/>
    <s v="solar"/>
    <b v="1"/>
    <x v="7638"/>
    <x v="0"/>
  </r>
  <r>
    <n v="58670"/>
    <s v="N"/>
    <s v="NAICS-22 Non-Cogen"/>
    <s v="PV"/>
    <s v="SUN"/>
    <n v="78373"/>
    <n v="8804"/>
    <n v="2019"/>
    <n v="8901976.3743752837"/>
    <x v="11"/>
    <s v="solar"/>
    <b v="1"/>
    <x v="7639"/>
    <x v="0"/>
  </r>
  <r>
    <n v="58673"/>
    <s v="N"/>
    <s v="NAICS-22 Non-Cogen"/>
    <s v="PV"/>
    <s v="SUN"/>
    <n v="85814"/>
    <n v="9640"/>
    <n v="2019"/>
    <n v="8901867.2199170124"/>
    <x v="11"/>
    <s v="solar"/>
    <b v="1"/>
    <x v="7640"/>
    <x v="0"/>
  </r>
  <r>
    <n v="58674"/>
    <s v="N"/>
    <s v="NAICS-22 Non-Cogen"/>
    <s v="PV"/>
    <s v="SUN"/>
    <n v="79407"/>
    <n v="8920"/>
    <n v="2019"/>
    <n v="8902130.0448430497"/>
    <x v="11"/>
    <s v="solar"/>
    <b v="1"/>
    <x v="7641"/>
    <x v="0"/>
  </r>
  <r>
    <n v="58675"/>
    <s v="N"/>
    <s v="NAICS-22 Non-Cogen"/>
    <s v="PV"/>
    <s v="SUN"/>
    <n v="76639"/>
    <n v="8609"/>
    <n v="2019"/>
    <n v="8902195.3769311178"/>
    <x v="11"/>
    <s v="solar"/>
    <b v="1"/>
    <x v="7642"/>
    <x v="0"/>
  </r>
  <r>
    <n v="58676"/>
    <s v="N"/>
    <s v="NAICS-22 Non-Cogen"/>
    <s v="PV"/>
    <s v="SUN"/>
    <n v="15445"/>
    <n v="1735"/>
    <n v="2019"/>
    <n v="8902017.2910662834"/>
    <x v="11"/>
    <s v="solar"/>
    <b v="1"/>
    <x v="6483"/>
    <x v="0"/>
  </r>
  <r>
    <n v="58677"/>
    <s v="N"/>
    <s v="NAICS-22 Non-Cogen"/>
    <s v="WT"/>
    <s v="WND"/>
    <n v="2516669"/>
    <n v="282708"/>
    <n v="2019"/>
    <n v="8902008.4327291753"/>
    <x v="9"/>
    <s v="wind"/>
    <b v="1"/>
    <x v="7643"/>
    <x v="0"/>
  </r>
  <r>
    <n v="58678"/>
    <s v="N"/>
    <s v="NAICS-22 Non-Cogen"/>
    <s v="HY"/>
    <s v="WAT"/>
    <n v="70565"/>
    <n v="7927"/>
    <n v="2019"/>
    <n v="8901854.4215970747"/>
    <x v="0"/>
    <s v="hydro"/>
    <b v="1"/>
    <x v="7644"/>
    <x v="0"/>
  </r>
  <r>
    <n v="58679"/>
    <s v="N"/>
    <s v="NAICS-22 Non-Cogen"/>
    <s v="HY"/>
    <s v="WAT"/>
    <n v="72071"/>
    <n v="8096"/>
    <n v="2019"/>
    <n v="8902050.3952569179"/>
    <x v="0"/>
    <s v="hydro"/>
    <b v="1"/>
    <x v="7645"/>
    <x v="0"/>
  </r>
  <r>
    <n v="58680"/>
    <s v="N"/>
    <s v="NAICS-22 Non-Cogen"/>
    <s v="PV"/>
    <s v="SUN"/>
    <n v="39242"/>
    <n v="4408"/>
    <n v="2019"/>
    <n v="8902450.0907441024"/>
    <x v="11"/>
    <s v="solar"/>
    <b v="1"/>
    <x v="7646"/>
    <x v="0"/>
  </r>
  <r>
    <n v="58682"/>
    <s v="N"/>
    <s v="NAICS-22 Non-Cogen"/>
    <s v="PV"/>
    <s v="SUN"/>
    <n v="79780"/>
    <n v="8962"/>
    <n v="2019"/>
    <n v="8902030.7966971658"/>
    <x v="11"/>
    <s v="solar"/>
    <b v="1"/>
    <x v="7647"/>
    <x v="0"/>
  </r>
  <r>
    <n v="58683"/>
    <s v="N"/>
    <s v="NAICS-22 Non-Cogen"/>
    <s v="WT"/>
    <s v="WND"/>
    <n v="5034240"/>
    <n v="565518"/>
    <n v="2019"/>
    <n v="8901997.8143931758"/>
    <x v="9"/>
    <s v="wind"/>
    <b v="1"/>
    <x v="7648"/>
    <x v="0"/>
  </r>
  <r>
    <n v="58684"/>
    <s v="N"/>
    <s v="NAICS-22 Non-Cogen"/>
    <s v="PV"/>
    <s v="SUN"/>
    <n v="16051"/>
    <n v="1803"/>
    <n v="2019"/>
    <n v="8902384.9140321687"/>
    <x v="11"/>
    <s v="solar"/>
    <b v="1"/>
    <x v="7649"/>
    <x v="0"/>
  </r>
  <r>
    <n v="58685"/>
    <s v="N"/>
    <s v="NAICS-22 Non-Cogen"/>
    <s v="HY"/>
    <s v="WAT"/>
    <n v="154066"/>
    <n v="17307"/>
    <n v="2019"/>
    <n v="8901947.1889986712"/>
    <x v="0"/>
    <s v="hydro"/>
    <b v="1"/>
    <x v="7650"/>
    <x v="0"/>
  </r>
  <r>
    <n v="58686"/>
    <s v="N"/>
    <s v="NAICS-22 Non-Cogen"/>
    <s v="WT"/>
    <s v="WND"/>
    <n v="1297841"/>
    <n v="145792"/>
    <n v="2019"/>
    <n v="8902004.2251975425"/>
    <x v="9"/>
    <s v="wind"/>
    <b v="1"/>
    <x v="7651"/>
    <x v="0"/>
  </r>
  <r>
    <n v="58687"/>
    <s v="N"/>
    <s v="NAICS-22 Non-Cogen"/>
    <s v="IC"/>
    <s v="LFG"/>
    <n v="334927"/>
    <n v="30931.74"/>
    <n v="2019"/>
    <n v="10827939.197730228"/>
    <x v="8"/>
    <s v="biomass"/>
    <b v="1"/>
    <x v="7652"/>
    <x v="0"/>
  </r>
  <r>
    <n v="58688"/>
    <s v="N"/>
    <s v="NAICS-22 Non-Cogen"/>
    <s v="IC"/>
    <s v="LFG"/>
    <n v="337672"/>
    <n v="31473"/>
    <n v="2019"/>
    <n v="10728942.267975725"/>
    <x v="8"/>
    <s v="biomass"/>
    <b v="1"/>
    <x v="7653"/>
    <x v="0"/>
  </r>
  <r>
    <n v="58689"/>
    <s v="N"/>
    <s v="NAICS-22 Non-Cogen"/>
    <s v="PV"/>
    <s v="SUN"/>
    <n v="25291"/>
    <n v="2841"/>
    <n v="2019"/>
    <n v="8902147.1312917974"/>
    <x v="11"/>
    <s v="solar"/>
    <b v="1"/>
    <x v="7654"/>
    <x v="0"/>
  </r>
  <r>
    <n v="58690"/>
    <s v="N"/>
    <s v="NAICS-22 Non-Cogen"/>
    <s v="WT"/>
    <s v="WND"/>
    <n v="2359314"/>
    <n v="265032"/>
    <n v="2019"/>
    <n v="8901996.7400163002"/>
    <x v="9"/>
    <s v="wind"/>
    <b v="1"/>
    <x v="7100"/>
    <x v="0"/>
  </r>
  <r>
    <n v="58691"/>
    <s v="N"/>
    <s v="NAICS-22 Non-Cogen"/>
    <s v="WT"/>
    <s v="WND"/>
    <n v="445954"/>
    <n v="50096"/>
    <n v="2019"/>
    <n v="8901988.1826892365"/>
    <x v="9"/>
    <s v="wind"/>
    <b v="1"/>
    <x v="7655"/>
    <x v="0"/>
  </r>
  <r>
    <n v="58692"/>
    <s v="N"/>
    <s v="NAICS-22 Non-Cogen"/>
    <s v="WT"/>
    <s v="WND"/>
    <n v="2559288"/>
    <n v="287496"/>
    <n v="2019"/>
    <n v="8901995.1581935063"/>
    <x v="9"/>
    <s v="wind"/>
    <b v="1"/>
    <x v="7656"/>
    <x v="0"/>
  </r>
  <r>
    <n v="58694"/>
    <s v="N"/>
    <s v="NAICS-22 Non-Cogen"/>
    <s v="WT"/>
    <s v="WND"/>
    <n v="7263025"/>
    <n v="815887"/>
    <n v="2019"/>
    <n v="8901998.68364124"/>
    <x v="9"/>
    <s v="wind"/>
    <b v="1"/>
    <x v="7657"/>
    <x v="0"/>
  </r>
  <r>
    <n v="58695"/>
    <s v="N"/>
    <s v="NAICS-22 Non-Cogen"/>
    <s v="WT"/>
    <s v="WND"/>
    <n v="12766617"/>
    <n v="1434129"/>
    <n v="2019"/>
    <n v="8902000.4476584755"/>
    <x v="9"/>
    <s v="wind"/>
    <b v="1"/>
    <x v="7658"/>
    <x v="0"/>
  </r>
  <r>
    <n v="58696"/>
    <s v="N"/>
    <s v="NAICS-22 Non-Cogen"/>
    <s v="HY"/>
    <s v="WAT"/>
    <n v="202787"/>
    <n v="22780"/>
    <n v="2019"/>
    <n v="8901975.4170324858"/>
    <x v="0"/>
    <s v="hydro"/>
    <b v="1"/>
    <x v="7659"/>
    <x v="0"/>
  </r>
  <r>
    <n v="58697"/>
    <s v="N"/>
    <s v="Electric Utility"/>
    <s v="CA"/>
    <s v="DFO"/>
    <n v="0"/>
    <n v="0"/>
    <n v="2019"/>
    <s v=""/>
    <x v="4"/>
    <s v="heavy or residual fuel oil"/>
    <b v="1"/>
    <x v="10"/>
    <x v="1"/>
  </r>
  <r>
    <n v="58697"/>
    <s v="N"/>
    <s v="Electric Utility"/>
    <s v="CA"/>
    <s v="NG"/>
    <n v="0"/>
    <n v="1659749"/>
    <n v="2019"/>
    <n v="0"/>
    <x v="1"/>
    <s v="natural gas"/>
    <b v="1"/>
    <x v="91"/>
    <x v="0"/>
  </r>
  <r>
    <n v="58697"/>
    <s v="N"/>
    <s v="Electric Utility"/>
    <s v="CT"/>
    <s v="DFO"/>
    <n v="0"/>
    <n v="0"/>
    <n v="2019"/>
    <s v=""/>
    <x v="4"/>
    <s v="heavy or residual fuel oil"/>
    <b v="1"/>
    <x v="10"/>
    <x v="1"/>
  </r>
  <r>
    <n v="58697"/>
    <s v="N"/>
    <s v="Electric Utility"/>
    <s v="CT"/>
    <s v="NG"/>
    <n v="31810758"/>
    <n v="2765935"/>
    <n v="2019"/>
    <n v="11500905.84196664"/>
    <x v="1"/>
    <s v="natural gas"/>
    <b v="1"/>
    <x v="7660"/>
    <x v="0"/>
  </r>
  <r>
    <n v="58697"/>
    <s v="N"/>
    <s v="Electric Utility"/>
    <s v="GT"/>
    <s v="DFO"/>
    <n v="520"/>
    <n v="53.271999999999998"/>
    <n v="2019"/>
    <n v="9761225.4092206042"/>
    <x v="4"/>
    <s v="heavy or residual fuel oil"/>
    <b v="1"/>
    <x v="7661"/>
    <x v="0"/>
  </r>
  <r>
    <n v="58697"/>
    <s v="N"/>
    <s v="Electric Utility"/>
    <s v="GT"/>
    <s v="NG"/>
    <n v="1915529"/>
    <n v="194757.73"/>
    <n v="2019"/>
    <n v="9835445.2991416547"/>
    <x v="3"/>
    <s v="natural gas"/>
    <b v="1"/>
    <x v="7662"/>
    <x v="0"/>
  </r>
  <r>
    <n v="58698"/>
    <s v="N"/>
    <s v="Commercial NAICS Non-Cogen"/>
    <s v="PV"/>
    <s v="SUN"/>
    <n v="23688"/>
    <n v="2661"/>
    <n v="2019"/>
    <n v="8901916.572717024"/>
    <x v="11"/>
    <s v="solar"/>
    <b v="0"/>
    <x v="7663"/>
    <x v="0"/>
  </r>
  <r>
    <n v="58699"/>
    <s v="N"/>
    <s v="NAICS-22 Non-Cogen"/>
    <s v="IC"/>
    <s v="OBG"/>
    <n v="171690"/>
    <n v="12192"/>
    <n v="2019"/>
    <n v="14082185.03937008"/>
    <x v="8"/>
    <s v="biomass"/>
    <b v="1"/>
    <x v="7664"/>
    <x v="0"/>
  </r>
  <r>
    <n v="58700"/>
    <s v="N"/>
    <s v="NAICS-22 Non-Cogen"/>
    <s v="PV"/>
    <s v="SUN"/>
    <n v="35278"/>
    <n v="3963"/>
    <n v="2019"/>
    <n v="8901842.0388594493"/>
    <x v="11"/>
    <s v="solar"/>
    <b v="1"/>
    <x v="7665"/>
    <x v="0"/>
  </r>
  <r>
    <n v="58701"/>
    <s v="N"/>
    <s v="Commercial NAICS Non-Cogen"/>
    <s v="PV"/>
    <s v="SUN"/>
    <n v="355512"/>
    <n v="39936"/>
    <n v="2019"/>
    <n v="8902043.2692307699"/>
    <x v="11"/>
    <s v="solar"/>
    <b v="0"/>
    <x v="7666"/>
    <x v="0"/>
  </r>
  <r>
    <n v="58703"/>
    <s v="N"/>
    <s v="NAICS-22 Non-Cogen"/>
    <s v="PV"/>
    <s v="SUN"/>
    <n v="41672"/>
    <n v="4681"/>
    <n v="2019"/>
    <n v="8902371.2881862838"/>
    <x v="11"/>
    <s v="solar"/>
    <b v="1"/>
    <x v="7667"/>
    <x v="0"/>
  </r>
  <r>
    <n v="58704"/>
    <s v="N"/>
    <s v="NAICS-22 Non-Cogen"/>
    <s v="IC"/>
    <s v="OBG"/>
    <n v="121674"/>
    <n v="13248.62"/>
    <n v="2019"/>
    <n v="9183899.9080658965"/>
    <x v="8"/>
    <s v="biomass"/>
    <b v="1"/>
    <x v="7668"/>
    <x v="0"/>
  </r>
  <r>
    <n v="58706"/>
    <s v="N"/>
    <s v="NAICS-22 Non-Cogen"/>
    <s v="ST"/>
    <s v="WDS"/>
    <n v="2722296"/>
    <n v="158359"/>
    <n v="2019"/>
    <n v="17190661.724309955"/>
    <x v="8"/>
    <s v="biomass"/>
    <b v="1"/>
    <x v="7669"/>
    <x v="0"/>
  </r>
  <r>
    <n v="58707"/>
    <s v="N"/>
    <s v="NAICS-22 Non-Cogen"/>
    <s v="ST"/>
    <s v="WDS"/>
    <n v="2501117"/>
    <n v="154983"/>
    <n v="2019"/>
    <n v="16138008.684823496"/>
    <x v="8"/>
    <s v="biomass"/>
    <b v="1"/>
    <x v="7670"/>
    <x v="0"/>
  </r>
  <r>
    <n v="58708"/>
    <s v="N"/>
    <s v="Commercial NAICS Non-Cogen"/>
    <s v="PV"/>
    <s v="SUN"/>
    <n v="17387"/>
    <n v="1953"/>
    <n v="2019"/>
    <n v="8902713.7736815158"/>
    <x v="11"/>
    <s v="solar"/>
    <b v="0"/>
    <x v="7671"/>
    <x v="1"/>
  </r>
  <r>
    <n v="58709"/>
    <s v="N"/>
    <s v="Commercial NAICS Non-Cogen"/>
    <s v="PV"/>
    <s v="SUN"/>
    <n v="51676"/>
    <n v="5805"/>
    <n v="2019"/>
    <n v="8901981.0508182608"/>
    <x v="11"/>
    <s v="solar"/>
    <b v="0"/>
    <x v="7672"/>
    <x v="0"/>
  </r>
  <r>
    <n v="58710"/>
    <s v="N"/>
    <s v="NAICS-22 Non-Cogen"/>
    <s v="PV"/>
    <s v="SUN"/>
    <n v="514003"/>
    <n v="57740"/>
    <n v="2019"/>
    <n v="8902026.3249047454"/>
    <x v="11"/>
    <s v="solar"/>
    <b v="1"/>
    <x v="7673"/>
    <x v="0"/>
  </r>
  <r>
    <n v="58711"/>
    <s v="N"/>
    <s v="NAICS-22 Non-Cogen"/>
    <s v="PV"/>
    <s v="SUN"/>
    <n v="760273"/>
    <n v="85405"/>
    <n v="2019"/>
    <n v="8901972.9524032548"/>
    <x v="11"/>
    <s v="solar"/>
    <b v="1"/>
    <x v="7674"/>
    <x v="0"/>
  </r>
  <r>
    <n v="58713"/>
    <s v="N"/>
    <s v="NAICS-22 Non-Cogen"/>
    <s v="PV"/>
    <s v="SUN"/>
    <n v="1332351"/>
    <n v="149669"/>
    <n v="2019"/>
    <n v="8901983.7107216585"/>
    <x v="11"/>
    <s v="solar"/>
    <b v="1"/>
    <x v="7675"/>
    <x v="0"/>
  </r>
  <r>
    <n v="58714"/>
    <s v="N"/>
    <s v="NAICS-22 Non-Cogen"/>
    <s v="IC"/>
    <s v="NG"/>
    <n v="7985"/>
    <n v="663"/>
    <n v="2019"/>
    <n v="12043740.573152337"/>
    <x v="3"/>
    <s v="natural gas"/>
    <b v="1"/>
    <x v="7676"/>
    <x v="0"/>
  </r>
  <r>
    <n v="58715"/>
    <s v="N"/>
    <s v="NAICS-22 Non-Cogen"/>
    <s v="IC"/>
    <s v="NG"/>
    <n v="380835"/>
    <n v="39803"/>
    <n v="2019"/>
    <n v="9567997.3871316221"/>
    <x v="3"/>
    <s v="natural gas"/>
    <b v="1"/>
    <x v="7677"/>
    <x v="0"/>
  </r>
  <r>
    <n v="58716"/>
    <s v="N"/>
    <s v="NAICS-22 Non-Cogen"/>
    <s v="PV"/>
    <s v="SUN"/>
    <n v="71723"/>
    <n v="8057"/>
    <n v="2019"/>
    <n v="8901948.616110215"/>
    <x v="11"/>
    <s v="solar"/>
    <b v="1"/>
    <x v="7678"/>
    <x v="0"/>
  </r>
  <r>
    <n v="58717"/>
    <s v="N"/>
    <s v="NAICS-22 Non-Cogen"/>
    <s v="PV"/>
    <s v="SUN"/>
    <n v="627173"/>
    <n v="70453"/>
    <n v="2019"/>
    <n v="8902005.592380736"/>
    <x v="11"/>
    <s v="solar"/>
    <b v="1"/>
    <x v="7679"/>
    <x v="0"/>
  </r>
  <r>
    <n v="58718"/>
    <s v="N"/>
    <s v="NAICS-22 Non-Cogen"/>
    <s v="PV"/>
    <s v="SUN"/>
    <n v="241744"/>
    <n v="27156"/>
    <n v="2019"/>
    <n v="8902047.4296656363"/>
    <x v="11"/>
    <s v="solar"/>
    <b v="1"/>
    <x v="7680"/>
    <x v="0"/>
  </r>
  <r>
    <n v="58719"/>
    <s v="N"/>
    <s v="Electric Utility"/>
    <s v="WT"/>
    <s v="WND"/>
    <n v="2270463"/>
    <n v="255051"/>
    <n v="2019"/>
    <n v="8901996.07137396"/>
    <x v="9"/>
    <s v="wind"/>
    <b v="1"/>
    <x v="7681"/>
    <x v="0"/>
  </r>
  <r>
    <n v="58720"/>
    <s v="N"/>
    <s v="NAICS-22 Non-Cogen"/>
    <s v="WT"/>
    <s v="WND"/>
    <n v="6652874"/>
    <n v="747346"/>
    <n v="2019"/>
    <n v="8901999.876897715"/>
    <x v="9"/>
    <s v="wind"/>
    <b v="1"/>
    <x v="7682"/>
    <x v="0"/>
  </r>
  <r>
    <n v="58721"/>
    <s v="N"/>
    <s v="NAICS-22 Non-Cogen"/>
    <s v="PV"/>
    <s v="SUN"/>
    <n v="68706"/>
    <n v="7718"/>
    <n v="2019"/>
    <n v="8902047.1624773256"/>
    <x v="11"/>
    <s v="solar"/>
    <b v="1"/>
    <x v="7683"/>
    <x v="0"/>
  </r>
  <r>
    <n v="58722"/>
    <s v="N"/>
    <s v="NAICS-22 Non-Cogen"/>
    <s v="PV"/>
    <s v="SUN"/>
    <n v="84008"/>
    <n v="9437"/>
    <n v="2019"/>
    <n v="8901981.5619370565"/>
    <x v="11"/>
    <s v="solar"/>
    <b v="1"/>
    <x v="7684"/>
    <x v="0"/>
  </r>
  <r>
    <n v="58725"/>
    <s v="N"/>
    <s v="NAICS-22 Non-Cogen"/>
    <s v="PV"/>
    <s v="SUN"/>
    <n v="80757"/>
    <n v="9072"/>
    <n v="2019"/>
    <n v="8901785.7142857127"/>
    <x v="11"/>
    <s v="solar"/>
    <b v="1"/>
    <x v="7685"/>
    <x v="0"/>
  </r>
  <r>
    <n v="58726"/>
    <s v="N"/>
    <s v="NAICS-22 Non-Cogen"/>
    <s v="PV"/>
    <s v="SUN"/>
    <n v="77874"/>
    <n v="8748"/>
    <n v="2019"/>
    <n v="8901920.4389574751"/>
    <x v="11"/>
    <s v="solar"/>
    <b v="1"/>
    <x v="7686"/>
    <x v="0"/>
  </r>
  <r>
    <n v="58730"/>
    <s v="N"/>
    <s v="NAICS-22 Non-Cogen"/>
    <s v="PV"/>
    <s v="SUN"/>
    <n v="52734"/>
    <n v="5924"/>
    <n v="2019"/>
    <n v="8901755.570560433"/>
    <x v="11"/>
    <s v="solar"/>
    <b v="1"/>
    <x v="7687"/>
    <x v="0"/>
  </r>
  <r>
    <n v="58731"/>
    <s v="N"/>
    <s v="NAICS-22 Non-Cogen"/>
    <s v="PV"/>
    <s v="SUN"/>
    <n v="82467"/>
    <n v="9264"/>
    <n v="2019"/>
    <n v="8901878.2383419685"/>
    <x v="11"/>
    <s v="solar"/>
    <b v="1"/>
    <x v="7688"/>
    <x v="0"/>
  </r>
  <r>
    <n v="58732"/>
    <s v="N"/>
    <s v="NAICS-22 Non-Cogen"/>
    <s v="PV"/>
    <s v="SUN"/>
    <n v="43824"/>
    <n v="4923"/>
    <n v="2019"/>
    <n v="8901889.0920170639"/>
    <x v="11"/>
    <s v="solar"/>
    <b v="1"/>
    <x v="7689"/>
    <x v="0"/>
  </r>
  <r>
    <n v="58735"/>
    <s v="N"/>
    <s v="NAICS-22 Non-Cogen"/>
    <s v="PV"/>
    <s v="SUN"/>
    <n v="56386"/>
    <n v="6334"/>
    <n v="2019"/>
    <n v="8902115.5667824429"/>
    <x v="11"/>
    <s v="solar"/>
    <b v="1"/>
    <x v="7690"/>
    <x v="0"/>
  </r>
  <r>
    <n v="58739"/>
    <s v="N"/>
    <s v="NAICS-22 Non-Cogen"/>
    <s v="PV"/>
    <s v="SUN"/>
    <n v="50963"/>
    <n v="5725"/>
    <n v="2019"/>
    <n v="8901834.0611353721"/>
    <x v="11"/>
    <s v="solar"/>
    <b v="1"/>
    <x v="7691"/>
    <x v="0"/>
  </r>
  <r>
    <n v="58740"/>
    <s v="N"/>
    <s v="NAICS-22 Non-Cogen"/>
    <s v="PV"/>
    <s v="SUN"/>
    <n v="49557"/>
    <n v="5567"/>
    <n v="2019"/>
    <n v="8901922.0405963715"/>
    <x v="11"/>
    <s v="solar"/>
    <b v="1"/>
    <x v="7692"/>
    <x v="0"/>
  </r>
  <r>
    <n v="58741"/>
    <s v="N"/>
    <s v="NAICS-22 Non-Cogen"/>
    <s v="PV"/>
    <s v="SUN"/>
    <n v="76984"/>
    <n v="8648"/>
    <n v="2019"/>
    <n v="8901942.6456984282"/>
    <x v="11"/>
    <s v="solar"/>
    <b v="1"/>
    <x v="7693"/>
    <x v="0"/>
  </r>
  <r>
    <n v="58742"/>
    <s v="N"/>
    <s v="NAICS-22 Non-Cogen"/>
    <s v="PV"/>
    <s v="SUN"/>
    <n v="85397"/>
    <n v="9593"/>
    <n v="2019"/>
    <n v="8902011.8836651724"/>
    <x v="11"/>
    <s v="solar"/>
    <b v="1"/>
    <x v="7694"/>
    <x v="0"/>
  </r>
  <r>
    <n v="58745"/>
    <s v="N"/>
    <s v="NAICS-22 Non-Cogen"/>
    <s v="PV"/>
    <s v="SUN"/>
    <n v="71750"/>
    <n v="8060"/>
    <n v="2019"/>
    <n v="8901985.1116625313"/>
    <x v="11"/>
    <s v="solar"/>
    <b v="1"/>
    <x v="721"/>
    <x v="0"/>
  </r>
  <r>
    <n v="58746"/>
    <s v="N"/>
    <s v="NAICS-22 Non-Cogen"/>
    <s v="PV"/>
    <s v="SUN"/>
    <n v="83707"/>
    <n v="9403"/>
    <n v="2019"/>
    <n v="8902158.8854620866"/>
    <x v="11"/>
    <s v="solar"/>
    <b v="1"/>
    <x v="7695"/>
    <x v="0"/>
  </r>
  <r>
    <n v="58748"/>
    <s v="N"/>
    <s v="Commercial NAICS Non-Cogen"/>
    <s v="PV"/>
    <s v="SUN"/>
    <n v="21213"/>
    <n v="2383"/>
    <n v="2019"/>
    <n v="8901804.4481745698"/>
    <x v="11"/>
    <s v="solar"/>
    <b v="0"/>
    <x v="7696"/>
    <x v="0"/>
  </r>
  <r>
    <n v="58750"/>
    <s v="N"/>
    <s v="NAICS-22 Non-Cogen"/>
    <s v="PV"/>
    <s v="SUN"/>
    <n v="115506"/>
    <n v="12975"/>
    <n v="2019"/>
    <n v="8902196.5317919087"/>
    <x v="11"/>
    <s v="solar"/>
    <b v="1"/>
    <x v="7697"/>
    <x v="0"/>
  </r>
  <r>
    <n v="58751"/>
    <s v="N"/>
    <s v="NAICS-22 Non-Cogen"/>
    <s v="PV"/>
    <s v="SUN"/>
    <n v="32830"/>
    <n v="3688"/>
    <n v="2019"/>
    <n v="8901843.81778742"/>
    <x v="11"/>
    <s v="solar"/>
    <b v="1"/>
    <x v="7698"/>
    <x v="0"/>
  </r>
  <r>
    <n v="58752"/>
    <s v="N"/>
    <s v="NAICS-22 Non-Cogen"/>
    <s v="PV"/>
    <s v="SUN"/>
    <n v="31191"/>
    <n v="3504"/>
    <n v="2019"/>
    <n v="8901541.0958904102"/>
    <x v="11"/>
    <s v="solar"/>
    <b v="1"/>
    <x v="7699"/>
    <x v="0"/>
  </r>
  <r>
    <n v="58753"/>
    <s v="N"/>
    <s v="NAICS-22 Non-Cogen"/>
    <s v="PV"/>
    <s v="SUN"/>
    <n v="33195"/>
    <n v="3729"/>
    <n v="2019"/>
    <n v="8901850.3620273527"/>
    <x v="11"/>
    <s v="solar"/>
    <b v="1"/>
    <x v="7700"/>
    <x v="0"/>
  </r>
  <r>
    <n v="58754"/>
    <s v="N"/>
    <s v="NAICS-22 Non-Cogen"/>
    <s v="PV"/>
    <s v="SUN"/>
    <n v="33266"/>
    <n v="3737"/>
    <n v="2019"/>
    <n v="8901792.8819909021"/>
    <x v="11"/>
    <s v="solar"/>
    <b v="1"/>
    <x v="7701"/>
    <x v="0"/>
  </r>
  <r>
    <n v="58755"/>
    <s v="N"/>
    <s v="NAICS-22 Non-Cogen"/>
    <s v="PV"/>
    <s v="SUN"/>
    <n v="31030"/>
    <n v="3486"/>
    <n v="2019"/>
    <n v="8901319.5639701653"/>
    <x v="11"/>
    <s v="solar"/>
    <b v="1"/>
    <x v="7702"/>
    <x v="0"/>
  </r>
  <r>
    <n v="58756"/>
    <s v="N"/>
    <s v="NAICS-22 Non-Cogen"/>
    <s v="PV"/>
    <s v="SUN"/>
    <n v="20055"/>
    <n v="2253"/>
    <n v="2019"/>
    <n v="8901464.7137150466"/>
    <x v="11"/>
    <s v="solar"/>
    <b v="1"/>
    <x v="7703"/>
    <x v="0"/>
  </r>
  <r>
    <n v="58757"/>
    <s v="N"/>
    <s v="NAICS-22 Non-Cogen"/>
    <s v="PV"/>
    <s v="SUN"/>
    <n v="127710"/>
    <n v="14346"/>
    <n v="2019"/>
    <n v="8902132.9987452943"/>
    <x v="11"/>
    <s v="solar"/>
    <b v="1"/>
    <x v="6924"/>
    <x v="0"/>
  </r>
  <r>
    <n v="58761"/>
    <s v="N"/>
    <s v="NAICS-22 Non-Cogen"/>
    <s v="PV"/>
    <s v="SUN"/>
    <n v="43129"/>
    <n v="4845"/>
    <n v="2019"/>
    <n v="8901754.3859649114"/>
    <x v="11"/>
    <s v="solar"/>
    <b v="1"/>
    <x v="7704"/>
    <x v="0"/>
  </r>
  <r>
    <n v="58762"/>
    <s v="N"/>
    <s v="NAICS-22 Non-Cogen"/>
    <s v="PV"/>
    <s v="SUN"/>
    <n v="38003"/>
    <n v="4269"/>
    <n v="2019"/>
    <n v="8902084.7973764353"/>
    <x v="11"/>
    <s v="solar"/>
    <b v="1"/>
    <x v="7705"/>
    <x v="0"/>
  </r>
  <r>
    <n v="58763"/>
    <s v="N"/>
    <s v="NAICS-22 Non-Cogen"/>
    <s v="PV"/>
    <s v="SUN"/>
    <n v="31859"/>
    <n v="3579"/>
    <n v="2019"/>
    <n v="8901648.5051690415"/>
    <x v="11"/>
    <s v="solar"/>
    <b v="1"/>
    <x v="7706"/>
    <x v="0"/>
  </r>
  <r>
    <n v="58765"/>
    <s v="N"/>
    <s v="NAICS-22 Non-Cogen"/>
    <s v="WT"/>
    <s v="WND"/>
    <n v="9944488"/>
    <n v="1117107"/>
    <n v="2019"/>
    <n v="8902001.3302217238"/>
    <x v="9"/>
    <s v="wind"/>
    <b v="1"/>
    <x v="7707"/>
    <x v="0"/>
  </r>
  <r>
    <n v="58766"/>
    <s v="N"/>
    <s v="NAICS-22 Non-Cogen"/>
    <s v="WT"/>
    <s v="WND"/>
    <n v="10060755"/>
    <n v="1130168"/>
    <n v="2019"/>
    <n v="8901999.5257342272"/>
    <x v="9"/>
    <s v="wind"/>
    <b v="1"/>
    <x v="7708"/>
    <x v="0"/>
  </r>
  <r>
    <n v="58767"/>
    <s v="N"/>
    <s v="NAICS-22 Non-Cogen"/>
    <s v="WT"/>
    <s v="WND"/>
    <n v="7182862"/>
    <n v="806882"/>
    <n v="2019"/>
    <n v="8901998.0616744459"/>
    <x v="9"/>
    <s v="wind"/>
    <b v="1"/>
    <x v="7709"/>
    <x v="0"/>
  </r>
  <r>
    <n v="58768"/>
    <s v="N"/>
    <s v="NAICS-22 Non-Cogen"/>
    <s v="WT"/>
    <s v="WND"/>
    <n v="448288"/>
    <n v="50358"/>
    <n v="2019"/>
    <n v="8902021.5258747377"/>
    <x v="9"/>
    <s v="wind"/>
    <b v="1"/>
    <x v="7710"/>
    <x v="0"/>
  </r>
  <r>
    <n v="58770"/>
    <s v="N"/>
    <s v="NAICS-22 Non-Cogen"/>
    <s v="PV"/>
    <s v="SUN"/>
    <n v="97118"/>
    <n v="10909.8"/>
    <n v="2019"/>
    <n v="8901904.7095272131"/>
    <x v="11"/>
    <s v="solar"/>
    <b v="1"/>
    <x v="7711"/>
    <x v="0"/>
  </r>
  <r>
    <n v="58771"/>
    <s v="N"/>
    <s v="NAICS-22 Non-Cogen"/>
    <s v="WT"/>
    <s v="WND"/>
    <n v="9905737"/>
    <n v="1112754"/>
    <n v="2019"/>
    <n v="8902000.8016147334"/>
    <x v="9"/>
    <s v="wind"/>
    <b v="1"/>
    <x v="7712"/>
    <x v="0"/>
  </r>
  <r>
    <n v="58772"/>
    <s v="N"/>
    <s v="NAICS-22 Non-Cogen"/>
    <s v="WT"/>
    <s v="WND"/>
    <n v="6688740"/>
    <n v="751375"/>
    <n v="2019"/>
    <n v="8901999.6672766581"/>
    <x v="9"/>
    <s v="wind"/>
    <b v="1"/>
    <x v="7713"/>
    <x v="0"/>
  </r>
  <r>
    <n v="58773"/>
    <s v="N"/>
    <s v="NAICS-22 Non-Cogen"/>
    <s v="WT"/>
    <s v="WND"/>
    <n v="6682374"/>
    <n v="750660"/>
    <n v="2019"/>
    <n v="8901998.2415474392"/>
    <x v="9"/>
    <s v="wind"/>
    <b v="1"/>
    <x v="7714"/>
    <x v="0"/>
  </r>
  <r>
    <n v="58774"/>
    <s v="N"/>
    <s v="NAICS-22 Non-Cogen"/>
    <s v="WT"/>
    <s v="WND"/>
    <n v="5160686"/>
    <n v="579722"/>
    <n v="2019"/>
    <n v="8902001.3040733319"/>
    <x v="9"/>
    <s v="wind"/>
    <b v="1"/>
    <x v="7715"/>
    <x v="0"/>
  </r>
  <r>
    <n v="58775"/>
    <s v="N"/>
    <s v="NAICS-22 Non-Cogen"/>
    <s v="WT"/>
    <s v="WND"/>
    <n v="7330397"/>
    <n v="823455"/>
    <n v="2019"/>
    <n v="8902000.7164933123"/>
    <x v="9"/>
    <s v="wind"/>
    <b v="1"/>
    <x v="7716"/>
    <x v="0"/>
  </r>
  <r>
    <n v="58782"/>
    <s v="N"/>
    <s v="NAICS-22 Non-Cogen"/>
    <s v="PV"/>
    <s v="SUN"/>
    <n v="84775"/>
    <n v="9523"/>
    <n v="2019"/>
    <n v="8902131.681192901"/>
    <x v="11"/>
    <s v="solar"/>
    <b v="1"/>
    <x v="7717"/>
    <x v="0"/>
  </r>
  <r>
    <n v="58783"/>
    <s v="N"/>
    <s v="NAICS-22 Non-Cogen"/>
    <s v="HY"/>
    <s v="WAT"/>
    <n v="135240"/>
    <n v="15192"/>
    <n v="2019"/>
    <n v="8902053.7124802526"/>
    <x v="0"/>
    <s v="hydro"/>
    <b v="1"/>
    <x v="7718"/>
    <x v="0"/>
  </r>
  <r>
    <n v="58784"/>
    <s v="N"/>
    <s v="NAICS-22 Non-Cogen"/>
    <s v="HY"/>
    <s v="WAT"/>
    <n v="105562"/>
    <n v="11858"/>
    <n v="2019"/>
    <n v="8902175.7463315893"/>
    <x v="0"/>
    <s v="hydro"/>
    <b v="1"/>
    <x v="7719"/>
    <x v="1"/>
  </r>
  <r>
    <n v="58785"/>
    <s v="N"/>
    <s v="NAICS-22 Non-Cogen"/>
    <s v="PV"/>
    <s v="SUN"/>
    <n v="6686"/>
    <n v="751"/>
    <n v="2019"/>
    <n v="8902796.271637816"/>
    <x v="11"/>
    <s v="solar"/>
    <b v="1"/>
    <x v="7720"/>
    <x v="1"/>
  </r>
  <r>
    <n v="58786"/>
    <s v="N"/>
    <s v="NAICS-22 Non-Cogen"/>
    <s v="PV"/>
    <s v="SUN"/>
    <n v="29297"/>
    <n v="3291"/>
    <n v="2019"/>
    <n v="8902157.3989668805"/>
    <x v="11"/>
    <s v="solar"/>
    <b v="1"/>
    <x v="7721"/>
    <x v="0"/>
  </r>
  <r>
    <n v="58787"/>
    <s v="N"/>
    <s v="NAICS-22 Non-Cogen"/>
    <s v="PV"/>
    <s v="SUN"/>
    <n v="19928"/>
    <n v="2239"/>
    <n v="2019"/>
    <n v="8900401.9651630186"/>
    <x v="11"/>
    <s v="solar"/>
    <b v="1"/>
    <x v="7722"/>
    <x v="1"/>
  </r>
  <r>
    <n v="58788"/>
    <s v="N"/>
    <s v="NAICS-22 Non-Cogen"/>
    <s v="PV"/>
    <s v="SUN"/>
    <n v="11145"/>
    <n v="1252"/>
    <n v="2019"/>
    <n v="8901757.188498402"/>
    <x v="11"/>
    <s v="solar"/>
    <b v="1"/>
    <x v="7723"/>
    <x v="0"/>
  </r>
  <r>
    <n v="58789"/>
    <s v="N"/>
    <s v="NAICS-22 Non-Cogen"/>
    <s v="PV"/>
    <s v="SUN"/>
    <n v="14582"/>
    <n v="1638"/>
    <n v="2019"/>
    <n v="8902319.9023199026"/>
    <x v="11"/>
    <s v="solar"/>
    <b v="1"/>
    <x v="7724"/>
    <x v="0"/>
  </r>
  <r>
    <n v="58790"/>
    <s v="N"/>
    <s v="NAICS-22 Non-Cogen"/>
    <s v="PV"/>
    <s v="SUN"/>
    <n v="36133"/>
    <n v="4059"/>
    <n v="2019"/>
    <n v="8901946.2921901941"/>
    <x v="11"/>
    <s v="solar"/>
    <b v="1"/>
    <x v="7725"/>
    <x v="0"/>
  </r>
  <r>
    <n v="58791"/>
    <s v="N"/>
    <s v="NAICS-22 Non-Cogen"/>
    <s v="PV"/>
    <s v="SUN"/>
    <n v="83153"/>
    <n v="9341"/>
    <n v="2019"/>
    <n v="8901937.6940370407"/>
    <x v="11"/>
    <s v="solar"/>
    <b v="1"/>
    <x v="7726"/>
    <x v="0"/>
  </r>
  <r>
    <n v="58792"/>
    <s v="N"/>
    <s v="NAICS-22 Non-Cogen"/>
    <s v="PV"/>
    <s v="SUN"/>
    <n v="307171"/>
    <n v="34506"/>
    <n v="2019"/>
    <n v="8901959.0795803629"/>
    <x v="11"/>
    <s v="solar"/>
    <b v="1"/>
    <x v="7727"/>
    <x v="0"/>
  </r>
  <r>
    <n v="58793"/>
    <s v="N"/>
    <s v="NAICS-22 Non-Cogen"/>
    <s v="PV"/>
    <s v="SUN"/>
    <n v="116020"/>
    <n v="13033"/>
    <n v="2019"/>
    <n v="8902017.9544233866"/>
    <x v="11"/>
    <s v="solar"/>
    <b v="1"/>
    <x v="7728"/>
    <x v="0"/>
  </r>
  <r>
    <n v="58794"/>
    <s v="N"/>
    <s v="NAICS-22 Non-Cogen"/>
    <s v="PV"/>
    <s v="SUN"/>
    <n v="28273"/>
    <n v="3176"/>
    <n v="2019"/>
    <n v="8902078.0856423173"/>
    <x v="11"/>
    <s v="solar"/>
    <b v="1"/>
    <x v="7729"/>
    <x v="0"/>
  </r>
  <r>
    <n v="58795"/>
    <s v="N"/>
    <s v="NAICS-22 Non-Cogen"/>
    <s v="PV"/>
    <s v="SUN"/>
    <n v="11945"/>
    <n v="1342"/>
    <n v="2019"/>
    <n v="8900894.187779434"/>
    <x v="11"/>
    <s v="solar"/>
    <b v="1"/>
    <x v="7730"/>
    <x v="0"/>
  </r>
  <r>
    <n v="58796"/>
    <s v="N"/>
    <s v="NAICS-22 Non-Cogen"/>
    <s v="PV"/>
    <s v="SUN"/>
    <n v="13514"/>
    <n v="1518"/>
    <n v="2019"/>
    <n v="8902503.2938076425"/>
    <x v="11"/>
    <s v="solar"/>
    <b v="1"/>
    <x v="7731"/>
    <x v="0"/>
  </r>
  <r>
    <n v="58797"/>
    <s v="N"/>
    <s v="NAICS-22 Non-Cogen"/>
    <s v="PV"/>
    <s v="SUN"/>
    <n v="13815"/>
    <n v="1552"/>
    <n v="2019"/>
    <n v="8901417.5257731955"/>
    <x v="11"/>
    <s v="solar"/>
    <b v="1"/>
    <x v="7732"/>
    <x v="0"/>
  </r>
  <r>
    <n v="58798"/>
    <s v="N"/>
    <s v="Commercial NAICS Non-Cogen"/>
    <s v="PV"/>
    <s v="SUN"/>
    <n v="16896"/>
    <n v="1898"/>
    <n v="2019"/>
    <n v="8902002.1074815597"/>
    <x v="11"/>
    <s v="solar"/>
    <b v="0"/>
    <x v="4544"/>
    <x v="0"/>
  </r>
  <r>
    <n v="58801"/>
    <s v="N"/>
    <s v="NAICS-22 Non-Cogen"/>
    <s v="PV"/>
    <s v="SUN"/>
    <n v="27997"/>
    <n v="3145"/>
    <n v="2019"/>
    <n v="8902066.7726550084"/>
    <x v="11"/>
    <s v="solar"/>
    <b v="1"/>
    <x v="7733"/>
    <x v="0"/>
  </r>
  <r>
    <n v="58802"/>
    <s v="N"/>
    <s v="NAICS-22 Non-Cogen"/>
    <s v="PV"/>
    <s v="SUN"/>
    <n v="29064"/>
    <n v="3265"/>
    <n v="2019"/>
    <n v="8901684.5329249632"/>
    <x v="11"/>
    <s v="solar"/>
    <b v="1"/>
    <x v="7734"/>
    <x v="0"/>
  </r>
  <r>
    <n v="58803"/>
    <s v="N"/>
    <s v="NAICS-22 Non-Cogen"/>
    <s v="PV"/>
    <s v="SUN"/>
    <n v="31220"/>
    <n v="3507"/>
    <n v="2019"/>
    <n v="8902195.6087824348"/>
    <x v="11"/>
    <s v="solar"/>
    <b v="1"/>
    <x v="7735"/>
    <x v="0"/>
  </r>
  <r>
    <n v="58805"/>
    <s v="N"/>
    <s v="NAICS-22 Non-Cogen"/>
    <s v="PV"/>
    <s v="SUN"/>
    <n v="75026"/>
    <n v="8428"/>
    <n v="2019"/>
    <n v="8901993.355481727"/>
    <x v="11"/>
    <s v="solar"/>
    <b v="1"/>
    <x v="7348"/>
    <x v="0"/>
  </r>
  <r>
    <n v="58806"/>
    <s v="N"/>
    <s v="NAICS-22 Non-Cogen"/>
    <s v="PV"/>
    <s v="SUN"/>
    <n v="82139"/>
    <n v="9227"/>
    <n v="2019"/>
    <n v="8902026.660886528"/>
    <x v="11"/>
    <s v="solar"/>
    <b v="1"/>
    <x v="7736"/>
    <x v="0"/>
  </r>
  <r>
    <n v="58807"/>
    <s v="N"/>
    <s v="NAICS-22 Non-Cogen"/>
    <s v="PV"/>
    <s v="SUN"/>
    <n v="77287"/>
    <n v="8682"/>
    <n v="2019"/>
    <n v="8901981.1103432402"/>
    <x v="11"/>
    <s v="solar"/>
    <b v="1"/>
    <x v="7737"/>
    <x v="0"/>
  </r>
  <r>
    <n v="58808"/>
    <s v="N"/>
    <s v="NAICS-22 Non-Cogen"/>
    <s v="PV"/>
    <s v="SUN"/>
    <n v="79433"/>
    <n v="8923"/>
    <n v="2019"/>
    <n v="8902050.8797489628"/>
    <x v="11"/>
    <s v="solar"/>
    <b v="1"/>
    <x v="7738"/>
    <x v="0"/>
  </r>
  <r>
    <n v="58809"/>
    <s v="N"/>
    <s v="NAICS-22 Non-Cogen"/>
    <s v="PV"/>
    <s v="SUN"/>
    <n v="82084"/>
    <n v="9221"/>
    <n v="2019"/>
    <n v="8901854.4626396261"/>
    <x v="11"/>
    <s v="solar"/>
    <b v="1"/>
    <x v="7739"/>
    <x v="0"/>
  </r>
  <r>
    <n v="58810"/>
    <s v="N"/>
    <s v="NAICS-22 Non-Cogen"/>
    <s v="PV"/>
    <s v="SUN"/>
    <n v="76814"/>
    <n v="8629"/>
    <n v="2019"/>
    <n v="8901842.6237107422"/>
    <x v="11"/>
    <s v="solar"/>
    <b v="1"/>
    <x v="7740"/>
    <x v="0"/>
  </r>
  <r>
    <n v="58811"/>
    <s v="N"/>
    <s v="NAICS-22 Non-Cogen"/>
    <s v="IC"/>
    <s v="NG"/>
    <n v="410252"/>
    <n v="53225"/>
    <n v="2019"/>
    <n v="7707881.6345702205"/>
    <x v="3"/>
    <s v="natural gas"/>
    <b v="1"/>
    <x v="7741"/>
    <x v="0"/>
  </r>
  <r>
    <n v="58812"/>
    <s v="N"/>
    <s v="NAICS-22 Non-Cogen"/>
    <s v="PV"/>
    <s v="SUN"/>
    <n v="77422"/>
    <n v="8697"/>
    <n v="2019"/>
    <n v="8902150.1667241566"/>
    <x v="11"/>
    <s v="solar"/>
    <b v="1"/>
    <x v="7742"/>
    <x v="0"/>
  </r>
  <r>
    <n v="58813"/>
    <s v="N"/>
    <s v="NAICS-22 Non-Cogen"/>
    <s v="IC"/>
    <s v="NG"/>
    <n v="408420"/>
    <n v="45095"/>
    <n v="2019"/>
    <n v="9056879.9201685339"/>
    <x v="3"/>
    <s v="natural gas"/>
    <b v="1"/>
    <x v="7743"/>
    <x v="0"/>
  </r>
  <r>
    <n v="58814"/>
    <s v="N"/>
    <s v="NAICS-22 Non-Cogen"/>
    <s v="PV"/>
    <s v="SUN"/>
    <n v="64360"/>
    <n v="7230"/>
    <n v="2019"/>
    <n v="8901798.0636237897"/>
    <x v="11"/>
    <s v="solar"/>
    <b v="1"/>
    <x v="7369"/>
    <x v="0"/>
  </r>
  <r>
    <n v="58815"/>
    <s v="Y"/>
    <s v="NAICS-22 Cogen"/>
    <s v="IC"/>
    <s v="NG"/>
    <n v="78744"/>
    <n v="10403.68"/>
    <n v="2019"/>
    <n v="7568860.2494501946"/>
    <x v="3"/>
    <s v="natural gas"/>
    <b v="0"/>
    <x v="7744"/>
    <x v="0"/>
  </r>
  <r>
    <n v="58818"/>
    <s v="N"/>
    <s v="NAICS-22 Non-Cogen"/>
    <s v="IC"/>
    <s v="NG"/>
    <n v="435976"/>
    <n v="47976"/>
    <n v="2019"/>
    <n v="9087377.0218442567"/>
    <x v="3"/>
    <s v="natural gas"/>
    <b v="1"/>
    <x v="7745"/>
    <x v="0"/>
  </r>
  <r>
    <n v="58822"/>
    <s v="N"/>
    <s v="Commercial NAICS Non-Cogen"/>
    <s v="PV"/>
    <s v="SUN"/>
    <n v="14858"/>
    <n v="1669"/>
    <n v="2019"/>
    <n v="8902336.7285799868"/>
    <x v="11"/>
    <s v="solar"/>
    <b v="0"/>
    <x v="7746"/>
    <x v="0"/>
  </r>
  <r>
    <n v="58824"/>
    <s v="N"/>
    <s v="NAICS-22 Non-Cogen"/>
    <s v="PV"/>
    <s v="SUN"/>
    <n v="14341"/>
    <n v="1611"/>
    <n v="2019"/>
    <n v="8901924.2706393544"/>
    <x v="11"/>
    <s v="solar"/>
    <b v="1"/>
    <x v="7747"/>
    <x v="0"/>
  </r>
  <r>
    <n v="58828"/>
    <s v="N"/>
    <s v="NAICS-22 Non-Cogen"/>
    <s v="PV"/>
    <s v="SUN"/>
    <n v="87642"/>
    <n v="9845"/>
    <n v="2019"/>
    <n v="8902183.849669883"/>
    <x v="11"/>
    <s v="solar"/>
    <b v="1"/>
    <x v="7748"/>
    <x v="0"/>
  </r>
  <r>
    <n v="58829"/>
    <s v="N"/>
    <s v="NAICS-22 Non-Cogen"/>
    <s v="PV"/>
    <s v="SUN"/>
    <n v="85966"/>
    <n v="9657"/>
    <n v="2019"/>
    <n v="8901936.4191777986"/>
    <x v="11"/>
    <s v="solar"/>
    <b v="1"/>
    <x v="7749"/>
    <x v="0"/>
  </r>
  <r>
    <n v="58830"/>
    <s v="N"/>
    <s v="Electric Utility"/>
    <s v="WT"/>
    <s v="WND"/>
    <n v="4207308"/>
    <n v="472625"/>
    <n v="2019"/>
    <n v="8902000.5289605912"/>
    <x v="9"/>
    <s v="wind"/>
    <b v="1"/>
    <x v="7750"/>
    <x v="0"/>
  </r>
  <r>
    <n v="58831"/>
    <s v="N"/>
    <s v="NAICS-22 Non-Cogen"/>
    <s v="PV"/>
    <s v="SUN"/>
    <n v="360360"/>
    <n v="40481"/>
    <n v="2019"/>
    <n v="8901954.0031125713"/>
    <x v="11"/>
    <s v="solar"/>
    <b v="1"/>
    <x v="7751"/>
    <x v="0"/>
  </r>
  <r>
    <n v="58832"/>
    <s v="N"/>
    <s v="NAICS-22 Non-Cogen"/>
    <s v="PV"/>
    <s v="SUN"/>
    <n v="18642"/>
    <n v="2094"/>
    <n v="2019"/>
    <n v="8902578.7965616044"/>
    <x v="11"/>
    <s v="solar"/>
    <b v="1"/>
    <x v="7752"/>
    <x v="0"/>
  </r>
  <r>
    <n v="58833"/>
    <s v="N"/>
    <s v="NAICS-22 Non-Cogen"/>
    <s v="PV"/>
    <s v="SUN"/>
    <n v="1324191"/>
    <n v="148752"/>
    <n v="2019"/>
    <n v="8902004.6789286882"/>
    <x v="11"/>
    <s v="solar"/>
    <b v="1"/>
    <x v="7753"/>
    <x v="0"/>
  </r>
  <r>
    <n v="58833"/>
    <s v="N"/>
    <s v="NAICS-22 Non-Cogen"/>
    <s v="WT"/>
    <s v="WND"/>
    <n v="572851"/>
    <n v="64351"/>
    <n v="2019"/>
    <n v="8901975.1052819695"/>
    <x v="9"/>
    <s v="wind"/>
    <b v="1"/>
    <x v="7754"/>
    <x v="0"/>
  </r>
  <r>
    <n v="58834"/>
    <s v="Y"/>
    <s v="NAICS-22 Cogen"/>
    <s v="IC"/>
    <s v="NG"/>
    <n v="0"/>
    <n v="0"/>
    <n v="2019"/>
    <s v=""/>
    <x v="3"/>
    <s v="natural gas"/>
    <b v="0"/>
    <x v="30"/>
    <x v="1"/>
  </r>
  <r>
    <n v="58834"/>
    <s v="Y"/>
    <s v="NAICS-22 Cogen"/>
    <s v="IC"/>
    <s v="OBG"/>
    <n v="112256"/>
    <n v="10199"/>
    <n v="2019"/>
    <n v="11006569.271497207"/>
    <x v="8"/>
    <s v="biomass"/>
    <b v="0"/>
    <x v="7755"/>
    <x v="0"/>
  </r>
  <r>
    <n v="58835"/>
    <s v="N"/>
    <s v="Electric Utility"/>
    <s v="GT"/>
    <s v="NG"/>
    <n v="11508794"/>
    <n v="1104875"/>
    <n v="2019"/>
    <n v="10416376.513180222"/>
    <x v="3"/>
    <s v="natural gas"/>
    <b v="1"/>
    <x v="7756"/>
    <x v="0"/>
  </r>
  <r>
    <n v="58836"/>
    <s v="N"/>
    <s v="NAICS-22 Non-Cogen"/>
    <s v="WT"/>
    <s v="WND"/>
    <n v="1345361"/>
    <n v="151130"/>
    <n v="2019"/>
    <n v="8902011.5132667236"/>
    <x v="9"/>
    <s v="wind"/>
    <b v="1"/>
    <x v="7757"/>
    <x v="0"/>
  </r>
  <r>
    <n v="58838"/>
    <s v="N"/>
    <s v="NAICS-22 Non-Cogen"/>
    <s v="WT"/>
    <s v="WND"/>
    <n v="3896051"/>
    <n v="437660"/>
    <n v="2019"/>
    <n v="8902003.8385961708"/>
    <x v="9"/>
    <s v="wind"/>
    <b v="1"/>
    <x v="7758"/>
    <x v="0"/>
  </r>
  <r>
    <n v="58840"/>
    <s v="N"/>
    <s v="NAICS-22 Non-Cogen"/>
    <s v="PV"/>
    <s v="SUN"/>
    <n v="66659"/>
    <n v="7488"/>
    <n v="2019"/>
    <n v="8902110.0427350421"/>
    <x v="11"/>
    <s v="solar"/>
    <b v="1"/>
    <x v="7759"/>
    <x v="0"/>
  </r>
  <r>
    <n v="58842"/>
    <s v="N"/>
    <s v="NAICS-22 Non-Cogen"/>
    <s v="PV"/>
    <s v="SUN"/>
    <n v="75657"/>
    <n v="8499"/>
    <n v="2019"/>
    <n v="8901870.8083303925"/>
    <x v="11"/>
    <s v="solar"/>
    <b v="1"/>
    <x v="7760"/>
    <x v="0"/>
  </r>
  <r>
    <n v="58843"/>
    <s v="N"/>
    <s v="NAICS-22 Non-Cogen"/>
    <s v="PV"/>
    <s v="SUN"/>
    <n v="61469"/>
    <n v="6905"/>
    <n v="2019"/>
    <n v="8902099.927588705"/>
    <x v="11"/>
    <s v="solar"/>
    <b v="1"/>
    <x v="7761"/>
    <x v="0"/>
  </r>
  <r>
    <n v="58844"/>
    <s v="N"/>
    <s v="NAICS-22 Non-Cogen"/>
    <s v="PV"/>
    <s v="SUN"/>
    <n v="313119"/>
    <n v="35174"/>
    <n v="2019"/>
    <n v="8902001.4783647005"/>
    <x v="11"/>
    <s v="solar"/>
    <b v="1"/>
    <x v="7762"/>
    <x v="0"/>
  </r>
  <r>
    <n v="58845"/>
    <s v="N"/>
    <s v="NAICS-22 Non-Cogen"/>
    <s v="PV"/>
    <s v="SUN"/>
    <n v="80801"/>
    <n v="9077"/>
    <n v="2019"/>
    <n v="8901729.6463589277"/>
    <x v="11"/>
    <s v="solar"/>
    <b v="1"/>
    <x v="7763"/>
    <x v="0"/>
  </r>
  <r>
    <n v="58846"/>
    <s v="N"/>
    <s v="NAICS-22 Non-Cogen"/>
    <s v="PV"/>
    <s v="SUN"/>
    <n v="53572"/>
    <n v="6018"/>
    <n v="2019"/>
    <n v="8901960.7843137253"/>
    <x v="11"/>
    <s v="solar"/>
    <b v="1"/>
    <x v="7492"/>
    <x v="0"/>
  </r>
  <r>
    <n v="58847"/>
    <s v="N"/>
    <s v="NAICS-22 Non-Cogen"/>
    <s v="PV"/>
    <s v="SUN"/>
    <n v="88656"/>
    <n v="9959"/>
    <n v="2019"/>
    <n v="8902098.6042775381"/>
    <x v="11"/>
    <s v="solar"/>
    <b v="1"/>
    <x v="7764"/>
    <x v="0"/>
  </r>
  <r>
    <n v="58848"/>
    <s v="N"/>
    <s v="Electric Utility"/>
    <s v="PV"/>
    <s v="SUN"/>
    <n v="1055030"/>
    <n v="118516"/>
    <n v="2019"/>
    <n v="8902004.7926018443"/>
    <x v="11"/>
    <s v="solar"/>
    <b v="1"/>
    <x v="7765"/>
    <x v="0"/>
  </r>
  <r>
    <n v="58849"/>
    <s v="N"/>
    <s v="NAICS-22 Non-Cogen"/>
    <s v="PV"/>
    <s v="SUN"/>
    <n v="32402"/>
    <n v="3640"/>
    <n v="2019"/>
    <n v="8901648.3516483512"/>
    <x v="11"/>
    <s v="solar"/>
    <b v="1"/>
    <x v="7766"/>
    <x v="0"/>
  </r>
  <r>
    <n v="58851"/>
    <s v="N"/>
    <s v="NAICS-22 Non-Cogen"/>
    <s v="PV"/>
    <s v="SUN"/>
    <n v="62315"/>
    <n v="7000"/>
    <n v="2019"/>
    <n v="8902142.8571428582"/>
    <x v="11"/>
    <s v="solar"/>
    <b v="1"/>
    <x v="7767"/>
    <x v="0"/>
  </r>
  <r>
    <n v="58853"/>
    <s v="N"/>
    <s v="NAICS-22 Non-Cogen"/>
    <s v="PV"/>
    <s v="SUN"/>
    <n v="82121"/>
    <n v="9225"/>
    <n v="2019"/>
    <n v="8902005.420054201"/>
    <x v="11"/>
    <s v="solar"/>
    <b v="1"/>
    <x v="7768"/>
    <x v="0"/>
  </r>
  <r>
    <n v="58854"/>
    <s v="N"/>
    <s v="NAICS-22 Non-Cogen"/>
    <s v="PV"/>
    <s v="SUN"/>
    <n v="78978"/>
    <n v="8872"/>
    <n v="2019"/>
    <n v="8901938.6834986471"/>
    <x v="11"/>
    <s v="solar"/>
    <b v="1"/>
    <x v="7769"/>
    <x v="0"/>
  </r>
  <r>
    <n v="58855"/>
    <s v="N"/>
    <s v="NAICS-22 Non-Cogen"/>
    <s v="PV"/>
    <s v="SUN"/>
    <n v="65117"/>
    <n v="7315"/>
    <n v="2019"/>
    <n v="8901845.5228981543"/>
    <x v="11"/>
    <s v="solar"/>
    <b v="1"/>
    <x v="7770"/>
    <x v="0"/>
  </r>
  <r>
    <n v="58856"/>
    <s v="N"/>
    <s v="NAICS-22 Non-Cogen"/>
    <s v="PV"/>
    <s v="SUN"/>
    <n v="75934"/>
    <n v="8530"/>
    <n v="2019"/>
    <n v="8901992.9660023451"/>
    <x v="11"/>
    <s v="solar"/>
    <b v="1"/>
    <x v="7771"/>
    <x v="0"/>
  </r>
  <r>
    <n v="58859"/>
    <s v="N"/>
    <s v="NAICS-22 Non-Cogen"/>
    <s v="PV"/>
    <s v="SUN"/>
    <n v="65276"/>
    <n v="7333"/>
    <n v="2019"/>
    <n v="8901677.3489704076"/>
    <x v="11"/>
    <s v="solar"/>
    <b v="1"/>
    <x v="7772"/>
    <x v="0"/>
  </r>
  <r>
    <n v="58861"/>
    <s v="N"/>
    <s v="NAICS-22 Non-Cogen"/>
    <s v="PV"/>
    <s v="SUN"/>
    <n v="79031"/>
    <n v="8878"/>
    <n v="2019"/>
    <n v="8901892.3180896603"/>
    <x v="11"/>
    <s v="solar"/>
    <b v="1"/>
    <x v="7773"/>
    <x v="0"/>
  </r>
  <r>
    <n v="58862"/>
    <s v="N"/>
    <s v="NAICS-22 Non-Cogen"/>
    <s v="PV"/>
    <s v="SUN"/>
    <n v="72417"/>
    <n v="8135"/>
    <n v="2019"/>
    <n v="8901905.3472649045"/>
    <x v="11"/>
    <s v="solar"/>
    <b v="1"/>
    <x v="7774"/>
    <x v="0"/>
  </r>
  <r>
    <n v="58863"/>
    <s v="N"/>
    <s v="NAICS-22 Non-Cogen"/>
    <s v="PV"/>
    <s v="SUN"/>
    <n v="75168"/>
    <n v="8444"/>
    <n v="2019"/>
    <n v="8901942.2074846029"/>
    <x v="11"/>
    <s v="solar"/>
    <b v="1"/>
    <x v="7775"/>
    <x v="0"/>
  </r>
  <r>
    <n v="58864"/>
    <s v="N"/>
    <s v="NAICS-22 Non-Cogen"/>
    <s v="PV"/>
    <s v="SUN"/>
    <n v="80715"/>
    <n v="9067"/>
    <n v="2019"/>
    <n v="8902062.4241755828"/>
    <x v="11"/>
    <s v="solar"/>
    <b v="1"/>
    <x v="7776"/>
    <x v="0"/>
  </r>
  <r>
    <n v="58865"/>
    <s v="Y"/>
    <s v="NAICS-22 Cogen"/>
    <s v="IC"/>
    <s v="LFG"/>
    <n v="90521"/>
    <n v="21920"/>
    <n v="2019"/>
    <n v="4129607.6642335765"/>
    <x v="8"/>
    <s v="biomass"/>
    <b v="0"/>
    <x v="7777"/>
    <x v="0"/>
  </r>
  <r>
    <n v="58866"/>
    <s v="N"/>
    <s v="NAICS-22 Non-Cogen"/>
    <s v="PV"/>
    <s v="SUN"/>
    <n v="60107"/>
    <n v="6752"/>
    <n v="2019"/>
    <n v="8902103.0805687197"/>
    <x v="11"/>
    <s v="solar"/>
    <b v="1"/>
    <x v="7778"/>
    <x v="0"/>
  </r>
  <r>
    <n v="58867"/>
    <s v="N"/>
    <s v="NAICS-22 Non-Cogen"/>
    <s v="PV"/>
    <s v="SUN"/>
    <n v="66587"/>
    <n v="7480"/>
    <n v="2019"/>
    <n v="8902005.3475935832"/>
    <x v="11"/>
    <s v="solar"/>
    <b v="1"/>
    <x v="7779"/>
    <x v="0"/>
  </r>
  <r>
    <n v="58868"/>
    <s v="N"/>
    <s v="NAICS-22 Non-Cogen"/>
    <s v="PV"/>
    <s v="SUN"/>
    <n v="73379"/>
    <n v="8243"/>
    <n v="2019"/>
    <n v="8901977.4353997335"/>
    <x v="11"/>
    <s v="solar"/>
    <b v="1"/>
    <x v="7780"/>
    <x v="0"/>
  </r>
  <r>
    <n v="58870"/>
    <s v="Y"/>
    <s v="NAICS-22 Cogen"/>
    <s v="ST"/>
    <s v="WH"/>
    <n v="851087"/>
    <n v="95606"/>
    <n v="2019"/>
    <n v="8902024.9775118716"/>
    <x v="7"/>
    <s v="other"/>
    <b v="0"/>
    <x v="7781"/>
    <x v="0"/>
  </r>
  <r>
    <n v="58871"/>
    <s v="N"/>
    <s v="NAICS-22 Non-Cogen"/>
    <s v="PV"/>
    <s v="SUN"/>
    <n v="40754"/>
    <n v="4578"/>
    <n v="2019"/>
    <n v="8902140.6727828737"/>
    <x v="11"/>
    <s v="solar"/>
    <b v="1"/>
    <x v="7782"/>
    <x v="0"/>
  </r>
  <r>
    <n v="58872"/>
    <s v="N"/>
    <s v="Electric Utility"/>
    <s v="WT"/>
    <s v="WND"/>
    <n v="6684858"/>
    <n v="750939"/>
    <n v="2019"/>
    <n v="8901998.6976305675"/>
    <x v="9"/>
    <s v="wind"/>
    <b v="1"/>
    <x v="7783"/>
    <x v="0"/>
  </r>
  <r>
    <n v="58873"/>
    <s v="N"/>
    <s v="NAICS-22 Non-Cogen"/>
    <s v="HY"/>
    <s v="WAT"/>
    <n v="116979"/>
    <n v="13141"/>
    <n v="2019"/>
    <n v="8901833.9547979608"/>
    <x v="0"/>
    <s v="hydro"/>
    <b v="1"/>
    <x v="7784"/>
    <x v="0"/>
  </r>
  <r>
    <n v="58874"/>
    <s v="N"/>
    <s v="NAICS-22 Non-Cogen"/>
    <s v="PV"/>
    <s v="SUN"/>
    <n v="79495"/>
    <n v="8930"/>
    <n v="2019"/>
    <n v="8902015.6774916016"/>
    <x v="11"/>
    <s v="solar"/>
    <b v="1"/>
    <x v="7785"/>
    <x v="0"/>
  </r>
  <r>
    <n v="58876"/>
    <s v="N"/>
    <s v="NAICS-22 Non-Cogen"/>
    <s v="PV"/>
    <s v="SUN"/>
    <n v="353347"/>
    <n v="39693"/>
    <n v="2019"/>
    <n v="8901997.8333711233"/>
    <x v="11"/>
    <s v="solar"/>
    <b v="1"/>
    <x v="7786"/>
    <x v="0"/>
  </r>
  <r>
    <n v="58877"/>
    <s v="N"/>
    <s v="Electric Utility"/>
    <s v="PV"/>
    <s v="SUN"/>
    <n v="127858"/>
    <n v="14363"/>
    <n v="2019"/>
    <n v="8901900.7171203792"/>
    <x v="11"/>
    <s v="solar"/>
    <b v="1"/>
    <x v="7787"/>
    <x v="0"/>
  </r>
  <r>
    <n v="58879"/>
    <s v="N"/>
    <s v="NAICS-22 Non-Cogen"/>
    <s v="PV"/>
    <s v="SUN"/>
    <n v="79433"/>
    <n v="8923"/>
    <n v="2019"/>
    <n v="8902050.8797489628"/>
    <x v="11"/>
    <s v="solar"/>
    <b v="1"/>
    <x v="7738"/>
    <x v="0"/>
  </r>
  <r>
    <n v="58880"/>
    <s v="N"/>
    <s v="NAICS-22 Non-Cogen"/>
    <s v="PV"/>
    <s v="SUN"/>
    <n v="78490"/>
    <n v="8817"/>
    <n v="2019"/>
    <n v="8902120.9028014075"/>
    <x v="11"/>
    <s v="solar"/>
    <b v="1"/>
    <x v="7788"/>
    <x v="0"/>
  </r>
  <r>
    <n v="58881"/>
    <s v="N"/>
    <s v="Commercial NAICS Non-Cogen"/>
    <s v="PV"/>
    <s v="SUN"/>
    <n v="34203"/>
    <n v="3842"/>
    <n v="2019"/>
    <n v="8902394.5861530453"/>
    <x v="11"/>
    <s v="solar"/>
    <b v="0"/>
    <x v="7789"/>
    <x v="0"/>
  </r>
  <r>
    <n v="58882"/>
    <s v="N"/>
    <s v="Commercial NAICS Non-Cogen"/>
    <s v="PV"/>
    <s v="SUN"/>
    <n v="96391"/>
    <n v="10828"/>
    <n v="2019"/>
    <n v="8902013.2988548204"/>
    <x v="11"/>
    <s v="solar"/>
    <b v="0"/>
    <x v="7790"/>
    <x v="0"/>
  </r>
  <r>
    <n v="58883"/>
    <s v="N"/>
    <s v="Electric Utility"/>
    <s v="WT"/>
    <s v="WND"/>
    <n v="13006462"/>
    <n v="1461072"/>
    <n v="2019"/>
    <n v="8901999.3538990542"/>
    <x v="9"/>
    <s v="wind"/>
    <b v="1"/>
    <x v="7791"/>
    <x v="0"/>
  </r>
  <r>
    <n v="58884"/>
    <s v="N"/>
    <s v="Electric Utility"/>
    <s v="WT"/>
    <s v="WND"/>
    <n v="6417203"/>
    <n v="720872"/>
    <n v="2019"/>
    <n v="8902000.632567225"/>
    <x v="9"/>
    <s v="wind"/>
    <b v="1"/>
    <x v="7792"/>
    <x v="0"/>
  </r>
  <r>
    <n v="58885"/>
    <s v="N"/>
    <s v="Electric Utility"/>
    <s v="WT"/>
    <s v="WND"/>
    <n v="2991910"/>
    <n v="336094"/>
    <n v="2019"/>
    <n v="8902003.6061339993"/>
    <x v="9"/>
    <s v="wind"/>
    <b v="1"/>
    <x v="7793"/>
    <x v="0"/>
  </r>
  <r>
    <n v="58886"/>
    <s v="N"/>
    <s v="Electric Utility"/>
    <s v="WT"/>
    <s v="WND"/>
    <n v="3589973"/>
    <n v="403277"/>
    <n v="2019"/>
    <n v="8902002.8417192139"/>
    <x v="9"/>
    <s v="wind"/>
    <b v="1"/>
    <x v="7794"/>
    <x v="0"/>
  </r>
  <r>
    <n v="58887"/>
    <s v="N"/>
    <s v="NAICS-22 Non-Cogen"/>
    <s v="WT"/>
    <s v="WND"/>
    <n v="77431"/>
    <n v="8698.14"/>
    <n v="2019"/>
    <n v="8902018.1326122601"/>
    <x v="9"/>
    <s v="wind"/>
    <b v="1"/>
    <x v="7795"/>
    <x v="0"/>
  </r>
  <r>
    <n v="58889"/>
    <s v="N"/>
    <s v="NAICS-22 Non-Cogen"/>
    <s v="PV"/>
    <s v="SUN"/>
    <n v="11350"/>
    <n v="1275"/>
    <n v="2019"/>
    <n v="8901960.7843137253"/>
    <x v="11"/>
    <s v="solar"/>
    <b v="1"/>
    <x v="7492"/>
    <x v="0"/>
  </r>
  <r>
    <n v="58890"/>
    <s v="N"/>
    <s v="NAICS-22 Non-Cogen"/>
    <s v="PV"/>
    <s v="SUN"/>
    <n v="27979"/>
    <n v="3143"/>
    <n v="2019"/>
    <n v="8902004.4543429837"/>
    <x v="11"/>
    <s v="solar"/>
    <b v="1"/>
    <x v="7796"/>
    <x v="0"/>
  </r>
  <r>
    <n v="58892"/>
    <s v="N"/>
    <s v="NAICS-22 Non-Cogen"/>
    <s v="PV"/>
    <s v="SUN"/>
    <n v="245304"/>
    <n v="27556"/>
    <n v="2019"/>
    <n v="8902017.7093917839"/>
    <x v="11"/>
    <s v="solar"/>
    <b v="1"/>
    <x v="7797"/>
    <x v="0"/>
  </r>
  <r>
    <n v="58893"/>
    <s v="N"/>
    <s v="NAICS-22 Non-Cogen"/>
    <s v="PV"/>
    <s v="SUN"/>
    <n v="36925"/>
    <n v="4148"/>
    <n v="2019"/>
    <n v="8901880.4243008681"/>
    <x v="11"/>
    <s v="solar"/>
    <b v="1"/>
    <x v="7798"/>
    <x v="0"/>
  </r>
  <r>
    <n v="58896"/>
    <s v="N"/>
    <s v="Commercial NAICS Non-Cogen"/>
    <s v="PV"/>
    <s v="SUN"/>
    <n v="5858"/>
    <n v="658"/>
    <n v="2019"/>
    <n v="8902735.5623100307"/>
    <x v="11"/>
    <s v="solar"/>
    <b v="0"/>
    <x v="7799"/>
    <x v="1"/>
  </r>
  <r>
    <n v="58897"/>
    <s v="N"/>
    <s v="Commercial NAICS Non-Cogen"/>
    <s v="IC"/>
    <s v="NG"/>
    <n v="18315"/>
    <n v="1440"/>
    <n v="2019"/>
    <n v="12718750"/>
    <x v="3"/>
    <s v="natural gas"/>
    <b v="0"/>
    <x v="7800"/>
    <x v="0"/>
  </r>
  <r>
    <n v="58898"/>
    <s v="N"/>
    <s v="NAICS-22 Non-Cogen"/>
    <s v="WT"/>
    <s v="WND"/>
    <n v="5474393"/>
    <n v="614962"/>
    <n v="2019"/>
    <n v="8902002.0749249551"/>
    <x v="9"/>
    <s v="wind"/>
    <b v="1"/>
    <x v="7801"/>
    <x v="0"/>
  </r>
  <r>
    <n v="58899"/>
    <s v="N"/>
    <s v="Electric Utility"/>
    <s v="BA"/>
    <s v="MWH"/>
    <n v="0"/>
    <n v="0"/>
    <n v="2019"/>
    <s v=""/>
    <x v="7"/>
    <s v="other"/>
    <b v="1"/>
    <x v="39"/>
    <x v="1"/>
  </r>
  <r>
    <n v="58899"/>
    <s v="N"/>
    <s v="Electric Utility"/>
    <s v="PV"/>
    <s v="SUN"/>
    <n v="5146"/>
    <n v="578"/>
    <n v="2019"/>
    <n v="8903114.1868512109"/>
    <x v="11"/>
    <s v="solar"/>
    <b v="1"/>
    <x v="7802"/>
    <x v="1"/>
  </r>
  <r>
    <n v="58900"/>
    <s v="N"/>
    <s v="NAICS-22 Non-Cogen"/>
    <s v="WT"/>
    <s v="WND"/>
    <n v="9803406"/>
    <n v="1101259"/>
    <n v="2019"/>
    <n v="8901998.5307725072"/>
    <x v="9"/>
    <s v="wind"/>
    <b v="1"/>
    <x v="7803"/>
    <x v="0"/>
  </r>
  <r>
    <n v="58901"/>
    <s v="N"/>
    <s v="NAICS-22 Non-Cogen"/>
    <s v="HY"/>
    <s v="WAT"/>
    <n v="204638"/>
    <n v="22988"/>
    <n v="2019"/>
    <n v="8901948.8428745419"/>
    <x v="0"/>
    <s v="hydro"/>
    <b v="1"/>
    <x v="7804"/>
    <x v="0"/>
  </r>
  <r>
    <n v="58902"/>
    <s v="N"/>
    <s v="NAICS-22 Non-Cogen"/>
    <s v="WT"/>
    <s v="WND"/>
    <n v="9700341"/>
    <n v="1089681"/>
    <n v="2019"/>
    <n v="8902000.6772624291"/>
    <x v="9"/>
    <s v="wind"/>
    <b v="1"/>
    <x v="7805"/>
    <x v="0"/>
  </r>
  <r>
    <n v="58904"/>
    <s v="N"/>
    <s v="NAICS-22 Non-Cogen"/>
    <s v="WT"/>
    <s v="WND"/>
    <n v="1117594"/>
    <n v="125544"/>
    <n v="2019"/>
    <n v="8902010.4505193401"/>
    <x v="9"/>
    <s v="wind"/>
    <b v="1"/>
    <x v="7806"/>
    <x v="0"/>
  </r>
  <r>
    <n v="58906"/>
    <s v="N"/>
    <s v="NAICS-22 Non-Cogen"/>
    <s v="PV"/>
    <s v="SUN"/>
    <n v="49726"/>
    <n v="5586"/>
    <n v="2019"/>
    <n v="8901897.601145722"/>
    <x v="11"/>
    <s v="solar"/>
    <b v="1"/>
    <x v="7807"/>
    <x v="0"/>
  </r>
  <r>
    <n v="58907"/>
    <s v="N"/>
    <s v="NAICS-22 Non-Cogen"/>
    <s v="PV"/>
    <s v="SUN"/>
    <n v="91879"/>
    <n v="10321"/>
    <n v="2019"/>
    <n v="8902141.2653812617"/>
    <x v="11"/>
    <s v="solar"/>
    <b v="1"/>
    <x v="7808"/>
    <x v="0"/>
  </r>
  <r>
    <n v="58908"/>
    <s v="N"/>
    <s v="NAICS-22 Non-Cogen"/>
    <s v="WT"/>
    <s v="WND"/>
    <n v="1287497"/>
    <n v="144630"/>
    <n v="2019"/>
    <n v="8902005.116504183"/>
    <x v="9"/>
    <s v="wind"/>
    <b v="1"/>
    <x v="7809"/>
    <x v="0"/>
  </r>
  <r>
    <n v="58909"/>
    <s v="N"/>
    <s v="NAICS-22 Non-Cogen"/>
    <s v="PV"/>
    <s v="SUN"/>
    <n v="39766"/>
    <n v="4467"/>
    <n v="2019"/>
    <n v="8902171.4797403179"/>
    <x v="11"/>
    <s v="solar"/>
    <b v="1"/>
    <x v="7810"/>
    <x v="0"/>
  </r>
  <r>
    <n v="58911"/>
    <s v="N"/>
    <s v="NAICS-22 Non-Cogen"/>
    <s v="PV"/>
    <s v="SUN"/>
    <n v="82950"/>
    <n v="9318"/>
    <n v="2019"/>
    <n v="8902124.9195106253"/>
    <x v="11"/>
    <s v="solar"/>
    <b v="1"/>
    <x v="6954"/>
    <x v="0"/>
  </r>
  <r>
    <n v="58912"/>
    <s v="N"/>
    <s v="NAICS-22 Non-Cogen"/>
    <s v="PV"/>
    <s v="SUN"/>
    <n v="20965"/>
    <n v="2355"/>
    <n v="2019"/>
    <n v="8902335.4564755838"/>
    <x v="11"/>
    <s v="solar"/>
    <b v="1"/>
    <x v="7149"/>
    <x v="0"/>
  </r>
  <r>
    <n v="58913"/>
    <s v="N"/>
    <s v="NAICS-22 Non-Cogen"/>
    <s v="PV"/>
    <s v="SUN"/>
    <n v="27276"/>
    <n v="3064"/>
    <n v="2019"/>
    <n v="8902088.7728459537"/>
    <x v="11"/>
    <s v="solar"/>
    <b v="1"/>
    <x v="7811"/>
    <x v="0"/>
  </r>
  <r>
    <n v="58915"/>
    <s v="N"/>
    <s v="NAICS-22 Non-Cogen"/>
    <s v="PV"/>
    <s v="SUN"/>
    <n v="5271488"/>
    <n v="592169"/>
    <n v="2019"/>
    <n v="8901999.260346286"/>
    <x v="11"/>
    <s v="solar"/>
    <b v="1"/>
    <x v="7812"/>
    <x v="0"/>
  </r>
  <r>
    <n v="58917"/>
    <s v="N"/>
    <s v="Commercial NAICS Non-Cogen"/>
    <s v="PV"/>
    <s v="SUN"/>
    <n v="12901"/>
    <n v="1449"/>
    <n v="2019"/>
    <n v="8903381.6425120775"/>
    <x v="11"/>
    <s v="solar"/>
    <b v="0"/>
    <x v="7813"/>
    <x v="1"/>
  </r>
  <r>
    <n v="58918"/>
    <s v="N"/>
    <s v="NAICS-22 Non-Cogen"/>
    <s v="PV"/>
    <s v="SUN"/>
    <n v="13665"/>
    <n v="1535"/>
    <n v="2019"/>
    <n v="8902280.1302931607"/>
    <x v="11"/>
    <s v="solar"/>
    <b v="1"/>
    <x v="7814"/>
    <x v="0"/>
  </r>
  <r>
    <n v="58919"/>
    <s v="N"/>
    <s v="NAICS-22 Non-Cogen"/>
    <s v="PV"/>
    <s v="SUN"/>
    <n v="21452"/>
    <n v="2410"/>
    <n v="2019"/>
    <n v="8901244.8132780083"/>
    <x v="11"/>
    <s v="solar"/>
    <b v="1"/>
    <x v="7815"/>
    <x v="0"/>
  </r>
  <r>
    <n v="58920"/>
    <s v="N"/>
    <s v="NAICS-22 Non-Cogen"/>
    <s v="PV"/>
    <s v="SUN"/>
    <n v="23645"/>
    <n v="2656"/>
    <n v="2019"/>
    <n v="8902484.9397590365"/>
    <x v="11"/>
    <s v="solar"/>
    <b v="1"/>
    <x v="7816"/>
    <x v="0"/>
  </r>
  <r>
    <n v="58921"/>
    <s v="N"/>
    <s v="NAICS-22 Non-Cogen"/>
    <s v="IC"/>
    <s v="NG"/>
    <n v="0"/>
    <n v="0"/>
    <n v="2019"/>
    <s v=""/>
    <x v="3"/>
    <s v="natural gas"/>
    <b v="1"/>
    <x v="30"/>
    <x v="1"/>
  </r>
  <r>
    <n v="58921"/>
    <s v="N"/>
    <s v="NAICS-22 Non-Cogen"/>
    <s v="IC"/>
    <s v="OBG"/>
    <n v="0"/>
    <n v="0"/>
    <n v="2019"/>
    <s v=""/>
    <x v="8"/>
    <s v="biomass"/>
    <b v="1"/>
    <x v="67"/>
    <x v="1"/>
  </r>
  <r>
    <n v="58927"/>
    <s v="N"/>
    <s v="NAICS-22 Non-Cogen"/>
    <s v="WT"/>
    <s v="WND"/>
    <n v="45098"/>
    <n v="5066"/>
    <n v="2019"/>
    <n v="8902092.3805763908"/>
    <x v="9"/>
    <s v="wind"/>
    <b v="1"/>
    <x v="7817"/>
    <x v="0"/>
  </r>
  <r>
    <n v="58929"/>
    <s v="N"/>
    <s v="Electric Utility"/>
    <s v="IC"/>
    <s v="DFO"/>
    <n v="48"/>
    <n v="5"/>
    <n v="2019"/>
    <n v="9600000"/>
    <x v="4"/>
    <s v="heavy or residual fuel oil"/>
    <b v="1"/>
    <x v="1224"/>
    <x v="0"/>
  </r>
  <r>
    <n v="58932"/>
    <s v="N"/>
    <s v="NAICS-22 Non-Cogen"/>
    <s v="WT"/>
    <s v="WND"/>
    <n v="53544"/>
    <n v="6015"/>
    <n v="2019"/>
    <n v="8901745.6359102242"/>
    <x v="9"/>
    <s v="wind"/>
    <b v="1"/>
    <x v="7818"/>
    <x v="1"/>
  </r>
  <r>
    <n v="58935"/>
    <s v="N"/>
    <s v="NAICS-22 Non-Cogen"/>
    <s v="PV"/>
    <s v="SUN"/>
    <n v="25114"/>
    <n v="2821"/>
    <n v="2019"/>
    <n v="8902516.8380007092"/>
    <x v="11"/>
    <s v="solar"/>
    <b v="1"/>
    <x v="7819"/>
    <x v="0"/>
  </r>
  <r>
    <n v="58936"/>
    <s v="N"/>
    <s v="NAICS-22 Non-Cogen"/>
    <s v="PV"/>
    <s v="SUN"/>
    <n v="32145"/>
    <n v="3611"/>
    <n v="2019"/>
    <n v="8901966.2143450566"/>
    <x v="11"/>
    <s v="solar"/>
    <b v="1"/>
    <x v="7820"/>
    <x v="0"/>
  </r>
  <r>
    <n v="58937"/>
    <s v="N"/>
    <s v="NAICS-22 Non-Cogen"/>
    <s v="PV"/>
    <s v="SUN"/>
    <n v="26927"/>
    <n v="3025"/>
    <n v="2019"/>
    <n v="8901487.603305785"/>
    <x v="11"/>
    <s v="solar"/>
    <b v="1"/>
    <x v="7821"/>
    <x v="0"/>
  </r>
  <r>
    <n v="58938"/>
    <s v="N"/>
    <s v="NAICS-22 Non-Cogen"/>
    <s v="WT"/>
    <s v="WND"/>
    <n v="5365574"/>
    <n v="602738"/>
    <n v="2019"/>
    <n v="8902000.5375469942"/>
    <x v="9"/>
    <s v="wind"/>
    <b v="1"/>
    <x v="7822"/>
    <x v="0"/>
  </r>
  <r>
    <n v="58939"/>
    <s v="N"/>
    <s v="NAICS-22 Non-Cogen"/>
    <s v="WT"/>
    <s v="WND"/>
    <n v="162195"/>
    <n v="18220"/>
    <n v="2019"/>
    <n v="8902030.7354555428"/>
    <x v="9"/>
    <s v="wind"/>
    <b v="1"/>
    <x v="7823"/>
    <x v="0"/>
  </r>
  <r>
    <n v="58940"/>
    <s v="N"/>
    <s v="NAICS-22 Non-Cogen"/>
    <s v="WT"/>
    <s v="WND"/>
    <n v="394375"/>
    <n v="44302"/>
    <n v="2019"/>
    <n v="8901968.3084285129"/>
    <x v="9"/>
    <s v="wind"/>
    <b v="1"/>
    <x v="7824"/>
    <x v="0"/>
  </r>
  <r>
    <n v="58942"/>
    <s v="N"/>
    <s v="NAICS-22 Non-Cogen"/>
    <s v="PV"/>
    <s v="SUN"/>
    <n v="15393"/>
    <n v="1729"/>
    <n v="2019"/>
    <n v="8902834.0080971662"/>
    <x v="11"/>
    <s v="solar"/>
    <b v="1"/>
    <x v="7825"/>
    <x v="1"/>
  </r>
  <r>
    <n v="58943"/>
    <s v="N"/>
    <s v="NAICS-22 Non-Cogen"/>
    <s v="PV"/>
    <s v="SUN"/>
    <n v="329534"/>
    <n v="37018"/>
    <n v="2019"/>
    <n v="8901993.6247231085"/>
    <x v="11"/>
    <s v="solar"/>
    <b v="1"/>
    <x v="7826"/>
    <x v="0"/>
  </r>
  <r>
    <n v="58944"/>
    <s v="N"/>
    <s v="Electric Utility"/>
    <s v="ST"/>
    <s v="WDS"/>
    <n v="0"/>
    <n v="0"/>
    <n v="2019"/>
    <s v=""/>
    <x v="8"/>
    <s v="biomass"/>
    <b v="1"/>
    <x v="67"/>
    <x v="1"/>
  </r>
  <r>
    <n v="58945"/>
    <s v="Y"/>
    <s v="NAICS-22 Cogen"/>
    <s v="IC"/>
    <s v="NG"/>
    <n v="17923"/>
    <n v="4570"/>
    <n v="2019"/>
    <n v="3921881.8380743982"/>
    <x v="3"/>
    <s v="natural gas"/>
    <b v="0"/>
    <x v="7827"/>
    <x v="0"/>
  </r>
  <r>
    <n v="58946"/>
    <s v="N"/>
    <s v="NAICS-22 Non-Cogen"/>
    <s v="IC"/>
    <s v="LFG"/>
    <n v="288853"/>
    <n v="26799"/>
    <n v="2019"/>
    <n v="10778499.197731258"/>
    <x v="8"/>
    <s v="biomass"/>
    <b v="1"/>
    <x v="7828"/>
    <x v="0"/>
  </r>
  <r>
    <n v="58947"/>
    <s v="N"/>
    <s v="NAICS-22 Non-Cogen"/>
    <s v="GT"/>
    <s v="DFO"/>
    <n v="3532"/>
    <n v="262.31700000000001"/>
    <n v="2019"/>
    <n v="13464624.862284945"/>
    <x v="4"/>
    <s v="heavy or residual fuel oil"/>
    <b v="1"/>
    <x v="7829"/>
    <x v="0"/>
  </r>
  <r>
    <n v="58947"/>
    <s v="N"/>
    <s v="NAICS-22 Non-Cogen"/>
    <s v="GT"/>
    <s v="NG"/>
    <n v="421234"/>
    <n v="31282.683000000001"/>
    <n v="2019"/>
    <n v="13465405.125257319"/>
    <x v="3"/>
    <s v="natural gas"/>
    <b v="1"/>
    <x v="7830"/>
    <x v="0"/>
  </r>
  <r>
    <n v="58947"/>
    <s v="N"/>
    <s v="NAICS-22 Non-Cogen"/>
    <s v="IC"/>
    <s v="DFO"/>
    <n v="123"/>
    <n v="9"/>
    <n v="2019"/>
    <n v="13666666.666666666"/>
    <x v="4"/>
    <s v="heavy or residual fuel oil"/>
    <b v="1"/>
    <x v="7831"/>
    <x v="0"/>
  </r>
  <r>
    <n v="58949"/>
    <s v="N"/>
    <s v="NAICS-22 Non-Cogen"/>
    <s v="PV"/>
    <s v="SUN"/>
    <n v="18275"/>
    <n v="2053"/>
    <n v="2019"/>
    <n v="8901607.4037993178"/>
    <x v="11"/>
    <s v="solar"/>
    <b v="1"/>
    <x v="7614"/>
    <x v="0"/>
  </r>
  <r>
    <n v="58951"/>
    <s v="N"/>
    <s v="NAICS-22 Non-Cogen"/>
    <s v="PV"/>
    <s v="SUN"/>
    <n v="132552"/>
    <n v="14890"/>
    <n v="2019"/>
    <n v="8902081.9341840167"/>
    <x v="11"/>
    <s v="solar"/>
    <b v="1"/>
    <x v="7832"/>
    <x v="0"/>
  </r>
  <r>
    <n v="58952"/>
    <s v="N"/>
    <s v="NAICS-22 Non-Cogen"/>
    <s v="PV"/>
    <s v="SUN"/>
    <n v="77644"/>
    <n v="8722"/>
    <n v="2019"/>
    <n v="8902086.6773675755"/>
    <x v="11"/>
    <s v="solar"/>
    <b v="1"/>
    <x v="7833"/>
    <x v="0"/>
  </r>
  <r>
    <n v="58953"/>
    <s v="N"/>
    <s v="NAICS-22 Non-Cogen"/>
    <s v="PV"/>
    <s v="SUN"/>
    <n v="14064"/>
    <n v="1580"/>
    <n v="2019"/>
    <n v="8901265.8227848094"/>
    <x v="11"/>
    <s v="solar"/>
    <b v="1"/>
    <x v="7834"/>
    <x v="0"/>
  </r>
  <r>
    <n v="58954"/>
    <s v="N"/>
    <s v="NAICS-22 Non-Cogen"/>
    <s v="PV"/>
    <s v="SUN"/>
    <n v="14064"/>
    <n v="1580"/>
    <n v="2019"/>
    <n v="8901265.8227848094"/>
    <x v="11"/>
    <s v="solar"/>
    <b v="1"/>
    <x v="7834"/>
    <x v="0"/>
  </r>
  <r>
    <n v="58955"/>
    <s v="N"/>
    <s v="NAICS-22 Non-Cogen"/>
    <s v="PV"/>
    <s v="SUN"/>
    <n v="79718"/>
    <n v="8955"/>
    <n v="2019"/>
    <n v="8902065.8849804569"/>
    <x v="11"/>
    <s v="solar"/>
    <b v="1"/>
    <x v="7835"/>
    <x v="0"/>
  </r>
  <r>
    <n v="58956"/>
    <s v="N"/>
    <s v="NAICS-22 Non-Cogen"/>
    <s v="PV"/>
    <s v="SUN"/>
    <n v="70609"/>
    <n v="7932"/>
    <n v="2019"/>
    <n v="8901790.2168431673"/>
    <x v="11"/>
    <s v="solar"/>
    <b v="1"/>
    <x v="7836"/>
    <x v="0"/>
  </r>
  <r>
    <n v="58957"/>
    <s v="N"/>
    <s v="NAICS-22 Non-Cogen"/>
    <s v="PV"/>
    <s v="SUN"/>
    <n v="81846"/>
    <n v="9194"/>
    <n v="2019"/>
    <n v="8902110.0717859473"/>
    <x v="11"/>
    <s v="solar"/>
    <b v="1"/>
    <x v="7837"/>
    <x v="0"/>
  </r>
  <r>
    <n v="58958"/>
    <s v="N"/>
    <s v="NAICS-22 Non-Cogen"/>
    <s v="WT"/>
    <s v="WND"/>
    <n v="24400"/>
    <n v="2741"/>
    <n v="2019"/>
    <n v="8901860.6348048151"/>
    <x v="9"/>
    <s v="wind"/>
    <b v="1"/>
    <x v="7838"/>
    <x v="0"/>
  </r>
  <r>
    <n v="58959"/>
    <s v="N"/>
    <s v="NAICS-22 Non-Cogen"/>
    <s v="PV"/>
    <s v="SUN"/>
    <n v="36302"/>
    <n v="4078"/>
    <n v="2019"/>
    <n v="8901912.7023050506"/>
    <x v="11"/>
    <s v="solar"/>
    <b v="1"/>
    <x v="7839"/>
    <x v="0"/>
  </r>
  <r>
    <n v="58960"/>
    <s v="Y"/>
    <s v="Commercial NAICS Cogen"/>
    <s v="IC"/>
    <s v="NG"/>
    <n v="14144"/>
    <n v="2381.11"/>
    <n v="2019"/>
    <n v="5940086.7662560735"/>
    <x v="3"/>
    <s v="natural gas"/>
    <b v="0"/>
    <x v="7840"/>
    <x v="0"/>
  </r>
  <r>
    <n v="58960"/>
    <s v="Y"/>
    <s v="Commercial NAICS Cogen"/>
    <s v="IC"/>
    <s v="OBG"/>
    <n v="76375"/>
    <n v="12857.89"/>
    <n v="2019"/>
    <n v="5939932.6016943688"/>
    <x v="8"/>
    <s v="biomass"/>
    <b v="0"/>
    <x v="7841"/>
    <x v="0"/>
  </r>
  <r>
    <n v="58963"/>
    <s v="N"/>
    <s v="NAICS-22 Non-Cogen"/>
    <s v="PV"/>
    <s v="SUN"/>
    <n v="14831"/>
    <n v="1666"/>
    <n v="2019"/>
    <n v="8902160.8643457387"/>
    <x v="11"/>
    <s v="solar"/>
    <b v="1"/>
    <x v="7842"/>
    <x v="0"/>
  </r>
  <r>
    <n v="58964"/>
    <s v="N"/>
    <s v="NAICS-22 Non-Cogen"/>
    <s v="PV"/>
    <s v="SUN"/>
    <n v="24070"/>
    <n v="2704"/>
    <n v="2019"/>
    <n v="8901627.2189349104"/>
    <x v="11"/>
    <s v="solar"/>
    <b v="1"/>
    <x v="7843"/>
    <x v="0"/>
  </r>
  <r>
    <n v="58965"/>
    <s v="N"/>
    <s v="Electric Utility"/>
    <s v="WT"/>
    <s v="WND"/>
    <n v="4874700"/>
    <n v="547596"/>
    <n v="2019"/>
    <n v="8902000.7450748365"/>
    <x v="9"/>
    <s v="wind"/>
    <b v="1"/>
    <x v="7844"/>
    <x v="0"/>
  </r>
  <r>
    <n v="58966"/>
    <s v="N"/>
    <s v="NAICS-22 Non-Cogen"/>
    <s v="WT"/>
    <s v="WND"/>
    <n v="253619"/>
    <n v="28490"/>
    <n v="2019"/>
    <n v="8902035.802035803"/>
    <x v="9"/>
    <s v="wind"/>
    <b v="1"/>
    <x v="7845"/>
    <x v="0"/>
  </r>
  <r>
    <n v="58972"/>
    <s v="N"/>
    <s v="Electric Utility"/>
    <s v="PV"/>
    <s v="SUN"/>
    <n v="332108"/>
    <n v="37307"/>
    <n v="2019"/>
    <n v="8902029.1098185331"/>
    <x v="11"/>
    <s v="solar"/>
    <b v="1"/>
    <x v="7846"/>
    <x v="0"/>
  </r>
  <r>
    <n v="58973"/>
    <s v="N"/>
    <s v="NAICS-22 Non-Cogen"/>
    <s v="PV"/>
    <s v="SUN"/>
    <n v="444236"/>
    <n v="49903"/>
    <n v="2019"/>
    <n v="8901989.8603290394"/>
    <x v="11"/>
    <s v="solar"/>
    <b v="1"/>
    <x v="7847"/>
    <x v="0"/>
  </r>
  <r>
    <n v="58974"/>
    <s v="N"/>
    <s v="NAICS-22 Non-Cogen"/>
    <s v="PV"/>
    <s v="SUN"/>
    <n v="25645"/>
    <n v="2881"/>
    <n v="2019"/>
    <n v="8901423.1169732735"/>
    <x v="11"/>
    <s v="solar"/>
    <b v="1"/>
    <x v="7848"/>
    <x v="0"/>
  </r>
  <r>
    <n v="58975"/>
    <s v="N"/>
    <s v="NAICS-22 Non-Cogen"/>
    <s v="PV"/>
    <s v="SUN"/>
    <n v="2104371"/>
    <n v="236393"/>
    <n v="2019"/>
    <n v="8902002.1743452642"/>
    <x v="11"/>
    <s v="solar"/>
    <b v="1"/>
    <x v="7849"/>
    <x v="0"/>
  </r>
  <r>
    <n v="58977"/>
    <s v="N"/>
    <s v="Electric Utility"/>
    <s v="HY"/>
    <s v="WAT"/>
    <n v="88200"/>
    <n v="9908"/>
    <n v="2019"/>
    <n v="8901897.4566007275"/>
    <x v="0"/>
    <s v="hydro"/>
    <b v="1"/>
    <x v="7850"/>
    <x v="0"/>
  </r>
  <r>
    <n v="58979"/>
    <s v="N"/>
    <s v="NAICS-22 Non-Cogen"/>
    <s v="WT"/>
    <s v="WND"/>
    <n v="2355825"/>
    <n v="264640"/>
    <n v="2019"/>
    <n v="8901998.9419588875"/>
    <x v="9"/>
    <s v="wind"/>
    <b v="1"/>
    <x v="7851"/>
    <x v="0"/>
  </r>
  <r>
    <n v="58980"/>
    <s v="Y"/>
    <s v="Commercial NAICS Cogen"/>
    <s v="IC"/>
    <s v="OBG"/>
    <n v="96749"/>
    <n v="8085.98"/>
    <n v="2019"/>
    <n v="11965030.831142299"/>
    <x v="8"/>
    <s v="biomass"/>
    <b v="0"/>
    <x v="7852"/>
    <x v="0"/>
  </r>
  <r>
    <n v="58982"/>
    <s v="N"/>
    <s v="Electric Utility"/>
    <s v="HY"/>
    <s v="WAT"/>
    <n v="170341"/>
    <n v="19135"/>
    <n v="2019"/>
    <n v="8902064.280114973"/>
    <x v="0"/>
    <s v="hydro"/>
    <b v="1"/>
    <x v="7853"/>
    <x v="0"/>
  </r>
  <r>
    <n v="58983"/>
    <s v="N"/>
    <s v="NAICS-22 Non-Cogen"/>
    <s v="PV"/>
    <s v="SUN"/>
    <n v="1101072"/>
    <n v="123688"/>
    <n v="2019"/>
    <n v="8902011.5128387567"/>
    <x v="11"/>
    <s v="solar"/>
    <b v="1"/>
    <x v="7854"/>
    <x v="0"/>
  </r>
  <r>
    <n v="58984"/>
    <s v="N"/>
    <s v="NAICS-22 Non-Cogen"/>
    <s v="PV"/>
    <s v="SUN"/>
    <n v="440551"/>
    <n v="49489"/>
    <n v="2019"/>
    <n v="8901998.4238921776"/>
    <x v="11"/>
    <s v="solar"/>
    <b v="1"/>
    <x v="7855"/>
    <x v="0"/>
  </r>
  <r>
    <n v="58985"/>
    <s v="N"/>
    <s v="NAICS-22 Non-Cogen"/>
    <s v="PV"/>
    <s v="SUN"/>
    <n v="441921"/>
    <n v="49643"/>
    <n v="2019"/>
    <n v="8901980.1381866541"/>
    <x v="11"/>
    <s v="solar"/>
    <b v="1"/>
    <x v="7856"/>
    <x v="0"/>
  </r>
  <r>
    <n v="58986"/>
    <s v="N"/>
    <s v="NAICS-22 Non-Cogen"/>
    <s v="PV"/>
    <s v="SUN"/>
    <n v="441709"/>
    <n v="49619"/>
    <n v="2019"/>
    <n v="8902013.3416634761"/>
    <x v="11"/>
    <s v="solar"/>
    <b v="1"/>
    <x v="7857"/>
    <x v="0"/>
  </r>
  <r>
    <n v="58989"/>
    <s v="N"/>
    <s v="Electric Utility"/>
    <s v="IC"/>
    <s v="DFO"/>
    <n v="0"/>
    <n v="0"/>
    <n v="2019"/>
    <s v=""/>
    <x v="4"/>
    <s v="heavy or residual fuel oil"/>
    <b v="1"/>
    <x v="10"/>
    <x v="1"/>
  </r>
  <r>
    <n v="58989"/>
    <s v="N"/>
    <s v="Electric Utility"/>
    <s v="IC"/>
    <s v="NG"/>
    <n v="6320168"/>
    <n v="723815"/>
    <n v="2019"/>
    <n v="8731744.9900872465"/>
    <x v="3"/>
    <s v="natural gas"/>
    <b v="1"/>
    <x v="7858"/>
    <x v="0"/>
  </r>
  <r>
    <n v="58990"/>
    <s v="N"/>
    <s v="NAICS-22 Non-Cogen"/>
    <s v="PV"/>
    <s v="SUN"/>
    <n v="373652"/>
    <n v="41974"/>
    <n v="2019"/>
    <n v="8901986.9442988522"/>
    <x v="11"/>
    <s v="solar"/>
    <b v="1"/>
    <x v="7859"/>
    <x v="0"/>
  </r>
  <r>
    <n v="58991"/>
    <s v="N"/>
    <s v="NAICS-22 Non-Cogen"/>
    <s v="PV"/>
    <s v="SUN"/>
    <n v="457741"/>
    <n v="51420"/>
    <n v="2019"/>
    <n v="8902003.1116297152"/>
    <x v="11"/>
    <s v="solar"/>
    <b v="1"/>
    <x v="7860"/>
    <x v="0"/>
  </r>
  <r>
    <n v="58992"/>
    <s v="N"/>
    <s v="Commercial NAICS Non-Cogen"/>
    <s v="WT"/>
    <s v="WND"/>
    <n v="64558"/>
    <n v="7252"/>
    <n v="2019"/>
    <n v="8902095.9735245463"/>
    <x v="9"/>
    <s v="wind"/>
    <b v="0"/>
    <x v="7861"/>
    <x v="0"/>
  </r>
  <r>
    <n v="58993"/>
    <s v="N"/>
    <s v="NAICS-22 Non-Cogen"/>
    <s v="IC"/>
    <s v="LFG"/>
    <n v="73566"/>
    <n v="6285"/>
    <n v="2019"/>
    <n v="11705011.933174225"/>
    <x v="8"/>
    <s v="biomass"/>
    <b v="1"/>
    <x v="7862"/>
    <x v="0"/>
  </r>
  <r>
    <n v="58994"/>
    <s v="N"/>
    <s v="NAICS-22 Non-Cogen"/>
    <s v="WT"/>
    <s v="WND"/>
    <n v="3585582"/>
    <n v="402784"/>
    <n v="2019"/>
    <n v="8901997.100182727"/>
    <x v="9"/>
    <s v="wind"/>
    <b v="1"/>
    <x v="7863"/>
    <x v="0"/>
  </r>
  <r>
    <n v="58995"/>
    <s v="N"/>
    <s v="NAICS-22 Non-Cogen"/>
    <s v="WT"/>
    <s v="WND"/>
    <n v="22700"/>
    <n v="2550"/>
    <n v="2019"/>
    <n v="8901960.7843137253"/>
    <x v="9"/>
    <s v="wind"/>
    <b v="1"/>
    <x v="3112"/>
    <x v="0"/>
  </r>
  <r>
    <n v="58996"/>
    <s v="N"/>
    <s v="NAICS-22 Non-Cogen"/>
    <s v="IC"/>
    <s v="DFO"/>
    <n v="994"/>
    <n v="70"/>
    <n v="2019"/>
    <n v="14200000"/>
    <x v="4"/>
    <s v="heavy or residual fuel oil"/>
    <b v="1"/>
    <x v="7864"/>
    <x v="0"/>
  </r>
  <r>
    <n v="58998"/>
    <s v="N"/>
    <s v="NAICS-22 Non-Cogen"/>
    <s v="WT"/>
    <s v="WND"/>
    <n v="7582182"/>
    <n v="851739.34"/>
    <n v="2019"/>
    <n v="8901998.1159963794"/>
    <x v="9"/>
    <s v="wind"/>
    <b v="1"/>
    <x v="7865"/>
    <x v="0"/>
  </r>
  <r>
    <n v="58999"/>
    <s v="N"/>
    <s v="NAICS-22 Non-Cogen"/>
    <s v="WT"/>
    <s v="WND"/>
    <n v="2991445"/>
    <n v="336042"/>
    <n v="2019"/>
    <n v="8901997.3693764471"/>
    <x v="9"/>
    <s v="wind"/>
    <b v="1"/>
    <x v="7866"/>
    <x v="0"/>
  </r>
  <r>
    <n v="59001"/>
    <s v="N"/>
    <s v="Electric Utility"/>
    <s v="PV"/>
    <s v="SUN"/>
    <n v="113508"/>
    <n v="12751"/>
    <n v="2019"/>
    <n v="8901890.0478393864"/>
    <x v="11"/>
    <s v="solar"/>
    <b v="1"/>
    <x v="7867"/>
    <x v="0"/>
  </r>
  <r>
    <n v="59002"/>
    <s v="N"/>
    <s v="NAICS-22 Non-Cogen"/>
    <s v="GT"/>
    <s v="NG"/>
    <n v="4143683"/>
    <n v="372058"/>
    <n v="2019"/>
    <n v="11137196.351106547"/>
    <x v="3"/>
    <s v="natural gas"/>
    <b v="1"/>
    <x v="7868"/>
    <x v="0"/>
  </r>
  <r>
    <n v="59003"/>
    <s v="N"/>
    <s v="Electric Utility"/>
    <s v="WT"/>
    <s v="WND"/>
    <n v="301875"/>
    <n v="33911"/>
    <n v="2019"/>
    <n v="8901978.7089734897"/>
    <x v="9"/>
    <s v="wind"/>
    <b v="1"/>
    <x v="7869"/>
    <x v="0"/>
  </r>
  <r>
    <n v="59004"/>
    <s v="N"/>
    <s v="NAICS-22 Non-Cogen"/>
    <s v="CA"/>
    <s v="NG"/>
    <n v="725859"/>
    <n v="1360778"/>
    <n v="2019"/>
    <n v="533414.70835066412"/>
    <x v="1"/>
    <s v="natural gas"/>
    <b v="1"/>
    <x v="7870"/>
    <x v="0"/>
  </r>
  <r>
    <n v="59004"/>
    <s v="N"/>
    <s v="NAICS-22 Non-Cogen"/>
    <s v="CT"/>
    <s v="NG"/>
    <n v="27627251"/>
    <n v="2596901"/>
    <n v="2019"/>
    <n v="10638546.097829683"/>
    <x v="1"/>
    <s v="natural gas"/>
    <b v="1"/>
    <x v="7871"/>
    <x v="0"/>
  </r>
  <r>
    <n v="59005"/>
    <s v="N"/>
    <s v="NAICS-22 Non-Cogen"/>
    <s v="WT"/>
    <s v="WND"/>
    <n v="7134660"/>
    <n v="801467"/>
    <n v="2019"/>
    <n v="8902000.9557473995"/>
    <x v="9"/>
    <s v="wind"/>
    <b v="1"/>
    <x v="7872"/>
    <x v="0"/>
  </r>
  <r>
    <n v="59008"/>
    <s v="N"/>
    <s v="NAICS-22 Non-Cogen"/>
    <s v="PV"/>
    <s v="SUN"/>
    <n v="324424"/>
    <n v="36444"/>
    <n v="2019"/>
    <n v="8901986.609592801"/>
    <x v="11"/>
    <s v="solar"/>
    <b v="1"/>
    <x v="7873"/>
    <x v="0"/>
  </r>
  <r>
    <n v="59009"/>
    <s v="N"/>
    <s v="NAICS-22 Non-Cogen"/>
    <s v="PV"/>
    <s v="SUN"/>
    <n v="569922"/>
    <n v="64022"/>
    <n v="2019"/>
    <n v="8901971.197400894"/>
    <x v="11"/>
    <s v="solar"/>
    <b v="1"/>
    <x v="7874"/>
    <x v="0"/>
  </r>
  <r>
    <n v="59010"/>
    <s v="N"/>
    <s v="NAICS-22 Non-Cogen"/>
    <s v="PV"/>
    <s v="SUN"/>
    <n v="1236276"/>
    <n v="138876"/>
    <n v="2019"/>
    <n v="8902013.3068348747"/>
    <x v="11"/>
    <s v="solar"/>
    <b v="1"/>
    <x v="7875"/>
    <x v="0"/>
  </r>
  <r>
    <n v="59011"/>
    <s v="N"/>
    <s v="NAICS-22 Non-Cogen"/>
    <s v="IC"/>
    <s v="LFG"/>
    <n v="77946"/>
    <n v="6793"/>
    <n v="2019"/>
    <n v="11474459.001913734"/>
    <x v="8"/>
    <s v="biomass"/>
    <b v="1"/>
    <x v="7876"/>
    <x v="0"/>
  </r>
  <r>
    <n v="59012"/>
    <s v="Y"/>
    <s v="Commercial NAICS Cogen"/>
    <s v="GT"/>
    <s v="NG"/>
    <n v="0"/>
    <n v="0"/>
    <n v="2019"/>
    <s v=""/>
    <x v="3"/>
    <s v="natural gas"/>
    <b v="0"/>
    <x v="30"/>
    <x v="1"/>
  </r>
  <r>
    <n v="59012"/>
    <s v="Y"/>
    <s v="Commercial NAICS Cogen"/>
    <s v="GT"/>
    <s v="OBG"/>
    <n v="558352"/>
    <n v="55128"/>
    <n v="2019"/>
    <n v="10128283.268030765"/>
    <x v="8"/>
    <s v="biomass"/>
    <b v="0"/>
    <x v="7877"/>
    <x v="0"/>
  </r>
  <r>
    <n v="59013"/>
    <s v="N"/>
    <s v="NAICS-22 Non-Cogen"/>
    <s v="PV"/>
    <s v="SUN"/>
    <n v="31984"/>
    <n v="3593"/>
    <n v="2019"/>
    <n v="8901753.4094071817"/>
    <x v="11"/>
    <s v="solar"/>
    <b v="1"/>
    <x v="7878"/>
    <x v="0"/>
  </r>
  <r>
    <n v="59014"/>
    <s v="N"/>
    <s v="NAICS-22 Non-Cogen"/>
    <s v="PV"/>
    <s v="SUN"/>
    <n v="62199"/>
    <n v="6987"/>
    <n v="2019"/>
    <n v="8902103.9072563332"/>
    <x v="11"/>
    <s v="solar"/>
    <b v="1"/>
    <x v="7879"/>
    <x v="0"/>
  </r>
  <r>
    <n v="59015"/>
    <s v="N"/>
    <s v="NAICS-22 Non-Cogen"/>
    <s v="PV"/>
    <s v="SUN"/>
    <n v="26038"/>
    <n v="2925"/>
    <n v="2019"/>
    <n v="8901880.341880342"/>
    <x v="11"/>
    <s v="solar"/>
    <b v="1"/>
    <x v="7880"/>
    <x v="0"/>
  </r>
  <r>
    <n v="59017"/>
    <s v="N"/>
    <s v="NAICS-22 Non-Cogen"/>
    <s v="PV"/>
    <s v="SUN"/>
    <n v="63790"/>
    <n v="7166"/>
    <n v="2019"/>
    <n v="8901758.3030979615"/>
    <x v="11"/>
    <s v="solar"/>
    <b v="1"/>
    <x v="7881"/>
    <x v="0"/>
  </r>
  <r>
    <n v="59018"/>
    <s v="N"/>
    <s v="NAICS-22 Non-Cogen"/>
    <s v="PV"/>
    <s v="SUN"/>
    <n v="26814"/>
    <n v="3012"/>
    <n v="2019"/>
    <n v="8902390.438247012"/>
    <x v="11"/>
    <s v="solar"/>
    <b v="1"/>
    <x v="7882"/>
    <x v="0"/>
  </r>
  <r>
    <n v="59019"/>
    <s v="N"/>
    <s v="NAICS-22 Non-Cogen"/>
    <s v="PV"/>
    <s v="SUN"/>
    <n v="26706"/>
    <n v="3000"/>
    <n v="2019"/>
    <n v="8902000"/>
    <x v="11"/>
    <s v="solar"/>
    <b v="1"/>
    <x v="7124"/>
    <x v="0"/>
  </r>
  <r>
    <n v="59020"/>
    <s v="N"/>
    <s v="Electric Utility"/>
    <s v="PV"/>
    <s v="SUN"/>
    <n v="843598"/>
    <n v="94765"/>
    <n v="2019"/>
    <n v="8901999.6834274251"/>
    <x v="11"/>
    <s v="solar"/>
    <b v="1"/>
    <x v="7883"/>
    <x v="0"/>
  </r>
  <r>
    <n v="59021"/>
    <s v="N"/>
    <s v="NAICS-22 Non-Cogen"/>
    <s v="WT"/>
    <s v="WND"/>
    <n v="3254118"/>
    <n v="365549"/>
    <n v="2019"/>
    <n v="8902002.1939603183"/>
    <x v="9"/>
    <s v="wind"/>
    <b v="1"/>
    <x v="7884"/>
    <x v="0"/>
  </r>
  <r>
    <n v="59022"/>
    <s v="N"/>
    <s v="NAICS-22 Non-Cogen"/>
    <s v="WT"/>
    <s v="WND"/>
    <n v="6168"/>
    <n v="693"/>
    <n v="2019"/>
    <n v="8900432.9004328996"/>
    <x v="9"/>
    <s v="wind"/>
    <b v="1"/>
    <x v="7885"/>
    <x v="1"/>
  </r>
  <r>
    <n v="59023"/>
    <s v="N"/>
    <s v="NAICS-22 Non-Cogen"/>
    <s v="WT"/>
    <s v="WND"/>
    <n v="0"/>
    <n v="0"/>
    <n v="2019"/>
    <s v=""/>
    <x v="9"/>
    <s v="wind"/>
    <b v="1"/>
    <x v="3085"/>
    <x v="1"/>
  </r>
  <r>
    <n v="59024"/>
    <s v="N"/>
    <s v="NAICS-22 Non-Cogen"/>
    <s v="WT"/>
    <s v="WND"/>
    <n v="9277"/>
    <n v="1042"/>
    <n v="2019"/>
    <n v="8903071.0172744729"/>
    <x v="9"/>
    <s v="wind"/>
    <b v="1"/>
    <x v="7886"/>
    <x v="1"/>
  </r>
  <r>
    <n v="59026"/>
    <s v="N"/>
    <s v="NAICS-22 Non-Cogen"/>
    <s v="IC"/>
    <s v="OBG"/>
    <n v="26369"/>
    <n v="1803"/>
    <n v="2019"/>
    <n v="14625069.328896284"/>
    <x v="8"/>
    <s v="biomass"/>
    <b v="1"/>
    <x v="7887"/>
    <x v="0"/>
  </r>
  <r>
    <n v="59026"/>
    <s v="N"/>
    <s v="NAICS-22 Non-Cogen"/>
    <s v="PV"/>
    <s v="SUN"/>
    <n v="9577"/>
    <n v="1076"/>
    <n v="2019"/>
    <n v="8900557.6208178438"/>
    <x v="11"/>
    <s v="solar"/>
    <b v="1"/>
    <x v="7888"/>
    <x v="1"/>
  </r>
  <r>
    <n v="59028"/>
    <s v="N"/>
    <s v="NAICS-22 Non-Cogen"/>
    <s v="PV"/>
    <s v="SUN"/>
    <n v="18391"/>
    <n v="2066"/>
    <n v="2019"/>
    <n v="8901742.4975798633"/>
    <x v="11"/>
    <s v="solar"/>
    <b v="1"/>
    <x v="7889"/>
    <x v="0"/>
  </r>
  <r>
    <n v="59029"/>
    <s v="N"/>
    <s v="NAICS-22 Non-Cogen"/>
    <s v="PV"/>
    <s v="SUN"/>
    <n v="28522"/>
    <n v="3204"/>
    <n v="2019"/>
    <n v="8901997.5031210985"/>
    <x v="11"/>
    <s v="solar"/>
    <b v="1"/>
    <x v="7523"/>
    <x v="0"/>
  </r>
  <r>
    <n v="59030"/>
    <s v="N"/>
    <s v="NAICS-22 Non-Cogen"/>
    <s v="PV"/>
    <s v="SUN"/>
    <n v="35812"/>
    <n v="4023"/>
    <n v="2019"/>
    <n v="8901814.5662440974"/>
    <x v="11"/>
    <s v="solar"/>
    <b v="1"/>
    <x v="7890"/>
    <x v="0"/>
  </r>
  <r>
    <n v="59031"/>
    <s v="N"/>
    <s v="NAICS-22 Non-Cogen"/>
    <s v="PV"/>
    <s v="SUN"/>
    <n v="19004"/>
    <n v="2135"/>
    <n v="2019"/>
    <n v="8901170.9601873532"/>
    <x v="11"/>
    <s v="solar"/>
    <b v="1"/>
    <x v="7891"/>
    <x v="0"/>
  </r>
  <r>
    <n v="59032"/>
    <s v="N"/>
    <s v="NAICS-22 Non-Cogen"/>
    <s v="PV"/>
    <s v="SUN"/>
    <n v="31068"/>
    <n v="3490"/>
    <n v="2019"/>
    <n v="8902005.7306590248"/>
    <x v="11"/>
    <s v="solar"/>
    <b v="1"/>
    <x v="7892"/>
    <x v="0"/>
  </r>
  <r>
    <n v="59033"/>
    <s v="N"/>
    <s v="NAICS-22 Non-Cogen"/>
    <s v="PV"/>
    <s v="SUN"/>
    <n v="19128"/>
    <n v="2149"/>
    <n v="2019"/>
    <n v="8900884.1321544889"/>
    <x v="11"/>
    <s v="solar"/>
    <b v="1"/>
    <x v="7893"/>
    <x v="0"/>
  </r>
  <r>
    <n v="59034"/>
    <s v="N"/>
    <s v="NAICS-22 Non-Cogen"/>
    <s v="WT"/>
    <s v="WND"/>
    <n v="6125004"/>
    <n v="688048"/>
    <n v="2019"/>
    <n v="8902001.023184428"/>
    <x v="9"/>
    <s v="wind"/>
    <b v="1"/>
    <x v="7894"/>
    <x v="0"/>
  </r>
  <r>
    <n v="59035"/>
    <s v="N"/>
    <s v="NAICS-22 Non-Cogen"/>
    <s v="IC"/>
    <s v="DFO"/>
    <n v="2078"/>
    <n v="178.36"/>
    <n v="2019"/>
    <n v="11650594.303655528"/>
    <x v="4"/>
    <s v="heavy or residual fuel oil"/>
    <b v="1"/>
    <x v="7895"/>
    <x v="0"/>
  </r>
  <r>
    <n v="59035"/>
    <s v="N"/>
    <s v="NAICS-22 Non-Cogen"/>
    <s v="ST"/>
    <s v="AB"/>
    <n v="752380"/>
    <n v="51393"/>
    <n v="2019"/>
    <n v="14639736.929153776"/>
    <x v="8"/>
    <s v="biomass"/>
    <b v="1"/>
    <x v="7896"/>
    <x v="0"/>
  </r>
  <r>
    <n v="59035"/>
    <s v="N"/>
    <s v="NAICS-22 Non-Cogen"/>
    <s v="ST"/>
    <s v="WDS"/>
    <n v="0"/>
    <n v="0"/>
    <n v="2019"/>
    <s v=""/>
    <x v="8"/>
    <s v="biomass"/>
    <b v="1"/>
    <x v="67"/>
    <x v="1"/>
  </r>
  <r>
    <n v="59038"/>
    <s v="N"/>
    <s v="NAICS-22 Non-Cogen"/>
    <s v="PV"/>
    <s v="SUN"/>
    <n v="51178"/>
    <n v="5749"/>
    <n v="2019"/>
    <n v="8902069.9252043832"/>
    <x v="11"/>
    <s v="solar"/>
    <b v="1"/>
    <x v="7897"/>
    <x v="0"/>
  </r>
  <r>
    <n v="59039"/>
    <s v="N"/>
    <s v="NAICS-22 Non-Cogen"/>
    <s v="PV"/>
    <s v="SUN"/>
    <n v="30677"/>
    <n v="3446"/>
    <n v="2019"/>
    <n v="8902205.4556006975"/>
    <x v="11"/>
    <s v="solar"/>
    <b v="1"/>
    <x v="7898"/>
    <x v="0"/>
  </r>
  <r>
    <n v="59040"/>
    <s v="N"/>
    <s v="NAICS-22 Non-Cogen"/>
    <s v="HY"/>
    <s v="WAT"/>
    <n v="29066"/>
    <n v="3265"/>
    <n v="2019"/>
    <n v="8902297.0903522205"/>
    <x v="0"/>
    <s v="hydro"/>
    <b v="1"/>
    <x v="7899"/>
    <x v="1"/>
  </r>
  <r>
    <n v="59042"/>
    <s v="N"/>
    <s v="NAICS-22 Non-Cogen"/>
    <s v="PV"/>
    <s v="SUN"/>
    <n v="28779"/>
    <n v="3233"/>
    <n v="2019"/>
    <n v="8901639.3442622945"/>
    <x v="11"/>
    <s v="solar"/>
    <b v="1"/>
    <x v="7900"/>
    <x v="0"/>
  </r>
  <r>
    <n v="59043"/>
    <s v="N"/>
    <s v="NAICS-22 Non-Cogen"/>
    <s v="PV"/>
    <s v="SUN"/>
    <n v="25645"/>
    <n v="2881"/>
    <n v="2019"/>
    <n v="8901423.1169732735"/>
    <x v="11"/>
    <s v="solar"/>
    <b v="1"/>
    <x v="7848"/>
    <x v="0"/>
  </r>
  <r>
    <n v="59044"/>
    <s v="N"/>
    <s v="Electric Utility"/>
    <s v="PV"/>
    <s v="SUN"/>
    <n v="100351"/>
    <n v="11273"/>
    <n v="2019"/>
    <n v="8901889.4704160392"/>
    <x v="11"/>
    <s v="solar"/>
    <b v="1"/>
    <x v="7901"/>
    <x v="0"/>
  </r>
  <r>
    <n v="59045"/>
    <s v="N"/>
    <s v="Electric Utility"/>
    <s v="IC"/>
    <s v="NG"/>
    <n v="13387"/>
    <n v="1217"/>
    <n v="2019"/>
    <n v="11000000"/>
    <x v="3"/>
    <s v="natural gas"/>
    <b v="1"/>
    <x v="7902"/>
    <x v="0"/>
  </r>
  <r>
    <n v="59046"/>
    <s v="N"/>
    <s v="NAICS-22 Non-Cogen"/>
    <s v="PV"/>
    <s v="SUN"/>
    <n v="36659"/>
    <n v="4118"/>
    <n v="2019"/>
    <n v="8902136.9596891701"/>
    <x v="11"/>
    <s v="solar"/>
    <b v="1"/>
    <x v="7903"/>
    <x v="0"/>
  </r>
  <r>
    <n v="59049"/>
    <s v="N"/>
    <s v="NAICS-22 Non-Cogen"/>
    <s v="PV"/>
    <s v="SUN"/>
    <n v="31052"/>
    <n v="3488"/>
    <n v="2019"/>
    <n v="8902522.9357798155"/>
    <x v="11"/>
    <s v="solar"/>
    <b v="1"/>
    <x v="7904"/>
    <x v="0"/>
  </r>
  <r>
    <n v="59050"/>
    <s v="N"/>
    <s v="NAICS-22 Non-Cogen"/>
    <s v="PV"/>
    <s v="SUN"/>
    <n v="29962"/>
    <n v="3366"/>
    <n v="2019"/>
    <n v="8901366.6072489601"/>
    <x v="11"/>
    <s v="solar"/>
    <b v="1"/>
    <x v="7905"/>
    <x v="0"/>
  </r>
  <r>
    <n v="59051"/>
    <s v="N"/>
    <s v="NAICS-22 Non-Cogen"/>
    <s v="PV"/>
    <s v="SUN"/>
    <n v="30123"/>
    <n v="3384"/>
    <n v="2019"/>
    <n v="8901595.7446808498"/>
    <x v="11"/>
    <s v="solar"/>
    <b v="1"/>
    <x v="7906"/>
    <x v="0"/>
  </r>
  <r>
    <n v="59052"/>
    <s v="N"/>
    <s v="NAICS-22 Non-Cogen"/>
    <s v="PV"/>
    <s v="SUN"/>
    <n v="61024"/>
    <n v="6855"/>
    <n v="2019"/>
    <n v="8902115.2443471923"/>
    <x v="11"/>
    <s v="solar"/>
    <b v="1"/>
    <x v="7907"/>
    <x v="0"/>
  </r>
  <r>
    <n v="59053"/>
    <s v="N"/>
    <s v="NAICS-22 Non-Cogen"/>
    <s v="WT"/>
    <s v="WND"/>
    <n v="96888"/>
    <n v="10884"/>
    <n v="2019"/>
    <n v="8901874.310915105"/>
    <x v="9"/>
    <s v="wind"/>
    <b v="1"/>
    <x v="7908"/>
    <x v="0"/>
  </r>
  <r>
    <n v="59056"/>
    <s v="N"/>
    <s v="NAICS-22 Non-Cogen"/>
    <s v="IC"/>
    <s v="NG"/>
    <n v="179506"/>
    <n v="20068"/>
    <n v="2019"/>
    <n v="8944887.3828981463"/>
    <x v="3"/>
    <s v="natural gas"/>
    <b v="1"/>
    <x v="7909"/>
    <x v="0"/>
  </r>
  <r>
    <n v="59057"/>
    <s v="N"/>
    <s v="NAICS-22 Non-Cogen"/>
    <s v="PV"/>
    <s v="SUN"/>
    <n v="9338"/>
    <n v="1049"/>
    <n v="2019"/>
    <n v="8901811.2488083895"/>
    <x v="11"/>
    <s v="solar"/>
    <b v="1"/>
    <x v="7910"/>
    <x v="0"/>
  </r>
  <r>
    <n v="59058"/>
    <s v="N"/>
    <s v="NAICS-22 Non-Cogen"/>
    <s v="PV"/>
    <s v="SUN"/>
    <n v="17652"/>
    <n v="1983"/>
    <n v="2019"/>
    <n v="8901664.1452344935"/>
    <x v="11"/>
    <s v="solar"/>
    <b v="1"/>
    <x v="7911"/>
    <x v="0"/>
  </r>
  <r>
    <n v="59059"/>
    <s v="N"/>
    <s v="NAICS-22 Non-Cogen"/>
    <s v="PV"/>
    <s v="SUN"/>
    <n v="18945"/>
    <n v="2128"/>
    <n v="2019"/>
    <n v="8902725.5639097746"/>
    <x v="11"/>
    <s v="solar"/>
    <b v="1"/>
    <x v="7912"/>
    <x v="1"/>
  </r>
  <r>
    <n v="59061"/>
    <s v="N"/>
    <s v="NAICS-22 Non-Cogen"/>
    <s v="WT"/>
    <s v="WND"/>
    <n v="9905282"/>
    <n v="1112703"/>
    <n v="2019"/>
    <n v="8901999.9047364853"/>
    <x v="9"/>
    <s v="wind"/>
    <b v="1"/>
    <x v="7913"/>
    <x v="0"/>
  </r>
  <r>
    <n v="59063"/>
    <s v="N"/>
    <s v="NAICS-22 Non-Cogen"/>
    <s v="WT"/>
    <s v="WND"/>
    <n v="5776819"/>
    <n v="648935"/>
    <n v="2019"/>
    <n v="8901999.4298350364"/>
    <x v="9"/>
    <s v="wind"/>
    <b v="1"/>
    <x v="7914"/>
    <x v="0"/>
  </r>
  <r>
    <n v="59065"/>
    <s v="N"/>
    <s v="NAICS-22 Non-Cogen"/>
    <s v="WT"/>
    <s v="WND"/>
    <n v="4017360"/>
    <n v="451287.37"/>
    <n v="2019"/>
    <n v="8901999.6283077896"/>
    <x v="9"/>
    <s v="wind"/>
    <b v="1"/>
    <x v="7915"/>
    <x v="0"/>
  </r>
  <r>
    <n v="59066"/>
    <s v="N"/>
    <s v="NAICS-22 Non-Cogen"/>
    <s v="WT"/>
    <s v="WND"/>
    <n v="5946019"/>
    <n v="667942"/>
    <n v="2019"/>
    <n v="8901998.9759589899"/>
    <x v="9"/>
    <s v="wind"/>
    <b v="1"/>
    <x v="7916"/>
    <x v="0"/>
  </r>
  <r>
    <n v="59068"/>
    <s v="N"/>
    <s v="NAICS-22 Non-Cogen"/>
    <s v="WT"/>
    <s v="WND"/>
    <n v="7511115"/>
    <n v="843756"/>
    <n v="2019"/>
    <n v="8901998.9191187974"/>
    <x v="9"/>
    <s v="wind"/>
    <b v="1"/>
    <x v="7917"/>
    <x v="0"/>
  </r>
  <r>
    <n v="59070"/>
    <s v="N"/>
    <s v="NAICS-22 Non-Cogen"/>
    <s v="WT"/>
    <s v="WND"/>
    <n v="178860"/>
    <n v="20092"/>
    <n v="2019"/>
    <n v="8902050.567390006"/>
    <x v="9"/>
    <s v="wind"/>
    <b v="1"/>
    <x v="7918"/>
    <x v="0"/>
  </r>
  <r>
    <n v="59071"/>
    <s v="N"/>
    <s v="NAICS-22 Non-Cogen"/>
    <s v="WT"/>
    <s v="WND"/>
    <n v="677317"/>
    <n v="76086"/>
    <n v="2019"/>
    <n v="8901992.482191205"/>
    <x v="9"/>
    <s v="wind"/>
    <b v="1"/>
    <x v="7919"/>
    <x v="0"/>
  </r>
  <r>
    <n v="59072"/>
    <s v="N"/>
    <s v="Industrial NAICS Non-Cogen"/>
    <s v="IC"/>
    <s v="OBG"/>
    <n v="52427"/>
    <n v="4203.22"/>
    <n v="2019"/>
    <n v="12473056.371067895"/>
    <x v="8"/>
    <s v="biomass"/>
    <b v="0"/>
    <x v="7920"/>
    <x v="0"/>
  </r>
  <r>
    <n v="59073"/>
    <s v="N"/>
    <s v="Commercial NAICS Non-Cogen"/>
    <s v="GT"/>
    <s v="NG"/>
    <n v="3470296"/>
    <n v="178287"/>
    <n v="2019"/>
    <n v="19464660.911900472"/>
    <x v="3"/>
    <s v="natural gas"/>
    <b v="0"/>
    <x v="7921"/>
    <x v="0"/>
  </r>
  <r>
    <n v="59073"/>
    <s v="N"/>
    <s v="Commercial NAICS Non-Cogen"/>
    <s v="IC"/>
    <s v="DFO"/>
    <n v="0"/>
    <n v="0"/>
    <n v="2019"/>
    <s v=""/>
    <x v="4"/>
    <s v="heavy or residual fuel oil"/>
    <b v="0"/>
    <x v="10"/>
    <x v="1"/>
  </r>
  <r>
    <n v="59073"/>
    <s v="N"/>
    <s v="Commercial NAICS Non-Cogen"/>
    <s v="OT"/>
    <s v="OTH"/>
    <n v="0"/>
    <n v="0"/>
    <n v="2019"/>
    <s v=""/>
    <x v="7"/>
    <s v="other"/>
    <b v="0"/>
    <x v="39"/>
    <x v="1"/>
  </r>
  <r>
    <n v="59073"/>
    <s v="N"/>
    <s v="Commercial NAICS Non-Cogen"/>
    <s v="ST"/>
    <s v="NG"/>
    <n v="2580329"/>
    <n v="502349.32"/>
    <n v="2019"/>
    <n v="5136523.3260393385"/>
    <x v="3"/>
    <s v="natural gas"/>
    <b v="0"/>
    <x v="7922"/>
    <x v="0"/>
  </r>
  <r>
    <n v="59074"/>
    <s v="N"/>
    <s v="Commercial NAICS Non-Cogen"/>
    <s v="IC"/>
    <s v="DFO"/>
    <n v="3301"/>
    <n v="236.12"/>
    <n v="2019"/>
    <n v="13980179.569710316"/>
    <x v="4"/>
    <s v="heavy or residual fuel oil"/>
    <b v="0"/>
    <x v="7923"/>
    <x v="0"/>
  </r>
  <r>
    <n v="59075"/>
    <s v="N"/>
    <s v="NAICS-22 Non-Cogen"/>
    <s v="PV"/>
    <s v="SUN"/>
    <n v="13382"/>
    <n v="1503"/>
    <n v="2019"/>
    <n v="8903526.2807717901"/>
    <x v="11"/>
    <s v="solar"/>
    <b v="1"/>
    <x v="7924"/>
    <x v="1"/>
  </r>
  <r>
    <n v="59076"/>
    <s v="N"/>
    <s v="NAICS-22 Non-Cogen"/>
    <s v="WT"/>
    <s v="WND"/>
    <n v="225060"/>
    <n v="25282"/>
    <n v="2019"/>
    <n v="8901985.602404872"/>
    <x v="9"/>
    <s v="wind"/>
    <b v="1"/>
    <x v="7925"/>
    <x v="0"/>
  </r>
  <r>
    <n v="59077"/>
    <s v="N"/>
    <s v="NAICS-22 Non-Cogen"/>
    <s v="PV"/>
    <s v="SUN"/>
    <n v="20554"/>
    <n v="2309"/>
    <n v="2019"/>
    <n v="8901689.0428757034"/>
    <x v="11"/>
    <s v="solar"/>
    <b v="1"/>
    <x v="7926"/>
    <x v="0"/>
  </r>
  <r>
    <n v="59078"/>
    <s v="N"/>
    <s v="NAICS-22 Non-Cogen"/>
    <s v="PV"/>
    <s v="SUN"/>
    <n v="50990"/>
    <n v="5728"/>
    <n v="2019"/>
    <n v="8901885.4748603366"/>
    <x v="11"/>
    <s v="solar"/>
    <b v="1"/>
    <x v="7927"/>
    <x v="0"/>
  </r>
  <r>
    <n v="59079"/>
    <s v="N"/>
    <s v="NAICS-22 Non-Cogen"/>
    <s v="PV"/>
    <s v="SUN"/>
    <n v="12916"/>
    <n v="1451"/>
    <n v="2019"/>
    <n v="8901447.2777394895"/>
    <x v="11"/>
    <s v="solar"/>
    <b v="1"/>
    <x v="7928"/>
    <x v="0"/>
  </r>
  <r>
    <n v="59080"/>
    <s v="N"/>
    <s v="NAICS-22 Non-Cogen"/>
    <s v="PV"/>
    <s v="SUN"/>
    <n v="10042"/>
    <n v="1128"/>
    <n v="2019"/>
    <n v="8902482.269503545"/>
    <x v="11"/>
    <s v="solar"/>
    <b v="1"/>
    <x v="7929"/>
    <x v="0"/>
  </r>
  <r>
    <n v="59081"/>
    <s v="N"/>
    <s v="NAICS-22 Non-Cogen"/>
    <s v="PV"/>
    <s v="SUN"/>
    <n v="43585"/>
    <n v="4896"/>
    <n v="2019"/>
    <n v="8902165.0326797385"/>
    <x v="11"/>
    <s v="solar"/>
    <b v="1"/>
    <x v="7930"/>
    <x v="0"/>
  </r>
  <r>
    <n v="59082"/>
    <s v="N"/>
    <s v="NAICS-22 Non-Cogen"/>
    <s v="PV"/>
    <s v="SUN"/>
    <n v="64797"/>
    <n v="7279"/>
    <n v="2019"/>
    <n v="8901909.6029674411"/>
    <x v="11"/>
    <s v="solar"/>
    <b v="1"/>
    <x v="7931"/>
    <x v="0"/>
  </r>
  <r>
    <n v="59083"/>
    <s v="N"/>
    <s v="NAICS-22 Non-Cogen"/>
    <s v="WT"/>
    <s v="WND"/>
    <n v="6647691"/>
    <n v="746764"/>
    <n v="2019"/>
    <n v="8901997.1503714696"/>
    <x v="9"/>
    <s v="wind"/>
    <b v="1"/>
    <x v="7932"/>
    <x v="0"/>
  </r>
  <r>
    <n v="59084"/>
    <s v="N"/>
    <s v="NAICS-22 Non-Cogen"/>
    <s v="WT"/>
    <s v="WND"/>
    <n v="2522630"/>
    <n v="283378"/>
    <n v="2019"/>
    <n v="8901996.6264141891"/>
    <x v="9"/>
    <s v="wind"/>
    <b v="1"/>
    <x v="7933"/>
    <x v="0"/>
  </r>
  <r>
    <n v="59085"/>
    <s v="N"/>
    <s v="NAICS-22 Non-Cogen"/>
    <s v="PV"/>
    <s v="SUN"/>
    <n v="70575"/>
    <n v="7928"/>
    <n v="2019"/>
    <n v="8901992.9364278503"/>
    <x v="11"/>
    <s v="solar"/>
    <b v="1"/>
    <x v="7934"/>
    <x v="0"/>
  </r>
  <r>
    <n v="59086"/>
    <s v="N"/>
    <s v="NAICS-22 Non-Cogen"/>
    <s v="PV"/>
    <s v="SUN"/>
    <n v="287322"/>
    <n v="32276"/>
    <n v="2019"/>
    <n v="8902032.4699467085"/>
    <x v="11"/>
    <s v="solar"/>
    <b v="1"/>
    <x v="7935"/>
    <x v="0"/>
  </r>
  <r>
    <n v="59087"/>
    <s v="N"/>
    <s v="NAICS-22 Non-Cogen"/>
    <s v="PV"/>
    <s v="SUN"/>
    <n v="230944"/>
    <n v="25943"/>
    <n v="2019"/>
    <n v="8901977.4120186567"/>
    <x v="11"/>
    <s v="solar"/>
    <b v="1"/>
    <x v="7936"/>
    <x v="0"/>
  </r>
  <r>
    <n v="59088"/>
    <s v="N"/>
    <s v="NAICS-22 Non-Cogen"/>
    <s v="PV"/>
    <s v="SUN"/>
    <n v="374195"/>
    <n v="42035"/>
    <n v="2019"/>
    <n v="8901986.4398715347"/>
    <x v="11"/>
    <s v="solar"/>
    <b v="1"/>
    <x v="7937"/>
    <x v="0"/>
  </r>
  <r>
    <n v="59090"/>
    <s v="N"/>
    <s v="NAICS-22 Non-Cogen"/>
    <s v="PV"/>
    <s v="SUN"/>
    <n v="26198"/>
    <n v="2943"/>
    <n v="2019"/>
    <n v="8901800.8834522609"/>
    <x v="11"/>
    <s v="solar"/>
    <b v="1"/>
    <x v="7938"/>
    <x v="0"/>
  </r>
  <r>
    <n v="59093"/>
    <s v="Y"/>
    <s v="Electric Utility"/>
    <s v="CA"/>
    <s v="NG"/>
    <n v="0"/>
    <n v="287507"/>
    <n v="2019"/>
    <n v="0"/>
    <x v="1"/>
    <s v="natural gas"/>
    <b v="1"/>
    <x v="91"/>
    <x v="0"/>
  </r>
  <r>
    <n v="59093"/>
    <s v="Y"/>
    <s v="Electric Utility"/>
    <s v="CT"/>
    <s v="NG"/>
    <n v="6472555"/>
    <n v="612350"/>
    <n v="2019"/>
    <n v="10570025.312321384"/>
    <x v="1"/>
    <s v="natural gas"/>
    <b v="1"/>
    <x v="7939"/>
    <x v="0"/>
  </r>
  <r>
    <n v="59094"/>
    <s v="N"/>
    <s v="NAICS-22 Non-Cogen"/>
    <s v="PV"/>
    <s v="SUN"/>
    <n v="27553"/>
    <n v="3095"/>
    <n v="2019"/>
    <n v="8902423.2633279487"/>
    <x v="11"/>
    <s v="solar"/>
    <b v="1"/>
    <x v="7940"/>
    <x v="0"/>
  </r>
  <r>
    <n v="59095"/>
    <s v="N"/>
    <s v="NAICS-22 Non-Cogen"/>
    <s v="PV"/>
    <s v="SUN"/>
    <n v="17250"/>
    <n v="1938"/>
    <n v="2019"/>
    <n v="8900928.7925696597"/>
    <x v="11"/>
    <s v="solar"/>
    <b v="1"/>
    <x v="7941"/>
    <x v="0"/>
  </r>
  <r>
    <n v="59096"/>
    <s v="N"/>
    <s v="NAICS-22 Non-Cogen"/>
    <s v="PV"/>
    <s v="SUN"/>
    <n v="17919"/>
    <n v="2013"/>
    <n v="2019"/>
    <n v="8901639.3442622945"/>
    <x v="11"/>
    <s v="solar"/>
    <b v="1"/>
    <x v="7900"/>
    <x v="0"/>
  </r>
  <r>
    <n v="59097"/>
    <s v="N"/>
    <s v="NAICS-22 Non-Cogen"/>
    <s v="PV"/>
    <s v="SUN"/>
    <n v="140011"/>
    <n v="15728"/>
    <n v="2019"/>
    <n v="8902021.8718209565"/>
    <x v="11"/>
    <s v="solar"/>
    <b v="1"/>
    <x v="7942"/>
    <x v="0"/>
  </r>
  <r>
    <n v="59098"/>
    <s v="N"/>
    <s v="NAICS-22 Non-Cogen"/>
    <s v="PV"/>
    <s v="SUN"/>
    <n v="18320"/>
    <n v="2058"/>
    <n v="2019"/>
    <n v="8901846.4528668616"/>
    <x v="11"/>
    <s v="solar"/>
    <b v="1"/>
    <x v="7346"/>
    <x v="0"/>
  </r>
  <r>
    <n v="59099"/>
    <s v="N"/>
    <s v="NAICS-22 Non-Cogen"/>
    <s v="PV"/>
    <s v="SUN"/>
    <n v="16923"/>
    <n v="1901"/>
    <n v="2019"/>
    <n v="8902156.7596002109"/>
    <x v="11"/>
    <s v="solar"/>
    <b v="1"/>
    <x v="7943"/>
    <x v="0"/>
  </r>
  <r>
    <n v="59100"/>
    <s v="N"/>
    <s v="NAICS-22 Non-Cogen"/>
    <s v="PV"/>
    <s v="SUN"/>
    <n v="76397"/>
    <n v="8582"/>
    <n v="2019"/>
    <n v="8902004.1948263813"/>
    <x v="11"/>
    <s v="solar"/>
    <b v="1"/>
    <x v="7944"/>
    <x v="0"/>
  </r>
  <r>
    <n v="59102"/>
    <s v="N"/>
    <s v="NAICS-22 Non-Cogen"/>
    <s v="PV"/>
    <s v="SUN"/>
    <n v="79727"/>
    <n v="8956"/>
    <n v="2019"/>
    <n v="8902076.8200089335"/>
    <x v="11"/>
    <s v="solar"/>
    <b v="1"/>
    <x v="7945"/>
    <x v="0"/>
  </r>
  <r>
    <n v="59103"/>
    <s v="N"/>
    <s v="NAICS-22 Non-Cogen"/>
    <s v="PV"/>
    <s v="SUN"/>
    <n v="86465"/>
    <n v="9713"/>
    <n v="2019"/>
    <n v="8901987.0276948418"/>
    <x v="11"/>
    <s v="solar"/>
    <b v="1"/>
    <x v="7946"/>
    <x v="0"/>
  </r>
  <r>
    <n v="59105"/>
    <s v="N"/>
    <s v="NAICS-22 Non-Cogen"/>
    <s v="PV"/>
    <s v="SUN"/>
    <n v="62315"/>
    <n v="7000"/>
    <n v="2019"/>
    <n v="8902142.8571428582"/>
    <x v="11"/>
    <s v="solar"/>
    <b v="1"/>
    <x v="7767"/>
    <x v="0"/>
  </r>
  <r>
    <n v="59106"/>
    <s v="N"/>
    <s v="NAICS-22 Non-Cogen"/>
    <s v="PV"/>
    <s v="SUN"/>
    <n v="32653"/>
    <n v="3668"/>
    <n v="2019"/>
    <n v="8902126.4994547442"/>
    <x v="11"/>
    <s v="solar"/>
    <b v="1"/>
    <x v="7947"/>
    <x v="0"/>
  </r>
  <r>
    <n v="59107"/>
    <s v="N"/>
    <s v="NAICS-22 Non-Cogen"/>
    <s v="PV"/>
    <s v="SUN"/>
    <n v="84461"/>
    <n v="9488"/>
    <n v="2019"/>
    <n v="8901876.0539629012"/>
    <x v="11"/>
    <s v="solar"/>
    <b v="1"/>
    <x v="7948"/>
    <x v="0"/>
  </r>
  <r>
    <n v="59109"/>
    <s v="N"/>
    <s v="NAICS-22 Non-Cogen"/>
    <s v="PV"/>
    <s v="SUN"/>
    <n v="75309"/>
    <n v="8460"/>
    <n v="2019"/>
    <n v="8901773.0496453904"/>
    <x v="11"/>
    <s v="solar"/>
    <b v="1"/>
    <x v="7949"/>
    <x v="0"/>
  </r>
  <r>
    <n v="59110"/>
    <s v="N"/>
    <s v="NAICS-22 Non-Cogen"/>
    <s v="PV"/>
    <s v="SUN"/>
    <n v="67870"/>
    <n v="7624"/>
    <n v="2019"/>
    <n v="8902151.10178384"/>
    <x v="11"/>
    <s v="solar"/>
    <b v="1"/>
    <x v="7950"/>
    <x v="0"/>
  </r>
  <r>
    <n v="59111"/>
    <s v="N"/>
    <s v="NAICS-22 Non-Cogen"/>
    <s v="PV"/>
    <s v="SUN"/>
    <n v="53484"/>
    <n v="6008"/>
    <n v="2019"/>
    <n v="8902130.4926764313"/>
    <x v="11"/>
    <s v="solar"/>
    <b v="1"/>
    <x v="7303"/>
    <x v="0"/>
  </r>
  <r>
    <n v="59112"/>
    <s v="N"/>
    <s v="NAICS-22 Non-Cogen"/>
    <s v="PV"/>
    <s v="SUN"/>
    <n v="82291"/>
    <n v="9244"/>
    <n v="2019"/>
    <n v="8902098.6585893556"/>
    <x v="11"/>
    <s v="solar"/>
    <b v="1"/>
    <x v="7951"/>
    <x v="0"/>
  </r>
  <r>
    <n v="59113"/>
    <s v="N"/>
    <s v="NAICS-22 Non-Cogen"/>
    <s v="PV"/>
    <s v="SUN"/>
    <n v="58317"/>
    <n v="6551"/>
    <n v="2019"/>
    <n v="8901999.6947030984"/>
    <x v="11"/>
    <s v="solar"/>
    <b v="1"/>
    <x v="7952"/>
    <x v="0"/>
  </r>
  <r>
    <n v="59114"/>
    <s v="N"/>
    <s v="NAICS-22 Non-Cogen"/>
    <s v="PV"/>
    <s v="SUN"/>
    <n v="35991"/>
    <n v="4043"/>
    <n v="2019"/>
    <n v="8902052.9309918378"/>
    <x v="11"/>
    <s v="solar"/>
    <b v="1"/>
    <x v="7953"/>
    <x v="0"/>
  </r>
  <r>
    <n v="59115"/>
    <s v="N"/>
    <s v="NAICS-22 Non-Cogen"/>
    <s v="PV"/>
    <s v="SUN"/>
    <n v="34619"/>
    <n v="3889"/>
    <n v="2019"/>
    <n v="8901774.2350218557"/>
    <x v="11"/>
    <s v="solar"/>
    <b v="1"/>
    <x v="7954"/>
    <x v="0"/>
  </r>
  <r>
    <n v="59116"/>
    <s v="N"/>
    <s v="Commercial NAICS Non-Cogen"/>
    <s v="IC"/>
    <s v="LFG"/>
    <n v="100491"/>
    <n v="7844"/>
    <n v="2019"/>
    <n v="12811193.26874044"/>
    <x v="8"/>
    <s v="biomass"/>
    <b v="0"/>
    <x v="7955"/>
    <x v="0"/>
  </r>
  <r>
    <n v="59117"/>
    <s v="N"/>
    <s v="Electric Utility"/>
    <s v="PV"/>
    <s v="SUN"/>
    <n v="290259"/>
    <n v="32606"/>
    <n v="2019"/>
    <n v="8902011.8996503726"/>
    <x v="11"/>
    <s v="solar"/>
    <b v="1"/>
    <x v="7956"/>
    <x v="0"/>
  </r>
  <r>
    <n v="59118"/>
    <s v="N"/>
    <s v="NAICS-22 Non-Cogen"/>
    <s v="WT"/>
    <s v="WND"/>
    <n v="4455363"/>
    <n v="500490"/>
    <n v="2019"/>
    <n v="8902002.0380027574"/>
    <x v="9"/>
    <s v="wind"/>
    <b v="1"/>
    <x v="7957"/>
    <x v="0"/>
  </r>
  <r>
    <n v="59119"/>
    <s v="N"/>
    <s v="NAICS-22 Non-Cogen"/>
    <s v="PV"/>
    <s v="SUN"/>
    <n v="31096"/>
    <n v="3493"/>
    <n v="2019"/>
    <n v="8902376.1809332948"/>
    <x v="11"/>
    <s v="solar"/>
    <b v="1"/>
    <x v="7958"/>
    <x v="0"/>
  </r>
  <r>
    <n v="59120"/>
    <s v="N"/>
    <s v="NAICS-22 Non-Cogen"/>
    <s v="PV"/>
    <s v="SUN"/>
    <n v="31404"/>
    <n v="3528"/>
    <n v="2019"/>
    <n v="8901360.5442176871"/>
    <x v="11"/>
    <s v="solar"/>
    <b v="1"/>
    <x v="7316"/>
    <x v="0"/>
  </r>
  <r>
    <n v="59121"/>
    <s v="N"/>
    <s v="NAICS-22 Non-Cogen"/>
    <s v="PV"/>
    <s v="SUN"/>
    <n v="21702"/>
    <n v="2438"/>
    <n v="2019"/>
    <n v="8901558.654634947"/>
    <x v="11"/>
    <s v="solar"/>
    <b v="1"/>
    <x v="7959"/>
    <x v="0"/>
  </r>
  <r>
    <n v="59122"/>
    <s v="N"/>
    <s v="NAICS-22 Non-Cogen"/>
    <s v="PV"/>
    <s v="SUN"/>
    <n v="30185"/>
    <n v="3391"/>
    <n v="2019"/>
    <n v="8901503.9811265115"/>
    <x v="11"/>
    <s v="solar"/>
    <b v="1"/>
    <x v="7960"/>
    <x v="0"/>
  </r>
  <r>
    <n v="59123"/>
    <s v="N"/>
    <s v="NAICS-22 Non-Cogen"/>
    <s v="PV"/>
    <s v="SUN"/>
    <n v="52995"/>
    <n v="5953"/>
    <n v="2019"/>
    <n v="8902234.1676465645"/>
    <x v="11"/>
    <s v="solar"/>
    <b v="1"/>
    <x v="7961"/>
    <x v="0"/>
  </r>
  <r>
    <n v="59124"/>
    <s v="N"/>
    <s v="NAICS-22 Non-Cogen"/>
    <s v="PV"/>
    <s v="SUN"/>
    <n v="43985"/>
    <n v="4941"/>
    <n v="2019"/>
    <n v="8902044.1206233557"/>
    <x v="11"/>
    <s v="solar"/>
    <b v="1"/>
    <x v="7962"/>
    <x v="0"/>
  </r>
  <r>
    <n v="59125"/>
    <s v="N"/>
    <s v="NAICS-22 Non-Cogen"/>
    <s v="PV"/>
    <s v="SUN"/>
    <n v="33204"/>
    <n v="3730"/>
    <n v="2019"/>
    <n v="8901876.6756032184"/>
    <x v="11"/>
    <s v="solar"/>
    <b v="1"/>
    <x v="7345"/>
    <x v="0"/>
  </r>
  <r>
    <n v="59126"/>
    <s v="N"/>
    <s v="NAICS-22 Non-Cogen"/>
    <s v="PV"/>
    <s v="SUN"/>
    <n v="70567"/>
    <n v="7927"/>
    <n v="2019"/>
    <n v="8902106.7238551788"/>
    <x v="11"/>
    <s v="solar"/>
    <b v="1"/>
    <x v="7963"/>
    <x v="0"/>
  </r>
  <r>
    <n v="59127"/>
    <s v="N"/>
    <s v="NAICS-22 Non-Cogen"/>
    <s v="PV"/>
    <s v="SUN"/>
    <n v="80626"/>
    <n v="9057"/>
    <n v="2019"/>
    <n v="8902064.7013359815"/>
    <x v="11"/>
    <s v="solar"/>
    <b v="1"/>
    <x v="7964"/>
    <x v="0"/>
  </r>
  <r>
    <n v="59128"/>
    <s v="N"/>
    <s v="NAICS-22 Non-Cogen"/>
    <s v="PV"/>
    <s v="SUN"/>
    <n v="37432"/>
    <n v="4205"/>
    <n v="2019"/>
    <n v="8901783.5909631401"/>
    <x v="11"/>
    <s v="solar"/>
    <b v="1"/>
    <x v="7965"/>
    <x v="0"/>
  </r>
  <r>
    <n v="59129"/>
    <s v="N"/>
    <s v="NAICS-22 Non-Cogen"/>
    <s v="PV"/>
    <s v="SUN"/>
    <n v="13203"/>
    <n v="1483"/>
    <n v="2019"/>
    <n v="8902899.5279838163"/>
    <x v="11"/>
    <s v="solar"/>
    <b v="1"/>
    <x v="7966"/>
    <x v="1"/>
  </r>
  <r>
    <n v="59130"/>
    <s v="N"/>
    <s v="NAICS-22 Non-Cogen"/>
    <s v="PV"/>
    <s v="SUN"/>
    <n v="17821"/>
    <n v="2002"/>
    <n v="2019"/>
    <n v="8901598.4015984032"/>
    <x v="11"/>
    <s v="solar"/>
    <b v="1"/>
    <x v="7967"/>
    <x v="0"/>
  </r>
  <r>
    <n v="59131"/>
    <s v="N"/>
    <s v="NAICS-22 Non-Cogen"/>
    <s v="PV"/>
    <s v="SUN"/>
    <n v="14466"/>
    <n v="1625"/>
    <n v="2019"/>
    <n v="8902153.846153846"/>
    <x v="11"/>
    <s v="solar"/>
    <b v="1"/>
    <x v="7474"/>
    <x v="0"/>
  </r>
  <r>
    <n v="59132"/>
    <s v="N"/>
    <s v="NAICS-22 Non-Cogen"/>
    <s v="PV"/>
    <s v="SUN"/>
    <n v="22096"/>
    <n v="2482"/>
    <n v="2019"/>
    <n v="8902497.9854955673"/>
    <x v="11"/>
    <s v="solar"/>
    <b v="1"/>
    <x v="7968"/>
    <x v="0"/>
  </r>
  <r>
    <n v="59133"/>
    <s v="N"/>
    <s v="NAICS-22 Non-Cogen"/>
    <s v="PV"/>
    <s v="SUN"/>
    <n v="22032"/>
    <n v="2475"/>
    <n v="2019"/>
    <n v="8901818.1818181816"/>
    <x v="11"/>
    <s v="solar"/>
    <b v="1"/>
    <x v="7969"/>
    <x v="0"/>
  </r>
  <r>
    <n v="59134"/>
    <s v="N"/>
    <s v="NAICS-22 Non-Cogen"/>
    <s v="PV"/>
    <s v="SUN"/>
    <n v="20814"/>
    <n v="2338"/>
    <n v="2019"/>
    <n v="8902480.7527801543"/>
    <x v="11"/>
    <s v="solar"/>
    <b v="1"/>
    <x v="7970"/>
    <x v="0"/>
  </r>
  <r>
    <n v="59135"/>
    <s v="N"/>
    <s v="NAICS-22 Non-Cogen"/>
    <s v="PV"/>
    <s v="SUN"/>
    <n v="27053"/>
    <n v="3039"/>
    <n v="2019"/>
    <n v="8901941.4281013496"/>
    <x v="11"/>
    <s v="solar"/>
    <b v="1"/>
    <x v="7971"/>
    <x v="0"/>
  </r>
  <r>
    <n v="59136"/>
    <s v="N"/>
    <s v="NAICS-22 Non-Cogen"/>
    <s v="PV"/>
    <s v="SUN"/>
    <n v="13049"/>
    <n v="1466"/>
    <n v="2019"/>
    <n v="8901091.4051841758"/>
    <x v="11"/>
    <s v="solar"/>
    <b v="1"/>
    <x v="7083"/>
    <x v="0"/>
  </r>
  <r>
    <n v="59137"/>
    <s v="N"/>
    <s v="NAICS-22 Non-Cogen"/>
    <s v="PV"/>
    <s v="SUN"/>
    <n v="61414"/>
    <n v="6899"/>
    <n v="2019"/>
    <n v="8901869.8362081461"/>
    <x v="11"/>
    <s v="solar"/>
    <b v="1"/>
    <x v="7972"/>
    <x v="0"/>
  </r>
  <r>
    <n v="59138"/>
    <s v="N"/>
    <s v="NAICS-22 Non-Cogen"/>
    <s v="PV"/>
    <s v="SUN"/>
    <n v="14966"/>
    <n v="1681"/>
    <n v="2019"/>
    <n v="8903033.9083878659"/>
    <x v="11"/>
    <s v="solar"/>
    <b v="1"/>
    <x v="7973"/>
    <x v="1"/>
  </r>
  <r>
    <n v="59139"/>
    <s v="N"/>
    <s v="NAICS-22 Non-Cogen"/>
    <s v="PV"/>
    <s v="SUN"/>
    <n v="15454"/>
    <n v="1736"/>
    <n v="2019"/>
    <n v="8902073.7327188924"/>
    <x v="11"/>
    <s v="solar"/>
    <b v="1"/>
    <x v="7974"/>
    <x v="0"/>
  </r>
  <r>
    <n v="59140"/>
    <s v="N"/>
    <s v="NAICS-22 Non-Cogen"/>
    <s v="PV"/>
    <s v="SUN"/>
    <n v="56216"/>
    <n v="6315"/>
    <n v="2019"/>
    <n v="8901979.4140934292"/>
    <x v="11"/>
    <s v="solar"/>
    <b v="1"/>
    <x v="7975"/>
    <x v="0"/>
  </r>
  <r>
    <n v="59142"/>
    <s v="N"/>
    <s v="NAICS-22 Non-Cogen"/>
    <s v="IC"/>
    <s v="LFG"/>
    <n v="86766"/>
    <n v="9332"/>
    <n v="2019"/>
    <n v="9297685.3836262319"/>
    <x v="8"/>
    <s v="biomass"/>
    <b v="1"/>
    <x v="4652"/>
    <x v="0"/>
  </r>
  <r>
    <n v="59143"/>
    <s v="N"/>
    <s v="NAICS-22 Non-Cogen"/>
    <s v="IC"/>
    <s v="LFG"/>
    <n v="250282"/>
    <n v="20390"/>
    <n v="2019"/>
    <n v="12274742.520843551"/>
    <x v="8"/>
    <s v="biomass"/>
    <b v="1"/>
    <x v="7976"/>
    <x v="0"/>
  </r>
  <r>
    <n v="59144"/>
    <s v="N"/>
    <s v="NAICS-22 Non-Cogen"/>
    <s v="PV"/>
    <s v="SUN"/>
    <n v="27818"/>
    <n v="3125"/>
    <n v="2019"/>
    <n v="8901760"/>
    <x v="11"/>
    <s v="solar"/>
    <b v="1"/>
    <x v="7977"/>
    <x v="0"/>
  </r>
  <r>
    <n v="59145"/>
    <s v="Y"/>
    <s v="Industrial NAICS Cogen"/>
    <s v="GT"/>
    <s v="NG"/>
    <n v="1491328"/>
    <n v="8181"/>
    <n v="2019"/>
    <n v="182291651.38736096"/>
    <x v="3"/>
    <s v="natural gas"/>
    <b v="0"/>
    <x v="7978"/>
    <x v="1"/>
  </r>
  <r>
    <n v="59146"/>
    <s v="N"/>
    <s v="NAICS-22 Non-Cogen"/>
    <s v="PV"/>
    <s v="SUN"/>
    <n v="42766"/>
    <n v="4804"/>
    <n v="2019"/>
    <n v="8902164.8626144882"/>
    <x v="11"/>
    <s v="solar"/>
    <b v="1"/>
    <x v="7979"/>
    <x v="0"/>
  </r>
  <r>
    <n v="59147"/>
    <s v="N"/>
    <s v="NAICS-22 Non-Cogen"/>
    <s v="WT"/>
    <s v="WND"/>
    <n v="868069"/>
    <n v="97514"/>
    <n v="2019"/>
    <n v="8901993.5598990917"/>
    <x v="9"/>
    <s v="wind"/>
    <b v="1"/>
    <x v="7980"/>
    <x v="0"/>
  </r>
  <r>
    <n v="59148"/>
    <s v="N"/>
    <s v="NAICS-22 Non-Cogen"/>
    <s v="PV"/>
    <s v="SUN"/>
    <n v="70531"/>
    <n v="7923"/>
    <n v="2019"/>
    <n v="8902057.3015271984"/>
    <x v="11"/>
    <s v="solar"/>
    <b v="1"/>
    <x v="7981"/>
    <x v="0"/>
  </r>
  <r>
    <n v="59149"/>
    <s v="N"/>
    <s v="NAICS-22 Non-Cogen"/>
    <s v="PV"/>
    <s v="SUN"/>
    <n v="84498"/>
    <n v="9492"/>
    <n v="2019"/>
    <n v="8902022.7560050562"/>
    <x v="11"/>
    <s v="solar"/>
    <b v="1"/>
    <x v="6570"/>
    <x v="0"/>
  </r>
  <r>
    <n v="59150"/>
    <s v="N"/>
    <s v="NAICS-22 Non-Cogen"/>
    <s v="PV"/>
    <s v="SUN"/>
    <n v="2200352"/>
    <n v="247175"/>
    <n v="2019"/>
    <n v="8902000.6068574898"/>
    <x v="11"/>
    <s v="solar"/>
    <b v="1"/>
    <x v="7982"/>
    <x v="0"/>
  </r>
  <r>
    <n v="59151"/>
    <s v="Y"/>
    <s v="Commercial NAICS Cogen"/>
    <s v="IC"/>
    <s v="OBG"/>
    <n v="213626"/>
    <n v="21518"/>
    <n v="2019"/>
    <n v="9927781.3923227079"/>
    <x v="8"/>
    <s v="biomass"/>
    <b v="0"/>
    <x v="7983"/>
    <x v="0"/>
  </r>
  <r>
    <n v="59152"/>
    <s v="N"/>
    <s v="NAICS-22 Non-Cogen"/>
    <s v="PV"/>
    <s v="SUN"/>
    <n v="75018"/>
    <n v="8427"/>
    <n v="2019"/>
    <n v="8902100.3915984351"/>
    <x v="11"/>
    <s v="solar"/>
    <b v="1"/>
    <x v="7984"/>
    <x v="0"/>
  </r>
  <r>
    <n v="59153"/>
    <s v="N"/>
    <s v="NAICS-22 Non-Cogen"/>
    <s v="PV"/>
    <s v="SUN"/>
    <n v="305916"/>
    <n v="34365"/>
    <n v="2019"/>
    <n v="8901964.2077695318"/>
    <x v="11"/>
    <s v="solar"/>
    <b v="1"/>
    <x v="7985"/>
    <x v="0"/>
  </r>
  <r>
    <n v="59154"/>
    <s v="N"/>
    <s v="NAICS-22 Non-Cogen"/>
    <s v="PV"/>
    <s v="SUN"/>
    <n v="71376"/>
    <n v="8018"/>
    <n v="2019"/>
    <n v="8901970.5662259907"/>
    <x v="11"/>
    <s v="solar"/>
    <b v="1"/>
    <x v="7986"/>
    <x v="0"/>
  </r>
  <r>
    <n v="59155"/>
    <s v="N"/>
    <s v="NAICS-22 Non-Cogen"/>
    <s v="PV"/>
    <s v="SUN"/>
    <n v="298681"/>
    <n v="33552"/>
    <n v="2019"/>
    <n v="8902032.6657129228"/>
    <x v="11"/>
    <s v="solar"/>
    <b v="1"/>
    <x v="7987"/>
    <x v="0"/>
  </r>
  <r>
    <n v="59156"/>
    <s v="N"/>
    <s v="NAICS-22 Non-Cogen"/>
    <s v="PV"/>
    <s v="SUN"/>
    <n v="83504"/>
    <n v="9380"/>
    <n v="2019"/>
    <n v="8902345.4157782514"/>
    <x v="11"/>
    <s v="solar"/>
    <b v="1"/>
    <x v="7988"/>
    <x v="0"/>
  </r>
  <r>
    <n v="59157"/>
    <s v="N"/>
    <s v="NAICS-22 Non-Cogen"/>
    <s v="PV"/>
    <s v="SUN"/>
    <n v="79031"/>
    <n v="8878"/>
    <n v="2019"/>
    <n v="8901892.3180896603"/>
    <x v="11"/>
    <s v="solar"/>
    <b v="1"/>
    <x v="7773"/>
    <x v="0"/>
  </r>
  <r>
    <n v="59158"/>
    <s v="N"/>
    <s v="NAICS-22 Non-Cogen"/>
    <s v="PV"/>
    <s v="SUN"/>
    <n v="86038"/>
    <n v="9665"/>
    <n v="2019"/>
    <n v="8902017.5892395228"/>
    <x v="11"/>
    <s v="solar"/>
    <b v="1"/>
    <x v="7989"/>
    <x v="0"/>
  </r>
  <r>
    <n v="59162"/>
    <s v="N"/>
    <s v="NAICS-22 Non-Cogen"/>
    <s v="PV"/>
    <s v="SUN"/>
    <n v="81687"/>
    <n v="9176"/>
    <n v="2019"/>
    <n v="8902244.9869224057"/>
    <x v="11"/>
    <s v="solar"/>
    <b v="1"/>
    <x v="7990"/>
    <x v="0"/>
  </r>
  <r>
    <n v="59163"/>
    <s v="N"/>
    <s v="NAICS-22 Non-Cogen"/>
    <s v="PV"/>
    <s v="SUN"/>
    <n v="82610"/>
    <n v="9280"/>
    <n v="2019"/>
    <n v="8901939.6551724151"/>
    <x v="11"/>
    <s v="solar"/>
    <b v="1"/>
    <x v="7505"/>
    <x v="0"/>
  </r>
  <r>
    <n v="59164"/>
    <s v="N"/>
    <s v="Electric Utility"/>
    <s v="PV"/>
    <s v="SUN"/>
    <n v="708938"/>
    <n v="79638"/>
    <n v="2019"/>
    <n v="8902006.5797734763"/>
    <x v="11"/>
    <s v="solar"/>
    <b v="1"/>
    <x v="7991"/>
    <x v="0"/>
  </r>
  <r>
    <n v="59166"/>
    <s v="N"/>
    <s v="Commercial NAICS Non-Cogen"/>
    <s v="PV"/>
    <s v="SUN"/>
    <n v="16440"/>
    <n v="1847"/>
    <n v="2019"/>
    <n v="8900920.4114780724"/>
    <x v="11"/>
    <s v="solar"/>
    <b v="0"/>
    <x v="7992"/>
    <x v="0"/>
  </r>
  <r>
    <n v="59167"/>
    <s v="N"/>
    <s v="NAICS-22 Non-Cogen"/>
    <s v="PV"/>
    <s v="SUN"/>
    <n v="29893"/>
    <n v="3358"/>
    <n v="2019"/>
    <n v="8902025.0148898158"/>
    <x v="11"/>
    <s v="solar"/>
    <b v="1"/>
    <x v="7993"/>
    <x v="0"/>
  </r>
  <r>
    <n v="59168"/>
    <s v="N"/>
    <s v="NAICS-22 Non-Cogen"/>
    <s v="PV"/>
    <s v="SUN"/>
    <n v="658348"/>
    <n v="73955"/>
    <n v="2019"/>
    <n v="8902007.9778243527"/>
    <x v="11"/>
    <s v="solar"/>
    <b v="1"/>
    <x v="7994"/>
    <x v="0"/>
  </r>
  <r>
    <n v="59169"/>
    <s v="N"/>
    <s v="NAICS-22 Non-Cogen"/>
    <s v="PV"/>
    <s v="SUN"/>
    <n v="29857"/>
    <n v="3354"/>
    <n v="2019"/>
    <n v="8901908.1693500299"/>
    <x v="11"/>
    <s v="solar"/>
    <b v="1"/>
    <x v="7995"/>
    <x v="0"/>
  </r>
  <r>
    <n v="59170"/>
    <s v="N"/>
    <s v="NAICS-22 Non-Cogen"/>
    <s v="PV"/>
    <s v="SUN"/>
    <n v="85288"/>
    <n v="9581"/>
    <n v="2019"/>
    <n v="8901784.7823817972"/>
    <x v="11"/>
    <s v="solar"/>
    <b v="1"/>
    <x v="7996"/>
    <x v="0"/>
  </r>
  <r>
    <n v="59171"/>
    <s v="N"/>
    <s v="NAICS-22 Non-Cogen"/>
    <s v="PV"/>
    <s v="SUN"/>
    <n v="85137"/>
    <n v="9564"/>
    <n v="2019"/>
    <n v="8901819.3224592209"/>
    <x v="11"/>
    <s v="solar"/>
    <b v="1"/>
    <x v="7997"/>
    <x v="0"/>
  </r>
  <r>
    <n v="59172"/>
    <s v="N"/>
    <s v="NAICS-22 Non-Cogen"/>
    <s v="PV"/>
    <s v="SUN"/>
    <n v="52219"/>
    <n v="5866"/>
    <n v="2019"/>
    <n v="8901977.4974428918"/>
    <x v="11"/>
    <s v="solar"/>
    <b v="1"/>
    <x v="7998"/>
    <x v="0"/>
  </r>
  <r>
    <n v="59173"/>
    <s v="N"/>
    <s v="NAICS-22 Non-Cogen"/>
    <s v="PV"/>
    <s v="SUN"/>
    <n v="65235"/>
    <n v="7328"/>
    <n v="2019"/>
    <n v="8902156.1135371178"/>
    <x v="11"/>
    <s v="solar"/>
    <b v="1"/>
    <x v="7999"/>
    <x v="0"/>
  </r>
  <r>
    <n v="59174"/>
    <s v="N"/>
    <s v="NAICS-22 Non-Cogen"/>
    <s v="PV"/>
    <s v="SUN"/>
    <n v="68670"/>
    <n v="7714"/>
    <n v="2019"/>
    <n v="8901996.3702359349"/>
    <x v="11"/>
    <s v="solar"/>
    <b v="1"/>
    <x v="8000"/>
    <x v="0"/>
  </r>
  <r>
    <n v="59175"/>
    <s v="N"/>
    <s v="NAICS-22 Non-Cogen"/>
    <s v="PV"/>
    <s v="SUN"/>
    <n v="85307"/>
    <n v="9583"/>
    <n v="2019"/>
    <n v="8901909.6316393614"/>
    <x v="11"/>
    <s v="solar"/>
    <b v="1"/>
    <x v="8001"/>
    <x v="0"/>
  </r>
  <r>
    <n v="59176"/>
    <s v="N"/>
    <s v="NAICS-22 Non-Cogen"/>
    <s v="PV"/>
    <s v="SUN"/>
    <n v="71482"/>
    <n v="8030"/>
    <n v="2019"/>
    <n v="8901867.9950186796"/>
    <x v="11"/>
    <s v="solar"/>
    <b v="1"/>
    <x v="8002"/>
    <x v="0"/>
  </r>
  <r>
    <n v="59177"/>
    <s v="N"/>
    <s v="NAICS-22 Non-Cogen"/>
    <s v="PV"/>
    <s v="SUN"/>
    <n v="77287"/>
    <n v="8682"/>
    <n v="2019"/>
    <n v="8901981.1103432402"/>
    <x v="11"/>
    <s v="solar"/>
    <b v="1"/>
    <x v="7737"/>
    <x v="0"/>
  </r>
  <r>
    <n v="59178"/>
    <s v="N"/>
    <s v="NAICS-22 Non-Cogen"/>
    <s v="PV"/>
    <s v="SUN"/>
    <n v="32395"/>
    <n v="3639"/>
    <n v="2019"/>
    <n v="8902170.9260785934"/>
    <x v="11"/>
    <s v="solar"/>
    <b v="1"/>
    <x v="8003"/>
    <x v="0"/>
  </r>
  <r>
    <n v="59179"/>
    <s v="N"/>
    <s v="NAICS-22 Non-Cogen"/>
    <s v="PV"/>
    <s v="SUN"/>
    <n v="41530"/>
    <n v="4665"/>
    <n v="2019"/>
    <n v="8902465.1661307607"/>
    <x v="11"/>
    <s v="solar"/>
    <b v="1"/>
    <x v="8004"/>
    <x v="0"/>
  </r>
  <r>
    <n v="59180"/>
    <s v="N"/>
    <s v="NAICS-22 Non-Cogen"/>
    <s v="PV"/>
    <s v="SUN"/>
    <n v="20519"/>
    <n v="2305"/>
    <n v="2019"/>
    <n v="8901952.2776572667"/>
    <x v="11"/>
    <s v="solar"/>
    <b v="1"/>
    <x v="8005"/>
    <x v="0"/>
  </r>
  <r>
    <n v="59181"/>
    <s v="Y"/>
    <s v="NAICS-22 Cogen"/>
    <s v="GT"/>
    <s v="OBG"/>
    <n v="50508"/>
    <n v="4153"/>
    <n v="2019"/>
    <n v="12161810.739224657"/>
    <x v="8"/>
    <s v="biomass"/>
    <b v="0"/>
    <x v="8006"/>
    <x v="0"/>
  </r>
  <r>
    <n v="59182"/>
    <s v="N"/>
    <s v="NAICS-22 Non-Cogen"/>
    <s v="PV"/>
    <s v="SUN"/>
    <n v="26814"/>
    <n v="3012"/>
    <n v="2019"/>
    <n v="8902390.438247012"/>
    <x v="11"/>
    <s v="solar"/>
    <b v="1"/>
    <x v="7882"/>
    <x v="0"/>
  </r>
  <r>
    <n v="59183"/>
    <s v="N"/>
    <s v="NAICS-22 Non-Cogen"/>
    <s v="PV"/>
    <s v="SUN"/>
    <n v="416996"/>
    <n v="46843"/>
    <n v="2019"/>
    <n v="8901991.7597079612"/>
    <x v="11"/>
    <s v="solar"/>
    <b v="1"/>
    <x v="8007"/>
    <x v="0"/>
  </r>
  <r>
    <n v="59184"/>
    <s v="N"/>
    <s v="NAICS-22 Non-Cogen"/>
    <s v="PV"/>
    <s v="SUN"/>
    <n v="205093"/>
    <n v="23039"/>
    <n v="2019"/>
    <n v="8901992.273970224"/>
    <x v="11"/>
    <s v="solar"/>
    <b v="1"/>
    <x v="8008"/>
    <x v="0"/>
  </r>
  <r>
    <n v="59185"/>
    <s v="N"/>
    <s v="NAICS-22 Non-Cogen"/>
    <s v="PV"/>
    <s v="SUN"/>
    <n v="71448"/>
    <n v="8026"/>
    <n v="2019"/>
    <n v="8902068.2780961879"/>
    <x v="11"/>
    <s v="solar"/>
    <b v="1"/>
    <x v="8009"/>
    <x v="0"/>
  </r>
  <r>
    <n v="59186"/>
    <s v="N"/>
    <s v="NAICS-22 Non-Cogen"/>
    <s v="PV"/>
    <s v="SUN"/>
    <n v="97523"/>
    <n v="10955"/>
    <n v="2019"/>
    <n v="8902145.1392058432"/>
    <x v="11"/>
    <s v="solar"/>
    <b v="1"/>
    <x v="8010"/>
    <x v="0"/>
  </r>
  <r>
    <n v="59187"/>
    <s v="N"/>
    <s v="Electric Utility"/>
    <s v="WT"/>
    <s v="WND"/>
    <n v="2524946"/>
    <n v="283638"/>
    <n v="2019"/>
    <n v="8902001.8474252392"/>
    <x v="9"/>
    <s v="wind"/>
    <b v="1"/>
    <x v="8011"/>
    <x v="0"/>
  </r>
  <r>
    <n v="59188"/>
    <s v="N"/>
    <s v="NAICS-22 Non-Cogen"/>
    <s v="PV"/>
    <s v="SUN"/>
    <n v="230740"/>
    <n v="25920"/>
    <n v="2019"/>
    <n v="8902006.1728395056"/>
    <x v="11"/>
    <s v="solar"/>
    <b v="1"/>
    <x v="8012"/>
    <x v="0"/>
  </r>
  <r>
    <n v="59189"/>
    <s v="N"/>
    <s v="NAICS-22 Non-Cogen"/>
    <s v="PV"/>
    <s v="SUN"/>
    <n v="33453"/>
    <n v="3758"/>
    <n v="2019"/>
    <n v="8901809.473124003"/>
    <x v="11"/>
    <s v="solar"/>
    <b v="1"/>
    <x v="8013"/>
    <x v="0"/>
  </r>
  <r>
    <n v="59190"/>
    <s v="N"/>
    <s v="NAICS-22 Non-Cogen"/>
    <s v="PV"/>
    <s v="SUN"/>
    <n v="33711"/>
    <n v="3787"/>
    <n v="2019"/>
    <n v="8901769.2104568258"/>
    <x v="11"/>
    <s v="solar"/>
    <b v="1"/>
    <x v="8014"/>
    <x v="0"/>
  </r>
  <r>
    <n v="59191"/>
    <s v="N"/>
    <s v="NAICS-22 Non-Cogen"/>
    <s v="PV"/>
    <s v="SUN"/>
    <n v="79576"/>
    <n v="8939"/>
    <n v="2019"/>
    <n v="8902114.3304620199"/>
    <x v="11"/>
    <s v="solar"/>
    <b v="1"/>
    <x v="8015"/>
    <x v="0"/>
  </r>
  <r>
    <n v="59192"/>
    <s v="N"/>
    <s v="NAICS-22 Non-Cogen"/>
    <s v="PV"/>
    <s v="SUN"/>
    <n v="76425"/>
    <n v="8585"/>
    <n v="2019"/>
    <n v="8902154.9213744905"/>
    <x v="11"/>
    <s v="solar"/>
    <b v="1"/>
    <x v="8016"/>
    <x v="0"/>
  </r>
  <r>
    <n v="59193"/>
    <s v="N"/>
    <s v="NAICS-22 Non-Cogen"/>
    <s v="WT"/>
    <s v="WND"/>
    <n v="3718714"/>
    <n v="417739"/>
    <n v="2019"/>
    <n v="8902003.4040393643"/>
    <x v="9"/>
    <s v="wind"/>
    <b v="1"/>
    <x v="8017"/>
    <x v="0"/>
  </r>
  <r>
    <n v="59194"/>
    <s v="N"/>
    <s v="Electric Utility"/>
    <s v="IC"/>
    <s v="DFO"/>
    <n v="29"/>
    <n v="2"/>
    <n v="2019"/>
    <n v="14500000"/>
    <x v="4"/>
    <s v="heavy or residual fuel oil"/>
    <b v="1"/>
    <x v="1364"/>
    <x v="0"/>
  </r>
  <r>
    <n v="59195"/>
    <s v="N"/>
    <s v="Electric Utility"/>
    <s v="IC"/>
    <s v="DFO"/>
    <n v="29"/>
    <n v="2"/>
    <n v="2019"/>
    <n v="14500000"/>
    <x v="4"/>
    <s v="heavy or residual fuel oil"/>
    <b v="1"/>
    <x v="1364"/>
    <x v="0"/>
  </r>
  <r>
    <n v="59197"/>
    <s v="Y"/>
    <s v="NAICS-22 Cogen"/>
    <s v="GT"/>
    <s v="DFO"/>
    <n v="29568"/>
    <n v="2551.4650000000001"/>
    <n v="2019"/>
    <n v="11588636.332459979"/>
    <x v="4"/>
    <s v="heavy or residual fuel oil"/>
    <b v="0"/>
    <x v="8018"/>
    <x v="0"/>
  </r>
  <r>
    <n v="59197"/>
    <s v="Y"/>
    <s v="NAICS-22 Cogen"/>
    <s v="GT"/>
    <s v="NG"/>
    <n v="1510580"/>
    <n v="130348.54"/>
    <n v="2019"/>
    <n v="11588775.754603773"/>
    <x v="3"/>
    <s v="natural gas"/>
    <b v="0"/>
    <x v="8019"/>
    <x v="0"/>
  </r>
  <r>
    <n v="59198"/>
    <s v="N"/>
    <s v="NAICS-22 Non-Cogen"/>
    <s v="PV"/>
    <s v="SUN"/>
    <n v="31995"/>
    <n v="3594"/>
    <n v="2019"/>
    <n v="8902337.2287145238"/>
    <x v="11"/>
    <s v="solar"/>
    <b v="1"/>
    <x v="8020"/>
    <x v="0"/>
  </r>
  <r>
    <n v="59199"/>
    <s v="N"/>
    <s v="NAICS-22 Non-Cogen"/>
    <s v="PV"/>
    <s v="SUN"/>
    <n v="29226"/>
    <n v="3283"/>
    <n v="2019"/>
    <n v="8902223.5759975631"/>
    <x v="11"/>
    <s v="solar"/>
    <b v="1"/>
    <x v="8021"/>
    <x v="0"/>
  </r>
  <r>
    <n v="59200"/>
    <s v="N"/>
    <s v="Electric Utility"/>
    <s v="WT"/>
    <s v="WND"/>
    <n v="5451354"/>
    <n v="612374"/>
    <n v="2019"/>
    <n v="8902001.0647088215"/>
    <x v="9"/>
    <s v="wind"/>
    <b v="1"/>
    <x v="8022"/>
    <x v="0"/>
  </r>
  <r>
    <n v="59201"/>
    <s v="N"/>
    <s v="Electric Utility"/>
    <s v="WT"/>
    <s v="WND"/>
    <n v="6880578"/>
    <n v="772925"/>
    <n v="2019"/>
    <n v="8901999.547174694"/>
    <x v="9"/>
    <s v="wind"/>
    <b v="1"/>
    <x v="8023"/>
    <x v="0"/>
  </r>
  <r>
    <n v="59203"/>
    <s v="N"/>
    <s v="NAICS-22 Non-Cogen"/>
    <s v="PV"/>
    <s v="SUN"/>
    <n v="70876"/>
    <n v="7962"/>
    <n v="2019"/>
    <n v="8901783.4714895766"/>
    <x v="11"/>
    <s v="solar"/>
    <b v="1"/>
    <x v="8024"/>
    <x v="0"/>
  </r>
  <r>
    <n v="59204"/>
    <s v="N"/>
    <s v="NAICS-22 Non-Cogen"/>
    <s v="PV"/>
    <s v="SUN"/>
    <n v="96213"/>
    <n v="10808"/>
    <n v="2019"/>
    <n v="8902017.0244263522"/>
    <x v="11"/>
    <s v="solar"/>
    <b v="1"/>
    <x v="8025"/>
    <x v="0"/>
  </r>
  <r>
    <n v="59205"/>
    <s v="N"/>
    <s v="NAICS-22 Non-Cogen"/>
    <s v="PV"/>
    <s v="SUN"/>
    <n v="1764476"/>
    <n v="198211"/>
    <n v="2019"/>
    <n v="8902008.4657259192"/>
    <x v="11"/>
    <s v="solar"/>
    <b v="1"/>
    <x v="8026"/>
    <x v="0"/>
  </r>
  <r>
    <n v="59206"/>
    <s v="N"/>
    <s v="NAICS-22 Non-Cogen"/>
    <s v="PV"/>
    <s v="SUN"/>
    <n v="2253034"/>
    <n v="253093"/>
    <n v="2019"/>
    <n v="8902000.4504273124"/>
    <x v="11"/>
    <s v="solar"/>
    <b v="1"/>
    <x v="8027"/>
    <x v="0"/>
  </r>
  <r>
    <n v="59207"/>
    <s v="N"/>
    <s v="NAICS-22 Non-Cogen"/>
    <s v="PV"/>
    <s v="SUN"/>
    <n v="2243733"/>
    <n v="252048"/>
    <n v="2019"/>
    <n v="8902006.7606170252"/>
    <x v="11"/>
    <s v="solar"/>
    <b v="1"/>
    <x v="8028"/>
    <x v="0"/>
  </r>
  <r>
    <n v="59213"/>
    <s v="N"/>
    <s v="NAICS-22 Non-Cogen"/>
    <s v="PV"/>
    <s v="SUN"/>
    <n v="88022"/>
    <n v="9888"/>
    <n v="2019"/>
    <n v="8901901.2944983821"/>
    <x v="11"/>
    <s v="solar"/>
    <b v="1"/>
    <x v="8029"/>
    <x v="0"/>
  </r>
  <r>
    <n v="59217"/>
    <s v="N"/>
    <s v="NAICS-22 Non-Cogen"/>
    <s v="PV"/>
    <s v="SUN"/>
    <n v="84276"/>
    <n v="9467"/>
    <n v="2019"/>
    <n v="8902080.9126439206"/>
    <x v="11"/>
    <s v="solar"/>
    <b v="1"/>
    <x v="8030"/>
    <x v="0"/>
  </r>
  <r>
    <n v="59219"/>
    <s v="N"/>
    <s v="NAICS-22 Non-Cogen"/>
    <s v="PV"/>
    <s v="SUN"/>
    <n v="51447"/>
    <n v="5779"/>
    <n v="2019"/>
    <n v="8902405.2604256794"/>
    <x v="11"/>
    <s v="solar"/>
    <b v="1"/>
    <x v="8031"/>
    <x v="0"/>
  </r>
  <r>
    <n v="59220"/>
    <s v="N"/>
    <s v="Electric Utility"/>
    <s v="CA"/>
    <s v="NG"/>
    <n v="1004977"/>
    <n v="1273896"/>
    <n v="2019"/>
    <n v="788900.34979307582"/>
    <x v="1"/>
    <s v="natural gas"/>
    <b v="1"/>
    <x v="8032"/>
    <x v="0"/>
  </r>
  <r>
    <n v="59220"/>
    <s v="N"/>
    <s v="Electric Utility"/>
    <s v="CT"/>
    <s v="NG"/>
    <n v="22535579"/>
    <n v="2077124"/>
    <n v="2019"/>
    <n v="10849414.382578988"/>
    <x v="1"/>
    <s v="natural gas"/>
    <b v="1"/>
    <x v="8033"/>
    <x v="0"/>
  </r>
  <r>
    <n v="59221"/>
    <s v="N"/>
    <s v="NAICS-22 Non-Cogen"/>
    <s v="IC"/>
    <s v="LFG"/>
    <n v="385391"/>
    <n v="34128"/>
    <n v="2019"/>
    <n v="11292516.408813877"/>
    <x v="8"/>
    <s v="biomass"/>
    <b v="1"/>
    <x v="8034"/>
    <x v="0"/>
  </r>
  <r>
    <n v="59222"/>
    <s v="N"/>
    <s v="NAICS-22 Non-Cogen"/>
    <s v="WT"/>
    <s v="WND"/>
    <n v="1282511"/>
    <n v="144070"/>
    <n v="2019"/>
    <n v="8901999.028250156"/>
    <x v="9"/>
    <s v="wind"/>
    <b v="1"/>
    <x v="8035"/>
    <x v="0"/>
  </r>
  <r>
    <n v="59223"/>
    <s v="N"/>
    <s v="NAICS-22 Non-Cogen"/>
    <s v="WT"/>
    <s v="WND"/>
    <n v="80402"/>
    <n v="9032"/>
    <n v="2019"/>
    <n v="8901904.3401240036"/>
    <x v="9"/>
    <s v="wind"/>
    <b v="1"/>
    <x v="8036"/>
    <x v="0"/>
  </r>
  <r>
    <n v="59224"/>
    <s v="N"/>
    <s v="NAICS-22 Non-Cogen"/>
    <s v="WT"/>
    <s v="WND"/>
    <n v="88443"/>
    <n v="9935"/>
    <n v="2019"/>
    <n v="8902164.0664318074"/>
    <x v="9"/>
    <s v="wind"/>
    <b v="1"/>
    <x v="8037"/>
    <x v="1"/>
  </r>
  <r>
    <n v="59225"/>
    <s v="N"/>
    <s v="NAICS-22 Non-Cogen"/>
    <s v="WT"/>
    <s v="WND"/>
    <n v="91494"/>
    <n v="10278"/>
    <n v="2019"/>
    <n v="8901926.4448336251"/>
    <x v="9"/>
    <s v="wind"/>
    <b v="1"/>
    <x v="8038"/>
    <x v="0"/>
  </r>
  <r>
    <n v="59226"/>
    <s v="N"/>
    <s v="NAICS-22 Non-Cogen"/>
    <s v="WT"/>
    <s v="WND"/>
    <n v="78792"/>
    <n v="8851"/>
    <n v="2019"/>
    <n v="8902044.9666704331"/>
    <x v="9"/>
    <s v="wind"/>
    <b v="1"/>
    <x v="8039"/>
    <x v="0"/>
  </r>
  <r>
    <n v="59227"/>
    <s v="N"/>
    <s v="NAICS-22 Non-Cogen"/>
    <s v="WT"/>
    <s v="WND"/>
    <n v="82441"/>
    <n v="9261"/>
    <n v="2019"/>
    <n v="8901954.4325666782"/>
    <x v="9"/>
    <s v="wind"/>
    <b v="1"/>
    <x v="8040"/>
    <x v="0"/>
  </r>
  <r>
    <n v="59228"/>
    <s v="N"/>
    <s v="NAICS-22 Non-Cogen"/>
    <s v="WT"/>
    <s v="WND"/>
    <n v="94290"/>
    <n v="10592"/>
    <n v="2019"/>
    <n v="8902001.5105740186"/>
    <x v="9"/>
    <s v="wind"/>
    <b v="1"/>
    <x v="6270"/>
    <x v="0"/>
  </r>
  <r>
    <n v="59230"/>
    <s v="N"/>
    <s v="NAICS-22 Non-Cogen"/>
    <s v="WT"/>
    <s v="WND"/>
    <n v="97306"/>
    <n v="10931"/>
    <n v="2019"/>
    <n v="8901838.8070624825"/>
    <x v="9"/>
    <s v="wind"/>
    <b v="1"/>
    <x v="8041"/>
    <x v="0"/>
  </r>
  <r>
    <n v="59231"/>
    <s v="N"/>
    <s v="NAICS-22 Non-Cogen"/>
    <s v="WT"/>
    <s v="WND"/>
    <n v="95057"/>
    <n v="10678"/>
    <n v="2019"/>
    <n v="8902135.2313167248"/>
    <x v="9"/>
    <s v="wind"/>
    <b v="1"/>
    <x v="8042"/>
    <x v="0"/>
  </r>
  <r>
    <n v="59232"/>
    <s v="N"/>
    <s v="NAICS-22 Non-Cogen"/>
    <s v="WT"/>
    <s v="WND"/>
    <n v="88380"/>
    <n v="9928"/>
    <n v="2019"/>
    <n v="8902095.0846091863"/>
    <x v="9"/>
    <s v="wind"/>
    <b v="1"/>
    <x v="8043"/>
    <x v="0"/>
  </r>
  <r>
    <n v="59233"/>
    <s v="Y"/>
    <s v="Commercial NAICS Cogen"/>
    <s v="CS"/>
    <s v="NG"/>
    <n v="177581"/>
    <n v="41397.660000000003"/>
    <n v="2019"/>
    <n v="4289638.5930992234"/>
    <x v="1"/>
    <s v="natural gas"/>
    <b v="0"/>
    <x v="8044"/>
    <x v="0"/>
  </r>
  <r>
    <n v="59234"/>
    <s v="N"/>
    <s v="NAICS-22 Non-Cogen"/>
    <s v="WT"/>
    <s v="WND"/>
    <n v="3656113"/>
    <n v="410707"/>
    <n v="2019"/>
    <n v="8901998.2615343798"/>
    <x v="9"/>
    <s v="wind"/>
    <b v="1"/>
    <x v="8045"/>
    <x v="0"/>
  </r>
  <r>
    <n v="59235"/>
    <s v="N"/>
    <s v="NAICS-22 Non-Cogen"/>
    <s v="WT"/>
    <s v="WND"/>
    <n v="482934"/>
    <n v="54250"/>
    <n v="2019"/>
    <n v="8902009.2165898625"/>
    <x v="9"/>
    <s v="wind"/>
    <b v="1"/>
    <x v="8046"/>
    <x v="0"/>
  </r>
  <r>
    <n v="59236"/>
    <s v="N"/>
    <s v="NAICS-22 Non-Cogen"/>
    <s v="WT"/>
    <s v="WND"/>
    <n v="2363719"/>
    <n v="265527"/>
    <n v="2019"/>
    <n v="8901991.1346115451"/>
    <x v="9"/>
    <s v="wind"/>
    <b v="1"/>
    <x v="8047"/>
    <x v="0"/>
  </r>
  <r>
    <n v="59237"/>
    <s v="N"/>
    <s v="NAICS-22 Non-Cogen"/>
    <s v="PV"/>
    <s v="SUN"/>
    <n v="410543"/>
    <n v="46118"/>
    <n v="2019"/>
    <n v="8902012.229498243"/>
    <x v="11"/>
    <s v="solar"/>
    <b v="1"/>
    <x v="8048"/>
    <x v="0"/>
  </r>
  <r>
    <n v="59238"/>
    <s v="N"/>
    <s v="NAICS-22 Non-Cogen"/>
    <s v="WT"/>
    <s v="WND"/>
    <n v="2062852"/>
    <n v="231729"/>
    <n v="2019"/>
    <n v="8902001.9074004553"/>
    <x v="9"/>
    <s v="wind"/>
    <b v="1"/>
    <x v="8049"/>
    <x v="0"/>
  </r>
  <r>
    <n v="59239"/>
    <s v="N"/>
    <s v="NAICS-22 Non-Cogen"/>
    <s v="PV"/>
    <s v="SUN"/>
    <n v="13612"/>
    <n v="1529"/>
    <n v="2019"/>
    <n v="8902550.6867233478"/>
    <x v="11"/>
    <s v="solar"/>
    <b v="1"/>
    <x v="8050"/>
    <x v="0"/>
  </r>
  <r>
    <n v="59240"/>
    <s v="N"/>
    <s v="NAICS-22 Non-Cogen"/>
    <s v="IC"/>
    <s v="LFG"/>
    <n v="98629"/>
    <n v="8681"/>
    <n v="2019"/>
    <n v="11361479.092270475"/>
    <x v="8"/>
    <s v="biomass"/>
    <b v="1"/>
    <x v="8051"/>
    <x v="0"/>
  </r>
  <r>
    <n v="59241"/>
    <s v="N"/>
    <s v="NAICS-22 Non-Cogen"/>
    <s v="PV"/>
    <s v="SUN"/>
    <n v="16522"/>
    <n v="1856"/>
    <n v="2019"/>
    <n v="8901939.6551724151"/>
    <x v="11"/>
    <s v="solar"/>
    <b v="1"/>
    <x v="7505"/>
    <x v="0"/>
  </r>
  <r>
    <n v="59244"/>
    <s v="N"/>
    <s v="NAICS-22 Non-Cogen"/>
    <s v="WT"/>
    <s v="WND"/>
    <n v="3208380"/>
    <n v="360411"/>
    <n v="2019"/>
    <n v="8902003.5459517054"/>
    <x v="9"/>
    <s v="wind"/>
    <b v="1"/>
    <x v="8052"/>
    <x v="0"/>
  </r>
  <r>
    <n v="59245"/>
    <s v="N"/>
    <s v="NAICS-22 Non-Cogen"/>
    <s v="WT"/>
    <s v="WND"/>
    <n v="5696772"/>
    <n v="639943"/>
    <n v="2019"/>
    <n v="8901999.0842934456"/>
    <x v="9"/>
    <s v="wind"/>
    <b v="1"/>
    <x v="8053"/>
    <x v="0"/>
  </r>
  <r>
    <n v="59247"/>
    <s v="N"/>
    <s v="NAICS-22 Non-Cogen"/>
    <s v="WT"/>
    <s v="WND"/>
    <n v="8091882"/>
    <n v="908996"/>
    <n v="2019"/>
    <n v="8901999.5687549766"/>
    <x v="9"/>
    <s v="wind"/>
    <b v="1"/>
    <x v="8054"/>
    <x v="0"/>
  </r>
  <r>
    <n v="59249"/>
    <s v="N"/>
    <s v="NAICS-22 Non-Cogen"/>
    <s v="PV"/>
    <s v="SUN"/>
    <n v="436767"/>
    <n v="49064"/>
    <n v="2019"/>
    <n v="8901985.162237078"/>
    <x v="11"/>
    <s v="solar"/>
    <b v="1"/>
    <x v="8055"/>
    <x v="0"/>
  </r>
  <r>
    <n v="59250"/>
    <s v="N"/>
    <s v="NAICS-22 Non-Cogen"/>
    <s v="PV"/>
    <s v="SUN"/>
    <n v="441468"/>
    <n v="49592"/>
    <n v="2019"/>
    <n v="8902000.3226326816"/>
    <x v="11"/>
    <s v="solar"/>
    <b v="1"/>
    <x v="8056"/>
    <x v="0"/>
  </r>
  <r>
    <n v="59251"/>
    <s v="N"/>
    <s v="NAICS-22 Non-Cogen"/>
    <s v="PV"/>
    <s v="SUN"/>
    <n v="572542"/>
    <n v="64316"/>
    <n v="2019"/>
    <n v="8902015.050687233"/>
    <x v="11"/>
    <s v="solar"/>
    <b v="1"/>
    <x v="8057"/>
    <x v="0"/>
  </r>
  <r>
    <n v="59253"/>
    <s v="N"/>
    <s v="NAICS-22 Non-Cogen"/>
    <s v="PV"/>
    <s v="SUN"/>
    <n v="349055"/>
    <n v="39211"/>
    <n v="2019"/>
    <n v="8901966.2849710546"/>
    <x v="11"/>
    <s v="solar"/>
    <b v="1"/>
    <x v="8058"/>
    <x v="0"/>
  </r>
  <r>
    <n v="59254"/>
    <s v="N"/>
    <s v="NAICS-22 Non-Cogen"/>
    <s v="CA"/>
    <s v="LFG"/>
    <n v="0"/>
    <n v="59863.55"/>
    <n v="2019"/>
    <n v="0"/>
    <x v="8"/>
    <s v="biomass"/>
    <b v="1"/>
    <x v="2904"/>
    <x v="0"/>
  </r>
  <r>
    <n v="59254"/>
    <s v="N"/>
    <s v="NAICS-22 Non-Cogen"/>
    <s v="CT"/>
    <s v="LFG"/>
    <n v="2031696"/>
    <n v="147926.94"/>
    <n v="2019"/>
    <n v="13734455.671157667"/>
    <x v="8"/>
    <s v="biomass"/>
    <b v="1"/>
    <x v="8059"/>
    <x v="0"/>
  </r>
  <r>
    <n v="59255"/>
    <s v="N"/>
    <s v="Electric Utility"/>
    <s v="IC"/>
    <s v="OG"/>
    <n v="0"/>
    <n v="0"/>
    <n v="2019"/>
    <s v=""/>
    <x v="7"/>
    <s v="other"/>
    <b v="1"/>
    <x v="39"/>
    <x v="1"/>
  </r>
  <r>
    <n v="59256"/>
    <s v="N"/>
    <s v="Electric Utility"/>
    <s v="BA"/>
    <s v="MWH"/>
    <n v="0"/>
    <n v="-736"/>
    <n v="2019"/>
    <n v="0"/>
    <x v="7"/>
    <s v="other"/>
    <b v="1"/>
    <x v="260"/>
    <x v="0"/>
  </r>
  <r>
    <n v="59257"/>
    <s v="N"/>
    <s v="Electric Utility"/>
    <s v="BA"/>
    <s v="MWH"/>
    <n v="0"/>
    <n v="-3032"/>
    <n v="2019"/>
    <n v="0"/>
    <x v="7"/>
    <s v="other"/>
    <b v="1"/>
    <x v="260"/>
    <x v="0"/>
  </r>
  <r>
    <n v="59260"/>
    <s v="N"/>
    <s v="Industrial NAICS Non-Cogen"/>
    <s v="IC"/>
    <s v="OBG"/>
    <n v="65372"/>
    <n v="3327"/>
    <n v="2019"/>
    <n v="19648932.972648028"/>
    <x v="8"/>
    <s v="biomass"/>
    <b v="0"/>
    <x v="8060"/>
    <x v="1"/>
  </r>
  <r>
    <n v="59261"/>
    <s v="N"/>
    <s v="NAICS-22 Non-Cogen"/>
    <s v="FC"/>
    <s v="NG"/>
    <n v="57807"/>
    <n v="6637"/>
    <n v="2019"/>
    <n v="8709808.6484857611"/>
    <x v="7"/>
    <s v="natural gas"/>
    <b v="1"/>
    <x v="8061"/>
    <x v="0"/>
  </r>
  <r>
    <n v="59262"/>
    <s v="N"/>
    <s v="NAICS-22 Non-Cogen"/>
    <s v="PV"/>
    <s v="SUN"/>
    <n v="112796"/>
    <n v="12671"/>
    <n v="2019"/>
    <n v="8901901.9809012692"/>
    <x v="11"/>
    <s v="solar"/>
    <b v="1"/>
    <x v="8062"/>
    <x v="0"/>
  </r>
  <r>
    <n v="59265"/>
    <s v="N"/>
    <s v="NAICS-22 Non-Cogen"/>
    <s v="PV"/>
    <s v="SUN"/>
    <n v="33997"/>
    <n v="3819"/>
    <n v="2019"/>
    <n v="8902068.6043466888"/>
    <x v="11"/>
    <s v="solar"/>
    <b v="1"/>
    <x v="8063"/>
    <x v="0"/>
  </r>
  <r>
    <n v="59267"/>
    <s v="N"/>
    <s v="NAICS-22 Non-Cogen"/>
    <s v="PV"/>
    <s v="SUN"/>
    <n v="33933"/>
    <n v="3812"/>
    <n v="2019"/>
    <n v="8901626.4428121727"/>
    <x v="11"/>
    <s v="solar"/>
    <b v="1"/>
    <x v="8064"/>
    <x v="0"/>
  </r>
  <r>
    <n v="59268"/>
    <s v="N"/>
    <s v="NAICS-22 Non-Cogen"/>
    <s v="PV"/>
    <s v="SUN"/>
    <n v="34051"/>
    <n v="3825"/>
    <n v="2019"/>
    <n v="8902222.222222222"/>
    <x v="11"/>
    <s v="solar"/>
    <b v="1"/>
    <x v="8065"/>
    <x v="0"/>
  </r>
  <r>
    <n v="59269"/>
    <s v="N"/>
    <s v="NAICS-22 Non-Cogen"/>
    <s v="PV"/>
    <s v="SUN"/>
    <n v="32873"/>
    <n v="3693"/>
    <n v="2019"/>
    <n v="8901435.147576496"/>
    <x v="11"/>
    <s v="solar"/>
    <b v="1"/>
    <x v="8066"/>
    <x v="0"/>
  </r>
  <r>
    <n v="59270"/>
    <s v="N"/>
    <s v="NAICS-22 Non-Cogen"/>
    <s v="PV"/>
    <s v="SUN"/>
    <n v="32803"/>
    <n v="3685"/>
    <n v="2019"/>
    <n v="8901763.9077340569"/>
    <x v="11"/>
    <s v="solar"/>
    <b v="1"/>
    <x v="8067"/>
    <x v="0"/>
  </r>
  <r>
    <n v="59271"/>
    <s v="N"/>
    <s v="NAICS-22 Non-Cogen"/>
    <s v="PV"/>
    <s v="SUN"/>
    <n v="32793"/>
    <n v="3684"/>
    <n v="2019"/>
    <n v="8901465.7980456036"/>
    <x v="11"/>
    <s v="solar"/>
    <b v="1"/>
    <x v="8068"/>
    <x v="0"/>
  </r>
  <r>
    <n v="59272"/>
    <s v="N"/>
    <s v="NAICS-22 Non-Cogen"/>
    <s v="PV"/>
    <s v="SUN"/>
    <n v="32296"/>
    <n v="3628"/>
    <n v="2019"/>
    <n v="8901874.310915105"/>
    <x v="11"/>
    <s v="solar"/>
    <b v="1"/>
    <x v="8069"/>
    <x v="0"/>
  </r>
  <r>
    <n v="59273"/>
    <s v="N"/>
    <s v="NAICS-22 Non-Cogen"/>
    <s v="PV"/>
    <s v="SUN"/>
    <n v="231291"/>
    <n v="25982"/>
    <n v="2019"/>
    <n v="8901970.5950273275"/>
    <x v="11"/>
    <s v="solar"/>
    <b v="1"/>
    <x v="8070"/>
    <x v="0"/>
  </r>
  <r>
    <n v="59274"/>
    <s v="N"/>
    <s v="NAICS-22 Non-Cogen"/>
    <s v="PV"/>
    <s v="SUN"/>
    <n v="80893"/>
    <n v="9087"/>
    <n v="2019"/>
    <n v="8902057.8848905023"/>
    <x v="11"/>
    <s v="solar"/>
    <b v="1"/>
    <x v="8071"/>
    <x v="0"/>
  </r>
  <r>
    <n v="59275"/>
    <s v="N"/>
    <s v="NAICS-22 Non-Cogen"/>
    <s v="PV"/>
    <s v="SUN"/>
    <n v="19877"/>
    <n v="2233"/>
    <n v="2019"/>
    <n v="8901477.8325123154"/>
    <x v="11"/>
    <s v="solar"/>
    <b v="1"/>
    <x v="8072"/>
    <x v="0"/>
  </r>
  <r>
    <n v="59276"/>
    <s v="N"/>
    <s v="NAICS-22 Non-Cogen"/>
    <s v="PV"/>
    <s v="SUN"/>
    <n v="155196"/>
    <n v="17434"/>
    <n v="2019"/>
    <n v="8901915.7967190538"/>
    <x v="11"/>
    <s v="solar"/>
    <b v="1"/>
    <x v="8073"/>
    <x v="0"/>
  </r>
  <r>
    <n v="59277"/>
    <s v="N"/>
    <s v="NAICS-22 Non-Cogen"/>
    <s v="PV"/>
    <s v="SUN"/>
    <n v="17886"/>
    <n v="2009"/>
    <n v="2019"/>
    <n v="8902936.7844698858"/>
    <x v="11"/>
    <s v="solar"/>
    <b v="1"/>
    <x v="8074"/>
    <x v="1"/>
  </r>
  <r>
    <n v="59278"/>
    <s v="N"/>
    <s v="NAICS-22 Non-Cogen"/>
    <s v="PV"/>
    <s v="SUN"/>
    <n v="16005"/>
    <n v="1798"/>
    <n v="2019"/>
    <n v="8901557.2858731914"/>
    <x v="11"/>
    <s v="solar"/>
    <b v="1"/>
    <x v="8075"/>
    <x v="0"/>
  </r>
  <r>
    <n v="59279"/>
    <s v="N"/>
    <s v="NAICS-22 Non-Cogen"/>
    <s v="FC"/>
    <s v="NG"/>
    <n v="62785"/>
    <n v="7224"/>
    <n v="2019"/>
    <n v="8691168.3277962338"/>
    <x v="7"/>
    <s v="natural gas"/>
    <b v="1"/>
    <x v="8076"/>
    <x v="0"/>
  </r>
  <r>
    <n v="59280"/>
    <s v="N"/>
    <s v="NAICS-22 Non-Cogen"/>
    <s v="FC"/>
    <s v="NG"/>
    <n v="57911"/>
    <n v="6594"/>
    <n v="2019"/>
    <n v="8782377.9193205945"/>
    <x v="7"/>
    <s v="natural gas"/>
    <b v="1"/>
    <x v="8077"/>
    <x v="0"/>
  </r>
  <r>
    <n v="59281"/>
    <s v="N"/>
    <s v="NAICS-22 Non-Cogen"/>
    <s v="FC"/>
    <s v="NG"/>
    <n v="951939"/>
    <n v="72065.06"/>
    <n v="2019"/>
    <n v="13209438.804324871"/>
    <x v="7"/>
    <s v="natural gas"/>
    <b v="1"/>
    <x v="8078"/>
    <x v="0"/>
  </r>
  <r>
    <n v="59283"/>
    <s v="N"/>
    <s v="NAICS-22 Non-Cogen"/>
    <s v="PV"/>
    <s v="SUN"/>
    <n v="17492"/>
    <n v="1965"/>
    <n v="2019"/>
    <n v="8901781.1704834606"/>
    <x v="11"/>
    <s v="solar"/>
    <b v="1"/>
    <x v="8079"/>
    <x v="0"/>
  </r>
  <r>
    <n v="59284"/>
    <s v="N"/>
    <s v="NAICS-22 Non-Cogen"/>
    <s v="WT"/>
    <s v="WND"/>
    <n v="7272214"/>
    <n v="816919"/>
    <n v="2019"/>
    <n v="8902001.3000064883"/>
    <x v="9"/>
    <s v="wind"/>
    <b v="1"/>
    <x v="8080"/>
    <x v="0"/>
  </r>
  <r>
    <n v="59292"/>
    <s v="N"/>
    <s v="NAICS-22 Non-Cogen"/>
    <s v="WT"/>
    <s v="WND"/>
    <n v="9142367"/>
    <n v="1027001.4"/>
    <n v="2019"/>
    <n v="8902000.5230762083"/>
    <x v="9"/>
    <s v="wind"/>
    <b v="1"/>
    <x v="8081"/>
    <x v="0"/>
  </r>
  <r>
    <n v="59295"/>
    <s v="N"/>
    <s v="NAICS-22 Non-Cogen"/>
    <s v="WT"/>
    <s v="WND"/>
    <n v="24321"/>
    <n v="2732"/>
    <n v="2019"/>
    <n v="8902269.3997071739"/>
    <x v="9"/>
    <s v="wind"/>
    <b v="1"/>
    <x v="8082"/>
    <x v="1"/>
  </r>
  <r>
    <n v="59296"/>
    <s v="N"/>
    <s v="NAICS-22 Non-Cogen"/>
    <s v="WT"/>
    <s v="WND"/>
    <n v="2795903"/>
    <n v="314076"/>
    <n v="2019"/>
    <n v="8901995.0585208684"/>
    <x v="9"/>
    <s v="wind"/>
    <b v="1"/>
    <x v="8083"/>
    <x v="0"/>
  </r>
  <r>
    <n v="59299"/>
    <s v="N"/>
    <s v="NAICS-22 Non-Cogen"/>
    <s v="IC"/>
    <s v="LFG"/>
    <n v="327810"/>
    <n v="28261"/>
    <n v="2019"/>
    <n v="11599377.233643537"/>
    <x v="8"/>
    <s v="biomass"/>
    <b v="1"/>
    <x v="8084"/>
    <x v="0"/>
  </r>
  <r>
    <n v="59300"/>
    <s v="N"/>
    <s v="NAICS-22 Non-Cogen"/>
    <s v="PV"/>
    <s v="SUN"/>
    <n v="51205"/>
    <n v="5752"/>
    <n v="2019"/>
    <n v="8902121.0013908204"/>
    <x v="11"/>
    <s v="solar"/>
    <b v="1"/>
    <x v="8085"/>
    <x v="0"/>
  </r>
  <r>
    <n v="59301"/>
    <s v="N"/>
    <s v="NAICS-22 Non-Cogen"/>
    <s v="WT"/>
    <s v="WND"/>
    <n v="25015"/>
    <n v="2810"/>
    <n v="2019"/>
    <n v="8902135.2313167248"/>
    <x v="9"/>
    <s v="wind"/>
    <b v="1"/>
    <x v="8042"/>
    <x v="0"/>
  </r>
  <r>
    <n v="59302"/>
    <s v="N"/>
    <s v="NAICS-22 Non-Cogen"/>
    <s v="WT"/>
    <s v="WND"/>
    <n v="92225"/>
    <n v="10360"/>
    <n v="2019"/>
    <n v="8902027.0270270258"/>
    <x v="9"/>
    <s v="wind"/>
    <b v="1"/>
    <x v="8086"/>
    <x v="0"/>
  </r>
  <r>
    <n v="59305"/>
    <s v="N"/>
    <s v="NAICS-22 Non-Cogen"/>
    <s v="WT"/>
    <s v="WND"/>
    <n v="29216"/>
    <n v="3282"/>
    <n v="2019"/>
    <n v="8901889.0920170639"/>
    <x v="9"/>
    <s v="wind"/>
    <b v="1"/>
    <x v="8087"/>
    <x v="0"/>
  </r>
  <r>
    <n v="59306"/>
    <s v="N"/>
    <s v="NAICS-22 Non-Cogen"/>
    <s v="WT"/>
    <s v="WND"/>
    <n v="22878"/>
    <n v="2570"/>
    <n v="2019"/>
    <n v="8901945.5252918284"/>
    <x v="9"/>
    <s v="wind"/>
    <b v="1"/>
    <x v="8088"/>
    <x v="0"/>
  </r>
  <r>
    <n v="59308"/>
    <s v="N"/>
    <s v="NAICS-22 Non-Cogen"/>
    <s v="PV"/>
    <s v="SUN"/>
    <n v="869067"/>
    <n v="97626"/>
    <n v="2019"/>
    <n v="8902003.5646241773"/>
    <x v="11"/>
    <s v="solar"/>
    <b v="1"/>
    <x v="8089"/>
    <x v="0"/>
  </r>
  <r>
    <n v="59309"/>
    <s v="N"/>
    <s v="NAICS-22 Non-Cogen"/>
    <s v="PV"/>
    <s v="SUN"/>
    <n v="1093433"/>
    <n v="122830"/>
    <n v="2019"/>
    <n v="8902002.7680534068"/>
    <x v="11"/>
    <s v="solar"/>
    <b v="1"/>
    <x v="8090"/>
    <x v="0"/>
  </r>
  <r>
    <n v="59310"/>
    <s v="N"/>
    <s v="NAICS-22 Non-Cogen"/>
    <s v="IC"/>
    <s v="LFG"/>
    <n v="293367"/>
    <n v="21497"/>
    <n v="2019"/>
    <n v="13646880.960133972"/>
    <x v="8"/>
    <s v="biomass"/>
    <b v="1"/>
    <x v="8091"/>
    <x v="0"/>
  </r>
  <r>
    <n v="59311"/>
    <s v="N"/>
    <s v="NAICS-22 Non-Cogen"/>
    <s v="WT"/>
    <s v="WND"/>
    <n v="7109850"/>
    <n v="798680"/>
    <n v="2019"/>
    <n v="8902000.8013221808"/>
    <x v="9"/>
    <s v="wind"/>
    <b v="1"/>
    <x v="8092"/>
    <x v="0"/>
  </r>
  <r>
    <n v="59312"/>
    <s v="N"/>
    <s v="NAICS-22 Non-Cogen"/>
    <s v="WT"/>
    <s v="WND"/>
    <n v="3551702"/>
    <n v="398978"/>
    <n v="2019"/>
    <n v="8901999.6090009976"/>
    <x v="9"/>
    <s v="wind"/>
    <b v="1"/>
    <x v="8093"/>
    <x v="0"/>
  </r>
  <r>
    <n v="59313"/>
    <s v="N"/>
    <s v="NAICS-22 Non-Cogen"/>
    <s v="WT"/>
    <s v="WND"/>
    <n v="29510"/>
    <n v="3315"/>
    <n v="2019"/>
    <n v="8901960.7843137253"/>
    <x v="9"/>
    <s v="wind"/>
    <b v="1"/>
    <x v="3112"/>
    <x v="0"/>
  </r>
  <r>
    <n v="59314"/>
    <s v="N"/>
    <s v="NAICS-22 Non-Cogen"/>
    <s v="WT"/>
    <s v="WND"/>
    <n v="80182"/>
    <n v="9007"/>
    <n v="2019"/>
    <n v="8902187.1877428666"/>
    <x v="9"/>
    <s v="wind"/>
    <b v="1"/>
    <x v="8094"/>
    <x v="1"/>
  </r>
  <r>
    <n v="59315"/>
    <s v="N"/>
    <s v="NAICS-22 Non-Cogen"/>
    <s v="PV"/>
    <s v="SUN"/>
    <n v="1227783"/>
    <n v="137922"/>
    <n v="2019"/>
    <n v="8902009.8316439725"/>
    <x v="11"/>
    <s v="solar"/>
    <b v="1"/>
    <x v="8095"/>
    <x v="0"/>
  </r>
  <r>
    <n v="59316"/>
    <s v="N"/>
    <s v="NAICS-22 Non-Cogen"/>
    <s v="PV"/>
    <s v="SUN"/>
    <n v="1230249"/>
    <n v="138199"/>
    <n v="2019"/>
    <n v="8902010.8683854435"/>
    <x v="11"/>
    <s v="solar"/>
    <b v="1"/>
    <x v="8096"/>
    <x v="0"/>
  </r>
  <r>
    <n v="59317"/>
    <s v="N"/>
    <s v="NAICS-22 Non-Cogen"/>
    <s v="PV"/>
    <s v="SUN"/>
    <n v="1094190"/>
    <n v="122915"/>
    <n v="2019"/>
    <n v="8902005.4509213679"/>
    <x v="11"/>
    <s v="solar"/>
    <b v="1"/>
    <x v="8097"/>
    <x v="0"/>
  </r>
  <r>
    <n v="59318"/>
    <s v="N"/>
    <s v="NAICS-22 Non-Cogen"/>
    <s v="PV"/>
    <s v="SUN"/>
    <n v="70664"/>
    <n v="7938"/>
    <n v="2019"/>
    <n v="8901990.4257999491"/>
    <x v="11"/>
    <s v="solar"/>
    <b v="1"/>
    <x v="8098"/>
    <x v="0"/>
  </r>
  <r>
    <n v="59319"/>
    <s v="N"/>
    <s v="NAICS-22 Non-Cogen"/>
    <s v="PV"/>
    <s v="SUN"/>
    <n v="118966"/>
    <n v="13364"/>
    <n v="2019"/>
    <n v="8901975.4564501643"/>
    <x v="11"/>
    <s v="solar"/>
    <b v="1"/>
    <x v="8099"/>
    <x v="0"/>
  </r>
  <r>
    <n v="59320"/>
    <s v="N"/>
    <s v="NAICS-22 Non-Cogen"/>
    <s v="WT"/>
    <s v="WND"/>
    <n v="5745476"/>
    <n v="645414"/>
    <n v="2019"/>
    <n v="8902000.8862528559"/>
    <x v="9"/>
    <s v="wind"/>
    <b v="1"/>
    <x v="8100"/>
    <x v="0"/>
  </r>
  <r>
    <n v="59321"/>
    <s v="N"/>
    <s v="NAICS-22 Non-Cogen"/>
    <s v="WT"/>
    <s v="WND"/>
    <n v="5831132"/>
    <n v="655036"/>
    <n v="2019"/>
    <n v="8902002.332696218"/>
    <x v="9"/>
    <s v="wind"/>
    <b v="1"/>
    <x v="8101"/>
    <x v="0"/>
  </r>
  <r>
    <n v="59322"/>
    <s v="N"/>
    <s v="NAICS-22 Non-Cogen"/>
    <s v="PV"/>
    <s v="SUN"/>
    <n v="454333"/>
    <n v="51037"/>
    <n v="2019"/>
    <n v="8902031.8592393752"/>
    <x v="11"/>
    <s v="solar"/>
    <b v="1"/>
    <x v="8102"/>
    <x v="0"/>
  </r>
  <r>
    <n v="59323"/>
    <s v="N"/>
    <s v="NAICS-22 Non-Cogen"/>
    <s v="PV"/>
    <s v="SUN"/>
    <n v="18907"/>
    <n v="2124"/>
    <n v="2019"/>
    <n v="8901600.7532956675"/>
    <x v="11"/>
    <s v="solar"/>
    <b v="1"/>
    <x v="8103"/>
    <x v="0"/>
  </r>
  <r>
    <n v="59324"/>
    <s v="N"/>
    <s v="NAICS-22 Non-Cogen"/>
    <s v="PV"/>
    <s v="SUN"/>
    <n v="6320"/>
    <n v="710"/>
    <n v="2019"/>
    <n v="8901408.4507042263"/>
    <x v="11"/>
    <s v="solar"/>
    <b v="1"/>
    <x v="6560"/>
    <x v="0"/>
  </r>
  <r>
    <n v="59325"/>
    <s v="N"/>
    <s v="NAICS-22 Non-Cogen"/>
    <s v="CA"/>
    <s v="NG"/>
    <n v="2447623"/>
    <n v="1133888"/>
    <n v="2019"/>
    <n v="2158610.9033696447"/>
    <x v="1"/>
    <s v="natural gas"/>
    <b v="1"/>
    <x v="8104"/>
    <x v="0"/>
  </r>
  <r>
    <n v="59325"/>
    <s v="N"/>
    <s v="NAICS-22 Non-Cogen"/>
    <s v="CT"/>
    <s v="NG"/>
    <n v="17750311"/>
    <n v="1842921"/>
    <n v="2019"/>
    <n v="9631617.9586645328"/>
    <x v="1"/>
    <s v="natural gas"/>
    <b v="1"/>
    <x v="8105"/>
    <x v="0"/>
  </r>
  <r>
    <n v="59326"/>
    <s v="N"/>
    <s v="NAICS-22 Non-Cogen"/>
    <s v="CA"/>
    <s v="NG"/>
    <n v="9981086"/>
    <n v="1358628"/>
    <n v="2019"/>
    <n v="7346445.090193931"/>
    <x v="1"/>
    <s v="natural gas"/>
    <b v="1"/>
    <x v="8106"/>
    <x v="0"/>
  </r>
  <r>
    <n v="59326"/>
    <s v="N"/>
    <s v="NAICS-22 Non-Cogen"/>
    <s v="CT"/>
    <s v="NG"/>
    <n v="12751374"/>
    <n v="1970868"/>
    <n v="2019"/>
    <n v="6469927.9708230076"/>
    <x v="1"/>
    <s v="natural gas"/>
    <b v="1"/>
    <x v="8107"/>
    <x v="0"/>
  </r>
  <r>
    <n v="59327"/>
    <s v="N"/>
    <s v="Industrial NAICS Non-Cogen"/>
    <s v="PV"/>
    <s v="SUN"/>
    <n v="14769"/>
    <n v="1659.24"/>
    <n v="2019"/>
    <n v="8901063.1373399869"/>
    <x v="11"/>
    <s v="solar"/>
    <b v="0"/>
    <x v="8108"/>
    <x v="0"/>
  </r>
  <r>
    <n v="59328"/>
    <s v="N"/>
    <s v="Commercial NAICS Non-Cogen"/>
    <s v="WT"/>
    <s v="WND"/>
    <n v="38250"/>
    <n v="4297"/>
    <n v="2019"/>
    <n v="8901559.227367932"/>
    <x v="9"/>
    <s v="wind"/>
    <b v="0"/>
    <x v="8109"/>
    <x v="1"/>
  </r>
  <r>
    <n v="59329"/>
    <s v="N"/>
    <s v="NAICS-22 Non-Cogen"/>
    <s v="WT"/>
    <s v="WND"/>
    <n v="38402"/>
    <n v="4314"/>
    <n v="2019"/>
    <n v="8901715.3453871123"/>
    <x v="9"/>
    <s v="wind"/>
    <b v="1"/>
    <x v="8110"/>
    <x v="1"/>
  </r>
  <r>
    <n v="59330"/>
    <s v="N"/>
    <s v="NAICS-22 Non-Cogen"/>
    <s v="WT"/>
    <s v="WND"/>
    <n v="35348"/>
    <n v="3971"/>
    <n v="2019"/>
    <n v="8901536.1369932014"/>
    <x v="9"/>
    <s v="wind"/>
    <b v="1"/>
    <x v="8111"/>
    <x v="1"/>
  </r>
  <r>
    <n v="59331"/>
    <s v="N"/>
    <s v="Industrial NAICS Non-Cogen"/>
    <s v="WT"/>
    <s v="WND"/>
    <n v="32671"/>
    <n v="3670"/>
    <n v="2019"/>
    <n v="8902179.836512262"/>
    <x v="9"/>
    <s v="wind"/>
    <b v="0"/>
    <x v="8112"/>
    <x v="1"/>
  </r>
  <r>
    <n v="59332"/>
    <s v="N"/>
    <s v="NAICS-22 Non-Cogen"/>
    <s v="WT"/>
    <s v="WND"/>
    <n v="6151282"/>
    <n v="691000"/>
    <n v="2019"/>
    <n v="8902000"/>
    <x v="9"/>
    <s v="wind"/>
    <b v="1"/>
    <x v="4151"/>
    <x v="0"/>
  </r>
  <r>
    <n v="59333"/>
    <s v="N"/>
    <s v="NAICS-22 Non-Cogen"/>
    <s v="PV"/>
    <s v="SUN"/>
    <n v="28700"/>
    <n v="3224"/>
    <n v="2019"/>
    <n v="8901985.1116625313"/>
    <x v="11"/>
    <s v="solar"/>
    <b v="1"/>
    <x v="721"/>
    <x v="0"/>
  </r>
  <r>
    <n v="59334"/>
    <s v="N"/>
    <s v="NAICS-22 Non-Cogen"/>
    <s v="PV"/>
    <s v="SUN"/>
    <n v="466776"/>
    <n v="52435"/>
    <n v="2019"/>
    <n v="8901992.9436445124"/>
    <x v="11"/>
    <s v="solar"/>
    <b v="1"/>
    <x v="8113"/>
    <x v="0"/>
  </r>
  <r>
    <n v="59335"/>
    <s v="Y"/>
    <s v="NAICS-22 Cogen"/>
    <s v="IC"/>
    <s v="NG"/>
    <n v="45"/>
    <n v="6.1630000000000003"/>
    <n v="2019"/>
    <n v="7301638.8122667531"/>
    <x v="3"/>
    <s v="natural gas"/>
    <b v="0"/>
    <x v="8114"/>
    <x v="0"/>
  </r>
  <r>
    <n v="59335"/>
    <s v="Y"/>
    <s v="NAICS-22 Cogen"/>
    <s v="IC"/>
    <s v="OBG"/>
    <n v="49042"/>
    <n v="6913.8370000000004"/>
    <n v="2019"/>
    <n v="7093311.572141489"/>
    <x v="8"/>
    <s v="biomass"/>
    <b v="0"/>
    <x v="8115"/>
    <x v="0"/>
  </r>
  <r>
    <n v="59337"/>
    <s v="N"/>
    <s v="NAICS-22 Non-Cogen"/>
    <s v="PV"/>
    <s v="SUN"/>
    <n v="81837"/>
    <n v="9193"/>
    <n v="2019"/>
    <n v="8902099.4234743826"/>
    <x v="11"/>
    <s v="solar"/>
    <b v="1"/>
    <x v="8116"/>
    <x v="0"/>
  </r>
  <r>
    <n v="59338"/>
    <s v="N"/>
    <s v="Electric Utility"/>
    <s v="CA"/>
    <s v="NG"/>
    <n v="908671"/>
    <n v="698670"/>
    <n v="2019"/>
    <n v="1300572.5163524984"/>
    <x v="1"/>
    <s v="natural gas"/>
    <b v="1"/>
    <x v="8117"/>
    <x v="0"/>
  </r>
  <r>
    <n v="59338"/>
    <s v="N"/>
    <s v="Electric Utility"/>
    <s v="CT"/>
    <s v="NG"/>
    <n v="12125515"/>
    <n v="1048103"/>
    <n v="2019"/>
    <n v="11569010.870114865"/>
    <x v="1"/>
    <s v="natural gas"/>
    <b v="1"/>
    <x v="8118"/>
    <x v="0"/>
  </r>
  <r>
    <n v="59339"/>
    <s v="N"/>
    <s v="NAICS-22 Non-Cogen"/>
    <s v="PV"/>
    <s v="SUN"/>
    <n v="2303802"/>
    <n v="258796"/>
    <n v="2019"/>
    <n v="8902000.0309123788"/>
    <x v="11"/>
    <s v="solar"/>
    <b v="1"/>
    <x v="8119"/>
    <x v="0"/>
  </r>
  <r>
    <n v="59357"/>
    <s v="N"/>
    <s v="NAICS-22 Non-Cogen"/>
    <s v="HY"/>
    <s v="WAT"/>
    <n v="95732"/>
    <n v="10754"/>
    <n v="2019"/>
    <n v="8901989.9572252184"/>
    <x v="0"/>
    <s v="hydro"/>
    <b v="1"/>
    <x v="8120"/>
    <x v="0"/>
  </r>
  <r>
    <n v="59359"/>
    <s v="N"/>
    <s v="NAICS-22 Non-Cogen"/>
    <s v="PV"/>
    <s v="SUN"/>
    <n v="30205"/>
    <n v="3393"/>
    <n v="2019"/>
    <n v="8902151.488358384"/>
    <x v="11"/>
    <s v="solar"/>
    <b v="1"/>
    <x v="8121"/>
    <x v="0"/>
  </r>
  <r>
    <n v="59360"/>
    <s v="N"/>
    <s v="NAICS-22 Non-Cogen"/>
    <s v="PV"/>
    <s v="SUN"/>
    <n v="22870"/>
    <n v="2569"/>
    <n v="2019"/>
    <n v="8902296.6134682745"/>
    <x v="11"/>
    <s v="solar"/>
    <b v="1"/>
    <x v="8122"/>
    <x v="0"/>
  </r>
  <r>
    <n v="59362"/>
    <s v="N"/>
    <s v="NAICS-22 Non-Cogen"/>
    <s v="PV"/>
    <s v="SUN"/>
    <n v="14341"/>
    <n v="1611"/>
    <n v="2019"/>
    <n v="8901924.2706393544"/>
    <x v="11"/>
    <s v="solar"/>
    <b v="1"/>
    <x v="7747"/>
    <x v="0"/>
  </r>
  <r>
    <n v="59363"/>
    <s v="N"/>
    <s v="NAICS-22 Non-Cogen"/>
    <s v="PV"/>
    <s v="SUN"/>
    <n v="14065"/>
    <n v="1580"/>
    <n v="2019"/>
    <n v="8901898.7341772169"/>
    <x v="11"/>
    <s v="solar"/>
    <b v="1"/>
    <x v="7613"/>
    <x v="0"/>
  </r>
  <r>
    <n v="59365"/>
    <s v="N"/>
    <s v="NAICS-22 Non-Cogen"/>
    <s v="PV"/>
    <s v="SUN"/>
    <n v="7709"/>
    <n v="866"/>
    <n v="2019"/>
    <n v="8901847.5750577375"/>
    <x v="11"/>
    <s v="solar"/>
    <b v="1"/>
    <x v="8123"/>
    <x v="0"/>
  </r>
  <r>
    <n v="59366"/>
    <s v="N"/>
    <s v="NAICS-22 Non-Cogen"/>
    <s v="PV"/>
    <s v="SUN"/>
    <n v="82832"/>
    <n v="9305"/>
    <n v="2019"/>
    <n v="8901880.7092960775"/>
    <x v="11"/>
    <s v="solar"/>
    <b v="1"/>
    <x v="8124"/>
    <x v="0"/>
  </r>
  <r>
    <n v="59369"/>
    <s v="N"/>
    <s v="NAICS-22 Non-Cogen"/>
    <s v="PV"/>
    <s v="SUN"/>
    <n v="9579"/>
    <n v="1076"/>
    <n v="2019"/>
    <n v="8902416.3568773232"/>
    <x v="11"/>
    <s v="solar"/>
    <b v="1"/>
    <x v="8125"/>
    <x v="0"/>
  </r>
  <r>
    <n v="59370"/>
    <s v="N"/>
    <s v="NAICS-22 Non-Cogen"/>
    <s v="PV"/>
    <s v="SUN"/>
    <n v="18301"/>
    <n v="2056"/>
    <n v="2019"/>
    <n v="8901264.5914396904"/>
    <x v="11"/>
    <s v="solar"/>
    <b v="1"/>
    <x v="8126"/>
    <x v="0"/>
  </r>
  <r>
    <n v="59371"/>
    <s v="N"/>
    <s v="NAICS-22 Non-Cogen"/>
    <s v="PV"/>
    <s v="SUN"/>
    <n v="20909"/>
    <n v="2349"/>
    <n v="2019"/>
    <n v="8901234.5679012332"/>
    <x v="11"/>
    <s v="solar"/>
    <b v="1"/>
    <x v="7086"/>
    <x v="0"/>
  </r>
  <r>
    <n v="59373"/>
    <s v="Y"/>
    <s v="Industrial NAICS Cogen"/>
    <s v="GT"/>
    <s v="NG"/>
    <n v="28078"/>
    <n v="2965"/>
    <n v="2019"/>
    <n v="9469814.5025295112"/>
    <x v="3"/>
    <s v="natural gas"/>
    <b v="0"/>
    <x v="8127"/>
    <x v="0"/>
  </r>
  <r>
    <n v="59374"/>
    <s v="N"/>
    <s v="NAICS-22 Non-Cogen"/>
    <s v="PV"/>
    <s v="SUN"/>
    <n v="98029"/>
    <n v="11012"/>
    <n v="2019"/>
    <n v="8902015.9825644754"/>
    <x v="11"/>
    <s v="solar"/>
    <b v="1"/>
    <x v="8128"/>
    <x v="0"/>
  </r>
  <r>
    <n v="59375"/>
    <s v="N"/>
    <s v="NAICS-22 Non-Cogen"/>
    <s v="PV"/>
    <s v="SUN"/>
    <n v="30545"/>
    <n v="3431"/>
    <n v="2019"/>
    <n v="8902652.2879626937"/>
    <x v="11"/>
    <s v="solar"/>
    <b v="1"/>
    <x v="8129"/>
    <x v="0"/>
  </r>
  <r>
    <n v="59376"/>
    <s v="N"/>
    <s v="NAICS-22 Non-Cogen"/>
    <s v="PV"/>
    <s v="SUN"/>
    <n v="31352"/>
    <n v="3522"/>
    <n v="2019"/>
    <n v="8901760.3634298686"/>
    <x v="11"/>
    <s v="solar"/>
    <b v="1"/>
    <x v="8130"/>
    <x v="0"/>
  </r>
  <r>
    <n v="59377"/>
    <s v="N"/>
    <s v="NAICS-22 Non-Cogen"/>
    <s v="PV"/>
    <s v="SUN"/>
    <n v="21206"/>
    <n v="2382"/>
    <n v="2019"/>
    <n v="8902602.8547439128"/>
    <x v="11"/>
    <s v="solar"/>
    <b v="1"/>
    <x v="8131"/>
    <x v="0"/>
  </r>
  <r>
    <n v="59379"/>
    <s v="N"/>
    <s v="Industrial NAICS Non-Cogen"/>
    <s v="IC"/>
    <s v="DFO"/>
    <n v="0"/>
    <n v="0"/>
    <n v="2019"/>
    <s v=""/>
    <x v="4"/>
    <s v="heavy or residual fuel oil"/>
    <b v="0"/>
    <x v="10"/>
    <x v="1"/>
  </r>
  <r>
    <n v="59380"/>
    <s v="N"/>
    <s v="NAICS-22 Non-Cogen"/>
    <s v="PV"/>
    <s v="SUN"/>
    <n v="440853"/>
    <n v="49523"/>
    <n v="2019"/>
    <n v="8901984.9362922292"/>
    <x v="11"/>
    <s v="solar"/>
    <b v="1"/>
    <x v="8132"/>
    <x v="0"/>
  </r>
  <r>
    <n v="59381"/>
    <s v="Y"/>
    <s v="Commercial NAICS Cogen"/>
    <s v="GT"/>
    <s v="NG"/>
    <n v="263820"/>
    <n v="28504.28"/>
    <n v="2019"/>
    <n v="9255452.1636750698"/>
    <x v="3"/>
    <s v="natural gas"/>
    <b v="0"/>
    <x v="8133"/>
    <x v="0"/>
  </r>
  <r>
    <n v="59382"/>
    <s v="N"/>
    <s v="Electric Utility"/>
    <s v="ST"/>
    <s v="GEO"/>
    <n v="0"/>
    <n v="0"/>
    <n v="2019"/>
    <s v=""/>
    <x v="12"/>
    <s v="geothermal"/>
    <b v="1"/>
    <x v="621"/>
    <x v="1"/>
  </r>
  <r>
    <n v="59383"/>
    <s v="N"/>
    <s v="Industrial NAICS Non-Cogen"/>
    <s v="ST"/>
    <s v="WH"/>
    <n v="44472"/>
    <n v="4996"/>
    <n v="2019"/>
    <n v="8901521.2169735786"/>
    <x v="7"/>
    <s v="other"/>
    <b v="0"/>
    <x v="37"/>
    <x v="0"/>
  </r>
  <r>
    <n v="59384"/>
    <s v="N"/>
    <s v="NAICS-22 Non-Cogen"/>
    <s v="WT"/>
    <s v="WND"/>
    <n v="7032445"/>
    <n v="789985"/>
    <n v="2019"/>
    <n v="8901998.1392051745"/>
    <x v="9"/>
    <s v="wind"/>
    <b v="1"/>
    <x v="8134"/>
    <x v="0"/>
  </r>
  <r>
    <n v="59386"/>
    <s v="N"/>
    <s v="NAICS-22 Non-Cogen"/>
    <s v="PV"/>
    <s v="SUN"/>
    <n v="1958849"/>
    <n v="220046"/>
    <n v="2019"/>
    <n v="8901997.764103869"/>
    <x v="11"/>
    <s v="solar"/>
    <b v="1"/>
    <x v="8135"/>
    <x v="0"/>
  </r>
  <r>
    <n v="59387"/>
    <s v="N"/>
    <s v="NAICS-22 Non-Cogen"/>
    <s v="PV"/>
    <s v="SUN"/>
    <n v="1826209"/>
    <n v="205146"/>
    <n v="2019"/>
    <n v="8901996.6267926246"/>
    <x v="11"/>
    <s v="solar"/>
    <b v="1"/>
    <x v="8136"/>
    <x v="0"/>
  </r>
  <r>
    <n v="59388"/>
    <s v="N"/>
    <s v="NAICS-22 Non-Cogen"/>
    <s v="PV"/>
    <s v="SUN"/>
    <n v="1813169"/>
    <n v="203681"/>
    <n v="2019"/>
    <n v="8902003.6233129259"/>
    <x v="11"/>
    <s v="solar"/>
    <b v="1"/>
    <x v="8137"/>
    <x v="0"/>
  </r>
  <r>
    <n v="59389"/>
    <s v="N"/>
    <s v="NAICS-22 Non-Cogen"/>
    <s v="PV"/>
    <s v="SUN"/>
    <n v="1819944"/>
    <n v="204442"/>
    <n v="2019"/>
    <n v="8902006.4370334875"/>
    <x v="11"/>
    <s v="solar"/>
    <b v="1"/>
    <x v="8138"/>
    <x v="0"/>
  </r>
  <r>
    <n v="59391"/>
    <s v="N"/>
    <s v="Electric Utility"/>
    <s v="IC"/>
    <s v="NG"/>
    <n v="3881885"/>
    <n v="434521"/>
    <n v="2019"/>
    <n v="8933710.9138568677"/>
    <x v="3"/>
    <s v="natural gas"/>
    <b v="1"/>
    <x v="8139"/>
    <x v="0"/>
  </r>
  <r>
    <n v="59392"/>
    <s v="N"/>
    <s v="NAICS-22 Non-Cogen"/>
    <s v="IC"/>
    <s v="LFG"/>
    <n v="67856"/>
    <n v="5987"/>
    <n v="2019"/>
    <n v="11333890.095206281"/>
    <x v="8"/>
    <s v="biomass"/>
    <b v="1"/>
    <x v="8140"/>
    <x v="0"/>
  </r>
  <r>
    <n v="59394"/>
    <s v="N"/>
    <s v="NAICS-22 Non-Cogen"/>
    <s v="PV"/>
    <s v="SUN"/>
    <n v="19399"/>
    <n v="2179"/>
    <n v="2019"/>
    <n v="8902707.6640660856"/>
    <x v="11"/>
    <s v="solar"/>
    <b v="1"/>
    <x v="8141"/>
    <x v="1"/>
  </r>
  <r>
    <n v="59396"/>
    <s v="N"/>
    <s v="NAICS-22 Non-Cogen"/>
    <s v="PV"/>
    <s v="SUN"/>
    <n v="60125"/>
    <n v="6754"/>
    <n v="2019"/>
    <n v="8902132.0698845126"/>
    <x v="11"/>
    <s v="solar"/>
    <b v="1"/>
    <x v="8142"/>
    <x v="0"/>
  </r>
  <r>
    <n v="59404"/>
    <s v="N"/>
    <s v="NAICS-22 Non-Cogen"/>
    <s v="PV"/>
    <s v="SUN"/>
    <n v="427217"/>
    <n v="47991"/>
    <n v="2019"/>
    <n v="8902023.2960346732"/>
    <x v="11"/>
    <s v="solar"/>
    <b v="1"/>
    <x v="8143"/>
    <x v="0"/>
  </r>
  <r>
    <n v="59405"/>
    <s v="N"/>
    <s v="NAICS-22 Non-Cogen"/>
    <s v="PV"/>
    <s v="SUN"/>
    <n v="21489"/>
    <n v="2414"/>
    <n v="2019"/>
    <n v="8901822.7009113505"/>
    <x v="11"/>
    <s v="solar"/>
    <b v="1"/>
    <x v="8144"/>
    <x v="0"/>
  </r>
  <r>
    <n v="59406"/>
    <s v="N"/>
    <s v="NAICS-22 Non-Cogen"/>
    <s v="PV"/>
    <s v="SUN"/>
    <n v="26333"/>
    <n v="2958"/>
    <n v="2019"/>
    <n v="8902298.8505747132"/>
    <x v="11"/>
    <s v="solar"/>
    <b v="1"/>
    <x v="8145"/>
    <x v="0"/>
  </r>
  <r>
    <n v="59407"/>
    <s v="N"/>
    <s v="NAICS-22 Non-Cogen"/>
    <s v="PV"/>
    <s v="SUN"/>
    <n v="240291"/>
    <n v="26993"/>
    <n v="2019"/>
    <n v="8901974.5860037785"/>
    <x v="11"/>
    <s v="solar"/>
    <b v="1"/>
    <x v="8146"/>
    <x v="0"/>
  </r>
  <r>
    <n v="59408"/>
    <s v="N"/>
    <s v="NAICS-22 Non-Cogen"/>
    <s v="PV"/>
    <s v="SUN"/>
    <n v="461453"/>
    <n v="51837"/>
    <n v="2019"/>
    <n v="8902000.5015722346"/>
    <x v="11"/>
    <s v="solar"/>
    <b v="1"/>
    <x v="8147"/>
    <x v="0"/>
  </r>
  <r>
    <n v="59409"/>
    <s v="N"/>
    <s v="NAICS-22 Non-Cogen"/>
    <s v="PV"/>
    <s v="SUN"/>
    <n v="22778"/>
    <n v="2559"/>
    <n v="2019"/>
    <n v="8901133.2551778033"/>
    <x v="11"/>
    <s v="solar"/>
    <b v="1"/>
    <x v="8148"/>
    <x v="0"/>
  </r>
  <r>
    <n v="59410"/>
    <s v="N"/>
    <s v="NAICS-22 Non-Cogen"/>
    <s v="PV"/>
    <s v="SUN"/>
    <n v="35572"/>
    <n v="3996"/>
    <n v="2019"/>
    <n v="8901901.9019019008"/>
    <x v="11"/>
    <s v="solar"/>
    <b v="1"/>
    <x v="8149"/>
    <x v="0"/>
  </r>
  <r>
    <n v="59411"/>
    <s v="N"/>
    <s v="NAICS-22 Non-Cogen"/>
    <s v="PV"/>
    <s v="SUN"/>
    <n v="35269"/>
    <n v="3962"/>
    <n v="2019"/>
    <n v="8901817.2640080769"/>
    <x v="11"/>
    <s v="solar"/>
    <b v="1"/>
    <x v="8150"/>
    <x v="0"/>
  </r>
  <r>
    <n v="59412"/>
    <s v="N"/>
    <s v="NAICS-22 Non-Cogen"/>
    <s v="PV"/>
    <s v="SUN"/>
    <n v="426950"/>
    <n v="47961"/>
    <n v="2019"/>
    <n v="8902024.5616229847"/>
    <x v="11"/>
    <s v="solar"/>
    <b v="1"/>
    <x v="8151"/>
    <x v="0"/>
  </r>
  <r>
    <n v="59413"/>
    <s v="N"/>
    <s v="NAICS-22 Non-Cogen"/>
    <s v="PV"/>
    <s v="SUN"/>
    <n v="435762"/>
    <n v="48951"/>
    <n v="2019"/>
    <n v="8902004.0448611882"/>
    <x v="11"/>
    <s v="solar"/>
    <b v="1"/>
    <x v="8152"/>
    <x v="0"/>
  </r>
  <r>
    <n v="59414"/>
    <s v="N"/>
    <s v="NAICS-22 Non-Cogen"/>
    <s v="PV"/>
    <s v="SUN"/>
    <n v="473844"/>
    <n v="53229"/>
    <n v="2019"/>
    <n v="8901989.5169926155"/>
    <x v="11"/>
    <s v="solar"/>
    <b v="1"/>
    <x v="8153"/>
    <x v="0"/>
  </r>
  <r>
    <n v="59415"/>
    <s v="N"/>
    <s v="Electric Utility"/>
    <s v="IC"/>
    <s v="DFO"/>
    <n v="10056"/>
    <n v="991"/>
    <n v="2019"/>
    <n v="10147325.933400605"/>
    <x v="4"/>
    <s v="heavy or residual fuel oil"/>
    <b v="1"/>
    <x v="8154"/>
    <x v="0"/>
  </r>
  <r>
    <n v="59416"/>
    <s v="N"/>
    <s v="Electric Utility"/>
    <s v="PV"/>
    <s v="SUN"/>
    <n v="28390"/>
    <n v="3189"/>
    <n v="2019"/>
    <n v="8902477.2656005006"/>
    <x v="11"/>
    <s v="solar"/>
    <b v="1"/>
    <x v="8155"/>
    <x v="0"/>
  </r>
  <r>
    <n v="59417"/>
    <s v="N"/>
    <s v="NAICS-22 Non-Cogen"/>
    <s v="WT"/>
    <s v="WND"/>
    <n v="466047"/>
    <n v="52353"/>
    <n v="2019"/>
    <n v="8902011.3460546676"/>
    <x v="9"/>
    <s v="wind"/>
    <b v="1"/>
    <x v="8156"/>
    <x v="0"/>
  </r>
  <r>
    <n v="59421"/>
    <s v="N"/>
    <s v="NAICS-22 Non-Cogen"/>
    <s v="PV"/>
    <s v="SUN"/>
    <n v="34129"/>
    <n v="3834"/>
    <n v="2019"/>
    <n v="8901669.2749087103"/>
    <x v="11"/>
    <s v="solar"/>
    <b v="1"/>
    <x v="8157"/>
    <x v="0"/>
  </r>
  <r>
    <n v="59422"/>
    <s v="N"/>
    <s v="NAICS-22 Non-Cogen"/>
    <s v="PV"/>
    <s v="SUN"/>
    <n v="34770"/>
    <n v="3906"/>
    <n v="2019"/>
    <n v="8901689.7081413213"/>
    <x v="11"/>
    <s v="solar"/>
    <b v="1"/>
    <x v="8158"/>
    <x v="0"/>
  </r>
  <r>
    <n v="59423"/>
    <s v="N"/>
    <s v="NAICS-22 Non-Cogen"/>
    <s v="PV"/>
    <s v="SUN"/>
    <n v="34922"/>
    <n v="3923"/>
    <n v="2019"/>
    <n v="8901860.8208004087"/>
    <x v="11"/>
    <s v="solar"/>
    <b v="1"/>
    <x v="8159"/>
    <x v="0"/>
  </r>
  <r>
    <n v="59425"/>
    <s v="N"/>
    <s v="NAICS-22 Non-Cogen"/>
    <s v="IC"/>
    <s v="LFG"/>
    <n v="516664"/>
    <n v="45764"/>
    <n v="2019"/>
    <n v="11289747.399702825"/>
    <x v="8"/>
    <s v="biomass"/>
    <b v="1"/>
    <x v="8160"/>
    <x v="0"/>
  </r>
  <r>
    <n v="59426"/>
    <s v="N"/>
    <s v="NAICS-22 Non-Cogen"/>
    <s v="PV"/>
    <s v="SUN"/>
    <n v="74751"/>
    <n v="8397"/>
    <n v="2019"/>
    <n v="8902107.8956770264"/>
    <x v="11"/>
    <s v="solar"/>
    <b v="1"/>
    <x v="8161"/>
    <x v="0"/>
  </r>
  <r>
    <n v="59427"/>
    <s v="N"/>
    <s v="NAICS-22 Non-Cogen"/>
    <s v="PV"/>
    <s v="SUN"/>
    <n v="74661"/>
    <n v="8387"/>
    <n v="2019"/>
    <n v="8901991.176821271"/>
    <x v="11"/>
    <s v="solar"/>
    <b v="1"/>
    <x v="8162"/>
    <x v="0"/>
  </r>
  <r>
    <n v="59428"/>
    <s v="N"/>
    <s v="NAICS-22 Non-Cogen"/>
    <s v="HY"/>
    <s v="WAT"/>
    <n v="8991"/>
    <n v="1010"/>
    <n v="2019"/>
    <n v="8901980.1980198007"/>
    <x v="0"/>
    <s v="hydro"/>
    <b v="1"/>
    <x v="8163"/>
    <x v="0"/>
  </r>
  <r>
    <n v="59429"/>
    <s v="N"/>
    <s v="NAICS-22 Non-Cogen"/>
    <s v="PV"/>
    <s v="SUN"/>
    <n v="76200"/>
    <n v="8560"/>
    <n v="2019"/>
    <n v="8901869.1588785052"/>
    <x v="11"/>
    <s v="solar"/>
    <b v="1"/>
    <x v="8164"/>
    <x v="0"/>
  </r>
  <r>
    <n v="59430"/>
    <s v="N"/>
    <s v="NAICS-22 Non-Cogen"/>
    <s v="PV"/>
    <s v="SUN"/>
    <n v="88886"/>
    <n v="9985"/>
    <n v="2019"/>
    <n v="8901952.9293940924"/>
    <x v="11"/>
    <s v="solar"/>
    <b v="1"/>
    <x v="8165"/>
    <x v="0"/>
  </r>
  <r>
    <n v="59431"/>
    <s v="N"/>
    <s v="NAICS-22 Non-Cogen"/>
    <s v="PV"/>
    <s v="SUN"/>
    <n v="379537"/>
    <n v="42635"/>
    <n v="2019"/>
    <n v="8902005.3946288265"/>
    <x v="11"/>
    <s v="solar"/>
    <b v="1"/>
    <x v="8166"/>
    <x v="0"/>
  </r>
  <r>
    <n v="59433"/>
    <s v="N"/>
    <s v="NAICS-22 Non-Cogen"/>
    <s v="PV"/>
    <s v="SUN"/>
    <n v="34264"/>
    <n v="3849"/>
    <n v="2019"/>
    <n v="8902052.4811639376"/>
    <x v="11"/>
    <s v="solar"/>
    <b v="1"/>
    <x v="8167"/>
    <x v="0"/>
  </r>
  <r>
    <n v="59434"/>
    <s v="N"/>
    <s v="NAICS-22 Non-Cogen"/>
    <s v="PV"/>
    <s v="SUN"/>
    <n v="40843"/>
    <n v="4588"/>
    <n v="2019"/>
    <n v="8902136.0069747157"/>
    <x v="11"/>
    <s v="solar"/>
    <b v="1"/>
    <x v="8168"/>
    <x v="0"/>
  </r>
  <r>
    <n v="59435"/>
    <s v="N"/>
    <s v="NAICS-22 Non-Cogen"/>
    <s v="WT"/>
    <s v="WND"/>
    <n v="622926"/>
    <n v="69976"/>
    <n v="2019"/>
    <n v="8901994.9697038978"/>
    <x v="9"/>
    <s v="wind"/>
    <b v="1"/>
    <x v="8169"/>
    <x v="0"/>
  </r>
  <r>
    <n v="59436"/>
    <s v="N"/>
    <s v="NAICS-22 Non-Cogen"/>
    <s v="IC"/>
    <s v="LFG"/>
    <n v="336563"/>
    <n v="36760"/>
    <n v="2019"/>
    <n v="9155685.5277475528"/>
    <x v="8"/>
    <s v="biomass"/>
    <b v="1"/>
    <x v="8170"/>
    <x v="0"/>
  </r>
  <r>
    <n v="59437"/>
    <s v="N"/>
    <s v="NAICS-22 Non-Cogen"/>
    <s v="HY"/>
    <s v="WAT"/>
    <n v="103334"/>
    <n v="11608"/>
    <n v="2019"/>
    <n v="8901964.1626464501"/>
    <x v="0"/>
    <s v="hydro"/>
    <b v="1"/>
    <x v="8171"/>
    <x v="0"/>
  </r>
  <r>
    <n v="59438"/>
    <s v="N"/>
    <s v="NAICS-22 Non-Cogen"/>
    <s v="HY"/>
    <s v="WAT"/>
    <n v="214510"/>
    <n v="24097"/>
    <n v="2019"/>
    <n v="8901938.0005809851"/>
    <x v="0"/>
    <s v="hydro"/>
    <b v="1"/>
    <x v="8172"/>
    <x v="0"/>
  </r>
  <r>
    <n v="59439"/>
    <s v="N"/>
    <s v="NAICS-22 Non-Cogen"/>
    <s v="IC"/>
    <s v="LFG"/>
    <n v="83873"/>
    <n v="8170"/>
    <n v="2019"/>
    <n v="10265973.072215421"/>
    <x v="8"/>
    <s v="biomass"/>
    <b v="1"/>
    <x v="8173"/>
    <x v="0"/>
  </r>
  <r>
    <n v="59440"/>
    <s v="N"/>
    <s v="NAICS-22 Non-Cogen"/>
    <s v="PV"/>
    <s v="SUN"/>
    <n v="162756"/>
    <n v="18283"/>
    <n v="2019"/>
    <n v="8902040.1465842593"/>
    <x v="11"/>
    <s v="solar"/>
    <b v="1"/>
    <x v="8174"/>
    <x v="0"/>
  </r>
  <r>
    <n v="59441"/>
    <s v="N"/>
    <s v="NAICS-22 Non-Cogen"/>
    <s v="PV"/>
    <s v="SUN"/>
    <n v="534325"/>
    <n v="60023"/>
    <n v="2019"/>
    <n v="8902004.2317111772"/>
    <x v="11"/>
    <s v="solar"/>
    <b v="1"/>
    <x v="8175"/>
    <x v="0"/>
  </r>
  <r>
    <n v="59442"/>
    <s v="N"/>
    <s v="NAICS-22 Non-Cogen"/>
    <s v="WT"/>
    <s v="WND"/>
    <n v="6028461"/>
    <n v="677203"/>
    <n v="2019"/>
    <n v="8901999.8434738182"/>
    <x v="9"/>
    <s v="wind"/>
    <b v="1"/>
    <x v="8176"/>
    <x v="0"/>
  </r>
  <r>
    <n v="59443"/>
    <s v="N"/>
    <s v="NAICS-22 Non-Cogen"/>
    <s v="PV"/>
    <s v="SUN"/>
    <n v="514536"/>
    <n v="57800"/>
    <n v="2019"/>
    <n v="8902006.9204152245"/>
    <x v="11"/>
    <s v="solar"/>
    <b v="1"/>
    <x v="8177"/>
    <x v="0"/>
  </r>
  <r>
    <n v="59444"/>
    <s v="N"/>
    <s v="Electric Utility"/>
    <s v="PV"/>
    <s v="SUN"/>
    <n v="276016"/>
    <n v="31006"/>
    <n v="2019"/>
    <n v="8902018.9640714694"/>
    <x v="11"/>
    <s v="solar"/>
    <b v="1"/>
    <x v="8178"/>
    <x v="0"/>
  </r>
  <r>
    <n v="59445"/>
    <s v="N"/>
    <s v="NAICS-22 Non-Cogen"/>
    <s v="PV"/>
    <s v="SUN"/>
    <n v="25006"/>
    <n v="2809"/>
    <n v="2019"/>
    <n v="8902100.3915984351"/>
    <x v="11"/>
    <s v="solar"/>
    <b v="1"/>
    <x v="7984"/>
    <x v="0"/>
  </r>
  <r>
    <n v="59446"/>
    <s v="N"/>
    <s v="NAICS-22 Non-Cogen"/>
    <s v="PV"/>
    <s v="SUN"/>
    <n v="59732"/>
    <n v="6710"/>
    <n v="2019"/>
    <n v="8901937.4068554398"/>
    <x v="11"/>
    <s v="solar"/>
    <b v="1"/>
    <x v="8179"/>
    <x v="0"/>
  </r>
  <r>
    <n v="59448"/>
    <s v="Y"/>
    <s v="Industrial NAICS Cogen"/>
    <s v="GT"/>
    <s v="LFG"/>
    <n v="113023"/>
    <n v="20512.367999999999"/>
    <n v="2019"/>
    <n v="5509992.8004411776"/>
    <x v="8"/>
    <s v="biomass"/>
    <b v="0"/>
    <x v="8180"/>
    <x v="0"/>
  </r>
  <r>
    <n v="59448"/>
    <s v="Y"/>
    <s v="Industrial NAICS Cogen"/>
    <s v="GT"/>
    <s v="NG"/>
    <n v="102970"/>
    <n v="18688.632000000001"/>
    <n v="2019"/>
    <n v="5509766.5789555907"/>
    <x v="3"/>
    <s v="natural gas"/>
    <b v="0"/>
    <x v="8181"/>
    <x v="0"/>
  </r>
  <r>
    <n v="59448"/>
    <s v="Y"/>
    <s v="Industrial NAICS Cogen"/>
    <s v="WT"/>
    <s v="WND"/>
    <n v="65664"/>
    <n v="7376"/>
    <n v="2019"/>
    <n v="8902386.1171366591"/>
    <x v="9"/>
    <s v="wind"/>
    <b v="0"/>
    <x v="8182"/>
    <x v="1"/>
  </r>
  <r>
    <n v="59449"/>
    <s v="N"/>
    <s v="NAICS-22 Non-Cogen"/>
    <s v="PV"/>
    <s v="SUN"/>
    <n v="383257"/>
    <n v="43053"/>
    <n v="2019"/>
    <n v="8901981.2788888123"/>
    <x v="11"/>
    <s v="solar"/>
    <b v="1"/>
    <x v="8183"/>
    <x v="0"/>
  </r>
  <r>
    <n v="59450"/>
    <s v="N"/>
    <s v="NAICS-22 Non-Cogen"/>
    <s v="PV"/>
    <s v="SUN"/>
    <n v="1646086"/>
    <n v="184912"/>
    <n v="2019"/>
    <n v="8901996.6254218221"/>
    <x v="11"/>
    <s v="solar"/>
    <b v="1"/>
    <x v="8184"/>
    <x v="0"/>
  </r>
  <r>
    <n v="59451"/>
    <s v="N"/>
    <s v="NAICS-22 Non-Cogen"/>
    <s v="PV"/>
    <s v="SUN"/>
    <n v="26404"/>
    <n v="2966"/>
    <n v="2019"/>
    <n v="8902225.21915037"/>
    <x v="11"/>
    <s v="solar"/>
    <b v="1"/>
    <x v="7277"/>
    <x v="0"/>
  </r>
  <r>
    <n v="59452"/>
    <s v="Y"/>
    <s v="Commercial NAICS Cogen"/>
    <s v="GT"/>
    <s v="NG"/>
    <n v="191684"/>
    <n v="40190.78"/>
    <n v="2019"/>
    <n v="4769352.5729035363"/>
    <x v="3"/>
    <s v="natural gas"/>
    <b v="0"/>
    <x v="8185"/>
    <x v="0"/>
  </r>
  <r>
    <n v="59454"/>
    <s v="N"/>
    <s v="NAICS-22 Non-Cogen"/>
    <s v="PV"/>
    <s v="SUN"/>
    <n v="219676"/>
    <n v="24677"/>
    <n v="2019"/>
    <n v="8902054.5447177533"/>
    <x v="11"/>
    <s v="solar"/>
    <b v="1"/>
    <x v="8186"/>
    <x v="0"/>
  </r>
  <r>
    <n v="59455"/>
    <s v="N"/>
    <s v="NAICS-22 Non-Cogen"/>
    <s v="PV"/>
    <s v="SUN"/>
    <n v="118414"/>
    <n v="13302"/>
    <n v="2019"/>
    <n v="8901969.6286272742"/>
    <x v="11"/>
    <s v="solar"/>
    <b v="1"/>
    <x v="8187"/>
    <x v="0"/>
  </r>
  <r>
    <n v="59456"/>
    <s v="Y"/>
    <s v="Commercial NAICS Cogen"/>
    <s v="GT"/>
    <s v="NG"/>
    <n v="249738"/>
    <n v="34422"/>
    <n v="2019"/>
    <n v="7255185.6370925577"/>
    <x v="3"/>
    <s v="natural gas"/>
    <b v="0"/>
    <x v="8188"/>
    <x v="0"/>
  </r>
  <r>
    <n v="59457"/>
    <s v="Y"/>
    <s v="Commercial NAICS Cogen"/>
    <s v="GT"/>
    <s v="NG"/>
    <n v="179250"/>
    <n v="34458"/>
    <n v="2019"/>
    <n v="5201985.0252481289"/>
    <x v="3"/>
    <s v="natural gas"/>
    <b v="0"/>
    <x v="8189"/>
    <x v="0"/>
  </r>
  <r>
    <n v="59458"/>
    <s v="Y"/>
    <s v="Commercial NAICS Cogen"/>
    <s v="GT"/>
    <s v="NG"/>
    <n v="211693"/>
    <n v="35038"/>
    <n v="2019"/>
    <n v="6041811.7472458472"/>
    <x v="3"/>
    <s v="natural gas"/>
    <b v="0"/>
    <x v="8190"/>
    <x v="0"/>
  </r>
  <r>
    <n v="59459"/>
    <s v="N"/>
    <s v="NAICS-22 Non-Cogen"/>
    <s v="PV"/>
    <s v="SUN"/>
    <n v="0"/>
    <n v="0"/>
    <n v="2019"/>
    <s v=""/>
    <x v="11"/>
    <s v="solar"/>
    <b v="1"/>
    <x v="4281"/>
    <x v="1"/>
  </r>
  <r>
    <n v="59460"/>
    <s v="N"/>
    <s v="NAICS-22 Non-Cogen"/>
    <s v="WT"/>
    <s v="WND"/>
    <n v="8764891"/>
    <n v="984598"/>
    <n v="2019"/>
    <n v="8901999.5978053976"/>
    <x v="9"/>
    <s v="wind"/>
    <b v="1"/>
    <x v="8191"/>
    <x v="0"/>
  </r>
  <r>
    <n v="59461"/>
    <s v="N"/>
    <s v="NAICS-22 Non-Cogen"/>
    <s v="IC"/>
    <s v="LFG"/>
    <n v="1646166"/>
    <n v="161789"/>
    <n v="2019"/>
    <n v="10174770.843506048"/>
    <x v="8"/>
    <s v="biomass"/>
    <b v="1"/>
    <x v="8192"/>
    <x v="0"/>
  </r>
  <r>
    <n v="59463"/>
    <s v="N"/>
    <s v="NAICS-22 Non-Cogen"/>
    <s v="PV"/>
    <s v="SUN"/>
    <n v="25994"/>
    <n v="2920"/>
    <n v="2019"/>
    <n v="8902054.7945205495"/>
    <x v="11"/>
    <s v="solar"/>
    <b v="1"/>
    <x v="8193"/>
    <x v="0"/>
  </r>
  <r>
    <n v="59464"/>
    <s v="N"/>
    <s v="NAICS-22 Non-Cogen"/>
    <s v="PV"/>
    <s v="SUN"/>
    <n v="36292"/>
    <n v="4077"/>
    <n v="2019"/>
    <n v="8901643.3652195241"/>
    <x v="11"/>
    <s v="solar"/>
    <b v="1"/>
    <x v="8194"/>
    <x v="0"/>
  </r>
  <r>
    <n v="59465"/>
    <s v="N"/>
    <s v="NAICS-22 Non-Cogen"/>
    <s v="PV"/>
    <s v="SUN"/>
    <n v="20074"/>
    <n v="2255"/>
    <n v="2019"/>
    <n v="8901995.5654102005"/>
    <x v="11"/>
    <s v="solar"/>
    <b v="1"/>
    <x v="8195"/>
    <x v="0"/>
  </r>
  <r>
    <n v="59466"/>
    <s v="N"/>
    <s v="NAICS-22 Non-Cogen"/>
    <s v="PV"/>
    <s v="SUN"/>
    <n v="28469"/>
    <n v="3198"/>
    <n v="2019"/>
    <n v="8902126.3289555982"/>
    <x v="11"/>
    <s v="solar"/>
    <b v="1"/>
    <x v="8196"/>
    <x v="0"/>
  </r>
  <r>
    <n v="59468"/>
    <s v="N"/>
    <s v="NAICS-22 Non-Cogen"/>
    <s v="PV"/>
    <s v="SUN"/>
    <n v="26653"/>
    <n v="2994"/>
    <n v="2019"/>
    <n v="8902137.6085504349"/>
    <x v="11"/>
    <s v="solar"/>
    <b v="1"/>
    <x v="8197"/>
    <x v="0"/>
  </r>
  <r>
    <n v="59469"/>
    <s v="N"/>
    <s v="NAICS-22 Non-Cogen"/>
    <s v="PV"/>
    <s v="SUN"/>
    <n v="372281"/>
    <n v="41820"/>
    <n v="2019"/>
    <n v="8901984.6963175517"/>
    <x v="11"/>
    <s v="solar"/>
    <b v="1"/>
    <x v="8198"/>
    <x v="0"/>
  </r>
  <r>
    <n v="59470"/>
    <s v="N"/>
    <s v="NAICS-22 Non-Cogen"/>
    <s v="PV"/>
    <s v="SUN"/>
    <n v="17964"/>
    <n v="2018"/>
    <n v="2019"/>
    <n v="8901883.0525272544"/>
    <x v="11"/>
    <s v="solar"/>
    <b v="1"/>
    <x v="8199"/>
    <x v="0"/>
  </r>
  <r>
    <n v="59472"/>
    <s v="N"/>
    <s v="Commercial NAICS Non-Cogen"/>
    <s v="PV"/>
    <s v="SUN"/>
    <n v="324139"/>
    <n v="36412"/>
    <n v="2019"/>
    <n v="8901982.8627924863"/>
    <x v="11"/>
    <s v="solar"/>
    <b v="0"/>
    <x v="8200"/>
    <x v="0"/>
  </r>
  <r>
    <n v="59473"/>
    <s v="N"/>
    <s v="Industrial NAICS Non-Cogen"/>
    <s v="PV"/>
    <s v="SUN"/>
    <n v="136015"/>
    <n v="15279"/>
    <n v="2019"/>
    <n v="8902087.832973361"/>
    <x v="11"/>
    <s v="solar"/>
    <b v="0"/>
    <x v="8201"/>
    <x v="0"/>
  </r>
  <r>
    <n v="59474"/>
    <s v="N"/>
    <s v="Commercial NAICS Non-Cogen"/>
    <s v="PV"/>
    <s v="SUN"/>
    <n v="321754"/>
    <n v="36144"/>
    <n v="2019"/>
    <n v="8902003.098716246"/>
    <x v="11"/>
    <s v="solar"/>
    <b v="0"/>
    <x v="8202"/>
    <x v="0"/>
  </r>
  <r>
    <n v="59475"/>
    <s v="N"/>
    <s v="NAICS-22 Non-Cogen"/>
    <s v="WT"/>
    <s v="WND"/>
    <n v="9593268"/>
    <n v="1077653"/>
    <n v="2019"/>
    <n v="8902000.9223748278"/>
    <x v="9"/>
    <s v="wind"/>
    <b v="1"/>
    <x v="8203"/>
    <x v="0"/>
  </r>
  <r>
    <n v="59476"/>
    <s v="N"/>
    <s v="NAICS-22 Non-Cogen"/>
    <s v="PV"/>
    <s v="SUN"/>
    <n v="25415"/>
    <n v="2855"/>
    <n v="2019"/>
    <n v="8901926.4448336251"/>
    <x v="11"/>
    <s v="solar"/>
    <b v="1"/>
    <x v="7542"/>
    <x v="0"/>
  </r>
  <r>
    <n v="59477"/>
    <s v="N"/>
    <s v="NAICS-22 Non-Cogen"/>
    <s v="PV"/>
    <s v="SUN"/>
    <n v="30889"/>
    <n v="3470"/>
    <n v="2019"/>
    <n v="8901729.106628241"/>
    <x v="11"/>
    <s v="solar"/>
    <b v="1"/>
    <x v="8204"/>
    <x v="0"/>
  </r>
  <r>
    <n v="59478"/>
    <s v="N"/>
    <s v="Electric Utility"/>
    <s v="PV"/>
    <s v="SUN"/>
    <n v="10610"/>
    <n v="1192"/>
    <n v="2019"/>
    <n v="8901006.7114093956"/>
    <x v="11"/>
    <s v="solar"/>
    <b v="1"/>
    <x v="8205"/>
    <x v="0"/>
  </r>
  <r>
    <n v="59479"/>
    <s v="N"/>
    <s v="Electric Utility"/>
    <s v="PV"/>
    <s v="SUN"/>
    <n v="3908"/>
    <n v="439"/>
    <n v="2019"/>
    <n v="8902050.1138952151"/>
    <x v="11"/>
    <s v="solar"/>
    <b v="1"/>
    <x v="8206"/>
    <x v="0"/>
  </r>
  <r>
    <n v="59480"/>
    <s v="N"/>
    <s v="Electric Utility"/>
    <s v="PV"/>
    <s v="SUN"/>
    <n v="3079"/>
    <n v="346"/>
    <n v="2019"/>
    <n v="8898843.9306358378"/>
    <x v="11"/>
    <s v="solar"/>
    <b v="1"/>
    <x v="8207"/>
    <x v="1"/>
  </r>
  <r>
    <n v="59481"/>
    <s v="N"/>
    <s v="Electric Utility"/>
    <s v="PV"/>
    <s v="SUN"/>
    <n v="35438"/>
    <n v="3981"/>
    <n v="2019"/>
    <n v="8901783.4714895766"/>
    <x v="11"/>
    <s v="solar"/>
    <b v="1"/>
    <x v="8024"/>
    <x v="0"/>
  </r>
  <r>
    <n v="59482"/>
    <s v="N"/>
    <s v="Electric Utility"/>
    <s v="PV"/>
    <s v="SUN"/>
    <n v="9017"/>
    <n v="1013"/>
    <n v="2019"/>
    <n v="8901283.316880554"/>
    <x v="11"/>
    <s v="solar"/>
    <b v="1"/>
    <x v="8208"/>
    <x v="0"/>
  </r>
  <r>
    <n v="59483"/>
    <s v="N"/>
    <s v="Electric Utility"/>
    <s v="PV"/>
    <s v="SUN"/>
    <n v="27685"/>
    <n v="3110"/>
    <n v="2019"/>
    <n v="8901929.2604501601"/>
    <x v="11"/>
    <s v="solar"/>
    <b v="1"/>
    <x v="8209"/>
    <x v="0"/>
  </r>
  <r>
    <n v="59484"/>
    <s v="N"/>
    <s v="NAICS-22 Non-Cogen"/>
    <s v="PV"/>
    <s v="SUN"/>
    <n v="31033"/>
    <n v="3486"/>
    <n v="2019"/>
    <n v="8902180.1491681021"/>
    <x v="11"/>
    <s v="solar"/>
    <b v="1"/>
    <x v="8210"/>
    <x v="0"/>
  </r>
  <r>
    <n v="59485"/>
    <s v="N"/>
    <s v="NAICS-22 Non-Cogen"/>
    <s v="PV"/>
    <s v="SUN"/>
    <n v="12036"/>
    <n v="1352"/>
    <n v="2019"/>
    <n v="8902366.8639053255"/>
    <x v="11"/>
    <s v="solar"/>
    <b v="1"/>
    <x v="8211"/>
    <x v="0"/>
  </r>
  <r>
    <n v="59486"/>
    <s v="N"/>
    <s v="NAICS-22 Non-Cogen"/>
    <s v="PV"/>
    <s v="SUN"/>
    <n v="84961"/>
    <n v="9544"/>
    <n v="2019"/>
    <n v="8902032.6906957254"/>
    <x v="11"/>
    <s v="solar"/>
    <b v="1"/>
    <x v="8212"/>
    <x v="0"/>
  </r>
  <r>
    <n v="59487"/>
    <s v="N"/>
    <s v="NAICS-22 Non-Cogen"/>
    <s v="PV"/>
    <s v="SUN"/>
    <n v="86627"/>
    <n v="9731"/>
    <n v="2019"/>
    <n v="8902168.3280238397"/>
    <x v="11"/>
    <s v="solar"/>
    <b v="1"/>
    <x v="8213"/>
    <x v="0"/>
  </r>
  <r>
    <n v="59488"/>
    <s v="N"/>
    <s v="NAICS-22 Non-Cogen"/>
    <s v="PV"/>
    <s v="SUN"/>
    <n v="85645"/>
    <n v="9621"/>
    <n v="2019"/>
    <n v="8901881.3013200294"/>
    <x v="11"/>
    <s v="solar"/>
    <b v="1"/>
    <x v="8214"/>
    <x v="0"/>
  </r>
  <r>
    <n v="59489"/>
    <s v="N"/>
    <s v="NAICS-22 Non-Cogen"/>
    <s v="PV"/>
    <s v="SUN"/>
    <n v="15480"/>
    <n v="1739"/>
    <n v="2019"/>
    <n v="8901667.6250718795"/>
    <x v="11"/>
    <s v="solar"/>
    <b v="1"/>
    <x v="8215"/>
    <x v="0"/>
  </r>
  <r>
    <n v="59490"/>
    <s v="N"/>
    <s v="NAICS-22 Non-Cogen"/>
    <s v="WT"/>
    <s v="WND"/>
    <n v="253606"/>
    <n v="28489"/>
    <n v="2019"/>
    <n v="8901891.9582996946"/>
    <x v="9"/>
    <s v="wind"/>
    <b v="1"/>
    <x v="8216"/>
    <x v="0"/>
  </r>
  <r>
    <n v="59491"/>
    <s v="N"/>
    <s v="NAICS-22 Non-Cogen"/>
    <s v="WT"/>
    <s v="WND"/>
    <n v="253039"/>
    <n v="28425"/>
    <n v="2019"/>
    <n v="8901987.6868953388"/>
    <x v="9"/>
    <s v="wind"/>
    <b v="1"/>
    <x v="8217"/>
    <x v="0"/>
  </r>
  <r>
    <n v="59492"/>
    <s v="N"/>
    <s v="NAICS-22 Non-Cogen"/>
    <s v="WT"/>
    <s v="WND"/>
    <n v="232477"/>
    <n v="26115"/>
    <n v="2019"/>
    <n v="8902048.631054949"/>
    <x v="9"/>
    <s v="wind"/>
    <b v="1"/>
    <x v="8218"/>
    <x v="0"/>
  </r>
  <r>
    <n v="59493"/>
    <s v="N"/>
    <s v="NAICS-22 Non-Cogen"/>
    <s v="WT"/>
    <s v="WND"/>
    <n v="250378"/>
    <n v="28126"/>
    <n v="2019"/>
    <n v="8902012.3728934079"/>
    <x v="9"/>
    <s v="wind"/>
    <b v="1"/>
    <x v="8219"/>
    <x v="0"/>
  </r>
  <r>
    <n v="59494"/>
    <s v="N"/>
    <s v="NAICS-22 Non-Cogen"/>
    <s v="WT"/>
    <s v="WND"/>
    <n v="285070"/>
    <n v="32023"/>
    <n v="2019"/>
    <n v="8902039.1593542136"/>
    <x v="9"/>
    <s v="wind"/>
    <b v="1"/>
    <x v="8220"/>
    <x v="0"/>
  </r>
  <r>
    <n v="59495"/>
    <s v="N"/>
    <s v="NAICS-22 Non-Cogen"/>
    <s v="PV"/>
    <s v="SUN"/>
    <n v="52235"/>
    <n v="5868"/>
    <n v="2019"/>
    <n v="8901670.0749829579"/>
    <x v="11"/>
    <s v="solar"/>
    <b v="1"/>
    <x v="8221"/>
    <x v="0"/>
  </r>
  <r>
    <n v="59496"/>
    <s v="Y"/>
    <s v="Commercial NAICS Cogen"/>
    <s v="GT"/>
    <s v="DFO"/>
    <n v="878"/>
    <n v="198.315"/>
    <n v="2019"/>
    <n v="4427300.002521242"/>
    <x v="4"/>
    <s v="heavy or residual fuel oil"/>
    <b v="0"/>
    <x v="8222"/>
    <x v="0"/>
  </r>
  <r>
    <n v="59496"/>
    <s v="Y"/>
    <s v="Commercial NAICS Cogen"/>
    <s v="GT"/>
    <s v="NG"/>
    <n v="173439"/>
    <n v="39140.684999999998"/>
    <n v="2019"/>
    <n v="4431169.2552135978"/>
    <x v="3"/>
    <s v="natural gas"/>
    <b v="0"/>
    <x v="8223"/>
    <x v="0"/>
  </r>
  <r>
    <n v="59497"/>
    <s v="N"/>
    <s v="NAICS-22 Non-Cogen"/>
    <s v="PV"/>
    <s v="SUN"/>
    <n v="84249"/>
    <n v="9464"/>
    <n v="2019"/>
    <n v="8902049.873203719"/>
    <x v="11"/>
    <s v="solar"/>
    <b v="1"/>
    <x v="8224"/>
    <x v="0"/>
  </r>
  <r>
    <n v="59498"/>
    <s v="N"/>
    <s v="NAICS-22 Non-Cogen"/>
    <s v="PV"/>
    <s v="SUN"/>
    <n v="165124"/>
    <n v="18549"/>
    <n v="2019"/>
    <n v="8902043.2368321735"/>
    <x v="11"/>
    <s v="solar"/>
    <b v="1"/>
    <x v="8225"/>
    <x v="0"/>
  </r>
  <r>
    <n v="59499"/>
    <s v="N"/>
    <s v="NAICS-22 Non-Cogen"/>
    <s v="PV"/>
    <s v="SUN"/>
    <n v="81347"/>
    <n v="9138"/>
    <n v="2019"/>
    <n v="8902057.3429634497"/>
    <x v="11"/>
    <s v="solar"/>
    <b v="1"/>
    <x v="8226"/>
    <x v="0"/>
  </r>
  <r>
    <n v="59500"/>
    <s v="N"/>
    <s v="NAICS-22 Non-Cogen"/>
    <s v="PV"/>
    <s v="SUN"/>
    <n v="69250"/>
    <n v="7779"/>
    <n v="2019"/>
    <n v="8902172.5157475248"/>
    <x v="11"/>
    <s v="solar"/>
    <b v="1"/>
    <x v="8227"/>
    <x v="0"/>
  </r>
  <r>
    <n v="59501"/>
    <s v="N"/>
    <s v="NAICS-22 Non-Cogen"/>
    <s v="PV"/>
    <s v="SUN"/>
    <n v="65003"/>
    <n v="7302"/>
    <n v="2019"/>
    <n v="8902081.6214735694"/>
    <x v="11"/>
    <s v="solar"/>
    <b v="1"/>
    <x v="8228"/>
    <x v="0"/>
  </r>
  <r>
    <n v="59502"/>
    <s v="N"/>
    <s v="NAICS-22 Non-Cogen"/>
    <s v="PV"/>
    <s v="SUN"/>
    <n v="74929"/>
    <n v="8417"/>
    <n v="2019"/>
    <n v="8902102.887014376"/>
    <x v="11"/>
    <s v="solar"/>
    <b v="1"/>
    <x v="8229"/>
    <x v="0"/>
  </r>
  <r>
    <n v="59503"/>
    <s v="N"/>
    <s v="NAICS-22 Non-Cogen"/>
    <s v="PV"/>
    <s v="SUN"/>
    <n v="80519"/>
    <n v="9045"/>
    <n v="2019"/>
    <n v="8902045.3289110009"/>
    <x v="11"/>
    <s v="solar"/>
    <b v="1"/>
    <x v="8230"/>
    <x v="0"/>
  </r>
  <r>
    <n v="59504"/>
    <s v="N"/>
    <s v="NAICS-22 Non-Cogen"/>
    <s v="PV"/>
    <s v="SUN"/>
    <n v="76102"/>
    <n v="8549"/>
    <n v="2019"/>
    <n v="8901859.8666510712"/>
    <x v="11"/>
    <s v="solar"/>
    <b v="1"/>
    <x v="8231"/>
    <x v="0"/>
  </r>
  <r>
    <n v="59505"/>
    <s v="N"/>
    <s v="NAICS-22 Non-Cogen"/>
    <s v="PV"/>
    <s v="SUN"/>
    <n v="77855"/>
    <n v="8746"/>
    <n v="2019"/>
    <n v="8901783.6725360155"/>
    <x v="11"/>
    <s v="solar"/>
    <b v="1"/>
    <x v="8232"/>
    <x v="0"/>
  </r>
  <r>
    <n v="59506"/>
    <s v="N"/>
    <s v="NAICS-22 Non-Cogen"/>
    <s v="PV"/>
    <s v="SUN"/>
    <n v="50083"/>
    <n v="5626"/>
    <n v="2019"/>
    <n v="8902061.8556701038"/>
    <x v="11"/>
    <s v="solar"/>
    <b v="1"/>
    <x v="8233"/>
    <x v="0"/>
  </r>
  <r>
    <n v="59507"/>
    <s v="N"/>
    <s v="NAICS-22 Non-Cogen"/>
    <s v="PV"/>
    <s v="SUN"/>
    <n v="44056"/>
    <n v="4949"/>
    <n v="2019"/>
    <n v="8902000.4041220453"/>
    <x v="11"/>
    <s v="solar"/>
    <b v="1"/>
    <x v="8234"/>
    <x v="0"/>
  </r>
  <r>
    <n v="59508"/>
    <s v="N"/>
    <s v="NAICS-22 Non-Cogen"/>
    <s v="PV"/>
    <s v="SUN"/>
    <n v="79372"/>
    <n v="8916"/>
    <n v="2019"/>
    <n v="8902198.2951996401"/>
    <x v="11"/>
    <s v="solar"/>
    <b v="1"/>
    <x v="8235"/>
    <x v="0"/>
  </r>
  <r>
    <n v="59509"/>
    <s v="N"/>
    <s v="NAICS-22 Non-Cogen"/>
    <s v="PV"/>
    <s v="SUN"/>
    <n v="62741"/>
    <n v="7048"/>
    <n v="2019"/>
    <n v="8901958.0022701472"/>
    <x v="11"/>
    <s v="solar"/>
    <b v="1"/>
    <x v="8236"/>
    <x v="0"/>
  </r>
  <r>
    <n v="59510"/>
    <s v="N"/>
    <s v="NAICS-22 Non-Cogen"/>
    <s v="PV"/>
    <s v="SUN"/>
    <n v="78729"/>
    <n v="8844"/>
    <n v="2019"/>
    <n v="8901967.4355495237"/>
    <x v="11"/>
    <s v="solar"/>
    <b v="1"/>
    <x v="8237"/>
    <x v="0"/>
  </r>
  <r>
    <n v="59511"/>
    <s v="N"/>
    <s v="NAICS-22 Non-Cogen"/>
    <s v="PV"/>
    <s v="SUN"/>
    <n v="62004"/>
    <n v="6965"/>
    <n v="2019"/>
    <n v="8902225.4127781782"/>
    <x v="11"/>
    <s v="solar"/>
    <b v="1"/>
    <x v="8238"/>
    <x v="0"/>
  </r>
  <r>
    <n v="59512"/>
    <s v="N"/>
    <s v="NAICS-22 Non-Cogen"/>
    <s v="PV"/>
    <s v="SUN"/>
    <n v="62545"/>
    <n v="7026"/>
    <n v="2019"/>
    <n v="8901935.6675206386"/>
    <x v="11"/>
    <s v="solar"/>
    <b v="1"/>
    <x v="8239"/>
    <x v="0"/>
  </r>
  <r>
    <n v="59513"/>
    <s v="N"/>
    <s v="NAICS-22 Non-Cogen"/>
    <s v="PV"/>
    <s v="SUN"/>
    <n v="304839"/>
    <n v="34244"/>
    <n v="2019"/>
    <n v="8901968.2280107457"/>
    <x v="11"/>
    <s v="solar"/>
    <b v="1"/>
    <x v="8240"/>
    <x v="0"/>
  </r>
  <r>
    <n v="59514"/>
    <s v="N"/>
    <s v="NAICS-22 Non-Cogen"/>
    <s v="PV"/>
    <s v="SUN"/>
    <n v="63124"/>
    <n v="7091"/>
    <n v="2019"/>
    <n v="8901988.4360456914"/>
    <x v="11"/>
    <s v="solar"/>
    <b v="1"/>
    <x v="8241"/>
    <x v="0"/>
  </r>
  <r>
    <n v="59515"/>
    <s v="N"/>
    <s v="NAICS-22 Non-Cogen"/>
    <s v="PV"/>
    <s v="SUN"/>
    <n v="39837"/>
    <n v="4475"/>
    <n v="2019"/>
    <n v="8902122.9050279334"/>
    <x v="11"/>
    <s v="solar"/>
    <b v="1"/>
    <x v="8242"/>
    <x v="0"/>
  </r>
  <r>
    <n v="59516"/>
    <s v="N"/>
    <s v="NAICS-22 Non-Cogen"/>
    <s v="PV"/>
    <s v="SUN"/>
    <n v="224340"/>
    <n v="25201"/>
    <n v="2019"/>
    <n v="8902027.6973135993"/>
    <x v="11"/>
    <s v="solar"/>
    <b v="1"/>
    <x v="8243"/>
    <x v="0"/>
  </r>
  <r>
    <n v="59517"/>
    <s v="N"/>
    <s v="NAICS-22 Non-Cogen"/>
    <s v="PV"/>
    <s v="SUN"/>
    <n v="78017"/>
    <n v="8764"/>
    <n v="2019"/>
    <n v="8901985.3947968967"/>
    <x v="11"/>
    <s v="solar"/>
    <b v="1"/>
    <x v="8244"/>
    <x v="0"/>
  </r>
  <r>
    <n v="59518"/>
    <s v="N"/>
    <s v="NAICS-22 Non-Cogen"/>
    <s v="PV"/>
    <s v="SUN"/>
    <n v="0"/>
    <n v="0"/>
    <n v="2019"/>
    <s v=""/>
    <x v="11"/>
    <s v="solar"/>
    <b v="1"/>
    <x v="4281"/>
    <x v="1"/>
  </r>
  <r>
    <n v="59519"/>
    <s v="N"/>
    <s v="NAICS-22 Non-Cogen"/>
    <s v="PV"/>
    <s v="SUN"/>
    <n v="53102"/>
    <n v="5965"/>
    <n v="2019"/>
    <n v="8902263.2020117342"/>
    <x v="11"/>
    <s v="solar"/>
    <b v="1"/>
    <x v="8245"/>
    <x v="0"/>
  </r>
  <r>
    <n v="59520"/>
    <s v="N"/>
    <s v="NAICS-22 Non-Cogen"/>
    <s v="PV"/>
    <s v="SUN"/>
    <n v="80819"/>
    <n v="9079"/>
    <n v="2019"/>
    <n v="8901751.2941953968"/>
    <x v="11"/>
    <s v="solar"/>
    <b v="1"/>
    <x v="8246"/>
    <x v="0"/>
  </r>
  <r>
    <n v="59521"/>
    <s v="N"/>
    <s v="NAICS-22 Non-Cogen"/>
    <s v="PV"/>
    <s v="SUN"/>
    <n v="79592"/>
    <n v="8941"/>
    <n v="2019"/>
    <n v="8901912.5377474558"/>
    <x v="11"/>
    <s v="solar"/>
    <b v="1"/>
    <x v="8247"/>
    <x v="0"/>
  </r>
  <r>
    <n v="59522"/>
    <s v="N"/>
    <s v="NAICS-22 Non-Cogen"/>
    <s v="PV"/>
    <s v="SUN"/>
    <n v="282966"/>
    <n v="31787"/>
    <n v="2019"/>
    <n v="8901941.045081323"/>
    <x v="11"/>
    <s v="solar"/>
    <b v="1"/>
    <x v="8248"/>
    <x v="0"/>
  </r>
  <r>
    <n v="59523"/>
    <s v="N"/>
    <s v="NAICS-22 Non-Cogen"/>
    <s v="PV"/>
    <s v="SUN"/>
    <n v="1286624"/>
    <n v="144532"/>
    <n v="2019"/>
    <n v="8902000.9409680907"/>
    <x v="11"/>
    <s v="solar"/>
    <b v="1"/>
    <x v="8249"/>
    <x v="0"/>
  </r>
  <r>
    <n v="59525"/>
    <s v="N"/>
    <s v="NAICS-22 Non-Cogen"/>
    <s v="PV"/>
    <s v="SUN"/>
    <n v="7843"/>
    <n v="881"/>
    <n v="2019"/>
    <n v="8902383.6549375709"/>
    <x v="11"/>
    <s v="solar"/>
    <b v="1"/>
    <x v="8250"/>
    <x v="0"/>
  </r>
  <r>
    <n v="59526"/>
    <s v="N"/>
    <s v="NAICS-22 Non-Cogen"/>
    <s v="PV"/>
    <s v="SUN"/>
    <n v="239340"/>
    <n v="26886"/>
    <n v="2019"/>
    <n v="8902030.7966971658"/>
    <x v="11"/>
    <s v="solar"/>
    <b v="1"/>
    <x v="7647"/>
    <x v="0"/>
  </r>
  <r>
    <n v="59527"/>
    <s v="N"/>
    <s v="NAICS-22 Non-Cogen"/>
    <s v="PV"/>
    <s v="SUN"/>
    <n v="310173"/>
    <n v="34843"/>
    <n v="2019"/>
    <n v="8902017.621903969"/>
    <x v="11"/>
    <s v="solar"/>
    <b v="1"/>
    <x v="8251"/>
    <x v="0"/>
  </r>
  <r>
    <n v="59528"/>
    <s v="N"/>
    <s v="NAICS-22 Non-Cogen"/>
    <s v="PV"/>
    <s v="SUN"/>
    <n v="492120"/>
    <n v="55282"/>
    <n v="2019"/>
    <n v="8901993.4155783076"/>
    <x v="11"/>
    <s v="solar"/>
    <b v="1"/>
    <x v="8252"/>
    <x v="0"/>
  </r>
  <r>
    <n v="59529"/>
    <s v="N"/>
    <s v="Commercial NAICS Non-Cogen"/>
    <s v="IC"/>
    <s v="LFG"/>
    <n v="92822"/>
    <n v="8944"/>
    <n v="2019"/>
    <n v="10378130.590339893"/>
    <x v="8"/>
    <s v="biomass"/>
    <b v="0"/>
    <x v="8253"/>
    <x v="0"/>
  </r>
  <r>
    <n v="59530"/>
    <s v="N"/>
    <s v="NAICS-22 Non-Cogen"/>
    <s v="PV"/>
    <s v="SUN"/>
    <n v="316644"/>
    <n v="35570"/>
    <n v="2019"/>
    <n v="8901996.0640989598"/>
    <x v="11"/>
    <s v="solar"/>
    <b v="1"/>
    <x v="8254"/>
    <x v="0"/>
  </r>
  <r>
    <n v="59532"/>
    <s v="N"/>
    <s v="NAICS-22 Non-Cogen"/>
    <s v="PV"/>
    <s v="SUN"/>
    <n v="2582372"/>
    <n v="290089"/>
    <n v="2019"/>
    <n v="8901999.0416734163"/>
    <x v="11"/>
    <s v="solar"/>
    <b v="1"/>
    <x v="8255"/>
    <x v="0"/>
  </r>
  <r>
    <n v="59533"/>
    <s v="N"/>
    <s v="NAICS-22 Non-Cogen"/>
    <s v="PV"/>
    <s v="SUN"/>
    <n v="65152"/>
    <n v="7319"/>
    <n v="2019"/>
    <n v="8901762.5358655564"/>
    <x v="11"/>
    <s v="solar"/>
    <b v="1"/>
    <x v="8256"/>
    <x v="0"/>
  </r>
  <r>
    <n v="59534"/>
    <s v="N"/>
    <s v="NAICS-22 Non-Cogen"/>
    <s v="PV"/>
    <s v="SUN"/>
    <n v="56661"/>
    <n v="6365"/>
    <n v="2019"/>
    <n v="8901963.8648860957"/>
    <x v="11"/>
    <s v="solar"/>
    <b v="1"/>
    <x v="8257"/>
    <x v="0"/>
  </r>
  <r>
    <n v="59535"/>
    <s v="N"/>
    <s v="NAICS-22 Non-Cogen"/>
    <s v="PV"/>
    <s v="SUN"/>
    <n v="339957"/>
    <n v="38189"/>
    <n v="2019"/>
    <n v="8901961.2977558989"/>
    <x v="11"/>
    <s v="solar"/>
    <b v="1"/>
    <x v="8258"/>
    <x v="0"/>
  </r>
  <r>
    <n v="59536"/>
    <s v="N"/>
    <s v="NAICS-22 Non-Cogen"/>
    <s v="PV"/>
    <s v="SUN"/>
    <n v="22078"/>
    <n v="2480"/>
    <n v="2019"/>
    <n v="8902419.3548387103"/>
    <x v="11"/>
    <s v="solar"/>
    <b v="1"/>
    <x v="8259"/>
    <x v="0"/>
  </r>
  <r>
    <n v="59537"/>
    <s v="N"/>
    <s v="NAICS-22 Non-Cogen"/>
    <s v="PV"/>
    <s v="SUN"/>
    <n v="26262"/>
    <n v="2950"/>
    <n v="2019"/>
    <n v="8902372.881355932"/>
    <x v="11"/>
    <s v="solar"/>
    <b v="1"/>
    <x v="7623"/>
    <x v="0"/>
  </r>
  <r>
    <n v="59539"/>
    <s v="N"/>
    <s v="NAICS-22 Non-Cogen"/>
    <s v="PV"/>
    <s v="SUN"/>
    <n v="25886"/>
    <n v="2908"/>
    <n v="2019"/>
    <n v="8901650.6189821195"/>
    <x v="11"/>
    <s v="solar"/>
    <b v="1"/>
    <x v="8260"/>
    <x v="0"/>
  </r>
  <r>
    <n v="59540"/>
    <s v="N"/>
    <s v="NAICS-22 Non-Cogen"/>
    <s v="PV"/>
    <s v="SUN"/>
    <n v="26501"/>
    <n v="2977"/>
    <n v="2019"/>
    <n v="8901914.6792072561"/>
    <x v="11"/>
    <s v="solar"/>
    <b v="1"/>
    <x v="8261"/>
    <x v="0"/>
  </r>
  <r>
    <n v="59541"/>
    <s v="N"/>
    <s v="NAICS-22 Non-Cogen"/>
    <s v="PV"/>
    <s v="SUN"/>
    <n v="25336"/>
    <n v="2846"/>
    <n v="2019"/>
    <n v="8902319.0442726649"/>
    <x v="11"/>
    <s v="solar"/>
    <b v="1"/>
    <x v="8262"/>
    <x v="0"/>
  </r>
  <r>
    <n v="59542"/>
    <s v="N"/>
    <s v="NAICS-22 Non-Cogen"/>
    <s v="PV"/>
    <s v="SUN"/>
    <n v="57524"/>
    <n v="6462"/>
    <n v="2019"/>
    <n v="8901887.9603837822"/>
    <x v="11"/>
    <s v="solar"/>
    <b v="1"/>
    <x v="8263"/>
    <x v="0"/>
  </r>
  <r>
    <n v="59544"/>
    <s v="N"/>
    <s v="NAICS-22 Non-Cogen"/>
    <s v="PV"/>
    <s v="SUN"/>
    <n v="10059"/>
    <n v="1130"/>
    <n v="2019"/>
    <n v="8901769.9115044251"/>
    <x v="11"/>
    <s v="solar"/>
    <b v="1"/>
    <x v="8264"/>
    <x v="0"/>
  </r>
  <r>
    <n v="59546"/>
    <s v="N"/>
    <s v="NAICS-22 Non-Cogen"/>
    <s v="PV"/>
    <s v="SUN"/>
    <n v="11412"/>
    <n v="1282"/>
    <n v="2019"/>
    <n v="8901716.0686427448"/>
    <x v="11"/>
    <s v="solar"/>
    <b v="1"/>
    <x v="8265"/>
    <x v="0"/>
  </r>
  <r>
    <n v="59547"/>
    <s v="N"/>
    <s v="NAICS-22 Non-Cogen"/>
    <s v="WT"/>
    <s v="WND"/>
    <n v="4008650"/>
    <n v="450309"/>
    <n v="2019"/>
    <n v="8901998.4055393077"/>
    <x v="9"/>
    <s v="wind"/>
    <b v="1"/>
    <x v="8266"/>
    <x v="0"/>
  </r>
  <r>
    <n v="59548"/>
    <s v="N"/>
    <s v="NAICS-22 Non-Cogen"/>
    <s v="PV"/>
    <s v="SUN"/>
    <n v="224936"/>
    <n v="25268"/>
    <n v="2019"/>
    <n v="8902010.4479974676"/>
    <x v="11"/>
    <s v="solar"/>
    <b v="1"/>
    <x v="8267"/>
    <x v="0"/>
  </r>
  <r>
    <n v="59549"/>
    <s v="N"/>
    <s v="NAICS-22 Non-Cogen"/>
    <s v="PV"/>
    <s v="SUN"/>
    <n v="83652"/>
    <n v="9397"/>
    <n v="2019"/>
    <n v="8901989.9968074914"/>
    <x v="11"/>
    <s v="solar"/>
    <b v="1"/>
    <x v="8268"/>
    <x v="0"/>
  </r>
  <r>
    <n v="59550"/>
    <s v="N"/>
    <s v="NAICS-22 Non-Cogen"/>
    <s v="PV"/>
    <s v="SUN"/>
    <n v="44191"/>
    <n v="4964"/>
    <n v="2019"/>
    <n v="8902296.5350523777"/>
    <x v="11"/>
    <s v="solar"/>
    <b v="1"/>
    <x v="8269"/>
    <x v="0"/>
  </r>
  <r>
    <n v="59551"/>
    <s v="N"/>
    <s v="NAICS-22 Non-Cogen"/>
    <s v="PV"/>
    <s v="SUN"/>
    <n v="56484"/>
    <n v="6345"/>
    <n v="2019"/>
    <n v="8902127.6595744677"/>
    <x v="11"/>
    <s v="solar"/>
    <b v="1"/>
    <x v="6610"/>
    <x v="0"/>
  </r>
  <r>
    <n v="59552"/>
    <s v="N"/>
    <s v="NAICS-22 Non-Cogen"/>
    <s v="PV"/>
    <s v="SUN"/>
    <n v="32073"/>
    <n v="3603"/>
    <n v="2019"/>
    <n v="8901748.5428809319"/>
    <x v="11"/>
    <s v="solar"/>
    <b v="1"/>
    <x v="8270"/>
    <x v="0"/>
  </r>
  <r>
    <n v="59553"/>
    <s v="N"/>
    <s v="NAICS-22 Non-Cogen"/>
    <s v="PV"/>
    <s v="SUN"/>
    <n v="31281"/>
    <n v="3514"/>
    <n v="2019"/>
    <n v="8901821.2862834372"/>
    <x v="11"/>
    <s v="solar"/>
    <b v="1"/>
    <x v="8271"/>
    <x v="0"/>
  </r>
  <r>
    <n v="59554"/>
    <s v="N"/>
    <s v="NAICS-22 Non-Cogen"/>
    <s v="PV"/>
    <s v="SUN"/>
    <n v="29785"/>
    <n v="3346"/>
    <n v="2019"/>
    <n v="8901673.640167363"/>
    <x v="11"/>
    <s v="solar"/>
    <b v="1"/>
    <x v="8272"/>
    <x v="0"/>
  </r>
  <r>
    <n v="59555"/>
    <s v="N"/>
    <s v="NAICS-22 Non-Cogen"/>
    <s v="PV"/>
    <s v="SUN"/>
    <n v="437578"/>
    <n v="49155"/>
    <n v="2019"/>
    <n v="8902003.8653239757"/>
    <x v="11"/>
    <s v="solar"/>
    <b v="1"/>
    <x v="8273"/>
    <x v="0"/>
  </r>
  <r>
    <n v="59556"/>
    <s v="N"/>
    <s v="Electric Utility"/>
    <s v="PV"/>
    <s v="SUN"/>
    <n v="88566"/>
    <n v="9949"/>
    <n v="2019"/>
    <n v="8902000.2010252289"/>
    <x v="11"/>
    <s v="solar"/>
    <b v="1"/>
    <x v="8274"/>
    <x v="0"/>
  </r>
  <r>
    <n v="59557"/>
    <s v="N"/>
    <s v="Industrial NAICS Non-Cogen"/>
    <s v="FC"/>
    <s v="LFG"/>
    <n v="216401"/>
    <n v="19627"/>
    <n v="2019"/>
    <n v="11025678.911703266"/>
    <x v="8"/>
    <s v="biomass"/>
    <b v="0"/>
    <x v="8275"/>
    <x v="0"/>
  </r>
  <r>
    <n v="59557"/>
    <s v="N"/>
    <s v="Industrial NAICS Non-Cogen"/>
    <s v="FC"/>
    <s v="OBG"/>
    <n v="0"/>
    <n v="0"/>
    <n v="2019"/>
    <s v=""/>
    <x v="8"/>
    <s v="biomass"/>
    <b v="0"/>
    <x v="67"/>
    <x v="1"/>
  </r>
  <r>
    <n v="59558"/>
    <s v="N"/>
    <s v="Electric Utility"/>
    <s v="PV"/>
    <s v="SUN"/>
    <n v="136423"/>
    <n v="15325"/>
    <n v="2019"/>
    <n v="8901990.2120717783"/>
    <x v="11"/>
    <s v="solar"/>
    <b v="1"/>
    <x v="8276"/>
    <x v="0"/>
  </r>
  <r>
    <n v="59559"/>
    <s v="Y"/>
    <s v="NAICS-22 Cogen"/>
    <s v="IC"/>
    <s v="OBG"/>
    <n v="64481"/>
    <n v="11906"/>
    <n v="2019"/>
    <n v="5415840.7525617331"/>
    <x v="8"/>
    <s v="biomass"/>
    <b v="0"/>
    <x v="8277"/>
    <x v="0"/>
  </r>
  <r>
    <n v="59560"/>
    <s v="N"/>
    <s v="Electric Utility"/>
    <s v="PV"/>
    <s v="SUN"/>
    <n v="21853"/>
    <n v="2455"/>
    <n v="2019"/>
    <n v="8901425.6619144604"/>
    <x v="11"/>
    <s v="solar"/>
    <b v="1"/>
    <x v="8278"/>
    <x v="0"/>
  </r>
  <r>
    <n v="59561"/>
    <s v="N"/>
    <s v="NAICS-22 Non-Cogen"/>
    <s v="PV"/>
    <s v="SUN"/>
    <n v="75382"/>
    <n v="8468"/>
    <n v="2019"/>
    <n v="8901983.93953708"/>
    <x v="11"/>
    <s v="solar"/>
    <b v="1"/>
    <x v="8279"/>
    <x v="0"/>
  </r>
  <r>
    <n v="59562"/>
    <s v="N"/>
    <s v="NAICS-22 Non-Cogen"/>
    <s v="PV"/>
    <s v="SUN"/>
    <n v="78010"/>
    <n v="8763"/>
    <n v="2019"/>
    <n v="8902202.4420860428"/>
    <x v="11"/>
    <s v="solar"/>
    <b v="1"/>
    <x v="8280"/>
    <x v="0"/>
  </r>
  <r>
    <n v="59563"/>
    <s v="N"/>
    <s v="NAICS-22 Non-Cogen"/>
    <s v="PV"/>
    <s v="SUN"/>
    <n v="85503"/>
    <n v="9605"/>
    <n v="2019"/>
    <n v="8901926.0801665802"/>
    <x v="11"/>
    <s v="solar"/>
    <b v="1"/>
    <x v="8281"/>
    <x v="0"/>
  </r>
  <r>
    <n v="59564"/>
    <s v="N"/>
    <s v="NAICS-22 Non-Cogen"/>
    <s v="PV"/>
    <s v="SUN"/>
    <n v="80502"/>
    <n v="9043"/>
    <n v="2019"/>
    <n v="8902134.2474842407"/>
    <x v="11"/>
    <s v="solar"/>
    <b v="1"/>
    <x v="8282"/>
    <x v="0"/>
  </r>
  <r>
    <n v="59565"/>
    <s v="N"/>
    <s v="NAICS-22 Non-Cogen"/>
    <s v="PV"/>
    <s v="SUN"/>
    <n v="79862"/>
    <n v="8971"/>
    <n v="2019"/>
    <n v="8902240.5528926533"/>
    <x v="11"/>
    <s v="solar"/>
    <b v="1"/>
    <x v="8283"/>
    <x v="0"/>
  </r>
  <r>
    <n v="59566"/>
    <s v="N"/>
    <s v="NAICS-22 Non-Cogen"/>
    <s v="PV"/>
    <s v="SUN"/>
    <n v="62040"/>
    <n v="6969"/>
    <n v="2019"/>
    <n v="8902281.5325010773"/>
    <x v="11"/>
    <s v="solar"/>
    <b v="1"/>
    <x v="8284"/>
    <x v="0"/>
  </r>
  <r>
    <n v="59567"/>
    <s v="N"/>
    <s v="NAICS-22 Non-Cogen"/>
    <s v="PV"/>
    <s v="SUN"/>
    <n v="81159"/>
    <n v="9117"/>
    <n v="2019"/>
    <n v="8901941.4281013496"/>
    <x v="11"/>
    <s v="solar"/>
    <b v="1"/>
    <x v="7971"/>
    <x v="0"/>
  </r>
  <r>
    <n v="59570"/>
    <s v="N"/>
    <s v="Electric Utility"/>
    <s v="PV"/>
    <s v="SUN"/>
    <n v="239811"/>
    <n v="26939"/>
    <n v="2019"/>
    <n v="8902000.8166598603"/>
    <x v="11"/>
    <s v="solar"/>
    <b v="1"/>
    <x v="8285"/>
    <x v="0"/>
  </r>
  <r>
    <n v="59573"/>
    <s v="N"/>
    <s v="NAICS-22 Non-Cogen"/>
    <s v="PV"/>
    <s v="SUN"/>
    <n v="12647"/>
    <n v="1421"/>
    <n v="2019"/>
    <n v="8900070.3729767762"/>
    <x v="11"/>
    <s v="solar"/>
    <b v="1"/>
    <x v="8286"/>
    <x v="1"/>
  </r>
  <r>
    <n v="59575"/>
    <s v="N"/>
    <s v="NAICS-22 Non-Cogen"/>
    <s v="PV"/>
    <s v="SUN"/>
    <n v="83463"/>
    <n v="9376"/>
    <n v="2019"/>
    <n v="8901770.4778156988"/>
    <x v="11"/>
    <s v="solar"/>
    <b v="1"/>
    <x v="8287"/>
    <x v="0"/>
  </r>
  <r>
    <n v="59576"/>
    <s v="N"/>
    <s v="NAICS-22 Non-Cogen"/>
    <s v="PV"/>
    <s v="SUN"/>
    <n v="86057"/>
    <n v="9667"/>
    <n v="2019"/>
    <n v="8902141.305472225"/>
    <x v="11"/>
    <s v="solar"/>
    <b v="1"/>
    <x v="8288"/>
    <x v="0"/>
  </r>
  <r>
    <n v="59577"/>
    <s v="N"/>
    <s v="NAICS-22 Non-Cogen"/>
    <s v="PV"/>
    <s v="SUN"/>
    <n v="76995"/>
    <n v="8649"/>
    <n v="2019"/>
    <n v="8902185.2237252872"/>
    <x v="11"/>
    <s v="solar"/>
    <b v="1"/>
    <x v="8289"/>
    <x v="0"/>
  </r>
  <r>
    <n v="59578"/>
    <s v="N"/>
    <s v="NAICS-22 Non-Cogen"/>
    <s v="PV"/>
    <s v="SUN"/>
    <n v="83057"/>
    <n v="9330"/>
    <n v="2019"/>
    <n v="8902143.6227224004"/>
    <x v="11"/>
    <s v="solar"/>
    <b v="1"/>
    <x v="8290"/>
    <x v="0"/>
  </r>
  <r>
    <n v="59579"/>
    <s v="N"/>
    <s v="NAICS-22 Non-Cogen"/>
    <s v="PV"/>
    <s v="SUN"/>
    <n v="32590"/>
    <n v="3661"/>
    <n v="2019"/>
    <n v="8901939.3608303741"/>
    <x v="11"/>
    <s v="solar"/>
    <b v="1"/>
    <x v="8291"/>
    <x v="0"/>
  </r>
  <r>
    <n v="59581"/>
    <s v="N"/>
    <s v="NAICS-22 Non-Cogen"/>
    <s v="PV"/>
    <s v="SUN"/>
    <n v="76069"/>
    <n v="8545"/>
    <n v="2019"/>
    <n v="8902165.0087770633"/>
    <x v="11"/>
    <s v="solar"/>
    <b v="1"/>
    <x v="8292"/>
    <x v="0"/>
  </r>
  <r>
    <n v="59583"/>
    <s v="N"/>
    <s v="NAICS-22 Non-Cogen"/>
    <s v="PV"/>
    <s v="SUN"/>
    <n v="79333"/>
    <n v="8912"/>
    <n v="2019"/>
    <n v="8901817.7737881504"/>
    <x v="11"/>
    <s v="solar"/>
    <b v="1"/>
    <x v="8293"/>
    <x v="0"/>
  </r>
  <r>
    <n v="59584"/>
    <s v="N"/>
    <s v="NAICS-22 Non-Cogen"/>
    <s v="PV"/>
    <s v="SUN"/>
    <n v="84587"/>
    <n v="9502"/>
    <n v="2019"/>
    <n v="8902020.6272363719"/>
    <x v="11"/>
    <s v="solar"/>
    <b v="1"/>
    <x v="8294"/>
    <x v="0"/>
  </r>
  <r>
    <n v="59586"/>
    <s v="N"/>
    <s v="NAICS-22 Non-Cogen"/>
    <s v="PV"/>
    <s v="SUN"/>
    <n v="78295"/>
    <n v="8795"/>
    <n v="2019"/>
    <n v="8902217.1688459348"/>
    <x v="11"/>
    <s v="solar"/>
    <b v="1"/>
    <x v="8295"/>
    <x v="0"/>
  </r>
  <r>
    <n v="59587"/>
    <s v="N"/>
    <s v="NAICS-22 Non-Cogen"/>
    <s v="PV"/>
    <s v="SUN"/>
    <n v="47341"/>
    <n v="5318"/>
    <n v="2019"/>
    <n v="8902030.838661151"/>
    <x v="11"/>
    <s v="solar"/>
    <b v="1"/>
    <x v="8296"/>
    <x v="0"/>
  </r>
  <r>
    <n v="59589"/>
    <s v="N"/>
    <s v="NAICS-22 Non-Cogen"/>
    <s v="PV"/>
    <s v="SUN"/>
    <n v="1228431"/>
    <n v="137995"/>
    <n v="2019"/>
    <n v="8901996.4491467085"/>
    <x v="11"/>
    <s v="solar"/>
    <b v="1"/>
    <x v="8297"/>
    <x v="0"/>
  </r>
  <r>
    <n v="59591"/>
    <s v="N"/>
    <s v="NAICS-22 Non-Cogen"/>
    <s v="PV"/>
    <s v="SUN"/>
    <n v="81827"/>
    <n v="9192"/>
    <n v="2019"/>
    <n v="8901979.9825935587"/>
    <x v="11"/>
    <s v="solar"/>
    <b v="1"/>
    <x v="8298"/>
    <x v="0"/>
  </r>
  <r>
    <n v="59592"/>
    <s v="N"/>
    <s v="NAICS-22 Non-Cogen"/>
    <s v="PV"/>
    <s v="SUN"/>
    <n v="80092"/>
    <n v="8997"/>
    <n v="2019"/>
    <n v="8902078.4706013128"/>
    <x v="11"/>
    <s v="solar"/>
    <b v="1"/>
    <x v="8299"/>
    <x v="0"/>
  </r>
  <r>
    <n v="59593"/>
    <s v="N"/>
    <s v="NAICS-22 Non-Cogen"/>
    <s v="PV"/>
    <s v="SUN"/>
    <n v="84186"/>
    <n v="9457"/>
    <n v="2019"/>
    <n v="8901977.3712593839"/>
    <x v="11"/>
    <s v="solar"/>
    <b v="1"/>
    <x v="8300"/>
    <x v="0"/>
  </r>
  <r>
    <n v="59595"/>
    <s v="N"/>
    <s v="NAICS-22 Non-Cogen"/>
    <s v="PV"/>
    <s v="SUN"/>
    <n v="80794"/>
    <n v="9076"/>
    <n v="2019"/>
    <n v="8901939.1802556198"/>
    <x v="11"/>
    <s v="solar"/>
    <b v="1"/>
    <x v="8301"/>
    <x v="0"/>
  </r>
  <r>
    <n v="59599"/>
    <s v="N"/>
    <s v="NAICS-22 Non-Cogen"/>
    <s v="PV"/>
    <s v="SUN"/>
    <n v="305062"/>
    <n v="34269"/>
    <n v="2019"/>
    <n v="8901981.3825906795"/>
    <x v="11"/>
    <s v="solar"/>
    <b v="1"/>
    <x v="8302"/>
    <x v="0"/>
  </r>
  <r>
    <n v="59600"/>
    <s v="N"/>
    <s v="NAICS-22 Non-Cogen"/>
    <s v="PV"/>
    <s v="SUN"/>
    <n v="446827"/>
    <n v="50194"/>
    <n v="2019"/>
    <n v="8902000.2390723992"/>
    <x v="11"/>
    <s v="solar"/>
    <b v="1"/>
    <x v="8303"/>
    <x v="0"/>
  </r>
  <r>
    <n v="59601"/>
    <s v="N"/>
    <s v="Electric Utility"/>
    <s v="PV"/>
    <s v="SUN"/>
    <n v="148737"/>
    <n v="16708"/>
    <n v="2019"/>
    <n v="8902142.6861383785"/>
    <x v="11"/>
    <s v="solar"/>
    <b v="1"/>
    <x v="8304"/>
    <x v="0"/>
  </r>
  <r>
    <n v="59603"/>
    <s v="N"/>
    <s v="NAICS-22 Non-Cogen"/>
    <s v="PV"/>
    <s v="SUN"/>
    <n v="77849"/>
    <n v="8745"/>
    <n v="2019"/>
    <n v="8902115.4945683237"/>
    <x v="11"/>
    <s v="solar"/>
    <b v="1"/>
    <x v="8305"/>
    <x v="0"/>
  </r>
  <r>
    <n v="59604"/>
    <s v="N"/>
    <s v="NAICS-22 Non-Cogen"/>
    <s v="PV"/>
    <s v="SUN"/>
    <n v="79993"/>
    <n v="8986"/>
    <n v="2019"/>
    <n v="8901958.602270199"/>
    <x v="11"/>
    <s v="solar"/>
    <b v="1"/>
    <x v="8306"/>
    <x v="0"/>
  </r>
  <r>
    <n v="59605"/>
    <s v="N"/>
    <s v="NAICS-22 Non-Cogen"/>
    <s v="PV"/>
    <s v="SUN"/>
    <n v="75890"/>
    <n v="8525"/>
    <n v="2019"/>
    <n v="8902052.7859237548"/>
    <x v="11"/>
    <s v="solar"/>
    <b v="1"/>
    <x v="8307"/>
    <x v="0"/>
  </r>
  <r>
    <n v="59606"/>
    <s v="N"/>
    <s v="NAICS-22 Non-Cogen"/>
    <s v="PV"/>
    <s v="SUN"/>
    <n v="47353"/>
    <n v="5319"/>
    <n v="2019"/>
    <n v="8902613.2731716502"/>
    <x v="11"/>
    <s v="solar"/>
    <b v="1"/>
    <x v="8308"/>
    <x v="0"/>
  </r>
  <r>
    <n v="59607"/>
    <s v="N"/>
    <s v="NAICS-22 Non-Cogen"/>
    <s v="PV"/>
    <s v="SUN"/>
    <n v="401551"/>
    <n v="45108"/>
    <n v="2019"/>
    <n v="8901990.7776891012"/>
    <x v="11"/>
    <s v="solar"/>
    <b v="1"/>
    <x v="8309"/>
    <x v="0"/>
  </r>
  <r>
    <n v="59610"/>
    <s v="N"/>
    <s v="NAICS-22 Non-Cogen"/>
    <s v="PV"/>
    <s v="SUN"/>
    <n v="379118"/>
    <n v="42588"/>
    <n v="2019"/>
    <n v="8901991.1712219398"/>
    <x v="11"/>
    <s v="solar"/>
    <b v="1"/>
    <x v="8310"/>
    <x v="0"/>
  </r>
  <r>
    <n v="59611"/>
    <s v="N"/>
    <s v="NAICS-22 Non-Cogen"/>
    <s v="PV"/>
    <s v="SUN"/>
    <n v="98464"/>
    <n v="11061"/>
    <n v="2019"/>
    <n v="8901907.603290841"/>
    <x v="11"/>
    <s v="solar"/>
    <b v="1"/>
    <x v="8311"/>
    <x v="0"/>
  </r>
  <r>
    <n v="59613"/>
    <s v="N"/>
    <s v="Commercial NAICS Non-Cogen"/>
    <s v="PV"/>
    <s v="SUN"/>
    <n v="15027"/>
    <n v="1688"/>
    <n v="2019"/>
    <n v="8902251.1848341227"/>
    <x v="11"/>
    <s v="solar"/>
    <b v="0"/>
    <x v="8312"/>
    <x v="0"/>
  </r>
  <r>
    <n v="59614"/>
    <s v="N"/>
    <s v="Electric Utility"/>
    <s v="IC"/>
    <s v="DFO"/>
    <n v="2694"/>
    <n v="286"/>
    <n v="2019"/>
    <n v="9419580.4195804205"/>
    <x v="4"/>
    <s v="heavy or residual fuel oil"/>
    <b v="1"/>
    <x v="8313"/>
    <x v="0"/>
  </r>
  <r>
    <n v="59618"/>
    <s v="N"/>
    <s v="Electric Utility"/>
    <s v="PV"/>
    <s v="SUN"/>
    <n v="211406"/>
    <n v="23748"/>
    <n v="2019"/>
    <n v="8902054.9098871481"/>
    <x v="11"/>
    <s v="solar"/>
    <b v="1"/>
    <x v="8314"/>
    <x v="0"/>
  </r>
  <r>
    <n v="59619"/>
    <s v="N"/>
    <s v="Electric Utility"/>
    <s v="PV"/>
    <s v="SUN"/>
    <n v="175975"/>
    <n v="19768"/>
    <n v="2019"/>
    <n v="8902013.3549170382"/>
    <x v="11"/>
    <s v="solar"/>
    <b v="1"/>
    <x v="8315"/>
    <x v="0"/>
  </r>
  <r>
    <n v="59620"/>
    <s v="N"/>
    <s v="NAICS-22 Non-Cogen"/>
    <s v="PV"/>
    <s v="SUN"/>
    <n v="64157"/>
    <n v="7207"/>
    <n v="2019"/>
    <n v="8902039.6836409047"/>
    <x v="11"/>
    <s v="solar"/>
    <b v="1"/>
    <x v="8316"/>
    <x v="0"/>
  </r>
  <r>
    <n v="59621"/>
    <s v="N"/>
    <s v="NAICS-22 Non-Cogen"/>
    <s v="WT"/>
    <s v="WND"/>
    <n v="8859956"/>
    <n v="995277"/>
    <n v="2019"/>
    <n v="8902000.1466928292"/>
    <x v="9"/>
    <s v="wind"/>
    <b v="1"/>
    <x v="8317"/>
    <x v="0"/>
  </r>
  <r>
    <n v="59623"/>
    <s v="N"/>
    <s v="NAICS-22 Non-Cogen"/>
    <s v="PV"/>
    <s v="SUN"/>
    <n v="22069"/>
    <n v="2479"/>
    <n v="2019"/>
    <n v="8902379.9919322301"/>
    <x v="11"/>
    <s v="solar"/>
    <b v="1"/>
    <x v="8318"/>
    <x v="0"/>
  </r>
  <r>
    <n v="59624"/>
    <s v="N"/>
    <s v="NAICS-22 Non-Cogen"/>
    <s v="PV"/>
    <s v="SUN"/>
    <n v="22433"/>
    <n v="2520"/>
    <n v="2019"/>
    <n v="8901984.1269841269"/>
    <x v="11"/>
    <s v="solar"/>
    <b v="1"/>
    <x v="8319"/>
    <x v="0"/>
  </r>
  <r>
    <n v="59625"/>
    <s v="N"/>
    <s v="NAICS-22 Non-Cogen"/>
    <s v="PV"/>
    <s v="SUN"/>
    <n v="28084"/>
    <n v="3155"/>
    <n v="2019"/>
    <n v="8901426.3074484933"/>
    <x v="11"/>
    <s v="solar"/>
    <b v="1"/>
    <x v="8320"/>
    <x v="0"/>
  </r>
  <r>
    <n v="59626"/>
    <s v="N"/>
    <s v="NAICS-22 Non-Cogen"/>
    <s v="PV"/>
    <s v="SUN"/>
    <n v="22273"/>
    <n v="2502"/>
    <n v="2019"/>
    <n v="8902078.3373301364"/>
    <x v="11"/>
    <s v="solar"/>
    <b v="1"/>
    <x v="8321"/>
    <x v="0"/>
  </r>
  <r>
    <n v="59627"/>
    <s v="N"/>
    <s v="NAICS-22 Non-Cogen"/>
    <s v="PV"/>
    <s v="SUN"/>
    <n v="39443"/>
    <n v="4431"/>
    <n v="2019"/>
    <n v="8901602.3470999785"/>
    <x v="11"/>
    <s v="solar"/>
    <b v="1"/>
    <x v="8322"/>
    <x v="0"/>
  </r>
  <r>
    <n v="59628"/>
    <s v="N"/>
    <s v="NAICS-22 Non-Cogen"/>
    <s v="PV"/>
    <s v="SUN"/>
    <n v="70175"/>
    <n v="7883"/>
    <n v="2019"/>
    <n v="8902067.7407078538"/>
    <x v="11"/>
    <s v="solar"/>
    <b v="1"/>
    <x v="8323"/>
    <x v="0"/>
  </r>
  <r>
    <n v="59629"/>
    <s v="N"/>
    <s v="NAICS-22 Non-Cogen"/>
    <s v="WT"/>
    <s v="WND"/>
    <n v="2024921"/>
    <n v="227468"/>
    <n v="2019"/>
    <n v="8902003.7983364686"/>
    <x v="9"/>
    <s v="wind"/>
    <b v="1"/>
    <x v="8324"/>
    <x v="0"/>
  </r>
  <r>
    <n v="59631"/>
    <s v="N"/>
    <s v="Commercial NAICS Non-Cogen"/>
    <s v="PV"/>
    <s v="SUN"/>
    <n v="109867"/>
    <n v="12342"/>
    <n v="2019"/>
    <n v="8901879.76016853"/>
    <x v="11"/>
    <s v="solar"/>
    <b v="0"/>
    <x v="8325"/>
    <x v="0"/>
  </r>
  <r>
    <n v="59632"/>
    <s v="N"/>
    <s v="NAICS-22 Non-Cogen"/>
    <s v="PV"/>
    <s v="SUN"/>
    <n v="14164"/>
    <n v="1591"/>
    <n v="2019"/>
    <n v="8902576.9956002515"/>
    <x v="11"/>
    <s v="solar"/>
    <b v="1"/>
    <x v="8326"/>
    <x v="0"/>
  </r>
  <r>
    <n v="59633"/>
    <s v="N"/>
    <s v="NAICS-22 Non-Cogen"/>
    <s v="PV"/>
    <s v="SUN"/>
    <n v="473746"/>
    <n v="53218"/>
    <n v="2019"/>
    <n v="8901988.0491562989"/>
    <x v="11"/>
    <s v="solar"/>
    <b v="1"/>
    <x v="8327"/>
    <x v="0"/>
  </r>
  <r>
    <n v="59634"/>
    <s v="N"/>
    <s v="NAICS-22 Non-Cogen"/>
    <s v="PV"/>
    <s v="SUN"/>
    <n v="1075111"/>
    <n v="120772"/>
    <n v="2019"/>
    <n v="8901988.8715927526"/>
    <x v="11"/>
    <s v="solar"/>
    <b v="1"/>
    <x v="8328"/>
    <x v="0"/>
  </r>
  <r>
    <n v="59635"/>
    <s v="N"/>
    <s v="Electric Utility"/>
    <s v="IC"/>
    <s v="LFG"/>
    <n v="212364"/>
    <n v="20227"/>
    <n v="2019"/>
    <n v="10499035.942057645"/>
    <x v="8"/>
    <s v="biomass"/>
    <b v="1"/>
    <x v="8329"/>
    <x v="0"/>
  </r>
  <r>
    <n v="59636"/>
    <s v="N"/>
    <s v="NAICS-22 Non-Cogen"/>
    <s v="PV"/>
    <s v="SUN"/>
    <n v="49095"/>
    <n v="5515"/>
    <n v="2019"/>
    <n v="8902085.2221214864"/>
    <x v="11"/>
    <s v="solar"/>
    <b v="1"/>
    <x v="8330"/>
    <x v="0"/>
  </r>
  <r>
    <n v="59637"/>
    <s v="N"/>
    <s v="Electric Utility"/>
    <s v="WT"/>
    <s v="WND"/>
    <n v="4071722"/>
    <n v="457394"/>
    <n v="2019"/>
    <n v="8902001.3380149286"/>
    <x v="9"/>
    <s v="wind"/>
    <b v="1"/>
    <x v="8331"/>
    <x v="0"/>
  </r>
  <r>
    <n v="59638"/>
    <s v="N"/>
    <s v="NAICS-22 Non-Cogen"/>
    <s v="PV"/>
    <s v="SUN"/>
    <n v="451206"/>
    <n v="50686"/>
    <n v="2019"/>
    <n v="8901984.7689697351"/>
    <x v="11"/>
    <s v="solar"/>
    <b v="1"/>
    <x v="8332"/>
    <x v="0"/>
  </r>
  <r>
    <n v="59639"/>
    <s v="N"/>
    <s v="Industrial NAICS Non-Cogen"/>
    <s v="WT"/>
    <s v="WND"/>
    <n v="17287"/>
    <n v="1942"/>
    <n v="2019"/>
    <n v="8901647.7857878469"/>
    <x v="9"/>
    <s v="wind"/>
    <b v="0"/>
    <x v="8333"/>
    <x v="1"/>
  </r>
  <r>
    <n v="59641"/>
    <s v="N"/>
    <s v="NAICS-22 Non-Cogen"/>
    <s v="PV"/>
    <s v="SUN"/>
    <n v="82033"/>
    <n v="9215"/>
    <n v="2019"/>
    <n v="8902116.1150298435"/>
    <x v="11"/>
    <s v="solar"/>
    <b v="1"/>
    <x v="8334"/>
    <x v="0"/>
  </r>
  <r>
    <n v="59642"/>
    <s v="N"/>
    <s v="NAICS-22 Non-Cogen"/>
    <s v="PV"/>
    <s v="SUN"/>
    <n v="72490"/>
    <n v="8143"/>
    <n v="2019"/>
    <n v="8902124.5241311546"/>
    <x v="11"/>
    <s v="solar"/>
    <b v="1"/>
    <x v="8335"/>
    <x v="0"/>
  </r>
  <r>
    <n v="59643"/>
    <s v="N"/>
    <s v="NAICS-22 Non-Cogen"/>
    <s v="PV"/>
    <s v="SUN"/>
    <n v="80847"/>
    <n v="9082"/>
    <n v="2019"/>
    <n v="8901893.8559788596"/>
    <x v="11"/>
    <s v="solar"/>
    <b v="1"/>
    <x v="8336"/>
    <x v="0"/>
  </r>
  <r>
    <n v="59645"/>
    <s v="N"/>
    <s v="NAICS-22 Non-Cogen"/>
    <s v="PV"/>
    <s v="SUN"/>
    <n v="77456"/>
    <n v="8701"/>
    <n v="2019"/>
    <n v="8901965.2913458236"/>
    <x v="11"/>
    <s v="solar"/>
    <b v="1"/>
    <x v="8337"/>
    <x v="0"/>
  </r>
  <r>
    <n v="59646"/>
    <s v="N"/>
    <s v="NAICS-22 Non-Cogen"/>
    <s v="PV"/>
    <s v="SUN"/>
    <n v="76745"/>
    <n v="8621"/>
    <n v="2019"/>
    <n v="8902099.524417121"/>
    <x v="11"/>
    <s v="solar"/>
    <b v="1"/>
    <x v="8338"/>
    <x v="0"/>
  </r>
  <r>
    <n v="59647"/>
    <s v="N"/>
    <s v="Electric Utility"/>
    <s v="IC"/>
    <s v="NG"/>
    <n v="414302"/>
    <n v="44132"/>
    <n v="2019"/>
    <n v="9387791.1719387304"/>
    <x v="3"/>
    <s v="natural gas"/>
    <b v="1"/>
    <x v="8339"/>
    <x v="0"/>
  </r>
  <r>
    <n v="59648"/>
    <s v="N"/>
    <s v="NAICS-22 Non-Cogen"/>
    <s v="PV"/>
    <s v="SUN"/>
    <n v="73068"/>
    <n v="8208"/>
    <n v="2019"/>
    <n v="8902046.7836257312"/>
    <x v="11"/>
    <s v="solar"/>
    <b v="1"/>
    <x v="8340"/>
    <x v="0"/>
  </r>
  <r>
    <n v="59649"/>
    <s v="N"/>
    <s v="NAICS-22 Non-Cogen"/>
    <s v="IC"/>
    <s v="LFG"/>
    <n v="232588"/>
    <n v="15018"/>
    <n v="2019"/>
    <n v="15487281.928352645"/>
    <x v="8"/>
    <s v="biomass"/>
    <b v="1"/>
    <x v="8341"/>
    <x v="0"/>
  </r>
  <r>
    <n v="59650"/>
    <s v="N"/>
    <s v="NAICS-22 Non-Cogen"/>
    <s v="IC"/>
    <s v="LFG"/>
    <n v="74725"/>
    <n v="6390"/>
    <n v="2019"/>
    <n v="11694053.208137715"/>
    <x v="8"/>
    <s v="biomass"/>
    <b v="1"/>
    <x v="8342"/>
    <x v="0"/>
  </r>
  <r>
    <n v="59651"/>
    <s v="N"/>
    <s v="NAICS-22 Non-Cogen"/>
    <s v="PV"/>
    <s v="SUN"/>
    <n v="16645"/>
    <n v="1870"/>
    <n v="2019"/>
    <n v="8901069.5187165774"/>
    <x v="11"/>
    <s v="solar"/>
    <b v="1"/>
    <x v="8343"/>
    <x v="0"/>
  </r>
  <r>
    <n v="59652"/>
    <s v="N"/>
    <s v="NAICS-22 Non-Cogen"/>
    <s v="PV"/>
    <s v="SUN"/>
    <n v="9536"/>
    <n v="1071"/>
    <n v="2019"/>
    <n v="8903828.1979458462"/>
    <x v="11"/>
    <s v="solar"/>
    <b v="1"/>
    <x v="8344"/>
    <x v="1"/>
  </r>
  <r>
    <n v="59654"/>
    <s v="N"/>
    <s v="NAICS-22 Non-Cogen"/>
    <s v="WT"/>
    <s v="WND"/>
    <n v="2821807"/>
    <n v="316986"/>
    <n v="2019"/>
    <n v="8901992.5170196779"/>
    <x v="9"/>
    <s v="wind"/>
    <b v="1"/>
    <x v="8345"/>
    <x v="0"/>
  </r>
  <r>
    <n v="59655"/>
    <s v="N"/>
    <s v="NAICS-22 Non-Cogen"/>
    <s v="WT"/>
    <s v="WND"/>
    <n v="3389676"/>
    <n v="380777"/>
    <n v="2019"/>
    <n v="8901997.7572174799"/>
    <x v="9"/>
    <s v="wind"/>
    <b v="1"/>
    <x v="8346"/>
    <x v="0"/>
  </r>
  <r>
    <n v="59657"/>
    <s v="N"/>
    <s v="NAICS-22 Non-Cogen"/>
    <s v="PV"/>
    <s v="SUN"/>
    <n v="421536"/>
    <n v="47353"/>
    <n v="2019"/>
    <n v="8901991.4260976072"/>
    <x v="11"/>
    <s v="solar"/>
    <b v="1"/>
    <x v="8347"/>
    <x v="0"/>
  </r>
  <r>
    <n v="59658"/>
    <s v="Y"/>
    <s v="Industrial NAICS Cogen"/>
    <s v="ST"/>
    <s v="NG"/>
    <n v="1322"/>
    <n v="283.072"/>
    <n v="2019"/>
    <n v="4670189.9163463712"/>
    <x v="3"/>
    <s v="natural gas"/>
    <b v="0"/>
    <x v="8348"/>
    <x v="0"/>
  </r>
  <r>
    <n v="59658"/>
    <s v="Y"/>
    <s v="Industrial NAICS Cogen"/>
    <s v="ST"/>
    <s v="WDS"/>
    <n v="749743"/>
    <n v="160572.93"/>
    <n v="2019"/>
    <n v="4669174.3122579884"/>
    <x v="8"/>
    <s v="biomass"/>
    <b v="0"/>
    <x v="8349"/>
    <x v="0"/>
  </r>
  <r>
    <n v="59660"/>
    <s v="N"/>
    <s v="Electric Utility"/>
    <s v="IC"/>
    <s v="NG"/>
    <n v="5639"/>
    <n v="989"/>
    <n v="2019"/>
    <n v="5701718.9079878666"/>
    <x v="3"/>
    <s v="natural gas"/>
    <b v="1"/>
    <x v="8350"/>
    <x v="0"/>
  </r>
  <r>
    <n v="59661"/>
    <s v="N"/>
    <s v="Electric Utility"/>
    <s v="BA"/>
    <s v="MWH"/>
    <n v="0"/>
    <n v="0"/>
    <n v="2019"/>
    <s v=""/>
    <x v="7"/>
    <s v="other"/>
    <b v="1"/>
    <x v="39"/>
    <x v="1"/>
  </r>
  <r>
    <n v="59663"/>
    <s v="N"/>
    <s v="NAICS-22 Non-Cogen"/>
    <s v="PV"/>
    <s v="SUN"/>
    <n v="83287"/>
    <n v="9356"/>
    <n v="2019"/>
    <n v="8901988.029072253"/>
    <x v="11"/>
    <s v="solar"/>
    <b v="1"/>
    <x v="8351"/>
    <x v="0"/>
  </r>
  <r>
    <n v="59664"/>
    <s v="N"/>
    <s v="Electric Utility"/>
    <s v="GT"/>
    <s v="DFO"/>
    <n v="6639"/>
    <n v="421.459"/>
    <n v="2019"/>
    <n v="15752421.943771517"/>
    <x v="4"/>
    <s v="heavy or residual fuel oil"/>
    <b v="1"/>
    <x v="8352"/>
    <x v="0"/>
  </r>
  <r>
    <n v="59664"/>
    <s v="N"/>
    <s v="Electric Utility"/>
    <s v="GT"/>
    <s v="NG"/>
    <n v="19020"/>
    <n v="1207.5409999999999"/>
    <n v="2019"/>
    <n v="15751017.977857482"/>
    <x v="3"/>
    <s v="natural gas"/>
    <b v="1"/>
    <x v="8353"/>
    <x v="0"/>
  </r>
  <r>
    <n v="59665"/>
    <s v="N"/>
    <s v="NAICS-22 Non-Cogen"/>
    <s v="PV"/>
    <s v="SUN"/>
    <n v="1340348"/>
    <n v="150567"/>
    <n v="2019"/>
    <n v="8902003.759123845"/>
    <x v="11"/>
    <s v="solar"/>
    <b v="1"/>
    <x v="8354"/>
    <x v="0"/>
  </r>
  <r>
    <n v="59666"/>
    <s v="N"/>
    <s v="NAICS-22 Non-Cogen"/>
    <s v="PV"/>
    <s v="SUN"/>
    <n v="628635"/>
    <n v="70617"/>
    <n v="2019"/>
    <n v="8902034.9207697865"/>
    <x v="11"/>
    <s v="solar"/>
    <b v="1"/>
    <x v="8355"/>
    <x v="0"/>
  </r>
  <r>
    <n v="59667"/>
    <s v="N"/>
    <s v="NAICS-22 Non-Cogen"/>
    <s v="PV"/>
    <s v="SUN"/>
    <n v="76281"/>
    <n v="8569"/>
    <n v="2019"/>
    <n v="8901972.2254638802"/>
    <x v="11"/>
    <s v="solar"/>
    <b v="1"/>
    <x v="8356"/>
    <x v="0"/>
  </r>
  <r>
    <n v="59669"/>
    <s v="N"/>
    <s v="NAICS-22 Non-Cogen"/>
    <s v="PV"/>
    <s v="SUN"/>
    <n v="888039"/>
    <n v="99757.24"/>
    <n v="2019"/>
    <n v="8902000.4964050725"/>
    <x v="11"/>
    <s v="solar"/>
    <b v="1"/>
    <x v="8357"/>
    <x v="0"/>
  </r>
  <r>
    <n v="59670"/>
    <s v="N"/>
    <s v="NAICS-22 Non-Cogen"/>
    <s v="PV"/>
    <s v="SUN"/>
    <n v="33364"/>
    <n v="3748"/>
    <n v="2019"/>
    <n v="8901814.300960511"/>
    <x v="11"/>
    <s v="solar"/>
    <b v="1"/>
    <x v="8358"/>
    <x v="0"/>
  </r>
  <r>
    <n v="59671"/>
    <s v="N"/>
    <s v="NAICS-22 Non-Cogen"/>
    <s v="PV"/>
    <s v="SUN"/>
    <n v="1333967"/>
    <n v="149850"/>
    <n v="2019"/>
    <n v="8902015.3486820161"/>
    <x v="11"/>
    <s v="solar"/>
    <b v="1"/>
    <x v="8359"/>
    <x v="0"/>
  </r>
  <r>
    <n v="59675"/>
    <s v="N"/>
    <s v="NAICS-22 Non-Cogen"/>
    <s v="PV"/>
    <s v="SUN"/>
    <n v="73086"/>
    <n v="8210"/>
    <n v="2019"/>
    <n v="8902070.6455542017"/>
    <x v="11"/>
    <s v="solar"/>
    <b v="1"/>
    <x v="8360"/>
    <x v="0"/>
  </r>
  <r>
    <n v="59676"/>
    <s v="N"/>
    <s v="NAICS-22 Non-Cogen"/>
    <s v="PV"/>
    <s v="SUN"/>
    <n v="79022"/>
    <n v="8877"/>
    <n v="2019"/>
    <n v="8901881.2661935352"/>
    <x v="11"/>
    <s v="solar"/>
    <b v="1"/>
    <x v="8361"/>
    <x v="0"/>
  </r>
  <r>
    <n v="59677"/>
    <s v="N"/>
    <s v="NAICS-22 Non-Cogen"/>
    <s v="PV"/>
    <s v="SUN"/>
    <n v="80999"/>
    <n v="9099"/>
    <n v="2019"/>
    <n v="8901967.2491482589"/>
    <x v="11"/>
    <s v="solar"/>
    <b v="1"/>
    <x v="8362"/>
    <x v="0"/>
  </r>
  <r>
    <n v="59678"/>
    <s v="N"/>
    <s v="NAICS-22 Non-Cogen"/>
    <s v="PV"/>
    <s v="SUN"/>
    <n v="652666"/>
    <n v="73316.789999999994"/>
    <n v="2019"/>
    <n v="8901999.1191649288"/>
    <x v="11"/>
    <s v="solar"/>
    <b v="1"/>
    <x v="8363"/>
    <x v="0"/>
  </r>
  <r>
    <n v="59682"/>
    <s v="N"/>
    <s v="NAICS-22 Non-Cogen"/>
    <s v="PV"/>
    <s v="SUN"/>
    <n v="20216"/>
    <n v="2271"/>
    <n v="2019"/>
    <n v="8901805.3720827829"/>
    <x v="11"/>
    <s v="solar"/>
    <b v="1"/>
    <x v="8364"/>
    <x v="0"/>
  </r>
  <r>
    <n v="59683"/>
    <s v="N"/>
    <s v="Industrial NAICS Non-Cogen"/>
    <s v="PV"/>
    <s v="SUN"/>
    <n v="17519"/>
    <n v="1968.12"/>
    <n v="2019"/>
    <n v="8901388.1267402396"/>
    <x v="11"/>
    <s v="solar"/>
    <b v="0"/>
    <x v="8365"/>
    <x v="0"/>
  </r>
  <r>
    <n v="59684"/>
    <s v="N"/>
    <s v="NAICS-22 Non-Cogen"/>
    <s v="WT"/>
    <s v="WND"/>
    <n v="5232736"/>
    <n v="587815.61"/>
    <n v="2019"/>
    <n v="8902002.4493735377"/>
    <x v="9"/>
    <s v="wind"/>
    <b v="1"/>
    <x v="8366"/>
    <x v="0"/>
  </r>
  <r>
    <n v="59685"/>
    <s v="N"/>
    <s v="Electric Utility"/>
    <s v="PV"/>
    <s v="SUN"/>
    <n v="304343"/>
    <n v="34188"/>
    <n v="2019"/>
    <n v="8902041.6520416513"/>
    <x v="11"/>
    <s v="solar"/>
    <b v="1"/>
    <x v="8367"/>
    <x v="0"/>
  </r>
  <r>
    <n v="59686"/>
    <s v="N"/>
    <s v="NAICS-22 Non-Cogen"/>
    <s v="IC"/>
    <s v="LFG"/>
    <n v="482831"/>
    <n v="38331"/>
    <n v="2019"/>
    <n v="12596358.039184993"/>
    <x v="8"/>
    <s v="biomass"/>
    <b v="1"/>
    <x v="8368"/>
    <x v="0"/>
  </r>
  <r>
    <n v="59687"/>
    <s v="N"/>
    <s v="NAICS-22 Non-Cogen"/>
    <s v="PV"/>
    <s v="SUN"/>
    <n v="27986"/>
    <n v="3144"/>
    <n v="2019"/>
    <n v="8901399.4910941478"/>
    <x v="11"/>
    <s v="solar"/>
    <b v="1"/>
    <x v="8369"/>
    <x v="0"/>
  </r>
  <r>
    <n v="59688"/>
    <s v="N"/>
    <s v="NAICS-22 Non-Cogen"/>
    <s v="IC"/>
    <s v="DFO"/>
    <n v="19688"/>
    <n v="1699.5889999999999"/>
    <n v="2019"/>
    <n v="11583977.067396883"/>
    <x v="4"/>
    <s v="heavy or residual fuel oil"/>
    <b v="1"/>
    <x v="8370"/>
    <x v="0"/>
  </r>
  <r>
    <n v="59688"/>
    <s v="N"/>
    <s v="NAICS-22 Non-Cogen"/>
    <s v="IC"/>
    <s v="LFG"/>
    <n v="554536"/>
    <n v="47873.411"/>
    <n v="2019"/>
    <n v="11583381.848433569"/>
    <x v="8"/>
    <s v="biomass"/>
    <b v="1"/>
    <x v="8371"/>
    <x v="0"/>
  </r>
  <r>
    <n v="59689"/>
    <s v="N"/>
    <s v="NAICS-22 Non-Cogen"/>
    <s v="PV"/>
    <s v="SUN"/>
    <n v="525753"/>
    <n v="59060"/>
    <n v="2019"/>
    <n v="8902014.9001015909"/>
    <x v="11"/>
    <s v="solar"/>
    <b v="1"/>
    <x v="8372"/>
    <x v="0"/>
  </r>
  <r>
    <n v="59690"/>
    <s v="N"/>
    <s v="NAICS-22 Non-Cogen"/>
    <s v="PV"/>
    <s v="SUN"/>
    <n v="699448"/>
    <n v="78572"/>
    <n v="2019"/>
    <n v="8902000.7127220891"/>
    <x v="11"/>
    <s v="solar"/>
    <b v="1"/>
    <x v="8373"/>
    <x v="0"/>
  </r>
  <r>
    <n v="59691"/>
    <s v="N"/>
    <s v="NAICS-22 Non-Cogen"/>
    <s v="PV"/>
    <s v="SUN"/>
    <n v="843375"/>
    <n v="94740"/>
    <n v="2019"/>
    <n v="8901994.9335022159"/>
    <x v="11"/>
    <s v="solar"/>
    <b v="1"/>
    <x v="8374"/>
    <x v="0"/>
  </r>
  <r>
    <n v="59692"/>
    <s v="N"/>
    <s v="Commercial NAICS Non-Cogen"/>
    <s v="WT"/>
    <s v="WND"/>
    <n v="68340"/>
    <n v="7677"/>
    <n v="2019"/>
    <n v="8901914.8104728404"/>
    <x v="9"/>
    <s v="wind"/>
    <b v="0"/>
    <x v="8375"/>
    <x v="0"/>
  </r>
  <r>
    <n v="59694"/>
    <s v="N"/>
    <s v="NAICS-22 Non-Cogen"/>
    <s v="PV"/>
    <s v="SUN"/>
    <n v="82682"/>
    <n v="9288"/>
    <n v="2019"/>
    <n v="8902024.1171403956"/>
    <x v="11"/>
    <s v="solar"/>
    <b v="1"/>
    <x v="8376"/>
    <x v="0"/>
  </r>
  <r>
    <n v="59695"/>
    <s v="N"/>
    <s v="NAICS-22 Non-Cogen"/>
    <s v="PV"/>
    <s v="SUN"/>
    <n v="445296"/>
    <n v="50022"/>
    <n v="2019"/>
    <n v="8902003.1186278034"/>
    <x v="11"/>
    <s v="solar"/>
    <b v="1"/>
    <x v="8377"/>
    <x v="0"/>
  </r>
  <r>
    <n v="59702"/>
    <s v="N"/>
    <s v="NAICS-22 Non-Cogen"/>
    <s v="PV"/>
    <s v="SUN"/>
    <n v="898658"/>
    <n v="100950"/>
    <n v="2019"/>
    <n v="8902010.8964834064"/>
    <x v="11"/>
    <s v="solar"/>
    <b v="1"/>
    <x v="8378"/>
    <x v="0"/>
  </r>
  <r>
    <n v="59703"/>
    <s v="N"/>
    <s v="NAICS-22 Non-Cogen"/>
    <s v="PV"/>
    <s v="SUN"/>
    <n v="11751"/>
    <n v="1320"/>
    <n v="2019"/>
    <n v="8902272.7272727266"/>
    <x v="11"/>
    <s v="solar"/>
    <b v="1"/>
    <x v="7513"/>
    <x v="0"/>
  </r>
  <r>
    <n v="59704"/>
    <s v="Y"/>
    <s v="NAICS-22 Cogen"/>
    <s v="GT"/>
    <s v="OBG"/>
    <n v="7586"/>
    <n v="640"/>
    <n v="2019"/>
    <n v="11853125"/>
    <x v="8"/>
    <s v="biomass"/>
    <b v="0"/>
    <x v="8379"/>
    <x v="0"/>
  </r>
  <r>
    <n v="59706"/>
    <s v="N"/>
    <s v="NAICS-22 Non-Cogen"/>
    <s v="PV"/>
    <s v="SUN"/>
    <n v="76975"/>
    <n v="8647"/>
    <n v="2019"/>
    <n v="8901931.3056551404"/>
    <x v="11"/>
    <s v="solar"/>
    <b v="1"/>
    <x v="8380"/>
    <x v="0"/>
  </r>
  <r>
    <n v="59708"/>
    <s v="N"/>
    <s v="NAICS-22 Non-Cogen"/>
    <s v="PV"/>
    <s v="SUN"/>
    <n v="84889"/>
    <n v="9536"/>
    <n v="2019"/>
    <n v="8901950.5033557042"/>
    <x v="11"/>
    <s v="solar"/>
    <b v="1"/>
    <x v="8381"/>
    <x v="0"/>
  </r>
  <r>
    <n v="59709"/>
    <s v="N"/>
    <s v="NAICS-22 Non-Cogen"/>
    <s v="PV"/>
    <s v="SUN"/>
    <n v="19167"/>
    <n v="2153"/>
    <n v="2019"/>
    <n v="8902461.6813748255"/>
    <x v="11"/>
    <s v="solar"/>
    <b v="1"/>
    <x v="8382"/>
    <x v="0"/>
  </r>
  <r>
    <n v="59710"/>
    <s v="N"/>
    <s v="NAICS-22 Non-Cogen"/>
    <s v="IC"/>
    <s v="LFG"/>
    <n v="386839"/>
    <n v="27919"/>
    <n v="2019"/>
    <n v="13855761.309502488"/>
    <x v="8"/>
    <s v="biomass"/>
    <b v="1"/>
    <x v="8383"/>
    <x v="0"/>
  </r>
  <r>
    <n v="59711"/>
    <s v="N"/>
    <s v="NAICS-22 Non-Cogen"/>
    <s v="IC"/>
    <s v="LFG"/>
    <n v="106917"/>
    <n v="9810"/>
    <n v="2019"/>
    <n v="10898776.758409787"/>
    <x v="8"/>
    <s v="biomass"/>
    <b v="1"/>
    <x v="8384"/>
    <x v="0"/>
  </r>
  <r>
    <n v="59712"/>
    <s v="N"/>
    <s v="NAICS-22 Non-Cogen"/>
    <s v="WT"/>
    <s v="WND"/>
    <n v="2725830"/>
    <n v="306204"/>
    <n v="2019"/>
    <n v="8902006.5054669436"/>
    <x v="9"/>
    <s v="wind"/>
    <b v="1"/>
    <x v="8385"/>
    <x v="0"/>
  </r>
  <r>
    <n v="59713"/>
    <s v="N"/>
    <s v="NAICS-22 Non-Cogen"/>
    <s v="PV"/>
    <s v="SUN"/>
    <n v="58068"/>
    <n v="6523"/>
    <n v="2019"/>
    <n v="8902038.939138433"/>
    <x v="11"/>
    <s v="solar"/>
    <b v="1"/>
    <x v="8386"/>
    <x v="0"/>
  </r>
  <r>
    <n v="59714"/>
    <s v="N"/>
    <s v="Commercial NAICS Non-Cogen"/>
    <s v="PV"/>
    <s v="SUN"/>
    <n v="10735"/>
    <n v="1206"/>
    <n v="2019"/>
    <n v="8901326.6998341624"/>
    <x v="11"/>
    <s v="solar"/>
    <b v="0"/>
    <x v="6784"/>
    <x v="0"/>
  </r>
  <r>
    <n v="59715"/>
    <s v="N"/>
    <s v="NAICS-22 Non-Cogen"/>
    <s v="PV"/>
    <s v="SUN"/>
    <n v="12079"/>
    <n v="1357"/>
    <n v="2019"/>
    <n v="8901252.7634487841"/>
    <x v="11"/>
    <s v="solar"/>
    <b v="1"/>
    <x v="8387"/>
    <x v="0"/>
  </r>
  <r>
    <n v="59717"/>
    <s v="N"/>
    <s v="Commercial NAICS Non-Cogen"/>
    <s v="IC"/>
    <s v="DFO"/>
    <n v="202"/>
    <n v="7"/>
    <n v="2019"/>
    <n v="28857142.857142858"/>
    <x v="4"/>
    <s v="heavy or residual fuel oil"/>
    <b v="0"/>
    <x v="8388"/>
    <x v="1"/>
  </r>
  <r>
    <n v="59717"/>
    <s v="N"/>
    <s v="Commercial NAICS Non-Cogen"/>
    <s v="IC"/>
    <s v="NG"/>
    <n v="0"/>
    <n v="0"/>
    <n v="2019"/>
    <s v=""/>
    <x v="3"/>
    <s v="natural gas"/>
    <b v="0"/>
    <x v="30"/>
    <x v="1"/>
  </r>
  <r>
    <n v="59717"/>
    <s v="N"/>
    <s v="Commercial NAICS Non-Cogen"/>
    <s v="PV"/>
    <s v="SUN"/>
    <n v="812"/>
    <n v="91"/>
    <n v="2019"/>
    <n v="8923076.9230769239"/>
    <x v="11"/>
    <s v="solar"/>
    <b v="0"/>
    <x v="8389"/>
    <x v="1"/>
  </r>
  <r>
    <n v="59719"/>
    <s v="N"/>
    <s v="NAICS-22 Non-Cogen"/>
    <s v="PV"/>
    <s v="SUN"/>
    <n v="26965"/>
    <n v="3029"/>
    <n v="2019"/>
    <n v="8902277.9795311987"/>
    <x v="11"/>
    <s v="solar"/>
    <b v="1"/>
    <x v="8390"/>
    <x v="0"/>
  </r>
  <r>
    <n v="59722"/>
    <s v="N"/>
    <s v="NAICS-22 Non-Cogen"/>
    <s v="PV"/>
    <s v="SUN"/>
    <n v="467088"/>
    <n v="52470"/>
    <n v="2019"/>
    <n v="8902001.1435105782"/>
    <x v="11"/>
    <s v="solar"/>
    <b v="1"/>
    <x v="8391"/>
    <x v="0"/>
  </r>
  <r>
    <n v="59723"/>
    <s v="N"/>
    <s v="NAICS-22 Non-Cogen"/>
    <s v="PV"/>
    <s v="SUN"/>
    <n v="750438"/>
    <n v="84300"/>
    <n v="2019"/>
    <n v="8901992.8825622778"/>
    <x v="11"/>
    <s v="solar"/>
    <b v="1"/>
    <x v="8392"/>
    <x v="0"/>
  </r>
  <r>
    <n v="59724"/>
    <s v="N"/>
    <s v="NAICS-22 Non-Cogen"/>
    <s v="WT"/>
    <s v="WND"/>
    <n v="28575"/>
    <n v="3210"/>
    <n v="2019"/>
    <n v="8901869.1588785052"/>
    <x v="9"/>
    <s v="wind"/>
    <b v="1"/>
    <x v="5849"/>
    <x v="0"/>
  </r>
  <r>
    <n v="59725"/>
    <s v="N"/>
    <s v="NAICS-22 Non-Cogen"/>
    <s v="WT"/>
    <s v="WND"/>
    <n v="56458"/>
    <n v="6342"/>
    <n v="2019"/>
    <n v="8902239.041311888"/>
    <x v="9"/>
    <s v="wind"/>
    <b v="1"/>
    <x v="8393"/>
    <x v="1"/>
  </r>
  <r>
    <n v="59729"/>
    <s v="N"/>
    <s v="NAICS-22 Non-Cogen"/>
    <s v="PV"/>
    <s v="SUN"/>
    <n v="34894"/>
    <n v="3920"/>
    <n v="2019"/>
    <n v="8901530.6122448985"/>
    <x v="11"/>
    <s v="solar"/>
    <b v="1"/>
    <x v="8394"/>
    <x v="0"/>
  </r>
  <r>
    <n v="59730"/>
    <s v="N"/>
    <s v="NAICS-22 Non-Cogen"/>
    <s v="PV"/>
    <s v="SUN"/>
    <n v="47386"/>
    <n v="5323"/>
    <n v="2019"/>
    <n v="8902122.8630471546"/>
    <x v="11"/>
    <s v="solar"/>
    <b v="1"/>
    <x v="8395"/>
    <x v="0"/>
  </r>
  <r>
    <n v="59731"/>
    <s v="N"/>
    <s v="NAICS-22 Non-Cogen"/>
    <s v="PV"/>
    <s v="SUN"/>
    <n v="36160"/>
    <n v="4062"/>
    <n v="2019"/>
    <n v="8902018.7099950761"/>
    <x v="11"/>
    <s v="solar"/>
    <b v="1"/>
    <x v="8396"/>
    <x v="0"/>
  </r>
  <r>
    <n v="59732"/>
    <s v="N"/>
    <s v="NAICS-22 Non-Cogen"/>
    <s v="WT"/>
    <s v="WND"/>
    <n v="4849178"/>
    <n v="544729"/>
    <n v="2019"/>
    <n v="8902000.8114126474"/>
    <x v="9"/>
    <s v="wind"/>
    <b v="1"/>
    <x v="8397"/>
    <x v="0"/>
  </r>
  <r>
    <n v="59733"/>
    <s v="N"/>
    <s v="NAICS-22 Non-Cogen"/>
    <s v="WT"/>
    <s v="WND"/>
    <n v="4624801"/>
    <n v="519524"/>
    <n v="2019"/>
    <n v="8901996.8278655075"/>
    <x v="9"/>
    <s v="wind"/>
    <b v="1"/>
    <x v="8398"/>
    <x v="0"/>
  </r>
  <r>
    <n v="59734"/>
    <s v="N"/>
    <s v="NAICS-22 Non-Cogen"/>
    <s v="WT"/>
    <s v="WND"/>
    <n v="3265698"/>
    <n v="366850"/>
    <n v="2019"/>
    <n v="8901998.0918631591"/>
    <x v="9"/>
    <s v="wind"/>
    <b v="1"/>
    <x v="8399"/>
    <x v="0"/>
  </r>
  <r>
    <n v="59735"/>
    <s v="N"/>
    <s v="NAICS-22 Non-Cogen"/>
    <s v="WT"/>
    <s v="WND"/>
    <n v="36123"/>
    <n v="4058"/>
    <n v="2019"/>
    <n v="8901675.7023164127"/>
    <x v="9"/>
    <s v="wind"/>
    <b v="1"/>
    <x v="8400"/>
    <x v="1"/>
  </r>
  <r>
    <n v="59736"/>
    <s v="N"/>
    <s v="NAICS-22 Non-Cogen"/>
    <s v="WT"/>
    <s v="WND"/>
    <n v="51695"/>
    <n v="5807"/>
    <n v="2019"/>
    <n v="8902187.0156707428"/>
    <x v="9"/>
    <s v="wind"/>
    <b v="1"/>
    <x v="8401"/>
    <x v="1"/>
  </r>
  <r>
    <n v="59737"/>
    <s v="N"/>
    <s v="NAICS-22 Non-Cogen"/>
    <s v="PV"/>
    <s v="SUN"/>
    <n v="174996"/>
    <n v="19658"/>
    <n v="2019"/>
    <n v="8902024.6210194323"/>
    <x v="11"/>
    <s v="solar"/>
    <b v="1"/>
    <x v="8402"/>
    <x v="0"/>
  </r>
  <r>
    <n v="59738"/>
    <s v="N"/>
    <s v="NAICS-22 Non-Cogen"/>
    <s v="PV"/>
    <s v="SUN"/>
    <n v="100041"/>
    <n v="11238"/>
    <n v="2019"/>
    <n v="8902028.830752803"/>
    <x v="11"/>
    <s v="solar"/>
    <b v="1"/>
    <x v="8403"/>
    <x v="0"/>
  </r>
  <r>
    <n v="59739"/>
    <s v="N"/>
    <s v="NAICS-22 Non-Cogen"/>
    <s v="PV"/>
    <s v="SUN"/>
    <n v="65903"/>
    <n v="7403"/>
    <n v="2019"/>
    <n v="8902201.8100769948"/>
    <x v="11"/>
    <s v="solar"/>
    <b v="1"/>
    <x v="8404"/>
    <x v="0"/>
  </r>
  <r>
    <n v="59740"/>
    <s v="N"/>
    <s v="NAICS-22 Non-Cogen"/>
    <s v="PV"/>
    <s v="SUN"/>
    <n v="486814"/>
    <n v="54686"/>
    <n v="2019"/>
    <n v="8901985.8830413651"/>
    <x v="11"/>
    <s v="solar"/>
    <b v="1"/>
    <x v="8405"/>
    <x v="0"/>
  </r>
  <r>
    <n v="59741"/>
    <s v="N"/>
    <s v="NAICS-22 Non-Cogen"/>
    <s v="PV"/>
    <s v="SUN"/>
    <n v="22664"/>
    <n v="2546"/>
    <n v="2019"/>
    <n v="8901806.7556952089"/>
    <x v="11"/>
    <s v="solar"/>
    <b v="1"/>
    <x v="8406"/>
    <x v="0"/>
  </r>
  <r>
    <n v="59742"/>
    <s v="N"/>
    <s v="NAICS-22 Non-Cogen"/>
    <s v="PV"/>
    <s v="SUN"/>
    <n v="25896"/>
    <n v="2909"/>
    <n v="2019"/>
    <n v="8902028.1883808877"/>
    <x v="11"/>
    <s v="solar"/>
    <b v="1"/>
    <x v="8407"/>
    <x v="0"/>
  </r>
  <r>
    <n v="59743"/>
    <s v="N"/>
    <s v="NAICS-22 Non-Cogen"/>
    <s v="PV"/>
    <s v="SUN"/>
    <n v="15533"/>
    <n v="1745"/>
    <n v="2019"/>
    <n v="8901432.6647564471"/>
    <x v="11"/>
    <s v="solar"/>
    <b v="1"/>
    <x v="8408"/>
    <x v="0"/>
  </r>
  <r>
    <n v="59744"/>
    <s v="N"/>
    <s v="NAICS-22 Non-Cogen"/>
    <s v="PV"/>
    <s v="SUN"/>
    <n v="39480"/>
    <n v="4435"/>
    <n v="2019"/>
    <n v="8901916.572717024"/>
    <x v="11"/>
    <s v="solar"/>
    <b v="1"/>
    <x v="7663"/>
    <x v="0"/>
  </r>
  <r>
    <n v="59745"/>
    <s v="N"/>
    <s v="NAICS-22 Non-Cogen"/>
    <s v="PV"/>
    <s v="SUN"/>
    <n v="35118"/>
    <n v="3945"/>
    <n v="2019"/>
    <n v="8901901.1406844109"/>
    <x v="11"/>
    <s v="solar"/>
    <b v="1"/>
    <x v="8409"/>
    <x v="0"/>
  </r>
  <r>
    <n v="59749"/>
    <s v="N"/>
    <s v="NAICS-22 Non-Cogen"/>
    <s v="PV"/>
    <s v="SUN"/>
    <n v="28210"/>
    <n v="3169"/>
    <n v="2019"/>
    <n v="8901861.7860523816"/>
    <x v="11"/>
    <s v="solar"/>
    <b v="1"/>
    <x v="8410"/>
    <x v="0"/>
  </r>
  <r>
    <n v="59750"/>
    <s v="N"/>
    <s v="NAICS-22 Non-Cogen"/>
    <s v="PV"/>
    <s v="SUN"/>
    <n v="31273"/>
    <n v="3513"/>
    <n v="2019"/>
    <n v="8902077.9960148018"/>
    <x v="11"/>
    <s v="solar"/>
    <b v="1"/>
    <x v="8411"/>
    <x v="0"/>
  </r>
  <r>
    <n v="59751"/>
    <s v="N"/>
    <s v="Commercial NAICS Non-Cogen"/>
    <s v="PV"/>
    <s v="SUN"/>
    <n v="13124"/>
    <n v="1474.11"/>
    <n v="2019"/>
    <n v="8902999.0977606829"/>
    <x v="11"/>
    <s v="solar"/>
    <b v="0"/>
    <x v="8412"/>
    <x v="1"/>
  </r>
  <r>
    <n v="59752"/>
    <s v="N"/>
    <s v="NAICS-22 Non-Cogen"/>
    <s v="PV"/>
    <s v="SUN"/>
    <n v="16095"/>
    <n v="1808"/>
    <n v="2019"/>
    <n v="8902101.7699115053"/>
    <x v="11"/>
    <s v="solar"/>
    <b v="1"/>
    <x v="8413"/>
    <x v="0"/>
  </r>
  <r>
    <n v="59755"/>
    <s v="N"/>
    <s v="NAICS-22 Non-Cogen"/>
    <s v="PV"/>
    <s v="SUN"/>
    <n v="24177"/>
    <n v="2716"/>
    <n v="2019"/>
    <n v="8901693.6671575848"/>
    <x v="11"/>
    <s v="solar"/>
    <b v="1"/>
    <x v="8414"/>
    <x v="0"/>
  </r>
  <r>
    <n v="59759"/>
    <s v="N"/>
    <s v="Commercial NAICS Non-Cogen"/>
    <s v="GT"/>
    <s v="LFG"/>
    <n v="24155"/>
    <n v="1329"/>
    <n v="2019"/>
    <n v="18175319.789315276"/>
    <x v="8"/>
    <s v="biomass"/>
    <b v="0"/>
    <x v="8415"/>
    <x v="0"/>
  </r>
  <r>
    <n v="59759"/>
    <s v="N"/>
    <s v="Commercial NAICS Non-Cogen"/>
    <s v="IC"/>
    <s v="LFG"/>
    <n v="134616"/>
    <n v="14667"/>
    <n v="2019"/>
    <n v="9178155.0419308636"/>
    <x v="8"/>
    <s v="biomass"/>
    <b v="0"/>
    <x v="8416"/>
    <x v="0"/>
  </r>
  <r>
    <n v="59760"/>
    <s v="N"/>
    <s v="NAICS-22 Non-Cogen"/>
    <s v="PV"/>
    <s v="SUN"/>
    <n v="76184"/>
    <n v="8558"/>
    <n v="2019"/>
    <n v="8902079.9252161719"/>
    <x v="11"/>
    <s v="solar"/>
    <b v="1"/>
    <x v="8417"/>
    <x v="0"/>
  </r>
  <r>
    <n v="59761"/>
    <s v="N"/>
    <s v="NAICS-22 Non-Cogen"/>
    <s v="PV"/>
    <s v="SUN"/>
    <n v="83199"/>
    <n v="9346"/>
    <n v="2019"/>
    <n v="8902097.1538626142"/>
    <x v="11"/>
    <s v="solar"/>
    <b v="1"/>
    <x v="8418"/>
    <x v="0"/>
  </r>
  <r>
    <n v="59762"/>
    <s v="N"/>
    <s v="NAICS-22 Non-Cogen"/>
    <s v="PV"/>
    <s v="SUN"/>
    <n v="80545"/>
    <n v="9048"/>
    <n v="2019"/>
    <n v="8901967.2855879758"/>
    <x v="11"/>
    <s v="solar"/>
    <b v="1"/>
    <x v="8419"/>
    <x v="0"/>
  </r>
  <r>
    <n v="59763"/>
    <s v="N"/>
    <s v="Commercial NAICS Non-Cogen"/>
    <s v="IC"/>
    <s v="LFG"/>
    <n v="0"/>
    <n v="0"/>
    <n v="2019"/>
    <s v=""/>
    <x v="8"/>
    <s v="biomass"/>
    <b v="0"/>
    <x v="67"/>
    <x v="1"/>
  </r>
  <r>
    <n v="59764"/>
    <s v="N"/>
    <s v="NAICS-22 Non-Cogen"/>
    <s v="CA"/>
    <s v="NG"/>
    <n v="1327170"/>
    <n v="1964507"/>
    <n v="2019"/>
    <n v="675574.07532780489"/>
    <x v="1"/>
    <s v="natural gas"/>
    <b v="1"/>
    <x v="8420"/>
    <x v="0"/>
  </r>
  <r>
    <n v="59764"/>
    <s v="N"/>
    <s v="NAICS-22 Non-Cogen"/>
    <s v="CT"/>
    <s v="NG"/>
    <n v="35757823"/>
    <n v="3528353"/>
    <n v="2019"/>
    <n v="10134423.341428706"/>
    <x v="1"/>
    <s v="natural gas"/>
    <b v="1"/>
    <x v="8421"/>
    <x v="0"/>
  </r>
  <r>
    <n v="59764"/>
    <s v="N"/>
    <s v="NAICS-22 Non-Cogen"/>
    <s v="IC"/>
    <s v="NG"/>
    <n v="0"/>
    <n v="0"/>
    <n v="2019"/>
    <s v=""/>
    <x v="3"/>
    <s v="natural gas"/>
    <b v="1"/>
    <x v="30"/>
    <x v="1"/>
  </r>
  <r>
    <n v="59765"/>
    <s v="N"/>
    <s v="NAICS-22 Non-Cogen"/>
    <s v="PV"/>
    <s v="SUN"/>
    <n v="26387"/>
    <n v="2964"/>
    <n v="2019"/>
    <n v="8902496.6261808369"/>
    <x v="11"/>
    <s v="solar"/>
    <b v="1"/>
    <x v="8422"/>
    <x v="0"/>
  </r>
  <r>
    <n v="59766"/>
    <s v="N"/>
    <s v="NAICS-22 Non-Cogen"/>
    <s v="PV"/>
    <s v="SUN"/>
    <n v="20760"/>
    <n v="2332"/>
    <n v="2019"/>
    <n v="8902229.845626073"/>
    <x v="11"/>
    <s v="solar"/>
    <b v="1"/>
    <x v="8423"/>
    <x v="0"/>
  </r>
  <r>
    <n v="59767"/>
    <s v="N"/>
    <s v="NAICS-22 Non-Cogen"/>
    <s v="PV"/>
    <s v="SUN"/>
    <n v="60695"/>
    <n v="6818"/>
    <n v="2019"/>
    <n v="8902170.7245526537"/>
    <x v="11"/>
    <s v="solar"/>
    <b v="1"/>
    <x v="8424"/>
    <x v="0"/>
  </r>
  <r>
    <n v="59768"/>
    <s v="N"/>
    <s v="NAICS-22 Non-Cogen"/>
    <s v="PV"/>
    <s v="SUN"/>
    <n v="18376"/>
    <n v="2064"/>
    <n v="2019"/>
    <n v="8903100.7751937993"/>
    <x v="11"/>
    <s v="solar"/>
    <b v="1"/>
    <x v="8425"/>
    <x v="1"/>
  </r>
  <r>
    <n v="59769"/>
    <s v="N"/>
    <s v="Electric Utility"/>
    <s v="PV"/>
    <s v="SUN"/>
    <n v="26464"/>
    <n v="2973"/>
    <n v="2019"/>
    <n v="8901446.3504877221"/>
    <x v="11"/>
    <s v="solar"/>
    <b v="1"/>
    <x v="8426"/>
    <x v="0"/>
  </r>
  <r>
    <n v="59770"/>
    <s v="N"/>
    <s v="Electric Utility"/>
    <s v="PV"/>
    <s v="SUN"/>
    <n v="20654"/>
    <n v="2320"/>
    <n v="2019"/>
    <n v="8902586.206896551"/>
    <x v="11"/>
    <s v="solar"/>
    <b v="1"/>
    <x v="8427"/>
    <x v="0"/>
  </r>
  <r>
    <n v="59771"/>
    <s v="N"/>
    <s v="NAICS-22 Non-Cogen"/>
    <s v="PV"/>
    <s v="SUN"/>
    <n v="10075"/>
    <n v="1132"/>
    <n v="2019"/>
    <n v="8900176.6784452293"/>
    <x v="11"/>
    <s v="solar"/>
    <b v="1"/>
    <x v="8428"/>
    <x v="1"/>
  </r>
  <r>
    <n v="59772"/>
    <s v="N"/>
    <s v="Electric Utility"/>
    <s v="BA"/>
    <s v="MWH"/>
    <n v="0"/>
    <n v="0"/>
    <n v="2019"/>
    <s v=""/>
    <x v="7"/>
    <s v="other"/>
    <b v="1"/>
    <x v="39"/>
    <x v="1"/>
  </r>
  <r>
    <n v="59773"/>
    <s v="N"/>
    <s v="NAICS-22 Non-Cogen"/>
    <s v="CA"/>
    <s v="NG"/>
    <n v="3986389"/>
    <n v="2034045"/>
    <n v="2019"/>
    <n v="1959833.2386943258"/>
    <x v="1"/>
    <s v="natural gas"/>
    <b v="1"/>
    <x v="8429"/>
    <x v="0"/>
  </r>
  <r>
    <n v="59773"/>
    <s v="N"/>
    <s v="NAICS-22 Non-Cogen"/>
    <s v="CT"/>
    <s v="NG"/>
    <n v="32303057"/>
    <n v="3167726"/>
    <n v="2019"/>
    <n v="10197554.018245265"/>
    <x v="1"/>
    <s v="natural gas"/>
    <b v="1"/>
    <x v="8430"/>
    <x v="0"/>
  </r>
  <r>
    <n v="59774"/>
    <s v="Y"/>
    <s v="Industrial NAICS Cogen"/>
    <s v="IC"/>
    <s v="OBG"/>
    <n v="381945"/>
    <n v="38659"/>
    <n v="2019"/>
    <n v="9879846.8661889862"/>
    <x v="8"/>
    <s v="biomass"/>
    <b v="0"/>
    <x v="8431"/>
    <x v="0"/>
  </r>
  <r>
    <n v="59775"/>
    <s v="N"/>
    <s v="NAICS-22 Non-Cogen"/>
    <s v="PV"/>
    <s v="SUN"/>
    <n v="35609"/>
    <n v="4000"/>
    <n v="2019"/>
    <n v="8902250"/>
    <x v="11"/>
    <s v="solar"/>
    <b v="1"/>
    <x v="8432"/>
    <x v="0"/>
  </r>
  <r>
    <n v="59776"/>
    <s v="N"/>
    <s v="Commercial NAICS Non-Cogen"/>
    <s v="WT"/>
    <s v="WND"/>
    <n v="42185"/>
    <n v="4739"/>
    <n v="2019"/>
    <n v="8901667.0183583032"/>
    <x v="9"/>
    <s v="wind"/>
    <b v="0"/>
    <x v="8433"/>
    <x v="1"/>
  </r>
  <r>
    <n v="59777"/>
    <s v="N"/>
    <s v="NAICS-22 Non-Cogen"/>
    <s v="PV"/>
    <s v="SUN"/>
    <n v="21855"/>
    <n v="2455"/>
    <n v="2019"/>
    <n v="8902240.3258655798"/>
    <x v="11"/>
    <s v="solar"/>
    <b v="1"/>
    <x v="7440"/>
    <x v="0"/>
  </r>
  <r>
    <n v="59778"/>
    <s v="N"/>
    <s v="NAICS-22 Non-Cogen"/>
    <s v="PV"/>
    <s v="SUN"/>
    <n v="761832"/>
    <n v="85580"/>
    <n v="2019"/>
    <n v="8901986.4454311747"/>
    <x v="11"/>
    <s v="solar"/>
    <b v="1"/>
    <x v="8434"/>
    <x v="0"/>
  </r>
  <r>
    <n v="59779"/>
    <s v="N"/>
    <s v="NAICS-22 Non-Cogen"/>
    <s v="PV"/>
    <s v="SUN"/>
    <n v="268449"/>
    <n v="30156"/>
    <n v="2019"/>
    <n v="8902009.5503382403"/>
    <x v="11"/>
    <s v="solar"/>
    <b v="1"/>
    <x v="8435"/>
    <x v="0"/>
  </r>
  <r>
    <n v="59780"/>
    <s v="N"/>
    <s v="NAICS-22 Non-Cogen"/>
    <s v="PV"/>
    <s v="SUN"/>
    <n v="59146"/>
    <n v="6644"/>
    <n v="2019"/>
    <n v="8902167.3690547869"/>
    <x v="11"/>
    <s v="solar"/>
    <b v="1"/>
    <x v="8436"/>
    <x v="0"/>
  </r>
  <r>
    <n v="59781"/>
    <s v="N"/>
    <s v="NAICS-22 Non-Cogen"/>
    <s v="PV"/>
    <s v="SUN"/>
    <n v="61903"/>
    <n v="6954"/>
    <n v="2019"/>
    <n v="8901783.1463905666"/>
    <x v="11"/>
    <s v="solar"/>
    <b v="1"/>
    <x v="8437"/>
    <x v="0"/>
  </r>
  <r>
    <n v="59782"/>
    <s v="N"/>
    <s v="Industrial NAICS Non-Cogen"/>
    <s v="IC"/>
    <s v="NG"/>
    <n v="189049"/>
    <n v="19554.919999999998"/>
    <n v="2019"/>
    <n v="9667592.6058506016"/>
    <x v="3"/>
    <s v="natural gas"/>
    <b v="0"/>
    <x v="8438"/>
    <x v="0"/>
  </r>
  <r>
    <n v="59783"/>
    <s v="Y"/>
    <s v="Industrial NAICS Cogen"/>
    <s v="IC"/>
    <s v="LFG"/>
    <n v="45242"/>
    <n v="9812"/>
    <n v="2019"/>
    <n v="4610884.6310640033"/>
    <x v="8"/>
    <s v="biomass"/>
    <b v="0"/>
    <x v="8439"/>
    <x v="0"/>
  </r>
  <r>
    <n v="59784"/>
    <s v="N"/>
    <s v="Electric Utility"/>
    <s v="CA"/>
    <s v="NG"/>
    <n v="0"/>
    <n v="1183607"/>
    <n v="2019"/>
    <n v="0"/>
    <x v="1"/>
    <s v="natural gas"/>
    <b v="1"/>
    <x v="91"/>
    <x v="0"/>
  </r>
  <r>
    <n v="59784"/>
    <s v="N"/>
    <s v="Electric Utility"/>
    <s v="CT"/>
    <s v="NG"/>
    <n v="21471540"/>
    <n v="1758703"/>
    <n v="2019"/>
    <n v="12208735.642118083"/>
    <x v="1"/>
    <s v="natural gas"/>
    <b v="1"/>
    <x v="8440"/>
    <x v="0"/>
  </r>
  <r>
    <n v="59785"/>
    <s v="Y"/>
    <s v="NAICS-22 Cogen"/>
    <s v="IC"/>
    <s v="NG"/>
    <n v="0"/>
    <n v="0"/>
    <n v="2019"/>
    <s v=""/>
    <x v="3"/>
    <s v="natural gas"/>
    <b v="0"/>
    <x v="30"/>
    <x v="1"/>
  </r>
  <r>
    <n v="59785"/>
    <s v="Y"/>
    <s v="NAICS-22 Cogen"/>
    <s v="IC"/>
    <s v="OBG"/>
    <n v="32001"/>
    <n v="5320"/>
    <n v="2019"/>
    <n v="6015225.5639097737"/>
    <x v="8"/>
    <s v="biomass"/>
    <b v="0"/>
    <x v="8441"/>
    <x v="0"/>
  </r>
  <r>
    <n v="59786"/>
    <s v="N"/>
    <s v="NAICS-22 Non-Cogen"/>
    <s v="PV"/>
    <s v="SUN"/>
    <n v="54346"/>
    <n v="6105"/>
    <n v="2019"/>
    <n v="8901883.7018837016"/>
    <x v="11"/>
    <s v="solar"/>
    <b v="1"/>
    <x v="8442"/>
    <x v="0"/>
  </r>
  <r>
    <n v="59787"/>
    <s v="N"/>
    <s v="NAICS-22 Non-Cogen"/>
    <s v="PV"/>
    <s v="SUN"/>
    <n v="63704"/>
    <n v="7156"/>
    <n v="2019"/>
    <n v="8902179.9888205715"/>
    <x v="11"/>
    <s v="solar"/>
    <b v="1"/>
    <x v="8443"/>
    <x v="0"/>
  </r>
  <r>
    <n v="59788"/>
    <s v="N"/>
    <s v="NAICS-22 Non-Cogen"/>
    <s v="PV"/>
    <s v="SUN"/>
    <n v="7301"/>
    <n v="820"/>
    <n v="2019"/>
    <n v="8903658.5365853664"/>
    <x v="11"/>
    <s v="solar"/>
    <b v="1"/>
    <x v="8444"/>
    <x v="1"/>
  </r>
  <r>
    <n v="59789"/>
    <s v="N"/>
    <s v="NAICS-22 Non-Cogen"/>
    <s v="PV"/>
    <s v="SUN"/>
    <n v="17232"/>
    <n v="1936"/>
    <n v="2019"/>
    <n v="8900826.4462809917"/>
    <x v="11"/>
    <s v="solar"/>
    <b v="1"/>
    <x v="8445"/>
    <x v="0"/>
  </r>
  <r>
    <n v="59790"/>
    <s v="N"/>
    <s v="NAICS-22 Non-Cogen"/>
    <s v="PV"/>
    <s v="SUN"/>
    <n v="10008"/>
    <n v="1124"/>
    <n v="2019"/>
    <n v="8903914.5907473303"/>
    <x v="11"/>
    <s v="solar"/>
    <b v="1"/>
    <x v="8446"/>
    <x v="1"/>
  </r>
  <r>
    <n v="59792"/>
    <s v="N"/>
    <s v="Electric Utility"/>
    <s v="IC"/>
    <s v="LFG"/>
    <n v="172709"/>
    <n v="15482"/>
    <n v="2019"/>
    <n v="11155470.86939672"/>
    <x v="8"/>
    <s v="biomass"/>
    <b v="1"/>
    <x v="8447"/>
    <x v="0"/>
  </r>
  <r>
    <n v="59793"/>
    <s v="N"/>
    <s v="Electric Utility"/>
    <s v="GT"/>
    <s v="DFO"/>
    <n v="7289"/>
    <n v="318"/>
    <n v="2019"/>
    <n v="22921383.647798743"/>
    <x v="4"/>
    <s v="heavy or residual fuel oil"/>
    <b v="1"/>
    <x v="8448"/>
    <x v="1"/>
  </r>
  <r>
    <n v="59794"/>
    <s v="Y"/>
    <s v="NAICS-22 Cogen"/>
    <s v="GT"/>
    <s v="NG"/>
    <n v="110933"/>
    <n v="18121"/>
    <n v="2019"/>
    <n v="6121792.3955631582"/>
    <x v="3"/>
    <s v="natural gas"/>
    <b v="0"/>
    <x v="8449"/>
    <x v="0"/>
  </r>
  <r>
    <n v="59795"/>
    <s v="N"/>
    <s v="NAICS-22 Non-Cogen"/>
    <s v="PV"/>
    <s v="SUN"/>
    <n v="69692"/>
    <n v="7829"/>
    <n v="2019"/>
    <n v="8901775.450249074"/>
    <x v="11"/>
    <s v="solar"/>
    <b v="1"/>
    <x v="8450"/>
    <x v="0"/>
  </r>
  <r>
    <n v="59796"/>
    <s v="N"/>
    <s v="NAICS-22 Non-Cogen"/>
    <s v="PV"/>
    <s v="SUN"/>
    <n v="69124"/>
    <n v="7765"/>
    <n v="2019"/>
    <n v="8901996.136509981"/>
    <x v="11"/>
    <s v="solar"/>
    <b v="1"/>
    <x v="8451"/>
    <x v="0"/>
  </r>
  <r>
    <n v="59797"/>
    <s v="N"/>
    <s v="NAICS-22 Non-Cogen"/>
    <s v="WT"/>
    <s v="WND"/>
    <n v="9438"/>
    <n v="1060"/>
    <n v="2019"/>
    <n v="8903773.5849056616"/>
    <x v="9"/>
    <s v="wind"/>
    <b v="1"/>
    <x v="8452"/>
    <x v="1"/>
  </r>
  <r>
    <n v="59798"/>
    <s v="N"/>
    <s v="NAICS-22 Non-Cogen"/>
    <s v="PV"/>
    <s v="SUN"/>
    <n v="18080"/>
    <n v="2031"/>
    <n v="2019"/>
    <n v="8902018.7099950761"/>
    <x v="11"/>
    <s v="solar"/>
    <b v="1"/>
    <x v="8396"/>
    <x v="0"/>
  </r>
  <r>
    <n v="59800"/>
    <s v="N"/>
    <s v="NAICS-22 Non-Cogen"/>
    <s v="FC"/>
    <s v="NG"/>
    <n v="55979"/>
    <n v="6823"/>
    <n v="2019"/>
    <n v="8204455.5181005411"/>
    <x v="7"/>
    <s v="natural gas"/>
    <b v="1"/>
    <x v="8453"/>
    <x v="0"/>
  </r>
  <r>
    <n v="59801"/>
    <s v="N"/>
    <s v="NAICS-22 Non-Cogen"/>
    <s v="FC"/>
    <s v="NG"/>
    <n v="57027"/>
    <n v="6412"/>
    <n v="2019"/>
    <n v="8893792.888334373"/>
    <x v="7"/>
    <s v="natural gas"/>
    <b v="1"/>
    <x v="8454"/>
    <x v="0"/>
  </r>
  <r>
    <n v="59802"/>
    <s v="N"/>
    <s v="NAICS-22 Non-Cogen"/>
    <s v="FC"/>
    <s v="NG"/>
    <n v="61556"/>
    <n v="7172"/>
    <n v="2019"/>
    <n v="8582822.0858895704"/>
    <x v="7"/>
    <s v="natural gas"/>
    <b v="1"/>
    <x v="8455"/>
    <x v="0"/>
  </r>
  <r>
    <n v="59803"/>
    <s v="N"/>
    <s v="NAICS-22 Non-Cogen"/>
    <s v="FC"/>
    <s v="NG"/>
    <n v="61136"/>
    <n v="7267"/>
    <n v="2019"/>
    <n v="8412825.0997660663"/>
    <x v="7"/>
    <s v="natural gas"/>
    <b v="1"/>
    <x v="8456"/>
    <x v="0"/>
  </r>
  <r>
    <n v="59804"/>
    <s v="N"/>
    <s v="NAICS-22 Non-Cogen"/>
    <s v="FC"/>
    <s v="NG"/>
    <n v="57870"/>
    <n v="6640"/>
    <n v="2019"/>
    <n v="8715361.4457831327"/>
    <x v="7"/>
    <s v="natural gas"/>
    <b v="1"/>
    <x v="8457"/>
    <x v="0"/>
  </r>
  <r>
    <n v="59805"/>
    <s v="N"/>
    <s v="NAICS-22 Non-Cogen"/>
    <s v="FC"/>
    <s v="NG"/>
    <n v="57936"/>
    <n v="6452"/>
    <n v="2019"/>
    <n v="8979541.2275263499"/>
    <x v="7"/>
    <s v="natural gas"/>
    <b v="1"/>
    <x v="8458"/>
    <x v="0"/>
  </r>
  <r>
    <n v="59807"/>
    <s v="N"/>
    <s v="NAICS-22 Non-Cogen"/>
    <s v="PV"/>
    <s v="SUN"/>
    <n v="22745"/>
    <n v="2555"/>
    <n v="2019"/>
    <n v="8902152.6418786682"/>
    <x v="11"/>
    <s v="solar"/>
    <b v="1"/>
    <x v="8459"/>
    <x v="0"/>
  </r>
  <r>
    <n v="59808"/>
    <s v="N"/>
    <s v="NAICS-22 Non-Cogen"/>
    <s v="IC"/>
    <s v="LFG"/>
    <n v="55284"/>
    <n v="3081"/>
    <n v="2019"/>
    <n v="17943524.829600777"/>
    <x v="8"/>
    <s v="biomass"/>
    <b v="1"/>
    <x v="8460"/>
    <x v="0"/>
  </r>
  <r>
    <n v="59809"/>
    <s v="N"/>
    <s v="NAICS-22 Non-Cogen"/>
    <s v="IC"/>
    <s v="DFO"/>
    <n v="3722"/>
    <n v="436.517"/>
    <n v="2019"/>
    <n v="8526586.593420187"/>
    <x v="4"/>
    <s v="heavy or residual fuel oil"/>
    <b v="1"/>
    <x v="8461"/>
    <x v="0"/>
  </r>
  <r>
    <n v="59809"/>
    <s v="N"/>
    <s v="NAICS-22 Non-Cogen"/>
    <s v="IC"/>
    <s v="LFG"/>
    <n v="0"/>
    <n v="0"/>
    <n v="2019"/>
    <s v=""/>
    <x v="8"/>
    <s v="biomass"/>
    <b v="1"/>
    <x v="67"/>
    <x v="1"/>
  </r>
  <r>
    <n v="59809"/>
    <s v="N"/>
    <s v="NAICS-22 Non-Cogen"/>
    <s v="IC"/>
    <s v="NG"/>
    <n v="147654"/>
    <n v="17141.483"/>
    <n v="2019"/>
    <n v="8613840.4710957631"/>
    <x v="3"/>
    <s v="natural gas"/>
    <b v="1"/>
    <x v="8462"/>
    <x v="0"/>
  </r>
  <r>
    <n v="59810"/>
    <s v="N"/>
    <s v="NAICS-22 Non-Cogen"/>
    <s v="IC"/>
    <s v="OBG"/>
    <n v="75003"/>
    <n v="5960"/>
    <n v="2019"/>
    <n v="12584395.973154362"/>
    <x v="8"/>
    <s v="biomass"/>
    <b v="1"/>
    <x v="8463"/>
    <x v="0"/>
  </r>
  <r>
    <n v="59811"/>
    <s v="N"/>
    <s v="NAICS-22 Non-Cogen"/>
    <s v="PV"/>
    <s v="SUN"/>
    <n v="180479"/>
    <n v="20274"/>
    <n v="2019"/>
    <n v="8901992.7000098657"/>
    <x v="11"/>
    <s v="solar"/>
    <b v="1"/>
    <x v="8464"/>
    <x v="0"/>
  </r>
  <r>
    <n v="59812"/>
    <s v="N"/>
    <s v="NAICS-22 Non-Cogen"/>
    <s v="CA"/>
    <s v="NG"/>
    <n v="15290243"/>
    <n v="2168604"/>
    <n v="2019"/>
    <n v="7050730.7927127313"/>
    <x v="1"/>
    <s v="natural gas"/>
    <b v="1"/>
    <x v="8465"/>
    <x v="0"/>
  </r>
  <r>
    <n v="59812"/>
    <s v="N"/>
    <s v="NAICS-22 Non-Cogen"/>
    <s v="CT"/>
    <s v="NG"/>
    <n v="29826636"/>
    <n v="4230445"/>
    <n v="2019"/>
    <n v="7050472.4680264136"/>
    <x v="1"/>
    <s v="natural gas"/>
    <b v="1"/>
    <x v="8466"/>
    <x v="0"/>
  </r>
  <r>
    <n v="59815"/>
    <s v="N"/>
    <s v="NAICS-22 Non-Cogen"/>
    <s v="IC"/>
    <s v="LFG"/>
    <n v="128211"/>
    <n v="8341"/>
    <n v="2019"/>
    <n v="15371178.515765497"/>
    <x v="8"/>
    <s v="biomass"/>
    <b v="1"/>
    <x v="8467"/>
    <x v="0"/>
  </r>
  <r>
    <n v="59816"/>
    <s v="N"/>
    <s v="NAICS-22 Non-Cogen"/>
    <s v="IC"/>
    <s v="LFG"/>
    <n v="254340"/>
    <n v="26147"/>
    <n v="2019"/>
    <n v="9727310.9725781176"/>
    <x v="8"/>
    <s v="biomass"/>
    <b v="1"/>
    <x v="8468"/>
    <x v="0"/>
  </r>
  <r>
    <n v="59817"/>
    <s v="N"/>
    <s v="NAICS-22 Non-Cogen"/>
    <s v="WT"/>
    <s v="WND"/>
    <n v="27382"/>
    <n v="3076"/>
    <n v="2019"/>
    <n v="8901820.5461638495"/>
    <x v="9"/>
    <s v="wind"/>
    <b v="1"/>
    <x v="8469"/>
    <x v="0"/>
  </r>
  <r>
    <n v="59818"/>
    <s v="N"/>
    <s v="NAICS-22 Non-Cogen"/>
    <s v="PV"/>
    <s v="SUN"/>
    <n v="38635"/>
    <n v="4340"/>
    <n v="2019"/>
    <n v="8902073.7327188924"/>
    <x v="11"/>
    <s v="solar"/>
    <b v="1"/>
    <x v="7974"/>
    <x v="0"/>
  </r>
  <r>
    <n v="59819"/>
    <s v="N"/>
    <s v="NAICS-22 Non-Cogen"/>
    <s v="PV"/>
    <s v="SUN"/>
    <n v="350490"/>
    <n v="39372"/>
    <n v="2019"/>
    <n v="8902011.5818348061"/>
    <x v="11"/>
    <s v="solar"/>
    <b v="1"/>
    <x v="8470"/>
    <x v="0"/>
  </r>
  <r>
    <n v="59820"/>
    <s v="N"/>
    <s v="NAICS-22 Non-Cogen"/>
    <s v="PV"/>
    <s v="SUN"/>
    <n v="34236"/>
    <n v="3846"/>
    <n v="2019"/>
    <n v="8901716.0686427448"/>
    <x v="11"/>
    <s v="solar"/>
    <b v="1"/>
    <x v="8265"/>
    <x v="0"/>
  </r>
  <r>
    <n v="59821"/>
    <s v="N"/>
    <s v="NAICS-22 Non-Cogen"/>
    <s v="PV"/>
    <s v="SUN"/>
    <n v="45168"/>
    <n v="5074"/>
    <n v="2019"/>
    <n v="8901852.5817895159"/>
    <x v="11"/>
    <s v="solar"/>
    <b v="1"/>
    <x v="6598"/>
    <x v="0"/>
  </r>
  <r>
    <n v="59822"/>
    <s v="N"/>
    <s v="NAICS-22 Non-Cogen"/>
    <s v="PV"/>
    <s v="SUN"/>
    <n v="25602"/>
    <n v="2876"/>
    <n v="2019"/>
    <n v="8901947.1488178018"/>
    <x v="11"/>
    <s v="solar"/>
    <b v="1"/>
    <x v="8471"/>
    <x v="0"/>
  </r>
  <r>
    <n v="59824"/>
    <s v="N"/>
    <s v="NAICS-22 Non-Cogen"/>
    <s v="PV"/>
    <s v="SUN"/>
    <n v="83538"/>
    <n v="9384"/>
    <n v="2019"/>
    <n v="8902173.9130434785"/>
    <x v="11"/>
    <s v="solar"/>
    <b v="1"/>
    <x v="8472"/>
    <x v="0"/>
  </r>
  <r>
    <n v="59825"/>
    <s v="N"/>
    <s v="NAICS-22 Non-Cogen"/>
    <s v="PV"/>
    <s v="SUN"/>
    <n v="88432"/>
    <n v="9934"/>
    <n v="2019"/>
    <n v="8901952.8890678491"/>
    <x v="11"/>
    <s v="solar"/>
    <b v="1"/>
    <x v="8473"/>
    <x v="0"/>
  </r>
  <r>
    <n v="59826"/>
    <s v="N"/>
    <s v="NAICS-22 Non-Cogen"/>
    <s v="PV"/>
    <s v="SUN"/>
    <n v="70922"/>
    <n v="7967"/>
    <n v="2019"/>
    <n v="8901970.6288439818"/>
    <x v="11"/>
    <s v="solar"/>
    <b v="1"/>
    <x v="8474"/>
    <x v="0"/>
  </r>
  <r>
    <n v="59827"/>
    <s v="N"/>
    <s v="NAICS-22 Non-Cogen"/>
    <s v="PV"/>
    <s v="SUN"/>
    <n v="1852701"/>
    <n v="208122"/>
    <n v="2019"/>
    <n v="8901994.9837114774"/>
    <x v="11"/>
    <s v="solar"/>
    <b v="1"/>
    <x v="8475"/>
    <x v="0"/>
  </r>
  <r>
    <n v="59828"/>
    <s v="N"/>
    <s v="NAICS-22 Non-Cogen"/>
    <s v="PV"/>
    <s v="SUN"/>
    <n v="80920"/>
    <n v="9090"/>
    <n v="2019"/>
    <n v="8902090.2090209015"/>
    <x v="11"/>
    <s v="solar"/>
    <b v="1"/>
    <x v="8476"/>
    <x v="0"/>
  </r>
  <r>
    <n v="59829"/>
    <s v="N"/>
    <s v="NAICS-22 Non-Cogen"/>
    <s v="PV"/>
    <s v="SUN"/>
    <n v="2092"/>
    <n v="235"/>
    <n v="2019"/>
    <n v="8902127.6595744677"/>
    <x v="11"/>
    <s v="solar"/>
    <b v="1"/>
    <x v="6610"/>
    <x v="0"/>
  </r>
  <r>
    <n v="59831"/>
    <s v="N"/>
    <s v="NAICS-22 Non-Cogen"/>
    <s v="PV"/>
    <s v="SUN"/>
    <n v="78114"/>
    <n v="8775"/>
    <n v="2019"/>
    <n v="8901880.341880342"/>
    <x v="11"/>
    <s v="solar"/>
    <b v="1"/>
    <x v="7880"/>
    <x v="0"/>
  </r>
  <r>
    <n v="59832"/>
    <s v="N"/>
    <s v="NAICS-22 Non-Cogen"/>
    <s v="PV"/>
    <s v="SUN"/>
    <n v="78175"/>
    <n v="8782"/>
    <n v="2019"/>
    <n v="8901730.8130266462"/>
    <x v="11"/>
    <s v="solar"/>
    <b v="1"/>
    <x v="8477"/>
    <x v="0"/>
  </r>
  <r>
    <n v="59833"/>
    <s v="N"/>
    <s v="NAICS-22 Non-Cogen"/>
    <s v="PV"/>
    <s v="SUN"/>
    <n v="80660"/>
    <n v="9061"/>
    <n v="2019"/>
    <n v="8901887.2089173384"/>
    <x v="11"/>
    <s v="solar"/>
    <b v="1"/>
    <x v="8478"/>
    <x v="0"/>
  </r>
  <r>
    <n v="59835"/>
    <s v="N"/>
    <s v="NAICS-22 Non-Cogen"/>
    <s v="PV"/>
    <s v="SUN"/>
    <n v="26253"/>
    <n v="2949"/>
    <n v="2019"/>
    <n v="8902339.7761953212"/>
    <x v="11"/>
    <s v="solar"/>
    <b v="1"/>
    <x v="8479"/>
    <x v="0"/>
  </r>
  <r>
    <n v="59836"/>
    <s v="N"/>
    <s v="Electric Utility"/>
    <s v="HY"/>
    <s v="WAT"/>
    <n v="431105"/>
    <n v="48428"/>
    <n v="2019"/>
    <n v="8901978.194432972"/>
    <x v="0"/>
    <s v="hydro"/>
    <b v="1"/>
    <x v="8480"/>
    <x v="0"/>
  </r>
  <r>
    <n v="59837"/>
    <s v="N"/>
    <s v="NAICS-22 Non-Cogen"/>
    <s v="WT"/>
    <s v="WND"/>
    <n v="5108635"/>
    <n v="573875"/>
    <n v="2019"/>
    <n v="8901999.564365061"/>
    <x v="9"/>
    <s v="wind"/>
    <b v="1"/>
    <x v="8481"/>
    <x v="0"/>
  </r>
  <r>
    <n v="59838"/>
    <s v="N"/>
    <s v="NAICS-22 Non-Cogen"/>
    <s v="WT"/>
    <s v="WND"/>
    <n v="1965454"/>
    <n v="220788"/>
    <n v="2019"/>
    <n v="8901996.48531623"/>
    <x v="9"/>
    <s v="wind"/>
    <b v="1"/>
    <x v="8482"/>
    <x v="0"/>
  </r>
  <r>
    <n v="59839"/>
    <s v="N"/>
    <s v="NAICS-22 Non-Cogen"/>
    <s v="PV"/>
    <s v="SUN"/>
    <n v="26119"/>
    <n v="2934"/>
    <n v="2019"/>
    <n v="8902181.3224267215"/>
    <x v="11"/>
    <s v="solar"/>
    <b v="1"/>
    <x v="8483"/>
    <x v="0"/>
  </r>
  <r>
    <n v="59840"/>
    <s v="N"/>
    <s v="NAICS-22 Non-Cogen"/>
    <s v="PV"/>
    <s v="SUN"/>
    <n v="3637899"/>
    <n v="408661"/>
    <n v="2019"/>
    <n v="8901997.009746464"/>
    <x v="11"/>
    <s v="solar"/>
    <b v="1"/>
    <x v="8484"/>
    <x v="0"/>
  </r>
  <r>
    <n v="59841"/>
    <s v="N"/>
    <s v="NAICS-22 Non-Cogen"/>
    <s v="PV"/>
    <s v="SUN"/>
    <n v="11502"/>
    <n v="1292"/>
    <n v="2019"/>
    <n v="8902476.7801857572"/>
    <x v="11"/>
    <s v="solar"/>
    <b v="1"/>
    <x v="8485"/>
    <x v="0"/>
  </r>
  <r>
    <n v="59842"/>
    <s v="N"/>
    <s v="NAICS-22 Non-Cogen"/>
    <s v="PV"/>
    <s v="SUN"/>
    <n v="53803"/>
    <n v="6044"/>
    <n v="2019"/>
    <n v="8901886.1681005955"/>
    <x v="11"/>
    <s v="solar"/>
    <b v="1"/>
    <x v="8486"/>
    <x v="0"/>
  </r>
  <r>
    <n v="59843"/>
    <s v="N"/>
    <s v="NAICS-22 Non-Cogen"/>
    <s v="PV"/>
    <s v="SUN"/>
    <n v="16745"/>
    <n v="1881"/>
    <n v="2019"/>
    <n v="8902179.6916533764"/>
    <x v="11"/>
    <s v="solar"/>
    <b v="1"/>
    <x v="8487"/>
    <x v="0"/>
  </r>
  <r>
    <n v="59844"/>
    <s v="N"/>
    <s v="Commercial NAICS Non-Cogen"/>
    <s v="PV"/>
    <s v="SUN"/>
    <n v="23608"/>
    <n v="2652"/>
    <n v="2019"/>
    <n v="8901960.7843137253"/>
    <x v="11"/>
    <s v="solar"/>
    <b v="0"/>
    <x v="7492"/>
    <x v="0"/>
  </r>
  <r>
    <n v="59845"/>
    <s v="N"/>
    <s v="NAICS-22 Non-Cogen"/>
    <s v="IC"/>
    <s v="DFO"/>
    <n v="8899"/>
    <n v="821.76400000000001"/>
    <n v="2019"/>
    <n v="10829143.1603234"/>
    <x v="4"/>
    <s v="heavy or residual fuel oil"/>
    <b v="1"/>
    <x v="8488"/>
    <x v="0"/>
  </r>
  <r>
    <n v="59845"/>
    <s v="N"/>
    <s v="NAICS-22 Non-Cogen"/>
    <s v="IC"/>
    <s v="LFG"/>
    <n v="201680"/>
    <n v="18623.236000000001"/>
    <n v="2019"/>
    <n v="10829482.051347038"/>
    <x v="8"/>
    <s v="biomass"/>
    <b v="1"/>
    <x v="8489"/>
    <x v="0"/>
  </r>
  <r>
    <n v="59847"/>
    <s v="Y"/>
    <s v="NAICS-22 Cogen"/>
    <s v="IC"/>
    <s v="NG"/>
    <n v="5096"/>
    <n v="448"/>
    <n v="2019"/>
    <n v="11375000"/>
    <x v="3"/>
    <s v="natural gas"/>
    <b v="0"/>
    <x v="8490"/>
    <x v="0"/>
  </r>
  <r>
    <n v="59848"/>
    <s v="N"/>
    <s v="NAICS-22 Non-Cogen"/>
    <s v="PV"/>
    <s v="SUN"/>
    <n v="36036"/>
    <n v="4048"/>
    <n v="2019"/>
    <n v="8902173.9130434785"/>
    <x v="11"/>
    <s v="solar"/>
    <b v="1"/>
    <x v="8472"/>
    <x v="0"/>
  </r>
  <r>
    <n v="59849"/>
    <s v="N"/>
    <s v="NAICS-22 Non-Cogen"/>
    <s v="PV"/>
    <s v="SUN"/>
    <n v="29581"/>
    <n v="3323"/>
    <n v="2019"/>
    <n v="8901895.8772193789"/>
    <x v="11"/>
    <s v="solar"/>
    <b v="1"/>
    <x v="8491"/>
    <x v="0"/>
  </r>
  <r>
    <n v="59850"/>
    <s v="N"/>
    <s v="NAICS-22 Non-Cogen"/>
    <s v="PV"/>
    <s v="SUN"/>
    <n v="11170"/>
    <n v="1255"/>
    <n v="2019"/>
    <n v="8900398.4063745011"/>
    <x v="11"/>
    <s v="solar"/>
    <b v="1"/>
    <x v="8492"/>
    <x v="1"/>
  </r>
  <r>
    <n v="59851"/>
    <s v="N"/>
    <s v="NAICS-22 Non-Cogen"/>
    <s v="PV"/>
    <s v="SUN"/>
    <n v="1194586"/>
    <n v="134193"/>
    <n v="2019"/>
    <n v="8901999.3591319975"/>
    <x v="11"/>
    <s v="solar"/>
    <b v="1"/>
    <x v="8493"/>
    <x v="0"/>
  </r>
  <r>
    <n v="59852"/>
    <s v="N"/>
    <s v="NAICS-22 Non-Cogen"/>
    <s v="PV"/>
    <s v="SUN"/>
    <n v="1584484"/>
    <n v="177992"/>
    <n v="2019"/>
    <n v="8901995.5953076556"/>
    <x v="11"/>
    <s v="solar"/>
    <b v="1"/>
    <x v="8494"/>
    <x v="0"/>
  </r>
  <r>
    <n v="59853"/>
    <s v="N"/>
    <s v="Electric Utility"/>
    <s v="PV"/>
    <s v="SUN"/>
    <n v="54543"/>
    <n v="6127"/>
    <n v="2019"/>
    <n v="8902072.7925575338"/>
    <x v="11"/>
    <s v="solar"/>
    <b v="1"/>
    <x v="8495"/>
    <x v="0"/>
  </r>
  <r>
    <n v="59854"/>
    <s v="N"/>
    <s v="Electric Utility"/>
    <s v="PV"/>
    <s v="SUN"/>
    <n v="71776"/>
    <n v="8063"/>
    <n v="2019"/>
    <n v="8901897.5567406677"/>
    <x v="11"/>
    <s v="solar"/>
    <b v="1"/>
    <x v="8496"/>
    <x v="0"/>
  </r>
  <r>
    <n v="59855"/>
    <s v="N"/>
    <s v="Electric Utility"/>
    <s v="PV"/>
    <s v="SUN"/>
    <n v="13522"/>
    <n v="1519"/>
    <n v="2019"/>
    <n v="8901909.1507570781"/>
    <x v="11"/>
    <s v="solar"/>
    <b v="1"/>
    <x v="8497"/>
    <x v="0"/>
  </r>
  <r>
    <n v="59856"/>
    <s v="N"/>
    <s v="NAICS-22 Non-Cogen"/>
    <s v="PV"/>
    <s v="SUN"/>
    <n v="65715"/>
    <n v="7382"/>
    <n v="2019"/>
    <n v="8902059.0625846665"/>
    <x v="11"/>
    <s v="solar"/>
    <b v="1"/>
    <x v="8498"/>
    <x v="0"/>
  </r>
  <r>
    <n v="59857"/>
    <s v="N"/>
    <s v="NAICS-22 Non-Cogen"/>
    <s v="PV"/>
    <s v="SUN"/>
    <n v="95973"/>
    <n v="10781"/>
    <n v="2019"/>
    <n v="8902049.902606437"/>
    <x v="11"/>
    <s v="solar"/>
    <b v="1"/>
    <x v="8499"/>
    <x v="0"/>
  </r>
  <r>
    <n v="59858"/>
    <s v="N"/>
    <s v="NAICS-22 Non-Cogen"/>
    <s v="PV"/>
    <s v="SUN"/>
    <n v="15997"/>
    <n v="1797"/>
    <n v="2019"/>
    <n v="8902058.9872008897"/>
    <x v="11"/>
    <s v="solar"/>
    <b v="1"/>
    <x v="8500"/>
    <x v="0"/>
  </r>
  <r>
    <n v="59860"/>
    <s v="Y"/>
    <s v="Industrial NAICS Cogen"/>
    <s v="GT"/>
    <s v="NG"/>
    <n v="351403"/>
    <n v="84452"/>
    <n v="2019"/>
    <n v="4160979.0176668405"/>
    <x v="3"/>
    <s v="natural gas"/>
    <b v="0"/>
    <x v="8501"/>
    <x v="0"/>
  </r>
  <r>
    <n v="59861"/>
    <s v="N"/>
    <s v="Electric Utility"/>
    <s v="PV"/>
    <s v="SUN"/>
    <n v="33427"/>
    <n v="3755"/>
    <n v="2019"/>
    <n v="8901997.336884154"/>
    <x v="11"/>
    <s v="solar"/>
    <b v="1"/>
    <x v="8502"/>
    <x v="0"/>
  </r>
  <r>
    <n v="59862"/>
    <s v="N"/>
    <s v="Electric Utility"/>
    <s v="PV"/>
    <s v="SUN"/>
    <n v="474397"/>
    <n v="53291"/>
    <n v="2019"/>
    <n v="8902009.7202154212"/>
    <x v="11"/>
    <s v="solar"/>
    <b v="1"/>
    <x v="8503"/>
    <x v="0"/>
  </r>
  <r>
    <n v="59863"/>
    <s v="N"/>
    <s v="Electric Utility"/>
    <s v="PV"/>
    <s v="SUN"/>
    <n v="503444"/>
    <n v="56554"/>
    <n v="2019"/>
    <n v="8902005.1632068455"/>
    <x v="11"/>
    <s v="solar"/>
    <b v="1"/>
    <x v="8504"/>
    <x v="0"/>
  </r>
  <r>
    <n v="59864"/>
    <s v="N"/>
    <s v="Electric Utility"/>
    <s v="PV"/>
    <s v="SUN"/>
    <n v="529045"/>
    <n v="59430"/>
    <n v="2019"/>
    <n v="8901985.5291940086"/>
    <x v="11"/>
    <s v="solar"/>
    <b v="1"/>
    <x v="8505"/>
    <x v="0"/>
  </r>
  <r>
    <n v="59865"/>
    <s v="N"/>
    <s v="Electric Utility"/>
    <s v="PV"/>
    <s v="SUN"/>
    <n v="483093"/>
    <n v="54268"/>
    <n v="2019"/>
    <n v="8901986.4376796633"/>
    <x v="11"/>
    <s v="solar"/>
    <b v="1"/>
    <x v="8506"/>
    <x v="0"/>
  </r>
  <r>
    <n v="59867"/>
    <s v="N"/>
    <s v="NAICS-22 Non-Cogen"/>
    <s v="PV"/>
    <s v="SUN"/>
    <n v="28291"/>
    <n v="3178"/>
    <n v="2019"/>
    <n v="8902139.7105097547"/>
    <x v="11"/>
    <s v="solar"/>
    <b v="1"/>
    <x v="8507"/>
    <x v="0"/>
  </r>
  <r>
    <n v="59868"/>
    <s v="N"/>
    <s v="NAICS-22 Non-Cogen"/>
    <s v="PV"/>
    <s v="SUN"/>
    <n v="511400"/>
    <n v="57448"/>
    <n v="2019"/>
    <n v="8901963.5148308035"/>
    <x v="11"/>
    <s v="solar"/>
    <b v="1"/>
    <x v="8508"/>
    <x v="0"/>
  </r>
  <r>
    <n v="59872"/>
    <s v="N"/>
    <s v="Commercial NAICS Non-Cogen"/>
    <s v="PV"/>
    <s v="SUN"/>
    <n v="263306"/>
    <n v="29578.23"/>
    <n v="2019"/>
    <n v="8902020.1682115532"/>
    <x v="11"/>
    <s v="solar"/>
    <b v="0"/>
    <x v="8509"/>
    <x v="0"/>
  </r>
  <r>
    <n v="59874"/>
    <s v="N"/>
    <s v="NAICS-22 Non-Cogen"/>
    <s v="PV"/>
    <s v="SUN"/>
    <n v="381291"/>
    <n v="42832"/>
    <n v="2019"/>
    <n v="8902012.5140082184"/>
    <x v="11"/>
    <s v="solar"/>
    <b v="1"/>
    <x v="8510"/>
    <x v="0"/>
  </r>
  <r>
    <n v="59875"/>
    <s v="N"/>
    <s v="NAICS-22 Non-Cogen"/>
    <s v="PV"/>
    <s v="SUN"/>
    <n v="860237"/>
    <n v="96634"/>
    <n v="2019"/>
    <n v="8902011.7143034544"/>
    <x v="11"/>
    <s v="solar"/>
    <b v="1"/>
    <x v="8511"/>
    <x v="0"/>
  </r>
  <r>
    <n v="59876"/>
    <s v="N"/>
    <s v="Electric Utility"/>
    <s v="PV"/>
    <s v="SUN"/>
    <n v="521710"/>
    <n v="58606"/>
    <n v="2019"/>
    <n v="8901989.5573832039"/>
    <x v="11"/>
    <s v="solar"/>
    <b v="1"/>
    <x v="8512"/>
    <x v="0"/>
  </r>
  <r>
    <n v="59877"/>
    <s v="Y"/>
    <s v="Commercial NAICS Cogen"/>
    <s v="FC"/>
    <s v="NG"/>
    <n v="2192"/>
    <n v="212.18700000000001"/>
    <n v="2019"/>
    <n v="10330510.351718059"/>
    <x v="7"/>
    <s v="natural gas"/>
    <b v="0"/>
    <x v="8513"/>
    <x v="0"/>
  </r>
  <r>
    <n v="59877"/>
    <s v="Y"/>
    <s v="Commercial NAICS Cogen"/>
    <s v="FC"/>
    <s v="OBG"/>
    <n v="98075"/>
    <n v="9491.8130000000001"/>
    <n v="2019"/>
    <n v="10332588.726726916"/>
    <x v="8"/>
    <s v="biomass"/>
    <b v="0"/>
    <x v="8514"/>
    <x v="0"/>
  </r>
  <r>
    <n v="59878"/>
    <s v="N"/>
    <s v="NAICS-22 Non-Cogen"/>
    <s v="PV"/>
    <s v="SUN"/>
    <n v="11047"/>
    <n v="1241"/>
    <n v="2019"/>
    <n v="8901692.1837228052"/>
    <x v="11"/>
    <s v="solar"/>
    <b v="1"/>
    <x v="8515"/>
    <x v="0"/>
  </r>
  <r>
    <n v="59879"/>
    <s v="N"/>
    <s v="NAICS-22 Non-Cogen"/>
    <s v="PV"/>
    <s v="SUN"/>
    <n v="2084563"/>
    <n v="234168"/>
    <n v="2019"/>
    <n v="8901997.7110450622"/>
    <x v="11"/>
    <s v="solar"/>
    <b v="1"/>
    <x v="8516"/>
    <x v="0"/>
  </r>
  <r>
    <n v="59880"/>
    <s v="N"/>
    <s v="NAICS-22 Non-Cogen"/>
    <s v="PV"/>
    <s v="SUN"/>
    <n v="14367"/>
    <n v="1614"/>
    <n v="2019"/>
    <n v="8901486.9888475835"/>
    <x v="11"/>
    <s v="solar"/>
    <b v="1"/>
    <x v="8517"/>
    <x v="0"/>
  </r>
  <r>
    <n v="59881"/>
    <s v="N"/>
    <s v="NAICS-22 Non-Cogen"/>
    <s v="PV"/>
    <s v="SUN"/>
    <n v="4657"/>
    <n v="523"/>
    <n v="2019"/>
    <n v="8904397.7055449337"/>
    <x v="11"/>
    <s v="solar"/>
    <b v="1"/>
    <x v="8518"/>
    <x v="1"/>
  </r>
  <r>
    <n v="59882"/>
    <s v="N"/>
    <s v="NAICS-22 Non-Cogen"/>
    <s v="GT"/>
    <s v="DFO"/>
    <n v="66182"/>
    <n v="6418.799"/>
    <n v="2019"/>
    <n v="10310651.572046423"/>
    <x v="4"/>
    <s v="heavy or residual fuel oil"/>
    <b v="1"/>
    <x v="8519"/>
    <x v="0"/>
  </r>
  <r>
    <n v="59882"/>
    <s v="N"/>
    <s v="NAICS-22 Non-Cogen"/>
    <s v="GT"/>
    <s v="NG"/>
    <n v="1153931"/>
    <n v="108218.2"/>
    <n v="2019"/>
    <n v="10663003.080812654"/>
    <x v="3"/>
    <s v="natural gas"/>
    <b v="1"/>
    <x v="8520"/>
    <x v="0"/>
  </r>
  <r>
    <n v="59887"/>
    <s v="N"/>
    <s v="NAICS-22 Non-Cogen"/>
    <s v="PV"/>
    <s v="SUN"/>
    <n v="259761"/>
    <n v="29180"/>
    <n v="2019"/>
    <n v="8902021.9328307062"/>
    <x v="11"/>
    <s v="solar"/>
    <b v="1"/>
    <x v="8521"/>
    <x v="0"/>
  </r>
  <r>
    <n v="59888"/>
    <s v="N"/>
    <s v="NAICS-22 Non-Cogen"/>
    <s v="WT"/>
    <s v="WND"/>
    <n v="6384032"/>
    <n v="717146"/>
    <n v="2019"/>
    <n v="8901997.6406477913"/>
    <x v="9"/>
    <s v="wind"/>
    <b v="1"/>
    <x v="8522"/>
    <x v="0"/>
  </r>
  <r>
    <n v="59891"/>
    <s v="N"/>
    <s v="NAICS-22 Non-Cogen"/>
    <s v="PV"/>
    <s v="SUN"/>
    <n v="360175"/>
    <n v="40460"/>
    <n v="2019"/>
    <n v="8902001.977261493"/>
    <x v="11"/>
    <s v="solar"/>
    <b v="1"/>
    <x v="8523"/>
    <x v="0"/>
  </r>
  <r>
    <n v="59894"/>
    <s v="N"/>
    <s v="NAICS-22 Non-Cogen"/>
    <s v="PV"/>
    <s v="SUN"/>
    <n v="596131"/>
    <n v="66966"/>
    <n v="2019"/>
    <n v="8901995.0422602519"/>
    <x v="11"/>
    <s v="solar"/>
    <b v="1"/>
    <x v="8524"/>
    <x v="0"/>
  </r>
  <r>
    <n v="59896"/>
    <s v="N"/>
    <s v="NAICS-22 Non-Cogen"/>
    <s v="PV"/>
    <s v="SUN"/>
    <n v="2049300"/>
    <n v="230207"/>
    <n v="2019"/>
    <n v="8901988.2106104512"/>
    <x v="11"/>
    <s v="solar"/>
    <b v="1"/>
    <x v="8525"/>
    <x v="0"/>
  </r>
  <r>
    <n v="59897"/>
    <s v="N"/>
    <s v="NAICS-22 Non-Cogen"/>
    <s v="PV"/>
    <s v="SUN"/>
    <n v="2634369"/>
    <n v="295930"/>
    <n v="2019"/>
    <n v="8902000.4730848502"/>
    <x v="11"/>
    <s v="solar"/>
    <b v="1"/>
    <x v="8526"/>
    <x v="0"/>
  </r>
  <r>
    <n v="59898"/>
    <s v="N"/>
    <s v="NAICS-22 Non-Cogen"/>
    <s v="PV"/>
    <s v="SUN"/>
    <n v="52486"/>
    <n v="5896"/>
    <n v="2019"/>
    <n v="8901967.4355495237"/>
    <x v="11"/>
    <s v="solar"/>
    <b v="1"/>
    <x v="8237"/>
    <x v="0"/>
  </r>
  <r>
    <n v="59899"/>
    <s v="N"/>
    <s v="NAICS-22 Non-Cogen"/>
    <s v="PV"/>
    <s v="SUN"/>
    <n v="95608"/>
    <n v="10740"/>
    <n v="2019"/>
    <n v="8902048.4171322156"/>
    <x v="11"/>
    <s v="solar"/>
    <b v="1"/>
    <x v="8527"/>
    <x v="0"/>
  </r>
  <r>
    <n v="59900"/>
    <s v="N"/>
    <s v="NAICS-22 Non-Cogen"/>
    <s v="PV"/>
    <s v="SUN"/>
    <n v="442920"/>
    <n v="49755"/>
    <n v="2019"/>
    <n v="8902019.8974977396"/>
    <x v="11"/>
    <s v="solar"/>
    <b v="1"/>
    <x v="8528"/>
    <x v="0"/>
  </r>
  <r>
    <n v="59903"/>
    <s v="N"/>
    <s v="NAICS-22 Non-Cogen"/>
    <s v="WT"/>
    <s v="WND"/>
    <n v="3421992"/>
    <n v="384407"/>
    <n v="2019"/>
    <n v="8902002.304848766"/>
    <x v="9"/>
    <s v="wind"/>
    <b v="1"/>
    <x v="8529"/>
    <x v="0"/>
  </r>
  <r>
    <n v="59904"/>
    <s v="N"/>
    <s v="Electric Utility"/>
    <s v="PV"/>
    <s v="SUN"/>
    <n v="0"/>
    <n v="0"/>
    <n v="2019"/>
    <s v=""/>
    <x v="11"/>
    <s v="solar"/>
    <b v="1"/>
    <x v="4281"/>
    <x v="1"/>
  </r>
  <r>
    <n v="59905"/>
    <s v="N"/>
    <s v="Electric Utility"/>
    <s v="PV"/>
    <s v="SUN"/>
    <n v="13968"/>
    <n v="1569"/>
    <n v="2019"/>
    <n v="8902485.6596558318"/>
    <x v="11"/>
    <s v="solar"/>
    <b v="1"/>
    <x v="8530"/>
    <x v="0"/>
  </r>
  <r>
    <n v="59906"/>
    <s v="N"/>
    <s v="NAICS-22 Non-Cogen"/>
    <s v="CS"/>
    <s v="NG"/>
    <n v="45221599"/>
    <n v="6955629"/>
    <n v="2019"/>
    <n v="6501439.1940685743"/>
    <x v="1"/>
    <s v="natural gas"/>
    <b v="1"/>
    <x v="8531"/>
    <x v="0"/>
  </r>
  <r>
    <n v="59908"/>
    <s v="N"/>
    <s v="NAICS-22 Non-Cogen"/>
    <s v="PV"/>
    <s v="SUN"/>
    <n v="34326"/>
    <n v="3856"/>
    <n v="2019"/>
    <n v="8901970.9543568455"/>
    <x v="11"/>
    <s v="solar"/>
    <b v="1"/>
    <x v="8532"/>
    <x v="0"/>
  </r>
  <r>
    <n v="59910"/>
    <s v="N"/>
    <s v="NAICS-22 Non-Cogen"/>
    <s v="PV"/>
    <s v="SUN"/>
    <n v="137901"/>
    <n v="15491"/>
    <n v="2019"/>
    <n v="8902007.6173261888"/>
    <x v="11"/>
    <s v="solar"/>
    <b v="1"/>
    <x v="8533"/>
    <x v="0"/>
  </r>
  <r>
    <n v="59911"/>
    <s v="N"/>
    <s v="Electric Utility"/>
    <s v="PV"/>
    <s v="SUN"/>
    <n v="15134"/>
    <n v="1700"/>
    <n v="2019"/>
    <n v="8902352.9411764704"/>
    <x v="11"/>
    <s v="solar"/>
    <b v="1"/>
    <x v="7327"/>
    <x v="0"/>
  </r>
  <r>
    <n v="59912"/>
    <s v="N"/>
    <s v="NAICS-22 Non-Cogen"/>
    <s v="PV"/>
    <s v="SUN"/>
    <n v="82156"/>
    <n v="9229"/>
    <n v="2019"/>
    <n v="8901939.5384115297"/>
    <x v="11"/>
    <s v="solar"/>
    <b v="1"/>
    <x v="8534"/>
    <x v="0"/>
  </r>
  <r>
    <n v="59913"/>
    <s v="N"/>
    <s v="Electric Utility"/>
    <s v="CA"/>
    <s v="NG"/>
    <n v="0"/>
    <n v="0"/>
    <n v="2019"/>
    <s v=""/>
    <x v="1"/>
    <s v="natural gas"/>
    <b v="1"/>
    <x v="435"/>
    <x v="1"/>
  </r>
  <r>
    <n v="59913"/>
    <s v="N"/>
    <s v="Electric Utility"/>
    <s v="CT"/>
    <s v="NG"/>
    <n v="64735414"/>
    <n v="9859878"/>
    <n v="2019"/>
    <n v="6565539.0462234924"/>
    <x v="1"/>
    <s v="natural gas"/>
    <b v="1"/>
    <x v="8535"/>
    <x v="0"/>
  </r>
  <r>
    <n v="59914"/>
    <s v="N"/>
    <s v="NAICS-22 Non-Cogen"/>
    <s v="PV"/>
    <s v="SUN"/>
    <n v="81133"/>
    <n v="9114"/>
    <n v="2019"/>
    <n v="8902018.8720649555"/>
    <x v="11"/>
    <s v="solar"/>
    <b v="1"/>
    <x v="8536"/>
    <x v="0"/>
  </r>
  <r>
    <n v="59915"/>
    <s v="N"/>
    <s v="NAICS-22 Non-Cogen"/>
    <s v="PV"/>
    <s v="SUN"/>
    <n v="414744"/>
    <n v="46590"/>
    <n v="2019"/>
    <n v="8901996.136509981"/>
    <x v="11"/>
    <s v="solar"/>
    <b v="1"/>
    <x v="8451"/>
    <x v="0"/>
  </r>
  <r>
    <n v="59916"/>
    <s v="N"/>
    <s v="NAICS-22 Non-Cogen"/>
    <s v="PV"/>
    <s v="SUN"/>
    <n v="15301"/>
    <n v="1719"/>
    <n v="2019"/>
    <n v="8901105.2937754504"/>
    <x v="11"/>
    <s v="solar"/>
    <b v="1"/>
    <x v="6484"/>
    <x v="0"/>
  </r>
  <r>
    <n v="59917"/>
    <s v="N"/>
    <s v="NAICS-22 Non-Cogen"/>
    <s v="PV"/>
    <s v="SUN"/>
    <n v="86944"/>
    <n v="9767"/>
    <n v="2019"/>
    <n v="8901812.224838743"/>
    <x v="11"/>
    <s v="solar"/>
    <b v="1"/>
    <x v="8537"/>
    <x v="0"/>
  </r>
  <r>
    <n v="59919"/>
    <s v="N"/>
    <s v="Electric Utility"/>
    <s v="PV"/>
    <s v="SUN"/>
    <n v="351130"/>
    <n v="39444"/>
    <n v="2019"/>
    <n v="8901987.6280296128"/>
    <x v="11"/>
    <s v="solar"/>
    <b v="1"/>
    <x v="8538"/>
    <x v="0"/>
  </r>
  <r>
    <n v="59921"/>
    <s v="N"/>
    <s v="NAICS-22 Non-Cogen"/>
    <s v="PV"/>
    <s v="SUN"/>
    <n v="86518"/>
    <n v="9719"/>
    <n v="2019"/>
    <n v="8901944.6445107535"/>
    <x v="11"/>
    <s v="solar"/>
    <b v="1"/>
    <x v="8539"/>
    <x v="0"/>
  </r>
  <r>
    <n v="59922"/>
    <s v="N"/>
    <s v="Commercial NAICS Non-Cogen"/>
    <s v="PV"/>
    <s v="SUN"/>
    <n v="4051"/>
    <n v="455"/>
    <n v="2019"/>
    <n v="8903296.7032967042"/>
    <x v="11"/>
    <s v="solar"/>
    <b v="0"/>
    <x v="7431"/>
    <x v="1"/>
  </r>
  <r>
    <n v="59926"/>
    <s v="N"/>
    <s v="Electric Utility"/>
    <s v="GT"/>
    <s v="NG"/>
    <n v="3491904"/>
    <n v="311965"/>
    <n v="2019"/>
    <n v="11193255.653679099"/>
    <x v="3"/>
    <s v="natural gas"/>
    <b v="1"/>
    <x v="8540"/>
    <x v="0"/>
  </r>
  <r>
    <n v="59927"/>
    <s v="N"/>
    <s v="NAICS-22 Non-Cogen"/>
    <s v="PV"/>
    <s v="SUN"/>
    <n v="67815"/>
    <n v="7618"/>
    <n v="2019"/>
    <n v="8901942.7671304792"/>
    <x v="11"/>
    <s v="solar"/>
    <b v="1"/>
    <x v="8541"/>
    <x v="0"/>
  </r>
  <r>
    <n v="59928"/>
    <s v="N"/>
    <s v="NAICS-22 Non-Cogen"/>
    <s v="PV"/>
    <s v="SUN"/>
    <n v="78660"/>
    <n v="8836"/>
    <n v="2019"/>
    <n v="8902218.1982797664"/>
    <x v="11"/>
    <s v="solar"/>
    <b v="1"/>
    <x v="8542"/>
    <x v="0"/>
  </r>
  <r>
    <n v="59929"/>
    <s v="N"/>
    <s v="NAICS-22 Non-Cogen"/>
    <s v="PV"/>
    <s v="SUN"/>
    <n v="75917"/>
    <n v="8528"/>
    <n v="2019"/>
    <n v="8902087.2420262657"/>
    <x v="11"/>
    <s v="solar"/>
    <b v="1"/>
    <x v="8543"/>
    <x v="0"/>
  </r>
  <r>
    <n v="59930"/>
    <s v="N"/>
    <s v="NAICS-22 Non-Cogen"/>
    <s v="PV"/>
    <s v="SUN"/>
    <n v="79673"/>
    <n v="8950"/>
    <n v="2019"/>
    <n v="8902011.1731843576"/>
    <x v="11"/>
    <s v="solar"/>
    <b v="1"/>
    <x v="8544"/>
    <x v="0"/>
  </r>
  <r>
    <n v="59931"/>
    <s v="Y"/>
    <s v="NAICS-22 Cogen"/>
    <s v="IC"/>
    <s v="OBG"/>
    <n v="24765"/>
    <n v="6460"/>
    <n v="2019"/>
    <n v="3833591.3312693499"/>
    <x v="8"/>
    <s v="biomass"/>
    <b v="0"/>
    <x v="8545"/>
    <x v="0"/>
  </r>
  <r>
    <n v="59932"/>
    <s v="N"/>
    <s v="NAICS-22 Non-Cogen"/>
    <s v="PV"/>
    <s v="SUN"/>
    <n v="58681"/>
    <n v="6592"/>
    <n v="2019"/>
    <n v="8901850.7281553391"/>
    <x v="11"/>
    <s v="solar"/>
    <b v="1"/>
    <x v="8546"/>
    <x v="0"/>
  </r>
  <r>
    <n v="59934"/>
    <s v="N"/>
    <s v="NAICS-22 Non-Cogen"/>
    <s v="PV"/>
    <s v="SUN"/>
    <n v="53760"/>
    <n v="6039"/>
    <n v="2019"/>
    <n v="8902136.1152508687"/>
    <x v="11"/>
    <s v="solar"/>
    <b v="1"/>
    <x v="6447"/>
    <x v="0"/>
  </r>
  <r>
    <n v="59936"/>
    <s v="N"/>
    <s v="NAICS-22 Non-Cogen"/>
    <s v="PV"/>
    <s v="SUN"/>
    <n v="82291"/>
    <n v="9244"/>
    <n v="2019"/>
    <n v="8902098.6585893556"/>
    <x v="11"/>
    <s v="solar"/>
    <b v="1"/>
    <x v="7951"/>
    <x v="0"/>
  </r>
  <r>
    <n v="59937"/>
    <s v="N"/>
    <s v="NAICS-22 Non-Cogen"/>
    <s v="PV"/>
    <s v="SUN"/>
    <n v="87070"/>
    <n v="9781"/>
    <n v="2019"/>
    <n v="8901952.7655658927"/>
    <x v="11"/>
    <s v="solar"/>
    <b v="1"/>
    <x v="8547"/>
    <x v="0"/>
  </r>
  <r>
    <n v="59938"/>
    <s v="N"/>
    <s v="NAICS-22 Non-Cogen"/>
    <s v="IC"/>
    <s v="NG"/>
    <n v="271369"/>
    <n v="26500"/>
    <n v="2019"/>
    <n v="10240339.622641509"/>
    <x v="3"/>
    <s v="natural gas"/>
    <b v="1"/>
    <x v="8548"/>
    <x v="0"/>
  </r>
  <r>
    <n v="59939"/>
    <s v="N"/>
    <s v="NAICS-22 Non-Cogen"/>
    <s v="PV"/>
    <s v="SUN"/>
    <n v="4391936"/>
    <n v="493365"/>
    <n v="2019"/>
    <n v="8902001.5607106294"/>
    <x v="11"/>
    <s v="solar"/>
    <b v="1"/>
    <x v="8549"/>
    <x v="0"/>
  </r>
  <r>
    <n v="59940"/>
    <s v="N"/>
    <s v="NAICS-22 Non-Cogen"/>
    <s v="PV"/>
    <s v="SUN"/>
    <n v="4849160"/>
    <n v="544727"/>
    <n v="2019"/>
    <n v="8902000.4516023621"/>
    <x v="11"/>
    <s v="solar"/>
    <b v="1"/>
    <x v="8550"/>
    <x v="0"/>
  </r>
  <r>
    <n v="59941"/>
    <s v="N"/>
    <s v="NAICS-22 Non-Cogen"/>
    <s v="PV"/>
    <s v="SUN"/>
    <n v="1853608"/>
    <n v="208224"/>
    <n v="2019"/>
    <n v="8901990.164438298"/>
    <x v="11"/>
    <s v="solar"/>
    <b v="1"/>
    <x v="8551"/>
    <x v="0"/>
  </r>
  <r>
    <n v="59942"/>
    <s v="N"/>
    <s v="NAICS-22 Non-Cogen"/>
    <s v="PV"/>
    <s v="SUN"/>
    <n v="26084"/>
    <n v="2930"/>
    <n v="2019"/>
    <n v="8902389.0784982927"/>
    <x v="11"/>
    <s v="solar"/>
    <b v="1"/>
    <x v="8552"/>
    <x v="0"/>
  </r>
  <r>
    <n v="59943"/>
    <s v="N"/>
    <s v="NAICS-22 Non-Cogen"/>
    <s v="WT"/>
    <s v="WND"/>
    <n v="6393560"/>
    <n v="718216"/>
    <n v="2019"/>
    <n v="8902001.6262517124"/>
    <x v="9"/>
    <s v="wind"/>
    <b v="1"/>
    <x v="8553"/>
    <x v="0"/>
  </r>
  <r>
    <n v="59944"/>
    <s v="N"/>
    <s v="NAICS-22 Non-Cogen"/>
    <s v="PV"/>
    <s v="SUN"/>
    <n v="1394062"/>
    <n v="156601"/>
    <n v="2019"/>
    <n v="8901999.3486631624"/>
    <x v="11"/>
    <s v="solar"/>
    <b v="1"/>
    <x v="8554"/>
    <x v="0"/>
  </r>
  <r>
    <n v="59945"/>
    <s v="N"/>
    <s v="NAICS-22 Non-Cogen"/>
    <s v="PV"/>
    <s v="SUN"/>
    <n v="1116667"/>
    <n v="125440"/>
    <n v="2019"/>
    <n v="8902000.9566326533"/>
    <x v="11"/>
    <s v="solar"/>
    <b v="1"/>
    <x v="8555"/>
    <x v="0"/>
  </r>
  <r>
    <n v="59946"/>
    <s v="N"/>
    <s v="NAICS-22 Non-Cogen"/>
    <s v="PV"/>
    <s v="SUN"/>
    <n v="1816676"/>
    <n v="204075"/>
    <n v="2019"/>
    <n v="8902001.7150557395"/>
    <x v="11"/>
    <s v="solar"/>
    <b v="1"/>
    <x v="8556"/>
    <x v="0"/>
  </r>
  <r>
    <n v="59947"/>
    <s v="N"/>
    <s v="NAICS-22 Non-Cogen"/>
    <s v="PV"/>
    <s v="SUN"/>
    <n v="231623"/>
    <n v="26019"/>
    <n v="2019"/>
    <n v="8902071.563088512"/>
    <x v="11"/>
    <s v="solar"/>
    <b v="1"/>
    <x v="8557"/>
    <x v="0"/>
  </r>
  <r>
    <n v="59948"/>
    <s v="N"/>
    <s v="NAICS-22 Non-Cogen"/>
    <s v="PV"/>
    <s v="SUN"/>
    <n v="29403"/>
    <n v="3303"/>
    <n v="2019"/>
    <n v="8901907.3569482286"/>
    <x v="11"/>
    <s v="solar"/>
    <b v="1"/>
    <x v="8558"/>
    <x v="0"/>
  </r>
  <r>
    <n v="59949"/>
    <s v="N"/>
    <s v="NAICS-22 Non-Cogen"/>
    <s v="BA"/>
    <s v="MWH"/>
    <n v="0"/>
    <n v="1054"/>
    <n v="2019"/>
    <n v="0"/>
    <x v="7"/>
    <s v="other"/>
    <b v="1"/>
    <x v="260"/>
    <x v="0"/>
  </r>
  <r>
    <n v="59950"/>
    <s v="N"/>
    <s v="NAICS-22 Non-Cogen"/>
    <s v="PV"/>
    <s v="SUN"/>
    <n v="36436"/>
    <n v="4093"/>
    <n v="2019"/>
    <n v="8902027.8524309788"/>
    <x v="11"/>
    <s v="solar"/>
    <b v="1"/>
    <x v="8559"/>
    <x v="0"/>
  </r>
  <r>
    <n v="59951"/>
    <s v="N"/>
    <s v="NAICS-22 Non-Cogen"/>
    <s v="PV"/>
    <s v="SUN"/>
    <n v="2475"/>
    <n v="278"/>
    <n v="2019"/>
    <n v="8902877.6978417262"/>
    <x v="11"/>
    <s v="solar"/>
    <b v="1"/>
    <x v="8560"/>
    <x v="1"/>
  </r>
  <r>
    <n v="59952"/>
    <s v="N"/>
    <s v="NAICS-22 Non-Cogen"/>
    <s v="IC"/>
    <s v="LFG"/>
    <n v="652656"/>
    <n v="63061"/>
    <n v="2019"/>
    <n v="10349598.008277699"/>
    <x v="8"/>
    <s v="biomass"/>
    <b v="1"/>
    <x v="8561"/>
    <x v="0"/>
  </r>
  <r>
    <n v="59953"/>
    <s v="N"/>
    <s v="NAICS-22 Non-Cogen"/>
    <s v="WT"/>
    <s v="WND"/>
    <n v="53768"/>
    <n v="6040"/>
    <n v="2019"/>
    <n v="8901986.7549668886"/>
    <x v="9"/>
    <s v="wind"/>
    <b v="1"/>
    <x v="8562"/>
    <x v="0"/>
  </r>
  <r>
    <n v="59954"/>
    <s v="N"/>
    <s v="Electric Utility"/>
    <s v="PV"/>
    <s v="SUN"/>
    <n v="57988"/>
    <n v="6514"/>
    <n v="2019"/>
    <n v="8902057.1077678837"/>
    <x v="11"/>
    <s v="solar"/>
    <b v="1"/>
    <x v="8563"/>
    <x v="0"/>
  </r>
  <r>
    <n v="59955"/>
    <s v="N"/>
    <s v="NAICS-22 Non-Cogen"/>
    <s v="PV"/>
    <s v="SUN"/>
    <n v="28858"/>
    <n v="3242"/>
    <n v="2019"/>
    <n v="8901295.4966070317"/>
    <x v="11"/>
    <s v="solar"/>
    <b v="1"/>
    <x v="8564"/>
    <x v="0"/>
  </r>
  <r>
    <n v="59956"/>
    <s v="N"/>
    <s v="NAICS-22 Non-Cogen"/>
    <s v="PV"/>
    <s v="SUN"/>
    <n v="25700"/>
    <n v="2887"/>
    <n v="2019"/>
    <n v="8901974.3678559046"/>
    <x v="11"/>
    <s v="solar"/>
    <b v="1"/>
    <x v="8565"/>
    <x v="0"/>
  </r>
  <r>
    <n v="59957"/>
    <s v="N"/>
    <s v="NAICS-22 Non-Cogen"/>
    <s v="BA"/>
    <s v="MWH"/>
    <n v="0"/>
    <n v="-3564"/>
    <n v="2019"/>
    <n v="0"/>
    <x v="7"/>
    <s v="other"/>
    <b v="1"/>
    <x v="260"/>
    <x v="0"/>
  </r>
  <r>
    <n v="59958"/>
    <s v="N"/>
    <s v="NAICS-22 Non-Cogen"/>
    <s v="PV"/>
    <s v="SUN"/>
    <n v="54320"/>
    <n v="6102"/>
    <n v="2019"/>
    <n v="8901999.3444772195"/>
    <x v="11"/>
    <s v="solar"/>
    <b v="1"/>
    <x v="8566"/>
    <x v="0"/>
  </r>
  <r>
    <n v="59959"/>
    <s v="N"/>
    <s v="NAICS-22 Non-Cogen"/>
    <s v="BA"/>
    <s v="MWH"/>
    <n v="0"/>
    <n v="-2252"/>
    <n v="2019"/>
    <n v="0"/>
    <x v="7"/>
    <s v="other"/>
    <b v="1"/>
    <x v="260"/>
    <x v="0"/>
  </r>
  <r>
    <n v="59960"/>
    <s v="N"/>
    <s v="NAICS-22 Non-Cogen"/>
    <s v="BA"/>
    <s v="MWH"/>
    <n v="0"/>
    <n v="-1709"/>
    <n v="2019"/>
    <n v="0"/>
    <x v="7"/>
    <s v="other"/>
    <b v="1"/>
    <x v="260"/>
    <x v="0"/>
  </r>
  <r>
    <n v="59961"/>
    <s v="N"/>
    <s v="NAICS-22 Non-Cogen"/>
    <s v="PV"/>
    <s v="SUN"/>
    <n v="489200"/>
    <n v="54954"/>
    <n v="2019"/>
    <n v="8901990.755904939"/>
    <x v="11"/>
    <s v="solar"/>
    <b v="1"/>
    <x v="8567"/>
    <x v="0"/>
  </r>
  <r>
    <n v="59962"/>
    <s v="N"/>
    <s v="NAICS-22 Non-Cogen"/>
    <s v="PV"/>
    <s v="SUN"/>
    <n v="346092"/>
    <n v="38878"/>
    <n v="2019"/>
    <n v="8902001.1317454614"/>
    <x v="11"/>
    <s v="solar"/>
    <b v="1"/>
    <x v="8568"/>
    <x v="0"/>
  </r>
  <r>
    <n v="59963"/>
    <s v="N"/>
    <s v="NAICS-22 Non-Cogen"/>
    <s v="PV"/>
    <s v="SUN"/>
    <n v="341230"/>
    <n v="38332"/>
    <n v="2019"/>
    <n v="8901961.8073672131"/>
    <x v="11"/>
    <s v="solar"/>
    <b v="1"/>
    <x v="8569"/>
    <x v="0"/>
  </r>
  <r>
    <n v="59964"/>
    <s v="N"/>
    <s v="NAICS-22 Non-Cogen"/>
    <s v="PV"/>
    <s v="SUN"/>
    <n v="985709"/>
    <n v="110729"/>
    <n v="2019"/>
    <n v="8901994.9606697429"/>
    <x v="11"/>
    <s v="solar"/>
    <b v="1"/>
    <x v="8570"/>
    <x v="0"/>
  </r>
  <r>
    <n v="59965"/>
    <s v="N"/>
    <s v="NAICS-22 Non-Cogen"/>
    <s v="WT"/>
    <s v="WND"/>
    <n v="1470620"/>
    <n v="165201"/>
    <n v="2019"/>
    <n v="8902004.2251560222"/>
    <x v="9"/>
    <s v="wind"/>
    <b v="1"/>
    <x v="8571"/>
    <x v="0"/>
  </r>
  <r>
    <n v="59966"/>
    <s v="N"/>
    <s v="Electric Utility"/>
    <s v="PV"/>
    <s v="SUN"/>
    <n v="193546"/>
    <n v="21742"/>
    <n v="2019"/>
    <n v="8901940.9437954184"/>
    <x v="11"/>
    <s v="solar"/>
    <b v="1"/>
    <x v="8572"/>
    <x v="0"/>
  </r>
  <r>
    <n v="59968"/>
    <s v="N"/>
    <s v="NAICS-22 Non-Cogen"/>
    <s v="WT"/>
    <s v="WND"/>
    <n v="4656983"/>
    <n v="523139"/>
    <n v="2019"/>
    <n v="8901999.2774386927"/>
    <x v="9"/>
    <s v="wind"/>
    <b v="1"/>
    <x v="8573"/>
    <x v="0"/>
  </r>
  <r>
    <n v="59972"/>
    <s v="N"/>
    <s v="NAICS-22 Non-Cogen"/>
    <s v="WT"/>
    <s v="WND"/>
    <n v="6710052"/>
    <n v="753769"/>
    <n v="2019"/>
    <n v="8902000.4802532345"/>
    <x v="9"/>
    <s v="wind"/>
    <b v="1"/>
    <x v="8574"/>
    <x v="0"/>
  </r>
  <r>
    <n v="59973"/>
    <s v="N"/>
    <s v="Electric Utility"/>
    <s v="PV"/>
    <s v="SUN"/>
    <n v="59922"/>
    <n v="6731"/>
    <n v="2019"/>
    <n v="8902391.9179913849"/>
    <x v="11"/>
    <s v="solar"/>
    <b v="1"/>
    <x v="8575"/>
    <x v="0"/>
  </r>
  <r>
    <n v="59974"/>
    <s v="N"/>
    <s v="NAICS-22 Non-Cogen"/>
    <s v="WT"/>
    <s v="WND"/>
    <n v="6759368"/>
    <n v="759309"/>
    <n v="2019"/>
    <n v="8901999.0544034112"/>
    <x v="9"/>
    <s v="wind"/>
    <b v="1"/>
    <x v="8576"/>
    <x v="0"/>
  </r>
  <r>
    <n v="59975"/>
    <s v="N"/>
    <s v="NAICS-22 Non-Cogen"/>
    <s v="WT"/>
    <s v="WND"/>
    <n v="5436103"/>
    <n v="610661"/>
    <n v="2019"/>
    <n v="8901997.9988897275"/>
    <x v="9"/>
    <s v="wind"/>
    <b v="1"/>
    <x v="8577"/>
    <x v="0"/>
  </r>
  <r>
    <n v="59976"/>
    <s v="N"/>
    <s v="NAICS-22 Non-Cogen"/>
    <s v="PV"/>
    <s v="SUN"/>
    <n v="2515769"/>
    <n v="282607"/>
    <n v="2019"/>
    <n v="8902005.258185396"/>
    <x v="11"/>
    <s v="solar"/>
    <b v="1"/>
    <x v="8578"/>
    <x v="0"/>
  </r>
  <r>
    <n v="59977"/>
    <s v="N"/>
    <s v="NAICS-22 Non-Cogen"/>
    <s v="PV"/>
    <s v="SUN"/>
    <n v="1916467"/>
    <n v="215285"/>
    <n v="2019"/>
    <n v="8901999.6748496182"/>
    <x v="11"/>
    <s v="solar"/>
    <b v="1"/>
    <x v="8579"/>
    <x v="0"/>
  </r>
  <r>
    <n v="59978"/>
    <s v="N"/>
    <s v="NAICS-22 Non-Cogen"/>
    <s v="PV"/>
    <s v="SUN"/>
    <n v="31513"/>
    <n v="3540"/>
    <n v="2019"/>
    <n v="8901977.4011299442"/>
    <x v="11"/>
    <s v="solar"/>
    <b v="1"/>
    <x v="8580"/>
    <x v="0"/>
  </r>
  <r>
    <n v="59979"/>
    <s v="N"/>
    <s v="NAICS-22 Non-Cogen"/>
    <s v="PV"/>
    <s v="SUN"/>
    <n v="341508"/>
    <n v="38363"/>
    <n v="2019"/>
    <n v="8902014.9623334985"/>
    <x v="11"/>
    <s v="solar"/>
    <b v="1"/>
    <x v="8581"/>
    <x v="0"/>
  </r>
  <r>
    <n v="59981"/>
    <s v="N"/>
    <s v="Electric Utility"/>
    <s v="PV"/>
    <s v="SUN"/>
    <n v="14501"/>
    <n v="1629"/>
    <n v="2019"/>
    <n v="8901780.2332719471"/>
    <x v="11"/>
    <s v="solar"/>
    <b v="1"/>
    <x v="8582"/>
    <x v="0"/>
  </r>
  <r>
    <n v="59982"/>
    <s v="N"/>
    <s v="Electric Utility"/>
    <s v="PV"/>
    <s v="SUN"/>
    <n v="15419"/>
    <n v="1732"/>
    <n v="2019"/>
    <n v="8902424.9422632791"/>
    <x v="11"/>
    <s v="solar"/>
    <b v="1"/>
    <x v="8583"/>
    <x v="0"/>
  </r>
  <r>
    <n v="59983"/>
    <s v="N"/>
    <s v="Electric Utility"/>
    <s v="PV"/>
    <s v="SUN"/>
    <n v="16932"/>
    <n v="1902"/>
    <n v="2019"/>
    <n v="8902208.2018927447"/>
    <x v="11"/>
    <s v="solar"/>
    <b v="1"/>
    <x v="8584"/>
    <x v="0"/>
  </r>
  <r>
    <n v="59984"/>
    <s v="N"/>
    <s v="Electric Utility"/>
    <s v="PV"/>
    <s v="SUN"/>
    <n v="16353"/>
    <n v="1837"/>
    <n v="2019"/>
    <n v="8902014.1535111591"/>
    <x v="11"/>
    <s v="solar"/>
    <b v="1"/>
    <x v="6225"/>
    <x v="0"/>
  </r>
  <r>
    <n v="59985"/>
    <s v="N"/>
    <s v="Electric Utility"/>
    <s v="PV"/>
    <s v="SUN"/>
    <n v="15366"/>
    <n v="1726"/>
    <n v="2019"/>
    <n v="8902665.1216685977"/>
    <x v="11"/>
    <s v="solar"/>
    <b v="1"/>
    <x v="8585"/>
    <x v="1"/>
  </r>
  <r>
    <n v="59986"/>
    <s v="N"/>
    <s v="Electric Utility"/>
    <s v="PV"/>
    <s v="SUN"/>
    <n v="16174"/>
    <n v="1817"/>
    <n v="2019"/>
    <n v="8901485.9658778217"/>
    <x v="11"/>
    <s v="solar"/>
    <b v="1"/>
    <x v="8586"/>
    <x v="0"/>
  </r>
  <r>
    <n v="59987"/>
    <s v="N"/>
    <s v="Electric Utility"/>
    <s v="PV"/>
    <s v="SUN"/>
    <n v="14733"/>
    <n v="1655"/>
    <n v="2019"/>
    <n v="8902114.8036253769"/>
    <x v="11"/>
    <s v="solar"/>
    <b v="1"/>
    <x v="7530"/>
    <x v="0"/>
  </r>
  <r>
    <n v="59988"/>
    <s v="N"/>
    <s v="Electric Utility"/>
    <s v="PV"/>
    <s v="SUN"/>
    <n v="16808"/>
    <n v="1888"/>
    <n v="2019"/>
    <n v="8902542.3728813566"/>
    <x v="11"/>
    <s v="solar"/>
    <b v="1"/>
    <x v="8587"/>
    <x v="0"/>
  </r>
  <r>
    <n v="59989"/>
    <s v="N"/>
    <s v="Electric Utility"/>
    <s v="PV"/>
    <s v="SUN"/>
    <n v="16443"/>
    <n v="1847"/>
    <n v="2019"/>
    <n v="8902544.6670276131"/>
    <x v="11"/>
    <s v="solar"/>
    <b v="1"/>
    <x v="8588"/>
    <x v="0"/>
  </r>
  <r>
    <n v="59990"/>
    <s v="N"/>
    <s v="Electric Utility"/>
    <s v="PV"/>
    <s v="SUN"/>
    <n v="16815"/>
    <n v="1889"/>
    <n v="2019"/>
    <n v="8901535.2038115412"/>
    <x v="11"/>
    <s v="solar"/>
    <b v="1"/>
    <x v="8589"/>
    <x v="0"/>
  </r>
  <r>
    <n v="59993"/>
    <s v="N"/>
    <s v="Electric Utility"/>
    <s v="BA"/>
    <s v="MWH"/>
    <n v="0"/>
    <n v="-1537"/>
    <n v="2019"/>
    <n v="0"/>
    <x v="7"/>
    <s v="other"/>
    <b v="1"/>
    <x v="260"/>
    <x v="0"/>
  </r>
  <r>
    <n v="59993"/>
    <s v="N"/>
    <s v="Electric Utility"/>
    <s v="PV"/>
    <s v="SUN"/>
    <n v="1433757"/>
    <n v="161060"/>
    <n v="2019"/>
    <n v="8902005.4638023097"/>
    <x v="11"/>
    <s v="solar"/>
    <b v="1"/>
    <x v="8590"/>
    <x v="0"/>
  </r>
  <r>
    <n v="59994"/>
    <s v="N"/>
    <s v="NAICS-22 Non-Cogen"/>
    <s v="PV"/>
    <s v="SUN"/>
    <n v="3426824"/>
    <n v="384950"/>
    <n v="2019"/>
    <n v="8901997.662034031"/>
    <x v="11"/>
    <s v="solar"/>
    <b v="1"/>
    <x v="8591"/>
    <x v="0"/>
  </r>
  <r>
    <n v="59995"/>
    <s v="N"/>
    <s v="Electric Utility"/>
    <s v="BA"/>
    <s v="MWH"/>
    <n v="0"/>
    <n v="-379"/>
    <n v="2019"/>
    <n v="0"/>
    <x v="7"/>
    <s v="other"/>
    <b v="1"/>
    <x v="260"/>
    <x v="0"/>
  </r>
  <r>
    <n v="59999"/>
    <s v="N"/>
    <s v="NAICS-22 Non-Cogen"/>
    <s v="PV"/>
    <s v="SUN"/>
    <n v="46299"/>
    <n v="5201"/>
    <n v="2019"/>
    <n v="8901941.9342434146"/>
    <x v="11"/>
    <s v="solar"/>
    <b v="1"/>
    <x v="8592"/>
    <x v="0"/>
  </r>
  <r>
    <n v="60000"/>
    <s v="N"/>
    <s v="NAICS-22 Non-Cogen"/>
    <s v="PV"/>
    <s v="SUN"/>
    <n v="218874"/>
    <n v="24587"/>
    <n v="2019"/>
    <n v="8902021.3934192862"/>
    <x v="11"/>
    <s v="solar"/>
    <b v="1"/>
    <x v="8593"/>
    <x v="0"/>
  </r>
  <r>
    <n v="60001"/>
    <s v="N"/>
    <s v="NAICS-22 Non-Cogen"/>
    <s v="PV"/>
    <s v="SUN"/>
    <n v="376493"/>
    <n v="42293"/>
    <n v="2019"/>
    <n v="8902016.882226374"/>
    <x v="11"/>
    <s v="solar"/>
    <b v="1"/>
    <x v="8594"/>
    <x v="0"/>
  </r>
  <r>
    <n v="60004"/>
    <s v="N"/>
    <s v="NAICS-22 Non-Cogen"/>
    <s v="PV"/>
    <s v="SUN"/>
    <n v="22567"/>
    <n v="2535"/>
    <n v="2019"/>
    <n v="8902169.625246549"/>
    <x v="11"/>
    <s v="solar"/>
    <b v="1"/>
    <x v="8595"/>
    <x v="0"/>
  </r>
  <r>
    <n v="60005"/>
    <s v="N"/>
    <s v="Electric Utility"/>
    <s v="PV"/>
    <s v="SUN"/>
    <n v="18436"/>
    <n v="2071"/>
    <n v="2019"/>
    <n v="8901979.7199420575"/>
    <x v="11"/>
    <s v="solar"/>
    <b v="1"/>
    <x v="8596"/>
    <x v="0"/>
  </r>
  <r>
    <n v="60006"/>
    <s v="N"/>
    <s v="Electric Utility"/>
    <s v="PV"/>
    <s v="SUN"/>
    <n v="9435"/>
    <n v="1060"/>
    <n v="2019"/>
    <n v="8900943.3962264154"/>
    <x v="11"/>
    <s v="solar"/>
    <b v="1"/>
    <x v="8597"/>
    <x v="0"/>
  </r>
  <r>
    <n v="60007"/>
    <s v="N"/>
    <s v="NAICS-22 Non-Cogen"/>
    <s v="PV"/>
    <s v="SUN"/>
    <n v="320055"/>
    <n v="35953"/>
    <n v="2019"/>
    <n v="8902038.7728423234"/>
    <x v="11"/>
    <s v="solar"/>
    <b v="1"/>
    <x v="8598"/>
    <x v="0"/>
  </r>
  <r>
    <n v="60009"/>
    <s v="N"/>
    <s v="NAICS-22 Non-Cogen"/>
    <s v="PV"/>
    <s v="SUN"/>
    <n v="413426"/>
    <n v="46442"/>
    <n v="2019"/>
    <n v="8901985.2719521113"/>
    <x v="11"/>
    <s v="solar"/>
    <b v="1"/>
    <x v="8599"/>
    <x v="0"/>
  </r>
  <r>
    <n v="60010"/>
    <s v="N"/>
    <s v="NAICS-22 Non-Cogen"/>
    <s v="PV"/>
    <s v="SUN"/>
    <n v="431197"/>
    <n v="48438"/>
    <n v="2019"/>
    <n v="8902039.7208802998"/>
    <x v="11"/>
    <s v="solar"/>
    <b v="1"/>
    <x v="8600"/>
    <x v="0"/>
  </r>
  <r>
    <n v="60011"/>
    <s v="N"/>
    <s v="NAICS-22 Non-Cogen"/>
    <s v="PV"/>
    <s v="SUN"/>
    <n v="389812"/>
    <n v="43789"/>
    <n v="2019"/>
    <n v="8902053.027015917"/>
    <x v="11"/>
    <s v="solar"/>
    <b v="1"/>
    <x v="8601"/>
    <x v="0"/>
  </r>
  <r>
    <n v="60012"/>
    <s v="N"/>
    <s v="NAICS-22 Non-Cogen"/>
    <s v="PV"/>
    <s v="SUN"/>
    <n v="392383"/>
    <n v="44078"/>
    <n v="2019"/>
    <n v="8902014.6104632709"/>
    <x v="11"/>
    <s v="solar"/>
    <b v="1"/>
    <x v="8602"/>
    <x v="0"/>
  </r>
  <r>
    <n v="60013"/>
    <s v="N"/>
    <s v="NAICS-22 Non-Cogen"/>
    <s v="WT"/>
    <s v="WND"/>
    <n v="5167665"/>
    <n v="580506"/>
    <n v="2019"/>
    <n v="8902001.0129094273"/>
    <x v="9"/>
    <s v="wind"/>
    <b v="1"/>
    <x v="8603"/>
    <x v="0"/>
  </r>
  <r>
    <n v="60014"/>
    <s v="N"/>
    <s v="Electric Utility"/>
    <s v="PV"/>
    <s v="SUN"/>
    <n v="1462597"/>
    <n v="164300"/>
    <n v="2019"/>
    <n v="8901990.2617163733"/>
    <x v="11"/>
    <s v="solar"/>
    <b v="1"/>
    <x v="8604"/>
    <x v="0"/>
  </r>
  <r>
    <n v="60015"/>
    <s v="N"/>
    <s v="Industrial NAICS Non-Cogen"/>
    <s v="WT"/>
    <s v="WND"/>
    <n v="69997"/>
    <n v="7863"/>
    <n v="2019"/>
    <n v="8902073.0001271777"/>
    <x v="9"/>
    <s v="wind"/>
    <b v="0"/>
    <x v="8605"/>
    <x v="0"/>
  </r>
  <r>
    <n v="60016"/>
    <s v="N"/>
    <s v="Electric Utility"/>
    <s v="BA"/>
    <s v="MWH"/>
    <n v="0"/>
    <n v="-65"/>
    <n v="2019"/>
    <n v="0"/>
    <x v="7"/>
    <s v="other"/>
    <b v="1"/>
    <x v="260"/>
    <x v="0"/>
  </r>
  <r>
    <n v="60017"/>
    <s v="N"/>
    <s v="Electric Utility"/>
    <s v="PV"/>
    <s v="SUN"/>
    <n v="12285"/>
    <n v="1380"/>
    <n v="2019"/>
    <n v="8902173.9130434785"/>
    <x v="11"/>
    <s v="solar"/>
    <b v="1"/>
    <x v="8472"/>
    <x v="0"/>
  </r>
  <r>
    <n v="60018"/>
    <s v="N"/>
    <s v="Electric Utility"/>
    <s v="PV"/>
    <s v="SUN"/>
    <n v="7229"/>
    <n v="812"/>
    <n v="2019"/>
    <n v="8902709.3596059103"/>
    <x v="11"/>
    <s v="solar"/>
    <b v="1"/>
    <x v="8606"/>
    <x v="1"/>
  </r>
  <r>
    <n v="60019"/>
    <s v="N"/>
    <s v="Electric Utility"/>
    <s v="PV"/>
    <s v="SUN"/>
    <n v="19958"/>
    <n v="2242"/>
    <n v="2019"/>
    <n v="8901873.3273862619"/>
    <x v="11"/>
    <s v="solar"/>
    <b v="1"/>
    <x v="8607"/>
    <x v="0"/>
  </r>
  <r>
    <n v="60021"/>
    <s v="N"/>
    <s v="Electric Utility"/>
    <s v="BA"/>
    <s v="MWH"/>
    <n v="0"/>
    <n v="-49"/>
    <n v="2019"/>
    <n v="0"/>
    <x v="7"/>
    <s v="other"/>
    <b v="1"/>
    <x v="260"/>
    <x v="0"/>
  </r>
  <r>
    <n v="60022"/>
    <s v="N"/>
    <s v="NAICS-22 Non-Cogen"/>
    <s v="PV"/>
    <s v="SUN"/>
    <n v="32359"/>
    <n v="3635"/>
    <n v="2019"/>
    <n v="8902063.273727648"/>
    <x v="11"/>
    <s v="solar"/>
    <b v="1"/>
    <x v="8608"/>
    <x v="0"/>
  </r>
  <r>
    <n v="60023"/>
    <s v="N"/>
    <s v="NAICS-22 Non-Cogen"/>
    <s v="PV"/>
    <s v="SUN"/>
    <n v="274920"/>
    <n v="30883"/>
    <n v="2019"/>
    <n v="8901984.9107923452"/>
    <x v="11"/>
    <s v="solar"/>
    <b v="1"/>
    <x v="8609"/>
    <x v="0"/>
  </r>
  <r>
    <n v="60024"/>
    <s v="N"/>
    <s v="NAICS-22 Non-Cogen"/>
    <s v="PV"/>
    <s v="SUN"/>
    <n v="145583"/>
    <n v="16354"/>
    <n v="2019"/>
    <n v="8901981.166687049"/>
    <x v="11"/>
    <s v="solar"/>
    <b v="1"/>
    <x v="8610"/>
    <x v="0"/>
  </r>
  <r>
    <n v="60025"/>
    <s v="Y"/>
    <s v="NAICS-22 Cogen"/>
    <s v="GT"/>
    <s v="NG"/>
    <n v="1785055"/>
    <n v="180604"/>
    <n v="2019"/>
    <n v="9883806.560209075"/>
    <x v="3"/>
    <s v="natural gas"/>
    <b v="0"/>
    <x v="8611"/>
    <x v="0"/>
  </r>
  <r>
    <n v="60026"/>
    <s v="N"/>
    <s v="NAICS-22 Non-Cogen"/>
    <s v="PV"/>
    <s v="SUN"/>
    <n v="69098"/>
    <n v="7762"/>
    <n v="2019"/>
    <n v="8902087.0909559391"/>
    <x v="11"/>
    <s v="solar"/>
    <b v="1"/>
    <x v="8612"/>
    <x v="0"/>
  </r>
  <r>
    <n v="60027"/>
    <s v="N"/>
    <s v="NAICS-22 Non-Cogen"/>
    <s v="PV"/>
    <s v="SUN"/>
    <n v="376874"/>
    <n v="42336"/>
    <n v="2019"/>
    <n v="8901974.6787603926"/>
    <x v="11"/>
    <s v="solar"/>
    <b v="1"/>
    <x v="8613"/>
    <x v="0"/>
  </r>
  <r>
    <n v="60029"/>
    <s v="N"/>
    <s v="NAICS-22 Non-Cogen"/>
    <s v="PV"/>
    <s v="SUN"/>
    <n v="13701"/>
    <n v="1539"/>
    <n v="2019"/>
    <n v="8902534.1130604297"/>
    <x v="11"/>
    <s v="solar"/>
    <b v="1"/>
    <x v="8614"/>
    <x v="0"/>
  </r>
  <r>
    <n v="60030"/>
    <s v="N"/>
    <s v="NAICS-22 Non-Cogen"/>
    <s v="PV"/>
    <s v="SUN"/>
    <n v="1268331"/>
    <n v="142477"/>
    <n v="2019"/>
    <n v="8902005.2359328177"/>
    <x v="11"/>
    <s v="solar"/>
    <b v="1"/>
    <x v="8615"/>
    <x v="0"/>
  </r>
  <r>
    <n v="60032"/>
    <s v="N"/>
    <s v="NAICS-22 Non-Cogen"/>
    <s v="PV"/>
    <s v="SUN"/>
    <n v="13976"/>
    <n v="1570"/>
    <n v="2019"/>
    <n v="8901910.8280254789"/>
    <x v="11"/>
    <s v="solar"/>
    <b v="1"/>
    <x v="8616"/>
    <x v="0"/>
  </r>
  <r>
    <n v="60033"/>
    <s v="N"/>
    <s v="NAICS-22 Non-Cogen"/>
    <s v="PV"/>
    <s v="SUN"/>
    <n v="2999975"/>
    <n v="337000"/>
    <n v="2019"/>
    <n v="8902002.9673590511"/>
    <x v="11"/>
    <s v="solar"/>
    <b v="1"/>
    <x v="8617"/>
    <x v="0"/>
  </r>
  <r>
    <n v="60034"/>
    <s v="N"/>
    <s v="NAICS-22 Non-Cogen"/>
    <s v="PV"/>
    <s v="SUN"/>
    <n v="2856546"/>
    <n v="320888"/>
    <n v="2019"/>
    <n v="8902003.1911445744"/>
    <x v="11"/>
    <s v="solar"/>
    <b v="1"/>
    <x v="8618"/>
    <x v="0"/>
  </r>
  <r>
    <n v="60035"/>
    <s v="N"/>
    <s v="NAICS-22 Non-Cogen"/>
    <s v="PV"/>
    <s v="SUN"/>
    <n v="128963"/>
    <n v="14487"/>
    <n v="2019"/>
    <n v="8901981.086491337"/>
    <x v="11"/>
    <s v="solar"/>
    <b v="1"/>
    <x v="8619"/>
    <x v="0"/>
  </r>
  <r>
    <n v="60036"/>
    <s v="N"/>
    <s v="NAICS-22 Non-Cogen"/>
    <s v="PV"/>
    <s v="SUN"/>
    <n v="24810"/>
    <n v="2787"/>
    <n v="2019"/>
    <n v="8902045.209903121"/>
    <x v="11"/>
    <s v="solar"/>
    <b v="1"/>
    <x v="8620"/>
    <x v="0"/>
  </r>
  <r>
    <n v="60038"/>
    <s v="N"/>
    <s v="NAICS-22 Non-Cogen"/>
    <s v="PV"/>
    <s v="SUN"/>
    <n v="17312"/>
    <n v="1945"/>
    <n v="2019"/>
    <n v="8900771.2082262207"/>
    <x v="11"/>
    <s v="solar"/>
    <b v="1"/>
    <x v="8621"/>
    <x v="1"/>
  </r>
  <r>
    <n v="60039"/>
    <s v="N"/>
    <s v="NAICS-22 Non-Cogen"/>
    <s v="PV"/>
    <s v="SUN"/>
    <n v="463723"/>
    <n v="52092"/>
    <n v="2019"/>
    <n v="8902000.3071488906"/>
    <x v="11"/>
    <s v="solar"/>
    <b v="1"/>
    <x v="8622"/>
    <x v="0"/>
  </r>
  <r>
    <n v="60040"/>
    <s v="N"/>
    <s v="Electric Utility"/>
    <s v="FC"/>
    <s v="NG"/>
    <n v="178006"/>
    <n v="18045"/>
    <n v="2019"/>
    <n v="9864560.8201717921"/>
    <x v="7"/>
    <s v="natural gas"/>
    <b v="1"/>
    <x v="8623"/>
    <x v="0"/>
  </r>
  <r>
    <n v="60043"/>
    <s v="N"/>
    <s v="NAICS-22 Non-Cogen"/>
    <s v="PV"/>
    <s v="SUN"/>
    <n v="918988"/>
    <n v="103234"/>
    <n v="2019"/>
    <n v="8901989.65457117"/>
    <x v="11"/>
    <s v="solar"/>
    <b v="1"/>
    <x v="8624"/>
    <x v="0"/>
  </r>
  <r>
    <n v="60044"/>
    <s v="N"/>
    <s v="NAICS-22 Non-Cogen"/>
    <s v="PV"/>
    <s v="SUN"/>
    <n v="2357161"/>
    <n v="264790"/>
    <n v="2019"/>
    <n v="8902001.5861626193"/>
    <x v="11"/>
    <s v="solar"/>
    <b v="1"/>
    <x v="8625"/>
    <x v="0"/>
  </r>
  <r>
    <n v="60045"/>
    <s v="N"/>
    <s v="NAICS-22 Non-Cogen"/>
    <s v="PV"/>
    <s v="SUN"/>
    <n v="414486"/>
    <n v="46561"/>
    <n v="2019"/>
    <n v="8901999.527501557"/>
    <x v="11"/>
    <s v="solar"/>
    <b v="1"/>
    <x v="8626"/>
    <x v="0"/>
  </r>
  <r>
    <n v="60046"/>
    <s v="N"/>
    <s v="NAICS-22 Non-Cogen"/>
    <s v="PV"/>
    <s v="SUN"/>
    <n v="20394"/>
    <n v="2291"/>
    <n v="2019"/>
    <n v="8901789.6115233526"/>
    <x v="11"/>
    <s v="solar"/>
    <b v="1"/>
    <x v="8627"/>
    <x v="0"/>
  </r>
  <r>
    <n v="60047"/>
    <s v="N"/>
    <s v="NAICS-22 Non-Cogen"/>
    <s v="PV"/>
    <s v="SUN"/>
    <n v="17410"/>
    <n v="1956"/>
    <n v="2019"/>
    <n v="8900817.9959100205"/>
    <x v="11"/>
    <s v="solar"/>
    <b v="1"/>
    <x v="8628"/>
    <x v="1"/>
  </r>
  <r>
    <n v="60048"/>
    <s v="N"/>
    <s v="NAICS-22 Non-Cogen"/>
    <s v="PV"/>
    <s v="SUN"/>
    <n v="61939"/>
    <n v="6958"/>
    <n v="2019"/>
    <n v="8901839.6090830695"/>
    <x v="11"/>
    <s v="solar"/>
    <b v="1"/>
    <x v="8629"/>
    <x v="0"/>
  </r>
  <r>
    <n v="60049"/>
    <s v="N"/>
    <s v="NAICS-22 Non-Cogen"/>
    <s v="WT"/>
    <s v="WND"/>
    <n v="2560706"/>
    <n v="287655"/>
    <n v="2019"/>
    <n v="8902004.1369001046"/>
    <x v="9"/>
    <s v="wind"/>
    <b v="1"/>
    <x v="8630"/>
    <x v="0"/>
  </r>
  <r>
    <n v="60050"/>
    <s v="N"/>
    <s v="NAICS-22 Non-Cogen"/>
    <s v="PV"/>
    <s v="SUN"/>
    <n v="23287"/>
    <n v="2616"/>
    <n v="2019"/>
    <n v="8901758.4097859319"/>
    <x v="11"/>
    <s v="solar"/>
    <b v="1"/>
    <x v="8631"/>
    <x v="0"/>
  </r>
  <r>
    <n v="60051"/>
    <s v="N"/>
    <s v="NAICS-22 Non-Cogen"/>
    <s v="PV"/>
    <s v="SUN"/>
    <n v="34398"/>
    <n v="3864"/>
    <n v="2019"/>
    <n v="8902173.9130434785"/>
    <x v="11"/>
    <s v="solar"/>
    <b v="1"/>
    <x v="8472"/>
    <x v="0"/>
  </r>
  <r>
    <n v="60052"/>
    <s v="N"/>
    <s v="NAICS-22 Non-Cogen"/>
    <s v="PV"/>
    <s v="SUN"/>
    <n v="32305"/>
    <n v="3629"/>
    <n v="2019"/>
    <n v="8901901.3502342235"/>
    <x v="11"/>
    <s v="solar"/>
    <b v="1"/>
    <x v="8632"/>
    <x v="0"/>
  </r>
  <r>
    <n v="60053"/>
    <s v="N"/>
    <s v="NAICS-22 Non-Cogen"/>
    <s v="PV"/>
    <s v="SUN"/>
    <n v="80217"/>
    <n v="9011"/>
    <n v="2019"/>
    <n v="8902119.6315614246"/>
    <x v="11"/>
    <s v="solar"/>
    <b v="1"/>
    <x v="8633"/>
    <x v="0"/>
  </r>
  <r>
    <n v="60054"/>
    <s v="N"/>
    <s v="Electric Utility"/>
    <s v="FC"/>
    <s v="NG"/>
    <n v="150784"/>
    <n v="15451"/>
    <n v="2019"/>
    <n v="9758850.5598343145"/>
    <x v="7"/>
    <s v="natural gas"/>
    <b v="1"/>
    <x v="8634"/>
    <x v="0"/>
  </r>
  <r>
    <n v="60054"/>
    <s v="N"/>
    <s v="Electric Utility"/>
    <s v="PV"/>
    <s v="SUN"/>
    <n v="27838"/>
    <n v="3127"/>
    <n v="2019"/>
    <n v="8902462.42404861"/>
    <x v="11"/>
    <s v="solar"/>
    <b v="1"/>
    <x v="8635"/>
    <x v="0"/>
  </r>
  <r>
    <n v="60055"/>
    <s v="N"/>
    <s v="NAICS-22 Non-Cogen"/>
    <s v="PV"/>
    <s v="SUN"/>
    <n v="31951"/>
    <n v="3589"/>
    <n v="2019"/>
    <n v="8902479.7993870173"/>
    <x v="11"/>
    <s v="solar"/>
    <b v="1"/>
    <x v="8636"/>
    <x v="0"/>
  </r>
  <r>
    <n v="60056"/>
    <s v="N"/>
    <s v="NAICS-22 Non-Cogen"/>
    <s v="PV"/>
    <s v="SUN"/>
    <n v="67443"/>
    <n v="7576"/>
    <n v="2019"/>
    <n v="8902191.1298838444"/>
    <x v="11"/>
    <s v="solar"/>
    <b v="1"/>
    <x v="8637"/>
    <x v="0"/>
  </r>
  <r>
    <n v="60057"/>
    <s v="N"/>
    <s v="NAICS-22 Non-Cogen"/>
    <s v="PV"/>
    <s v="SUN"/>
    <n v="27855"/>
    <n v="3129"/>
    <n v="2019"/>
    <n v="8902205.1773729622"/>
    <x v="11"/>
    <s v="solar"/>
    <b v="1"/>
    <x v="8638"/>
    <x v="0"/>
  </r>
  <r>
    <n v="60058"/>
    <s v="N"/>
    <s v="NAICS-22 Non-Cogen"/>
    <s v="PV"/>
    <s v="SUN"/>
    <n v="1330741"/>
    <n v="149488"/>
    <n v="2019"/>
    <n v="8901992.1331478115"/>
    <x v="11"/>
    <s v="solar"/>
    <b v="1"/>
    <x v="8639"/>
    <x v="0"/>
  </r>
  <r>
    <n v="60059"/>
    <s v="N"/>
    <s v="NAICS-22 Non-Cogen"/>
    <s v="WT"/>
    <s v="WND"/>
    <n v="4160769"/>
    <n v="467397"/>
    <n v="2019"/>
    <n v="8902001.9383949842"/>
    <x v="9"/>
    <s v="wind"/>
    <b v="1"/>
    <x v="8640"/>
    <x v="0"/>
  </r>
  <r>
    <n v="60060"/>
    <s v="N"/>
    <s v="NAICS-22 Non-Cogen"/>
    <s v="PV"/>
    <s v="SUN"/>
    <n v="43869"/>
    <n v="4928"/>
    <n v="2019"/>
    <n v="8901988.6363636367"/>
    <x v="11"/>
    <s v="solar"/>
    <b v="1"/>
    <x v="8641"/>
    <x v="0"/>
  </r>
  <r>
    <n v="60061"/>
    <s v="N"/>
    <s v="Electric Utility"/>
    <s v="BA"/>
    <s v="MWH"/>
    <n v="0"/>
    <n v="-204"/>
    <n v="2019"/>
    <n v="0"/>
    <x v="7"/>
    <s v="other"/>
    <b v="1"/>
    <x v="260"/>
    <x v="0"/>
  </r>
  <r>
    <n v="60061"/>
    <s v="N"/>
    <s v="Electric Utility"/>
    <s v="PV"/>
    <s v="SUN"/>
    <n v="1458485"/>
    <n v="163838"/>
    <n v="2019"/>
    <n v="8901994.6532550454"/>
    <x v="11"/>
    <s v="solar"/>
    <b v="1"/>
    <x v="8642"/>
    <x v="0"/>
  </r>
  <r>
    <n v="60062"/>
    <s v="N"/>
    <s v="NAICS-22 Non-Cogen"/>
    <s v="PV"/>
    <s v="SUN"/>
    <n v="380979"/>
    <n v="42797"/>
    <n v="2019"/>
    <n v="8902002.4768091217"/>
    <x v="11"/>
    <s v="solar"/>
    <b v="1"/>
    <x v="8643"/>
    <x v="0"/>
  </r>
  <r>
    <n v="60063"/>
    <s v="N"/>
    <s v="NAICS-22 Non-Cogen"/>
    <s v="PV"/>
    <s v="SUN"/>
    <n v="909527"/>
    <n v="102171"/>
    <n v="2019"/>
    <n v="8902007.4189349227"/>
    <x v="11"/>
    <s v="solar"/>
    <b v="1"/>
    <x v="8644"/>
    <x v="0"/>
  </r>
  <r>
    <n v="60064"/>
    <s v="N"/>
    <s v="NAICS-22 Non-Cogen"/>
    <s v="PV"/>
    <s v="SUN"/>
    <n v="1785926"/>
    <n v="200621"/>
    <n v="2019"/>
    <n v="8901989.3231516145"/>
    <x v="11"/>
    <s v="solar"/>
    <b v="1"/>
    <x v="8645"/>
    <x v="0"/>
  </r>
  <r>
    <n v="60065"/>
    <s v="N"/>
    <s v="NAICS-22 Non-Cogen"/>
    <s v="PV"/>
    <s v="SUN"/>
    <n v="65287"/>
    <n v="7334"/>
    <n v="2019"/>
    <n v="8901963.4578674678"/>
    <x v="11"/>
    <s v="solar"/>
    <b v="1"/>
    <x v="7322"/>
    <x v="0"/>
  </r>
  <r>
    <n v="60067"/>
    <s v="N"/>
    <s v="NAICS-22 Non-Cogen"/>
    <s v="PV"/>
    <s v="SUN"/>
    <n v="25985"/>
    <n v="2919"/>
    <n v="2019"/>
    <n v="8902021.2401507366"/>
    <x v="11"/>
    <s v="solar"/>
    <b v="1"/>
    <x v="8646"/>
    <x v="0"/>
  </r>
  <r>
    <n v="60068"/>
    <s v="N"/>
    <s v="NAICS-22 Non-Cogen"/>
    <s v="PV"/>
    <s v="SUN"/>
    <n v="1603858"/>
    <n v="180168"/>
    <n v="2019"/>
    <n v="8902013.6761245057"/>
    <x v="11"/>
    <s v="solar"/>
    <b v="1"/>
    <x v="8647"/>
    <x v="0"/>
  </r>
  <r>
    <n v="60069"/>
    <s v="N"/>
    <s v="NAICS-22 Non-Cogen"/>
    <s v="WT"/>
    <s v="WND"/>
    <n v="7356259"/>
    <n v="826360"/>
    <n v="2019"/>
    <n v="8902002.7590880487"/>
    <x v="9"/>
    <s v="wind"/>
    <b v="1"/>
    <x v="8648"/>
    <x v="0"/>
  </r>
  <r>
    <n v="60071"/>
    <s v="N"/>
    <s v="Electric Utility"/>
    <s v="PV"/>
    <s v="SUN"/>
    <n v="77482"/>
    <n v="8704"/>
    <n v="2019"/>
    <n v="8901884.1911764704"/>
    <x v="11"/>
    <s v="solar"/>
    <b v="1"/>
    <x v="8649"/>
    <x v="0"/>
  </r>
  <r>
    <n v="60072"/>
    <s v="N"/>
    <s v="NAICS-22 Non-Cogen"/>
    <s v="PV"/>
    <s v="SUN"/>
    <n v="33730"/>
    <n v="3789"/>
    <n v="2019"/>
    <n v="8902084.9828450792"/>
    <x v="11"/>
    <s v="solar"/>
    <b v="1"/>
    <x v="1991"/>
    <x v="0"/>
  </r>
  <r>
    <n v="60073"/>
    <s v="N"/>
    <s v="NAICS-22 Non-Cogen"/>
    <s v="PV"/>
    <s v="SUN"/>
    <n v="27607"/>
    <n v="3101"/>
    <n v="2019"/>
    <n v="8902612.0606256053"/>
    <x v="11"/>
    <s v="solar"/>
    <b v="1"/>
    <x v="8650"/>
    <x v="0"/>
  </r>
  <r>
    <n v="60074"/>
    <s v="N"/>
    <s v="NAICS-22 Non-Cogen"/>
    <s v="PV"/>
    <s v="SUN"/>
    <n v="31485"/>
    <n v="3537"/>
    <n v="2019"/>
    <n v="8901611.5351993218"/>
    <x v="11"/>
    <s v="solar"/>
    <b v="1"/>
    <x v="8651"/>
    <x v="0"/>
  </r>
  <r>
    <n v="60075"/>
    <s v="N"/>
    <s v="NAICS-22 Non-Cogen"/>
    <s v="PV"/>
    <s v="SUN"/>
    <n v="71315"/>
    <n v="8011"/>
    <n v="2019"/>
    <n v="8902134.5649731625"/>
    <x v="11"/>
    <s v="solar"/>
    <b v="1"/>
    <x v="8652"/>
    <x v="0"/>
  </r>
  <r>
    <n v="60076"/>
    <s v="N"/>
    <s v="NAICS-22 Non-Cogen"/>
    <s v="PV"/>
    <s v="SUN"/>
    <n v="54799"/>
    <n v="6156"/>
    <n v="2019"/>
    <n v="8901721.8973359317"/>
    <x v="11"/>
    <s v="solar"/>
    <b v="1"/>
    <x v="8653"/>
    <x v="0"/>
  </r>
  <r>
    <n v="60077"/>
    <s v="N"/>
    <s v="NAICS-22 Non-Cogen"/>
    <s v="PV"/>
    <s v="SUN"/>
    <n v="265707"/>
    <n v="29848"/>
    <n v="2019"/>
    <n v="8902003.4843205567"/>
    <x v="11"/>
    <s v="solar"/>
    <b v="1"/>
    <x v="8654"/>
    <x v="0"/>
  </r>
  <r>
    <n v="60078"/>
    <s v="N"/>
    <s v="NAICS-22 Non-Cogen"/>
    <s v="PV"/>
    <s v="SUN"/>
    <n v="416044"/>
    <n v="46736"/>
    <n v="2019"/>
    <n v="8902002.7387880869"/>
    <x v="11"/>
    <s v="solar"/>
    <b v="1"/>
    <x v="8655"/>
    <x v="0"/>
  </r>
  <r>
    <n v="60079"/>
    <s v="N"/>
    <s v="NAICS-22 Non-Cogen"/>
    <s v="PV"/>
    <s v="SUN"/>
    <n v="412795"/>
    <n v="46371"/>
    <n v="2019"/>
    <n v="8902007.7203424554"/>
    <x v="11"/>
    <s v="solar"/>
    <b v="1"/>
    <x v="8656"/>
    <x v="0"/>
  </r>
  <r>
    <n v="60080"/>
    <s v="N"/>
    <s v="NAICS-22 Non-Cogen"/>
    <s v="PV"/>
    <s v="SUN"/>
    <n v="313521"/>
    <n v="35219"/>
    <n v="2019"/>
    <n v="8902041.511684034"/>
    <x v="11"/>
    <s v="solar"/>
    <b v="1"/>
    <x v="8657"/>
    <x v="0"/>
  </r>
  <r>
    <n v="60081"/>
    <s v="N"/>
    <s v="NAICS-22 Non-Cogen"/>
    <s v="PV"/>
    <s v="SUN"/>
    <n v="413988"/>
    <n v="46505"/>
    <n v="2019"/>
    <n v="8902010.5365014523"/>
    <x v="11"/>
    <s v="solar"/>
    <b v="1"/>
    <x v="8658"/>
    <x v="0"/>
  </r>
  <r>
    <n v="60082"/>
    <s v="N"/>
    <s v="NAICS-22 Non-Cogen"/>
    <s v="PV"/>
    <s v="SUN"/>
    <n v="1358588"/>
    <n v="152616"/>
    <n v="2019"/>
    <n v="8902002.4112806004"/>
    <x v="11"/>
    <s v="solar"/>
    <b v="1"/>
    <x v="8659"/>
    <x v="0"/>
  </r>
  <r>
    <n v="60083"/>
    <s v="N"/>
    <s v="NAICS-22 Non-Cogen"/>
    <s v="PV"/>
    <s v="SUN"/>
    <n v="55399"/>
    <n v="6223"/>
    <n v="2019"/>
    <n v="8902297.9270448331"/>
    <x v="11"/>
    <s v="solar"/>
    <b v="1"/>
    <x v="8660"/>
    <x v="0"/>
  </r>
  <r>
    <n v="60085"/>
    <s v="N"/>
    <s v="NAICS-22 Non-Cogen"/>
    <s v="PV"/>
    <s v="SUN"/>
    <n v="72258"/>
    <n v="8117"/>
    <n v="2019"/>
    <n v="8902057.410373291"/>
    <x v="11"/>
    <s v="solar"/>
    <b v="1"/>
    <x v="8661"/>
    <x v="0"/>
  </r>
  <r>
    <n v="60086"/>
    <s v="N"/>
    <s v="NAICS-22 Non-Cogen"/>
    <s v="PV"/>
    <s v="SUN"/>
    <n v="58790"/>
    <n v="6604"/>
    <n v="2019"/>
    <n v="8902180.4966686871"/>
    <x v="11"/>
    <s v="solar"/>
    <b v="1"/>
    <x v="8662"/>
    <x v="0"/>
  </r>
  <r>
    <n v="60087"/>
    <s v="N"/>
    <s v="NAICS-22 Non-Cogen"/>
    <s v="WT"/>
    <s v="WND"/>
    <n v="9843056"/>
    <n v="1105713"/>
    <n v="2019"/>
    <n v="8901998.9816525634"/>
    <x v="9"/>
    <s v="wind"/>
    <b v="1"/>
    <x v="8663"/>
    <x v="0"/>
  </r>
  <r>
    <n v="60088"/>
    <s v="N"/>
    <s v="NAICS-22 Non-Cogen"/>
    <s v="WT"/>
    <s v="WND"/>
    <n v="3901311"/>
    <n v="438251"/>
    <n v="2019"/>
    <n v="8902001.3645148557"/>
    <x v="9"/>
    <s v="wind"/>
    <b v="1"/>
    <x v="8664"/>
    <x v="0"/>
  </r>
  <r>
    <n v="60089"/>
    <s v="N"/>
    <s v="NAICS-22 Non-Cogen"/>
    <s v="PV"/>
    <s v="SUN"/>
    <n v="24862"/>
    <n v="2793"/>
    <n v="2019"/>
    <n v="8901539.5631936993"/>
    <x v="11"/>
    <s v="solar"/>
    <b v="1"/>
    <x v="8665"/>
    <x v="0"/>
  </r>
  <r>
    <n v="60091"/>
    <s v="N"/>
    <s v="NAICS-22 Non-Cogen"/>
    <s v="PV"/>
    <s v="SUN"/>
    <n v="487349"/>
    <n v="54746"/>
    <n v="2019"/>
    <n v="8902001.9727468677"/>
    <x v="11"/>
    <s v="solar"/>
    <b v="1"/>
    <x v="8666"/>
    <x v="0"/>
  </r>
  <r>
    <n v="60092"/>
    <s v="N"/>
    <s v="NAICS-22 Non-Cogen"/>
    <s v="PV"/>
    <s v="SUN"/>
    <n v="2423854"/>
    <n v="272282"/>
    <n v="2019"/>
    <n v="8901998.6631507054"/>
    <x v="11"/>
    <s v="solar"/>
    <b v="1"/>
    <x v="8667"/>
    <x v="0"/>
  </r>
  <r>
    <n v="60093"/>
    <s v="N"/>
    <s v="NAICS-22 Non-Cogen"/>
    <s v="PV"/>
    <s v="SUN"/>
    <n v="2583209"/>
    <n v="290183"/>
    <n v="2019"/>
    <n v="8901999.7725573182"/>
    <x v="11"/>
    <s v="solar"/>
    <b v="1"/>
    <x v="8668"/>
    <x v="0"/>
  </r>
  <r>
    <n v="60096"/>
    <s v="N"/>
    <s v="NAICS-22 Non-Cogen"/>
    <s v="PV"/>
    <s v="SUN"/>
    <n v="15936"/>
    <n v="1790"/>
    <n v="2019"/>
    <n v="8902793.2960893847"/>
    <x v="11"/>
    <s v="solar"/>
    <b v="1"/>
    <x v="8669"/>
    <x v="1"/>
  </r>
  <r>
    <n v="60097"/>
    <s v="N"/>
    <s v="NAICS-22 Non-Cogen"/>
    <s v="PV"/>
    <s v="SUN"/>
    <n v="8055"/>
    <n v="905"/>
    <n v="2019"/>
    <n v="8900552.4861878455"/>
    <x v="11"/>
    <s v="solar"/>
    <b v="1"/>
    <x v="8670"/>
    <x v="1"/>
  </r>
  <r>
    <n v="60098"/>
    <s v="N"/>
    <s v="NAICS-22 Non-Cogen"/>
    <s v="PV"/>
    <s v="SUN"/>
    <n v="21632"/>
    <n v="2430"/>
    <n v="2019"/>
    <n v="8902057.6131687239"/>
    <x v="11"/>
    <s v="solar"/>
    <b v="1"/>
    <x v="6537"/>
    <x v="0"/>
  </r>
  <r>
    <n v="60099"/>
    <s v="N"/>
    <s v="NAICS-22 Non-Cogen"/>
    <s v="PV"/>
    <s v="SUN"/>
    <n v="20170"/>
    <n v="2266"/>
    <n v="2019"/>
    <n v="8901147.3962930273"/>
    <x v="11"/>
    <s v="solar"/>
    <b v="1"/>
    <x v="8671"/>
    <x v="0"/>
  </r>
  <r>
    <n v="60100"/>
    <s v="N"/>
    <s v="NAICS-22 Non-Cogen"/>
    <s v="ST"/>
    <s v="AB"/>
    <n v="0"/>
    <n v="0"/>
    <n v="2019"/>
    <s v=""/>
    <x v="8"/>
    <s v="biomass"/>
    <b v="1"/>
    <x v="67"/>
    <x v="1"/>
  </r>
  <r>
    <n v="60100"/>
    <s v="N"/>
    <s v="NAICS-22 Non-Cogen"/>
    <s v="ST"/>
    <s v="NG"/>
    <n v="0"/>
    <n v="0"/>
    <n v="2019"/>
    <s v=""/>
    <x v="3"/>
    <s v="natural gas"/>
    <b v="1"/>
    <x v="30"/>
    <x v="1"/>
  </r>
  <r>
    <n v="60100"/>
    <s v="N"/>
    <s v="NAICS-22 Non-Cogen"/>
    <s v="ST"/>
    <s v="WDS"/>
    <n v="0"/>
    <n v="0"/>
    <n v="2019"/>
    <s v=""/>
    <x v="8"/>
    <s v="biomass"/>
    <b v="1"/>
    <x v="67"/>
    <x v="1"/>
  </r>
  <r>
    <n v="60101"/>
    <s v="N"/>
    <s v="NAICS-22 Non-Cogen"/>
    <s v="PV"/>
    <s v="SUN"/>
    <n v="31381"/>
    <n v="3525"/>
    <n v="2019"/>
    <n v="8902411.3475177307"/>
    <x v="11"/>
    <s v="solar"/>
    <b v="1"/>
    <x v="8672"/>
    <x v="0"/>
  </r>
  <r>
    <n v="60102"/>
    <s v="Y"/>
    <s v="Industrial NAICS Cogen"/>
    <s v="IC"/>
    <s v="NG"/>
    <n v="45402"/>
    <n v="8085"/>
    <n v="2019"/>
    <n v="5615584.4155844161"/>
    <x v="3"/>
    <s v="natural gas"/>
    <b v="0"/>
    <x v="8673"/>
    <x v="0"/>
  </r>
  <r>
    <n v="60104"/>
    <s v="N"/>
    <s v="NAICS-22 Non-Cogen"/>
    <s v="WT"/>
    <s v="WND"/>
    <n v="8604592"/>
    <n v="966591"/>
    <n v="2019"/>
    <n v="8901998.8806020338"/>
    <x v="9"/>
    <s v="wind"/>
    <b v="1"/>
    <x v="8674"/>
    <x v="0"/>
  </r>
  <r>
    <n v="60105"/>
    <s v="N"/>
    <s v="NAICS-22 Non-Cogen"/>
    <s v="PV"/>
    <s v="SUN"/>
    <n v="29617"/>
    <n v="3327"/>
    <n v="2019"/>
    <n v="8902013.8262699135"/>
    <x v="11"/>
    <s v="solar"/>
    <b v="1"/>
    <x v="8675"/>
    <x v="0"/>
  </r>
  <r>
    <n v="60106"/>
    <s v="N"/>
    <s v="NAICS-22 Non-Cogen"/>
    <s v="PV"/>
    <s v="SUN"/>
    <n v="83722"/>
    <n v="9405"/>
    <n v="2019"/>
    <n v="8901860.7123870291"/>
    <x v="11"/>
    <s v="solar"/>
    <b v="1"/>
    <x v="8676"/>
    <x v="0"/>
  </r>
  <r>
    <n v="60107"/>
    <s v="N"/>
    <s v="NAICS-22 Non-Cogen"/>
    <s v="PV"/>
    <s v="SUN"/>
    <n v="32022"/>
    <n v="3597"/>
    <n v="2019"/>
    <n v="8902418.6822351962"/>
    <x v="11"/>
    <s v="solar"/>
    <b v="1"/>
    <x v="8677"/>
    <x v="0"/>
  </r>
  <r>
    <n v="60108"/>
    <s v="N"/>
    <s v="NAICS-22 Non-Cogen"/>
    <s v="PV"/>
    <s v="SUN"/>
    <n v="75257"/>
    <n v="8454"/>
    <n v="2019"/>
    <n v="8901939.9101017285"/>
    <x v="11"/>
    <s v="solar"/>
    <b v="1"/>
    <x v="8678"/>
    <x v="0"/>
  </r>
  <r>
    <n v="60109"/>
    <s v="N"/>
    <s v="NAICS-22 Non-Cogen"/>
    <s v="FC"/>
    <s v="NG"/>
    <n v="153144"/>
    <n v="19474"/>
    <n v="2019"/>
    <n v="7864023.8266406488"/>
    <x v="7"/>
    <s v="natural gas"/>
    <b v="1"/>
    <x v="8679"/>
    <x v="0"/>
  </r>
  <r>
    <n v="60110"/>
    <s v="N"/>
    <s v="NAICS-22 Non-Cogen"/>
    <s v="PV"/>
    <s v="SUN"/>
    <n v="31711"/>
    <n v="3562"/>
    <n v="2019"/>
    <n v="8902582.8186412118"/>
    <x v="11"/>
    <s v="solar"/>
    <b v="1"/>
    <x v="8680"/>
    <x v="0"/>
  </r>
  <r>
    <n v="60111"/>
    <s v="N"/>
    <s v="NAICS-22 Non-Cogen"/>
    <s v="PV"/>
    <s v="SUN"/>
    <n v="22959"/>
    <n v="2579"/>
    <n v="2019"/>
    <n v="8902287.708414115"/>
    <x v="11"/>
    <s v="solar"/>
    <b v="1"/>
    <x v="8681"/>
    <x v="0"/>
  </r>
  <r>
    <n v="60112"/>
    <s v="N"/>
    <s v="NAICS-22 Non-Cogen"/>
    <s v="PV"/>
    <s v="SUN"/>
    <n v="16807"/>
    <n v="1888"/>
    <n v="2019"/>
    <n v="8902012.7118644062"/>
    <x v="11"/>
    <s v="solar"/>
    <b v="1"/>
    <x v="8682"/>
    <x v="0"/>
  </r>
  <r>
    <n v="60113"/>
    <s v="N"/>
    <s v="NAICS-22 Non-Cogen"/>
    <s v="PV"/>
    <s v="SUN"/>
    <n v="16024"/>
    <n v="1800"/>
    <n v="2019"/>
    <n v="8902222.222222222"/>
    <x v="11"/>
    <s v="solar"/>
    <b v="1"/>
    <x v="8065"/>
    <x v="0"/>
  </r>
  <r>
    <n v="60114"/>
    <s v="N"/>
    <s v="NAICS-22 Non-Cogen"/>
    <s v="PV"/>
    <s v="SUN"/>
    <n v="9105"/>
    <n v="1023"/>
    <n v="2019"/>
    <n v="8900293.2551319655"/>
    <x v="11"/>
    <s v="solar"/>
    <b v="1"/>
    <x v="8683"/>
    <x v="1"/>
  </r>
  <r>
    <n v="60115"/>
    <s v="N"/>
    <s v="NAICS-22 Non-Cogen"/>
    <s v="PV"/>
    <s v="SUN"/>
    <n v="9053"/>
    <n v="1017"/>
    <n v="2019"/>
    <n v="8901671.5830875132"/>
    <x v="11"/>
    <s v="solar"/>
    <b v="1"/>
    <x v="8684"/>
    <x v="0"/>
  </r>
  <r>
    <n v="60116"/>
    <s v="N"/>
    <s v="NAICS-22 Non-Cogen"/>
    <s v="PV"/>
    <s v="SUN"/>
    <n v="8457"/>
    <n v="950"/>
    <n v="2019"/>
    <n v="8902105.2631578948"/>
    <x v="11"/>
    <s v="solar"/>
    <b v="1"/>
    <x v="8685"/>
    <x v="0"/>
  </r>
  <r>
    <n v="60117"/>
    <s v="N"/>
    <s v="Electric Utility"/>
    <s v="PV"/>
    <s v="SUN"/>
    <n v="12489"/>
    <n v="1403"/>
    <n v="2019"/>
    <n v="8901639.3442622945"/>
    <x v="11"/>
    <s v="solar"/>
    <b v="1"/>
    <x v="7900"/>
    <x v="0"/>
  </r>
  <r>
    <n v="60118"/>
    <s v="N"/>
    <s v="Electric Utility"/>
    <s v="PV"/>
    <s v="SUN"/>
    <n v="31592"/>
    <n v="3549"/>
    <n v="2019"/>
    <n v="8901662.440123979"/>
    <x v="11"/>
    <s v="solar"/>
    <b v="1"/>
    <x v="8686"/>
    <x v="0"/>
  </r>
  <r>
    <n v="60119"/>
    <s v="N"/>
    <s v="Commercial NAICS Non-Cogen"/>
    <s v="HY"/>
    <s v="WAT"/>
    <n v="41465"/>
    <n v="4658"/>
    <n v="2019"/>
    <n v="8901889.2228424232"/>
    <x v="0"/>
    <s v="hydro"/>
    <b v="0"/>
    <x v="8687"/>
    <x v="0"/>
  </r>
  <r>
    <n v="60120"/>
    <s v="Y"/>
    <s v="NAICS-22 Cogen"/>
    <s v="FC"/>
    <s v="NG"/>
    <n v="50174"/>
    <n v="7451"/>
    <n v="2019"/>
    <n v="6733861.2266809829"/>
    <x v="7"/>
    <s v="natural gas"/>
    <b v="0"/>
    <x v="8688"/>
    <x v="0"/>
  </r>
  <r>
    <n v="60121"/>
    <s v="N"/>
    <s v="NAICS-22 Non-Cogen"/>
    <s v="PV"/>
    <s v="SUN"/>
    <n v="31300"/>
    <n v="3516"/>
    <n v="2019"/>
    <n v="8902161.5472127423"/>
    <x v="11"/>
    <s v="solar"/>
    <b v="1"/>
    <x v="8689"/>
    <x v="0"/>
  </r>
  <r>
    <n v="60122"/>
    <s v="N"/>
    <s v="NAICS-22 Non-Cogen"/>
    <s v="CA"/>
    <s v="NG"/>
    <n v="14345981"/>
    <n v="2104363"/>
    <n v="2019"/>
    <n v="6817255.8631756976"/>
    <x v="1"/>
    <s v="natural gas"/>
    <b v="1"/>
    <x v="8690"/>
    <x v="0"/>
  </r>
  <r>
    <n v="60122"/>
    <s v="N"/>
    <s v="NAICS-22 Non-Cogen"/>
    <s v="CT"/>
    <s v="NG"/>
    <n v="27384539"/>
    <n v="4000114"/>
    <n v="2019"/>
    <n v="6845939.6407202389"/>
    <x v="1"/>
    <s v="natural gas"/>
    <b v="1"/>
    <x v="8691"/>
    <x v="0"/>
  </r>
  <r>
    <n v="60123"/>
    <s v="N"/>
    <s v="NAICS-22 Non-Cogen"/>
    <s v="BA"/>
    <s v="MWH"/>
    <n v="0"/>
    <n v="-3184"/>
    <n v="2019"/>
    <n v="0"/>
    <x v="7"/>
    <s v="other"/>
    <b v="1"/>
    <x v="260"/>
    <x v="0"/>
  </r>
  <r>
    <n v="60123"/>
    <s v="N"/>
    <s v="NAICS-22 Non-Cogen"/>
    <s v="PV"/>
    <s v="SUN"/>
    <n v="3876091"/>
    <n v="435418"/>
    <n v="2019"/>
    <n v="8901999.917320827"/>
    <x v="11"/>
    <s v="solar"/>
    <b v="1"/>
    <x v="8692"/>
    <x v="0"/>
  </r>
  <r>
    <n v="60124"/>
    <s v="N"/>
    <s v="NAICS-22 Non-Cogen"/>
    <s v="PV"/>
    <s v="SUN"/>
    <n v="46424"/>
    <n v="5215"/>
    <n v="2019"/>
    <n v="8902013.4228187911"/>
    <x v="11"/>
    <s v="solar"/>
    <b v="1"/>
    <x v="8693"/>
    <x v="0"/>
  </r>
  <r>
    <n v="60125"/>
    <s v="N"/>
    <s v="NAICS-22 Non-Cogen"/>
    <s v="PV"/>
    <s v="SUN"/>
    <n v="53581"/>
    <n v="6019"/>
    <n v="2019"/>
    <n v="8901977.0726034231"/>
    <x v="11"/>
    <s v="solar"/>
    <b v="1"/>
    <x v="8694"/>
    <x v="0"/>
  </r>
  <r>
    <n v="60126"/>
    <s v="N"/>
    <s v="Commercial NAICS Non-Cogen"/>
    <s v="WT"/>
    <s v="WND"/>
    <n v="30490"/>
    <n v="3425"/>
    <n v="2019"/>
    <n v="8902189.7810218986"/>
    <x v="9"/>
    <s v="wind"/>
    <b v="0"/>
    <x v="8695"/>
    <x v="1"/>
  </r>
  <r>
    <n v="60127"/>
    <s v="N"/>
    <s v="NAICS-22 Non-Cogen"/>
    <s v="PV"/>
    <s v="SUN"/>
    <n v="1471803"/>
    <n v="165334"/>
    <n v="2019"/>
    <n v="8901998.379038794"/>
    <x v="11"/>
    <s v="solar"/>
    <b v="1"/>
    <x v="8696"/>
    <x v="0"/>
  </r>
  <r>
    <n v="60128"/>
    <s v="N"/>
    <s v="Industrial NAICS Non-Cogen"/>
    <s v="WT"/>
    <s v="WND"/>
    <n v="98884"/>
    <n v="11108"/>
    <n v="2019"/>
    <n v="8902052.5747209229"/>
    <x v="9"/>
    <s v="wind"/>
    <b v="0"/>
    <x v="8697"/>
    <x v="0"/>
  </r>
  <r>
    <n v="60129"/>
    <s v="N"/>
    <s v="NAICS-22 Non-Cogen"/>
    <s v="PV"/>
    <s v="SUN"/>
    <n v="35814"/>
    <n v="4023"/>
    <n v="2019"/>
    <n v="8902311.7076808363"/>
    <x v="11"/>
    <s v="solar"/>
    <b v="1"/>
    <x v="8698"/>
    <x v="0"/>
  </r>
  <r>
    <n v="60130"/>
    <s v="N"/>
    <s v="Industrial NAICS Non-Cogen"/>
    <s v="IC"/>
    <s v="NG"/>
    <n v="278913"/>
    <n v="26685"/>
    <n v="2019"/>
    <n v="10452051.714446317"/>
    <x v="3"/>
    <s v="natural gas"/>
    <b v="0"/>
    <x v="8699"/>
    <x v="0"/>
  </r>
  <r>
    <n v="60131"/>
    <s v="N"/>
    <s v="NAICS-22 Non-Cogen"/>
    <s v="PV"/>
    <s v="SUN"/>
    <n v="54062"/>
    <n v="6073"/>
    <n v="2019"/>
    <n v="8902025.3581425976"/>
    <x v="11"/>
    <s v="solar"/>
    <b v="1"/>
    <x v="8700"/>
    <x v="0"/>
  </r>
  <r>
    <n v="60132"/>
    <s v="N"/>
    <s v="NAICS-22 Non-Cogen"/>
    <s v="WT"/>
    <s v="WND"/>
    <n v="2684229"/>
    <n v="301531"/>
    <n v="2019"/>
    <n v="8902000.1260235272"/>
    <x v="9"/>
    <s v="wind"/>
    <b v="1"/>
    <x v="8701"/>
    <x v="0"/>
  </r>
  <r>
    <n v="60133"/>
    <s v="N"/>
    <s v="NAICS-22 Non-Cogen"/>
    <s v="PV"/>
    <s v="SUN"/>
    <n v="83509"/>
    <n v="9381"/>
    <n v="2019"/>
    <n v="8901929.4318302944"/>
    <x v="11"/>
    <s v="solar"/>
    <b v="1"/>
    <x v="8702"/>
    <x v="0"/>
  </r>
  <r>
    <n v="60134"/>
    <s v="N"/>
    <s v="NAICS-22 Non-Cogen"/>
    <s v="PV"/>
    <s v="SUN"/>
    <n v="33194"/>
    <n v="3729"/>
    <n v="2019"/>
    <n v="8901582.1936175916"/>
    <x v="11"/>
    <s v="solar"/>
    <b v="1"/>
    <x v="6285"/>
    <x v="0"/>
  </r>
  <r>
    <n v="60135"/>
    <s v="N"/>
    <s v="NAICS-22 Non-Cogen"/>
    <s v="PV"/>
    <s v="SUN"/>
    <n v="83420"/>
    <n v="9371"/>
    <n v="2019"/>
    <n v="8901931.4907693937"/>
    <x v="11"/>
    <s v="solar"/>
    <b v="1"/>
    <x v="8703"/>
    <x v="0"/>
  </r>
  <r>
    <n v="60136"/>
    <s v="N"/>
    <s v="NAICS-22 Non-Cogen"/>
    <s v="PV"/>
    <s v="SUN"/>
    <n v="80608"/>
    <n v="9055"/>
    <n v="2019"/>
    <n v="8902043.070127001"/>
    <x v="11"/>
    <s v="solar"/>
    <b v="1"/>
    <x v="8704"/>
    <x v="0"/>
  </r>
  <r>
    <n v="60137"/>
    <s v="N"/>
    <s v="Electric Utility"/>
    <s v="IC"/>
    <s v="LFG"/>
    <n v="70003"/>
    <n v="5632"/>
    <n v="2019"/>
    <n v="12429509.943181818"/>
    <x v="8"/>
    <s v="biomass"/>
    <b v="1"/>
    <x v="8705"/>
    <x v="0"/>
  </r>
  <r>
    <n v="60142"/>
    <s v="N"/>
    <s v="NAICS-22 Non-Cogen"/>
    <s v="PV"/>
    <s v="SUN"/>
    <n v="12293"/>
    <n v="1381"/>
    <n v="2019"/>
    <n v="8901520.6372194067"/>
    <x v="11"/>
    <s v="solar"/>
    <b v="1"/>
    <x v="8706"/>
    <x v="0"/>
  </r>
  <r>
    <n v="60143"/>
    <s v="N"/>
    <s v="Electric Utility"/>
    <s v="WT"/>
    <s v="WND"/>
    <n v="1839466"/>
    <n v="206635"/>
    <n v="2019"/>
    <n v="8902005.9525249843"/>
    <x v="9"/>
    <s v="wind"/>
    <b v="1"/>
    <x v="8707"/>
    <x v="0"/>
  </r>
  <r>
    <n v="60144"/>
    <s v="N"/>
    <s v="NAICS-22 Non-Cogen"/>
    <s v="PV"/>
    <s v="SUN"/>
    <n v="70095"/>
    <n v="7874"/>
    <n v="2019"/>
    <n v="8902082.8041656092"/>
    <x v="11"/>
    <s v="solar"/>
    <b v="1"/>
    <x v="8708"/>
    <x v="0"/>
  </r>
  <r>
    <n v="60145"/>
    <s v="N"/>
    <s v="NAICS-22 Non-Cogen"/>
    <s v="WT"/>
    <s v="WND"/>
    <n v="6151077"/>
    <n v="690977"/>
    <n v="2019"/>
    <n v="8901999.6324045509"/>
    <x v="9"/>
    <s v="wind"/>
    <b v="1"/>
    <x v="8709"/>
    <x v="0"/>
  </r>
  <r>
    <n v="60146"/>
    <s v="N"/>
    <s v="NAICS-22 Non-Cogen"/>
    <s v="PV"/>
    <s v="SUN"/>
    <n v="85469"/>
    <n v="9601"/>
    <n v="2019"/>
    <n v="8902093.5319237579"/>
    <x v="11"/>
    <s v="solar"/>
    <b v="1"/>
    <x v="8710"/>
    <x v="0"/>
  </r>
  <r>
    <n v="60147"/>
    <s v="N"/>
    <s v="NAICS-22 Non-Cogen"/>
    <s v="PV"/>
    <s v="SUN"/>
    <n v="84276"/>
    <n v="9467"/>
    <n v="2019"/>
    <n v="8902080.9126439206"/>
    <x v="11"/>
    <s v="solar"/>
    <b v="1"/>
    <x v="8030"/>
    <x v="0"/>
  </r>
  <r>
    <n v="60149"/>
    <s v="N"/>
    <s v="NAICS-22 Non-Cogen"/>
    <s v="PV"/>
    <s v="SUN"/>
    <n v="676579"/>
    <n v="76003"/>
    <n v="2019"/>
    <n v="8902003.8682683576"/>
    <x v="11"/>
    <s v="solar"/>
    <b v="1"/>
    <x v="8711"/>
    <x v="0"/>
  </r>
  <r>
    <n v="60150"/>
    <s v="N"/>
    <s v="NAICS-22 Non-Cogen"/>
    <s v="PV"/>
    <s v="SUN"/>
    <n v="27436"/>
    <n v="3082"/>
    <n v="2019"/>
    <n v="8902011.680726802"/>
    <x v="11"/>
    <s v="solar"/>
    <b v="1"/>
    <x v="8712"/>
    <x v="0"/>
  </r>
  <r>
    <n v="60151"/>
    <s v="N"/>
    <s v="NAICS-22 Non-Cogen"/>
    <s v="PV"/>
    <s v="SUN"/>
    <n v="20893"/>
    <n v="2347"/>
    <n v="2019"/>
    <n v="8902002.5564550478"/>
    <x v="11"/>
    <s v="solar"/>
    <b v="1"/>
    <x v="8713"/>
    <x v="0"/>
  </r>
  <r>
    <n v="60152"/>
    <s v="N"/>
    <s v="NAICS-22 Non-Cogen"/>
    <s v="WT"/>
    <s v="WND"/>
    <n v="4917056"/>
    <n v="552354"/>
    <n v="2019"/>
    <n v="8902001.2528197486"/>
    <x v="9"/>
    <s v="wind"/>
    <b v="1"/>
    <x v="8714"/>
    <x v="0"/>
  </r>
  <r>
    <n v="60153"/>
    <s v="N"/>
    <s v="NAICS-22 Non-Cogen"/>
    <s v="PV"/>
    <s v="SUN"/>
    <n v="19612"/>
    <n v="2203"/>
    <n v="2019"/>
    <n v="8902405.8102587387"/>
    <x v="11"/>
    <s v="solar"/>
    <b v="1"/>
    <x v="6691"/>
    <x v="0"/>
  </r>
  <r>
    <n v="60154"/>
    <s v="N"/>
    <s v="NAICS-22 Non-Cogen"/>
    <s v="PV"/>
    <s v="SUN"/>
    <n v="14028"/>
    <n v="1576"/>
    <n v="2019"/>
    <n v="8901015.228426395"/>
    <x v="11"/>
    <s v="solar"/>
    <b v="1"/>
    <x v="8715"/>
    <x v="0"/>
  </r>
  <r>
    <n v="60156"/>
    <s v="N"/>
    <s v="NAICS-22 Non-Cogen"/>
    <s v="PV"/>
    <s v="SUN"/>
    <n v="81087"/>
    <n v="9109"/>
    <n v="2019"/>
    <n v="8901855.3079372067"/>
    <x v="11"/>
    <s v="solar"/>
    <b v="1"/>
    <x v="8716"/>
    <x v="0"/>
  </r>
  <r>
    <n v="60157"/>
    <s v="N"/>
    <s v="NAICS-22 Non-Cogen"/>
    <s v="PV"/>
    <s v="SUN"/>
    <n v="65591"/>
    <n v="7368"/>
    <n v="2019"/>
    <n v="8902144.4082519002"/>
    <x v="11"/>
    <s v="solar"/>
    <b v="1"/>
    <x v="8717"/>
    <x v="0"/>
  </r>
  <r>
    <n v="60179"/>
    <s v="N"/>
    <s v="NAICS-22 Non-Cogen"/>
    <s v="PV"/>
    <s v="SUN"/>
    <n v="86518"/>
    <n v="9719"/>
    <n v="2019"/>
    <n v="8901944.6445107535"/>
    <x v="11"/>
    <s v="solar"/>
    <b v="1"/>
    <x v="8539"/>
    <x v="0"/>
  </r>
  <r>
    <n v="60180"/>
    <s v="N"/>
    <s v="NAICS-22 Non-Cogen"/>
    <s v="PV"/>
    <s v="SUN"/>
    <n v="82957"/>
    <n v="9319"/>
    <n v="2019"/>
    <n v="8901920.8069535363"/>
    <x v="11"/>
    <s v="solar"/>
    <b v="1"/>
    <x v="8718"/>
    <x v="0"/>
  </r>
  <r>
    <n v="60181"/>
    <s v="N"/>
    <s v="NAICS-22 Non-Cogen"/>
    <s v="PV"/>
    <s v="SUN"/>
    <n v="119803"/>
    <n v="13458"/>
    <n v="2019"/>
    <n v="8901991.3805914707"/>
    <x v="11"/>
    <s v="solar"/>
    <b v="1"/>
    <x v="8719"/>
    <x v="0"/>
  </r>
  <r>
    <n v="60182"/>
    <s v="N"/>
    <s v="NAICS-22 Non-Cogen"/>
    <s v="PV"/>
    <s v="SUN"/>
    <n v="22764"/>
    <n v="2557"/>
    <n v="2019"/>
    <n v="8902620.2581149787"/>
    <x v="11"/>
    <s v="solar"/>
    <b v="1"/>
    <x v="8720"/>
    <x v="0"/>
  </r>
  <r>
    <n v="60183"/>
    <s v="N"/>
    <s v="NAICS-22 Non-Cogen"/>
    <s v="PV"/>
    <s v="SUN"/>
    <n v="24551"/>
    <n v="2758"/>
    <n v="2019"/>
    <n v="8901740.3915881086"/>
    <x v="11"/>
    <s v="solar"/>
    <b v="1"/>
    <x v="8721"/>
    <x v="0"/>
  </r>
  <r>
    <n v="60184"/>
    <s v="N"/>
    <s v="NAICS-22 Non-Cogen"/>
    <s v="IC"/>
    <s v="LFG"/>
    <n v="228492"/>
    <n v="21191"/>
    <n v="2019"/>
    <n v="10782502.005568402"/>
    <x v="8"/>
    <s v="biomass"/>
    <b v="1"/>
    <x v="8722"/>
    <x v="0"/>
  </r>
  <r>
    <n v="60185"/>
    <s v="N"/>
    <s v="NAICS-22 Non-Cogen"/>
    <s v="PV"/>
    <s v="SUN"/>
    <n v="1948222"/>
    <n v="218852"/>
    <n v="2019"/>
    <n v="8902006.835669769"/>
    <x v="11"/>
    <s v="solar"/>
    <b v="1"/>
    <x v="8723"/>
    <x v="0"/>
  </r>
  <r>
    <n v="60186"/>
    <s v="N"/>
    <s v="NAICS-22 Non-Cogen"/>
    <s v="PV"/>
    <s v="SUN"/>
    <n v="1140169"/>
    <n v="128080"/>
    <n v="2019"/>
    <n v="8902006.5584009998"/>
    <x v="11"/>
    <s v="solar"/>
    <b v="1"/>
    <x v="8724"/>
    <x v="0"/>
  </r>
  <r>
    <n v="60187"/>
    <s v="N"/>
    <s v="NAICS-22 Non-Cogen"/>
    <s v="PV"/>
    <s v="SUN"/>
    <n v="98918"/>
    <n v="11112"/>
    <n v="2019"/>
    <n v="8901907.8473722115"/>
    <x v="11"/>
    <s v="solar"/>
    <b v="1"/>
    <x v="8725"/>
    <x v="0"/>
  </r>
  <r>
    <n v="60188"/>
    <s v="N"/>
    <s v="NAICS-22 Non-Cogen"/>
    <s v="PV"/>
    <s v="SUN"/>
    <n v="89429"/>
    <n v="10046"/>
    <n v="2019"/>
    <n v="8901951.0252836961"/>
    <x v="11"/>
    <s v="solar"/>
    <b v="1"/>
    <x v="6863"/>
    <x v="0"/>
  </r>
  <r>
    <n v="60189"/>
    <s v="N"/>
    <s v="NAICS-22 Non-Cogen"/>
    <s v="PV"/>
    <s v="SUN"/>
    <n v="91922"/>
    <n v="10326"/>
    <n v="2019"/>
    <n v="8901994.9641681202"/>
    <x v="11"/>
    <s v="solar"/>
    <b v="1"/>
    <x v="8726"/>
    <x v="0"/>
  </r>
  <r>
    <n v="60190"/>
    <s v="N"/>
    <s v="NAICS-22 Non-Cogen"/>
    <s v="PV"/>
    <s v="SUN"/>
    <n v="42320"/>
    <n v="4754"/>
    <n v="2019"/>
    <n v="8901977.2822885979"/>
    <x v="11"/>
    <s v="solar"/>
    <b v="1"/>
    <x v="8727"/>
    <x v="0"/>
  </r>
  <r>
    <n v="60191"/>
    <s v="N"/>
    <s v="NAICS-22 Non-Cogen"/>
    <s v="PV"/>
    <s v="SUN"/>
    <n v="54781"/>
    <n v="6154"/>
    <n v="2019"/>
    <n v="8901689.9577510562"/>
    <x v="11"/>
    <s v="solar"/>
    <b v="1"/>
    <x v="8728"/>
    <x v="0"/>
  </r>
  <r>
    <n v="60193"/>
    <s v="N"/>
    <s v="NAICS-22 Non-Cogen"/>
    <s v="PV"/>
    <s v="SUN"/>
    <n v="50653"/>
    <n v="5690"/>
    <n v="2019"/>
    <n v="8902108.9630931467"/>
    <x v="11"/>
    <s v="solar"/>
    <b v="1"/>
    <x v="8729"/>
    <x v="0"/>
  </r>
  <r>
    <n v="60195"/>
    <s v="N"/>
    <s v="Electric Utility"/>
    <s v="PV"/>
    <s v="SUN"/>
    <n v="215161"/>
    <n v="24170"/>
    <n v="2019"/>
    <n v="8901985.9329747614"/>
    <x v="11"/>
    <s v="solar"/>
    <b v="1"/>
    <x v="8730"/>
    <x v="0"/>
  </r>
  <r>
    <n v="60196"/>
    <s v="N"/>
    <s v="Electric Utility"/>
    <s v="PV"/>
    <s v="SUN"/>
    <n v="212597"/>
    <n v="23882"/>
    <n v="2019"/>
    <n v="8901976.3838874474"/>
    <x v="11"/>
    <s v="solar"/>
    <b v="1"/>
    <x v="8731"/>
    <x v="0"/>
  </r>
  <r>
    <n v="60197"/>
    <s v="N"/>
    <s v="Electric Utility"/>
    <s v="PV"/>
    <s v="SUN"/>
    <n v="219932"/>
    <n v="24706"/>
    <n v="2019"/>
    <n v="8901967.1334898397"/>
    <x v="11"/>
    <s v="solar"/>
    <b v="1"/>
    <x v="8732"/>
    <x v="0"/>
  </r>
  <r>
    <n v="60198"/>
    <s v="N"/>
    <s v="Electric Utility"/>
    <s v="PV"/>
    <s v="SUN"/>
    <n v="214876"/>
    <n v="24138"/>
    <n v="2019"/>
    <n v="8901980.2800563425"/>
    <x v="11"/>
    <s v="solar"/>
    <b v="1"/>
    <x v="8733"/>
    <x v="0"/>
  </r>
  <r>
    <n v="60199"/>
    <s v="N"/>
    <s v="NAICS-22 Non-Cogen"/>
    <s v="PV"/>
    <s v="SUN"/>
    <n v="31862"/>
    <n v="3579"/>
    <n v="2019"/>
    <n v="8902486.7281363513"/>
    <x v="11"/>
    <s v="solar"/>
    <b v="1"/>
    <x v="8734"/>
    <x v="0"/>
  </r>
  <r>
    <n v="60200"/>
    <s v="N"/>
    <s v="NAICS-22 Non-Cogen"/>
    <s v="PV"/>
    <s v="SUN"/>
    <n v="34959"/>
    <n v="3927"/>
    <n v="2019"/>
    <n v="8902215.4316271953"/>
    <x v="11"/>
    <s v="solar"/>
    <b v="1"/>
    <x v="8735"/>
    <x v="0"/>
  </r>
  <r>
    <n v="60207"/>
    <s v="N"/>
    <s v="NAICS-22 Non-Cogen"/>
    <s v="PV"/>
    <s v="SUN"/>
    <n v="91539"/>
    <n v="10283"/>
    <n v="2019"/>
    <n v="8901974.1320626289"/>
    <x v="11"/>
    <s v="solar"/>
    <b v="1"/>
    <x v="7393"/>
    <x v="0"/>
  </r>
  <r>
    <n v="60208"/>
    <s v="N"/>
    <s v="NAICS-22 Non-Cogen"/>
    <s v="PV"/>
    <s v="SUN"/>
    <n v="78765"/>
    <n v="8848"/>
    <n v="2019"/>
    <n v="8902011.7540687174"/>
    <x v="11"/>
    <s v="solar"/>
    <b v="1"/>
    <x v="8736"/>
    <x v="0"/>
  </r>
  <r>
    <n v="60209"/>
    <s v="N"/>
    <s v="NAICS-22 Non-Cogen"/>
    <s v="PV"/>
    <s v="SUN"/>
    <n v="81400"/>
    <n v="9144"/>
    <n v="2019"/>
    <n v="8902012.2484689411"/>
    <x v="11"/>
    <s v="solar"/>
    <b v="1"/>
    <x v="6452"/>
    <x v="0"/>
  </r>
  <r>
    <n v="60210"/>
    <s v="N"/>
    <s v="NAICS-22 Non-Cogen"/>
    <s v="WT"/>
    <s v="WND"/>
    <n v="1762774"/>
    <n v="198020"/>
    <n v="2019"/>
    <n v="8901999.7980002034"/>
    <x v="9"/>
    <s v="wind"/>
    <b v="1"/>
    <x v="8737"/>
    <x v="0"/>
  </r>
  <r>
    <n v="60213"/>
    <s v="N"/>
    <s v="NAICS-22 Non-Cogen"/>
    <s v="BA"/>
    <s v="MWH"/>
    <n v="0"/>
    <n v="-229"/>
    <n v="2019"/>
    <n v="0"/>
    <x v="7"/>
    <s v="other"/>
    <b v="1"/>
    <x v="260"/>
    <x v="0"/>
  </r>
  <r>
    <n v="60217"/>
    <s v="N"/>
    <s v="NAICS-22 Non-Cogen"/>
    <s v="WT"/>
    <s v="WND"/>
    <n v="4567662"/>
    <n v="513105"/>
    <n v="2019"/>
    <n v="8902002.5141052995"/>
    <x v="9"/>
    <s v="wind"/>
    <b v="1"/>
    <x v="8738"/>
    <x v="0"/>
  </r>
  <r>
    <n v="60218"/>
    <s v="N"/>
    <s v="NAICS-22 Non-Cogen"/>
    <s v="WT"/>
    <s v="WND"/>
    <n v="5677651"/>
    <n v="637795"/>
    <n v="2019"/>
    <n v="8901999.8588888291"/>
    <x v="9"/>
    <s v="wind"/>
    <b v="1"/>
    <x v="8739"/>
    <x v="0"/>
  </r>
  <r>
    <n v="60219"/>
    <s v="N"/>
    <s v="NAICS-22 Non-Cogen"/>
    <s v="PV"/>
    <s v="SUN"/>
    <n v="13672"/>
    <n v="1536"/>
    <n v="2019"/>
    <n v="8901041.666666666"/>
    <x v="11"/>
    <s v="solar"/>
    <b v="1"/>
    <x v="8740"/>
    <x v="0"/>
  </r>
  <r>
    <n v="60222"/>
    <s v="N"/>
    <s v="NAICS-22 Non-Cogen"/>
    <s v="IC"/>
    <s v="DFO"/>
    <n v="3246"/>
    <n v="249.922"/>
    <n v="2019"/>
    <n v="12988052.272308961"/>
    <x v="4"/>
    <s v="heavy or residual fuel oil"/>
    <b v="1"/>
    <x v="8741"/>
    <x v="0"/>
  </r>
  <r>
    <n v="60222"/>
    <s v="N"/>
    <s v="NAICS-22 Non-Cogen"/>
    <s v="IC"/>
    <s v="LFG"/>
    <n v="74139"/>
    <n v="5709.0780000000004"/>
    <n v="2019"/>
    <n v="12986159.936858455"/>
    <x v="8"/>
    <s v="biomass"/>
    <b v="1"/>
    <x v="8742"/>
    <x v="0"/>
  </r>
  <r>
    <n v="60223"/>
    <s v="N"/>
    <s v="NAICS-22 Non-Cogen"/>
    <s v="FC"/>
    <s v="NG"/>
    <n v="61500"/>
    <n v="7358"/>
    <n v="2019"/>
    <n v="8358249.5243272632"/>
    <x v="7"/>
    <s v="natural gas"/>
    <b v="1"/>
    <x v="8743"/>
    <x v="0"/>
  </r>
  <r>
    <n v="60224"/>
    <s v="N"/>
    <s v="NAICS-22 Non-Cogen"/>
    <s v="FC"/>
    <s v="NG"/>
    <n v="61177"/>
    <n v="7458"/>
    <n v="2019"/>
    <n v="8202869.4019844458"/>
    <x v="7"/>
    <s v="natural gas"/>
    <b v="1"/>
    <x v="8744"/>
    <x v="0"/>
  </r>
  <r>
    <n v="60225"/>
    <s v="N"/>
    <s v="NAICS-22 Non-Cogen"/>
    <s v="PV"/>
    <s v="SUN"/>
    <n v="21251"/>
    <n v="2387"/>
    <n v="2019"/>
    <n v="8902806.8705488071"/>
    <x v="11"/>
    <s v="solar"/>
    <b v="1"/>
    <x v="8745"/>
    <x v="1"/>
  </r>
  <r>
    <n v="60226"/>
    <s v="N"/>
    <s v="NAICS-22 Non-Cogen"/>
    <s v="PV"/>
    <s v="SUN"/>
    <n v="202297"/>
    <n v="22725"/>
    <n v="2019"/>
    <n v="8901958.1958195809"/>
    <x v="11"/>
    <s v="solar"/>
    <b v="1"/>
    <x v="8746"/>
    <x v="0"/>
  </r>
  <r>
    <n v="60227"/>
    <s v="N"/>
    <s v="NAICS-22 Non-Cogen"/>
    <s v="PV"/>
    <s v="SUN"/>
    <n v="9916"/>
    <n v="1114"/>
    <n v="2019"/>
    <n v="8901256.732495511"/>
    <x v="11"/>
    <s v="solar"/>
    <b v="1"/>
    <x v="8747"/>
    <x v="0"/>
  </r>
  <r>
    <n v="60228"/>
    <s v="N"/>
    <s v="NAICS-22 Non-Cogen"/>
    <s v="PV"/>
    <s v="SUN"/>
    <n v="9739"/>
    <n v="1094"/>
    <n v="2019"/>
    <n v="8902193.7842778787"/>
    <x v="11"/>
    <s v="solar"/>
    <b v="1"/>
    <x v="8748"/>
    <x v="0"/>
  </r>
  <r>
    <n v="60229"/>
    <s v="N"/>
    <s v="NAICS-22 Non-Cogen"/>
    <s v="PV"/>
    <s v="SUN"/>
    <n v="19673"/>
    <n v="2210"/>
    <n v="2019"/>
    <n v="8901809.9547511321"/>
    <x v="11"/>
    <s v="solar"/>
    <b v="1"/>
    <x v="8749"/>
    <x v="0"/>
  </r>
  <r>
    <n v="60230"/>
    <s v="N"/>
    <s v="NAICS-22 Non-Cogen"/>
    <s v="PV"/>
    <s v="SUN"/>
    <n v="33134"/>
    <n v="3722"/>
    <n v="2019"/>
    <n v="8902203.1166039761"/>
    <x v="11"/>
    <s v="solar"/>
    <b v="1"/>
    <x v="8750"/>
    <x v="0"/>
  </r>
  <r>
    <n v="60231"/>
    <s v="N"/>
    <s v="NAICS-22 Non-Cogen"/>
    <s v="BA"/>
    <s v="MWH"/>
    <n v="0"/>
    <n v="0"/>
    <n v="2019"/>
    <s v=""/>
    <x v="7"/>
    <s v="other"/>
    <b v="1"/>
    <x v="39"/>
    <x v="1"/>
  </r>
  <r>
    <n v="60231"/>
    <s v="N"/>
    <s v="NAICS-22 Non-Cogen"/>
    <s v="PV"/>
    <s v="SUN"/>
    <n v="59119"/>
    <n v="6641"/>
    <n v="2019"/>
    <n v="8902123.1742207501"/>
    <x v="11"/>
    <s v="solar"/>
    <b v="1"/>
    <x v="8751"/>
    <x v="0"/>
  </r>
  <r>
    <n v="60232"/>
    <s v="N"/>
    <s v="NAICS-22 Non-Cogen"/>
    <s v="PV"/>
    <s v="SUN"/>
    <n v="16789"/>
    <n v="1886"/>
    <n v="2019"/>
    <n v="8901908.801696714"/>
    <x v="11"/>
    <s v="solar"/>
    <b v="1"/>
    <x v="8752"/>
    <x v="0"/>
  </r>
  <r>
    <n v="60233"/>
    <s v="N"/>
    <s v="NAICS-22 Non-Cogen"/>
    <s v="PV"/>
    <s v="SUN"/>
    <n v="4232366"/>
    <n v="475440"/>
    <n v="2019"/>
    <n v="8901998.149082955"/>
    <x v="11"/>
    <s v="solar"/>
    <b v="1"/>
    <x v="8753"/>
    <x v="0"/>
  </r>
  <r>
    <n v="60234"/>
    <s v="N"/>
    <s v="Electric Utility"/>
    <s v="IC"/>
    <s v="DFO"/>
    <n v="1776"/>
    <n v="185"/>
    <n v="2019"/>
    <n v="9600000"/>
    <x v="4"/>
    <s v="heavy or residual fuel oil"/>
    <b v="1"/>
    <x v="1224"/>
    <x v="0"/>
  </r>
  <r>
    <n v="60235"/>
    <s v="N"/>
    <s v="Electric Utility"/>
    <s v="IC"/>
    <s v="DFO"/>
    <n v="2419"/>
    <n v="252"/>
    <n v="2019"/>
    <n v="9599206.3492063489"/>
    <x v="4"/>
    <s v="heavy or residual fuel oil"/>
    <b v="1"/>
    <x v="8754"/>
    <x v="0"/>
  </r>
  <r>
    <n v="60236"/>
    <s v="N"/>
    <s v="Electric Utility"/>
    <s v="IC"/>
    <s v="DFO"/>
    <n v="2408"/>
    <n v="249"/>
    <n v="2019"/>
    <n v="9670682.7309236936"/>
    <x v="4"/>
    <s v="heavy or residual fuel oil"/>
    <b v="1"/>
    <x v="8755"/>
    <x v="0"/>
  </r>
  <r>
    <n v="60237"/>
    <s v="N"/>
    <s v="NAICS-22 Non-Cogen"/>
    <s v="PV"/>
    <s v="SUN"/>
    <n v="715553"/>
    <n v="80381"/>
    <n v="2019"/>
    <n v="8902016.6457247362"/>
    <x v="11"/>
    <s v="solar"/>
    <b v="1"/>
    <x v="8756"/>
    <x v="0"/>
  </r>
  <r>
    <n v="60238"/>
    <s v="N"/>
    <s v="NAICS-22 Non-Cogen"/>
    <s v="PV"/>
    <s v="SUN"/>
    <n v="52656"/>
    <n v="5915"/>
    <n v="2019"/>
    <n v="8902113.2713440396"/>
    <x v="11"/>
    <s v="solar"/>
    <b v="1"/>
    <x v="8757"/>
    <x v="0"/>
  </r>
  <r>
    <n v="60239"/>
    <s v="N"/>
    <s v="NAICS-22 Non-Cogen"/>
    <s v="PV"/>
    <s v="SUN"/>
    <n v="77688"/>
    <n v="8727"/>
    <n v="2019"/>
    <n v="8902028.1883808877"/>
    <x v="11"/>
    <s v="solar"/>
    <b v="1"/>
    <x v="8407"/>
    <x v="0"/>
  </r>
  <r>
    <n v="60240"/>
    <s v="N"/>
    <s v="NAICS-22 Non-Cogen"/>
    <s v="PV"/>
    <s v="SUN"/>
    <n v="77384"/>
    <n v="8693"/>
    <n v="2019"/>
    <n v="8901875.0718969274"/>
    <x v="11"/>
    <s v="solar"/>
    <b v="1"/>
    <x v="8758"/>
    <x v="0"/>
  </r>
  <r>
    <n v="60241"/>
    <s v="N"/>
    <s v="Electric Utility"/>
    <s v="IC"/>
    <s v="LFG"/>
    <n v="174407"/>
    <n v="17931"/>
    <n v="2019"/>
    <n v="9726562.9356979523"/>
    <x v="8"/>
    <s v="biomass"/>
    <b v="1"/>
    <x v="8759"/>
    <x v="0"/>
  </r>
  <r>
    <n v="60242"/>
    <s v="N"/>
    <s v="NAICS-22 Non-Cogen"/>
    <s v="PV"/>
    <s v="SUN"/>
    <n v="185340"/>
    <n v="20820"/>
    <n v="2019"/>
    <n v="8902017.2910662834"/>
    <x v="11"/>
    <s v="solar"/>
    <b v="1"/>
    <x v="6483"/>
    <x v="0"/>
  </r>
  <r>
    <n v="60243"/>
    <s v="N"/>
    <s v="Electric Utility"/>
    <s v="IC"/>
    <s v="DFO"/>
    <n v="12851"/>
    <n v="1176"/>
    <n v="2019"/>
    <n v="10927721.088435374"/>
    <x v="4"/>
    <s v="heavy or residual fuel oil"/>
    <b v="1"/>
    <x v="8760"/>
    <x v="0"/>
  </r>
  <r>
    <n v="60244"/>
    <s v="N"/>
    <s v="Electric Utility"/>
    <s v="IC"/>
    <s v="DFO"/>
    <n v="15763"/>
    <n v="1422"/>
    <n v="2019"/>
    <n v="11085091.42053446"/>
    <x v="4"/>
    <s v="heavy or residual fuel oil"/>
    <b v="1"/>
    <x v="8761"/>
    <x v="0"/>
  </r>
  <r>
    <n v="60245"/>
    <s v="N"/>
    <s v="Electric Utility"/>
    <s v="IC"/>
    <s v="DFO"/>
    <n v="17347"/>
    <n v="1789"/>
    <n v="2019"/>
    <n v="9696478.4795975406"/>
    <x v="4"/>
    <s v="heavy or residual fuel oil"/>
    <b v="1"/>
    <x v="8762"/>
    <x v="0"/>
  </r>
  <r>
    <n v="60247"/>
    <s v="N"/>
    <s v="NAICS-22 Non-Cogen"/>
    <s v="PV"/>
    <s v="SUN"/>
    <n v="85691"/>
    <n v="9626"/>
    <n v="2019"/>
    <n v="8902036.1520880945"/>
    <x v="11"/>
    <s v="solar"/>
    <b v="1"/>
    <x v="8763"/>
    <x v="0"/>
  </r>
  <r>
    <n v="60248"/>
    <s v="N"/>
    <s v="NAICS-22 Non-Cogen"/>
    <s v="PV"/>
    <s v="SUN"/>
    <n v="77875"/>
    <n v="8748"/>
    <n v="2019"/>
    <n v="8902034.750800183"/>
    <x v="11"/>
    <s v="solar"/>
    <b v="1"/>
    <x v="8764"/>
    <x v="0"/>
  </r>
  <r>
    <n v="60249"/>
    <s v="Y"/>
    <s v="NAICS-22 Cogen"/>
    <s v="IC"/>
    <s v="NG"/>
    <n v="2519"/>
    <n v="435.42599999999999"/>
    <n v="2019"/>
    <n v="5785139.1510842256"/>
    <x v="3"/>
    <s v="natural gas"/>
    <b v="0"/>
    <x v="8765"/>
    <x v="0"/>
  </r>
  <r>
    <n v="60249"/>
    <s v="Y"/>
    <s v="NAICS-22 Cogen"/>
    <s v="IC"/>
    <s v="OBG"/>
    <n v="33884"/>
    <n v="5856.5739999999996"/>
    <n v="2019"/>
    <n v="5785635.0829000035"/>
    <x v="8"/>
    <s v="biomass"/>
    <b v="0"/>
    <x v="8766"/>
    <x v="0"/>
  </r>
  <r>
    <n v="60250"/>
    <s v="N"/>
    <s v="Electric Utility"/>
    <s v="IC"/>
    <s v="DFO"/>
    <n v="1245"/>
    <n v="0"/>
    <n v="2019"/>
    <s v=""/>
    <x v="4"/>
    <s v="heavy or residual fuel oil"/>
    <b v="1"/>
    <x v="10"/>
    <x v="1"/>
  </r>
  <r>
    <n v="60251"/>
    <s v="N"/>
    <s v="Electric Utility"/>
    <s v="PV"/>
    <s v="SUN"/>
    <n v="24125"/>
    <n v="2710"/>
    <n v="2019"/>
    <n v="8902214.0221402217"/>
    <x v="11"/>
    <s v="solar"/>
    <b v="1"/>
    <x v="8767"/>
    <x v="0"/>
  </r>
  <r>
    <n v="60252"/>
    <s v="N"/>
    <s v="Electric Utility"/>
    <s v="PV"/>
    <s v="SUN"/>
    <n v="44395"/>
    <n v="4987"/>
    <n v="2019"/>
    <n v="8902145.5785041116"/>
    <x v="11"/>
    <s v="solar"/>
    <b v="1"/>
    <x v="8768"/>
    <x v="0"/>
  </r>
  <r>
    <n v="60253"/>
    <s v="N"/>
    <s v="Electric Utility"/>
    <s v="PV"/>
    <s v="SUN"/>
    <n v="61254"/>
    <n v="6881"/>
    <n v="2019"/>
    <n v="8901903.7930533364"/>
    <x v="11"/>
    <s v="solar"/>
    <b v="1"/>
    <x v="8769"/>
    <x v="0"/>
  </r>
  <r>
    <n v="60254"/>
    <s v="N"/>
    <s v="Electric Utility"/>
    <s v="IC"/>
    <s v="NG"/>
    <n v="252780"/>
    <n v="28370"/>
    <n v="2019"/>
    <n v="8910116.3200563975"/>
    <x v="3"/>
    <s v="natural gas"/>
    <b v="1"/>
    <x v="8770"/>
    <x v="0"/>
  </r>
  <r>
    <n v="60255"/>
    <s v="N"/>
    <s v="Electric Utility"/>
    <s v="PV"/>
    <s v="SUN"/>
    <n v="44392"/>
    <n v="4987"/>
    <n v="2019"/>
    <n v="8901544.0144375376"/>
    <x v="11"/>
    <s v="solar"/>
    <b v="1"/>
    <x v="8771"/>
    <x v="0"/>
  </r>
  <r>
    <n v="60256"/>
    <s v="N"/>
    <s v="NAICS-22 Non-Cogen"/>
    <s v="WT"/>
    <s v="WND"/>
    <n v="7247884"/>
    <n v="814186"/>
    <n v="2019"/>
    <n v="8902000.2800342925"/>
    <x v="9"/>
    <s v="wind"/>
    <b v="1"/>
    <x v="8772"/>
    <x v="0"/>
  </r>
  <r>
    <n v="60257"/>
    <s v="N"/>
    <s v="NAICS-22 Non-Cogen"/>
    <s v="PV"/>
    <s v="SUN"/>
    <n v="86617"/>
    <n v="9730"/>
    <n v="2019"/>
    <n v="8902055.4984583762"/>
    <x v="11"/>
    <s v="solar"/>
    <b v="1"/>
    <x v="8773"/>
    <x v="0"/>
  </r>
  <r>
    <n v="60258"/>
    <s v="N"/>
    <s v="NAICS-22 Non-Cogen"/>
    <s v="PV"/>
    <s v="SUN"/>
    <n v="617720"/>
    <n v="69391"/>
    <n v="2019"/>
    <n v="8902018.9938176423"/>
    <x v="11"/>
    <s v="solar"/>
    <b v="1"/>
    <x v="8774"/>
    <x v="0"/>
  </r>
  <r>
    <n v="60259"/>
    <s v="N"/>
    <s v="NAICS-22 Non-Cogen"/>
    <s v="WT"/>
    <s v="WND"/>
    <n v="2511584"/>
    <n v="282137"/>
    <n v="2019"/>
    <n v="8902001.5099047627"/>
    <x v="9"/>
    <s v="wind"/>
    <b v="1"/>
    <x v="8775"/>
    <x v="0"/>
  </r>
  <r>
    <n v="60260"/>
    <s v="N"/>
    <s v="Electric Utility"/>
    <s v="IC"/>
    <s v="DFO"/>
    <n v="11894"/>
    <n v="1188"/>
    <n v="2019"/>
    <n v="10011784.511784513"/>
    <x v="4"/>
    <s v="heavy or residual fuel oil"/>
    <b v="1"/>
    <x v="8776"/>
    <x v="0"/>
  </r>
  <r>
    <n v="60261"/>
    <s v="N"/>
    <s v="NAICS-22 Non-Cogen"/>
    <s v="PV"/>
    <s v="SUN"/>
    <n v="2575714"/>
    <n v="289341"/>
    <n v="2019"/>
    <n v="8902001.4446621817"/>
    <x v="11"/>
    <s v="solar"/>
    <b v="1"/>
    <x v="8777"/>
    <x v="0"/>
  </r>
  <r>
    <n v="60262"/>
    <s v="N"/>
    <s v="NAICS-22 Non-Cogen"/>
    <s v="WT"/>
    <s v="WND"/>
    <n v="2427558"/>
    <n v="272698"/>
    <n v="2019"/>
    <n v="8902001.4814923462"/>
    <x v="9"/>
    <s v="wind"/>
    <b v="1"/>
    <x v="8778"/>
    <x v="0"/>
  </r>
  <r>
    <n v="60263"/>
    <s v="Y"/>
    <s v="Commercial NAICS Cogen"/>
    <s v="IC"/>
    <s v="OBG"/>
    <n v="138397"/>
    <n v="12966"/>
    <n v="2019"/>
    <n v="10673839.271942003"/>
    <x v="8"/>
    <s v="biomass"/>
    <b v="0"/>
    <x v="8779"/>
    <x v="0"/>
  </r>
  <r>
    <n v="60264"/>
    <s v="N"/>
    <s v="NAICS-22 Non-Cogen"/>
    <s v="GT"/>
    <s v="NG"/>
    <n v="2121097"/>
    <n v="160376"/>
    <n v="2019"/>
    <n v="13225775.677158676"/>
    <x v="3"/>
    <s v="natural gas"/>
    <b v="1"/>
    <x v="8780"/>
    <x v="0"/>
  </r>
  <r>
    <n v="60265"/>
    <s v="N"/>
    <s v="NAICS-22 Non-Cogen"/>
    <s v="PV"/>
    <s v="SUN"/>
    <n v="65555"/>
    <n v="7364"/>
    <n v="2019"/>
    <n v="8902091.254752852"/>
    <x v="11"/>
    <s v="solar"/>
    <b v="1"/>
    <x v="8781"/>
    <x v="0"/>
  </r>
  <r>
    <n v="60266"/>
    <s v="N"/>
    <s v="NAICS-22 Non-Cogen"/>
    <s v="PV"/>
    <s v="SUN"/>
    <n v="90783"/>
    <n v="10198"/>
    <n v="2019"/>
    <n v="8902039.615610905"/>
    <x v="11"/>
    <s v="solar"/>
    <b v="1"/>
    <x v="8782"/>
    <x v="0"/>
  </r>
  <r>
    <n v="60267"/>
    <s v="N"/>
    <s v="NAICS-22 Non-Cogen"/>
    <s v="PV"/>
    <s v="SUN"/>
    <n v="40619"/>
    <n v="4563"/>
    <n v="2019"/>
    <n v="8901818.9787420556"/>
    <x v="11"/>
    <s v="solar"/>
    <b v="1"/>
    <x v="8783"/>
    <x v="0"/>
  </r>
  <r>
    <n v="60270"/>
    <s v="N"/>
    <s v="NAICS-22 Non-Cogen"/>
    <s v="WT"/>
    <s v="WND"/>
    <n v="5336633"/>
    <n v="599487"/>
    <n v="2019"/>
    <n v="8901999.54294255"/>
    <x v="9"/>
    <s v="wind"/>
    <b v="1"/>
    <x v="8784"/>
    <x v="0"/>
  </r>
  <r>
    <n v="60274"/>
    <s v="N"/>
    <s v="NAICS-22 Non-Cogen"/>
    <s v="PV"/>
    <s v="SUN"/>
    <n v="28923"/>
    <n v="3249"/>
    <n v="2019"/>
    <n v="8902123.7303785793"/>
    <x v="11"/>
    <s v="solar"/>
    <b v="1"/>
    <x v="8785"/>
    <x v="0"/>
  </r>
  <r>
    <n v="60275"/>
    <s v="N"/>
    <s v="NAICS-22 Non-Cogen"/>
    <s v="PV"/>
    <s v="SUN"/>
    <n v="42472"/>
    <n v="4771"/>
    <n v="2019"/>
    <n v="8902116.9566128701"/>
    <x v="11"/>
    <s v="solar"/>
    <b v="1"/>
    <x v="8786"/>
    <x v="0"/>
  </r>
  <r>
    <n v="60276"/>
    <s v="Y"/>
    <s v="Industrial NAICS Cogen"/>
    <s v="GT"/>
    <s v="NG"/>
    <n v="112732"/>
    <n v="21988"/>
    <n v="2019"/>
    <n v="5126978.3518282697"/>
    <x v="3"/>
    <s v="natural gas"/>
    <b v="0"/>
    <x v="8787"/>
    <x v="0"/>
  </r>
  <r>
    <n v="60277"/>
    <s v="N"/>
    <s v="NAICS-22 Non-Cogen"/>
    <s v="PV"/>
    <s v="SUN"/>
    <n v="18980"/>
    <n v="2132"/>
    <n v="2019"/>
    <n v="8902439.024390243"/>
    <x v="11"/>
    <s v="solar"/>
    <b v="1"/>
    <x v="7418"/>
    <x v="0"/>
  </r>
  <r>
    <n v="60278"/>
    <s v="N"/>
    <s v="NAICS-22 Non-Cogen"/>
    <s v="PV"/>
    <s v="SUN"/>
    <n v="26386"/>
    <n v="2964"/>
    <n v="2019"/>
    <n v="8902159.2442645058"/>
    <x v="11"/>
    <s v="solar"/>
    <b v="1"/>
    <x v="8788"/>
    <x v="0"/>
  </r>
  <r>
    <n v="60279"/>
    <s v="N"/>
    <s v="NAICS-22 Non-Cogen"/>
    <s v="PV"/>
    <s v="SUN"/>
    <n v="491195"/>
    <n v="55178"/>
    <n v="2019"/>
    <n v="8902008.0466852728"/>
    <x v="11"/>
    <s v="solar"/>
    <b v="1"/>
    <x v="8789"/>
    <x v="0"/>
  </r>
  <r>
    <n v="60280"/>
    <s v="N"/>
    <s v="NAICS-22 Non-Cogen"/>
    <s v="PV"/>
    <s v="SUN"/>
    <n v="486174"/>
    <n v="54614"/>
    <n v="2019"/>
    <n v="8902003.1493756175"/>
    <x v="11"/>
    <s v="solar"/>
    <b v="1"/>
    <x v="8790"/>
    <x v="0"/>
  </r>
  <r>
    <n v="60281"/>
    <s v="N"/>
    <s v="NAICS-22 Non-Cogen"/>
    <s v="PV"/>
    <s v="SUN"/>
    <n v="74491"/>
    <n v="8368"/>
    <n v="2019"/>
    <n v="8901888.1453154869"/>
    <x v="11"/>
    <s v="solar"/>
    <b v="1"/>
    <x v="8791"/>
    <x v="0"/>
  </r>
  <r>
    <n v="60283"/>
    <s v="N"/>
    <s v="NAICS-22 Non-Cogen"/>
    <s v="PV"/>
    <s v="SUN"/>
    <n v="123471"/>
    <n v="13870"/>
    <n v="2019"/>
    <n v="8902018.7454938702"/>
    <x v="11"/>
    <s v="solar"/>
    <b v="1"/>
    <x v="8792"/>
    <x v="0"/>
  </r>
  <r>
    <n v="60285"/>
    <s v="N"/>
    <s v="NAICS-22 Non-Cogen"/>
    <s v="PV"/>
    <s v="SUN"/>
    <n v="673461"/>
    <n v="75653"/>
    <n v="2019"/>
    <n v="8901973.4841975868"/>
    <x v="11"/>
    <s v="solar"/>
    <b v="1"/>
    <x v="8793"/>
    <x v="0"/>
  </r>
  <r>
    <n v="60288"/>
    <s v="N"/>
    <s v="NAICS-22 Non-Cogen"/>
    <s v="PV"/>
    <s v="SUN"/>
    <n v="36248"/>
    <n v="4072"/>
    <n v="2019"/>
    <n v="8901768.1728880163"/>
    <x v="11"/>
    <s v="solar"/>
    <b v="1"/>
    <x v="8794"/>
    <x v="0"/>
  </r>
  <r>
    <n v="60291"/>
    <s v="N"/>
    <s v="NAICS-22 Non-Cogen"/>
    <s v="PV"/>
    <s v="SUN"/>
    <n v="21071"/>
    <n v="2367"/>
    <n v="2019"/>
    <n v="8901985.6358259395"/>
    <x v="11"/>
    <s v="solar"/>
    <b v="1"/>
    <x v="8795"/>
    <x v="0"/>
  </r>
  <r>
    <n v="60293"/>
    <s v="N"/>
    <s v="NAICS-22 Non-Cogen"/>
    <s v="PV"/>
    <s v="SUN"/>
    <n v="188339"/>
    <n v="21157"/>
    <n v="2019"/>
    <n v="8901970.9788722415"/>
    <x v="11"/>
    <s v="solar"/>
    <b v="1"/>
    <x v="8796"/>
    <x v="0"/>
  </r>
  <r>
    <n v="60297"/>
    <s v="N"/>
    <s v="NAICS-22 Non-Cogen"/>
    <s v="BA"/>
    <s v="MWH"/>
    <n v="0"/>
    <n v="-615"/>
    <n v="2019"/>
    <n v="0"/>
    <x v="7"/>
    <s v="other"/>
    <b v="1"/>
    <x v="260"/>
    <x v="0"/>
  </r>
  <r>
    <n v="60299"/>
    <s v="N"/>
    <s v="NAICS-22 Non-Cogen"/>
    <s v="BA"/>
    <s v="MWH"/>
    <n v="0"/>
    <n v="0"/>
    <n v="2019"/>
    <s v=""/>
    <x v="7"/>
    <s v="other"/>
    <b v="1"/>
    <x v="39"/>
    <x v="1"/>
  </r>
  <r>
    <n v="60300"/>
    <s v="N"/>
    <s v="Electric Utility"/>
    <s v="PV"/>
    <s v="SUN"/>
    <n v="74359"/>
    <n v="8353"/>
    <n v="2019"/>
    <n v="8902071.1121752653"/>
    <x v="11"/>
    <s v="solar"/>
    <b v="1"/>
    <x v="8797"/>
    <x v="0"/>
  </r>
  <r>
    <n v="60301"/>
    <s v="N"/>
    <s v="Electric Utility"/>
    <s v="PV"/>
    <s v="SUN"/>
    <n v="109148"/>
    <n v="12261"/>
    <n v="2019"/>
    <n v="8902047.1413424686"/>
    <x v="11"/>
    <s v="solar"/>
    <b v="1"/>
    <x v="8798"/>
    <x v="0"/>
  </r>
  <r>
    <n v="60302"/>
    <s v="N"/>
    <s v="NAICS-22 Non-Cogen"/>
    <s v="CA"/>
    <s v="NG"/>
    <n v="2740206"/>
    <n v="1696578"/>
    <n v="2019"/>
    <n v="1615137.0582431224"/>
    <x v="1"/>
    <s v="natural gas"/>
    <b v="1"/>
    <x v="8799"/>
    <x v="0"/>
  </r>
  <r>
    <n v="60302"/>
    <s v="N"/>
    <s v="NAICS-22 Non-Cogen"/>
    <s v="CT"/>
    <s v="NG"/>
    <n v="30029919"/>
    <n v="2961960"/>
    <n v="2019"/>
    <n v="10138529.554754283"/>
    <x v="1"/>
    <s v="natural gas"/>
    <b v="1"/>
    <x v="8800"/>
    <x v="0"/>
  </r>
  <r>
    <n v="60303"/>
    <s v="N"/>
    <s v="NAICS-22 Non-Cogen"/>
    <s v="PV"/>
    <s v="SUN"/>
    <n v="900660"/>
    <n v="101175"/>
    <n v="2019"/>
    <n v="8902001.4825796876"/>
    <x v="11"/>
    <s v="solar"/>
    <b v="1"/>
    <x v="8801"/>
    <x v="0"/>
  </r>
  <r>
    <n v="60304"/>
    <s v="N"/>
    <s v="NAICS-22 Non-Cogen"/>
    <s v="PV"/>
    <s v="SUN"/>
    <n v="659204"/>
    <n v="74051"/>
    <n v="2019"/>
    <n v="8902026.9814047087"/>
    <x v="11"/>
    <s v="solar"/>
    <b v="1"/>
    <x v="8802"/>
    <x v="0"/>
  </r>
  <r>
    <n v="60306"/>
    <s v="N"/>
    <s v="NAICS-22 Non-Cogen"/>
    <s v="PV"/>
    <s v="SUN"/>
    <n v="973445"/>
    <n v="109351"/>
    <n v="2019"/>
    <n v="8902021.9293833636"/>
    <x v="11"/>
    <s v="solar"/>
    <b v="1"/>
    <x v="8803"/>
    <x v="0"/>
  </r>
  <r>
    <n v="60307"/>
    <s v="N"/>
    <s v="NAICS-22 Non-Cogen"/>
    <s v="PV"/>
    <s v="SUN"/>
    <n v="2279332"/>
    <n v="256047"/>
    <n v="2019"/>
    <n v="8902006.2722859476"/>
    <x v="11"/>
    <s v="solar"/>
    <b v="1"/>
    <x v="8804"/>
    <x v="0"/>
  </r>
  <r>
    <n v="60308"/>
    <s v="N"/>
    <s v="NAICS-22 Non-Cogen"/>
    <s v="PV"/>
    <s v="SUN"/>
    <n v="3967061"/>
    <n v="445637"/>
    <n v="2019"/>
    <n v="8902000.9559349865"/>
    <x v="11"/>
    <s v="solar"/>
    <b v="1"/>
    <x v="8805"/>
    <x v="0"/>
  </r>
  <r>
    <n v="60310"/>
    <s v="N"/>
    <s v="NAICS-22 Non-Cogen"/>
    <s v="PV"/>
    <s v="SUN"/>
    <n v="477974"/>
    <n v="53693"/>
    <n v="2019"/>
    <n v="8901979.773899762"/>
    <x v="11"/>
    <s v="solar"/>
    <b v="1"/>
    <x v="8806"/>
    <x v="0"/>
  </r>
  <r>
    <n v="60311"/>
    <s v="N"/>
    <s v="NAICS-22 Non-Cogen"/>
    <s v="PV"/>
    <s v="SUN"/>
    <n v="272098"/>
    <n v="30566"/>
    <n v="2019"/>
    <n v="8901982.5950402413"/>
    <x v="11"/>
    <s v="solar"/>
    <b v="1"/>
    <x v="8807"/>
    <x v="0"/>
  </r>
  <r>
    <n v="60312"/>
    <s v="N"/>
    <s v="NAICS-22 Non-Cogen"/>
    <s v="PV"/>
    <s v="SUN"/>
    <n v="79566"/>
    <n v="8938"/>
    <n v="2019"/>
    <n v="8901991.49697919"/>
    <x v="11"/>
    <s v="solar"/>
    <b v="1"/>
    <x v="8808"/>
    <x v="0"/>
  </r>
  <r>
    <n v="60313"/>
    <s v="N"/>
    <s v="NAICS-22 Non-Cogen"/>
    <s v="PV"/>
    <s v="SUN"/>
    <n v="87220"/>
    <n v="9798"/>
    <n v="2019"/>
    <n v="8901816.6972851604"/>
    <x v="11"/>
    <s v="solar"/>
    <b v="1"/>
    <x v="8809"/>
    <x v="0"/>
  </r>
  <r>
    <n v="60314"/>
    <s v="N"/>
    <s v="NAICS-22 Non-Cogen"/>
    <s v="WT"/>
    <s v="WND"/>
    <n v="1150085"/>
    <n v="129194"/>
    <n v="2019"/>
    <n v="8902000.0928835701"/>
    <x v="9"/>
    <s v="wind"/>
    <b v="1"/>
    <x v="8810"/>
    <x v="0"/>
  </r>
  <r>
    <n v="60315"/>
    <s v="N"/>
    <s v="NAICS-22 Non-Cogen"/>
    <s v="PV"/>
    <s v="SUN"/>
    <n v="359606"/>
    <n v="40396"/>
    <n v="2019"/>
    <n v="8902020.0019803941"/>
    <x v="11"/>
    <s v="solar"/>
    <b v="1"/>
    <x v="8811"/>
    <x v="0"/>
  </r>
  <r>
    <n v="60316"/>
    <s v="N"/>
    <s v="Electric Utility"/>
    <s v="PV"/>
    <s v="SUN"/>
    <n v="187930"/>
    <n v="21111"/>
    <n v="2019"/>
    <n v="8901994.2210222166"/>
    <x v="11"/>
    <s v="solar"/>
    <b v="1"/>
    <x v="8812"/>
    <x v="0"/>
  </r>
  <r>
    <n v="60317"/>
    <s v="N"/>
    <s v="NAICS-22 Non-Cogen"/>
    <s v="WT"/>
    <s v="WND"/>
    <n v="3584257"/>
    <n v="402635"/>
    <n v="2019"/>
    <n v="8902000.5712369774"/>
    <x v="9"/>
    <s v="wind"/>
    <b v="1"/>
    <x v="8813"/>
    <x v="0"/>
  </r>
  <r>
    <n v="60318"/>
    <s v="N"/>
    <s v="Electric Utility"/>
    <s v="PV"/>
    <s v="SUN"/>
    <n v="290499"/>
    <n v="32633"/>
    <n v="2019"/>
    <n v="8902001.0418901108"/>
    <x v="11"/>
    <s v="solar"/>
    <b v="1"/>
    <x v="8814"/>
    <x v="0"/>
  </r>
  <r>
    <n v="60319"/>
    <s v="N"/>
    <s v="Electric Utility"/>
    <s v="PV"/>
    <s v="SUN"/>
    <n v="329649"/>
    <n v="37031"/>
    <n v="2019"/>
    <n v="8901974.0217655487"/>
    <x v="11"/>
    <s v="solar"/>
    <b v="1"/>
    <x v="8815"/>
    <x v="0"/>
  </r>
  <r>
    <n v="60320"/>
    <s v="N"/>
    <s v="NAICS-22 Non-Cogen"/>
    <s v="PV"/>
    <s v="SUN"/>
    <n v="21897"/>
    <n v="2460"/>
    <n v="2019"/>
    <n v="8901219.5121951215"/>
    <x v="11"/>
    <s v="solar"/>
    <b v="1"/>
    <x v="8816"/>
    <x v="0"/>
  </r>
  <r>
    <n v="60321"/>
    <s v="N"/>
    <s v="NAICS-22 Non-Cogen"/>
    <s v="WT"/>
    <s v="WND"/>
    <n v="221635"/>
    <n v="24897"/>
    <n v="2019"/>
    <n v="8902076.5554082822"/>
    <x v="9"/>
    <s v="wind"/>
    <b v="1"/>
    <x v="8817"/>
    <x v="0"/>
  </r>
  <r>
    <n v="60324"/>
    <s v="N"/>
    <s v="NAICS-22 Non-Cogen"/>
    <s v="PV"/>
    <s v="SUN"/>
    <n v="2564801"/>
    <n v="288115"/>
    <n v="2019"/>
    <n v="8902004.4079620969"/>
    <x v="11"/>
    <s v="solar"/>
    <b v="1"/>
    <x v="8818"/>
    <x v="0"/>
  </r>
  <r>
    <n v="60326"/>
    <s v="N"/>
    <s v="Electric Utility"/>
    <s v="WT"/>
    <s v="WND"/>
    <n v="6681191"/>
    <n v="750527"/>
    <n v="2019"/>
    <n v="8901999.5283314269"/>
    <x v="9"/>
    <s v="wind"/>
    <b v="1"/>
    <x v="8819"/>
    <x v="0"/>
  </r>
  <r>
    <n v="60327"/>
    <s v="N"/>
    <s v="NAICS-22 Non-Cogen"/>
    <s v="PV"/>
    <s v="SUN"/>
    <n v="25148"/>
    <n v="2825"/>
    <n v="2019"/>
    <n v="8901946.9026548676"/>
    <x v="11"/>
    <s v="solar"/>
    <b v="1"/>
    <x v="8820"/>
    <x v="0"/>
  </r>
  <r>
    <n v="60328"/>
    <s v="N"/>
    <s v="Electric Utility"/>
    <s v="IC"/>
    <s v="DFO"/>
    <n v="0"/>
    <n v="0"/>
    <n v="2019"/>
    <s v=""/>
    <x v="4"/>
    <s v="heavy or residual fuel oil"/>
    <b v="1"/>
    <x v="10"/>
    <x v="1"/>
  </r>
  <r>
    <n v="60328"/>
    <s v="N"/>
    <s v="Electric Utility"/>
    <s v="IC"/>
    <s v="OBL"/>
    <n v="436535"/>
    <n v="50700"/>
    <n v="2019"/>
    <n v="8610157.7909270208"/>
    <x v="8"/>
    <s v="biomass"/>
    <b v="1"/>
    <x v="8821"/>
    <x v="0"/>
  </r>
  <r>
    <n v="60329"/>
    <s v="N"/>
    <s v="NAICS-22 Non-Cogen"/>
    <s v="WT"/>
    <s v="WND"/>
    <n v="897607"/>
    <n v="100832"/>
    <n v="2019"/>
    <n v="8902005.31577277"/>
    <x v="9"/>
    <s v="wind"/>
    <b v="1"/>
    <x v="8822"/>
    <x v="0"/>
  </r>
  <r>
    <n v="60330"/>
    <s v="N"/>
    <s v="NAICS-22 Non-Cogen"/>
    <s v="PV"/>
    <s v="SUN"/>
    <n v="119802"/>
    <n v="13458"/>
    <n v="2019"/>
    <n v="8901917.0753455199"/>
    <x v="11"/>
    <s v="solar"/>
    <b v="1"/>
    <x v="8823"/>
    <x v="0"/>
  </r>
  <r>
    <n v="60331"/>
    <s v="N"/>
    <s v="NAICS-22 Non-Cogen"/>
    <s v="PV"/>
    <s v="SUN"/>
    <n v="180016"/>
    <n v="20222"/>
    <n v="2019"/>
    <n v="8901987.93393334"/>
    <x v="11"/>
    <s v="solar"/>
    <b v="1"/>
    <x v="8824"/>
    <x v="0"/>
  </r>
  <r>
    <n v="60332"/>
    <s v="N"/>
    <s v="NAICS-22 Non-Cogen"/>
    <s v="PV"/>
    <s v="SUN"/>
    <n v="203893"/>
    <n v="22904"/>
    <n v="2019"/>
    <n v="8902069.5075096041"/>
    <x v="11"/>
    <s v="solar"/>
    <b v="1"/>
    <x v="8825"/>
    <x v="0"/>
  </r>
  <r>
    <n v="60333"/>
    <s v="N"/>
    <s v="NAICS-22 Non-Cogen"/>
    <s v="PV"/>
    <s v="SUN"/>
    <n v="89671"/>
    <n v="10073"/>
    <n v="2019"/>
    <n v="8902114.5636850987"/>
    <x v="11"/>
    <s v="solar"/>
    <b v="1"/>
    <x v="8826"/>
    <x v="0"/>
  </r>
  <r>
    <n v="60334"/>
    <s v="N"/>
    <s v="NAICS-22 Non-Cogen"/>
    <s v="PV"/>
    <s v="SUN"/>
    <n v="199798"/>
    <n v="22444"/>
    <n v="2019"/>
    <n v="8902067.3676706459"/>
    <x v="11"/>
    <s v="solar"/>
    <b v="1"/>
    <x v="8827"/>
    <x v="0"/>
  </r>
  <r>
    <n v="60335"/>
    <s v="N"/>
    <s v="NAICS-22 Non-Cogen"/>
    <s v="PV"/>
    <s v="SUN"/>
    <n v="195186"/>
    <n v="21926"/>
    <n v="2019"/>
    <n v="8902034.1147496123"/>
    <x v="11"/>
    <s v="solar"/>
    <b v="1"/>
    <x v="8828"/>
    <x v="0"/>
  </r>
  <r>
    <n v="60336"/>
    <s v="N"/>
    <s v="NAICS-22 Non-Cogen"/>
    <s v="PV"/>
    <s v="SUN"/>
    <n v="1157464"/>
    <n v="130023"/>
    <n v="2019"/>
    <n v="8901994.2625535484"/>
    <x v="11"/>
    <s v="solar"/>
    <b v="1"/>
    <x v="8829"/>
    <x v="0"/>
  </r>
  <r>
    <n v="60337"/>
    <s v="N"/>
    <s v="NAICS-22 Non-Cogen"/>
    <s v="PV"/>
    <s v="SUN"/>
    <n v="268172"/>
    <n v="30125"/>
    <n v="2019"/>
    <n v="8901975.1037344392"/>
    <x v="11"/>
    <s v="solar"/>
    <b v="1"/>
    <x v="8830"/>
    <x v="0"/>
  </r>
  <r>
    <n v="60338"/>
    <s v="N"/>
    <s v="NAICS-22 Non-Cogen"/>
    <s v="WT"/>
    <s v="WND"/>
    <n v="8345028"/>
    <n v="937433"/>
    <n v="2019"/>
    <n v="8901999.3962235171"/>
    <x v="9"/>
    <s v="wind"/>
    <b v="1"/>
    <x v="8831"/>
    <x v="0"/>
  </r>
  <r>
    <n v="60339"/>
    <s v="N"/>
    <s v="NAICS-22 Non-Cogen"/>
    <s v="WT"/>
    <s v="WND"/>
    <n v="7823843"/>
    <n v="878886"/>
    <n v="2019"/>
    <n v="8901999.8042977136"/>
    <x v="9"/>
    <s v="wind"/>
    <b v="1"/>
    <x v="8832"/>
    <x v="0"/>
  </r>
  <r>
    <n v="60340"/>
    <s v="Y"/>
    <s v="NAICS-22 Cogen"/>
    <s v="ST"/>
    <s v="NG"/>
    <n v="44693"/>
    <n v="9116.9069999999992"/>
    <n v="2019"/>
    <n v="4902210.8046073094"/>
    <x v="3"/>
    <s v="natural gas"/>
    <b v="0"/>
    <x v="8833"/>
    <x v="0"/>
  </r>
  <r>
    <n v="60340"/>
    <s v="Y"/>
    <s v="NAICS-22 Cogen"/>
    <s v="ST"/>
    <s v="OBS"/>
    <n v="0"/>
    <n v="0"/>
    <n v="2019"/>
    <s v=""/>
    <x v="8"/>
    <s v="biomass"/>
    <b v="0"/>
    <x v="67"/>
    <x v="1"/>
  </r>
  <r>
    <n v="60340"/>
    <s v="Y"/>
    <s v="NAICS-22 Cogen"/>
    <s v="ST"/>
    <s v="WDS"/>
    <n v="3318235"/>
    <n v="299742.09000000003"/>
    <n v="2019"/>
    <n v="11070300.470647948"/>
    <x v="8"/>
    <s v="biomass"/>
    <b v="0"/>
    <x v="8834"/>
    <x v="0"/>
  </r>
  <r>
    <n v="60342"/>
    <s v="N"/>
    <s v="Electric Utility"/>
    <s v="WT"/>
    <s v="WND"/>
    <n v="9291853"/>
    <n v="1043794"/>
    <n v="2019"/>
    <n v="8901998.8618443869"/>
    <x v="9"/>
    <s v="wind"/>
    <b v="1"/>
    <x v="8835"/>
    <x v="0"/>
  </r>
  <r>
    <n v="60344"/>
    <s v="N"/>
    <s v="NAICS-22 Non-Cogen"/>
    <s v="PV"/>
    <s v="SUN"/>
    <n v="28628"/>
    <n v="3216"/>
    <n v="2019"/>
    <n v="8901741.293532338"/>
    <x v="11"/>
    <s v="solar"/>
    <b v="1"/>
    <x v="8836"/>
    <x v="0"/>
  </r>
  <r>
    <n v="60345"/>
    <s v="N"/>
    <s v="Electric Utility"/>
    <s v="CA"/>
    <s v="DFO"/>
    <n v="0"/>
    <n v="12992.108"/>
    <n v="2019"/>
    <n v="0"/>
    <x v="4"/>
    <s v="heavy or residual fuel oil"/>
    <b v="1"/>
    <x v="283"/>
    <x v="0"/>
  </r>
  <r>
    <n v="60345"/>
    <s v="N"/>
    <s v="Electric Utility"/>
    <s v="CA"/>
    <s v="NG"/>
    <n v="0"/>
    <n v="2172863.9"/>
    <n v="2019"/>
    <n v="0"/>
    <x v="1"/>
    <s v="natural gas"/>
    <b v="1"/>
    <x v="91"/>
    <x v="0"/>
  </r>
  <r>
    <n v="60345"/>
    <s v="N"/>
    <s v="Electric Utility"/>
    <s v="CT"/>
    <s v="DFO"/>
    <n v="294198"/>
    <n v="30939.004000000001"/>
    <n v="2019"/>
    <n v="9508968.0327136591"/>
    <x v="4"/>
    <s v="heavy or residual fuel oil"/>
    <b v="1"/>
    <x v="8837"/>
    <x v="0"/>
  </r>
  <r>
    <n v="60345"/>
    <s v="N"/>
    <s v="Electric Utility"/>
    <s v="CT"/>
    <s v="NG"/>
    <n v="44841377"/>
    <n v="4865304"/>
    <n v="2019"/>
    <n v="9216562.2127620392"/>
    <x v="1"/>
    <s v="natural gas"/>
    <b v="1"/>
    <x v="8838"/>
    <x v="0"/>
  </r>
  <r>
    <n v="60346"/>
    <s v="N"/>
    <s v="Electric Utility"/>
    <s v="PV"/>
    <s v="SUN"/>
    <n v="369299"/>
    <n v="41485"/>
    <n v="2019"/>
    <n v="8901988.6706038322"/>
    <x v="11"/>
    <s v="solar"/>
    <b v="1"/>
    <x v="8839"/>
    <x v="0"/>
  </r>
  <r>
    <n v="60347"/>
    <s v="N"/>
    <s v="Electric Utility"/>
    <s v="PV"/>
    <s v="SUN"/>
    <n v="238289"/>
    <n v="26768"/>
    <n v="2019"/>
    <n v="8902009.862522414"/>
    <x v="11"/>
    <s v="solar"/>
    <b v="1"/>
    <x v="8840"/>
    <x v="0"/>
  </r>
  <r>
    <n v="60348"/>
    <s v="N"/>
    <s v="Electric Utility"/>
    <s v="PV"/>
    <s v="SUN"/>
    <n v="25299"/>
    <n v="2842"/>
    <n v="2019"/>
    <n v="8901829.6973962002"/>
    <x v="11"/>
    <s v="solar"/>
    <b v="1"/>
    <x v="8841"/>
    <x v="0"/>
  </r>
  <r>
    <n v="60349"/>
    <s v="N"/>
    <s v="Commercial NAICS Non-Cogen"/>
    <s v="IC"/>
    <s v="LFG"/>
    <n v="88814"/>
    <n v="8823"/>
    <n v="2019"/>
    <n v="10066190.638104953"/>
    <x v="8"/>
    <s v="biomass"/>
    <b v="0"/>
    <x v="8842"/>
    <x v="0"/>
  </r>
  <r>
    <n v="60350"/>
    <s v="N"/>
    <s v="NAICS-22 Non-Cogen"/>
    <s v="PV"/>
    <s v="SUN"/>
    <n v="22238"/>
    <n v="2498"/>
    <n v="2019"/>
    <n v="8902321.8574859891"/>
    <x v="11"/>
    <s v="solar"/>
    <b v="1"/>
    <x v="8843"/>
    <x v="0"/>
  </r>
  <r>
    <n v="60351"/>
    <s v="N"/>
    <s v="NAICS-22 Non-Cogen"/>
    <s v="PV"/>
    <s v="SUN"/>
    <n v="545477"/>
    <n v="61276"/>
    <n v="2019"/>
    <n v="8901968.1441347338"/>
    <x v="11"/>
    <s v="solar"/>
    <b v="1"/>
    <x v="8844"/>
    <x v="0"/>
  </r>
  <r>
    <n v="60352"/>
    <s v="N"/>
    <s v="NAICS-22 Non-Cogen"/>
    <s v="PV"/>
    <s v="SUN"/>
    <n v="2386929"/>
    <n v="268134"/>
    <n v="2019"/>
    <n v="8902000.4922911674"/>
    <x v="11"/>
    <s v="solar"/>
    <b v="1"/>
    <x v="8845"/>
    <x v="0"/>
  </r>
  <r>
    <n v="60354"/>
    <s v="N"/>
    <s v="NAICS-22 Non-Cogen"/>
    <s v="WT"/>
    <s v="WND"/>
    <n v="5716890"/>
    <n v="642203"/>
    <n v="2019"/>
    <n v="8901998.2778031249"/>
    <x v="9"/>
    <s v="wind"/>
    <b v="1"/>
    <x v="8846"/>
    <x v="0"/>
  </r>
  <r>
    <n v="60355"/>
    <s v="N"/>
    <s v="NAICS-22 Non-Cogen"/>
    <s v="WT"/>
    <s v="WND"/>
    <n v="5796297"/>
    <n v="651123"/>
    <n v="2019"/>
    <n v="8902000.0829336401"/>
    <x v="9"/>
    <s v="wind"/>
    <b v="1"/>
    <x v="8847"/>
    <x v="0"/>
  </r>
  <r>
    <n v="60357"/>
    <s v="N"/>
    <s v="NAICS-22 Non-Cogen"/>
    <s v="CS"/>
    <s v="NG"/>
    <n v="65784605"/>
    <n v="10163068"/>
    <n v="2019"/>
    <n v="6472908.0824806048"/>
    <x v="1"/>
    <s v="natural gas"/>
    <b v="1"/>
    <x v="8848"/>
    <x v="0"/>
  </r>
  <r>
    <n v="60359"/>
    <s v="N"/>
    <s v="NAICS-22 Non-Cogen"/>
    <s v="PV"/>
    <s v="SUN"/>
    <n v="39268"/>
    <n v="4411"/>
    <n v="2019"/>
    <n v="8902289.7302199062"/>
    <x v="11"/>
    <s v="solar"/>
    <b v="1"/>
    <x v="8849"/>
    <x v="0"/>
  </r>
  <r>
    <n v="60361"/>
    <s v="N"/>
    <s v="NAICS-22 Non-Cogen"/>
    <s v="PV"/>
    <s v="SUN"/>
    <n v="81151"/>
    <n v="9116"/>
    <n v="2019"/>
    <n v="8902040.3685827125"/>
    <x v="11"/>
    <s v="solar"/>
    <b v="1"/>
    <x v="8850"/>
    <x v="0"/>
  </r>
  <r>
    <n v="60363"/>
    <s v="N"/>
    <s v="NAICS-22 Non-Cogen"/>
    <s v="PV"/>
    <s v="SUN"/>
    <n v="88825"/>
    <n v="9978"/>
    <n v="2019"/>
    <n v="8902084.5860893968"/>
    <x v="11"/>
    <s v="solar"/>
    <b v="1"/>
    <x v="8851"/>
    <x v="0"/>
  </r>
  <r>
    <n v="60365"/>
    <s v="N"/>
    <s v="NAICS-22 Non-Cogen"/>
    <s v="PV"/>
    <s v="SUN"/>
    <n v="18783"/>
    <n v="2110"/>
    <n v="2019"/>
    <n v="8901895.7345971558"/>
    <x v="11"/>
    <s v="solar"/>
    <b v="1"/>
    <x v="6943"/>
    <x v="0"/>
  </r>
  <r>
    <n v="60366"/>
    <s v="N"/>
    <s v="NAICS-22 Non-Cogen"/>
    <s v="WT"/>
    <s v="WND"/>
    <n v="5057723"/>
    <n v="568156"/>
    <n v="2019"/>
    <n v="8901996.9867430776"/>
    <x v="9"/>
    <s v="wind"/>
    <b v="1"/>
    <x v="8852"/>
    <x v="0"/>
  </r>
  <r>
    <n v="60367"/>
    <s v="N"/>
    <s v="NAICS-22 Non-Cogen"/>
    <s v="PV"/>
    <s v="SUN"/>
    <n v="98847"/>
    <n v="11104"/>
    <n v="2019"/>
    <n v="8901927.2334293947"/>
    <x v="11"/>
    <s v="solar"/>
    <b v="1"/>
    <x v="8853"/>
    <x v="0"/>
  </r>
  <r>
    <n v="60368"/>
    <s v="N"/>
    <s v="NAICS-22 Non-Cogen"/>
    <s v="CA"/>
    <s v="NG"/>
    <n v="175311"/>
    <n v="1965873"/>
    <n v="2019"/>
    <n v="89177.174720849216"/>
    <x v="1"/>
    <s v="natural gas"/>
    <b v="1"/>
    <x v="8854"/>
    <x v="0"/>
  </r>
  <r>
    <n v="60368"/>
    <s v="N"/>
    <s v="NAICS-22 Non-Cogen"/>
    <s v="CT"/>
    <s v="NG"/>
    <n v="38952481"/>
    <n v="3659748"/>
    <n v="2019"/>
    <n v="10643487.201851057"/>
    <x v="1"/>
    <s v="natural gas"/>
    <b v="1"/>
    <x v="5752"/>
    <x v="0"/>
  </r>
  <r>
    <n v="60369"/>
    <s v="N"/>
    <s v="NAICS-22 Non-Cogen"/>
    <s v="PV"/>
    <s v="SUN"/>
    <n v="78633"/>
    <n v="8833"/>
    <n v="2019"/>
    <n v="8902184.9881127588"/>
    <x v="11"/>
    <s v="solar"/>
    <b v="1"/>
    <x v="8855"/>
    <x v="0"/>
  </r>
  <r>
    <n v="60370"/>
    <s v="N"/>
    <s v="NAICS-22 Non-Cogen"/>
    <s v="PV"/>
    <s v="SUN"/>
    <n v="80152"/>
    <n v="9004"/>
    <n v="2019"/>
    <n v="8901821.4127054643"/>
    <x v="11"/>
    <s v="solar"/>
    <b v="1"/>
    <x v="8856"/>
    <x v="0"/>
  </r>
  <r>
    <n v="60371"/>
    <s v="N"/>
    <s v="Electric Utility"/>
    <s v="PV"/>
    <s v="SUN"/>
    <n v="18713"/>
    <n v="2102"/>
    <n v="2019"/>
    <n v="8902473.8344433885"/>
    <x v="11"/>
    <s v="solar"/>
    <b v="1"/>
    <x v="8857"/>
    <x v="0"/>
  </r>
  <r>
    <n v="60372"/>
    <s v="N"/>
    <s v="NAICS-22 Non-Cogen"/>
    <s v="PV"/>
    <s v="SUN"/>
    <n v="2122173"/>
    <n v="238393"/>
    <n v="2019"/>
    <n v="8901993.7665954959"/>
    <x v="11"/>
    <s v="solar"/>
    <b v="1"/>
    <x v="8858"/>
    <x v="0"/>
  </r>
  <r>
    <n v="60375"/>
    <s v="N"/>
    <s v="NAICS-22 Non-Cogen"/>
    <s v="PV"/>
    <s v="SUN"/>
    <n v="85709"/>
    <n v="9628"/>
    <n v="2019"/>
    <n v="8902056.5018695462"/>
    <x v="11"/>
    <s v="solar"/>
    <b v="1"/>
    <x v="8859"/>
    <x v="0"/>
  </r>
  <r>
    <n v="60376"/>
    <s v="N"/>
    <s v="NAICS-22 Non-Cogen"/>
    <s v="CA"/>
    <s v="NG"/>
    <n v="647854"/>
    <n v="2090000"/>
    <n v="2019"/>
    <n v="309977.99043062201"/>
    <x v="1"/>
    <s v="natural gas"/>
    <b v="1"/>
    <x v="8860"/>
    <x v="0"/>
  </r>
  <r>
    <n v="60376"/>
    <s v="N"/>
    <s v="NAICS-22 Non-Cogen"/>
    <s v="CT"/>
    <s v="NG"/>
    <n v="39821946"/>
    <n v="3897495"/>
    <n v="2019"/>
    <n v="10217318.046591464"/>
    <x v="1"/>
    <s v="natural gas"/>
    <b v="1"/>
    <x v="8861"/>
    <x v="0"/>
  </r>
  <r>
    <n v="60378"/>
    <s v="N"/>
    <s v="NAICS-22 Non-Cogen"/>
    <s v="PV"/>
    <s v="SUN"/>
    <n v="67228"/>
    <n v="7552"/>
    <n v="2019"/>
    <n v="8902012.7118644062"/>
    <x v="11"/>
    <s v="solar"/>
    <b v="1"/>
    <x v="8682"/>
    <x v="0"/>
  </r>
  <r>
    <n v="60380"/>
    <s v="N"/>
    <s v="NAICS-22 Non-Cogen"/>
    <s v="PV"/>
    <s v="SUN"/>
    <n v="1266227"/>
    <n v="142241"/>
    <n v="2019"/>
    <n v="8901983.2537735235"/>
    <x v="11"/>
    <s v="solar"/>
    <b v="1"/>
    <x v="8862"/>
    <x v="0"/>
  </r>
  <r>
    <n v="60383"/>
    <s v="N"/>
    <s v="Electric Utility"/>
    <s v="PV"/>
    <s v="SUN"/>
    <n v="862275"/>
    <n v="96863"/>
    <n v="2019"/>
    <n v="8902005.925895337"/>
    <x v="11"/>
    <s v="solar"/>
    <b v="1"/>
    <x v="8863"/>
    <x v="0"/>
  </r>
  <r>
    <n v="60384"/>
    <s v="N"/>
    <s v="NAICS-22 Non-Cogen"/>
    <s v="PV"/>
    <s v="SUN"/>
    <n v="72383"/>
    <n v="8131"/>
    <n v="2019"/>
    <n v="8902103.0623539537"/>
    <x v="11"/>
    <s v="solar"/>
    <b v="1"/>
    <x v="8864"/>
    <x v="0"/>
  </r>
  <r>
    <n v="60385"/>
    <s v="Y"/>
    <s v="NAICS-22 Cogen"/>
    <s v="FC"/>
    <s v="NG"/>
    <n v="87502"/>
    <n v="9607"/>
    <n v="2019"/>
    <n v="9108150.3070677631"/>
    <x v="7"/>
    <s v="natural gas"/>
    <b v="0"/>
    <x v="8865"/>
    <x v="0"/>
  </r>
  <r>
    <n v="60386"/>
    <s v="N"/>
    <s v="NAICS-22 Non-Cogen"/>
    <s v="PV"/>
    <s v="SUN"/>
    <n v="513083"/>
    <n v="57637"/>
    <n v="2019"/>
    <n v="8901972.6911532525"/>
    <x v="11"/>
    <s v="solar"/>
    <b v="1"/>
    <x v="8866"/>
    <x v="0"/>
  </r>
  <r>
    <n v="60388"/>
    <s v="N"/>
    <s v="NAICS-22 Non-Cogen"/>
    <s v="IC"/>
    <s v="LFG"/>
    <n v="71987"/>
    <n v="7617"/>
    <n v="2019"/>
    <n v="9450833.6615465414"/>
    <x v="8"/>
    <s v="biomass"/>
    <b v="1"/>
    <x v="8867"/>
    <x v="0"/>
  </r>
  <r>
    <n v="60389"/>
    <s v="N"/>
    <s v="NAICS-22 Non-Cogen"/>
    <s v="PV"/>
    <s v="SUN"/>
    <n v="1454479"/>
    <n v="163388"/>
    <n v="2019"/>
    <n v="8901994.0264890939"/>
    <x v="11"/>
    <s v="solar"/>
    <b v="1"/>
    <x v="8868"/>
    <x v="0"/>
  </r>
  <r>
    <n v="60390"/>
    <s v="N"/>
    <s v="NAICS-22 Non-Cogen"/>
    <s v="BA"/>
    <s v="MWH"/>
    <n v="0"/>
    <n v="-1565"/>
    <n v="2019"/>
    <n v="0"/>
    <x v="7"/>
    <s v="other"/>
    <b v="1"/>
    <x v="260"/>
    <x v="0"/>
  </r>
  <r>
    <n v="60391"/>
    <s v="N"/>
    <s v="NAICS-22 Non-Cogen"/>
    <s v="PV"/>
    <s v="SUN"/>
    <n v="208075"/>
    <n v="23374"/>
    <n v="2019"/>
    <n v="8901985.1116625313"/>
    <x v="11"/>
    <s v="solar"/>
    <b v="1"/>
    <x v="721"/>
    <x v="0"/>
  </r>
  <r>
    <n v="60392"/>
    <s v="Y"/>
    <s v="NAICS-22 Cogen"/>
    <s v="FC"/>
    <s v="NG"/>
    <n v="383248"/>
    <n v="41620"/>
    <n v="2019"/>
    <n v="9208265.2570879385"/>
    <x v="7"/>
    <s v="natural gas"/>
    <b v="0"/>
    <x v="8869"/>
    <x v="0"/>
  </r>
  <r>
    <n v="60394"/>
    <s v="N"/>
    <s v="NAICS-22 Non-Cogen"/>
    <s v="PV"/>
    <s v="SUN"/>
    <n v="104563"/>
    <n v="11746"/>
    <n v="2019"/>
    <n v="8902009.1946194451"/>
    <x v="11"/>
    <s v="solar"/>
    <b v="1"/>
    <x v="8870"/>
    <x v="0"/>
  </r>
  <r>
    <n v="60395"/>
    <s v="N"/>
    <s v="NAICS-22 Non-Cogen"/>
    <s v="PV"/>
    <s v="SUN"/>
    <n v="83981"/>
    <n v="9434"/>
    <n v="2019"/>
    <n v="8901950.3921984322"/>
    <x v="11"/>
    <s v="solar"/>
    <b v="1"/>
    <x v="8871"/>
    <x v="0"/>
  </r>
  <r>
    <n v="60396"/>
    <s v="N"/>
    <s v="NAICS-22 Non-Cogen"/>
    <s v="PV"/>
    <s v="SUN"/>
    <n v="80794"/>
    <n v="9076"/>
    <n v="2019"/>
    <n v="8901939.1802556198"/>
    <x v="11"/>
    <s v="solar"/>
    <b v="1"/>
    <x v="8301"/>
    <x v="0"/>
  </r>
  <r>
    <n v="60397"/>
    <s v="N"/>
    <s v="NAICS-22 Non-Cogen"/>
    <s v="PV"/>
    <s v="SUN"/>
    <n v="79184"/>
    <n v="8895"/>
    <n v="2019"/>
    <n v="8902079.820123665"/>
    <x v="11"/>
    <s v="solar"/>
    <b v="1"/>
    <x v="8872"/>
    <x v="0"/>
  </r>
  <r>
    <n v="60398"/>
    <s v="N"/>
    <s v="NAICS-22 Non-Cogen"/>
    <s v="PV"/>
    <s v="SUN"/>
    <n v="78561"/>
    <n v="8825"/>
    <n v="2019"/>
    <n v="8902096.3172804527"/>
    <x v="11"/>
    <s v="solar"/>
    <b v="1"/>
    <x v="8873"/>
    <x v="0"/>
  </r>
  <r>
    <n v="60399"/>
    <s v="N"/>
    <s v="NAICS-22 Non-Cogen"/>
    <s v="PV"/>
    <s v="SUN"/>
    <n v="84320"/>
    <n v="9472"/>
    <n v="2019"/>
    <n v="8902027.0270270258"/>
    <x v="11"/>
    <s v="solar"/>
    <b v="1"/>
    <x v="6669"/>
    <x v="0"/>
  </r>
  <r>
    <n v="60400"/>
    <s v="N"/>
    <s v="NAICS-22 Non-Cogen"/>
    <s v="PV"/>
    <s v="SUN"/>
    <n v="83936"/>
    <n v="9429"/>
    <n v="2019"/>
    <n v="8901898.3985576406"/>
    <x v="11"/>
    <s v="solar"/>
    <b v="1"/>
    <x v="8874"/>
    <x v="0"/>
  </r>
  <r>
    <n v="60401"/>
    <s v="N"/>
    <s v="NAICS-22 Non-Cogen"/>
    <s v="PV"/>
    <s v="SUN"/>
    <n v="84675"/>
    <n v="9512"/>
    <n v="2019"/>
    <n v="8901913.3725820016"/>
    <x v="11"/>
    <s v="solar"/>
    <b v="1"/>
    <x v="8875"/>
    <x v="0"/>
  </r>
  <r>
    <n v="60402"/>
    <s v="N"/>
    <s v="NAICS-22 Non-Cogen"/>
    <s v="PV"/>
    <s v="SUN"/>
    <n v="83627"/>
    <n v="9394"/>
    <n v="2019"/>
    <n v="8902171.5988929104"/>
    <x v="11"/>
    <s v="solar"/>
    <b v="1"/>
    <x v="8876"/>
    <x v="0"/>
  </r>
  <r>
    <n v="60403"/>
    <s v="N"/>
    <s v="NAICS-22 Non-Cogen"/>
    <s v="PV"/>
    <s v="SUN"/>
    <n v="79862"/>
    <n v="8971"/>
    <n v="2019"/>
    <n v="8902240.5528926533"/>
    <x v="11"/>
    <s v="solar"/>
    <b v="1"/>
    <x v="8283"/>
    <x v="0"/>
  </r>
  <r>
    <n v="60404"/>
    <s v="N"/>
    <s v="NAICS-22 Non-Cogen"/>
    <s v="WT"/>
    <s v="WND"/>
    <n v="276691"/>
    <n v="31082"/>
    <n v="2019"/>
    <n v="8901968.9852647837"/>
    <x v="9"/>
    <s v="wind"/>
    <b v="1"/>
    <x v="8877"/>
    <x v="0"/>
  </r>
  <r>
    <n v="60405"/>
    <s v="N"/>
    <s v="NAICS-22 Non-Cogen"/>
    <s v="PV"/>
    <s v="SUN"/>
    <n v="1476219"/>
    <n v="165830"/>
    <n v="2019"/>
    <n v="8902002.0502924677"/>
    <x v="11"/>
    <s v="solar"/>
    <b v="1"/>
    <x v="8878"/>
    <x v="0"/>
  </r>
  <r>
    <n v="60406"/>
    <s v="N"/>
    <s v="NAICS-22 Non-Cogen"/>
    <s v="PV"/>
    <s v="SUN"/>
    <n v="1464486"/>
    <n v="164512"/>
    <n v="2019"/>
    <n v="8902001.0698307734"/>
    <x v="11"/>
    <s v="solar"/>
    <b v="1"/>
    <x v="8879"/>
    <x v="0"/>
  </r>
  <r>
    <n v="60408"/>
    <s v="N"/>
    <s v="NAICS-22 Non-Cogen"/>
    <s v="PV"/>
    <s v="SUN"/>
    <n v="83456"/>
    <n v="9375"/>
    <n v="2019"/>
    <n v="8901973.333333334"/>
    <x v="11"/>
    <s v="solar"/>
    <b v="1"/>
    <x v="8880"/>
    <x v="0"/>
  </r>
  <r>
    <n v="60409"/>
    <s v="N"/>
    <s v="NAICS-22 Non-Cogen"/>
    <s v="PV"/>
    <s v="SUN"/>
    <n v="82575"/>
    <n v="9276"/>
    <n v="2019"/>
    <n v="8902005.174644243"/>
    <x v="11"/>
    <s v="solar"/>
    <b v="1"/>
    <x v="6491"/>
    <x v="0"/>
  </r>
  <r>
    <n v="60410"/>
    <s v="N"/>
    <s v="NAICS-22 Non-Cogen"/>
    <s v="PV"/>
    <s v="SUN"/>
    <n v="80555"/>
    <n v="9049"/>
    <n v="2019"/>
    <n v="8902088.6285777427"/>
    <x v="11"/>
    <s v="solar"/>
    <b v="1"/>
    <x v="8881"/>
    <x v="0"/>
  </r>
  <r>
    <n v="60411"/>
    <s v="N"/>
    <s v="NAICS-22 Non-Cogen"/>
    <s v="PV"/>
    <s v="SUN"/>
    <n v="23012"/>
    <n v="2585"/>
    <n v="2019"/>
    <n v="8902127.6595744677"/>
    <x v="11"/>
    <s v="solar"/>
    <b v="1"/>
    <x v="6610"/>
    <x v="0"/>
  </r>
  <r>
    <n v="60412"/>
    <s v="N"/>
    <s v="NAICS-22 Non-Cogen"/>
    <s v="PV"/>
    <s v="SUN"/>
    <n v="87694"/>
    <n v="9851"/>
    <n v="2019"/>
    <n v="8902040.4019896463"/>
    <x v="11"/>
    <s v="solar"/>
    <b v="1"/>
    <x v="8882"/>
    <x v="0"/>
  </r>
  <r>
    <n v="60413"/>
    <s v="N"/>
    <s v="NAICS-22 Non-Cogen"/>
    <s v="PV"/>
    <s v="SUN"/>
    <n v="1211927"/>
    <n v="136141"/>
    <n v="2019"/>
    <n v="8901998.6631507054"/>
    <x v="11"/>
    <s v="solar"/>
    <b v="1"/>
    <x v="8667"/>
    <x v="0"/>
  </r>
  <r>
    <n v="60414"/>
    <s v="N"/>
    <s v="NAICS-22 Non-Cogen"/>
    <s v="WT"/>
    <s v="WND"/>
    <n v="10997826"/>
    <n v="1235433"/>
    <n v="2019"/>
    <n v="8902001.1607266441"/>
    <x v="9"/>
    <s v="wind"/>
    <b v="1"/>
    <x v="8883"/>
    <x v="0"/>
  </r>
  <r>
    <n v="60415"/>
    <s v="N"/>
    <s v="NAICS-22 Non-Cogen"/>
    <s v="PV"/>
    <s v="SUN"/>
    <n v="84809"/>
    <n v="9527"/>
    <n v="2019"/>
    <n v="8901962.8424477801"/>
    <x v="11"/>
    <s v="solar"/>
    <b v="1"/>
    <x v="8884"/>
    <x v="0"/>
  </r>
  <r>
    <n v="60416"/>
    <s v="N"/>
    <s v="NAICS-22 Non-Cogen"/>
    <s v="PV"/>
    <s v="SUN"/>
    <n v="84186"/>
    <n v="9457"/>
    <n v="2019"/>
    <n v="8901977.3712593839"/>
    <x v="11"/>
    <s v="solar"/>
    <b v="1"/>
    <x v="8300"/>
    <x v="0"/>
  </r>
  <r>
    <n v="60417"/>
    <s v="N"/>
    <s v="NAICS-22 Non-Cogen"/>
    <s v="PV"/>
    <s v="SUN"/>
    <n v="87755"/>
    <n v="9858"/>
    <n v="2019"/>
    <n v="8901907.0805437211"/>
    <x v="11"/>
    <s v="solar"/>
    <b v="1"/>
    <x v="8885"/>
    <x v="0"/>
  </r>
  <r>
    <n v="60418"/>
    <s v="N"/>
    <s v="Electric Utility"/>
    <s v="HY"/>
    <s v="WAT"/>
    <n v="97904"/>
    <n v="10998"/>
    <n v="2019"/>
    <n v="8901982.1785779223"/>
    <x v="0"/>
    <s v="hydro"/>
    <b v="1"/>
    <x v="8886"/>
    <x v="0"/>
  </r>
  <r>
    <n v="60419"/>
    <s v="N"/>
    <s v="NAICS-22 Non-Cogen"/>
    <s v="BT"/>
    <s v="GEO"/>
    <n v="1223519"/>
    <n v="137443"/>
    <n v="2019"/>
    <n v="8902010.2879011668"/>
    <x v="12"/>
    <s v="geothermal"/>
    <b v="1"/>
    <x v="8887"/>
    <x v="0"/>
  </r>
  <r>
    <n v="60421"/>
    <s v="N"/>
    <s v="Electric Utility"/>
    <s v="ST"/>
    <s v="WH"/>
    <n v="434997"/>
    <n v="48865"/>
    <n v="2019"/>
    <n v="8902015.7576997839"/>
    <x v="7"/>
    <s v="other"/>
    <b v="1"/>
    <x v="8888"/>
    <x v="0"/>
  </r>
  <r>
    <n v="60422"/>
    <s v="N"/>
    <s v="Electric Utility"/>
    <s v="PV"/>
    <s v="SUN"/>
    <n v="262494"/>
    <n v="29487"/>
    <n v="2019"/>
    <n v="8902024.6210194323"/>
    <x v="11"/>
    <s v="solar"/>
    <b v="1"/>
    <x v="8402"/>
    <x v="0"/>
  </r>
  <r>
    <n v="60423"/>
    <s v="N"/>
    <s v="NAICS-22 Non-Cogen"/>
    <s v="PV"/>
    <s v="SUN"/>
    <n v="26038"/>
    <n v="2925"/>
    <n v="2019"/>
    <n v="8901880.341880342"/>
    <x v="11"/>
    <s v="solar"/>
    <b v="1"/>
    <x v="7880"/>
    <x v="0"/>
  </r>
  <r>
    <n v="60424"/>
    <s v="N"/>
    <s v="NAICS-22 Non-Cogen"/>
    <s v="PV"/>
    <s v="SUN"/>
    <n v="20030"/>
    <n v="2250"/>
    <n v="2019"/>
    <n v="8902222.222222222"/>
    <x v="11"/>
    <s v="solar"/>
    <b v="1"/>
    <x v="8065"/>
    <x v="0"/>
  </r>
  <r>
    <n v="60425"/>
    <s v="N"/>
    <s v="NAICS-22 Non-Cogen"/>
    <s v="PV"/>
    <s v="SUN"/>
    <n v="21365"/>
    <n v="2400"/>
    <n v="2019"/>
    <n v="8902083.333333334"/>
    <x v="11"/>
    <s v="solar"/>
    <b v="1"/>
    <x v="8889"/>
    <x v="0"/>
  </r>
  <r>
    <n v="60427"/>
    <s v="N"/>
    <s v="NAICS-22 Non-Cogen"/>
    <s v="PV"/>
    <s v="SUN"/>
    <n v="33009"/>
    <n v="3708"/>
    <n v="2019"/>
    <n v="8902103.5598705504"/>
    <x v="11"/>
    <s v="solar"/>
    <b v="1"/>
    <x v="8890"/>
    <x v="0"/>
  </r>
  <r>
    <n v="60428"/>
    <s v="N"/>
    <s v="NAICS-22 Non-Cogen"/>
    <s v="PV"/>
    <s v="SUN"/>
    <n v="37434"/>
    <n v="4205"/>
    <n v="2019"/>
    <n v="8902259.2152199764"/>
    <x v="11"/>
    <s v="solar"/>
    <b v="1"/>
    <x v="8891"/>
    <x v="0"/>
  </r>
  <r>
    <n v="60429"/>
    <s v="N"/>
    <s v="NAICS-22 Non-Cogen"/>
    <s v="PV"/>
    <s v="SUN"/>
    <n v="0"/>
    <n v="0"/>
    <n v="2019"/>
    <s v=""/>
    <x v="11"/>
    <s v="solar"/>
    <b v="1"/>
    <x v="4281"/>
    <x v="1"/>
  </r>
  <r>
    <n v="60431"/>
    <s v="N"/>
    <s v="NAICS-22 Non-Cogen"/>
    <s v="PV"/>
    <s v="SUN"/>
    <n v="23839"/>
    <n v="2678"/>
    <n v="2019"/>
    <n v="8901792.3823749069"/>
    <x v="11"/>
    <s v="solar"/>
    <b v="1"/>
    <x v="8892"/>
    <x v="0"/>
  </r>
  <r>
    <n v="60432"/>
    <s v="N"/>
    <s v="NAICS-22 Non-Cogen"/>
    <s v="PV"/>
    <s v="SUN"/>
    <n v="1929224"/>
    <n v="216718"/>
    <n v="2019"/>
    <n v="8902001.6796020642"/>
    <x v="11"/>
    <s v="solar"/>
    <b v="1"/>
    <x v="8893"/>
    <x v="0"/>
  </r>
  <r>
    <n v="60435"/>
    <s v="N"/>
    <s v="Electric Utility"/>
    <s v="PV"/>
    <s v="SUN"/>
    <n v="246700"/>
    <n v="27713"/>
    <n v="2019"/>
    <n v="8901959.3692490906"/>
    <x v="11"/>
    <s v="solar"/>
    <b v="1"/>
    <x v="8894"/>
    <x v="0"/>
  </r>
  <r>
    <n v="60436"/>
    <s v="N"/>
    <s v="NAICS-22 Non-Cogen"/>
    <s v="PV"/>
    <s v="SUN"/>
    <n v="2590385"/>
    <n v="290989"/>
    <n v="2019"/>
    <n v="8902003.1685046516"/>
    <x v="11"/>
    <s v="solar"/>
    <b v="1"/>
    <x v="8895"/>
    <x v="0"/>
  </r>
  <r>
    <n v="60437"/>
    <s v="N"/>
    <s v="NAICS-22 Non-Cogen"/>
    <s v="PV"/>
    <s v="SUN"/>
    <n v="40976"/>
    <n v="4603"/>
    <n v="2019"/>
    <n v="8902020.4214642625"/>
    <x v="11"/>
    <s v="solar"/>
    <b v="1"/>
    <x v="8896"/>
    <x v="0"/>
  </r>
  <r>
    <n v="60438"/>
    <s v="N"/>
    <s v="NAICS-22 Non-Cogen"/>
    <s v="PV"/>
    <s v="SUN"/>
    <n v="54087"/>
    <n v="6076"/>
    <n v="2019"/>
    <n v="8901744.56879526"/>
    <x v="11"/>
    <s v="solar"/>
    <b v="1"/>
    <x v="8897"/>
    <x v="0"/>
  </r>
  <r>
    <n v="60440"/>
    <s v="N"/>
    <s v="NAICS-22 Non-Cogen"/>
    <s v="PV"/>
    <s v="SUN"/>
    <n v="3597"/>
    <n v="404"/>
    <n v="2019"/>
    <n v="8903465.3465346545"/>
    <x v="11"/>
    <s v="solar"/>
    <b v="1"/>
    <x v="8898"/>
    <x v="1"/>
  </r>
  <r>
    <n v="60441"/>
    <s v="N"/>
    <s v="Electric Utility"/>
    <s v="BA"/>
    <s v="MWH"/>
    <n v="0"/>
    <n v="-526"/>
    <n v="2019"/>
    <n v="0"/>
    <x v="7"/>
    <s v="other"/>
    <b v="1"/>
    <x v="260"/>
    <x v="0"/>
  </r>
  <r>
    <n v="60442"/>
    <s v="N"/>
    <s v="NAICS-22 Non-Cogen"/>
    <s v="PV"/>
    <s v="SUN"/>
    <n v="21115"/>
    <n v="2372"/>
    <n v="2019"/>
    <n v="8901770.6576728504"/>
    <x v="11"/>
    <s v="solar"/>
    <b v="1"/>
    <x v="8899"/>
    <x v="0"/>
  </r>
  <r>
    <n v="60443"/>
    <s v="N"/>
    <s v="NAICS-22 Non-Cogen"/>
    <s v="PV"/>
    <s v="SUN"/>
    <n v="10398"/>
    <n v="1168"/>
    <n v="2019"/>
    <n v="8902397.2602739725"/>
    <x v="11"/>
    <s v="solar"/>
    <b v="1"/>
    <x v="8900"/>
    <x v="0"/>
  </r>
  <r>
    <n v="60444"/>
    <s v="N"/>
    <s v="Electric Utility"/>
    <s v="BA"/>
    <s v="MWH"/>
    <n v="0"/>
    <n v="258"/>
    <n v="2019"/>
    <n v="0"/>
    <x v="7"/>
    <s v="other"/>
    <b v="1"/>
    <x v="260"/>
    <x v="0"/>
  </r>
  <r>
    <n v="60445"/>
    <s v="N"/>
    <s v="NAICS-22 Non-Cogen"/>
    <s v="PV"/>
    <s v="SUN"/>
    <n v="837929"/>
    <n v="94128"/>
    <n v="2019"/>
    <n v="8902016.4031956494"/>
    <x v="11"/>
    <s v="solar"/>
    <b v="1"/>
    <x v="8901"/>
    <x v="0"/>
  </r>
  <r>
    <n v="60448"/>
    <s v="N"/>
    <s v="NAICS-22 Non-Cogen"/>
    <s v="PV"/>
    <s v="SUN"/>
    <n v="13548"/>
    <n v="1522"/>
    <n v="2019"/>
    <n v="8901445.4664914571"/>
    <x v="11"/>
    <s v="solar"/>
    <b v="1"/>
    <x v="8902"/>
    <x v="0"/>
  </r>
  <r>
    <n v="60449"/>
    <s v="N"/>
    <s v="NAICS-22 Non-Cogen"/>
    <s v="PV"/>
    <s v="SUN"/>
    <n v="1024460"/>
    <n v="115082"/>
    <n v="2019"/>
    <n v="8902000.3128204234"/>
    <x v="11"/>
    <s v="solar"/>
    <b v="1"/>
    <x v="8903"/>
    <x v="0"/>
  </r>
  <r>
    <n v="60452"/>
    <s v="N"/>
    <s v="NAICS-22 Non-Cogen"/>
    <s v="PV"/>
    <s v="SUN"/>
    <n v="23370"/>
    <n v="2625"/>
    <n v="2019"/>
    <n v="8902857.1428571418"/>
    <x v="11"/>
    <s v="solar"/>
    <b v="1"/>
    <x v="6898"/>
    <x v="1"/>
  </r>
  <r>
    <n v="60453"/>
    <s v="N"/>
    <s v="NAICS-22 Non-Cogen"/>
    <s v="PV"/>
    <s v="SUN"/>
    <n v="16449"/>
    <n v="1848"/>
    <n v="2019"/>
    <n v="8900974.0259740259"/>
    <x v="11"/>
    <s v="solar"/>
    <b v="1"/>
    <x v="8904"/>
    <x v="0"/>
  </r>
  <r>
    <n v="60454"/>
    <s v="N"/>
    <s v="NAICS-22 Non-Cogen"/>
    <s v="PV"/>
    <s v="SUN"/>
    <n v="25637"/>
    <n v="2880"/>
    <n v="2019"/>
    <n v="8901736.1111111119"/>
    <x v="11"/>
    <s v="solar"/>
    <b v="1"/>
    <x v="8905"/>
    <x v="0"/>
  </r>
  <r>
    <n v="60455"/>
    <s v="N"/>
    <s v="NAICS-22 Non-Cogen"/>
    <s v="PV"/>
    <s v="SUN"/>
    <n v="23839"/>
    <n v="2678"/>
    <n v="2019"/>
    <n v="8901792.3823749069"/>
    <x v="11"/>
    <s v="solar"/>
    <b v="1"/>
    <x v="8892"/>
    <x v="0"/>
  </r>
  <r>
    <n v="60456"/>
    <s v="N"/>
    <s v="NAICS-22 Non-Cogen"/>
    <s v="PV"/>
    <s v="SUN"/>
    <n v="22761"/>
    <n v="2557"/>
    <n v="2019"/>
    <n v="8901447.0082127489"/>
    <x v="11"/>
    <s v="solar"/>
    <b v="1"/>
    <x v="8906"/>
    <x v="0"/>
  </r>
  <r>
    <n v="60457"/>
    <s v="N"/>
    <s v="NAICS-22 Non-Cogen"/>
    <s v="OT"/>
    <s v="WDS"/>
    <n v="996085"/>
    <n v="58928"/>
    <n v="2019"/>
    <n v="16903424.518055931"/>
    <x v="8"/>
    <s v="biomass"/>
    <b v="1"/>
    <x v="8907"/>
    <x v="0"/>
  </r>
  <r>
    <n v="60458"/>
    <s v="N"/>
    <s v="NAICS-22 Non-Cogen"/>
    <s v="PV"/>
    <s v="SUN"/>
    <n v="22959"/>
    <n v="2579"/>
    <n v="2019"/>
    <n v="8902287.708414115"/>
    <x v="11"/>
    <s v="solar"/>
    <b v="1"/>
    <x v="8681"/>
    <x v="0"/>
  </r>
  <r>
    <n v="60459"/>
    <s v="N"/>
    <s v="NAICS-22 Non-Cogen"/>
    <s v="GT"/>
    <s v="NG"/>
    <n v="601560"/>
    <n v="56528"/>
    <n v="2019"/>
    <n v="10641805.830738749"/>
    <x v="3"/>
    <s v="natural gas"/>
    <b v="1"/>
    <x v="8908"/>
    <x v="0"/>
  </r>
  <r>
    <n v="60460"/>
    <s v="N"/>
    <s v="NAICS-22 Non-Cogen"/>
    <s v="GT"/>
    <s v="NG"/>
    <n v="646164"/>
    <n v="61604"/>
    <n v="2019"/>
    <n v="10488994.22115447"/>
    <x v="3"/>
    <s v="natural gas"/>
    <b v="1"/>
    <x v="8909"/>
    <x v="0"/>
  </r>
  <r>
    <n v="60462"/>
    <s v="N"/>
    <s v="NAICS-22 Non-Cogen"/>
    <s v="PV"/>
    <s v="SUN"/>
    <n v="22903"/>
    <n v="2573"/>
    <n v="2019"/>
    <n v="8901282.5495530497"/>
    <x v="11"/>
    <s v="solar"/>
    <b v="1"/>
    <x v="8910"/>
    <x v="0"/>
  </r>
  <r>
    <n v="60463"/>
    <s v="N"/>
    <s v="NAICS-22 Non-Cogen"/>
    <s v="PV"/>
    <s v="SUN"/>
    <n v="3427"/>
    <n v="385"/>
    <n v="2019"/>
    <n v="8901298.7012987006"/>
    <x v="11"/>
    <s v="solar"/>
    <b v="1"/>
    <x v="8911"/>
    <x v="0"/>
  </r>
  <r>
    <n v="60464"/>
    <s v="N"/>
    <s v="NAICS-22 Non-Cogen"/>
    <s v="CA"/>
    <s v="NG"/>
    <n v="892136"/>
    <n v="1658411"/>
    <n v="2019"/>
    <n v="537946.26301923953"/>
    <x v="1"/>
    <s v="natural gas"/>
    <b v="1"/>
    <x v="8912"/>
    <x v="0"/>
  </r>
  <r>
    <n v="60464"/>
    <s v="N"/>
    <s v="NAICS-22 Non-Cogen"/>
    <s v="CT"/>
    <s v="NG"/>
    <n v="33437747"/>
    <n v="3502918"/>
    <n v="2019"/>
    <n v="9545683.6271930989"/>
    <x v="1"/>
    <s v="natural gas"/>
    <b v="1"/>
    <x v="8913"/>
    <x v="0"/>
  </r>
  <r>
    <n v="60465"/>
    <s v="N"/>
    <s v="NAICS-22 Non-Cogen"/>
    <s v="PV"/>
    <s v="SUN"/>
    <n v="21810"/>
    <n v="2450"/>
    <n v="2019"/>
    <n v="8902040.8163265307"/>
    <x v="11"/>
    <s v="solar"/>
    <b v="1"/>
    <x v="6480"/>
    <x v="0"/>
  </r>
  <r>
    <n v="60467"/>
    <s v="N"/>
    <s v="Electric Utility"/>
    <s v="PV"/>
    <s v="SUN"/>
    <n v="1034138"/>
    <n v="116169"/>
    <n v="2019"/>
    <n v="8902013.4459279161"/>
    <x v="11"/>
    <s v="solar"/>
    <b v="1"/>
    <x v="8914"/>
    <x v="0"/>
  </r>
  <r>
    <n v="60468"/>
    <s v="N"/>
    <s v="NAICS-22 Non-Cogen"/>
    <s v="GT"/>
    <s v="NG"/>
    <n v="896911"/>
    <n v="70635"/>
    <n v="2019"/>
    <n v="12697826.856374318"/>
    <x v="3"/>
    <s v="natural gas"/>
    <b v="1"/>
    <x v="8915"/>
    <x v="0"/>
  </r>
  <r>
    <n v="60469"/>
    <s v="N"/>
    <s v="NAICS-22 Non-Cogen"/>
    <s v="PV"/>
    <s v="SUN"/>
    <n v="278400"/>
    <n v="31274"/>
    <n v="2019"/>
    <n v="8901963.2921915967"/>
    <x v="11"/>
    <s v="solar"/>
    <b v="1"/>
    <x v="8916"/>
    <x v="0"/>
  </r>
  <r>
    <n v="60470"/>
    <s v="N"/>
    <s v="NAICS-22 Non-Cogen"/>
    <s v="WT"/>
    <s v="WND"/>
    <n v="2770518"/>
    <n v="311224"/>
    <n v="2019"/>
    <n v="8902006.27200987"/>
    <x v="9"/>
    <s v="wind"/>
    <b v="1"/>
    <x v="8917"/>
    <x v="0"/>
  </r>
  <r>
    <n v="60471"/>
    <s v="N"/>
    <s v="NAICS-22 Non-Cogen"/>
    <s v="WT"/>
    <s v="WND"/>
    <n v="623666"/>
    <n v="70059"/>
    <n v="2019"/>
    <n v="8902011.1620205827"/>
    <x v="9"/>
    <s v="wind"/>
    <b v="1"/>
    <x v="8918"/>
    <x v="0"/>
  </r>
  <r>
    <n v="60472"/>
    <s v="N"/>
    <s v="NAICS-22 Non-Cogen"/>
    <s v="PV"/>
    <s v="SUN"/>
    <n v="17546"/>
    <n v="1971"/>
    <n v="2019"/>
    <n v="8902080.1623541359"/>
    <x v="11"/>
    <s v="solar"/>
    <b v="1"/>
    <x v="8919"/>
    <x v="0"/>
  </r>
  <r>
    <n v="60473"/>
    <s v="N"/>
    <s v="NAICS-22 Non-Cogen"/>
    <s v="PV"/>
    <s v="SUN"/>
    <n v="14609"/>
    <n v="1641"/>
    <n v="2019"/>
    <n v="8902498.4765386954"/>
    <x v="11"/>
    <s v="solar"/>
    <b v="1"/>
    <x v="8920"/>
    <x v="0"/>
  </r>
  <r>
    <n v="60474"/>
    <s v="N"/>
    <s v="NAICS-22 Non-Cogen"/>
    <s v="PV"/>
    <s v="SUN"/>
    <n v="478447"/>
    <n v="53746"/>
    <n v="2019"/>
    <n v="8902002.0094518661"/>
    <x v="11"/>
    <s v="solar"/>
    <b v="1"/>
    <x v="8921"/>
    <x v="0"/>
  </r>
  <r>
    <n v="60475"/>
    <s v="N"/>
    <s v="NAICS-22 Non-Cogen"/>
    <s v="PV"/>
    <s v="SUN"/>
    <n v="476640"/>
    <n v="53543"/>
    <n v="2019"/>
    <n v="8902003.9967876282"/>
    <x v="11"/>
    <s v="solar"/>
    <b v="1"/>
    <x v="8922"/>
    <x v="0"/>
  </r>
  <r>
    <n v="60476"/>
    <s v="N"/>
    <s v="NAICS-22 Non-Cogen"/>
    <s v="PV"/>
    <s v="SUN"/>
    <n v="13175"/>
    <n v="1480"/>
    <n v="2019"/>
    <n v="8902027.0270270258"/>
    <x v="11"/>
    <s v="solar"/>
    <b v="1"/>
    <x v="6669"/>
    <x v="0"/>
  </r>
  <r>
    <n v="60477"/>
    <s v="N"/>
    <s v="NAICS-22 Non-Cogen"/>
    <s v="PV"/>
    <s v="SUN"/>
    <n v="20963"/>
    <n v="2355"/>
    <n v="2019"/>
    <n v="8901486.199575372"/>
    <x v="11"/>
    <s v="solar"/>
    <b v="1"/>
    <x v="8923"/>
    <x v="0"/>
  </r>
  <r>
    <n v="60478"/>
    <s v="N"/>
    <s v="NAICS-22 Non-Cogen"/>
    <s v="PV"/>
    <s v="SUN"/>
    <n v="12586"/>
    <n v="1414"/>
    <n v="2019"/>
    <n v="8900990.0990099013"/>
    <x v="11"/>
    <s v="solar"/>
    <b v="1"/>
    <x v="8924"/>
    <x v="0"/>
  </r>
  <r>
    <n v="60480"/>
    <s v="N"/>
    <s v="NAICS-22 Non-Cogen"/>
    <s v="PV"/>
    <s v="SUN"/>
    <n v="26022"/>
    <n v="2923"/>
    <n v="2019"/>
    <n v="8902497.4341430049"/>
    <x v="11"/>
    <s v="solar"/>
    <b v="1"/>
    <x v="8925"/>
    <x v="0"/>
  </r>
  <r>
    <n v="60481"/>
    <s v="N"/>
    <s v="NAICS-22 Non-Cogen"/>
    <s v="PV"/>
    <s v="SUN"/>
    <n v="483852"/>
    <n v="54353"/>
    <n v="2019"/>
    <n v="8902029.3268080875"/>
    <x v="11"/>
    <s v="solar"/>
    <b v="1"/>
    <x v="8926"/>
    <x v="0"/>
  </r>
  <r>
    <n v="60484"/>
    <s v="N"/>
    <s v="NAICS-22 Non-Cogen"/>
    <s v="PV"/>
    <s v="SUN"/>
    <n v="80680"/>
    <n v="9063"/>
    <n v="2019"/>
    <n v="8902129.5376806799"/>
    <x v="11"/>
    <s v="solar"/>
    <b v="1"/>
    <x v="8927"/>
    <x v="0"/>
  </r>
  <r>
    <n v="60485"/>
    <s v="N"/>
    <s v="NAICS-22 Non-Cogen"/>
    <s v="PV"/>
    <s v="SUN"/>
    <n v="467194"/>
    <n v="52482"/>
    <n v="2019"/>
    <n v="8901985.4426279478"/>
    <x v="11"/>
    <s v="solar"/>
    <b v="1"/>
    <x v="8928"/>
    <x v="0"/>
  </r>
  <r>
    <n v="60486"/>
    <s v="N"/>
    <s v="NAICS-22 Non-Cogen"/>
    <s v="WT"/>
    <s v="WND"/>
    <n v="734958"/>
    <n v="82561"/>
    <n v="2019"/>
    <n v="8901999.7335303593"/>
    <x v="9"/>
    <s v="wind"/>
    <b v="1"/>
    <x v="8929"/>
    <x v="0"/>
  </r>
  <r>
    <n v="60487"/>
    <s v="N"/>
    <s v="NAICS-22 Non-Cogen"/>
    <s v="PV"/>
    <s v="SUN"/>
    <n v="49585"/>
    <n v="5570"/>
    <n v="2019"/>
    <n v="8902154.3985637352"/>
    <x v="11"/>
    <s v="solar"/>
    <b v="1"/>
    <x v="8930"/>
    <x v="0"/>
  </r>
  <r>
    <n v="60489"/>
    <s v="N"/>
    <s v="NAICS-22 Non-Cogen"/>
    <s v="PV"/>
    <s v="SUN"/>
    <n v="91557"/>
    <n v="10285"/>
    <n v="2019"/>
    <n v="8901993.1939718034"/>
    <x v="11"/>
    <s v="solar"/>
    <b v="1"/>
    <x v="6489"/>
    <x v="0"/>
  </r>
  <r>
    <n v="60490"/>
    <s v="N"/>
    <s v="NAICS-22 Non-Cogen"/>
    <s v="PV"/>
    <s v="SUN"/>
    <n v="449275"/>
    <n v="50469"/>
    <n v="2019"/>
    <n v="8901999.2470625527"/>
    <x v="11"/>
    <s v="solar"/>
    <b v="1"/>
    <x v="8931"/>
    <x v="0"/>
  </r>
  <r>
    <n v="60491"/>
    <s v="N"/>
    <s v="NAICS-22 Non-Cogen"/>
    <s v="BA"/>
    <s v="MWH"/>
    <n v="0"/>
    <n v="0"/>
    <n v="2019"/>
    <s v=""/>
    <x v="7"/>
    <s v="other"/>
    <b v="1"/>
    <x v="39"/>
    <x v="1"/>
  </r>
  <r>
    <n v="60491"/>
    <s v="N"/>
    <s v="NAICS-22 Non-Cogen"/>
    <s v="PV"/>
    <s v="SUN"/>
    <n v="1002241"/>
    <n v="112586"/>
    <n v="2019"/>
    <n v="8902003.8015383799"/>
    <x v="11"/>
    <s v="solar"/>
    <b v="1"/>
    <x v="8932"/>
    <x v="0"/>
  </r>
  <r>
    <n v="60492"/>
    <s v="N"/>
    <s v="NAICS-22 Non-Cogen"/>
    <s v="PV"/>
    <s v="SUN"/>
    <n v="29109"/>
    <n v="3270"/>
    <n v="2019"/>
    <n v="8901834.8623853214"/>
    <x v="11"/>
    <s v="solar"/>
    <b v="1"/>
    <x v="8933"/>
    <x v="0"/>
  </r>
  <r>
    <n v="60493"/>
    <s v="N"/>
    <s v="NAICS-22 Non-Cogen"/>
    <s v="PV"/>
    <s v="SUN"/>
    <n v="32929"/>
    <n v="3699"/>
    <n v="2019"/>
    <n v="8902135.7123546898"/>
    <x v="11"/>
    <s v="solar"/>
    <b v="1"/>
    <x v="8934"/>
    <x v="0"/>
  </r>
  <r>
    <n v="60494"/>
    <s v="N"/>
    <s v="NAICS-22 Non-Cogen"/>
    <s v="PV"/>
    <s v="SUN"/>
    <n v="48097"/>
    <n v="5403"/>
    <n v="2019"/>
    <n v="8901906.3483250048"/>
    <x v="11"/>
    <s v="solar"/>
    <b v="1"/>
    <x v="8935"/>
    <x v="0"/>
  </r>
  <r>
    <n v="60495"/>
    <s v="N"/>
    <s v="NAICS-22 Non-Cogen"/>
    <s v="PV"/>
    <s v="SUN"/>
    <n v="14919"/>
    <n v="1676"/>
    <n v="2019"/>
    <n v="8901551.3126491643"/>
    <x v="11"/>
    <s v="solar"/>
    <b v="1"/>
    <x v="7545"/>
    <x v="0"/>
  </r>
  <r>
    <n v="60496"/>
    <s v="N"/>
    <s v="NAICS-22 Non-Cogen"/>
    <s v="PV"/>
    <s v="SUN"/>
    <n v="24241"/>
    <n v="2723"/>
    <n v="2019"/>
    <n v="8902313.6246786639"/>
    <x v="11"/>
    <s v="solar"/>
    <b v="1"/>
    <x v="8936"/>
    <x v="0"/>
  </r>
  <r>
    <n v="60497"/>
    <s v="N"/>
    <s v="NAICS-22 Non-Cogen"/>
    <s v="PV"/>
    <s v="SUN"/>
    <n v="40531"/>
    <n v="4553"/>
    <n v="2019"/>
    <n v="8902042.6092686132"/>
    <x v="11"/>
    <s v="solar"/>
    <b v="1"/>
    <x v="8937"/>
    <x v="0"/>
  </r>
  <r>
    <n v="60498"/>
    <s v="N"/>
    <s v="NAICS-22 Non-Cogen"/>
    <s v="PV"/>
    <s v="SUN"/>
    <n v="27444"/>
    <n v="3083"/>
    <n v="2019"/>
    <n v="8901719.1047680844"/>
    <x v="11"/>
    <s v="solar"/>
    <b v="1"/>
    <x v="8938"/>
    <x v="0"/>
  </r>
  <r>
    <n v="60499"/>
    <s v="N"/>
    <s v="Commercial NAICS Non-Cogen"/>
    <s v="PV"/>
    <s v="SUN"/>
    <n v="18152"/>
    <n v="2039"/>
    <n v="2019"/>
    <n v="8902403.1387935262"/>
    <x v="11"/>
    <s v="solar"/>
    <b v="0"/>
    <x v="8939"/>
    <x v="0"/>
  </r>
  <r>
    <n v="60500"/>
    <s v="N"/>
    <s v="Commercial NAICS Non-Cogen"/>
    <s v="PV"/>
    <s v="SUN"/>
    <n v="11440"/>
    <n v="1285"/>
    <n v="2019"/>
    <n v="8902723.7354085613"/>
    <x v="11"/>
    <s v="solar"/>
    <b v="0"/>
    <x v="8940"/>
    <x v="1"/>
  </r>
  <r>
    <n v="60501"/>
    <s v="N"/>
    <s v="Commercial NAICS Non-Cogen"/>
    <s v="PV"/>
    <s v="SUN"/>
    <n v="10913"/>
    <n v="1226"/>
    <n v="2019"/>
    <n v="8901305.0570962485"/>
    <x v="11"/>
    <s v="solar"/>
    <b v="0"/>
    <x v="8941"/>
    <x v="0"/>
  </r>
  <r>
    <n v="60502"/>
    <s v="N"/>
    <s v="NAICS-22 Non-Cogen"/>
    <s v="WT"/>
    <s v="WND"/>
    <n v="3648199"/>
    <n v="409818"/>
    <n v="2019"/>
    <n v="8901997.9600700792"/>
    <x v="9"/>
    <s v="wind"/>
    <b v="1"/>
    <x v="8942"/>
    <x v="0"/>
  </r>
  <r>
    <n v="60503"/>
    <s v="N"/>
    <s v="NAICS-22 Non-Cogen"/>
    <s v="WT"/>
    <s v="WND"/>
    <n v="0"/>
    <n v="0"/>
    <n v="2019"/>
    <s v=""/>
    <x v="9"/>
    <s v="wind"/>
    <b v="1"/>
    <x v="3085"/>
    <x v="1"/>
  </r>
  <r>
    <n v="60505"/>
    <s v="N"/>
    <s v="NAICS-22 Non-Cogen"/>
    <s v="WT"/>
    <s v="WND"/>
    <n v="899680"/>
    <n v="101065"/>
    <n v="2019"/>
    <n v="8901993.7663879674"/>
    <x v="9"/>
    <s v="wind"/>
    <b v="1"/>
    <x v="8943"/>
    <x v="0"/>
  </r>
  <r>
    <n v="60506"/>
    <s v="N"/>
    <s v="NAICS-22 Non-Cogen"/>
    <s v="BA"/>
    <s v="MWH"/>
    <n v="0"/>
    <n v="-42"/>
    <n v="2019"/>
    <n v="0"/>
    <x v="7"/>
    <s v="other"/>
    <b v="1"/>
    <x v="260"/>
    <x v="0"/>
  </r>
  <r>
    <n v="60507"/>
    <s v="N"/>
    <s v="NAICS-22 Non-Cogen"/>
    <s v="PV"/>
    <s v="SUN"/>
    <n v="22104"/>
    <n v="2483"/>
    <n v="2019"/>
    <n v="8902134.5146999601"/>
    <x v="11"/>
    <s v="solar"/>
    <b v="1"/>
    <x v="8944"/>
    <x v="0"/>
  </r>
  <r>
    <n v="60509"/>
    <s v="N"/>
    <s v="NAICS-22 Non-Cogen"/>
    <s v="PV"/>
    <s v="SUN"/>
    <n v="50065"/>
    <n v="5624"/>
    <n v="2019"/>
    <n v="8902027.0270270258"/>
    <x v="11"/>
    <s v="solar"/>
    <b v="1"/>
    <x v="6669"/>
    <x v="0"/>
  </r>
  <r>
    <n v="60511"/>
    <s v="N"/>
    <s v="NAICS-22 Non-Cogen"/>
    <s v="PV"/>
    <s v="SUN"/>
    <n v="211466"/>
    <n v="23755"/>
    <n v="2019"/>
    <n v="8901957.4826352336"/>
    <x v="11"/>
    <s v="solar"/>
    <b v="1"/>
    <x v="8945"/>
    <x v="0"/>
  </r>
  <r>
    <n v="60514"/>
    <s v="N"/>
    <s v="NAICS-22 Non-Cogen"/>
    <s v="PV"/>
    <s v="SUN"/>
    <n v="11366"/>
    <n v="1277"/>
    <n v="2019"/>
    <n v="8900548.1597494129"/>
    <x v="11"/>
    <s v="solar"/>
    <b v="1"/>
    <x v="8946"/>
    <x v="1"/>
  </r>
  <r>
    <n v="60516"/>
    <s v="N"/>
    <s v="NAICS-22 Non-Cogen"/>
    <s v="PV"/>
    <s v="SUN"/>
    <n v="64076"/>
    <n v="7198"/>
    <n v="2019"/>
    <n v="8901917.1992220078"/>
    <x v="11"/>
    <s v="solar"/>
    <b v="1"/>
    <x v="8947"/>
    <x v="0"/>
  </r>
  <r>
    <n v="60517"/>
    <s v="N"/>
    <s v="Electric Utility"/>
    <s v="HY"/>
    <s v="WAT"/>
    <n v="88958"/>
    <n v="9993"/>
    <n v="2019"/>
    <n v="8902031.4219953958"/>
    <x v="0"/>
    <s v="hydro"/>
    <b v="1"/>
    <x v="8948"/>
    <x v="0"/>
  </r>
  <r>
    <n v="60519"/>
    <s v="N"/>
    <s v="NAICS-22 Non-Cogen"/>
    <s v="PV"/>
    <s v="SUN"/>
    <n v="165960"/>
    <n v="18643"/>
    <n v="2019"/>
    <n v="8902000.7509521004"/>
    <x v="11"/>
    <s v="solar"/>
    <b v="1"/>
    <x v="8949"/>
    <x v="0"/>
  </r>
  <r>
    <n v="60520"/>
    <s v="N"/>
    <s v="NAICS-22 Non-Cogen"/>
    <s v="PV"/>
    <s v="SUN"/>
    <n v="94851"/>
    <n v="10655"/>
    <n v="2019"/>
    <n v="8902017.8320037536"/>
    <x v="11"/>
    <s v="solar"/>
    <b v="1"/>
    <x v="8950"/>
    <x v="0"/>
  </r>
  <r>
    <n v="60521"/>
    <s v="N"/>
    <s v="NAICS-22 Non-Cogen"/>
    <s v="PV"/>
    <s v="SUN"/>
    <n v="63890"/>
    <n v="7177"/>
    <n v="2019"/>
    <n v="8902048.20955831"/>
    <x v="11"/>
    <s v="solar"/>
    <b v="1"/>
    <x v="8951"/>
    <x v="0"/>
  </r>
  <r>
    <n v="60522"/>
    <s v="N"/>
    <s v="NAICS-22 Non-Cogen"/>
    <s v="PV"/>
    <s v="SUN"/>
    <n v="87772"/>
    <n v="9860"/>
    <n v="2019"/>
    <n v="8901825.5578093305"/>
    <x v="11"/>
    <s v="solar"/>
    <b v="1"/>
    <x v="8952"/>
    <x v="0"/>
  </r>
  <r>
    <n v="60523"/>
    <s v="N"/>
    <s v="NAICS-22 Non-Cogen"/>
    <s v="PV"/>
    <s v="SUN"/>
    <n v="96782"/>
    <n v="10872"/>
    <n v="2019"/>
    <n v="8901949.9632082414"/>
    <x v="11"/>
    <s v="solar"/>
    <b v="1"/>
    <x v="8953"/>
    <x v="0"/>
  </r>
  <r>
    <n v="60524"/>
    <s v="N"/>
    <s v="NAICS-22 Non-Cogen"/>
    <s v="PV"/>
    <s v="SUN"/>
    <n v="82949"/>
    <n v="9318"/>
    <n v="2019"/>
    <n v="8902017.6003434211"/>
    <x v="11"/>
    <s v="solar"/>
    <b v="1"/>
    <x v="8954"/>
    <x v="0"/>
  </r>
  <r>
    <n v="60525"/>
    <s v="N"/>
    <s v="NAICS-22 Non-Cogen"/>
    <s v="PV"/>
    <s v="SUN"/>
    <n v="66640"/>
    <n v="7486"/>
    <n v="2019"/>
    <n v="8901950.3072401807"/>
    <x v="11"/>
    <s v="solar"/>
    <b v="1"/>
    <x v="8955"/>
    <x v="0"/>
  </r>
  <r>
    <n v="60526"/>
    <s v="N"/>
    <s v="NAICS-22 Non-Cogen"/>
    <s v="PV"/>
    <s v="SUN"/>
    <n v="72381"/>
    <n v="8131"/>
    <n v="2019"/>
    <n v="8901857.0901488122"/>
    <x v="11"/>
    <s v="solar"/>
    <b v="1"/>
    <x v="8956"/>
    <x v="0"/>
  </r>
  <r>
    <n v="60527"/>
    <s v="N"/>
    <s v="NAICS-22 Non-Cogen"/>
    <s v="PV"/>
    <s v="SUN"/>
    <n v="112593"/>
    <n v="12648"/>
    <n v="2019"/>
    <n v="8902039.8481973428"/>
    <x v="11"/>
    <s v="solar"/>
    <b v="1"/>
    <x v="8957"/>
    <x v="0"/>
  </r>
  <r>
    <n v="60528"/>
    <s v="N"/>
    <s v="NAICS-22 Non-Cogen"/>
    <s v="PV"/>
    <s v="SUN"/>
    <n v="48366"/>
    <n v="5433"/>
    <n v="2019"/>
    <n v="8902263.9425731637"/>
    <x v="11"/>
    <s v="solar"/>
    <b v="1"/>
    <x v="8958"/>
    <x v="0"/>
  </r>
  <r>
    <n v="60529"/>
    <s v="N"/>
    <s v="NAICS-22 Non-Cogen"/>
    <s v="PV"/>
    <s v="SUN"/>
    <n v="54506"/>
    <n v="6123"/>
    <n v="2019"/>
    <n v="8901845.500571616"/>
    <x v="11"/>
    <s v="solar"/>
    <b v="1"/>
    <x v="8959"/>
    <x v="0"/>
  </r>
  <r>
    <n v="60530"/>
    <s v="N"/>
    <s v="NAICS-22 Non-Cogen"/>
    <s v="PV"/>
    <s v="SUN"/>
    <n v="166333"/>
    <n v="18685"/>
    <n v="2019"/>
    <n v="8901953.4385871012"/>
    <x v="11"/>
    <s v="solar"/>
    <b v="1"/>
    <x v="8960"/>
    <x v="0"/>
  </r>
  <r>
    <n v="60531"/>
    <s v="N"/>
    <s v="NAICS-22 Non-Cogen"/>
    <s v="PV"/>
    <s v="SUN"/>
    <n v="59438"/>
    <n v="6677"/>
    <n v="2019"/>
    <n v="8901902.0518196784"/>
    <x v="11"/>
    <s v="solar"/>
    <b v="1"/>
    <x v="8961"/>
    <x v="0"/>
  </r>
  <r>
    <n v="60532"/>
    <s v="N"/>
    <s v="NAICS-22 Non-Cogen"/>
    <s v="PV"/>
    <s v="SUN"/>
    <n v="157647"/>
    <n v="17709"/>
    <n v="2019"/>
    <n v="8902083.6862612236"/>
    <x v="11"/>
    <s v="solar"/>
    <b v="1"/>
    <x v="8962"/>
    <x v="0"/>
  </r>
  <r>
    <n v="60533"/>
    <s v="N"/>
    <s v="NAICS-22 Non-Cogen"/>
    <s v="PV"/>
    <s v="SUN"/>
    <n v="79105"/>
    <n v="8886"/>
    <n v="2019"/>
    <n v="8902205.7168579791"/>
    <x v="11"/>
    <s v="solar"/>
    <b v="1"/>
    <x v="8963"/>
    <x v="0"/>
  </r>
  <r>
    <n v="60534"/>
    <s v="N"/>
    <s v="NAICS-22 Non-Cogen"/>
    <s v="PV"/>
    <s v="SUN"/>
    <n v="121414"/>
    <n v="13639"/>
    <n v="2019"/>
    <n v="8901972.2853581645"/>
    <x v="11"/>
    <s v="solar"/>
    <b v="1"/>
    <x v="8964"/>
    <x v="0"/>
  </r>
  <r>
    <n v="60535"/>
    <s v="N"/>
    <s v="NAICS-22 Non-Cogen"/>
    <s v="PV"/>
    <s v="SUN"/>
    <n v="116430"/>
    <n v="13079"/>
    <n v="2019"/>
    <n v="8902056.7321660686"/>
    <x v="11"/>
    <s v="solar"/>
    <b v="1"/>
    <x v="8965"/>
    <x v="0"/>
  </r>
  <r>
    <n v="60536"/>
    <s v="Y"/>
    <s v="Commercial NAICS Cogen"/>
    <s v="GT"/>
    <s v="NG"/>
    <n v="478523"/>
    <n v="42074"/>
    <n v="2019"/>
    <n v="11373365.97423587"/>
    <x v="3"/>
    <s v="natural gas"/>
    <b v="0"/>
    <x v="8966"/>
    <x v="0"/>
  </r>
  <r>
    <n v="60537"/>
    <s v="N"/>
    <s v="NAICS-22 Non-Cogen"/>
    <s v="PV"/>
    <s v="SUN"/>
    <n v="28289"/>
    <n v="3178"/>
    <n v="2019"/>
    <n v="8901510.3838892393"/>
    <x v="11"/>
    <s v="solar"/>
    <b v="1"/>
    <x v="8967"/>
    <x v="0"/>
  </r>
  <r>
    <n v="60538"/>
    <s v="N"/>
    <s v="NAICS-22 Non-Cogen"/>
    <s v="PV"/>
    <s v="SUN"/>
    <n v="78258"/>
    <n v="8791"/>
    <n v="2019"/>
    <n v="8902058.923899442"/>
    <x v="11"/>
    <s v="solar"/>
    <b v="1"/>
    <x v="8968"/>
    <x v="0"/>
  </r>
  <r>
    <n v="60539"/>
    <s v="N"/>
    <s v="NAICS-22 Non-Cogen"/>
    <s v="PV"/>
    <s v="SUN"/>
    <n v="1172260"/>
    <n v="131685"/>
    <n v="2019"/>
    <n v="8902000.9872043133"/>
    <x v="11"/>
    <s v="solar"/>
    <b v="1"/>
    <x v="8969"/>
    <x v="0"/>
  </r>
  <r>
    <n v="60540"/>
    <s v="N"/>
    <s v="NAICS-22 Non-Cogen"/>
    <s v="PV"/>
    <s v="SUN"/>
    <n v="463963"/>
    <n v="52119"/>
    <n v="2019"/>
    <n v="8901993.5148410369"/>
    <x v="11"/>
    <s v="solar"/>
    <b v="1"/>
    <x v="8970"/>
    <x v="0"/>
  </r>
  <r>
    <n v="60541"/>
    <s v="N"/>
    <s v="NAICS-22 Non-Cogen"/>
    <s v="WT"/>
    <s v="WND"/>
    <n v="47831"/>
    <n v="5373"/>
    <n v="2019"/>
    <n v="8902103.1081332583"/>
    <x v="9"/>
    <s v="wind"/>
    <b v="1"/>
    <x v="8971"/>
    <x v="0"/>
  </r>
  <r>
    <n v="60542"/>
    <s v="N"/>
    <s v="NAICS-22 Non-Cogen"/>
    <s v="PV"/>
    <s v="SUN"/>
    <n v="13530"/>
    <n v="1520"/>
    <n v="2019"/>
    <n v="8901315.7894736845"/>
    <x v="11"/>
    <s v="solar"/>
    <b v="1"/>
    <x v="6936"/>
    <x v="0"/>
  </r>
  <r>
    <n v="60544"/>
    <s v="N"/>
    <s v="Electric Utility"/>
    <s v="PV"/>
    <s v="SUN"/>
    <n v="16549"/>
    <n v="1859"/>
    <n v="2019"/>
    <n v="8902097.9020979013"/>
    <x v="11"/>
    <s v="solar"/>
    <b v="1"/>
    <x v="8972"/>
    <x v="0"/>
  </r>
  <r>
    <n v="60545"/>
    <s v="N"/>
    <s v="NAICS-22 Non-Cogen"/>
    <s v="WT"/>
    <s v="WND"/>
    <n v="4795979"/>
    <n v="538753"/>
    <n v="2019"/>
    <n v="8901999.6176355388"/>
    <x v="9"/>
    <s v="wind"/>
    <b v="1"/>
    <x v="8973"/>
    <x v="0"/>
  </r>
  <r>
    <n v="60546"/>
    <s v="N"/>
    <s v="NAICS-22 Non-Cogen"/>
    <s v="BA"/>
    <s v="MWH"/>
    <n v="0"/>
    <n v="0"/>
    <n v="2019"/>
    <s v=""/>
    <x v="7"/>
    <s v="other"/>
    <b v="1"/>
    <x v="39"/>
    <x v="1"/>
  </r>
  <r>
    <n v="60546"/>
    <s v="N"/>
    <s v="NAICS-22 Non-Cogen"/>
    <s v="PV"/>
    <s v="SUN"/>
    <n v="194794"/>
    <n v="21882"/>
    <n v="2019"/>
    <n v="8902019.9250525553"/>
    <x v="11"/>
    <s v="solar"/>
    <b v="1"/>
    <x v="8974"/>
    <x v="0"/>
  </r>
  <r>
    <n v="60547"/>
    <s v="N"/>
    <s v="Electric Utility"/>
    <s v="PV"/>
    <s v="SUN"/>
    <n v="25673"/>
    <n v="2884"/>
    <n v="2019"/>
    <n v="8901872.3994452152"/>
    <x v="11"/>
    <s v="solar"/>
    <b v="1"/>
    <x v="8975"/>
    <x v="0"/>
  </r>
  <r>
    <n v="60548"/>
    <s v="N"/>
    <s v="NAICS-22 Non-Cogen"/>
    <s v="PV"/>
    <s v="SUN"/>
    <n v="184324"/>
    <n v="20706"/>
    <n v="2019"/>
    <n v="8901960.7843137253"/>
    <x v="11"/>
    <s v="solar"/>
    <b v="1"/>
    <x v="7492"/>
    <x v="0"/>
  </r>
  <r>
    <n v="60549"/>
    <s v="N"/>
    <s v="NAICS-22 Non-Cogen"/>
    <s v="PV"/>
    <s v="SUN"/>
    <n v="83359"/>
    <n v="9364"/>
    <n v="2019"/>
    <n v="8902071.7642033305"/>
    <x v="11"/>
    <s v="solar"/>
    <b v="1"/>
    <x v="8976"/>
    <x v="0"/>
  </r>
  <r>
    <n v="60550"/>
    <s v="N"/>
    <s v="NAICS-22 Non-Cogen"/>
    <s v="ST"/>
    <s v="WDS"/>
    <n v="291008"/>
    <n v="33557.19"/>
    <n v="2019"/>
    <n v="8672001.4399298634"/>
    <x v="8"/>
    <s v="biomass"/>
    <b v="1"/>
    <x v="8977"/>
    <x v="0"/>
  </r>
  <r>
    <n v="60551"/>
    <s v="N"/>
    <s v="NAICS-22 Non-Cogen"/>
    <s v="WT"/>
    <s v="WND"/>
    <n v="92189"/>
    <n v="10356"/>
    <n v="2019"/>
    <n v="8901989.1850135196"/>
    <x v="9"/>
    <s v="wind"/>
    <b v="1"/>
    <x v="8978"/>
    <x v="0"/>
  </r>
  <r>
    <n v="60552"/>
    <s v="N"/>
    <s v="NAICS-22 Non-Cogen"/>
    <s v="PV"/>
    <s v="SUN"/>
    <n v="816082"/>
    <n v="91674"/>
    <n v="2019"/>
    <n v="8902000.5672273487"/>
    <x v="11"/>
    <s v="solar"/>
    <b v="1"/>
    <x v="8979"/>
    <x v="0"/>
  </r>
  <r>
    <n v="60553"/>
    <s v="N"/>
    <s v="NAICS-22 Non-Cogen"/>
    <s v="PV"/>
    <s v="SUN"/>
    <n v="86144"/>
    <n v="9677"/>
    <n v="2019"/>
    <n v="8901932.4170714077"/>
    <x v="11"/>
    <s v="solar"/>
    <b v="1"/>
    <x v="8980"/>
    <x v="0"/>
  </r>
  <r>
    <n v="60554"/>
    <s v="N"/>
    <s v="NAICS-22 Non-Cogen"/>
    <s v="PV"/>
    <s v="SUN"/>
    <n v="966596"/>
    <n v="108582"/>
    <n v="2019"/>
    <n v="8901991.1219170764"/>
    <x v="11"/>
    <s v="solar"/>
    <b v="1"/>
    <x v="8981"/>
    <x v="0"/>
  </r>
  <r>
    <n v="60555"/>
    <s v="N"/>
    <s v="NAICS-22 Non-Cogen"/>
    <s v="PV"/>
    <s v="SUN"/>
    <n v="271678"/>
    <n v="30519"/>
    <n v="2019"/>
    <n v="8901929.9452799894"/>
    <x v="11"/>
    <s v="solar"/>
    <b v="1"/>
    <x v="8982"/>
    <x v="0"/>
  </r>
  <r>
    <n v="60556"/>
    <s v="N"/>
    <s v="NAICS-22 Non-Cogen"/>
    <s v="PV"/>
    <s v="SUN"/>
    <n v="137323"/>
    <n v="15426"/>
    <n v="2019"/>
    <n v="8902048.4895630758"/>
    <x v="11"/>
    <s v="solar"/>
    <b v="1"/>
    <x v="8983"/>
    <x v="0"/>
  </r>
  <r>
    <n v="60558"/>
    <s v="N"/>
    <s v="NAICS-22 Non-Cogen"/>
    <s v="PV"/>
    <s v="SUN"/>
    <n v="523054"/>
    <n v="58757"/>
    <n v="2019"/>
    <n v="8901986.1463315003"/>
    <x v="11"/>
    <s v="solar"/>
    <b v="1"/>
    <x v="8984"/>
    <x v="0"/>
  </r>
  <r>
    <n v="60559"/>
    <s v="N"/>
    <s v="Electric Utility"/>
    <s v="IC"/>
    <s v="DFO"/>
    <n v="16914"/>
    <n v="1904.319"/>
    <n v="2019"/>
    <n v="8881915.2673475407"/>
    <x v="4"/>
    <s v="heavy or residual fuel oil"/>
    <b v="1"/>
    <x v="8985"/>
    <x v="0"/>
  </r>
  <r>
    <n v="60559"/>
    <s v="N"/>
    <s v="Electric Utility"/>
    <s v="IC"/>
    <s v="NG"/>
    <n v="1260873"/>
    <n v="141969.68"/>
    <n v="2019"/>
    <n v="8881283.6656390298"/>
    <x v="3"/>
    <s v="natural gas"/>
    <b v="1"/>
    <x v="8986"/>
    <x v="0"/>
  </r>
  <r>
    <n v="60560"/>
    <s v="N"/>
    <s v="NAICS-22 Non-Cogen"/>
    <s v="PV"/>
    <s v="SUN"/>
    <n v="929992"/>
    <n v="104470.08"/>
    <n v="2019"/>
    <n v="8901993.7574471086"/>
    <x v="11"/>
    <s v="solar"/>
    <b v="1"/>
    <x v="8987"/>
    <x v="0"/>
  </r>
  <r>
    <n v="60561"/>
    <s v="N"/>
    <s v="Electric Utility"/>
    <s v="BA"/>
    <s v="MWH"/>
    <n v="0"/>
    <n v="-44"/>
    <n v="2019"/>
    <n v="0"/>
    <x v="7"/>
    <s v="other"/>
    <b v="1"/>
    <x v="260"/>
    <x v="0"/>
  </r>
  <r>
    <n v="60563"/>
    <s v="N"/>
    <s v="Electric Utility"/>
    <s v="FW"/>
    <s v="MWH"/>
    <n v="0"/>
    <n v="-375"/>
    <n v="2019"/>
    <n v="0"/>
    <x v="7"/>
    <s v="other"/>
    <b v="1"/>
    <x v="260"/>
    <x v="0"/>
  </r>
  <r>
    <n v="60564"/>
    <s v="N"/>
    <s v="Electric Utility"/>
    <s v="IC"/>
    <s v="NG"/>
    <n v="367750"/>
    <n v="43647"/>
    <n v="2019"/>
    <n v="8425550.4387472235"/>
    <x v="3"/>
    <s v="natural gas"/>
    <b v="1"/>
    <x v="8988"/>
    <x v="0"/>
  </r>
  <r>
    <n v="60565"/>
    <s v="N"/>
    <s v="Electric Utility"/>
    <s v="BA"/>
    <s v="MWH"/>
    <n v="0"/>
    <n v="-4"/>
    <n v="2019"/>
    <n v="0"/>
    <x v="7"/>
    <s v="other"/>
    <b v="1"/>
    <x v="260"/>
    <x v="0"/>
  </r>
  <r>
    <n v="60566"/>
    <s v="N"/>
    <s v="Electric Utility"/>
    <s v="BA"/>
    <s v="MWH"/>
    <n v="0"/>
    <n v="-5"/>
    <n v="2019"/>
    <n v="0"/>
    <x v="7"/>
    <s v="other"/>
    <b v="1"/>
    <x v="260"/>
    <x v="0"/>
  </r>
  <r>
    <n v="60567"/>
    <s v="N"/>
    <s v="Electric Utility"/>
    <s v="BA"/>
    <s v="MWH"/>
    <n v="0"/>
    <n v="-3"/>
    <n v="2019"/>
    <n v="0"/>
    <x v="7"/>
    <s v="other"/>
    <b v="1"/>
    <x v="260"/>
    <x v="0"/>
  </r>
  <r>
    <n v="60568"/>
    <s v="N"/>
    <s v="Electric Utility"/>
    <s v="BA"/>
    <s v="MWH"/>
    <n v="0"/>
    <n v="-38"/>
    <n v="2019"/>
    <n v="0"/>
    <x v="7"/>
    <s v="other"/>
    <b v="1"/>
    <x v="260"/>
    <x v="0"/>
  </r>
  <r>
    <n v="60569"/>
    <s v="N"/>
    <s v="Electric Utility"/>
    <s v="BA"/>
    <s v="MWH"/>
    <n v="0"/>
    <n v="-923"/>
    <n v="2019"/>
    <n v="0"/>
    <x v="7"/>
    <s v="other"/>
    <b v="1"/>
    <x v="260"/>
    <x v="0"/>
  </r>
  <r>
    <n v="60570"/>
    <s v="N"/>
    <s v="Electric Utility"/>
    <s v="BA"/>
    <s v="MWH"/>
    <n v="0"/>
    <n v="-6256"/>
    <n v="2019"/>
    <n v="0"/>
    <x v="7"/>
    <s v="other"/>
    <b v="1"/>
    <x v="260"/>
    <x v="0"/>
  </r>
  <r>
    <n v="60573"/>
    <s v="N"/>
    <s v="NAICS-22 Non-Cogen"/>
    <s v="PV"/>
    <s v="SUN"/>
    <n v="27177"/>
    <n v="3053"/>
    <n v="2019"/>
    <n v="8901735.9973796271"/>
    <x v="11"/>
    <s v="solar"/>
    <b v="1"/>
    <x v="8989"/>
    <x v="0"/>
  </r>
  <r>
    <n v="60574"/>
    <s v="N"/>
    <s v="NAICS-22 Non-Cogen"/>
    <s v="WT"/>
    <s v="WND"/>
    <n v="8819926"/>
    <n v="990780"/>
    <n v="2019"/>
    <n v="8902002.4627061505"/>
    <x v="9"/>
    <s v="wind"/>
    <b v="1"/>
    <x v="8990"/>
    <x v="0"/>
  </r>
  <r>
    <n v="60575"/>
    <s v="N"/>
    <s v="NAICS-22 Non-Cogen"/>
    <s v="PV"/>
    <s v="SUN"/>
    <n v="84793"/>
    <n v="9525"/>
    <n v="2019"/>
    <n v="8902152.2309711296"/>
    <x v="11"/>
    <s v="solar"/>
    <b v="1"/>
    <x v="8991"/>
    <x v="0"/>
  </r>
  <r>
    <n v="60576"/>
    <s v="N"/>
    <s v="NAICS-22 Non-Cogen"/>
    <s v="PV"/>
    <s v="SUN"/>
    <n v="85485"/>
    <n v="9603"/>
    <n v="2019"/>
    <n v="8901905.6544829737"/>
    <x v="11"/>
    <s v="solar"/>
    <b v="1"/>
    <x v="8992"/>
    <x v="0"/>
  </r>
  <r>
    <n v="60577"/>
    <s v="N"/>
    <s v="NAICS-22 Non-Cogen"/>
    <s v="PV"/>
    <s v="SUN"/>
    <n v="80422"/>
    <n v="9034"/>
    <n v="2019"/>
    <n v="8902147.4429931361"/>
    <x v="11"/>
    <s v="solar"/>
    <b v="1"/>
    <x v="8993"/>
    <x v="0"/>
  </r>
  <r>
    <n v="60578"/>
    <s v="N"/>
    <s v="NAICS-22 Non-Cogen"/>
    <s v="PV"/>
    <s v="SUN"/>
    <n v="79130"/>
    <n v="8889"/>
    <n v="2019"/>
    <n v="8902013.7248284388"/>
    <x v="11"/>
    <s v="solar"/>
    <b v="1"/>
    <x v="8994"/>
    <x v="0"/>
  </r>
  <r>
    <n v="60579"/>
    <s v="N"/>
    <s v="NAICS-22 Non-Cogen"/>
    <s v="PV"/>
    <s v="SUN"/>
    <n v="85094"/>
    <n v="9559"/>
    <n v="2019"/>
    <n v="8901977.1942671817"/>
    <x v="11"/>
    <s v="solar"/>
    <b v="1"/>
    <x v="8995"/>
    <x v="0"/>
  </r>
  <r>
    <n v="60580"/>
    <s v="N"/>
    <s v="NAICS-22 Non-Cogen"/>
    <s v="PV"/>
    <s v="SUN"/>
    <n v="85326"/>
    <n v="9585"/>
    <n v="2019"/>
    <n v="8902034.4287949931"/>
    <x v="11"/>
    <s v="solar"/>
    <b v="1"/>
    <x v="8996"/>
    <x v="0"/>
  </r>
  <r>
    <n v="60581"/>
    <s v="N"/>
    <s v="NAICS-22 Non-Cogen"/>
    <s v="PV"/>
    <s v="SUN"/>
    <n v="3593329"/>
    <n v="403654"/>
    <n v="2019"/>
    <n v="8902002.7052872013"/>
    <x v="11"/>
    <s v="solar"/>
    <b v="1"/>
    <x v="8997"/>
    <x v="0"/>
  </r>
  <r>
    <n v="60582"/>
    <s v="N"/>
    <s v="NAICS-22 Non-Cogen"/>
    <s v="PV"/>
    <s v="SUN"/>
    <n v="338898"/>
    <n v="38070"/>
    <n v="2019"/>
    <n v="8901970.0551615451"/>
    <x v="11"/>
    <s v="solar"/>
    <b v="1"/>
    <x v="8998"/>
    <x v="0"/>
  </r>
  <r>
    <n v="60583"/>
    <s v="N"/>
    <s v="NAICS-22 Non-Cogen"/>
    <s v="PV"/>
    <s v="SUN"/>
    <n v="1487584"/>
    <n v="167107"/>
    <n v="2019"/>
    <n v="8901984.9557469171"/>
    <x v="11"/>
    <s v="solar"/>
    <b v="1"/>
    <x v="8999"/>
    <x v="0"/>
  </r>
  <r>
    <n v="60584"/>
    <s v="N"/>
    <s v="Electric Utility"/>
    <s v="PV"/>
    <s v="SUN"/>
    <n v="291701"/>
    <n v="32768"/>
    <n v="2019"/>
    <n v="8902008.056640625"/>
    <x v="11"/>
    <s v="solar"/>
    <b v="1"/>
    <x v="8789"/>
    <x v="0"/>
  </r>
  <r>
    <n v="60585"/>
    <s v="N"/>
    <s v="Electric Utility"/>
    <s v="PV"/>
    <s v="SUN"/>
    <n v="17074"/>
    <n v="1918"/>
    <n v="2019"/>
    <n v="8901981.2304483838"/>
    <x v="11"/>
    <s v="solar"/>
    <b v="1"/>
    <x v="9000"/>
    <x v="0"/>
  </r>
  <r>
    <n v="60586"/>
    <s v="N"/>
    <s v="Electric Utility"/>
    <s v="PV"/>
    <s v="SUN"/>
    <n v="41028"/>
    <n v="4609"/>
    <n v="2019"/>
    <n v="8901714.0377522241"/>
    <x v="11"/>
    <s v="solar"/>
    <b v="1"/>
    <x v="9001"/>
    <x v="0"/>
  </r>
  <r>
    <n v="60587"/>
    <s v="N"/>
    <s v="NAICS-22 Non-Cogen"/>
    <s v="WT"/>
    <s v="WND"/>
    <n v="5779668"/>
    <n v="649255"/>
    <n v="2019"/>
    <n v="8901999.9845977314"/>
    <x v="9"/>
    <s v="wind"/>
    <b v="1"/>
    <x v="9002"/>
    <x v="0"/>
  </r>
  <r>
    <n v="60589"/>
    <s v="N"/>
    <s v="NAICS-22 Non-Cogen"/>
    <s v="CA"/>
    <s v="NG"/>
    <n v="64800"/>
    <n v="119913"/>
    <n v="2019"/>
    <n v="540391.78404343151"/>
    <x v="1"/>
    <s v="natural gas"/>
    <b v="1"/>
    <x v="9003"/>
    <x v="0"/>
  </r>
  <r>
    <n v="60589"/>
    <s v="N"/>
    <s v="NAICS-22 Non-Cogen"/>
    <s v="CA"/>
    <s v="OG"/>
    <n v="0"/>
    <n v="0"/>
    <n v="2019"/>
    <s v=""/>
    <x v="7"/>
    <s v="other"/>
    <b v="1"/>
    <x v="39"/>
    <x v="1"/>
  </r>
  <r>
    <n v="60589"/>
    <s v="N"/>
    <s v="NAICS-22 Non-Cogen"/>
    <s v="CT"/>
    <s v="NG"/>
    <n v="2435534"/>
    <n v="251696"/>
    <n v="2019"/>
    <n v="9676490.6871781833"/>
    <x v="1"/>
    <s v="natural gas"/>
    <b v="1"/>
    <x v="9004"/>
    <x v="0"/>
  </r>
  <r>
    <n v="60589"/>
    <s v="N"/>
    <s v="NAICS-22 Non-Cogen"/>
    <s v="CT"/>
    <s v="OG"/>
    <n v="0"/>
    <n v="0"/>
    <n v="2019"/>
    <s v=""/>
    <x v="7"/>
    <s v="other"/>
    <b v="1"/>
    <x v="39"/>
    <x v="1"/>
  </r>
  <r>
    <n v="60590"/>
    <s v="N"/>
    <s v="NAICS-22 Non-Cogen"/>
    <s v="PV"/>
    <s v="SUN"/>
    <n v="1325861"/>
    <n v="148940"/>
    <n v="2019"/>
    <n v="8901980.6633543707"/>
    <x v="11"/>
    <s v="solar"/>
    <b v="1"/>
    <x v="9005"/>
    <x v="0"/>
  </r>
  <r>
    <n v="60591"/>
    <s v="N"/>
    <s v="NAICS-22 Non-Cogen"/>
    <s v="PV"/>
    <s v="SUN"/>
    <n v="1386298"/>
    <n v="155729"/>
    <n v="2019"/>
    <n v="8901989.9954407979"/>
    <x v="11"/>
    <s v="solar"/>
    <b v="1"/>
    <x v="9006"/>
    <x v="0"/>
  </r>
  <r>
    <n v="60592"/>
    <s v="N"/>
    <s v="NAICS-22 Non-Cogen"/>
    <s v="WT"/>
    <s v="WND"/>
    <n v="8753578"/>
    <n v="983327"/>
    <n v="2019"/>
    <n v="8902001.0637356639"/>
    <x v="9"/>
    <s v="wind"/>
    <b v="1"/>
    <x v="9007"/>
    <x v="0"/>
  </r>
  <r>
    <n v="60593"/>
    <s v="N"/>
    <s v="Electric Utility"/>
    <s v="FC"/>
    <s v="NG"/>
    <n v="161346"/>
    <n v="18697"/>
    <n v="2019"/>
    <n v="8629512.7560571209"/>
    <x v="7"/>
    <s v="natural gas"/>
    <b v="1"/>
    <x v="9008"/>
    <x v="0"/>
  </r>
  <r>
    <n v="60594"/>
    <s v="N"/>
    <s v="NAICS-22 Non-Cogen"/>
    <s v="WT"/>
    <s v="WND"/>
    <n v="59893"/>
    <n v="6728"/>
    <n v="2019"/>
    <n v="8902051.1296076104"/>
    <x v="9"/>
    <s v="wind"/>
    <b v="1"/>
    <x v="9009"/>
    <x v="0"/>
  </r>
  <r>
    <n v="60597"/>
    <s v="N"/>
    <s v="NAICS-22 Non-Cogen"/>
    <s v="PV"/>
    <s v="SUN"/>
    <n v="75081"/>
    <n v="8434"/>
    <n v="2019"/>
    <n v="8902181.6457197051"/>
    <x v="11"/>
    <s v="solar"/>
    <b v="1"/>
    <x v="9010"/>
    <x v="0"/>
  </r>
  <r>
    <n v="60598"/>
    <s v="N"/>
    <s v="NAICS-22 Non-Cogen"/>
    <s v="PV"/>
    <s v="SUN"/>
    <n v="76995"/>
    <n v="8649"/>
    <n v="2019"/>
    <n v="8902185.2237252872"/>
    <x v="11"/>
    <s v="solar"/>
    <b v="1"/>
    <x v="8289"/>
    <x v="0"/>
  </r>
  <r>
    <n v="60599"/>
    <s v="N"/>
    <s v="NAICS-22 Non-Cogen"/>
    <s v="PV"/>
    <s v="SUN"/>
    <n v="71448"/>
    <n v="8026"/>
    <n v="2019"/>
    <n v="8902068.2780961879"/>
    <x v="11"/>
    <s v="solar"/>
    <b v="1"/>
    <x v="8009"/>
    <x v="0"/>
  </r>
  <r>
    <n v="60600"/>
    <s v="N"/>
    <s v="NAICS-22 Non-Cogen"/>
    <s v="PV"/>
    <s v="SUN"/>
    <n v="82398"/>
    <n v="9256"/>
    <n v="2019"/>
    <n v="8902117.545375973"/>
    <x v="11"/>
    <s v="solar"/>
    <b v="1"/>
    <x v="9011"/>
    <x v="0"/>
  </r>
  <r>
    <n v="60601"/>
    <s v="N"/>
    <s v="NAICS-22 Non-Cogen"/>
    <s v="PV"/>
    <s v="SUN"/>
    <n v="75480"/>
    <n v="8479"/>
    <n v="2019"/>
    <n v="8901993.1595707051"/>
    <x v="11"/>
    <s v="solar"/>
    <b v="1"/>
    <x v="9012"/>
    <x v="0"/>
  </r>
  <r>
    <n v="60602"/>
    <s v="N"/>
    <s v="NAICS-22 Non-Cogen"/>
    <s v="PV"/>
    <s v="SUN"/>
    <n v="56349"/>
    <n v="6330"/>
    <n v="2019"/>
    <n v="8901895.7345971558"/>
    <x v="11"/>
    <s v="solar"/>
    <b v="1"/>
    <x v="6943"/>
    <x v="0"/>
  </r>
  <r>
    <n v="60603"/>
    <s v="N"/>
    <s v="Electric Utility"/>
    <s v="PV"/>
    <s v="SUN"/>
    <n v="84213"/>
    <n v="9460"/>
    <n v="2019"/>
    <n v="8902008.4566596188"/>
    <x v="11"/>
    <s v="solar"/>
    <b v="1"/>
    <x v="9013"/>
    <x v="0"/>
  </r>
  <r>
    <n v="60604"/>
    <s v="N"/>
    <s v="NAICS-22 Non-Cogen"/>
    <s v="PV"/>
    <s v="SUN"/>
    <n v="160334"/>
    <n v="18011"/>
    <n v="2019"/>
    <n v="8902004.330686802"/>
    <x v="11"/>
    <s v="solar"/>
    <b v="1"/>
    <x v="9014"/>
    <x v="0"/>
  </r>
  <r>
    <n v="60605"/>
    <s v="N"/>
    <s v="NAICS-22 Non-Cogen"/>
    <s v="PV"/>
    <s v="SUN"/>
    <n v="14394"/>
    <n v="1617"/>
    <n v="2019"/>
    <n v="8901669.7588126156"/>
    <x v="11"/>
    <s v="solar"/>
    <b v="1"/>
    <x v="7300"/>
    <x v="0"/>
  </r>
  <r>
    <n v="60607"/>
    <s v="N"/>
    <s v="NAICS-22 Non-Cogen"/>
    <s v="BA"/>
    <s v="MWH"/>
    <n v="0"/>
    <n v="0"/>
    <n v="2019"/>
    <s v=""/>
    <x v="7"/>
    <s v="other"/>
    <b v="1"/>
    <x v="39"/>
    <x v="1"/>
  </r>
  <r>
    <n v="60607"/>
    <s v="N"/>
    <s v="NAICS-22 Non-Cogen"/>
    <s v="PV"/>
    <s v="SUN"/>
    <n v="46468"/>
    <n v="5220"/>
    <n v="2019"/>
    <n v="8901915.708812261"/>
    <x v="11"/>
    <s v="solar"/>
    <b v="1"/>
    <x v="9015"/>
    <x v="0"/>
  </r>
  <r>
    <n v="60608"/>
    <s v="N"/>
    <s v="NAICS-22 Non-Cogen"/>
    <s v="PV"/>
    <s v="SUN"/>
    <n v="12427"/>
    <n v="1396"/>
    <n v="2019"/>
    <n v="8901862.4641833808"/>
    <x v="11"/>
    <s v="solar"/>
    <b v="1"/>
    <x v="9016"/>
    <x v="0"/>
  </r>
  <r>
    <n v="60609"/>
    <s v="N"/>
    <s v="NAICS-22 Non-Cogen"/>
    <s v="BA"/>
    <s v="MWH"/>
    <n v="0"/>
    <n v="0"/>
    <n v="2019"/>
    <s v=""/>
    <x v="7"/>
    <s v="other"/>
    <b v="1"/>
    <x v="39"/>
    <x v="1"/>
  </r>
  <r>
    <n v="60609"/>
    <s v="N"/>
    <s v="NAICS-22 Non-Cogen"/>
    <s v="PV"/>
    <s v="SUN"/>
    <n v="42179"/>
    <n v="4738"/>
    <n v="2019"/>
    <n v="8902279.4428028706"/>
    <x v="11"/>
    <s v="solar"/>
    <b v="1"/>
    <x v="9017"/>
    <x v="0"/>
  </r>
  <r>
    <n v="60610"/>
    <s v="N"/>
    <s v="Electric Utility"/>
    <s v="OT"/>
    <s v="WH"/>
    <n v="754257"/>
    <n v="84729"/>
    <n v="2019"/>
    <n v="8901993.4142973479"/>
    <x v="7"/>
    <s v="other"/>
    <b v="1"/>
    <x v="9018"/>
    <x v="0"/>
  </r>
  <r>
    <n v="60611"/>
    <s v="N"/>
    <s v="NAICS-22 Non-Cogen"/>
    <s v="PV"/>
    <s v="SUN"/>
    <n v="1087895"/>
    <n v="122208"/>
    <n v="2019"/>
    <n v="8901994.9594134595"/>
    <x v="11"/>
    <s v="solar"/>
    <b v="1"/>
    <x v="9019"/>
    <x v="0"/>
  </r>
  <r>
    <n v="60612"/>
    <s v="N"/>
    <s v="NAICS-22 Non-Cogen"/>
    <s v="PV"/>
    <s v="SUN"/>
    <n v="58121"/>
    <n v="6529"/>
    <n v="2019"/>
    <n v="8901975.8002756927"/>
    <x v="11"/>
    <s v="solar"/>
    <b v="1"/>
    <x v="9020"/>
    <x v="0"/>
  </r>
  <r>
    <n v="60613"/>
    <s v="N"/>
    <s v="NAICS-22 Non-Cogen"/>
    <s v="PV"/>
    <s v="SUN"/>
    <n v="28129"/>
    <n v="3160"/>
    <n v="2019"/>
    <n v="8901582.2784810122"/>
    <x v="11"/>
    <s v="solar"/>
    <b v="1"/>
    <x v="9021"/>
    <x v="0"/>
  </r>
  <r>
    <n v="60614"/>
    <s v="N"/>
    <s v="NAICS-22 Non-Cogen"/>
    <s v="PV"/>
    <s v="SUN"/>
    <n v="12987"/>
    <n v="1459"/>
    <n v="2019"/>
    <n v="8901302.2618231662"/>
    <x v="11"/>
    <s v="solar"/>
    <b v="1"/>
    <x v="9022"/>
    <x v="0"/>
  </r>
  <r>
    <n v="60615"/>
    <s v="N"/>
    <s v="NAICS-22 Non-Cogen"/>
    <s v="PV"/>
    <s v="SUN"/>
    <n v="41074"/>
    <n v="4614"/>
    <n v="2019"/>
    <n v="8902037.2778500225"/>
    <x v="11"/>
    <s v="solar"/>
    <b v="1"/>
    <x v="9023"/>
    <x v="0"/>
  </r>
  <r>
    <n v="60616"/>
    <s v="N"/>
    <s v="NAICS-22 Non-Cogen"/>
    <s v="PV"/>
    <s v="SUN"/>
    <n v="165300"/>
    <n v="18569"/>
    <n v="2019"/>
    <n v="8901933.329743119"/>
    <x v="11"/>
    <s v="solar"/>
    <b v="1"/>
    <x v="9024"/>
    <x v="0"/>
  </r>
  <r>
    <n v="60617"/>
    <s v="N"/>
    <s v="Electric Utility"/>
    <s v="BA"/>
    <s v="MWH"/>
    <n v="0"/>
    <n v="0"/>
    <n v="2019"/>
    <s v=""/>
    <x v="7"/>
    <s v="other"/>
    <b v="1"/>
    <x v="39"/>
    <x v="1"/>
  </r>
  <r>
    <n v="60618"/>
    <s v="N"/>
    <s v="Electric Utility"/>
    <s v="BA"/>
    <s v="MWH"/>
    <n v="0"/>
    <n v="-1372"/>
    <n v="2019"/>
    <n v="0"/>
    <x v="7"/>
    <s v="other"/>
    <b v="1"/>
    <x v="260"/>
    <x v="0"/>
  </r>
  <r>
    <n v="60619"/>
    <s v="N"/>
    <s v="Electric Utility"/>
    <s v="WT"/>
    <s v="WND"/>
    <n v="17582554"/>
    <n v="1975124"/>
    <n v="2019"/>
    <n v="8902000.0769571941"/>
    <x v="9"/>
    <s v="wind"/>
    <b v="1"/>
    <x v="9025"/>
    <x v="0"/>
  </r>
  <r>
    <n v="60620"/>
    <s v="N"/>
    <s v="NAICS-22 Non-Cogen"/>
    <s v="WT"/>
    <s v="WND"/>
    <n v="7773494"/>
    <n v="873230"/>
    <n v="2019"/>
    <n v="8902000.6183937807"/>
    <x v="9"/>
    <s v="wind"/>
    <b v="1"/>
    <x v="9026"/>
    <x v="0"/>
  </r>
  <r>
    <n v="60621"/>
    <s v="N"/>
    <s v="NAICS-22 Non-Cogen"/>
    <s v="PV"/>
    <s v="SUN"/>
    <n v="74152"/>
    <n v="8330"/>
    <n v="2019"/>
    <n v="8901800.7202881146"/>
    <x v="11"/>
    <s v="solar"/>
    <b v="1"/>
    <x v="9027"/>
    <x v="0"/>
  </r>
  <r>
    <n v="60622"/>
    <s v="N"/>
    <s v="NAICS-22 Non-Cogen"/>
    <s v="PV"/>
    <s v="SUN"/>
    <n v="331270"/>
    <n v="37213"/>
    <n v="2019"/>
    <n v="8901996.6140864752"/>
    <x v="11"/>
    <s v="solar"/>
    <b v="1"/>
    <x v="9028"/>
    <x v="0"/>
  </r>
  <r>
    <n v="60623"/>
    <s v="N"/>
    <s v="NAICS-22 Non-Cogen"/>
    <s v="PV"/>
    <s v="SUN"/>
    <n v="920670"/>
    <n v="103422.74"/>
    <n v="2019"/>
    <n v="8902007.4308609497"/>
    <x v="11"/>
    <s v="solar"/>
    <b v="1"/>
    <x v="9029"/>
    <x v="0"/>
  </r>
  <r>
    <n v="60624"/>
    <s v="N"/>
    <s v="NAICS-22 Non-Cogen"/>
    <s v="PV"/>
    <s v="SUN"/>
    <n v="743755"/>
    <n v="83548.929999999993"/>
    <n v="2019"/>
    <n v="8902029.026583584"/>
    <x v="11"/>
    <s v="solar"/>
    <b v="1"/>
    <x v="9030"/>
    <x v="0"/>
  </r>
  <r>
    <n v="60625"/>
    <s v="N"/>
    <s v="NAICS-22 Non-Cogen"/>
    <s v="PV"/>
    <s v="SUN"/>
    <n v="17297"/>
    <n v="1943"/>
    <n v="2019"/>
    <n v="8902213.0725681931"/>
    <x v="11"/>
    <s v="solar"/>
    <b v="1"/>
    <x v="9031"/>
    <x v="0"/>
  </r>
  <r>
    <n v="60629"/>
    <s v="N"/>
    <s v="NAICS-22 Non-Cogen"/>
    <s v="PV"/>
    <s v="SUN"/>
    <n v="33783"/>
    <n v="3795"/>
    <n v="2019"/>
    <n v="8901976.2845849805"/>
    <x v="11"/>
    <s v="solar"/>
    <b v="1"/>
    <x v="9032"/>
    <x v="0"/>
  </r>
  <r>
    <n v="60631"/>
    <s v="N"/>
    <s v="NAICS-22 Non-Cogen"/>
    <s v="PV"/>
    <s v="SUN"/>
    <n v="68600"/>
    <n v="7706"/>
    <n v="2019"/>
    <n v="8902154.165585259"/>
    <x v="11"/>
    <s v="solar"/>
    <b v="1"/>
    <x v="9033"/>
    <x v="0"/>
  </r>
  <r>
    <n v="60632"/>
    <s v="N"/>
    <s v="NAICS-22 Non-Cogen"/>
    <s v="PV"/>
    <s v="SUN"/>
    <n v="36196"/>
    <n v="4066"/>
    <n v="2019"/>
    <n v="8902115.1008362025"/>
    <x v="11"/>
    <s v="solar"/>
    <b v="1"/>
    <x v="9034"/>
    <x v="0"/>
  </r>
  <r>
    <n v="60633"/>
    <s v="N"/>
    <s v="NAICS-22 Non-Cogen"/>
    <s v="PV"/>
    <s v="SUN"/>
    <n v="35662"/>
    <n v="4006"/>
    <n v="2019"/>
    <n v="8902146.7798302546"/>
    <x v="11"/>
    <s v="solar"/>
    <b v="1"/>
    <x v="9035"/>
    <x v="0"/>
  </r>
  <r>
    <n v="60634"/>
    <s v="N"/>
    <s v="NAICS-22 Non-Cogen"/>
    <s v="PV"/>
    <s v="SUN"/>
    <n v="89091"/>
    <n v="10008"/>
    <n v="2019"/>
    <n v="8901978.4172661882"/>
    <x v="11"/>
    <s v="solar"/>
    <b v="1"/>
    <x v="9036"/>
    <x v="0"/>
  </r>
  <r>
    <n v="60635"/>
    <s v="N"/>
    <s v="NAICS-22 Non-Cogen"/>
    <s v="PV"/>
    <s v="SUN"/>
    <n v="79957"/>
    <n v="8982"/>
    <n v="2019"/>
    <n v="8901914.9409930967"/>
    <x v="11"/>
    <s v="solar"/>
    <b v="1"/>
    <x v="9037"/>
    <x v="0"/>
  </r>
  <r>
    <n v="60636"/>
    <s v="N"/>
    <s v="NAICS-22 Non-Cogen"/>
    <s v="PV"/>
    <s v="SUN"/>
    <n v="84479"/>
    <n v="9490"/>
    <n v="2019"/>
    <n v="8901896.7334035821"/>
    <x v="11"/>
    <s v="solar"/>
    <b v="1"/>
    <x v="9038"/>
    <x v="0"/>
  </r>
  <r>
    <n v="60637"/>
    <s v="N"/>
    <s v="NAICS-22 Non-Cogen"/>
    <s v="PV"/>
    <s v="SUN"/>
    <n v="354940"/>
    <n v="39872"/>
    <n v="2019"/>
    <n v="8901986.3563402891"/>
    <x v="11"/>
    <s v="solar"/>
    <b v="1"/>
    <x v="9039"/>
    <x v="0"/>
  </r>
  <r>
    <n v="60638"/>
    <s v="N"/>
    <s v="NAICS-22 Non-Cogen"/>
    <s v="PV"/>
    <s v="SUN"/>
    <n v="293321"/>
    <n v="32950"/>
    <n v="2019"/>
    <n v="8902003.0349013656"/>
    <x v="11"/>
    <s v="solar"/>
    <b v="1"/>
    <x v="9040"/>
    <x v="0"/>
  </r>
  <r>
    <n v="60639"/>
    <s v="N"/>
    <s v="NAICS-22 Non-Cogen"/>
    <s v="WT"/>
    <s v="WND"/>
    <n v="7657162"/>
    <n v="860162"/>
    <n v="2019"/>
    <n v="8901999.8558411077"/>
    <x v="9"/>
    <s v="wind"/>
    <b v="1"/>
    <x v="9041"/>
    <x v="0"/>
  </r>
  <r>
    <n v="60640"/>
    <s v="N"/>
    <s v="NAICS-22 Non-Cogen"/>
    <s v="PV"/>
    <s v="SUN"/>
    <n v="19139"/>
    <n v="2150"/>
    <n v="2019"/>
    <n v="8901860.4651162792"/>
    <x v="11"/>
    <s v="solar"/>
    <b v="1"/>
    <x v="9042"/>
    <x v="0"/>
  </r>
  <r>
    <n v="60644"/>
    <s v="N"/>
    <s v="NAICS-22 Non-Cogen"/>
    <s v="PV"/>
    <s v="SUN"/>
    <n v="17840"/>
    <n v="2004"/>
    <n v="2019"/>
    <n v="8902195.6087824348"/>
    <x v="11"/>
    <s v="solar"/>
    <b v="1"/>
    <x v="7735"/>
    <x v="0"/>
  </r>
  <r>
    <n v="60645"/>
    <s v="N"/>
    <s v="NAICS-22 Non-Cogen"/>
    <s v="WT"/>
    <s v="WND"/>
    <n v="6731192"/>
    <n v="756144"/>
    <n v="2019"/>
    <n v="8901997.5031210985"/>
    <x v="9"/>
    <s v="wind"/>
    <b v="1"/>
    <x v="4674"/>
    <x v="0"/>
  </r>
  <r>
    <n v="60647"/>
    <s v="Y"/>
    <s v="Electric Utility"/>
    <s v="IC"/>
    <s v="NG"/>
    <n v="181764"/>
    <n v="21066"/>
    <n v="2019"/>
    <n v="8628311.0225007124"/>
    <x v="3"/>
    <s v="natural gas"/>
    <b v="1"/>
    <x v="9043"/>
    <x v="0"/>
  </r>
  <r>
    <n v="60651"/>
    <s v="N"/>
    <s v="NAICS-22 Non-Cogen"/>
    <s v="PV"/>
    <s v="SUN"/>
    <n v="86109"/>
    <n v="9673"/>
    <n v="2019"/>
    <n v="8901995.2444949858"/>
    <x v="11"/>
    <s v="solar"/>
    <b v="1"/>
    <x v="9044"/>
    <x v="0"/>
  </r>
  <r>
    <n v="60652"/>
    <s v="N"/>
    <s v="Electric Utility"/>
    <s v="PV"/>
    <s v="SUN"/>
    <n v="23403"/>
    <n v="2629"/>
    <n v="2019"/>
    <n v="8901863.826550018"/>
    <x v="11"/>
    <s v="solar"/>
    <b v="1"/>
    <x v="9045"/>
    <x v="0"/>
  </r>
  <r>
    <n v="60653"/>
    <s v="N"/>
    <s v="NAICS-22 Non-Cogen"/>
    <s v="PV"/>
    <s v="SUN"/>
    <n v="13246"/>
    <n v="1488"/>
    <n v="2019"/>
    <n v="8901881.7204301078"/>
    <x v="11"/>
    <s v="solar"/>
    <b v="1"/>
    <x v="9046"/>
    <x v="0"/>
  </r>
  <r>
    <n v="60655"/>
    <s v="N"/>
    <s v="NAICS-22 Non-Cogen"/>
    <s v="WT"/>
    <s v="WND"/>
    <n v="9967902"/>
    <n v="1119737.3"/>
    <n v="2019"/>
    <n v="8902000.4960091971"/>
    <x v="9"/>
    <s v="wind"/>
    <b v="1"/>
    <x v="9047"/>
    <x v="0"/>
  </r>
  <r>
    <n v="60657"/>
    <s v="N"/>
    <s v="NAICS-22 Non-Cogen"/>
    <s v="WT"/>
    <s v="WND"/>
    <n v="6430441"/>
    <n v="722359"/>
    <n v="2019"/>
    <n v="8902001.6363054942"/>
    <x v="9"/>
    <s v="wind"/>
    <b v="1"/>
    <x v="9048"/>
    <x v="0"/>
  </r>
  <r>
    <n v="60658"/>
    <s v="N"/>
    <s v="NAICS-22 Non-Cogen"/>
    <s v="PV"/>
    <s v="SUN"/>
    <n v="1283926"/>
    <n v="144229"/>
    <n v="2019"/>
    <n v="8901996.1311525423"/>
    <x v="11"/>
    <s v="solar"/>
    <b v="1"/>
    <x v="9049"/>
    <x v="0"/>
  </r>
  <r>
    <n v="60659"/>
    <s v="N"/>
    <s v="NAICS-22 Non-Cogen"/>
    <s v="PV"/>
    <s v="SUN"/>
    <n v="176205"/>
    <n v="19794"/>
    <n v="2019"/>
    <n v="8901939.9818126708"/>
    <x v="11"/>
    <s v="solar"/>
    <b v="1"/>
    <x v="9050"/>
    <x v="0"/>
  </r>
  <r>
    <n v="60660"/>
    <s v="N"/>
    <s v="NAICS-22 Non-Cogen"/>
    <s v="BA"/>
    <s v="MWH"/>
    <n v="0"/>
    <n v="-1629"/>
    <n v="2019"/>
    <n v="0"/>
    <x v="7"/>
    <s v="other"/>
    <b v="1"/>
    <x v="260"/>
    <x v="0"/>
  </r>
  <r>
    <n v="60661"/>
    <s v="N"/>
    <s v="Electric Utility"/>
    <s v="BA"/>
    <s v="MWH"/>
    <n v="0"/>
    <n v="0"/>
    <n v="2019"/>
    <s v=""/>
    <x v="7"/>
    <s v="other"/>
    <b v="1"/>
    <x v="39"/>
    <x v="1"/>
  </r>
  <r>
    <n v="60662"/>
    <s v="N"/>
    <s v="NAICS-22 Non-Cogen"/>
    <s v="PV"/>
    <s v="SUN"/>
    <n v="32002"/>
    <n v="3595"/>
    <n v="2019"/>
    <n v="8901808.0667593889"/>
    <x v="11"/>
    <s v="solar"/>
    <b v="1"/>
    <x v="9051"/>
    <x v="0"/>
  </r>
  <r>
    <n v="60663"/>
    <s v="N"/>
    <s v="NAICS-22 Non-Cogen"/>
    <s v="PV"/>
    <s v="SUN"/>
    <n v="32547"/>
    <n v="3656"/>
    <n v="2019"/>
    <n v="8902352.2975929976"/>
    <x v="11"/>
    <s v="solar"/>
    <b v="1"/>
    <x v="9052"/>
    <x v="0"/>
  </r>
  <r>
    <n v="60664"/>
    <s v="N"/>
    <s v="NAICS-22 Non-Cogen"/>
    <s v="PV"/>
    <s v="SUN"/>
    <n v="28220"/>
    <n v="3170"/>
    <n v="2019"/>
    <n v="8902208.2018927447"/>
    <x v="11"/>
    <s v="solar"/>
    <b v="1"/>
    <x v="8584"/>
    <x v="0"/>
  </r>
  <r>
    <n v="60665"/>
    <s v="N"/>
    <s v="NAICS-22 Non-Cogen"/>
    <s v="PV"/>
    <s v="SUN"/>
    <n v="27375"/>
    <n v="3075"/>
    <n v="2019"/>
    <n v="8902439.024390243"/>
    <x v="11"/>
    <s v="solar"/>
    <b v="1"/>
    <x v="7418"/>
    <x v="0"/>
  </r>
  <r>
    <n v="60666"/>
    <s v="N"/>
    <s v="NAICS-22 Non-Cogen"/>
    <s v="PV"/>
    <s v="SUN"/>
    <n v="28390"/>
    <n v="3189"/>
    <n v="2019"/>
    <n v="8902477.2656005006"/>
    <x v="11"/>
    <s v="solar"/>
    <b v="1"/>
    <x v="8155"/>
    <x v="0"/>
  </r>
  <r>
    <n v="60667"/>
    <s v="N"/>
    <s v="NAICS-22 Non-Cogen"/>
    <s v="PV"/>
    <s v="SUN"/>
    <n v="28531"/>
    <n v="3205"/>
    <n v="2019"/>
    <n v="8902028.081123244"/>
    <x v="11"/>
    <s v="solar"/>
    <b v="1"/>
    <x v="9053"/>
    <x v="0"/>
  </r>
  <r>
    <n v="60668"/>
    <s v="N"/>
    <s v="NAICS-22 Non-Cogen"/>
    <s v="PV"/>
    <s v="SUN"/>
    <n v="31211"/>
    <n v="3506"/>
    <n v="2019"/>
    <n v="8902167.7124928683"/>
    <x v="11"/>
    <s v="solar"/>
    <b v="1"/>
    <x v="9054"/>
    <x v="0"/>
  </r>
  <r>
    <n v="60669"/>
    <s v="N"/>
    <s v="NAICS-22 Non-Cogen"/>
    <s v="PV"/>
    <s v="SUN"/>
    <n v="27676"/>
    <n v="3109"/>
    <n v="2019"/>
    <n v="8901897.7163074948"/>
    <x v="11"/>
    <s v="solar"/>
    <b v="1"/>
    <x v="9055"/>
    <x v="0"/>
  </r>
  <r>
    <n v="60672"/>
    <s v="N"/>
    <s v="NAICS-22 Non-Cogen"/>
    <s v="WT"/>
    <s v="WND"/>
    <n v="6329145"/>
    <n v="710980"/>
    <n v="2019"/>
    <n v="8902001.4627696984"/>
    <x v="9"/>
    <s v="wind"/>
    <b v="1"/>
    <x v="9056"/>
    <x v="0"/>
  </r>
  <r>
    <n v="60673"/>
    <s v="N"/>
    <s v="NAICS-22 Non-Cogen"/>
    <s v="PV"/>
    <s v="SUN"/>
    <n v="133094"/>
    <n v="14951"/>
    <n v="2019"/>
    <n v="8902013.2432613205"/>
    <x v="11"/>
    <s v="solar"/>
    <b v="1"/>
    <x v="9057"/>
    <x v="0"/>
  </r>
  <r>
    <n v="60677"/>
    <s v="N"/>
    <s v="Commercial NAICS Non-Cogen"/>
    <s v="PV"/>
    <s v="SUN"/>
    <n v="23216"/>
    <n v="2608"/>
    <n v="2019"/>
    <n v="8901840.4907975458"/>
    <x v="11"/>
    <s v="solar"/>
    <b v="0"/>
    <x v="9058"/>
    <x v="0"/>
  </r>
  <r>
    <n v="60678"/>
    <s v="N"/>
    <s v="NAICS-22 Non-Cogen"/>
    <s v="PV"/>
    <s v="SUN"/>
    <n v="346360"/>
    <n v="38908"/>
    <n v="2019"/>
    <n v="8902025.2904287037"/>
    <x v="11"/>
    <s v="solar"/>
    <b v="1"/>
    <x v="9059"/>
    <x v="0"/>
  </r>
  <r>
    <n v="60679"/>
    <s v="N"/>
    <s v="Electric Utility"/>
    <s v="PV"/>
    <s v="SUN"/>
    <n v="126614"/>
    <n v="14223"/>
    <n v="2019"/>
    <n v="8902060.0435913652"/>
    <x v="11"/>
    <s v="solar"/>
    <b v="1"/>
    <x v="9060"/>
    <x v="0"/>
  </r>
  <r>
    <n v="60680"/>
    <s v="N"/>
    <s v="Electric Utility"/>
    <s v="PV"/>
    <s v="SUN"/>
    <n v="78962"/>
    <n v="8870"/>
    <n v="2019"/>
    <n v="8902142.0518602021"/>
    <x v="11"/>
    <s v="solar"/>
    <b v="1"/>
    <x v="9061"/>
    <x v="0"/>
  </r>
  <r>
    <n v="60681"/>
    <s v="N"/>
    <s v="NAICS-22 Non-Cogen"/>
    <s v="PV"/>
    <s v="SUN"/>
    <n v="201186"/>
    <n v="22600"/>
    <n v="2019"/>
    <n v="8902035.3982300889"/>
    <x v="11"/>
    <s v="solar"/>
    <b v="1"/>
    <x v="9062"/>
    <x v="0"/>
  </r>
  <r>
    <n v="60682"/>
    <s v="N"/>
    <s v="NAICS-22 Non-Cogen"/>
    <s v="PV"/>
    <s v="SUN"/>
    <n v="928507"/>
    <n v="104303"/>
    <n v="2019"/>
    <n v="8902016.2411435917"/>
    <x v="11"/>
    <s v="solar"/>
    <b v="1"/>
    <x v="9063"/>
    <x v="0"/>
  </r>
  <r>
    <n v="60683"/>
    <s v="Y"/>
    <s v="NAICS-22 Cogen"/>
    <s v="FC"/>
    <s v="NG"/>
    <n v="99133"/>
    <n v="12029"/>
    <n v="2019"/>
    <n v="8241167.1793166511"/>
    <x v="7"/>
    <s v="natural gas"/>
    <b v="0"/>
    <x v="9064"/>
    <x v="0"/>
  </r>
  <r>
    <n v="60684"/>
    <s v="N"/>
    <s v="NAICS-22 Non-Cogen"/>
    <s v="PV"/>
    <s v="SUN"/>
    <n v="19523"/>
    <n v="2193"/>
    <n v="2019"/>
    <n v="8902416.7806657553"/>
    <x v="11"/>
    <s v="solar"/>
    <b v="1"/>
    <x v="9065"/>
    <x v="0"/>
  </r>
  <r>
    <n v="60685"/>
    <s v="N"/>
    <s v="NAICS-22 Non-Cogen"/>
    <s v="PV"/>
    <s v="SUN"/>
    <n v="25924"/>
    <n v="2912"/>
    <n v="2019"/>
    <n v="8902472.5274725277"/>
    <x v="11"/>
    <s v="solar"/>
    <b v="1"/>
    <x v="9066"/>
    <x v="0"/>
  </r>
  <r>
    <n v="60686"/>
    <s v="N"/>
    <s v="NAICS-22 Non-Cogen"/>
    <s v="PV"/>
    <s v="SUN"/>
    <n v="16281"/>
    <n v="1829"/>
    <n v="2019"/>
    <n v="8901585.5658829957"/>
    <x v="11"/>
    <s v="solar"/>
    <b v="1"/>
    <x v="9067"/>
    <x v="0"/>
  </r>
  <r>
    <n v="60687"/>
    <s v="N"/>
    <s v="NAICS-22 Non-Cogen"/>
    <s v="WT"/>
    <s v="WND"/>
    <n v="7747828"/>
    <n v="870346.72"/>
    <n v="2019"/>
    <n v="8902001.7217965722"/>
    <x v="9"/>
    <s v="wind"/>
    <b v="1"/>
    <x v="9068"/>
    <x v="0"/>
  </r>
  <r>
    <n v="60688"/>
    <s v="N"/>
    <s v="NAICS-22 Non-Cogen"/>
    <s v="WT"/>
    <s v="WND"/>
    <n v="7905650"/>
    <n v="888075.57"/>
    <n v="2019"/>
    <n v="8902001.436657019"/>
    <x v="9"/>
    <s v="wind"/>
    <b v="1"/>
    <x v="9069"/>
    <x v="0"/>
  </r>
  <r>
    <n v="60689"/>
    <s v="N"/>
    <s v="Electric Utility"/>
    <s v="WT"/>
    <s v="WND"/>
    <n v="10060293"/>
    <n v="1130116"/>
    <n v="2019"/>
    <n v="8902000.3256302904"/>
    <x v="9"/>
    <s v="wind"/>
    <b v="1"/>
    <x v="9070"/>
    <x v="0"/>
  </r>
  <r>
    <n v="60690"/>
    <s v="N"/>
    <s v="NAICS-22 Non-Cogen"/>
    <s v="BA"/>
    <s v="MWH"/>
    <n v="0"/>
    <n v="-3484"/>
    <n v="2019"/>
    <n v="0"/>
    <x v="7"/>
    <s v="other"/>
    <b v="1"/>
    <x v="260"/>
    <x v="0"/>
  </r>
  <r>
    <n v="60691"/>
    <s v="N"/>
    <s v="NAICS-22 Non-Cogen"/>
    <s v="PV"/>
    <s v="SUN"/>
    <n v="104563"/>
    <n v="11746"/>
    <n v="2019"/>
    <n v="8902009.1946194451"/>
    <x v="11"/>
    <s v="solar"/>
    <b v="1"/>
    <x v="8870"/>
    <x v="0"/>
  </r>
  <r>
    <n v="60694"/>
    <s v="N"/>
    <s v="NAICS-22 Non-Cogen"/>
    <s v="PV"/>
    <s v="SUN"/>
    <n v="40272"/>
    <n v="4524"/>
    <n v="2019"/>
    <n v="8901856.7639257293"/>
    <x v="11"/>
    <s v="solar"/>
    <b v="1"/>
    <x v="9071"/>
    <x v="0"/>
  </r>
  <r>
    <n v="60695"/>
    <s v="N"/>
    <s v="NAICS-22 Non-Cogen"/>
    <s v="PV"/>
    <s v="SUN"/>
    <n v="66383"/>
    <n v="7457"/>
    <n v="2019"/>
    <n v="8902105.4043180905"/>
    <x v="11"/>
    <s v="solar"/>
    <b v="1"/>
    <x v="9072"/>
    <x v="0"/>
  </r>
  <r>
    <n v="60696"/>
    <s v="N"/>
    <s v="NAICS-22 Non-Cogen"/>
    <s v="IC"/>
    <s v="LFG"/>
    <n v="193608"/>
    <n v="15669"/>
    <n v="2019"/>
    <n v="12356117.174037909"/>
    <x v="8"/>
    <s v="biomass"/>
    <b v="1"/>
    <x v="9073"/>
    <x v="0"/>
  </r>
  <r>
    <n v="60699"/>
    <s v="N"/>
    <s v="Electric Utility"/>
    <s v="BA"/>
    <s v="MWH"/>
    <n v="0"/>
    <n v="0"/>
    <n v="2019"/>
    <s v=""/>
    <x v="7"/>
    <s v="other"/>
    <b v="1"/>
    <x v="39"/>
    <x v="1"/>
  </r>
  <r>
    <n v="60700"/>
    <s v="N"/>
    <s v="NAICS-22 Non-Cogen"/>
    <s v="WT"/>
    <s v="WND"/>
    <n v="108736"/>
    <n v="12215"/>
    <n v="2019"/>
    <n v="8901841.9975440037"/>
    <x v="9"/>
    <s v="wind"/>
    <b v="1"/>
    <x v="9074"/>
    <x v="0"/>
  </r>
  <r>
    <n v="60701"/>
    <s v="N"/>
    <s v="NAICS-22 Non-Cogen"/>
    <s v="IC"/>
    <s v="LFG"/>
    <n v="506738"/>
    <n v="37916"/>
    <n v="2019"/>
    <n v="13364753.665998522"/>
    <x v="8"/>
    <s v="biomass"/>
    <b v="1"/>
    <x v="9075"/>
    <x v="0"/>
  </r>
  <r>
    <n v="60702"/>
    <s v="N"/>
    <s v="NAICS-22 Non-Cogen"/>
    <s v="PV"/>
    <s v="SUN"/>
    <n v="265477"/>
    <n v="29822"/>
    <n v="2019"/>
    <n v="8902052.1762457248"/>
    <x v="11"/>
    <s v="solar"/>
    <b v="1"/>
    <x v="9076"/>
    <x v="0"/>
  </r>
  <r>
    <n v="60703"/>
    <s v="N"/>
    <s v="NAICS-22 Non-Cogen"/>
    <s v="IC"/>
    <s v="LFG"/>
    <n v="28880"/>
    <n v="2385"/>
    <n v="2019"/>
    <n v="12109014.67505241"/>
    <x v="8"/>
    <s v="biomass"/>
    <b v="1"/>
    <x v="9077"/>
    <x v="0"/>
  </r>
  <r>
    <n v="60704"/>
    <s v="N"/>
    <s v="NAICS-22 Non-Cogen"/>
    <s v="PV"/>
    <s v="SUN"/>
    <n v="37221"/>
    <n v="4181"/>
    <n v="2019"/>
    <n v="8902415.6900263093"/>
    <x v="11"/>
    <s v="solar"/>
    <b v="1"/>
    <x v="9078"/>
    <x v="0"/>
  </r>
  <r>
    <n v="60705"/>
    <s v="N"/>
    <s v="NAICS-22 Non-Cogen"/>
    <s v="PV"/>
    <s v="SUN"/>
    <n v="36518"/>
    <n v="4102"/>
    <n v="2019"/>
    <n v="8902486.5919063874"/>
    <x v="11"/>
    <s v="solar"/>
    <b v="1"/>
    <x v="9079"/>
    <x v="0"/>
  </r>
  <r>
    <n v="60706"/>
    <s v="N"/>
    <s v="NAICS-22 Non-Cogen"/>
    <s v="PV"/>
    <s v="SUN"/>
    <n v="38457"/>
    <n v="4320"/>
    <n v="2019"/>
    <n v="8902083.333333334"/>
    <x v="11"/>
    <s v="solar"/>
    <b v="1"/>
    <x v="8889"/>
    <x v="0"/>
  </r>
  <r>
    <n v="60707"/>
    <s v="N"/>
    <s v="NAICS-22 Non-Cogen"/>
    <s v="PV"/>
    <s v="SUN"/>
    <n v="36989"/>
    <n v="4155"/>
    <n v="2019"/>
    <n v="8902286.4019253906"/>
    <x v="11"/>
    <s v="solar"/>
    <b v="1"/>
    <x v="9080"/>
    <x v="0"/>
  </r>
  <r>
    <n v="60708"/>
    <s v="N"/>
    <s v="NAICS-22 Non-Cogen"/>
    <s v="PV"/>
    <s v="SUN"/>
    <n v="18509"/>
    <n v="2079"/>
    <n v="2019"/>
    <n v="8902837.9028379023"/>
    <x v="11"/>
    <s v="solar"/>
    <b v="1"/>
    <x v="9081"/>
    <x v="1"/>
  </r>
  <r>
    <n v="60709"/>
    <s v="N"/>
    <s v="NAICS-22 Non-Cogen"/>
    <s v="PV"/>
    <s v="SUN"/>
    <n v="41875"/>
    <n v="4704"/>
    <n v="2019"/>
    <n v="8901998.2993197273"/>
    <x v="11"/>
    <s v="solar"/>
    <b v="1"/>
    <x v="9082"/>
    <x v="0"/>
  </r>
  <r>
    <n v="60710"/>
    <s v="N"/>
    <s v="NAICS-22 Non-Cogen"/>
    <s v="PV"/>
    <s v="SUN"/>
    <n v="28193"/>
    <n v="3167"/>
    <n v="2019"/>
    <n v="8902115.5667824429"/>
    <x v="11"/>
    <s v="solar"/>
    <b v="1"/>
    <x v="7690"/>
    <x v="0"/>
  </r>
  <r>
    <n v="60711"/>
    <s v="N"/>
    <s v="NAICS-22 Non-Cogen"/>
    <s v="PV"/>
    <s v="SUN"/>
    <n v="46291"/>
    <n v="5200"/>
    <n v="2019"/>
    <n v="8902115.3846153859"/>
    <x v="11"/>
    <s v="solar"/>
    <b v="1"/>
    <x v="9083"/>
    <x v="0"/>
  </r>
  <r>
    <n v="60712"/>
    <s v="N"/>
    <s v="NAICS-22 Non-Cogen"/>
    <s v="PV"/>
    <s v="SUN"/>
    <n v="60132"/>
    <n v="6755"/>
    <n v="2019"/>
    <n v="8901850.481125094"/>
    <x v="11"/>
    <s v="solar"/>
    <b v="1"/>
    <x v="9084"/>
    <x v="0"/>
  </r>
  <r>
    <n v="60713"/>
    <s v="N"/>
    <s v="NAICS-22 Non-Cogen"/>
    <s v="PV"/>
    <s v="SUN"/>
    <n v="60960"/>
    <n v="6848"/>
    <n v="2019"/>
    <n v="8901869.1588785052"/>
    <x v="11"/>
    <s v="solar"/>
    <b v="1"/>
    <x v="8164"/>
    <x v="0"/>
  </r>
  <r>
    <n v="60714"/>
    <s v="N"/>
    <s v="NAICS-22 Non-Cogen"/>
    <s v="PV"/>
    <s v="SUN"/>
    <n v="63990"/>
    <n v="7188"/>
    <n v="2019"/>
    <n v="8902337.2287145238"/>
    <x v="11"/>
    <s v="solar"/>
    <b v="1"/>
    <x v="8020"/>
    <x v="0"/>
  </r>
  <r>
    <n v="60715"/>
    <s v="N"/>
    <s v="NAICS-22 Non-Cogen"/>
    <s v="PV"/>
    <s v="SUN"/>
    <n v="48195"/>
    <n v="5414"/>
    <n v="2019"/>
    <n v="8901920.9456963427"/>
    <x v="11"/>
    <s v="solar"/>
    <b v="1"/>
    <x v="9085"/>
    <x v="0"/>
  </r>
  <r>
    <n v="60716"/>
    <s v="N"/>
    <s v="NAICS-22 Non-Cogen"/>
    <s v="PV"/>
    <s v="SUN"/>
    <n v="38145"/>
    <n v="4285"/>
    <n v="2019"/>
    <n v="8901983.6639439911"/>
    <x v="11"/>
    <s v="solar"/>
    <b v="1"/>
    <x v="6670"/>
    <x v="0"/>
  </r>
  <r>
    <n v="60717"/>
    <s v="N"/>
    <s v="NAICS-22 Non-Cogen"/>
    <s v="PV"/>
    <s v="SUN"/>
    <n v="59099"/>
    <n v="6639"/>
    <n v="2019"/>
    <n v="8901792.4386202749"/>
    <x v="11"/>
    <s v="solar"/>
    <b v="1"/>
    <x v="9086"/>
    <x v="0"/>
  </r>
  <r>
    <n v="60720"/>
    <s v="N"/>
    <s v="NAICS-22 Non-Cogen"/>
    <s v="PV"/>
    <s v="SUN"/>
    <n v="27107"/>
    <n v="3045"/>
    <n v="2019"/>
    <n v="8902134.6469622329"/>
    <x v="11"/>
    <s v="solar"/>
    <b v="1"/>
    <x v="9087"/>
    <x v="0"/>
  </r>
  <r>
    <n v="60721"/>
    <s v="N"/>
    <s v="Industrial NAICS Non-Cogen"/>
    <s v="IC"/>
    <s v="OBG"/>
    <n v="251179"/>
    <n v="21915"/>
    <n v="2019"/>
    <n v="11461510.381017568"/>
    <x v="8"/>
    <s v="biomass"/>
    <b v="0"/>
    <x v="9088"/>
    <x v="0"/>
  </r>
  <r>
    <n v="60722"/>
    <s v="N"/>
    <s v="NAICS-22 Non-Cogen"/>
    <s v="PV"/>
    <s v="SUN"/>
    <n v="26945"/>
    <n v="3027"/>
    <n v="2019"/>
    <n v="8901552.6924347542"/>
    <x v="11"/>
    <s v="solar"/>
    <b v="1"/>
    <x v="9089"/>
    <x v="0"/>
  </r>
  <r>
    <n v="60723"/>
    <s v="N"/>
    <s v="NAICS-22 Non-Cogen"/>
    <s v="PV"/>
    <s v="SUN"/>
    <n v="32163"/>
    <n v="3613"/>
    <n v="2019"/>
    <n v="8902020.481594244"/>
    <x v="11"/>
    <s v="solar"/>
    <b v="1"/>
    <x v="9090"/>
    <x v="0"/>
  </r>
  <r>
    <n v="60724"/>
    <s v="N"/>
    <s v="NAICS-22 Non-Cogen"/>
    <s v="PV"/>
    <s v="SUN"/>
    <n v="32222"/>
    <n v="3620"/>
    <n v="2019"/>
    <n v="8901104.9723756909"/>
    <x v="11"/>
    <s v="solar"/>
    <b v="1"/>
    <x v="9091"/>
    <x v="0"/>
  </r>
  <r>
    <n v="60725"/>
    <s v="N"/>
    <s v="NAICS-22 Non-Cogen"/>
    <s v="PV"/>
    <s v="SUN"/>
    <n v="26279"/>
    <n v="2952"/>
    <n v="2019"/>
    <n v="8902100.2710027117"/>
    <x v="11"/>
    <s v="solar"/>
    <b v="1"/>
    <x v="9092"/>
    <x v="0"/>
  </r>
  <r>
    <n v="60726"/>
    <s v="N"/>
    <s v="NAICS-22 Non-Cogen"/>
    <s v="PV"/>
    <s v="SUN"/>
    <n v="30863"/>
    <n v="3467"/>
    <n v="2019"/>
    <n v="8901932.5064897612"/>
    <x v="11"/>
    <s v="solar"/>
    <b v="1"/>
    <x v="9093"/>
    <x v="0"/>
  </r>
  <r>
    <n v="60727"/>
    <s v="N"/>
    <s v="NAICS-22 Non-Cogen"/>
    <s v="PV"/>
    <s v="SUN"/>
    <n v="55139"/>
    <n v="6194"/>
    <n v="2019"/>
    <n v="8902001.9373587351"/>
    <x v="11"/>
    <s v="solar"/>
    <b v="1"/>
    <x v="9094"/>
    <x v="0"/>
  </r>
  <r>
    <n v="60728"/>
    <s v="N"/>
    <s v="NAICS-22 Non-Cogen"/>
    <s v="PV"/>
    <s v="SUN"/>
    <n v="105266"/>
    <n v="11825"/>
    <n v="2019"/>
    <n v="8901987.31501057"/>
    <x v="11"/>
    <s v="solar"/>
    <b v="1"/>
    <x v="9095"/>
    <x v="0"/>
  </r>
  <r>
    <n v="60729"/>
    <s v="N"/>
    <s v="NAICS-22 Non-Cogen"/>
    <s v="PV"/>
    <s v="SUN"/>
    <n v="111853"/>
    <n v="12565"/>
    <n v="2019"/>
    <n v="8901949.8607242331"/>
    <x v="11"/>
    <s v="solar"/>
    <b v="1"/>
    <x v="9096"/>
    <x v="0"/>
  </r>
  <r>
    <n v="60730"/>
    <s v="N"/>
    <s v="NAICS-22 Non-Cogen"/>
    <s v="PV"/>
    <s v="SUN"/>
    <n v="38822"/>
    <n v="4361"/>
    <n v="2019"/>
    <n v="8902086.6773675755"/>
    <x v="11"/>
    <s v="solar"/>
    <b v="1"/>
    <x v="7833"/>
    <x v="0"/>
  </r>
  <r>
    <n v="60731"/>
    <s v="N"/>
    <s v="NAICS-22 Non-Cogen"/>
    <s v="PV"/>
    <s v="SUN"/>
    <n v="12963"/>
    <n v="1456"/>
    <n v="2019"/>
    <n v="8903159.3406593408"/>
    <x v="11"/>
    <s v="solar"/>
    <b v="1"/>
    <x v="9097"/>
    <x v="1"/>
  </r>
  <r>
    <n v="60732"/>
    <s v="N"/>
    <s v="NAICS-22 Non-Cogen"/>
    <s v="PV"/>
    <s v="SUN"/>
    <n v="90489"/>
    <n v="10165"/>
    <n v="2019"/>
    <n v="8902016.7240531221"/>
    <x v="11"/>
    <s v="solar"/>
    <b v="1"/>
    <x v="9098"/>
    <x v="0"/>
  </r>
  <r>
    <n v="60733"/>
    <s v="N"/>
    <s v="NAICS-22 Non-Cogen"/>
    <s v="PV"/>
    <s v="SUN"/>
    <n v="19318"/>
    <n v="2170"/>
    <n v="2019"/>
    <n v="8902304.1474654377"/>
    <x v="11"/>
    <s v="solar"/>
    <b v="1"/>
    <x v="9099"/>
    <x v="0"/>
  </r>
  <r>
    <n v="60734"/>
    <s v="N"/>
    <s v="NAICS-22 Non-Cogen"/>
    <s v="PV"/>
    <s v="SUN"/>
    <n v="95331"/>
    <n v="10709"/>
    <n v="2019"/>
    <n v="8901951.6294705383"/>
    <x v="11"/>
    <s v="solar"/>
    <b v="1"/>
    <x v="9100"/>
    <x v="0"/>
  </r>
  <r>
    <n v="60735"/>
    <s v="N"/>
    <s v="NAICS-22 Non-Cogen"/>
    <s v="PV"/>
    <s v="SUN"/>
    <n v="225977"/>
    <n v="25385"/>
    <n v="2019"/>
    <n v="8901989.3637975194"/>
    <x v="11"/>
    <s v="solar"/>
    <b v="1"/>
    <x v="9101"/>
    <x v="0"/>
  </r>
  <r>
    <n v="60736"/>
    <s v="N"/>
    <s v="NAICS-22 Non-Cogen"/>
    <s v="PV"/>
    <s v="SUN"/>
    <n v="24053"/>
    <n v="2702"/>
    <n v="2019"/>
    <n v="8901924.5003700964"/>
    <x v="11"/>
    <s v="solar"/>
    <b v="1"/>
    <x v="9102"/>
    <x v="0"/>
  </r>
  <r>
    <n v="60737"/>
    <s v="N"/>
    <s v="NAICS-22 Non-Cogen"/>
    <s v="PV"/>
    <s v="SUN"/>
    <n v="89189"/>
    <n v="10019"/>
    <n v="2019"/>
    <n v="8901986.2261702754"/>
    <x v="11"/>
    <s v="solar"/>
    <b v="1"/>
    <x v="9103"/>
    <x v="0"/>
  </r>
  <r>
    <n v="60738"/>
    <s v="N"/>
    <s v="NAICS-22 Non-Cogen"/>
    <s v="PV"/>
    <s v="SUN"/>
    <n v="24551"/>
    <n v="2758"/>
    <n v="2019"/>
    <n v="8901740.3915881086"/>
    <x v="11"/>
    <s v="solar"/>
    <b v="1"/>
    <x v="8721"/>
    <x v="0"/>
  </r>
  <r>
    <n v="60739"/>
    <s v="N"/>
    <s v="NAICS-22 Non-Cogen"/>
    <s v="PV"/>
    <s v="SUN"/>
    <n v="55654"/>
    <n v="6252"/>
    <n v="2019"/>
    <n v="8901791.4267434422"/>
    <x v="11"/>
    <s v="solar"/>
    <b v="1"/>
    <x v="7516"/>
    <x v="0"/>
  </r>
  <r>
    <n v="60740"/>
    <s v="N"/>
    <s v="NAICS-22 Non-Cogen"/>
    <s v="PV"/>
    <s v="SUN"/>
    <n v="26918"/>
    <n v="3024"/>
    <n v="2019"/>
    <n v="8901455.0264550261"/>
    <x v="11"/>
    <s v="solar"/>
    <b v="1"/>
    <x v="9104"/>
    <x v="0"/>
  </r>
  <r>
    <n v="60741"/>
    <s v="N"/>
    <s v="NAICS-22 Non-Cogen"/>
    <s v="PV"/>
    <s v="SUN"/>
    <n v="382315"/>
    <n v="42947"/>
    <n v="2019"/>
    <n v="8902018.7673178576"/>
    <x v="11"/>
    <s v="solar"/>
    <b v="1"/>
    <x v="9105"/>
    <x v="0"/>
  </r>
  <r>
    <n v="60742"/>
    <s v="Y"/>
    <s v="NAICS-22 Cogen"/>
    <s v="GT"/>
    <s v="NG"/>
    <n v="353630"/>
    <n v="31033"/>
    <n v="2019"/>
    <n v="11395288.886024553"/>
    <x v="3"/>
    <s v="natural gas"/>
    <b v="0"/>
    <x v="9106"/>
    <x v="0"/>
  </r>
  <r>
    <n v="60743"/>
    <s v="N"/>
    <s v="NAICS-22 Non-Cogen"/>
    <s v="WT"/>
    <s v="WND"/>
    <n v="5338003"/>
    <n v="599641"/>
    <n v="2019"/>
    <n v="8901998.0288205761"/>
    <x v="9"/>
    <s v="wind"/>
    <b v="1"/>
    <x v="9107"/>
    <x v="0"/>
  </r>
  <r>
    <n v="60744"/>
    <s v="N"/>
    <s v="NAICS-22 Non-Cogen"/>
    <s v="PV"/>
    <s v="SUN"/>
    <n v="78712"/>
    <n v="8842"/>
    <n v="2019"/>
    <n v="8902058.3578375932"/>
    <x v="11"/>
    <s v="solar"/>
    <b v="1"/>
    <x v="9108"/>
    <x v="0"/>
  </r>
  <r>
    <n v="60745"/>
    <s v="N"/>
    <s v="NAICS-22 Non-Cogen"/>
    <s v="PV"/>
    <s v="SUN"/>
    <n v="51668"/>
    <n v="5804"/>
    <n v="2019"/>
    <n v="8902136.457615437"/>
    <x v="11"/>
    <s v="solar"/>
    <b v="1"/>
    <x v="9109"/>
    <x v="0"/>
  </r>
  <r>
    <n v="60746"/>
    <s v="N"/>
    <s v="NAICS-22 Non-Cogen"/>
    <s v="PV"/>
    <s v="SUN"/>
    <n v="35073"/>
    <n v="3940"/>
    <n v="2019"/>
    <n v="8901776.6497461926"/>
    <x v="11"/>
    <s v="solar"/>
    <b v="1"/>
    <x v="9110"/>
    <x v="0"/>
  </r>
  <r>
    <n v="60747"/>
    <s v="N"/>
    <s v="NAICS-22 Non-Cogen"/>
    <s v="PV"/>
    <s v="SUN"/>
    <n v="44216"/>
    <n v="4967"/>
    <n v="2019"/>
    <n v="8901952.8890678491"/>
    <x v="11"/>
    <s v="solar"/>
    <b v="1"/>
    <x v="8473"/>
    <x v="0"/>
  </r>
  <r>
    <n v="60748"/>
    <s v="N"/>
    <s v="NAICS-22 Non-Cogen"/>
    <s v="PV"/>
    <s v="SUN"/>
    <n v="430304"/>
    <n v="48338"/>
    <n v="2019"/>
    <n v="8901981.8776118178"/>
    <x v="11"/>
    <s v="solar"/>
    <b v="1"/>
    <x v="9111"/>
    <x v="0"/>
  </r>
  <r>
    <n v="60750"/>
    <s v="N"/>
    <s v="Electric Utility"/>
    <s v="IC"/>
    <s v="DFO"/>
    <n v="270"/>
    <n v="31"/>
    <n v="2019"/>
    <n v="8709677.4193548374"/>
    <x v="4"/>
    <s v="heavy or residual fuel oil"/>
    <b v="1"/>
    <x v="9112"/>
    <x v="0"/>
  </r>
  <r>
    <n v="60751"/>
    <s v="N"/>
    <s v="Electric Utility"/>
    <s v="IC"/>
    <s v="DFO"/>
    <n v="218"/>
    <n v="25"/>
    <n v="2019"/>
    <n v="8720000"/>
    <x v="4"/>
    <s v="heavy or residual fuel oil"/>
    <b v="1"/>
    <x v="9113"/>
    <x v="0"/>
  </r>
  <r>
    <n v="60752"/>
    <s v="N"/>
    <s v="NAICS-22 Non-Cogen"/>
    <s v="PV"/>
    <s v="SUN"/>
    <n v="30071"/>
    <n v="3378"/>
    <n v="2019"/>
    <n v="8902013.0254588518"/>
    <x v="11"/>
    <s v="solar"/>
    <b v="1"/>
    <x v="9114"/>
    <x v="0"/>
  </r>
  <r>
    <n v="60753"/>
    <s v="N"/>
    <s v="NAICS-22 Non-Cogen"/>
    <s v="PV"/>
    <s v="SUN"/>
    <n v="13886"/>
    <n v="1560"/>
    <n v="2019"/>
    <n v="8901282.0512820501"/>
    <x v="11"/>
    <s v="solar"/>
    <b v="1"/>
    <x v="9115"/>
    <x v="0"/>
  </r>
  <r>
    <n v="60754"/>
    <s v="N"/>
    <s v="NAICS-22 Non-Cogen"/>
    <s v="PV"/>
    <s v="SUN"/>
    <n v="15206"/>
    <n v="1708"/>
    <n v="2019"/>
    <n v="8902810.3044496477"/>
    <x v="11"/>
    <s v="solar"/>
    <b v="1"/>
    <x v="9116"/>
    <x v="1"/>
  </r>
  <r>
    <n v="60755"/>
    <s v="N"/>
    <s v="NAICS-22 Non-Cogen"/>
    <s v="PV"/>
    <s v="SUN"/>
    <n v="122936"/>
    <n v="13810"/>
    <n v="2019"/>
    <n v="8901955.1049963795"/>
    <x v="11"/>
    <s v="solar"/>
    <b v="1"/>
    <x v="9117"/>
    <x v="0"/>
  </r>
  <r>
    <n v="60756"/>
    <s v="N"/>
    <s v="NAICS-22 Non-Cogen"/>
    <s v="PV"/>
    <s v="SUN"/>
    <n v="38608"/>
    <n v="4337"/>
    <n v="2019"/>
    <n v="8902005.9949273691"/>
    <x v="11"/>
    <s v="solar"/>
    <b v="1"/>
    <x v="9118"/>
    <x v="0"/>
  </r>
  <r>
    <n v="60757"/>
    <s v="N"/>
    <s v="NAICS-22 Non-Cogen"/>
    <s v="PV"/>
    <s v="SUN"/>
    <n v="39356"/>
    <n v="4421"/>
    <n v="2019"/>
    <n v="8902058.3578375932"/>
    <x v="11"/>
    <s v="solar"/>
    <b v="1"/>
    <x v="9108"/>
    <x v="0"/>
  </r>
  <r>
    <n v="60759"/>
    <s v="N"/>
    <s v="NAICS-22 Non-Cogen"/>
    <s v="PV"/>
    <s v="SUN"/>
    <n v="16655"/>
    <n v="1871"/>
    <n v="2019"/>
    <n v="8901656.8679850344"/>
    <x v="11"/>
    <s v="solar"/>
    <b v="1"/>
    <x v="9119"/>
    <x v="0"/>
  </r>
  <r>
    <n v="60760"/>
    <s v="N"/>
    <s v="NAICS-22 Non-Cogen"/>
    <s v="BA"/>
    <s v="MWH"/>
    <n v="0"/>
    <n v="-507"/>
    <n v="2019"/>
    <n v="0"/>
    <x v="7"/>
    <s v="other"/>
    <b v="1"/>
    <x v="260"/>
    <x v="0"/>
  </r>
  <r>
    <n v="60761"/>
    <s v="N"/>
    <s v="NAICS-22 Non-Cogen"/>
    <s v="PV"/>
    <s v="SUN"/>
    <n v="85494"/>
    <n v="9604"/>
    <n v="2019"/>
    <n v="8901915.8683881704"/>
    <x v="11"/>
    <s v="solar"/>
    <b v="1"/>
    <x v="9120"/>
    <x v="0"/>
  </r>
  <r>
    <n v="60762"/>
    <s v="N"/>
    <s v="NAICS-22 Non-Cogen"/>
    <s v="PV"/>
    <s v="SUN"/>
    <n v="90489"/>
    <n v="10165"/>
    <n v="2019"/>
    <n v="8902016.7240531221"/>
    <x v="11"/>
    <s v="solar"/>
    <b v="1"/>
    <x v="9098"/>
    <x v="0"/>
  </r>
  <r>
    <n v="60763"/>
    <s v="N"/>
    <s v="NAICS-22 Non-Cogen"/>
    <s v="PV"/>
    <s v="SUN"/>
    <n v="32554"/>
    <n v="3657"/>
    <n v="2019"/>
    <n v="8901832.1028165165"/>
    <x v="11"/>
    <s v="solar"/>
    <b v="1"/>
    <x v="9121"/>
    <x v="0"/>
  </r>
  <r>
    <n v="60764"/>
    <s v="N"/>
    <s v="NAICS-22 Non-Cogen"/>
    <s v="PV"/>
    <s v="SUN"/>
    <n v="260258"/>
    <n v="29236"/>
    <n v="2019"/>
    <n v="8901970.1737583801"/>
    <x v="11"/>
    <s v="solar"/>
    <b v="1"/>
    <x v="9122"/>
    <x v="0"/>
  </r>
  <r>
    <n v="60765"/>
    <s v="N"/>
    <s v="NAICS-22 Non-Cogen"/>
    <s v="PV"/>
    <s v="SUN"/>
    <n v="17190"/>
    <n v="1931"/>
    <n v="2019"/>
    <n v="8902123.2522009313"/>
    <x v="11"/>
    <s v="solar"/>
    <b v="1"/>
    <x v="9123"/>
    <x v="0"/>
  </r>
  <r>
    <n v="60766"/>
    <s v="N"/>
    <s v="NAICS-22 Non-Cogen"/>
    <s v="PV"/>
    <s v="SUN"/>
    <n v="19843"/>
    <n v="2229"/>
    <n v="2019"/>
    <n v="8902198.2951996401"/>
    <x v="11"/>
    <s v="solar"/>
    <b v="1"/>
    <x v="8235"/>
    <x v="0"/>
  </r>
  <r>
    <n v="60768"/>
    <s v="N"/>
    <s v="Electric Utility"/>
    <s v="CA"/>
    <s v="NG"/>
    <n v="7752757"/>
    <n v="1169768"/>
    <n v="2019"/>
    <n v="6627602.2253985405"/>
    <x v="1"/>
    <s v="natural gas"/>
    <b v="1"/>
    <x v="9124"/>
    <x v="0"/>
  </r>
  <r>
    <n v="60768"/>
    <s v="N"/>
    <s v="Electric Utility"/>
    <s v="CT"/>
    <s v="NG"/>
    <n v="13723607"/>
    <n v="1670264"/>
    <n v="2019"/>
    <n v="8216429.8577949349"/>
    <x v="1"/>
    <s v="natural gas"/>
    <b v="1"/>
    <x v="9125"/>
    <x v="0"/>
  </r>
  <r>
    <n v="60769"/>
    <s v="N"/>
    <s v="NAICS-22 Non-Cogen"/>
    <s v="PV"/>
    <s v="SUN"/>
    <n v="22220"/>
    <n v="2496"/>
    <n v="2019"/>
    <n v="8902243.58974359"/>
    <x v="11"/>
    <s v="solar"/>
    <b v="1"/>
    <x v="9126"/>
    <x v="0"/>
  </r>
  <r>
    <n v="60771"/>
    <s v="N"/>
    <s v="NAICS-22 Non-Cogen"/>
    <s v="PV"/>
    <s v="SUN"/>
    <n v="14696"/>
    <n v="1651"/>
    <n v="2019"/>
    <n v="8901271.9563900679"/>
    <x v="11"/>
    <s v="solar"/>
    <b v="1"/>
    <x v="9127"/>
    <x v="0"/>
  </r>
  <r>
    <n v="60772"/>
    <s v="N"/>
    <s v="NAICS-22 Non-Cogen"/>
    <s v="PV"/>
    <s v="SUN"/>
    <n v="41599"/>
    <n v="4673"/>
    <n v="2019"/>
    <n v="8901990.1562165637"/>
    <x v="11"/>
    <s v="solar"/>
    <b v="1"/>
    <x v="9128"/>
    <x v="0"/>
  </r>
  <r>
    <n v="60774"/>
    <s v="N"/>
    <s v="NAICS-22 Non-Cogen"/>
    <s v="PV"/>
    <s v="SUN"/>
    <n v="184039"/>
    <n v="20674"/>
    <n v="2019"/>
    <n v="8901954.1453032792"/>
    <x v="11"/>
    <s v="solar"/>
    <b v="1"/>
    <x v="9129"/>
    <x v="0"/>
  </r>
  <r>
    <n v="60775"/>
    <s v="N"/>
    <s v="NAICS-22 Non-Cogen"/>
    <s v="PV"/>
    <s v="SUN"/>
    <n v="29545"/>
    <n v="3319"/>
    <n v="2019"/>
    <n v="8901777.6438686363"/>
    <x v="11"/>
    <s v="solar"/>
    <b v="1"/>
    <x v="9130"/>
    <x v="0"/>
  </r>
  <r>
    <n v="60776"/>
    <s v="N"/>
    <s v="NAICS-22 Non-Cogen"/>
    <s v="PV"/>
    <s v="SUN"/>
    <n v="9721"/>
    <n v="1092"/>
    <n v="2019"/>
    <n v="8902014.6520146523"/>
    <x v="11"/>
    <s v="solar"/>
    <b v="1"/>
    <x v="9131"/>
    <x v="0"/>
  </r>
  <r>
    <n v="60778"/>
    <s v="N"/>
    <s v="NAICS-22 Non-Cogen"/>
    <s v="PV"/>
    <s v="SUN"/>
    <n v="80251"/>
    <n v="9015"/>
    <n v="2019"/>
    <n v="8901941.2090959512"/>
    <x v="11"/>
    <s v="solar"/>
    <b v="1"/>
    <x v="9132"/>
    <x v="0"/>
  </r>
  <r>
    <n v="60779"/>
    <s v="N"/>
    <s v="NAICS-22 Non-Cogen"/>
    <s v="PV"/>
    <s v="SUN"/>
    <n v="83463"/>
    <n v="9376"/>
    <n v="2019"/>
    <n v="8901770.4778156988"/>
    <x v="11"/>
    <s v="solar"/>
    <b v="1"/>
    <x v="8287"/>
    <x v="0"/>
  </r>
  <r>
    <n v="60781"/>
    <s v="N"/>
    <s v="Industrial NAICS Non-Cogen"/>
    <s v="PV"/>
    <s v="SUN"/>
    <n v="12045"/>
    <n v="1353"/>
    <n v="2019"/>
    <n v="8902439.024390243"/>
    <x v="11"/>
    <s v="solar"/>
    <b v="0"/>
    <x v="7418"/>
    <x v="0"/>
  </r>
  <r>
    <n v="60782"/>
    <s v="N"/>
    <s v="NAICS-22 Non-Cogen"/>
    <s v="PV"/>
    <s v="SUN"/>
    <n v="46885"/>
    <n v="5267"/>
    <n v="2019"/>
    <n v="8901651.794190241"/>
    <x v="11"/>
    <s v="solar"/>
    <b v="1"/>
    <x v="9133"/>
    <x v="0"/>
  </r>
  <r>
    <n v="60783"/>
    <s v="N"/>
    <s v="NAICS-22 Non-Cogen"/>
    <s v="PV"/>
    <s v="SUN"/>
    <n v="92680"/>
    <n v="10411"/>
    <n v="2019"/>
    <n v="8902122.7547785994"/>
    <x v="11"/>
    <s v="solar"/>
    <b v="1"/>
    <x v="9134"/>
    <x v="0"/>
  </r>
  <r>
    <n v="60784"/>
    <s v="N"/>
    <s v="NAICS-22 Non-Cogen"/>
    <s v="PV"/>
    <s v="SUN"/>
    <n v="78543"/>
    <n v="8823"/>
    <n v="2019"/>
    <n v="8902074.1244474668"/>
    <x v="11"/>
    <s v="solar"/>
    <b v="1"/>
    <x v="9135"/>
    <x v="0"/>
  </r>
  <r>
    <n v="60785"/>
    <s v="N"/>
    <s v="NAICS-22 Non-Cogen"/>
    <s v="BT"/>
    <s v="GEO"/>
    <n v="2150741"/>
    <n v="241602"/>
    <n v="2019"/>
    <n v="8901999.9834438451"/>
    <x v="12"/>
    <s v="geothermal"/>
    <b v="1"/>
    <x v="9136"/>
    <x v="0"/>
  </r>
  <r>
    <n v="60785"/>
    <s v="N"/>
    <s v="NAICS-22 Non-Cogen"/>
    <s v="PV"/>
    <s v="SUN"/>
    <n v="73299"/>
    <n v="8234"/>
    <n v="2019"/>
    <n v="8901991.7415593881"/>
    <x v="11"/>
    <s v="solar"/>
    <b v="1"/>
    <x v="9137"/>
    <x v="0"/>
  </r>
  <r>
    <n v="60787"/>
    <s v="N"/>
    <s v="NAICS-22 Non-Cogen"/>
    <s v="PV"/>
    <s v="SUN"/>
    <n v="287481"/>
    <n v="32294"/>
    <n v="2019"/>
    <n v="8901994.1784851681"/>
    <x v="11"/>
    <s v="solar"/>
    <b v="1"/>
    <x v="9138"/>
    <x v="0"/>
  </r>
  <r>
    <n v="60788"/>
    <s v="N"/>
    <s v="Electric Utility"/>
    <s v="PV"/>
    <s v="SUN"/>
    <n v="166895"/>
    <n v="18748"/>
    <n v="2019"/>
    <n v="8902016.2150629405"/>
    <x v="11"/>
    <s v="solar"/>
    <b v="1"/>
    <x v="9139"/>
    <x v="0"/>
  </r>
  <r>
    <n v="60789"/>
    <s v="N"/>
    <s v="NAICS-22 Non-Cogen"/>
    <s v="PV"/>
    <s v="SUN"/>
    <n v="683336"/>
    <n v="76762"/>
    <n v="2019"/>
    <n v="8902008.8064406868"/>
    <x v="11"/>
    <s v="solar"/>
    <b v="1"/>
    <x v="9140"/>
    <x v="0"/>
  </r>
  <r>
    <n v="60790"/>
    <s v="N"/>
    <s v="NAICS-22 Non-Cogen"/>
    <s v="PV"/>
    <s v="SUN"/>
    <n v="44715"/>
    <n v="5023"/>
    <n v="2019"/>
    <n v="8902050.567390006"/>
    <x v="11"/>
    <s v="solar"/>
    <b v="1"/>
    <x v="9141"/>
    <x v="0"/>
  </r>
  <r>
    <n v="60791"/>
    <s v="N"/>
    <s v="Electric Utility"/>
    <s v="PV"/>
    <s v="SUN"/>
    <n v="44003"/>
    <n v="4943"/>
    <n v="2019"/>
    <n v="8902083.7548047751"/>
    <x v="11"/>
    <s v="solar"/>
    <b v="1"/>
    <x v="9142"/>
    <x v="0"/>
  </r>
  <r>
    <n v="60792"/>
    <s v="N"/>
    <s v="NAICS-22 Non-Cogen"/>
    <s v="GT"/>
    <s v="LFG"/>
    <n v="646635"/>
    <n v="30789"/>
    <n v="2019"/>
    <n v="21002143.622722398"/>
    <x v="8"/>
    <s v="biomass"/>
    <b v="1"/>
    <x v="9143"/>
    <x v="1"/>
  </r>
  <r>
    <n v="60795"/>
    <s v="N"/>
    <s v="NAICS-22 Non-Cogen"/>
    <s v="PV"/>
    <s v="SUN"/>
    <n v="47163"/>
    <n v="5298"/>
    <n v="2019"/>
    <n v="8902038.5050962623"/>
    <x v="11"/>
    <s v="solar"/>
    <b v="1"/>
    <x v="7221"/>
    <x v="0"/>
  </r>
  <r>
    <n v="60796"/>
    <s v="N"/>
    <s v="NAICS-22 Non-Cogen"/>
    <s v="PV"/>
    <s v="SUN"/>
    <n v="59527"/>
    <n v="6687"/>
    <n v="2019"/>
    <n v="8901899.2074173782"/>
    <x v="11"/>
    <s v="solar"/>
    <b v="1"/>
    <x v="9144"/>
    <x v="0"/>
  </r>
  <r>
    <n v="60797"/>
    <s v="N"/>
    <s v="NAICS-22 Non-Cogen"/>
    <s v="IC"/>
    <s v="NG"/>
    <n v="10083"/>
    <n v="357"/>
    <n v="2019"/>
    <n v="28243697.478991594"/>
    <x v="3"/>
    <s v="natural gas"/>
    <b v="1"/>
    <x v="9145"/>
    <x v="1"/>
  </r>
  <r>
    <n v="60798"/>
    <s v="N"/>
    <s v="NAICS-22 Non-Cogen"/>
    <s v="PV"/>
    <s v="SUN"/>
    <n v="27142"/>
    <n v="3049"/>
    <n v="2019"/>
    <n v="8901935.0606756322"/>
    <x v="11"/>
    <s v="solar"/>
    <b v="1"/>
    <x v="9146"/>
    <x v="0"/>
  </r>
  <r>
    <n v="60799"/>
    <s v="N"/>
    <s v="NAICS-22 Non-Cogen"/>
    <s v="PV"/>
    <s v="SUN"/>
    <n v="66106"/>
    <n v="7426"/>
    <n v="2019"/>
    <n v="8901966.0651764087"/>
    <x v="11"/>
    <s v="solar"/>
    <b v="1"/>
    <x v="9147"/>
    <x v="0"/>
  </r>
  <r>
    <n v="60800"/>
    <s v="N"/>
    <s v="NAICS-22 Non-Cogen"/>
    <s v="PV"/>
    <s v="SUN"/>
    <n v="30392"/>
    <n v="3414"/>
    <n v="2019"/>
    <n v="8902167.5454012882"/>
    <x v="11"/>
    <s v="solar"/>
    <b v="1"/>
    <x v="9148"/>
    <x v="0"/>
  </r>
  <r>
    <n v="60801"/>
    <s v="N"/>
    <s v="NAICS-22 Non-Cogen"/>
    <s v="PV"/>
    <s v="SUN"/>
    <n v="37227"/>
    <n v="4182"/>
    <n v="2019"/>
    <n v="8901721.6642754674"/>
    <x v="11"/>
    <s v="solar"/>
    <b v="1"/>
    <x v="9149"/>
    <x v="0"/>
  </r>
  <r>
    <n v="60802"/>
    <s v="N"/>
    <s v="NAICS-22 Non-Cogen"/>
    <s v="PV"/>
    <s v="SUN"/>
    <n v="17617"/>
    <n v="1979"/>
    <n v="2019"/>
    <n v="8901970.6922688223"/>
    <x v="11"/>
    <s v="solar"/>
    <b v="1"/>
    <x v="9150"/>
    <x v="0"/>
  </r>
  <r>
    <n v="60803"/>
    <s v="N"/>
    <s v="NAICS-22 Non-Cogen"/>
    <s v="PV"/>
    <s v="SUN"/>
    <n v="11855"/>
    <n v="1331.55"/>
    <n v="2019"/>
    <n v="8903157.9737899452"/>
    <x v="11"/>
    <s v="solar"/>
    <b v="1"/>
    <x v="9151"/>
    <x v="1"/>
  </r>
  <r>
    <n v="60804"/>
    <s v="N"/>
    <s v="NAICS-22 Non-Cogen"/>
    <s v="PV"/>
    <s v="SUN"/>
    <n v="14691"/>
    <n v="1650.33"/>
    <n v="2019"/>
    <n v="8901855.9924378768"/>
    <x v="11"/>
    <s v="solar"/>
    <b v="1"/>
    <x v="9152"/>
    <x v="0"/>
  </r>
  <r>
    <n v="60805"/>
    <s v="N"/>
    <s v="NAICS-22 Non-Cogen"/>
    <s v="PV"/>
    <s v="SUN"/>
    <n v="96889"/>
    <n v="10884"/>
    <n v="2019"/>
    <n v="8901966.1889011394"/>
    <x v="11"/>
    <s v="solar"/>
    <b v="1"/>
    <x v="9153"/>
    <x v="0"/>
  </r>
  <r>
    <n v="60806"/>
    <s v="N"/>
    <s v="NAICS-22 Non-Cogen"/>
    <s v="PV"/>
    <s v="SUN"/>
    <n v="21741"/>
    <n v="2442"/>
    <n v="2019"/>
    <n v="8902948.4029484019"/>
    <x v="11"/>
    <s v="solar"/>
    <b v="1"/>
    <x v="9154"/>
    <x v="1"/>
  </r>
  <r>
    <n v="60808"/>
    <s v="N"/>
    <s v="NAICS-22 Non-Cogen"/>
    <s v="PV"/>
    <s v="SUN"/>
    <n v="77084"/>
    <n v="8659"/>
    <n v="2019"/>
    <n v="8902182.7000808418"/>
    <x v="11"/>
    <s v="solar"/>
    <b v="1"/>
    <x v="9155"/>
    <x v="0"/>
  </r>
  <r>
    <n v="60809"/>
    <s v="N"/>
    <s v="NAICS-22 Non-Cogen"/>
    <s v="PV"/>
    <s v="SUN"/>
    <n v="13817"/>
    <n v="1552"/>
    <n v="2019"/>
    <n v="8902706.1855670102"/>
    <x v="11"/>
    <s v="solar"/>
    <b v="1"/>
    <x v="9156"/>
    <x v="1"/>
  </r>
  <r>
    <n v="60810"/>
    <s v="N"/>
    <s v="NAICS-22 Non-Cogen"/>
    <s v="PV"/>
    <s v="SUN"/>
    <n v="16574"/>
    <n v="1862"/>
    <n v="2019"/>
    <n v="8901181.5252416749"/>
    <x v="11"/>
    <s v="solar"/>
    <b v="1"/>
    <x v="6602"/>
    <x v="0"/>
  </r>
  <r>
    <n v="60813"/>
    <s v="N"/>
    <s v="NAICS-22 Non-Cogen"/>
    <s v="PV"/>
    <s v="SUN"/>
    <n v="11760"/>
    <n v="1321"/>
    <n v="2019"/>
    <n v="8902346.7070401199"/>
    <x v="11"/>
    <s v="solar"/>
    <b v="1"/>
    <x v="9157"/>
    <x v="0"/>
  </r>
  <r>
    <n v="60815"/>
    <s v="N"/>
    <s v="NAICS-22 Non-Cogen"/>
    <s v="BA"/>
    <s v="MWH"/>
    <n v="0"/>
    <n v="0"/>
    <n v="2019"/>
    <s v=""/>
    <x v="7"/>
    <s v="other"/>
    <b v="1"/>
    <x v="39"/>
    <x v="1"/>
  </r>
  <r>
    <n v="60815"/>
    <s v="N"/>
    <s v="NAICS-22 Non-Cogen"/>
    <s v="PV"/>
    <s v="SUN"/>
    <n v="42409"/>
    <n v="4764"/>
    <n v="2019"/>
    <n v="8901973.1318219993"/>
    <x v="11"/>
    <s v="solar"/>
    <b v="1"/>
    <x v="9158"/>
    <x v="0"/>
  </r>
  <r>
    <n v="60816"/>
    <s v="N"/>
    <s v="NAICS-22 Non-Cogen"/>
    <s v="PV"/>
    <s v="SUN"/>
    <n v="22299"/>
    <n v="2505"/>
    <n v="2019"/>
    <n v="8901796.407185629"/>
    <x v="11"/>
    <s v="solar"/>
    <b v="1"/>
    <x v="9159"/>
    <x v="0"/>
  </r>
  <r>
    <n v="60817"/>
    <s v="N"/>
    <s v="NAICS-22 Non-Cogen"/>
    <s v="PV"/>
    <s v="SUN"/>
    <n v="21604"/>
    <n v="2427"/>
    <n v="2019"/>
    <n v="8901524.5158632044"/>
    <x v="11"/>
    <s v="solar"/>
    <b v="1"/>
    <x v="9160"/>
    <x v="0"/>
  </r>
  <r>
    <n v="60818"/>
    <s v="N"/>
    <s v="NAICS-22 Non-Cogen"/>
    <s v="PV"/>
    <s v="SUN"/>
    <n v="15889"/>
    <n v="1785"/>
    <n v="2019"/>
    <n v="8901400.5602240898"/>
    <x v="11"/>
    <s v="solar"/>
    <b v="1"/>
    <x v="9161"/>
    <x v="0"/>
  </r>
  <r>
    <n v="60819"/>
    <s v="N"/>
    <s v="NAICS-22 Non-Cogen"/>
    <s v="PV"/>
    <s v="SUN"/>
    <n v="23761"/>
    <n v="2669"/>
    <n v="2019"/>
    <n v="8902585.2379168216"/>
    <x v="11"/>
    <s v="solar"/>
    <b v="1"/>
    <x v="9162"/>
    <x v="0"/>
  </r>
  <r>
    <n v="60820"/>
    <s v="N"/>
    <s v="NAICS-22 Non-Cogen"/>
    <s v="PV"/>
    <s v="SUN"/>
    <n v="18419"/>
    <n v="2069"/>
    <n v="2019"/>
    <n v="8902368.2938617691"/>
    <x v="11"/>
    <s v="solar"/>
    <b v="1"/>
    <x v="9163"/>
    <x v="0"/>
  </r>
  <r>
    <n v="60821"/>
    <s v="N"/>
    <s v="NAICS-22 Non-Cogen"/>
    <s v="PV"/>
    <s v="SUN"/>
    <n v="19816"/>
    <n v="2226"/>
    <n v="2019"/>
    <n v="8902066.4869721476"/>
    <x v="11"/>
    <s v="solar"/>
    <b v="1"/>
    <x v="6959"/>
    <x v="0"/>
  </r>
  <r>
    <n v="60822"/>
    <s v="N"/>
    <s v="NAICS-22 Non-Cogen"/>
    <s v="PV"/>
    <s v="SUN"/>
    <n v="33863"/>
    <n v="3804"/>
    <n v="2019"/>
    <n v="8901945.3207150362"/>
    <x v="11"/>
    <s v="solar"/>
    <b v="1"/>
    <x v="9164"/>
    <x v="0"/>
  </r>
  <r>
    <n v="60823"/>
    <s v="N"/>
    <s v="NAICS-22 Non-Cogen"/>
    <s v="PV"/>
    <s v="SUN"/>
    <n v="25932"/>
    <n v="2913"/>
    <n v="2019"/>
    <n v="8902162.7188465483"/>
    <x v="11"/>
    <s v="solar"/>
    <b v="1"/>
    <x v="9165"/>
    <x v="0"/>
  </r>
  <r>
    <n v="60824"/>
    <s v="N"/>
    <s v="NAICS-22 Non-Cogen"/>
    <s v="PV"/>
    <s v="SUN"/>
    <n v="16603"/>
    <n v="1865"/>
    <n v="2019"/>
    <n v="8902412.8686327077"/>
    <x v="11"/>
    <s v="solar"/>
    <b v="1"/>
    <x v="9166"/>
    <x v="0"/>
  </r>
  <r>
    <n v="60825"/>
    <s v="N"/>
    <s v="NAICS-22 Non-Cogen"/>
    <s v="PV"/>
    <s v="SUN"/>
    <n v="1670799"/>
    <n v="187688"/>
    <n v="2019"/>
    <n v="8902002.2590682395"/>
    <x v="11"/>
    <s v="solar"/>
    <b v="1"/>
    <x v="9167"/>
    <x v="0"/>
  </r>
  <r>
    <n v="60830"/>
    <s v="N"/>
    <s v="NAICS-22 Non-Cogen"/>
    <s v="PV"/>
    <s v="SUN"/>
    <n v="62796"/>
    <n v="7054"/>
    <n v="2019"/>
    <n v="8902183.1584916376"/>
    <x v="11"/>
    <s v="solar"/>
    <b v="1"/>
    <x v="9168"/>
    <x v="0"/>
  </r>
  <r>
    <n v="60831"/>
    <s v="N"/>
    <s v="NAICS-22 Non-Cogen"/>
    <s v="IC"/>
    <s v="OBG"/>
    <n v="0"/>
    <n v="0"/>
    <n v="2019"/>
    <s v=""/>
    <x v="8"/>
    <s v="biomass"/>
    <b v="1"/>
    <x v="67"/>
    <x v="1"/>
  </r>
  <r>
    <n v="60832"/>
    <s v="N"/>
    <s v="NAICS-22 Non-Cogen"/>
    <s v="PV"/>
    <s v="SUN"/>
    <n v="58610"/>
    <n v="6584"/>
    <n v="2019"/>
    <n v="8901883.353584446"/>
    <x v="11"/>
    <s v="solar"/>
    <b v="1"/>
    <x v="9169"/>
    <x v="0"/>
  </r>
  <r>
    <n v="60833"/>
    <s v="N"/>
    <s v="NAICS-22 Non-Cogen"/>
    <s v="PV"/>
    <s v="SUN"/>
    <n v="56100"/>
    <n v="6302"/>
    <n v="2019"/>
    <n v="8901935.8933671843"/>
    <x v="11"/>
    <s v="solar"/>
    <b v="1"/>
    <x v="9170"/>
    <x v="0"/>
  </r>
  <r>
    <n v="60834"/>
    <s v="N"/>
    <s v="NAICS-22 Non-Cogen"/>
    <s v="PV"/>
    <s v="SUN"/>
    <n v="66917"/>
    <n v="7517"/>
    <n v="2019"/>
    <n v="8902088.5991752036"/>
    <x v="11"/>
    <s v="solar"/>
    <b v="1"/>
    <x v="9171"/>
    <x v="0"/>
  </r>
  <r>
    <n v="60835"/>
    <s v="N"/>
    <s v="NAICS-22 Non-Cogen"/>
    <s v="PV"/>
    <s v="SUN"/>
    <n v="46388"/>
    <n v="5211"/>
    <n v="2019"/>
    <n v="8901938.20763769"/>
    <x v="11"/>
    <s v="solar"/>
    <b v="1"/>
    <x v="9172"/>
    <x v="0"/>
  </r>
  <r>
    <n v="60836"/>
    <s v="N"/>
    <s v="NAICS-22 Non-Cogen"/>
    <s v="PV"/>
    <s v="SUN"/>
    <n v="65421"/>
    <n v="7349"/>
    <n v="2019"/>
    <n v="8902027.486732889"/>
    <x v="11"/>
    <s v="solar"/>
    <b v="1"/>
    <x v="9173"/>
    <x v="0"/>
  </r>
  <r>
    <n v="60837"/>
    <s v="N"/>
    <s v="NAICS-22 Non-Cogen"/>
    <s v="PV"/>
    <s v="SUN"/>
    <n v="49389"/>
    <n v="5548"/>
    <n v="2019"/>
    <n v="8902126.8925739005"/>
    <x v="11"/>
    <s v="solar"/>
    <b v="1"/>
    <x v="9174"/>
    <x v="0"/>
  </r>
  <r>
    <n v="60838"/>
    <s v="N"/>
    <s v="NAICS-22 Non-Cogen"/>
    <s v="PV"/>
    <s v="SUN"/>
    <n v="32172"/>
    <n v="3614"/>
    <n v="2019"/>
    <n v="8902047.5926950742"/>
    <x v="11"/>
    <s v="solar"/>
    <b v="1"/>
    <x v="9175"/>
    <x v="0"/>
  </r>
  <r>
    <n v="60839"/>
    <s v="N"/>
    <s v="NAICS-22 Non-Cogen"/>
    <s v="PV"/>
    <s v="SUN"/>
    <n v="36115"/>
    <n v="4057"/>
    <n v="2019"/>
    <n v="8901897.9541533142"/>
    <x v="11"/>
    <s v="solar"/>
    <b v="1"/>
    <x v="9176"/>
    <x v="0"/>
  </r>
  <r>
    <n v="60840"/>
    <s v="N"/>
    <s v="NAICS-22 Non-Cogen"/>
    <s v="PV"/>
    <s v="SUN"/>
    <n v="22665"/>
    <n v="2546"/>
    <n v="2019"/>
    <n v="8902199.5286724288"/>
    <x v="11"/>
    <s v="solar"/>
    <b v="1"/>
    <x v="9177"/>
    <x v="0"/>
  </r>
  <r>
    <n v="60841"/>
    <s v="N"/>
    <s v="NAICS-22 Non-Cogen"/>
    <s v="PV"/>
    <s v="SUN"/>
    <n v="18142"/>
    <n v="2038"/>
    <n v="2019"/>
    <n v="8901864.5731108934"/>
    <x v="11"/>
    <s v="solar"/>
    <b v="1"/>
    <x v="9178"/>
    <x v="0"/>
  </r>
  <r>
    <n v="60842"/>
    <s v="N"/>
    <s v="NAICS-22 Non-Cogen"/>
    <s v="PV"/>
    <s v="SUN"/>
    <n v="25905"/>
    <n v="2910"/>
    <n v="2019"/>
    <n v="8902061.8556701038"/>
    <x v="11"/>
    <s v="solar"/>
    <b v="1"/>
    <x v="8233"/>
    <x v="0"/>
  </r>
  <r>
    <n v="60843"/>
    <s v="N"/>
    <s v="Commercial NAICS Non-Cogen"/>
    <s v="PV"/>
    <s v="SUN"/>
    <n v="29938"/>
    <n v="3363"/>
    <n v="2019"/>
    <n v="8902170.6809396371"/>
    <x v="11"/>
    <s v="solar"/>
    <b v="0"/>
    <x v="9179"/>
    <x v="0"/>
  </r>
  <r>
    <n v="60844"/>
    <s v="N"/>
    <s v="NAICS-22 Non-Cogen"/>
    <s v="PV"/>
    <s v="SUN"/>
    <n v="111267"/>
    <n v="12499"/>
    <n v="2019"/>
    <n v="8902072.1657732613"/>
    <x v="11"/>
    <s v="solar"/>
    <b v="1"/>
    <x v="9180"/>
    <x v="0"/>
  </r>
  <r>
    <n v="60846"/>
    <s v="N"/>
    <s v="NAICS-22 Non-Cogen"/>
    <s v="PV"/>
    <s v="SUN"/>
    <n v="18231"/>
    <n v="2048"/>
    <n v="2019"/>
    <n v="8901855.46875"/>
    <x v="11"/>
    <s v="solar"/>
    <b v="1"/>
    <x v="9181"/>
    <x v="0"/>
  </r>
  <r>
    <n v="60847"/>
    <s v="N"/>
    <s v="NAICS-22 Non-Cogen"/>
    <s v="PV"/>
    <s v="SUN"/>
    <n v="14360"/>
    <n v="1613"/>
    <n v="2019"/>
    <n v="8902665.8400495965"/>
    <x v="11"/>
    <s v="solar"/>
    <b v="1"/>
    <x v="517"/>
    <x v="1"/>
  </r>
  <r>
    <n v="60848"/>
    <s v="N"/>
    <s v="NAICS-22 Non-Cogen"/>
    <s v="PV"/>
    <s v="SUN"/>
    <n v="26866"/>
    <n v="3018"/>
    <n v="2019"/>
    <n v="8901921.8025182243"/>
    <x v="11"/>
    <s v="solar"/>
    <b v="1"/>
    <x v="9182"/>
    <x v="0"/>
  </r>
  <r>
    <n v="60849"/>
    <s v="N"/>
    <s v="NAICS-22 Non-Cogen"/>
    <s v="PV"/>
    <s v="SUN"/>
    <n v="20216"/>
    <n v="2271"/>
    <n v="2019"/>
    <n v="8901805.3720827829"/>
    <x v="11"/>
    <s v="solar"/>
    <b v="1"/>
    <x v="8364"/>
    <x v="0"/>
  </r>
  <r>
    <n v="60851"/>
    <s v="N"/>
    <s v="NAICS-22 Non-Cogen"/>
    <s v="PV"/>
    <s v="SUN"/>
    <n v="30596"/>
    <n v="3437"/>
    <n v="2019"/>
    <n v="8901949.3744544666"/>
    <x v="11"/>
    <s v="solar"/>
    <b v="1"/>
    <x v="9183"/>
    <x v="0"/>
  </r>
  <r>
    <n v="60852"/>
    <s v="N"/>
    <s v="NAICS-22 Non-Cogen"/>
    <s v="PV"/>
    <s v="SUN"/>
    <n v="30150"/>
    <n v="3387"/>
    <n v="2019"/>
    <n v="8901682.9052258637"/>
    <x v="11"/>
    <s v="solar"/>
    <b v="1"/>
    <x v="9184"/>
    <x v="0"/>
  </r>
  <r>
    <n v="60853"/>
    <s v="N"/>
    <s v="NAICS-22 Non-Cogen"/>
    <s v="PV"/>
    <s v="SUN"/>
    <n v="35385"/>
    <n v="3975"/>
    <n v="2019"/>
    <n v="8901886.792452829"/>
    <x v="11"/>
    <s v="solar"/>
    <b v="1"/>
    <x v="7365"/>
    <x v="0"/>
  </r>
  <r>
    <n v="60854"/>
    <s v="N"/>
    <s v="NAICS-22 Non-Cogen"/>
    <s v="PV"/>
    <s v="SUN"/>
    <n v="51159"/>
    <n v="5747"/>
    <n v="2019"/>
    <n v="8901861.8409605008"/>
    <x v="11"/>
    <s v="solar"/>
    <b v="1"/>
    <x v="9185"/>
    <x v="0"/>
  </r>
  <r>
    <n v="60855"/>
    <s v="N"/>
    <s v="NAICS-22 Non-Cogen"/>
    <s v="PV"/>
    <s v="SUN"/>
    <n v="37904"/>
    <n v="4258"/>
    <n v="2019"/>
    <n v="8901831.8459370602"/>
    <x v="11"/>
    <s v="solar"/>
    <b v="1"/>
    <x v="9186"/>
    <x v="0"/>
  </r>
  <r>
    <n v="60856"/>
    <s v="N"/>
    <s v="NAICS-22 Non-Cogen"/>
    <s v="WT"/>
    <s v="WND"/>
    <n v="4426502"/>
    <n v="497248"/>
    <n v="2019"/>
    <n v="8902000.6113649532"/>
    <x v="9"/>
    <s v="wind"/>
    <b v="1"/>
    <x v="9187"/>
    <x v="0"/>
  </r>
  <r>
    <n v="60857"/>
    <s v="N"/>
    <s v="Industrial NAICS Non-Cogen"/>
    <s v="PV"/>
    <s v="SUN"/>
    <n v="10656"/>
    <n v="1197"/>
    <n v="2019"/>
    <n v="8902255.6390977446"/>
    <x v="11"/>
    <s v="solar"/>
    <b v="0"/>
    <x v="9188"/>
    <x v="0"/>
  </r>
  <r>
    <n v="60858"/>
    <s v="N"/>
    <s v="NAICS-22 Non-Cogen"/>
    <s v="PV"/>
    <s v="SUN"/>
    <n v="20502"/>
    <n v="2303"/>
    <n v="2019"/>
    <n v="8902301.3460703436"/>
    <x v="11"/>
    <s v="solar"/>
    <b v="1"/>
    <x v="9189"/>
    <x v="0"/>
  </r>
  <r>
    <n v="60860"/>
    <s v="N"/>
    <s v="NAICS-22 Non-Cogen"/>
    <s v="PV"/>
    <s v="SUN"/>
    <n v="14198"/>
    <n v="1595"/>
    <n v="2019"/>
    <n v="8901567.3981191218"/>
    <x v="11"/>
    <s v="solar"/>
    <b v="1"/>
    <x v="9190"/>
    <x v="0"/>
  </r>
  <r>
    <n v="60861"/>
    <s v="N"/>
    <s v="NAICS-22 Non-Cogen"/>
    <s v="PV"/>
    <s v="SUN"/>
    <n v="46497"/>
    <n v="5223"/>
    <n v="2019"/>
    <n v="8902354.9684089608"/>
    <x v="11"/>
    <s v="solar"/>
    <b v="1"/>
    <x v="9191"/>
    <x v="0"/>
  </r>
  <r>
    <n v="60863"/>
    <s v="N"/>
    <s v="Electric Utility"/>
    <s v="PV"/>
    <s v="SUN"/>
    <n v="128697"/>
    <n v="14457"/>
    <n v="2019"/>
    <n v="8902054.368126167"/>
    <x v="11"/>
    <s v="solar"/>
    <b v="1"/>
    <x v="9192"/>
    <x v="0"/>
  </r>
  <r>
    <n v="60864"/>
    <s v="N"/>
    <s v="NAICS-22 Non-Cogen"/>
    <s v="PV"/>
    <s v="SUN"/>
    <n v="71644"/>
    <n v="8048"/>
    <n v="2019"/>
    <n v="8902087.4751491062"/>
    <x v="11"/>
    <s v="solar"/>
    <b v="1"/>
    <x v="9193"/>
    <x v="0"/>
  </r>
  <r>
    <n v="60865"/>
    <s v="N"/>
    <s v="NAICS-22 Non-Cogen"/>
    <s v="WT"/>
    <s v="WND"/>
    <n v="80225"/>
    <n v="9012"/>
    <n v="2019"/>
    <n v="8902019.5295162015"/>
    <x v="9"/>
    <s v="wind"/>
    <b v="1"/>
    <x v="9194"/>
    <x v="0"/>
  </r>
  <r>
    <n v="60866"/>
    <s v="N"/>
    <s v="NAICS-22 Non-Cogen"/>
    <s v="PV"/>
    <s v="SUN"/>
    <n v="26770"/>
    <n v="3007"/>
    <n v="2019"/>
    <n v="8902560.6917193215"/>
    <x v="11"/>
    <s v="solar"/>
    <b v="1"/>
    <x v="9195"/>
    <x v="0"/>
  </r>
  <r>
    <n v="60867"/>
    <s v="N"/>
    <s v="NAICS-22 Non-Cogen"/>
    <s v="PV"/>
    <s v="SUN"/>
    <n v="53500"/>
    <n v="6010"/>
    <n v="2019"/>
    <n v="8901830.2828618959"/>
    <x v="11"/>
    <s v="solar"/>
    <b v="1"/>
    <x v="9196"/>
    <x v="0"/>
  </r>
  <r>
    <n v="60868"/>
    <s v="N"/>
    <s v="Electric Utility"/>
    <s v="HY"/>
    <s v="WAT"/>
    <n v="0"/>
    <n v="0"/>
    <n v="2019"/>
    <s v=""/>
    <x v="0"/>
    <s v="hydro"/>
    <b v="1"/>
    <x v="62"/>
    <x v="1"/>
  </r>
  <r>
    <n v="60869"/>
    <s v="N"/>
    <s v="NAICS-22 Non-Cogen"/>
    <s v="PV"/>
    <s v="SUN"/>
    <n v="234505"/>
    <n v="26343"/>
    <n v="2019"/>
    <n v="8901985.3471510448"/>
    <x v="11"/>
    <s v="solar"/>
    <b v="1"/>
    <x v="9197"/>
    <x v="0"/>
  </r>
  <r>
    <n v="60873"/>
    <s v="N"/>
    <s v="Electric Utility"/>
    <s v="WT"/>
    <s v="WND"/>
    <n v="4776956"/>
    <n v="536616"/>
    <n v="2019"/>
    <n v="8902000.6857790295"/>
    <x v="9"/>
    <s v="wind"/>
    <b v="1"/>
    <x v="9198"/>
    <x v="0"/>
  </r>
  <r>
    <n v="60874"/>
    <s v="N"/>
    <s v="Electric Utility"/>
    <s v="PV"/>
    <s v="SUN"/>
    <n v="66711"/>
    <n v="7494"/>
    <n v="2019"/>
    <n v="8901921.5372297838"/>
    <x v="11"/>
    <s v="solar"/>
    <b v="1"/>
    <x v="9199"/>
    <x v="0"/>
  </r>
  <r>
    <n v="60875"/>
    <s v="N"/>
    <s v="Electric Utility"/>
    <s v="PV"/>
    <s v="SUN"/>
    <n v="64104"/>
    <n v="7201"/>
    <n v="2019"/>
    <n v="8902096.9309818074"/>
    <x v="11"/>
    <s v="solar"/>
    <b v="1"/>
    <x v="9200"/>
    <x v="0"/>
  </r>
  <r>
    <n v="60876"/>
    <s v="N"/>
    <s v="Electric Utility"/>
    <s v="PV"/>
    <s v="SUN"/>
    <n v="19613"/>
    <n v="2203"/>
    <n v="2019"/>
    <n v="8902859.73672265"/>
    <x v="11"/>
    <s v="solar"/>
    <b v="1"/>
    <x v="6603"/>
    <x v="1"/>
  </r>
  <r>
    <n v="60877"/>
    <s v="N"/>
    <s v="Electric Utility"/>
    <s v="PV"/>
    <s v="SUN"/>
    <n v="59011"/>
    <n v="6629"/>
    <n v="2019"/>
    <n v="8901945.9948710203"/>
    <x v="11"/>
    <s v="solar"/>
    <b v="1"/>
    <x v="9201"/>
    <x v="0"/>
  </r>
  <r>
    <n v="60878"/>
    <s v="N"/>
    <s v="NAICS-22 Non-Cogen"/>
    <s v="PV"/>
    <s v="SUN"/>
    <n v="27908"/>
    <n v="3135"/>
    <n v="2019"/>
    <n v="8902073.3652312607"/>
    <x v="11"/>
    <s v="solar"/>
    <b v="1"/>
    <x v="9202"/>
    <x v="0"/>
  </r>
  <r>
    <n v="60879"/>
    <s v="N"/>
    <s v="NAICS-22 Non-Cogen"/>
    <s v="PV"/>
    <s v="SUN"/>
    <n v="20056"/>
    <n v="2253"/>
    <n v="2019"/>
    <n v="8901908.5663559698"/>
    <x v="11"/>
    <s v="solar"/>
    <b v="1"/>
    <x v="9203"/>
    <x v="0"/>
  </r>
  <r>
    <n v="60880"/>
    <s v="N"/>
    <s v="NAICS-22 Non-Cogen"/>
    <s v="PV"/>
    <s v="SUN"/>
    <n v="27863"/>
    <n v="3130"/>
    <n v="2019"/>
    <n v="8901916.9329073485"/>
    <x v="11"/>
    <s v="solar"/>
    <b v="1"/>
    <x v="9204"/>
    <x v="0"/>
  </r>
  <r>
    <n v="60881"/>
    <s v="N"/>
    <s v="NAICS-22 Non-Cogen"/>
    <s v="PV"/>
    <s v="SUN"/>
    <n v="16244"/>
    <n v="1825"/>
    <n v="2019"/>
    <n v="8900821.9178082198"/>
    <x v="11"/>
    <s v="solar"/>
    <b v="1"/>
    <x v="9205"/>
    <x v="1"/>
  </r>
  <r>
    <n v="60882"/>
    <s v="N"/>
    <s v="NAICS-22 Non-Cogen"/>
    <s v="PV"/>
    <s v="SUN"/>
    <n v="56963"/>
    <n v="6399"/>
    <n v="2019"/>
    <n v="8901859.6655727457"/>
    <x v="11"/>
    <s v="solar"/>
    <b v="1"/>
    <x v="9206"/>
    <x v="0"/>
  </r>
  <r>
    <n v="60883"/>
    <s v="N"/>
    <s v="NAICS-22 Non-Cogen"/>
    <s v="WT"/>
    <s v="WND"/>
    <n v="4657721"/>
    <n v="523222"/>
    <n v="2019"/>
    <n v="8901997.6224241331"/>
    <x v="9"/>
    <s v="wind"/>
    <b v="1"/>
    <x v="9207"/>
    <x v="0"/>
  </r>
  <r>
    <n v="60885"/>
    <s v="N"/>
    <s v="NAICS-22 Non-Cogen"/>
    <s v="PV"/>
    <s v="SUN"/>
    <n v="1167853"/>
    <n v="131190"/>
    <n v="2019"/>
    <n v="8901997.1034377608"/>
    <x v="11"/>
    <s v="solar"/>
    <b v="1"/>
    <x v="9208"/>
    <x v="0"/>
  </r>
  <r>
    <n v="60886"/>
    <s v="N"/>
    <s v="NAICS-22 Non-Cogen"/>
    <s v="PV"/>
    <s v="SUN"/>
    <n v="428481"/>
    <n v="48133"/>
    <n v="2019"/>
    <n v="8902021.4821432289"/>
    <x v="11"/>
    <s v="solar"/>
    <b v="1"/>
    <x v="9209"/>
    <x v="0"/>
  </r>
  <r>
    <n v="60887"/>
    <s v="N"/>
    <s v="NAICS-22 Non-Cogen"/>
    <s v="PV"/>
    <s v="SUN"/>
    <n v="12295"/>
    <n v="1381"/>
    <n v="2019"/>
    <n v="8902968.8631426506"/>
    <x v="11"/>
    <s v="solar"/>
    <b v="1"/>
    <x v="9210"/>
    <x v="1"/>
  </r>
  <r>
    <n v="60888"/>
    <s v="N"/>
    <s v="NAICS-22 Non-Cogen"/>
    <s v="PV"/>
    <s v="SUN"/>
    <n v="12705"/>
    <n v="1427"/>
    <n v="2019"/>
    <n v="8903293.6229852848"/>
    <x v="11"/>
    <s v="solar"/>
    <b v="1"/>
    <x v="9211"/>
    <x v="1"/>
  </r>
  <r>
    <n v="60889"/>
    <s v="N"/>
    <s v="NAICS-22 Non-Cogen"/>
    <s v="PV"/>
    <s v="SUN"/>
    <n v="10666"/>
    <n v="1198"/>
    <n v="2019"/>
    <n v="8903171.9532554261"/>
    <x v="11"/>
    <s v="solar"/>
    <b v="1"/>
    <x v="9212"/>
    <x v="1"/>
  </r>
  <r>
    <n v="60890"/>
    <s v="N"/>
    <s v="NAICS-22 Non-Cogen"/>
    <s v="PV"/>
    <s v="SUN"/>
    <n v="30809"/>
    <n v="3461"/>
    <n v="2019"/>
    <n v="8901762.4963883273"/>
    <x v="11"/>
    <s v="solar"/>
    <b v="1"/>
    <x v="9213"/>
    <x v="0"/>
  </r>
  <r>
    <n v="60891"/>
    <s v="N"/>
    <s v="NAICS-22 Non-Cogen"/>
    <s v="PV"/>
    <s v="SUN"/>
    <n v="16148"/>
    <n v="1814"/>
    <n v="2019"/>
    <n v="8901874.310915105"/>
    <x v="11"/>
    <s v="solar"/>
    <b v="1"/>
    <x v="8069"/>
    <x v="0"/>
  </r>
  <r>
    <n v="60892"/>
    <s v="N"/>
    <s v="NAICS-22 Non-Cogen"/>
    <s v="PV"/>
    <s v="SUN"/>
    <n v="13042"/>
    <n v="1465"/>
    <n v="2019"/>
    <n v="8902389.0784982927"/>
    <x v="11"/>
    <s v="solar"/>
    <b v="1"/>
    <x v="8552"/>
    <x v="0"/>
  </r>
  <r>
    <n v="60893"/>
    <s v="N"/>
    <s v="NAICS-22 Non-Cogen"/>
    <s v="PV"/>
    <s v="SUN"/>
    <n v="17119"/>
    <n v="1923"/>
    <n v="2019"/>
    <n v="8902236.0894435775"/>
    <x v="11"/>
    <s v="solar"/>
    <b v="1"/>
    <x v="9214"/>
    <x v="0"/>
  </r>
  <r>
    <n v="60894"/>
    <s v="N"/>
    <s v="NAICS-22 Non-Cogen"/>
    <s v="PV"/>
    <s v="SUN"/>
    <n v="24986"/>
    <n v="2807"/>
    <n v="2019"/>
    <n v="8901318.1332383323"/>
    <x v="11"/>
    <s v="solar"/>
    <b v="1"/>
    <x v="9215"/>
    <x v="0"/>
  </r>
  <r>
    <n v="60895"/>
    <s v="N"/>
    <s v="NAICS-22 Non-Cogen"/>
    <s v="PV"/>
    <s v="SUN"/>
    <n v="21649"/>
    <n v="2432"/>
    <n v="2019"/>
    <n v="8901726.9736842103"/>
    <x v="11"/>
    <s v="solar"/>
    <b v="1"/>
    <x v="9216"/>
    <x v="0"/>
  </r>
  <r>
    <n v="60901"/>
    <s v="N"/>
    <s v="NAICS-22 Non-Cogen"/>
    <s v="WT"/>
    <s v="WND"/>
    <n v="8535281"/>
    <n v="958805"/>
    <n v="2019"/>
    <n v="8901998.8423089143"/>
    <x v="9"/>
    <s v="wind"/>
    <b v="1"/>
    <x v="9217"/>
    <x v="0"/>
  </r>
  <r>
    <n v="60902"/>
    <s v="N"/>
    <s v="NAICS-22 Non-Cogen"/>
    <s v="WT"/>
    <s v="WND"/>
    <n v="8813843"/>
    <n v="990097"/>
    <n v="2019"/>
    <n v="8901999.5010589864"/>
    <x v="9"/>
    <s v="wind"/>
    <b v="1"/>
    <x v="9218"/>
    <x v="0"/>
  </r>
  <r>
    <n v="60903"/>
    <s v="N"/>
    <s v="NAICS-22 Non-Cogen"/>
    <s v="CA"/>
    <s v="NG"/>
    <n v="32783"/>
    <n v="188357"/>
    <n v="2019"/>
    <n v="174047.15513625721"/>
    <x v="1"/>
    <s v="natural gas"/>
    <b v="1"/>
    <x v="9219"/>
    <x v="0"/>
  </r>
  <r>
    <n v="60903"/>
    <s v="N"/>
    <s v="NAICS-22 Non-Cogen"/>
    <s v="CT"/>
    <s v="NG"/>
    <n v="4109017"/>
    <n v="345771"/>
    <n v="2019"/>
    <n v="11883636.857920416"/>
    <x v="1"/>
    <s v="natural gas"/>
    <b v="1"/>
    <x v="9220"/>
    <x v="0"/>
  </r>
  <r>
    <n v="60904"/>
    <s v="N"/>
    <s v="NAICS-22 Non-Cogen"/>
    <s v="PV"/>
    <s v="SUN"/>
    <n v="19540"/>
    <n v="2195"/>
    <n v="2019"/>
    <n v="8902050.1138952151"/>
    <x v="11"/>
    <s v="solar"/>
    <b v="1"/>
    <x v="8206"/>
    <x v="0"/>
  </r>
  <r>
    <n v="60905"/>
    <s v="N"/>
    <s v="NAICS-22 Non-Cogen"/>
    <s v="WT"/>
    <s v="WND"/>
    <n v="3826827"/>
    <n v="429884"/>
    <n v="2019"/>
    <n v="8901999.1439551134"/>
    <x v="9"/>
    <s v="wind"/>
    <b v="1"/>
    <x v="9221"/>
    <x v="0"/>
  </r>
  <r>
    <n v="60908"/>
    <s v="N"/>
    <s v="NAICS-22 Non-Cogen"/>
    <s v="PV"/>
    <s v="SUN"/>
    <n v="20546"/>
    <n v="2308"/>
    <n v="2019"/>
    <n v="8902079.7227036394"/>
    <x v="11"/>
    <s v="solar"/>
    <b v="1"/>
    <x v="7324"/>
    <x v="0"/>
  </r>
  <r>
    <n v="60909"/>
    <s v="N"/>
    <s v="NAICS-22 Non-Cogen"/>
    <s v="PV"/>
    <s v="SUN"/>
    <n v="13390"/>
    <n v="1504"/>
    <n v="2019"/>
    <n v="8902925.5319148935"/>
    <x v="11"/>
    <s v="solar"/>
    <b v="1"/>
    <x v="9222"/>
    <x v="1"/>
  </r>
  <r>
    <n v="60910"/>
    <s v="N"/>
    <s v="NAICS-22 Non-Cogen"/>
    <s v="OT"/>
    <s v="NG"/>
    <n v="0"/>
    <n v="-9903"/>
    <n v="2019"/>
    <n v="0"/>
    <x v="7"/>
    <s v="natural gas"/>
    <b v="1"/>
    <x v="260"/>
    <x v="0"/>
  </r>
  <r>
    <n v="60911"/>
    <s v="N"/>
    <s v="NAICS-22 Non-Cogen"/>
    <s v="WT"/>
    <s v="WND"/>
    <n v="62918"/>
    <n v="7068"/>
    <n v="2019"/>
    <n v="8901810.9790605549"/>
    <x v="9"/>
    <s v="wind"/>
    <b v="1"/>
    <x v="9223"/>
    <x v="0"/>
  </r>
  <r>
    <n v="60912"/>
    <s v="N"/>
    <s v="NAICS-22 Non-Cogen"/>
    <s v="PV"/>
    <s v="SUN"/>
    <n v="30214"/>
    <n v="3394"/>
    <n v="2019"/>
    <n v="8902180.3182086032"/>
    <x v="11"/>
    <s v="solar"/>
    <b v="1"/>
    <x v="9224"/>
    <x v="0"/>
  </r>
  <r>
    <n v="60913"/>
    <s v="N"/>
    <s v="NAICS-22 Non-Cogen"/>
    <s v="PV"/>
    <s v="SUN"/>
    <n v="39427"/>
    <n v="4429"/>
    <n v="2019"/>
    <n v="8902009.4829532634"/>
    <x v="11"/>
    <s v="solar"/>
    <b v="1"/>
    <x v="9225"/>
    <x v="0"/>
  </r>
  <r>
    <n v="60914"/>
    <s v="N"/>
    <s v="NAICS-22 Non-Cogen"/>
    <s v="PV"/>
    <s v="SUN"/>
    <n v="47047"/>
    <n v="5285"/>
    <n v="2019"/>
    <n v="8901986.7549668886"/>
    <x v="11"/>
    <s v="solar"/>
    <b v="1"/>
    <x v="9226"/>
    <x v="0"/>
  </r>
  <r>
    <n v="60915"/>
    <s v="N"/>
    <s v="NAICS-22 Non-Cogen"/>
    <s v="PV"/>
    <s v="SUN"/>
    <n v="304420"/>
    <n v="34197"/>
    <n v="2019"/>
    <n v="8901950.4634909499"/>
    <x v="11"/>
    <s v="solar"/>
    <b v="1"/>
    <x v="9227"/>
    <x v="0"/>
  </r>
  <r>
    <n v="60916"/>
    <s v="N"/>
    <s v="NAICS-22 Non-Cogen"/>
    <s v="PV"/>
    <s v="SUN"/>
    <n v="388110"/>
    <n v="43598"/>
    <n v="2019"/>
    <n v="8902013.8538465071"/>
    <x v="11"/>
    <s v="solar"/>
    <b v="1"/>
    <x v="9228"/>
    <x v="0"/>
  </r>
  <r>
    <n v="60917"/>
    <s v="N"/>
    <s v="NAICS-22 Non-Cogen"/>
    <s v="PV"/>
    <s v="SUN"/>
    <n v="308874"/>
    <n v="34697"/>
    <n v="2019"/>
    <n v="8902037.6401417982"/>
    <x v="11"/>
    <s v="solar"/>
    <b v="1"/>
    <x v="9229"/>
    <x v="0"/>
  </r>
  <r>
    <n v="60919"/>
    <s v="N"/>
    <s v="NAICS-22 Non-Cogen"/>
    <s v="PV"/>
    <s v="SUN"/>
    <n v="14940"/>
    <n v="1678"/>
    <n v="2019"/>
    <n v="8903456.4958283678"/>
    <x v="11"/>
    <s v="solar"/>
    <b v="1"/>
    <x v="9230"/>
    <x v="1"/>
  </r>
  <r>
    <n v="60920"/>
    <s v="N"/>
    <s v="NAICS-22 Non-Cogen"/>
    <s v="PV"/>
    <s v="SUN"/>
    <n v="35126"/>
    <n v="3946"/>
    <n v="2019"/>
    <n v="8901672.5798276737"/>
    <x v="11"/>
    <s v="solar"/>
    <b v="1"/>
    <x v="9231"/>
    <x v="0"/>
  </r>
  <r>
    <n v="60921"/>
    <s v="N"/>
    <s v="NAICS-22 Non-Cogen"/>
    <s v="PV"/>
    <s v="SUN"/>
    <n v="34993"/>
    <n v="3931"/>
    <n v="2019"/>
    <n v="8901806.1561943516"/>
    <x v="11"/>
    <s v="solar"/>
    <b v="1"/>
    <x v="9232"/>
    <x v="0"/>
  </r>
  <r>
    <n v="60922"/>
    <s v="N"/>
    <s v="NAICS-22 Non-Cogen"/>
    <s v="PV"/>
    <s v="SUN"/>
    <n v="35662"/>
    <n v="4006"/>
    <n v="2019"/>
    <n v="8902146.7798302546"/>
    <x v="11"/>
    <s v="solar"/>
    <b v="1"/>
    <x v="9035"/>
    <x v="0"/>
  </r>
  <r>
    <n v="60923"/>
    <s v="N"/>
    <s v="NAICS-22 Non-Cogen"/>
    <s v="PV"/>
    <s v="SUN"/>
    <n v="38713"/>
    <n v="4349"/>
    <n v="2019"/>
    <n v="8901586.5716256611"/>
    <x v="11"/>
    <s v="solar"/>
    <b v="1"/>
    <x v="9233"/>
    <x v="0"/>
  </r>
  <r>
    <n v="60924"/>
    <s v="N"/>
    <s v="Electric Utility"/>
    <s v="PV"/>
    <s v="SUN"/>
    <n v="13648"/>
    <n v="1533"/>
    <n v="2019"/>
    <n v="8902804.9575994778"/>
    <x v="11"/>
    <s v="solar"/>
    <b v="1"/>
    <x v="9234"/>
    <x v="1"/>
  </r>
  <r>
    <n v="60926"/>
    <s v="N"/>
    <s v="Electric Utility"/>
    <s v="CA"/>
    <s v="NG"/>
    <n v="0"/>
    <n v="1449205"/>
    <n v="2019"/>
    <n v="0"/>
    <x v="1"/>
    <s v="natural gas"/>
    <b v="1"/>
    <x v="91"/>
    <x v="0"/>
  </r>
  <r>
    <n v="60926"/>
    <s v="N"/>
    <s v="Electric Utility"/>
    <s v="CT"/>
    <s v="NG"/>
    <n v="25109834"/>
    <n v="2166470"/>
    <n v="2019"/>
    <n v="11590206.18794629"/>
    <x v="1"/>
    <s v="natural gas"/>
    <b v="1"/>
    <x v="9235"/>
    <x v="0"/>
  </r>
  <r>
    <n v="60929"/>
    <s v="N"/>
    <s v="NAICS-22 Non-Cogen"/>
    <s v="PV"/>
    <s v="SUN"/>
    <n v="87845"/>
    <n v="9868"/>
    <n v="2019"/>
    <n v="8902006.4856100511"/>
    <x v="11"/>
    <s v="solar"/>
    <b v="1"/>
    <x v="9236"/>
    <x v="0"/>
  </r>
  <r>
    <n v="60930"/>
    <s v="N"/>
    <s v="NAICS-22 Non-Cogen"/>
    <s v="PV"/>
    <s v="SUN"/>
    <n v="62153"/>
    <n v="6982"/>
    <n v="2019"/>
    <n v="8901890.5757662561"/>
    <x v="11"/>
    <s v="solar"/>
    <b v="1"/>
    <x v="9237"/>
    <x v="0"/>
  </r>
  <r>
    <n v="60931"/>
    <s v="N"/>
    <s v="NAICS-22 Non-Cogen"/>
    <s v="WT"/>
    <s v="WND"/>
    <n v="65119"/>
    <n v="7315"/>
    <n v="2019"/>
    <n v="8902118.9336978812"/>
    <x v="9"/>
    <s v="wind"/>
    <b v="1"/>
    <x v="9238"/>
    <x v="0"/>
  </r>
  <r>
    <n v="60932"/>
    <s v="N"/>
    <s v="NAICS-22 Non-Cogen"/>
    <s v="WT"/>
    <s v="WND"/>
    <n v="245632"/>
    <n v="27593"/>
    <n v="2019"/>
    <n v="8901967.8904069886"/>
    <x v="9"/>
    <s v="wind"/>
    <b v="1"/>
    <x v="9239"/>
    <x v="0"/>
  </r>
  <r>
    <n v="60933"/>
    <s v="Y"/>
    <s v="Commercial NAICS Cogen"/>
    <s v="IC"/>
    <s v="NG"/>
    <n v="51080"/>
    <n v="4751"/>
    <n v="2019"/>
    <n v="10751420.753525574"/>
    <x v="3"/>
    <s v="natural gas"/>
    <b v="0"/>
    <x v="9240"/>
    <x v="0"/>
  </r>
  <r>
    <n v="60935"/>
    <s v="N"/>
    <s v="NAICS-22 Non-Cogen"/>
    <s v="PV"/>
    <s v="SUN"/>
    <n v="11814"/>
    <n v="1327"/>
    <n v="2019"/>
    <n v="8902788.2441597581"/>
    <x v="11"/>
    <s v="solar"/>
    <b v="1"/>
    <x v="9241"/>
    <x v="1"/>
  </r>
  <r>
    <n v="60936"/>
    <s v="N"/>
    <s v="NAICS-22 Non-Cogen"/>
    <s v="PV"/>
    <s v="SUN"/>
    <n v="36932"/>
    <n v="4149"/>
    <n v="2019"/>
    <n v="8901422.0294046756"/>
    <x v="11"/>
    <s v="solar"/>
    <b v="1"/>
    <x v="9242"/>
    <x v="0"/>
  </r>
  <r>
    <n v="60937"/>
    <s v="N"/>
    <s v="NAICS-22 Non-Cogen"/>
    <s v="PV"/>
    <s v="SUN"/>
    <n v="26466"/>
    <n v="2973"/>
    <n v="2019"/>
    <n v="8902119.0716448035"/>
    <x v="11"/>
    <s v="solar"/>
    <b v="1"/>
    <x v="9243"/>
    <x v="0"/>
  </r>
  <r>
    <n v="60938"/>
    <s v="N"/>
    <s v="NAICS-22 Non-Cogen"/>
    <s v="PV"/>
    <s v="SUN"/>
    <n v="51233"/>
    <n v="5755"/>
    <n v="2019"/>
    <n v="8902345.7862728052"/>
    <x v="11"/>
    <s v="solar"/>
    <b v="1"/>
    <x v="9244"/>
    <x v="0"/>
  </r>
  <r>
    <n v="60939"/>
    <s v="N"/>
    <s v="NAICS-22 Non-Cogen"/>
    <s v="PV"/>
    <s v="SUN"/>
    <n v="27346"/>
    <n v="3072"/>
    <n v="2019"/>
    <n v="8901692.708333334"/>
    <x v="11"/>
    <s v="solar"/>
    <b v="1"/>
    <x v="9245"/>
    <x v="0"/>
  </r>
  <r>
    <n v="60940"/>
    <s v="N"/>
    <s v="NAICS-22 Non-Cogen"/>
    <s v="PV"/>
    <s v="SUN"/>
    <n v="39043"/>
    <n v="4386"/>
    <n v="2019"/>
    <n v="8901732.7861377113"/>
    <x v="11"/>
    <s v="solar"/>
    <b v="1"/>
    <x v="9246"/>
    <x v="0"/>
  </r>
  <r>
    <n v="60941"/>
    <s v="N"/>
    <s v="NAICS-22 Non-Cogen"/>
    <s v="PV"/>
    <s v="SUN"/>
    <n v="37609"/>
    <n v="4225"/>
    <n v="2019"/>
    <n v="8901538.461538462"/>
    <x v="11"/>
    <s v="solar"/>
    <b v="1"/>
    <x v="6955"/>
    <x v="0"/>
  </r>
  <r>
    <n v="60942"/>
    <s v="N"/>
    <s v="NAICS-22 Non-Cogen"/>
    <s v="PV"/>
    <s v="SUN"/>
    <n v="42205"/>
    <n v="4741"/>
    <n v="2019"/>
    <n v="8902130.3522463609"/>
    <x v="11"/>
    <s v="solar"/>
    <b v="1"/>
    <x v="9247"/>
    <x v="0"/>
  </r>
  <r>
    <n v="60943"/>
    <s v="N"/>
    <s v="NAICS-22 Non-Cogen"/>
    <s v="PV"/>
    <s v="SUN"/>
    <n v="27106"/>
    <n v="3045"/>
    <n v="2019"/>
    <n v="8901806.2397372741"/>
    <x v="11"/>
    <s v="solar"/>
    <b v="1"/>
    <x v="9248"/>
    <x v="0"/>
  </r>
  <r>
    <n v="60944"/>
    <s v="N"/>
    <s v="NAICS-22 Non-Cogen"/>
    <s v="PV"/>
    <s v="SUN"/>
    <n v="70494"/>
    <n v="7919"/>
    <n v="2019"/>
    <n v="8901881.5507008471"/>
    <x v="11"/>
    <s v="solar"/>
    <b v="1"/>
    <x v="9249"/>
    <x v="0"/>
  </r>
  <r>
    <n v="60945"/>
    <s v="N"/>
    <s v="NAICS-22 Non-Cogen"/>
    <s v="PV"/>
    <s v="SUN"/>
    <n v="116224"/>
    <n v="13056"/>
    <n v="2019"/>
    <n v="8901960.7843137253"/>
    <x v="11"/>
    <s v="solar"/>
    <b v="1"/>
    <x v="7492"/>
    <x v="0"/>
  </r>
  <r>
    <n v="60947"/>
    <s v="N"/>
    <s v="NAICS-22 Non-Cogen"/>
    <s v="PV"/>
    <s v="SUN"/>
    <n v="392927"/>
    <n v="44139"/>
    <n v="2019"/>
    <n v="8902036.7475475203"/>
    <x v="11"/>
    <s v="solar"/>
    <b v="1"/>
    <x v="9250"/>
    <x v="0"/>
  </r>
  <r>
    <n v="60951"/>
    <s v="N"/>
    <s v="Electric Utility"/>
    <s v="PV"/>
    <s v="SUN"/>
    <n v="45062"/>
    <n v="5062"/>
    <n v="2019"/>
    <n v="8902015.0138285272"/>
    <x v="11"/>
    <s v="solar"/>
    <b v="1"/>
    <x v="9251"/>
    <x v="0"/>
  </r>
  <r>
    <n v="60953"/>
    <s v="N"/>
    <s v="NAICS-22 Non-Cogen"/>
    <s v="PV"/>
    <s v="SUN"/>
    <n v="25096"/>
    <n v="2819"/>
    <n v="2019"/>
    <n v="8902447.6764810216"/>
    <x v="11"/>
    <s v="solar"/>
    <b v="1"/>
    <x v="9252"/>
    <x v="0"/>
  </r>
  <r>
    <n v="60954"/>
    <s v="N"/>
    <s v="NAICS-22 Non-Cogen"/>
    <s v="PV"/>
    <s v="SUN"/>
    <n v="15177"/>
    <n v="1705"/>
    <n v="2019"/>
    <n v="8901466.2756598257"/>
    <x v="11"/>
    <s v="solar"/>
    <b v="1"/>
    <x v="9253"/>
    <x v="0"/>
  </r>
  <r>
    <n v="60955"/>
    <s v="N"/>
    <s v="NAICS-22 Non-Cogen"/>
    <s v="PV"/>
    <s v="SUN"/>
    <n v="17652"/>
    <n v="1983"/>
    <n v="2019"/>
    <n v="8901664.1452344935"/>
    <x v="11"/>
    <s v="solar"/>
    <b v="1"/>
    <x v="7911"/>
    <x v="0"/>
  </r>
  <r>
    <n v="60956"/>
    <s v="N"/>
    <s v="NAICS-22 Non-Cogen"/>
    <s v="PV"/>
    <s v="SUN"/>
    <n v="18295"/>
    <n v="2055"/>
    <n v="2019"/>
    <n v="8902676.3990267627"/>
    <x v="11"/>
    <s v="solar"/>
    <b v="1"/>
    <x v="9254"/>
    <x v="1"/>
  </r>
  <r>
    <n v="60957"/>
    <s v="N"/>
    <s v="NAICS-22 Non-Cogen"/>
    <s v="PV"/>
    <s v="SUN"/>
    <n v="15847"/>
    <n v="1780"/>
    <n v="2019"/>
    <n v="8902808.9887640458"/>
    <x v="11"/>
    <s v="solar"/>
    <b v="1"/>
    <x v="9255"/>
    <x v="1"/>
  </r>
  <r>
    <n v="60958"/>
    <s v="N"/>
    <s v="NAICS-22 Non-Cogen"/>
    <s v="PV"/>
    <s v="SUN"/>
    <n v="66330"/>
    <n v="7451"/>
    <n v="2019"/>
    <n v="8902160.7837874107"/>
    <x v="11"/>
    <s v="solar"/>
    <b v="1"/>
    <x v="9256"/>
    <x v="0"/>
  </r>
  <r>
    <n v="60959"/>
    <s v="N"/>
    <s v="Electric Utility"/>
    <s v="BA"/>
    <s v="MWH"/>
    <n v="0"/>
    <n v="110"/>
    <n v="2019"/>
    <n v="0"/>
    <x v="7"/>
    <s v="other"/>
    <b v="1"/>
    <x v="260"/>
    <x v="0"/>
  </r>
  <r>
    <n v="60960"/>
    <s v="N"/>
    <s v="NAICS-22 Non-Cogen"/>
    <s v="GT"/>
    <s v="NG"/>
    <n v="279401"/>
    <n v="27977.436000000002"/>
    <n v="2019"/>
    <n v="9986654.9600899797"/>
    <x v="3"/>
    <s v="natural gas"/>
    <b v="1"/>
    <x v="9257"/>
    <x v="0"/>
  </r>
  <r>
    <n v="60960"/>
    <s v="N"/>
    <s v="NAICS-22 Non-Cogen"/>
    <s v="GT"/>
    <s v="OBG"/>
    <n v="1302950"/>
    <n v="130285.56"/>
    <n v="2019"/>
    <n v="10000724.562261544"/>
    <x v="8"/>
    <s v="biomass"/>
    <b v="1"/>
    <x v="9258"/>
    <x v="0"/>
  </r>
  <r>
    <n v="60961"/>
    <s v="N"/>
    <s v="NAICS-22 Non-Cogen"/>
    <s v="PV"/>
    <s v="SUN"/>
    <n v="78249"/>
    <n v="8790"/>
    <n v="2019"/>
    <n v="8902047.7815699652"/>
    <x v="11"/>
    <s v="solar"/>
    <b v="1"/>
    <x v="9259"/>
    <x v="0"/>
  </r>
  <r>
    <n v="60962"/>
    <s v="N"/>
    <s v="NAICS-22 Non-Cogen"/>
    <s v="PV"/>
    <s v="SUN"/>
    <n v="41242"/>
    <n v="4633"/>
    <n v="2019"/>
    <n v="8901791.4957910646"/>
    <x v="11"/>
    <s v="solar"/>
    <b v="1"/>
    <x v="9260"/>
    <x v="0"/>
  </r>
  <r>
    <n v="60964"/>
    <s v="N"/>
    <s v="Electric Utility"/>
    <s v="PV"/>
    <s v="SUN"/>
    <n v="463055"/>
    <n v="52017"/>
    <n v="2019"/>
    <n v="8901993.5790222418"/>
    <x v="11"/>
    <s v="solar"/>
    <b v="1"/>
    <x v="9261"/>
    <x v="0"/>
  </r>
  <r>
    <n v="60965"/>
    <s v="N"/>
    <s v="NAICS-22 Non-Cogen"/>
    <s v="PV"/>
    <s v="SUN"/>
    <n v="86322"/>
    <n v="9697"/>
    <n v="2019"/>
    <n v="8901928.4314736519"/>
    <x v="11"/>
    <s v="solar"/>
    <b v="1"/>
    <x v="9262"/>
    <x v="0"/>
  </r>
  <r>
    <n v="60966"/>
    <s v="N"/>
    <s v="NAICS-22 Non-Cogen"/>
    <s v="PV"/>
    <s v="SUN"/>
    <n v="61904"/>
    <n v="6954"/>
    <n v="2019"/>
    <n v="8901926.9485188387"/>
    <x v="11"/>
    <s v="solar"/>
    <b v="1"/>
    <x v="9263"/>
    <x v="0"/>
  </r>
  <r>
    <n v="60967"/>
    <s v="N"/>
    <s v="NAICS-22 Non-Cogen"/>
    <s v="PV"/>
    <s v="SUN"/>
    <n v="23109"/>
    <n v="2596"/>
    <n v="2019"/>
    <n v="8901771.9568567015"/>
    <x v="11"/>
    <s v="solar"/>
    <b v="1"/>
    <x v="9264"/>
    <x v="0"/>
  </r>
  <r>
    <n v="60968"/>
    <s v="N"/>
    <s v="NAICS-22 Non-Cogen"/>
    <s v="PV"/>
    <s v="SUN"/>
    <n v="363726"/>
    <n v="40859"/>
    <n v="2019"/>
    <n v="8901979.979930982"/>
    <x v="11"/>
    <s v="solar"/>
    <b v="1"/>
    <x v="9265"/>
    <x v="0"/>
  </r>
  <r>
    <n v="60971"/>
    <s v="N"/>
    <s v="NAICS-22 Non-Cogen"/>
    <s v="PV"/>
    <s v="SUN"/>
    <n v="56225"/>
    <n v="6316"/>
    <n v="2019"/>
    <n v="8901994.9335022159"/>
    <x v="11"/>
    <s v="solar"/>
    <b v="1"/>
    <x v="8374"/>
    <x v="0"/>
  </r>
  <r>
    <n v="60974"/>
    <s v="N"/>
    <s v="Electric Utility"/>
    <s v="BA"/>
    <s v="MWH"/>
    <n v="0"/>
    <n v="15"/>
    <n v="2019"/>
    <n v="0"/>
    <x v="7"/>
    <s v="other"/>
    <b v="1"/>
    <x v="260"/>
    <x v="0"/>
  </r>
  <r>
    <n v="60975"/>
    <s v="N"/>
    <s v="NAICS-22 Non-Cogen"/>
    <s v="PV"/>
    <s v="SUN"/>
    <n v="459894"/>
    <n v="51662"/>
    <n v="2019"/>
    <n v="8901978.2431961596"/>
    <x v="11"/>
    <s v="solar"/>
    <b v="1"/>
    <x v="9266"/>
    <x v="0"/>
  </r>
  <r>
    <n v="60976"/>
    <s v="N"/>
    <s v="NAICS-22 Non-Cogen"/>
    <s v="PV"/>
    <s v="SUN"/>
    <n v="186016"/>
    <n v="20896"/>
    <n v="2019"/>
    <n v="8901990.8116385899"/>
    <x v="11"/>
    <s v="solar"/>
    <b v="1"/>
    <x v="9267"/>
    <x v="0"/>
  </r>
  <r>
    <n v="60979"/>
    <s v="N"/>
    <s v="NAICS-22 Non-Cogen"/>
    <s v="PV"/>
    <s v="SUN"/>
    <n v="27132"/>
    <n v="3048"/>
    <n v="2019"/>
    <n v="8901574.8031496052"/>
    <x v="11"/>
    <s v="solar"/>
    <b v="1"/>
    <x v="9268"/>
    <x v="0"/>
  </r>
  <r>
    <n v="60980"/>
    <s v="N"/>
    <s v="NAICS-22 Non-Cogen"/>
    <s v="PV"/>
    <s v="SUN"/>
    <n v="87158"/>
    <n v="9791"/>
    <n v="2019"/>
    <n v="8901848.6365029104"/>
    <x v="11"/>
    <s v="solar"/>
    <b v="1"/>
    <x v="9269"/>
    <x v="0"/>
  </r>
  <r>
    <n v="60981"/>
    <s v="N"/>
    <s v="NAICS-22 Non-Cogen"/>
    <s v="PV"/>
    <s v="SUN"/>
    <n v="451750"/>
    <n v="50747"/>
    <n v="2019"/>
    <n v="8902004.0593532622"/>
    <x v="11"/>
    <s v="solar"/>
    <b v="1"/>
    <x v="9270"/>
    <x v="0"/>
  </r>
  <r>
    <n v="60982"/>
    <s v="N"/>
    <s v="NAICS-22 Non-Cogen"/>
    <s v="PV"/>
    <s v="SUN"/>
    <n v="80385"/>
    <n v="9030"/>
    <n v="2019"/>
    <n v="8901993.355481727"/>
    <x v="11"/>
    <s v="solar"/>
    <b v="1"/>
    <x v="7348"/>
    <x v="0"/>
  </r>
  <r>
    <n v="60983"/>
    <s v="N"/>
    <s v="NAICS-22 Non-Cogen"/>
    <s v="WT"/>
    <s v="WND"/>
    <n v="3637054"/>
    <n v="408566"/>
    <n v="2019"/>
    <n v="8901998.697884798"/>
    <x v="9"/>
    <s v="wind"/>
    <b v="1"/>
    <x v="9271"/>
    <x v="0"/>
  </r>
  <r>
    <n v="60984"/>
    <s v="N"/>
    <s v="NAICS-22 Non-Cogen"/>
    <s v="PV"/>
    <s v="SUN"/>
    <n v="43850"/>
    <n v="4926"/>
    <n v="2019"/>
    <n v="8901745.8384084441"/>
    <x v="11"/>
    <s v="solar"/>
    <b v="1"/>
    <x v="9272"/>
    <x v="0"/>
  </r>
  <r>
    <n v="60985"/>
    <s v="N"/>
    <s v="NAICS-22 Non-Cogen"/>
    <s v="PV"/>
    <s v="SUN"/>
    <n v="20963"/>
    <n v="2355"/>
    <n v="2019"/>
    <n v="8901486.199575372"/>
    <x v="11"/>
    <s v="solar"/>
    <b v="1"/>
    <x v="8923"/>
    <x v="0"/>
  </r>
  <r>
    <n v="60986"/>
    <s v="N"/>
    <s v="NAICS-22 Non-Cogen"/>
    <s v="PV"/>
    <s v="SUN"/>
    <n v="32181"/>
    <n v="3615"/>
    <n v="2019"/>
    <n v="8902074.6887966804"/>
    <x v="11"/>
    <s v="solar"/>
    <b v="1"/>
    <x v="9273"/>
    <x v="0"/>
  </r>
  <r>
    <n v="60987"/>
    <s v="N"/>
    <s v="NAICS-22 Non-Cogen"/>
    <s v="WT"/>
    <s v="WND"/>
    <n v="12166248"/>
    <n v="1366687"/>
    <n v="2019"/>
    <n v="8902000.2385330368"/>
    <x v="9"/>
    <s v="wind"/>
    <b v="1"/>
    <x v="9274"/>
    <x v="0"/>
  </r>
  <r>
    <n v="60989"/>
    <s v="N"/>
    <s v="NAICS-22 Non-Cogen"/>
    <s v="PV"/>
    <s v="SUN"/>
    <n v="1079281"/>
    <n v="121240"/>
    <n v="2019"/>
    <n v="8902020.7852193993"/>
    <x v="11"/>
    <s v="solar"/>
    <b v="1"/>
    <x v="9275"/>
    <x v="0"/>
  </r>
  <r>
    <n v="60990"/>
    <s v="N"/>
    <s v="NAICS-22 Non-Cogen"/>
    <s v="PV"/>
    <s v="SUN"/>
    <n v="109386"/>
    <n v="12288"/>
    <n v="2019"/>
    <n v="8901855.46875"/>
    <x v="11"/>
    <s v="solar"/>
    <b v="1"/>
    <x v="9181"/>
    <x v="0"/>
  </r>
  <r>
    <n v="60991"/>
    <s v="N"/>
    <s v="NAICS-22 Non-Cogen"/>
    <s v="WT"/>
    <s v="WND"/>
    <n v="1182650"/>
    <n v="132852"/>
    <n v="2019"/>
    <n v="8902011.2606509496"/>
    <x v="9"/>
    <s v="wind"/>
    <b v="1"/>
    <x v="9276"/>
    <x v="0"/>
  </r>
  <r>
    <n v="60992"/>
    <s v="N"/>
    <s v="NAICS-22 Non-Cogen"/>
    <s v="PV"/>
    <s v="SUN"/>
    <n v="29403"/>
    <n v="3303"/>
    <n v="2019"/>
    <n v="8901907.3569482286"/>
    <x v="11"/>
    <s v="solar"/>
    <b v="1"/>
    <x v="8558"/>
    <x v="0"/>
  </r>
  <r>
    <n v="60993"/>
    <s v="N"/>
    <s v="NAICS-22 Non-Cogen"/>
    <s v="PV"/>
    <s v="SUN"/>
    <n v="167279"/>
    <n v="18791"/>
    <n v="2019"/>
    <n v="8902080.7833537329"/>
    <x v="11"/>
    <s v="solar"/>
    <b v="1"/>
    <x v="9277"/>
    <x v="0"/>
  </r>
  <r>
    <n v="60995"/>
    <s v="N"/>
    <s v="Electric Utility"/>
    <s v="PV"/>
    <s v="SUN"/>
    <n v="59786"/>
    <n v="6716"/>
    <n v="2019"/>
    <n v="8902025.0148898158"/>
    <x v="11"/>
    <s v="solar"/>
    <b v="1"/>
    <x v="7993"/>
    <x v="0"/>
  </r>
  <r>
    <n v="60996"/>
    <s v="N"/>
    <s v="NAICS-22 Non-Cogen"/>
    <s v="BA"/>
    <s v="MWH"/>
    <n v="0"/>
    <n v="-300"/>
    <n v="2019"/>
    <n v="0"/>
    <x v="7"/>
    <s v="other"/>
    <b v="1"/>
    <x v="260"/>
    <x v="0"/>
  </r>
  <r>
    <n v="60996"/>
    <s v="N"/>
    <s v="NAICS-22 Non-Cogen"/>
    <s v="PV"/>
    <s v="SUN"/>
    <n v="29528"/>
    <n v="3317"/>
    <n v="2019"/>
    <n v="8902019.8974977396"/>
    <x v="11"/>
    <s v="solar"/>
    <b v="1"/>
    <x v="8528"/>
    <x v="0"/>
  </r>
  <r>
    <n v="60997"/>
    <s v="N"/>
    <s v="NAICS-22 Non-Cogen"/>
    <s v="PV"/>
    <s v="SUN"/>
    <n v="0"/>
    <n v="0"/>
    <n v="2019"/>
    <s v=""/>
    <x v="11"/>
    <s v="solar"/>
    <b v="1"/>
    <x v="4281"/>
    <x v="1"/>
  </r>
  <r>
    <n v="61000"/>
    <s v="N"/>
    <s v="Industrial NAICS Non-Cogen"/>
    <s v="HY"/>
    <s v="WAT"/>
    <n v="67637"/>
    <n v="7598"/>
    <n v="2019"/>
    <n v="8901947.8810213208"/>
    <x v="0"/>
    <s v="hydro"/>
    <b v="0"/>
    <x v="9278"/>
    <x v="0"/>
  </r>
  <r>
    <n v="61001"/>
    <s v="N"/>
    <s v="NAICS-22 Non-Cogen"/>
    <s v="WT"/>
    <s v="WND"/>
    <n v="4608736"/>
    <n v="517719"/>
    <n v="2019"/>
    <n v="8902002.8239257205"/>
    <x v="9"/>
    <s v="wind"/>
    <b v="1"/>
    <x v="9279"/>
    <x v="0"/>
  </r>
  <r>
    <n v="61002"/>
    <s v="N"/>
    <s v="NAICS-22 Non-Cogen"/>
    <s v="WT"/>
    <s v="WND"/>
    <n v="44250"/>
    <n v="4971"/>
    <n v="2019"/>
    <n v="8901629.4508147258"/>
    <x v="9"/>
    <s v="wind"/>
    <b v="1"/>
    <x v="9280"/>
    <x v="1"/>
  </r>
  <r>
    <n v="61003"/>
    <s v="N"/>
    <s v="NAICS-22 Non-Cogen"/>
    <s v="PV"/>
    <s v="SUN"/>
    <n v="27961"/>
    <n v="3141"/>
    <n v="2019"/>
    <n v="8901942.0566698518"/>
    <x v="11"/>
    <s v="solar"/>
    <b v="1"/>
    <x v="9281"/>
    <x v="0"/>
  </r>
  <r>
    <n v="61004"/>
    <s v="N"/>
    <s v="Industrial NAICS Non-Cogen"/>
    <s v="WT"/>
    <s v="WND"/>
    <n v="36135"/>
    <n v="4059"/>
    <n v="2019"/>
    <n v="8902439.024390243"/>
    <x v="9"/>
    <s v="wind"/>
    <b v="0"/>
    <x v="9282"/>
    <x v="1"/>
  </r>
  <r>
    <n v="61005"/>
    <s v="N"/>
    <s v="Industrial NAICS Non-Cogen"/>
    <s v="WT"/>
    <s v="WND"/>
    <n v="86999"/>
    <n v="9773"/>
    <n v="2019"/>
    <n v="8901974.8286094349"/>
    <x v="9"/>
    <s v="wind"/>
    <b v="0"/>
    <x v="9283"/>
    <x v="0"/>
  </r>
  <r>
    <n v="61007"/>
    <s v="N"/>
    <s v="NAICS-22 Non-Cogen"/>
    <s v="PV"/>
    <s v="SUN"/>
    <n v="57160"/>
    <n v="6421"/>
    <n v="2019"/>
    <n v="8902040.1806572191"/>
    <x v="11"/>
    <s v="solar"/>
    <b v="1"/>
    <x v="9284"/>
    <x v="0"/>
  </r>
  <r>
    <n v="61008"/>
    <s v="N"/>
    <s v="NAICS-22 Non-Cogen"/>
    <s v="PV"/>
    <s v="SUN"/>
    <n v="74304"/>
    <n v="8347"/>
    <n v="2019"/>
    <n v="8901880.9152989089"/>
    <x v="11"/>
    <s v="solar"/>
    <b v="1"/>
    <x v="9285"/>
    <x v="0"/>
  </r>
  <r>
    <n v="61009"/>
    <s v="N"/>
    <s v="NAICS-22 Non-Cogen"/>
    <s v="PV"/>
    <s v="SUN"/>
    <n v="26787"/>
    <n v="3009"/>
    <n v="2019"/>
    <n v="8902293.1206380855"/>
    <x v="11"/>
    <s v="solar"/>
    <b v="1"/>
    <x v="9286"/>
    <x v="0"/>
  </r>
  <r>
    <n v="61010"/>
    <s v="N"/>
    <s v="NAICS-22 Non-Cogen"/>
    <s v="PV"/>
    <s v="SUN"/>
    <n v="66541"/>
    <n v="7475"/>
    <n v="2019"/>
    <n v="8901806.020066889"/>
    <x v="11"/>
    <s v="solar"/>
    <b v="1"/>
    <x v="9287"/>
    <x v="0"/>
  </r>
  <r>
    <n v="61012"/>
    <s v="N"/>
    <s v="NAICS-22 Non-Cogen"/>
    <s v="IC"/>
    <s v="LFG"/>
    <n v="642530"/>
    <n v="52127"/>
    <n v="2019"/>
    <n v="12326241.678976346"/>
    <x v="8"/>
    <s v="biomass"/>
    <b v="1"/>
    <x v="9288"/>
    <x v="0"/>
  </r>
  <r>
    <n v="61013"/>
    <s v="N"/>
    <s v="NAICS-22 Non-Cogen"/>
    <s v="PV"/>
    <s v="SUN"/>
    <n v="179927"/>
    <n v="20212"/>
    <n v="2019"/>
    <n v="8901988.9174747672"/>
    <x v="11"/>
    <s v="solar"/>
    <b v="1"/>
    <x v="9289"/>
    <x v="0"/>
  </r>
  <r>
    <n v="61015"/>
    <s v="N"/>
    <s v="NAICS-22 Non-Cogen"/>
    <s v="PV"/>
    <s v="SUN"/>
    <n v="27818"/>
    <n v="3125"/>
    <n v="2019"/>
    <n v="8901760"/>
    <x v="11"/>
    <s v="solar"/>
    <b v="1"/>
    <x v="7977"/>
    <x v="0"/>
  </r>
  <r>
    <n v="61016"/>
    <s v="N"/>
    <s v="NAICS-22 Non-Cogen"/>
    <s v="PV"/>
    <s v="SUN"/>
    <n v="27800"/>
    <n v="3123"/>
    <n v="2019"/>
    <n v="8901697.0861351267"/>
    <x v="11"/>
    <s v="solar"/>
    <b v="1"/>
    <x v="9290"/>
    <x v="0"/>
  </r>
  <r>
    <n v="61017"/>
    <s v="N"/>
    <s v="NAICS-22 Non-Cogen"/>
    <s v="PV"/>
    <s v="SUN"/>
    <n v="30925"/>
    <n v="3474"/>
    <n v="2019"/>
    <n v="8901842.2567645367"/>
    <x v="11"/>
    <s v="solar"/>
    <b v="1"/>
    <x v="9291"/>
    <x v="0"/>
  </r>
  <r>
    <n v="61018"/>
    <s v="N"/>
    <s v="NAICS-22 Non-Cogen"/>
    <s v="PV"/>
    <s v="SUN"/>
    <n v="14749"/>
    <n v="1657"/>
    <n v="2019"/>
    <n v="8901025.9505129755"/>
    <x v="11"/>
    <s v="solar"/>
    <b v="1"/>
    <x v="9292"/>
    <x v="0"/>
  </r>
  <r>
    <n v="61019"/>
    <s v="N"/>
    <s v="NAICS-22 Non-Cogen"/>
    <s v="PV"/>
    <s v="SUN"/>
    <n v="89118"/>
    <n v="10011"/>
    <n v="2019"/>
    <n v="8902007.7914294284"/>
    <x v="11"/>
    <s v="solar"/>
    <b v="1"/>
    <x v="9293"/>
    <x v="0"/>
  </r>
  <r>
    <n v="61020"/>
    <s v="N"/>
    <s v="Electric Utility"/>
    <s v="PV"/>
    <s v="SUN"/>
    <n v="1403249"/>
    <n v="157633"/>
    <n v="2019"/>
    <n v="8902000.2156908773"/>
    <x v="11"/>
    <s v="solar"/>
    <b v="1"/>
    <x v="9294"/>
    <x v="0"/>
  </r>
  <r>
    <n v="61021"/>
    <s v="N"/>
    <s v="Electric Utility"/>
    <s v="PV"/>
    <s v="SUN"/>
    <n v="1389442"/>
    <n v="156082"/>
    <n v="2019"/>
    <n v="8902000.2306479923"/>
    <x v="11"/>
    <s v="solar"/>
    <b v="1"/>
    <x v="9295"/>
    <x v="0"/>
  </r>
  <r>
    <n v="61022"/>
    <s v="N"/>
    <s v="Electric Utility"/>
    <s v="PV"/>
    <s v="SUN"/>
    <n v="1377619"/>
    <n v="154754"/>
    <n v="2019"/>
    <n v="8901992.8402496874"/>
    <x v="11"/>
    <s v="solar"/>
    <b v="1"/>
    <x v="9296"/>
    <x v="0"/>
  </r>
  <r>
    <n v="61023"/>
    <s v="N"/>
    <s v="Electric Utility"/>
    <s v="PV"/>
    <s v="SUN"/>
    <n v="285576"/>
    <n v="32080"/>
    <n v="2019"/>
    <n v="8901995.0124688279"/>
    <x v="11"/>
    <s v="solar"/>
    <b v="1"/>
    <x v="9297"/>
    <x v="0"/>
  </r>
  <r>
    <n v="61024"/>
    <s v="N"/>
    <s v="Electric Utility"/>
    <s v="PV"/>
    <s v="SUN"/>
    <n v="1398085"/>
    <n v="157053"/>
    <n v="2019"/>
    <n v="8901994.8679745048"/>
    <x v="11"/>
    <s v="solar"/>
    <b v="1"/>
    <x v="9298"/>
    <x v="0"/>
  </r>
  <r>
    <n v="61025"/>
    <s v="N"/>
    <s v="Commercial NAICS Non-Cogen"/>
    <s v="IC"/>
    <s v="DFO"/>
    <n v="45"/>
    <n v="7"/>
    <n v="2019"/>
    <n v="6428571.4285714291"/>
    <x v="4"/>
    <s v="heavy or residual fuel oil"/>
    <b v="0"/>
    <x v="9299"/>
    <x v="0"/>
  </r>
  <r>
    <n v="61026"/>
    <s v="N"/>
    <s v="Commercial NAICS Non-Cogen"/>
    <s v="IC"/>
    <s v="DFO"/>
    <n v="864"/>
    <n v="65"/>
    <n v="2019"/>
    <n v="13292307.692307694"/>
    <x v="4"/>
    <s v="heavy or residual fuel oil"/>
    <b v="0"/>
    <x v="9300"/>
    <x v="0"/>
  </r>
  <r>
    <n v="61027"/>
    <s v="N"/>
    <s v="Industrial NAICS Non-Cogen"/>
    <s v="GT"/>
    <s v="NG"/>
    <n v="1545"/>
    <n v="67"/>
    <n v="2019"/>
    <n v="23059701.492537316"/>
    <x v="3"/>
    <s v="natural gas"/>
    <b v="0"/>
    <x v="9301"/>
    <x v="1"/>
  </r>
  <r>
    <n v="61029"/>
    <s v="N"/>
    <s v="Electric Utility"/>
    <s v="PV"/>
    <s v="SUN"/>
    <n v="1360537"/>
    <n v="152835"/>
    <n v="2019"/>
    <n v="8901998.8876893371"/>
    <x v="11"/>
    <s v="solar"/>
    <b v="1"/>
    <x v="9302"/>
    <x v="0"/>
  </r>
  <r>
    <n v="61030"/>
    <s v="N"/>
    <s v="NAICS-22 Non-Cogen"/>
    <s v="PV"/>
    <s v="SUN"/>
    <n v="26582"/>
    <n v="2986"/>
    <n v="2019"/>
    <n v="8902210.3148024119"/>
    <x v="11"/>
    <s v="solar"/>
    <b v="1"/>
    <x v="9303"/>
    <x v="0"/>
  </r>
  <r>
    <n v="61031"/>
    <s v="N"/>
    <s v="NAICS-22 Non-Cogen"/>
    <s v="PV"/>
    <s v="SUN"/>
    <n v="62438"/>
    <n v="7014"/>
    <n v="2019"/>
    <n v="8901910.4647847172"/>
    <x v="11"/>
    <s v="solar"/>
    <b v="1"/>
    <x v="9304"/>
    <x v="0"/>
  </r>
  <r>
    <n v="61035"/>
    <s v="N"/>
    <s v="NAICS-22 Non-Cogen"/>
    <s v="CS"/>
    <s v="NG"/>
    <n v="13968793"/>
    <n v="2186256"/>
    <n v="2019"/>
    <n v="6389367.4848691095"/>
    <x v="1"/>
    <s v="natural gas"/>
    <b v="1"/>
    <x v="9305"/>
    <x v="0"/>
  </r>
  <r>
    <n v="61039"/>
    <s v="N"/>
    <s v="NAICS-22 Non-Cogen"/>
    <s v="WT"/>
    <s v="WND"/>
    <n v="917147"/>
    <n v="103027"/>
    <n v="2019"/>
    <n v="8902006.2702010162"/>
    <x v="9"/>
    <s v="wind"/>
    <b v="1"/>
    <x v="9306"/>
    <x v="0"/>
  </r>
  <r>
    <n v="61040"/>
    <s v="N"/>
    <s v="NAICS-22 Non-Cogen"/>
    <s v="WT"/>
    <s v="WND"/>
    <n v="2756984"/>
    <n v="309704"/>
    <n v="2019"/>
    <n v="8901996.7452793643"/>
    <x v="9"/>
    <s v="wind"/>
    <b v="1"/>
    <x v="9307"/>
    <x v="0"/>
  </r>
  <r>
    <n v="61042"/>
    <s v="N"/>
    <s v="NAICS-22 Non-Cogen"/>
    <s v="PV"/>
    <s v="SUN"/>
    <n v="15694"/>
    <n v="1763"/>
    <n v="2019"/>
    <n v="8901871.8094157688"/>
    <x v="11"/>
    <s v="solar"/>
    <b v="1"/>
    <x v="9308"/>
    <x v="0"/>
  </r>
  <r>
    <n v="61043"/>
    <s v="N"/>
    <s v="NAICS-22 Non-Cogen"/>
    <s v="PV"/>
    <s v="SUN"/>
    <n v="22842"/>
    <n v="2566"/>
    <n v="2019"/>
    <n v="8901792.6734216679"/>
    <x v="11"/>
    <s v="solar"/>
    <b v="1"/>
    <x v="9309"/>
    <x v="0"/>
  </r>
  <r>
    <n v="61047"/>
    <s v="N"/>
    <s v="NAICS-22 Non-Cogen"/>
    <s v="WT"/>
    <s v="WND"/>
    <n v="69934"/>
    <n v="7856"/>
    <n v="2019"/>
    <n v="8901985.7433808558"/>
    <x v="9"/>
    <s v="wind"/>
    <b v="1"/>
    <x v="9310"/>
    <x v="0"/>
  </r>
  <r>
    <n v="61048"/>
    <s v="N"/>
    <s v="NAICS-22 Non-Cogen"/>
    <s v="PV"/>
    <s v="SUN"/>
    <n v="1122000"/>
    <n v="126039"/>
    <n v="2019"/>
    <n v="8902006.5217908733"/>
    <x v="11"/>
    <s v="solar"/>
    <b v="1"/>
    <x v="9311"/>
    <x v="0"/>
  </r>
  <r>
    <n v="61050"/>
    <s v="N"/>
    <s v="Electric Utility"/>
    <s v="PV"/>
    <s v="SUN"/>
    <n v="1447253"/>
    <n v="162576"/>
    <n v="2019"/>
    <n v="8902008.9066036809"/>
    <x v="11"/>
    <s v="solar"/>
    <b v="1"/>
    <x v="9312"/>
    <x v="0"/>
  </r>
  <r>
    <n v="61051"/>
    <s v="N"/>
    <s v="Electric Utility"/>
    <s v="PV"/>
    <s v="SUN"/>
    <n v="1446371"/>
    <n v="162477"/>
    <n v="2019"/>
    <n v="8902004.5914190933"/>
    <x v="11"/>
    <s v="solar"/>
    <b v="1"/>
    <x v="9313"/>
    <x v="0"/>
  </r>
  <r>
    <n v="61052"/>
    <s v="N"/>
    <s v="Electric Utility"/>
    <s v="PV"/>
    <s v="SUN"/>
    <n v="1384501"/>
    <n v="155527"/>
    <n v="2019"/>
    <n v="8901997.7238678802"/>
    <x v="11"/>
    <s v="solar"/>
    <b v="1"/>
    <x v="9314"/>
    <x v="0"/>
  </r>
  <r>
    <n v="61053"/>
    <s v="N"/>
    <s v="Electric Utility"/>
    <s v="PV"/>
    <s v="SUN"/>
    <n v="43532"/>
    <n v="4890"/>
    <n v="2019"/>
    <n v="8902249.488752557"/>
    <x v="11"/>
    <s v="solar"/>
    <b v="1"/>
    <x v="9315"/>
    <x v="0"/>
  </r>
  <r>
    <n v="61054"/>
    <s v="N"/>
    <s v="Electric Utility"/>
    <s v="PV"/>
    <s v="SUN"/>
    <n v="123177"/>
    <n v="13837"/>
    <n v="2019"/>
    <n v="8902001.8790200185"/>
    <x v="11"/>
    <s v="solar"/>
    <b v="1"/>
    <x v="9316"/>
    <x v="0"/>
  </r>
  <r>
    <n v="61055"/>
    <s v="N"/>
    <s v="NAICS-22 Non-Cogen"/>
    <s v="PV"/>
    <s v="SUN"/>
    <n v="41682"/>
    <n v="4682"/>
    <n v="2019"/>
    <n v="8902605.7240495514"/>
    <x v="11"/>
    <s v="solar"/>
    <b v="1"/>
    <x v="9317"/>
    <x v="0"/>
  </r>
  <r>
    <n v="61056"/>
    <s v="N"/>
    <s v="NAICS-22 Non-Cogen"/>
    <s v="WT"/>
    <s v="WND"/>
    <n v="64378"/>
    <n v="7232"/>
    <n v="2019"/>
    <n v="8901825.2212389391"/>
    <x v="9"/>
    <s v="wind"/>
    <b v="1"/>
    <x v="9318"/>
    <x v="0"/>
  </r>
  <r>
    <n v="61058"/>
    <s v="N"/>
    <s v="NAICS-22 Non-Cogen"/>
    <s v="PV"/>
    <s v="SUN"/>
    <n v="46005"/>
    <n v="5168"/>
    <n v="2019"/>
    <n v="8901896.2848297209"/>
    <x v="11"/>
    <s v="solar"/>
    <b v="1"/>
    <x v="9319"/>
    <x v="0"/>
  </r>
  <r>
    <n v="61059"/>
    <s v="N"/>
    <s v="NAICS-22 Non-Cogen"/>
    <s v="PV"/>
    <s v="SUN"/>
    <n v="72951"/>
    <n v="8195"/>
    <n v="2019"/>
    <n v="8901891.3971934114"/>
    <x v="11"/>
    <s v="solar"/>
    <b v="1"/>
    <x v="9320"/>
    <x v="0"/>
  </r>
  <r>
    <n v="61060"/>
    <s v="N"/>
    <s v="NAICS-22 Non-Cogen"/>
    <s v="PV"/>
    <s v="SUN"/>
    <n v="44661"/>
    <n v="5017"/>
    <n v="2019"/>
    <n v="8901933.4263504092"/>
    <x v="11"/>
    <s v="solar"/>
    <b v="1"/>
    <x v="9321"/>
    <x v="0"/>
  </r>
  <r>
    <n v="61066"/>
    <s v="N"/>
    <s v="NAICS-22 Non-Cogen"/>
    <s v="WT"/>
    <s v="WND"/>
    <n v="40344"/>
    <n v="4532"/>
    <n v="2019"/>
    <n v="8902030.0088261254"/>
    <x v="9"/>
    <s v="wind"/>
    <b v="1"/>
    <x v="9322"/>
    <x v="0"/>
  </r>
  <r>
    <n v="61067"/>
    <s v="N"/>
    <s v="NAICS-22 Non-Cogen"/>
    <s v="WT"/>
    <s v="WND"/>
    <n v="35964"/>
    <n v="4040"/>
    <n v="2019"/>
    <n v="8901980.1980198007"/>
    <x v="9"/>
    <s v="wind"/>
    <b v="1"/>
    <x v="9323"/>
    <x v="0"/>
  </r>
  <r>
    <n v="61068"/>
    <s v="N"/>
    <s v="NAICS-22 Non-Cogen"/>
    <s v="BA"/>
    <s v="MWH"/>
    <n v="0"/>
    <n v="0"/>
    <n v="2019"/>
    <s v=""/>
    <x v="7"/>
    <s v="other"/>
    <b v="1"/>
    <x v="39"/>
    <x v="1"/>
  </r>
  <r>
    <n v="61068"/>
    <s v="N"/>
    <s v="NAICS-22 Non-Cogen"/>
    <s v="PV"/>
    <s v="SUN"/>
    <n v="333834"/>
    <n v="37501"/>
    <n v="2019"/>
    <n v="8902002.6132636461"/>
    <x v="11"/>
    <s v="solar"/>
    <b v="1"/>
    <x v="9324"/>
    <x v="0"/>
  </r>
  <r>
    <n v="61069"/>
    <s v="N"/>
    <s v="NAICS-22 Non-Cogen"/>
    <s v="PV"/>
    <s v="SUN"/>
    <n v="43318"/>
    <n v="4866"/>
    <n v="2019"/>
    <n v="8902178.3806000818"/>
    <x v="11"/>
    <s v="solar"/>
    <b v="1"/>
    <x v="9325"/>
    <x v="0"/>
  </r>
  <r>
    <n v="61070"/>
    <s v="N"/>
    <s v="Electric Utility"/>
    <s v="WT"/>
    <s v="WND"/>
    <n v="2070260"/>
    <n v="232561"/>
    <n v="2019"/>
    <n v="8902008.5052953847"/>
    <x v="9"/>
    <s v="wind"/>
    <b v="1"/>
    <x v="9326"/>
    <x v="0"/>
  </r>
  <r>
    <n v="61072"/>
    <s v="N"/>
    <s v="NAICS-22 Non-Cogen"/>
    <s v="PV"/>
    <s v="SUN"/>
    <n v="71118"/>
    <n v="7989"/>
    <n v="2019"/>
    <n v="8901990.2365752906"/>
    <x v="11"/>
    <s v="solar"/>
    <b v="1"/>
    <x v="9327"/>
    <x v="0"/>
  </r>
  <r>
    <n v="61073"/>
    <s v="N"/>
    <s v="NAICS-22 Non-Cogen"/>
    <s v="PV"/>
    <s v="SUN"/>
    <n v="119536"/>
    <n v="13428"/>
    <n v="2019"/>
    <n v="8901995.8296097703"/>
    <x v="11"/>
    <s v="solar"/>
    <b v="1"/>
    <x v="9328"/>
    <x v="0"/>
  </r>
  <r>
    <n v="61074"/>
    <s v="N"/>
    <s v="NAICS-22 Non-Cogen"/>
    <s v="PV"/>
    <s v="SUN"/>
    <n v="119278"/>
    <n v="13399"/>
    <n v="2019"/>
    <n v="8902007.6125083957"/>
    <x v="11"/>
    <s v="solar"/>
    <b v="1"/>
    <x v="9329"/>
    <x v="0"/>
  </r>
  <r>
    <n v="61076"/>
    <s v="N"/>
    <s v="Electric Utility"/>
    <s v="IC"/>
    <s v="DFO"/>
    <n v="224"/>
    <n v="21"/>
    <n v="2019"/>
    <n v="10666666.666666666"/>
    <x v="4"/>
    <s v="heavy or residual fuel oil"/>
    <b v="1"/>
    <x v="9330"/>
    <x v="0"/>
  </r>
  <r>
    <n v="61077"/>
    <s v="N"/>
    <s v="Electric Utility"/>
    <s v="WT"/>
    <s v="WND"/>
    <n v="6087596"/>
    <n v="683846"/>
    <n v="2019"/>
    <n v="8901998.4031492472"/>
    <x v="9"/>
    <s v="wind"/>
    <b v="1"/>
    <x v="9331"/>
    <x v="0"/>
  </r>
  <r>
    <n v="61079"/>
    <s v="N"/>
    <s v="Electric Utility"/>
    <s v="WT"/>
    <s v="WND"/>
    <n v="5290379"/>
    <n v="594291"/>
    <n v="2019"/>
    <n v="8902000.8716268633"/>
    <x v="9"/>
    <s v="wind"/>
    <b v="1"/>
    <x v="9332"/>
    <x v="0"/>
  </r>
  <r>
    <n v="61080"/>
    <s v="N"/>
    <s v="Electric Utility"/>
    <s v="IC"/>
    <s v="NG"/>
    <n v="194724"/>
    <n v="21885"/>
    <n v="2019"/>
    <n v="8897601.0966415349"/>
    <x v="3"/>
    <s v="natural gas"/>
    <b v="1"/>
    <x v="9333"/>
    <x v="0"/>
  </r>
  <r>
    <n v="61084"/>
    <s v="N"/>
    <s v="Electric Utility"/>
    <s v="PV"/>
    <s v="SUN"/>
    <n v="1154403"/>
    <n v="129679"/>
    <n v="2019"/>
    <n v="8902004.1795510463"/>
    <x v="11"/>
    <s v="solar"/>
    <b v="1"/>
    <x v="9334"/>
    <x v="0"/>
  </r>
  <r>
    <n v="61085"/>
    <s v="N"/>
    <s v="NAICS-22 Non-Cogen"/>
    <s v="PV"/>
    <s v="SUN"/>
    <n v="84498"/>
    <n v="9492"/>
    <n v="2019"/>
    <n v="8902022.7560050562"/>
    <x v="11"/>
    <s v="solar"/>
    <b v="1"/>
    <x v="6570"/>
    <x v="0"/>
  </r>
  <r>
    <n v="61086"/>
    <s v="N"/>
    <s v="NAICS-22 Non-Cogen"/>
    <s v="PV"/>
    <s v="SUN"/>
    <n v="85709"/>
    <n v="9628"/>
    <n v="2019"/>
    <n v="8902056.5018695462"/>
    <x v="11"/>
    <s v="solar"/>
    <b v="1"/>
    <x v="8859"/>
    <x v="0"/>
  </r>
  <r>
    <n v="61087"/>
    <s v="N"/>
    <s v="NAICS-22 Non-Cogen"/>
    <s v="PV"/>
    <s v="SUN"/>
    <n v="79274"/>
    <n v="8905"/>
    <n v="2019"/>
    <n v="8902189.7810218986"/>
    <x v="11"/>
    <s v="solar"/>
    <b v="1"/>
    <x v="9335"/>
    <x v="0"/>
  </r>
  <r>
    <n v="61088"/>
    <s v="N"/>
    <s v="NAICS-22 Non-Cogen"/>
    <s v="PV"/>
    <s v="SUN"/>
    <n v="77411"/>
    <n v="8696"/>
    <n v="2019"/>
    <n v="8901908.9236430544"/>
    <x v="11"/>
    <s v="solar"/>
    <b v="1"/>
    <x v="9336"/>
    <x v="0"/>
  </r>
  <r>
    <n v="61089"/>
    <s v="N"/>
    <s v="NAICS-22 Non-Cogen"/>
    <s v="PV"/>
    <s v="SUN"/>
    <n v="74305"/>
    <n v="8347"/>
    <n v="2019"/>
    <n v="8902000.7188211326"/>
    <x v="11"/>
    <s v="solar"/>
    <b v="1"/>
    <x v="9337"/>
    <x v="0"/>
  </r>
  <r>
    <n v="61090"/>
    <s v="N"/>
    <s v="NAICS-22 Non-Cogen"/>
    <s v="PV"/>
    <s v="SUN"/>
    <n v="79388"/>
    <n v="8918"/>
    <n v="2019"/>
    <n v="8901995.9632204529"/>
    <x v="11"/>
    <s v="solar"/>
    <b v="1"/>
    <x v="9338"/>
    <x v="0"/>
  </r>
  <r>
    <n v="61091"/>
    <s v="N"/>
    <s v="NAICS-22 Non-Cogen"/>
    <s v="PV"/>
    <s v="SUN"/>
    <n v="71500"/>
    <n v="8032"/>
    <n v="2019"/>
    <n v="8901892.4302788842"/>
    <x v="11"/>
    <s v="solar"/>
    <b v="1"/>
    <x v="9339"/>
    <x v="0"/>
  </r>
  <r>
    <n v="61092"/>
    <s v="N"/>
    <s v="NAICS-22 Non-Cogen"/>
    <s v="PV"/>
    <s v="SUN"/>
    <n v="45170"/>
    <n v="5074"/>
    <n v="2019"/>
    <n v="8902246.7481277101"/>
    <x v="11"/>
    <s v="solar"/>
    <b v="1"/>
    <x v="9340"/>
    <x v="0"/>
  </r>
  <r>
    <n v="61093"/>
    <s v="N"/>
    <s v="NAICS-22 Non-Cogen"/>
    <s v="PV"/>
    <s v="SUN"/>
    <n v="77351"/>
    <n v="8689"/>
    <n v="2019"/>
    <n v="8902175.1640004609"/>
    <x v="11"/>
    <s v="solar"/>
    <b v="1"/>
    <x v="9341"/>
    <x v="0"/>
  </r>
  <r>
    <n v="61094"/>
    <s v="N"/>
    <s v="NAICS-22 Non-Cogen"/>
    <s v="PV"/>
    <s v="SUN"/>
    <n v="90327"/>
    <n v="10147"/>
    <n v="2019"/>
    <n v="8901842.9092342556"/>
    <x v="11"/>
    <s v="solar"/>
    <b v="1"/>
    <x v="9342"/>
    <x v="0"/>
  </r>
  <r>
    <n v="61095"/>
    <s v="N"/>
    <s v="NAICS-22 Non-Cogen"/>
    <s v="PV"/>
    <s v="SUN"/>
    <n v="84329"/>
    <n v="9473"/>
    <n v="2019"/>
    <n v="8902037.3693655655"/>
    <x v="11"/>
    <s v="solar"/>
    <b v="1"/>
    <x v="9343"/>
    <x v="0"/>
  </r>
  <r>
    <n v="61096"/>
    <s v="N"/>
    <s v="NAICS-22 Non-Cogen"/>
    <s v="PV"/>
    <s v="SUN"/>
    <n v="34370"/>
    <n v="3861"/>
    <n v="2019"/>
    <n v="8901838.9018389024"/>
    <x v="11"/>
    <s v="solar"/>
    <b v="1"/>
    <x v="9344"/>
    <x v="0"/>
  </r>
  <r>
    <n v="61097"/>
    <s v="N"/>
    <s v="NAICS-22 Non-Cogen"/>
    <s v="PV"/>
    <s v="SUN"/>
    <n v="60623"/>
    <n v="6810"/>
    <n v="2019"/>
    <n v="8902055.8002936859"/>
    <x v="11"/>
    <s v="solar"/>
    <b v="1"/>
    <x v="9345"/>
    <x v="0"/>
  </r>
  <r>
    <n v="61099"/>
    <s v="N"/>
    <s v="NAICS-22 Non-Cogen"/>
    <s v="PV"/>
    <s v="SUN"/>
    <n v="27996"/>
    <n v="3145"/>
    <n v="2019"/>
    <n v="8901748.8076311592"/>
    <x v="11"/>
    <s v="solar"/>
    <b v="1"/>
    <x v="9346"/>
    <x v="0"/>
  </r>
  <r>
    <n v="61101"/>
    <s v="N"/>
    <s v="NAICS-22 Non-Cogen"/>
    <s v="PV"/>
    <s v="SUN"/>
    <n v="40575"/>
    <n v="4558"/>
    <n v="2019"/>
    <n v="8901930.6713470835"/>
    <x v="11"/>
    <s v="solar"/>
    <b v="1"/>
    <x v="9347"/>
    <x v="0"/>
  </r>
  <r>
    <n v="61104"/>
    <s v="N"/>
    <s v="NAICS-22 Non-Cogen"/>
    <s v="PV"/>
    <s v="SUN"/>
    <n v="26280"/>
    <n v="2952"/>
    <n v="2019"/>
    <n v="8902439.024390243"/>
    <x v="11"/>
    <s v="solar"/>
    <b v="1"/>
    <x v="7418"/>
    <x v="0"/>
  </r>
  <r>
    <n v="61106"/>
    <s v="N"/>
    <s v="Electric Utility"/>
    <s v="WT"/>
    <s v="WND"/>
    <n v="2286343"/>
    <n v="256835"/>
    <n v="2019"/>
    <n v="8901991.5509957764"/>
    <x v="9"/>
    <s v="wind"/>
    <b v="1"/>
    <x v="9348"/>
    <x v="0"/>
  </r>
  <r>
    <n v="61107"/>
    <s v="N"/>
    <s v="Electric Utility"/>
    <s v="BA"/>
    <s v="MWH"/>
    <n v="0"/>
    <n v="1113"/>
    <n v="2019"/>
    <n v="0"/>
    <x v="7"/>
    <s v="other"/>
    <b v="1"/>
    <x v="260"/>
    <x v="0"/>
  </r>
  <r>
    <n v="61115"/>
    <s v="N"/>
    <s v="NAICS-22 Non-Cogen"/>
    <s v="PV"/>
    <s v="SUN"/>
    <n v="17616"/>
    <n v="1979"/>
    <n v="2019"/>
    <n v="8901465.386558868"/>
    <x v="11"/>
    <s v="solar"/>
    <b v="1"/>
    <x v="9349"/>
    <x v="0"/>
  </r>
  <r>
    <n v="61116"/>
    <s v="N"/>
    <s v="NAICS-22 Non-Cogen"/>
    <s v="PV"/>
    <s v="SUN"/>
    <n v="18010"/>
    <n v="2023"/>
    <n v="2019"/>
    <n v="8902619.8714780025"/>
    <x v="11"/>
    <s v="solar"/>
    <b v="1"/>
    <x v="9350"/>
    <x v="0"/>
  </r>
  <r>
    <n v="61117"/>
    <s v="N"/>
    <s v="NAICS-22 Non-Cogen"/>
    <s v="PV"/>
    <s v="SUN"/>
    <n v="90212"/>
    <n v="10134"/>
    <n v="2019"/>
    <n v="8901914.3477402814"/>
    <x v="11"/>
    <s v="solar"/>
    <b v="1"/>
    <x v="9351"/>
    <x v="0"/>
  </r>
  <r>
    <n v="61118"/>
    <s v="N"/>
    <s v="NAICS-22 Non-Cogen"/>
    <s v="PV"/>
    <s v="SUN"/>
    <n v="19041"/>
    <n v="2139"/>
    <n v="2019"/>
    <n v="8901823.2819074336"/>
    <x v="11"/>
    <s v="solar"/>
    <b v="1"/>
    <x v="6230"/>
    <x v="0"/>
  </r>
  <r>
    <n v="61119"/>
    <s v="N"/>
    <s v="NAICS-22 Non-Cogen"/>
    <s v="PV"/>
    <s v="SUN"/>
    <n v="71019"/>
    <n v="7978"/>
    <n v="2019"/>
    <n v="8901855.1015292052"/>
    <x v="11"/>
    <s v="solar"/>
    <b v="1"/>
    <x v="9352"/>
    <x v="0"/>
  </r>
  <r>
    <n v="61120"/>
    <s v="N"/>
    <s v="NAICS-22 Non-Cogen"/>
    <s v="PV"/>
    <s v="SUN"/>
    <n v="70566"/>
    <n v="7927"/>
    <n v="2019"/>
    <n v="8901980.5727261268"/>
    <x v="11"/>
    <s v="solar"/>
    <b v="1"/>
    <x v="9353"/>
    <x v="0"/>
  </r>
  <r>
    <n v="61121"/>
    <s v="N"/>
    <s v="NAICS-22 Non-Cogen"/>
    <s v="PV"/>
    <s v="SUN"/>
    <n v="69675"/>
    <n v="7827"/>
    <n v="2019"/>
    <n v="8901878.1142200083"/>
    <x v="11"/>
    <s v="solar"/>
    <b v="1"/>
    <x v="9354"/>
    <x v="0"/>
  </r>
  <r>
    <n v="61124"/>
    <s v="N"/>
    <s v="NAICS-22 Non-Cogen"/>
    <s v="PV"/>
    <s v="SUN"/>
    <n v="61043"/>
    <n v="6857"/>
    <n v="2019"/>
    <n v="8902289.6310339812"/>
    <x v="11"/>
    <s v="solar"/>
    <b v="1"/>
    <x v="9355"/>
    <x v="0"/>
  </r>
  <r>
    <n v="61125"/>
    <s v="N"/>
    <s v="Electric Utility"/>
    <s v="PV"/>
    <s v="SUN"/>
    <n v="10675"/>
    <n v="1199"/>
    <n v="2019"/>
    <n v="8903252.71059216"/>
    <x v="11"/>
    <s v="solar"/>
    <b v="1"/>
    <x v="9356"/>
    <x v="1"/>
  </r>
  <r>
    <n v="61126"/>
    <s v="N"/>
    <s v="NAICS-22 Non-Cogen"/>
    <s v="PV"/>
    <s v="SUN"/>
    <n v="47377"/>
    <n v="5322"/>
    <n v="2019"/>
    <n v="8902104.4720030073"/>
    <x v="11"/>
    <s v="solar"/>
    <b v="1"/>
    <x v="9357"/>
    <x v="0"/>
  </r>
  <r>
    <n v="61127"/>
    <s v="N"/>
    <s v="NAICS-22 Non-Cogen"/>
    <s v="PV"/>
    <s v="SUN"/>
    <n v="1335"/>
    <n v="150"/>
    <n v="2019"/>
    <n v="8900000"/>
    <x v="11"/>
    <s v="solar"/>
    <b v="1"/>
    <x v="9358"/>
    <x v="1"/>
  </r>
  <r>
    <n v="61128"/>
    <s v="N"/>
    <s v="NAICS-22 Non-Cogen"/>
    <s v="PV"/>
    <s v="SUN"/>
    <n v="69731"/>
    <n v="7833"/>
    <n v="2019"/>
    <n v="8902208.6046214737"/>
    <x v="11"/>
    <s v="solar"/>
    <b v="1"/>
    <x v="9359"/>
    <x v="0"/>
  </r>
  <r>
    <n v="61129"/>
    <s v="N"/>
    <s v="NAICS-22 Non-Cogen"/>
    <s v="PV"/>
    <s v="SUN"/>
    <n v="89937"/>
    <n v="10103"/>
    <n v="2019"/>
    <n v="8902009.3041670788"/>
    <x v="11"/>
    <s v="solar"/>
    <b v="1"/>
    <x v="9360"/>
    <x v="0"/>
  </r>
  <r>
    <n v="61131"/>
    <s v="N"/>
    <s v="NAICS-22 Non-Cogen"/>
    <s v="PV"/>
    <s v="SUN"/>
    <n v="49415"/>
    <n v="5551"/>
    <n v="2019"/>
    <n v="8901999.6397045571"/>
    <x v="11"/>
    <s v="solar"/>
    <b v="1"/>
    <x v="9361"/>
    <x v="0"/>
  </r>
  <r>
    <n v="61134"/>
    <s v="N"/>
    <s v="NAICS-22 Non-Cogen"/>
    <s v="PV"/>
    <s v="SUN"/>
    <n v="81542"/>
    <n v="9160"/>
    <n v="2019"/>
    <n v="8901965.0655021835"/>
    <x v="11"/>
    <s v="solar"/>
    <b v="1"/>
    <x v="9362"/>
    <x v="0"/>
  </r>
  <r>
    <n v="61135"/>
    <s v="N"/>
    <s v="NAICS-22 Non-Cogen"/>
    <s v="PV"/>
    <s v="SUN"/>
    <n v="38457"/>
    <n v="4320"/>
    <n v="2019"/>
    <n v="8902083.333333334"/>
    <x v="11"/>
    <s v="solar"/>
    <b v="1"/>
    <x v="8889"/>
    <x v="0"/>
  </r>
  <r>
    <n v="61138"/>
    <s v="N"/>
    <s v="NAICS-22 Non-Cogen"/>
    <s v="PV"/>
    <s v="SUN"/>
    <n v="40939"/>
    <n v="4599"/>
    <n v="2019"/>
    <n v="8901717.764731463"/>
    <x v="11"/>
    <s v="solar"/>
    <b v="1"/>
    <x v="9363"/>
    <x v="0"/>
  </r>
  <r>
    <n v="61139"/>
    <s v="N"/>
    <s v="NAICS-22 Non-Cogen"/>
    <s v="PV"/>
    <s v="SUN"/>
    <n v="53403"/>
    <n v="5999"/>
    <n v="2019"/>
    <n v="8901983.6639439911"/>
    <x v="11"/>
    <s v="solar"/>
    <b v="1"/>
    <x v="6670"/>
    <x v="0"/>
  </r>
  <r>
    <n v="61140"/>
    <s v="N"/>
    <s v="NAICS-22 Non-Cogen"/>
    <s v="PV"/>
    <s v="SUN"/>
    <n v="25254"/>
    <n v="2837"/>
    <n v="2019"/>
    <n v="8901656.6795911174"/>
    <x v="11"/>
    <s v="solar"/>
    <b v="1"/>
    <x v="7571"/>
    <x v="0"/>
  </r>
  <r>
    <n v="61141"/>
    <s v="N"/>
    <s v="NAICS-22 Non-Cogen"/>
    <s v="PV"/>
    <s v="SUN"/>
    <n v="35546"/>
    <n v="3993"/>
    <n v="2019"/>
    <n v="8902078.6376158278"/>
    <x v="11"/>
    <s v="solar"/>
    <b v="1"/>
    <x v="9364"/>
    <x v="0"/>
  </r>
  <r>
    <n v="61142"/>
    <s v="N"/>
    <s v="NAICS-22 Non-Cogen"/>
    <s v="PV"/>
    <s v="SUN"/>
    <n v="73003"/>
    <n v="8201"/>
    <n v="2019"/>
    <n v="8901719.3025240824"/>
    <x v="11"/>
    <s v="solar"/>
    <b v="1"/>
    <x v="9365"/>
    <x v="0"/>
  </r>
  <r>
    <n v="61145"/>
    <s v="N"/>
    <s v="NAICS-22 Non-Cogen"/>
    <s v="IC"/>
    <s v="LFG"/>
    <n v="314002"/>
    <n v="28269"/>
    <n v="2019"/>
    <n v="11107644.416144893"/>
    <x v="8"/>
    <s v="biomass"/>
    <b v="1"/>
    <x v="9366"/>
    <x v="0"/>
  </r>
  <r>
    <n v="61152"/>
    <s v="N"/>
    <s v="NAICS-22 Non-Cogen"/>
    <s v="PV"/>
    <s v="SUN"/>
    <n v="72373"/>
    <n v="8130"/>
    <n v="2019"/>
    <n v="8901968.0196801964"/>
    <x v="11"/>
    <s v="solar"/>
    <b v="1"/>
    <x v="9367"/>
    <x v="0"/>
  </r>
  <r>
    <n v="61153"/>
    <s v="N"/>
    <s v="NAICS-22 Non-Cogen"/>
    <s v="FC"/>
    <s v="NG"/>
    <n v="81432"/>
    <n v="9878"/>
    <n v="2019"/>
    <n v="8243774.0433286084"/>
    <x v="7"/>
    <s v="natural gas"/>
    <b v="1"/>
    <x v="9368"/>
    <x v="0"/>
  </r>
  <r>
    <n v="61154"/>
    <s v="N"/>
    <s v="NAICS-22 Non-Cogen"/>
    <s v="FC"/>
    <s v="NG"/>
    <n v="77611"/>
    <n v="9424"/>
    <n v="2019"/>
    <n v="8235462.648556876"/>
    <x v="7"/>
    <s v="natural gas"/>
    <b v="1"/>
    <x v="9369"/>
    <x v="0"/>
  </r>
  <r>
    <n v="61155"/>
    <s v="N"/>
    <s v="NAICS-22 Non-Cogen"/>
    <s v="WT"/>
    <s v="WND"/>
    <n v="701746"/>
    <n v="78830"/>
    <n v="2019"/>
    <n v="8902016.9986045919"/>
    <x v="9"/>
    <s v="wind"/>
    <b v="1"/>
    <x v="9370"/>
    <x v="0"/>
  </r>
  <r>
    <n v="61156"/>
    <s v="N"/>
    <s v="NAICS-22 Non-Cogen"/>
    <s v="PV"/>
    <s v="SUN"/>
    <n v="85137"/>
    <n v="9564"/>
    <n v="2019"/>
    <n v="8901819.3224592209"/>
    <x v="11"/>
    <s v="solar"/>
    <b v="1"/>
    <x v="7997"/>
    <x v="0"/>
  </r>
  <r>
    <n v="61157"/>
    <s v="N"/>
    <s v="NAICS-22 Non-Cogen"/>
    <s v="PV"/>
    <s v="SUN"/>
    <n v="81035"/>
    <n v="9103"/>
    <n v="2019"/>
    <n v="8902010.3262660652"/>
    <x v="11"/>
    <s v="solar"/>
    <b v="1"/>
    <x v="9371"/>
    <x v="0"/>
  </r>
  <r>
    <n v="61158"/>
    <s v="N"/>
    <s v="NAICS-22 Non-Cogen"/>
    <s v="PV"/>
    <s v="SUN"/>
    <n v="85155"/>
    <n v="9566"/>
    <n v="2019"/>
    <n v="8901839.8494668622"/>
    <x v="11"/>
    <s v="solar"/>
    <b v="1"/>
    <x v="9372"/>
    <x v="0"/>
  </r>
  <r>
    <n v="61162"/>
    <s v="N"/>
    <s v="Industrial NAICS Non-Cogen"/>
    <s v="PV"/>
    <s v="SUN"/>
    <n v="10709"/>
    <n v="1202.8499999999999"/>
    <n v="2019"/>
    <n v="8903021.9894417431"/>
    <x v="11"/>
    <s v="solar"/>
    <b v="0"/>
    <x v="9373"/>
    <x v="1"/>
  </r>
  <r>
    <n v="61163"/>
    <s v="N"/>
    <s v="NAICS-22 Non-Cogen"/>
    <s v="PV"/>
    <s v="SUN"/>
    <n v="15473"/>
    <n v="1738"/>
    <n v="2019"/>
    <n v="8902761.7951668594"/>
    <x v="11"/>
    <s v="solar"/>
    <b v="1"/>
    <x v="9374"/>
    <x v="1"/>
  </r>
  <r>
    <n v="61164"/>
    <s v="N"/>
    <s v="NAICS-22 Non-Cogen"/>
    <s v="PV"/>
    <s v="SUN"/>
    <n v="15685"/>
    <n v="1762"/>
    <n v="2019"/>
    <n v="8901816.1180476733"/>
    <x v="11"/>
    <s v="solar"/>
    <b v="1"/>
    <x v="9375"/>
    <x v="0"/>
  </r>
  <r>
    <n v="61165"/>
    <s v="N"/>
    <s v="NAICS-22 Non-Cogen"/>
    <s v="PV"/>
    <s v="SUN"/>
    <n v="45640"/>
    <n v="5127"/>
    <n v="2019"/>
    <n v="8901891.9446069822"/>
    <x v="11"/>
    <s v="solar"/>
    <b v="1"/>
    <x v="9376"/>
    <x v="0"/>
  </r>
  <r>
    <n v="61166"/>
    <s v="N"/>
    <s v="Commercial NAICS Non-Cogen"/>
    <s v="HY"/>
    <s v="WAT"/>
    <n v="676348"/>
    <n v="75977"/>
    <n v="2019"/>
    <n v="8902009.8187609408"/>
    <x v="0"/>
    <s v="hydro"/>
    <b v="0"/>
    <x v="9377"/>
    <x v="0"/>
  </r>
  <r>
    <n v="61172"/>
    <s v="N"/>
    <s v="NAICS-22 Non-Cogen"/>
    <s v="PV"/>
    <s v="SUN"/>
    <n v="596276"/>
    <n v="66982.14"/>
    <n v="2019"/>
    <n v="8902014.7758790627"/>
    <x v="11"/>
    <s v="solar"/>
    <b v="1"/>
    <x v="9378"/>
    <x v="0"/>
  </r>
  <r>
    <n v="61173"/>
    <s v="N"/>
    <s v="Commercial NAICS Non-Cogen"/>
    <s v="PV"/>
    <s v="SUN"/>
    <n v="11306"/>
    <n v="1270"/>
    <n v="2019"/>
    <n v="8902362.2047244105"/>
    <x v="11"/>
    <s v="solar"/>
    <b v="0"/>
    <x v="9379"/>
    <x v="0"/>
  </r>
  <r>
    <n v="61174"/>
    <s v="N"/>
    <s v="NAICS-22 Non-Cogen"/>
    <s v="PV"/>
    <s v="SUN"/>
    <n v="53163"/>
    <n v="5972"/>
    <n v="2019"/>
    <n v="8902042.8667113185"/>
    <x v="11"/>
    <s v="solar"/>
    <b v="1"/>
    <x v="9380"/>
    <x v="0"/>
  </r>
  <r>
    <n v="61175"/>
    <s v="N"/>
    <s v="NAICS-22 Non-Cogen"/>
    <s v="PV"/>
    <s v="SUN"/>
    <n v="26589"/>
    <n v="2987"/>
    <n v="2019"/>
    <n v="8901573.4851021077"/>
    <x v="11"/>
    <s v="solar"/>
    <b v="1"/>
    <x v="9381"/>
    <x v="0"/>
  </r>
  <r>
    <n v="61176"/>
    <s v="N"/>
    <s v="NAICS-22 Non-Cogen"/>
    <s v="PV"/>
    <s v="SUN"/>
    <n v="44146"/>
    <n v="4959"/>
    <n v="2019"/>
    <n v="8902198.0237951204"/>
    <x v="11"/>
    <s v="solar"/>
    <b v="1"/>
    <x v="9382"/>
    <x v="0"/>
  </r>
  <r>
    <n v="61177"/>
    <s v="N"/>
    <s v="NAICS-22 Non-Cogen"/>
    <s v="PV"/>
    <s v="SUN"/>
    <n v="60506"/>
    <n v="6797"/>
    <n v="2019"/>
    <n v="8901868.471384434"/>
    <x v="11"/>
    <s v="solar"/>
    <b v="1"/>
    <x v="9383"/>
    <x v="0"/>
  </r>
  <r>
    <n v="61178"/>
    <s v="N"/>
    <s v="NAICS-22 Non-Cogen"/>
    <s v="PV"/>
    <s v="SUN"/>
    <n v="68937"/>
    <n v="7744"/>
    <n v="2019"/>
    <n v="8901988.6363636367"/>
    <x v="11"/>
    <s v="solar"/>
    <b v="1"/>
    <x v="8641"/>
    <x v="0"/>
  </r>
  <r>
    <n v="61179"/>
    <s v="N"/>
    <s v="NAICS-22 Non-Cogen"/>
    <s v="PV"/>
    <s v="SUN"/>
    <n v="50975"/>
    <n v="5726"/>
    <n v="2019"/>
    <n v="8902375.1309814882"/>
    <x v="11"/>
    <s v="solar"/>
    <b v="1"/>
    <x v="9384"/>
    <x v="0"/>
  </r>
  <r>
    <n v="61180"/>
    <s v="N"/>
    <s v="NAICS-22 Non-Cogen"/>
    <s v="PV"/>
    <s v="SUN"/>
    <n v="23795"/>
    <n v="2673"/>
    <n v="2019"/>
    <n v="8901982.7908716798"/>
    <x v="11"/>
    <s v="solar"/>
    <b v="1"/>
    <x v="9385"/>
    <x v="0"/>
  </r>
  <r>
    <n v="61181"/>
    <s v="N"/>
    <s v="NAICS-22 Non-Cogen"/>
    <s v="PV"/>
    <s v="SUN"/>
    <n v="65464"/>
    <n v="7354"/>
    <n v="2019"/>
    <n v="8901822.1376121845"/>
    <x v="11"/>
    <s v="solar"/>
    <b v="1"/>
    <x v="9386"/>
    <x v="0"/>
  </r>
  <r>
    <n v="61182"/>
    <s v="N"/>
    <s v="NAICS-22 Non-Cogen"/>
    <s v="PV"/>
    <s v="SUN"/>
    <n v="26546"/>
    <n v="2982"/>
    <n v="2019"/>
    <n v="8902079.1415157616"/>
    <x v="11"/>
    <s v="solar"/>
    <b v="1"/>
    <x v="9387"/>
    <x v="0"/>
  </r>
  <r>
    <n v="61183"/>
    <s v="N"/>
    <s v="NAICS-22 Non-Cogen"/>
    <s v="PV"/>
    <s v="SUN"/>
    <n v="32573"/>
    <n v="3659"/>
    <n v="2019"/>
    <n v="8902159.0598524194"/>
    <x v="11"/>
    <s v="solar"/>
    <b v="1"/>
    <x v="9388"/>
    <x v="0"/>
  </r>
  <r>
    <n v="61185"/>
    <s v="N"/>
    <s v="NAICS-22 Non-Cogen"/>
    <s v="PV"/>
    <s v="SUN"/>
    <n v="15302"/>
    <n v="1719"/>
    <n v="2019"/>
    <n v="8901687.0273414776"/>
    <x v="11"/>
    <s v="solar"/>
    <b v="1"/>
    <x v="9389"/>
    <x v="0"/>
  </r>
  <r>
    <n v="61186"/>
    <s v="Y"/>
    <s v="Commercial NAICS Cogen"/>
    <s v="IC"/>
    <s v="NG"/>
    <n v="169481"/>
    <n v="15290"/>
    <n v="2019"/>
    <n v="11084434.270765206"/>
    <x v="3"/>
    <s v="natural gas"/>
    <b v="0"/>
    <x v="9390"/>
    <x v="0"/>
  </r>
  <r>
    <n v="61187"/>
    <s v="N"/>
    <s v="NAICS-22 Non-Cogen"/>
    <s v="PV"/>
    <s v="SUN"/>
    <n v="15018"/>
    <n v="1687"/>
    <n v="2019"/>
    <n v="8902193.2424422055"/>
    <x v="11"/>
    <s v="solar"/>
    <b v="1"/>
    <x v="9391"/>
    <x v="0"/>
  </r>
  <r>
    <n v="61189"/>
    <s v="N"/>
    <s v="NAICS-22 Non-Cogen"/>
    <s v="HY"/>
    <s v="WAT"/>
    <n v="104731"/>
    <n v="11765"/>
    <n v="2019"/>
    <n v="8901912.4521886948"/>
    <x v="0"/>
    <s v="hydro"/>
    <b v="1"/>
    <x v="9392"/>
    <x v="0"/>
  </r>
  <r>
    <n v="61190"/>
    <s v="N"/>
    <s v="NAICS-22 Non-Cogen"/>
    <s v="HY"/>
    <s v="WAT"/>
    <n v="168408"/>
    <n v="18918"/>
    <n v="2019"/>
    <n v="8901998.0970504284"/>
    <x v="0"/>
    <s v="hydro"/>
    <b v="1"/>
    <x v="9393"/>
    <x v="0"/>
  </r>
  <r>
    <n v="61191"/>
    <s v="N"/>
    <s v="NAICS-22 Non-Cogen"/>
    <s v="HY"/>
    <s v="WAT"/>
    <n v="76218"/>
    <n v="8562"/>
    <n v="2019"/>
    <n v="8901892.081289418"/>
    <x v="0"/>
    <s v="hydro"/>
    <b v="1"/>
    <x v="9394"/>
    <x v="0"/>
  </r>
  <r>
    <n v="61192"/>
    <s v="N"/>
    <s v="Commercial NAICS Non-Cogen"/>
    <s v="PV"/>
    <s v="SUN"/>
    <n v="26208"/>
    <n v="2944"/>
    <n v="2019"/>
    <n v="8902173.9130434785"/>
    <x v="11"/>
    <s v="solar"/>
    <b v="0"/>
    <x v="8472"/>
    <x v="0"/>
  </r>
  <r>
    <n v="61193"/>
    <s v="N"/>
    <s v="Commercial NAICS Non-Cogen"/>
    <s v="PV"/>
    <s v="SUN"/>
    <n v="14109"/>
    <n v="1585"/>
    <n v="2019"/>
    <n v="8901577.2870662455"/>
    <x v="11"/>
    <s v="solar"/>
    <b v="0"/>
    <x v="9395"/>
    <x v="0"/>
  </r>
  <r>
    <n v="61194"/>
    <s v="N"/>
    <s v="NAICS-22 Non-Cogen"/>
    <s v="PV"/>
    <s v="SUN"/>
    <n v="82156"/>
    <n v="9229"/>
    <n v="2019"/>
    <n v="8901939.5384115297"/>
    <x v="11"/>
    <s v="solar"/>
    <b v="1"/>
    <x v="8534"/>
    <x v="0"/>
  </r>
  <r>
    <n v="61195"/>
    <s v="N"/>
    <s v="NAICS-22 Non-Cogen"/>
    <s v="PV"/>
    <s v="SUN"/>
    <n v="35830"/>
    <n v="4025"/>
    <n v="2019"/>
    <n v="8901863.3540372681"/>
    <x v="11"/>
    <s v="solar"/>
    <b v="1"/>
    <x v="9396"/>
    <x v="0"/>
  </r>
  <r>
    <n v="61196"/>
    <s v="N"/>
    <s v="NAICS-22 Non-Cogen"/>
    <s v="PV"/>
    <s v="SUN"/>
    <n v="88594"/>
    <n v="9952"/>
    <n v="2019"/>
    <n v="8902130.2250803858"/>
    <x v="11"/>
    <s v="solar"/>
    <b v="1"/>
    <x v="9397"/>
    <x v="0"/>
  </r>
  <r>
    <n v="61197"/>
    <s v="N"/>
    <s v="NAICS-22 Non-Cogen"/>
    <s v="BA"/>
    <s v="MWH"/>
    <n v="0"/>
    <n v="-367"/>
    <n v="2019"/>
    <n v="0"/>
    <x v="7"/>
    <s v="other"/>
    <b v="1"/>
    <x v="260"/>
    <x v="0"/>
  </r>
  <r>
    <n v="61198"/>
    <s v="N"/>
    <s v="Commercial NAICS Non-Cogen"/>
    <s v="PV"/>
    <s v="SUN"/>
    <n v="6890"/>
    <n v="774"/>
    <n v="2019"/>
    <n v="8901808.7855297141"/>
    <x v="11"/>
    <s v="solar"/>
    <b v="0"/>
    <x v="9398"/>
    <x v="0"/>
  </r>
  <r>
    <n v="61199"/>
    <s v="N"/>
    <s v="NAICS-22 Non-Cogen"/>
    <s v="PV"/>
    <s v="SUN"/>
    <n v="21384"/>
    <n v="2402"/>
    <n v="2019"/>
    <n v="8902581.1823480446"/>
    <x v="11"/>
    <s v="solar"/>
    <b v="1"/>
    <x v="9399"/>
    <x v="0"/>
  </r>
  <r>
    <n v="61201"/>
    <s v="N"/>
    <s v="NAICS-22 Non-Cogen"/>
    <s v="PV"/>
    <s v="SUN"/>
    <n v="221553"/>
    <n v="24888"/>
    <n v="2019"/>
    <n v="8902000.964320153"/>
    <x v="11"/>
    <s v="solar"/>
    <b v="1"/>
    <x v="9400"/>
    <x v="0"/>
  </r>
  <r>
    <n v="61202"/>
    <s v="N"/>
    <s v="NAICS-22 Non-Cogen"/>
    <s v="PV"/>
    <s v="SUN"/>
    <n v="5559576"/>
    <n v="624531"/>
    <n v="2019"/>
    <n v="8902001.6620471999"/>
    <x v="11"/>
    <s v="solar"/>
    <b v="1"/>
    <x v="9401"/>
    <x v="0"/>
  </r>
  <r>
    <n v="61203"/>
    <s v="N"/>
    <s v="NAICS-22 Non-Cogen"/>
    <s v="PV"/>
    <s v="SUN"/>
    <n v="62029"/>
    <n v="6968"/>
    <n v="2019"/>
    <n v="8901980.4822043628"/>
    <x v="11"/>
    <s v="solar"/>
    <b v="1"/>
    <x v="9402"/>
    <x v="0"/>
  </r>
  <r>
    <n v="61205"/>
    <s v="N"/>
    <s v="NAICS-22 Non-Cogen"/>
    <s v="PV"/>
    <s v="SUN"/>
    <n v="25628"/>
    <n v="2879"/>
    <n v="2019"/>
    <n v="8901701.9798541144"/>
    <x v="11"/>
    <s v="solar"/>
    <b v="1"/>
    <x v="9403"/>
    <x v="0"/>
  </r>
  <r>
    <n v="61206"/>
    <s v="N"/>
    <s v="NAICS-22 Non-Cogen"/>
    <s v="PV"/>
    <s v="SUN"/>
    <n v="18570"/>
    <n v="2086"/>
    <n v="2019"/>
    <n v="8902205.1773729622"/>
    <x v="11"/>
    <s v="solar"/>
    <b v="1"/>
    <x v="8638"/>
    <x v="0"/>
  </r>
  <r>
    <n v="61207"/>
    <s v="N"/>
    <s v="NAICS-22 Non-Cogen"/>
    <s v="HY"/>
    <s v="WAT"/>
    <n v="357388"/>
    <n v="40147"/>
    <n v="2019"/>
    <n v="8901985.2043739259"/>
    <x v="0"/>
    <s v="hydro"/>
    <b v="1"/>
    <x v="9404"/>
    <x v="0"/>
  </r>
  <r>
    <n v="61208"/>
    <s v="N"/>
    <s v="NAICS-22 Non-Cogen"/>
    <s v="PV"/>
    <s v="SUN"/>
    <n v="47403"/>
    <n v="5325"/>
    <n v="2019"/>
    <n v="8901971.8309859168"/>
    <x v="11"/>
    <s v="solar"/>
    <b v="1"/>
    <x v="9405"/>
    <x v="0"/>
  </r>
  <r>
    <n v="61209"/>
    <s v="N"/>
    <s v="NAICS-22 Non-Cogen"/>
    <s v="PV"/>
    <s v="SUN"/>
    <n v="68723"/>
    <n v="7720"/>
    <n v="2019"/>
    <n v="8901943.005181348"/>
    <x v="11"/>
    <s v="solar"/>
    <b v="1"/>
    <x v="9406"/>
    <x v="0"/>
  </r>
  <r>
    <n v="61210"/>
    <s v="N"/>
    <s v="NAICS-22 Non-Cogen"/>
    <s v="PV"/>
    <s v="SUN"/>
    <n v="28684"/>
    <n v="3222"/>
    <n v="2019"/>
    <n v="8902545.0031036623"/>
    <x v="11"/>
    <s v="solar"/>
    <b v="1"/>
    <x v="9407"/>
    <x v="0"/>
  </r>
  <r>
    <n v="61211"/>
    <s v="N"/>
    <s v="Commercial NAICS Non-Cogen"/>
    <s v="PV"/>
    <s v="SUN"/>
    <n v="13113"/>
    <n v="1473"/>
    <n v="2019"/>
    <n v="8902240.3258655798"/>
    <x v="11"/>
    <s v="solar"/>
    <b v="0"/>
    <x v="7440"/>
    <x v="0"/>
  </r>
  <r>
    <n v="61212"/>
    <s v="N"/>
    <s v="NAICS-22 Non-Cogen"/>
    <s v="WT"/>
    <s v="WND"/>
    <n v="7841184"/>
    <n v="880834"/>
    <n v="2019"/>
    <n v="8901999.6957428977"/>
    <x v="9"/>
    <s v="wind"/>
    <b v="1"/>
    <x v="9408"/>
    <x v="0"/>
  </r>
  <r>
    <n v="61213"/>
    <s v="N"/>
    <s v="NAICS-22 Non-Cogen"/>
    <s v="ST"/>
    <s v="WDS"/>
    <n v="501811"/>
    <n v="55297.07"/>
    <n v="2019"/>
    <n v="9074820.7816435844"/>
    <x v="8"/>
    <s v="biomass"/>
    <b v="1"/>
    <x v="9409"/>
    <x v="0"/>
  </r>
  <r>
    <n v="61215"/>
    <s v="N"/>
    <s v="NAICS-22 Non-Cogen"/>
    <s v="PV"/>
    <s v="SUN"/>
    <n v="68296"/>
    <n v="7672"/>
    <n v="2019"/>
    <n v="8901981.2304483838"/>
    <x v="11"/>
    <s v="solar"/>
    <b v="1"/>
    <x v="9000"/>
    <x v="0"/>
  </r>
  <r>
    <n v="61216"/>
    <s v="N"/>
    <s v="NAICS-22 Non-Cogen"/>
    <s v="PV"/>
    <s v="SUN"/>
    <n v="65990"/>
    <n v="7413"/>
    <n v="2019"/>
    <n v="8901929.0435721036"/>
    <x v="11"/>
    <s v="solar"/>
    <b v="1"/>
    <x v="9410"/>
    <x v="0"/>
  </r>
  <r>
    <n v="61217"/>
    <s v="N"/>
    <s v="NAICS-22 Non-Cogen"/>
    <s v="HY"/>
    <s v="WAT"/>
    <n v="39489"/>
    <n v="4436"/>
    <n v="2019"/>
    <n v="8901938.6834986471"/>
    <x v="0"/>
    <s v="hydro"/>
    <b v="1"/>
    <x v="4202"/>
    <x v="0"/>
  </r>
  <r>
    <n v="61218"/>
    <s v="N"/>
    <s v="NAICS-22 Non-Cogen"/>
    <s v="PV"/>
    <s v="SUN"/>
    <n v="88574"/>
    <n v="9950"/>
    <n v="2019"/>
    <n v="8901909.5477386937"/>
    <x v="11"/>
    <s v="solar"/>
    <b v="1"/>
    <x v="9411"/>
    <x v="0"/>
  </r>
  <r>
    <n v="61219"/>
    <s v="N"/>
    <s v="NAICS-22 Non-Cogen"/>
    <s v="PV"/>
    <s v="SUN"/>
    <n v="86340"/>
    <n v="9699"/>
    <n v="2019"/>
    <n v="8901948.654500464"/>
    <x v="11"/>
    <s v="solar"/>
    <b v="1"/>
    <x v="9412"/>
    <x v="0"/>
  </r>
  <r>
    <n v="61220"/>
    <s v="N"/>
    <s v="NAICS-22 Non-Cogen"/>
    <s v="PV"/>
    <s v="SUN"/>
    <n v="80323"/>
    <n v="9023"/>
    <n v="2019"/>
    <n v="8902028.1502826102"/>
    <x v="11"/>
    <s v="solar"/>
    <b v="1"/>
    <x v="9413"/>
    <x v="0"/>
  </r>
  <r>
    <n v="61221"/>
    <s v="N"/>
    <s v="NAICS-22 Non-Cogen"/>
    <s v="WT"/>
    <s v="WND"/>
    <n v="3916488"/>
    <n v="439956"/>
    <n v="2019"/>
    <n v="8901999.2908381745"/>
    <x v="9"/>
    <s v="wind"/>
    <b v="1"/>
    <x v="9414"/>
    <x v="0"/>
  </r>
  <r>
    <n v="61222"/>
    <s v="N"/>
    <s v="NAICS-22 Non-Cogen"/>
    <s v="WT"/>
    <s v="WND"/>
    <n v="1518513"/>
    <n v="170581"/>
    <n v="2019"/>
    <n v="8902005.4988539163"/>
    <x v="9"/>
    <s v="wind"/>
    <b v="1"/>
    <x v="9415"/>
    <x v="0"/>
  </r>
  <r>
    <n v="61223"/>
    <s v="N"/>
    <s v="NAICS-22 Non-Cogen"/>
    <s v="PV"/>
    <s v="SUN"/>
    <n v="38483"/>
    <n v="4323"/>
    <n v="2019"/>
    <n v="8901919.9629886653"/>
    <x v="11"/>
    <s v="solar"/>
    <b v="1"/>
    <x v="9416"/>
    <x v="0"/>
  </r>
  <r>
    <n v="61224"/>
    <s v="N"/>
    <s v="NAICS-22 Non-Cogen"/>
    <s v="PV"/>
    <s v="SUN"/>
    <n v="17625"/>
    <n v="1980"/>
    <n v="2019"/>
    <n v="8901515.1515151523"/>
    <x v="11"/>
    <s v="solar"/>
    <b v="1"/>
    <x v="9417"/>
    <x v="0"/>
  </r>
  <r>
    <n v="61237"/>
    <s v="N"/>
    <s v="NAICS-22 Non-Cogen"/>
    <s v="PV"/>
    <s v="SUN"/>
    <n v="32975"/>
    <n v="3704"/>
    <n v="2019"/>
    <n v="8902537.7969762422"/>
    <x v="11"/>
    <s v="solar"/>
    <b v="1"/>
    <x v="9418"/>
    <x v="0"/>
  </r>
  <r>
    <n v="61238"/>
    <s v="Y"/>
    <s v="Commercial NAICS Cogen"/>
    <s v="GT"/>
    <s v="NG"/>
    <n v="557681"/>
    <n v="46582"/>
    <n v="2019"/>
    <n v="11972027.821905456"/>
    <x v="3"/>
    <s v="natural gas"/>
    <b v="0"/>
    <x v="9419"/>
    <x v="0"/>
  </r>
  <r>
    <n v="61238"/>
    <s v="Y"/>
    <s v="Commercial NAICS Cogen"/>
    <s v="IC"/>
    <s v="DFO"/>
    <n v="1033"/>
    <n v="87"/>
    <n v="2019"/>
    <n v="11873563.218390806"/>
    <x v="4"/>
    <s v="heavy or residual fuel oil"/>
    <b v="0"/>
    <x v="9420"/>
    <x v="0"/>
  </r>
  <r>
    <n v="61241"/>
    <s v="N"/>
    <s v="NAICS-22 Non-Cogen"/>
    <s v="GT"/>
    <s v="NG"/>
    <n v="17183"/>
    <n v="1317"/>
    <n v="2019"/>
    <n v="13047076.68944571"/>
    <x v="3"/>
    <s v="natural gas"/>
    <b v="1"/>
    <x v="9421"/>
    <x v="0"/>
  </r>
  <r>
    <n v="61242"/>
    <s v="N"/>
    <s v="NAICS-22 Non-Cogen"/>
    <s v="GT"/>
    <s v="NG"/>
    <n v="459576"/>
    <n v="43958"/>
    <n v="2019"/>
    <n v="10454888.757450294"/>
    <x v="3"/>
    <s v="natural gas"/>
    <b v="1"/>
    <x v="9422"/>
    <x v="0"/>
  </r>
  <r>
    <n v="61243"/>
    <s v="N"/>
    <s v="NAICS-22 Non-Cogen"/>
    <s v="PV"/>
    <s v="SUN"/>
    <n v="61327"/>
    <n v="6889"/>
    <n v="2019"/>
    <n v="8902162.8683408331"/>
    <x v="11"/>
    <s v="solar"/>
    <b v="1"/>
    <x v="9423"/>
    <x v="0"/>
  </r>
  <r>
    <n v="61244"/>
    <s v="N"/>
    <s v="NAICS-22 Non-Cogen"/>
    <s v="PV"/>
    <s v="SUN"/>
    <n v="20236"/>
    <n v="2273"/>
    <n v="2019"/>
    <n v="8902771.6673999131"/>
    <x v="11"/>
    <s v="solar"/>
    <b v="1"/>
    <x v="9424"/>
    <x v="1"/>
  </r>
  <r>
    <n v="61245"/>
    <s v="N"/>
    <s v="NAICS-22 Non-Cogen"/>
    <s v="PV"/>
    <s v="SUN"/>
    <n v="61327"/>
    <n v="6889"/>
    <n v="2019"/>
    <n v="8902162.8683408331"/>
    <x v="11"/>
    <s v="solar"/>
    <b v="1"/>
    <x v="9423"/>
    <x v="0"/>
  </r>
  <r>
    <n v="61246"/>
    <s v="N"/>
    <s v="NAICS-22 Non-Cogen"/>
    <s v="PV"/>
    <s v="SUN"/>
    <n v="85831"/>
    <n v="9642"/>
    <n v="2019"/>
    <n v="8901783.8622692395"/>
    <x v="11"/>
    <s v="solar"/>
    <b v="1"/>
    <x v="9425"/>
    <x v="0"/>
  </r>
  <r>
    <n v="61247"/>
    <s v="N"/>
    <s v="NAICS-22 Non-Cogen"/>
    <s v="PV"/>
    <s v="SUN"/>
    <n v="70905"/>
    <n v="7965"/>
    <n v="2019"/>
    <n v="8902071.563088512"/>
    <x v="11"/>
    <s v="solar"/>
    <b v="1"/>
    <x v="8557"/>
    <x v="0"/>
  </r>
  <r>
    <n v="61248"/>
    <s v="N"/>
    <s v="Industrial NAICS Non-Cogen"/>
    <s v="PV"/>
    <s v="SUN"/>
    <n v="10442"/>
    <n v="1173"/>
    <n v="2019"/>
    <n v="8901960.7843137253"/>
    <x v="11"/>
    <s v="solar"/>
    <b v="0"/>
    <x v="7492"/>
    <x v="0"/>
  </r>
  <r>
    <n v="61249"/>
    <s v="N"/>
    <s v="NAICS-22 Non-Cogen"/>
    <s v="PV"/>
    <s v="SUN"/>
    <n v="47001"/>
    <n v="5280"/>
    <n v="2019"/>
    <n v="8901704.5454545468"/>
    <x v="11"/>
    <s v="solar"/>
    <b v="1"/>
    <x v="9426"/>
    <x v="0"/>
  </r>
  <r>
    <n v="61250"/>
    <s v="N"/>
    <s v="Electric Utility"/>
    <s v="PV"/>
    <s v="SUN"/>
    <n v="146430"/>
    <n v="16449"/>
    <n v="2019"/>
    <n v="8902060.9155571777"/>
    <x v="11"/>
    <s v="solar"/>
    <b v="1"/>
    <x v="9427"/>
    <x v="0"/>
  </r>
  <r>
    <n v="61255"/>
    <s v="N"/>
    <s v="NAICS-22 Non-Cogen"/>
    <s v="PV"/>
    <s v="SUN"/>
    <n v="81633"/>
    <n v="9170"/>
    <n v="2019"/>
    <n v="8902181.0250817873"/>
    <x v="11"/>
    <s v="solar"/>
    <b v="1"/>
    <x v="9428"/>
    <x v="0"/>
  </r>
  <r>
    <n v="61256"/>
    <s v="N"/>
    <s v="NAICS-22 Non-Cogen"/>
    <s v="PV"/>
    <s v="SUN"/>
    <n v="83697"/>
    <n v="9402"/>
    <n v="2019"/>
    <n v="8902042.1186981499"/>
    <x v="11"/>
    <s v="solar"/>
    <b v="1"/>
    <x v="9429"/>
    <x v="0"/>
  </r>
  <r>
    <n v="61257"/>
    <s v="N"/>
    <s v="NAICS-22 Non-Cogen"/>
    <s v="PV"/>
    <s v="SUN"/>
    <n v="85235"/>
    <n v="9575"/>
    <n v="2019"/>
    <n v="8901827.6762402095"/>
    <x v="11"/>
    <s v="solar"/>
    <b v="1"/>
    <x v="9430"/>
    <x v="0"/>
  </r>
  <r>
    <n v="61258"/>
    <s v="N"/>
    <s v="NAICS-22 Non-Cogen"/>
    <s v="PV"/>
    <s v="SUN"/>
    <n v="31245"/>
    <n v="3510"/>
    <n v="2019"/>
    <n v="8901709.401709402"/>
    <x v="11"/>
    <s v="solar"/>
    <b v="1"/>
    <x v="6492"/>
    <x v="0"/>
  </r>
  <r>
    <n v="61259"/>
    <s v="N"/>
    <s v="NAICS-22 Non-Cogen"/>
    <s v="PV"/>
    <s v="SUN"/>
    <n v="33962"/>
    <n v="3815"/>
    <n v="2019"/>
    <n v="8902228.0471821763"/>
    <x v="11"/>
    <s v="solar"/>
    <b v="1"/>
    <x v="9431"/>
    <x v="0"/>
  </r>
  <r>
    <n v="61260"/>
    <s v="N"/>
    <s v="NAICS-22 Non-Cogen"/>
    <s v="PV"/>
    <s v="SUN"/>
    <n v="34121"/>
    <n v="3833"/>
    <n v="2019"/>
    <n v="8901904.5134359524"/>
    <x v="11"/>
    <s v="solar"/>
    <b v="1"/>
    <x v="9432"/>
    <x v="0"/>
  </r>
  <r>
    <n v="61261"/>
    <s v="N"/>
    <s v="NAICS-22 Non-Cogen"/>
    <s v="WT"/>
    <s v="WND"/>
    <n v="4112447"/>
    <n v="461969"/>
    <n v="2019"/>
    <n v="8901997.7530959863"/>
    <x v="9"/>
    <s v="wind"/>
    <b v="1"/>
    <x v="9433"/>
    <x v="0"/>
  </r>
  <r>
    <n v="61262"/>
    <s v="N"/>
    <s v="NAICS-22 Non-Cogen"/>
    <s v="PV"/>
    <s v="SUN"/>
    <n v="1444946"/>
    <n v="162317"/>
    <n v="2019"/>
    <n v="8902000.4066117536"/>
    <x v="11"/>
    <s v="solar"/>
    <b v="1"/>
    <x v="9434"/>
    <x v="0"/>
  </r>
  <r>
    <n v="61263"/>
    <s v="N"/>
    <s v="NAICS-22 Non-Cogen"/>
    <s v="IC"/>
    <s v="NG"/>
    <n v="215898"/>
    <n v="23930"/>
    <n v="2019"/>
    <n v="9022064.3543669041"/>
    <x v="3"/>
    <s v="natural gas"/>
    <b v="1"/>
    <x v="9435"/>
    <x v="0"/>
  </r>
  <r>
    <n v="61264"/>
    <s v="N"/>
    <s v="NAICS-22 Non-Cogen"/>
    <s v="PV"/>
    <s v="SUN"/>
    <n v="2070268"/>
    <n v="232562"/>
    <n v="2019"/>
    <n v="8902004.6267231964"/>
    <x v="11"/>
    <s v="solar"/>
    <b v="1"/>
    <x v="9436"/>
    <x v="0"/>
  </r>
  <r>
    <n v="61265"/>
    <s v="N"/>
    <s v="NAICS-22 Non-Cogen"/>
    <s v="PV"/>
    <s v="SUN"/>
    <n v="82851"/>
    <n v="9307"/>
    <n v="2019"/>
    <n v="8902009.240356721"/>
    <x v="11"/>
    <s v="solar"/>
    <b v="1"/>
    <x v="9437"/>
    <x v="0"/>
  </r>
  <r>
    <n v="61267"/>
    <s v="N"/>
    <s v="Electric Utility"/>
    <s v="IC"/>
    <s v="DFO"/>
    <n v="1735"/>
    <n v="165"/>
    <n v="2019"/>
    <n v="10515151.515151516"/>
    <x v="4"/>
    <s v="heavy or residual fuel oil"/>
    <b v="1"/>
    <x v="735"/>
    <x v="0"/>
  </r>
  <r>
    <n v="61268"/>
    <s v="N"/>
    <s v="NAICS-22 Non-Cogen"/>
    <s v="PV"/>
    <s v="SUN"/>
    <n v="506461"/>
    <n v="56893"/>
    <n v="2019"/>
    <n v="8901991.4576485679"/>
    <x v="11"/>
    <s v="solar"/>
    <b v="1"/>
    <x v="9438"/>
    <x v="0"/>
  </r>
  <r>
    <n v="61269"/>
    <s v="N"/>
    <s v="NAICS-22 Non-Cogen"/>
    <s v="WT"/>
    <s v="WND"/>
    <n v="10201379"/>
    <n v="1145964.8"/>
    <n v="2019"/>
    <n v="8902000.305768555"/>
    <x v="9"/>
    <s v="wind"/>
    <b v="1"/>
    <x v="9439"/>
    <x v="0"/>
  </r>
  <r>
    <n v="61270"/>
    <s v="N"/>
    <s v="NAICS-22 Non-Cogen"/>
    <s v="WT"/>
    <s v="WND"/>
    <n v="9352559"/>
    <n v="1050613.3"/>
    <n v="2019"/>
    <n v="8901999.4321412072"/>
    <x v="9"/>
    <s v="wind"/>
    <b v="1"/>
    <x v="9440"/>
    <x v="0"/>
  </r>
  <r>
    <n v="61272"/>
    <s v="N"/>
    <s v="NAICS-22 Non-Cogen"/>
    <s v="PV"/>
    <s v="SUN"/>
    <n v="1245772"/>
    <n v="139943"/>
    <n v="2019"/>
    <n v="8901995.8125808351"/>
    <x v="11"/>
    <s v="solar"/>
    <b v="1"/>
    <x v="9441"/>
    <x v="0"/>
  </r>
  <r>
    <n v="61274"/>
    <s v="N"/>
    <s v="NAICS-22 Non-Cogen"/>
    <s v="PV"/>
    <s v="SUN"/>
    <n v="52977"/>
    <n v="5951"/>
    <n v="2019"/>
    <n v="8902201.3107040823"/>
    <x v="11"/>
    <s v="solar"/>
    <b v="1"/>
    <x v="9442"/>
    <x v="0"/>
  </r>
  <r>
    <n v="61275"/>
    <s v="N"/>
    <s v="NAICS-22 Non-Cogen"/>
    <s v="PV"/>
    <s v="SUN"/>
    <n v="76262"/>
    <n v="8567"/>
    <n v="2019"/>
    <n v="8901832.6135169845"/>
    <x v="11"/>
    <s v="solar"/>
    <b v="1"/>
    <x v="9443"/>
    <x v="0"/>
  </r>
  <r>
    <n v="61276"/>
    <s v="N"/>
    <s v="NAICS-22 Non-Cogen"/>
    <s v="PV"/>
    <s v="SUN"/>
    <n v="143463"/>
    <n v="16116"/>
    <n v="2019"/>
    <n v="8901898.7341772169"/>
    <x v="11"/>
    <s v="solar"/>
    <b v="1"/>
    <x v="7613"/>
    <x v="0"/>
  </r>
  <r>
    <n v="61277"/>
    <s v="N"/>
    <s v="NAICS-22 Non-Cogen"/>
    <s v="PV"/>
    <s v="SUN"/>
    <n v="150336"/>
    <n v="16888"/>
    <n v="2019"/>
    <n v="8901942.2074846029"/>
    <x v="11"/>
    <s v="solar"/>
    <b v="1"/>
    <x v="7775"/>
    <x v="0"/>
  </r>
  <r>
    <n v="61278"/>
    <s v="N"/>
    <s v="NAICS-22 Non-Cogen"/>
    <s v="PV"/>
    <s v="SUN"/>
    <n v="151344"/>
    <n v="17001"/>
    <n v="2019"/>
    <n v="8902064.5844362099"/>
    <x v="11"/>
    <s v="solar"/>
    <b v="1"/>
    <x v="9444"/>
    <x v="0"/>
  </r>
  <r>
    <n v="61279"/>
    <s v="N"/>
    <s v="NAICS-22 Non-Cogen"/>
    <s v="PV"/>
    <s v="SUN"/>
    <n v="164866"/>
    <n v="18520"/>
    <n v="2019"/>
    <n v="8902051.8358531315"/>
    <x v="11"/>
    <s v="solar"/>
    <b v="1"/>
    <x v="9445"/>
    <x v="0"/>
  </r>
  <r>
    <n v="61280"/>
    <s v="N"/>
    <s v="NAICS-22 Non-Cogen"/>
    <s v="PV"/>
    <s v="SUN"/>
    <n v="153916"/>
    <n v="17290"/>
    <n v="2019"/>
    <n v="8902024.2914979756"/>
    <x v="11"/>
    <s v="solar"/>
    <b v="1"/>
    <x v="9446"/>
    <x v="0"/>
  </r>
  <r>
    <n v="61282"/>
    <s v="Y"/>
    <s v="Commercial NAICS Cogen"/>
    <s v="GT"/>
    <s v="DFO"/>
    <n v="453"/>
    <n v="37.802"/>
    <n v="2019"/>
    <n v="11983492.936881647"/>
    <x v="4"/>
    <s v="heavy or residual fuel oil"/>
    <b v="0"/>
    <x v="9447"/>
    <x v="0"/>
  </r>
  <r>
    <n v="61282"/>
    <s v="Y"/>
    <s v="Commercial NAICS Cogen"/>
    <s v="GT"/>
    <s v="NG"/>
    <n v="661363"/>
    <n v="55271.197999999997"/>
    <n v="2019"/>
    <n v="11965780.079527136"/>
    <x v="3"/>
    <s v="natural gas"/>
    <b v="0"/>
    <x v="9448"/>
    <x v="0"/>
  </r>
  <r>
    <n v="61283"/>
    <s v="N"/>
    <s v="NAICS-22 Non-Cogen"/>
    <s v="PV"/>
    <s v="SUN"/>
    <n v="84399"/>
    <n v="9481"/>
    <n v="2019"/>
    <n v="8901909.0813205354"/>
    <x v="11"/>
    <s v="solar"/>
    <b v="1"/>
    <x v="9449"/>
    <x v="0"/>
  </r>
  <r>
    <n v="61284"/>
    <s v="N"/>
    <s v="NAICS-22 Non-Cogen"/>
    <s v="PV"/>
    <s v="SUN"/>
    <n v="35546"/>
    <n v="3993"/>
    <n v="2019"/>
    <n v="8902078.6376158278"/>
    <x v="11"/>
    <s v="solar"/>
    <b v="1"/>
    <x v="9364"/>
    <x v="0"/>
  </r>
  <r>
    <n v="61287"/>
    <s v="N"/>
    <s v="NAICS-22 Non-Cogen"/>
    <s v="PV"/>
    <s v="SUN"/>
    <n v="82111"/>
    <n v="9224"/>
    <n v="2019"/>
    <n v="8901886.3833477888"/>
    <x v="11"/>
    <s v="solar"/>
    <b v="1"/>
    <x v="9450"/>
    <x v="0"/>
  </r>
  <r>
    <n v="61288"/>
    <s v="N"/>
    <s v="NAICS-22 Non-Cogen"/>
    <s v="PV"/>
    <s v="SUN"/>
    <n v="82246"/>
    <n v="9239"/>
    <n v="2019"/>
    <n v="8902045.6759389546"/>
    <x v="11"/>
    <s v="solar"/>
    <b v="1"/>
    <x v="9451"/>
    <x v="0"/>
  </r>
  <r>
    <n v="61289"/>
    <s v="N"/>
    <s v="NAICS-22 Non-Cogen"/>
    <s v="PV"/>
    <s v="SUN"/>
    <n v="26118"/>
    <n v="2934"/>
    <n v="2019"/>
    <n v="8901840.4907975458"/>
    <x v="11"/>
    <s v="solar"/>
    <b v="1"/>
    <x v="9058"/>
    <x v="0"/>
  </r>
  <r>
    <n v="61290"/>
    <s v="N"/>
    <s v="NAICS-22 Non-Cogen"/>
    <s v="PV"/>
    <s v="SUN"/>
    <n v="38618"/>
    <n v="4338"/>
    <n v="2019"/>
    <n v="8902259.1055786088"/>
    <x v="11"/>
    <s v="solar"/>
    <b v="1"/>
    <x v="9452"/>
    <x v="0"/>
  </r>
  <r>
    <n v="61292"/>
    <s v="N"/>
    <s v="NAICS-22 Non-Cogen"/>
    <s v="PV"/>
    <s v="SUN"/>
    <n v="152634"/>
    <n v="17146"/>
    <n v="2019"/>
    <n v="8902017.9633733816"/>
    <x v="11"/>
    <s v="solar"/>
    <b v="1"/>
    <x v="9453"/>
    <x v="0"/>
  </r>
  <r>
    <n v="61294"/>
    <s v="N"/>
    <s v="NAICS-22 Non-Cogen"/>
    <s v="PV"/>
    <s v="SUN"/>
    <n v="14707"/>
    <n v="1652"/>
    <n v="2019"/>
    <n v="8902542.3728813566"/>
    <x v="11"/>
    <s v="solar"/>
    <b v="1"/>
    <x v="8587"/>
    <x v="0"/>
  </r>
  <r>
    <n v="61295"/>
    <s v="N"/>
    <s v="NAICS-22 Non-Cogen"/>
    <s v="PV"/>
    <s v="SUN"/>
    <n v="57899"/>
    <n v="6504"/>
    <n v="2019"/>
    <n v="8902060.270602705"/>
    <x v="11"/>
    <s v="solar"/>
    <b v="1"/>
    <x v="9454"/>
    <x v="0"/>
  </r>
  <r>
    <n v="61296"/>
    <s v="N"/>
    <s v="NAICS-22 Non-Cogen"/>
    <s v="PV"/>
    <s v="SUN"/>
    <n v="21587"/>
    <n v="2425"/>
    <n v="2019"/>
    <n v="8901855.6701030917"/>
    <x v="11"/>
    <s v="solar"/>
    <b v="1"/>
    <x v="6804"/>
    <x v="0"/>
  </r>
  <r>
    <n v="61297"/>
    <s v="N"/>
    <s v="NAICS-22 Non-Cogen"/>
    <s v="PV"/>
    <s v="SUN"/>
    <n v="29938"/>
    <n v="3363"/>
    <n v="2019"/>
    <n v="8902170.6809396371"/>
    <x v="11"/>
    <s v="solar"/>
    <b v="1"/>
    <x v="9179"/>
    <x v="0"/>
  </r>
  <r>
    <n v="61298"/>
    <s v="N"/>
    <s v="NAICS-22 Non-Cogen"/>
    <s v="PV"/>
    <s v="SUN"/>
    <n v="12882"/>
    <n v="1447"/>
    <n v="2019"/>
    <n v="8902557.0145127848"/>
    <x v="11"/>
    <s v="solar"/>
    <b v="1"/>
    <x v="9455"/>
    <x v="0"/>
  </r>
  <r>
    <n v="61299"/>
    <s v="N"/>
    <s v="NAICS-22 Non-Cogen"/>
    <s v="PV"/>
    <s v="SUN"/>
    <n v="25583"/>
    <n v="2874"/>
    <n v="2019"/>
    <n v="8901530.9672929719"/>
    <x v="11"/>
    <s v="solar"/>
    <b v="1"/>
    <x v="9456"/>
    <x v="0"/>
  </r>
  <r>
    <n v="61303"/>
    <s v="N"/>
    <s v="NAICS-22 Non-Cogen"/>
    <s v="WT"/>
    <s v="WND"/>
    <n v="3456212"/>
    <n v="388251"/>
    <n v="2019"/>
    <n v="8902004.1158940997"/>
    <x v="9"/>
    <s v="wind"/>
    <b v="1"/>
    <x v="9457"/>
    <x v="0"/>
  </r>
  <r>
    <n v="61307"/>
    <s v="N"/>
    <s v="NAICS-22 Non-Cogen"/>
    <s v="PV"/>
    <s v="SUN"/>
    <n v="37834"/>
    <n v="4250"/>
    <n v="2019"/>
    <n v="8902117.6470588222"/>
    <x v="11"/>
    <s v="solar"/>
    <b v="1"/>
    <x v="9458"/>
    <x v="0"/>
  </r>
  <r>
    <n v="61308"/>
    <s v="N"/>
    <s v="NAICS-22 Non-Cogen"/>
    <s v="PV"/>
    <s v="SUN"/>
    <n v="28558"/>
    <n v="3208"/>
    <n v="2019"/>
    <n v="8902119.7007481307"/>
    <x v="11"/>
    <s v="solar"/>
    <b v="1"/>
    <x v="9459"/>
    <x v="0"/>
  </r>
  <r>
    <n v="61309"/>
    <s v="N"/>
    <s v="NAICS-22 Non-Cogen"/>
    <s v="PV"/>
    <s v="SUN"/>
    <n v="19334"/>
    <n v="2172"/>
    <n v="2019"/>
    <n v="8901473.2965009212"/>
    <x v="11"/>
    <s v="solar"/>
    <b v="1"/>
    <x v="9460"/>
    <x v="0"/>
  </r>
  <r>
    <n v="61310"/>
    <s v="N"/>
    <s v="Electric Utility"/>
    <s v="PV"/>
    <s v="SUN"/>
    <n v="41376"/>
    <n v="4648"/>
    <n v="2019"/>
    <n v="8901893.2874354552"/>
    <x v="11"/>
    <s v="solar"/>
    <b v="1"/>
    <x v="9461"/>
    <x v="0"/>
  </r>
  <r>
    <n v="61311"/>
    <s v="N"/>
    <s v="Electric Utility"/>
    <s v="PV"/>
    <s v="SUN"/>
    <n v="31627"/>
    <n v="3553"/>
    <n v="2019"/>
    <n v="8901491.6971573308"/>
    <x v="11"/>
    <s v="solar"/>
    <b v="1"/>
    <x v="9462"/>
    <x v="0"/>
  </r>
  <r>
    <n v="61312"/>
    <s v="N"/>
    <s v="Electric Utility"/>
    <s v="PV"/>
    <s v="SUN"/>
    <n v="29590"/>
    <n v="3324"/>
    <n v="2019"/>
    <n v="8901925.3910950664"/>
    <x v="11"/>
    <s v="solar"/>
    <b v="1"/>
    <x v="9463"/>
    <x v="0"/>
  </r>
  <r>
    <n v="61313"/>
    <s v="N"/>
    <s v="NAICS-22 Non-Cogen"/>
    <s v="PV"/>
    <s v="SUN"/>
    <n v="15383"/>
    <n v="1728"/>
    <n v="2019"/>
    <n v="8902199.0740740746"/>
    <x v="11"/>
    <s v="solar"/>
    <b v="1"/>
    <x v="9464"/>
    <x v="0"/>
  </r>
  <r>
    <n v="61314"/>
    <s v="N"/>
    <s v="NAICS-22 Non-Cogen"/>
    <s v="PV"/>
    <s v="SUN"/>
    <n v="73459"/>
    <n v="8252"/>
    <n v="2019"/>
    <n v="8901963.1604459528"/>
    <x v="11"/>
    <s v="solar"/>
    <b v="1"/>
    <x v="9465"/>
    <x v="0"/>
  </r>
  <r>
    <n v="61315"/>
    <s v="N"/>
    <s v="NAICS-22 Non-Cogen"/>
    <s v="PV"/>
    <s v="SUN"/>
    <n v="66186"/>
    <n v="7435"/>
    <n v="2019"/>
    <n v="8901950.2353732344"/>
    <x v="11"/>
    <s v="solar"/>
    <b v="1"/>
    <x v="9466"/>
    <x v="0"/>
  </r>
  <r>
    <n v="61316"/>
    <s v="N"/>
    <s v="NAICS-22 Non-Cogen"/>
    <s v="PV"/>
    <s v="SUN"/>
    <n v="38110"/>
    <n v="4281"/>
    <n v="2019"/>
    <n v="8902125.6715720613"/>
    <x v="11"/>
    <s v="solar"/>
    <b v="1"/>
    <x v="9467"/>
    <x v="0"/>
  </r>
  <r>
    <n v="61319"/>
    <s v="N"/>
    <s v="NAICS-22 Non-Cogen"/>
    <s v="PV"/>
    <s v="SUN"/>
    <n v="16603"/>
    <n v="1865"/>
    <n v="2019"/>
    <n v="8902412.8686327077"/>
    <x v="11"/>
    <s v="solar"/>
    <b v="1"/>
    <x v="9166"/>
    <x v="0"/>
  </r>
  <r>
    <n v="61323"/>
    <s v="N"/>
    <s v="NAICS-22 Non-Cogen"/>
    <s v="PV"/>
    <s v="SUN"/>
    <n v="57526"/>
    <n v="6462"/>
    <n v="2019"/>
    <n v="8902197.4620860424"/>
    <x v="11"/>
    <s v="solar"/>
    <b v="1"/>
    <x v="9468"/>
    <x v="0"/>
  </r>
  <r>
    <n v="61324"/>
    <s v="N"/>
    <s v="NAICS-22 Non-Cogen"/>
    <s v="PV"/>
    <s v="SUN"/>
    <n v="158252"/>
    <n v="17777"/>
    <n v="2019"/>
    <n v="8902064.4653203581"/>
    <x v="11"/>
    <s v="solar"/>
    <b v="1"/>
    <x v="9469"/>
    <x v="0"/>
  </r>
  <r>
    <n v="61325"/>
    <s v="N"/>
    <s v="NAICS-22 Non-Cogen"/>
    <s v="PV"/>
    <s v="SUN"/>
    <n v="117035"/>
    <n v="13147"/>
    <n v="2019"/>
    <n v="8902030.8815699406"/>
    <x v="11"/>
    <s v="solar"/>
    <b v="1"/>
    <x v="9470"/>
    <x v="0"/>
  </r>
  <r>
    <n v="61326"/>
    <s v="N"/>
    <s v="NAICS-22 Non-Cogen"/>
    <s v="PV"/>
    <s v="SUN"/>
    <n v="77100"/>
    <n v="8661"/>
    <n v="2019"/>
    <n v="8901974.3678559046"/>
    <x v="11"/>
    <s v="solar"/>
    <b v="1"/>
    <x v="8565"/>
    <x v="0"/>
  </r>
  <r>
    <n v="61327"/>
    <s v="N"/>
    <s v="NAICS-22 Non-Cogen"/>
    <s v="PV"/>
    <s v="SUN"/>
    <n v="96320"/>
    <n v="10820"/>
    <n v="2019"/>
    <n v="8902033.2717190403"/>
    <x v="11"/>
    <s v="solar"/>
    <b v="1"/>
    <x v="9471"/>
    <x v="0"/>
  </r>
  <r>
    <n v="61328"/>
    <s v="N"/>
    <s v="NAICS-22 Non-Cogen"/>
    <s v="PV"/>
    <s v="SUN"/>
    <n v="41260"/>
    <n v="4635"/>
    <n v="2019"/>
    <n v="8901833.8727076594"/>
    <x v="11"/>
    <s v="solar"/>
    <b v="1"/>
    <x v="7189"/>
    <x v="0"/>
  </r>
  <r>
    <n v="61329"/>
    <s v="N"/>
    <s v="NAICS-22 Non-Cogen"/>
    <s v="PV"/>
    <s v="SUN"/>
    <n v="25414"/>
    <n v="2855"/>
    <n v="2019"/>
    <n v="8901576.1821366027"/>
    <x v="11"/>
    <s v="solar"/>
    <b v="1"/>
    <x v="9472"/>
    <x v="0"/>
  </r>
  <r>
    <n v="61330"/>
    <s v="N"/>
    <s v="NAICS-22 Non-Cogen"/>
    <s v="WT"/>
    <s v="WND"/>
    <n v="1839127"/>
    <n v="206597"/>
    <n v="2019"/>
    <n v="8902002.4492127188"/>
    <x v="9"/>
    <s v="wind"/>
    <b v="1"/>
    <x v="9473"/>
    <x v="0"/>
  </r>
  <r>
    <n v="61333"/>
    <s v="N"/>
    <s v="Electric Utility"/>
    <s v="PV"/>
    <s v="SUN"/>
    <n v="32270"/>
    <n v="3625"/>
    <n v="2019"/>
    <n v="8902068.9655172415"/>
    <x v="11"/>
    <s v="solar"/>
    <b v="1"/>
    <x v="7224"/>
    <x v="0"/>
  </r>
  <r>
    <n v="61334"/>
    <s v="N"/>
    <s v="Electric Utility"/>
    <s v="BA"/>
    <s v="MWH"/>
    <n v="0"/>
    <n v="-13"/>
    <n v="2019"/>
    <n v="0"/>
    <x v="7"/>
    <s v="other"/>
    <b v="1"/>
    <x v="260"/>
    <x v="0"/>
  </r>
  <r>
    <n v="61334"/>
    <s v="N"/>
    <s v="Electric Utility"/>
    <s v="PV"/>
    <s v="SUN"/>
    <n v="34256"/>
    <n v="3848"/>
    <n v="2019"/>
    <n v="8902286.9022869039"/>
    <x v="11"/>
    <s v="solar"/>
    <b v="1"/>
    <x v="9474"/>
    <x v="0"/>
  </r>
  <r>
    <n v="61338"/>
    <s v="N"/>
    <s v="NAICS-22 Non-Cogen"/>
    <s v="PV"/>
    <s v="SUN"/>
    <n v="34272"/>
    <n v="3850"/>
    <n v="2019"/>
    <n v="8901818.1818181816"/>
    <x v="11"/>
    <s v="solar"/>
    <b v="1"/>
    <x v="7969"/>
    <x v="0"/>
  </r>
  <r>
    <n v="61339"/>
    <s v="N"/>
    <s v="NAICS-22 Non-Cogen"/>
    <s v="PV"/>
    <s v="SUN"/>
    <n v="68110"/>
    <n v="7651"/>
    <n v="2019"/>
    <n v="8902104.3000914901"/>
    <x v="11"/>
    <s v="solar"/>
    <b v="1"/>
    <x v="9475"/>
    <x v="0"/>
  </r>
  <r>
    <n v="61340"/>
    <s v="N"/>
    <s v="NAICS-22 Non-Cogen"/>
    <s v="PV"/>
    <s v="SUN"/>
    <n v="37291"/>
    <n v="4189"/>
    <n v="2019"/>
    <n v="8902124.6120792553"/>
    <x v="11"/>
    <s v="solar"/>
    <b v="1"/>
    <x v="9476"/>
    <x v="0"/>
  </r>
  <r>
    <n v="61341"/>
    <s v="N"/>
    <s v="NAICS-22 Non-Cogen"/>
    <s v="PV"/>
    <s v="SUN"/>
    <n v="40923"/>
    <n v="4597"/>
    <n v="2019"/>
    <n v="8902110.0717859473"/>
    <x v="11"/>
    <s v="solar"/>
    <b v="1"/>
    <x v="7837"/>
    <x v="0"/>
  </r>
  <r>
    <n v="61342"/>
    <s v="N"/>
    <s v="NAICS-22 Non-Cogen"/>
    <s v="PV"/>
    <s v="SUN"/>
    <n v="175770"/>
    <n v="19745"/>
    <n v="2019"/>
    <n v="8902000.5064573307"/>
    <x v="11"/>
    <s v="solar"/>
    <b v="1"/>
    <x v="9477"/>
    <x v="0"/>
  </r>
  <r>
    <n v="61343"/>
    <s v="N"/>
    <s v="NAICS-22 Non-Cogen"/>
    <s v="WT"/>
    <s v="WND"/>
    <n v="991878"/>
    <n v="111422"/>
    <n v="2019"/>
    <n v="8901994.2201719582"/>
    <x v="9"/>
    <s v="wind"/>
    <b v="1"/>
    <x v="9478"/>
    <x v="0"/>
  </r>
  <r>
    <n v="61345"/>
    <s v="N"/>
    <s v="NAICS-22 Non-Cogen"/>
    <s v="PV"/>
    <s v="SUN"/>
    <n v="167587"/>
    <n v="18826"/>
    <n v="2019"/>
    <n v="8901891.0018060114"/>
    <x v="11"/>
    <s v="solar"/>
    <b v="1"/>
    <x v="9479"/>
    <x v="0"/>
  </r>
  <r>
    <n v="61347"/>
    <s v="N"/>
    <s v="NAICS-22 Non-Cogen"/>
    <s v="PV"/>
    <s v="SUN"/>
    <n v="35918"/>
    <n v="4035"/>
    <n v="2019"/>
    <n v="8901610.9045848809"/>
    <x v="11"/>
    <s v="solar"/>
    <b v="1"/>
    <x v="9480"/>
    <x v="0"/>
  </r>
  <r>
    <n v="61348"/>
    <s v="N"/>
    <s v="NAICS-22 Non-Cogen"/>
    <s v="PV"/>
    <s v="SUN"/>
    <n v="33578"/>
    <n v="3772"/>
    <n v="2019"/>
    <n v="8901908.801696714"/>
    <x v="11"/>
    <s v="solar"/>
    <b v="1"/>
    <x v="8752"/>
    <x v="0"/>
  </r>
  <r>
    <n v="61349"/>
    <s v="N"/>
    <s v="NAICS-22 Non-Cogen"/>
    <s v="PV"/>
    <s v="SUN"/>
    <n v="33578"/>
    <n v="3772"/>
    <n v="2019"/>
    <n v="8901908.801696714"/>
    <x v="11"/>
    <s v="solar"/>
    <b v="1"/>
    <x v="8752"/>
    <x v="0"/>
  </r>
  <r>
    <n v="61350"/>
    <s v="N"/>
    <s v="NAICS-22 Non-Cogen"/>
    <s v="PV"/>
    <s v="SUN"/>
    <n v="30150"/>
    <n v="3387"/>
    <n v="2019"/>
    <n v="8901682.9052258637"/>
    <x v="11"/>
    <s v="solar"/>
    <b v="1"/>
    <x v="9184"/>
    <x v="0"/>
  </r>
  <r>
    <n v="61351"/>
    <s v="N"/>
    <s v="NAICS-22 Non-Cogen"/>
    <s v="PV"/>
    <s v="SUN"/>
    <n v="36132"/>
    <n v="4059"/>
    <n v="2019"/>
    <n v="8901699.9260901697"/>
    <x v="11"/>
    <s v="solar"/>
    <b v="1"/>
    <x v="9481"/>
    <x v="0"/>
  </r>
  <r>
    <n v="61352"/>
    <s v="N"/>
    <s v="NAICS-22 Non-Cogen"/>
    <s v="PV"/>
    <s v="SUN"/>
    <n v="91273"/>
    <n v="10253"/>
    <n v="2019"/>
    <n v="8902077.4407490492"/>
    <x v="11"/>
    <s v="solar"/>
    <b v="1"/>
    <x v="9482"/>
    <x v="0"/>
  </r>
  <r>
    <n v="61353"/>
    <s v="N"/>
    <s v="NAICS-22 Non-Cogen"/>
    <s v="PV"/>
    <s v="SUN"/>
    <n v="172788"/>
    <n v="19410"/>
    <n v="2019"/>
    <n v="8902009.2735703252"/>
    <x v="11"/>
    <s v="solar"/>
    <b v="1"/>
    <x v="9483"/>
    <x v="0"/>
  </r>
  <r>
    <n v="61354"/>
    <s v="N"/>
    <s v="NAICS-22 Non-Cogen"/>
    <s v="PV"/>
    <s v="SUN"/>
    <n v="31763"/>
    <n v="3568"/>
    <n v="2019"/>
    <n v="8902186.0986547079"/>
    <x v="11"/>
    <s v="solar"/>
    <b v="1"/>
    <x v="9484"/>
    <x v="0"/>
  </r>
  <r>
    <n v="61355"/>
    <s v="N"/>
    <s v="Commercial NAICS Non-Cogen"/>
    <s v="HY"/>
    <s v="WAT"/>
    <n v="13343"/>
    <n v="1498.86"/>
    <n v="2019"/>
    <n v="8902098.9285190087"/>
    <x v="0"/>
    <s v="hydro"/>
    <b v="0"/>
    <x v="3878"/>
    <x v="0"/>
  </r>
  <r>
    <n v="61356"/>
    <s v="N"/>
    <s v="Industrial NAICS Non-Cogen"/>
    <s v="WT"/>
    <s v="WND"/>
    <n v="68385"/>
    <n v="7682"/>
    <n v="2019"/>
    <n v="8901978.6513928659"/>
    <x v="9"/>
    <s v="wind"/>
    <b v="0"/>
    <x v="9485"/>
    <x v="0"/>
  </r>
  <r>
    <n v="61357"/>
    <s v="N"/>
    <s v="NAICS-22 Non-Cogen"/>
    <s v="WT"/>
    <s v="WND"/>
    <n v="6948100"/>
    <n v="780510"/>
    <n v="2019"/>
    <n v="8901999.9743757285"/>
    <x v="9"/>
    <s v="wind"/>
    <b v="1"/>
    <x v="9486"/>
    <x v="0"/>
  </r>
  <r>
    <n v="61358"/>
    <s v="N"/>
    <s v="NAICS-22 Non-Cogen"/>
    <s v="PV"/>
    <s v="SUN"/>
    <n v="2695"/>
    <n v="303"/>
    <n v="2019"/>
    <n v="8894389.4389438946"/>
    <x v="11"/>
    <s v="solar"/>
    <b v="1"/>
    <x v="9487"/>
    <x v="1"/>
  </r>
  <r>
    <n v="61359"/>
    <s v="N"/>
    <s v="NAICS-22 Non-Cogen"/>
    <s v="PV"/>
    <s v="SUN"/>
    <n v="32592"/>
    <n v="3661"/>
    <n v="2019"/>
    <n v="8902485.6596558318"/>
    <x v="11"/>
    <s v="solar"/>
    <b v="1"/>
    <x v="8530"/>
    <x v="0"/>
  </r>
  <r>
    <n v="61360"/>
    <s v="N"/>
    <s v="NAICS-22 Non-Cogen"/>
    <s v="PV"/>
    <s v="SUN"/>
    <n v="29395"/>
    <n v="3302"/>
    <n v="2019"/>
    <n v="8902180.4966686871"/>
    <x v="11"/>
    <s v="solar"/>
    <b v="1"/>
    <x v="8662"/>
    <x v="0"/>
  </r>
  <r>
    <n v="61363"/>
    <s v="N"/>
    <s v="NAICS-22 Non-Cogen"/>
    <s v="PV"/>
    <s v="SUN"/>
    <n v="56038"/>
    <n v="6295"/>
    <n v="2019"/>
    <n v="8901985.7029388417"/>
    <x v="11"/>
    <s v="solar"/>
    <b v="1"/>
    <x v="9488"/>
    <x v="0"/>
  </r>
  <r>
    <n v="61367"/>
    <s v="N"/>
    <s v="NAICS-22 Non-Cogen"/>
    <s v="PV"/>
    <s v="SUN"/>
    <n v="23617"/>
    <n v="2653"/>
    <n v="2019"/>
    <n v="8901997.7384093478"/>
    <x v="11"/>
    <s v="solar"/>
    <b v="1"/>
    <x v="9489"/>
    <x v="0"/>
  </r>
  <r>
    <n v="61368"/>
    <s v="N"/>
    <s v="NAICS-22 Non-Cogen"/>
    <s v="PV"/>
    <s v="SUN"/>
    <n v="2969743"/>
    <n v="333604"/>
    <n v="2019"/>
    <n v="8902000.5755326673"/>
    <x v="11"/>
    <s v="solar"/>
    <b v="1"/>
    <x v="9490"/>
    <x v="0"/>
  </r>
  <r>
    <n v="61369"/>
    <s v="N"/>
    <s v="NAICS-22 Non-Cogen"/>
    <s v="PV"/>
    <s v="SUN"/>
    <n v="1603589"/>
    <n v="180138"/>
    <n v="2019"/>
    <n v="8902002.9088809676"/>
    <x v="11"/>
    <s v="solar"/>
    <b v="1"/>
    <x v="9491"/>
    <x v="0"/>
  </r>
  <r>
    <n v="61370"/>
    <s v="N"/>
    <s v="NAICS-22 Non-Cogen"/>
    <s v="PV"/>
    <s v="SUN"/>
    <n v="106122"/>
    <n v="11921"/>
    <n v="2019"/>
    <n v="8902105.5280597266"/>
    <x v="11"/>
    <s v="solar"/>
    <b v="1"/>
    <x v="9492"/>
    <x v="0"/>
  </r>
  <r>
    <n v="61371"/>
    <s v="N"/>
    <s v="NAICS-22 Non-Cogen"/>
    <s v="PV"/>
    <s v="SUN"/>
    <n v="30479"/>
    <n v="3424"/>
    <n v="2019"/>
    <n v="8901577.1028037388"/>
    <x v="11"/>
    <s v="solar"/>
    <b v="1"/>
    <x v="9493"/>
    <x v="0"/>
  </r>
  <r>
    <n v="61373"/>
    <s v="N"/>
    <s v="NAICS-22 Non-Cogen"/>
    <s v="PV"/>
    <s v="SUN"/>
    <n v="45097"/>
    <n v="5066"/>
    <n v="2019"/>
    <n v="8901894.9861823935"/>
    <x v="11"/>
    <s v="solar"/>
    <b v="1"/>
    <x v="9494"/>
    <x v="0"/>
  </r>
  <r>
    <n v="61374"/>
    <s v="N"/>
    <s v="NAICS-22 Non-Cogen"/>
    <s v="PV"/>
    <s v="SUN"/>
    <n v="158199"/>
    <n v="17771"/>
    <n v="2019"/>
    <n v="8902087.6709245406"/>
    <x v="11"/>
    <s v="solar"/>
    <b v="1"/>
    <x v="9495"/>
    <x v="0"/>
  </r>
  <r>
    <n v="61375"/>
    <s v="N"/>
    <s v="NAICS-22 Non-Cogen"/>
    <s v="PV"/>
    <s v="SUN"/>
    <n v="328439"/>
    <n v="36895"/>
    <n v="2019"/>
    <n v="8901992.1398563478"/>
    <x v="11"/>
    <s v="solar"/>
    <b v="1"/>
    <x v="9496"/>
    <x v="0"/>
  </r>
  <r>
    <n v="61376"/>
    <s v="N"/>
    <s v="NAICS-22 Non-Cogen"/>
    <s v="PV"/>
    <s v="SUN"/>
    <n v="27069"/>
    <n v="3041"/>
    <n v="2019"/>
    <n v="8901348.2407102939"/>
    <x v="11"/>
    <s v="solar"/>
    <b v="1"/>
    <x v="9497"/>
    <x v="0"/>
  </r>
  <r>
    <n v="61377"/>
    <s v="N"/>
    <s v="NAICS-22 Non-Cogen"/>
    <s v="PV"/>
    <s v="SUN"/>
    <n v="46734"/>
    <n v="5250"/>
    <n v="2019"/>
    <n v="8901714.2857142854"/>
    <x v="11"/>
    <s v="solar"/>
    <b v="1"/>
    <x v="9498"/>
    <x v="0"/>
  </r>
  <r>
    <n v="61378"/>
    <s v="N"/>
    <s v="Commercial NAICS Non-Cogen"/>
    <s v="IC"/>
    <s v="DFO"/>
    <n v="185"/>
    <n v="0"/>
    <n v="2019"/>
    <s v=""/>
    <x v="4"/>
    <s v="heavy or residual fuel oil"/>
    <b v="0"/>
    <x v="10"/>
    <x v="1"/>
  </r>
  <r>
    <n v="61378"/>
    <s v="N"/>
    <s v="Commercial NAICS Non-Cogen"/>
    <s v="IC"/>
    <s v="NG"/>
    <n v="1"/>
    <n v="0"/>
    <n v="2019"/>
    <s v=""/>
    <x v="3"/>
    <s v="natural gas"/>
    <b v="0"/>
    <x v="30"/>
    <x v="1"/>
  </r>
  <r>
    <n v="61379"/>
    <s v="N"/>
    <s v="NAICS-22 Non-Cogen"/>
    <s v="PV"/>
    <s v="SUN"/>
    <n v="75284"/>
    <n v="8457"/>
    <n v="2019"/>
    <n v="8901974.6955185067"/>
    <x v="11"/>
    <s v="solar"/>
    <b v="1"/>
    <x v="9499"/>
    <x v="0"/>
  </r>
  <r>
    <n v="61380"/>
    <s v="N"/>
    <s v="NAICS-22 Non-Cogen"/>
    <s v="PV"/>
    <s v="SUN"/>
    <n v="67212"/>
    <n v="7550"/>
    <n v="2019"/>
    <n v="8902251.6556291375"/>
    <x v="11"/>
    <s v="solar"/>
    <b v="1"/>
    <x v="9500"/>
    <x v="0"/>
  </r>
  <r>
    <n v="61381"/>
    <s v="N"/>
    <s v="NAICS-22 Non-Cogen"/>
    <s v="PV"/>
    <s v="SUN"/>
    <n v="73486"/>
    <n v="8255"/>
    <n v="2019"/>
    <n v="8901998.7886129618"/>
    <x v="11"/>
    <s v="solar"/>
    <b v="1"/>
    <x v="9501"/>
    <x v="0"/>
  </r>
  <r>
    <n v="61382"/>
    <s v="N"/>
    <s v="NAICS-22 Non-Cogen"/>
    <s v="PV"/>
    <s v="SUN"/>
    <n v="44422"/>
    <n v="4990"/>
    <n v="2019"/>
    <n v="8902204.4088176358"/>
    <x v="11"/>
    <s v="solar"/>
    <b v="1"/>
    <x v="9502"/>
    <x v="0"/>
  </r>
  <r>
    <n v="61383"/>
    <s v="N"/>
    <s v="NAICS-22 Non-Cogen"/>
    <s v="PV"/>
    <s v="SUN"/>
    <n v="72997"/>
    <n v="8200"/>
    <n v="2019"/>
    <n v="8902073.1707317084"/>
    <x v="11"/>
    <s v="solar"/>
    <b v="1"/>
    <x v="9503"/>
    <x v="0"/>
  </r>
  <r>
    <n v="61384"/>
    <s v="N"/>
    <s v="NAICS-22 Non-Cogen"/>
    <s v="PV"/>
    <s v="SUN"/>
    <n v="60366"/>
    <n v="6781"/>
    <n v="2019"/>
    <n v="8902226.8102049846"/>
    <x v="11"/>
    <s v="solar"/>
    <b v="1"/>
    <x v="9504"/>
    <x v="0"/>
  </r>
  <r>
    <n v="61385"/>
    <s v="N"/>
    <s v="NAICS-22 Non-Cogen"/>
    <s v="IC"/>
    <s v="LFG"/>
    <n v="268522"/>
    <n v="30177.512999999999"/>
    <n v="2019"/>
    <n v="8898082.4894350972"/>
    <x v="8"/>
    <s v="biomass"/>
    <b v="1"/>
    <x v="9505"/>
    <x v="0"/>
  </r>
  <r>
    <n v="61385"/>
    <s v="N"/>
    <s v="NAICS-22 Non-Cogen"/>
    <s v="IC"/>
    <s v="NG"/>
    <n v="73281"/>
    <n v="8235.4869999999992"/>
    <n v="2019"/>
    <n v="8898198.7343310732"/>
    <x v="3"/>
    <s v="natural gas"/>
    <b v="1"/>
    <x v="9506"/>
    <x v="0"/>
  </r>
  <r>
    <n v="61386"/>
    <s v="N"/>
    <s v="NAICS-22 Non-Cogen"/>
    <s v="IC"/>
    <s v="LFG"/>
    <n v="393020"/>
    <n v="46215"/>
    <n v="2019"/>
    <n v="8504165.3142918963"/>
    <x v="8"/>
    <s v="biomass"/>
    <b v="1"/>
    <x v="9507"/>
    <x v="0"/>
  </r>
  <r>
    <n v="61387"/>
    <s v="N"/>
    <s v="NAICS-22 Non-Cogen"/>
    <s v="IC"/>
    <s v="LFG"/>
    <n v="645381"/>
    <n v="62593"/>
    <n v="2019"/>
    <n v="10310753.598645216"/>
    <x v="8"/>
    <s v="biomass"/>
    <b v="1"/>
    <x v="9508"/>
    <x v="0"/>
  </r>
  <r>
    <n v="61388"/>
    <s v="N"/>
    <s v="NAICS-22 Non-Cogen"/>
    <s v="PV"/>
    <s v="SUN"/>
    <n v="129629"/>
    <n v="14562"/>
    <n v="2019"/>
    <n v="8901867.875291856"/>
    <x v="11"/>
    <s v="solar"/>
    <b v="1"/>
    <x v="9509"/>
    <x v="0"/>
  </r>
  <r>
    <n v="61389"/>
    <s v="N"/>
    <s v="NAICS-22 Non-Cogen"/>
    <s v="PV"/>
    <s v="SUN"/>
    <n v="16440"/>
    <n v="1847"/>
    <n v="2019"/>
    <n v="8900920.4114780724"/>
    <x v="11"/>
    <s v="solar"/>
    <b v="1"/>
    <x v="7992"/>
    <x v="0"/>
  </r>
  <r>
    <n v="61397"/>
    <s v="N"/>
    <s v="NAICS-22 Non-Cogen"/>
    <s v="PV"/>
    <s v="SUN"/>
    <n v="27355"/>
    <n v="3073"/>
    <n v="2019"/>
    <n v="8901724.698991213"/>
    <x v="11"/>
    <s v="solar"/>
    <b v="1"/>
    <x v="9510"/>
    <x v="0"/>
  </r>
  <r>
    <n v="61398"/>
    <s v="N"/>
    <s v="NAICS-22 Non-Cogen"/>
    <s v="PV"/>
    <s v="SUN"/>
    <n v="31824"/>
    <n v="3575"/>
    <n v="2019"/>
    <n v="8901818.1818181816"/>
    <x v="11"/>
    <s v="solar"/>
    <b v="1"/>
    <x v="7969"/>
    <x v="0"/>
  </r>
  <r>
    <n v="61399"/>
    <s v="N"/>
    <s v="NAICS-22 Non-Cogen"/>
    <s v="PV"/>
    <s v="SUN"/>
    <n v="28736"/>
    <n v="3228"/>
    <n v="2019"/>
    <n v="8902106.567534076"/>
    <x v="11"/>
    <s v="solar"/>
    <b v="1"/>
    <x v="7624"/>
    <x v="0"/>
  </r>
  <r>
    <n v="61402"/>
    <s v="N"/>
    <s v="NAICS-22 Non-Cogen"/>
    <s v="WT"/>
    <s v="WND"/>
    <n v="3441398"/>
    <n v="386587"/>
    <n v="2019"/>
    <n v="8902001.3606251646"/>
    <x v="9"/>
    <s v="wind"/>
    <b v="1"/>
    <x v="9511"/>
    <x v="0"/>
  </r>
  <r>
    <n v="61403"/>
    <s v="N"/>
    <s v="NAICS-22 Non-Cogen"/>
    <s v="PV"/>
    <s v="SUN"/>
    <n v="83233"/>
    <n v="9350"/>
    <n v="2019"/>
    <n v="8901925.1336898394"/>
    <x v="11"/>
    <s v="solar"/>
    <b v="1"/>
    <x v="9512"/>
    <x v="0"/>
  </r>
  <r>
    <n v="61404"/>
    <s v="N"/>
    <s v="NAICS-22 Non-Cogen"/>
    <s v="PV"/>
    <s v="SUN"/>
    <n v="91316"/>
    <n v="10258"/>
    <n v="2019"/>
    <n v="8901930.2008188721"/>
    <x v="11"/>
    <s v="solar"/>
    <b v="1"/>
    <x v="9513"/>
    <x v="0"/>
  </r>
  <r>
    <n v="61405"/>
    <s v="N"/>
    <s v="NAICS-22 Non-Cogen"/>
    <s v="PV"/>
    <s v="SUN"/>
    <n v="82725"/>
    <n v="9293"/>
    <n v="2019"/>
    <n v="8901861.6162703112"/>
    <x v="11"/>
    <s v="solar"/>
    <b v="1"/>
    <x v="9514"/>
    <x v="0"/>
  </r>
  <r>
    <n v="61406"/>
    <s v="N"/>
    <s v="NAICS-22 Non-Cogen"/>
    <s v="PV"/>
    <s v="SUN"/>
    <n v="380321"/>
    <n v="42723"/>
    <n v="2019"/>
    <n v="8902019.9892329648"/>
    <x v="11"/>
    <s v="solar"/>
    <b v="1"/>
    <x v="9515"/>
    <x v="0"/>
  </r>
  <r>
    <n v="61407"/>
    <s v="N"/>
    <s v="NAICS-22 Non-Cogen"/>
    <s v="WT"/>
    <s v="WND"/>
    <n v="3772265"/>
    <n v="423755"/>
    <n v="2019"/>
    <n v="8901995.2566931359"/>
    <x v="9"/>
    <s v="wind"/>
    <b v="1"/>
    <x v="9516"/>
    <x v="0"/>
  </r>
  <r>
    <n v="61408"/>
    <s v="N"/>
    <s v="NAICS-22 Non-Cogen"/>
    <s v="PV"/>
    <s v="SUN"/>
    <n v="15366"/>
    <n v="1726"/>
    <n v="2019"/>
    <n v="8902665.1216685977"/>
    <x v="11"/>
    <s v="solar"/>
    <b v="1"/>
    <x v="8585"/>
    <x v="1"/>
  </r>
  <r>
    <n v="61409"/>
    <s v="N"/>
    <s v="NAICS-22 Non-Cogen"/>
    <s v="PV"/>
    <s v="SUN"/>
    <n v="85940"/>
    <n v="9654"/>
    <n v="2019"/>
    <n v="8902009.5297286082"/>
    <x v="11"/>
    <s v="solar"/>
    <b v="1"/>
    <x v="9517"/>
    <x v="0"/>
  </r>
  <r>
    <n v="61410"/>
    <s v="N"/>
    <s v="NAICS-22 Non-Cogen"/>
    <s v="PV"/>
    <s v="SUN"/>
    <n v="98082"/>
    <n v="11018"/>
    <n v="2019"/>
    <n v="8901978.5805046298"/>
    <x v="11"/>
    <s v="solar"/>
    <b v="1"/>
    <x v="9518"/>
    <x v="0"/>
  </r>
  <r>
    <n v="61411"/>
    <s v="N"/>
    <s v="NAICS-22 Non-Cogen"/>
    <s v="PV"/>
    <s v="SUN"/>
    <n v="97903"/>
    <n v="10998"/>
    <n v="2019"/>
    <n v="8901891.2529550828"/>
    <x v="11"/>
    <s v="solar"/>
    <b v="1"/>
    <x v="9519"/>
    <x v="0"/>
  </r>
  <r>
    <n v="61412"/>
    <s v="N"/>
    <s v="NAICS-22 Non-Cogen"/>
    <s v="PV"/>
    <s v="SUN"/>
    <n v="279719"/>
    <n v="31422"/>
    <n v="2019"/>
    <n v="8902011.3296416532"/>
    <x v="11"/>
    <s v="solar"/>
    <b v="1"/>
    <x v="9520"/>
    <x v="0"/>
  </r>
  <r>
    <n v="61413"/>
    <s v="N"/>
    <s v="Commercial NAICS Non-Cogen"/>
    <s v="IC"/>
    <s v="DFO"/>
    <n v="2750"/>
    <n v="280"/>
    <n v="2019"/>
    <n v="9821428.5714285709"/>
    <x v="4"/>
    <s v="heavy or residual fuel oil"/>
    <b v="0"/>
    <x v="9521"/>
    <x v="0"/>
  </r>
  <r>
    <n v="61414"/>
    <s v="N"/>
    <s v="Industrial NAICS Non-Cogen"/>
    <s v="IC"/>
    <s v="DFO"/>
    <n v="695"/>
    <n v="63"/>
    <n v="2019"/>
    <n v="11031746.031746032"/>
    <x v="4"/>
    <s v="heavy or residual fuel oil"/>
    <b v="0"/>
    <x v="9522"/>
    <x v="0"/>
  </r>
  <r>
    <n v="61415"/>
    <s v="N"/>
    <s v="Electric Utility"/>
    <s v="PV"/>
    <s v="SUN"/>
    <n v="21712"/>
    <n v="2439"/>
    <n v="2019"/>
    <n v="8902009.0200902019"/>
    <x v="11"/>
    <s v="solar"/>
    <b v="1"/>
    <x v="6880"/>
    <x v="0"/>
  </r>
  <r>
    <n v="61416"/>
    <s v="N"/>
    <s v="Commercial NAICS Non-Cogen"/>
    <s v="IC"/>
    <s v="DFO"/>
    <n v="1267"/>
    <n v="138"/>
    <n v="2019"/>
    <n v="9181159.4202898555"/>
    <x v="4"/>
    <s v="heavy or residual fuel oil"/>
    <b v="0"/>
    <x v="9523"/>
    <x v="0"/>
  </r>
  <r>
    <n v="61417"/>
    <s v="N"/>
    <s v="NAICS-22 Non-Cogen"/>
    <s v="WT"/>
    <s v="WND"/>
    <n v="1872794"/>
    <n v="210379"/>
    <n v="2019"/>
    <n v="8902000.6749723125"/>
    <x v="9"/>
    <s v="wind"/>
    <b v="1"/>
    <x v="9524"/>
    <x v="0"/>
  </r>
  <r>
    <n v="61418"/>
    <s v="N"/>
    <s v="NAICS-22 Non-Cogen"/>
    <s v="PV"/>
    <s v="SUN"/>
    <n v="57603"/>
    <n v="6471"/>
    <n v="2019"/>
    <n v="8901715.3453871123"/>
    <x v="11"/>
    <s v="solar"/>
    <b v="1"/>
    <x v="9525"/>
    <x v="0"/>
  </r>
  <r>
    <n v="61419"/>
    <s v="N"/>
    <s v="NAICS-22 Non-Cogen"/>
    <s v="PV"/>
    <s v="SUN"/>
    <n v="51926"/>
    <n v="5833"/>
    <n v="2019"/>
    <n v="8902108.6919252537"/>
    <x v="11"/>
    <s v="solar"/>
    <b v="1"/>
    <x v="9526"/>
    <x v="0"/>
  </r>
  <r>
    <n v="61420"/>
    <s v="N"/>
    <s v="NAICS-22 Non-Cogen"/>
    <s v="PV"/>
    <s v="SUN"/>
    <n v="54765"/>
    <n v="6152"/>
    <n v="2019"/>
    <n v="8901983.0949284788"/>
    <x v="11"/>
    <s v="solar"/>
    <b v="1"/>
    <x v="9527"/>
    <x v="0"/>
  </r>
  <r>
    <n v="61421"/>
    <s v="N"/>
    <s v="NAICS-22 Non-Cogen"/>
    <s v="PV"/>
    <s v="SUN"/>
    <n v="23001"/>
    <n v="2584"/>
    <n v="2019"/>
    <n v="8901315.7894736845"/>
    <x v="11"/>
    <s v="solar"/>
    <b v="1"/>
    <x v="6936"/>
    <x v="0"/>
  </r>
  <r>
    <n v="61422"/>
    <s v="N"/>
    <s v="NAICS-22 Non-Cogen"/>
    <s v="PV"/>
    <s v="SUN"/>
    <n v="1992927"/>
    <n v="223874"/>
    <n v="2019"/>
    <n v="8902002.9123524837"/>
    <x v="11"/>
    <s v="solar"/>
    <b v="1"/>
    <x v="9528"/>
    <x v="0"/>
  </r>
  <r>
    <n v="61423"/>
    <s v="N"/>
    <s v="NAICS-22 Non-Cogen"/>
    <s v="PV"/>
    <s v="SUN"/>
    <n v="174149"/>
    <n v="19563"/>
    <n v="2019"/>
    <n v="8901957.7774369977"/>
    <x v="11"/>
    <s v="solar"/>
    <b v="1"/>
    <x v="9529"/>
    <x v="0"/>
  </r>
  <r>
    <n v="61424"/>
    <s v="N"/>
    <s v="NAICS-22 Non-Cogen"/>
    <s v="PV"/>
    <s v="SUN"/>
    <n v="219648"/>
    <n v="24674"/>
    <n v="2019"/>
    <n v="8902002.1074815597"/>
    <x v="11"/>
    <s v="solar"/>
    <b v="1"/>
    <x v="4544"/>
    <x v="0"/>
  </r>
  <r>
    <n v="61425"/>
    <s v="N"/>
    <s v="Electric Utility"/>
    <s v="PV"/>
    <s v="SUN"/>
    <n v="26114"/>
    <n v="2933.37"/>
    <n v="2019"/>
    <n v="8902388.7201409973"/>
    <x v="11"/>
    <s v="solar"/>
    <b v="1"/>
    <x v="9530"/>
    <x v="0"/>
  </r>
  <r>
    <n v="61426"/>
    <s v="N"/>
    <s v="NAICS-22 Non-Cogen"/>
    <s v="PV"/>
    <s v="SUN"/>
    <n v="62768"/>
    <n v="7051"/>
    <n v="2019"/>
    <n v="8901999.7163522914"/>
    <x v="11"/>
    <s v="solar"/>
    <b v="1"/>
    <x v="9531"/>
    <x v="0"/>
  </r>
  <r>
    <n v="61427"/>
    <s v="N"/>
    <s v="NAICS-22 Non-Cogen"/>
    <s v="PV"/>
    <s v="SUN"/>
    <n v="71136"/>
    <n v="7991"/>
    <n v="2019"/>
    <n v="8902014.7666124385"/>
    <x v="11"/>
    <s v="solar"/>
    <b v="1"/>
    <x v="9532"/>
    <x v="0"/>
  </r>
  <r>
    <n v="61428"/>
    <s v="N"/>
    <s v="NAICS-22 Non-Cogen"/>
    <s v="PV"/>
    <s v="SUN"/>
    <n v="55577"/>
    <n v="6243"/>
    <n v="2019"/>
    <n v="8902290.5654332843"/>
    <x v="11"/>
    <s v="solar"/>
    <b v="1"/>
    <x v="9533"/>
    <x v="0"/>
  </r>
  <r>
    <n v="61429"/>
    <s v="N"/>
    <s v="NAICS-22 Non-Cogen"/>
    <s v="PV"/>
    <s v="SUN"/>
    <n v="13193"/>
    <n v="1482"/>
    <n v="2019"/>
    <n v="8902159.2442645058"/>
    <x v="11"/>
    <s v="solar"/>
    <b v="1"/>
    <x v="8788"/>
    <x v="0"/>
  </r>
  <r>
    <n v="61430"/>
    <s v="N"/>
    <s v="NAICS-22 Non-Cogen"/>
    <s v="PV"/>
    <s v="SUN"/>
    <n v="217618"/>
    <n v="24446"/>
    <n v="2019"/>
    <n v="8901988.0553055704"/>
    <x v="11"/>
    <s v="solar"/>
    <b v="1"/>
    <x v="9534"/>
    <x v="0"/>
  </r>
  <r>
    <n v="61431"/>
    <s v="N"/>
    <s v="Electric Utility"/>
    <s v="BA"/>
    <s v="MWH"/>
    <n v="0"/>
    <n v="-983"/>
    <n v="2019"/>
    <n v="0"/>
    <x v="7"/>
    <s v="other"/>
    <b v="1"/>
    <x v="260"/>
    <x v="0"/>
  </r>
  <r>
    <n v="61432"/>
    <s v="N"/>
    <s v="NAICS-22 Non-Cogen"/>
    <s v="PV"/>
    <s v="SUN"/>
    <n v="31361"/>
    <n v="3523"/>
    <n v="2019"/>
    <n v="8901788.2486517169"/>
    <x v="11"/>
    <s v="solar"/>
    <b v="1"/>
    <x v="9535"/>
    <x v="0"/>
  </r>
  <r>
    <n v="61433"/>
    <s v="N"/>
    <s v="NAICS-22 Non-Cogen"/>
    <s v="PV"/>
    <s v="SUN"/>
    <n v="140660"/>
    <n v="15801"/>
    <n v="2019"/>
    <n v="8901968.2298588697"/>
    <x v="11"/>
    <s v="solar"/>
    <b v="1"/>
    <x v="9536"/>
    <x v="0"/>
  </r>
  <r>
    <n v="61434"/>
    <s v="N"/>
    <s v="NAICS-22 Non-Cogen"/>
    <s v="PV"/>
    <s v="SUN"/>
    <n v="99621"/>
    <n v="11191"/>
    <n v="2019"/>
    <n v="8901885.4436600842"/>
    <x v="11"/>
    <s v="solar"/>
    <b v="1"/>
    <x v="9537"/>
    <x v="0"/>
  </r>
  <r>
    <n v="61435"/>
    <s v="N"/>
    <s v="NAICS-22 Non-Cogen"/>
    <s v="PV"/>
    <s v="SUN"/>
    <n v="17119"/>
    <n v="1923"/>
    <n v="2019"/>
    <n v="8902236.0894435775"/>
    <x v="11"/>
    <s v="solar"/>
    <b v="1"/>
    <x v="9214"/>
    <x v="0"/>
  </r>
  <r>
    <n v="61436"/>
    <s v="N"/>
    <s v="NAICS-22 Non-Cogen"/>
    <s v="PV"/>
    <s v="SUN"/>
    <n v="29582"/>
    <n v="3323"/>
    <n v="2019"/>
    <n v="8902196.8101113457"/>
    <x v="11"/>
    <s v="solar"/>
    <b v="1"/>
    <x v="9538"/>
    <x v="0"/>
  </r>
  <r>
    <n v="61437"/>
    <s v="N"/>
    <s v="NAICS-22 Non-Cogen"/>
    <s v="PV"/>
    <s v="SUN"/>
    <n v="24383"/>
    <n v="2739"/>
    <n v="2019"/>
    <n v="8902154.0708287694"/>
    <x v="11"/>
    <s v="solar"/>
    <b v="1"/>
    <x v="9539"/>
    <x v="0"/>
  </r>
  <r>
    <n v="61438"/>
    <s v="N"/>
    <s v="NAICS-22 Non-Cogen"/>
    <s v="PV"/>
    <s v="SUN"/>
    <n v="24311"/>
    <n v="2731"/>
    <n v="2019"/>
    <n v="8901867.4478213098"/>
    <x v="11"/>
    <s v="solar"/>
    <b v="1"/>
    <x v="9540"/>
    <x v="0"/>
  </r>
  <r>
    <n v="61439"/>
    <s v="N"/>
    <s v="Electric Utility"/>
    <s v="BA"/>
    <s v="MWH"/>
    <n v="0"/>
    <n v="200"/>
    <n v="2019"/>
    <n v="0"/>
    <x v="7"/>
    <s v="other"/>
    <b v="1"/>
    <x v="260"/>
    <x v="0"/>
  </r>
  <r>
    <n v="61439"/>
    <s v="N"/>
    <s v="Electric Utility"/>
    <s v="PV"/>
    <s v="SUN"/>
    <n v="19496"/>
    <n v="2190"/>
    <n v="2019"/>
    <n v="8902283.1050228328"/>
    <x v="11"/>
    <s v="solar"/>
    <b v="1"/>
    <x v="9541"/>
    <x v="0"/>
  </r>
  <r>
    <n v="61441"/>
    <s v="N"/>
    <s v="NAICS-22 Non-Cogen"/>
    <s v="PV"/>
    <s v="SUN"/>
    <n v="25692"/>
    <n v="2886"/>
    <n v="2019"/>
    <n v="8902286.9022869039"/>
    <x v="11"/>
    <s v="solar"/>
    <b v="1"/>
    <x v="9474"/>
    <x v="0"/>
  </r>
  <r>
    <n v="61442"/>
    <s v="N"/>
    <s v="NAICS-22 Non-Cogen"/>
    <s v="WT"/>
    <s v="WND"/>
    <n v="49469"/>
    <n v="5557"/>
    <n v="2019"/>
    <n v="8902105.4525823276"/>
    <x v="9"/>
    <s v="wind"/>
    <b v="1"/>
    <x v="9542"/>
    <x v="0"/>
  </r>
  <r>
    <n v="61443"/>
    <s v="N"/>
    <s v="NAICS-22 Non-Cogen"/>
    <s v="WT"/>
    <s v="WND"/>
    <n v="37265"/>
    <n v="4186"/>
    <n v="2019"/>
    <n v="8902293.3588150982"/>
    <x v="9"/>
    <s v="wind"/>
    <b v="1"/>
    <x v="9543"/>
    <x v="1"/>
  </r>
  <r>
    <n v="61444"/>
    <s v="N"/>
    <s v="NAICS-22 Non-Cogen"/>
    <s v="WT"/>
    <s v="WND"/>
    <n v="48642"/>
    <n v="5464"/>
    <n v="2019"/>
    <n v="8902269.3997071739"/>
    <x v="9"/>
    <s v="wind"/>
    <b v="1"/>
    <x v="8082"/>
    <x v="1"/>
  </r>
  <r>
    <n v="61445"/>
    <s v="N"/>
    <s v="NAICS-22 Non-Cogen"/>
    <s v="PV"/>
    <s v="SUN"/>
    <n v="467303"/>
    <n v="52494"/>
    <n v="2019"/>
    <n v="8902026.8983121887"/>
    <x v="11"/>
    <s v="solar"/>
    <b v="1"/>
    <x v="9544"/>
    <x v="0"/>
  </r>
  <r>
    <n v="61450"/>
    <s v="N"/>
    <s v="NAICS-22 Non-Cogen"/>
    <s v="PV"/>
    <s v="SUN"/>
    <n v="37308"/>
    <n v="4191"/>
    <n v="2019"/>
    <n v="8901932.7129563335"/>
    <x v="11"/>
    <s v="solar"/>
    <b v="1"/>
    <x v="9545"/>
    <x v="0"/>
  </r>
  <r>
    <n v="61451"/>
    <s v="N"/>
    <s v="NAICS-22 Non-Cogen"/>
    <s v="PV"/>
    <s v="SUN"/>
    <n v="71420"/>
    <n v="8023"/>
    <n v="2019"/>
    <n v="8901907.017325189"/>
    <x v="11"/>
    <s v="solar"/>
    <b v="1"/>
    <x v="9546"/>
    <x v="0"/>
  </r>
  <r>
    <n v="61452"/>
    <s v="N"/>
    <s v="NAICS-22 Non-Cogen"/>
    <s v="PV"/>
    <s v="SUN"/>
    <n v="39072"/>
    <n v="4389"/>
    <n v="2019"/>
    <n v="8902255.6390977446"/>
    <x v="11"/>
    <s v="solar"/>
    <b v="1"/>
    <x v="9188"/>
    <x v="0"/>
  </r>
  <r>
    <n v="61453"/>
    <s v="N"/>
    <s v="NAICS-22 Non-Cogen"/>
    <s v="PV"/>
    <s v="SUN"/>
    <n v="65099"/>
    <n v="7313"/>
    <n v="2019"/>
    <n v="8901818.679064678"/>
    <x v="11"/>
    <s v="solar"/>
    <b v="1"/>
    <x v="9547"/>
    <x v="0"/>
  </r>
  <r>
    <n v="61454"/>
    <s v="N"/>
    <s v="NAICS-22 Non-Cogen"/>
    <s v="PV"/>
    <s v="SUN"/>
    <n v="33134"/>
    <n v="3722"/>
    <n v="2019"/>
    <n v="8902203.1166039761"/>
    <x v="11"/>
    <s v="solar"/>
    <b v="1"/>
    <x v="8750"/>
    <x v="0"/>
  </r>
  <r>
    <n v="61455"/>
    <s v="N"/>
    <s v="NAICS-22 Non-Cogen"/>
    <s v="PV"/>
    <s v="SUN"/>
    <n v="65850"/>
    <n v="7397"/>
    <n v="2019"/>
    <n v="8902257.6720292009"/>
    <x v="11"/>
    <s v="solar"/>
    <b v="1"/>
    <x v="1710"/>
    <x v="0"/>
  </r>
  <r>
    <n v="61456"/>
    <s v="N"/>
    <s v="NAICS-22 Non-Cogen"/>
    <s v="PV"/>
    <s v="SUN"/>
    <n v="38795"/>
    <n v="4358"/>
    <n v="2019"/>
    <n v="8902019.2748967409"/>
    <x v="11"/>
    <s v="solar"/>
    <b v="1"/>
    <x v="9548"/>
    <x v="0"/>
  </r>
  <r>
    <n v="61457"/>
    <s v="N"/>
    <s v="NAICS-22 Non-Cogen"/>
    <s v="PV"/>
    <s v="SUN"/>
    <n v="99347"/>
    <n v="11160"/>
    <n v="2019"/>
    <n v="8902060.9318996426"/>
    <x v="11"/>
    <s v="solar"/>
    <b v="1"/>
    <x v="9549"/>
    <x v="0"/>
  </r>
  <r>
    <n v="61458"/>
    <s v="N"/>
    <s v="NAICS-22 Non-Cogen"/>
    <s v="PV"/>
    <s v="SUN"/>
    <n v="82717"/>
    <n v="9292"/>
    <n v="2019"/>
    <n v="8901958.6741282828"/>
    <x v="11"/>
    <s v="solar"/>
    <b v="1"/>
    <x v="9550"/>
    <x v="0"/>
  </r>
  <r>
    <n v="61459"/>
    <s v="N"/>
    <s v="NAICS-22 Non-Cogen"/>
    <s v="PV"/>
    <s v="SUN"/>
    <n v="54828"/>
    <n v="6159"/>
    <n v="2019"/>
    <n v="8902094.495859718"/>
    <x v="11"/>
    <s v="solar"/>
    <b v="1"/>
    <x v="9551"/>
    <x v="0"/>
  </r>
  <r>
    <n v="61460"/>
    <s v="N"/>
    <s v="NAICS-22 Non-Cogen"/>
    <s v="PV"/>
    <s v="SUN"/>
    <n v="43621"/>
    <n v="4900"/>
    <n v="2019"/>
    <n v="8902244.8979591839"/>
    <x v="11"/>
    <s v="solar"/>
    <b v="1"/>
    <x v="9552"/>
    <x v="0"/>
  </r>
  <r>
    <n v="61461"/>
    <s v="N"/>
    <s v="NAICS-22 Non-Cogen"/>
    <s v="PV"/>
    <s v="SUN"/>
    <n v="27142"/>
    <n v="3049"/>
    <n v="2019"/>
    <n v="8901935.0606756322"/>
    <x v="11"/>
    <s v="solar"/>
    <b v="1"/>
    <x v="9146"/>
    <x v="0"/>
  </r>
  <r>
    <n v="61462"/>
    <s v="N"/>
    <s v="NAICS-22 Non-Cogen"/>
    <s v="PV"/>
    <s v="SUN"/>
    <n v="336219"/>
    <n v="37769"/>
    <n v="2019"/>
    <n v="8901983.1078397632"/>
    <x v="11"/>
    <s v="solar"/>
    <b v="1"/>
    <x v="9553"/>
    <x v="0"/>
  </r>
  <r>
    <n v="61463"/>
    <s v="N"/>
    <s v="NAICS-22 Non-Cogen"/>
    <s v="PV"/>
    <s v="SUN"/>
    <n v="381885"/>
    <n v="42899"/>
    <n v="2019"/>
    <n v="8901955.7565444428"/>
    <x v="11"/>
    <s v="solar"/>
    <b v="1"/>
    <x v="9554"/>
    <x v="0"/>
  </r>
  <r>
    <n v="61464"/>
    <s v="N"/>
    <s v="NAICS-22 Non-Cogen"/>
    <s v="IC"/>
    <s v="DFO"/>
    <n v="78"/>
    <n v="0"/>
    <n v="2019"/>
    <s v=""/>
    <x v="4"/>
    <s v="heavy or residual fuel oil"/>
    <b v="1"/>
    <x v="10"/>
    <x v="1"/>
  </r>
  <r>
    <n v="61465"/>
    <s v="N"/>
    <s v="NAICS-22 Non-Cogen"/>
    <s v="PV"/>
    <s v="SUN"/>
    <n v="23554"/>
    <n v="2646"/>
    <n v="2019"/>
    <n v="8901738.473167045"/>
    <x v="11"/>
    <s v="solar"/>
    <b v="1"/>
    <x v="9555"/>
    <x v="0"/>
  </r>
  <r>
    <n v="61466"/>
    <s v="N"/>
    <s v="NAICS-22 Non-Cogen"/>
    <s v="PV"/>
    <s v="SUN"/>
    <n v="78712"/>
    <n v="8842"/>
    <n v="2019"/>
    <n v="8902058.3578375932"/>
    <x v="11"/>
    <s v="solar"/>
    <b v="1"/>
    <x v="9108"/>
    <x v="0"/>
  </r>
  <r>
    <n v="61467"/>
    <s v="N"/>
    <s v="NAICS-22 Non-Cogen"/>
    <s v="PV"/>
    <s v="SUN"/>
    <n v="57704"/>
    <n v="6482"/>
    <n v="2019"/>
    <n v="8902190.6818883065"/>
    <x v="11"/>
    <s v="solar"/>
    <b v="1"/>
    <x v="9556"/>
    <x v="0"/>
  </r>
  <r>
    <n v="61468"/>
    <s v="N"/>
    <s v="NAICS-22 Non-Cogen"/>
    <s v="PV"/>
    <s v="SUN"/>
    <n v="18303"/>
    <n v="2056"/>
    <n v="2019"/>
    <n v="8902237.3540856037"/>
    <x v="11"/>
    <s v="solar"/>
    <b v="1"/>
    <x v="9557"/>
    <x v="0"/>
  </r>
  <r>
    <n v="61469"/>
    <s v="N"/>
    <s v="NAICS-22 Non-Cogen"/>
    <s v="PV"/>
    <s v="SUN"/>
    <n v="21908"/>
    <n v="2461"/>
    <n v="2019"/>
    <n v="8902072.3283218201"/>
    <x v="11"/>
    <s v="solar"/>
    <b v="1"/>
    <x v="6580"/>
    <x v="0"/>
  </r>
  <r>
    <n v="61470"/>
    <s v="N"/>
    <s v="NAICS-22 Non-Cogen"/>
    <s v="PV"/>
    <s v="SUN"/>
    <n v="28701"/>
    <n v="3224"/>
    <n v="2019"/>
    <n v="8902295.2853598017"/>
    <x v="11"/>
    <s v="solar"/>
    <b v="1"/>
    <x v="9558"/>
    <x v="0"/>
  </r>
  <r>
    <n v="61471"/>
    <s v="N"/>
    <s v="NAICS-22 Non-Cogen"/>
    <s v="PV"/>
    <s v="SUN"/>
    <n v="26119"/>
    <n v="2934"/>
    <n v="2019"/>
    <n v="8902181.3224267215"/>
    <x v="11"/>
    <s v="solar"/>
    <b v="1"/>
    <x v="8483"/>
    <x v="0"/>
  </r>
  <r>
    <n v="61472"/>
    <s v="N"/>
    <s v="NAICS-22 Non-Cogen"/>
    <s v="PV"/>
    <s v="SUN"/>
    <n v="28744"/>
    <n v="3229"/>
    <n v="2019"/>
    <n v="8901827.191080831"/>
    <x v="11"/>
    <s v="solar"/>
    <b v="1"/>
    <x v="9559"/>
    <x v="0"/>
  </r>
  <r>
    <n v="61473"/>
    <s v="N"/>
    <s v="Electric Utility"/>
    <s v="BA"/>
    <s v="MWH"/>
    <n v="0"/>
    <n v="800"/>
    <n v="2019"/>
    <n v="0"/>
    <x v="7"/>
    <s v="other"/>
    <b v="1"/>
    <x v="260"/>
    <x v="0"/>
  </r>
  <r>
    <n v="61473"/>
    <s v="N"/>
    <s v="Electric Utility"/>
    <s v="PV"/>
    <s v="SUN"/>
    <n v="7120"/>
    <n v="800"/>
    <n v="2019"/>
    <n v="8900000"/>
    <x v="11"/>
    <s v="solar"/>
    <b v="1"/>
    <x v="9358"/>
    <x v="1"/>
  </r>
  <r>
    <n v="61474"/>
    <s v="N"/>
    <s v="Commercial NAICS Non-Cogen"/>
    <s v="IC"/>
    <s v="DFO"/>
    <n v="229"/>
    <n v="0"/>
    <n v="2019"/>
    <s v=""/>
    <x v="4"/>
    <s v="heavy or residual fuel oil"/>
    <b v="0"/>
    <x v="10"/>
    <x v="1"/>
  </r>
  <r>
    <n v="61475"/>
    <s v="N"/>
    <s v="Commercial NAICS Non-Cogen"/>
    <s v="IC"/>
    <s v="DFO"/>
    <n v="471"/>
    <n v="0"/>
    <n v="2019"/>
    <s v=""/>
    <x v="4"/>
    <s v="heavy or residual fuel oil"/>
    <b v="0"/>
    <x v="10"/>
    <x v="1"/>
  </r>
  <r>
    <n v="61476"/>
    <s v="N"/>
    <s v="Commercial NAICS Non-Cogen"/>
    <s v="IC"/>
    <s v="DFO"/>
    <n v="229"/>
    <n v="0"/>
    <n v="2019"/>
    <s v=""/>
    <x v="4"/>
    <s v="heavy or residual fuel oil"/>
    <b v="0"/>
    <x v="10"/>
    <x v="1"/>
  </r>
  <r>
    <n v="61478"/>
    <s v="N"/>
    <s v="NAICS-22 Non-Cogen"/>
    <s v="PV"/>
    <s v="SUN"/>
    <n v="65136"/>
    <n v="7317"/>
    <n v="2019"/>
    <n v="8902009.0200902019"/>
    <x v="11"/>
    <s v="solar"/>
    <b v="1"/>
    <x v="6880"/>
    <x v="0"/>
  </r>
  <r>
    <n v="61482"/>
    <s v="N"/>
    <s v="Commercial NAICS Non-Cogen"/>
    <s v="IC"/>
    <s v="DFO"/>
    <n v="364"/>
    <n v="0"/>
    <n v="2019"/>
    <s v=""/>
    <x v="4"/>
    <s v="heavy or residual fuel oil"/>
    <b v="0"/>
    <x v="10"/>
    <x v="1"/>
  </r>
  <r>
    <n v="61487"/>
    <s v="N"/>
    <s v="NAICS-22 Non-Cogen"/>
    <s v="PV"/>
    <s v="SUN"/>
    <n v="124174"/>
    <n v="13949"/>
    <n v="2019"/>
    <n v="8902000.1433794536"/>
    <x v="11"/>
    <s v="solar"/>
    <b v="1"/>
    <x v="9560"/>
    <x v="0"/>
  </r>
  <r>
    <n v="61488"/>
    <s v="N"/>
    <s v="Commercial NAICS Non-Cogen"/>
    <s v="GT"/>
    <s v="NG"/>
    <n v="1084951"/>
    <n v="51049"/>
    <n v="2019"/>
    <n v="21253129.346314326"/>
    <x v="3"/>
    <s v="natural gas"/>
    <b v="0"/>
    <x v="9561"/>
    <x v="0"/>
  </r>
  <r>
    <n v="61489"/>
    <s v="N"/>
    <s v="NAICS-22 Non-Cogen"/>
    <s v="PV"/>
    <s v="SUN"/>
    <n v="387548"/>
    <n v="43535"/>
    <n v="2019"/>
    <n v="8901986.9070862532"/>
    <x v="11"/>
    <s v="solar"/>
    <b v="1"/>
    <x v="9562"/>
    <x v="0"/>
  </r>
  <r>
    <n v="61490"/>
    <s v="N"/>
    <s v="NAICS-22 Non-Cogen"/>
    <s v="PV"/>
    <s v="SUN"/>
    <n v="349289"/>
    <n v="39237"/>
    <n v="2019"/>
    <n v="8902031.2460177895"/>
    <x v="11"/>
    <s v="solar"/>
    <b v="1"/>
    <x v="9563"/>
    <x v="0"/>
  </r>
  <r>
    <n v="61491"/>
    <s v="N"/>
    <s v="Commercial NAICS Non-Cogen"/>
    <s v="PV"/>
    <s v="SUN"/>
    <n v="0"/>
    <n v="0"/>
    <n v="2019"/>
    <s v=""/>
    <x v="11"/>
    <s v="solar"/>
    <b v="0"/>
    <x v="4281"/>
    <x v="1"/>
  </r>
  <r>
    <n v="61493"/>
    <s v="N"/>
    <s v="NAICS-22 Non-Cogen"/>
    <s v="PV"/>
    <s v="SUN"/>
    <n v="14340"/>
    <n v="1611"/>
    <n v="2019"/>
    <n v="8901303.5381750464"/>
    <x v="11"/>
    <s v="solar"/>
    <b v="1"/>
    <x v="9564"/>
    <x v="0"/>
  </r>
  <r>
    <n v="61494"/>
    <s v="N"/>
    <s v="NAICS-22 Non-Cogen"/>
    <s v="PV"/>
    <s v="SUN"/>
    <n v="49316"/>
    <n v="5540"/>
    <n v="2019"/>
    <n v="8901805.0541516244"/>
    <x v="11"/>
    <s v="solar"/>
    <b v="1"/>
    <x v="9565"/>
    <x v="0"/>
  </r>
  <r>
    <n v="61495"/>
    <s v="N"/>
    <s v="NAICS-22 Non-Cogen"/>
    <s v="PV"/>
    <s v="SUN"/>
    <n v="38394"/>
    <n v="4313"/>
    <n v="2019"/>
    <n v="8901924.4145606309"/>
    <x v="11"/>
    <s v="solar"/>
    <b v="1"/>
    <x v="9566"/>
    <x v="0"/>
  </r>
  <r>
    <n v="61498"/>
    <s v="N"/>
    <s v="NAICS-22 Non-Cogen"/>
    <s v="PV"/>
    <s v="SUN"/>
    <n v="371998"/>
    <n v="41788"/>
    <n v="2019"/>
    <n v="8902029.2907054648"/>
    <x v="11"/>
    <s v="solar"/>
    <b v="1"/>
    <x v="9567"/>
    <x v="0"/>
  </r>
  <r>
    <n v="61499"/>
    <s v="N"/>
    <s v="NAICS-22 Non-Cogen"/>
    <s v="PV"/>
    <s v="SUN"/>
    <n v="28460"/>
    <n v="3197"/>
    <n v="2019"/>
    <n v="8902095.7147325613"/>
    <x v="11"/>
    <s v="solar"/>
    <b v="1"/>
    <x v="9568"/>
    <x v="0"/>
  </r>
  <r>
    <n v="61501"/>
    <s v="N"/>
    <s v="NAICS-22 Non-Cogen"/>
    <s v="IC"/>
    <s v="OBG"/>
    <n v="100520"/>
    <n v="7924"/>
    <n v="2019"/>
    <n v="12685512.367491165"/>
    <x v="8"/>
    <s v="biomass"/>
    <b v="1"/>
    <x v="9569"/>
    <x v="0"/>
  </r>
  <r>
    <n v="61502"/>
    <s v="N"/>
    <s v="NAICS-22 Non-Cogen"/>
    <s v="IC"/>
    <s v="OBG"/>
    <n v="81374"/>
    <n v="6513"/>
    <n v="2019"/>
    <n v="12494088.745585751"/>
    <x v="8"/>
    <s v="biomass"/>
    <b v="1"/>
    <x v="9570"/>
    <x v="0"/>
  </r>
  <r>
    <n v="61503"/>
    <s v="N"/>
    <s v="NAICS-22 Non-Cogen"/>
    <s v="IC"/>
    <s v="OBG"/>
    <n v="98932"/>
    <n v="7972"/>
    <n v="2019"/>
    <n v="12409934.771700954"/>
    <x v="8"/>
    <s v="biomass"/>
    <b v="1"/>
    <x v="9571"/>
    <x v="0"/>
  </r>
  <r>
    <n v="61504"/>
    <s v="N"/>
    <s v="NAICS-22 Non-Cogen"/>
    <s v="PV"/>
    <s v="SUN"/>
    <n v="12980"/>
    <n v="1458"/>
    <n v="2019"/>
    <n v="8902606.3100137189"/>
    <x v="11"/>
    <s v="solar"/>
    <b v="1"/>
    <x v="9572"/>
    <x v="0"/>
  </r>
  <r>
    <n v="61505"/>
    <s v="N"/>
    <s v="NAICS-22 Non-Cogen"/>
    <s v="PV"/>
    <s v="SUN"/>
    <n v="14768"/>
    <n v="1659"/>
    <n v="2019"/>
    <n v="8901748.0409885477"/>
    <x v="11"/>
    <s v="solar"/>
    <b v="1"/>
    <x v="9573"/>
    <x v="0"/>
  </r>
  <r>
    <n v="61506"/>
    <s v="N"/>
    <s v="NAICS-22 Non-Cogen"/>
    <s v="PV"/>
    <s v="SUN"/>
    <n v="15570"/>
    <n v="1749"/>
    <n v="2019"/>
    <n v="8902229.845626073"/>
    <x v="11"/>
    <s v="solar"/>
    <b v="1"/>
    <x v="8423"/>
    <x v="0"/>
  </r>
  <r>
    <n v="61507"/>
    <s v="N"/>
    <s v="NAICS-22 Non-Cogen"/>
    <s v="PV"/>
    <s v="SUN"/>
    <n v="48883"/>
    <n v="5491"/>
    <n v="2019"/>
    <n v="8902385.7220906932"/>
    <x v="11"/>
    <s v="solar"/>
    <b v="1"/>
    <x v="9574"/>
    <x v="0"/>
  </r>
  <r>
    <n v="61508"/>
    <s v="N"/>
    <s v="Electric Utility"/>
    <s v="IC"/>
    <s v="NG"/>
    <n v="50936"/>
    <n v="5709"/>
    <n v="2019"/>
    <n v="8922052.8989315107"/>
    <x v="3"/>
    <s v="natural gas"/>
    <b v="1"/>
    <x v="9575"/>
    <x v="0"/>
  </r>
  <r>
    <n v="61509"/>
    <s v="N"/>
    <s v="NAICS-22 Non-Cogen"/>
    <s v="PV"/>
    <s v="SUN"/>
    <n v="42542"/>
    <n v="4779"/>
    <n v="2019"/>
    <n v="8901862.3142916933"/>
    <x v="11"/>
    <s v="solar"/>
    <b v="1"/>
    <x v="9576"/>
    <x v="0"/>
  </r>
  <r>
    <n v="61510"/>
    <s v="N"/>
    <s v="NAICS-22 Non-Cogen"/>
    <s v="PV"/>
    <s v="SUN"/>
    <n v="79523"/>
    <n v="8933"/>
    <n v="2019"/>
    <n v="8902160.5283779241"/>
    <x v="11"/>
    <s v="solar"/>
    <b v="1"/>
    <x v="9577"/>
    <x v="0"/>
  </r>
  <r>
    <n v="61512"/>
    <s v="N"/>
    <s v="NAICS-22 Non-Cogen"/>
    <s v="PV"/>
    <s v="SUN"/>
    <n v="909571"/>
    <n v="102176"/>
    <n v="2019"/>
    <n v="8902002.4271844663"/>
    <x v="11"/>
    <s v="solar"/>
    <b v="1"/>
    <x v="9578"/>
    <x v="0"/>
  </r>
  <r>
    <n v="61513"/>
    <s v="N"/>
    <s v="NAICS-22 Non-Cogen"/>
    <s v="PV"/>
    <s v="SUN"/>
    <n v="94068"/>
    <n v="10567"/>
    <n v="2019"/>
    <n v="8902053.5629790854"/>
    <x v="11"/>
    <s v="solar"/>
    <b v="1"/>
    <x v="9579"/>
    <x v="0"/>
  </r>
  <r>
    <n v="61514"/>
    <s v="N"/>
    <s v="NAICS-22 Non-Cogen"/>
    <s v="PV"/>
    <s v="SUN"/>
    <n v="83117"/>
    <n v="9337"/>
    <n v="2019"/>
    <n v="8901895.6838384904"/>
    <x v="11"/>
    <s v="solar"/>
    <b v="1"/>
    <x v="9580"/>
    <x v="0"/>
  </r>
  <r>
    <n v="61515"/>
    <s v="N"/>
    <s v="NAICS-22 Non-Cogen"/>
    <s v="PV"/>
    <s v="SUN"/>
    <n v="35733"/>
    <n v="4014"/>
    <n v="2019"/>
    <n v="8902092.6756352764"/>
    <x v="11"/>
    <s v="solar"/>
    <b v="1"/>
    <x v="9581"/>
    <x v="0"/>
  </r>
  <r>
    <n v="61516"/>
    <s v="N"/>
    <s v="NAICS-22 Non-Cogen"/>
    <s v="PV"/>
    <s v="SUN"/>
    <n v="12953"/>
    <n v="1455"/>
    <n v="2019"/>
    <n v="8902405.4982817881"/>
    <x v="11"/>
    <s v="solar"/>
    <b v="1"/>
    <x v="9582"/>
    <x v="0"/>
  </r>
  <r>
    <n v="61518"/>
    <s v="N"/>
    <s v="NAICS-22 Non-Cogen"/>
    <s v="PV"/>
    <s v="SUN"/>
    <n v="21000"/>
    <n v="2359"/>
    <n v="2019"/>
    <n v="8902077.1513353102"/>
    <x v="11"/>
    <s v="solar"/>
    <b v="1"/>
    <x v="6777"/>
    <x v="0"/>
  </r>
  <r>
    <n v="61519"/>
    <s v="N"/>
    <s v="NAICS-22 Non-Cogen"/>
    <s v="PV"/>
    <s v="SUN"/>
    <n v="127039"/>
    <n v="14271"/>
    <n v="2019"/>
    <n v="8901898.9559246022"/>
    <x v="11"/>
    <s v="solar"/>
    <b v="1"/>
    <x v="9583"/>
    <x v="0"/>
  </r>
  <r>
    <n v="61520"/>
    <s v="N"/>
    <s v="NAICS-22 Non-Cogen"/>
    <s v="PV"/>
    <s v="SUN"/>
    <n v="35484"/>
    <n v="3986"/>
    <n v="2019"/>
    <n v="8902157.5514300037"/>
    <x v="11"/>
    <s v="solar"/>
    <b v="1"/>
    <x v="9584"/>
    <x v="0"/>
  </r>
  <r>
    <n v="61521"/>
    <s v="N"/>
    <s v="NAICS-22 Non-Cogen"/>
    <s v="PV"/>
    <s v="SUN"/>
    <n v="208565"/>
    <n v="23429"/>
    <n v="2019"/>
    <n v="8902001.7926501334"/>
    <x v="11"/>
    <s v="solar"/>
    <b v="1"/>
    <x v="9585"/>
    <x v="0"/>
  </r>
  <r>
    <n v="61522"/>
    <s v="N"/>
    <s v="NAICS-22 Non-Cogen"/>
    <s v="PV"/>
    <s v="SUN"/>
    <n v="205011"/>
    <n v="23030"/>
    <n v="2019"/>
    <n v="8901910.5514546242"/>
    <x v="11"/>
    <s v="solar"/>
    <b v="1"/>
    <x v="9586"/>
    <x v="0"/>
  </r>
  <r>
    <n v="61523"/>
    <s v="N"/>
    <s v="NAICS-22 Non-Cogen"/>
    <s v="PV"/>
    <s v="SUN"/>
    <n v="154450"/>
    <n v="17350"/>
    <n v="2019"/>
    <n v="8902017.2910662834"/>
    <x v="11"/>
    <s v="solar"/>
    <b v="1"/>
    <x v="6483"/>
    <x v="0"/>
  </r>
  <r>
    <n v="61524"/>
    <s v="N"/>
    <s v="NAICS-22 Non-Cogen"/>
    <s v="PV"/>
    <s v="SUN"/>
    <n v="193573"/>
    <n v="21745"/>
    <n v="2019"/>
    <n v="8901954.472292481"/>
    <x v="11"/>
    <s v="solar"/>
    <b v="1"/>
    <x v="9587"/>
    <x v="0"/>
  </r>
  <r>
    <n v="61525"/>
    <s v="N"/>
    <s v="NAICS-22 Non-Cogen"/>
    <s v="PV"/>
    <s v="SUN"/>
    <n v="85736"/>
    <n v="9631"/>
    <n v="2019"/>
    <n v="8902087.0106946323"/>
    <x v="11"/>
    <s v="solar"/>
    <b v="1"/>
    <x v="9588"/>
    <x v="0"/>
  </r>
  <r>
    <n v="61526"/>
    <s v="N"/>
    <s v="NAICS-22 Non-Cogen"/>
    <s v="PV"/>
    <s v="SUN"/>
    <n v="12774"/>
    <n v="1435"/>
    <n v="2019"/>
    <n v="8901742.160278745"/>
    <x v="11"/>
    <s v="solar"/>
    <b v="1"/>
    <x v="9589"/>
    <x v="0"/>
  </r>
  <r>
    <n v="61527"/>
    <s v="N"/>
    <s v="NAICS-22 Non-Cogen"/>
    <s v="PV"/>
    <s v="SUN"/>
    <n v="68547"/>
    <n v="7700"/>
    <n v="2019"/>
    <n v="8902207.7922077924"/>
    <x v="11"/>
    <s v="solar"/>
    <b v="1"/>
    <x v="9590"/>
    <x v="0"/>
  </r>
  <r>
    <n v="61528"/>
    <s v="N"/>
    <s v="NAICS-22 Non-Cogen"/>
    <s v="PV"/>
    <s v="SUN"/>
    <n v="82734"/>
    <n v="9294"/>
    <n v="2019"/>
    <n v="8901872.1755971592"/>
    <x v="11"/>
    <s v="solar"/>
    <b v="1"/>
    <x v="9591"/>
    <x v="0"/>
  </r>
  <r>
    <n v="61529"/>
    <s v="N"/>
    <s v="NAICS-22 Non-Cogen"/>
    <s v="PV"/>
    <s v="SUN"/>
    <n v="179367"/>
    <n v="20149"/>
    <n v="2019"/>
    <n v="8902029.877413271"/>
    <x v="11"/>
    <s v="solar"/>
    <b v="1"/>
    <x v="9592"/>
    <x v="0"/>
  </r>
  <r>
    <n v="61530"/>
    <s v="N"/>
    <s v="NAICS-22 Non-Cogen"/>
    <s v="PV"/>
    <s v="SUN"/>
    <n v="185420"/>
    <n v="20829"/>
    <n v="2019"/>
    <n v="8902011.6184166297"/>
    <x v="11"/>
    <s v="solar"/>
    <b v="1"/>
    <x v="9593"/>
    <x v="0"/>
  </r>
  <r>
    <n v="61532"/>
    <s v="N"/>
    <s v="NAICS-22 Non-Cogen"/>
    <s v="PV"/>
    <s v="SUN"/>
    <n v="191516"/>
    <n v="21514"/>
    <n v="2019"/>
    <n v="8901924.3283443339"/>
    <x v="11"/>
    <s v="solar"/>
    <b v="1"/>
    <x v="9594"/>
    <x v="0"/>
  </r>
  <r>
    <n v="61533"/>
    <s v="N"/>
    <s v="NAICS-22 Non-Cogen"/>
    <s v="PV"/>
    <s v="SUN"/>
    <n v="90275"/>
    <n v="10141"/>
    <n v="2019"/>
    <n v="8901982.0530519672"/>
    <x v="11"/>
    <s v="solar"/>
    <b v="1"/>
    <x v="9595"/>
    <x v="0"/>
  </r>
  <r>
    <n v="61534"/>
    <s v="N"/>
    <s v="NAICS-22 Non-Cogen"/>
    <s v="PV"/>
    <s v="SUN"/>
    <n v="31404"/>
    <n v="3528"/>
    <n v="2019"/>
    <n v="8901360.5442176871"/>
    <x v="11"/>
    <s v="solar"/>
    <b v="1"/>
    <x v="7316"/>
    <x v="0"/>
  </r>
  <r>
    <n v="61535"/>
    <s v="N"/>
    <s v="NAICS-22 Non-Cogen"/>
    <s v="PV"/>
    <s v="SUN"/>
    <n v="85334"/>
    <n v="9586"/>
    <n v="2019"/>
    <n v="8901940.3296474032"/>
    <x v="11"/>
    <s v="solar"/>
    <b v="1"/>
    <x v="9596"/>
    <x v="0"/>
  </r>
  <r>
    <n v="61536"/>
    <s v="N"/>
    <s v="NAICS-22 Non-Cogen"/>
    <s v="PV"/>
    <s v="SUN"/>
    <n v="89760"/>
    <n v="10083"/>
    <n v="2019"/>
    <n v="8902112.4665278196"/>
    <x v="11"/>
    <s v="solar"/>
    <b v="1"/>
    <x v="9597"/>
    <x v="0"/>
  </r>
  <r>
    <n v="61537"/>
    <s v="N"/>
    <s v="NAICS-22 Non-Cogen"/>
    <s v="PV"/>
    <s v="SUN"/>
    <n v="25770"/>
    <n v="2895"/>
    <n v="2019"/>
    <n v="8901554.4041450769"/>
    <x v="11"/>
    <s v="solar"/>
    <b v="1"/>
    <x v="7519"/>
    <x v="0"/>
  </r>
  <r>
    <n v="61538"/>
    <s v="N"/>
    <s v="NAICS-22 Non-Cogen"/>
    <s v="PV"/>
    <s v="SUN"/>
    <n v="14190"/>
    <n v="1594"/>
    <n v="2019"/>
    <n v="8902132.9987452943"/>
    <x v="11"/>
    <s v="solar"/>
    <b v="1"/>
    <x v="6924"/>
    <x v="0"/>
  </r>
  <r>
    <n v="61539"/>
    <s v="N"/>
    <s v="NAICS-22 Non-Cogen"/>
    <s v="PV"/>
    <s v="SUN"/>
    <n v="31202"/>
    <n v="3505"/>
    <n v="2019"/>
    <n v="8902139.8002853058"/>
    <x v="11"/>
    <s v="solar"/>
    <b v="1"/>
    <x v="9598"/>
    <x v="0"/>
  </r>
  <r>
    <n v="61540"/>
    <s v="N"/>
    <s v="Commercial NAICS Non-Cogen"/>
    <s v="WT"/>
    <s v="WND"/>
    <n v="150445"/>
    <n v="16900"/>
    <n v="2019"/>
    <n v="8902071.0059171598"/>
    <x v="9"/>
    <s v="wind"/>
    <b v="0"/>
    <x v="9599"/>
    <x v="0"/>
  </r>
  <r>
    <n v="61541"/>
    <s v="N"/>
    <s v="NAICS-22 Non-Cogen"/>
    <s v="PV"/>
    <s v="SUN"/>
    <n v="13255"/>
    <n v="1489"/>
    <n v="2019"/>
    <n v="8901947.6158495639"/>
    <x v="11"/>
    <s v="solar"/>
    <b v="1"/>
    <x v="9600"/>
    <x v="0"/>
  </r>
  <r>
    <n v="61542"/>
    <s v="N"/>
    <s v="NAICS-22 Non-Cogen"/>
    <s v="PV"/>
    <s v="SUN"/>
    <n v="71384"/>
    <n v="8019"/>
    <n v="2019"/>
    <n v="8901858.0870432723"/>
    <x v="11"/>
    <s v="solar"/>
    <b v="1"/>
    <x v="9601"/>
    <x v="0"/>
  </r>
  <r>
    <n v="61543"/>
    <s v="N"/>
    <s v="NAICS-22 Non-Cogen"/>
    <s v="PV"/>
    <s v="SUN"/>
    <n v="47893"/>
    <n v="5380"/>
    <n v="2019"/>
    <n v="8902044.6096654274"/>
    <x v="11"/>
    <s v="solar"/>
    <b v="1"/>
    <x v="9602"/>
    <x v="0"/>
  </r>
  <r>
    <n v="61544"/>
    <s v="N"/>
    <s v="NAICS-22 Non-Cogen"/>
    <s v="PV"/>
    <s v="SUN"/>
    <n v="51045"/>
    <n v="5734"/>
    <n v="2019"/>
    <n v="8902162.5392396227"/>
    <x v="11"/>
    <s v="solar"/>
    <b v="1"/>
    <x v="9603"/>
    <x v="0"/>
  </r>
  <r>
    <n v="61545"/>
    <s v="N"/>
    <s v="NAICS-22 Non-Cogen"/>
    <s v="PV"/>
    <s v="SUN"/>
    <n v="52247"/>
    <n v="5869"/>
    <n v="2019"/>
    <n v="8902197.9894360211"/>
    <x v="11"/>
    <s v="solar"/>
    <b v="1"/>
    <x v="9604"/>
    <x v="0"/>
  </r>
  <r>
    <n v="61547"/>
    <s v="N"/>
    <s v="NAICS-22 Non-Cogen"/>
    <s v="PV"/>
    <s v="SUN"/>
    <n v="62954"/>
    <n v="7072"/>
    <n v="2019"/>
    <n v="8901866.515837105"/>
    <x v="11"/>
    <s v="solar"/>
    <b v="1"/>
    <x v="9605"/>
    <x v="0"/>
  </r>
  <r>
    <n v="61548"/>
    <s v="N"/>
    <s v="NAICS-22 Non-Cogen"/>
    <s v="PV"/>
    <s v="SUN"/>
    <n v="35296"/>
    <n v="3965"/>
    <n v="2019"/>
    <n v="8901891.5510718785"/>
    <x v="11"/>
    <s v="solar"/>
    <b v="1"/>
    <x v="9606"/>
    <x v="0"/>
  </r>
  <r>
    <n v="61550"/>
    <s v="N"/>
    <s v="NAICS-22 Non-Cogen"/>
    <s v="PV"/>
    <s v="SUN"/>
    <n v="43299"/>
    <n v="4864"/>
    <n v="2019"/>
    <n v="8901932.5657894742"/>
    <x v="11"/>
    <s v="solar"/>
    <b v="1"/>
    <x v="9607"/>
    <x v="0"/>
  </r>
  <r>
    <n v="61551"/>
    <s v="N"/>
    <s v="Commercial NAICS Non-Cogen"/>
    <s v="IC"/>
    <s v="DFO"/>
    <n v="215"/>
    <n v="22"/>
    <n v="2019"/>
    <n v="9772727.2727272734"/>
    <x v="4"/>
    <s v="heavy or residual fuel oil"/>
    <b v="0"/>
    <x v="1372"/>
    <x v="0"/>
  </r>
  <r>
    <n v="61551"/>
    <s v="N"/>
    <s v="Commercial NAICS Non-Cogen"/>
    <s v="IC"/>
    <s v="NG"/>
    <n v="0"/>
    <n v="0"/>
    <n v="2019"/>
    <s v=""/>
    <x v="3"/>
    <s v="natural gas"/>
    <b v="0"/>
    <x v="30"/>
    <x v="1"/>
  </r>
  <r>
    <n v="61552"/>
    <s v="N"/>
    <s v="NAICS-22 Non-Cogen"/>
    <s v="PV"/>
    <s v="SUN"/>
    <n v="199823"/>
    <n v="22447"/>
    <n v="2019"/>
    <n v="8901991.3574196994"/>
    <x v="11"/>
    <s v="solar"/>
    <b v="1"/>
    <x v="9608"/>
    <x v="0"/>
  </r>
  <r>
    <n v="61553"/>
    <s v="N"/>
    <s v="NAICS-22 Non-Cogen"/>
    <s v="PV"/>
    <s v="SUN"/>
    <n v="64790"/>
    <n v="7278"/>
    <n v="2019"/>
    <n v="8902170.9260785934"/>
    <x v="11"/>
    <s v="solar"/>
    <b v="1"/>
    <x v="8003"/>
    <x v="0"/>
  </r>
  <r>
    <n v="61554"/>
    <s v="N"/>
    <s v="Electric Utility"/>
    <s v="PV"/>
    <s v="SUN"/>
    <n v="33372"/>
    <n v="3749"/>
    <n v="2019"/>
    <n v="8901573.7530007996"/>
    <x v="11"/>
    <s v="solar"/>
    <b v="1"/>
    <x v="9609"/>
    <x v="0"/>
  </r>
  <r>
    <n v="61555"/>
    <s v="N"/>
    <s v="NAICS-22 Non-Cogen"/>
    <s v="PV"/>
    <s v="SUN"/>
    <n v="61531"/>
    <n v="6912"/>
    <n v="2019"/>
    <n v="8902054.3981481493"/>
    <x v="11"/>
    <s v="solar"/>
    <b v="1"/>
    <x v="9610"/>
    <x v="0"/>
  </r>
  <r>
    <n v="61556"/>
    <s v="N"/>
    <s v="NAICS-22 Non-Cogen"/>
    <s v="PV"/>
    <s v="SUN"/>
    <n v="210167"/>
    <n v="23609"/>
    <n v="2019"/>
    <n v="8901986.530560378"/>
    <x v="11"/>
    <s v="solar"/>
    <b v="1"/>
    <x v="9611"/>
    <x v="0"/>
  </r>
  <r>
    <n v="61557"/>
    <s v="N"/>
    <s v="NAICS-22 Non-Cogen"/>
    <s v="PV"/>
    <s v="SUN"/>
    <n v="215261"/>
    <n v="24181"/>
    <n v="2019"/>
    <n v="8902071.8746122979"/>
    <x v="11"/>
    <s v="solar"/>
    <b v="1"/>
    <x v="9612"/>
    <x v="0"/>
  </r>
  <r>
    <n v="61558"/>
    <s v="N"/>
    <s v="NAICS-22 Non-Cogen"/>
    <s v="PV"/>
    <s v="SUN"/>
    <n v="219426"/>
    <n v="24649"/>
    <n v="2019"/>
    <n v="8902024.4228974823"/>
    <x v="11"/>
    <s v="solar"/>
    <b v="1"/>
    <x v="9613"/>
    <x v="0"/>
  </r>
  <r>
    <n v="61559"/>
    <s v="N"/>
    <s v="NAICS-22 Non-Cogen"/>
    <s v="PV"/>
    <s v="SUN"/>
    <n v="160745"/>
    <n v="18057"/>
    <n v="2019"/>
    <n v="8902087.832973361"/>
    <x v="11"/>
    <s v="solar"/>
    <b v="1"/>
    <x v="8201"/>
    <x v="0"/>
  </r>
  <r>
    <n v="61560"/>
    <s v="N"/>
    <s v="NAICS-22 Non-Cogen"/>
    <s v="PV"/>
    <s v="SUN"/>
    <n v="167935"/>
    <n v="18865"/>
    <n v="2019"/>
    <n v="8901934.7998939827"/>
    <x v="11"/>
    <s v="solar"/>
    <b v="1"/>
    <x v="9614"/>
    <x v="0"/>
  </r>
  <r>
    <n v="61561"/>
    <s v="N"/>
    <s v="NAICS-22 Non-Cogen"/>
    <s v="PV"/>
    <s v="SUN"/>
    <n v="905930"/>
    <n v="101767"/>
    <n v="2019"/>
    <n v="8902001.6311770994"/>
    <x v="11"/>
    <s v="solar"/>
    <b v="1"/>
    <x v="9615"/>
    <x v="0"/>
  </r>
  <r>
    <n v="61562"/>
    <s v="N"/>
    <s v="NAICS-22 Non-Cogen"/>
    <s v="PV"/>
    <s v="SUN"/>
    <n v="43834"/>
    <n v="4924"/>
    <n v="2019"/>
    <n v="8902112.103980504"/>
    <x v="11"/>
    <s v="solar"/>
    <b v="1"/>
    <x v="9616"/>
    <x v="0"/>
  </r>
  <r>
    <n v="61563"/>
    <s v="N"/>
    <s v="NAICS-22 Non-Cogen"/>
    <s v="PV"/>
    <s v="SUN"/>
    <n v="32913"/>
    <n v="3697"/>
    <n v="2019"/>
    <n v="8902623.7489856649"/>
    <x v="11"/>
    <s v="solar"/>
    <b v="1"/>
    <x v="9617"/>
    <x v="0"/>
  </r>
  <r>
    <n v="61564"/>
    <s v="N"/>
    <s v="Electric Utility"/>
    <s v="WT"/>
    <s v="WND"/>
    <n v="6866060"/>
    <n v="771294"/>
    <n v="2019"/>
    <n v="8902001.0527762435"/>
    <x v="9"/>
    <s v="wind"/>
    <b v="1"/>
    <x v="9618"/>
    <x v="0"/>
  </r>
  <r>
    <n v="61565"/>
    <s v="N"/>
    <s v="Electric Utility"/>
    <s v="WT"/>
    <s v="WND"/>
    <n v="3799953"/>
    <n v="426865"/>
    <n v="2019"/>
    <n v="8902001.8038489912"/>
    <x v="9"/>
    <s v="wind"/>
    <b v="1"/>
    <x v="9619"/>
    <x v="0"/>
  </r>
  <r>
    <n v="61566"/>
    <s v="N"/>
    <s v="NAICS-22 Non-Cogen"/>
    <s v="PV"/>
    <s v="SUN"/>
    <n v="33187"/>
    <n v="3728"/>
    <n v="2019"/>
    <n v="8902092.2746781111"/>
    <x v="11"/>
    <s v="solar"/>
    <b v="1"/>
    <x v="9620"/>
    <x v="0"/>
  </r>
  <r>
    <n v="61567"/>
    <s v="N"/>
    <s v="Commercial NAICS Non-Cogen"/>
    <s v="IC"/>
    <s v="DFO"/>
    <n v="1008"/>
    <n v="30"/>
    <n v="2019"/>
    <n v="33600000"/>
    <x v="4"/>
    <s v="heavy or residual fuel oil"/>
    <b v="0"/>
    <x v="9621"/>
    <x v="1"/>
  </r>
  <r>
    <n v="61568"/>
    <s v="N"/>
    <s v="Commercial NAICS Non-Cogen"/>
    <s v="IC"/>
    <s v="DFO"/>
    <n v="237"/>
    <n v="9"/>
    <n v="2019"/>
    <n v="26333333.333333332"/>
    <x v="4"/>
    <s v="heavy or residual fuel oil"/>
    <b v="0"/>
    <x v="53"/>
    <x v="1"/>
  </r>
  <r>
    <n v="61569"/>
    <s v="N"/>
    <s v="Commercial NAICS Non-Cogen"/>
    <s v="IC"/>
    <s v="DFO"/>
    <n v="474"/>
    <n v="47"/>
    <n v="2019"/>
    <n v="10085106.382978724"/>
    <x v="4"/>
    <s v="heavy or residual fuel oil"/>
    <b v="0"/>
    <x v="9622"/>
    <x v="0"/>
  </r>
  <r>
    <n v="61569"/>
    <s v="N"/>
    <s v="Commercial NAICS Non-Cogen"/>
    <s v="IC"/>
    <s v="NG"/>
    <n v="0"/>
    <n v="0"/>
    <n v="2019"/>
    <s v=""/>
    <x v="3"/>
    <s v="natural gas"/>
    <b v="0"/>
    <x v="30"/>
    <x v="1"/>
  </r>
  <r>
    <n v="61570"/>
    <s v="N"/>
    <s v="NAICS-22 Non-Cogen"/>
    <s v="PV"/>
    <s v="SUN"/>
    <n v="14723"/>
    <n v="1654"/>
    <n v="2019"/>
    <n v="8901451.0278113671"/>
    <x v="11"/>
    <s v="solar"/>
    <b v="1"/>
    <x v="9623"/>
    <x v="0"/>
  </r>
  <r>
    <n v="61571"/>
    <s v="N"/>
    <s v="NAICS-22 Non-Cogen"/>
    <s v="PV"/>
    <s v="SUN"/>
    <n v="15328"/>
    <n v="1722"/>
    <n v="2019"/>
    <n v="8901277.584204413"/>
    <x v="11"/>
    <s v="solar"/>
    <b v="1"/>
    <x v="9624"/>
    <x v="0"/>
  </r>
  <r>
    <n v="61572"/>
    <s v="N"/>
    <s v="NAICS-22 Non-Cogen"/>
    <s v="PV"/>
    <s v="SUN"/>
    <n v="13067"/>
    <n v="1468"/>
    <n v="2019"/>
    <n v="8901226.1580381468"/>
    <x v="11"/>
    <s v="solar"/>
    <b v="1"/>
    <x v="9625"/>
    <x v="0"/>
  </r>
  <r>
    <n v="61573"/>
    <s v="N"/>
    <s v="NAICS-22 Non-Cogen"/>
    <s v="PV"/>
    <s v="SUN"/>
    <n v="12972"/>
    <n v="1457"/>
    <n v="2019"/>
    <n v="8903225.8064516112"/>
    <x v="11"/>
    <s v="solar"/>
    <b v="1"/>
    <x v="9626"/>
    <x v="1"/>
  </r>
  <r>
    <n v="61574"/>
    <s v="N"/>
    <s v="NAICS-22 Non-Cogen"/>
    <s v="PV"/>
    <s v="SUN"/>
    <n v="14145"/>
    <n v="1589"/>
    <n v="2019"/>
    <n v="8901825.047199497"/>
    <x v="11"/>
    <s v="solar"/>
    <b v="1"/>
    <x v="9627"/>
    <x v="0"/>
  </r>
  <r>
    <n v="61575"/>
    <s v="N"/>
    <s v="NAICS-22 Non-Cogen"/>
    <s v="PV"/>
    <s v="SUN"/>
    <n v="22326"/>
    <n v="2508"/>
    <n v="2019"/>
    <n v="8901913.875598086"/>
    <x v="11"/>
    <s v="solar"/>
    <b v="1"/>
    <x v="9628"/>
    <x v="0"/>
  </r>
  <r>
    <n v="61576"/>
    <s v="N"/>
    <s v="NAICS-22 Non-Cogen"/>
    <s v="PV"/>
    <s v="SUN"/>
    <n v="27035"/>
    <n v="3037"/>
    <n v="2019"/>
    <n v="8901876.8521567341"/>
    <x v="11"/>
    <s v="solar"/>
    <b v="1"/>
    <x v="9629"/>
    <x v="0"/>
  </r>
  <r>
    <n v="61577"/>
    <s v="N"/>
    <s v="NAICS-22 Non-Cogen"/>
    <s v="PV"/>
    <s v="SUN"/>
    <n v="25619"/>
    <n v="2878"/>
    <n v="2019"/>
    <n v="8901667.8248783872"/>
    <x v="11"/>
    <s v="solar"/>
    <b v="1"/>
    <x v="9630"/>
    <x v="0"/>
  </r>
  <r>
    <n v="61578"/>
    <s v="N"/>
    <s v="NAICS-22 Non-Cogen"/>
    <s v="PV"/>
    <s v="SUN"/>
    <n v="31274"/>
    <n v="3513"/>
    <n v="2019"/>
    <n v="8902362.6530031301"/>
    <x v="11"/>
    <s v="solar"/>
    <b v="1"/>
    <x v="9631"/>
    <x v="0"/>
  </r>
  <r>
    <n v="61579"/>
    <s v="N"/>
    <s v="NAICS-22 Non-Cogen"/>
    <s v="PV"/>
    <s v="SUN"/>
    <n v="24971"/>
    <n v="2805"/>
    <n v="2019"/>
    <n v="8902317.2905525845"/>
    <x v="11"/>
    <s v="solar"/>
    <b v="1"/>
    <x v="9632"/>
    <x v="0"/>
  </r>
  <r>
    <n v="61580"/>
    <s v="N"/>
    <s v="NAICS-22 Non-Cogen"/>
    <s v="PV"/>
    <s v="SUN"/>
    <n v="171462"/>
    <n v="19261"/>
    <n v="2019"/>
    <n v="8902030.0088261254"/>
    <x v="11"/>
    <s v="solar"/>
    <b v="1"/>
    <x v="9633"/>
    <x v="0"/>
  </r>
  <r>
    <n v="61581"/>
    <s v="N"/>
    <s v="NAICS-22 Non-Cogen"/>
    <s v="PV"/>
    <s v="SUN"/>
    <n v="86100"/>
    <n v="9672"/>
    <n v="2019"/>
    <n v="8901985.1116625313"/>
    <x v="11"/>
    <s v="solar"/>
    <b v="1"/>
    <x v="721"/>
    <x v="0"/>
  </r>
  <r>
    <n v="61582"/>
    <s v="N"/>
    <s v="NAICS-22 Non-Cogen"/>
    <s v="WT"/>
    <s v="WND"/>
    <n v="4082413"/>
    <n v="458595"/>
    <n v="2019"/>
    <n v="8902000.6759777144"/>
    <x v="9"/>
    <s v="wind"/>
    <b v="1"/>
    <x v="9634"/>
    <x v="0"/>
  </r>
  <r>
    <n v="61583"/>
    <s v="N"/>
    <s v="NAICS-22 Non-Cogen"/>
    <s v="WT"/>
    <s v="WND"/>
    <n v="1205235"/>
    <n v="135389"/>
    <n v="2019"/>
    <n v="8902015.673356032"/>
    <x v="9"/>
    <s v="wind"/>
    <b v="1"/>
    <x v="9635"/>
    <x v="0"/>
  </r>
  <r>
    <n v="61584"/>
    <s v="N"/>
    <s v="NAICS-22 Non-Cogen"/>
    <s v="WT"/>
    <s v="WND"/>
    <n v="688616"/>
    <n v="77355"/>
    <n v="2019"/>
    <n v="8902023.1400685143"/>
    <x v="9"/>
    <s v="wind"/>
    <b v="1"/>
    <x v="9636"/>
    <x v="0"/>
  </r>
  <r>
    <n v="61585"/>
    <s v="N"/>
    <s v="NAICS-22 Non-Cogen"/>
    <s v="PV"/>
    <s v="SUN"/>
    <n v="76041"/>
    <n v="8542"/>
    <n v="2019"/>
    <n v="8902013.5799578559"/>
    <x v="11"/>
    <s v="solar"/>
    <b v="1"/>
    <x v="9637"/>
    <x v="0"/>
  </r>
  <r>
    <n v="61586"/>
    <s v="N"/>
    <s v="NAICS-22 Non-Cogen"/>
    <s v="PV"/>
    <s v="SUN"/>
    <n v="67549"/>
    <n v="7588"/>
    <n v="2019"/>
    <n v="8902082.2351080645"/>
    <x v="11"/>
    <s v="solar"/>
    <b v="1"/>
    <x v="9638"/>
    <x v="0"/>
  </r>
  <r>
    <n v="61587"/>
    <s v="N"/>
    <s v="NAICS-22 Non-Cogen"/>
    <s v="PV"/>
    <s v="SUN"/>
    <n v="67904"/>
    <n v="7628"/>
    <n v="2019"/>
    <n v="8901940.2202412169"/>
    <x v="11"/>
    <s v="solar"/>
    <b v="1"/>
    <x v="9639"/>
    <x v="0"/>
  </r>
  <r>
    <n v="61588"/>
    <s v="N"/>
    <s v="NAICS-22 Non-Cogen"/>
    <s v="PV"/>
    <s v="SUN"/>
    <n v="130255"/>
    <n v="14632"/>
    <n v="2019"/>
    <n v="8902063.9693821762"/>
    <x v="11"/>
    <s v="solar"/>
    <b v="1"/>
    <x v="9640"/>
    <x v="0"/>
  </r>
  <r>
    <n v="61589"/>
    <s v="N"/>
    <s v="Commercial NAICS Non-Cogen"/>
    <s v="WT"/>
    <s v="WND"/>
    <n v="56796"/>
    <n v="6380"/>
    <n v="2019"/>
    <n v="8902194.3573667705"/>
    <x v="9"/>
    <s v="wind"/>
    <b v="0"/>
    <x v="9641"/>
    <x v="1"/>
  </r>
  <r>
    <n v="61590"/>
    <s v="N"/>
    <s v="NAICS-22 Non-Cogen"/>
    <s v="PV"/>
    <s v="SUN"/>
    <n v="29545"/>
    <n v="3319"/>
    <n v="2019"/>
    <n v="8901777.6438686363"/>
    <x v="11"/>
    <s v="solar"/>
    <b v="1"/>
    <x v="9130"/>
    <x v="0"/>
  </r>
  <r>
    <n v="61591"/>
    <s v="N"/>
    <s v="NAICS-22 Non-Cogen"/>
    <s v="PV"/>
    <s v="SUN"/>
    <n v="17814"/>
    <n v="2001"/>
    <n v="2019"/>
    <n v="8902548.7256371826"/>
    <x v="11"/>
    <s v="solar"/>
    <b v="1"/>
    <x v="9642"/>
    <x v="0"/>
  </r>
  <r>
    <n v="61593"/>
    <s v="N"/>
    <s v="Commercial NAICS Non-Cogen"/>
    <s v="PV"/>
    <s v="SUN"/>
    <n v="27650"/>
    <n v="3106"/>
    <n v="2019"/>
    <n v="8902124.9195106253"/>
    <x v="11"/>
    <s v="solar"/>
    <b v="0"/>
    <x v="6954"/>
    <x v="0"/>
  </r>
  <r>
    <n v="61594"/>
    <s v="N"/>
    <s v="Commercial NAICS Non-Cogen"/>
    <s v="PV"/>
    <s v="SUN"/>
    <n v="43646"/>
    <n v="4903"/>
    <n v="2019"/>
    <n v="8901896.7978788503"/>
    <x v="11"/>
    <s v="solar"/>
    <b v="0"/>
    <x v="9643"/>
    <x v="0"/>
  </r>
  <r>
    <n v="61595"/>
    <s v="N"/>
    <s v="NAICS-22 Non-Cogen"/>
    <s v="PV"/>
    <s v="SUN"/>
    <n v="37888"/>
    <n v="4256"/>
    <n v="2019"/>
    <n v="8902255.6390977446"/>
    <x v="11"/>
    <s v="solar"/>
    <b v="1"/>
    <x v="9188"/>
    <x v="0"/>
  </r>
  <r>
    <n v="61596"/>
    <s v="N"/>
    <s v="NAICS-22 Non-Cogen"/>
    <s v="PV"/>
    <s v="SUN"/>
    <n v="26410"/>
    <n v="2967"/>
    <n v="2019"/>
    <n v="8901247.0508931577"/>
    <x v="11"/>
    <s v="solar"/>
    <b v="1"/>
    <x v="9644"/>
    <x v="0"/>
  </r>
  <r>
    <n v="61597"/>
    <s v="N"/>
    <s v="NAICS-22 Non-Cogen"/>
    <s v="PV"/>
    <s v="SUN"/>
    <n v="22513"/>
    <n v="2529"/>
    <n v="2019"/>
    <n v="8901937.5247133262"/>
    <x v="11"/>
    <s v="solar"/>
    <b v="1"/>
    <x v="9645"/>
    <x v="0"/>
  </r>
  <r>
    <n v="61598"/>
    <s v="N"/>
    <s v="NAICS-22 Non-Cogen"/>
    <s v="PV"/>
    <s v="SUN"/>
    <n v="38678"/>
    <n v="4345"/>
    <n v="2019"/>
    <n v="8901726.1219792869"/>
    <x v="11"/>
    <s v="solar"/>
    <b v="1"/>
    <x v="9646"/>
    <x v="0"/>
  </r>
  <r>
    <n v="61599"/>
    <s v="N"/>
    <s v="NAICS-22 Non-Cogen"/>
    <s v="PV"/>
    <s v="SUN"/>
    <n v="148947"/>
    <n v="16732"/>
    <n v="2019"/>
    <n v="8901924.4561319631"/>
    <x v="11"/>
    <s v="solar"/>
    <b v="1"/>
    <x v="9647"/>
    <x v="0"/>
  </r>
  <r>
    <n v="61600"/>
    <s v="N"/>
    <s v="NAICS-22 Non-Cogen"/>
    <s v="PV"/>
    <s v="SUN"/>
    <n v="123177"/>
    <n v="13837"/>
    <n v="2019"/>
    <n v="8902001.8790200185"/>
    <x v="11"/>
    <s v="solar"/>
    <b v="1"/>
    <x v="9316"/>
    <x v="0"/>
  </r>
  <r>
    <n v="61601"/>
    <s v="N"/>
    <s v="NAICS-22 Non-Cogen"/>
    <s v="PV"/>
    <s v="SUN"/>
    <n v="108942"/>
    <n v="12238"/>
    <n v="2019"/>
    <n v="8901944.7622160483"/>
    <x v="11"/>
    <s v="solar"/>
    <b v="1"/>
    <x v="9648"/>
    <x v="0"/>
  </r>
  <r>
    <n v="61602"/>
    <s v="N"/>
    <s v="NAICS-22 Non-Cogen"/>
    <s v="PV"/>
    <s v="SUN"/>
    <n v="44146"/>
    <n v="4959"/>
    <n v="2019"/>
    <n v="8902198.0237951204"/>
    <x v="11"/>
    <s v="solar"/>
    <b v="1"/>
    <x v="9382"/>
    <x v="0"/>
  </r>
  <r>
    <n v="61603"/>
    <s v="N"/>
    <s v="NAICS-22 Non-Cogen"/>
    <s v="PV"/>
    <s v="SUN"/>
    <n v="49415"/>
    <n v="5551"/>
    <n v="2019"/>
    <n v="8901999.6397045571"/>
    <x v="11"/>
    <s v="solar"/>
    <b v="1"/>
    <x v="9361"/>
    <x v="0"/>
  </r>
  <r>
    <n v="61604"/>
    <s v="N"/>
    <s v="NAICS-22 Non-Cogen"/>
    <s v="PV"/>
    <s v="SUN"/>
    <n v="20072"/>
    <n v="2255"/>
    <n v="2019"/>
    <n v="8901108.6474501099"/>
    <x v="11"/>
    <s v="solar"/>
    <b v="1"/>
    <x v="9649"/>
    <x v="0"/>
  </r>
  <r>
    <n v="61605"/>
    <s v="N"/>
    <s v="NAICS-22 Non-Cogen"/>
    <s v="PV"/>
    <s v="SUN"/>
    <n v="57213"/>
    <n v="6427"/>
    <n v="2019"/>
    <n v="8901976.0385872107"/>
    <x v="11"/>
    <s v="solar"/>
    <b v="1"/>
    <x v="9650"/>
    <x v="0"/>
  </r>
  <r>
    <n v="61606"/>
    <s v="N"/>
    <s v="NAICS-22 Non-Cogen"/>
    <s v="PV"/>
    <s v="SUN"/>
    <n v="83154"/>
    <n v="9341"/>
    <n v="2019"/>
    <n v="8902044.7489562146"/>
    <x v="11"/>
    <s v="solar"/>
    <b v="1"/>
    <x v="9651"/>
    <x v="0"/>
  </r>
  <r>
    <n v="61607"/>
    <s v="N"/>
    <s v="Commercial NAICS Non-Cogen"/>
    <s v="PV"/>
    <s v="SUN"/>
    <n v="86126"/>
    <n v="9675"/>
    <n v="2019"/>
    <n v="8901912.1447028425"/>
    <x v="11"/>
    <s v="solar"/>
    <b v="0"/>
    <x v="9652"/>
    <x v="0"/>
  </r>
  <r>
    <n v="61608"/>
    <s v="N"/>
    <s v="Commercial NAICS Non-Cogen"/>
    <s v="PV"/>
    <s v="SUN"/>
    <n v="26100"/>
    <n v="2932"/>
    <n v="2019"/>
    <n v="8901773.5334242824"/>
    <x v="11"/>
    <s v="solar"/>
    <b v="0"/>
    <x v="9653"/>
    <x v="0"/>
  </r>
  <r>
    <n v="61609"/>
    <s v="N"/>
    <s v="NAICS-22 Non-Cogen"/>
    <s v="WT"/>
    <s v="WND"/>
    <n v="3845227"/>
    <n v="431951"/>
    <n v="2019"/>
    <n v="8901998.1433079205"/>
    <x v="9"/>
    <s v="wind"/>
    <b v="1"/>
    <x v="9654"/>
    <x v="0"/>
  </r>
  <r>
    <n v="61610"/>
    <s v="N"/>
    <s v="NAICS-22 Non-Cogen"/>
    <s v="PV"/>
    <s v="SUN"/>
    <n v="1149194"/>
    <n v="129094"/>
    <n v="2019"/>
    <n v="8901993.8959208019"/>
    <x v="11"/>
    <s v="solar"/>
    <b v="1"/>
    <x v="9655"/>
    <x v="0"/>
  </r>
  <r>
    <n v="61611"/>
    <s v="N"/>
    <s v="NAICS-22 Non-Cogen"/>
    <s v="PV"/>
    <s v="SUN"/>
    <n v="2065656"/>
    <n v="232044"/>
    <n v="2019"/>
    <n v="8902001.3445725814"/>
    <x v="11"/>
    <s v="solar"/>
    <b v="1"/>
    <x v="9656"/>
    <x v="0"/>
  </r>
  <r>
    <n v="61612"/>
    <s v="N"/>
    <s v="NAICS-22 Non-Cogen"/>
    <s v="PV"/>
    <s v="SUN"/>
    <n v="17198"/>
    <n v="1932"/>
    <n v="2019"/>
    <n v="8901656.3146997932"/>
    <x v="11"/>
    <s v="solar"/>
    <b v="1"/>
    <x v="9657"/>
    <x v="0"/>
  </r>
  <r>
    <n v="61613"/>
    <s v="N"/>
    <s v="NAICS-22 Non-Cogen"/>
    <s v="PV"/>
    <s v="SUN"/>
    <n v="28193"/>
    <n v="3167"/>
    <n v="2019"/>
    <n v="8902115.5667824429"/>
    <x v="11"/>
    <s v="solar"/>
    <b v="1"/>
    <x v="7690"/>
    <x v="0"/>
  </r>
  <r>
    <n v="61614"/>
    <s v="N"/>
    <s v="Electric Utility"/>
    <s v="PV"/>
    <s v="SUN"/>
    <n v="88708"/>
    <n v="9965"/>
    <n v="2019"/>
    <n v="8901956.8489714004"/>
    <x v="11"/>
    <s v="solar"/>
    <b v="1"/>
    <x v="9658"/>
    <x v="0"/>
  </r>
  <r>
    <n v="61615"/>
    <s v="N"/>
    <s v="Electric Utility"/>
    <s v="PV"/>
    <s v="SUN"/>
    <n v="48445"/>
    <n v="5442"/>
    <n v="2019"/>
    <n v="8902058.0668871738"/>
    <x v="11"/>
    <s v="solar"/>
    <b v="1"/>
    <x v="9659"/>
    <x v="0"/>
  </r>
  <r>
    <n v="61616"/>
    <s v="N"/>
    <s v="Electric Utility"/>
    <s v="PV"/>
    <s v="SUN"/>
    <n v="51720"/>
    <n v="5810"/>
    <n v="2019"/>
    <n v="8901893.2874354552"/>
    <x v="11"/>
    <s v="solar"/>
    <b v="1"/>
    <x v="9461"/>
    <x v="0"/>
  </r>
  <r>
    <n v="61617"/>
    <s v="N"/>
    <s v="Electric Utility"/>
    <s v="PV"/>
    <s v="SUN"/>
    <n v="42562"/>
    <n v="4781"/>
    <n v="2019"/>
    <n v="8902321.6900230087"/>
    <x v="11"/>
    <s v="solar"/>
    <b v="1"/>
    <x v="9660"/>
    <x v="0"/>
  </r>
  <r>
    <n v="61618"/>
    <s v="N"/>
    <s v="Electric Utility"/>
    <s v="PV"/>
    <s v="SUN"/>
    <n v="63080"/>
    <n v="7086"/>
    <n v="2019"/>
    <n v="8902060.4007902909"/>
    <x v="11"/>
    <s v="solar"/>
    <b v="1"/>
    <x v="9661"/>
    <x v="0"/>
  </r>
  <r>
    <n v="61622"/>
    <s v="N"/>
    <s v="NAICS-22 Non-Cogen"/>
    <s v="PV"/>
    <s v="SUN"/>
    <n v="40657"/>
    <n v="4567"/>
    <n v="2019"/>
    <n v="8902342.8946792204"/>
    <x v="11"/>
    <s v="solar"/>
    <b v="1"/>
    <x v="9662"/>
    <x v="0"/>
  </r>
  <r>
    <n v="61625"/>
    <s v="N"/>
    <s v="NAICS-22 Non-Cogen"/>
    <s v="PV"/>
    <s v="SUN"/>
    <n v="74973"/>
    <n v="8422"/>
    <n v="2019"/>
    <n v="8902042.2702445984"/>
    <x v="11"/>
    <s v="solar"/>
    <b v="1"/>
    <x v="9663"/>
    <x v="0"/>
  </r>
  <r>
    <n v="61626"/>
    <s v="N"/>
    <s v="NAICS-22 Non-Cogen"/>
    <s v="PV"/>
    <s v="SUN"/>
    <n v="58816"/>
    <n v="6607"/>
    <n v="2019"/>
    <n v="8902073.5583472084"/>
    <x v="11"/>
    <s v="solar"/>
    <b v="1"/>
    <x v="9664"/>
    <x v="0"/>
  </r>
  <r>
    <n v="61627"/>
    <s v="N"/>
    <s v="NAICS-22 Non-Cogen"/>
    <s v="PV"/>
    <s v="SUN"/>
    <n v="58372"/>
    <n v="6557"/>
    <n v="2019"/>
    <n v="8902241.8789080381"/>
    <x v="11"/>
    <s v="solar"/>
    <b v="1"/>
    <x v="9665"/>
    <x v="0"/>
  </r>
  <r>
    <n v="61628"/>
    <s v="N"/>
    <s v="NAICS-22 Non-Cogen"/>
    <s v="PV"/>
    <s v="SUN"/>
    <n v="59804"/>
    <n v="6718"/>
    <n v="2019"/>
    <n v="8902054.1827924978"/>
    <x v="11"/>
    <s v="solar"/>
    <b v="1"/>
    <x v="1328"/>
    <x v="0"/>
  </r>
  <r>
    <n v="61629"/>
    <s v="N"/>
    <s v="NAICS-22 Non-Cogen"/>
    <s v="PV"/>
    <s v="SUN"/>
    <n v="49833"/>
    <n v="5598"/>
    <n v="2019"/>
    <n v="8901929.2604501601"/>
    <x v="11"/>
    <s v="solar"/>
    <b v="1"/>
    <x v="8209"/>
    <x v="0"/>
  </r>
  <r>
    <n v="61630"/>
    <s v="N"/>
    <s v="NAICS-22 Non-Cogen"/>
    <s v="PV"/>
    <s v="SUN"/>
    <n v="12901"/>
    <n v="1449"/>
    <n v="2019"/>
    <n v="8903381.6425120775"/>
    <x v="11"/>
    <s v="solar"/>
    <b v="1"/>
    <x v="7813"/>
    <x v="1"/>
  </r>
  <r>
    <n v="61631"/>
    <s v="N"/>
    <s v="NAICS-22 Non-Cogen"/>
    <s v="PV"/>
    <s v="SUN"/>
    <n v="173100"/>
    <n v="19445"/>
    <n v="2019"/>
    <n v="8902031.3705322705"/>
    <x v="11"/>
    <s v="solar"/>
    <b v="1"/>
    <x v="9666"/>
    <x v="0"/>
  </r>
  <r>
    <n v="61632"/>
    <s v="Y"/>
    <s v="Electric Utility"/>
    <s v="GT"/>
    <s v="NG"/>
    <n v="0"/>
    <n v="0"/>
    <n v="2019"/>
    <s v=""/>
    <x v="3"/>
    <s v="natural gas"/>
    <b v="1"/>
    <x v="30"/>
    <x v="1"/>
  </r>
  <r>
    <n v="61633"/>
    <s v="N"/>
    <s v="NAICS-22 Non-Cogen"/>
    <s v="PV"/>
    <s v="SUN"/>
    <n v="12461"/>
    <n v="1400"/>
    <n v="2019"/>
    <n v="8900714.2857142854"/>
    <x v="11"/>
    <s v="solar"/>
    <b v="1"/>
    <x v="9667"/>
    <x v="1"/>
  </r>
  <r>
    <n v="61634"/>
    <s v="N"/>
    <s v="NAICS-22 Non-Cogen"/>
    <s v="PV"/>
    <s v="SUN"/>
    <n v="44850"/>
    <n v="5038"/>
    <n v="2019"/>
    <n v="8902342.1992854308"/>
    <x v="11"/>
    <s v="solar"/>
    <b v="1"/>
    <x v="9668"/>
    <x v="0"/>
  </r>
  <r>
    <n v="61635"/>
    <s v="N"/>
    <s v="NAICS-22 Non-Cogen"/>
    <s v="PV"/>
    <s v="SUN"/>
    <n v="26537"/>
    <n v="2981"/>
    <n v="2019"/>
    <n v="8902046.2931902055"/>
    <x v="11"/>
    <s v="solar"/>
    <b v="1"/>
    <x v="9669"/>
    <x v="0"/>
  </r>
  <r>
    <n v="61636"/>
    <s v="N"/>
    <s v="NAICS-22 Non-Cogen"/>
    <s v="PV"/>
    <s v="SUN"/>
    <n v="62795"/>
    <n v="7054"/>
    <n v="2019"/>
    <n v="8902041.3949532174"/>
    <x v="11"/>
    <s v="solar"/>
    <b v="1"/>
    <x v="9670"/>
    <x v="0"/>
  </r>
  <r>
    <n v="61637"/>
    <s v="N"/>
    <s v="NAICS-22 Non-Cogen"/>
    <s v="PV"/>
    <s v="SUN"/>
    <n v="20696"/>
    <n v="2325"/>
    <n v="2019"/>
    <n v="8901505.3763440866"/>
    <x v="11"/>
    <s v="solar"/>
    <b v="1"/>
    <x v="9671"/>
    <x v="0"/>
  </r>
  <r>
    <n v="61638"/>
    <s v="N"/>
    <s v="NAICS-22 Non-Cogen"/>
    <s v="WT"/>
    <s v="WND"/>
    <n v="5320439"/>
    <n v="597668"/>
    <n v="2019"/>
    <n v="8901997.4300113097"/>
    <x v="9"/>
    <s v="wind"/>
    <b v="1"/>
    <x v="9672"/>
    <x v="0"/>
  </r>
  <r>
    <n v="61640"/>
    <s v="N"/>
    <s v="NAICS-22 Non-Cogen"/>
    <s v="HY"/>
    <s v="WAT"/>
    <n v="47713"/>
    <n v="5360"/>
    <n v="2019"/>
    <n v="8901679.1044776123"/>
    <x v="0"/>
    <s v="hydro"/>
    <b v="1"/>
    <x v="9673"/>
    <x v="0"/>
  </r>
  <r>
    <n v="61641"/>
    <s v="N"/>
    <s v="NAICS-22 Non-Cogen"/>
    <s v="HY"/>
    <s v="WAT"/>
    <n v="152527"/>
    <n v="17134"/>
    <n v="2019"/>
    <n v="8902007.70398039"/>
    <x v="0"/>
    <s v="hydro"/>
    <b v="1"/>
    <x v="9674"/>
    <x v="0"/>
  </r>
  <r>
    <n v="61642"/>
    <s v="N"/>
    <s v="NAICS-22 Non-Cogen"/>
    <s v="HY"/>
    <s v="WAT"/>
    <n v="46646"/>
    <n v="5240"/>
    <n v="2019"/>
    <n v="8901908.3969465643"/>
    <x v="0"/>
    <s v="hydro"/>
    <b v="1"/>
    <x v="9675"/>
    <x v="0"/>
  </r>
  <r>
    <n v="61643"/>
    <s v="N"/>
    <s v="Electric Utility"/>
    <s v="IC"/>
    <s v="NG"/>
    <n v="1958746"/>
    <n v="235720"/>
    <n v="2019"/>
    <n v="8309630.0695740711"/>
    <x v="3"/>
    <s v="natural gas"/>
    <b v="1"/>
    <x v="9676"/>
    <x v="0"/>
  </r>
  <r>
    <n v="61644"/>
    <s v="N"/>
    <s v="NAICS-22 Non-Cogen"/>
    <s v="WT"/>
    <s v="WND"/>
    <n v="64726"/>
    <n v="7271"/>
    <n v="2019"/>
    <n v="8901939.2105625086"/>
    <x v="9"/>
    <s v="wind"/>
    <b v="1"/>
    <x v="9677"/>
    <x v="0"/>
  </r>
  <r>
    <n v="61645"/>
    <s v="N"/>
    <s v="NAICS-22 Non-Cogen"/>
    <s v="PV"/>
    <s v="SUN"/>
    <n v="13916"/>
    <n v="1563"/>
    <n v="2019"/>
    <n v="8903390.9149072282"/>
    <x v="11"/>
    <s v="solar"/>
    <b v="1"/>
    <x v="9678"/>
    <x v="1"/>
  </r>
  <r>
    <n v="61647"/>
    <s v="N"/>
    <s v="Electric Utility"/>
    <s v="BA"/>
    <s v="MWH"/>
    <n v="0"/>
    <n v="0"/>
    <n v="2019"/>
    <s v=""/>
    <x v="7"/>
    <s v="other"/>
    <b v="1"/>
    <x v="39"/>
    <x v="1"/>
  </r>
  <r>
    <n v="61647"/>
    <s v="N"/>
    <s v="Electric Utility"/>
    <s v="PV"/>
    <s v="SUN"/>
    <n v="13407"/>
    <n v="1506"/>
    <n v="2019"/>
    <n v="8902390.438247012"/>
    <x v="11"/>
    <s v="solar"/>
    <b v="1"/>
    <x v="7882"/>
    <x v="0"/>
  </r>
  <r>
    <n v="61651"/>
    <s v="N"/>
    <s v="NAICS-22 Non-Cogen"/>
    <s v="PV"/>
    <s v="SUN"/>
    <n v="12194"/>
    <n v="1370"/>
    <n v="2019"/>
    <n v="8900729.9270072989"/>
    <x v="11"/>
    <s v="solar"/>
    <b v="1"/>
    <x v="9679"/>
    <x v="1"/>
  </r>
  <r>
    <n v="61652"/>
    <s v="Y"/>
    <s v="NAICS-22 Cogen"/>
    <s v="IC"/>
    <s v="LFG"/>
    <n v="14911"/>
    <n v="1570"/>
    <n v="2019"/>
    <n v="9497452.2292993627"/>
    <x v="8"/>
    <s v="biomass"/>
    <b v="0"/>
    <x v="9680"/>
    <x v="0"/>
  </r>
  <r>
    <n v="61654"/>
    <s v="N"/>
    <s v="Electric Utility"/>
    <s v="PV"/>
    <s v="SUN"/>
    <n v="1209772"/>
    <n v="135899"/>
    <n v="2019"/>
    <n v="8901993.3921515252"/>
    <x v="11"/>
    <s v="solar"/>
    <b v="1"/>
    <x v="9681"/>
    <x v="0"/>
  </r>
  <r>
    <n v="61655"/>
    <s v="N"/>
    <s v="Electric Utility"/>
    <s v="PV"/>
    <s v="SUN"/>
    <n v="602539"/>
    <n v="67686"/>
    <n v="2019"/>
    <n v="8901973.8202877995"/>
    <x v="11"/>
    <s v="solar"/>
    <b v="1"/>
    <x v="9682"/>
    <x v="0"/>
  </r>
  <r>
    <n v="61656"/>
    <s v="N"/>
    <s v="Electric Utility"/>
    <s v="PV"/>
    <s v="SUN"/>
    <n v="939649"/>
    <n v="105555"/>
    <n v="2019"/>
    <n v="8901984.7472881433"/>
    <x v="11"/>
    <s v="solar"/>
    <b v="1"/>
    <x v="9683"/>
    <x v="0"/>
  </r>
  <r>
    <n v="61657"/>
    <s v="N"/>
    <s v="Electric Utility"/>
    <s v="PV"/>
    <s v="SUN"/>
    <n v="297513"/>
    <n v="33421"/>
    <n v="2019"/>
    <n v="8901977.7983902339"/>
    <x v="11"/>
    <s v="solar"/>
    <b v="1"/>
    <x v="9684"/>
    <x v="0"/>
  </r>
  <r>
    <n v="61658"/>
    <s v="N"/>
    <s v="NAICS-22 Non-Cogen"/>
    <s v="PV"/>
    <s v="SUN"/>
    <n v="32751"/>
    <n v="3679"/>
    <n v="2019"/>
    <n v="8902147.3226420227"/>
    <x v="11"/>
    <s v="solar"/>
    <b v="1"/>
    <x v="9685"/>
    <x v="0"/>
  </r>
  <r>
    <n v="61660"/>
    <s v="N"/>
    <s v="NAICS-22 Non-Cogen"/>
    <s v="WT"/>
    <s v="WND"/>
    <n v="92481"/>
    <n v="10389"/>
    <n v="2019"/>
    <n v="8901819.2318798732"/>
    <x v="9"/>
    <s v="wind"/>
    <b v="1"/>
    <x v="9686"/>
    <x v="0"/>
  </r>
  <r>
    <n v="61661"/>
    <s v="N"/>
    <s v="NAICS-22 Non-Cogen"/>
    <s v="BA"/>
    <s v="MWH"/>
    <n v="0"/>
    <n v="-2610"/>
    <n v="2019"/>
    <n v="0"/>
    <x v="7"/>
    <s v="other"/>
    <b v="1"/>
    <x v="260"/>
    <x v="0"/>
  </r>
  <r>
    <n v="61662"/>
    <s v="N"/>
    <s v="NAICS-22 Non-Cogen"/>
    <s v="PV"/>
    <s v="SUN"/>
    <n v="59341"/>
    <n v="6666"/>
    <n v="2019"/>
    <n v="8902040.2040204015"/>
    <x v="11"/>
    <s v="solar"/>
    <b v="1"/>
    <x v="9687"/>
    <x v="0"/>
  </r>
  <r>
    <n v="61663"/>
    <s v="N"/>
    <s v="Electric Utility"/>
    <s v="PV"/>
    <s v="SUN"/>
    <n v="1104470"/>
    <n v="124070"/>
    <n v="2019"/>
    <n v="8901990.8116385899"/>
    <x v="11"/>
    <s v="solar"/>
    <b v="1"/>
    <x v="9267"/>
    <x v="0"/>
  </r>
  <r>
    <n v="61665"/>
    <s v="N"/>
    <s v="Electric Utility"/>
    <s v="PV"/>
    <s v="SUN"/>
    <n v="1116461"/>
    <n v="125417"/>
    <n v="2019"/>
    <n v="8901990.958163565"/>
    <x v="11"/>
    <s v="solar"/>
    <b v="1"/>
    <x v="9688"/>
    <x v="0"/>
  </r>
  <r>
    <n v="61666"/>
    <s v="N"/>
    <s v="Electric Utility"/>
    <s v="PV"/>
    <s v="SUN"/>
    <n v="783199"/>
    <n v="87980"/>
    <n v="2019"/>
    <n v="8902011.8208683785"/>
    <x v="11"/>
    <s v="solar"/>
    <b v="1"/>
    <x v="9689"/>
    <x v="0"/>
  </r>
  <r>
    <n v="61668"/>
    <s v="N"/>
    <s v="NAICS-22 Non-Cogen"/>
    <s v="WT"/>
    <s v="WND"/>
    <n v="256636"/>
    <n v="28829"/>
    <n v="2019"/>
    <n v="8902008.3943251595"/>
    <x v="9"/>
    <s v="wind"/>
    <b v="1"/>
    <x v="9690"/>
    <x v="0"/>
  </r>
  <r>
    <n v="61669"/>
    <s v="N"/>
    <s v="NAICS-22 Non-Cogen"/>
    <s v="PV"/>
    <s v="SUN"/>
    <n v="30738"/>
    <n v="3453"/>
    <n v="2019"/>
    <n v="8901824.5004344042"/>
    <x v="11"/>
    <s v="solar"/>
    <b v="1"/>
    <x v="9691"/>
    <x v="0"/>
  </r>
  <r>
    <n v="61670"/>
    <s v="N"/>
    <s v="NAICS-22 Non-Cogen"/>
    <s v="PV"/>
    <s v="SUN"/>
    <n v="13236"/>
    <n v="1487"/>
    <n v="2019"/>
    <n v="8901143.2414256893"/>
    <x v="11"/>
    <s v="solar"/>
    <b v="1"/>
    <x v="9692"/>
    <x v="0"/>
  </r>
  <r>
    <n v="61671"/>
    <s v="N"/>
    <s v="NAICS-22 Non-Cogen"/>
    <s v="PV"/>
    <s v="SUN"/>
    <n v="14795"/>
    <n v="1662"/>
    <n v="2019"/>
    <n v="8901925.3910950664"/>
    <x v="11"/>
    <s v="solar"/>
    <b v="1"/>
    <x v="9463"/>
    <x v="0"/>
  </r>
  <r>
    <n v="61672"/>
    <s v="N"/>
    <s v="NAICS-22 Non-Cogen"/>
    <s v="PV"/>
    <s v="SUN"/>
    <n v="60711"/>
    <n v="6820"/>
    <n v="2019"/>
    <n v="8901906.1583577711"/>
    <x v="11"/>
    <s v="solar"/>
    <b v="1"/>
    <x v="9693"/>
    <x v="0"/>
  </r>
  <r>
    <n v="61673"/>
    <s v="N"/>
    <s v="NAICS-22 Non-Cogen"/>
    <s v="WT"/>
    <s v="WND"/>
    <n v="2282446"/>
    <n v="256397"/>
    <n v="2019"/>
    <n v="8901999.6333810445"/>
    <x v="9"/>
    <s v="wind"/>
    <b v="1"/>
    <x v="9694"/>
    <x v="0"/>
  </r>
  <r>
    <n v="61674"/>
    <s v="N"/>
    <s v="NAICS-22 Non-Cogen"/>
    <s v="WT"/>
    <s v="WND"/>
    <n v="5891166"/>
    <n v="661780"/>
    <n v="2019"/>
    <n v="8902000.6648735218"/>
    <x v="9"/>
    <s v="wind"/>
    <b v="1"/>
    <x v="9695"/>
    <x v="0"/>
  </r>
  <r>
    <n v="61676"/>
    <s v="Y"/>
    <s v="Commercial NAICS Cogen"/>
    <s v="GT"/>
    <s v="DFO"/>
    <n v="7277"/>
    <n v="602.79899999999998"/>
    <n v="2019"/>
    <n v="12072017.372291593"/>
    <x v="4"/>
    <s v="heavy or residual fuel oil"/>
    <b v="0"/>
    <x v="9696"/>
    <x v="0"/>
  </r>
  <r>
    <n v="61676"/>
    <s v="Y"/>
    <s v="Commercial NAICS Cogen"/>
    <s v="GT"/>
    <s v="NG"/>
    <n v="928360"/>
    <n v="76894.201000000001"/>
    <n v="2019"/>
    <n v="12073212.126880674"/>
    <x v="3"/>
    <s v="natural gas"/>
    <b v="0"/>
    <x v="9697"/>
    <x v="0"/>
  </r>
  <r>
    <n v="61677"/>
    <s v="N"/>
    <s v="NAICS-22 Non-Cogen"/>
    <s v="WT"/>
    <s v="WND"/>
    <n v="274689"/>
    <n v="30857"/>
    <n v="2019"/>
    <n v="8901999.5462941956"/>
    <x v="9"/>
    <s v="wind"/>
    <b v="1"/>
    <x v="9698"/>
    <x v="0"/>
  </r>
  <r>
    <n v="61678"/>
    <s v="N"/>
    <s v="NAICS-22 Non-Cogen"/>
    <s v="BA"/>
    <s v="MWH"/>
    <n v="0"/>
    <n v="-2215"/>
    <n v="2019"/>
    <n v="0"/>
    <x v="7"/>
    <s v="other"/>
    <b v="1"/>
    <x v="260"/>
    <x v="0"/>
  </r>
  <r>
    <n v="61678"/>
    <s v="N"/>
    <s v="NAICS-22 Non-Cogen"/>
    <s v="PV"/>
    <s v="SUN"/>
    <n v="552904"/>
    <n v="62110"/>
    <n v="2019"/>
    <n v="8902012.5583641939"/>
    <x v="11"/>
    <s v="solar"/>
    <b v="1"/>
    <x v="9699"/>
    <x v="0"/>
  </r>
  <r>
    <n v="61679"/>
    <s v="N"/>
    <s v="Electric Utility"/>
    <s v="BA"/>
    <s v="MWH"/>
    <n v="0"/>
    <n v="89"/>
    <n v="2019"/>
    <n v="0"/>
    <x v="7"/>
    <s v="other"/>
    <b v="1"/>
    <x v="260"/>
    <x v="0"/>
  </r>
  <r>
    <n v="61680"/>
    <s v="N"/>
    <s v="NAICS-22 Non-Cogen"/>
    <s v="PV"/>
    <s v="SUN"/>
    <n v="99772"/>
    <n v="11208"/>
    <n v="2019"/>
    <n v="8901855.8172733746"/>
    <x v="11"/>
    <s v="solar"/>
    <b v="1"/>
    <x v="9700"/>
    <x v="0"/>
  </r>
  <r>
    <n v="61681"/>
    <s v="N"/>
    <s v="NAICS-22 Non-Cogen"/>
    <s v="PV"/>
    <s v="SUN"/>
    <n v="116260"/>
    <n v="13060"/>
    <n v="2019"/>
    <n v="8901990.8116385899"/>
    <x v="11"/>
    <s v="solar"/>
    <b v="1"/>
    <x v="9267"/>
    <x v="0"/>
  </r>
  <r>
    <n v="61682"/>
    <s v="N"/>
    <s v="NAICS-22 Non-Cogen"/>
    <s v="PV"/>
    <s v="SUN"/>
    <n v="15256"/>
    <n v="1714"/>
    <n v="2019"/>
    <n v="8900816.8028004672"/>
    <x v="11"/>
    <s v="solar"/>
    <b v="1"/>
    <x v="9701"/>
    <x v="1"/>
  </r>
  <r>
    <n v="61683"/>
    <s v="N"/>
    <s v="NAICS-22 Non-Cogen"/>
    <s v="PV"/>
    <s v="SUN"/>
    <n v="16773"/>
    <n v="1884"/>
    <n v="2019"/>
    <n v="8902866.2420382164"/>
    <x v="11"/>
    <s v="solar"/>
    <b v="1"/>
    <x v="9702"/>
    <x v="1"/>
  </r>
  <r>
    <n v="61684"/>
    <s v="N"/>
    <s v="Electric Utility"/>
    <s v="IC"/>
    <s v="DFO"/>
    <n v="20576"/>
    <n v="1944"/>
    <n v="2019"/>
    <n v="10584362.139917696"/>
    <x v="4"/>
    <s v="heavy or residual fuel oil"/>
    <b v="1"/>
    <x v="9703"/>
    <x v="0"/>
  </r>
  <r>
    <n v="61685"/>
    <s v="N"/>
    <s v="Electric Utility"/>
    <s v="IC"/>
    <s v="DFO"/>
    <n v="13066"/>
    <n v="1356"/>
    <n v="2019"/>
    <n v="9635693.2153392322"/>
    <x v="4"/>
    <s v="heavy or residual fuel oil"/>
    <b v="1"/>
    <x v="9704"/>
    <x v="0"/>
  </r>
  <r>
    <n v="61686"/>
    <s v="N"/>
    <s v="NAICS-22 Non-Cogen"/>
    <s v="PV"/>
    <s v="SUN"/>
    <n v="12872"/>
    <n v="1446"/>
    <n v="2019"/>
    <n v="8901798.0636237897"/>
    <x v="11"/>
    <s v="solar"/>
    <b v="1"/>
    <x v="7369"/>
    <x v="0"/>
  </r>
  <r>
    <n v="61688"/>
    <s v="N"/>
    <s v="NAICS-22 Non-Cogen"/>
    <s v="HY"/>
    <s v="WAT"/>
    <n v="42668"/>
    <n v="4793"/>
    <n v="2019"/>
    <n v="8902148.9672438987"/>
    <x v="0"/>
    <s v="hydro"/>
    <b v="1"/>
    <x v="9705"/>
    <x v="0"/>
  </r>
  <r>
    <n v="61689"/>
    <s v="N"/>
    <s v="NAICS-22 Non-Cogen"/>
    <s v="PV"/>
    <s v="SUN"/>
    <n v="15268"/>
    <n v="1715"/>
    <n v="2019"/>
    <n v="8902623.9067055397"/>
    <x v="11"/>
    <s v="solar"/>
    <b v="1"/>
    <x v="9706"/>
    <x v="0"/>
  </r>
  <r>
    <n v="61690"/>
    <s v="N"/>
    <s v="NAICS-22 Non-Cogen"/>
    <s v="PV"/>
    <s v="SUN"/>
    <n v="64832"/>
    <n v="7283"/>
    <n v="2019"/>
    <n v="8901826.1705341209"/>
    <x v="11"/>
    <s v="solar"/>
    <b v="1"/>
    <x v="9707"/>
    <x v="0"/>
  </r>
  <r>
    <n v="61692"/>
    <s v="N"/>
    <s v="NAICS-22 Non-Cogen"/>
    <s v="PV"/>
    <s v="SUN"/>
    <n v="36410"/>
    <n v="4090"/>
    <n v="2019"/>
    <n v="8902200.4889975563"/>
    <x v="11"/>
    <s v="solar"/>
    <b v="1"/>
    <x v="9708"/>
    <x v="0"/>
  </r>
  <r>
    <n v="61693"/>
    <s v="N"/>
    <s v="NAICS-22 Non-Cogen"/>
    <s v="PV"/>
    <s v="SUN"/>
    <n v="945015"/>
    <n v="106157.41"/>
    <n v="2019"/>
    <n v="8902016.3547697701"/>
    <x v="11"/>
    <s v="solar"/>
    <b v="1"/>
    <x v="9709"/>
    <x v="0"/>
  </r>
  <r>
    <n v="61694"/>
    <s v="N"/>
    <s v="Industrial NAICS Non-Cogen"/>
    <s v="ES"/>
    <s v="MWH"/>
    <n v="0"/>
    <n v="0"/>
    <n v="2019"/>
    <s v=""/>
    <x v="7"/>
    <s v="other"/>
    <b v="0"/>
    <x v="39"/>
    <x v="1"/>
  </r>
  <r>
    <n v="61694"/>
    <s v="N"/>
    <s v="Industrial NAICS Non-Cogen"/>
    <s v="PV"/>
    <s v="SUN"/>
    <n v="27393"/>
    <n v="3077"/>
    <n v="2019"/>
    <n v="8902502.4374390654"/>
    <x v="11"/>
    <s v="solar"/>
    <b v="0"/>
    <x v="9710"/>
    <x v="0"/>
  </r>
  <r>
    <n v="61695"/>
    <s v="N"/>
    <s v="NAICS-22 Non-Cogen"/>
    <s v="PV"/>
    <s v="SUN"/>
    <n v="12330"/>
    <n v="1385"/>
    <n v="2019"/>
    <n v="8902527.0758122746"/>
    <x v="11"/>
    <s v="solar"/>
    <b v="1"/>
    <x v="9711"/>
    <x v="0"/>
  </r>
  <r>
    <n v="61697"/>
    <s v="N"/>
    <s v="NAICS-22 Non-Cogen"/>
    <s v="PV"/>
    <s v="SUN"/>
    <n v="1068287"/>
    <n v="120005"/>
    <n v="2019"/>
    <n v="8902020.7491354533"/>
    <x v="11"/>
    <s v="solar"/>
    <b v="1"/>
    <x v="9712"/>
    <x v="0"/>
  </r>
  <r>
    <n v="61698"/>
    <s v="N"/>
    <s v="NAICS-22 Non-Cogen"/>
    <s v="PV"/>
    <s v="SUN"/>
    <n v="13959"/>
    <n v="1568"/>
    <n v="2019"/>
    <n v="8902423.4693877567"/>
    <x v="11"/>
    <s v="solar"/>
    <b v="1"/>
    <x v="9713"/>
    <x v="0"/>
  </r>
  <r>
    <n v="61699"/>
    <s v="N"/>
    <s v="NAICS-22 Non-Cogen"/>
    <s v="PV"/>
    <s v="SUN"/>
    <n v="26456"/>
    <n v="2972"/>
    <n v="2019"/>
    <n v="8901749.6635262445"/>
    <x v="11"/>
    <s v="solar"/>
    <b v="1"/>
    <x v="9714"/>
    <x v="0"/>
  </r>
  <r>
    <n v="61700"/>
    <s v="N"/>
    <s v="NAICS-22 Non-Cogen"/>
    <s v="PV"/>
    <s v="SUN"/>
    <n v="33703"/>
    <n v="3786"/>
    <n v="2019"/>
    <n v="8902007.3956682514"/>
    <x v="11"/>
    <s v="solar"/>
    <b v="1"/>
    <x v="9715"/>
    <x v="0"/>
  </r>
  <r>
    <n v="61701"/>
    <s v="N"/>
    <s v="NAICS-22 Non-Cogen"/>
    <s v="PV"/>
    <s v="SUN"/>
    <n v="40362"/>
    <n v="4534"/>
    <n v="2019"/>
    <n v="8902073.2245258056"/>
    <x v="11"/>
    <s v="solar"/>
    <b v="1"/>
    <x v="9716"/>
    <x v="0"/>
  </r>
  <r>
    <n v="61702"/>
    <s v="N"/>
    <s v="NAICS-22 Non-Cogen"/>
    <s v="IC"/>
    <s v="LFG"/>
    <n v="181184"/>
    <n v="15770"/>
    <n v="2019"/>
    <n v="11489156.626506023"/>
    <x v="8"/>
    <s v="biomass"/>
    <b v="1"/>
    <x v="9717"/>
    <x v="0"/>
  </r>
  <r>
    <n v="61703"/>
    <s v="Y"/>
    <s v="Industrial NAICS Cogen"/>
    <s v="GT"/>
    <s v="NG"/>
    <n v="671858"/>
    <n v="57974"/>
    <n v="2019"/>
    <n v="11588953.668886052"/>
    <x v="3"/>
    <s v="natural gas"/>
    <b v="0"/>
    <x v="9718"/>
    <x v="0"/>
  </r>
  <r>
    <n v="61703"/>
    <s v="Y"/>
    <s v="Industrial NAICS Cogen"/>
    <s v="PV"/>
    <s v="SUN"/>
    <n v="756"/>
    <n v="85"/>
    <n v="2019"/>
    <n v="8894117.6470588241"/>
    <x v="11"/>
    <s v="solar"/>
    <b v="0"/>
    <x v="9719"/>
    <x v="1"/>
  </r>
  <r>
    <n v="61704"/>
    <s v="N"/>
    <s v="NAICS-22 Non-Cogen"/>
    <s v="PV"/>
    <s v="SUN"/>
    <n v="12854"/>
    <n v="1444"/>
    <n v="2019"/>
    <n v="8901662.0498614963"/>
    <x v="11"/>
    <s v="solar"/>
    <b v="1"/>
    <x v="9720"/>
    <x v="0"/>
  </r>
  <r>
    <n v="61705"/>
    <s v="N"/>
    <s v="NAICS-22 Non-Cogen"/>
    <s v="PV"/>
    <s v="SUN"/>
    <n v="14537"/>
    <n v="1633"/>
    <n v="2019"/>
    <n v="8902020.8205756266"/>
    <x v="11"/>
    <s v="solar"/>
    <b v="1"/>
    <x v="9721"/>
    <x v="0"/>
  </r>
  <r>
    <n v="61706"/>
    <s v="N"/>
    <s v="NAICS-22 Non-Cogen"/>
    <s v="PV"/>
    <s v="SUN"/>
    <n v="15427"/>
    <n v="1733"/>
    <n v="2019"/>
    <n v="8901904.2123485282"/>
    <x v="11"/>
    <s v="solar"/>
    <b v="1"/>
    <x v="9722"/>
    <x v="0"/>
  </r>
  <r>
    <n v="61707"/>
    <s v="N"/>
    <s v="NAICS-22 Non-Cogen"/>
    <s v="PV"/>
    <s v="SUN"/>
    <n v="12863"/>
    <n v="1445"/>
    <n v="2019"/>
    <n v="8901730.1038062274"/>
    <x v="11"/>
    <s v="solar"/>
    <b v="1"/>
    <x v="9723"/>
    <x v="0"/>
  </r>
  <r>
    <n v="61708"/>
    <s v="N"/>
    <s v="NAICS-22 Non-Cogen"/>
    <s v="PV"/>
    <s v="SUN"/>
    <n v="14741"/>
    <n v="1656"/>
    <n v="2019"/>
    <n v="8901570.048309179"/>
    <x v="11"/>
    <s v="solar"/>
    <b v="1"/>
    <x v="9724"/>
    <x v="0"/>
  </r>
  <r>
    <n v="61709"/>
    <s v="N"/>
    <s v="NAICS-22 Non-Cogen"/>
    <s v="PV"/>
    <s v="SUN"/>
    <n v="14609"/>
    <n v="1641"/>
    <n v="2019"/>
    <n v="8902498.4765386954"/>
    <x v="11"/>
    <s v="solar"/>
    <b v="1"/>
    <x v="8920"/>
    <x v="0"/>
  </r>
  <r>
    <n v="61710"/>
    <s v="N"/>
    <s v="NAICS-22 Non-Cogen"/>
    <s v="PV"/>
    <s v="SUN"/>
    <n v="9764"/>
    <n v="1097"/>
    <n v="2019"/>
    <n v="8900638.1039197817"/>
    <x v="11"/>
    <s v="solar"/>
    <b v="1"/>
    <x v="9725"/>
    <x v="1"/>
  </r>
  <r>
    <n v="61711"/>
    <s v="N"/>
    <s v="NAICS-22 Non-Cogen"/>
    <s v="PV"/>
    <s v="SUN"/>
    <n v="12891"/>
    <n v="1448"/>
    <n v="2019"/>
    <n v="8902624.309392266"/>
    <x v="11"/>
    <s v="solar"/>
    <b v="1"/>
    <x v="9726"/>
    <x v="0"/>
  </r>
  <r>
    <n v="61712"/>
    <s v="N"/>
    <s v="NAICS-22 Non-Cogen"/>
    <s v="PV"/>
    <s v="SUN"/>
    <n v="11982"/>
    <n v="1346"/>
    <n v="2019"/>
    <n v="8901931.6493313517"/>
    <x v="11"/>
    <s v="solar"/>
    <b v="1"/>
    <x v="9727"/>
    <x v="0"/>
  </r>
  <r>
    <n v="61713"/>
    <s v="N"/>
    <s v="NAICS-22 Non-Cogen"/>
    <s v="PV"/>
    <s v="SUN"/>
    <n v="15916"/>
    <n v="1788"/>
    <n v="2019"/>
    <n v="8901565.995525727"/>
    <x v="11"/>
    <s v="solar"/>
    <b v="1"/>
    <x v="9728"/>
    <x v="0"/>
  </r>
  <r>
    <n v="61715"/>
    <s v="N"/>
    <s v="NAICS-22 Non-Cogen"/>
    <s v="PV"/>
    <s v="SUN"/>
    <n v="9329"/>
    <n v="1048"/>
    <n v="2019"/>
    <n v="8901717.5572519079"/>
    <x v="11"/>
    <s v="solar"/>
    <b v="1"/>
    <x v="9729"/>
    <x v="0"/>
  </r>
  <r>
    <n v="61716"/>
    <s v="N"/>
    <s v="NAICS-22 Non-Cogen"/>
    <s v="PV"/>
    <s v="SUN"/>
    <n v="14341"/>
    <n v="1611"/>
    <n v="2019"/>
    <n v="8901924.2706393544"/>
    <x v="11"/>
    <s v="solar"/>
    <b v="1"/>
    <x v="7747"/>
    <x v="0"/>
  </r>
  <r>
    <n v="61717"/>
    <s v="N"/>
    <s v="NAICS-22 Non-Cogen"/>
    <s v="PV"/>
    <s v="SUN"/>
    <n v="11600"/>
    <n v="1303"/>
    <n v="2019"/>
    <n v="8902532.6170376055"/>
    <x v="11"/>
    <s v="solar"/>
    <b v="1"/>
    <x v="9730"/>
    <x v="0"/>
  </r>
  <r>
    <n v="61718"/>
    <s v="N"/>
    <s v="Industrial NAICS Non-Cogen"/>
    <s v="PV"/>
    <s v="SUN"/>
    <n v="16781"/>
    <n v="1884.96"/>
    <n v="2019"/>
    <n v="8902576.1819879469"/>
    <x v="11"/>
    <s v="solar"/>
    <b v="0"/>
    <x v="9731"/>
    <x v="0"/>
  </r>
  <r>
    <n v="61719"/>
    <s v="N"/>
    <s v="NAICS-22 Non-Cogen"/>
    <s v="PV"/>
    <s v="SUN"/>
    <n v="22673"/>
    <n v="2547"/>
    <n v="2019"/>
    <n v="8901845.3082057331"/>
    <x v="11"/>
    <s v="solar"/>
    <b v="1"/>
    <x v="9732"/>
    <x v="0"/>
  </r>
  <r>
    <n v="61720"/>
    <s v="N"/>
    <s v="NAICS-22 Non-Cogen"/>
    <s v="PV"/>
    <s v="SUN"/>
    <n v="15125"/>
    <n v="1699"/>
    <n v="2019"/>
    <n v="8902295.4679223076"/>
    <x v="11"/>
    <s v="solar"/>
    <b v="1"/>
    <x v="9733"/>
    <x v="0"/>
  </r>
  <r>
    <n v="61721"/>
    <s v="N"/>
    <s v="Commercial NAICS Non-Cogen"/>
    <s v="BA"/>
    <s v="MWH"/>
    <n v="0"/>
    <n v="0"/>
    <n v="2019"/>
    <s v=""/>
    <x v="7"/>
    <s v="other"/>
    <b v="0"/>
    <x v="39"/>
    <x v="1"/>
  </r>
  <r>
    <n v="61724"/>
    <s v="N"/>
    <s v="NAICS-22 Non-Cogen"/>
    <s v="PV"/>
    <s v="SUN"/>
    <n v="25299"/>
    <n v="2842"/>
    <n v="2019"/>
    <n v="8901829.6973962002"/>
    <x v="11"/>
    <s v="solar"/>
    <b v="1"/>
    <x v="8841"/>
    <x v="0"/>
  </r>
  <r>
    <n v="61725"/>
    <s v="N"/>
    <s v="NAICS-22 Non-Cogen"/>
    <s v="PV"/>
    <s v="SUN"/>
    <n v="23777"/>
    <n v="2671"/>
    <n v="2019"/>
    <n v="8901909.397229502"/>
    <x v="11"/>
    <s v="solar"/>
    <b v="1"/>
    <x v="9734"/>
    <x v="0"/>
  </r>
  <r>
    <n v="61726"/>
    <s v="N"/>
    <s v="NAICS-22 Non-Cogen"/>
    <s v="PV"/>
    <s v="SUN"/>
    <n v="30375"/>
    <n v="3412"/>
    <n v="2019"/>
    <n v="8902403.2825322393"/>
    <x v="11"/>
    <s v="solar"/>
    <b v="1"/>
    <x v="9735"/>
    <x v="0"/>
  </r>
  <r>
    <n v="61727"/>
    <s v="N"/>
    <s v="NAICS-22 Non-Cogen"/>
    <s v="PV"/>
    <s v="SUN"/>
    <n v="40068"/>
    <n v="4501"/>
    <n v="2019"/>
    <n v="8902021.7729393467"/>
    <x v="11"/>
    <s v="solar"/>
    <b v="1"/>
    <x v="9736"/>
    <x v="0"/>
  </r>
  <r>
    <n v="61728"/>
    <s v="N"/>
    <s v="NAICS-22 Non-Cogen"/>
    <s v="PV"/>
    <s v="SUN"/>
    <n v="24121"/>
    <n v="2710"/>
    <n v="2019"/>
    <n v="8900738.0073800739"/>
    <x v="11"/>
    <s v="solar"/>
    <b v="1"/>
    <x v="9737"/>
    <x v="1"/>
  </r>
  <r>
    <n v="61729"/>
    <s v="N"/>
    <s v="Electric Utility"/>
    <s v="PV"/>
    <s v="SUN"/>
    <n v="117970"/>
    <n v="13252"/>
    <n v="2019"/>
    <n v="8902052.5203742832"/>
    <x v="11"/>
    <s v="solar"/>
    <b v="1"/>
    <x v="9738"/>
    <x v="0"/>
  </r>
  <r>
    <n v="61731"/>
    <s v="N"/>
    <s v="NAICS-22 Non-Cogen"/>
    <s v="PV"/>
    <s v="SUN"/>
    <n v="67086"/>
    <n v="7536"/>
    <n v="2019"/>
    <n v="8902070.0636942685"/>
    <x v="11"/>
    <s v="solar"/>
    <b v="1"/>
    <x v="9739"/>
    <x v="0"/>
  </r>
  <r>
    <n v="61732"/>
    <s v="N"/>
    <s v="NAICS-22 Non-Cogen"/>
    <s v="PV"/>
    <s v="SUN"/>
    <n v="56065"/>
    <n v="6298"/>
    <n v="2019"/>
    <n v="8902032.3912353124"/>
    <x v="11"/>
    <s v="solar"/>
    <b v="1"/>
    <x v="9740"/>
    <x v="0"/>
  </r>
  <r>
    <n v="61733"/>
    <s v="N"/>
    <s v="Industrial NAICS Non-Cogen"/>
    <s v="PV"/>
    <s v="SUN"/>
    <n v="56624"/>
    <n v="6361"/>
    <n v="2019"/>
    <n v="8901745.0086464398"/>
    <x v="11"/>
    <s v="solar"/>
    <b v="0"/>
    <x v="9741"/>
    <x v="0"/>
  </r>
  <r>
    <n v="61734"/>
    <s v="N"/>
    <s v="Commercial NAICS Non-Cogen"/>
    <s v="WT"/>
    <s v="WND"/>
    <n v="25372"/>
    <n v="2850"/>
    <n v="2019"/>
    <n v="8902456.1403508764"/>
    <x v="9"/>
    <s v="wind"/>
    <b v="0"/>
    <x v="9742"/>
    <x v="1"/>
  </r>
  <r>
    <n v="61735"/>
    <s v="N"/>
    <s v="NAICS-22 Non-Cogen"/>
    <s v="WT"/>
    <s v="WND"/>
    <n v="5261374"/>
    <n v="591032.87"/>
    <n v="2019"/>
    <n v="8901998.9700403642"/>
    <x v="9"/>
    <s v="wind"/>
    <b v="1"/>
    <x v="9743"/>
    <x v="0"/>
  </r>
  <r>
    <n v="61736"/>
    <s v="N"/>
    <s v="NAICS-22 Non-Cogen"/>
    <s v="PV"/>
    <s v="SUN"/>
    <n v="211271"/>
    <n v="23733"/>
    <n v="2019"/>
    <n v="8901993.0055197403"/>
    <x v="11"/>
    <s v="solar"/>
    <b v="1"/>
    <x v="9744"/>
    <x v="0"/>
  </r>
  <r>
    <n v="61737"/>
    <s v="N"/>
    <s v="NAICS-22 Non-Cogen"/>
    <s v="IC"/>
    <s v="NG"/>
    <n v="32360"/>
    <n v="3266"/>
    <n v="2019"/>
    <n v="9908144.5192896519"/>
    <x v="3"/>
    <s v="natural gas"/>
    <b v="1"/>
    <x v="9745"/>
    <x v="0"/>
  </r>
  <r>
    <n v="61738"/>
    <s v="N"/>
    <s v="NAICS-22 Non-Cogen"/>
    <s v="PV"/>
    <s v="SUN"/>
    <n v="17880"/>
    <n v="2008.71"/>
    <n v="2019"/>
    <n v="8901235.1210478358"/>
    <x v="11"/>
    <s v="solar"/>
    <b v="1"/>
    <x v="9746"/>
    <x v="0"/>
  </r>
  <r>
    <n v="61739"/>
    <s v="N"/>
    <s v="Industrial NAICS Non-Cogen"/>
    <s v="BA"/>
    <s v="MWH"/>
    <n v="0"/>
    <n v="0"/>
    <n v="2019"/>
    <s v=""/>
    <x v="7"/>
    <s v="other"/>
    <b v="0"/>
    <x v="39"/>
    <x v="1"/>
  </r>
  <r>
    <n v="61740"/>
    <s v="N"/>
    <s v="NAICS-22 Non-Cogen"/>
    <s v="PV"/>
    <s v="SUN"/>
    <n v="51187"/>
    <n v="5750"/>
    <n v="2019"/>
    <n v="8902086.9565217383"/>
    <x v="11"/>
    <s v="solar"/>
    <b v="1"/>
    <x v="9747"/>
    <x v="0"/>
  </r>
  <r>
    <n v="61741"/>
    <s v="N"/>
    <s v="Electric Utility"/>
    <s v="BA"/>
    <s v="MWH"/>
    <n v="0"/>
    <n v="-116"/>
    <n v="2019"/>
    <n v="0"/>
    <x v="7"/>
    <s v="other"/>
    <b v="1"/>
    <x v="260"/>
    <x v="0"/>
  </r>
  <r>
    <n v="61742"/>
    <s v="N"/>
    <s v="Electric Utility"/>
    <s v="FW"/>
    <s v="MWH"/>
    <n v="0"/>
    <n v="0"/>
    <n v="2019"/>
    <s v=""/>
    <x v="7"/>
    <s v="other"/>
    <b v="1"/>
    <x v="39"/>
    <x v="1"/>
  </r>
  <r>
    <n v="61744"/>
    <s v="N"/>
    <s v="NAICS-22 Non-Cogen"/>
    <s v="PV"/>
    <s v="SUN"/>
    <n v="13639"/>
    <n v="1532"/>
    <n v="2019"/>
    <n v="8902741.5143603124"/>
    <x v="11"/>
    <s v="solar"/>
    <b v="1"/>
    <x v="9748"/>
    <x v="1"/>
  </r>
  <r>
    <n v="61745"/>
    <s v="N"/>
    <s v="NAICS-22 Non-Cogen"/>
    <s v="WT"/>
    <s v="WND"/>
    <n v="709721"/>
    <n v="79726"/>
    <n v="2019"/>
    <n v="8902001.8563580271"/>
    <x v="9"/>
    <s v="wind"/>
    <b v="1"/>
    <x v="9749"/>
    <x v="0"/>
  </r>
  <r>
    <n v="61746"/>
    <s v="N"/>
    <s v="NAICS-22 Non-Cogen"/>
    <s v="WT"/>
    <s v="WND"/>
    <n v="688970"/>
    <n v="77395"/>
    <n v="2019"/>
    <n v="8901996.2529879194"/>
    <x v="9"/>
    <s v="wind"/>
    <b v="1"/>
    <x v="9750"/>
    <x v="0"/>
  </r>
  <r>
    <n v="61748"/>
    <s v="N"/>
    <s v="NAICS-22 Non-Cogen"/>
    <s v="PV"/>
    <s v="SUN"/>
    <n v="179472"/>
    <n v="20161"/>
    <n v="2019"/>
    <n v="8901939.3879271857"/>
    <x v="11"/>
    <s v="solar"/>
    <b v="1"/>
    <x v="9751"/>
    <x v="0"/>
  </r>
  <r>
    <n v="61750"/>
    <s v="N"/>
    <s v="NAICS-22 Non-Cogen"/>
    <s v="PV"/>
    <s v="SUN"/>
    <n v="2605082"/>
    <n v="292640"/>
    <n v="2019"/>
    <n v="8902002.460360853"/>
    <x v="11"/>
    <s v="solar"/>
    <b v="1"/>
    <x v="9752"/>
    <x v="0"/>
  </r>
  <r>
    <n v="61751"/>
    <s v="N"/>
    <s v="NAICS-22 Non-Cogen"/>
    <s v="PV"/>
    <s v="SUN"/>
    <n v="40719"/>
    <n v="4574"/>
    <n v="2019"/>
    <n v="8902273.7210319191"/>
    <x v="11"/>
    <s v="solar"/>
    <b v="1"/>
    <x v="9753"/>
    <x v="0"/>
  </r>
  <r>
    <n v="61752"/>
    <s v="N"/>
    <s v="NAICS-22 Non-Cogen"/>
    <s v="PV"/>
    <s v="SUN"/>
    <n v="30143"/>
    <n v="3386"/>
    <n v="2019"/>
    <n v="8902244.5363260489"/>
    <x v="11"/>
    <s v="solar"/>
    <b v="1"/>
    <x v="9754"/>
    <x v="0"/>
  </r>
  <r>
    <n v="61753"/>
    <s v="N"/>
    <s v="NAICS-22 Non-Cogen"/>
    <s v="PV"/>
    <s v="SUN"/>
    <n v="56591"/>
    <n v="6357"/>
    <n v="2019"/>
    <n v="8902155.1046090908"/>
    <x v="11"/>
    <s v="solar"/>
    <b v="1"/>
    <x v="9755"/>
    <x v="0"/>
  </r>
  <r>
    <n v="61754"/>
    <s v="Y"/>
    <s v="Industrial NAICS Cogen"/>
    <s v="IC"/>
    <s v="NG"/>
    <n v="287528"/>
    <n v="25683"/>
    <n v="2019"/>
    <n v="11195265.350621033"/>
    <x v="3"/>
    <s v="natural gas"/>
    <b v="0"/>
    <x v="9756"/>
    <x v="0"/>
  </r>
  <r>
    <n v="61755"/>
    <s v="N"/>
    <s v="NAICS-22 Non-Cogen"/>
    <s v="PV"/>
    <s v="SUN"/>
    <n v="40789"/>
    <n v="4582"/>
    <n v="2019"/>
    <n v="8902007.8568310775"/>
    <x v="11"/>
    <s v="solar"/>
    <b v="1"/>
    <x v="9757"/>
    <x v="0"/>
  </r>
  <r>
    <n v="61756"/>
    <s v="N"/>
    <s v="NAICS-22 Non-Cogen"/>
    <s v="WT"/>
    <s v="WND"/>
    <n v="5412383"/>
    <n v="607996"/>
    <n v="2019"/>
    <n v="8902004.2895019054"/>
    <x v="9"/>
    <s v="wind"/>
    <b v="1"/>
    <x v="9758"/>
    <x v="0"/>
  </r>
  <r>
    <n v="61758"/>
    <s v="N"/>
    <s v="NAICS-22 Non-Cogen"/>
    <s v="IC"/>
    <s v="LFG"/>
    <n v="322181"/>
    <n v="27858.46"/>
    <n v="2019"/>
    <n v="11564924.981495747"/>
    <x v="8"/>
    <s v="biomass"/>
    <b v="1"/>
    <x v="9759"/>
    <x v="0"/>
  </r>
  <r>
    <n v="61759"/>
    <s v="N"/>
    <s v="Electric Utility"/>
    <s v="PV"/>
    <s v="SUN"/>
    <n v="194437"/>
    <n v="21842"/>
    <n v="2019"/>
    <n v="8901977.8408570644"/>
    <x v="11"/>
    <s v="solar"/>
    <b v="1"/>
    <x v="9760"/>
    <x v="0"/>
  </r>
  <r>
    <n v="61761"/>
    <s v="Y"/>
    <s v="Industrial NAICS Cogen"/>
    <s v="ST"/>
    <s v="WDS"/>
    <n v="201752"/>
    <n v="17739"/>
    <n v="2019"/>
    <n v="11373358.137437284"/>
    <x v="8"/>
    <s v="biomass"/>
    <b v="0"/>
    <x v="9761"/>
    <x v="0"/>
  </r>
  <r>
    <n v="61762"/>
    <s v="N"/>
    <s v="NAICS-22 Non-Cogen"/>
    <s v="PV"/>
    <s v="SUN"/>
    <n v="56848"/>
    <n v="6386"/>
    <n v="2019"/>
    <n v="8901973.0660820547"/>
    <x v="11"/>
    <s v="solar"/>
    <b v="1"/>
    <x v="9762"/>
    <x v="0"/>
  </r>
  <r>
    <n v="61763"/>
    <s v="N"/>
    <s v="Electric Utility"/>
    <s v="PV"/>
    <s v="SUN"/>
    <n v="1297191"/>
    <n v="145719"/>
    <n v="2019"/>
    <n v="8902003.1704856604"/>
    <x v="11"/>
    <s v="solar"/>
    <b v="1"/>
    <x v="9763"/>
    <x v="0"/>
  </r>
  <r>
    <n v="61764"/>
    <s v="N"/>
    <s v="NAICS-22 Non-Cogen"/>
    <s v="PV"/>
    <s v="SUN"/>
    <n v="25755"/>
    <n v="2893"/>
    <n v="2019"/>
    <n v="8902523.3321811277"/>
    <x v="11"/>
    <s v="solar"/>
    <b v="1"/>
    <x v="9764"/>
    <x v="0"/>
  </r>
  <r>
    <n v="61765"/>
    <s v="N"/>
    <s v="NAICS-22 Non-Cogen"/>
    <s v="PV"/>
    <s v="SUN"/>
    <n v="28185"/>
    <n v="3166"/>
    <n v="2019"/>
    <n v="8902400.5053695515"/>
    <x v="11"/>
    <s v="solar"/>
    <b v="1"/>
    <x v="9765"/>
    <x v="0"/>
  </r>
  <r>
    <n v="61766"/>
    <s v="N"/>
    <s v="Electric Utility"/>
    <s v="PV"/>
    <s v="SUN"/>
    <n v="1253828"/>
    <n v="140848"/>
    <n v="2019"/>
    <n v="8901993.6385323182"/>
    <x v="11"/>
    <s v="solar"/>
    <b v="1"/>
    <x v="9766"/>
    <x v="0"/>
  </r>
  <r>
    <n v="61767"/>
    <s v="N"/>
    <s v="Electric Utility"/>
    <s v="PV"/>
    <s v="SUN"/>
    <n v="1170472"/>
    <n v="131484"/>
    <n v="2019"/>
    <n v="8902010.8910589889"/>
    <x v="11"/>
    <s v="solar"/>
    <b v="1"/>
    <x v="9767"/>
    <x v="0"/>
  </r>
  <r>
    <n v="61768"/>
    <s v="N"/>
    <s v="Electric Utility"/>
    <s v="PV"/>
    <s v="SUN"/>
    <n v="1221968"/>
    <n v="137269"/>
    <n v="2019"/>
    <n v="8901995.352191681"/>
    <x v="11"/>
    <s v="solar"/>
    <b v="1"/>
    <x v="9768"/>
    <x v="0"/>
  </r>
  <r>
    <n v="61769"/>
    <s v="N"/>
    <s v="NAICS-22 Non-Cogen"/>
    <s v="PV"/>
    <s v="SUN"/>
    <n v="27160"/>
    <n v="3051"/>
    <n v="2019"/>
    <n v="8901999.3444772195"/>
    <x v="11"/>
    <s v="solar"/>
    <b v="1"/>
    <x v="8566"/>
    <x v="0"/>
  </r>
  <r>
    <n v="61770"/>
    <s v="N"/>
    <s v="NAICS-22 Non-Cogen"/>
    <s v="PV"/>
    <s v="SUN"/>
    <n v="27607"/>
    <n v="3101"/>
    <n v="2019"/>
    <n v="8902612.0606256053"/>
    <x v="11"/>
    <s v="solar"/>
    <b v="1"/>
    <x v="8650"/>
    <x v="0"/>
  </r>
  <r>
    <n v="61771"/>
    <s v="N"/>
    <s v="NAICS-22 Non-Cogen"/>
    <s v="PV"/>
    <s v="SUN"/>
    <n v="13719"/>
    <n v="1541"/>
    <n v="2019"/>
    <n v="8902660.6099935099"/>
    <x v="11"/>
    <s v="solar"/>
    <b v="1"/>
    <x v="9769"/>
    <x v="1"/>
  </r>
  <r>
    <n v="61774"/>
    <s v="N"/>
    <s v="NAICS-22 Non-Cogen"/>
    <s v="PV"/>
    <s v="SUN"/>
    <n v="32028"/>
    <n v="3598"/>
    <n v="2019"/>
    <n v="8901612.0066703726"/>
    <x v="11"/>
    <s v="solar"/>
    <b v="1"/>
    <x v="9770"/>
    <x v="0"/>
  </r>
  <r>
    <n v="61775"/>
    <s v="N"/>
    <s v="Commercial NAICS Non-Cogen"/>
    <s v="WT"/>
    <s v="WND"/>
    <n v="25015"/>
    <n v="2810"/>
    <n v="2019"/>
    <n v="8902135.2313167248"/>
    <x v="9"/>
    <s v="wind"/>
    <b v="0"/>
    <x v="8042"/>
    <x v="0"/>
  </r>
  <r>
    <n v="61776"/>
    <s v="N"/>
    <s v="NAICS-22 Non-Cogen"/>
    <s v="WT"/>
    <s v="WND"/>
    <n v="1590031"/>
    <n v="178615"/>
    <n v="2019"/>
    <n v="8902001.5116311628"/>
    <x v="9"/>
    <s v="wind"/>
    <b v="1"/>
    <x v="9771"/>
    <x v="0"/>
  </r>
  <r>
    <n v="61777"/>
    <s v="N"/>
    <s v="NAICS-22 Non-Cogen"/>
    <s v="IC"/>
    <s v="LFG"/>
    <n v="349662"/>
    <n v="38765"/>
    <n v="2019"/>
    <n v="9020043.8539920039"/>
    <x v="8"/>
    <s v="biomass"/>
    <b v="1"/>
    <x v="9772"/>
    <x v="0"/>
  </r>
  <r>
    <n v="61778"/>
    <s v="N"/>
    <s v="NAICS-22 Non-Cogen"/>
    <s v="PV"/>
    <s v="SUN"/>
    <n v="10513"/>
    <n v="1181"/>
    <n v="2019"/>
    <n v="8901778.1541066878"/>
    <x v="11"/>
    <s v="solar"/>
    <b v="1"/>
    <x v="9773"/>
    <x v="0"/>
  </r>
  <r>
    <n v="61779"/>
    <s v="N"/>
    <s v="NAICS-22 Non-Cogen"/>
    <s v="IC"/>
    <s v="LFG"/>
    <n v="119693"/>
    <n v="10208"/>
    <n v="2019"/>
    <n v="11725411.442006269"/>
    <x v="8"/>
    <s v="biomass"/>
    <b v="1"/>
    <x v="9774"/>
    <x v="0"/>
  </r>
  <r>
    <n v="61780"/>
    <s v="N"/>
    <s v="NAICS-22 Non-Cogen"/>
    <s v="IC"/>
    <s v="LFG"/>
    <n v="188621"/>
    <n v="14274"/>
    <n v="2019"/>
    <n v="13214305.730699174"/>
    <x v="8"/>
    <s v="biomass"/>
    <b v="1"/>
    <x v="9775"/>
    <x v="0"/>
  </r>
  <r>
    <n v="61781"/>
    <s v="N"/>
    <s v="NAICS-22 Non-Cogen"/>
    <s v="PV"/>
    <s v="SUN"/>
    <n v="1131"/>
    <n v="127"/>
    <n v="2019"/>
    <n v="8905511.8110236228"/>
    <x v="11"/>
    <s v="solar"/>
    <b v="1"/>
    <x v="9776"/>
    <x v="1"/>
  </r>
  <r>
    <n v="61782"/>
    <s v="N"/>
    <s v="NAICS-22 Non-Cogen"/>
    <s v="WT"/>
    <s v="WND"/>
    <n v="6051224"/>
    <n v="679760"/>
    <n v="2019"/>
    <n v="8902000.7061315756"/>
    <x v="9"/>
    <s v="wind"/>
    <b v="1"/>
    <x v="9777"/>
    <x v="0"/>
  </r>
  <r>
    <n v="61784"/>
    <s v="N"/>
    <s v="NAICS-22 Non-Cogen"/>
    <s v="WT"/>
    <s v="WND"/>
    <n v="6639139"/>
    <n v="745803"/>
    <n v="2019"/>
    <n v="8902000.9305406399"/>
    <x v="9"/>
    <s v="wind"/>
    <b v="1"/>
    <x v="9778"/>
    <x v="0"/>
  </r>
  <r>
    <n v="61786"/>
    <s v="N"/>
    <s v="NAICS-22 Non-Cogen"/>
    <s v="FC"/>
    <s v="NG"/>
    <n v="33299"/>
    <n v="10660"/>
    <n v="2019"/>
    <n v="3123733.5834896811"/>
    <x v="7"/>
    <s v="natural gas"/>
    <b v="1"/>
    <x v="9779"/>
    <x v="0"/>
  </r>
  <r>
    <n v="61787"/>
    <s v="N"/>
    <s v="NAICS-22 Non-Cogen"/>
    <s v="WT"/>
    <s v="WND"/>
    <n v="3783687"/>
    <n v="425038"/>
    <n v="2019"/>
    <n v="8901996.9979154803"/>
    <x v="9"/>
    <s v="wind"/>
    <b v="1"/>
    <x v="9780"/>
    <x v="0"/>
  </r>
  <r>
    <n v="61788"/>
    <s v="N"/>
    <s v="NAICS-22 Non-Cogen"/>
    <s v="WT"/>
    <s v="WND"/>
    <n v="30063"/>
    <n v="3377"/>
    <n v="2019"/>
    <n v="8902280.1302931607"/>
    <x v="9"/>
    <s v="wind"/>
    <b v="1"/>
    <x v="9781"/>
    <x v="1"/>
  </r>
  <r>
    <n v="61789"/>
    <s v="N"/>
    <s v="NAICS-22 Non-Cogen"/>
    <s v="WT"/>
    <s v="WND"/>
    <n v="9450731"/>
    <n v="1061641.2"/>
    <n v="2019"/>
    <n v="8902000.9773546848"/>
    <x v="9"/>
    <s v="wind"/>
    <b v="1"/>
    <x v="9782"/>
    <x v="0"/>
  </r>
  <r>
    <n v="61790"/>
    <s v="N"/>
    <s v="NAICS-22 Non-Cogen"/>
    <s v="PV"/>
    <s v="SUN"/>
    <n v="292458"/>
    <n v="32853"/>
    <n v="2019"/>
    <n v="8902018.08054059"/>
    <x v="11"/>
    <s v="solar"/>
    <b v="1"/>
    <x v="9783"/>
    <x v="0"/>
  </r>
  <r>
    <n v="61791"/>
    <s v="N"/>
    <s v="NAICS-22 Non-Cogen"/>
    <s v="PV"/>
    <s v="SUN"/>
    <n v="15266"/>
    <n v="1715"/>
    <n v="2019"/>
    <n v="8901457.7259475216"/>
    <x v="11"/>
    <s v="solar"/>
    <b v="1"/>
    <x v="9784"/>
    <x v="0"/>
  </r>
  <r>
    <n v="61792"/>
    <s v="N"/>
    <s v="NAICS-22 Non-Cogen"/>
    <s v="PV"/>
    <s v="SUN"/>
    <n v="17190"/>
    <n v="1931"/>
    <n v="2019"/>
    <n v="8902123.2522009313"/>
    <x v="11"/>
    <s v="solar"/>
    <b v="1"/>
    <x v="9123"/>
    <x v="0"/>
  </r>
  <r>
    <n v="61793"/>
    <s v="N"/>
    <s v="NAICS-22 Non-Cogen"/>
    <s v="PV"/>
    <s v="SUN"/>
    <n v="14315"/>
    <n v="1608"/>
    <n v="2019"/>
    <n v="8902363.1840796024"/>
    <x v="11"/>
    <s v="solar"/>
    <b v="1"/>
    <x v="9785"/>
    <x v="0"/>
  </r>
  <r>
    <n v="61794"/>
    <s v="N"/>
    <s v="NAICS-22 Non-Cogen"/>
    <s v="PV"/>
    <s v="SUN"/>
    <n v="70505"/>
    <n v="7920"/>
    <n v="2019"/>
    <n v="8902146.4646464661"/>
    <x v="11"/>
    <s v="solar"/>
    <b v="1"/>
    <x v="9786"/>
    <x v="0"/>
  </r>
  <r>
    <n v="61798"/>
    <s v="N"/>
    <s v="Electric Utility"/>
    <s v="PV"/>
    <s v="SUN"/>
    <n v="16380"/>
    <n v="1840"/>
    <n v="2019"/>
    <n v="8902173.9130434785"/>
    <x v="11"/>
    <s v="solar"/>
    <b v="1"/>
    <x v="8472"/>
    <x v="0"/>
  </r>
  <r>
    <n v="61799"/>
    <s v="N"/>
    <s v="Electric Utility"/>
    <s v="PV"/>
    <s v="SUN"/>
    <n v="62811"/>
    <n v="7056"/>
    <n v="2019"/>
    <n v="8901785.7142857127"/>
    <x v="11"/>
    <s v="solar"/>
    <b v="1"/>
    <x v="7685"/>
    <x v="0"/>
  </r>
  <r>
    <n v="61800"/>
    <s v="N"/>
    <s v="NAICS-22 Non-Cogen"/>
    <s v="PV"/>
    <s v="SUN"/>
    <n v="17876"/>
    <n v="2008"/>
    <n v="2019"/>
    <n v="8902390.438247012"/>
    <x v="11"/>
    <s v="solar"/>
    <b v="1"/>
    <x v="7882"/>
    <x v="0"/>
  </r>
  <r>
    <n v="61804"/>
    <s v="N"/>
    <s v="NAICS-22 Non-Cogen"/>
    <s v="PV"/>
    <s v="SUN"/>
    <n v="22593"/>
    <n v="2538"/>
    <n v="2019"/>
    <n v="8901891.2529550828"/>
    <x v="11"/>
    <s v="solar"/>
    <b v="1"/>
    <x v="9519"/>
    <x v="0"/>
  </r>
  <r>
    <n v="61805"/>
    <s v="N"/>
    <s v="NAICS-22 Non-Cogen"/>
    <s v="PV"/>
    <s v="SUN"/>
    <n v="25200"/>
    <n v="2831"/>
    <n v="2019"/>
    <n v="8901448.2515012361"/>
    <x v="11"/>
    <s v="solar"/>
    <b v="1"/>
    <x v="9787"/>
    <x v="0"/>
  </r>
  <r>
    <n v="61807"/>
    <s v="N"/>
    <s v="Electric Utility"/>
    <s v="PV"/>
    <s v="SUN"/>
    <n v="1608014"/>
    <n v="180635"/>
    <n v="2019"/>
    <n v="8902006.8093115948"/>
    <x v="11"/>
    <s v="solar"/>
    <b v="1"/>
    <x v="9788"/>
    <x v="0"/>
  </r>
  <r>
    <n v="61809"/>
    <s v="N"/>
    <s v="NAICS-22 Non-Cogen"/>
    <s v="PV"/>
    <s v="SUN"/>
    <n v="240398"/>
    <n v="27005"/>
    <n v="2019"/>
    <n v="8901981.1146084052"/>
    <x v="11"/>
    <s v="solar"/>
    <b v="1"/>
    <x v="9789"/>
    <x v="0"/>
  </r>
  <r>
    <n v="61810"/>
    <s v="N"/>
    <s v="NAICS-22 Non-Cogen"/>
    <s v="PV"/>
    <s v="SUN"/>
    <n v="141231"/>
    <n v="15865"/>
    <n v="2019"/>
    <n v="8902048.534509927"/>
    <x v="11"/>
    <s v="solar"/>
    <b v="1"/>
    <x v="9790"/>
    <x v="0"/>
  </r>
  <r>
    <n v="61811"/>
    <s v="N"/>
    <s v="NAICS-22 Non-Cogen"/>
    <s v="PV"/>
    <s v="SUN"/>
    <n v="922592"/>
    <n v="103639"/>
    <n v="2019"/>
    <n v="8901977.0549696535"/>
    <x v="11"/>
    <s v="solar"/>
    <b v="1"/>
    <x v="9791"/>
    <x v="0"/>
  </r>
  <r>
    <n v="61813"/>
    <s v="N"/>
    <s v="NAICS-22 Non-Cogen"/>
    <s v="PV"/>
    <s v="SUN"/>
    <n v="1090050"/>
    <n v="122450"/>
    <n v="2019"/>
    <n v="8902000.8166598603"/>
    <x v="11"/>
    <s v="solar"/>
    <b v="1"/>
    <x v="8285"/>
    <x v="0"/>
  </r>
  <r>
    <n v="61814"/>
    <s v="N"/>
    <s v="NAICS-22 Non-Cogen"/>
    <s v="PV"/>
    <s v="SUN"/>
    <n v="63285"/>
    <n v="7109"/>
    <n v="2019"/>
    <n v="8902095.9347306229"/>
    <x v="11"/>
    <s v="solar"/>
    <b v="1"/>
    <x v="9792"/>
    <x v="0"/>
  </r>
  <r>
    <n v="61815"/>
    <s v="N"/>
    <s v="NAICS-22 Non-Cogen"/>
    <s v="PV"/>
    <s v="SUN"/>
    <n v="32947"/>
    <n v="3701"/>
    <n v="2019"/>
    <n v="8902188.5976763032"/>
    <x v="11"/>
    <s v="solar"/>
    <b v="1"/>
    <x v="9793"/>
    <x v="0"/>
  </r>
  <r>
    <n v="61816"/>
    <s v="N"/>
    <s v="Commercial NAICS Non-Cogen"/>
    <s v="PV"/>
    <s v="SUN"/>
    <n v="13120"/>
    <n v="1474"/>
    <n v="2019"/>
    <n v="8900949.7964721844"/>
    <x v="11"/>
    <s v="solar"/>
    <b v="0"/>
    <x v="9794"/>
    <x v="0"/>
  </r>
  <r>
    <n v="61817"/>
    <s v="N"/>
    <s v="NAICS-22 Non-Cogen"/>
    <s v="PV"/>
    <s v="SUN"/>
    <n v="77269"/>
    <n v="8680"/>
    <n v="2019"/>
    <n v="8901958.5253456216"/>
    <x v="11"/>
    <s v="solar"/>
    <b v="1"/>
    <x v="9795"/>
    <x v="0"/>
  </r>
  <r>
    <n v="61818"/>
    <s v="N"/>
    <s v="NAICS-22 Non-Cogen"/>
    <s v="PV"/>
    <s v="SUN"/>
    <n v="22798"/>
    <n v="2561"/>
    <n v="2019"/>
    <n v="8901991.4096056223"/>
    <x v="11"/>
    <s v="solar"/>
    <b v="1"/>
    <x v="9796"/>
    <x v="0"/>
  </r>
  <r>
    <n v="61819"/>
    <s v="N"/>
    <s v="Commercial NAICS Non-Cogen"/>
    <s v="PV"/>
    <s v="SUN"/>
    <n v="0"/>
    <n v="0"/>
    <n v="2019"/>
    <s v=""/>
    <x v="11"/>
    <s v="solar"/>
    <b v="0"/>
    <x v="4281"/>
    <x v="1"/>
  </r>
  <r>
    <n v="61820"/>
    <s v="N"/>
    <s v="Commercial NAICS Non-Cogen"/>
    <s v="FC"/>
    <s v="NG"/>
    <n v="20001"/>
    <n v="2118"/>
    <n v="2019"/>
    <n v="9443342.7762039658"/>
    <x v="7"/>
    <s v="natural gas"/>
    <b v="0"/>
    <x v="9797"/>
    <x v="0"/>
  </r>
  <r>
    <n v="61820"/>
    <s v="N"/>
    <s v="Commercial NAICS Non-Cogen"/>
    <s v="PV"/>
    <s v="SUN"/>
    <n v="6286"/>
    <n v="706"/>
    <n v="2019"/>
    <n v="8903682.7195467427"/>
    <x v="11"/>
    <s v="solar"/>
    <b v="0"/>
    <x v="9798"/>
    <x v="1"/>
  </r>
  <r>
    <n v="61821"/>
    <s v="N"/>
    <s v="Commercial NAICS Non-Cogen"/>
    <s v="PV"/>
    <s v="SUN"/>
    <n v="22157"/>
    <n v="2489"/>
    <n v="2019"/>
    <n v="8901968.6621132977"/>
    <x v="11"/>
    <s v="solar"/>
    <b v="0"/>
    <x v="9799"/>
    <x v="0"/>
  </r>
  <r>
    <n v="61824"/>
    <s v="N"/>
    <s v="NAICS-22 Non-Cogen"/>
    <s v="PV"/>
    <s v="SUN"/>
    <n v="28637"/>
    <n v="3217"/>
    <n v="2019"/>
    <n v="8901771.837115325"/>
    <x v="11"/>
    <s v="solar"/>
    <b v="1"/>
    <x v="9800"/>
    <x v="0"/>
  </r>
  <r>
    <n v="61825"/>
    <s v="N"/>
    <s v="NAICS-22 Non-Cogen"/>
    <s v="PV"/>
    <s v="SUN"/>
    <n v="19938"/>
    <n v="2240"/>
    <n v="2019"/>
    <n v="8900892.8571428563"/>
    <x v="11"/>
    <s v="solar"/>
    <b v="1"/>
    <x v="9801"/>
    <x v="0"/>
  </r>
  <r>
    <n v="61826"/>
    <s v="N"/>
    <s v="NAICS-22 Non-Cogen"/>
    <s v="PV"/>
    <s v="SUN"/>
    <n v="54755"/>
    <n v="6151"/>
    <n v="2019"/>
    <n v="8901804.5846203864"/>
    <x v="11"/>
    <s v="solar"/>
    <b v="1"/>
    <x v="9802"/>
    <x v="0"/>
  </r>
  <r>
    <n v="61827"/>
    <s v="N"/>
    <s v="NAICS-22 Non-Cogen"/>
    <s v="PV"/>
    <s v="SUN"/>
    <n v="31247"/>
    <n v="3510"/>
    <n v="2019"/>
    <n v="8902279.2022792008"/>
    <x v="11"/>
    <s v="solar"/>
    <b v="1"/>
    <x v="9803"/>
    <x v="0"/>
  </r>
  <r>
    <n v="61828"/>
    <s v="N"/>
    <s v="NAICS-22 Non-Cogen"/>
    <s v="PV"/>
    <s v="SUN"/>
    <n v="32564"/>
    <n v="3658"/>
    <n v="2019"/>
    <n v="8902132.3127392009"/>
    <x v="11"/>
    <s v="solar"/>
    <b v="1"/>
    <x v="9804"/>
    <x v="0"/>
  </r>
  <r>
    <n v="61829"/>
    <s v="N"/>
    <s v="NAICS-22 Non-Cogen"/>
    <s v="PV"/>
    <s v="SUN"/>
    <n v="31809"/>
    <n v="3573"/>
    <n v="2019"/>
    <n v="8902602.8547439128"/>
    <x v="11"/>
    <s v="solar"/>
    <b v="1"/>
    <x v="8131"/>
    <x v="0"/>
  </r>
  <r>
    <n v="61830"/>
    <s v="N"/>
    <s v="NAICS-22 Non-Cogen"/>
    <s v="PV"/>
    <s v="SUN"/>
    <n v="33935"/>
    <n v="3812"/>
    <n v="2019"/>
    <n v="8902151.10178384"/>
    <x v="11"/>
    <s v="solar"/>
    <b v="1"/>
    <x v="7950"/>
    <x v="0"/>
  </r>
  <r>
    <n v="61831"/>
    <s v="N"/>
    <s v="NAICS-22 Non-Cogen"/>
    <s v="PV"/>
    <s v="SUN"/>
    <n v="29688"/>
    <n v="3335"/>
    <n v="2019"/>
    <n v="8901949.0254872572"/>
    <x v="11"/>
    <s v="solar"/>
    <b v="1"/>
    <x v="9805"/>
    <x v="0"/>
  </r>
  <r>
    <n v="61832"/>
    <s v="N"/>
    <s v="NAICS-22 Non-Cogen"/>
    <s v="PV"/>
    <s v="SUN"/>
    <n v="32795"/>
    <n v="3684"/>
    <n v="2019"/>
    <n v="8902008.6862106398"/>
    <x v="11"/>
    <s v="solar"/>
    <b v="1"/>
    <x v="9806"/>
    <x v="0"/>
  </r>
  <r>
    <n v="61833"/>
    <s v="N"/>
    <s v="NAICS-22 Non-Cogen"/>
    <s v="PV"/>
    <s v="SUN"/>
    <n v="86064"/>
    <n v="9668"/>
    <n v="2019"/>
    <n v="8901944.5593711212"/>
    <x v="11"/>
    <s v="solar"/>
    <b v="1"/>
    <x v="9807"/>
    <x v="0"/>
  </r>
  <r>
    <n v="61834"/>
    <s v="N"/>
    <s v="Electric Utility"/>
    <s v="PV"/>
    <s v="SUN"/>
    <n v="16451"/>
    <n v="1848"/>
    <n v="2019"/>
    <n v="8902056.2770562768"/>
    <x v="11"/>
    <s v="solar"/>
    <b v="1"/>
    <x v="9808"/>
    <x v="0"/>
  </r>
  <r>
    <n v="61835"/>
    <s v="N"/>
    <s v="NAICS-22 Non-Cogen"/>
    <s v="PV"/>
    <s v="SUN"/>
    <n v="34354"/>
    <n v="3859"/>
    <n v="2019"/>
    <n v="8902306.2969681267"/>
    <x v="11"/>
    <s v="solar"/>
    <b v="1"/>
    <x v="9809"/>
    <x v="0"/>
  </r>
  <r>
    <n v="61836"/>
    <s v="N"/>
    <s v="NAICS-22 Non-Cogen"/>
    <s v="WT"/>
    <s v="WND"/>
    <n v="5052642"/>
    <n v="567585"/>
    <n v="2019"/>
    <n v="8902000.5814107135"/>
    <x v="9"/>
    <s v="wind"/>
    <b v="1"/>
    <x v="9810"/>
    <x v="0"/>
  </r>
  <r>
    <n v="61838"/>
    <s v="Y"/>
    <s v="Commercial NAICS Cogen"/>
    <s v="ST"/>
    <s v="NG"/>
    <n v="49635"/>
    <n v="4364"/>
    <n v="2019"/>
    <n v="11373739.688359303"/>
    <x v="3"/>
    <s v="natural gas"/>
    <b v="0"/>
    <x v="9811"/>
    <x v="0"/>
  </r>
  <r>
    <n v="61839"/>
    <s v="N"/>
    <s v="NAICS-22 Non-Cogen"/>
    <s v="PV"/>
    <s v="SUN"/>
    <n v="12970"/>
    <n v="1457"/>
    <n v="2019"/>
    <n v="8901853.1228551809"/>
    <x v="11"/>
    <s v="solar"/>
    <b v="1"/>
    <x v="9812"/>
    <x v="0"/>
  </r>
  <r>
    <n v="61840"/>
    <s v="N"/>
    <s v="NAICS-22 Non-Cogen"/>
    <s v="PV"/>
    <s v="SUN"/>
    <n v="22264"/>
    <n v="2501"/>
    <n v="2019"/>
    <n v="8902039.1843262706"/>
    <x v="11"/>
    <s v="solar"/>
    <b v="1"/>
    <x v="9813"/>
    <x v="0"/>
  </r>
  <r>
    <n v="61842"/>
    <s v="N"/>
    <s v="NAICS-22 Non-Cogen"/>
    <s v="PV"/>
    <s v="SUN"/>
    <n v="95492"/>
    <n v="10727"/>
    <n v="2019"/>
    <n v="8902022.9327864256"/>
    <x v="11"/>
    <s v="solar"/>
    <b v="1"/>
    <x v="9814"/>
    <x v="0"/>
  </r>
  <r>
    <n v="61843"/>
    <s v="N"/>
    <s v="NAICS-22 Non-Cogen"/>
    <s v="PV"/>
    <s v="SUN"/>
    <n v="17679"/>
    <n v="1986"/>
    <n v="2019"/>
    <n v="8901812.6888217535"/>
    <x v="11"/>
    <s v="solar"/>
    <b v="1"/>
    <x v="9815"/>
    <x v="0"/>
  </r>
  <r>
    <n v="61846"/>
    <s v="Y"/>
    <s v="NAICS-22 Cogen"/>
    <s v="FC"/>
    <s v="NG"/>
    <n v="3495"/>
    <n v="637.60799999999995"/>
    <n v="2019"/>
    <n v="5481424.3234087406"/>
    <x v="7"/>
    <s v="natural gas"/>
    <b v="0"/>
    <x v="9816"/>
    <x v="0"/>
  </r>
  <r>
    <n v="61846"/>
    <s v="Y"/>
    <s v="NAICS-22 Cogen"/>
    <s v="FC"/>
    <s v="OBG"/>
    <n v="5258"/>
    <n v="959.39200000000005"/>
    <n v="2019"/>
    <n v="5480554.3510890221"/>
    <x v="8"/>
    <s v="biomass"/>
    <b v="0"/>
    <x v="9817"/>
    <x v="0"/>
  </r>
  <r>
    <n v="61847"/>
    <s v="N"/>
    <s v="NAICS-22 Non-Cogen"/>
    <s v="PV"/>
    <s v="SUN"/>
    <n v="28556"/>
    <n v="3208"/>
    <n v="2019"/>
    <n v="8901496.2593516205"/>
    <x v="11"/>
    <s v="solar"/>
    <b v="1"/>
    <x v="9818"/>
    <x v="0"/>
  </r>
  <r>
    <n v="61848"/>
    <s v="N"/>
    <s v="Industrial NAICS Non-Cogen"/>
    <s v="WT"/>
    <s v="WND"/>
    <n v="80632"/>
    <n v="9058"/>
    <n v="2019"/>
    <n v="8901744.314418193"/>
    <x v="9"/>
    <s v="wind"/>
    <b v="0"/>
    <x v="9819"/>
    <x v="1"/>
  </r>
  <r>
    <n v="61849"/>
    <s v="N"/>
    <s v="NAICS-22 Non-Cogen"/>
    <s v="PV"/>
    <s v="SUN"/>
    <n v="116126"/>
    <n v="13045"/>
    <n v="2019"/>
    <n v="8901954.771943273"/>
    <x v="11"/>
    <s v="solar"/>
    <b v="1"/>
    <x v="9820"/>
    <x v="0"/>
  </r>
  <r>
    <n v="61850"/>
    <s v="N"/>
    <s v="NAICS-22 Non-Cogen"/>
    <s v="IC"/>
    <s v="DFO"/>
    <n v="26160"/>
    <n v="2668"/>
    <n v="2019"/>
    <n v="9805097.4512743633"/>
    <x v="4"/>
    <s v="heavy or residual fuel oil"/>
    <b v="1"/>
    <x v="9821"/>
    <x v="0"/>
  </r>
  <r>
    <n v="61851"/>
    <s v="N"/>
    <s v="Electric Utility"/>
    <s v="BA"/>
    <s v="MWH"/>
    <n v="0"/>
    <n v="-121"/>
    <n v="2019"/>
    <n v="0"/>
    <x v="7"/>
    <s v="other"/>
    <b v="1"/>
    <x v="260"/>
    <x v="0"/>
  </r>
  <r>
    <n v="61853"/>
    <s v="N"/>
    <s v="Electric Utility"/>
    <s v="HY"/>
    <s v="WAT"/>
    <n v="410410"/>
    <n v="46103"/>
    <n v="2019"/>
    <n v="8902023.7294753045"/>
    <x v="0"/>
    <s v="hydro"/>
    <b v="1"/>
    <x v="9822"/>
    <x v="0"/>
  </r>
  <r>
    <n v="61857"/>
    <s v="Y"/>
    <s v="Industrial NAICS Cogen"/>
    <s v="GT"/>
    <s v="DFO"/>
    <n v="3762"/>
    <n v="324.23200000000003"/>
    <n v="2019"/>
    <n v="11602802.931234423"/>
    <x v="4"/>
    <s v="heavy or residual fuel oil"/>
    <b v="0"/>
    <x v="9823"/>
    <x v="0"/>
  </r>
  <r>
    <n v="61857"/>
    <s v="Y"/>
    <s v="Industrial NAICS Cogen"/>
    <s v="GT"/>
    <s v="NG"/>
    <n v="661077"/>
    <n v="56962.648000000001"/>
    <n v="2019"/>
    <n v="11605447.134409903"/>
    <x v="3"/>
    <s v="natural gas"/>
    <b v="0"/>
    <x v="9824"/>
    <x v="0"/>
  </r>
  <r>
    <n v="61857"/>
    <s v="Y"/>
    <s v="Industrial NAICS Cogen"/>
    <s v="IC"/>
    <s v="NG"/>
    <n v="781067"/>
    <n v="88260.76"/>
    <n v="2019"/>
    <n v="8849538.5718409866"/>
    <x v="3"/>
    <s v="natural gas"/>
    <b v="0"/>
    <x v="9825"/>
    <x v="0"/>
  </r>
  <r>
    <n v="61858"/>
    <s v="N"/>
    <s v="NAICS-22 Non-Cogen"/>
    <s v="WT"/>
    <s v="WND"/>
    <n v="2292506"/>
    <n v="257527"/>
    <n v="2019"/>
    <n v="8902002.508474838"/>
    <x v="9"/>
    <s v="wind"/>
    <b v="1"/>
    <x v="9826"/>
    <x v="0"/>
  </r>
  <r>
    <n v="61861"/>
    <s v="N"/>
    <s v="NAICS-22 Non-Cogen"/>
    <s v="BA"/>
    <s v="MWH"/>
    <n v="0"/>
    <n v="-1560"/>
    <n v="2019"/>
    <n v="0"/>
    <x v="7"/>
    <s v="other"/>
    <b v="1"/>
    <x v="260"/>
    <x v="0"/>
  </r>
  <r>
    <n v="61862"/>
    <s v="N"/>
    <s v="NAICS-22 Non-Cogen"/>
    <s v="PV"/>
    <s v="SUN"/>
    <n v="30997"/>
    <n v="3482"/>
    <n v="2019"/>
    <n v="8902067.7771395743"/>
    <x v="11"/>
    <s v="solar"/>
    <b v="1"/>
    <x v="9827"/>
    <x v="0"/>
  </r>
  <r>
    <n v="61863"/>
    <s v="N"/>
    <s v="NAICS-22 Non-Cogen"/>
    <s v="PV"/>
    <s v="SUN"/>
    <n v="28122"/>
    <n v="3159"/>
    <n v="2019"/>
    <n v="8902184.2355175689"/>
    <x v="11"/>
    <s v="solar"/>
    <b v="1"/>
    <x v="9828"/>
    <x v="0"/>
  </r>
  <r>
    <n v="61864"/>
    <s v="N"/>
    <s v="NAICS-22 Non-Cogen"/>
    <s v="PV"/>
    <s v="SUN"/>
    <n v="184103"/>
    <n v="20681"/>
    <n v="2019"/>
    <n v="8902035.6849281956"/>
    <x v="11"/>
    <s v="solar"/>
    <b v="1"/>
    <x v="9829"/>
    <x v="0"/>
  </r>
  <r>
    <n v="61865"/>
    <s v="N"/>
    <s v="NAICS-22 Non-Cogen"/>
    <s v="WT"/>
    <s v="WND"/>
    <n v="4054504"/>
    <n v="455460"/>
    <n v="2019"/>
    <n v="8901997.9800641108"/>
    <x v="9"/>
    <s v="wind"/>
    <b v="1"/>
    <x v="9830"/>
    <x v="0"/>
  </r>
  <r>
    <n v="61866"/>
    <s v="N"/>
    <s v="NAICS-22 Non-Cogen"/>
    <s v="WT"/>
    <s v="WND"/>
    <n v="70130"/>
    <n v="7878"/>
    <n v="2019"/>
    <n v="8902005.5851739012"/>
    <x v="9"/>
    <s v="wind"/>
    <b v="1"/>
    <x v="9831"/>
    <x v="0"/>
  </r>
  <r>
    <n v="61867"/>
    <s v="N"/>
    <s v="NAICS-22 Non-Cogen"/>
    <s v="PV"/>
    <s v="SUN"/>
    <n v="39151"/>
    <n v="4398"/>
    <n v="2019"/>
    <n v="8902000.9095043205"/>
    <x v="11"/>
    <s v="solar"/>
    <b v="1"/>
    <x v="9832"/>
    <x v="0"/>
  </r>
  <r>
    <n v="61868"/>
    <s v="N"/>
    <s v="NAICS-22 Non-Cogen"/>
    <s v="PV"/>
    <s v="SUN"/>
    <n v="135889"/>
    <n v="15265"/>
    <n v="2019"/>
    <n v="8901998.0347199459"/>
    <x v="11"/>
    <s v="solar"/>
    <b v="1"/>
    <x v="9833"/>
    <x v="0"/>
  </r>
  <r>
    <n v="61869"/>
    <s v="N"/>
    <s v="NAICS-22 Non-Cogen"/>
    <s v="PV"/>
    <s v="SUN"/>
    <n v="90454"/>
    <n v="10161"/>
    <n v="2019"/>
    <n v="8902076.5672670007"/>
    <x v="11"/>
    <s v="solar"/>
    <b v="1"/>
    <x v="9834"/>
    <x v="0"/>
  </r>
  <r>
    <n v="61870"/>
    <s v="N"/>
    <s v="NAICS-22 Non-Cogen"/>
    <s v="PV"/>
    <s v="SUN"/>
    <n v="37211"/>
    <n v="4180"/>
    <n v="2019"/>
    <n v="8902153.110047847"/>
    <x v="11"/>
    <s v="solar"/>
    <b v="1"/>
    <x v="9835"/>
    <x v="0"/>
  </r>
  <r>
    <n v="61871"/>
    <s v="N"/>
    <s v="NAICS-22 Non-Cogen"/>
    <s v="PV"/>
    <s v="SUN"/>
    <n v="141508"/>
    <n v="15896"/>
    <n v="2019"/>
    <n v="8902113.7393054869"/>
    <x v="11"/>
    <s v="solar"/>
    <b v="1"/>
    <x v="9836"/>
    <x v="0"/>
  </r>
  <r>
    <n v="61872"/>
    <s v="N"/>
    <s v="NAICS-22 Non-Cogen"/>
    <s v="PV"/>
    <s v="SUN"/>
    <n v="0"/>
    <n v="0"/>
    <n v="2019"/>
    <s v=""/>
    <x v="11"/>
    <s v="solar"/>
    <b v="1"/>
    <x v="4281"/>
    <x v="1"/>
  </r>
  <r>
    <n v="61873"/>
    <s v="N"/>
    <s v="NAICS-22 Non-Cogen"/>
    <s v="PV"/>
    <s v="SUN"/>
    <n v="81988"/>
    <n v="9210"/>
    <n v="2019"/>
    <n v="8902062.975027144"/>
    <x v="11"/>
    <s v="solar"/>
    <b v="1"/>
    <x v="9837"/>
    <x v="0"/>
  </r>
  <r>
    <n v="61874"/>
    <s v="N"/>
    <s v="NAICS-22 Non-Cogen"/>
    <s v="PV"/>
    <s v="SUN"/>
    <n v="163122"/>
    <n v="18324"/>
    <n v="2019"/>
    <n v="8902095.6123117227"/>
    <x v="11"/>
    <s v="solar"/>
    <b v="1"/>
    <x v="9838"/>
    <x v="0"/>
  </r>
  <r>
    <n v="61875"/>
    <s v="N"/>
    <s v="NAICS-22 Non-Cogen"/>
    <s v="PV"/>
    <s v="SUN"/>
    <n v="115085"/>
    <n v="12928"/>
    <n v="2019"/>
    <n v="8901995.6683168318"/>
    <x v="11"/>
    <s v="solar"/>
    <b v="1"/>
    <x v="9839"/>
    <x v="0"/>
  </r>
  <r>
    <n v="61876"/>
    <s v="N"/>
    <s v="NAICS-22 Non-Cogen"/>
    <s v="WT"/>
    <s v="WND"/>
    <n v="8241515"/>
    <n v="925805"/>
    <n v="2019"/>
    <n v="8901998.8010434154"/>
    <x v="9"/>
    <s v="wind"/>
    <b v="1"/>
    <x v="9840"/>
    <x v="0"/>
  </r>
  <r>
    <n v="61877"/>
    <s v="N"/>
    <s v="NAICS-22 Non-Cogen"/>
    <s v="PV"/>
    <s v="SUN"/>
    <n v="85030"/>
    <n v="9552"/>
    <n v="2019"/>
    <n v="8901800.6700167507"/>
    <x v="11"/>
    <s v="solar"/>
    <b v="1"/>
    <x v="9841"/>
    <x v="0"/>
  </r>
  <r>
    <n v="61881"/>
    <s v="N"/>
    <s v="NAICS-22 Non-Cogen"/>
    <s v="PV"/>
    <s v="SUN"/>
    <n v="14955"/>
    <n v="1680"/>
    <n v="2019"/>
    <n v="8901785.7142857127"/>
    <x v="11"/>
    <s v="solar"/>
    <b v="1"/>
    <x v="7685"/>
    <x v="0"/>
  </r>
  <r>
    <n v="61882"/>
    <s v="N"/>
    <s v="NAICS-22 Non-Cogen"/>
    <s v="PV"/>
    <s v="SUN"/>
    <n v="32812"/>
    <n v="3686"/>
    <n v="2019"/>
    <n v="8901790.5588714071"/>
    <x v="11"/>
    <s v="solar"/>
    <b v="1"/>
    <x v="9842"/>
    <x v="0"/>
  </r>
  <r>
    <n v="61883"/>
    <s v="N"/>
    <s v="NAICS-22 Non-Cogen"/>
    <s v="PV"/>
    <s v="SUN"/>
    <n v="9409"/>
    <n v="1057"/>
    <n v="2019"/>
    <n v="8901608.3254493847"/>
    <x v="11"/>
    <s v="solar"/>
    <b v="1"/>
    <x v="9843"/>
    <x v="0"/>
  </r>
  <r>
    <n v="61884"/>
    <s v="N"/>
    <s v="NAICS-22 Non-Cogen"/>
    <s v="PV"/>
    <s v="SUN"/>
    <n v="94327"/>
    <n v="10596"/>
    <n v="2019"/>
    <n v="8902132.8803321999"/>
    <x v="11"/>
    <s v="solar"/>
    <b v="1"/>
    <x v="9844"/>
    <x v="0"/>
  </r>
  <r>
    <n v="61885"/>
    <s v="N"/>
    <s v="NAICS-22 Non-Cogen"/>
    <s v="PV"/>
    <s v="SUN"/>
    <n v="36943"/>
    <n v="4150"/>
    <n v="2019"/>
    <n v="8901927.710843375"/>
    <x v="11"/>
    <s v="solar"/>
    <b v="1"/>
    <x v="9845"/>
    <x v="0"/>
  </r>
  <r>
    <n v="61886"/>
    <s v="N"/>
    <s v="NAICS-22 Non-Cogen"/>
    <s v="PV"/>
    <s v="SUN"/>
    <n v="52540"/>
    <n v="5902"/>
    <n v="2019"/>
    <n v="8902067.0958996937"/>
    <x v="11"/>
    <s v="solar"/>
    <b v="1"/>
    <x v="9846"/>
    <x v="0"/>
  </r>
  <r>
    <n v="61887"/>
    <s v="N"/>
    <s v="NAICS-22 Non-Cogen"/>
    <s v="PV"/>
    <s v="SUN"/>
    <n v="38260"/>
    <n v="4298"/>
    <n v="2019"/>
    <n v="8901814.7975802701"/>
    <x v="11"/>
    <s v="solar"/>
    <b v="1"/>
    <x v="9847"/>
    <x v="0"/>
  </r>
  <r>
    <n v="61888"/>
    <s v="N"/>
    <s v="NAICS-22 Non-Cogen"/>
    <s v="PV"/>
    <s v="SUN"/>
    <n v="30319"/>
    <n v="3406"/>
    <n v="2019"/>
    <n v="8901644.1573693492"/>
    <x v="11"/>
    <s v="solar"/>
    <b v="1"/>
    <x v="9848"/>
    <x v="0"/>
  </r>
  <r>
    <n v="61889"/>
    <s v="N"/>
    <s v="NAICS-22 Non-Cogen"/>
    <s v="WT"/>
    <s v="WND"/>
    <n v="555983"/>
    <n v="62456"/>
    <n v="2019"/>
    <n v="8901995.0044831559"/>
    <x v="9"/>
    <s v="wind"/>
    <b v="1"/>
    <x v="9849"/>
    <x v="0"/>
  </r>
  <r>
    <n v="61890"/>
    <s v="N"/>
    <s v="NAICS-22 Non-Cogen"/>
    <s v="GT"/>
    <s v="DFO"/>
    <n v="2460"/>
    <n v="-163.72499999999999"/>
    <n v="2019"/>
    <n v="-15025194.686211636"/>
    <x v="4"/>
    <s v="heavy or residual fuel oil"/>
    <b v="1"/>
    <x v="9850"/>
    <x v="0"/>
  </r>
  <r>
    <n v="61890"/>
    <s v="N"/>
    <s v="NAICS-22 Non-Cogen"/>
    <s v="GT"/>
    <s v="NG"/>
    <n v="15971"/>
    <n v="1054.7249999999999"/>
    <n v="2019"/>
    <n v="15142335.679916566"/>
    <x v="3"/>
    <s v="natural gas"/>
    <b v="1"/>
    <x v="9851"/>
    <x v="0"/>
  </r>
  <r>
    <n v="61891"/>
    <s v="N"/>
    <s v="NAICS-22 Non-Cogen"/>
    <s v="BA"/>
    <s v="MWH"/>
    <n v="0"/>
    <n v="-5761"/>
    <n v="2019"/>
    <n v="0"/>
    <x v="7"/>
    <s v="other"/>
    <b v="1"/>
    <x v="260"/>
    <x v="0"/>
  </r>
  <r>
    <n v="61892"/>
    <s v="N"/>
    <s v="NAICS-22 Non-Cogen"/>
    <s v="BA"/>
    <s v="MWH"/>
    <n v="0"/>
    <n v="-5599"/>
    <n v="2019"/>
    <n v="0"/>
    <x v="7"/>
    <s v="other"/>
    <b v="1"/>
    <x v="260"/>
    <x v="0"/>
  </r>
  <r>
    <n v="61893"/>
    <s v="N"/>
    <s v="NAICS-22 Non-Cogen"/>
    <s v="PV"/>
    <s v="SUN"/>
    <n v="49201"/>
    <n v="5527"/>
    <n v="2019"/>
    <n v="8901935.9507870451"/>
    <x v="11"/>
    <s v="solar"/>
    <b v="1"/>
    <x v="9852"/>
    <x v="0"/>
  </r>
  <r>
    <n v="61894"/>
    <s v="N"/>
    <s v="Industrial NAICS Non-Cogen"/>
    <s v="PV"/>
    <s v="SUN"/>
    <n v="35607"/>
    <n v="4000"/>
    <n v="2019"/>
    <n v="8901750"/>
    <x v="11"/>
    <s v="solar"/>
    <b v="0"/>
    <x v="9853"/>
    <x v="0"/>
  </r>
  <r>
    <n v="61895"/>
    <s v="N"/>
    <s v="NAICS-22 Non-Cogen"/>
    <s v="PV"/>
    <s v="SUN"/>
    <n v="107874"/>
    <n v="12118"/>
    <n v="2019"/>
    <n v="8901964.0204654224"/>
    <x v="11"/>
    <s v="solar"/>
    <b v="1"/>
    <x v="9854"/>
    <x v="0"/>
  </r>
  <r>
    <n v="61898"/>
    <s v="N"/>
    <s v="NAICS-22 Non-Cogen"/>
    <s v="PV"/>
    <s v="SUN"/>
    <n v="72249"/>
    <n v="8116"/>
    <n v="2019"/>
    <n v="8902045.3425332662"/>
    <x v="11"/>
    <s v="solar"/>
    <b v="1"/>
    <x v="9855"/>
    <x v="0"/>
  </r>
  <r>
    <n v="61899"/>
    <s v="N"/>
    <s v="NAICS-22 Non-Cogen"/>
    <s v="PV"/>
    <s v="SUN"/>
    <n v="31433"/>
    <n v="3531"/>
    <n v="2019"/>
    <n v="8902010.761823846"/>
    <x v="11"/>
    <s v="solar"/>
    <b v="1"/>
    <x v="9856"/>
    <x v="0"/>
  </r>
  <r>
    <n v="61900"/>
    <s v="N"/>
    <s v="NAICS-22 Non-Cogen"/>
    <s v="PV"/>
    <s v="SUN"/>
    <n v="23066"/>
    <n v="2591"/>
    <n v="2019"/>
    <n v="8902354.3033577763"/>
    <x v="11"/>
    <s v="solar"/>
    <b v="1"/>
    <x v="9857"/>
    <x v="0"/>
  </r>
  <r>
    <n v="61901"/>
    <s v="N"/>
    <s v="NAICS-22 Non-Cogen"/>
    <s v="BA"/>
    <s v="MWH"/>
    <n v="0"/>
    <n v="-56"/>
    <n v="2019"/>
    <n v="0"/>
    <x v="7"/>
    <s v="other"/>
    <b v="1"/>
    <x v="260"/>
    <x v="0"/>
  </r>
  <r>
    <n v="61901"/>
    <s v="N"/>
    <s v="NAICS-22 Non-Cogen"/>
    <s v="PV"/>
    <s v="SUN"/>
    <n v="161724"/>
    <n v="18167"/>
    <n v="2019"/>
    <n v="8902075.191280894"/>
    <x v="11"/>
    <s v="solar"/>
    <b v="1"/>
    <x v="9858"/>
    <x v="0"/>
  </r>
  <r>
    <n v="61902"/>
    <s v="N"/>
    <s v="NAICS-22 Non-Cogen"/>
    <s v="PV"/>
    <s v="SUN"/>
    <n v="18301"/>
    <n v="2056"/>
    <n v="2019"/>
    <n v="8901264.5914396904"/>
    <x v="11"/>
    <s v="solar"/>
    <b v="1"/>
    <x v="8126"/>
    <x v="0"/>
  </r>
  <r>
    <n v="61903"/>
    <s v="N"/>
    <s v="NAICS-22 Non-Cogen"/>
    <s v="PV"/>
    <s v="SUN"/>
    <n v="27054"/>
    <n v="3039"/>
    <n v="2019"/>
    <n v="8902270.4837117475"/>
    <x v="11"/>
    <s v="solar"/>
    <b v="1"/>
    <x v="9859"/>
    <x v="0"/>
  </r>
  <r>
    <n v="61904"/>
    <s v="N"/>
    <s v="NAICS-22 Non-Cogen"/>
    <s v="PV"/>
    <s v="SUN"/>
    <n v="28299"/>
    <n v="3179"/>
    <n v="2019"/>
    <n v="8901855.9295375906"/>
    <x v="11"/>
    <s v="solar"/>
    <b v="1"/>
    <x v="9860"/>
    <x v="0"/>
  </r>
  <r>
    <n v="61905"/>
    <s v="N"/>
    <s v="NAICS-22 Non-Cogen"/>
    <s v="PV"/>
    <s v="SUN"/>
    <n v="28168"/>
    <n v="3164"/>
    <n v="2019"/>
    <n v="8902654.8672566358"/>
    <x v="11"/>
    <s v="solar"/>
    <b v="1"/>
    <x v="9861"/>
    <x v="1"/>
  </r>
  <r>
    <n v="61906"/>
    <s v="N"/>
    <s v="NAICS-22 Non-Cogen"/>
    <s v="PV"/>
    <s v="SUN"/>
    <n v="1703851"/>
    <n v="191401"/>
    <n v="2019"/>
    <n v="8901996.3323075641"/>
    <x v="11"/>
    <s v="solar"/>
    <b v="1"/>
    <x v="9862"/>
    <x v="0"/>
  </r>
  <r>
    <n v="61907"/>
    <s v="N"/>
    <s v="NAICS-22 Non-Cogen"/>
    <s v="PV"/>
    <s v="SUN"/>
    <n v="80018"/>
    <n v="8989"/>
    <n v="2019"/>
    <n v="8901768.8285682499"/>
    <x v="11"/>
    <s v="solar"/>
    <b v="1"/>
    <x v="9863"/>
    <x v="0"/>
  </r>
  <r>
    <n v="61909"/>
    <s v="N"/>
    <s v="Electric Utility"/>
    <s v="BA"/>
    <s v="MWH"/>
    <n v="0"/>
    <n v="-24"/>
    <n v="2019"/>
    <n v="0"/>
    <x v="7"/>
    <s v="other"/>
    <b v="1"/>
    <x v="260"/>
    <x v="0"/>
  </r>
  <r>
    <n v="61911"/>
    <s v="N"/>
    <s v="Electric Utility"/>
    <s v="WT"/>
    <s v="WND"/>
    <n v="2287920"/>
    <n v="257012"/>
    <n v="2019"/>
    <n v="8901996.7939240187"/>
    <x v="9"/>
    <s v="wind"/>
    <b v="1"/>
    <x v="9864"/>
    <x v="0"/>
  </r>
  <r>
    <n v="61912"/>
    <s v="N"/>
    <s v="Commercial NAICS Non-Cogen"/>
    <s v="BT"/>
    <s v="GEO"/>
    <n v="3932484"/>
    <n v="441753"/>
    <n v="2019"/>
    <n v="8901997.2699676063"/>
    <x v="12"/>
    <s v="geothermal"/>
    <b v="0"/>
    <x v="9865"/>
    <x v="0"/>
  </r>
  <r>
    <n v="61913"/>
    <s v="N"/>
    <s v="Electric Utility"/>
    <s v="BA"/>
    <s v="MWH"/>
    <n v="0"/>
    <n v="0"/>
    <n v="2019"/>
    <s v=""/>
    <x v="7"/>
    <s v="other"/>
    <b v="1"/>
    <x v="39"/>
    <x v="1"/>
  </r>
  <r>
    <n v="61914"/>
    <s v="N"/>
    <s v="NAICS-22 Non-Cogen"/>
    <s v="PV"/>
    <s v="SUN"/>
    <n v="41973"/>
    <n v="4715"/>
    <n v="2019"/>
    <n v="8902014.8462354187"/>
    <x v="11"/>
    <s v="solar"/>
    <b v="1"/>
    <x v="9866"/>
    <x v="0"/>
  </r>
  <r>
    <n v="61915"/>
    <s v="N"/>
    <s v="NAICS-22 Non-Cogen"/>
    <s v="PV"/>
    <s v="SUN"/>
    <n v="3598"/>
    <n v="404"/>
    <n v="2019"/>
    <n v="8905940.5940594058"/>
    <x v="11"/>
    <s v="solar"/>
    <b v="1"/>
    <x v="9867"/>
    <x v="1"/>
  </r>
  <r>
    <n v="61917"/>
    <s v="N"/>
    <s v="NAICS-22 Non-Cogen"/>
    <s v="PV"/>
    <s v="SUN"/>
    <n v="19530"/>
    <n v="2194"/>
    <n v="2019"/>
    <n v="8901549.6809480395"/>
    <x v="11"/>
    <s v="solar"/>
    <b v="1"/>
    <x v="9868"/>
    <x v="0"/>
  </r>
  <r>
    <n v="61919"/>
    <s v="N"/>
    <s v="NAICS-22 Non-Cogen"/>
    <s v="PV"/>
    <s v="SUN"/>
    <n v="52406"/>
    <n v="5887"/>
    <n v="2019"/>
    <n v="8901987.4299303554"/>
    <x v="11"/>
    <s v="solar"/>
    <b v="1"/>
    <x v="9869"/>
    <x v="0"/>
  </r>
  <r>
    <n v="61921"/>
    <s v="N"/>
    <s v="NAICS-22 Non-Cogen"/>
    <s v="WT"/>
    <s v="WND"/>
    <n v="10248614"/>
    <n v="1151271"/>
    <n v="2019"/>
    <n v="8901999.6160764936"/>
    <x v="9"/>
    <s v="wind"/>
    <b v="1"/>
    <x v="9870"/>
    <x v="0"/>
  </r>
  <r>
    <n v="61922"/>
    <s v="N"/>
    <s v="NAICS-22 Non-Cogen"/>
    <s v="PV"/>
    <s v="SUN"/>
    <n v="29535"/>
    <n v="3318"/>
    <n v="2019"/>
    <n v="8901446.6546112113"/>
    <x v="11"/>
    <s v="solar"/>
    <b v="1"/>
    <x v="6624"/>
    <x v="0"/>
  </r>
  <r>
    <n v="61923"/>
    <s v="N"/>
    <s v="NAICS-22 Non-Cogen"/>
    <s v="BA"/>
    <s v="MWH"/>
    <n v="0"/>
    <n v="-141"/>
    <n v="2019"/>
    <n v="0"/>
    <x v="7"/>
    <s v="other"/>
    <b v="1"/>
    <x v="260"/>
    <x v="0"/>
  </r>
  <r>
    <n v="61924"/>
    <s v="N"/>
    <s v="NAICS-22 Non-Cogen"/>
    <s v="PV"/>
    <s v="SUN"/>
    <n v="241102"/>
    <n v="27084"/>
    <n v="2019"/>
    <n v="8902008.5659429915"/>
    <x v="11"/>
    <s v="solar"/>
    <b v="1"/>
    <x v="9871"/>
    <x v="0"/>
  </r>
  <r>
    <n v="61925"/>
    <s v="N"/>
    <s v="NAICS-22 Non-Cogen"/>
    <s v="BA"/>
    <s v="MWH"/>
    <n v="0"/>
    <n v="-102"/>
    <n v="2019"/>
    <n v="0"/>
    <x v="7"/>
    <s v="other"/>
    <b v="1"/>
    <x v="260"/>
    <x v="0"/>
  </r>
  <r>
    <n v="61925"/>
    <s v="N"/>
    <s v="NAICS-22 Non-Cogen"/>
    <s v="WT"/>
    <s v="WND"/>
    <n v="1674672"/>
    <n v="188123"/>
    <n v="2019"/>
    <n v="8902005.6027173717"/>
    <x v="9"/>
    <s v="wind"/>
    <b v="1"/>
    <x v="958"/>
    <x v="0"/>
  </r>
  <r>
    <n v="61926"/>
    <s v="N"/>
    <s v="NAICS-22 Non-Cogen"/>
    <s v="WT"/>
    <s v="WND"/>
    <n v="7851493"/>
    <n v="881992"/>
    <n v="2019"/>
    <n v="8902000.2449001819"/>
    <x v="9"/>
    <s v="wind"/>
    <b v="1"/>
    <x v="9872"/>
    <x v="0"/>
  </r>
  <r>
    <n v="61927"/>
    <s v="Y"/>
    <s v="Industrial NAICS Cogen"/>
    <s v="GT"/>
    <s v="NG"/>
    <n v="587568"/>
    <n v="51005"/>
    <n v="2019"/>
    <n v="11519811.783158515"/>
    <x v="3"/>
    <s v="natural gas"/>
    <b v="0"/>
    <x v="9873"/>
    <x v="0"/>
  </r>
  <r>
    <n v="61928"/>
    <s v="N"/>
    <s v="NAICS-22 Non-Cogen"/>
    <s v="PV"/>
    <s v="SUN"/>
    <n v="54978"/>
    <n v="6176"/>
    <n v="2019"/>
    <n v="8901878.2383419685"/>
    <x v="11"/>
    <s v="solar"/>
    <b v="1"/>
    <x v="7688"/>
    <x v="0"/>
  </r>
  <r>
    <n v="61930"/>
    <s v="N"/>
    <s v="NAICS-22 Non-Cogen"/>
    <s v="PV"/>
    <s v="SUN"/>
    <n v="1560147"/>
    <n v="175258"/>
    <n v="2019"/>
    <n v="8902001.6204681098"/>
    <x v="11"/>
    <s v="solar"/>
    <b v="1"/>
    <x v="9874"/>
    <x v="0"/>
  </r>
  <r>
    <n v="61933"/>
    <s v="N"/>
    <s v="NAICS-22 Non-Cogen"/>
    <s v="PV"/>
    <s v="SUN"/>
    <n v="385804"/>
    <n v="43339"/>
    <n v="2019"/>
    <n v="8902005.1224070694"/>
    <x v="11"/>
    <s v="solar"/>
    <b v="1"/>
    <x v="9875"/>
    <x v="0"/>
  </r>
  <r>
    <n v="61934"/>
    <s v="N"/>
    <s v="NAICS-22 Non-Cogen"/>
    <s v="PV"/>
    <s v="SUN"/>
    <n v="12847"/>
    <n v="1443"/>
    <n v="2019"/>
    <n v="8902979.9029799029"/>
    <x v="11"/>
    <s v="solar"/>
    <b v="1"/>
    <x v="9876"/>
    <x v="1"/>
  </r>
  <r>
    <n v="61936"/>
    <s v="N"/>
    <s v="NAICS-22 Non-Cogen"/>
    <s v="PV"/>
    <s v="SUN"/>
    <n v="36696"/>
    <n v="4122"/>
    <n v="2019"/>
    <n v="8902474.5269286744"/>
    <x v="11"/>
    <s v="solar"/>
    <b v="1"/>
    <x v="9877"/>
    <x v="0"/>
  </r>
  <r>
    <n v="61937"/>
    <s v="N"/>
    <s v="NAICS-22 Non-Cogen"/>
    <s v="PV"/>
    <s v="SUN"/>
    <n v="0"/>
    <n v="0"/>
    <n v="2019"/>
    <s v=""/>
    <x v="11"/>
    <s v="solar"/>
    <b v="1"/>
    <x v="4281"/>
    <x v="1"/>
  </r>
  <r>
    <n v="61939"/>
    <s v="N"/>
    <s v="NAICS-22 Non-Cogen"/>
    <s v="PV"/>
    <s v="SUN"/>
    <n v="36979"/>
    <n v="4154"/>
    <n v="2019"/>
    <n v="8902022.1473278776"/>
    <x v="11"/>
    <s v="solar"/>
    <b v="1"/>
    <x v="9878"/>
    <x v="0"/>
  </r>
  <r>
    <n v="61940"/>
    <s v="N"/>
    <s v="NAICS-22 Non-Cogen"/>
    <s v="PV"/>
    <s v="SUN"/>
    <n v="29678"/>
    <n v="3334"/>
    <n v="2019"/>
    <n v="8901619.6760647874"/>
    <x v="11"/>
    <s v="solar"/>
    <b v="1"/>
    <x v="9879"/>
    <x v="0"/>
  </r>
  <r>
    <n v="61941"/>
    <s v="N"/>
    <s v="NAICS-22 Non-Cogen"/>
    <s v="PV"/>
    <s v="SUN"/>
    <n v="35020"/>
    <n v="3934"/>
    <n v="2019"/>
    <n v="8901881.0371123534"/>
    <x v="11"/>
    <s v="solar"/>
    <b v="1"/>
    <x v="9880"/>
    <x v="0"/>
  </r>
  <r>
    <n v="61942"/>
    <s v="N"/>
    <s v="NAICS-22 Non-Cogen"/>
    <s v="PV"/>
    <s v="SUN"/>
    <n v="36491"/>
    <n v="4099"/>
    <n v="2019"/>
    <n v="8902415.2232251763"/>
    <x v="11"/>
    <s v="solar"/>
    <b v="1"/>
    <x v="9881"/>
    <x v="0"/>
  </r>
  <r>
    <n v="61943"/>
    <s v="N"/>
    <s v="NAICS-22 Non-Cogen"/>
    <s v="PV"/>
    <s v="SUN"/>
    <n v="29678"/>
    <n v="3334"/>
    <n v="2019"/>
    <n v="8901619.6760647874"/>
    <x v="11"/>
    <s v="solar"/>
    <b v="1"/>
    <x v="9879"/>
    <x v="0"/>
  </r>
  <r>
    <n v="61944"/>
    <s v="N"/>
    <s v="NAICS-22 Non-Cogen"/>
    <s v="PV"/>
    <s v="SUN"/>
    <n v="27392"/>
    <n v="3077"/>
    <n v="2019"/>
    <n v="8902177.4455638621"/>
    <x v="11"/>
    <s v="solar"/>
    <b v="1"/>
    <x v="9882"/>
    <x v="0"/>
  </r>
  <r>
    <n v="61945"/>
    <s v="N"/>
    <s v="NAICS-22 Non-Cogen"/>
    <s v="PV"/>
    <s v="SUN"/>
    <n v="16877"/>
    <n v="1896"/>
    <n v="2019"/>
    <n v="8901371.3080168776"/>
    <x v="11"/>
    <s v="solar"/>
    <b v="1"/>
    <x v="9883"/>
    <x v="0"/>
  </r>
  <r>
    <n v="61946"/>
    <s v="N"/>
    <s v="Industrial NAICS Non-Cogen"/>
    <s v="PV"/>
    <s v="SUN"/>
    <n v="31817"/>
    <n v="3574"/>
    <n v="2019"/>
    <n v="8902350.3077783994"/>
    <x v="11"/>
    <s v="solar"/>
    <b v="0"/>
    <x v="9884"/>
    <x v="0"/>
  </r>
  <r>
    <n v="61947"/>
    <s v="N"/>
    <s v="NAICS-22 Non-Cogen"/>
    <s v="PV"/>
    <s v="SUN"/>
    <n v="35945"/>
    <n v="4038"/>
    <n v="2019"/>
    <n v="8901684.0019811783"/>
    <x v="11"/>
    <s v="solar"/>
    <b v="1"/>
    <x v="9885"/>
    <x v="0"/>
  </r>
  <r>
    <n v="61948"/>
    <s v="N"/>
    <s v="NAICS-22 Non-Cogen"/>
    <s v="PV"/>
    <s v="SUN"/>
    <n v="36160"/>
    <n v="4062"/>
    <n v="2019"/>
    <n v="8902018.7099950761"/>
    <x v="11"/>
    <s v="solar"/>
    <b v="1"/>
    <x v="8396"/>
    <x v="0"/>
  </r>
  <r>
    <n v="61949"/>
    <s v="N"/>
    <s v="NAICS-22 Non-Cogen"/>
    <s v="PV"/>
    <s v="SUN"/>
    <n v="36088"/>
    <n v="4054"/>
    <n v="2019"/>
    <n v="8901825.3576714359"/>
    <x v="11"/>
    <s v="solar"/>
    <b v="1"/>
    <x v="9886"/>
    <x v="0"/>
  </r>
  <r>
    <n v="61950"/>
    <s v="N"/>
    <s v="NAICS-22 Non-Cogen"/>
    <s v="PV"/>
    <s v="SUN"/>
    <n v="30552"/>
    <n v="3432"/>
    <n v="2019"/>
    <n v="8902097.9020979013"/>
    <x v="11"/>
    <s v="solar"/>
    <b v="1"/>
    <x v="8972"/>
    <x v="0"/>
  </r>
  <r>
    <n v="61951"/>
    <s v="N"/>
    <s v="NAICS-22 Non-Cogen"/>
    <s v="PV"/>
    <s v="SUN"/>
    <n v="28148"/>
    <n v="3162"/>
    <n v="2019"/>
    <n v="8901960.7843137253"/>
    <x v="11"/>
    <s v="solar"/>
    <b v="1"/>
    <x v="7492"/>
    <x v="0"/>
  </r>
  <r>
    <n v="61952"/>
    <s v="N"/>
    <s v="NAICS-22 Non-Cogen"/>
    <s v="PV"/>
    <s v="SUN"/>
    <n v="36383"/>
    <n v="4087"/>
    <n v="2019"/>
    <n v="8902128.7007585037"/>
    <x v="11"/>
    <s v="solar"/>
    <b v="1"/>
    <x v="9887"/>
    <x v="0"/>
  </r>
  <r>
    <n v="61953"/>
    <s v="N"/>
    <s v="NAICS-22 Non-Cogen"/>
    <s v="PV"/>
    <s v="SUN"/>
    <n v="34263"/>
    <n v="3849"/>
    <n v="2019"/>
    <n v="8901792.6734216679"/>
    <x v="11"/>
    <s v="solar"/>
    <b v="1"/>
    <x v="9309"/>
    <x v="0"/>
  </r>
  <r>
    <n v="61954"/>
    <s v="N"/>
    <s v="NAICS-22 Non-Cogen"/>
    <s v="PV"/>
    <s v="SUN"/>
    <n v="114514"/>
    <n v="12864"/>
    <n v="2019"/>
    <n v="8901896.7661691532"/>
    <x v="11"/>
    <s v="solar"/>
    <b v="1"/>
    <x v="9888"/>
    <x v="0"/>
  </r>
  <r>
    <n v="61955"/>
    <s v="N"/>
    <s v="NAICS-22 Non-Cogen"/>
    <s v="PV"/>
    <s v="SUN"/>
    <n v="219915"/>
    <n v="24704"/>
    <n v="2019"/>
    <n v="8901999.6761658024"/>
    <x v="11"/>
    <s v="solar"/>
    <b v="1"/>
    <x v="9889"/>
    <x v="0"/>
  </r>
  <r>
    <n v="61957"/>
    <s v="N"/>
    <s v="NAICS-22 Non-Cogen"/>
    <s v="WT"/>
    <s v="WND"/>
    <n v="9248082"/>
    <n v="1038877"/>
    <n v="2019"/>
    <n v="8901998.9854429346"/>
    <x v="9"/>
    <s v="wind"/>
    <b v="1"/>
    <x v="9890"/>
    <x v="0"/>
  </r>
  <r>
    <n v="61958"/>
    <s v="N"/>
    <s v="NAICS-22 Non-Cogen"/>
    <s v="PV"/>
    <s v="SUN"/>
    <n v="18490"/>
    <n v="2077"/>
    <n v="2019"/>
    <n v="8902262.8791526239"/>
    <x v="11"/>
    <s v="solar"/>
    <b v="1"/>
    <x v="9891"/>
    <x v="0"/>
  </r>
  <r>
    <n v="61959"/>
    <s v="N"/>
    <s v="NAICS-22 Non-Cogen"/>
    <s v="PV"/>
    <s v="SUN"/>
    <n v="235439"/>
    <n v="26448"/>
    <n v="2019"/>
    <n v="8901958.5601935871"/>
    <x v="11"/>
    <s v="solar"/>
    <b v="1"/>
    <x v="9892"/>
    <x v="0"/>
  </r>
  <r>
    <n v="61960"/>
    <s v="N"/>
    <s v="NAICS-22 Non-Cogen"/>
    <s v="PV"/>
    <s v="SUN"/>
    <n v="14349"/>
    <n v="1612"/>
    <n v="2019"/>
    <n v="8901364.7642679904"/>
    <x v="11"/>
    <s v="solar"/>
    <b v="1"/>
    <x v="9893"/>
    <x v="0"/>
  </r>
  <r>
    <n v="61961"/>
    <s v="N"/>
    <s v="NAICS-22 Non-Cogen"/>
    <s v="PV"/>
    <s v="SUN"/>
    <n v="105747"/>
    <n v="11879"/>
    <n v="2019"/>
    <n v="8902011.9538681693"/>
    <x v="11"/>
    <s v="solar"/>
    <b v="1"/>
    <x v="9894"/>
    <x v="0"/>
  </r>
  <r>
    <n v="61965"/>
    <s v="N"/>
    <s v="NAICS-22 Non-Cogen"/>
    <s v="PV"/>
    <s v="SUN"/>
    <n v="119794"/>
    <n v="13457"/>
    <n v="2019"/>
    <n v="8901984.0974957272"/>
    <x v="11"/>
    <s v="solar"/>
    <b v="1"/>
    <x v="9895"/>
    <x v="0"/>
  </r>
  <r>
    <n v="61968"/>
    <s v="N"/>
    <s v="NAICS-22 Non-Cogen"/>
    <s v="PV"/>
    <s v="SUN"/>
    <n v="27774"/>
    <n v="3120"/>
    <n v="2019"/>
    <n v="8901923.0769230779"/>
    <x v="11"/>
    <s v="solar"/>
    <b v="1"/>
    <x v="9896"/>
    <x v="0"/>
  </r>
  <r>
    <n v="61969"/>
    <s v="N"/>
    <s v="NAICS-22 Non-Cogen"/>
    <s v="WT"/>
    <s v="WND"/>
    <n v="8604547"/>
    <n v="966586"/>
    <n v="2019"/>
    <n v="8901998.3736573886"/>
    <x v="9"/>
    <s v="wind"/>
    <b v="1"/>
    <x v="9897"/>
    <x v="0"/>
  </r>
  <r>
    <n v="61970"/>
    <s v="N"/>
    <s v="NAICS-22 Non-Cogen"/>
    <s v="WT"/>
    <s v="WND"/>
    <n v="3287777"/>
    <n v="369330"/>
    <n v="2019"/>
    <n v="8902003.6281915903"/>
    <x v="9"/>
    <s v="wind"/>
    <b v="1"/>
    <x v="9898"/>
    <x v="0"/>
  </r>
  <r>
    <n v="61971"/>
    <s v="N"/>
    <s v="NAICS-22 Non-Cogen"/>
    <s v="PV"/>
    <s v="SUN"/>
    <n v="61565"/>
    <n v="6916"/>
    <n v="2019"/>
    <n v="8901821.8623481784"/>
    <x v="11"/>
    <s v="solar"/>
    <b v="1"/>
    <x v="9899"/>
    <x v="0"/>
  </r>
  <r>
    <n v="61972"/>
    <s v="N"/>
    <s v="NAICS-22 Non-Cogen"/>
    <s v="PV"/>
    <s v="SUN"/>
    <n v="36463"/>
    <n v="4096"/>
    <n v="2019"/>
    <n v="8902099.609375"/>
    <x v="11"/>
    <s v="solar"/>
    <b v="1"/>
    <x v="9900"/>
    <x v="0"/>
  </r>
  <r>
    <n v="61973"/>
    <s v="N"/>
    <s v="NAICS-22 Non-Cogen"/>
    <s v="PV"/>
    <s v="SUN"/>
    <n v="317802"/>
    <n v="35700"/>
    <n v="2019"/>
    <n v="8902016.8067226876"/>
    <x v="11"/>
    <s v="solar"/>
    <b v="1"/>
    <x v="9901"/>
    <x v="0"/>
  </r>
  <r>
    <n v="61974"/>
    <s v="N"/>
    <s v="NAICS-22 Non-Cogen"/>
    <s v="PV"/>
    <s v="SUN"/>
    <n v="114890"/>
    <n v="12906"/>
    <n v="2019"/>
    <n v="8902061.0568727721"/>
    <x v="11"/>
    <s v="solar"/>
    <b v="1"/>
    <x v="9902"/>
    <x v="0"/>
  </r>
  <r>
    <n v="61975"/>
    <s v="N"/>
    <s v="NAICS-22 Non-Cogen"/>
    <s v="PV"/>
    <s v="SUN"/>
    <n v="47528"/>
    <n v="5339"/>
    <n v="2019"/>
    <n v="8902041.5808203798"/>
    <x v="11"/>
    <s v="solar"/>
    <b v="1"/>
    <x v="9903"/>
    <x v="0"/>
  </r>
  <r>
    <n v="61976"/>
    <s v="N"/>
    <s v="NAICS-22 Non-Cogen"/>
    <s v="PV"/>
    <s v="SUN"/>
    <n v="400287"/>
    <n v="44966"/>
    <n v="2019"/>
    <n v="8901992.6166436877"/>
    <x v="11"/>
    <s v="solar"/>
    <b v="1"/>
    <x v="9904"/>
    <x v="0"/>
  </r>
  <r>
    <n v="61977"/>
    <s v="N"/>
    <s v="NAICS-22 Non-Cogen"/>
    <s v="PV"/>
    <s v="SUN"/>
    <n v="12783"/>
    <n v="1436"/>
    <n v="2019"/>
    <n v="8901810.584958218"/>
    <x v="11"/>
    <s v="solar"/>
    <b v="1"/>
    <x v="9905"/>
    <x v="0"/>
  </r>
  <r>
    <n v="61978"/>
    <s v="N"/>
    <s v="NAICS-22 Non-Cogen"/>
    <s v="PV"/>
    <s v="SUN"/>
    <n v="46175"/>
    <n v="5187"/>
    <n v="2019"/>
    <n v="8902062.8494312707"/>
    <x v="11"/>
    <s v="solar"/>
    <b v="1"/>
    <x v="9906"/>
    <x v="0"/>
  </r>
  <r>
    <n v="61979"/>
    <s v="N"/>
    <s v="NAICS-22 Non-Cogen"/>
    <s v="PV"/>
    <s v="SUN"/>
    <n v="12365"/>
    <n v="1389"/>
    <n v="2019"/>
    <n v="8902087.832973361"/>
    <x v="11"/>
    <s v="solar"/>
    <b v="1"/>
    <x v="8201"/>
    <x v="0"/>
  </r>
  <r>
    <n v="61980"/>
    <s v="N"/>
    <s v="NAICS-22 Non-Cogen"/>
    <s v="PV"/>
    <s v="SUN"/>
    <n v="13212"/>
    <n v="1484"/>
    <n v="2019"/>
    <n v="8902964.9595687333"/>
    <x v="11"/>
    <s v="solar"/>
    <b v="1"/>
    <x v="9907"/>
    <x v="1"/>
  </r>
  <r>
    <n v="61983"/>
    <s v="N"/>
    <s v="NAICS-22 Non-Cogen"/>
    <s v="PV"/>
    <s v="SUN"/>
    <n v="59483"/>
    <n v="6682"/>
    <n v="2019"/>
    <n v="8901975.4564501643"/>
    <x v="11"/>
    <s v="solar"/>
    <b v="1"/>
    <x v="8099"/>
    <x v="0"/>
  </r>
  <r>
    <n v="61984"/>
    <s v="N"/>
    <s v="NAICS-22 Non-Cogen"/>
    <s v="WT"/>
    <s v="WND"/>
    <n v="3542133"/>
    <n v="397903"/>
    <n v="2019"/>
    <n v="8902001.2415086087"/>
    <x v="9"/>
    <s v="wind"/>
    <b v="1"/>
    <x v="9908"/>
    <x v="0"/>
  </r>
  <r>
    <n v="61985"/>
    <s v="N"/>
    <s v="Electric Utility"/>
    <s v="PV"/>
    <s v="SUN"/>
    <n v="57427"/>
    <n v="6451"/>
    <n v="2019"/>
    <n v="8902030.692915827"/>
    <x v="11"/>
    <s v="solar"/>
    <b v="1"/>
    <x v="9909"/>
    <x v="0"/>
  </r>
  <r>
    <n v="61987"/>
    <s v="N"/>
    <s v="Electric Utility"/>
    <s v="PV"/>
    <s v="SUN"/>
    <n v="40380"/>
    <n v="4536"/>
    <n v="2019"/>
    <n v="8902116.4021164011"/>
    <x v="11"/>
    <s v="solar"/>
    <b v="1"/>
    <x v="9910"/>
    <x v="0"/>
  </r>
  <r>
    <n v="61988"/>
    <s v="N"/>
    <s v="NAICS-22 Non-Cogen"/>
    <s v="PV"/>
    <s v="SUN"/>
    <n v="871907"/>
    <n v="97945"/>
    <n v="2019"/>
    <n v="8902006.2279850934"/>
    <x v="11"/>
    <s v="solar"/>
    <b v="1"/>
    <x v="9911"/>
    <x v="0"/>
  </r>
  <r>
    <n v="61989"/>
    <s v="N"/>
    <s v="Industrial NAICS Non-Cogen"/>
    <s v="PV"/>
    <s v="SUN"/>
    <n v="82405"/>
    <n v="9257"/>
    <n v="2019"/>
    <n v="8901912.0665442366"/>
    <x v="11"/>
    <s v="solar"/>
    <b v="0"/>
    <x v="9912"/>
    <x v="0"/>
  </r>
  <r>
    <n v="61990"/>
    <s v="N"/>
    <s v="Electric Utility"/>
    <s v="BA"/>
    <s v="MWH"/>
    <n v="0"/>
    <n v="-12"/>
    <n v="2019"/>
    <n v="0"/>
    <x v="7"/>
    <s v="other"/>
    <b v="1"/>
    <x v="260"/>
    <x v="0"/>
  </r>
  <r>
    <n v="61990"/>
    <s v="N"/>
    <s v="Electric Utility"/>
    <s v="IC"/>
    <s v="NG"/>
    <n v="26"/>
    <n v="1"/>
    <n v="2019"/>
    <n v="26000000"/>
    <x v="3"/>
    <s v="natural gas"/>
    <b v="1"/>
    <x v="9913"/>
    <x v="1"/>
  </r>
  <r>
    <n v="61990"/>
    <s v="N"/>
    <s v="Electric Utility"/>
    <s v="PV"/>
    <s v="SUN"/>
    <n v="1710"/>
    <n v="192"/>
    <n v="2019"/>
    <n v="8906250"/>
    <x v="11"/>
    <s v="solar"/>
    <b v="1"/>
    <x v="9914"/>
    <x v="1"/>
  </r>
  <r>
    <n v="61990"/>
    <s v="N"/>
    <s v="Electric Utility"/>
    <s v="WT"/>
    <s v="WND"/>
    <n v="1254"/>
    <n v="141"/>
    <n v="2019"/>
    <n v="8893617.0212765951"/>
    <x v="9"/>
    <s v="wind"/>
    <b v="1"/>
    <x v="9915"/>
    <x v="1"/>
  </r>
  <r>
    <n v="61993"/>
    <s v="N"/>
    <s v="NAICS-22 Non-Cogen"/>
    <s v="BA"/>
    <s v="MWH"/>
    <n v="0"/>
    <n v="0"/>
    <n v="2019"/>
    <s v=""/>
    <x v="7"/>
    <s v="other"/>
    <b v="1"/>
    <x v="39"/>
    <x v="1"/>
  </r>
  <r>
    <n v="61993"/>
    <s v="N"/>
    <s v="NAICS-22 Non-Cogen"/>
    <s v="PV"/>
    <s v="SUN"/>
    <n v="39178"/>
    <n v="4401"/>
    <n v="2019"/>
    <n v="8902067.7118836623"/>
    <x v="11"/>
    <s v="solar"/>
    <b v="1"/>
    <x v="9916"/>
    <x v="0"/>
  </r>
  <r>
    <n v="61995"/>
    <s v="N"/>
    <s v="NAICS-22 Non-Cogen"/>
    <s v="BA"/>
    <s v="MWH"/>
    <n v="0"/>
    <n v="-41"/>
    <n v="2019"/>
    <n v="0"/>
    <x v="7"/>
    <s v="other"/>
    <b v="1"/>
    <x v="260"/>
    <x v="0"/>
  </r>
  <r>
    <n v="61995"/>
    <s v="N"/>
    <s v="NAICS-22 Non-Cogen"/>
    <s v="PV"/>
    <s v="SUN"/>
    <n v="75889"/>
    <n v="8525"/>
    <n v="2019"/>
    <n v="8901935.4838709682"/>
    <x v="11"/>
    <s v="solar"/>
    <b v="1"/>
    <x v="4674"/>
    <x v="0"/>
  </r>
  <r>
    <n v="61996"/>
    <s v="N"/>
    <s v="NAICS-22 Non-Cogen"/>
    <s v="PV"/>
    <s v="SUN"/>
    <n v="0"/>
    <n v="0"/>
    <n v="2019"/>
    <s v=""/>
    <x v="11"/>
    <s v="solar"/>
    <b v="1"/>
    <x v="4281"/>
    <x v="1"/>
  </r>
  <r>
    <n v="61997"/>
    <s v="N"/>
    <s v="NAICS-22 Non-Cogen"/>
    <s v="PV"/>
    <s v="SUN"/>
    <n v="16397"/>
    <n v="1842"/>
    <n v="2019"/>
    <n v="8901737.2421281207"/>
    <x v="11"/>
    <s v="solar"/>
    <b v="1"/>
    <x v="9917"/>
    <x v="0"/>
  </r>
  <r>
    <n v="61998"/>
    <s v="N"/>
    <s v="NAICS-22 Non-Cogen"/>
    <s v="PV"/>
    <s v="SUN"/>
    <n v="15686"/>
    <n v="1762"/>
    <n v="2019"/>
    <n v="8902383.6549375709"/>
    <x v="11"/>
    <s v="solar"/>
    <b v="1"/>
    <x v="8250"/>
    <x v="0"/>
  </r>
  <r>
    <n v="61999"/>
    <s v="N"/>
    <s v="NAICS-22 Non-Cogen"/>
    <s v="PV"/>
    <s v="SUN"/>
    <n v="16648"/>
    <n v="1870.11"/>
    <n v="2019"/>
    <n v="8902150.1409008037"/>
    <x v="11"/>
    <s v="solar"/>
    <b v="1"/>
    <x v="9918"/>
    <x v="0"/>
  </r>
  <r>
    <n v="62000"/>
    <s v="N"/>
    <s v="NAICS-22 Non-Cogen"/>
    <s v="PV"/>
    <s v="SUN"/>
    <n v="15241"/>
    <n v="1712"/>
    <n v="2019"/>
    <n v="8902453.2710280363"/>
    <x v="11"/>
    <s v="solar"/>
    <b v="1"/>
    <x v="9919"/>
    <x v="0"/>
  </r>
  <r>
    <n v="62002"/>
    <s v="N"/>
    <s v="Commercial NAICS Non-Cogen"/>
    <s v="IC"/>
    <s v="DFO"/>
    <n v="34"/>
    <n v="5"/>
    <n v="2019"/>
    <n v="6800000"/>
    <x v="4"/>
    <s v="heavy or residual fuel oil"/>
    <b v="0"/>
    <x v="9920"/>
    <x v="0"/>
  </r>
  <r>
    <n v="62003"/>
    <s v="N"/>
    <s v="Commercial NAICS Non-Cogen"/>
    <s v="IC"/>
    <s v="DFO"/>
    <n v="215"/>
    <n v="15"/>
    <n v="2019"/>
    <n v="14333333.333333334"/>
    <x v="4"/>
    <s v="heavy or residual fuel oil"/>
    <b v="0"/>
    <x v="9921"/>
    <x v="0"/>
  </r>
  <r>
    <n v="62004"/>
    <s v="N"/>
    <s v="NAICS-22 Non-Cogen"/>
    <s v="PV"/>
    <s v="SUN"/>
    <n v="798341"/>
    <n v="89681"/>
    <n v="2019"/>
    <n v="8902008.2291678283"/>
    <x v="11"/>
    <s v="solar"/>
    <b v="1"/>
    <x v="9922"/>
    <x v="0"/>
  </r>
  <r>
    <n v="62010"/>
    <s v="N"/>
    <s v="NAICS-22 Non-Cogen"/>
    <s v="PV"/>
    <s v="SUN"/>
    <n v="22747"/>
    <n v="2555.19"/>
    <n v="2019"/>
    <n v="8902273.4121533036"/>
    <x v="11"/>
    <s v="solar"/>
    <b v="1"/>
    <x v="9923"/>
    <x v="0"/>
  </r>
  <r>
    <n v="62016"/>
    <s v="N"/>
    <s v="NAICS-22 Non-Cogen"/>
    <s v="PV"/>
    <s v="SUN"/>
    <n v="55823"/>
    <n v="6271"/>
    <n v="2019"/>
    <n v="8901770.0526231863"/>
    <x v="11"/>
    <s v="solar"/>
    <b v="1"/>
    <x v="9924"/>
    <x v="0"/>
  </r>
  <r>
    <n v="62017"/>
    <s v="N"/>
    <s v="NAICS-22 Non-Cogen"/>
    <s v="PV"/>
    <s v="SUN"/>
    <n v="141356"/>
    <n v="15879"/>
    <n v="2019"/>
    <n v="8902071.9188865796"/>
    <x v="11"/>
    <s v="solar"/>
    <b v="1"/>
    <x v="9925"/>
    <x v="0"/>
  </r>
  <r>
    <n v="62018"/>
    <s v="N"/>
    <s v="NAICS-22 Non-Cogen"/>
    <s v="PV"/>
    <s v="SUN"/>
    <n v="21230"/>
    <n v="2385"/>
    <n v="2019"/>
    <n v="8901467.5052410904"/>
    <x v="11"/>
    <s v="solar"/>
    <b v="1"/>
    <x v="9926"/>
    <x v="0"/>
  </r>
  <r>
    <n v="62019"/>
    <s v="N"/>
    <s v="Industrial NAICS Non-Cogen"/>
    <s v="IC"/>
    <s v="OBG"/>
    <n v="46798"/>
    <n v="4079"/>
    <n v="2019"/>
    <n v="11472910.026967395"/>
    <x v="8"/>
    <s v="biomass"/>
    <b v="0"/>
    <x v="9927"/>
    <x v="0"/>
  </r>
  <r>
    <n v="62020"/>
    <s v="N"/>
    <s v="NAICS-22 Non-Cogen"/>
    <s v="PV"/>
    <s v="SUN"/>
    <n v="56474"/>
    <n v="6344"/>
    <n v="2019"/>
    <n v="8901954.6027742755"/>
    <x v="11"/>
    <s v="solar"/>
    <b v="1"/>
    <x v="9928"/>
    <x v="0"/>
  </r>
  <r>
    <n v="62021"/>
    <s v="N"/>
    <s v="NAICS-22 Non-Cogen"/>
    <s v="PV"/>
    <s v="SUN"/>
    <n v="13799"/>
    <n v="1550"/>
    <n v="2019"/>
    <n v="8902580.6451612897"/>
    <x v="11"/>
    <s v="solar"/>
    <b v="1"/>
    <x v="9929"/>
    <x v="0"/>
  </r>
  <r>
    <n v="62023"/>
    <s v="N"/>
    <s v="NAICS-22 Non-Cogen"/>
    <s v="PV"/>
    <s v="SUN"/>
    <n v="13844"/>
    <n v="1555"/>
    <n v="2019"/>
    <n v="8902893.8906752411"/>
    <x v="11"/>
    <s v="solar"/>
    <b v="1"/>
    <x v="9930"/>
    <x v="1"/>
  </r>
  <r>
    <n v="62024"/>
    <s v="N"/>
    <s v="NAICS-22 Non-Cogen"/>
    <s v="PV"/>
    <s v="SUN"/>
    <n v="13682"/>
    <n v="1537"/>
    <n v="2019"/>
    <n v="8901756.6688353922"/>
    <x v="11"/>
    <s v="solar"/>
    <b v="1"/>
    <x v="6330"/>
    <x v="0"/>
  </r>
  <r>
    <n v="62025"/>
    <s v="N"/>
    <s v="NAICS-22 Non-Cogen"/>
    <s v="PV"/>
    <s v="SUN"/>
    <n v="13815"/>
    <n v="1552"/>
    <n v="2019"/>
    <n v="8901417.5257731955"/>
    <x v="11"/>
    <s v="solar"/>
    <b v="1"/>
    <x v="7732"/>
    <x v="0"/>
  </r>
  <r>
    <n v="62026"/>
    <s v="N"/>
    <s v="NAICS-22 Non-Cogen"/>
    <s v="PV"/>
    <s v="SUN"/>
    <n v="13486"/>
    <n v="1515"/>
    <n v="2019"/>
    <n v="8901650.1650165021"/>
    <x v="11"/>
    <s v="solar"/>
    <b v="1"/>
    <x v="9931"/>
    <x v="0"/>
  </r>
  <r>
    <n v="62028"/>
    <s v="N"/>
    <s v="NAICS-22 Non-Cogen"/>
    <s v="PV"/>
    <s v="SUN"/>
    <n v="64887"/>
    <n v="7289"/>
    <n v="2019"/>
    <n v="8902044.1761558503"/>
    <x v="11"/>
    <s v="solar"/>
    <b v="1"/>
    <x v="9932"/>
    <x v="0"/>
  </r>
  <r>
    <n v="62029"/>
    <s v="N"/>
    <s v="NAICS-22 Non-Cogen"/>
    <s v="PV"/>
    <s v="SUN"/>
    <n v="20697"/>
    <n v="2325"/>
    <n v="2019"/>
    <n v="8901935.4838709682"/>
    <x v="11"/>
    <s v="solar"/>
    <b v="1"/>
    <x v="4674"/>
    <x v="0"/>
  </r>
  <r>
    <n v="62030"/>
    <s v="N"/>
    <s v="NAICS-22 Non-Cogen"/>
    <s v="PV"/>
    <s v="SUN"/>
    <n v="23020"/>
    <n v="2586"/>
    <n v="2019"/>
    <n v="8901778.8089713845"/>
    <x v="11"/>
    <s v="solar"/>
    <b v="1"/>
    <x v="7576"/>
    <x v="0"/>
  </r>
  <r>
    <n v="62031"/>
    <s v="N"/>
    <s v="NAICS-22 Non-Cogen"/>
    <s v="PV"/>
    <s v="SUN"/>
    <n v="43745"/>
    <n v="4914"/>
    <n v="2019"/>
    <n v="8902116.4021164011"/>
    <x v="11"/>
    <s v="solar"/>
    <b v="1"/>
    <x v="9910"/>
    <x v="0"/>
  </r>
  <r>
    <n v="62032"/>
    <s v="N"/>
    <s v="NAICS-22 Non-Cogen"/>
    <s v="PV"/>
    <s v="SUN"/>
    <n v="31264"/>
    <n v="3512"/>
    <n v="2019"/>
    <n v="8902050.1138952151"/>
    <x v="11"/>
    <s v="solar"/>
    <b v="1"/>
    <x v="8206"/>
    <x v="0"/>
  </r>
  <r>
    <n v="62034"/>
    <s v="N"/>
    <s v="NAICS-22 Non-Cogen"/>
    <s v="PV"/>
    <s v="SUN"/>
    <n v="27152"/>
    <n v="3050"/>
    <n v="2019"/>
    <n v="8902295.0819672141"/>
    <x v="11"/>
    <s v="solar"/>
    <b v="1"/>
    <x v="9933"/>
    <x v="0"/>
  </r>
  <r>
    <n v="62035"/>
    <s v="N"/>
    <s v="NAICS-22 Non-Cogen"/>
    <s v="WT"/>
    <s v="WND"/>
    <n v="509533"/>
    <n v="57238"/>
    <n v="2019"/>
    <n v="8902005.6605751421"/>
    <x v="9"/>
    <s v="wind"/>
    <b v="1"/>
    <x v="9934"/>
    <x v="0"/>
  </r>
  <r>
    <n v="62036"/>
    <s v="N"/>
    <s v="NAICS-22 Non-Cogen"/>
    <s v="PV"/>
    <s v="SUN"/>
    <n v="34718"/>
    <n v="3900"/>
    <n v="2019"/>
    <n v="8902051.282051282"/>
    <x v="11"/>
    <s v="solar"/>
    <b v="1"/>
    <x v="9935"/>
    <x v="0"/>
  </r>
  <r>
    <n v="62037"/>
    <s v="N"/>
    <s v="NAICS-22 Non-Cogen"/>
    <s v="PV"/>
    <s v="SUN"/>
    <n v="2029"/>
    <n v="228"/>
    <n v="2019"/>
    <n v="8899122.8070175443"/>
    <x v="11"/>
    <s v="solar"/>
    <b v="1"/>
    <x v="9936"/>
    <x v="1"/>
  </r>
  <r>
    <n v="62038"/>
    <s v="N"/>
    <s v="NAICS-22 Non-Cogen"/>
    <s v="WT"/>
    <s v="WND"/>
    <n v="5744308"/>
    <n v="645283"/>
    <n v="2019"/>
    <n v="8901998.0380701181"/>
    <x v="9"/>
    <s v="wind"/>
    <b v="1"/>
    <x v="9937"/>
    <x v="0"/>
  </r>
  <r>
    <n v="62039"/>
    <s v="N"/>
    <s v="NAICS-22 Non-Cogen"/>
    <s v="PV"/>
    <s v="SUN"/>
    <n v="25923"/>
    <n v="2912"/>
    <n v="2019"/>
    <n v="8902129.1208791211"/>
    <x v="11"/>
    <s v="solar"/>
    <b v="1"/>
    <x v="9938"/>
    <x v="0"/>
  </r>
  <r>
    <n v="62040"/>
    <s v="N"/>
    <s v="NAICS-22 Non-Cogen"/>
    <s v="PV"/>
    <s v="SUN"/>
    <n v="9259"/>
    <n v="1040"/>
    <n v="2019"/>
    <n v="8902884.6153846141"/>
    <x v="11"/>
    <s v="solar"/>
    <b v="1"/>
    <x v="9939"/>
    <x v="1"/>
  </r>
  <r>
    <n v="62041"/>
    <s v="N"/>
    <s v="NAICS-22 Non-Cogen"/>
    <s v="PV"/>
    <s v="SUN"/>
    <n v="42410"/>
    <n v="4764"/>
    <n v="2019"/>
    <n v="8902183.0394626372"/>
    <x v="11"/>
    <s v="solar"/>
    <b v="1"/>
    <x v="9940"/>
    <x v="0"/>
  </r>
  <r>
    <n v="62042"/>
    <s v="N"/>
    <s v="NAICS-22 Non-Cogen"/>
    <s v="PV"/>
    <s v="SUN"/>
    <n v="15088"/>
    <n v="1694.88"/>
    <n v="2019"/>
    <n v="8902105.1637874059"/>
    <x v="11"/>
    <s v="solar"/>
    <b v="1"/>
    <x v="9941"/>
    <x v="0"/>
  </r>
  <r>
    <n v="62043"/>
    <s v="N"/>
    <s v="NAICS-22 Non-Cogen"/>
    <s v="PV"/>
    <s v="SUN"/>
    <n v="24927"/>
    <n v="2800"/>
    <n v="2019"/>
    <n v="8902500"/>
    <x v="11"/>
    <s v="solar"/>
    <b v="1"/>
    <x v="9942"/>
    <x v="0"/>
  </r>
  <r>
    <n v="62044"/>
    <s v="N"/>
    <s v="NAICS-22 Non-Cogen"/>
    <s v="PV"/>
    <s v="SUN"/>
    <n v="15273"/>
    <n v="1715.67"/>
    <n v="2019"/>
    <n v="8902061.5852698945"/>
    <x v="11"/>
    <s v="solar"/>
    <b v="1"/>
    <x v="9943"/>
    <x v="0"/>
  </r>
  <r>
    <n v="62045"/>
    <s v="N"/>
    <s v="NAICS-22 Non-Cogen"/>
    <s v="PV"/>
    <s v="SUN"/>
    <n v="15670"/>
    <n v="1760.22"/>
    <n v="2019"/>
    <n v="8902296.3038711082"/>
    <x v="11"/>
    <s v="solar"/>
    <b v="1"/>
    <x v="9944"/>
    <x v="0"/>
  </r>
  <r>
    <n v="62046"/>
    <s v="N"/>
    <s v="NAICS-22 Non-Cogen"/>
    <s v="PV"/>
    <s v="SUN"/>
    <n v="15324"/>
    <n v="1721.61"/>
    <n v="2019"/>
    <n v="8900970.603098264"/>
    <x v="11"/>
    <s v="solar"/>
    <b v="1"/>
    <x v="9945"/>
    <x v="0"/>
  </r>
  <r>
    <n v="62047"/>
    <s v="N"/>
    <s v="NAICS-22 Non-Cogen"/>
    <s v="PV"/>
    <s v="SUN"/>
    <n v="16092"/>
    <n v="1807.74"/>
    <n v="2019"/>
    <n v="8901722.5928507429"/>
    <x v="11"/>
    <s v="solar"/>
    <b v="1"/>
    <x v="9946"/>
    <x v="0"/>
  </r>
  <r>
    <n v="62048"/>
    <s v="N"/>
    <s v="NAICS-22 Non-Cogen"/>
    <s v="PV"/>
    <s v="SUN"/>
    <n v="15713"/>
    <n v="1765.17"/>
    <n v="2019"/>
    <n v="8901692.1882878132"/>
    <x v="11"/>
    <s v="solar"/>
    <b v="1"/>
    <x v="9947"/>
    <x v="0"/>
  </r>
  <r>
    <n v="62049"/>
    <s v="N"/>
    <s v="NAICS-22 Non-Cogen"/>
    <s v="PV"/>
    <s v="SUN"/>
    <n v="14048"/>
    <n v="1578.06"/>
    <n v="2019"/>
    <n v="8902069.6297986135"/>
    <x v="11"/>
    <s v="solar"/>
    <b v="1"/>
    <x v="9948"/>
    <x v="0"/>
  </r>
  <r>
    <n v="62051"/>
    <s v="N"/>
    <s v="Commercial NAICS Non-Cogen"/>
    <s v="IC"/>
    <s v="DFO"/>
    <n v="287"/>
    <n v="29"/>
    <n v="2019"/>
    <n v="9896551.7241379302"/>
    <x v="4"/>
    <s v="heavy or residual fuel oil"/>
    <b v="0"/>
    <x v="9949"/>
    <x v="0"/>
  </r>
  <r>
    <n v="62052"/>
    <s v="N"/>
    <s v="NAICS-22 Non-Cogen"/>
    <s v="PV"/>
    <s v="SUN"/>
    <n v="243986"/>
    <n v="27408"/>
    <n v="2019"/>
    <n v="8901999.4162288383"/>
    <x v="11"/>
    <s v="solar"/>
    <b v="1"/>
    <x v="9950"/>
    <x v="0"/>
  </r>
  <r>
    <n v="62053"/>
    <s v="N"/>
    <s v="NAICS-22 Non-Cogen"/>
    <s v="PV"/>
    <s v="SUN"/>
    <n v="9188"/>
    <n v="1032"/>
    <n v="2019"/>
    <n v="8903100.7751937993"/>
    <x v="11"/>
    <s v="solar"/>
    <b v="1"/>
    <x v="8425"/>
    <x v="1"/>
  </r>
  <r>
    <n v="62054"/>
    <s v="N"/>
    <s v="NAICS-22 Non-Cogen"/>
    <s v="PV"/>
    <s v="SUN"/>
    <n v="0"/>
    <n v="0"/>
    <n v="2019"/>
    <s v=""/>
    <x v="11"/>
    <s v="solar"/>
    <b v="1"/>
    <x v="4281"/>
    <x v="1"/>
  </r>
  <r>
    <n v="62055"/>
    <s v="N"/>
    <s v="Electric Utility"/>
    <s v="PV"/>
    <s v="SUN"/>
    <n v="50616"/>
    <n v="5686"/>
    <n v="2019"/>
    <n v="8901864.2279282454"/>
    <x v="11"/>
    <s v="solar"/>
    <b v="1"/>
    <x v="7289"/>
    <x v="0"/>
  </r>
  <r>
    <n v="62056"/>
    <s v="N"/>
    <s v="NAICS-22 Non-Cogen"/>
    <s v="PV"/>
    <s v="SUN"/>
    <n v="68021"/>
    <n v="7641"/>
    <n v="2019"/>
    <n v="8902107.0540505182"/>
    <x v="11"/>
    <s v="solar"/>
    <b v="1"/>
    <x v="9951"/>
    <x v="0"/>
  </r>
  <r>
    <n v="62057"/>
    <s v="N"/>
    <s v="NAICS-22 Non-Cogen"/>
    <s v="PV"/>
    <s v="SUN"/>
    <n v="40833"/>
    <n v="4587"/>
    <n v="2019"/>
    <n v="8901896.6644865926"/>
    <x v="11"/>
    <s v="solar"/>
    <b v="1"/>
    <x v="9952"/>
    <x v="0"/>
  </r>
  <r>
    <n v="62059"/>
    <s v="N"/>
    <s v="Electric Utility"/>
    <s v="PV"/>
    <s v="SUN"/>
    <n v="3766"/>
    <n v="423"/>
    <n v="2019"/>
    <n v="8903073.2860520091"/>
    <x v="11"/>
    <s v="solar"/>
    <b v="1"/>
    <x v="9953"/>
    <x v="1"/>
  </r>
  <r>
    <n v="62060"/>
    <s v="N"/>
    <s v="NAICS-22 Non-Cogen"/>
    <s v="PV"/>
    <s v="SUN"/>
    <n v="27828"/>
    <n v="3126"/>
    <n v="2019"/>
    <n v="8902111.3243761994"/>
    <x v="11"/>
    <s v="solar"/>
    <b v="1"/>
    <x v="5707"/>
    <x v="0"/>
  </r>
  <r>
    <n v="62061"/>
    <s v="N"/>
    <s v="NAICS-22 Non-Cogen"/>
    <s v="PV"/>
    <s v="SUN"/>
    <n v="45605"/>
    <n v="5123"/>
    <n v="2019"/>
    <n v="8902010.5406988095"/>
    <x v="11"/>
    <s v="solar"/>
    <b v="1"/>
    <x v="9954"/>
    <x v="0"/>
  </r>
  <r>
    <n v="62062"/>
    <s v="N"/>
    <s v="NAICS-22 Non-Cogen"/>
    <s v="PV"/>
    <s v="SUN"/>
    <n v="81871"/>
    <n v="9197"/>
    <n v="2019"/>
    <n v="8901924.5406110678"/>
    <x v="11"/>
    <s v="solar"/>
    <b v="1"/>
    <x v="9955"/>
    <x v="0"/>
  </r>
  <r>
    <n v="62063"/>
    <s v="N"/>
    <s v="Electric Utility"/>
    <s v="PV"/>
    <s v="SUN"/>
    <n v="24062"/>
    <n v="2703"/>
    <n v="2019"/>
    <n v="8901960.7843137253"/>
    <x v="11"/>
    <s v="solar"/>
    <b v="1"/>
    <x v="7492"/>
    <x v="0"/>
  </r>
  <r>
    <n v="62064"/>
    <s v="N"/>
    <s v="Electric Utility"/>
    <s v="PV"/>
    <s v="SUN"/>
    <n v="22353"/>
    <n v="2511"/>
    <n v="2019"/>
    <n v="8902031.0633213855"/>
    <x v="11"/>
    <s v="solar"/>
    <b v="1"/>
    <x v="9956"/>
    <x v="0"/>
  </r>
  <r>
    <n v="62065"/>
    <s v="N"/>
    <s v="Electric Utility"/>
    <s v="PV"/>
    <s v="SUN"/>
    <n v="23716"/>
    <n v="2664"/>
    <n v="2019"/>
    <n v="8902402.402402401"/>
    <x v="11"/>
    <s v="solar"/>
    <b v="1"/>
    <x v="604"/>
    <x v="0"/>
  </r>
  <r>
    <n v="62066"/>
    <s v="N"/>
    <s v="Electric Utility"/>
    <s v="PV"/>
    <s v="SUN"/>
    <n v="24934"/>
    <n v="2801"/>
    <n v="2019"/>
    <n v="8901820.7782934662"/>
    <x v="11"/>
    <s v="solar"/>
    <b v="1"/>
    <x v="9957"/>
    <x v="0"/>
  </r>
  <r>
    <n v="62072"/>
    <s v="N"/>
    <s v="Electric Utility"/>
    <s v="PV"/>
    <s v="SUN"/>
    <n v="49770"/>
    <n v="5591"/>
    <n v="2019"/>
    <n v="8901806.4746914692"/>
    <x v="11"/>
    <s v="solar"/>
    <b v="1"/>
    <x v="9958"/>
    <x v="0"/>
  </r>
  <r>
    <n v="62073"/>
    <s v="N"/>
    <s v="Electric Utility"/>
    <s v="PV"/>
    <s v="SUN"/>
    <n v="1166"/>
    <n v="131"/>
    <n v="2019"/>
    <n v="8900763.3587786257"/>
    <x v="11"/>
    <s v="solar"/>
    <b v="1"/>
    <x v="9959"/>
    <x v="1"/>
  </r>
  <r>
    <n v="62074"/>
    <s v="N"/>
    <s v="NAICS-22 Non-Cogen"/>
    <s v="PV"/>
    <s v="SUN"/>
    <n v="18579"/>
    <n v="2087"/>
    <n v="2019"/>
    <n v="8902252.0364159066"/>
    <x v="11"/>
    <s v="solar"/>
    <b v="1"/>
    <x v="9960"/>
    <x v="0"/>
  </r>
  <r>
    <n v="62075"/>
    <s v="N"/>
    <s v="NAICS-22 Non-Cogen"/>
    <s v="PV"/>
    <s v="SUN"/>
    <n v="15150"/>
    <n v="1702"/>
    <n v="2019"/>
    <n v="8901292.5969447698"/>
    <x v="11"/>
    <s v="solar"/>
    <b v="1"/>
    <x v="9961"/>
    <x v="0"/>
  </r>
  <r>
    <n v="62076"/>
    <s v="N"/>
    <s v="NAICS-22 Non-Cogen"/>
    <s v="PV"/>
    <s v="SUN"/>
    <n v="12107"/>
    <n v="1360"/>
    <n v="2019"/>
    <n v="8902205.8823529407"/>
    <x v="11"/>
    <s v="solar"/>
    <b v="1"/>
    <x v="9962"/>
    <x v="0"/>
  </r>
  <r>
    <n v="62077"/>
    <s v="N"/>
    <s v="NAICS-22 Non-Cogen"/>
    <s v="PV"/>
    <s v="SUN"/>
    <n v="11778"/>
    <n v="1323"/>
    <n v="2019"/>
    <n v="8902494.3310657609"/>
    <x v="11"/>
    <s v="solar"/>
    <b v="1"/>
    <x v="9963"/>
    <x v="0"/>
  </r>
  <r>
    <n v="62082"/>
    <s v="N"/>
    <s v="Electric Utility"/>
    <s v="PV"/>
    <s v="SUN"/>
    <n v="65723"/>
    <n v="7383"/>
    <n v="2019"/>
    <n v="8901936.8820262775"/>
    <x v="11"/>
    <s v="solar"/>
    <b v="1"/>
    <x v="9964"/>
    <x v="0"/>
  </r>
  <r>
    <n v="62084"/>
    <s v="N"/>
    <s v="NAICS-22 Non-Cogen"/>
    <s v="PV"/>
    <s v="SUN"/>
    <n v="9152"/>
    <n v="1028"/>
    <n v="2019"/>
    <n v="8902723.7354085613"/>
    <x v="11"/>
    <s v="solar"/>
    <b v="1"/>
    <x v="8940"/>
    <x v="1"/>
  </r>
  <r>
    <n v="62085"/>
    <s v="N"/>
    <s v="NAICS-22 Non-Cogen"/>
    <s v="PV"/>
    <s v="SUN"/>
    <n v="8929"/>
    <n v="1003"/>
    <n v="2019"/>
    <n v="8902293.1206380855"/>
    <x v="11"/>
    <s v="solar"/>
    <b v="1"/>
    <x v="9286"/>
    <x v="0"/>
  </r>
  <r>
    <n v="62086"/>
    <s v="N"/>
    <s v="NAICS-22 Non-Cogen"/>
    <s v="PV"/>
    <s v="SUN"/>
    <n v="9640"/>
    <n v="1083"/>
    <n v="2019"/>
    <n v="8901200.3693444133"/>
    <x v="11"/>
    <s v="solar"/>
    <b v="1"/>
    <x v="7496"/>
    <x v="0"/>
  </r>
  <r>
    <n v="62087"/>
    <s v="N"/>
    <s v="NAICS-22 Non-Cogen"/>
    <s v="PV"/>
    <s v="SUN"/>
    <n v="9542"/>
    <n v="1072"/>
    <n v="2019"/>
    <n v="8901119.4029850736"/>
    <x v="11"/>
    <s v="solar"/>
    <b v="1"/>
    <x v="9965"/>
    <x v="0"/>
  </r>
  <r>
    <n v="62088"/>
    <s v="N"/>
    <s v="NAICS-22 Non-Cogen"/>
    <s v="PV"/>
    <s v="SUN"/>
    <n v="16754"/>
    <n v="1882"/>
    <n v="2019"/>
    <n v="8902231.6684378311"/>
    <x v="11"/>
    <s v="solar"/>
    <b v="1"/>
    <x v="9966"/>
    <x v="0"/>
  </r>
  <r>
    <n v="62089"/>
    <s v="N"/>
    <s v="NAICS-22 Non-Cogen"/>
    <s v="PV"/>
    <s v="SUN"/>
    <n v="10913"/>
    <n v="1226"/>
    <n v="2019"/>
    <n v="8901305.0570962485"/>
    <x v="11"/>
    <s v="solar"/>
    <b v="1"/>
    <x v="8941"/>
    <x v="0"/>
  </r>
  <r>
    <n v="62090"/>
    <s v="N"/>
    <s v="Electric Utility"/>
    <s v="PV"/>
    <s v="SUN"/>
    <n v="14331"/>
    <n v="1610"/>
    <n v="2019"/>
    <n v="8901242.2360248435"/>
    <x v="11"/>
    <s v="solar"/>
    <b v="1"/>
    <x v="9967"/>
    <x v="0"/>
  </r>
  <r>
    <n v="62091"/>
    <s v="N"/>
    <s v="Electric Utility"/>
    <s v="PV"/>
    <s v="SUN"/>
    <n v="48953"/>
    <n v="5499"/>
    <n v="2019"/>
    <n v="8902164.0298236031"/>
    <x v="11"/>
    <s v="solar"/>
    <b v="1"/>
    <x v="9968"/>
    <x v="0"/>
  </r>
  <r>
    <n v="62092"/>
    <s v="N"/>
    <s v="Electric Utility"/>
    <s v="PV"/>
    <s v="SUN"/>
    <n v="51632"/>
    <n v="5800"/>
    <n v="2019"/>
    <n v="8902068.9655172415"/>
    <x v="11"/>
    <s v="solar"/>
    <b v="1"/>
    <x v="7224"/>
    <x v="0"/>
  </r>
  <r>
    <n v="62093"/>
    <s v="N"/>
    <s v="Electric Utility"/>
    <s v="PV"/>
    <s v="SUN"/>
    <n v="17314"/>
    <n v="1945"/>
    <n v="2019"/>
    <n v="8901799.4858611822"/>
    <x v="11"/>
    <s v="solar"/>
    <b v="1"/>
    <x v="9969"/>
    <x v="0"/>
  </r>
  <r>
    <n v="62095"/>
    <s v="N"/>
    <s v="NAICS-22 Non-Cogen"/>
    <s v="PV"/>
    <s v="SUN"/>
    <n v="84720"/>
    <n v="9517"/>
    <n v="2019"/>
    <n v="8901964.9049070086"/>
    <x v="11"/>
    <s v="solar"/>
    <b v="1"/>
    <x v="9970"/>
    <x v="0"/>
  </r>
  <r>
    <n v="62096"/>
    <s v="N"/>
    <s v="NAICS-22 Non-Cogen"/>
    <s v="PV"/>
    <s v="SUN"/>
    <n v="33801"/>
    <n v="3797"/>
    <n v="2019"/>
    <n v="8902027.9167764019"/>
    <x v="11"/>
    <s v="solar"/>
    <b v="1"/>
    <x v="9971"/>
    <x v="0"/>
  </r>
  <r>
    <n v="62097"/>
    <s v="N"/>
    <s v="Electric Utility"/>
    <s v="PV"/>
    <s v="SUN"/>
    <n v="18205"/>
    <n v="2045"/>
    <n v="2019"/>
    <n v="8902200.4889975563"/>
    <x v="11"/>
    <s v="solar"/>
    <b v="1"/>
    <x v="9708"/>
    <x v="0"/>
  </r>
  <r>
    <n v="62098"/>
    <s v="N"/>
    <s v="NAICS-22 Non-Cogen"/>
    <s v="PV"/>
    <s v="SUN"/>
    <n v="54160"/>
    <n v="6084"/>
    <n v="2019"/>
    <n v="8902038.1328073647"/>
    <x v="11"/>
    <s v="solar"/>
    <b v="1"/>
    <x v="9972"/>
    <x v="0"/>
  </r>
  <r>
    <n v="62099"/>
    <s v="N"/>
    <s v="NAICS-22 Non-Cogen"/>
    <s v="PV"/>
    <s v="SUN"/>
    <n v="51979"/>
    <n v="5839"/>
    <n v="2019"/>
    <n v="8902038.0202089399"/>
    <x v="11"/>
    <s v="solar"/>
    <b v="1"/>
    <x v="9973"/>
    <x v="0"/>
  </r>
  <r>
    <n v="62100"/>
    <s v="N"/>
    <s v="NAICS-22 Non-Cogen"/>
    <s v="PV"/>
    <s v="SUN"/>
    <n v="66159"/>
    <n v="7432"/>
    <n v="2019"/>
    <n v="8901910.6566200219"/>
    <x v="11"/>
    <s v="solar"/>
    <b v="1"/>
    <x v="9974"/>
    <x v="0"/>
  </r>
  <r>
    <n v="62101"/>
    <s v="N"/>
    <s v="NAICS-22 Non-Cogen"/>
    <s v="PV"/>
    <s v="SUN"/>
    <n v="78684"/>
    <n v="8839"/>
    <n v="2019"/>
    <n v="8901911.9809933249"/>
    <x v="11"/>
    <s v="solar"/>
    <b v="1"/>
    <x v="9975"/>
    <x v="0"/>
  </r>
  <r>
    <n v="62102"/>
    <s v="N"/>
    <s v="NAICS-22 Non-Cogen"/>
    <s v="PV"/>
    <s v="SUN"/>
    <n v="74369"/>
    <n v="8354"/>
    <n v="2019"/>
    <n v="8902202.5377064887"/>
    <x v="11"/>
    <s v="solar"/>
    <b v="1"/>
    <x v="9976"/>
    <x v="0"/>
  </r>
  <r>
    <n v="62104"/>
    <s v="N"/>
    <s v="NAICS-22 Non-Cogen"/>
    <s v="PV"/>
    <s v="SUN"/>
    <n v="83003"/>
    <n v="9324"/>
    <n v="2019"/>
    <n v="8902080.6520806532"/>
    <x v="11"/>
    <s v="solar"/>
    <b v="1"/>
    <x v="9977"/>
    <x v="0"/>
  </r>
  <r>
    <n v="62105"/>
    <s v="N"/>
    <s v="NAICS-22 Non-Cogen"/>
    <s v="PV"/>
    <s v="SUN"/>
    <n v="54222"/>
    <n v="6091"/>
    <n v="2019"/>
    <n v="8901986.5375143662"/>
    <x v="11"/>
    <s v="solar"/>
    <b v="1"/>
    <x v="9978"/>
    <x v="0"/>
  </r>
  <r>
    <n v="62106"/>
    <s v="N"/>
    <s v="NAICS-22 Non-Cogen"/>
    <s v="WT"/>
    <s v="WND"/>
    <n v="59118"/>
    <n v="6641"/>
    <n v="2019"/>
    <n v="8901972.5944887828"/>
    <x v="9"/>
    <s v="wind"/>
    <b v="1"/>
    <x v="9979"/>
    <x v="0"/>
  </r>
  <r>
    <n v="62107"/>
    <s v="N"/>
    <s v="NAICS-22 Non-Cogen"/>
    <s v="WT"/>
    <s v="WND"/>
    <n v="54720"/>
    <n v="6147"/>
    <n v="2019"/>
    <n v="8901903.3674963396"/>
    <x v="9"/>
    <s v="wind"/>
    <b v="1"/>
    <x v="9980"/>
    <x v="0"/>
  </r>
  <r>
    <n v="62108"/>
    <s v="N"/>
    <s v="NAICS-22 Non-Cogen"/>
    <s v="WT"/>
    <s v="WND"/>
    <n v="44100"/>
    <n v="4954"/>
    <n v="2019"/>
    <n v="8901897.4566007275"/>
    <x v="9"/>
    <s v="wind"/>
    <b v="1"/>
    <x v="9981"/>
    <x v="0"/>
  </r>
  <r>
    <n v="62109"/>
    <s v="N"/>
    <s v="NAICS-22 Non-Cogen"/>
    <s v="WT"/>
    <s v="WND"/>
    <n v="51578"/>
    <n v="5794"/>
    <n v="2019"/>
    <n v="8901967.5526406635"/>
    <x v="9"/>
    <s v="wind"/>
    <b v="1"/>
    <x v="9982"/>
    <x v="0"/>
  </r>
  <r>
    <n v="62110"/>
    <s v="N"/>
    <s v="NAICS-22 Non-Cogen"/>
    <s v="WT"/>
    <s v="WND"/>
    <n v="58628"/>
    <n v="6586"/>
    <n v="2019"/>
    <n v="8901913.1491041612"/>
    <x v="9"/>
    <s v="wind"/>
    <b v="1"/>
    <x v="9983"/>
    <x v="0"/>
  </r>
  <r>
    <n v="62111"/>
    <s v="N"/>
    <s v="NAICS-22 Non-Cogen"/>
    <s v="WT"/>
    <s v="WND"/>
    <n v="55175"/>
    <n v="6198"/>
    <n v="2019"/>
    <n v="8902065.1823168769"/>
    <x v="9"/>
    <s v="wind"/>
    <b v="1"/>
    <x v="9984"/>
    <x v="0"/>
  </r>
  <r>
    <n v="62112"/>
    <s v="N"/>
    <s v="NAICS-22 Non-Cogen"/>
    <s v="WT"/>
    <s v="WND"/>
    <n v="47706"/>
    <n v="5359"/>
    <n v="2019"/>
    <n v="8902033.9615599923"/>
    <x v="9"/>
    <s v="wind"/>
    <b v="1"/>
    <x v="3695"/>
    <x v="0"/>
  </r>
  <r>
    <n v="62114"/>
    <s v="N"/>
    <s v="NAICS-22 Non-Cogen"/>
    <s v="PV"/>
    <s v="SUN"/>
    <n v="15648"/>
    <n v="1758"/>
    <n v="2019"/>
    <n v="8901023.8907849826"/>
    <x v="11"/>
    <s v="solar"/>
    <b v="1"/>
    <x v="9985"/>
    <x v="0"/>
  </r>
  <r>
    <n v="62117"/>
    <s v="Y"/>
    <s v="Commercial NAICS Cogen"/>
    <s v="IC"/>
    <s v="DFO"/>
    <n v="541"/>
    <n v="54.734999999999999"/>
    <n v="2019"/>
    <n v="9883986.4803142417"/>
    <x v="4"/>
    <s v="heavy or residual fuel oil"/>
    <b v="0"/>
    <x v="9986"/>
    <x v="0"/>
  </r>
  <r>
    <n v="62117"/>
    <s v="Y"/>
    <s v="Commercial NAICS Cogen"/>
    <s v="IC"/>
    <s v="NG"/>
    <n v="180"/>
    <n v="18.265000000000001"/>
    <n v="2019"/>
    <n v="9854913.7695045173"/>
    <x v="3"/>
    <s v="natural gas"/>
    <b v="0"/>
    <x v="9987"/>
    <x v="0"/>
  </r>
  <r>
    <n v="62118"/>
    <s v="N"/>
    <s v="NAICS-22 Non-Cogen"/>
    <s v="PV"/>
    <s v="SUN"/>
    <n v="34574"/>
    <n v="3884"/>
    <n v="2019"/>
    <n v="8901647.7857878469"/>
    <x v="11"/>
    <s v="solar"/>
    <b v="1"/>
    <x v="9988"/>
    <x v="0"/>
  </r>
  <r>
    <n v="62119"/>
    <s v="N"/>
    <s v="NAICS-22 Non-Cogen"/>
    <s v="PV"/>
    <s v="SUN"/>
    <n v="14155"/>
    <n v="1590"/>
    <n v="2019"/>
    <n v="8902515.7232704405"/>
    <x v="11"/>
    <s v="solar"/>
    <b v="1"/>
    <x v="9989"/>
    <x v="0"/>
  </r>
  <r>
    <n v="62120"/>
    <s v="N"/>
    <s v="NAICS-22 Non-Cogen"/>
    <s v="PV"/>
    <s v="SUN"/>
    <n v="20340"/>
    <n v="2285"/>
    <n v="2019"/>
    <n v="8901531.7286652084"/>
    <x v="11"/>
    <s v="solar"/>
    <b v="1"/>
    <x v="9990"/>
    <x v="0"/>
  </r>
  <r>
    <n v="62121"/>
    <s v="N"/>
    <s v="NAICS-22 Non-Cogen"/>
    <s v="PV"/>
    <s v="SUN"/>
    <n v="14946"/>
    <n v="1679"/>
    <n v="2019"/>
    <n v="8901727.2185824905"/>
    <x v="11"/>
    <s v="solar"/>
    <b v="1"/>
    <x v="9991"/>
    <x v="0"/>
  </r>
  <r>
    <n v="62122"/>
    <s v="N"/>
    <s v="NAICS-22 Non-Cogen"/>
    <s v="PV"/>
    <s v="SUN"/>
    <n v="14437"/>
    <n v="1622"/>
    <n v="2019"/>
    <n v="8900739.8273736127"/>
    <x v="11"/>
    <s v="solar"/>
    <b v="1"/>
    <x v="9992"/>
    <x v="1"/>
  </r>
  <r>
    <n v="62123"/>
    <s v="N"/>
    <s v="NAICS-22 Non-Cogen"/>
    <s v="PV"/>
    <s v="SUN"/>
    <n v="9561"/>
    <n v="1074"/>
    <n v="2019"/>
    <n v="8902234.6368715093"/>
    <x v="11"/>
    <s v="solar"/>
    <b v="1"/>
    <x v="9993"/>
    <x v="0"/>
  </r>
  <r>
    <n v="62124"/>
    <s v="N"/>
    <s v="NAICS-22 Non-Cogen"/>
    <s v="PV"/>
    <s v="SUN"/>
    <n v="10112"/>
    <n v="1136"/>
    <n v="2019"/>
    <n v="8901408.4507042263"/>
    <x v="11"/>
    <s v="solar"/>
    <b v="1"/>
    <x v="6560"/>
    <x v="0"/>
  </r>
  <r>
    <n v="62125"/>
    <s v="N"/>
    <s v="NAICS-22 Non-Cogen"/>
    <s v="PV"/>
    <s v="SUN"/>
    <n v="7968"/>
    <n v="895"/>
    <n v="2019"/>
    <n v="8902793.2960893847"/>
    <x v="11"/>
    <s v="solar"/>
    <b v="1"/>
    <x v="8669"/>
    <x v="1"/>
  </r>
  <r>
    <n v="62126"/>
    <s v="N"/>
    <s v="NAICS-22 Non-Cogen"/>
    <s v="PV"/>
    <s v="SUN"/>
    <n v="5510"/>
    <n v="619"/>
    <n v="2019"/>
    <n v="8901453.9579967689"/>
    <x v="11"/>
    <s v="solar"/>
    <b v="1"/>
    <x v="9994"/>
    <x v="0"/>
  </r>
  <r>
    <n v="62127"/>
    <s v="N"/>
    <s v="NAICS-22 Non-Cogen"/>
    <s v="PV"/>
    <s v="SUN"/>
    <n v="17012"/>
    <n v="1911"/>
    <n v="2019"/>
    <n v="8902145.4735740442"/>
    <x v="11"/>
    <s v="solar"/>
    <b v="1"/>
    <x v="9995"/>
    <x v="0"/>
  </r>
  <r>
    <n v="62128"/>
    <s v="N"/>
    <s v="NAICS-22 Non-Cogen"/>
    <s v="PV"/>
    <s v="SUN"/>
    <n v="14964"/>
    <n v="1681"/>
    <n v="2019"/>
    <n v="8901844.1403926238"/>
    <x v="11"/>
    <s v="solar"/>
    <b v="1"/>
    <x v="9996"/>
    <x v="0"/>
  </r>
  <r>
    <n v="62129"/>
    <s v="N"/>
    <s v="NAICS-22 Non-Cogen"/>
    <s v="PV"/>
    <s v="SUN"/>
    <n v="14502"/>
    <n v="1629"/>
    <n v="2019"/>
    <n v="8902394.106813997"/>
    <x v="11"/>
    <s v="solar"/>
    <b v="1"/>
    <x v="9997"/>
    <x v="0"/>
  </r>
  <r>
    <n v="62130"/>
    <s v="N"/>
    <s v="NAICS-22 Non-Cogen"/>
    <s v="WT"/>
    <s v="WND"/>
    <n v="54755"/>
    <n v="6151"/>
    <n v="2019"/>
    <n v="8901804.5846203864"/>
    <x v="9"/>
    <s v="wind"/>
    <b v="1"/>
    <x v="9998"/>
    <x v="0"/>
  </r>
  <r>
    <n v="62131"/>
    <s v="N"/>
    <s v="NAICS-22 Non-Cogen"/>
    <s v="PV"/>
    <s v="SUN"/>
    <n v="37101"/>
    <n v="4168"/>
    <n v="2019"/>
    <n v="8901391.5547024962"/>
    <x v="11"/>
    <s v="solar"/>
    <b v="1"/>
    <x v="9999"/>
    <x v="0"/>
  </r>
  <r>
    <n v="62132"/>
    <s v="N"/>
    <s v="Electric Utility"/>
    <s v="WT"/>
    <s v="WND"/>
    <n v="7969693"/>
    <n v="895270"/>
    <n v="2019"/>
    <n v="8901999.3968300074"/>
    <x v="9"/>
    <s v="wind"/>
    <b v="1"/>
    <x v="10000"/>
    <x v="0"/>
  </r>
  <r>
    <n v="62133"/>
    <s v="N"/>
    <s v="Electric Utility"/>
    <s v="WT"/>
    <s v="WND"/>
    <n v="3742908"/>
    <n v="420457"/>
    <n v="2019"/>
    <n v="8901999.4910299983"/>
    <x v="9"/>
    <s v="wind"/>
    <b v="1"/>
    <x v="10001"/>
    <x v="0"/>
  </r>
  <r>
    <n v="62135"/>
    <s v="N"/>
    <s v="NAICS-22 Non-Cogen"/>
    <s v="PV"/>
    <s v="SUN"/>
    <n v="7745"/>
    <n v="870"/>
    <n v="2019"/>
    <n v="8902298.8505747132"/>
    <x v="11"/>
    <s v="solar"/>
    <b v="1"/>
    <x v="8145"/>
    <x v="0"/>
  </r>
  <r>
    <n v="62136"/>
    <s v="N"/>
    <s v="NAICS-22 Non-Cogen"/>
    <s v="PV"/>
    <s v="SUN"/>
    <n v="85439"/>
    <n v="9598"/>
    <n v="2019"/>
    <n v="8901750.3646593038"/>
    <x v="11"/>
    <s v="solar"/>
    <b v="1"/>
    <x v="10002"/>
    <x v="0"/>
  </r>
  <r>
    <n v="62137"/>
    <s v="N"/>
    <s v="NAICS-22 Non-Cogen"/>
    <s v="PV"/>
    <s v="SUN"/>
    <n v="13664"/>
    <n v="1535"/>
    <n v="2019"/>
    <n v="8901628.6644951142"/>
    <x v="11"/>
    <s v="solar"/>
    <b v="1"/>
    <x v="10003"/>
    <x v="0"/>
  </r>
  <r>
    <n v="62138"/>
    <s v="N"/>
    <s v="NAICS-22 Non-Cogen"/>
    <s v="PV"/>
    <s v="SUN"/>
    <n v="14155"/>
    <n v="1590"/>
    <n v="2019"/>
    <n v="8902515.7232704405"/>
    <x v="11"/>
    <s v="solar"/>
    <b v="1"/>
    <x v="9989"/>
    <x v="0"/>
  </r>
  <r>
    <n v="62139"/>
    <s v="N"/>
    <s v="NAICS-22 Non-Cogen"/>
    <s v="PV"/>
    <s v="SUN"/>
    <n v="13835"/>
    <n v="1554"/>
    <n v="2019"/>
    <n v="8902831.4028314035"/>
    <x v="11"/>
    <s v="solar"/>
    <b v="1"/>
    <x v="10004"/>
    <x v="1"/>
  </r>
  <r>
    <n v="62140"/>
    <s v="N"/>
    <s v="Electric Utility"/>
    <s v="PV"/>
    <s v="SUN"/>
    <n v="257818"/>
    <n v="28962"/>
    <n v="2019"/>
    <n v="8901940.4737241901"/>
    <x v="11"/>
    <s v="solar"/>
    <b v="1"/>
    <x v="10005"/>
    <x v="0"/>
  </r>
  <r>
    <n v="62143"/>
    <s v="N"/>
    <s v="NAICS-22 Non-Cogen"/>
    <s v="PV"/>
    <s v="SUN"/>
    <n v="13577"/>
    <n v="1525"/>
    <n v="2019"/>
    <n v="8902950.8196721319"/>
    <x v="11"/>
    <s v="solar"/>
    <b v="1"/>
    <x v="10006"/>
    <x v="1"/>
  </r>
  <r>
    <n v="62144"/>
    <s v="N"/>
    <s v="NAICS-22 Non-Cogen"/>
    <s v="PV"/>
    <s v="SUN"/>
    <n v="11636"/>
    <n v="1307"/>
    <n v="2019"/>
    <n v="8902830.910482021"/>
    <x v="11"/>
    <s v="solar"/>
    <b v="1"/>
    <x v="10007"/>
    <x v="1"/>
  </r>
  <r>
    <n v="62145"/>
    <s v="N"/>
    <s v="NAICS-22 Non-Cogen"/>
    <s v="PV"/>
    <s v="SUN"/>
    <n v="27623"/>
    <n v="3103"/>
    <n v="2019"/>
    <n v="8902030.2932645828"/>
    <x v="11"/>
    <s v="solar"/>
    <b v="1"/>
    <x v="10008"/>
    <x v="0"/>
  </r>
  <r>
    <n v="62146"/>
    <s v="N"/>
    <s v="NAICS-22 Non-Cogen"/>
    <s v="PV"/>
    <s v="SUN"/>
    <n v="30650"/>
    <n v="3443"/>
    <n v="2019"/>
    <n v="8902120.2439732794"/>
    <x v="11"/>
    <s v="solar"/>
    <b v="1"/>
    <x v="10009"/>
    <x v="0"/>
  </r>
  <r>
    <n v="62147"/>
    <s v="N"/>
    <s v="NAICS-22 Non-Cogen"/>
    <s v="BA"/>
    <s v="MWH"/>
    <n v="0"/>
    <n v="-1834"/>
    <n v="2019"/>
    <n v="0"/>
    <x v="7"/>
    <s v="other"/>
    <b v="1"/>
    <x v="260"/>
    <x v="0"/>
  </r>
  <r>
    <n v="62148"/>
    <s v="N"/>
    <s v="NAICS-22 Non-Cogen"/>
    <s v="PV"/>
    <s v="SUN"/>
    <n v="16771"/>
    <n v="1884"/>
    <n v="2019"/>
    <n v="8901804.6709129512"/>
    <x v="11"/>
    <s v="solar"/>
    <b v="1"/>
    <x v="10010"/>
    <x v="0"/>
  </r>
  <r>
    <n v="62149"/>
    <s v="N"/>
    <s v="NAICS-22 Non-Cogen"/>
    <s v="PV"/>
    <s v="SUN"/>
    <n v="20901"/>
    <n v="2348"/>
    <n v="2019"/>
    <n v="8901618.3986371383"/>
    <x v="11"/>
    <s v="solar"/>
    <b v="1"/>
    <x v="10011"/>
    <x v="0"/>
  </r>
  <r>
    <n v="62150"/>
    <s v="N"/>
    <s v="Commercial NAICS Non-Cogen"/>
    <s v="PV"/>
    <s v="SUN"/>
    <n v="61363"/>
    <n v="6893"/>
    <n v="2019"/>
    <n v="8902219.6431162041"/>
    <x v="11"/>
    <s v="solar"/>
    <b v="0"/>
    <x v="10012"/>
    <x v="0"/>
  </r>
  <r>
    <n v="62151"/>
    <s v="N"/>
    <s v="Industrial NAICS Non-Cogen"/>
    <s v="PV"/>
    <s v="SUN"/>
    <n v="12784"/>
    <n v="1436"/>
    <n v="2019"/>
    <n v="8902506.9637883008"/>
    <x v="11"/>
    <s v="solar"/>
    <b v="0"/>
    <x v="10013"/>
    <x v="0"/>
  </r>
  <r>
    <n v="62152"/>
    <s v="N"/>
    <s v="Commercial NAICS Non-Cogen"/>
    <s v="PV"/>
    <s v="SUN"/>
    <n v="16060"/>
    <n v="1804"/>
    <n v="2019"/>
    <n v="8902439.024390243"/>
    <x v="11"/>
    <s v="solar"/>
    <b v="0"/>
    <x v="7418"/>
    <x v="0"/>
  </r>
  <r>
    <n v="62155"/>
    <s v="N"/>
    <s v="NAICS-22 Non-Cogen"/>
    <s v="PV"/>
    <s v="SUN"/>
    <n v="401"/>
    <n v="45"/>
    <n v="2019"/>
    <n v="8911111.1111111119"/>
    <x v="11"/>
    <s v="solar"/>
    <b v="1"/>
    <x v="10014"/>
    <x v="1"/>
  </r>
  <r>
    <n v="62156"/>
    <s v="N"/>
    <s v="NAICS-22 Non-Cogen"/>
    <s v="PV"/>
    <s v="SUN"/>
    <n v="0"/>
    <n v="0"/>
    <n v="2019"/>
    <s v=""/>
    <x v="11"/>
    <s v="solar"/>
    <b v="1"/>
    <x v="4281"/>
    <x v="1"/>
  </r>
  <r>
    <n v="62157"/>
    <s v="N"/>
    <s v="NAICS-22 Non-Cogen"/>
    <s v="PV"/>
    <s v="SUN"/>
    <n v="3063"/>
    <n v="344"/>
    <n v="2019"/>
    <n v="8904069.7674418613"/>
    <x v="11"/>
    <s v="solar"/>
    <b v="1"/>
    <x v="10015"/>
    <x v="1"/>
  </r>
  <r>
    <n v="62159"/>
    <s v="N"/>
    <s v="NAICS-22 Non-Cogen"/>
    <s v="PV"/>
    <s v="SUN"/>
    <n v="27401"/>
    <n v="3078"/>
    <n v="2019"/>
    <n v="8902209.2267706301"/>
    <x v="11"/>
    <s v="solar"/>
    <b v="1"/>
    <x v="10016"/>
    <x v="0"/>
  </r>
  <r>
    <n v="62160"/>
    <s v="N"/>
    <s v="NAICS-22 Non-Cogen"/>
    <s v="PV"/>
    <s v="SUN"/>
    <n v="30711"/>
    <n v="3450"/>
    <n v="2019"/>
    <n v="8901739.1304347813"/>
    <x v="11"/>
    <s v="solar"/>
    <b v="1"/>
    <x v="10017"/>
    <x v="0"/>
  </r>
  <r>
    <n v="62161"/>
    <s v="N"/>
    <s v="Commercial NAICS Non-Cogen"/>
    <s v="WT"/>
    <s v="WND"/>
    <n v="190671"/>
    <n v="21419"/>
    <n v="2019"/>
    <n v="8901956.2071058396"/>
    <x v="9"/>
    <s v="wind"/>
    <b v="0"/>
    <x v="4226"/>
    <x v="0"/>
  </r>
  <r>
    <n v="62162"/>
    <s v="N"/>
    <s v="Commercial NAICS Non-Cogen"/>
    <s v="IC"/>
    <s v="DFO"/>
    <n v="186"/>
    <n v="24"/>
    <n v="2019"/>
    <n v="7750000"/>
    <x v="4"/>
    <s v="heavy or residual fuel oil"/>
    <b v="0"/>
    <x v="10018"/>
    <x v="0"/>
  </r>
  <r>
    <n v="62163"/>
    <s v="N"/>
    <s v="NAICS-22 Non-Cogen"/>
    <s v="PV"/>
    <s v="SUN"/>
    <n v="88308"/>
    <n v="9920"/>
    <n v="2019"/>
    <n v="8902016.1290322579"/>
    <x v="11"/>
    <s v="solar"/>
    <b v="1"/>
    <x v="10019"/>
    <x v="0"/>
  </r>
  <r>
    <n v="62164"/>
    <s v="N"/>
    <s v="NAICS-22 Non-Cogen"/>
    <s v="PV"/>
    <s v="SUN"/>
    <n v="8190"/>
    <n v="920"/>
    <n v="2019"/>
    <n v="8902173.9130434785"/>
    <x v="11"/>
    <s v="solar"/>
    <b v="1"/>
    <x v="8472"/>
    <x v="0"/>
  </r>
  <r>
    <n v="62167"/>
    <s v="N"/>
    <s v="NAICS-22 Non-Cogen"/>
    <s v="PV"/>
    <s v="SUN"/>
    <n v="91201"/>
    <n v="10245"/>
    <n v="2019"/>
    <n v="8902000.9760858957"/>
    <x v="11"/>
    <s v="solar"/>
    <b v="1"/>
    <x v="10020"/>
    <x v="0"/>
  </r>
  <r>
    <n v="62168"/>
    <s v="N"/>
    <s v="NAICS-22 Non-Cogen"/>
    <s v="PV"/>
    <s v="SUN"/>
    <n v="67850"/>
    <n v="7622"/>
    <n v="2019"/>
    <n v="8901863.0280766208"/>
    <x v="11"/>
    <s v="solar"/>
    <b v="1"/>
    <x v="10021"/>
    <x v="0"/>
  </r>
  <r>
    <n v="62169"/>
    <s v="N"/>
    <s v="NAICS-22 Non-Cogen"/>
    <s v="PV"/>
    <s v="SUN"/>
    <n v="30818"/>
    <n v="3462"/>
    <n v="2019"/>
    <n v="8901790.8723281343"/>
    <x v="11"/>
    <s v="solar"/>
    <b v="1"/>
    <x v="7098"/>
    <x v="0"/>
  </r>
  <r>
    <n v="62170"/>
    <s v="N"/>
    <s v="NAICS-22 Non-Cogen"/>
    <s v="PV"/>
    <s v="SUN"/>
    <n v="32384"/>
    <n v="3638"/>
    <n v="2019"/>
    <n v="8901594.2825728431"/>
    <x v="11"/>
    <s v="solar"/>
    <b v="1"/>
    <x v="10022"/>
    <x v="0"/>
  </r>
  <r>
    <n v="62171"/>
    <s v="N"/>
    <s v="NAICS-22 Non-Cogen"/>
    <s v="PV"/>
    <s v="SUN"/>
    <n v="34539"/>
    <n v="3880"/>
    <n v="2019"/>
    <n v="8901804.1237113401"/>
    <x v="11"/>
    <s v="solar"/>
    <b v="1"/>
    <x v="10023"/>
    <x v="0"/>
  </r>
  <r>
    <n v="62172"/>
    <s v="N"/>
    <s v="NAICS-22 Non-Cogen"/>
    <s v="WT"/>
    <s v="WND"/>
    <n v="63222"/>
    <n v="7102"/>
    <n v="2019"/>
    <n v="8901999.4367783722"/>
    <x v="9"/>
    <s v="wind"/>
    <b v="1"/>
    <x v="10024"/>
    <x v="0"/>
  </r>
  <r>
    <n v="62173"/>
    <s v="N"/>
    <s v="NAICS-22 Non-Cogen"/>
    <s v="PV"/>
    <s v="SUN"/>
    <n v="76539"/>
    <n v="8598"/>
    <n v="2019"/>
    <n v="8901953.9427773897"/>
    <x v="11"/>
    <s v="solar"/>
    <b v="1"/>
    <x v="10025"/>
    <x v="0"/>
  </r>
  <r>
    <n v="62174"/>
    <s v="N"/>
    <s v="Commercial NAICS Non-Cogen"/>
    <s v="IC"/>
    <s v="DFO"/>
    <n v="314"/>
    <n v="30"/>
    <n v="2019"/>
    <n v="10466666.666666666"/>
    <x v="4"/>
    <s v="heavy or residual fuel oil"/>
    <b v="0"/>
    <x v="10026"/>
    <x v="0"/>
  </r>
  <r>
    <n v="62176"/>
    <s v="N"/>
    <s v="Industrial NAICS Non-Cogen"/>
    <s v="GT"/>
    <s v="NG"/>
    <n v="592789"/>
    <n v="48229"/>
    <n v="2019"/>
    <n v="12291131.89160049"/>
    <x v="3"/>
    <s v="natural gas"/>
    <b v="0"/>
    <x v="10027"/>
    <x v="0"/>
  </r>
  <r>
    <n v="62191"/>
    <s v="N"/>
    <s v="NAICS-22 Non-Cogen"/>
    <s v="PV"/>
    <s v="SUN"/>
    <n v="46441"/>
    <n v="5217"/>
    <n v="2019"/>
    <n v="8901859.3061146252"/>
    <x v="11"/>
    <s v="solar"/>
    <b v="1"/>
    <x v="10028"/>
    <x v="0"/>
  </r>
  <r>
    <n v="62193"/>
    <s v="N"/>
    <s v="NAICS-22 Non-Cogen"/>
    <s v="PV"/>
    <s v="SUN"/>
    <n v="12953"/>
    <n v="1455"/>
    <n v="2019"/>
    <n v="8902405.4982817881"/>
    <x v="11"/>
    <s v="solar"/>
    <b v="1"/>
    <x v="9582"/>
    <x v="0"/>
  </r>
  <r>
    <n v="62194"/>
    <s v="N"/>
    <s v="NAICS-22 Non-Cogen"/>
    <s v="PV"/>
    <s v="SUN"/>
    <n v="13762"/>
    <n v="1546"/>
    <n v="2019"/>
    <n v="8901681.7593790423"/>
    <x v="11"/>
    <s v="solar"/>
    <b v="1"/>
    <x v="10029"/>
    <x v="0"/>
  </r>
  <r>
    <n v="62195"/>
    <s v="N"/>
    <s v="NAICS-22 Non-Cogen"/>
    <s v="PV"/>
    <s v="SUN"/>
    <n v="13477"/>
    <n v="1514"/>
    <n v="2019"/>
    <n v="8901585.2047556136"/>
    <x v="11"/>
    <s v="solar"/>
    <b v="1"/>
    <x v="10030"/>
    <x v="0"/>
  </r>
  <r>
    <n v="62196"/>
    <s v="N"/>
    <s v="NAICS-22 Non-Cogen"/>
    <s v="PV"/>
    <s v="SUN"/>
    <n v="26394"/>
    <n v="2965"/>
    <n v="2019"/>
    <n v="8901854.9747048914"/>
    <x v="11"/>
    <s v="solar"/>
    <b v="1"/>
    <x v="10031"/>
    <x v="0"/>
  </r>
  <r>
    <n v="62197"/>
    <s v="N"/>
    <s v="NAICS-22 Non-Cogen"/>
    <s v="PV"/>
    <s v="SUN"/>
    <n v="30285"/>
    <n v="3402"/>
    <n v="2019"/>
    <n v="8902116.4021164011"/>
    <x v="11"/>
    <s v="solar"/>
    <b v="1"/>
    <x v="9910"/>
    <x v="0"/>
  </r>
  <r>
    <n v="62198"/>
    <s v="N"/>
    <s v="NAICS-22 Non-Cogen"/>
    <s v="PV"/>
    <s v="SUN"/>
    <n v="27935"/>
    <n v="3138"/>
    <n v="2019"/>
    <n v="8902166.9853409808"/>
    <x v="11"/>
    <s v="solar"/>
    <b v="1"/>
    <x v="10032"/>
    <x v="0"/>
  </r>
  <r>
    <n v="62199"/>
    <s v="N"/>
    <s v="NAICS-22 Non-Cogen"/>
    <s v="PV"/>
    <s v="SUN"/>
    <n v="26483"/>
    <n v="2975"/>
    <n v="2019"/>
    <n v="8901848.7394957989"/>
    <x v="11"/>
    <s v="solar"/>
    <b v="1"/>
    <x v="10033"/>
    <x v="0"/>
  </r>
  <r>
    <n v="62201"/>
    <s v="N"/>
    <s v="NAICS-22 Non-Cogen"/>
    <s v="PV"/>
    <s v="SUN"/>
    <n v="25444"/>
    <n v="2858"/>
    <n v="2019"/>
    <n v="8902729.181245625"/>
    <x v="11"/>
    <s v="solar"/>
    <b v="1"/>
    <x v="10034"/>
    <x v="1"/>
  </r>
  <r>
    <n v="62202"/>
    <s v="N"/>
    <s v="NAICS-22 Non-Cogen"/>
    <s v="PV"/>
    <s v="SUN"/>
    <n v="16353"/>
    <n v="1837"/>
    <n v="2019"/>
    <n v="8902014.1535111591"/>
    <x v="11"/>
    <s v="solar"/>
    <b v="1"/>
    <x v="6225"/>
    <x v="0"/>
  </r>
  <r>
    <n v="62203"/>
    <s v="N"/>
    <s v="NAICS-22 Non-Cogen"/>
    <s v="PV"/>
    <s v="SUN"/>
    <n v="29065"/>
    <n v="3265"/>
    <n v="2019"/>
    <n v="8901990.8116385899"/>
    <x v="11"/>
    <s v="solar"/>
    <b v="1"/>
    <x v="9267"/>
    <x v="0"/>
  </r>
  <r>
    <n v="62204"/>
    <s v="N"/>
    <s v="NAICS-22 Non-Cogen"/>
    <s v="PV"/>
    <s v="SUN"/>
    <n v="39552"/>
    <n v="4443"/>
    <n v="2019"/>
    <n v="8902093.1802835912"/>
    <x v="11"/>
    <s v="solar"/>
    <b v="1"/>
    <x v="10035"/>
    <x v="0"/>
  </r>
  <r>
    <n v="62208"/>
    <s v="N"/>
    <s v="NAICS-22 Non-Cogen"/>
    <s v="PV"/>
    <s v="SUN"/>
    <n v="56269"/>
    <n v="6321"/>
    <n v="2019"/>
    <n v="8901914.2540737223"/>
    <x v="11"/>
    <s v="solar"/>
    <b v="1"/>
    <x v="10036"/>
    <x v="0"/>
  </r>
  <r>
    <n v="62209"/>
    <s v="N"/>
    <s v="NAICS-22 Non-Cogen"/>
    <s v="PV"/>
    <s v="SUN"/>
    <n v="26750"/>
    <n v="3005"/>
    <n v="2019"/>
    <n v="8901830.2828618959"/>
    <x v="11"/>
    <s v="solar"/>
    <b v="1"/>
    <x v="9196"/>
    <x v="0"/>
  </r>
  <r>
    <n v="62210"/>
    <s v="N"/>
    <s v="NAICS-22 Non-Cogen"/>
    <s v="PV"/>
    <s v="SUN"/>
    <n v="33284"/>
    <n v="3739"/>
    <n v="2019"/>
    <n v="8901845.4132120889"/>
    <x v="11"/>
    <s v="solar"/>
    <b v="1"/>
    <x v="10037"/>
    <x v="0"/>
  </r>
  <r>
    <n v="62219"/>
    <s v="N"/>
    <s v="Electric Utility"/>
    <s v="BA"/>
    <s v="MWH"/>
    <n v="0"/>
    <n v="-3"/>
    <n v="2019"/>
    <n v="0"/>
    <x v="7"/>
    <s v="other"/>
    <b v="1"/>
    <x v="260"/>
    <x v="0"/>
  </r>
  <r>
    <n v="62223"/>
    <s v="N"/>
    <s v="NAICS-22 Non-Cogen"/>
    <s v="PV"/>
    <s v="SUN"/>
    <n v="38483"/>
    <n v="4323"/>
    <n v="2019"/>
    <n v="8901919.9629886653"/>
    <x v="11"/>
    <s v="solar"/>
    <b v="1"/>
    <x v="9416"/>
    <x v="0"/>
  </r>
  <r>
    <n v="62224"/>
    <s v="N"/>
    <s v="NAICS-22 Non-Cogen"/>
    <s v="PV"/>
    <s v="SUN"/>
    <n v="30802"/>
    <n v="3460"/>
    <n v="2019"/>
    <n v="8902312.1387283225"/>
    <x v="11"/>
    <s v="solar"/>
    <b v="1"/>
    <x v="7315"/>
    <x v="0"/>
  </r>
  <r>
    <n v="62225"/>
    <s v="N"/>
    <s v="NAICS-22 Non-Cogen"/>
    <s v="PV"/>
    <s v="SUN"/>
    <n v="15775"/>
    <n v="1772"/>
    <n v="2019"/>
    <n v="8902370.203160271"/>
    <x v="11"/>
    <s v="solar"/>
    <b v="1"/>
    <x v="10038"/>
    <x v="0"/>
  </r>
  <r>
    <n v="62226"/>
    <s v="N"/>
    <s v="NAICS-22 Non-Cogen"/>
    <s v="PV"/>
    <s v="SUN"/>
    <n v="22007"/>
    <n v="2472"/>
    <n v="2019"/>
    <n v="8902508.090614887"/>
    <x v="11"/>
    <s v="solar"/>
    <b v="1"/>
    <x v="10039"/>
    <x v="0"/>
  </r>
  <r>
    <n v="62227"/>
    <s v="N"/>
    <s v="NAICS-22 Non-Cogen"/>
    <s v="WT"/>
    <s v="WND"/>
    <n v="726312"/>
    <n v="81590"/>
    <n v="2019"/>
    <n v="8901973.2810393423"/>
    <x v="9"/>
    <s v="wind"/>
    <b v="1"/>
    <x v="10040"/>
    <x v="0"/>
  </r>
  <r>
    <n v="62228"/>
    <s v="N"/>
    <s v="NAICS-22 Non-Cogen"/>
    <s v="PV"/>
    <s v="SUN"/>
    <n v="31043"/>
    <n v="3487"/>
    <n v="2019"/>
    <n v="8902494.9813593347"/>
    <x v="11"/>
    <s v="solar"/>
    <b v="1"/>
    <x v="10041"/>
    <x v="0"/>
  </r>
  <r>
    <n v="62239"/>
    <s v="N"/>
    <s v="NAICS-22 Non-Cogen"/>
    <s v="PV"/>
    <s v="SUN"/>
    <n v="36650"/>
    <n v="4117"/>
    <n v="2019"/>
    <n v="8902113.1892154478"/>
    <x v="11"/>
    <s v="solar"/>
    <b v="1"/>
    <x v="10042"/>
    <x v="0"/>
  </r>
  <r>
    <n v="62240"/>
    <s v="N"/>
    <s v="NAICS-22 Non-Cogen"/>
    <s v="PV"/>
    <s v="SUN"/>
    <n v="7923"/>
    <n v="890"/>
    <n v="2019"/>
    <n v="8902247.191011237"/>
    <x v="11"/>
    <s v="solar"/>
    <b v="1"/>
    <x v="10043"/>
    <x v="0"/>
  </r>
  <r>
    <n v="62241"/>
    <s v="N"/>
    <s v="NAICS-22 Non-Cogen"/>
    <s v="BA"/>
    <s v="MWH"/>
    <n v="0"/>
    <n v="0"/>
    <n v="2019"/>
    <s v=""/>
    <x v="7"/>
    <s v="other"/>
    <b v="1"/>
    <x v="39"/>
    <x v="1"/>
  </r>
  <r>
    <n v="62241"/>
    <s v="N"/>
    <s v="NAICS-22 Non-Cogen"/>
    <s v="PV"/>
    <s v="SUN"/>
    <n v="102470"/>
    <n v="11511"/>
    <n v="2019"/>
    <n v="8901919.9027017634"/>
    <x v="11"/>
    <s v="solar"/>
    <b v="1"/>
    <x v="10044"/>
    <x v="0"/>
  </r>
  <r>
    <n v="62242"/>
    <s v="N"/>
    <s v="NAICS-22 Non-Cogen"/>
    <s v="PV"/>
    <s v="SUN"/>
    <n v="20866"/>
    <n v="2344"/>
    <n v="2019"/>
    <n v="8901877.1331058033"/>
    <x v="11"/>
    <s v="solar"/>
    <b v="1"/>
    <x v="10045"/>
    <x v="0"/>
  </r>
  <r>
    <n v="62243"/>
    <s v="N"/>
    <s v="NAICS-22 Non-Cogen"/>
    <s v="PV"/>
    <s v="SUN"/>
    <n v="32599"/>
    <n v="3662"/>
    <n v="2019"/>
    <n v="8901966.13872201"/>
    <x v="11"/>
    <s v="solar"/>
    <b v="1"/>
    <x v="10046"/>
    <x v="0"/>
  </r>
  <r>
    <n v="62244"/>
    <s v="N"/>
    <s v="NAICS-22 Non-Cogen"/>
    <s v="PV"/>
    <s v="SUN"/>
    <n v="32055"/>
    <n v="3601"/>
    <n v="2019"/>
    <n v="8901693.9738961402"/>
    <x v="11"/>
    <s v="solar"/>
    <b v="1"/>
    <x v="10047"/>
    <x v="0"/>
  </r>
  <r>
    <n v="62245"/>
    <s v="N"/>
    <s v="NAICS-22 Non-Cogen"/>
    <s v="PV"/>
    <s v="SUN"/>
    <n v="25630"/>
    <n v="2879"/>
    <n v="2019"/>
    <n v="8902396.665508857"/>
    <x v="11"/>
    <s v="solar"/>
    <b v="1"/>
    <x v="10048"/>
    <x v="0"/>
  </r>
  <r>
    <n v="62246"/>
    <s v="N"/>
    <s v="NAICS-22 Non-Cogen"/>
    <s v="PV"/>
    <s v="SUN"/>
    <n v="30025"/>
    <n v="3373"/>
    <n v="2019"/>
    <n v="8901571.3015120067"/>
    <x v="11"/>
    <s v="solar"/>
    <b v="1"/>
    <x v="10049"/>
    <x v="0"/>
  </r>
  <r>
    <n v="62250"/>
    <s v="N"/>
    <s v="Commercial NAICS Non-Cogen"/>
    <s v="IC"/>
    <s v="DFO"/>
    <n v="854"/>
    <n v="90"/>
    <n v="2019"/>
    <n v="9488888.8888888881"/>
    <x v="4"/>
    <s v="heavy or residual fuel oil"/>
    <b v="0"/>
    <x v="10050"/>
    <x v="0"/>
  </r>
  <r>
    <n v="62251"/>
    <s v="N"/>
    <s v="NAICS-22 Non-Cogen"/>
    <s v="PV"/>
    <s v="SUN"/>
    <n v="28718"/>
    <n v="3226"/>
    <n v="2019"/>
    <n v="8902045.8772473652"/>
    <x v="11"/>
    <s v="solar"/>
    <b v="1"/>
    <x v="10051"/>
    <x v="0"/>
  </r>
  <r>
    <n v="62252"/>
    <s v="N"/>
    <s v="NAICS-22 Non-Cogen"/>
    <s v="PV"/>
    <s v="SUN"/>
    <n v="25114"/>
    <n v="2821"/>
    <n v="2019"/>
    <n v="8902516.8380007092"/>
    <x v="11"/>
    <s v="solar"/>
    <b v="1"/>
    <x v="7819"/>
    <x v="0"/>
  </r>
  <r>
    <n v="62253"/>
    <s v="N"/>
    <s v="NAICS-22 Non-Cogen"/>
    <s v="PV"/>
    <s v="SUN"/>
    <n v="25077"/>
    <n v="2817"/>
    <n v="2019"/>
    <n v="8902023.4291799776"/>
    <x v="11"/>
    <s v="solar"/>
    <b v="1"/>
    <x v="10052"/>
    <x v="0"/>
  </r>
  <r>
    <n v="62254"/>
    <s v="N"/>
    <s v="NAICS-22 Non-Cogen"/>
    <s v="PV"/>
    <s v="SUN"/>
    <n v="25354"/>
    <n v="2848"/>
    <n v="2019"/>
    <n v="8902387.6404494382"/>
    <x v="11"/>
    <s v="solar"/>
    <b v="1"/>
    <x v="10053"/>
    <x v="0"/>
  </r>
  <r>
    <n v="62255"/>
    <s v="N"/>
    <s v="NAICS-22 Non-Cogen"/>
    <s v="PV"/>
    <s v="SUN"/>
    <n v="18490"/>
    <n v="2077"/>
    <n v="2019"/>
    <n v="8902262.8791526239"/>
    <x v="11"/>
    <s v="solar"/>
    <b v="1"/>
    <x v="9891"/>
    <x v="0"/>
  </r>
  <r>
    <n v="62256"/>
    <s v="N"/>
    <s v="NAICS-22 Non-Cogen"/>
    <s v="PV"/>
    <s v="SUN"/>
    <n v="26074"/>
    <n v="2929"/>
    <n v="2019"/>
    <n v="8902014.339364972"/>
    <x v="11"/>
    <s v="solar"/>
    <b v="1"/>
    <x v="10054"/>
    <x v="0"/>
  </r>
  <r>
    <n v="62257"/>
    <s v="N"/>
    <s v="Electric Utility"/>
    <s v="BA"/>
    <s v="MWH"/>
    <n v="0"/>
    <n v="-64"/>
    <n v="2019"/>
    <n v="0"/>
    <x v="7"/>
    <s v="other"/>
    <b v="1"/>
    <x v="260"/>
    <x v="0"/>
  </r>
  <r>
    <n v="62258"/>
    <s v="N"/>
    <s v="NAICS-22 Non-Cogen"/>
    <s v="WT"/>
    <s v="WND"/>
    <n v="70691"/>
    <n v="7941"/>
    <n v="2019"/>
    <n v="8902027.4524619058"/>
    <x v="9"/>
    <s v="wind"/>
    <b v="1"/>
    <x v="10055"/>
    <x v="0"/>
  </r>
  <r>
    <n v="62259"/>
    <s v="N"/>
    <s v="NAICS-22 Non-Cogen"/>
    <s v="WT"/>
    <s v="WND"/>
    <n v="1844282"/>
    <n v="207176"/>
    <n v="2019"/>
    <n v="8902006.0238637682"/>
    <x v="9"/>
    <s v="wind"/>
    <b v="1"/>
    <x v="10056"/>
    <x v="0"/>
  </r>
  <r>
    <n v="62260"/>
    <s v="N"/>
    <s v="NAICS-22 Non-Cogen"/>
    <s v="PV"/>
    <s v="SUN"/>
    <n v="43086"/>
    <n v="4840"/>
    <n v="2019"/>
    <n v="8902066.1157024801"/>
    <x v="11"/>
    <s v="solar"/>
    <b v="1"/>
    <x v="10057"/>
    <x v="0"/>
  </r>
  <r>
    <n v="62264"/>
    <s v="N"/>
    <s v="Electric Utility"/>
    <s v="PV"/>
    <s v="SUN"/>
    <n v="13903"/>
    <n v="1562"/>
    <n v="2019"/>
    <n v="8900768.2458386682"/>
    <x v="11"/>
    <s v="solar"/>
    <b v="1"/>
    <x v="10058"/>
    <x v="1"/>
  </r>
  <r>
    <n v="62265"/>
    <s v="N"/>
    <s v="Electric Utility"/>
    <s v="PV"/>
    <s v="SUN"/>
    <n v="19128"/>
    <n v="2149"/>
    <n v="2019"/>
    <n v="8900884.1321544889"/>
    <x v="11"/>
    <s v="solar"/>
    <b v="1"/>
    <x v="7893"/>
    <x v="0"/>
  </r>
  <r>
    <n v="62266"/>
    <s v="N"/>
    <s v="Electric Utility"/>
    <s v="PV"/>
    <s v="SUN"/>
    <n v="14119"/>
    <n v="1586"/>
    <n v="2019"/>
    <n v="8902269.8612862546"/>
    <x v="11"/>
    <s v="solar"/>
    <b v="1"/>
    <x v="10059"/>
    <x v="0"/>
  </r>
  <r>
    <n v="62267"/>
    <s v="N"/>
    <s v="NAICS-22 Non-Cogen"/>
    <s v="PV"/>
    <s v="SUN"/>
    <n v="33276"/>
    <n v="3738"/>
    <n v="2019"/>
    <n v="8902086.6773675755"/>
    <x v="11"/>
    <s v="solar"/>
    <b v="1"/>
    <x v="7833"/>
    <x v="0"/>
  </r>
  <r>
    <n v="62268"/>
    <s v="N"/>
    <s v="NAICS-22 Non-Cogen"/>
    <s v="PV"/>
    <s v="SUN"/>
    <n v="95180"/>
    <n v="10692"/>
    <n v="2019"/>
    <n v="8901982.7908716798"/>
    <x v="11"/>
    <s v="solar"/>
    <b v="1"/>
    <x v="9385"/>
    <x v="0"/>
  </r>
  <r>
    <n v="62269"/>
    <s v="N"/>
    <s v="NAICS-22 Non-Cogen"/>
    <s v="WT"/>
    <s v="WND"/>
    <n v="2835661"/>
    <n v="318542"/>
    <n v="2019"/>
    <n v="8902000.3641592003"/>
    <x v="9"/>
    <s v="wind"/>
    <b v="1"/>
    <x v="10060"/>
    <x v="0"/>
  </r>
  <r>
    <n v="62270"/>
    <s v="N"/>
    <s v="Commercial NAICS Non-Cogen"/>
    <s v="IC"/>
    <s v="DFO"/>
    <n v="892"/>
    <n v="31"/>
    <n v="2019"/>
    <n v="28774193.548387095"/>
    <x v="4"/>
    <s v="heavy or residual fuel oil"/>
    <b v="0"/>
    <x v="10061"/>
    <x v="1"/>
  </r>
  <r>
    <n v="62271"/>
    <s v="N"/>
    <s v="Commercial NAICS Non-Cogen"/>
    <s v="IC"/>
    <s v="DFO"/>
    <n v="573"/>
    <n v="58"/>
    <n v="2019"/>
    <n v="9879310.3448275849"/>
    <x v="4"/>
    <s v="heavy or residual fuel oil"/>
    <b v="0"/>
    <x v="10062"/>
    <x v="0"/>
  </r>
  <r>
    <n v="62274"/>
    <s v="N"/>
    <s v="Commercial NAICS Non-Cogen"/>
    <s v="PV"/>
    <s v="SUN"/>
    <n v="23599"/>
    <n v="2651"/>
    <n v="2019"/>
    <n v="8901923.8023387399"/>
    <x v="11"/>
    <s v="solar"/>
    <b v="0"/>
    <x v="10063"/>
    <x v="0"/>
  </r>
  <r>
    <n v="62275"/>
    <s v="N"/>
    <s v="Commercial NAICS Non-Cogen"/>
    <s v="PV"/>
    <s v="SUN"/>
    <n v="23413"/>
    <n v="2630"/>
    <n v="2019"/>
    <n v="8902281.3688212913"/>
    <x v="11"/>
    <s v="solar"/>
    <b v="0"/>
    <x v="10064"/>
    <x v="0"/>
  </r>
  <r>
    <n v="62286"/>
    <s v="N"/>
    <s v="Commercial NAICS Non-Cogen"/>
    <s v="PV"/>
    <s v="SUN"/>
    <n v="29174"/>
    <n v="3277"/>
    <n v="2019"/>
    <n v="8902654.8672566358"/>
    <x v="11"/>
    <s v="solar"/>
    <b v="0"/>
    <x v="9861"/>
    <x v="1"/>
  </r>
  <r>
    <n v="62287"/>
    <s v="N"/>
    <s v="Commercial NAICS Non-Cogen"/>
    <s v="PV"/>
    <s v="SUN"/>
    <n v="19619"/>
    <n v="2204"/>
    <n v="2019"/>
    <n v="8901542.6497277673"/>
    <x v="11"/>
    <s v="solar"/>
    <b v="0"/>
    <x v="10065"/>
    <x v="0"/>
  </r>
  <r>
    <n v="62288"/>
    <s v="N"/>
    <s v="NAICS-22 Non-Cogen"/>
    <s v="PV"/>
    <s v="SUN"/>
    <n v="202138"/>
    <n v="22707"/>
    <n v="2019"/>
    <n v="8902012.595234951"/>
    <x v="11"/>
    <s v="solar"/>
    <b v="1"/>
    <x v="10066"/>
    <x v="0"/>
  </r>
  <r>
    <n v="62291"/>
    <s v="N"/>
    <s v="NAICS-22 Non-Cogen"/>
    <s v="WT"/>
    <s v="WND"/>
    <n v="1238954"/>
    <n v="139177"/>
    <n v="2019"/>
    <n v="8902002.4860429522"/>
    <x v="9"/>
    <s v="wind"/>
    <b v="1"/>
    <x v="10067"/>
    <x v="0"/>
  </r>
  <r>
    <n v="62301"/>
    <s v="N"/>
    <s v="NAICS-22 Non-Cogen"/>
    <s v="PV"/>
    <s v="SUN"/>
    <n v="42838"/>
    <n v="4812"/>
    <n v="2019"/>
    <n v="8902327.5145469662"/>
    <x v="11"/>
    <s v="solar"/>
    <b v="1"/>
    <x v="10068"/>
    <x v="0"/>
  </r>
  <r>
    <n v="62302"/>
    <s v="N"/>
    <s v="NAICS-22 Non-Cogen"/>
    <s v="PV"/>
    <s v="SUN"/>
    <n v="0"/>
    <n v="0"/>
    <n v="2019"/>
    <s v=""/>
    <x v="11"/>
    <s v="solar"/>
    <b v="1"/>
    <x v="4281"/>
    <x v="1"/>
  </r>
  <r>
    <n v="62303"/>
    <s v="N"/>
    <s v="NAICS-22 Non-Cogen"/>
    <s v="PV"/>
    <s v="SUN"/>
    <n v="28834"/>
    <n v="3239"/>
    <n v="2019"/>
    <n v="8902130.2871256564"/>
    <x v="11"/>
    <s v="solar"/>
    <b v="1"/>
    <x v="10069"/>
    <x v="0"/>
  </r>
  <r>
    <n v="62304"/>
    <s v="N"/>
    <s v="Electric Utility"/>
    <s v="PV"/>
    <s v="SUN"/>
    <n v="67423"/>
    <n v="7574"/>
    <n v="2019"/>
    <n v="8901901.2410879321"/>
    <x v="11"/>
    <s v="solar"/>
    <b v="1"/>
    <x v="10070"/>
    <x v="0"/>
  </r>
  <r>
    <n v="62305"/>
    <s v="N"/>
    <s v="Electric Utility"/>
    <s v="PV"/>
    <s v="SUN"/>
    <n v="46806"/>
    <n v="5258"/>
    <n v="2019"/>
    <n v="8901863.826550018"/>
    <x v="11"/>
    <s v="solar"/>
    <b v="1"/>
    <x v="9045"/>
    <x v="0"/>
  </r>
  <r>
    <n v="62306"/>
    <s v="N"/>
    <s v="NAICS-22 Non-Cogen"/>
    <s v="PV"/>
    <s v="SUN"/>
    <n v="26884"/>
    <n v="3020"/>
    <n v="2019"/>
    <n v="8901986.7549668886"/>
    <x v="11"/>
    <s v="solar"/>
    <b v="1"/>
    <x v="9226"/>
    <x v="0"/>
  </r>
  <r>
    <n v="62319"/>
    <s v="Y"/>
    <s v="Industrial NAICS Cogen"/>
    <s v="ST"/>
    <s v="BIT"/>
    <n v="58131"/>
    <n v="5111.2560000000003"/>
    <n v="2019"/>
    <n v="11373134.118111085"/>
    <x v="2"/>
    <s v="hard coal"/>
    <b v="0"/>
    <x v="10071"/>
    <x v="0"/>
  </r>
  <r>
    <n v="62319"/>
    <s v="Y"/>
    <s v="Industrial NAICS Cogen"/>
    <s v="ST"/>
    <s v="NG"/>
    <n v="12"/>
    <n v="0.74399999999999999"/>
    <n v="2019"/>
    <n v="16129032.258064516"/>
    <x v="3"/>
    <s v="natural gas"/>
    <b v="0"/>
    <x v="10072"/>
    <x v="0"/>
  </r>
  <r>
    <n v="62321"/>
    <s v="N"/>
    <s v="NAICS-22 Non-Cogen"/>
    <s v="PV"/>
    <s v="SUN"/>
    <n v="21446"/>
    <n v="2409"/>
    <n v="2019"/>
    <n v="8902449.1490244921"/>
    <x v="11"/>
    <s v="solar"/>
    <b v="1"/>
    <x v="10073"/>
    <x v="0"/>
  </r>
  <r>
    <n v="62322"/>
    <s v="N"/>
    <s v="NAICS-22 Non-Cogen"/>
    <s v="HY"/>
    <s v="WAT"/>
    <n v="215384"/>
    <n v="24195"/>
    <n v="2019"/>
    <n v="8902004.5463938825"/>
    <x v="0"/>
    <s v="hydro"/>
    <b v="1"/>
    <x v="10074"/>
    <x v="0"/>
  </r>
  <r>
    <n v="62323"/>
    <s v="N"/>
    <s v="Commercial NAICS Non-Cogen"/>
    <s v="PV"/>
    <s v="SUN"/>
    <n v="25744"/>
    <n v="2891.79"/>
    <n v="2019"/>
    <n v="8902444.5066896286"/>
    <x v="11"/>
    <s v="solar"/>
    <b v="0"/>
    <x v="10075"/>
    <x v="0"/>
  </r>
  <r>
    <n v="62324"/>
    <s v="N"/>
    <s v="NAICS-22 Non-Cogen"/>
    <s v="PV"/>
    <s v="SUN"/>
    <n v="26886"/>
    <n v="3020"/>
    <n v="2019"/>
    <n v="8902649.0066225156"/>
    <x v="11"/>
    <s v="solar"/>
    <b v="1"/>
    <x v="10076"/>
    <x v="0"/>
  </r>
  <r>
    <n v="62325"/>
    <s v="N"/>
    <s v="Commercial NAICS Non-Cogen"/>
    <s v="PV"/>
    <s v="SUN"/>
    <n v="20126"/>
    <n v="2261"/>
    <n v="2019"/>
    <n v="8901371.0747456886"/>
    <x v="11"/>
    <s v="solar"/>
    <b v="0"/>
    <x v="10077"/>
    <x v="0"/>
  </r>
  <r>
    <n v="62326"/>
    <s v="N"/>
    <s v="Commercial NAICS Non-Cogen"/>
    <s v="PV"/>
    <s v="SUN"/>
    <n v="13682"/>
    <n v="1537"/>
    <n v="2019"/>
    <n v="8901756.6688353922"/>
    <x v="11"/>
    <s v="solar"/>
    <b v="0"/>
    <x v="6330"/>
    <x v="0"/>
  </r>
  <r>
    <n v="62327"/>
    <s v="N"/>
    <s v="NAICS-22 Non-Cogen"/>
    <s v="PV"/>
    <s v="SUN"/>
    <n v="40468"/>
    <n v="4546"/>
    <n v="2019"/>
    <n v="8901891.7729872409"/>
    <x v="11"/>
    <s v="solar"/>
    <b v="1"/>
    <x v="10078"/>
    <x v="0"/>
  </r>
  <r>
    <n v="62328"/>
    <s v="N"/>
    <s v="NAICS-22 Non-Cogen"/>
    <s v="PV"/>
    <s v="SUN"/>
    <n v="26742"/>
    <n v="3004"/>
    <n v="2019"/>
    <n v="8902130.4926764313"/>
    <x v="11"/>
    <s v="solar"/>
    <b v="1"/>
    <x v="7303"/>
    <x v="0"/>
  </r>
  <r>
    <n v="62329"/>
    <s v="N"/>
    <s v="NAICS-22 Non-Cogen"/>
    <s v="PV"/>
    <s v="SUN"/>
    <n v="19033"/>
    <n v="2138"/>
    <n v="2019"/>
    <n v="8902245.0888681002"/>
    <x v="11"/>
    <s v="solar"/>
    <b v="1"/>
    <x v="10079"/>
    <x v="0"/>
  </r>
  <r>
    <n v="62330"/>
    <s v="N"/>
    <s v="NAICS-22 Non-Cogen"/>
    <s v="PV"/>
    <s v="SUN"/>
    <n v="20101"/>
    <n v="2258"/>
    <n v="2019"/>
    <n v="8902125.7750221435"/>
    <x v="11"/>
    <s v="solar"/>
    <b v="1"/>
    <x v="10080"/>
    <x v="0"/>
  </r>
  <r>
    <n v="62331"/>
    <s v="N"/>
    <s v="NAICS-22 Non-Cogen"/>
    <s v="PV"/>
    <s v="SUN"/>
    <n v="0"/>
    <n v="0"/>
    <n v="2019"/>
    <s v=""/>
    <x v="11"/>
    <s v="solar"/>
    <b v="1"/>
    <x v="4281"/>
    <x v="1"/>
  </r>
  <r>
    <n v="62333"/>
    <s v="N"/>
    <s v="NAICS-22 Non-Cogen"/>
    <s v="WT"/>
    <s v="WND"/>
    <n v="89857"/>
    <n v="10094"/>
    <n v="2019"/>
    <n v="8902021.0025757886"/>
    <x v="9"/>
    <s v="wind"/>
    <b v="1"/>
    <x v="10081"/>
    <x v="0"/>
  </r>
  <r>
    <n v="62334"/>
    <s v="N"/>
    <s v="NAICS-22 Non-Cogen"/>
    <s v="PV"/>
    <s v="SUN"/>
    <n v="1121"/>
    <n v="126"/>
    <n v="2019"/>
    <n v="8896825.3968253974"/>
    <x v="11"/>
    <s v="solar"/>
    <b v="1"/>
    <x v="10082"/>
    <x v="1"/>
  </r>
  <r>
    <n v="62335"/>
    <s v="N"/>
    <s v="NAICS-22 Non-Cogen"/>
    <s v="PV"/>
    <s v="SUN"/>
    <n v="2724"/>
    <n v="306"/>
    <n v="2019"/>
    <n v="8901960.7843137253"/>
    <x v="11"/>
    <s v="solar"/>
    <b v="1"/>
    <x v="7492"/>
    <x v="0"/>
  </r>
  <r>
    <n v="62340"/>
    <s v="N"/>
    <s v="NAICS-22 Non-Cogen"/>
    <s v="PV"/>
    <s v="SUN"/>
    <n v="754712"/>
    <n v="84780"/>
    <n v="2019"/>
    <n v="8902005.1899032798"/>
    <x v="11"/>
    <s v="solar"/>
    <b v="1"/>
    <x v="10083"/>
    <x v="0"/>
  </r>
  <r>
    <n v="62355"/>
    <s v="N"/>
    <s v="Commercial NAICS Non-Cogen"/>
    <s v="PV"/>
    <s v="SUN"/>
    <n v="14680"/>
    <n v="1649"/>
    <n v="2019"/>
    <n v="8902365.0697392356"/>
    <x v="11"/>
    <s v="solar"/>
    <b v="0"/>
    <x v="10084"/>
    <x v="0"/>
  </r>
  <r>
    <n v="62356"/>
    <s v="N"/>
    <s v="NAICS-22 Non-Cogen"/>
    <s v="WT"/>
    <s v="WND"/>
    <n v="3317536"/>
    <n v="372673"/>
    <n v="2019"/>
    <n v="8902002.5598849393"/>
    <x v="9"/>
    <s v="wind"/>
    <b v="1"/>
    <x v="10085"/>
    <x v="0"/>
  </r>
  <r>
    <n v="62363"/>
    <s v="N"/>
    <s v="NAICS-22 Non-Cogen"/>
    <s v="PV"/>
    <s v="SUN"/>
    <n v="13549"/>
    <n v="1522"/>
    <n v="2019"/>
    <n v="8902102.496714849"/>
    <x v="11"/>
    <s v="solar"/>
    <b v="1"/>
    <x v="636"/>
    <x v="0"/>
  </r>
  <r>
    <n v="62366"/>
    <s v="N"/>
    <s v="Commercial NAICS Non-Cogen"/>
    <s v="IC"/>
    <s v="DFO"/>
    <n v="254"/>
    <n v="19"/>
    <n v="2019"/>
    <n v="13368421.052631579"/>
    <x v="4"/>
    <s v="heavy or residual fuel oil"/>
    <b v="0"/>
    <x v="10086"/>
    <x v="0"/>
  </r>
  <r>
    <n v="62367"/>
    <s v="N"/>
    <s v="NAICS-22 Non-Cogen"/>
    <s v="PV"/>
    <s v="SUN"/>
    <n v="148245"/>
    <n v="16653"/>
    <n v="2019"/>
    <n v="8901999.6397045571"/>
    <x v="11"/>
    <s v="solar"/>
    <b v="1"/>
    <x v="9361"/>
    <x v="0"/>
  </r>
  <r>
    <n v="62368"/>
    <s v="N"/>
    <s v="NAICS-22 Non-Cogen"/>
    <s v="PV"/>
    <s v="SUN"/>
    <n v="43924"/>
    <n v="4934"/>
    <n v="2019"/>
    <n v="8902310.4985812716"/>
    <x v="11"/>
    <s v="solar"/>
    <b v="1"/>
    <x v="10087"/>
    <x v="0"/>
  </r>
  <r>
    <n v="62369"/>
    <s v="N"/>
    <s v="NAICS-22 Non-Cogen"/>
    <s v="PV"/>
    <s v="SUN"/>
    <n v="43611"/>
    <n v="4899"/>
    <n v="2019"/>
    <n v="8902020.8205756266"/>
    <x v="11"/>
    <s v="solar"/>
    <b v="1"/>
    <x v="9721"/>
    <x v="0"/>
  </r>
  <r>
    <n v="62370"/>
    <s v="N"/>
    <s v="NAICS-22 Non-Cogen"/>
    <s v="PV"/>
    <s v="SUN"/>
    <n v="12036"/>
    <n v="1352"/>
    <n v="2019"/>
    <n v="8902366.8639053255"/>
    <x v="11"/>
    <s v="solar"/>
    <b v="1"/>
    <x v="8211"/>
    <x v="0"/>
  </r>
  <r>
    <n v="62371"/>
    <s v="N"/>
    <s v="NAICS-22 Non-Cogen"/>
    <s v="PV"/>
    <s v="SUN"/>
    <n v="15355"/>
    <n v="1725"/>
    <n v="2019"/>
    <n v="8901449.2753623184"/>
    <x v="11"/>
    <s v="solar"/>
    <b v="1"/>
    <x v="10088"/>
    <x v="0"/>
  </r>
  <r>
    <n v="62372"/>
    <s v="N"/>
    <s v="NAICS-22 Non-Cogen"/>
    <s v="PV"/>
    <s v="SUN"/>
    <n v="16272"/>
    <n v="1828"/>
    <n v="2019"/>
    <n v="8901531.7286652084"/>
    <x v="11"/>
    <s v="solar"/>
    <b v="1"/>
    <x v="9990"/>
    <x v="0"/>
  </r>
  <r>
    <n v="62373"/>
    <s v="N"/>
    <s v="Electric Utility"/>
    <s v="BA"/>
    <s v="MWH"/>
    <n v="0"/>
    <n v="-217"/>
    <n v="2019"/>
    <n v="0"/>
    <x v="7"/>
    <s v="other"/>
    <b v="1"/>
    <x v="260"/>
    <x v="0"/>
  </r>
  <r>
    <n v="62374"/>
    <s v="N"/>
    <s v="NAICS-22 Non-Cogen"/>
    <s v="PV"/>
    <s v="SUN"/>
    <n v="63437"/>
    <n v="7126"/>
    <n v="2019"/>
    <n v="8902189.166432783"/>
    <x v="11"/>
    <s v="solar"/>
    <b v="1"/>
    <x v="10089"/>
    <x v="0"/>
  </r>
  <r>
    <n v="62375"/>
    <s v="N"/>
    <s v="NAICS-22 Non-Cogen"/>
    <s v="PV"/>
    <s v="SUN"/>
    <n v="124628"/>
    <n v="14000"/>
    <n v="2019"/>
    <n v="8902000"/>
    <x v="11"/>
    <s v="solar"/>
    <b v="1"/>
    <x v="7124"/>
    <x v="0"/>
  </r>
  <r>
    <n v="62376"/>
    <s v="N"/>
    <s v="NAICS-22 Non-Cogen"/>
    <s v="PV"/>
    <s v="SUN"/>
    <n v="40460"/>
    <n v="4545"/>
    <n v="2019"/>
    <n v="8902090.2090209015"/>
    <x v="11"/>
    <s v="solar"/>
    <b v="1"/>
    <x v="8476"/>
    <x v="0"/>
  </r>
  <r>
    <n v="62378"/>
    <s v="N"/>
    <s v="NAICS-22 Non-Cogen"/>
    <s v="PV"/>
    <s v="SUN"/>
    <n v="23911"/>
    <n v="2686"/>
    <n v="2019"/>
    <n v="8902084.8845867459"/>
    <x v="11"/>
    <s v="solar"/>
    <b v="1"/>
    <x v="10090"/>
    <x v="0"/>
  </r>
  <r>
    <n v="62380"/>
    <s v="N"/>
    <s v="NAICS-22 Non-Cogen"/>
    <s v="WT"/>
    <s v="WND"/>
    <n v="246808"/>
    <n v="27725"/>
    <n v="2019"/>
    <n v="8902001.8034265097"/>
    <x v="9"/>
    <s v="wind"/>
    <b v="1"/>
    <x v="10091"/>
    <x v="0"/>
  </r>
  <r>
    <n v="62389"/>
    <s v="N"/>
    <s v="NAICS-22 Non-Cogen"/>
    <s v="PV"/>
    <s v="SUN"/>
    <n v="30143"/>
    <n v="3386"/>
    <n v="2019"/>
    <n v="8902244.5363260489"/>
    <x v="11"/>
    <s v="solar"/>
    <b v="1"/>
    <x v="9754"/>
    <x v="0"/>
  </r>
  <r>
    <n v="62392"/>
    <s v="N"/>
    <s v="Electric Utility"/>
    <s v="PV"/>
    <s v="SUN"/>
    <n v="35162"/>
    <n v="3950"/>
    <n v="2019"/>
    <n v="8901772.1518987343"/>
    <x v="11"/>
    <s v="solar"/>
    <b v="1"/>
    <x v="10092"/>
    <x v="0"/>
  </r>
  <r>
    <n v="62393"/>
    <s v="N"/>
    <s v="Electric Utility"/>
    <s v="PV"/>
    <s v="SUN"/>
    <n v="12952"/>
    <n v="1455"/>
    <n v="2019"/>
    <n v="8901718.2130584195"/>
    <x v="11"/>
    <s v="solar"/>
    <b v="1"/>
    <x v="10093"/>
    <x v="0"/>
  </r>
  <r>
    <n v="62395"/>
    <s v="N"/>
    <s v="Electric Utility"/>
    <s v="PV"/>
    <s v="SUN"/>
    <n v="23219"/>
    <n v="2608"/>
    <n v="2019"/>
    <n v="8902990.7975460123"/>
    <x v="11"/>
    <s v="solar"/>
    <b v="1"/>
    <x v="10094"/>
    <x v="1"/>
  </r>
  <r>
    <n v="62396"/>
    <s v="N"/>
    <s v="Electric Utility"/>
    <s v="PV"/>
    <s v="SUN"/>
    <n v="14768"/>
    <n v="1659"/>
    <n v="2019"/>
    <n v="8901748.0409885477"/>
    <x v="11"/>
    <s v="solar"/>
    <b v="1"/>
    <x v="9573"/>
    <x v="0"/>
  </r>
  <r>
    <n v="62397"/>
    <s v="N"/>
    <s v="Electric Utility"/>
    <s v="PV"/>
    <s v="SUN"/>
    <n v="703"/>
    <n v="79"/>
    <n v="2019"/>
    <n v="8898734.1772151887"/>
    <x v="11"/>
    <s v="solar"/>
    <b v="1"/>
    <x v="10095"/>
    <x v="1"/>
  </r>
  <r>
    <n v="62398"/>
    <s v="N"/>
    <s v="Commercial NAICS Non-Cogen"/>
    <s v="IC"/>
    <s v="DFO"/>
    <n v="590"/>
    <n v="61"/>
    <n v="2019"/>
    <n v="9672131.1475409847"/>
    <x v="4"/>
    <s v="heavy or residual fuel oil"/>
    <b v="0"/>
    <x v="10096"/>
    <x v="0"/>
  </r>
  <r>
    <n v="62399"/>
    <s v="N"/>
    <s v="NAICS-22 Non-Cogen"/>
    <s v="PV"/>
    <s v="SUN"/>
    <n v="192054"/>
    <n v="21574.35"/>
    <n v="2019"/>
    <n v="8901959.9663489293"/>
    <x v="11"/>
    <s v="solar"/>
    <b v="1"/>
    <x v="10097"/>
    <x v="0"/>
  </r>
  <r>
    <n v="62405"/>
    <s v="N"/>
    <s v="NAICS-22 Non-Cogen"/>
    <s v="PV"/>
    <s v="SUN"/>
    <n v="21177"/>
    <n v="2379"/>
    <n v="2019"/>
    <n v="8901639.3442622945"/>
    <x v="11"/>
    <s v="solar"/>
    <b v="1"/>
    <x v="7900"/>
    <x v="0"/>
  </r>
  <r>
    <n v="62406"/>
    <s v="N"/>
    <s v="NAICS-22 Non-Cogen"/>
    <s v="PV"/>
    <s v="SUN"/>
    <n v="154557"/>
    <n v="17362"/>
    <n v="2019"/>
    <n v="8902027.4161962904"/>
    <x v="11"/>
    <s v="solar"/>
    <b v="1"/>
    <x v="10098"/>
    <x v="0"/>
  </r>
  <r>
    <n v="62407"/>
    <s v="N"/>
    <s v="NAICS-22 Non-Cogen"/>
    <s v="PV"/>
    <s v="SUN"/>
    <n v="18641"/>
    <n v="2094"/>
    <n v="2019"/>
    <n v="8902101.2416427899"/>
    <x v="11"/>
    <s v="solar"/>
    <b v="1"/>
    <x v="10099"/>
    <x v="0"/>
  </r>
  <r>
    <n v="62408"/>
    <s v="N"/>
    <s v="NAICS-22 Non-Cogen"/>
    <s v="PV"/>
    <s v="SUN"/>
    <n v="43167"/>
    <n v="4849"/>
    <n v="2019"/>
    <n v="8902247.8861620966"/>
    <x v="11"/>
    <s v="solar"/>
    <b v="1"/>
    <x v="10100"/>
    <x v="0"/>
  </r>
  <r>
    <n v="62409"/>
    <s v="N"/>
    <s v="Electric Utility"/>
    <s v="PV"/>
    <s v="SUN"/>
    <n v="21346"/>
    <n v="2398"/>
    <n v="2019"/>
    <n v="8901584.6538782306"/>
    <x v="11"/>
    <s v="solar"/>
    <b v="1"/>
    <x v="10101"/>
    <x v="0"/>
  </r>
  <r>
    <n v="62412"/>
    <s v="N"/>
    <s v="NAICS-22 Non-Cogen"/>
    <s v="PV"/>
    <s v="SUN"/>
    <n v="0"/>
    <n v="0"/>
    <n v="2019"/>
    <s v=""/>
    <x v="11"/>
    <s v="solar"/>
    <b v="1"/>
    <x v="4281"/>
    <x v="1"/>
  </r>
  <r>
    <n v="62413"/>
    <s v="N"/>
    <s v="NAICS-22 Non-Cogen"/>
    <s v="PV"/>
    <s v="SUN"/>
    <n v="0"/>
    <n v="0"/>
    <n v="2019"/>
    <s v=""/>
    <x v="11"/>
    <s v="solar"/>
    <b v="1"/>
    <x v="4281"/>
    <x v="1"/>
  </r>
  <r>
    <n v="62414"/>
    <s v="N"/>
    <s v="NAICS-22 Non-Cogen"/>
    <s v="PV"/>
    <s v="SUN"/>
    <n v="52727"/>
    <n v="5923"/>
    <n v="2019"/>
    <n v="8902076.6503461078"/>
    <x v="11"/>
    <s v="solar"/>
    <b v="1"/>
    <x v="10102"/>
    <x v="0"/>
  </r>
  <r>
    <n v="62415"/>
    <s v="N"/>
    <s v="NAICS-22 Non-Cogen"/>
    <s v="PV"/>
    <s v="SUN"/>
    <n v="51320"/>
    <n v="5765"/>
    <n v="2019"/>
    <n v="8901994.7961838674"/>
    <x v="11"/>
    <s v="solar"/>
    <b v="1"/>
    <x v="7490"/>
    <x v="0"/>
  </r>
  <r>
    <n v="62418"/>
    <s v="N"/>
    <s v="NAICS-22 Non-Cogen"/>
    <s v="IC"/>
    <s v="OBG"/>
    <n v="44119"/>
    <n v="3203"/>
    <n v="2019"/>
    <n v="13774274.118014362"/>
    <x v="8"/>
    <s v="biomass"/>
    <b v="1"/>
    <x v="10103"/>
    <x v="0"/>
  </r>
  <r>
    <n v="62419"/>
    <s v="N"/>
    <s v="NAICS-22 Non-Cogen"/>
    <s v="IC"/>
    <s v="OBG"/>
    <n v="43432"/>
    <n v="3100"/>
    <n v="2019"/>
    <n v="14010322.580645161"/>
    <x v="8"/>
    <s v="biomass"/>
    <b v="1"/>
    <x v="10104"/>
    <x v="0"/>
  </r>
  <r>
    <n v="62421"/>
    <s v="N"/>
    <s v="Commercial NAICS Non-Cogen"/>
    <s v="IC"/>
    <s v="DFO"/>
    <n v="254"/>
    <n v="32"/>
    <n v="2019"/>
    <n v="7937500"/>
    <x v="4"/>
    <s v="heavy or residual fuel oil"/>
    <b v="0"/>
    <x v="10105"/>
    <x v="0"/>
  </r>
  <r>
    <n v="62423"/>
    <s v="N"/>
    <s v="Commercial NAICS Non-Cogen"/>
    <s v="IC"/>
    <s v="DFO"/>
    <n v="2816"/>
    <n v="450.07299999999998"/>
    <n v="2019"/>
    <n v="6256762.7918137731"/>
    <x v="4"/>
    <s v="heavy or residual fuel oil"/>
    <b v="0"/>
    <x v="10106"/>
    <x v="0"/>
  </r>
  <r>
    <n v="62423"/>
    <s v="N"/>
    <s v="Commercial NAICS Non-Cogen"/>
    <s v="IC"/>
    <s v="NG"/>
    <n v="246"/>
    <n v="38.927"/>
    <n v="2019"/>
    <n v="6319521.1549824029"/>
    <x v="3"/>
    <s v="natural gas"/>
    <b v="0"/>
    <x v="10107"/>
    <x v="0"/>
  </r>
  <r>
    <n v="62424"/>
    <s v="Y"/>
    <s v="Commercial NAICS Cogen"/>
    <s v="IC"/>
    <s v="NG"/>
    <n v="127166"/>
    <n v="9653"/>
    <n v="2019"/>
    <n v="13173728.37459857"/>
    <x v="3"/>
    <s v="natural gas"/>
    <b v="0"/>
    <x v="10108"/>
    <x v="0"/>
  </r>
  <r>
    <n v="62438"/>
    <s v="N"/>
    <s v="NAICS-22 Non-Cogen"/>
    <s v="PV"/>
    <s v="SUN"/>
    <n v="12775"/>
    <n v="1435"/>
    <n v="2019"/>
    <n v="8902439.024390243"/>
    <x v="11"/>
    <s v="solar"/>
    <b v="1"/>
    <x v="7418"/>
    <x v="0"/>
  </r>
  <r>
    <n v="62439"/>
    <s v="N"/>
    <s v="NAICS-22 Non-Cogen"/>
    <s v="PV"/>
    <s v="SUN"/>
    <n v="42063"/>
    <n v="4725"/>
    <n v="2019"/>
    <n v="8902222.222222222"/>
    <x v="11"/>
    <s v="solar"/>
    <b v="1"/>
    <x v="8065"/>
    <x v="0"/>
  </r>
  <r>
    <n v="62442"/>
    <s v="N"/>
    <s v="NAICS-22 Non-Cogen"/>
    <s v="PV"/>
    <s v="SUN"/>
    <n v="0"/>
    <n v="0"/>
    <n v="2019"/>
    <s v=""/>
    <x v="11"/>
    <s v="solar"/>
    <b v="1"/>
    <x v="4281"/>
    <x v="1"/>
  </r>
  <r>
    <n v="62442"/>
    <s v="N"/>
    <s v="NAICS-22 Non-Cogen"/>
    <s v="WT"/>
    <s v="WND"/>
    <n v="53644"/>
    <n v="6026"/>
    <n v="2019"/>
    <n v="8902090.9392631929"/>
    <x v="9"/>
    <s v="wind"/>
    <b v="1"/>
    <x v="10109"/>
    <x v="0"/>
  </r>
  <r>
    <n v="62443"/>
    <s v="N"/>
    <s v="NAICS-22 Non-Cogen"/>
    <s v="PV"/>
    <s v="SUN"/>
    <n v="25905"/>
    <n v="2910"/>
    <n v="2019"/>
    <n v="8902061.8556701038"/>
    <x v="11"/>
    <s v="solar"/>
    <b v="1"/>
    <x v="8233"/>
    <x v="0"/>
  </r>
  <r>
    <n v="62444"/>
    <s v="N"/>
    <s v="NAICS-22 Non-Cogen"/>
    <s v="BA"/>
    <s v="MWH"/>
    <n v="0"/>
    <n v="-3324"/>
    <n v="2019"/>
    <n v="0"/>
    <x v="7"/>
    <s v="other"/>
    <b v="1"/>
    <x v="260"/>
    <x v="0"/>
  </r>
  <r>
    <n v="62445"/>
    <s v="N"/>
    <s v="NAICS-22 Non-Cogen"/>
    <s v="WT"/>
    <s v="WND"/>
    <n v="215625"/>
    <n v="24222"/>
    <n v="2019"/>
    <n v="8902031.2112955172"/>
    <x v="9"/>
    <s v="wind"/>
    <b v="1"/>
    <x v="10110"/>
    <x v="0"/>
  </r>
  <r>
    <n v="62446"/>
    <s v="N"/>
    <s v="Commercial NAICS Non-Cogen"/>
    <s v="IC"/>
    <s v="DFO"/>
    <n v="172"/>
    <n v="17"/>
    <n v="2019"/>
    <n v="10117647.05882353"/>
    <x v="4"/>
    <s v="heavy or residual fuel oil"/>
    <b v="0"/>
    <x v="10111"/>
    <x v="0"/>
  </r>
  <r>
    <n v="62447"/>
    <s v="N"/>
    <s v="Commercial NAICS Non-Cogen"/>
    <s v="IC"/>
    <s v="DFO"/>
    <n v="83"/>
    <n v="0"/>
    <n v="2019"/>
    <s v=""/>
    <x v="4"/>
    <s v="heavy or residual fuel oil"/>
    <b v="0"/>
    <x v="10"/>
    <x v="1"/>
  </r>
  <r>
    <n v="62448"/>
    <s v="N"/>
    <s v="NAICS-22 Non-Cogen"/>
    <s v="PV"/>
    <s v="SUN"/>
    <n v="27115"/>
    <n v="3046"/>
    <n v="2019"/>
    <n v="8901838.4766907413"/>
    <x v="11"/>
    <s v="solar"/>
    <b v="1"/>
    <x v="10112"/>
    <x v="0"/>
  </r>
  <r>
    <n v="62449"/>
    <s v="Y"/>
    <s v="Industrial NAICS Cogen"/>
    <s v="GT"/>
    <s v="NG"/>
    <n v="2865800"/>
    <n v="257522"/>
    <n v="2019"/>
    <n v="11128369.615023183"/>
    <x v="3"/>
    <s v="natural gas"/>
    <b v="0"/>
    <x v="10113"/>
    <x v="0"/>
  </r>
  <r>
    <n v="62450"/>
    <s v="N"/>
    <s v="Commercial NAICS Non-Cogen"/>
    <s v="IC"/>
    <s v="DFO"/>
    <n v="149"/>
    <n v="15"/>
    <n v="2019"/>
    <n v="9933333.333333334"/>
    <x v="4"/>
    <s v="heavy or residual fuel oil"/>
    <b v="0"/>
    <x v="10114"/>
    <x v="0"/>
  </r>
  <r>
    <n v="62451"/>
    <s v="N"/>
    <s v="NAICS-22 Non-Cogen"/>
    <s v="PV"/>
    <s v="SUN"/>
    <n v="13193"/>
    <n v="1482"/>
    <n v="2019"/>
    <n v="8902159.2442645058"/>
    <x v="11"/>
    <s v="solar"/>
    <b v="1"/>
    <x v="8788"/>
    <x v="0"/>
  </r>
  <r>
    <n v="62452"/>
    <s v="N"/>
    <s v="Commercial NAICS Non-Cogen"/>
    <s v="IC"/>
    <s v="DFO"/>
    <n v="83"/>
    <n v="8"/>
    <n v="2019"/>
    <n v="10375000"/>
    <x v="4"/>
    <s v="heavy or residual fuel oil"/>
    <b v="0"/>
    <x v="10115"/>
    <x v="0"/>
  </r>
  <r>
    <n v="62453"/>
    <s v="N"/>
    <s v="Commercial NAICS Non-Cogen"/>
    <s v="IC"/>
    <s v="DFO"/>
    <n v="607"/>
    <n v="62"/>
    <n v="2019"/>
    <n v="9790322.5806451626"/>
    <x v="4"/>
    <s v="heavy or residual fuel oil"/>
    <b v="0"/>
    <x v="10116"/>
    <x v="0"/>
  </r>
  <r>
    <n v="62454"/>
    <s v="N"/>
    <s v="NAICS-22 Non-Cogen"/>
    <s v="PV"/>
    <s v="SUN"/>
    <n v="12171"/>
    <n v="1367"/>
    <n v="2019"/>
    <n v="8903438.1858083382"/>
    <x v="11"/>
    <s v="solar"/>
    <b v="1"/>
    <x v="10117"/>
    <x v="1"/>
  </r>
  <r>
    <n v="62455"/>
    <s v="N"/>
    <s v="NAICS-22 Non-Cogen"/>
    <s v="FC"/>
    <s v="NG"/>
    <n v="66952"/>
    <n v="8206"/>
    <n v="2019"/>
    <n v="8158908.1160126738"/>
    <x v="7"/>
    <s v="natural gas"/>
    <b v="1"/>
    <x v="2702"/>
    <x v="0"/>
  </r>
  <r>
    <n v="62456"/>
    <s v="N"/>
    <s v="NAICS-22 Non-Cogen"/>
    <s v="FC"/>
    <s v="NG"/>
    <n v="98463"/>
    <n v="12150"/>
    <n v="2019"/>
    <n v="8103950.6172839515"/>
    <x v="7"/>
    <s v="natural gas"/>
    <b v="1"/>
    <x v="10118"/>
    <x v="0"/>
  </r>
  <r>
    <n v="62458"/>
    <s v="N"/>
    <s v="NAICS-22 Non-Cogen"/>
    <s v="FC"/>
    <s v="NG"/>
    <n v="67421"/>
    <n v="8514"/>
    <n v="2019"/>
    <n v="7918839.5583744422"/>
    <x v="7"/>
    <s v="natural gas"/>
    <b v="1"/>
    <x v="10119"/>
    <x v="0"/>
  </r>
  <r>
    <n v="62459"/>
    <s v="N"/>
    <s v="NAICS-22 Non-Cogen"/>
    <s v="FC"/>
    <s v="NG"/>
    <n v="63579"/>
    <n v="7566"/>
    <n v="2019"/>
    <n v="8403251.3877874706"/>
    <x v="7"/>
    <s v="natural gas"/>
    <b v="1"/>
    <x v="10120"/>
    <x v="0"/>
  </r>
  <r>
    <n v="62461"/>
    <s v="N"/>
    <s v="Electric Utility"/>
    <s v="IC"/>
    <s v="DFO"/>
    <n v="1178"/>
    <n v="145"/>
    <n v="2019"/>
    <n v="8124137.931034483"/>
    <x v="4"/>
    <s v="heavy or residual fuel oil"/>
    <b v="1"/>
    <x v="10121"/>
    <x v="0"/>
  </r>
  <r>
    <n v="62467"/>
    <s v="N"/>
    <s v="Electric Utility"/>
    <s v="PV"/>
    <s v="SUN"/>
    <n v="204453"/>
    <n v="22967"/>
    <n v="2019"/>
    <n v="8902033.352200985"/>
    <x v="11"/>
    <s v="solar"/>
    <b v="1"/>
    <x v="10122"/>
    <x v="0"/>
  </r>
  <r>
    <n v="62468"/>
    <s v="N"/>
    <s v="Electric Utility"/>
    <s v="PV"/>
    <s v="SUN"/>
    <n v="27"/>
    <n v="3"/>
    <n v="2019"/>
    <n v="9000000"/>
    <x v="11"/>
    <s v="solar"/>
    <b v="1"/>
    <x v="10123"/>
    <x v="1"/>
  </r>
  <r>
    <n v="62474"/>
    <s v="N"/>
    <s v="NAICS-22 Non-Cogen"/>
    <s v="PV"/>
    <s v="SUN"/>
    <n v="0"/>
    <n v="0"/>
    <n v="2019"/>
    <s v=""/>
    <x v="11"/>
    <s v="solar"/>
    <b v="1"/>
    <x v="4281"/>
    <x v="1"/>
  </r>
  <r>
    <n v="62477"/>
    <s v="N"/>
    <s v="NAICS-22 Non-Cogen"/>
    <s v="PV"/>
    <s v="SUN"/>
    <n v="0"/>
    <n v="0"/>
    <n v="2019"/>
    <s v=""/>
    <x v="11"/>
    <s v="solar"/>
    <b v="1"/>
    <x v="4281"/>
    <x v="1"/>
  </r>
  <r>
    <n v="62479"/>
    <s v="N"/>
    <s v="NAICS-22 Non-Cogen"/>
    <s v="PV"/>
    <s v="SUN"/>
    <n v="552"/>
    <n v="62"/>
    <n v="2019"/>
    <n v="8903225.8064516112"/>
    <x v="11"/>
    <s v="solar"/>
    <b v="1"/>
    <x v="9626"/>
    <x v="1"/>
  </r>
  <r>
    <n v="62484"/>
    <s v="N"/>
    <s v="Electric Utility"/>
    <s v="PV"/>
    <s v="SUN"/>
    <n v="1255"/>
    <n v="141"/>
    <n v="2019"/>
    <n v="8900709.2198581565"/>
    <x v="11"/>
    <s v="solar"/>
    <b v="1"/>
    <x v="10124"/>
    <x v="1"/>
  </r>
  <r>
    <n v="62485"/>
    <s v="N"/>
    <s v="Electric Utility"/>
    <s v="PV"/>
    <s v="SUN"/>
    <n v="1415"/>
    <n v="159"/>
    <n v="2019"/>
    <n v="8899371.0691823903"/>
    <x v="11"/>
    <s v="solar"/>
    <b v="1"/>
    <x v="10125"/>
    <x v="1"/>
  </r>
  <r>
    <n v="62486"/>
    <s v="N"/>
    <s v="NAICS-22 Non-Cogen"/>
    <s v="PV"/>
    <s v="SUN"/>
    <n v="20118"/>
    <n v="2260"/>
    <n v="2019"/>
    <n v="8901769.9115044251"/>
    <x v="11"/>
    <s v="solar"/>
    <b v="1"/>
    <x v="8264"/>
    <x v="0"/>
  </r>
  <r>
    <n v="62487"/>
    <s v="N"/>
    <s v="NAICS-22 Non-Cogen"/>
    <s v="PV"/>
    <s v="SUN"/>
    <n v="58113"/>
    <n v="6528"/>
    <n v="2019"/>
    <n v="8902113.9705882352"/>
    <x v="11"/>
    <s v="solar"/>
    <b v="1"/>
    <x v="10126"/>
    <x v="0"/>
  </r>
  <r>
    <n v="62488"/>
    <s v="N"/>
    <s v="NAICS-22 Non-Cogen"/>
    <s v="WT"/>
    <s v="WND"/>
    <n v="2838759"/>
    <n v="318890"/>
    <n v="2019"/>
    <n v="8902000.6898930669"/>
    <x v="9"/>
    <s v="wind"/>
    <b v="1"/>
    <x v="10127"/>
    <x v="0"/>
  </r>
  <r>
    <n v="62492"/>
    <s v="N"/>
    <s v="NAICS-22 Non-Cogen"/>
    <s v="GT"/>
    <s v="NG"/>
    <n v="745092"/>
    <n v="61758"/>
    <n v="2019"/>
    <n v="12064704.167881085"/>
    <x v="3"/>
    <s v="natural gas"/>
    <b v="1"/>
    <x v="10128"/>
    <x v="0"/>
  </r>
  <r>
    <n v="62503"/>
    <s v="N"/>
    <s v="NAICS-22 Non-Cogen"/>
    <s v="PV"/>
    <s v="SUN"/>
    <n v="27035"/>
    <n v="3037"/>
    <n v="2019"/>
    <n v="8901876.8521567341"/>
    <x v="11"/>
    <s v="solar"/>
    <b v="1"/>
    <x v="9629"/>
    <x v="0"/>
  </r>
  <r>
    <n v="62527"/>
    <s v="N"/>
    <s v="NAICS-22 Non-Cogen"/>
    <s v="PV"/>
    <s v="SUN"/>
    <n v="0"/>
    <n v="0"/>
    <n v="2019"/>
    <s v=""/>
    <x v="11"/>
    <s v="solar"/>
    <b v="1"/>
    <x v="4281"/>
    <x v="1"/>
  </r>
  <r>
    <n v="62528"/>
    <s v="N"/>
    <s v="NAICS-22 Non-Cogen"/>
    <s v="PV"/>
    <s v="SUN"/>
    <n v="178"/>
    <n v="20"/>
    <n v="2019"/>
    <n v="8900000"/>
    <x v="11"/>
    <s v="solar"/>
    <b v="1"/>
    <x v="9358"/>
    <x v="1"/>
  </r>
  <r>
    <n v="62530"/>
    <s v="N"/>
    <s v="NAICS-22 Non-Cogen"/>
    <s v="PV"/>
    <s v="SUN"/>
    <n v="10265"/>
    <n v="1153"/>
    <n v="2019"/>
    <n v="8902862.098872507"/>
    <x v="11"/>
    <s v="solar"/>
    <b v="1"/>
    <x v="10129"/>
    <x v="1"/>
  </r>
  <r>
    <n v="62531"/>
    <s v="N"/>
    <s v="NAICS-22 Non-Cogen"/>
    <s v="PV"/>
    <s v="SUN"/>
    <n v="10486"/>
    <n v="1178"/>
    <n v="2019"/>
    <n v="8901528.0135823432"/>
    <x v="11"/>
    <s v="solar"/>
    <b v="1"/>
    <x v="6539"/>
    <x v="0"/>
  </r>
  <r>
    <n v="62532"/>
    <s v="N"/>
    <s v="NAICS-22 Non-Cogen"/>
    <s v="PV"/>
    <s v="SUN"/>
    <n v="10540"/>
    <n v="1184"/>
    <n v="2019"/>
    <n v="8902027.0270270258"/>
    <x v="11"/>
    <s v="solar"/>
    <b v="1"/>
    <x v="6669"/>
    <x v="0"/>
  </r>
  <r>
    <n v="62535"/>
    <s v="N"/>
    <s v="NAICS-22 Non-Cogen"/>
    <s v="PV"/>
    <s v="SUN"/>
    <n v="6044"/>
    <n v="679"/>
    <n v="2019"/>
    <n v="8901325.4786450658"/>
    <x v="11"/>
    <s v="solar"/>
    <b v="1"/>
    <x v="10130"/>
    <x v="0"/>
  </r>
  <r>
    <n v="62537"/>
    <s v="N"/>
    <s v="NAICS-22 Non-Cogen"/>
    <s v="PV"/>
    <s v="SUN"/>
    <n v="5136"/>
    <n v="577"/>
    <n v="2019"/>
    <n v="8901213.1715771221"/>
    <x v="11"/>
    <s v="solar"/>
    <b v="1"/>
    <x v="10131"/>
    <x v="0"/>
  </r>
  <r>
    <n v="62538"/>
    <s v="N"/>
    <s v="NAICS-22 Non-Cogen"/>
    <s v="PV"/>
    <s v="SUN"/>
    <n v="2973"/>
    <n v="334"/>
    <n v="2019"/>
    <n v="8901197.6047904193"/>
    <x v="11"/>
    <s v="solar"/>
    <b v="1"/>
    <x v="10132"/>
    <x v="0"/>
  </r>
  <r>
    <n v="62539"/>
    <s v="N"/>
    <s v="NAICS-22 Non-Cogen"/>
    <s v="PV"/>
    <s v="SUN"/>
    <n v="25023"/>
    <n v="2811"/>
    <n v="2019"/>
    <n v="8901814.300960511"/>
    <x v="11"/>
    <s v="solar"/>
    <b v="1"/>
    <x v="8358"/>
    <x v="0"/>
  </r>
  <r>
    <n v="62540"/>
    <s v="N"/>
    <s v="NAICS-22 Non-Cogen"/>
    <s v="PV"/>
    <s v="SUN"/>
    <n v="29280"/>
    <n v="3289"/>
    <n v="2019"/>
    <n v="8902401.9458802082"/>
    <x v="11"/>
    <s v="solar"/>
    <b v="1"/>
    <x v="10133"/>
    <x v="0"/>
  </r>
  <r>
    <n v="62541"/>
    <s v="N"/>
    <s v="Electric Utility"/>
    <s v="PV"/>
    <s v="SUN"/>
    <n v="37121"/>
    <n v="4170"/>
    <n v="2019"/>
    <n v="8901918.4652278181"/>
    <x v="11"/>
    <s v="solar"/>
    <b v="1"/>
    <x v="10134"/>
    <x v="0"/>
  </r>
  <r>
    <n v="62543"/>
    <s v="N"/>
    <s v="Electric Utility"/>
    <s v="PV"/>
    <s v="SUN"/>
    <n v="29154"/>
    <n v="3275"/>
    <n v="2019"/>
    <n v="8901984.732824428"/>
    <x v="11"/>
    <s v="solar"/>
    <b v="1"/>
    <x v="10135"/>
    <x v="0"/>
  </r>
  <r>
    <n v="62544"/>
    <s v="N"/>
    <s v="NAICS-22 Non-Cogen"/>
    <s v="PV"/>
    <s v="SUN"/>
    <n v="30578"/>
    <n v="3435"/>
    <n v="2019"/>
    <n v="8901892.2852983978"/>
    <x v="11"/>
    <s v="solar"/>
    <b v="1"/>
    <x v="10136"/>
    <x v="0"/>
  </r>
  <r>
    <n v="62549"/>
    <s v="N"/>
    <s v="NAICS-22 Non-Cogen"/>
    <s v="PV"/>
    <s v="SUN"/>
    <n v="20563"/>
    <n v="2310"/>
    <n v="2019"/>
    <n v="8901731.6017316021"/>
    <x v="11"/>
    <s v="solar"/>
    <b v="1"/>
    <x v="10137"/>
    <x v="0"/>
  </r>
  <r>
    <n v="62550"/>
    <s v="N"/>
    <s v="NAICS-22 Non-Cogen"/>
    <s v="PV"/>
    <s v="SUN"/>
    <n v="28175"/>
    <n v="3165"/>
    <n v="2019"/>
    <n v="8902053.7124802526"/>
    <x v="11"/>
    <s v="solar"/>
    <b v="1"/>
    <x v="10138"/>
    <x v="0"/>
  </r>
  <r>
    <n v="62551"/>
    <s v="N"/>
    <s v="NAICS-22 Non-Cogen"/>
    <s v="PV"/>
    <s v="SUN"/>
    <n v="58744"/>
    <n v="6599"/>
    <n v="2019"/>
    <n v="8901954.8416426741"/>
    <x v="11"/>
    <s v="solar"/>
    <b v="1"/>
    <x v="10139"/>
    <x v="0"/>
  </r>
  <r>
    <n v="62552"/>
    <s v="N"/>
    <s v="NAICS-22 Non-Cogen"/>
    <s v="PV"/>
    <s v="SUN"/>
    <n v="29261"/>
    <n v="3287"/>
    <n v="2019"/>
    <n v="8902038.3328262847"/>
    <x v="11"/>
    <s v="solar"/>
    <b v="1"/>
    <x v="10140"/>
    <x v="0"/>
  </r>
  <r>
    <n v="62556"/>
    <s v="N"/>
    <s v="NAICS-22 Non-Cogen"/>
    <s v="PV"/>
    <s v="SUN"/>
    <n v="28986"/>
    <n v="3256"/>
    <n v="2019"/>
    <n v="8902334.1523341518"/>
    <x v="11"/>
    <s v="solar"/>
    <b v="1"/>
    <x v="10141"/>
    <x v="0"/>
  </r>
  <r>
    <n v="62557"/>
    <s v="N"/>
    <s v="NAICS-22 Non-Cogen"/>
    <s v="PV"/>
    <s v="SUN"/>
    <n v="62465"/>
    <n v="7017"/>
    <n v="2019"/>
    <n v="8901952.4013111014"/>
    <x v="11"/>
    <s v="solar"/>
    <b v="1"/>
    <x v="10142"/>
    <x v="0"/>
  </r>
  <r>
    <n v="62558"/>
    <s v="N"/>
    <s v="NAICS-22 Non-Cogen"/>
    <s v="PV"/>
    <s v="SUN"/>
    <n v="49733"/>
    <n v="5587"/>
    <n v="2019"/>
    <n v="8901557.1863253973"/>
    <x v="11"/>
    <s v="solar"/>
    <b v="1"/>
    <x v="10143"/>
    <x v="0"/>
  </r>
  <r>
    <n v="62560"/>
    <s v="N"/>
    <s v="NAICS-22 Non-Cogen"/>
    <s v="PV"/>
    <s v="SUN"/>
    <n v="9739"/>
    <n v="1094"/>
    <n v="2019"/>
    <n v="8902193.7842778787"/>
    <x v="11"/>
    <s v="solar"/>
    <b v="1"/>
    <x v="8748"/>
    <x v="0"/>
  </r>
  <r>
    <n v="62566"/>
    <s v="N"/>
    <s v="NAICS-22 Non-Cogen"/>
    <s v="WT"/>
    <s v="WND"/>
    <n v="320063"/>
    <n v="35954"/>
    <n v="2019"/>
    <n v="8902013.6841519717"/>
    <x v="9"/>
    <s v="wind"/>
    <b v="1"/>
    <x v="10144"/>
    <x v="0"/>
  </r>
  <r>
    <n v="62567"/>
    <s v="N"/>
    <s v="NAICS-22 Non-Cogen"/>
    <s v="PV"/>
    <s v="SUN"/>
    <n v="0"/>
    <n v="0"/>
    <n v="2019"/>
    <s v=""/>
    <x v="11"/>
    <s v="solar"/>
    <b v="1"/>
    <x v="4281"/>
    <x v="1"/>
  </r>
  <r>
    <n v="62569"/>
    <s v="N"/>
    <s v="Electric Utility"/>
    <s v="BA"/>
    <s v="MWH"/>
    <n v="0"/>
    <n v="-94"/>
    <n v="2019"/>
    <n v="0"/>
    <x v="7"/>
    <s v="other"/>
    <b v="1"/>
    <x v="260"/>
    <x v="0"/>
  </r>
  <r>
    <n v="62570"/>
    <s v="N"/>
    <s v="NAICS-22 Non-Cogen"/>
    <s v="WT"/>
    <s v="WND"/>
    <n v="10"/>
    <n v="1"/>
    <n v="2019"/>
    <n v="10000000"/>
    <x v="9"/>
    <s v="wind"/>
    <b v="1"/>
    <x v="3085"/>
    <x v="1"/>
  </r>
  <r>
    <n v="62571"/>
    <s v="N"/>
    <s v="NAICS-22 Non-Cogen"/>
    <s v="FC"/>
    <s v="NG"/>
    <n v="62420"/>
    <n v="7374"/>
    <n v="2019"/>
    <n v="8464876.5934363995"/>
    <x v="7"/>
    <s v="natural gas"/>
    <b v="1"/>
    <x v="10145"/>
    <x v="0"/>
  </r>
  <r>
    <n v="62572"/>
    <s v="N"/>
    <s v="NAICS-22 Non-Cogen"/>
    <s v="FC"/>
    <s v="NG"/>
    <n v="67637"/>
    <n v="7703"/>
    <n v="2019"/>
    <n v="8780604.9591068421"/>
    <x v="7"/>
    <s v="natural gas"/>
    <b v="1"/>
    <x v="10146"/>
    <x v="0"/>
  </r>
  <r>
    <n v="62573"/>
    <s v="N"/>
    <s v="NAICS-22 Non-Cogen"/>
    <s v="FC"/>
    <s v="NG"/>
    <n v="59551"/>
    <n v="7044"/>
    <n v="2019"/>
    <n v="8454145.371947756"/>
    <x v="7"/>
    <s v="natural gas"/>
    <b v="1"/>
    <x v="10147"/>
    <x v="0"/>
  </r>
  <r>
    <n v="62574"/>
    <s v="N"/>
    <s v="NAICS-22 Non-Cogen"/>
    <s v="FC"/>
    <s v="NG"/>
    <n v="61168"/>
    <n v="7215"/>
    <n v="2019"/>
    <n v="8477893.2778932787"/>
    <x v="7"/>
    <s v="natural gas"/>
    <b v="1"/>
    <x v="10148"/>
    <x v="0"/>
  </r>
  <r>
    <n v="62575"/>
    <s v="N"/>
    <s v="NAICS-22 Non-Cogen"/>
    <s v="FC"/>
    <s v="NG"/>
    <n v="64938"/>
    <n v="6983"/>
    <n v="2019"/>
    <n v="9299441.500787627"/>
    <x v="7"/>
    <s v="natural gas"/>
    <b v="1"/>
    <x v="10149"/>
    <x v="0"/>
  </r>
  <r>
    <n v="62576"/>
    <s v="N"/>
    <s v="NAICS-22 Non-Cogen"/>
    <s v="FC"/>
    <s v="NG"/>
    <n v="76578"/>
    <n v="8555"/>
    <n v="2019"/>
    <n v="8951256.575102279"/>
    <x v="7"/>
    <s v="natural gas"/>
    <b v="1"/>
    <x v="10150"/>
    <x v="0"/>
  </r>
  <r>
    <n v="62577"/>
    <s v="N"/>
    <s v="NAICS-22 Non-Cogen"/>
    <s v="FC"/>
    <s v="NG"/>
    <n v="249121"/>
    <n v="19597"/>
    <n v="2019"/>
    <n v="12712200.847068429"/>
    <x v="7"/>
    <s v="natural gas"/>
    <b v="1"/>
    <x v="10151"/>
    <x v="0"/>
  </r>
  <r>
    <n v="62578"/>
    <s v="N"/>
    <s v="Commercial NAICS Non-Cogen"/>
    <s v="PV"/>
    <s v="SUN"/>
    <n v="30800"/>
    <n v="3460"/>
    <n v="2019"/>
    <n v="8901734.1040462423"/>
    <x v="11"/>
    <s v="solar"/>
    <b v="0"/>
    <x v="6196"/>
    <x v="0"/>
  </r>
  <r>
    <n v="62579"/>
    <s v="N"/>
    <s v="NAICS-22 Non-Cogen"/>
    <s v="PV"/>
    <s v="SUN"/>
    <n v="17859"/>
    <n v="2006"/>
    <n v="2019"/>
    <n v="8902791.6251246259"/>
    <x v="11"/>
    <s v="solar"/>
    <b v="1"/>
    <x v="10152"/>
    <x v="1"/>
  </r>
  <r>
    <n v="62580"/>
    <s v="N"/>
    <s v="NAICS-22 Non-Cogen"/>
    <s v="PV"/>
    <s v="SUN"/>
    <n v="50118"/>
    <n v="5630"/>
    <n v="2019"/>
    <n v="8901953.8188277092"/>
    <x v="11"/>
    <s v="solar"/>
    <b v="1"/>
    <x v="10153"/>
    <x v="0"/>
  </r>
  <r>
    <n v="62581"/>
    <s v="N"/>
    <s v="NAICS-22 Non-Cogen"/>
    <s v="PV"/>
    <s v="SUN"/>
    <n v="41633"/>
    <n v="4677"/>
    <n v="2019"/>
    <n v="8901646.3545007482"/>
    <x v="11"/>
    <s v="solar"/>
    <b v="1"/>
    <x v="10154"/>
    <x v="0"/>
  </r>
  <r>
    <n v="62582"/>
    <s v="N"/>
    <s v="NAICS-22 Non-Cogen"/>
    <s v="PV"/>
    <s v="SUN"/>
    <n v="68669"/>
    <n v="7714"/>
    <n v="2019"/>
    <n v="8901866.735805029"/>
    <x v="11"/>
    <s v="solar"/>
    <b v="1"/>
    <x v="10155"/>
    <x v="0"/>
  </r>
  <r>
    <n v="62583"/>
    <s v="N"/>
    <s v="NAICS-22 Non-Cogen"/>
    <s v="PV"/>
    <s v="SUN"/>
    <n v="63116"/>
    <n v="7090"/>
    <n v="2019"/>
    <n v="8902115.6558533143"/>
    <x v="11"/>
    <s v="solar"/>
    <b v="1"/>
    <x v="10156"/>
    <x v="0"/>
  </r>
  <r>
    <n v="62584"/>
    <s v="N"/>
    <s v="NAICS-22 Non-Cogen"/>
    <s v="PV"/>
    <s v="SUN"/>
    <n v="170438"/>
    <n v="19146"/>
    <n v="2019"/>
    <n v="8902016.0869111046"/>
    <x v="11"/>
    <s v="solar"/>
    <b v="1"/>
    <x v="10157"/>
    <x v="0"/>
  </r>
  <r>
    <n v="62585"/>
    <s v="N"/>
    <s v="Electric Utility"/>
    <s v="BA"/>
    <s v="MWH"/>
    <n v="0"/>
    <n v="-35"/>
    <n v="2019"/>
    <n v="0"/>
    <x v="7"/>
    <s v="other"/>
    <b v="1"/>
    <x v="260"/>
    <x v="0"/>
  </r>
  <r>
    <n v="62586"/>
    <s v="N"/>
    <s v="NAICS-22 Non-Cogen"/>
    <s v="PV"/>
    <s v="SUN"/>
    <n v="2047"/>
    <n v="230"/>
    <n v="2019"/>
    <n v="8900000"/>
    <x v="11"/>
    <s v="solar"/>
    <b v="1"/>
    <x v="9358"/>
    <x v="1"/>
  </r>
  <r>
    <n v="62589"/>
    <s v="N"/>
    <s v="Commercial NAICS Non-Cogen"/>
    <s v="IC"/>
    <s v="DFO"/>
    <n v="199"/>
    <n v="11"/>
    <n v="2019"/>
    <n v="18090909.09090909"/>
    <x v="4"/>
    <s v="heavy or residual fuel oil"/>
    <b v="0"/>
    <x v="10158"/>
    <x v="0"/>
  </r>
  <r>
    <n v="62590"/>
    <s v="N"/>
    <s v="Electric Utility"/>
    <s v="IC"/>
    <s v="DFO"/>
    <n v="685"/>
    <n v="68"/>
    <n v="2019"/>
    <n v="10073529.411764707"/>
    <x v="4"/>
    <s v="heavy or residual fuel oil"/>
    <b v="1"/>
    <x v="10159"/>
    <x v="0"/>
  </r>
  <r>
    <n v="62595"/>
    <s v="N"/>
    <s v="NAICS-22 Non-Cogen"/>
    <s v="PV"/>
    <s v="SUN"/>
    <n v="15533"/>
    <n v="1745"/>
    <n v="2019"/>
    <n v="8901432.6647564471"/>
    <x v="11"/>
    <s v="solar"/>
    <b v="1"/>
    <x v="8408"/>
    <x v="0"/>
  </r>
  <r>
    <n v="62596"/>
    <s v="N"/>
    <s v="NAICS-22 Non-Cogen"/>
    <s v="PV"/>
    <s v="SUN"/>
    <n v="7442"/>
    <n v="836"/>
    <n v="2019"/>
    <n v="8901913.875598086"/>
    <x v="11"/>
    <s v="solar"/>
    <b v="1"/>
    <x v="9628"/>
    <x v="0"/>
  </r>
  <r>
    <n v="62597"/>
    <s v="N"/>
    <s v="Electric Utility"/>
    <s v="PV"/>
    <s v="SUN"/>
    <n v="107562"/>
    <n v="12083"/>
    <n v="2019"/>
    <n v="8901928.3290573545"/>
    <x v="11"/>
    <s v="solar"/>
    <b v="1"/>
    <x v="10160"/>
    <x v="0"/>
  </r>
  <r>
    <n v="62598"/>
    <s v="N"/>
    <s v="Commercial NAICS Non-Cogen"/>
    <s v="PV"/>
    <s v="SUN"/>
    <n v="13350"/>
    <n v="1499.85"/>
    <n v="2019"/>
    <n v="8900890.0890089013"/>
    <x v="11"/>
    <s v="solar"/>
    <b v="0"/>
    <x v="10161"/>
    <x v="0"/>
  </r>
  <r>
    <n v="62600"/>
    <s v="N"/>
    <s v="NAICS-22 Non-Cogen"/>
    <s v="PV"/>
    <s v="SUN"/>
    <n v="89865"/>
    <n v="10095"/>
    <n v="2019"/>
    <n v="8901931.6493313517"/>
    <x v="11"/>
    <s v="solar"/>
    <b v="1"/>
    <x v="9727"/>
    <x v="0"/>
  </r>
  <r>
    <n v="62601"/>
    <s v="N"/>
    <s v="NAICS-22 Non-Cogen"/>
    <s v="PV"/>
    <s v="SUN"/>
    <n v="30381"/>
    <n v="3413"/>
    <n v="2019"/>
    <n v="8901552.8860240262"/>
    <x v="11"/>
    <s v="solar"/>
    <b v="1"/>
    <x v="10162"/>
    <x v="0"/>
  </r>
  <r>
    <n v="62602"/>
    <s v="N"/>
    <s v="NAICS-22 Non-Cogen"/>
    <s v="PV"/>
    <s v="SUN"/>
    <n v="62659"/>
    <n v="7039"/>
    <n v="2019"/>
    <n v="8901690.5810484458"/>
    <x v="11"/>
    <s v="solar"/>
    <b v="1"/>
    <x v="10163"/>
    <x v="0"/>
  </r>
  <r>
    <n v="62603"/>
    <s v="N"/>
    <s v="NAICS-22 Non-Cogen"/>
    <s v="PV"/>
    <s v="SUN"/>
    <n v="61815"/>
    <n v="6944"/>
    <n v="2019"/>
    <n v="8901929.7235023044"/>
    <x v="11"/>
    <s v="solar"/>
    <b v="1"/>
    <x v="10164"/>
    <x v="0"/>
  </r>
  <r>
    <n v="62607"/>
    <s v="N"/>
    <s v="NAICS-22 Non-Cogen"/>
    <s v="PV"/>
    <s v="SUN"/>
    <n v="16193"/>
    <n v="1819"/>
    <n v="2019"/>
    <n v="8902144.0351841673"/>
    <x v="11"/>
    <s v="solar"/>
    <b v="1"/>
    <x v="10165"/>
    <x v="0"/>
  </r>
  <r>
    <n v="62609"/>
    <s v="N"/>
    <s v="Electric Utility"/>
    <s v="BA"/>
    <s v="MWH"/>
    <n v="0"/>
    <n v="-58"/>
    <n v="2019"/>
    <n v="0"/>
    <x v="7"/>
    <s v="other"/>
    <b v="1"/>
    <x v="260"/>
    <x v="0"/>
  </r>
  <r>
    <n v="62610"/>
    <s v="N"/>
    <s v="Electric Utility"/>
    <s v="PV"/>
    <s v="SUN"/>
    <n v="14110"/>
    <n v="1585"/>
    <n v="2019"/>
    <n v="8902208.2018927447"/>
    <x v="11"/>
    <s v="solar"/>
    <b v="1"/>
    <x v="8584"/>
    <x v="0"/>
  </r>
  <r>
    <n v="62611"/>
    <s v="N"/>
    <s v="NAICS-22 Non-Cogen"/>
    <s v="PV"/>
    <s v="SUN"/>
    <n v="19772"/>
    <n v="2221"/>
    <n v="2019"/>
    <n v="8902296.2629446182"/>
    <x v="11"/>
    <s v="solar"/>
    <b v="1"/>
    <x v="10166"/>
    <x v="0"/>
  </r>
  <r>
    <n v="62612"/>
    <s v="N"/>
    <s v="NAICS-22 Non-Cogen"/>
    <s v="PV"/>
    <s v="SUN"/>
    <n v="27908"/>
    <n v="3135"/>
    <n v="2019"/>
    <n v="8902073.3652312607"/>
    <x v="11"/>
    <s v="solar"/>
    <b v="1"/>
    <x v="9202"/>
    <x v="0"/>
  </r>
  <r>
    <n v="62613"/>
    <s v="N"/>
    <s v="NAICS-22 Non-Cogen"/>
    <s v="PV"/>
    <s v="SUN"/>
    <n v="19138"/>
    <n v="2150"/>
    <n v="2019"/>
    <n v="8901395.348837208"/>
    <x v="11"/>
    <s v="solar"/>
    <b v="1"/>
    <x v="10167"/>
    <x v="0"/>
  </r>
  <r>
    <n v="62614"/>
    <s v="N"/>
    <s v="NAICS-22 Non-Cogen"/>
    <s v="PV"/>
    <s v="SUN"/>
    <n v="34388"/>
    <n v="3863"/>
    <n v="2019"/>
    <n v="8901889.7230132017"/>
    <x v="11"/>
    <s v="solar"/>
    <b v="1"/>
    <x v="10168"/>
    <x v="0"/>
  </r>
  <r>
    <n v="62615"/>
    <s v="N"/>
    <s v="NAICS-22 Non-Cogen"/>
    <s v="PV"/>
    <s v="SUN"/>
    <n v="14983"/>
    <n v="1683"/>
    <n v="2019"/>
    <n v="8902554.9613784906"/>
    <x v="11"/>
    <s v="solar"/>
    <b v="1"/>
    <x v="10169"/>
    <x v="0"/>
  </r>
  <r>
    <n v="62616"/>
    <s v="N"/>
    <s v="NAICS-22 Non-Cogen"/>
    <s v="PV"/>
    <s v="SUN"/>
    <n v="20377"/>
    <n v="2289"/>
    <n v="2019"/>
    <n v="8902140.6727828737"/>
    <x v="11"/>
    <s v="solar"/>
    <b v="1"/>
    <x v="7782"/>
    <x v="0"/>
  </r>
  <r>
    <n v="62621"/>
    <s v="N"/>
    <s v="NAICS-22 Non-Cogen"/>
    <s v="PV"/>
    <s v="SUN"/>
    <n v="83385"/>
    <n v="9367"/>
    <n v="2019"/>
    <n v="8901996.3702359349"/>
    <x v="11"/>
    <s v="solar"/>
    <b v="1"/>
    <x v="8000"/>
    <x v="0"/>
  </r>
  <r>
    <n v="62622"/>
    <s v="Y"/>
    <s v="Commercial NAICS Cogen"/>
    <s v="IC"/>
    <s v="DFO"/>
    <n v="1402"/>
    <n v="149.81200000000001"/>
    <n v="2019"/>
    <n v="9358395.8561396934"/>
    <x v="4"/>
    <s v="heavy or residual fuel oil"/>
    <b v="0"/>
    <x v="10170"/>
    <x v="0"/>
  </r>
  <r>
    <n v="62622"/>
    <s v="Y"/>
    <s v="Commercial NAICS Cogen"/>
    <s v="IC"/>
    <s v="NG"/>
    <n v="101253"/>
    <n v="10826.188"/>
    <n v="2019"/>
    <n v="9352599.4560596943"/>
    <x v="3"/>
    <s v="natural gas"/>
    <b v="0"/>
    <x v="10171"/>
    <x v="0"/>
  </r>
  <r>
    <n v="62623"/>
    <s v="N"/>
    <s v="NAICS-22 Non-Cogen"/>
    <s v="PV"/>
    <s v="SUN"/>
    <n v="65991"/>
    <n v="7413"/>
    <n v="2019"/>
    <n v="8902063.9417239986"/>
    <x v="11"/>
    <s v="solar"/>
    <b v="1"/>
    <x v="10172"/>
    <x v="0"/>
  </r>
  <r>
    <n v="62625"/>
    <s v="N"/>
    <s v="Electric Utility"/>
    <s v="IC"/>
    <s v="DFO"/>
    <n v="12567"/>
    <n v="1311"/>
    <n v="2019"/>
    <n v="9585812.3569794055"/>
    <x v="4"/>
    <s v="heavy or residual fuel oil"/>
    <b v="1"/>
    <x v="10173"/>
    <x v="0"/>
  </r>
  <r>
    <n v="62627"/>
    <s v="N"/>
    <s v="NAICS-22 Non-Cogen"/>
    <s v="PV"/>
    <s v="SUN"/>
    <n v="32110"/>
    <n v="3607"/>
    <n v="2019"/>
    <n v="8902134.7380094267"/>
    <x v="11"/>
    <s v="solar"/>
    <b v="1"/>
    <x v="10174"/>
    <x v="0"/>
  </r>
  <r>
    <n v="62628"/>
    <s v="N"/>
    <s v="NAICS-22 Non-Cogen"/>
    <s v="PV"/>
    <s v="SUN"/>
    <n v="28308"/>
    <n v="3180"/>
    <n v="2019"/>
    <n v="8901886.792452829"/>
    <x v="11"/>
    <s v="solar"/>
    <b v="1"/>
    <x v="7365"/>
    <x v="0"/>
  </r>
  <r>
    <n v="62629"/>
    <s v="N"/>
    <s v="NAICS-22 Non-Cogen"/>
    <s v="PV"/>
    <s v="SUN"/>
    <n v="33588"/>
    <n v="3773"/>
    <n v="2019"/>
    <n v="8902199.8409753516"/>
    <x v="11"/>
    <s v="solar"/>
    <b v="1"/>
    <x v="10175"/>
    <x v="0"/>
  </r>
  <r>
    <n v="62636"/>
    <s v="N"/>
    <s v="NAICS-22 Non-Cogen"/>
    <s v="PV"/>
    <s v="SUN"/>
    <n v="27231"/>
    <n v="3059"/>
    <n v="2019"/>
    <n v="8901928.7348806802"/>
    <x v="11"/>
    <s v="solar"/>
    <b v="1"/>
    <x v="10176"/>
    <x v="0"/>
  </r>
  <r>
    <n v="62637"/>
    <s v="N"/>
    <s v="NAICS-22 Non-Cogen"/>
    <s v="PV"/>
    <s v="SUN"/>
    <n v="18712"/>
    <n v="2102"/>
    <n v="2019"/>
    <n v="8901998.0970504284"/>
    <x v="11"/>
    <s v="solar"/>
    <b v="1"/>
    <x v="10177"/>
    <x v="0"/>
  </r>
  <r>
    <n v="62638"/>
    <s v="N"/>
    <s v="NAICS-22 Non-Cogen"/>
    <s v="PV"/>
    <s v="SUN"/>
    <n v="56057"/>
    <n v="6297"/>
    <n v="2019"/>
    <n v="8902175.6391932666"/>
    <x v="11"/>
    <s v="solar"/>
    <b v="1"/>
    <x v="10178"/>
    <x v="0"/>
  </r>
  <r>
    <n v="62639"/>
    <s v="N"/>
    <s v="NAICS-22 Non-Cogen"/>
    <s v="PV"/>
    <s v="SUN"/>
    <n v="14127"/>
    <n v="1587"/>
    <n v="2019"/>
    <n v="8901701.3232514169"/>
    <x v="11"/>
    <s v="solar"/>
    <b v="1"/>
    <x v="10179"/>
    <x v="0"/>
  </r>
  <r>
    <n v="62640"/>
    <s v="N"/>
    <s v="NAICS-22 Non-Cogen"/>
    <s v="PV"/>
    <s v="SUN"/>
    <n v="14757"/>
    <n v="1658"/>
    <n v="2019"/>
    <n v="8900482.5090470444"/>
    <x v="11"/>
    <s v="solar"/>
    <b v="1"/>
    <x v="10180"/>
    <x v="1"/>
  </r>
  <r>
    <n v="62642"/>
    <s v="N"/>
    <s v="NAICS-22 Non-Cogen"/>
    <s v="WT"/>
    <s v="WND"/>
    <n v="43"/>
    <n v="5"/>
    <n v="2019"/>
    <n v="8600000"/>
    <x v="9"/>
    <s v="wind"/>
    <b v="1"/>
    <x v="10181"/>
    <x v="1"/>
  </r>
  <r>
    <n v="62643"/>
    <s v="N"/>
    <s v="Commercial NAICS Non-Cogen"/>
    <s v="PV"/>
    <s v="SUN"/>
    <n v="71849"/>
    <n v="8071"/>
    <n v="2019"/>
    <n v="8902118.6965679582"/>
    <x v="11"/>
    <s v="solar"/>
    <b v="0"/>
    <x v="10182"/>
    <x v="0"/>
  </r>
  <r>
    <n v="62644"/>
    <s v="N"/>
    <s v="NAICS-22 Non-Cogen"/>
    <s v="BA"/>
    <s v="MWH"/>
    <n v="0"/>
    <n v="-85"/>
    <n v="2019"/>
    <n v="0"/>
    <x v="7"/>
    <s v="other"/>
    <b v="1"/>
    <x v="260"/>
    <x v="0"/>
  </r>
  <r>
    <n v="62646"/>
    <s v="N"/>
    <s v="NAICS-22 Non-Cogen"/>
    <s v="PV"/>
    <s v="SUN"/>
    <n v="31718"/>
    <n v="3563"/>
    <n v="2019"/>
    <n v="8902048.8352511935"/>
    <x v="11"/>
    <s v="solar"/>
    <b v="1"/>
    <x v="10183"/>
    <x v="0"/>
  </r>
  <r>
    <n v="62647"/>
    <s v="N"/>
    <s v="Commercial NAICS Non-Cogen"/>
    <s v="IC"/>
    <s v="DFO"/>
    <n v="0"/>
    <n v="0"/>
    <n v="2019"/>
    <s v=""/>
    <x v="4"/>
    <s v="heavy or residual fuel oil"/>
    <b v="0"/>
    <x v="10"/>
    <x v="1"/>
  </r>
  <r>
    <n v="62649"/>
    <s v="N"/>
    <s v="NAICS-22 Non-Cogen"/>
    <s v="PV"/>
    <s v="SUN"/>
    <n v="614"/>
    <n v="69"/>
    <n v="2019"/>
    <n v="8898550.7246376816"/>
    <x v="11"/>
    <s v="solar"/>
    <b v="1"/>
    <x v="10184"/>
    <x v="1"/>
  </r>
  <r>
    <n v="62651"/>
    <s v="N"/>
    <s v="NAICS-22 Non-Cogen"/>
    <s v="PV"/>
    <s v="SUN"/>
    <n v="9410"/>
    <n v="1057"/>
    <n v="2019"/>
    <n v="8902554.3992431406"/>
    <x v="11"/>
    <s v="solar"/>
    <b v="1"/>
    <x v="10185"/>
    <x v="0"/>
  </r>
  <r>
    <n v="62652"/>
    <s v="N"/>
    <s v="NAICS-22 Non-Cogen"/>
    <s v="BA"/>
    <s v="MWH"/>
    <n v="0"/>
    <n v="0"/>
    <n v="2019"/>
    <s v=""/>
    <x v="7"/>
    <s v="other"/>
    <b v="1"/>
    <x v="39"/>
    <x v="1"/>
  </r>
  <r>
    <n v="62652"/>
    <s v="N"/>
    <s v="NAICS-22 Non-Cogen"/>
    <s v="PV"/>
    <s v="SUN"/>
    <n v="8759"/>
    <n v="984"/>
    <n v="2019"/>
    <n v="8901422.7642276436"/>
    <x v="11"/>
    <s v="solar"/>
    <b v="1"/>
    <x v="10186"/>
    <x v="0"/>
  </r>
  <r>
    <n v="62653"/>
    <s v="N"/>
    <s v="Industrial NAICS Non-Cogen"/>
    <s v="WT"/>
    <s v="WND"/>
    <n v="0"/>
    <n v="0"/>
    <n v="2019"/>
    <s v=""/>
    <x v="9"/>
    <s v="wind"/>
    <b v="0"/>
    <x v="3085"/>
    <x v="1"/>
  </r>
  <r>
    <n v="62655"/>
    <s v="N"/>
    <s v="NAICS-22 Non-Cogen"/>
    <s v="PV"/>
    <s v="SUN"/>
    <n v="36373"/>
    <n v="4086"/>
    <n v="2019"/>
    <n v="8901860.0097895246"/>
    <x v="11"/>
    <s v="solar"/>
    <b v="1"/>
    <x v="10187"/>
    <x v="0"/>
  </r>
  <r>
    <n v="62657"/>
    <s v="N"/>
    <s v="NAICS-22 Non-Cogen"/>
    <s v="PV"/>
    <s v="SUN"/>
    <n v="12659"/>
    <n v="1422"/>
    <n v="2019"/>
    <n v="8902250.3516174387"/>
    <x v="11"/>
    <s v="solar"/>
    <b v="1"/>
    <x v="10188"/>
    <x v="0"/>
  </r>
  <r>
    <n v="62658"/>
    <s v="N"/>
    <s v="Electric Utility"/>
    <s v="IC"/>
    <s v="DFO"/>
    <n v="2301"/>
    <n v="244"/>
    <n v="2019"/>
    <n v="9430327.8688524589"/>
    <x v="4"/>
    <s v="heavy or residual fuel oil"/>
    <b v="1"/>
    <x v="10189"/>
    <x v="0"/>
  </r>
  <r>
    <n v="62659"/>
    <s v="N"/>
    <s v="NAICS-22 Non-Cogen"/>
    <s v="PV"/>
    <s v="SUN"/>
    <n v="9997"/>
    <n v="1123"/>
    <n v="2019"/>
    <n v="8902048.0854853075"/>
    <x v="11"/>
    <s v="solar"/>
    <b v="1"/>
    <x v="10190"/>
    <x v="0"/>
  </r>
  <r>
    <n v="62660"/>
    <s v="N"/>
    <s v="NAICS-22 Non-Cogen"/>
    <s v="PV"/>
    <s v="SUN"/>
    <n v="11858"/>
    <n v="1332"/>
    <n v="2019"/>
    <n v="8902402.402402401"/>
    <x v="11"/>
    <s v="solar"/>
    <b v="1"/>
    <x v="604"/>
    <x v="0"/>
  </r>
  <r>
    <n v="62661"/>
    <s v="N"/>
    <s v="NAICS-22 Non-Cogen"/>
    <s v="PV"/>
    <s v="SUN"/>
    <n v="12614"/>
    <n v="1417"/>
    <n v="2019"/>
    <n v="8901905.4340155255"/>
    <x v="11"/>
    <s v="solar"/>
    <b v="1"/>
    <x v="10191"/>
    <x v="0"/>
  </r>
  <r>
    <n v="62662"/>
    <s v="N"/>
    <s v="NAICS-22 Non-Cogen"/>
    <s v="PV"/>
    <s v="SUN"/>
    <n v="7620"/>
    <n v="856"/>
    <n v="2019"/>
    <n v="8901869.1588785052"/>
    <x v="11"/>
    <s v="solar"/>
    <b v="1"/>
    <x v="8164"/>
    <x v="0"/>
  </r>
  <r>
    <n v="62663"/>
    <s v="N"/>
    <s v="NAICS-22 Non-Cogen"/>
    <s v="PV"/>
    <s v="SUN"/>
    <n v="29804"/>
    <n v="3348"/>
    <n v="2019"/>
    <n v="8902031.0633213855"/>
    <x v="11"/>
    <s v="solar"/>
    <b v="1"/>
    <x v="9956"/>
    <x v="0"/>
  </r>
  <r>
    <n v="62664"/>
    <s v="N"/>
    <s v="NAICS-22 Non-Cogen"/>
    <s v="PV"/>
    <s v="SUN"/>
    <n v="30498"/>
    <n v="3426"/>
    <n v="2019"/>
    <n v="8901926.4448336251"/>
    <x v="11"/>
    <s v="solar"/>
    <b v="1"/>
    <x v="7542"/>
    <x v="0"/>
  </r>
  <r>
    <n v="62667"/>
    <s v="N"/>
    <s v="NAICS-22 Non-Cogen"/>
    <s v="PV"/>
    <s v="SUN"/>
    <n v="29163"/>
    <n v="3276"/>
    <n v="2019"/>
    <n v="8902014.6520146523"/>
    <x v="11"/>
    <s v="solar"/>
    <b v="1"/>
    <x v="9131"/>
    <x v="0"/>
  </r>
  <r>
    <n v="62671"/>
    <s v="N"/>
    <s v="NAICS-22 Non-Cogen"/>
    <s v="FC"/>
    <s v="NG"/>
    <n v="258819"/>
    <n v="37499"/>
    <n v="2019"/>
    <n v="6902024.0539747728"/>
    <x v="7"/>
    <s v="natural gas"/>
    <b v="1"/>
    <x v="10192"/>
    <x v="0"/>
  </r>
  <r>
    <n v="62672"/>
    <s v="N"/>
    <s v="NAICS-22 Non-Cogen"/>
    <s v="PV"/>
    <s v="SUN"/>
    <n v="9143"/>
    <n v="1027"/>
    <n v="2019"/>
    <n v="8902629.0165530667"/>
    <x v="11"/>
    <s v="solar"/>
    <b v="1"/>
    <x v="10193"/>
    <x v="0"/>
  </r>
  <r>
    <n v="62676"/>
    <s v="N"/>
    <s v="Commercial NAICS Non-Cogen"/>
    <s v="IC"/>
    <s v="DFO"/>
    <n v="2453"/>
    <n v="234"/>
    <n v="2019"/>
    <n v="10482905.982905982"/>
    <x v="4"/>
    <s v="heavy or residual fuel oil"/>
    <b v="0"/>
    <x v="10194"/>
    <x v="0"/>
  </r>
  <r>
    <n v="62676"/>
    <s v="N"/>
    <s v="Commercial NAICS Non-Cogen"/>
    <s v="PV"/>
    <s v="SUN"/>
    <n v="5740"/>
    <n v="645"/>
    <n v="2019"/>
    <n v="8899224.8062015511"/>
    <x v="11"/>
    <s v="solar"/>
    <b v="0"/>
    <x v="10195"/>
    <x v="1"/>
  </r>
  <r>
    <n v="62677"/>
    <s v="N"/>
    <s v="Commercial NAICS Non-Cogen"/>
    <s v="PV"/>
    <s v="SUN"/>
    <n v="10657"/>
    <n v="1197"/>
    <n v="2019"/>
    <n v="8903091.060985798"/>
    <x v="11"/>
    <s v="solar"/>
    <b v="0"/>
    <x v="10196"/>
    <x v="1"/>
  </r>
  <r>
    <n v="62678"/>
    <s v="N"/>
    <s v="NAICS-22 Non-Cogen"/>
    <s v="PV"/>
    <s v="SUN"/>
    <n v="23715"/>
    <n v="2664"/>
    <n v="2019"/>
    <n v="8902027.0270270258"/>
    <x v="11"/>
    <s v="solar"/>
    <b v="1"/>
    <x v="6669"/>
    <x v="0"/>
  </r>
  <r>
    <n v="62679"/>
    <s v="N"/>
    <s v="NAICS-22 Non-Cogen"/>
    <s v="PV"/>
    <s v="SUN"/>
    <n v="561173"/>
    <n v="63039"/>
    <n v="2019"/>
    <n v="8901997.1763511486"/>
    <x v="11"/>
    <s v="solar"/>
    <b v="1"/>
    <x v="10197"/>
    <x v="0"/>
  </r>
  <r>
    <n v="62680"/>
    <s v="N"/>
    <s v="NAICS-22 Non-Cogen"/>
    <s v="PV"/>
    <s v="SUN"/>
    <n v="7807"/>
    <n v="877"/>
    <n v="2019"/>
    <n v="8901938.4264538195"/>
    <x v="11"/>
    <s v="solar"/>
    <b v="1"/>
    <x v="10198"/>
    <x v="0"/>
  </r>
  <r>
    <n v="62682"/>
    <s v="N"/>
    <s v="Commercial NAICS Non-Cogen"/>
    <s v="BA"/>
    <s v="MWH"/>
    <n v="0"/>
    <n v="-120"/>
    <n v="2019"/>
    <n v="0"/>
    <x v="7"/>
    <s v="other"/>
    <b v="0"/>
    <x v="260"/>
    <x v="0"/>
  </r>
  <r>
    <n v="62682"/>
    <s v="N"/>
    <s v="Commercial NAICS Non-Cogen"/>
    <s v="PV"/>
    <s v="SUN"/>
    <n v="28264"/>
    <n v="3175"/>
    <n v="2019"/>
    <n v="8902047.2440944891"/>
    <x v="11"/>
    <s v="solar"/>
    <b v="0"/>
    <x v="10199"/>
    <x v="0"/>
  </r>
  <r>
    <n v="62683"/>
    <s v="N"/>
    <s v="Commercial NAICS Non-Cogen"/>
    <s v="BA"/>
    <s v="MWH"/>
    <n v="0"/>
    <n v="-109"/>
    <n v="2019"/>
    <n v="0"/>
    <x v="7"/>
    <s v="other"/>
    <b v="0"/>
    <x v="260"/>
    <x v="0"/>
  </r>
  <r>
    <n v="62683"/>
    <s v="N"/>
    <s v="Commercial NAICS Non-Cogen"/>
    <s v="PV"/>
    <s v="SUN"/>
    <n v="29092"/>
    <n v="3268"/>
    <n v="2019"/>
    <n v="8902080.7833537329"/>
    <x v="11"/>
    <s v="solar"/>
    <b v="0"/>
    <x v="9277"/>
    <x v="0"/>
  </r>
  <r>
    <n v="62686"/>
    <s v="N"/>
    <s v="NAICS-22 Non-Cogen"/>
    <s v="PV"/>
    <s v="SUN"/>
    <n v="13637"/>
    <n v="1532"/>
    <n v="2019"/>
    <n v="8901436.0313315913"/>
    <x v="11"/>
    <s v="solar"/>
    <b v="1"/>
    <x v="10200"/>
    <x v="0"/>
  </r>
  <r>
    <n v="62687"/>
    <s v="N"/>
    <s v="NAICS-22 Non-Cogen"/>
    <s v="PV"/>
    <s v="SUN"/>
    <n v="13540"/>
    <n v="1521"/>
    <n v="2019"/>
    <n v="8902038.1328073647"/>
    <x v="11"/>
    <s v="solar"/>
    <b v="1"/>
    <x v="9972"/>
    <x v="0"/>
  </r>
  <r>
    <n v="62688"/>
    <s v="N"/>
    <s v="NAICS-22 Non-Cogen"/>
    <s v="PV"/>
    <s v="SUN"/>
    <n v="50234"/>
    <n v="5643"/>
    <n v="2019"/>
    <n v="8902002.4809498508"/>
    <x v="11"/>
    <s v="solar"/>
    <b v="1"/>
    <x v="10201"/>
    <x v="0"/>
  </r>
  <r>
    <n v="62689"/>
    <s v="N"/>
    <s v="NAICS-22 Non-Cogen"/>
    <s v="PV"/>
    <s v="SUN"/>
    <n v="32518"/>
    <n v="3653"/>
    <n v="2019"/>
    <n v="8901724.609909663"/>
    <x v="11"/>
    <s v="solar"/>
    <b v="1"/>
    <x v="10202"/>
    <x v="0"/>
  </r>
  <r>
    <n v="62690"/>
    <s v="N"/>
    <s v="NAICS-22 Non-Cogen"/>
    <s v="PV"/>
    <s v="SUN"/>
    <n v="27006"/>
    <n v="3034"/>
    <n v="2019"/>
    <n v="8901120.6328279506"/>
    <x v="11"/>
    <s v="solar"/>
    <b v="1"/>
    <x v="10203"/>
    <x v="0"/>
  </r>
  <r>
    <n v="62691"/>
    <s v="N"/>
    <s v="NAICS-22 Non-Cogen"/>
    <s v="PV"/>
    <s v="SUN"/>
    <n v="87051"/>
    <n v="9779"/>
    <n v="2019"/>
    <n v="8901830.4530115556"/>
    <x v="11"/>
    <s v="solar"/>
    <b v="1"/>
    <x v="10204"/>
    <x v="0"/>
  </r>
  <r>
    <n v="62692"/>
    <s v="N"/>
    <s v="NAICS-22 Non-Cogen"/>
    <s v="PV"/>
    <s v="SUN"/>
    <n v="57944"/>
    <n v="6509"/>
    <n v="2019"/>
    <n v="8902135.5046858191"/>
    <x v="11"/>
    <s v="solar"/>
    <b v="1"/>
    <x v="10205"/>
    <x v="0"/>
  </r>
  <r>
    <n v="62693"/>
    <s v="N"/>
    <s v="NAICS-22 Non-Cogen"/>
    <s v="PV"/>
    <s v="SUN"/>
    <n v="81854"/>
    <n v="9195"/>
    <n v="2019"/>
    <n v="8902011.9630233813"/>
    <x v="11"/>
    <s v="solar"/>
    <b v="1"/>
    <x v="2359"/>
    <x v="0"/>
  </r>
  <r>
    <n v="62695"/>
    <s v="N"/>
    <s v="NAICS-22 Non-Cogen"/>
    <s v="PV"/>
    <s v="SUN"/>
    <n v="0"/>
    <n v="0"/>
    <n v="2019"/>
    <s v=""/>
    <x v="11"/>
    <s v="solar"/>
    <b v="1"/>
    <x v="4281"/>
    <x v="1"/>
  </r>
  <r>
    <n v="62696"/>
    <s v="N"/>
    <s v="NAICS-22 Non-Cogen"/>
    <s v="PV"/>
    <s v="SUN"/>
    <n v="0"/>
    <n v="0"/>
    <n v="2019"/>
    <s v=""/>
    <x v="11"/>
    <s v="solar"/>
    <b v="1"/>
    <x v="4281"/>
    <x v="1"/>
  </r>
  <r>
    <n v="62697"/>
    <s v="N"/>
    <s v="NAICS-22 Non-Cogen"/>
    <s v="FC"/>
    <s v="NG"/>
    <n v="279555"/>
    <n v="39336"/>
    <n v="2019"/>
    <n v="7106848.6882245271"/>
    <x v="7"/>
    <s v="natural gas"/>
    <b v="1"/>
    <x v="10206"/>
    <x v="0"/>
  </r>
  <r>
    <n v="62698"/>
    <s v="N"/>
    <s v="NAICS-22 Non-Cogen"/>
    <s v="FC"/>
    <s v="NG"/>
    <n v="125406"/>
    <n v="17217"/>
    <n v="2019"/>
    <n v="7283847.3601672761"/>
    <x v="7"/>
    <s v="natural gas"/>
    <b v="1"/>
    <x v="10207"/>
    <x v="0"/>
  </r>
  <r>
    <n v="62699"/>
    <s v="N"/>
    <s v="NAICS-22 Non-Cogen"/>
    <s v="FC"/>
    <s v="NG"/>
    <n v="73169"/>
    <n v="9776"/>
    <n v="2019"/>
    <n v="7484554.0098199677"/>
    <x v="7"/>
    <s v="natural gas"/>
    <b v="1"/>
    <x v="10208"/>
    <x v="0"/>
  </r>
  <r>
    <n v="62700"/>
    <s v="N"/>
    <s v="NAICS-22 Non-Cogen"/>
    <s v="FC"/>
    <s v="NG"/>
    <n v="54514"/>
    <n v="7440"/>
    <n v="2019"/>
    <n v="7327150.537634409"/>
    <x v="7"/>
    <s v="natural gas"/>
    <b v="1"/>
    <x v="10209"/>
    <x v="0"/>
  </r>
  <r>
    <n v="62701"/>
    <s v="N"/>
    <s v="NAICS-22 Non-Cogen"/>
    <s v="FC"/>
    <s v="NG"/>
    <n v="257660"/>
    <n v="34619"/>
    <n v="2019"/>
    <n v="7442733.7589185126"/>
    <x v="7"/>
    <s v="natural gas"/>
    <b v="1"/>
    <x v="10210"/>
    <x v="0"/>
  </r>
  <r>
    <n v="62702"/>
    <s v="N"/>
    <s v="NAICS-22 Non-Cogen"/>
    <s v="FC"/>
    <s v="NG"/>
    <n v="256541"/>
    <n v="36982"/>
    <n v="2019"/>
    <n v="6936915.2560705207"/>
    <x v="7"/>
    <s v="natural gas"/>
    <b v="1"/>
    <x v="10211"/>
    <x v="0"/>
  </r>
  <r>
    <n v="62703"/>
    <s v="N"/>
    <s v="NAICS-22 Non-Cogen"/>
    <s v="FC"/>
    <s v="NG"/>
    <n v="205084"/>
    <n v="28972"/>
    <n v="2019"/>
    <n v="7078696.6726494543"/>
    <x v="7"/>
    <s v="natural gas"/>
    <b v="1"/>
    <x v="10212"/>
    <x v="0"/>
  </r>
  <r>
    <n v="62704"/>
    <s v="N"/>
    <s v="NAICS-22 Non-Cogen"/>
    <s v="FC"/>
    <s v="NG"/>
    <n v="53562"/>
    <n v="7407"/>
    <n v="2019"/>
    <n v="7231267.7197245844"/>
    <x v="7"/>
    <s v="natural gas"/>
    <b v="1"/>
    <x v="10213"/>
    <x v="0"/>
  </r>
  <r>
    <n v="62705"/>
    <s v="N"/>
    <s v="NAICS-22 Non-Cogen"/>
    <s v="FC"/>
    <s v="NG"/>
    <n v="54824"/>
    <n v="7411"/>
    <n v="2019"/>
    <n v="7397652.1387127247"/>
    <x v="7"/>
    <s v="natural gas"/>
    <b v="1"/>
    <x v="10214"/>
    <x v="0"/>
  </r>
  <r>
    <n v="62710"/>
    <s v="N"/>
    <s v="NAICS-22 Non-Cogen"/>
    <s v="PV"/>
    <s v="SUN"/>
    <n v="15161"/>
    <n v="1703"/>
    <n v="2019"/>
    <n v="8902524.9559600707"/>
    <x v="11"/>
    <s v="solar"/>
    <b v="1"/>
    <x v="10215"/>
    <x v="0"/>
  </r>
  <r>
    <n v="62712"/>
    <s v="N"/>
    <s v="NAICS-22 Non-Cogen"/>
    <s v="PV"/>
    <s v="SUN"/>
    <n v="40662"/>
    <n v="4568"/>
    <n v="2019"/>
    <n v="8901488.6164623462"/>
    <x v="11"/>
    <s v="solar"/>
    <b v="1"/>
    <x v="10216"/>
    <x v="0"/>
  </r>
  <r>
    <n v="62713"/>
    <s v="N"/>
    <s v="NAICS-22 Non-Cogen"/>
    <s v="PV"/>
    <s v="SUN"/>
    <n v="101410"/>
    <n v="11392"/>
    <n v="2019"/>
    <n v="8901860.9550561793"/>
    <x v="11"/>
    <s v="solar"/>
    <b v="1"/>
    <x v="10217"/>
    <x v="0"/>
  </r>
  <r>
    <n v="62714"/>
    <s v="N"/>
    <s v="Electric Utility"/>
    <s v="BA"/>
    <s v="MWH"/>
    <n v="0"/>
    <n v="0"/>
    <n v="2019"/>
    <s v=""/>
    <x v="7"/>
    <s v="other"/>
    <b v="1"/>
    <x v="39"/>
    <x v="1"/>
  </r>
  <r>
    <n v="62718"/>
    <s v="N"/>
    <s v="NAICS-22 Non-Cogen"/>
    <s v="PV"/>
    <s v="SUN"/>
    <n v="18366"/>
    <n v="2063"/>
    <n v="2019"/>
    <n v="8902569.0741638392"/>
    <x v="11"/>
    <s v="solar"/>
    <b v="1"/>
    <x v="10218"/>
    <x v="0"/>
  </r>
  <r>
    <n v="62719"/>
    <s v="N"/>
    <s v="NAICS-22 Non-Cogen"/>
    <s v="PV"/>
    <s v="SUN"/>
    <n v="22042"/>
    <n v="2476"/>
    <n v="2019"/>
    <n v="8902261.7124394197"/>
    <x v="11"/>
    <s v="solar"/>
    <b v="1"/>
    <x v="7601"/>
    <x v="0"/>
  </r>
  <r>
    <n v="62720"/>
    <s v="N"/>
    <s v="NAICS-22 Non-Cogen"/>
    <s v="PV"/>
    <s v="SUN"/>
    <n v="23394"/>
    <n v="2628"/>
    <n v="2019"/>
    <n v="8901826.4840182643"/>
    <x v="11"/>
    <s v="solar"/>
    <b v="1"/>
    <x v="1380"/>
    <x v="0"/>
  </r>
  <r>
    <n v="62721"/>
    <s v="N"/>
    <s v="NAICS-22 Non-Cogen"/>
    <s v="PV"/>
    <s v="SUN"/>
    <n v="11297"/>
    <n v="1269"/>
    <n v="2019"/>
    <n v="8902285.2639873903"/>
    <x v="11"/>
    <s v="solar"/>
    <b v="1"/>
    <x v="10219"/>
    <x v="0"/>
  </r>
  <r>
    <n v="62722"/>
    <s v="N"/>
    <s v="NAICS-22 Non-Cogen"/>
    <s v="PV"/>
    <s v="SUN"/>
    <n v="17617"/>
    <n v="1979"/>
    <n v="2019"/>
    <n v="8901970.6922688223"/>
    <x v="11"/>
    <s v="solar"/>
    <b v="1"/>
    <x v="9150"/>
    <x v="0"/>
  </r>
  <r>
    <n v="62723"/>
    <s v="N"/>
    <s v="NAICS-22 Non-Cogen"/>
    <s v="PV"/>
    <s v="SUN"/>
    <n v="17342"/>
    <n v="1948"/>
    <n v="2019"/>
    <n v="8902464.0657084193"/>
    <x v="11"/>
    <s v="solar"/>
    <b v="1"/>
    <x v="10220"/>
    <x v="0"/>
  </r>
  <r>
    <n v="62724"/>
    <s v="N"/>
    <s v="NAICS-22 Non-Cogen"/>
    <s v="PV"/>
    <s v="SUN"/>
    <n v="13657"/>
    <n v="1534"/>
    <n v="2019"/>
    <n v="8902868.3181225564"/>
    <x v="11"/>
    <s v="solar"/>
    <b v="1"/>
    <x v="10221"/>
    <x v="1"/>
  </r>
  <r>
    <n v="62725"/>
    <s v="N"/>
    <s v="NAICS-22 Non-Cogen"/>
    <s v="PV"/>
    <s v="SUN"/>
    <n v="13843"/>
    <n v="1555"/>
    <n v="2019"/>
    <n v="8902250.8038585223"/>
    <x v="11"/>
    <s v="solar"/>
    <b v="1"/>
    <x v="10222"/>
    <x v="0"/>
  </r>
  <r>
    <n v="62728"/>
    <s v="N"/>
    <s v="NAICS-22 Non-Cogen"/>
    <s v="PV"/>
    <s v="SUN"/>
    <n v="0"/>
    <n v="0"/>
    <n v="2019"/>
    <s v=""/>
    <x v="11"/>
    <s v="solar"/>
    <b v="1"/>
    <x v="4281"/>
    <x v="1"/>
  </r>
  <r>
    <n v="62732"/>
    <s v="N"/>
    <s v="NAICS-22 Non-Cogen"/>
    <s v="PV"/>
    <s v="SUN"/>
    <n v="5519"/>
    <n v="620"/>
    <n v="2019"/>
    <n v="8901612.9032258075"/>
    <x v="11"/>
    <s v="solar"/>
    <b v="1"/>
    <x v="6584"/>
    <x v="0"/>
  </r>
  <r>
    <n v="62733"/>
    <s v="N"/>
    <s v="NAICS-22 Non-Cogen"/>
    <s v="BA"/>
    <s v="MWH"/>
    <n v="0"/>
    <n v="-477"/>
    <n v="2019"/>
    <n v="0"/>
    <x v="7"/>
    <s v="other"/>
    <b v="1"/>
    <x v="260"/>
    <x v="0"/>
  </r>
  <r>
    <n v="62734"/>
    <s v="N"/>
    <s v="NAICS-22 Non-Cogen"/>
    <s v="BA"/>
    <s v="MWH"/>
    <n v="0"/>
    <n v="-716"/>
    <n v="2019"/>
    <n v="0"/>
    <x v="7"/>
    <s v="other"/>
    <b v="1"/>
    <x v="260"/>
    <x v="0"/>
  </r>
  <r>
    <n v="62735"/>
    <s v="N"/>
    <s v="NAICS-22 Non-Cogen"/>
    <s v="PV"/>
    <s v="SUN"/>
    <n v="63140"/>
    <n v="7093"/>
    <n v="2019"/>
    <n v="8901734.1040462423"/>
    <x v="11"/>
    <s v="solar"/>
    <b v="1"/>
    <x v="6196"/>
    <x v="0"/>
  </r>
  <r>
    <n v="62739"/>
    <s v="N"/>
    <s v="NAICS-22 Non-Cogen"/>
    <s v="PV"/>
    <s v="SUN"/>
    <n v="34006"/>
    <n v="3820"/>
    <n v="2019"/>
    <n v="8902094.2408376969"/>
    <x v="11"/>
    <s v="solar"/>
    <b v="1"/>
    <x v="10223"/>
    <x v="0"/>
  </r>
  <r>
    <n v="62740"/>
    <s v="N"/>
    <s v="NAICS-22 Non-Cogen"/>
    <s v="PV"/>
    <s v="SUN"/>
    <n v="4689"/>
    <n v="526.67999999999995"/>
    <n v="2019"/>
    <n v="8902939.1660970617"/>
    <x v="11"/>
    <s v="solar"/>
    <b v="1"/>
    <x v="10224"/>
    <x v="1"/>
  </r>
  <r>
    <n v="62741"/>
    <s v="Y"/>
    <s v="Industrial NAICS Cogen"/>
    <s v="IC"/>
    <s v="NG"/>
    <n v="27804"/>
    <n v="2649.92"/>
    <n v="2019"/>
    <n v="10492392.223161455"/>
    <x v="3"/>
    <s v="natural gas"/>
    <b v="0"/>
    <x v="10225"/>
    <x v="0"/>
  </r>
  <r>
    <n v="62744"/>
    <s v="N"/>
    <s v="NAICS-22 Non-Cogen"/>
    <s v="PV"/>
    <s v="SUN"/>
    <n v="12205"/>
    <n v="1371"/>
    <n v="2019"/>
    <n v="8902261.1232676879"/>
    <x v="11"/>
    <s v="solar"/>
    <b v="1"/>
    <x v="10226"/>
    <x v="0"/>
  </r>
  <r>
    <n v="62746"/>
    <s v="N"/>
    <s v="NAICS-22 Non-Cogen"/>
    <s v="PV"/>
    <s v="SUN"/>
    <n v="9170"/>
    <n v="1030"/>
    <n v="2019"/>
    <n v="8902912.6213592216"/>
    <x v="11"/>
    <s v="solar"/>
    <b v="1"/>
    <x v="1707"/>
    <x v="1"/>
  </r>
  <r>
    <n v="62756"/>
    <s v="N"/>
    <s v="NAICS-22 Non-Cogen"/>
    <s v="PV"/>
    <s v="SUN"/>
    <n v="17439"/>
    <n v="1959"/>
    <n v="2019"/>
    <n v="8901990.8116385899"/>
    <x v="11"/>
    <s v="solar"/>
    <b v="1"/>
    <x v="9267"/>
    <x v="0"/>
  </r>
  <r>
    <n v="62759"/>
    <s v="N"/>
    <s v="NAICS-22 Non-Cogen"/>
    <s v="PV"/>
    <s v="SUN"/>
    <n v="6552"/>
    <n v="736"/>
    <n v="2019"/>
    <n v="8902173.9130434785"/>
    <x v="11"/>
    <s v="solar"/>
    <b v="1"/>
    <x v="8472"/>
    <x v="0"/>
  </r>
  <r>
    <n v="62760"/>
    <s v="N"/>
    <s v="NAICS-22 Non-Cogen"/>
    <s v="PV"/>
    <s v="SUN"/>
    <n v="16058"/>
    <n v="1804"/>
    <n v="2019"/>
    <n v="8901330.3769401331"/>
    <x v="11"/>
    <s v="solar"/>
    <b v="1"/>
    <x v="10227"/>
    <x v="0"/>
  </r>
  <r>
    <n v="62761"/>
    <s v="N"/>
    <s v="NAICS-22 Non-Cogen"/>
    <s v="PV"/>
    <s v="SUN"/>
    <n v="10807"/>
    <n v="1214"/>
    <n v="2019"/>
    <n v="8901976.9357495867"/>
    <x v="11"/>
    <s v="solar"/>
    <b v="1"/>
    <x v="10228"/>
    <x v="0"/>
  </r>
  <r>
    <n v="62762"/>
    <s v="Y"/>
    <s v="NAICS-22 Cogen"/>
    <s v="GT"/>
    <s v="NG"/>
    <n v="1055240"/>
    <n v="92782"/>
    <n v="2019"/>
    <n v="11373326.722855726"/>
    <x v="3"/>
    <s v="natural gas"/>
    <b v="0"/>
    <x v="10229"/>
    <x v="0"/>
  </r>
  <r>
    <n v="62763"/>
    <s v="N"/>
    <s v="NAICS-22 Non-Cogen"/>
    <s v="PV"/>
    <s v="SUN"/>
    <n v="12872"/>
    <n v="1446"/>
    <n v="2019"/>
    <n v="8901798.0636237897"/>
    <x v="11"/>
    <s v="solar"/>
    <b v="1"/>
    <x v="7369"/>
    <x v="0"/>
  </r>
  <r>
    <n v="62764"/>
    <s v="N"/>
    <s v="NAICS-22 Non-Cogen"/>
    <s v="PV"/>
    <s v="SUN"/>
    <n v="18863"/>
    <n v="2119"/>
    <n v="2019"/>
    <n v="8901840.4907975458"/>
    <x v="11"/>
    <s v="solar"/>
    <b v="1"/>
    <x v="9058"/>
    <x v="0"/>
  </r>
  <r>
    <n v="62770"/>
    <s v="N"/>
    <s v="Electric Utility"/>
    <s v="PV"/>
    <s v="SUN"/>
    <n v="9"/>
    <n v="1"/>
    <n v="2019"/>
    <n v="9000000"/>
    <x v="11"/>
    <s v="solar"/>
    <b v="1"/>
    <x v="10123"/>
    <x v="1"/>
  </r>
  <r>
    <n v="62775"/>
    <s v="N"/>
    <s v="NAICS-22 Non-Cogen"/>
    <s v="PV"/>
    <s v="SUN"/>
    <n v="251696"/>
    <n v="28274"/>
    <n v="2019"/>
    <n v="8902030.1336917318"/>
    <x v="11"/>
    <s v="solar"/>
    <b v="1"/>
    <x v="10230"/>
    <x v="0"/>
  </r>
  <r>
    <n v="62777"/>
    <s v="N"/>
    <s v="NAICS-22 Non-Cogen"/>
    <s v="PV"/>
    <s v="SUN"/>
    <n v="22353"/>
    <n v="2511"/>
    <n v="2019"/>
    <n v="8902031.0633213855"/>
    <x v="11"/>
    <s v="solar"/>
    <b v="1"/>
    <x v="9956"/>
    <x v="0"/>
  </r>
  <r>
    <n v="62778"/>
    <s v="N"/>
    <s v="NAICS-22 Non-Cogen"/>
    <s v="PV"/>
    <s v="SUN"/>
    <n v="61096"/>
    <n v="6863"/>
    <n v="2019"/>
    <n v="8902229.3457671572"/>
    <x v="11"/>
    <s v="solar"/>
    <b v="1"/>
    <x v="10231"/>
    <x v="0"/>
  </r>
  <r>
    <n v="62779"/>
    <s v="N"/>
    <s v="NAICS-22 Non-Cogen"/>
    <s v="PV"/>
    <s v="SUN"/>
    <n v="17074"/>
    <n v="1918"/>
    <n v="2019"/>
    <n v="8901981.2304483838"/>
    <x v="11"/>
    <s v="solar"/>
    <b v="1"/>
    <x v="9000"/>
    <x v="0"/>
  </r>
  <r>
    <n v="62782"/>
    <s v="N"/>
    <s v="Commercial NAICS Non-Cogen"/>
    <s v="WT"/>
    <s v="WND"/>
    <n v="0"/>
    <n v="0"/>
    <n v="2019"/>
    <s v=""/>
    <x v="9"/>
    <s v="wind"/>
    <b v="0"/>
    <x v="3085"/>
    <x v="1"/>
  </r>
  <r>
    <n v="62784"/>
    <s v="N"/>
    <s v="NAICS-22 Non-Cogen"/>
    <s v="PV"/>
    <s v="SUN"/>
    <n v="18420"/>
    <n v="2069"/>
    <n v="2019"/>
    <n v="8902851.6191396825"/>
    <x v="11"/>
    <s v="solar"/>
    <b v="1"/>
    <x v="10232"/>
    <x v="1"/>
  </r>
  <r>
    <n v="62785"/>
    <s v="N"/>
    <s v="NAICS-22 Non-Cogen"/>
    <s v="PV"/>
    <s v="SUN"/>
    <n v="12658"/>
    <n v="1422"/>
    <n v="2019"/>
    <n v="8901547.1167369913"/>
    <x v="11"/>
    <s v="solar"/>
    <b v="1"/>
    <x v="10233"/>
    <x v="0"/>
  </r>
  <r>
    <n v="62786"/>
    <s v="N"/>
    <s v="NAICS-22 Non-Cogen"/>
    <s v="PV"/>
    <s v="SUN"/>
    <n v="1024"/>
    <n v="115"/>
    <n v="2019"/>
    <n v="8904347.826086957"/>
    <x v="11"/>
    <s v="solar"/>
    <b v="1"/>
    <x v="10234"/>
    <x v="1"/>
  </r>
  <r>
    <n v="62788"/>
    <s v="N"/>
    <s v="NAICS-22 Non-Cogen"/>
    <s v="PV"/>
    <s v="SUN"/>
    <n v="7530"/>
    <n v="846"/>
    <n v="2019"/>
    <n v="8900709.2198581565"/>
    <x v="11"/>
    <s v="solar"/>
    <b v="1"/>
    <x v="10124"/>
    <x v="1"/>
  </r>
  <r>
    <n v="62792"/>
    <s v="N"/>
    <s v="NAICS-22 Non-Cogen"/>
    <s v="PV"/>
    <s v="SUN"/>
    <n v="113608"/>
    <n v="12762"/>
    <n v="2019"/>
    <n v="8902052.9697539564"/>
    <x v="11"/>
    <s v="solar"/>
    <b v="1"/>
    <x v="10235"/>
    <x v="0"/>
  </r>
  <r>
    <n v="62795"/>
    <s v="N"/>
    <s v="Electric Utility"/>
    <s v="WT"/>
    <s v="WND"/>
    <n v="214351"/>
    <n v="24079"/>
    <n v="2019"/>
    <n v="8901989.2852693219"/>
    <x v="9"/>
    <s v="wind"/>
    <b v="1"/>
    <x v="10236"/>
    <x v="0"/>
  </r>
  <r>
    <n v="62799"/>
    <s v="N"/>
    <s v="NAICS-22 Non-Cogen"/>
    <s v="PV"/>
    <s v="SUN"/>
    <n v="6953"/>
    <n v="781"/>
    <n v="2019"/>
    <n v="8902688.8604353387"/>
    <x v="11"/>
    <s v="solar"/>
    <b v="1"/>
    <x v="10237"/>
    <x v="1"/>
  </r>
  <r>
    <n v="62800"/>
    <s v="N"/>
    <s v="NAICS-22 Non-Cogen"/>
    <s v="PV"/>
    <s v="SUN"/>
    <n v="9605"/>
    <n v="1079"/>
    <n v="2019"/>
    <n v="8901760.8897126969"/>
    <x v="11"/>
    <s v="solar"/>
    <b v="1"/>
    <x v="10238"/>
    <x v="0"/>
  </r>
  <r>
    <n v="62805"/>
    <s v="N"/>
    <s v="NAICS-22 Non-Cogen"/>
    <s v="PV"/>
    <s v="SUN"/>
    <n v="33925"/>
    <n v="3811"/>
    <n v="2019"/>
    <n v="8901863.0280766208"/>
    <x v="11"/>
    <s v="solar"/>
    <b v="1"/>
    <x v="10021"/>
    <x v="0"/>
  </r>
  <r>
    <n v="62810"/>
    <s v="N"/>
    <s v="NAICS-22 Non-Cogen"/>
    <s v="PV"/>
    <s v="SUN"/>
    <n v="21686"/>
    <n v="2436"/>
    <n v="2019"/>
    <n v="8902298.8505747132"/>
    <x v="11"/>
    <s v="solar"/>
    <b v="1"/>
    <x v="8145"/>
    <x v="0"/>
  </r>
  <r>
    <n v="62824"/>
    <s v="N"/>
    <s v="NAICS-22 Non-Cogen"/>
    <s v="PV"/>
    <s v="SUN"/>
    <n v="18052"/>
    <n v="2028"/>
    <n v="2019"/>
    <n v="8901380.6706114393"/>
    <x v="11"/>
    <s v="solar"/>
    <b v="1"/>
    <x v="10239"/>
    <x v="0"/>
  </r>
  <r>
    <n v="62825"/>
    <s v="N"/>
    <s v="NAICS-22 Non-Cogen"/>
    <s v="PV"/>
    <s v="SUN"/>
    <n v="48034"/>
    <n v="5396"/>
    <n v="2019"/>
    <n v="8901779.0956263896"/>
    <x v="11"/>
    <s v="solar"/>
    <b v="1"/>
    <x v="10240"/>
    <x v="0"/>
  </r>
  <r>
    <n v="62826"/>
    <s v="N"/>
    <s v="NAICS-22 Non-Cogen"/>
    <s v="PV"/>
    <s v="SUN"/>
    <n v="3134"/>
    <n v="352"/>
    <n v="2019"/>
    <n v="8903409.0909090918"/>
    <x v="11"/>
    <s v="solar"/>
    <b v="1"/>
    <x v="10241"/>
    <x v="1"/>
  </r>
  <r>
    <n v="62829"/>
    <s v="N"/>
    <s v="NAICS-22 Non-Cogen"/>
    <s v="PV"/>
    <s v="SUN"/>
    <n v="18187"/>
    <n v="2043"/>
    <n v="2019"/>
    <n v="8902104.7479197253"/>
    <x v="11"/>
    <s v="solar"/>
    <b v="1"/>
    <x v="10242"/>
    <x v="0"/>
  </r>
  <r>
    <n v="62830"/>
    <s v="N"/>
    <s v="NAICS-22 Non-Cogen"/>
    <s v="PV"/>
    <s v="SUN"/>
    <n v="9160"/>
    <n v="1029"/>
    <n v="2019"/>
    <n v="8901846.4528668616"/>
    <x v="11"/>
    <s v="solar"/>
    <b v="1"/>
    <x v="7346"/>
    <x v="0"/>
  </r>
  <r>
    <n v="62833"/>
    <s v="N"/>
    <s v="Electric Utility"/>
    <s v="PV"/>
    <s v="SUN"/>
    <n v="6107"/>
    <n v="686"/>
    <n v="2019"/>
    <n v="8902332.3615160342"/>
    <x v="11"/>
    <s v="solar"/>
    <b v="1"/>
    <x v="10243"/>
    <x v="0"/>
  </r>
  <r>
    <n v="62834"/>
    <s v="N"/>
    <s v="NAICS-22 Non-Cogen"/>
    <s v="PV"/>
    <s v="SUN"/>
    <n v="9747"/>
    <n v="1095"/>
    <n v="2019"/>
    <n v="8901369.8630136978"/>
    <x v="11"/>
    <s v="solar"/>
    <b v="1"/>
    <x v="10244"/>
    <x v="0"/>
  </r>
  <r>
    <n v="62842"/>
    <s v="N"/>
    <s v="NAICS-22 Non-Cogen"/>
    <s v="PV"/>
    <s v="SUN"/>
    <n v="51453"/>
    <n v="5780"/>
    <n v="2019"/>
    <n v="8901903.1141868513"/>
    <x v="11"/>
    <s v="solar"/>
    <b v="1"/>
    <x v="10245"/>
    <x v="0"/>
  </r>
  <r>
    <n v="62843"/>
    <s v="N"/>
    <s v="NAICS-22 Non-Cogen"/>
    <s v="PV"/>
    <s v="SUN"/>
    <n v="24979"/>
    <n v="2806"/>
    <n v="2019"/>
    <n v="8901995.7234497517"/>
    <x v="11"/>
    <s v="solar"/>
    <b v="1"/>
    <x v="6111"/>
    <x v="0"/>
  </r>
  <r>
    <n v="62847"/>
    <s v="N"/>
    <s v="NAICS-22 Non-Cogen"/>
    <s v="PV"/>
    <s v="SUN"/>
    <n v="3935"/>
    <n v="442"/>
    <n v="2019"/>
    <n v="8902714.9321266972"/>
    <x v="11"/>
    <s v="solar"/>
    <b v="1"/>
    <x v="10246"/>
    <x v="1"/>
  </r>
  <r>
    <n v="62848"/>
    <s v="N"/>
    <s v="NAICS-22 Non-Cogen"/>
    <s v="PV"/>
    <s v="SUN"/>
    <n v="3018"/>
    <n v="339"/>
    <n v="2019"/>
    <n v="8902654.8672566358"/>
    <x v="11"/>
    <s v="solar"/>
    <b v="1"/>
    <x v="9861"/>
    <x v="1"/>
  </r>
  <r>
    <n v="62849"/>
    <s v="N"/>
    <s v="NAICS-22 Non-Cogen"/>
    <s v="PV"/>
    <s v="SUN"/>
    <n v="3373"/>
    <n v="379"/>
    <n v="2019"/>
    <n v="8899736.1477572564"/>
    <x v="11"/>
    <s v="solar"/>
    <b v="1"/>
    <x v="10247"/>
    <x v="1"/>
  </r>
  <r>
    <n v="62856"/>
    <s v="N"/>
    <s v="NAICS-22 Non-Cogen"/>
    <s v="BA"/>
    <s v="MWH"/>
    <n v="0"/>
    <n v="-211"/>
    <n v="2019"/>
    <n v="0"/>
    <x v="7"/>
    <s v="other"/>
    <b v="1"/>
    <x v="260"/>
    <x v="0"/>
  </r>
  <r>
    <n v="62858"/>
    <s v="N"/>
    <s v="NAICS-22 Non-Cogen"/>
    <s v="PV"/>
    <s v="SUN"/>
    <n v="5181"/>
    <n v="582"/>
    <n v="2019"/>
    <n v="8902061.8556701038"/>
    <x v="11"/>
    <s v="solar"/>
    <b v="1"/>
    <x v="8233"/>
    <x v="0"/>
  </r>
  <r>
    <n v="62859"/>
    <s v="N"/>
    <s v="Electric Utility"/>
    <s v="IC"/>
    <s v="LFG"/>
    <n v="516236"/>
    <n v="55727"/>
    <n v="2019"/>
    <n v="9263660.3441778664"/>
    <x v="8"/>
    <s v="biomass"/>
    <b v="1"/>
    <x v="10248"/>
    <x v="0"/>
  </r>
  <r>
    <n v="62861"/>
    <s v="N"/>
    <s v="NAICS-22 Non-Cogen"/>
    <s v="PV"/>
    <s v="SUN"/>
    <n v="9427"/>
    <n v="1059"/>
    <n v="2019"/>
    <n v="8901794.1454202086"/>
    <x v="11"/>
    <s v="solar"/>
    <b v="1"/>
    <x v="10249"/>
    <x v="0"/>
  </r>
  <r>
    <n v="62868"/>
    <s v="N"/>
    <s v="NAICS-22 Non-Cogen"/>
    <s v="PV"/>
    <s v="SUN"/>
    <n v="3401"/>
    <n v="382"/>
    <n v="2019"/>
    <n v="8903141.3612565435"/>
    <x v="11"/>
    <s v="solar"/>
    <b v="1"/>
    <x v="10250"/>
    <x v="1"/>
  </r>
  <r>
    <n v="62869"/>
    <s v="N"/>
    <s v="NAICS-22 Non-Cogen"/>
    <s v="PV"/>
    <s v="SUN"/>
    <n v="4771"/>
    <n v="536"/>
    <n v="2019"/>
    <n v="8901119.4029850736"/>
    <x v="11"/>
    <s v="solar"/>
    <b v="1"/>
    <x v="9965"/>
    <x v="0"/>
  </r>
  <r>
    <n v="62870"/>
    <s v="N"/>
    <s v="NAICS-22 Non-Cogen"/>
    <s v="PV"/>
    <s v="SUN"/>
    <n v="2306"/>
    <n v="259"/>
    <n v="2019"/>
    <n v="8903474.9034749027"/>
    <x v="11"/>
    <s v="solar"/>
    <b v="1"/>
    <x v="10251"/>
    <x v="1"/>
  </r>
  <r>
    <n v="62873"/>
    <s v="Y"/>
    <s v="NAICS-22 Cogen"/>
    <s v="ST"/>
    <s v="AB"/>
    <n v="6175"/>
    <n v="263"/>
    <n v="2019"/>
    <n v="23479087.452471483"/>
    <x v="8"/>
    <s v="biomass"/>
    <b v="0"/>
    <x v="10252"/>
    <x v="1"/>
  </r>
  <r>
    <n v="62876"/>
    <s v="N"/>
    <s v="Commercial NAICS Non-Cogen"/>
    <s v="PV"/>
    <s v="SUN"/>
    <n v="13476"/>
    <n v="1514"/>
    <n v="2019"/>
    <n v="8900924.7027741093"/>
    <x v="11"/>
    <s v="solar"/>
    <b v="0"/>
    <x v="10253"/>
    <x v="0"/>
  </r>
  <r>
    <n v="62877"/>
    <s v="N"/>
    <s v="Commercial NAICS Non-Cogen"/>
    <s v="PV"/>
    <s v="SUN"/>
    <n v="1762"/>
    <n v="198"/>
    <n v="2019"/>
    <n v="8898989.8989898991"/>
    <x v="11"/>
    <s v="solar"/>
    <b v="0"/>
    <x v="10254"/>
    <x v="1"/>
  </r>
  <r>
    <n v="62878"/>
    <s v="N"/>
    <s v="NAICS-22 Non-Cogen"/>
    <s v="PV"/>
    <s v="SUN"/>
    <n v="18552"/>
    <n v="2084"/>
    <n v="2019"/>
    <n v="8902111.3243761994"/>
    <x v="11"/>
    <s v="solar"/>
    <b v="1"/>
    <x v="5707"/>
    <x v="0"/>
  </r>
  <r>
    <n v="62879"/>
    <s v="N"/>
    <s v="NAICS-22 Non-Cogen"/>
    <s v="PV"/>
    <s v="SUN"/>
    <n v="25780"/>
    <n v="2896"/>
    <n v="2019"/>
    <n v="8901933.7016574591"/>
    <x v="11"/>
    <s v="solar"/>
    <b v="1"/>
    <x v="10255"/>
    <x v="0"/>
  </r>
  <r>
    <n v="62880"/>
    <s v="N"/>
    <s v="NAICS-22 Non-Cogen"/>
    <s v="PV"/>
    <s v="SUN"/>
    <n v="18241"/>
    <n v="2049"/>
    <n v="2019"/>
    <n v="8902391.4104441199"/>
    <x v="11"/>
    <s v="solar"/>
    <b v="1"/>
    <x v="10256"/>
    <x v="0"/>
  </r>
  <r>
    <n v="62881"/>
    <s v="N"/>
    <s v="NAICS-22 Non-Cogen"/>
    <s v="PV"/>
    <s v="SUN"/>
    <n v="27090"/>
    <n v="3043"/>
    <n v="2019"/>
    <n v="8902398.9484061785"/>
    <x v="11"/>
    <s v="solar"/>
    <b v="1"/>
    <x v="10257"/>
    <x v="0"/>
  </r>
  <r>
    <n v="62882"/>
    <s v="N"/>
    <s v="NAICS-22 Non-Cogen"/>
    <s v="PV"/>
    <s v="SUN"/>
    <n v="16894"/>
    <n v="1898"/>
    <n v="2019"/>
    <n v="8900948.3667017929"/>
    <x v="11"/>
    <s v="solar"/>
    <b v="1"/>
    <x v="10258"/>
    <x v="0"/>
  </r>
  <r>
    <n v="62883"/>
    <s v="N"/>
    <s v="NAICS-22 Non-Cogen"/>
    <s v="PV"/>
    <s v="SUN"/>
    <n v="40272"/>
    <n v="4524"/>
    <n v="2019"/>
    <n v="8901856.7639257293"/>
    <x v="11"/>
    <s v="solar"/>
    <b v="1"/>
    <x v="9071"/>
    <x v="0"/>
  </r>
  <r>
    <n v="62884"/>
    <s v="N"/>
    <s v="NAICS-22 Non-Cogen"/>
    <s v="PV"/>
    <s v="SUN"/>
    <n v="28397"/>
    <n v="3190"/>
    <n v="2019"/>
    <n v="8901880.8777429461"/>
    <x v="11"/>
    <s v="solar"/>
    <b v="1"/>
    <x v="10259"/>
    <x v="0"/>
  </r>
  <r>
    <n v="62885"/>
    <s v="N"/>
    <s v="NAICS-22 Non-Cogen"/>
    <s v="PV"/>
    <s v="SUN"/>
    <n v="31753"/>
    <n v="3567"/>
    <n v="2019"/>
    <n v="8901878.3291281182"/>
    <x v="11"/>
    <s v="solar"/>
    <b v="1"/>
    <x v="10260"/>
    <x v="0"/>
  </r>
  <r>
    <n v="62886"/>
    <s v="N"/>
    <s v="NAICS-22 Non-Cogen"/>
    <s v="PV"/>
    <s v="SUN"/>
    <n v="26118"/>
    <n v="2934"/>
    <n v="2019"/>
    <n v="8901840.4907975458"/>
    <x v="11"/>
    <s v="solar"/>
    <b v="1"/>
    <x v="9058"/>
    <x v="0"/>
  </r>
  <r>
    <n v="62887"/>
    <s v="N"/>
    <s v="NAICS-22 Non-Cogen"/>
    <s v="PV"/>
    <s v="SUN"/>
    <n v="17697"/>
    <n v="1988"/>
    <n v="2019"/>
    <n v="8901911.4688128773"/>
    <x v="11"/>
    <s v="solar"/>
    <b v="1"/>
    <x v="10261"/>
    <x v="0"/>
  </r>
  <r>
    <n v="62890"/>
    <s v="N"/>
    <s v="NAICS-22 Non-Cogen"/>
    <s v="PV"/>
    <s v="SUN"/>
    <n v="48962"/>
    <n v="5500"/>
    <n v="2019"/>
    <n v="8902181.8181818184"/>
    <x v="11"/>
    <s v="solar"/>
    <b v="1"/>
    <x v="10262"/>
    <x v="0"/>
  </r>
  <r>
    <n v="62897"/>
    <s v="N"/>
    <s v="NAICS-22 Non-Cogen"/>
    <s v="WT"/>
    <s v="WND"/>
    <n v="0"/>
    <n v="0"/>
    <n v="2019"/>
    <s v=""/>
    <x v="9"/>
    <s v="wind"/>
    <b v="1"/>
    <x v="3085"/>
    <x v="1"/>
  </r>
  <r>
    <n v="62900"/>
    <s v="N"/>
    <s v="NAICS-22 Non-Cogen"/>
    <s v="PV"/>
    <s v="SUN"/>
    <n v="11270"/>
    <n v="1266"/>
    <n v="2019"/>
    <n v="8902053.7124802526"/>
    <x v="11"/>
    <s v="solar"/>
    <b v="1"/>
    <x v="10138"/>
    <x v="0"/>
  </r>
  <r>
    <n v="62901"/>
    <s v="Y"/>
    <s v="Industrial NAICS Cogen"/>
    <s v="GT"/>
    <s v="NG"/>
    <n v="70379"/>
    <n v="6003"/>
    <n v="2019"/>
    <n v="11723971.347659504"/>
    <x v="3"/>
    <s v="natural gas"/>
    <b v="0"/>
    <x v="10263"/>
    <x v="0"/>
  </r>
  <r>
    <n v="62903"/>
    <s v="N"/>
    <s v="NAICS-22 Non-Cogen"/>
    <s v="PV"/>
    <s v="SUN"/>
    <n v="146128"/>
    <n v="16415"/>
    <n v="2019"/>
    <n v="8902101.7362168748"/>
    <x v="11"/>
    <s v="solar"/>
    <b v="1"/>
    <x v="10264"/>
    <x v="0"/>
  </r>
  <r>
    <n v="62904"/>
    <s v="N"/>
    <s v="NAICS-22 Non-Cogen"/>
    <s v="PV"/>
    <s v="SUN"/>
    <n v="20332"/>
    <n v="2284"/>
    <n v="2019"/>
    <n v="8901926.4448336251"/>
    <x v="11"/>
    <s v="solar"/>
    <b v="1"/>
    <x v="7542"/>
    <x v="0"/>
  </r>
  <r>
    <n v="62905"/>
    <s v="N"/>
    <s v="NAICS-22 Non-Cogen"/>
    <s v="PV"/>
    <s v="SUN"/>
    <n v="70735"/>
    <n v="7946"/>
    <n v="2019"/>
    <n v="8901963.2519506663"/>
    <x v="11"/>
    <s v="solar"/>
    <b v="1"/>
    <x v="10265"/>
    <x v="0"/>
  </r>
  <r>
    <n v="62906"/>
    <s v="N"/>
    <s v="NAICS-22 Non-Cogen"/>
    <s v="PV"/>
    <s v="SUN"/>
    <n v="39390"/>
    <n v="4425"/>
    <n v="2019"/>
    <n v="8901694.9152542371"/>
    <x v="11"/>
    <s v="solar"/>
    <b v="1"/>
    <x v="10266"/>
    <x v="0"/>
  </r>
  <r>
    <n v="62907"/>
    <s v="N"/>
    <s v="NAICS-22 Non-Cogen"/>
    <s v="BA"/>
    <s v="MWH"/>
    <n v="0"/>
    <n v="-34"/>
    <n v="2019"/>
    <n v="0"/>
    <x v="7"/>
    <s v="other"/>
    <b v="1"/>
    <x v="260"/>
    <x v="0"/>
  </r>
  <r>
    <n v="62908"/>
    <s v="N"/>
    <s v="NAICS-22 Non-Cogen"/>
    <s v="BA"/>
    <s v="MWH"/>
    <n v="0"/>
    <n v="-516"/>
    <n v="2019"/>
    <n v="0"/>
    <x v="7"/>
    <s v="other"/>
    <b v="1"/>
    <x v="260"/>
    <x v="0"/>
  </r>
  <r>
    <n v="62910"/>
    <s v="N"/>
    <s v="NAICS-22 Non-Cogen"/>
    <s v="PV"/>
    <s v="SUN"/>
    <n v="24179"/>
    <n v="2716"/>
    <n v="2019"/>
    <n v="8902430.0441826209"/>
    <x v="11"/>
    <s v="solar"/>
    <b v="1"/>
    <x v="10267"/>
    <x v="0"/>
  </r>
  <r>
    <n v="62931"/>
    <s v="N"/>
    <s v="NAICS-22 Non-Cogen"/>
    <s v="PV"/>
    <s v="SUN"/>
    <n v="36578"/>
    <n v="4109"/>
    <n v="2019"/>
    <n v="8901922.6089072768"/>
    <x v="11"/>
    <s v="solar"/>
    <b v="1"/>
    <x v="10268"/>
    <x v="0"/>
  </r>
  <r>
    <n v="62937"/>
    <s v="N"/>
    <s v="NAICS-22 Non-Cogen"/>
    <s v="BA"/>
    <s v="MWH"/>
    <n v="0"/>
    <n v="-453"/>
    <n v="2019"/>
    <n v="0"/>
    <x v="7"/>
    <s v="other"/>
    <b v="1"/>
    <x v="260"/>
    <x v="0"/>
  </r>
  <r>
    <n v="62938"/>
    <s v="N"/>
    <s v="NAICS-22 Non-Cogen"/>
    <s v="WT"/>
    <s v="WND"/>
    <n v="255461"/>
    <n v="28697"/>
    <n v="2019"/>
    <n v="8902010.6631355193"/>
    <x v="9"/>
    <s v="wind"/>
    <b v="1"/>
    <x v="10269"/>
    <x v="0"/>
  </r>
  <r>
    <n v="62940"/>
    <s v="N"/>
    <s v="NAICS-22 Non-Cogen"/>
    <s v="PV"/>
    <s v="SUN"/>
    <n v="85272"/>
    <n v="9579"/>
    <n v="2019"/>
    <n v="8901973.0660820547"/>
    <x v="11"/>
    <s v="solar"/>
    <b v="1"/>
    <x v="9762"/>
    <x v="0"/>
  </r>
  <r>
    <n v="62942"/>
    <s v="N"/>
    <s v="NAICS-22 Non-Cogen"/>
    <s v="PV"/>
    <s v="SUN"/>
    <n v="0"/>
    <n v="0"/>
    <n v="2019"/>
    <s v=""/>
    <x v="11"/>
    <s v="solar"/>
    <b v="1"/>
    <x v="4281"/>
    <x v="1"/>
  </r>
  <r>
    <n v="62946"/>
    <s v="N"/>
    <s v="NAICS-22 Non-Cogen"/>
    <s v="PV"/>
    <s v="SUN"/>
    <n v="44583"/>
    <n v="5008"/>
    <n v="2019"/>
    <n v="8902356.2300319485"/>
    <x v="11"/>
    <s v="solar"/>
    <b v="1"/>
    <x v="10270"/>
    <x v="0"/>
  </r>
  <r>
    <n v="62948"/>
    <s v="N"/>
    <s v="NAICS-22 Non-Cogen"/>
    <s v="PV"/>
    <s v="SUN"/>
    <n v="0"/>
    <n v="0"/>
    <n v="2019"/>
    <s v=""/>
    <x v="11"/>
    <s v="solar"/>
    <b v="1"/>
    <x v="4281"/>
    <x v="1"/>
  </r>
  <r>
    <n v="62953"/>
    <s v="N"/>
    <s v="NAICS-22 Non-Cogen"/>
    <s v="PV"/>
    <s v="SUN"/>
    <n v="5840"/>
    <n v="656"/>
    <n v="2019"/>
    <n v="8902439.024390243"/>
    <x v="11"/>
    <s v="solar"/>
    <b v="1"/>
    <x v="7418"/>
    <x v="0"/>
  </r>
  <r>
    <n v="62958"/>
    <s v="N"/>
    <s v="NAICS-22 Non-Cogen"/>
    <s v="PV"/>
    <s v="SUN"/>
    <n v="0"/>
    <n v="0"/>
    <n v="2019"/>
    <s v=""/>
    <x v="11"/>
    <s v="solar"/>
    <b v="1"/>
    <x v="4281"/>
    <x v="1"/>
  </r>
  <r>
    <n v="62960"/>
    <s v="N"/>
    <s v="NAICS-22 Non-Cogen"/>
    <s v="PV"/>
    <s v="SUN"/>
    <n v="37718"/>
    <n v="4237"/>
    <n v="2019"/>
    <n v="8902053.3396270946"/>
    <x v="11"/>
    <s v="solar"/>
    <b v="1"/>
    <x v="10271"/>
    <x v="0"/>
  </r>
  <r>
    <n v="62961"/>
    <s v="N"/>
    <s v="NAICS-22 Non-Cogen"/>
    <s v="PV"/>
    <s v="SUN"/>
    <n v="18053"/>
    <n v="2028"/>
    <n v="2019"/>
    <n v="8901873.7672583833"/>
    <x v="11"/>
    <s v="solar"/>
    <b v="1"/>
    <x v="10272"/>
    <x v="0"/>
  </r>
  <r>
    <n v="62965"/>
    <s v="N"/>
    <s v="Electric Utility"/>
    <s v="PV"/>
    <s v="SUN"/>
    <n v="0"/>
    <n v="0"/>
    <n v="2019"/>
    <s v=""/>
    <x v="11"/>
    <s v="solar"/>
    <b v="1"/>
    <x v="4281"/>
    <x v="1"/>
  </r>
  <r>
    <n v="62966"/>
    <s v="N"/>
    <s v="NAICS-22 Non-Cogen"/>
    <s v="PV"/>
    <s v="SUN"/>
    <n v="0"/>
    <n v="0"/>
    <n v="2019"/>
    <s v=""/>
    <x v="11"/>
    <s v="solar"/>
    <b v="1"/>
    <x v="4281"/>
    <x v="1"/>
  </r>
  <r>
    <n v="62967"/>
    <s v="N"/>
    <s v="NAICS-22 Non-Cogen"/>
    <s v="PV"/>
    <s v="SUN"/>
    <n v="0"/>
    <n v="0"/>
    <n v="2019"/>
    <s v=""/>
    <x v="11"/>
    <s v="solar"/>
    <b v="1"/>
    <x v="4281"/>
    <x v="1"/>
  </r>
  <r>
    <n v="62975"/>
    <s v="N"/>
    <s v="NAICS-22 Non-Cogen"/>
    <s v="PV"/>
    <s v="SUN"/>
    <n v="0"/>
    <n v="0"/>
    <n v="2019"/>
    <s v=""/>
    <x v="11"/>
    <s v="solar"/>
    <b v="1"/>
    <x v="4281"/>
    <x v="1"/>
  </r>
  <r>
    <n v="62979"/>
    <s v="N"/>
    <s v="NAICS-22 Non-Cogen"/>
    <s v="PV"/>
    <s v="SUN"/>
    <n v="0"/>
    <n v="0"/>
    <n v="2019"/>
    <s v=""/>
    <x v="11"/>
    <s v="solar"/>
    <b v="1"/>
    <x v="4281"/>
    <x v="1"/>
  </r>
  <r>
    <n v="62980"/>
    <s v="N"/>
    <s v="Electric Utility"/>
    <s v="PV"/>
    <s v="SUN"/>
    <n v="12000"/>
    <n v="1348"/>
    <n v="2019"/>
    <n v="8902077.1513353102"/>
    <x v="11"/>
    <s v="solar"/>
    <b v="1"/>
    <x v="6777"/>
    <x v="0"/>
  </r>
  <r>
    <n v="62983"/>
    <s v="N"/>
    <s v="NAICS-22 Non-Cogen"/>
    <s v="PV"/>
    <s v="SUN"/>
    <n v="0"/>
    <n v="0"/>
    <n v="2019"/>
    <s v=""/>
    <x v="11"/>
    <s v="solar"/>
    <b v="1"/>
    <x v="4281"/>
    <x v="1"/>
  </r>
  <r>
    <n v="62985"/>
    <s v="N"/>
    <s v="NAICS-22 Non-Cogen"/>
    <s v="PV"/>
    <s v="SUN"/>
    <n v="0"/>
    <n v="0"/>
    <n v="2019"/>
    <s v=""/>
    <x v="11"/>
    <s v="solar"/>
    <b v="1"/>
    <x v="4281"/>
    <x v="1"/>
  </r>
  <r>
    <n v="62987"/>
    <s v="N"/>
    <s v="Commercial NAICS Non-Cogen"/>
    <s v="PV"/>
    <s v="SUN"/>
    <n v="14749"/>
    <n v="1657"/>
    <n v="2019"/>
    <n v="8901025.9505129755"/>
    <x v="11"/>
    <s v="solar"/>
    <b v="0"/>
    <x v="9292"/>
    <x v="0"/>
  </r>
  <r>
    <n v="62989"/>
    <s v="N"/>
    <s v="NAICS-22 Non-Cogen"/>
    <s v="PV"/>
    <s v="SUN"/>
    <n v="187"/>
    <n v="21"/>
    <n v="2019"/>
    <n v="8904761.9047619049"/>
    <x v="11"/>
    <s v="solar"/>
    <b v="1"/>
    <x v="10273"/>
    <x v="1"/>
  </r>
  <r>
    <n v="62992"/>
    <s v="N"/>
    <s v="NAICS-22 Non-Cogen"/>
    <s v="PV"/>
    <s v="SUN"/>
    <n v="65812"/>
    <n v="7393"/>
    <n v="2019"/>
    <n v="8901934.2621398624"/>
    <x v="11"/>
    <s v="solar"/>
    <b v="1"/>
    <x v="10274"/>
    <x v="0"/>
  </r>
  <r>
    <n v="62994"/>
    <s v="N"/>
    <s v="NAICS-22 Non-Cogen"/>
    <s v="PV"/>
    <s v="SUN"/>
    <n v="98"/>
    <n v="11"/>
    <n v="2019"/>
    <n v="8909090.9090909082"/>
    <x v="11"/>
    <s v="solar"/>
    <b v="1"/>
    <x v="10275"/>
    <x v="1"/>
  </r>
  <r>
    <n v="62995"/>
    <s v="N"/>
    <s v="NAICS-22 Non-Cogen"/>
    <s v="PV"/>
    <s v="SUN"/>
    <n v="819"/>
    <n v="92"/>
    <n v="2019"/>
    <n v="8902173.9130434785"/>
    <x v="11"/>
    <s v="solar"/>
    <b v="1"/>
    <x v="8472"/>
    <x v="0"/>
  </r>
  <r>
    <n v="62996"/>
    <s v="N"/>
    <s v="NAICS-22 Non-Cogen"/>
    <s v="PV"/>
    <s v="SUN"/>
    <n v="0"/>
    <n v="0"/>
    <n v="2019"/>
    <s v=""/>
    <x v="11"/>
    <s v="solar"/>
    <b v="1"/>
    <x v="4281"/>
    <x v="1"/>
  </r>
  <r>
    <n v="62998"/>
    <s v="N"/>
    <s v="NAICS-22 Non-Cogen"/>
    <s v="PV"/>
    <s v="SUN"/>
    <n v="0"/>
    <n v="0"/>
    <n v="2019"/>
    <s v=""/>
    <x v="11"/>
    <s v="solar"/>
    <b v="1"/>
    <x v="4281"/>
    <x v="1"/>
  </r>
  <r>
    <n v="62999"/>
    <s v="N"/>
    <s v="NAICS-22 Non-Cogen"/>
    <s v="PV"/>
    <s v="SUN"/>
    <n v="0"/>
    <n v="0"/>
    <n v="2019"/>
    <s v=""/>
    <x v="11"/>
    <s v="solar"/>
    <b v="1"/>
    <x v="4281"/>
    <x v="1"/>
  </r>
  <r>
    <n v="63000"/>
    <s v="N"/>
    <s v="NAICS-22 Non-Cogen"/>
    <s v="PV"/>
    <s v="SUN"/>
    <n v="0"/>
    <n v="0"/>
    <n v="2019"/>
    <s v=""/>
    <x v="11"/>
    <s v="solar"/>
    <b v="1"/>
    <x v="4281"/>
    <x v="1"/>
  </r>
  <r>
    <n v="63001"/>
    <s v="N"/>
    <s v="NAICS-22 Non-Cogen"/>
    <s v="BT"/>
    <s v="GEO"/>
    <n v="125785"/>
    <n v="14130"/>
    <n v="2019"/>
    <n v="8901981.5994338281"/>
    <x v="12"/>
    <s v="geothermal"/>
    <b v="1"/>
    <x v="10276"/>
    <x v="0"/>
  </r>
  <r>
    <n v="63004"/>
    <s v="N"/>
    <s v="NAICS-22 Non-Cogen"/>
    <s v="PV"/>
    <s v="SUN"/>
    <n v="0"/>
    <n v="0"/>
    <n v="2019"/>
    <s v=""/>
    <x v="11"/>
    <s v="solar"/>
    <b v="1"/>
    <x v="4281"/>
    <x v="1"/>
  </r>
  <r>
    <n v="63011"/>
    <s v="N"/>
    <s v="NAICS-22 Non-Cogen"/>
    <s v="PV"/>
    <s v="SUN"/>
    <n v="0"/>
    <n v="0"/>
    <n v="2019"/>
    <s v=""/>
    <x v="11"/>
    <s v="solar"/>
    <b v="1"/>
    <x v="4281"/>
    <x v="1"/>
  </r>
  <r>
    <n v="63012"/>
    <s v="N"/>
    <s v="NAICS-22 Non-Cogen"/>
    <s v="PV"/>
    <s v="SUN"/>
    <n v="0"/>
    <n v="0"/>
    <n v="2019"/>
    <s v=""/>
    <x v="11"/>
    <s v="solar"/>
    <b v="1"/>
    <x v="4281"/>
    <x v="1"/>
  </r>
  <r>
    <n v="63013"/>
    <s v="N"/>
    <s v="NAICS-22 Non-Cogen"/>
    <s v="PV"/>
    <s v="SUN"/>
    <n v="0"/>
    <n v="0"/>
    <n v="2019"/>
    <s v=""/>
    <x v="11"/>
    <s v="solar"/>
    <b v="1"/>
    <x v="4281"/>
    <x v="1"/>
  </r>
  <r>
    <n v="63019"/>
    <s v="N"/>
    <s v="NAICS-22 Non-Cogen"/>
    <s v="PV"/>
    <s v="SUN"/>
    <n v="11466"/>
    <n v="1288"/>
    <n v="2019"/>
    <n v="8902173.9130434785"/>
    <x v="11"/>
    <s v="solar"/>
    <b v="1"/>
    <x v="8472"/>
    <x v="0"/>
  </r>
  <r>
    <n v="63020"/>
    <s v="N"/>
    <s v="NAICS-22 Non-Cogen"/>
    <s v="PV"/>
    <s v="SUN"/>
    <n v="11287"/>
    <n v="1268"/>
    <n v="2019"/>
    <n v="8901419.558359623"/>
    <x v="11"/>
    <s v="solar"/>
    <b v="1"/>
    <x v="10277"/>
    <x v="0"/>
  </r>
  <r>
    <n v="63021"/>
    <s v="N"/>
    <s v="NAICS-22 Non-Cogen"/>
    <s v="PV"/>
    <s v="SUN"/>
    <n v="17455"/>
    <n v="1961"/>
    <n v="2019"/>
    <n v="8901070.8822029587"/>
    <x v="11"/>
    <s v="solar"/>
    <b v="1"/>
    <x v="10278"/>
    <x v="0"/>
  </r>
  <r>
    <n v="63027"/>
    <s v="N"/>
    <s v="NAICS-22 Non-Cogen"/>
    <s v="PV"/>
    <s v="SUN"/>
    <n v="60489"/>
    <n v="6795"/>
    <n v="2019"/>
    <n v="8901986.7549668886"/>
    <x v="11"/>
    <s v="solar"/>
    <b v="1"/>
    <x v="9226"/>
    <x v="0"/>
  </r>
  <r>
    <n v="63030"/>
    <s v="N"/>
    <s v="NAICS-22 Non-Cogen"/>
    <s v="WT"/>
    <s v="WND"/>
    <n v="303790"/>
    <n v="34126"/>
    <n v="2019"/>
    <n v="8902010.1975033712"/>
    <x v="9"/>
    <s v="wind"/>
    <b v="1"/>
    <x v="10279"/>
    <x v="0"/>
  </r>
  <r>
    <n v="63031"/>
    <s v="N"/>
    <s v="Electric Utility"/>
    <s v="PV"/>
    <s v="SUN"/>
    <n v="316199"/>
    <n v="35520"/>
    <n v="2019"/>
    <n v="8901998.8738738727"/>
    <x v="11"/>
    <s v="solar"/>
    <b v="1"/>
    <x v="10280"/>
    <x v="0"/>
  </r>
  <r>
    <n v="63033"/>
    <s v="N"/>
    <s v="NAICS-22 Non-Cogen"/>
    <s v="PV"/>
    <s v="SUN"/>
    <n v="0"/>
    <n v="0"/>
    <n v="2019"/>
    <s v=""/>
    <x v="11"/>
    <s v="solar"/>
    <b v="1"/>
    <x v="4281"/>
    <x v="1"/>
  </r>
  <r>
    <n v="63034"/>
    <s v="N"/>
    <s v="NAICS-22 Non-Cogen"/>
    <s v="PV"/>
    <s v="SUN"/>
    <n v="0"/>
    <n v="0"/>
    <n v="2019"/>
    <s v=""/>
    <x v="11"/>
    <s v="solar"/>
    <b v="1"/>
    <x v="4281"/>
    <x v="1"/>
  </r>
  <r>
    <n v="63035"/>
    <s v="N"/>
    <s v="NAICS-22 Non-Cogen"/>
    <s v="PV"/>
    <s v="SUN"/>
    <n v="0"/>
    <n v="0"/>
    <n v="2019"/>
    <s v=""/>
    <x v="11"/>
    <s v="solar"/>
    <b v="1"/>
    <x v="4281"/>
    <x v="1"/>
  </r>
  <r>
    <n v="63036"/>
    <s v="N"/>
    <s v="NAICS-22 Non-Cogen"/>
    <s v="PV"/>
    <s v="SUN"/>
    <n v="0"/>
    <n v="0"/>
    <n v="2019"/>
    <s v=""/>
    <x v="11"/>
    <s v="solar"/>
    <b v="1"/>
    <x v="4281"/>
    <x v="1"/>
  </r>
  <r>
    <n v="63037"/>
    <s v="N"/>
    <s v="NAICS-22 Non-Cogen"/>
    <s v="PV"/>
    <s v="SUN"/>
    <n v="0"/>
    <n v="0"/>
    <n v="2019"/>
    <s v=""/>
    <x v="11"/>
    <s v="solar"/>
    <b v="1"/>
    <x v="4281"/>
    <x v="1"/>
  </r>
  <r>
    <n v="63038"/>
    <s v="N"/>
    <s v="NAICS-22 Non-Cogen"/>
    <s v="PV"/>
    <s v="SUN"/>
    <n v="0"/>
    <n v="0"/>
    <n v="2019"/>
    <s v=""/>
    <x v="11"/>
    <s v="solar"/>
    <b v="1"/>
    <x v="4281"/>
    <x v="1"/>
  </r>
  <r>
    <n v="63039"/>
    <s v="N"/>
    <s v="NAICS-22 Non-Cogen"/>
    <s v="PV"/>
    <s v="SUN"/>
    <n v="0"/>
    <n v="0"/>
    <n v="2019"/>
    <s v=""/>
    <x v="11"/>
    <s v="solar"/>
    <b v="1"/>
    <x v="4281"/>
    <x v="1"/>
  </r>
  <r>
    <n v="63040"/>
    <s v="N"/>
    <s v="NAICS-22 Non-Cogen"/>
    <s v="PV"/>
    <s v="SUN"/>
    <n v="0"/>
    <n v="0"/>
    <n v="2019"/>
    <s v=""/>
    <x v="11"/>
    <s v="solar"/>
    <b v="1"/>
    <x v="4281"/>
    <x v="1"/>
  </r>
  <r>
    <n v="63042"/>
    <s v="N"/>
    <s v="NAICS-22 Non-Cogen"/>
    <s v="PV"/>
    <s v="SUN"/>
    <n v="0"/>
    <n v="0"/>
    <n v="2019"/>
    <s v=""/>
    <x v="11"/>
    <s v="solar"/>
    <b v="1"/>
    <x v="4281"/>
    <x v="1"/>
  </r>
  <r>
    <n v="63043"/>
    <s v="N"/>
    <s v="NAICS-22 Non-Cogen"/>
    <s v="PV"/>
    <s v="SUN"/>
    <n v="0"/>
    <n v="0"/>
    <n v="2019"/>
    <s v=""/>
    <x v="11"/>
    <s v="solar"/>
    <b v="1"/>
    <x v="4281"/>
    <x v="1"/>
  </r>
  <r>
    <n v="63045"/>
    <s v="N"/>
    <s v="NAICS-22 Non-Cogen"/>
    <s v="PV"/>
    <s v="SUN"/>
    <n v="0"/>
    <n v="0"/>
    <n v="2019"/>
    <s v=""/>
    <x v="11"/>
    <s v="solar"/>
    <b v="1"/>
    <x v="4281"/>
    <x v="1"/>
  </r>
  <r>
    <n v="63046"/>
    <s v="N"/>
    <s v="NAICS-22 Non-Cogen"/>
    <s v="PV"/>
    <s v="SUN"/>
    <n v="0"/>
    <n v="0"/>
    <n v="2019"/>
    <s v=""/>
    <x v="11"/>
    <s v="solar"/>
    <b v="1"/>
    <x v="4281"/>
    <x v="1"/>
  </r>
  <r>
    <n v="63051"/>
    <s v="N"/>
    <s v="NAICS-22 Non-Cogen"/>
    <s v="PV"/>
    <s v="SUN"/>
    <n v="25887"/>
    <n v="2908"/>
    <n v="2019"/>
    <n v="8901994.4979367275"/>
    <x v="11"/>
    <s v="solar"/>
    <b v="1"/>
    <x v="10281"/>
    <x v="0"/>
  </r>
  <r>
    <n v="63052"/>
    <s v="N"/>
    <s v="NAICS-22 Non-Cogen"/>
    <s v="PV"/>
    <s v="SUN"/>
    <n v="28237"/>
    <n v="3172"/>
    <n v="2019"/>
    <n v="8901954.6027742755"/>
    <x v="11"/>
    <s v="solar"/>
    <b v="1"/>
    <x v="9928"/>
    <x v="0"/>
  </r>
  <r>
    <n v="63054"/>
    <s v="N"/>
    <s v="NAICS-22 Non-Cogen"/>
    <s v="PV"/>
    <s v="SUN"/>
    <n v="5287"/>
    <n v="594"/>
    <n v="2019"/>
    <n v="8900673.4006734006"/>
    <x v="11"/>
    <s v="solar"/>
    <b v="1"/>
    <x v="10282"/>
    <x v="1"/>
  </r>
  <r>
    <n v="63055"/>
    <s v="N"/>
    <s v="NAICS-22 Non-Cogen"/>
    <s v="PV"/>
    <s v="SUN"/>
    <n v="17992"/>
    <n v="2021"/>
    <n v="2019"/>
    <n v="8902523.5032162294"/>
    <x v="11"/>
    <s v="solar"/>
    <b v="1"/>
    <x v="10283"/>
    <x v="0"/>
  </r>
  <r>
    <n v="63056"/>
    <s v="N"/>
    <s v="NAICS-22 Non-Cogen"/>
    <s v="PV"/>
    <s v="SUN"/>
    <n v="28210"/>
    <n v="3169"/>
    <n v="2019"/>
    <n v="8901861.7860523816"/>
    <x v="11"/>
    <s v="solar"/>
    <b v="1"/>
    <x v="8410"/>
    <x v="0"/>
  </r>
  <r>
    <n v="63057"/>
    <s v="N"/>
    <s v="NAICS-22 Non-Cogen"/>
    <s v="PV"/>
    <s v="SUN"/>
    <n v="27408"/>
    <n v="3079"/>
    <n v="2019"/>
    <n v="8901591.4257875942"/>
    <x v="11"/>
    <s v="solar"/>
    <b v="1"/>
    <x v="10284"/>
    <x v="0"/>
  </r>
  <r>
    <n v="63058"/>
    <s v="N"/>
    <s v="NAICS-22 Non-Cogen"/>
    <s v="PV"/>
    <s v="SUN"/>
    <n v="28237"/>
    <n v="3172"/>
    <n v="2019"/>
    <n v="8901954.6027742755"/>
    <x v="11"/>
    <s v="solar"/>
    <b v="1"/>
    <x v="9928"/>
    <x v="0"/>
  </r>
  <r>
    <n v="63059"/>
    <s v="N"/>
    <s v="NAICS-22 Non-Cogen"/>
    <s v="PV"/>
    <s v="SUN"/>
    <n v="24917"/>
    <n v="2799"/>
    <n v="2019"/>
    <n v="8902107.8956770264"/>
    <x v="11"/>
    <s v="solar"/>
    <b v="1"/>
    <x v="8161"/>
    <x v="0"/>
  </r>
  <r>
    <n v="63060"/>
    <s v="N"/>
    <s v="NAICS-22 Non-Cogen"/>
    <s v="PV"/>
    <s v="SUN"/>
    <n v="50482"/>
    <n v="5671"/>
    <n v="2019"/>
    <n v="8901780.9910068773"/>
    <x v="11"/>
    <s v="solar"/>
    <b v="1"/>
    <x v="7386"/>
    <x v="0"/>
  </r>
  <r>
    <n v="63063"/>
    <s v="N"/>
    <s v="Electric Utility"/>
    <s v="GT"/>
    <s v="NG"/>
    <n v="0"/>
    <n v="0"/>
    <n v="2019"/>
    <s v=""/>
    <x v="3"/>
    <s v="natural gas"/>
    <b v="1"/>
    <x v="30"/>
    <x v="1"/>
  </r>
  <r>
    <n v="63068"/>
    <s v="N"/>
    <s v="NAICS-22 Non-Cogen"/>
    <s v="PV"/>
    <s v="SUN"/>
    <n v="32030"/>
    <n v="3598"/>
    <n v="2019"/>
    <n v="8902167.8710394669"/>
    <x v="11"/>
    <s v="solar"/>
    <b v="1"/>
    <x v="6696"/>
    <x v="0"/>
  </r>
  <r>
    <n v="63072"/>
    <s v="N"/>
    <s v="NAICS-22 Non-Cogen"/>
    <s v="PV"/>
    <s v="SUN"/>
    <n v="7923"/>
    <n v="890"/>
    <n v="2019"/>
    <n v="8902247.191011237"/>
    <x v="11"/>
    <s v="solar"/>
    <b v="1"/>
    <x v="10043"/>
    <x v="0"/>
  </r>
  <r>
    <n v="63074"/>
    <s v="N"/>
    <s v="NAICS-22 Non-Cogen"/>
    <s v="PV"/>
    <s v="SUN"/>
    <n v="33837"/>
    <n v="3801"/>
    <n v="2019"/>
    <n v="8902131.0181531161"/>
    <x v="11"/>
    <s v="solar"/>
    <b v="1"/>
    <x v="10285"/>
    <x v="0"/>
  </r>
  <r>
    <n v="63075"/>
    <s v="N"/>
    <s v="NAICS-22 Non-Cogen"/>
    <s v="PV"/>
    <s v="SUN"/>
    <n v="9"/>
    <n v="1"/>
    <n v="2019"/>
    <n v="9000000"/>
    <x v="11"/>
    <s v="solar"/>
    <b v="1"/>
    <x v="10123"/>
    <x v="1"/>
  </r>
  <r>
    <n v="63076"/>
    <s v="N"/>
    <s v="Electric Utility"/>
    <s v="PV"/>
    <s v="SUN"/>
    <n v="160067"/>
    <n v="17981"/>
    <n v="2019"/>
    <n v="8902007.6747678109"/>
    <x v="11"/>
    <s v="solar"/>
    <b v="1"/>
    <x v="10286"/>
    <x v="0"/>
  </r>
  <r>
    <n v="63078"/>
    <s v="N"/>
    <s v="NAICS-22 Non-Cogen"/>
    <s v="PV"/>
    <s v="SUN"/>
    <n v="588"/>
    <n v="66"/>
    <n v="2019"/>
    <n v="8909090.9090909082"/>
    <x v="11"/>
    <s v="solar"/>
    <b v="1"/>
    <x v="10275"/>
    <x v="1"/>
  </r>
  <r>
    <n v="63079"/>
    <s v="N"/>
    <s v="NAICS-22 Non-Cogen"/>
    <s v="PV"/>
    <s v="SUN"/>
    <n v="12427"/>
    <n v="1396"/>
    <n v="2019"/>
    <n v="8901862.4641833808"/>
    <x v="11"/>
    <s v="solar"/>
    <b v="1"/>
    <x v="9016"/>
    <x v="0"/>
  </r>
  <r>
    <n v="63081"/>
    <s v="N"/>
    <s v="Electric Utility"/>
    <s v="PV"/>
    <s v="SUN"/>
    <n v="78979"/>
    <n v="8872"/>
    <n v="2019"/>
    <n v="8902051.3976555467"/>
    <x v="11"/>
    <s v="solar"/>
    <b v="1"/>
    <x v="10287"/>
    <x v="0"/>
  </r>
  <r>
    <n v="63082"/>
    <s v="N"/>
    <s v="Electric Utility"/>
    <s v="PV"/>
    <s v="SUN"/>
    <n v="43024"/>
    <n v="4833"/>
    <n v="2019"/>
    <n v="8902131.1814607903"/>
    <x v="11"/>
    <s v="solar"/>
    <b v="1"/>
    <x v="10288"/>
    <x v="0"/>
  </r>
  <r>
    <n v="63085"/>
    <s v="N"/>
    <s v="NAICS-22 Non-Cogen"/>
    <s v="PV"/>
    <s v="SUN"/>
    <n v="12"/>
    <n v="1"/>
    <n v="2019"/>
    <n v="12000000"/>
    <x v="11"/>
    <s v="solar"/>
    <b v="1"/>
    <x v="4281"/>
    <x v="1"/>
  </r>
  <r>
    <n v="63086"/>
    <s v="N"/>
    <s v="NAICS-22 Non-Cogen"/>
    <s v="PV"/>
    <s v="SUN"/>
    <n v="2332"/>
    <n v="262"/>
    <n v="2019"/>
    <n v="8900763.3587786257"/>
    <x v="11"/>
    <s v="solar"/>
    <b v="1"/>
    <x v="9959"/>
    <x v="1"/>
  </r>
  <r>
    <n v="63089"/>
    <s v="N"/>
    <s v="NAICS-22 Non-Cogen"/>
    <s v="PV"/>
    <s v="SUN"/>
    <n v="169"/>
    <n v="19"/>
    <n v="2019"/>
    <n v="8894736.8421052638"/>
    <x v="11"/>
    <s v="solar"/>
    <b v="1"/>
    <x v="10289"/>
    <x v="1"/>
  </r>
  <r>
    <n v="63090"/>
    <s v="N"/>
    <s v="NAICS-22 Non-Cogen"/>
    <s v="BA"/>
    <s v="MWH"/>
    <n v="0"/>
    <n v="-273"/>
    <n v="2019"/>
    <n v="0"/>
    <x v="7"/>
    <s v="other"/>
    <b v="1"/>
    <x v="260"/>
    <x v="0"/>
  </r>
  <r>
    <n v="63092"/>
    <s v="N"/>
    <s v="Electric Utility"/>
    <s v="PV"/>
    <s v="SUN"/>
    <n v="1922"/>
    <n v="216"/>
    <n v="2019"/>
    <n v="8898148.1481481493"/>
    <x v="11"/>
    <s v="solar"/>
    <b v="1"/>
    <x v="10290"/>
    <x v="1"/>
  </r>
  <r>
    <n v="63097"/>
    <s v="N"/>
    <s v="Electric Utility"/>
    <s v="IC"/>
    <s v="DFO"/>
    <n v="425"/>
    <n v="38"/>
    <n v="2019"/>
    <n v="11184210.52631579"/>
    <x v="4"/>
    <s v="heavy or residual fuel oil"/>
    <b v="1"/>
    <x v="10291"/>
    <x v="0"/>
  </r>
  <r>
    <n v="63098"/>
    <s v="N"/>
    <s v="Electric Utility"/>
    <s v="IC"/>
    <s v="DFO"/>
    <n v="60"/>
    <n v="3"/>
    <n v="2019"/>
    <n v="20000000"/>
    <x v="4"/>
    <s v="heavy or residual fuel oil"/>
    <b v="1"/>
    <x v="3118"/>
    <x v="0"/>
  </r>
  <r>
    <n v="63099"/>
    <s v="N"/>
    <s v="Electric Utility"/>
    <s v="IC"/>
    <s v="DFO"/>
    <n v="40"/>
    <n v="3"/>
    <n v="2019"/>
    <n v="13333333.333333334"/>
    <x v="4"/>
    <s v="heavy or residual fuel oil"/>
    <b v="1"/>
    <x v="764"/>
    <x v="0"/>
  </r>
  <r>
    <n v="63106"/>
    <s v="N"/>
    <s v="NAICS-22 Non-Cogen"/>
    <s v="PV"/>
    <s v="SUN"/>
    <n v="4745"/>
    <n v="533"/>
    <n v="2019"/>
    <n v="8902439.024390243"/>
    <x v="11"/>
    <s v="solar"/>
    <b v="1"/>
    <x v="7418"/>
    <x v="0"/>
  </r>
  <r>
    <n v="63107"/>
    <s v="N"/>
    <s v="NAICS-22 Non-Cogen"/>
    <s v="PV"/>
    <s v="SUN"/>
    <n v="0"/>
    <n v="0"/>
    <n v="2019"/>
    <s v=""/>
    <x v="11"/>
    <s v="solar"/>
    <b v="1"/>
    <x v="4281"/>
    <x v="1"/>
  </r>
  <r>
    <n v="63108"/>
    <s v="N"/>
    <s v="NAICS-22 Non-Cogen"/>
    <s v="PV"/>
    <s v="SUN"/>
    <n v="4772"/>
    <n v="536"/>
    <n v="2019"/>
    <n v="8902985.0746268649"/>
    <x v="11"/>
    <s v="solar"/>
    <b v="1"/>
    <x v="7054"/>
    <x v="1"/>
  </r>
  <r>
    <n v="63112"/>
    <s v="N"/>
    <s v="NAICS-22 Non-Cogen"/>
    <s v="PV"/>
    <s v="SUN"/>
    <n v="5324"/>
    <n v="598"/>
    <n v="2019"/>
    <n v="8903010.0334448162"/>
    <x v="11"/>
    <s v="solar"/>
    <b v="1"/>
    <x v="10292"/>
    <x v="1"/>
  </r>
  <r>
    <n v="63116"/>
    <s v="N"/>
    <s v="NAICS-22 Non-Cogen"/>
    <s v="PV"/>
    <s v="SUN"/>
    <n v="294"/>
    <n v="33"/>
    <n v="2019"/>
    <n v="8909090.9090909082"/>
    <x v="11"/>
    <s v="solar"/>
    <b v="1"/>
    <x v="10275"/>
    <x v="1"/>
  </r>
  <r>
    <n v="63117"/>
    <s v="N"/>
    <s v="NAICS-22 Non-Cogen"/>
    <s v="PV"/>
    <s v="SUN"/>
    <n v="650"/>
    <n v="73"/>
    <n v="2019"/>
    <n v="8904109.5890410952"/>
    <x v="11"/>
    <s v="solar"/>
    <b v="1"/>
    <x v="10293"/>
    <x v="1"/>
  </r>
  <r>
    <n v="63118"/>
    <s v="N"/>
    <s v="NAICS-22 Non-Cogen"/>
    <s v="PV"/>
    <s v="SUN"/>
    <n v="525"/>
    <n v="59"/>
    <n v="2019"/>
    <n v="8898305.0847457629"/>
    <x v="11"/>
    <s v="solar"/>
    <b v="1"/>
    <x v="10294"/>
    <x v="1"/>
  </r>
  <r>
    <n v="63119"/>
    <s v="N"/>
    <s v="NAICS-22 Non-Cogen"/>
    <s v="PV"/>
    <s v="SUN"/>
    <n v="223"/>
    <n v="25"/>
    <n v="2019"/>
    <n v="8920000"/>
    <x v="11"/>
    <s v="solar"/>
    <b v="1"/>
    <x v="10295"/>
    <x v="1"/>
  </r>
  <r>
    <n v="63120"/>
    <s v="N"/>
    <s v="NAICS-22 Non-Cogen"/>
    <s v="PV"/>
    <s v="SUN"/>
    <n v="0"/>
    <n v="0"/>
    <n v="2019"/>
    <s v=""/>
    <x v="11"/>
    <s v="solar"/>
    <b v="1"/>
    <x v="4281"/>
    <x v="1"/>
  </r>
  <r>
    <n v="63121"/>
    <s v="N"/>
    <s v="NAICS-22 Non-Cogen"/>
    <s v="PV"/>
    <s v="SUN"/>
    <n v="481"/>
    <n v="54"/>
    <n v="2019"/>
    <n v="8907407.4074074067"/>
    <x v="11"/>
    <s v="solar"/>
    <b v="1"/>
    <x v="10296"/>
    <x v="1"/>
  </r>
  <r>
    <n v="63122"/>
    <s v="N"/>
    <s v="NAICS-22 Non-Cogen"/>
    <s v="PV"/>
    <s v="SUN"/>
    <n v="214"/>
    <n v="24"/>
    <n v="2019"/>
    <n v="8916666.666666666"/>
    <x v="11"/>
    <s v="solar"/>
    <b v="1"/>
    <x v="10297"/>
    <x v="1"/>
  </r>
  <r>
    <n v="63124"/>
    <s v="N"/>
    <s v="NAICS-22 Non-Cogen"/>
    <s v="PV"/>
    <s v="SUN"/>
    <n v="543"/>
    <n v="61"/>
    <n v="2019"/>
    <n v="8901639.3442622945"/>
    <x v="11"/>
    <s v="solar"/>
    <b v="1"/>
    <x v="7900"/>
    <x v="0"/>
  </r>
  <r>
    <n v="63131"/>
    <s v="N"/>
    <s v="NAICS-22 Non-Cogen"/>
    <s v="PV"/>
    <s v="SUN"/>
    <n v="0"/>
    <n v="0"/>
    <n v="2019"/>
    <s v=""/>
    <x v="11"/>
    <s v="solar"/>
    <b v="1"/>
    <x v="4281"/>
    <x v="1"/>
  </r>
  <r>
    <n v="63137"/>
    <s v="N"/>
    <s v="Electric Utility"/>
    <s v="PV"/>
    <s v="SUN"/>
    <n v="0"/>
    <n v="0"/>
    <n v="2019"/>
    <s v=""/>
    <x v="11"/>
    <s v="solar"/>
    <b v="1"/>
    <x v="4281"/>
    <x v="1"/>
  </r>
  <r>
    <n v="63138"/>
    <s v="N"/>
    <s v="NAICS-22 Non-Cogen"/>
    <s v="PV"/>
    <s v="SUN"/>
    <n v="2119"/>
    <n v="238"/>
    <n v="2019"/>
    <n v="8903361.3445378151"/>
    <x v="11"/>
    <s v="solar"/>
    <b v="1"/>
    <x v="10298"/>
    <x v="1"/>
  </r>
  <r>
    <n v="63139"/>
    <s v="N"/>
    <s v="NAICS-22 Non-Cogen"/>
    <s v="PV"/>
    <s v="SUN"/>
    <n v="1584"/>
    <n v="178"/>
    <n v="2019"/>
    <n v="8898876.4044943824"/>
    <x v="11"/>
    <s v="solar"/>
    <b v="1"/>
    <x v="10299"/>
    <x v="1"/>
  </r>
  <r>
    <n v="63161"/>
    <s v="N"/>
    <s v="NAICS-22 Non-Cogen"/>
    <s v="PV"/>
    <s v="SUN"/>
    <n v="0"/>
    <n v="0"/>
    <n v="2019"/>
    <s v=""/>
    <x v="11"/>
    <s v="solar"/>
    <b v="1"/>
    <x v="4281"/>
    <x v="1"/>
  </r>
  <r>
    <n v="63163"/>
    <s v="N"/>
    <s v="NAICS-22 Non-Cogen"/>
    <s v="PV"/>
    <s v="SUN"/>
    <n v="863"/>
    <n v="97"/>
    <n v="2019"/>
    <n v="8896907.2164948452"/>
    <x v="11"/>
    <s v="solar"/>
    <b v="1"/>
    <x v="10300"/>
    <x v="1"/>
  </r>
  <r>
    <n v="63164"/>
    <s v="N"/>
    <s v="NAICS-22 Non-Cogen"/>
    <s v="PV"/>
    <s v="SUN"/>
    <n v="1273"/>
    <n v="143"/>
    <n v="2019"/>
    <n v="8902097.9020979013"/>
    <x v="11"/>
    <s v="solar"/>
    <b v="1"/>
    <x v="8972"/>
    <x v="0"/>
  </r>
  <r>
    <n v="63173"/>
    <s v="N"/>
    <s v="Electric Utility"/>
    <s v="IC"/>
    <s v="DFO"/>
    <n v="686"/>
    <n v="72"/>
    <n v="2019"/>
    <n v="9527777.777777778"/>
    <x v="4"/>
    <s v="heavy or residual fuel oil"/>
    <b v="1"/>
    <x v="10301"/>
    <x v="0"/>
  </r>
  <r>
    <n v="63174"/>
    <s v="N"/>
    <s v="NAICS-22 Non-Cogen"/>
    <s v="PV"/>
    <s v="SUN"/>
    <n v="160"/>
    <n v="18"/>
    <n v="2019"/>
    <n v="8888888.8888888899"/>
    <x v="11"/>
    <s v="solar"/>
    <b v="1"/>
    <x v="10302"/>
    <x v="1"/>
  </r>
  <r>
    <n v="63175"/>
    <s v="N"/>
    <s v="NAICS-22 Non-Cogen"/>
    <s v="PV"/>
    <s v="SUN"/>
    <n v="0"/>
    <n v="0"/>
    <n v="2019"/>
    <s v=""/>
    <x v="11"/>
    <s v="solar"/>
    <b v="1"/>
    <x v="4281"/>
    <x v="1"/>
  </r>
  <r>
    <n v="63176"/>
    <s v="N"/>
    <s v="NAICS-22 Non-Cogen"/>
    <s v="PV"/>
    <s v="SUN"/>
    <n v="0"/>
    <n v="0"/>
    <n v="2019"/>
    <s v=""/>
    <x v="11"/>
    <s v="solar"/>
    <b v="1"/>
    <x v="4281"/>
    <x v="1"/>
  </r>
  <r>
    <n v="63177"/>
    <s v="N"/>
    <s v="NAICS-22 Non-Cogen"/>
    <s v="PV"/>
    <s v="SUN"/>
    <n v="0"/>
    <n v="0"/>
    <n v="2019"/>
    <s v=""/>
    <x v="11"/>
    <s v="solar"/>
    <b v="1"/>
    <x v="4281"/>
    <x v="1"/>
  </r>
  <r>
    <n v="63178"/>
    <s v="N"/>
    <s v="NAICS-22 Non-Cogen"/>
    <s v="PV"/>
    <s v="SUN"/>
    <n v="8"/>
    <n v="1"/>
    <n v="2019"/>
    <n v="8000000"/>
    <x v="11"/>
    <s v="solar"/>
    <b v="1"/>
    <x v="10303"/>
    <x v="1"/>
  </r>
  <r>
    <n v="63180"/>
    <s v="N"/>
    <s v="NAICS-22 Non-Cogen"/>
    <s v="PV"/>
    <s v="SUN"/>
    <n v="196744"/>
    <n v="22101"/>
    <n v="2019"/>
    <n v="8902040.6316456273"/>
    <x v="11"/>
    <s v="solar"/>
    <b v="1"/>
    <x v="10304"/>
    <x v="0"/>
  </r>
  <r>
    <n v="63181"/>
    <s v="N"/>
    <s v="NAICS-22 Non-Cogen"/>
    <s v="PV"/>
    <s v="SUN"/>
    <n v="35118"/>
    <n v="3945"/>
    <n v="2019"/>
    <n v="8901901.1406844109"/>
    <x v="11"/>
    <s v="solar"/>
    <b v="1"/>
    <x v="8409"/>
    <x v="0"/>
  </r>
  <r>
    <n v="63184"/>
    <s v="N"/>
    <s v="Electric Utility"/>
    <s v="PV"/>
    <s v="SUN"/>
    <n v="11986"/>
    <n v="1346.4"/>
    <n v="2019"/>
    <n v="8902257.8728461079"/>
    <x v="11"/>
    <s v="solar"/>
    <b v="1"/>
    <x v="10305"/>
    <x v="0"/>
  </r>
  <r>
    <n v="63185"/>
    <s v="N"/>
    <s v="NAICS-22 Non-Cogen"/>
    <s v="PV"/>
    <s v="SUN"/>
    <n v="10923"/>
    <n v="1227"/>
    <n v="2019"/>
    <n v="8902200.4889975563"/>
    <x v="11"/>
    <s v="solar"/>
    <b v="1"/>
    <x v="9708"/>
    <x v="0"/>
  </r>
  <r>
    <n v="63186"/>
    <s v="N"/>
    <s v="NAICS-22 Non-Cogen"/>
    <s v="PV"/>
    <s v="SUN"/>
    <n v="10460"/>
    <n v="1175"/>
    <n v="2019"/>
    <n v="8902127.6595744677"/>
    <x v="11"/>
    <s v="solar"/>
    <b v="1"/>
    <x v="6610"/>
    <x v="0"/>
  </r>
  <r>
    <n v="63187"/>
    <s v="N"/>
    <s v="NAICS-22 Non-Cogen"/>
    <s v="PV"/>
    <s v="SUN"/>
    <n v="12659"/>
    <n v="1422"/>
    <n v="2019"/>
    <n v="8902250.3516174387"/>
    <x v="11"/>
    <s v="solar"/>
    <b v="1"/>
    <x v="10188"/>
    <x v="0"/>
  </r>
  <r>
    <n v="63200"/>
    <s v="N"/>
    <s v="NAICS-22 Non-Cogen"/>
    <s v="PV"/>
    <s v="SUN"/>
    <n v="0"/>
    <n v="0"/>
    <n v="2019"/>
    <s v=""/>
    <x v="11"/>
    <s v="solar"/>
    <b v="1"/>
    <x v="4281"/>
    <x v="1"/>
  </r>
  <r>
    <n v="63203"/>
    <s v="N"/>
    <s v="Electric Utility"/>
    <s v="GT"/>
    <s v="DFO"/>
    <n v="4176"/>
    <n v="264"/>
    <n v="2019"/>
    <n v="15818181.818181818"/>
    <x v="4"/>
    <s v="heavy or residual fuel oil"/>
    <b v="1"/>
    <x v="10306"/>
    <x v="0"/>
  </r>
  <r>
    <n v="63204"/>
    <s v="N"/>
    <s v="NAICS-22 Non-Cogen"/>
    <s v="PV"/>
    <s v="SUN"/>
    <n v="5857"/>
    <n v="658"/>
    <n v="2019"/>
    <n v="8901215.8054711241"/>
    <x v="11"/>
    <s v="solar"/>
    <b v="1"/>
    <x v="10307"/>
    <x v="0"/>
  </r>
  <r>
    <n v="63206"/>
    <s v="N"/>
    <s v="NAICS-22 Non-Cogen"/>
    <s v="PV"/>
    <s v="SUN"/>
    <n v="4300"/>
    <n v="483"/>
    <n v="2019"/>
    <n v="8902691.5113871619"/>
    <x v="11"/>
    <s v="solar"/>
    <b v="1"/>
    <x v="10308"/>
    <x v="1"/>
  </r>
  <r>
    <n v="63207"/>
    <s v="N"/>
    <s v="NAICS-22 Non-Cogen"/>
    <s v="PV"/>
    <s v="SUN"/>
    <n v="4655"/>
    <n v="523"/>
    <n v="2019"/>
    <n v="8900573.6137667317"/>
    <x v="11"/>
    <s v="solar"/>
    <b v="1"/>
    <x v="10309"/>
    <x v="1"/>
  </r>
  <r>
    <n v="63208"/>
    <s v="N"/>
    <s v="NAICS-22 Non-Cogen"/>
    <s v="PV"/>
    <s v="SUN"/>
    <n v="4407"/>
    <n v="495"/>
    <n v="2019"/>
    <n v="8903030.3030303027"/>
    <x v="11"/>
    <s v="solar"/>
    <b v="1"/>
    <x v="10310"/>
    <x v="1"/>
  </r>
  <r>
    <n v="63212"/>
    <s v="N"/>
    <s v="NAICS-22 Non-Cogen"/>
    <s v="PV"/>
    <s v="SUN"/>
    <n v="4845"/>
    <n v="544"/>
    <n v="2019"/>
    <n v="8906250"/>
    <x v="11"/>
    <s v="solar"/>
    <b v="1"/>
    <x v="9914"/>
    <x v="1"/>
  </r>
  <r>
    <n v="63213"/>
    <s v="N"/>
    <s v="Commercial NAICS Non-Cogen"/>
    <s v="PV"/>
    <s v="SUN"/>
    <n v="17529"/>
    <n v="1969"/>
    <n v="2019"/>
    <n v="8902488.5728796329"/>
    <x v="11"/>
    <s v="solar"/>
    <b v="0"/>
    <x v="10311"/>
    <x v="0"/>
  </r>
  <r>
    <n v="63214"/>
    <s v="N"/>
    <s v="NAICS-22 Non-Cogen"/>
    <s v="PV"/>
    <s v="SUN"/>
    <n v="64379"/>
    <n v="7232"/>
    <n v="2019"/>
    <n v="8901963.4955752213"/>
    <x v="11"/>
    <s v="solar"/>
    <b v="1"/>
    <x v="10312"/>
    <x v="0"/>
  </r>
  <r>
    <n v="63225"/>
    <s v="N"/>
    <s v="NAICS-22 Non-Cogen"/>
    <s v="PV"/>
    <s v="SUN"/>
    <n v="2243"/>
    <n v="252"/>
    <n v="2019"/>
    <n v="8900793.6507936511"/>
    <x v="11"/>
    <s v="solar"/>
    <b v="1"/>
    <x v="10313"/>
    <x v="1"/>
  </r>
  <r>
    <n v="63229"/>
    <s v="N"/>
    <s v="Commercial NAICS Non-Cogen"/>
    <s v="PV"/>
    <s v="SUN"/>
    <n v="23484"/>
    <n v="2638"/>
    <n v="2019"/>
    <n v="8902198.635329796"/>
    <x v="11"/>
    <s v="solar"/>
    <b v="0"/>
    <x v="10314"/>
    <x v="0"/>
  </r>
  <r>
    <n v="63235"/>
    <s v="N"/>
    <s v="NAICS-22 Non-Cogen"/>
    <s v="PV"/>
    <s v="SUN"/>
    <n v="2875"/>
    <n v="323"/>
    <n v="2019"/>
    <n v="8900928.7925696597"/>
    <x v="11"/>
    <s v="solar"/>
    <b v="1"/>
    <x v="7941"/>
    <x v="0"/>
  </r>
  <r>
    <n v="63236"/>
    <s v="Y"/>
    <s v="Commercial NAICS Cogen"/>
    <s v="IC"/>
    <s v="NG"/>
    <n v="216670"/>
    <n v="20983"/>
    <n v="2019"/>
    <n v="10325978.172806557"/>
    <x v="3"/>
    <s v="natural gas"/>
    <b v="0"/>
    <x v="10315"/>
    <x v="0"/>
  </r>
  <r>
    <n v="63237"/>
    <s v="N"/>
    <s v="NAICS-22 Non-Cogen"/>
    <s v="PV"/>
    <s v="SUN"/>
    <n v="4210"/>
    <n v="473"/>
    <n v="2019"/>
    <n v="8900634.2494714595"/>
    <x v="11"/>
    <s v="solar"/>
    <b v="1"/>
    <x v="10316"/>
    <x v="1"/>
  </r>
  <r>
    <n v="63239"/>
    <s v="N"/>
    <s v="NAICS-22 Non-Cogen"/>
    <s v="PV"/>
    <s v="SUN"/>
    <n v="0"/>
    <n v="0"/>
    <n v="2019"/>
    <s v=""/>
    <x v="11"/>
    <s v="solar"/>
    <b v="1"/>
    <x v="4281"/>
    <x v="1"/>
  </r>
  <r>
    <n v="63240"/>
    <s v="N"/>
    <s v="NAICS-22 Non-Cogen"/>
    <s v="PV"/>
    <s v="SUN"/>
    <n v="0"/>
    <n v="0"/>
    <n v="2019"/>
    <s v=""/>
    <x v="11"/>
    <s v="solar"/>
    <b v="1"/>
    <x v="4281"/>
    <x v="1"/>
  </r>
  <r>
    <n v="63241"/>
    <s v="N"/>
    <s v="NAICS-22 Non-Cogen"/>
    <s v="PV"/>
    <s v="SUN"/>
    <n v="169"/>
    <n v="19"/>
    <n v="2019"/>
    <n v="8894736.8421052638"/>
    <x v="11"/>
    <s v="solar"/>
    <b v="1"/>
    <x v="10289"/>
    <x v="1"/>
  </r>
  <r>
    <n v="63242"/>
    <s v="N"/>
    <s v="NAICS-22 Non-Cogen"/>
    <s v="PV"/>
    <s v="SUN"/>
    <n v="445"/>
    <n v="50"/>
    <n v="2019"/>
    <n v="8900000"/>
    <x v="11"/>
    <s v="solar"/>
    <b v="1"/>
    <x v="9358"/>
    <x v="1"/>
  </r>
  <r>
    <n v="63260"/>
    <s v="N"/>
    <s v="NAICS-22 Non-Cogen"/>
    <s v="PV"/>
    <s v="SUN"/>
    <n v="8003"/>
    <n v="899"/>
    <n v="2019"/>
    <n v="8902113.4593993332"/>
    <x v="11"/>
    <s v="solar"/>
    <b v="1"/>
    <x v="10317"/>
    <x v="0"/>
  </r>
  <r>
    <n v="63262"/>
    <s v="N"/>
    <s v="NAICS-22 Non-Cogen"/>
    <s v="PV"/>
    <s v="SUN"/>
    <n v="19718"/>
    <n v="2215"/>
    <n v="2019"/>
    <n v="8902031.6027088035"/>
    <x v="11"/>
    <s v="solar"/>
    <b v="1"/>
    <x v="10318"/>
    <x v="0"/>
  </r>
  <r>
    <n v="63266"/>
    <s v="N"/>
    <s v="NAICS-22 Non-Cogen"/>
    <s v="PV"/>
    <s v="SUN"/>
    <n v="32617"/>
    <n v="3664"/>
    <n v="2019"/>
    <n v="8902019.6506550219"/>
    <x v="11"/>
    <s v="solar"/>
    <b v="1"/>
    <x v="10319"/>
    <x v="0"/>
  </r>
  <r>
    <n v="63267"/>
    <s v="N"/>
    <s v="NAICS-22 Non-Cogen"/>
    <s v="PV"/>
    <s v="SUN"/>
    <n v="32013"/>
    <n v="3596"/>
    <n v="2019"/>
    <n v="8902391.5461624023"/>
    <x v="11"/>
    <s v="solar"/>
    <b v="1"/>
    <x v="10320"/>
    <x v="0"/>
  </r>
  <r>
    <n v="63270"/>
    <s v="N"/>
    <s v="NAICS-22 Non-Cogen"/>
    <s v="PV"/>
    <s v="SUN"/>
    <n v="84498"/>
    <n v="9492"/>
    <n v="2019"/>
    <n v="8902022.7560050562"/>
    <x v="11"/>
    <s v="solar"/>
    <b v="1"/>
    <x v="6570"/>
    <x v="0"/>
  </r>
  <r>
    <n v="63272"/>
    <s v="N"/>
    <s v="NAICS-22 Non-Cogen"/>
    <s v="PV"/>
    <s v="SUN"/>
    <n v="25584"/>
    <n v="2874"/>
    <n v="2019"/>
    <n v="8901878.9144050106"/>
    <x v="11"/>
    <s v="solar"/>
    <b v="1"/>
    <x v="10321"/>
    <x v="0"/>
  </r>
  <r>
    <n v="63276"/>
    <s v="N"/>
    <s v="NAICS-22 Non-Cogen"/>
    <s v="PV"/>
    <s v="SUN"/>
    <n v="11128"/>
    <n v="1250"/>
    <n v="2019"/>
    <n v="8902400"/>
    <x v="11"/>
    <s v="solar"/>
    <b v="1"/>
    <x v="10322"/>
    <x v="0"/>
  </r>
  <r>
    <n v="63277"/>
    <s v="N"/>
    <s v="NAICS-22 Non-Cogen"/>
    <s v="PV"/>
    <s v="SUN"/>
    <n v="8883"/>
    <n v="998"/>
    <n v="2019"/>
    <n v="8900801.6032064129"/>
    <x v="11"/>
    <s v="solar"/>
    <b v="1"/>
    <x v="10323"/>
    <x v="1"/>
  </r>
  <r>
    <n v="63278"/>
    <s v="N"/>
    <s v="NAICS-22 Non-Cogen"/>
    <s v="PV"/>
    <s v="SUN"/>
    <n v="6766"/>
    <n v="760"/>
    <n v="2019"/>
    <n v="8902631.5789473671"/>
    <x v="11"/>
    <s v="solar"/>
    <b v="1"/>
    <x v="10324"/>
    <x v="0"/>
  </r>
  <r>
    <n v="63279"/>
    <s v="N"/>
    <s v="NAICS-22 Non-Cogen"/>
    <s v="PV"/>
    <s v="SUN"/>
    <n v="6455"/>
    <n v="725"/>
    <n v="2019"/>
    <n v="8903448.2758620679"/>
    <x v="11"/>
    <s v="solar"/>
    <b v="1"/>
    <x v="10325"/>
    <x v="1"/>
  </r>
  <r>
    <n v="63280"/>
    <s v="N"/>
    <s v="NAICS-22 Non-Cogen"/>
    <s v="PV"/>
    <s v="SUN"/>
    <n v="4433"/>
    <n v="498"/>
    <n v="2019"/>
    <n v="8901606.4257028103"/>
    <x v="11"/>
    <s v="solar"/>
    <b v="1"/>
    <x v="10326"/>
    <x v="0"/>
  </r>
  <r>
    <n v="63285"/>
    <s v="Y"/>
    <s v="Industrial NAICS Cogen"/>
    <s v="GT"/>
    <s v="NG"/>
    <n v="2350838"/>
    <n v="253352"/>
    <n v="2019"/>
    <n v="9278939.9728441071"/>
    <x v="3"/>
    <s v="natural gas"/>
    <b v="0"/>
    <x v="10327"/>
    <x v="0"/>
  </r>
  <r>
    <n v="63286"/>
    <s v="N"/>
    <s v="NAICS-22 Non-Cogen"/>
    <s v="PV"/>
    <s v="SUN"/>
    <n v="30630"/>
    <n v="3441"/>
    <n v="2019"/>
    <n v="8901482.1272885799"/>
    <x v="11"/>
    <s v="solar"/>
    <b v="1"/>
    <x v="10328"/>
    <x v="0"/>
  </r>
  <r>
    <n v="63293"/>
    <s v="N"/>
    <s v="NAICS-22 Non-Cogen"/>
    <s v="PV"/>
    <s v="SUN"/>
    <n v="52246"/>
    <n v="5869"/>
    <n v="2019"/>
    <n v="8902027.6026580334"/>
    <x v="11"/>
    <s v="solar"/>
    <b v="1"/>
    <x v="10329"/>
    <x v="0"/>
  </r>
  <r>
    <n v="63296"/>
    <s v="N"/>
    <s v="NAICS-22 Non-Cogen"/>
    <s v="PV"/>
    <s v="SUN"/>
    <n v="22176"/>
    <n v="2491"/>
    <n v="2019"/>
    <n v="8902448.8157366514"/>
    <x v="11"/>
    <s v="solar"/>
    <b v="1"/>
    <x v="10330"/>
    <x v="0"/>
  </r>
  <r>
    <n v="63299"/>
    <s v="N"/>
    <s v="NAICS-22 Non-Cogen"/>
    <s v="PV"/>
    <s v="SUN"/>
    <n v="33490"/>
    <n v="3762"/>
    <n v="2019"/>
    <n v="8902179.6916533764"/>
    <x v="11"/>
    <s v="solar"/>
    <b v="1"/>
    <x v="8487"/>
    <x v="0"/>
  </r>
  <r>
    <n v="63301"/>
    <s v="N"/>
    <s v="NAICS-22 Non-Cogen"/>
    <s v="PV"/>
    <s v="SUN"/>
    <n v="2021"/>
    <n v="227"/>
    <n v="2019"/>
    <n v="8903083.7004405297"/>
    <x v="11"/>
    <s v="solar"/>
    <b v="1"/>
    <x v="10331"/>
    <x v="1"/>
  </r>
  <r>
    <n v="63324"/>
    <s v="N"/>
    <s v="Electric Utility"/>
    <s v="BA"/>
    <s v="MWH"/>
    <n v="0"/>
    <n v="0"/>
    <n v="2019"/>
    <s v=""/>
    <x v="7"/>
    <s v="other"/>
    <b v="1"/>
    <x v="39"/>
    <x v="1"/>
  </r>
  <r>
    <n v="63324"/>
    <s v="N"/>
    <s v="Electric Utility"/>
    <s v="PV"/>
    <s v="SUN"/>
    <n v="944"/>
    <n v="106"/>
    <n v="2019"/>
    <n v="8905660.3773584906"/>
    <x v="11"/>
    <s v="solar"/>
    <b v="1"/>
    <x v="10332"/>
    <x v="1"/>
  </r>
  <r>
    <n v="63330"/>
    <s v="N"/>
    <s v="NAICS-22 Non-Cogen"/>
    <s v="PV"/>
    <s v="SUN"/>
    <n v="0"/>
    <n v="0"/>
    <n v="2019"/>
    <s v=""/>
    <x v="11"/>
    <s v="solar"/>
    <b v="1"/>
    <x v="4281"/>
    <x v="1"/>
  </r>
  <r>
    <n v="63331"/>
    <s v="N"/>
    <s v="NAICS-22 Non-Cogen"/>
    <s v="PV"/>
    <s v="SUN"/>
    <n v="0"/>
    <n v="0"/>
    <n v="2019"/>
    <s v=""/>
    <x v="11"/>
    <s v="solar"/>
    <b v="1"/>
    <x v="4281"/>
    <x v="1"/>
  </r>
  <r>
    <n v="63332"/>
    <s v="N"/>
    <s v="NAICS-22 Non-Cogen"/>
    <s v="PV"/>
    <s v="SUN"/>
    <n v="93329"/>
    <n v="10484"/>
    <n v="2019"/>
    <n v="8902041.2056466993"/>
    <x v="11"/>
    <s v="solar"/>
    <b v="1"/>
    <x v="10333"/>
    <x v="0"/>
  </r>
  <r>
    <n v="63344"/>
    <s v="N"/>
    <s v="NAICS-22 Non-Cogen"/>
    <s v="PV"/>
    <s v="SUN"/>
    <n v="1513"/>
    <n v="170"/>
    <n v="2019"/>
    <n v="8900000"/>
    <x v="11"/>
    <s v="solar"/>
    <b v="1"/>
    <x v="9358"/>
    <x v="1"/>
  </r>
  <r>
    <n v="63346"/>
    <s v="N"/>
    <s v="NAICS-22 Non-Cogen"/>
    <s v="PV"/>
    <s v="SUN"/>
    <n v="0"/>
    <n v="0"/>
    <n v="2019"/>
    <s v=""/>
    <x v="11"/>
    <s v="solar"/>
    <b v="1"/>
    <x v="4281"/>
    <x v="1"/>
  </r>
  <r>
    <n v="63349"/>
    <s v="N"/>
    <s v="NAICS-22 Non-Cogen"/>
    <s v="PV"/>
    <s v="SUN"/>
    <n v="6543"/>
    <n v="735"/>
    <n v="2019"/>
    <n v="8902040.8163265307"/>
    <x v="11"/>
    <s v="solar"/>
    <b v="1"/>
    <x v="6480"/>
    <x v="0"/>
  </r>
  <r>
    <n v="63350"/>
    <s v="N"/>
    <s v="NAICS-22 Non-Cogen"/>
    <s v="PV"/>
    <s v="SUN"/>
    <n v="50857"/>
    <n v="5713"/>
    <n v="2019"/>
    <n v="8901977.9450376332"/>
    <x v="11"/>
    <s v="solar"/>
    <b v="1"/>
    <x v="10334"/>
    <x v="0"/>
  </r>
  <r>
    <n v="63353"/>
    <s v="N"/>
    <s v="NAICS-22 Non-Cogen"/>
    <s v="PV"/>
    <s v="SUN"/>
    <n v="25905"/>
    <n v="2910"/>
    <n v="2019"/>
    <n v="8902061.8556701038"/>
    <x v="11"/>
    <s v="solar"/>
    <b v="1"/>
    <x v="8233"/>
    <x v="0"/>
  </r>
  <r>
    <n v="63354"/>
    <s v="N"/>
    <s v="NAICS-22 Non-Cogen"/>
    <s v="PV"/>
    <s v="SUN"/>
    <n v="9134"/>
    <n v="1026"/>
    <n v="2019"/>
    <n v="8902534.1130604297"/>
    <x v="11"/>
    <s v="solar"/>
    <b v="1"/>
    <x v="8614"/>
    <x v="0"/>
  </r>
  <r>
    <n v="63355"/>
    <s v="N"/>
    <s v="NAICS-22 Non-Cogen"/>
    <s v="PV"/>
    <s v="SUN"/>
    <n v="2349"/>
    <n v="264"/>
    <n v="2019"/>
    <n v="8897727.2727272734"/>
    <x v="11"/>
    <s v="solar"/>
    <b v="1"/>
    <x v="10335"/>
    <x v="1"/>
  </r>
  <r>
    <n v="63356"/>
    <s v="N"/>
    <s v="NAICS-22 Non-Cogen"/>
    <s v="PV"/>
    <s v="SUN"/>
    <n v="9527"/>
    <n v="1070"/>
    <n v="2019"/>
    <n v="8903738.3177570086"/>
    <x v="11"/>
    <s v="solar"/>
    <b v="1"/>
    <x v="10336"/>
    <x v="1"/>
  </r>
  <r>
    <n v="63357"/>
    <s v="N"/>
    <s v="NAICS-22 Non-Cogen"/>
    <s v="PV"/>
    <s v="SUN"/>
    <n v="35011"/>
    <n v="3933"/>
    <n v="2019"/>
    <n v="8901856.0894991104"/>
    <x v="11"/>
    <s v="solar"/>
    <b v="1"/>
    <x v="7146"/>
    <x v="0"/>
  </r>
  <r>
    <n v="63358"/>
    <s v="N"/>
    <s v="NAICS-22 Non-Cogen"/>
    <s v="PV"/>
    <s v="SUN"/>
    <n v="9355"/>
    <n v="1051"/>
    <n v="2019"/>
    <n v="8901046.62226451"/>
    <x v="11"/>
    <s v="solar"/>
    <b v="1"/>
    <x v="10337"/>
    <x v="0"/>
  </r>
  <r>
    <n v="63361"/>
    <s v="N"/>
    <s v="NAICS-22 Non-Cogen"/>
    <s v="PV"/>
    <s v="SUN"/>
    <n v="12357"/>
    <n v="1388"/>
    <n v="2019"/>
    <n v="8902737.7521613836"/>
    <x v="11"/>
    <s v="solar"/>
    <b v="1"/>
    <x v="10338"/>
    <x v="1"/>
  </r>
  <r>
    <n v="63363"/>
    <s v="N"/>
    <s v="NAICS-22 Non-Cogen"/>
    <s v="PV"/>
    <s v="SUN"/>
    <n v="13281"/>
    <n v="1492"/>
    <n v="2019"/>
    <n v="8901474.5308310986"/>
    <x v="11"/>
    <s v="solar"/>
    <b v="1"/>
    <x v="10339"/>
    <x v="0"/>
  </r>
  <r>
    <n v="63365"/>
    <s v="N"/>
    <s v="NAICS-22 Non-Cogen"/>
    <s v="BT"/>
    <s v="GEO"/>
    <n v="0"/>
    <n v="0"/>
    <n v="2019"/>
    <s v=""/>
    <x v="12"/>
    <s v="geothermal"/>
    <b v="1"/>
    <x v="621"/>
    <x v="1"/>
  </r>
  <r>
    <n v="63365"/>
    <s v="N"/>
    <s v="NAICS-22 Non-Cogen"/>
    <s v="ST"/>
    <s v="GEO"/>
    <n v="213407"/>
    <n v="23973"/>
    <n v="2019"/>
    <n v="8901973.0530179795"/>
    <x v="12"/>
    <s v="geothermal"/>
    <b v="1"/>
    <x v="3481"/>
    <x v="0"/>
  </r>
  <r>
    <n v="63366"/>
    <s v="N"/>
    <s v="Commercial NAICS Non-Cogen"/>
    <s v="PV"/>
    <s v="SUN"/>
    <n v="10630"/>
    <n v="1194"/>
    <n v="2019"/>
    <n v="8902847.5711892806"/>
    <x v="11"/>
    <s v="solar"/>
    <b v="0"/>
    <x v="10340"/>
    <x v="1"/>
  </r>
  <r>
    <n v="63367"/>
    <s v="N"/>
    <s v="NAICS-22 Non-Cogen"/>
    <s v="PV"/>
    <s v="SUN"/>
    <n v="0"/>
    <n v="0"/>
    <n v="2019"/>
    <s v=""/>
    <x v="11"/>
    <s v="solar"/>
    <b v="1"/>
    <x v="4281"/>
    <x v="1"/>
  </r>
  <r>
    <n v="63368"/>
    <s v="N"/>
    <s v="NAICS-22 Non-Cogen"/>
    <s v="PV"/>
    <s v="SUN"/>
    <n v="26573"/>
    <n v="2985"/>
    <n v="2019"/>
    <n v="8902177.5544388611"/>
    <x v="11"/>
    <s v="solar"/>
    <b v="1"/>
    <x v="6471"/>
    <x v="0"/>
  </r>
  <r>
    <n v="63371"/>
    <s v="N"/>
    <s v="NAICS-22 Non-Cogen"/>
    <s v="PV"/>
    <s v="SUN"/>
    <n v="0"/>
    <n v="0"/>
    <n v="2019"/>
    <s v=""/>
    <x v="11"/>
    <s v="solar"/>
    <b v="1"/>
    <x v="4281"/>
    <x v="1"/>
  </r>
  <r>
    <n v="63372"/>
    <s v="N"/>
    <s v="NAICS-22 Non-Cogen"/>
    <s v="PV"/>
    <s v="SUN"/>
    <n v="0"/>
    <n v="0"/>
    <n v="2019"/>
    <s v=""/>
    <x v="11"/>
    <s v="solar"/>
    <b v="1"/>
    <x v="4281"/>
    <x v="1"/>
  </r>
  <r>
    <n v="63373"/>
    <s v="N"/>
    <s v="NAICS-22 Non-Cogen"/>
    <s v="PV"/>
    <s v="SUN"/>
    <n v="0"/>
    <n v="0"/>
    <n v="2019"/>
    <s v=""/>
    <x v="11"/>
    <s v="solar"/>
    <b v="1"/>
    <x v="4281"/>
    <x v="1"/>
  </r>
  <r>
    <n v="63374"/>
    <s v="N"/>
    <s v="NAICS-22 Non-Cogen"/>
    <s v="PV"/>
    <s v="SUN"/>
    <n v="0"/>
    <n v="0"/>
    <n v="2019"/>
    <s v=""/>
    <x v="11"/>
    <s v="solar"/>
    <b v="1"/>
    <x v="4281"/>
    <x v="1"/>
  </r>
  <r>
    <n v="63375"/>
    <s v="N"/>
    <s v="NAICS-22 Non-Cogen"/>
    <s v="PV"/>
    <s v="SUN"/>
    <n v="0"/>
    <n v="0"/>
    <n v="2019"/>
    <s v=""/>
    <x v="11"/>
    <s v="solar"/>
    <b v="1"/>
    <x v="4281"/>
    <x v="1"/>
  </r>
  <r>
    <n v="63381"/>
    <s v="N"/>
    <s v="NAICS-22 Non-Cogen"/>
    <s v="PV"/>
    <s v="SUN"/>
    <n v="57675"/>
    <n v="6479"/>
    <n v="2019"/>
    <n v="8901836.7031949386"/>
    <x v="11"/>
    <s v="solar"/>
    <b v="1"/>
    <x v="10341"/>
    <x v="0"/>
  </r>
  <r>
    <n v="63383"/>
    <s v="N"/>
    <s v="NAICS-22 Non-Cogen"/>
    <s v="PV"/>
    <s v="SUN"/>
    <n v="1630"/>
    <n v="183.15"/>
    <n v="2019"/>
    <n v="8899808.8998089004"/>
    <x v="11"/>
    <s v="solar"/>
    <b v="1"/>
    <x v="10342"/>
    <x v="1"/>
  </r>
  <r>
    <n v="63385"/>
    <s v="N"/>
    <s v="NAICS-22 Non-Cogen"/>
    <s v="PV"/>
    <s v="SUN"/>
    <n v="56705"/>
    <n v="6370"/>
    <n v="2019"/>
    <n v="8901883.8304552604"/>
    <x v="11"/>
    <s v="solar"/>
    <b v="1"/>
    <x v="10343"/>
    <x v="0"/>
  </r>
  <r>
    <n v="63391"/>
    <s v="N"/>
    <s v="NAICS-22 Non-Cogen"/>
    <s v="PV"/>
    <s v="SUN"/>
    <n v="5501"/>
    <n v="618"/>
    <n v="2019"/>
    <n v="8901294.4983818755"/>
    <x v="11"/>
    <s v="solar"/>
    <b v="1"/>
    <x v="10344"/>
    <x v="0"/>
  </r>
  <r>
    <n v="63392"/>
    <s v="N"/>
    <s v="NAICS-22 Non-Cogen"/>
    <s v="PV"/>
    <s v="SUN"/>
    <n v="0"/>
    <n v="0"/>
    <n v="2019"/>
    <s v=""/>
    <x v="11"/>
    <s v="solar"/>
    <b v="1"/>
    <x v="4281"/>
    <x v="1"/>
  </r>
  <r>
    <n v="63393"/>
    <s v="N"/>
    <s v="NAICS-22 Non-Cogen"/>
    <s v="WT"/>
    <s v="SUN"/>
    <n v="4139"/>
    <n v="465"/>
    <n v="2019"/>
    <n v="8901075.2688172031"/>
    <x v="16"/>
    <s v="solar"/>
    <b v="1"/>
    <x v="10345"/>
    <x v="1"/>
  </r>
  <r>
    <n v="63398"/>
    <s v="N"/>
    <s v="NAICS-22 Non-Cogen"/>
    <s v="BA"/>
    <s v="MWH"/>
    <n v="0"/>
    <n v="0"/>
    <n v="2019"/>
    <s v=""/>
    <x v="7"/>
    <s v="other"/>
    <b v="1"/>
    <x v="39"/>
    <x v="1"/>
  </r>
  <r>
    <n v="63398"/>
    <s v="N"/>
    <s v="NAICS-22 Non-Cogen"/>
    <s v="PV"/>
    <s v="SUN"/>
    <n v="0"/>
    <n v="0"/>
    <n v="2019"/>
    <s v=""/>
    <x v="11"/>
    <s v="solar"/>
    <b v="1"/>
    <x v="4281"/>
    <x v="1"/>
  </r>
  <r>
    <n v="63400"/>
    <s v="N"/>
    <s v="NAICS-22 Non-Cogen"/>
    <s v="PV"/>
    <s v="SUN"/>
    <n v="2786"/>
    <n v="313"/>
    <n v="2019"/>
    <n v="8900958.4664536752"/>
    <x v="11"/>
    <s v="solar"/>
    <b v="1"/>
    <x v="10346"/>
    <x v="0"/>
  </r>
  <r>
    <n v="63401"/>
    <s v="N"/>
    <s v="NAICS-22 Non-Cogen"/>
    <s v="PV"/>
    <s v="SUN"/>
    <n v="3187"/>
    <n v="358"/>
    <n v="2019"/>
    <n v="8902234.6368715093"/>
    <x v="11"/>
    <s v="solar"/>
    <b v="1"/>
    <x v="9993"/>
    <x v="0"/>
  </r>
  <r>
    <n v="63402"/>
    <s v="N"/>
    <s v="NAICS-22 Non-Cogen"/>
    <s v="PV"/>
    <s v="SUN"/>
    <n v="3214"/>
    <n v="361"/>
    <n v="2019"/>
    <n v="8903047.0914127436"/>
    <x v="11"/>
    <s v="solar"/>
    <b v="1"/>
    <x v="10347"/>
    <x v="1"/>
  </r>
  <r>
    <n v="63403"/>
    <s v="N"/>
    <s v="NAICS-22 Non-Cogen"/>
    <s v="PV"/>
    <s v="SUN"/>
    <n v="2786"/>
    <n v="313"/>
    <n v="2019"/>
    <n v="8900958.4664536752"/>
    <x v="11"/>
    <s v="solar"/>
    <b v="1"/>
    <x v="10346"/>
    <x v="0"/>
  </r>
  <r>
    <n v="63405"/>
    <s v="N"/>
    <s v="NAICS-22 Non-Cogen"/>
    <s v="PV"/>
    <s v="SUN"/>
    <n v="23046"/>
    <n v="2589"/>
    <n v="2019"/>
    <n v="8901506.3731170334"/>
    <x v="11"/>
    <s v="solar"/>
    <b v="1"/>
    <x v="10348"/>
    <x v="0"/>
  </r>
  <r>
    <n v="63406"/>
    <s v="N"/>
    <s v="NAICS-22 Non-Cogen"/>
    <s v="PV"/>
    <s v="SUN"/>
    <n v="107"/>
    <n v="12"/>
    <n v="2019"/>
    <n v="8916666.666666666"/>
    <x v="11"/>
    <s v="solar"/>
    <b v="1"/>
    <x v="10297"/>
    <x v="1"/>
  </r>
  <r>
    <n v="63407"/>
    <s v="N"/>
    <s v="NAICS-22 Non-Cogen"/>
    <s v="PV"/>
    <s v="SUN"/>
    <n v="28351"/>
    <n v="3185"/>
    <n v="2019"/>
    <n v="8901412.8728414439"/>
    <x v="11"/>
    <s v="solar"/>
    <b v="1"/>
    <x v="10349"/>
    <x v="0"/>
  </r>
  <r>
    <n v="63408"/>
    <s v="N"/>
    <s v="NAICS-22 Non-Cogen"/>
    <s v="PV"/>
    <s v="SUN"/>
    <n v="35333"/>
    <n v="3969"/>
    <n v="2019"/>
    <n v="8902242.378432855"/>
    <x v="11"/>
    <s v="solar"/>
    <b v="1"/>
    <x v="10350"/>
    <x v="0"/>
  </r>
  <r>
    <n v="63409"/>
    <s v="N"/>
    <s v="NAICS-22 Non-Cogen"/>
    <s v="PV"/>
    <s v="SUN"/>
    <n v="29076"/>
    <n v="3266"/>
    <n v="2019"/>
    <n v="8902633.1904470306"/>
    <x v="11"/>
    <s v="solar"/>
    <b v="1"/>
    <x v="10351"/>
    <x v="0"/>
  </r>
  <r>
    <n v="63410"/>
    <s v="N"/>
    <s v="NAICS-22 Non-Cogen"/>
    <s v="PV"/>
    <s v="SUN"/>
    <n v="21784"/>
    <n v="2447"/>
    <n v="2019"/>
    <n v="8902329.3829178587"/>
    <x v="11"/>
    <s v="solar"/>
    <b v="1"/>
    <x v="10352"/>
    <x v="0"/>
  </r>
  <r>
    <n v="63431"/>
    <s v="N"/>
    <s v="NAICS-22 Non-Cogen"/>
    <s v="WT"/>
    <s v="WND"/>
    <n v="156524"/>
    <n v="17583"/>
    <n v="2019"/>
    <n v="8902007.6209975556"/>
    <x v="9"/>
    <s v="wind"/>
    <b v="1"/>
    <x v="10353"/>
    <x v="0"/>
  </r>
  <r>
    <n v="63432"/>
    <s v="N"/>
    <s v="NAICS-22 Non-Cogen"/>
    <s v="WT"/>
    <s v="WND"/>
    <n v="82140"/>
    <n v="9227"/>
    <n v="2019"/>
    <n v="8902135.0384740438"/>
    <x v="9"/>
    <s v="wind"/>
    <b v="1"/>
    <x v="10354"/>
    <x v="0"/>
  </r>
  <r>
    <n v="63433"/>
    <s v="N"/>
    <s v="NAICS-22 Non-Cogen"/>
    <s v="WT"/>
    <s v="WND"/>
    <n v="84757"/>
    <n v="9521"/>
    <n v="2019"/>
    <n v="8902111.1227812208"/>
    <x v="9"/>
    <s v="wind"/>
    <b v="1"/>
    <x v="10355"/>
    <x v="0"/>
  </r>
  <r>
    <n v="63438"/>
    <s v="Y"/>
    <s v="NAICS-22 Cogen"/>
    <s v="FC"/>
    <s v="NG"/>
    <n v="85308"/>
    <n v="10674"/>
    <n v="2019"/>
    <n v="7992130.4103428889"/>
    <x v="7"/>
    <s v="natural gas"/>
    <b v="0"/>
    <x v="10356"/>
    <x v="0"/>
  </r>
  <r>
    <n v="63442"/>
    <s v="N"/>
    <s v="NAICS-22 Non-Cogen"/>
    <s v="PV"/>
    <s v="SUN"/>
    <n v="169"/>
    <n v="19"/>
    <n v="2019"/>
    <n v="8894736.8421052638"/>
    <x v="11"/>
    <s v="solar"/>
    <b v="1"/>
    <x v="10289"/>
    <x v="1"/>
  </r>
  <r>
    <n v="63443"/>
    <s v="N"/>
    <s v="NAICS-22 Non-Cogen"/>
    <s v="PV"/>
    <s v="SUN"/>
    <n v="765"/>
    <n v="86"/>
    <n v="2019"/>
    <n v="8895348.8372093029"/>
    <x v="11"/>
    <s v="solar"/>
    <b v="1"/>
    <x v="10357"/>
    <x v="1"/>
  </r>
  <r>
    <n v="63449"/>
    <s v="N"/>
    <s v="NAICS-22 Non-Cogen"/>
    <s v="PV"/>
    <s v="SUN"/>
    <n v="81213"/>
    <n v="9123"/>
    <n v="2019"/>
    <n v="8902005.9191055577"/>
    <x v="11"/>
    <s v="solar"/>
    <b v="1"/>
    <x v="10358"/>
    <x v="0"/>
  </r>
  <r>
    <n v="63450"/>
    <s v="N"/>
    <s v="NAICS-22 Non-Cogen"/>
    <s v="PV"/>
    <s v="SUN"/>
    <n v="0"/>
    <n v="0"/>
    <n v="2019"/>
    <s v=""/>
    <x v="11"/>
    <s v="solar"/>
    <b v="1"/>
    <x v="4281"/>
    <x v="1"/>
  </r>
  <r>
    <n v="63453"/>
    <s v="N"/>
    <s v="NAICS-22 Non-Cogen"/>
    <s v="PV"/>
    <s v="SUN"/>
    <n v="1406"/>
    <n v="158"/>
    <n v="2019"/>
    <n v="8898734.1772151887"/>
    <x v="11"/>
    <s v="solar"/>
    <b v="1"/>
    <x v="10095"/>
    <x v="1"/>
  </r>
  <r>
    <n v="63454"/>
    <s v="N"/>
    <s v="NAICS-22 Non-Cogen"/>
    <s v="PV"/>
    <s v="SUN"/>
    <n v="1406"/>
    <n v="158"/>
    <n v="2019"/>
    <n v="8898734.1772151887"/>
    <x v="11"/>
    <s v="solar"/>
    <b v="1"/>
    <x v="10095"/>
    <x v="1"/>
  </r>
  <r>
    <n v="63455"/>
    <s v="N"/>
    <s v="NAICS-22 Non-Cogen"/>
    <s v="PV"/>
    <s v="SUN"/>
    <n v="17190"/>
    <n v="1931"/>
    <n v="2019"/>
    <n v="8902123.2522009313"/>
    <x v="11"/>
    <s v="solar"/>
    <b v="1"/>
    <x v="9123"/>
    <x v="0"/>
  </r>
  <r>
    <n v="63457"/>
    <s v="N"/>
    <s v="Electric Utility"/>
    <s v="IC"/>
    <s v="DFO"/>
    <n v="1419"/>
    <n v="123"/>
    <n v="2019"/>
    <n v="11536585.36585366"/>
    <x v="4"/>
    <s v="heavy or residual fuel oil"/>
    <b v="1"/>
    <x v="10359"/>
    <x v="0"/>
  </r>
  <r>
    <n v="63459"/>
    <s v="N"/>
    <s v="NAICS-22 Non-Cogen"/>
    <s v="PV"/>
    <s v="SUN"/>
    <n v="1309"/>
    <n v="147"/>
    <n v="2019"/>
    <n v="8904761.9047619049"/>
    <x v="11"/>
    <s v="solar"/>
    <b v="1"/>
    <x v="10273"/>
    <x v="1"/>
  </r>
  <r>
    <n v="63461"/>
    <s v="N"/>
    <s v="NAICS-22 Non-Cogen"/>
    <s v="PV"/>
    <s v="SUN"/>
    <n v="0"/>
    <n v="0"/>
    <n v="2019"/>
    <s v=""/>
    <x v="11"/>
    <s v="solar"/>
    <b v="1"/>
    <x v="4281"/>
    <x v="1"/>
  </r>
  <r>
    <n v="63480"/>
    <s v="N"/>
    <s v="NAICS-22 Non-Cogen"/>
    <s v="PV"/>
    <s v="SUN"/>
    <n v="2261"/>
    <n v="254"/>
    <n v="2019"/>
    <n v="8901574.8031496052"/>
    <x v="11"/>
    <s v="solar"/>
    <b v="1"/>
    <x v="9268"/>
    <x v="0"/>
  </r>
  <r>
    <n v="63481"/>
    <s v="N"/>
    <s v="NAICS-22 Non-Cogen"/>
    <s v="PV"/>
    <s v="SUN"/>
    <n v="2840"/>
    <n v="319"/>
    <n v="2019"/>
    <n v="8902821.3166144192"/>
    <x v="11"/>
    <s v="solar"/>
    <b v="1"/>
    <x v="10360"/>
    <x v="1"/>
  </r>
  <r>
    <n v="63483"/>
    <s v="Y"/>
    <s v="Commercial NAICS Cogen"/>
    <s v="GT"/>
    <s v="DFO"/>
    <n v="0"/>
    <n v="0"/>
    <n v="2019"/>
    <s v=""/>
    <x v="4"/>
    <s v="heavy or residual fuel oil"/>
    <b v="0"/>
    <x v="10"/>
    <x v="1"/>
  </r>
  <r>
    <n v="63483"/>
    <s v="Y"/>
    <s v="Commercial NAICS Cogen"/>
    <s v="GT"/>
    <s v="NG"/>
    <n v="533637"/>
    <n v="46920"/>
    <n v="2019"/>
    <n v="11373337.595907928"/>
    <x v="3"/>
    <s v="natural gas"/>
    <b v="0"/>
    <x v="10361"/>
    <x v="0"/>
  </r>
  <r>
    <n v="63485"/>
    <s v="Y"/>
    <s v="NAICS-22 Cogen"/>
    <s v="GT"/>
    <s v="NG"/>
    <n v="367747"/>
    <n v="31687.32"/>
    <n v="2019"/>
    <n v="11605493.932588808"/>
    <x v="3"/>
    <s v="natural gas"/>
    <b v="0"/>
    <x v="10362"/>
    <x v="0"/>
  </r>
  <r>
    <n v="63486"/>
    <s v="N"/>
    <s v="NAICS-22 Non-Cogen"/>
    <s v="PV"/>
    <s v="SUN"/>
    <n v="25710"/>
    <n v="2888"/>
    <n v="2019"/>
    <n v="8902354.5706371181"/>
    <x v="11"/>
    <s v="solar"/>
    <b v="1"/>
    <x v="10363"/>
    <x v="0"/>
  </r>
  <r>
    <n v="63492"/>
    <s v="Y"/>
    <s v="Industrial NAICS Cogen"/>
    <s v="GT"/>
    <s v="NG"/>
    <n v="223430"/>
    <n v="18130"/>
    <n v="2019"/>
    <n v="12323772.752344182"/>
    <x v="3"/>
    <s v="natural gas"/>
    <b v="0"/>
    <x v="10364"/>
    <x v="0"/>
  </r>
  <r>
    <n v="63493"/>
    <s v="N"/>
    <s v="Electric Utility"/>
    <s v="PV"/>
    <s v="SUN"/>
    <n v="9997"/>
    <n v="1123"/>
    <n v="2019"/>
    <n v="8902048.0854853075"/>
    <x v="11"/>
    <s v="solar"/>
    <b v="1"/>
    <x v="10190"/>
    <x v="0"/>
  </r>
  <r>
    <n v="63496"/>
    <s v="N"/>
    <s v="NAICS-22 Non-Cogen"/>
    <s v="PV"/>
    <s v="SUN"/>
    <n v="9685"/>
    <n v="1088"/>
    <n v="2019"/>
    <n v="8901654.4117647074"/>
    <x v="11"/>
    <s v="solar"/>
    <b v="1"/>
    <x v="10365"/>
    <x v="0"/>
  </r>
  <r>
    <n v="63497"/>
    <s v="N"/>
    <s v="NAICS-22 Non-Cogen"/>
    <s v="PV"/>
    <s v="SUN"/>
    <n v="0"/>
    <n v="0"/>
    <n v="2019"/>
    <s v=""/>
    <x v="11"/>
    <s v="solar"/>
    <b v="1"/>
    <x v="4281"/>
    <x v="1"/>
  </r>
  <r>
    <n v="63498"/>
    <s v="N"/>
    <s v="NAICS-22 Non-Cogen"/>
    <s v="PV"/>
    <s v="SUN"/>
    <n v="0"/>
    <n v="0"/>
    <n v="2019"/>
    <s v=""/>
    <x v="11"/>
    <s v="solar"/>
    <b v="1"/>
    <x v="4281"/>
    <x v="1"/>
  </r>
  <r>
    <n v="63505"/>
    <s v="N"/>
    <s v="NAICS-22 Non-Cogen"/>
    <s v="PV"/>
    <s v="SUN"/>
    <n v="3427"/>
    <n v="385"/>
    <n v="2019"/>
    <n v="8901298.7012987006"/>
    <x v="11"/>
    <s v="solar"/>
    <b v="1"/>
    <x v="8911"/>
    <x v="0"/>
  </r>
  <r>
    <n v="63511"/>
    <s v="N"/>
    <s v="NAICS-22 Non-Cogen"/>
    <s v="PV"/>
    <s v="SUN"/>
    <n v="3143"/>
    <n v="353"/>
    <n v="2019"/>
    <n v="8903682.7195467427"/>
    <x v="11"/>
    <s v="solar"/>
    <b v="1"/>
    <x v="9798"/>
    <x v="1"/>
  </r>
  <r>
    <n v="63514"/>
    <s v="N"/>
    <s v="NAICS-22 Non-Cogen"/>
    <s v="PV"/>
    <s v="SUN"/>
    <n v="12196"/>
    <n v="1370"/>
    <n v="2019"/>
    <n v="8902189.7810218986"/>
    <x v="11"/>
    <s v="solar"/>
    <b v="1"/>
    <x v="9335"/>
    <x v="0"/>
  </r>
  <r>
    <n v="63516"/>
    <s v="N"/>
    <s v="NAICS-22 Non-Cogen"/>
    <s v="PV"/>
    <s v="SUN"/>
    <n v="47629"/>
    <n v="5350"/>
    <n v="2019"/>
    <n v="8902616.8224299066"/>
    <x v="11"/>
    <s v="solar"/>
    <b v="1"/>
    <x v="10366"/>
    <x v="0"/>
  </r>
  <r>
    <n v="63530"/>
    <s v="N"/>
    <s v="NAICS-22 Non-Cogen"/>
    <s v="PV"/>
    <s v="SUN"/>
    <n v="142"/>
    <n v="16"/>
    <n v="2019"/>
    <n v="8875000"/>
    <x v="11"/>
    <s v="solar"/>
    <b v="1"/>
    <x v="10367"/>
    <x v="1"/>
  </r>
  <r>
    <n v="63531"/>
    <s v="N"/>
    <s v="NAICS-22 Non-Cogen"/>
    <s v="PV"/>
    <s v="SUN"/>
    <n v="19442"/>
    <n v="2184"/>
    <n v="2019"/>
    <n v="8902014.6520146523"/>
    <x v="11"/>
    <s v="solar"/>
    <b v="1"/>
    <x v="9131"/>
    <x v="0"/>
  </r>
  <r>
    <n v="63536"/>
    <s v="N"/>
    <s v="NAICS-22 Non-Cogen"/>
    <s v="PV"/>
    <s v="SUN"/>
    <n v="3917"/>
    <n v="440"/>
    <n v="2019"/>
    <n v="8902272.7272727266"/>
    <x v="11"/>
    <s v="solar"/>
    <b v="1"/>
    <x v="7513"/>
    <x v="0"/>
  </r>
  <r>
    <n v="63537"/>
    <s v="N"/>
    <s v="NAICS-22 Non-Cogen"/>
    <s v="PV"/>
    <s v="SUN"/>
    <n v="3240"/>
    <n v="364"/>
    <n v="2019"/>
    <n v="8901098.9010989014"/>
    <x v="11"/>
    <s v="solar"/>
    <b v="1"/>
    <x v="10368"/>
    <x v="0"/>
  </r>
  <r>
    <n v="63540"/>
    <s v="Y"/>
    <s v="NAICS-22 Cogen"/>
    <s v="IC"/>
    <s v="NG"/>
    <n v="274075"/>
    <n v="23616.04"/>
    <n v="2019"/>
    <n v="11605459.679099459"/>
    <x v="3"/>
    <s v="natural gas"/>
    <b v="0"/>
    <x v="10369"/>
    <x v="0"/>
  </r>
  <r>
    <n v="63542"/>
    <s v="N"/>
    <s v="NAICS-22 Non-Cogen"/>
    <s v="PV"/>
    <s v="SUN"/>
    <n v="13273"/>
    <n v="1491"/>
    <n v="2019"/>
    <n v="8902079.1415157616"/>
    <x v="11"/>
    <s v="solar"/>
    <b v="1"/>
    <x v="9387"/>
    <x v="0"/>
  </r>
  <r>
    <n v="63543"/>
    <s v="N"/>
    <s v="NAICS-22 Non-Cogen"/>
    <s v="PV"/>
    <s v="SUN"/>
    <n v="2537"/>
    <n v="285"/>
    <n v="2019"/>
    <n v="8901754.3859649114"/>
    <x v="11"/>
    <s v="solar"/>
    <b v="1"/>
    <x v="7704"/>
    <x v="0"/>
  </r>
  <r>
    <n v="63603"/>
    <s v="N"/>
    <s v="Industrial NAICS Non-Cogen"/>
    <s v="FC"/>
    <s v="NG"/>
    <n v="49640"/>
    <n v="7914"/>
    <n v="2019"/>
    <n v="6272428.607530958"/>
    <x v="7"/>
    <s v="natural gas"/>
    <b v="0"/>
    <x v="10370"/>
    <x v="0"/>
  </r>
  <r>
    <n v="63604"/>
    <s v="N"/>
    <s v="Commercial NAICS Non-Cogen"/>
    <s v="FC"/>
    <s v="NG"/>
    <n v="35141"/>
    <n v="5494"/>
    <n v="2019"/>
    <n v="6396250.455041864"/>
    <x v="7"/>
    <s v="natural gas"/>
    <b v="0"/>
    <x v="10371"/>
    <x v="0"/>
  </r>
  <r>
    <n v="63605"/>
    <s v="N"/>
    <s v="Commercial NAICS Non-Cogen"/>
    <s v="FC"/>
    <s v="NG"/>
    <n v="47503"/>
    <n v="6222"/>
    <n v="2019"/>
    <n v="7634683.3815493416"/>
    <x v="7"/>
    <s v="natural gas"/>
    <b v="0"/>
    <x v="10372"/>
    <x v="0"/>
  </r>
  <r>
    <n v="63606"/>
    <s v="N"/>
    <s v="Commercial NAICS Non-Cogen"/>
    <s v="FC"/>
    <s v="NG"/>
    <n v="49603"/>
    <n v="6577"/>
    <n v="2019"/>
    <n v="7541888.3989660945"/>
    <x v="7"/>
    <s v="natural gas"/>
    <b v="0"/>
    <x v="10373"/>
    <x v="0"/>
  </r>
  <r>
    <n v="63607"/>
    <s v="N"/>
    <s v="Commercial NAICS Non-Cogen"/>
    <s v="FC"/>
    <s v="NG"/>
    <n v="50837"/>
    <n v="7956"/>
    <n v="2019"/>
    <n v="6389768.7280040225"/>
    <x v="7"/>
    <s v="natural gas"/>
    <b v="0"/>
    <x v="10374"/>
    <x v="0"/>
  </r>
  <r>
    <n v="63630"/>
    <s v="N"/>
    <s v="Commercial NAICS Non-Cogen"/>
    <s v="PV"/>
    <s v="SUN"/>
    <n v="0"/>
    <n v="0"/>
    <n v="2019"/>
    <s v=""/>
    <x v="11"/>
    <s v="solar"/>
    <b v="0"/>
    <x v="4281"/>
    <x v="1"/>
  </r>
  <r>
    <n v="63637"/>
    <s v="N"/>
    <s v="Commercial NAICS Non-Cogen"/>
    <s v="FC"/>
    <s v="NG"/>
    <n v="3924"/>
    <n v="588"/>
    <n v="2019"/>
    <n v="6673469.3877551015"/>
    <x v="7"/>
    <s v="natural gas"/>
    <b v="0"/>
    <x v="10375"/>
    <x v="0"/>
  </r>
  <r>
    <n v="63638"/>
    <s v="N"/>
    <s v="Industrial NAICS Non-Cogen"/>
    <s v="FC"/>
    <s v="NG"/>
    <n v="113929"/>
    <n v="17862"/>
    <n v="2019"/>
    <n v="6378289.105363341"/>
    <x v="7"/>
    <s v="natural gas"/>
    <b v="0"/>
    <x v="10376"/>
    <x v="0"/>
  </r>
  <r>
    <n v="63659"/>
    <s v="N"/>
    <s v="NAICS-22 Non-Cogen"/>
    <s v="PV"/>
    <s v="SUN"/>
    <n v="26823"/>
    <n v="3013"/>
    <n v="2019"/>
    <n v="8902422.8343843333"/>
    <x v="11"/>
    <s v="solar"/>
    <b v="1"/>
    <x v="10377"/>
    <x v="0"/>
  </r>
  <r>
    <n v="63660"/>
    <s v="N"/>
    <s v="NAICS-22 Non-Cogen"/>
    <s v="PV"/>
    <s v="SUN"/>
    <n v="472"/>
    <n v="53"/>
    <n v="2019"/>
    <n v="8905660.3773584906"/>
    <x v="11"/>
    <s v="solar"/>
    <b v="1"/>
    <x v="10332"/>
    <x v="1"/>
  </r>
  <r>
    <n v="99999"/>
    <s v="N"/>
    <s v="Commercial NAICS Non-Cogen"/>
    <s v="BA"/>
    <s v="MWH"/>
    <n v="0"/>
    <n v="0"/>
    <n v="2019"/>
    <s v=""/>
    <x v="7"/>
    <s v="other"/>
    <b v="0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Commercial NAICS Non-Cogen"/>
    <s v="BA"/>
    <s v="MWH"/>
    <n v="0"/>
    <n v="0"/>
    <n v="2019"/>
    <s v=""/>
    <x v="7"/>
    <s v="other"/>
    <b v="0"/>
    <x v="39"/>
    <x v="1"/>
  </r>
  <r>
    <n v="99999"/>
    <s v="N"/>
    <s v="Commercial NAICS Non-Cogen"/>
    <s v="BA"/>
    <s v="MWH"/>
    <n v="0"/>
    <n v="0"/>
    <n v="2019"/>
    <s v=""/>
    <x v="7"/>
    <s v="other"/>
    <b v="0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Industrial NAICS Non-Cogen"/>
    <s v="BA"/>
    <s v="MWH"/>
    <n v="0"/>
    <n v="0"/>
    <n v="2019"/>
    <s v=""/>
    <x v="7"/>
    <s v="other"/>
    <b v="0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Electric Utility"/>
    <s v="BA"/>
    <s v="MWH"/>
    <n v="0"/>
    <n v="0"/>
    <n v="2019"/>
    <s v=""/>
    <x v="7"/>
    <s v="other"/>
    <b v="1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NAICS-22 Non-Cogen"/>
    <s v="BA"/>
    <s v="MWH"/>
    <n v="0"/>
    <n v="0"/>
    <n v="2019"/>
    <s v=""/>
    <x v="7"/>
    <s v="other"/>
    <b v="1"/>
    <x v="39"/>
    <x v="1"/>
  </r>
  <r>
    <n v="99999"/>
    <s v="N"/>
    <s v="Electric Utility"/>
    <s v="BA"/>
    <s v="MWH"/>
    <n v="0"/>
    <n v="0"/>
    <n v="2019"/>
    <s v=""/>
    <x v="7"/>
    <s v="other"/>
    <b v="1"/>
    <x v="39"/>
    <x v="1"/>
  </r>
  <r>
    <n v="99999"/>
    <s v="N"/>
    <s v="Electric Utility"/>
    <s v="CA"/>
    <s v="DFO"/>
    <n v="0"/>
    <n v="0"/>
    <n v="2019"/>
    <s v=""/>
    <x v="4"/>
    <s v="heavy or residual fuel oil"/>
    <b v="1"/>
    <x v="10"/>
    <x v="1"/>
  </r>
  <r>
    <n v="99999"/>
    <s v="N"/>
    <s v="Electric Utility"/>
    <s v="CA"/>
    <s v="DFO"/>
    <n v="0"/>
    <n v="0"/>
    <n v="2019"/>
    <s v=""/>
    <x v="4"/>
    <s v="heavy or residual fuel oil"/>
    <b v="1"/>
    <x v="10"/>
    <x v="1"/>
  </r>
  <r>
    <n v="99999"/>
    <s v="N"/>
    <s v="NAICS-22 Non-Cogen"/>
    <s v="CA"/>
    <s v="DFO"/>
    <n v="0"/>
    <n v="0"/>
    <n v="2019"/>
    <s v=""/>
    <x v="4"/>
    <s v="heavy or residual fuel oil"/>
    <b v="1"/>
    <x v="10"/>
    <x v="1"/>
  </r>
  <r>
    <n v="99999"/>
    <s v="N"/>
    <s v="NAICS-22 Non-Cogen"/>
    <s v="CA"/>
    <s v="DFO"/>
    <n v="0"/>
    <n v="0"/>
    <n v="2019"/>
    <s v=""/>
    <x v="4"/>
    <s v="heavy or residual fuel oil"/>
    <b v="1"/>
    <x v="10"/>
    <x v="1"/>
  </r>
  <r>
    <n v="99999"/>
    <s v="Y"/>
    <s v="NAICS-22 Cogen"/>
    <s v="CA"/>
    <s v="DFO"/>
    <n v="0"/>
    <n v="0"/>
    <n v="2019"/>
    <s v=""/>
    <x v="4"/>
    <s v="heavy or residual fuel oil"/>
    <b v="0"/>
    <x v="10"/>
    <x v="1"/>
  </r>
  <r>
    <n v="99999"/>
    <s v="N"/>
    <s v="Electric Utility"/>
    <s v="CA"/>
    <s v="DFO"/>
    <n v="0"/>
    <n v="0"/>
    <n v="2019"/>
    <s v=""/>
    <x v="4"/>
    <s v="heavy or residual fuel oil"/>
    <b v="1"/>
    <x v="10"/>
    <x v="1"/>
  </r>
  <r>
    <n v="99999"/>
    <s v="N"/>
    <s v="NAICS-22 Non-Cogen"/>
    <s v="CA"/>
    <s v="DFO"/>
    <n v="0"/>
    <n v="0"/>
    <n v="2019"/>
    <s v=""/>
    <x v="4"/>
    <s v="heavy or residual fuel oil"/>
    <b v="1"/>
    <x v="10"/>
    <x v="1"/>
  </r>
  <r>
    <n v="99999"/>
    <s v="N"/>
    <s v="Electric Utility"/>
    <s v="CA"/>
    <s v="DFO"/>
    <n v="0"/>
    <n v="0"/>
    <n v="2019"/>
    <s v=""/>
    <x v="4"/>
    <s v="heavy or residual fuel oil"/>
    <b v="1"/>
    <x v="10"/>
    <x v="1"/>
  </r>
  <r>
    <n v="99999"/>
    <s v="N"/>
    <s v="NAICS-22 Non-Cogen"/>
    <s v="CA"/>
    <s v="KER"/>
    <n v="0"/>
    <n v="0"/>
    <n v="2019"/>
    <s v=""/>
    <x v="7"/>
    <s v="other"/>
    <b v="1"/>
    <x v="39"/>
    <x v="1"/>
  </r>
  <r>
    <n v="99999"/>
    <s v="N"/>
    <s v="NAICS-22 Non-Cogen"/>
    <s v="CA"/>
    <s v="KER"/>
    <n v="0"/>
    <n v="0"/>
    <n v="2019"/>
    <s v=""/>
    <x v="7"/>
    <s v="other"/>
    <b v="1"/>
    <x v="39"/>
    <x v="1"/>
  </r>
  <r>
    <n v="99999"/>
    <s v="Y"/>
    <s v="Electric Utility"/>
    <s v="CA"/>
    <s v="NG"/>
    <n v="0"/>
    <n v="0"/>
    <n v="2019"/>
    <s v=""/>
    <x v="1"/>
    <s v="natural gas"/>
    <b v="1"/>
    <x v="435"/>
    <x v="1"/>
  </r>
  <r>
    <n v="99999"/>
    <s v="N"/>
    <s v="NAICS-22 Non-Cogen"/>
    <s v="CA"/>
    <s v="NG"/>
    <n v="110949"/>
    <n v="69551.623000000007"/>
    <n v="2019"/>
    <n v="1595203.6086922081"/>
    <x v="1"/>
    <s v="natural gas"/>
    <b v="1"/>
    <x v="10378"/>
    <x v="0"/>
  </r>
  <r>
    <n v="99999"/>
    <s v="N"/>
    <s v="NAICS-22 Non-Cogen"/>
    <s v="CA"/>
    <s v="NG"/>
    <n v="0"/>
    <n v="0"/>
    <n v="2019"/>
    <s v=""/>
    <x v="1"/>
    <s v="natural gas"/>
    <b v="1"/>
    <x v="435"/>
    <x v="1"/>
  </r>
  <r>
    <n v="99999"/>
    <s v="Y"/>
    <s v="NAICS-22 Cogen"/>
    <s v="CA"/>
    <s v="NG"/>
    <n v="0"/>
    <n v="0"/>
    <n v="2019"/>
    <s v=""/>
    <x v="1"/>
    <s v="natural gas"/>
    <b v="0"/>
    <x v="435"/>
    <x v="1"/>
  </r>
  <r>
    <n v="99999"/>
    <s v="N"/>
    <s v="Electric Utility"/>
    <s v="CA"/>
    <s v="NG"/>
    <n v="244"/>
    <n v="289"/>
    <n v="2019"/>
    <n v="844290.65743944631"/>
    <x v="1"/>
    <s v="natural gas"/>
    <b v="1"/>
    <x v="10379"/>
    <x v="0"/>
  </r>
  <r>
    <n v="99999"/>
    <s v="N"/>
    <s v="Electric Utility"/>
    <s v="CA"/>
    <s v="NG"/>
    <n v="671518"/>
    <n v="216237.62"/>
    <n v="2019"/>
    <n v="3105463.3324210653"/>
    <x v="1"/>
    <s v="natural gas"/>
    <b v="1"/>
    <x v="10380"/>
    <x v="0"/>
  </r>
  <r>
    <n v="99999"/>
    <s v="Y"/>
    <s v="Industrial NAICS Cogen"/>
    <s v="CA"/>
    <s v="NG"/>
    <n v="0"/>
    <n v="0"/>
    <n v="2019"/>
    <s v=""/>
    <x v="1"/>
    <s v="natural gas"/>
    <b v="0"/>
    <x v="435"/>
    <x v="1"/>
  </r>
  <r>
    <n v="99999"/>
    <s v="N"/>
    <s v="Electric Utility"/>
    <s v="CA"/>
    <s v="NG"/>
    <n v="0"/>
    <n v="0"/>
    <n v="2019"/>
    <s v=""/>
    <x v="1"/>
    <s v="natural gas"/>
    <b v="1"/>
    <x v="435"/>
    <x v="1"/>
  </r>
  <r>
    <n v="99999"/>
    <s v="N"/>
    <s v="NAICS-22 Non-Cogen"/>
    <s v="CA"/>
    <s v="NG"/>
    <n v="0"/>
    <n v="0"/>
    <n v="2019"/>
    <s v=""/>
    <x v="1"/>
    <s v="natural gas"/>
    <b v="1"/>
    <x v="435"/>
    <x v="1"/>
  </r>
  <r>
    <n v="99999"/>
    <s v="N"/>
    <s v="NAICS-22 Non-Cogen"/>
    <s v="CA"/>
    <s v="NG"/>
    <n v="520098"/>
    <n v="134076.65"/>
    <n v="2019"/>
    <n v="3879109.4497065675"/>
    <x v="1"/>
    <s v="natural gas"/>
    <b v="1"/>
    <x v="10381"/>
    <x v="0"/>
  </r>
  <r>
    <n v="99999"/>
    <s v="N"/>
    <s v="Electric Utility"/>
    <s v="CA"/>
    <s v="NG"/>
    <n v="0"/>
    <n v="0"/>
    <n v="2019"/>
    <s v=""/>
    <x v="1"/>
    <s v="natural gas"/>
    <b v="1"/>
    <x v="435"/>
    <x v="1"/>
  </r>
  <r>
    <n v="99999"/>
    <s v="N"/>
    <s v="NAICS-22 Non-Cogen"/>
    <s v="CA"/>
    <s v="NG"/>
    <n v="60830"/>
    <n v="12430.153"/>
    <n v="2019"/>
    <n v="4893745.0729689328"/>
    <x v="1"/>
    <s v="natural gas"/>
    <b v="1"/>
    <x v="10382"/>
    <x v="0"/>
  </r>
  <r>
    <n v="99999"/>
    <s v="N"/>
    <s v="NAICS-22 Non-Cogen"/>
    <s v="CA"/>
    <s v="NG"/>
    <n v="48738"/>
    <n v="28040.584999999999"/>
    <n v="2019"/>
    <n v="1738123.5091921228"/>
    <x v="1"/>
    <s v="natural gas"/>
    <b v="1"/>
    <x v="10383"/>
    <x v="0"/>
  </r>
  <r>
    <n v="99999"/>
    <s v="Y"/>
    <s v="NAICS-22 Cogen"/>
    <s v="CA"/>
    <s v="NG"/>
    <n v="143935"/>
    <n v="56986.898999999998"/>
    <n v="2019"/>
    <n v="2525755.9636645606"/>
    <x v="1"/>
    <s v="natural gas"/>
    <b v="0"/>
    <x v="10384"/>
    <x v="0"/>
  </r>
  <r>
    <n v="99999"/>
    <s v="N"/>
    <s v="Electric Utility"/>
    <s v="CA"/>
    <s v="NG"/>
    <n v="0"/>
    <n v="0"/>
    <n v="2019"/>
    <s v=""/>
    <x v="1"/>
    <s v="natural gas"/>
    <b v="1"/>
    <x v="435"/>
    <x v="1"/>
  </r>
  <r>
    <n v="99999"/>
    <s v="N"/>
    <s v="Electric Utility"/>
    <s v="CA"/>
    <s v="NG"/>
    <n v="0"/>
    <n v="0"/>
    <n v="2019"/>
    <s v=""/>
    <x v="1"/>
    <s v="natural gas"/>
    <b v="1"/>
    <x v="435"/>
    <x v="1"/>
  </r>
  <r>
    <n v="99999"/>
    <s v="N"/>
    <s v="NAICS-22 Non-Cogen"/>
    <s v="CA"/>
    <s v="NG"/>
    <n v="789927"/>
    <n v="515540.68"/>
    <n v="2019"/>
    <n v="1532230.2015041762"/>
    <x v="1"/>
    <s v="natural gas"/>
    <b v="1"/>
    <x v="10385"/>
    <x v="0"/>
  </r>
  <r>
    <n v="99999"/>
    <s v="N"/>
    <s v="Electric Utility"/>
    <s v="CA"/>
    <s v="NG"/>
    <n v="1014788"/>
    <n v="407333.51"/>
    <n v="2019"/>
    <n v="2491295.1551665859"/>
    <x v="1"/>
    <s v="natural gas"/>
    <b v="1"/>
    <x v="10386"/>
    <x v="0"/>
  </r>
  <r>
    <n v="99999"/>
    <s v="N"/>
    <s v="Electric Utility"/>
    <s v="CA"/>
    <s v="NG"/>
    <n v="252621"/>
    <n v="125478.49"/>
    <n v="2019"/>
    <n v="2013261.3964353569"/>
    <x v="1"/>
    <s v="natural gas"/>
    <b v="1"/>
    <x v="10387"/>
    <x v="0"/>
  </r>
  <r>
    <n v="99999"/>
    <s v="N"/>
    <s v="NAICS-22 Non-Cogen"/>
    <s v="CA"/>
    <s v="NG"/>
    <n v="0"/>
    <n v="0"/>
    <n v="2019"/>
    <s v=""/>
    <x v="1"/>
    <s v="natural gas"/>
    <b v="1"/>
    <x v="435"/>
    <x v="1"/>
  </r>
  <r>
    <n v="99999"/>
    <s v="N"/>
    <s v="Electric Utility"/>
    <s v="CA"/>
    <s v="NG"/>
    <n v="633255"/>
    <n v="571034.59"/>
    <n v="2019"/>
    <n v="1108960.8424596486"/>
    <x v="1"/>
    <s v="natural gas"/>
    <b v="1"/>
    <x v="10388"/>
    <x v="0"/>
  </r>
  <r>
    <n v="99999"/>
    <s v="Y"/>
    <s v="Industrial NAICS Cogen"/>
    <s v="CA"/>
    <s v="OG"/>
    <n v="9180147"/>
    <n v="1043932.2"/>
    <n v="2019"/>
    <n v="8793815.3454793319"/>
    <x v="7"/>
    <s v="other"/>
    <b v="0"/>
    <x v="10389"/>
    <x v="0"/>
  </r>
  <r>
    <n v="99999"/>
    <s v="Y"/>
    <s v="Industrial NAICS Cogen"/>
    <s v="CA"/>
    <s v="OTH"/>
    <n v="0"/>
    <n v="0"/>
    <n v="2019"/>
    <s v=""/>
    <x v="7"/>
    <s v="other"/>
    <b v="0"/>
    <x v="39"/>
    <x v="1"/>
  </r>
  <r>
    <n v="99999"/>
    <s v="N"/>
    <s v="Electric Utility"/>
    <s v="CT"/>
    <s v="DFO"/>
    <n v="0"/>
    <n v="0"/>
    <n v="2019"/>
    <s v=""/>
    <x v="4"/>
    <s v="heavy or residual fuel oil"/>
    <b v="1"/>
    <x v="10"/>
    <x v="1"/>
  </r>
  <r>
    <n v="99999"/>
    <s v="N"/>
    <s v="Electric Utility"/>
    <s v="CT"/>
    <s v="DFO"/>
    <n v="714"/>
    <n v="47.015000000000001"/>
    <n v="2019"/>
    <n v="15186642.560884824"/>
    <x v="4"/>
    <s v="heavy or residual fuel oil"/>
    <b v="1"/>
    <x v="10390"/>
    <x v="0"/>
  </r>
  <r>
    <n v="99999"/>
    <s v="N"/>
    <s v="NAICS-22 Non-Cogen"/>
    <s v="CT"/>
    <s v="DFO"/>
    <n v="140625"/>
    <n v="12573.698"/>
    <n v="2019"/>
    <n v="11184060.568338765"/>
    <x v="4"/>
    <s v="heavy or residual fuel oil"/>
    <b v="1"/>
    <x v="10391"/>
    <x v="0"/>
  </r>
  <r>
    <n v="99999"/>
    <s v="N"/>
    <s v="NAICS-22 Non-Cogen"/>
    <s v="CT"/>
    <s v="DFO"/>
    <n v="22437"/>
    <n v="2086.6889999999999"/>
    <n v="2019"/>
    <n v="10752440.828508705"/>
    <x v="4"/>
    <s v="heavy or residual fuel oil"/>
    <b v="1"/>
    <x v="10392"/>
    <x v="0"/>
  </r>
  <r>
    <n v="99999"/>
    <s v="Y"/>
    <s v="NAICS-22 Cogen"/>
    <s v="CT"/>
    <s v="DFO"/>
    <n v="0"/>
    <n v="0"/>
    <n v="2019"/>
    <s v=""/>
    <x v="4"/>
    <s v="heavy or residual fuel oil"/>
    <b v="0"/>
    <x v="10"/>
    <x v="1"/>
  </r>
  <r>
    <n v="99999"/>
    <s v="N"/>
    <s v="Electric Utility"/>
    <s v="CT"/>
    <s v="DFO"/>
    <n v="0"/>
    <n v="0"/>
    <n v="2019"/>
    <s v=""/>
    <x v="4"/>
    <s v="heavy or residual fuel oil"/>
    <b v="1"/>
    <x v="10"/>
    <x v="1"/>
  </r>
  <r>
    <n v="99999"/>
    <s v="N"/>
    <s v="Electric Utility"/>
    <s v="CT"/>
    <s v="DFO"/>
    <n v="0"/>
    <n v="0"/>
    <n v="2019"/>
    <s v=""/>
    <x v="4"/>
    <s v="heavy or residual fuel oil"/>
    <b v="1"/>
    <x v="10"/>
    <x v="1"/>
  </r>
  <r>
    <n v="99999"/>
    <s v="N"/>
    <s v="NAICS-22 Non-Cogen"/>
    <s v="CT"/>
    <s v="DFO"/>
    <n v="189693"/>
    <n v="12538.573"/>
    <n v="2019"/>
    <n v="15128755.082416475"/>
    <x v="4"/>
    <s v="heavy or residual fuel oil"/>
    <b v="1"/>
    <x v="10393"/>
    <x v="0"/>
  </r>
  <r>
    <n v="99999"/>
    <s v="N"/>
    <s v="Electric Utility"/>
    <s v="CT"/>
    <s v="DFO"/>
    <n v="1521"/>
    <n v="53.703000000000003"/>
    <n v="2019"/>
    <n v="28322440.087145966"/>
    <x v="4"/>
    <s v="heavy or residual fuel oil"/>
    <b v="1"/>
    <x v="10394"/>
    <x v="1"/>
  </r>
  <r>
    <n v="99999"/>
    <s v="N"/>
    <s v="NAICS-22 Non-Cogen"/>
    <s v="CT"/>
    <s v="KER"/>
    <n v="0"/>
    <n v="0"/>
    <n v="2019"/>
    <s v=""/>
    <x v="7"/>
    <s v="other"/>
    <b v="1"/>
    <x v="39"/>
    <x v="1"/>
  </r>
  <r>
    <n v="99999"/>
    <s v="N"/>
    <s v="NAICS-22 Non-Cogen"/>
    <s v="CT"/>
    <s v="KER"/>
    <n v="45150"/>
    <n v="4208.866"/>
    <n v="2019"/>
    <n v="10727355.064285725"/>
    <x v="7"/>
    <s v="other"/>
    <b v="1"/>
    <x v="10395"/>
    <x v="0"/>
  </r>
  <r>
    <n v="99999"/>
    <s v="Y"/>
    <s v="Electric Utility"/>
    <s v="CT"/>
    <s v="NG"/>
    <n v="9855997"/>
    <n v="2217352.9"/>
    <n v="2019"/>
    <n v="4444938.3767464356"/>
    <x v="1"/>
    <s v="natural gas"/>
    <b v="1"/>
    <x v="10396"/>
    <x v="0"/>
  </r>
  <r>
    <n v="99999"/>
    <s v="N"/>
    <s v="NAICS-22 Non-Cogen"/>
    <s v="CT"/>
    <s v="NG"/>
    <n v="1208209"/>
    <n v="112655.57"/>
    <n v="2019"/>
    <n v="10724804.818794133"/>
    <x v="1"/>
    <s v="natural gas"/>
    <b v="1"/>
    <x v="10397"/>
    <x v="0"/>
  </r>
  <r>
    <n v="99999"/>
    <s v="N"/>
    <s v="NAICS-22 Non-Cogen"/>
    <s v="CT"/>
    <s v="NG"/>
    <n v="0"/>
    <n v="0"/>
    <n v="2019"/>
    <s v=""/>
    <x v="1"/>
    <s v="natural gas"/>
    <b v="1"/>
    <x v="435"/>
    <x v="1"/>
  </r>
  <r>
    <n v="99999"/>
    <s v="Y"/>
    <s v="NAICS-22 Cogen"/>
    <s v="CT"/>
    <s v="NG"/>
    <n v="0"/>
    <n v="0"/>
    <n v="2019"/>
    <s v=""/>
    <x v="1"/>
    <s v="natural gas"/>
    <b v="0"/>
    <x v="435"/>
    <x v="1"/>
  </r>
  <r>
    <n v="99999"/>
    <s v="N"/>
    <s v="Electric Utility"/>
    <s v="CT"/>
    <s v="NG"/>
    <n v="15657992"/>
    <n v="1371963.2"/>
    <n v="2019"/>
    <n v="11412836.72914842"/>
    <x v="1"/>
    <s v="natural gas"/>
    <b v="1"/>
    <x v="10398"/>
    <x v="0"/>
  </r>
  <r>
    <n v="99999"/>
    <s v="Y"/>
    <s v="Commercial NAICS Cogen"/>
    <s v="CT"/>
    <s v="NG"/>
    <n v="97549"/>
    <n v="18026.584999999999"/>
    <n v="2019"/>
    <n v="5411396.556807627"/>
    <x v="1"/>
    <s v="natural gas"/>
    <b v="0"/>
    <x v="10399"/>
    <x v="0"/>
  </r>
  <r>
    <n v="99999"/>
    <s v="N"/>
    <s v="Electric Utility"/>
    <s v="CT"/>
    <s v="NG"/>
    <n v="3779483"/>
    <n v="378797.03"/>
    <n v="2019"/>
    <n v="9977594.0693093594"/>
    <x v="1"/>
    <s v="natural gas"/>
    <b v="1"/>
    <x v="10400"/>
    <x v="0"/>
  </r>
  <r>
    <n v="99999"/>
    <s v="Y"/>
    <s v="Industrial NAICS Cogen"/>
    <s v="CT"/>
    <s v="NG"/>
    <n v="5444229"/>
    <n v="619097.46"/>
    <n v="2019"/>
    <n v="8793815.7588306051"/>
    <x v="1"/>
    <s v="natural gas"/>
    <b v="0"/>
    <x v="10401"/>
    <x v="0"/>
  </r>
  <r>
    <n v="99999"/>
    <s v="N"/>
    <s v="Electric Utility"/>
    <s v="CT"/>
    <s v="NG"/>
    <n v="75025"/>
    <n v="7039.9459999999999"/>
    <n v="2019"/>
    <n v="10657041.971628759"/>
    <x v="1"/>
    <s v="natural gas"/>
    <b v="1"/>
    <x v="10402"/>
    <x v="0"/>
  </r>
  <r>
    <n v="99999"/>
    <s v="N"/>
    <s v="NAICS-22 Non-Cogen"/>
    <s v="CT"/>
    <s v="NG"/>
    <n v="822741"/>
    <n v="68624.168999999994"/>
    <n v="2019"/>
    <n v="11989085.070013745"/>
    <x v="1"/>
    <s v="natural gas"/>
    <b v="1"/>
    <x v="10403"/>
    <x v="0"/>
  </r>
  <r>
    <n v="99999"/>
    <s v="N"/>
    <s v="NAICS-22 Non-Cogen"/>
    <s v="CT"/>
    <s v="NG"/>
    <n v="4425409"/>
    <n v="389230.63"/>
    <n v="2019"/>
    <n v="11369631.932615375"/>
    <x v="1"/>
    <s v="natural gas"/>
    <b v="1"/>
    <x v="10404"/>
    <x v="0"/>
  </r>
  <r>
    <n v="99999"/>
    <s v="N"/>
    <s v="Electric Utility"/>
    <s v="CT"/>
    <s v="NG"/>
    <n v="0"/>
    <n v="0"/>
    <n v="2019"/>
    <s v=""/>
    <x v="1"/>
    <s v="natural gas"/>
    <b v="1"/>
    <x v="435"/>
    <x v="1"/>
  </r>
  <r>
    <n v="99999"/>
    <s v="N"/>
    <s v="NAICS-22 Non-Cogen"/>
    <s v="CT"/>
    <s v="NG"/>
    <n v="368056"/>
    <n v="29102.625"/>
    <n v="2019"/>
    <n v="12646831.686145151"/>
    <x v="1"/>
    <s v="natural gas"/>
    <b v="1"/>
    <x v="10405"/>
    <x v="0"/>
  </r>
  <r>
    <n v="99999"/>
    <s v="N"/>
    <s v="NAICS-22 Non-Cogen"/>
    <s v="CT"/>
    <s v="NG"/>
    <n v="1583382"/>
    <n v="144242.66"/>
    <n v="2019"/>
    <n v="10977210.209517766"/>
    <x v="1"/>
    <s v="natural gas"/>
    <b v="1"/>
    <x v="10406"/>
    <x v="0"/>
  </r>
  <r>
    <n v="99999"/>
    <s v="Y"/>
    <s v="NAICS-22 Cogen"/>
    <s v="CT"/>
    <s v="NG"/>
    <n v="2115464"/>
    <n v="246276.67"/>
    <n v="2019"/>
    <n v="8589786.4381551035"/>
    <x v="1"/>
    <s v="natural gas"/>
    <b v="0"/>
    <x v="10407"/>
    <x v="0"/>
  </r>
  <r>
    <n v="99999"/>
    <s v="N"/>
    <s v="Electric Utility"/>
    <s v="CT"/>
    <s v="NG"/>
    <n v="1955673"/>
    <n v="142850.01"/>
    <n v="2019"/>
    <n v="13690394.561400449"/>
    <x v="1"/>
    <s v="natural gas"/>
    <b v="1"/>
    <x v="10408"/>
    <x v="1"/>
  </r>
  <r>
    <n v="99999"/>
    <s v="N"/>
    <s v="Electric Utility"/>
    <s v="CT"/>
    <s v="NG"/>
    <n v="6030898"/>
    <n v="408223.68"/>
    <n v="2019"/>
    <n v="14773513.383643007"/>
    <x v="1"/>
    <s v="natural gas"/>
    <b v="1"/>
    <x v="10409"/>
    <x v="1"/>
  </r>
  <r>
    <n v="99999"/>
    <s v="N"/>
    <s v="NAICS-22 Non-Cogen"/>
    <s v="CT"/>
    <s v="NG"/>
    <n v="22627173"/>
    <n v="1946890.2"/>
    <n v="2019"/>
    <n v="11622213.209558506"/>
    <x v="1"/>
    <s v="natural gas"/>
    <b v="1"/>
    <x v="10410"/>
    <x v="0"/>
  </r>
  <r>
    <n v="99999"/>
    <s v="N"/>
    <s v="Electric Utility"/>
    <s v="CT"/>
    <s v="NG"/>
    <n v="6521403"/>
    <n v="618131.98"/>
    <n v="2019"/>
    <n v="10550178.943985393"/>
    <x v="1"/>
    <s v="natural gas"/>
    <b v="1"/>
    <x v="10411"/>
    <x v="0"/>
  </r>
  <r>
    <n v="99999"/>
    <s v="N"/>
    <s v="Electric Utility"/>
    <s v="CT"/>
    <s v="NG"/>
    <n v="3609336"/>
    <n v="313796.3"/>
    <n v="2019"/>
    <n v="11502162.390060049"/>
    <x v="1"/>
    <s v="natural gas"/>
    <b v="1"/>
    <x v="10412"/>
    <x v="0"/>
  </r>
  <r>
    <n v="99999"/>
    <s v="N"/>
    <s v="NAICS-22 Non-Cogen"/>
    <s v="CT"/>
    <s v="NG"/>
    <n v="361474"/>
    <n v="25124.948"/>
    <n v="2019"/>
    <n v="14387054.651814602"/>
    <x v="1"/>
    <s v="natural gas"/>
    <b v="1"/>
    <x v="10413"/>
    <x v="1"/>
  </r>
  <r>
    <n v="99999"/>
    <s v="N"/>
    <s v="Electric Utility"/>
    <s v="CT"/>
    <s v="NG"/>
    <n v="10780378"/>
    <n v="1085325.1000000001"/>
    <n v="2019"/>
    <n v="9932856.0631279964"/>
    <x v="1"/>
    <s v="natural gas"/>
    <b v="1"/>
    <x v="10414"/>
    <x v="0"/>
  </r>
  <r>
    <n v="99999"/>
    <s v="Y"/>
    <s v="Industrial NAICS Cogen"/>
    <s v="CT"/>
    <s v="OG"/>
    <n v="0"/>
    <n v="0"/>
    <n v="2019"/>
    <s v=""/>
    <x v="7"/>
    <s v="other"/>
    <b v="0"/>
    <x v="39"/>
    <x v="1"/>
  </r>
  <r>
    <n v="99999"/>
    <s v="Y"/>
    <s v="Industrial NAICS Cogen"/>
    <s v="CT"/>
    <s v="OTH"/>
    <n v="0"/>
    <n v="0"/>
    <n v="2019"/>
    <s v=""/>
    <x v="7"/>
    <s v="other"/>
    <b v="0"/>
    <x v="39"/>
    <x v="1"/>
  </r>
  <r>
    <n v="99999"/>
    <s v="N"/>
    <s v="NAICS-22 Non-Cogen"/>
    <s v="FC"/>
    <s v="NG"/>
    <n v="0"/>
    <n v="0"/>
    <n v="2019"/>
    <s v=""/>
    <x v="7"/>
    <s v="natural gas"/>
    <b v="1"/>
    <x v="39"/>
    <x v="1"/>
  </r>
  <r>
    <n v="99999"/>
    <s v="Y"/>
    <s v="NAICS-22 Cogen"/>
    <s v="FC"/>
    <s v="NG"/>
    <n v="0"/>
    <n v="0"/>
    <n v="2019"/>
    <s v=""/>
    <x v="7"/>
    <s v="natural gas"/>
    <b v="0"/>
    <x v="39"/>
    <x v="1"/>
  </r>
  <r>
    <n v="99999"/>
    <s v="Y"/>
    <s v="Industrial NAICS Cogen"/>
    <s v="FC"/>
    <s v="NG"/>
    <n v="0"/>
    <n v="0"/>
    <n v="2019"/>
    <s v=""/>
    <x v="7"/>
    <s v="natural gas"/>
    <b v="0"/>
    <x v="39"/>
    <x v="1"/>
  </r>
  <r>
    <n v="99999"/>
    <s v="N"/>
    <s v="NAICS-22 Non-Cogen"/>
    <s v="FC"/>
    <s v="NG"/>
    <n v="0"/>
    <n v="0"/>
    <n v="2019"/>
    <s v=""/>
    <x v="7"/>
    <s v="natural gas"/>
    <b v="1"/>
    <x v="39"/>
    <x v="1"/>
  </r>
  <r>
    <n v="99999"/>
    <s v="N"/>
    <s v="NAICS-22 Non-Cogen"/>
    <s v="FC"/>
    <s v="NG"/>
    <n v="0"/>
    <n v="0"/>
    <n v="2019"/>
    <s v=""/>
    <x v="7"/>
    <s v="natural gas"/>
    <b v="1"/>
    <x v="39"/>
    <x v="1"/>
  </r>
  <r>
    <n v="99999"/>
    <s v="N"/>
    <s v="NAICS-22 Non-Cogen"/>
    <s v="FC"/>
    <s v="NG"/>
    <n v="0"/>
    <n v="0"/>
    <n v="2019"/>
    <s v=""/>
    <x v="7"/>
    <s v="natural gas"/>
    <b v="1"/>
    <x v="39"/>
    <x v="1"/>
  </r>
  <r>
    <n v="99999"/>
    <s v="N"/>
    <s v="Electric Utility"/>
    <s v="GT"/>
    <s v="BIT"/>
    <n v="0"/>
    <n v="0"/>
    <n v="2019"/>
    <s v=""/>
    <x v="2"/>
    <s v="hard coal"/>
    <b v="1"/>
    <x v="5"/>
    <x v="1"/>
  </r>
  <r>
    <n v="99999"/>
    <s v="Y"/>
    <s v="NAICS-22 Cogen"/>
    <s v="GT"/>
    <s v="DFO"/>
    <n v="0"/>
    <n v="0"/>
    <n v="2019"/>
    <s v=""/>
    <x v="4"/>
    <s v="heavy or residual fuel oil"/>
    <b v="0"/>
    <x v="10"/>
    <x v="1"/>
  </r>
  <r>
    <n v="99999"/>
    <s v="N"/>
    <s v="NAICS-22 Non-Cogen"/>
    <s v="GT"/>
    <s v="DFO"/>
    <n v="0"/>
    <n v="0"/>
    <n v="2019"/>
    <s v=""/>
    <x v="4"/>
    <s v="heavy or residual fuel oil"/>
    <b v="1"/>
    <x v="10"/>
    <x v="1"/>
  </r>
  <r>
    <n v="99999"/>
    <s v="N"/>
    <s v="Electric Utility"/>
    <s v="GT"/>
    <s v="DFO"/>
    <n v="3079"/>
    <n v="133.84299999999999"/>
    <n v="2019"/>
    <n v="23004565.050096009"/>
    <x v="4"/>
    <s v="heavy or residual fuel oil"/>
    <b v="1"/>
    <x v="10415"/>
    <x v="1"/>
  </r>
  <r>
    <n v="99999"/>
    <s v="N"/>
    <s v="Electric Utility"/>
    <s v="GT"/>
    <s v="DFO"/>
    <n v="42440"/>
    <n v="2594.0970000000002"/>
    <n v="2019"/>
    <n v="16360220.91695106"/>
    <x v="4"/>
    <s v="heavy or residual fuel oil"/>
    <b v="1"/>
    <x v="10416"/>
    <x v="0"/>
  </r>
  <r>
    <n v="99999"/>
    <s v="N"/>
    <s v="Electric Utility"/>
    <s v="GT"/>
    <s v="DFO"/>
    <n v="7117"/>
    <n v="690.44399999999996"/>
    <n v="2019"/>
    <n v="10307859.869880831"/>
    <x v="4"/>
    <s v="heavy or residual fuel oil"/>
    <b v="1"/>
    <x v="10417"/>
    <x v="0"/>
  </r>
  <r>
    <n v="99999"/>
    <s v="N"/>
    <s v="Electric Utility"/>
    <s v="GT"/>
    <s v="DFO"/>
    <n v="0"/>
    <n v="0"/>
    <n v="2019"/>
    <s v=""/>
    <x v="4"/>
    <s v="heavy or residual fuel oil"/>
    <b v="1"/>
    <x v="10"/>
    <x v="1"/>
  </r>
  <r>
    <n v="99999"/>
    <s v="N"/>
    <s v="Electric Utility"/>
    <s v="GT"/>
    <s v="DFO"/>
    <n v="34286"/>
    <n v="3615.2020000000002"/>
    <n v="2019"/>
    <n v="9483840.7369767986"/>
    <x v="4"/>
    <s v="heavy or residual fuel oil"/>
    <b v="1"/>
    <x v="10418"/>
    <x v="0"/>
  </r>
  <r>
    <n v="99999"/>
    <s v="N"/>
    <s v="NAICS-22 Non-Cogen"/>
    <s v="GT"/>
    <s v="DFO"/>
    <n v="0"/>
    <n v="0"/>
    <n v="2019"/>
    <s v=""/>
    <x v="4"/>
    <s v="heavy or residual fuel oil"/>
    <b v="1"/>
    <x v="10"/>
    <x v="1"/>
  </r>
  <r>
    <n v="99999"/>
    <s v="Y"/>
    <s v="Commercial NAICS Cogen"/>
    <s v="GT"/>
    <s v="DFO"/>
    <n v="2209"/>
    <n v="462.505"/>
    <n v="2019"/>
    <n v="4776164.5820045192"/>
    <x v="4"/>
    <s v="heavy or residual fuel oil"/>
    <b v="0"/>
    <x v="10419"/>
    <x v="0"/>
  </r>
  <r>
    <n v="99999"/>
    <s v="N"/>
    <s v="Electric Utility"/>
    <s v="GT"/>
    <s v="DFO"/>
    <n v="31419"/>
    <n v="1871.5440000000001"/>
    <n v="2019"/>
    <n v="16787743.168207642"/>
    <x v="4"/>
    <s v="heavy or residual fuel oil"/>
    <b v="1"/>
    <x v="10420"/>
    <x v="0"/>
  </r>
  <r>
    <n v="99999"/>
    <s v="N"/>
    <s v="Electric Utility"/>
    <s v="GT"/>
    <s v="DFO"/>
    <n v="0"/>
    <n v="0"/>
    <n v="2019"/>
    <s v=""/>
    <x v="4"/>
    <s v="heavy or residual fuel oil"/>
    <b v="1"/>
    <x v="10"/>
    <x v="1"/>
  </r>
  <r>
    <n v="99999"/>
    <s v="N"/>
    <s v="Electric Utility"/>
    <s v="GT"/>
    <s v="DFO"/>
    <n v="66808"/>
    <n v="5518.2610000000004"/>
    <n v="2019"/>
    <n v="12106712.603843855"/>
    <x v="4"/>
    <s v="heavy or residual fuel oil"/>
    <b v="1"/>
    <x v="10421"/>
    <x v="0"/>
  </r>
  <r>
    <n v="99999"/>
    <s v="N"/>
    <s v="NAICS-22 Non-Cogen"/>
    <s v="GT"/>
    <s v="DFO"/>
    <n v="261"/>
    <n v="20.265999999999998"/>
    <n v="2019"/>
    <n v="12878713.115563013"/>
    <x v="4"/>
    <s v="heavy or residual fuel oil"/>
    <b v="1"/>
    <x v="10422"/>
    <x v="0"/>
  </r>
  <r>
    <n v="99999"/>
    <s v="N"/>
    <s v="Electric Utility"/>
    <s v="GT"/>
    <s v="DFO"/>
    <n v="18456"/>
    <n v="1745.0419999999999"/>
    <n v="2019"/>
    <n v="10576249.740693921"/>
    <x v="4"/>
    <s v="heavy or residual fuel oil"/>
    <b v="1"/>
    <x v="10423"/>
    <x v="0"/>
  </r>
  <r>
    <n v="99999"/>
    <s v="N"/>
    <s v="Electric Utility"/>
    <s v="GT"/>
    <s v="DFO"/>
    <n v="3704"/>
    <n v="378.96"/>
    <n v="2019"/>
    <n v="9774118.6404897626"/>
    <x v="4"/>
    <s v="heavy or residual fuel oil"/>
    <b v="1"/>
    <x v="10424"/>
    <x v="0"/>
  </r>
  <r>
    <n v="99999"/>
    <s v="N"/>
    <s v="NAICS-22 Non-Cogen"/>
    <s v="GT"/>
    <s v="DFO"/>
    <n v="248995"/>
    <n v="18120.195"/>
    <n v="2019"/>
    <n v="13741298.037907429"/>
    <x v="4"/>
    <s v="heavy or residual fuel oil"/>
    <b v="1"/>
    <x v="10425"/>
    <x v="0"/>
  </r>
  <r>
    <n v="99999"/>
    <s v="N"/>
    <s v="Electric Utility"/>
    <s v="GT"/>
    <s v="DFO"/>
    <n v="64163"/>
    <n v="4642.5020000000004"/>
    <n v="2019"/>
    <n v="13820780.260299293"/>
    <x v="4"/>
    <s v="heavy or residual fuel oil"/>
    <b v="1"/>
    <x v="10426"/>
    <x v="0"/>
  </r>
  <r>
    <n v="99999"/>
    <s v="N"/>
    <s v="Electric Utility"/>
    <s v="GT"/>
    <s v="DFO"/>
    <n v="0"/>
    <n v="0"/>
    <n v="2019"/>
    <s v=""/>
    <x v="4"/>
    <s v="heavy or residual fuel oil"/>
    <b v="1"/>
    <x v="10"/>
    <x v="1"/>
  </r>
  <r>
    <n v="99999"/>
    <s v="N"/>
    <s v="Electric Utility"/>
    <s v="GT"/>
    <s v="JF"/>
    <n v="62789"/>
    <n v="4918.0010000000002"/>
    <n v="2019"/>
    <n v="12767179.185201468"/>
    <x v="10"/>
    <s v="petroleum"/>
    <b v="1"/>
    <x v="10427"/>
    <x v="0"/>
  </r>
  <r>
    <n v="99999"/>
    <s v="N"/>
    <s v="NAICS-22 Non-Cogen"/>
    <s v="GT"/>
    <s v="KER"/>
    <n v="780"/>
    <n v="84.468000000000004"/>
    <n v="2019"/>
    <n v="9234266.230998721"/>
    <x v="7"/>
    <s v="other"/>
    <b v="1"/>
    <x v="10428"/>
    <x v="0"/>
  </r>
  <r>
    <n v="99999"/>
    <s v="N"/>
    <s v="NAICS-22 Non-Cogen"/>
    <s v="GT"/>
    <s v="KER"/>
    <n v="57400"/>
    <n v="5747.857"/>
    <n v="2019"/>
    <n v="9986330.5576321762"/>
    <x v="7"/>
    <s v="other"/>
    <b v="1"/>
    <x v="10429"/>
    <x v="0"/>
  </r>
  <r>
    <n v="99999"/>
    <s v="N"/>
    <s v="Electric Utility"/>
    <s v="GT"/>
    <s v="KER"/>
    <n v="0"/>
    <n v="0"/>
    <n v="2019"/>
    <s v=""/>
    <x v="7"/>
    <s v="other"/>
    <b v="1"/>
    <x v="39"/>
    <x v="1"/>
  </r>
  <r>
    <n v="99999"/>
    <s v="N"/>
    <s v="NAICS-22 Non-Cogen"/>
    <s v="GT"/>
    <s v="KER"/>
    <n v="39668"/>
    <n v="3833.3719999999998"/>
    <n v="2019"/>
    <n v="10348069.532516019"/>
    <x v="7"/>
    <s v="other"/>
    <b v="1"/>
    <x v="10430"/>
    <x v="0"/>
  </r>
  <r>
    <n v="99999"/>
    <s v="N"/>
    <s v="Industrial NAICS Non-Cogen"/>
    <s v="GT"/>
    <s v="LFG"/>
    <n v="655585"/>
    <n v="46459.754999999997"/>
    <n v="2019"/>
    <n v="14110814.833181968"/>
    <x v="8"/>
    <s v="biomass"/>
    <b v="0"/>
    <x v="10431"/>
    <x v="0"/>
  </r>
  <r>
    <n v="99999"/>
    <s v="Y"/>
    <s v="NAICS-22 Cogen"/>
    <s v="GT"/>
    <s v="NG"/>
    <n v="353430"/>
    <n v="82225.490999999995"/>
    <n v="2019"/>
    <n v="4298302.0922307419"/>
    <x v="3"/>
    <s v="natural gas"/>
    <b v="0"/>
    <x v="10432"/>
    <x v="0"/>
  </r>
  <r>
    <n v="99999"/>
    <s v="Y"/>
    <s v="Commercial NAICS Cogen"/>
    <s v="GT"/>
    <s v="NG"/>
    <n v="179629"/>
    <n v="30332.635999999999"/>
    <n v="2019"/>
    <n v="5921971.3050985746"/>
    <x v="3"/>
    <s v="natural gas"/>
    <b v="0"/>
    <x v="953"/>
    <x v="0"/>
  </r>
  <r>
    <n v="99999"/>
    <s v="N"/>
    <s v="NAICS-22 Non-Cogen"/>
    <s v="GT"/>
    <s v="NG"/>
    <n v="151502"/>
    <n v="15820.803"/>
    <n v="2019"/>
    <n v="9576125.8135886025"/>
    <x v="3"/>
    <s v="natural gas"/>
    <b v="1"/>
    <x v="10433"/>
    <x v="0"/>
  </r>
  <r>
    <n v="99999"/>
    <s v="N"/>
    <s v="Commercial NAICS Non-Cogen"/>
    <s v="GT"/>
    <s v="NG"/>
    <n v="0"/>
    <n v="0"/>
    <n v="2019"/>
    <s v=""/>
    <x v="3"/>
    <s v="natural gas"/>
    <b v="0"/>
    <x v="30"/>
    <x v="1"/>
  </r>
  <r>
    <n v="99999"/>
    <s v="Y"/>
    <s v="Commercial NAICS Cogen"/>
    <s v="GT"/>
    <s v="NG"/>
    <n v="0"/>
    <n v="0"/>
    <n v="2019"/>
    <s v=""/>
    <x v="3"/>
    <s v="natural gas"/>
    <b v="0"/>
    <x v="30"/>
    <x v="1"/>
  </r>
  <r>
    <n v="99999"/>
    <s v="Y"/>
    <s v="Industrial NAICS Cogen"/>
    <s v="GT"/>
    <s v="NG"/>
    <n v="249291"/>
    <n v="57280.993999999999"/>
    <n v="2019"/>
    <n v="4352071.8233346306"/>
    <x v="3"/>
    <s v="natural gas"/>
    <b v="0"/>
    <x v="10434"/>
    <x v="0"/>
  </r>
  <r>
    <n v="99999"/>
    <s v="N"/>
    <s v="Electric Utility"/>
    <s v="GT"/>
    <s v="NG"/>
    <n v="2466606"/>
    <n v="224053.85"/>
    <n v="2019"/>
    <n v="11008987.348353978"/>
    <x v="3"/>
    <s v="natural gas"/>
    <b v="1"/>
    <x v="10435"/>
    <x v="0"/>
  </r>
  <r>
    <n v="99999"/>
    <s v="N"/>
    <s v="Electric Utility"/>
    <s v="GT"/>
    <s v="NG"/>
    <n v="1133471"/>
    <n v="89190.006999999998"/>
    <n v="2019"/>
    <n v="12708497.713202333"/>
    <x v="3"/>
    <s v="natural gas"/>
    <b v="1"/>
    <x v="10436"/>
    <x v="0"/>
  </r>
  <r>
    <n v="99999"/>
    <s v="N"/>
    <s v="NAICS-22 Non-Cogen"/>
    <s v="GT"/>
    <s v="NG"/>
    <n v="1391559"/>
    <n v="119316.11"/>
    <n v="2019"/>
    <n v="11662792.22478842"/>
    <x v="3"/>
    <s v="natural gas"/>
    <b v="1"/>
    <x v="8861"/>
    <x v="0"/>
  </r>
  <r>
    <n v="99999"/>
    <s v="Y"/>
    <s v="Industrial NAICS Cogen"/>
    <s v="GT"/>
    <s v="NG"/>
    <n v="115654"/>
    <n v="14948.244000000001"/>
    <n v="2019"/>
    <n v="7736962.2813221402"/>
    <x v="3"/>
    <s v="natural gas"/>
    <b v="0"/>
    <x v="10437"/>
    <x v="0"/>
  </r>
  <r>
    <n v="99999"/>
    <s v="N"/>
    <s v="Electric Utility"/>
    <s v="GT"/>
    <s v="NG"/>
    <n v="2831296"/>
    <n v="211161.37"/>
    <n v="2019"/>
    <n v="13408210.033871252"/>
    <x v="3"/>
    <s v="natural gas"/>
    <b v="1"/>
    <x v="10438"/>
    <x v="0"/>
  </r>
  <r>
    <n v="99999"/>
    <s v="Y"/>
    <s v="Commercial NAICS Cogen"/>
    <s v="GT"/>
    <s v="NG"/>
    <n v="0"/>
    <n v="0"/>
    <n v="2019"/>
    <s v=""/>
    <x v="3"/>
    <s v="natural gas"/>
    <b v="0"/>
    <x v="30"/>
    <x v="1"/>
  </r>
  <r>
    <n v="99999"/>
    <s v="N"/>
    <s v="Electric Utility"/>
    <s v="GT"/>
    <s v="NG"/>
    <n v="84543"/>
    <n v="9297.7759999999998"/>
    <n v="2019"/>
    <n v="9092819.6162179001"/>
    <x v="3"/>
    <s v="natural gas"/>
    <b v="1"/>
    <x v="10439"/>
    <x v="0"/>
  </r>
  <r>
    <n v="99999"/>
    <s v="N"/>
    <s v="Industrial NAICS Non-Cogen"/>
    <s v="GT"/>
    <s v="NG"/>
    <n v="117933"/>
    <n v="10017.781999999999"/>
    <n v="2019"/>
    <n v="11772366.378106453"/>
    <x v="3"/>
    <s v="natural gas"/>
    <b v="0"/>
    <x v="10440"/>
    <x v="0"/>
  </r>
  <r>
    <n v="99999"/>
    <s v="Y"/>
    <s v="Industrial NAICS Cogen"/>
    <s v="GT"/>
    <s v="NG"/>
    <n v="1276059"/>
    <n v="142939.6"/>
    <n v="2019"/>
    <n v="8927260.1854209751"/>
    <x v="3"/>
    <s v="natural gas"/>
    <b v="0"/>
    <x v="10441"/>
    <x v="0"/>
  </r>
  <r>
    <n v="99999"/>
    <s v="N"/>
    <s v="Electric Utility"/>
    <s v="GT"/>
    <s v="NG"/>
    <n v="260869"/>
    <n v="26298.767"/>
    <n v="2019"/>
    <n v="9919438.4284251817"/>
    <x v="3"/>
    <s v="natural gas"/>
    <b v="1"/>
    <x v="10442"/>
    <x v="0"/>
  </r>
  <r>
    <n v="99999"/>
    <s v="N"/>
    <s v="NAICS-22 Non-Cogen"/>
    <s v="GT"/>
    <s v="NG"/>
    <n v="0"/>
    <n v="0"/>
    <n v="2019"/>
    <s v=""/>
    <x v="3"/>
    <s v="natural gas"/>
    <b v="1"/>
    <x v="30"/>
    <x v="1"/>
  </r>
  <r>
    <n v="99999"/>
    <s v="Y"/>
    <s v="Commercial NAICS Cogen"/>
    <s v="GT"/>
    <s v="NG"/>
    <n v="1601942"/>
    <n v="320070.39"/>
    <n v="2019"/>
    <n v="5004967.8134862771"/>
    <x v="3"/>
    <s v="natural gas"/>
    <b v="0"/>
    <x v="10443"/>
    <x v="0"/>
  </r>
  <r>
    <n v="99999"/>
    <s v="Y"/>
    <s v="Industrial NAICS Cogen"/>
    <s v="GT"/>
    <s v="NG"/>
    <n v="330636"/>
    <n v="68375.351999999999"/>
    <n v="2019"/>
    <n v="4835602.1626038579"/>
    <x v="3"/>
    <s v="natural gas"/>
    <b v="0"/>
    <x v="10444"/>
    <x v="0"/>
  </r>
  <r>
    <n v="99999"/>
    <s v="N"/>
    <s v="Electric Utility"/>
    <s v="GT"/>
    <s v="NG"/>
    <n v="320140"/>
    <n v="17709.973000000002"/>
    <n v="2019"/>
    <n v="18076820.331685428"/>
    <x v="3"/>
    <s v="natural gas"/>
    <b v="1"/>
    <x v="10445"/>
    <x v="0"/>
  </r>
  <r>
    <n v="99999"/>
    <s v="N"/>
    <s v="Electric Utility"/>
    <s v="GT"/>
    <s v="NG"/>
    <n v="1243934"/>
    <n v="92844.79"/>
    <n v="2019"/>
    <n v="13397994.653227178"/>
    <x v="3"/>
    <s v="natural gas"/>
    <b v="1"/>
    <x v="10446"/>
    <x v="0"/>
  </r>
  <r>
    <n v="99999"/>
    <s v="Y"/>
    <s v="Electric Utility"/>
    <s v="GT"/>
    <s v="NG"/>
    <n v="444722"/>
    <n v="85581.745999999999"/>
    <n v="2019"/>
    <n v="5196458.5999448998"/>
    <x v="3"/>
    <s v="natural gas"/>
    <b v="1"/>
    <x v="10447"/>
    <x v="0"/>
  </r>
  <r>
    <n v="99999"/>
    <s v="N"/>
    <s v="Electric Utility"/>
    <s v="GT"/>
    <s v="NG"/>
    <n v="6336768"/>
    <n v="647595.13"/>
    <n v="2019"/>
    <n v="9785076.672827974"/>
    <x v="3"/>
    <s v="natural gas"/>
    <b v="1"/>
    <x v="10448"/>
    <x v="0"/>
  </r>
  <r>
    <n v="99999"/>
    <s v="Y"/>
    <s v="Commercial NAICS Cogen"/>
    <s v="GT"/>
    <s v="NG"/>
    <n v="0"/>
    <n v="0"/>
    <n v="2019"/>
    <s v=""/>
    <x v="3"/>
    <s v="natural gas"/>
    <b v="0"/>
    <x v="30"/>
    <x v="1"/>
  </r>
  <r>
    <n v="99999"/>
    <s v="N"/>
    <s v="NAICS-22 Non-Cogen"/>
    <s v="GT"/>
    <s v="NG"/>
    <n v="401340"/>
    <n v="38293.991999999998"/>
    <n v="2019"/>
    <n v="10480495.21710873"/>
    <x v="3"/>
    <s v="natural gas"/>
    <b v="1"/>
    <x v="10449"/>
    <x v="0"/>
  </r>
  <r>
    <n v="99999"/>
    <s v="Y"/>
    <s v="Commercial NAICS Cogen"/>
    <s v="GT"/>
    <s v="NG"/>
    <n v="290685"/>
    <n v="25047.246999999999"/>
    <n v="2019"/>
    <n v="11605467.059912812"/>
    <x v="3"/>
    <s v="natural gas"/>
    <b v="0"/>
    <x v="10450"/>
    <x v="0"/>
  </r>
  <r>
    <n v="99999"/>
    <s v="N"/>
    <s v="Electric Utility"/>
    <s v="GT"/>
    <s v="NG"/>
    <n v="779491"/>
    <n v="78257.005000000005"/>
    <n v="2019"/>
    <n v="9960654.6404376198"/>
    <x v="3"/>
    <s v="natural gas"/>
    <b v="1"/>
    <x v="10451"/>
    <x v="0"/>
  </r>
  <r>
    <n v="99999"/>
    <s v="N"/>
    <s v="Electric Utility"/>
    <s v="GT"/>
    <s v="NG"/>
    <n v="1113920"/>
    <n v="108063.19"/>
    <n v="2019"/>
    <n v="10308042.91452066"/>
    <x v="3"/>
    <s v="natural gas"/>
    <b v="1"/>
    <x v="10452"/>
    <x v="0"/>
  </r>
  <r>
    <n v="99999"/>
    <s v="N"/>
    <s v="NAICS-22 Non-Cogen"/>
    <s v="GT"/>
    <s v="NG"/>
    <n v="1564867"/>
    <n v="141514.04"/>
    <n v="2019"/>
    <n v="11058033.535047123"/>
    <x v="3"/>
    <s v="natural gas"/>
    <b v="1"/>
    <x v="10453"/>
    <x v="0"/>
  </r>
  <r>
    <n v="99999"/>
    <s v="Y"/>
    <s v="Commercial NAICS Cogen"/>
    <s v="GT"/>
    <s v="NG"/>
    <n v="199162"/>
    <n v="34894.133999999998"/>
    <n v="2019"/>
    <n v="5707606.9003460584"/>
    <x v="3"/>
    <s v="natural gas"/>
    <b v="0"/>
    <x v="10454"/>
    <x v="0"/>
  </r>
  <r>
    <n v="99999"/>
    <s v="Y"/>
    <s v="Industrial NAICS Cogen"/>
    <s v="GT"/>
    <s v="NG"/>
    <n v="5803"/>
    <n v="1133.412"/>
    <n v="2019"/>
    <n v="5119938.7336643683"/>
    <x v="3"/>
    <s v="natural gas"/>
    <b v="0"/>
    <x v="10455"/>
    <x v="0"/>
  </r>
  <r>
    <n v="99999"/>
    <s v="N"/>
    <s v="Electric Utility"/>
    <s v="GT"/>
    <s v="NG"/>
    <n v="13814"/>
    <n v="1404.845"/>
    <n v="2019"/>
    <n v="9833113.2616053727"/>
    <x v="3"/>
    <s v="natural gas"/>
    <b v="1"/>
    <x v="10456"/>
    <x v="0"/>
  </r>
  <r>
    <n v="99999"/>
    <s v="N"/>
    <s v="NAICS-22 Non-Cogen"/>
    <s v="GT"/>
    <s v="NG"/>
    <n v="0"/>
    <n v="0"/>
    <n v="2019"/>
    <s v=""/>
    <x v="3"/>
    <s v="natural gas"/>
    <b v="1"/>
    <x v="30"/>
    <x v="1"/>
  </r>
  <r>
    <n v="99999"/>
    <s v="N"/>
    <s v="Electric Utility"/>
    <s v="GT"/>
    <s v="NG"/>
    <n v="1141859"/>
    <n v="110489.63"/>
    <n v="2019"/>
    <n v="10334535.467265118"/>
    <x v="3"/>
    <s v="natural gas"/>
    <b v="1"/>
    <x v="10457"/>
    <x v="0"/>
  </r>
  <r>
    <n v="99999"/>
    <s v="N"/>
    <s v="Electric Utility"/>
    <s v="GT"/>
    <s v="NG"/>
    <n v="77261"/>
    <n v="3524.942"/>
    <n v="2019"/>
    <n v="21918374.827160276"/>
    <x v="3"/>
    <s v="natural gas"/>
    <b v="1"/>
    <x v="10458"/>
    <x v="1"/>
  </r>
  <r>
    <n v="99999"/>
    <s v="N"/>
    <s v="Electric Utility"/>
    <s v="GT"/>
    <s v="NG"/>
    <n v="7656"/>
    <n v="845.66099999999994"/>
    <n v="2019"/>
    <n v="9053273.1200800315"/>
    <x v="3"/>
    <s v="natural gas"/>
    <b v="1"/>
    <x v="10459"/>
    <x v="0"/>
  </r>
  <r>
    <n v="99999"/>
    <s v="N"/>
    <s v="NAICS-22 Non-Cogen"/>
    <s v="GT"/>
    <s v="NG"/>
    <n v="0"/>
    <n v="0"/>
    <n v="2019"/>
    <s v=""/>
    <x v="3"/>
    <s v="natural gas"/>
    <b v="1"/>
    <x v="30"/>
    <x v="1"/>
  </r>
  <r>
    <n v="99999"/>
    <s v="Y"/>
    <s v="Industrial NAICS Cogen"/>
    <s v="GT"/>
    <s v="NG"/>
    <n v="0"/>
    <n v="0"/>
    <n v="2019"/>
    <s v=""/>
    <x v="3"/>
    <s v="natural gas"/>
    <b v="0"/>
    <x v="30"/>
    <x v="1"/>
  </r>
  <r>
    <n v="99999"/>
    <s v="N"/>
    <s v="NAICS-22 Non-Cogen"/>
    <s v="GT"/>
    <s v="NG"/>
    <n v="6355485"/>
    <n v="514288.88"/>
    <n v="2019"/>
    <n v="12357811.430805191"/>
    <x v="3"/>
    <s v="natural gas"/>
    <b v="1"/>
    <x v="10460"/>
    <x v="0"/>
  </r>
  <r>
    <n v="99999"/>
    <s v="Y"/>
    <s v="Commercial NAICS Cogen"/>
    <s v="GT"/>
    <s v="NG"/>
    <n v="507834"/>
    <n v="99185.415999999997"/>
    <n v="2019"/>
    <n v="5120047.084341513"/>
    <x v="3"/>
    <s v="natural gas"/>
    <b v="0"/>
    <x v="10461"/>
    <x v="0"/>
  </r>
  <r>
    <n v="99999"/>
    <s v="Y"/>
    <s v="Industrial NAICS Cogen"/>
    <s v="GT"/>
    <s v="NG"/>
    <n v="6130970"/>
    <n v="1317368"/>
    <n v="2019"/>
    <n v="4653953.9445318235"/>
    <x v="3"/>
    <s v="natural gas"/>
    <b v="0"/>
    <x v="10462"/>
    <x v="0"/>
  </r>
  <r>
    <n v="99999"/>
    <s v="Y"/>
    <s v="NAICS-22 Cogen"/>
    <s v="GT"/>
    <s v="NG"/>
    <n v="0"/>
    <n v="0"/>
    <n v="2019"/>
    <s v=""/>
    <x v="3"/>
    <s v="natural gas"/>
    <b v="0"/>
    <x v="30"/>
    <x v="1"/>
  </r>
  <r>
    <n v="99999"/>
    <s v="N"/>
    <s v="Electric Utility"/>
    <s v="GT"/>
    <s v="NG"/>
    <n v="963120"/>
    <n v="116227.83"/>
    <n v="2019"/>
    <n v="8286483.5384090012"/>
    <x v="3"/>
    <s v="natural gas"/>
    <b v="1"/>
    <x v="10463"/>
    <x v="0"/>
  </r>
  <r>
    <n v="99999"/>
    <s v="N"/>
    <s v="Electric Utility"/>
    <s v="GT"/>
    <s v="NG"/>
    <n v="8966663"/>
    <n v="674655.55"/>
    <n v="2019"/>
    <n v="13290727.394149503"/>
    <x v="3"/>
    <s v="natural gas"/>
    <b v="1"/>
    <x v="10464"/>
    <x v="0"/>
  </r>
  <r>
    <n v="99999"/>
    <s v="Y"/>
    <s v="Industrial NAICS Cogen"/>
    <s v="GT"/>
    <s v="OG"/>
    <n v="0"/>
    <n v="0"/>
    <n v="2019"/>
    <s v=""/>
    <x v="7"/>
    <s v="other"/>
    <b v="0"/>
    <x v="39"/>
    <x v="1"/>
  </r>
  <r>
    <n v="99999"/>
    <s v="N"/>
    <s v="Electric Utility"/>
    <s v="HY"/>
    <s v="WAT"/>
    <n v="30016"/>
    <n v="3371.973"/>
    <n v="2019"/>
    <n v="8901613.3877703063"/>
    <x v="0"/>
    <s v="hydro"/>
    <b v="1"/>
    <x v="10465"/>
    <x v="0"/>
  </r>
  <r>
    <n v="99999"/>
    <s v="N"/>
    <s v="NAICS-22 Non-Cogen"/>
    <s v="HY"/>
    <s v="WAT"/>
    <n v="216991"/>
    <n v="24375.463"/>
    <n v="2019"/>
    <n v="8902025.7789564859"/>
    <x v="0"/>
    <s v="hydro"/>
    <b v="1"/>
    <x v="10466"/>
    <x v="0"/>
  </r>
  <r>
    <n v="99999"/>
    <s v="N"/>
    <s v="NAICS-22 Non-Cogen"/>
    <s v="HY"/>
    <s v="WAT"/>
    <n v="195894"/>
    <n v="22005.645"/>
    <n v="2019"/>
    <n v="8901988.5579359289"/>
    <x v="0"/>
    <s v="hydro"/>
    <b v="1"/>
    <x v="10467"/>
    <x v="0"/>
  </r>
  <r>
    <n v="99999"/>
    <s v="N"/>
    <s v="NAICS-22 Non-Cogen"/>
    <s v="HY"/>
    <s v="WAT"/>
    <n v="88986"/>
    <n v="9996.1710000000003"/>
    <n v="2019"/>
    <n v="8902008.5790849309"/>
    <x v="0"/>
    <s v="hydro"/>
    <b v="1"/>
    <x v="10468"/>
    <x v="0"/>
  </r>
  <r>
    <n v="99999"/>
    <s v="N"/>
    <s v="Electric Utility"/>
    <s v="HY"/>
    <s v="WAT"/>
    <n v="39340"/>
    <n v="4419.1989999999996"/>
    <n v="2019"/>
    <n v="8902065.7363472432"/>
    <x v="0"/>
    <s v="hydro"/>
    <b v="1"/>
    <x v="10469"/>
    <x v="0"/>
  </r>
  <r>
    <n v="99999"/>
    <s v="Y"/>
    <s v="Industrial NAICS Cogen"/>
    <s v="HY"/>
    <s v="WAT"/>
    <n v="284627"/>
    <n v="31973.387999999999"/>
    <n v="2019"/>
    <n v="8901996.8731496334"/>
    <x v="0"/>
    <s v="hydro"/>
    <b v="0"/>
    <x v="10470"/>
    <x v="0"/>
  </r>
  <r>
    <n v="99999"/>
    <s v="N"/>
    <s v="Electric Utility"/>
    <s v="HY"/>
    <s v="WAT"/>
    <n v="6515"/>
    <n v="731.87800000000004"/>
    <n v="2019"/>
    <n v="8901756.8501854129"/>
    <x v="0"/>
    <s v="hydro"/>
    <b v="1"/>
    <x v="10471"/>
    <x v="0"/>
  </r>
  <r>
    <n v="99999"/>
    <s v="N"/>
    <s v="NAICS-22 Non-Cogen"/>
    <s v="HY"/>
    <s v="WAT"/>
    <n v="42196"/>
    <n v="4740.0519999999997"/>
    <n v="2019"/>
    <n v="8902012.0454374775"/>
    <x v="0"/>
    <s v="hydro"/>
    <b v="1"/>
    <x v="10472"/>
    <x v="0"/>
  </r>
  <r>
    <n v="99999"/>
    <s v="N"/>
    <s v="Electric Utility"/>
    <s v="HY"/>
    <s v="WAT"/>
    <n v="34860"/>
    <n v="3916.1190000000001"/>
    <n v="2019"/>
    <n v="8901670.2505720593"/>
    <x v="0"/>
    <s v="hydro"/>
    <b v="1"/>
    <x v="10473"/>
    <x v="0"/>
  </r>
  <r>
    <n v="99999"/>
    <s v="Y"/>
    <s v="Electric Utility"/>
    <s v="HY"/>
    <s v="WAT"/>
    <n v="66783"/>
    <n v="7501.9989999999998"/>
    <n v="2019"/>
    <n v="8902027.3129868452"/>
    <x v="0"/>
    <s v="hydro"/>
    <b v="1"/>
    <x v="10474"/>
    <x v="0"/>
  </r>
  <r>
    <n v="99999"/>
    <s v="N"/>
    <s v="Electric Utility"/>
    <s v="HY"/>
    <s v="WAT"/>
    <n v="276313"/>
    <n v="31039.376"/>
    <n v="2019"/>
    <n v="8902015.298245687"/>
    <x v="0"/>
    <s v="hydro"/>
    <b v="1"/>
    <x v="10475"/>
    <x v="0"/>
  </r>
  <r>
    <n v="99999"/>
    <s v="N"/>
    <s v="NAICS-22 Non-Cogen"/>
    <s v="HY"/>
    <s v="WAT"/>
    <n v="210534"/>
    <n v="23650.103999999999"/>
    <n v="2019"/>
    <n v="8902032.7352471687"/>
    <x v="0"/>
    <s v="hydro"/>
    <b v="1"/>
    <x v="10476"/>
    <x v="0"/>
  </r>
  <r>
    <n v="99999"/>
    <s v="N"/>
    <s v="Electric Utility"/>
    <s v="HY"/>
    <s v="WAT"/>
    <n v="136562"/>
    <n v="15340.737999999999"/>
    <n v="2019"/>
    <n v="8901918.5387300141"/>
    <x v="0"/>
    <s v="hydro"/>
    <b v="1"/>
    <x v="10477"/>
    <x v="0"/>
  </r>
  <r>
    <n v="99999"/>
    <s v="N"/>
    <s v="NAICS-22 Non-Cogen"/>
    <s v="HY"/>
    <s v="WAT"/>
    <n v="44795"/>
    <n v="5032.1220000000003"/>
    <n v="2019"/>
    <n v="8901811.2041003779"/>
    <x v="0"/>
    <s v="hydro"/>
    <b v="1"/>
    <x v="10478"/>
    <x v="0"/>
  </r>
  <r>
    <n v="99999"/>
    <s v="N"/>
    <s v="NAICS-22 Non-Cogen"/>
    <s v="HY"/>
    <s v="WAT"/>
    <n v="106999"/>
    <n v="12019.683000000001"/>
    <n v="2019"/>
    <n v="8901981.8575914167"/>
    <x v="0"/>
    <s v="hydro"/>
    <b v="1"/>
    <x v="10479"/>
    <x v="0"/>
  </r>
  <r>
    <n v="99999"/>
    <s v="N"/>
    <s v="NAICS-22 Non-Cogen"/>
    <s v="HY"/>
    <s v="WAT"/>
    <n v="471556"/>
    <n v="52971.93"/>
    <n v="2019"/>
    <n v="8901997.7184142619"/>
    <x v="0"/>
    <s v="hydro"/>
    <b v="1"/>
    <x v="10480"/>
    <x v="0"/>
  </r>
  <r>
    <n v="99999"/>
    <s v="N"/>
    <s v="Electric Utility"/>
    <s v="HY"/>
    <s v="WAT"/>
    <n v="2909078"/>
    <n v="326789.43"/>
    <n v="2019"/>
    <n v="8901995.3919562213"/>
    <x v="0"/>
    <s v="hydro"/>
    <b v="1"/>
    <x v="10481"/>
    <x v="0"/>
  </r>
  <r>
    <n v="99999"/>
    <s v="N"/>
    <s v="Electric Utility"/>
    <s v="HY"/>
    <s v="WAT"/>
    <n v="70877"/>
    <n v="7962.0240000000003"/>
    <n v="2019"/>
    <n v="8901882.2349693999"/>
    <x v="0"/>
    <s v="hydro"/>
    <b v="1"/>
    <x v="10482"/>
    <x v="0"/>
  </r>
  <r>
    <n v="99999"/>
    <s v="N"/>
    <s v="Industrial NAICS Non-Cogen"/>
    <s v="HY"/>
    <s v="WAT"/>
    <n v="99523"/>
    <n v="11179.847"/>
    <n v="2019"/>
    <n v="8902000.1794300042"/>
    <x v="0"/>
    <s v="hydro"/>
    <b v="0"/>
    <x v="10483"/>
    <x v="0"/>
  </r>
  <r>
    <n v="99999"/>
    <s v="N"/>
    <s v="NAICS-22 Non-Cogen"/>
    <s v="HY"/>
    <s v="WAT"/>
    <n v="1661585"/>
    <n v="186652.85"/>
    <n v="2019"/>
    <n v="8902007.1217771396"/>
    <x v="0"/>
    <s v="hydro"/>
    <b v="1"/>
    <x v="10484"/>
    <x v="0"/>
  </r>
  <r>
    <n v="99999"/>
    <s v="N"/>
    <s v="Electric Utility"/>
    <s v="IC"/>
    <s v="DFO"/>
    <n v="37618"/>
    <n v="3667.3910000000001"/>
    <n v="2019"/>
    <n v="10257428.237130973"/>
    <x v="4"/>
    <s v="heavy or residual fuel oil"/>
    <b v="1"/>
    <x v="10485"/>
    <x v="0"/>
  </r>
  <r>
    <n v="99999"/>
    <s v="Y"/>
    <s v="Electric Utility"/>
    <s v="IC"/>
    <s v="DFO"/>
    <n v="29958"/>
    <n v="3189.9749999999999"/>
    <n v="2019"/>
    <n v="9391296.17003268"/>
    <x v="4"/>
    <s v="heavy or residual fuel oil"/>
    <b v="1"/>
    <x v="10486"/>
    <x v="0"/>
  </r>
  <r>
    <n v="99999"/>
    <s v="N"/>
    <s v="Electric Utility"/>
    <s v="IC"/>
    <s v="DFO"/>
    <n v="192"/>
    <n v="11.298"/>
    <n v="2019"/>
    <n v="16994158.258098777"/>
    <x v="4"/>
    <s v="heavy or residual fuel oil"/>
    <b v="1"/>
    <x v="10487"/>
    <x v="0"/>
  </r>
  <r>
    <n v="99999"/>
    <s v="N"/>
    <s v="NAICS-22 Non-Cogen"/>
    <s v="IC"/>
    <s v="DFO"/>
    <n v="1755"/>
    <n v="157.08500000000001"/>
    <n v="2019"/>
    <n v="11172295.254161758"/>
    <x v="4"/>
    <s v="heavy or residual fuel oil"/>
    <b v="1"/>
    <x v="10488"/>
    <x v="0"/>
  </r>
  <r>
    <n v="99999"/>
    <s v="N"/>
    <s v="Electric Utility"/>
    <s v="IC"/>
    <s v="DFO"/>
    <n v="242"/>
    <n v="1.026"/>
    <n v="2019"/>
    <n v="235867446.39376217"/>
    <x v="4"/>
    <s v="heavy or residual fuel oil"/>
    <b v="1"/>
    <x v="10489"/>
    <x v="1"/>
  </r>
  <r>
    <n v="99999"/>
    <s v="N"/>
    <s v="Electric Utility"/>
    <s v="IC"/>
    <s v="DFO"/>
    <n v="454"/>
    <n v="40.04"/>
    <n v="2019"/>
    <n v="11338661.338661339"/>
    <x v="4"/>
    <s v="heavy or residual fuel oil"/>
    <b v="1"/>
    <x v="10490"/>
    <x v="0"/>
  </r>
  <r>
    <n v="99999"/>
    <s v="N"/>
    <s v="Commercial NAICS Non-Cogen"/>
    <s v="IC"/>
    <s v="DFO"/>
    <n v="3625"/>
    <n v="432.97800000000001"/>
    <n v="2019"/>
    <n v="8372249.8602700364"/>
    <x v="4"/>
    <s v="heavy or residual fuel oil"/>
    <b v="0"/>
    <x v="10491"/>
    <x v="0"/>
  </r>
  <r>
    <n v="99999"/>
    <s v="N"/>
    <s v="Electric Utility"/>
    <s v="IC"/>
    <s v="DFO"/>
    <n v="1126"/>
    <n v="103.315"/>
    <n v="2019"/>
    <n v="10898707.835261095"/>
    <x v="4"/>
    <s v="heavy or residual fuel oil"/>
    <b v="1"/>
    <x v="10492"/>
    <x v="0"/>
  </r>
  <r>
    <n v="99999"/>
    <s v="N"/>
    <s v="Commercial NAICS Non-Cogen"/>
    <s v="IC"/>
    <s v="DFO"/>
    <n v="270"/>
    <n v="0.44"/>
    <n v="2019"/>
    <n v="613636363.63636363"/>
    <x v="4"/>
    <s v="heavy or residual fuel oil"/>
    <b v="0"/>
    <x v="10493"/>
    <x v="1"/>
  </r>
  <r>
    <n v="99999"/>
    <s v="N"/>
    <s v="Electric Utility"/>
    <s v="IC"/>
    <s v="DFO"/>
    <n v="317"/>
    <n v="28.751000000000001"/>
    <n v="2019"/>
    <n v="11025703.453792911"/>
    <x v="4"/>
    <s v="heavy or residual fuel oil"/>
    <b v="1"/>
    <x v="10494"/>
    <x v="0"/>
  </r>
  <r>
    <n v="99999"/>
    <s v="N"/>
    <s v="NAICS-22 Non-Cogen"/>
    <s v="IC"/>
    <s v="DFO"/>
    <n v="0"/>
    <n v="0"/>
    <n v="2019"/>
    <s v=""/>
    <x v="4"/>
    <s v="heavy or residual fuel oil"/>
    <b v="1"/>
    <x v="10"/>
    <x v="1"/>
  </r>
  <r>
    <n v="99999"/>
    <s v="Y"/>
    <s v="Commercial NAICS Cogen"/>
    <s v="IC"/>
    <s v="DFO"/>
    <n v="254"/>
    <n v="46.676000000000002"/>
    <n v="2019"/>
    <n v="5441768.7890993226"/>
    <x v="4"/>
    <s v="heavy or residual fuel oil"/>
    <b v="0"/>
    <x v="10495"/>
    <x v="0"/>
  </r>
  <r>
    <n v="99999"/>
    <s v="N"/>
    <s v="Electric Utility"/>
    <s v="IC"/>
    <s v="DFO"/>
    <n v="72"/>
    <n v="8.2140000000000004"/>
    <n v="2019"/>
    <n v="8765522.2790357918"/>
    <x v="4"/>
    <s v="heavy or residual fuel oil"/>
    <b v="1"/>
    <x v="10496"/>
    <x v="0"/>
  </r>
  <r>
    <n v="99999"/>
    <s v="Y"/>
    <s v="Commercial NAICS Cogen"/>
    <s v="IC"/>
    <s v="DFO"/>
    <n v="19791"/>
    <n v="4149.9409999999998"/>
    <n v="2019"/>
    <n v="4768983.4626564579"/>
    <x v="4"/>
    <s v="heavy or residual fuel oil"/>
    <b v="0"/>
    <x v="10497"/>
    <x v="0"/>
  </r>
  <r>
    <n v="99999"/>
    <s v="Y"/>
    <s v="Industrial NAICS Cogen"/>
    <s v="IC"/>
    <s v="DFO"/>
    <n v="702"/>
    <n v="101.64100000000001"/>
    <n v="2019"/>
    <n v="6906661.6818016348"/>
    <x v="4"/>
    <s v="heavy or residual fuel oil"/>
    <b v="0"/>
    <x v="10498"/>
    <x v="0"/>
  </r>
  <r>
    <n v="99999"/>
    <s v="N"/>
    <s v="Electric Utility"/>
    <s v="IC"/>
    <s v="DFO"/>
    <n v="390"/>
    <n v="38.438000000000002"/>
    <n v="2019"/>
    <n v="10146209.480201883"/>
    <x v="4"/>
    <s v="heavy or residual fuel oil"/>
    <b v="1"/>
    <x v="10499"/>
    <x v="0"/>
  </r>
  <r>
    <n v="99999"/>
    <s v="N"/>
    <s v="Electric Utility"/>
    <s v="IC"/>
    <s v="DFO"/>
    <n v="4491"/>
    <n v="478.44299999999998"/>
    <n v="2019"/>
    <n v="9386698.1019682605"/>
    <x v="4"/>
    <s v="heavy or residual fuel oil"/>
    <b v="1"/>
    <x v="10500"/>
    <x v="0"/>
  </r>
  <r>
    <n v="99999"/>
    <s v="N"/>
    <s v="Electric Utility"/>
    <s v="IC"/>
    <s v="DFO"/>
    <n v="241"/>
    <n v="22.091999999999999"/>
    <n v="2019"/>
    <n v="10908926.308165854"/>
    <x v="4"/>
    <s v="heavy or residual fuel oil"/>
    <b v="1"/>
    <x v="10501"/>
    <x v="0"/>
  </r>
  <r>
    <n v="99999"/>
    <s v="N"/>
    <s v="Commercial NAICS Non-Cogen"/>
    <s v="IC"/>
    <s v="DFO"/>
    <n v="0"/>
    <n v="0"/>
    <n v="2019"/>
    <s v=""/>
    <x v="4"/>
    <s v="heavy or residual fuel oil"/>
    <b v="0"/>
    <x v="10"/>
    <x v="1"/>
  </r>
  <r>
    <n v="99999"/>
    <s v="Y"/>
    <s v="Commercial NAICS Cogen"/>
    <s v="IC"/>
    <s v="DFO"/>
    <n v="0"/>
    <n v="0"/>
    <n v="2019"/>
    <s v=""/>
    <x v="4"/>
    <s v="heavy or residual fuel oil"/>
    <b v="0"/>
    <x v="10"/>
    <x v="1"/>
  </r>
  <r>
    <n v="99999"/>
    <s v="N"/>
    <s v="NAICS-22 Non-Cogen"/>
    <s v="IC"/>
    <s v="DFO"/>
    <n v="36"/>
    <n v="0.56000000000000005"/>
    <n v="2019"/>
    <n v="64285714.285714276"/>
    <x v="4"/>
    <s v="heavy or residual fuel oil"/>
    <b v="1"/>
    <x v="10502"/>
    <x v="1"/>
  </r>
  <r>
    <n v="99999"/>
    <s v="N"/>
    <s v="Commercial NAICS Non-Cogen"/>
    <s v="IC"/>
    <s v="DFO"/>
    <n v="1383"/>
    <n v="35.938000000000002"/>
    <n v="2019"/>
    <n v="38482942.846012577"/>
    <x v="4"/>
    <s v="heavy or residual fuel oil"/>
    <b v="0"/>
    <x v="10503"/>
    <x v="1"/>
  </r>
  <r>
    <n v="99999"/>
    <s v="N"/>
    <s v="Electric Utility"/>
    <s v="IC"/>
    <s v="DFO"/>
    <n v="3215"/>
    <n v="359.74400000000003"/>
    <n v="2019"/>
    <n v="8936910.6920476779"/>
    <x v="4"/>
    <s v="heavy or residual fuel oil"/>
    <b v="1"/>
    <x v="10504"/>
    <x v="0"/>
  </r>
  <r>
    <n v="99999"/>
    <s v="N"/>
    <s v="NAICS-22 Non-Cogen"/>
    <s v="IC"/>
    <s v="DFO"/>
    <n v="0"/>
    <n v="0"/>
    <n v="2019"/>
    <s v=""/>
    <x v="4"/>
    <s v="heavy or residual fuel oil"/>
    <b v="1"/>
    <x v="10"/>
    <x v="1"/>
  </r>
  <r>
    <n v="99999"/>
    <s v="Y"/>
    <s v="Commercial NAICS Cogen"/>
    <s v="IC"/>
    <s v="DFO"/>
    <n v="489"/>
    <n v="51.93"/>
    <n v="2019"/>
    <n v="9416522.2414789144"/>
    <x v="4"/>
    <s v="heavy or residual fuel oil"/>
    <b v="0"/>
    <x v="10505"/>
    <x v="0"/>
  </r>
  <r>
    <n v="99999"/>
    <s v="Y"/>
    <s v="Industrial NAICS Cogen"/>
    <s v="IC"/>
    <s v="DFO"/>
    <n v="271"/>
    <n v="45.997999999999998"/>
    <n v="2019"/>
    <n v="5891560.5026305495"/>
    <x v="4"/>
    <s v="heavy or residual fuel oil"/>
    <b v="0"/>
    <x v="10506"/>
    <x v="0"/>
  </r>
  <r>
    <n v="99999"/>
    <s v="N"/>
    <s v="NAICS-22 Non-Cogen"/>
    <s v="IC"/>
    <s v="LFG"/>
    <n v="102086"/>
    <n v="8171.8590000000004"/>
    <n v="2019"/>
    <n v="12492383.923902748"/>
    <x v="8"/>
    <s v="biomass"/>
    <b v="1"/>
    <x v="10507"/>
    <x v="0"/>
  </r>
  <r>
    <n v="99999"/>
    <s v="Y"/>
    <s v="NAICS-22 Cogen"/>
    <s v="IC"/>
    <s v="LFG"/>
    <n v="98858"/>
    <n v="22763.662"/>
    <n v="2019"/>
    <n v="4342798.6235255115"/>
    <x v="8"/>
    <s v="biomass"/>
    <b v="0"/>
    <x v="10508"/>
    <x v="0"/>
  </r>
  <r>
    <n v="99999"/>
    <s v="N"/>
    <s v="Commercial NAICS Non-Cogen"/>
    <s v="IC"/>
    <s v="LFG"/>
    <n v="309019"/>
    <n v="29655.937999999998"/>
    <n v="2019"/>
    <n v="10420139.130315149"/>
    <x v="8"/>
    <s v="biomass"/>
    <b v="0"/>
    <x v="10509"/>
    <x v="0"/>
  </r>
  <r>
    <n v="99999"/>
    <s v="N"/>
    <s v="NAICS-22 Non-Cogen"/>
    <s v="IC"/>
    <s v="LFG"/>
    <n v="63472"/>
    <n v="6218.0119999999997"/>
    <n v="2019"/>
    <n v="10207764.153559048"/>
    <x v="8"/>
    <s v="biomass"/>
    <b v="1"/>
    <x v="10510"/>
    <x v="0"/>
  </r>
  <r>
    <n v="99999"/>
    <s v="N"/>
    <s v="NAICS-22 Non-Cogen"/>
    <s v="IC"/>
    <s v="LFG"/>
    <n v="0"/>
    <n v="0"/>
    <n v="2019"/>
    <s v=""/>
    <x v="8"/>
    <s v="biomass"/>
    <b v="1"/>
    <x v="67"/>
    <x v="1"/>
  </r>
  <r>
    <n v="99999"/>
    <s v="N"/>
    <s v="Commercial NAICS Non-Cogen"/>
    <s v="IC"/>
    <s v="LFG"/>
    <n v="221639"/>
    <n v="8415.8610000000008"/>
    <n v="2019"/>
    <n v="26335867.476898678"/>
    <x v="8"/>
    <s v="biomass"/>
    <b v="0"/>
    <x v="10511"/>
    <x v="1"/>
  </r>
  <r>
    <n v="99999"/>
    <s v="N"/>
    <s v="NAICS-22 Non-Cogen"/>
    <s v="IC"/>
    <s v="LFG"/>
    <n v="324673"/>
    <n v="33093.788"/>
    <n v="2019"/>
    <n v="9810693.1729906537"/>
    <x v="8"/>
    <s v="biomass"/>
    <b v="1"/>
    <x v="10512"/>
    <x v="0"/>
  </r>
  <r>
    <n v="99999"/>
    <s v="N"/>
    <s v="NAICS-22 Non-Cogen"/>
    <s v="IC"/>
    <s v="LFG"/>
    <n v="0"/>
    <n v="0"/>
    <n v="2019"/>
    <s v=""/>
    <x v="8"/>
    <s v="biomass"/>
    <b v="1"/>
    <x v="67"/>
    <x v="1"/>
  </r>
  <r>
    <n v="99999"/>
    <s v="Y"/>
    <s v="NAICS-22 Cogen"/>
    <s v="IC"/>
    <s v="LFG"/>
    <n v="71293"/>
    <n v="17405.005000000001"/>
    <n v="2019"/>
    <n v="4096120.6273712642"/>
    <x v="8"/>
    <s v="biomass"/>
    <b v="0"/>
    <x v="10513"/>
    <x v="0"/>
  </r>
  <r>
    <n v="99999"/>
    <s v="N"/>
    <s v="NAICS-22 Non-Cogen"/>
    <s v="IC"/>
    <s v="LFG"/>
    <n v="629220"/>
    <n v="75370.339000000007"/>
    <n v="2019"/>
    <n v="8348376.9391033249"/>
    <x v="8"/>
    <s v="biomass"/>
    <b v="1"/>
    <x v="10514"/>
    <x v="0"/>
  </r>
  <r>
    <n v="99999"/>
    <s v="N"/>
    <s v="NAICS-22 Non-Cogen"/>
    <s v="IC"/>
    <s v="LFG"/>
    <n v="0"/>
    <n v="0"/>
    <n v="2019"/>
    <s v=""/>
    <x v="8"/>
    <s v="biomass"/>
    <b v="1"/>
    <x v="67"/>
    <x v="1"/>
  </r>
  <r>
    <n v="99999"/>
    <s v="N"/>
    <s v="NAICS-22 Non-Cogen"/>
    <s v="IC"/>
    <s v="LFG"/>
    <n v="101581"/>
    <n v="7319.3459999999995"/>
    <n v="2019"/>
    <n v="13878425.750060184"/>
    <x v="8"/>
    <s v="biomass"/>
    <b v="1"/>
    <x v="10515"/>
    <x v="0"/>
  </r>
  <r>
    <n v="99999"/>
    <s v="N"/>
    <s v="NAICS-22 Non-Cogen"/>
    <s v="IC"/>
    <s v="LFG"/>
    <n v="0"/>
    <n v="0"/>
    <n v="2019"/>
    <s v=""/>
    <x v="8"/>
    <s v="biomass"/>
    <b v="1"/>
    <x v="67"/>
    <x v="1"/>
  </r>
  <r>
    <n v="99999"/>
    <s v="Y"/>
    <s v="NAICS-22 Cogen"/>
    <s v="IC"/>
    <s v="NG"/>
    <n v="6482"/>
    <n v="1042.6310000000001"/>
    <n v="2019"/>
    <n v="6216964.5828677639"/>
    <x v="3"/>
    <s v="natural gas"/>
    <b v="0"/>
    <x v="10516"/>
    <x v="0"/>
  </r>
  <r>
    <n v="99999"/>
    <s v="Y"/>
    <s v="Commercial NAICS Cogen"/>
    <s v="IC"/>
    <s v="NG"/>
    <n v="201135"/>
    <n v="25971.205000000002"/>
    <n v="2019"/>
    <n v="7744538.6149776252"/>
    <x v="3"/>
    <s v="natural gas"/>
    <b v="0"/>
    <x v="10517"/>
    <x v="0"/>
  </r>
  <r>
    <n v="99999"/>
    <s v="N"/>
    <s v="Electric Utility"/>
    <s v="IC"/>
    <s v="NG"/>
    <n v="0"/>
    <n v="0"/>
    <n v="2019"/>
    <s v=""/>
    <x v="3"/>
    <s v="natural gas"/>
    <b v="1"/>
    <x v="30"/>
    <x v="1"/>
  </r>
  <r>
    <n v="99999"/>
    <s v="N"/>
    <s v="Commercial NAICS Non-Cogen"/>
    <s v="IC"/>
    <s v="NG"/>
    <n v="0"/>
    <n v="0"/>
    <n v="2019"/>
    <s v=""/>
    <x v="3"/>
    <s v="natural gas"/>
    <b v="0"/>
    <x v="30"/>
    <x v="1"/>
  </r>
  <r>
    <n v="99999"/>
    <s v="N"/>
    <s v="Electric Utility"/>
    <s v="IC"/>
    <s v="NG"/>
    <n v="0"/>
    <n v="0"/>
    <n v="2019"/>
    <s v=""/>
    <x v="3"/>
    <s v="natural gas"/>
    <b v="1"/>
    <x v="30"/>
    <x v="1"/>
  </r>
  <r>
    <n v="99999"/>
    <s v="N"/>
    <s v="Electric Utility"/>
    <s v="IC"/>
    <s v="NG"/>
    <n v="3370"/>
    <n v="210.77099999999999"/>
    <n v="2019"/>
    <n v="15988916.881354647"/>
    <x v="3"/>
    <s v="natural gas"/>
    <b v="1"/>
    <x v="10518"/>
    <x v="0"/>
  </r>
  <r>
    <n v="99999"/>
    <s v="Y"/>
    <s v="NAICS-22 Cogen"/>
    <s v="IC"/>
    <s v="NG"/>
    <n v="0"/>
    <n v="0"/>
    <n v="2019"/>
    <s v=""/>
    <x v="3"/>
    <s v="natural gas"/>
    <b v="0"/>
    <x v="30"/>
    <x v="1"/>
  </r>
  <r>
    <n v="99999"/>
    <s v="N"/>
    <s v="Commercial NAICS Non-Cogen"/>
    <s v="IC"/>
    <s v="NG"/>
    <n v="2572"/>
    <n v="522.53300000000002"/>
    <n v="2019"/>
    <n v="4922177.1639303165"/>
    <x v="3"/>
    <s v="natural gas"/>
    <b v="0"/>
    <x v="10519"/>
    <x v="0"/>
  </r>
  <r>
    <n v="99999"/>
    <s v="N"/>
    <s v="Electric Utility"/>
    <s v="IC"/>
    <s v="NG"/>
    <n v="542700"/>
    <n v="65612.910999999993"/>
    <n v="2019"/>
    <n v="8271237.9580293279"/>
    <x v="3"/>
    <s v="natural gas"/>
    <b v="1"/>
    <x v="10520"/>
    <x v="0"/>
  </r>
  <r>
    <n v="99999"/>
    <s v="N"/>
    <s v="Industrial NAICS Non-Cogen"/>
    <s v="IC"/>
    <s v="NG"/>
    <n v="43791"/>
    <n v="4874.8469999999998"/>
    <n v="2019"/>
    <n v="8983051.1603748798"/>
    <x v="3"/>
    <s v="natural gas"/>
    <b v="0"/>
    <x v="10521"/>
    <x v="0"/>
  </r>
  <r>
    <n v="99999"/>
    <s v="N"/>
    <s v="Electric Utility"/>
    <s v="IC"/>
    <s v="NG"/>
    <n v="79590"/>
    <n v="6452.32"/>
    <n v="2019"/>
    <n v="12335098.073251173"/>
    <x v="3"/>
    <s v="natural gas"/>
    <b v="1"/>
    <x v="10522"/>
    <x v="0"/>
  </r>
  <r>
    <n v="99999"/>
    <s v="N"/>
    <s v="Electric Utility"/>
    <s v="IC"/>
    <s v="NG"/>
    <n v="0"/>
    <n v="0"/>
    <n v="2019"/>
    <s v=""/>
    <x v="3"/>
    <s v="natural gas"/>
    <b v="1"/>
    <x v="30"/>
    <x v="1"/>
  </r>
  <r>
    <n v="99999"/>
    <s v="N"/>
    <s v="Electric Utility"/>
    <s v="IC"/>
    <s v="NG"/>
    <n v="3095"/>
    <n v="192.18799999999999"/>
    <n v="2019"/>
    <n v="16104023.144004831"/>
    <x v="3"/>
    <s v="natural gas"/>
    <b v="1"/>
    <x v="10523"/>
    <x v="0"/>
  </r>
  <r>
    <n v="99999"/>
    <s v="N"/>
    <s v="NAICS-22 Non-Cogen"/>
    <s v="IC"/>
    <s v="NG"/>
    <n v="8958"/>
    <n v="919.30600000000004"/>
    <n v="2019"/>
    <n v="9744307.1186307929"/>
    <x v="3"/>
    <s v="natural gas"/>
    <b v="1"/>
    <x v="10524"/>
    <x v="0"/>
  </r>
  <r>
    <n v="99999"/>
    <s v="Y"/>
    <s v="Commercial NAICS Cogen"/>
    <s v="IC"/>
    <s v="NG"/>
    <n v="127973"/>
    <n v="26832.373"/>
    <n v="2019"/>
    <n v="4769350.8136607967"/>
    <x v="3"/>
    <s v="natural gas"/>
    <b v="0"/>
    <x v="10525"/>
    <x v="0"/>
  </r>
  <r>
    <n v="99999"/>
    <s v="Y"/>
    <s v="NAICS-22 Cogen"/>
    <s v="IC"/>
    <s v="NG"/>
    <n v="0"/>
    <n v="0"/>
    <n v="2019"/>
    <s v=""/>
    <x v="3"/>
    <s v="natural gas"/>
    <b v="0"/>
    <x v="30"/>
    <x v="1"/>
  </r>
  <r>
    <n v="99999"/>
    <s v="N"/>
    <s v="Electric Utility"/>
    <s v="IC"/>
    <s v="NG"/>
    <n v="8968"/>
    <n v="1011.57"/>
    <n v="2019"/>
    <n v="8865427.0095000826"/>
    <x v="3"/>
    <s v="natural gas"/>
    <b v="1"/>
    <x v="10526"/>
    <x v="0"/>
  </r>
  <r>
    <n v="99999"/>
    <s v="N"/>
    <s v="Electric Utility"/>
    <s v="IC"/>
    <s v="NG"/>
    <n v="0"/>
    <n v="0"/>
    <n v="2019"/>
    <s v=""/>
    <x v="3"/>
    <s v="natural gas"/>
    <b v="1"/>
    <x v="30"/>
    <x v="1"/>
  </r>
  <r>
    <n v="99999"/>
    <s v="Y"/>
    <s v="Commercial NAICS Cogen"/>
    <s v="IC"/>
    <s v="NG"/>
    <n v="0"/>
    <n v="0"/>
    <n v="2019"/>
    <s v=""/>
    <x v="3"/>
    <s v="natural gas"/>
    <b v="0"/>
    <x v="30"/>
    <x v="1"/>
  </r>
  <r>
    <n v="99999"/>
    <s v="N"/>
    <s v="Electric Utility"/>
    <s v="IC"/>
    <s v="NG"/>
    <n v="325770"/>
    <n v="36024.334000000003"/>
    <n v="2019"/>
    <n v="9043054.064510949"/>
    <x v="3"/>
    <s v="natural gas"/>
    <b v="1"/>
    <x v="3759"/>
    <x v="0"/>
  </r>
  <r>
    <n v="99999"/>
    <s v="Y"/>
    <s v="Commercial NAICS Cogen"/>
    <s v="IC"/>
    <s v="NG"/>
    <n v="15110"/>
    <n v="1605.72"/>
    <n v="2019"/>
    <n v="9410108.8608225584"/>
    <x v="3"/>
    <s v="natural gas"/>
    <b v="0"/>
    <x v="10527"/>
    <x v="0"/>
  </r>
  <r>
    <n v="99999"/>
    <s v="N"/>
    <s v="NAICS-22 Non-Cogen"/>
    <s v="IC"/>
    <s v="OBG"/>
    <n v="109717"/>
    <n v="7389.1509999999998"/>
    <n v="2019"/>
    <n v="14848390.566115106"/>
    <x v="8"/>
    <s v="biomass"/>
    <b v="1"/>
    <x v="10528"/>
    <x v="0"/>
  </r>
  <r>
    <n v="99999"/>
    <s v="Y"/>
    <s v="NAICS-22 Cogen"/>
    <s v="IC"/>
    <s v="OBG"/>
    <n v="25491"/>
    <n v="4100.143"/>
    <n v="2019"/>
    <n v="6217100.2328455374"/>
    <x v="8"/>
    <s v="biomass"/>
    <b v="0"/>
    <x v="10529"/>
    <x v="0"/>
  </r>
  <r>
    <n v="99999"/>
    <s v="Y"/>
    <s v="Commercial NAICS Cogen"/>
    <s v="IC"/>
    <s v="OBG"/>
    <n v="795607"/>
    <n v="78979.915999999997"/>
    <n v="2019"/>
    <n v="10073535.656837113"/>
    <x v="8"/>
    <s v="biomass"/>
    <b v="0"/>
    <x v="10530"/>
    <x v="0"/>
  </r>
  <r>
    <n v="99999"/>
    <s v="Y"/>
    <s v="Commercial NAICS Cogen"/>
    <s v="IC"/>
    <s v="OBG"/>
    <n v="53685"/>
    <n v="8018.1840000000002"/>
    <n v="2019"/>
    <n v="6695406.3413860286"/>
    <x v="8"/>
    <s v="biomass"/>
    <b v="0"/>
    <x v="10531"/>
    <x v="0"/>
  </r>
  <r>
    <n v="99999"/>
    <s v="Y"/>
    <s v="NAICS-22 Cogen"/>
    <s v="IC"/>
    <s v="OBG"/>
    <n v="39131"/>
    <n v="6181.43"/>
    <n v="2019"/>
    <n v="6330412.2185319578"/>
    <x v="8"/>
    <s v="biomass"/>
    <b v="0"/>
    <x v="10532"/>
    <x v="0"/>
  </r>
  <r>
    <n v="99999"/>
    <s v="Y"/>
    <s v="Industrial NAICS Cogen"/>
    <s v="IC"/>
    <s v="OBG"/>
    <n v="62275"/>
    <n v="9837.58"/>
    <n v="2019"/>
    <n v="6330317.0088578695"/>
    <x v="8"/>
    <s v="biomass"/>
    <b v="0"/>
    <x v="10533"/>
    <x v="0"/>
  </r>
  <r>
    <n v="99999"/>
    <s v="N"/>
    <s v="NAICS-22 Non-Cogen"/>
    <s v="IC"/>
    <s v="OBG"/>
    <n v="16903"/>
    <n v="1633.82"/>
    <n v="2019"/>
    <n v="10345692.915988298"/>
    <x v="8"/>
    <s v="biomass"/>
    <b v="1"/>
    <x v="10534"/>
    <x v="0"/>
  </r>
  <r>
    <n v="99999"/>
    <s v="N"/>
    <s v="Electric Utility"/>
    <s v="IC"/>
    <s v="OBG"/>
    <n v="0"/>
    <n v="0"/>
    <n v="2019"/>
    <s v=""/>
    <x v="8"/>
    <s v="biomass"/>
    <b v="1"/>
    <x v="67"/>
    <x v="1"/>
  </r>
  <r>
    <n v="99999"/>
    <s v="Y"/>
    <s v="NAICS-22 Cogen"/>
    <s v="IC"/>
    <s v="OBG"/>
    <n v="144628"/>
    <n v="29078.605"/>
    <n v="2019"/>
    <n v="4973691.1382096903"/>
    <x v="8"/>
    <s v="biomass"/>
    <b v="0"/>
    <x v="10535"/>
    <x v="0"/>
  </r>
  <r>
    <n v="99999"/>
    <s v="Y"/>
    <s v="NAICS-22 Cogen"/>
    <s v="IC"/>
    <s v="OBG"/>
    <n v="42043"/>
    <n v="10143.261"/>
    <n v="2019"/>
    <n v="4144919.4691924029"/>
    <x v="8"/>
    <s v="biomass"/>
    <b v="0"/>
    <x v="10536"/>
    <x v="0"/>
  </r>
  <r>
    <n v="99999"/>
    <s v="N"/>
    <s v="Industrial NAICS Non-Cogen"/>
    <s v="IC"/>
    <s v="OG"/>
    <n v="0"/>
    <n v="0"/>
    <n v="2019"/>
    <s v=""/>
    <x v="7"/>
    <s v="other"/>
    <b v="0"/>
    <x v="39"/>
    <x v="1"/>
  </r>
  <r>
    <n v="99999"/>
    <s v="N"/>
    <s v="Commercial NAICS Non-Cogen"/>
    <s v="IC"/>
    <s v="RFO"/>
    <n v="0"/>
    <n v="0"/>
    <n v="2019"/>
    <s v=""/>
    <x v="4"/>
    <s v="heavy or residual fuel oil"/>
    <b v="0"/>
    <x v="10"/>
    <x v="1"/>
  </r>
  <r>
    <n v="99999"/>
    <s v="N"/>
    <s v="Commercial NAICS Non-Cogen"/>
    <s v="IC"/>
    <s v="WO"/>
    <n v="0"/>
    <n v="0"/>
    <n v="2019"/>
    <s v=""/>
    <x v="13"/>
    <s v="crude oil"/>
    <b v="0"/>
    <x v="370"/>
    <x v="1"/>
  </r>
  <r>
    <n v="99999"/>
    <s v="N"/>
    <s v="Industrial NAICS Non-Cogen"/>
    <s v="OT"/>
    <s v="OTH"/>
    <n v="0"/>
    <n v="0"/>
    <n v="2019"/>
    <s v=""/>
    <x v="7"/>
    <s v="other"/>
    <b v="0"/>
    <x v="39"/>
    <x v="1"/>
  </r>
  <r>
    <n v="99999"/>
    <s v="N"/>
    <s v="Electric Utility"/>
    <s v="PS"/>
    <s v="WAT"/>
    <n v="0"/>
    <n v="0"/>
    <n v="2019"/>
    <s v=""/>
    <x v="0"/>
    <s v="hydro"/>
    <b v="1"/>
    <x v="62"/>
    <x v="1"/>
  </r>
  <r>
    <n v="99999"/>
    <s v="N"/>
    <s v="NAICS-22 Non-Cogen"/>
    <s v="PV"/>
    <s v="SUN"/>
    <n v="1793"/>
    <n v="201.46600000000001"/>
    <n v="2019"/>
    <n v="8899764.724568909"/>
    <x v="11"/>
    <s v="solar"/>
    <b v="1"/>
    <x v="10537"/>
    <x v="1"/>
  </r>
  <r>
    <n v="99999"/>
    <s v="N"/>
    <s v="Commercial NAICS Non-Cogen"/>
    <s v="PV"/>
    <s v="SUN"/>
    <n v="21416"/>
    <n v="2405.6460000000002"/>
    <n v="2019"/>
    <n v="8902390.459776707"/>
    <x v="11"/>
    <s v="solar"/>
    <b v="0"/>
    <x v="10538"/>
    <x v="0"/>
  </r>
  <r>
    <n v="99999"/>
    <s v="N"/>
    <s v="Electric Utility"/>
    <s v="PV"/>
    <s v="SUN"/>
    <n v="282292"/>
    <n v="31710.956999999999"/>
    <n v="2019"/>
    <n v="8902033.451718282"/>
    <x v="11"/>
    <s v="solar"/>
    <b v="1"/>
    <x v="10539"/>
    <x v="0"/>
  </r>
  <r>
    <n v="99999"/>
    <s v="N"/>
    <s v="NAICS-22 Non-Cogen"/>
    <s v="PV"/>
    <s v="SUN"/>
    <n v="4311456"/>
    <n v="484324.75"/>
    <n v="2019"/>
    <n v="8901993.9616961554"/>
    <x v="11"/>
    <s v="solar"/>
    <b v="1"/>
    <x v="10540"/>
    <x v="0"/>
  </r>
  <r>
    <n v="99999"/>
    <s v="N"/>
    <s v="NAICS-22 Non-Cogen"/>
    <s v="PV"/>
    <s v="SUN"/>
    <n v="1023326"/>
    <n v="114955.23"/>
    <n v="2019"/>
    <n v="8901952.5253439974"/>
    <x v="11"/>
    <s v="solar"/>
    <b v="1"/>
    <x v="10541"/>
    <x v="0"/>
  </r>
  <r>
    <n v="99999"/>
    <s v="N"/>
    <s v="Commercial NAICS Non-Cogen"/>
    <s v="PV"/>
    <s v="SUN"/>
    <n v="83788"/>
    <n v="9412.1489999999994"/>
    <n v="2019"/>
    <n v="8902111.5156591777"/>
    <x v="11"/>
    <s v="solar"/>
    <b v="0"/>
    <x v="10542"/>
    <x v="0"/>
  </r>
  <r>
    <n v="99999"/>
    <s v="N"/>
    <s v="NAICS-22 Non-Cogen"/>
    <s v="PV"/>
    <s v="SUN"/>
    <n v="3623556"/>
    <n v="407049.86"/>
    <n v="2019"/>
    <n v="8901995.4459633026"/>
    <x v="11"/>
    <s v="solar"/>
    <b v="1"/>
    <x v="10543"/>
    <x v="0"/>
  </r>
  <r>
    <n v="99999"/>
    <s v="N"/>
    <s v="Commercial NAICS Non-Cogen"/>
    <s v="PV"/>
    <s v="SUN"/>
    <n v="33877"/>
    <n v="3805.3150000000001"/>
    <n v="2019"/>
    <n v="8902548.1464740764"/>
    <x v="11"/>
    <s v="solar"/>
    <b v="0"/>
    <x v="10544"/>
    <x v="0"/>
  </r>
  <r>
    <n v="99999"/>
    <s v="N"/>
    <s v="Commercial NAICS Non-Cogen"/>
    <s v="PV"/>
    <s v="SUN"/>
    <n v="63985"/>
    <n v="7187.817"/>
    <n v="2019"/>
    <n v="8901868.2584712431"/>
    <x v="11"/>
    <s v="solar"/>
    <b v="0"/>
    <x v="10545"/>
    <x v="0"/>
  </r>
  <r>
    <n v="99999"/>
    <s v="N"/>
    <s v="Electric Utility"/>
    <s v="PV"/>
    <s v="SUN"/>
    <n v="398893"/>
    <n v="44809.394"/>
    <n v="2019"/>
    <n v="8901994.9700725693"/>
    <x v="11"/>
    <s v="solar"/>
    <b v="1"/>
    <x v="10546"/>
    <x v="0"/>
  </r>
  <r>
    <n v="99999"/>
    <s v="N"/>
    <s v="NAICS-22 Non-Cogen"/>
    <s v="PV"/>
    <s v="SUN"/>
    <n v="196844"/>
    <n v="22112.295999999998"/>
    <n v="2019"/>
    <n v="8902015.4216459487"/>
    <x v="11"/>
    <s v="solar"/>
    <b v="1"/>
    <x v="10547"/>
    <x v="0"/>
  </r>
  <r>
    <n v="99999"/>
    <s v="N"/>
    <s v="Commercial NAICS Non-Cogen"/>
    <s v="PV"/>
    <s v="SUN"/>
    <n v="48931"/>
    <n v="5496.5640000000003"/>
    <n v="2019"/>
    <n v="8902106.8434753045"/>
    <x v="11"/>
    <s v="solar"/>
    <b v="0"/>
    <x v="10548"/>
    <x v="0"/>
  </r>
  <r>
    <n v="99999"/>
    <s v="N"/>
    <s v="Commercial NAICS Non-Cogen"/>
    <s v="PV"/>
    <s v="SUN"/>
    <n v="12794"/>
    <n v="1437.152"/>
    <n v="2019"/>
    <n v="8902329.0507893395"/>
    <x v="11"/>
    <s v="solar"/>
    <b v="0"/>
    <x v="10549"/>
    <x v="0"/>
  </r>
  <r>
    <n v="99999"/>
    <s v="N"/>
    <s v="NAICS-22 Non-Cogen"/>
    <s v="PV"/>
    <s v="SUN"/>
    <n v="1549"/>
    <n v="173.99299999999999"/>
    <n v="2019"/>
    <n v="8902657.0034426674"/>
    <x v="11"/>
    <s v="solar"/>
    <b v="1"/>
    <x v="10550"/>
    <x v="1"/>
  </r>
  <r>
    <n v="99999"/>
    <s v="N"/>
    <s v="NAICS-22 Non-Cogen"/>
    <s v="PV"/>
    <s v="SUN"/>
    <n v="206807"/>
    <n v="23231.437000000002"/>
    <n v="2019"/>
    <n v="8902032.1902601197"/>
    <x v="11"/>
    <s v="solar"/>
    <b v="1"/>
    <x v="10551"/>
    <x v="0"/>
  </r>
  <r>
    <n v="99999"/>
    <s v="N"/>
    <s v="NAICS-22 Non-Cogen"/>
    <s v="PV"/>
    <s v="SUN"/>
    <n v="1370333"/>
    <n v="153935.57"/>
    <n v="2019"/>
    <n v="8901990.6185425501"/>
    <x v="11"/>
    <s v="solar"/>
    <b v="1"/>
    <x v="10552"/>
    <x v="0"/>
  </r>
  <r>
    <n v="99999"/>
    <s v="N"/>
    <s v="Commercial NAICS Non-Cogen"/>
    <s v="PV"/>
    <s v="SUN"/>
    <n v="60011"/>
    <n v="6741.5929999999998"/>
    <n v="2019"/>
    <n v="8901605.3030789606"/>
    <x v="11"/>
    <s v="solar"/>
    <b v="0"/>
    <x v="10553"/>
    <x v="0"/>
  </r>
  <r>
    <n v="99999"/>
    <s v="N"/>
    <s v="Industrial NAICS Non-Cogen"/>
    <s v="PV"/>
    <s v="SUN"/>
    <n v="26346"/>
    <n v="2959.6889999999999"/>
    <n v="2019"/>
    <n v="8901610.9462852348"/>
    <x v="11"/>
    <s v="solar"/>
    <b v="0"/>
    <x v="10554"/>
    <x v="0"/>
  </r>
  <r>
    <n v="99999"/>
    <s v="N"/>
    <s v="NAICS-22 Non-Cogen"/>
    <s v="PV"/>
    <s v="SUN"/>
    <n v="252871"/>
    <n v="28406.944"/>
    <n v="2019"/>
    <n v="8901731.9145628624"/>
    <x v="11"/>
    <s v="solar"/>
    <b v="1"/>
    <x v="10555"/>
    <x v="0"/>
  </r>
  <r>
    <n v="99999"/>
    <s v="N"/>
    <s v="Commercial NAICS Non-Cogen"/>
    <s v="PV"/>
    <s v="SUN"/>
    <n v="50812"/>
    <n v="5707.9719999999998"/>
    <n v="2019"/>
    <n v="8901935.7488088589"/>
    <x v="11"/>
    <s v="solar"/>
    <b v="0"/>
    <x v="10556"/>
    <x v="0"/>
  </r>
  <r>
    <n v="99999"/>
    <s v="N"/>
    <s v="NAICS-22 Non-Cogen"/>
    <s v="PV"/>
    <s v="SUN"/>
    <n v="562089"/>
    <n v="63140.692000000003"/>
    <n v="2019"/>
    <n v="8902167.242639659"/>
    <x v="11"/>
    <s v="solar"/>
    <b v="1"/>
    <x v="10557"/>
    <x v="0"/>
  </r>
  <r>
    <n v="99999"/>
    <s v="N"/>
    <s v="NAICS-22 Non-Cogen"/>
    <s v="PV"/>
    <s v="SUN"/>
    <n v="213982"/>
    <n v="24037.606"/>
    <n v="2019"/>
    <n v="8901968.024602782"/>
    <x v="11"/>
    <s v="solar"/>
    <b v="1"/>
    <x v="10558"/>
    <x v="0"/>
  </r>
  <r>
    <n v="99999"/>
    <s v="N"/>
    <s v="Electric Utility"/>
    <s v="PV"/>
    <s v="SUN"/>
    <n v="123168"/>
    <n v="13835.941000000001"/>
    <n v="2019"/>
    <n v="8902032.7565721758"/>
    <x v="11"/>
    <s v="solar"/>
    <b v="1"/>
    <x v="10559"/>
    <x v="0"/>
  </r>
  <r>
    <n v="99999"/>
    <s v="N"/>
    <s v="NAICS-22 Non-Cogen"/>
    <s v="PV"/>
    <s v="SUN"/>
    <n v="681114"/>
    <n v="76512.156000000003"/>
    <n v="2019"/>
    <n v="8902036.4293485601"/>
    <x v="11"/>
    <s v="solar"/>
    <b v="1"/>
    <x v="10560"/>
    <x v="0"/>
  </r>
  <r>
    <n v="99999"/>
    <s v="N"/>
    <s v="NAICS-22 Non-Cogen"/>
    <s v="PV"/>
    <s v="SUN"/>
    <n v="268566"/>
    <n v="30169.598999999998"/>
    <n v="2019"/>
    <n v="8901875.0298935026"/>
    <x v="11"/>
    <s v="solar"/>
    <b v="1"/>
    <x v="10561"/>
    <x v="0"/>
  </r>
  <r>
    <n v="99999"/>
    <s v="N"/>
    <s v="Commercial NAICS Non-Cogen"/>
    <s v="PV"/>
    <s v="SUN"/>
    <n v="195722"/>
    <n v="21986.231"/>
    <n v="2019"/>
    <n v="8902025.9998177942"/>
    <x v="11"/>
    <s v="solar"/>
    <b v="0"/>
    <x v="10562"/>
    <x v="0"/>
  </r>
  <r>
    <n v="99999"/>
    <s v="Y"/>
    <s v="Commercial NAICS Cogen"/>
    <s v="PV"/>
    <s v="SUN"/>
    <n v="2229"/>
    <n v="250.50700000000001"/>
    <n v="2019"/>
    <n v="8897954.9473667406"/>
    <x v="11"/>
    <s v="solar"/>
    <b v="0"/>
    <x v="10563"/>
    <x v="1"/>
  </r>
  <r>
    <n v="99999"/>
    <s v="N"/>
    <s v="Industrial NAICS Non-Cogen"/>
    <s v="PV"/>
    <s v="SUN"/>
    <n v="22825"/>
    <n v="2564.1019999999999"/>
    <n v="2019"/>
    <n v="8901751.9583854303"/>
    <x v="11"/>
    <s v="solar"/>
    <b v="0"/>
    <x v="10564"/>
    <x v="0"/>
  </r>
  <r>
    <n v="99999"/>
    <s v="N"/>
    <s v="NAICS-22 Non-Cogen"/>
    <s v="PV"/>
    <s v="SUN"/>
    <n v="192835"/>
    <n v="21662.126"/>
    <n v="2019"/>
    <n v="8901942.4963182285"/>
    <x v="11"/>
    <s v="solar"/>
    <b v="1"/>
    <x v="10565"/>
    <x v="0"/>
  </r>
  <r>
    <n v="99999"/>
    <s v="N"/>
    <s v="NAICS-22 Non-Cogen"/>
    <s v="PV"/>
    <s v="SUN"/>
    <n v="5623745"/>
    <n v="631739.53"/>
    <n v="2019"/>
    <n v="8901999.5313574877"/>
    <x v="11"/>
    <s v="solar"/>
    <b v="1"/>
    <x v="10566"/>
    <x v="0"/>
  </r>
  <r>
    <n v="99999"/>
    <s v="N"/>
    <s v="NAICS-22 Non-Cogen"/>
    <s v="PV"/>
    <s v="SUN"/>
    <n v="67145"/>
    <n v="7542.6530000000002"/>
    <n v="2019"/>
    <n v="8902040.1707462873"/>
    <x v="11"/>
    <s v="solar"/>
    <b v="1"/>
    <x v="10567"/>
    <x v="0"/>
  </r>
  <r>
    <n v="99999"/>
    <s v="N"/>
    <s v="Commercial NAICS Non-Cogen"/>
    <s v="PV"/>
    <s v="SUN"/>
    <n v="103505"/>
    <n v="11627.353999999999"/>
    <n v="2019"/>
    <n v="8901853.3365372736"/>
    <x v="11"/>
    <s v="solar"/>
    <b v="0"/>
    <x v="10568"/>
    <x v="0"/>
  </r>
  <r>
    <n v="99999"/>
    <s v="N"/>
    <s v="Industrial NAICS Non-Cogen"/>
    <s v="PV"/>
    <s v="SUN"/>
    <n v="73396"/>
    <n v="8244.848"/>
    <n v="2019"/>
    <n v="8902044.0401084404"/>
    <x v="11"/>
    <s v="solar"/>
    <b v="0"/>
    <x v="10569"/>
    <x v="0"/>
  </r>
  <r>
    <n v="99999"/>
    <s v="N"/>
    <s v="NAICS-22 Non-Cogen"/>
    <s v="PV"/>
    <s v="SUN"/>
    <n v="73029"/>
    <n v="8203.6919999999991"/>
    <n v="2019"/>
    <n v="8901967.5531455856"/>
    <x v="11"/>
    <s v="solar"/>
    <b v="1"/>
    <x v="10570"/>
    <x v="0"/>
  </r>
  <r>
    <n v="99999"/>
    <s v="N"/>
    <s v="Commercial NAICS Non-Cogen"/>
    <s v="PV"/>
    <s v="SUN"/>
    <n v="26346"/>
    <n v="2959.6889999999999"/>
    <n v="2019"/>
    <n v="8901610.9462852348"/>
    <x v="11"/>
    <s v="solar"/>
    <b v="0"/>
    <x v="10554"/>
    <x v="0"/>
  </r>
  <r>
    <n v="99999"/>
    <s v="N"/>
    <s v="NAICS-22 Non-Cogen"/>
    <s v="PV"/>
    <s v="SUN"/>
    <n v="744512"/>
    <n v="83634.212"/>
    <n v="2019"/>
    <n v="8902002.9267448578"/>
    <x v="11"/>
    <s v="solar"/>
    <b v="1"/>
    <x v="10571"/>
    <x v="0"/>
  </r>
  <r>
    <n v="99999"/>
    <s v="N"/>
    <s v="NAICS-22 Non-Cogen"/>
    <s v="PV"/>
    <s v="SUN"/>
    <n v="16479"/>
    <n v="1851.201"/>
    <n v="2019"/>
    <n v="8901788.6226293091"/>
    <x v="11"/>
    <s v="solar"/>
    <b v="1"/>
    <x v="10572"/>
    <x v="0"/>
  </r>
  <r>
    <n v="99999"/>
    <s v="N"/>
    <s v="NAICS-22 Non-Cogen"/>
    <s v="PV"/>
    <s v="SUN"/>
    <n v="112915"/>
    <n v="12684.382"/>
    <n v="2019"/>
    <n v="8901892.1063714419"/>
    <x v="11"/>
    <s v="solar"/>
    <b v="1"/>
    <x v="10573"/>
    <x v="0"/>
  </r>
  <r>
    <n v="99999"/>
    <s v="N"/>
    <s v="NAICS-22 Non-Cogen"/>
    <s v="PV"/>
    <s v="SUN"/>
    <n v="120930"/>
    <n v="13584.67"/>
    <n v="2019"/>
    <n v="8901946.0907037109"/>
    <x v="11"/>
    <s v="solar"/>
    <b v="1"/>
    <x v="10574"/>
    <x v="0"/>
  </r>
  <r>
    <n v="99999"/>
    <s v="N"/>
    <s v="Electric Utility"/>
    <s v="PV"/>
    <s v="SUN"/>
    <n v="180323"/>
    <n v="20256.423999999999"/>
    <n v="2019"/>
    <n v="8902015.4791388661"/>
    <x v="11"/>
    <s v="solar"/>
    <b v="1"/>
    <x v="10575"/>
    <x v="0"/>
  </r>
  <r>
    <n v="99999"/>
    <s v="Y"/>
    <s v="Industrial NAICS Cogen"/>
    <s v="ST"/>
    <s v="AB"/>
    <n v="134572"/>
    <n v="20452.55"/>
    <n v="2019"/>
    <n v="6579717.4435461592"/>
    <x v="8"/>
    <s v="biomass"/>
    <b v="0"/>
    <x v="10576"/>
    <x v="0"/>
  </r>
  <r>
    <n v="99999"/>
    <s v="Y"/>
    <s v="Industrial NAICS Cogen"/>
    <s v="ST"/>
    <s v="AB"/>
    <n v="0"/>
    <n v="0"/>
    <n v="2019"/>
    <s v=""/>
    <x v="8"/>
    <s v="biomass"/>
    <b v="0"/>
    <x v="67"/>
    <x v="1"/>
  </r>
  <r>
    <n v="99999"/>
    <s v="Y"/>
    <s v="Industrial NAICS Cogen"/>
    <s v="ST"/>
    <s v="AB"/>
    <n v="16982"/>
    <n v="2819.8760000000002"/>
    <n v="2019"/>
    <n v="6022250.623786293"/>
    <x v="8"/>
    <s v="biomass"/>
    <b v="0"/>
    <x v="10577"/>
    <x v="0"/>
  </r>
  <r>
    <n v="99999"/>
    <s v="Y"/>
    <s v="Industrial NAICS Cogen"/>
    <s v="ST"/>
    <s v="BFG"/>
    <n v="433775"/>
    <n v="104820.23"/>
    <n v="2019"/>
    <n v="4138275.5981359701"/>
    <x v="7"/>
    <s v="other"/>
    <b v="0"/>
    <x v="10578"/>
    <x v="0"/>
  </r>
  <r>
    <n v="99999"/>
    <s v="Y"/>
    <s v="Industrial NAICS Cogen"/>
    <s v="ST"/>
    <s v="BIT"/>
    <n v="0"/>
    <n v="0"/>
    <n v="2019"/>
    <s v=""/>
    <x v="2"/>
    <s v="hard coal"/>
    <b v="0"/>
    <x v="5"/>
    <x v="1"/>
  </r>
  <r>
    <n v="99999"/>
    <s v="Y"/>
    <s v="Industrial NAICS Cogen"/>
    <s v="ST"/>
    <s v="BIT"/>
    <n v="74194"/>
    <n v="15191.358"/>
    <n v="2019"/>
    <n v="4883960.9994050562"/>
    <x v="2"/>
    <s v="hard coal"/>
    <b v="0"/>
    <x v="10579"/>
    <x v="0"/>
  </r>
  <r>
    <n v="99999"/>
    <s v="N"/>
    <s v="Electric Utility"/>
    <s v="ST"/>
    <s v="BIT"/>
    <n v="1169644"/>
    <n v="96171.217999999993"/>
    <n v="2019"/>
    <n v="12162100.307391346"/>
    <x v="2"/>
    <s v="hard coal"/>
    <b v="1"/>
    <x v="10580"/>
    <x v="0"/>
  </r>
  <r>
    <n v="99999"/>
    <s v="Y"/>
    <s v="Industrial NAICS Cogen"/>
    <s v="ST"/>
    <s v="BIT"/>
    <n v="815450"/>
    <n v="173644.86"/>
    <n v="2019"/>
    <n v="4696079.1122754803"/>
    <x v="2"/>
    <s v="hard coal"/>
    <b v="0"/>
    <x v="10581"/>
    <x v="0"/>
  </r>
  <r>
    <n v="99999"/>
    <s v="N"/>
    <s v="Electric Utility"/>
    <s v="ST"/>
    <s v="BIT"/>
    <n v="3762769"/>
    <n v="370739.79"/>
    <n v="2019"/>
    <n v="10149353.000388764"/>
    <x v="2"/>
    <s v="hard coal"/>
    <b v="1"/>
    <x v="10582"/>
    <x v="0"/>
  </r>
  <r>
    <n v="99999"/>
    <s v="N"/>
    <s v="NAICS-22 Non-Cogen"/>
    <s v="ST"/>
    <s v="BIT"/>
    <n v="0"/>
    <n v="0"/>
    <n v="2019"/>
    <s v=""/>
    <x v="2"/>
    <s v="hard coal"/>
    <b v="1"/>
    <x v="5"/>
    <x v="1"/>
  </r>
  <r>
    <n v="99999"/>
    <s v="Y"/>
    <s v="Commercial NAICS Cogen"/>
    <s v="ST"/>
    <s v="BIT"/>
    <n v="2847"/>
    <n v="512.84199999999998"/>
    <n v="2019"/>
    <n v="5551417.3956111241"/>
    <x v="2"/>
    <s v="hard coal"/>
    <b v="0"/>
    <x v="10583"/>
    <x v="0"/>
  </r>
  <r>
    <n v="99999"/>
    <s v="Y"/>
    <s v="Industrial NAICS Cogen"/>
    <s v="ST"/>
    <s v="BIT"/>
    <n v="0"/>
    <n v="0"/>
    <n v="2019"/>
    <s v=""/>
    <x v="2"/>
    <s v="hard coal"/>
    <b v="0"/>
    <x v="5"/>
    <x v="1"/>
  </r>
  <r>
    <n v="99999"/>
    <s v="Y"/>
    <s v="Industrial NAICS Cogen"/>
    <s v="ST"/>
    <s v="BIT"/>
    <n v="101561"/>
    <n v="23439.277999999998"/>
    <n v="2019"/>
    <n v="4332940.6306798365"/>
    <x v="2"/>
    <s v="hard coal"/>
    <b v="0"/>
    <x v="10584"/>
    <x v="0"/>
  </r>
  <r>
    <n v="99999"/>
    <s v="N"/>
    <s v="Electric Utility"/>
    <s v="ST"/>
    <s v="BIT"/>
    <n v="0"/>
    <n v="0"/>
    <n v="2019"/>
    <s v=""/>
    <x v="2"/>
    <s v="hard coal"/>
    <b v="1"/>
    <x v="5"/>
    <x v="1"/>
  </r>
  <r>
    <n v="99999"/>
    <s v="N"/>
    <s v="Electric Utility"/>
    <s v="ST"/>
    <s v="BIT"/>
    <n v="779934"/>
    <n v="63647.203999999998"/>
    <n v="2019"/>
    <n v="12254018.259780901"/>
    <x v="2"/>
    <s v="hard coal"/>
    <b v="1"/>
    <x v="10585"/>
    <x v="0"/>
  </r>
  <r>
    <n v="99999"/>
    <s v="Y"/>
    <s v="NAICS-22 Cogen"/>
    <s v="ST"/>
    <s v="BIT"/>
    <n v="45996"/>
    <n v="3641.5349999999999"/>
    <n v="2019"/>
    <n v="12630937.228394071"/>
    <x v="2"/>
    <s v="hard coal"/>
    <b v="0"/>
    <x v="10586"/>
    <x v="0"/>
  </r>
  <r>
    <n v="99999"/>
    <s v="Y"/>
    <s v="Industrial NAICS Cogen"/>
    <s v="ST"/>
    <s v="BIT"/>
    <n v="47152"/>
    <n v="7981.0879999999997"/>
    <n v="2019"/>
    <n v="5907966.4326467775"/>
    <x v="2"/>
    <s v="hard coal"/>
    <b v="0"/>
    <x v="10587"/>
    <x v="0"/>
  </r>
  <r>
    <n v="99999"/>
    <s v="N"/>
    <s v="Electric Utility"/>
    <s v="ST"/>
    <s v="BIT"/>
    <n v="0"/>
    <n v="0"/>
    <n v="2019"/>
    <s v=""/>
    <x v="2"/>
    <s v="hard coal"/>
    <b v="1"/>
    <x v="5"/>
    <x v="1"/>
  </r>
  <r>
    <n v="99999"/>
    <s v="N"/>
    <s v="Electric Utility"/>
    <s v="ST"/>
    <s v="BIT"/>
    <n v="752414"/>
    <n v="47960.402999999998"/>
    <n v="2019"/>
    <n v="15688233.478772063"/>
    <x v="2"/>
    <s v="hard coal"/>
    <b v="1"/>
    <x v="10588"/>
    <x v="1"/>
  </r>
  <r>
    <n v="99999"/>
    <s v="N"/>
    <s v="NAICS-22 Non-Cogen"/>
    <s v="ST"/>
    <s v="BIT"/>
    <n v="5446971"/>
    <n v="583792.19999999995"/>
    <n v="2019"/>
    <n v="9330325.0711468905"/>
    <x v="2"/>
    <s v="hard coal"/>
    <b v="1"/>
    <x v="10589"/>
    <x v="0"/>
  </r>
  <r>
    <n v="99999"/>
    <s v="N"/>
    <s v="NAICS-22 Non-Cogen"/>
    <s v="ST"/>
    <s v="BIT"/>
    <n v="0"/>
    <n v="0"/>
    <n v="2019"/>
    <s v=""/>
    <x v="2"/>
    <s v="hard coal"/>
    <b v="1"/>
    <x v="5"/>
    <x v="1"/>
  </r>
  <r>
    <n v="99999"/>
    <s v="Y"/>
    <s v="Industrial NAICS Cogen"/>
    <s v="ST"/>
    <s v="BIT"/>
    <n v="0"/>
    <n v="0"/>
    <n v="2019"/>
    <s v=""/>
    <x v="2"/>
    <s v="hard coal"/>
    <b v="0"/>
    <x v="5"/>
    <x v="1"/>
  </r>
  <r>
    <n v="99999"/>
    <s v="N"/>
    <s v="Electric Utility"/>
    <s v="ST"/>
    <s v="BIT"/>
    <n v="0"/>
    <n v="0"/>
    <n v="2019"/>
    <s v=""/>
    <x v="2"/>
    <s v="hard coal"/>
    <b v="1"/>
    <x v="5"/>
    <x v="1"/>
  </r>
  <r>
    <n v="99999"/>
    <s v="Y"/>
    <s v="Electric Utility"/>
    <s v="ST"/>
    <s v="BIT"/>
    <n v="121546"/>
    <n v="21900.516"/>
    <n v="2019"/>
    <n v="5549914.8969823355"/>
    <x v="2"/>
    <s v="hard coal"/>
    <b v="1"/>
    <x v="10590"/>
    <x v="0"/>
  </r>
  <r>
    <n v="99999"/>
    <s v="Y"/>
    <s v="Industrial NAICS Cogen"/>
    <s v="ST"/>
    <s v="BIT"/>
    <n v="272087"/>
    <n v="51996.661"/>
    <n v="2019"/>
    <n v="5232778.3124381769"/>
    <x v="2"/>
    <s v="hard coal"/>
    <b v="0"/>
    <x v="10591"/>
    <x v="0"/>
  </r>
  <r>
    <n v="99999"/>
    <s v="N"/>
    <s v="Electric Utility"/>
    <s v="ST"/>
    <s v="BIT"/>
    <n v="424382"/>
    <n v="39628.775999999998"/>
    <n v="2019"/>
    <n v="10708935.345366206"/>
    <x v="2"/>
    <s v="hard coal"/>
    <b v="1"/>
    <x v="10592"/>
    <x v="0"/>
  </r>
  <r>
    <n v="99999"/>
    <s v="Y"/>
    <s v="Industrial NAICS Cogen"/>
    <s v="ST"/>
    <s v="BIT"/>
    <n v="17952"/>
    <n v="4031.395"/>
    <n v="2019"/>
    <n v="4453049.1306359218"/>
    <x v="2"/>
    <s v="hard coal"/>
    <b v="0"/>
    <x v="10593"/>
    <x v="0"/>
  </r>
  <r>
    <n v="99999"/>
    <s v="Y"/>
    <s v="Industrial NAICS Cogen"/>
    <s v="ST"/>
    <s v="BLQ"/>
    <n v="4597970"/>
    <n v="619583.37"/>
    <n v="2019"/>
    <n v="7421067.4828151055"/>
    <x v="8"/>
    <s v="biomass"/>
    <b v="0"/>
    <x v="10594"/>
    <x v="0"/>
  </r>
  <r>
    <n v="99999"/>
    <s v="Y"/>
    <s v="Industrial NAICS Cogen"/>
    <s v="ST"/>
    <s v="BLQ"/>
    <n v="524037"/>
    <n v="107298.34"/>
    <n v="2019"/>
    <n v="4883924.5788891055"/>
    <x v="8"/>
    <s v="biomass"/>
    <b v="0"/>
    <x v="10595"/>
    <x v="0"/>
  </r>
  <r>
    <n v="99999"/>
    <s v="Y"/>
    <s v="Industrial NAICS Cogen"/>
    <s v="ST"/>
    <s v="BLQ"/>
    <n v="1593420"/>
    <n v="238232.38"/>
    <n v="2019"/>
    <n v="6688511.4441622086"/>
    <x v="8"/>
    <s v="biomass"/>
    <b v="0"/>
    <x v="10596"/>
    <x v="0"/>
  </r>
  <r>
    <n v="99999"/>
    <s v="Y"/>
    <s v="Industrial NAICS Cogen"/>
    <s v="ST"/>
    <s v="BLQ"/>
    <n v="1930804"/>
    <n v="352942.66"/>
    <n v="2019"/>
    <n v="5470588.3386270171"/>
    <x v="8"/>
    <s v="biomass"/>
    <b v="0"/>
    <x v="10597"/>
    <x v="0"/>
  </r>
  <r>
    <n v="99999"/>
    <s v="Y"/>
    <s v="Industrial NAICS Cogen"/>
    <s v="ST"/>
    <s v="BLQ"/>
    <n v="1156779"/>
    <n v="214747.95"/>
    <n v="2019"/>
    <n v="5386682.3874220913"/>
    <x v="8"/>
    <s v="biomass"/>
    <b v="0"/>
    <x v="10598"/>
    <x v="0"/>
  </r>
  <r>
    <n v="99999"/>
    <s v="Y"/>
    <s v="Industrial NAICS Cogen"/>
    <s v="ST"/>
    <s v="BLQ"/>
    <n v="66861"/>
    <n v="11317.154"/>
    <n v="2019"/>
    <n v="5907934.0972120734"/>
    <x v="8"/>
    <s v="biomass"/>
    <b v="0"/>
    <x v="10599"/>
    <x v="0"/>
  </r>
  <r>
    <n v="99999"/>
    <s v="Y"/>
    <s v="Industrial NAICS Cogen"/>
    <s v="ST"/>
    <s v="BLQ"/>
    <n v="832860"/>
    <n v="154614.82"/>
    <n v="2019"/>
    <n v="5386676.3871665085"/>
    <x v="8"/>
    <s v="biomass"/>
    <b v="0"/>
    <x v="10600"/>
    <x v="0"/>
  </r>
  <r>
    <n v="99999"/>
    <s v="Y"/>
    <s v="Electric Utility"/>
    <s v="ST"/>
    <s v="BLQ"/>
    <n v="0"/>
    <n v="0"/>
    <n v="2019"/>
    <s v=""/>
    <x v="8"/>
    <s v="biomass"/>
    <b v="1"/>
    <x v="67"/>
    <x v="1"/>
  </r>
  <r>
    <n v="99999"/>
    <s v="Y"/>
    <s v="Industrial NAICS Cogen"/>
    <s v="ST"/>
    <s v="BLQ"/>
    <n v="802820"/>
    <n v="158166.57"/>
    <n v="2019"/>
    <n v="5075788.1390485987"/>
    <x v="8"/>
    <s v="biomass"/>
    <b v="0"/>
    <x v="10601"/>
    <x v="0"/>
  </r>
  <r>
    <n v="99999"/>
    <s v="Y"/>
    <s v="Industrial NAICS Cogen"/>
    <s v="ST"/>
    <s v="BLQ"/>
    <n v="2363435"/>
    <n v="380029.4"/>
    <n v="2019"/>
    <n v="6219084.6287155673"/>
    <x v="8"/>
    <s v="biomass"/>
    <b v="0"/>
    <x v="10602"/>
    <x v="0"/>
  </r>
  <r>
    <n v="99999"/>
    <s v="Y"/>
    <s v="Industrial NAICS Cogen"/>
    <s v="ST"/>
    <s v="DFO"/>
    <n v="2212"/>
    <n v="317.41399999999999"/>
    <n v="2019"/>
    <n v="6968816.750363878"/>
    <x v="4"/>
    <s v="heavy or residual fuel oil"/>
    <b v="0"/>
    <x v="10603"/>
    <x v="0"/>
  </r>
  <r>
    <n v="99999"/>
    <s v="N"/>
    <s v="Electric Utility"/>
    <s v="ST"/>
    <s v="DFO"/>
    <n v="7762"/>
    <n v="919.99"/>
    <n v="2019"/>
    <n v="8437048.2287850939"/>
    <x v="4"/>
    <s v="heavy or residual fuel oil"/>
    <b v="1"/>
    <x v="10604"/>
    <x v="0"/>
  </r>
  <r>
    <n v="99999"/>
    <s v="N"/>
    <s v="NAICS-22 Non-Cogen"/>
    <s v="ST"/>
    <s v="DFO"/>
    <n v="0"/>
    <n v="0"/>
    <n v="2019"/>
    <s v=""/>
    <x v="4"/>
    <s v="heavy or residual fuel oil"/>
    <b v="1"/>
    <x v="10"/>
    <x v="1"/>
  </r>
  <r>
    <n v="99999"/>
    <s v="Y"/>
    <s v="Industrial NAICS Cogen"/>
    <s v="ST"/>
    <s v="DFO"/>
    <n v="0"/>
    <n v="0"/>
    <n v="2019"/>
    <s v=""/>
    <x v="4"/>
    <s v="heavy or residual fuel oil"/>
    <b v="0"/>
    <x v="10"/>
    <x v="1"/>
  </r>
  <r>
    <n v="99999"/>
    <s v="N"/>
    <s v="NAICS-22 Non-Cogen"/>
    <s v="ST"/>
    <s v="DFO"/>
    <n v="1256"/>
    <n v="106.70399999999999"/>
    <n v="2019"/>
    <n v="11770880.191932824"/>
    <x v="4"/>
    <s v="heavy or residual fuel oil"/>
    <b v="1"/>
    <x v="10605"/>
    <x v="0"/>
  </r>
  <r>
    <n v="99999"/>
    <s v="N"/>
    <s v="NAICS-22 Non-Cogen"/>
    <s v="ST"/>
    <s v="DFO"/>
    <n v="19904"/>
    <n v="1839.84"/>
    <n v="2019"/>
    <n v="10818332.028872076"/>
    <x v="4"/>
    <s v="heavy or residual fuel oil"/>
    <b v="1"/>
    <x v="10606"/>
    <x v="0"/>
  </r>
  <r>
    <n v="99999"/>
    <s v="Y"/>
    <s v="Industrial NAICS Cogen"/>
    <s v="ST"/>
    <s v="DFO"/>
    <n v="540"/>
    <n v="82.033000000000001"/>
    <n v="2019"/>
    <n v="6582716.7115672966"/>
    <x v="4"/>
    <s v="heavy or residual fuel oil"/>
    <b v="0"/>
    <x v="10607"/>
    <x v="0"/>
  </r>
  <r>
    <n v="99999"/>
    <s v="N"/>
    <s v="Electric Utility"/>
    <s v="ST"/>
    <s v="DFO"/>
    <n v="3558"/>
    <n v="313.74900000000002"/>
    <n v="2019"/>
    <n v="11340275.18812809"/>
    <x v="4"/>
    <s v="heavy or residual fuel oil"/>
    <b v="1"/>
    <x v="10608"/>
    <x v="0"/>
  </r>
  <r>
    <n v="99999"/>
    <s v="Y"/>
    <s v="Industrial NAICS Cogen"/>
    <s v="ST"/>
    <s v="DFO"/>
    <n v="43665"/>
    <n v="9894.0490000000009"/>
    <n v="2019"/>
    <n v="4413258.9195788288"/>
    <x v="4"/>
    <s v="heavy or residual fuel oil"/>
    <b v="0"/>
    <x v="10609"/>
    <x v="0"/>
  </r>
  <r>
    <n v="99999"/>
    <s v="N"/>
    <s v="Electric Utility"/>
    <s v="ST"/>
    <s v="DFO"/>
    <n v="7621"/>
    <n v="596.46"/>
    <n v="2019"/>
    <n v="12777051.269154679"/>
    <x v="4"/>
    <s v="heavy or residual fuel oil"/>
    <b v="1"/>
    <x v="10610"/>
    <x v="0"/>
  </r>
  <r>
    <n v="99999"/>
    <s v="Y"/>
    <s v="Commercial NAICS Cogen"/>
    <s v="ST"/>
    <s v="DFO"/>
    <n v="3"/>
    <n v="0.59699999999999998"/>
    <n v="2019"/>
    <n v="5025125.6281407038"/>
    <x v="4"/>
    <s v="heavy or residual fuel oil"/>
    <b v="0"/>
    <x v="10611"/>
    <x v="0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Y"/>
    <s v="Industrial NAICS Cogen"/>
    <s v="ST"/>
    <s v="DFO"/>
    <n v="0"/>
    <n v="0"/>
    <n v="2019"/>
    <s v=""/>
    <x v="4"/>
    <s v="heavy or residual fuel oil"/>
    <b v="0"/>
    <x v="10"/>
    <x v="1"/>
  </r>
  <r>
    <n v="99999"/>
    <s v="N"/>
    <s v="Electric Utility"/>
    <s v="ST"/>
    <s v="DFO"/>
    <n v="22478"/>
    <n v="1903.0989999999999"/>
    <n v="2019"/>
    <n v="11811261.526594257"/>
    <x v="4"/>
    <s v="heavy or residual fuel oil"/>
    <b v="1"/>
    <x v="10612"/>
    <x v="0"/>
  </r>
  <r>
    <n v="99999"/>
    <s v="N"/>
    <s v="Electric Utility"/>
    <s v="ST"/>
    <s v="DFO"/>
    <n v="2697"/>
    <n v="246.501"/>
    <n v="2019"/>
    <n v="10941132.084656857"/>
    <x v="4"/>
    <s v="heavy or residual fuel oil"/>
    <b v="1"/>
    <x v="10613"/>
    <x v="0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N"/>
    <s v="Electric Utility"/>
    <s v="ST"/>
    <s v="DFO"/>
    <n v="3520"/>
    <n v="251.84800000000001"/>
    <n v="2019"/>
    <n v="13976684.349290049"/>
    <x v="4"/>
    <s v="heavy or residual fuel oil"/>
    <b v="1"/>
    <x v="10614"/>
    <x v="0"/>
  </r>
  <r>
    <n v="99999"/>
    <s v="Y"/>
    <s v="Industrial NAICS Cogen"/>
    <s v="ST"/>
    <s v="DFO"/>
    <n v="0"/>
    <n v="0"/>
    <n v="2019"/>
    <s v=""/>
    <x v="4"/>
    <s v="heavy or residual fuel oil"/>
    <b v="0"/>
    <x v="10"/>
    <x v="1"/>
  </r>
  <r>
    <n v="99999"/>
    <s v="N"/>
    <s v="NAICS-22 Non-Cogen"/>
    <s v="ST"/>
    <s v="DFO"/>
    <n v="1878"/>
    <n v="137.91499999999999"/>
    <n v="2019"/>
    <n v="13617082.985897111"/>
    <x v="4"/>
    <s v="heavy or residual fuel oil"/>
    <b v="1"/>
    <x v="10615"/>
    <x v="0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N"/>
    <s v="NAICS-22 Non-Cogen"/>
    <s v="ST"/>
    <s v="DFO"/>
    <n v="121"/>
    <n v="11.4"/>
    <n v="2019"/>
    <n v="10614035.087719297"/>
    <x v="4"/>
    <s v="heavy or residual fuel oil"/>
    <b v="1"/>
    <x v="10616"/>
    <x v="0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N"/>
    <s v="NAICS-22 Non-Cogen"/>
    <s v="ST"/>
    <s v="DFO"/>
    <n v="12462"/>
    <n v="942.64800000000002"/>
    <n v="2019"/>
    <n v="13220205.209155485"/>
    <x v="4"/>
    <s v="heavy or residual fuel oil"/>
    <b v="1"/>
    <x v="10617"/>
    <x v="0"/>
  </r>
  <r>
    <n v="99999"/>
    <s v="Y"/>
    <s v="Industrial NAICS Cogen"/>
    <s v="ST"/>
    <s v="DFO"/>
    <n v="0"/>
    <n v="0"/>
    <n v="2019"/>
    <s v=""/>
    <x v="4"/>
    <s v="heavy or residual fuel oil"/>
    <b v="0"/>
    <x v="10"/>
    <x v="1"/>
  </r>
  <r>
    <n v="99999"/>
    <s v="N"/>
    <s v="Electric Utility"/>
    <s v="ST"/>
    <s v="DFO"/>
    <n v="7014"/>
    <n v="697.495"/>
    <n v="2019"/>
    <n v="10055986.064416233"/>
    <x v="4"/>
    <s v="heavy or residual fuel oil"/>
    <b v="1"/>
    <x v="10618"/>
    <x v="0"/>
  </r>
  <r>
    <n v="99999"/>
    <s v="Y"/>
    <s v="Electric Utility"/>
    <s v="ST"/>
    <s v="DFO"/>
    <n v="78"/>
    <n v="14.089"/>
    <n v="2019"/>
    <n v="5536233.9413727019"/>
    <x v="4"/>
    <s v="heavy or residual fuel oil"/>
    <b v="1"/>
    <x v="10619"/>
    <x v="0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Y"/>
    <s v="Commercial NAICS Cogen"/>
    <s v="ST"/>
    <s v="DFO"/>
    <n v="0"/>
    <n v="0"/>
    <n v="2019"/>
    <s v=""/>
    <x v="4"/>
    <s v="heavy or residual fuel oil"/>
    <b v="0"/>
    <x v="10"/>
    <x v="1"/>
  </r>
  <r>
    <n v="99999"/>
    <s v="N"/>
    <s v="Electric Utility"/>
    <s v="ST"/>
    <s v="DFO"/>
    <n v="0"/>
    <n v="0"/>
    <n v="2019"/>
    <s v=""/>
    <x v="4"/>
    <s v="heavy or residual fuel oil"/>
    <b v="1"/>
    <x v="10"/>
    <x v="1"/>
  </r>
  <r>
    <n v="99999"/>
    <s v="Y"/>
    <s v="Industrial NAICS Cogen"/>
    <s v="ST"/>
    <s v="DFO"/>
    <n v="0"/>
    <n v="0"/>
    <n v="2019"/>
    <s v=""/>
    <x v="4"/>
    <s v="heavy or residual fuel oil"/>
    <b v="0"/>
    <x v="10"/>
    <x v="1"/>
  </r>
  <r>
    <n v="99999"/>
    <s v="N"/>
    <s v="NAICS-22 Non-Cogen"/>
    <s v="ST"/>
    <s v="GEO"/>
    <n v="126849"/>
    <n v="14249.659"/>
    <n v="2019"/>
    <n v="8901897.2313653268"/>
    <x v="12"/>
    <s v="geothermal"/>
    <b v="1"/>
    <x v="10620"/>
    <x v="0"/>
  </r>
  <r>
    <n v="99999"/>
    <s v="N"/>
    <s v="NAICS-22 Non-Cogen"/>
    <s v="ST"/>
    <s v="KER"/>
    <n v="0"/>
    <n v="0"/>
    <n v="2019"/>
    <s v=""/>
    <x v="7"/>
    <s v="other"/>
    <b v="1"/>
    <x v="39"/>
    <x v="1"/>
  </r>
  <r>
    <n v="99999"/>
    <s v="Y"/>
    <s v="Industrial NAICS Cogen"/>
    <s v="ST"/>
    <s v="KER"/>
    <n v="0"/>
    <n v="0"/>
    <n v="2019"/>
    <s v=""/>
    <x v="7"/>
    <s v="other"/>
    <b v="0"/>
    <x v="39"/>
    <x v="1"/>
  </r>
  <r>
    <n v="99999"/>
    <s v="Y"/>
    <s v="Industrial NAICS Cogen"/>
    <s v="ST"/>
    <s v="KER"/>
    <n v="0"/>
    <n v="0"/>
    <n v="2019"/>
    <s v=""/>
    <x v="7"/>
    <s v="other"/>
    <b v="0"/>
    <x v="39"/>
    <x v="1"/>
  </r>
  <r>
    <n v="99999"/>
    <s v="N"/>
    <s v="NAICS-22 Non-Cogen"/>
    <s v="ST"/>
    <s v="LFG"/>
    <n v="679836"/>
    <n v="45341.06"/>
    <n v="2019"/>
    <n v="14993826.787463726"/>
    <x v="8"/>
    <s v="biomass"/>
    <b v="1"/>
    <x v="10621"/>
    <x v="0"/>
  </r>
  <r>
    <n v="99999"/>
    <s v="N"/>
    <s v="NAICS-22 Non-Cogen"/>
    <s v="ST"/>
    <s v="LFG"/>
    <n v="12427"/>
    <n v="472.80900000000003"/>
    <n v="2019"/>
    <n v="26283340.630148746"/>
    <x v="8"/>
    <s v="biomass"/>
    <b v="1"/>
    <x v="10622"/>
    <x v="1"/>
  </r>
  <r>
    <n v="99999"/>
    <s v="N"/>
    <s v="NAICS-22 Non-Cogen"/>
    <s v="ST"/>
    <s v="MSB"/>
    <n v="0"/>
    <n v="10545.259"/>
    <n v="2019"/>
    <n v="0"/>
    <x v="14"/>
    <s v="municipal solid waste"/>
    <b v="1"/>
    <x v="10623"/>
    <x v="1"/>
  </r>
  <r>
    <n v="99999"/>
    <s v="N"/>
    <s v="NAICS-22 Non-Cogen"/>
    <s v="ST"/>
    <s v="MSN"/>
    <n v="0"/>
    <n v="11566.199000000001"/>
    <n v="2019"/>
    <n v="0"/>
    <x v="14"/>
    <s v="municipal solid waste"/>
    <b v="1"/>
    <x v="10623"/>
    <x v="1"/>
  </r>
  <r>
    <n v="99999"/>
    <s v="Y"/>
    <s v="Industrial NAICS Cogen"/>
    <s v="ST"/>
    <s v="NG"/>
    <n v="1659893"/>
    <n v="272637.78000000003"/>
    <n v="2019"/>
    <n v="6088272.1389530087"/>
    <x v="3"/>
    <s v="natural gas"/>
    <b v="0"/>
    <x v="10624"/>
    <x v="0"/>
  </r>
  <r>
    <n v="99999"/>
    <s v="N"/>
    <s v="NAICS-22 Non-Cogen"/>
    <s v="ST"/>
    <s v="NG"/>
    <n v="6615"/>
    <n v="392.358"/>
    <n v="2019"/>
    <n v="16859602.709770158"/>
    <x v="3"/>
    <s v="natural gas"/>
    <b v="1"/>
    <x v="10625"/>
    <x v="0"/>
  </r>
  <r>
    <n v="99999"/>
    <s v="N"/>
    <s v="Commercial NAICS Non-Cogen"/>
    <s v="ST"/>
    <s v="NG"/>
    <n v="0"/>
    <n v="0"/>
    <n v="2019"/>
    <s v=""/>
    <x v="3"/>
    <s v="natural gas"/>
    <b v="0"/>
    <x v="30"/>
    <x v="1"/>
  </r>
  <r>
    <n v="99999"/>
    <s v="Y"/>
    <s v="Commercial NAICS Cogen"/>
    <s v="ST"/>
    <s v="NG"/>
    <n v="0"/>
    <n v="0"/>
    <n v="2019"/>
    <s v=""/>
    <x v="3"/>
    <s v="natural gas"/>
    <b v="0"/>
    <x v="30"/>
    <x v="1"/>
  </r>
  <r>
    <n v="99999"/>
    <s v="N"/>
    <s v="Industrial NAICS Non-Cogen"/>
    <s v="ST"/>
    <s v="NG"/>
    <n v="1751"/>
    <n v="35.875"/>
    <n v="2019"/>
    <n v="48808362.369337976"/>
    <x v="3"/>
    <s v="natural gas"/>
    <b v="0"/>
    <x v="10626"/>
    <x v="1"/>
  </r>
  <r>
    <n v="99999"/>
    <s v="Y"/>
    <s v="Industrial NAICS Cogen"/>
    <s v="ST"/>
    <s v="NG"/>
    <n v="0"/>
    <n v="0"/>
    <n v="2019"/>
    <s v=""/>
    <x v="3"/>
    <s v="natural gas"/>
    <b v="0"/>
    <x v="30"/>
    <x v="1"/>
  </r>
  <r>
    <n v="99999"/>
    <s v="N"/>
    <s v="NAICS-22 Non-Cogen"/>
    <s v="ST"/>
    <s v="NG"/>
    <n v="120931"/>
    <n v="11681.994000000001"/>
    <n v="2019"/>
    <n v="10351914.236559272"/>
    <x v="3"/>
    <s v="natural gas"/>
    <b v="1"/>
    <x v="10627"/>
    <x v="0"/>
  </r>
  <r>
    <n v="99999"/>
    <s v="N"/>
    <s v="NAICS-22 Non-Cogen"/>
    <s v="ST"/>
    <s v="NG"/>
    <n v="252801"/>
    <n v="22655.49"/>
    <n v="2019"/>
    <n v="11158487.412984665"/>
    <x v="3"/>
    <s v="natural gas"/>
    <b v="1"/>
    <x v="10628"/>
    <x v="0"/>
  </r>
  <r>
    <n v="99999"/>
    <s v="N"/>
    <s v="Electric Utility"/>
    <s v="ST"/>
    <s v="NG"/>
    <n v="110279"/>
    <n v="9689.9500000000007"/>
    <n v="2019"/>
    <n v="11380760.47864024"/>
    <x v="3"/>
    <s v="natural gas"/>
    <b v="1"/>
    <x v="10629"/>
    <x v="0"/>
  </r>
  <r>
    <n v="99999"/>
    <s v="N"/>
    <s v="NAICS-22 Non-Cogen"/>
    <s v="ST"/>
    <s v="NG"/>
    <n v="0"/>
    <n v="0"/>
    <n v="2019"/>
    <s v=""/>
    <x v="3"/>
    <s v="natural gas"/>
    <b v="1"/>
    <x v="30"/>
    <x v="1"/>
  </r>
  <r>
    <n v="99999"/>
    <s v="Y"/>
    <s v="Industrial NAICS Cogen"/>
    <s v="ST"/>
    <s v="NG"/>
    <n v="173472"/>
    <n v="35519.057000000001"/>
    <n v="2019"/>
    <n v="4883913.443985858"/>
    <x v="3"/>
    <s v="natural gas"/>
    <b v="0"/>
    <x v="10630"/>
    <x v="0"/>
  </r>
  <r>
    <n v="99999"/>
    <s v="Y"/>
    <s v="Industrial NAICS Cogen"/>
    <s v="ST"/>
    <s v="NG"/>
    <n v="429696"/>
    <n v="88536.025999999998"/>
    <n v="2019"/>
    <n v="4853346.365467092"/>
    <x v="3"/>
    <s v="natural gas"/>
    <b v="0"/>
    <x v="10631"/>
    <x v="0"/>
  </r>
  <r>
    <n v="99999"/>
    <s v="N"/>
    <s v="NAICS-22 Non-Cogen"/>
    <s v="ST"/>
    <s v="NG"/>
    <n v="13973"/>
    <n v="1284.559"/>
    <n v="2019"/>
    <n v="10877663.073475022"/>
    <x v="3"/>
    <s v="natural gas"/>
    <b v="1"/>
    <x v="10632"/>
    <x v="0"/>
  </r>
  <r>
    <n v="99999"/>
    <s v="Y"/>
    <s v="Industrial NAICS Cogen"/>
    <s v="ST"/>
    <s v="NG"/>
    <n v="0"/>
    <n v="0"/>
    <n v="2019"/>
    <s v=""/>
    <x v="3"/>
    <s v="natural gas"/>
    <b v="0"/>
    <x v="30"/>
    <x v="1"/>
  </r>
  <r>
    <n v="99999"/>
    <s v="N"/>
    <s v="Electric Utility"/>
    <s v="ST"/>
    <s v="NG"/>
    <n v="0"/>
    <n v="0"/>
    <n v="2019"/>
    <s v=""/>
    <x v="3"/>
    <s v="natural gas"/>
    <b v="1"/>
    <x v="30"/>
    <x v="1"/>
  </r>
  <r>
    <n v="99999"/>
    <s v="N"/>
    <s v="NAICS-22 Non-Cogen"/>
    <s v="ST"/>
    <s v="NG"/>
    <n v="0"/>
    <n v="0"/>
    <n v="2019"/>
    <s v=""/>
    <x v="3"/>
    <s v="natural gas"/>
    <b v="1"/>
    <x v="30"/>
    <x v="1"/>
  </r>
  <r>
    <n v="99999"/>
    <s v="Y"/>
    <s v="Commercial NAICS Cogen"/>
    <s v="ST"/>
    <s v="NG"/>
    <n v="31090"/>
    <n v="5600.0820000000003"/>
    <n v="2019"/>
    <n v="5551704.4214709708"/>
    <x v="3"/>
    <s v="natural gas"/>
    <b v="0"/>
    <x v="10633"/>
    <x v="0"/>
  </r>
  <r>
    <n v="99999"/>
    <s v="Y"/>
    <s v="Industrial NAICS Cogen"/>
    <s v="ST"/>
    <s v="NG"/>
    <n v="477869"/>
    <n v="96456.078999999998"/>
    <n v="2019"/>
    <n v="4954265.246465181"/>
    <x v="3"/>
    <s v="natural gas"/>
    <b v="0"/>
    <x v="10634"/>
    <x v="0"/>
  </r>
  <r>
    <n v="99999"/>
    <s v="N"/>
    <s v="Electric Utility"/>
    <s v="ST"/>
    <s v="NG"/>
    <n v="0"/>
    <n v="0"/>
    <n v="2019"/>
    <s v=""/>
    <x v="3"/>
    <s v="natural gas"/>
    <b v="1"/>
    <x v="30"/>
    <x v="1"/>
  </r>
  <r>
    <n v="99999"/>
    <s v="N"/>
    <s v="Electric Utility"/>
    <s v="ST"/>
    <s v="NG"/>
    <n v="11475828"/>
    <n v="1088318.1000000001"/>
    <n v="2019"/>
    <n v="10544553.104464585"/>
    <x v="3"/>
    <s v="natural gas"/>
    <b v="1"/>
    <x v="10635"/>
    <x v="0"/>
  </r>
  <r>
    <n v="99999"/>
    <s v="N"/>
    <s v="Industrial NAICS Non-Cogen"/>
    <s v="ST"/>
    <s v="NG"/>
    <n v="0"/>
    <n v="0"/>
    <n v="2019"/>
    <s v=""/>
    <x v="3"/>
    <s v="natural gas"/>
    <b v="0"/>
    <x v="30"/>
    <x v="1"/>
  </r>
  <r>
    <n v="99999"/>
    <s v="Y"/>
    <s v="Industrial NAICS Cogen"/>
    <s v="ST"/>
    <s v="NG"/>
    <n v="2693908"/>
    <n v="395707.96"/>
    <n v="2019"/>
    <n v="6807818.5740817534"/>
    <x v="3"/>
    <s v="natural gas"/>
    <b v="0"/>
    <x v="10636"/>
    <x v="0"/>
  </r>
  <r>
    <n v="99999"/>
    <s v="Y"/>
    <s v="Commercial NAICS Cogen"/>
    <s v="ST"/>
    <s v="NG"/>
    <n v="600911"/>
    <n v="111637.63"/>
    <n v="2019"/>
    <n v="5382692.1979622813"/>
    <x v="3"/>
    <s v="natural gas"/>
    <b v="0"/>
    <x v="10637"/>
    <x v="0"/>
  </r>
  <r>
    <n v="99999"/>
    <s v="Y"/>
    <s v="Industrial NAICS Cogen"/>
    <s v="ST"/>
    <s v="NG"/>
    <n v="106769"/>
    <n v="19820.775000000001"/>
    <n v="2019"/>
    <n v="5386721.7603751617"/>
    <x v="3"/>
    <s v="natural gas"/>
    <b v="0"/>
    <x v="10638"/>
    <x v="0"/>
  </r>
  <r>
    <n v="99999"/>
    <s v="N"/>
    <s v="NAICS-22 Non-Cogen"/>
    <s v="ST"/>
    <s v="NG"/>
    <n v="8030"/>
    <n v="605.11500000000001"/>
    <n v="2019"/>
    <n v="13270204.83709708"/>
    <x v="3"/>
    <s v="natural gas"/>
    <b v="1"/>
    <x v="10639"/>
    <x v="0"/>
  </r>
  <r>
    <n v="99999"/>
    <s v="Y"/>
    <s v="Industrial NAICS Cogen"/>
    <s v="ST"/>
    <s v="NG"/>
    <n v="100386"/>
    <n v="19851.348999999998"/>
    <n v="2019"/>
    <n v="5056885.5547298072"/>
    <x v="3"/>
    <s v="natural gas"/>
    <b v="0"/>
    <x v="10640"/>
    <x v="0"/>
  </r>
  <r>
    <n v="99999"/>
    <s v="N"/>
    <s v="Electric Utility"/>
    <s v="ST"/>
    <s v="NG"/>
    <n v="0"/>
    <n v="0"/>
    <n v="2019"/>
    <s v=""/>
    <x v="3"/>
    <s v="natural gas"/>
    <b v="1"/>
    <x v="30"/>
    <x v="1"/>
  </r>
  <r>
    <n v="99999"/>
    <s v="Y"/>
    <s v="Electric Utility"/>
    <s v="ST"/>
    <s v="NG"/>
    <n v="0"/>
    <n v="0"/>
    <n v="2019"/>
    <s v=""/>
    <x v="3"/>
    <s v="natural gas"/>
    <b v="1"/>
    <x v="30"/>
    <x v="1"/>
  </r>
  <r>
    <n v="99999"/>
    <s v="N"/>
    <s v="Electric Utility"/>
    <s v="ST"/>
    <s v="NG"/>
    <n v="10507159"/>
    <n v="994400.11"/>
    <n v="2019"/>
    <n v="10566329.281681193"/>
    <x v="3"/>
    <s v="natural gas"/>
    <b v="1"/>
    <x v="10641"/>
    <x v="0"/>
  </r>
  <r>
    <n v="99999"/>
    <s v="N"/>
    <s v="NAICS-22 Non-Cogen"/>
    <s v="ST"/>
    <s v="NG"/>
    <n v="16140"/>
    <n v="1179.1210000000001"/>
    <n v="2019"/>
    <n v="13688162.622835146"/>
    <x v="3"/>
    <s v="natural gas"/>
    <b v="1"/>
    <x v="10642"/>
    <x v="0"/>
  </r>
  <r>
    <n v="99999"/>
    <s v="Y"/>
    <s v="Commercial NAICS Cogen"/>
    <s v="ST"/>
    <s v="NG"/>
    <n v="0"/>
    <n v="0"/>
    <n v="2019"/>
    <s v=""/>
    <x v="3"/>
    <s v="natural gas"/>
    <b v="0"/>
    <x v="30"/>
    <x v="1"/>
  </r>
  <r>
    <n v="99999"/>
    <s v="Y"/>
    <s v="Industrial NAICS Cogen"/>
    <s v="ST"/>
    <s v="NG"/>
    <n v="22792"/>
    <n v="3857.9180000000001"/>
    <n v="2019"/>
    <n v="5907849.7780409018"/>
    <x v="3"/>
    <s v="natural gas"/>
    <b v="0"/>
    <x v="10643"/>
    <x v="0"/>
  </r>
  <r>
    <n v="99999"/>
    <s v="N"/>
    <s v="Electric Utility"/>
    <s v="ST"/>
    <s v="NG"/>
    <n v="326127"/>
    <n v="39057.216999999997"/>
    <n v="2019"/>
    <n v="8349980.4914415684"/>
    <x v="3"/>
    <s v="natural gas"/>
    <b v="1"/>
    <x v="10644"/>
    <x v="0"/>
  </r>
  <r>
    <n v="99999"/>
    <s v="N"/>
    <s v="Electric Utility"/>
    <s v="ST"/>
    <s v="NG"/>
    <n v="4242"/>
    <n v="160.81399999999999"/>
    <n v="2019"/>
    <n v="26378300.39673163"/>
    <x v="3"/>
    <s v="natural gas"/>
    <b v="1"/>
    <x v="10645"/>
    <x v="1"/>
  </r>
  <r>
    <n v="99999"/>
    <s v="N"/>
    <s v="NAICS-22 Non-Cogen"/>
    <s v="ST"/>
    <s v="NG"/>
    <n v="42526"/>
    <n v="4199.643"/>
    <n v="2019"/>
    <n v="10126098.813637255"/>
    <x v="3"/>
    <s v="natural gas"/>
    <b v="1"/>
    <x v="10646"/>
    <x v="0"/>
  </r>
  <r>
    <n v="99999"/>
    <s v="N"/>
    <s v="Electric Utility"/>
    <s v="ST"/>
    <s v="NG"/>
    <n v="12220155"/>
    <n v="1168407.1000000001"/>
    <n v="2019"/>
    <n v="10458816.109556334"/>
    <x v="3"/>
    <s v="natural gas"/>
    <b v="1"/>
    <x v="10647"/>
    <x v="0"/>
  </r>
  <r>
    <n v="99999"/>
    <s v="Y"/>
    <s v="NAICS-22 Cogen"/>
    <s v="ST"/>
    <s v="NG"/>
    <n v="0"/>
    <n v="0"/>
    <n v="2019"/>
    <s v=""/>
    <x v="3"/>
    <s v="natural gas"/>
    <b v="0"/>
    <x v="30"/>
    <x v="1"/>
  </r>
  <r>
    <n v="99999"/>
    <s v="Y"/>
    <s v="Industrial NAICS Cogen"/>
    <s v="ST"/>
    <s v="NG"/>
    <n v="796593"/>
    <n v="147823.4"/>
    <n v="2019"/>
    <n v="5388815.3025840297"/>
    <x v="3"/>
    <s v="natural gas"/>
    <b v="0"/>
    <x v="10648"/>
    <x v="0"/>
  </r>
  <r>
    <n v="99999"/>
    <s v="Y"/>
    <s v="Industrial NAICS Cogen"/>
    <s v="ST"/>
    <s v="NG"/>
    <n v="461213"/>
    <n v="89543.138999999996"/>
    <n v="2019"/>
    <n v="5150735.2227176223"/>
    <x v="3"/>
    <s v="natural gas"/>
    <b v="0"/>
    <x v="10649"/>
    <x v="0"/>
  </r>
  <r>
    <n v="99999"/>
    <s v="N"/>
    <s v="Electric Utility"/>
    <s v="ST"/>
    <s v="NG"/>
    <n v="2205987"/>
    <n v="258145.08"/>
    <n v="2019"/>
    <n v="8545531.8381431084"/>
    <x v="3"/>
    <s v="natural gas"/>
    <b v="1"/>
    <x v="10650"/>
    <x v="0"/>
  </r>
  <r>
    <n v="99999"/>
    <s v="Y"/>
    <s v="Commercial NAICS Cogen"/>
    <s v="ST"/>
    <s v="NG"/>
    <n v="0"/>
    <n v="0"/>
    <n v="2019"/>
    <s v=""/>
    <x v="3"/>
    <s v="natural gas"/>
    <b v="0"/>
    <x v="30"/>
    <x v="1"/>
  </r>
  <r>
    <n v="99999"/>
    <s v="Y"/>
    <s v="Industrial NAICS Cogen"/>
    <s v="ST"/>
    <s v="NG"/>
    <n v="1011588"/>
    <n v="170491.14"/>
    <n v="2019"/>
    <n v="5933375.7754215263"/>
    <x v="3"/>
    <s v="natural gas"/>
    <b v="0"/>
    <x v="10651"/>
    <x v="0"/>
  </r>
  <r>
    <n v="99999"/>
    <s v="N"/>
    <s v="Electric Utility"/>
    <s v="ST"/>
    <s v="NG"/>
    <n v="71203"/>
    <n v="6899.7079999999996"/>
    <n v="2019"/>
    <n v="10319712.080569208"/>
    <x v="3"/>
    <s v="natural gas"/>
    <b v="1"/>
    <x v="10652"/>
    <x v="0"/>
  </r>
  <r>
    <n v="99999"/>
    <s v="Y"/>
    <s v="Electric Utility"/>
    <s v="ST"/>
    <s v="NG"/>
    <n v="9127"/>
    <n v="1445.5809999999999"/>
    <n v="2019"/>
    <n v="6313724.3779490739"/>
    <x v="3"/>
    <s v="natural gas"/>
    <b v="1"/>
    <x v="10653"/>
    <x v="0"/>
  </r>
  <r>
    <n v="99999"/>
    <s v="Y"/>
    <s v="Industrial NAICS Cogen"/>
    <s v="ST"/>
    <s v="NG"/>
    <n v="0"/>
    <n v="0"/>
    <n v="2019"/>
    <s v=""/>
    <x v="3"/>
    <s v="natural gas"/>
    <b v="0"/>
    <x v="30"/>
    <x v="1"/>
  </r>
  <r>
    <n v="99999"/>
    <s v="Y"/>
    <s v="Commercial NAICS Cogen"/>
    <s v="ST"/>
    <s v="OBG"/>
    <n v="0"/>
    <n v="0"/>
    <n v="2019"/>
    <s v=""/>
    <x v="8"/>
    <s v="biomass"/>
    <b v="0"/>
    <x v="67"/>
    <x v="1"/>
  </r>
  <r>
    <n v="99999"/>
    <s v="Y"/>
    <s v="Industrial NAICS Cogen"/>
    <s v="ST"/>
    <s v="OBL"/>
    <n v="0"/>
    <n v="0"/>
    <n v="2019"/>
    <s v=""/>
    <x v="8"/>
    <s v="biomass"/>
    <b v="0"/>
    <x v="67"/>
    <x v="1"/>
  </r>
  <r>
    <n v="99999"/>
    <s v="Y"/>
    <s v="Industrial NAICS Cogen"/>
    <s v="ST"/>
    <s v="OBS"/>
    <n v="0"/>
    <n v="0"/>
    <n v="2019"/>
    <s v=""/>
    <x v="8"/>
    <s v="biomass"/>
    <b v="0"/>
    <x v="67"/>
    <x v="1"/>
  </r>
  <r>
    <n v="99999"/>
    <s v="Y"/>
    <s v="NAICS-22 Cogen"/>
    <s v="ST"/>
    <s v="OBS"/>
    <n v="231659"/>
    <n v="30643.955999999998"/>
    <n v="2019"/>
    <n v="7559696.2742016735"/>
    <x v="8"/>
    <s v="biomass"/>
    <b v="0"/>
    <x v="10654"/>
    <x v="0"/>
  </r>
  <r>
    <n v="99999"/>
    <s v="Y"/>
    <s v="Industrial NAICS Cogen"/>
    <s v="ST"/>
    <s v="OBS"/>
    <n v="641212"/>
    <n v="103281.54"/>
    <n v="2019"/>
    <n v="6208389.2242505299"/>
    <x v="8"/>
    <s v="biomass"/>
    <b v="0"/>
    <x v="10655"/>
    <x v="0"/>
  </r>
  <r>
    <n v="99999"/>
    <s v="Y"/>
    <s v="Industrial NAICS Cogen"/>
    <s v="ST"/>
    <s v="OBS"/>
    <n v="0"/>
    <n v="0"/>
    <n v="2019"/>
    <s v=""/>
    <x v="8"/>
    <s v="biomass"/>
    <b v="0"/>
    <x v="67"/>
    <x v="1"/>
  </r>
  <r>
    <n v="99999"/>
    <s v="N"/>
    <s v="Industrial NAICS Non-Cogen"/>
    <s v="ST"/>
    <s v="OG"/>
    <n v="40952"/>
    <n v="4351.0919999999996"/>
    <n v="2019"/>
    <n v="9411890.1645839736"/>
    <x v="7"/>
    <s v="other"/>
    <b v="0"/>
    <x v="2471"/>
    <x v="0"/>
  </r>
  <r>
    <n v="99999"/>
    <s v="Y"/>
    <s v="Industrial NAICS Cogen"/>
    <s v="ST"/>
    <s v="OG"/>
    <n v="2207873"/>
    <n v="445651.25"/>
    <n v="2019"/>
    <n v="4954261.8807868268"/>
    <x v="7"/>
    <s v="other"/>
    <b v="0"/>
    <x v="3197"/>
    <x v="0"/>
  </r>
  <r>
    <n v="99999"/>
    <s v="Y"/>
    <s v="Industrial NAICS Cogen"/>
    <s v="ST"/>
    <s v="OG"/>
    <n v="711916"/>
    <n v="60425.680999999997"/>
    <n v="2019"/>
    <n v="11781679.382314285"/>
    <x v="7"/>
    <s v="other"/>
    <b v="0"/>
    <x v="10656"/>
    <x v="0"/>
  </r>
  <r>
    <n v="99999"/>
    <s v="Y"/>
    <s v="Industrial NAICS Cogen"/>
    <s v="ST"/>
    <s v="OG"/>
    <n v="5634"/>
    <n v="1076.615"/>
    <n v="2019"/>
    <n v="5233068.4599415753"/>
    <x v="7"/>
    <s v="other"/>
    <b v="0"/>
    <x v="10657"/>
    <x v="0"/>
  </r>
  <r>
    <n v="99999"/>
    <s v="Y"/>
    <s v="Industrial NAICS Cogen"/>
    <s v="ST"/>
    <s v="OG"/>
    <n v="10809"/>
    <n v="6737.2330000000002"/>
    <n v="2019"/>
    <n v="1604367.8465625281"/>
    <x v="7"/>
    <s v="other"/>
    <b v="0"/>
    <x v="10658"/>
    <x v="0"/>
  </r>
  <r>
    <n v="99999"/>
    <s v="Y"/>
    <s v="Industrial NAICS Cogen"/>
    <s v="ST"/>
    <s v="OTH"/>
    <n v="0"/>
    <n v="0"/>
    <n v="2019"/>
    <s v=""/>
    <x v="7"/>
    <s v="other"/>
    <b v="0"/>
    <x v="39"/>
    <x v="1"/>
  </r>
  <r>
    <n v="99999"/>
    <s v="Y"/>
    <s v="Industrial NAICS Cogen"/>
    <s v="ST"/>
    <s v="OTH"/>
    <n v="0"/>
    <n v="0"/>
    <n v="2019"/>
    <s v=""/>
    <x v="7"/>
    <s v="other"/>
    <b v="0"/>
    <x v="39"/>
    <x v="1"/>
  </r>
  <r>
    <n v="99999"/>
    <s v="Y"/>
    <s v="Industrial NAICS Cogen"/>
    <s v="ST"/>
    <s v="PC"/>
    <n v="31448"/>
    <n v="5408.9"/>
    <n v="2019"/>
    <n v="5814121.1706631668"/>
    <x v="10"/>
    <s v="petroleum"/>
    <b v="0"/>
    <x v="10659"/>
    <x v="0"/>
  </r>
  <r>
    <n v="99999"/>
    <s v="Y"/>
    <s v="Industrial NAICS Cogen"/>
    <s v="ST"/>
    <s v="PC"/>
    <n v="69226"/>
    <n v="7872.1049999999996"/>
    <n v="2019"/>
    <n v="8793835.9562023114"/>
    <x v="10"/>
    <s v="petroleum"/>
    <b v="0"/>
    <x v="10660"/>
    <x v="0"/>
  </r>
  <r>
    <n v="99999"/>
    <s v="Y"/>
    <s v="NAICS-22 Cogen"/>
    <s v="ST"/>
    <s v="PG"/>
    <n v="0"/>
    <n v="0"/>
    <n v="2019"/>
    <s v=""/>
    <x v="7"/>
    <s v="other"/>
    <b v="0"/>
    <x v="39"/>
    <x v="1"/>
  </r>
  <r>
    <n v="99999"/>
    <s v="Y"/>
    <s v="Industrial NAICS Cogen"/>
    <s v="ST"/>
    <s v="PG"/>
    <n v="0"/>
    <n v="0"/>
    <n v="2019"/>
    <s v=""/>
    <x v="7"/>
    <s v="other"/>
    <b v="0"/>
    <x v="39"/>
    <x v="1"/>
  </r>
  <r>
    <n v="99999"/>
    <s v="N"/>
    <s v="NAICS-22 Non-Cogen"/>
    <s v="ST"/>
    <s v="PG"/>
    <n v="39677"/>
    <n v="2865.1390000000001"/>
    <n v="2019"/>
    <n v="13848193.752554413"/>
    <x v="7"/>
    <s v="other"/>
    <b v="1"/>
    <x v="10661"/>
    <x v="0"/>
  </r>
  <r>
    <n v="99999"/>
    <s v="Y"/>
    <s v="Industrial NAICS Cogen"/>
    <s v="ST"/>
    <s v="PG"/>
    <n v="0"/>
    <n v="0"/>
    <n v="2019"/>
    <s v=""/>
    <x v="7"/>
    <s v="other"/>
    <b v="0"/>
    <x v="39"/>
    <x v="1"/>
  </r>
  <r>
    <n v="99999"/>
    <s v="N"/>
    <s v="Industrial NAICS Non-Cogen"/>
    <s v="ST"/>
    <s v="PUR"/>
    <n v="0"/>
    <n v="0"/>
    <n v="2019"/>
    <s v=""/>
    <x v="7"/>
    <s v="other"/>
    <b v="0"/>
    <x v="39"/>
    <x v="1"/>
  </r>
  <r>
    <n v="99999"/>
    <s v="Y"/>
    <s v="Industrial NAICS Cogen"/>
    <s v="ST"/>
    <s v="PUR"/>
    <n v="0"/>
    <n v="0"/>
    <n v="2019"/>
    <s v=""/>
    <x v="7"/>
    <s v="other"/>
    <b v="0"/>
    <x v="39"/>
    <x v="1"/>
  </r>
  <r>
    <n v="99999"/>
    <s v="N"/>
    <s v="NAICS-22 Non-Cogen"/>
    <s v="ST"/>
    <s v="RC"/>
    <n v="1189134"/>
    <n v="108094.48"/>
    <n v="2019"/>
    <n v="11000876.270462655"/>
    <x v="2"/>
    <s v="hard coal"/>
    <b v="1"/>
    <x v="10662"/>
    <x v="0"/>
  </r>
  <r>
    <n v="99999"/>
    <s v="N"/>
    <s v="Electric Utility"/>
    <s v="ST"/>
    <s v="RC"/>
    <n v="2705294"/>
    <n v="262987.25"/>
    <n v="2019"/>
    <n v="10286787.667462967"/>
    <x v="2"/>
    <s v="hard coal"/>
    <b v="1"/>
    <x v="10663"/>
    <x v="0"/>
  </r>
  <r>
    <n v="99999"/>
    <s v="N"/>
    <s v="NAICS-22 Non-Cogen"/>
    <s v="ST"/>
    <s v="RC"/>
    <n v="0"/>
    <n v="0"/>
    <n v="2019"/>
    <s v=""/>
    <x v="2"/>
    <s v="hard coal"/>
    <b v="1"/>
    <x v="5"/>
    <x v="1"/>
  </r>
  <r>
    <n v="99999"/>
    <s v="N"/>
    <s v="Electric Utility"/>
    <s v="ST"/>
    <s v="RC"/>
    <n v="713530"/>
    <n v="73788.898000000001"/>
    <n v="2019"/>
    <n v="9669882.8596139234"/>
    <x v="2"/>
    <s v="hard coal"/>
    <b v="1"/>
    <x v="10664"/>
    <x v="0"/>
  </r>
  <r>
    <n v="99999"/>
    <s v="N"/>
    <s v="Electric Utility"/>
    <s v="ST"/>
    <s v="RC"/>
    <n v="7410977"/>
    <n v="709894.53"/>
    <n v="2019"/>
    <n v="10439546.561937869"/>
    <x v="2"/>
    <s v="hard coal"/>
    <b v="1"/>
    <x v="10665"/>
    <x v="0"/>
  </r>
  <r>
    <n v="99999"/>
    <s v="Y"/>
    <s v="Industrial NAICS Cogen"/>
    <s v="ST"/>
    <s v="RFO"/>
    <n v="0"/>
    <n v="0"/>
    <n v="2019"/>
    <s v=""/>
    <x v="4"/>
    <s v="heavy or residual fuel oil"/>
    <b v="0"/>
    <x v="10"/>
    <x v="1"/>
  </r>
  <r>
    <n v="99999"/>
    <s v="N"/>
    <s v="NAICS-22 Non-Cogen"/>
    <s v="ST"/>
    <s v="RFO"/>
    <n v="365946"/>
    <n v="31374.350999999999"/>
    <n v="2019"/>
    <n v="11663858.799820274"/>
    <x v="4"/>
    <s v="heavy or residual fuel oil"/>
    <b v="1"/>
    <x v="10666"/>
    <x v="0"/>
  </r>
  <r>
    <n v="99999"/>
    <s v="N"/>
    <s v="Electric Utility"/>
    <s v="ST"/>
    <s v="RFO"/>
    <n v="0"/>
    <n v="0"/>
    <n v="2019"/>
    <s v=""/>
    <x v="4"/>
    <s v="heavy or residual fuel oil"/>
    <b v="1"/>
    <x v="10"/>
    <x v="1"/>
  </r>
  <r>
    <n v="99999"/>
    <s v="Y"/>
    <s v="Industrial NAICS Cogen"/>
    <s v="ST"/>
    <s v="RFO"/>
    <n v="13841"/>
    <n v="2833.8049999999998"/>
    <n v="2019"/>
    <n v="4884245.7402679436"/>
    <x v="4"/>
    <s v="heavy or residual fuel oil"/>
    <b v="0"/>
    <x v="10667"/>
    <x v="0"/>
  </r>
  <r>
    <n v="99999"/>
    <s v="Y"/>
    <s v="Industrial NAICS Cogen"/>
    <s v="ST"/>
    <s v="RFO"/>
    <n v="278"/>
    <n v="38.665999999999997"/>
    <n v="2019"/>
    <n v="7189779.1341230031"/>
    <x v="4"/>
    <s v="heavy or residual fuel oil"/>
    <b v="0"/>
    <x v="10668"/>
    <x v="0"/>
  </r>
  <r>
    <n v="99999"/>
    <s v="Y"/>
    <s v="Commercial NAICS Cogen"/>
    <s v="ST"/>
    <s v="RFO"/>
    <n v="0"/>
    <n v="0"/>
    <n v="2019"/>
    <s v=""/>
    <x v="4"/>
    <s v="heavy or residual fuel oil"/>
    <b v="0"/>
    <x v="10"/>
    <x v="1"/>
  </r>
  <r>
    <n v="99999"/>
    <s v="N"/>
    <s v="Electric Utility"/>
    <s v="ST"/>
    <s v="RFO"/>
    <n v="0"/>
    <n v="0"/>
    <n v="2019"/>
    <s v=""/>
    <x v="4"/>
    <s v="heavy or residual fuel oil"/>
    <b v="1"/>
    <x v="10"/>
    <x v="1"/>
  </r>
  <r>
    <n v="99999"/>
    <s v="Y"/>
    <s v="Commercial NAICS Cogen"/>
    <s v="ST"/>
    <s v="RFO"/>
    <n v="1482"/>
    <n v="231.64699999999999"/>
    <n v="2019"/>
    <n v="6397665.4133228576"/>
    <x v="4"/>
    <s v="heavy or residual fuel oil"/>
    <b v="0"/>
    <x v="10669"/>
    <x v="0"/>
  </r>
  <r>
    <n v="99999"/>
    <s v="N"/>
    <s v="NAICS-22 Non-Cogen"/>
    <s v="ST"/>
    <s v="RFO"/>
    <n v="0"/>
    <n v="0"/>
    <n v="2019"/>
    <s v=""/>
    <x v="4"/>
    <s v="heavy or residual fuel oil"/>
    <b v="1"/>
    <x v="10"/>
    <x v="1"/>
  </r>
  <r>
    <n v="99999"/>
    <s v="Y"/>
    <s v="Industrial NAICS Cogen"/>
    <s v="ST"/>
    <s v="RFO"/>
    <n v="3085"/>
    <n v="711.74"/>
    <n v="2019"/>
    <n v="4334447.9725742545"/>
    <x v="4"/>
    <s v="heavy or residual fuel oil"/>
    <b v="0"/>
    <x v="10670"/>
    <x v="0"/>
  </r>
  <r>
    <n v="99999"/>
    <s v="Y"/>
    <s v="Industrial NAICS Cogen"/>
    <s v="ST"/>
    <s v="RFO"/>
    <n v="0"/>
    <n v="0"/>
    <n v="2019"/>
    <s v=""/>
    <x v="4"/>
    <s v="heavy or residual fuel oil"/>
    <b v="0"/>
    <x v="10"/>
    <x v="1"/>
  </r>
  <r>
    <n v="99999"/>
    <s v="N"/>
    <s v="Electric Utility"/>
    <s v="ST"/>
    <s v="RFO"/>
    <n v="0"/>
    <n v="0"/>
    <n v="2019"/>
    <s v=""/>
    <x v="4"/>
    <s v="heavy or residual fuel oil"/>
    <b v="1"/>
    <x v="10"/>
    <x v="1"/>
  </r>
  <r>
    <n v="99999"/>
    <s v="Y"/>
    <s v="Industrial NAICS Cogen"/>
    <s v="ST"/>
    <s v="RFO"/>
    <n v="1954"/>
    <n v="330.77199999999999"/>
    <n v="2019"/>
    <n v="5907392.4032263914"/>
    <x v="4"/>
    <s v="heavy or residual fuel oil"/>
    <b v="0"/>
    <x v="10671"/>
    <x v="0"/>
  </r>
  <r>
    <n v="99999"/>
    <s v="N"/>
    <s v="Electric Utility"/>
    <s v="ST"/>
    <s v="RFO"/>
    <n v="96047"/>
    <n v="8721.1880000000001"/>
    <n v="2019"/>
    <n v="11013063.816535087"/>
    <x v="4"/>
    <s v="heavy or residual fuel oil"/>
    <b v="1"/>
    <x v="10672"/>
    <x v="0"/>
  </r>
  <r>
    <n v="99999"/>
    <s v="Y"/>
    <s v="Industrial NAICS Cogen"/>
    <s v="ST"/>
    <s v="RFO"/>
    <n v="0"/>
    <n v="0"/>
    <n v="2019"/>
    <s v=""/>
    <x v="4"/>
    <s v="heavy or residual fuel oil"/>
    <b v="0"/>
    <x v="10"/>
    <x v="1"/>
  </r>
  <r>
    <n v="99999"/>
    <s v="N"/>
    <s v="Electric Utility"/>
    <s v="ST"/>
    <s v="RFO"/>
    <n v="0"/>
    <n v="0"/>
    <n v="2019"/>
    <s v=""/>
    <x v="4"/>
    <s v="heavy or residual fuel oil"/>
    <b v="1"/>
    <x v="10"/>
    <x v="1"/>
  </r>
  <r>
    <n v="99999"/>
    <s v="Y"/>
    <s v="Industrial NAICS Cogen"/>
    <s v="ST"/>
    <s v="RFO"/>
    <n v="0"/>
    <n v="0"/>
    <n v="2019"/>
    <s v=""/>
    <x v="4"/>
    <s v="heavy or residual fuel oil"/>
    <b v="0"/>
    <x v="10"/>
    <x v="1"/>
  </r>
  <r>
    <n v="99999"/>
    <s v="Y"/>
    <s v="Industrial NAICS Cogen"/>
    <s v="ST"/>
    <s v="SC"/>
    <n v="0"/>
    <n v="0"/>
    <n v="2019"/>
    <s v=""/>
    <x v="2"/>
    <s v="hard coal"/>
    <b v="0"/>
    <x v="5"/>
    <x v="1"/>
  </r>
  <r>
    <n v="99999"/>
    <s v="Y"/>
    <s v="Industrial NAICS Cogen"/>
    <s v="ST"/>
    <s v="SLW"/>
    <n v="0"/>
    <n v="0"/>
    <n v="2019"/>
    <s v=""/>
    <x v="8"/>
    <s v="biomass"/>
    <b v="0"/>
    <x v="67"/>
    <x v="1"/>
  </r>
  <r>
    <n v="99999"/>
    <s v="Y"/>
    <s v="Industrial NAICS Cogen"/>
    <s v="ST"/>
    <s v="SLW"/>
    <n v="15427"/>
    <n v="3016.547"/>
    <n v="2019"/>
    <n v="5114125.52166434"/>
    <x v="8"/>
    <s v="biomass"/>
    <b v="0"/>
    <x v="10673"/>
    <x v="0"/>
  </r>
  <r>
    <n v="99999"/>
    <s v="N"/>
    <s v="Electric Utility"/>
    <s v="ST"/>
    <s v="SUB"/>
    <n v="6010274"/>
    <n v="581988.81000000006"/>
    <n v="2019"/>
    <n v="10327129.829180049"/>
    <x v="2"/>
    <s v="hard coal"/>
    <b v="1"/>
    <x v="10674"/>
    <x v="0"/>
  </r>
  <r>
    <n v="99999"/>
    <s v="Y"/>
    <s v="Industrial NAICS Cogen"/>
    <s v="ST"/>
    <s v="SUB"/>
    <n v="3999"/>
    <n v="852.56899999999996"/>
    <n v="2019"/>
    <n v="4690529.4468834782"/>
    <x v="2"/>
    <s v="hard coal"/>
    <b v="0"/>
    <x v="10675"/>
    <x v="0"/>
  </r>
  <r>
    <n v="99999"/>
    <s v="N"/>
    <s v="NAICS-22 Non-Cogen"/>
    <s v="ST"/>
    <s v="SUB"/>
    <n v="0"/>
    <n v="0"/>
    <n v="2019"/>
    <s v=""/>
    <x v="2"/>
    <s v="hard coal"/>
    <b v="1"/>
    <x v="5"/>
    <x v="1"/>
  </r>
  <r>
    <n v="99999"/>
    <s v="N"/>
    <s v="Electric Utility"/>
    <s v="ST"/>
    <s v="SUB"/>
    <n v="5117091"/>
    <n v="467284.75"/>
    <n v="2019"/>
    <n v="10950691.200600918"/>
    <x v="2"/>
    <s v="hard coal"/>
    <b v="1"/>
    <x v="10676"/>
    <x v="0"/>
  </r>
  <r>
    <n v="99999"/>
    <s v="Y"/>
    <s v="Electric Utility"/>
    <s v="ST"/>
    <s v="SUB"/>
    <n v="140677"/>
    <n v="30486.694"/>
    <n v="2019"/>
    <n v="4614373.7330128346"/>
    <x v="2"/>
    <s v="hard coal"/>
    <b v="1"/>
    <x v="10677"/>
    <x v="0"/>
  </r>
  <r>
    <n v="99999"/>
    <s v="N"/>
    <s v="Electric Utility"/>
    <s v="ST"/>
    <s v="SUB"/>
    <n v="8360605"/>
    <n v="792484.62"/>
    <n v="2019"/>
    <n v="10549864.046572916"/>
    <x v="2"/>
    <s v="hard coal"/>
    <b v="1"/>
    <x v="10678"/>
    <x v="0"/>
  </r>
  <r>
    <n v="99999"/>
    <s v="N"/>
    <s v="NAICS-22 Non-Cogen"/>
    <s v="ST"/>
    <s v="SUB"/>
    <n v="2693203"/>
    <n v="239135.08"/>
    <n v="2019"/>
    <n v="11262266.498081336"/>
    <x v="2"/>
    <s v="hard coal"/>
    <b v="1"/>
    <x v="9882"/>
    <x v="0"/>
  </r>
  <r>
    <n v="99999"/>
    <s v="N"/>
    <s v="NAICS-22 Non-Cogen"/>
    <s v="ST"/>
    <s v="SUB"/>
    <n v="0"/>
    <n v="0"/>
    <n v="2019"/>
    <s v=""/>
    <x v="2"/>
    <s v="hard coal"/>
    <b v="1"/>
    <x v="5"/>
    <x v="1"/>
  </r>
  <r>
    <n v="99999"/>
    <s v="N"/>
    <s v="Electric Utility"/>
    <s v="ST"/>
    <s v="SUB"/>
    <n v="0"/>
    <n v="0"/>
    <n v="2019"/>
    <s v=""/>
    <x v="2"/>
    <s v="hard coal"/>
    <b v="1"/>
    <x v="5"/>
    <x v="1"/>
  </r>
  <r>
    <n v="99999"/>
    <s v="Y"/>
    <s v="Industrial NAICS Cogen"/>
    <s v="ST"/>
    <s v="SUB"/>
    <n v="0"/>
    <n v="0"/>
    <n v="2019"/>
    <s v=""/>
    <x v="2"/>
    <s v="hard coal"/>
    <b v="0"/>
    <x v="5"/>
    <x v="1"/>
  </r>
  <r>
    <n v="99999"/>
    <s v="N"/>
    <s v="NAICS-22 Non-Cogen"/>
    <s v="ST"/>
    <s v="TDF"/>
    <n v="62992"/>
    <n v="2214.6460000000002"/>
    <n v="2019"/>
    <n v="28443371.988119092"/>
    <x v="7"/>
    <s v="other"/>
    <b v="1"/>
    <x v="10679"/>
    <x v="1"/>
  </r>
  <r>
    <n v="99999"/>
    <s v="N"/>
    <s v="NAICS-22 Non-Cogen"/>
    <s v="ST"/>
    <s v="TDF"/>
    <n v="443735"/>
    <n v="38565.464"/>
    <n v="2019"/>
    <n v="11506019.997581255"/>
    <x v="7"/>
    <s v="other"/>
    <b v="1"/>
    <x v="10680"/>
    <x v="0"/>
  </r>
  <r>
    <n v="99999"/>
    <s v="Y"/>
    <s v="Industrial NAICS Cogen"/>
    <s v="ST"/>
    <s v="TDF"/>
    <n v="8130"/>
    <n v="1601.5519999999999"/>
    <n v="2019"/>
    <n v="5076325.9638150996"/>
    <x v="7"/>
    <s v="other"/>
    <b v="0"/>
    <x v="10681"/>
    <x v="0"/>
  </r>
  <r>
    <n v="99999"/>
    <s v="Y"/>
    <s v="Industrial NAICS Cogen"/>
    <s v="ST"/>
    <s v="TDF"/>
    <n v="9630"/>
    <n v="1544.885"/>
    <n v="2019"/>
    <n v="6233473.6889800867"/>
    <x v="7"/>
    <s v="other"/>
    <b v="0"/>
    <x v="10682"/>
    <x v="0"/>
  </r>
  <r>
    <n v="99999"/>
    <s v="N"/>
    <s v="NAICS-22 Non-Cogen"/>
    <s v="ST"/>
    <s v="WC"/>
    <n v="14210554"/>
    <n v="1293360.3"/>
    <n v="2019"/>
    <n v="10987312.661444765"/>
    <x v="2"/>
    <s v="hard coal"/>
    <b v="1"/>
    <x v="10683"/>
    <x v="0"/>
  </r>
  <r>
    <n v="99999"/>
    <s v="Y"/>
    <s v="Industrial NAICS Cogen"/>
    <s v="ST"/>
    <s v="WDS"/>
    <n v="1229539"/>
    <n v="145748.9"/>
    <n v="2019"/>
    <n v="8436008.7794830687"/>
    <x v="8"/>
    <s v="biomass"/>
    <b v="0"/>
    <x v="10684"/>
    <x v="0"/>
  </r>
  <r>
    <n v="99999"/>
    <s v="Y"/>
    <s v="Industrial NAICS Cogen"/>
    <s v="ST"/>
    <s v="WDS"/>
    <n v="43998"/>
    <n v="6254.2179999999998"/>
    <n v="2019"/>
    <n v="7034932.2649130551"/>
    <x v="8"/>
    <s v="biomass"/>
    <b v="0"/>
    <x v="10685"/>
    <x v="0"/>
  </r>
  <r>
    <n v="99999"/>
    <s v="N"/>
    <s v="NAICS-22 Non-Cogen"/>
    <s v="ST"/>
    <s v="WDS"/>
    <n v="2918404"/>
    <n v="181619.22"/>
    <n v="2019"/>
    <n v="16068805.933645127"/>
    <x v="8"/>
    <s v="biomass"/>
    <b v="1"/>
    <x v="10686"/>
    <x v="0"/>
  </r>
  <r>
    <n v="99999"/>
    <s v="N"/>
    <s v="NAICS-22 Non-Cogen"/>
    <s v="ST"/>
    <s v="WDS"/>
    <n v="667162"/>
    <n v="44015.481"/>
    <n v="2019"/>
    <n v="15157439.719902186"/>
    <x v="8"/>
    <s v="biomass"/>
    <b v="1"/>
    <x v="10687"/>
    <x v="0"/>
  </r>
  <r>
    <n v="99999"/>
    <s v="Y"/>
    <s v="Industrial NAICS Cogen"/>
    <s v="ST"/>
    <s v="WDS"/>
    <n v="375131"/>
    <n v="79389.967999999993"/>
    <n v="2019"/>
    <n v="4725168.8021841757"/>
    <x v="8"/>
    <s v="biomass"/>
    <b v="0"/>
    <x v="10688"/>
    <x v="0"/>
  </r>
  <r>
    <n v="99999"/>
    <s v="N"/>
    <s v="NAICS-22 Non-Cogen"/>
    <s v="ST"/>
    <s v="WDS"/>
    <n v="423914"/>
    <n v="17305.257000000001"/>
    <n v="2019"/>
    <n v="24496255.675370783"/>
    <x v="8"/>
    <s v="biomass"/>
    <b v="1"/>
    <x v="10689"/>
    <x v="1"/>
  </r>
  <r>
    <n v="99999"/>
    <s v="Y"/>
    <s v="Industrial NAICS Cogen"/>
    <s v="ST"/>
    <s v="WDS"/>
    <n v="133893"/>
    <n v="27415.166000000001"/>
    <n v="2019"/>
    <n v="4883902.5815127287"/>
    <x v="8"/>
    <s v="biomass"/>
    <b v="0"/>
    <x v="10690"/>
    <x v="0"/>
  </r>
  <r>
    <n v="99999"/>
    <s v="Y"/>
    <s v="Industrial NAICS Cogen"/>
    <s v="ST"/>
    <s v="WDS"/>
    <n v="1961961"/>
    <n v="388369.8"/>
    <n v="2019"/>
    <n v="5051785.6949742232"/>
    <x v="8"/>
    <s v="biomass"/>
    <b v="0"/>
    <x v="10691"/>
    <x v="0"/>
  </r>
  <r>
    <n v="99999"/>
    <s v="N"/>
    <s v="NAICS-22 Non-Cogen"/>
    <s v="ST"/>
    <s v="WDS"/>
    <n v="0"/>
    <n v="0"/>
    <n v="2019"/>
    <s v=""/>
    <x v="8"/>
    <s v="biomass"/>
    <b v="1"/>
    <x v="67"/>
    <x v="1"/>
  </r>
  <r>
    <n v="99999"/>
    <s v="Y"/>
    <s v="Industrial NAICS Cogen"/>
    <s v="ST"/>
    <s v="WDS"/>
    <n v="315184"/>
    <n v="59085.883999999998"/>
    <n v="2019"/>
    <n v="5334336.7089168029"/>
    <x v="8"/>
    <s v="biomass"/>
    <b v="0"/>
    <x v="10692"/>
    <x v="0"/>
  </r>
  <r>
    <n v="99999"/>
    <s v="Y"/>
    <s v="Industrial NAICS Cogen"/>
    <s v="ST"/>
    <s v="WDS"/>
    <n v="967358"/>
    <n v="207644.19"/>
    <n v="2019"/>
    <n v="4658728.9536008686"/>
    <x v="8"/>
    <s v="biomass"/>
    <b v="0"/>
    <x v="10693"/>
    <x v="0"/>
  </r>
  <r>
    <n v="99999"/>
    <s v="N"/>
    <s v="NAICS-22 Non-Cogen"/>
    <s v="ST"/>
    <s v="WDS"/>
    <n v="2239754"/>
    <n v="178898.69"/>
    <n v="2019"/>
    <n v="12519678.03677042"/>
    <x v="8"/>
    <s v="biomass"/>
    <b v="1"/>
    <x v="10694"/>
    <x v="0"/>
  </r>
  <r>
    <n v="99999"/>
    <s v="Y"/>
    <s v="Electric Utility"/>
    <s v="ST"/>
    <s v="WDS"/>
    <n v="299672"/>
    <n v="64943.402999999998"/>
    <n v="2019"/>
    <n v="4614356.288043607"/>
    <x v="8"/>
    <s v="biomass"/>
    <b v="1"/>
    <x v="10695"/>
    <x v="0"/>
  </r>
  <r>
    <n v="99999"/>
    <s v="Y"/>
    <s v="Industrial NAICS Cogen"/>
    <s v="ST"/>
    <s v="WDS"/>
    <n v="4092"/>
    <n v="692.60599999999999"/>
    <n v="2019"/>
    <n v="5908120.9230067311"/>
    <x v="8"/>
    <s v="biomass"/>
    <b v="0"/>
    <x v="10696"/>
    <x v="0"/>
  </r>
  <r>
    <n v="99999"/>
    <s v="N"/>
    <s v="NAICS-22 Non-Cogen"/>
    <s v="ST"/>
    <s v="WDS"/>
    <n v="6631238"/>
    <n v="493712.6"/>
    <n v="2019"/>
    <n v="13431372.827025278"/>
    <x v="8"/>
    <s v="biomass"/>
    <b v="1"/>
    <x v="10697"/>
    <x v="0"/>
  </r>
  <r>
    <n v="99999"/>
    <s v="Y"/>
    <s v="Electric Utility"/>
    <s v="ST"/>
    <s v="WDS"/>
    <n v="136252"/>
    <n v="24550.350999999999"/>
    <n v="2019"/>
    <n v="5549900.2845213907"/>
    <x v="8"/>
    <s v="biomass"/>
    <b v="1"/>
    <x v="10698"/>
    <x v="0"/>
  </r>
  <r>
    <n v="99999"/>
    <s v="Y"/>
    <s v="Industrial NAICS Cogen"/>
    <s v="ST"/>
    <s v="WDS"/>
    <n v="566152"/>
    <n v="111539.78"/>
    <n v="2019"/>
    <n v="5075785.5179560157"/>
    <x v="8"/>
    <s v="biomass"/>
    <b v="0"/>
    <x v="10699"/>
    <x v="0"/>
  </r>
  <r>
    <n v="99999"/>
    <s v="Y"/>
    <s v="Industrial NAICS Cogen"/>
    <s v="ST"/>
    <s v="WDS"/>
    <n v="155277"/>
    <n v="24910.626"/>
    <n v="2019"/>
    <n v="6233364.027062186"/>
    <x v="8"/>
    <s v="biomass"/>
    <b v="0"/>
    <x v="10700"/>
    <x v="0"/>
  </r>
  <r>
    <n v="99999"/>
    <s v="Y"/>
    <s v="Electric Utility"/>
    <s v="ST"/>
    <s v="WDS"/>
    <n v="762065"/>
    <n v="120667.29"/>
    <n v="2019"/>
    <n v="6315423.1772338636"/>
    <x v="8"/>
    <s v="biomass"/>
    <b v="1"/>
    <x v="10701"/>
    <x v="0"/>
  </r>
  <r>
    <n v="99999"/>
    <s v="Y"/>
    <s v="Industrial NAICS Cogen"/>
    <s v="ST"/>
    <s v="WDS"/>
    <n v="109334"/>
    <n v="24555.571"/>
    <n v="2019"/>
    <n v="4452513.0366546968"/>
    <x v="8"/>
    <s v="biomass"/>
    <b v="0"/>
    <x v="10702"/>
    <x v="0"/>
  </r>
  <r>
    <n v="99999"/>
    <s v="Y"/>
    <s v="Industrial NAICS Cogen"/>
    <s v="ST"/>
    <s v="WH"/>
    <n v="0"/>
    <n v="0"/>
    <n v="2019"/>
    <s v=""/>
    <x v="7"/>
    <s v="other"/>
    <b v="0"/>
    <x v="39"/>
    <x v="1"/>
  </r>
  <r>
    <n v="99999"/>
    <s v="N"/>
    <s v="Electric Utility"/>
    <s v="ST"/>
    <s v="WO"/>
    <n v="8277"/>
    <n v="824.45"/>
    <n v="2019"/>
    <n v="10039420.219540298"/>
    <x v="13"/>
    <s v="crude oil"/>
    <b v="1"/>
    <x v="5948"/>
    <x v="0"/>
  </r>
  <r>
    <n v="99999"/>
    <s v="N"/>
    <s v="NAICS-22 Non-Cogen"/>
    <s v="WT"/>
    <s v="WND"/>
    <n v="210037"/>
    <n v="23594.362000000001"/>
    <n v="2019"/>
    <n v="8901999.5539612379"/>
    <x v="9"/>
    <s v="wind"/>
    <b v="1"/>
    <x v="10703"/>
    <x v="0"/>
  </r>
  <r>
    <n v="99999"/>
    <s v="N"/>
    <s v="NAICS-22 Non-Cogen"/>
    <s v="WT"/>
    <s v="WND"/>
    <n v="199153"/>
    <n v="22371.467000000001"/>
    <n v="2019"/>
    <n v="8902098.3737901486"/>
    <x v="9"/>
    <s v="wind"/>
    <b v="1"/>
    <x v="10704"/>
    <x v="0"/>
  </r>
  <r>
    <n v="99999"/>
    <s v="N"/>
    <s v="NAICS-22 Non-Cogen"/>
    <s v="WT"/>
    <s v="WND"/>
    <n v="2602842"/>
    <n v="292388.40999999997"/>
    <n v="2019"/>
    <n v="8902001.2797360886"/>
    <x v="9"/>
    <s v="wind"/>
    <b v="1"/>
    <x v="10705"/>
    <x v="0"/>
  </r>
  <r>
    <n v="99999"/>
    <s v="N"/>
    <s v="Commercial NAICS Non-Cogen"/>
    <s v="WT"/>
    <s v="WND"/>
    <n v="16916"/>
    <n v="1900.3389999999999"/>
    <n v="2019"/>
    <n v="8901569.6673067268"/>
    <x v="9"/>
    <s v="wind"/>
    <b v="0"/>
    <x v="10706"/>
    <x v="1"/>
  </r>
  <r>
    <n v="99999"/>
    <s v="N"/>
    <s v="NAICS-22 Non-Cogen"/>
    <s v="WT"/>
    <s v="WND"/>
    <n v="49998"/>
    <n v="5616.6480000000001"/>
    <n v="2019"/>
    <n v="8901750.6527024657"/>
    <x v="9"/>
    <s v="wind"/>
    <b v="1"/>
    <x v="10707"/>
    <x v="1"/>
  </r>
  <r>
    <n v="99999"/>
    <s v="N"/>
    <s v="NAICS-22 Non-Cogen"/>
    <s v="WT"/>
    <s v="WND"/>
    <n v="168395"/>
    <n v="18916.521000000001"/>
    <n v="2019"/>
    <n v="8902006.8753657173"/>
    <x v="9"/>
    <s v="wind"/>
    <b v="1"/>
    <x v="10708"/>
    <x v="0"/>
  </r>
  <r>
    <n v="99999"/>
    <s v="N"/>
    <s v="NAICS-22 Non-Cogen"/>
    <s v="WT"/>
    <s v="WND"/>
    <n v="3216334"/>
    <n v="361304.48"/>
    <n v="2019"/>
    <n v="8902004.2043209653"/>
    <x v="9"/>
    <s v="wind"/>
    <b v="1"/>
    <x v="10709"/>
    <x v="0"/>
  </r>
  <r>
    <n v="99999"/>
    <s v="N"/>
    <s v="NAICS-22 Non-Cogen"/>
    <s v="WT"/>
    <s v="WND"/>
    <n v="1579053"/>
    <n v="177381.78"/>
    <n v="2019"/>
    <n v="8902002.2236782145"/>
    <x v="9"/>
    <s v="wind"/>
    <b v="1"/>
    <x v="10710"/>
    <x v="0"/>
  </r>
  <r>
    <n v="99999"/>
    <s v="N"/>
    <s v="NAICS-22 Non-Cogen"/>
    <s v="WT"/>
    <s v="WND"/>
    <n v="2449116"/>
    <n v="275119.96000000002"/>
    <n v="2019"/>
    <n v="8901993.1523688789"/>
    <x v="9"/>
    <s v="wind"/>
    <b v="1"/>
    <x v="5047"/>
    <x v="0"/>
  </r>
  <r>
    <n v="99999"/>
    <s v="N"/>
    <s v="NAICS-22 Non-Cogen"/>
    <s v="WT"/>
    <s v="WND"/>
    <n v="2369198"/>
    <n v="266142.15000000002"/>
    <n v="2019"/>
    <n v="8902002.1819166932"/>
    <x v="9"/>
    <s v="wind"/>
    <b v="1"/>
    <x v="10711"/>
    <x v="0"/>
  </r>
  <r>
    <n v="99999"/>
    <s v="Y"/>
    <s v="Industrial NAICS Cogen"/>
    <s v="WT"/>
    <s v="WND"/>
    <n v="26677"/>
    <n v="2996.6970000000001"/>
    <n v="2019"/>
    <n v="8902134.5835097767"/>
    <x v="9"/>
    <s v="wind"/>
    <b v="0"/>
    <x v="10712"/>
    <x v="0"/>
  </r>
  <r>
    <n v="99999"/>
    <s v="N"/>
    <s v="NAICS-22 Non-Cogen"/>
    <s v="WT"/>
    <s v="WND"/>
    <n v="2598040"/>
    <n v="291848.88"/>
    <n v="2019"/>
    <n v="8902004.3523894977"/>
    <x v="9"/>
    <s v="wind"/>
    <b v="1"/>
    <x v="10713"/>
    <x v="0"/>
  </r>
  <r>
    <n v="99999"/>
    <s v="N"/>
    <s v="NAICS-22 Non-Cogen"/>
    <s v="WT"/>
    <s v="WND"/>
    <n v="9912676"/>
    <n v="1113534"/>
    <n v="2019"/>
    <n v="8901996.7059829328"/>
    <x v="9"/>
    <s v="wind"/>
    <b v="1"/>
    <x v="10714"/>
    <x v="0"/>
  </r>
  <r>
    <n v="99999"/>
    <s v="N"/>
    <s v="NAICS-22 Non-Cogen"/>
    <s v="WT"/>
    <s v="WND"/>
    <n v="2853118"/>
    <n v="320502.82"/>
    <n v="2019"/>
    <n v="8902005.9168278147"/>
    <x v="9"/>
    <s v="wind"/>
    <b v="1"/>
    <x v="107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D1757-0B7E-454E-841D-1CAFD409BAC8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0" firstHeaderRow="0" firstDataRow="1" firstDataCol="1" rowPageCount="1" colPageCount="1"/>
  <pivotFields count="14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showAll="0"/>
    <pivotField axis="axisRow" showAll="0">
      <items count="18">
        <item x="8"/>
        <item x="12"/>
        <item x="2"/>
        <item x="0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  <pivotField showAll="0">
      <items count="10717">
        <item x="4281"/>
        <item x="10"/>
        <item x="30"/>
        <item x="6798"/>
        <item x="62"/>
        <item x="1543"/>
        <item x="3085"/>
        <item x="435"/>
        <item x="10123"/>
        <item x="5424"/>
        <item x="67"/>
        <item x="1723"/>
        <item x="5"/>
        <item x="342"/>
        <item x="4662"/>
        <item x="10493"/>
        <item x="39"/>
        <item x="7632"/>
        <item x="1280"/>
        <item x="8389"/>
        <item x="2528"/>
        <item x="3105"/>
        <item x="4439"/>
        <item x="4661"/>
        <item x="10295"/>
        <item x="5135"/>
        <item x="10297"/>
        <item x="6892"/>
        <item x="1253"/>
        <item x="2986"/>
        <item x="248"/>
        <item x="500"/>
        <item x="4755"/>
        <item x="3942"/>
        <item x="6435"/>
        <item x="245"/>
        <item x="7978"/>
        <item x="650"/>
        <item x="8452"/>
        <item x="996"/>
        <item x="1053"/>
        <item x="10014"/>
        <item x="803"/>
        <item x="1731"/>
        <item x="7040"/>
        <item x="4105"/>
        <item x="10275"/>
        <item x="7886"/>
        <item x="4721"/>
        <item x="2989"/>
        <item x="1154"/>
        <item x="699"/>
        <item x="2116"/>
        <item x="1846"/>
        <item x="3310"/>
        <item x="1932"/>
        <item x="7111"/>
        <item x="10489"/>
        <item x="5694"/>
        <item x="10296"/>
        <item x="619"/>
        <item x="4542"/>
        <item x="264"/>
        <item x="6366"/>
        <item x="805"/>
        <item x="521"/>
        <item x="3352"/>
        <item x="4454"/>
        <item x="9914"/>
        <item x="499"/>
        <item x="6503"/>
        <item x="311"/>
        <item x="812"/>
        <item x="1878"/>
        <item x="10679"/>
        <item x="1803"/>
        <item x="1254"/>
        <item x="9867"/>
        <item x="740"/>
        <item x="1619"/>
        <item x="1187"/>
        <item x="1263"/>
        <item x="10332"/>
        <item x="3064"/>
        <item x="1824"/>
        <item x="3782"/>
        <item x="2881"/>
        <item x="4321"/>
        <item x="253"/>
        <item x="9776"/>
        <item x="802"/>
        <item x="3943"/>
        <item x="5984"/>
        <item x="6476"/>
        <item x="1231"/>
        <item x="5967"/>
        <item x="6087"/>
        <item x="694"/>
        <item x="2605"/>
        <item x="10273"/>
        <item x="3677"/>
        <item x="2346"/>
        <item x="1294"/>
        <item x="107"/>
        <item x="9742"/>
        <item x="10511"/>
        <item x="6540"/>
        <item x="1100"/>
        <item x="3360"/>
        <item x="1736"/>
        <item x="113"/>
        <item x="1950"/>
        <item x="3835"/>
        <item x="680"/>
        <item x="8518"/>
        <item x="689"/>
        <item x="5651"/>
        <item x="4117"/>
        <item x="1292"/>
        <item x="3305"/>
        <item x="10234"/>
        <item x="10622"/>
        <item x="914"/>
        <item x="1262"/>
        <item x="10293"/>
        <item x="33"/>
        <item x="4740"/>
        <item x="3641"/>
        <item x="1818"/>
        <item x="10015"/>
        <item x="1230"/>
        <item x="5393"/>
        <item x="3722"/>
        <item x="1086"/>
        <item x="1673"/>
        <item x="134"/>
        <item x="3898"/>
        <item x="3824"/>
        <item x="8446"/>
        <item x="690"/>
        <item x="2639"/>
        <item x="8344"/>
        <item x="2271"/>
        <item x="4229"/>
        <item x="9282"/>
        <item x="3267"/>
        <item x="2274"/>
        <item x="10336"/>
        <item x="741"/>
        <item x="9798"/>
        <item x="998"/>
        <item x="6633"/>
        <item x="691"/>
        <item x="50"/>
        <item x="5404"/>
        <item x="3857"/>
        <item x="2527"/>
        <item x="1735"/>
        <item x="6900"/>
        <item x="2038"/>
        <item x="10502"/>
        <item x="8444"/>
        <item x="4060"/>
        <item x="407"/>
        <item x="267"/>
        <item x="5406"/>
        <item x="10689"/>
        <item x="7924"/>
        <item x="1944"/>
        <item x="10626"/>
        <item x="10251"/>
        <item x="49"/>
        <item x="1779"/>
        <item x="425"/>
        <item x="2850"/>
        <item x="8898"/>
        <item x="621"/>
        <item x="4129"/>
        <item x="8182"/>
        <item x="1007"/>
        <item x="9230"/>
        <item x="5482"/>
        <item x="3661"/>
        <item x="1951"/>
        <item x="1095"/>
        <item x="10325"/>
        <item x="4325"/>
        <item x="3781"/>
        <item x="859"/>
        <item x="7288"/>
        <item x="493"/>
        <item x="7154"/>
        <item x="489"/>
        <item x="1729"/>
        <item x="3834"/>
        <item x="10117"/>
        <item x="2849"/>
        <item x="3783"/>
        <item x="3259"/>
        <item x="10241"/>
        <item x="89"/>
        <item x="4059"/>
        <item x="6912"/>
        <item x="9678"/>
        <item x="7039"/>
        <item x="4537"/>
        <item x="4660"/>
        <item x="7813"/>
        <item x="3488"/>
        <item x="6363"/>
        <item x="423"/>
        <item x="1783"/>
        <item x="10252"/>
        <item x="858"/>
        <item x="6948"/>
        <item x="7504"/>
        <item x="10409"/>
        <item x="1188"/>
        <item x="1157"/>
        <item x="10298"/>
        <item x="4504"/>
        <item x="4720"/>
        <item x="881"/>
        <item x="7431"/>
        <item x="3306"/>
        <item x="4815"/>
        <item x="5479"/>
        <item x="7038"/>
        <item x="1432"/>
        <item x="2459"/>
        <item x="3987"/>
        <item x="1156"/>
        <item x="3680"/>
        <item x="9211"/>
        <item x="707"/>
        <item x="6362"/>
        <item x="7293"/>
        <item x="3667"/>
        <item x="1910"/>
        <item x="10413"/>
        <item x="9356"/>
        <item x="4287"/>
        <item x="1252"/>
        <item x="552"/>
        <item x="9626"/>
        <item x="1732"/>
        <item x="3706"/>
        <item x="5394"/>
        <item x="6364"/>
        <item x="10503"/>
        <item x="1471"/>
        <item x="5548"/>
        <item x="6654"/>
        <item x="1155"/>
        <item x="7416"/>
        <item x="522"/>
        <item x="1661"/>
        <item x="9212"/>
        <item x="2067"/>
        <item x="5392"/>
        <item x="6546"/>
        <item x="2738"/>
        <item x="1455"/>
        <item x="3854"/>
        <item x="4892"/>
        <item x="2744"/>
        <item x="9097"/>
        <item x="3400"/>
        <item x="9151"/>
        <item x="370"/>
        <item x="2664"/>
        <item x="5746"/>
        <item x="785"/>
        <item x="3462"/>
        <item x="6455"/>
        <item x="1587"/>
        <item x="632"/>
        <item x="1979"/>
        <item x="10250"/>
        <item x="397"/>
        <item x="999"/>
        <item x="7308"/>
        <item x="4170"/>
        <item x="5559"/>
        <item x="2188"/>
        <item x="3399"/>
        <item x="7802"/>
        <item x="9621"/>
        <item x="4198"/>
        <item x="2373"/>
        <item x="8425"/>
        <item x="7406"/>
        <item x="804"/>
        <item x="2441"/>
        <item x="1116"/>
        <item x="5693"/>
        <item x="1677"/>
        <item x="10196"/>
        <item x="4800"/>
        <item x="3417"/>
        <item x="5919"/>
        <item x="4421"/>
        <item x="3045"/>
        <item x="826"/>
        <item x="10331"/>
        <item x="9543"/>
        <item x="9953"/>
        <item x="2073"/>
        <item x="827"/>
        <item x="4705"/>
        <item x="6203"/>
        <item x="2059"/>
        <item x="5409"/>
        <item x="1987"/>
        <item x="3941"/>
        <item x="10347"/>
        <item x="398"/>
        <item x="4338"/>
        <item x="9781"/>
        <item x="417"/>
        <item x="5740"/>
        <item x="7973"/>
        <item x="809"/>
        <item x="654"/>
        <item x="10310"/>
        <item x="10408"/>
        <item x="383"/>
        <item x="3665"/>
        <item x="6088"/>
        <item x="9373"/>
        <item x="2437"/>
        <item x="8082"/>
        <item x="10292"/>
        <item x="723"/>
        <item x="2939"/>
        <item x="2170"/>
        <item x="8412"/>
        <item x="7899"/>
        <item x="3269"/>
        <item x="5808"/>
        <item x="2493"/>
        <item x="2111"/>
        <item x="3142"/>
        <item x="10094"/>
        <item x="5981"/>
        <item x="7054"/>
        <item x="2393"/>
        <item x="2491"/>
        <item x="3162"/>
        <item x="706"/>
        <item x="4079"/>
        <item x="9876"/>
        <item x="7041"/>
        <item x="2796"/>
        <item x="409"/>
        <item x="2060"/>
        <item x="1853"/>
        <item x="9143"/>
        <item x="6220"/>
        <item x="2673"/>
        <item x="9145"/>
        <item x="1925"/>
        <item x="9210"/>
        <item x="3679"/>
        <item x="4531"/>
        <item x="3803"/>
        <item x="6502"/>
        <item x="9907"/>
        <item x="1529"/>
        <item x="3074"/>
        <item x="10006"/>
        <item x="5459"/>
        <item x="2777"/>
        <item x="2417"/>
        <item x="586"/>
        <item x="7177"/>
        <item x="9154"/>
        <item x="2009"/>
        <item x="637"/>
        <item x="2365"/>
        <item x="10224"/>
        <item x="1766"/>
        <item x="1461"/>
        <item x="4011"/>
        <item x="8388"/>
        <item x="8074"/>
        <item x="3398"/>
        <item x="3790"/>
        <item x="2235"/>
        <item x="9222"/>
        <item x="10061"/>
        <item x="3603"/>
        <item x="10588"/>
        <item x="1707"/>
        <item x="2736"/>
        <item x="10394"/>
        <item x="541"/>
        <item x="4390"/>
        <item x="7966"/>
        <item x="1268"/>
        <item x="8393"/>
        <item x="4441"/>
        <item x="4076"/>
        <item x="4164"/>
        <item x="2171"/>
        <item x="6810"/>
        <item x="3003"/>
        <item x="1344"/>
        <item x="9930"/>
        <item x="1089"/>
        <item x="2234"/>
        <item x="237"/>
        <item x="7461"/>
        <item x="9939"/>
        <item x="2366"/>
        <item x="4289"/>
        <item x="2837"/>
        <item x="5412"/>
        <item x="8560"/>
        <item x="4683"/>
        <item x="2838"/>
        <item x="424"/>
        <item x="10221"/>
        <item x="7157"/>
        <item x="3682"/>
        <item x="9702"/>
        <item x="1915"/>
        <item x="5116"/>
        <item x="1324"/>
        <item x="3574"/>
        <item x="7446"/>
        <item x="10129"/>
        <item x="4776"/>
        <item x="1323"/>
        <item x="10645"/>
        <item x="6942"/>
        <item x="5395"/>
        <item x="53"/>
        <item x="2180"/>
        <item x="6603"/>
        <item x="5623"/>
        <item x="985"/>
        <item x="6086"/>
        <item x="4789"/>
        <item x="6898"/>
        <item x="3307"/>
        <item x="9913"/>
        <item x="1514"/>
        <item x="2614"/>
        <item x="3134"/>
        <item x="468"/>
        <item x="3258"/>
        <item x="10232"/>
        <item x="3820"/>
        <item x="389"/>
        <item x="5542"/>
        <item x="7035"/>
        <item x="10340"/>
        <item x="1392"/>
        <item x="4341"/>
        <item x="9081"/>
        <item x="1391"/>
        <item x="3767"/>
        <item x="1005"/>
        <item x="1908"/>
        <item x="34"/>
        <item x="7825"/>
        <item x="3141"/>
        <item x="1322"/>
        <item x="5403"/>
        <item x="10004"/>
        <item x="6888"/>
        <item x="2064"/>
        <item x="26"/>
        <item x="8060"/>
        <item x="10007"/>
        <item x="1279"/>
        <item x="3371"/>
        <item x="882"/>
        <item x="7615"/>
        <item x="6335"/>
        <item x="7163"/>
        <item x="3940"/>
        <item x="4069"/>
        <item x="10360"/>
        <item x="1017"/>
        <item x="3158"/>
        <item x="5020"/>
        <item x="9116"/>
        <item x="4155"/>
        <item x="404"/>
        <item x="977"/>
        <item x="3736"/>
        <item x="9255"/>
        <item x="883"/>
        <item x="6499"/>
        <item x="610"/>
        <item x="8745"/>
        <item x="2778"/>
        <item x="4643"/>
        <item x="3132"/>
        <item x="695"/>
        <item x="9234"/>
        <item x="3489"/>
        <item x="7340"/>
        <item x="9641"/>
        <item x="1343"/>
        <item x="1342"/>
        <item x="7720"/>
        <item x="668"/>
        <item x="1538"/>
        <item x="1502"/>
        <item x="1295"/>
        <item x="4272"/>
        <item x="8669"/>
        <item x="549"/>
        <item x="6922"/>
        <item x="936"/>
        <item x="4538"/>
        <item x="3905"/>
        <item x="2085"/>
        <item x="10152"/>
        <item x="1903"/>
        <item x="3822"/>
        <item x="9241"/>
        <item x="1588"/>
        <item x="231"/>
        <item x="8695"/>
        <item x="9424"/>
        <item x="3675"/>
        <item x="5381"/>
        <item x="4976"/>
        <item x="377"/>
        <item x="9374"/>
        <item x="984"/>
        <item x="3461"/>
        <item x="5051"/>
        <item x="1325"/>
        <item x="1904"/>
        <item x="6807"/>
        <item x="5483"/>
        <item x="9748"/>
        <item x="965"/>
        <item x="4373"/>
        <item x="1574"/>
        <item x="10338"/>
        <item x="4166"/>
        <item x="3189"/>
        <item x="5452"/>
        <item x="7799"/>
        <item x="9301"/>
        <item x="8094"/>
        <item x="1852"/>
        <item x="1675"/>
        <item x="4437"/>
        <item x="1869"/>
        <item x="10034"/>
        <item x="3264"/>
        <item x="1839"/>
        <item x="7912"/>
        <item x="6221"/>
        <item x="5534"/>
        <item x="8401"/>
        <item x="8940"/>
        <item x="4084"/>
        <item x="94"/>
        <item x="2857"/>
        <item x="10415"/>
        <item x="1807"/>
        <item x="1454"/>
        <item x="10246"/>
        <item x="2525"/>
        <item x="2923"/>
        <item x="5677"/>
        <item x="8112"/>
        <item x="1688"/>
        <item x="5628"/>
        <item x="7671"/>
        <item x="3443"/>
        <item x="811"/>
        <item x="3939"/>
        <item x="8606"/>
        <item x="3220"/>
        <item x="2205"/>
        <item x="938"/>
        <item x="6786"/>
        <item x="8448"/>
        <item x="8037"/>
        <item x="3270"/>
        <item x="8141"/>
        <item x="3699"/>
        <item x="4947"/>
        <item x="3681"/>
        <item x="2560"/>
        <item x="1806"/>
        <item x="9156"/>
        <item x="490"/>
        <item x="7195"/>
        <item x="491"/>
        <item x="210"/>
        <item x="6891"/>
        <item x="4427"/>
        <item x="335"/>
        <item x="6200"/>
        <item x="3135"/>
        <item x="808"/>
        <item x="6474"/>
        <item x="4165"/>
        <item x="3050"/>
        <item x="3439"/>
        <item x="3697"/>
        <item x="10308"/>
        <item x="6016"/>
        <item x="333"/>
        <item x="5806"/>
        <item x="1858"/>
        <item x="10237"/>
        <item x="1827"/>
        <item x="1539"/>
        <item x="9254"/>
        <item x="3525"/>
        <item x="1522"/>
        <item x="4295"/>
        <item x="5493"/>
        <item x="6514"/>
        <item x="1826"/>
        <item x="2187"/>
        <item x="4803"/>
        <item x="517"/>
        <item x="4047"/>
        <item x="332"/>
        <item x="1385"/>
        <item x="8585"/>
        <item x="5704"/>
        <item x="473"/>
        <item x="4291"/>
        <item x="1616"/>
        <item x="5598"/>
        <item x="10458"/>
        <item x="9769"/>
        <item x="5854"/>
        <item x="393"/>
        <item x="10550"/>
        <item x="2378"/>
        <item x="3297"/>
        <item x="5573"/>
        <item x="1384"/>
        <item x="2069"/>
        <item x="9861"/>
        <item x="2743"/>
        <item x="4297"/>
        <item x="1318"/>
        <item x="1841"/>
        <item x="7719"/>
        <item x="865"/>
        <item x="6385"/>
        <item x="4195"/>
        <item x="8129"/>
        <item x="2794"/>
        <item x="10405"/>
        <item x="1037"/>
        <item x="705"/>
        <item x="4232"/>
        <item x="3773"/>
        <item x="4294"/>
        <item x="6241"/>
        <item x="5963"/>
        <item x="8042"/>
        <item x="10076"/>
        <item x="1989"/>
        <item x="4220"/>
        <item x="6859"/>
        <item x="374"/>
        <item x="3322"/>
        <item x="3304"/>
        <item x="6700"/>
        <item x="2831"/>
        <item x="4420"/>
        <item x="4296"/>
        <item x="1132"/>
        <item x="10351"/>
        <item x="57"/>
        <item x="2645"/>
        <item x="338"/>
        <item x="2072"/>
        <item x="10324"/>
        <item x="478"/>
        <item x="1460"/>
        <item x="1886"/>
        <item x="2214"/>
        <item x="10193"/>
        <item x="1032"/>
        <item x="3442"/>
        <item x="9726"/>
        <item x="1887"/>
        <item x="9706"/>
        <item x="48"/>
        <item x="4881"/>
        <item x="3277"/>
        <item x="9617"/>
        <item x="9561"/>
        <item x="10354"/>
        <item x="2522"/>
        <item x="379"/>
        <item x="8720"/>
        <item x="3444"/>
        <item x="3618"/>
        <item x="80"/>
        <item x="9350"/>
        <item x="7258"/>
        <item x="418"/>
        <item x="10366"/>
        <item x="10712"/>
        <item x="1199"/>
        <item x="475"/>
        <item x="8308"/>
        <item x="863"/>
        <item x="3520"/>
        <item x="5421"/>
        <item x="8650"/>
        <item x="4073"/>
        <item x="991"/>
        <item x="4639"/>
        <item x="334"/>
        <item x="3718"/>
        <item x="1879"/>
        <item x="7109"/>
        <item x="7148"/>
        <item x="4225"/>
        <item x="2388"/>
        <item x="1506"/>
        <item x="1282"/>
        <item x="9572"/>
        <item x="3936"/>
        <item x="4278"/>
        <item x="5789"/>
        <item x="7126"/>
        <item x="9317"/>
        <item x="4836"/>
        <item x="3157"/>
        <item x="7292"/>
        <item x="2055"/>
        <item x="1850"/>
        <item x="506"/>
        <item x="8131"/>
        <item x="6085"/>
        <item x="5174"/>
        <item x="4842"/>
        <item x="1193"/>
        <item x="983"/>
        <item x="2394"/>
        <item x="6073"/>
        <item x="3207"/>
        <item x="8427"/>
        <item x="5856"/>
        <item x="2919"/>
        <item x="9162"/>
        <item x="5691"/>
        <item x="112"/>
        <item x="1158"/>
        <item x="702"/>
        <item x="8680"/>
        <item x="4163"/>
        <item x="3789"/>
        <item x="4348"/>
        <item x="7578"/>
        <item x="3831"/>
        <item x="2339"/>
        <item x="3727"/>
        <item x="4791"/>
        <item x="9238"/>
        <item x="1855"/>
        <item x="9399"/>
        <item x="4737"/>
        <item x="4419"/>
        <item x="9929"/>
        <item x="4967"/>
        <item x="3753"/>
        <item x="3041"/>
        <item x="4820"/>
        <item x="7752"/>
        <item x="3791"/>
        <item x="5972"/>
        <item x="5690"/>
        <item x="8326"/>
        <item x="4775"/>
        <item x="1720"/>
        <item x="2392"/>
        <item x="9731"/>
        <item x="2829"/>
        <item x="3440"/>
        <item x="10218"/>
        <item x="4199"/>
        <item x="898"/>
        <item x="8415"/>
        <item x="5401"/>
        <item x="4541"/>
        <item x="9195"/>
        <item x="2225"/>
        <item x="3118"/>
        <item x="6830"/>
        <item x="9455"/>
        <item x="1451"/>
        <item x="10169"/>
        <item x="2403"/>
        <item x="5802"/>
        <item x="5402"/>
        <item x="2732"/>
        <item x="3664"/>
        <item x="3885"/>
        <item x="3040"/>
        <item x="10185"/>
        <item x="3393"/>
        <item x="3983"/>
        <item x="6459"/>
        <item x="1857"/>
        <item x="2707"/>
        <item x="3035"/>
        <item x="8050"/>
        <item x="822"/>
        <item x="2869"/>
        <item x="5763"/>
        <item x="9642"/>
        <item x="2505"/>
        <item x="1299"/>
        <item x="3487"/>
        <item x="2050"/>
        <item x="3225"/>
        <item x="10544"/>
        <item x="5398"/>
        <item x="821"/>
        <item x="9407"/>
        <item x="1313"/>
        <item x="4154"/>
        <item x="10661"/>
        <item x="2176"/>
        <item x="8588"/>
        <item x="3623"/>
        <item x="6309"/>
        <item x="6671"/>
        <item x="3159"/>
        <item x="2549"/>
        <item x="10355"/>
        <item x="1114"/>
        <item x="8587"/>
        <item x="9705"/>
        <item x="4515"/>
        <item x="2938"/>
        <item x="4337"/>
        <item x="9418"/>
        <item x="5738"/>
        <item x="1856"/>
        <item x="8460"/>
        <item x="7460"/>
        <item x="353"/>
        <item x="1504"/>
        <item x="8614"/>
        <item x="2685"/>
        <item x="6992"/>
        <item x="2870"/>
        <item x="2504"/>
        <item x="274"/>
        <item x="2416"/>
        <item x="9730"/>
        <item x="6770"/>
        <item x="7921"/>
        <item x="1458"/>
        <item x="1450"/>
        <item x="6908"/>
        <item x="5057"/>
        <item x="2945"/>
        <item x="1733"/>
        <item x="1267"/>
        <item x="9711"/>
        <item x="1258"/>
        <item x="6494"/>
        <item x="7527"/>
        <item x="4479"/>
        <item x="1408"/>
        <item x="3384"/>
        <item x="10215"/>
        <item x="4160"/>
        <item x="5031"/>
        <item x="1052"/>
        <item x="4247"/>
        <item x="10283"/>
        <item x="9542"/>
        <item x="2081"/>
        <item x="3410"/>
        <item x="9764"/>
        <item x="4318"/>
        <item x="7904"/>
        <item x="1851"/>
        <item x="147"/>
        <item x="5647"/>
        <item x="10586"/>
        <item x="7537"/>
        <item x="1579"/>
        <item x="1472"/>
        <item x="2798"/>
        <item x="8971"/>
        <item x="7173"/>
        <item x="7819"/>
        <item x="5053"/>
        <item x="1204"/>
        <item x="2018"/>
        <item x="955"/>
        <item x="9989"/>
        <item x="4779"/>
        <item x="5411"/>
        <item x="5568"/>
        <item x="1192"/>
        <item x="68"/>
        <item x="3758"/>
        <item x="2922"/>
        <item x="2697"/>
        <item x="2160"/>
        <item x="1497"/>
        <item x="10039"/>
        <item x="244"/>
        <item x="1533"/>
        <item x="7112"/>
        <item x="5824"/>
        <item x="10013"/>
        <item x="4293"/>
        <item x="4497"/>
        <item x="5646"/>
        <item x="3260"/>
        <item x="7731"/>
        <item x="3214"/>
        <item x="9710"/>
        <item x="2646"/>
        <item x="8440"/>
        <item x="616"/>
        <item x="3658"/>
        <item x="10704"/>
        <item x="7517"/>
        <item x="2082"/>
        <item x="814"/>
        <item x="4168"/>
        <item x="1676"/>
        <item x="422"/>
        <item x="3290"/>
        <item x="9942"/>
        <item x="1083"/>
        <item x="4714"/>
        <item x="7861"/>
        <item x="4292"/>
        <item x="8920"/>
        <item x="3961"/>
        <item x="4303"/>
        <item x="4014"/>
        <item x="1537"/>
        <item x="5008"/>
        <item x="7968"/>
        <item x="3062"/>
        <item x="5050"/>
        <item x="8043"/>
        <item x="1276"/>
        <item x="8925"/>
        <item x="7472"/>
        <item x="6824"/>
        <item x="3892"/>
        <item x="483"/>
        <item x="8422"/>
        <item x="4270"/>
        <item x="4367"/>
        <item x="10041"/>
        <item x="2037"/>
        <item x="6154"/>
        <item x="1457"/>
        <item x="1266"/>
        <item x="912"/>
        <item x="2213"/>
        <item x="9963"/>
        <item x="1014"/>
        <item x="5185"/>
        <item x="10311"/>
        <item x="1545"/>
        <item x="1705"/>
        <item x="6468"/>
        <item x="2800"/>
        <item x="8734"/>
        <item x="7669"/>
        <item x="3800"/>
        <item x="8078"/>
        <item x="3958"/>
        <item x="9079"/>
        <item x="3632"/>
        <item x="1913"/>
        <item x="8530"/>
        <item x="3416"/>
        <item x="1922"/>
        <item x="7817"/>
        <item x="3344"/>
        <item x="1695"/>
        <item x="1456"/>
        <item x="591"/>
        <item x="3683"/>
        <item x="7816"/>
        <item x="2499"/>
        <item x="7929"/>
        <item x="2195"/>
        <item x="10109"/>
        <item x="708"/>
        <item x="1288"/>
        <item x="7304"/>
        <item x="3419"/>
        <item x="2108"/>
        <item x="7970"/>
        <item x="10445"/>
        <item x="8636"/>
        <item x="2194"/>
        <item x="2172"/>
        <item x="8155"/>
        <item x="6083"/>
        <item x="3218"/>
        <item x="2818"/>
        <item x="10158"/>
        <item x="4852"/>
        <item x="120"/>
        <item x="121"/>
        <item x="426"/>
        <item x="8485"/>
        <item x="3764"/>
        <item x="5528"/>
        <item x="9877"/>
        <item x="2104"/>
        <item x="10151"/>
        <item x="1706"/>
        <item x="5508"/>
        <item x="8857"/>
        <item x="3832"/>
        <item x="790"/>
        <item x="130"/>
        <item x="1916"/>
        <item x="9066"/>
        <item x="6437"/>
        <item x="8004"/>
        <item x="1546"/>
        <item x="7556"/>
        <item x="4242"/>
        <item x="3314"/>
        <item x="4765"/>
        <item x="10220"/>
        <item x="8635"/>
        <item x="6461"/>
        <item x="1091"/>
        <item x="8817"/>
        <item x="3852"/>
        <item x="6811"/>
        <item x="1897"/>
        <item x="3729"/>
        <item x="8382"/>
        <item x="1000"/>
        <item x="4766"/>
        <item x="3491"/>
        <item x="7528"/>
        <item x="8605"/>
        <item x="474"/>
        <item x="1721"/>
        <item x="7130"/>
        <item x="4196"/>
        <item x="5600"/>
        <item x="4543"/>
        <item x="6043"/>
        <item x="2931"/>
        <item x="1837"/>
        <item x="6926"/>
        <item x="1088"/>
        <item x="9919"/>
        <item x="6771"/>
        <item x="1730"/>
        <item x="5962"/>
        <item x="2897"/>
        <item x="6294"/>
        <item x="3984"/>
        <item x="5027"/>
        <item x="2974"/>
        <item x="2975"/>
        <item x="7646"/>
        <item x="8907"/>
        <item x="9599"/>
        <item x="10073"/>
        <item x="1893"/>
        <item x="3836"/>
        <item x="1894"/>
        <item x="10330"/>
        <item x="5709"/>
        <item x="502"/>
        <item x="3978"/>
        <item x="9252"/>
        <item x="1303"/>
        <item x="1092"/>
        <item x="412"/>
        <item x="7451"/>
        <item x="4169"/>
        <item x="7518"/>
        <item x="3693"/>
        <item x="1923"/>
        <item x="1478"/>
        <item x="6816"/>
        <item x="5278"/>
        <item x="4070"/>
        <item x="10075"/>
        <item x="1808"/>
        <item x="494"/>
        <item x="6530"/>
        <item x="7418"/>
        <item x="4644"/>
        <item x="1632"/>
        <item x="4285"/>
        <item x="4691"/>
        <item x="685"/>
        <item x="3660"/>
        <item x="4530"/>
        <item x="1144"/>
        <item x="9984"/>
        <item x="4767"/>
        <item x="990"/>
        <item x="343"/>
        <item x="2043"/>
        <item x="7115"/>
        <item x="1860"/>
        <item x="5111"/>
        <item x="3204"/>
        <item x="6723"/>
        <item x="1378"/>
        <item x="7013"/>
        <item x="3633"/>
        <item x="3185"/>
        <item x="2241"/>
        <item x="10403"/>
        <item x="179"/>
        <item x="1257"/>
        <item x="3569"/>
        <item x="111"/>
        <item x="2011"/>
        <item x="1717"/>
        <item x="10585"/>
        <item x="1512"/>
        <item x="4665"/>
        <item x="10267"/>
        <item x="11"/>
        <item x="5211"/>
        <item x="5973"/>
        <item x="1377"/>
        <item x="10656"/>
        <item x="8583"/>
        <item x="3687"/>
        <item x="1038"/>
        <item x="3169"/>
        <item x="2692"/>
        <item x="6297"/>
        <item x="4197"/>
        <item x="9713"/>
        <item x="2672"/>
        <item x="6443"/>
        <item x="5440"/>
        <item x="1513"/>
        <item x="949"/>
        <item x="2643"/>
        <item x="7940"/>
        <item x="2553"/>
        <item x="5414"/>
        <item x="2795"/>
        <item x="10377"/>
        <item x="2103"/>
        <item x="1662"/>
        <item x="5696"/>
        <item x="8259"/>
        <item x="4681"/>
        <item x="5531"/>
        <item x="1722"/>
        <item x="1269"/>
        <item x="8677"/>
        <item x="3980"/>
        <item x="3728"/>
        <item x="7557"/>
        <item x="3531"/>
        <item x="3537"/>
        <item x="1813"/>
        <item x="8697"/>
        <item x="9065"/>
        <item x="5250"/>
        <item x="6684"/>
        <item x="6988"/>
        <item x="8125"/>
        <item x="1131"/>
        <item x="446"/>
        <item x="9078"/>
        <item x="1165"/>
        <item x="1469"/>
        <item x="9009"/>
        <item x="3889"/>
        <item x="9881"/>
        <item x="4395"/>
        <item x="261"/>
        <item x="5788"/>
        <item x="3878"/>
        <item x="1515"/>
        <item x="7532"/>
        <item x="2976"/>
        <item x="9166"/>
        <item x="4835"/>
        <item x="7918"/>
        <item x="1148"/>
        <item x="1866"/>
        <item x="7670"/>
        <item x="3268"/>
        <item x="525"/>
        <item x="8672"/>
        <item x="10580"/>
        <item x="1473"/>
        <item x="40"/>
        <item x="6481"/>
        <item x="8218"/>
        <item x="775"/>
        <item x="5186"/>
        <item x="5336"/>
        <item x="6691"/>
        <item x="518"/>
        <item x="7092"/>
        <item x="235"/>
        <item x="2846"/>
        <item x="5955"/>
        <item x="9582"/>
        <item x="2229"/>
        <item x="712"/>
        <item x="5290"/>
        <item x="10487"/>
        <item x="4518"/>
        <item x="10680"/>
        <item x="8031"/>
        <item x="10686"/>
        <item x="7275"/>
        <item x="1326"/>
        <item x="3053"/>
        <item x="9735"/>
        <item x="2663"/>
        <item x="1003"/>
        <item x="1479"/>
        <item x="4391"/>
        <item x="8939"/>
        <item x="5799"/>
        <item x="604"/>
        <item x="447"/>
        <item x="4502"/>
        <item x="6075"/>
        <item x="3395"/>
        <item x="10420"/>
        <item x="3370"/>
        <item x="10427"/>
        <item x="925"/>
        <item x="6685"/>
        <item x="9220"/>
        <item x="3692"/>
        <item x="3377"/>
        <item x="10133"/>
        <item x="8039"/>
        <item x="3251"/>
        <item x="3176"/>
        <item x="3389"/>
        <item x="9765"/>
        <item x="5346"/>
        <item x="570"/>
        <item x="3123"/>
        <item x="459"/>
        <item x="5885"/>
        <item x="10322"/>
        <item x="7468"/>
        <item x="10257"/>
        <item x="786"/>
        <item x="3497"/>
        <item x="1462"/>
        <item x="6909"/>
        <item x="2117"/>
        <item x="8900"/>
        <item x="4153"/>
        <item x="1422"/>
        <item x="5161"/>
        <item x="10048"/>
        <item x="1327"/>
        <item x="1382"/>
        <item x="4309"/>
        <item x="1936"/>
        <item x="6803"/>
        <item x="217"/>
        <item x="7301"/>
        <item x="7789"/>
        <item x="2240"/>
        <item x="5386"/>
        <item x="3532"/>
        <item x="7125"/>
        <item x="3570"/>
        <item x="3779"/>
        <item x="2105"/>
        <item x="7272"/>
        <item x="9997"/>
        <item x="5931"/>
        <item x="4238"/>
        <item x="2867"/>
        <item x="1304"/>
        <item x="8575"/>
        <item x="181"/>
        <item x="5450"/>
        <item x="2414"/>
        <item x="10320"/>
        <item x="5697"/>
        <item x="10625"/>
        <item x="1315"/>
        <item x="10256"/>
        <item x="4904"/>
        <item x="1111"/>
        <item x="1094"/>
        <item x="10538"/>
        <item x="1160"/>
        <item x="3160"/>
        <item x="7882"/>
        <item x="6159"/>
        <item x="5657"/>
        <item x="2245"/>
        <item x="2178"/>
        <item x="2596"/>
        <item x="4377"/>
        <item x="3414"/>
        <item x="1847"/>
        <item x="899"/>
        <item x="6137"/>
        <item x="5875"/>
        <item x="150"/>
        <item x="10416"/>
        <item x="5184"/>
        <item x="8552"/>
        <item x="7554"/>
        <item x="954"/>
        <item x="47"/>
        <item x="1596"/>
        <item x="659"/>
        <item x="3975"/>
        <item x="3401"/>
        <item x="5692"/>
        <item x="1724"/>
        <item x="9530"/>
        <item x="2868"/>
        <item x="10053"/>
        <item x="2344"/>
        <item x="1590"/>
        <item x="3369"/>
        <item x="6984"/>
        <item x="9574"/>
        <item x="2169"/>
        <item x="1054"/>
        <item x="5895"/>
        <item x="3252"/>
        <item x="7649"/>
        <item x="3550"/>
        <item x="1861"/>
        <item x="3177"/>
        <item x="8250"/>
        <item x="4187"/>
        <item x="2550"/>
        <item x="8220"/>
        <item x="3689"/>
        <item x="5512"/>
        <item x="1518"/>
        <item x="208"/>
        <item x="2802"/>
        <item x="8318"/>
        <item x="1006"/>
        <item x="787"/>
        <item x="6983"/>
        <item x="3631"/>
        <item x="2508"/>
        <item x="3278"/>
        <item x="4485"/>
        <item x="7958"/>
        <item x="2776"/>
        <item x="5382"/>
        <item x="660"/>
        <item x="5476"/>
        <item x="9384"/>
        <item x="3343"/>
        <item x="4585"/>
        <item x="4886"/>
        <item x="7623"/>
        <item x="455"/>
        <item x="7281"/>
        <item x="2412"/>
        <item x="3614"/>
        <item x="3743"/>
        <item x="2956"/>
        <item x="1564"/>
        <item x="7667"/>
        <item x="5413"/>
        <item x="1523"/>
        <item x="10038"/>
        <item x="4235"/>
        <item x="7845"/>
        <item x="1331"/>
        <item x="9163"/>
        <item x="6423"/>
        <item x="5333"/>
        <item x="5550"/>
        <item x="1423"/>
        <item x="8211"/>
        <item x="5576"/>
        <item x="6187"/>
        <item x="906"/>
        <item x="7094"/>
        <item x="73"/>
        <item x="4939"/>
        <item x="415"/>
        <item x="7453"/>
        <item x="5456"/>
        <item x="5574"/>
        <item x="2385"/>
        <item x="10084"/>
        <item x="3254"/>
        <item x="5543"/>
        <item x="9785"/>
        <item x="6239"/>
        <item x="8341"/>
        <item x="4430"/>
        <item x="6872"/>
        <item x="9631"/>
        <item x="55"/>
        <item x="2805"/>
        <item x="5778"/>
        <item x="1407"/>
        <item x="9379"/>
        <item x="2345"/>
        <item x="1867"/>
        <item x="6433"/>
        <item x="7366"/>
        <item x="2551"/>
        <item x="1810"/>
        <item x="4783"/>
        <item x="2554"/>
        <item x="6146"/>
        <item x="1436"/>
        <item x="1075"/>
        <item x="3686"/>
        <item x="495"/>
        <item x="5525"/>
        <item x="4244"/>
        <item x="359"/>
        <item x="10270"/>
        <item x="4314"/>
        <item x="1838"/>
        <item x="3234"/>
        <item x="9191"/>
        <item x="5114"/>
        <item x="4962"/>
        <item x="1314"/>
        <item x="10363"/>
        <item x="4443"/>
        <item x="3695"/>
        <item x="798"/>
        <item x="9857"/>
        <item x="2299"/>
        <item x="2509"/>
        <item x="1976"/>
        <item x="6597"/>
        <item x="1228"/>
        <item x="2017"/>
        <item x="6415"/>
        <item x="7327"/>
        <item x="4484"/>
        <item x="5589"/>
        <item x="2226"/>
        <item x="1524"/>
        <item x="3539"/>
        <item x="10306"/>
        <item x="93"/>
        <item x="9052"/>
        <item x="10072"/>
        <item x="3388"/>
        <item x="9884"/>
        <item x="2354"/>
        <item x="6188"/>
        <item x="948"/>
        <item x="195"/>
        <item x="3394"/>
        <item x="9157"/>
        <item x="1134"/>
        <item x="1470"/>
        <item x="9244"/>
        <item x="10523"/>
        <item x="10395"/>
        <item x="8352"/>
        <item x="6019"/>
        <item x="228"/>
        <item x="7988"/>
        <item x="8467"/>
        <item x="2752"/>
        <item x="460"/>
        <item x="9662"/>
        <item x="940"/>
        <item x="7553"/>
        <item x="43"/>
        <item x="2687"/>
        <item x="9668"/>
        <item x="701"/>
        <item x="6831"/>
        <item x="8479"/>
        <item x="421"/>
        <item x="2413"/>
        <item x="7323"/>
        <item x="3812"/>
        <item x="416"/>
        <item x="4379"/>
        <item x="411"/>
        <item x="5253"/>
        <item x="8020"/>
        <item x="10110"/>
        <item x="3642"/>
        <item x="2396"/>
        <item x="869"/>
        <item x="2626"/>
        <item x="1332"/>
        <item x="7746"/>
        <item x="2760"/>
        <item x="3691"/>
        <item x="4412"/>
        <item x="7823"/>
        <item x="7149"/>
        <item x="4825"/>
        <item x="2211"/>
        <item x="2415"/>
        <item x="2109"/>
        <item x="2289"/>
        <item x="10141"/>
        <item x="1741"/>
        <item x="348"/>
        <item x="4635"/>
        <item x="5266"/>
        <item x="5764"/>
        <item x="4830"/>
        <item x="7014"/>
        <item x="10687"/>
        <item x="2806"/>
        <item x="10243"/>
        <item x="4243"/>
        <item x="347"/>
        <item x="4013"/>
        <item x="6836"/>
        <item x="10518"/>
        <item x="1311"/>
        <item x="9322"/>
        <item x="5077"/>
        <item x="778"/>
        <item x="2506"/>
        <item x="5654"/>
        <item x="63"/>
        <item x="10430"/>
        <item x="1615"/>
        <item x="2044"/>
        <item x="10352"/>
        <item x="1843"/>
        <item x="10549"/>
        <item x="5983"/>
        <item x="1133"/>
        <item x="4999"/>
        <item x="10068"/>
        <item x="4788"/>
        <item x="1868"/>
        <item x="3424"/>
        <item x="8843"/>
        <item x="4956"/>
        <item x="618"/>
        <item x="9660"/>
        <item x="1576"/>
        <item x="1135"/>
        <item x="5796"/>
        <item x="8513"/>
        <item x="7724"/>
        <item x="8262"/>
        <item x="1622"/>
        <item x="1161"/>
        <item x="2730"/>
        <item x="4941"/>
        <item x="6690"/>
        <item x="7607"/>
        <item x="4828"/>
        <item x="1746"/>
        <item x="5526"/>
        <item x="3359"/>
        <item x="9632"/>
        <item x="3257"/>
        <item x="4826"/>
        <item x="8936"/>
        <item x="241"/>
        <item x="684"/>
        <item x="10621"/>
        <item x="7315"/>
        <item x="3979"/>
        <item x="4355"/>
        <item x="10410"/>
        <item x="1118"/>
        <item x="3413"/>
        <item x="2994"/>
        <item x="8698"/>
        <item x="1681"/>
        <item x="1726"/>
        <item x="6631"/>
        <item x="4824"/>
        <item x="1618"/>
        <item x="10087"/>
        <item x="5356"/>
        <item x="3719"/>
        <item x="1833"/>
        <item x="4782"/>
        <item x="2367"/>
        <item x="4829"/>
        <item x="554"/>
        <item x="7457"/>
        <item x="6376"/>
        <item x="3043"/>
        <item x="2227"/>
        <item x="9809"/>
        <item x="903"/>
        <item x="400"/>
        <item x="2340"/>
        <item x="3696"/>
        <item x="9099"/>
        <item x="8353"/>
        <item x="2377"/>
        <item x="4837"/>
        <item x="10055"/>
        <item x="6852"/>
        <item x="2753"/>
        <item x="4690"/>
        <item x="9189"/>
        <item x="4694"/>
        <item x="4149"/>
        <item x="8145"/>
        <item x="2347"/>
        <item x="1271"/>
        <item x="1099"/>
        <item x="8086"/>
        <item x="1101"/>
        <item x="6414"/>
        <item x="2619"/>
        <item x="2688"/>
        <item x="328"/>
        <item x="5569"/>
        <item x="7374"/>
        <item x="7114"/>
        <item x="6600"/>
        <item x="3215"/>
        <item x="10528"/>
        <item x="10390"/>
        <item x="8660"/>
        <item x="870"/>
        <item x="2420"/>
        <item x="5652"/>
        <item x="7072"/>
        <item x="3201"/>
        <item x="1620"/>
        <item x="10469"/>
        <item x="6486"/>
        <item x="2095"/>
        <item x="1272"/>
        <item x="8122"/>
        <item x="3685"/>
        <item x="10393"/>
        <item x="1403"/>
        <item x="8269"/>
        <item x="2761"/>
        <item x="9235"/>
        <item x="6764"/>
        <item x="9944"/>
        <item x="5695"/>
        <item x="1406"/>
        <item x="1748"/>
        <item x="10166"/>
        <item x="2734"/>
        <item x="6841"/>
        <item x="7896"/>
        <item x="9733"/>
        <item x="5977"/>
        <item x="2033"/>
        <item x="851"/>
        <item x="6020"/>
        <item x="9558"/>
        <item x="2114"/>
        <item x="5166"/>
        <item x="1931"/>
        <item x="9933"/>
        <item x="346"/>
        <item x="9286"/>
        <item x="8118"/>
        <item x="5736"/>
        <item x="4436"/>
        <item x="7887"/>
        <item x="2075"/>
        <item x="5865"/>
        <item x="81"/>
        <item x="10429"/>
        <item x="2481"/>
        <item x="6849"/>
        <item x="7853"/>
        <item x="1709"/>
        <item x="282"/>
        <item x="9533"/>
        <item x="5254"/>
        <item x="3573"/>
        <item x="2247"/>
        <item x="1117"/>
        <item x="4827"/>
        <item x="8849"/>
        <item x="6140"/>
        <item x="1582"/>
        <item x="1312"/>
        <item x="9355"/>
        <item x="2783"/>
        <item x="4083"/>
        <item x="8681"/>
        <item x="6269"/>
        <item x="1854"/>
        <item x="2501"/>
        <item x="2224"/>
        <item x="8623"/>
        <item x="2933"/>
        <item x="5164"/>
        <item x="7626"/>
        <item x="992"/>
        <item x="652"/>
        <item x="5028"/>
        <item x="6164"/>
        <item x="2341"/>
        <item x="9474"/>
        <item x="1552"/>
        <item x="64"/>
        <item x="4323"/>
        <item x="1540"/>
        <item x="2851"/>
        <item x="9080"/>
        <item x="2080"/>
        <item x="1521"/>
        <item x="2677"/>
        <item x="9636"/>
        <item x="5441"/>
        <item x="10219"/>
        <item x="8634"/>
        <item x="978"/>
        <item x="9541"/>
        <item x="560"/>
        <item x="7082"/>
        <item x="5619"/>
        <item x="5478"/>
        <item x="1986"/>
        <item x="6590"/>
        <item x="2801"/>
        <item x="8284"/>
        <item x="1466"/>
        <item x="1557"/>
        <item x="2995"/>
        <item x="10064"/>
        <item x="325"/>
        <item x="7814"/>
        <item x="44"/>
        <item x="4150"/>
        <item x="9797"/>
        <item x="1078"/>
        <item x="3950"/>
        <item x="76"/>
        <item x="5309"/>
        <item x="884"/>
        <item x="9017"/>
        <item x="9803"/>
        <item x="3154"/>
        <item x="1718"/>
        <item x="1127"/>
        <item x="8390"/>
        <item x="5688"/>
        <item x="3172"/>
        <item x="7244"/>
        <item x="5063"/>
        <item x="7169"/>
        <item x="3425"/>
        <item x="1103"/>
        <item x="2739"/>
        <item x="7480"/>
        <item x="1592"/>
        <item x="4097"/>
        <item x="2471"/>
        <item x="7710"/>
        <item x="488"/>
        <item x="9753"/>
        <item x="10412"/>
        <item x="1115"/>
        <item x="9923"/>
        <item x="2830"/>
        <item x="5797"/>
        <item x="7566"/>
        <item x="7513"/>
        <item x="2384"/>
        <item x="760"/>
        <item x="508"/>
        <item x="471"/>
        <item x="4046"/>
        <item x="7660"/>
        <item x="986"/>
        <item x="3690"/>
        <item x="10149"/>
        <item x="9859"/>
        <item x="1364"/>
        <item x="4157"/>
        <item x="10081"/>
        <item x="2112"/>
        <item x="1657"/>
        <item x="10059"/>
        <item x="3678"/>
        <item x="7399"/>
        <item x="469"/>
        <item x="1952"/>
        <item x="6571"/>
        <item x="3732"/>
        <item x="7588"/>
        <item x="6155"/>
        <item x="2475"/>
        <item x="384"/>
        <item x="396"/>
        <item x="450"/>
        <item x="8958"/>
        <item x="5107"/>
        <item x="10428"/>
        <item x="197"/>
        <item x="8245"/>
        <item x="3263"/>
        <item x="5536"/>
        <item x="2426"/>
        <item x="9194"/>
        <item x="9891"/>
        <item x="1954"/>
        <item x="77"/>
        <item x="9851"/>
        <item x="1145"/>
        <item x="7044"/>
        <item x="7077"/>
        <item x="937"/>
        <item x="7601"/>
        <item x="5535"/>
        <item x="7164"/>
        <item x="6451"/>
        <item x="3765"/>
        <item x="8869"/>
        <item x="5653"/>
        <item x="10226"/>
        <item x="1147"/>
        <item x="6130"/>
        <item x="10431"/>
        <item x="1640"/>
        <item x="8891"/>
        <item x="2624"/>
        <item x="1725"/>
        <item x="7795"/>
        <item x="9452"/>
        <item x="2524"/>
        <item x="3136"/>
        <item x="7407"/>
        <item x="6794"/>
        <item x="4875"/>
        <item x="10305"/>
        <item x="6212"/>
        <item x="9921"/>
        <item x="6593"/>
        <item x="852"/>
        <item x="1710"/>
        <item x="1319"/>
        <item x="1573"/>
        <item x="9188"/>
        <item x="5200"/>
        <item x="5339"/>
        <item x="2756"/>
        <item x="6643"/>
        <item x="4833"/>
        <item x="3688"/>
        <item x="4068"/>
        <item x="2652"/>
        <item x="7627"/>
        <item x="4891"/>
        <item x="5248"/>
        <item x="82"/>
        <item x="1684"/>
        <item x="7052"/>
        <item x="2598"/>
        <item x="9960"/>
        <item x="5732"/>
        <item x="1241"/>
        <item x="2746"/>
        <item x="7664"/>
        <item x="9500"/>
        <item x="7864"/>
        <item x="8312"/>
        <item x="2726"/>
        <item x="5276"/>
        <item x="2348"/>
        <item x="5915"/>
        <item x="10222"/>
        <item x="2745"/>
        <item x="2379"/>
        <item x="3183"/>
        <item x="10188"/>
        <item x="3996"/>
        <item x="3698"/>
        <item x="3637"/>
        <item x="5281"/>
        <item x="8865"/>
        <item x="9370"/>
        <item x="5175"/>
        <item x="3170"/>
        <item x="8432"/>
        <item x="6441"/>
        <item x="2792"/>
        <item x="9315"/>
        <item x="6487"/>
        <item x="3441"/>
        <item x="2280"/>
        <item x="10100"/>
        <item x="3048"/>
        <item x="6238"/>
        <item x="1742"/>
        <item x="3262"/>
        <item x="7718"/>
        <item x="810"/>
        <item x="10043"/>
        <item x="5739"/>
        <item x="3628"/>
        <item x="7448"/>
        <item x="2823"/>
        <item x="1580"/>
        <item x="4380"/>
        <item x="5954"/>
        <item x="9340"/>
        <item x="5081"/>
        <item x="3730"/>
        <item x="4870"/>
        <item x="5817"/>
        <item x="7142"/>
        <item x="2381"/>
        <item x="1242"/>
        <item x="6819"/>
        <item x="477"/>
        <item x="1467"/>
        <item x="3662"/>
        <item x="2804"/>
        <item x="10079"/>
        <item x="608"/>
        <item x="10104"/>
        <item x="4237"/>
        <item x="7990"/>
        <item x="1064"/>
        <item x="5317"/>
        <item x="761"/>
        <item x="9552"/>
        <item x="9635"/>
        <item x="326"/>
        <item x="607"/>
        <item x="5214"/>
        <item x="9754"/>
        <item x="2003"/>
        <item x="2563"/>
        <item x="603"/>
        <item x="7923"/>
        <item x="5387"/>
        <item x="9126"/>
        <item x="6157"/>
        <item x="7645"/>
        <item x="10614"/>
        <item x="1687"/>
        <item x="10398"/>
        <item x="6619"/>
        <item x="3833"/>
        <item x="12"/>
        <item x="1682"/>
        <item x="10350"/>
        <item x="1719"/>
        <item x="2132"/>
        <item x="5477"/>
        <item x="4140"/>
        <item x="9665"/>
        <item x="4955"/>
        <item x="3684"/>
        <item x="2981"/>
        <item x="6966"/>
        <item x="1527"/>
        <item x="2086"/>
        <item x="8283"/>
        <item x="3717"/>
        <item x="1207"/>
        <item x="10144"/>
        <item x="3203"/>
        <item x="4751"/>
        <item x="5216"/>
        <item x="1122"/>
        <item x="3173"/>
        <item x="6910"/>
        <item x="1335"/>
        <item x="7440"/>
        <item x="7352"/>
        <item x="2032"/>
        <item x="1379"/>
        <item x="7433"/>
        <item x="1778"/>
        <item x="2747"/>
        <item x="5423"/>
        <item x="3731"/>
        <item x="9557"/>
        <item x="7230"/>
        <item x="1307"/>
        <item x="1027"/>
        <item x="6581"/>
        <item x="2750"/>
        <item x="5771"/>
        <item x="3319"/>
        <item x="9214"/>
        <item x="461"/>
        <item x="8458"/>
        <item x="4350"/>
        <item x="5714"/>
        <item x="1945"/>
        <item x="10515"/>
        <item x="2330"/>
        <item x="1213"/>
        <item x="9993"/>
        <item x="4960"/>
        <item x="1716"/>
        <item x="250"/>
        <item x="825"/>
        <item x="997"/>
        <item x="5097"/>
        <item x="2391"/>
        <item x="7961"/>
        <item x="1674"/>
        <item x="8383"/>
        <item x="5488"/>
        <item x="9966"/>
        <item x="10426"/>
        <item x="6911"/>
        <item x="232"/>
        <item x="2000"/>
        <item x="8423"/>
        <item x="5284"/>
        <item x="5443"/>
        <item x="662"/>
        <item x="1081"/>
        <item x="7634"/>
        <item x="5419"/>
        <item x="5581"/>
        <item x="3652"/>
        <item x="10231"/>
        <item x="10103"/>
        <item x="10425"/>
        <item x="7186"/>
        <item x="6721"/>
        <item x="10404"/>
        <item x="9431"/>
        <item x="1369"/>
        <item x="10150"/>
        <item x="5481"/>
        <item x="38"/>
        <item x="9504"/>
        <item x="934"/>
        <item x="8059"/>
        <item x="6876"/>
        <item x="1166"/>
        <item x="3858"/>
        <item x="5838"/>
        <item x="6068"/>
        <item x="8238"/>
        <item x="7069"/>
        <item x="2387"/>
        <item x="7277"/>
        <item x="7831"/>
        <item x="523"/>
        <item x="6488"/>
        <item x="3830"/>
        <item x="2819"/>
        <item x="5884"/>
        <item x="4189"/>
        <item x="2364"/>
        <item x="6152"/>
        <item x="8021"/>
        <item x="2709"/>
        <item x="799"/>
        <item x="3091"/>
        <item x="7535"/>
        <item x="2641"/>
        <item x="8065"/>
        <item x="5316"/>
        <item x="583"/>
        <item x="6069"/>
        <item x="5897"/>
        <item x="907"/>
        <item x="3107"/>
        <item x="2684"/>
        <item x="3276"/>
        <item x="7332"/>
        <item x="1065"/>
        <item x="5173"/>
        <item x="6405"/>
        <item x="5029"/>
        <item x="3038"/>
        <item x="10012"/>
        <item x="3839"/>
        <item x="3265"/>
        <item x="419"/>
        <item x="6935"/>
        <item x="1988"/>
        <item x="4349"/>
        <item x="7236"/>
        <item x="10615"/>
        <item x="8219"/>
        <item x="5069"/>
        <item x="2656"/>
        <item x="885"/>
        <item x="3938"/>
        <item x="1630"/>
        <item x="8091"/>
        <item x="4451"/>
        <item x="8542"/>
        <item x="880"/>
        <item x="2521"/>
        <item x="6970"/>
        <item x="4638"/>
        <item x="5636"/>
        <item x="1109"/>
        <item x="1320"/>
        <item x="8295"/>
        <item x="797"/>
        <item x="922"/>
        <item x="7491"/>
        <item x="5649"/>
        <item x="1011"/>
        <item x="1026"/>
        <item x="4686"/>
        <item x="7270"/>
        <item x="7477"/>
        <item x="5084"/>
        <item x="4078"/>
        <item x="2934"/>
        <item x="4450"/>
        <item x="8735"/>
        <item x="580"/>
        <item x="879"/>
        <item x="8767"/>
        <item x="1002"/>
        <item x="5650"/>
        <item x="7015"/>
        <item x="7563"/>
        <item x="5992"/>
        <item x="5328"/>
        <item x="555"/>
        <item x="388"/>
        <item x="9031"/>
        <item x="1743"/>
        <item x="670"/>
        <item x="486"/>
        <item x="7384"/>
        <item x="6976"/>
        <item x="5061"/>
        <item x="1373"/>
        <item x="4511"/>
        <item x="9303"/>
        <item x="5784"/>
        <item x="373"/>
        <item x="3490"/>
        <item x="2644"/>
        <item x="10016"/>
        <item x="99"/>
        <item x="1098"/>
        <item x="9359"/>
        <item x="1664"/>
        <item x="6022"/>
        <item x="5196"/>
        <item x="2793"/>
        <item x="8584"/>
        <item x="5505"/>
        <item x="1411"/>
        <item x="1891"/>
        <item x="2824"/>
        <item x="7829"/>
        <item x="6042"/>
        <item x="4184"/>
        <item x="597"/>
        <item x="3951"/>
        <item x="492"/>
        <item x="9590"/>
        <item x="2470"/>
        <item x="966"/>
        <item x="4124"/>
        <item x="9962"/>
        <item x="5798"/>
        <item x="5314"/>
        <item x="6321"/>
        <item x="8963"/>
        <item x="1446"/>
        <item x="4075"/>
        <item x="442"/>
        <item x="1076"/>
        <item x="7898"/>
        <item x="3119"/>
        <item x="1692"/>
        <item x="8638"/>
        <item x="6515"/>
        <item x="7757"/>
        <item x="4416"/>
        <item x="6829"/>
        <item x="1243"/>
        <item x="806"/>
        <item x="4230"/>
        <item x="5562"/>
        <item x="9502"/>
        <item x="2004"/>
        <item x="2374"/>
        <item x="2215"/>
        <item x="8750"/>
        <item x="6184"/>
        <item x="2797"/>
        <item x="2337"/>
        <item x="5859"/>
        <item x="598"/>
        <item x="5202"/>
        <item x="1835"/>
        <item x="9976"/>
        <item x="312"/>
        <item x="2653"/>
        <item x="7781"/>
        <item x="8156"/>
        <item x="8280"/>
        <item x="10086"/>
        <item x="7028"/>
        <item x="8404"/>
        <item x="224"/>
        <item x="3965"/>
        <item x="2001"/>
        <item x="458"/>
        <item x="9442"/>
        <item x="13"/>
        <item x="1141"/>
        <item x="9276"/>
        <item x="5304"/>
        <item x="9708"/>
        <item x="3348"/>
        <item x="2748"/>
        <item x="2742"/>
        <item x="6434"/>
        <item x="5301"/>
        <item x="4923"/>
        <item x="764"/>
        <item x="4728"/>
        <item x="656"/>
        <item x="6023"/>
        <item x="10175"/>
        <item x="1452"/>
        <item x="9177"/>
        <item x="216"/>
        <item x="3390"/>
        <item x="6424"/>
        <item x="1400"/>
        <item x="9464"/>
        <item x="6126"/>
        <item x="4223"/>
        <item x="5660"/>
        <item x="10314"/>
        <item x="1431"/>
        <item x="4036"/>
        <item x="365"/>
        <item x="8235"/>
        <item x="3392"/>
        <item x="9300"/>
        <item x="6349"/>
        <item x="5375"/>
        <item x="8918"/>
        <item x="127"/>
        <item x="1520"/>
        <item x="462"/>
        <item x="5751"/>
        <item x="3929"/>
        <item x="9382"/>
        <item x="2882"/>
        <item x="2331"/>
        <item x="5715"/>
        <item x="5637"/>
        <item x="9604"/>
        <item x="1772"/>
        <item x="3148"/>
        <item x="3482"/>
        <item x="8888"/>
        <item x="9468"/>
        <item x="10697"/>
        <item x="2814"/>
        <item x="4745"/>
        <item x="9538"/>
        <item x="205"/>
        <item x="3380"/>
        <item x="5255"/>
        <item x="7051"/>
        <item x="427"/>
        <item x="7697"/>
        <item x="7735"/>
        <item x="1505"/>
        <item x="2901"/>
        <item x="1770"/>
        <item x="4231"/>
        <item x="6252"/>
        <item x="10617"/>
        <item x="10269"/>
        <item x="270"/>
        <item x="5899"/>
        <item x="10071"/>
        <item x="7642"/>
        <item x="3848"/>
        <item x="3167"/>
        <item x="683"/>
        <item x="8748"/>
        <item x="7246"/>
        <item x="3108"/>
        <item x="7806"/>
        <item x="9075"/>
        <item x="5303"/>
        <item x="2427"/>
        <item x="137"/>
        <item x="9391"/>
        <item x="2816"/>
        <item x="8637"/>
        <item x="7024"/>
        <item x="262"/>
        <item x="627"/>
        <item x="4671"/>
        <item x="5673"/>
        <item x="7404"/>
        <item x="4016"/>
        <item x="3180"/>
        <item x="4371"/>
        <item x="9775"/>
        <item x="3296"/>
        <item x="9556"/>
        <item x="1758"/>
        <item x="6839"/>
        <item x="316"/>
        <item x="1336"/>
        <item x="10279"/>
        <item x="9335"/>
        <item x="1023"/>
        <item x="5307"/>
        <item x="2433"/>
        <item x="7152"/>
        <item x="6985"/>
        <item x="514"/>
        <item x="1672"/>
        <item x="7172"/>
        <item x="3887"/>
        <item x="7155"/>
        <item x="10642"/>
        <item x="5451"/>
        <item x="6915"/>
        <item x="4822"/>
        <item x="1447"/>
        <item x="5956"/>
        <item x="10089"/>
        <item x="2402"/>
        <item x="1277"/>
        <item x="6426"/>
        <item x="2436"/>
        <item x="9793"/>
        <item x="8046"/>
        <item x="5009"/>
        <item x="4478"/>
        <item x="7099"/>
        <item x="5239"/>
        <item x="2649"/>
        <item x="9484"/>
        <item x="2278"/>
        <item x="2386"/>
        <item x="10476"/>
        <item x="1113"/>
        <item x="7314"/>
        <item x="6395"/>
        <item x="5748"/>
        <item x="3037"/>
        <item x="8289"/>
        <item x="2350"/>
        <item x="5735"/>
        <item x="1698"/>
        <item x="973"/>
        <item x="6345"/>
        <item x="2799"/>
        <item x="553"/>
        <item x="7089"/>
        <item x="8855"/>
        <item x="3420"/>
        <item x="2034"/>
        <item x="476"/>
        <item x="9828"/>
        <item x="6425"/>
        <item x="4759"/>
        <item x="4811"/>
        <item x="8741"/>
        <item x="7748"/>
        <item x="2595"/>
        <item x="5291"/>
        <item x="9326"/>
        <item x="3477"/>
        <item x="7585"/>
        <item x="1123"/>
        <item x="2631"/>
        <item x="9168"/>
        <item x="5952"/>
        <item x="1321"/>
        <item x="7078"/>
        <item x="3145"/>
        <item x="9940"/>
        <item x="4816"/>
        <item x="3347"/>
        <item x="5582"/>
        <item x="3082"/>
        <item x="9155"/>
        <item x="666"/>
        <item x="3334"/>
        <item x="10262"/>
        <item x="5155"/>
        <item x="3209"/>
        <item x="661"/>
        <item x="2555"/>
        <item x="8742"/>
        <item x="9010"/>
        <item x="7643"/>
        <item x="1402"/>
        <item x="1365"/>
        <item x="6732"/>
        <item x="1105"/>
        <item x="1599"/>
        <item x="2900"/>
        <item x="8483"/>
        <item x="5353"/>
        <item x="10422"/>
        <item x="9690"/>
        <item x="908"/>
        <item x="4801"/>
        <item x="8948"/>
        <item x="5638"/>
        <item x="6199"/>
        <item x="9428"/>
        <item x="5431"/>
        <item x="5257"/>
        <item x="8662"/>
        <item x="5741"/>
        <item x="1412"/>
        <item x="5470"/>
        <item x="2191"/>
        <item x="4358"/>
        <item x="1888"/>
        <item x="9224"/>
        <item x="7830"/>
        <item x="602"/>
        <item x="5172"/>
        <item x="2733"/>
        <item x="8210"/>
        <item x="2019"/>
        <item x="7062"/>
        <item x="2012"/>
        <item x="8443"/>
        <item x="3475"/>
        <item x="1205"/>
        <item x="8487"/>
        <item x="1206"/>
        <item x="2967"/>
        <item x="4646"/>
        <item x="1048"/>
        <item x="5251"/>
        <item x="6509"/>
        <item x="1494"/>
        <item x="2005"/>
        <item x="1359"/>
        <item x="7594"/>
        <item x="252"/>
        <item x="9325"/>
        <item x="823"/>
        <item x="5596"/>
        <item x="731"/>
        <item x="296"/>
        <item x="6471"/>
        <item x="6283"/>
        <item x="4130"/>
        <item x="1001"/>
        <item x="2056"/>
        <item x="2042"/>
        <item x="2883"/>
        <item x="9882"/>
        <item x="10438"/>
        <item x="5156"/>
        <item x="7592"/>
        <item x="4806"/>
        <item x="1370"/>
        <item x="7955"/>
        <item x="6788"/>
        <item x="10178"/>
        <item x="3120"/>
        <item x="1983"/>
        <item x="3476"/>
        <item x="6343"/>
        <item x="2618"/>
        <item x="9341"/>
        <item x="5758"/>
        <item x="2503"/>
        <item x="6605"/>
        <item x="807"/>
        <item x="2781"/>
        <item x="8472"/>
        <item x="5025"/>
        <item x="4685"/>
        <item x="733"/>
        <item x="257"/>
        <item x="1164"/>
        <item x="1844"/>
        <item x="6532"/>
        <item x="5241"/>
        <item x="2813"/>
        <item x="1227"/>
        <item x="6815"/>
        <item x="6925"/>
        <item x="10446"/>
        <item x="10610"/>
        <item x="3976"/>
        <item x="129"/>
        <item x="5929"/>
        <item x="371"/>
        <item x="5204"/>
        <item x="3026"/>
        <item x="3966"/>
        <item x="926"/>
        <item x="2002"/>
        <item x="6177"/>
        <item x="3993"/>
        <item x="6012"/>
        <item x="2336"/>
        <item x="5348"/>
        <item x="8887"/>
        <item x="2362"/>
        <item x="3418"/>
        <item x="5719"/>
        <item x="4201"/>
        <item x="1107"/>
        <item x="8227"/>
        <item x="3086"/>
        <item x="10353"/>
        <item x="4306"/>
        <item x="3650"/>
        <item x="8876"/>
        <item x="3004"/>
        <item x="10474"/>
        <item x="7810"/>
        <item x="136"/>
        <item x="1363"/>
        <item x="8003"/>
        <item x="2257"/>
        <item x="6371"/>
        <item x="615"/>
        <item x="1842"/>
        <item x="1128"/>
        <item x="4304"/>
        <item x="5091"/>
        <item x="2372"/>
        <item x="4061"/>
        <item x="8424"/>
        <item x="3483"/>
        <item x="9179"/>
        <item x="5643"/>
        <item x="6622"/>
        <item x="140"/>
        <item x="3193"/>
        <item x="5178"/>
        <item x="2719"/>
        <item x="1059"/>
        <item x="6201"/>
        <item x="7017"/>
        <item x="10464"/>
        <item x="3888"/>
        <item x="1859"/>
        <item x="6627"/>
        <item x="8595"/>
        <item x="3766"/>
        <item x="7321"/>
        <item x="5922"/>
        <item x="4118"/>
        <item x="3301"/>
        <item x="2277"/>
        <item x="8213"/>
        <item x="835"/>
        <item x="9569"/>
        <item x="10639"/>
        <item x="3904"/>
        <item x="6865"/>
        <item x="1063"/>
        <item x="6696"/>
        <item x="5689"/>
        <item x="1503"/>
        <item x="2902"/>
        <item x="5672"/>
        <item x="4963"/>
        <item x="9054"/>
        <item x="5832"/>
        <item x="2815"/>
        <item x="6618"/>
        <item x="3806"/>
        <item x="4426"/>
        <item x="9148"/>
        <item x="4452"/>
        <item x="8436"/>
        <item x="612"/>
        <item x="10557"/>
        <item x="2206"/>
        <item x="5879"/>
        <item x="526"/>
        <item x="5434"/>
        <item x="10032"/>
        <item x="3271"/>
        <item x="747"/>
        <item x="6812"/>
        <item x="5430"/>
        <item x="4413"/>
        <item x="1316"/>
        <item x="7930"/>
        <item x="2507"/>
        <item x="6038"/>
        <item x="3572"/>
        <item x="369"/>
        <item x="3168"/>
        <item x="8292"/>
        <item x="946"/>
        <item x="2582"/>
        <item x="4372"/>
        <item x="7979"/>
        <item x="5132"/>
        <item x="8780"/>
        <item x="2666"/>
        <item x="6390"/>
        <item x="9968"/>
        <item x="10466"/>
        <item x="850"/>
        <item x="9423"/>
        <item x="3630"/>
        <item x="2256"/>
        <item x="4584"/>
        <item x="3321"/>
        <item x="6442"/>
        <item x="6158"/>
        <item x="2817"/>
        <item x="10708"/>
        <item x="581"/>
        <item x="9165"/>
        <item x="800"/>
        <item x="9603"/>
        <item x="10108"/>
        <item x="2628"/>
        <item x="5014"/>
        <item x="6687"/>
        <item x="5730"/>
        <item x="5043"/>
        <item x="1289"/>
        <item x="8689"/>
        <item x="2513"/>
        <item x="7328"/>
        <item x="3534"/>
        <item x="428"/>
        <item x="1284"/>
        <item x="5671"/>
        <item x="5018"/>
        <item x="7842"/>
        <item x="6517"/>
        <item x="2110"/>
        <item x="987"/>
        <item x="9256"/>
        <item x="576"/>
        <item x="8368"/>
        <item x="1251"/>
        <item x="6714"/>
        <item x="3087"/>
        <item x="2458"/>
        <item x="5151"/>
        <item x="8385"/>
        <item x="9577"/>
        <item x="6218"/>
        <item x="445"/>
        <item x="3903"/>
        <item x="5153"/>
        <item x="7565"/>
        <item x="295"/>
        <item x="8463"/>
        <item x="5388"/>
        <item x="259"/>
        <item x="2007"/>
        <item x="7257"/>
        <item x="5813"/>
        <item x="2329"/>
        <item x="8788"/>
        <item x="1947"/>
        <item x="2765"/>
        <item x="2006"/>
        <item x="191"/>
        <item x="3093"/>
        <item x="4368"/>
        <item x="7635"/>
        <item x="2314"/>
        <item x="5462"/>
        <item x="9388"/>
        <item x="2885"/>
        <item x="1578"/>
        <item x="7016"/>
        <item x="7695"/>
        <item x="1374"/>
        <item x="5644"/>
        <item x="6655"/>
        <item x="88"/>
        <item x="8917"/>
        <item x="2163"/>
        <item x="4273"/>
        <item x="1044"/>
        <item x="7507"/>
        <item x="456"/>
        <item x="9584"/>
        <item x="6340"/>
        <item x="7721"/>
        <item x="7509"/>
        <item x="9421"/>
        <item x="7943"/>
        <item x="9306"/>
        <item x="961"/>
        <item x="4983"/>
        <item x="813"/>
        <item x="3115"/>
        <item x="7999"/>
        <item x="3217"/>
        <item x="6617"/>
        <item x="2259"/>
        <item x="3754"/>
        <item x="6500"/>
        <item x="1613"/>
        <item x="1699"/>
        <item x="5871"/>
        <item x="9755"/>
        <item x="1547"/>
        <item x="5237"/>
        <item x="8016"/>
        <item x="5168"/>
        <item x="672"/>
        <item x="2556"/>
        <item x="10694"/>
        <item x="8930"/>
        <item x="871"/>
        <item x="5851"/>
        <item x="730"/>
        <item x="2502"/>
        <item x="9033"/>
        <item x="6361"/>
        <item x="3099"/>
        <item x="4625"/>
        <item x="2395"/>
        <item x="9539"/>
        <item x="2013"/>
        <item x="7474"/>
        <item x="6999"/>
        <item x="4463"/>
        <item x="6662"/>
        <item x="1492"/>
        <item x="9822"/>
        <item x="886"/>
        <item x="116"/>
        <item x="9835"/>
        <item x="2428"/>
        <item x="95"/>
        <item x="4072"/>
        <item x="2142"/>
        <item x="8459"/>
        <item x="6544"/>
        <item x="4603"/>
        <item x="9570"/>
        <item x="420"/>
        <item x="1102"/>
        <item x="8991"/>
        <item x="5059"/>
        <item x="7419"/>
        <item x="3541"/>
        <item x="4332"/>
        <item x="5287"/>
        <item x="1371"/>
        <item x="10056"/>
        <item x="7533"/>
        <item x="2121"/>
        <item x="5363"/>
        <item x="8121"/>
        <item x="10507"/>
        <item x="1490"/>
        <item x="540"/>
        <item x="5096"/>
        <item x="1062"/>
        <item x="7950"/>
        <item x="5019"/>
        <item x="3083"/>
        <item x="6276"/>
        <item x="3184"/>
        <item x="3761"/>
        <item x="7742"/>
        <item x="4902"/>
        <item x="1306"/>
        <item x="5586"/>
        <item x="7920"/>
        <item x="696"/>
        <item x="9918"/>
        <item x="6215"/>
        <item x="31"/>
        <item x="6769"/>
        <item x="671"/>
        <item x="6213"/>
        <item x="1415"/>
        <item x="7043"/>
        <item x="1889"/>
        <item x="10406"/>
        <item x="6813"/>
        <item x="227"/>
        <item x="7000"/>
        <item x="7454"/>
        <item x="3196"/>
        <item x="5494"/>
        <item x="42"/>
        <item x="1823"/>
        <item x="8993"/>
        <item x="1865"/>
        <item x="1058"/>
        <item x="9685"/>
        <item x="4883"/>
        <item x="1049"/>
        <item x="2935"/>
        <item x="7654"/>
        <item x="8707"/>
        <item x="5786"/>
        <item x="896"/>
        <item x="9035"/>
        <item x="6508"/>
        <item x="981"/>
        <item x="6339"/>
        <item x="9018"/>
        <item x="7259"/>
        <item x="5049"/>
        <item x="1694"/>
        <item x="6290"/>
        <item x="10715"/>
        <item x="9786"/>
        <item x="902"/>
        <item x="4369"/>
        <item x="6313"/>
        <item x="7574"/>
        <item x="1767"/>
        <item x="1633"/>
        <item x="7387"/>
        <item x="1477"/>
        <item x="1874"/>
        <item x="5572"/>
        <item x="97"/>
        <item x="8768"/>
        <item x="3029"/>
        <item x="2409"/>
        <item x="7191"/>
        <item x="9995"/>
        <item x="4305"/>
        <item x="5273"/>
        <item x="5480"/>
        <item x="1031"/>
        <item x="8010"/>
        <item x="5163"/>
        <item x="6850"/>
        <item x="1641"/>
        <item x="71"/>
        <item x="8717"/>
        <item x="1057"/>
        <item x="10421"/>
        <item x="10165"/>
        <item x="2696"/>
        <item x="5726"/>
        <item x="910"/>
        <item x="8290"/>
        <item x="5012"/>
        <item x="6284"/>
        <item x="2298"/>
        <item x="4331"/>
        <item x="2262"/>
        <item x="149"/>
        <item x="7383"/>
        <item x="3944"/>
        <item x="1398"/>
        <item x="7767"/>
        <item x="1437"/>
        <item x="753"/>
        <item x="9934"/>
        <item x="1883"/>
        <item x="5087"/>
        <item x="8705"/>
        <item x="2887"/>
        <item x="8304"/>
        <item x="2246"/>
        <item x="1410"/>
        <item x="9061"/>
        <item x="1606"/>
        <item x="923"/>
        <item x="958"/>
        <item x="7050"/>
        <item x="8288"/>
        <item x="7298"/>
        <item x="2854"/>
        <item x="5944"/>
        <item x="7428"/>
        <item x="230"/>
        <item x="3452"/>
        <item x="4082"/>
        <item x="7808"/>
        <item x="9831"/>
        <item x="2461"/>
        <item x="7800"/>
        <item x="5033"/>
        <item x="7782"/>
        <item x="9696"/>
        <item x="1617"/>
        <item x="9571"/>
        <item x="1536"/>
        <item x="3916"/>
        <item x="9598"/>
        <item x="9415"/>
        <item x="7268"/>
        <item x="4428"/>
        <item x="4133"/>
        <item x="4735"/>
        <item x="5998"/>
        <item x="8507"/>
        <item x="2375"/>
        <item x="2353"/>
        <item x="8197"/>
        <item x="10436"/>
        <item x="4156"/>
        <item x="2772"/>
        <item x="6010"/>
        <item x="7339"/>
        <item x="6141"/>
        <item x="5055"/>
        <item x="8915"/>
        <item x="4394"/>
        <item x="51"/>
        <item x="7903"/>
        <item x="6410"/>
        <item x="734"/>
        <item x="646"/>
        <item x="6375"/>
        <item x="6473"/>
        <item x="2480"/>
        <item x="6981"/>
        <item x="1186"/>
        <item x="6350"/>
        <item x="6066"/>
        <item x="9109"/>
        <item x="1560"/>
        <item x="3801"/>
        <item x="6447"/>
        <item x="2700"/>
        <item x="8822"/>
        <item x="5180"/>
        <item x="2151"/>
        <item x="3253"/>
        <item x="4522"/>
        <item x="3250"/>
        <item x="8168"/>
        <item x="2223"/>
        <item x="2476"/>
        <item x="37"/>
        <item x="41"/>
        <item x="8934"/>
        <item x="7809"/>
        <item x="378"/>
        <item x="375"/>
        <item x="10205"/>
        <item x="862"/>
        <item x="5245"/>
        <item x="2186"/>
        <item x="7145"/>
        <item x="4849"/>
        <item x="45"/>
        <item x="2949"/>
        <item x="2661"/>
        <item x="10174"/>
        <item x="6246"/>
        <item x="844"/>
        <item x="10662"/>
        <item x="9087"/>
        <item x="5179"/>
        <item x="5152"/>
        <item x="6076"/>
        <item x="8454"/>
        <item x="8652"/>
        <item x="5129"/>
        <item x="2520"/>
        <item x="7412"/>
        <item x="8944"/>
        <item x="1125"/>
        <item x="8282"/>
        <item x="2896"/>
        <item x="5219"/>
        <item x="6924"/>
        <item x="10683"/>
        <item x="5825"/>
        <item x="845"/>
        <item x="2580"/>
        <item x="5891"/>
        <item x="10389"/>
        <item x="4370"/>
        <item x="5195"/>
        <item x="9844"/>
        <item x="96"/>
        <item x="2516"/>
        <item x="7469"/>
        <item x="5840"/>
        <item x="9804"/>
        <item x="1834"/>
        <item x="9447"/>
        <item x="4937"/>
        <item x="8142"/>
        <item x="2979"/>
        <item x="2898"/>
        <item x="276"/>
        <item x="1420"/>
        <item x="7717"/>
        <item x="7022"/>
        <item x="864"/>
        <item x="10288"/>
        <item x="2705"/>
        <item x="8077"/>
        <item x="341"/>
        <item x="10285"/>
        <item x="6496"/>
        <item x="3140"/>
        <item x="6315"/>
        <item x="3125"/>
        <item x="2252"/>
        <item x="5916"/>
        <item x="7303"/>
        <item x="5681"/>
        <item x="2627"/>
        <item x="5085"/>
        <item x="4993"/>
        <item x="5458"/>
        <item x="5890"/>
        <item x="673"/>
        <item x="10713"/>
        <item x="643"/>
        <item x="9247"/>
        <item x="2607"/>
        <item x="10146"/>
        <item x="10069"/>
        <item x="679"/>
        <item x="1283"/>
        <item x="1896"/>
        <item x="9397"/>
        <item x="2048"/>
        <item x="5171"/>
        <item x="9758"/>
        <item x="46"/>
        <item x="5322"/>
        <item x="7641"/>
        <item x="4953"/>
        <item x="6347"/>
        <item x="3022"/>
        <item x="8927"/>
        <item x="3957"/>
        <item x="1759"/>
        <item x="9938"/>
        <item x="2185"/>
        <item x="1388"/>
        <item x="6374"/>
        <item x="5079"/>
        <item x="10676"/>
        <item x="8457"/>
        <item x="100"/>
        <item x="7456"/>
        <item x="1554"/>
        <item x="5285"/>
        <item x="5641"/>
        <item x="9887"/>
        <item x="4257"/>
        <item x="3499"/>
        <item x="2363"/>
        <item x="7586"/>
        <item x="7651"/>
        <item x="2948"/>
        <item x="1561"/>
        <item x="6610"/>
        <item x="5060"/>
        <item x="3009"/>
        <item x="2335"/>
        <item x="9073"/>
        <item x="9420"/>
        <item x="8061"/>
        <item x="6219"/>
        <item x="3988"/>
        <item x="8571"/>
        <item x="5843"/>
        <item x="6053"/>
        <item x="5655"/>
        <item x="4279"/>
        <item x="3202"/>
        <item x="7438"/>
        <item x="10709"/>
        <item x="1438"/>
        <item x="1714"/>
        <item x="1195"/>
        <item x="7234"/>
        <item x="9174"/>
        <item x="4653"/>
        <item x="6089"/>
        <item x="6055"/>
        <item x="8076"/>
        <item x="7947"/>
        <item x="6835"/>
        <item x="2773"/>
        <item x="5997"/>
        <item x="5888"/>
        <item x="8196"/>
        <item x="5125"/>
        <item x="4415"/>
        <item x="6720"/>
        <item x="1679"/>
        <item x="1845"/>
        <item x="3073"/>
        <item x="10080"/>
        <item x="8630"/>
        <item x="3194"/>
        <item x="2600"/>
        <item x="9467"/>
        <item x="5904"/>
        <item x="9288"/>
        <item x="10612"/>
        <item x="9008"/>
        <item x="6954"/>
        <item x="4418"/>
        <item x="2791"/>
        <item x="2633"/>
        <item x="9457"/>
        <item x="3634"/>
        <item x="2546"/>
        <item x="1848"/>
        <item x="7217"/>
        <item x="4021"/>
        <item x="6430"/>
        <item x="7280"/>
        <item x="3915"/>
        <item x="6740"/>
        <item x="5176"/>
        <item x="9476"/>
        <item x="2497"/>
        <item x="1551"/>
        <item x="2833"/>
        <item x="8335"/>
        <item x="7335"/>
        <item x="5665"/>
        <item x="5530"/>
        <item x="2369"/>
        <item x="8785"/>
        <item x="3492"/>
        <item x="6805"/>
        <item x="947"/>
        <item x="1055"/>
        <item x="9123"/>
        <item x="6064"/>
        <item x="4324"/>
        <item x="2634"/>
        <item x="5332"/>
        <item x="10605"/>
        <item x="5759"/>
        <item x="1421"/>
        <item x="7976"/>
        <item x="8751"/>
        <item x="2766"/>
        <item x="6342"/>
        <item x="8455"/>
        <item x="664"/>
        <item x="8033"/>
        <item x="7081"/>
        <item x="2990"/>
        <item x="4035"/>
        <item x="6982"/>
        <item x="8242"/>
        <item x="5821"/>
        <item x="2517"/>
        <item x="8395"/>
        <item x="148"/>
        <item x="4261"/>
        <item x="3385"/>
        <item x="3075"/>
        <item x="5268"/>
        <item x="9134"/>
        <item x="1285"/>
        <item x="2947"/>
        <item x="6249"/>
        <item x="3613"/>
        <item x="7549"/>
        <item x="7337"/>
        <item x="582"/>
        <item x="8085"/>
        <item x="1980"/>
        <item x="5165"/>
        <item x="4254"/>
        <item x="6308"/>
        <item x="7788"/>
        <item x="1953"/>
        <item x="7758"/>
        <item x="387"/>
        <item x="2886"/>
        <item x="7514"/>
        <item x="3017"/>
        <item x="681"/>
        <item x="7255"/>
        <item x="7508"/>
        <item x="180"/>
        <item x="1025"/>
        <item x="2621"/>
        <item x="10009"/>
        <item x="4866"/>
        <item x="5640"/>
        <item x="10148"/>
        <item x="7510"/>
        <item x="9459"/>
        <item x="743"/>
        <item x="8633"/>
        <item x="2228"/>
        <item x="2724"/>
        <item x="4984"/>
        <item x="5491"/>
        <item x="9243"/>
        <item x="8324"/>
        <item x="2670"/>
        <item x="2349"/>
        <item x="5860"/>
        <item x="10182"/>
        <item x="2035"/>
        <item x="4970"/>
        <item x="7561"/>
        <item x="1016"/>
        <item x="6169"/>
        <item x="4188"/>
        <item x="3072"/>
        <item x="5757"/>
        <item x="9458"/>
        <item x="6573"/>
        <item x="194"/>
        <item x="9011"/>
        <item x="3139"/>
        <item x="3778"/>
        <item x="2511"/>
        <item x="1711"/>
        <item x="8786"/>
        <item x="6245"/>
        <item x="623"/>
        <item x="6258"/>
        <item x="1090"/>
        <item x="4540"/>
        <item x="9910"/>
        <item x="1453"/>
        <item x="10460"/>
        <item x="971"/>
        <item x="2998"/>
        <item x="5969"/>
        <item x="432"/>
        <item x="366"/>
        <item x="3755"/>
        <item x="8334"/>
        <item x="1683"/>
        <item x="10475"/>
        <item x="10156"/>
        <item x="872"/>
        <item x="2847"/>
        <item x="7690"/>
        <item x="6327"/>
        <item x="4162"/>
        <item x="5334"/>
        <item x="2492"/>
        <item x="448"/>
        <item x="10666"/>
        <item x="10145"/>
        <item x="3636"/>
        <item x="1355"/>
        <item x="1004"/>
        <item x="6444"/>
        <item x="8305"/>
        <item x="3668"/>
        <item x="5358"/>
        <item x="6351"/>
        <item x="6303"/>
        <item x="2376"/>
        <item x="9083"/>
        <item x="4727"/>
        <item x="7907"/>
        <item x="2980"/>
        <item x="4438"/>
        <item x="959"/>
        <item x="9898"/>
        <item x="9034"/>
        <item x="7895"/>
        <item x="5221"/>
        <item x="4312"/>
        <item x="7530"/>
        <item x="10147"/>
        <item x="7059"/>
        <item x="1360"/>
        <item x="1559"/>
        <item x="1308"/>
        <item x="7793"/>
        <item x="6060"/>
        <item x="5902"/>
        <item x="6479"/>
        <item x="6289"/>
        <item x="962"/>
        <item x="8826"/>
        <item x="2878"/>
        <item x="10522"/>
        <item x="5021"/>
        <item x="3617"/>
        <item x="8015"/>
        <item x="8052"/>
        <item x="1909"/>
        <item x="2233"/>
        <item x="10126"/>
        <item x="10364"/>
        <item x="7546"/>
        <item x="1278"/>
        <item x="1140"/>
        <item x="9836"/>
        <item x="5130"/>
        <item x="9823"/>
        <item x="10317"/>
        <item x="2992"/>
        <item x="5816"/>
        <item x="6941"/>
        <item x="8757"/>
        <item x="2669"/>
        <item x="238"/>
        <item x="3963"/>
        <item x="4679"/>
        <item x="10042"/>
        <item x="280"/>
        <item x="2642"/>
        <item x="4464"/>
        <item x="5564"/>
        <item x="7347"/>
        <item x="8456"/>
        <item x="4944"/>
        <item x="2710"/>
        <item x="9597"/>
        <item x="5437"/>
        <item x="2678"/>
        <item x="60"/>
        <item x="7536"/>
        <item x="2326"/>
        <item x="2690"/>
        <item x="6490"/>
        <item x="10027"/>
        <item x="9616"/>
        <item x="3674"/>
        <item x="2279"/>
        <item x="2914"/>
        <item x="10542"/>
        <item x="2281"/>
        <item x="5529"/>
        <item x="5329"/>
        <item x="8018"/>
        <item x="5707"/>
        <item x="5792"/>
        <item x="10120"/>
        <item x="1563"/>
        <item x="2657"/>
        <item x="887"/>
        <item x="84"/>
        <item x="4998"/>
        <item x="2342"/>
        <item x="3208"/>
        <item x="8006"/>
        <item x="4363"/>
        <item x="6913"/>
        <item x="6962"/>
        <item x="8370"/>
        <item x="7837"/>
        <item x="1978"/>
        <item x="5361"/>
        <item x="1217"/>
        <item x="2589"/>
        <item x="8743"/>
        <item x="284"/>
        <item x="5439"/>
        <item x="4940"/>
        <item x="7759"/>
        <item x="2478"/>
        <item x="5949"/>
        <item x="7455"/>
        <item x="2057"/>
        <item x="2952"/>
        <item x="1416"/>
        <item x="5150"/>
        <item x="7385"/>
        <item x="2683"/>
        <item x="8017"/>
        <item x="4938"/>
        <item x="8729"/>
        <item x="6346"/>
        <item x="2041"/>
        <item x="5939"/>
        <item x="6462"/>
        <item x="9526"/>
        <item x="1287"/>
        <item x="6044"/>
        <item x="7336"/>
        <item x="132"/>
        <item x="8161"/>
        <item x="2908"/>
        <item x="964"/>
        <item x="6448"/>
        <item x="5428"/>
        <item x="3155"/>
        <item x="6302"/>
        <item x="7569"/>
        <item x="897"/>
        <item x="5509"/>
        <item x="562"/>
        <item x="3450"/>
        <item x="9951"/>
        <item x="6449"/>
        <item x="1712"/>
        <item x="663"/>
        <item x="10548"/>
        <item x="5364"/>
        <item x="2725"/>
        <item x="9368"/>
        <item x="7963"/>
        <item x="817"/>
        <item x="6940"/>
        <item x="5288"/>
        <item x="10397"/>
        <item x="7624"/>
        <item x="5857"/>
        <item x="6356"/>
        <item x="1984"/>
        <item x="10359"/>
        <item x="4282"/>
        <item x="2303"/>
        <item x="6797"/>
        <item x="6568"/>
        <item x="5345"/>
        <item x="6945"/>
        <item x="2248"/>
        <item x="933"/>
        <item x="6702"/>
        <item x="4666"/>
        <item x="9492"/>
        <item x="9064"/>
        <item x="6058"/>
        <item x="3977"/>
        <item x="3673"/>
        <item x="9072"/>
        <item x="4389"/>
        <item x="5642"/>
        <item x="5989"/>
        <item x="5350"/>
        <item x="5052"/>
        <item x="8685"/>
        <item x="2431"/>
        <item x="3104"/>
        <item x="5795"/>
        <item x="9941"/>
        <item x="142"/>
        <item x="4284"/>
        <item x="10242"/>
        <item x="4434"/>
        <item x="6953"/>
        <item x="5106"/>
        <item x="9357"/>
        <item x="5323"/>
        <item x="9369"/>
        <item x="837"/>
        <item x="2453"/>
        <item x="5749"/>
        <item x="9475"/>
        <item x="2287"/>
        <item x="7879"/>
        <item x="6652"/>
        <item x="1650"/>
        <item x="2267"/>
        <item x="676"/>
        <item x="8890"/>
        <item x="2966"/>
        <item x="7084"/>
        <item x="783"/>
        <item x="4167"/>
        <item x="3777"/>
        <item x="1036"/>
        <item x="1383"/>
        <item x="7778"/>
        <item x="7333"/>
        <item x="86"/>
        <item x="5294"/>
        <item x="2675"/>
        <item x="8864"/>
        <item x="724"/>
        <item x="756"/>
        <item x="8229"/>
        <item x="2548"/>
        <item x="5911"/>
        <item x="9077"/>
        <item x="3030"/>
        <item x="5608"/>
        <item x="636"/>
        <item x="3078"/>
        <item x="6240"/>
        <item x="2432"/>
        <item x="839"/>
        <item x="8413"/>
        <item x="1169"/>
        <item x="6195"/>
        <item x="573"/>
        <item x="8453"/>
        <item x="6352"/>
        <item x="3663"/>
        <item x="10264"/>
        <item x="3651"/>
        <item x="2872"/>
        <item x="5118"/>
        <item x="5252"/>
        <item x="10099"/>
        <item x="5024"/>
        <item x="7984"/>
        <item x="1693"/>
        <item x="7143"/>
        <item x="3138"/>
        <item x="2803"/>
        <item x="3163"/>
        <item x="5706"/>
        <item x="609"/>
        <item x="5948"/>
        <item x="9092"/>
        <item x="5734"/>
        <item x="8744"/>
        <item x="6765"/>
        <item x="273"/>
        <item x="7761"/>
        <item x="6601"/>
        <item x="6793"/>
        <item x="6881"/>
        <item x="5455"/>
        <item x="5503"/>
        <item x="1583"/>
        <item x="9900"/>
        <item x="2304"/>
        <item x="5942"/>
        <item x="3222"/>
        <item x="5391"/>
        <item x="114"/>
        <item x="401"/>
        <item x="8338"/>
        <item x="1096"/>
        <item x="8116"/>
        <item x="2899"/>
        <item x="5326"/>
        <item x="836"/>
        <item x="2251"/>
        <item x="2702"/>
        <item x="7951"/>
        <item x="7158"/>
        <item x="6431"/>
        <item x="1977"/>
        <item x="6989"/>
        <item x="1780"/>
        <item x="7764"/>
        <item x="2294"/>
        <item x="5460"/>
        <item x="1375"/>
        <item x="5787"/>
        <item x="8972"/>
        <item x="5971"/>
        <item x="10472"/>
        <item x="766"/>
        <item x="1381"/>
        <item x="4286"/>
        <item x="1493"/>
        <item x="10118"/>
        <item x="5468"/>
        <item x="2165"/>
        <item x="3205"/>
        <item x="8418"/>
        <item x="2834"/>
        <item x="5982"/>
        <item x="331"/>
        <item x="9200"/>
        <item x="1399"/>
        <item x="10608"/>
        <item x="2276"/>
        <item x="6067"/>
        <item x="8873"/>
        <item x="5360"/>
        <item x="10490"/>
        <item x="1489"/>
        <item x="7794"/>
        <item x="9792"/>
        <item x="2133"/>
        <item x="2120"/>
        <item x="9568"/>
        <item x="6116"/>
        <item x="1832"/>
        <item x="725"/>
        <item x="9838"/>
        <item x="4949"/>
        <item x="3309"/>
        <item x="5941"/>
        <item x="6367"/>
        <item x="1499"/>
        <item x="2434"/>
        <item x="9551"/>
        <item x="3055"/>
        <item x="10223"/>
        <item x="2284"/>
        <item x="5275"/>
        <item x="8710"/>
        <item x="10402"/>
        <item x="337"/>
        <item x="9279"/>
        <item x="6305"/>
        <item x="2667"/>
        <item x="6882"/>
        <item x="272"/>
        <item x="820"/>
        <item x="3843"/>
        <item x="4498"/>
        <item x="10035"/>
        <item x="848"/>
        <item x="2636"/>
        <item x="2871"/>
        <item x="2361"/>
        <item x="9581"/>
        <item x="6145"/>
        <item x="10660"/>
        <item x="5713"/>
        <item x="7618"/>
        <item x="4736"/>
        <item x="2855"/>
        <item x="3213"/>
        <item x="2457"/>
        <item x="9620"/>
        <item x="1139"/>
        <item x="9697"/>
        <item x="5109"/>
        <item x="7053"/>
        <item x="7379"/>
        <item x="2665"/>
        <item x="10356"/>
        <item x="2637"/>
        <item x="8781"/>
        <item x="3221"/>
        <item x="5432"/>
        <item x="5279"/>
        <item x="5968"/>
        <item x="8476"/>
        <item x="2534"/>
        <item x="8648"/>
        <item x="2066"/>
        <item x="5752"/>
        <item x="1696"/>
        <item x="1822"/>
        <item x="7811"/>
        <item x="5167"/>
        <item x="1623"/>
        <item x="8881"/>
        <item x="7852"/>
        <item x="2780"/>
        <item x="7087"/>
        <item x="10119"/>
        <item x="7871"/>
        <item x="9171"/>
        <item x="10128"/>
        <item x="6056"/>
        <item x="7214"/>
        <item x="667"/>
        <item x="3002"/>
        <item x="372"/>
        <item x="8201"/>
        <item x="2158"/>
        <item x="7577"/>
        <item x="4798"/>
        <item x="5379"/>
        <item x="6129"/>
        <item x="3069"/>
        <item x="578"/>
        <item x="1424"/>
        <item x="8679"/>
        <item x="7235"/>
        <item x="9495"/>
        <item x="6506"/>
        <item x="5236"/>
        <item x="5003"/>
        <item x="9193"/>
        <item x="5940"/>
        <item x="278"/>
        <item x="10592"/>
        <item x="2113"/>
        <item x="8543"/>
        <item x="2715"/>
        <item x="900"/>
        <item x="7032"/>
        <item x="8612"/>
        <item x="1194"/>
        <item x="913"/>
        <item x="9588"/>
        <item x="2890"/>
        <item x="5197"/>
        <item x="5750"/>
        <item x="968"/>
        <item x="1516"/>
        <item x="9747"/>
        <item x="481"/>
        <item x="6337"/>
        <item x="105"/>
        <item x="1998"/>
        <item x="7833"/>
        <item x="5475"/>
        <item x="657"/>
        <item x="1351"/>
        <item x="7676"/>
        <item x="6312"/>
        <item x="510"/>
        <item x="6549"/>
        <item x="8330"/>
        <item x="3504"/>
        <item x="429"/>
        <item x="1946"/>
        <item x="4586"/>
        <item x="1991"/>
        <item x="1535"/>
        <item x="1060"/>
        <item x="10090"/>
        <item x="6180"/>
        <item x="1784"/>
        <item x="6256"/>
        <item x="7705"/>
        <item x="6754"/>
        <item x="1265"/>
        <item x="674"/>
        <item x="8851"/>
        <item x="1831"/>
        <item x="4946"/>
        <item x="2810"/>
        <item x="2408"/>
        <item x="6348"/>
        <item x="5578"/>
        <item x="9142"/>
        <item x="595"/>
        <item x="596"/>
        <item x="6054"/>
        <item x="8962"/>
        <item x="3902"/>
        <item x="2701"/>
        <item x="5124"/>
        <item x="4747"/>
        <item x="4734"/>
        <item x="8889"/>
        <item x="6957"/>
        <item x="4457"/>
        <item x="2125"/>
        <item x="2561"/>
        <item x="2751"/>
        <item x="5227"/>
        <item x="5410"/>
        <item x="3113"/>
        <item x="2462"/>
        <item x="7562"/>
        <item x="6102"/>
        <item x="4831"/>
        <item x="1566"/>
        <item x="8708"/>
        <item x="2703"/>
        <item x="5318"/>
        <item x="2512"/>
        <item x="9638"/>
        <item x="5270"/>
        <item x="7260"/>
        <item x="8379"/>
        <item x="7380"/>
        <item x="709"/>
        <item x="5188"/>
        <item x="10085"/>
        <item x="677"/>
        <item x="7832"/>
        <item x="606"/>
        <item x="1828"/>
        <item x="8228"/>
        <item x="4148"/>
        <item x="6326"/>
        <item x="10291"/>
        <item x="1981"/>
        <item x="8030"/>
        <item x="6121"/>
        <item x="6310"/>
        <item x="7176"/>
        <item x="10391"/>
        <item x="1825"/>
        <item x="9377"/>
        <item x="9277"/>
        <item x="818"/>
        <item x="5264"/>
        <item x="10488"/>
        <item x="8738"/>
        <item x="3088"/>
        <item x="527"/>
        <item x="1264"/>
        <item x="3015"/>
        <item x="9977"/>
        <item x="9419"/>
        <item x="5310"/>
        <item x="8919"/>
        <item x="1644"/>
        <item x="7334"/>
        <item x="9826"/>
        <item x="2716"/>
        <item x="8417"/>
        <item x="102"/>
        <item x="2288"/>
        <item x="2682"/>
        <item x="8872"/>
        <item x="4699"/>
        <item x="1259"/>
        <item x="9448"/>
        <item x="2261"/>
        <item x="7324"/>
        <item x="3090"/>
        <item x="10067"/>
        <item x="782"/>
        <item x="5517"/>
        <item x="7261"/>
        <item x="3855"/>
        <item x="9387"/>
        <item x="496"/>
        <item x="10372"/>
        <item x="4697"/>
        <item x="2473"/>
        <item x="7939"/>
        <item x="6014"/>
        <item x="1429"/>
        <item x="4945"/>
        <item x="9364"/>
        <item x="1067"/>
        <item x="472"/>
        <item x="631"/>
        <item x="2255"/>
        <item x="4994"/>
        <item x="8990"/>
        <item x="8299"/>
        <item x="467"/>
        <item x="4936"/>
        <item x="3042"/>
        <item x="8321"/>
        <item x="2430"/>
        <item x="3181"/>
        <item x="617"/>
        <item x="7180"/>
        <item x="7729"/>
        <item x="909"/>
        <item x="2740"/>
        <item x="6353"/>
        <item x="8366"/>
        <item x="697"/>
        <item x="6236"/>
        <item x="7478"/>
        <item x="3001"/>
        <item x="7555"/>
        <item x="8411"/>
        <item x="2008"/>
        <item x="3676"/>
        <item x="5207"/>
        <item x="9482"/>
        <item x="9473"/>
        <item x="463"/>
        <item x="5555"/>
        <item x="6777"/>
        <item x="8761"/>
        <item x="3010"/>
        <item x="10373"/>
        <item x="5783"/>
        <item x="2328"/>
        <item x="3144"/>
        <item x="5863"/>
        <item x="1476"/>
        <item x="10411"/>
        <item x="1442"/>
        <item x="7945"/>
        <item x="5777"/>
        <item x="2161"/>
        <item x="1532"/>
        <item x="10102"/>
        <item x="6142"/>
        <item x="1061"/>
        <item x="9834"/>
        <item x="5810"/>
        <item x="3659"/>
        <item x="833"/>
        <item x="2969"/>
        <item x="6949"/>
        <item x="10208"/>
        <item x="2089"/>
        <item x="1286"/>
        <item x="9858"/>
        <item x="3708"/>
        <item x="2954"/>
        <item x="7151"/>
        <item x="5427"/>
        <item x="9273"/>
        <item x="2301"/>
        <item x="5950"/>
        <item x="1549"/>
        <item x="7368"/>
        <item x="5378"/>
        <item x="10468"/>
        <item x="2325"/>
        <item x="7638"/>
        <item x="1250"/>
        <item x="6553"/>
        <item x="9135"/>
        <item x="5513"/>
        <item x="10210"/>
        <item x="732"/>
        <item x="1184"/>
        <item x="6170"/>
        <item x="1182"/>
        <item x="7974"/>
        <item x="1008"/>
        <item x="1519"/>
        <item x="2982"/>
        <item x="3568"/>
        <item x="1791"/>
        <item x="9664"/>
        <item x="840"/>
        <item x="1405"/>
        <item x="3060"/>
        <item x="4221"/>
        <item x="9202"/>
        <item x="5945"/>
        <item x="9522"/>
        <item x="1740"/>
        <item x="2266"/>
        <item x="8101"/>
        <item x="7338"/>
        <item x="648"/>
        <item x="1819"/>
        <item x="9716"/>
        <item x="5498"/>
        <item x="2997"/>
        <item x="10494"/>
        <item x="9503"/>
        <item x="2566"/>
        <item x="4848"/>
        <item x="6095"/>
        <item x="4698"/>
        <item x="7506"/>
        <item x="2410"/>
        <item x="8495"/>
        <item x="1798"/>
        <item x="3945"/>
        <item x="2510"/>
        <item x="5372"/>
        <item x="6580"/>
        <item x="917"/>
        <item x="10214"/>
        <item x="6963"/>
        <item x="10672"/>
        <item x="3358"/>
        <item x="6065"/>
        <item x="2930"/>
        <item x="9180"/>
        <item x="2404"/>
        <item x="2"/>
        <item x="2774"/>
        <item x="9925"/>
        <item x="3810"/>
        <item x="2713"/>
        <item x="8529"/>
        <item x="4887"/>
        <item x="9612"/>
        <item x="3470"/>
        <item x="3200"/>
        <item x="1526"/>
        <item x="6713"/>
        <item x="7027"/>
        <item x="452"/>
        <item x="306"/>
        <item x="653"/>
        <item x="10209"/>
        <item x="781"/>
        <item x="8976"/>
        <item x="5877"/>
        <item x="6663"/>
        <item x="8557"/>
        <item x="2547"/>
        <item x="2115"/>
        <item x="6711"/>
        <item x="2691"/>
        <item x="3054"/>
        <item x="2464"/>
        <item x="3067"/>
        <item x="6127"/>
        <item x="6801"/>
        <item x="2832"/>
        <item x="8797"/>
        <item x="240"/>
        <item x="3023"/>
        <item x="3560"/>
        <item x="758"/>
        <item x="8360"/>
        <item x="5370"/>
        <item x="7401"/>
        <item x="5779"/>
        <item x="7494"/>
        <item x="2991"/>
        <item x="1968"/>
        <item x="5103"/>
        <item x="9739"/>
        <item x="915"/>
        <item x="3114"/>
        <item x="6937"/>
        <item x="7897"/>
        <item x="2383"/>
        <item x="3130"/>
        <item x="6124"/>
        <item x="4882"/>
        <item x="6710"/>
        <item x="6171"/>
        <item x="345"/>
        <item x="9948"/>
        <item x="665"/>
        <item x="7442"/>
        <item x="226"/>
        <item x="10440"/>
        <item x="8825"/>
        <item x="4222"/>
        <item x="58"/>
        <item x="5882"/>
        <item x="5551"/>
        <item x="3153"/>
        <item x="7224"/>
        <item x="6712"/>
        <item x="6306"/>
        <item x="1713"/>
        <item x="1964"/>
        <item x="2318"/>
        <item x="433"/>
        <item x="6773"/>
        <item x="5588"/>
        <item x="2264"/>
        <item x="8063"/>
        <item x="10613"/>
        <item x="10207"/>
        <item x="3076"/>
        <item x="2317"/>
        <item x="6874"/>
        <item x="8009"/>
        <item x="1820"/>
        <item x="10710"/>
        <item x="1434"/>
        <item x="9674"/>
        <item x="4972"/>
        <item x="8760"/>
        <item x="6727"/>
        <item x="5133"/>
        <item x="2368"/>
        <item x="7515"/>
        <item x="263"/>
        <item x="6734"/>
        <item x="6380"/>
        <item x="2465"/>
        <item x="9827"/>
        <item x="5463"/>
        <item x="5143"/>
        <item x="3635"/>
        <item x="10213"/>
        <item x="8323"/>
        <item x="367"/>
        <item x="10263"/>
        <item x="9916"/>
        <item x="6253"/>
        <item x="6131"/>
        <item x="3484"/>
        <item x="8827"/>
        <item x="7133"/>
        <item x="904"/>
        <item x="1970"/>
        <item x="7182"/>
        <item x="10501"/>
        <item x="2302"/>
        <item x="6344"/>
        <item x="3018"/>
        <item x="9846"/>
        <item x="6759"/>
        <item x="10492"/>
        <item x="6653"/>
        <item x="2564"/>
        <item x="7733"/>
        <item x="1163"/>
        <item x="919"/>
        <item x="6257"/>
        <item x="550"/>
        <item x="6959"/>
        <item x="10484"/>
        <item x="5842"/>
        <item x="1495"/>
        <item x="7884"/>
        <item x="3175"/>
        <item x="10057"/>
        <item x="2937"/>
        <item x="5064"/>
        <item x="5426"/>
        <item x="7522"/>
        <item x="2243"/>
        <item x="7835"/>
        <item x="2159"/>
        <item x="10206"/>
        <item x="4871"/>
        <item x="6586"/>
        <item x="1015"/>
        <item x="6062"/>
        <item x="5546"/>
        <item x="7964"/>
        <item x="15"/>
        <item x="2285"/>
        <item x="2659"/>
        <item x="558"/>
        <item x="9444"/>
        <item x="9774"/>
        <item x="10711"/>
        <item x="9469"/>
        <item x="4393"/>
        <item x="2889"/>
        <item x="1553"/>
        <item x="4340"/>
        <item x="5149"/>
        <item x="9640"/>
        <item x="2029"/>
        <item x="1507"/>
        <item x="10212"/>
        <item x="10172"/>
        <item x="5815"/>
        <item x="3508"/>
        <item x="5606"/>
        <item x="5099"/>
        <item x="8608"/>
        <item x="10678"/>
        <item x="2286"/>
        <item x="5213"/>
        <item x="9837"/>
        <item x="464"/>
        <item x="2435"/>
        <item x="1900"/>
        <item x="9906"/>
        <item x="7291"/>
        <item x="788"/>
        <item x="7637"/>
        <item x="6965"/>
        <item x="7473"/>
        <item x="8488"/>
        <item x="4364"/>
        <item x="5664"/>
        <item x="1042"/>
        <item x="6668"/>
        <item x="2210"/>
        <item x="6093"/>
        <item x="6071"/>
        <item x="7776"/>
        <item x="5492"/>
        <item x="556"/>
        <item x="8233"/>
        <item x="1749"/>
        <item x="2720"/>
        <item x="520"/>
        <item x="7862"/>
        <item x="10606"/>
        <item x="5501"/>
        <item x="213"/>
        <item x="2190"/>
        <item x="1999"/>
        <item x="5312"/>
        <item x="2483"/>
        <item x="7286"/>
        <item x="8861"/>
        <item x="3046"/>
        <item x="969"/>
        <item x="5943"/>
        <item x="7801"/>
        <item x="6845"/>
        <item x="104"/>
        <item x="7"/>
        <item x="9943"/>
        <item x="143"/>
        <item x="794"/>
        <item x="7285"/>
        <item x="2380"/>
        <item x="7381"/>
        <item x="6193"/>
        <item x="720"/>
        <item x="6574"/>
        <item x="819"/>
        <item x="9902"/>
        <item x="10211"/>
        <item x="4024"/>
        <item x="234"/>
        <item x="9549"/>
        <item x="815"/>
        <item x="4256"/>
        <item x="6324"/>
        <item x="7957"/>
        <item x="2771"/>
        <item x="9427"/>
        <item x="856"/>
        <item x="1654"/>
        <item x="9661"/>
        <item x="8342"/>
        <item x="3195"/>
        <item x="5385"/>
        <item x="1274"/>
        <item x="9454"/>
        <item x="7503"/>
        <item x="6466"/>
        <item x="1796"/>
        <item x="678"/>
        <item x="9060"/>
        <item x="2711"/>
        <item x="10192"/>
        <item x="6916"/>
        <item x="1994"/>
        <item x="624"/>
        <item x="7476"/>
        <item x="4339"/>
        <item x="8498"/>
        <item x="360"/>
        <item x="2681"/>
        <item x="7628"/>
        <item x="4739"/>
        <item x="2494"/>
        <item x="8500"/>
        <item x="1474"/>
        <item x="5635"/>
        <item x="8968"/>
        <item x="1671"/>
        <item x="5367"/>
        <item x="3007"/>
        <item x="9108"/>
        <item x="3948"/>
        <item x="6931"/>
        <item x="6895"/>
        <item x="4548"/>
        <item x="3199"/>
        <item x="2023"/>
        <item x="2338"/>
        <item x="1635"/>
        <item x="5804"/>
        <item x="7120"/>
        <item x="9659"/>
        <item x="6091"/>
        <item x="8430"/>
        <item x="1544"/>
        <item x="6061"/>
        <item x="5325"/>
        <item x="8071"/>
        <item x="5034"/>
        <item x="6537"/>
        <item x="2300"/>
        <item x="3292"/>
        <item x="6359"/>
        <item x="8640"/>
        <item x="10362"/>
        <item x="988"/>
        <item x="92"/>
        <item x="2203"/>
        <item x="8661"/>
        <item x="4025"/>
        <item x="2859"/>
        <item x="10450"/>
        <item x="1656"/>
        <item x="8226"/>
        <item x="5138"/>
        <item x="2162"/>
        <item x="7981"/>
        <item x="10369"/>
        <item x="6825"/>
        <item x="5210"/>
        <item x="6301"/>
        <item x="10392"/>
        <item x="7447"/>
        <item x="2767"/>
        <item x="9824"/>
        <item x="8688"/>
        <item x="8563"/>
        <item x="7356"/>
        <item x="6567"/>
        <item x="7375"/>
        <item x="4131"/>
        <item x="3025"/>
        <item x="4680"/>
        <item x="594"/>
        <item x="7061"/>
        <item x="1992"/>
        <item x="436"/>
        <item x="8965"/>
        <item x="8084"/>
        <item x="8049"/>
        <item x="168"/>
        <item x="8859"/>
        <item x="614"/>
        <item x="439"/>
        <item x="2558"/>
        <item x="3109"/>
        <item x="5231"/>
        <item x="167"/>
        <item x="6755"/>
        <item x="6550"/>
        <item x="9808"/>
        <item x="4429"/>
        <item x="8371"/>
        <item x="644"/>
        <item x="3198"/>
        <item x="2324"/>
        <item x="9718"/>
        <item x="1040"/>
        <item x="3431"/>
        <item x="9345"/>
        <item x="3174"/>
        <item x="10665"/>
        <item x="5833"/>
        <item x="8773"/>
        <item x="8019"/>
        <item x="4351"/>
        <item x="628"/>
        <item x="1790"/>
        <item x="8314"/>
        <item x="4442"/>
        <item x="8800"/>
        <item x="10375"/>
        <item x="5927"/>
        <item x="2343"/>
        <item x="8193"/>
        <item x="6504"/>
        <item x="1232"/>
        <item x="3947"/>
        <item x="8186"/>
        <item x="2953"/>
        <item x="6003"/>
        <item x="6799"/>
        <item x="8421"/>
        <item x="5258"/>
        <item x="9759"/>
        <item x="5362"/>
        <item x="7033"/>
        <item x="2695"/>
        <item x="9749"/>
        <item x="3182"/>
        <item x="9610"/>
        <item x="4596"/>
        <item x="6972"/>
        <item x="2768"/>
        <item x="9192"/>
        <item x="406"/>
        <item x="1757"/>
        <item x="1328"/>
        <item x="10138"/>
        <item x="9330"/>
        <item x="2092"/>
        <item x="5822"/>
        <item x="5040"/>
        <item x="2039"/>
        <item x="8011"/>
        <item x="9579"/>
        <item x="2909"/>
        <item x="5039"/>
        <item x="5415"/>
        <item x="4832"/>
        <item x="6322"/>
        <item x="10271"/>
        <item x="212"/>
        <item x="1542"/>
        <item x="1877"/>
        <item x="8601"/>
        <item x="1138"/>
        <item x="6217"/>
        <item x="976"/>
        <item x="10235"/>
        <item x="3156"/>
        <item x="3052"/>
        <item x="6059"/>
        <item x="7953"/>
        <item x="4948"/>
        <item x="5510"/>
        <item x="2201"/>
        <item x="61"/>
        <item x="8307"/>
        <item x="6231"/>
        <item x="3368"/>
        <item x="2438"/>
        <item x="830"/>
        <item x="6098"/>
        <item x="5925"/>
        <item x="9738"/>
        <item x="1955"/>
        <item x="748"/>
        <item x="6205"/>
        <item x="2825"/>
        <item x="4435"/>
        <item x="8167"/>
        <item x="6002"/>
        <item x="3116"/>
        <item x="9076"/>
        <item x="960"/>
        <item x="83"/>
        <item x="2519"/>
        <item x="3735"/>
        <item x="9445"/>
        <item x="5775"/>
        <item x="5183"/>
        <item x="9619"/>
        <item x="6402"/>
        <item x="10287"/>
        <item x="686"/>
        <item x="87"/>
        <item x="1440"/>
        <item x="9935"/>
        <item x="2316"/>
        <item x="4352"/>
        <item x="5991"/>
        <item x="7738"/>
        <item x="2460"/>
        <item x="563"/>
        <item x="10091"/>
        <item x="4763"/>
        <item x="6080"/>
        <item x="27"/>
        <item x="7271"/>
        <item x="551"/>
        <item x="9141"/>
        <item x="10659"/>
        <item x="1665"/>
        <item x="9873"/>
        <item x="3366"/>
        <item x="8206"/>
        <item x="791"/>
        <item x="7068"/>
        <item x="5811"/>
        <item x="2988"/>
        <item x="3127"/>
        <item x="9717"/>
        <item x="1601"/>
        <item x="1082"/>
        <item x="10616"/>
        <item x="1097"/>
        <item x="8499"/>
        <item x="6563"/>
        <item x="10400"/>
        <item x="5260"/>
        <item x="8224"/>
        <item x="184"/>
        <item x="924"/>
        <item x="6842"/>
        <item x="4929"/>
        <item x="1918"/>
        <item x="7876"/>
        <item x="6001"/>
        <item x="6846"/>
        <item x="5914"/>
        <item x="577"/>
        <item x="5617"/>
        <item x="5071"/>
        <item x="2296"/>
        <item x="10183"/>
        <item x="824"/>
        <item x="1159"/>
        <item x="9790"/>
        <item x="2130"/>
        <item x="6275"/>
        <item x="6174"/>
        <item x="8983"/>
        <item x="2495"/>
        <item x="6383"/>
        <item x="5352"/>
        <item x="8527"/>
        <item x="6331"/>
        <item x="9703"/>
        <item x="206"/>
        <item x="7171"/>
        <item x="8951"/>
        <item x="4356"/>
        <item x="9068"/>
        <item x="2658"/>
        <item x="10190"/>
        <item x="9927"/>
        <item x="5365"/>
        <item x="10414"/>
        <item x="2212"/>
        <item x="10423"/>
        <item x="1270"/>
        <item x="9259"/>
        <item x="6748"/>
        <item x="6379"/>
        <item x="2610"/>
        <item x="9175"/>
        <item x="10371"/>
        <item x="1636"/>
        <item x="2407"/>
        <item x="5907"/>
        <item x="1291"/>
        <item x="6384"/>
        <item x="7680"/>
        <item x="548"/>
        <item x="7194"/>
        <item x="1777"/>
        <item x="5970"/>
        <item x="6394"/>
        <item x="5702"/>
        <item x="10199"/>
        <item x="1864"/>
        <item x="382"/>
        <item x="7683"/>
        <item x="10074"/>
        <item x="6316"/>
        <item x="6208"/>
        <item x="2154"/>
        <item x="7004"/>
        <item x="4326"/>
        <item x="8798"/>
        <item x="784"/>
        <item x="10374"/>
        <item x="630"/>
        <item x="8340"/>
        <item x="5193"/>
        <item x="1785"/>
        <item x="2028"/>
        <item x="3152"/>
        <item x="9669"/>
        <item x="6032"/>
        <item x="9088"/>
        <item x="10051"/>
        <item x="1997"/>
        <item x="7122"/>
        <item x="304"/>
        <item x="9451"/>
        <item x="10674"/>
        <item x="1013"/>
        <item x="846"/>
        <item x="2611"/>
        <item x="7179"/>
        <item x="4583"/>
        <item x="6704"/>
        <item x="765"/>
        <item x="6893"/>
        <item x="139"/>
        <item x="9855"/>
        <item x="6382"/>
        <item x="2031"/>
        <item x="3013"/>
        <item x="3594"/>
        <item x="8230"/>
        <item x="5296"/>
        <item x="2382"/>
        <item x="7237"/>
        <item x="8620"/>
        <item x="2463"/>
        <item x="9048"/>
        <item x="1901"/>
        <item x="9651"/>
        <item x="2209"/>
        <item x="5436"/>
        <item x="6292"/>
        <item x="2126"/>
        <item x="9602"/>
        <item x="441"/>
        <item x="2860"/>
        <item x="10376"/>
        <item x="7065"/>
        <item x="9932"/>
        <item x="5930"/>
        <item x="2888"/>
        <item x="7962"/>
        <item x="1882"/>
        <item x="6027"/>
        <item x="2310"/>
        <item x="7630"/>
        <item x="6934"/>
        <item x="6974"/>
        <item x="735"/>
        <item x="8553"/>
        <item x="10569"/>
        <item x="841"/>
        <item x="16"/>
        <item x="6686"/>
        <item x="454"/>
        <item x="9106"/>
        <item x="3447"/>
        <item x="7666"/>
        <item x="6262"/>
        <item x="1629"/>
        <item x="5567"/>
        <item x="7123"/>
        <item x="8225"/>
        <item x="4378"/>
        <item x="2449"/>
        <item x="5343"/>
        <item x="8704"/>
        <item x="1229"/>
        <item x="2263"/>
        <item x="6000"/>
        <item x="5908"/>
        <item x="5603"/>
        <item x="6699"/>
        <item x="9380"/>
        <item x="6432"/>
        <item x="7026"/>
        <item x="1368"/>
        <item x="8937"/>
        <item x="10370"/>
        <item x="5703"/>
        <item x="5147"/>
        <item x="9663"/>
        <item x="5630"/>
        <item x="10629"/>
        <item x="2455"/>
        <item x="9429"/>
        <item x="4327"/>
        <item x="613"/>
        <item x="6427"/>
        <item x="767"/>
        <item x="8367"/>
        <item x="3137"/>
        <item x="6150"/>
        <item x="9004"/>
        <item x="9903"/>
        <item x="1152"/>
        <item x="8490"/>
        <item x="10663"/>
        <item x="4793"/>
        <item x="8657"/>
        <item x="10682"/>
        <item x="9811"/>
        <item x="9670"/>
        <item x="3897"/>
        <item x="10194"/>
        <item x="529"/>
        <item x="6791"/>
        <item x="8105"/>
        <item x="7467"/>
        <item x="5553"/>
        <item x="1528"/>
        <item x="10333"/>
        <item x="4362"/>
        <item x="10026"/>
        <item x="5522"/>
        <item x="6480"/>
        <item x="2451"/>
        <item x="6645"/>
        <item x="5933"/>
        <item x="2905"/>
        <item x="1080"/>
        <item x="4809"/>
        <item x="8966"/>
        <item x="4020"/>
        <item x="993"/>
        <item x="4746"/>
        <item x="5631"/>
        <item x="2629"/>
        <item x="155"/>
        <item x="3710"/>
        <item x="10304"/>
        <item x="5892"/>
        <item x="1689"/>
        <item x="4400"/>
        <item x="10361"/>
        <item x="1906"/>
        <item x="8882"/>
        <item x="1585"/>
        <item x="9771"/>
        <item x="8850"/>
        <item x="7213"/>
        <item x="3974"/>
        <item x="3437"/>
        <item x="4975"/>
        <item x="9687"/>
        <item x="3149"/>
        <item x="4961"/>
        <item x="4186"/>
        <item x="9284"/>
        <item x="1066"/>
        <item x="1905"/>
        <item x="6270"/>
        <item x="3036"/>
        <item x="10567"/>
        <item x="3361"/>
        <item x="4152"/>
        <item x="3186"/>
        <item x="8174"/>
        <item x="1354"/>
        <item x="10229"/>
        <item x="4823"/>
        <item x="8957"/>
        <item x="5575"/>
        <item x="4267"/>
        <item x="8600"/>
        <item x="188"/>
        <item x="7229"/>
        <item x="3032"/>
        <item x="8913"/>
        <item x="453"/>
        <item x="8316"/>
        <item x="867"/>
        <item x="4987"/>
        <item x="8782"/>
        <item x="8775"/>
        <item x="6186"/>
        <item x="203"/>
        <item x="7598"/>
        <item x="2155"/>
        <item x="4996"/>
        <item x="9813"/>
        <item x="2397"/>
        <item x="1198"/>
        <item x="254"/>
        <item x="5224"/>
        <item x="8386"/>
        <item x="8778"/>
        <item x="7025"/>
        <item x="2488"/>
        <item x="4536"/>
        <item x="6642"/>
        <item x="8598"/>
        <item x="5711"/>
        <item x="4725"/>
        <item x="2662"/>
        <item x="2450"/>
        <item x="7221"/>
        <item x="4802"/>
        <item x="6630"/>
        <item x="3192"/>
        <item x="1996"/>
        <item x="10140"/>
        <item x="1106"/>
        <item x="9761"/>
        <item x="2839"/>
        <item x="5445"/>
        <item x="2448"/>
        <item x="3101"/>
        <item x="4627"/>
        <item x="9972"/>
        <item x="9056"/>
        <item x="2853"/>
        <item x="2123"/>
        <item x="2594"/>
        <item x="1902"/>
        <item x="9973"/>
        <item x="4322"/>
        <item x="4988"/>
        <item x="2835"/>
        <item x="9229"/>
        <item x="4692"/>
        <item x="1660"/>
        <item x="5632"/>
        <item x="72"/>
        <item x="9343"/>
        <item x="727"/>
        <item x="2010"/>
        <item x="9023"/>
        <item x="1680"/>
        <item x="4677"/>
        <item x="1591"/>
        <item x="3733"/>
        <item x="9250"/>
        <item x="5229"/>
        <item x="9069"/>
        <item x="4726"/>
        <item x="10560"/>
        <item x="2447"/>
        <item x="1119"/>
        <item x="849"/>
        <item x="8763"/>
        <item x="1068"/>
        <item x="4628"/>
        <item x="10115"/>
        <item x="3094"/>
        <item x="9829"/>
        <item x="5926"/>
        <item x="2693"/>
        <item x="1170"/>
        <item x="8051"/>
        <item x="9062"/>
        <item x="4049"/>
        <item x="6332"/>
        <item x="6990"/>
        <item x="487"/>
        <item x="8355"/>
        <item x="4841"/>
        <item x="6781"/>
        <item x="3774"/>
        <item x="8764"/>
        <item x="9"/>
        <item x="5344"/>
        <item x="1070"/>
        <item x="6716"/>
        <item x="6583"/>
        <item x="6751"/>
        <item x="3070"/>
        <item x="8996"/>
        <item x="233"/>
        <item x="3672"/>
        <item x="6903"/>
        <item x="5577"/>
        <item x="8828"/>
        <item x="4137"/>
        <item x="601"/>
        <item x="4762"/>
        <item x="10539"/>
        <item x="530"/>
        <item x="4724"/>
        <item x="2401"/>
        <item x="6918"/>
        <item x="3049"/>
        <item x="5557"/>
        <item x="8664"/>
        <item x="2496"/>
        <item x="1197"/>
        <item x="10122"/>
        <item x="207"/>
        <item x="2557"/>
        <item x="1765"/>
        <item x="9471"/>
        <item x="2894"/>
        <item x="9511"/>
        <item x="10559"/>
        <item x="1483"/>
        <item x="2258"/>
        <item x="8140"/>
        <item x="3751"/>
        <item x="4919"/>
        <item x="8212"/>
        <item x="3051"/>
        <item x="2468"/>
        <item x="1836"/>
        <item x="7987"/>
        <item x="5262"/>
        <item x="5887"/>
        <item x="2189"/>
        <item x="6884"/>
        <item x="3605"/>
        <item x="5206"/>
        <item x="2987"/>
        <item x="6429"/>
        <item x="7935"/>
        <item x="5873"/>
        <item x="2864"/>
        <item x="2168"/>
        <item x="9740"/>
        <item x="2405"/>
        <item x="8331"/>
        <item x="4135"/>
        <item x="7064"/>
        <item x="3449"/>
        <item x="2884"/>
        <item x="4045"/>
        <item x="10551"/>
        <item x="4098"/>
        <item x="6057"/>
        <item x="8519"/>
        <item x="7306"/>
        <item x="5500"/>
        <item x="5487"/>
        <item x="10417"/>
        <item x="2282"/>
        <item x="3480"/>
        <item x="376"/>
        <item x="1425"/>
        <item x="1189"/>
        <item x="1330"/>
        <item x="8102"/>
        <item x="8034"/>
        <item x="1045"/>
        <item x="10318"/>
        <item x="7707"/>
        <item x="3110"/>
        <item x="1069"/>
        <item x="2134"/>
        <item x="8838"/>
        <item x="9666"/>
        <item x="2295"/>
        <item x="611"/>
        <item x="9563"/>
        <item x="1934"/>
        <item x="736"/>
        <item x="6866"/>
        <item x="9956"/>
        <item x="2399"/>
        <item x="8160"/>
        <item x="5102"/>
        <item x="7267"/>
        <item x="322"/>
        <item x="3166"/>
        <item x="6703"/>
        <item x="7715"/>
        <item x="9470"/>
        <item x="5088"/>
        <item x="5862"/>
        <item x="7031"/>
        <item x="5243"/>
        <item x="4012"/>
        <item x="8296"/>
        <item x="1907"/>
        <item x="6264"/>
        <item x="126"/>
        <item x="7647"/>
        <item x="8080"/>
        <item x="4856"/>
        <item x="2308"/>
        <item x="482"/>
        <item x="1051"/>
        <item x="9909"/>
        <item x="3757"/>
        <item x="6244"/>
        <item x="905"/>
        <item x="249"/>
        <item x="10705"/>
        <item x="1556"/>
        <item x="873"/>
        <item x="484"/>
        <item x="10008"/>
        <item x="3027"/>
        <item x="4433"/>
        <item x="4905"/>
        <item x="10230"/>
        <item x="4280"/>
        <item x="6611"/>
        <item x="8714"/>
        <item x="9633"/>
        <item x="1433"/>
        <item x="2487"/>
        <item x="9592"/>
        <item x="3896"/>
        <item x="24"/>
        <item x="10485"/>
        <item x="3179"/>
        <item x="5499"/>
        <item x="7392"/>
        <item x="2100"/>
        <item x="6705"/>
        <item x="5938"/>
        <item x="7591"/>
        <item x="5648"/>
        <item x="5934"/>
        <item x="1655"/>
        <item x="8926"/>
        <item x="6749"/>
        <item x="2912"/>
        <item x="6291"/>
        <item x="9567"/>
        <item x="3316"/>
        <item x="9908"/>
        <item x="2925"/>
        <item x="7846"/>
        <item x="108"/>
        <item x="3894"/>
        <item x="9756"/>
        <item x="7497"/>
        <item x="6747"/>
        <item x="7296"/>
        <item x="444"/>
        <item x="2400"/>
        <item x="9030"/>
        <item x="1568"/>
        <item x="8540"/>
        <item x="6165"/>
        <item x="7073"/>
        <item x="1690"/>
        <item x="5189"/>
        <item x="8403"/>
        <item x="4784"/>
        <item x="1593"/>
        <item x="1755"/>
        <item x="3844"/>
        <item x="2489"/>
        <item x="6726"/>
        <item x="6422"/>
        <item x="3005"/>
        <item x="9816"/>
        <item x="1484"/>
        <item x="6879"/>
        <item x="20"/>
        <item x="1162"/>
        <item x="1704"/>
        <item x="7429"/>
        <item x="5283"/>
        <item x="7400"/>
        <item x="6119"/>
        <item x="8407"/>
        <item x="2763"/>
        <item x="2479"/>
        <item x="18"/>
        <item x="10582"/>
        <item x="1700"/>
        <item x="5205"/>
        <item x="9413"/>
        <item x="2808"/>
        <item x="7596"/>
        <item x="7411"/>
        <item x="4111"/>
        <item x="875"/>
        <item x="6406"/>
        <item x="9053"/>
        <item x="329"/>
        <item x="9971"/>
        <item x="2848"/>
        <item x="1938"/>
        <item x="8559"/>
        <item x="1611"/>
        <item x="2680"/>
        <item x="10401"/>
        <item x="5878"/>
        <item x="4194"/>
        <item x="8243"/>
        <item x="4191"/>
        <item x="5932"/>
        <item x="128"/>
        <item x="561"/>
        <item x="285"/>
        <item x="10329"/>
        <item x="4112"/>
        <item x="688"/>
        <item x="9173"/>
        <item x="6033"/>
        <item x="10628"/>
        <item x="2788"/>
        <item x="10098"/>
        <item x="1942"/>
        <item x="106"/>
        <item x="2157"/>
        <item x="5298"/>
        <item x="6307"/>
        <item x="6669"/>
        <item x="890"/>
        <item x="5876"/>
        <item x="5066"/>
        <item x="547"/>
        <item x="2429"/>
        <item x="1220"/>
        <item x="1168"/>
        <item x="85"/>
        <item x="3702"/>
        <item x="8447"/>
        <item x="4916"/>
        <item x="7110"/>
        <item x="2322"/>
        <item x="6719"/>
        <item x="2305"/>
        <item x="7868"/>
        <item x="8154"/>
        <item x="4918"/>
        <item x="10113"/>
        <item x="8883"/>
        <item x="10499"/>
        <item x="2940"/>
        <item x="8802"/>
        <item x="1764"/>
        <item x="3056"/>
        <item x="2088"/>
        <item x="9544"/>
        <item x="5754"/>
        <item x="3515"/>
        <item x="3563"/>
        <item x="7736"/>
        <item x="3949"/>
        <item x="6223"/>
        <item x="638"/>
        <item x="1347"/>
        <item x="6844"/>
        <item x="5056"/>
        <item x="5098"/>
        <item x="2323"/>
        <item x="5368"/>
        <item x="7673"/>
        <item x="633"/>
        <item x="6585"/>
        <item x="6776"/>
        <item x="2741"/>
        <item x="1534"/>
        <item x="687"/>
        <item x="10562"/>
        <item x="5300"/>
        <item x="2101"/>
        <item x="4449"/>
        <item x="2983"/>
        <item x="6582"/>
        <item x="6718"/>
        <item x="21"/>
        <item x="2319"/>
        <item x="6964"/>
        <item x="6896"/>
        <item x="268"/>
        <item x="1136"/>
        <item x="8700"/>
        <item x="4670"/>
        <item x="6649"/>
        <item x="2574"/>
        <item x="3670"/>
        <item x="5496"/>
        <item x="9059"/>
        <item x="2679"/>
        <item x="5861"/>
        <item x="6040"/>
        <item x="7993"/>
        <item x="759"/>
        <item x="4521"/>
        <item x="1409"/>
        <item x="202"/>
        <item x="3518"/>
        <item x="10407"/>
        <item x="10111"/>
        <item x="8402"/>
        <item x="6731"/>
        <item x="5829"/>
        <item x="1353"/>
        <item x="6658"/>
        <item x="746"/>
        <item x="2971"/>
        <item x="98"/>
        <item x="3423"/>
        <item x="8151"/>
        <item x="2389"/>
        <item x="1558"/>
        <item x="6917"/>
        <item x="8022"/>
        <item x="9390"/>
        <item x="2608"/>
        <item x="10657"/>
        <item x="6341"/>
        <item x="9613"/>
        <item x="6190"/>
        <item x="2873"/>
        <item x="5544"/>
        <item x="2916"/>
        <item x="9446"/>
        <item x="6191"/>
        <item x="2820"/>
        <item x="9007"/>
        <item x="4654"/>
        <item x="8376"/>
        <item x="3071"/>
        <item x="7023"/>
        <item x="2972"/>
        <item x="1821"/>
        <item x="9366"/>
        <item x="3604"/>
        <item x="1525"/>
        <item x="10052"/>
        <item x="2787"/>
        <item x="9618"/>
        <item x="4562"/>
        <item x="8143"/>
        <item x="287"/>
        <item x="5065"/>
        <item x="5602"/>
        <item x="2390"/>
        <item x="6724"/>
        <item x="3716"/>
        <item x="9814"/>
        <item x="1426"/>
        <item x="10453"/>
        <item x="5946"/>
        <item x="7894"/>
        <item x="4920"/>
        <item x="6570"/>
        <item x="4392"/>
        <item x="2668"/>
        <item x="3564"/>
        <item x="4952"/>
        <item x="431"/>
        <item x="3403"/>
        <item x="1339"/>
        <item x="5104"/>
        <item x="6233"/>
        <item x="6938"/>
        <item x="2674"/>
        <item x="649"/>
        <item x="6074"/>
        <item x="6648"/>
        <item x="9622"/>
        <item x="4896"/>
        <item x="8603"/>
        <item x="9878"/>
        <item x="1298"/>
        <item x="2237"/>
        <item x="8521"/>
        <item x="2584"/>
        <item x="3584"/>
        <item x="2371"/>
        <item x="5818"/>
        <item x="957"/>
        <item x="8803"/>
        <item x="3445"/>
        <item x="599"/>
        <item x="6333"/>
        <item x="2333"/>
        <item x="7942"/>
        <item x="1567"/>
        <item x="6666"/>
        <item x="9736"/>
        <item x="10159"/>
        <item x="8834"/>
        <item x="6790"/>
        <item x="5101"/>
        <item x="3519"/>
        <item x="1348"/>
        <item x="1498"/>
        <item x="4501"/>
        <item x="693"/>
        <item x="109"/>
        <item x="9209"/>
        <item x="2355"/>
        <item x="5745"/>
        <item x="8593"/>
        <item x="4193"/>
        <item x="36"/>
        <item x="8646"/>
        <item x="10618"/>
        <item x="1745"/>
        <item x="6672"/>
        <item x="9782"/>
        <item x="9125"/>
        <item x="6715"/>
        <item x="629"/>
        <item x="1439"/>
        <item x="5271"/>
        <item x="9721"/>
        <item x="2446"/>
        <item x="1361"/>
        <item x="6436"/>
        <item x="10435"/>
        <item x="5390"/>
        <item x="6202"/>
        <item x="2581"/>
        <item x="3092"/>
        <item x="9275"/>
        <item x="5622"/>
        <item x="7359"/>
        <item x="9712"/>
        <item x="1338"/>
        <item x="7475"/>
        <item x="187"/>
        <item x="8294"/>
        <item x="639"/>
        <item x="9090"/>
        <item x="7541"/>
        <item x="110"/>
        <item x="7902"/>
        <item x="8896"/>
        <item x="2651"/>
        <item x="7872"/>
        <item x="5532"/>
        <item x="8509"/>
        <item x="3244"/>
        <item x="3456"/>
        <item x="2714"/>
        <item x="8811"/>
        <item x="8776"/>
        <item x="592"/>
        <item x="8275"/>
        <item x="3188"/>
        <item x="9515"/>
        <item x="1531"/>
        <item x="5834"/>
        <item x="3011"/>
        <item x="8974"/>
        <item x="4980"/>
        <item x="2454"/>
        <item x="6224"/>
        <item x="1203"/>
        <item x="8528"/>
        <item x="7755"/>
        <item x="9778"/>
        <item x="1376"/>
        <item x="357"/>
        <item x="10681"/>
        <item x="10319"/>
        <item x="2514"/>
        <item x="354"/>
        <item x="4930"/>
        <item x="5208"/>
        <item x="9548"/>
        <item x="3804"/>
        <item x="7413"/>
        <item x="7489"/>
        <item x="2474"/>
        <item x="6189"/>
        <item x="2602"/>
        <item x="7343"/>
        <item x="3795"/>
        <item x="434"/>
        <item x="1911"/>
        <item x="8774"/>
        <item x="2153"/>
        <item x="2292"/>
        <item x="7629"/>
        <item x="4183"/>
        <item x="8178"/>
        <item x="4346"/>
        <item x="3034"/>
        <item x="1631"/>
        <item x="8536"/>
        <item x="4161"/>
        <item x="158"/>
        <item x="4668"/>
        <item x="6750"/>
        <item x="9105"/>
        <item x="757"/>
        <item x="8203"/>
        <item x="715"/>
        <item x="8792"/>
        <item x="1602"/>
        <item x="834"/>
        <item x="2821"/>
        <item x="8396"/>
        <item x="3261"/>
        <item x="2311"/>
        <item x="6175"/>
        <item x="5233"/>
        <item x="952"/>
        <item x="6319"/>
        <item x="3596"/>
        <item x="2529"/>
        <item x="5311"/>
        <item x="6323"/>
        <item x="9783"/>
        <item x="5140"/>
        <item x="4528"/>
        <item x="4159"/>
        <item x="1302"/>
        <item x="7364"/>
        <item x="8100"/>
        <item x="1022"/>
        <item x="7262"/>
        <item x="9453"/>
        <item x="2964"/>
        <item x="4512"/>
        <item x="2293"/>
        <item x="951"/>
        <item x="7728"/>
        <item x="3971"/>
        <item x="2842"/>
        <item x="9332"/>
        <item x="8950"/>
        <item x="6311"/>
        <item x="5354"/>
        <item x="3187"/>
        <item x="2586"/>
        <item x="7797"/>
        <item x="2722"/>
        <item x="950"/>
        <item x="8251"/>
        <item x="1739"/>
        <item x="2960"/>
        <item x="5769"/>
        <item x="8954"/>
        <item x="1752"/>
        <item x="651"/>
        <item x="6132"/>
        <item x="7295"/>
        <item x="7989"/>
        <item x="3197"/>
        <item x="6746"/>
        <item x="5141"/>
        <item x="7488"/>
        <item x="2477"/>
        <item x="2122"/>
        <item x="5831"/>
        <item x="2356"/>
        <item x="2959"/>
        <item x="6483"/>
        <item x="5720"/>
        <item x="1301"/>
        <item x="310"/>
        <item x="6428"/>
        <item x="4711"/>
        <item x="8397"/>
        <item x="5092"/>
        <item x="2515"/>
        <item x="3548"/>
        <item x="4921"/>
        <item x="5662"/>
        <item x="4313"/>
        <item x="2313"/>
        <item x="8025"/>
        <item x="5139"/>
        <item x="6873"/>
        <item x="7055"/>
        <item x="8594"/>
        <item x="2958"/>
        <item x="368"/>
        <item x="1840"/>
        <item x="9901"/>
        <item x="2973"/>
        <item x="4347"/>
        <item x="3616"/>
        <item x="9098"/>
        <item x="10114"/>
        <item x="7712"/>
        <item x="5089"/>
        <item x="625"/>
        <item x="3"/>
        <item x="5839"/>
        <item x="4526"/>
        <item x="6968"/>
        <item x="2962"/>
        <item x="8756"/>
        <item x="8901"/>
        <item x="566"/>
        <item x="3019"/>
        <item x="2963"/>
        <item x="8092"/>
        <item x="5042"/>
        <item x="9709"/>
        <item x="3080"/>
        <item x="2951"/>
        <item x="4315"/>
        <item x="9063"/>
        <item x="2149"/>
        <item x="2152"/>
        <item x="5678"/>
        <item x="9139"/>
        <item x="5755"/>
        <item x="4655"/>
        <item x="1974"/>
        <item x="4978"/>
        <item x="2961"/>
        <item x="10019"/>
        <item x="4812"/>
        <item x="1990"/>
        <item x="10157"/>
        <item x="1686"/>
        <item x="6409"/>
        <item x="8128"/>
        <item x="7106"/>
        <item x="10632"/>
        <item x="1597"/>
        <item x="5157"/>
        <item x="5516"/>
        <item x="717"/>
        <item x="7785"/>
        <item x="2094"/>
        <item x="103"/>
        <item x="6543"/>
        <item x="176"/>
        <item x="8384"/>
        <item x="6277"/>
        <item x="5341"/>
        <item x="10575"/>
        <item x="2965"/>
        <item x="816"/>
        <item x="2283"/>
        <item x="10547"/>
        <item x="3079"/>
        <item x="1753"/>
        <item x="8359"/>
        <item x="1985"/>
        <item x="1685"/>
        <item x="6877"/>
        <item x="6753"/>
        <item x="8057"/>
        <item x="3457"/>
        <item x="5127"/>
        <item x="3066"/>
        <item x="4807"/>
        <item x="146"/>
        <item x="9251"/>
        <item x="4552"/>
        <item x="8581"/>
        <item x="9949"/>
        <item x="2025"/>
        <item x="7844"/>
        <item x="8372"/>
        <item x="641"/>
        <item x="2540"/>
        <item x="4997"/>
        <item x="2601"/>
        <item x="4928"/>
        <item x="5286"/>
        <item x="9866"/>
        <item x="9986"/>
        <item x="9378"/>
        <item x="7716"/>
        <item x="122"/>
        <item x="2809"/>
        <item x="513"/>
        <item x="9532"/>
        <item x="5093"/>
        <item x="2676"/>
        <item x="9131"/>
        <item x="4043"/>
        <item x="7526"/>
        <item x="10062"/>
        <item x="1751"/>
        <item x="2603"/>
        <item x="5417"/>
        <item x="4333"/>
        <item x="789"/>
        <item x="655"/>
        <item x="1517"/>
        <item x="1346"/>
        <item x="754"/>
        <item x="8602"/>
        <item x="330"/>
        <item x="9777"/>
        <item x="6304"/>
        <item x="6914"/>
        <item x="1340"/>
        <item x="2999"/>
        <item x="2124"/>
        <item x="10054"/>
        <item x="2358"/>
        <item x="3846"/>
        <item x="5094"/>
        <item x="1260"/>
        <item x="6225"/>
        <item x="1982"/>
        <item x="7582"/>
        <item x="438"/>
        <item x="3068"/>
        <item x="6063"/>
        <item x="535"/>
        <item x="3084"/>
        <item x="2929"/>
        <item x="9228"/>
        <item x="1608"/>
        <item x="1210"/>
        <item x="10127"/>
        <item x="3047"/>
        <item x="8"/>
        <item x="8675"/>
        <item x="4985"/>
        <item x="3129"/>
        <item x="5947"/>
        <item x="5313"/>
        <item x="8994"/>
        <item x="8106"/>
        <item x="584"/>
        <item x="1413"/>
        <item x="9198"/>
        <item x="8647"/>
        <item x="6314"/>
        <item x="6752"/>
        <item x="9637"/>
        <item x="1870"/>
        <item x="2762"/>
        <item x="5297"/>
        <item x="8914"/>
        <item x="8489"/>
        <item x="4934"/>
        <item x="658"/>
        <item x="6272"/>
        <item x="8693"/>
        <item x="9521"/>
        <item x="3324"/>
        <item x="1995"/>
        <item x="1577"/>
        <item x="8315"/>
        <item x="6463"/>
        <item x="7857"/>
        <item x="5073"/>
        <item x="6802"/>
        <item x="7805"/>
        <item x="7652"/>
        <item x="2020"/>
        <item x="7875"/>
        <item x="512"/>
        <item x="878"/>
        <item x="4158"/>
        <item x="7790"/>
        <item x="209"/>
        <item x="9057"/>
        <item x="2928"/>
        <item x="5717"/>
        <item x="9634"/>
        <item x="5753"/>
        <item x="5036"/>
        <item x="9114"/>
        <item x="402"/>
        <item x="3008"/>
        <item x="5880"/>
        <item x="8682"/>
        <item x="220"/>
        <item x="1829"/>
        <item x="5389"/>
        <item x="9524"/>
        <item x="5724"/>
        <item x="297"/>
        <item x="10066"/>
        <item x="2578"/>
        <item x="4334"/>
        <item x="9821"/>
        <item x="6072"/>
        <item x="1496"/>
        <item x="9699"/>
        <item x="10116"/>
        <item x="6858"/>
        <item x="4703"/>
        <item x="2099"/>
        <item x="8510"/>
        <item x="1337"/>
        <item x="2202"/>
        <item x="1341"/>
        <item x="2543"/>
        <item x="6452"/>
        <item x="7118"/>
        <item x="857"/>
        <item x="2840"/>
        <item x="1352"/>
        <item x="9695"/>
        <item x="3415"/>
        <item x="1653"/>
        <item x="5305"/>
        <item x="8048"/>
        <item x="572"/>
        <item x="10424"/>
        <item x="2359"/>
        <item x="5590"/>
        <item x="7792"/>
        <item x="6210"/>
        <item x="6139"/>
        <item x="9894"/>
        <item x="1372"/>
        <item x="6826"/>
        <item x="1862"/>
        <item x="7956"/>
        <item x="7694"/>
        <item x="9026"/>
        <item x="9240"/>
        <item x="7661"/>
        <item x="2107"/>
        <item x="8722"/>
        <item x="9689"/>
        <item x="545"/>
        <item x="1830"/>
        <item x="729"/>
        <item x="4125"/>
        <item x="8736"/>
        <item x="4145"/>
        <item x="9187"/>
        <item x="8511"/>
        <item x="307"/>
        <item x="773"/>
        <item x="4424"/>
        <item x="5465"/>
        <item x="4810"/>
        <item x="8712"/>
        <item x="7828"/>
        <item x="1333"/>
        <item x="9593"/>
        <item x="5159"/>
        <item x="4744"/>
        <item x="5881"/>
        <item x="9810"/>
        <item x="1050"/>
        <item x="8470"/>
        <item x="645"/>
        <item x="4474"/>
        <item x="7501"/>
        <item x="1646"/>
        <item x="5485"/>
        <item x="587"/>
        <item x="6993"/>
        <item x="7854"/>
        <item x="2049"/>
        <item x="440"/>
        <item x="6450"/>
        <item x="9520"/>
        <item x="3033"/>
        <item x="5144"/>
        <item x="1667"/>
        <item x="5170"/>
        <item x="1652"/>
        <item x="8544"/>
        <item x="3031"/>
        <item x="7611"/>
        <item x="6683"/>
        <item x="403"/>
        <item x="5858"/>
        <item x="2090"/>
        <item x="8378"/>
        <item x="3096"/>
        <item x="4121"/>
        <item x="5145"/>
        <item x="5181"/>
        <item x="9767"/>
        <item x="279"/>
        <item x="3793"/>
        <item x="35"/>
        <item x="8096"/>
        <item x="8813"/>
        <item x="10664"/>
        <item x="3171"/>
        <item x="5661"/>
        <item x="4799"/>
        <item x="9856"/>
        <item x="8465"/>
        <item x="8762"/>
        <item x="9954"/>
        <item x="1750"/>
        <item x="1009"/>
        <item x="7252"/>
        <item x="8658"/>
        <item x="2321"/>
        <item x="5928"/>
        <item x="5005"/>
        <item x="8267"/>
        <item x="2196"/>
        <item x="6733"/>
        <item x="2542"/>
        <item x="8466"/>
        <item x="3434"/>
        <item x="7609"/>
        <item x="5010"/>
        <item x="5756"/>
        <item x="10096"/>
        <item x="9371"/>
        <item x="1763"/>
        <item x="4785"/>
        <item x="6708"/>
        <item x="4387"/>
        <item x="3772"/>
        <item x="7653"/>
        <item x="6664"/>
        <item x="3102"/>
        <item x="8755"/>
        <item x="6869"/>
        <item x="2585"/>
        <item x="3829"/>
        <item x="1487"/>
        <item x="8840"/>
        <item x="9704"/>
        <item x="2482"/>
        <item x="8095"/>
        <item x="4932"/>
        <item x="362"/>
        <item x="647"/>
        <item x="8503"/>
        <item x="7822"/>
        <item x="4710"/>
        <item x="1233"/>
        <item x="8435"/>
        <item x="6745"/>
        <item x="1357"/>
        <item x="8520"/>
        <item x="9517"/>
        <item x="3432"/>
        <item x="5453"/>
        <item x="2351"/>
        <item x="5515"/>
        <item x="5607"/>
        <item x="9225"/>
        <item x="3006"/>
        <item x="1224"/>
        <item x="6612"/>
        <item x="9360"/>
        <item x="1769"/>
        <item x="9483"/>
        <item x="2030"/>
        <item x="5454"/>
        <item x="7750"/>
        <item x="9437"/>
        <item x="1928"/>
        <item x="1815"/>
        <item x="1329"/>
        <item x="7349"/>
        <item x="6614"/>
        <item x="8870"/>
        <item x="943"/>
        <item x="1275"/>
        <item x="22"/>
        <item x="7170"/>
        <item x="1430"/>
        <item x="6880"/>
        <item x="8754"/>
        <item x="4760"/>
        <item x="7560"/>
        <item x="1817"/>
        <item x="1949"/>
        <item x="8081"/>
        <item x="2539"/>
        <item x="916"/>
        <item x="3792"/>
        <item x="3709"/>
        <item x="1762"/>
        <item x="8908"/>
        <item x="9312"/>
        <item x="945"/>
        <item x="1940"/>
        <item x="9140"/>
        <item x="6377"/>
        <item x="5331"/>
        <item x="7414"/>
        <item x="2027"/>
        <item x="318"/>
        <item x="9806"/>
        <item x="10173"/>
        <item x="5518"/>
        <item x="9871"/>
        <item x="5924"/>
        <item x="2597"/>
        <item x="9047"/>
        <item x="8026"/>
        <item x="1927"/>
        <item x="5330"/>
        <item x="5169"/>
        <item x="737"/>
        <item x="5552"/>
        <item x="9013"/>
        <item x="6173"/>
        <item x="3095"/>
        <item x="6242"/>
        <item x="7166"/>
        <item x="1793"/>
        <item x="2231"/>
        <item x="8574"/>
        <item x="9922"/>
        <item x="5120"/>
        <item x="642"/>
        <item x="711"/>
        <item x="8779"/>
        <item x="2137"/>
        <item x="1202"/>
        <item x="8789"/>
        <item x="1273"/>
        <item x="703"/>
        <item x="3021"/>
        <item x="6800"/>
        <item x="4581"/>
        <item x="10483"/>
        <item x="6004"/>
        <item x="5074"/>
        <item x="10301"/>
        <item x="3106"/>
        <item x="7994"/>
        <item x="6950"/>
        <item x="801"/>
        <item x="5261"/>
        <item x="1356"/>
        <item x="3020"/>
        <item x="9757"/>
        <item x="3028"/>
        <item x="9293"/>
        <item x="1919"/>
        <item x="8837"/>
        <item x="1670"/>
        <item x="7658"/>
        <item x="8656"/>
        <item x="2352"/>
        <item x="6613"/>
        <item x="1747"/>
        <item x="6921"/>
        <item x="5190"/>
        <item x="10286"/>
        <item x="3210"/>
        <item x="8533"/>
        <item x="3509"/>
        <item x="437"/>
        <item x="10050"/>
        <item x="6647"/>
        <item x="9329"/>
        <item x="6206"/>
        <item x="10418"/>
        <item x="719"/>
        <item x="5191"/>
        <item x="7481"/>
        <item x="2135"/>
        <item x="1645"/>
        <item x="4468"/>
        <item x="6673"/>
        <item x="6317"/>
        <item x="6229"/>
        <item x="4266"/>
        <item x="9029"/>
        <item x="7558"/>
        <item x="1594"/>
        <item x="7307"/>
        <item x="3124"/>
        <item x="7520"/>
        <item x="7002"/>
        <item x="4969"/>
        <item x="2655"/>
        <item x="8644"/>
        <item x="7263"/>
        <item x="5376"/>
        <item x="1626"/>
        <item x="3164"/>
        <item x="5723"/>
        <item x="9715"/>
        <item x="5539"/>
        <item x="10641"/>
        <item x="8177"/>
        <item x="10189"/>
        <item x="7297"/>
        <item x="2587"/>
        <item x="4265"/>
        <item x="5495"/>
        <item x="6739"/>
        <item x="2640"/>
        <item x="4126"/>
        <item x="8723"/>
        <item x="5959"/>
        <item x="8691"/>
        <item x="567"/>
        <item x="9788"/>
        <item x="10589"/>
        <item x="28"/>
        <item x="7203"/>
        <item x="4853"/>
        <item x="8028"/>
        <item x="7568"/>
        <item x="3734"/>
        <item x="166"/>
        <item x="7991"/>
        <item x="4615"/>
        <item x="8690"/>
        <item x="8724"/>
        <item x="5016"/>
        <item x="847"/>
        <item x="3165"/>
        <item x="6389"/>
        <item x="9311"/>
        <item x="1305"/>
        <item x="1939"/>
        <item x="4357"/>
        <item x="8313"/>
        <item x="5384"/>
        <item x="9236"/>
        <item x="929"/>
        <item x="10505"/>
        <item x="8138"/>
        <item x="2826"/>
        <item x="7391"/>
        <item x="10635"/>
        <item x="8804"/>
        <item x="10486"/>
        <item x="14"/>
        <item x="8329"/>
        <item x="9911"/>
        <item x="3467"/>
        <item x="190"/>
        <item x="10500"/>
        <item x="928"/>
        <item x="930"/>
        <item x="8012"/>
        <item x="10060"/>
        <item x="2944"/>
        <item x="1033"/>
        <item x="9118"/>
        <item x="1625"/>
        <item x="8863"/>
        <item x="2544"/>
        <item x="5537"/>
        <item x="7354"/>
        <item x="7434"/>
        <item x="6006"/>
        <item x="10358"/>
        <item x="10170"/>
        <item x="5659"/>
        <item x="2583"/>
        <item x="5616"/>
        <item x="6821"/>
        <item x="2593"/>
        <item x="1697"/>
        <item x="7892"/>
        <item x="1491"/>
        <item x="3601"/>
        <item x="5886"/>
        <item x="1212"/>
        <item x="124"/>
        <item x="6281"/>
        <item x="7679"/>
        <item x="5259"/>
        <item x="8590"/>
        <item x="2538"/>
        <item x="6694"/>
        <item x="2445"/>
        <item x="1935"/>
        <item x="5538"/>
        <item x="5338"/>
        <item x="9070"/>
        <item x="1196"/>
        <item x="4968"/>
        <item x="8097"/>
        <item x="4264"/>
        <item x="1482"/>
        <item x="4248"/>
        <item x="7768"/>
        <item x="542"/>
        <item x="750"/>
        <item x="8166"/>
        <item x="6625"/>
        <item x="6735"/>
        <item x="5246"/>
        <item x="7779"/>
        <item x="5633"/>
        <item x="1799"/>
        <item x="5614"/>
        <item x="6495"/>
        <item x="8578"/>
        <item x="255"/>
        <item x="1225"/>
        <item x="7134"/>
        <item x="8615"/>
        <item x="9124"/>
        <item x="17"/>
        <item x="2723"/>
        <item x="4472"/>
        <item x="4676"/>
        <item x="10083"/>
        <item x="6491"/>
        <item x="1200"/>
        <item x="7283"/>
        <item x="3325"/>
        <item x="9439"/>
        <item x="927"/>
        <item x="932"/>
        <item x="6796"/>
        <item x="5855"/>
        <item x="4717"/>
        <item x="8504"/>
        <item x="9523"/>
        <item x="2127"/>
        <item x="9875"/>
        <item x="10225"/>
        <item x="5639"/>
        <item x="4409"/>
        <item x="10509"/>
        <item x="2616"/>
        <item x="7765"/>
        <item x="5128"/>
        <item x="8909"/>
        <item x="7753"/>
        <item x="2140"/>
        <item x="355"/>
        <item x="5976"/>
        <item x="9436"/>
        <item x="8772"/>
        <item x="6529"/>
        <item x="10449"/>
        <item x="6460"/>
        <item x="5234"/>
        <item x="2526"/>
        <item x="4964"/>
        <item x="3057"/>
        <item x="9313"/>
        <item x="2290"/>
        <item x="4123"/>
        <item x="2893"/>
        <item x="7796"/>
        <item x="9872"/>
        <item x="3585"/>
        <item x="3982"/>
        <item x="211"/>
        <item x="8818"/>
        <item x="7430"/>
        <item x="5731"/>
        <item x="4693"/>
        <item x="9014"/>
        <item x="10647"/>
        <item x="2254"/>
        <item x="1648"/>
        <item x="7048"/>
        <item x="8175"/>
        <item x="9422"/>
        <item x="2844"/>
        <item x="7944"/>
        <item x="8535"/>
        <item x="2650"/>
        <item x="3638"/>
        <item x="9334"/>
        <item x="1760"/>
        <item x="3579"/>
        <item x="2630"/>
        <item x="8253"/>
        <item x="9274"/>
        <item x="9270"/>
        <item x="6768"/>
        <item x="8699"/>
        <item x="186"/>
        <item x="4353"/>
        <item x="5123"/>
        <item x="8152"/>
        <item x="4009"/>
        <item x="7604"/>
        <item x="6110"/>
        <item x="5277"/>
        <item x="7331"/>
        <item x="4893"/>
        <item x="8922"/>
        <item x="6607"/>
        <item x="6047"/>
        <item x="1020"/>
        <item x="1290"/>
        <item x="7372"/>
        <item x="1761"/>
        <item x="10578"/>
        <item x="8711"/>
        <item x="6336"/>
        <item x="2147"/>
        <item x="3639"/>
        <item x="3150"/>
        <item x="8273"/>
        <item x="3544"/>
        <item x="5570"/>
        <item x="8531"/>
        <item x="8932"/>
        <item x="2694"/>
        <item x="1926"/>
        <item x="1215"/>
        <item x="5896"/>
        <item x="2532"/>
        <item x="8354"/>
        <item x="5604"/>
        <item x="8137"/>
        <item x="1153"/>
        <item x="4965"/>
        <item x="2260"/>
        <item x="6261"/>
        <item x="8848"/>
        <item x="8089"/>
        <item x="2398"/>
        <item x="4432"/>
        <item x="8317"/>
        <item x="6782"/>
        <item x="4587"/>
        <item x="2537"/>
        <item x="8654"/>
        <item x="8107"/>
        <item x="6728"/>
        <item x="749"/>
        <item x="8561"/>
        <item x="6251"/>
        <item x="7287"/>
        <item x="320"/>
        <item x="6248"/>
        <item x="2698"/>
        <item x="4713"/>
        <item x="7756"/>
        <item x="8618"/>
        <item x="1208"/>
        <item x="4466"/>
        <item x="1786"/>
        <item x="9763"/>
        <item x="3653"/>
        <item x="6278"/>
        <item x="838"/>
        <item x="10534"/>
        <item x="10504"/>
        <item x="8895"/>
        <item x="8790"/>
        <item x="5263"/>
        <item x="1814"/>
        <item x="1737"/>
        <item x="3703"/>
        <item x="8377"/>
        <item x="5742"/>
        <item x="768"/>
        <item x="7326"/>
        <item x="3908"/>
        <item x="7860"/>
        <item x="2906"/>
        <item x="2136"/>
        <item x="6117"/>
        <item x="8985"/>
        <item x="8202"/>
        <item x="5680"/>
        <item x="3787"/>
        <item x="8701"/>
        <item x="3247"/>
        <item x="9040"/>
        <item x="6207"/>
        <item x="874"/>
        <item x="8617"/>
        <item x="174"/>
        <item x="6827"/>
        <item x="6559"/>
        <item x="4354"/>
        <item x="3973"/>
        <item x="2875"/>
        <item x="5793"/>
        <item x="9305"/>
        <item x="1960"/>
        <item x="3807"/>
        <item x="3341"/>
        <item x="10571"/>
        <item x="10496"/>
        <item x="6265"/>
        <item x="9528"/>
        <item x="123"/>
        <item x="9491"/>
        <item x="5994"/>
        <item x="6616"/>
        <item x="5620"/>
        <item x="1993"/>
        <item x="5113"/>
        <item x="7282"/>
        <item x="79"/>
        <item x="2138"/>
        <item x="8090"/>
        <item x="2865"/>
        <item x="2307"/>
        <item x="200"/>
        <item x="5282"/>
        <item x="4513"/>
        <item x="8655"/>
        <item x="6808"/>
        <item x="5223"/>
        <item x="8514"/>
        <item x="10627"/>
        <item x="9113"/>
        <item x="8997"/>
        <item x="2591"/>
        <item x="9324"/>
        <item x="5901"/>
        <item x="4911"/>
        <item x="7395"/>
        <item x="8713"/>
        <item x="2911"/>
        <item x="4907"/>
        <item x="1930"/>
        <item x="9112"/>
        <item x="5075"/>
        <item x="10201"/>
        <item x="9508"/>
        <item x="5722"/>
        <item x="8643"/>
        <item x="5222"/>
        <item x="5484"/>
        <item x="2572"/>
        <item x="8810"/>
        <item x="1703"/>
        <item x="9752"/>
        <item x="4308"/>
        <item x="2309"/>
        <item x="9578"/>
        <item x="5656"/>
        <item x="7117"/>
        <item x="2118"/>
        <item x="3925"/>
        <item x="8659"/>
        <item x="465"/>
        <item x="8847"/>
        <item x="2807"/>
        <item x="9167"/>
        <item x="1929"/>
        <item x="1443"/>
        <item x="2536"/>
        <item x="10457"/>
        <item x="6641"/>
        <item x="9779"/>
        <item x="7849"/>
        <item x="4741"/>
        <item x="5506"/>
        <item x="9025"/>
        <item x="5900"/>
        <item x="308"/>
        <item x="4544"/>
        <item x="3600"/>
        <item x="1244"/>
        <item x="10315"/>
        <item x="742"/>
        <item x="6254"/>
        <item x="8878"/>
        <item x="1914"/>
        <item x="8173"/>
        <item x="5425"/>
        <item x="4636"/>
        <item x="8921"/>
        <item x="3566"/>
        <item x="10658"/>
        <item x="8523"/>
        <item x="443"/>
        <item x="1801"/>
        <item x="10652"/>
        <item x="3435"/>
        <item x="6418"/>
        <item x="8666"/>
        <item x="5624"/>
        <item x="4330"/>
        <item x="10452"/>
        <item x="6923"/>
        <item x="9094"/>
        <item x="5137"/>
        <item x="1967"/>
        <item x="5591"/>
        <item x="9316"/>
        <item x="1485"/>
        <item x="5809"/>
        <item x="8461"/>
        <item x="1789"/>
        <item x="260"/>
        <item x="4843"/>
        <item x="1890"/>
        <item x="9585"/>
        <item x="7436"/>
        <item x="1218"/>
        <item x="4147"/>
        <item x="8556"/>
        <item x="6575"/>
        <item x="2467"/>
        <item x="5823"/>
        <item x="162"/>
        <item x="8893"/>
        <item x="10604"/>
        <item x="9401"/>
        <item x="3776"/>
        <item x="19"/>
        <item x="7402"/>
        <item x="3738"/>
        <item x="9615"/>
        <item x="6031"/>
        <item x="2874"/>
        <item x="989"/>
        <item x="9874"/>
        <item x="4995"/>
        <item x="8625"/>
        <item x="1358"/>
        <item x="5023"/>
        <item x="5909"/>
        <item x="1201"/>
        <item x="4151"/>
        <item x="8549"/>
        <item x="5045"/>
        <item x="2500"/>
        <item x="74"/>
        <item x="8801"/>
        <item x="2443"/>
        <item x="3740"/>
        <item x="5666"/>
        <item x="7762"/>
        <item x="10491"/>
        <item x="7403"/>
        <item x="8777"/>
        <item x="193"/>
        <item x="3655"/>
        <item x="5044"/>
        <item x="2764"/>
        <item x="9656"/>
        <item x="3649"/>
        <item x="7138"/>
        <item x="8391"/>
        <item x="6039"/>
        <item x="1427"/>
        <item x="2926"/>
        <item x="4258"/>
        <item x="8568"/>
        <item x="1239"/>
        <item x="8879"/>
        <item x="3317"/>
        <item x="1898"/>
        <item x="6209"/>
        <item x="557"/>
        <item x="7249"/>
        <item x="8814"/>
        <item x="9002"/>
        <item x="7245"/>
        <item x="8548"/>
        <item x="8969"/>
        <item x="1678"/>
        <item x="640"/>
        <item x="3429"/>
        <item x="10020"/>
        <item x="90"/>
        <item x="6211"/>
        <item x="4667"/>
        <item x="9486"/>
        <item x="9400"/>
        <item x="2927"/>
        <item x="5217"/>
        <item x="1143"/>
        <item x="8555"/>
        <item x="2717"/>
        <item x="4329"/>
        <item x="8805"/>
        <item x="2735"/>
        <item x="4895"/>
        <item x="5718"/>
        <item x="7209"/>
        <item x="8249"/>
        <item x="1441"/>
        <item x="4629"/>
        <item x="6675"/>
        <item x="485"/>
        <item x="6975"/>
        <item x="6951"/>
        <item x="9136"/>
        <item x="9832"/>
        <item x="6756"/>
        <item x="589"/>
        <item x="3964"/>
        <item x="6861"/>
        <item x="7207"/>
        <item x="8285"/>
        <item x="1296"/>
        <item x="10510"/>
        <item x="2996"/>
        <item x="189"/>
        <item x="1174"/>
        <item x="4913"/>
        <item x="7003"/>
        <item x="6105"/>
        <item x="2950"/>
        <item x="4445"/>
        <item x="8949"/>
        <item x="10121"/>
        <item x="559"/>
        <item x="9337"/>
        <item x="5007"/>
        <item x="6636"/>
        <item x="4792"/>
        <item x="8373"/>
        <item x="7058"/>
        <item x="2978"/>
        <item x="3715"/>
        <item x="101"/>
        <item x="6"/>
        <item x="3741"/>
        <item x="7982"/>
        <item x="1246"/>
        <item x="9490"/>
        <item x="3044"/>
        <item x="6176"/>
        <item x="6393"/>
        <item x="219"/>
        <item x="8979"/>
        <item x="1508"/>
        <item x="4448"/>
        <item x="6050"/>
        <item x="6588"/>
        <item x="828"/>
        <item x="9477"/>
        <item x="5920"/>
        <item x="3742"/>
        <item x="5710"/>
        <item x="7075"/>
        <item x="1511"/>
        <item x="8147"/>
        <item x="5416"/>
        <item x="3528"/>
        <item x="3771"/>
        <item x="5134"/>
        <item x="8357"/>
        <item x="1768"/>
        <item x="8845"/>
        <item x="744"/>
        <item x="7913"/>
        <item x="2306"/>
        <item x="8526"/>
        <item x="317"/>
        <item x="4864"/>
        <item x="4477"/>
        <item x="10105"/>
        <item x="6615"/>
        <item x="8550"/>
        <item x="1738"/>
        <item x="430"/>
        <item x="8027"/>
        <item x="6403"/>
        <item x="1638"/>
        <item x="1621"/>
        <item x="9434"/>
        <item x="2876"/>
        <item x="3529"/>
        <item x="8234"/>
        <item x="8192"/>
        <item x="5435"/>
        <item x="10018"/>
        <item x="1782"/>
        <item x="10587"/>
        <item x="6328"/>
        <item x="8056"/>
        <item x="4200"/>
        <item x="1419"/>
        <item x="10646"/>
        <item x="8903"/>
        <item x="4678"/>
        <item x="2861"/>
        <item x="218"/>
        <item x="8622"/>
        <item x="1137"/>
        <item x="6192"/>
        <item x="7682"/>
        <item x="7551"/>
        <item x="6138"/>
        <item x="1756"/>
        <item x="8303"/>
        <item x="313"/>
        <item x="3436"/>
        <item x="3549"/>
        <item x="3808"/>
        <item x="9295"/>
        <item x="8739"/>
        <item x="3016"/>
        <item x="2535"/>
        <item x="9294"/>
        <item x="7877"/>
        <item x="3206"/>
        <item x="5993"/>
        <item x="8274"/>
        <item x="3669"/>
        <item x="5337"/>
        <item x="9560"/>
        <item x="3556"/>
        <item x="9041"/>
        <item x="145"/>
        <item x="772"/>
        <item x="3126"/>
        <item x="6528"/>
        <item x="3559"/>
        <item x="3239"/>
        <item x="7409"/>
        <item x="2156"/>
        <item x="4320"/>
        <item x="2456"/>
        <item x="5995"/>
        <item x="8119"/>
        <item x="6445"/>
        <item x="3238"/>
        <item x="7124"/>
        <item x="2098"/>
        <item x="1349"/>
        <item x="771"/>
        <item x="10530"/>
        <item x="3640"/>
        <item x="3245"/>
        <item x="4"/>
        <item x="5852"/>
        <item x="3237"/>
        <item x="321"/>
        <item x="5199"/>
        <item x="8692"/>
        <item x="2106"/>
        <item x="6639"/>
        <item x="3895"/>
        <item x="3100"/>
        <item x="8842"/>
        <item x="5634"/>
        <item x="7470"/>
        <item x="1872"/>
        <item x="2941"/>
        <item x="7567"/>
        <item x="8668"/>
        <item x="5679"/>
        <item x="3235"/>
        <item x="9531"/>
        <item x="7198"/>
        <item x="1035"/>
        <item x="6862"/>
        <item x="5898"/>
        <item x="10668"/>
        <item x="7952"/>
        <item x="6650"/>
        <item x="4090"/>
        <item x="7883"/>
        <item x="2320"/>
        <item x="2737"/>
        <item x="3750"/>
        <item x="9889"/>
        <item x="6263"/>
        <item x="6887"/>
        <item x="2541"/>
        <item x="2238"/>
        <item x="8579"/>
        <item x="2146"/>
        <item x="9361"/>
        <item x="1362"/>
        <item x="3190"/>
        <item x="8176"/>
        <item x="1973"/>
        <item x="3748"/>
        <item x="1350"/>
        <item x="2370"/>
        <item x="1041"/>
        <item x="9258"/>
        <item x="7538"/>
        <item x="4207"/>
        <item x="5583"/>
        <item x="6094"/>
        <item x="2139"/>
        <item x="5342"/>
        <item x="10566"/>
        <item x="10603"/>
        <item x="5126"/>
        <item x="8626"/>
        <item x="4115"/>
        <item x="4026"/>
        <item x="2150"/>
        <item x="9950"/>
        <item x="8832"/>
        <item x="7444"/>
        <item x="5716"/>
        <item x="4319"/>
        <item x="8493"/>
        <item x="10498"/>
        <item x="8554"/>
        <item x="3147"/>
        <item x="2131"/>
        <item x="3914"/>
        <item x="8566"/>
        <item x="8737"/>
        <item x="2955"/>
        <item x="9920"/>
        <item x="6995"/>
        <item x="7983"/>
        <item x="4592"/>
        <item x="386"/>
        <item x="4547"/>
        <item x="7812"/>
        <item x="3012"/>
        <item x="6400"/>
        <item x="8931"/>
        <item x="2863"/>
        <item x="2575"/>
        <item x="6997"/>
        <item x="2357"/>
        <item x="8363"/>
        <item x="7443"/>
        <item x="4846"/>
        <item x="6681"/>
        <item x="7302"/>
        <item x="4001"/>
        <item x="6609"/>
        <item x="6181"/>
        <item x="10607"/>
        <item x="8255"/>
        <item x="10399"/>
        <item x="9257"/>
        <item x="7466"/>
        <item x="70"/>
        <item x="1957"/>
        <item x="8431"/>
        <item x="9302"/>
        <item x="3430"/>
        <item x="2291"/>
        <item x="6228"/>
        <item x="10280"/>
        <item x="1019"/>
        <item x="7140"/>
        <item x="10583"/>
        <item x="1659"/>
        <item x="7408"/>
        <item x="891"/>
        <item x="7248"/>
        <item x="7063"/>
        <item x="8929"/>
        <item x="7299"/>
        <item x="5373"/>
        <item x="9501"/>
        <item x="4633"/>
        <item x="5772"/>
        <item x="7521"/>
        <item x="901"/>
        <item x="7208"/>
        <item x="3622"/>
        <item x="7625"/>
        <item x="5773"/>
        <item x="10590"/>
        <item x="2568"/>
        <item x="9299"/>
        <item x="2721"/>
        <item x="6994"/>
        <item x="8667"/>
        <item x="6401"/>
        <item x="5082"/>
        <item x="5835"/>
        <item x="1965"/>
        <item x="5782"/>
        <item x="6592"/>
        <item x="10669"/>
        <item x="728"/>
        <item x="7855"/>
        <item x="10512"/>
        <item x="4931"/>
        <item x="7247"/>
        <item x="3917"/>
        <item x="6608"/>
        <item x="8696"/>
        <item x="10451"/>
        <item x="6762"/>
        <item x="10106"/>
        <item x="9082"/>
        <item x="4915"/>
        <item x="6674"/>
        <item x="2843"/>
        <item x="2977"/>
        <item x="4555"/>
        <item x="7525"/>
        <item x="6817"/>
        <item x="3288"/>
        <item x="9408"/>
        <item x="716"/>
        <item x="4403"/>
        <item x="726"/>
        <item x="8753"/>
        <item x="1247"/>
        <item x="10177"/>
        <item x="5158"/>
        <item x="3128"/>
        <item x="4688"/>
        <item x="9833"/>
        <item x="1961"/>
        <item x="7056"/>
        <item x="8468"/>
        <item x="1183"/>
        <item x="7619"/>
        <item x="4255"/>
        <item x="7353"/>
        <item x="4672"/>
        <item x="1788"/>
        <item x="10442"/>
        <item x="4554"/>
        <item x="2249"/>
        <item x="7174"/>
        <item x="7786"/>
        <item x="2552"/>
        <item x="8759"/>
        <item x="1488"/>
        <item x="8135"/>
        <item x="2576"/>
        <item x="4444"/>
        <item x="6809"/>
        <item x="3606"/>
        <item x="9745"/>
        <item x="5803"/>
        <item x="9489"/>
        <item x="4489"/>
        <item x="4109"/>
        <item x="2485"/>
        <item x="6709"/>
        <item x="6557"/>
        <item x="6604"/>
        <item x="10671"/>
        <item x="9314"/>
        <item x="3847"/>
        <item x="7564"/>
        <item x="1486"/>
        <item x="223"/>
        <item x="4051"/>
        <item x="8516"/>
        <item x="3756"/>
        <item x="7580"/>
        <item x="10506"/>
        <item x="3063"/>
        <item x="6860"/>
        <item x="3511"/>
        <item x="2148"/>
        <item x="6885"/>
        <item x="3382"/>
        <item x="6513"/>
        <item x="3527"/>
        <item x="277"/>
        <item x="8591"/>
        <item x="3621"/>
        <item x="4269"/>
        <item x="7606"/>
        <item x="6446"/>
        <item x="5366"/>
        <item x="745"/>
        <item x="7523"/>
        <item x="7713"/>
        <item x="7256"/>
        <item x="7445"/>
        <item x="7021"/>
        <item x="3745"/>
        <item x="5592"/>
        <item x="23"/>
        <item x="6828"/>
        <item x="8611"/>
        <item x="860"/>
        <item x="9694"/>
        <item x="8502"/>
        <item x="10382"/>
        <item x="1663"/>
        <item x="7360"/>
        <item x="3565"/>
        <item x="3397"/>
        <item x="10197"/>
        <item x="4566"/>
        <item x="9208"/>
        <item x="4859"/>
        <item x="309"/>
        <item x="755"/>
        <item x="8709"/>
        <item x="8484"/>
        <item x="7197"/>
        <item x="1021"/>
        <item x="7620"/>
        <item x="2841"/>
        <item x="9680"/>
        <item x="2942"/>
        <item x="356"/>
        <item x="7269"/>
        <item x="7915"/>
        <item x="2790"/>
        <item x="4385"/>
        <item x="6226"/>
        <item x="4539"/>
        <item x="3747"/>
        <item x="539"/>
        <item x="7631"/>
        <item x="4404"/>
        <item x="9987"/>
        <item x="7471"/>
        <item x="8136"/>
        <item x="6564"/>
        <item x="769"/>
        <item x="1647"/>
        <item x="4410"/>
        <item x="565"/>
        <item x="8184"/>
        <item x="4029"/>
        <item x="9028"/>
        <item x="3122"/>
        <item x="6996"/>
        <item x="8973"/>
        <item x="8297"/>
        <item x="3954"/>
        <item x="8867"/>
        <item x="593"/>
        <item x="1972"/>
        <item x="7439"/>
        <item x="7204"/>
        <item x="8000"/>
        <item x="170"/>
        <item x="4002"/>
        <item x="7662"/>
        <item x="9870"/>
        <item x="4652"/>
        <item x="10619"/>
        <item x="4473"/>
        <item x="9862"/>
        <item x="6665"/>
        <item x="4571"/>
        <item x="2145"/>
        <item x="4787"/>
        <item x="8451"/>
        <item x="5910"/>
        <item x="10456"/>
        <item x="3920"/>
        <item x="192"/>
        <item x="4658"/>
        <item x="9049"/>
        <item x="10248"/>
        <item x="1414"/>
        <item x="4219"/>
        <item x="7196"/>
        <item x="6833"/>
        <item x="8093"/>
        <item x="4173"/>
        <item x="3143"/>
        <item x="1179"/>
        <item x="4508"/>
        <item x="8254"/>
        <item x="5556"/>
        <item x="9338"/>
        <item x="4053"/>
        <item x="6689"/>
        <item x="7188"/>
        <item x="302"/>
        <item x="9328"/>
        <item x="8191"/>
        <item x="5001"/>
        <item x="10448"/>
        <item x="9441"/>
        <item x="10495"/>
        <item x="4656"/>
        <item x="6111"/>
        <item x="1969"/>
        <item x="5469"/>
        <item x="6464"/>
        <item x="4505"/>
        <item x="7668"/>
        <item x="9839"/>
        <item x="8494"/>
        <item x="3014"/>
        <item x="4000"/>
        <item x="1074"/>
        <item x="4742"/>
        <item x="8195"/>
        <item x="6070"/>
        <item x="6081"/>
        <item x="7524"/>
        <item x="7251"/>
        <item x="3912"/>
        <item x="8416"/>
        <item x="3513"/>
        <item x="10543"/>
        <item x="1334"/>
        <item x="4455"/>
        <item x="7590"/>
        <item x="6998"/>
        <item x="8054"/>
        <item x="154"/>
        <item x="1024"/>
        <item x="9768"/>
        <item x="4507"/>
        <item x="5100"/>
        <item x="6783"/>
        <item x="774"/>
        <item x="4590"/>
        <item x="4456"/>
        <item x="10591"/>
        <item x="516"/>
        <item x="9044"/>
        <item x="8481"/>
        <item x="4752"/>
        <item x="10524"/>
        <item x="8524"/>
        <item x="2654"/>
        <item x="9297"/>
        <item x="4176"/>
        <item x="5433"/>
        <item x="5853"/>
        <item x="4669"/>
        <item x="10703"/>
        <item x="8475"/>
        <item x="4575"/>
        <item x="6644"/>
        <item x="4558"/>
        <item x="6969"/>
        <item x="10546"/>
        <item x="2079"/>
        <item x="4573"/>
        <item x="8726"/>
        <item x="4808"/>
        <item x="5225"/>
        <item x="8023"/>
        <item x="8170"/>
        <item x="4431"/>
        <item x="8570"/>
        <item x="294"/>
        <item x="9019"/>
        <item x="8438"/>
        <item x="3814"/>
        <item x="8374"/>
        <item x="3495"/>
        <item x="2638"/>
        <item x="4007"/>
        <item x="9698"/>
        <item x="4899"/>
        <item x="4388"/>
        <item x="4218"/>
        <item x="9409"/>
        <item x="4868"/>
        <item x="9298"/>
        <item x="5618"/>
        <item x="921"/>
        <item x="7490"/>
        <item x="4593"/>
        <item x="8784"/>
        <item x="3422"/>
        <item x="1816"/>
        <item x="4561"/>
        <item x="3870"/>
        <item x="2782"/>
        <item x="9772"/>
        <item x="7074"/>
        <item x="2789"/>
        <item x="4192"/>
        <item x="7581"/>
        <item x="7415"/>
        <item x="4005"/>
        <item x="6112"/>
        <item x="300"/>
        <item x="2204"/>
        <item x="8642"/>
        <item x="6369"/>
        <item x="4857"/>
        <item x="7483"/>
        <item x="2230"/>
        <item x="8819"/>
        <item x="3967"/>
        <item x="7616"/>
        <item x="2424"/>
        <item x="7266"/>
        <item x="4974"/>
        <item x="10281"/>
        <item x="4127"/>
        <item x="7273"/>
        <item x="6693"/>
        <item x="3391"/>
        <item x="7708"/>
        <item x="3433"/>
        <item x="7550"/>
        <item x="3867"/>
        <item x="6591"/>
        <item x="3842"/>
        <item x="8829"/>
        <item x="3426"/>
        <item x="2573"/>
        <item x="8812"/>
        <item x="5549"/>
        <item x="4100"/>
        <item x="3302"/>
        <item x="9138"/>
        <item x="5708"/>
        <item x="9505"/>
        <item x="1941"/>
        <item x="10611"/>
        <item x="8868"/>
        <item x="5519"/>
        <item x="10540"/>
        <item x="3373"/>
        <item x="9218"/>
        <item x="3329"/>
        <item x="1943"/>
        <item x="738"/>
        <item x="9655"/>
        <item x="4064"/>
        <item x="3969"/>
        <item x="3058"/>
        <item x="8858"/>
        <item x="6961"/>
        <item x="4402"/>
        <item x="935"/>
        <item x="10001"/>
        <item x="8987"/>
        <item x="3911"/>
        <item x="9766"/>
        <item x="10433"/>
        <item x="4065"/>
        <item x="3521"/>
        <item x="160"/>
        <item x="7826"/>
        <item x="4179"/>
        <item x="6396"/>
        <item x="7677"/>
        <item x="5768"/>
        <item x="9261"/>
        <item x="2530"/>
        <item x="8970"/>
        <item x="10396"/>
        <item x="3624"/>
        <item x="1121"/>
        <item x="1211"/>
        <item x="4533"/>
        <item x="8252"/>
        <item x="10024"/>
        <item x="4894"/>
        <item x="704"/>
        <item x="4855"/>
        <item x="9681"/>
        <item x="10579"/>
        <item x="5790"/>
        <item x="5444"/>
        <item x="7348"/>
        <item x="4873"/>
        <item x="3211"/>
        <item x="9440"/>
        <item x="299"/>
        <item x="3331"/>
        <item x="2866"/>
        <item x="3312"/>
        <item x="7211"/>
        <item x="8044"/>
        <item x="6558"/>
        <item x="271"/>
        <item x="4298"/>
        <item x="292"/>
        <item x="5827"/>
        <item x="6489"/>
        <item x="4447"/>
        <item x="4476"/>
        <item x="10667"/>
        <item x="7633"/>
        <item x="3226"/>
        <item x="3243"/>
        <item x="9012"/>
        <item x="8127"/>
        <item x="4301"/>
        <item x="7914"/>
        <item x="9744"/>
        <item x="4648"/>
        <item x="4492"/>
        <item x="2444"/>
        <item x="7771"/>
        <item x="2932"/>
        <item x="3827"/>
        <item x="8113"/>
        <item x="4607"/>
        <item x="8977"/>
        <item x="6541"/>
        <item x="956"/>
        <item x="7934"/>
        <item x="1651"/>
        <item x="4888"/>
        <item x="6971"/>
        <item x="7559"/>
        <item x="3121"/>
        <item x="3826"/>
        <item x="8392"/>
        <item x="3840"/>
        <item x="531"/>
        <item x="10000"/>
        <item x="1216"/>
        <item x="6973"/>
        <item x="4018"/>
        <item x="9296"/>
        <item x="8464"/>
        <item x="7200"/>
        <item x="5979"/>
        <item x="9393"/>
        <item x="6785"/>
        <item x="9904"/>
        <item x="8831"/>
        <item x="4657"/>
        <item x="10527"/>
        <item x="6806"/>
        <item x="6398"/>
        <item x="4019"/>
        <item x="221"/>
        <item x="4041"/>
        <item x="8008"/>
        <item x="8339"/>
        <item x="4764"/>
        <item x="6761"/>
        <item x="9496"/>
        <item x="4038"/>
        <item x="314"/>
        <item x="8639"/>
        <item x="6134"/>
        <item x="10419"/>
        <item x="8821"/>
        <item x="8007"/>
        <item x="3625"/>
        <item x="10497"/>
        <item x="5471"/>
        <item x="5565"/>
        <item x="10171"/>
        <item x="4772"/>
        <item x="78"/>
        <item x="7057"/>
        <item x="3875"/>
        <item x="9137"/>
        <item x="503"/>
        <item x="8808"/>
        <item x="3313"/>
        <item x="315"/>
        <item x="4770"/>
        <item x="7791"/>
        <item x="5566"/>
        <item x="5615"/>
        <item x="9438"/>
        <item x="4487"/>
        <item x="3065"/>
        <item x="8347"/>
        <item x="3643"/>
        <item x="1072"/>
        <item x="10327"/>
        <item x="4211"/>
        <item x="9796"/>
        <item x="6222"/>
        <item x="3381"/>
        <item x="5626"/>
        <item x="5524"/>
        <item x="3363"/>
        <item x="8719"/>
        <item x="1774"/>
        <item x="9608"/>
        <item x="3272"/>
        <item x="8133"/>
        <item x="5917"/>
        <item x="8162"/>
        <item x="4384"/>
        <item x="4465"/>
        <item x="3934"/>
        <item x="511"/>
        <item x="8310"/>
        <item x="9507"/>
        <item x="5935"/>
        <item x="3576"/>
        <item x="8981"/>
        <item x="751"/>
        <item x="6378"/>
        <item x="1404"/>
        <item x="7396"/>
        <item x="3932"/>
        <item x="7029"/>
        <item x="9688"/>
        <item x="1226"/>
        <item x="4006"/>
        <item x="10684"/>
        <item x="10581"/>
        <item x="152"/>
        <item x="9267"/>
        <item x="7079"/>
        <item x="6905"/>
        <item x="5918"/>
        <item x="4761"/>
        <item x="4924"/>
        <item x="1775"/>
        <item x="2036"/>
        <item x="7178"/>
        <item x="7572"/>
        <item x="6052"/>
        <item x="3308"/>
        <item x="10675"/>
        <item x="669"/>
        <item x="2406"/>
        <item x="4601"/>
        <item x="8309"/>
        <item x="1221"/>
        <item x="4611"/>
        <item x="8567"/>
        <item x="9414"/>
        <item x="2093"/>
        <item x="10514"/>
        <item x="3863"/>
        <item x="10552"/>
        <item x="5975"/>
        <item x="10381"/>
        <item x="8098"/>
        <item x="4004"/>
        <item x="3645"/>
        <item x="1604"/>
        <item x="2632"/>
        <item x="8573"/>
        <item x="8604"/>
        <item x="4609"/>
        <item x="3411"/>
        <item x="3901"/>
        <item x="9327"/>
        <item x="10439"/>
        <item x="5474"/>
        <item x="319"/>
        <item x="7210"/>
        <item x="8276"/>
        <item x="6135"/>
        <item x="7745"/>
        <item x="8551"/>
        <item x="4599"/>
        <item x="3930"/>
        <item x="10480"/>
        <item x="9128"/>
        <item x="5122"/>
        <item x="2845"/>
        <item x="3282"/>
        <item x="4982"/>
        <item x="7279"/>
        <item x="6123"/>
        <item x="4008"/>
        <item x="4010"/>
        <item x="258"/>
        <item x="8268"/>
        <item x="3353"/>
        <item x="9006"/>
        <item x="4529"/>
        <item x="3151"/>
        <item x="4614"/>
        <item x="10677"/>
        <item x="7847"/>
        <item x="6667"/>
        <item x="2486"/>
        <item x="4623"/>
        <item x="7743"/>
        <item x="8624"/>
        <item x="3000"/>
        <item x="8512"/>
        <item x="4933"/>
        <item x="2620"/>
        <item x="5571"/>
        <item x="4063"/>
        <item x="6008"/>
        <item x="8153"/>
        <item x="6030"/>
        <item x="8222"/>
        <item x="9101"/>
        <item x="10459"/>
        <item x="7136"/>
        <item x="144"/>
        <item x="8645"/>
        <item x="3845"/>
        <item x="10609"/>
        <item x="3759"/>
        <item x="7067"/>
        <item x="4622"/>
        <item x="2422"/>
        <item x="3654"/>
        <item x="9289"/>
        <item x="9435"/>
        <item x="3465"/>
        <item x="3893"/>
        <item x="8328"/>
        <item x="6005"/>
        <item x="4578"/>
        <item x="1555"/>
        <item x="3543"/>
        <item x="8839"/>
        <item x="3468"/>
        <item x="8641"/>
        <item x="5645"/>
        <item x="4095"/>
        <item x="10521"/>
        <item x="1012"/>
        <item x="222"/>
        <item x="6688"/>
        <item x="1237"/>
        <item x="5446"/>
        <item x="8241"/>
        <item x="10593"/>
        <item x="4884"/>
        <item x="7104"/>
        <item x="3510"/>
        <item x="7484"/>
        <item x="3657"/>
        <item x="5070"/>
        <item x="6282"/>
        <item x="8525"/>
        <item x="10670"/>
        <item x="9534"/>
        <item x="2699"/>
        <item x="392"/>
        <item x="5721"/>
        <item x="8327"/>
        <item x="3412"/>
        <item x="7909"/>
        <item x="7242"/>
        <item x="9221"/>
        <item x="5226"/>
        <item x="8351"/>
        <item x="3463"/>
        <item x="6626"/>
        <item x="1603"/>
        <item x="3578"/>
        <item x="8824"/>
        <item x="8139"/>
        <item x="8538"/>
        <item x="4769"/>
        <item x="6279"/>
        <item x="564"/>
        <item x="3769"/>
        <item x="6457"/>
        <item x="4645"/>
        <item x="10654"/>
        <item x="9869"/>
        <item x="1209"/>
        <item x="10584"/>
        <item x="66"/>
        <item x="1255"/>
        <item x="9095"/>
        <item x="7034"/>
        <item x="10380"/>
        <item x="10441"/>
        <item x="7119"/>
        <item x="4719"/>
        <item x="2565"/>
        <item x="6542"/>
        <item x="7310"/>
        <item x="3860"/>
        <item x="9575"/>
        <item x="7946"/>
        <item x="6101"/>
        <item x="1389"/>
        <item x="5112"/>
        <item x="7008"/>
        <item x="7265"/>
        <item x="8770"/>
        <item x="247"/>
        <item x="3554"/>
        <item x="7859"/>
        <item x="9506"/>
        <item x="3770"/>
        <item x="5760"/>
        <item x="9562"/>
        <item x="7312"/>
        <item x="2074"/>
        <item x="3786"/>
        <item x="9226"/>
        <item x="9333"/>
        <item x="3723"/>
        <item x="4050"/>
        <item x="1781"/>
        <item x="6520"/>
        <item x="7226"/>
        <item x="8986"/>
        <item x="10594"/>
        <item x="5349"/>
        <item x="4604"/>
        <item x="7397"/>
        <item x="5921"/>
        <item x="2078"/>
        <item x="7873"/>
        <item x="3720"/>
        <item x="6388"/>
        <item x="10526"/>
        <item x="7610"/>
        <item x="3336"/>
        <item x="4288"/>
        <item x="3339"/>
        <item x="3558"/>
        <item x="4906"/>
        <item x="9978"/>
        <item x="2984"/>
        <item x="7240"/>
        <item x="9611"/>
        <item x="8053"/>
        <item x="1956"/>
        <item x="9825"/>
        <item x="6843"/>
        <item x="3284"/>
        <item x="5022"/>
        <item x="8434"/>
        <item x="3561"/>
        <item x="4619"/>
        <item x="4080"/>
        <item x="7018"/>
        <item x="8576"/>
        <item x="7937"/>
        <item x="2014"/>
        <item x="4850"/>
        <item x="7019"/>
        <item x="8506"/>
        <item x="7313"/>
        <item x="5676"/>
        <item x="3229"/>
        <item x="9039"/>
        <item x="498"/>
        <item x="3562"/>
        <item x="175"/>
        <item x="6166"/>
        <item x="9103"/>
        <item x="3231"/>
        <item x="8984"/>
        <item x="3227"/>
        <item x="3785"/>
        <item x="1933"/>
        <item x="4128"/>
        <item x="5594"/>
        <item x="8730"/>
        <item x="6227"/>
        <item x="4731"/>
        <item x="6397"/>
        <item x="8405"/>
        <item x="4088"/>
        <item x="1668"/>
        <item x="2862"/>
        <item x="7499"/>
        <item x="1876"/>
        <item x="6048"/>
        <item x="7482"/>
        <item x="3546"/>
        <item x="2903"/>
        <item x="7030"/>
        <item x="982"/>
        <item x="7858"/>
        <item x="9488"/>
        <item x="2239"/>
        <item x="4091"/>
        <item x="8795"/>
        <item x="10384"/>
        <item x="4912"/>
        <item x="3611"/>
        <item x="4897"/>
        <item x="2143"/>
        <item x="8505"/>
        <item x="8035"/>
        <item x="8928"/>
        <item x="3311"/>
        <item x="1222"/>
        <item x="4732"/>
        <item x="169"/>
        <item x="8244"/>
        <item x="4493"/>
        <item x="1649"/>
        <item x="1417"/>
        <item x="2895"/>
        <item x="6013"/>
        <item x="9197"/>
        <item x="1428"/>
        <item x="8599"/>
        <item x="10470"/>
        <item x="5006"/>
        <item x="855"/>
        <item x="8055"/>
        <item x="1643"/>
        <item x="7600"/>
        <item x="7012"/>
        <item x="1214"/>
        <item x="721"/>
        <item x="2811"/>
        <item x="305"/>
        <item x="868"/>
        <item x="283"/>
        <item x="10386"/>
        <item x="5820"/>
        <item x="199"/>
        <item x="9043"/>
        <item x="8115"/>
        <item x="6956"/>
        <item x="2472"/>
        <item x="8999"/>
        <item x="5182"/>
        <item x="6518"/>
        <item x="8132"/>
        <item x="1245"/>
        <item x="6562"/>
        <item x="4851"/>
        <item x="1459"/>
        <item x="8609"/>
        <item x="8462"/>
        <item x="9890"/>
        <item x="8332"/>
        <item x="1863"/>
        <item x="1600"/>
        <item x="9683"/>
        <item x="2822"/>
        <item x="10685"/>
        <item x="10135"/>
        <item x="6407"/>
        <item x="10650"/>
        <item x="3602"/>
        <item x="8198"/>
        <item x="2577"/>
        <item x="8319"/>
        <item x="504"/>
        <item x="9895"/>
        <item x="3485"/>
        <item x="3881"/>
        <item x="8663"/>
        <item x="5625"/>
        <item x="5136"/>
        <item x="8279"/>
        <item x="7675"/>
        <item x="507"/>
        <item x="1219"/>
        <item x="6670"/>
        <item x="7916"/>
        <item x="3962"/>
        <item x="3883"/>
        <item x="5889"/>
        <item x="2250"/>
        <item x="4182"/>
        <item x="7579"/>
        <item x="9743"/>
        <item x="153"/>
        <item x="8104"/>
        <item x="8862"/>
        <item x="8988"/>
        <item x="4114"/>
        <item x="9553"/>
        <item x="3811"/>
        <item x="6676"/>
        <item x="918"/>
        <item x="9527"/>
        <item x="5371"/>
        <item x="7539"/>
        <item x="3346"/>
        <item x="4206"/>
        <item x="8200"/>
        <item x="1754"/>
        <item x="5912"/>
        <item x="10644"/>
        <item x="9385"/>
        <item x="5355"/>
        <item x="3460"/>
        <item x="4981"/>
        <item x="8807"/>
        <item x="3926"/>
        <item x="7851"/>
        <item x="3900"/>
        <item x="9595"/>
        <item x="290"/>
        <item x="5315"/>
        <item x="6952"/>
        <item x="9676"/>
        <item x="4316"/>
        <item x="9111"/>
        <item x="5658"/>
        <item x="141"/>
        <item x="3928"/>
        <item x="7684"/>
        <item x="10463"/>
        <item x="3178"/>
        <item x="470"/>
        <item x="1240"/>
        <item x="1800"/>
        <item x="7917"/>
        <item x="8302"/>
        <item x="8183"/>
        <item x="10520"/>
        <item x="4545"/>
        <item x="1281"/>
        <item x="1797"/>
        <item x="9000"/>
        <item x="7426"/>
        <item x="4613"/>
        <item x="2647"/>
        <item x="3275"/>
        <item x="4514"/>
        <item x="2518"/>
        <item x="8610"/>
        <item x="5744"/>
        <item x="1899"/>
        <item x="7405"/>
        <item x="159"/>
        <item x="9789"/>
        <item x="10387"/>
        <item x="5729"/>
        <item x="7737"/>
        <item x="6045"/>
        <item x="4844"/>
        <item x="1605"/>
        <item x="4689"/>
        <item x="8619"/>
        <item x="8429"/>
        <item x="2706"/>
        <item x="6029"/>
        <item x="5408"/>
        <item x="7672"/>
        <item x="4847"/>
        <item x="7498"/>
        <item x="4458"/>
        <item x="2924"/>
        <item x="9005"/>
        <item x="5105"/>
        <item x="4517"/>
        <item x="8674"/>
        <item x="9353"/>
        <item x="2022"/>
        <item x="9402"/>
        <item x="10531"/>
        <item x="1510"/>
        <item x="8733"/>
        <item x="7552"/>
        <item x="8835"/>
        <item x="6115"/>
        <item x="1445"/>
        <item x="7856"/>
        <item x="6787"/>
        <item x="2907"/>
        <item x="4914"/>
        <item x="8298"/>
        <item x="3378"/>
        <item x="5663"/>
        <item x="9217"/>
        <item x="9265"/>
        <item x="1509"/>
        <item x="4317"/>
        <item x="6979"/>
        <item x="185"/>
        <item x="3656"/>
        <item x="8806"/>
        <item x="7175"/>
        <item x="10596"/>
        <item x="5194"/>
        <item x="8596"/>
        <item x="3694"/>
        <item x="1034"/>
        <item x="7975"/>
        <item x="4701"/>
        <item x="5766"/>
        <item x="5978"/>
        <item x="5467"/>
        <item x="3739"/>
        <item x="1612"/>
        <item x="9518"/>
        <item x="3626"/>
        <item x="9036"/>
        <item x="6250"/>
        <item x="2877"/>
        <item x="9266"/>
        <item x="4973"/>
        <item x="2466"/>
        <item x="6579"/>
        <item x="10576"/>
        <item x="10517"/>
        <item x="571"/>
        <item x="10334"/>
        <item x="9840"/>
        <item x="10437"/>
        <item x="9760"/>
        <item x="5142"/>
        <item x="9684"/>
        <item x="1345"/>
        <item x="4399"/>
        <item x="4631"/>
        <item x="7095"/>
        <item x="6524"/>
        <item x="7998"/>
        <item x="5429"/>
        <item x="3421"/>
        <item x="2024"/>
        <item x="7780"/>
        <item x="7741"/>
        <item x="6408"/>
        <item x="7936"/>
        <item x="4634"/>
        <item x="568"/>
        <item x="6933"/>
        <item x="8580"/>
        <item x="4171"/>
        <item x="8300"/>
        <item x="2423"/>
        <item x="7047"/>
        <item x="4854"/>
        <item x="6818"/>
        <item x="7071"/>
        <item x="8727"/>
        <item x="3768"/>
        <item x="4271"/>
        <item x="8995"/>
        <item x="6660"/>
        <item x="3627"/>
        <item x="8694"/>
        <item x="5293"/>
        <item x="32"/>
        <item x="1175"/>
        <item x="9791"/>
        <item x="7206"/>
        <item x="4227"/>
        <item x="10228"/>
        <item x="5913"/>
        <item x="8731"/>
        <item x="10481"/>
        <item x="7744"/>
        <item x="5805"/>
        <item x="7639"/>
        <item x="10532"/>
        <item x="5936"/>
        <item x="9032"/>
        <item x="5923"/>
        <item x="692"/>
        <item x="9650"/>
        <item x="5035"/>
        <item x="5347"/>
        <item x="7091"/>
        <item x="9020"/>
        <item x="1937"/>
        <item x="7225"/>
        <item x="5728"/>
        <item x="10533"/>
        <item x="6235"/>
        <item x="8099"/>
        <item x="4943"/>
        <item x="178"/>
        <item x="10383"/>
        <item x="5826"/>
        <item x="1297"/>
        <item x="8830"/>
        <item x="10701"/>
        <item x="2599"/>
        <item x="9499"/>
        <item x="3191"/>
        <item x="6325"/>
        <item x="8613"/>
        <item x="6589"/>
        <item x="2129"/>
        <item x="8146"/>
        <item x="3557"/>
        <item x="10700"/>
        <item x="8565"/>
        <item x="7361"/>
        <item x="1959"/>
        <item x="5819"/>
        <item x="7393"/>
        <item x="6360"/>
        <item x="538"/>
        <item x="10602"/>
        <item x="1802"/>
        <item x="8114"/>
        <item x="9271"/>
        <item x="8815"/>
        <item x="9682"/>
        <item x="3246"/>
        <item x="3318"/>
        <item x="3479"/>
        <item x="5244"/>
        <item x="7783"/>
        <item x="10529"/>
        <item x="8188"/>
        <item x="7367"/>
        <item x="2141"/>
        <item x="8793"/>
        <item x="3236"/>
        <item x="8880"/>
        <item x="5327"/>
        <item x="6097"/>
        <item x="2613"/>
        <item x="4228"/>
        <item x="4700"/>
        <item x="9158"/>
        <item x="10655"/>
        <item x="9762"/>
        <item x="2917"/>
        <item x="1871"/>
        <item x="7657"/>
        <item x="5951"/>
        <item x="7674"/>
        <item x="4089"/>
        <item x="4034"/>
        <item x="2571"/>
        <item x="8866"/>
        <item x="4328"/>
        <item x="6501"/>
        <item x="6392"/>
        <item x="5883"/>
        <item x="6919"/>
        <item x="588"/>
        <item x="4494"/>
        <item x="8964"/>
        <item x="4032"/>
        <item x="5864"/>
        <item x="7599"/>
        <item x="6596"/>
        <item x="2936"/>
        <item x="532"/>
        <item x="8356"/>
        <item x="3809"/>
        <item x="7320"/>
        <item x="1180"/>
        <item x="5209"/>
        <item x="4778"/>
        <item x="4087"/>
        <item x="352"/>
        <item x="9405"/>
        <item x="7076"/>
        <item x="7376"/>
        <item x="700"/>
        <item x="4217"/>
        <item x="1550"/>
        <item x="6578"/>
        <item x="7202"/>
        <item x="1920"/>
        <item x="7874"/>
        <item x="1043"/>
        <item x="8799"/>
        <item x="7159"/>
        <item x="2579"/>
        <item x="2523"/>
        <item x="8796"/>
        <item x="4595"/>
        <item x="8532"/>
        <item x="1129"/>
        <item x="6871"/>
        <item x="25"/>
        <item x="6832"/>
        <item x="5507"/>
        <item x="4116"/>
        <item x="931"/>
        <item x="7161"/>
        <item x="6980"/>
        <item x="5611"/>
        <item x="5198"/>
        <item x="6561"/>
        <item x="7193"/>
        <item x="3212"/>
        <item x="939"/>
        <item x="9150"/>
        <item x="10378"/>
        <item x="3882"/>
        <item x="1093"/>
        <item x="6659"/>
        <item x="3533"/>
        <item x="6534"/>
        <item x="4208"/>
        <item x="8474"/>
        <item x="829"/>
        <item x="6867"/>
        <item x="5078"/>
        <item x="3224"/>
        <item x="575"/>
        <item x="4908"/>
        <item x="5965"/>
        <item x="8070"/>
        <item x="6247"/>
        <item x="3989"/>
        <item x="2199"/>
        <item x="7986"/>
        <item x="4094"/>
        <item x="156"/>
        <item x="4817"/>
        <item x="5011"/>
        <item x="7410"/>
        <item x="1812"/>
        <item x="3927"/>
        <item x="9122"/>
        <item x="7803"/>
        <item x="5961"/>
        <item x="2425"/>
        <item x="8998"/>
        <item x="10577"/>
        <item x="4723"/>
        <item x="5966"/>
        <item x="5080"/>
        <item x="8187"/>
        <item x="10636"/>
        <item x="970"/>
        <item x="6621"/>
        <item x="7278"/>
        <item x="853"/>
        <item x="9799"/>
        <item x="4546"/>
        <item x="5964"/>
        <item x="8441"/>
        <item x="5762"/>
        <item x="6535"/>
        <item x="1637"/>
        <item x="1395"/>
        <item x="6167"/>
        <item x="4845"/>
        <item x="7080"/>
        <item x="1046"/>
        <item x="9536"/>
        <item x="1948"/>
        <item x="6234"/>
        <item x="3059"/>
        <item x="8240"/>
        <item x="4796"/>
        <item x="5801"/>
        <item x="6420"/>
        <item x="8844"/>
        <item x="1238"/>
        <item x="173"/>
        <item x="1921"/>
        <item x="10558"/>
        <item x="7049"/>
        <item x="605"/>
        <item x="10385"/>
        <item x="9367"/>
        <item x="6041"/>
        <item x="2686"/>
        <item x="7841"/>
        <item x="395"/>
        <item x="10570"/>
        <item x="5230"/>
        <item x="8237"/>
        <item x="5609"/>
        <item x="4630"/>
        <item x="69"/>
        <item x="1481"/>
        <item x="5668"/>
        <item x="3161"/>
        <item x="8419"/>
        <item x="10696"/>
        <item x="3335"/>
        <item x="2920"/>
        <item x="1849"/>
        <item x="8362"/>
        <item x="5712"/>
        <item x="5774"/>
        <item x="6178"/>
        <item x="8732"/>
        <item x="1084"/>
        <item x="7502"/>
        <item x="1795"/>
        <item x="5610"/>
        <item x="3367"/>
        <item x="10599"/>
        <item x="6679"/>
        <item x="3223"/>
        <item x="479"/>
        <item x="8266"/>
        <item x="4074"/>
        <item x="4959"/>
        <item x="8058"/>
        <item x="536"/>
        <item x="1804"/>
        <item x="7820"/>
        <item x="4632"/>
        <item x="9153"/>
        <item x="4926"/>
        <item x="866"/>
        <item x="3705"/>
        <item x="9331"/>
        <item x="5324"/>
        <item x="10046"/>
        <item x="3281"/>
        <item x="2880"/>
        <item x="9147"/>
        <item x="358"/>
        <item x="3273"/>
        <item x="888"/>
        <item x="7097"/>
        <item x="5466"/>
        <item x="3438"/>
        <item x="2968"/>
        <item x="7309"/>
        <item x="5613"/>
        <item x="3797"/>
        <item x="4922"/>
        <item x="8337"/>
        <item x="5800"/>
        <item x="3409"/>
        <item x="9897"/>
        <item x="9362"/>
        <item x="5267"/>
        <item x="1912"/>
        <item x="1787"/>
        <item x="4990"/>
        <item x="9970"/>
        <item x="3837"/>
        <item x="5737"/>
        <item x="6717"/>
        <item x="5767"/>
        <item x="4141"/>
        <item x="2569"/>
        <item x="7534"/>
        <item x="6318"/>
        <item x="5115"/>
        <item x="7985"/>
        <item x="1087"/>
        <item x="8766"/>
        <item x="3428"/>
        <item x="9854"/>
        <item x="2484"/>
        <item x="6260"/>
        <item x="5612"/>
        <item x="8257"/>
        <item x="6725"/>
        <item x="4425"/>
        <item x="5584"/>
        <item x="8508"/>
        <item x="3486"/>
        <item x="10107"/>
        <item x="3607"/>
        <item x="10312"/>
        <item x="892"/>
        <item x="7131"/>
        <item x="7322"/>
        <item x="10653"/>
        <item x="5119"/>
        <item x="2852"/>
        <item x="286"/>
        <item x="5960"/>
        <item x="3448"/>
        <item x="8916"/>
        <item x="6521"/>
        <item x="5593"/>
        <item x="4743"/>
        <item x="10265"/>
        <item x="762"/>
        <item x="3320"/>
        <item x="3458"/>
        <item x="9465"/>
        <item x="7001"/>
        <item x="6386"/>
        <item x="1173"/>
        <item x="8884"/>
        <item x="1734"/>
        <item x="1190"/>
        <item x="8569"/>
        <item x="3701"/>
        <item x="7398"/>
        <item x="298"/>
        <item x="2411"/>
        <item x="8258"/>
        <item x="6978"/>
        <item x="7492"/>
        <item x="10516"/>
        <item x="3081"/>
        <item x="201"/>
        <item x="5076"/>
        <item x="4564"/>
        <item x="2440"/>
        <item x="3289"/>
        <item x="8846"/>
        <item x="634"/>
        <item x="4185"/>
        <item x="363"/>
        <item x="698"/>
        <item x="5374"/>
        <item x="1248"/>
        <item x="2943"/>
        <item x="7162"/>
        <item x="3131"/>
        <item x="4260"/>
        <item x="7250"/>
        <item x="1924"/>
        <item x="8117"/>
        <item x="4790"/>
        <item x="509"/>
        <item x="4033"/>
        <item x="8045"/>
        <item x="4750"/>
        <item x="1809"/>
        <item x="7441"/>
        <item x="1317"/>
        <item x="10097"/>
        <item x="5090"/>
        <item x="1917"/>
        <item x="5988"/>
        <item x="4085"/>
        <item x="8894"/>
        <item x="1811"/>
        <item x="4495"/>
        <item x="2167"/>
        <item x="7727"/>
        <item x="8449"/>
        <item x="324"/>
        <item x="4758"/>
        <item x="7107"/>
        <item x="7714"/>
        <item x="9550"/>
        <item x="225"/>
        <item x="2689"/>
        <item x="3408"/>
        <item x="7378"/>
        <item x="4748"/>
        <item x="894"/>
        <item x="4777"/>
        <item x="5422"/>
        <item x="8306"/>
        <item x="6795"/>
        <item x="5906"/>
        <item x="995"/>
        <item x="9892"/>
        <item x="4062"/>
        <item x="994"/>
        <item x="9795"/>
        <item x="1962"/>
        <item x="4030"/>
        <item x="10624"/>
        <item x="519"/>
        <item x="8746"/>
        <item x="2545"/>
        <item x="8236"/>
        <item x="7160"/>
        <item x="5785"/>
        <item x="3721"/>
        <item x="9529"/>
        <item x="1191"/>
        <item x="2208"/>
        <item x="5791"/>
        <item x="5280"/>
        <item x="8190"/>
        <item x="8945"/>
        <item x="4027"/>
        <item x="2758"/>
        <item x="9658"/>
        <item x="2442"/>
        <item x="5937"/>
        <item x="7128"/>
        <item x="1480"/>
        <item x="7046"/>
        <item x="4081"/>
        <item x="974"/>
        <item x="7622"/>
        <item x="4722"/>
        <item x="831"/>
        <item x="4031"/>
        <item x="7192"/>
        <item x="3242"/>
        <item x="3103"/>
        <item x="9554"/>
        <item x="242"/>
        <item x="7570"/>
        <item x="5377"/>
        <item x="7325"/>
        <item x="29"/>
        <item x="4797"/>
        <item x="7102"/>
        <item x="4567"/>
        <item x="1966"/>
        <item x="1634"/>
        <item x="4865"/>
        <item x="9117"/>
        <item x="6757"/>
        <item x="2612"/>
        <item x="5545"/>
        <item x="6185"/>
        <item x="4903"/>
        <item x="1873"/>
        <item x="2275"/>
        <item x="10139"/>
        <item x="4570"/>
        <item x="9654"/>
        <item x="3451"/>
        <item x="9820"/>
        <item x="2315"/>
        <item x="2182"/>
        <item x="4821"/>
        <item x="2312"/>
        <item x="9928"/>
        <item x="7129"/>
        <item x="2418"/>
        <item x="8134"/>
        <item x="414"/>
        <item x="2729"/>
        <item x="4086"/>
        <item x="4568"/>
        <item x="5733"/>
        <item x="7422"/>
        <item x="2334"/>
        <item x="3517"/>
        <item x="1792"/>
        <item x="9587"/>
        <item x="1627"/>
        <item x="7865"/>
        <item x="9129"/>
        <item x="4490"/>
        <item x="1975"/>
        <item x="9850"/>
        <item x="10698"/>
        <item x="171"/>
        <item x="7751"/>
        <item x="7840"/>
        <item x="752"/>
        <item x="10025"/>
        <item x="6822"/>
        <item x="2827"/>
        <item x="10153"/>
        <item x="1691"/>
        <item x="2087"/>
        <item x="10651"/>
        <item x="5351"/>
        <item x="8960"/>
        <item x="3589"/>
        <item x="1715"/>
        <item x="4276"/>
        <item x="8399"/>
        <item x="7486"/>
        <item x="1367"/>
        <item x="4246"/>
        <item x="3146"/>
        <item x="8165"/>
        <item x="953"/>
        <item x="1805"/>
        <item x="8473"/>
        <item x="1172"/>
        <item x="4406"/>
        <item x="7709"/>
        <item x="10643"/>
        <item x="1149"/>
        <item x="8547"/>
        <item x="5308"/>
        <item x="1463"/>
        <item x="4475"/>
        <item x="2856"/>
        <item x="10541"/>
        <item x="2712"/>
        <item x="9937"/>
        <item x="1293"/>
        <item x="10142"/>
        <item x="8180"/>
        <item x="3471"/>
        <item x="963"/>
        <item x="8005"/>
        <item x="2272"/>
        <item x="10388"/>
        <item x="3216"/>
        <item x="7617"/>
        <item x="5687"/>
        <item x="9107"/>
        <item x="9100"/>
        <item x="4989"/>
        <item x="3921"/>
        <item x="1104"/>
        <item x="7370"/>
        <item x="1475"/>
        <item x="394"/>
        <item x="4268"/>
        <item x="2592"/>
        <item x="6536"/>
        <item x="6857"/>
        <item x="1393"/>
        <item x="710"/>
        <item x="3918"/>
        <item x="7500"/>
        <item x="4071"/>
        <item x="165"/>
        <item x="59"/>
        <item x="6387"/>
        <item x="8765"/>
        <item x="6646"/>
        <item x="1085"/>
        <item x="6863"/>
        <item x="1366"/>
        <item x="3608"/>
        <item x="2439"/>
        <item x="2784"/>
        <item x="5299"/>
        <item x="4951"/>
        <item x="5999"/>
        <item x="8381"/>
        <item x="770"/>
        <item x="54"/>
        <item x="4366"/>
        <item x="9227"/>
        <item x="842"/>
        <item x="4626"/>
        <item x="8871"/>
        <item x="4307"/>
        <item x="8577"/>
        <item x="3952"/>
        <item x="1079"/>
        <item x="9817"/>
        <item x="8955"/>
        <item x="7575"/>
        <item x="6357"/>
        <item x="9466"/>
        <item x="1701"/>
        <item x="3644"/>
        <item x="2570"/>
        <item x="8953"/>
        <item x="5533"/>
        <item x="9830"/>
        <item x="1530"/>
        <item x="9096"/>
        <item x="4565"/>
        <item x="10597"/>
        <item x="1309"/>
        <item x="4245"/>
        <item x="9183"/>
        <item x="1571"/>
        <item x="6255"/>
        <item x="10454"/>
        <item x="8942"/>
        <item x="9805"/>
        <item x="5148"/>
        <item x="380"/>
        <item x="9412"/>
        <item x="1708"/>
        <item x="65"/>
        <item x="4863"/>
        <item x="4673"/>
        <item x="7678"/>
        <item x="408"/>
        <item x="5580"/>
        <item x="5903"/>
        <item x="7427"/>
        <item x="8350"/>
        <item x="2144"/>
        <item x="876"/>
        <item x="9600"/>
        <item x="6899"/>
        <item x="2785"/>
        <item x="8471"/>
        <item x="5000"/>
        <item x="6453"/>
        <item x="288"/>
        <item x="5131"/>
        <item x="8820"/>
        <item x="6354"/>
        <item x="3749"/>
        <item x="1077"/>
        <item x="7458"/>
        <item x="941"/>
        <item x="6372"/>
        <item x="861"/>
        <item x="7725"/>
        <item x="7090"/>
        <item x="537"/>
        <item x="4675"/>
        <item x="5256"/>
        <item x="10574"/>
        <item x="4496"/>
        <item x="546"/>
        <item x="9201"/>
        <item x="795"/>
        <item x="4749"/>
        <item x="6890"/>
        <item x="6767"/>
        <item x="1639"/>
        <item x="5511"/>
        <item x="9164"/>
        <item x="157"/>
        <item x="3816"/>
        <item x="7006"/>
        <item x="792"/>
        <item x="7548"/>
        <item x="6011"/>
        <item x="1142"/>
        <item x="9648"/>
        <item x="3326"/>
        <item x="8120"/>
        <item x="5154"/>
        <item x="8539"/>
        <item x="1235"/>
        <item x="3219"/>
        <item x="3591"/>
        <item x="3937"/>
        <item x="1010"/>
        <item x="7648"/>
        <item x="3615"/>
        <item x="9807"/>
        <item x="4954"/>
        <item x="1727"/>
        <item x="5160"/>
        <item x="6991"/>
        <item x="2217"/>
        <item x="4136"/>
        <item x="776"/>
        <item x="6477"/>
        <item x="4113"/>
        <item x="6144"/>
        <item x="9406"/>
        <item x="2184"/>
        <item x="4052"/>
        <item x="2181"/>
        <item x="5265"/>
        <item x="8541"/>
        <item x="4028"/>
        <item x="7693"/>
        <item x="3960"/>
        <item x="6037"/>
        <item x="3595"/>
        <item x="291"/>
        <item x="10565"/>
        <item x="4469"/>
        <item x="5587"/>
        <item x="7350"/>
        <item x="6552"/>
        <item x="7362"/>
        <item x="534"/>
        <item x="7775"/>
        <item x="3592"/>
        <item x="8673"/>
        <item x="5192"/>
        <item x="6680"/>
        <item x="2174"/>
        <item x="8346"/>
        <item x="9281"/>
        <item x="4134"/>
        <item x="8592"/>
        <item x="543"/>
        <item x="399"/>
        <item x="3910"/>
        <item x="5041"/>
        <item x="7971"/>
        <item x="6421"/>
        <item x="4569"/>
        <item x="3849"/>
        <item x="9132"/>
        <item x="5504"/>
        <item x="4594"/>
        <item x="8248"/>
        <item x="8277"/>
        <item x="9433"/>
        <item x="2232"/>
        <item x="8572"/>
        <item x="7205"/>
        <item x="10005"/>
        <item x="3821"/>
        <item x="6288"/>
        <item x="3985"/>
        <item x="9596"/>
        <item x="6901"/>
        <item x="10598"/>
        <item x="9639"/>
        <item x="4486"/>
        <item x="3542"/>
        <item x="9050"/>
        <item x="5013"/>
        <item x="6338"/>
        <item x="8678"/>
        <item x="10633"/>
        <item x="7505"/>
        <item x="3784"/>
        <item x="10600"/>
        <item x="4003"/>
        <item x="3098"/>
        <item x="6104"/>
        <item x="3590"/>
        <item x="4365"/>
        <item x="8534"/>
        <item x="3516"/>
        <item x="3593"/>
        <item x="5201"/>
        <item x="8522"/>
        <item x="2062"/>
        <item x="9751"/>
        <item x="7602"/>
        <item x="3959"/>
        <item x="8291"/>
        <item x="3763"/>
        <item x="8301"/>
        <item x="3512"/>
        <item x="9207"/>
        <item x="1435"/>
        <item x="4591"/>
        <item x="10467"/>
        <item x="7769"/>
        <item x="5701"/>
        <item x="10198"/>
        <item x="6889"/>
        <item x="5203"/>
        <item x="3514"/>
        <item x="3526"/>
        <item x="9172"/>
        <item x="8181"/>
        <item x="7726"/>
        <item x="6929"/>
        <item x="9645"/>
        <item x="2332"/>
        <item x="10379"/>
        <item x="6736"/>
        <item x="8179"/>
        <item x="10692"/>
        <item x="3919"/>
        <item x="9964"/>
        <item x="2065"/>
        <item x="5407"/>
        <item x="7749"/>
        <item x="5146"/>
        <item x="4950"/>
        <item x="9852"/>
        <item x="7605"/>
        <item x="4958"/>
        <item x="4056"/>
        <item x="9170"/>
        <item x="6697"/>
        <item x="10556"/>
        <item x="5837"/>
        <item x="4509"/>
        <item x="3788"/>
        <item x="8239"/>
        <item x="4674"/>
        <item x="1884"/>
        <item x="1018"/>
        <item x="5002"/>
        <item x="9146"/>
        <item x="1885"/>
        <item x="4405"/>
        <item x="4861"/>
        <item x="4733"/>
        <item x="9614"/>
        <item x="3886"/>
        <item x="10274"/>
        <item x="3666"/>
        <item x="6465"/>
        <item x="10255"/>
        <item x="3999"/>
        <item x="8032"/>
        <item x="4862"/>
        <item x="9321"/>
        <item x="1575"/>
        <item x="4342"/>
        <item x="4110"/>
        <item x="9024"/>
        <item x="7382"/>
        <item x="9545"/>
        <item x="4647"/>
        <item x="4506"/>
        <item x="5449"/>
        <item x="9607"/>
        <item x="3955"/>
        <item x="3746"/>
        <item x="9093"/>
        <item x="6099"/>
        <item x="2051"/>
        <item x="8980"/>
        <item x="10648"/>
        <item x="5162"/>
        <item x="9727"/>
        <item x="2727"/>
        <item x="5464"/>
        <item x="4754"/>
        <item x="10638"/>
        <item x="8703"/>
        <item x="4957"/>
        <item x="6243"/>
        <item x="1794"/>
        <item x="8380"/>
        <item x="6051"/>
        <item x="9347"/>
        <item x="10637"/>
        <item x="4178"/>
        <item x="9513"/>
        <item x="967"/>
        <item x="5032"/>
        <item x="4519"/>
        <item x="8982"/>
        <item x="6090"/>
        <item x="10164"/>
        <item x="1167"/>
        <item x="5380"/>
        <item x="4177"/>
        <item x="8702"/>
        <item x="5295"/>
        <item x="4860"/>
        <item x="8209"/>
        <item x="9672"/>
        <item x="1056"/>
        <item x="4520"/>
        <item x="9410"/>
        <item x="4174"/>
        <item x="1397"/>
        <item x="4880"/>
        <item x="6902"/>
        <item x="10176"/>
        <item x="3956"/>
        <item x="9262"/>
        <item x="4753"/>
        <item x="3535"/>
        <item x="10160"/>
        <item x="5554"/>
        <item x="5974"/>
        <item x="4556"/>
        <item x="7127"/>
        <item x="3404"/>
        <item x="56"/>
        <item x="9845"/>
        <item x="4574"/>
        <item x="8853"/>
        <item x="4971"/>
        <item x="4250"/>
        <item x="1624"/>
        <item x="9263"/>
        <item x="4343"/>
        <item x="4572"/>
        <item x="4557"/>
        <item x="7542"/>
        <item x="4991"/>
        <item x="161"/>
        <item x="5240"/>
        <item x="4576"/>
        <item x="172"/>
        <item x="6458"/>
        <item x="4175"/>
        <item x="7866"/>
        <item x="5442"/>
        <item x="8281"/>
        <item x="3551"/>
        <item x="4901"/>
        <item x="7318"/>
        <item x="4900"/>
        <item x="7045"/>
        <item x="9463"/>
        <item x="3913"/>
        <item x="5340"/>
        <item x="4917"/>
        <item x="3582"/>
        <item x="9512"/>
        <item x="6438"/>
        <item x="3583"/>
        <item x="2531"/>
        <item x="9955"/>
        <item x="4275"/>
        <item x="9102"/>
        <item x="6113"/>
        <item x="6678"/>
        <item x="9647"/>
        <item x="9865"/>
        <item x="6122"/>
        <item x="9566"/>
        <item x="3581"/>
        <item x="5048"/>
        <item x="8189"/>
        <item x="9594"/>
        <item x="1171"/>
        <item x="4869"/>
        <item x="7747"/>
        <item x="7355"/>
        <item x="6114"/>
        <item x="6168"/>
        <item x="163"/>
        <item x="4560"/>
        <item x="4563"/>
        <item x="6772"/>
        <item x="7540"/>
        <item x="3402"/>
        <item x="3762"/>
        <item x="10063"/>
        <item x="8420"/>
        <item x="10447"/>
        <item x="9896"/>
        <item x="4559"/>
        <item x="980"/>
        <item x="6197"/>
        <item x="10268"/>
        <item x="4858"/>
        <item x="7495"/>
        <item x="451"/>
        <item x="3619"/>
        <item x="1589"/>
        <item x="4867"/>
        <item x="7692"/>
        <item x="5727"/>
        <item x="3493"/>
        <item x="9182"/>
        <item x="3815"/>
        <item x="2192"/>
        <item x="9199"/>
        <item x="4738"/>
        <item x="3446"/>
        <item x="9085"/>
        <item x="6148"/>
        <item x="7597"/>
        <item x="364"/>
        <item x="3496"/>
        <item x="5621"/>
        <item x="5807"/>
        <item x="8718"/>
        <item x="7686"/>
        <item x="5072"/>
        <item x="10649"/>
        <item x="9404"/>
        <item x="9416"/>
        <item x="3524"/>
        <item x="3494"/>
        <item x="5212"/>
        <item x="2754"/>
        <item x="6656"/>
        <item x="10044"/>
        <item x="3523"/>
        <item x="10134"/>
        <item x="391"/>
        <item x="7922"/>
        <item x="5083"/>
        <item x="8947"/>
        <item x="2327"/>
        <item x="7184"/>
        <item x="8823"/>
        <item x="4180"/>
        <item x="1958"/>
        <item x="9204"/>
        <item x="4077"/>
        <item x="8787"/>
        <item x="7663"/>
        <item x="6939"/>
        <item x="10673"/>
        <item x="2891"/>
        <item x="4979"/>
        <item x="9120"/>
        <item x="6792"/>
        <item x="8073"/>
        <item x="1771"/>
        <item x="4190"/>
        <item x="5874"/>
        <item x="9015"/>
        <item x="3871"/>
        <item x="10461"/>
        <item x="9037"/>
        <item x="620"/>
        <item x="6128"/>
        <item x="7932"/>
        <item x="6741"/>
        <item x="4262"/>
        <item x="8261"/>
        <item x="1598"/>
        <item x="3866"/>
        <item x="10455"/>
        <item x="9351"/>
        <item x="3061"/>
        <item x="7358"/>
        <item x="3620"/>
        <item x="10036"/>
        <item x="5121"/>
        <item x="2270"/>
        <item x="9628"/>
        <item x="3455"/>
        <item x="3869"/>
        <item x="7863"/>
        <item x="5359"/>
        <item x="1895"/>
        <item x="8875"/>
        <item x="4715"/>
        <item x="7150"/>
        <item x="3350"/>
        <item x="3454"/>
        <item x="7839"/>
        <item x="6125"/>
        <item x="4103"/>
        <item x="5894"/>
        <item x="8247"/>
        <item x="3825"/>
        <item x="2021"/>
        <item x="7584"/>
        <item x="9652"/>
        <item x="4704"/>
        <item x="3868"/>
        <item x="2775"/>
        <item x="4099"/>
        <item x="7512"/>
        <item x="4757"/>
        <item x="4101"/>
        <item x="9912"/>
        <item x="3612"/>
        <item x="6932"/>
        <item x="9975"/>
        <item x="3356"/>
        <item x="1584"/>
        <item x="5242"/>
        <item x="10261"/>
        <item x="3355"/>
        <item x="3853"/>
        <item x="7371"/>
        <item x="569"/>
        <item x="9780"/>
        <item x="8616"/>
        <item x="10640"/>
        <item x="115"/>
        <item x="9974"/>
        <item x="2648"/>
        <item x="10601"/>
        <item x="3374"/>
        <item x="9586"/>
        <item x="8852"/>
        <item x="9304"/>
        <item x="5705"/>
        <item x="3884"/>
        <item x="2076"/>
        <item x="8001"/>
        <item x="7931"/>
        <item x="10443"/>
        <item x="5794"/>
        <item x="4104"/>
        <item x="2222"/>
        <item x="9411"/>
        <item x="9003"/>
        <item x="4696"/>
        <item x="9734"/>
        <item x="6516"/>
        <item x="8497"/>
        <item x="236"/>
        <item x="3970"/>
        <item x="10699"/>
        <item x="9449"/>
        <item x="4780"/>
        <item x="5095"/>
        <item x="3427"/>
        <item x="9336"/>
        <item x="214"/>
        <item x="6661"/>
        <item x="8752"/>
        <item x="7185"/>
        <item x="8912"/>
        <item x="3357"/>
        <item x="1642"/>
        <item x="4524"/>
        <item x="8398"/>
        <item x="9203"/>
        <item x="5067"/>
        <item x="4617"/>
        <item x="7995"/>
        <item x="7870"/>
        <item x="4102"/>
        <item x="8725"/>
        <item x="4532"/>
        <item x="6722"/>
        <item x="351"/>
        <item x="8311"/>
        <item x="4786"/>
        <item x="8558"/>
        <item x="1"/>
        <item x="3805"/>
        <item x="9864"/>
        <item x="4534"/>
        <item x="3375"/>
        <item x="8885"/>
        <item x="10634"/>
        <item x="9546"/>
        <item x="2946"/>
        <item x="3671"/>
        <item x="5848"/>
        <item x="8935"/>
        <item x="4977"/>
        <item x="10691"/>
        <item x="9693"/>
        <item x="6077"/>
        <item x="7010"/>
        <item x="8992"/>
        <item x="5232"/>
        <item x="6576"/>
        <item x="10191"/>
        <item x="8886"/>
        <item x="7212"/>
        <item x="7774"/>
        <item x="4898"/>
        <item x="7284"/>
        <item x="7711"/>
        <item x="4872"/>
        <item x="9307"/>
        <item x="2562"/>
        <item x="9432"/>
        <item x="3332"/>
        <item x="7357"/>
        <item x="239"/>
        <item x="3372"/>
        <item x="1181"/>
        <item x="9722"/>
        <item x="7100"/>
        <item x="3522"/>
        <item x="7547"/>
        <item x="10519"/>
        <item x="10479"/>
        <item x="8769"/>
        <item x="4781"/>
        <item x="5357"/>
        <item x="10245"/>
        <item x="3376"/>
        <item x="7218"/>
        <item x="8961"/>
        <item x="2757"/>
        <item x="4401"/>
        <item x="8062"/>
        <item x="10714"/>
        <item x="5238"/>
        <item x="8149"/>
        <item x="4589"/>
        <item x="3648"/>
        <item x="3972"/>
        <item x="8632"/>
        <item x="3794"/>
        <item x="8029"/>
        <item x="4804"/>
        <item x="5669"/>
        <item x="457"/>
        <item x="10070"/>
        <item x="8833"/>
        <item x="8409"/>
        <item x="2828"/>
        <item x="2183"/>
        <item x="3704"/>
        <item x="6523"/>
        <item x="466"/>
        <item x="7787"/>
        <item x="2045"/>
        <item x="7141"/>
        <item x="6875"/>
        <item x="3968"/>
        <item x="6179"/>
        <item x="9144"/>
        <item x="10630"/>
        <item x="2200"/>
        <item x="2615"/>
        <item x="9583"/>
        <item x="3873"/>
        <item x="7613"/>
        <item x="6156"/>
        <item x="265"/>
        <item x="4695"/>
        <item x="4707"/>
        <item x="2779"/>
        <item x="4771"/>
        <item x="8874"/>
        <item x="585"/>
        <item x="7933"/>
        <item x="6868"/>
        <item x="7239"/>
        <item x="3293"/>
        <item x="5289"/>
        <item x="6838"/>
        <item x="8163"/>
        <item x="9176"/>
        <item x="4300"/>
        <item x="6548"/>
        <item x="9055"/>
        <item x="135"/>
        <item x="5306"/>
        <item x="4889"/>
        <item x="7807"/>
        <item x="10535"/>
        <item x="8496"/>
        <item x="6399"/>
        <item x="3981"/>
        <item x="2731"/>
        <item x="3799"/>
        <item x="7329"/>
        <item x="5547"/>
        <item x="10631"/>
        <item x="6834"/>
        <item x="4525"/>
        <item x="2970"/>
        <item x="7066"/>
        <item x="9643"/>
        <item x="10444"/>
        <item x="9888"/>
        <item x="2360"/>
        <item x="4491"/>
        <item x="1030"/>
        <item x="9038"/>
        <item x="6009"/>
        <item x="4527"/>
        <item x="9952"/>
        <item x="3841"/>
        <item x="9319"/>
        <item x="1881"/>
        <item x="5218"/>
        <item x="8491"/>
        <item x="4649"/>
        <item x="6103"/>
        <item x="6943"/>
        <item x="1892"/>
        <item x="7011"/>
        <item x="4549"/>
        <item x="6566"/>
        <item x="8482"/>
        <item x="4551"/>
        <item x="3726"/>
        <item x="9580"/>
        <item x="4608"/>
        <item x="3330"/>
        <item x="6417"/>
        <item x="5108"/>
        <item x="289"/>
        <item x="6531"/>
        <item x="7344"/>
        <item x="7583"/>
        <item x="9494"/>
        <item x="2421"/>
        <item x="4890"/>
        <item x="8336"/>
        <item x="5335"/>
        <item x="3333"/>
        <item x="5674"/>
        <item x="9461"/>
        <item x="3737"/>
        <item x="8480"/>
        <item x="4039"/>
        <item x="9339"/>
        <item x="5117"/>
        <item x="6742"/>
        <item x="6107"/>
        <item x="7773"/>
        <item x="3536"/>
        <item x="7199"/>
        <item x="10136"/>
        <item x="4274"/>
        <item x="1039"/>
        <item x="6034"/>
        <item x="10573"/>
        <item x="3823"/>
        <item x="3478"/>
        <item x="3798"/>
        <item x="9376"/>
        <item x="3899"/>
        <item x="10078"/>
        <item x="9750"/>
        <item x="5038"/>
        <item x="8185"/>
        <item x="9606"/>
        <item x="1444"/>
        <item x="10525"/>
        <item x="4709"/>
        <item x="9320"/>
        <item x="6977"/>
        <item x="9519"/>
        <item x="5561"/>
        <item x="3876"/>
        <item x="2728"/>
        <item x="5780"/>
        <item x="3587"/>
        <item x="9479"/>
        <item x="10595"/>
        <item x="6456"/>
        <item x="2604"/>
        <item x="2915"/>
        <item x="7060"/>
        <item x="4986"/>
        <item x="9237"/>
        <item x="7867"/>
        <item x="1963"/>
        <item x="4488"/>
        <item x="6527"/>
        <item x="3872"/>
        <item x="7435"/>
        <item x="10168"/>
        <item x="7201"/>
        <item x="7901"/>
        <item x="3453"/>
        <item x="7689"/>
        <item x="6028"/>
        <item x="3880"/>
        <item x="5220"/>
        <item x="8791"/>
        <item x="4706"/>
        <item x="2164"/>
        <item x="4773"/>
        <item x="8263"/>
        <item x="6026"/>
        <item x="8478"/>
        <item x="5489"/>
        <item x="2070"/>
        <item x="8860"/>
        <item x="7365"/>
        <item x="10690"/>
        <item x="4702"/>
        <item x="2173"/>
        <item x="6525"/>
        <item x="4386"/>
        <item x="1468"/>
        <item x="9450"/>
        <item x="4664"/>
        <item x="8486"/>
        <item x="4819"/>
        <item x="4708"/>
        <item x="6329"/>
        <item x="7593"/>
        <item x="7005"/>
        <item x="4716"/>
        <item x="243"/>
        <item x="2063"/>
        <item x="7927"/>
        <item x="9537"/>
        <item x="4212"/>
        <item x="7681"/>
        <item x="4423"/>
        <item x="7042"/>
        <item x="6266"/>
        <item x="7659"/>
        <item x="5062"/>
        <item x="4144"/>
        <item x="7608"/>
        <item x="7165"/>
        <item x="8649"/>
        <item x="256"/>
        <item x="4878"/>
        <item x="10343"/>
        <item x="4299"/>
        <item x="5585"/>
        <item x="3364"/>
        <item x="8442"/>
        <item x="4417"/>
        <item x="6214"/>
        <item x="9169"/>
        <item x="4876"/>
        <item x="8199"/>
        <item x="7132"/>
        <item x="2244"/>
        <item x="4302"/>
        <item x="9046"/>
        <item x="5037"/>
        <item x="5867"/>
        <item x="9249"/>
        <item x="8348"/>
        <item x="2040"/>
        <item x="8214"/>
        <item x="3547"/>
        <item x="8361"/>
        <item x="10462"/>
        <item x="4553"/>
        <item x="6416"/>
        <item x="533"/>
        <item x="6886"/>
        <item x="7573"/>
        <item x="9880"/>
        <item x="5054"/>
        <item x="9285"/>
        <item x="6855"/>
        <item x="1581"/>
        <item x="4120"/>
        <item x="4550"/>
        <item x="10259"/>
        <item x="3506"/>
        <item x="8124"/>
        <item x="2297"/>
        <item x="269"/>
        <item x="6930"/>
        <item x="7798"/>
        <item x="3933"/>
        <item x="7880"/>
        <item x="4040"/>
        <item x="6082"/>
        <item x="6906"/>
        <item x="5086"/>
        <item x="7070"/>
        <item x="4612"/>
        <item x="2265"/>
        <item x="6738"/>
        <item x="4042"/>
        <item x="8325"/>
        <item x="4935"/>
        <item x="5601"/>
        <item x="5473"/>
        <item x="2016"/>
        <item x="7101"/>
        <item x="4422"/>
        <item x="6439"/>
        <item x="10321"/>
        <item x="590"/>
        <item x="10260"/>
        <item x="4037"/>
        <item x="6106"/>
        <item x="7254"/>
        <item x="2718"/>
        <item x="7688"/>
        <item x="4818"/>
        <item x="3818"/>
        <item x="579"/>
        <item x="6096"/>
        <item x="9354"/>
        <item x="5247"/>
        <item x="4616"/>
        <item x="4044"/>
        <item x="10045"/>
        <item x="2220"/>
        <item x="7187"/>
        <item x="9629"/>
        <item x="5486"/>
        <item x="5461"/>
        <item x="182"/>
        <item x="4106"/>
        <item x="7345"/>
        <item x="3877"/>
        <item x="4204"/>
        <item x="5893"/>
        <item x="349"/>
        <item x="7948"/>
        <item x="5490"/>
        <item x="5004"/>
        <item x="8758"/>
        <item x="3874"/>
        <item x="2490"/>
        <item x="10561"/>
        <item x="6547"/>
        <item x="6182"/>
        <item x="8069"/>
        <item x="5026"/>
        <item x="4925"/>
        <item x="3327"/>
        <item x="3588"/>
        <item x="10272"/>
        <item x="6216"/>
        <item x="4992"/>
        <item x="7417"/>
        <item x="2269"/>
        <item x="6894"/>
        <item x="3828"/>
        <item x="8607"/>
        <item x="5812"/>
        <item x="6883"/>
        <item x="293"/>
        <item x="3586"/>
        <item x="4650"/>
        <item x="405"/>
        <item x="8975"/>
        <item x="9591"/>
        <item x="7009"/>
        <item x="2071"/>
        <item x="6928"/>
        <item x="9308"/>
        <item x="6565"/>
        <item x="4774"/>
        <item x="5058"/>
        <item x="7760"/>
        <item x="3991"/>
        <item x="4241"/>
        <item x="7377"/>
        <item x="5514"/>
        <item x="5761"/>
        <item x="7972"/>
        <item x="4577"/>
        <item x="4602"/>
        <item x="5215"/>
        <item x="8164"/>
        <item x="3879"/>
        <item x="6419"/>
        <item x="4637"/>
        <item x="2749"/>
        <item x="9219"/>
        <item x="5320"/>
        <item x="9383"/>
        <item x="10688"/>
        <item x="7449"/>
        <item x="1028"/>
        <item x="10545"/>
        <item x="4374"/>
        <item x="8002"/>
        <item x="5438"/>
        <item x="942"/>
        <item x="9509"/>
        <item x="2617"/>
        <item x="9516"/>
        <item x="7529"/>
        <item x="4213"/>
        <item x="4290"/>
        <item x="9540"/>
        <item x="4383"/>
        <item x="5274"/>
        <item x="7640"/>
        <item x="4651"/>
        <item x="6368"/>
        <item x="7493"/>
        <item x="1614"/>
        <item x="944"/>
        <item x="4146"/>
        <item x="10155"/>
        <item x="5068"/>
        <item x="9605"/>
        <item x="7656"/>
        <item x="7135"/>
        <item x="164"/>
        <item x="6554"/>
        <item x="4610"/>
        <item x="7342"/>
        <item x="4143"/>
        <item x="5249"/>
        <item x="2242"/>
        <item x="9178"/>
        <item x="6623"/>
        <item x="5685"/>
        <item x="7289"/>
        <item x="3379"/>
        <item x="4470"/>
        <item x="5597"/>
        <item x="4210"/>
        <item x="4139"/>
        <item x="9045"/>
        <item x="7216"/>
        <item x="2216"/>
        <item x="7479"/>
        <item x="6172"/>
        <item x="3024"/>
        <item x="8083"/>
        <item x="9396"/>
        <item x="4214"/>
        <item x="3354"/>
        <item x="10021"/>
        <item x="3775"/>
        <item x="6143"/>
        <item x="2993"/>
        <item x="281"/>
        <item x="9016"/>
        <item x="3365"/>
        <item x="4396"/>
        <item x="413"/>
        <item x="9576"/>
        <item x="5579"/>
        <item x="7437"/>
        <item x="5110"/>
        <item x="6837"/>
        <item x="204"/>
        <item x="4580"/>
        <item x="9185"/>
        <item x="4877"/>
        <item x="9849"/>
        <item x="8410"/>
        <item x="8854"/>
        <item x="4600"/>
        <item x="574"/>
        <item x="9514"/>
        <item x="3283"/>
        <item x="6411"/>
        <item x="4879"/>
        <item x="10217"/>
        <item x="1607"/>
        <item x="5269"/>
        <item x="6118"/>
        <item x="8159"/>
        <item x="8676"/>
        <item x="4624"/>
        <item x="2567"/>
        <item x="6763"/>
        <item x="9042"/>
        <item x="3362"/>
        <item x="5235"/>
        <item x="5725"/>
        <item x="10187"/>
        <item x="2559"/>
        <item x="8231"/>
        <item x="8169"/>
        <item x="4481"/>
        <item x="9206"/>
        <item x="5502"/>
        <item x="3707"/>
        <item x="8349"/>
        <item x="8223"/>
        <item x="7636"/>
        <item x="6682"/>
        <item x="10028"/>
        <item x="3598"/>
        <item x="2609"/>
        <item x="9601"/>
        <item x="5369"/>
        <item x="6920"/>
        <item x="8956"/>
        <item x="10693"/>
        <item x="6232"/>
        <item x="119"/>
        <item x="9071"/>
        <item x="4023"/>
        <item x="3133"/>
        <item x="4397"/>
        <item x="7146"/>
        <item x="2128"/>
        <item x="7222"/>
        <item x="5627"/>
        <item x="3931"/>
        <item x="3923"/>
        <item x="9152"/>
        <item x="3077"/>
        <item x="246"/>
        <item x="9860"/>
        <item x="4621"/>
        <item x="7036"/>
        <item x="9700"/>
        <item x="3505"/>
        <item x="5015"/>
        <item x="6804"/>
        <item x="501"/>
        <item x="6505"/>
        <item x="7238"/>
        <item x="4142"/>
        <item x="9181"/>
        <item x="3507"/>
        <item x="4885"/>
        <item x="1773"/>
        <item x="6545"/>
        <item x="8716"/>
        <item x="3466"/>
        <item x="9352"/>
        <item x="2769"/>
        <item x="7139"/>
        <item x="10031"/>
        <item x="3935"/>
        <item x="4942"/>
        <item x="7612"/>
        <item x="7739"/>
        <item x="4381"/>
        <item x="3545"/>
        <item x="10568"/>
        <item x="5030"/>
        <item x="9812"/>
        <item x="4768"/>
        <item x="6737"/>
        <item x="6907"/>
        <item x="6598"/>
        <item x="1124"/>
        <item x="4263"/>
        <item x="2918"/>
        <item x="1744"/>
        <item x="5605"/>
        <item x="1669"/>
        <item x="4096"/>
        <item x="10695"/>
        <item x="6944"/>
        <item x="4181"/>
        <item x="8546"/>
        <item x="361"/>
        <item x="5017"/>
        <item x="6760"/>
        <item x="9084"/>
        <item x="4834"/>
        <item x="4510"/>
        <item x="7700"/>
        <item x="8439"/>
        <item x="5957"/>
        <item x="6789"/>
        <item x="10434"/>
        <item x="1548"/>
        <item x="9478"/>
        <item x="4398"/>
        <item x="5682"/>
        <item x="198"/>
        <item x="10033"/>
        <item x="3817"/>
        <item x="9269"/>
        <item x="4659"/>
        <item x="5996"/>
        <item x="4535"/>
        <item x="8171"/>
        <item x="8123"/>
        <item x="4440"/>
        <item x="7346"/>
        <item x="2058"/>
        <item x="6092"/>
        <item x="5177"/>
        <item x="3819"/>
        <item x="3089"/>
        <item x="7007"/>
        <item x="7770"/>
        <item x="975"/>
        <item x="8959"/>
        <item x="6823"/>
        <item x="7183"/>
        <item x="5302"/>
        <item x="4107"/>
        <item x="10037"/>
        <item x="2625"/>
        <item x="9732"/>
        <item x="4618"/>
        <item x="6109"/>
        <item x="6730"/>
        <item x="2026"/>
        <item x="4620"/>
        <item x="6365"/>
        <item x="9996"/>
        <item x="4108"/>
        <item x="7698"/>
        <item x="7243"/>
        <item x="6454"/>
        <item x="344"/>
        <item x="9342"/>
        <item x="5457"/>
        <item x="10432"/>
        <item x="7181"/>
        <item x="4205"/>
        <item x="3345"/>
        <item x="7740"/>
        <item x="4122"/>
        <item x="6025"/>
        <item x="9291"/>
        <item x="4253"/>
        <item x="4407"/>
        <item x="7665"/>
        <item x="2858"/>
        <item x="7317"/>
        <item x="8943"/>
        <item x="4203"/>
        <item x="3577"/>
        <item x="9058"/>
        <item x="1572"/>
        <item x="5599"/>
        <item x="4840"/>
        <item x="6413"/>
        <item x="1609"/>
        <item x="4461"/>
        <item x="5527"/>
        <item x="3891"/>
        <item x="1185"/>
        <item x="9372"/>
        <item x="1256"/>
        <item x="682"/>
        <item x="6692"/>
        <item x="8629"/>
        <item x="3861"/>
        <item x="9344"/>
        <item x="91"/>
        <item x="3865"/>
        <item x="10112"/>
        <item x="5905"/>
        <item x="7980"/>
        <item x="6856"/>
        <item x="4411"/>
        <item x="10341"/>
        <item x="3864"/>
        <item x="6878"/>
        <item x="6927"/>
        <item x="4119"/>
        <item x="8933"/>
        <item x="3990"/>
        <item x="4048"/>
        <item x="7691"/>
        <item x="7189"/>
        <item x="6036"/>
        <item x="3266"/>
        <item x="5319"/>
        <item x="4459"/>
        <item x="7231"/>
        <item x="4361"/>
        <item x="6391"/>
        <item x="9443"/>
        <item x="4467"/>
        <item x="5321"/>
        <item x="7253"/>
        <item x="2193"/>
        <item x="9121"/>
        <item x="4460"/>
        <item x="5870"/>
        <item x="9186"/>
        <item x="2704"/>
        <item x="5046"/>
        <item x="6478"/>
        <item x="5841"/>
        <item x="5047"/>
        <item x="2219"/>
        <item x="10204"/>
        <item x="7311"/>
        <item x="9196"/>
        <item x="5684"/>
        <item x="1071"/>
        <item x="6334"/>
        <item x="3553"/>
        <item x="8841"/>
        <item x="3838"/>
        <item x="3405"/>
        <item x="3890"/>
        <item x="6136"/>
        <item x="6635"/>
        <item x="5686"/>
        <item x="5670"/>
        <item x="1565"/>
        <item x="7531"/>
        <item x="8501"/>
        <item x="6594"/>
        <item x="7373"/>
        <item x="2606"/>
        <item x="4579"/>
        <item x="3299"/>
        <item x="9430"/>
        <item x="9559"/>
        <item x="7274"/>
        <item x="5770"/>
        <item x="4453"/>
        <item x="1380"/>
        <item x="7305"/>
        <item x="4582"/>
        <item x="3328"/>
        <item x="6198"/>
        <item x="7215"/>
        <item x="9707"/>
        <item x="301"/>
        <item x="675"/>
        <item x="8952"/>
        <item x="10702"/>
        <item x="6120"/>
        <item x="9886"/>
        <item x="1390"/>
        <item x="9627"/>
        <item x="2660"/>
        <item x="6851"/>
        <item x="4966"/>
        <item x="6958"/>
        <item x="9691"/>
        <item x="3599"/>
        <item x="3097"/>
        <item x="7228"/>
        <item x="6640"/>
        <item x="6230"/>
        <item x="4874"/>
        <item x="2119"/>
        <item x="6021"/>
        <item x="4482"/>
        <item x="3459"/>
        <item x="4641"/>
        <item x="8144"/>
        <item x="8345"/>
        <item x="4605"/>
        <item x="9386"/>
        <item x="3711"/>
        <item x="3501"/>
        <item x="4480"/>
        <item x="9899"/>
        <item x="8856"/>
        <item x="5868"/>
        <item x="4523"/>
        <item x="4839"/>
        <item x="4684"/>
        <item x="8271"/>
        <item x="9957"/>
        <item x="5228"/>
        <item x="3597"/>
        <item x="7919"/>
        <item x="7997"/>
        <item x="3998"/>
        <item x="7241"/>
        <item x="8783"/>
        <item x="2054"/>
        <item x="4712"/>
        <item x="5629"/>
        <item x="7223"/>
        <item x="9547"/>
        <item x="3907"/>
        <item x="7969"/>
        <item x="3338"/>
        <item x="5675"/>
        <item x="3924"/>
        <item x="1586"/>
        <item x="4462"/>
        <item x="8293"/>
        <item x="8150"/>
        <item x="6381"/>
        <item x="7233"/>
        <item x="6007"/>
        <item x="8809"/>
        <item x="3922"/>
        <item x="9375"/>
        <item x="3647"/>
        <item x="2218"/>
        <item x="3953"/>
        <item x="9847"/>
        <item x="7232"/>
        <item x="7890"/>
        <item x="8358"/>
        <item x="1562"/>
        <item x="3285"/>
        <item x="4022"/>
        <item x="6286"/>
        <item x="3396"/>
        <item x="9815"/>
        <item x="3349"/>
        <item x="8537"/>
        <item x="4471"/>
        <item x="6698"/>
        <item x="3464"/>
        <item x="7910"/>
        <item x="1500"/>
        <item x="5520"/>
        <item x="9905"/>
        <item x="8749"/>
        <item x="5563"/>
        <item x="3752"/>
        <item x="7804"/>
        <item x="8013"/>
        <item x="3469"/>
        <item x="9398"/>
        <item x="3744"/>
        <item x="4838"/>
        <item x="3712"/>
        <item x="9051"/>
        <item x="9348"/>
        <item x="3474"/>
        <item x="7544"/>
        <item x="4382"/>
        <item x="528"/>
        <item x="8406"/>
        <item x="3230"/>
        <item x="6744"/>
        <item x="9958"/>
        <item x="4598"/>
        <item x="4058"/>
        <item x="9248"/>
        <item x="9232"/>
        <item x="7827"/>
        <item x="10508"/>
        <item x="8047"/>
        <item x="9287"/>
        <item x="9278"/>
        <item x="5595"/>
        <item x="8364"/>
        <item x="3850"/>
        <item x="5828"/>
        <item x="4017"/>
        <item x="3580"/>
        <item x="9565"/>
        <item x="3294"/>
        <item x="10010"/>
        <item x="4172"/>
        <item x="9802"/>
        <item x="6373"/>
        <item x="3255"/>
        <item x="7696"/>
        <item x="3575"/>
        <item x="7650"/>
        <item x="10023"/>
        <item x="4516"/>
        <item x="5830"/>
        <item x="6577"/>
        <item x="7276"/>
        <item x="2910"/>
        <item x="7938"/>
        <item x="3862"/>
        <item x="9027"/>
        <item x="3472"/>
        <item x="6729"/>
        <item x="979"/>
        <item x="9841"/>
        <item x="5683"/>
        <item x="9969"/>
        <item x="7369"/>
        <item x="2268"/>
        <item x="3859"/>
        <item x="7113"/>
        <item x="6904"/>
        <item x="4730"/>
        <item x="544"/>
        <item x="5700"/>
        <item x="6987"/>
        <item x="7294"/>
        <item x="3555"/>
        <item x="9159"/>
        <item x="215"/>
        <item x="10249"/>
        <item x="5383"/>
        <item x="7701"/>
        <item x="6079"/>
        <item x="2770"/>
        <item x="7487"/>
        <item x="3552"/>
        <item x="9309"/>
        <item x="1418"/>
        <item x="1875"/>
        <item x="6519"/>
        <item x="5541"/>
        <item x="9086"/>
        <item x="10536"/>
        <item x="4209"/>
        <item x="8892"/>
        <item x="2812"/>
        <item x="4483"/>
        <item x="4606"/>
        <item x="9260"/>
        <item x="3291"/>
        <item x="7516"/>
        <item x="3724"/>
        <item x="6320"/>
        <item x="2913"/>
        <item x="3813"/>
        <item x="7389"/>
        <item x="505"/>
        <item x="3498"/>
        <item x="7098"/>
        <item x="10236"/>
        <item x="2588"/>
        <item x="7777"/>
        <item x="9842"/>
        <item x="4756"/>
        <item x="8978"/>
        <item x="7836"/>
        <item x="8627"/>
        <item x="7227"/>
        <item x="1073"/>
        <item x="10572"/>
        <item x="5953"/>
        <item x="9535"/>
        <item x="515"/>
        <item x="7341"/>
        <item x="3503"/>
        <item x="7685"/>
        <item x="6599"/>
        <item x="6986"/>
        <item x="2469"/>
        <item x="7996"/>
        <item x="3502"/>
        <item x="2166"/>
        <item x="6526"/>
        <item x="1130"/>
        <item x="7363"/>
        <item x="9425"/>
        <item x="854"/>
        <item x="6637"/>
        <item x="6108"/>
        <item x="8232"/>
        <item x="3500"/>
        <item x="1396"/>
        <item x="7965"/>
        <item x="1501"/>
        <item x="8024"/>
        <item x="1047"/>
        <item x="7088"/>
        <item x="4202"/>
        <item x="1880"/>
        <item x="10513"/>
        <item x="8437"/>
        <item x="8079"/>
        <item x="1386"/>
        <item x="7655"/>
        <item x="7386"/>
        <item x="2921"/>
        <item x="3342"/>
        <item x="2091"/>
        <item x="8582"/>
        <item x="6629"/>
        <item x="480"/>
        <item x="10240"/>
        <item x="7576"/>
        <item x="600"/>
        <item x="8172"/>
        <item x="3337"/>
        <item x="6049"/>
        <item x="889"/>
        <item x="9773"/>
        <item x="1658"/>
        <item x="9130"/>
        <item x="911"/>
        <item x="6707"/>
        <item x="3340"/>
        <item x="390"/>
        <item x="893"/>
        <item x="9110"/>
        <item x="7388"/>
        <item x="763"/>
        <item x="1120"/>
        <item x="8217"/>
        <item x="8450"/>
        <item x="3232"/>
        <item x="635"/>
        <item x="7954"/>
        <item x="3351"/>
        <item x="9653"/>
        <item x="4234"/>
        <item x="6035"/>
        <item x="2177"/>
        <item x="7949"/>
        <item x="2498"/>
        <item x="10092"/>
        <item x="2179"/>
        <item x="3228"/>
        <item x="9264"/>
        <item x="4500"/>
        <item x="722"/>
        <item x="9800"/>
        <item x="2102"/>
        <item x="8899"/>
        <item x="895"/>
        <item x="3233"/>
        <item x="4311"/>
        <item x="8287"/>
        <item x="4414"/>
        <item x="832"/>
        <item x="9924"/>
        <item x="713"/>
        <item x="1448"/>
        <item x="5987"/>
        <item x="8264"/>
        <item x="4597"/>
        <item x="718"/>
        <item x="6467"/>
        <item x="3300"/>
        <item x="8014"/>
        <item x="2419"/>
        <item x="5765"/>
        <item x="9863"/>
        <item x="1108"/>
        <item x="3295"/>
        <item x="8794"/>
        <item x="739"/>
        <item x="6840"/>
        <item x="5743"/>
        <item x="6358"/>
        <item x="3802"/>
        <item x="6595"/>
        <item x="8067"/>
        <item x="1628"/>
        <item x="3256"/>
        <item x="8256"/>
        <item x="8562"/>
        <item x="2221"/>
        <item x="920"/>
        <item x="9213"/>
        <item x="10238"/>
        <item x="1971"/>
        <item x="1150"/>
        <item x="3473"/>
        <item x="6149"/>
        <item x="8130"/>
        <item x="7167"/>
        <item x="7977"/>
        <item x="3567"/>
        <item x="1387"/>
        <item x="4794"/>
        <item x="8631"/>
        <item x="8545"/>
        <item x="4233"/>
        <item x="3039"/>
        <item x="1464"/>
        <item x="7881"/>
        <item x="7511"/>
        <item x="4277"/>
        <item x="2635"/>
        <item x="2985"/>
        <item x="7190"/>
        <item x="2904"/>
        <item x="7723"/>
        <item x="2273"/>
        <item x="972"/>
        <item x="6330"/>
        <item x="6485"/>
        <item x="381"/>
        <item x="2622"/>
        <item x="117"/>
        <item x="6947"/>
        <item x="7687"/>
        <item x="1394"/>
        <item x="7704"/>
        <item x="3856"/>
        <item x="1702"/>
        <item x="9310"/>
        <item x="7878"/>
        <item x="3406"/>
        <item x="843"/>
        <item x="10564"/>
        <item x="8246"/>
        <item x="7925"/>
        <item x="1310"/>
        <item x="3995"/>
        <item x="7264"/>
        <item x="10002"/>
        <item x="877"/>
        <item x="3315"/>
        <item x="9853"/>
        <item x="5814"/>
        <item x="133"/>
        <item x="9714"/>
        <item x="1541"/>
        <item x="9346"/>
        <item x="796"/>
        <item x="8270"/>
        <item x="5667"/>
        <item x="6355"/>
        <item x="2590"/>
        <item x="9573"/>
        <item x="714"/>
        <item x="5272"/>
        <item x="9272"/>
        <item x="3530"/>
        <item x="793"/>
        <item x="9741"/>
        <item x="4239"/>
        <item x="8897"/>
        <item x="4642"/>
        <item x="1236"/>
        <item x="6183"/>
        <item x="7889"/>
        <item x="9589"/>
        <item x="1728"/>
        <item x="10477"/>
        <item x="8836"/>
        <item x="6946"/>
        <item x="777"/>
        <item x="8721"/>
        <item x="2759"/>
        <item x="10017"/>
        <item x="6078"/>
        <item x="1176"/>
        <item x="9555"/>
        <item x="5560"/>
        <item x="9917"/>
        <item x="6259"/>
        <item x="9392"/>
        <item x="7219"/>
        <item x="8905"/>
        <item x="8989"/>
        <item x="3700"/>
        <item x="3571"/>
        <item x="6638"/>
        <item x="6196"/>
        <item x="3383"/>
        <item x="5400"/>
        <item x="3997"/>
        <item x="9246"/>
        <item x="10555"/>
        <item x="6512"/>
        <item x="196"/>
        <item x="10137"/>
        <item x="8477"/>
        <item x="4687"/>
        <item x="5846"/>
        <item x="7096"/>
        <item x="9723"/>
        <item x="1110"/>
        <item x="7763"/>
        <item x="7420"/>
        <item x="8204"/>
        <item x="4240"/>
        <item x="9991"/>
        <item x="3851"/>
        <item x="9216"/>
        <item x="6864"/>
        <item x="9646"/>
        <item x="177"/>
        <item x="9510"/>
        <item x="10202"/>
        <item x="5866"/>
        <item x="9675"/>
        <item x="9946"/>
        <item x="8653"/>
        <item x="2015"/>
        <item x="6779"/>
        <item x="6847"/>
        <item x="9149"/>
        <item x="1178"/>
        <item x="9365"/>
        <item x="3240"/>
        <item x="8938"/>
        <item x="3274"/>
        <item x="10093"/>
        <item x="9363"/>
        <item x="3323"/>
        <item x="9729"/>
        <item x="4259"/>
        <item x="8265"/>
        <item x="2623"/>
        <item x="6522"/>
        <item x="9525"/>
        <item x="7424"/>
        <item x="2061"/>
        <item x="9498"/>
        <item x="9323"/>
        <item x="9001"/>
        <item x="4066"/>
        <item x="6492"/>
        <item x="5187"/>
        <item x="7850"/>
        <item x="6853"/>
        <item x="4345"/>
        <item x="6493"/>
        <item x="7869"/>
        <item x="3994"/>
        <item x="9426"/>
        <item x="9403"/>
        <item x="524"/>
        <item x="10179"/>
        <item x="9485"/>
        <item x="9481"/>
        <item x="10276"/>
        <item x="7105"/>
        <item x="9394"/>
        <item x="9290"/>
        <item x="4499"/>
        <item x="6870"/>
        <item x="1776"/>
        <item x="10266"/>
        <item x="6370"/>
        <item x="4249"/>
        <item x="10047"/>
        <item x="8414"/>
        <item x="8687"/>
        <item x="6404"/>
        <item x="9245"/>
        <item x="9947"/>
        <item x="3760"/>
        <item x="8515"/>
        <item x="6632"/>
        <item x="6538"/>
        <item x="4588"/>
        <item x="10163"/>
        <item x="8728"/>
        <item x="5472"/>
        <item x="8158"/>
        <item x="229"/>
        <item x="7319"/>
        <item x="7926"/>
        <item x="6163"/>
        <item x="10482"/>
        <item x="9389"/>
        <item x="7734"/>
        <item x="2708"/>
        <item x="4344"/>
        <item x="5990"/>
        <item x="9885"/>
        <item x="9184"/>
        <item x="2175"/>
        <item x="7603"/>
        <item x="10029"/>
        <item x="7452"/>
        <item x="7772"/>
        <item x="5869"/>
        <item x="449"/>
        <item x="8272"/>
        <item x="9231"/>
        <item x="7390"/>
        <item x="1666"/>
        <item x="7754"/>
        <item x="8684"/>
        <item x="8221"/>
        <item x="3286"/>
        <item x="7300"/>
        <item x="9283"/>
        <item x="4057"/>
        <item x="8157"/>
        <item x="6267"/>
        <item x="9630"/>
        <item x="138"/>
        <item x="8215"/>
        <item x="7911"/>
        <item x="6634"/>
        <item x="4663"/>
        <item x="8686"/>
        <item x="2097"/>
        <item x="9720"/>
        <item x="10040"/>
        <item x="9119"/>
        <item x="7571"/>
        <item x="275"/>
        <item x="9979"/>
        <item x="4336"/>
        <item x="9657"/>
        <item x="1595"/>
        <item x="10365"/>
        <item x="6854"/>
        <item x="9133"/>
        <item x="4224"/>
        <item x="5776"/>
        <item x="7459"/>
        <item x="8260"/>
        <item x="3992"/>
        <item x="5986"/>
        <item x="9931"/>
        <item x="7706"/>
        <item x="4910"/>
        <item x="7766"/>
        <item x="9988"/>
        <item x="125"/>
        <item x="10154"/>
        <item x="6778"/>
        <item x="2755"/>
        <item x="9848"/>
        <item x="8194"/>
        <item x="7900"/>
        <item x="4446"/>
        <item x="5448"/>
        <item x="1126"/>
        <item x="10003"/>
        <item x="4927"/>
        <item x="7843"/>
        <item x="7644"/>
        <item x="8064"/>
        <item x="6472"/>
        <item x="6100"/>
        <item x="4252"/>
        <item x="7589"/>
        <item x="6469"/>
        <item x="4335"/>
        <item x="6706"/>
        <item x="9879"/>
        <item x="6151"/>
        <item x="6606"/>
        <item x="118"/>
        <item x="8877"/>
        <item x="10011"/>
        <item x="6584"/>
        <item x="6084"/>
        <item x="4015"/>
        <item x="9770"/>
        <item x="2879"/>
        <item x="8651"/>
        <item x="10554"/>
        <item x="7824"/>
        <item x="4251"/>
        <item x="9480"/>
        <item x="2068"/>
        <item x="9843"/>
        <item x="9239"/>
        <item x="7614"/>
        <item x="2084"/>
        <item x="5836"/>
        <item x="10326"/>
        <item x="10553"/>
        <item x="7784"/>
        <item x="6820"/>
        <item x="6628"/>
        <item x="8322"/>
        <item x="4795"/>
        <item x="8103"/>
        <item x="7967"/>
        <item x="339"/>
        <item x="9982"/>
        <item x="7621"/>
        <item x="6651"/>
        <item x="1151"/>
        <item x="7906"/>
        <item x="5850"/>
        <item x="3481"/>
        <item x="10022"/>
        <item x="2197"/>
        <item x="10284"/>
        <item x="7432"/>
        <item x="6498"/>
        <item x="385"/>
        <item x="9233"/>
        <item x="9067"/>
        <item x="6280"/>
        <item x="10030"/>
        <item x="2046"/>
        <item x="10101"/>
        <item x="9021"/>
        <item x="1449"/>
        <item x="7037"/>
        <item x="6285"/>
        <item x="2253"/>
        <item x="7290"/>
        <item x="6017"/>
        <item x="9395"/>
        <item x="3986"/>
        <item x="9493"/>
        <item x="9472"/>
        <item x="6024"/>
        <item x="4408"/>
        <item x="9268"/>
        <item x="327"/>
        <item x="3112"/>
        <item x="9609"/>
        <item x="9381"/>
        <item x="10478"/>
        <item x="10049"/>
        <item x="9724"/>
        <item x="7168"/>
        <item x="1112"/>
        <item x="9190"/>
        <item x="9728"/>
        <item x="3540"/>
        <item x="4236"/>
        <item x="7137"/>
        <item x="7394"/>
        <item x="5521"/>
        <item x="7959"/>
        <item x="8075"/>
        <item x="5447"/>
        <item x="10143"/>
        <item x="7519"/>
        <item x="3386"/>
        <item x="10162"/>
        <item x="1177"/>
        <item x="9089"/>
        <item x="7545"/>
        <item x="6046"/>
        <item x="2096"/>
        <item x="9868"/>
        <item x="10233"/>
        <item x="1249"/>
        <item x="6497"/>
        <item x="8771"/>
        <item x="10065"/>
        <item x="323"/>
        <item x="7699"/>
        <item x="6533"/>
        <item x="8665"/>
        <item x="6955"/>
        <item x="4310"/>
        <item x="350"/>
        <item x="8589"/>
        <item x="9990"/>
        <item x="4226"/>
        <item x="410"/>
        <item x="9456"/>
        <item x="8394"/>
        <item x="183"/>
        <item x="3609"/>
        <item x="2957"/>
        <item x="6147"/>
        <item x="6539"/>
        <item x="4813"/>
        <item x="8040"/>
        <item x="9160"/>
        <item x="6960"/>
        <item x="7093"/>
        <item x="8706"/>
        <item x="1569"/>
        <item x="9417"/>
        <item x="8967"/>
        <item x="3298"/>
        <item x="6274"/>
        <item x="10348"/>
        <item x="9671"/>
        <item x="3407"/>
        <item x="7960"/>
        <item x="4138"/>
        <item x="9818"/>
        <item x="6300"/>
        <item x="1610"/>
        <item x="9462"/>
        <item x="7108"/>
        <item x="6507"/>
        <item x="10471"/>
        <item x="10216"/>
        <item x="7821"/>
        <item x="6237"/>
        <item x="1570"/>
        <item x="8517"/>
        <item x="8923"/>
        <item x="4682"/>
        <item x="6162"/>
        <item x="8586"/>
        <item x="1029"/>
        <item x="7116"/>
        <item x="5420"/>
        <item x="10328"/>
        <item x="3610"/>
        <item x="2047"/>
        <item x="8072"/>
        <item x="10339"/>
        <item x="6160"/>
        <item x="3287"/>
        <item x="9460"/>
        <item x="9926"/>
        <item x="9253"/>
        <item x="131"/>
        <item x="8088"/>
        <item x="8068"/>
        <item x="9349"/>
        <item x="2207"/>
        <item x="75"/>
        <item x="7703"/>
        <item x="6695"/>
        <item x="340"/>
        <item x="7330"/>
        <item x="6161"/>
        <item x="7587"/>
        <item x="3780"/>
        <item x="9784"/>
        <item x="9104"/>
        <item x="6412"/>
        <item x="3629"/>
        <item x="9994"/>
        <item x="9623"/>
        <item x="4132"/>
        <item x="7595"/>
        <item x="6775"/>
        <item x="10088"/>
        <item x="9787"/>
        <item x="4909"/>
        <item x="3387"/>
        <item x="7928"/>
        <item x="9677"/>
        <item x="8906"/>
        <item x="4718"/>
        <item x="6624"/>
        <item x="7425"/>
        <item x="9673"/>
        <item x="8426"/>
        <item x="3249"/>
        <item x="8902"/>
        <item x="4805"/>
        <item x="7543"/>
        <item x="3796"/>
        <item x="10200"/>
        <item x="251"/>
        <item x="8066"/>
        <item x="6572"/>
        <item x="8408"/>
        <item x="2077"/>
        <item x="8320"/>
        <item x="5292"/>
        <item x="8278"/>
        <item x="10473"/>
        <item x="7848"/>
        <item x="8038"/>
        <item x="3538"/>
        <item x="10186"/>
        <item x="9242"/>
        <item x="622"/>
        <item x="5845"/>
        <item x="10277"/>
        <item x="6551"/>
        <item x="3303"/>
        <item x="7732"/>
        <item x="5872"/>
        <item x="303"/>
        <item x="6587"/>
        <item x="10349"/>
        <item x="5699"/>
        <item x="3714"/>
        <item x="6560"/>
        <item x="5844"/>
        <item x="780"/>
        <item x="9161"/>
        <item x="8369"/>
        <item x="10465"/>
        <item x="8375"/>
        <item x="10167"/>
        <item x="3248"/>
        <item x="6657"/>
        <item x="4067"/>
        <item x="9999"/>
        <item x="9983"/>
        <item x="6299"/>
        <item x="4283"/>
        <item x="8365"/>
        <item x="6758"/>
        <item x="2198"/>
        <item x="10239"/>
        <item x="7020"/>
        <item x="3646"/>
        <item x="6677"/>
        <item x="5958"/>
        <item x="9883"/>
        <item x="151"/>
        <item x="10077"/>
        <item x="6153"/>
        <item x="10244"/>
        <item x="7905"/>
        <item x="4359"/>
        <item x="9893"/>
        <item x="6271"/>
        <item x="7316"/>
        <item x="626"/>
        <item x="10620"/>
        <item x="8036"/>
        <item x="2052"/>
        <item x="6814"/>
        <item x="9497"/>
        <item x="4360"/>
        <item x="10227"/>
        <item x="9980"/>
        <item x="6784"/>
        <item x="3713"/>
        <item x="2836"/>
        <item x="10130"/>
        <item x="2083"/>
        <item x="7702"/>
        <item x="4215"/>
        <item x="9215"/>
        <item x="9981"/>
        <item x="6936"/>
        <item x="3909"/>
        <item x="4729"/>
        <item x="7421"/>
        <item x="8941"/>
        <item x="2786"/>
        <item x="9564"/>
        <item x="8216"/>
        <item x="9022"/>
        <item x="336"/>
        <item x="6555"/>
        <item x="8911"/>
        <item x="8087"/>
        <item x="2053"/>
        <item x="8564"/>
        <item x="5397"/>
        <item x="2452"/>
        <item x="10344"/>
        <item x="9961"/>
        <item x="6897"/>
        <item x="2671"/>
        <item x="5980"/>
        <item x="8208"/>
        <item x="8910"/>
        <item x="1146"/>
        <item x="9115"/>
        <item x="4640"/>
        <item x="9624"/>
        <item x="497"/>
        <item x="6470"/>
        <item x="9127"/>
        <item x="6018"/>
        <item x="2236"/>
        <item x="6511"/>
        <item x="7834"/>
        <item x="3906"/>
        <item x="4216"/>
        <item x="7908"/>
        <item x="8126"/>
        <item x="266"/>
        <item x="6569"/>
        <item x="8747"/>
        <item x="8387"/>
        <item x="9644"/>
        <item x="5849"/>
        <item x="7815"/>
        <item x="1300"/>
        <item x="6556"/>
        <item x="9967"/>
        <item x="5523"/>
        <item x="9746"/>
        <item x="7086"/>
        <item x="1223"/>
        <item x="6273"/>
        <item x="9625"/>
        <item x="1401"/>
        <item x="6701"/>
        <item x="7153"/>
        <item x="8816"/>
        <item x="52"/>
        <item x="10307"/>
        <item x="10131"/>
        <item x="7838"/>
        <item x="0"/>
        <item x="6295"/>
        <item x="6475"/>
        <item x="3241"/>
        <item x="1261"/>
        <item x="7496"/>
        <item x="10132"/>
        <item x="5847"/>
        <item x="6602"/>
        <item x="4093"/>
        <item x="1465"/>
        <item x="9074"/>
        <item x="7351"/>
        <item x="7891"/>
        <item x="8671"/>
        <item x="8041"/>
        <item x="9692"/>
        <item x="8148"/>
        <item x="10203"/>
        <item x="5558"/>
        <item x="9965"/>
        <item x="7450"/>
        <item x="7144"/>
        <item x="9649"/>
        <item x="6194"/>
        <item x="6484"/>
        <item x="9318"/>
        <item x="9091"/>
        <item x="6015"/>
        <item x="10368"/>
        <item x="7083"/>
        <item x="6133"/>
        <item x="10278"/>
        <item x="8343"/>
        <item x="8108"/>
        <item x="7103"/>
        <item x="6296"/>
        <item x="10337"/>
        <item x="4092"/>
        <item x="8740"/>
        <item x="8469"/>
        <item x="6848"/>
        <item x="9292"/>
        <item x="3111"/>
        <item x="9985"/>
        <item x="8715"/>
        <item x="9686"/>
        <item x="8205"/>
        <item x="8924"/>
        <item x="8904"/>
        <item x="9223"/>
        <item x="9945"/>
        <item x="10346"/>
        <item x="9998"/>
        <item x="9794"/>
        <item x="10258"/>
        <item x="7463"/>
        <item x="8597"/>
        <item x="7147"/>
        <item x="7941"/>
        <item x="5418"/>
        <item x="10253"/>
        <item x="7992"/>
        <item x="6620"/>
        <item x="7730"/>
        <item x="9801"/>
        <item x="6743"/>
        <item x="3280"/>
        <item x="10161"/>
        <item x="7893"/>
        <item x="7462"/>
        <item x="6774"/>
        <item x="8445"/>
        <item x="1234"/>
        <item x="9205"/>
        <item x="8628"/>
        <item x="9701"/>
        <item x="10323"/>
        <item x="10313"/>
        <item x="6293"/>
        <item x="5985"/>
        <item x="8621"/>
        <item x="10058"/>
        <item x="9959"/>
        <item x="5396"/>
        <item x="9992"/>
        <item x="10707"/>
        <item x="9737"/>
        <item x="9679"/>
        <item x="9667"/>
        <item x="5747"/>
        <item x="10124"/>
        <item x="10282"/>
        <item x="7818"/>
        <item x="6482"/>
        <item x="6204"/>
        <item x="3279"/>
        <item x="9725"/>
        <item x="7465"/>
        <item x="10316"/>
        <item x="7085"/>
        <item x="6298"/>
        <item x="9819"/>
        <item x="10309"/>
        <item x="7888"/>
        <item x="6780"/>
        <item x="8670"/>
        <item x="8946"/>
        <item x="10180"/>
        <item x="5497"/>
        <item x="7722"/>
        <item x="8492"/>
        <item x="7423"/>
        <item x="8110"/>
        <item x="8683"/>
        <item x="8428"/>
        <item x="7485"/>
        <item x="6268"/>
        <item x="8286"/>
        <item x="9358"/>
        <item x="5405"/>
        <item x="6440"/>
        <item x="10342"/>
        <item x="4375"/>
        <item x="7464"/>
        <item x="10537"/>
        <item x="10247"/>
        <item x="6510"/>
        <item x="8400"/>
        <item x="10125"/>
        <item x="10195"/>
        <item x="9936"/>
        <item x="8433"/>
        <item x="10254"/>
        <item x="10299"/>
        <item x="3117"/>
        <item x="8207"/>
        <item x="10095"/>
        <item x="2892"/>
        <item x="6287"/>
        <item x="10184"/>
        <item x="8333"/>
        <item x="10294"/>
        <item x="10290"/>
        <item x="10563"/>
        <item x="9280"/>
        <item x="10335"/>
        <item x="5781"/>
        <item x="5540"/>
        <item x="10300"/>
        <item x="10082"/>
        <item x="10357"/>
        <item x="6967"/>
        <item x="10289"/>
        <item x="4376"/>
        <item x="5399"/>
        <item x="9487"/>
        <item x="9719"/>
        <item x="10302"/>
        <item x="10706"/>
        <item x="10367"/>
        <item x="10303"/>
        <item x="8109"/>
        <item x="7220"/>
        <item x="779"/>
        <item x="8111"/>
        <item x="2533"/>
        <item x="3946"/>
        <item x="3725"/>
        <item x="4054"/>
        <item x="7156"/>
        <item x="6766"/>
        <item x="7121"/>
        <item x="4503"/>
        <item x="7885"/>
        <item x="5698"/>
        <item x="9915"/>
        <item x="4055"/>
        <item x="4814"/>
        <item x="10181"/>
        <item x="10623"/>
        <item x="10345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9"/>
  </rowFields>
  <rowItems count="1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13" item="1" hier="-1"/>
  </pageField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workbookViewId="0">
      <selection activeCell="B28" sqref="B28"/>
    </sheetView>
  </sheetViews>
  <sheetFormatPr defaultRowHeight="15" x14ac:dyDescent="0.25"/>
  <cols>
    <col min="2" max="2" width="63.710937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2" t="s">
        <v>213</v>
      </c>
    </row>
    <row r="4" spans="1:2" x14ac:dyDescent="0.25">
      <c r="B4" t="s">
        <v>2</v>
      </c>
    </row>
    <row r="5" spans="1:2" x14ac:dyDescent="0.25">
      <c r="B5" s="3">
        <v>2020</v>
      </c>
    </row>
    <row r="6" spans="1:2" x14ac:dyDescent="0.25">
      <c r="B6" t="s">
        <v>214</v>
      </c>
    </row>
    <row r="7" spans="1:2" x14ac:dyDescent="0.25">
      <c r="B7" s="4" t="s">
        <v>108</v>
      </c>
    </row>
    <row r="8" spans="1:2" x14ac:dyDescent="0.25">
      <c r="B8" t="s">
        <v>51</v>
      </c>
    </row>
    <row r="9" spans="1:2" ht="15.75" customHeight="1" x14ac:dyDescent="0.25"/>
    <row r="10" spans="1:2" x14ac:dyDescent="0.25">
      <c r="B10" s="2" t="s">
        <v>211</v>
      </c>
    </row>
    <row r="11" spans="1:2" x14ac:dyDescent="0.25">
      <c r="B11" t="s">
        <v>2</v>
      </c>
    </row>
    <row r="12" spans="1:2" x14ac:dyDescent="0.25">
      <c r="B12" s="3">
        <v>2020</v>
      </c>
    </row>
    <row r="13" spans="1:2" x14ac:dyDescent="0.25">
      <c r="B13" t="s">
        <v>215</v>
      </c>
    </row>
    <row r="14" spans="1:2" x14ac:dyDescent="0.25">
      <c r="B14" s="4" t="s">
        <v>3</v>
      </c>
    </row>
    <row r="15" spans="1:2" x14ac:dyDescent="0.25">
      <c r="B15" t="s">
        <v>18</v>
      </c>
    </row>
    <row r="17" spans="1:2" x14ac:dyDescent="0.25">
      <c r="B17" s="2" t="s">
        <v>212</v>
      </c>
    </row>
    <row r="18" spans="1:2" x14ac:dyDescent="0.25">
      <c r="B18" t="s">
        <v>19</v>
      </c>
    </row>
    <row r="19" spans="1:2" x14ac:dyDescent="0.25">
      <c r="B19" s="3">
        <v>2015</v>
      </c>
    </row>
    <row r="20" spans="1:2" x14ac:dyDescent="0.25">
      <c r="B20" t="s">
        <v>57</v>
      </c>
    </row>
    <row r="21" spans="1:2" x14ac:dyDescent="0.25">
      <c r="B21" s="10" t="s">
        <v>20</v>
      </c>
    </row>
    <row r="22" spans="1:2" x14ac:dyDescent="0.25">
      <c r="B22" t="s">
        <v>21</v>
      </c>
    </row>
    <row r="24" spans="1:2" x14ac:dyDescent="0.25">
      <c r="A24" s="1"/>
    </row>
    <row r="25" spans="1:2" x14ac:dyDescent="0.25">
      <c r="A25" s="7"/>
    </row>
    <row r="26" spans="1:2" x14ac:dyDescent="0.25">
      <c r="A26" s="7"/>
    </row>
    <row r="27" spans="1:2" x14ac:dyDescent="0.25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  <col min="12" max="12" width="9.140625" customWidth="1"/>
  </cols>
  <sheetData>
    <row r="1" spans="1:10" x14ac:dyDescent="0.25">
      <c r="A1" s="15" t="s">
        <v>109</v>
      </c>
      <c r="B1" s="15"/>
      <c r="D1" s="1" t="s">
        <v>110</v>
      </c>
      <c r="H1" s="1" t="s">
        <v>111</v>
      </c>
    </row>
    <row r="2" spans="1:10" ht="15.75" thickBot="1" x14ac:dyDescent="0.3">
      <c r="A2" s="16"/>
      <c r="B2" s="16"/>
    </row>
    <row r="3" spans="1:10" ht="39" thickBot="1" x14ac:dyDescent="0.3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6.25" thickBot="1" x14ac:dyDescent="0.3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.75" thickBot="1" x14ac:dyDescent="0.3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26.25" thickBot="1" x14ac:dyDescent="0.3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.75" thickBot="1" x14ac:dyDescent="0.3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6.25" thickBot="1" x14ac:dyDescent="0.3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6.25" thickBot="1" x14ac:dyDescent="0.3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9" thickBot="1" x14ac:dyDescent="0.3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9" thickBot="1" x14ac:dyDescent="0.3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6.25" thickBot="1" x14ac:dyDescent="0.3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.75" thickBot="1" x14ac:dyDescent="0.3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26.25" thickBot="1" x14ac:dyDescent="0.3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9" thickBot="1" x14ac:dyDescent="0.3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1.75" thickBot="1" x14ac:dyDescent="0.3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.75" thickBot="1" x14ac:dyDescent="0.3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26.25" thickBot="1" x14ac:dyDescent="0.3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6.25" thickBot="1" x14ac:dyDescent="0.3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9" thickBot="1" x14ac:dyDescent="0.3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39" thickBot="1" x14ac:dyDescent="0.3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6.25" thickBot="1" x14ac:dyDescent="0.3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9" thickBot="1" x14ac:dyDescent="0.3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4.5" thickBot="1" x14ac:dyDescent="0.3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1.75" thickBot="1" x14ac:dyDescent="0.3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9" thickBot="1" x14ac:dyDescent="0.3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9" thickBot="1" x14ac:dyDescent="0.3">
      <c r="D27" s="23" t="s">
        <v>94</v>
      </c>
      <c r="E27" s="24" t="s">
        <v>177</v>
      </c>
      <c r="F27" s="25" t="s">
        <v>128</v>
      </c>
    </row>
    <row r="28" spans="1:10" ht="15.75" thickBot="1" x14ac:dyDescent="0.3">
      <c r="D28" s="23" t="s">
        <v>85</v>
      </c>
      <c r="E28" s="24" t="s">
        <v>178</v>
      </c>
      <c r="F28" s="25" t="s">
        <v>16</v>
      </c>
    </row>
    <row r="29" spans="1:10" ht="15.75" thickBot="1" x14ac:dyDescent="0.3">
      <c r="D29" s="23" t="s">
        <v>79</v>
      </c>
      <c r="E29" s="24" t="s">
        <v>179</v>
      </c>
      <c r="F29" s="25" t="s">
        <v>128</v>
      </c>
    </row>
    <row r="30" spans="1:10" ht="15.75" thickBot="1" x14ac:dyDescent="0.3">
      <c r="D30" s="23" t="s">
        <v>105</v>
      </c>
      <c r="E30" s="24" t="s">
        <v>180</v>
      </c>
      <c r="F30" s="25" t="s">
        <v>128</v>
      </c>
    </row>
    <row r="31" spans="1:10" ht="15.75" thickBot="1" x14ac:dyDescent="0.3">
      <c r="D31" s="23" t="s">
        <v>40</v>
      </c>
      <c r="E31" s="24" t="s">
        <v>181</v>
      </c>
      <c r="F31" s="25" t="s">
        <v>50</v>
      </c>
    </row>
    <row r="32" spans="1:10" ht="39" thickBot="1" x14ac:dyDescent="0.3">
      <c r="D32" s="23" t="s">
        <v>83</v>
      </c>
      <c r="E32" s="24" t="s">
        <v>182</v>
      </c>
      <c r="F32" s="25" t="s">
        <v>59</v>
      </c>
    </row>
    <row r="33" spans="4:6" ht="15.75" thickBot="1" x14ac:dyDescent="0.3">
      <c r="D33" s="30" t="s">
        <v>36</v>
      </c>
      <c r="E33" s="31" t="s">
        <v>183</v>
      </c>
      <c r="F33" s="25" t="s">
        <v>50</v>
      </c>
    </row>
    <row r="34" spans="4:6" ht="26.25" thickBot="1" x14ac:dyDescent="0.3">
      <c r="D34" s="23" t="s">
        <v>107</v>
      </c>
      <c r="E34" s="24" t="s">
        <v>184</v>
      </c>
      <c r="F34" s="25" t="s">
        <v>128</v>
      </c>
    </row>
    <row r="35" spans="4:6" ht="15.75" thickBot="1" x14ac:dyDescent="0.3">
      <c r="D35" s="23" t="s">
        <v>56</v>
      </c>
      <c r="E35" s="24" t="s">
        <v>185</v>
      </c>
      <c r="F35" s="25" t="s">
        <v>166</v>
      </c>
    </row>
    <row r="36" spans="4:6" ht="15.75" thickBot="1" x14ac:dyDescent="0.3">
      <c r="D36" s="23" t="s">
        <v>104</v>
      </c>
      <c r="E36" s="24" t="s">
        <v>186</v>
      </c>
      <c r="F36" s="25" t="s">
        <v>14</v>
      </c>
    </row>
    <row r="37" spans="4:6" ht="15.75" thickBot="1" x14ac:dyDescent="0.3">
      <c r="D37" s="23" t="s">
        <v>34</v>
      </c>
      <c r="E37" s="24" t="s">
        <v>187</v>
      </c>
      <c r="F37" s="25" t="s">
        <v>50</v>
      </c>
    </row>
    <row r="38" spans="4:6" ht="15.75" thickBot="1" x14ac:dyDescent="0.3">
      <c r="D38" s="23" t="s">
        <v>86</v>
      </c>
      <c r="E38" s="24" t="s">
        <v>188</v>
      </c>
      <c r="F38" s="25" t="s">
        <v>189</v>
      </c>
    </row>
    <row r="39" spans="4:6" ht="15.75" thickBot="1" x14ac:dyDescent="0.3">
      <c r="D39" s="23" t="s">
        <v>97</v>
      </c>
      <c r="E39" s="24" t="s">
        <v>190</v>
      </c>
      <c r="F39" s="25" t="s">
        <v>128</v>
      </c>
    </row>
    <row r="40" spans="4:6" ht="15.75" thickBot="1" x14ac:dyDescent="0.3">
      <c r="D40" s="23" t="s">
        <v>191</v>
      </c>
      <c r="E40" s="24" t="s">
        <v>192</v>
      </c>
      <c r="F40" s="25" t="s">
        <v>10</v>
      </c>
    </row>
    <row r="41" spans="4:6" ht="26.25" thickBot="1" x14ac:dyDescent="0.3">
      <c r="D41" s="23" t="s">
        <v>75</v>
      </c>
      <c r="E41" s="24" t="s">
        <v>193</v>
      </c>
      <c r="F41" s="25" t="s">
        <v>10</v>
      </c>
    </row>
    <row r="42" spans="4:6" ht="26.25" thickBot="1" x14ac:dyDescent="0.3">
      <c r="D42" s="23" t="s">
        <v>95</v>
      </c>
      <c r="E42" s="24" t="s">
        <v>194</v>
      </c>
      <c r="F42" s="25" t="s">
        <v>50</v>
      </c>
    </row>
    <row r="43" spans="4:6" ht="51.75" thickBot="1" x14ac:dyDescent="0.3">
      <c r="D43" s="23" t="s">
        <v>106</v>
      </c>
      <c r="E43" s="24" t="s">
        <v>195</v>
      </c>
      <c r="F43" s="25" t="s">
        <v>14</v>
      </c>
    </row>
    <row r="44" spans="4:6" ht="51.75" thickBot="1" x14ac:dyDescent="0.3">
      <c r="D44" s="23" t="s">
        <v>81</v>
      </c>
      <c r="E44" s="24" t="s">
        <v>196</v>
      </c>
      <c r="F44" s="25" t="s">
        <v>14</v>
      </c>
    </row>
    <row r="45" spans="4:6" ht="15.75" thickBot="1" x14ac:dyDescent="0.3">
      <c r="D45" s="23" t="s">
        <v>102</v>
      </c>
      <c r="E45" s="24" t="s">
        <v>197</v>
      </c>
      <c r="F45" s="25" t="s">
        <v>128</v>
      </c>
    </row>
    <row r="46" spans="4:6" ht="15.75" thickBot="1" x14ac:dyDescent="0.3">
      <c r="D46" s="23" t="s">
        <v>82</v>
      </c>
      <c r="E46" s="24" t="s">
        <v>198</v>
      </c>
      <c r="F46" s="25" t="s">
        <v>11</v>
      </c>
    </row>
    <row r="47" spans="4:6" ht="64.5" thickBot="1" x14ac:dyDescent="0.3">
      <c r="D47" s="23" t="s">
        <v>91</v>
      </c>
      <c r="E47" s="24" t="s">
        <v>199</v>
      </c>
      <c r="F47" s="25" t="s">
        <v>58</v>
      </c>
    </row>
    <row r="48" spans="4:6" ht="15.75" thickBot="1" x14ac:dyDescent="0.3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4148"/>
  <sheetViews>
    <sheetView topLeftCell="A14108" workbookViewId="0">
      <selection activeCell="N6" sqref="N6:N14148"/>
    </sheetView>
  </sheetViews>
  <sheetFormatPr defaultRowHeight="15" x14ac:dyDescent="0.25"/>
  <cols>
    <col min="1" max="1" width="17.85546875" customWidth="1"/>
    <col min="2" max="2" width="16.28515625" customWidth="1"/>
    <col min="3" max="3" width="21.140625" customWidth="1"/>
    <col min="4" max="4" width="17.140625" customWidth="1"/>
    <col min="6" max="6" width="14.85546875" customWidth="1"/>
    <col min="7" max="7" width="20.28515625" customWidth="1"/>
    <col min="10" max="11" width="22" customWidth="1"/>
    <col min="14" max="14" width="28.7109375" customWidth="1"/>
    <col min="15" max="15" width="24.5703125" bestFit="1" customWidth="1"/>
  </cols>
  <sheetData>
    <row r="1" spans="1:16" ht="15.95" customHeight="1" x14ac:dyDescent="0.25">
      <c r="A1" t="s">
        <v>202</v>
      </c>
    </row>
    <row r="2" spans="1:16" ht="15.95" customHeight="1" x14ac:dyDescent="0.25">
      <c r="A2" t="s">
        <v>203</v>
      </c>
    </row>
    <row r="3" spans="1:16" ht="15.95" customHeight="1" x14ac:dyDescent="0.25">
      <c r="A3" t="s">
        <v>204</v>
      </c>
    </row>
    <row r="4" spans="1:16" ht="15.95" customHeight="1" x14ac:dyDescent="0.25"/>
    <row r="5" spans="1:16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217</v>
      </c>
      <c r="J5" t="s">
        <v>119</v>
      </c>
      <c r="K5" t="s">
        <v>205</v>
      </c>
      <c r="L5" t="s">
        <v>206</v>
      </c>
      <c r="M5" t="s">
        <v>216</v>
      </c>
      <c r="N5" t="s">
        <v>218</v>
      </c>
    </row>
    <row r="6" spans="1:16" x14ac:dyDescent="0.2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s="32">
        <f>IFERROR(F6/G6*10^6,"")</f>
        <v>0</v>
      </c>
      <c r="J6" t="str">
        <f>IF(K6="natural gas",VLOOKUP(D6,'Cross-Page Data'!$I$4:$J$13,2,FALSE),IF(K6="solar",VLOOKUP('Form 923'!D6,'Cross-Page Data'!$I$14:$J$117,2,FALSE),K6))</f>
        <v>hydro</v>
      </c>
      <c r="K6" t="str">
        <f>VLOOKUP(E6,'Cross-Page Data'!$D$4:$F$48,3,FALSE)</f>
        <v>hydro</v>
      </c>
      <c r="L6" t="b">
        <f>IF(AND($P$6=FALSE,OR(C6="Commercial NAICS Cogen",C6="Industrial NAICS Cogen",C6="NAICS-22 Cogen")),FALSE,IF(AND($P$7=FALSE,OR(C6="Commercial NAICS Cogen",C6="Commercial NAICS Non-Cogen",C6="industrial NAICS Cogen", C6="industrial NAICS non-cogen")),FALSE,TRUE))</f>
        <v>1</v>
      </c>
      <c r="M6">
        <f>(COUNTIFS($J$6:$J$14148,J6,$I$6:$I$14148,"&gt;"&amp;I6)+1)/COUNTIFS($J$6:$J$14148,J6)</f>
        <v>0.93188010899182561</v>
      </c>
      <c r="N6">
        <f>IF(OR(M6&gt;0.95,M6&lt;0.05),0,1)</f>
        <v>1</v>
      </c>
      <c r="O6" t="s">
        <v>207</v>
      </c>
      <c r="P6" t="b">
        <v>0</v>
      </c>
    </row>
    <row r="7" spans="1:16" x14ac:dyDescent="0.2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s="32">
        <f t="shared" ref="I7:I70" si="0">IFERROR(F7/G7*10^6,"")</f>
        <v>530866.54439628916</v>
      </c>
      <c r="J7" t="str">
        <f>IF(K7="natural gas",VLOOKUP(D7,'Cross-Page Data'!$I$4:$J$13,2,FALSE),IF(K7="solar",VLOOKUP('Form 923'!D7,'Cross-Page Data'!$I$14:$J$117,2,FALSE),K7))</f>
        <v>natural gas nonpeaker</v>
      </c>
      <c r="K7" t="str">
        <f>VLOOKUP(E7,'Cross-Page Data'!$D$4:$F$48,3,FALSE)</f>
        <v>natural gas</v>
      </c>
      <c r="L7" t="b">
        <f>IF(AND($P$6=FALSE,OR(C7="Commercial NAICS Cogen",C7="Industrial NAICS Cogen",C7="NAICS-22 Cogen")),FALSE,IF(AND($P$7=FALSE,OR(C7="Commercial NAICS Cogen",C7="Commercial NAICS Non-Cogen",C7="industrial NAICS Cogen", C7="industrial NAICS non-cogen")),FALSE,TRUE))</f>
        <v>1</v>
      </c>
      <c r="M7">
        <f t="shared" ref="M7:M70" si="1">(COUNTIFS($J$6:$J$14148,J7,$I$6:$I$14148,"&gt;"&amp;I7)+1)/COUNTIFS($J$6:$J$14148,J7)</f>
        <v>0.70139534883720933</v>
      </c>
      <c r="N7">
        <f t="shared" ref="N7:N70" si="2">IF(OR(M7&gt;0.95,M7&lt;0.05),0,1)</f>
        <v>1</v>
      </c>
      <c r="O7" t="s">
        <v>208</v>
      </c>
      <c r="P7" t="b">
        <v>0</v>
      </c>
    </row>
    <row r="8" spans="1:16" x14ac:dyDescent="0.2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s="32">
        <f t="shared" si="0"/>
        <v>10479095.867605686</v>
      </c>
      <c r="J8" t="str">
        <f>IF(K8="natural gas",VLOOKUP(D8,'Cross-Page Data'!$I$4:$J$13,2,FALSE),IF(K8="solar",VLOOKUP('Form 923'!D8,'Cross-Page Data'!$I$14:$J$117,2,FALSE),K8))</f>
        <v>natural gas nonpeaker</v>
      </c>
      <c r="K8" t="str">
        <f>VLOOKUP(E8,'Cross-Page Data'!$D$4:$F$48,3,FALSE)</f>
        <v>natural gas</v>
      </c>
      <c r="L8" t="b">
        <f>IF(AND($P$6=FALSE,OR(C8="Commercial NAICS Cogen",C8="Industrial NAICS Cogen",C8="NAICS-22 Cogen")),FALSE,IF(AND($P$7=FALSE,OR(C8="Commercial NAICS Cogen",C8="Commercial NAICS Non-Cogen",C8="industrial NAICS Cogen", C8="industrial NAICS non-cogen")),FALSE,TRUE))</f>
        <v>1</v>
      </c>
      <c r="M8">
        <f t="shared" si="1"/>
        <v>0.30418604651162789</v>
      </c>
      <c r="N8">
        <f t="shared" si="2"/>
        <v>1</v>
      </c>
    </row>
    <row r="9" spans="1:16" x14ac:dyDescent="0.2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s="32">
        <f t="shared" si="0"/>
        <v>9945609.2908670809</v>
      </c>
      <c r="J9" t="str">
        <f>IF(K9="natural gas",VLOOKUP(D9,'Cross-Page Data'!$I$4:$J$13,2,FALSE),IF(K9="solar",VLOOKUP('Form 923'!D9,'Cross-Page Data'!$I$14:$J$117,2,FALSE),K9))</f>
        <v>hard coal</v>
      </c>
      <c r="K9" t="str">
        <f>VLOOKUP(E9,'Cross-Page Data'!$D$4:$F$48,3,FALSE)</f>
        <v>hard coal</v>
      </c>
      <c r="L9" t="b">
        <f>IF(AND($P$6=FALSE,OR(C9="Commercial NAICS Cogen",C9="Industrial NAICS Cogen",C9="NAICS-22 Cogen")),FALSE,IF(AND($P$7=FALSE,OR(C9="Commercial NAICS Cogen",C9="Commercial NAICS Non-Cogen",C9="industrial NAICS Cogen", C9="industrial NAICS non-cogen")),FALSE,TRUE))</f>
        <v>1</v>
      </c>
      <c r="M9">
        <f t="shared" si="1"/>
        <v>0.41224489795918368</v>
      </c>
      <c r="N9">
        <f t="shared" si="2"/>
        <v>1</v>
      </c>
    </row>
    <row r="10" spans="1:16" x14ac:dyDescent="0.2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s="32">
        <f t="shared" si="0"/>
        <v>10098465.717287691</v>
      </c>
      <c r="J10" t="str">
        <f>IF(K10="natural gas",VLOOKUP(D10,'Cross-Page Data'!$I$4:$J$13,2,FALSE),IF(K10="solar",VLOOKUP('Form 923'!D10,'Cross-Page Data'!$I$14:$J$117,2,FALSE),K10))</f>
        <v>natural gas peaker</v>
      </c>
      <c r="K10" t="str">
        <f>VLOOKUP(E10,'Cross-Page Data'!$D$4:$F$48,3,FALSE)</f>
        <v>natural gas</v>
      </c>
      <c r="L10" t="b">
        <f>IF(AND($P$6=FALSE,OR(C10="Commercial NAICS Cogen",C10="Industrial NAICS Cogen",C10="NAICS-22 Cogen")),FALSE,IF(AND($P$7=FALSE,OR(C10="Commercial NAICS Cogen",C10="Commercial NAICS Non-Cogen",C10="industrial NAICS Cogen", C10="industrial NAICS non-cogen")),FALSE,TRUE))</f>
        <v>1</v>
      </c>
      <c r="M10">
        <f t="shared" si="1"/>
        <v>0.49679012345679013</v>
      </c>
      <c r="N10">
        <f t="shared" si="2"/>
        <v>1</v>
      </c>
    </row>
    <row r="11" spans="1:16" x14ac:dyDescent="0.2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s="32" t="str">
        <f t="shared" si="0"/>
        <v/>
      </c>
      <c r="J11" t="str">
        <f>IF(K11="natural gas",VLOOKUP(D11,'Cross-Page Data'!$I$4:$J$13,2,FALSE),IF(K11="solar",VLOOKUP('Form 923'!D11,'Cross-Page Data'!$I$14:$J$117,2,FALSE),K11))</f>
        <v>hard coal</v>
      </c>
      <c r="K11" t="str">
        <f>VLOOKUP(E11,'Cross-Page Data'!$D$4:$F$48,3,FALSE)</f>
        <v>hard coal</v>
      </c>
      <c r="L11" t="b">
        <f>IF(AND($P$6=FALSE,OR(C11="Commercial NAICS Cogen",C11="Industrial NAICS Cogen",C11="NAICS-22 Cogen")),FALSE,IF(AND($P$7=FALSE,OR(C11="Commercial NAICS Cogen",C11="Commercial NAICS Non-Cogen",C11="industrial NAICS Cogen", C11="industrial NAICS non-cogen")),FALSE,TRUE))</f>
        <v>1</v>
      </c>
      <c r="M11">
        <f t="shared" si="1"/>
        <v>1.3605442176870747E-3</v>
      </c>
      <c r="N11">
        <f t="shared" si="2"/>
        <v>0</v>
      </c>
    </row>
    <row r="12" spans="1:16" x14ac:dyDescent="0.2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s="32">
        <f t="shared" si="0"/>
        <v>8901999.4749132916</v>
      </c>
      <c r="J12" t="str">
        <f>IF(K12="natural gas",VLOOKUP(D12,'Cross-Page Data'!$I$4:$J$13,2,FALSE),IF(K12="solar",VLOOKUP('Form 923'!D12,'Cross-Page Data'!$I$14:$J$117,2,FALSE),K12))</f>
        <v>hydro</v>
      </c>
      <c r="K12" t="str">
        <f>VLOOKUP(E12,'Cross-Page Data'!$D$4:$F$48,3,FALSE)</f>
        <v>hydro</v>
      </c>
      <c r="L12" t="b">
        <f>IF(AND($P$6=FALSE,OR(C12="Commercial NAICS Cogen",C12="Industrial NAICS Cogen",C12="NAICS-22 Cogen")),FALSE,IF(AND($P$7=FALSE,OR(C12="Commercial NAICS Cogen",C12="Commercial NAICS Non-Cogen",C12="industrial NAICS Cogen", C12="industrial NAICS non-cogen")),FALSE,TRUE))</f>
        <v>1</v>
      </c>
      <c r="M12">
        <f t="shared" si="1"/>
        <v>0.48841961852861038</v>
      </c>
      <c r="N12">
        <f t="shared" si="2"/>
        <v>1</v>
      </c>
    </row>
    <row r="13" spans="1:16" x14ac:dyDescent="0.2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s="32">
        <f t="shared" si="0"/>
        <v>11658630.285273891</v>
      </c>
      <c r="J13" t="str">
        <f>IF(K13="natural gas",VLOOKUP(D13,'Cross-Page Data'!$I$4:$J$13,2,FALSE),IF(K13="solar",VLOOKUP('Form 923'!D13,'Cross-Page Data'!$I$14:$J$117,2,FALSE),K13))</f>
        <v>natural gas peaker</v>
      </c>
      <c r="K13" t="str">
        <f>VLOOKUP(E13,'Cross-Page Data'!$D$4:$F$48,3,FALSE)</f>
        <v>natural gas</v>
      </c>
      <c r="L13" t="b">
        <f>IF(AND($P$6=FALSE,OR(C13="Commercial NAICS Cogen",C13="Industrial NAICS Cogen",C13="NAICS-22 Cogen")),FALSE,IF(AND($P$7=FALSE,OR(C13="Commercial NAICS Cogen",C13="Commercial NAICS Non-Cogen",C13="industrial NAICS Cogen", C13="industrial NAICS non-cogen")),FALSE,TRUE))</f>
        <v>1</v>
      </c>
      <c r="M13">
        <f t="shared" si="1"/>
        <v>0.32049382716049385</v>
      </c>
      <c r="N13">
        <f t="shared" si="2"/>
        <v>1</v>
      </c>
    </row>
    <row r="14" spans="1:16" x14ac:dyDescent="0.2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s="32">
        <f t="shared" si="0"/>
        <v>9887695.2082691025</v>
      </c>
      <c r="J14" t="str">
        <f>IF(K14="natural gas",VLOOKUP(D14,'Cross-Page Data'!$I$4:$J$13,2,FALSE),IF(K14="solar",VLOOKUP('Form 923'!D14,'Cross-Page Data'!$I$14:$J$117,2,FALSE),K14))</f>
        <v>hard coal</v>
      </c>
      <c r="K14" t="str">
        <f>VLOOKUP(E14,'Cross-Page Data'!$D$4:$F$48,3,FALSE)</f>
        <v>hard coal</v>
      </c>
      <c r="L14" t="b">
        <f>IF(AND($P$6=FALSE,OR(C14="Commercial NAICS Cogen",C14="Industrial NAICS Cogen",C14="NAICS-22 Cogen")),FALSE,IF(AND($P$7=FALSE,OR(C14="Commercial NAICS Cogen",C14="Commercial NAICS Non-Cogen",C14="industrial NAICS Cogen", C14="industrial NAICS non-cogen")),FALSE,TRUE))</f>
        <v>1</v>
      </c>
      <c r="M14">
        <f t="shared" si="1"/>
        <v>0.42176870748299322</v>
      </c>
      <c r="N14">
        <f t="shared" si="2"/>
        <v>1</v>
      </c>
    </row>
    <row r="15" spans="1:16" x14ac:dyDescent="0.2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s="32">
        <f t="shared" si="0"/>
        <v>10356207.567461068</v>
      </c>
      <c r="J15" t="str">
        <f>IF(K15="natural gas",VLOOKUP(D15,'Cross-Page Data'!$I$4:$J$13,2,FALSE),IF(K15="solar",VLOOKUP('Form 923'!D15,'Cross-Page Data'!$I$14:$J$117,2,FALSE),K15))</f>
        <v>heavy or residual fuel oil</v>
      </c>
      <c r="K15" t="str">
        <f>VLOOKUP(E15,'Cross-Page Data'!$D$4:$F$48,3,FALSE)</f>
        <v>heavy or residual fuel oil</v>
      </c>
      <c r="L15" t="b">
        <f>IF(AND($P$6=FALSE,OR(C15="Commercial NAICS Cogen",C15="Industrial NAICS Cogen",C15="NAICS-22 Cogen")),FALSE,IF(AND($P$7=FALSE,OR(C15="Commercial NAICS Cogen",C15="Commercial NAICS Non-Cogen",C15="industrial NAICS Cogen", C15="industrial NAICS non-cogen")),FALSE,TRUE))</f>
        <v>1</v>
      </c>
      <c r="M15">
        <f t="shared" si="1"/>
        <v>0.36586345381526103</v>
      </c>
      <c r="N15">
        <f t="shared" si="2"/>
        <v>1</v>
      </c>
    </row>
    <row r="16" spans="1:16" x14ac:dyDescent="0.2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s="32" t="str">
        <f t="shared" si="0"/>
        <v/>
      </c>
      <c r="J16" t="str">
        <f>IF(K16="natural gas",VLOOKUP(D16,'Cross-Page Data'!$I$4:$J$13,2,FALSE),IF(K16="solar",VLOOKUP('Form 923'!D16,'Cross-Page Data'!$I$14:$J$117,2,FALSE),K16))</f>
        <v>heavy or residual fuel oil</v>
      </c>
      <c r="K16" t="str">
        <f>VLOOKUP(E16,'Cross-Page Data'!$D$4:$F$48,3,FALSE)</f>
        <v>heavy or residual fuel oil</v>
      </c>
      <c r="L16" t="b">
        <f>IF(AND($P$6=FALSE,OR(C16="Commercial NAICS Cogen",C16="Industrial NAICS Cogen",C16="NAICS-22 Cogen")),FALSE,IF(AND($P$7=FALSE,OR(C16="Commercial NAICS Cogen",C16="Commercial NAICS Non-Cogen",C16="industrial NAICS Cogen", C16="industrial NAICS non-cogen")),FALSE,TRUE))</f>
        <v>1</v>
      </c>
      <c r="M16">
        <f t="shared" si="1"/>
        <v>4.0160642570281126E-4</v>
      </c>
      <c r="N16">
        <f t="shared" si="2"/>
        <v>0</v>
      </c>
    </row>
    <row r="17" spans="1:14" x14ac:dyDescent="0.2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s="32">
        <f t="shared" si="0"/>
        <v>17416628.724642079</v>
      </c>
      <c r="J17" t="str">
        <f>IF(K17="natural gas",VLOOKUP(D17,'Cross-Page Data'!$I$4:$J$13,2,FALSE),IF(K17="solar",VLOOKUP('Form 923'!D17,'Cross-Page Data'!$I$14:$J$117,2,FALSE),K17))</f>
        <v>natural gas peaker</v>
      </c>
      <c r="K17" t="str">
        <f>VLOOKUP(E17,'Cross-Page Data'!$D$4:$F$48,3,FALSE)</f>
        <v>natural gas</v>
      </c>
      <c r="L17" t="b">
        <f>IF(AND($P$6=FALSE,OR(C17="Commercial NAICS Cogen",C17="Industrial NAICS Cogen",C17="NAICS-22 Cogen")),FALSE,IF(AND($P$7=FALSE,OR(C17="Commercial NAICS Cogen",C17="Commercial NAICS Non-Cogen",C17="industrial NAICS Cogen", C17="industrial NAICS non-cogen")),FALSE,TRUE))</f>
        <v>1</v>
      </c>
      <c r="M17">
        <f t="shared" si="1"/>
        <v>8.7407407407407406E-2</v>
      </c>
      <c r="N17">
        <f t="shared" si="2"/>
        <v>1</v>
      </c>
    </row>
    <row r="18" spans="1:14" x14ac:dyDescent="0.2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s="32">
        <f t="shared" si="0"/>
        <v>13946251.224619167</v>
      </c>
      <c r="J18" t="str">
        <f>IF(K18="natural gas",VLOOKUP(D18,'Cross-Page Data'!$I$4:$J$13,2,FALSE),IF(K18="solar",VLOOKUP('Form 923'!D18,'Cross-Page Data'!$I$14:$J$117,2,FALSE),K18))</f>
        <v>heavy or residual fuel oil</v>
      </c>
      <c r="K18" t="str">
        <f>VLOOKUP(E18,'Cross-Page Data'!$D$4:$F$48,3,FALSE)</f>
        <v>heavy or residual fuel oil</v>
      </c>
      <c r="L18" t="b">
        <f>IF(AND($P$6=FALSE,OR(C18="Commercial NAICS Cogen",C18="Industrial NAICS Cogen",C18="NAICS-22 Cogen")),FALSE,IF(AND($P$7=FALSE,OR(C18="Commercial NAICS Cogen",C18="Commercial NAICS Non-Cogen",C18="industrial NAICS Cogen", C18="industrial NAICS non-cogen")),FALSE,TRUE))</f>
        <v>1</v>
      </c>
      <c r="M18">
        <f t="shared" si="1"/>
        <v>0.15100401606425704</v>
      </c>
      <c r="N18">
        <f t="shared" si="2"/>
        <v>1</v>
      </c>
    </row>
    <row r="19" spans="1:14" x14ac:dyDescent="0.2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s="32">
        <f t="shared" si="0"/>
        <v>13911818.736434881</v>
      </c>
      <c r="J19" t="str">
        <f>IF(K19="natural gas",VLOOKUP(D19,'Cross-Page Data'!$I$4:$J$13,2,FALSE),IF(K19="solar",VLOOKUP('Form 923'!D19,'Cross-Page Data'!$I$14:$J$117,2,FALSE),K19))</f>
        <v>natural gas peaker</v>
      </c>
      <c r="K19" t="str">
        <f>VLOOKUP(E19,'Cross-Page Data'!$D$4:$F$48,3,FALSE)</f>
        <v>natural gas</v>
      </c>
      <c r="L19" t="b">
        <f>IF(AND($P$6=FALSE,OR(C19="Commercial NAICS Cogen",C19="Industrial NAICS Cogen",C19="NAICS-22 Cogen")),FALSE,IF(AND($P$7=FALSE,OR(C19="Commercial NAICS Cogen",C19="Commercial NAICS Non-Cogen",C19="industrial NAICS Cogen", C19="industrial NAICS non-cogen")),FALSE,TRUE))</f>
        <v>1</v>
      </c>
      <c r="M19">
        <f t="shared" si="1"/>
        <v>0.17135802469135802</v>
      </c>
      <c r="N19">
        <f t="shared" si="2"/>
        <v>1</v>
      </c>
    </row>
    <row r="20" spans="1:14" x14ac:dyDescent="0.2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s="32">
        <f t="shared" si="0"/>
        <v>10542097.305598456</v>
      </c>
      <c r="J20" t="str">
        <f>IF(K20="natural gas",VLOOKUP(D20,'Cross-Page Data'!$I$4:$J$13,2,FALSE),IF(K20="solar",VLOOKUP('Form 923'!D20,'Cross-Page Data'!$I$14:$J$117,2,FALSE),K20))</f>
        <v>natural gas peaker</v>
      </c>
      <c r="K20" t="str">
        <f>VLOOKUP(E20,'Cross-Page Data'!$D$4:$F$48,3,FALSE)</f>
        <v>natural gas</v>
      </c>
      <c r="L20" t="b">
        <f>IF(AND($P$6=FALSE,OR(C20="Commercial NAICS Cogen",C20="Industrial NAICS Cogen",C20="NAICS-22 Cogen")),FALSE,IF(AND($P$7=FALSE,OR(C20="Commercial NAICS Cogen",C20="Commercial NAICS Non-Cogen",C20="industrial NAICS Cogen", C20="industrial NAICS non-cogen")),FALSE,TRUE))</f>
        <v>1</v>
      </c>
      <c r="M20">
        <f t="shared" si="1"/>
        <v>0.45283950617283952</v>
      </c>
      <c r="N20">
        <f t="shared" si="2"/>
        <v>1</v>
      </c>
    </row>
    <row r="21" spans="1:14" x14ac:dyDescent="0.2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s="32">
        <f t="shared" si="0"/>
        <v>8902006.905566968</v>
      </c>
      <c r="J21" t="str">
        <f>IF(K21="natural gas",VLOOKUP(D21,'Cross-Page Data'!$I$4:$J$13,2,FALSE),IF(K21="solar",VLOOKUP('Form 923'!D21,'Cross-Page Data'!$I$14:$J$117,2,FALSE),K21))</f>
        <v>hydro</v>
      </c>
      <c r="K21" t="str">
        <f>VLOOKUP(E21,'Cross-Page Data'!$D$4:$F$48,3,FALSE)</f>
        <v>hydro</v>
      </c>
      <c r="L21" t="b">
        <f>IF(AND($P$6=FALSE,OR(C21="Commercial NAICS Cogen",C21="Industrial NAICS Cogen",C21="NAICS-22 Cogen")),FALSE,IF(AND($P$7=FALSE,OR(C21="Commercial NAICS Cogen",C21="Commercial NAICS Non-Cogen",C21="industrial NAICS Cogen", C21="industrial NAICS non-cogen")),FALSE,TRUE))</f>
        <v>1</v>
      </c>
      <c r="M21">
        <f t="shared" si="1"/>
        <v>0.31539509536784743</v>
      </c>
      <c r="N21">
        <f t="shared" si="2"/>
        <v>1</v>
      </c>
    </row>
    <row r="22" spans="1:14" x14ac:dyDescent="0.2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s="32">
        <f t="shared" si="0"/>
        <v>8902003.9950268399</v>
      </c>
      <c r="J22" t="str">
        <f>IF(K22="natural gas",VLOOKUP(D22,'Cross-Page Data'!$I$4:$J$13,2,FALSE),IF(K22="solar",VLOOKUP('Form 923'!D22,'Cross-Page Data'!$I$14:$J$117,2,FALSE),K22))</f>
        <v>hydro</v>
      </c>
      <c r="K22" t="str">
        <f>VLOOKUP(E22,'Cross-Page Data'!$D$4:$F$48,3,FALSE)</f>
        <v>hydro</v>
      </c>
      <c r="L22" t="b">
        <f>IF(AND($P$6=FALSE,OR(C22="Commercial NAICS Cogen",C22="Industrial NAICS Cogen",C22="NAICS-22 Cogen")),FALSE,IF(AND($P$7=FALSE,OR(C22="Commercial NAICS Cogen",C22="Commercial NAICS Non-Cogen",C22="industrial NAICS Cogen", C22="industrial NAICS non-cogen")),FALSE,TRUE))</f>
        <v>1</v>
      </c>
      <c r="M22">
        <f t="shared" si="1"/>
        <v>0.35013623978201636</v>
      </c>
      <c r="N22">
        <f t="shared" si="2"/>
        <v>1</v>
      </c>
    </row>
    <row r="23" spans="1:14" x14ac:dyDescent="0.2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s="32">
        <f t="shared" si="0"/>
        <v>8901999.9649874829</v>
      </c>
      <c r="J23" t="str">
        <f>IF(K23="natural gas",VLOOKUP(D23,'Cross-Page Data'!$I$4:$J$13,2,FALSE),IF(K23="solar",VLOOKUP('Form 923'!D23,'Cross-Page Data'!$I$14:$J$117,2,FALSE),K23))</f>
        <v>hydro</v>
      </c>
      <c r="K23" t="str">
        <f>VLOOKUP(E23,'Cross-Page Data'!$D$4:$F$48,3,FALSE)</f>
        <v>hydro</v>
      </c>
      <c r="L23" t="b">
        <f>IF(AND($P$6=FALSE,OR(C23="Commercial NAICS Cogen",C23="Industrial NAICS Cogen",C23="NAICS-22 Cogen")),FALSE,IF(AND($P$7=FALSE,OR(C23="Commercial NAICS Cogen",C23="Commercial NAICS Non-Cogen",C23="industrial NAICS Cogen", C23="industrial NAICS non-cogen")),FALSE,TRUE))</f>
        <v>1</v>
      </c>
      <c r="M23">
        <f t="shared" si="1"/>
        <v>0.45776566757493187</v>
      </c>
      <c r="N23">
        <f t="shared" si="2"/>
        <v>1</v>
      </c>
    </row>
    <row r="24" spans="1:14" x14ac:dyDescent="0.2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s="32">
        <f t="shared" si="0"/>
        <v>8902002.0625952836</v>
      </c>
      <c r="J24" t="str">
        <f>IF(K24="natural gas",VLOOKUP(D24,'Cross-Page Data'!$I$4:$J$13,2,FALSE),IF(K24="solar",VLOOKUP('Form 923'!D24,'Cross-Page Data'!$I$14:$J$117,2,FALSE),K24))</f>
        <v>hydro</v>
      </c>
      <c r="K24" t="str">
        <f>VLOOKUP(E24,'Cross-Page Data'!$D$4:$F$48,3,FALSE)</f>
        <v>hydro</v>
      </c>
      <c r="L24" t="b">
        <f>IF(AND($P$6=FALSE,OR(C24="Commercial NAICS Cogen",C24="Industrial NAICS Cogen",C24="NAICS-22 Cogen")),FALSE,IF(AND($P$7=FALSE,OR(C24="Commercial NAICS Cogen",C24="Commercial NAICS Non-Cogen",C24="industrial NAICS Cogen", C24="industrial NAICS non-cogen")),FALSE,TRUE))</f>
        <v>1</v>
      </c>
      <c r="M24">
        <f t="shared" si="1"/>
        <v>0.38079019073569481</v>
      </c>
      <c r="N24">
        <f t="shared" si="2"/>
        <v>1</v>
      </c>
    </row>
    <row r="25" spans="1:14" x14ac:dyDescent="0.2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s="32">
        <f t="shared" si="0"/>
        <v>8901999.6013685353</v>
      </c>
      <c r="J25" t="str">
        <f>IF(K25="natural gas",VLOOKUP(D25,'Cross-Page Data'!$I$4:$J$13,2,FALSE),IF(K25="solar",VLOOKUP('Form 923'!D25,'Cross-Page Data'!$I$14:$J$117,2,FALSE),K25))</f>
        <v>hydro</v>
      </c>
      <c r="K25" t="str">
        <f>VLOOKUP(E25,'Cross-Page Data'!$D$4:$F$48,3,FALSE)</f>
        <v>hydro</v>
      </c>
      <c r="L25" t="b">
        <f>IF(AND($P$6=FALSE,OR(C25="Commercial NAICS Cogen",C25="Industrial NAICS Cogen",C25="NAICS-22 Cogen")),FALSE,IF(AND($P$7=FALSE,OR(C25="Commercial NAICS Cogen",C25="Commercial NAICS Non-Cogen",C25="industrial NAICS Cogen", C25="industrial NAICS non-cogen")),FALSE,TRUE))</f>
        <v>1</v>
      </c>
      <c r="M25">
        <f t="shared" si="1"/>
        <v>0.48024523160762944</v>
      </c>
      <c r="N25">
        <f t="shared" si="2"/>
        <v>1</v>
      </c>
    </row>
    <row r="26" spans="1:14" x14ac:dyDescent="0.2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s="32">
        <f t="shared" si="0"/>
        <v>8902002.2098374199</v>
      </c>
      <c r="J26" t="str">
        <f>IF(K26="natural gas",VLOOKUP(D26,'Cross-Page Data'!$I$4:$J$13,2,FALSE),IF(K26="solar",VLOOKUP('Form 923'!D26,'Cross-Page Data'!$I$14:$J$117,2,FALSE),K26))</f>
        <v>hydro</v>
      </c>
      <c r="K26" t="str">
        <f>VLOOKUP(E26,'Cross-Page Data'!$D$4:$F$48,3,FALSE)</f>
        <v>hydro</v>
      </c>
      <c r="L26" t="b">
        <f>IF(AND($P$6=FALSE,OR(C26="Commercial NAICS Cogen",C26="Industrial NAICS Cogen",C26="NAICS-22 Cogen")),FALSE,IF(AND($P$7=FALSE,OR(C26="Commercial NAICS Cogen",C26="Commercial NAICS Non-Cogen",C26="industrial NAICS Cogen", C26="industrial NAICS non-cogen")),FALSE,TRUE))</f>
        <v>1</v>
      </c>
      <c r="M26">
        <f t="shared" si="1"/>
        <v>0.38010899182561309</v>
      </c>
      <c r="N26">
        <f t="shared" si="2"/>
        <v>1</v>
      </c>
    </row>
    <row r="27" spans="1:14" x14ac:dyDescent="0.2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s="32">
        <f t="shared" si="0"/>
        <v>8902001.8065037858</v>
      </c>
      <c r="J27" t="str">
        <f>IF(K27="natural gas",VLOOKUP(D27,'Cross-Page Data'!$I$4:$J$13,2,FALSE),IF(K27="solar",VLOOKUP('Form 923'!D27,'Cross-Page Data'!$I$14:$J$117,2,FALSE),K27))</f>
        <v>hydro</v>
      </c>
      <c r="K27" t="str">
        <f>VLOOKUP(E27,'Cross-Page Data'!$D$4:$F$48,3,FALSE)</f>
        <v>hydro</v>
      </c>
      <c r="L27" t="b">
        <f>IF(AND($P$6=FALSE,OR(C27="Commercial NAICS Cogen",C27="Industrial NAICS Cogen",C27="NAICS-22 Cogen")),FALSE,IF(AND($P$7=FALSE,OR(C27="Commercial NAICS Cogen",C27="Commercial NAICS Non-Cogen",C27="industrial NAICS Cogen", C27="industrial NAICS non-cogen")),FALSE,TRUE))</f>
        <v>1</v>
      </c>
      <c r="M27">
        <f t="shared" si="1"/>
        <v>0.38828337874659402</v>
      </c>
      <c r="N27">
        <f t="shared" si="2"/>
        <v>1</v>
      </c>
    </row>
    <row r="28" spans="1:14" x14ac:dyDescent="0.2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s="32">
        <f t="shared" si="0"/>
        <v>8902000.3120155223</v>
      </c>
      <c r="J28" t="str">
        <f>IF(K28="natural gas",VLOOKUP(D28,'Cross-Page Data'!$I$4:$J$13,2,FALSE),IF(K28="solar",VLOOKUP('Form 923'!D28,'Cross-Page Data'!$I$14:$J$117,2,FALSE),K28))</f>
        <v>hydro</v>
      </c>
      <c r="K28" t="str">
        <f>VLOOKUP(E28,'Cross-Page Data'!$D$4:$F$48,3,FALSE)</f>
        <v>hydro</v>
      </c>
      <c r="L28" t="b">
        <f>IF(AND($P$6=FALSE,OR(C28="Commercial NAICS Cogen",C28="Industrial NAICS Cogen",C28="NAICS-22 Cogen")),FALSE,IF(AND($P$7=FALSE,OR(C28="Commercial NAICS Cogen",C28="Commercial NAICS Non-Cogen",C28="industrial NAICS Cogen", C28="industrial NAICS non-cogen")),FALSE,TRUE))</f>
        <v>1</v>
      </c>
      <c r="M28">
        <f t="shared" si="1"/>
        <v>0.44005449591280654</v>
      </c>
      <c r="N28">
        <f t="shared" si="2"/>
        <v>1</v>
      </c>
    </row>
    <row r="29" spans="1:14" x14ac:dyDescent="0.2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s="32">
        <f t="shared" si="0"/>
        <v>8901999.0574025176</v>
      </c>
      <c r="J29" t="str">
        <f>IF(K29="natural gas",VLOOKUP(D29,'Cross-Page Data'!$I$4:$J$13,2,FALSE),IF(K29="solar",VLOOKUP('Form 923'!D29,'Cross-Page Data'!$I$14:$J$117,2,FALSE),K29))</f>
        <v>hydro</v>
      </c>
      <c r="K29" t="str">
        <f>VLOOKUP(E29,'Cross-Page Data'!$D$4:$F$48,3,FALSE)</f>
        <v>hydro</v>
      </c>
      <c r="L29" t="b">
        <f>IF(AND($P$6=FALSE,OR(C29="Commercial NAICS Cogen",C29="Industrial NAICS Cogen",C29="NAICS-22 Cogen")),FALSE,IF(AND($P$7=FALSE,OR(C29="Commercial NAICS Cogen",C29="Commercial NAICS Non-Cogen",C29="industrial NAICS Cogen", C29="industrial NAICS non-cogen")),FALSE,TRUE))</f>
        <v>1</v>
      </c>
      <c r="M29">
        <f t="shared" si="1"/>
        <v>0.51566757493188009</v>
      </c>
      <c r="N29">
        <f t="shared" si="2"/>
        <v>1</v>
      </c>
    </row>
    <row r="30" spans="1:14" x14ac:dyDescent="0.2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s="32">
        <f t="shared" si="0"/>
        <v>8902002.3747642692</v>
      </c>
      <c r="J30" t="str">
        <f>IF(K30="natural gas",VLOOKUP(D30,'Cross-Page Data'!$I$4:$J$13,2,FALSE),IF(K30="solar",VLOOKUP('Form 923'!D30,'Cross-Page Data'!$I$14:$J$117,2,FALSE),K30))</f>
        <v>hydro</v>
      </c>
      <c r="K30" t="str">
        <f>VLOOKUP(E30,'Cross-Page Data'!$D$4:$F$48,3,FALSE)</f>
        <v>hydro</v>
      </c>
      <c r="L30" t="b">
        <f>IF(AND($P$6=FALSE,OR(C30="Commercial NAICS Cogen",C30="Industrial NAICS Cogen",C30="NAICS-22 Cogen")),FALSE,IF(AND($P$7=FALSE,OR(C30="Commercial NAICS Cogen",C30="Commercial NAICS Non-Cogen",C30="industrial NAICS Cogen", C30="industrial NAICS non-cogen")),FALSE,TRUE))</f>
        <v>1</v>
      </c>
      <c r="M30">
        <f t="shared" si="1"/>
        <v>0.37670299727520434</v>
      </c>
      <c r="N30">
        <f t="shared" si="2"/>
        <v>1</v>
      </c>
    </row>
    <row r="31" spans="1:14" x14ac:dyDescent="0.2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s="32">
        <f t="shared" si="0"/>
        <v>8901994.4007808082</v>
      </c>
      <c r="J31" t="str">
        <f>IF(K31="natural gas",VLOOKUP(D31,'Cross-Page Data'!$I$4:$J$13,2,FALSE),IF(K31="solar",VLOOKUP('Form 923'!D31,'Cross-Page Data'!$I$14:$J$117,2,FALSE),K31))</f>
        <v>hydro</v>
      </c>
      <c r="K31" t="str">
        <f>VLOOKUP(E31,'Cross-Page Data'!$D$4:$F$48,3,FALSE)</f>
        <v>hydro</v>
      </c>
      <c r="L31" t="b">
        <f>IF(AND($P$6=FALSE,OR(C31="Commercial NAICS Cogen",C31="Industrial NAICS Cogen",C31="NAICS-22 Cogen")),FALSE,IF(AND($P$7=FALSE,OR(C31="Commercial NAICS Cogen",C31="Commercial NAICS Non-Cogen",C31="industrial NAICS Cogen", C31="industrial NAICS non-cogen")),FALSE,TRUE))</f>
        <v>1</v>
      </c>
      <c r="M31">
        <f t="shared" si="1"/>
        <v>0.60831062670299729</v>
      </c>
      <c r="N31">
        <f t="shared" si="2"/>
        <v>1</v>
      </c>
    </row>
    <row r="32" spans="1:14" x14ac:dyDescent="0.2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s="32">
        <f t="shared" si="0"/>
        <v>25673469.387755103</v>
      </c>
      <c r="J32" t="str">
        <f>IF(K32="natural gas",VLOOKUP(D32,'Cross-Page Data'!$I$4:$J$13,2,FALSE),IF(K32="solar",VLOOKUP('Form 923'!D32,'Cross-Page Data'!$I$14:$J$117,2,FALSE),K32))</f>
        <v>heavy or residual fuel oil</v>
      </c>
      <c r="K32" t="str">
        <f>VLOOKUP(E32,'Cross-Page Data'!$D$4:$F$48,3,FALSE)</f>
        <v>heavy or residual fuel oil</v>
      </c>
      <c r="L32" t="b">
        <f>IF(AND($P$6=FALSE,OR(C32="Commercial NAICS Cogen",C32="Industrial NAICS Cogen",C32="NAICS-22 Cogen")),FALSE,IF(AND($P$7=FALSE,OR(C32="Commercial NAICS Cogen",C32="Commercial NAICS Non-Cogen",C32="industrial NAICS Cogen", C32="industrial NAICS non-cogen")),FALSE,TRUE))</f>
        <v>1</v>
      </c>
      <c r="M32">
        <f t="shared" si="1"/>
        <v>3.614457831325301E-2</v>
      </c>
      <c r="N32">
        <f t="shared" si="2"/>
        <v>0</v>
      </c>
    </row>
    <row r="33" spans="1:14" x14ac:dyDescent="0.2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s="32">
        <f t="shared" si="0"/>
        <v>10368853.029253518</v>
      </c>
      <c r="J33" t="str">
        <f>IF(K33="natural gas",VLOOKUP(D33,'Cross-Page Data'!$I$4:$J$13,2,FALSE),IF(K33="solar",VLOOKUP('Form 923'!D33,'Cross-Page Data'!$I$14:$J$117,2,FALSE),K33))</f>
        <v>hard coal</v>
      </c>
      <c r="K33" t="str">
        <f>VLOOKUP(E33,'Cross-Page Data'!$D$4:$F$48,3,FALSE)</f>
        <v>hard coal</v>
      </c>
      <c r="L33" t="b">
        <f>IF(AND($P$6=FALSE,OR(C33="Commercial NAICS Cogen",C33="Industrial NAICS Cogen",C33="NAICS-22 Cogen")),FALSE,IF(AND($P$7=FALSE,OR(C33="Commercial NAICS Cogen",C33="Commercial NAICS Non-Cogen",C33="industrial NAICS Cogen", C33="industrial NAICS non-cogen")),FALSE,TRUE))</f>
        <v>1</v>
      </c>
      <c r="M33">
        <f t="shared" si="1"/>
        <v>0.33877551020408164</v>
      </c>
      <c r="N33">
        <f t="shared" si="2"/>
        <v>1</v>
      </c>
    </row>
    <row r="34" spans="1:14" x14ac:dyDescent="0.2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s="32">
        <f t="shared" si="0"/>
        <v>10564443.580743801</v>
      </c>
      <c r="J34" t="str">
        <f>IF(K34="natural gas",VLOOKUP(D34,'Cross-Page Data'!$I$4:$J$13,2,FALSE),IF(K34="solar",VLOOKUP('Form 923'!D34,'Cross-Page Data'!$I$14:$J$117,2,FALSE),K34))</f>
        <v>natural gas peaker</v>
      </c>
      <c r="K34" t="str">
        <f>VLOOKUP(E34,'Cross-Page Data'!$D$4:$F$48,3,FALSE)</f>
        <v>natural gas</v>
      </c>
      <c r="L34" t="b">
        <f>IF(AND($P$6=FALSE,OR(C34="Commercial NAICS Cogen",C34="Industrial NAICS Cogen",C34="NAICS-22 Cogen")),FALSE,IF(AND($P$7=FALSE,OR(C34="Commercial NAICS Cogen",C34="Commercial NAICS Non-Cogen",C34="industrial NAICS Cogen", C34="industrial NAICS non-cogen")),FALSE,TRUE))</f>
        <v>1</v>
      </c>
      <c r="M34">
        <f t="shared" si="1"/>
        <v>0.45037037037037037</v>
      </c>
      <c r="N34">
        <f t="shared" si="2"/>
        <v>1</v>
      </c>
    </row>
    <row r="35" spans="1:14" x14ac:dyDescent="0.2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s="32">
        <f t="shared" si="0"/>
        <v>-8747899.1596638653</v>
      </c>
      <c r="J35" t="str">
        <f>IF(K35="natural gas",VLOOKUP(D35,'Cross-Page Data'!$I$4:$J$13,2,FALSE),IF(K35="solar",VLOOKUP('Form 923'!D35,'Cross-Page Data'!$I$14:$J$117,2,FALSE),K35))</f>
        <v>heavy or residual fuel oil</v>
      </c>
      <c r="K35" t="str">
        <f>VLOOKUP(E35,'Cross-Page Data'!$D$4:$F$48,3,FALSE)</f>
        <v>heavy or residual fuel oil</v>
      </c>
      <c r="L35" t="b">
        <f>IF(AND($P$6=FALSE,OR(C35="Commercial NAICS Cogen",C35="Industrial NAICS Cogen",C35="NAICS-22 Cogen")),FALSE,IF(AND($P$7=FALSE,OR(C35="Commercial NAICS Cogen",C35="Commercial NAICS Non-Cogen",C35="industrial NAICS Cogen", C35="industrial NAICS non-cogen")),FALSE,TRUE))</f>
        <v>1</v>
      </c>
      <c r="M35">
        <f t="shared" si="1"/>
        <v>0.63453815261044177</v>
      </c>
      <c r="N35">
        <f t="shared" si="2"/>
        <v>1</v>
      </c>
    </row>
    <row r="36" spans="1:14" x14ac:dyDescent="0.2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s="32" t="str">
        <f t="shared" si="0"/>
        <v/>
      </c>
      <c r="J36" t="str">
        <f>IF(K36="natural gas",VLOOKUP(D36,'Cross-Page Data'!$I$4:$J$13,2,FALSE),IF(K36="solar",VLOOKUP('Form 923'!D36,'Cross-Page Data'!$I$14:$J$117,2,FALSE),K36))</f>
        <v>natural gas peaker</v>
      </c>
      <c r="K36" t="str">
        <f>VLOOKUP(E36,'Cross-Page Data'!$D$4:$F$48,3,FALSE)</f>
        <v>natural gas</v>
      </c>
      <c r="L36" t="b">
        <f>IF(AND($P$6=FALSE,OR(C36="Commercial NAICS Cogen",C36="Industrial NAICS Cogen",C36="NAICS-22 Cogen")),FALSE,IF(AND($P$7=FALSE,OR(C36="Commercial NAICS Cogen",C36="Commercial NAICS Non-Cogen",C36="industrial NAICS Cogen", C36="industrial NAICS non-cogen")),FALSE,TRUE))</f>
        <v>1</v>
      </c>
      <c r="M36">
        <f t="shared" si="1"/>
        <v>4.9382716049382717E-4</v>
      </c>
      <c r="N36">
        <f t="shared" si="2"/>
        <v>0</v>
      </c>
    </row>
    <row r="37" spans="1:14" x14ac:dyDescent="0.2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s="32">
        <f t="shared" si="0"/>
        <v>8902023.0224165618</v>
      </c>
      <c r="J37" t="str">
        <f>IF(K37="natural gas",VLOOKUP(D37,'Cross-Page Data'!$I$4:$J$13,2,FALSE),IF(K37="solar",VLOOKUP('Form 923'!D37,'Cross-Page Data'!$I$14:$J$117,2,FALSE),K37))</f>
        <v>hydro</v>
      </c>
      <c r="K37" t="str">
        <f>VLOOKUP(E37,'Cross-Page Data'!$D$4:$F$48,3,FALSE)</f>
        <v>hydro</v>
      </c>
      <c r="L37" t="b">
        <f>IF(AND($P$6=FALSE,OR(C37="Commercial NAICS Cogen",C37="Industrial NAICS Cogen",C37="NAICS-22 Cogen")),FALSE,IF(AND($P$7=FALSE,OR(C37="Commercial NAICS Cogen",C37="Commercial NAICS Non-Cogen",C37="industrial NAICS Cogen", C37="industrial NAICS non-cogen")),FALSE,TRUE))</f>
        <v>1</v>
      </c>
      <c r="M37">
        <f t="shared" si="1"/>
        <v>0.21525885558583105</v>
      </c>
      <c r="N37">
        <f t="shared" si="2"/>
        <v>1</v>
      </c>
    </row>
    <row r="38" spans="1:14" x14ac:dyDescent="0.2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s="32">
        <f t="shared" si="0"/>
        <v>8901995.4257227778</v>
      </c>
      <c r="J38" t="str">
        <f>IF(K38="natural gas",VLOOKUP(D38,'Cross-Page Data'!$I$4:$J$13,2,FALSE),IF(K38="solar",VLOOKUP('Form 923'!D38,'Cross-Page Data'!$I$14:$J$117,2,FALSE),K38))</f>
        <v>hydro</v>
      </c>
      <c r="K38" t="str">
        <f>VLOOKUP(E38,'Cross-Page Data'!$D$4:$F$48,3,FALSE)</f>
        <v>hydro</v>
      </c>
      <c r="L38" t="b">
        <f>IF(AND($P$6=FALSE,OR(C38="Commercial NAICS Cogen",C38="Industrial NAICS Cogen",C38="NAICS-22 Cogen")),FALSE,IF(AND($P$7=FALSE,OR(C38="Commercial NAICS Cogen",C38="Commercial NAICS Non-Cogen",C38="industrial NAICS Cogen", C38="industrial NAICS non-cogen")),FALSE,TRUE))</f>
        <v>1</v>
      </c>
      <c r="M38">
        <f t="shared" si="1"/>
        <v>0.59536784741144411</v>
      </c>
      <c r="N38">
        <f t="shared" si="2"/>
        <v>1</v>
      </c>
    </row>
    <row r="39" spans="1:14" x14ac:dyDescent="0.2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s="32">
        <f t="shared" si="0"/>
        <v>0</v>
      </c>
      <c r="J39" t="str">
        <f>IF(K39="natural gas",VLOOKUP(D39,'Cross-Page Data'!$I$4:$J$13,2,FALSE),IF(K39="solar",VLOOKUP('Form 923'!D39,'Cross-Page Data'!$I$14:$J$117,2,FALSE),K39))</f>
        <v>nuclear</v>
      </c>
      <c r="K39" t="str">
        <f>VLOOKUP(E39,'Cross-Page Data'!$D$4:$F$48,3,FALSE)</f>
        <v>nuclear</v>
      </c>
      <c r="L39" t="b">
        <f>IF(AND($P$6=FALSE,OR(C39="Commercial NAICS Cogen",C39="Industrial NAICS Cogen",C39="NAICS-22 Cogen")),FALSE,IF(AND($P$7=FALSE,OR(C39="Commercial NAICS Cogen",C39="Commercial NAICS Non-Cogen",C39="industrial NAICS Cogen", C39="industrial NAICS non-cogen")),FALSE,TRUE))</f>
        <v>1</v>
      </c>
      <c r="M39">
        <f t="shared" si="1"/>
        <v>1.020408163265306E-2</v>
      </c>
      <c r="N39">
        <f t="shared" si="2"/>
        <v>0</v>
      </c>
    </row>
    <row r="40" spans="1:14" x14ac:dyDescent="0.2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s="32">
        <f t="shared" si="0"/>
        <v>0</v>
      </c>
      <c r="J40" t="str">
        <f>IF(K40="natural gas",VLOOKUP(D40,'Cross-Page Data'!$I$4:$J$13,2,FALSE),IF(K40="solar",VLOOKUP('Form 923'!D40,'Cross-Page Data'!$I$14:$J$117,2,FALSE),K40))</f>
        <v>nuclear</v>
      </c>
      <c r="K40" t="str">
        <f>VLOOKUP(E40,'Cross-Page Data'!$D$4:$F$48,3,FALSE)</f>
        <v>nuclear</v>
      </c>
      <c r="L40" t="b">
        <f>IF(AND($P$6=FALSE,OR(C40="Commercial NAICS Cogen",C40="Industrial NAICS Cogen",C40="NAICS-22 Cogen")),FALSE,IF(AND($P$7=FALSE,OR(C40="Commercial NAICS Cogen",C40="Commercial NAICS Non-Cogen",C40="industrial NAICS Cogen", C40="industrial NAICS non-cogen")),FALSE,TRUE))</f>
        <v>1</v>
      </c>
      <c r="M40">
        <f t="shared" si="1"/>
        <v>1.020408163265306E-2</v>
      </c>
      <c r="N40">
        <f t="shared" si="2"/>
        <v>0</v>
      </c>
    </row>
    <row r="41" spans="1:14" x14ac:dyDescent="0.2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s="32">
        <f t="shared" si="0"/>
        <v>0</v>
      </c>
      <c r="J41" t="str">
        <f>IF(K41="natural gas",VLOOKUP(D41,'Cross-Page Data'!$I$4:$J$13,2,FALSE),IF(K41="solar",VLOOKUP('Form 923'!D41,'Cross-Page Data'!$I$14:$J$117,2,FALSE),K41))</f>
        <v>nuclear</v>
      </c>
      <c r="K41" t="str">
        <f>VLOOKUP(E41,'Cross-Page Data'!$D$4:$F$48,3,FALSE)</f>
        <v>nuclear</v>
      </c>
      <c r="L41" t="b">
        <f>IF(AND($P$6=FALSE,OR(C41="Commercial NAICS Cogen",C41="Industrial NAICS Cogen",C41="NAICS-22 Cogen")),FALSE,IF(AND($P$7=FALSE,OR(C41="Commercial NAICS Cogen",C41="Commercial NAICS Non-Cogen",C41="industrial NAICS Cogen", C41="industrial NAICS non-cogen")),FALSE,TRUE))</f>
        <v>1</v>
      </c>
      <c r="M41">
        <f t="shared" si="1"/>
        <v>1.020408163265306E-2</v>
      </c>
      <c r="N41">
        <f t="shared" si="2"/>
        <v>0</v>
      </c>
    </row>
    <row r="42" spans="1:14" x14ac:dyDescent="0.2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s="32" t="str">
        <f t="shared" si="0"/>
        <v/>
      </c>
      <c r="J42" t="str">
        <f>IF(K42="natural gas",VLOOKUP(D42,'Cross-Page Data'!$I$4:$J$13,2,FALSE),IF(K42="solar",VLOOKUP('Form 923'!D42,'Cross-Page Data'!$I$14:$J$117,2,FALSE),K42))</f>
        <v>heavy or residual fuel oil</v>
      </c>
      <c r="K42" t="str">
        <f>VLOOKUP(E42,'Cross-Page Data'!$D$4:$F$48,3,FALSE)</f>
        <v>heavy or residual fuel oil</v>
      </c>
      <c r="L42" t="b">
        <f>IF(AND($P$6=FALSE,OR(C42="Commercial NAICS Cogen",C42="Industrial NAICS Cogen",C42="NAICS-22 Cogen")),FALSE,IF(AND($P$7=FALSE,OR(C42="Commercial NAICS Cogen",C42="Commercial NAICS Non-Cogen",C42="industrial NAICS Cogen", C42="industrial NAICS non-cogen")),FALSE,TRUE))</f>
        <v>1</v>
      </c>
      <c r="M42">
        <f t="shared" si="1"/>
        <v>4.0160642570281126E-4</v>
      </c>
      <c r="N42">
        <f t="shared" si="2"/>
        <v>0</v>
      </c>
    </row>
    <row r="43" spans="1:14" x14ac:dyDescent="0.2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s="32">
        <f t="shared" si="0"/>
        <v>25731736.526946109</v>
      </c>
      <c r="J43" t="str">
        <f>IF(K43="natural gas",VLOOKUP(D43,'Cross-Page Data'!$I$4:$J$13,2,FALSE),IF(K43="solar",VLOOKUP('Form 923'!D43,'Cross-Page Data'!$I$14:$J$117,2,FALSE),K43))</f>
        <v>natural gas peaker</v>
      </c>
      <c r="K43" t="str">
        <f>VLOOKUP(E43,'Cross-Page Data'!$D$4:$F$48,3,FALSE)</f>
        <v>natural gas</v>
      </c>
      <c r="L43" t="b">
        <f>IF(AND($P$6=FALSE,OR(C43="Commercial NAICS Cogen",C43="Industrial NAICS Cogen",C43="NAICS-22 Cogen")),FALSE,IF(AND($P$7=FALSE,OR(C43="Commercial NAICS Cogen",C43="Commercial NAICS Non-Cogen",C43="industrial NAICS Cogen", C43="industrial NAICS non-cogen")),FALSE,TRUE))</f>
        <v>1</v>
      </c>
      <c r="M43">
        <f t="shared" si="1"/>
        <v>3.5555555555555556E-2</v>
      </c>
      <c r="N43">
        <f t="shared" si="2"/>
        <v>0</v>
      </c>
    </row>
    <row r="44" spans="1:14" x14ac:dyDescent="0.2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s="32">
        <f t="shared" si="0"/>
        <v>8902000.3805112317</v>
      </c>
      <c r="J44" t="str">
        <f>IF(K44="natural gas",VLOOKUP(D44,'Cross-Page Data'!$I$4:$J$13,2,FALSE),IF(K44="solar",VLOOKUP('Form 923'!D44,'Cross-Page Data'!$I$14:$J$117,2,FALSE),K44))</f>
        <v>hydro</v>
      </c>
      <c r="K44" t="str">
        <f>VLOOKUP(E44,'Cross-Page Data'!$D$4:$F$48,3,FALSE)</f>
        <v>hydro</v>
      </c>
      <c r="L44" t="b">
        <f>IF(AND($P$6=FALSE,OR(C44="Commercial NAICS Cogen",C44="Industrial NAICS Cogen",C44="NAICS-22 Cogen")),FALSE,IF(AND($P$7=FALSE,OR(C44="Commercial NAICS Cogen",C44="Commercial NAICS Non-Cogen",C44="industrial NAICS Cogen", C44="industrial NAICS non-cogen")),FALSE,TRUE))</f>
        <v>1</v>
      </c>
      <c r="M44">
        <f t="shared" si="1"/>
        <v>0.43392370572207084</v>
      </c>
      <c r="N44">
        <f t="shared" si="2"/>
        <v>1</v>
      </c>
    </row>
    <row r="45" spans="1:14" x14ac:dyDescent="0.2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s="32">
        <f t="shared" si="0"/>
        <v>8902001.4721216951</v>
      </c>
      <c r="J45" t="str">
        <f>IF(K45="natural gas",VLOOKUP(D45,'Cross-Page Data'!$I$4:$J$13,2,FALSE),IF(K45="solar",VLOOKUP('Form 923'!D45,'Cross-Page Data'!$I$14:$J$117,2,FALSE),K45))</f>
        <v>hydro</v>
      </c>
      <c r="K45" t="str">
        <f>VLOOKUP(E45,'Cross-Page Data'!$D$4:$F$48,3,FALSE)</f>
        <v>hydro</v>
      </c>
      <c r="L45" t="b">
        <f>IF(AND($P$6=FALSE,OR(C45="Commercial NAICS Cogen",C45="Industrial NAICS Cogen",C45="NAICS-22 Cogen")),FALSE,IF(AND($P$7=FALSE,OR(C45="Commercial NAICS Cogen",C45="Commercial NAICS Non-Cogen",C45="industrial NAICS Cogen", C45="industrial NAICS non-cogen")),FALSE,TRUE))</f>
        <v>1</v>
      </c>
      <c r="M45">
        <f t="shared" si="1"/>
        <v>0.39782016348773841</v>
      </c>
      <c r="N45">
        <f t="shared" si="2"/>
        <v>1</v>
      </c>
    </row>
    <row r="46" spans="1:14" x14ac:dyDescent="0.2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s="32">
        <f t="shared" si="0"/>
        <v>12713754.843123564</v>
      </c>
      <c r="J46" t="str">
        <f>IF(K46="natural gas",VLOOKUP(D46,'Cross-Page Data'!$I$4:$J$13,2,FALSE),IF(K46="solar",VLOOKUP('Form 923'!D46,'Cross-Page Data'!$I$14:$J$117,2,FALSE),K46))</f>
        <v>lignite</v>
      </c>
      <c r="K46" t="str">
        <f>VLOOKUP(E46,'Cross-Page Data'!$D$4:$F$48,3,FALSE)</f>
        <v>lignite</v>
      </c>
      <c r="L46" t="b">
        <f>IF(AND($P$6=FALSE,OR(C46="Commercial NAICS Cogen",C46="Industrial NAICS Cogen",C46="NAICS-22 Cogen")),FALSE,IF(AND($P$7=FALSE,OR(C46="Commercial NAICS Cogen",C46="Commercial NAICS Non-Cogen",C46="industrial NAICS Cogen", C46="industrial NAICS non-cogen")),FALSE,TRUE))</f>
        <v>1</v>
      </c>
      <c r="M46">
        <f t="shared" si="1"/>
        <v>0.22727272727272727</v>
      </c>
      <c r="N46">
        <f t="shared" si="2"/>
        <v>1</v>
      </c>
    </row>
    <row r="47" spans="1:14" x14ac:dyDescent="0.2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s="32">
        <f t="shared" si="0"/>
        <v>14479612.403424624</v>
      </c>
      <c r="J47" t="str">
        <f>IF(K47="natural gas",VLOOKUP(D47,'Cross-Page Data'!$I$4:$J$13,2,FALSE),IF(K47="solar",VLOOKUP('Form 923'!D47,'Cross-Page Data'!$I$14:$J$117,2,FALSE),K47))</f>
        <v>natural gas peaker</v>
      </c>
      <c r="K47" t="str">
        <f>VLOOKUP(E47,'Cross-Page Data'!$D$4:$F$48,3,FALSE)</f>
        <v>natural gas</v>
      </c>
      <c r="L47" t="b">
        <f>IF(AND($P$6=FALSE,OR(C47="Commercial NAICS Cogen",C47="Industrial NAICS Cogen",C47="NAICS-22 Cogen")),FALSE,IF(AND($P$7=FALSE,OR(C47="Commercial NAICS Cogen",C47="Commercial NAICS Non-Cogen",C47="industrial NAICS Cogen", C47="industrial NAICS non-cogen")),FALSE,TRUE))</f>
        <v>1</v>
      </c>
      <c r="M47">
        <f t="shared" si="1"/>
        <v>0.15753086419753087</v>
      </c>
      <c r="N47">
        <f t="shared" si="2"/>
        <v>1</v>
      </c>
    </row>
    <row r="48" spans="1:14" x14ac:dyDescent="0.2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s="32" t="str">
        <f t="shared" si="0"/>
        <v/>
      </c>
      <c r="J48" t="str">
        <f>IF(K48="natural gas",VLOOKUP(D48,'Cross-Page Data'!$I$4:$J$13,2,FALSE),IF(K48="solar",VLOOKUP('Form 923'!D48,'Cross-Page Data'!$I$14:$J$117,2,FALSE),K48))</f>
        <v>other</v>
      </c>
      <c r="K48" t="str">
        <f>VLOOKUP(E48,'Cross-Page Data'!$D$4:$F$48,3,FALSE)</f>
        <v>other</v>
      </c>
      <c r="L48" t="b">
        <f>IF(AND($P$6=FALSE,OR(C48="Commercial NAICS Cogen",C48="Industrial NAICS Cogen",C48="NAICS-22 Cogen")),FALSE,IF(AND($P$7=FALSE,OR(C48="Commercial NAICS Cogen",C48="Commercial NAICS Non-Cogen",C48="industrial NAICS Cogen", C48="industrial NAICS non-cogen")),FALSE,TRUE))</f>
        <v>1</v>
      </c>
      <c r="M48">
        <f t="shared" si="1"/>
        <v>1.6233766233766235E-3</v>
      </c>
      <c r="N48">
        <f t="shared" si="2"/>
        <v>0</v>
      </c>
    </row>
    <row r="49" spans="1:14" x14ac:dyDescent="0.2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s="32">
        <f t="shared" si="0"/>
        <v>8902097.9020979013</v>
      </c>
      <c r="J49" t="str">
        <f>IF(K49="natural gas",VLOOKUP(D49,'Cross-Page Data'!$I$4:$J$13,2,FALSE),IF(K49="solar",VLOOKUP('Form 923'!D49,'Cross-Page Data'!$I$14:$J$117,2,FALSE),K49))</f>
        <v>hydro</v>
      </c>
      <c r="K49" t="str">
        <f>VLOOKUP(E49,'Cross-Page Data'!$D$4:$F$48,3,FALSE)</f>
        <v>hydro</v>
      </c>
      <c r="L49" t="b">
        <f>IF(AND($P$6=FALSE,OR(C49="Commercial NAICS Cogen",C49="Industrial NAICS Cogen",C49="NAICS-22 Cogen")),FALSE,IF(AND($P$7=FALSE,OR(C49="Commercial NAICS Cogen",C49="Commercial NAICS Non-Cogen",C49="industrial NAICS Cogen", C49="industrial NAICS non-cogen")),FALSE,TRUE))</f>
        <v>1</v>
      </c>
      <c r="M49">
        <f t="shared" si="1"/>
        <v>9.264305177111716E-2</v>
      </c>
      <c r="N49">
        <f t="shared" si="2"/>
        <v>1</v>
      </c>
    </row>
    <row r="50" spans="1:14" x14ac:dyDescent="0.2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s="32">
        <f t="shared" si="0"/>
        <v>12016302.467928953</v>
      </c>
      <c r="J50" t="str">
        <f>IF(K50="natural gas",VLOOKUP(D50,'Cross-Page Data'!$I$4:$J$13,2,FALSE),IF(K50="solar",VLOOKUP('Form 923'!D50,'Cross-Page Data'!$I$14:$J$117,2,FALSE),K50))</f>
        <v>heavy or residual fuel oil</v>
      </c>
      <c r="K50" t="str">
        <f>VLOOKUP(E50,'Cross-Page Data'!$D$4:$F$48,3,FALSE)</f>
        <v>heavy or residual fuel oil</v>
      </c>
      <c r="L50" t="b">
        <f>IF(AND($P$6=FALSE,OR(C50="Commercial NAICS Cogen",C50="Industrial NAICS Cogen",C50="NAICS-22 Cogen")),FALSE,IF(AND($P$7=FALSE,OR(C50="Commercial NAICS Cogen",C50="Commercial NAICS Non-Cogen",C50="industrial NAICS Cogen", C50="industrial NAICS non-cogen")),FALSE,TRUE))</f>
        <v>1</v>
      </c>
      <c r="M50">
        <f t="shared" si="1"/>
        <v>0.22730923694779118</v>
      </c>
      <c r="N50">
        <f t="shared" si="2"/>
        <v>1</v>
      </c>
    </row>
    <row r="51" spans="1:14" x14ac:dyDescent="0.2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s="32">
        <f t="shared" si="0"/>
        <v>12865838.542028297</v>
      </c>
      <c r="J51" t="str">
        <f>IF(K51="natural gas",VLOOKUP(D51,'Cross-Page Data'!$I$4:$J$13,2,FALSE),IF(K51="solar",VLOOKUP('Form 923'!D51,'Cross-Page Data'!$I$14:$J$117,2,FALSE),K51))</f>
        <v>natural gas peaker</v>
      </c>
      <c r="K51" t="str">
        <f>VLOOKUP(E51,'Cross-Page Data'!$D$4:$F$48,3,FALSE)</f>
        <v>natural gas</v>
      </c>
      <c r="L51" t="b">
        <f>IF(AND($P$6=FALSE,OR(C51="Commercial NAICS Cogen",C51="Industrial NAICS Cogen",C51="NAICS-22 Cogen")),FALSE,IF(AND($P$7=FALSE,OR(C51="Commercial NAICS Cogen",C51="Commercial NAICS Non-Cogen",C51="industrial NAICS Cogen", C51="industrial NAICS non-cogen")),FALSE,TRUE))</f>
        <v>1</v>
      </c>
      <c r="M51">
        <f t="shared" si="1"/>
        <v>0.21629629629629629</v>
      </c>
      <c r="N51">
        <f t="shared" si="2"/>
        <v>1</v>
      </c>
    </row>
    <row r="52" spans="1:14" x14ac:dyDescent="0.2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s="32">
        <f t="shared" si="0"/>
        <v>8902074.3786208183</v>
      </c>
      <c r="J52" t="str">
        <f>IF(K52="natural gas",VLOOKUP(D52,'Cross-Page Data'!$I$4:$J$13,2,FALSE),IF(K52="solar",VLOOKUP('Form 923'!D52,'Cross-Page Data'!$I$14:$J$117,2,FALSE),K52))</f>
        <v>hydro</v>
      </c>
      <c r="K52" t="str">
        <f>VLOOKUP(E52,'Cross-Page Data'!$D$4:$F$48,3,FALSE)</f>
        <v>hydro</v>
      </c>
      <c r="L52" t="b">
        <f>IF(AND($P$6=FALSE,OR(C52="Commercial NAICS Cogen",C52="Industrial NAICS Cogen",C52="NAICS-22 Cogen")),FALSE,IF(AND($P$7=FALSE,OR(C52="Commercial NAICS Cogen",C52="Commercial NAICS Non-Cogen",C52="industrial NAICS Cogen", C52="industrial NAICS non-cogen")),FALSE,TRUE))</f>
        <v>1</v>
      </c>
      <c r="M52">
        <f t="shared" si="1"/>
        <v>0.11444141689373297</v>
      </c>
      <c r="N52">
        <f t="shared" si="2"/>
        <v>1</v>
      </c>
    </row>
    <row r="53" spans="1:14" x14ac:dyDescent="0.2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s="32">
        <f t="shared" si="0"/>
        <v>11714151.529367896</v>
      </c>
      <c r="J53" t="str">
        <f>IF(K53="natural gas",VLOOKUP(D53,'Cross-Page Data'!$I$4:$J$13,2,FALSE),IF(K53="solar",VLOOKUP('Form 923'!D53,'Cross-Page Data'!$I$14:$J$117,2,FALSE),K53))</f>
        <v>hard coal</v>
      </c>
      <c r="K53" t="str">
        <f>VLOOKUP(E53,'Cross-Page Data'!$D$4:$F$48,3,FALSE)</f>
        <v>hard coal</v>
      </c>
      <c r="L53" t="b">
        <f>IF(AND($P$6=FALSE,OR(C53="Commercial NAICS Cogen",C53="Industrial NAICS Cogen",C53="NAICS-22 Cogen")),FALSE,IF(AND($P$7=FALSE,OR(C53="Commercial NAICS Cogen",C53="Commercial NAICS Non-Cogen",C53="industrial NAICS Cogen", C53="industrial NAICS non-cogen")),FALSE,TRUE))</f>
        <v>1</v>
      </c>
      <c r="M53">
        <f t="shared" si="1"/>
        <v>0.13469387755102041</v>
      </c>
      <c r="N53">
        <f t="shared" si="2"/>
        <v>1</v>
      </c>
    </row>
    <row r="54" spans="1:14" x14ac:dyDescent="0.2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s="32">
        <f t="shared" si="0"/>
        <v>12000090.363319997</v>
      </c>
      <c r="J54" t="str">
        <f>IF(K54="natural gas",VLOOKUP(D54,'Cross-Page Data'!$I$4:$J$13,2,FALSE),IF(K54="solar",VLOOKUP('Form 923'!D54,'Cross-Page Data'!$I$14:$J$117,2,FALSE),K54))</f>
        <v>heavy or residual fuel oil</v>
      </c>
      <c r="K54" t="str">
        <f>VLOOKUP(E54,'Cross-Page Data'!$D$4:$F$48,3,FALSE)</f>
        <v>heavy or residual fuel oil</v>
      </c>
      <c r="L54" t="b">
        <f>IF(AND($P$6=FALSE,OR(C54="Commercial NAICS Cogen",C54="Industrial NAICS Cogen",C54="NAICS-22 Cogen")),FALSE,IF(AND($P$7=FALSE,OR(C54="Commercial NAICS Cogen",C54="Commercial NAICS Non-Cogen",C54="industrial NAICS Cogen", C54="industrial NAICS non-cogen")),FALSE,TRUE))</f>
        <v>1</v>
      </c>
      <c r="M54">
        <f t="shared" si="1"/>
        <v>0.22811244979919679</v>
      </c>
      <c r="N54">
        <f t="shared" si="2"/>
        <v>1</v>
      </c>
    </row>
    <row r="55" spans="1:14" x14ac:dyDescent="0.2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s="32">
        <f t="shared" si="0"/>
        <v>11935418.47293934</v>
      </c>
      <c r="J55" t="str">
        <f>IF(K55="natural gas",VLOOKUP(D55,'Cross-Page Data'!$I$4:$J$13,2,FALSE),IF(K55="solar",VLOOKUP('Form 923'!D55,'Cross-Page Data'!$I$14:$J$117,2,FALSE),K55))</f>
        <v>heavy or residual fuel oil</v>
      </c>
      <c r="K55" t="str">
        <f>VLOOKUP(E55,'Cross-Page Data'!$D$4:$F$48,3,FALSE)</f>
        <v>heavy or residual fuel oil</v>
      </c>
      <c r="L55" t="b">
        <f>IF(AND($P$6=FALSE,OR(C55="Commercial NAICS Cogen",C55="Industrial NAICS Cogen",C55="NAICS-22 Cogen")),FALSE,IF(AND($P$7=FALSE,OR(C55="Commercial NAICS Cogen",C55="Commercial NAICS Non-Cogen",C55="industrial NAICS Cogen", C55="industrial NAICS non-cogen")),FALSE,TRUE))</f>
        <v>1</v>
      </c>
      <c r="M55">
        <f t="shared" si="1"/>
        <v>0.23453815261044178</v>
      </c>
      <c r="N55">
        <f t="shared" si="2"/>
        <v>1</v>
      </c>
    </row>
    <row r="56" spans="1:14" x14ac:dyDescent="0.2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s="32">
        <f t="shared" si="0"/>
        <v>12052616.682932407</v>
      </c>
      <c r="J56" t="str">
        <f>IF(K56="natural gas",VLOOKUP(D56,'Cross-Page Data'!$I$4:$J$13,2,FALSE),IF(K56="solar",VLOOKUP('Form 923'!D56,'Cross-Page Data'!$I$14:$J$117,2,FALSE),K56))</f>
        <v>hard coal</v>
      </c>
      <c r="K56" t="str">
        <f>VLOOKUP(E56,'Cross-Page Data'!$D$4:$F$48,3,FALSE)</f>
        <v>hard coal</v>
      </c>
      <c r="L56" t="b">
        <f>IF(AND($P$6=FALSE,OR(C56="Commercial NAICS Cogen",C56="Industrial NAICS Cogen",C56="NAICS-22 Cogen")),FALSE,IF(AND($P$7=FALSE,OR(C56="Commercial NAICS Cogen",C56="Commercial NAICS Non-Cogen",C56="industrial NAICS Cogen", C56="industrial NAICS non-cogen")),FALSE,TRUE))</f>
        <v>1</v>
      </c>
      <c r="M56">
        <f t="shared" si="1"/>
        <v>0.10204081632653061</v>
      </c>
      <c r="N56">
        <f t="shared" si="2"/>
        <v>1</v>
      </c>
    </row>
    <row r="57" spans="1:14" x14ac:dyDescent="0.2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s="32">
        <f t="shared" si="0"/>
        <v>21143847.177922372</v>
      </c>
      <c r="J57" t="str">
        <f>IF(K57="natural gas",VLOOKUP(D57,'Cross-Page Data'!$I$4:$J$13,2,FALSE),IF(K57="solar",VLOOKUP('Form 923'!D57,'Cross-Page Data'!$I$14:$J$117,2,FALSE),K57))</f>
        <v>heavy or residual fuel oil</v>
      </c>
      <c r="K57" t="str">
        <f>VLOOKUP(E57,'Cross-Page Data'!$D$4:$F$48,3,FALSE)</f>
        <v>heavy or residual fuel oil</v>
      </c>
      <c r="L57" t="b">
        <f>IF(AND($P$6=FALSE,OR(C57="Commercial NAICS Cogen",C57="Industrial NAICS Cogen",C57="NAICS-22 Cogen")),FALSE,IF(AND($P$7=FALSE,OR(C57="Commercial NAICS Cogen",C57="Commercial NAICS Non-Cogen",C57="industrial NAICS Cogen", C57="industrial NAICS non-cogen")),FALSE,TRUE))</f>
        <v>1</v>
      </c>
      <c r="M57">
        <f t="shared" si="1"/>
        <v>5.3012048192771083E-2</v>
      </c>
      <c r="N57">
        <f t="shared" si="2"/>
        <v>1</v>
      </c>
    </row>
    <row r="58" spans="1:14" x14ac:dyDescent="0.2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s="32">
        <f t="shared" si="0"/>
        <v>21180767.7756101</v>
      </c>
      <c r="J58" t="str">
        <f>IF(K58="natural gas",VLOOKUP(D58,'Cross-Page Data'!$I$4:$J$13,2,FALSE),IF(K58="solar",VLOOKUP('Form 923'!D58,'Cross-Page Data'!$I$14:$J$117,2,FALSE),K58))</f>
        <v>hard coal</v>
      </c>
      <c r="K58" t="str">
        <f>VLOOKUP(E58,'Cross-Page Data'!$D$4:$F$48,3,FALSE)</f>
        <v>hard coal</v>
      </c>
      <c r="L58" t="b">
        <f>IF(AND($P$6=FALSE,OR(C58="Commercial NAICS Cogen",C58="Industrial NAICS Cogen",C58="NAICS-22 Cogen")),FALSE,IF(AND($P$7=FALSE,OR(C58="Commercial NAICS Cogen",C58="Commercial NAICS Non-Cogen",C58="industrial NAICS Cogen", C58="industrial NAICS non-cogen")),FALSE,TRUE))</f>
        <v>1</v>
      </c>
      <c r="M58">
        <f t="shared" si="1"/>
        <v>1.3605442176870748E-2</v>
      </c>
      <c r="N58">
        <f t="shared" si="2"/>
        <v>0</v>
      </c>
    </row>
    <row r="59" spans="1:14" x14ac:dyDescent="0.2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s="32">
        <f t="shared" si="0"/>
        <v>21184188.128058419</v>
      </c>
      <c r="J59" t="str">
        <f>IF(K59="natural gas",VLOOKUP(D59,'Cross-Page Data'!$I$4:$J$13,2,FALSE),IF(K59="solar",VLOOKUP('Form 923'!D59,'Cross-Page Data'!$I$14:$J$117,2,FALSE),K59))</f>
        <v>hard coal</v>
      </c>
      <c r="K59" t="str">
        <f>VLOOKUP(E59,'Cross-Page Data'!$D$4:$F$48,3,FALSE)</f>
        <v>hard coal</v>
      </c>
      <c r="L59" t="b">
        <f>IF(AND($P$6=FALSE,OR(C59="Commercial NAICS Cogen",C59="Industrial NAICS Cogen",C59="NAICS-22 Cogen")),FALSE,IF(AND($P$7=FALSE,OR(C59="Commercial NAICS Cogen",C59="Commercial NAICS Non-Cogen",C59="industrial NAICS Cogen", C59="industrial NAICS non-cogen")),FALSE,TRUE))</f>
        <v>1</v>
      </c>
      <c r="M59">
        <f t="shared" si="1"/>
        <v>1.2244897959183673E-2</v>
      </c>
      <c r="N59">
        <f t="shared" si="2"/>
        <v>0</v>
      </c>
    </row>
    <row r="60" spans="1:14" x14ac:dyDescent="0.2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s="32">
        <f t="shared" si="0"/>
        <v>8902021.598594971</v>
      </c>
      <c r="J60" t="str">
        <f>IF(K60="natural gas",VLOOKUP(D60,'Cross-Page Data'!$I$4:$J$13,2,FALSE),IF(K60="solar",VLOOKUP('Form 923'!D60,'Cross-Page Data'!$I$14:$J$117,2,FALSE),K60))</f>
        <v>hydro</v>
      </c>
      <c r="K60" t="str">
        <f>VLOOKUP(E60,'Cross-Page Data'!$D$4:$F$48,3,FALSE)</f>
        <v>hydro</v>
      </c>
      <c r="L60" t="b">
        <f>IF(AND($P$6=FALSE,OR(C60="Commercial NAICS Cogen",C60="Industrial NAICS Cogen",C60="NAICS-22 Cogen")),FALSE,IF(AND($P$7=FALSE,OR(C60="Commercial NAICS Cogen",C60="Commercial NAICS Non-Cogen",C60="industrial NAICS Cogen", C60="industrial NAICS non-cogen")),FALSE,TRUE))</f>
        <v>1</v>
      </c>
      <c r="M60">
        <f t="shared" si="1"/>
        <v>0.22547683923705722</v>
      </c>
      <c r="N60">
        <f t="shared" si="2"/>
        <v>1</v>
      </c>
    </row>
    <row r="61" spans="1:14" x14ac:dyDescent="0.2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s="32">
        <f t="shared" si="0"/>
        <v>8896174.8633879777</v>
      </c>
      <c r="J61" t="str">
        <f>IF(K61="natural gas",VLOOKUP(D61,'Cross-Page Data'!$I$4:$J$13,2,FALSE),IF(K61="solar",VLOOKUP('Form 923'!D61,'Cross-Page Data'!$I$14:$J$117,2,FALSE),K61))</f>
        <v>hydro</v>
      </c>
      <c r="K61" t="str">
        <f>VLOOKUP(E61,'Cross-Page Data'!$D$4:$F$48,3,FALSE)</f>
        <v>hydro</v>
      </c>
      <c r="L61" t="b">
        <f>IF(AND($P$6=FALSE,OR(C61="Commercial NAICS Cogen",C61="Industrial NAICS Cogen",C61="NAICS-22 Cogen")),FALSE,IF(AND($P$7=FALSE,OR(C61="Commercial NAICS Cogen",C61="Commercial NAICS Non-Cogen",C61="industrial NAICS Cogen", C61="industrial NAICS non-cogen")),FALSE,TRUE))</f>
        <v>1</v>
      </c>
      <c r="M61">
        <f t="shared" si="1"/>
        <v>0.93119891008174382</v>
      </c>
      <c r="N61">
        <f t="shared" si="2"/>
        <v>1</v>
      </c>
    </row>
    <row r="62" spans="1:14" x14ac:dyDescent="0.2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s="32">
        <f t="shared" si="0"/>
        <v>26333333.333333332</v>
      </c>
      <c r="J62" t="str">
        <f>IF(K62="natural gas",VLOOKUP(D62,'Cross-Page Data'!$I$4:$J$13,2,FALSE),IF(K62="solar",VLOOKUP('Form 923'!D62,'Cross-Page Data'!$I$14:$J$117,2,FALSE),K62))</f>
        <v>heavy or residual fuel oil</v>
      </c>
      <c r="K62" t="str">
        <f>VLOOKUP(E62,'Cross-Page Data'!$D$4:$F$48,3,FALSE)</f>
        <v>heavy or residual fuel oil</v>
      </c>
      <c r="L62" t="b">
        <f>IF(AND($P$6=FALSE,OR(C62="Commercial NAICS Cogen",C62="Industrial NAICS Cogen",C62="NAICS-22 Cogen")),FALSE,IF(AND($P$7=FALSE,OR(C62="Commercial NAICS Cogen",C62="Commercial NAICS Non-Cogen",C62="industrial NAICS Cogen", C62="industrial NAICS non-cogen")),FALSE,TRUE))</f>
        <v>1</v>
      </c>
      <c r="M62">
        <f t="shared" si="1"/>
        <v>3.3333333333333333E-2</v>
      </c>
      <c r="N62">
        <f t="shared" si="2"/>
        <v>0</v>
      </c>
    </row>
    <row r="63" spans="1:14" x14ac:dyDescent="0.2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s="32">
        <f t="shared" si="0"/>
        <v>-38564516.129032254</v>
      </c>
      <c r="J63" t="str">
        <f>IF(K63="natural gas",VLOOKUP(D63,'Cross-Page Data'!$I$4:$J$13,2,FALSE),IF(K63="solar",VLOOKUP('Form 923'!D63,'Cross-Page Data'!$I$14:$J$117,2,FALSE),K63))</f>
        <v>heavy or residual fuel oil</v>
      </c>
      <c r="K63" t="str">
        <f>VLOOKUP(E63,'Cross-Page Data'!$D$4:$F$48,3,FALSE)</f>
        <v>heavy or residual fuel oil</v>
      </c>
      <c r="L63" t="b">
        <f>IF(AND($P$6=FALSE,OR(C63="Commercial NAICS Cogen",C63="Industrial NAICS Cogen",C63="NAICS-22 Cogen")),FALSE,IF(AND($P$7=FALSE,OR(C63="Commercial NAICS Cogen",C63="Commercial NAICS Non-Cogen",C63="industrial NAICS Cogen", C63="industrial NAICS non-cogen")),FALSE,TRUE))</f>
        <v>1</v>
      </c>
      <c r="M63">
        <f t="shared" si="1"/>
        <v>0.64497991967871482</v>
      </c>
      <c r="N63">
        <f t="shared" si="2"/>
        <v>1</v>
      </c>
    </row>
    <row r="64" spans="1:14" x14ac:dyDescent="0.2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s="32">
        <f t="shared" si="0"/>
        <v>15961669.505962521</v>
      </c>
      <c r="J64" t="str">
        <f>IF(K64="natural gas",VLOOKUP(D64,'Cross-Page Data'!$I$4:$J$13,2,FALSE),IF(K64="solar",VLOOKUP('Form 923'!D64,'Cross-Page Data'!$I$14:$J$117,2,FALSE),K64))</f>
        <v>heavy or residual fuel oil</v>
      </c>
      <c r="K64" t="str">
        <f>VLOOKUP(E64,'Cross-Page Data'!$D$4:$F$48,3,FALSE)</f>
        <v>heavy or residual fuel oil</v>
      </c>
      <c r="L64" t="b">
        <f>IF(AND($P$6=FALSE,OR(C64="Commercial NAICS Cogen",C64="Industrial NAICS Cogen",C64="NAICS-22 Cogen")),FALSE,IF(AND($P$7=FALSE,OR(C64="Commercial NAICS Cogen",C64="Commercial NAICS Non-Cogen",C64="industrial NAICS Cogen", C64="industrial NAICS non-cogen")),FALSE,TRUE))</f>
        <v>1</v>
      </c>
      <c r="M64">
        <f t="shared" si="1"/>
        <v>0.10883534136546184</v>
      </c>
      <c r="N64">
        <f t="shared" si="2"/>
        <v>1</v>
      </c>
    </row>
    <row r="65" spans="1:14" x14ac:dyDescent="0.2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s="32">
        <f t="shared" si="0"/>
        <v>8901987.0990086142</v>
      </c>
      <c r="J65" t="str">
        <f>IF(K65="natural gas",VLOOKUP(D65,'Cross-Page Data'!$I$4:$J$13,2,FALSE),IF(K65="solar",VLOOKUP('Form 923'!D65,'Cross-Page Data'!$I$14:$J$117,2,FALSE),K65))</f>
        <v>hydro</v>
      </c>
      <c r="K65" t="str">
        <f>VLOOKUP(E65,'Cross-Page Data'!$D$4:$F$48,3,FALSE)</f>
        <v>hydro</v>
      </c>
      <c r="L65" t="b">
        <f>IF(AND($P$6=FALSE,OR(C65="Commercial NAICS Cogen",C65="Industrial NAICS Cogen",C65="NAICS-22 Cogen")),FALSE,IF(AND($P$7=FALSE,OR(C65="Commercial NAICS Cogen",C65="Commercial NAICS Non-Cogen",C65="industrial NAICS Cogen", C65="industrial NAICS non-cogen")),FALSE,TRUE))</f>
        <v>1</v>
      </c>
      <c r="M65">
        <f t="shared" si="1"/>
        <v>0.6757493188010899</v>
      </c>
      <c r="N65">
        <f t="shared" si="2"/>
        <v>1</v>
      </c>
    </row>
    <row r="66" spans="1:14" x14ac:dyDescent="0.2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s="32">
        <f t="shared" si="0"/>
        <v>8902173.9130434785</v>
      </c>
      <c r="J66" t="str">
        <f>IF(K66="natural gas",VLOOKUP(D66,'Cross-Page Data'!$I$4:$J$13,2,FALSE),IF(K66="solar",VLOOKUP('Form 923'!D66,'Cross-Page Data'!$I$14:$J$117,2,FALSE),K66))</f>
        <v>hydro</v>
      </c>
      <c r="K66" t="str">
        <f>VLOOKUP(E66,'Cross-Page Data'!$D$4:$F$48,3,FALSE)</f>
        <v>hydro</v>
      </c>
      <c r="L66" t="b">
        <f>IF(AND($P$6=FALSE,OR(C66="Commercial NAICS Cogen",C66="Industrial NAICS Cogen",C66="NAICS-22 Cogen")),FALSE,IF(AND($P$7=FALSE,OR(C66="Commercial NAICS Cogen",C66="Commercial NAICS Non-Cogen",C66="industrial NAICS Cogen", C66="industrial NAICS non-cogen")),FALSE,TRUE))</f>
        <v>1</v>
      </c>
      <c r="M66">
        <f t="shared" si="1"/>
        <v>5.1771117166212535E-2</v>
      </c>
      <c r="N66">
        <f t="shared" si="2"/>
        <v>1</v>
      </c>
    </row>
    <row r="67" spans="1:14" x14ac:dyDescent="0.2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s="32">
        <f t="shared" si="0"/>
        <v>10969648.562300319</v>
      </c>
      <c r="J67" t="str">
        <f>IF(K67="natural gas",VLOOKUP(D67,'Cross-Page Data'!$I$4:$J$13,2,FALSE),IF(K67="solar",VLOOKUP('Form 923'!D67,'Cross-Page Data'!$I$14:$J$117,2,FALSE),K67))</f>
        <v>heavy or residual fuel oil</v>
      </c>
      <c r="K67" t="str">
        <f>VLOOKUP(E67,'Cross-Page Data'!$D$4:$F$48,3,FALSE)</f>
        <v>heavy or residual fuel oil</v>
      </c>
      <c r="L67" t="b">
        <f>IF(AND($P$6=FALSE,OR(C67="Commercial NAICS Cogen",C67="Industrial NAICS Cogen",C67="NAICS-22 Cogen")),FALSE,IF(AND($P$7=FALSE,OR(C67="Commercial NAICS Cogen",C67="Commercial NAICS Non-Cogen",C67="industrial NAICS Cogen", C67="industrial NAICS non-cogen")),FALSE,TRUE))</f>
        <v>1</v>
      </c>
      <c r="M67">
        <f t="shared" si="1"/>
        <v>0.30883534136546187</v>
      </c>
      <c r="N67">
        <f t="shared" si="2"/>
        <v>1</v>
      </c>
    </row>
    <row r="68" spans="1:14" x14ac:dyDescent="0.2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s="32">
        <f t="shared" si="0"/>
        <v>-34277777.777777776</v>
      </c>
      <c r="J68" t="str">
        <f>IF(K68="natural gas",VLOOKUP(D68,'Cross-Page Data'!$I$4:$J$13,2,FALSE),IF(K68="solar",VLOOKUP('Form 923'!D68,'Cross-Page Data'!$I$14:$J$117,2,FALSE),K68))</f>
        <v>heavy or residual fuel oil</v>
      </c>
      <c r="K68" t="str">
        <f>VLOOKUP(E68,'Cross-Page Data'!$D$4:$F$48,3,FALSE)</f>
        <v>heavy or residual fuel oil</v>
      </c>
      <c r="L68" t="b">
        <f>IF(AND($P$6=FALSE,OR(C68="Commercial NAICS Cogen",C68="Industrial NAICS Cogen",C68="NAICS-22 Cogen")),FALSE,IF(AND($P$7=FALSE,OR(C68="Commercial NAICS Cogen",C68="Commercial NAICS Non-Cogen",C68="industrial NAICS Cogen", C68="industrial NAICS non-cogen")),FALSE,TRUE))</f>
        <v>1</v>
      </c>
      <c r="M68">
        <f t="shared" si="1"/>
        <v>0.64377510040160646</v>
      </c>
      <c r="N68">
        <f t="shared" si="2"/>
        <v>1</v>
      </c>
    </row>
    <row r="69" spans="1:14" ht="26.25" x14ac:dyDescent="0.2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s="32">
        <f t="shared" si="0"/>
        <v>8902014.1635243259</v>
      </c>
      <c r="J69" t="str">
        <f>IF(K69="natural gas",VLOOKUP(D69,'Cross-Page Data'!$I$4:$J$13,2,FALSE),IF(K69="solar",VLOOKUP('Form 923'!D69,'Cross-Page Data'!$I$14:$J$117,2,FALSE),K69))</f>
        <v>hydro</v>
      </c>
      <c r="K69" t="str">
        <f>VLOOKUP(E69,'Cross-Page Data'!$D$4:$F$48,3,FALSE)</f>
        <v>hydro</v>
      </c>
      <c r="L69" t="b">
        <f>IF(AND($P$6=FALSE,OR(C69="Commercial NAICS Cogen",C69="Industrial NAICS Cogen",C69="NAICS-22 Cogen")),FALSE,IF(AND($P$7=FALSE,OR(C69="Commercial NAICS Cogen",C69="Commercial NAICS Non-Cogen",C69="industrial NAICS Cogen", C69="industrial NAICS non-cogen")),FALSE,TRUE))</f>
        <v>0</v>
      </c>
      <c r="M69">
        <f t="shared" si="1"/>
        <v>0.25681198910081743</v>
      </c>
      <c r="N69">
        <f t="shared" si="2"/>
        <v>1</v>
      </c>
    </row>
    <row r="70" spans="1:14" x14ac:dyDescent="0.2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s="32">
        <f t="shared" si="0"/>
        <v>8902005.4183164742</v>
      </c>
      <c r="J70" t="str">
        <f>IF(K70="natural gas",VLOOKUP(D70,'Cross-Page Data'!$I$4:$J$13,2,FALSE),IF(K70="solar",VLOOKUP('Form 923'!D70,'Cross-Page Data'!$I$14:$J$117,2,FALSE),K70))</f>
        <v>hydro</v>
      </c>
      <c r="K70" t="str">
        <f>VLOOKUP(E70,'Cross-Page Data'!$D$4:$F$48,3,FALSE)</f>
        <v>hydro</v>
      </c>
      <c r="L70" t="b">
        <f>IF(AND($P$6=FALSE,OR(C70="Commercial NAICS Cogen",C70="Industrial NAICS Cogen",C70="NAICS-22 Cogen")),FALSE,IF(AND($P$7=FALSE,OR(C70="Commercial NAICS Cogen",C70="Commercial NAICS Non-Cogen",C70="industrial NAICS Cogen", C70="industrial NAICS non-cogen")),FALSE,TRUE))</f>
        <v>1</v>
      </c>
      <c r="M70">
        <f t="shared" si="1"/>
        <v>0.33583106267029972</v>
      </c>
      <c r="N70">
        <f t="shared" si="2"/>
        <v>1</v>
      </c>
    </row>
    <row r="71" spans="1:14" x14ac:dyDescent="0.2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s="32" t="str">
        <f t="shared" ref="I71:I134" si="3">IFERROR(F71/G71*10^6,"")</f>
        <v/>
      </c>
      <c r="J71" t="str">
        <f>IF(K71="natural gas",VLOOKUP(D71,'Cross-Page Data'!$I$4:$J$13,2,FALSE),IF(K71="solar",VLOOKUP('Form 923'!D71,'Cross-Page Data'!$I$14:$J$117,2,FALSE),K71))</f>
        <v>hydro</v>
      </c>
      <c r="K71" t="str">
        <f>VLOOKUP(E71,'Cross-Page Data'!$D$4:$F$48,3,FALSE)</f>
        <v>hydro</v>
      </c>
      <c r="L71" t="b">
        <f>IF(AND($P$6=FALSE,OR(C71="Commercial NAICS Cogen",C71="Industrial NAICS Cogen",C71="NAICS-22 Cogen")),FALSE,IF(AND($P$7=FALSE,OR(C71="Commercial NAICS Cogen",C71="Commercial NAICS Non-Cogen",C71="industrial NAICS Cogen", C71="industrial NAICS non-cogen")),FALSE,TRUE))</f>
        <v>1</v>
      </c>
      <c r="M71">
        <f t="shared" ref="M71:M134" si="4">(COUNTIFS($J$6:$J$14148,J71,$I$6:$I$14148,"&gt;"&amp;I71)+1)/COUNTIFS($J$6:$J$14148,J71)</f>
        <v>6.8119891008174384E-4</v>
      </c>
      <c r="N71">
        <f t="shared" ref="N71:N134" si="5">IF(OR(M71&gt;0.95,M71&lt;0.05),0,1)</f>
        <v>0</v>
      </c>
    </row>
    <row r="72" spans="1:14" x14ac:dyDescent="0.2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s="32">
        <f t="shared" si="3"/>
        <v>15459048.940804565</v>
      </c>
      <c r="J72" t="str">
        <f>IF(K72="natural gas",VLOOKUP(D72,'Cross-Page Data'!$I$4:$J$13,2,FALSE),IF(K72="solar",VLOOKUP('Form 923'!D72,'Cross-Page Data'!$I$14:$J$117,2,FALSE),K72))</f>
        <v>heavy or residual fuel oil</v>
      </c>
      <c r="K72" t="str">
        <f>VLOOKUP(E72,'Cross-Page Data'!$D$4:$F$48,3,FALSE)</f>
        <v>heavy or residual fuel oil</v>
      </c>
      <c r="L72" t="b">
        <f>IF(AND($P$6=FALSE,OR(C72="Commercial NAICS Cogen",C72="Industrial NAICS Cogen",C72="NAICS-22 Cogen")),FALSE,IF(AND($P$7=FALSE,OR(C72="Commercial NAICS Cogen",C72="Commercial NAICS Non-Cogen",C72="industrial NAICS Cogen", C72="industrial NAICS non-cogen")),FALSE,TRUE))</f>
        <v>1</v>
      </c>
      <c r="M72">
        <f t="shared" si="4"/>
        <v>0.11847389558232932</v>
      </c>
      <c r="N72">
        <f t="shared" si="5"/>
        <v>1</v>
      </c>
    </row>
    <row r="73" spans="1:14" x14ac:dyDescent="0.2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s="32">
        <f t="shared" si="3"/>
        <v>15435840.07243537</v>
      </c>
      <c r="J73" t="str">
        <f>IF(K73="natural gas",VLOOKUP(D73,'Cross-Page Data'!$I$4:$J$13,2,FALSE),IF(K73="solar",VLOOKUP('Form 923'!D73,'Cross-Page Data'!$I$14:$J$117,2,FALSE),K73))</f>
        <v>natural gas peaker</v>
      </c>
      <c r="K73" t="str">
        <f>VLOOKUP(E73,'Cross-Page Data'!$D$4:$F$48,3,FALSE)</f>
        <v>natural gas</v>
      </c>
      <c r="L73" t="b">
        <f>IF(AND($P$6=FALSE,OR(C73="Commercial NAICS Cogen",C73="Industrial NAICS Cogen",C73="NAICS-22 Cogen")),FALSE,IF(AND($P$7=FALSE,OR(C73="Commercial NAICS Cogen",C73="Commercial NAICS Non-Cogen",C73="industrial NAICS Cogen", C73="industrial NAICS non-cogen")),FALSE,TRUE))</f>
        <v>1</v>
      </c>
      <c r="M73">
        <f t="shared" si="4"/>
        <v>0.13234567901234567</v>
      </c>
      <c r="N73">
        <f t="shared" si="5"/>
        <v>1</v>
      </c>
    </row>
    <row r="74" spans="1:14" x14ac:dyDescent="0.2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s="32" t="str">
        <f t="shared" si="3"/>
        <v/>
      </c>
      <c r="J74" t="str">
        <f>IF(K74="natural gas",VLOOKUP(D74,'Cross-Page Data'!$I$4:$J$13,2,FALSE),IF(K74="solar",VLOOKUP('Form 923'!D74,'Cross-Page Data'!$I$14:$J$117,2,FALSE),K74))</f>
        <v>heavy or residual fuel oil</v>
      </c>
      <c r="K74" t="str">
        <f>VLOOKUP(E74,'Cross-Page Data'!$D$4:$F$48,3,FALSE)</f>
        <v>heavy or residual fuel oil</v>
      </c>
      <c r="L74" t="b">
        <f>IF(AND($P$6=FALSE,OR(C74="Commercial NAICS Cogen",C74="Industrial NAICS Cogen",C74="NAICS-22 Cogen")),FALSE,IF(AND($P$7=FALSE,OR(C74="Commercial NAICS Cogen",C74="Commercial NAICS Non-Cogen",C74="industrial NAICS Cogen", C74="industrial NAICS non-cogen")),FALSE,TRUE))</f>
        <v>1</v>
      </c>
      <c r="M74">
        <f t="shared" si="4"/>
        <v>4.0160642570281126E-4</v>
      </c>
      <c r="N74">
        <f t="shared" si="5"/>
        <v>0</v>
      </c>
    </row>
    <row r="75" spans="1:14" x14ac:dyDescent="0.2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s="32">
        <f t="shared" si="3"/>
        <v>8901990.3545564506</v>
      </c>
      <c r="J75" t="str">
        <f>IF(K75="natural gas",VLOOKUP(D75,'Cross-Page Data'!$I$4:$J$13,2,FALSE),IF(K75="solar",VLOOKUP('Form 923'!D75,'Cross-Page Data'!$I$14:$J$117,2,FALSE),K75))</f>
        <v>hydro</v>
      </c>
      <c r="K75" t="str">
        <f>VLOOKUP(E75,'Cross-Page Data'!$D$4:$F$48,3,FALSE)</f>
        <v>hydro</v>
      </c>
      <c r="L75" t="b">
        <f>IF(AND($P$6=FALSE,OR(C75="Commercial NAICS Cogen",C75="Industrial NAICS Cogen",C75="NAICS-22 Cogen")),FALSE,IF(AND($P$7=FALSE,OR(C75="Commercial NAICS Cogen",C75="Commercial NAICS Non-Cogen",C75="industrial NAICS Cogen", C75="industrial NAICS non-cogen")),FALSE,TRUE))</f>
        <v>1</v>
      </c>
      <c r="M75">
        <f t="shared" si="4"/>
        <v>0.64782016348773841</v>
      </c>
      <c r="N75">
        <f t="shared" si="5"/>
        <v>1</v>
      </c>
    </row>
    <row r="76" spans="1:14" x14ac:dyDescent="0.2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s="32">
        <f t="shared" si="3"/>
        <v>8901997.4194413256</v>
      </c>
      <c r="J76" t="str">
        <f>IF(K76="natural gas",VLOOKUP(D76,'Cross-Page Data'!$I$4:$J$13,2,FALSE),IF(K76="solar",VLOOKUP('Form 923'!D76,'Cross-Page Data'!$I$14:$J$117,2,FALSE),K76))</f>
        <v>hydro</v>
      </c>
      <c r="K76" t="str">
        <f>VLOOKUP(E76,'Cross-Page Data'!$D$4:$F$48,3,FALSE)</f>
        <v>hydro</v>
      </c>
      <c r="L76" t="b">
        <f>IF(AND($P$6=FALSE,OR(C76="Commercial NAICS Cogen",C76="Industrial NAICS Cogen",C76="NAICS-22 Cogen")),FALSE,IF(AND($P$7=FALSE,OR(C76="Commercial NAICS Cogen",C76="Commercial NAICS Non-Cogen",C76="industrial NAICS Cogen", C76="industrial NAICS non-cogen")),FALSE,TRUE))</f>
        <v>1</v>
      </c>
      <c r="M76">
        <f t="shared" si="4"/>
        <v>0.56062670299727524</v>
      </c>
      <c r="N76">
        <f t="shared" si="5"/>
        <v>1</v>
      </c>
    </row>
    <row r="77" spans="1:14" x14ac:dyDescent="0.2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s="32" t="str">
        <f t="shared" si="3"/>
        <v/>
      </c>
      <c r="J77" t="str">
        <f>IF(K77="natural gas",VLOOKUP(D77,'Cross-Page Data'!$I$4:$J$13,2,FALSE),IF(K77="solar",VLOOKUP('Form 923'!D77,'Cross-Page Data'!$I$14:$J$117,2,FALSE),K77))</f>
        <v>biomass</v>
      </c>
      <c r="K77" t="str">
        <f>VLOOKUP(E77,'Cross-Page Data'!$D$4:$F$48,3,FALSE)</f>
        <v>biomass</v>
      </c>
      <c r="L77" t="b">
        <f>IF(AND($P$6=FALSE,OR(C77="Commercial NAICS Cogen",C77="Industrial NAICS Cogen",C77="NAICS-22 Cogen")),FALSE,IF(AND($P$7=FALSE,OR(C77="Commercial NAICS Cogen",C77="Commercial NAICS Non-Cogen",C77="industrial NAICS Cogen", C77="industrial NAICS non-cogen")),FALSE,TRUE))</f>
        <v>0</v>
      </c>
      <c r="M77">
        <f t="shared" si="4"/>
        <v>1.0964912280701754E-3</v>
      </c>
      <c r="N77">
        <f t="shared" si="5"/>
        <v>0</v>
      </c>
    </row>
    <row r="78" spans="1:14" x14ac:dyDescent="0.2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s="32" t="str">
        <f t="shared" si="3"/>
        <v/>
      </c>
      <c r="J78" t="str">
        <f>IF(K78="natural gas",VLOOKUP(D78,'Cross-Page Data'!$I$4:$J$13,2,FALSE),IF(K78="solar",VLOOKUP('Form 923'!D78,'Cross-Page Data'!$I$14:$J$117,2,FALSE),K78))</f>
        <v>heavy or residual fuel oil</v>
      </c>
      <c r="K78" t="str">
        <f>VLOOKUP(E78,'Cross-Page Data'!$D$4:$F$48,3,FALSE)</f>
        <v>heavy or residual fuel oil</v>
      </c>
      <c r="L78" t="b">
        <f>IF(AND($P$6=FALSE,OR(C78="Commercial NAICS Cogen",C78="Industrial NAICS Cogen",C78="NAICS-22 Cogen")),FALSE,IF(AND($P$7=FALSE,OR(C78="Commercial NAICS Cogen",C78="Commercial NAICS Non-Cogen",C78="industrial NAICS Cogen", C78="industrial NAICS non-cogen")),FALSE,TRUE))</f>
        <v>0</v>
      </c>
      <c r="M78">
        <f t="shared" si="4"/>
        <v>4.0160642570281126E-4</v>
      </c>
      <c r="N78">
        <f t="shared" si="5"/>
        <v>0</v>
      </c>
    </row>
    <row r="79" spans="1:14" x14ac:dyDescent="0.2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s="32">
        <f t="shared" si="3"/>
        <v>12630732.065284347</v>
      </c>
      <c r="J79" t="str">
        <f>IF(K79="natural gas",VLOOKUP(D79,'Cross-Page Data'!$I$4:$J$13,2,FALSE),IF(K79="solar",VLOOKUP('Form 923'!D79,'Cross-Page Data'!$I$14:$J$117,2,FALSE),K79))</f>
        <v>hard coal</v>
      </c>
      <c r="K79" t="str">
        <f>VLOOKUP(E79,'Cross-Page Data'!$D$4:$F$48,3,FALSE)</f>
        <v>hard coal</v>
      </c>
      <c r="L79" t="b">
        <f>IF(AND($P$6=FALSE,OR(C79="Commercial NAICS Cogen",C79="Industrial NAICS Cogen",C79="NAICS-22 Cogen")),FALSE,IF(AND($P$7=FALSE,OR(C79="Commercial NAICS Cogen",C79="Commercial NAICS Non-Cogen",C79="industrial NAICS Cogen", C79="industrial NAICS non-cogen")),FALSE,TRUE))</f>
        <v>0</v>
      </c>
      <c r="M79">
        <f t="shared" si="4"/>
        <v>6.9387755102040816E-2</v>
      </c>
      <c r="N79">
        <f t="shared" si="5"/>
        <v>1</v>
      </c>
    </row>
    <row r="80" spans="1:14" x14ac:dyDescent="0.2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s="32" t="str">
        <f t="shared" si="3"/>
        <v/>
      </c>
      <c r="J80" t="str">
        <f>IF(K80="natural gas",VLOOKUP(D80,'Cross-Page Data'!$I$4:$J$13,2,FALSE),IF(K80="solar",VLOOKUP('Form 923'!D80,'Cross-Page Data'!$I$14:$J$117,2,FALSE),K80))</f>
        <v>biomass</v>
      </c>
      <c r="K80" t="str">
        <f>VLOOKUP(E80,'Cross-Page Data'!$D$4:$F$48,3,FALSE)</f>
        <v>biomass</v>
      </c>
      <c r="L80" t="b">
        <f>IF(AND($P$6=FALSE,OR(C80="Commercial NAICS Cogen",C80="Industrial NAICS Cogen",C80="NAICS-22 Cogen")),FALSE,IF(AND($P$7=FALSE,OR(C80="Commercial NAICS Cogen",C80="Commercial NAICS Non-Cogen",C80="industrial NAICS Cogen", C80="industrial NAICS non-cogen")),FALSE,TRUE))</f>
        <v>0</v>
      </c>
      <c r="M80">
        <f t="shared" si="4"/>
        <v>1.0964912280701754E-3</v>
      </c>
      <c r="N80">
        <f t="shared" si="5"/>
        <v>0</v>
      </c>
    </row>
    <row r="81" spans="1:14" x14ac:dyDescent="0.2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s="32">
        <f t="shared" si="3"/>
        <v>8901993.439313652</v>
      </c>
      <c r="J81" t="str">
        <f>IF(K81="natural gas",VLOOKUP(D81,'Cross-Page Data'!$I$4:$J$13,2,FALSE),IF(K81="solar",VLOOKUP('Form 923'!D81,'Cross-Page Data'!$I$14:$J$117,2,FALSE),K81))</f>
        <v>hydro</v>
      </c>
      <c r="K81" t="str">
        <f>VLOOKUP(E81,'Cross-Page Data'!$D$4:$F$48,3,FALSE)</f>
        <v>hydro</v>
      </c>
      <c r="L81" t="b">
        <f>IF(AND($P$6=FALSE,OR(C81="Commercial NAICS Cogen",C81="Industrial NAICS Cogen",C81="NAICS-22 Cogen")),FALSE,IF(AND($P$7=FALSE,OR(C81="Commercial NAICS Cogen",C81="Commercial NAICS Non-Cogen",C81="industrial NAICS Cogen", C81="industrial NAICS non-cogen")),FALSE,TRUE))</f>
        <v>1</v>
      </c>
      <c r="M81">
        <f t="shared" si="4"/>
        <v>0.61580381471389645</v>
      </c>
      <c r="N81">
        <f t="shared" si="5"/>
        <v>1</v>
      </c>
    </row>
    <row r="82" spans="1:14" x14ac:dyDescent="0.2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s="32">
        <f t="shared" si="3"/>
        <v>6576964.7491621943</v>
      </c>
      <c r="J82" t="str">
        <f>IF(K82="natural gas",VLOOKUP(D82,'Cross-Page Data'!$I$4:$J$13,2,FALSE),IF(K82="solar",VLOOKUP('Form 923'!D82,'Cross-Page Data'!$I$14:$J$117,2,FALSE),K82))</f>
        <v>heavy or residual fuel oil</v>
      </c>
      <c r="K82" t="str">
        <f>VLOOKUP(E82,'Cross-Page Data'!$D$4:$F$48,3,FALSE)</f>
        <v>heavy or residual fuel oil</v>
      </c>
      <c r="L82" t="b">
        <f>IF(AND($P$6=FALSE,OR(C82="Commercial NAICS Cogen",C82="Industrial NAICS Cogen",C82="NAICS-22 Cogen")),FALSE,IF(AND($P$7=FALSE,OR(C82="Commercial NAICS Cogen",C82="Commercial NAICS Non-Cogen",C82="industrial NAICS Cogen", C82="industrial NAICS non-cogen")),FALSE,TRUE))</f>
        <v>1</v>
      </c>
      <c r="M82">
        <f t="shared" si="4"/>
        <v>0.50522088353413652</v>
      </c>
      <c r="N82">
        <f t="shared" si="5"/>
        <v>1</v>
      </c>
    </row>
    <row r="83" spans="1:14" x14ac:dyDescent="0.2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s="32">
        <f t="shared" si="3"/>
        <v>12783606.723916454</v>
      </c>
      <c r="J83" t="str">
        <f>IF(K83="natural gas",VLOOKUP(D83,'Cross-Page Data'!$I$4:$J$13,2,FALSE),IF(K83="solar",VLOOKUP('Form 923'!D83,'Cross-Page Data'!$I$14:$J$117,2,FALSE),K83))</f>
        <v>natural gas peaker</v>
      </c>
      <c r="K83" t="str">
        <f>VLOOKUP(E83,'Cross-Page Data'!$D$4:$F$48,3,FALSE)</f>
        <v>natural gas</v>
      </c>
      <c r="L83" t="b">
        <f>IF(AND($P$6=FALSE,OR(C83="Commercial NAICS Cogen",C83="Industrial NAICS Cogen",C83="NAICS-22 Cogen")),FALSE,IF(AND($P$7=FALSE,OR(C83="Commercial NAICS Cogen",C83="Commercial NAICS Non-Cogen",C83="industrial NAICS Cogen", C83="industrial NAICS non-cogen")),FALSE,TRUE))</f>
        <v>1</v>
      </c>
      <c r="M83">
        <f t="shared" si="4"/>
        <v>0.21975308641975308</v>
      </c>
      <c r="N83">
        <f t="shared" si="5"/>
        <v>1</v>
      </c>
    </row>
    <row r="84" spans="1:14" x14ac:dyDescent="0.2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s="32">
        <f t="shared" si="3"/>
        <v>10250637.436203524</v>
      </c>
      <c r="J84" t="str">
        <f>IF(K84="natural gas",VLOOKUP(D84,'Cross-Page Data'!$I$4:$J$13,2,FALSE),IF(K84="solar",VLOOKUP('Form 923'!D84,'Cross-Page Data'!$I$14:$J$117,2,FALSE),K84))</f>
        <v>hard coal</v>
      </c>
      <c r="K84" t="str">
        <f>VLOOKUP(E84,'Cross-Page Data'!$D$4:$F$48,3,FALSE)</f>
        <v>hard coal</v>
      </c>
      <c r="L84" t="b">
        <f>IF(AND($P$6=FALSE,OR(C84="Commercial NAICS Cogen",C84="Industrial NAICS Cogen",C84="NAICS-22 Cogen")),FALSE,IF(AND($P$7=FALSE,OR(C84="Commercial NAICS Cogen",C84="Commercial NAICS Non-Cogen",C84="industrial NAICS Cogen", C84="industrial NAICS non-cogen")),FALSE,TRUE))</f>
        <v>1</v>
      </c>
      <c r="M84">
        <f t="shared" si="4"/>
        <v>0.36326530612244901</v>
      </c>
      <c r="N84">
        <f t="shared" si="5"/>
        <v>1</v>
      </c>
    </row>
    <row r="85" spans="1:14" x14ac:dyDescent="0.2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s="32">
        <f t="shared" si="3"/>
        <v>8902079.1415157616</v>
      </c>
      <c r="J85" t="str">
        <f>IF(K85="natural gas",VLOOKUP(D85,'Cross-Page Data'!$I$4:$J$13,2,FALSE),IF(K85="solar",VLOOKUP('Form 923'!D85,'Cross-Page Data'!$I$14:$J$117,2,FALSE),K85))</f>
        <v>hydro</v>
      </c>
      <c r="K85" t="str">
        <f>VLOOKUP(E85,'Cross-Page Data'!$D$4:$F$48,3,FALSE)</f>
        <v>hydro</v>
      </c>
      <c r="L85" t="b">
        <f>IF(AND($P$6=FALSE,OR(C85="Commercial NAICS Cogen",C85="Industrial NAICS Cogen",C85="NAICS-22 Cogen")),FALSE,IF(AND($P$7=FALSE,OR(C85="Commercial NAICS Cogen",C85="Commercial NAICS Non-Cogen",C85="industrial NAICS Cogen", C85="industrial NAICS non-cogen")),FALSE,TRUE))</f>
        <v>1</v>
      </c>
      <c r="M85">
        <f t="shared" si="4"/>
        <v>0.10762942779291552</v>
      </c>
      <c r="N85">
        <f t="shared" si="5"/>
        <v>1</v>
      </c>
    </row>
    <row r="86" spans="1:14" x14ac:dyDescent="0.2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s="32">
        <f t="shared" si="3"/>
        <v>8377224.0813756995</v>
      </c>
      <c r="J86" t="str">
        <f>IF(K86="natural gas",VLOOKUP(D86,'Cross-Page Data'!$I$4:$J$13,2,FALSE),IF(K86="solar",VLOOKUP('Form 923'!D86,'Cross-Page Data'!$I$14:$J$117,2,FALSE),K86))</f>
        <v>heavy or residual fuel oil</v>
      </c>
      <c r="K86" t="str">
        <f>VLOOKUP(E86,'Cross-Page Data'!$D$4:$F$48,3,FALSE)</f>
        <v>heavy or residual fuel oil</v>
      </c>
      <c r="L86" t="b">
        <f>IF(AND($P$6=FALSE,OR(C86="Commercial NAICS Cogen",C86="Industrial NAICS Cogen",C86="NAICS-22 Cogen")),FALSE,IF(AND($P$7=FALSE,OR(C86="Commercial NAICS Cogen",C86="Commercial NAICS Non-Cogen",C86="industrial NAICS Cogen", C86="industrial NAICS non-cogen")),FALSE,TRUE))</f>
        <v>1</v>
      </c>
      <c r="M86">
        <f t="shared" si="4"/>
        <v>0.48152610441767069</v>
      </c>
      <c r="N86">
        <f t="shared" si="5"/>
        <v>1</v>
      </c>
    </row>
    <row r="87" spans="1:14" x14ac:dyDescent="0.2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s="32">
        <f t="shared" si="3"/>
        <v>8901944.8946515396</v>
      </c>
      <c r="J87" t="str">
        <f>IF(K87="natural gas",VLOOKUP(D87,'Cross-Page Data'!$I$4:$J$13,2,FALSE),IF(K87="solar",VLOOKUP('Form 923'!D87,'Cross-Page Data'!$I$14:$J$117,2,FALSE),K87))</f>
        <v>wind</v>
      </c>
      <c r="K87" t="str">
        <f>VLOOKUP(E87,'Cross-Page Data'!$D$4:$F$48,3,FALSE)</f>
        <v>wind</v>
      </c>
      <c r="L87" t="b">
        <f>IF(AND($P$6=FALSE,OR(C87="Commercial NAICS Cogen",C87="Industrial NAICS Cogen",C87="NAICS-22 Cogen")),FALSE,IF(AND($P$7=FALSE,OR(C87="Commercial NAICS Cogen",C87="Commercial NAICS Non-Cogen",C87="industrial NAICS Cogen", C87="industrial NAICS non-cogen")),FALSE,TRUE))</f>
        <v>1</v>
      </c>
      <c r="M87">
        <f t="shared" si="4"/>
        <v>0.89938757655293089</v>
      </c>
      <c r="N87">
        <f t="shared" si="5"/>
        <v>1</v>
      </c>
    </row>
    <row r="88" spans="1:14" x14ac:dyDescent="0.2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s="32">
        <f t="shared" si="3"/>
        <v>8902062.9297770374</v>
      </c>
      <c r="J88" t="str">
        <f>IF(K88="natural gas",VLOOKUP(D88,'Cross-Page Data'!$I$4:$J$13,2,FALSE),IF(K88="solar",VLOOKUP('Form 923'!D88,'Cross-Page Data'!$I$14:$J$117,2,FALSE),K88))</f>
        <v>hydro</v>
      </c>
      <c r="K88" t="str">
        <f>VLOOKUP(E88,'Cross-Page Data'!$D$4:$F$48,3,FALSE)</f>
        <v>hydro</v>
      </c>
      <c r="L88" t="b">
        <f>IF(AND($P$6=FALSE,OR(C88="Commercial NAICS Cogen",C88="Industrial NAICS Cogen",C88="NAICS-22 Cogen")),FALSE,IF(AND($P$7=FALSE,OR(C88="Commercial NAICS Cogen",C88="Commercial NAICS Non-Cogen",C88="industrial NAICS Cogen", C88="industrial NAICS non-cogen")),FALSE,TRUE))</f>
        <v>1</v>
      </c>
      <c r="M88">
        <f t="shared" si="4"/>
        <v>0.13487738419618528</v>
      </c>
      <c r="N88">
        <f t="shared" si="5"/>
        <v>1</v>
      </c>
    </row>
    <row r="89" spans="1:14" x14ac:dyDescent="0.2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s="32">
        <f t="shared" si="3"/>
        <v>14442848.593656493</v>
      </c>
      <c r="J89" t="str">
        <f>IF(K89="natural gas",VLOOKUP(D89,'Cross-Page Data'!$I$4:$J$13,2,FALSE),IF(K89="solar",VLOOKUP('Form 923'!D89,'Cross-Page Data'!$I$14:$J$117,2,FALSE),K89))</f>
        <v>heavy or residual fuel oil</v>
      </c>
      <c r="K89" t="str">
        <f>VLOOKUP(E89,'Cross-Page Data'!$D$4:$F$48,3,FALSE)</f>
        <v>heavy or residual fuel oil</v>
      </c>
      <c r="L89" t="b">
        <f>IF(AND($P$6=FALSE,OR(C89="Commercial NAICS Cogen",C89="Industrial NAICS Cogen",C89="NAICS-22 Cogen")),FALSE,IF(AND($P$7=FALSE,OR(C89="Commercial NAICS Cogen",C89="Commercial NAICS Non-Cogen",C89="industrial NAICS Cogen", C89="industrial NAICS non-cogen")),FALSE,TRUE))</f>
        <v>1</v>
      </c>
      <c r="M89">
        <f t="shared" si="4"/>
        <v>0.14016064257028113</v>
      </c>
      <c r="N89">
        <f t="shared" si="5"/>
        <v>1</v>
      </c>
    </row>
    <row r="90" spans="1:14" x14ac:dyDescent="0.2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s="32">
        <f t="shared" si="3"/>
        <v>8901998.0490430221</v>
      </c>
      <c r="J90" t="str">
        <f>IF(K90="natural gas",VLOOKUP(D90,'Cross-Page Data'!$I$4:$J$13,2,FALSE),IF(K90="solar",VLOOKUP('Form 923'!D90,'Cross-Page Data'!$I$14:$J$117,2,FALSE),K90))</f>
        <v>hydro</v>
      </c>
      <c r="K90" t="str">
        <f>VLOOKUP(E90,'Cross-Page Data'!$D$4:$F$48,3,FALSE)</f>
        <v>hydro</v>
      </c>
      <c r="L90" t="b">
        <f>IF(AND($P$6=FALSE,OR(C90="Commercial NAICS Cogen",C90="Industrial NAICS Cogen",C90="NAICS-22 Cogen")),FALSE,IF(AND($P$7=FALSE,OR(C90="Commercial NAICS Cogen",C90="Commercial NAICS Non-Cogen",C90="industrial NAICS Cogen", C90="industrial NAICS non-cogen")),FALSE,TRUE))</f>
        <v>1</v>
      </c>
      <c r="M90">
        <f t="shared" si="4"/>
        <v>0.54427792915531337</v>
      </c>
      <c r="N90">
        <f t="shared" si="5"/>
        <v>1</v>
      </c>
    </row>
    <row r="91" spans="1:14" x14ac:dyDescent="0.2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s="32">
        <f t="shared" si="3"/>
        <v>8746732.0261437912</v>
      </c>
      <c r="J91" t="str">
        <f>IF(K91="natural gas",VLOOKUP(D91,'Cross-Page Data'!$I$4:$J$13,2,FALSE),IF(K91="solar",VLOOKUP('Form 923'!D91,'Cross-Page Data'!$I$14:$J$117,2,FALSE),K91))</f>
        <v>heavy or residual fuel oil</v>
      </c>
      <c r="K91" t="str">
        <f>VLOOKUP(E91,'Cross-Page Data'!$D$4:$F$48,3,FALSE)</f>
        <v>heavy or residual fuel oil</v>
      </c>
      <c r="L91" t="b">
        <f>IF(AND($P$6=FALSE,OR(C91="Commercial NAICS Cogen",C91="Industrial NAICS Cogen",C91="NAICS-22 Cogen")),FALSE,IF(AND($P$7=FALSE,OR(C91="Commercial NAICS Cogen",C91="Commercial NAICS Non-Cogen",C91="industrial NAICS Cogen", C91="industrial NAICS non-cogen")),FALSE,TRUE))</f>
        <v>1</v>
      </c>
      <c r="M91">
        <f t="shared" si="4"/>
        <v>0.4718875502008032</v>
      </c>
      <c r="N91">
        <f t="shared" si="5"/>
        <v>1</v>
      </c>
    </row>
    <row r="92" spans="1:14" x14ac:dyDescent="0.2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s="32">
        <f t="shared" si="3"/>
        <v>21098162.853664298</v>
      </c>
      <c r="J92" t="str">
        <f>IF(K92="natural gas",VLOOKUP(D92,'Cross-Page Data'!$I$4:$J$13,2,FALSE),IF(K92="solar",VLOOKUP('Form 923'!D92,'Cross-Page Data'!$I$14:$J$117,2,FALSE),K92))</f>
        <v>natural gas peaker</v>
      </c>
      <c r="K92" t="str">
        <f>VLOOKUP(E92,'Cross-Page Data'!$D$4:$F$48,3,FALSE)</f>
        <v>natural gas</v>
      </c>
      <c r="L92" t="b">
        <f>IF(AND($P$6=FALSE,OR(C92="Commercial NAICS Cogen",C92="Industrial NAICS Cogen",C92="NAICS-22 Cogen")),FALSE,IF(AND($P$7=FALSE,OR(C92="Commercial NAICS Cogen",C92="Commercial NAICS Non-Cogen",C92="industrial NAICS Cogen", C92="industrial NAICS non-cogen")),FALSE,TRUE))</f>
        <v>1</v>
      </c>
      <c r="M92">
        <f t="shared" si="4"/>
        <v>5.3827160493827159E-2</v>
      </c>
      <c r="N92">
        <f t="shared" si="5"/>
        <v>1</v>
      </c>
    </row>
    <row r="93" spans="1:14" x14ac:dyDescent="0.2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s="32">
        <f t="shared" si="3"/>
        <v>15004407.875404056</v>
      </c>
      <c r="J93" t="str">
        <f>IF(K93="natural gas",VLOOKUP(D93,'Cross-Page Data'!$I$4:$J$13,2,FALSE),IF(K93="solar",VLOOKUP('Form 923'!D93,'Cross-Page Data'!$I$14:$J$117,2,FALSE),K93))</f>
        <v>heavy or residual fuel oil</v>
      </c>
      <c r="K93" t="str">
        <f>VLOOKUP(E93,'Cross-Page Data'!$D$4:$F$48,3,FALSE)</f>
        <v>heavy or residual fuel oil</v>
      </c>
      <c r="L93" t="b">
        <f>IF(AND($P$6=FALSE,OR(C93="Commercial NAICS Cogen",C93="Industrial NAICS Cogen",C93="NAICS-22 Cogen")),FALSE,IF(AND($P$7=FALSE,OR(C93="Commercial NAICS Cogen",C93="Commercial NAICS Non-Cogen",C93="industrial NAICS Cogen", C93="industrial NAICS non-cogen")),FALSE,TRUE))</f>
        <v>1</v>
      </c>
      <c r="M93">
        <f t="shared" si="4"/>
        <v>0.12971887550200803</v>
      </c>
      <c r="N93">
        <f t="shared" si="5"/>
        <v>1</v>
      </c>
    </row>
    <row r="94" spans="1:14" x14ac:dyDescent="0.2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s="32">
        <f t="shared" si="3"/>
        <v>14998118.723047089</v>
      </c>
      <c r="J94" t="str">
        <f>IF(K94="natural gas",VLOOKUP(D94,'Cross-Page Data'!$I$4:$J$13,2,FALSE),IF(K94="solar",VLOOKUP('Form 923'!D94,'Cross-Page Data'!$I$14:$J$117,2,FALSE),K94))</f>
        <v>natural gas peaker</v>
      </c>
      <c r="K94" t="str">
        <f>VLOOKUP(E94,'Cross-Page Data'!$D$4:$F$48,3,FALSE)</f>
        <v>natural gas</v>
      </c>
      <c r="L94" t="b">
        <f>IF(AND($P$6=FALSE,OR(C94="Commercial NAICS Cogen",C94="Industrial NAICS Cogen",C94="NAICS-22 Cogen")),FALSE,IF(AND($P$7=FALSE,OR(C94="Commercial NAICS Cogen",C94="Commercial NAICS Non-Cogen",C94="industrial NAICS Cogen", C94="industrial NAICS non-cogen")),FALSE,TRUE))</f>
        <v>1</v>
      </c>
      <c r="M94">
        <f t="shared" si="4"/>
        <v>0.14419753086419754</v>
      </c>
      <c r="N94">
        <f t="shared" si="5"/>
        <v>1</v>
      </c>
    </row>
    <row r="95" spans="1:14" x14ac:dyDescent="0.2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s="32" t="str">
        <f t="shared" si="3"/>
        <v/>
      </c>
      <c r="J95" t="str">
        <f>IF(K95="natural gas",VLOOKUP(D95,'Cross-Page Data'!$I$4:$J$13,2,FALSE),IF(K95="solar",VLOOKUP('Form 923'!D95,'Cross-Page Data'!$I$14:$J$117,2,FALSE),K95))</f>
        <v>hydro</v>
      </c>
      <c r="K95" t="str">
        <f>VLOOKUP(E95,'Cross-Page Data'!$D$4:$F$48,3,FALSE)</f>
        <v>hydro</v>
      </c>
      <c r="L95" t="b">
        <f>IF(AND($P$6=FALSE,OR(C95="Commercial NAICS Cogen",C95="Industrial NAICS Cogen",C95="NAICS-22 Cogen")),FALSE,IF(AND($P$7=FALSE,OR(C95="Commercial NAICS Cogen",C95="Commercial NAICS Non-Cogen",C95="industrial NAICS Cogen", C95="industrial NAICS non-cogen")),FALSE,TRUE))</f>
        <v>1</v>
      </c>
      <c r="M95">
        <f t="shared" si="4"/>
        <v>6.8119891008174384E-4</v>
      </c>
      <c r="N95">
        <f t="shared" si="5"/>
        <v>0</v>
      </c>
    </row>
    <row r="96" spans="1:14" x14ac:dyDescent="0.2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s="32">
        <f t="shared" si="3"/>
        <v>0</v>
      </c>
      <c r="J96" t="str">
        <f>IF(K96="natural gas",VLOOKUP(D96,'Cross-Page Data'!$I$4:$J$13,2,FALSE),IF(K96="solar",VLOOKUP('Form 923'!D96,'Cross-Page Data'!$I$14:$J$117,2,FALSE),K96))</f>
        <v>hydro</v>
      </c>
      <c r="K96" t="str">
        <f>VLOOKUP(E96,'Cross-Page Data'!$D$4:$F$48,3,FALSE)</f>
        <v>hydro</v>
      </c>
      <c r="L96" t="b">
        <f>IF(AND($P$6=FALSE,OR(C96="Commercial NAICS Cogen",C96="Industrial NAICS Cogen",C96="NAICS-22 Cogen")),FALSE,IF(AND($P$7=FALSE,OR(C96="Commercial NAICS Cogen",C96="Commercial NAICS Non-Cogen",C96="industrial NAICS Cogen", C96="industrial NAICS non-cogen")),FALSE,TRUE))</f>
        <v>1</v>
      </c>
      <c r="M96">
        <f t="shared" si="4"/>
        <v>0.93188010899182561</v>
      </c>
      <c r="N96">
        <f t="shared" si="5"/>
        <v>1</v>
      </c>
    </row>
    <row r="97" spans="1:14" x14ac:dyDescent="0.2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s="32">
        <f t="shared" si="3"/>
        <v>11539208.296170572</v>
      </c>
      <c r="J97" t="str">
        <f>IF(K97="natural gas",VLOOKUP(D97,'Cross-Page Data'!$I$4:$J$13,2,FALSE),IF(K97="solar",VLOOKUP('Form 923'!D97,'Cross-Page Data'!$I$14:$J$117,2,FALSE),K97))</f>
        <v>natural gas peaker</v>
      </c>
      <c r="K97" t="str">
        <f>VLOOKUP(E97,'Cross-Page Data'!$D$4:$F$48,3,FALSE)</f>
        <v>natural gas</v>
      </c>
      <c r="L97" t="b">
        <f>IF(AND($P$6=FALSE,OR(C97="Commercial NAICS Cogen",C97="Industrial NAICS Cogen",C97="NAICS-22 Cogen")),FALSE,IF(AND($P$7=FALSE,OR(C97="Commercial NAICS Cogen",C97="Commercial NAICS Non-Cogen",C97="industrial NAICS Cogen", C97="industrial NAICS non-cogen")),FALSE,TRUE))</f>
        <v>1</v>
      </c>
      <c r="M97">
        <f t="shared" si="4"/>
        <v>0.33728395061728395</v>
      </c>
      <c r="N97">
        <f t="shared" si="5"/>
        <v>1</v>
      </c>
    </row>
    <row r="98" spans="1:14" x14ac:dyDescent="0.2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s="32">
        <f t="shared" si="3"/>
        <v>10852636.655754395</v>
      </c>
      <c r="J98" t="str">
        <f>IF(K98="natural gas",VLOOKUP(D98,'Cross-Page Data'!$I$4:$J$13,2,FALSE),IF(K98="solar",VLOOKUP('Form 923'!D98,'Cross-Page Data'!$I$14:$J$117,2,FALSE),K98))</f>
        <v>hard coal</v>
      </c>
      <c r="K98" t="str">
        <f>VLOOKUP(E98,'Cross-Page Data'!$D$4:$F$48,3,FALSE)</f>
        <v>hard coal</v>
      </c>
      <c r="L98" t="b">
        <f>IF(AND($P$6=FALSE,OR(C98="Commercial NAICS Cogen",C98="Industrial NAICS Cogen",C98="NAICS-22 Cogen")),FALSE,IF(AND($P$7=FALSE,OR(C98="Commercial NAICS Cogen",C98="Commercial NAICS Non-Cogen",C98="industrial NAICS Cogen", C98="industrial NAICS non-cogen")),FALSE,TRUE))</f>
        <v>1</v>
      </c>
      <c r="M98">
        <f t="shared" si="4"/>
        <v>0.25850340136054423</v>
      </c>
      <c r="N98">
        <f t="shared" si="5"/>
        <v>1</v>
      </c>
    </row>
    <row r="99" spans="1:14" x14ac:dyDescent="0.2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s="32">
        <f t="shared" si="3"/>
        <v>10163478.540427582</v>
      </c>
      <c r="J99" t="str">
        <f>IF(K99="natural gas",VLOOKUP(D99,'Cross-Page Data'!$I$4:$J$13,2,FALSE),IF(K99="solar",VLOOKUP('Form 923'!D99,'Cross-Page Data'!$I$14:$J$117,2,FALSE),K99))</f>
        <v>heavy or residual fuel oil</v>
      </c>
      <c r="K99" t="str">
        <f>VLOOKUP(E99,'Cross-Page Data'!$D$4:$F$48,3,FALSE)</f>
        <v>heavy or residual fuel oil</v>
      </c>
      <c r="L99" t="b">
        <f>IF(AND($P$6=FALSE,OR(C99="Commercial NAICS Cogen",C99="Industrial NAICS Cogen",C99="NAICS-22 Cogen")),FALSE,IF(AND($P$7=FALSE,OR(C99="Commercial NAICS Cogen",C99="Commercial NAICS Non-Cogen",C99="industrial NAICS Cogen", C99="industrial NAICS non-cogen")),FALSE,TRUE))</f>
        <v>1</v>
      </c>
      <c r="M99">
        <f t="shared" si="4"/>
        <v>0.38473895582329315</v>
      </c>
      <c r="N99">
        <f t="shared" si="5"/>
        <v>1</v>
      </c>
    </row>
    <row r="100" spans="1:14" x14ac:dyDescent="0.2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s="32" t="str">
        <f t="shared" si="3"/>
        <v/>
      </c>
      <c r="J100" t="str">
        <f>IF(K100="natural gas",VLOOKUP(D100,'Cross-Page Data'!$I$4:$J$13,2,FALSE),IF(K100="solar",VLOOKUP('Form 923'!D100,'Cross-Page Data'!$I$14:$J$117,2,FALSE),K100))</f>
        <v>hard coal</v>
      </c>
      <c r="K100" t="str">
        <f>VLOOKUP(E100,'Cross-Page Data'!$D$4:$F$48,3,FALSE)</f>
        <v>hard coal</v>
      </c>
      <c r="L100" t="b">
        <f>IF(AND($P$6=FALSE,OR(C100="Commercial NAICS Cogen",C100="Industrial NAICS Cogen",C100="NAICS-22 Cogen")),FALSE,IF(AND($P$7=FALSE,OR(C100="Commercial NAICS Cogen",C100="Commercial NAICS Non-Cogen",C100="industrial NAICS Cogen", C100="industrial NAICS non-cogen")),FALSE,TRUE))</f>
        <v>1</v>
      </c>
      <c r="M100">
        <f t="shared" si="4"/>
        <v>1.3605442176870747E-3</v>
      </c>
      <c r="N100">
        <f t="shared" si="5"/>
        <v>0</v>
      </c>
    </row>
    <row r="101" spans="1:14" x14ac:dyDescent="0.2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s="32">
        <f t="shared" si="3"/>
        <v>11446981.277840788</v>
      </c>
      <c r="J101" t="str">
        <f>IF(K101="natural gas",VLOOKUP(D101,'Cross-Page Data'!$I$4:$J$13,2,FALSE),IF(K101="solar",VLOOKUP('Form 923'!D101,'Cross-Page Data'!$I$14:$J$117,2,FALSE),K101))</f>
        <v>heavy or residual fuel oil</v>
      </c>
      <c r="K101" t="str">
        <f>VLOOKUP(E101,'Cross-Page Data'!$D$4:$F$48,3,FALSE)</f>
        <v>heavy or residual fuel oil</v>
      </c>
      <c r="L101" t="b">
        <f>IF(AND($P$6=FALSE,OR(C101="Commercial NAICS Cogen",C101="Industrial NAICS Cogen",C101="NAICS-22 Cogen")),FALSE,IF(AND($P$7=FALSE,OR(C101="Commercial NAICS Cogen",C101="Commercial NAICS Non-Cogen",C101="industrial NAICS Cogen", C101="industrial NAICS non-cogen")),FALSE,TRUE))</f>
        <v>1</v>
      </c>
      <c r="M101">
        <f t="shared" si="4"/>
        <v>0.26787148594377508</v>
      </c>
      <c r="N101">
        <f t="shared" si="5"/>
        <v>1</v>
      </c>
    </row>
    <row r="102" spans="1:14" x14ac:dyDescent="0.2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s="32">
        <f t="shared" si="3"/>
        <v>11529189.812388638</v>
      </c>
      <c r="J102" t="str">
        <f>IF(K102="natural gas",VLOOKUP(D102,'Cross-Page Data'!$I$4:$J$13,2,FALSE),IF(K102="solar",VLOOKUP('Form 923'!D102,'Cross-Page Data'!$I$14:$J$117,2,FALSE),K102))</f>
        <v>natural gas peaker</v>
      </c>
      <c r="K102" t="str">
        <f>VLOOKUP(E102,'Cross-Page Data'!$D$4:$F$48,3,FALSE)</f>
        <v>natural gas</v>
      </c>
      <c r="L102" t="b">
        <f>IF(AND($P$6=FALSE,OR(C102="Commercial NAICS Cogen",C102="Industrial NAICS Cogen",C102="NAICS-22 Cogen")),FALSE,IF(AND($P$7=FALSE,OR(C102="Commercial NAICS Cogen",C102="Commercial NAICS Non-Cogen",C102="industrial NAICS Cogen", C102="industrial NAICS non-cogen")),FALSE,TRUE))</f>
        <v>1</v>
      </c>
      <c r="M102">
        <f t="shared" si="4"/>
        <v>0.33777777777777779</v>
      </c>
      <c r="N102">
        <f t="shared" si="5"/>
        <v>1</v>
      </c>
    </row>
    <row r="103" spans="1:14" x14ac:dyDescent="0.2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s="32">
        <f t="shared" si="3"/>
        <v>11111797.01924232</v>
      </c>
      <c r="J103" t="str">
        <f>IF(K103="natural gas",VLOOKUP(D103,'Cross-Page Data'!$I$4:$J$13,2,FALSE),IF(K103="solar",VLOOKUP('Form 923'!D103,'Cross-Page Data'!$I$14:$J$117,2,FALSE),K103))</f>
        <v>hard coal</v>
      </c>
      <c r="K103" t="str">
        <f>VLOOKUP(E103,'Cross-Page Data'!$D$4:$F$48,3,FALSE)</f>
        <v>hard coal</v>
      </c>
      <c r="L103" t="b">
        <f>IF(AND($P$6=FALSE,OR(C103="Commercial NAICS Cogen",C103="Industrial NAICS Cogen",C103="NAICS-22 Cogen")),FALSE,IF(AND($P$7=FALSE,OR(C103="Commercial NAICS Cogen",C103="Commercial NAICS Non-Cogen",C103="industrial NAICS Cogen", C103="industrial NAICS non-cogen")),FALSE,TRUE))</f>
        <v>1</v>
      </c>
      <c r="M103">
        <f t="shared" si="4"/>
        <v>0.20816326530612245</v>
      </c>
      <c r="N103">
        <f t="shared" si="5"/>
        <v>1</v>
      </c>
    </row>
    <row r="104" spans="1:14" x14ac:dyDescent="0.2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s="32">
        <f t="shared" si="3"/>
        <v>48440677.966101699</v>
      </c>
      <c r="J104" t="str">
        <f>IF(K104="natural gas",VLOOKUP(D104,'Cross-Page Data'!$I$4:$J$13,2,FALSE),IF(K104="solar",VLOOKUP('Form 923'!D104,'Cross-Page Data'!$I$14:$J$117,2,FALSE),K104))</f>
        <v>heavy or residual fuel oil</v>
      </c>
      <c r="K104" t="str">
        <f>VLOOKUP(E104,'Cross-Page Data'!$D$4:$F$48,3,FALSE)</f>
        <v>heavy or residual fuel oil</v>
      </c>
      <c r="L104" t="b">
        <f>IF(AND($P$6=FALSE,OR(C104="Commercial NAICS Cogen",C104="Industrial NAICS Cogen",C104="NAICS-22 Cogen")),FALSE,IF(AND($P$7=FALSE,OR(C104="Commercial NAICS Cogen",C104="Commercial NAICS Non-Cogen",C104="industrial NAICS Cogen", C104="industrial NAICS non-cogen")),FALSE,TRUE))</f>
        <v>1</v>
      </c>
      <c r="M104">
        <f t="shared" si="4"/>
        <v>1.566265060240964E-2</v>
      </c>
      <c r="N104">
        <f t="shared" si="5"/>
        <v>0</v>
      </c>
    </row>
    <row r="105" spans="1:14" x14ac:dyDescent="0.2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s="32">
        <f t="shared" si="3"/>
        <v>10240194.675989907</v>
      </c>
      <c r="J105" t="str">
        <f>IF(K105="natural gas",VLOOKUP(D105,'Cross-Page Data'!$I$4:$J$13,2,FALSE),IF(K105="solar",VLOOKUP('Form 923'!D105,'Cross-Page Data'!$I$14:$J$117,2,FALSE),K105))</f>
        <v>natural gas peaker</v>
      </c>
      <c r="K105" t="str">
        <f>VLOOKUP(E105,'Cross-Page Data'!$D$4:$F$48,3,FALSE)</f>
        <v>natural gas</v>
      </c>
      <c r="L105" t="b">
        <f>IF(AND($P$6=FALSE,OR(C105="Commercial NAICS Cogen",C105="Industrial NAICS Cogen",C105="NAICS-22 Cogen")),FALSE,IF(AND($P$7=FALSE,OR(C105="Commercial NAICS Cogen",C105="Commercial NAICS Non-Cogen",C105="industrial NAICS Cogen", C105="industrial NAICS non-cogen")),FALSE,TRUE))</f>
        <v>1</v>
      </c>
      <c r="M105">
        <f t="shared" si="4"/>
        <v>0.48444444444444446</v>
      </c>
      <c r="N105">
        <f t="shared" si="5"/>
        <v>1</v>
      </c>
    </row>
    <row r="106" spans="1:14" x14ac:dyDescent="0.2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s="32" t="str">
        <f t="shared" si="3"/>
        <v/>
      </c>
      <c r="J106" t="str">
        <f>IF(K106="natural gas",VLOOKUP(D106,'Cross-Page Data'!$I$4:$J$13,2,FALSE),IF(K106="solar",VLOOKUP('Form 923'!D106,'Cross-Page Data'!$I$14:$J$117,2,FALSE),K106))</f>
        <v>natural gas peaker</v>
      </c>
      <c r="K106" t="str">
        <f>VLOOKUP(E106,'Cross-Page Data'!$D$4:$F$48,3,FALSE)</f>
        <v>natural gas</v>
      </c>
      <c r="L106" t="b">
        <f>IF(AND($P$6=FALSE,OR(C106="Commercial NAICS Cogen",C106="Industrial NAICS Cogen",C106="NAICS-22 Cogen")),FALSE,IF(AND($P$7=FALSE,OR(C106="Commercial NAICS Cogen",C106="Commercial NAICS Non-Cogen",C106="industrial NAICS Cogen", C106="industrial NAICS non-cogen")),FALSE,TRUE))</f>
        <v>1</v>
      </c>
      <c r="M106">
        <f t="shared" si="4"/>
        <v>4.9382716049382717E-4</v>
      </c>
      <c r="N106">
        <f t="shared" si="5"/>
        <v>0</v>
      </c>
    </row>
    <row r="107" spans="1:14" x14ac:dyDescent="0.2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s="32">
        <f t="shared" si="3"/>
        <v>0</v>
      </c>
      <c r="J107" t="str">
        <f>IF(K107="natural gas",VLOOKUP(D107,'Cross-Page Data'!$I$4:$J$13,2,FALSE),IF(K107="solar",VLOOKUP('Form 923'!D107,'Cross-Page Data'!$I$14:$J$117,2,FALSE),K107))</f>
        <v>natural gas nonpeaker</v>
      </c>
      <c r="K107" t="str">
        <f>VLOOKUP(E107,'Cross-Page Data'!$D$4:$F$48,3,FALSE)</f>
        <v>natural gas</v>
      </c>
      <c r="L107" t="b">
        <f>IF(AND($P$6=FALSE,OR(C107="Commercial NAICS Cogen",C107="Industrial NAICS Cogen",C107="NAICS-22 Cogen")),FALSE,IF(AND($P$7=FALSE,OR(C107="Commercial NAICS Cogen",C107="Commercial NAICS Non-Cogen",C107="industrial NAICS Cogen", C107="industrial NAICS non-cogen")),FALSE,TRUE))</f>
        <v>1</v>
      </c>
      <c r="M107">
        <f t="shared" si="4"/>
        <v>0.77302325581395348</v>
      </c>
      <c r="N107">
        <f t="shared" si="5"/>
        <v>1</v>
      </c>
    </row>
    <row r="108" spans="1:14" x14ac:dyDescent="0.2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s="32">
        <f t="shared" si="3"/>
        <v>10196985.746772848</v>
      </c>
      <c r="J108" t="str">
        <f>IF(K108="natural gas",VLOOKUP(D108,'Cross-Page Data'!$I$4:$J$13,2,FALSE),IF(K108="solar",VLOOKUP('Form 923'!D108,'Cross-Page Data'!$I$14:$J$117,2,FALSE),K108))</f>
        <v>natural gas nonpeaker</v>
      </c>
      <c r="K108" t="str">
        <f>VLOOKUP(E108,'Cross-Page Data'!$D$4:$F$48,3,FALSE)</f>
        <v>natural gas</v>
      </c>
      <c r="L108" t="b">
        <f>IF(AND($P$6=FALSE,OR(C108="Commercial NAICS Cogen",C108="Industrial NAICS Cogen",C108="NAICS-22 Cogen")),FALSE,IF(AND($P$7=FALSE,OR(C108="Commercial NAICS Cogen",C108="Commercial NAICS Non-Cogen",C108="industrial NAICS Cogen", C108="industrial NAICS non-cogen")),FALSE,TRUE))</f>
        <v>1</v>
      </c>
      <c r="M108">
        <f t="shared" si="4"/>
        <v>0.32651162790697674</v>
      </c>
      <c r="N108">
        <f t="shared" si="5"/>
        <v>1</v>
      </c>
    </row>
    <row r="109" spans="1:14" x14ac:dyDescent="0.2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s="32" t="str">
        <f t="shared" si="3"/>
        <v/>
      </c>
      <c r="J109" t="str">
        <f>IF(K109="natural gas",VLOOKUP(D109,'Cross-Page Data'!$I$4:$J$13,2,FALSE),IF(K109="solar",VLOOKUP('Form 923'!D109,'Cross-Page Data'!$I$14:$J$117,2,FALSE),K109))</f>
        <v>heavy or residual fuel oil</v>
      </c>
      <c r="K109" t="str">
        <f>VLOOKUP(E109,'Cross-Page Data'!$D$4:$F$48,3,FALSE)</f>
        <v>heavy or residual fuel oil</v>
      </c>
      <c r="L109" t="b">
        <f>IF(AND($P$6=FALSE,OR(C109="Commercial NAICS Cogen",C109="Industrial NAICS Cogen",C109="NAICS-22 Cogen")),FALSE,IF(AND($P$7=FALSE,OR(C109="Commercial NAICS Cogen",C109="Commercial NAICS Non-Cogen",C109="industrial NAICS Cogen", C109="industrial NAICS non-cogen")),FALSE,TRUE))</f>
        <v>1</v>
      </c>
      <c r="M109">
        <f t="shared" si="4"/>
        <v>4.0160642570281126E-4</v>
      </c>
      <c r="N109">
        <f t="shared" si="5"/>
        <v>0</v>
      </c>
    </row>
    <row r="110" spans="1:14" x14ac:dyDescent="0.2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s="32">
        <f t="shared" si="3"/>
        <v>11700717.707884956</v>
      </c>
      <c r="J110" t="str">
        <f>IF(K110="natural gas",VLOOKUP(D110,'Cross-Page Data'!$I$4:$J$13,2,FALSE),IF(K110="solar",VLOOKUP('Form 923'!D110,'Cross-Page Data'!$I$14:$J$117,2,FALSE),K110))</f>
        <v>natural gas nonpeaker</v>
      </c>
      <c r="K110" t="str">
        <f>VLOOKUP(E110,'Cross-Page Data'!$D$4:$F$48,3,FALSE)</f>
        <v>natural gas</v>
      </c>
      <c r="L110" t="b">
        <f>IF(AND($P$6=FALSE,OR(C110="Commercial NAICS Cogen",C110="Industrial NAICS Cogen",C110="NAICS-22 Cogen")),FALSE,IF(AND($P$7=FALSE,OR(C110="Commercial NAICS Cogen",C110="Commercial NAICS Non-Cogen",C110="industrial NAICS Cogen", C110="industrial NAICS non-cogen")),FALSE,TRUE))</f>
        <v>1</v>
      </c>
      <c r="M110">
        <f t="shared" si="4"/>
        <v>0.11255813953488372</v>
      </c>
      <c r="N110">
        <f t="shared" si="5"/>
        <v>1</v>
      </c>
    </row>
    <row r="111" spans="1:14" x14ac:dyDescent="0.2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s="32" t="str">
        <f t="shared" si="3"/>
        <v/>
      </c>
      <c r="J111" t="str">
        <f>IF(K111="natural gas",VLOOKUP(D111,'Cross-Page Data'!$I$4:$J$13,2,FALSE),IF(K111="solar",VLOOKUP('Form 923'!D111,'Cross-Page Data'!$I$14:$J$117,2,FALSE),K111))</f>
        <v>heavy or residual fuel oil</v>
      </c>
      <c r="K111" t="str">
        <f>VLOOKUP(E111,'Cross-Page Data'!$D$4:$F$48,3,FALSE)</f>
        <v>heavy or residual fuel oil</v>
      </c>
      <c r="L111" t="b">
        <f>IF(AND($P$6=FALSE,OR(C111="Commercial NAICS Cogen",C111="Industrial NAICS Cogen",C111="NAICS-22 Cogen")),FALSE,IF(AND($P$7=FALSE,OR(C111="Commercial NAICS Cogen",C111="Commercial NAICS Non-Cogen",C111="industrial NAICS Cogen", C111="industrial NAICS non-cogen")),FALSE,TRUE))</f>
        <v>1</v>
      </c>
      <c r="M111">
        <f t="shared" si="4"/>
        <v>4.0160642570281126E-4</v>
      </c>
      <c r="N111">
        <f t="shared" si="5"/>
        <v>0</v>
      </c>
    </row>
    <row r="112" spans="1:14" x14ac:dyDescent="0.2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s="32">
        <f t="shared" si="3"/>
        <v>22939738.466445282</v>
      </c>
      <c r="J112" t="str">
        <f>IF(K112="natural gas",VLOOKUP(D112,'Cross-Page Data'!$I$4:$J$13,2,FALSE),IF(K112="solar",VLOOKUP('Form 923'!D112,'Cross-Page Data'!$I$14:$J$117,2,FALSE),K112))</f>
        <v>natural gas peaker</v>
      </c>
      <c r="K112" t="str">
        <f>VLOOKUP(E112,'Cross-Page Data'!$D$4:$F$48,3,FALSE)</f>
        <v>natural gas</v>
      </c>
      <c r="L112" t="b">
        <f>IF(AND($P$6=FALSE,OR(C112="Commercial NAICS Cogen",C112="Industrial NAICS Cogen",C112="NAICS-22 Cogen")),FALSE,IF(AND($P$7=FALSE,OR(C112="Commercial NAICS Cogen",C112="Commercial NAICS Non-Cogen",C112="industrial NAICS Cogen", C112="industrial NAICS non-cogen")),FALSE,TRUE))</f>
        <v>1</v>
      </c>
      <c r="M112">
        <f t="shared" si="4"/>
        <v>4.296296296296296E-2</v>
      </c>
      <c r="N112">
        <f t="shared" si="5"/>
        <v>0</v>
      </c>
    </row>
    <row r="113" spans="1:14" x14ac:dyDescent="0.2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s="32" t="str">
        <f t="shared" si="3"/>
        <v/>
      </c>
      <c r="J113" t="str">
        <f>IF(K113="natural gas",VLOOKUP(D113,'Cross-Page Data'!$I$4:$J$13,2,FALSE),IF(K113="solar",VLOOKUP('Form 923'!D113,'Cross-Page Data'!$I$14:$J$117,2,FALSE),K113))</f>
        <v>heavy or residual fuel oil</v>
      </c>
      <c r="K113" t="str">
        <f>VLOOKUP(E113,'Cross-Page Data'!$D$4:$F$48,3,FALSE)</f>
        <v>heavy or residual fuel oil</v>
      </c>
      <c r="L113" t="b">
        <f>IF(AND($P$6=FALSE,OR(C113="Commercial NAICS Cogen",C113="Industrial NAICS Cogen",C113="NAICS-22 Cogen")),FALSE,IF(AND($P$7=FALSE,OR(C113="Commercial NAICS Cogen",C113="Commercial NAICS Non-Cogen",C113="industrial NAICS Cogen", C113="industrial NAICS non-cogen")),FALSE,TRUE))</f>
        <v>1</v>
      </c>
      <c r="M113">
        <f t="shared" si="4"/>
        <v>4.0160642570281126E-4</v>
      </c>
      <c r="N113">
        <f t="shared" si="5"/>
        <v>0</v>
      </c>
    </row>
    <row r="114" spans="1:14" x14ac:dyDescent="0.2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s="32">
        <f t="shared" si="3"/>
        <v>12917389.727892878</v>
      </c>
      <c r="J114" t="str">
        <f>IF(K114="natural gas",VLOOKUP(D114,'Cross-Page Data'!$I$4:$J$13,2,FALSE),IF(K114="solar",VLOOKUP('Form 923'!D114,'Cross-Page Data'!$I$14:$J$117,2,FALSE),K114))</f>
        <v>natural gas peaker</v>
      </c>
      <c r="K114" t="str">
        <f>VLOOKUP(E114,'Cross-Page Data'!$D$4:$F$48,3,FALSE)</f>
        <v>natural gas</v>
      </c>
      <c r="L114" t="b">
        <f>IF(AND($P$6=FALSE,OR(C114="Commercial NAICS Cogen",C114="Industrial NAICS Cogen",C114="NAICS-22 Cogen")),FALSE,IF(AND($P$7=FALSE,OR(C114="Commercial NAICS Cogen",C114="Commercial NAICS Non-Cogen",C114="industrial NAICS Cogen", C114="industrial NAICS non-cogen")),FALSE,TRUE))</f>
        <v>1</v>
      </c>
      <c r="M114">
        <f t="shared" si="4"/>
        <v>0.21234567901234569</v>
      </c>
      <c r="N114">
        <f t="shared" si="5"/>
        <v>1</v>
      </c>
    </row>
    <row r="115" spans="1:14" x14ac:dyDescent="0.2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s="32" t="str">
        <f t="shared" si="3"/>
        <v/>
      </c>
      <c r="J115" t="str">
        <f>IF(K115="natural gas",VLOOKUP(D115,'Cross-Page Data'!$I$4:$J$13,2,FALSE),IF(K115="solar",VLOOKUP('Form 923'!D115,'Cross-Page Data'!$I$14:$J$117,2,FALSE),K115))</f>
        <v>heavy or residual fuel oil</v>
      </c>
      <c r="K115" t="str">
        <f>VLOOKUP(E115,'Cross-Page Data'!$D$4:$F$48,3,FALSE)</f>
        <v>heavy or residual fuel oil</v>
      </c>
      <c r="L115" t="b">
        <f>IF(AND($P$6=FALSE,OR(C115="Commercial NAICS Cogen",C115="Industrial NAICS Cogen",C115="NAICS-22 Cogen")),FALSE,IF(AND($P$7=FALSE,OR(C115="Commercial NAICS Cogen",C115="Commercial NAICS Non-Cogen",C115="industrial NAICS Cogen", C115="industrial NAICS non-cogen")),FALSE,TRUE))</f>
        <v>1</v>
      </c>
      <c r="M115">
        <f t="shared" si="4"/>
        <v>4.0160642570281126E-4</v>
      </c>
      <c r="N115">
        <f t="shared" si="5"/>
        <v>0</v>
      </c>
    </row>
    <row r="116" spans="1:14" x14ac:dyDescent="0.2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s="32">
        <f t="shared" si="3"/>
        <v>11986816.766716968</v>
      </c>
      <c r="J116" t="str">
        <f>IF(K116="natural gas",VLOOKUP(D116,'Cross-Page Data'!$I$4:$J$13,2,FALSE),IF(K116="solar",VLOOKUP('Form 923'!D116,'Cross-Page Data'!$I$14:$J$117,2,FALSE),K116))</f>
        <v>heavy or residual fuel oil</v>
      </c>
      <c r="K116" t="str">
        <f>VLOOKUP(E116,'Cross-Page Data'!$D$4:$F$48,3,FALSE)</f>
        <v>heavy or residual fuel oil</v>
      </c>
      <c r="L116" t="b">
        <f>IF(AND($P$6=FALSE,OR(C116="Commercial NAICS Cogen",C116="Industrial NAICS Cogen",C116="NAICS-22 Cogen")),FALSE,IF(AND($P$7=FALSE,OR(C116="Commercial NAICS Cogen",C116="Commercial NAICS Non-Cogen",C116="industrial NAICS Cogen", C116="industrial NAICS non-cogen")),FALSE,TRUE))</f>
        <v>1</v>
      </c>
      <c r="M116">
        <f t="shared" si="4"/>
        <v>0.23092369477911648</v>
      </c>
      <c r="N116">
        <f t="shared" si="5"/>
        <v>1</v>
      </c>
    </row>
    <row r="117" spans="1:14" x14ac:dyDescent="0.2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s="32">
        <f t="shared" si="3"/>
        <v>12787382.954443181</v>
      </c>
      <c r="J117" t="str">
        <f>IF(K117="natural gas",VLOOKUP(D117,'Cross-Page Data'!$I$4:$J$13,2,FALSE),IF(K117="solar",VLOOKUP('Form 923'!D117,'Cross-Page Data'!$I$14:$J$117,2,FALSE),K117))</f>
        <v>natural gas peaker</v>
      </c>
      <c r="K117" t="str">
        <f>VLOOKUP(E117,'Cross-Page Data'!$D$4:$F$48,3,FALSE)</f>
        <v>natural gas</v>
      </c>
      <c r="L117" t="b">
        <f>IF(AND($P$6=FALSE,OR(C117="Commercial NAICS Cogen",C117="Industrial NAICS Cogen",C117="NAICS-22 Cogen")),FALSE,IF(AND($P$7=FALSE,OR(C117="Commercial NAICS Cogen",C117="Commercial NAICS Non-Cogen",C117="industrial NAICS Cogen", C117="industrial NAICS non-cogen")),FALSE,TRUE))</f>
        <v>1</v>
      </c>
      <c r="M117">
        <f t="shared" si="4"/>
        <v>0.21876543209876542</v>
      </c>
      <c r="N117">
        <f t="shared" si="5"/>
        <v>1</v>
      </c>
    </row>
    <row r="118" spans="1:14" x14ac:dyDescent="0.2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s="32">
        <f t="shared" si="3"/>
        <v>11086702.438105997</v>
      </c>
      <c r="J118" t="str">
        <f>IF(K118="natural gas",VLOOKUP(D118,'Cross-Page Data'!$I$4:$J$13,2,FALSE),IF(K118="solar",VLOOKUP('Form 923'!D118,'Cross-Page Data'!$I$14:$J$117,2,FALSE),K118))</f>
        <v>natural gas peaker</v>
      </c>
      <c r="K118" t="str">
        <f>VLOOKUP(E118,'Cross-Page Data'!$D$4:$F$48,3,FALSE)</f>
        <v>natural gas</v>
      </c>
      <c r="L118" t="b">
        <f>IF(AND($P$6=FALSE,OR(C118="Commercial NAICS Cogen",C118="Industrial NAICS Cogen",C118="NAICS-22 Cogen")),FALSE,IF(AND($P$7=FALSE,OR(C118="Commercial NAICS Cogen",C118="Commercial NAICS Non-Cogen",C118="industrial NAICS Cogen", C118="industrial NAICS non-cogen")),FALSE,TRUE))</f>
        <v>1</v>
      </c>
      <c r="M118">
        <f t="shared" si="4"/>
        <v>0.39061728395061729</v>
      </c>
      <c r="N118">
        <f t="shared" si="5"/>
        <v>1</v>
      </c>
    </row>
    <row r="119" spans="1:14" x14ac:dyDescent="0.2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s="32" t="str">
        <f t="shared" si="3"/>
        <v/>
      </c>
      <c r="J119" t="str">
        <f>IF(K119="natural gas",VLOOKUP(D119,'Cross-Page Data'!$I$4:$J$13,2,FALSE),IF(K119="solar",VLOOKUP('Form 923'!D119,'Cross-Page Data'!$I$14:$J$117,2,FALSE),K119))</f>
        <v>heavy or residual fuel oil</v>
      </c>
      <c r="K119" t="str">
        <f>VLOOKUP(E119,'Cross-Page Data'!$D$4:$F$48,3,FALSE)</f>
        <v>heavy or residual fuel oil</v>
      </c>
      <c r="L119" t="b">
        <f>IF(AND($P$6=FALSE,OR(C119="Commercial NAICS Cogen",C119="Industrial NAICS Cogen",C119="NAICS-22 Cogen")),FALSE,IF(AND($P$7=FALSE,OR(C119="Commercial NAICS Cogen",C119="Commercial NAICS Non-Cogen",C119="industrial NAICS Cogen", C119="industrial NAICS non-cogen")),FALSE,TRUE))</f>
        <v>1</v>
      </c>
      <c r="M119">
        <f t="shared" si="4"/>
        <v>4.0160642570281126E-4</v>
      </c>
      <c r="N119">
        <f t="shared" si="5"/>
        <v>0</v>
      </c>
    </row>
    <row r="120" spans="1:14" x14ac:dyDescent="0.2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s="32">
        <f t="shared" si="3"/>
        <v>14133742.331288343</v>
      </c>
      <c r="J120" t="str">
        <f>IF(K120="natural gas",VLOOKUP(D120,'Cross-Page Data'!$I$4:$J$13,2,FALSE),IF(K120="solar",VLOOKUP('Form 923'!D120,'Cross-Page Data'!$I$14:$J$117,2,FALSE),K120))</f>
        <v>natural gas peaker</v>
      </c>
      <c r="K120" t="str">
        <f>VLOOKUP(E120,'Cross-Page Data'!$D$4:$F$48,3,FALSE)</f>
        <v>natural gas</v>
      </c>
      <c r="L120" t="b">
        <f>IF(AND($P$6=FALSE,OR(C120="Commercial NAICS Cogen",C120="Industrial NAICS Cogen",C120="NAICS-22 Cogen")),FALSE,IF(AND($P$7=FALSE,OR(C120="Commercial NAICS Cogen",C120="Commercial NAICS Non-Cogen",C120="industrial NAICS Cogen", C120="industrial NAICS non-cogen")),FALSE,TRUE))</f>
        <v>1</v>
      </c>
      <c r="M120">
        <f t="shared" si="4"/>
        <v>0.16592592592592592</v>
      </c>
      <c r="N120">
        <f t="shared" si="5"/>
        <v>1</v>
      </c>
    </row>
    <row r="121" spans="1:14" x14ac:dyDescent="0.2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s="32" t="str">
        <f t="shared" si="3"/>
        <v/>
      </c>
      <c r="J121" t="str">
        <f>IF(K121="natural gas",VLOOKUP(D121,'Cross-Page Data'!$I$4:$J$13,2,FALSE),IF(K121="solar",VLOOKUP('Form 923'!D121,'Cross-Page Data'!$I$14:$J$117,2,FALSE),K121))</f>
        <v>heavy or residual fuel oil</v>
      </c>
      <c r="K121" t="str">
        <f>VLOOKUP(E121,'Cross-Page Data'!$D$4:$F$48,3,FALSE)</f>
        <v>heavy or residual fuel oil</v>
      </c>
      <c r="L121" t="b">
        <f>IF(AND($P$6=FALSE,OR(C121="Commercial NAICS Cogen",C121="Industrial NAICS Cogen",C121="NAICS-22 Cogen")),FALSE,IF(AND($P$7=FALSE,OR(C121="Commercial NAICS Cogen",C121="Commercial NAICS Non-Cogen",C121="industrial NAICS Cogen", C121="industrial NAICS non-cogen")),FALSE,TRUE))</f>
        <v>1</v>
      </c>
      <c r="M121">
        <f t="shared" si="4"/>
        <v>4.0160642570281126E-4</v>
      </c>
      <c r="N121">
        <f t="shared" si="5"/>
        <v>0</v>
      </c>
    </row>
    <row r="122" spans="1:14" x14ac:dyDescent="0.2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s="32" t="str">
        <f t="shared" si="3"/>
        <v/>
      </c>
      <c r="J122" t="str">
        <f>IF(K122="natural gas",VLOOKUP(D122,'Cross-Page Data'!$I$4:$J$13,2,FALSE),IF(K122="solar",VLOOKUP('Form 923'!D122,'Cross-Page Data'!$I$14:$J$117,2,FALSE),K122))</f>
        <v>heavy or residual fuel oil</v>
      </c>
      <c r="K122" t="str">
        <f>VLOOKUP(E122,'Cross-Page Data'!$D$4:$F$48,3,FALSE)</f>
        <v>heavy or residual fuel oil</v>
      </c>
      <c r="L122" t="b">
        <f>IF(AND($P$6=FALSE,OR(C122="Commercial NAICS Cogen",C122="Industrial NAICS Cogen",C122="NAICS-22 Cogen")),FALSE,IF(AND($P$7=FALSE,OR(C122="Commercial NAICS Cogen",C122="Commercial NAICS Non-Cogen",C122="industrial NAICS Cogen", C122="industrial NAICS non-cogen")),FALSE,TRUE))</f>
        <v>1</v>
      </c>
      <c r="M122">
        <f t="shared" si="4"/>
        <v>4.0160642570281126E-4</v>
      </c>
      <c r="N122">
        <f t="shared" si="5"/>
        <v>0</v>
      </c>
    </row>
    <row r="123" spans="1:14" x14ac:dyDescent="0.2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s="32">
        <f t="shared" si="3"/>
        <v>12521325.532824108</v>
      </c>
      <c r="J123" t="str">
        <f>IF(K123="natural gas",VLOOKUP(D123,'Cross-Page Data'!$I$4:$J$13,2,FALSE),IF(K123="solar",VLOOKUP('Form 923'!D123,'Cross-Page Data'!$I$14:$J$117,2,FALSE),K123))</f>
        <v>natural gas peaker</v>
      </c>
      <c r="K123" t="str">
        <f>VLOOKUP(E123,'Cross-Page Data'!$D$4:$F$48,3,FALSE)</f>
        <v>natural gas</v>
      </c>
      <c r="L123" t="b">
        <f>IF(AND($P$6=FALSE,OR(C123="Commercial NAICS Cogen",C123="Industrial NAICS Cogen",C123="NAICS-22 Cogen")),FALSE,IF(AND($P$7=FALSE,OR(C123="Commercial NAICS Cogen",C123="Commercial NAICS Non-Cogen",C123="industrial NAICS Cogen", C123="industrial NAICS non-cogen")),FALSE,TRUE))</f>
        <v>1</v>
      </c>
      <c r="M123">
        <f t="shared" si="4"/>
        <v>0.23555555555555555</v>
      </c>
      <c r="N123">
        <f t="shared" si="5"/>
        <v>1</v>
      </c>
    </row>
    <row r="124" spans="1:14" x14ac:dyDescent="0.2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s="32">
        <f t="shared" si="3"/>
        <v>10184679.665738162</v>
      </c>
      <c r="J124" t="str">
        <f>IF(K124="natural gas",VLOOKUP(D124,'Cross-Page Data'!$I$4:$J$13,2,FALSE),IF(K124="solar",VLOOKUP('Form 923'!D124,'Cross-Page Data'!$I$14:$J$117,2,FALSE),K124))</f>
        <v>natural gas peaker</v>
      </c>
      <c r="K124" t="str">
        <f>VLOOKUP(E124,'Cross-Page Data'!$D$4:$F$48,3,FALSE)</f>
        <v>natural gas</v>
      </c>
      <c r="L124" t="b">
        <f>IF(AND($P$6=FALSE,OR(C124="Commercial NAICS Cogen",C124="Industrial NAICS Cogen",C124="NAICS-22 Cogen")),FALSE,IF(AND($P$7=FALSE,OR(C124="Commercial NAICS Cogen",C124="Commercial NAICS Non-Cogen",C124="industrial NAICS Cogen", C124="industrial NAICS non-cogen")),FALSE,TRUE))</f>
        <v>1</v>
      </c>
      <c r="M124">
        <f t="shared" si="4"/>
        <v>0.48839506172839509</v>
      </c>
      <c r="N124">
        <f t="shared" si="5"/>
        <v>1</v>
      </c>
    </row>
    <row r="125" spans="1:14" x14ac:dyDescent="0.2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s="32" t="str">
        <f t="shared" si="3"/>
        <v/>
      </c>
      <c r="J125" t="str">
        <f>IF(K125="natural gas",VLOOKUP(D125,'Cross-Page Data'!$I$4:$J$13,2,FALSE),IF(K125="solar",VLOOKUP('Form 923'!D125,'Cross-Page Data'!$I$14:$J$117,2,FALSE),K125))</f>
        <v>natural gas peaker</v>
      </c>
      <c r="K125" t="str">
        <f>VLOOKUP(E125,'Cross-Page Data'!$D$4:$F$48,3,FALSE)</f>
        <v>natural gas</v>
      </c>
      <c r="L125" t="b">
        <f>IF(AND($P$6=FALSE,OR(C125="Commercial NAICS Cogen",C125="Industrial NAICS Cogen",C125="NAICS-22 Cogen")),FALSE,IF(AND($P$7=FALSE,OR(C125="Commercial NAICS Cogen",C125="Commercial NAICS Non-Cogen",C125="industrial NAICS Cogen", C125="industrial NAICS non-cogen")),FALSE,TRUE))</f>
        <v>1</v>
      </c>
      <c r="M125">
        <f t="shared" si="4"/>
        <v>4.9382716049382717E-4</v>
      </c>
      <c r="N125">
        <f t="shared" si="5"/>
        <v>0</v>
      </c>
    </row>
    <row r="126" spans="1:14" x14ac:dyDescent="0.2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s="32" t="str">
        <f t="shared" si="3"/>
        <v/>
      </c>
      <c r="J126" t="str">
        <f>IF(K126="natural gas",VLOOKUP(D126,'Cross-Page Data'!$I$4:$J$13,2,FALSE),IF(K126="solar",VLOOKUP('Form 923'!D126,'Cross-Page Data'!$I$14:$J$117,2,FALSE),K126))</f>
        <v>hard coal</v>
      </c>
      <c r="K126" t="str">
        <f>VLOOKUP(E126,'Cross-Page Data'!$D$4:$F$48,3,FALSE)</f>
        <v>hard coal</v>
      </c>
      <c r="L126" t="b">
        <f>IF(AND($P$6=FALSE,OR(C126="Commercial NAICS Cogen",C126="Industrial NAICS Cogen",C126="NAICS-22 Cogen")),FALSE,IF(AND($P$7=FALSE,OR(C126="Commercial NAICS Cogen",C126="Commercial NAICS Non-Cogen",C126="industrial NAICS Cogen", C126="industrial NAICS non-cogen")),FALSE,TRUE))</f>
        <v>1</v>
      </c>
      <c r="M126">
        <f t="shared" si="4"/>
        <v>1.3605442176870747E-3</v>
      </c>
      <c r="N126">
        <f t="shared" si="5"/>
        <v>0</v>
      </c>
    </row>
    <row r="127" spans="1:14" x14ac:dyDescent="0.2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s="32" t="str">
        <f t="shared" si="3"/>
        <v/>
      </c>
      <c r="J127" t="str">
        <f>IF(K127="natural gas",VLOOKUP(D127,'Cross-Page Data'!$I$4:$J$13,2,FALSE),IF(K127="solar",VLOOKUP('Form 923'!D127,'Cross-Page Data'!$I$14:$J$117,2,FALSE),K127))</f>
        <v>hard coal</v>
      </c>
      <c r="K127" t="str">
        <f>VLOOKUP(E127,'Cross-Page Data'!$D$4:$F$48,3,FALSE)</f>
        <v>hard coal</v>
      </c>
      <c r="L127" t="b">
        <f>IF(AND($P$6=FALSE,OR(C127="Commercial NAICS Cogen",C127="Industrial NAICS Cogen",C127="NAICS-22 Cogen")),FALSE,IF(AND($P$7=FALSE,OR(C127="Commercial NAICS Cogen",C127="Commercial NAICS Non-Cogen",C127="industrial NAICS Cogen", C127="industrial NAICS non-cogen")),FALSE,TRUE))</f>
        <v>1</v>
      </c>
      <c r="M127">
        <f t="shared" si="4"/>
        <v>1.3605442176870747E-3</v>
      </c>
      <c r="N127">
        <f t="shared" si="5"/>
        <v>0</v>
      </c>
    </row>
    <row r="128" spans="1:14" x14ac:dyDescent="0.2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s="32" t="str">
        <f t="shared" si="3"/>
        <v/>
      </c>
      <c r="J128" t="str">
        <f>IF(K128="natural gas",VLOOKUP(D128,'Cross-Page Data'!$I$4:$J$13,2,FALSE),IF(K128="solar",VLOOKUP('Form 923'!D128,'Cross-Page Data'!$I$14:$J$117,2,FALSE),K128))</f>
        <v>biomass</v>
      </c>
      <c r="K128" t="str">
        <f>VLOOKUP(E128,'Cross-Page Data'!$D$4:$F$48,3,FALSE)</f>
        <v>biomass</v>
      </c>
      <c r="L128" t="b">
        <f>IF(AND($P$6=FALSE,OR(C128="Commercial NAICS Cogen",C128="Industrial NAICS Cogen",C128="NAICS-22 Cogen")),FALSE,IF(AND($P$7=FALSE,OR(C128="Commercial NAICS Cogen",C128="Commercial NAICS Non-Cogen",C128="industrial NAICS Cogen", C128="industrial NAICS non-cogen")),FALSE,TRUE))</f>
        <v>1</v>
      </c>
      <c r="M128">
        <f t="shared" si="4"/>
        <v>1.0964912280701754E-3</v>
      </c>
      <c r="N128">
        <f t="shared" si="5"/>
        <v>0</v>
      </c>
    </row>
    <row r="129" spans="1:14" x14ac:dyDescent="0.2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s="32" t="str">
        <f t="shared" si="3"/>
        <v/>
      </c>
      <c r="J129" t="str">
        <f>IF(K129="natural gas",VLOOKUP(D129,'Cross-Page Data'!$I$4:$J$13,2,FALSE),IF(K129="solar",VLOOKUP('Form 923'!D129,'Cross-Page Data'!$I$14:$J$117,2,FALSE),K129))</f>
        <v>biomass</v>
      </c>
      <c r="K129" t="str">
        <f>VLOOKUP(E129,'Cross-Page Data'!$D$4:$F$48,3,FALSE)</f>
        <v>biomass</v>
      </c>
      <c r="L129" t="b">
        <f>IF(AND($P$6=FALSE,OR(C129="Commercial NAICS Cogen",C129="Industrial NAICS Cogen",C129="NAICS-22 Cogen")),FALSE,IF(AND($P$7=FALSE,OR(C129="Commercial NAICS Cogen",C129="Commercial NAICS Non-Cogen",C129="industrial NAICS Cogen", C129="industrial NAICS non-cogen")),FALSE,TRUE))</f>
        <v>1</v>
      </c>
      <c r="M129">
        <f t="shared" si="4"/>
        <v>1.0964912280701754E-3</v>
      </c>
      <c r="N129">
        <f t="shared" si="5"/>
        <v>0</v>
      </c>
    </row>
    <row r="130" spans="1:14" x14ac:dyDescent="0.2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s="32">
        <f t="shared" si="3"/>
        <v>11968895.961511482</v>
      </c>
      <c r="J130" t="str">
        <f>IF(K130="natural gas",VLOOKUP(D130,'Cross-Page Data'!$I$4:$J$13,2,FALSE),IF(K130="solar",VLOOKUP('Form 923'!D130,'Cross-Page Data'!$I$14:$J$117,2,FALSE),K130))</f>
        <v>natural gas peaker</v>
      </c>
      <c r="K130" t="str">
        <f>VLOOKUP(E130,'Cross-Page Data'!$D$4:$F$48,3,FALSE)</f>
        <v>natural gas</v>
      </c>
      <c r="L130" t="b">
        <f>IF(AND($P$6=FALSE,OR(C130="Commercial NAICS Cogen",C130="Industrial NAICS Cogen",C130="NAICS-22 Cogen")),FALSE,IF(AND($P$7=FALSE,OR(C130="Commercial NAICS Cogen",C130="Commercial NAICS Non-Cogen",C130="industrial NAICS Cogen", C130="industrial NAICS non-cogen")),FALSE,TRUE))</f>
        <v>1</v>
      </c>
      <c r="M130">
        <f t="shared" si="4"/>
        <v>0.2923456790123457</v>
      </c>
      <c r="N130">
        <f t="shared" si="5"/>
        <v>1</v>
      </c>
    </row>
    <row r="131" spans="1:14" x14ac:dyDescent="0.2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s="32">
        <f t="shared" si="3"/>
        <v>10877510.244766861</v>
      </c>
      <c r="J131" t="str">
        <f>IF(K131="natural gas",VLOOKUP(D131,'Cross-Page Data'!$I$4:$J$13,2,FALSE),IF(K131="solar",VLOOKUP('Form 923'!D131,'Cross-Page Data'!$I$14:$J$117,2,FALSE),K131))</f>
        <v>natural gas peaker</v>
      </c>
      <c r="K131" t="str">
        <f>VLOOKUP(E131,'Cross-Page Data'!$D$4:$F$48,3,FALSE)</f>
        <v>natural gas</v>
      </c>
      <c r="L131" t="b">
        <f>IF(AND($P$6=FALSE,OR(C131="Commercial NAICS Cogen",C131="Industrial NAICS Cogen",C131="NAICS-22 Cogen")),FALSE,IF(AND($P$7=FALSE,OR(C131="Commercial NAICS Cogen",C131="Commercial NAICS Non-Cogen",C131="industrial NAICS Cogen", C131="industrial NAICS non-cogen")),FALSE,TRUE))</f>
        <v>1</v>
      </c>
      <c r="M131">
        <f t="shared" si="4"/>
        <v>0.41530864197530865</v>
      </c>
      <c r="N131">
        <f t="shared" si="5"/>
        <v>1</v>
      </c>
    </row>
    <row r="132" spans="1:14" x14ac:dyDescent="0.2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s="32" t="str">
        <f t="shared" si="3"/>
        <v/>
      </c>
      <c r="J132" t="str">
        <f>IF(K132="natural gas",VLOOKUP(D132,'Cross-Page Data'!$I$4:$J$13,2,FALSE),IF(K132="solar",VLOOKUP('Form 923'!D132,'Cross-Page Data'!$I$14:$J$117,2,FALSE),K132))</f>
        <v>heavy or residual fuel oil</v>
      </c>
      <c r="K132" t="str">
        <f>VLOOKUP(E132,'Cross-Page Data'!$D$4:$F$48,3,FALSE)</f>
        <v>heavy or residual fuel oil</v>
      </c>
      <c r="L132" t="b">
        <f>IF(AND($P$6=FALSE,OR(C132="Commercial NAICS Cogen",C132="Industrial NAICS Cogen",C132="NAICS-22 Cogen")),FALSE,IF(AND($P$7=FALSE,OR(C132="Commercial NAICS Cogen",C132="Commercial NAICS Non-Cogen",C132="industrial NAICS Cogen", C132="industrial NAICS non-cogen")),FALSE,TRUE))</f>
        <v>1</v>
      </c>
      <c r="M132">
        <f t="shared" si="4"/>
        <v>4.0160642570281126E-4</v>
      </c>
      <c r="N132">
        <f t="shared" si="5"/>
        <v>0</v>
      </c>
    </row>
    <row r="133" spans="1:14" x14ac:dyDescent="0.2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s="32" t="str">
        <f t="shared" si="3"/>
        <v/>
      </c>
      <c r="J133" t="str">
        <f>IF(K133="natural gas",VLOOKUP(D133,'Cross-Page Data'!$I$4:$J$13,2,FALSE),IF(K133="solar",VLOOKUP('Form 923'!D133,'Cross-Page Data'!$I$14:$J$117,2,FALSE),K133))</f>
        <v>heavy or residual fuel oil</v>
      </c>
      <c r="K133" t="str">
        <f>VLOOKUP(E133,'Cross-Page Data'!$D$4:$F$48,3,FALSE)</f>
        <v>heavy or residual fuel oil</v>
      </c>
      <c r="L133" t="b">
        <f>IF(AND($P$6=FALSE,OR(C133="Commercial NAICS Cogen",C133="Industrial NAICS Cogen",C133="NAICS-22 Cogen")),FALSE,IF(AND($P$7=FALSE,OR(C133="Commercial NAICS Cogen",C133="Commercial NAICS Non-Cogen",C133="industrial NAICS Cogen", C133="industrial NAICS non-cogen")),FALSE,TRUE))</f>
        <v>1</v>
      </c>
      <c r="M133">
        <f t="shared" si="4"/>
        <v>4.0160642570281126E-4</v>
      </c>
      <c r="N133">
        <f t="shared" si="5"/>
        <v>0</v>
      </c>
    </row>
    <row r="134" spans="1:14" x14ac:dyDescent="0.2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s="32" t="str">
        <f t="shared" si="3"/>
        <v/>
      </c>
      <c r="J134" t="str">
        <f>IF(K134="natural gas",VLOOKUP(D134,'Cross-Page Data'!$I$4:$J$13,2,FALSE),IF(K134="solar",VLOOKUP('Form 923'!D134,'Cross-Page Data'!$I$14:$J$117,2,FALSE),K134))</f>
        <v>hard coal</v>
      </c>
      <c r="K134" t="str">
        <f>VLOOKUP(E134,'Cross-Page Data'!$D$4:$F$48,3,FALSE)</f>
        <v>hard coal</v>
      </c>
      <c r="L134" t="b">
        <f>IF(AND($P$6=FALSE,OR(C134="Commercial NAICS Cogen",C134="Industrial NAICS Cogen",C134="NAICS-22 Cogen")),FALSE,IF(AND($P$7=FALSE,OR(C134="Commercial NAICS Cogen",C134="Commercial NAICS Non-Cogen",C134="industrial NAICS Cogen", C134="industrial NAICS non-cogen")),FALSE,TRUE))</f>
        <v>1</v>
      </c>
      <c r="M134">
        <f t="shared" si="4"/>
        <v>1.3605442176870747E-3</v>
      </c>
      <c r="N134">
        <f t="shared" si="5"/>
        <v>0</v>
      </c>
    </row>
    <row r="135" spans="1:14" x14ac:dyDescent="0.2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s="32" t="str">
        <f t="shared" ref="I135:I198" si="6">IFERROR(F135/G135*10^6,"")</f>
        <v/>
      </c>
      <c r="J135" t="str">
        <f>IF(K135="natural gas",VLOOKUP(D135,'Cross-Page Data'!$I$4:$J$13,2,FALSE),IF(K135="solar",VLOOKUP('Form 923'!D135,'Cross-Page Data'!$I$14:$J$117,2,FALSE),K135))</f>
        <v>hard coal</v>
      </c>
      <c r="K135" t="str">
        <f>VLOOKUP(E135,'Cross-Page Data'!$D$4:$F$48,3,FALSE)</f>
        <v>hard coal</v>
      </c>
      <c r="L135" t="b">
        <f>IF(AND($P$6=FALSE,OR(C135="Commercial NAICS Cogen",C135="Industrial NAICS Cogen",C135="NAICS-22 Cogen")),FALSE,IF(AND($P$7=FALSE,OR(C135="Commercial NAICS Cogen",C135="Commercial NAICS Non-Cogen",C135="industrial NAICS Cogen", C135="industrial NAICS non-cogen")),FALSE,TRUE))</f>
        <v>1</v>
      </c>
      <c r="M135">
        <f t="shared" ref="M135:M198" si="7">(COUNTIFS($J$6:$J$14148,J135,$I$6:$I$14148,"&gt;"&amp;I135)+1)/COUNTIFS($J$6:$J$14148,J135)</f>
        <v>1.3605442176870747E-3</v>
      </c>
      <c r="N135">
        <f t="shared" ref="N135:N198" si="8">IF(OR(M135&gt;0.95,M135&lt;0.05),0,1)</f>
        <v>0</v>
      </c>
    </row>
    <row r="136" spans="1:14" x14ac:dyDescent="0.2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s="32" t="str">
        <f t="shared" si="6"/>
        <v/>
      </c>
      <c r="J136" t="str">
        <f>IF(K136="natural gas",VLOOKUP(D136,'Cross-Page Data'!$I$4:$J$13,2,FALSE),IF(K136="solar",VLOOKUP('Form 923'!D136,'Cross-Page Data'!$I$14:$J$117,2,FALSE),K136))</f>
        <v>hard coal</v>
      </c>
      <c r="K136" t="str">
        <f>VLOOKUP(E136,'Cross-Page Data'!$D$4:$F$48,3,FALSE)</f>
        <v>hard coal</v>
      </c>
      <c r="L136" t="b">
        <f>IF(AND($P$6=FALSE,OR(C136="Commercial NAICS Cogen",C136="Industrial NAICS Cogen",C136="NAICS-22 Cogen")),FALSE,IF(AND($P$7=FALSE,OR(C136="Commercial NAICS Cogen",C136="Commercial NAICS Non-Cogen",C136="industrial NAICS Cogen", C136="industrial NAICS non-cogen")),FALSE,TRUE))</f>
        <v>1</v>
      </c>
      <c r="M136">
        <f t="shared" si="7"/>
        <v>1.3605442176870747E-3</v>
      </c>
      <c r="N136">
        <f t="shared" si="8"/>
        <v>0</v>
      </c>
    </row>
    <row r="137" spans="1:14" x14ac:dyDescent="0.2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s="32">
        <f t="shared" si="6"/>
        <v>10806607.102038383</v>
      </c>
      <c r="J137" t="str">
        <f>IF(K137="natural gas",VLOOKUP(D137,'Cross-Page Data'!$I$4:$J$13,2,FALSE),IF(K137="solar",VLOOKUP('Form 923'!D137,'Cross-Page Data'!$I$14:$J$117,2,FALSE),K137))</f>
        <v>heavy or residual fuel oil</v>
      </c>
      <c r="K137" t="str">
        <f>VLOOKUP(E137,'Cross-Page Data'!$D$4:$F$48,3,FALSE)</f>
        <v>heavy or residual fuel oil</v>
      </c>
      <c r="L137" t="b">
        <f>IF(AND($P$6=FALSE,OR(C137="Commercial NAICS Cogen",C137="Industrial NAICS Cogen",C137="NAICS-22 Cogen")),FALSE,IF(AND($P$7=FALSE,OR(C137="Commercial NAICS Cogen",C137="Commercial NAICS Non-Cogen",C137="industrial NAICS Cogen", C137="industrial NAICS non-cogen")),FALSE,TRUE))</f>
        <v>1</v>
      </c>
      <c r="M137">
        <f t="shared" si="7"/>
        <v>0.32048192771084338</v>
      </c>
      <c r="N137">
        <f t="shared" si="8"/>
        <v>1</v>
      </c>
    </row>
    <row r="138" spans="1:14" x14ac:dyDescent="0.2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s="32">
        <f t="shared" si="6"/>
        <v>10707849.678601053</v>
      </c>
      <c r="J138" t="str">
        <f>IF(K138="natural gas",VLOOKUP(D138,'Cross-Page Data'!$I$4:$J$13,2,FALSE),IF(K138="solar",VLOOKUP('Form 923'!D138,'Cross-Page Data'!$I$14:$J$117,2,FALSE),K138))</f>
        <v>hard coal</v>
      </c>
      <c r="K138" t="str">
        <f>VLOOKUP(E138,'Cross-Page Data'!$D$4:$F$48,3,FALSE)</f>
        <v>hard coal</v>
      </c>
      <c r="L138" t="b">
        <f>IF(AND($P$6=FALSE,OR(C138="Commercial NAICS Cogen",C138="Industrial NAICS Cogen",C138="NAICS-22 Cogen")),FALSE,IF(AND($P$7=FALSE,OR(C138="Commercial NAICS Cogen",C138="Commercial NAICS Non-Cogen",C138="industrial NAICS Cogen", C138="industrial NAICS non-cogen")),FALSE,TRUE))</f>
        <v>1</v>
      </c>
      <c r="M138">
        <f t="shared" si="7"/>
        <v>0.28435374149659864</v>
      </c>
      <c r="N138">
        <f t="shared" si="8"/>
        <v>1</v>
      </c>
    </row>
    <row r="139" spans="1:14" x14ac:dyDescent="0.2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s="32" t="str">
        <f t="shared" si="6"/>
        <v/>
      </c>
      <c r="J139" t="str">
        <f>IF(K139="natural gas",VLOOKUP(D139,'Cross-Page Data'!$I$4:$J$13,2,FALSE),IF(K139="solar",VLOOKUP('Form 923'!D139,'Cross-Page Data'!$I$14:$J$117,2,FALSE),K139))</f>
        <v>hard coal</v>
      </c>
      <c r="K139" t="str">
        <f>VLOOKUP(E139,'Cross-Page Data'!$D$4:$F$48,3,FALSE)</f>
        <v>hard coal</v>
      </c>
      <c r="L139" t="b">
        <f>IF(AND($P$6=FALSE,OR(C139="Commercial NAICS Cogen",C139="Industrial NAICS Cogen",C139="NAICS-22 Cogen")),FALSE,IF(AND($P$7=FALSE,OR(C139="Commercial NAICS Cogen",C139="Commercial NAICS Non-Cogen",C139="industrial NAICS Cogen", C139="industrial NAICS non-cogen")),FALSE,TRUE))</f>
        <v>1</v>
      </c>
      <c r="M139">
        <f t="shared" si="7"/>
        <v>1.3605442176870747E-3</v>
      </c>
      <c r="N139">
        <f t="shared" si="8"/>
        <v>0</v>
      </c>
    </row>
    <row r="140" spans="1:14" x14ac:dyDescent="0.2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s="32">
        <f t="shared" si="6"/>
        <v>10183825.206224108</v>
      </c>
      <c r="J140" t="str">
        <f>IF(K140="natural gas",VLOOKUP(D140,'Cross-Page Data'!$I$4:$J$13,2,FALSE),IF(K140="solar",VLOOKUP('Form 923'!D140,'Cross-Page Data'!$I$14:$J$117,2,FALSE),K140))</f>
        <v>heavy or residual fuel oil</v>
      </c>
      <c r="K140" t="str">
        <f>VLOOKUP(E140,'Cross-Page Data'!$D$4:$F$48,3,FALSE)</f>
        <v>heavy or residual fuel oil</v>
      </c>
      <c r="L140" t="b">
        <f>IF(AND($P$6=FALSE,OR(C140="Commercial NAICS Cogen",C140="Industrial NAICS Cogen",C140="NAICS-22 Cogen")),FALSE,IF(AND($P$7=FALSE,OR(C140="Commercial NAICS Cogen",C140="Commercial NAICS Non-Cogen",C140="industrial NAICS Cogen", C140="industrial NAICS non-cogen")),FALSE,TRUE))</f>
        <v>1</v>
      </c>
      <c r="M140">
        <f t="shared" si="7"/>
        <v>0.38353413654618473</v>
      </c>
      <c r="N140">
        <f t="shared" si="8"/>
        <v>1</v>
      </c>
    </row>
    <row r="141" spans="1:14" x14ac:dyDescent="0.2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s="32" t="str">
        <f t="shared" si="6"/>
        <v/>
      </c>
      <c r="J141" t="str">
        <f>IF(K141="natural gas",VLOOKUP(D141,'Cross-Page Data'!$I$4:$J$13,2,FALSE),IF(K141="solar",VLOOKUP('Form 923'!D141,'Cross-Page Data'!$I$14:$J$117,2,FALSE),K141))</f>
        <v>petroleum</v>
      </c>
      <c r="K141" t="str">
        <f>VLOOKUP(E141,'Cross-Page Data'!$D$4:$F$48,3,FALSE)</f>
        <v>petroleum</v>
      </c>
      <c r="L141" t="b">
        <f>IF(AND($P$6=FALSE,OR(C141="Commercial NAICS Cogen",C141="Industrial NAICS Cogen",C141="NAICS-22 Cogen")),FALSE,IF(AND($P$7=FALSE,OR(C141="Commercial NAICS Cogen",C141="Commercial NAICS Non-Cogen",C141="industrial NAICS Cogen", C141="industrial NAICS non-cogen")),FALSE,TRUE))</f>
        <v>1</v>
      </c>
      <c r="M141">
        <f t="shared" si="7"/>
        <v>8.6956521739130436E-3</v>
      </c>
      <c r="N141">
        <f t="shared" si="8"/>
        <v>0</v>
      </c>
    </row>
    <row r="142" spans="1:14" x14ac:dyDescent="0.2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s="32">
        <f t="shared" si="6"/>
        <v>10198178.409442239</v>
      </c>
      <c r="J142" t="str">
        <f>IF(K142="natural gas",VLOOKUP(D142,'Cross-Page Data'!$I$4:$J$13,2,FALSE),IF(K142="solar",VLOOKUP('Form 923'!D142,'Cross-Page Data'!$I$14:$J$117,2,FALSE),K142))</f>
        <v>hard coal</v>
      </c>
      <c r="K142" t="str">
        <f>VLOOKUP(E142,'Cross-Page Data'!$D$4:$F$48,3,FALSE)</f>
        <v>hard coal</v>
      </c>
      <c r="L142" t="b">
        <f>IF(AND($P$6=FALSE,OR(C142="Commercial NAICS Cogen",C142="Industrial NAICS Cogen",C142="NAICS-22 Cogen")),FALSE,IF(AND($P$7=FALSE,OR(C142="Commercial NAICS Cogen",C142="Commercial NAICS Non-Cogen",C142="industrial NAICS Cogen", C142="industrial NAICS non-cogen")),FALSE,TRUE))</f>
        <v>1</v>
      </c>
      <c r="M142">
        <f t="shared" si="7"/>
        <v>0.37823129251700682</v>
      </c>
      <c r="N142">
        <f t="shared" si="8"/>
        <v>1</v>
      </c>
    </row>
    <row r="143" spans="1:14" x14ac:dyDescent="0.2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s="32">
        <f t="shared" si="6"/>
        <v>10007663.391977519</v>
      </c>
      <c r="J143" t="str">
        <f>IF(K143="natural gas",VLOOKUP(D143,'Cross-Page Data'!$I$4:$J$13,2,FALSE),IF(K143="solar",VLOOKUP('Form 923'!D143,'Cross-Page Data'!$I$14:$J$117,2,FALSE),K143))</f>
        <v>hard coal</v>
      </c>
      <c r="K143" t="str">
        <f>VLOOKUP(E143,'Cross-Page Data'!$D$4:$F$48,3,FALSE)</f>
        <v>hard coal</v>
      </c>
      <c r="L143" t="b">
        <f>IF(AND($P$6=FALSE,OR(C143="Commercial NAICS Cogen",C143="Industrial NAICS Cogen",C143="NAICS-22 Cogen")),FALSE,IF(AND($P$7=FALSE,OR(C143="Commercial NAICS Cogen",C143="Commercial NAICS Non-Cogen",C143="industrial NAICS Cogen", C143="industrial NAICS non-cogen")),FALSE,TRUE))</f>
        <v>1</v>
      </c>
      <c r="M143">
        <f t="shared" si="7"/>
        <v>0.39727891156462586</v>
      </c>
      <c r="N143">
        <f t="shared" si="8"/>
        <v>1</v>
      </c>
    </row>
    <row r="144" spans="1:14" x14ac:dyDescent="0.2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s="32">
        <f t="shared" si="6"/>
        <v>10027020.490947222</v>
      </c>
      <c r="J144" t="str">
        <f>IF(K144="natural gas",VLOOKUP(D144,'Cross-Page Data'!$I$4:$J$13,2,FALSE),IF(K144="solar",VLOOKUP('Form 923'!D144,'Cross-Page Data'!$I$14:$J$117,2,FALSE),K144))</f>
        <v>heavy or residual fuel oil</v>
      </c>
      <c r="K144" t="str">
        <f>VLOOKUP(E144,'Cross-Page Data'!$D$4:$F$48,3,FALSE)</f>
        <v>heavy or residual fuel oil</v>
      </c>
      <c r="L144" t="b">
        <f>IF(AND($P$6=FALSE,OR(C144="Commercial NAICS Cogen",C144="Industrial NAICS Cogen",C144="NAICS-22 Cogen")),FALSE,IF(AND($P$7=FALSE,OR(C144="Commercial NAICS Cogen",C144="Commercial NAICS Non-Cogen",C144="industrial NAICS Cogen", C144="industrial NAICS non-cogen")),FALSE,TRUE))</f>
        <v>1</v>
      </c>
      <c r="M144">
        <f t="shared" si="7"/>
        <v>0.40040160642570283</v>
      </c>
      <c r="N144">
        <f t="shared" si="8"/>
        <v>1</v>
      </c>
    </row>
    <row r="145" spans="1:14" x14ac:dyDescent="0.2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s="32">
        <f t="shared" si="6"/>
        <v>17354173.380599421</v>
      </c>
      <c r="J145" t="str">
        <f>IF(K145="natural gas",VLOOKUP(D145,'Cross-Page Data'!$I$4:$J$13,2,FALSE),IF(K145="solar",VLOOKUP('Form 923'!D145,'Cross-Page Data'!$I$14:$J$117,2,FALSE),K145))</f>
        <v>heavy or residual fuel oil</v>
      </c>
      <c r="K145" t="str">
        <f>VLOOKUP(E145,'Cross-Page Data'!$D$4:$F$48,3,FALSE)</f>
        <v>heavy or residual fuel oil</v>
      </c>
      <c r="L145" t="b">
        <f>IF(AND($P$6=FALSE,OR(C145="Commercial NAICS Cogen",C145="Industrial NAICS Cogen",C145="NAICS-22 Cogen")),FALSE,IF(AND($P$7=FALSE,OR(C145="Commercial NAICS Cogen",C145="Commercial NAICS Non-Cogen",C145="industrial NAICS Cogen", C145="industrial NAICS non-cogen")),FALSE,TRUE))</f>
        <v>1</v>
      </c>
      <c r="M145">
        <f t="shared" si="7"/>
        <v>8.6746987951807228E-2</v>
      </c>
      <c r="N145">
        <f t="shared" si="8"/>
        <v>1</v>
      </c>
    </row>
    <row r="146" spans="1:14" x14ac:dyDescent="0.2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s="32">
        <f t="shared" si="6"/>
        <v>20421448.461013012</v>
      </c>
      <c r="J146" t="str">
        <f>IF(K146="natural gas",VLOOKUP(D146,'Cross-Page Data'!$I$4:$J$13,2,FALSE),IF(K146="solar",VLOOKUP('Form 923'!D146,'Cross-Page Data'!$I$14:$J$117,2,FALSE),K146))</f>
        <v>natural gas peaker</v>
      </c>
      <c r="K146" t="str">
        <f>VLOOKUP(E146,'Cross-Page Data'!$D$4:$F$48,3,FALSE)</f>
        <v>natural gas</v>
      </c>
      <c r="L146" t="b">
        <f>IF(AND($P$6=FALSE,OR(C146="Commercial NAICS Cogen",C146="Industrial NAICS Cogen",C146="NAICS-22 Cogen")),FALSE,IF(AND($P$7=FALSE,OR(C146="Commercial NAICS Cogen",C146="Commercial NAICS Non-Cogen",C146="industrial NAICS Cogen", C146="industrial NAICS non-cogen")),FALSE,TRUE))</f>
        <v>1</v>
      </c>
      <c r="M146">
        <f t="shared" si="7"/>
        <v>5.7777777777777775E-2</v>
      </c>
      <c r="N146">
        <f t="shared" si="8"/>
        <v>1</v>
      </c>
    </row>
    <row r="147" spans="1:14" x14ac:dyDescent="0.2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s="32">
        <f t="shared" si="6"/>
        <v>8904411.7647058815</v>
      </c>
      <c r="J147" t="str">
        <f>IF(K147="natural gas",VLOOKUP(D147,'Cross-Page Data'!$I$4:$J$13,2,FALSE),IF(K147="solar",VLOOKUP('Form 923'!D147,'Cross-Page Data'!$I$14:$J$117,2,FALSE),K147))</f>
        <v>solar pv</v>
      </c>
      <c r="K147" t="str">
        <f>VLOOKUP(E147,'Cross-Page Data'!$D$4:$F$48,3,FALSE)</f>
        <v>solar</v>
      </c>
      <c r="L147" t="b">
        <f>IF(AND($P$6=FALSE,OR(C147="Commercial NAICS Cogen",C147="Industrial NAICS Cogen",C147="NAICS-22 Cogen")),FALSE,IF(AND($P$7=FALSE,OR(C147="Commercial NAICS Cogen",C147="Commercial NAICS Non-Cogen",C147="industrial NAICS Cogen", C147="industrial NAICS non-cogen")),FALSE,TRUE))</f>
        <v>1</v>
      </c>
      <c r="M147">
        <f t="shared" si="7"/>
        <v>9.1453800063071595E-3</v>
      </c>
      <c r="N147">
        <f t="shared" si="8"/>
        <v>0</v>
      </c>
    </row>
    <row r="148" spans="1:14" x14ac:dyDescent="0.2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s="32" t="str">
        <f t="shared" si="6"/>
        <v/>
      </c>
      <c r="J148" t="str">
        <f>IF(K148="natural gas",VLOOKUP(D148,'Cross-Page Data'!$I$4:$J$13,2,FALSE),IF(K148="solar",VLOOKUP('Form 923'!D148,'Cross-Page Data'!$I$14:$J$117,2,FALSE),K148))</f>
        <v>heavy or residual fuel oil</v>
      </c>
      <c r="K148" t="str">
        <f>VLOOKUP(E148,'Cross-Page Data'!$D$4:$F$48,3,FALSE)</f>
        <v>heavy or residual fuel oil</v>
      </c>
      <c r="L148" t="b">
        <f>IF(AND($P$6=FALSE,OR(C148="Commercial NAICS Cogen",C148="Industrial NAICS Cogen",C148="NAICS-22 Cogen")),FALSE,IF(AND($P$7=FALSE,OR(C148="Commercial NAICS Cogen",C148="Commercial NAICS Non-Cogen",C148="industrial NAICS Cogen", C148="industrial NAICS non-cogen")),FALSE,TRUE))</f>
        <v>1</v>
      </c>
      <c r="M148">
        <f t="shared" si="7"/>
        <v>4.0160642570281126E-4</v>
      </c>
      <c r="N148">
        <f t="shared" si="8"/>
        <v>0</v>
      </c>
    </row>
    <row r="149" spans="1:14" x14ac:dyDescent="0.2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s="32">
        <f t="shared" si="6"/>
        <v>12160950.819821835</v>
      </c>
      <c r="J149" t="str">
        <f>IF(K149="natural gas",VLOOKUP(D149,'Cross-Page Data'!$I$4:$J$13,2,FALSE),IF(K149="solar",VLOOKUP('Form 923'!D149,'Cross-Page Data'!$I$14:$J$117,2,FALSE),K149))</f>
        <v>natural gas peaker</v>
      </c>
      <c r="K149" t="str">
        <f>VLOOKUP(E149,'Cross-Page Data'!$D$4:$F$48,3,FALSE)</f>
        <v>natural gas</v>
      </c>
      <c r="L149" t="b">
        <f>IF(AND($P$6=FALSE,OR(C149="Commercial NAICS Cogen",C149="Industrial NAICS Cogen",C149="NAICS-22 Cogen")),FALSE,IF(AND($P$7=FALSE,OR(C149="Commercial NAICS Cogen",C149="Commercial NAICS Non-Cogen",C149="industrial NAICS Cogen", C149="industrial NAICS non-cogen")),FALSE,TRUE))</f>
        <v>1</v>
      </c>
      <c r="M149">
        <f t="shared" si="7"/>
        <v>0.27209876543209877</v>
      </c>
      <c r="N149">
        <f t="shared" si="8"/>
        <v>1</v>
      </c>
    </row>
    <row r="150" spans="1:14" x14ac:dyDescent="0.2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s="32">
        <f t="shared" si="6"/>
        <v>9636768.6367686354</v>
      </c>
      <c r="J150" t="str">
        <f>IF(K150="natural gas",VLOOKUP(D150,'Cross-Page Data'!$I$4:$J$13,2,FALSE),IF(K150="solar",VLOOKUP('Form 923'!D150,'Cross-Page Data'!$I$14:$J$117,2,FALSE),K150))</f>
        <v>hydro</v>
      </c>
      <c r="K150" t="str">
        <f>VLOOKUP(E150,'Cross-Page Data'!$D$4:$F$48,3,FALSE)</f>
        <v>hydro</v>
      </c>
      <c r="L150" t="b">
        <f>IF(AND($P$6=FALSE,OR(C150="Commercial NAICS Cogen",C150="Industrial NAICS Cogen",C150="NAICS-22 Cogen")),FALSE,IF(AND($P$7=FALSE,OR(C150="Commercial NAICS Cogen",C150="Commercial NAICS Non-Cogen",C150="industrial NAICS Cogen", C150="industrial NAICS non-cogen")),FALSE,TRUE))</f>
        <v>1</v>
      </c>
      <c r="M150">
        <f t="shared" si="7"/>
        <v>6.8119891008174384E-4</v>
      </c>
      <c r="N150">
        <f t="shared" si="8"/>
        <v>0</v>
      </c>
    </row>
    <row r="151" spans="1:14" x14ac:dyDescent="0.2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s="32">
        <f t="shared" si="6"/>
        <v>0</v>
      </c>
      <c r="J151" t="str">
        <f>IF(K151="natural gas",VLOOKUP(D151,'Cross-Page Data'!$I$4:$J$13,2,FALSE),IF(K151="solar",VLOOKUP('Form 923'!D151,'Cross-Page Data'!$I$14:$J$117,2,FALSE),K151))</f>
        <v>hydro</v>
      </c>
      <c r="K151" t="str">
        <f>VLOOKUP(E151,'Cross-Page Data'!$D$4:$F$48,3,FALSE)</f>
        <v>hydro</v>
      </c>
      <c r="L151" t="b">
        <f>IF(AND($P$6=FALSE,OR(C151="Commercial NAICS Cogen",C151="Industrial NAICS Cogen",C151="NAICS-22 Cogen")),FALSE,IF(AND($P$7=FALSE,OR(C151="Commercial NAICS Cogen",C151="Commercial NAICS Non-Cogen",C151="industrial NAICS Cogen", C151="industrial NAICS non-cogen")),FALSE,TRUE))</f>
        <v>1</v>
      </c>
      <c r="M151">
        <f t="shared" si="7"/>
        <v>0.93188010899182561</v>
      </c>
      <c r="N151">
        <f t="shared" si="8"/>
        <v>1</v>
      </c>
    </row>
    <row r="152" spans="1:14" x14ac:dyDescent="0.2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s="32">
        <f t="shared" si="6"/>
        <v>567368.32497286005</v>
      </c>
      <c r="J152" t="str">
        <f>IF(K152="natural gas",VLOOKUP(D152,'Cross-Page Data'!$I$4:$J$13,2,FALSE),IF(K152="solar",VLOOKUP('Form 923'!D152,'Cross-Page Data'!$I$14:$J$117,2,FALSE),K152))</f>
        <v>natural gas nonpeaker</v>
      </c>
      <c r="K152" t="str">
        <f>VLOOKUP(E152,'Cross-Page Data'!$D$4:$F$48,3,FALSE)</f>
        <v>natural gas</v>
      </c>
      <c r="L152" t="b">
        <f>IF(AND($P$6=FALSE,OR(C152="Commercial NAICS Cogen",C152="Industrial NAICS Cogen",C152="NAICS-22 Cogen")),FALSE,IF(AND($P$7=FALSE,OR(C152="Commercial NAICS Cogen",C152="Commercial NAICS Non-Cogen",C152="industrial NAICS Cogen", C152="industrial NAICS non-cogen")),FALSE,TRUE))</f>
        <v>1</v>
      </c>
      <c r="M152">
        <f t="shared" si="7"/>
        <v>0.69581395348837205</v>
      </c>
      <c r="N152">
        <f t="shared" si="8"/>
        <v>1</v>
      </c>
    </row>
    <row r="153" spans="1:14" x14ac:dyDescent="0.2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s="32">
        <f t="shared" si="6"/>
        <v>11004460.620189996</v>
      </c>
      <c r="J153" t="str">
        <f>IF(K153="natural gas",VLOOKUP(D153,'Cross-Page Data'!$I$4:$J$13,2,FALSE),IF(K153="solar",VLOOKUP('Form 923'!D153,'Cross-Page Data'!$I$14:$J$117,2,FALSE),K153))</f>
        <v>natural gas nonpeaker</v>
      </c>
      <c r="K153" t="str">
        <f>VLOOKUP(E153,'Cross-Page Data'!$D$4:$F$48,3,FALSE)</f>
        <v>natural gas</v>
      </c>
      <c r="L153" t="b">
        <f>IF(AND($P$6=FALSE,OR(C153="Commercial NAICS Cogen",C153="Industrial NAICS Cogen",C153="NAICS-22 Cogen")),FALSE,IF(AND($P$7=FALSE,OR(C153="Commercial NAICS Cogen",C153="Commercial NAICS Non-Cogen",C153="industrial NAICS Cogen", C153="industrial NAICS non-cogen")),FALSE,TRUE))</f>
        <v>1</v>
      </c>
      <c r="M153">
        <f t="shared" si="7"/>
        <v>0.21209302325581394</v>
      </c>
      <c r="N153">
        <f t="shared" si="8"/>
        <v>1</v>
      </c>
    </row>
    <row r="154" spans="1:14" x14ac:dyDescent="0.2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s="32" t="str">
        <f t="shared" si="6"/>
        <v/>
      </c>
      <c r="J154" t="str">
        <f>IF(K154="natural gas",VLOOKUP(D154,'Cross-Page Data'!$I$4:$J$13,2,FALSE),IF(K154="solar",VLOOKUP('Form 923'!D154,'Cross-Page Data'!$I$14:$J$117,2,FALSE),K154))</f>
        <v>heavy or residual fuel oil</v>
      </c>
      <c r="K154" t="str">
        <f>VLOOKUP(E154,'Cross-Page Data'!$D$4:$F$48,3,FALSE)</f>
        <v>heavy or residual fuel oil</v>
      </c>
      <c r="L154" t="b">
        <f>IF(AND($P$6=FALSE,OR(C154="Commercial NAICS Cogen",C154="Industrial NAICS Cogen",C154="NAICS-22 Cogen")),FALSE,IF(AND($P$7=FALSE,OR(C154="Commercial NAICS Cogen",C154="Commercial NAICS Non-Cogen",C154="industrial NAICS Cogen", C154="industrial NAICS non-cogen")),FALSE,TRUE))</f>
        <v>1</v>
      </c>
      <c r="M154">
        <f t="shared" si="7"/>
        <v>4.0160642570281126E-4</v>
      </c>
      <c r="N154">
        <f t="shared" si="8"/>
        <v>0</v>
      </c>
    </row>
    <row r="155" spans="1:14" x14ac:dyDescent="0.2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s="32">
        <f t="shared" si="6"/>
        <v>-31080867.850098621</v>
      </c>
      <c r="J155" t="str">
        <f>IF(K155="natural gas",VLOOKUP(D155,'Cross-Page Data'!$I$4:$J$13,2,FALSE),IF(K155="solar",VLOOKUP('Form 923'!D155,'Cross-Page Data'!$I$14:$J$117,2,FALSE),K155))</f>
        <v>natural gas peaker</v>
      </c>
      <c r="K155" t="str">
        <f>VLOOKUP(E155,'Cross-Page Data'!$D$4:$F$48,3,FALSE)</f>
        <v>natural gas</v>
      </c>
      <c r="L155" t="b">
        <f>IF(AND($P$6=FALSE,OR(C155="Commercial NAICS Cogen",C155="Industrial NAICS Cogen",C155="NAICS-22 Cogen")),FALSE,IF(AND($P$7=FALSE,OR(C155="Commercial NAICS Cogen",C155="Commercial NAICS Non-Cogen",C155="industrial NAICS Cogen", C155="industrial NAICS non-cogen")),FALSE,TRUE))</f>
        <v>1</v>
      </c>
      <c r="M155">
        <f t="shared" si="7"/>
        <v>0.82567901234567898</v>
      </c>
      <c r="N155">
        <f t="shared" si="8"/>
        <v>1</v>
      </c>
    </row>
    <row r="156" spans="1:14" x14ac:dyDescent="0.2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s="32">
        <f t="shared" si="6"/>
        <v>8901845.0184501857</v>
      </c>
      <c r="J156" t="str">
        <f>IF(K156="natural gas",VLOOKUP(D156,'Cross-Page Data'!$I$4:$J$13,2,FALSE),IF(K156="solar",VLOOKUP('Form 923'!D156,'Cross-Page Data'!$I$14:$J$117,2,FALSE),K156))</f>
        <v>hydro</v>
      </c>
      <c r="K156" t="str">
        <f>VLOOKUP(E156,'Cross-Page Data'!$D$4:$F$48,3,FALSE)</f>
        <v>hydro</v>
      </c>
      <c r="L156" t="b">
        <f>IF(AND($P$6=FALSE,OR(C156="Commercial NAICS Cogen",C156="Industrial NAICS Cogen",C156="NAICS-22 Cogen")),FALSE,IF(AND($P$7=FALSE,OR(C156="Commercial NAICS Cogen",C156="Commercial NAICS Non-Cogen",C156="industrial NAICS Cogen", C156="industrial NAICS non-cogen")),FALSE,TRUE))</f>
        <v>1</v>
      </c>
      <c r="M156">
        <f t="shared" si="7"/>
        <v>0.86852861035422346</v>
      </c>
      <c r="N156">
        <f t="shared" si="8"/>
        <v>1</v>
      </c>
    </row>
    <row r="157" spans="1:14" x14ac:dyDescent="0.2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s="32">
        <f t="shared" si="6"/>
        <v>0</v>
      </c>
      <c r="J157" t="str">
        <f>IF(K157="natural gas",VLOOKUP(D157,'Cross-Page Data'!$I$4:$J$13,2,FALSE),IF(K157="solar",VLOOKUP('Form 923'!D157,'Cross-Page Data'!$I$14:$J$117,2,FALSE),K157))</f>
        <v>hydro</v>
      </c>
      <c r="K157" t="str">
        <f>VLOOKUP(E157,'Cross-Page Data'!$D$4:$F$48,3,FALSE)</f>
        <v>hydro</v>
      </c>
      <c r="L157" t="b">
        <f>IF(AND($P$6=FALSE,OR(C157="Commercial NAICS Cogen",C157="Industrial NAICS Cogen",C157="NAICS-22 Cogen")),FALSE,IF(AND($P$7=FALSE,OR(C157="Commercial NAICS Cogen",C157="Commercial NAICS Non-Cogen",C157="industrial NAICS Cogen", C157="industrial NAICS non-cogen")),FALSE,TRUE))</f>
        <v>1</v>
      </c>
      <c r="M157">
        <f t="shared" si="7"/>
        <v>0.93188010899182561</v>
      </c>
      <c r="N157">
        <f t="shared" si="8"/>
        <v>1</v>
      </c>
    </row>
    <row r="158" spans="1:14" x14ac:dyDescent="0.2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s="32">
        <f t="shared" si="6"/>
        <v>8901965.9702018872</v>
      </c>
      <c r="J158" t="str">
        <f>IF(K158="natural gas",VLOOKUP(D158,'Cross-Page Data'!$I$4:$J$13,2,FALSE),IF(K158="solar",VLOOKUP('Form 923'!D158,'Cross-Page Data'!$I$14:$J$117,2,FALSE),K158))</f>
        <v>hydro</v>
      </c>
      <c r="K158" t="str">
        <f>VLOOKUP(E158,'Cross-Page Data'!$D$4:$F$48,3,FALSE)</f>
        <v>hydro</v>
      </c>
      <c r="L158" t="b">
        <f>IF(AND($P$6=FALSE,OR(C158="Commercial NAICS Cogen",C158="Industrial NAICS Cogen",C158="NAICS-22 Cogen")),FALSE,IF(AND($P$7=FALSE,OR(C158="Commercial NAICS Cogen",C158="Commercial NAICS Non-Cogen",C158="industrial NAICS Cogen", C158="industrial NAICS non-cogen")),FALSE,TRUE))</f>
        <v>1</v>
      </c>
      <c r="M158">
        <f t="shared" si="7"/>
        <v>0.75681198910081748</v>
      </c>
      <c r="N158">
        <f t="shared" si="8"/>
        <v>1</v>
      </c>
    </row>
    <row r="159" spans="1:14" x14ac:dyDescent="0.2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s="32">
        <f t="shared" si="6"/>
        <v>0</v>
      </c>
      <c r="J159" t="str">
        <f>IF(K159="natural gas",VLOOKUP(D159,'Cross-Page Data'!$I$4:$J$13,2,FALSE),IF(K159="solar",VLOOKUP('Form 923'!D159,'Cross-Page Data'!$I$14:$J$117,2,FALSE),K159))</f>
        <v>hydro</v>
      </c>
      <c r="K159" t="str">
        <f>VLOOKUP(E159,'Cross-Page Data'!$D$4:$F$48,3,FALSE)</f>
        <v>hydro</v>
      </c>
      <c r="L159" t="b">
        <f>IF(AND($P$6=FALSE,OR(C159="Commercial NAICS Cogen",C159="Industrial NAICS Cogen",C159="NAICS-22 Cogen")),FALSE,IF(AND($P$7=FALSE,OR(C159="Commercial NAICS Cogen",C159="Commercial NAICS Non-Cogen",C159="industrial NAICS Cogen", C159="industrial NAICS non-cogen")),FALSE,TRUE))</f>
        <v>1</v>
      </c>
      <c r="M159">
        <f t="shared" si="7"/>
        <v>0.93188010899182561</v>
      </c>
      <c r="N159">
        <f t="shared" si="8"/>
        <v>1</v>
      </c>
    </row>
    <row r="160" spans="1:14" x14ac:dyDescent="0.2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s="32">
        <f t="shared" si="6"/>
        <v>18029849.639552735</v>
      </c>
      <c r="J160" t="str">
        <f>IF(K160="natural gas",VLOOKUP(D160,'Cross-Page Data'!$I$4:$J$13,2,FALSE),IF(K160="solar",VLOOKUP('Form 923'!D160,'Cross-Page Data'!$I$14:$J$117,2,FALSE),K160))</f>
        <v>heavy or residual fuel oil</v>
      </c>
      <c r="K160" t="str">
        <f>VLOOKUP(E160,'Cross-Page Data'!$D$4:$F$48,3,FALSE)</f>
        <v>heavy or residual fuel oil</v>
      </c>
      <c r="L160" t="b">
        <f>IF(AND($P$6=FALSE,OR(C160="Commercial NAICS Cogen",C160="Industrial NAICS Cogen",C160="NAICS-22 Cogen")),FALSE,IF(AND($P$7=FALSE,OR(C160="Commercial NAICS Cogen",C160="Commercial NAICS Non-Cogen",C160="industrial NAICS Cogen", C160="industrial NAICS non-cogen")),FALSE,TRUE))</f>
        <v>1</v>
      </c>
      <c r="M160">
        <f t="shared" si="7"/>
        <v>7.7510040160642571E-2</v>
      </c>
      <c r="N160">
        <f t="shared" si="8"/>
        <v>1</v>
      </c>
    </row>
    <row r="161" spans="1:14" x14ac:dyDescent="0.2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s="32">
        <f t="shared" si="6"/>
        <v>18027963.200701665</v>
      </c>
      <c r="J161" t="str">
        <f>IF(K161="natural gas",VLOOKUP(D161,'Cross-Page Data'!$I$4:$J$13,2,FALSE),IF(K161="solar",VLOOKUP('Form 923'!D161,'Cross-Page Data'!$I$14:$J$117,2,FALSE),K161))</f>
        <v>natural gas peaker</v>
      </c>
      <c r="K161" t="str">
        <f>VLOOKUP(E161,'Cross-Page Data'!$D$4:$F$48,3,FALSE)</f>
        <v>natural gas</v>
      </c>
      <c r="L161" t="b">
        <f>IF(AND($P$6=FALSE,OR(C161="Commercial NAICS Cogen",C161="Industrial NAICS Cogen",C161="NAICS-22 Cogen")),FALSE,IF(AND($P$7=FALSE,OR(C161="Commercial NAICS Cogen",C161="Commercial NAICS Non-Cogen",C161="industrial NAICS Cogen", C161="industrial NAICS non-cogen")),FALSE,TRUE))</f>
        <v>1</v>
      </c>
      <c r="M161">
        <f t="shared" si="7"/>
        <v>7.7530864197530858E-2</v>
      </c>
      <c r="N161">
        <f t="shared" si="8"/>
        <v>1</v>
      </c>
    </row>
    <row r="162" spans="1:14" x14ac:dyDescent="0.2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s="32">
        <f t="shared" si="6"/>
        <v>8902000.7372512147</v>
      </c>
      <c r="J162" t="str">
        <f>IF(K162="natural gas",VLOOKUP(D162,'Cross-Page Data'!$I$4:$J$13,2,FALSE),IF(K162="solar",VLOOKUP('Form 923'!D162,'Cross-Page Data'!$I$14:$J$117,2,FALSE),K162))</f>
        <v>hydro</v>
      </c>
      <c r="K162" t="str">
        <f>VLOOKUP(E162,'Cross-Page Data'!$D$4:$F$48,3,FALSE)</f>
        <v>hydro</v>
      </c>
      <c r="L162" t="b">
        <f>IF(AND($P$6=FALSE,OR(C162="Commercial NAICS Cogen",C162="Industrial NAICS Cogen",C162="NAICS-22 Cogen")),FALSE,IF(AND($P$7=FALSE,OR(C162="Commercial NAICS Cogen",C162="Commercial NAICS Non-Cogen",C162="industrial NAICS Cogen", C162="industrial NAICS non-cogen")),FALSE,TRUE))</f>
        <v>1</v>
      </c>
      <c r="M162">
        <f t="shared" si="7"/>
        <v>0.41825613079019075</v>
      </c>
      <c r="N162">
        <f t="shared" si="8"/>
        <v>1</v>
      </c>
    </row>
    <row r="163" spans="1:14" x14ac:dyDescent="0.2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s="32">
        <f t="shared" si="6"/>
        <v>8901999.7148219366</v>
      </c>
      <c r="J163" t="str">
        <f>IF(K163="natural gas",VLOOKUP(D163,'Cross-Page Data'!$I$4:$J$13,2,FALSE),IF(K163="solar",VLOOKUP('Form 923'!D163,'Cross-Page Data'!$I$14:$J$117,2,FALSE),K163))</f>
        <v>hydro</v>
      </c>
      <c r="K163" t="str">
        <f>VLOOKUP(E163,'Cross-Page Data'!$D$4:$F$48,3,FALSE)</f>
        <v>hydro</v>
      </c>
      <c r="L163" t="b">
        <f>IF(AND($P$6=FALSE,OR(C163="Commercial NAICS Cogen",C163="Industrial NAICS Cogen",C163="NAICS-22 Cogen")),FALSE,IF(AND($P$7=FALSE,OR(C163="Commercial NAICS Cogen",C163="Commercial NAICS Non-Cogen",C163="industrial NAICS Cogen", C163="industrial NAICS non-cogen")),FALSE,TRUE))</f>
        <v>1</v>
      </c>
      <c r="M163">
        <f t="shared" si="7"/>
        <v>0.47138964577656678</v>
      </c>
      <c r="N163">
        <f t="shared" si="8"/>
        <v>1</v>
      </c>
    </row>
    <row r="164" spans="1:14" x14ac:dyDescent="0.2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s="32">
        <f t="shared" si="6"/>
        <v>8902000.0321733318</v>
      </c>
      <c r="J164" t="str">
        <f>IF(K164="natural gas",VLOOKUP(D164,'Cross-Page Data'!$I$4:$J$13,2,FALSE),IF(K164="solar",VLOOKUP('Form 923'!D164,'Cross-Page Data'!$I$14:$J$117,2,FALSE),K164))</f>
        <v>hydro</v>
      </c>
      <c r="K164" t="str">
        <f>VLOOKUP(E164,'Cross-Page Data'!$D$4:$F$48,3,FALSE)</f>
        <v>hydro</v>
      </c>
      <c r="L164" t="b">
        <f>IF(AND($P$6=FALSE,OR(C164="Commercial NAICS Cogen",C164="Industrial NAICS Cogen",C164="NAICS-22 Cogen")),FALSE,IF(AND($P$7=FALSE,OR(C164="Commercial NAICS Cogen",C164="Commercial NAICS Non-Cogen",C164="industrial NAICS Cogen", C164="industrial NAICS non-cogen")),FALSE,TRUE))</f>
        <v>1</v>
      </c>
      <c r="M164">
        <f t="shared" si="7"/>
        <v>0.45504087193460491</v>
      </c>
      <c r="N164">
        <f t="shared" si="8"/>
        <v>1</v>
      </c>
    </row>
    <row r="165" spans="1:14" x14ac:dyDescent="0.2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s="32">
        <f t="shared" si="6"/>
        <v>8901863.5932835639</v>
      </c>
      <c r="J165" t="str">
        <f>IF(K165="natural gas",VLOOKUP(D165,'Cross-Page Data'!$I$4:$J$13,2,FALSE),IF(K165="solar",VLOOKUP('Form 923'!D165,'Cross-Page Data'!$I$14:$J$117,2,FALSE),K165))</f>
        <v>hydro</v>
      </c>
      <c r="K165" t="str">
        <f>VLOOKUP(E165,'Cross-Page Data'!$D$4:$F$48,3,FALSE)</f>
        <v>hydro</v>
      </c>
      <c r="L165" t="b">
        <f>IF(AND($P$6=FALSE,OR(C165="Commercial NAICS Cogen",C165="Industrial NAICS Cogen",C165="NAICS-22 Cogen")),FALSE,IF(AND($P$7=FALSE,OR(C165="Commercial NAICS Cogen",C165="Commercial NAICS Non-Cogen",C165="industrial NAICS Cogen", C165="industrial NAICS non-cogen")),FALSE,TRUE))</f>
        <v>1</v>
      </c>
      <c r="M165">
        <f t="shared" si="7"/>
        <v>0.86307901907356943</v>
      </c>
      <c r="N165">
        <f t="shared" si="8"/>
        <v>1</v>
      </c>
    </row>
    <row r="166" spans="1:14" x14ac:dyDescent="0.2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s="32" t="str">
        <f t="shared" si="6"/>
        <v/>
      </c>
      <c r="J166" t="str">
        <f>IF(K166="natural gas",VLOOKUP(D166,'Cross-Page Data'!$I$4:$J$13,2,FALSE),IF(K166="solar",VLOOKUP('Form 923'!D166,'Cross-Page Data'!$I$14:$J$117,2,FALSE),K166))</f>
        <v>heavy or residual fuel oil</v>
      </c>
      <c r="K166" t="str">
        <f>VLOOKUP(E166,'Cross-Page Data'!$D$4:$F$48,3,FALSE)</f>
        <v>heavy or residual fuel oil</v>
      </c>
      <c r="L166" t="b">
        <f>IF(AND($P$6=FALSE,OR(C166="Commercial NAICS Cogen",C166="Industrial NAICS Cogen",C166="NAICS-22 Cogen")),FALSE,IF(AND($P$7=FALSE,OR(C166="Commercial NAICS Cogen",C166="Commercial NAICS Non-Cogen",C166="industrial NAICS Cogen", C166="industrial NAICS non-cogen")),FALSE,TRUE))</f>
        <v>1</v>
      </c>
      <c r="M166">
        <f t="shared" si="7"/>
        <v>4.0160642570281126E-4</v>
      </c>
      <c r="N166">
        <f t="shared" si="8"/>
        <v>0</v>
      </c>
    </row>
    <row r="167" spans="1:14" x14ac:dyDescent="0.2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s="32">
        <f t="shared" si="6"/>
        <v>11246801.891883314</v>
      </c>
      <c r="J167" t="str">
        <f>IF(K167="natural gas",VLOOKUP(D167,'Cross-Page Data'!$I$4:$J$13,2,FALSE),IF(K167="solar",VLOOKUP('Form 923'!D167,'Cross-Page Data'!$I$14:$J$117,2,FALSE),K167))</f>
        <v>natural gas peaker</v>
      </c>
      <c r="K167" t="str">
        <f>VLOOKUP(E167,'Cross-Page Data'!$D$4:$F$48,3,FALSE)</f>
        <v>natural gas</v>
      </c>
      <c r="L167" t="b">
        <f>IF(AND($P$6=FALSE,OR(C167="Commercial NAICS Cogen",C167="Industrial NAICS Cogen",C167="NAICS-22 Cogen")),FALSE,IF(AND($P$7=FALSE,OR(C167="Commercial NAICS Cogen",C167="Commercial NAICS Non-Cogen",C167="industrial NAICS Cogen", C167="industrial NAICS non-cogen")),FALSE,TRUE))</f>
        <v>1</v>
      </c>
      <c r="M167">
        <f t="shared" si="7"/>
        <v>0.37432098765432098</v>
      </c>
      <c r="N167">
        <f t="shared" si="8"/>
        <v>1</v>
      </c>
    </row>
    <row r="168" spans="1:14" x14ac:dyDescent="0.2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s="32">
        <f t="shared" si="6"/>
        <v>11373816.492630236</v>
      </c>
      <c r="J168" t="str">
        <f>IF(K168="natural gas",VLOOKUP(D168,'Cross-Page Data'!$I$4:$J$13,2,FALSE),IF(K168="solar",VLOOKUP('Form 923'!D168,'Cross-Page Data'!$I$14:$J$117,2,FALSE),K168))</f>
        <v>hard coal</v>
      </c>
      <c r="K168" t="str">
        <f>VLOOKUP(E168,'Cross-Page Data'!$D$4:$F$48,3,FALSE)</f>
        <v>hard coal</v>
      </c>
      <c r="L168" t="b">
        <f>IF(AND($P$6=FALSE,OR(C168="Commercial NAICS Cogen",C168="Industrial NAICS Cogen",C168="NAICS-22 Cogen")),FALSE,IF(AND($P$7=FALSE,OR(C168="Commercial NAICS Cogen",C168="Commercial NAICS Non-Cogen",C168="industrial NAICS Cogen", C168="industrial NAICS non-cogen")),FALSE,TRUE))</f>
        <v>1</v>
      </c>
      <c r="M168">
        <f t="shared" si="7"/>
        <v>0.17414965986394557</v>
      </c>
      <c r="N168">
        <f t="shared" si="8"/>
        <v>1</v>
      </c>
    </row>
    <row r="169" spans="1:14" x14ac:dyDescent="0.2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s="32">
        <f t="shared" si="6"/>
        <v>11166474.153503234</v>
      </c>
      <c r="J169" t="str">
        <f>IF(K169="natural gas",VLOOKUP(D169,'Cross-Page Data'!$I$4:$J$13,2,FALSE),IF(K169="solar",VLOOKUP('Form 923'!D169,'Cross-Page Data'!$I$14:$J$117,2,FALSE),K169))</f>
        <v>natural gas peaker</v>
      </c>
      <c r="K169" t="str">
        <f>VLOOKUP(E169,'Cross-Page Data'!$D$4:$F$48,3,FALSE)</f>
        <v>natural gas</v>
      </c>
      <c r="L169" t="b">
        <f>IF(AND($P$6=FALSE,OR(C169="Commercial NAICS Cogen",C169="Industrial NAICS Cogen",C169="NAICS-22 Cogen")),FALSE,IF(AND($P$7=FALSE,OR(C169="Commercial NAICS Cogen",C169="Commercial NAICS Non-Cogen",C169="industrial NAICS Cogen", C169="industrial NAICS non-cogen")),FALSE,TRUE))</f>
        <v>1</v>
      </c>
      <c r="M169">
        <f t="shared" si="7"/>
        <v>0.38271604938271603</v>
      </c>
      <c r="N169">
        <f t="shared" si="8"/>
        <v>1</v>
      </c>
    </row>
    <row r="170" spans="1:14" x14ac:dyDescent="0.2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s="32">
        <f t="shared" si="6"/>
        <v>11244790.775938062</v>
      </c>
      <c r="J170" t="str">
        <f>IF(K170="natural gas",VLOOKUP(D170,'Cross-Page Data'!$I$4:$J$13,2,FALSE),IF(K170="solar",VLOOKUP('Form 923'!D170,'Cross-Page Data'!$I$14:$J$117,2,FALSE),K170))</f>
        <v>hard coal</v>
      </c>
      <c r="K170" t="str">
        <f>VLOOKUP(E170,'Cross-Page Data'!$D$4:$F$48,3,FALSE)</f>
        <v>hard coal</v>
      </c>
      <c r="L170" t="b">
        <f>IF(AND($P$6=FALSE,OR(C170="Commercial NAICS Cogen",C170="Industrial NAICS Cogen",C170="NAICS-22 Cogen")),FALSE,IF(AND($P$7=FALSE,OR(C170="Commercial NAICS Cogen",C170="Commercial NAICS Non-Cogen",C170="industrial NAICS Cogen", C170="industrial NAICS non-cogen")),FALSE,TRUE))</f>
        <v>1</v>
      </c>
      <c r="M170">
        <f t="shared" si="7"/>
        <v>0.19319727891156463</v>
      </c>
      <c r="N170">
        <f t="shared" si="8"/>
        <v>1</v>
      </c>
    </row>
    <row r="171" spans="1:14" x14ac:dyDescent="0.2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s="32">
        <f t="shared" si="6"/>
        <v>8902117.40839356</v>
      </c>
      <c r="J171" t="str">
        <f>IF(K171="natural gas",VLOOKUP(D171,'Cross-Page Data'!$I$4:$J$13,2,FALSE),IF(K171="solar",VLOOKUP('Form 923'!D171,'Cross-Page Data'!$I$14:$J$117,2,FALSE),K171))</f>
        <v>hydro</v>
      </c>
      <c r="K171" t="str">
        <f>VLOOKUP(E171,'Cross-Page Data'!$D$4:$F$48,3,FALSE)</f>
        <v>hydro</v>
      </c>
      <c r="L171" t="b">
        <f>IF(AND($P$6=FALSE,OR(C171="Commercial NAICS Cogen",C171="Industrial NAICS Cogen",C171="NAICS-22 Cogen")),FALSE,IF(AND($P$7=FALSE,OR(C171="Commercial NAICS Cogen",C171="Commercial NAICS Non-Cogen",C171="industrial NAICS Cogen", C171="industrial NAICS non-cogen")),FALSE,TRUE))</f>
        <v>1</v>
      </c>
      <c r="M171">
        <f t="shared" si="7"/>
        <v>7.833787465940055E-2</v>
      </c>
      <c r="N171">
        <f t="shared" si="8"/>
        <v>1</v>
      </c>
    </row>
    <row r="172" spans="1:14" x14ac:dyDescent="0.2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s="32">
        <f t="shared" si="6"/>
        <v>8901749.3410016764</v>
      </c>
      <c r="J172" t="str">
        <f>IF(K172="natural gas",VLOOKUP(D172,'Cross-Page Data'!$I$4:$J$13,2,FALSE),IF(K172="solar",VLOOKUP('Form 923'!D172,'Cross-Page Data'!$I$14:$J$117,2,FALSE),K172))</f>
        <v>hydro</v>
      </c>
      <c r="K172" t="str">
        <f>VLOOKUP(E172,'Cross-Page Data'!$D$4:$F$48,3,FALSE)</f>
        <v>hydro</v>
      </c>
      <c r="L172" t="b">
        <f>IF(AND($P$6=FALSE,OR(C172="Commercial NAICS Cogen",C172="Industrial NAICS Cogen",C172="NAICS-22 Cogen")),FALSE,IF(AND($P$7=FALSE,OR(C172="Commercial NAICS Cogen",C172="Commercial NAICS Non-Cogen",C172="industrial NAICS Cogen", C172="industrial NAICS non-cogen")),FALSE,TRUE))</f>
        <v>1</v>
      </c>
      <c r="M172">
        <f t="shared" si="7"/>
        <v>0.89850136239782019</v>
      </c>
      <c r="N172">
        <f t="shared" si="8"/>
        <v>1</v>
      </c>
    </row>
    <row r="173" spans="1:14" x14ac:dyDescent="0.2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s="32">
        <f t="shared" si="6"/>
        <v>0</v>
      </c>
      <c r="J173" t="str">
        <f>IF(K173="natural gas",VLOOKUP(D173,'Cross-Page Data'!$I$4:$J$13,2,FALSE),IF(K173="solar",VLOOKUP('Form 923'!D173,'Cross-Page Data'!$I$14:$J$117,2,FALSE),K173))</f>
        <v>natural gas nonpeaker</v>
      </c>
      <c r="K173" t="str">
        <f>VLOOKUP(E173,'Cross-Page Data'!$D$4:$F$48,3,FALSE)</f>
        <v>natural gas</v>
      </c>
      <c r="L173" t="b">
        <f>IF(AND($P$6=FALSE,OR(C173="Commercial NAICS Cogen",C173="Industrial NAICS Cogen",C173="NAICS-22 Cogen")),FALSE,IF(AND($P$7=FALSE,OR(C173="Commercial NAICS Cogen",C173="Commercial NAICS Non-Cogen",C173="industrial NAICS Cogen", C173="industrial NAICS non-cogen")),FALSE,TRUE))</f>
        <v>1</v>
      </c>
      <c r="M173">
        <f t="shared" si="7"/>
        <v>0.77302325581395348</v>
      </c>
      <c r="N173">
        <f t="shared" si="8"/>
        <v>1</v>
      </c>
    </row>
    <row r="174" spans="1:14" x14ac:dyDescent="0.2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s="32">
        <f t="shared" si="6"/>
        <v>10737817.680223763</v>
      </c>
      <c r="J174" t="str">
        <f>IF(K174="natural gas",VLOOKUP(D174,'Cross-Page Data'!$I$4:$J$13,2,FALSE),IF(K174="solar",VLOOKUP('Form 923'!D174,'Cross-Page Data'!$I$14:$J$117,2,FALSE),K174))</f>
        <v>natural gas nonpeaker</v>
      </c>
      <c r="K174" t="str">
        <f>VLOOKUP(E174,'Cross-Page Data'!$D$4:$F$48,3,FALSE)</f>
        <v>natural gas</v>
      </c>
      <c r="L174" t="b">
        <f>IF(AND($P$6=FALSE,OR(C174="Commercial NAICS Cogen",C174="Industrial NAICS Cogen",C174="NAICS-22 Cogen")),FALSE,IF(AND($P$7=FALSE,OR(C174="Commercial NAICS Cogen",C174="Commercial NAICS Non-Cogen",C174="industrial NAICS Cogen", C174="industrial NAICS non-cogen")),FALSE,TRUE))</f>
        <v>1</v>
      </c>
      <c r="M174">
        <f t="shared" si="7"/>
        <v>0.26139534883720933</v>
      </c>
      <c r="N174">
        <f t="shared" si="8"/>
        <v>1</v>
      </c>
    </row>
    <row r="175" spans="1:14" x14ac:dyDescent="0.2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s="32">
        <f t="shared" si="6"/>
        <v>-69854467.359481826</v>
      </c>
      <c r="J175" t="str">
        <f>IF(K175="natural gas",VLOOKUP(D175,'Cross-Page Data'!$I$4:$J$13,2,FALSE),IF(K175="solar",VLOOKUP('Form 923'!D175,'Cross-Page Data'!$I$14:$J$117,2,FALSE),K175))</f>
        <v>natural gas peaker</v>
      </c>
      <c r="K175" t="str">
        <f>VLOOKUP(E175,'Cross-Page Data'!$D$4:$F$48,3,FALSE)</f>
        <v>natural gas</v>
      </c>
      <c r="L175" t="b">
        <f>IF(AND($P$6=FALSE,OR(C175="Commercial NAICS Cogen",C175="Industrial NAICS Cogen",C175="NAICS-22 Cogen")),FALSE,IF(AND($P$7=FALSE,OR(C175="Commercial NAICS Cogen",C175="Commercial NAICS Non-Cogen",C175="industrial NAICS Cogen", C175="industrial NAICS non-cogen")),FALSE,TRUE))</f>
        <v>1</v>
      </c>
      <c r="M175">
        <f t="shared" si="7"/>
        <v>0.82864197530864192</v>
      </c>
      <c r="N175">
        <f t="shared" si="8"/>
        <v>1</v>
      </c>
    </row>
    <row r="176" spans="1:14" x14ac:dyDescent="0.2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s="32">
        <f t="shared" si="6"/>
        <v>23675853.848953508</v>
      </c>
      <c r="J176" t="str">
        <f>IF(K176="natural gas",VLOOKUP(D176,'Cross-Page Data'!$I$4:$J$13,2,FALSE),IF(K176="solar",VLOOKUP('Form 923'!D176,'Cross-Page Data'!$I$14:$J$117,2,FALSE),K176))</f>
        <v>hard coal</v>
      </c>
      <c r="K176" t="str">
        <f>VLOOKUP(E176,'Cross-Page Data'!$D$4:$F$48,3,FALSE)</f>
        <v>hard coal</v>
      </c>
      <c r="L176" t="b">
        <f>IF(AND($P$6=FALSE,OR(C176="Commercial NAICS Cogen",C176="Industrial NAICS Cogen",C176="NAICS-22 Cogen")),FALSE,IF(AND($P$7=FALSE,OR(C176="Commercial NAICS Cogen",C176="Commercial NAICS Non-Cogen",C176="industrial NAICS Cogen", C176="industrial NAICS non-cogen")),FALSE,TRUE))</f>
        <v>1</v>
      </c>
      <c r="M176">
        <f t="shared" si="7"/>
        <v>1.0884353741496598E-2</v>
      </c>
      <c r="N176">
        <f t="shared" si="8"/>
        <v>0</v>
      </c>
    </row>
    <row r="177" spans="1:14" x14ac:dyDescent="0.2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s="32">
        <f t="shared" si="6"/>
        <v>8901980.1069546808</v>
      </c>
      <c r="J177" t="str">
        <f>IF(K177="natural gas",VLOOKUP(D177,'Cross-Page Data'!$I$4:$J$13,2,FALSE),IF(K177="solar",VLOOKUP('Form 923'!D177,'Cross-Page Data'!$I$14:$J$117,2,FALSE),K177))</f>
        <v>hydro</v>
      </c>
      <c r="K177" t="str">
        <f>VLOOKUP(E177,'Cross-Page Data'!$D$4:$F$48,3,FALSE)</f>
        <v>hydro</v>
      </c>
      <c r="L177" t="b">
        <f>IF(AND($P$6=FALSE,OR(C177="Commercial NAICS Cogen",C177="Industrial NAICS Cogen",C177="NAICS-22 Cogen")),FALSE,IF(AND($P$7=FALSE,OR(C177="Commercial NAICS Cogen",C177="Commercial NAICS Non-Cogen",C177="industrial NAICS Cogen", C177="industrial NAICS non-cogen")),FALSE,TRUE))</f>
        <v>1</v>
      </c>
      <c r="M177">
        <f t="shared" si="7"/>
        <v>0.71253405994550412</v>
      </c>
      <c r="N177">
        <f t="shared" si="8"/>
        <v>1</v>
      </c>
    </row>
    <row r="178" spans="1:14" x14ac:dyDescent="0.2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s="32">
        <f t="shared" si="6"/>
        <v>13327220.675320599</v>
      </c>
      <c r="J178" t="str">
        <f>IF(K178="natural gas",VLOOKUP(D178,'Cross-Page Data'!$I$4:$J$13,2,FALSE),IF(K178="solar",VLOOKUP('Form 923'!D178,'Cross-Page Data'!$I$14:$J$117,2,FALSE),K178))</f>
        <v>natural gas peaker</v>
      </c>
      <c r="K178" t="str">
        <f>VLOOKUP(E178,'Cross-Page Data'!$D$4:$F$48,3,FALSE)</f>
        <v>natural gas</v>
      </c>
      <c r="L178" t="b">
        <f>IF(AND($P$6=FALSE,OR(C178="Commercial NAICS Cogen",C178="Industrial NAICS Cogen",C178="NAICS-22 Cogen")),FALSE,IF(AND($P$7=FALSE,OR(C178="Commercial NAICS Cogen",C178="Commercial NAICS Non-Cogen",C178="industrial NAICS Cogen", C178="industrial NAICS non-cogen")),FALSE,TRUE))</f>
        <v>1</v>
      </c>
      <c r="M178">
        <f t="shared" si="7"/>
        <v>0.19555555555555557</v>
      </c>
      <c r="N178">
        <f t="shared" si="8"/>
        <v>1</v>
      </c>
    </row>
    <row r="179" spans="1:14" x14ac:dyDescent="0.2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s="32" t="str">
        <f t="shared" si="6"/>
        <v/>
      </c>
      <c r="J179" t="str">
        <f>IF(K179="natural gas",VLOOKUP(D179,'Cross-Page Data'!$I$4:$J$13,2,FALSE),IF(K179="solar",VLOOKUP('Form 923'!D179,'Cross-Page Data'!$I$14:$J$117,2,FALSE),K179))</f>
        <v>heavy or residual fuel oil</v>
      </c>
      <c r="K179" t="str">
        <f>VLOOKUP(E179,'Cross-Page Data'!$D$4:$F$48,3,FALSE)</f>
        <v>heavy or residual fuel oil</v>
      </c>
      <c r="L179" t="b">
        <f>IF(AND($P$6=FALSE,OR(C179="Commercial NAICS Cogen",C179="Industrial NAICS Cogen",C179="NAICS-22 Cogen")),FALSE,IF(AND($P$7=FALSE,OR(C179="Commercial NAICS Cogen",C179="Commercial NAICS Non-Cogen",C179="industrial NAICS Cogen", C179="industrial NAICS non-cogen")),FALSE,TRUE))</f>
        <v>1</v>
      </c>
      <c r="M179">
        <f t="shared" si="7"/>
        <v>4.0160642570281126E-4</v>
      </c>
      <c r="N179">
        <f t="shared" si="8"/>
        <v>0</v>
      </c>
    </row>
    <row r="180" spans="1:14" x14ac:dyDescent="0.2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s="32">
        <f t="shared" si="6"/>
        <v>8902033.4473584183</v>
      </c>
      <c r="J180" t="str">
        <f>IF(K180="natural gas",VLOOKUP(D180,'Cross-Page Data'!$I$4:$J$13,2,FALSE),IF(K180="solar",VLOOKUP('Form 923'!D180,'Cross-Page Data'!$I$14:$J$117,2,FALSE),K180))</f>
        <v>hydro</v>
      </c>
      <c r="K180" t="str">
        <f>VLOOKUP(E180,'Cross-Page Data'!$D$4:$F$48,3,FALSE)</f>
        <v>hydro</v>
      </c>
      <c r="L180" t="b">
        <f>IF(AND($P$6=FALSE,OR(C180="Commercial NAICS Cogen",C180="Industrial NAICS Cogen",C180="NAICS-22 Cogen")),FALSE,IF(AND($P$7=FALSE,OR(C180="Commercial NAICS Cogen",C180="Commercial NAICS Non-Cogen",C180="industrial NAICS Cogen", C180="industrial NAICS non-cogen")),FALSE,TRUE))</f>
        <v>1</v>
      </c>
      <c r="M180">
        <f t="shared" si="7"/>
        <v>0.17779291553133514</v>
      </c>
      <c r="N180">
        <f t="shared" si="8"/>
        <v>1</v>
      </c>
    </row>
    <row r="181" spans="1:14" x14ac:dyDescent="0.2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s="32">
        <f t="shared" si="6"/>
        <v>8901874.310915105</v>
      </c>
      <c r="J181" t="str">
        <f>IF(K181="natural gas",VLOOKUP(D181,'Cross-Page Data'!$I$4:$J$13,2,FALSE),IF(K181="solar",VLOOKUP('Form 923'!D181,'Cross-Page Data'!$I$14:$J$117,2,FALSE),K181))</f>
        <v>hydro</v>
      </c>
      <c r="K181" t="str">
        <f>VLOOKUP(E181,'Cross-Page Data'!$D$4:$F$48,3,FALSE)</f>
        <v>hydro</v>
      </c>
      <c r="L181" t="b">
        <f>IF(AND($P$6=FALSE,OR(C181="Commercial NAICS Cogen",C181="Industrial NAICS Cogen",C181="NAICS-22 Cogen")),FALSE,IF(AND($P$7=FALSE,OR(C181="Commercial NAICS Cogen",C181="Commercial NAICS Non-Cogen",C181="industrial NAICS Cogen", C181="industrial NAICS non-cogen")),FALSE,TRUE))</f>
        <v>1</v>
      </c>
      <c r="M181">
        <f t="shared" si="7"/>
        <v>0.85762942779291551</v>
      </c>
      <c r="N181">
        <f t="shared" si="8"/>
        <v>1</v>
      </c>
    </row>
    <row r="182" spans="1:14" x14ac:dyDescent="0.2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s="32">
        <f t="shared" si="6"/>
        <v>8902004.2331114896</v>
      </c>
      <c r="J182" t="str">
        <f>IF(K182="natural gas",VLOOKUP(D182,'Cross-Page Data'!$I$4:$J$13,2,FALSE),IF(K182="solar",VLOOKUP('Form 923'!D182,'Cross-Page Data'!$I$14:$J$117,2,FALSE),K182))</f>
        <v>hydro</v>
      </c>
      <c r="K182" t="str">
        <f>VLOOKUP(E182,'Cross-Page Data'!$D$4:$F$48,3,FALSE)</f>
        <v>hydro</v>
      </c>
      <c r="L182" t="b">
        <f>IF(AND($P$6=FALSE,OR(C182="Commercial NAICS Cogen",C182="Industrial NAICS Cogen",C182="NAICS-22 Cogen")),FALSE,IF(AND($P$7=FALSE,OR(C182="Commercial NAICS Cogen",C182="Commercial NAICS Non-Cogen",C182="industrial NAICS Cogen", C182="industrial NAICS non-cogen")),FALSE,TRUE))</f>
        <v>1</v>
      </c>
      <c r="M182">
        <f t="shared" si="7"/>
        <v>0.3474114441416894</v>
      </c>
      <c r="N182">
        <f t="shared" si="8"/>
        <v>1</v>
      </c>
    </row>
    <row r="183" spans="1:14" x14ac:dyDescent="0.2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s="32">
        <f t="shared" si="6"/>
        <v>8902027.2617376931</v>
      </c>
      <c r="J183" t="str">
        <f>IF(K183="natural gas",VLOOKUP(D183,'Cross-Page Data'!$I$4:$J$13,2,FALSE),IF(K183="solar",VLOOKUP('Form 923'!D183,'Cross-Page Data'!$I$14:$J$117,2,FALSE),K183))</f>
        <v>hydro</v>
      </c>
      <c r="K183" t="str">
        <f>VLOOKUP(E183,'Cross-Page Data'!$D$4:$F$48,3,FALSE)</f>
        <v>hydro</v>
      </c>
      <c r="L183" t="b">
        <f>IF(AND($P$6=FALSE,OR(C183="Commercial NAICS Cogen",C183="Industrial NAICS Cogen",C183="NAICS-22 Cogen")),FALSE,IF(AND($P$7=FALSE,OR(C183="Commercial NAICS Cogen",C183="Commercial NAICS Non-Cogen",C183="industrial NAICS Cogen", C183="industrial NAICS non-cogen")),FALSE,TRUE))</f>
        <v>1</v>
      </c>
      <c r="M183">
        <f t="shared" si="7"/>
        <v>0.19686648501362397</v>
      </c>
      <c r="N183">
        <f t="shared" si="8"/>
        <v>1</v>
      </c>
    </row>
    <row r="184" spans="1:14" x14ac:dyDescent="0.2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s="32">
        <f t="shared" si="6"/>
        <v>0</v>
      </c>
      <c r="J184" t="str">
        <f>IF(K184="natural gas",VLOOKUP(D184,'Cross-Page Data'!$I$4:$J$13,2,FALSE),IF(K184="solar",VLOOKUP('Form 923'!D184,'Cross-Page Data'!$I$14:$J$117,2,FALSE),K184))</f>
        <v>hydro</v>
      </c>
      <c r="K184" t="str">
        <f>VLOOKUP(E184,'Cross-Page Data'!$D$4:$F$48,3,FALSE)</f>
        <v>hydro</v>
      </c>
      <c r="L184" t="b">
        <f>IF(AND($P$6=FALSE,OR(C184="Commercial NAICS Cogen",C184="Industrial NAICS Cogen",C184="NAICS-22 Cogen")),FALSE,IF(AND($P$7=FALSE,OR(C184="Commercial NAICS Cogen",C184="Commercial NAICS Non-Cogen",C184="industrial NAICS Cogen", C184="industrial NAICS non-cogen")),FALSE,TRUE))</f>
        <v>1</v>
      </c>
      <c r="M184">
        <f t="shared" si="7"/>
        <v>0.93188010899182561</v>
      </c>
      <c r="N184">
        <f t="shared" si="8"/>
        <v>1</v>
      </c>
    </row>
    <row r="185" spans="1:14" x14ac:dyDescent="0.2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s="32">
        <f t="shared" si="6"/>
        <v>8901996.1499691531</v>
      </c>
      <c r="J185" t="str">
        <f>IF(K185="natural gas",VLOOKUP(D185,'Cross-Page Data'!$I$4:$J$13,2,FALSE),IF(K185="solar",VLOOKUP('Form 923'!D185,'Cross-Page Data'!$I$14:$J$117,2,FALSE),K185))</f>
        <v>hydro</v>
      </c>
      <c r="K185" t="str">
        <f>VLOOKUP(E185,'Cross-Page Data'!$D$4:$F$48,3,FALSE)</f>
        <v>hydro</v>
      </c>
      <c r="L185" t="b">
        <f>IF(AND($P$6=FALSE,OR(C185="Commercial NAICS Cogen",C185="Industrial NAICS Cogen",C185="NAICS-22 Cogen")),FALSE,IF(AND($P$7=FALSE,OR(C185="Commercial NAICS Cogen",C185="Commercial NAICS Non-Cogen",C185="industrial NAICS Cogen", C185="industrial NAICS non-cogen")),FALSE,TRUE))</f>
        <v>1</v>
      </c>
      <c r="M185">
        <f t="shared" si="7"/>
        <v>0.58106267029972747</v>
      </c>
      <c r="N185">
        <f t="shared" si="8"/>
        <v>1</v>
      </c>
    </row>
    <row r="186" spans="1:14" x14ac:dyDescent="0.2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s="32" t="str">
        <f t="shared" si="6"/>
        <v/>
      </c>
      <c r="J186" t="str">
        <f>IF(K186="natural gas",VLOOKUP(D186,'Cross-Page Data'!$I$4:$J$13,2,FALSE),IF(K186="solar",VLOOKUP('Form 923'!D186,'Cross-Page Data'!$I$14:$J$117,2,FALSE),K186))</f>
        <v>heavy or residual fuel oil</v>
      </c>
      <c r="K186" t="str">
        <f>VLOOKUP(E186,'Cross-Page Data'!$D$4:$F$48,3,FALSE)</f>
        <v>heavy or residual fuel oil</v>
      </c>
      <c r="L186" t="b">
        <f>IF(AND($P$6=FALSE,OR(C186="Commercial NAICS Cogen",C186="Industrial NAICS Cogen",C186="NAICS-22 Cogen")),FALSE,IF(AND($P$7=FALSE,OR(C186="Commercial NAICS Cogen",C186="Commercial NAICS Non-Cogen",C186="industrial NAICS Cogen", C186="industrial NAICS non-cogen")),FALSE,TRUE))</f>
        <v>1</v>
      </c>
      <c r="M186">
        <f t="shared" si="7"/>
        <v>4.0160642570281126E-4</v>
      </c>
      <c r="N186">
        <f t="shared" si="8"/>
        <v>0</v>
      </c>
    </row>
    <row r="187" spans="1:14" x14ac:dyDescent="0.2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s="32" t="str">
        <f t="shared" si="6"/>
        <v/>
      </c>
      <c r="J187" t="str">
        <f>IF(K187="natural gas",VLOOKUP(D187,'Cross-Page Data'!$I$4:$J$13,2,FALSE),IF(K187="solar",VLOOKUP('Form 923'!D187,'Cross-Page Data'!$I$14:$J$117,2,FALSE),K187))</f>
        <v>natural gas peaker</v>
      </c>
      <c r="K187" t="str">
        <f>VLOOKUP(E187,'Cross-Page Data'!$D$4:$F$48,3,FALSE)</f>
        <v>natural gas</v>
      </c>
      <c r="L187" t="b">
        <f>IF(AND($P$6=FALSE,OR(C187="Commercial NAICS Cogen",C187="Industrial NAICS Cogen",C187="NAICS-22 Cogen")),FALSE,IF(AND($P$7=FALSE,OR(C187="Commercial NAICS Cogen",C187="Commercial NAICS Non-Cogen",C187="industrial NAICS Cogen", C187="industrial NAICS non-cogen")),FALSE,TRUE))</f>
        <v>1</v>
      </c>
      <c r="M187">
        <f t="shared" si="7"/>
        <v>4.9382716049382717E-4</v>
      </c>
      <c r="N187">
        <f t="shared" si="8"/>
        <v>0</v>
      </c>
    </row>
    <row r="188" spans="1:14" x14ac:dyDescent="0.2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s="32">
        <f t="shared" si="6"/>
        <v>8902013.4039593674</v>
      </c>
      <c r="J188" t="str">
        <f>IF(K188="natural gas",VLOOKUP(D188,'Cross-Page Data'!$I$4:$J$13,2,FALSE),IF(K188="solar",VLOOKUP('Form 923'!D188,'Cross-Page Data'!$I$14:$J$117,2,FALSE),K188))</f>
        <v>hydro</v>
      </c>
      <c r="K188" t="str">
        <f>VLOOKUP(E188,'Cross-Page Data'!$D$4:$F$48,3,FALSE)</f>
        <v>hydro</v>
      </c>
      <c r="L188" t="b">
        <f>IF(AND($P$6=FALSE,OR(C188="Commercial NAICS Cogen",C188="Industrial NAICS Cogen",C188="NAICS-22 Cogen")),FALSE,IF(AND($P$7=FALSE,OR(C188="Commercial NAICS Cogen",C188="Commercial NAICS Non-Cogen",C188="industrial NAICS Cogen", C188="industrial NAICS non-cogen")),FALSE,TRUE))</f>
        <v>1</v>
      </c>
      <c r="M188">
        <f t="shared" si="7"/>
        <v>0.26566757493188009</v>
      </c>
      <c r="N188">
        <f t="shared" si="8"/>
        <v>1</v>
      </c>
    </row>
    <row r="189" spans="1:14" x14ac:dyDescent="0.2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s="32">
        <f t="shared" si="6"/>
        <v>8902006.2961701769</v>
      </c>
      <c r="J189" t="str">
        <f>IF(K189="natural gas",VLOOKUP(D189,'Cross-Page Data'!$I$4:$J$13,2,FALSE),IF(K189="solar",VLOOKUP('Form 923'!D189,'Cross-Page Data'!$I$14:$J$117,2,FALSE),K189))</f>
        <v>hydro</v>
      </c>
      <c r="K189" t="str">
        <f>VLOOKUP(E189,'Cross-Page Data'!$D$4:$F$48,3,FALSE)</f>
        <v>hydro</v>
      </c>
      <c r="L189" t="b">
        <f>IF(AND($P$6=FALSE,OR(C189="Commercial NAICS Cogen",C189="Industrial NAICS Cogen",C189="NAICS-22 Cogen")),FALSE,IF(AND($P$7=FALSE,OR(C189="Commercial NAICS Cogen",C189="Commercial NAICS Non-Cogen",C189="industrial NAICS Cogen", C189="industrial NAICS non-cogen")),FALSE,TRUE))</f>
        <v>1</v>
      </c>
      <c r="M189">
        <f t="shared" si="7"/>
        <v>0.32084468664850135</v>
      </c>
      <c r="N189">
        <f t="shared" si="8"/>
        <v>1</v>
      </c>
    </row>
    <row r="190" spans="1:14" x14ac:dyDescent="0.2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s="32">
        <f t="shared" si="6"/>
        <v>8901997.686344251</v>
      </c>
      <c r="J190" t="str">
        <f>IF(K190="natural gas",VLOOKUP(D190,'Cross-Page Data'!$I$4:$J$13,2,FALSE),IF(K190="solar",VLOOKUP('Form 923'!D190,'Cross-Page Data'!$I$14:$J$117,2,FALSE),K190))</f>
        <v>hydro</v>
      </c>
      <c r="K190" t="str">
        <f>VLOOKUP(E190,'Cross-Page Data'!$D$4:$F$48,3,FALSE)</f>
        <v>hydro</v>
      </c>
      <c r="L190" t="b">
        <f>IF(AND($P$6=FALSE,OR(C190="Commercial NAICS Cogen",C190="Industrial NAICS Cogen",C190="NAICS-22 Cogen")),FALSE,IF(AND($P$7=FALSE,OR(C190="Commercial NAICS Cogen",C190="Commercial NAICS Non-Cogen",C190="industrial NAICS Cogen", C190="industrial NAICS non-cogen")),FALSE,TRUE))</f>
        <v>1</v>
      </c>
      <c r="M190">
        <f t="shared" si="7"/>
        <v>0.55517711171662121</v>
      </c>
      <c r="N190">
        <f t="shared" si="8"/>
        <v>1</v>
      </c>
    </row>
    <row r="191" spans="1:14" x14ac:dyDescent="0.2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s="32">
        <f t="shared" si="6"/>
        <v>8901999.3965618014</v>
      </c>
      <c r="J191" t="str">
        <f>IF(K191="natural gas",VLOOKUP(D191,'Cross-Page Data'!$I$4:$J$13,2,FALSE),IF(K191="solar",VLOOKUP('Form 923'!D191,'Cross-Page Data'!$I$14:$J$117,2,FALSE),K191))</f>
        <v>hydro</v>
      </c>
      <c r="K191" t="str">
        <f>VLOOKUP(E191,'Cross-Page Data'!$D$4:$F$48,3,FALSE)</f>
        <v>hydro</v>
      </c>
      <c r="L191" t="b">
        <f>IF(AND($P$6=FALSE,OR(C191="Commercial NAICS Cogen",C191="Industrial NAICS Cogen",C191="NAICS-22 Cogen")),FALSE,IF(AND($P$7=FALSE,OR(C191="Commercial NAICS Cogen",C191="Commercial NAICS Non-Cogen",C191="industrial NAICS Cogen", C191="industrial NAICS non-cogen")),FALSE,TRUE))</f>
        <v>1</v>
      </c>
      <c r="M191">
        <f t="shared" si="7"/>
        <v>0.49523160762942781</v>
      </c>
      <c r="N191">
        <f t="shared" si="8"/>
        <v>1</v>
      </c>
    </row>
    <row r="192" spans="1:14" x14ac:dyDescent="0.2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s="32">
        <f t="shared" si="6"/>
        <v>8902000.7637658715</v>
      </c>
      <c r="J192" t="str">
        <f>IF(K192="natural gas",VLOOKUP(D192,'Cross-Page Data'!$I$4:$J$13,2,FALSE),IF(K192="solar",VLOOKUP('Form 923'!D192,'Cross-Page Data'!$I$14:$J$117,2,FALSE),K192))</f>
        <v>hydro</v>
      </c>
      <c r="K192" t="str">
        <f>VLOOKUP(E192,'Cross-Page Data'!$D$4:$F$48,3,FALSE)</f>
        <v>hydro</v>
      </c>
      <c r="L192" t="b">
        <f>IF(AND($P$6=FALSE,OR(C192="Commercial NAICS Cogen",C192="Industrial NAICS Cogen",C192="NAICS-22 Cogen")),FALSE,IF(AND($P$7=FALSE,OR(C192="Commercial NAICS Cogen",C192="Commercial NAICS Non-Cogen",C192="industrial NAICS Cogen", C192="industrial NAICS non-cogen")),FALSE,TRUE))</f>
        <v>1</v>
      </c>
      <c r="M192">
        <f t="shared" si="7"/>
        <v>0.41689373297002724</v>
      </c>
      <c r="N192">
        <f t="shared" si="8"/>
        <v>1</v>
      </c>
    </row>
    <row r="193" spans="1:14" x14ac:dyDescent="0.2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s="32" t="str">
        <f t="shared" si="6"/>
        <v/>
      </c>
      <c r="J193" t="str">
        <f>IF(K193="natural gas",VLOOKUP(D193,'Cross-Page Data'!$I$4:$J$13,2,FALSE),IF(K193="solar",VLOOKUP('Form 923'!D193,'Cross-Page Data'!$I$14:$J$117,2,FALSE),K193))</f>
        <v>heavy or residual fuel oil</v>
      </c>
      <c r="K193" t="str">
        <f>VLOOKUP(E193,'Cross-Page Data'!$D$4:$F$48,3,FALSE)</f>
        <v>heavy or residual fuel oil</v>
      </c>
      <c r="L193" t="b">
        <f>IF(AND($P$6=FALSE,OR(C193="Commercial NAICS Cogen",C193="Industrial NAICS Cogen",C193="NAICS-22 Cogen")),FALSE,IF(AND($P$7=FALSE,OR(C193="Commercial NAICS Cogen",C193="Commercial NAICS Non-Cogen",C193="industrial NAICS Cogen", C193="industrial NAICS non-cogen")),FALSE,TRUE))</f>
        <v>1</v>
      </c>
      <c r="M193">
        <f t="shared" si="7"/>
        <v>4.0160642570281126E-4</v>
      </c>
      <c r="N193">
        <f t="shared" si="8"/>
        <v>0</v>
      </c>
    </row>
    <row r="194" spans="1:14" x14ac:dyDescent="0.2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s="32">
        <f t="shared" si="6"/>
        <v>0</v>
      </c>
      <c r="J194" t="str">
        <f>IF(K194="natural gas",VLOOKUP(D194,'Cross-Page Data'!$I$4:$J$13,2,FALSE),IF(K194="solar",VLOOKUP('Form 923'!D194,'Cross-Page Data'!$I$14:$J$117,2,FALSE),K194))</f>
        <v>natural gas nonpeaker</v>
      </c>
      <c r="K194" t="str">
        <f>VLOOKUP(E194,'Cross-Page Data'!$D$4:$F$48,3,FALSE)</f>
        <v>natural gas</v>
      </c>
      <c r="L194" t="b">
        <f>IF(AND($P$6=FALSE,OR(C194="Commercial NAICS Cogen",C194="Industrial NAICS Cogen",C194="NAICS-22 Cogen")),FALSE,IF(AND($P$7=FALSE,OR(C194="Commercial NAICS Cogen",C194="Commercial NAICS Non-Cogen",C194="industrial NAICS Cogen", C194="industrial NAICS non-cogen")),FALSE,TRUE))</f>
        <v>1</v>
      </c>
      <c r="M194">
        <f t="shared" si="7"/>
        <v>0.77302325581395348</v>
      </c>
      <c r="N194">
        <f t="shared" si="8"/>
        <v>1</v>
      </c>
    </row>
    <row r="195" spans="1:14" x14ac:dyDescent="0.2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s="32" t="str">
        <f t="shared" si="6"/>
        <v/>
      </c>
      <c r="J195" t="str">
        <f>IF(K195="natural gas",VLOOKUP(D195,'Cross-Page Data'!$I$4:$J$13,2,FALSE),IF(K195="solar",VLOOKUP('Form 923'!D195,'Cross-Page Data'!$I$14:$J$117,2,FALSE),K195))</f>
        <v>heavy or residual fuel oil</v>
      </c>
      <c r="K195" t="str">
        <f>VLOOKUP(E195,'Cross-Page Data'!$D$4:$F$48,3,FALSE)</f>
        <v>heavy or residual fuel oil</v>
      </c>
      <c r="L195" t="b">
        <f>IF(AND($P$6=FALSE,OR(C195="Commercial NAICS Cogen",C195="Industrial NAICS Cogen",C195="NAICS-22 Cogen")),FALSE,IF(AND($P$7=FALSE,OR(C195="Commercial NAICS Cogen",C195="Commercial NAICS Non-Cogen",C195="industrial NAICS Cogen", C195="industrial NAICS non-cogen")),FALSE,TRUE))</f>
        <v>1</v>
      </c>
      <c r="M195">
        <f t="shared" si="7"/>
        <v>4.0160642570281126E-4</v>
      </c>
      <c r="N195">
        <f t="shared" si="8"/>
        <v>0</v>
      </c>
    </row>
    <row r="196" spans="1:14" x14ac:dyDescent="0.2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s="32">
        <f t="shared" si="6"/>
        <v>12224952.167383298</v>
      </c>
      <c r="J196" t="str">
        <f>IF(K196="natural gas",VLOOKUP(D196,'Cross-Page Data'!$I$4:$J$13,2,FALSE),IF(K196="solar",VLOOKUP('Form 923'!D196,'Cross-Page Data'!$I$14:$J$117,2,FALSE),K196))</f>
        <v>natural gas nonpeaker</v>
      </c>
      <c r="K196" t="str">
        <f>VLOOKUP(E196,'Cross-Page Data'!$D$4:$F$48,3,FALSE)</f>
        <v>natural gas</v>
      </c>
      <c r="L196" t="b">
        <f>IF(AND($P$6=FALSE,OR(C196="Commercial NAICS Cogen",C196="Industrial NAICS Cogen",C196="NAICS-22 Cogen")),FALSE,IF(AND($P$7=FALSE,OR(C196="Commercial NAICS Cogen",C196="Commercial NAICS Non-Cogen",C196="industrial NAICS Cogen", C196="industrial NAICS non-cogen")),FALSE,TRUE))</f>
        <v>1</v>
      </c>
      <c r="M196">
        <f t="shared" si="7"/>
        <v>6.790697674418604E-2</v>
      </c>
      <c r="N196">
        <f t="shared" si="8"/>
        <v>1</v>
      </c>
    </row>
    <row r="197" spans="1:14" x14ac:dyDescent="0.2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s="32">
        <f t="shared" si="6"/>
        <v>12401849.754624387</v>
      </c>
      <c r="J197" t="str">
        <f>IF(K197="natural gas",VLOOKUP(D197,'Cross-Page Data'!$I$4:$J$13,2,FALSE),IF(K197="solar",VLOOKUP('Form 923'!D197,'Cross-Page Data'!$I$14:$J$117,2,FALSE),K197))</f>
        <v>natural gas peaker</v>
      </c>
      <c r="K197" t="str">
        <f>VLOOKUP(E197,'Cross-Page Data'!$D$4:$F$48,3,FALSE)</f>
        <v>natural gas</v>
      </c>
      <c r="L197" t="b">
        <f>IF(AND($P$6=FALSE,OR(C197="Commercial NAICS Cogen",C197="Industrial NAICS Cogen",C197="NAICS-22 Cogen")),FALSE,IF(AND($P$7=FALSE,OR(C197="Commercial NAICS Cogen",C197="Commercial NAICS Non-Cogen",C197="industrial NAICS Cogen", C197="industrial NAICS non-cogen")),FALSE,TRUE))</f>
        <v>1</v>
      </c>
      <c r="M197">
        <f t="shared" si="7"/>
        <v>0.24444444444444444</v>
      </c>
      <c r="N197">
        <f t="shared" si="8"/>
        <v>1</v>
      </c>
    </row>
    <row r="198" spans="1:14" x14ac:dyDescent="0.2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s="32" t="str">
        <f t="shared" si="6"/>
        <v/>
      </c>
      <c r="J198" t="str">
        <f>IF(K198="natural gas",VLOOKUP(D198,'Cross-Page Data'!$I$4:$J$13,2,FALSE),IF(K198="solar",VLOOKUP('Form 923'!D198,'Cross-Page Data'!$I$14:$J$117,2,FALSE),K198))</f>
        <v>heavy or residual fuel oil</v>
      </c>
      <c r="K198" t="str">
        <f>VLOOKUP(E198,'Cross-Page Data'!$D$4:$F$48,3,FALSE)</f>
        <v>heavy or residual fuel oil</v>
      </c>
      <c r="L198" t="b">
        <f>IF(AND($P$6=FALSE,OR(C198="Commercial NAICS Cogen",C198="Industrial NAICS Cogen",C198="NAICS-22 Cogen")),FALSE,IF(AND($P$7=FALSE,OR(C198="Commercial NAICS Cogen",C198="Commercial NAICS Non-Cogen",C198="industrial NAICS Cogen", C198="industrial NAICS non-cogen")),FALSE,TRUE))</f>
        <v>1</v>
      </c>
      <c r="M198">
        <f t="shared" si="7"/>
        <v>4.0160642570281126E-4</v>
      </c>
      <c r="N198">
        <f t="shared" si="8"/>
        <v>0</v>
      </c>
    </row>
    <row r="199" spans="1:14" x14ac:dyDescent="0.2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s="32">
        <f t="shared" ref="I199:I262" si="9">IFERROR(F199/G199*10^6,"")</f>
        <v>12775041.821970476</v>
      </c>
      <c r="J199" t="str">
        <f>IF(K199="natural gas",VLOOKUP(D199,'Cross-Page Data'!$I$4:$J$13,2,FALSE),IF(K199="solar",VLOOKUP('Form 923'!D199,'Cross-Page Data'!$I$14:$J$117,2,FALSE),K199))</f>
        <v>natural gas peaker</v>
      </c>
      <c r="K199" t="str">
        <f>VLOOKUP(E199,'Cross-Page Data'!$D$4:$F$48,3,FALSE)</f>
        <v>natural gas</v>
      </c>
      <c r="L199" t="b">
        <f>IF(AND($P$6=FALSE,OR(C199="Commercial NAICS Cogen",C199="Industrial NAICS Cogen",C199="NAICS-22 Cogen")),FALSE,IF(AND($P$7=FALSE,OR(C199="Commercial NAICS Cogen",C199="Commercial NAICS Non-Cogen",C199="industrial NAICS Cogen", C199="industrial NAICS non-cogen")),FALSE,TRUE))</f>
        <v>1</v>
      </c>
      <c r="M199">
        <f t="shared" ref="M199:M262" si="10">(COUNTIFS($J$6:$J$14148,J199,$I$6:$I$14148,"&gt;"&amp;I199)+1)/COUNTIFS($J$6:$J$14148,J199)</f>
        <v>0.22074074074074074</v>
      </c>
      <c r="N199">
        <f t="shared" ref="N199:N262" si="11">IF(OR(M199&gt;0.95,M199&lt;0.05),0,1)</f>
        <v>1</v>
      </c>
    </row>
    <row r="200" spans="1:14" x14ac:dyDescent="0.2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s="32" t="str">
        <f t="shared" si="9"/>
        <v/>
      </c>
      <c r="J200" t="str">
        <f>IF(K200="natural gas",VLOOKUP(D200,'Cross-Page Data'!$I$4:$J$13,2,FALSE),IF(K200="solar",VLOOKUP('Form 923'!D200,'Cross-Page Data'!$I$14:$J$117,2,FALSE),K200))</f>
        <v>heavy or residual fuel oil</v>
      </c>
      <c r="K200" t="str">
        <f>VLOOKUP(E200,'Cross-Page Data'!$D$4:$F$48,3,FALSE)</f>
        <v>heavy or residual fuel oil</v>
      </c>
      <c r="L200" t="b">
        <f>IF(AND($P$6=FALSE,OR(C200="Commercial NAICS Cogen",C200="Industrial NAICS Cogen",C200="NAICS-22 Cogen")),FALSE,IF(AND($P$7=FALSE,OR(C200="Commercial NAICS Cogen",C200="Commercial NAICS Non-Cogen",C200="industrial NAICS Cogen", C200="industrial NAICS non-cogen")),FALSE,TRUE))</f>
        <v>1</v>
      </c>
      <c r="M200">
        <f t="shared" si="10"/>
        <v>4.0160642570281126E-4</v>
      </c>
      <c r="N200">
        <f t="shared" si="11"/>
        <v>0</v>
      </c>
    </row>
    <row r="201" spans="1:14" x14ac:dyDescent="0.2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s="32">
        <f t="shared" si="9"/>
        <v>0</v>
      </c>
      <c r="J201" t="str">
        <f>IF(K201="natural gas",VLOOKUP(D201,'Cross-Page Data'!$I$4:$J$13,2,FALSE),IF(K201="solar",VLOOKUP('Form 923'!D201,'Cross-Page Data'!$I$14:$J$117,2,FALSE),K201))</f>
        <v>nuclear</v>
      </c>
      <c r="K201" t="str">
        <f>VLOOKUP(E201,'Cross-Page Data'!$D$4:$F$48,3,FALSE)</f>
        <v>nuclear</v>
      </c>
      <c r="L201" t="b">
        <f>IF(AND($P$6=FALSE,OR(C201="Commercial NAICS Cogen",C201="Industrial NAICS Cogen",C201="NAICS-22 Cogen")),FALSE,IF(AND($P$7=FALSE,OR(C201="Commercial NAICS Cogen",C201="Commercial NAICS Non-Cogen",C201="industrial NAICS Cogen", C201="industrial NAICS non-cogen")),FALSE,TRUE))</f>
        <v>1</v>
      </c>
      <c r="M201">
        <f t="shared" si="10"/>
        <v>1.020408163265306E-2</v>
      </c>
      <c r="N201">
        <f t="shared" si="11"/>
        <v>0</v>
      </c>
    </row>
    <row r="202" spans="1:14" x14ac:dyDescent="0.2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s="32">
        <f t="shared" si="9"/>
        <v>0</v>
      </c>
      <c r="J202" t="str">
        <f>IF(K202="natural gas",VLOOKUP(D202,'Cross-Page Data'!$I$4:$J$13,2,FALSE),IF(K202="solar",VLOOKUP('Form 923'!D202,'Cross-Page Data'!$I$14:$J$117,2,FALSE),K202))</f>
        <v>nuclear</v>
      </c>
      <c r="K202" t="str">
        <f>VLOOKUP(E202,'Cross-Page Data'!$D$4:$F$48,3,FALSE)</f>
        <v>nuclear</v>
      </c>
      <c r="L202" t="b">
        <f>IF(AND($P$6=FALSE,OR(C202="Commercial NAICS Cogen",C202="Industrial NAICS Cogen",C202="NAICS-22 Cogen")),FALSE,IF(AND($P$7=FALSE,OR(C202="Commercial NAICS Cogen",C202="Commercial NAICS Non-Cogen",C202="industrial NAICS Cogen", C202="industrial NAICS non-cogen")),FALSE,TRUE))</f>
        <v>1</v>
      </c>
      <c r="M202">
        <f t="shared" si="10"/>
        <v>1.020408163265306E-2</v>
      </c>
      <c r="N202">
        <f t="shared" si="11"/>
        <v>0</v>
      </c>
    </row>
    <row r="203" spans="1:14" x14ac:dyDescent="0.2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s="32">
        <f t="shared" si="9"/>
        <v>8902087.6212878563</v>
      </c>
      <c r="J203" t="str">
        <f>IF(K203="natural gas",VLOOKUP(D203,'Cross-Page Data'!$I$4:$J$13,2,FALSE),IF(K203="solar",VLOOKUP('Form 923'!D203,'Cross-Page Data'!$I$14:$J$117,2,FALSE),K203))</f>
        <v>hydro</v>
      </c>
      <c r="K203" t="str">
        <f>VLOOKUP(E203,'Cross-Page Data'!$D$4:$F$48,3,FALSE)</f>
        <v>hydro</v>
      </c>
      <c r="L203" t="b">
        <f>IF(AND($P$6=FALSE,OR(C203="Commercial NAICS Cogen",C203="Industrial NAICS Cogen",C203="NAICS-22 Cogen")),FALSE,IF(AND($P$7=FALSE,OR(C203="Commercial NAICS Cogen",C203="Commercial NAICS Non-Cogen",C203="industrial NAICS Cogen", C203="industrial NAICS non-cogen")),FALSE,TRUE))</f>
        <v>1</v>
      </c>
      <c r="M203">
        <f t="shared" si="10"/>
        <v>0.10149863760217984</v>
      </c>
      <c r="N203">
        <f t="shared" si="11"/>
        <v>1</v>
      </c>
    </row>
    <row r="204" spans="1:14" x14ac:dyDescent="0.2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s="32">
        <f t="shared" si="9"/>
        <v>8901518.709879443</v>
      </c>
      <c r="J204" t="str">
        <f>IF(K204="natural gas",VLOOKUP(D204,'Cross-Page Data'!$I$4:$J$13,2,FALSE),IF(K204="solar",VLOOKUP('Form 923'!D204,'Cross-Page Data'!$I$14:$J$117,2,FALSE),K204))</f>
        <v>hydro</v>
      </c>
      <c r="K204" t="str">
        <f>VLOOKUP(E204,'Cross-Page Data'!$D$4:$F$48,3,FALSE)</f>
        <v>hydro</v>
      </c>
      <c r="L204" t="b">
        <f>IF(AND($P$6=FALSE,OR(C204="Commercial NAICS Cogen",C204="Industrial NAICS Cogen",C204="NAICS-22 Cogen")),FALSE,IF(AND($P$7=FALSE,OR(C204="Commercial NAICS Cogen",C204="Commercial NAICS Non-Cogen",C204="industrial NAICS Cogen", C204="industrial NAICS non-cogen")),FALSE,TRUE))</f>
        <v>1</v>
      </c>
      <c r="M204">
        <f t="shared" si="10"/>
        <v>0.91485013623978206</v>
      </c>
      <c r="N204">
        <f t="shared" si="11"/>
        <v>1</v>
      </c>
    </row>
    <row r="205" spans="1:14" x14ac:dyDescent="0.2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s="32">
        <f t="shared" si="9"/>
        <v>8901997.7822840028</v>
      </c>
      <c r="J205" t="str">
        <f>IF(K205="natural gas",VLOOKUP(D205,'Cross-Page Data'!$I$4:$J$13,2,FALSE),IF(K205="solar",VLOOKUP('Form 923'!D205,'Cross-Page Data'!$I$14:$J$117,2,FALSE),K205))</f>
        <v>hydro</v>
      </c>
      <c r="K205" t="str">
        <f>VLOOKUP(E205,'Cross-Page Data'!$D$4:$F$48,3,FALSE)</f>
        <v>hydro</v>
      </c>
      <c r="L205" t="b">
        <f>IF(AND($P$6=FALSE,OR(C205="Commercial NAICS Cogen",C205="Industrial NAICS Cogen",C205="NAICS-22 Cogen")),FALSE,IF(AND($P$7=FALSE,OR(C205="Commercial NAICS Cogen",C205="Commercial NAICS Non-Cogen",C205="industrial NAICS Cogen", C205="industrial NAICS non-cogen")),FALSE,TRUE))</f>
        <v>1</v>
      </c>
      <c r="M205">
        <f t="shared" si="10"/>
        <v>0.54836512261580383</v>
      </c>
      <c r="N205">
        <f t="shared" si="11"/>
        <v>1</v>
      </c>
    </row>
    <row r="206" spans="1:14" x14ac:dyDescent="0.2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s="32">
        <f t="shared" si="9"/>
        <v>8901996.4077048544</v>
      </c>
      <c r="J206" t="str">
        <f>IF(K206="natural gas",VLOOKUP(D206,'Cross-Page Data'!$I$4:$J$13,2,FALSE),IF(K206="solar",VLOOKUP('Form 923'!D206,'Cross-Page Data'!$I$14:$J$117,2,FALSE),K206))</f>
        <v>hydro</v>
      </c>
      <c r="K206" t="str">
        <f>VLOOKUP(E206,'Cross-Page Data'!$D$4:$F$48,3,FALSE)</f>
        <v>hydro</v>
      </c>
      <c r="L206" t="b">
        <f>IF(AND($P$6=FALSE,OR(C206="Commercial NAICS Cogen",C206="Industrial NAICS Cogen",C206="NAICS-22 Cogen")),FALSE,IF(AND($P$7=FALSE,OR(C206="Commercial NAICS Cogen",C206="Commercial NAICS Non-Cogen",C206="industrial NAICS Cogen", C206="industrial NAICS non-cogen")),FALSE,TRUE))</f>
        <v>1</v>
      </c>
      <c r="M206">
        <f t="shared" si="10"/>
        <v>0.57765667574931878</v>
      </c>
      <c r="N206">
        <f t="shared" si="11"/>
        <v>1</v>
      </c>
    </row>
    <row r="207" spans="1:14" x14ac:dyDescent="0.2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s="32">
        <f t="shared" si="9"/>
        <v>8901998.8875675183</v>
      </c>
      <c r="J207" t="str">
        <f>IF(K207="natural gas",VLOOKUP(D207,'Cross-Page Data'!$I$4:$J$13,2,FALSE),IF(K207="solar",VLOOKUP('Form 923'!D207,'Cross-Page Data'!$I$14:$J$117,2,FALSE),K207))</f>
        <v>hydro</v>
      </c>
      <c r="K207" t="str">
        <f>VLOOKUP(E207,'Cross-Page Data'!$D$4:$F$48,3,FALSE)</f>
        <v>hydro</v>
      </c>
      <c r="L207" t="b">
        <f>IF(AND($P$6=FALSE,OR(C207="Commercial NAICS Cogen",C207="Industrial NAICS Cogen",C207="NAICS-22 Cogen")),FALSE,IF(AND($P$7=FALSE,OR(C207="Commercial NAICS Cogen",C207="Commercial NAICS Non-Cogen",C207="industrial NAICS Cogen", C207="industrial NAICS non-cogen")),FALSE,TRUE))</f>
        <v>1</v>
      </c>
      <c r="M207">
        <f t="shared" si="10"/>
        <v>0.52588555858310626</v>
      </c>
      <c r="N207">
        <f t="shared" si="11"/>
        <v>1</v>
      </c>
    </row>
    <row r="208" spans="1:14" x14ac:dyDescent="0.2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s="32">
        <f t="shared" si="9"/>
        <v>8902003.7179823089</v>
      </c>
      <c r="J208" t="str">
        <f>IF(K208="natural gas",VLOOKUP(D208,'Cross-Page Data'!$I$4:$J$13,2,FALSE),IF(K208="solar",VLOOKUP('Form 923'!D208,'Cross-Page Data'!$I$14:$J$117,2,FALSE),K208))</f>
        <v>hydro</v>
      </c>
      <c r="K208" t="str">
        <f>VLOOKUP(E208,'Cross-Page Data'!$D$4:$F$48,3,FALSE)</f>
        <v>hydro</v>
      </c>
      <c r="L208" t="b">
        <f>IF(AND($P$6=FALSE,OR(C208="Commercial NAICS Cogen",C208="Industrial NAICS Cogen",C208="NAICS-22 Cogen")),FALSE,IF(AND($P$7=FALSE,OR(C208="Commercial NAICS Cogen",C208="Commercial NAICS Non-Cogen",C208="industrial NAICS Cogen", C208="industrial NAICS non-cogen")),FALSE,TRUE))</f>
        <v>1</v>
      </c>
      <c r="M208">
        <f t="shared" si="10"/>
        <v>0.35626702997275206</v>
      </c>
      <c r="N208">
        <f t="shared" si="11"/>
        <v>1</v>
      </c>
    </row>
    <row r="209" spans="1:14" x14ac:dyDescent="0.2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s="32">
        <f t="shared" si="9"/>
        <v>8901994.3283398077</v>
      </c>
      <c r="J209" t="str">
        <f>IF(K209="natural gas",VLOOKUP(D209,'Cross-Page Data'!$I$4:$J$13,2,FALSE),IF(K209="solar",VLOOKUP('Form 923'!D209,'Cross-Page Data'!$I$14:$J$117,2,FALSE),K209))</f>
        <v>hydro</v>
      </c>
      <c r="K209" t="str">
        <f>VLOOKUP(E209,'Cross-Page Data'!$D$4:$F$48,3,FALSE)</f>
        <v>hydro</v>
      </c>
      <c r="L209" t="b">
        <f>IF(AND($P$6=FALSE,OR(C209="Commercial NAICS Cogen",C209="Industrial NAICS Cogen",C209="NAICS-22 Cogen")),FALSE,IF(AND($P$7=FALSE,OR(C209="Commercial NAICS Cogen",C209="Commercial NAICS Non-Cogen",C209="industrial NAICS Cogen", C209="industrial NAICS non-cogen")),FALSE,TRUE))</f>
        <v>1</v>
      </c>
      <c r="M209">
        <f t="shared" si="10"/>
        <v>0.6110354223433242</v>
      </c>
      <c r="N209">
        <f t="shared" si="11"/>
        <v>1</v>
      </c>
    </row>
    <row r="210" spans="1:14" x14ac:dyDescent="0.2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s="32">
        <f t="shared" si="9"/>
        <v>8901989.9712066874</v>
      </c>
      <c r="J210" t="str">
        <f>IF(K210="natural gas",VLOOKUP(D210,'Cross-Page Data'!$I$4:$J$13,2,FALSE),IF(K210="solar",VLOOKUP('Form 923'!D210,'Cross-Page Data'!$I$14:$J$117,2,FALSE),K210))</f>
        <v>hydro</v>
      </c>
      <c r="K210" t="str">
        <f>VLOOKUP(E210,'Cross-Page Data'!$D$4:$F$48,3,FALSE)</f>
        <v>hydro</v>
      </c>
      <c r="L210" t="b">
        <f>IF(AND($P$6=FALSE,OR(C210="Commercial NAICS Cogen",C210="Industrial NAICS Cogen",C210="NAICS-22 Cogen")),FALSE,IF(AND($P$7=FALSE,OR(C210="Commercial NAICS Cogen",C210="Commercial NAICS Non-Cogen",C210="industrial NAICS Cogen", C210="industrial NAICS non-cogen")),FALSE,TRUE))</f>
        <v>1</v>
      </c>
      <c r="M210">
        <f t="shared" si="10"/>
        <v>0.6512261580381471</v>
      </c>
      <c r="N210">
        <f t="shared" si="11"/>
        <v>1</v>
      </c>
    </row>
    <row r="211" spans="1:14" x14ac:dyDescent="0.2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s="32">
        <f t="shared" si="9"/>
        <v>8902001.1494083498</v>
      </c>
      <c r="J211" t="str">
        <f>IF(K211="natural gas",VLOOKUP(D211,'Cross-Page Data'!$I$4:$J$13,2,FALSE),IF(K211="solar",VLOOKUP('Form 923'!D211,'Cross-Page Data'!$I$14:$J$117,2,FALSE),K211))</f>
        <v>hydro</v>
      </c>
      <c r="K211" t="str">
        <f>VLOOKUP(E211,'Cross-Page Data'!$D$4:$F$48,3,FALSE)</f>
        <v>hydro</v>
      </c>
      <c r="L211" t="b">
        <f>IF(AND($P$6=FALSE,OR(C211="Commercial NAICS Cogen",C211="Industrial NAICS Cogen",C211="NAICS-22 Cogen")),FALSE,IF(AND($P$7=FALSE,OR(C211="Commercial NAICS Cogen",C211="Commercial NAICS Non-Cogen",C211="industrial NAICS Cogen", C211="industrial NAICS non-cogen")),FALSE,TRUE))</f>
        <v>1</v>
      </c>
      <c r="M211">
        <f t="shared" si="10"/>
        <v>0.40463215258855584</v>
      </c>
      <c r="N211">
        <f t="shared" si="11"/>
        <v>1</v>
      </c>
    </row>
    <row r="212" spans="1:14" x14ac:dyDescent="0.2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s="32">
        <f t="shared" si="9"/>
        <v>8901995.9568349421</v>
      </c>
      <c r="J212" t="str">
        <f>IF(K212="natural gas",VLOOKUP(D212,'Cross-Page Data'!$I$4:$J$13,2,FALSE),IF(K212="solar",VLOOKUP('Form 923'!D212,'Cross-Page Data'!$I$14:$J$117,2,FALSE),K212))</f>
        <v>hydro</v>
      </c>
      <c r="K212" t="str">
        <f>VLOOKUP(E212,'Cross-Page Data'!$D$4:$F$48,3,FALSE)</f>
        <v>hydro</v>
      </c>
      <c r="L212" t="b">
        <f>IF(AND($P$6=FALSE,OR(C212="Commercial NAICS Cogen",C212="Industrial NAICS Cogen",C212="NAICS-22 Cogen")),FALSE,IF(AND($P$7=FALSE,OR(C212="Commercial NAICS Cogen",C212="Commercial NAICS Non-Cogen",C212="industrial NAICS Cogen", C212="industrial NAICS non-cogen")),FALSE,TRUE))</f>
        <v>1</v>
      </c>
      <c r="M212">
        <f t="shared" si="10"/>
        <v>0.58378746594005448</v>
      </c>
      <c r="N212">
        <f t="shared" si="11"/>
        <v>1</v>
      </c>
    </row>
    <row r="213" spans="1:14" x14ac:dyDescent="0.2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s="32">
        <f t="shared" si="9"/>
        <v>8901998.3973969836</v>
      </c>
      <c r="J213" t="str">
        <f>IF(K213="natural gas",VLOOKUP(D213,'Cross-Page Data'!$I$4:$J$13,2,FALSE),IF(K213="solar",VLOOKUP('Form 923'!D213,'Cross-Page Data'!$I$14:$J$117,2,FALSE),K213))</f>
        <v>hydro</v>
      </c>
      <c r="K213" t="str">
        <f>VLOOKUP(E213,'Cross-Page Data'!$D$4:$F$48,3,FALSE)</f>
        <v>hydro</v>
      </c>
      <c r="L213" t="b">
        <f>IF(AND($P$6=FALSE,OR(C213="Commercial NAICS Cogen",C213="Industrial NAICS Cogen",C213="NAICS-22 Cogen")),FALSE,IF(AND($P$7=FALSE,OR(C213="Commercial NAICS Cogen",C213="Commercial NAICS Non-Cogen",C213="industrial NAICS Cogen", C213="industrial NAICS non-cogen")),FALSE,TRUE))</f>
        <v>1</v>
      </c>
      <c r="M213">
        <f t="shared" si="10"/>
        <v>0.53610354223433243</v>
      </c>
      <c r="N213">
        <f t="shared" si="11"/>
        <v>1</v>
      </c>
    </row>
    <row r="214" spans="1:14" x14ac:dyDescent="0.2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s="32">
        <f t="shared" si="9"/>
        <v>8901987.0506809559</v>
      </c>
      <c r="J214" t="str">
        <f>IF(K214="natural gas",VLOOKUP(D214,'Cross-Page Data'!$I$4:$J$13,2,FALSE),IF(K214="solar",VLOOKUP('Form 923'!D214,'Cross-Page Data'!$I$14:$J$117,2,FALSE),K214))</f>
        <v>hydro</v>
      </c>
      <c r="K214" t="str">
        <f>VLOOKUP(E214,'Cross-Page Data'!$D$4:$F$48,3,FALSE)</f>
        <v>hydro</v>
      </c>
      <c r="L214" t="b">
        <f>IF(AND($P$6=FALSE,OR(C214="Commercial NAICS Cogen",C214="Industrial NAICS Cogen",C214="NAICS-22 Cogen")),FALSE,IF(AND($P$7=FALSE,OR(C214="Commercial NAICS Cogen",C214="Commercial NAICS Non-Cogen",C214="industrial NAICS Cogen", C214="industrial NAICS non-cogen")),FALSE,TRUE))</f>
        <v>1</v>
      </c>
      <c r="M214">
        <f t="shared" si="10"/>
        <v>0.67711171662125336</v>
      </c>
      <c r="N214">
        <f t="shared" si="11"/>
        <v>1</v>
      </c>
    </row>
    <row r="215" spans="1:14" x14ac:dyDescent="0.2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s="32">
        <f t="shared" si="9"/>
        <v>8901999.6120397002</v>
      </c>
      <c r="J215" t="str">
        <f>IF(K215="natural gas",VLOOKUP(D215,'Cross-Page Data'!$I$4:$J$13,2,FALSE),IF(K215="solar",VLOOKUP('Form 923'!D215,'Cross-Page Data'!$I$14:$J$117,2,FALSE),K215))</f>
        <v>hydro</v>
      </c>
      <c r="K215" t="str">
        <f>VLOOKUP(E215,'Cross-Page Data'!$D$4:$F$48,3,FALSE)</f>
        <v>hydro</v>
      </c>
      <c r="L215" t="b">
        <f>IF(AND($P$6=FALSE,OR(C215="Commercial NAICS Cogen",C215="Industrial NAICS Cogen",C215="NAICS-22 Cogen")),FALSE,IF(AND($P$7=FALSE,OR(C215="Commercial NAICS Cogen",C215="Commercial NAICS Non-Cogen",C215="industrial NAICS Cogen", C215="industrial NAICS non-cogen")),FALSE,TRUE))</f>
        <v>1</v>
      </c>
      <c r="M215">
        <f t="shared" si="10"/>
        <v>0.47956403269754766</v>
      </c>
      <c r="N215">
        <f t="shared" si="11"/>
        <v>1</v>
      </c>
    </row>
    <row r="216" spans="1:14" x14ac:dyDescent="0.2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s="32">
        <f t="shared" si="9"/>
        <v>8901986.2938395571</v>
      </c>
      <c r="J216" t="str">
        <f>IF(K216="natural gas",VLOOKUP(D216,'Cross-Page Data'!$I$4:$J$13,2,FALSE),IF(K216="solar",VLOOKUP('Form 923'!D216,'Cross-Page Data'!$I$14:$J$117,2,FALSE),K216))</f>
        <v>hydro</v>
      </c>
      <c r="K216" t="str">
        <f>VLOOKUP(E216,'Cross-Page Data'!$D$4:$F$48,3,FALSE)</f>
        <v>hydro</v>
      </c>
      <c r="L216" t="b">
        <f>IF(AND($P$6=FALSE,OR(C216="Commercial NAICS Cogen",C216="Industrial NAICS Cogen",C216="NAICS-22 Cogen")),FALSE,IF(AND($P$7=FALSE,OR(C216="Commercial NAICS Cogen",C216="Commercial NAICS Non-Cogen",C216="industrial NAICS Cogen", C216="industrial NAICS non-cogen")),FALSE,TRUE))</f>
        <v>1</v>
      </c>
      <c r="M216">
        <f t="shared" si="10"/>
        <v>0.68188010899182561</v>
      </c>
      <c r="N216">
        <f t="shared" si="11"/>
        <v>1</v>
      </c>
    </row>
    <row r="217" spans="1:14" x14ac:dyDescent="0.2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s="32">
        <f t="shared" si="9"/>
        <v>8901969.2573615666</v>
      </c>
      <c r="J217" t="str">
        <f>IF(K217="natural gas",VLOOKUP(D217,'Cross-Page Data'!$I$4:$J$13,2,FALSE),IF(K217="solar",VLOOKUP('Form 923'!D217,'Cross-Page Data'!$I$14:$J$117,2,FALSE),K217))</f>
        <v>hydro</v>
      </c>
      <c r="K217" t="str">
        <f>VLOOKUP(E217,'Cross-Page Data'!$D$4:$F$48,3,FALSE)</f>
        <v>hydro</v>
      </c>
      <c r="L217" t="b">
        <f>IF(AND($P$6=FALSE,OR(C217="Commercial NAICS Cogen",C217="Industrial NAICS Cogen",C217="NAICS-22 Cogen")),FALSE,IF(AND($P$7=FALSE,OR(C217="Commercial NAICS Cogen",C217="Commercial NAICS Non-Cogen",C217="industrial NAICS Cogen", C217="industrial NAICS non-cogen")),FALSE,TRUE))</f>
        <v>1</v>
      </c>
      <c r="M217">
        <f t="shared" si="10"/>
        <v>0.74727520435967298</v>
      </c>
      <c r="N217">
        <f t="shared" si="11"/>
        <v>1</v>
      </c>
    </row>
    <row r="218" spans="1:14" x14ac:dyDescent="0.2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s="32">
        <f t="shared" si="9"/>
        <v>8901990.7281156257</v>
      </c>
      <c r="J218" t="str">
        <f>IF(K218="natural gas",VLOOKUP(D218,'Cross-Page Data'!$I$4:$J$13,2,FALSE),IF(K218="solar",VLOOKUP('Form 923'!D218,'Cross-Page Data'!$I$14:$J$117,2,FALSE),K218))</f>
        <v>hydro</v>
      </c>
      <c r="K218" t="str">
        <f>VLOOKUP(E218,'Cross-Page Data'!$D$4:$F$48,3,FALSE)</f>
        <v>hydro</v>
      </c>
      <c r="L218" t="b">
        <f>IF(AND($P$6=FALSE,OR(C218="Commercial NAICS Cogen",C218="Industrial NAICS Cogen",C218="NAICS-22 Cogen")),FALSE,IF(AND($P$7=FALSE,OR(C218="Commercial NAICS Cogen",C218="Commercial NAICS Non-Cogen",C218="industrial NAICS Cogen", C218="industrial NAICS non-cogen")),FALSE,TRUE))</f>
        <v>1</v>
      </c>
      <c r="M218">
        <f t="shared" si="10"/>
        <v>0.64373297002724794</v>
      </c>
      <c r="N218">
        <f t="shared" si="11"/>
        <v>1</v>
      </c>
    </row>
    <row r="219" spans="1:14" x14ac:dyDescent="0.2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s="32">
        <f t="shared" si="9"/>
        <v>8902000.0718158651</v>
      </c>
      <c r="J219" t="str">
        <f>IF(K219="natural gas",VLOOKUP(D219,'Cross-Page Data'!$I$4:$J$13,2,FALSE),IF(K219="solar",VLOOKUP('Form 923'!D219,'Cross-Page Data'!$I$14:$J$117,2,FALSE),K219))</f>
        <v>hydro</v>
      </c>
      <c r="K219" t="str">
        <f>VLOOKUP(E219,'Cross-Page Data'!$D$4:$F$48,3,FALSE)</f>
        <v>hydro</v>
      </c>
      <c r="L219" t="b">
        <f>IF(AND($P$6=FALSE,OR(C219="Commercial NAICS Cogen",C219="Industrial NAICS Cogen",C219="NAICS-22 Cogen")),FALSE,IF(AND($P$7=FALSE,OR(C219="Commercial NAICS Cogen",C219="Commercial NAICS Non-Cogen",C219="industrial NAICS Cogen", C219="industrial NAICS non-cogen")),FALSE,TRUE))</f>
        <v>1</v>
      </c>
      <c r="M219">
        <f t="shared" si="10"/>
        <v>0.45095367847411444</v>
      </c>
      <c r="N219">
        <f t="shared" si="11"/>
        <v>1</v>
      </c>
    </row>
    <row r="220" spans="1:14" x14ac:dyDescent="0.2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s="32">
        <f t="shared" si="9"/>
        <v>8902005.8503969908</v>
      </c>
      <c r="J220" t="str">
        <f>IF(K220="natural gas",VLOOKUP(D220,'Cross-Page Data'!$I$4:$J$13,2,FALSE),IF(K220="solar",VLOOKUP('Form 923'!D220,'Cross-Page Data'!$I$14:$J$117,2,FALSE),K220))</f>
        <v>hydro</v>
      </c>
      <c r="K220" t="str">
        <f>VLOOKUP(E220,'Cross-Page Data'!$D$4:$F$48,3,FALSE)</f>
        <v>hydro</v>
      </c>
      <c r="L220" t="b">
        <f>IF(AND($P$6=FALSE,OR(C220="Commercial NAICS Cogen",C220="Industrial NAICS Cogen",C220="NAICS-22 Cogen")),FALSE,IF(AND($P$7=FALSE,OR(C220="Commercial NAICS Cogen",C220="Commercial NAICS Non-Cogen",C220="industrial NAICS Cogen", C220="industrial NAICS non-cogen")),FALSE,TRUE))</f>
        <v>1</v>
      </c>
      <c r="M220">
        <f t="shared" si="10"/>
        <v>0.32970027247956402</v>
      </c>
      <c r="N220">
        <f t="shared" si="11"/>
        <v>1</v>
      </c>
    </row>
    <row r="221" spans="1:14" x14ac:dyDescent="0.2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s="32">
        <f t="shared" si="9"/>
        <v>8902005.8845507205</v>
      </c>
      <c r="J221" t="str">
        <f>IF(K221="natural gas",VLOOKUP(D221,'Cross-Page Data'!$I$4:$J$13,2,FALSE),IF(K221="solar",VLOOKUP('Form 923'!D221,'Cross-Page Data'!$I$14:$J$117,2,FALSE),K221))</f>
        <v>hydro</v>
      </c>
      <c r="K221" t="str">
        <f>VLOOKUP(E221,'Cross-Page Data'!$D$4:$F$48,3,FALSE)</f>
        <v>hydro</v>
      </c>
      <c r="L221" t="b">
        <f>IF(AND($P$6=FALSE,OR(C221="Commercial NAICS Cogen",C221="Industrial NAICS Cogen",C221="NAICS-22 Cogen")),FALSE,IF(AND($P$7=FALSE,OR(C221="Commercial NAICS Cogen",C221="Commercial NAICS Non-Cogen",C221="industrial NAICS Cogen", C221="industrial NAICS non-cogen")),FALSE,TRUE))</f>
        <v>1</v>
      </c>
      <c r="M221">
        <f t="shared" si="10"/>
        <v>0.32901907356948229</v>
      </c>
      <c r="N221">
        <f t="shared" si="11"/>
        <v>1</v>
      </c>
    </row>
    <row r="222" spans="1:14" x14ac:dyDescent="0.2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s="32">
        <f t="shared" si="9"/>
        <v>8901996.9549753293</v>
      </c>
      <c r="J222" t="str">
        <f>IF(K222="natural gas",VLOOKUP(D222,'Cross-Page Data'!$I$4:$J$13,2,FALSE),IF(K222="solar",VLOOKUP('Form 923'!D222,'Cross-Page Data'!$I$14:$J$117,2,FALSE),K222))</f>
        <v>hydro</v>
      </c>
      <c r="K222" t="str">
        <f>VLOOKUP(E222,'Cross-Page Data'!$D$4:$F$48,3,FALSE)</f>
        <v>hydro</v>
      </c>
      <c r="L222" t="b">
        <f>IF(AND($P$6=FALSE,OR(C222="Commercial NAICS Cogen",C222="Industrial NAICS Cogen",C222="NAICS-22 Cogen")),FALSE,IF(AND($P$7=FALSE,OR(C222="Commercial NAICS Cogen",C222="Commercial NAICS Non-Cogen",C222="industrial NAICS Cogen", C222="industrial NAICS non-cogen")),FALSE,TRUE))</f>
        <v>1</v>
      </c>
      <c r="M222">
        <f t="shared" si="10"/>
        <v>0.57016348773841963</v>
      </c>
      <c r="N222">
        <f t="shared" si="11"/>
        <v>1</v>
      </c>
    </row>
    <row r="223" spans="1:14" x14ac:dyDescent="0.2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s="32">
        <f t="shared" si="9"/>
        <v>8901998.9663701132</v>
      </c>
      <c r="J223" t="str">
        <f>IF(K223="natural gas",VLOOKUP(D223,'Cross-Page Data'!$I$4:$J$13,2,FALSE),IF(K223="solar",VLOOKUP('Form 923'!D223,'Cross-Page Data'!$I$14:$J$117,2,FALSE),K223))</f>
        <v>hydro</v>
      </c>
      <c r="K223" t="str">
        <f>VLOOKUP(E223,'Cross-Page Data'!$D$4:$F$48,3,FALSE)</f>
        <v>hydro</v>
      </c>
      <c r="L223" t="b">
        <f>IF(AND($P$6=FALSE,OR(C223="Commercial NAICS Cogen",C223="Industrial NAICS Cogen",C223="NAICS-22 Cogen")),FALSE,IF(AND($P$7=FALSE,OR(C223="Commercial NAICS Cogen",C223="Commercial NAICS Non-Cogen",C223="industrial NAICS Cogen", C223="industrial NAICS non-cogen")),FALSE,TRUE))</f>
        <v>1</v>
      </c>
      <c r="M223">
        <f t="shared" si="10"/>
        <v>0.52043596730245234</v>
      </c>
      <c r="N223">
        <f t="shared" si="11"/>
        <v>1</v>
      </c>
    </row>
    <row r="224" spans="1:14" x14ac:dyDescent="0.2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s="32">
        <f t="shared" si="9"/>
        <v>8901991.2201983947</v>
      </c>
      <c r="J224" t="str">
        <f>IF(K224="natural gas",VLOOKUP(D224,'Cross-Page Data'!$I$4:$J$13,2,FALSE),IF(K224="solar",VLOOKUP('Form 923'!D224,'Cross-Page Data'!$I$14:$J$117,2,FALSE),K224))</f>
        <v>hydro</v>
      </c>
      <c r="K224" t="str">
        <f>VLOOKUP(E224,'Cross-Page Data'!$D$4:$F$48,3,FALSE)</f>
        <v>hydro</v>
      </c>
      <c r="L224" t="b">
        <f>IF(AND($P$6=FALSE,OR(C224="Commercial NAICS Cogen",C224="Industrial NAICS Cogen",C224="NAICS-22 Cogen")),FALSE,IF(AND($P$7=FALSE,OR(C224="Commercial NAICS Cogen",C224="Commercial NAICS Non-Cogen",C224="industrial NAICS Cogen", C224="industrial NAICS non-cogen")),FALSE,TRUE))</f>
        <v>1</v>
      </c>
      <c r="M224">
        <f t="shared" si="10"/>
        <v>0.63828337874659402</v>
      </c>
      <c r="N224">
        <f t="shared" si="11"/>
        <v>1</v>
      </c>
    </row>
    <row r="225" spans="1:14" x14ac:dyDescent="0.2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s="32" t="str">
        <f t="shared" si="9"/>
        <v/>
      </c>
      <c r="J225" t="str">
        <f>IF(K225="natural gas",VLOOKUP(D225,'Cross-Page Data'!$I$4:$J$13,2,FALSE),IF(K225="solar",VLOOKUP('Form 923'!D225,'Cross-Page Data'!$I$14:$J$117,2,FALSE),K225))</f>
        <v>hydro</v>
      </c>
      <c r="K225" t="str">
        <f>VLOOKUP(E225,'Cross-Page Data'!$D$4:$F$48,3,FALSE)</f>
        <v>hydro</v>
      </c>
      <c r="L225" t="b">
        <f>IF(AND($P$6=FALSE,OR(C225="Commercial NAICS Cogen",C225="Industrial NAICS Cogen",C225="NAICS-22 Cogen")),FALSE,IF(AND($P$7=FALSE,OR(C225="Commercial NAICS Cogen",C225="Commercial NAICS Non-Cogen",C225="industrial NAICS Cogen", C225="industrial NAICS non-cogen")),FALSE,TRUE))</f>
        <v>1</v>
      </c>
      <c r="M225">
        <f t="shared" si="10"/>
        <v>6.8119891008174384E-4</v>
      </c>
      <c r="N225">
        <f t="shared" si="11"/>
        <v>0</v>
      </c>
    </row>
    <row r="226" spans="1:14" x14ac:dyDescent="0.2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s="32">
        <f t="shared" si="9"/>
        <v>8901986.9858238436</v>
      </c>
      <c r="J226" t="str">
        <f>IF(K226="natural gas",VLOOKUP(D226,'Cross-Page Data'!$I$4:$J$13,2,FALSE),IF(K226="solar",VLOOKUP('Form 923'!D226,'Cross-Page Data'!$I$14:$J$117,2,FALSE),K226))</f>
        <v>hydro</v>
      </c>
      <c r="K226" t="str">
        <f>VLOOKUP(E226,'Cross-Page Data'!$D$4:$F$48,3,FALSE)</f>
        <v>hydro</v>
      </c>
      <c r="L226" t="b">
        <f>IF(AND($P$6=FALSE,OR(C226="Commercial NAICS Cogen",C226="Industrial NAICS Cogen",C226="NAICS-22 Cogen")),FALSE,IF(AND($P$7=FALSE,OR(C226="Commercial NAICS Cogen",C226="Commercial NAICS Non-Cogen",C226="industrial NAICS Cogen", C226="industrial NAICS non-cogen")),FALSE,TRUE))</f>
        <v>1</v>
      </c>
      <c r="M226">
        <f t="shared" si="10"/>
        <v>0.67779291553133514</v>
      </c>
      <c r="N226">
        <f t="shared" si="11"/>
        <v>1</v>
      </c>
    </row>
    <row r="227" spans="1:14" x14ac:dyDescent="0.2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s="32">
        <f t="shared" si="9"/>
        <v>8901993.5482373685</v>
      </c>
      <c r="J227" t="str">
        <f>IF(K227="natural gas",VLOOKUP(D227,'Cross-Page Data'!$I$4:$J$13,2,FALSE),IF(K227="solar",VLOOKUP('Form 923'!D227,'Cross-Page Data'!$I$14:$J$117,2,FALSE),K227))</f>
        <v>hydro</v>
      </c>
      <c r="K227" t="str">
        <f>VLOOKUP(E227,'Cross-Page Data'!$D$4:$F$48,3,FALSE)</f>
        <v>hydro</v>
      </c>
      <c r="L227" t="b">
        <f>IF(AND($P$6=FALSE,OR(C227="Commercial NAICS Cogen",C227="Industrial NAICS Cogen",C227="NAICS-22 Cogen")),FALSE,IF(AND($P$7=FALSE,OR(C227="Commercial NAICS Cogen",C227="Commercial NAICS Non-Cogen",C227="industrial NAICS Cogen", C227="industrial NAICS non-cogen")),FALSE,TRUE))</f>
        <v>1</v>
      </c>
      <c r="M227">
        <f t="shared" si="10"/>
        <v>0.61444141689373299</v>
      </c>
      <c r="N227">
        <f t="shared" si="11"/>
        <v>1</v>
      </c>
    </row>
    <row r="228" spans="1:14" x14ac:dyDescent="0.2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s="32">
        <f t="shared" si="9"/>
        <v>8784981.9417155944</v>
      </c>
      <c r="J228" t="str">
        <f>IF(K228="natural gas",VLOOKUP(D228,'Cross-Page Data'!$I$4:$J$13,2,FALSE),IF(K228="solar",VLOOKUP('Form 923'!D228,'Cross-Page Data'!$I$14:$J$117,2,FALSE),K228))</f>
        <v>heavy or residual fuel oil</v>
      </c>
      <c r="K228" t="str">
        <f>VLOOKUP(E228,'Cross-Page Data'!$D$4:$F$48,3,FALSE)</f>
        <v>heavy or residual fuel oil</v>
      </c>
      <c r="L228" t="b">
        <f>IF(AND($P$6=FALSE,OR(C228="Commercial NAICS Cogen",C228="Industrial NAICS Cogen",C228="NAICS-22 Cogen")),FALSE,IF(AND($P$7=FALSE,OR(C228="Commercial NAICS Cogen",C228="Commercial NAICS Non-Cogen",C228="industrial NAICS Cogen", C228="industrial NAICS non-cogen")),FALSE,TRUE))</f>
        <v>1</v>
      </c>
      <c r="M228">
        <f t="shared" si="10"/>
        <v>0.47028112449799198</v>
      </c>
      <c r="N228">
        <f t="shared" si="11"/>
        <v>1</v>
      </c>
    </row>
    <row r="229" spans="1:14" x14ac:dyDescent="0.2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s="32">
        <f t="shared" si="9"/>
        <v>8784433.0698745772</v>
      </c>
      <c r="J229" t="str">
        <f>IF(K229="natural gas",VLOOKUP(D229,'Cross-Page Data'!$I$4:$J$13,2,FALSE),IF(K229="solar",VLOOKUP('Form 923'!D229,'Cross-Page Data'!$I$14:$J$117,2,FALSE),K229))</f>
        <v>natural gas peaker</v>
      </c>
      <c r="K229" t="str">
        <f>VLOOKUP(E229,'Cross-Page Data'!$D$4:$F$48,3,FALSE)</f>
        <v>natural gas</v>
      </c>
      <c r="L229" t="b">
        <f>IF(AND($P$6=FALSE,OR(C229="Commercial NAICS Cogen",C229="Industrial NAICS Cogen",C229="NAICS-22 Cogen")),FALSE,IF(AND($P$7=FALSE,OR(C229="Commercial NAICS Cogen",C229="Commercial NAICS Non-Cogen",C229="industrial NAICS Cogen", C229="industrial NAICS non-cogen")),FALSE,TRUE))</f>
        <v>1</v>
      </c>
      <c r="M229">
        <f t="shared" si="10"/>
        <v>0.56691358024691363</v>
      </c>
      <c r="N229">
        <f t="shared" si="11"/>
        <v>1</v>
      </c>
    </row>
    <row r="230" spans="1:14" x14ac:dyDescent="0.2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s="32" t="str">
        <f t="shared" si="9"/>
        <v/>
      </c>
      <c r="J230" t="str">
        <f>IF(K230="natural gas",VLOOKUP(D230,'Cross-Page Data'!$I$4:$J$13,2,FALSE),IF(K230="solar",VLOOKUP('Form 923'!D230,'Cross-Page Data'!$I$14:$J$117,2,FALSE),K230))</f>
        <v>biomass</v>
      </c>
      <c r="K230" t="str">
        <f>VLOOKUP(E230,'Cross-Page Data'!$D$4:$F$48,3,FALSE)</f>
        <v>biomass</v>
      </c>
      <c r="L230" t="b">
        <f>IF(AND($P$6=FALSE,OR(C230="Commercial NAICS Cogen",C230="Industrial NAICS Cogen",C230="NAICS-22 Cogen")),FALSE,IF(AND($P$7=FALSE,OR(C230="Commercial NAICS Cogen",C230="Commercial NAICS Non-Cogen",C230="industrial NAICS Cogen", C230="industrial NAICS non-cogen")),FALSE,TRUE))</f>
        <v>1</v>
      </c>
      <c r="M230">
        <f t="shared" si="10"/>
        <v>1.0964912280701754E-3</v>
      </c>
      <c r="N230">
        <f t="shared" si="11"/>
        <v>0</v>
      </c>
    </row>
    <row r="231" spans="1:14" x14ac:dyDescent="0.2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s="32" t="str">
        <f t="shared" si="9"/>
        <v/>
      </c>
      <c r="J231" t="str">
        <f>IF(K231="natural gas",VLOOKUP(D231,'Cross-Page Data'!$I$4:$J$13,2,FALSE),IF(K231="solar",VLOOKUP('Form 923'!D231,'Cross-Page Data'!$I$14:$J$117,2,FALSE),K231))</f>
        <v>hydro</v>
      </c>
      <c r="K231" t="str">
        <f>VLOOKUP(E231,'Cross-Page Data'!$D$4:$F$48,3,FALSE)</f>
        <v>hydro</v>
      </c>
      <c r="L231" t="b">
        <f>IF(AND($P$6=FALSE,OR(C231="Commercial NAICS Cogen",C231="Industrial NAICS Cogen",C231="NAICS-22 Cogen")),FALSE,IF(AND($P$7=FALSE,OR(C231="Commercial NAICS Cogen",C231="Commercial NAICS Non-Cogen",C231="industrial NAICS Cogen", C231="industrial NAICS non-cogen")),FALSE,TRUE))</f>
        <v>1</v>
      </c>
      <c r="M231">
        <f t="shared" si="10"/>
        <v>6.8119891008174384E-4</v>
      </c>
      <c r="N231">
        <f t="shared" si="11"/>
        <v>0</v>
      </c>
    </row>
    <row r="232" spans="1:14" x14ac:dyDescent="0.2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s="32">
        <f t="shared" si="9"/>
        <v>8902000.7739995029</v>
      </c>
      <c r="J232" t="str">
        <f>IF(K232="natural gas",VLOOKUP(D232,'Cross-Page Data'!$I$4:$J$13,2,FALSE),IF(K232="solar",VLOOKUP('Form 923'!D232,'Cross-Page Data'!$I$14:$J$117,2,FALSE),K232))</f>
        <v>hydro</v>
      </c>
      <c r="K232" t="str">
        <f>VLOOKUP(E232,'Cross-Page Data'!$D$4:$F$48,3,FALSE)</f>
        <v>hydro</v>
      </c>
      <c r="L232" t="b">
        <f>IF(AND($P$6=FALSE,OR(C232="Commercial NAICS Cogen",C232="Industrial NAICS Cogen",C232="NAICS-22 Cogen")),FALSE,IF(AND($P$7=FALSE,OR(C232="Commercial NAICS Cogen",C232="Commercial NAICS Non-Cogen",C232="industrial NAICS Cogen", C232="industrial NAICS non-cogen")),FALSE,TRUE))</f>
        <v>1</v>
      </c>
      <c r="M232">
        <f t="shared" si="10"/>
        <v>0.41553133514986373</v>
      </c>
      <c r="N232">
        <f t="shared" si="11"/>
        <v>1</v>
      </c>
    </row>
    <row r="233" spans="1:14" x14ac:dyDescent="0.2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s="32">
        <f t="shared" si="9"/>
        <v>8901908.5663559698</v>
      </c>
      <c r="J233" t="str">
        <f>IF(K233="natural gas",VLOOKUP(D233,'Cross-Page Data'!$I$4:$J$13,2,FALSE),IF(K233="solar",VLOOKUP('Form 923'!D233,'Cross-Page Data'!$I$14:$J$117,2,FALSE),K233))</f>
        <v>hydro</v>
      </c>
      <c r="K233" t="str">
        <f>VLOOKUP(E233,'Cross-Page Data'!$D$4:$F$48,3,FALSE)</f>
        <v>hydro</v>
      </c>
      <c r="L233" t="b">
        <f>IF(AND($P$6=FALSE,OR(C233="Commercial NAICS Cogen",C233="Industrial NAICS Cogen",C233="NAICS-22 Cogen")),FALSE,IF(AND($P$7=FALSE,OR(C233="Commercial NAICS Cogen",C233="Commercial NAICS Non-Cogen",C233="industrial NAICS Cogen", C233="industrial NAICS non-cogen")),FALSE,TRUE))</f>
        <v>1</v>
      </c>
      <c r="M233">
        <f t="shared" si="10"/>
        <v>0.8392370572207084</v>
      </c>
      <c r="N233">
        <f t="shared" si="11"/>
        <v>1</v>
      </c>
    </row>
    <row r="234" spans="1:14" x14ac:dyDescent="0.2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s="32">
        <f t="shared" si="9"/>
        <v>8901995.2571755648</v>
      </c>
      <c r="J234" t="str">
        <f>IF(K234="natural gas",VLOOKUP(D234,'Cross-Page Data'!$I$4:$J$13,2,FALSE),IF(K234="solar",VLOOKUP('Form 923'!D234,'Cross-Page Data'!$I$14:$J$117,2,FALSE),K234))</f>
        <v>hydro</v>
      </c>
      <c r="K234" t="str">
        <f>VLOOKUP(E234,'Cross-Page Data'!$D$4:$F$48,3,FALSE)</f>
        <v>hydro</v>
      </c>
      <c r="L234" t="b">
        <f>IF(AND($P$6=FALSE,OR(C234="Commercial NAICS Cogen",C234="Industrial NAICS Cogen",C234="NAICS-22 Cogen")),FALSE,IF(AND($P$7=FALSE,OR(C234="Commercial NAICS Cogen",C234="Commercial NAICS Non-Cogen",C234="industrial NAICS Cogen", C234="industrial NAICS non-cogen")),FALSE,TRUE))</f>
        <v>1</v>
      </c>
      <c r="M234">
        <f t="shared" si="10"/>
        <v>0.59809264305177112</v>
      </c>
      <c r="N234">
        <f t="shared" si="11"/>
        <v>1</v>
      </c>
    </row>
    <row r="235" spans="1:14" x14ac:dyDescent="0.2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s="32" t="str">
        <f t="shared" si="9"/>
        <v/>
      </c>
      <c r="J235" t="str">
        <f>IF(K235="natural gas",VLOOKUP(D235,'Cross-Page Data'!$I$4:$J$13,2,FALSE),IF(K235="solar",VLOOKUP('Form 923'!D235,'Cross-Page Data'!$I$14:$J$117,2,FALSE),K235))</f>
        <v>hydro</v>
      </c>
      <c r="K235" t="str">
        <f>VLOOKUP(E235,'Cross-Page Data'!$D$4:$F$48,3,FALSE)</f>
        <v>hydro</v>
      </c>
      <c r="L235" t="b">
        <f>IF(AND($P$6=FALSE,OR(C235="Commercial NAICS Cogen",C235="Industrial NAICS Cogen",C235="NAICS-22 Cogen")),FALSE,IF(AND($P$7=FALSE,OR(C235="Commercial NAICS Cogen",C235="Commercial NAICS Non-Cogen",C235="industrial NAICS Cogen", C235="industrial NAICS non-cogen")),FALSE,TRUE))</f>
        <v>1</v>
      </c>
      <c r="M235">
        <f t="shared" si="10"/>
        <v>6.8119891008174384E-4</v>
      </c>
      <c r="N235">
        <f t="shared" si="11"/>
        <v>0</v>
      </c>
    </row>
    <row r="236" spans="1:14" x14ac:dyDescent="0.2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s="32">
        <f t="shared" si="9"/>
        <v>8902107.9527307581</v>
      </c>
      <c r="J236" t="str">
        <f>IF(K236="natural gas",VLOOKUP(D236,'Cross-Page Data'!$I$4:$J$13,2,FALSE),IF(K236="solar",VLOOKUP('Form 923'!D236,'Cross-Page Data'!$I$14:$J$117,2,FALSE),K236))</f>
        <v>hydro</v>
      </c>
      <c r="K236" t="str">
        <f>VLOOKUP(E236,'Cross-Page Data'!$D$4:$F$48,3,FALSE)</f>
        <v>hydro</v>
      </c>
      <c r="L236" t="b">
        <f>IF(AND($P$6=FALSE,OR(C236="Commercial NAICS Cogen",C236="Industrial NAICS Cogen",C236="NAICS-22 Cogen")),FALSE,IF(AND($P$7=FALSE,OR(C236="Commercial NAICS Cogen",C236="Commercial NAICS Non-Cogen",C236="industrial NAICS Cogen", C236="industrial NAICS non-cogen")),FALSE,TRUE))</f>
        <v>1</v>
      </c>
      <c r="M236">
        <f t="shared" si="10"/>
        <v>8.6512261580381472E-2</v>
      </c>
      <c r="N236">
        <f t="shared" si="11"/>
        <v>1</v>
      </c>
    </row>
    <row r="237" spans="1:14" x14ac:dyDescent="0.2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s="32">
        <f t="shared" si="9"/>
        <v>0</v>
      </c>
      <c r="J237" t="str">
        <f>IF(K237="natural gas",VLOOKUP(D237,'Cross-Page Data'!$I$4:$J$13,2,FALSE),IF(K237="solar",VLOOKUP('Form 923'!D237,'Cross-Page Data'!$I$14:$J$117,2,FALSE),K237))</f>
        <v>natural gas nonpeaker</v>
      </c>
      <c r="K237" t="str">
        <f>VLOOKUP(E237,'Cross-Page Data'!$D$4:$F$48,3,FALSE)</f>
        <v>natural gas</v>
      </c>
      <c r="L237" t="b">
        <f>IF(AND($P$6=FALSE,OR(C237="Commercial NAICS Cogen",C237="Industrial NAICS Cogen",C237="NAICS-22 Cogen")),FALSE,IF(AND($P$7=FALSE,OR(C237="Commercial NAICS Cogen",C237="Commercial NAICS Non-Cogen",C237="industrial NAICS Cogen", C237="industrial NAICS non-cogen")),FALSE,TRUE))</f>
        <v>1</v>
      </c>
      <c r="M237">
        <f t="shared" si="10"/>
        <v>0.77302325581395348</v>
      </c>
      <c r="N237">
        <f t="shared" si="11"/>
        <v>1</v>
      </c>
    </row>
    <row r="238" spans="1:14" x14ac:dyDescent="0.2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s="32">
        <f t="shared" si="9"/>
        <v>10807288.466311349</v>
      </c>
      <c r="J238" t="str">
        <f>IF(K238="natural gas",VLOOKUP(D238,'Cross-Page Data'!$I$4:$J$13,2,FALSE),IF(K238="solar",VLOOKUP('Form 923'!D238,'Cross-Page Data'!$I$14:$J$117,2,FALSE),K238))</f>
        <v>natural gas nonpeaker</v>
      </c>
      <c r="K238" t="str">
        <f>VLOOKUP(E238,'Cross-Page Data'!$D$4:$F$48,3,FALSE)</f>
        <v>natural gas</v>
      </c>
      <c r="L238" t="b">
        <f>IF(AND($P$6=FALSE,OR(C238="Commercial NAICS Cogen",C238="Industrial NAICS Cogen",C238="NAICS-22 Cogen")),FALSE,IF(AND($P$7=FALSE,OR(C238="Commercial NAICS Cogen",C238="Commercial NAICS Non-Cogen",C238="industrial NAICS Cogen", C238="industrial NAICS non-cogen")),FALSE,TRUE))</f>
        <v>1</v>
      </c>
      <c r="M238">
        <f t="shared" si="10"/>
        <v>0.24651162790697675</v>
      </c>
      <c r="N238">
        <f t="shared" si="11"/>
        <v>1</v>
      </c>
    </row>
    <row r="239" spans="1:14" x14ac:dyDescent="0.2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s="32" t="str">
        <f t="shared" si="9"/>
        <v/>
      </c>
      <c r="J239" t="str">
        <f>IF(K239="natural gas",VLOOKUP(D239,'Cross-Page Data'!$I$4:$J$13,2,FALSE),IF(K239="solar",VLOOKUP('Form 923'!D239,'Cross-Page Data'!$I$14:$J$117,2,FALSE),K239))</f>
        <v>natural gas peaker</v>
      </c>
      <c r="K239" t="str">
        <f>VLOOKUP(E239,'Cross-Page Data'!$D$4:$F$48,3,FALSE)</f>
        <v>natural gas</v>
      </c>
      <c r="L239" t="b">
        <f>IF(AND($P$6=FALSE,OR(C239="Commercial NAICS Cogen",C239="Industrial NAICS Cogen",C239="NAICS-22 Cogen")),FALSE,IF(AND($P$7=FALSE,OR(C239="Commercial NAICS Cogen",C239="Commercial NAICS Non-Cogen",C239="industrial NAICS Cogen", C239="industrial NAICS non-cogen")),FALSE,TRUE))</f>
        <v>1</v>
      </c>
      <c r="M239">
        <f t="shared" si="10"/>
        <v>4.9382716049382717E-4</v>
      </c>
      <c r="N239">
        <f t="shared" si="11"/>
        <v>0</v>
      </c>
    </row>
    <row r="240" spans="1:14" x14ac:dyDescent="0.2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s="32">
        <f t="shared" si="9"/>
        <v>8902091.8265053798</v>
      </c>
      <c r="J240" t="str">
        <f>IF(K240="natural gas",VLOOKUP(D240,'Cross-Page Data'!$I$4:$J$13,2,FALSE),IF(K240="solar",VLOOKUP('Form 923'!D240,'Cross-Page Data'!$I$14:$J$117,2,FALSE),K240))</f>
        <v>hydro</v>
      </c>
      <c r="K240" t="str">
        <f>VLOOKUP(E240,'Cross-Page Data'!$D$4:$F$48,3,FALSE)</f>
        <v>hydro</v>
      </c>
      <c r="L240" t="b">
        <f>IF(AND($P$6=FALSE,OR(C240="Commercial NAICS Cogen",C240="Industrial NAICS Cogen",C240="NAICS-22 Cogen")),FALSE,IF(AND($P$7=FALSE,OR(C240="Commercial NAICS Cogen",C240="Commercial NAICS Non-Cogen",C240="industrial NAICS Cogen", C240="industrial NAICS non-cogen")),FALSE,TRUE))</f>
        <v>1</v>
      </c>
      <c r="M240">
        <f t="shared" si="10"/>
        <v>9.9455040871934602E-2</v>
      </c>
      <c r="N240">
        <f t="shared" si="11"/>
        <v>1</v>
      </c>
    </row>
    <row r="241" spans="1:14" x14ac:dyDescent="0.2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s="32">
        <f t="shared" si="9"/>
        <v>8901972.0467164461</v>
      </c>
      <c r="J241" t="str">
        <f>IF(K241="natural gas",VLOOKUP(D241,'Cross-Page Data'!$I$4:$J$13,2,FALSE),IF(K241="solar",VLOOKUP('Form 923'!D241,'Cross-Page Data'!$I$14:$J$117,2,FALSE),K241))</f>
        <v>hydro</v>
      </c>
      <c r="K241" t="str">
        <f>VLOOKUP(E241,'Cross-Page Data'!$D$4:$F$48,3,FALSE)</f>
        <v>hydro</v>
      </c>
      <c r="L241" t="b">
        <f>IF(AND($P$6=FALSE,OR(C241="Commercial NAICS Cogen",C241="Industrial NAICS Cogen",C241="NAICS-22 Cogen")),FALSE,IF(AND($P$7=FALSE,OR(C241="Commercial NAICS Cogen",C241="Commercial NAICS Non-Cogen",C241="industrial NAICS Cogen", C241="industrial NAICS non-cogen")),FALSE,TRUE))</f>
        <v>1</v>
      </c>
      <c r="M241">
        <f t="shared" si="10"/>
        <v>0.7377384196185286</v>
      </c>
      <c r="N241">
        <f t="shared" si="11"/>
        <v>1</v>
      </c>
    </row>
    <row r="242" spans="1:14" x14ac:dyDescent="0.2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s="32">
        <f t="shared" si="9"/>
        <v>8901771.837115325</v>
      </c>
      <c r="J242" t="str">
        <f>IF(K242="natural gas",VLOOKUP(D242,'Cross-Page Data'!$I$4:$J$13,2,FALSE),IF(K242="solar",VLOOKUP('Form 923'!D242,'Cross-Page Data'!$I$14:$J$117,2,FALSE),K242))</f>
        <v>hydro</v>
      </c>
      <c r="K242" t="str">
        <f>VLOOKUP(E242,'Cross-Page Data'!$D$4:$F$48,3,FALSE)</f>
        <v>hydro</v>
      </c>
      <c r="L242" t="b">
        <f>IF(AND($P$6=FALSE,OR(C242="Commercial NAICS Cogen",C242="Industrial NAICS Cogen",C242="NAICS-22 Cogen")),FALSE,IF(AND($P$7=FALSE,OR(C242="Commercial NAICS Cogen",C242="Commercial NAICS Non-Cogen",C242="industrial NAICS Cogen", C242="industrial NAICS non-cogen")),FALSE,TRUE))</f>
        <v>1</v>
      </c>
      <c r="M242">
        <f t="shared" si="10"/>
        <v>0.88964577656675747</v>
      </c>
      <c r="N242">
        <f t="shared" si="11"/>
        <v>1</v>
      </c>
    </row>
    <row r="243" spans="1:14" x14ac:dyDescent="0.2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s="32">
        <f t="shared" si="9"/>
        <v>8902005.0324078407</v>
      </c>
      <c r="J243" t="str">
        <f>IF(K243="natural gas",VLOOKUP(D243,'Cross-Page Data'!$I$4:$J$13,2,FALSE),IF(K243="solar",VLOOKUP('Form 923'!D243,'Cross-Page Data'!$I$14:$J$117,2,FALSE),K243))</f>
        <v>hydro</v>
      </c>
      <c r="K243" t="str">
        <f>VLOOKUP(E243,'Cross-Page Data'!$D$4:$F$48,3,FALSE)</f>
        <v>hydro</v>
      </c>
      <c r="L243" t="b">
        <f>IF(AND($P$6=FALSE,OR(C243="Commercial NAICS Cogen",C243="Industrial NAICS Cogen",C243="NAICS-22 Cogen")),FALSE,IF(AND($P$7=FALSE,OR(C243="Commercial NAICS Cogen",C243="Commercial NAICS Non-Cogen",C243="industrial NAICS Cogen", C243="industrial NAICS non-cogen")),FALSE,TRUE))</f>
        <v>1</v>
      </c>
      <c r="M243">
        <f t="shared" si="10"/>
        <v>0.34059945504087191</v>
      </c>
      <c r="N243">
        <f t="shared" si="11"/>
        <v>1</v>
      </c>
    </row>
    <row r="244" spans="1:14" x14ac:dyDescent="0.2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s="32">
        <f t="shared" si="9"/>
        <v>8901995.7441053651</v>
      </c>
      <c r="J244" t="str">
        <f>IF(K244="natural gas",VLOOKUP(D244,'Cross-Page Data'!$I$4:$J$13,2,FALSE),IF(K244="solar",VLOOKUP('Form 923'!D244,'Cross-Page Data'!$I$14:$J$117,2,FALSE),K244))</f>
        <v>hydro</v>
      </c>
      <c r="K244" t="str">
        <f>VLOOKUP(E244,'Cross-Page Data'!$D$4:$F$48,3,FALSE)</f>
        <v>hydro</v>
      </c>
      <c r="L244" t="b">
        <f>IF(AND($P$6=FALSE,OR(C244="Commercial NAICS Cogen",C244="Industrial NAICS Cogen",C244="NAICS-22 Cogen")),FALSE,IF(AND($P$7=FALSE,OR(C244="Commercial NAICS Cogen",C244="Commercial NAICS Non-Cogen",C244="industrial NAICS Cogen", C244="industrial NAICS non-cogen")),FALSE,TRUE))</f>
        <v>1</v>
      </c>
      <c r="M244">
        <f t="shared" si="10"/>
        <v>0.58855585831062673</v>
      </c>
      <c r="N244">
        <f t="shared" si="11"/>
        <v>1</v>
      </c>
    </row>
    <row r="245" spans="1:14" x14ac:dyDescent="0.2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s="32">
        <f t="shared" si="9"/>
        <v>8901999.8672654461</v>
      </c>
      <c r="J245" t="str">
        <f>IF(K245="natural gas",VLOOKUP(D245,'Cross-Page Data'!$I$4:$J$13,2,FALSE),IF(K245="solar",VLOOKUP('Form 923'!D245,'Cross-Page Data'!$I$14:$J$117,2,FALSE),K245))</f>
        <v>hydro</v>
      </c>
      <c r="K245" t="str">
        <f>VLOOKUP(E245,'Cross-Page Data'!$D$4:$F$48,3,FALSE)</f>
        <v>hydro</v>
      </c>
      <c r="L245" t="b">
        <f>IF(AND($P$6=FALSE,OR(C245="Commercial NAICS Cogen",C245="Industrial NAICS Cogen",C245="NAICS-22 Cogen")),FALSE,IF(AND($P$7=FALSE,OR(C245="Commercial NAICS Cogen",C245="Commercial NAICS Non-Cogen",C245="industrial NAICS Cogen", C245="industrial NAICS non-cogen")),FALSE,TRUE))</f>
        <v>1</v>
      </c>
      <c r="M245">
        <f t="shared" si="10"/>
        <v>0.46321525885558584</v>
      </c>
      <c r="N245">
        <f t="shared" si="11"/>
        <v>1</v>
      </c>
    </row>
    <row r="246" spans="1:14" x14ac:dyDescent="0.2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s="32">
        <f t="shared" si="9"/>
        <v>8902001.3188301064</v>
      </c>
      <c r="J246" t="str">
        <f>IF(K246="natural gas",VLOOKUP(D246,'Cross-Page Data'!$I$4:$J$13,2,FALSE),IF(K246="solar",VLOOKUP('Form 923'!D246,'Cross-Page Data'!$I$14:$J$117,2,FALSE),K246))</f>
        <v>hydro</v>
      </c>
      <c r="K246" t="str">
        <f>VLOOKUP(E246,'Cross-Page Data'!$D$4:$F$48,3,FALSE)</f>
        <v>hydro</v>
      </c>
      <c r="L246" t="b">
        <f>IF(AND($P$6=FALSE,OR(C246="Commercial NAICS Cogen",C246="Industrial NAICS Cogen",C246="NAICS-22 Cogen")),FALSE,IF(AND($P$7=FALSE,OR(C246="Commercial NAICS Cogen",C246="Commercial NAICS Non-Cogen",C246="industrial NAICS Cogen", C246="industrial NAICS non-cogen")),FALSE,TRUE))</f>
        <v>1</v>
      </c>
      <c r="M246">
        <f t="shared" si="10"/>
        <v>0.39986376021798364</v>
      </c>
      <c r="N246">
        <f t="shared" si="11"/>
        <v>1</v>
      </c>
    </row>
    <row r="247" spans="1:14" x14ac:dyDescent="0.2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s="32">
        <f t="shared" si="9"/>
        <v>8902003.6299374308</v>
      </c>
      <c r="J247" t="str">
        <f>IF(K247="natural gas",VLOOKUP(D247,'Cross-Page Data'!$I$4:$J$13,2,FALSE),IF(K247="solar",VLOOKUP('Form 923'!D247,'Cross-Page Data'!$I$14:$J$117,2,FALSE),K247))</f>
        <v>hydro</v>
      </c>
      <c r="K247" t="str">
        <f>VLOOKUP(E247,'Cross-Page Data'!$D$4:$F$48,3,FALSE)</f>
        <v>hydro</v>
      </c>
      <c r="L247" t="b">
        <f>IF(AND($P$6=FALSE,OR(C247="Commercial NAICS Cogen",C247="Industrial NAICS Cogen",C247="NAICS-22 Cogen")),FALSE,IF(AND($P$7=FALSE,OR(C247="Commercial NAICS Cogen",C247="Commercial NAICS Non-Cogen",C247="industrial NAICS Cogen", C247="industrial NAICS non-cogen")),FALSE,TRUE))</f>
        <v>1</v>
      </c>
      <c r="M247">
        <f t="shared" si="10"/>
        <v>0.35899182561307902</v>
      </c>
      <c r="N247">
        <f t="shared" si="11"/>
        <v>1</v>
      </c>
    </row>
    <row r="248" spans="1:14" x14ac:dyDescent="0.2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s="32">
        <f t="shared" si="9"/>
        <v>8901999.5186063014</v>
      </c>
      <c r="J248" t="str">
        <f>IF(K248="natural gas",VLOOKUP(D248,'Cross-Page Data'!$I$4:$J$13,2,FALSE),IF(K248="solar",VLOOKUP('Form 923'!D248,'Cross-Page Data'!$I$14:$J$117,2,FALSE),K248))</f>
        <v>hydro</v>
      </c>
      <c r="K248" t="str">
        <f>VLOOKUP(E248,'Cross-Page Data'!$D$4:$F$48,3,FALSE)</f>
        <v>hydro</v>
      </c>
      <c r="L248" t="b">
        <f>IF(AND($P$6=FALSE,OR(C248="Commercial NAICS Cogen",C248="Industrial NAICS Cogen",C248="NAICS-22 Cogen")),FALSE,IF(AND($P$7=FALSE,OR(C248="Commercial NAICS Cogen",C248="Commercial NAICS Non-Cogen",C248="industrial NAICS Cogen", C248="industrial NAICS non-cogen")),FALSE,TRUE))</f>
        <v>1</v>
      </c>
      <c r="M248">
        <f t="shared" si="10"/>
        <v>0.48705722070844687</v>
      </c>
      <c r="N248">
        <f t="shared" si="11"/>
        <v>1</v>
      </c>
    </row>
    <row r="249" spans="1:14" x14ac:dyDescent="0.2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s="32">
        <f t="shared" si="9"/>
        <v>8902000.0365789384</v>
      </c>
      <c r="J249" t="str">
        <f>IF(K249="natural gas",VLOOKUP(D249,'Cross-Page Data'!$I$4:$J$13,2,FALSE),IF(K249="solar",VLOOKUP('Form 923'!D249,'Cross-Page Data'!$I$14:$J$117,2,FALSE),K249))</f>
        <v>hydro</v>
      </c>
      <c r="K249" t="str">
        <f>VLOOKUP(E249,'Cross-Page Data'!$D$4:$F$48,3,FALSE)</f>
        <v>hydro</v>
      </c>
      <c r="L249" t="b">
        <f>IF(AND($P$6=FALSE,OR(C249="Commercial NAICS Cogen",C249="Industrial NAICS Cogen",C249="NAICS-22 Cogen")),FALSE,IF(AND($P$7=FALSE,OR(C249="Commercial NAICS Cogen",C249="Commercial NAICS Non-Cogen",C249="industrial NAICS Cogen", C249="industrial NAICS non-cogen")),FALSE,TRUE))</f>
        <v>1</v>
      </c>
      <c r="M249">
        <f t="shared" si="10"/>
        <v>0.45299727520435967</v>
      </c>
      <c r="N249">
        <f t="shared" si="11"/>
        <v>1</v>
      </c>
    </row>
    <row r="250" spans="1:14" x14ac:dyDescent="0.2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s="32">
        <f t="shared" si="9"/>
        <v>8902024.1627808381</v>
      </c>
      <c r="J250" t="str">
        <f>IF(K250="natural gas",VLOOKUP(D250,'Cross-Page Data'!$I$4:$J$13,2,FALSE),IF(K250="solar",VLOOKUP('Form 923'!D250,'Cross-Page Data'!$I$14:$J$117,2,FALSE),K250))</f>
        <v>hydro</v>
      </c>
      <c r="K250" t="str">
        <f>VLOOKUP(E250,'Cross-Page Data'!$D$4:$F$48,3,FALSE)</f>
        <v>hydro</v>
      </c>
      <c r="L250" t="b">
        <f>IF(AND($P$6=FALSE,OR(C250="Commercial NAICS Cogen",C250="Industrial NAICS Cogen",C250="NAICS-22 Cogen")),FALSE,IF(AND($P$7=FALSE,OR(C250="Commercial NAICS Cogen",C250="Commercial NAICS Non-Cogen",C250="industrial NAICS Cogen", C250="industrial NAICS non-cogen")),FALSE,TRUE))</f>
        <v>1</v>
      </c>
      <c r="M250">
        <f t="shared" si="10"/>
        <v>0.20708446866485014</v>
      </c>
      <c r="N250">
        <f t="shared" si="11"/>
        <v>1</v>
      </c>
    </row>
    <row r="251" spans="1:14" x14ac:dyDescent="0.2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s="32">
        <f t="shared" si="9"/>
        <v>8901998.958359167</v>
      </c>
      <c r="J251" t="str">
        <f>IF(K251="natural gas",VLOOKUP(D251,'Cross-Page Data'!$I$4:$J$13,2,FALSE),IF(K251="solar",VLOOKUP('Form 923'!D251,'Cross-Page Data'!$I$14:$J$117,2,FALSE),K251))</f>
        <v>hydro</v>
      </c>
      <c r="K251" t="str">
        <f>VLOOKUP(E251,'Cross-Page Data'!$D$4:$F$48,3,FALSE)</f>
        <v>hydro</v>
      </c>
      <c r="L251" t="b">
        <f>IF(AND($P$6=FALSE,OR(C251="Commercial NAICS Cogen",C251="Industrial NAICS Cogen",C251="NAICS-22 Cogen")),FALSE,IF(AND($P$7=FALSE,OR(C251="Commercial NAICS Cogen",C251="Commercial NAICS Non-Cogen",C251="industrial NAICS Cogen", C251="industrial NAICS non-cogen")),FALSE,TRUE))</f>
        <v>1</v>
      </c>
      <c r="M251">
        <f t="shared" si="10"/>
        <v>0.52179836512261579</v>
      </c>
      <c r="N251">
        <f t="shared" si="11"/>
        <v>1</v>
      </c>
    </row>
    <row r="252" spans="1:14" x14ac:dyDescent="0.2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s="32" t="str">
        <f t="shared" si="9"/>
        <v/>
      </c>
      <c r="J252" t="str">
        <f>IF(K252="natural gas",VLOOKUP(D252,'Cross-Page Data'!$I$4:$J$13,2,FALSE),IF(K252="solar",VLOOKUP('Form 923'!D252,'Cross-Page Data'!$I$14:$J$117,2,FALSE),K252))</f>
        <v>hydro</v>
      </c>
      <c r="K252" t="str">
        <f>VLOOKUP(E252,'Cross-Page Data'!$D$4:$F$48,3,FALSE)</f>
        <v>hydro</v>
      </c>
      <c r="L252" t="b">
        <f>IF(AND($P$6=FALSE,OR(C252="Commercial NAICS Cogen",C252="Industrial NAICS Cogen",C252="NAICS-22 Cogen")),FALSE,IF(AND($P$7=FALSE,OR(C252="Commercial NAICS Cogen",C252="Commercial NAICS Non-Cogen",C252="industrial NAICS Cogen", C252="industrial NAICS non-cogen")),FALSE,TRUE))</f>
        <v>1</v>
      </c>
      <c r="M252">
        <f t="shared" si="10"/>
        <v>6.8119891008174384E-4</v>
      </c>
      <c r="N252">
        <f t="shared" si="11"/>
        <v>0</v>
      </c>
    </row>
    <row r="253" spans="1:14" x14ac:dyDescent="0.2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s="32" t="str">
        <f t="shared" si="9"/>
        <v/>
      </c>
      <c r="J253" t="str">
        <f>IF(K253="natural gas",VLOOKUP(D253,'Cross-Page Data'!$I$4:$J$13,2,FALSE),IF(K253="solar",VLOOKUP('Form 923'!D253,'Cross-Page Data'!$I$14:$J$117,2,FALSE),K253))</f>
        <v>hydro</v>
      </c>
      <c r="K253" t="str">
        <f>VLOOKUP(E253,'Cross-Page Data'!$D$4:$F$48,3,FALSE)</f>
        <v>hydro</v>
      </c>
      <c r="L253" t="b">
        <f>IF(AND($P$6=FALSE,OR(C253="Commercial NAICS Cogen",C253="Industrial NAICS Cogen",C253="NAICS-22 Cogen")),FALSE,IF(AND($P$7=FALSE,OR(C253="Commercial NAICS Cogen",C253="Commercial NAICS Non-Cogen",C253="industrial NAICS Cogen", C253="industrial NAICS non-cogen")),FALSE,TRUE))</f>
        <v>1</v>
      </c>
      <c r="M253">
        <f t="shared" si="10"/>
        <v>6.8119891008174384E-4</v>
      </c>
      <c r="N253">
        <f t="shared" si="11"/>
        <v>0</v>
      </c>
    </row>
    <row r="254" spans="1:14" x14ac:dyDescent="0.2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s="32">
        <f t="shared" si="9"/>
        <v>8901999.5823326726</v>
      </c>
      <c r="J254" t="str">
        <f>IF(K254="natural gas",VLOOKUP(D254,'Cross-Page Data'!$I$4:$J$13,2,FALSE),IF(K254="solar",VLOOKUP('Form 923'!D254,'Cross-Page Data'!$I$14:$J$117,2,FALSE),K254))</f>
        <v>hydro</v>
      </c>
      <c r="K254" t="str">
        <f>VLOOKUP(E254,'Cross-Page Data'!$D$4:$F$48,3,FALSE)</f>
        <v>hydro</v>
      </c>
      <c r="L254" t="b">
        <f>IF(AND($P$6=FALSE,OR(C254="Commercial NAICS Cogen",C254="Industrial NAICS Cogen",C254="NAICS-22 Cogen")),FALSE,IF(AND($P$7=FALSE,OR(C254="Commercial NAICS Cogen",C254="Commercial NAICS Non-Cogen",C254="industrial NAICS Cogen", C254="industrial NAICS non-cogen")),FALSE,TRUE))</f>
        <v>1</v>
      </c>
      <c r="M254">
        <f t="shared" si="10"/>
        <v>0.48228882833787468</v>
      </c>
      <c r="N254">
        <f t="shared" si="11"/>
        <v>1</v>
      </c>
    </row>
    <row r="255" spans="1:14" x14ac:dyDescent="0.2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s="32">
        <f t="shared" si="9"/>
        <v>8902015.7896846086</v>
      </c>
      <c r="J255" t="str">
        <f>IF(K255="natural gas",VLOOKUP(D255,'Cross-Page Data'!$I$4:$J$13,2,FALSE),IF(K255="solar",VLOOKUP('Form 923'!D255,'Cross-Page Data'!$I$14:$J$117,2,FALSE),K255))</f>
        <v>hydro</v>
      </c>
      <c r="K255" t="str">
        <f>VLOOKUP(E255,'Cross-Page Data'!$D$4:$F$48,3,FALSE)</f>
        <v>hydro</v>
      </c>
      <c r="L255" t="b">
        <f>IF(AND($P$6=FALSE,OR(C255="Commercial NAICS Cogen",C255="Industrial NAICS Cogen",C255="NAICS-22 Cogen")),FALSE,IF(AND($P$7=FALSE,OR(C255="Commercial NAICS Cogen",C255="Commercial NAICS Non-Cogen",C255="industrial NAICS Cogen", C255="industrial NAICS non-cogen")),FALSE,TRUE))</f>
        <v>1</v>
      </c>
      <c r="M255">
        <f t="shared" si="10"/>
        <v>0.24863760217983652</v>
      </c>
      <c r="N255">
        <f t="shared" si="11"/>
        <v>1</v>
      </c>
    </row>
    <row r="256" spans="1:14" x14ac:dyDescent="0.2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s="32">
        <f t="shared" si="9"/>
        <v>8902075.8122743685</v>
      </c>
      <c r="J256" t="str">
        <f>IF(K256="natural gas",VLOOKUP(D256,'Cross-Page Data'!$I$4:$J$13,2,FALSE),IF(K256="solar",VLOOKUP('Form 923'!D256,'Cross-Page Data'!$I$14:$J$117,2,FALSE),K256))</f>
        <v>hydro</v>
      </c>
      <c r="K256" t="str">
        <f>VLOOKUP(E256,'Cross-Page Data'!$D$4:$F$48,3,FALSE)</f>
        <v>hydro</v>
      </c>
      <c r="L256" t="b">
        <f>IF(AND($P$6=FALSE,OR(C256="Commercial NAICS Cogen",C256="Industrial NAICS Cogen",C256="NAICS-22 Cogen")),FALSE,IF(AND($P$7=FALSE,OR(C256="Commercial NAICS Cogen",C256="Commercial NAICS Non-Cogen",C256="industrial NAICS Cogen", C256="industrial NAICS non-cogen")),FALSE,TRUE))</f>
        <v>1</v>
      </c>
      <c r="M256">
        <f t="shared" si="10"/>
        <v>0.11307901907356949</v>
      </c>
      <c r="N256">
        <f t="shared" si="11"/>
        <v>1</v>
      </c>
    </row>
    <row r="257" spans="1:14" x14ac:dyDescent="0.2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s="32">
        <f t="shared" si="9"/>
        <v>8901910.3600293901</v>
      </c>
      <c r="J257" t="str">
        <f>IF(K257="natural gas",VLOOKUP(D257,'Cross-Page Data'!$I$4:$J$13,2,FALSE),IF(K257="solar",VLOOKUP('Form 923'!D257,'Cross-Page Data'!$I$14:$J$117,2,FALSE),K257))</f>
        <v>hydro</v>
      </c>
      <c r="K257" t="str">
        <f>VLOOKUP(E257,'Cross-Page Data'!$D$4:$F$48,3,FALSE)</f>
        <v>hydro</v>
      </c>
      <c r="L257" t="b">
        <f>IF(AND($P$6=FALSE,OR(C257="Commercial NAICS Cogen",C257="Industrial NAICS Cogen",C257="NAICS-22 Cogen")),FALSE,IF(AND($P$7=FALSE,OR(C257="Commercial NAICS Cogen",C257="Commercial NAICS Non-Cogen",C257="industrial NAICS Cogen", C257="industrial NAICS non-cogen")),FALSE,TRUE))</f>
        <v>1</v>
      </c>
      <c r="M257">
        <f t="shared" si="10"/>
        <v>0.8365122615803815</v>
      </c>
      <c r="N257">
        <f t="shared" si="11"/>
        <v>1</v>
      </c>
    </row>
    <row r="258" spans="1:14" x14ac:dyDescent="0.2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s="32">
        <f t="shared" si="9"/>
        <v>8902059.7958368137</v>
      </c>
      <c r="J258" t="str">
        <f>IF(K258="natural gas",VLOOKUP(D258,'Cross-Page Data'!$I$4:$J$13,2,FALSE),IF(K258="solar",VLOOKUP('Form 923'!D258,'Cross-Page Data'!$I$14:$J$117,2,FALSE),K258))</f>
        <v>hydro</v>
      </c>
      <c r="K258" t="str">
        <f>VLOOKUP(E258,'Cross-Page Data'!$D$4:$F$48,3,FALSE)</f>
        <v>hydro</v>
      </c>
      <c r="L258" t="b">
        <f>IF(AND($P$6=FALSE,OR(C258="Commercial NAICS Cogen",C258="Industrial NAICS Cogen",C258="NAICS-22 Cogen")),FALSE,IF(AND($P$7=FALSE,OR(C258="Commercial NAICS Cogen",C258="Commercial NAICS Non-Cogen",C258="industrial NAICS Cogen", C258="industrial NAICS non-cogen")),FALSE,TRUE))</f>
        <v>1</v>
      </c>
      <c r="M258">
        <f t="shared" si="10"/>
        <v>0.1396457765667575</v>
      </c>
      <c r="N258">
        <f t="shared" si="11"/>
        <v>1</v>
      </c>
    </row>
    <row r="259" spans="1:14" x14ac:dyDescent="0.2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s="32">
        <f t="shared" si="9"/>
        <v>8901964.1775547303</v>
      </c>
      <c r="J259" t="str">
        <f>IF(K259="natural gas",VLOOKUP(D259,'Cross-Page Data'!$I$4:$J$13,2,FALSE),IF(K259="solar",VLOOKUP('Form 923'!D259,'Cross-Page Data'!$I$14:$J$117,2,FALSE),K259))</f>
        <v>hydro</v>
      </c>
      <c r="K259" t="str">
        <f>VLOOKUP(E259,'Cross-Page Data'!$D$4:$F$48,3,FALSE)</f>
        <v>hydro</v>
      </c>
      <c r="L259" t="b">
        <f>IF(AND($P$6=FALSE,OR(C259="Commercial NAICS Cogen",C259="Industrial NAICS Cogen",C259="NAICS-22 Cogen")),FALSE,IF(AND($P$7=FALSE,OR(C259="Commercial NAICS Cogen",C259="Commercial NAICS Non-Cogen",C259="industrial NAICS Cogen", C259="industrial NAICS non-cogen")),FALSE,TRUE))</f>
        <v>1</v>
      </c>
      <c r="M259">
        <f t="shared" si="10"/>
        <v>0.76498637602179842</v>
      </c>
      <c r="N259">
        <f t="shared" si="11"/>
        <v>1</v>
      </c>
    </row>
    <row r="260" spans="1:14" x14ac:dyDescent="0.2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s="32">
        <f t="shared" si="9"/>
        <v>8901996.7989637777</v>
      </c>
      <c r="J260" t="str">
        <f>IF(K260="natural gas",VLOOKUP(D260,'Cross-Page Data'!$I$4:$J$13,2,FALSE),IF(K260="solar",VLOOKUP('Form 923'!D260,'Cross-Page Data'!$I$14:$J$117,2,FALSE),K260))</f>
        <v>hydro</v>
      </c>
      <c r="K260" t="str">
        <f>VLOOKUP(E260,'Cross-Page Data'!$D$4:$F$48,3,FALSE)</f>
        <v>hydro</v>
      </c>
      <c r="L260" t="b">
        <f>IF(AND($P$6=FALSE,OR(C260="Commercial NAICS Cogen",C260="Industrial NAICS Cogen",C260="NAICS-22 Cogen")),FALSE,IF(AND($P$7=FALSE,OR(C260="Commercial NAICS Cogen",C260="Commercial NAICS Non-Cogen",C260="industrial NAICS Cogen", C260="industrial NAICS non-cogen")),FALSE,TRUE))</f>
        <v>1</v>
      </c>
      <c r="M260">
        <f t="shared" si="10"/>
        <v>0.57220708446866486</v>
      </c>
      <c r="N260">
        <f t="shared" si="11"/>
        <v>1</v>
      </c>
    </row>
    <row r="261" spans="1:14" x14ac:dyDescent="0.2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s="32">
        <f t="shared" si="9"/>
        <v>8902000.0096520018</v>
      </c>
      <c r="J261" t="str">
        <f>IF(K261="natural gas",VLOOKUP(D261,'Cross-Page Data'!$I$4:$J$13,2,FALSE),IF(K261="solar",VLOOKUP('Form 923'!D261,'Cross-Page Data'!$I$14:$J$117,2,FALSE),K261))</f>
        <v>geothermal</v>
      </c>
      <c r="K261" t="str">
        <f>VLOOKUP(E261,'Cross-Page Data'!$D$4:$F$48,3,FALSE)</f>
        <v>geothermal</v>
      </c>
      <c r="L261" t="b">
        <f>IF(AND($P$6=FALSE,OR(C261="Commercial NAICS Cogen",C261="Industrial NAICS Cogen",C261="NAICS-22 Cogen")),FALSE,IF(AND($P$7=FALSE,OR(C261="Commercial NAICS Cogen",C261="Commercial NAICS Non-Cogen",C261="industrial NAICS Cogen", C261="industrial NAICS non-cogen")),FALSE,TRUE))</f>
        <v>1</v>
      </c>
      <c r="M261">
        <f t="shared" si="10"/>
        <v>0.47222222222222221</v>
      </c>
      <c r="N261">
        <f t="shared" si="11"/>
        <v>1</v>
      </c>
    </row>
    <row r="262" spans="1:14" x14ac:dyDescent="0.2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s="32">
        <f t="shared" si="9"/>
        <v>8901992.4737571795</v>
      </c>
      <c r="J262" t="str">
        <f>IF(K262="natural gas",VLOOKUP(D262,'Cross-Page Data'!$I$4:$J$13,2,FALSE),IF(K262="solar",VLOOKUP('Form 923'!D262,'Cross-Page Data'!$I$14:$J$117,2,FALSE),K262))</f>
        <v>hydro</v>
      </c>
      <c r="K262" t="str">
        <f>VLOOKUP(E262,'Cross-Page Data'!$D$4:$F$48,3,FALSE)</f>
        <v>hydro</v>
      </c>
      <c r="L262" t="b">
        <f>IF(AND($P$6=FALSE,OR(C262="Commercial NAICS Cogen",C262="Industrial NAICS Cogen",C262="NAICS-22 Cogen")),FALSE,IF(AND($P$7=FALSE,OR(C262="Commercial NAICS Cogen",C262="Commercial NAICS Non-Cogen",C262="industrial NAICS Cogen", C262="industrial NAICS non-cogen")),FALSE,TRUE))</f>
        <v>1</v>
      </c>
      <c r="M262">
        <f t="shared" si="10"/>
        <v>0.62602179836512262</v>
      </c>
      <c r="N262">
        <f t="shared" si="11"/>
        <v>1</v>
      </c>
    </row>
    <row r="263" spans="1:14" x14ac:dyDescent="0.2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s="32" t="str">
        <f t="shared" ref="I263:I326" si="12">IFERROR(F263/G263*10^6,"")</f>
        <v/>
      </c>
      <c r="J263" t="str">
        <f>IF(K263="natural gas",VLOOKUP(D263,'Cross-Page Data'!$I$4:$J$13,2,FALSE),IF(K263="solar",VLOOKUP('Form 923'!D263,'Cross-Page Data'!$I$14:$J$117,2,FALSE),K263))</f>
        <v>hydro</v>
      </c>
      <c r="K263" t="str">
        <f>VLOOKUP(E263,'Cross-Page Data'!$D$4:$F$48,3,FALSE)</f>
        <v>hydro</v>
      </c>
      <c r="L263" t="b">
        <f>IF(AND($P$6=FALSE,OR(C263="Commercial NAICS Cogen",C263="Industrial NAICS Cogen",C263="NAICS-22 Cogen")),FALSE,IF(AND($P$7=FALSE,OR(C263="Commercial NAICS Cogen",C263="Commercial NAICS Non-Cogen",C263="industrial NAICS Cogen", C263="industrial NAICS non-cogen")),FALSE,TRUE))</f>
        <v>1</v>
      </c>
      <c r="M263">
        <f t="shared" ref="M263:M326" si="13">(COUNTIFS($J$6:$J$14148,J263,$I$6:$I$14148,"&gt;"&amp;I263)+1)/COUNTIFS($J$6:$J$14148,J263)</f>
        <v>6.8119891008174384E-4</v>
      </c>
      <c r="N263">
        <f t="shared" ref="N263:N326" si="14">IF(OR(M263&gt;0.95,M263&lt;0.05),0,1)</f>
        <v>0</v>
      </c>
    </row>
    <row r="264" spans="1:14" x14ac:dyDescent="0.2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s="32">
        <f t="shared" si="12"/>
        <v>8902001.7802802902</v>
      </c>
      <c r="J264" t="str">
        <f>IF(K264="natural gas",VLOOKUP(D264,'Cross-Page Data'!$I$4:$J$13,2,FALSE),IF(K264="solar",VLOOKUP('Form 923'!D264,'Cross-Page Data'!$I$14:$J$117,2,FALSE),K264))</f>
        <v>hydro</v>
      </c>
      <c r="K264" t="str">
        <f>VLOOKUP(E264,'Cross-Page Data'!$D$4:$F$48,3,FALSE)</f>
        <v>hydro</v>
      </c>
      <c r="L264" t="b">
        <f>IF(AND($P$6=FALSE,OR(C264="Commercial NAICS Cogen",C264="Industrial NAICS Cogen",C264="NAICS-22 Cogen")),FALSE,IF(AND($P$7=FALSE,OR(C264="Commercial NAICS Cogen",C264="Commercial NAICS Non-Cogen",C264="industrial NAICS Cogen", C264="industrial NAICS non-cogen")),FALSE,TRUE))</f>
        <v>1</v>
      </c>
      <c r="M264">
        <f t="shared" si="13"/>
        <v>0.38964577656675747</v>
      </c>
      <c r="N264">
        <f t="shared" si="14"/>
        <v>1</v>
      </c>
    </row>
    <row r="265" spans="1:14" x14ac:dyDescent="0.2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s="32">
        <f t="shared" si="12"/>
        <v>8902003.5122351404</v>
      </c>
      <c r="J265" t="str">
        <f>IF(K265="natural gas",VLOOKUP(D265,'Cross-Page Data'!$I$4:$J$13,2,FALSE),IF(K265="solar",VLOOKUP('Form 923'!D265,'Cross-Page Data'!$I$14:$J$117,2,FALSE),K265))</f>
        <v>hydro</v>
      </c>
      <c r="K265" t="str">
        <f>VLOOKUP(E265,'Cross-Page Data'!$D$4:$F$48,3,FALSE)</f>
        <v>hydro</v>
      </c>
      <c r="L265" t="b">
        <f>IF(AND($P$6=FALSE,OR(C265="Commercial NAICS Cogen",C265="Industrial NAICS Cogen",C265="NAICS-22 Cogen")),FALSE,IF(AND($P$7=FALSE,OR(C265="Commercial NAICS Cogen",C265="Commercial NAICS Non-Cogen",C265="industrial NAICS Cogen", C265="industrial NAICS non-cogen")),FALSE,TRUE))</f>
        <v>1</v>
      </c>
      <c r="M265">
        <f t="shared" si="13"/>
        <v>0.35967302452316074</v>
      </c>
      <c r="N265">
        <f t="shared" si="14"/>
        <v>1</v>
      </c>
    </row>
    <row r="266" spans="1:14" x14ac:dyDescent="0.2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s="32">
        <f t="shared" si="12"/>
        <v>8901968.1953076888</v>
      </c>
      <c r="J266" t="str">
        <f>IF(K266="natural gas",VLOOKUP(D266,'Cross-Page Data'!$I$4:$J$13,2,FALSE),IF(K266="solar",VLOOKUP('Form 923'!D266,'Cross-Page Data'!$I$14:$J$117,2,FALSE),K266))</f>
        <v>hydro</v>
      </c>
      <c r="K266" t="str">
        <f>VLOOKUP(E266,'Cross-Page Data'!$D$4:$F$48,3,FALSE)</f>
        <v>hydro</v>
      </c>
      <c r="L266" t="b">
        <f>IF(AND($P$6=FALSE,OR(C266="Commercial NAICS Cogen",C266="Industrial NAICS Cogen",C266="NAICS-22 Cogen")),FALSE,IF(AND($P$7=FALSE,OR(C266="Commercial NAICS Cogen",C266="Commercial NAICS Non-Cogen",C266="industrial NAICS Cogen", C266="industrial NAICS non-cogen")),FALSE,TRUE))</f>
        <v>1</v>
      </c>
      <c r="M266">
        <f t="shared" si="13"/>
        <v>0.75204359673024523</v>
      </c>
      <c r="N266">
        <f t="shared" si="14"/>
        <v>1</v>
      </c>
    </row>
    <row r="267" spans="1:14" x14ac:dyDescent="0.2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s="32">
        <f t="shared" si="12"/>
        <v>8902033.8662378211</v>
      </c>
      <c r="J267" t="str">
        <f>IF(K267="natural gas",VLOOKUP(D267,'Cross-Page Data'!$I$4:$J$13,2,FALSE),IF(K267="solar",VLOOKUP('Form 923'!D267,'Cross-Page Data'!$I$14:$J$117,2,FALSE),K267))</f>
        <v>hydro</v>
      </c>
      <c r="K267" t="str">
        <f>VLOOKUP(E267,'Cross-Page Data'!$D$4:$F$48,3,FALSE)</f>
        <v>hydro</v>
      </c>
      <c r="L267" t="b">
        <f>IF(AND($P$6=FALSE,OR(C267="Commercial NAICS Cogen",C267="Industrial NAICS Cogen",C267="NAICS-22 Cogen")),FALSE,IF(AND($P$7=FALSE,OR(C267="Commercial NAICS Cogen",C267="Commercial NAICS Non-Cogen",C267="industrial NAICS Cogen", C267="industrial NAICS non-cogen")),FALSE,TRUE))</f>
        <v>1</v>
      </c>
      <c r="M267">
        <f t="shared" si="13"/>
        <v>0.17574931880108993</v>
      </c>
      <c r="N267">
        <f t="shared" si="14"/>
        <v>1</v>
      </c>
    </row>
    <row r="268" spans="1:14" x14ac:dyDescent="0.2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s="32">
        <f t="shared" si="12"/>
        <v>8902004.86946797</v>
      </c>
      <c r="J268" t="str">
        <f>IF(K268="natural gas",VLOOKUP(D268,'Cross-Page Data'!$I$4:$J$13,2,FALSE),IF(K268="solar",VLOOKUP('Form 923'!D268,'Cross-Page Data'!$I$14:$J$117,2,FALSE),K268))</f>
        <v>hydro</v>
      </c>
      <c r="K268" t="str">
        <f>VLOOKUP(E268,'Cross-Page Data'!$D$4:$F$48,3,FALSE)</f>
        <v>hydro</v>
      </c>
      <c r="L268" t="b">
        <f>IF(AND($P$6=FALSE,OR(C268="Commercial NAICS Cogen",C268="Industrial NAICS Cogen",C268="NAICS-22 Cogen")),FALSE,IF(AND($P$7=FALSE,OR(C268="Commercial NAICS Cogen",C268="Commercial NAICS Non-Cogen",C268="industrial NAICS Cogen", C268="industrial NAICS non-cogen")),FALSE,TRUE))</f>
        <v>1</v>
      </c>
      <c r="M268">
        <f t="shared" si="13"/>
        <v>0.34264305177111715</v>
      </c>
      <c r="N268">
        <f t="shared" si="14"/>
        <v>1</v>
      </c>
    </row>
    <row r="269" spans="1:14" x14ac:dyDescent="0.2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s="32">
        <f t="shared" si="12"/>
        <v>8902003.039093798</v>
      </c>
      <c r="J269" t="str">
        <f>IF(K269="natural gas",VLOOKUP(D269,'Cross-Page Data'!$I$4:$J$13,2,FALSE),IF(K269="solar",VLOOKUP('Form 923'!D269,'Cross-Page Data'!$I$14:$J$117,2,FALSE),K269))</f>
        <v>hydro</v>
      </c>
      <c r="K269" t="str">
        <f>VLOOKUP(E269,'Cross-Page Data'!$D$4:$F$48,3,FALSE)</f>
        <v>hydro</v>
      </c>
      <c r="L269" t="b">
        <f>IF(AND($P$6=FALSE,OR(C269="Commercial NAICS Cogen",C269="Industrial NAICS Cogen",C269="NAICS-22 Cogen")),FALSE,IF(AND($P$7=FALSE,OR(C269="Commercial NAICS Cogen",C269="Commercial NAICS Non-Cogen",C269="industrial NAICS Cogen", C269="industrial NAICS non-cogen")),FALSE,TRUE))</f>
        <v>1</v>
      </c>
      <c r="M269">
        <f t="shared" si="13"/>
        <v>0.36784741144414168</v>
      </c>
      <c r="N269">
        <f t="shared" si="14"/>
        <v>1</v>
      </c>
    </row>
    <row r="270" spans="1:14" x14ac:dyDescent="0.2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s="32">
        <f t="shared" si="12"/>
        <v>8902084.0224942118</v>
      </c>
      <c r="J270" t="str">
        <f>IF(K270="natural gas",VLOOKUP(D270,'Cross-Page Data'!$I$4:$J$13,2,FALSE),IF(K270="solar",VLOOKUP('Form 923'!D270,'Cross-Page Data'!$I$14:$J$117,2,FALSE),K270))</f>
        <v>hydro</v>
      </c>
      <c r="K270" t="str">
        <f>VLOOKUP(E270,'Cross-Page Data'!$D$4:$F$48,3,FALSE)</f>
        <v>hydro</v>
      </c>
      <c r="L270" t="b">
        <f>IF(AND($P$6=FALSE,OR(C270="Commercial NAICS Cogen",C270="Industrial NAICS Cogen",C270="NAICS-22 Cogen")),FALSE,IF(AND($P$7=FALSE,OR(C270="Commercial NAICS Cogen",C270="Commercial NAICS Non-Cogen",C270="industrial NAICS Cogen", C270="industrial NAICS non-cogen")),FALSE,TRUE))</f>
        <v>1</v>
      </c>
      <c r="M270">
        <f t="shared" si="13"/>
        <v>0.10422343324250681</v>
      </c>
      <c r="N270">
        <f t="shared" si="14"/>
        <v>1</v>
      </c>
    </row>
    <row r="271" spans="1:14" x14ac:dyDescent="0.2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s="32">
        <f t="shared" si="12"/>
        <v>8902000.6313629542</v>
      </c>
      <c r="J271" t="str">
        <f>IF(K271="natural gas",VLOOKUP(D271,'Cross-Page Data'!$I$4:$J$13,2,FALSE),IF(K271="solar",VLOOKUP('Form 923'!D271,'Cross-Page Data'!$I$14:$J$117,2,FALSE),K271))</f>
        <v>hydro</v>
      </c>
      <c r="K271" t="str">
        <f>VLOOKUP(E271,'Cross-Page Data'!$D$4:$F$48,3,FALSE)</f>
        <v>hydro</v>
      </c>
      <c r="L271" t="b">
        <f>IF(AND($P$6=FALSE,OR(C271="Commercial NAICS Cogen",C271="Industrial NAICS Cogen",C271="NAICS-22 Cogen")),FALSE,IF(AND($P$7=FALSE,OR(C271="Commercial NAICS Cogen",C271="Commercial NAICS Non-Cogen",C271="industrial NAICS Cogen", C271="industrial NAICS non-cogen")),FALSE,TRUE))</f>
        <v>1</v>
      </c>
      <c r="M271">
        <f t="shared" si="13"/>
        <v>0.42506811989100818</v>
      </c>
      <c r="N271">
        <f t="shared" si="14"/>
        <v>1</v>
      </c>
    </row>
    <row r="272" spans="1:14" x14ac:dyDescent="0.2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s="32" t="str">
        <f t="shared" si="12"/>
        <v/>
      </c>
      <c r="J272" t="str">
        <f>IF(K272="natural gas",VLOOKUP(D272,'Cross-Page Data'!$I$4:$J$13,2,FALSE),IF(K272="solar",VLOOKUP('Form 923'!D272,'Cross-Page Data'!$I$14:$J$117,2,FALSE),K272))</f>
        <v>lignite</v>
      </c>
      <c r="K272" t="str">
        <f>VLOOKUP(E272,'Cross-Page Data'!$D$4:$F$48,3,FALSE)</f>
        <v>lignite</v>
      </c>
      <c r="L272" t="b">
        <f>IF(AND($P$6=FALSE,OR(C272="Commercial NAICS Cogen",C272="Industrial NAICS Cogen",C272="NAICS-22 Cogen")),FALSE,IF(AND($P$7=FALSE,OR(C272="Commercial NAICS Cogen",C272="Commercial NAICS Non-Cogen",C272="industrial NAICS Cogen", C272="industrial NAICS non-cogen")),FALSE,TRUE))</f>
        <v>1</v>
      </c>
      <c r="M272">
        <f t="shared" si="13"/>
        <v>4.5454545454545456E-2</v>
      </c>
      <c r="N272">
        <f t="shared" si="14"/>
        <v>0</v>
      </c>
    </row>
    <row r="273" spans="1:14" x14ac:dyDescent="0.2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s="32">
        <f t="shared" si="12"/>
        <v>10464090.685053635</v>
      </c>
      <c r="J273" t="str">
        <f>IF(K273="natural gas",VLOOKUP(D273,'Cross-Page Data'!$I$4:$J$13,2,FALSE),IF(K273="solar",VLOOKUP('Form 923'!D273,'Cross-Page Data'!$I$14:$J$117,2,FALSE),K273))</f>
        <v>natural gas peaker</v>
      </c>
      <c r="K273" t="str">
        <f>VLOOKUP(E273,'Cross-Page Data'!$D$4:$F$48,3,FALSE)</f>
        <v>natural gas</v>
      </c>
      <c r="L273" t="b">
        <f>IF(AND($P$6=FALSE,OR(C273="Commercial NAICS Cogen",C273="Industrial NAICS Cogen",C273="NAICS-22 Cogen")),FALSE,IF(AND($P$7=FALSE,OR(C273="Commercial NAICS Cogen",C273="Commercial NAICS Non-Cogen",C273="industrial NAICS Cogen", C273="industrial NAICS non-cogen")),FALSE,TRUE))</f>
        <v>1</v>
      </c>
      <c r="M273">
        <f t="shared" si="13"/>
        <v>0.46123456790123457</v>
      </c>
      <c r="N273">
        <f t="shared" si="14"/>
        <v>1</v>
      </c>
    </row>
    <row r="274" spans="1:14" x14ac:dyDescent="0.2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s="32" t="str">
        <f t="shared" si="12"/>
        <v/>
      </c>
      <c r="J274" t="str">
        <f>IF(K274="natural gas",VLOOKUP(D274,'Cross-Page Data'!$I$4:$J$13,2,FALSE),IF(K274="solar",VLOOKUP('Form 923'!D274,'Cross-Page Data'!$I$14:$J$117,2,FALSE),K274))</f>
        <v>petroleum</v>
      </c>
      <c r="K274" t="str">
        <f>VLOOKUP(E274,'Cross-Page Data'!$D$4:$F$48,3,FALSE)</f>
        <v>petroleum</v>
      </c>
      <c r="L274" t="b">
        <f>IF(AND($P$6=FALSE,OR(C274="Commercial NAICS Cogen",C274="Industrial NAICS Cogen",C274="NAICS-22 Cogen")),FALSE,IF(AND($P$7=FALSE,OR(C274="Commercial NAICS Cogen",C274="Commercial NAICS Non-Cogen",C274="industrial NAICS Cogen", C274="industrial NAICS non-cogen")),FALSE,TRUE))</f>
        <v>1</v>
      </c>
      <c r="M274">
        <f t="shared" si="13"/>
        <v>8.6956521739130436E-3</v>
      </c>
      <c r="N274">
        <f t="shared" si="14"/>
        <v>0</v>
      </c>
    </row>
    <row r="275" spans="1:14" x14ac:dyDescent="0.2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s="32">
        <f t="shared" si="12"/>
        <v>10420843.31913529</v>
      </c>
      <c r="J275" t="str">
        <f>IF(K275="natural gas",VLOOKUP(D275,'Cross-Page Data'!$I$4:$J$13,2,FALSE),IF(K275="solar",VLOOKUP('Form 923'!D275,'Cross-Page Data'!$I$14:$J$117,2,FALSE),K275))</f>
        <v>hard coal</v>
      </c>
      <c r="K275" t="str">
        <f>VLOOKUP(E275,'Cross-Page Data'!$D$4:$F$48,3,FALSE)</f>
        <v>hard coal</v>
      </c>
      <c r="L275" t="b">
        <f>IF(AND($P$6=FALSE,OR(C275="Commercial NAICS Cogen",C275="Industrial NAICS Cogen",C275="NAICS-22 Cogen")),FALSE,IF(AND($P$7=FALSE,OR(C275="Commercial NAICS Cogen",C275="Commercial NAICS Non-Cogen",C275="industrial NAICS Cogen", C275="industrial NAICS non-cogen")),FALSE,TRUE))</f>
        <v>1</v>
      </c>
      <c r="M275">
        <f t="shared" si="13"/>
        <v>0.33469387755102042</v>
      </c>
      <c r="N275">
        <f t="shared" si="14"/>
        <v>1</v>
      </c>
    </row>
    <row r="276" spans="1:14" x14ac:dyDescent="0.2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s="32">
        <f t="shared" si="12"/>
        <v>8902004.7057189252</v>
      </c>
      <c r="J276" t="str">
        <f>IF(K276="natural gas",VLOOKUP(D276,'Cross-Page Data'!$I$4:$J$13,2,FALSE),IF(K276="solar",VLOOKUP('Form 923'!D276,'Cross-Page Data'!$I$14:$J$117,2,FALSE),K276))</f>
        <v>geothermal</v>
      </c>
      <c r="K276" t="str">
        <f>VLOOKUP(E276,'Cross-Page Data'!$D$4:$F$48,3,FALSE)</f>
        <v>geothermal</v>
      </c>
      <c r="L276" t="b">
        <f>IF(AND($P$6=FALSE,OR(C276="Commercial NAICS Cogen",C276="Industrial NAICS Cogen",C276="NAICS-22 Cogen")),FALSE,IF(AND($P$7=FALSE,OR(C276="Commercial NAICS Cogen",C276="Commercial NAICS Non-Cogen",C276="industrial NAICS Cogen", C276="industrial NAICS non-cogen")),FALSE,TRUE))</f>
        <v>1</v>
      </c>
      <c r="M276">
        <f t="shared" si="13"/>
        <v>0.31944444444444442</v>
      </c>
      <c r="N276">
        <f t="shared" si="14"/>
        <v>1</v>
      </c>
    </row>
    <row r="277" spans="1:14" x14ac:dyDescent="0.2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s="32" t="str">
        <f t="shared" si="12"/>
        <v/>
      </c>
      <c r="J277" t="str">
        <f>IF(K277="natural gas",VLOOKUP(D277,'Cross-Page Data'!$I$4:$J$13,2,FALSE),IF(K277="solar",VLOOKUP('Form 923'!D277,'Cross-Page Data'!$I$14:$J$117,2,FALSE),K277))</f>
        <v>natural gas peaker</v>
      </c>
      <c r="K277" t="str">
        <f>VLOOKUP(E277,'Cross-Page Data'!$D$4:$F$48,3,FALSE)</f>
        <v>natural gas</v>
      </c>
      <c r="L277" t="b">
        <f>IF(AND($P$6=FALSE,OR(C277="Commercial NAICS Cogen",C277="Industrial NAICS Cogen",C277="NAICS-22 Cogen")),FALSE,IF(AND($P$7=FALSE,OR(C277="Commercial NAICS Cogen",C277="Commercial NAICS Non-Cogen",C277="industrial NAICS Cogen", C277="industrial NAICS non-cogen")),FALSE,TRUE))</f>
        <v>1</v>
      </c>
      <c r="M277">
        <f t="shared" si="13"/>
        <v>4.9382716049382717E-4</v>
      </c>
      <c r="N277">
        <f t="shared" si="14"/>
        <v>0</v>
      </c>
    </row>
    <row r="278" spans="1:14" x14ac:dyDescent="0.2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s="32" t="str">
        <f t="shared" si="12"/>
        <v/>
      </c>
      <c r="J278" t="str">
        <f>IF(K278="natural gas",VLOOKUP(D278,'Cross-Page Data'!$I$4:$J$13,2,FALSE),IF(K278="solar",VLOOKUP('Form 923'!D278,'Cross-Page Data'!$I$14:$J$117,2,FALSE),K278))</f>
        <v>heavy or residual fuel oil</v>
      </c>
      <c r="K278" t="str">
        <f>VLOOKUP(E278,'Cross-Page Data'!$D$4:$F$48,3,FALSE)</f>
        <v>heavy or residual fuel oil</v>
      </c>
      <c r="L278" t="b">
        <f>IF(AND($P$6=FALSE,OR(C278="Commercial NAICS Cogen",C278="Industrial NAICS Cogen",C278="NAICS-22 Cogen")),FALSE,IF(AND($P$7=FALSE,OR(C278="Commercial NAICS Cogen",C278="Commercial NAICS Non-Cogen",C278="industrial NAICS Cogen", C278="industrial NAICS non-cogen")),FALSE,TRUE))</f>
        <v>1</v>
      </c>
      <c r="M278">
        <f t="shared" si="13"/>
        <v>4.0160642570281126E-4</v>
      </c>
      <c r="N278">
        <f t="shared" si="14"/>
        <v>0</v>
      </c>
    </row>
    <row r="279" spans="1:14" x14ac:dyDescent="0.2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s="32" t="str">
        <f t="shared" si="12"/>
        <v/>
      </c>
      <c r="J279" t="str">
        <f>IF(K279="natural gas",VLOOKUP(D279,'Cross-Page Data'!$I$4:$J$13,2,FALSE),IF(K279="solar",VLOOKUP('Form 923'!D279,'Cross-Page Data'!$I$14:$J$117,2,FALSE),K279))</f>
        <v>natural gas peaker</v>
      </c>
      <c r="K279" t="str">
        <f>VLOOKUP(E279,'Cross-Page Data'!$D$4:$F$48,3,FALSE)</f>
        <v>natural gas</v>
      </c>
      <c r="L279" t="b">
        <f>IF(AND($P$6=FALSE,OR(C279="Commercial NAICS Cogen",C279="Industrial NAICS Cogen",C279="NAICS-22 Cogen")),FALSE,IF(AND($P$7=FALSE,OR(C279="Commercial NAICS Cogen",C279="Commercial NAICS Non-Cogen",C279="industrial NAICS Cogen", C279="industrial NAICS non-cogen")),FALSE,TRUE))</f>
        <v>1</v>
      </c>
      <c r="M279">
        <f t="shared" si="13"/>
        <v>4.9382716049382717E-4</v>
      </c>
      <c r="N279">
        <f t="shared" si="14"/>
        <v>0</v>
      </c>
    </row>
    <row r="280" spans="1:14" x14ac:dyDescent="0.2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s="32">
        <f t="shared" si="12"/>
        <v>8901983.0249931552</v>
      </c>
      <c r="J280" t="str">
        <f>IF(K280="natural gas",VLOOKUP(D280,'Cross-Page Data'!$I$4:$J$13,2,FALSE),IF(K280="solar",VLOOKUP('Form 923'!D280,'Cross-Page Data'!$I$14:$J$117,2,FALSE),K280))</f>
        <v>hydro</v>
      </c>
      <c r="K280" t="str">
        <f>VLOOKUP(E280,'Cross-Page Data'!$D$4:$F$48,3,FALSE)</f>
        <v>hydro</v>
      </c>
      <c r="L280" t="b">
        <f>IF(AND($P$6=FALSE,OR(C280="Commercial NAICS Cogen",C280="Industrial NAICS Cogen",C280="NAICS-22 Cogen")),FALSE,IF(AND($P$7=FALSE,OR(C280="Commercial NAICS Cogen",C280="Commercial NAICS Non-Cogen",C280="industrial NAICS Cogen", C280="industrial NAICS non-cogen")),FALSE,TRUE))</f>
        <v>1</v>
      </c>
      <c r="M280">
        <f t="shared" si="13"/>
        <v>0.69891008174386926</v>
      </c>
      <c r="N280">
        <f t="shared" si="14"/>
        <v>1</v>
      </c>
    </row>
    <row r="281" spans="1:14" x14ac:dyDescent="0.2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s="32">
        <f t="shared" si="12"/>
        <v>8901945.6752070896</v>
      </c>
      <c r="J281" t="str">
        <f>IF(K281="natural gas",VLOOKUP(D281,'Cross-Page Data'!$I$4:$J$13,2,FALSE),IF(K281="solar",VLOOKUP('Form 923'!D281,'Cross-Page Data'!$I$14:$J$117,2,FALSE),K281))</f>
        <v>hydro</v>
      </c>
      <c r="K281" t="str">
        <f>VLOOKUP(E281,'Cross-Page Data'!$D$4:$F$48,3,FALSE)</f>
        <v>hydro</v>
      </c>
      <c r="L281" t="b">
        <f>IF(AND($P$6=FALSE,OR(C281="Commercial NAICS Cogen",C281="Industrial NAICS Cogen",C281="NAICS-22 Cogen")),FALSE,IF(AND($P$7=FALSE,OR(C281="Commercial NAICS Cogen",C281="Commercial NAICS Non-Cogen",C281="industrial NAICS Cogen", C281="industrial NAICS non-cogen")),FALSE,TRUE))</f>
        <v>1</v>
      </c>
      <c r="M281">
        <f t="shared" si="13"/>
        <v>0.80177111716621252</v>
      </c>
      <c r="N281">
        <f t="shared" si="14"/>
        <v>1</v>
      </c>
    </row>
    <row r="282" spans="1:14" x14ac:dyDescent="0.2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s="32">
        <f t="shared" si="12"/>
        <v>13890583.323868819</v>
      </c>
      <c r="J282" t="str">
        <f>IF(K282="natural gas",VLOOKUP(D282,'Cross-Page Data'!$I$4:$J$13,2,FALSE),IF(K282="solar",VLOOKUP('Form 923'!D282,'Cross-Page Data'!$I$14:$J$117,2,FALSE),K282))</f>
        <v>natural gas peaker</v>
      </c>
      <c r="K282" t="str">
        <f>VLOOKUP(E282,'Cross-Page Data'!$D$4:$F$48,3,FALSE)</f>
        <v>natural gas</v>
      </c>
      <c r="L282" t="b">
        <f>IF(AND($P$6=FALSE,OR(C282="Commercial NAICS Cogen",C282="Industrial NAICS Cogen",C282="NAICS-22 Cogen")),FALSE,IF(AND($P$7=FALSE,OR(C282="Commercial NAICS Cogen",C282="Commercial NAICS Non-Cogen",C282="industrial NAICS Cogen", C282="industrial NAICS non-cogen")),FALSE,TRUE))</f>
        <v>1</v>
      </c>
      <c r="M282">
        <f t="shared" si="13"/>
        <v>0.1728395061728395</v>
      </c>
      <c r="N282">
        <f t="shared" si="14"/>
        <v>1</v>
      </c>
    </row>
    <row r="283" spans="1:14" x14ac:dyDescent="0.2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s="32">
        <f t="shared" si="12"/>
        <v>8902092.3805763908</v>
      </c>
      <c r="J283" t="str">
        <f>IF(K283="natural gas",VLOOKUP(D283,'Cross-Page Data'!$I$4:$J$13,2,FALSE),IF(K283="solar",VLOOKUP('Form 923'!D283,'Cross-Page Data'!$I$14:$J$117,2,FALSE),K283))</f>
        <v>hydro</v>
      </c>
      <c r="K283" t="str">
        <f>VLOOKUP(E283,'Cross-Page Data'!$D$4:$F$48,3,FALSE)</f>
        <v>hydro</v>
      </c>
      <c r="L283" t="b">
        <f>IF(AND($P$6=FALSE,OR(C283="Commercial NAICS Cogen",C283="Industrial NAICS Cogen",C283="NAICS-22 Cogen")),FALSE,IF(AND($P$7=FALSE,OR(C283="Commercial NAICS Cogen",C283="Commercial NAICS Non-Cogen",C283="industrial NAICS Cogen", C283="industrial NAICS non-cogen")),FALSE,TRUE))</f>
        <v>1</v>
      </c>
      <c r="M283">
        <f t="shared" si="13"/>
        <v>9.8092643051771122E-2</v>
      </c>
      <c r="N283">
        <f t="shared" si="14"/>
        <v>1</v>
      </c>
    </row>
    <row r="284" spans="1:14" x14ac:dyDescent="0.2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s="32">
        <f t="shared" si="12"/>
        <v>8901999.403336104</v>
      </c>
      <c r="J284" t="str">
        <f>IF(K284="natural gas",VLOOKUP(D284,'Cross-Page Data'!$I$4:$J$13,2,FALSE),IF(K284="solar",VLOOKUP('Form 923'!D284,'Cross-Page Data'!$I$14:$J$117,2,FALSE),K284))</f>
        <v>hydro</v>
      </c>
      <c r="K284" t="str">
        <f>VLOOKUP(E284,'Cross-Page Data'!$D$4:$F$48,3,FALSE)</f>
        <v>hydro</v>
      </c>
      <c r="L284" t="b">
        <f>IF(AND($P$6=FALSE,OR(C284="Commercial NAICS Cogen",C284="Industrial NAICS Cogen",C284="NAICS-22 Cogen")),FALSE,IF(AND($P$7=FALSE,OR(C284="Commercial NAICS Cogen",C284="Commercial NAICS Non-Cogen",C284="industrial NAICS Cogen", C284="industrial NAICS non-cogen")),FALSE,TRUE))</f>
        <v>1</v>
      </c>
      <c r="M284">
        <f t="shared" si="13"/>
        <v>0.49318801089918257</v>
      </c>
      <c r="N284">
        <f t="shared" si="14"/>
        <v>1</v>
      </c>
    </row>
    <row r="285" spans="1:14" x14ac:dyDescent="0.2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s="32">
        <f t="shared" si="12"/>
        <v>8901999.472626593</v>
      </c>
      <c r="J285" t="str">
        <f>IF(K285="natural gas",VLOOKUP(D285,'Cross-Page Data'!$I$4:$J$13,2,FALSE),IF(K285="solar",VLOOKUP('Form 923'!D285,'Cross-Page Data'!$I$14:$J$117,2,FALSE),K285))</f>
        <v>hydro</v>
      </c>
      <c r="K285" t="str">
        <f>VLOOKUP(E285,'Cross-Page Data'!$D$4:$F$48,3,FALSE)</f>
        <v>hydro</v>
      </c>
      <c r="L285" t="b">
        <f>IF(AND($P$6=FALSE,OR(C285="Commercial NAICS Cogen",C285="Industrial NAICS Cogen",C285="NAICS-22 Cogen")),FALSE,IF(AND($P$7=FALSE,OR(C285="Commercial NAICS Cogen",C285="Commercial NAICS Non-Cogen",C285="industrial NAICS Cogen", C285="industrial NAICS non-cogen")),FALSE,TRUE))</f>
        <v>1</v>
      </c>
      <c r="M285">
        <f t="shared" si="13"/>
        <v>0.4891008174386921</v>
      </c>
      <c r="N285">
        <f t="shared" si="14"/>
        <v>1</v>
      </c>
    </row>
    <row r="286" spans="1:14" x14ac:dyDescent="0.2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s="32">
        <f t="shared" si="12"/>
        <v>8902000.6261048485</v>
      </c>
      <c r="J286" t="str">
        <f>IF(K286="natural gas",VLOOKUP(D286,'Cross-Page Data'!$I$4:$J$13,2,FALSE),IF(K286="solar",VLOOKUP('Form 923'!D286,'Cross-Page Data'!$I$14:$J$117,2,FALSE),K286))</f>
        <v>hydro</v>
      </c>
      <c r="K286" t="str">
        <f>VLOOKUP(E286,'Cross-Page Data'!$D$4:$F$48,3,FALSE)</f>
        <v>hydro</v>
      </c>
      <c r="L286" t="b">
        <f>IF(AND($P$6=FALSE,OR(C286="Commercial NAICS Cogen",C286="Industrial NAICS Cogen",C286="NAICS-22 Cogen")),FALSE,IF(AND($P$7=FALSE,OR(C286="Commercial NAICS Cogen",C286="Commercial NAICS Non-Cogen",C286="industrial NAICS Cogen", C286="industrial NAICS non-cogen")),FALSE,TRUE))</f>
        <v>1</v>
      </c>
      <c r="M286">
        <f t="shared" si="13"/>
        <v>0.4257493188010899</v>
      </c>
      <c r="N286">
        <f t="shared" si="14"/>
        <v>1</v>
      </c>
    </row>
    <row r="287" spans="1:14" x14ac:dyDescent="0.2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s="32">
        <f t="shared" si="12"/>
        <v>8901998.0877865646</v>
      </c>
      <c r="J287" t="str">
        <f>IF(K287="natural gas",VLOOKUP(D287,'Cross-Page Data'!$I$4:$J$13,2,FALSE),IF(K287="solar",VLOOKUP('Form 923'!D287,'Cross-Page Data'!$I$14:$J$117,2,FALSE),K287))</f>
        <v>hydro</v>
      </c>
      <c r="K287" t="str">
        <f>VLOOKUP(E287,'Cross-Page Data'!$D$4:$F$48,3,FALSE)</f>
        <v>hydro</v>
      </c>
      <c r="L287" t="b">
        <f>IF(AND($P$6=FALSE,OR(C287="Commercial NAICS Cogen",C287="Industrial NAICS Cogen",C287="NAICS-22 Cogen")),FALSE,IF(AND($P$7=FALSE,OR(C287="Commercial NAICS Cogen",C287="Commercial NAICS Non-Cogen",C287="industrial NAICS Cogen", C287="industrial NAICS non-cogen")),FALSE,TRUE))</f>
        <v>1</v>
      </c>
      <c r="M287">
        <f t="shared" si="13"/>
        <v>0.54291553133514991</v>
      </c>
      <c r="N287">
        <f t="shared" si="14"/>
        <v>1</v>
      </c>
    </row>
    <row r="288" spans="1:14" x14ac:dyDescent="0.2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s="32">
        <f t="shared" si="12"/>
        <v>8901997.5910573285</v>
      </c>
      <c r="J288" t="str">
        <f>IF(K288="natural gas",VLOOKUP(D288,'Cross-Page Data'!$I$4:$J$13,2,FALSE),IF(K288="solar",VLOOKUP('Form 923'!D288,'Cross-Page Data'!$I$14:$J$117,2,FALSE),K288))</f>
        <v>hydro</v>
      </c>
      <c r="K288" t="str">
        <f>VLOOKUP(E288,'Cross-Page Data'!$D$4:$F$48,3,FALSE)</f>
        <v>hydro</v>
      </c>
      <c r="L288" t="b">
        <f>IF(AND($P$6=FALSE,OR(C288="Commercial NAICS Cogen",C288="Industrial NAICS Cogen",C288="NAICS-22 Cogen")),FALSE,IF(AND($P$7=FALSE,OR(C288="Commercial NAICS Cogen",C288="Commercial NAICS Non-Cogen",C288="industrial NAICS Cogen", C288="industrial NAICS non-cogen")),FALSE,TRUE))</f>
        <v>1</v>
      </c>
      <c r="M288">
        <f t="shared" si="13"/>
        <v>0.55722070844686644</v>
      </c>
      <c r="N288">
        <f t="shared" si="14"/>
        <v>1</v>
      </c>
    </row>
    <row r="289" spans="1:14" x14ac:dyDescent="0.2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s="32">
        <f t="shared" si="12"/>
        <v>8901999.1338207405</v>
      </c>
      <c r="J289" t="str">
        <f>IF(K289="natural gas",VLOOKUP(D289,'Cross-Page Data'!$I$4:$J$13,2,FALSE),IF(K289="solar",VLOOKUP('Form 923'!D289,'Cross-Page Data'!$I$14:$J$117,2,FALSE),K289))</f>
        <v>hydro</v>
      </c>
      <c r="K289" t="str">
        <f>VLOOKUP(E289,'Cross-Page Data'!$D$4:$F$48,3,FALSE)</f>
        <v>hydro</v>
      </c>
      <c r="L289" t="b">
        <f>IF(AND($P$6=FALSE,OR(C289="Commercial NAICS Cogen",C289="Industrial NAICS Cogen",C289="NAICS-22 Cogen")),FALSE,IF(AND($P$7=FALSE,OR(C289="Commercial NAICS Cogen",C289="Commercial NAICS Non-Cogen",C289="industrial NAICS Cogen", C289="industrial NAICS non-cogen")),FALSE,TRUE))</f>
        <v>1</v>
      </c>
      <c r="M289">
        <f t="shared" si="13"/>
        <v>0.51362397820163486</v>
      </c>
      <c r="N289">
        <f t="shared" si="14"/>
        <v>1</v>
      </c>
    </row>
    <row r="290" spans="1:14" x14ac:dyDescent="0.2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s="32">
        <f t="shared" si="12"/>
        <v>8902037.2302454561</v>
      </c>
      <c r="J290" t="str">
        <f>IF(K290="natural gas",VLOOKUP(D290,'Cross-Page Data'!$I$4:$J$13,2,FALSE),IF(K290="solar",VLOOKUP('Form 923'!D290,'Cross-Page Data'!$I$14:$J$117,2,FALSE),K290))</f>
        <v>hydro</v>
      </c>
      <c r="K290" t="str">
        <f>VLOOKUP(E290,'Cross-Page Data'!$D$4:$F$48,3,FALSE)</f>
        <v>hydro</v>
      </c>
      <c r="L290" t="b">
        <f>IF(AND($P$6=FALSE,OR(C290="Commercial NAICS Cogen",C290="Industrial NAICS Cogen",C290="NAICS-22 Cogen")),FALSE,IF(AND($P$7=FALSE,OR(C290="Commercial NAICS Cogen",C290="Commercial NAICS Non-Cogen",C290="industrial NAICS Cogen", C290="industrial NAICS non-cogen")),FALSE,TRUE))</f>
        <v>1</v>
      </c>
      <c r="M290">
        <f t="shared" si="13"/>
        <v>0.17098092643051771</v>
      </c>
      <c r="N290">
        <f t="shared" si="14"/>
        <v>1</v>
      </c>
    </row>
    <row r="291" spans="1:14" x14ac:dyDescent="0.2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s="32">
        <f t="shared" si="12"/>
        <v>8901991.9865874797</v>
      </c>
      <c r="J291" t="str">
        <f>IF(K291="natural gas",VLOOKUP(D291,'Cross-Page Data'!$I$4:$J$13,2,FALSE),IF(K291="solar",VLOOKUP('Form 923'!D291,'Cross-Page Data'!$I$14:$J$117,2,FALSE),K291))</f>
        <v>hydro</v>
      </c>
      <c r="K291" t="str">
        <f>VLOOKUP(E291,'Cross-Page Data'!$D$4:$F$48,3,FALSE)</f>
        <v>hydro</v>
      </c>
      <c r="L291" t="b">
        <f>IF(AND($P$6=FALSE,OR(C291="Commercial NAICS Cogen",C291="Industrial NAICS Cogen",C291="NAICS-22 Cogen")),FALSE,IF(AND($P$7=FALSE,OR(C291="Commercial NAICS Cogen",C291="Commercial NAICS Non-Cogen",C291="industrial NAICS Cogen", C291="industrial NAICS non-cogen")),FALSE,TRUE))</f>
        <v>1</v>
      </c>
      <c r="M291">
        <f t="shared" si="13"/>
        <v>0.63010899182561309</v>
      </c>
      <c r="N291">
        <f t="shared" si="14"/>
        <v>1</v>
      </c>
    </row>
    <row r="292" spans="1:14" x14ac:dyDescent="0.2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s="32">
        <f t="shared" si="12"/>
        <v>8902007.9185520355</v>
      </c>
      <c r="J292" t="str">
        <f>IF(K292="natural gas",VLOOKUP(D292,'Cross-Page Data'!$I$4:$J$13,2,FALSE),IF(K292="solar",VLOOKUP('Form 923'!D292,'Cross-Page Data'!$I$14:$J$117,2,FALSE),K292))</f>
        <v>hydro</v>
      </c>
      <c r="K292" t="str">
        <f>VLOOKUP(E292,'Cross-Page Data'!$D$4:$F$48,3,FALSE)</f>
        <v>hydro</v>
      </c>
      <c r="L292" t="b">
        <f>IF(AND($P$6=FALSE,OR(C292="Commercial NAICS Cogen",C292="Industrial NAICS Cogen",C292="NAICS-22 Cogen")),FALSE,IF(AND($P$7=FALSE,OR(C292="Commercial NAICS Cogen",C292="Commercial NAICS Non-Cogen",C292="industrial NAICS Cogen", C292="industrial NAICS non-cogen")),FALSE,TRUE))</f>
        <v>1</v>
      </c>
      <c r="M292">
        <f t="shared" si="13"/>
        <v>0.30858310626702995</v>
      </c>
      <c r="N292">
        <f t="shared" si="14"/>
        <v>1</v>
      </c>
    </row>
    <row r="293" spans="1:14" x14ac:dyDescent="0.2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s="32">
        <f t="shared" si="12"/>
        <v>8902022.9381591845</v>
      </c>
      <c r="J293" t="str">
        <f>IF(K293="natural gas",VLOOKUP(D293,'Cross-Page Data'!$I$4:$J$13,2,FALSE),IF(K293="solar",VLOOKUP('Form 923'!D293,'Cross-Page Data'!$I$14:$J$117,2,FALSE),K293))</f>
        <v>hydro</v>
      </c>
      <c r="K293" t="str">
        <f>VLOOKUP(E293,'Cross-Page Data'!$D$4:$F$48,3,FALSE)</f>
        <v>hydro</v>
      </c>
      <c r="L293" t="b">
        <f>IF(AND($P$6=FALSE,OR(C293="Commercial NAICS Cogen",C293="Industrial NAICS Cogen",C293="NAICS-22 Cogen")),FALSE,IF(AND($P$7=FALSE,OR(C293="Commercial NAICS Cogen",C293="Commercial NAICS Non-Cogen",C293="industrial NAICS Cogen", C293="industrial NAICS non-cogen")),FALSE,TRUE))</f>
        <v>1</v>
      </c>
      <c r="M293">
        <f t="shared" si="13"/>
        <v>0.2159400544959128</v>
      </c>
      <c r="N293">
        <f t="shared" si="14"/>
        <v>1</v>
      </c>
    </row>
    <row r="294" spans="1:14" x14ac:dyDescent="0.2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s="32">
        <f t="shared" si="12"/>
        <v>8902074.8497188296</v>
      </c>
      <c r="J294" t="str">
        <f>IF(K294="natural gas",VLOOKUP(D294,'Cross-Page Data'!$I$4:$J$13,2,FALSE),IF(K294="solar",VLOOKUP('Form 923'!D294,'Cross-Page Data'!$I$14:$J$117,2,FALSE),K294))</f>
        <v>hydro</v>
      </c>
      <c r="K294" t="str">
        <f>VLOOKUP(E294,'Cross-Page Data'!$D$4:$F$48,3,FALSE)</f>
        <v>hydro</v>
      </c>
      <c r="L294" t="b">
        <f>IF(AND($P$6=FALSE,OR(C294="Commercial NAICS Cogen",C294="Industrial NAICS Cogen",C294="NAICS-22 Cogen")),FALSE,IF(AND($P$7=FALSE,OR(C294="Commercial NAICS Cogen",C294="Commercial NAICS Non-Cogen",C294="industrial NAICS Cogen", C294="industrial NAICS non-cogen")),FALSE,TRUE))</f>
        <v>1</v>
      </c>
      <c r="M294">
        <f t="shared" si="13"/>
        <v>0.11376021798365123</v>
      </c>
      <c r="N294">
        <f t="shared" si="14"/>
        <v>1</v>
      </c>
    </row>
    <row r="295" spans="1:14" x14ac:dyDescent="0.2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s="32">
        <f t="shared" si="12"/>
        <v>0</v>
      </c>
      <c r="J295" t="str">
        <f>IF(K295="natural gas",VLOOKUP(D295,'Cross-Page Data'!$I$4:$J$13,2,FALSE),IF(K295="solar",VLOOKUP('Form 923'!D295,'Cross-Page Data'!$I$14:$J$117,2,FALSE),K295))</f>
        <v>hydro</v>
      </c>
      <c r="K295" t="str">
        <f>VLOOKUP(E295,'Cross-Page Data'!$D$4:$F$48,3,FALSE)</f>
        <v>hydro</v>
      </c>
      <c r="L295" t="b">
        <f>IF(AND($P$6=FALSE,OR(C295="Commercial NAICS Cogen",C295="Industrial NAICS Cogen",C295="NAICS-22 Cogen")),FALSE,IF(AND($P$7=FALSE,OR(C295="Commercial NAICS Cogen",C295="Commercial NAICS Non-Cogen",C295="industrial NAICS Cogen", C295="industrial NAICS non-cogen")),FALSE,TRUE))</f>
        <v>1</v>
      </c>
      <c r="M295">
        <f t="shared" si="13"/>
        <v>0.93188010899182561</v>
      </c>
      <c r="N295">
        <f t="shared" si="14"/>
        <v>1</v>
      </c>
    </row>
    <row r="296" spans="1:14" x14ac:dyDescent="0.2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s="32">
        <f t="shared" si="12"/>
        <v>8901882.8451882843</v>
      </c>
      <c r="J296" t="str">
        <f>IF(K296="natural gas",VLOOKUP(D296,'Cross-Page Data'!$I$4:$J$13,2,FALSE),IF(K296="solar",VLOOKUP('Form 923'!D296,'Cross-Page Data'!$I$14:$J$117,2,FALSE),K296))</f>
        <v>hydro</v>
      </c>
      <c r="K296" t="str">
        <f>VLOOKUP(E296,'Cross-Page Data'!$D$4:$F$48,3,FALSE)</f>
        <v>hydro</v>
      </c>
      <c r="L296" t="b">
        <f>IF(AND($P$6=FALSE,OR(C296="Commercial NAICS Cogen",C296="Industrial NAICS Cogen",C296="NAICS-22 Cogen")),FALSE,IF(AND($P$7=FALSE,OR(C296="Commercial NAICS Cogen",C296="Commercial NAICS Non-Cogen",C296="industrial NAICS Cogen", C296="industrial NAICS non-cogen")),FALSE,TRUE))</f>
        <v>1</v>
      </c>
      <c r="M296">
        <f t="shared" si="13"/>
        <v>0.85149863760217981</v>
      </c>
      <c r="N296">
        <f t="shared" si="14"/>
        <v>1</v>
      </c>
    </row>
    <row r="297" spans="1:14" x14ac:dyDescent="0.2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s="32">
        <f t="shared" si="12"/>
        <v>12733781.14412801</v>
      </c>
      <c r="J297" t="str">
        <f>IF(K297="natural gas",VLOOKUP(D297,'Cross-Page Data'!$I$4:$J$13,2,FALSE),IF(K297="solar",VLOOKUP('Form 923'!D297,'Cross-Page Data'!$I$14:$J$117,2,FALSE),K297))</f>
        <v>natural gas peaker</v>
      </c>
      <c r="K297" t="str">
        <f>VLOOKUP(E297,'Cross-Page Data'!$D$4:$F$48,3,FALSE)</f>
        <v>natural gas</v>
      </c>
      <c r="L297" t="b">
        <f>IF(AND($P$6=FALSE,OR(C297="Commercial NAICS Cogen",C297="Industrial NAICS Cogen",C297="NAICS-22 Cogen")),FALSE,IF(AND($P$7=FALSE,OR(C297="Commercial NAICS Cogen",C297="Commercial NAICS Non-Cogen",C297="industrial NAICS Cogen", C297="industrial NAICS non-cogen")),FALSE,TRUE))</f>
        <v>1</v>
      </c>
      <c r="M297">
        <f t="shared" si="13"/>
        <v>0.22271604938271605</v>
      </c>
      <c r="N297">
        <f t="shared" si="14"/>
        <v>1</v>
      </c>
    </row>
    <row r="298" spans="1:14" x14ac:dyDescent="0.2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s="32">
        <f t="shared" si="12"/>
        <v>8902231.2859884836</v>
      </c>
      <c r="J298" t="str">
        <f>IF(K298="natural gas",VLOOKUP(D298,'Cross-Page Data'!$I$4:$J$13,2,FALSE),IF(K298="solar",VLOOKUP('Form 923'!D298,'Cross-Page Data'!$I$14:$J$117,2,FALSE),K298))</f>
        <v>hydro</v>
      </c>
      <c r="K298" t="str">
        <f>VLOOKUP(E298,'Cross-Page Data'!$D$4:$F$48,3,FALSE)</f>
        <v>hydro</v>
      </c>
      <c r="L298" t="b">
        <f>IF(AND($P$6=FALSE,OR(C298="Commercial NAICS Cogen",C298="Industrial NAICS Cogen",C298="NAICS-22 Cogen")),FALSE,IF(AND($P$7=FALSE,OR(C298="Commercial NAICS Cogen",C298="Commercial NAICS Non-Cogen",C298="industrial NAICS Cogen", C298="industrial NAICS non-cogen")),FALSE,TRUE))</f>
        <v>1</v>
      </c>
      <c r="M298">
        <f t="shared" si="13"/>
        <v>4.0190735694822885E-2</v>
      </c>
      <c r="N298">
        <f t="shared" si="14"/>
        <v>0</v>
      </c>
    </row>
    <row r="299" spans="1:14" x14ac:dyDescent="0.2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s="32">
        <f t="shared" si="12"/>
        <v>0</v>
      </c>
      <c r="J299" t="str">
        <f>IF(K299="natural gas",VLOOKUP(D299,'Cross-Page Data'!$I$4:$J$13,2,FALSE),IF(K299="solar",VLOOKUP('Form 923'!D299,'Cross-Page Data'!$I$14:$J$117,2,FALSE),K299))</f>
        <v>hydro</v>
      </c>
      <c r="K299" t="str">
        <f>VLOOKUP(E299,'Cross-Page Data'!$D$4:$F$48,3,FALSE)</f>
        <v>hydro</v>
      </c>
      <c r="L299" t="b">
        <f>IF(AND($P$6=FALSE,OR(C299="Commercial NAICS Cogen",C299="Industrial NAICS Cogen",C299="NAICS-22 Cogen")),FALSE,IF(AND($P$7=FALSE,OR(C299="Commercial NAICS Cogen",C299="Commercial NAICS Non-Cogen",C299="industrial NAICS Cogen", C299="industrial NAICS non-cogen")),FALSE,TRUE))</f>
        <v>1</v>
      </c>
      <c r="M299">
        <f t="shared" si="13"/>
        <v>0.93188010899182561</v>
      </c>
      <c r="N299">
        <f t="shared" si="14"/>
        <v>1</v>
      </c>
    </row>
    <row r="300" spans="1:14" x14ac:dyDescent="0.2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s="32">
        <f t="shared" si="12"/>
        <v>8902046.5837093759</v>
      </c>
      <c r="J300" t="str">
        <f>IF(K300="natural gas",VLOOKUP(D300,'Cross-Page Data'!$I$4:$J$13,2,FALSE),IF(K300="solar",VLOOKUP('Form 923'!D300,'Cross-Page Data'!$I$14:$J$117,2,FALSE),K300))</f>
        <v>hydro</v>
      </c>
      <c r="K300" t="str">
        <f>VLOOKUP(E300,'Cross-Page Data'!$D$4:$F$48,3,FALSE)</f>
        <v>hydro</v>
      </c>
      <c r="L300" t="b">
        <f>IF(AND($P$6=FALSE,OR(C300="Commercial NAICS Cogen",C300="Industrial NAICS Cogen",C300="NAICS-22 Cogen")),FALSE,IF(AND($P$7=FALSE,OR(C300="Commercial NAICS Cogen",C300="Commercial NAICS Non-Cogen",C300="industrial NAICS Cogen", C300="industrial NAICS non-cogen")),FALSE,TRUE))</f>
        <v>1</v>
      </c>
      <c r="M300">
        <f t="shared" si="13"/>
        <v>0.15599455040871935</v>
      </c>
      <c r="N300">
        <f t="shared" si="14"/>
        <v>1</v>
      </c>
    </row>
    <row r="301" spans="1:14" x14ac:dyDescent="0.2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s="32">
        <f t="shared" si="12"/>
        <v>8902003.0539836511</v>
      </c>
      <c r="J301" t="str">
        <f>IF(K301="natural gas",VLOOKUP(D301,'Cross-Page Data'!$I$4:$J$13,2,FALSE),IF(K301="solar",VLOOKUP('Form 923'!D301,'Cross-Page Data'!$I$14:$J$117,2,FALSE),K301))</f>
        <v>hydro</v>
      </c>
      <c r="K301" t="str">
        <f>VLOOKUP(E301,'Cross-Page Data'!$D$4:$F$48,3,FALSE)</f>
        <v>hydro</v>
      </c>
      <c r="L301" t="b">
        <f>IF(AND($P$6=FALSE,OR(C301="Commercial NAICS Cogen",C301="Industrial NAICS Cogen",C301="NAICS-22 Cogen")),FALSE,IF(AND($P$7=FALSE,OR(C301="Commercial NAICS Cogen",C301="Commercial NAICS Non-Cogen",C301="industrial NAICS Cogen", C301="industrial NAICS non-cogen")),FALSE,TRUE))</f>
        <v>1</v>
      </c>
      <c r="M301">
        <f t="shared" si="13"/>
        <v>0.36648501362397823</v>
      </c>
      <c r="N301">
        <f t="shared" si="14"/>
        <v>1</v>
      </c>
    </row>
    <row r="302" spans="1:14" x14ac:dyDescent="0.2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s="32">
        <f t="shared" si="12"/>
        <v>8902006.1861726958</v>
      </c>
      <c r="J302" t="str">
        <f>IF(K302="natural gas",VLOOKUP(D302,'Cross-Page Data'!$I$4:$J$13,2,FALSE),IF(K302="solar",VLOOKUP('Form 923'!D302,'Cross-Page Data'!$I$14:$J$117,2,FALSE),K302))</f>
        <v>hydro</v>
      </c>
      <c r="K302" t="str">
        <f>VLOOKUP(E302,'Cross-Page Data'!$D$4:$F$48,3,FALSE)</f>
        <v>hydro</v>
      </c>
      <c r="L302" t="b">
        <f>IF(AND($P$6=FALSE,OR(C302="Commercial NAICS Cogen",C302="Industrial NAICS Cogen",C302="NAICS-22 Cogen")),FALSE,IF(AND($P$7=FALSE,OR(C302="Commercial NAICS Cogen",C302="Commercial NAICS Non-Cogen",C302="industrial NAICS Cogen", C302="industrial NAICS non-cogen")),FALSE,TRUE))</f>
        <v>1</v>
      </c>
      <c r="M302">
        <f t="shared" si="13"/>
        <v>0.32152588555858308</v>
      </c>
      <c r="N302">
        <f t="shared" si="14"/>
        <v>1</v>
      </c>
    </row>
    <row r="303" spans="1:14" x14ac:dyDescent="0.2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s="32">
        <f t="shared" si="12"/>
        <v>17194966.396927718</v>
      </c>
      <c r="J303" t="str">
        <f>IF(K303="natural gas",VLOOKUP(D303,'Cross-Page Data'!$I$4:$J$13,2,FALSE),IF(K303="solar",VLOOKUP('Form 923'!D303,'Cross-Page Data'!$I$14:$J$117,2,FALSE),K303))</f>
        <v>natural gas peaker</v>
      </c>
      <c r="K303" t="str">
        <f>VLOOKUP(E303,'Cross-Page Data'!$D$4:$F$48,3,FALSE)</f>
        <v>natural gas</v>
      </c>
      <c r="L303" t="b">
        <f>IF(AND($P$6=FALSE,OR(C303="Commercial NAICS Cogen",C303="Industrial NAICS Cogen",C303="NAICS-22 Cogen")),FALSE,IF(AND($P$7=FALSE,OR(C303="Commercial NAICS Cogen",C303="Commercial NAICS Non-Cogen",C303="industrial NAICS Cogen", C303="industrial NAICS non-cogen")),FALSE,TRUE))</f>
        <v>1</v>
      </c>
      <c r="M303">
        <f t="shared" si="13"/>
        <v>9.3333333333333338E-2</v>
      </c>
      <c r="N303">
        <f t="shared" si="14"/>
        <v>1</v>
      </c>
    </row>
    <row r="304" spans="1:14" x14ac:dyDescent="0.2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s="32">
        <f t="shared" si="12"/>
        <v>8901983.0457160156</v>
      </c>
      <c r="J304" t="str">
        <f>IF(K304="natural gas",VLOOKUP(D304,'Cross-Page Data'!$I$4:$J$13,2,FALSE),IF(K304="solar",VLOOKUP('Form 923'!D304,'Cross-Page Data'!$I$14:$J$117,2,FALSE),K304))</f>
        <v>hydro</v>
      </c>
      <c r="K304" t="str">
        <f>VLOOKUP(E304,'Cross-Page Data'!$D$4:$F$48,3,FALSE)</f>
        <v>hydro</v>
      </c>
      <c r="L304" t="b">
        <f>IF(AND($P$6=FALSE,OR(C304="Commercial NAICS Cogen",C304="Industrial NAICS Cogen",C304="NAICS-22 Cogen")),FALSE,IF(AND($P$7=FALSE,OR(C304="Commercial NAICS Cogen",C304="Commercial NAICS Non-Cogen",C304="industrial NAICS Cogen", C304="industrial NAICS non-cogen")),FALSE,TRUE))</f>
        <v>1</v>
      </c>
      <c r="M304">
        <f t="shared" si="13"/>
        <v>0.69822888283378748</v>
      </c>
      <c r="N304">
        <f t="shared" si="14"/>
        <v>1</v>
      </c>
    </row>
    <row r="305" spans="1:14" x14ac:dyDescent="0.2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s="32">
        <f t="shared" si="12"/>
        <v>8902261.9200616889</v>
      </c>
      <c r="J305" t="str">
        <f>IF(K305="natural gas",VLOOKUP(D305,'Cross-Page Data'!$I$4:$J$13,2,FALSE),IF(K305="solar",VLOOKUP('Form 923'!D305,'Cross-Page Data'!$I$14:$J$117,2,FALSE),K305))</f>
        <v>hydro</v>
      </c>
      <c r="K305" t="str">
        <f>VLOOKUP(E305,'Cross-Page Data'!$D$4:$F$48,3,FALSE)</f>
        <v>hydro</v>
      </c>
      <c r="L305" t="b">
        <f>IF(AND($P$6=FALSE,OR(C305="Commercial NAICS Cogen",C305="Industrial NAICS Cogen",C305="NAICS-22 Cogen")),FALSE,IF(AND($P$7=FALSE,OR(C305="Commercial NAICS Cogen",C305="Commercial NAICS Non-Cogen",C305="industrial NAICS Cogen", C305="industrial NAICS non-cogen")),FALSE,TRUE))</f>
        <v>1</v>
      </c>
      <c r="M305">
        <f t="shared" si="13"/>
        <v>3.1335149863760216E-2</v>
      </c>
      <c r="N305">
        <f t="shared" si="14"/>
        <v>0</v>
      </c>
    </row>
    <row r="306" spans="1:14" x14ac:dyDescent="0.2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s="32">
        <f t="shared" si="12"/>
        <v>12316290.433885196</v>
      </c>
      <c r="J306" t="str">
        <f>IF(K306="natural gas",VLOOKUP(D306,'Cross-Page Data'!$I$4:$J$13,2,FALSE),IF(K306="solar",VLOOKUP('Form 923'!D306,'Cross-Page Data'!$I$14:$J$117,2,FALSE),K306))</f>
        <v>natural gas peaker</v>
      </c>
      <c r="K306" t="str">
        <f>VLOOKUP(E306,'Cross-Page Data'!$D$4:$F$48,3,FALSE)</f>
        <v>natural gas</v>
      </c>
      <c r="L306" t="b">
        <f>IF(AND($P$6=FALSE,OR(C306="Commercial NAICS Cogen",C306="Industrial NAICS Cogen",C306="NAICS-22 Cogen")),FALSE,IF(AND($P$7=FALSE,OR(C306="Commercial NAICS Cogen",C306="Commercial NAICS Non-Cogen",C306="industrial NAICS Cogen", C306="industrial NAICS non-cogen")),FALSE,TRUE))</f>
        <v>1</v>
      </c>
      <c r="M306">
        <f t="shared" si="13"/>
        <v>0.25580246913580246</v>
      </c>
      <c r="N306">
        <f t="shared" si="14"/>
        <v>1</v>
      </c>
    </row>
    <row r="307" spans="1:14" x14ac:dyDescent="0.2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s="32">
        <f t="shared" si="12"/>
        <v>8901981.8712551855</v>
      </c>
      <c r="J307" t="str">
        <f>IF(K307="natural gas",VLOOKUP(D307,'Cross-Page Data'!$I$4:$J$13,2,FALSE),IF(K307="solar",VLOOKUP('Form 923'!D307,'Cross-Page Data'!$I$14:$J$117,2,FALSE),K307))</f>
        <v>hydro</v>
      </c>
      <c r="K307" t="str">
        <f>VLOOKUP(E307,'Cross-Page Data'!$D$4:$F$48,3,FALSE)</f>
        <v>hydro</v>
      </c>
      <c r="L307" t="b">
        <f>IF(AND($P$6=FALSE,OR(C307="Commercial NAICS Cogen",C307="Industrial NAICS Cogen",C307="NAICS-22 Cogen")),FALSE,IF(AND($P$7=FALSE,OR(C307="Commercial NAICS Cogen",C307="Commercial NAICS Non-Cogen",C307="industrial NAICS Cogen", C307="industrial NAICS non-cogen")),FALSE,TRUE))</f>
        <v>1</v>
      </c>
      <c r="M307">
        <f t="shared" si="13"/>
        <v>0.70504087193460485</v>
      </c>
      <c r="N307">
        <f t="shared" si="14"/>
        <v>1</v>
      </c>
    </row>
    <row r="308" spans="1:14" x14ac:dyDescent="0.2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s="32">
        <f t="shared" si="12"/>
        <v>8902008.1052775383</v>
      </c>
      <c r="J308" t="str">
        <f>IF(K308="natural gas",VLOOKUP(D308,'Cross-Page Data'!$I$4:$J$13,2,FALSE),IF(K308="solar",VLOOKUP('Form 923'!D308,'Cross-Page Data'!$I$14:$J$117,2,FALSE),K308))</f>
        <v>hydro</v>
      </c>
      <c r="K308" t="str">
        <f>VLOOKUP(E308,'Cross-Page Data'!$D$4:$F$48,3,FALSE)</f>
        <v>hydro</v>
      </c>
      <c r="L308" t="b">
        <f>IF(AND($P$6=FALSE,OR(C308="Commercial NAICS Cogen",C308="Industrial NAICS Cogen",C308="NAICS-22 Cogen")),FALSE,IF(AND($P$7=FALSE,OR(C308="Commercial NAICS Cogen",C308="Commercial NAICS Non-Cogen",C308="industrial NAICS Cogen", C308="industrial NAICS non-cogen")),FALSE,TRUE))</f>
        <v>1</v>
      </c>
      <c r="M308">
        <f t="shared" si="13"/>
        <v>0.30653950953678472</v>
      </c>
      <c r="N308">
        <f t="shared" si="14"/>
        <v>1</v>
      </c>
    </row>
    <row r="309" spans="1:14" x14ac:dyDescent="0.2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s="32">
        <f t="shared" si="12"/>
        <v>15831792.919369409</v>
      </c>
      <c r="J309" t="str">
        <f>IF(K309="natural gas",VLOOKUP(D309,'Cross-Page Data'!$I$4:$J$13,2,FALSE),IF(K309="solar",VLOOKUP('Form 923'!D309,'Cross-Page Data'!$I$14:$J$117,2,FALSE),K309))</f>
        <v>natural gas peaker</v>
      </c>
      <c r="K309" t="str">
        <f>VLOOKUP(E309,'Cross-Page Data'!$D$4:$F$48,3,FALSE)</f>
        <v>natural gas</v>
      </c>
      <c r="L309" t="b">
        <f>IF(AND($P$6=FALSE,OR(C309="Commercial NAICS Cogen",C309="Industrial NAICS Cogen",C309="NAICS-22 Cogen")),FALSE,IF(AND($P$7=FALSE,OR(C309="Commercial NAICS Cogen",C309="Commercial NAICS Non-Cogen",C309="industrial NAICS Cogen", C309="industrial NAICS non-cogen")),FALSE,TRUE))</f>
        <v>1</v>
      </c>
      <c r="M309">
        <f t="shared" si="13"/>
        <v>0.12148148148148148</v>
      </c>
      <c r="N309">
        <f t="shared" si="14"/>
        <v>1</v>
      </c>
    </row>
    <row r="310" spans="1:14" x14ac:dyDescent="0.2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s="32">
        <f t="shared" si="12"/>
        <v>8901991.4177394491</v>
      </c>
      <c r="J310" t="str">
        <f>IF(K310="natural gas",VLOOKUP(D310,'Cross-Page Data'!$I$4:$J$13,2,FALSE),IF(K310="solar",VLOOKUP('Form 923'!D310,'Cross-Page Data'!$I$14:$J$117,2,FALSE),K310))</f>
        <v>hydro</v>
      </c>
      <c r="K310" t="str">
        <f>VLOOKUP(E310,'Cross-Page Data'!$D$4:$F$48,3,FALSE)</f>
        <v>hydro</v>
      </c>
      <c r="L310" t="b">
        <f>IF(AND($P$6=FALSE,OR(C310="Commercial NAICS Cogen",C310="Industrial NAICS Cogen",C310="NAICS-22 Cogen")),FALSE,IF(AND($P$7=FALSE,OR(C310="Commercial NAICS Cogen",C310="Commercial NAICS Non-Cogen",C310="industrial NAICS Cogen", C310="industrial NAICS non-cogen")),FALSE,TRUE))</f>
        <v>1</v>
      </c>
      <c r="M310">
        <f t="shared" si="13"/>
        <v>0.63419618528610355</v>
      </c>
      <c r="N310">
        <f t="shared" si="14"/>
        <v>1</v>
      </c>
    </row>
    <row r="311" spans="1:14" x14ac:dyDescent="0.2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s="32">
        <f t="shared" si="12"/>
        <v>281191.10315316112</v>
      </c>
      <c r="J311" t="str">
        <f>IF(K311="natural gas",VLOOKUP(D311,'Cross-Page Data'!$I$4:$J$13,2,FALSE),IF(K311="solar",VLOOKUP('Form 923'!D311,'Cross-Page Data'!$I$14:$J$117,2,FALSE),K311))</f>
        <v>natural gas nonpeaker</v>
      </c>
      <c r="K311" t="str">
        <f>VLOOKUP(E311,'Cross-Page Data'!$D$4:$F$48,3,FALSE)</f>
        <v>natural gas</v>
      </c>
      <c r="L311" t="b">
        <f>IF(AND($P$6=FALSE,OR(C311="Commercial NAICS Cogen",C311="Industrial NAICS Cogen",C311="NAICS-22 Cogen")),FALSE,IF(AND($P$7=FALSE,OR(C311="Commercial NAICS Cogen",C311="Commercial NAICS Non-Cogen",C311="industrial NAICS Cogen", C311="industrial NAICS non-cogen")),FALSE,TRUE))</f>
        <v>1</v>
      </c>
      <c r="M311">
        <f t="shared" si="13"/>
        <v>0.72744186046511627</v>
      </c>
      <c r="N311">
        <f t="shared" si="14"/>
        <v>1</v>
      </c>
    </row>
    <row r="312" spans="1:14" x14ac:dyDescent="0.2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s="32">
        <f t="shared" si="12"/>
        <v>12211257.881312231</v>
      </c>
      <c r="J312" t="str">
        <f>IF(K312="natural gas",VLOOKUP(D312,'Cross-Page Data'!$I$4:$J$13,2,FALSE),IF(K312="solar",VLOOKUP('Form 923'!D312,'Cross-Page Data'!$I$14:$J$117,2,FALSE),K312))</f>
        <v>natural gas nonpeaker</v>
      </c>
      <c r="K312" t="str">
        <f>VLOOKUP(E312,'Cross-Page Data'!$D$4:$F$48,3,FALSE)</f>
        <v>natural gas</v>
      </c>
      <c r="L312" t="b">
        <f>IF(AND($P$6=FALSE,OR(C312="Commercial NAICS Cogen",C312="Industrial NAICS Cogen",C312="NAICS-22 Cogen")),FALSE,IF(AND($P$7=FALSE,OR(C312="Commercial NAICS Cogen",C312="Commercial NAICS Non-Cogen",C312="industrial NAICS Cogen", C312="industrial NAICS non-cogen")),FALSE,TRUE))</f>
        <v>1</v>
      </c>
      <c r="M312">
        <f t="shared" si="13"/>
        <v>6.9767441860465115E-2</v>
      </c>
      <c r="N312">
        <f t="shared" si="14"/>
        <v>1</v>
      </c>
    </row>
    <row r="313" spans="1:14" x14ac:dyDescent="0.2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s="32">
        <f t="shared" si="12"/>
        <v>8910256.41025641</v>
      </c>
      <c r="J313" t="str">
        <f>IF(K313="natural gas",VLOOKUP(D313,'Cross-Page Data'!$I$4:$J$13,2,FALSE),IF(K313="solar",VLOOKUP('Form 923'!D313,'Cross-Page Data'!$I$14:$J$117,2,FALSE),K313))</f>
        <v>hydro</v>
      </c>
      <c r="K313" t="str">
        <f>VLOOKUP(E313,'Cross-Page Data'!$D$4:$F$48,3,FALSE)</f>
        <v>hydro</v>
      </c>
      <c r="L313" t="b">
        <f>IF(AND($P$6=FALSE,OR(C313="Commercial NAICS Cogen",C313="Industrial NAICS Cogen",C313="NAICS-22 Cogen")),FALSE,IF(AND($P$7=FALSE,OR(C313="Commercial NAICS Cogen",C313="Commercial NAICS Non-Cogen",C313="industrial NAICS Cogen", C313="industrial NAICS non-cogen")),FALSE,TRUE))</f>
        <v>1</v>
      </c>
      <c r="M313">
        <f t="shared" si="13"/>
        <v>3.4059945504087193E-3</v>
      </c>
      <c r="N313">
        <f t="shared" si="14"/>
        <v>0</v>
      </c>
    </row>
    <row r="314" spans="1:14" x14ac:dyDescent="0.2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s="32">
        <f t="shared" si="12"/>
        <v>8901965.5423440915</v>
      </c>
      <c r="J314" t="str">
        <f>IF(K314="natural gas",VLOOKUP(D314,'Cross-Page Data'!$I$4:$J$13,2,FALSE),IF(K314="solar",VLOOKUP('Form 923'!D314,'Cross-Page Data'!$I$14:$J$117,2,FALSE),K314))</f>
        <v>hydro</v>
      </c>
      <c r="K314" t="str">
        <f>VLOOKUP(E314,'Cross-Page Data'!$D$4:$F$48,3,FALSE)</f>
        <v>hydro</v>
      </c>
      <c r="L314" t="b">
        <f>IF(AND($P$6=FALSE,OR(C314="Commercial NAICS Cogen",C314="Industrial NAICS Cogen",C314="NAICS-22 Cogen")),FALSE,IF(AND($P$7=FALSE,OR(C314="Commercial NAICS Cogen",C314="Commercial NAICS Non-Cogen",C314="industrial NAICS Cogen", C314="industrial NAICS non-cogen")),FALSE,TRUE))</f>
        <v>1</v>
      </c>
      <c r="M314">
        <f t="shared" si="13"/>
        <v>0.75817438692098094</v>
      </c>
      <c r="N314">
        <f t="shared" si="14"/>
        <v>1</v>
      </c>
    </row>
    <row r="315" spans="1:14" x14ac:dyDescent="0.2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s="32">
        <f t="shared" si="12"/>
        <v>0</v>
      </c>
      <c r="J315" t="str">
        <f>IF(K315="natural gas",VLOOKUP(D315,'Cross-Page Data'!$I$4:$J$13,2,FALSE),IF(K315="solar",VLOOKUP('Form 923'!D315,'Cross-Page Data'!$I$14:$J$117,2,FALSE),K315))</f>
        <v>hydro</v>
      </c>
      <c r="K315" t="str">
        <f>VLOOKUP(E315,'Cross-Page Data'!$D$4:$F$48,3,FALSE)</f>
        <v>hydro</v>
      </c>
      <c r="L315" t="b">
        <f>IF(AND($P$6=FALSE,OR(C315="Commercial NAICS Cogen",C315="Industrial NAICS Cogen",C315="NAICS-22 Cogen")),FALSE,IF(AND($P$7=FALSE,OR(C315="Commercial NAICS Cogen",C315="Commercial NAICS Non-Cogen",C315="industrial NAICS Cogen", C315="industrial NAICS non-cogen")),FALSE,TRUE))</f>
        <v>1</v>
      </c>
      <c r="M315">
        <f t="shared" si="13"/>
        <v>0.93188010899182561</v>
      </c>
      <c r="N315">
        <f t="shared" si="14"/>
        <v>1</v>
      </c>
    </row>
    <row r="316" spans="1:14" x14ac:dyDescent="0.2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s="32">
        <f t="shared" si="12"/>
        <v>0</v>
      </c>
      <c r="J316" t="str">
        <f>IF(K316="natural gas",VLOOKUP(D316,'Cross-Page Data'!$I$4:$J$13,2,FALSE),IF(K316="solar",VLOOKUP('Form 923'!D316,'Cross-Page Data'!$I$14:$J$117,2,FALSE),K316))</f>
        <v>nuclear</v>
      </c>
      <c r="K316" t="str">
        <f>VLOOKUP(E316,'Cross-Page Data'!$D$4:$F$48,3,FALSE)</f>
        <v>nuclear</v>
      </c>
      <c r="L316" t="b">
        <f>IF(AND($P$6=FALSE,OR(C316="Commercial NAICS Cogen",C316="Industrial NAICS Cogen",C316="NAICS-22 Cogen")),FALSE,IF(AND($P$7=FALSE,OR(C316="Commercial NAICS Cogen",C316="Commercial NAICS Non-Cogen",C316="industrial NAICS Cogen", C316="industrial NAICS non-cogen")),FALSE,TRUE))</f>
        <v>1</v>
      </c>
      <c r="M316">
        <f t="shared" si="13"/>
        <v>1.020408163265306E-2</v>
      </c>
      <c r="N316">
        <f t="shared" si="14"/>
        <v>0</v>
      </c>
    </row>
    <row r="317" spans="1:14" x14ac:dyDescent="0.2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s="32">
        <f t="shared" si="12"/>
        <v>8901997.3789520487</v>
      </c>
      <c r="J317" t="str">
        <f>IF(K317="natural gas",VLOOKUP(D317,'Cross-Page Data'!$I$4:$J$13,2,FALSE),IF(K317="solar",VLOOKUP('Form 923'!D317,'Cross-Page Data'!$I$14:$J$117,2,FALSE),K317))</f>
        <v>hydro</v>
      </c>
      <c r="K317" t="str">
        <f>VLOOKUP(E317,'Cross-Page Data'!$D$4:$F$48,3,FALSE)</f>
        <v>hydro</v>
      </c>
      <c r="L317" t="b">
        <f>IF(AND($P$6=FALSE,OR(C317="Commercial NAICS Cogen",C317="Industrial NAICS Cogen",C317="NAICS-22 Cogen")),FALSE,IF(AND($P$7=FALSE,OR(C317="Commercial NAICS Cogen",C317="Commercial NAICS Non-Cogen",C317="industrial NAICS Cogen", C317="industrial NAICS non-cogen")),FALSE,TRUE))</f>
        <v>1</v>
      </c>
      <c r="M317">
        <f t="shared" si="13"/>
        <v>0.56198910081743869</v>
      </c>
      <c r="N317">
        <f t="shared" si="14"/>
        <v>1</v>
      </c>
    </row>
    <row r="318" spans="1:14" x14ac:dyDescent="0.2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s="32">
        <f t="shared" si="12"/>
        <v>0</v>
      </c>
      <c r="J318" t="str">
        <f>IF(K318="natural gas",VLOOKUP(D318,'Cross-Page Data'!$I$4:$J$13,2,FALSE),IF(K318="solar",VLOOKUP('Form 923'!D318,'Cross-Page Data'!$I$14:$J$117,2,FALSE),K318))</f>
        <v>natural gas nonpeaker</v>
      </c>
      <c r="K318" t="str">
        <f>VLOOKUP(E318,'Cross-Page Data'!$D$4:$F$48,3,FALSE)</f>
        <v>natural gas</v>
      </c>
      <c r="L318" t="b">
        <f>IF(AND($P$6=FALSE,OR(C318="Commercial NAICS Cogen",C318="Industrial NAICS Cogen",C318="NAICS-22 Cogen")),FALSE,IF(AND($P$7=FALSE,OR(C318="Commercial NAICS Cogen",C318="Commercial NAICS Non-Cogen",C318="industrial NAICS Cogen", C318="industrial NAICS non-cogen")),FALSE,TRUE))</f>
        <v>1</v>
      </c>
      <c r="M318">
        <f t="shared" si="13"/>
        <v>0.77302325581395348</v>
      </c>
      <c r="N318">
        <f t="shared" si="14"/>
        <v>1</v>
      </c>
    </row>
    <row r="319" spans="1:14" x14ac:dyDescent="0.2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s="32">
        <f t="shared" si="12"/>
        <v>20546450.482033305</v>
      </c>
      <c r="J319" t="str">
        <f>IF(K319="natural gas",VLOOKUP(D319,'Cross-Page Data'!$I$4:$J$13,2,FALSE),IF(K319="solar",VLOOKUP('Form 923'!D319,'Cross-Page Data'!$I$14:$J$117,2,FALSE),K319))</f>
        <v>natural gas nonpeaker</v>
      </c>
      <c r="K319" t="str">
        <f>VLOOKUP(E319,'Cross-Page Data'!$D$4:$F$48,3,FALSE)</f>
        <v>natural gas</v>
      </c>
      <c r="L319" t="b">
        <f>IF(AND($P$6=FALSE,OR(C319="Commercial NAICS Cogen",C319="Industrial NAICS Cogen",C319="NAICS-22 Cogen")),FALSE,IF(AND($P$7=FALSE,OR(C319="Commercial NAICS Cogen",C319="Commercial NAICS Non-Cogen",C319="industrial NAICS Cogen", C319="industrial NAICS non-cogen")),FALSE,TRUE))</f>
        <v>1</v>
      </c>
      <c r="M319">
        <f t="shared" si="13"/>
        <v>2.7906976744186047E-3</v>
      </c>
      <c r="N319">
        <f t="shared" si="14"/>
        <v>0</v>
      </c>
    </row>
    <row r="320" spans="1:14" x14ac:dyDescent="0.2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s="32">
        <f t="shared" si="12"/>
        <v>11214926.919093106</v>
      </c>
      <c r="J320" t="str">
        <f>IF(K320="natural gas",VLOOKUP(D320,'Cross-Page Data'!$I$4:$J$13,2,FALSE),IF(K320="solar",VLOOKUP('Form 923'!D320,'Cross-Page Data'!$I$14:$J$117,2,FALSE),K320))</f>
        <v>natural gas peaker</v>
      </c>
      <c r="K320" t="str">
        <f>VLOOKUP(E320,'Cross-Page Data'!$D$4:$F$48,3,FALSE)</f>
        <v>natural gas</v>
      </c>
      <c r="L320" t="b">
        <f>IF(AND($P$6=FALSE,OR(C320="Commercial NAICS Cogen",C320="Industrial NAICS Cogen",C320="NAICS-22 Cogen")),FALSE,IF(AND($P$7=FALSE,OR(C320="Commercial NAICS Cogen",C320="Commercial NAICS Non-Cogen",C320="industrial NAICS Cogen", C320="industrial NAICS non-cogen")),FALSE,TRUE))</f>
        <v>1</v>
      </c>
      <c r="M320">
        <f t="shared" si="13"/>
        <v>0.37530864197530867</v>
      </c>
      <c r="N320">
        <f t="shared" si="14"/>
        <v>1</v>
      </c>
    </row>
    <row r="321" spans="1:14" x14ac:dyDescent="0.2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s="32" t="str">
        <f t="shared" si="12"/>
        <v/>
      </c>
      <c r="J321" t="str">
        <f>IF(K321="natural gas",VLOOKUP(D321,'Cross-Page Data'!$I$4:$J$13,2,FALSE),IF(K321="solar",VLOOKUP('Form 923'!D321,'Cross-Page Data'!$I$14:$J$117,2,FALSE),K321))</f>
        <v>biomass</v>
      </c>
      <c r="K321" t="str">
        <f>VLOOKUP(E321,'Cross-Page Data'!$D$4:$F$48,3,FALSE)</f>
        <v>biomass</v>
      </c>
      <c r="L321" t="b">
        <f>IF(AND($P$6=FALSE,OR(C321="Commercial NAICS Cogen",C321="Industrial NAICS Cogen",C321="NAICS-22 Cogen")),FALSE,IF(AND($P$7=FALSE,OR(C321="Commercial NAICS Cogen",C321="Commercial NAICS Non-Cogen",C321="industrial NAICS Cogen", C321="industrial NAICS non-cogen")),FALSE,TRUE))</f>
        <v>1</v>
      </c>
      <c r="M321">
        <f t="shared" si="13"/>
        <v>1.0964912280701754E-3</v>
      </c>
      <c r="N321">
        <f t="shared" si="14"/>
        <v>0</v>
      </c>
    </row>
    <row r="322" spans="1:14" x14ac:dyDescent="0.2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s="32">
        <f t="shared" si="12"/>
        <v>14549573.122662239</v>
      </c>
      <c r="J322" t="str">
        <f>IF(K322="natural gas",VLOOKUP(D322,'Cross-Page Data'!$I$4:$J$13,2,FALSE),IF(K322="solar",VLOOKUP('Form 923'!D322,'Cross-Page Data'!$I$14:$J$117,2,FALSE),K322))</f>
        <v>natural gas peaker</v>
      </c>
      <c r="K322" t="str">
        <f>VLOOKUP(E322,'Cross-Page Data'!$D$4:$F$48,3,FALSE)</f>
        <v>natural gas</v>
      </c>
      <c r="L322" t="b">
        <f>IF(AND($P$6=FALSE,OR(C322="Commercial NAICS Cogen",C322="Industrial NAICS Cogen",C322="NAICS-22 Cogen")),FALSE,IF(AND($P$7=FALSE,OR(C322="Commercial NAICS Cogen",C322="Commercial NAICS Non-Cogen",C322="industrial NAICS Cogen", C322="industrial NAICS non-cogen")),FALSE,TRUE))</f>
        <v>1</v>
      </c>
      <c r="M322">
        <f t="shared" si="13"/>
        <v>0.15506172839506172</v>
      </c>
      <c r="N322">
        <f t="shared" si="14"/>
        <v>1</v>
      </c>
    </row>
    <row r="323" spans="1:14" x14ac:dyDescent="0.2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s="32">
        <f t="shared" si="12"/>
        <v>8901674.9379652608</v>
      </c>
      <c r="J323" t="str">
        <f>IF(K323="natural gas",VLOOKUP(D323,'Cross-Page Data'!$I$4:$J$13,2,FALSE),IF(K323="solar",VLOOKUP('Form 923'!D323,'Cross-Page Data'!$I$14:$J$117,2,FALSE),K323))</f>
        <v>hydro</v>
      </c>
      <c r="K323" t="str">
        <f>VLOOKUP(E323,'Cross-Page Data'!$D$4:$F$48,3,FALSE)</f>
        <v>hydro</v>
      </c>
      <c r="L323" t="b">
        <f>IF(AND($P$6=FALSE,OR(C323="Commercial NAICS Cogen",C323="Industrial NAICS Cogen",C323="NAICS-22 Cogen")),FALSE,IF(AND($P$7=FALSE,OR(C323="Commercial NAICS Cogen",C323="Commercial NAICS Non-Cogen",C323="industrial NAICS Cogen", C323="industrial NAICS non-cogen")),FALSE,TRUE))</f>
        <v>1</v>
      </c>
      <c r="M323">
        <f t="shared" si="13"/>
        <v>0.90531335149863756</v>
      </c>
      <c r="N323">
        <f t="shared" si="14"/>
        <v>1</v>
      </c>
    </row>
    <row r="324" spans="1:14" x14ac:dyDescent="0.2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s="32">
        <f t="shared" si="12"/>
        <v>8902030.4426664207</v>
      </c>
      <c r="J324" t="str">
        <f>IF(K324="natural gas",VLOOKUP(D324,'Cross-Page Data'!$I$4:$J$13,2,FALSE),IF(K324="solar",VLOOKUP('Form 923'!D324,'Cross-Page Data'!$I$14:$J$117,2,FALSE),K324))</f>
        <v>hydro</v>
      </c>
      <c r="K324" t="str">
        <f>VLOOKUP(E324,'Cross-Page Data'!$D$4:$F$48,3,FALSE)</f>
        <v>hydro</v>
      </c>
      <c r="L324" t="b">
        <f>IF(AND($P$6=FALSE,OR(C324="Commercial NAICS Cogen",C324="Industrial NAICS Cogen",C324="NAICS-22 Cogen")),FALSE,IF(AND($P$7=FALSE,OR(C324="Commercial NAICS Cogen",C324="Commercial NAICS Non-Cogen",C324="industrial NAICS Cogen", C324="industrial NAICS non-cogen")),FALSE,TRUE))</f>
        <v>1</v>
      </c>
      <c r="M324">
        <f t="shared" si="13"/>
        <v>0.18937329700272479</v>
      </c>
      <c r="N324">
        <f t="shared" si="14"/>
        <v>1</v>
      </c>
    </row>
    <row r="325" spans="1:14" x14ac:dyDescent="0.2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s="32">
        <f t="shared" si="12"/>
        <v>8904086.1565856915</v>
      </c>
      <c r="J325" t="str">
        <f>IF(K325="natural gas",VLOOKUP(D325,'Cross-Page Data'!$I$4:$J$13,2,FALSE),IF(K325="solar",VLOOKUP('Form 923'!D325,'Cross-Page Data'!$I$14:$J$117,2,FALSE),K325))</f>
        <v>hydro</v>
      </c>
      <c r="K325" t="str">
        <f>VLOOKUP(E325,'Cross-Page Data'!$D$4:$F$48,3,FALSE)</f>
        <v>hydro</v>
      </c>
      <c r="L325" t="b">
        <f>IF(AND($P$6=FALSE,OR(C325="Commercial NAICS Cogen",C325="Industrial NAICS Cogen",C325="NAICS-22 Cogen")),FALSE,IF(AND($P$7=FALSE,OR(C325="Commercial NAICS Cogen",C325="Commercial NAICS Non-Cogen",C325="industrial NAICS Cogen", C325="industrial NAICS non-cogen")),FALSE,TRUE))</f>
        <v>1</v>
      </c>
      <c r="M325">
        <f t="shared" si="13"/>
        <v>7.4931880108991822E-3</v>
      </c>
      <c r="N325">
        <f t="shared" si="14"/>
        <v>0</v>
      </c>
    </row>
    <row r="326" spans="1:14" x14ac:dyDescent="0.2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s="32">
        <f t="shared" si="12"/>
        <v>8902003.5015203971</v>
      </c>
      <c r="J326" t="str">
        <f>IF(K326="natural gas",VLOOKUP(D326,'Cross-Page Data'!$I$4:$J$13,2,FALSE),IF(K326="solar",VLOOKUP('Form 923'!D326,'Cross-Page Data'!$I$14:$J$117,2,FALSE),K326))</f>
        <v>hydro</v>
      </c>
      <c r="K326" t="str">
        <f>VLOOKUP(E326,'Cross-Page Data'!$D$4:$F$48,3,FALSE)</f>
        <v>hydro</v>
      </c>
      <c r="L326" t="b">
        <f>IF(AND($P$6=FALSE,OR(C326="Commercial NAICS Cogen",C326="Industrial NAICS Cogen",C326="NAICS-22 Cogen")),FALSE,IF(AND($P$7=FALSE,OR(C326="Commercial NAICS Cogen",C326="Commercial NAICS Non-Cogen",C326="industrial NAICS Cogen", C326="industrial NAICS non-cogen")),FALSE,TRUE))</f>
        <v>1</v>
      </c>
      <c r="M326">
        <f t="shared" si="13"/>
        <v>0.36035422343324253</v>
      </c>
      <c r="N326">
        <f t="shared" si="14"/>
        <v>1</v>
      </c>
    </row>
    <row r="327" spans="1:14" x14ac:dyDescent="0.2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s="32">
        <f t="shared" ref="I327:I390" si="15">IFERROR(F327/G327*10^6,"")</f>
        <v>10524354.334003503</v>
      </c>
      <c r="J327" t="str">
        <f>IF(K327="natural gas",VLOOKUP(D327,'Cross-Page Data'!$I$4:$J$13,2,FALSE),IF(K327="solar",VLOOKUP('Form 923'!D327,'Cross-Page Data'!$I$14:$J$117,2,FALSE),K327))</f>
        <v>natural gas peaker</v>
      </c>
      <c r="K327" t="str">
        <f>VLOOKUP(E327,'Cross-Page Data'!$D$4:$F$48,3,FALSE)</f>
        <v>natural gas</v>
      </c>
      <c r="L327" t="b">
        <f>IF(AND($P$6=FALSE,OR(C327="Commercial NAICS Cogen",C327="Industrial NAICS Cogen",C327="NAICS-22 Cogen")),FALSE,IF(AND($P$7=FALSE,OR(C327="Commercial NAICS Cogen",C327="Commercial NAICS Non-Cogen",C327="industrial NAICS Cogen", C327="industrial NAICS non-cogen")),FALSE,TRUE))</f>
        <v>1</v>
      </c>
      <c r="M327">
        <f t="shared" ref="M327:M390" si="16">(COUNTIFS($J$6:$J$14148,J327,$I$6:$I$14148,"&gt;"&amp;I327)+1)/COUNTIFS($J$6:$J$14148,J327)</f>
        <v>0.45728395061728394</v>
      </c>
      <c r="N327">
        <f t="shared" ref="N327:N390" si="17">IF(OR(M327&gt;0.95,M327&lt;0.05),0,1)</f>
        <v>1</v>
      </c>
    </row>
    <row r="328" spans="1:14" x14ac:dyDescent="0.2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s="32" t="str">
        <f t="shared" si="15"/>
        <v/>
      </c>
      <c r="J328" t="str">
        <f>IF(K328="natural gas",VLOOKUP(D328,'Cross-Page Data'!$I$4:$J$13,2,FALSE),IF(K328="solar",VLOOKUP('Form 923'!D328,'Cross-Page Data'!$I$14:$J$117,2,FALSE),K328))</f>
        <v>hard coal</v>
      </c>
      <c r="K328" t="str">
        <f>VLOOKUP(E328,'Cross-Page Data'!$D$4:$F$48,3,FALSE)</f>
        <v>hard coal</v>
      </c>
      <c r="L328" t="b">
        <f>IF(AND($P$6=FALSE,OR(C328="Commercial NAICS Cogen",C328="Industrial NAICS Cogen",C328="NAICS-22 Cogen")),FALSE,IF(AND($P$7=FALSE,OR(C328="Commercial NAICS Cogen",C328="Commercial NAICS Non-Cogen",C328="industrial NAICS Cogen", C328="industrial NAICS non-cogen")),FALSE,TRUE))</f>
        <v>1</v>
      </c>
      <c r="M328">
        <f t="shared" si="16"/>
        <v>1.3605442176870747E-3</v>
      </c>
      <c r="N328">
        <f t="shared" si="17"/>
        <v>0</v>
      </c>
    </row>
    <row r="329" spans="1:14" x14ac:dyDescent="0.2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s="32">
        <f t="shared" si="15"/>
        <v>8901975</v>
      </c>
      <c r="J329" t="str">
        <f>IF(K329="natural gas",VLOOKUP(D329,'Cross-Page Data'!$I$4:$J$13,2,FALSE),IF(K329="solar",VLOOKUP('Form 923'!D329,'Cross-Page Data'!$I$14:$J$117,2,FALSE),K329))</f>
        <v>hydro</v>
      </c>
      <c r="K329" t="str">
        <f>VLOOKUP(E329,'Cross-Page Data'!$D$4:$F$48,3,FALSE)</f>
        <v>hydro</v>
      </c>
      <c r="L329" t="b">
        <f>IF(AND($P$6=FALSE,OR(C329="Commercial NAICS Cogen",C329="Industrial NAICS Cogen",C329="NAICS-22 Cogen")),FALSE,IF(AND($P$7=FALSE,OR(C329="Commercial NAICS Cogen",C329="Commercial NAICS Non-Cogen",C329="industrial NAICS Cogen", C329="industrial NAICS non-cogen")),FALSE,TRUE))</f>
        <v>1</v>
      </c>
      <c r="M329">
        <f t="shared" si="16"/>
        <v>0.72888283378746599</v>
      </c>
      <c r="N329">
        <f t="shared" si="17"/>
        <v>1</v>
      </c>
    </row>
    <row r="330" spans="1:14" x14ac:dyDescent="0.2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s="32">
        <f t="shared" si="15"/>
        <v>8902029.1693088152</v>
      </c>
      <c r="J330" t="str">
        <f>IF(K330="natural gas",VLOOKUP(D330,'Cross-Page Data'!$I$4:$J$13,2,FALSE),IF(K330="solar",VLOOKUP('Form 923'!D330,'Cross-Page Data'!$I$14:$J$117,2,FALSE),K330))</f>
        <v>hydro</v>
      </c>
      <c r="K330" t="str">
        <f>VLOOKUP(E330,'Cross-Page Data'!$D$4:$F$48,3,FALSE)</f>
        <v>hydro</v>
      </c>
      <c r="L330" t="b">
        <f>IF(AND($P$6=FALSE,OR(C330="Commercial NAICS Cogen",C330="Industrial NAICS Cogen",C330="NAICS-22 Cogen")),FALSE,IF(AND($P$7=FALSE,OR(C330="Commercial NAICS Cogen",C330="Commercial NAICS Non-Cogen",C330="industrial NAICS Cogen", C330="industrial NAICS non-cogen")),FALSE,TRUE))</f>
        <v>1</v>
      </c>
      <c r="M330">
        <f t="shared" si="16"/>
        <v>0.19209809264305178</v>
      </c>
      <c r="N330">
        <f t="shared" si="17"/>
        <v>1</v>
      </c>
    </row>
    <row r="331" spans="1:14" x14ac:dyDescent="0.2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s="32">
        <f t="shared" si="15"/>
        <v>8901997.7162230574</v>
      </c>
      <c r="J331" t="str">
        <f>IF(K331="natural gas",VLOOKUP(D331,'Cross-Page Data'!$I$4:$J$13,2,FALSE),IF(K331="solar",VLOOKUP('Form 923'!D331,'Cross-Page Data'!$I$14:$J$117,2,FALSE),K331))</f>
        <v>hydro</v>
      </c>
      <c r="K331" t="str">
        <f>VLOOKUP(E331,'Cross-Page Data'!$D$4:$F$48,3,FALSE)</f>
        <v>hydro</v>
      </c>
      <c r="L331" t="b">
        <f>IF(AND($P$6=FALSE,OR(C331="Commercial NAICS Cogen",C331="Industrial NAICS Cogen",C331="NAICS-22 Cogen")),FALSE,IF(AND($P$7=FALSE,OR(C331="Commercial NAICS Cogen",C331="Commercial NAICS Non-Cogen",C331="industrial NAICS Cogen", C331="industrial NAICS non-cogen")),FALSE,TRUE))</f>
        <v>1</v>
      </c>
      <c r="M331">
        <f t="shared" si="16"/>
        <v>0.55313351498637597</v>
      </c>
      <c r="N331">
        <f t="shared" si="17"/>
        <v>1</v>
      </c>
    </row>
    <row r="332" spans="1:14" x14ac:dyDescent="0.2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s="32">
        <f t="shared" si="15"/>
        <v>8902024.2914979756</v>
      </c>
      <c r="J332" t="str">
        <f>IF(K332="natural gas",VLOOKUP(D332,'Cross-Page Data'!$I$4:$J$13,2,FALSE),IF(K332="solar",VLOOKUP('Form 923'!D332,'Cross-Page Data'!$I$14:$J$117,2,FALSE),K332))</f>
        <v>hydro</v>
      </c>
      <c r="K332" t="str">
        <f>VLOOKUP(E332,'Cross-Page Data'!$D$4:$F$48,3,FALSE)</f>
        <v>hydro</v>
      </c>
      <c r="L332" t="b">
        <f>IF(AND($P$6=FALSE,OR(C332="Commercial NAICS Cogen",C332="Industrial NAICS Cogen",C332="NAICS-22 Cogen")),FALSE,IF(AND($P$7=FALSE,OR(C332="Commercial NAICS Cogen",C332="Commercial NAICS Non-Cogen",C332="industrial NAICS Cogen", C332="industrial NAICS non-cogen")),FALSE,TRUE))</f>
        <v>1</v>
      </c>
      <c r="M332">
        <f t="shared" si="16"/>
        <v>0.20640326975476839</v>
      </c>
      <c r="N332">
        <f t="shared" si="17"/>
        <v>1</v>
      </c>
    </row>
    <row r="333" spans="1:14" x14ac:dyDescent="0.2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s="32">
        <f t="shared" si="15"/>
        <v>0</v>
      </c>
      <c r="J333" t="str">
        <f>IF(K333="natural gas",VLOOKUP(D333,'Cross-Page Data'!$I$4:$J$13,2,FALSE),IF(K333="solar",VLOOKUP('Form 923'!D333,'Cross-Page Data'!$I$14:$J$117,2,FALSE),K333))</f>
        <v>other</v>
      </c>
      <c r="K333" t="str">
        <f>VLOOKUP(E333,'Cross-Page Data'!$D$4:$F$48,3,FALSE)</f>
        <v>other</v>
      </c>
      <c r="L333" t="b">
        <f>IF(AND($P$6=FALSE,OR(C333="Commercial NAICS Cogen",C333="Industrial NAICS Cogen",C333="NAICS-22 Cogen")),FALSE,IF(AND($P$7=FALSE,OR(C333="Commercial NAICS Cogen",C333="Commercial NAICS Non-Cogen",C333="industrial NAICS Cogen", C333="industrial NAICS non-cogen")),FALSE,TRUE))</f>
        <v>1</v>
      </c>
      <c r="M333">
        <f t="shared" si="16"/>
        <v>0.47889610389610388</v>
      </c>
      <c r="N333">
        <f t="shared" si="17"/>
        <v>1</v>
      </c>
    </row>
    <row r="334" spans="1:14" x14ac:dyDescent="0.2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s="32" t="str">
        <f t="shared" si="15"/>
        <v/>
      </c>
      <c r="J334" t="str">
        <f>IF(K334="natural gas",VLOOKUP(D334,'Cross-Page Data'!$I$4:$J$13,2,FALSE),IF(K334="solar",VLOOKUP('Form 923'!D334,'Cross-Page Data'!$I$14:$J$117,2,FALSE),K334))</f>
        <v>heavy or residual fuel oil</v>
      </c>
      <c r="K334" t="str">
        <f>VLOOKUP(E334,'Cross-Page Data'!$D$4:$F$48,3,FALSE)</f>
        <v>heavy or residual fuel oil</v>
      </c>
      <c r="L334" t="b">
        <f>IF(AND($P$6=FALSE,OR(C334="Commercial NAICS Cogen",C334="Industrial NAICS Cogen",C334="NAICS-22 Cogen")),FALSE,IF(AND($P$7=FALSE,OR(C334="Commercial NAICS Cogen",C334="Commercial NAICS Non-Cogen",C334="industrial NAICS Cogen", C334="industrial NAICS non-cogen")),FALSE,TRUE))</f>
        <v>1</v>
      </c>
      <c r="M334">
        <f t="shared" si="16"/>
        <v>4.0160642570281126E-4</v>
      </c>
      <c r="N334">
        <f t="shared" si="17"/>
        <v>0</v>
      </c>
    </row>
    <row r="335" spans="1:14" x14ac:dyDescent="0.2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s="32">
        <f t="shared" si="15"/>
        <v>0</v>
      </c>
      <c r="J335" t="str">
        <f>IF(K335="natural gas",VLOOKUP(D335,'Cross-Page Data'!$I$4:$J$13,2,FALSE),IF(K335="solar",VLOOKUP('Form 923'!D335,'Cross-Page Data'!$I$14:$J$117,2,FALSE),K335))</f>
        <v>natural gas nonpeaker</v>
      </c>
      <c r="K335" t="str">
        <f>VLOOKUP(E335,'Cross-Page Data'!$D$4:$F$48,3,FALSE)</f>
        <v>natural gas</v>
      </c>
      <c r="L335" t="b">
        <f>IF(AND($P$6=FALSE,OR(C335="Commercial NAICS Cogen",C335="Industrial NAICS Cogen",C335="NAICS-22 Cogen")),FALSE,IF(AND($P$7=FALSE,OR(C335="Commercial NAICS Cogen",C335="Commercial NAICS Non-Cogen",C335="industrial NAICS Cogen", C335="industrial NAICS non-cogen")),FALSE,TRUE))</f>
        <v>1</v>
      </c>
      <c r="M335">
        <f t="shared" si="16"/>
        <v>0.77302325581395348</v>
      </c>
      <c r="N335">
        <f t="shared" si="17"/>
        <v>1</v>
      </c>
    </row>
    <row r="336" spans="1:14" x14ac:dyDescent="0.2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s="32" t="str">
        <f t="shared" si="15"/>
        <v/>
      </c>
      <c r="J336" t="str">
        <f>IF(K336="natural gas",VLOOKUP(D336,'Cross-Page Data'!$I$4:$J$13,2,FALSE),IF(K336="solar",VLOOKUP('Form 923'!D336,'Cross-Page Data'!$I$14:$J$117,2,FALSE),K336))</f>
        <v>heavy or residual fuel oil</v>
      </c>
      <c r="K336" t="str">
        <f>VLOOKUP(E336,'Cross-Page Data'!$D$4:$F$48,3,FALSE)</f>
        <v>heavy or residual fuel oil</v>
      </c>
      <c r="L336" t="b">
        <f>IF(AND($P$6=FALSE,OR(C336="Commercial NAICS Cogen",C336="Industrial NAICS Cogen",C336="NAICS-22 Cogen")),FALSE,IF(AND($P$7=FALSE,OR(C336="Commercial NAICS Cogen",C336="Commercial NAICS Non-Cogen",C336="industrial NAICS Cogen", C336="industrial NAICS non-cogen")),FALSE,TRUE))</f>
        <v>1</v>
      </c>
      <c r="M336">
        <f t="shared" si="16"/>
        <v>4.0160642570281126E-4</v>
      </c>
      <c r="N336">
        <f t="shared" si="17"/>
        <v>0</v>
      </c>
    </row>
    <row r="337" spans="1:14" x14ac:dyDescent="0.2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s="32">
        <f t="shared" si="15"/>
        <v>11918218.094383234</v>
      </c>
      <c r="J337" t="str">
        <f>IF(K337="natural gas",VLOOKUP(D337,'Cross-Page Data'!$I$4:$J$13,2,FALSE),IF(K337="solar",VLOOKUP('Form 923'!D337,'Cross-Page Data'!$I$14:$J$117,2,FALSE),K337))</f>
        <v>natural gas nonpeaker</v>
      </c>
      <c r="K337" t="str">
        <f>VLOOKUP(E337,'Cross-Page Data'!$D$4:$F$48,3,FALSE)</f>
        <v>natural gas</v>
      </c>
      <c r="L337" t="b">
        <f>IF(AND($P$6=FALSE,OR(C337="Commercial NAICS Cogen",C337="Industrial NAICS Cogen",C337="NAICS-22 Cogen")),FALSE,IF(AND($P$7=FALSE,OR(C337="Commercial NAICS Cogen",C337="Commercial NAICS Non-Cogen",C337="industrial NAICS Cogen", C337="industrial NAICS non-cogen")),FALSE,TRUE))</f>
        <v>1</v>
      </c>
      <c r="M337">
        <f t="shared" si="16"/>
        <v>9.1162790697674412E-2</v>
      </c>
      <c r="N337">
        <f t="shared" si="17"/>
        <v>1</v>
      </c>
    </row>
    <row r="338" spans="1:14" x14ac:dyDescent="0.2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s="32">
        <f t="shared" si="15"/>
        <v>13767508.667657256</v>
      </c>
      <c r="J338" t="str">
        <f>IF(K338="natural gas",VLOOKUP(D338,'Cross-Page Data'!$I$4:$J$13,2,FALSE),IF(K338="solar",VLOOKUP('Form 923'!D338,'Cross-Page Data'!$I$14:$J$117,2,FALSE),K338))</f>
        <v>natural gas peaker</v>
      </c>
      <c r="K338" t="str">
        <f>VLOOKUP(E338,'Cross-Page Data'!$D$4:$F$48,3,FALSE)</f>
        <v>natural gas</v>
      </c>
      <c r="L338" t="b">
        <f>IF(AND($P$6=FALSE,OR(C338="Commercial NAICS Cogen",C338="Industrial NAICS Cogen",C338="NAICS-22 Cogen")),FALSE,IF(AND($P$7=FALSE,OR(C338="Commercial NAICS Cogen",C338="Commercial NAICS Non-Cogen",C338="industrial NAICS Cogen", C338="industrial NAICS non-cogen")),FALSE,TRUE))</f>
        <v>1</v>
      </c>
      <c r="M338">
        <f t="shared" si="16"/>
        <v>0.1782716049382716</v>
      </c>
      <c r="N338">
        <f t="shared" si="17"/>
        <v>1</v>
      </c>
    </row>
    <row r="339" spans="1:14" x14ac:dyDescent="0.2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s="32" t="str">
        <f t="shared" si="15"/>
        <v/>
      </c>
      <c r="J339" t="str">
        <f>IF(K339="natural gas",VLOOKUP(D339,'Cross-Page Data'!$I$4:$J$13,2,FALSE),IF(K339="solar",VLOOKUP('Form 923'!D339,'Cross-Page Data'!$I$14:$J$117,2,FALSE),K339))</f>
        <v>heavy or residual fuel oil</v>
      </c>
      <c r="K339" t="str">
        <f>VLOOKUP(E339,'Cross-Page Data'!$D$4:$F$48,3,FALSE)</f>
        <v>heavy or residual fuel oil</v>
      </c>
      <c r="L339" t="b">
        <f>IF(AND($P$6=FALSE,OR(C339="Commercial NAICS Cogen",C339="Industrial NAICS Cogen",C339="NAICS-22 Cogen")),FALSE,IF(AND($P$7=FALSE,OR(C339="Commercial NAICS Cogen",C339="Commercial NAICS Non-Cogen",C339="industrial NAICS Cogen", C339="industrial NAICS non-cogen")),FALSE,TRUE))</f>
        <v>1</v>
      </c>
      <c r="M339">
        <f t="shared" si="16"/>
        <v>4.0160642570281126E-4</v>
      </c>
      <c r="N339">
        <f t="shared" si="17"/>
        <v>0</v>
      </c>
    </row>
    <row r="340" spans="1:14" x14ac:dyDescent="0.2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s="32">
        <f t="shared" si="15"/>
        <v>8902007.5942704622</v>
      </c>
      <c r="J340" t="str">
        <f>IF(K340="natural gas",VLOOKUP(D340,'Cross-Page Data'!$I$4:$J$13,2,FALSE),IF(K340="solar",VLOOKUP('Form 923'!D340,'Cross-Page Data'!$I$14:$J$117,2,FALSE),K340))</f>
        <v>hydro</v>
      </c>
      <c r="K340" t="str">
        <f>VLOOKUP(E340,'Cross-Page Data'!$D$4:$F$48,3,FALSE)</f>
        <v>hydro</v>
      </c>
      <c r="L340" t="b">
        <f>IF(AND($P$6=FALSE,OR(C340="Commercial NAICS Cogen",C340="Industrial NAICS Cogen",C340="NAICS-22 Cogen")),FALSE,IF(AND($P$7=FALSE,OR(C340="Commercial NAICS Cogen",C340="Commercial NAICS Non-Cogen",C340="industrial NAICS Cogen", C340="industrial NAICS non-cogen")),FALSE,TRUE))</f>
        <v>1</v>
      </c>
      <c r="M340">
        <f t="shared" si="16"/>
        <v>0.31130790190735697</v>
      </c>
      <c r="N340">
        <f t="shared" si="17"/>
        <v>1</v>
      </c>
    </row>
    <row r="341" spans="1:14" x14ac:dyDescent="0.2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s="32">
        <f t="shared" si="15"/>
        <v>8906250</v>
      </c>
      <c r="J341" t="str">
        <f>IF(K341="natural gas",VLOOKUP(D341,'Cross-Page Data'!$I$4:$J$13,2,FALSE),IF(K341="solar",VLOOKUP('Form 923'!D341,'Cross-Page Data'!$I$14:$J$117,2,FALSE),K341))</f>
        <v>hydro</v>
      </c>
      <c r="K341" t="str">
        <f>VLOOKUP(E341,'Cross-Page Data'!$D$4:$F$48,3,FALSE)</f>
        <v>hydro</v>
      </c>
      <c r="L341" t="b">
        <f>IF(AND($P$6=FALSE,OR(C341="Commercial NAICS Cogen",C341="Industrial NAICS Cogen",C341="NAICS-22 Cogen")),FALSE,IF(AND($P$7=FALSE,OR(C341="Commercial NAICS Cogen",C341="Commercial NAICS Non-Cogen",C341="industrial NAICS Cogen", C341="industrial NAICS non-cogen")),FALSE,TRUE))</f>
        <v>1</v>
      </c>
      <c r="M341">
        <f t="shared" si="16"/>
        <v>5.4495912806539508E-3</v>
      </c>
      <c r="N341">
        <f t="shared" si="17"/>
        <v>0</v>
      </c>
    </row>
    <row r="342" spans="1:14" x14ac:dyDescent="0.2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s="32" t="str">
        <f t="shared" si="15"/>
        <v/>
      </c>
      <c r="J342" t="str">
        <f>IF(K342="natural gas",VLOOKUP(D342,'Cross-Page Data'!$I$4:$J$13,2,FALSE),IF(K342="solar",VLOOKUP('Form 923'!D342,'Cross-Page Data'!$I$14:$J$117,2,FALSE),K342))</f>
        <v>hydro</v>
      </c>
      <c r="K342" t="str">
        <f>VLOOKUP(E342,'Cross-Page Data'!$D$4:$F$48,3,FALSE)</f>
        <v>hydro</v>
      </c>
      <c r="L342" t="b">
        <f>IF(AND($P$6=FALSE,OR(C342="Commercial NAICS Cogen",C342="Industrial NAICS Cogen",C342="NAICS-22 Cogen")),FALSE,IF(AND($P$7=FALSE,OR(C342="Commercial NAICS Cogen",C342="Commercial NAICS Non-Cogen",C342="industrial NAICS Cogen", C342="industrial NAICS non-cogen")),FALSE,TRUE))</f>
        <v>1</v>
      </c>
      <c r="M342">
        <f t="shared" si="16"/>
        <v>6.8119891008174384E-4</v>
      </c>
      <c r="N342">
        <f t="shared" si="17"/>
        <v>0</v>
      </c>
    </row>
    <row r="343" spans="1:14" x14ac:dyDescent="0.2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s="32">
        <f t="shared" si="15"/>
        <v>0</v>
      </c>
      <c r="J343" t="str">
        <f>IF(K343="natural gas",VLOOKUP(D343,'Cross-Page Data'!$I$4:$J$13,2,FALSE),IF(K343="solar",VLOOKUP('Form 923'!D343,'Cross-Page Data'!$I$14:$J$117,2,FALSE),K343))</f>
        <v>hydro</v>
      </c>
      <c r="K343" t="str">
        <f>VLOOKUP(E343,'Cross-Page Data'!$D$4:$F$48,3,FALSE)</f>
        <v>hydro</v>
      </c>
      <c r="L343" t="b">
        <f>IF(AND($P$6=FALSE,OR(C343="Commercial NAICS Cogen",C343="Industrial NAICS Cogen",C343="NAICS-22 Cogen")),FALSE,IF(AND($P$7=FALSE,OR(C343="Commercial NAICS Cogen",C343="Commercial NAICS Non-Cogen",C343="industrial NAICS Cogen", C343="industrial NAICS non-cogen")),FALSE,TRUE))</f>
        <v>1</v>
      </c>
      <c r="M343">
        <f t="shared" si="16"/>
        <v>0.93188010899182561</v>
      </c>
      <c r="N343">
        <f t="shared" si="17"/>
        <v>1</v>
      </c>
    </row>
    <row r="344" spans="1:14" x14ac:dyDescent="0.2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s="32">
        <f t="shared" si="15"/>
        <v>8901980.8147502169</v>
      </c>
      <c r="J344" t="str">
        <f>IF(K344="natural gas",VLOOKUP(D344,'Cross-Page Data'!$I$4:$J$13,2,FALSE),IF(K344="solar",VLOOKUP('Form 923'!D344,'Cross-Page Data'!$I$14:$J$117,2,FALSE),K344))</f>
        <v>hydro</v>
      </c>
      <c r="K344" t="str">
        <f>VLOOKUP(E344,'Cross-Page Data'!$D$4:$F$48,3,FALSE)</f>
        <v>hydro</v>
      </c>
      <c r="L344" t="b">
        <f>IF(AND($P$6=FALSE,OR(C344="Commercial NAICS Cogen",C344="Industrial NAICS Cogen",C344="NAICS-22 Cogen")),FALSE,IF(AND($P$7=FALSE,OR(C344="Commercial NAICS Cogen",C344="Commercial NAICS Non-Cogen",C344="industrial NAICS Cogen", C344="industrial NAICS non-cogen")),FALSE,TRUE))</f>
        <v>1</v>
      </c>
      <c r="M344">
        <f t="shared" si="16"/>
        <v>0.71049046321525888</v>
      </c>
      <c r="N344">
        <f t="shared" si="17"/>
        <v>1</v>
      </c>
    </row>
    <row r="345" spans="1:14" x14ac:dyDescent="0.2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s="32">
        <f t="shared" si="15"/>
        <v>8899805.4474708159</v>
      </c>
      <c r="J345" t="str">
        <f>IF(K345="natural gas",VLOOKUP(D345,'Cross-Page Data'!$I$4:$J$13,2,FALSE),IF(K345="solar",VLOOKUP('Form 923'!D345,'Cross-Page Data'!$I$14:$J$117,2,FALSE),K345))</f>
        <v>hydro</v>
      </c>
      <c r="K345" t="str">
        <f>VLOOKUP(E345,'Cross-Page Data'!$D$4:$F$48,3,FALSE)</f>
        <v>hydro</v>
      </c>
      <c r="L345" t="b">
        <f>IF(AND($P$6=FALSE,OR(C345="Commercial NAICS Cogen",C345="Industrial NAICS Cogen",C345="NAICS-22 Cogen")),FALSE,IF(AND($P$7=FALSE,OR(C345="Commercial NAICS Cogen",C345="Commercial NAICS Non-Cogen",C345="industrial NAICS Cogen", C345="industrial NAICS non-cogen")),FALSE,TRUE))</f>
        <v>1</v>
      </c>
      <c r="M345">
        <f t="shared" si="16"/>
        <v>0.92711171662125336</v>
      </c>
      <c r="N345">
        <f t="shared" si="17"/>
        <v>1</v>
      </c>
    </row>
    <row r="346" spans="1:14" x14ac:dyDescent="0.2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s="32">
        <f t="shared" si="15"/>
        <v>0</v>
      </c>
      <c r="J346" t="str">
        <f>IF(K346="natural gas",VLOOKUP(D346,'Cross-Page Data'!$I$4:$J$13,2,FALSE),IF(K346="solar",VLOOKUP('Form 923'!D346,'Cross-Page Data'!$I$14:$J$117,2,FALSE),K346))</f>
        <v>hydro</v>
      </c>
      <c r="K346" t="str">
        <f>VLOOKUP(E346,'Cross-Page Data'!$D$4:$F$48,3,FALSE)</f>
        <v>hydro</v>
      </c>
      <c r="L346" t="b">
        <f>IF(AND($P$6=FALSE,OR(C346="Commercial NAICS Cogen",C346="Industrial NAICS Cogen",C346="NAICS-22 Cogen")),FALSE,IF(AND($P$7=FALSE,OR(C346="Commercial NAICS Cogen",C346="Commercial NAICS Non-Cogen",C346="industrial NAICS Cogen", C346="industrial NAICS non-cogen")),FALSE,TRUE))</f>
        <v>1</v>
      </c>
      <c r="M346">
        <f t="shared" si="16"/>
        <v>0.93188010899182561</v>
      </c>
      <c r="N346">
        <f t="shared" si="17"/>
        <v>1</v>
      </c>
    </row>
    <row r="347" spans="1:14" x14ac:dyDescent="0.2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s="32">
        <f t="shared" si="15"/>
        <v>0</v>
      </c>
      <c r="J347" t="str">
        <f>IF(K347="natural gas",VLOOKUP(D347,'Cross-Page Data'!$I$4:$J$13,2,FALSE),IF(K347="solar",VLOOKUP('Form 923'!D347,'Cross-Page Data'!$I$14:$J$117,2,FALSE),K347))</f>
        <v>hydro</v>
      </c>
      <c r="K347" t="str">
        <f>VLOOKUP(E347,'Cross-Page Data'!$D$4:$F$48,3,FALSE)</f>
        <v>hydro</v>
      </c>
      <c r="L347" t="b">
        <f>IF(AND($P$6=FALSE,OR(C347="Commercial NAICS Cogen",C347="Industrial NAICS Cogen",C347="NAICS-22 Cogen")),FALSE,IF(AND($P$7=FALSE,OR(C347="Commercial NAICS Cogen",C347="Commercial NAICS Non-Cogen",C347="industrial NAICS Cogen", C347="industrial NAICS non-cogen")),FALSE,TRUE))</f>
        <v>1</v>
      </c>
      <c r="M347">
        <f t="shared" si="16"/>
        <v>0.93188010899182561</v>
      </c>
      <c r="N347">
        <f t="shared" si="17"/>
        <v>1</v>
      </c>
    </row>
    <row r="348" spans="1:14" x14ac:dyDescent="0.2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s="32">
        <f t="shared" si="15"/>
        <v>0</v>
      </c>
      <c r="J348" t="str">
        <f>IF(K348="natural gas",VLOOKUP(D348,'Cross-Page Data'!$I$4:$J$13,2,FALSE),IF(K348="solar",VLOOKUP('Form 923'!D348,'Cross-Page Data'!$I$14:$J$117,2,FALSE),K348))</f>
        <v>hydro</v>
      </c>
      <c r="K348" t="str">
        <f>VLOOKUP(E348,'Cross-Page Data'!$D$4:$F$48,3,FALSE)</f>
        <v>hydro</v>
      </c>
      <c r="L348" t="b">
        <f>IF(AND($P$6=FALSE,OR(C348="Commercial NAICS Cogen",C348="Industrial NAICS Cogen",C348="NAICS-22 Cogen")),FALSE,IF(AND($P$7=FALSE,OR(C348="Commercial NAICS Cogen",C348="Commercial NAICS Non-Cogen",C348="industrial NAICS Cogen", C348="industrial NAICS non-cogen")),FALSE,TRUE))</f>
        <v>1</v>
      </c>
      <c r="M348">
        <f t="shared" si="16"/>
        <v>0.93188010899182561</v>
      </c>
      <c r="N348">
        <f t="shared" si="17"/>
        <v>1</v>
      </c>
    </row>
    <row r="349" spans="1:14" x14ac:dyDescent="0.2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s="32" t="str">
        <f t="shared" si="15"/>
        <v/>
      </c>
      <c r="J349" t="str">
        <f>IF(K349="natural gas",VLOOKUP(D349,'Cross-Page Data'!$I$4:$J$13,2,FALSE),IF(K349="solar",VLOOKUP('Form 923'!D349,'Cross-Page Data'!$I$14:$J$117,2,FALSE),K349))</f>
        <v>heavy or residual fuel oil</v>
      </c>
      <c r="K349" t="str">
        <f>VLOOKUP(E349,'Cross-Page Data'!$D$4:$F$48,3,FALSE)</f>
        <v>heavy or residual fuel oil</v>
      </c>
      <c r="L349" t="b">
        <f>IF(AND($P$6=FALSE,OR(C349="Commercial NAICS Cogen",C349="Industrial NAICS Cogen",C349="NAICS-22 Cogen")),FALSE,IF(AND($P$7=FALSE,OR(C349="Commercial NAICS Cogen",C349="Commercial NAICS Non-Cogen",C349="industrial NAICS Cogen", C349="industrial NAICS non-cogen")),FALSE,TRUE))</f>
        <v>1</v>
      </c>
      <c r="M349">
        <f t="shared" si="16"/>
        <v>4.0160642570281126E-4</v>
      </c>
      <c r="N349">
        <f t="shared" si="17"/>
        <v>0</v>
      </c>
    </row>
    <row r="350" spans="1:14" x14ac:dyDescent="0.2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s="32">
        <f t="shared" si="15"/>
        <v>0</v>
      </c>
      <c r="J350" t="str">
        <f>IF(K350="natural gas",VLOOKUP(D350,'Cross-Page Data'!$I$4:$J$13,2,FALSE),IF(K350="solar",VLOOKUP('Form 923'!D350,'Cross-Page Data'!$I$14:$J$117,2,FALSE),K350))</f>
        <v>natural gas nonpeaker</v>
      </c>
      <c r="K350" t="str">
        <f>VLOOKUP(E350,'Cross-Page Data'!$D$4:$F$48,3,FALSE)</f>
        <v>natural gas</v>
      </c>
      <c r="L350" t="b">
        <f>IF(AND($P$6=FALSE,OR(C350="Commercial NAICS Cogen",C350="Industrial NAICS Cogen",C350="NAICS-22 Cogen")),FALSE,IF(AND($P$7=FALSE,OR(C350="Commercial NAICS Cogen",C350="Commercial NAICS Non-Cogen",C350="industrial NAICS Cogen", C350="industrial NAICS non-cogen")),FALSE,TRUE))</f>
        <v>1</v>
      </c>
      <c r="M350">
        <f t="shared" si="16"/>
        <v>0.77302325581395348</v>
      </c>
      <c r="N350">
        <f t="shared" si="17"/>
        <v>1</v>
      </c>
    </row>
    <row r="351" spans="1:14" x14ac:dyDescent="0.2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s="32" t="str">
        <f t="shared" si="15"/>
        <v/>
      </c>
      <c r="J351" t="str">
        <f>IF(K351="natural gas",VLOOKUP(D351,'Cross-Page Data'!$I$4:$J$13,2,FALSE),IF(K351="solar",VLOOKUP('Form 923'!D351,'Cross-Page Data'!$I$14:$J$117,2,FALSE),K351))</f>
        <v>biomass</v>
      </c>
      <c r="K351" t="str">
        <f>VLOOKUP(E351,'Cross-Page Data'!$D$4:$F$48,3,FALSE)</f>
        <v>biomass</v>
      </c>
      <c r="L351" t="b">
        <f>IF(AND($P$6=FALSE,OR(C351="Commercial NAICS Cogen",C351="Industrial NAICS Cogen",C351="NAICS-22 Cogen")),FALSE,IF(AND($P$7=FALSE,OR(C351="Commercial NAICS Cogen",C351="Commercial NAICS Non-Cogen",C351="industrial NAICS Cogen", C351="industrial NAICS non-cogen")),FALSE,TRUE))</f>
        <v>1</v>
      </c>
      <c r="M351">
        <f t="shared" si="16"/>
        <v>1.0964912280701754E-3</v>
      </c>
      <c r="N351">
        <f t="shared" si="17"/>
        <v>0</v>
      </c>
    </row>
    <row r="352" spans="1:14" x14ac:dyDescent="0.2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s="32" t="str">
        <f t="shared" si="15"/>
        <v/>
      </c>
      <c r="J352" t="str">
        <f>IF(K352="natural gas",VLOOKUP(D352,'Cross-Page Data'!$I$4:$J$13,2,FALSE),IF(K352="solar",VLOOKUP('Form 923'!D352,'Cross-Page Data'!$I$14:$J$117,2,FALSE),K352))</f>
        <v>heavy or residual fuel oil</v>
      </c>
      <c r="K352" t="str">
        <f>VLOOKUP(E352,'Cross-Page Data'!$D$4:$F$48,3,FALSE)</f>
        <v>heavy or residual fuel oil</v>
      </c>
      <c r="L352" t="b">
        <f>IF(AND($P$6=FALSE,OR(C352="Commercial NAICS Cogen",C352="Industrial NAICS Cogen",C352="NAICS-22 Cogen")),FALSE,IF(AND($P$7=FALSE,OR(C352="Commercial NAICS Cogen",C352="Commercial NAICS Non-Cogen",C352="industrial NAICS Cogen", C352="industrial NAICS non-cogen")),FALSE,TRUE))</f>
        <v>1</v>
      </c>
      <c r="M352">
        <f t="shared" si="16"/>
        <v>4.0160642570281126E-4</v>
      </c>
      <c r="N352">
        <f t="shared" si="17"/>
        <v>0</v>
      </c>
    </row>
    <row r="353" spans="1:14" x14ac:dyDescent="0.2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s="32">
        <f t="shared" si="15"/>
        <v>15302314.649722826</v>
      </c>
      <c r="J353" t="str">
        <f>IF(K353="natural gas",VLOOKUP(D353,'Cross-Page Data'!$I$4:$J$13,2,FALSE),IF(K353="solar",VLOOKUP('Form 923'!D353,'Cross-Page Data'!$I$14:$J$117,2,FALSE),K353))</f>
        <v>natural gas nonpeaker</v>
      </c>
      <c r="K353" t="str">
        <f>VLOOKUP(E353,'Cross-Page Data'!$D$4:$F$48,3,FALSE)</f>
        <v>natural gas</v>
      </c>
      <c r="L353" t="b">
        <f>IF(AND($P$6=FALSE,OR(C353="Commercial NAICS Cogen",C353="Industrial NAICS Cogen",C353="NAICS-22 Cogen")),FALSE,IF(AND($P$7=FALSE,OR(C353="Commercial NAICS Cogen",C353="Commercial NAICS Non-Cogen",C353="industrial NAICS Cogen", C353="industrial NAICS non-cogen")),FALSE,TRUE))</f>
        <v>1</v>
      </c>
      <c r="M353">
        <f t="shared" si="16"/>
        <v>1.3023255813953489E-2</v>
      </c>
      <c r="N353">
        <f t="shared" si="17"/>
        <v>0</v>
      </c>
    </row>
    <row r="354" spans="1:14" x14ac:dyDescent="0.2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s="32" t="str">
        <f t="shared" si="15"/>
        <v/>
      </c>
      <c r="J354" t="str">
        <f>IF(K354="natural gas",VLOOKUP(D354,'Cross-Page Data'!$I$4:$J$13,2,FALSE),IF(K354="solar",VLOOKUP('Form 923'!D354,'Cross-Page Data'!$I$14:$J$117,2,FALSE),K354))</f>
        <v>biomass</v>
      </c>
      <c r="K354" t="str">
        <f>VLOOKUP(E354,'Cross-Page Data'!$D$4:$F$48,3,FALSE)</f>
        <v>biomass</v>
      </c>
      <c r="L354" t="b">
        <f>IF(AND($P$6=FALSE,OR(C354="Commercial NAICS Cogen",C354="Industrial NAICS Cogen",C354="NAICS-22 Cogen")),FALSE,IF(AND($P$7=FALSE,OR(C354="Commercial NAICS Cogen",C354="Commercial NAICS Non-Cogen",C354="industrial NAICS Cogen", C354="industrial NAICS non-cogen")),FALSE,TRUE))</f>
        <v>1</v>
      </c>
      <c r="M354">
        <f t="shared" si="16"/>
        <v>1.0964912280701754E-3</v>
      </c>
      <c r="N354">
        <f t="shared" si="17"/>
        <v>0</v>
      </c>
    </row>
    <row r="355" spans="1:14" x14ac:dyDescent="0.2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s="32" t="str">
        <f t="shared" si="15"/>
        <v/>
      </c>
      <c r="J355" t="str">
        <f>IF(K355="natural gas",VLOOKUP(D355,'Cross-Page Data'!$I$4:$J$13,2,FALSE),IF(K355="solar",VLOOKUP('Form 923'!D355,'Cross-Page Data'!$I$14:$J$117,2,FALSE),K355))</f>
        <v>heavy or residual fuel oil</v>
      </c>
      <c r="K355" t="str">
        <f>VLOOKUP(E355,'Cross-Page Data'!$D$4:$F$48,3,FALSE)</f>
        <v>heavy or residual fuel oil</v>
      </c>
      <c r="L355" t="b">
        <f>IF(AND($P$6=FALSE,OR(C355="Commercial NAICS Cogen",C355="Industrial NAICS Cogen",C355="NAICS-22 Cogen")),FALSE,IF(AND($P$7=FALSE,OR(C355="Commercial NAICS Cogen",C355="Commercial NAICS Non-Cogen",C355="industrial NAICS Cogen", C355="industrial NAICS non-cogen")),FALSE,TRUE))</f>
        <v>1</v>
      </c>
      <c r="M355">
        <f t="shared" si="16"/>
        <v>4.0160642570281126E-4</v>
      </c>
      <c r="N355">
        <f t="shared" si="17"/>
        <v>0</v>
      </c>
    </row>
    <row r="356" spans="1:14" x14ac:dyDescent="0.2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s="32">
        <f t="shared" si="15"/>
        <v>11111031.201593272</v>
      </c>
      <c r="J356" t="str">
        <f>IF(K356="natural gas",VLOOKUP(D356,'Cross-Page Data'!$I$4:$J$13,2,FALSE),IF(K356="solar",VLOOKUP('Form 923'!D356,'Cross-Page Data'!$I$14:$J$117,2,FALSE),K356))</f>
        <v>natural gas peaker</v>
      </c>
      <c r="K356" t="str">
        <f>VLOOKUP(E356,'Cross-Page Data'!$D$4:$F$48,3,FALSE)</f>
        <v>natural gas</v>
      </c>
      <c r="L356" t="b">
        <f>IF(AND($P$6=FALSE,OR(C356="Commercial NAICS Cogen",C356="Industrial NAICS Cogen",C356="NAICS-22 Cogen")),FALSE,IF(AND($P$7=FALSE,OR(C356="Commercial NAICS Cogen",C356="Commercial NAICS Non-Cogen",C356="industrial NAICS Cogen", C356="industrial NAICS non-cogen")),FALSE,TRUE))</f>
        <v>1</v>
      </c>
      <c r="M356">
        <f t="shared" si="16"/>
        <v>0.38864197530864197</v>
      </c>
      <c r="N356">
        <f t="shared" si="17"/>
        <v>1</v>
      </c>
    </row>
    <row r="357" spans="1:14" x14ac:dyDescent="0.2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s="32" t="str">
        <f t="shared" si="15"/>
        <v/>
      </c>
      <c r="J357" t="str">
        <f>IF(K357="natural gas",VLOOKUP(D357,'Cross-Page Data'!$I$4:$J$13,2,FALSE),IF(K357="solar",VLOOKUP('Form 923'!D357,'Cross-Page Data'!$I$14:$J$117,2,FALSE),K357))</f>
        <v>biomass</v>
      </c>
      <c r="K357" t="str">
        <f>VLOOKUP(E357,'Cross-Page Data'!$D$4:$F$48,3,FALSE)</f>
        <v>biomass</v>
      </c>
      <c r="L357" t="b">
        <f>IF(AND($P$6=FALSE,OR(C357="Commercial NAICS Cogen",C357="Industrial NAICS Cogen",C357="NAICS-22 Cogen")),FALSE,IF(AND($P$7=FALSE,OR(C357="Commercial NAICS Cogen",C357="Commercial NAICS Non-Cogen",C357="industrial NAICS Cogen", C357="industrial NAICS non-cogen")),FALSE,TRUE))</f>
        <v>1</v>
      </c>
      <c r="M357">
        <f t="shared" si="16"/>
        <v>1.0964912280701754E-3</v>
      </c>
      <c r="N357">
        <f t="shared" si="17"/>
        <v>0</v>
      </c>
    </row>
    <row r="358" spans="1:14" x14ac:dyDescent="0.2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s="32" t="str">
        <f t="shared" si="15"/>
        <v/>
      </c>
      <c r="J358" t="str">
        <f>IF(K358="natural gas",VLOOKUP(D358,'Cross-Page Data'!$I$4:$J$13,2,FALSE),IF(K358="solar",VLOOKUP('Form 923'!D358,'Cross-Page Data'!$I$14:$J$117,2,FALSE),K358))</f>
        <v>heavy or residual fuel oil</v>
      </c>
      <c r="K358" t="str">
        <f>VLOOKUP(E358,'Cross-Page Data'!$D$4:$F$48,3,FALSE)</f>
        <v>heavy or residual fuel oil</v>
      </c>
      <c r="L358" t="b">
        <f>IF(AND($P$6=FALSE,OR(C358="Commercial NAICS Cogen",C358="Industrial NAICS Cogen",C358="NAICS-22 Cogen")),FALSE,IF(AND($P$7=FALSE,OR(C358="Commercial NAICS Cogen",C358="Commercial NAICS Non-Cogen",C358="industrial NAICS Cogen", C358="industrial NAICS non-cogen")),FALSE,TRUE))</f>
        <v>1</v>
      </c>
      <c r="M358">
        <f t="shared" si="16"/>
        <v>4.0160642570281126E-4</v>
      </c>
      <c r="N358">
        <f t="shared" si="17"/>
        <v>0</v>
      </c>
    </row>
    <row r="359" spans="1:14" x14ac:dyDescent="0.2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s="32">
        <f t="shared" si="15"/>
        <v>245893.06613261756</v>
      </c>
      <c r="J359" t="str">
        <f>IF(K359="natural gas",VLOOKUP(D359,'Cross-Page Data'!$I$4:$J$13,2,FALSE),IF(K359="solar",VLOOKUP('Form 923'!D359,'Cross-Page Data'!$I$14:$J$117,2,FALSE),K359))</f>
        <v>natural gas nonpeaker</v>
      </c>
      <c r="K359" t="str">
        <f>VLOOKUP(E359,'Cross-Page Data'!$D$4:$F$48,3,FALSE)</f>
        <v>natural gas</v>
      </c>
      <c r="L359" t="b">
        <f>IF(AND($P$6=FALSE,OR(C359="Commercial NAICS Cogen",C359="Industrial NAICS Cogen",C359="NAICS-22 Cogen")),FALSE,IF(AND($P$7=FALSE,OR(C359="Commercial NAICS Cogen",C359="Commercial NAICS Non-Cogen",C359="industrial NAICS Cogen", C359="industrial NAICS non-cogen")),FALSE,TRUE))</f>
        <v>1</v>
      </c>
      <c r="M359">
        <f t="shared" si="16"/>
        <v>0.73302325581395344</v>
      </c>
      <c r="N359">
        <f t="shared" si="17"/>
        <v>1</v>
      </c>
    </row>
    <row r="360" spans="1:14" x14ac:dyDescent="0.2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s="32" t="str">
        <f t="shared" si="15"/>
        <v/>
      </c>
      <c r="J360" t="str">
        <f>IF(K360="natural gas",VLOOKUP(D360,'Cross-Page Data'!$I$4:$J$13,2,FALSE),IF(K360="solar",VLOOKUP('Form 923'!D360,'Cross-Page Data'!$I$14:$J$117,2,FALSE),K360))</f>
        <v>biomass</v>
      </c>
      <c r="K360" t="str">
        <f>VLOOKUP(E360,'Cross-Page Data'!$D$4:$F$48,3,FALSE)</f>
        <v>biomass</v>
      </c>
      <c r="L360" t="b">
        <f>IF(AND($P$6=FALSE,OR(C360="Commercial NAICS Cogen",C360="Industrial NAICS Cogen",C360="NAICS-22 Cogen")),FALSE,IF(AND($P$7=FALSE,OR(C360="Commercial NAICS Cogen",C360="Commercial NAICS Non-Cogen",C360="industrial NAICS Cogen", C360="industrial NAICS non-cogen")),FALSE,TRUE))</f>
        <v>1</v>
      </c>
      <c r="M360">
        <f t="shared" si="16"/>
        <v>1.0964912280701754E-3</v>
      </c>
      <c r="N360">
        <f t="shared" si="17"/>
        <v>0</v>
      </c>
    </row>
    <row r="361" spans="1:14" x14ac:dyDescent="0.2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s="32" t="str">
        <f t="shared" si="15"/>
        <v/>
      </c>
      <c r="J361" t="str">
        <f>IF(K361="natural gas",VLOOKUP(D361,'Cross-Page Data'!$I$4:$J$13,2,FALSE),IF(K361="solar",VLOOKUP('Form 923'!D361,'Cross-Page Data'!$I$14:$J$117,2,FALSE),K361))</f>
        <v>heavy or residual fuel oil</v>
      </c>
      <c r="K361" t="str">
        <f>VLOOKUP(E361,'Cross-Page Data'!$D$4:$F$48,3,FALSE)</f>
        <v>heavy or residual fuel oil</v>
      </c>
      <c r="L361" t="b">
        <f>IF(AND($P$6=FALSE,OR(C361="Commercial NAICS Cogen",C361="Industrial NAICS Cogen",C361="NAICS-22 Cogen")),FALSE,IF(AND($P$7=FALSE,OR(C361="Commercial NAICS Cogen",C361="Commercial NAICS Non-Cogen",C361="industrial NAICS Cogen", C361="industrial NAICS non-cogen")),FALSE,TRUE))</f>
        <v>1</v>
      </c>
      <c r="M361">
        <f t="shared" si="16"/>
        <v>4.0160642570281126E-4</v>
      </c>
      <c r="N361">
        <f t="shared" si="17"/>
        <v>0</v>
      </c>
    </row>
    <row r="362" spans="1:14" x14ac:dyDescent="0.2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s="32">
        <f t="shared" si="15"/>
        <v>11268760.274650803</v>
      </c>
      <c r="J362" t="str">
        <f>IF(K362="natural gas",VLOOKUP(D362,'Cross-Page Data'!$I$4:$J$13,2,FALSE),IF(K362="solar",VLOOKUP('Form 923'!D362,'Cross-Page Data'!$I$14:$J$117,2,FALSE),K362))</f>
        <v>natural gas nonpeaker</v>
      </c>
      <c r="K362" t="str">
        <f>VLOOKUP(E362,'Cross-Page Data'!$D$4:$F$48,3,FALSE)</f>
        <v>natural gas</v>
      </c>
      <c r="L362" t="b">
        <f>IF(AND($P$6=FALSE,OR(C362="Commercial NAICS Cogen",C362="Industrial NAICS Cogen",C362="NAICS-22 Cogen")),FALSE,IF(AND($P$7=FALSE,OR(C362="Commercial NAICS Cogen",C362="Commercial NAICS Non-Cogen",C362="industrial NAICS Cogen", C362="industrial NAICS non-cogen")),FALSE,TRUE))</f>
        <v>1</v>
      </c>
      <c r="M362">
        <f t="shared" si="16"/>
        <v>0.17674418604651163</v>
      </c>
      <c r="N362">
        <f t="shared" si="17"/>
        <v>1</v>
      </c>
    </row>
    <row r="363" spans="1:14" x14ac:dyDescent="0.2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s="32" t="str">
        <f t="shared" si="15"/>
        <v/>
      </c>
      <c r="J363" t="str">
        <f>IF(K363="natural gas",VLOOKUP(D363,'Cross-Page Data'!$I$4:$J$13,2,FALSE),IF(K363="solar",VLOOKUP('Form 923'!D363,'Cross-Page Data'!$I$14:$J$117,2,FALSE),K363))</f>
        <v>biomass</v>
      </c>
      <c r="K363" t="str">
        <f>VLOOKUP(E363,'Cross-Page Data'!$D$4:$F$48,3,FALSE)</f>
        <v>biomass</v>
      </c>
      <c r="L363" t="b">
        <f>IF(AND($P$6=FALSE,OR(C363="Commercial NAICS Cogen",C363="Industrial NAICS Cogen",C363="NAICS-22 Cogen")),FALSE,IF(AND($P$7=FALSE,OR(C363="Commercial NAICS Cogen",C363="Commercial NAICS Non-Cogen",C363="industrial NAICS Cogen", C363="industrial NAICS non-cogen")),FALSE,TRUE))</f>
        <v>1</v>
      </c>
      <c r="M363">
        <f t="shared" si="16"/>
        <v>1.0964912280701754E-3</v>
      </c>
      <c r="N363">
        <f t="shared" si="17"/>
        <v>0</v>
      </c>
    </row>
    <row r="364" spans="1:14" x14ac:dyDescent="0.2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s="32">
        <f t="shared" si="15"/>
        <v>9500015.8794852924</v>
      </c>
      <c r="J364" t="str">
        <f>IF(K364="natural gas",VLOOKUP(D364,'Cross-Page Data'!$I$4:$J$13,2,FALSE),IF(K364="solar",VLOOKUP('Form 923'!D364,'Cross-Page Data'!$I$14:$J$117,2,FALSE),K364))</f>
        <v>natural gas peaker</v>
      </c>
      <c r="K364" t="str">
        <f>VLOOKUP(E364,'Cross-Page Data'!$D$4:$F$48,3,FALSE)</f>
        <v>natural gas</v>
      </c>
      <c r="L364" t="b">
        <f>IF(AND($P$6=FALSE,OR(C364="Commercial NAICS Cogen",C364="Industrial NAICS Cogen",C364="NAICS-22 Cogen")),FALSE,IF(AND($P$7=FALSE,OR(C364="Commercial NAICS Cogen",C364="Commercial NAICS Non-Cogen",C364="industrial NAICS Cogen", C364="industrial NAICS non-cogen")),FALSE,TRUE))</f>
        <v>1</v>
      </c>
      <c r="M364">
        <f t="shared" si="16"/>
        <v>0.53876543209876548</v>
      </c>
      <c r="N364">
        <f t="shared" si="17"/>
        <v>1</v>
      </c>
    </row>
    <row r="365" spans="1:14" x14ac:dyDescent="0.2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s="32" t="str">
        <f t="shared" si="15"/>
        <v/>
      </c>
      <c r="J365" t="str">
        <f>IF(K365="natural gas",VLOOKUP(D365,'Cross-Page Data'!$I$4:$J$13,2,FALSE),IF(K365="solar",VLOOKUP('Form 923'!D365,'Cross-Page Data'!$I$14:$J$117,2,FALSE),K365))</f>
        <v>biomass</v>
      </c>
      <c r="K365" t="str">
        <f>VLOOKUP(E365,'Cross-Page Data'!$D$4:$F$48,3,FALSE)</f>
        <v>biomass</v>
      </c>
      <c r="L365" t="b">
        <f>IF(AND($P$6=FALSE,OR(C365="Commercial NAICS Cogen",C365="Industrial NAICS Cogen",C365="NAICS-22 Cogen")),FALSE,IF(AND($P$7=FALSE,OR(C365="Commercial NAICS Cogen",C365="Commercial NAICS Non-Cogen",C365="industrial NAICS Cogen", C365="industrial NAICS non-cogen")),FALSE,TRUE))</f>
        <v>1</v>
      </c>
      <c r="M365">
        <f t="shared" si="16"/>
        <v>1.0964912280701754E-3</v>
      </c>
      <c r="N365">
        <f t="shared" si="17"/>
        <v>0</v>
      </c>
    </row>
    <row r="366" spans="1:14" x14ac:dyDescent="0.2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s="32">
        <f t="shared" si="15"/>
        <v>12087700.51629168</v>
      </c>
      <c r="J366" t="str">
        <f>IF(K366="natural gas",VLOOKUP(D366,'Cross-Page Data'!$I$4:$J$13,2,FALSE),IF(K366="solar",VLOOKUP('Form 923'!D366,'Cross-Page Data'!$I$14:$J$117,2,FALSE),K366))</f>
        <v>natural gas peaker</v>
      </c>
      <c r="K366" t="str">
        <f>VLOOKUP(E366,'Cross-Page Data'!$D$4:$F$48,3,FALSE)</f>
        <v>natural gas</v>
      </c>
      <c r="L366" t="b">
        <f>IF(AND($P$6=FALSE,OR(C366="Commercial NAICS Cogen",C366="Industrial NAICS Cogen",C366="NAICS-22 Cogen")),FALSE,IF(AND($P$7=FALSE,OR(C366="Commercial NAICS Cogen",C366="Commercial NAICS Non-Cogen",C366="industrial NAICS Cogen", C366="industrial NAICS non-cogen")),FALSE,TRUE))</f>
        <v>1</v>
      </c>
      <c r="M366">
        <f t="shared" si="16"/>
        <v>0.27753086419753087</v>
      </c>
      <c r="N366">
        <f t="shared" si="17"/>
        <v>1</v>
      </c>
    </row>
    <row r="367" spans="1:14" x14ac:dyDescent="0.2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s="32" t="str">
        <f t="shared" si="15"/>
        <v/>
      </c>
      <c r="J367" t="str">
        <f>IF(K367="natural gas",VLOOKUP(D367,'Cross-Page Data'!$I$4:$J$13,2,FALSE),IF(K367="solar",VLOOKUP('Form 923'!D367,'Cross-Page Data'!$I$14:$J$117,2,FALSE),K367))</f>
        <v>biomass</v>
      </c>
      <c r="K367" t="str">
        <f>VLOOKUP(E367,'Cross-Page Data'!$D$4:$F$48,3,FALSE)</f>
        <v>biomass</v>
      </c>
      <c r="L367" t="b">
        <f>IF(AND($P$6=FALSE,OR(C367="Commercial NAICS Cogen",C367="Industrial NAICS Cogen",C367="NAICS-22 Cogen")),FALSE,IF(AND($P$7=FALSE,OR(C367="Commercial NAICS Cogen",C367="Commercial NAICS Non-Cogen",C367="industrial NAICS Cogen", C367="industrial NAICS non-cogen")),FALSE,TRUE))</f>
        <v>1</v>
      </c>
      <c r="M367">
        <f t="shared" si="16"/>
        <v>1.0964912280701754E-3</v>
      </c>
      <c r="N367">
        <f t="shared" si="17"/>
        <v>0</v>
      </c>
    </row>
    <row r="368" spans="1:14" x14ac:dyDescent="0.2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s="32" t="str">
        <f t="shared" si="15"/>
        <v/>
      </c>
      <c r="J368" t="str">
        <f>IF(K368="natural gas",VLOOKUP(D368,'Cross-Page Data'!$I$4:$J$13,2,FALSE),IF(K368="solar",VLOOKUP('Form 923'!D368,'Cross-Page Data'!$I$14:$J$117,2,FALSE),K368))</f>
        <v>heavy or residual fuel oil</v>
      </c>
      <c r="K368" t="str">
        <f>VLOOKUP(E368,'Cross-Page Data'!$D$4:$F$48,3,FALSE)</f>
        <v>heavy or residual fuel oil</v>
      </c>
      <c r="L368" t="b">
        <f>IF(AND($P$6=FALSE,OR(C368="Commercial NAICS Cogen",C368="Industrial NAICS Cogen",C368="NAICS-22 Cogen")),FALSE,IF(AND($P$7=FALSE,OR(C368="Commercial NAICS Cogen",C368="Commercial NAICS Non-Cogen",C368="industrial NAICS Cogen", C368="industrial NAICS non-cogen")),FALSE,TRUE))</f>
        <v>1</v>
      </c>
      <c r="M368">
        <f t="shared" si="16"/>
        <v>4.0160642570281126E-4</v>
      </c>
      <c r="N368">
        <f t="shared" si="17"/>
        <v>0</v>
      </c>
    </row>
    <row r="369" spans="1:14" x14ac:dyDescent="0.2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s="32">
        <f t="shared" si="15"/>
        <v>8902012.193195818</v>
      </c>
      <c r="J369" t="str">
        <f>IF(K369="natural gas",VLOOKUP(D369,'Cross-Page Data'!$I$4:$J$13,2,FALSE),IF(K369="solar",VLOOKUP('Form 923'!D369,'Cross-Page Data'!$I$14:$J$117,2,FALSE),K369))</f>
        <v>hydro</v>
      </c>
      <c r="K369" t="str">
        <f>VLOOKUP(E369,'Cross-Page Data'!$D$4:$F$48,3,FALSE)</f>
        <v>hydro</v>
      </c>
      <c r="L369" t="b">
        <f>IF(AND($P$6=FALSE,OR(C369="Commercial NAICS Cogen",C369="Industrial NAICS Cogen",C369="NAICS-22 Cogen")),FALSE,IF(AND($P$7=FALSE,OR(C369="Commercial NAICS Cogen",C369="Commercial NAICS Non-Cogen",C369="industrial NAICS Cogen", C369="industrial NAICS non-cogen")),FALSE,TRUE))</f>
        <v>1</v>
      </c>
      <c r="M369">
        <f t="shared" si="16"/>
        <v>0.27111716621253407</v>
      </c>
      <c r="N369">
        <f t="shared" si="17"/>
        <v>1</v>
      </c>
    </row>
    <row r="370" spans="1:14" x14ac:dyDescent="0.2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s="32">
        <f t="shared" si="15"/>
        <v>8902140.9717469942</v>
      </c>
      <c r="J370" t="str">
        <f>IF(K370="natural gas",VLOOKUP(D370,'Cross-Page Data'!$I$4:$J$13,2,FALSE),IF(K370="solar",VLOOKUP('Form 923'!D370,'Cross-Page Data'!$I$14:$J$117,2,FALSE),K370))</f>
        <v>hydro</v>
      </c>
      <c r="K370" t="str">
        <f>VLOOKUP(E370,'Cross-Page Data'!$D$4:$F$48,3,FALSE)</f>
        <v>hydro</v>
      </c>
      <c r="L370" t="b">
        <f>IF(AND($P$6=FALSE,OR(C370="Commercial NAICS Cogen",C370="Industrial NAICS Cogen",C370="NAICS-22 Cogen")),FALSE,IF(AND($P$7=FALSE,OR(C370="Commercial NAICS Cogen",C370="Commercial NAICS Non-Cogen",C370="industrial NAICS Cogen", C370="industrial NAICS non-cogen")),FALSE,TRUE))</f>
        <v>1</v>
      </c>
      <c r="M370">
        <f t="shared" si="16"/>
        <v>6.5395095367847406E-2</v>
      </c>
      <c r="N370">
        <f t="shared" si="17"/>
        <v>1</v>
      </c>
    </row>
    <row r="371" spans="1:14" x14ac:dyDescent="0.2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s="32">
        <f t="shared" si="15"/>
        <v>8901870.4015601464</v>
      </c>
      <c r="J371" t="str">
        <f>IF(K371="natural gas",VLOOKUP(D371,'Cross-Page Data'!$I$4:$J$13,2,FALSE),IF(K371="solar",VLOOKUP('Form 923'!D371,'Cross-Page Data'!$I$14:$J$117,2,FALSE),K371))</f>
        <v>hydro</v>
      </c>
      <c r="K371" t="str">
        <f>VLOOKUP(E371,'Cross-Page Data'!$D$4:$F$48,3,FALSE)</f>
        <v>hydro</v>
      </c>
      <c r="L371" t="b">
        <f>IF(AND($P$6=FALSE,OR(C371="Commercial NAICS Cogen",C371="Industrial NAICS Cogen",C371="NAICS-22 Cogen")),FALSE,IF(AND($P$7=FALSE,OR(C371="Commercial NAICS Cogen",C371="Commercial NAICS Non-Cogen",C371="industrial NAICS Cogen", C371="industrial NAICS non-cogen")),FALSE,TRUE))</f>
        <v>1</v>
      </c>
      <c r="M371">
        <f t="shared" si="16"/>
        <v>0.85967302452316074</v>
      </c>
      <c r="N371">
        <f t="shared" si="17"/>
        <v>1</v>
      </c>
    </row>
    <row r="372" spans="1:14" x14ac:dyDescent="0.2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s="32">
        <f t="shared" si="15"/>
        <v>0</v>
      </c>
      <c r="J372" t="str">
        <f>IF(K372="natural gas",VLOOKUP(D372,'Cross-Page Data'!$I$4:$J$13,2,FALSE),IF(K372="solar",VLOOKUP('Form 923'!D372,'Cross-Page Data'!$I$14:$J$117,2,FALSE),K372))</f>
        <v>natural gas nonpeaker</v>
      </c>
      <c r="K372" t="str">
        <f>VLOOKUP(E372,'Cross-Page Data'!$D$4:$F$48,3,FALSE)</f>
        <v>natural gas</v>
      </c>
      <c r="L372" t="b">
        <f>IF(AND($P$6=FALSE,OR(C372="Commercial NAICS Cogen",C372="Industrial NAICS Cogen",C372="NAICS-22 Cogen")),FALSE,IF(AND($P$7=FALSE,OR(C372="Commercial NAICS Cogen",C372="Commercial NAICS Non-Cogen",C372="industrial NAICS Cogen", C372="industrial NAICS non-cogen")),FALSE,TRUE))</f>
        <v>1</v>
      </c>
      <c r="M372">
        <f t="shared" si="16"/>
        <v>0.77302325581395348</v>
      </c>
      <c r="N372">
        <f t="shared" si="17"/>
        <v>1</v>
      </c>
    </row>
    <row r="373" spans="1:14" x14ac:dyDescent="0.2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s="32" t="str">
        <f t="shared" si="15"/>
        <v/>
      </c>
      <c r="J373" t="str">
        <f>IF(K373="natural gas",VLOOKUP(D373,'Cross-Page Data'!$I$4:$J$13,2,FALSE),IF(K373="solar",VLOOKUP('Form 923'!D373,'Cross-Page Data'!$I$14:$J$117,2,FALSE),K373))</f>
        <v>other</v>
      </c>
      <c r="K373" t="str">
        <f>VLOOKUP(E373,'Cross-Page Data'!$D$4:$F$48,3,FALSE)</f>
        <v>other</v>
      </c>
      <c r="L373" t="b">
        <f>IF(AND($P$6=FALSE,OR(C373="Commercial NAICS Cogen",C373="Industrial NAICS Cogen",C373="NAICS-22 Cogen")),FALSE,IF(AND($P$7=FALSE,OR(C373="Commercial NAICS Cogen",C373="Commercial NAICS Non-Cogen",C373="industrial NAICS Cogen", C373="industrial NAICS non-cogen")),FALSE,TRUE))</f>
        <v>1</v>
      </c>
      <c r="M373">
        <f t="shared" si="16"/>
        <v>1.6233766233766235E-3</v>
      </c>
      <c r="N373">
        <f t="shared" si="17"/>
        <v>0</v>
      </c>
    </row>
    <row r="374" spans="1:14" x14ac:dyDescent="0.2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s="32">
        <f t="shared" si="15"/>
        <v>10889525.844433332</v>
      </c>
      <c r="J374" t="str">
        <f>IF(K374="natural gas",VLOOKUP(D374,'Cross-Page Data'!$I$4:$J$13,2,FALSE),IF(K374="solar",VLOOKUP('Form 923'!D374,'Cross-Page Data'!$I$14:$J$117,2,FALSE),K374))</f>
        <v>natural gas nonpeaker</v>
      </c>
      <c r="K374" t="str">
        <f>VLOOKUP(E374,'Cross-Page Data'!$D$4:$F$48,3,FALSE)</f>
        <v>natural gas</v>
      </c>
      <c r="L374" t="b">
        <f>IF(AND($P$6=FALSE,OR(C374="Commercial NAICS Cogen",C374="Industrial NAICS Cogen",C374="NAICS-22 Cogen")),FALSE,IF(AND($P$7=FALSE,OR(C374="Commercial NAICS Cogen",C374="Commercial NAICS Non-Cogen",C374="industrial NAICS Cogen", C374="industrial NAICS non-cogen")),FALSE,TRUE))</f>
        <v>1</v>
      </c>
      <c r="M374">
        <f t="shared" si="16"/>
        <v>0.23162790697674418</v>
      </c>
      <c r="N374">
        <f t="shared" si="17"/>
        <v>1</v>
      </c>
    </row>
    <row r="375" spans="1:14" x14ac:dyDescent="0.2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s="32" t="str">
        <f t="shared" si="15"/>
        <v/>
      </c>
      <c r="J375" t="str">
        <f>IF(K375="natural gas",VLOOKUP(D375,'Cross-Page Data'!$I$4:$J$13,2,FALSE),IF(K375="solar",VLOOKUP('Form 923'!D375,'Cross-Page Data'!$I$14:$J$117,2,FALSE),K375))</f>
        <v>other</v>
      </c>
      <c r="K375" t="str">
        <f>VLOOKUP(E375,'Cross-Page Data'!$D$4:$F$48,3,FALSE)</f>
        <v>other</v>
      </c>
      <c r="L375" t="b">
        <f>IF(AND($P$6=FALSE,OR(C375="Commercial NAICS Cogen",C375="Industrial NAICS Cogen",C375="NAICS-22 Cogen")),FALSE,IF(AND($P$7=FALSE,OR(C375="Commercial NAICS Cogen",C375="Commercial NAICS Non-Cogen",C375="industrial NAICS Cogen", C375="industrial NAICS non-cogen")),FALSE,TRUE))</f>
        <v>1</v>
      </c>
      <c r="M375">
        <f t="shared" si="16"/>
        <v>1.6233766233766235E-3</v>
      </c>
      <c r="N375">
        <f t="shared" si="17"/>
        <v>0</v>
      </c>
    </row>
    <row r="376" spans="1:14" x14ac:dyDescent="0.2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s="32">
        <f t="shared" si="15"/>
        <v>9899403.2309918012</v>
      </c>
      <c r="J376" t="str">
        <f>IF(K376="natural gas",VLOOKUP(D376,'Cross-Page Data'!$I$4:$J$13,2,FALSE),IF(K376="solar",VLOOKUP('Form 923'!D376,'Cross-Page Data'!$I$14:$J$117,2,FALSE),K376))</f>
        <v>natural gas peaker</v>
      </c>
      <c r="K376" t="str">
        <f>VLOOKUP(E376,'Cross-Page Data'!$D$4:$F$48,3,FALSE)</f>
        <v>natural gas</v>
      </c>
      <c r="L376" t="b">
        <f>IF(AND($P$6=FALSE,OR(C376="Commercial NAICS Cogen",C376="Industrial NAICS Cogen",C376="NAICS-22 Cogen")),FALSE,IF(AND($P$7=FALSE,OR(C376="Commercial NAICS Cogen",C376="Commercial NAICS Non-Cogen",C376="industrial NAICS Cogen", C376="industrial NAICS non-cogen")),FALSE,TRUE))</f>
        <v>1</v>
      </c>
      <c r="M376">
        <f t="shared" si="16"/>
        <v>0.51456790123456786</v>
      </c>
      <c r="N376">
        <f t="shared" si="17"/>
        <v>1</v>
      </c>
    </row>
    <row r="377" spans="1:14" x14ac:dyDescent="0.2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s="32" t="str">
        <f t="shared" si="15"/>
        <v/>
      </c>
      <c r="J377" t="str">
        <f>IF(K377="natural gas",VLOOKUP(D377,'Cross-Page Data'!$I$4:$J$13,2,FALSE),IF(K377="solar",VLOOKUP('Form 923'!D377,'Cross-Page Data'!$I$14:$J$117,2,FALSE),K377))</f>
        <v>biomass</v>
      </c>
      <c r="K377" t="str">
        <f>VLOOKUP(E377,'Cross-Page Data'!$D$4:$F$48,3,FALSE)</f>
        <v>biomass</v>
      </c>
      <c r="L377" t="b">
        <f>IF(AND($P$6=FALSE,OR(C377="Commercial NAICS Cogen",C377="Industrial NAICS Cogen",C377="NAICS-22 Cogen")),FALSE,IF(AND($P$7=FALSE,OR(C377="Commercial NAICS Cogen",C377="Commercial NAICS Non-Cogen",C377="industrial NAICS Cogen", C377="industrial NAICS non-cogen")),FALSE,TRUE))</f>
        <v>1</v>
      </c>
      <c r="M377">
        <f t="shared" si="16"/>
        <v>1.0964912280701754E-3</v>
      </c>
      <c r="N377">
        <f t="shared" si="17"/>
        <v>0</v>
      </c>
    </row>
    <row r="378" spans="1:14" x14ac:dyDescent="0.2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s="32">
        <f t="shared" si="15"/>
        <v>12053595.812471554</v>
      </c>
      <c r="J378" t="str">
        <f>IF(K378="natural gas",VLOOKUP(D378,'Cross-Page Data'!$I$4:$J$13,2,FALSE),IF(K378="solar",VLOOKUP('Form 923'!D378,'Cross-Page Data'!$I$14:$J$117,2,FALSE),K378))</f>
        <v>natural gas peaker</v>
      </c>
      <c r="K378" t="str">
        <f>VLOOKUP(E378,'Cross-Page Data'!$D$4:$F$48,3,FALSE)</f>
        <v>natural gas</v>
      </c>
      <c r="L378" t="b">
        <f>IF(AND($P$6=FALSE,OR(C378="Commercial NAICS Cogen",C378="Industrial NAICS Cogen",C378="NAICS-22 Cogen")),FALSE,IF(AND($P$7=FALSE,OR(C378="Commercial NAICS Cogen",C378="Commercial NAICS Non-Cogen",C378="industrial NAICS Cogen", C378="industrial NAICS non-cogen")),FALSE,TRUE))</f>
        <v>1</v>
      </c>
      <c r="M378">
        <f t="shared" si="16"/>
        <v>0.28296296296296297</v>
      </c>
      <c r="N378">
        <f t="shared" si="17"/>
        <v>1</v>
      </c>
    </row>
    <row r="379" spans="1:14" x14ac:dyDescent="0.2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s="32" t="str">
        <f t="shared" si="15"/>
        <v/>
      </c>
      <c r="J379" t="str">
        <f>IF(K379="natural gas",VLOOKUP(D379,'Cross-Page Data'!$I$4:$J$13,2,FALSE),IF(K379="solar",VLOOKUP('Form 923'!D379,'Cross-Page Data'!$I$14:$J$117,2,FALSE),K379))</f>
        <v>biomass</v>
      </c>
      <c r="K379" t="str">
        <f>VLOOKUP(E379,'Cross-Page Data'!$D$4:$F$48,3,FALSE)</f>
        <v>biomass</v>
      </c>
      <c r="L379" t="b">
        <f>IF(AND($P$6=FALSE,OR(C379="Commercial NAICS Cogen",C379="Industrial NAICS Cogen",C379="NAICS-22 Cogen")),FALSE,IF(AND($P$7=FALSE,OR(C379="Commercial NAICS Cogen",C379="Commercial NAICS Non-Cogen",C379="industrial NAICS Cogen", C379="industrial NAICS non-cogen")),FALSE,TRUE))</f>
        <v>1</v>
      </c>
      <c r="M379">
        <f t="shared" si="16"/>
        <v>1.0964912280701754E-3</v>
      </c>
      <c r="N379">
        <f t="shared" si="17"/>
        <v>0</v>
      </c>
    </row>
    <row r="380" spans="1:14" x14ac:dyDescent="0.2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s="32">
        <f t="shared" si="15"/>
        <v>9702741.0724036265</v>
      </c>
      <c r="J380" t="str">
        <f>IF(K380="natural gas",VLOOKUP(D380,'Cross-Page Data'!$I$4:$J$13,2,FALSE),IF(K380="solar",VLOOKUP('Form 923'!D380,'Cross-Page Data'!$I$14:$J$117,2,FALSE),K380))</f>
        <v>heavy or residual fuel oil</v>
      </c>
      <c r="K380" t="str">
        <f>VLOOKUP(E380,'Cross-Page Data'!$D$4:$F$48,3,FALSE)</f>
        <v>heavy or residual fuel oil</v>
      </c>
      <c r="L380" t="b">
        <f>IF(AND($P$6=FALSE,OR(C380="Commercial NAICS Cogen",C380="Industrial NAICS Cogen",C380="NAICS-22 Cogen")),FALSE,IF(AND($P$7=FALSE,OR(C380="Commercial NAICS Cogen",C380="Commercial NAICS Non-Cogen",C380="industrial NAICS Cogen", C380="industrial NAICS non-cogen")),FALSE,TRUE))</f>
        <v>1</v>
      </c>
      <c r="M380">
        <f t="shared" si="16"/>
        <v>0.43373493975903615</v>
      </c>
      <c r="N380">
        <f t="shared" si="17"/>
        <v>1</v>
      </c>
    </row>
    <row r="381" spans="1:14" x14ac:dyDescent="0.2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s="32">
        <f t="shared" si="15"/>
        <v>8902014.5011123009</v>
      </c>
      <c r="J381" t="str">
        <f>IF(K381="natural gas",VLOOKUP(D381,'Cross-Page Data'!$I$4:$J$13,2,FALSE),IF(K381="solar",VLOOKUP('Form 923'!D381,'Cross-Page Data'!$I$14:$J$117,2,FALSE),K381))</f>
        <v>hydro</v>
      </c>
      <c r="K381" t="str">
        <f>VLOOKUP(E381,'Cross-Page Data'!$D$4:$F$48,3,FALSE)</f>
        <v>hydro</v>
      </c>
      <c r="L381" t="b">
        <f>IF(AND($P$6=FALSE,OR(C381="Commercial NAICS Cogen",C381="Industrial NAICS Cogen",C381="NAICS-22 Cogen")),FALSE,IF(AND($P$7=FALSE,OR(C381="Commercial NAICS Cogen",C381="Commercial NAICS Non-Cogen",C381="industrial NAICS Cogen", C381="industrial NAICS non-cogen")),FALSE,TRUE))</f>
        <v>1</v>
      </c>
      <c r="M381">
        <f t="shared" si="16"/>
        <v>0.2561307901907357</v>
      </c>
      <c r="N381">
        <f t="shared" si="17"/>
        <v>1</v>
      </c>
    </row>
    <row r="382" spans="1:14" x14ac:dyDescent="0.2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s="32" t="str">
        <f t="shared" si="15"/>
        <v/>
      </c>
      <c r="J382" t="str">
        <f>IF(K382="natural gas",VLOOKUP(D382,'Cross-Page Data'!$I$4:$J$13,2,FALSE),IF(K382="solar",VLOOKUP('Form 923'!D382,'Cross-Page Data'!$I$14:$J$117,2,FALSE),K382))</f>
        <v>heavy or residual fuel oil</v>
      </c>
      <c r="K382" t="str">
        <f>VLOOKUP(E382,'Cross-Page Data'!$D$4:$F$48,3,FALSE)</f>
        <v>heavy or residual fuel oil</v>
      </c>
      <c r="L382" t="b">
        <f>IF(AND($P$6=FALSE,OR(C382="Commercial NAICS Cogen",C382="Industrial NAICS Cogen",C382="NAICS-22 Cogen")),FALSE,IF(AND($P$7=FALSE,OR(C382="Commercial NAICS Cogen",C382="Commercial NAICS Non-Cogen",C382="industrial NAICS Cogen", C382="industrial NAICS non-cogen")),FALSE,TRUE))</f>
        <v>1</v>
      </c>
      <c r="M382">
        <f t="shared" si="16"/>
        <v>4.0160642570281126E-4</v>
      </c>
      <c r="N382">
        <f t="shared" si="17"/>
        <v>0</v>
      </c>
    </row>
    <row r="383" spans="1:14" x14ac:dyDescent="0.2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s="32">
        <f t="shared" si="15"/>
        <v>123587.93251254869</v>
      </c>
      <c r="J383" t="str">
        <f>IF(K383="natural gas",VLOOKUP(D383,'Cross-Page Data'!$I$4:$J$13,2,FALSE),IF(K383="solar",VLOOKUP('Form 923'!D383,'Cross-Page Data'!$I$14:$J$117,2,FALSE),K383))</f>
        <v>natural gas nonpeaker</v>
      </c>
      <c r="K383" t="str">
        <f>VLOOKUP(E383,'Cross-Page Data'!$D$4:$F$48,3,FALSE)</f>
        <v>natural gas</v>
      </c>
      <c r="L383" t="b">
        <f>IF(AND($P$6=FALSE,OR(C383="Commercial NAICS Cogen",C383="Industrial NAICS Cogen",C383="NAICS-22 Cogen")),FALSE,IF(AND($P$7=FALSE,OR(C383="Commercial NAICS Cogen",C383="Commercial NAICS Non-Cogen",C383="industrial NAICS Cogen", C383="industrial NAICS non-cogen")),FALSE,TRUE))</f>
        <v>1</v>
      </c>
      <c r="M383">
        <f t="shared" si="16"/>
        <v>0.75069767441860469</v>
      </c>
      <c r="N383">
        <f t="shared" si="17"/>
        <v>1</v>
      </c>
    </row>
    <row r="384" spans="1:14" x14ac:dyDescent="0.2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s="32" t="str">
        <f t="shared" si="15"/>
        <v/>
      </c>
      <c r="J384" t="str">
        <f>IF(K384="natural gas",VLOOKUP(D384,'Cross-Page Data'!$I$4:$J$13,2,FALSE),IF(K384="solar",VLOOKUP('Form 923'!D384,'Cross-Page Data'!$I$14:$J$117,2,FALSE),K384))</f>
        <v>biomass</v>
      </c>
      <c r="K384" t="str">
        <f>VLOOKUP(E384,'Cross-Page Data'!$D$4:$F$48,3,FALSE)</f>
        <v>biomass</v>
      </c>
      <c r="L384" t="b">
        <f>IF(AND($P$6=FALSE,OR(C384="Commercial NAICS Cogen",C384="Industrial NAICS Cogen",C384="NAICS-22 Cogen")),FALSE,IF(AND($P$7=FALSE,OR(C384="Commercial NAICS Cogen",C384="Commercial NAICS Non-Cogen",C384="industrial NAICS Cogen", C384="industrial NAICS non-cogen")),FALSE,TRUE))</f>
        <v>1</v>
      </c>
      <c r="M384">
        <f t="shared" si="16"/>
        <v>1.0964912280701754E-3</v>
      </c>
      <c r="N384">
        <f t="shared" si="17"/>
        <v>0</v>
      </c>
    </row>
    <row r="385" spans="1:14" x14ac:dyDescent="0.2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s="32" t="str">
        <f t="shared" si="15"/>
        <v/>
      </c>
      <c r="J385" t="str">
        <f>IF(K385="natural gas",VLOOKUP(D385,'Cross-Page Data'!$I$4:$J$13,2,FALSE),IF(K385="solar",VLOOKUP('Form 923'!D385,'Cross-Page Data'!$I$14:$J$117,2,FALSE),K385))</f>
        <v>heavy or residual fuel oil</v>
      </c>
      <c r="K385" t="str">
        <f>VLOOKUP(E385,'Cross-Page Data'!$D$4:$F$48,3,FALSE)</f>
        <v>heavy or residual fuel oil</v>
      </c>
      <c r="L385" t="b">
        <f>IF(AND($P$6=FALSE,OR(C385="Commercial NAICS Cogen",C385="Industrial NAICS Cogen",C385="NAICS-22 Cogen")),FALSE,IF(AND($P$7=FALSE,OR(C385="Commercial NAICS Cogen",C385="Commercial NAICS Non-Cogen",C385="industrial NAICS Cogen", C385="industrial NAICS non-cogen")),FALSE,TRUE))</f>
        <v>1</v>
      </c>
      <c r="M385">
        <f t="shared" si="16"/>
        <v>4.0160642570281126E-4</v>
      </c>
      <c r="N385">
        <f t="shared" si="17"/>
        <v>0</v>
      </c>
    </row>
    <row r="386" spans="1:14" x14ac:dyDescent="0.2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s="32">
        <f t="shared" si="15"/>
        <v>11557852.946478376</v>
      </c>
      <c r="J386" t="str">
        <f>IF(K386="natural gas",VLOOKUP(D386,'Cross-Page Data'!$I$4:$J$13,2,FALSE),IF(K386="solar",VLOOKUP('Form 923'!D386,'Cross-Page Data'!$I$14:$J$117,2,FALSE),K386))</f>
        <v>natural gas nonpeaker</v>
      </c>
      <c r="K386" t="str">
        <f>VLOOKUP(E386,'Cross-Page Data'!$D$4:$F$48,3,FALSE)</f>
        <v>natural gas</v>
      </c>
      <c r="L386" t="b">
        <f>IF(AND($P$6=FALSE,OR(C386="Commercial NAICS Cogen",C386="Industrial NAICS Cogen",C386="NAICS-22 Cogen")),FALSE,IF(AND($P$7=FALSE,OR(C386="Commercial NAICS Cogen",C386="Commercial NAICS Non-Cogen",C386="industrial NAICS Cogen", C386="industrial NAICS non-cogen")),FALSE,TRUE))</f>
        <v>1</v>
      </c>
      <c r="M386">
        <f t="shared" si="16"/>
        <v>0.13023255813953488</v>
      </c>
      <c r="N386">
        <f t="shared" si="17"/>
        <v>1</v>
      </c>
    </row>
    <row r="387" spans="1:14" x14ac:dyDescent="0.2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s="32" t="str">
        <f t="shared" si="15"/>
        <v/>
      </c>
      <c r="J387" t="str">
        <f>IF(K387="natural gas",VLOOKUP(D387,'Cross-Page Data'!$I$4:$J$13,2,FALSE),IF(K387="solar",VLOOKUP('Form 923'!D387,'Cross-Page Data'!$I$14:$J$117,2,FALSE),K387))</f>
        <v>biomass</v>
      </c>
      <c r="K387" t="str">
        <f>VLOOKUP(E387,'Cross-Page Data'!$D$4:$F$48,3,FALSE)</f>
        <v>biomass</v>
      </c>
      <c r="L387" t="b">
        <f>IF(AND($P$6=FALSE,OR(C387="Commercial NAICS Cogen",C387="Industrial NAICS Cogen",C387="NAICS-22 Cogen")),FALSE,IF(AND($P$7=FALSE,OR(C387="Commercial NAICS Cogen",C387="Commercial NAICS Non-Cogen",C387="industrial NAICS Cogen", C387="industrial NAICS non-cogen")),FALSE,TRUE))</f>
        <v>1</v>
      </c>
      <c r="M387">
        <f t="shared" si="16"/>
        <v>1.0964912280701754E-3</v>
      </c>
      <c r="N387">
        <f t="shared" si="17"/>
        <v>0</v>
      </c>
    </row>
    <row r="388" spans="1:14" x14ac:dyDescent="0.2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s="32">
        <f t="shared" si="15"/>
        <v>0</v>
      </c>
      <c r="J388" t="str">
        <f>IF(K388="natural gas",VLOOKUP(D388,'Cross-Page Data'!$I$4:$J$13,2,FALSE),IF(K388="solar",VLOOKUP('Form 923'!D388,'Cross-Page Data'!$I$14:$J$117,2,FALSE),K388))</f>
        <v>heavy or residual fuel oil</v>
      </c>
      <c r="K388" t="str">
        <f>VLOOKUP(E388,'Cross-Page Data'!$D$4:$F$48,3,FALSE)</f>
        <v>heavy or residual fuel oil</v>
      </c>
      <c r="L388" t="b">
        <f>IF(AND($P$6=FALSE,OR(C388="Commercial NAICS Cogen",C388="Industrial NAICS Cogen",C388="NAICS-22 Cogen")),FALSE,IF(AND($P$7=FALSE,OR(C388="Commercial NAICS Cogen",C388="Commercial NAICS Non-Cogen",C388="industrial NAICS Cogen", C388="industrial NAICS non-cogen")),FALSE,TRUE))</f>
        <v>1</v>
      </c>
      <c r="M388">
        <f t="shared" si="16"/>
        <v>0.57188755020080317</v>
      </c>
      <c r="N388">
        <f t="shared" si="17"/>
        <v>1</v>
      </c>
    </row>
    <row r="389" spans="1:14" x14ac:dyDescent="0.2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s="32">
        <f t="shared" si="15"/>
        <v>12268527.15492047</v>
      </c>
      <c r="J389" t="str">
        <f>IF(K389="natural gas",VLOOKUP(D389,'Cross-Page Data'!$I$4:$J$13,2,FALSE),IF(K389="solar",VLOOKUP('Form 923'!D389,'Cross-Page Data'!$I$14:$J$117,2,FALSE),K389))</f>
        <v>natural gas peaker</v>
      </c>
      <c r="K389" t="str">
        <f>VLOOKUP(E389,'Cross-Page Data'!$D$4:$F$48,3,FALSE)</f>
        <v>natural gas</v>
      </c>
      <c r="L389" t="b">
        <f>IF(AND($P$6=FALSE,OR(C389="Commercial NAICS Cogen",C389="Industrial NAICS Cogen",C389="NAICS-22 Cogen")),FALSE,IF(AND($P$7=FALSE,OR(C389="Commercial NAICS Cogen",C389="Commercial NAICS Non-Cogen",C389="industrial NAICS Cogen", C389="industrial NAICS non-cogen")),FALSE,TRUE))</f>
        <v>1</v>
      </c>
      <c r="M389">
        <f t="shared" si="16"/>
        <v>0.25975308641975309</v>
      </c>
      <c r="N389">
        <f t="shared" si="17"/>
        <v>1</v>
      </c>
    </row>
    <row r="390" spans="1:14" x14ac:dyDescent="0.2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s="32" t="str">
        <f t="shared" si="15"/>
        <v/>
      </c>
      <c r="J390" t="str">
        <f>IF(K390="natural gas",VLOOKUP(D390,'Cross-Page Data'!$I$4:$J$13,2,FALSE),IF(K390="solar",VLOOKUP('Form 923'!D390,'Cross-Page Data'!$I$14:$J$117,2,FALSE),K390))</f>
        <v>biomass</v>
      </c>
      <c r="K390" t="str">
        <f>VLOOKUP(E390,'Cross-Page Data'!$D$4:$F$48,3,FALSE)</f>
        <v>biomass</v>
      </c>
      <c r="L390" t="b">
        <f>IF(AND($P$6=FALSE,OR(C390="Commercial NAICS Cogen",C390="Industrial NAICS Cogen",C390="NAICS-22 Cogen")),FALSE,IF(AND($P$7=FALSE,OR(C390="Commercial NAICS Cogen",C390="Commercial NAICS Non-Cogen",C390="industrial NAICS Cogen", C390="industrial NAICS non-cogen")),FALSE,TRUE))</f>
        <v>1</v>
      </c>
      <c r="M390">
        <f t="shared" si="16"/>
        <v>1.0964912280701754E-3</v>
      </c>
      <c r="N390">
        <f t="shared" si="17"/>
        <v>0</v>
      </c>
    </row>
    <row r="391" spans="1:14" x14ac:dyDescent="0.2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s="32">
        <f t="shared" ref="I391:I454" si="18">IFERROR(F391/G391*10^6,"")</f>
        <v>8902002.0092893224</v>
      </c>
      <c r="J391" t="str">
        <f>IF(K391="natural gas",VLOOKUP(D391,'Cross-Page Data'!$I$4:$J$13,2,FALSE),IF(K391="solar",VLOOKUP('Form 923'!D391,'Cross-Page Data'!$I$14:$J$117,2,FALSE),K391))</f>
        <v>hydro</v>
      </c>
      <c r="K391" t="str">
        <f>VLOOKUP(E391,'Cross-Page Data'!$D$4:$F$48,3,FALSE)</f>
        <v>hydro</v>
      </c>
      <c r="L391" t="b">
        <f>IF(AND($P$6=FALSE,OR(C391="Commercial NAICS Cogen",C391="Industrial NAICS Cogen",C391="NAICS-22 Cogen")),FALSE,IF(AND($P$7=FALSE,OR(C391="Commercial NAICS Cogen",C391="Commercial NAICS Non-Cogen",C391="industrial NAICS Cogen", C391="industrial NAICS non-cogen")),FALSE,TRUE))</f>
        <v>1</v>
      </c>
      <c r="M391">
        <f t="shared" ref="M391:M454" si="19">(COUNTIFS($J$6:$J$14148,J391,$I$6:$I$14148,"&gt;"&amp;I391)+1)/COUNTIFS($J$6:$J$14148,J391)</f>
        <v>0.38283378746594005</v>
      </c>
      <c r="N391">
        <f t="shared" ref="N391:N454" si="20">IF(OR(M391&gt;0.95,M391&lt;0.05),0,1)</f>
        <v>1</v>
      </c>
    </row>
    <row r="392" spans="1:14" x14ac:dyDescent="0.2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s="32">
        <f t="shared" si="18"/>
        <v>8901992.5412892904</v>
      </c>
      <c r="J392" t="str">
        <f>IF(K392="natural gas",VLOOKUP(D392,'Cross-Page Data'!$I$4:$J$13,2,FALSE),IF(K392="solar",VLOOKUP('Form 923'!D392,'Cross-Page Data'!$I$14:$J$117,2,FALSE),K392))</f>
        <v>hydro</v>
      </c>
      <c r="K392" t="str">
        <f>VLOOKUP(E392,'Cross-Page Data'!$D$4:$F$48,3,FALSE)</f>
        <v>hydro</v>
      </c>
      <c r="L392" t="b">
        <f>IF(AND($P$6=FALSE,OR(C392="Commercial NAICS Cogen",C392="Industrial NAICS Cogen",C392="NAICS-22 Cogen")),FALSE,IF(AND($P$7=FALSE,OR(C392="Commercial NAICS Cogen",C392="Commercial NAICS Non-Cogen",C392="industrial NAICS Cogen", C392="industrial NAICS non-cogen")),FALSE,TRUE))</f>
        <v>1</v>
      </c>
      <c r="M392">
        <f t="shared" si="19"/>
        <v>0.6232970027247956</v>
      </c>
      <c r="N392">
        <f t="shared" si="20"/>
        <v>1</v>
      </c>
    </row>
    <row r="393" spans="1:14" x14ac:dyDescent="0.2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s="32">
        <f t="shared" si="18"/>
        <v>8902001.6877637133</v>
      </c>
      <c r="J393" t="str">
        <f>IF(K393="natural gas",VLOOKUP(D393,'Cross-Page Data'!$I$4:$J$13,2,FALSE),IF(K393="solar",VLOOKUP('Form 923'!D393,'Cross-Page Data'!$I$14:$J$117,2,FALSE),K393))</f>
        <v>hydro</v>
      </c>
      <c r="K393" t="str">
        <f>VLOOKUP(E393,'Cross-Page Data'!$D$4:$F$48,3,FALSE)</f>
        <v>hydro</v>
      </c>
      <c r="L393" t="b">
        <f>IF(AND($P$6=FALSE,OR(C393="Commercial NAICS Cogen",C393="Industrial NAICS Cogen",C393="NAICS-22 Cogen")),FALSE,IF(AND($P$7=FALSE,OR(C393="Commercial NAICS Cogen",C393="Commercial NAICS Non-Cogen",C393="industrial NAICS Cogen", C393="industrial NAICS non-cogen")),FALSE,TRUE))</f>
        <v>1</v>
      </c>
      <c r="M393">
        <f t="shared" si="19"/>
        <v>0.39305177111716622</v>
      </c>
      <c r="N393">
        <f t="shared" si="20"/>
        <v>1</v>
      </c>
    </row>
    <row r="394" spans="1:14" x14ac:dyDescent="0.2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s="32">
        <f t="shared" si="18"/>
        <v>8901990.2627465427</v>
      </c>
      <c r="J394" t="str">
        <f>IF(K394="natural gas",VLOOKUP(D394,'Cross-Page Data'!$I$4:$J$13,2,FALSE),IF(K394="solar",VLOOKUP('Form 923'!D394,'Cross-Page Data'!$I$14:$J$117,2,FALSE),K394))</f>
        <v>hydro</v>
      </c>
      <c r="K394" t="str">
        <f>VLOOKUP(E394,'Cross-Page Data'!$D$4:$F$48,3,FALSE)</f>
        <v>hydro</v>
      </c>
      <c r="L394" t="b">
        <f>IF(AND($P$6=FALSE,OR(C394="Commercial NAICS Cogen",C394="Industrial NAICS Cogen",C394="NAICS-22 Cogen")),FALSE,IF(AND($P$7=FALSE,OR(C394="Commercial NAICS Cogen",C394="Commercial NAICS Non-Cogen",C394="industrial NAICS Cogen", C394="industrial NAICS non-cogen")),FALSE,TRUE))</f>
        <v>1</v>
      </c>
      <c r="M394">
        <f t="shared" si="19"/>
        <v>0.64918256130790186</v>
      </c>
      <c r="N394">
        <f t="shared" si="20"/>
        <v>1</v>
      </c>
    </row>
    <row r="395" spans="1:14" x14ac:dyDescent="0.2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s="32">
        <f t="shared" si="18"/>
        <v>8901978.3249497712</v>
      </c>
      <c r="J395" t="str">
        <f>IF(K395="natural gas",VLOOKUP(D395,'Cross-Page Data'!$I$4:$J$13,2,FALSE),IF(K395="solar",VLOOKUP('Form 923'!D395,'Cross-Page Data'!$I$14:$J$117,2,FALSE),K395))</f>
        <v>hydro</v>
      </c>
      <c r="K395" t="str">
        <f>VLOOKUP(E395,'Cross-Page Data'!$D$4:$F$48,3,FALSE)</f>
        <v>hydro</v>
      </c>
      <c r="L395" t="b">
        <f>IF(AND($P$6=FALSE,OR(C395="Commercial NAICS Cogen",C395="Industrial NAICS Cogen",C395="NAICS-22 Cogen")),FALSE,IF(AND($P$7=FALSE,OR(C395="Commercial NAICS Cogen",C395="Commercial NAICS Non-Cogen",C395="industrial NAICS Cogen", C395="industrial NAICS non-cogen")),FALSE,TRUE))</f>
        <v>1</v>
      </c>
      <c r="M395">
        <f t="shared" si="19"/>
        <v>0.71730245231607626</v>
      </c>
      <c r="N395">
        <f t="shared" si="20"/>
        <v>1</v>
      </c>
    </row>
    <row r="396" spans="1:14" x14ac:dyDescent="0.2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s="32">
        <f t="shared" si="18"/>
        <v>8901996.196146531</v>
      </c>
      <c r="J396" t="str">
        <f>IF(K396="natural gas",VLOOKUP(D396,'Cross-Page Data'!$I$4:$J$13,2,FALSE),IF(K396="solar",VLOOKUP('Form 923'!D396,'Cross-Page Data'!$I$14:$J$117,2,FALSE),K396))</f>
        <v>hydro</v>
      </c>
      <c r="K396" t="str">
        <f>VLOOKUP(E396,'Cross-Page Data'!$D$4:$F$48,3,FALSE)</f>
        <v>hydro</v>
      </c>
      <c r="L396" t="b">
        <f>IF(AND($P$6=FALSE,OR(C396="Commercial NAICS Cogen",C396="Industrial NAICS Cogen",C396="NAICS-22 Cogen")),FALSE,IF(AND($P$7=FALSE,OR(C396="Commercial NAICS Cogen",C396="Commercial NAICS Non-Cogen",C396="industrial NAICS Cogen", C396="industrial NAICS non-cogen")),FALSE,TRUE))</f>
        <v>1</v>
      </c>
      <c r="M396">
        <f t="shared" si="19"/>
        <v>0.5803814713896458</v>
      </c>
      <c r="N396">
        <f t="shared" si="20"/>
        <v>1</v>
      </c>
    </row>
    <row r="397" spans="1:14" x14ac:dyDescent="0.2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s="32">
        <f t="shared" si="18"/>
        <v>8901989.1896324344</v>
      </c>
      <c r="J397" t="str">
        <f>IF(K397="natural gas",VLOOKUP(D397,'Cross-Page Data'!$I$4:$J$13,2,FALSE),IF(K397="solar",VLOOKUP('Form 923'!D397,'Cross-Page Data'!$I$14:$J$117,2,FALSE),K397))</f>
        <v>hydro</v>
      </c>
      <c r="K397" t="str">
        <f>VLOOKUP(E397,'Cross-Page Data'!$D$4:$F$48,3,FALSE)</f>
        <v>hydro</v>
      </c>
      <c r="L397" t="b">
        <f>IF(AND($P$6=FALSE,OR(C397="Commercial NAICS Cogen",C397="Industrial NAICS Cogen",C397="NAICS-22 Cogen")),FALSE,IF(AND($P$7=FALSE,OR(C397="Commercial NAICS Cogen",C397="Commercial NAICS Non-Cogen",C397="industrial NAICS Cogen", C397="industrial NAICS non-cogen")),FALSE,TRUE))</f>
        <v>1</v>
      </c>
      <c r="M397">
        <f t="shared" si="19"/>
        <v>0.65463215258855589</v>
      </c>
      <c r="N397">
        <f t="shared" si="20"/>
        <v>1</v>
      </c>
    </row>
    <row r="398" spans="1:14" x14ac:dyDescent="0.2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s="32">
        <f t="shared" si="18"/>
        <v>8901998.3141403068</v>
      </c>
      <c r="J398" t="str">
        <f>IF(K398="natural gas",VLOOKUP(D398,'Cross-Page Data'!$I$4:$J$13,2,FALSE),IF(K398="solar",VLOOKUP('Form 923'!D398,'Cross-Page Data'!$I$14:$J$117,2,FALSE),K398))</f>
        <v>hydro</v>
      </c>
      <c r="K398" t="str">
        <f>VLOOKUP(E398,'Cross-Page Data'!$D$4:$F$48,3,FALSE)</f>
        <v>hydro</v>
      </c>
      <c r="L398" t="b">
        <f>IF(AND($P$6=FALSE,OR(C398="Commercial NAICS Cogen",C398="Industrial NAICS Cogen",C398="NAICS-22 Cogen")),FALSE,IF(AND($P$7=FALSE,OR(C398="Commercial NAICS Cogen",C398="Commercial NAICS Non-Cogen",C398="industrial NAICS Cogen", C398="industrial NAICS non-cogen")),FALSE,TRUE))</f>
        <v>1</v>
      </c>
      <c r="M398">
        <f t="shared" si="19"/>
        <v>0.53882833787465945</v>
      </c>
      <c r="N398">
        <f t="shared" si="20"/>
        <v>1</v>
      </c>
    </row>
    <row r="399" spans="1:14" x14ac:dyDescent="0.2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s="32">
        <f t="shared" si="18"/>
        <v>8901970.9283890463</v>
      </c>
      <c r="J399" t="str">
        <f>IF(K399="natural gas",VLOOKUP(D399,'Cross-Page Data'!$I$4:$J$13,2,FALSE),IF(K399="solar",VLOOKUP('Form 923'!D399,'Cross-Page Data'!$I$14:$J$117,2,FALSE),K399))</f>
        <v>hydro</v>
      </c>
      <c r="K399" t="str">
        <f>VLOOKUP(E399,'Cross-Page Data'!$D$4:$F$48,3,FALSE)</f>
        <v>hydro</v>
      </c>
      <c r="L399" t="b">
        <f>IF(AND($P$6=FALSE,OR(C399="Commercial NAICS Cogen",C399="Industrial NAICS Cogen",C399="NAICS-22 Cogen")),FALSE,IF(AND($P$7=FALSE,OR(C399="Commercial NAICS Cogen",C399="Commercial NAICS Non-Cogen",C399="industrial NAICS Cogen", C399="industrial NAICS non-cogen")),FALSE,TRUE))</f>
        <v>1</v>
      </c>
      <c r="M399">
        <f t="shared" si="19"/>
        <v>0.74114441416893728</v>
      </c>
      <c r="N399">
        <f t="shared" si="20"/>
        <v>1</v>
      </c>
    </row>
    <row r="400" spans="1:14" x14ac:dyDescent="0.2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s="32">
        <f t="shared" si="18"/>
        <v>8901998.7880732138</v>
      </c>
      <c r="J400" t="str">
        <f>IF(K400="natural gas",VLOOKUP(D400,'Cross-Page Data'!$I$4:$J$13,2,FALSE),IF(K400="solar",VLOOKUP('Form 923'!D400,'Cross-Page Data'!$I$14:$J$117,2,FALSE),K400))</f>
        <v>hydro</v>
      </c>
      <c r="K400" t="str">
        <f>VLOOKUP(E400,'Cross-Page Data'!$D$4:$F$48,3,FALSE)</f>
        <v>hydro</v>
      </c>
      <c r="L400" t="b">
        <f>IF(AND($P$6=FALSE,OR(C400="Commercial NAICS Cogen",C400="Industrial NAICS Cogen",C400="NAICS-22 Cogen")),FALSE,IF(AND($P$7=FALSE,OR(C400="Commercial NAICS Cogen",C400="Commercial NAICS Non-Cogen",C400="industrial NAICS Cogen", C400="industrial NAICS non-cogen")),FALSE,TRUE))</f>
        <v>1</v>
      </c>
      <c r="M400">
        <f t="shared" si="19"/>
        <v>0.52861035422343328</v>
      </c>
      <c r="N400">
        <f t="shared" si="20"/>
        <v>1</v>
      </c>
    </row>
    <row r="401" spans="1:14" x14ac:dyDescent="0.2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s="32">
        <f t="shared" si="18"/>
        <v>12436008.676789587</v>
      </c>
      <c r="J401" t="str">
        <f>IF(K401="natural gas",VLOOKUP(D401,'Cross-Page Data'!$I$4:$J$13,2,FALSE),IF(K401="solar",VLOOKUP('Form 923'!D401,'Cross-Page Data'!$I$14:$J$117,2,FALSE),K401))</f>
        <v>heavy or residual fuel oil</v>
      </c>
      <c r="K401" t="str">
        <f>VLOOKUP(E401,'Cross-Page Data'!$D$4:$F$48,3,FALSE)</f>
        <v>heavy or residual fuel oil</v>
      </c>
      <c r="L401" t="b">
        <f>IF(AND($P$6=FALSE,OR(C401="Commercial NAICS Cogen",C401="Industrial NAICS Cogen",C401="NAICS-22 Cogen")),FALSE,IF(AND($P$7=FALSE,OR(C401="Commercial NAICS Cogen",C401="Commercial NAICS Non-Cogen",C401="industrial NAICS Cogen", C401="industrial NAICS non-cogen")),FALSE,TRUE))</f>
        <v>1</v>
      </c>
      <c r="M401">
        <f t="shared" si="19"/>
        <v>0.20602409638554217</v>
      </c>
      <c r="N401">
        <f t="shared" si="20"/>
        <v>1</v>
      </c>
    </row>
    <row r="402" spans="1:14" x14ac:dyDescent="0.2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s="32">
        <f t="shared" si="18"/>
        <v>0</v>
      </c>
      <c r="J402" t="str">
        <f>IF(K402="natural gas",VLOOKUP(D402,'Cross-Page Data'!$I$4:$J$13,2,FALSE),IF(K402="solar",VLOOKUP('Form 923'!D402,'Cross-Page Data'!$I$14:$J$117,2,FALSE),K402))</f>
        <v>natural gas nonpeaker</v>
      </c>
      <c r="K402" t="str">
        <f>VLOOKUP(E402,'Cross-Page Data'!$D$4:$F$48,3,FALSE)</f>
        <v>natural gas</v>
      </c>
      <c r="L402" t="b">
        <f>IF(AND($P$6=FALSE,OR(C402="Commercial NAICS Cogen",C402="Industrial NAICS Cogen",C402="NAICS-22 Cogen")),FALSE,IF(AND($P$7=FALSE,OR(C402="Commercial NAICS Cogen",C402="Commercial NAICS Non-Cogen",C402="industrial NAICS Cogen", C402="industrial NAICS non-cogen")),FALSE,TRUE))</f>
        <v>1</v>
      </c>
      <c r="M402">
        <f t="shared" si="19"/>
        <v>0.77302325581395348</v>
      </c>
      <c r="N402">
        <f t="shared" si="20"/>
        <v>1</v>
      </c>
    </row>
    <row r="403" spans="1:14" x14ac:dyDescent="0.2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s="32">
        <f t="shared" si="18"/>
        <v>11197664.196910711</v>
      </c>
      <c r="J403" t="str">
        <f>IF(K403="natural gas",VLOOKUP(D403,'Cross-Page Data'!$I$4:$J$13,2,FALSE),IF(K403="solar",VLOOKUP('Form 923'!D403,'Cross-Page Data'!$I$14:$J$117,2,FALSE),K403))</f>
        <v>natural gas nonpeaker</v>
      </c>
      <c r="K403" t="str">
        <f>VLOOKUP(E403,'Cross-Page Data'!$D$4:$F$48,3,FALSE)</f>
        <v>natural gas</v>
      </c>
      <c r="L403" t="b">
        <f>IF(AND($P$6=FALSE,OR(C403="Commercial NAICS Cogen",C403="Industrial NAICS Cogen",C403="NAICS-22 Cogen")),FALSE,IF(AND($P$7=FALSE,OR(C403="Commercial NAICS Cogen",C403="Commercial NAICS Non-Cogen",C403="industrial NAICS Cogen", C403="industrial NAICS non-cogen")),FALSE,TRUE))</f>
        <v>1</v>
      </c>
      <c r="M403">
        <f t="shared" si="19"/>
        <v>0.18976744186046512</v>
      </c>
      <c r="N403">
        <f t="shared" si="20"/>
        <v>1</v>
      </c>
    </row>
    <row r="404" spans="1:14" x14ac:dyDescent="0.2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s="32">
        <f t="shared" si="18"/>
        <v>10775140.363555506</v>
      </c>
      <c r="J404" t="str">
        <f>IF(K404="natural gas",VLOOKUP(D404,'Cross-Page Data'!$I$4:$J$13,2,FALSE),IF(K404="solar",VLOOKUP('Form 923'!D404,'Cross-Page Data'!$I$14:$J$117,2,FALSE),K404))</f>
        <v>natural gas peaker</v>
      </c>
      <c r="K404" t="str">
        <f>VLOOKUP(E404,'Cross-Page Data'!$D$4:$F$48,3,FALSE)</f>
        <v>natural gas</v>
      </c>
      <c r="L404" t="b">
        <f>IF(AND($P$6=FALSE,OR(C404="Commercial NAICS Cogen",C404="Industrial NAICS Cogen",C404="NAICS-22 Cogen")),FALSE,IF(AND($P$7=FALSE,OR(C404="Commercial NAICS Cogen",C404="Commercial NAICS Non-Cogen",C404="industrial NAICS Cogen", C404="industrial NAICS non-cogen")),FALSE,TRUE))</f>
        <v>1</v>
      </c>
      <c r="M404">
        <f t="shared" si="19"/>
        <v>0.42617283950617285</v>
      </c>
      <c r="N404">
        <f t="shared" si="20"/>
        <v>1</v>
      </c>
    </row>
    <row r="405" spans="1:14" x14ac:dyDescent="0.2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s="32">
        <f t="shared" si="18"/>
        <v>-3153846.1538461535</v>
      </c>
      <c r="J405" t="str">
        <f>IF(K405="natural gas",VLOOKUP(D405,'Cross-Page Data'!$I$4:$J$13,2,FALSE),IF(K405="solar",VLOOKUP('Form 923'!D405,'Cross-Page Data'!$I$14:$J$117,2,FALSE),K405))</f>
        <v>heavy or residual fuel oil</v>
      </c>
      <c r="K405" t="str">
        <f>VLOOKUP(E405,'Cross-Page Data'!$D$4:$F$48,3,FALSE)</f>
        <v>heavy or residual fuel oil</v>
      </c>
      <c r="L405" t="b">
        <f>IF(AND($P$6=FALSE,OR(C405="Commercial NAICS Cogen",C405="Industrial NAICS Cogen",C405="NAICS-22 Cogen")),FALSE,IF(AND($P$7=FALSE,OR(C405="Commercial NAICS Cogen",C405="Commercial NAICS Non-Cogen",C405="industrial NAICS Cogen", C405="industrial NAICS non-cogen")),FALSE,TRUE))</f>
        <v>1</v>
      </c>
      <c r="M405">
        <f t="shared" si="19"/>
        <v>0.62530120481927709</v>
      </c>
      <c r="N405">
        <f t="shared" si="20"/>
        <v>1</v>
      </c>
    </row>
    <row r="406" spans="1:14" x14ac:dyDescent="0.2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s="32">
        <f t="shared" si="18"/>
        <v>8901998.3219295442</v>
      </c>
      <c r="J406" t="str">
        <f>IF(K406="natural gas",VLOOKUP(D406,'Cross-Page Data'!$I$4:$J$13,2,FALSE),IF(K406="solar",VLOOKUP('Form 923'!D406,'Cross-Page Data'!$I$14:$J$117,2,FALSE),K406))</f>
        <v>hydro</v>
      </c>
      <c r="K406" t="str">
        <f>VLOOKUP(E406,'Cross-Page Data'!$D$4:$F$48,3,FALSE)</f>
        <v>hydro</v>
      </c>
      <c r="L406" t="b">
        <f>IF(AND($P$6=FALSE,OR(C406="Commercial NAICS Cogen",C406="Industrial NAICS Cogen",C406="NAICS-22 Cogen")),FALSE,IF(AND($P$7=FALSE,OR(C406="Commercial NAICS Cogen",C406="Commercial NAICS Non-Cogen",C406="industrial NAICS Cogen", C406="industrial NAICS non-cogen")),FALSE,TRUE))</f>
        <v>1</v>
      </c>
      <c r="M406">
        <f t="shared" si="19"/>
        <v>0.53814713896457766</v>
      </c>
      <c r="N406">
        <f t="shared" si="20"/>
        <v>1</v>
      </c>
    </row>
    <row r="407" spans="1:14" x14ac:dyDescent="0.2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s="32">
        <f t="shared" si="18"/>
        <v>8901998.7145959288</v>
      </c>
      <c r="J407" t="str">
        <f>IF(K407="natural gas",VLOOKUP(D407,'Cross-Page Data'!$I$4:$J$13,2,FALSE),IF(K407="solar",VLOOKUP('Form 923'!D407,'Cross-Page Data'!$I$14:$J$117,2,FALSE),K407))</f>
        <v>hydro</v>
      </c>
      <c r="K407" t="str">
        <f>VLOOKUP(E407,'Cross-Page Data'!$D$4:$F$48,3,FALSE)</f>
        <v>hydro</v>
      </c>
      <c r="L407" t="b">
        <f>IF(AND($P$6=FALSE,OR(C407="Commercial NAICS Cogen",C407="Industrial NAICS Cogen",C407="NAICS-22 Cogen")),FALSE,IF(AND($P$7=FALSE,OR(C407="Commercial NAICS Cogen",C407="Commercial NAICS Non-Cogen",C407="industrial NAICS Cogen", C407="industrial NAICS non-cogen")),FALSE,TRUE))</f>
        <v>1</v>
      </c>
      <c r="M407">
        <f t="shared" si="19"/>
        <v>0.53133514986376018</v>
      </c>
      <c r="N407">
        <f t="shared" si="20"/>
        <v>1</v>
      </c>
    </row>
    <row r="408" spans="1:14" x14ac:dyDescent="0.2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s="32">
        <f t="shared" si="18"/>
        <v>8901956.473950319</v>
      </c>
      <c r="J408" t="str">
        <f>IF(K408="natural gas",VLOOKUP(D408,'Cross-Page Data'!$I$4:$J$13,2,FALSE),IF(K408="solar",VLOOKUP('Form 923'!D408,'Cross-Page Data'!$I$14:$J$117,2,FALSE),K408))</f>
        <v>hydro</v>
      </c>
      <c r="K408" t="str">
        <f>VLOOKUP(E408,'Cross-Page Data'!$D$4:$F$48,3,FALSE)</f>
        <v>hydro</v>
      </c>
      <c r="L408" t="b">
        <f>IF(AND($P$6=FALSE,OR(C408="Commercial NAICS Cogen",C408="Industrial NAICS Cogen",C408="NAICS-22 Cogen")),FALSE,IF(AND($P$7=FALSE,OR(C408="Commercial NAICS Cogen",C408="Commercial NAICS Non-Cogen",C408="industrial NAICS Cogen", C408="industrial NAICS non-cogen")),FALSE,TRUE))</f>
        <v>1</v>
      </c>
      <c r="M408">
        <f t="shared" si="19"/>
        <v>0.78269754768392374</v>
      </c>
      <c r="N408">
        <f t="shared" si="20"/>
        <v>1</v>
      </c>
    </row>
    <row r="409" spans="1:14" x14ac:dyDescent="0.2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s="32">
        <f t="shared" si="18"/>
        <v>8901998.919904016</v>
      </c>
      <c r="J409" t="str">
        <f>IF(K409="natural gas",VLOOKUP(D409,'Cross-Page Data'!$I$4:$J$13,2,FALSE),IF(K409="solar",VLOOKUP('Form 923'!D409,'Cross-Page Data'!$I$14:$J$117,2,FALSE),K409))</f>
        <v>hydro</v>
      </c>
      <c r="K409" t="str">
        <f>VLOOKUP(E409,'Cross-Page Data'!$D$4:$F$48,3,FALSE)</f>
        <v>hydro</v>
      </c>
      <c r="L409" t="b">
        <f>IF(AND($P$6=FALSE,OR(C409="Commercial NAICS Cogen",C409="Industrial NAICS Cogen",C409="NAICS-22 Cogen")),FALSE,IF(AND($P$7=FALSE,OR(C409="Commercial NAICS Cogen",C409="Commercial NAICS Non-Cogen",C409="industrial NAICS Cogen", C409="industrial NAICS non-cogen")),FALSE,TRUE))</f>
        <v>1</v>
      </c>
      <c r="M409">
        <f t="shared" si="19"/>
        <v>0.52316076294277924</v>
      </c>
      <c r="N409">
        <f t="shared" si="20"/>
        <v>1</v>
      </c>
    </row>
    <row r="410" spans="1:14" x14ac:dyDescent="0.2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s="32">
        <f t="shared" si="18"/>
        <v>8901620.3703703694</v>
      </c>
      <c r="J410" t="str">
        <f>IF(K410="natural gas",VLOOKUP(D410,'Cross-Page Data'!$I$4:$J$13,2,FALSE),IF(K410="solar",VLOOKUP('Form 923'!D410,'Cross-Page Data'!$I$14:$J$117,2,FALSE),K410))</f>
        <v>hydro</v>
      </c>
      <c r="K410" t="str">
        <f>VLOOKUP(E410,'Cross-Page Data'!$D$4:$F$48,3,FALSE)</f>
        <v>hydro</v>
      </c>
      <c r="L410" t="b">
        <f>IF(AND($P$6=FALSE,OR(C410="Commercial NAICS Cogen",C410="Industrial NAICS Cogen",C410="NAICS-22 Cogen")),FALSE,IF(AND($P$7=FALSE,OR(C410="Commercial NAICS Cogen",C410="Commercial NAICS Non-Cogen",C410="industrial NAICS Cogen", C410="industrial NAICS non-cogen")),FALSE,TRUE))</f>
        <v>1</v>
      </c>
      <c r="M410">
        <f t="shared" si="19"/>
        <v>0.90940054495912803</v>
      </c>
      <c r="N410">
        <f t="shared" si="20"/>
        <v>1</v>
      </c>
    </row>
    <row r="411" spans="1:14" x14ac:dyDescent="0.2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s="32">
        <f t="shared" si="18"/>
        <v>8902004.3919479512</v>
      </c>
      <c r="J411" t="str">
        <f>IF(K411="natural gas",VLOOKUP(D411,'Cross-Page Data'!$I$4:$J$13,2,FALSE),IF(K411="solar",VLOOKUP('Form 923'!D411,'Cross-Page Data'!$I$14:$J$117,2,FALSE),K411))</f>
        <v>hydro</v>
      </c>
      <c r="K411" t="str">
        <f>VLOOKUP(E411,'Cross-Page Data'!$D$4:$F$48,3,FALSE)</f>
        <v>hydro</v>
      </c>
      <c r="L411" t="b">
        <f>IF(AND($P$6=FALSE,OR(C411="Commercial NAICS Cogen",C411="Industrial NAICS Cogen",C411="NAICS-22 Cogen")),FALSE,IF(AND($P$7=FALSE,OR(C411="Commercial NAICS Cogen",C411="Commercial NAICS Non-Cogen",C411="industrial NAICS Cogen", C411="industrial NAICS non-cogen")),FALSE,TRUE))</f>
        <v>1</v>
      </c>
      <c r="M411">
        <f t="shared" si="19"/>
        <v>0.34673024523160761</v>
      </c>
      <c r="N411">
        <f t="shared" si="20"/>
        <v>1</v>
      </c>
    </row>
    <row r="412" spans="1:14" x14ac:dyDescent="0.2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s="32">
        <f t="shared" si="18"/>
        <v>8901996.8323965091</v>
      </c>
      <c r="J412" t="str">
        <f>IF(K412="natural gas",VLOOKUP(D412,'Cross-Page Data'!$I$4:$J$13,2,FALSE),IF(K412="solar",VLOOKUP('Form 923'!D412,'Cross-Page Data'!$I$14:$J$117,2,FALSE),K412))</f>
        <v>hydro</v>
      </c>
      <c r="K412" t="str">
        <f>VLOOKUP(E412,'Cross-Page Data'!$D$4:$F$48,3,FALSE)</f>
        <v>hydro</v>
      </c>
      <c r="L412" t="b">
        <f>IF(AND($P$6=FALSE,OR(C412="Commercial NAICS Cogen",C412="Industrial NAICS Cogen",C412="NAICS-22 Cogen")),FALSE,IF(AND($P$7=FALSE,OR(C412="Commercial NAICS Cogen",C412="Commercial NAICS Non-Cogen",C412="industrial NAICS Cogen", C412="industrial NAICS non-cogen")),FALSE,TRUE))</f>
        <v>1</v>
      </c>
      <c r="M412">
        <f t="shared" si="19"/>
        <v>0.57152588555858308</v>
      </c>
      <c r="N412">
        <f t="shared" si="20"/>
        <v>1</v>
      </c>
    </row>
    <row r="413" spans="1:14" x14ac:dyDescent="0.2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s="32">
        <f t="shared" si="18"/>
        <v>8902008.1261993349</v>
      </c>
      <c r="J413" t="str">
        <f>IF(K413="natural gas",VLOOKUP(D413,'Cross-Page Data'!$I$4:$J$13,2,FALSE),IF(K413="solar",VLOOKUP('Form 923'!D413,'Cross-Page Data'!$I$14:$J$117,2,FALSE),K413))</f>
        <v>hydro</v>
      </c>
      <c r="K413" t="str">
        <f>VLOOKUP(E413,'Cross-Page Data'!$D$4:$F$48,3,FALSE)</f>
        <v>hydro</v>
      </c>
      <c r="L413" t="b">
        <f>IF(AND($P$6=FALSE,OR(C413="Commercial NAICS Cogen",C413="Industrial NAICS Cogen",C413="NAICS-22 Cogen")),FALSE,IF(AND($P$7=FALSE,OR(C413="Commercial NAICS Cogen",C413="Commercial NAICS Non-Cogen",C413="industrial NAICS Cogen", C413="industrial NAICS non-cogen")),FALSE,TRUE))</f>
        <v>1</v>
      </c>
      <c r="M413">
        <f t="shared" si="19"/>
        <v>0.30517711171662126</v>
      </c>
      <c r="N413">
        <f t="shared" si="20"/>
        <v>1</v>
      </c>
    </row>
    <row r="414" spans="1:14" x14ac:dyDescent="0.2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s="32">
        <f t="shared" si="18"/>
        <v>8902000.4256224725</v>
      </c>
      <c r="J414" t="str">
        <f>IF(K414="natural gas",VLOOKUP(D414,'Cross-Page Data'!$I$4:$J$13,2,FALSE),IF(K414="solar",VLOOKUP('Form 923'!D414,'Cross-Page Data'!$I$14:$J$117,2,FALSE),K414))</f>
        <v>hydro</v>
      </c>
      <c r="K414" t="str">
        <f>VLOOKUP(E414,'Cross-Page Data'!$D$4:$F$48,3,FALSE)</f>
        <v>hydro</v>
      </c>
      <c r="L414" t="b">
        <f>IF(AND($P$6=FALSE,OR(C414="Commercial NAICS Cogen",C414="Industrial NAICS Cogen",C414="NAICS-22 Cogen")),FALSE,IF(AND($P$7=FALSE,OR(C414="Commercial NAICS Cogen",C414="Commercial NAICS Non-Cogen",C414="industrial NAICS Cogen", C414="industrial NAICS non-cogen")),FALSE,TRUE))</f>
        <v>1</v>
      </c>
      <c r="M414">
        <f t="shared" si="19"/>
        <v>0.4305177111716621</v>
      </c>
      <c r="N414">
        <f t="shared" si="20"/>
        <v>1</v>
      </c>
    </row>
    <row r="415" spans="1:14" x14ac:dyDescent="0.2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s="32">
        <f t="shared" si="18"/>
        <v>8901999.6669356804</v>
      </c>
      <c r="J415" t="str">
        <f>IF(K415="natural gas",VLOOKUP(D415,'Cross-Page Data'!$I$4:$J$13,2,FALSE),IF(K415="solar",VLOOKUP('Form 923'!D415,'Cross-Page Data'!$I$14:$J$117,2,FALSE),K415))</f>
        <v>hydro</v>
      </c>
      <c r="K415" t="str">
        <f>VLOOKUP(E415,'Cross-Page Data'!$D$4:$F$48,3,FALSE)</f>
        <v>hydro</v>
      </c>
      <c r="L415" t="b">
        <f>IF(AND($P$6=FALSE,OR(C415="Commercial NAICS Cogen",C415="Industrial NAICS Cogen",C415="NAICS-22 Cogen")),FALSE,IF(AND($P$7=FALSE,OR(C415="Commercial NAICS Cogen",C415="Commercial NAICS Non-Cogen",C415="industrial NAICS Cogen", C415="industrial NAICS non-cogen")),FALSE,TRUE))</f>
        <v>1</v>
      </c>
      <c r="M415">
        <f t="shared" si="19"/>
        <v>0.47615803814713897</v>
      </c>
      <c r="N415">
        <f t="shared" si="20"/>
        <v>1</v>
      </c>
    </row>
    <row r="416" spans="1:14" x14ac:dyDescent="0.2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s="32">
        <f t="shared" si="18"/>
        <v>8901999.0475008897</v>
      </c>
      <c r="J416" t="str">
        <f>IF(K416="natural gas",VLOOKUP(D416,'Cross-Page Data'!$I$4:$J$13,2,FALSE),IF(K416="solar",VLOOKUP('Form 923'!D416,'Cross-Page Data'!$I$14:$J$117,2,FALSE),K416))</f>
        <v>hydro</v>
      </c>
      <c r="K416" t="str">
        <f>VLOOKUP(E416,'Cross-Page Data'!$D$4:$F$48,3,FALSE)</f>
        <v>hydro</v>
      </c>
      <c r="L416" t="b">
        <f>IF(AND($P$6=FALSE,OR(C416="Commercial NAICS Cogen",C416="Industrial NAICS Cogen",C416="NAICS-22 Cogen")),FALSE,IF(AND($P$7=FALSE,OR(C416="Commercial NAICS Cogen",C416="Commercial NAICS Non-Cogen",C416="industrial NAICS Cogen", C416="industrial NAICS non-cogen")),FALSE,TRUE))</f>
        <v>1</v>
      </c>
      <c r="M416">
        <f t="shared" si="19"/>
        <v>0.51702997275204354</v>
      </c>
      <c r="N416">
        <f t="shared" si="20"/>
        <v>1</v>
      </c>
    </row>
    <row r="417" spans="1:14" x14ac:dyDescent="0.2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s="32">
        <f t="shared" si="18"/>
        <v>8902000.981657574</v>
      </c>
      <c r="J417" t="str">
        <f>IF(K417="natural gas",VLOOKUP(D417,'Cross-Page Data'!$I$4:$J$13,2,FALSE),IF(K417="solar",VLOOKUP('Form 923'!D417,'Cross-Page Data'!$I$14:$J$117,2,FALSE),K417))</f>
        <v>hydro</v>
      </c>
      <c r="K417" t="str">
        <f>VLOOKUP(E417,'Cross-Page Data'!$D$4:$F$48,3,FALSE)</f>
        <v>hydro</v>
      </c>
      <c r="L417" t="b">
        <f>IF(AND($P$6=FALSE,OR(C417="Commercial NAICS Cogen",C417="Industrial NAICS Cogen",C417="NAICS-22 Cogen")),FALSE,IF(AND($P$7=FALSE,OR(C417="Commercial NAICS Cogen",C417="Commercial NAICS Non-Cogen",C417="industrial NAICS Cogen", C417="industrial NAICS non-cogen")),FALSE,TRUE))</f>
        <v>1</v>
      </c>
      <c r="M417">
        <f t="shared" si="19"/>
        <v>0.41008174386920981</v>
      </c>
      <c r="N417">
        <f t="shared" si="20"/>
        <v>1</v>
      </c>
    </row>
    <row r="418" spans="1:14" x14ac:dyDescent="0.2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s="32" t="str">
        <f t="shared" si="18"/>
        <v/>
      </c>
      <c r="J418" t="str">
        <f>IF(K418="natural gas",VLOOKUP(D418,'Cross-Page Data'!$I$4:$J$13,2,FALSE),IF(K418="solar",VLOOKUP('Form 923'!D418,'Cross-Page Data'!$I$14:$J$117,2,FALSE),K418))</f>
        <v>hydro</v>
      </c>
      <c r="K418" t="str">
        <f>VLOOKUP(E418,'Cross-Page Data'!$D$4:$F$48,3,FALSE)</f>
        <v>hydro</v>
      </c>
      <c r="L418" t="b">
        <f>IF(AND($P$6=FALSE,OR(C418="Commercial NAICS Cogen",C418="Industrial NAICS Cogen",C418="NAICS-22 Cogen")),FALSE,IF(AND($P$7=FALSE,OR(C418="Commercial NAICS Cogen",C418="Commercial NAICS Non-Cogen",C418="industrial NAICS Cogen", C418="industrial NAICS non-cogen")),FALSE,TRUE))</f>
        <v>1</v>
      </c>
      <c r="M418">
        <f t="shared" si="19"/>
        <v>6.8119891008174384E-4</v>
      </c>
      <c r="N418">
        <f t="shared" si="20"/>
        <v>0</v>
      </c>
    </row>
    <row r="419" spans="1:14" x14ac:dyDescent="0.2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s="32">
        <f t="shared" si="18"/>
        <v>8905198.4193243161</v>
      </c>
      <c r="J419" t="str">
        <f>IF(K419="natural gas",VLOOKUP(D419,'Cross-Page Data'!$I$4:$J$13,2,FALSE),IF(K419="solar",VLOOKUP('Form 923'!D419,'Cross-Page Data'!$I$14:$J$117,2,FALSE),K419))</f>
        <v>hydro</v>
      </c>
      <c r="K419" t="str">
        <f>VLOOKUP(E419,'Cross-Page Data'!$D$4:$F$48,3,FALSE)</f>
        <v>hydro</v>
      </c>
      <c r="L419" t="b">
        <f>IF(AND($P$6=FALSE,OR(C419="Commercial NAICS Cogen",C419="Industrial NAICS Cogen",C419="NAICS-22 Cogen")),FALSE,IF(AND($P$7=FALSE,OR(C419="Commercial NAICS Cogen",C419="Commercial NAICS Non-Cogen",C419="industrial NAICS Cogen", C419="industrial NAICS non-cogen")),FALSE,TRUE))</f>
        <v>1</v>
      </c>
      <c r="M419">
        <f t="shared" si="19"/>
        <v>6.1307901907356951E-3</v>
      </c>
      <c r="N419">
        <f t="shared" si="20"/>
        <v>0</v>
      </c>
    </row>
    <row r="420" spans="1:14" x14ac:dyDescent="0.2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s="32">
        <f t="shared" si="18"/>
        <v>8902037.3988277968</v>
      </c>
      <c r="J420" t="str">
        <f>IF(K420="natural gas",VLOOKUP(D420,'Cross-Page Data'!$I$4:$J$13,2,FALSE),IF(K420="solar",VLOOKUP('Form 923'!D420,'Cross-Page Data'!$I$14:$J$117,2,FALSE),K420))</f>
        <v>hydro</v>
      </c>
      <c r="K420" t="str">
        <f>VLOOKUP(E420,'Cross-Page Data'!$D$4:$F$48,3,FALSE)</f>
        <v>hydro</v>
      </c>
      <c r="L420" t="b">
        <f>IF(AND($P$6=FALSE,OR(C420="Commercial NAICS Cogen",C420="Industrial NAICS Cogen",C420="NAICS-22 Cogen")),FALSE,IF(AND($P$7=FALSE,OR(C420="Commercial NAICS Cogen",C420="Commercial NAICS Non-Cogen",C420="industrial NAICS Cogen", C420="industrial NAICS non-cogen")),FALSE,TRUE))</f>
        <v>1</v>
      </c>
      <c r="M420">
        <f t="shared" si="19"/>
        <v>0.17029972752043596</v>
      </c>
      <c r="N420">
        <f t="shared" si="20"/>
        <v>1</v>
      </c>
    </row>
    <row r="421" spans="1:14" x14ac:dyDescent="0.2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s="32">
        <f t="shared" si="18"/>
        <v>8901999.4033174012</v>
      </c>
      <c r="J421" t="str">
        <f>IF(K421="natural gas",VLOOKUP(D421,'Cross-Page Data'!$I$4:$J$13,2,FALSE),IF(K421="solar",VLOOKUP('Form 923'!D421,'Cross-Page Data'!$I$14:$J$117,2,FALSE),K421))</f>
        <v>hydro</v>
      </c>
      <c r="K421" t="str">
        <f>VLOOKUP(E421,'Cross-Page Data'!$D$4:$F$48,3,FALSE)</f>
        <v>hydro</v>
      </c>
      <c r="L421" t="b">
        <f>IF(AND($P$6=FALSE,OR(C421="Commercial NAICS Cogen",C421="Industrial NAICS Cogen",C421="NAICS-22 Cogen")),FALSE,IF(AND($P$7=FALSE,OR(C421="Commercial NAICS Cogen",C421="Commercial NAICS Non-Cogen",C421="industrial NAICS Cogen", C421="industrial NAICS non-cogen")),FALSE,TRUE))</f>
        <v>1</v>
      </c>
      <c r="M421">
        <f t="shared" si="19"/>
        <v>0.4938692098092643</v>
      </c>
      <c r="N421">
        <f t="shared" si="20"/>
        <v>1</v>
      </c>
    </row>
    <row r="422" spans="1:14" x14ac:dyDescent="0.2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s="32">
        <f t="shared" si="18"/>
        <v>8901998.0862116106</v>
      </c>
      <c r="J422" t="str">
        <f>IF(K422="natural gas",VLOOKUP(D422,'Cross-Page Data'!$I$4:$J$13,2,FALSE),IF(K422="solar",VLOOKUP('Form 923'!D422,'Cross-Page Data'!$I$14:$J$117,2,FALSE),K422))</f>
        <v>hydro</v>
      </c>
      <c r="K422" t="str">
        <f>VLOOKUP(E422,'Cross-Page Data'!$D$4:$F$48,3,FALSE)</f>
        <v>hydro</v>
      </c>
      <c r="L422" t="b">
        <f>IF(AND($P$6=FALSE,OR(C422="Commercial NAICS Cogen",C422="Industrial NAICS Cogen",C422="NAICS-22 Cogen")),FALSE,IF(AND($P$7=FALSE,OR(C422="Commercial NAICS Cogen",C422="Commercial NAICS Non-Cogen",C422="industrial NAICS Cogen", C422="industrial NAICS non-cogen")),FALSE,TRUE))</f>
        <v>1</v>
      </c>
      <c r="M422">
        <f t="shared" si="19"/>
        <v>0.54359673024523159</v>
      </c>
      <c r="N422">
        <f t="shared" si="20"/>
        <v>1</v>
      </c>
    </row>
    <row r="423" spans="1:14" x14ac:dyDescent="0.2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s="32">
        <f t="shared" si="18"/>
        <v>8901997.9660750311</v>
      </c>
      <c r="J423" t="str">
        <f>IF(K423="natural gas",VLOOKUP(D423,'Cross-Page Data'!$I$4:$J$13,2,FALSE),IF(K423="solar",VLOOKUP('Form 923'!D423,'Cross-Page Data'!$I$14:$J$117,2,FALSE),K423))</f>
        <v>hydro</v>
      </c>
      <c r="K423" t="str">
        <f>VLOOKUP(E423,'Cross-Page Data'!$D$4:$F$48,3,FALSE)</f>
        <v>hydro</v>
      </c>
      <c r="L423" t="b">
        <f>IF(AND($P$6=FALSE,OR(C423="Commercial NAICS Cogen",C423="Industrial NAICS Cogen",C423="NAICS-22 Cogen")),FALSE,IF(AND($P$7=FALSE,OR(C423="Commercial NAICS Cogen",C423="Commercial NAICS Non-Cogen",C423="industrial NAICS Cogen", C423="industrial NAICS non-cogen")),FALSE,TRUE))</f>
        <v>1</v>
      </c>
      <c r="M423">
        <f t="shared" si="19"/>
        <v>0.54495912806539515</v>
      </c>
      <c r="N423">
        <f t="shared" si="20"/>
        <v>1</v>
      </c>
    </row>
    <row r="424" spans="1:14" x14ac:dyDescent="0.2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s="32">
        <f t="shared" si="18"/>
        <v>8902033.3176096734</v>
      </c>
      <c r="J424" t="str">
        <f>IF(K424="natural gas",VLOOKUP(D424,'Cross-Page Data'!$I$4:$J$13,2,FALSE),IF(K424="solar",VLOOKUP('Form 923'!D424,'Cross-Page Data'!$I$14:$J$117,2,FALSE),K424))</f>
        <v>hydro</v>
      </c>
      <c r="K424" t="str">
        <f>VLOOKUP(E424,'Cross-Page Data'!$D$4:$F$48,3,FALSE)</f>
        <v>hydro</v>
      </c>
      <c r="L424" t="b">
        <f>IF(AND($P$6=FALSE,OR(C424="Commercial NAICS Cogen",C424="Industrial NAICS Cogen",C424="NAICS-22 Cogen")),FALSE,IF(AND($P$7=FALSE,OR(C424="Commercial NAICS Cogen",C424="Commercial NAICS Non-Cogen",C424="industrial NAICS Cogen", C424="industrial NAICS non-cogen")),FALSE,TRUE))</f>
        <v>1</v>
      </c>
      <c r="M424">
        <f t="shared" si="19"/>
        <v>0.17915531335149865</v>
      </c>
      <c r="N424">
        <f t="shared" si="20"/>
        <v>1</v>
      </c>
    </row>
    <row r="425" spans="1:14" x14ac:dyDescent="0.2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s="32">
        <f t="shared" si="18"/>
        <v>8901999.4446350392</v>
      </c>
      <c r="J425" t="str">
        <f>IF(K425="natural gas",VLOOKUP(D425,'Cross-Page Data'!$I$4:$J$13,2,FALSE),IF(K425="solar",VLOOKUP('Form 923'!D425,'Cross-Page Data'!$I$14:$J$117,2,FALSE),K425))</f>
        <v>hydro</v>
      </c>
      <c r="K425" t="str">
        <f>VLOOKUP(E425,'Cross-Page Data'!$D$4:$F$48,3,FALSE)</f>
        <v>hydro</v>
      </c>
      <c r="L425" t="b">
        <f>IF(AND($P$6=FALSE,OR(C425="Commercial NAICS Cogen",C425="Industrial NAICS Cogen",C425="NAICS-22 Cogen")),FALSE,IF(AND($P$7=FALSE,OR(C425="Commercial NAICS Cogen",C425="Commercial NAICS Non-Cogen",C425="industrial NAICS Cogen", C425="industrial NAICS non-cogen")),FALSE,TRUE))</f>
        <v>1</v>
      </c>
      <c r="M425">
        <f t="shared" si="19"/>
        <v>0.49114441416893734</v>
      </c>
      <c r="N425">
        <f t="shared" si="20"/>
        <v>1</v>
      </c>
    </row>
    <row r="426" spans="1:14" x14ac:dyDescent="0.2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s="32">
        <f t="shared" si="18"/>
        <v>0</v>
      </c>
      <c r="J426" t="str">
        <f>IF(K426="natural gas",VLOOKUP(D426,'Cross-Page Data'!$I$4:$J$13,2,FALSE),IF(K426="solar",VLOOKUP('Form 923'!D426,'Cross-Page Data'!$I$14:$J$117,2,FALSE),K426))</f>
        <v>hydro</v>
      </c>
      <c r="K426" t="str">
        <f>VLOOKUP(E426,'Cross-Page Data'!$D$4:$F$48,3,FALSE)</f>
        <v>hydro</v>
      </c>
      <c r="L426" t="b">
        <f>IF(AND($P$6=FALSE,OR(C426="Commercial NAICS Cogen",C426="Industrial NAICS Cogen",C426="NAICS-22 Cogen")),FALSE,IF(AND($P$7=FALSE,OR(C426="Commercial NAICS Cogen",C426="Commercial NAICS Non-Cogen",C426="industrial NAICS Cogen", C426="industrial NAICS non-cogen")),FALSE,TRUE))</f>
        <v>1</v>
      </c>
      <c r="M426">
        <f t="shared" si="19"/>
        <v>0.93188010899182561</v>
      </c>
      <c r="N426">
        <f t="shared" si="20"/>
        <v>1</v>
      </c>
    </row>
    <row r="427" spans="1:14" x14ac:dyDescent="0.2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s="32">
        <f t="shared" si="18"/>
        <v>8902000.2261207104</v>
      </c>
      <c r="J427" t="str">
        <f>IF(K427="natural gas",VLOOKUP(D427,'Cross-Page Data'!$I$4:$J$13,2,FALSE),IF(K427="solar",VLOOKUP('Form 923'!D427,'Cross-Page Data'!$I$14:$J$117,2,FALSE),K427))</f>
        <v>hydro</v>
      </c>
      <c r="K427" t="str">
        <f>VLOOKUP(E427,'Cross-Page Data'!$D$4:$F$48,3,FALSE)</f>
        <v>hydro</v>
      </c>
      <c r="L427" t="b">
        <f>IF(AND($P$6=FALSE,OR(C427="Commercial NAICS Cogen",C427="Industrial NAICS Cogen",C427="NAICS-22 Cogen")),FALSE,IF(AND($P$7=FALSE,OR(C427="Commercial NAICS Cogen",C427="Commercial NAICS Non-Cogen",C427="industrial NAICS Cogen", C427="industrial NAICS non-cogen")),FALSE,TRUE))</f>
        <v>1</v>
      </c>
      <c r="M427">
        <f t="shared" si="19"/>
        <v>0.44209809264305178</v>
      </c>
      <c r="N427">
        <f t="shared" si="20"/>
        <v>1</v>
      </c>
    </row>
    <row r="428" spans="1:14" x14ac:dyDescent="0.2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s="32">
        <f t="shared" si="18"/>
        <v>0</v>
      </c>
      <c r="J428" t="str">
        <f>IF(K428="natural gas",VLOOKUP(D428,'Cross-Page Data'!$I$4:$J$13,2,FALSE),IF(K428="solar",VLOOKUP('Form 923'!D428,'Cross-Page Data'!$I$14:$J$117,2,FALSE),K428))</f>
        <v>hydro</v>
      </c>
      <c r="K428" t="str">
        <f>VLOOKUP(E428,'Cross-Page Data'!$D$4:$F$48,3,FALSE)</f>
        <v>hydro</v>
      </c>
      <c r="L428" t="b">
        <f>IF(AND($P$6=FALSE,OR(C428="Commercial NAICS Cogen",C428="Industrial NAICS Cogen",C428="NAICS-22 Cogen")),FALSE,IF(AND($P$7=FALSE,OR(C428="Commercial NAICS Cogen",C428="Commercial NAICS Non-Cogen",C428="industrial NAICS Cogen", C428="industrial NAICS non-cogen")),FALSE,TRUE))</f>
        <v>1</v>
      </c>
      <c r="M428">
        <f t="shared" si="19"/>
        <v>0.93188010899182561</v>
      </c>
      <c r="N428">
        <f t="shared" si="20"/>
        <v>1</v>
      </c>
    </row>
    <row r="429" spans="1:14" x14ac:dyDescent="0.2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s="32">
        <f t="shared" si="18"/>
        <v>8901997.7565301005</v>
      </c>
      <c r="J429" t="str">
        <f>IF(K429="natural gas",VLOOKUP(D429,'Cross-Page Data'!$I$4:$J$13,2,FALSE),IF(K429="solar",VLOOKUP('Form 923'!D429,'Cross-Page Data'!$I$14:$J$117,2,FALSE),K429))</f>
        <v>hydro</v>
      </c>
      <c r="K429" t="str">
        <f>VLOOKUP(E429,'Cross-Page Data'!$D$4:$F$48,3,FALSE)</f>
        <v>hydro</v>
      </c>
      <c r="L429" t="b">
        <f>IF(AND($P$6=FALSE,OR(C429="Commercial NAICS Cogen",C429="Industrial NAICS Cogen",C429="NAICS-22 Cogen")),FALSE,IF(AND($P$7=FALSE,OR(C429="Commercial NAICS Cogen",C429="Commercial NAICS Non-Cogen",C429="industrial NAICS Cogen", C429="industrial NAICS non-cogen")),FALSE,TRUE))</f>
        <v>1</v>
      </c>
      <c r="M429">
        <f t="shared" si="19"/>
        <v>0.55177111716621252</v>
      </c>
      <c r="N429">
        <f t="shared" si="20"/>
        <v>1</v>
      </c>
    </row>
    <row r="430" spans="1:14" x14ac:dyDescent="0.2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s="32">
        <f t="shared" si="18"/>
        <v>8901999.8150032386</v>
      </c>
      <c r="J430" t="str">
        <f>IF(K430="natural gas",VLOOKUP(D430,'Cross-Page Data'!$I$4:$J$13,2,FALSE),IF(K430="solar",VLOOKUP('Form 923'!D430,'Cross-Page Data'!$I$14:$J$117,2,FALSE),K430))</f>
        <v>hydro</v>
      </c>
      <c r="K430" t="str">
        <f>VLOOKUP(E430,'Cross-Page Data'!$D$4:$F$48,3,FALSE)</f>
        <v>hydro</v>
      </c>
      <c r="L430" t="b">
        <f>IF(AND($P$6=FALSE,OR(C430="Commercial NAICS Cogen",C430="Industrial NAICS Cogen",C430="NAICS-22 Cogen")),FALSE,IF(AND($P$7=FALSE,OR(C430="Commercial NAICS Cogen",C430="Commercial NAICS Non-Cogen",C430="industrial NAICS Cogen", C430="industrial NAICS non-cogen")),FALSE,TRUE))</f>
        <v>1</v>
      </c>
      <c r="M430">
        <f t="shared" si="19"/>
        <v>0.46730245231607631</v>
      </c>
      <c r="N430">
        <f t="shared" si="20"/>
        <v>1</v>
      </c>
    </row>
    <row r="431" spans="1:14" x14ac:dyDescent="0.2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s="32">
        <f t="shared" si="18"/>
        <v>8901999.3506778833</v>
      </c>
      <c r="J431" t="str">
        <f>IF(K431="natural gas",VLOOKUP(D431,'Cross-Page Data'!$I$4:$J$13,2,FALSE),IF(K431="solar",VLOOKUP('Form 923'!D431,'Cross-Page Data'!$I$14:$J$117,2,FALSE),K431))</f>
        <v>hydro</v>
      </c>
      <c r="K431" t="str">
        <f>VLOOKUP(E431,'Cross-Page Data'!$D$4:$F$48,3,FALSE)</f>
        <v>hydro</v>
      </c>
      <c r="L431" t="b">
        <f>IF(AND($P$6=FALSE,OR(C431="Commercial NAICS Cogen",C431="Industrial NAICS Cogen",C431="NAICS-22 Cogen")),FALSE,IF(AND($P$7=FALSE,OR(C431="Commercial NAICS Cogen",C431="Commercial NAICS Non-Cogen",C431="industrial NAICS Cogen", C431="industrial NAICS non-cogen")),FALSE,TRUE))</f>
        <v>1</v>
      </c>
      <c r="M431">
        <f t="shared" si="19"/>
        <v>0.49727520435967304</v>
      </c>
      <c r="N431">
        <f t="shared" si="20"/>
        <v>1</v>
      </c>
    </row>
    <row r="432" spans="1:14" x14ac:dyDescent="0.2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s="32">
        <f t="shared" si="18"/>
        <v>8902002.6140648723</v>
      </c>
      <c r="J432" t="str">
        <f>IF(K432="natural gas",VLOOKUP(D432,'Cross-Page Data'!$I$4:$J$13,2,FALSE),IF(K432="solar",VLOOKUP('Form 923'!D432,'Cross-Page Data'!$I$14:$J$117,2,FALSE),K432))</f>
        <v>hydro</v>
      </c>
      <c r="K432" t="str">
        <f>VLOOKUP(E432,'Cross-Page Data'!$D$4:$F$48,3,FALSE)</f>
        <v>hydro</v>
      </c>
      <c r="L432" t="b">
        <f>IF(AND($P$6=FALSE,OR(C432="Commercial NAICS Cogen",C432="Industrial NAICS Cogen",C432="NAICS-22 Cogen")),FALSE,IF(AND($P$7=FALSE,OR(C432="Commercial NAICS Cogen",C432="Commercial NAICS Non-Cogen",C432="industrial NAICS Cogen", C432="industrial NAICS non-cogen")),FALSE,TRUE))</f>
        <v>1</v>
      </c>
      <c r="M432">
        <f t="shared" si="19"/>
        <v>0.37329700272479566</v>
      </c>
      <c r="N432">
        <f t="shared" si="20"/>
        <v>1</v>
      </c>
    </row>
    <row r="433" spans="1:14" x14ac:dyDescent="0.2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s="32">
        <f t="shared" si="18"/>
        <v>8901785.7142857127</v>
      </c>
      <c r="J433" t="str">
        <f>IF(K433="natural gas",VLOOKUP(D433,'Cross-Page Data'!$I$4:$J$13,2,FALSE),IF(K433="solar",VLOOKUP('Form 923'!D433,'Cross-Page Data'!$I$14:$J$117,2,FALSE),K433))</f>
        <v>hydro</v>
      </c>
      <c r="K433" t="str">
        <f>VLOOKUP(E433,'Cross-Page Data'!$D$4:$F$48,3,FALSE)</f>
        <v>hydro</v>
      </c>
      <c r="L433" t="b">
        <f>IF(AND($P$6=FALSE,OR(C433="Commercial NAICS Cogen",C433="Industrial NAICS Cogen",C433="NAICS-22 Cogen")),FALSE,IF(AND($P$7=FALSE,OR(C433="Commercial NAICS Cogen",C433="Commercial NAICS Non-Cogen",C433="industrial NAICS Cogen", C433="industrial NAICS non-cogen")),FALSE,TRUE))</f>
        <v>1</v>
      </c>
      <c r="M433">
        <f t="shared" si="19"/>
        <v>0.88692098092643057</v>
      </c>
      <c r="N433">
        <f t="shared" si="20"/>
        <v>1</v>
      </c>
    </row>
    <row r="434" spans="1:14" x14ac:dyDescent="0.2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s="32">
        <f t="shared" si="18"/>
        <v>-4941176.4705882352</v>
      </c>
      <c r="J434" t="str">
        <f>IF(K434="natural gas",VLOOKUP(D434,'Cross-Page Data'!$I$4:$J$13,2,FALSE),IF(K434="solar",VLOOKUP('Form 923'!D434,'Cross-Page Data'!$I$14:$J$117,2,FALSE),K434))</f>
        <v>heavy or residual fuel oil</v>
      </c>
      <c r="K434" t="str">
        <f>VLOOKUP(E434,'Cross-Page Data'!$D$4:$F$48,3,FALSE)</f>
        <v>heavy or residual fuel oil</v>
      </c>
      <c r="L434" t="b">
        <f>IF(AND($P$6=FALSE,OR(C434="Commercial NAICS Cogen",C434="Industrial NAICS Cogen",C434="NAICS-22 Cogen")),FALSE,IF(AND($P$7=FALSE,OR(C434="Commercial NAICS Cogen",C434="Commercial NAICS Non-Cogen",C434="industrial NAICS Cogen", C434="industrial NAICS non-cogen")),FALSE,TRUE))</f>
        <v>1</v>
      </c>
      <c r="M434">
        <f t="shared" si="19"/>
        <v>0.629718875502008</v>
      </c>
      <c r="N434">
        <f t="shared" si="20"/>
        <v>1</v>
      </c>
    </row>
    <row r="435" spans="1:14" x14ac:dyDescent="0.2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s="32" t="str">
        <f t="shared" si="18"/>
        <v/>
      </c>
      <c r="J435" t="str">
        <f>IF(K435="natural gas",VLOOKUP(D435,'Cross-Page Data'!$I$4:$J$13,2,FALSE),IF(K435="solar",VLOOKUP('Form 923'!D435,'Cross-Page Data'!$I$14:$J$117,2,FALSE),K435))</f>
        <v>natural gas peaker</v>
      </c>
      <c r="K435" t="str">
        <f>VLOOKUP(E435,'Cross-Page Data'!$D$4:$F$48,3,FALSE)</f>
        <v>natural gas</v>
      </c>
      <c r="L435" t="b">
        <f>IF(AND($P$6=FALSE,OR(C435="Commercial NAICS Cogen",C435="Industrial NAICS Cogen",C435="NAICS-22 Cogen")),FALSE,IF(AND($P$7=FALSE,OR(C435="Commercial NAICS Cogen",C435="Commercial NAICS Non-Cogen",C435="industrial NAICS Cogen", C435="industrial NAICS non-cogen")),FALSE,TRUE))</f>
        <v>1</v>
      </c>
      <c r="M435">
        <f t="shared" si="19"/>
        <v>4.9382716049382717E-4</v>
      </c>
      <c r="N435">
        <f t="shared" si="20"/>
        <v>0</v>
      </c>
    </row>
    <row r="436" spans="1:14" x14ac:dyDescent="0.2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s="32">
        <f t="shared" si="18"/>
        <v>14788761.243730726</v>
      </c>
      <c r="J436" t="str">
        <f>IF(K436="natural gas",VLOOKUP(D436,'Cross-Page Data'!$I$4:$J$13,2,FALSE),IF(K436="solar",VLOOKUP('Form 923'!D436,'Cross-Page Data'!$I$14:$J$117,2,FALSE),K436))</f>
        <v>heavy or residual fuel oil</v>
      </c>
      <c r="K436" t="str">
        <f>VLOOKUP(E436,'Cross-Page Data'!$D$4:$F$48,3,FALSE)</f>
        <v>heavy or residual fuel oil</v>
      </c>
      <c r="L436" t="b">
        <f>IF(AND($P$6=FALSE,OR(C436="Commercial NAICS Cogen",C436="Industrial NAICS Cogen",C436="NAICS-22 Cogen")),FALSE,IF(AND($P$7=FALSE,OR(C436="Commercial NAICS Cogen",C436="Commercial NAICS Non-Cogen",C436="industrial NAICS Cogen", C436="industrial NAICS non-cogen")),FALSE,TRUE))</f>
        <v>1</v>
      </c>
      <c r="M436">
        <f t="shared" si="19"/>
        <v>0.13453815261044177</v>
      </c>
      <c r="N436">
        <f t="shared" si="20"/>
        <v>1</v>
      </c>
    </row>
    <row r="437" spans="1:14" x14ac:dyDescent="0.2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s="32">
        <f t="shared" si="18"/>
        <v>14782594.434322424</v>
      </c>
      <c r="J437" t="str">
        <f>IF(K437="natural gas",VLOOKUP(D437,'Cross-Page Data'!$I$4:$J$13,2,FALSE),IF(K437="solar",VLOOKUP('Form 923'!D437,'Cross-Page Data'!$I$14:$J$117,2,FALSE),K437))</f>
        <v>natural gas peaker</v>
      </c>
      <c r="K437" t="str">
        <f>VLOOKUP(E437,'Cross-Page Data'!$D$4:$F$48,3,FALSE)</f>
        <v>natural gas</v>
      </c>
      <c r="L437" t="b">
        <f>IF(AND($P$6=FALSE,OR(C437="Commercial NAICS Cogen",C437="Industrial NAICS Cogen",C437="NAICS-22 Cogen")),FALSE,IF(AND($P$7=FALSE,OR(C437="Commercial NAICS Cogen",C437="Commercial NAICS Non-Cogen",C437="industrial NAICS Cogen", C437="industrial NAICS non-cogen")),FALSE,TRUE))</f>
        <v>1</v>
      </c>
      <c r="M437">
        <f t="shared" si="19"/>
        <v>0.14962962962962964</v>
      </c>
      <c r="N437">
        <f t="shared" si="20"/>
        <v>1</v>
      </c>
    </row>
    <row r="438" spans="1:14" x14ac:dyDescent="0.2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s="32">
        <f t="shared" si="18"/>
        <v>8901812.3667377401</v>
      </c>
      <c r="J438" t="str">
        <f>IF(K438="natural gas",VLOOKUP(D438,'Cross-Page Data'!$I$4:$J$13,2,FALSE),IF(K438="solar",VLOOKUP('Form 923'!D438,'Cross-Page Data'!$I$14:$J$117,2,FALSE),K438))</f>
        <v>hydro</v>
      </c>
      <c r="K438" t="str">
        <f>VLOOKUP(E438,'Cross-Page Data'!$D$4:$F$48,3,FALSE)</f>
        <v>hydro</v>
      </c>
      <c r="L438" t="b">
        <f>IF(AND($P$6=FALSE,OR(C438="Commercial NAICS Cogen",C438="Industrial NAICS Cogen",C438="NAICS-22 Cogen")),FALSE,IF(AND($P$7=FALSE,OR(C438="Commercial NAICS Cogen",C438="Commercial NAICS Non-Cogen",C438="industrial NAICS Cogen", C438="industrial NAICS non-cogen")),FALSE,TRUE))</f>
        <v>1</v>
      </c>
      <c r="M438">
        <f t="shared" si="19"/>
        <v>0.88010899182561309</v>
      </c>
      <c r="N438">
        <f t="shared" si="20"/>
        <v>1</v>
      </c>
    </row>
    <row r="439" spans="1:14" x14ac:dyDescent="0.2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s="32">
        <f t="shared" si="18"/>
        <v>0</v>
      </c>
      <c r="J439" t="str">
        <f>IF(K439="natural gas",VLOOKUP(D439,'Cross-Page Data'!$I$4:$J$13,2,FALSE),IF(K439="solar",VLOOKUP('Form 923'!D439,'Cross-Page Data'!$I$14:$J$117,2,FALSE),K439))</f>
        <v>hydro</v>
      </c>
      <c r="K439" t="str">
        <f>VLOOKUP(E439,'Cross-Page Data'!$D$4:$F$48,3,FALSE)</f>
        <v>hydro</v>
      </c>
      <c r="L439" t="b">
        <f>IF(AND($P$6=FALSE,OR(C439="Commercial NAICS Cogen",C439="Industrial NAICS Cogen",C439="NAICS-22 Cogen")),FALSE,IF(AND($P$7=FALSE,OR(C439="Commercial NAICS Cogen",C439="Commercial NAICS Non-Cogen",C439="industrial NAICS Cogen", C439="industrial NAICS non-cogen")),FALSE,TRUE))</f>
        <v>1</v>
      </c>
      <c r="M439">
        <f t="shared" si="19"/>
        <v>0.93188010899182561</v>
      </c>
      <c r="N439">
        <f t="shared" si="20"/>
        <v>1</v>
      </c>
    </row>
    <row r="440" spans="1:14" x14ac:dyDescent="0.2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s="32">
        <f t="shared" si="18"/>
        <v>0</v>
      </c>
      <c r="J440" t="str">
        <f>IF(K440="natural gas",VLOOKUP(D440,'Cross-Page Data'!$I$4:$J$13,2,FALSE),IF(K440="solar",VLOOKUP('Form 923'!D440,'Cross-Page Data'!$I$14:$J$117,2,FALSE),K440))</f>
        <v>natural gas nonpeaker</v>
      </c>
      <c r="K440" t="str">
        <f>VLOOKUP(E440,'Cross-Page Data'!$D$4:$F$48,3,FALSE)</f>
        <v>natural gas</v>
      </c>
      <c r="L440" t="b">
        <f>IF(AND($P$6=FALSE,OR(C440="Commercial NAICS Cogen",C440="Industrial NAICS Cogen",C440="NAICS-22 Cogen")),FALSE,IF(AND($P$7=FALSE,OR(C440="Commercial NAICS Cogen",C440="Commercial NAICS Non-Cogen",C440="industrial NAICS Cogen", C440="industrial NAICS non-cogen")),FALSE,TRUE))</f>
        <v>1</v>
      </c>
      <c r="M440">
        <f t="shared" si="19"/>
        <v>0.77302325581395348</v>
      </c>
      <c r="N440">
        <f t="shared" si="20"/>
        <v>1</v>
      </c>
    </row>
    <row r="441" spans="1:14" x14ac:dyDescent="0.2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s="32">
        <f t="shared" si="18"/>
        <v>11594145.795651443</v>
      </c>
      <c r="J441" t="str">
        <f>IF(K441="natural gas",VLOOKUP(D441,'Cross-Page Data'!$I$4:$J$13,2,FALSE),IF(K441="solar",VLOOKUP('Form 923'!D441,'Cross-Page Data'!$I$14:$J$117,2,FALSE),K441))</f>
        <v>natural gas nonpeaker</v>
      </c>
      <c r="K441" t="str">
        <f>VLOOKUP(E441,'Cross-Page Data'!$D$4:$F$48,3,FALSE)</f>
        <v>natural gas</v>
      </c>
      <c r="L441" t="b">
        <f>IF(AND($P$6=FALSE,OR(C441="Commercial NAICS Cogen",C441="Industrial NAICS Cogen",C441="NAICS-22 Cogen")),FALSE,IF(AND($P$7=FALSE,OR(C441="Commercial NAICS Cogen",C441="Commercial NAICS Non-Cogen",C441="industrial NAICS Cogen", C441="industrial NAICS non-cogen")),FALSE,TRUE))</f>
        <v>1</v>
      </c>
      <c r="M441">
        <f t="shared" si="19"/>
        <v>0.12558139534883722</v>
      </c>
      <c r="N441">
        <f t="shared" si="20"/>
        <v>1</v>
      </c>
    </row>
    <row r="442" spans="1:14" x14ac:dyDescent="0.2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s="32" t="str">
        <f t="shared" si="18"/>
        <v/>
      </c>
      <c r="J442" t="str">
        <f>IF(K442="natural gas",VLOOKUP(D442,'Cross-Page Data'!$I$4:$J$13,2,FALSE),IF(K442="solar",VLOOKUP('Form 923'!D442,'Cross-Page Data'!$I$14:$J$117,2,FALSE),K442))</f>
        <v>hard coal</v>
      </c>
      <c r="K442" t="str">
        <f>VLOOKUP(E442,'Cross-Page Data'!$D$4:$F$48,3,FALSE)</f>
        <v>hard coal</v>
      </c>
      <c r="L442" t="b">
        <f>IF(AND($P$6=FALSE,OR(C442="Commercial NAICS Cogen",C442="Industrial NAICS Cogen",C442="NAICS-22 Cogen")),FALSE,IF(AND($P$7=FALSE,OR(C442="Commercial NAICS Cogen",C442="Commercial NAICS Non-Cogen",C442="industrial NAICS Cogen", C442="industrial NAICS non-cogen")),FALSE,TRUE))</f>
        <v>1</v>
      </c>
      <c r="M442">
        <f t="shared" si="19"/>
        <v>1.3605442176870747E-3</v>
      </c>
      <c r="N442">
        <f t="shared" si="20"/>
        <v>0</v>
      </c>
    </row>
    <row r="443" spans="1:14" x14ac:dyDescent="0.2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s="32">
        <f t="shared" si="18"/>
        <v>11172941.829851998</v>
      </c>
      <c r="J443" t="str">
        <f>IF(K443="natural gas",VLOOKUP(D443,'Cross-Page Data'!$I$4:$J$13,2,FALSE),IF(K443="solar",VLOOKUP('Form 923'!D443,'Cross-Page Data'!$I$14:$J$117,2,FALSE),K443))</f>
        <v>natural gas peaker</v>
      </c>
      <c r="K443" t="str">
        <f>VLOOKUP(E443,'Cross-Page Data'!$D$4:$F$48,3,FALSE)</f>
        <v>natural gas</v>
      </c>
      <c r="L443" t="b">
        <f>IF(AND($P$6=FALSE,OR(C443="Commercial NAICS Cogen",C443="Industrial NAICS Cogen",C443="NAICS-22 Cogen")),FALSE,IF(AND($P$7=FALSE,OR(C443="Commercial NAICS Cogen",C443="Commercial NAICS Non-Cogen",C443="industrial NAICS Cogen", C443="industrial NAICS non-cogen")),FALSE,TRUE))</f>
        <v>1</v>
      </c>
      <c r="M443">
        <f t="shared" si="19"/>
        <v>0.3817283950617284</v>
      </c>
      <c r="N443">
        <f t="shared" si="20"/>
        <v>1</v>
      </c>
    </row>
    <row r="444" spans="1:14" x14ac:dyDescent="0.2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s="32" t="str">
        <f t="shared" si="18"/>
        <v/>
      </c>
      <c r="J444" t="str">
        <f>IF(K444="natural gas",VLOOKUP(D444,'Cross-Page Data'!$I$4:$J$13,2,FALSE),IF(K444="solar",VLOOKUP('Form 923'!D444,'Cross-Page Data'!$I$14:$J$117,2,FALSE),K444))</f>
        <v>heavy or residual fuel oil</v>
      </c>
      <c r="K444" t="str">
        <f>VLOOKUP(E444,'Cross-Page Data'!$D$4:$F$48,3,FALSE)</f>
        <v>heavy or residual fuel oil</v>
      </c>
      <c r="L444" t="b">
        <f>IF(AND($P$6=FALSE,OR(C444="Commercial NAICS Cogen",C444="Industrial NAICS Cogen",C444="NAICS-22 Cogen")),FALSE,IF(AND($P$7=FALSE,OR(C444="Commercial NAICS Cogen",C444="Commercial NAICS Non-Cogen",C444="industrial NAICS Cogen", C444="industrial NAICS non-cogen")),FALSE,TRUE))</f>
        <v>1</v>
      </c>
      <c r="M444">
        <f t="shared" si="19"/>
        <v>4.0160642570281126E-4</v>
      </c>
      <c r="N444">
        <f t="shared" si="20"/>
        <v>0</v>
      </c>
    </row>
    <row r="445" spans="1:14" x14ac:dyDescent="0.2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s="32">
        <f t="shared" si="18"/>
        <v>10826267.862483475</v>
      </c>
      <c r="J445" t="str">
        <f>IF(K445="natural gas",VLOOKUP(D445,'Cross-Page Data'!$I$4:$J$13,2,FALSE),IF(K445="solar",VLOOKUP('Form 923'!D445,'Cross-Page Data'!$I$14:$J$117,2,FALSE),K445))</f>
        <v>natural gas peaker</v>
      </c>
      <c r="K445" t="str">
        <f>VLOOKUP(E445,'Cross-Page Data'!$D$4:$F$48,3,FALSE)</f>
        <v>natural gas</v>
      </c>
      <c r="L445" t="b">
        <f>IF(AND($P$6=FALSE,OR(C445="Commercial NAICS Cogen",C445="Industrial NAICS Cogen",C445="NAICS-22 Cogen")),FALSE,IF(AND($P$7=FALSE,OR(C445="Commercial NAICS Cogen",C445="Commercial NAICS Non-Cogen",C445="industrial NAICS Cogen", C445="industrial NAICS non-cogen")),FALSE,TRUE))</f>
        <v>1</v>
      </c>
      <c r="M445">
        <f t="shared" si="19"/>
        <v>0.41975308641975306</v>
      </c>
      <c r="N445">
        <f t="shared" si="20"/>
        <v>1</v>
      </c>
    </row>
    <row r="446" spans="1:14" x14ac:dyDescent="0.2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s="32">
        <f t="shared" si="18"/>
        <v>10738261.496540932</v>
      </c>
      <c r="J446" t="str">
        <f>IF(K446="natural gas",VLOOKUP(D446,'Cross-Page Data'!$I$4:$J$13,2,FALSE),IF(K446="solar",VLOOKUP('Form 923'!D446,'Cross-Page Data'!$I$14:$J$117,2,FALSE),K446))</f>
        <v>hard coal</v>
      </c>
      <c r="K446" t="str">
        <f>VLOOKUP(E446,'Cross-Page Data'!$D$4:$F$48,3,FALSE)</f>
        <v>hard coal</v>
      </c>
      <c r="L446" t="b">
        <f>IF(AND($P$6=FALSE,OR(C446="Commercial NAICS Cogen",C446="Industrial NAICS Cogen",C446="NAICS-22 Cogen")),FALSE,IF(AND($P$7=FALSE,OR(C446="Commercial NAICS Cogen",C446="Commercial NAICS Non-Cogen",C446="industrial NAICS Cogen", C446="industrial NAICS non-cogen")),FALSE,TRUE))</f>
        <v>1</v>
      </c>
      <c r="M446">
        <f t="shared" si="19"/>
        <v>0.2748299319727891</v>
      </c>
      <c r="N446">
        <f t="shared" si="20"/>
        <v>1</v>
      </c>
    </row>
    <row r="447" spans="1:14" x14ac:dyDescent="0.2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s="32">
        <f t="shared" si="18"/>
        <v>22097545.167301305</v>
      </c>
      <c r="J447" t="str">
        <f>IF(K447="natural gas",VLOOKUP(D447,'Cross-Page Data'!$I$4:$J$13,2,FALSE),IF(K447="solar",VLOOKUP('Form 923'!D447,'Cross-Page Data'!$I$14:$J$117,2,FALSE),K447))</f>
        <v>heavy or residual fuel oil</v>
      </c>
      <c r="K447" t="str">
        <f>VLOOKUP(E447,'Cross-Page Data'!$D$4:$F$48,3,FALSE)</f>
        <v>heavy or residual fuel oil</v>
      </c>
      <c r="L447" t="b">
        <f>IF(AND($P$6=FALSE,OR(C447="Commercial NAICS Cogen",C447="Industrial NAICS Cogen",C447="NAICS-22 Cogen")),FALSE,IF(AND($P$7=FALSE,OR(C447="Commercial NAICS Cogen",C447="Commercial NAICS Non-Cogen",C447="industrial NAICS Cogen", C447="industrial NAICS non-cogen")),FALSE,TRUE))</f>
        <v>1</v>
      </c>
      <c r="M447">
        <f t="shared" si="19"/>
        <v>4.779116465863454E-2</v>
      </c>
      <c r="N447">
        <f t="shared" si="20"/>
        <v>0</v>
      </c>
    </row>
    <row r="448" spans="1:14" x14ac:dyDescent="0.2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s="32">
        <f t="shared" si="18"/>
        <v>22107121.986735087</v>
      </c>
      <c r="J448" t="str">
        <f>IF(K448="natural gas",VLOOKUP(D448,'Cross-Page Data'!$I$4:$J$13,2,FALSE),IF(K448="solar",VLOOKUP('Form 923'!D448,'Cross-Page Data'!$I$14:$J$117,2,FALSE),K448))</f>
        <v>natural gas peaker</v>
      </c>
      <c r="K448" t="str">
        <f>VLOOKUP(E448,'Cross-Page Data'!$D$4:$F$48,3,FALSE)</f>
        <v>natural gas</v>
      </c>
      <c r="L448" t="b">
        <f>IF(AND($P$6=FALSE,OR(C448="Commercial NAICS Cogen",C448="Industrial NAICS Cogen",C448="NAICS-22 Cogen")),FALSE,IF(AND($P$7=FALSE,OR(C448="Commercial NAICS Cogen",C448="Commercial NAICS Non-Cogen",C448="industrial NAICS Cogen", C448="industrial NAICS non-cogen")),FALSE,TRUE))</f>
        <v>1</v>
      </c>
      <c r="M448">
        <f t="shared" si="19"/>
        <v>4.6419753086419754E-2</v>
      </c>
      <c r="N448">
        <f t="shared" si="20"/>
        <v>0</v>
      </c>
    </row>
    <row r="449" spans="1:14" x14ac:dyDescent="0.2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s="32">
        <f t="shared" si="18"/>
        <v>8902168.164992068</v>
      </c>
      <c r="J449" t="str">
        <f>IF(K449="natural gas",VLOOKUP(D449,'Cross-Page Data'!$I$4:$J$13,2,FALSE),IF(K449="solar",VLOOKUP('Form 923'!D449,'Cross-Page Data'!$I$14:$J$117,2,FALSE),K449))</f>
        <v>hydro</v>
      </c>
      <c r="K449" t="str">
        <f>VLOOKUP(E449,'Cross-Page Data'!$D$4:$F$48,3,FALSE)</f>
        <v>hydro</v>
      </c>
      <c r="L449" t="b">
        <f>IF(AND($P$6=FALSE,OR(C449="Commercial NAICS Cogen",C449="Industrial NAICS Cogen",C449="NAICS-22 Cogen")),FALSE,IF(AND($P$7=FALSE,OR(C449="Commercial NAICS Cogen",C449="Commercial NAICS Non-Cogen",C449="industrial NAICS Cogen", C449="industrial NAICS non-cogen")),FALSE,TRUE))</f>
        <v>1</v>
      </c>
      <c r="M449">
        <f t="shared" si="19"/>
        <v>5.5177111716621256E-2</v>
      </c>
      <c r="N449">
        <f t="shared" si="20"/>
        <v>1</v>
      </c>
    </row>
    <row r="450" spans="1:14" x14ac:dyDescent="0.2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s="32">
        <f t="shared" si="18"/>
        <v>8902192.0266632494</v>
      </c>
      <c r="J450" t="str">
        <f>IF(K450="natural gas",VLOOKUP(D450,'Cross-Page Data'!$I$4:$J$13,2,FALSE),IF(K450="solar",VLOOKUP('Form 923'!D450,'Cross-Page Data'!$I$14:$J$117,2,FALSE),K450))</f>
        <v>hydro</v>
      </c>
      <c r="K450" t="str">
        <f>VLOOKUP(E450,'Cross-Page Data'!$D$4:$F$48,3,FALSE)</f>
        <v>hydro</v>
      </c>
      <c r="L450" t="b">
        <f>IF(AND($P$6=FALSE,OR(C450="Commercial NAICS Cogen",C450="Industrial NAICS Cogen",C450="NAICS-22 Cogen")),FALSE,IF(AND($P$7=FALSE,OR(C450="Commercial NAICS Cogen",C450="Commercial NAICS Non-Cogen",C450="industrial NAICS Cogen", C450="industrial NAICS non-cogen")),FALSE,TRUE))</f>
        <v>1</v>
      </c>
      <c r="M450">
        <f t="shared" si="19"/>
        <v>4.564032697547684E-2</v>
      </c>
      <c r="N450">
        <f t="shared" si="20"/>
        <v>0</v>
      </c>
    </row>
    <row r="451" spans="1:14" x14ac:dyDescent="0.2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s="32">
        <f t="shared" si="18"/>
        <v>8901185.7707509883</v>
      </c>
      <c r="J451" t="str">
        <f>IF(K451="natural gas",VLOOKUP(D451,'Cross-Page Data'!$I$4:$J$13,2,FALSE),IF(K451="solar",VLOOKUP('Form 923'!D451,'Cross-Page Data'!$I$14:$J$117,2,FALSE),K451))</f>
        <v>hydro</v>
      </c>
      <c r="K451" t="str">
        <f>VLOOKUP(E451,'Cross-Page Data'!$D$4:$F$48,3,FALSE)</f>
        <v>hydro</v>
      </c>
      <c r="L451" t="b">
        <f>IF(AND($P$6=FALSE,OR(C451="Commercial NAICS Cogen",C451="Industrial NAICS Cogen",C451="NAICS-22 Cogen")),FALSE,IF(AND($P$7=FALSE,OR(C451="Commercial NAICS Cogen",C451="Commercial NAICS Non-Cogen",C451="industrial NAICS Cogen", C451="industrial NAICS non-cogen")),FALSE,TRUE))</f>
        <v>1</v>
      </c>
      <c r="M451">
        <f t="shared" si="19"/>
        <v>0.92166212534059944</v>
      </c>
      <c r="N451">
        <f t="shared" si="20"/>
        <v>1</v>
      </c>
    </row>
    <row r="452" spans="1:14" x14ac:dyDescent="0.2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s="32">
        <f t="shared" si="18"/>
        <v>8902010.9779210873</v>
      </c>
      <c r="J452" t="str">
        <f>IF(K452="natural gas",VLOOKUP(D452,'Cross-Page Data'!$I$4:$J$13,2,FALSE),IF(K452="solar",VLOOKUP('Form 923'!D452,'Cross-Page Data'!$I$14:$J$117,2,FALSE),K452))</f>
        <v>hydro</v>
      </c>
      <c r="K452" t="str">
        <f>VLOOKUP(E452,'Cross-Page Data'!$D$4:$F$48,3,FALSE)</f>
        <v>hydro</v>
      </c>
      <c r="L452" t="b">
        <f>IF(AND($P$6=FALSE,OR(C452="Commercial NAICS Cogen",C452="Industrial NAICS Cogen",C452="NAICS-22 Cogen")),FALSE,IF(AND($P$7=FALSE,OR(C452="Commercial NAICS Cogen",C452="Commercial NAICS Non-Cogen",C452="industrial NAICS Cogen", C452="industrial NAICS non-cogen")),FALSE,TRUE))</f>
        <v>1</v>
      </c>
      <c r="M452">
        <f t="shared" si="19"/>
        <v>0.27724795640326977</v>
      </c>
      <c r="N452">
        <f t="shared" si="20"/>
        <v>1</v>
      </c>
    </row>
    <row r="453" spans="1:14" x14ac:dyDescent="0.2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s="32">
        <f t="shared" si="18"/>
        <v>21519464.720194649</v>
      </c>
      <c r="J453" t="str">
        <f>IF(K453="natural gas",VLOOKUP(D453,'Cross-Page Data'!$I$4:$J$13,2,FALSE),IF(K453="solar",VLOOKUP('Form 923'!D453,'Cross-Page Data'!$I$14:$J$117,2,FALSE),K453))</f>
        <v>natural gas peaker</v>
      </c>
      <c r="K453" t="str">
        <f>VLOOKUP(E453,'Cross-Page Data'!$D$4:$F$48,3,FALSE)</f>
        <v>natural gas</v>
      </c>
      <c r="L453" t="b">
        <f>IF(AND($P$6=FALSE,OR(C453="Commercial NAICS Cogen",C453="Industrial NAICS Cogen",C453="NAICS-22 Cogen")),FALSE,IF(AND($P$7=FALSE,OR(C453="Commercial NAICS Cogen",C453="Commercial NAICS Non-Cogen",C453="industrial NAICS Cogen", C453="industrial NAICS non-cogen")),FALSE,TRUE))</f>
        <v>1</v>
      </c>
      <c r="M453">
        <f t="shared" si="19"/>
        <v>5.185185185185185E-2</v>
      </c>
      <c r="N453">
        <f t="shared" si="20"/>
        <v>1</v>
      </c>
    </row>
    <row r="454" spans="1:14" x14ac:dyDescent="0.2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s="32" t="str">
        <f t="shared" si="18"/>
        <v/>
      </c>
      <c r="J454" t="str">
        <f>IF(K454="natural gas",VLOOKUP(D454,'Cross-Page Data'!$I$4:$J$13,2,FALSE),IF(K454="solar",VLOOKUP('Form 923'!D454,'Cross-Page Data'!$I$14:$J$117,2,FALSE),K454))</f>
        <v>natural gas peaker</v>
      </c>
      <c r="K454" t="str">
        <f>VLOOKUP(E454,'Cross-Page Data'!$D$4:$F$48,3,FALSE)</f>
        <v>natural gas</v>
      </c>
      <c r="L454" t="b">
        <f>IF(AND($P$6=FALSE,OR(C454="Commercial NAICS Cogen",C454="Industrial NAICS Cogen",C454="NAICS-22 Cogen")),FALSE,IF(AND($P$7=FALSE,OR(C454="Commercial NAICS Cogen",C454="Commercial NAICS Non-Cogen",C454="industrial NAICS Cogen", C454="industrial NAICS non-cogen")),FALSE,TRUE))</f>
        <v>1</v>
      </c>
      <c r="M454">
        <f t="shared" si="19"/>
        <v>4.9382716049382717E-4</v>
      </c>
      <c r="N454">
        <f t="shared" si="20"/>
        <v>0</v>
      </c>
    </row>
    <row r="455" spans="1:14" x14ac:dyDescent="0.2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s="32">
        <f t="shared" ref="I455:I518" si="21">IFERROR(F455/G455*10^6,"")</f>
        <v>8901833.2347723246</v>
      </c>
      <c r="J455" t="str">
        <f>IF(K455="natural gas",VLOOKUP(D455,'Cross-Page Data'!$I$4:$J$13,2,FALSE),IF(K455="solar",VLOOKUP('Form 923'!D455,'Cross-Page Data'!$I$14:$J$117,2,FALSE),K455))</f>
        <v>hydro</v>
      </c>
      <c r="K455" t="str">
        <f>VLOOKUP(E455,'Cross-Page Data'!$D$4:$F$48,3,FALSE)</f>
        <v>hydro</v>
      </c>
      <c r="L455" t="b">
        <f>IF(AND($P$6=FALSE,OR(C455="Commercial NAICS Cogen",C455="Industrial NAICS Cogen",C455="NAICS-22 Cogen")),FALSE,IF(AND($P$7=FALSE,OR(C455="Commercial NAICS Cogen",C455="Commercial NAICS Non-Cogen",C455="industrial NAICS Cogen", C455="industrial NAICS non-cogen")),FALSE,TRUE))</f>
        <v>1</v>
      </c>
      <c r="M455">
        <f t="shared" ref="M455:M518" si="22">(COUNTIFS($J$6:$J$14148,J455,$I$6:$I$14148,"&gt;"&amp;I455)+1)/COUNTIFS($J$6:$J$14148,J455)</f>
        <v>0.87397820163487738</v>
      </c>
      <c r="N455">
        <f t="shared" ref="N455:N518" si="23">IF(OR(M455&gt;0.95,M455&lt;0.05),0,1)</f>
        <v>1</v>
      </c>
    </row>
    <row r="456" spans="1:14" x14ac:dyDescent="0.2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s="32">
        <f t="shared" si="21"/>
        <v>8901738.8904223014</v>
      </c>
      <c r="J456" t="str">
        <f>IF(K456="natural gas",VLOOKUP(D456,'Cross-Page Data'!$I$4:$J$13,2,FALSE),IF(K456="solar",VLOOKUP('Form 923'!D456,'Cross-Page Data'!$I$14:$J$117,2,FALSE),K456))</f>
        <v>hydro</v>
      </c>
      <c r="K456" t="str">
        <f>VLOOKUP(E456,'Cross-Page Data'!$D$4:$F$48,3,FALSE)</f>
        <v>hydro</v>
      </c>
      <c r="L456" t="b">
        <f>IF(AND($P$6=FALSE,OR(C456="Commercial NAICS Cogen",C456="Industrial NAICS Cogen",C456="NAICS-22 Cogen")),FALSE,IF(AND($P$7=FALSE,OR(C456="Commercial NAICS Cogen",C456="Commercial NAICS Non-Cogen",C456="industrial NAICS Cogen", C456="industrial NAICS non-cogen")),FALSE,TRUE))</f>
        <v>1</v>
      </c>
      <c r="M456">
        <f t="shared" si="22"/>
        <v>0.89986376021798364</v>
      </c>
      <c r="N456">
        <f t="shared" si="23"/>
        <v>1</v>
      </c>
    </row>
    <row r="457" spans="1:14" x14ac:dyDescent="0.2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s="32">
        <f t="shared" si="21"/>
        <v>8902019.9169761762</v>
      </c>
      <c r="J457" t="str">
        <f>IF(K457="natural gas",VLOOKUP(D457,'Cross-Page Data'!$I$4:$J$13,2,FALSE),IF(K457="solar",VLOOKUP('Form 923'!D457,'Cross-Page Data'!$I$14:$J$117,2,FALSE),K457))</f>
        <v>hydro</v>
      </c>
      <c r="K457" t="str">
        <f>VLOOKUP(E457,'Cross-Page Data'!$D$4:$F$48,3,FALSE)</f>
        <v>hydro</v>
      </c>
      <c r="L457" t="b">
        <f>IF(AND($P$6=FALSE,OR(C457="Commercial NAICS Cogen",C457="Industrial NAICS Cogen",C457="NAICS-22 Cogen")),FALSE,IF(AND($P$7=FALSE,OR(C457="Commercial NAICS Cogen",C457="Commercial NAICS Non-Cogen",C457="industrial NAICS Cogen", C457="industrial NAICS non-cogen")),FALSE,TRUE))</f>
        <v>1</v>
      </c>
      <c r="M457">
        <f t="shared" si="22"/>
        <v>0.23228882833787465</v>
      </c>
      <c r="N457">
        <f t="shared" si="23"/>
        <v>1</v>
      </c>
    </row>
    <row r="458" spans="1:14" x14ac:dyDescent="0.2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s="32">
        <f t="shared" si="21"/>
        <v>9000000</v>
      </c>
      <c r="J458" t="str">
        <f>IF(K458="natural gas",VLOOKUP(D458,'Cross-Page Data'!$I$4:$J$13,2,FALSE),IF(K458="solar",VLOOKUP('Form 923'!D458,'Cross-Page Data'!$I$14:$J$117,2,FALSE),K458))</f>
        <v>hydro</v>
      </c>
      <c r="K458" t="str">
        <f>VLOOKUP(E458,'Cross-Page Data'!$D$4:$F$48,3,FALSE)</f>
        <v>hydro</v>
      </c>
      <c r="L458" t="b">
        <f>IF(AND($P$6=FALSE,OR(C458="Commercial NAICS Cogen",C458="Industrial NAICS Cogen",C458="NAICS-22 Cogen")),FALSE,IF(AND($P$7=FALSE,OR(C458="Commercial NAICS Cogen",C458="Commercial NAICS Non-Cogen",C458="industrial NAICS Cogen", C458="industrial NAICS non-cogen")),FALSE,TRUE))</f>
        <v>1</v>
      </c>
      <c r="M458">
        <f t="shared" si="22"/>
        <v>1.3623978201634877E-3</v>
      </c>
      <c r="N458">
        <f t="shared" si="23"/>
        <v>0</v>
      </c>
    </row>
    <row r="459" spans="1:14" x14ac:dyDescent="0.2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s="32" t="str">
        <f t="shared" si="21"/>
        <v/>
      </c>
      <c r="J459" t="str">
        <f>IF(K459="natural gas",VLOOKUP(D459,'Cross-Page Data'!$I$4:$J$13,2,FALSE),IF(K459="solar",VLOOKUP('Form 923'!D459,'Cross-Page Data'!$I$14:$J$117,2,FALSE),K459))</f>
        <v>hydro</v>
      </c>
      <c r="K459" t="str">
        <f>VLOOKUP(E459,'Cross-Page Data'!$D$4:$F$48,3,FALSE)</f>
        <v>hydro</v>
      </c>
      <c r="L459" t="b">
        <f>IF(AND($P$6=FALSE,OR(C459="Commercial NAICS Cogen",C459="Industrial NAICS Cogen",C459="NAICS-22 Cogen")),FALSE,IF(AND($P$7=FALSE,OR(C459="Commercial NAICS Cogen",C459="Commercial NAICS Non-Cogen",C459="industrial NAICS Cogen", C459="industrial NAICS non-cogen")),FALSE,TRUE))</f>
        <v>1</v>
      </c>
      <c r="M459">
        <f t="shared" si="22"/>
        <v>6.8119891008174384E-4</v>
      </c>
      <c r="N459">
        <f t="shared" si="23"/>
        <v>0</v>
      </c>
    </row>
    <row r="460" spans="1:14" x14ac:dyDescent="0.2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s="32" t="str">
        <f t="shared" si="21"/>
        <v/>
      </c>
      <c r="J460" t="str">
        <f>IF(K460="natural gas",VLOOKUP(D460,'Cross-Page Data'!$I$4:$J$13,2,FALSE),IF(K460="solar",VLOOKUP('Form 923'!D460,'Cross-Page Data'!$I$14:$J$117,2,FALSE),K460))</f>
        <v>hydro</v>
      </c>
      <c r="K460" t="str">
        <f>VLOOKUP(E460,'Cross-Page Data'!$D$4:$F$48,3,FALSE)</f>
        <v>hydro</v>
      </c>
      <c r="L460" t="b">
        <f>IF(AND($P$6=FALSE,OR(C460="Commercial NAICS Cogen",C460="Industrial NAICS Cogen",C460="NAICS-22 Cogen")),FALSE,IF(AND($P$7=FALSE,OR(C460="Commercial NAICS Cogen",C460="Commercial NAICS Non-Cogen",C460="industrial NAICS Cogen", C460="industrial NAICS non-cogen")),FALSE,TRUE))</f>
        <v>1</v>
      </c>
      <c r="M460">
        <f t="shared" si="22"/>
        <v>6.8119891008174384E-4</v>
      </c>
      <c r="N460">
        <f t="shared" si="23"/>
        <v>0</v>
      </c>
    </row>
    <row r="461" spans="1:14" x14ac:dyDescent="0.2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s="32">
        <f t="shared" si="21"/>
        <v>8902108.4337349404</v>
      </c>
      <c r="J461" t="str">
        <f>IF(K461="natural gas",VLOOKUP(D461,'Cross-Page Data'!$I$4:$J$13,2,FALSE),IF(K461="solar",VLOOKUP('Form 923'!D461,'Cross-Page Data'!$I$14:$J$117,2,FALSE),K461))</f>
        <v>hydro</v>
      </c>
      <c r="K461" t="str">
        <f>VLOOKUP(E461,'Cross-Page Data'!$D$4:$F$48,3,FALSE)</f>
        <v>hydro</v>
      </c>
      <c r="L461" t="b">
        <f>IF(AND($P$6=FALSE,OR(C461="Commercial NAICS Cogen",C461="Industrial NAICS Cogen",C461="NAICS-22 Cogen")),FALSE,IF(AND($P$7=FALSE,OR(C461="Commercial NAICS Cogen",C461="Commercial NAICS Non-Cogen",C461="industrial NAICS Cogen", C461="industrial NAICS non-cogen")),FALSE,TRUE))</f>
        <v>1</v>
      </c>
      <c r="M461">
        <f t="shared" si="22"/>
        <v>8.5149863760217978E-2</v>
      </c>
      <c r="N461">
        <f t="shared" si="23"/>
        <v>1</v>
      </c>
    </row>
    <row r="462" spans="1:14" x14ac:dyDescent="0.2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s="32">
        <f t="shared" si="21"/>
        <v>8901962.6800734792</v>
      </c>
      <c r="J462" t="str">
        <f>IF(K462="natural gas",VLOOKUP(D462,'Cross-Page Data'!$I$4:$J$13,2,FALSE),IF(K462="solar",VLOOKUP('Form 923'!D462,'Cross-Page Data'!$I$14:$J$117,2,FALSE),K462))</f>
        <v>hydro</v>
      </c>
      <c r="K462" t="str">
        <f>VLOOKUP(E462,'Cross-Page Data'!$D$4:$F$48,3,FALSE)</f>
        <v>hydro</v>
      </c>
      <c r="L462" t="b">
        <f>IF(AND($P$6=FALSE,OR(C462="Commercial NAICS Cogen",C462="Industrial NAICS Cogen",C462="NAICS-22 Cogen")),FALSE,IF(AND($P$7=FALSE,OR(C462="Commercial NAICS Cogen",C462="Commercial NAICS Non-Cogen",C462="industrial NAICS Cogen", C462="industrial NAICS non-cogen")),FALSE,TRUE))</f>
        <v>1</v>
      </c>
      <c r="M462">
        <f t="shared" si="22"/>
        <v>0.76907356948228878</v>
      </c>
      <c r="N462">
        <f t="shared" si="23"/>
        <v>1</v>
      </c>
    </row>
    <row r="463" spans="1:14" x14ac:dyDescent="0.2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s="32" t="str">
        <f t="shared" si="21"/>
        <v/>
      </c>
      <c r="J463" t="str">
        <f>IF(K463="natural gas",VLOOKUP(D463,'Cross-Page Data'!$I$4:$J$13,2,FALSE),IF(K463="solar",VLOOKUP('Form 923'!D463,'Cross-Page Data'!$I$14:$J$117,2,FALSE),K463))</f>
        <v>heavy or residual fuel oil</v>
      </c>
      <c r="K463" t="str">
        <f>VLOOKUP(E463,'Cross-Page Data'!$D$4:$F$48,3,FALSE)</f>
        <v>heavy or residual fuel oil</v>
      </c>
      <c r="L463" t="b">
        <f>IF(AND($P$6=FALSE,OR(C463="Commercial NAICS Cogen",C463="Industrial NAICS Cogen",C463="NAICS-22 Cogen")),FALSE,IF(AND($P$7=FALSE,OR(C463="Commercial NAICS Cogen",C463="Commercial NAICS Non-Cogen",C463="industrial NAICS Cogen", C463="industrial NAICS non-cogen")),FALSE,TRUE))</f>
        <v>1</v>
      </c>
      <c r="M463">
        <f t="shared" si="22"/>
        <v>4.0160642570281126E-4</v>
      </c>
      <c r="N463">
        <f t="shared" si="23"/>
        <v>0</v>
      </c>
    </row>
    <row r="464" spans="1:14" x14ac:dyDescent="0.2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s="32" t="str">
        <f t="shared" si="21"/>
        <v/>
      </c>
      <c r="J464" t="str">
        <f>IF(K464="natural gas",VLOOKUP(D464,'Cross-Page Data'!$I$4:$J$13,2,FALSE),IF(K464="solar",VLOOKUP('Form 923'!D464,'Cross-Page Data'!$I$14:$J$117,2,FALSE),K464))</f>
        <v>natural gas peaker</v>
      </c>
      <c r="K464" t="str">
        <f>VLOOKUP(E464,'Cross-Page Data'!$D$4:$F$48,3,FALSE)</f>
        <v>natural gas</v>
      </c>
      <c r="L464" t="b">
        <f>IF(AND($P$6=FALSE,OR(C464="Commercial NAICS Cogen",C464="Industrial NAICS Cogen",C464="NAICS-22 Cogen")),FALSE,IF(AND($P$7=FALSE,OR(C464="Commercial NAICS Cogen",C464="Commercial NAICS Non-Cogen",C464="industrial NAICS Cogen", C464="industrial NAICS non-cogen")),FALSE,TRUE))</f>
        <v>1</v>
      </c>
      <c r="M464">
        <f t="shared" si="22"/>
        <v>4.9382716049382717E-4</v>
      </c>
      <c r="N464">
        <f t="shared" si="23"/>
        <v>0</v>
      </c>
    </row>
    <row r="465" spans="1:14" x14ac:dyDescent="0.2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s="32" t="str">
        <f t="shared" si="21"/>
        <v/>
      </c>
      <c r="J465" t="str">
        <f>IF(K465="natural gas",VLOOKUP(D465,'Cross-Page Data'!$I$4:$J$13,2,FALSE),IF(K465="solar",VLOOKUP('Form 923'!D465,'Cross-Page Data'!$I$14:$J$117,2,FALSE),K465))</f>
        <v>hard coal</v>
      </c>
      <c r="K465" t="str">
        <f>VLOOKUP(E465,'Cross-Page Data'!$D$4:$F$48,3,FALSE)</f>
        <v>hard coal</v>
      </c>
      <c r="L465" t="b">
        <f>IF(AND($P$6=FALSE,OR(C465="Commercial NAICS Cogen",C465="Industrial NAICS Cogen",C465="NAICS-22 Cogen")),FALSE,IF(AND($P$7=FALSE,OR(C465="Commercial NAICS Cogen",C465="Commercial NAICS Non-Cogen",C465="industrial NAICS Cogen", C465="industrial NAICS non-cogen")),FALSE,TRUE))</f>
        <v>1</v>
      </c>
      <c r="M465">
        <f t="shared" si="22"/>
        <v>1.3605442176870747E-3</v>
      </c>
      <c r="N465">
        <f t="shared" si="23"/>
        <v>0</v>
      </c>
    </row>
    <row r="466" spans="1:14" x14ac:dyDescent="0.2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s="32">
        <f t="shared" si="21"/>
        <v>11776830.099153873</v>
      </c>
      <c r="J466" t="str">
        <f>IF(K466="natural gas",VLOOKUP(D466,'Cross-Page Data'!$I$4:$J$13,2,FALSE),IF(K466="solar",VLOOKUP('Form 923'!D466,'Cross-Page Data'!$I$14:$J$117,2,FALSE),K466))</f>
        <v>natural gas peaker</v>
      </c>
      <c r="K466" t="str">
        <f>VLOOKUP(E466,'Cross-Page Data'!$D$4:$F$48,3,FALSE)</f>
        <v>natural gas</v>
      </c>
      <c r="L466" t="b">
        <f>IF(AND($P$6=FALSE,OR(C466="Commercial NAICS Cogen",C466="Industrial NAICS Cogen",C466="NAICS-22 Cogen")),FALSE,IF(AND($P$7=FALSE,OR(C466="Commercial NAICS Cogen",C466="Commercial NAICS Non-Cogen",C466="industrial NAICS Cogen", C466="industrial NAICS non-cogen")),FALSE,TRUE))</f>
        <v>1</v>
      </c>
      <c r="M466">
        <f t="shared" si="22"/>
        <v>0.30814814814814817</v>
      </c>
      <c r="N466">
        <f t="shared" si="23"/>
        <v>1</v>
      </c>
    </row>
    <row r="467" spans="1:14" x14ac:dyDescent="0.2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s="32">
        <f t="shared" si="21"/>
        <v>11752796.535239428</v>
      </c>
      <c r="J467" t="str">
        <f>IF(K467="natural gas",VLOOKUP(D467,'Cross-Page Data'!$I$4:$J$13,2,FALSE),IF(K467="solar",VLOOKUP('Form 923'!D467,'Cross-Page Data'!$I$14:$J$117,2,FALSE),K467))</f>
        <v>hard coal</v>
      </c>
      <c r="K467" t="str">
        <f>VLOOKUP(E467,'Cross-Page Data'!$D$4:$F$48,3,FALSE)</f>
        <v>hard coal</v>
      </c>
      <c r="L467" t="b">
        <f>IF(AND($P$6=FALSE,OR(C467="Commercial NAICS Cogen",C467="Industrial NAICS Cogen",C467="NAICS-22 Cogen")),FALSE,IF(AND($P$7=FALSE,OR(C467="Commercial NAICS Cogen",C467="Commercial NAICS Non-Cogen",C467="industrial NAICS Cogen", C467="industrial NAICS non-cogen")),FALSE,TRUE))</f>
        <v>1</v>
      </c>
      <c r="M467">
        <f t="shared" si="22"/>
        <v>0.12925170068027211</v>
      </c>
      <c r="N467">
        <f t="shared" si="23"/>
        <v>1</v>
      </c>
    </row>
    <row r="468" spans="1:14" x14ac:dyDescent="0.2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s="32">
        <f t="shared" si="21"/>
        <v>15502470.422918271</v>
      </c>
      <c r="J468" t="str">
        <f>IF(K468="natural gas",VLOOKUP(D468,'Cross-Page Data'!$I$4:$J$13,2,FALSE),IF(K468="solar",VLOOKUP('Form 923'!D468,'Cross-Page Data'!$I$14:$J$117,2,FALSE),K468))</f>
        <v>heavy or residual fuel oil</v>
      </c>
      <c r="K468" t="str">
        <f>VLOOKUP(E468,'Cross-Page Data'!$D$4:$F$48,3,FALSE)</f>
        <v>heavy or residual fuel oil</v>
      </c>
      <c r="L468" t="b">
        <f>IF(AND($P$6=FALSE,OR(C468="Commercial NAICS Cogen",C468="Industrial NAICS Cogen",C468="NAICS-22 Cogen")),FALSE,IF(AND($P$7=FALSE,OR(C468="Commercial NAICS Cogen",C468="Commercial NAICS Non-Cogen",C468="industrial NAICS Cogen", C468="industrial NAICS non-cogen")),FALSE,TRUE))</f>
        <v>1</v>
      </c>
      <c r="M468">
        <f t="shared" si="22"/>
        <v>0.1176706827309237</v>
      </c>
      <c r="N468">
        <f t="shared" si="23"/>
        <v>1</v>
      </c>
    </row>
    <row r="469" spans="1:14" x14ac:dyDescent="0.2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s="32">
        <f t="shared" si="21"/>
        <v>16025311.840002149</v>
      </c>
      <c r="J469" t="str">
        <f>IF(K469="natural gas",VLOOKUP(D469,'Cross-Page Data'!$I$4:$J$13,2,FALSE),IF(K469="solar",VLOOKUP('Form 923'!D469,'Cross-Page Data'!$I$14:$J$117,2,FALSE),K469))</f>
        <v>natural gas peaker</v>
      </c>
      <c r="K469" t="str">
        <f>VLOOKUP(E469,'Cross-Page Data'!$D$4:$F$48,3,FALSE)</f>
        <v>natural gas</v>
      </c>
      <c r="L469" t="b">
        <f>IF(AND($P$6=FALSE,OR(C469="Commercial NAICS Cogen",C469="Industrial NAICS Cogen",C469="NAICS-22 Cogen")),FALSE,IF(AND($P$7=FALSE,OR(C469="Commercial NAICS Cogen",C469="Commercial NAICS Non-Cogen",C469="industrial NAICS Cogen", C469="industrial NAICS non-cogen")),FALSE,TRUE))</f>
        <v>1</v>
      </c>
      <c r="M469">
        <f t="shared" si="22"/>
        <v>0.11703703703703704</v>
      </c>
      <c r="N469">
        <f t="shared" si="23"/>
        <v>1</v>
      </c>
    </row>
    <row r="470" spans="1:14" x14ac:dyDescent="0.2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s="32">
        <f t="shared" si="21"/>
        <v>8901971.7914532311</v>
      </c>
      <c r="J470" t="str">
        <f>IF(K470="natural gas",VLOOKUP(D470,'Cross-Page Data'!$I$4:$J$13,2,FALSE),IF(K470="solar",VLOOKUP('Form 923'!D470,'Cross-Page Data'!$I$14:$J$117,2,FALSE),K470))</f>
        <v>hydro</v>
      </c>
      <c r="K470" t="str">
        <f>VLOOKUP(E470,'Cross-Page Data'!$D$4:$F$48,3,FALSE)</f>
        <v>hydro</v>
      </c>
      <c r="L470" t="b">
        <f>IF(AND($P$6=FALSE,OR(C470="Commercial NAICS Cogen",C470="Industrial NAICS Cogen",C470="NAICS-22 Cogen")),FALSE,IF(AND($P$7=FALSE,OR(C470="Commercial NAICS Cogen",C470="Commercial NAICS Non-Cogen",C470="industrial NAICS Cogen", C470="industrial NAICS non-cogen")),FALSE,TRUE))</f>
        <v>1</v>
      </c>
      <c r="M470">
        <f t="shared" si="22"/>
        <v>0.73841961852861038</v>
      </c>
      <c r="N470">
        <f t="shared" si="23"/>
        <v>1</v>
      </c>
    </row>
    <row r="471" spans="1:14" x14ac:dyDescent="0.2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s="32">
        <f t="shared" si="21"/>
        <v>8901775.1479289941</v>
      </c>
      <c r="J471" t="str">
        <f>IF(K471="natural gas",VLOOKUP(D471,'Cross-Page Data'!$I$4:$J$13,2,FALSE),IF(K471="solar",VLOOKUP('Form 923'!D471,'Cross-Page Data'!$I$14:$J$117,2,FALSE),K471))</f>
        <v>hydro</v>
      </c>
      <c r="K471" t="str">
        <f>VLOOKUP(E471,'Cross-Page Data'!$D$4:$F$48,3,FALSE)</f>
        <v>hydro</v>
      </c>
      <c r="L471" t="b">
        <f>IF(AND($P$6=FALSE,OR(C471="Commercial NAICS Cogen",C471="Industrial NAICS Cogen",C471="NAICS-22 Cogen")),FALSE,IF(AND($P$7=FALSE,OR(C471="Commercial NAICS Cogen",C471="Commercial NAICS Non-Cogen",C471="industrial NAICS Cogen", C471="industrial NAICS non-cogen")),FALSE,TRUE))</f>
        <v>1</v>
      </c>
      <c r="M471">
        <f t="shared" si="22"/>
        <v>0.88828337874659402</v>
      </c>
      <c r="N471">
        <f t="shared" si="23"/>
        <v>1</v>
      </c>
    </row>
    <row r="472" spans="1:14" x14ac:dyDescent="0.2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s="32" t="str">
        <f t="shared" si="21"/>
        <v/>
      </c>
      <c r="J472" t="str">
        <f>IF(K472="natural gas",VLOOKUP(D472,'Cross-Page Data'!$I$4:$J$13,2,FALSE),IF(K472="solar",VLOOKUP('Form 923'!D472,'Cross-Page Data'!$I$14:$J$117,2,FALSE),K472))</f>
        <v>heavy or residual fuel oil</v>
      </c>
      <c r="K472" t="str">
        <f>VLOOKUP(E472,'Cross-Page Data'!$D$4:$F$48,3,FALSE)</f>
        <v>heavy or residual fuel oil</v>
      </c>
      <c r="L472" t="b">
        <f>IF(AND($P$6=FALSE,OR(C472="Commercial NAICS Cogen",C472="Industrial NAICS Cogen",C472="NAICS-22 Cogen")),FALSE,IF(AND($P$7=FALSE,OR(C472="Commercial NAICS Cogen",C472="Commercial NAICS Non-Cogen",C472="industrial NAICS Cogen", C472="industrial NAICS non-cogen")),FALSE,TRUE))</f>
        <v>1</v>
      </c>
      <c r="M472">
        <f t="shared" si="22"/>
        <v>4.0160642570281126E-4</v>
      </c>
      <c r="N472">
        <f t="shared" si="23"/>
        <v>0</v>
      </c>
    </row>
    <row r="473" spans="1:14" x14ac:dyDescent="0.2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s="32">
        <f t="shared" si="21"/>
        <v>8901982.726464089</v>
      </c>
      <c r="J473" t="str">
        <f>IF(K473="natural gas",VLOOKUP(D473,'Cross-Page Data'!$I$4:$J$13,2,FALSE),IF(K473="solar",VLOOKUP('Form 923'!D473,'Cross-Page Data'!$I$14:$J$117,2,FALSE),K473))</f>
        <v>hydro</v>
      </c>
      <c r="K473" t="str">
        <f>VLOOKUP(E473,'Cross-Page Data'!$D$4:$F$48,3,FALSE)</f>
        <v>hydro</v>
      </c>
      <c r="L473" t="b">
        <f>IF(AND($P$6=FALSE,OR(C473="Commercial NAICS Cogen",C473="Industrial NAICS Cogen",C473="NAICS-22 Cogen")),FALSE,IF(AND($P$7=FALSE,OR(C473="Commercial NAICS Cogen",C473="Commercial NAICS Non-Cogen",C473="industrial NAICS Cogen", C473="industrial NAICS non-cogen")),FALSE,TRUE))</f>
        <v>1</v>
      </c>
      <c r="M473">
        <f t="shared" si="22"/>
        <v>0.70095367847411449</v>
      </c>
      <c r="N473">
        <f t="shared" si="23"/>
        <v>1</v>
      </c>
    </row>
    <row r="474" spans="1:14" x14ac:dyDescent="0.2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s="32">
        <f t="shared" si="21"/>
        <v>-25920.87312414734</v>
      </c>
      <c r="J474" t="str">
        <f>IF(K474="natural gas",VLOOKUP(D474,'Cross-Page Data'!$I$4:$J$13,2,FALSE),IF(K474="solar",VLOOKUP('Form 923'!D474,'Cross-Page Data'!$I$14:$J$117,2,FALSE),K474))</f>
        <v>heavy or residual fuel oil</v>
      </c>
      <c r="K474" t="str">
        <f>VLOOKUP(E474,'Cross-Page Data'!$D$4:$F$48,3,FALSE)</f>
        <v>heavy or residual fuel oil</v>
      </c>
      <c r="L474" t="b">
        <f>IF(AND($P$6=FALSE,OR(C474="Commercial NAICS Cogen",C474="Industrial NAICS Cogen",C474="NAICS-22 Cogen")),FALSE,IF(AND($P$7=FALSE,OR(C474="Commercial NAICS Cogen",C474="Commercial NAICS Non-Cogen",C474="industrial NAICS Cogen", C474="industrial NAICS non-cogen")),FALSE,TRUE))</f>
        <v>1</v>
      </c>
      <c r="M474">
        <f t="shared" si="22"/>
        <v>0.60642570281124497</v>
      </c>
      <c r="N474">
        <f t="shared" si="23"/>
        <v>1</v>
      </c>
    </row>
    <row r="475" spans="1:14" x14ac:dyDescent="0.2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s="32" t="str">
        <f t="shared" si="21"/>
        <v/>
      </c>
      <c r="J475" t="str">
        <f>IF(K475="natural gas",VLOOKUP(D475,'Cross-Page Data'!$I$4:$J$13,2,FALSE),IF(K475="solar",VLOOKUP('Form 923'!D475,'Cross-Page Data'!$I$14:$J$117,2,FALSE),K475))</f>
        <v>natural gas peaker</v>
      </c>
      <c r="K475" t="str">
        <f>VLOOKUP(E475,'Cross-Page Data'!$D$4:$F$48,3,FALSE)</f>
        <v>natural gas</v>
      </c>
      <c r="L475" t="b">
        <f>IF(AND($P$6=FALSE,OR(C475="Commercial NAICS Cogen",C475="Industrial NAICS Cogen",C475="NAICS-22 Cogen")),FALSE,IF(AND($P$7=FALSE,OR(C475="Commercial NAICS Cogen",C475="Commercial NAICS Non-Cogen",C475="industrial NAICS Cogen", C475="industrial NAICS non-cogen")),FALSE,TRUE))</f>
        <v>1</v>
      </c>
      <c r="M475">
        <f t="shared" si="22"/>
        <v>4.9382716049382717E-4</v>
      </c>
      <c r="N475">
        <f t="shared" si="23"/>
        <v>0</v>
      </c>
    </row>
    <row r="476" spans="1:14" x14ac:dyDescent="0.2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s="32" t="str">
        <f t="shared" si="21"/>
        <v/>
      </c>
      <c r="J476" t="str">
        <f>IF(K476="natural gas",VLOOKUP(D476,'Cross-Page Data'!$I$4:$J$13,2,FALSE),IF(K476="solar",VLOOKUP('Form 923'!D476,'Cross-Page Data'!$I$14:$J$117,2,FALSE),K476))</f>
        <v>heavy or residual fuel oil</v>
      </c>
      <c r="K476" t="str">
        <f>VLOOKUP(E476,'Cross-Page Data'!$D$4:$F$48,3,FALSE)</f>
        <v>heavy or residual fuel oil</v>
      </c>
      <c r="L476" t="b">
        <f>IF(AND($P$6=FALSE,OR(C476="Commercial NAICS Cogen",C476="Industrial NAICS Cogen",C476="NAICS-22 Cogen")),FALSE,IF(AND($P$7=FALSE,OR(C476="Commercial NAICS Cogen",C476="Commercial NAICS Non-Cogen",C476="industrial NAICS Cogen", C476="industrial NAICS non-cogen")),FALSE,TRUE))</f>
        <v>1</v>
      </c>
      <c r="M476">
        <f t="shared" si="22"/>
        <v>4.0160642570281126E-4</v>
      </c>
      <c r="N476">
        <f t="shared" si="23"/>
        <v>0</v>
      </c>
    </row>
    <row r="477" spans="1:14" x14ac:dyDescent="0.2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s="32" t="str">
        <f t="shared" si="21"/>
        <v/>
      </c>
      <c r="J477" t="str">
        <f>IF(K477="natural gas",VLOOKUP(D477,'Cross-Page Data'!$I$4:$J$13,2,FALSE),IF(K477="solar",VLOOKUP('Form 923'!D477,'Cross-Page Data'!$I$14:$J$117,2,FALSE),K477))</f>
        <v>natural gas peaker</v>
      </c>
      <c r="K477" t="str">
        <f>VLOOKUP(E477,'Cross-Page Data'!$D$4:$F$48,3,FALSE)</f>
        <v>natural gas</v>
      </c>
      <c r="L477" t="b">
        <f>IF(AND($P$6=FALSE,OR(C477="Commercial NAICS Cogen",C477="Industrial NAICS Cogen",C477="NAICS-22 Cogen")),FALSE,IF(AND($P$7=FALSE,OR(C477="Commercial NAICS Cogen",C477="Commercial NAICS Non-Cogen",C477="industrial NAICS Cogen", C477="industrial NAICS non-cogen")),FALSE,TRUE))</f>
        <v>1</v>
      </c>
      <c r="M477">
        <f t="shared" si="22"/>
        <v>4.9382716049382717E-4</v>
      </c>
      <c r="N477">
        <f t="shared" si="23"/>
        <v>0</v>
      </c>
    </row>
    <row r="478" spans="1:14" x14ac:dyDescent="0.2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s="32" t="str">
        <f t="shared" si="21"/>
        <v/>
      </c>
      <c r="J478" t="str">
        <f>IF(K478="natural gas",VLOOKUP(D478,'Cross-Page Data'!$I$4:$J$13,2,FALSE),IF(K478="solar",VLOOKUP('Form 923'!D478,'Cross-Page Data'!$I$14:$J$117,2,FALSE),K478))</f>
        <v>heavy or residual fuel oil</v>
      </c>
      <c r="K478" t="str">
        <f>VLOOKUP(E478,'Cross-Page Data'!$D$4:$F$48,3,FALSE)</f>
        <v>heavy or residual fuel oil</v>
      </c>
      <c r="L478" t="b">
        <f>IF(AND($P$6=FALSE,OR(C478="Commercial NAICS Cogen",C478="Industrial NAICS Cogen",C478="NAICS-22 Cogen")),FALSE,IF(AND($P$7=FALSE,OR(C478="Commercial NAICS Cogen",C478="Commercial NAICS Non-Cogen",C478="industrial NAICS Cogen", C478="industrial NAICS non-cogen")),FALSE,TRUE))</f>
        <v>1</v>
      </c>
      <c r="M478">
        <f t="shared" si="22"/>
        <v>4.0160642570281126E-4</v>
      </c>
      <c r="N478">
        <f t="shared" si="23"/>
        <v>0</v>
      </c>
    </row>
    <row r="479" spans="1:14" x14ac:dyDescent="0.2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s="32" t="str">
        <f t="shared" si="21"/>
        <v/>
      </c>
      <c r="J479" t="str">
        <f>IF(K479="natural gas",VLOOKUP(D479,'Cross-Page Data'!$I$4:$J$13,2,FALSE),IF(K479="solar",VLOOKUP('Form 923'!D479,'Cross-Page Data'!$I$14:$J$117,2,FALSE),K479))</f>
        <v>natural gas peaker</v>
      </c>
      <c r="K479" t="str">
        <f>VLOOKUP(E479,'Cross-Page Data'!$D$4:$F$48,3,FALSE)</f>
        <v>natural gas</v>
      </c>
      <c r="L479" t="b">
        <f>IF(AND($P$6=FALSE,OR(C479="Commercial NAICS Cogen",C479="Industrial NAICS Cogen",C479="NAICS-22 Cogen")),FALSE,IF(AND($P$7=FALSE,OR(C479="Commercial NAICS Cogen",C479="Commercial NAICS Non-Cogen",C479="industrial NAICS Cogen", C479="industrial NAICS non-cogen")),FALSE,TRUE))</f>
        <v>1</v>
      </c>
      <c r="M479">
        <f t="shared" si="22"/>
        <v>4.9382716049382717E-4</v>
      </c>
      <c r="N479">
        <f t="shared" si="23"/>
        <v>0</v>
      </c>
    </row>
    <row r="480" spans="1:14" x14ac:dyDescent="0.2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s="32" t="str">
        <f t="shared" si="21"/>
        <v/>
      </c>
      <c r="J480" t="str">
        <f>IF(K480="natural gas",VLOOKUP(D480,'Cross-Page Data'!$I$4:$J$13,2,FALSE),IF(K480="solar",VLOOKUP('Form 923'!D480,'Cross-Page Data'!$I$14:$J$117,2,FALSE),K480))</f>
        <v>hard coal</v>
      </c>
      <c r="K480" t="str">
        <f>VLOOKUP(E480,'Cross-Page Data'!$D$4:$F$48,3,FALSE)</f>
        <v>hard coal</v>
      </c>
      <c r="L480" t="b">
        <f>IF(AND($P$6=FALSE,OR(C480="Commercial NAICS Cogen",C480="Industrial NAICS Cogen",C480="NAICS-22 Cogen")),FALSE,IF(AND($P$7=FALSE,OR(C480="Commercial NAICS Cogen",C480="Commercial NAICS Non-Cogen",C480="industrial NAICS Cogen", C480="industrial NAICS non-cogen")),FALSE,TRUE))</f>
        <v>1</v>
      </c>
      <c r="M480">
        <f t="shared" si="22"/>
        <v>1.3605442176870747E-3</v>
      </c>
      <c r="N480">
        <f t="shared" si="23"/>
        <v>0</v>
      </c>
    </row>
    <row r="481" spans="1:14" x14ac:dyDescent="0.2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s="32">
        <f t="shared" si="21"/>
        <v>8902110.5527638197</v>
      </c>
      <c r="J481" t="str">
        <f>IF(K481="natural gas",VLOOKUP(D481,'Cross-Page Data'!$I$4:$J$13,2,FALSE),IF(K481="solar",VLOOKUP('Form 923'!D481,'Cross-Page Data'!$I$14:$J$117,2,FALSE),K481))</f>
        <v>wind</v>
      </c>
      <c r="K481" t="str">
        <f>VLOOKUP(E481,'Cross-Page Data'!$D$4:$F$48,3,FALSE)</f>
        <v>wind</v>
      </c>
      <c r="L481" t="b">
        <f>IF(AND($P$6=FALSE,OR(C481="Commercial NAICS Cogen",C481="Industrial NAICS Cogen",C481="NAICS-22 Cogen")),FALSE,IF(AND($P$7=FALSE,OR(C481="Commercial NAICS Cogen",C481="Commercial NAICS Non-Cogen",C481="industrial NAICS Cogen", C481="industrial NAICS non-cogen")),FALSE,TRUE))</f>
        <v>1</v>
      </c>
      <c r="M481">
        <f t="shared" si="22"/>
        <v>6.4741907261592305E-2</v>
      </c>
      <c r="N481">
        <f t="shared" si="23"/>
        <v>1</v>
      </c>
    </row>
    <row r="482" spans="1:14" x14ac:dyDescent="0.2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s="32">
        <f t="shared" si="21"/>
        <v>8902002.3994515538</v>
      </c>
      <c r="J482" t="str">
        <f>IF(K482="natural gas",VLOOKUP(D482,'Cross-Page Data'!$I$4:$J$13,2,FALSE),IF(K482="solar",VLOOKUP('Form 923'!D482,'Cross-Page Data'!$I$14:$J$117,2,FALSE),K482))</f>
        <v>geothermal</v>
      </c>
      <c r="K482" t="str">
        <f>VLOOKUP(E482,'Cross-Page Data'!$D$4:$F$48,3,FALSE)</f>
        <v>geothermal</v>
      </c>
      <c r="L482" t="b">
        <f>IF(AND($P$6=FALSE,OR(C482="Commercial NAICS Cogen",C482="Industrial NAICS Cogen",C482="NAICS-22 Cogen")),FALSE,IF(AND($P$7=FALSE,OR(C482="Commercial NAICS Cogen",C482="Commercial NAICS Non-Cogen",C482="industrial NAICS Cogen", C482="industrial NAICS non-cogen")),FALSE,TRUE))</f>
        <v>1</v>
      </c>
      <c r="M482">
        <f t="shared" si="22"/>
        <v>0.40277777777777779</v>
      </c>
      <c r="N482">
        <f t="shared" si="23"/>
        <v>1</v>
      </c>
    </row>
    <row r="483" spans="1:14" x14ac:dyDescent="0.2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s="32" t="str">
        <f t="shared" si="21"/>
        <v/>
      </c>
      <c r="J483" t="str">
        <f>IF(K483="natural gas",VLOOKUP(D483,'Cross-Page Data'!$I$4:$J$13,2,FALSE),IF(K483="solar",VLOOKUP('Form 923'!D483,'Cross-Page Data'!$I$14:$J$117,2,FALSE),K483))</f>
        <v>hard coal</v>
      </c>
      <c r="K483" t="str">
        <f>VLOOKUP(E483,'Cross-Page Data'!$D$4:$F$48,3,FALSE)</f>
        <v>hard coal</v>
      </c>
      <c r="L483" t="b">
        <f>IF(AND($P$6=FALSE,OR(C483="Commercial NAICS Cogen",C483="Industrial NAICS Cogen",C483="NAICS-22 Cogen")),FALSE,IF(AND($P$7=FALSE,OR(C483="Commercial NAICS Cogen",C483="Commercial NAICS Non-Cogen",C483="industrial NAICS Cogen", C483="industrial NAICS non-cogen")),FALSE,TRUE))</f>
        <v>1</v>
      </c>
      <c r="M483">
        <f t="shared" si="22"/>
        <v>1.3605442176870747E-3</v>
      </c>
      <c r="N483">
        <f t="shared" si="23"/>
        <v>0</v>
      </c>
    </row>
    <row r="484" spans="1:14" x14ac:dyDescent="0.2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s="32">
        <f t="shared" si="21"/>
        <v>9170212.7659574468</v>
      </c>
      <c r="J484" t="str">
        <f>IF(K484="natural gas",VLOOKUP(D484,'Cross-Page Data'!$I$4:$J$13,2,FALSE),IF(K484="solar",VLOOKUP('Form 923'!D484,'Cross-Page Data'!$I$14:$J$117,2,FALSE),K484))</f>
        <v>heavy or residual fuel oil</v>
      </c>
      <c r="K484" t="str">
        <f>VLOOKUP(E484,'Cross-Page Data'!$D$4:$F$48,3,FALSE)</f>
        <v>heavy or residual fuel oil</v>
      </c>
      <c r="L484" t="b">
        <f>IF(AND($P$6=FALSE,OR(C484="Commercial NAICS Cogen",C484="Industrial NAICS Cogen",C484="NAICS-22 Cogen")),FALSE,IF(AND($P$7=FALSE,OR(C484="Commercial NAICS Cogen",C484="Commercial NAICS Non-Cogen",C484="industrial NAICS Cogen", C484="industrial NAICS non-cogen")),FALSE,TRUE))</f>
        <v>1</v>
      </c>
      <c r="M484">
        <f t="shared" si="22"/>
        <v>0.45983935742971888</v>
      </c>
      <c r="N484">
        <f t="shared" si="23"/>
        <v>1</v>
      </c>
    </row>
    <row r="485" spans="1:14" x14ac:dyDescent="0.2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s="32" t="str">
        <f t="shared" si="21"/>
        <v/>
      </c>
      <c r="J485" t="str">
        <f>IF(K485="natural gas",VLOOKUP(D485,'Cross-Page Data'!$I$4:$J$13,2,FALSE),IF(K485="solar",VLOOKUP('Form 923'!D485,'Cross-Page Data'!$I$14:$J$117,2,FALSE),K485))</f>
        <v>natural gas peaker</v>
      </c>
      <c r="K485" t="str">
        <f>VLOOKUP(E485,'Cross-Page Data'!$D$4:$F$48,3,FALSE)</f>
        <v>natural gas</v>
      </c>
      <c r="L485" t="b">
        <f>IF(AND($P$6=FALSE,OR(C485="Commercial NAICS Cogen",C485="Industrial NAICS Cogen",C485="NAICS-22 Cogen")),FALSE,IF(AND($P$7=FALSE,OR(C485="Commercial NAICS Cogen",C485="Commercial NAICS Non-Cogen",C485="industrial NAICS Cogen", C485="industrial NAICS non-cogen")),FALSE,TRUE))</f>
        <v>1</v>
      </c>
      <c r="M485">
        <f t="shared" si="22"/>
        <v>4.9382716049382717E-4</v>
      </c>
      <c r="N485">
        <f t="shared" si="23"/>
        <v>0</v>
      </c>
    </row>
    <row r="486" spans="1:14" x14ac:dyDescent="0.2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s="32">
        <f t="shared" si="21"/>
        <v>8901999.0366088636</v>
      </c>
      <c r="J486" t="str">
        <f>IF(K486="natural gas",VLOOKUP(D486,'Cross-Page Data'!$I$4:$J$13,2,FALSE),IF(K486="solar",VLOOKUP('Form 923'!D486,'Cross-Page Data'!$I$14:$J$117,2,FALSE),K486))</f>
        <v>hydro</v>
      </c>
      <c r="K486" t="str">
        <f>VLOOKUP(E486,'Cross-Page Data'!$D$4:$F$48,3,FALSE)</f>
        <v>hydro</v>
      </c>
      <c r="L486" t="b">
        <f>IF(AND($P$6=FALSE,OR(C486="Commercial NAICS Cogen",C486="Industrial NAICS Cogen",C486="NAICS-22 Cogen")),FALSE,IF(AND($P$7=FALSE,OR(C486="Commercial NAICS Cogen",C486="Commercial NAICS Non-Cogen",C486="industrial NAICS Cogen", C486="industrial NAICS non-cogen")),FALSE,TRUE))</f>
        <v>1</v>
      </c>
      <c r="M486">
        <f t="shared" si="22"/>
        <v>0.51771117166212532</v>
      </c>
      <c r="N486">
        <f t="shared" si="23"/>
        <v>1</v>
      </c>
    </row>
    <row r="487" spans="1:14" x14ac:dyDescent="0.2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s="32">
        <f t="shared" si="21"/>
        <v>8902001.2044285908</v>
      </c>
      <c r="J487" t="str">
        <f>IF(K487="natural gas",VLOOKUP(D487,'Cross-Page Data'!$I$4:$J$13,2,FALSE),IF(K487="solar",VLOOKUP('Form 923'!D487,'Cross-Page Data'!$I$14:$J$117,2,FALSE),K487))</f>
        <v>hydro</v>
      </c>
      <c r="K487" t="str">
        <f>VLOOKUP(E487,'Cross-Page Data'!$D$4:$F$48,3,FALSE)</f>
        <v>hydro</v>
      </c>
      <c r="L487" t="b">
        <f>IF(AND($P$6=FALSE,OR(C487="Commercial NAICS Cogen",C487="Industrial NAICS Cogen",C487="NAICS-22 Cogen")),FALSE,IF(AND($P$7=FALSE,OR(C487="Commercial NAICS Cogen",C487="Commercial NAICS Non-Cogen",C487="industrial NAICS Cogen", C487="industrial NAICS non-cogen")),FALSE,TRUE))</f>
        <v>1</v>
      </c>
      <c r="M487">
        <f t="shared" si="22"/>
        <v>0.4025885558583106</v>
      </c>
      <c r="N487">
        <f t="shared" si="23"/>
        <v>1</v>
      </c>
    </row>
    <row r="488" spans="1:14" x14ac:dyDescent="0.2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s="32">
        <f t="shared" si="21"/>
        <v>8901993.0141771119</v>
      </c>
      <c r="J488" t="str">
        <f>IF(K488="natural gas",VLOOKUP(D488,'Cross-Page Data'!$I$4:$J$13,2,FALSE),IF(K488="solar",VLOOKUP('Form 923'!D488,'Cross-Page Data'!$I$14:$J$117,2,FALSE),K488))</f>
        <v>hydro</v>
      </c>
      <c r="K488" t="str">
        <f>VLOOKUP(E488,'Cross-Page Data'!$D$4:$F$48,3,FALSE)</f>
        <v>hydro</v>
      </c>
      <c r="L488" t="b">
        <f>IF(AND($P$6=FALSE,OR(C488="Commercial NAICS Cogen",C488="Industrial NAICS Cogen",C488="NAICS-22 Cogen")),FALSE,IF(AND($P$7=FALSE,OR(C488="Commercial NAICS Cogen",C488="Commercial NAICS Non-Cogen",C488="industrial NAICS Cogen", C488="industrial NAICS non-cogen")),FALSE,TRUE))</f>
        <v>1</v>
      </c>
      <c r="M488">
        <f t="shared" si="22"/>
        <v>0.61920980926430513</v>
      </c>
      <c r="N488">
        <f t="shared" si="23"/>
        <v>1</v>
      </c>
    </row>
    <row r="489" spans="1:14" x14ac:dyDescent="0.2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s="32">
        <f t="shared" si="21"/>
        <v>8902077.511845462</v>
      </c>
      <c r="J489" t="str">
        <f>IF(K489="natural gas",VLOOKUP(D489,'Cross-Page Data'!$I$4:$J$13,2,FALSE),IF(K489="solar",VLOOKUP('Form 923'!D489,'Cross-Page Data'!$I$14:$J$117,2,FALSE),K489))</f>
        <v>hydro</v>
      </c>
      <c r="K489" t="str">
        <f>VLOOKUP(E489,'Cross-Page Data'!$D$4:$F$48,3,FALSE)</f>
        <v>hydro</v>
      </c>
      <c r="L489" t="b">
        <f>IF(AND($P$6=FALSE,OR(C489="Commercial NAICS Cogen",C489="Industrial NAICS Cogen",C489="NAICS-22 Cogen")),FALSE,IF(AND($P$7=FALSE,OR(C489="Commercial NAICS Cogen",C489="Commercial NAICS Non-Cogen",C489="industrial NAICS Cogen", C489="industrial NAICS non-cogen")),FALSE,TRUE))</f>
        <v>1</v>
      </c>
      <c r="M489">
        <f t="shared" si="22"/>
        <v>0.11035422343324251</v>
      </c>
      <c r="N489">
        <f t="shared" si="23"/>
        <v>1</v>
      </c>
    </row>
    <row r="490" spans="1:14" x14ac:dyDescent="0.2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s="32">
        <f t="shared" si="21"/>
        <v>8902006.1163869426</v>
      </c>
      <c r="J490" t="str">
        <f>IF(K490="natural gas",VLOOKUP(D490,'Cross-Page Data'!$I$4:$J$13,2,FALSE),IF(K490="solar",VLOOKUP('Form 923'!D490,'Cross-Page Data'!$I$14:$J$117,2,FALSE),K490))</f>
        <v>hydro</v>
      </c>
      <c r="K490" t="str">
        <f>VLOOKUP(E490,'Cross-Page Data'!$D$4:$F$48,3,FALSE)</f>
        <v>hydro</v>
      </c>
      <c r="L490" t="b">
        <f>IF(AND($P$6=FALSE,OR(C490="Commercial NAICS Cogen",C490="Industrial NAICS Cogen",C490="NAICS-22 Cogen")),FALSE,IF(AND($P$7=FALSE,OR(C490="Commercial NAICS Cogen",C490="Commercial NAICS Non-Cogen",C490="industrial NAICS Cogen", C490="industrial NAICS non-cogen")),FALSE,TRUE))</f>
        <v>1</v>
      </c>
      <c r="M490">
        <f t="shared" si="22"/>
        <v>0.32356948228882831</v>
      </c>
      <c r="N490">
        <f t="shared" si="23"/>
        <v>1</v>
      </c>
    </row>
    <row r="491" spans="1:14" x14ac:dyDescent="0.2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s="32">
        <f t="shared" si="21"/>
        <v>8901964.5983271748</v>
      </c>
      <c r="J491" t="str">
        <f>IF(K491="natural gas",VLOOKUP(D491,'Cross-Page Data'!$I$4:$J$13,2,FALSE),IF(K491="solar",VLOOKUP('Form 923'!D491,'Cross-Page Data'!$I$14:$J$117,2,FALSE),K491))</f>
        <v>hydro</v>
      </c>
      <c r="K491" t="str">
        <f>VLOOKUP(E491,'Cross-Page Data'!$D$4:$F$48,3,FALSE)</f>
        <v>hydro</v>
      </c>
      <c r="L491" t="b">
        <f>IF(AND($P$6=FALSE,OR(C491="Commercial NAICS Cogen",C491="Industrial NAICS Cogen",C491="NAICS-22 Cogen")),FALSE,IF(AND($P$7=FALSE,OR(C491="Commercial NAICS Cogen",C491="Commercial NAICS Non-Cogen",C491="industrial NAICS Cogen", C491="industrial NAICS non-cogen")),FALSE,TRUE))</f>
        <v>1</v>
      </c>
      <c r="M491">
        <f t="shared" si="22"/>
        <v>0.76362397820163486</v>
      </c>
      <c r="N491">
        <f t="shared" si="23"/>
        <v>1</v>
      </c>
    </row>
    <row r="492" spans="1:14" x14ac:dyDescent="0.2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s="32">
        <f t="shared" si="21"/>
        <v>8902000.3446696009</v>
      </c>
      <c r="J492" t="str">
        <f>IF(K492="natural gas",VLOOKUP(D492,'Cross-Page Data'!$I$4:$J$13,2,FALSE),IF(K492="solar",VLOOKUP('Form 923'!D492,'Cross-Page Data'!$I$14:$J$117,2,FALSE),K492))</f>
        <v>hydro</v>
      </c>
      <c r="K492" t="str">
        <f>VLOOKUP(E492,'Cross-Page Data'!$D$4:$F$48,3,FALSE)</f>
        <v>hydro</v>
      </c>
      <c r="L492" t="b">
        <f>IF(AND($P$6=FALSE,OR(C492="Commercial NAICS Cogen",C492="Industrial NAICS Cogen",C492="NAICS-22 Cogen")),FALSE,IF(AND($P$7=FALSE,OR(C492="Commercial NAICS Cogen",C492="Commercial NAICS Non-Cogen",C492="industrial NAICS Cogen", C492="industrial NAICS non-cogen")),FALSE,TRUE))</f>
        <v>1</v>
      </c>
      <c r="M492">
        <f t="shared" si="22"/>
        <v>0.43732970027247958</v>
      </c>
      <c r="N492">
        <f t="shared" si="23"/>
        <v>1</v>
      </c>
    </row>
    <row r="493" spans="1:14" x14ac:dyDescent="0.2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s="32">
        <f t="shared" si="21"/>
        <v>0</v>
      </c>
      <c r="J493" t="str">
        <f>IF(K493="natural gas",VLOOKUP(D493,'Cross-Page Data'!$I$4:$J$13,2,FALSE),IF(K493="solar",VLOOKUP('Form 923'!D493,'Cross-Page Data'!$I$14:$J$117,2,FALSE),K493))</f>
        <v>hydro</v>
      </c>
      <c r="K493" t="str">
        <f>VLOOKUP(E493,'Cross-Page Data'!$D$4:$F$48,3,FALSE)</f>
        <v>hydro</v>
      </c>
      <c r="L493" t="b">
        <f>IF(AND($P$6=FALSE,OR(C493="Commercial NAICS Cogen",C493="Industrial NAICS Cogen",C493="NAICS-22 Cogen")),FALSE,IF(AND($P$7=FALSE,OR(C493="Commercial NAICS Cogen",C493="Commercial NAICS Non-Cogen",C493="industrial NAICS Cogen", C493="industrial NAICS non-cogen")),FALSE,TRUE))</f>
        <v>1</v>
      </c>
      <c r="M493">
        <f t="shared" si="22"/>
        <v>0.93188010899182561</v>
      </c>
      <c r="N493">
        <f t="shared" si="23"/>
        <v>1</v>
      </c>
    </row>
    <row r="494" spans="1:14" x14ac:dyDescent="0.2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s="32">
        <f t="shared" si="21"/>
        <v>8901992.2336653713</v>
      </c>
      <c r="J494" t="str">
        <f>IF(K494="natural gas",VLOOKUP(D494,'Cross-Page Data'!$I$4:$J$13,2,FALSE),IF(K494="solar",VLOOKUP('Form 923'!D494,'Cross-Page Data'!$I$14:$J$117,2,FALSE),K494))</f>
        <v>hydro</v>
      </c>
      <c r="K494" t="str">
        <f>VLOOKUP(E494,'Cross-Page Data'!$D$4:$F$48,3,FALSE)</f>
        <v>hydro</v>
      </c>
      <c r="L494" t="b">
        <f>IF(AND($P$6=FALSE,OR(C494="Commercial NAICS Cogen",C494="Industrial NAICS Cogen",C494="NAICS-22 Cogen")),FALSE,IF(AND($P$7=FALSE,OR(C494="Commercial NAICS Cogen",C494="Commercial NAICS Non-Cogen",C494="industrial NAICS Cogen", C494="industrial NAICS non-cogen")),FALSE,TRUE))</f>
        <v>1</v>
      </c>
      <c r="M494">
        <f t="shared" si="22"/>
        <v>0.6267029972752044</v>
      </c>
      <c r="N494">
        <f t="shared" si="23"/>
        <v>1</v>
      </c>
    </row>
    <row r="495" spans="1:14" x14ac:dyDescent="0.2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s="32">
        <f t="shared" si="21"/>
        <v>8901985.5595667865</v>
      </c>
      <c r="J495" t="str">
        <f>IF(K495="natural gas",VLOOKUP(D495,'Cross-Page Data'!$I$4:$J$13,2,FALSE),IF(K495="solar",VLOOKUP('Form 923'!D495,'Cross-Page Data'!$I$14:$J$117,2,FALSE),K495))</f>
        <v>hydro</v>
      </c>
      <c r="K495" t="str">
        <f>VLOOKUP(E495,'Cross-Page Data'!$D$4:$F$48,3,FALSE)</f>
        <v>hydro</v>
      </c>
      <c r="L495" t="b">
        <f>IF(AND($P$6=FALSE,OR(C495="Commercial NAICS Cogen",C495="Industrial NAICS Cogen",C495="NAICS-22 Cogen")),FALSE,IF(AND($P$7=FALSE,OR(C495="Commercial NAICS Cogen",C495="Commercial NAICS Non-Cogen",C495="industrial NAICS Cogen", C495="industrial NAICS non-cogen")),FALSE,TRUE))</f>
        <v>1</v>
      </c>
      <c r="M495">
        <f t="shared" si="22"/>
        <v>0.68528610354223429</v>
      </c>
      <c r="N495">
        <f t="shared" si="23"/>
        <v>1</v>
      </c>
    </row>
    <row r="496" spans="1:14" x14ac:dyDescent="0.2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s="32">
        <f t="shared" si="21"/>
        <v>8902036.071579542</v>
      </c>
      <c r="J496" t="str">
        <f>IF(K496="natural gas",VLOOKUP(D496,'Cross-Page Data'!$I$4:$J$13,2,FALSE),IF(K496="solar",VLOOKUP('Form 923'!D496,'Cross-Page Data'!$I$14:$J$117,2,FALSE),K496))</f>
        <v>hydro</v>
      </c>
      <c r="K496" t="str">
        <f>VLOOKUP(E496,'Cross-Page Data'!$D$4:$F$48,3,FALSE)</f>
        <v>hydro</v>
      </c>
      <c r="L496" t="b">
        <f>IF(AND($P$6=FALSE,OR(C496="Commercial NAICS Cogen",C496="Industrial NAICS Cogen",C496="NAICS-22 Cogen")),FALSE,IF(AND($P$7=FALSE,OR(C496="Commercial NAICS Cogen",C496="Commercial NAICS Non-Cogen",C496="industrial NAICS Cogen", C496="industrial NAICS non-cogen")),FALSE,TRUE))</f>
        <v>1</v>
      </c>
      <c r="M496">
        <f t="shared" si="22"/>
        <v>0.1737057220708447</v>
      </c>
      <c r="N496">
        <f t="shared" si="23"/>
        <v>1</v>
      </c>
    </row>
    <row r="497" spans="1:14" x14ac:dyDescent="0.2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s="32">
        <f t="shared" si="21"/>
        <v>10895259.427123416</v>
      </c>
      <c r="J497" t="str">
        <f>IF(K497="natural gas",VLOOKUP(D497,'Cross-Page Data'!$I$4:$J$13,2,FALSE),IF(K497="solar",VLOOKUP('Form 923'!D497,'Cross-Page Data'!$I$14:$J$117,2,FALSE),K497))</f>
        <v>hard coal</v>
      </c>
      <c r="K497" t="str">
        <f>VLOOKUP(E497,'Cross-Page Data'!$D$4:$F$48,3,FALSE)</f>
        <v>hard coal</v>
      </c>
      <c r="L497" t="b">
        <f>IF(AND($P$6=FALSE,OR(C497="Commercial NAICS Cogen",C497="Industrial NAICS Cogen",C497="NAICS-22 Cogen")),FALSE,IF(AND($P$7=FALSE,OR(C497="Commercial NAICS Cogen",C497="Commercial NAICS Non-Cogen",C497="industrial NAICS Cogen", C497="industrial NAICS non-cogen")),FALSE,TRUE))</f>
        <v>1</v>
      </c>
      <c r="M497">
        <f t="shared" si="22"/>
        <v>0.25034013605442179</v>
      </c>
      <c r="N497">
        <f t="shared" si="23"/>
        <v>1</v>
      </c>
    </row>
    <row r="498" spans="1:14" x14ac:dyDescent="0.2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s="32">
        <f t="shared" si="21"/>
        <v>10918492.061126212</v>
      </c>
      <c r="J498" t="str">
        <f>IF(K498="natural gas",VLOOKUP(D498,'Cross-Page Data'!$I$4:$J$13,2,FALSE),IF(K498="solar",VLOOKUP('Form 923'!D498,'Cross-Page Data'!$I$14:$J$117,2,FALSE),K498))</f>
        <v>heavy or residual fuel oil</v>
      </c>
      <c r="K498" t="str">
        <f>VLOOKUP(E498,'Cross-Page Data'!$D$4:$F$48,3,FALSE)</f>
        <v>heavy or residual fuel oil</v>
      </c>
      <c r="L498" t="b">
        <f>IF(AND($P$6=FALSE,OR(C498="Commercial NAICS Cogen",C498="Industrial NAICS Cogen",C498="NAICS-22 Cogen")),FALSE,IF(AND($P$7=FALSE,OR(C498="Commercial NAICS Cogen",C498="Commercial NAICS Non-Cogen",C498="industrial NAICS Cogen", C498="industrial NAICS non-cogen")),FALSE,TRUE))</f>
        <v>1</v>
      </c>
      <c r="M498">
        <f t="shared" si="22"/>
        <v>0.31204819277108437</v>
      </c>
      <c r="N498">
        <f t="shared" si="23"/>
        <v>1</v>
      </c>
    </row>
    <row r="499" spans="1:14" x14ac:dyDescent="0.2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s="32">
        <f t="shared" si="21"/>
        <v>10895869.305352638</v>
      </c>
      <c r="J499" t="str">
        <f>IF(K499="natural gas",VLOOKUP(D499,'Cross-Page Data'!$I$4:$J$13,2,FALSE),IF(K499="solar",VLOOKUP('Form 923'!D499,'Cross-Page Data'!$I$14:$J$117,2,FALSE),K499))</f>
        <v>natural gas peaker</v>
      </c>
      <c r="K499" t="str">
        <f>VLOOKUP(E499,'Cross-Page Data'!$D$4:$F$48,3,FALSE)</f>
        <v>natural gas</v>
      </c>
      <c r="L499" t="b">
        <f>IF(AND($P$6=FALSE,OR(C499="Commercial NAICS Cogen",C499="Industrial NAICS Cogen",C499="NAICS-22 Cogen")),FALSE,IF(AND($P$7=FALSE,OR(C499="Commercial NAICS Cogen",C499="Commercial NAICS Non-Cogen",C499="industrial NAICS Cogen", C499="industrial NAICS non-cogen")),FALSE,TRUE))</f>
        <v>1</v>
      </c>
      <c r="M499">
        <f t="shared" si="22"/>
        <v>0.41135802469135802</v>
      </c>
      <c r="N499">
        <f t="shared" si="23"/>
        <v>1</v>
      </c>
    </row>
    <row r="500" spans="1:14" x14ac:dyDescent="0.2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s="32">
        <f t="shared" si="21"/>
        <v>11158599.4400646</v>
      </c>
      <c r="J500" t="str">
        <f>IF(K500="natural gas",VLOOKUP(D500,'Cross-Page Data'!$I$4:$J$13,2,FALSE),IF(K500="solar",VLOOKUP('Form 923'!D500,'Cross-Page Data'!$I$14:$J$117,2,FALSE),K500))</f>
        <v>hard coal</v>
      </c>
      <c r="K500" t="str">
        <f>VLOOKUP(E500,'Cross-Page Data'!$D$4:$F$48,3,FALSE)</f>
        <v>hard coal</v>
      </c>
      <c r="L500" t="b">
        <f>IF(AND($P$6=FALSE,OR(C500="Commercial NAICS Cogen",C500="Industrial NAICS Cogen",C500="NAICS-22 Cogen")),FALSE,IF(AND($P$7=FALSE,OR(C500="Commercial NAICS Cogen",C500="Commercial NAICS Non-Cogen",C500="industrial NAICS Cogen", C500="industrial NAICS non-cogen")),FALSE,TRUE))</f>
        <v>1</v>
      </c>
      <c r="M500">
        <f t="shared" si="22"/>
        <v>0.20136054421768707</v>
      </c>
      <c r="N500">
        <f t="shared" si="23"/>
        <v>1</v>
      </c>
    </row>
    <row r="501" spans="1:14" x14ac:dyDescent="0.2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s="32">
        <f t="shared" si="21"/>
        <v>55383907.185044743</v>
      </c>
      <c r="J501" t="str">
        <f>IF(K501="natural gas",VLOOKUP(D501,'Cross-Page Data'!$I$4:$J$13,2,FALSE),IF(K501="solar",VLOOKUP('Form 923'!D501,'Cross-Page Data'!$I$14:$J$117,2,FALSE),K501))</f>
        <v>crude oil</v>
      </c>
      <c r="K501" t="str">
        <f>VLOOKUP(E501,'Cross-Page Data'!$D$4:$F$48,3,FALSE)</f>
        <v>crude oil</v>
      </c>
      <c r="L501" t="b">
        <f>IF(AND($P$6=FALSE,OR(C501="Commercial NAICS Cogen",C501="Industrial NAICS Cogen",C501="NAICS-22 Cogen")),FALSE,IF(AND($P$7=FALSE,OR(C501="Commercial NAICS Cogen",C501="Commercial NAICS Non-Cogen",C501="industrial NAICS Cogen", C501="industrial NAICS non-cogen")),FALSE,TRUE))</f>
        <v>1</v>
      </c>
      <c r="M501">
        <f t="shared" si="22"/>
        <v>2.0833333333333332E-2</v>
      </c>
      <c r="N501">
        <f t="shared" si="23"/>
        <v>0</v>
      </c>
    </row>
    <row r="502" spans="1:14" x14ac:dyDescent="0.2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s="32">
        <f t="shared" si="21"/>
        <v>8902028.5143418331</v>
      </c>
      <c r="J502" t="str">
        <f>IF(K502="natural gas",VLOOKUP(D502,'Cross-Page Data'!$I$4:$J$13,2,FALSE),IF(K502="solar",VLOOKUP('Form 923'!D502,'Cross-Page Data'!$I$14:$J$117,2,FALSE),K502))</f>
        <v>hydro</v>
      </c>
      <c r="K502" t="str">
        <f>VLOOKUP(E502,'Cross-Page Data'!$D$4:$F$48,3,FALSE)</f>
        <v>hydro</v>
      </c>
      <c r="L502" t="b">
        <f>IF(AND($P$6=FALSE,OR(C502="Commercial NAICS Cogen",C502="Industrial NAICS Cogen",C502="NAICS-22 Cogen")),FALSE,IF(AND($P$7=FALSE,OR(C502="Commercial NAICS Cogen",C502="Commercial NAICS Non-Cogen",C502="industrial NAICS Cogen", C502="industrial NAICS non-cogen")),FALSE,TRUE))</f>
        <v>1</v>
      </c>
      <c r="M502">
        <f t="shared" si="22"/>
        <v>0.19346049046321526</v>
      </c>
      <c r="N502">
        <f t="shared" si="23"/>
        <v>1</v>
      </c>
    </row>
    <row r="503" spans="1:14" x14ac:dyDescent="0.2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s="32">
        <f t="shared" si="21"/>
        <v>0</v>
      </c>
      <c r="J503" t="str">
        <f>IF(K503="natural gas",VLOOKUP(D503,'Cross-Page Data'!$I$4:$J$13,2,FALSE),IF(K503="solar",VLOOKUP('Form 923'!D503,'Cross-Page Data'!$I$14:$J$117,2,FALSE),K503))</f>
        <v>heavy or residual fuel oil</v>
      </c>
      <c r="K503" t="str">
        <f>VLOOKUP(E503,'Cross-Page Data'!$D$4:$F$48,3,FALSE)</f>
        <v>heavy or residual fuel oil</v>
      </c>
      <c r="L503" t="b">
        <f>IF(AND($P$6=FALSE,OR(C503="Commercial NAICS Cogen",C503="Industrial NAICS Cogen",C503="NAICS-22 Cogen")),FALSE,IF(AND($P$7=FALSE,OR(C503="Commercial NAICS Cogen",C503="Commercial NAICS Non-Cogen",C503="industrial NAICS Cogen", C503="industrial NAICS non-cogen")),FALSE,TRUE))</f>
        <v>1</v>
      </c>
      <c r="M503">
        <f t="shared" si="22"/>
        <v>0.57188755020080317</v>
      </c>
      <c r="N503">
        <f t="shared" si="23"/>
        <v>1</v>
      </c>
    </row>
    <row r="504" spans="1:14" x14ac:dyDescent="0.2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s="32">
        <f t="shared" si="21"/>
        <v>0</v>
      </c>
      <c r="J504" t="str">
        <f>IF(K504="natural gas",VLOOKUP(D504,'Cross-Page Data'!$I$4:$J$13,2,FALSE),IF(K504="solar",VLOOKUP('Form 923'!D504,'Cross-Page Data'!$I$14:$J$117,2,FALSE),K504))</f>
        <v>natural gas nonpeaker</v>
      </c>
      <c r="K504" t="str">
        <f>VLOOKUP(E504,'Cross-Page Data'!$D$4:$F$48,3,FALSE)</f>
        <v>natural gas</v>
      </c>
      <c r="L504" t="b">
        <f>IF(AND($P$6=FALSE,OR(C504="Commercial NAICS Cogen",C504="Industrial NAICS Cogen",C504="NAICS-22 Cogen")),FALSE,IF(AND($P$7=FALSE,OR(C504="Commercial NAICS Cogen",C504="Commercial NAICS Non-Cogen",C504="industrial NAICS Cogen", C504="industrial NAICS non-cogen")),FALSE,TRUE))</f>
        <v>1</v>
      </c>
      <c r="M504">
        <f t="shared" si="22"/>
        <v>0.77302325581395348</v>
      </c>
      <c r="N504">
        <f t="shared" si="23"/>
        <v>1</v>
      </c>
    </row>
    <row r="505" spans="1:14" x14ac:dyDescent="0.2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s="32" t="str">
        <f t="shared" si="21"/>
        <v/>
      </c>
      <c r="J505" t="str">
        <f>IF(K505="natural gas",VLOOKUP(D505,'Cross-Page Data'!$I$4:$J$13,2,FALSE),IF(K505="solar",VLOOKUP('Form 923'!D505,'Cross-Page Data'!$I$14:$J$117,2,FALSE),K505))</f>
        <v>hard coal</v>
      </c>
      <c r="K505" t="str">
        <f>VLOOKUP(E505,'Cross-Page Data'!$D$4:$F$48,3,FALSE)</f>
        <v>hard coal</v>
      </c>
      <c r="L505" t="b">
        <f>IF(AND($P$6=FALSE,OR(C505="Commercial NAICS Cogen",C505="Industrial NAICS Cogen",C505="NAICS-22 Cogen")),FALSE,IF(AND($P$7=FALSE,OR(C505="Commercial NAICS Cogen",C505="Commercial NAICS Non-Cogen",C505="industrial NAICS Cogen", C505="industrial NAICS non-cogen")),FALSE,TRUE))</f>
        <v>1</v>
      </c>
      <c r="M505">
        <f t="shared" si="22"/>
        <v>1.3605442176870747E-3</v>
      </c>
      <c r="N505">
        <f t="shared" si="23"/>
        <v>0</v>
      </c>
    </row>
    <row r="506" spans="1:14" x14ac:dyDescent="0.2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s="32">
        <f t="shared" si="21"/>
        <v>11281137.274880091</v>
      </c>
      <c r="J506" t="str">
        <f>IF(K506="natural gas",VLOOKUP(D506,'Cross-Page Data'!$I$4:$J$13,2,FALSE),IF(K506="solar",VLOOKUP('Form 923'!D506,'Cross-Page Data'!$I$14:$J$117,2,FALSE),K506))</f>
        <v>heavy or residual fuel oil</v>
      </c>
      <c r="K506" t="str">
        <f>VLOOKUP(E506,'Cross-Page Data'!$D$4:$F$48,3,FALSE)</f>
        <v>heavy or residual fuel oil</v>
      </c>
      <c r="L506" t="b">
        <f>IF(AND($P$6=FALSE,OR(C506="Commercial NAICS Cogen",C506="Industrial NAICS Cogen",C506="NAICS-22 Cogen")),FALSE,IF(AND($P$7=FALSE,OR(C506="Commercial NAICS Cogen",C506="Commercial NAICS Non-Cogen",C506="industrial NAICS Cogen", C506="industrial NAICS non-cogen")),FALSE,TRUE))</f>
        <v>1</v>
      </c>
      <c r="M506">
        <f t="shared" si="22"/>
        <v>0.28152610441767068</v>
      </c>
      <c r="N506">
        <f t="shared" si="23"/>
        <v>1</v>
      </c>
    </row>
    <row r="507" spans="1:14" x14ac:dyDescent="0.2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s="32">
        <f t="shared" si="21"/>
        <v>11320849.794362539</v>
      </c>
      <c r="J507" t="str">
        <f>IF(K507="natural gas",VLOOKUP(D507,'Cross-Page Data'!$I$4:$J$13,2,FALSE),IF(K507="solar",VLOOKUP('Form 923'!D507,'Cross-Page Data'!$I$14:$J$117,2,FALSE),K507))</f>
        <v>natural gas nonpeaker</v>
      </c>
      <c r="K507" t="str">
        <f>VLOOKUP(E507,'Cross-Page Data'!$D$4:$F$48,3,FALSE)</f>
        <v>natural gas</v>
      </c>
      <c r="L507" t="b">
        <f>IF(AND($P$6=FALSE,OR(C507="Commercial NAICS Cogen",C507="Industrial NAICS Cogen",C507="NAICS-22 Cogen")),FALSE,IF(AND($P$7=FALSE,OR(C507="Commercial NAICS Cogen",C507="Commercial NAICS Non-Cogen",C507="industrial NAICS Cogen", C507="industrial NAICS non-cogen")),FALSE,TRUE))</f>
        <v>1</v>
      </c>
      <c r="M507">
        <f t="shared" si="22"/>
        <v>0.1655813953488372</v>
      </c>
      <c r="N507">
        <f t="shared" si="23"/>
        <v>1</v>
      </c>
    </row>
    <row r="508" spans="1:14" x14ac:dyDescent="0.2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s="32">
        <f t="shared" si="21"/>
        <v>8902174.8548652641</v>
      </c>
      <c r="J508" t="str">
        <f>IF(K508="natural gas",VLOOKUP(D508,'Cross-Page Data'!$I$4:$J$13,2,FALSE),IF(K508="solar",VLOOKUP('Form 923'!D508,'Cross-Page Data'!$I$14:$J$117,2,FALSE),K508))</f>
        <v>hydro</v>
      </c>
      <c r="K508" t="str">
        <f>VLOOKUP(E508,'Cross-Page Data'!$D$4:$F$48,3,FALSE)</f>
        <v>hydro</v>
      </c>
      <c r="L508" t="b">
        <f>IF(AND($P$6=FALSE,OR(C508="Commercial NAICS Cogen",C508="Industrial NAICS Cogen",C508="NAICS-22 Cogen")),FALSE,IF(AND($P$7=FALSE,OR(C508="Commercial NAICS Cogen",C508="Commercial NAICS Non-Cogen",C508="industrial NAICS Cogen", C508="industrial NAICS non-cogen")),FALSE,TRUE))</f>
        <v>1</v>
      </c>
      <c r="M508">
        <f t="shared" si="22"/>
        <v>5.1089918256130788E-2</v>
      </c>
      <c r="N508">
        <f t="shared" si="23"/>
        <v>1</v>
      </c>
    </row>
    <row r="509" spans="1:14" x14ac:dyDescent="0.2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s="32">
        <f t="shared" si="21"/>
        <v>12688382.687927106</v>
      </c>
      <c r="J509" t="str">
        <f>IF(K509="natural gas",VLOOKUP(D509,'Cross-Page Data'!$I$4:$J$13,2,FALSE),IF(K509="solar",VLOOKUP('Form 923'!D509,'Cross-Page Data'!$I$14:$J$117,2,FALSE),K509))</f>
        <v>natural gas peaker</v>
      </c>
      <c r="K509" t="str">
        <f>VLOOKUP(E509,'Cross-Page Data'!$D$4:$F$48,3,FALSE)</f>
        <v>natural gas</v>
      </c>
      <c r="L509" t="b">
        <f>IF(AND($P$6=FALSE,OR(C509="Commercial NAICS Cogen",C509="Industrial NAICS Cogen",C509="NAICS-22 Cogen")),FALSE,IF(AND($P$7=FALSE,OR(C509="Commercial NAICS Cogen",C509="Commercial NAICS Non-Cogen",C509="industrial NAICS Cogen", C509="industrial NAICS non-cogen")),FALSE,TRUE))</f>
        <v>1</v>
      </c>
      <c r="M509">
        <f t="shared" si="22"/>
        <v>0.22765432098765431</v>
      </c>
      <c r="N509">
        <f t="shared" si="23"/>
        <v>1</v>
      </c>
    </row>
    <row r="510" spans="1:14" x14ac:dyDescent="0.2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s="32">
        <f t="shared" si="21"/>
        <v>8902002.6875192244</v>
      </c>
      <c r="J510" t="str">
        <f>IF(K510="natural gas",VLOOKUP(D510,'Cross-Page Data'!$I$4:$J$13,2,FALSE),IF(K510="solar",VLOOKUP('Form 923'!D510,'Cross-Page Data'!$I$14:$J$117,2,FALSE),K510))</f>
        <v>hydro</v>
      </c>
      <c r="K510" t="str">
        <f>VLOOKUP(E510,'Cross-Page Data'!$D$4:$F$48,3,FALSE)</f>
        <v>hydro</v>
      </c>
      <c r="L510" t="b">
        <f>IF(AND($P$6=FALSE,OR(C510="Commercial NAICS Cogen",C510="Industrial NAICS Cogen",C510="NAICS-22 Cogen")),FALSE,IF(AND($P$7=FALSE,OR(C510="Commercial NAICS Cogen",C510="Commercial NAICS Non-Cogen",C510="industrial NAICS Cogen", C510="industrial NAICS non-cogen")),FALSE,TRUE))</f>
        <v>1</v>
      </c>
      <c r="M510">
        <f t="shared" si="22"/>
        <v>0.37125340599455042</v>
      </c>
      <c r="N510">
        <f t="shared" si="23"/>
        <v>1</v>
      </c>
    </row>
    <row r="511" spans="1:14" x14ac:dyDescent="0.2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s="32">
        <f t="shared" si="21"/>
        <v>0</v>
      </c>
      <c r="J511" t="str">
        <f>IF(K511="natural gas",VLOOKUP(D511,'Cross-Page Data'!$I$4:$J$13,2,FALSE),IF(K511="solar",VLOOKUP('Form 923'!D511,'Cross-Page Data'!$I$14:$J$117,2,FALSE),K511))</f>
        <v>hydro</v>
      </c>
      <c r="K511" t="str">
        <f>VLOOKUP(E511,'Cross-Page Data'!$D$4:$F$48,3,FALSE)</f>
        <v>hydro</v>
      </c>
      <c r="L511" t="b">
        <f>IF(AND($P$6=FALSE,OR(C511="Commercial NAICS Cogen",C511="Industrial NAICS Cogen",C511="NAICS-22 Cogen")),FALSE,IF(AND($P$7=FALSE,OR(C511="Commercial NAICS Cogen",C511="Commercial NAICS Non-Cogen",C511="industrial NAICS Cogen", C511="industrial NAICS non-cogen")),FALSE,TRUE))</f>
        <v>1</v>
      </c>
      <c r="M511">
        <f t="shared" si="22"/>
        <v>0.93188010899182561</v>
      </c>
      <c r="N511">
        <f t="shared" si="23"/>
        <v>1</v>
      </c>
    </row>
    <row r="512" spans="1:14" x14ac:dyDescent="0.2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s="32" t="str">
        <f t="shared" si="21"/>
        <v/>
      </c>
      <c r="J512" t="str">
        <f>IF(K512="natural gas",VLOOKUP(D512,'Cross-Page Data'!$I$4:$J$13,2,FALSE),IF(K512="solar",VLOOKUP('Form 923'!D512,'Cross-Page Data'!$I$14:$J$117,2,FALSE),K512))</f>
        <v>petroleum</v>
      </c>
      <c r="K512" t="str">
        <f>VLOOKUP(E512,'Cross-Page Data'!$D$4:$F$48,3,FALSE)</f>
        <v>petroleum</v>
      </c>
      <c r="L512" t="b">
        <f>IF(AND($P$6=FALSE,OR(C512="Commercial NAICS Cogen",C512="Industrial NAICS Cogen",C512="NAICS-22 Cogen")),FALSE,IF(AND($P$7=FALSE,OR(C512="Commercial NAICS Cogen",C512="Commercial NAICS Non-Cogen",C512="industrial NAICS Cogen", C512="industrial NAICS non-cogen")),FALSE,TRUE))</f>
        <v>1</v>
      </c>
      <c r="M512">
        <f t="shared" si="22"/>
        <v>8.6956521739130436E-3</v>
      </c>
      <c r="N512">
        <f t="shared" si="23"/>
        <v>0</v>
      </c>
    </row>
    <row r="513" spans="1:14" x14ac:dyDescent="0.2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s="32">
        <f t="shared" si="21"/>
        <v>16078125</v>
      </c>
      <c r="J513" t="str">
        <f>IF(K513="natural gas",VLOOKUP(D513,'Cross-Page Data'!$I$4:$J$13,2,FALSE),IF(K513="solar",VLOOKUP('Form 923'!D513,'Cross-Page Data'!$I$14:$J$117,2,FALSE),K513))</f>
        <v>other</v>
      </c>
      <c r="K513" t="str">
        <f>VLOOKUP(E513,'Cross-Page Data'!$D$4:$F$48,3,FALSE)</f>
        <v>other</v>
      </c>
      <c r="L513" t="b">
        <f>IF(AND($P$6=FALSE,OR(C513="Commercial NAICS Cogen",C513="Industrial NAICS Cogen",C513="NAICS-22 Cogen")),FALSE,IF(AND($P$7=FALSE,OR(C513="Commercial NAICS Cogen",C513="Commercial NAICS Non-Cogen",C513="industrial NAICS Cogen", C513="industrial NAICS non-cogen")),FALSE,TRUE))</f>
        <v>1</v>
      </c>
      <c r="M513">
        <f t="shared" si="22"/>
        <v>4.0584415584415584E-2</v>
      </c>
      <c r="N513">
        <f t="shared" si="23"/>
        <v>0</v>
      </c>
    </row>
    <row r="514" spans="1:14" x14ac:dyDescent="0.2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s="32">
        <f t="shared" si="21"/>
        <v>8902021.1742059663</v>
      </c>
      <c r="J514" t="str">
        <f>IF(K514="natural gas",VLOOKUP(D514,'Cross-Page Data'!$I$4:$J$13,2,FALSE),IF(K514="solar",VLOOKUP('Form 923'!D514,'Cross-Page Data'!$I$14:$J$117,2,FALSE),K514))</f>
        <v>hydro</v>
      </c>
      <c r="K514" t="str">
        <f>VLOOKUP(E514,'Cross-Page Data'!$D$4:$F$48,3,FALSE)</f>
        <v>hydro</v>
      </c>
      <c r="L514" t="b">
        <f>IF(AND($P$6=FALSE,OR(C514="Commercial NAICS Cogen",C514="Industrial NAICS Cogen",C514="NAICS-22 Cogen")),FALSE,IF(AND($P$7=FALSE,OR(C514="Commercial NAICS Cogen",C514="Commercial NAICS Non-Cogen",C514="industrial NAICS Cogen", C514="industrial NAICS non-cogen")),FALSE,TRUE))</f>
        <v>1</v>
      </c>
      <c r="M514">
        <f t="shared" si="22"/>
        <v>0.22752043596730245</v>
      </c>
      <c r="N514">
        <f t="shared" si="23"/>
        <v>1</v>
      </c>
    </row>
    <row r="515" spans="1:14" x14ac:dyDescent="0.2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s="32" t="str">
        <f t="shared" si="21"/>
        <v/>
      </c>
      <c r="J515" t="str">
        <f>IF(K515="natural gas",VLOOKUP(D515,'Cross-Page Data'!$I$4:$J$13,2,FALSE),IF(K515="solar",VLOOKUP('Form 923'!D515,'Cross-Page Data'!$I$14:$J$117,2,FALSE),K515))</f>
        <v>petroleum</v>
      </c>
      <c r="K515" t="str">
        <f>VLOOKUP(E515,'Cross-Page Data'!$D$4:$F$48,3,FALSE)</f>
        <v>petroleum</v>
      </c>
      <c r="L515" t="b">
        <f>IF(AND($P$6=FALSE,OR(C515="Commercial NAICS Cogen",C515="Industrial NAICS Cogen",C515="NAICS-22 Cogen")),FALSE,IF(AND($P$7=FALSE,OR(C515="Commercial NAICS Cogen",C515="Commercial NAICS Non-Cogen",C515="industrial NAICS Cogen", C515="industrial NAICS non-cogen")),FALSE,TRUE))</f>
        <v>1</v>
      </c>
      <c r="M515">
        <f t="shared" si="22"/>
        <v>8.6956521739130436E-3</v>
      </c>
      <c r="N515">
        <f t="shared" si="23"/>
        <v>0</v>
      </c>
    </row>
    <row r="516" spans="1:14" x14ac:dyDescent="0.2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s="32">
        <f t="shared" si="21"/>
        <v>15070652.173913043</v>
      </c>
      <c r="J516" t="str">
        <f>IF(K516="natural gas",VLOOKUP(D516,'Cross-Page Data'!$I$4:$J$13,2,FALSE),IF(K516="solar",VLOOKUP('Form 923'!D516,'Cross-Page Data'!$I$14:$J$117,2,FALSE),K516))</f>
        <v>other</v>
      </c>
      <c r="K516" t="str">
        <f>VLOOKUP(E516,'Cross-Page Data'!$D$4:$F$48,3,FALSE)</f>
        <v>other</v>
      </c>
      <c r="L516" t="b">
        <f>IF(AND($P$6=FALSE,OR(C516="Commercial NAICS Cogen",C516="Industrial NAICS Cogen",C516="NAICS-22 Cogen")),FALSE,IF(AND($P$7=FALSE,OR(C516="Commercial NAICS Cogen",C516="Commercial NAICS Non-Cogen",C516="industrial NAICS Cogen", C516="industrial NAICS non-cogen")),FALSE,TRUE))</f>
        <v>1</v>
      </c>
      <c r="M516">
        <f t="shared" si="22"/>
        <v>5.3571428571428568E-2</v>
      </c>
      <c r="N516">
        <f t="shared" si="23"/>
        <v>1</v>
      </c>
    </row>
    <row r="517" spans="1:14" x14ac:dyDescent="0.2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s="32" t="str">
        <f t="shared" si="21"/>
        <v/>
      </c>
      <c r="J517" t="str">
        <f>IF(K517="natural gas",VLOOKUP(D517,'Cross-Page Data'!$I$4:$J$13,2,FALSE),IF(K517="solar",VLOOKUP('Form 923'!D517,'Cross-Page Data'!$I$14:$J$117,2,FALSE),K517))</f>
        <v>heavy or residual fuel oil</v>
      </c>
      <c r="K517" t="str">
        <f>VLOOKUP(E517,'Cross-Page Data'!$D$4:$F$48,3,FALSE)</f>
        <v>heavy or residual fuel oil</v>
      </c>
      <c r="L517" t="b">
        <f>IF(AND($P$6=FALSE,OR(C517="Commercial NAICS Cogen",C517="Industrial NAICS Cogen",C517="NAICS-22 Cogen")),FALSE,IF(AND($P$7=FALSE,OR(C517="Commercial NAICS Cogen",C517="Commercial NAICS Non-Cogen",C517="industrial NAICS Cogen", C517="industrial NAICS non-cogen")),FALSE,TRUE))</f>
        <v>1</v>
      </c>
      <c r="M517">
        <f t="shared" si="22"/>
        <v>4.0160642570281126E-4</v>
      </c>
      <c r="N517">
        <f t="shared" si="23"/>
        <v>0</v>
      </c>
    </row>
    <row r="518" spans="1:14" x14ac:dyDescent="0.2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s="32" t="str">
        <f t="shared" si="21"/>
        <v/>
      </c>
      <c r="J518" t="str">
        <f>IF(K518="natural gas",VLOOKUP(D518,'Cross-Page Data'!$I$4:$J$13,2,FALSE),IF(K518="solar",VLOOKUP('Form 923'!D518,'Cross-Page Data'!$I$14:$J$117,2,FALSE),K518))</f>
        <v>petroleum</v>
      </c>
      <c r="K518" t="str">
        <f>VLOOKUP(E518,'Cross-Page Data'!$D$4:$F$48,3,FALSE)</f>
        <v>petroleum</v>
      </c>
      <c r="L518" t="b">
        <f>IF(AND($P$6=FALSE,OR(C518="Commercial NAICS Cogen",C518="Industrial NAICS Cogen",C518="NAICS-22 Cogen")),FALSE,IF(AND($P$7=FALSE,OR(C518="Commercial NAICS Cogen",C518="Commercial NAICS Non-Cogen",C518="industrial NAICS Cogen", C518="industrial NAICS non-cogen")),FALSE,TRUE))</f>
        <v>1</v>
      </c>
      <c r="M518">
        <f t="shared" si="22"/>
        <v>8.6956521739130436E-3</v>
      </c>
      <c r="N518">
        <f t="shared" si="23"/>
        <v>0</v>
      </c>
    </row>
    <row r="519" spans="1:14" x14ac:dyDescent="0.2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s="32">
        <f t="shared" ref="I519:I582" si="24">IFERROR(F519/G519*10^6,"")</f>
        <v>-29818528.363195874</v>
      </c>
      <c r="J519" t="str">
        <f>IF(K519="natural gas",VLOOKUP(D519,'Cross-Page Data'!$I$4:$J$13,2,FALSE),IF(K519="solar",VLOOKUP('Form 923'!D519,'Cross-Page Data'!$I$14:$J$117,2,FALSE),K519))</f>
        <v>other</v>
      </c>
      <c r="K519" t="str">
        <f>VLOOKUP(E519,'Cross-Page Data'!$D$4:$F$48,3,FALSE)</f>
        <v>other</v>
      </c>
      <c r="L519" t="b">
        <f>IF(AND($P$6=FALSE,OR(C519="Commercial NAICS Cogen",C519="Industrial NAICS Cogen",C519="NAICS-22 Cogen")),FALSE,IF(AND($P$7=FALSE,OR(C519="Commercial NAICS Cogen",C519="Commercial NAICS Non-Cogen",C519="industrial NAICS Cogen", C519="industrial NAICS non-cogen")),FALSE,TRUE))</f>
        <v>1</v>
      </c>
      <c r="M519">
        <f t="shared" ref="M519:M582" si="25">(COUNTIFS($J$6:$J$14148,J519,$I$6:$I$14148,"&gt;"&amp;I519)+1)/COUNTIFS($J$6:$J$14148,J519)</f>
        <v>0.64772727272727271</v>
      </c>
      <c r="N519">
        <f t="shared" ref="N519:N582" si="26">IF(OR(M519&gt;0.95,M519&lt;0.05),0,1)</f>
        <v>1</v>
      </c>
    </row>
    <row r="520" spans="1:14" x14ac:dyDescent="0.2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s="32">
        <f t="shared" si="24"/>
        <v>-29820045.666311733</v>
      </c>
      <c r="J520" t="str">
        <f>IF(K520="natural gas",VLOOKUP(D520,'Cross-Page Data'!$I$4:$J$13,2,FALSE),IF(K520="solar",VLOOKUP('Form 923'!D520,'Cross-Page Data'!$I$14:$J$117,2,FALSE),K520))</f>
        <v>natural gas peaker</v>
      </c>
      <c r="K520" t="str">
        <f>VLOOKUP(E520,'Cross-Page Data'!$D$4:$F$48,3,FALSE)</f>
        <v>natural gas</v>
      </c>
      <c r="L520" t="b">
        <f>IF(AND($P$6=FALSE,OR(C520="Commercial NAICS Cogen",C520="Industrial NAICS Cogen",C520="NAICS-22 Cogen")),FALSE,IF(AND($P$7=FALSE,OR(C520="Commercial NAICS Cogen",C520="Commercial NAICS Non-Cogen",C520="industrial NAICS Cogen", C520="industrial NAICS non-cogen")),FALSE,TRUE))</f>
        <v>1</v>
      </c>
      <c r="M520">
        <f t="shared" si="25"/>
        <v>0.82518518518518513</v>
      </c>
      <c r="N520">
        <f t="shared" si="26"/>
        <v>1</v>
      </c>
    </row>
    <row r="521" spans="1:14" x14ac:dyDescent="0.2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s="32" t="str">
        <f t="shared" si="24"/>
        <v/>
      </c>
      <c r="J521" t="str">
        <f>IF(K521="natural gas",VLOOKUP(D521,'Cross-Page Data'!$I$4:$J$13,2,FALSE),IF(K521="solar",VLOOKUP('Form 923'!D521,'Cross-Page Data'!$I$14:$J$117,2,FALSE),K521))</f>
        <v>heavy or residual fuel oil</v>
      </c>
      <c r="K521" t="str">
        <f>VLOOKUP(E521,'Cross-Page Data'!$D$4:$F$48,3,FALSE)</f>
        <v>heavy or residual fuel oil</v>
      </c>
      <c r="L521" t="b">
        <f>IF(AND($P$6=FALSE,OR(C521="Commercial NAICS Cogen",C521="Industrial NAICS Cogen",C521="NAICS-22 Cogen")),FALSE,IF(AND($P$7=FALSE,OR(C521="Commercial NAICS Cogen",C521="Commercial NAICS Non-Cogen",C521="industrial NAICS Cogen", C521="industrial NAICS non-cogen")),FALSE,TRUE))</f>
        <v>1</v>
      </c>
      <c r="M521">
        <f t="shared" si="25"/>
        <v>4.0160642570281126E-4</v>
      </c>
      <c r="N521">
        <f t="shared" si="26"/>
        <v>0</v>
      </c>
    </row>
    <row r="522" spans="1:14" x14ac:dyDescent="0.2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s="32">
        <f t="shared" si="24"/>
        <v>0</v>
      </c>
      <c r="J522" t="str">
        <f>IF(K522="natural gas",VLOOKUP(D522,'Cross-Page Data'!$I$4:$J$13,2,FALSE),IF(K522="solar",VLOOKUP('Form 923'!D522,'Cross-Page Data'!$I$14:$J$117,2,FALSE),K522))</f>
        <v>hydro</v>
      </c>
      <c r="K522" t="str">
        <f>VLOOKUP(E522,'Cross-Page Data'!$D$4:$F$48,3,FALSE)</f>
        <v>hydro</v>
      </c>
      <c r="L522" t="b">
        <f>IF(AND($P$6=FALSE,OR(C522="Commercial NAICS Cogen",C522="Industrial NAICS Cogen",C522="NAICS-22 Cogen")),FALSE,IF(AND($P$7=FALSE,OR(C522="Commercial NAICS Cogen",C522="Commercial NAICS Non-Cogen",C522="industrial NAICS Cogen", C522="industrial NAICS non-cogen")),FALSE,TRUE))</f>
        <v>1</v>
      </c>
      <c r="M522">
        <f t="shared" si="25"/>
        <v>0.93188010899182561</v>
      </c>
      <c r="N522">
        <f t="shared" si="26"/>
        <v>1</v>
      </c>
    </row>
    <row r="523" spans="1:14" x14ac:dyDescent="0.2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s="32">
        <f t="shared" si="24"/>
        <v>11447247.455401117</v>
      </c>
      <c r="J523" t="str">
        <f>IF(K523="natural gas",VLOOKUP(D523,'Cross-Page Data'!$I$4:$J$13,2,FALSE),IF(K523="solar",VLOOKUP('Form 923'!D523,'Cross-Page Data'!$I$14:$J$117,2,FALSE),K523))</f>
        <v>natural gas peaker</v>
      </c>
      <c r="K523" t="str">
        <f>VLOOKUP(E523,'Cross-Page Data'!$D$4:$F$48,3,FALSE)</f>
        <v>natural gas</v>
      </c>
      <c r="L523" t="b">
        <f>IF(AND($P$6=FALSE,OR(C523="Commercial NAICS Cogen",C523="Industrial NAICS Cogen",C523="NAICS-22 Cogen")),FALSE,IF(AND($P$7=FALSE,OR(C523="Commercial NAICS Cogen",C523="Commercial NAICS Non-Cogen",C523="industrial NAICS Cogen", C523="industrial NAICS non-cogen")),FALSE,TRUE))</f>
        <v>1</v>
      </c>
      <c r="M523">
        <f t="shared" si="25"/>
        <v>0.34518518518518521</v>
      </c>
      <c r="N523">
        <f t="shared" si="26"/>
        <v>1</v>
      </c>
    </row>
    <row r="524" spans="1:14" x14ac:dyDescent="0.2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s="32">
        <f t="shared" si="24"/>
        <v>30892569.75581326</v>
      </c>
      <c r="J524" t="str">
        <f>IF(K524="natural gas",VLOOKUP(D524,'Cross-Page Data'!$I$4:$J$13,2,FALSE),IF(K524="solar",VLOOKUP('Form 923'!D524,'Cross-Page Data'!$I$14:$J$117,2,FALSE),K524))</f>
        <v>natural gas peaker</v>
      </c>
      <c r="K524" t="str">
        <f>VLOOKUP(E524,'Cross-Page Data'!$D$4:$F$48,3,FALSE)</f>
        <v>natural gas</v>
      </c>
      <c r="L524" t="b">
        <f>IF(AND($P$6=FALSE,OR(C524="Commercial NAICS Cogen",C524="Industrial NAICS Cogen",C524="NAICS-22 Cogen")),FALSE,IF(AND($P$7=FALSE,OR(C524="Commercial NAICS Cogen",C524="Commercial NAICS Non-Cogen",C524="industrial NAICS Cogen", C524="industrial NAICS non-cogen")),FALSE,TRUE))</f>
        <v>1</v>
      </c>
      <c r="M524">
        <f t="shared" si="25"/>
        <v>2.5185185185185185E-2</v>
      </c>
      <c r="N524">
        <f t="shared" si="26"/>
        <v>0</v>
      </c>
    </row>
    <row r="525" spans="1:14" x14ac:dyDescent="0.2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s="32">
        <f t="shared" si="24"/>
        <v>14136524.230611809</v>
      </c>
      <c r="J525" t="str">
        <f>IF(K525="natural gas",VLOOKUP(D525,'Cross-Page Data'!$I$4:$J$13,2,FALSE),IF(K525="solar",VLOOKUP('Form 923'!D525,'Cross-Page Data'!$I$14:$J$117,2,FALSE),K525))</f>
        <v>biomass</v>
      </c>
      <c r="K525" t="str">
        <f>VLOOKUP(E525,'Cross-Page Data'!$D$4:$F$48,3,FALSE)</f>
        <v>biomass</v>
      </c>
      <c r="L525" t="b">
        <f>IF(AND($P$6=FALSE,OR(C525="Commercial NAICS Cogen",C525="Industrial NAICS Cogen",C525="NAICS-22 Cogen")),FALSE,IF(AND($P$7=FALSE,OR(C525="Commercial NAICS Cogen",C525="Commercial NAICS Non-Cogen",C525="industrial NAICS Cogen", C525="industrial NAICS non-cogen")),FALSE,TRUE))</f>
        <v>1</v>
      </c>
      <c r="M525">
        <f t="shared" si="25"/>
        <v>0.13925438596491227</v>
      </c>
      <c r="N525">
        <f t="shared" si="26"/>
        <v>1</v>
      </c>
    </row>
    <row r="526" spans="1:14" x14ac:dyDescent="0.2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s="32">
        <f t="shared" si="24"/>
        <v>8901823.6322757937</v>
      </c>
      <c r="J526" t="str">
        <f>IF(K526="natural gas",VLOOKUP(D526,'Cross-Page Data'!$I$4:$J$13,2,FALSE),IF(K526="solar",VLOOKUP('Form 923'!D526,'Cross-Page Data'!$I$14:$J$117,2,FALSE),K526))</f>
        <v>hydro</v>
      </c>
      <c r="K526" t="str">
        <f>VLOOKUP(E526,'Cross-Page Data'!$D$4:$F$48,3,FALSE)</f>
        <v>hydro</v>
      </c>
      <c r="L526" t="b">
        <f>IF(AND($P$6=FALSE,OR(C526="Commercial NAICS Cogen",C526="Industrial NAICS Cogen",C526="NAICS-22 Cogen")),FALSE,IF(AND($P$7=FALSE,OR(C526="Commercial NAICS Cogen",C526="Commercial NAICS Non-Cogen",C526="industrial NAICS Cogen", C526="industrial NAICS non-cogen")),FALSE,TRUE))</f>
        <v>1</v>
      </c>
      <c r="M526">
        <f t="shared" si="25"/>
        <v>0.87602179836512262</v>
      </c>
      <c r="N526">
        <f t="shared" si="26"/>
        <v>1</v>
      </c>
    </row>
    <row r="527" spans="1:14" x14ac:dyDescent="0.2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s="32">
        <f t="shared" si="24"/>
        <v>8901999.2872167211</v>
      </c>
      <c r="J527" t="str">
        <f>IF(K527="natural gas",VLOOKUP(D527,'Cross-Page Data'!$I$4:$J$13,2,FALSE),IF(K527="solar",VLOOKUP('Form 923'!D527,'Cross-Page Data'!$I$14:$J$117,2,FALSE),K527))</f>
        <v>hydro</v>
      </c>
      <c r="K527" t="str">
        <f>VLOOKUP(E527,'Cross-Page Data'!$D$4:$F$48,3,FALSE)</f>
        <v>hydro</v>
      </c>
      <c r="L527" t="b">
        <f>IF(AND($P$6=FALSE,OR(C527="Commercial NAICS Cogen",C527="Industrial NAICS Cogen",C527="NAICS-22 Cogen")),FALSE,IF(AND($P$7=FALSE,OR(C527="Commercial NAICS Cogen",C527="Commercial NAICS Non-Cogen",C527="industrial NAICS Cogen", C527="industrial NAICS non-cogen")),FALSE,TRUE))</f>
        <v>1</v>
      </c>
      <c r="M527">
        <f t="shared" si="25"/>
        <v>0.50340599455040869</v>
      </c>
      <c r="N527">
        <f t="shared" si="26"/>
        <v>1</v>
      </c>
    </row>
    <row r="528" spans="1:14" x14ac:dyDescent="0.2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s="32">
        <f t="shared" si="24"/>
        <v>8902016.4457187206</v>
      </c>
      <c r="J528" t="str">
        <f>IF(K528="natural gas",VLOOKUP(D528,'Cross-Page Data'!$I$4:$J$13,2,FALSE),IF(K528="solar",VLOOKUP('Form 923'!D528,'Cross-Page Data'!$I$14:$J$117,2,FALSE),K528))</f>
        <v>hydro</v>
      </c>
      <c r="K528" t="str">
        <f>VLOOKUP(E528,'Cross-Page Data'!$D$4:$F$48,3,FALSE)</f>
        <v>hydro</v>
      </c>
      <c r="L528" t="b">
        <f>IF(AND($P$6=FALSE,OR(C528="Commercial NAICS Cogen",C528="Industrial NAICS Cogen",C528="NAICS-22 Cogen")),FALSE,IF(AND($P$7=FALSE,OR(C528="Commercial NAICS Cogen",C528="Commercial NAICS Non-Cogen",C528="industrial NAICS Cogen", C528="industrial NAICS non-cogen")),FALSE,TRUE))</f>
        <v>1</v>
      </c>
      <c r="M528">
        <f t="shared" si="25"/>
        <v>0.24591280653950953</v>
      </c>
      <c r="N528">
        <f t="shared" si="26"/>
        <v>1</v>
      </c>
    </row>
    <row r="529" spans="1:14" x14ac:dyDescent="0.2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s="32">
        <f t="shared" si="24"/>
        <v>8902039.9919208251</v>
      </c>
      <c r="J529" t="str">
        <f>IF(K529="natural gas",VLOOKUP(D529,'Cross-Page Data'!$I$4:$J$13,2,FALSE),IF(K529="solar",VLOOKUP('Form 923'!D529,'Cross-Page Data'!$I$14:$J$117,2,FALSE),K529))</f>
        <v>hydro</v>
      </c>
      <c r="K529" t="str">
        <f>VLOOKUP(E529,'Cross-Page Data'!$D$4:$F$48,3,FALSE)</f>
        <v>hydro</v>
      </c>
      <c r="L529" t="b">
        <f>IF(AND($P$6=FALSE,OR(C529="Commercial NAICS Cogen",C529="Industrial NAICS Cogen",C529="NAICS-22 Cogen")),FALSE,IF(AND($P$7=FALSE,OR(C529="Commercial NAICS Cogen",C529="Commercial NAICS Non-Cogen",C529="industrial NAICS Cogen", C529="industrial NAICS non-cogen")),FALSE,TRUE))</f>
        <v>1</v>
      </c>
      <c r="M529">
        <f t="shared" si="25"/>
        <v>0.16485013623978201</v>
      </c>
      <c r="N529">
        <f t="shared" si="26"/>
        <v>1</v>
      </c>
    </row>
    <row r="530" spans="1:14" x14ac:dyDescent="0.2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s="32" t="str">
        <f t="shared" si="24"/>
        <v/>
      </c>
      <c r="J530" t="str">
        <f>IF(K530="natural gas",VLOOKUP(D530,'Cross-Page Data'!$I$4:$J$13,2,FALSE),IF(K530="solar",VLOOKUP('Form 923'!D530,'Cross-Page Data'!$I$14:$J$117,2,FALSE),K530))</f>
        <v>heavy or residual fuel oil</v>
      </c>
      <c r="K530" t="str">
        <f>VLOOKUP(E530,'Cross-Page Data'!$D$4:$F$48,3,FALSE)</f>
        <v>heavy or residual fuel oil</v>
      </c>
      <c r="L530" t="b">
        <f>IF(AND($P$6=FALSE,OR(C530="Commercial NAICS Cogen",C530="Industrial NAICS Cogen",C530="NAICS-22 Cogen")),FALSE,IF(AND($P$7=FALSE,OR(C530="Commercial NAICS Cogen",C530="Commercial NAICS Non-Cogen",C530="industrial NAICS Cogen", C530="industrial NAICS non-cogen")),FALSE,TRUE))</f>
        <v>1</v>
      </c>
      <c r="M530">
        <f t="shared" si="25"/>
        <v>4.0160642570281126E-4</v>
      </c>
      <c r="N530">
        <f t="shared" si="26"/>
        <v>0</v>
      </c>
    </row>
    <row r="531" spans="1:14" x14ac:dyDescent="0.2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s="32">
        <f t="shared" si="24"/>
        <v>15662921.348314606</v>
      </c>
      <c r="J531" t="str">
        <f>IF(K531="natural gas",VLOOKUP(D531,'Cross-Page Data'!$I$4:$J$13,2,FALSE),IF(K531="solar",VLOOKUP('Form 923'!D531,'Cross-Page Data'!$I$14:$J$117,2,FALSE),K531))</f>
        <v>petroleum</v>
      </c>
      <c r="K531" t="str">
        <f>VLOOKUP(E531,'Cross-Page Data'!$D$4:$F$48,3,FALSE)</f>
        <v>petroleum</v>
      </c>
      <c r="L531" t="b">
        <f>IF(AND($P$6=FALSE,OR(C531="Commercial NAICS Cogen",C531="Industrial NAICS Cogen",C531="NAICS-22 Cogen")),FALSE,IF(AND($P$7=FALSE,OR(C531="Commercial NAICS Cogen",C531="Commercial NAICS Non-Cogen",C531="industrial NAICS Cogen", C531="industrial NAICS non-cogen")),FALSE,TRUE))</f>
        <v>1</v>
      </c>
      <c r="M531">
        <f t="shared" si="25"/>
        <v>3.4782608695652174E-2</v>
      </c>
      <c r="N531">
        <f t="shared" si="26"/>
        <v>0</v>
      </c>
    </row>
    <row r="532" spans="1:14" x14ac:dyDescent="0.2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s="32">
        <f t="shared" si="24"/>
        <v>8901937.1785049792</v>
      </c>
      <c r="J532" t="str">
        <f>IF(K532="natural gas",VLOOKUP(D532,'Cross-Page Data'!$I$4:$J$13,2,FALSE),IF(K532="solar",VLOOKUP('Form 923'!D532,'Cross-Page Data'!$I$14:$J$117,2,FALSE),K532))</f>
        <v>hydro</v>
      </c>
      <c r="K532" t="str">
        <f>VLOOKUP(E532,'Cross-Page Data'!$D$4:$F$48,3,FALSE)</f>
        <v>hydro</v>
      </c>
      <c r="L532" t="b">
        <f>IF(AND($P$6=FALSE,OR(C532="Commercial NAICS Cogen",C532="Industrial NAICS Cogen",C532="NAICS-22 Cogen")),FALSE,IF(AND($P$7=FALSE,OR(C532="Commercial NAICS Cogen",C532="Commercial NAICS Non-Cogen",C532="industrial NAICS Cogen", C532="industrial NAICS non-cogen")),FALSE,TRUE))</f>
        <v>1</v>
      </c>
      <c r="M532">
        <f t="shared" si="25"/>
        <v>0.81471389645776571</v>
      </c>
      <c r="N532">
        <f t="shared" si="26"/>
        <v>1</v>
      </c>
    </row>
    <row r="533" spans="1:14" x14ac:dyDescent="0.2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s="32">
        <f t="shared" si="24"/>
        <v>8901985.0162140727</v>
      </c>
      <c r="J533" t="str">
        <f>IF(K533="natural gas",VLOOKUP(D533,'Cross-Page Data'!$I$4:$J$13,2,FALSE),IF(K533="solar",VLOOKUP('Form 923'!D533,'Cross-Page Data'!$I$14:$J$117,2,FALSE),K533))</f>
        <v>hydro</v>
      </c>
      <c r="K533" t="str">
        <f>VLOOKUP(E533,'Cross-Page Data'!$D$4:$F$48,3,FALSE)</f>
        <v>hydro</v>
      </c>
      <c r="L533" t="b">
        <f>IF(AND($P$6=FALSE,OR(C533="Commercial NAICS Cogen",C533="Industrial NAICS Cogen",C533="NAICS-22 Cogen")),FALSE,IF(AND($P$7=FALSE,OR(C533="Commercial NAICS Cogen",C533="Commercial NAICS Non-Cogen",C533="industrial NAICS Cogen", C533="industrial NAICS non-cogen")),FALSE,TRUE))</f>
        <v>1</v>
      </c>
      <c r="M533">
        <f t="shared" si="25"/>
        <v>0.68732970027247953</v>
      </c>
      <c r="N533">
        <f t="shared" si="26"/>
        <v>1</v>
      </c>
    </row>
    <row r="534" spans="1:14" x14ac:dyDescent="0.2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s="32">
        <f t="shared" si="24"/>
        <v>8901997.5327386595</v>
      </c>
      <c r="J534" t="str">
        <f>IF(K534="natural gas",VLOOKUP(D534,'Cross-Page Data'!$I$4:$J$13,2,FALSE),IF(K534="solar",VLOOKUP('Form 923'!D534,'Cross-Page Data'!$I$14:$J$117,2,FALSE),K534))</f>
        <v>hydro</v>
      </c>
      <c r="K534" t="str">
        <f>VLOOKUP(E534,'Cross-Page Data'!$D$4:$F$48,3,FALSE)</f>
        <v>hydro</v>
      </c>
      <c r="L534" t="b">
        <f>IF(AND($P$6=FALSE,OR(C534="Commercial NAICS Cogen",C534="Industrial NAICS Cogen",C534="NAICS-22 Cogen")),FALSE,IF(AND($P$7=FALSE,OR(C534="Commercial NAICS Cogen",C534="Commercial NAICS Non-Cogen",C534="industrial NAICS Cogen", C534="industrial NAICS non-cogen")),FALSE,TRUE))</f>
        <v>1</v>
      </c>
      <c r="M534">
        <f t="shared" si="25"/>
        <v>0.55858310626703001</v>
      </c>
      <c r="N534">
        <f t="shared" si="26"/>
        <v>1</v>
      </c>
    </row>
    <row r="535" spans="1:14" x14ac:dyDescent="0.2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s="32" t="str">
        <f t="shared" si="24"/>
        <v/>
      </c>
      <c r="J535" t="str">
        <f>IF(K535="natural gas",VLOOKUP(D535,'Cross-Page Data'!$I$4:$J$13,2,FALSE),IF(K535="solar",VLOOKUP('Form 923'!D535,'Cross-Page Data'!$I$14:$J$117,2,FALSE),K535))</f>
        <v>petroleum</v>
      </c>
      <c r="K535" t="str">
        <f>VLOOKUP(E535,'Cross-Page Data'!$D$4:$F$48,3,FALSE)</f>
        <v>petroleum</v>
      </c>
      <c r="L535" t="b">
        <f>IF(AND($P$6=FALSE,OR(C535="Commercial NAICS Cogen",C535="Industrial NAICS Cogen",C535="NAICS-22 Cogen")),FALSE,IF(AND($P$7=FALSE,OR(C535="Commercial NAICS Cogen",C535="Commercial NAICS Non-Cogen",C535="industrial NAICS Cogen", C535="industrial NAICS non-cogen")),FALSE,TRUE))</f>
        <v>1</v>
      </c>
      <c r="M535">
        <f t="shared" si="25"/>
        <v>8.6956521739130436E-3</v>
      </c>
      <c r="N535">
        <f t="shared" si="26"/>
        <v>0</v>
      </c>
    </row>
    <row r="536" spans="1:14" x14ac:dyDescent="0.2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s="32">
        <f t="shared" si="24"/>
        <v>15220588.235294119</v>
      </c>
      <c r="J536" t="str">
        <f>IF(K536="natural gas",VLOOKUP(D536,'Cross-Page Data'!$I$4:$J$13,2,FALSE),IF(K536="solar",VLOOKUP('Form 923'!D536,'Cross-Page Data'!$I$14:$J$117,2,FALSE),K536))</f>
        <v>other</v>
      </c>
      <c r="K536" t="str">
        <f>VLOOKUP(E536,'Cross-Page Data'!$D$4:$F$48,3,FALSE)</f>
        <v>other</v>
      </c>
      <c r="L536" t="b">
        <f>IF(AND($P$6=FALSE,OR(C536="Commercial NAICS Cogen",C536="Industrial NAICS Cogen",C536="NAICS-22 Cogen")),FALSE,IF(AND($P$7=FALSE,OR(C536="Commercial NAICS Cogen",C536="Commercial NAICS Non-Cogen",C536="industrial NAICS Cogen", C536="industrial NAICS non-cogen")),FALSE,TRUE))</f>
        <v>1</v>
      </c>
      <c r="M536">
        <f t="shared" si="25"/>
        <v>4.8701298701298704E-2</v>
      </c>
      <c r="N536">
        <f t="shared" si="26"/>
        <v>0</v>
      </c>
    </row>
    <row r="537" spans="1:14" x14ac:dyDescent="0.2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s="32">
        <f t="shared" si="24"/>
        <v>-9125000</v>
      </c>
      <c r="J537" t="str">
        <f>IF(K537="natural gas",VLOOKUP(D537,'Cross-Page Data'!$I$4:$J$13,2,FALSE),IF(K537="solar",VLOOKUP('Form 923'!D537,'Cross-Page Data'!$I$14:$J$117,2,FALSE),K537))</f>
        <v>other</v>
      </c>
      <c r="K537" t="str">
        <f>VLOOKUP(E537,'Cross-Page Data'!$D$4:$F$48,3,FALSE)</f>
        <v>other</v>
      </c>
      <c r="L537" t="b">
        <f>IF(AND($P$6=FALSE,OR(C537="Commercial NAICS Cogen",C537="Industrial NAICS Cogen",C537="NAICS-22 Cogen")),FALSE,IF(AND($P$7=FALSE,OR(C537="Commercial NAICS Cogen",C537="Commercial NAICS Non-Cogen",C537="industrial NAICS Cogen", C537="industrial NAICS non-cogen")),FALSE,TRUE))</f>
        <v>1</v>
      </c>
      <c r="M537">
        <f t="shared" si="25"/>
        <v>0.6428571428571429</v>
      </c>
      <c r="N537">
        <f t="shared" si="26"/>
        <v>1</v>
      </c>
    </row>
    <row r="538" spans="1:14" x14ac:dyDescent="0.2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s="32">
        <f t="shared" si="24"/>
        <v>-1193888.4669720801</v>
      </c>
      <c r="J538" t="str">
        <f>IF(K538="natural gas",VLOOKUP(D538,'Cross-Page Data'!$I$4:$J$13,2,FALSE),IF(K538="solar",VLOOKUP('Form 923'!D538,'Cross-Page Data'!$I$14:$J$117,2,FALSE),K538))</f>
        <v>heavy or residual fuel oil</v>
      </c>
      <c r="K538" t="str">
        <f>VLOOKUP(E538,'Cross-Page Data'!$D$4:$F$48,3,FALSE)</f>
        <v>heavy or residual fuel oil</v>
      </c>
      <c r="L538" t="b">
        <f>IF(AND($P$6=FALSE,OR(C538="Commercial NAICS Cogen",C538="Industrial NAICS Cogen",C538="NAICS-22 Cogen")),FALSE,IF(AND($P$7=FALSE,OR(C538="Commercial NAICS Cogen",C538="Commercial NAICS Non-Cogen",C538="industrial NAICS Cogen", C538="industrial NAICS non-cogen")),FALSE,TRUE))</f>
        <v>1</v>
      </c>
      <c r="M538">
        <f t="shared" si="25"/>
        <v>0.6152610441767068</v>
      </c>
      <c r="N538">
        <f t="shared" si="26"/>
        <v>1</v>
      </c>
    </row>
    <row r="539" spans="1:14" x14ac:dyDescent="0.2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s="32">
        <f t="shared" si="24"/>
        <v>15159813.507513784</v>
      </c>
      <c r="J539" t="str">
        <f>IF(K539="natural gas",VLOOKUP(D539,'Cross-Page Data'!$I$4:$J$13,2,FALSE),IF(K539="solar",VLOOKUP('Form 923'!D539,'Cross-Page Data'!$I$14:$J$117,2,FALSE),K539))</f>
        <v>natural gas peaker</v>
      </c>
      <c r="K539" t="str">
        <f>VLOOKUP(E539,'Cross-Page Data'!$D$4:$F$48,3,FALSE)</f>
        <v>natural gas</v>
      </c>
      <c r="L539" t="b">
        <f>IF(AND($P$6=FALSE,OR(C539="Commercial NAICS Cogen",C539="Industrial NAICS Cogen",C539="NAICS-22 Cogen")),FALSE,IF(AND($P$7=FALSE,OR(C539="Commercial NAICS Cogen",C539="Commercial NAICS Non-Cogen",C539="industrial NAICS Cogen", C539="industrial NAICS non-cogen")),FALSE,TRUE))</f>
        <v>1</v>
      </c>
      <c r="M539">
        <f t="shared" si="25"/>
        <v>0.13925925925925925</v>
      </c>
      <c r="N539">
        <f t="shared" si="26"/>
        <v>1</v>
      </c>
    </row>
    <row r="540" spans="1:14" x14ac:dyDescent="0.2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s="32">
        <f t="shared" si="24"/>
        <v>34608735.853987016</v>
      </c>
      <c r="J540" t="str">
        <f>IF(K540="natural gas",VLOOKUP(D540,'Cross-Page Data'!$I$4:$J$13,2,FALSE),IF(K540="solar",VLOOKUP('Form 923'!D540,'Cross-Page Data'!$I$14:$J$117,2,FALSE),K540))</f>
        <v>heavy or residual fuel oil</v>
      </c>
      <c r="K540" t="str">
        <f>VLOOKUP(E540,'Cross-Page Data'!$D$4:$F$48,3,FALSE)</f>
        <v>heavy or residual fuel oil</v>
      </c>
      <c r="L540" t="b">
        <f>IF(AND($P$6=FALSE,OR(C540="Commercial NAICS Cogen",C540="Industrial NAICS Cogen",C540="NAICS-22 Cogen")),FALSE,IF(AND($P$7=FALSE,OR(C540="Commercial NAICS Cogen",C540="Commercial NAICS Non-Cogen",C540="industrial NAICS Cogen", C540="industrial NAICS non-cogen")),FALSE,TRUE))</f>
        <v>1</v>
      </c>
      <c r="M540">
        <f t="shared" si="25"/>
        <v>2.1686746987951807E-2</v>
      </c>
      <c r="N540">
        <f t="shared" si="26"/>
        <v>0</v>
      </c>
    </row>
    <row r="541" spans="1:14" x14ac:dyDescent="0.2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s="32">
        <f t="shared" si="24"/>
        <v>17369304.556354914</v>
      </c>
      <c r="J541" t="str">
        <f>IF(K541="natural gas",VLOOKUP(D541,'Cross-Page Data'!$I$4:$J$13,2,FALSE),IF(K541="solar",VLOOKUP('Form 923'!D541,'Cross-Page Data'!$I$14:$J$117,2,FALSE),K541))</f>
        <v>other</v>
      </c>
      <c r="K541" t="str">
        <f>VLOOKUP(E541,'Cross-Page Data'!$D$4:$F$48,3,FALSE)</f>
        <v>other</v>
      </c>
      <c r="L541" t="b">
        <f>IF(AND($P$6=FALSE,OR(C541="Commercial NAICS Cogen",C541="Industrial NAICS Cogen",C541="NAICS-22 Cogen")),FALSE,IF(AND($P$7=FALSE,OR(C541="Commercial NAICS Cogen",C541="Commercial NAICS Non-Cogen",C541="industrial NAICS Cogen", C541="industrial NAICS non-cogen")),FALSE,TRUE))</f>
        <v>1</v>
      </c>
      <c r="M541">
        <f t="shared" si="25"/>
        <v>2.4350649350649352E-2</v>
      </c>
      <c r="N541">
        <f t="shared" si="26"/>
        <v>0</v>
      </c>
    </row>
    <row r="542" spans="1:14" x14ac:dyDescent="0.2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s="32" t="str">
        <f t="shared" si="24"/>
        <v/>
      </c>
      <c r="J542" t="str">
        <f>IF(K542="natural gas",VLOOKUP(D542,'Cross-Page Data'!$I$4:$J$13,2,FALSE),IF(K542="solar",VLOOKUP('Form 923'!D542,'Cross-Page Data'!$I$14:$J$117,2,FALSE),K542))</f>
        <v>heavy or residual fuel oil</v>
      </c>
      <c r="K542" t="str">
        <f>VLOOKUP(E542,'Cross-Page Data'!$D$4:$F$48,3,FALSE)</f>
        <v>heavy or residual fuel oil</v>
      </c>
      <c r="L542" t="b">
        <f>IF(AND($P$6=FALSE,OR(C542="Commercial NAICS Cogen",C542="Industrial NAICS Cogen",C542="NAICS-22 Cogen")),FALSE,IF(AND($P$7=FALSE,OR(C542="Commercial NAICS Cogen",C542="Commercial NAICS Non-Cogen",C542="industrial NAICS Cogen", C542="industrial NAICS non-cogen")),FALSE,TRUE))</f>
        <v>1</v>
      </c>
      <c r="M542">
        <f t="shared" si="25"/>
        <v>4.0160642570281126E-4</v>
      </c>
      <c r="N542">
        <f t="shared" si="26"/>
        <v>0</v>
      </c>
    </row>
    <row r="543" spans="1:14" x14ac:dyDescent="0.2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s="32">
        <f t="shared" si="24"/>
        <v>927661.48841632763</v>
      </c>
      <c r="J543" t="str">
        <f>IF(K543="natural gas",VLOOKUP(D543,'Cross-Page Data'!$I$4:$J$13,2,FALSE),IF(K543="solar",VLOOKUP('Form 923'!D543,'Cross-Page Data'!$I$14:$J$117,2,FALSE),K543))</f>
        <v>natural gas nonpeaker</v>
      </c>
      <c r="K543" t="str">
        <f>VLOOKUP(E543,'Cross-Page Data'!$D$4:$F$48,3,FALSE)</f>
        <v>natural gas</v>
      </c>
      <c r="L543" t="b">
        <f>IF(AND($P$6=FALSE,OR(C543="Commercial NAICS Cogen",C543="Industrial NAICS Cogen",C543="NAICS-22 Cogen")),FALSE,IF(AND($P$7=FALSE,OR(C543="Commercial NAICS Cogen",C543="Commercial NAICS Non-Cogen",C543="industrial NAICS Cogen", C543="industrial NAICS non-cogen")),FALSE,TRUE))</f>
        <v>1</v>
      </c>
      <c r="M543">
        <f t="shared" si="25"/>
        <v>0.65674418604651164</v>
      </c>
      <c r="N543">
        <f t="shared" si="26"/>
        <v>1</v>
      </c>
    </row>
    <row r="544" spans="1:14" x14ac:dyDescent="0.2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s="32" t="str">
        <f t="shared" si="24"/>
        <v/>
      </c>
      <c r="J544" t="str">
        <f>IF(K544="natural gas",VLOOKUP(D544,'Cross-Page Data'!$I$4:$J$13,2,FALSE),IF(K544="solar",VLOOKUP('Form 923'!D544,'Cross-Page Data'!$I$14:$J$117,2,FALSE),K544))</f>
        <v>heavy or residual fuel oil</v>
      </c>
      <c r="K544" t="str">
        <f>VLOOKUP(E544,'Cross-Page Data'!$D$4:$F$48,3,FALSE)</f>
        <v>heavy or residual fuel oil</v>
      </c>
      <c r="L544" t="b">
        <f>IF(AND($P$6=FALSE,OR(C544="Commercial NAICS Cogen",C544="Industrial NAICS Cogen",C544="NAICS-22 Cogen")),FALSE,IF(AND($P$7=FALSE,OR(C544="Commercial NAICS Cogen",C544="Commercial NAICS Non-Cogen",C544="industrial NAICS Cogen", C544="industrial NAICS non-cogen")),FALSE,TRUE))</f>
        <v>1</v>
      </c>
      <c r="M544">
        <f t="shared" si="25"/>
        <v>4.0160642570281126E-4</v>
      </c>
      <c r="N544">
        <f t="shared" si="26"/>
        <v>0</v>
      </c>
    </row>
    <row r="545" spans="1:14" x14ac:dyDescent="0.2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s="32">
        <f t="shared" si="24"/>
        <v>11598475.974956319</v>
      </c>
      <c r="J545" t="str">
        <f>IF(K545="natural gas",VLOOKUP(D545,'Cross-Page Data'!$I$4:$J$13,2,FALSE),IF(K545="solar",VLOOKUP('Form 923'!D545,'Cross-Page Data'!$I$14:$J$117,2,FALSE),K545))</f>
        <v>natural gas nonpeaker</v>
      </c>
      <c r="K545" t="str">
        <f>VLOOKUP(E545,'Cross-Page Data'!$D$4:$F$48,3,FALSE)</f>
        <v>natural gas</v>
      </c>
      <c r="L545" t="b">
        <f>IF(AND($P$6=FALSE,OR(C545="Commercial NAICS Cogen",C545="Industrial NAICS Cogen",C545="NAICS-22 Cogen")),FALSE,IF(AND($P$7=FALSE,OR(C545="Commercial NAICS Cogen",C545="Commercial NAICS Non-Cogen",C545="industrial NAICS Cogen", C545="industrial NAICS non-cogen")),FALSE,TRUE))</f>
        <v>1</v>
      </c>
      <c r="M545">
        <f t="shared" si="25"/>
        <v>0.12372093023255815</v>
      </c>
      <c r="N545">
        <f t="shared" si="26"/>
        <v>1</v>
      </c>
    </row>
    <row r="546" spans="1:14" x14ac:dyDescent="0.2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s="32">
        <f t="shared" si="24"/>
        <v>10775902.491410702</v>
      </c>
      <c r="J546" t="str">
        <f>IF(K546="natural gas",VLOOKUP(D546,'Cross-Page Data'!$I$4:$J$13,2,FALSE),IF(K546="solar",VLOOKUP('Form 923'!D546,'Cross-Page Data'!$I$14:$J$117,2,FALSE),K546))</f>
        <v>hard coal</v>
      </c>
      <c r="K546" t="str">
        <f>VLOOKUP(E546,'Cross-Page Data'!$D$4:$F$48,3,FALSE)</f>
        <v>hard coal</v>
      </c>
      <c r="L546" t="b">
        <f>IF(AND($P$6=FALSE,OR(C546="Commercial NAICS Cogen",C546="Industrial NAICS Cogen",C546="NAICS-22 Cogen")),FALSE,IF(AND($P$7=FALSE,OR(C546="Commercial NAICS Cogen",C546="Commercial NAICS Non-Cogen",C546="industrial NAICS Cogen", C546="industrial NAICS non-cogen")),FALSE,TRUE))</f>
        <v>1</v>
      </c>
      <c r="M546">
        <f t="shared" si="25"/>
        <v>0.27210884353741499</v>
      </c>
      <c r="N546">
        <f t="shared" si="26"/>
        <v>1</v>
      </c>
    </row>
    <row r="547" spans="1:14" x14ac:dyDescent="0.2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s="32">
        <f t="shared" si="24"/>
        <v>10814457.540728312</v>
      </c>
      <c r="J547" t="str">
        <f>IF(K547="natural gas",VLOOKUP(D547,'Cross-Page Data'!$I$4:$J$13,2,FALSE),IF(K547="solar",VLOOKUP('Form 923'!D547,'Cross-Page Data'!$I$14:$J$117,2,FALSE),K547))</f>
        <v>biomass</v>
      </c>
      <c r="K547" t="str">
        <f>VLOOKUP(E547,'Cross-Page Data'!$D$4:$F$48,3,FALSE)</f>
        <v>biomass</v>
      </c>
      <c r="L547" t="b">
        <f>IF(AND($P$6=FALSE,OR(C547="Commercial NAICS Cogen",C547="Industrial NAICS Cogen",C547="NAICS-22 Cogen")),FALSE,IF(AND($P$7=FALSE,OR(C547="Commercial NAICS Cogen",C547="Commercial NAICS Non-Cogen",C547="industrial NAICS Cogen", C547="industrial NAICS non-cogen")),FALSE,TRUE))</f>
        <v>1</v>
      </c>
      <c r="M547">
        <f t="shared" si="25"/>
        <v>0.42543859649122806</v>
      </c>
      <c r="N547">
        <f t="shared" si="26"/>
        <v>1</v>
      </c>
    </row>
    <row r="548" spans="1:14" x14ac:dyDescent="0.2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s="32">
        <f t="shared" si="24"/>
        <v>10709550.603879234</v>
      </c>
      <c r="J548" t="str">
        <f>IF(K548="natural gas",VLOOKUP(D548,'Cross-Page Data'!$I$4:$J$13,2,FALSE),IF(K548="solar",VLOOKUP('Form 923'!D548,'Cross-Page Data'!$I$14:$J$117,2,FALSE),K548))</f>
        <v>natural gas peaker</v>
      </c>
      <c r="K548" t="str">
        <f>VLOOKUP(E548,'Cross-Page Data'!$D$4:$F$48,3,FALSE)</f>
        <v>natural gas</v>
      </c>
      <c r="L548" t="b">
        <f>IF(AND($P$6=FALSE,OR(C548="Commercial NAICS Cogen",C548="Industrial NAICS Cogen",C548="NAICS-22 Cogen")),FALSE,IF(AND($P$7=FALSE,OR(C548="Commercial NAICS Cogen",C548="Commercial NAICS Non-Cogen",C548="industrial NAICS Cogen", C548="industrial NAICS non-cogen")),FALSE,TRUE))</f>
        <v>1</v>
      </c>
      <c r="M548">
        <f t="shared" si="25"/>
        <v>0.43308641975308643</v>
      </c>
      <c r="N548">
        <f t="shared" si="26"/>
        <v>1</v>
      </c>
    </row>
    <row r="549" spans="1:14" x14ac:dyDescent="0.2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s="32" t="str">
        <f t="shared" si="24"/>
        <v/>
      </c>
      <c r="J549" t="str">
        <f>IF(K549="natural gas",VLOOKUP(D549,'Cross-Page Data'!$I$4:$J$13,2,FALSE),IF(K549="solar",VLOOKUP('Form 923'!D549,'Cross-Page Data'!$I$14:$J$117,2,FALSE),K549))</f>
        <v>petroleum</v>
      </c>
      <c r="K549" t="str">
        <f>VLOOKUP(E549,'Cross-Page Data'!$D$4:$F$48,3,FALSE)</f>
        <v>petroleum</v>
      </c>
      <c r="L549" t="b">
        <f>IF(AND($P$6=FALSE,OR(C549="Commercial NAICS Cogen",C549="Industrial NAICS Cogen",C549="NAICS-22 Cogen")),FALSE,IF(AND($P$7=FALSE,OR(C549="Commercial NAICS Cogen",C549="Commercial NAICS Non-Cogen",C549="industrial NAICS Cogen", C549="industrial NAICS non-cogen")),FALSE,TRUE))</f>
        <v>1</v>
      </c>
      <c r="M549">
        <f t="shared" si="25"/>
        <v>8.6956521739130436E-3</v>
      </c>
      <c r="N549">
        <f t="shared" si="26"/>
        <v>0</v>
      </c>
    </row>
    <row r="550" spans="1:14" x14ac:dyDescent="0.2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s="32">
        <f t="shared" si="24"/>
        <v>16178947.368421054</v>
      </c>
      <c r="J550" t="str">
        <f>IF(K550="natural gas",VLOOKUP(D550,'Cross-Page Data'!$I$4:$J$13,2,FALSE),IF(K550="solar",VLOOKUP('Form 923'!D550,'Cross-Page Data'!$I$14:$J$117,2,FALSE),K550))</f>
        <v>other</v>
      </c>
      <c r="K550" t="str">
        <f>VLOOKUP(E550,'Cross-Page Data'!$D$4:$F$48,3,FALSE)</f>
        <v>other</v>
      </c>
      <c r="L550" t="b">
        <f>IF(AND($P$6=FALSE,OR(C550="Commercial NAICS Cogen",C550="Industrial NAICS Cogen",C550="NAICS-22 Cogen")),FALSE,IF(AND($P$7=FALSE,OR(C550="Commercial NAICS Cogen",C550="Commercial NAICS Non-Cogen",C550="industrial NAICS Cogen", C550="industrial NAICS non-cogen")),FALSE,TRUE))</f>
        <v>1</v>
      </c>
      <c r="M550">
        <f t="shared" si="25"/>
        <v>3.7337662337662336E-2</v>
      </c>
      <c r="N550">
        <f t="shared" si="26"/>
        <v>0</v>
      </c>
    </row>
    <row r="551" spans="1:14" x14ac:dyDescent="0.2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s="32">
        <f t="shared" si="24"/>
        <v>0</v>
      </c>
      <c r="J551" t="str">
        <f>IF(K551="natural gas",VLOOKUP(D551,'Cross-Page Data'!$I$4:$J$13,2,FALSE),IF(K551="solar",VLOOKUP('Form 923'!D551,'Cross-Page Data'!$I$14:$J$117,2,FALSE),K551))</f>
        <v>nuclear</v>
      </c>
      <c r="K551" t="str">
        <f>VLOOKUP(E551,'Cross-Page Data'!$D$4:$F$48,3,FALSE)</f>
        <v>nuclear</v>
      </c>
      <c r="L551" t="b">
        <f>IF(AND($P$6=FALSE,OR(C551="Commercial NAICS Cogen",C551="Industrial NAICS Cogen",C551="NAICS-22 Cogen")),FALSE,IF(AND($P$7=FALSE,OR(C551="Commercial NAICS Cogen",C551="Commercial NAICS Non-Cogen",C551="industrial NAICS Cogen", C551="industrial NAICS non-cogen")),FALSE,TRUE))</f>
        <v>1</v>
      </c>
      <c r="M551">
        <f t="shared" si="25"/>
        <v>1.020408163265306E-2</v>
      </c>
      <c r="N551">
        <f t="shared" si="26"/>
        <v>0</v>
      </c>
    </row>
    <row r="552" spans="1:14" x14ac:dyDescent="0.2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s="32">
        <f t="shared" si="24"/>
        <v>0</v>
      </c>
      <c r="J552" t="str">
        <f>IF(K552="natural gas",VLOOKUP(D552,'Cross-Page Data'!$I$4:$J$13,2,FALSE),IF(K552="solar",VLOOKUP('Form 923'!D552,'Cross-Page Data'!$I$14:$J$117,2,FALSE),K552))</f>
        <v>nuclear</v>
      </c>
      <c r="K552" t="str">
        <f>VLOOKUP(E552,'Cross-Page Data'!$D$4:$F$48,3,FALSE)</f>
        <v>nuclear</v>
      </c>
      <c r="L552" t="b">
        <f>IF(AND($P$6=FALSE,OR(C552="Commercial NAICS Cogen",C552="Industrial NAICS Cogen",C552="NAICS-22 Cogen")),FALSE,IF(AND($P$7=FALSE,OR(C552="Commercial NAICS Cogen",C552="Commercial NAICS Non-Cogen",C552="industrial NAICS Cogen", C552="industrial NAICS non-cogen")),FALSE,TRUE))</f>
        <v>1</v>
      </c>
      <c r="M552">
        <f t="shared" si="25"/>
        <v>1.020408163265306E-2</v>
      </c>
      <c r="N552">
        <f t="shared" si="26"/>
        <v>0</v>
      </c>
    </row>
    <row r="553" spans="1:14" x14ac:dyDescent="0.2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s="32">
        <f t="shared" si="24"/>
        <v>205663.57750975521</v>
      </c>
      <c r="J553" t="str">
        <f>IF(K553="natural gas",VLOOKUP(D553,'Cross-Page Data'!$I$4:$J$13,2,FALSE),IF(K553="solar",VLOOKUP('Form 923'!D553,'Cross-Page Data'!$I$14:$J$117,2,FALSE),K553))</f>
        <v>natural gas nonpeaker</v>
      </c>
      <c r="K553" t="str">
        <f>VLOOKUP(E553,'Cross-Page Data'!$D$4:$F$48,3,FALSE)</f>
        <v>natural gas</v>
      </c>
      <c r="L553" t="b">
        <f>IF(AND($P$6=FALSE,OR(C553="Commercial NAICS Cogen",C553="Industrial NAICS Cogen",C553="NAICS-22 Cogen")),FALSE,IF(AND($P$7=FALSE,OR(C553="Commercial NAICS Cogen",C553="Commercial NAICS Non-Cogen",C553="industrial NAICS Cogen", C553="industrial NAICS non-cogen")),FALSE,TRUE))</f>
        <v>1</v>
      </c>
      <c r="M553">
        <f t="shared" si="25"/>
        <v>0.74139534883720926</v>
      </c>
      <c r="N553">
        <f t="shared" si="26"/>
        <v>1</v>
      </c>
    </row>
    <row r="554" spans="1:14" x14ac:dyDescent="0.2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s="32">
        <f t="shared" si="24"/>
        <v>10133508.509074887</v>
      </c>
      <c r="J554" t="str">
        <f>IF(K554="natural gas",VLOOKUP(D554,'Cross-Page Data'!$I$4:$J$13,2,FALSE),IF(K554="solar",VLOOKUP('Form 923'!D554,'Cross-Page Data'!$I$14:$J$117,2,FALSE),K554))</f>
        <v>natural gas nonpeaker</v>
      </c>
      <c r="K554" t="str">
        <f>VLOOKUP(E554,'Cross-Page Data'!$D$4:$F$48,3,FALSE)</f>
        <v>natural gas</v>
      </c>
      <c r="L554" t="b">
        <f>IF(AND($P$6=FALSE,OR(C554="Commercial NAICS Cogen",C554="Industrial NAICS Cogen",C554="NAICS-22 Cogen")),FALSE,IF(AND($P$7=FALSE,OR(C554="Commercial NAICS Cogen",C554="Commercial NAICS Non-Cogen",C554="industrial NAICS Cogen", C554="industrial NAICS non-cogen")),FALSE,TRUE))</f>
        <v>1</v>
      </c>
      <c r="M554">
        <f t="shared" si="25"/>
        <v>0.33302325581395348</v>
      </c>
      <c r="N554">
        <f t="shared" si="26"/>
        <v>1</v>
      </c>
    </row>
    <row r="555" spans="1:14" x14ac:dyDescent="0.2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s="32">
        <f t="shared" si="24"/>
        <v>21190476.19047619</v>
      </c>
      <c r="J555" t="str">
        <f>IF(K555="natural gas",VLOOKUP(D555,'Cross-Page Data'!$I$4:$J$13,2,FALSE),IF(K555="solar",VLOOKUP('Form 923'!D555,'Cross-Page Data'!$I$14:$J$117,2,FALSE),K555))</f>
        <v>other</v>
      </c>
      <c r="K555" t="str">
        <f>VLOOKUP(E555,'Cross-Page Data'!$D$4:$F$48,3,FALSE)</f>
        <v>other</v>
      </c>
      <c r="L555" t="b">
        <f>IF(AND($P$6=FALSE,OR(C555="Commercial NAICS Cogen",C555="Industrial NAICS Cogen",C555="NAICS-22 Cogen")),FALSE,IF(AND($P$7=FALSE,OR(C555="Commercial NAICS Cogen",C555="Commercial NAICS Non-Cogen",C555="industrial NAICS Cogen", C555="industrial NAICS non-cogen")),FALSE,TRUE))</f>
        <v>1</v>
      </c>
      <c r="M555">
        <f t="shared" si="25"/>
        <v>1.2987012987012988E-2</v>
      </c>
      <c r="N555">
        <f t="shared" si="26"/>
        <v>0</v>
      </c>
    </row>
    <row r="556" spans="1:14" x14ac:dyDescent="0.2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s="32">
        <f t="shared" si="24"/>
        <v>-53030265.126309</v>
      </c>
      <c r="J556" t="str">
        <f>IF(K556="natural gas",VLOOKUP(D556,'Cross-Page Data'!$I$4:$J$13,2,FALSE),IF(K556="solar",VLOOKUP('Form 923'!D556,'Cross-Page Data'!$I$14:$J$117,2,FALSE),K556))</f>
        <v>heavy or residual fuel oil</v>
      </c>
      <c r="K556" t="str">
        <f>VLOOKUP(E556,'Cross-Page Data'!$D$4:$F$48,3,FALSE)</f>
        <v>heavy or residual fuel oil</v>
      </c>
      <c r="L556" t="b">
        <f>IF(AND($P$6=FALSE,OR(C556="Commercial NAICS Cogen",C556="Industrial NAICS Cogen",C556="NAICS-22 Cogen")),FALSE,IF(AND($P$7=FALSE,OR(C556="Commercial NAICS Cogen",C556="Commercial NAICS Non-Cogen",C556="industrial NAICS Cogen", C556="industrial NAICS non-cogen")),FALSE,TRUE))</f>
        <v>1</v>
      </c>
      <c r="M556">
        <f t="shared" si="25"/>
        <v>0.64819277108433737</v>
      </c>
      <c r="N556">
        <f t="shared" si="26"/>
        <v>1</v>
      </c>
    </row>
    <row r="557" spans="1:14" x14ac:dyDescent="0.2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s="32" t="str">
        <f t="shared" si="24"/>
        <v/>
      </c>
      <c r="J557" t="str">
        <f>IF(K557="natural gas",VLOOKUP(D557,'Cross-Page Data'!$I$4:$J$13,2,FALSE),IF(K557="solar",VLOOKUP('Form 923'!D557,'Cross-Page Data'!$I$14:$J$117,2,FALSE),K557))</f>
        <v>petroleum</v>
      </c>
      <c r="K557" t="str">
        <f>VLOOKUP(E557,'Cross-Page Data'!$D$4:$F$48,3,FALSE)</f>
        <v>petroleum</v>
      </c>
      <c r="L557" t="b">
        <f>IF(AND($P$6=FALSE,OR(C557="Commercial NAICS Cogen",C557="Industrial NAICS Cogen",C557="NAICS-22 Cogen")),FALSE,IF(AND($P$7=FALSE,OR(C557="Commercial NAICS Cogen",C557="Commercial NAICS Non-Cogen",C557="industrial NAICS Cogen", C557="industrial NAICS non-cogen")),FALSE,TRUE))</f>
        <v>1</v>
      </c>
      <c r="M557">
        <f t="shared" si="25"/>
        <v>8.6956521739130436E-3</v>
      </c>
      <c r="N557">
        <f t="shared" si="26"/>
        <v>0</v>
      </c>
    </row>
    <row r="558" spans="1:14" x14ac:dyDescent="0.2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s="32" t="str">
        <f t="shared" si="24"/>
        <v/>
      </c>
      <c r="J558" t="str">
        <f>IF(K558="natural gas",VLOOKUP(D558,'Cross-Page Data'!$I$4:$J$13,2,FALSE),IF(K558="solar",VLOOKUP('Form 923'!D558,'Cross-Page Data'!$I$14:$J$117,2,FALSE),K558))</f>
        <v>natural gas peaker</v>
      </c>
      <c r="K558" t="str">
        <f>VLOOKUP(E558,'Cross-Page Data'!$D$4:$F$48,3,FALSE)</f>
        <v>natural gas</v>
      </c>
      <c r="L558" t="b">
        <f>IF(AND($P$6=FALSE,OR(C558="Commercial NAICS Cogen",C558="Industrial NAICS Cogen",C558="NAICS-22 Cogen")),FALSE,IF(AND($P$7=FALSE,OR(C558="Commercial NAICS Cogen",C558="Commercial NAICS Non-Cogen",C558="industrial NAICS Cogen", C558="industrial NAICS non-cogen")),FALSE,TRUE))</f>
        <v>1</v>
      </c>
      <c r="M558">
        <f t="shared" si="25"/>
        <v>4.9382716049382717E-4</v>
      </c>
      <c r="N558">
        <f t="shared" si="26"/>
        <v>0</v>
      </c>
    </row>
    <row r="559" spans="1:14" x14ac:dyDescent="0.2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s="32" t="str">
        <f t="shared" si="24"/>
        <v/>
      </c>
      <c r="J559" t="str">
        <f>IF(K559="natural gas",VLOOKUP(D559,'Cross-Page Data'!$I$4:$J$13,2,FALSE),IF(K559="solar",VLOOKUP('Form 923'!D559,'Cross-Page Data'!$I$14:$J$117,2,FALSE),K559))</f>
        <v>heavy or residual fuel oil</v>
      </c>
      <c r="K559" t="str">
        <f>VLOOKUP(E559,'Cross-Page Data'!$D$4:$F$48,3,FALSE)</f>
        <v>heavy or residual fuel oil</v>
      </c>
      <c r="L559" t="b">
        <f>IF(AND($P$6=FALSE,OR(C559="Commercial NAICS Cogen",C559="Industrial NAICS Cogen",C559="NAICS-22 Cogen")),FALSE,IF(AND($P$7=FALSE,OR(C559="Commercial NAICS Cogen",C559="Commercial NAICS Non-Cogen",C559="industrial NAICS Cogen", C559="industrial NAICS non-cogen")),FALSE,TRUE))</f>
        <v>1</v>
      </c>
      <c r="M559">
        <f t="shared" si="25"/>
        <v>4.0160642570281126E-4</v>
      </c>
      <c r="N559">
        <f t="shared" si="26"/>
        <v>0</v>
      </c>
    </row>
    <row r="560" spans="1:14" x14ac:dyDescent="0.2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s="32">
        <f t="shared" si="24"/>
        <v>16340860.790714214</v>
      </c>
      <c r="J560" t="str">
        <f>IF(K560="natural gas",VLOOKUP(D560,'Cross-Page Data'!$I$4:$J$13,2,FALSE),IF(K560="solar",VLOOKUP('Form 923'!D560,'Cross-Page Data'!$I$14:$J$117,2,FALSE),K560))</f>
        <v>hard coal</v>
      </c>
      <c r="K560" t="str">
        <f>VLOOKUP(E560,'Cross-Page Data'!$D$4:$F$48,3,FALSE)</f>
        <v>hard coal</v>
      </c>
      <c r="L560" t="b">
        <f>IF(AND($P$6=FALSE,OR(C560="Commercial NAICS Cogen",C560="Industrial NAICS Cogen",C560="NAICS-22 Cogen")),FALSE,IF(AND($P$7=FALSE,OR(C560="Commercial NAICS Cogen",C560="Commercial NAICS Non-Cogen",C560="industrial NAICS Cogen", C560="industrial NAICS non-cogen")),FALSE,TRUE))</f>
        <v>1</v>
      </c>
      <c r="M560">
        <f t="shared" si="25"/>
        <v>2.7210884353741496E-2</v>
      </c>
      <c r="N560">
        <f t="shared" si="26"/>
        <v>0</v>
      </c>
    </row>
    <row r="561" spans="1:14" x14ac:dyDescent="0.2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s="32">
        <f t="shared" si="24"/>
        <v>8901774.5563609097</v>
      </c>
      <c r="J561" t="str">
        <f>IF(K561="natural gas",VLOOKUP(D561,'Cross-Page Data'!$I$4:$J$13,2,FALSE),IF(K561="solar",VLOOKUP('Form 923'!D561,'Cross-Page Data'!$I$14:$J$117,2,FALSE),K561))</f>
        <v>hydro</v>
      </c>
      <c r="K561" t="str">
        <f>VLOOKUP(E561,'Cross-Page Data'!$D$4:$F$48,3,FALSE)</f>
        <v>hydro</v>
      </c>
      <c r="L561" t="b">
        <f>IF(AND($P$6=FALSE,OR(C561="Commercial NAICS Cogen",C561="Industrial NAICS Cogen",C561="NAICS-22 Cogen")),FALSE,IF(AND($P$7=FALSE,OR(C561="Commercial NAICS Cogen",C561="Commercial NAICS Non-Cogen",C561="industrial NAICS Cogen", C561="industrial NAICS non-cogen")),FALSE,TRUE))</f>
        <v>1</v>
      </c>
      <c r="M561">
        <f t="shared" si="25"/>
        <v>0.8889645776566758</v>
      </c>
      <c r="N561">
        <f t="shared" si="26"/>
        <v>1</v>
      </c>
    </row>
    <row r="562" spans="1:14" x14ac:dyDescent="0.2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s="32">
        <f t="shared" si="24"/>
        <v>15669322.709163345</v>
      </c>
      <c r="J562" t="str">
        <f>IF(K562="natural gas",VLOOKUP(D562,'Cross-Page Data'!$I$4:$J$13,2,FALSE),IF(K562="solar",VLOOKUP('Form 923'!D562,'Cross-Page Data'!$I$14:$J$117,2,FALSE),K562))</f>
        <v>heavy or residual fuel oil</v>
      </c>
      <c r="K562" t="str">
        <f>VLOOKUP(E562,'Cross-Page Data'!$D$4:$F$48,3,FALSE)</f>
        <v>heavy or residual fuel oil</v>
      </c>
      <c r="L562" t="b">
        <f>IF(AND($P$6=FALSE,OR(C562="Commercial NAICS Cogen",C562="Industrial NAICS Cogen",C562="NAICS-22 Cogen")),FALSE,IF(AND($P$7=FALSE,OR(C562="Commercial NAICS Cogen",C562="Commercial NAICS Non-Cogen",C562="industrial NAICS Cogen", C562="industrial NAICS non-cogen")),FALSE,TRUE))</f>
        <v>1</v>
      </c>
      <c r="M562">
        <f t="shared" si="25"/>
        <v>0.11526104417670682</v>
      </c>
      <c r="N562">
        <f t="shared" si="26"/>
        <v>1</v>
      </c>
    </row>
    <row r="563" spans="1:14" x14ac:dyDescent="0.2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s="32">
        <f t="shared" si="24"/>
        <v>8902112.2122167405</v>
      </c>
      <c r="J563" t="str">
        <f>IF(K563="natural gas",VLOOKUP(D563,'Cross-Page Data'!$I$4:$J$13,2,FALSE),IF(K563="solar",VLOOKUP('Form 923'!D563,'Cross-Page Data'!$I$14:$J$117,2,FALSE),K563))</f>
        <v>hydro</v>
      </c>
      <c r="K563" t="str">
        <f>VLOOKUP(E563,'Cross-Page Data'!$D$4:$F$48,3,FALSE)</f>
        <v>hydro</v>
      </c>
      <c r="L563" t="b">
        <f>IF(AND($P$6=FALSE,OR(C563="Commercial NAICS Cogen",C563="Industrial NAICS Cogen",C563="NAICS-22 Cogen")),FALSE,IF(AND($P$7=FALSE,OR(C563="Commercial NAICS Cogen",C563="Commercial NAICS Non-Cogen",C563="industrial NAICS Cogen", C563="industrial NAICS non-cogen")),FALSE,TRUE))</f>
        <v>1</v>
      </c>
      <c r="M563">
        <f t="shared" si="25"/>
        <v>8.3106267029972758E-2</v>
      </c>
      <c r="N563">
        <f t="shared" si="26"/>
        <v>1</v>
      </c>
    </row>
    <row r="564" spans="1:14" x14ac:dyDescent="0.2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s="32">
        <f t="shared" si="24"/>
        <v>8901968.2583685648</v>
      </c>
      <c r="J564" t="str">
        <f>IF(K564="natural gas",VLOOKUP(D564,'Cross-Page Data'!$I$4:$J$13,2,FALSE),IF(K564="solar",VLOOKUP('Form 923'!D564,'Cross-Page Data'!$I$14:$J$117,2,FALSE),K564))</f>
        <v>hydro</v>
      </c>
      <c r="K564" t="str">
        <f>VLOOKUP(E564,'Cross-Page Data'!$D$4:$F$48,3,FALSE)</f>
        <v>hydro</v>
      </c>
      <c r="L564" t="b">
        <f>IF(AND($P$6=FALSE,OR(C564="Commercial NAICS Cogen",C564="Industrial NAICS Cogen",C564="NAICS-22 Cogen")),FALSE,IF(AND($P$7=FALSE,OR(C564="Commercial NAICS Cogen",C564="Commercial NAICS Non-Cogen",C564="industrial NAICS Cogen", C564="industrial NAICS non-cogen")),FALSE,TRUE))</f>
        <v>1</v>
      </c>
      <c r="M564">
        <f t="shared" si="25"/>
        <v>0.75136239782016345</v>
      </c>
      <c r="N564">
        <f t="shared" si="26"/>
        <v>1</v>
      </c>
    </row>
    <row r="565" spans="1:14" x14ac:dyDescent="0.2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s="32">
        <f t="shared" si="24"/>
        <v>8901965.5423440915</v>
      </c>
      <c r="J565" t="str">
        <f>IF(K565="natural gas",VLOOKUP(D565,'Cross-Page Data'!$I$4:$J$13,2,FALSE),IF(K565="solar",VLOOKUP('Form 923'!D565,'Cross-Page Data'!$I$14:$J$117,2,FALSE),K565))</f>
        <v>hydro</v>
      </c>
      <c r="K565" t="str">
        <f>VLOOKUP(E565,'Cross-Page Data'!$D$4:$F$48,3,FALSE)</f>
        <v>hydro</v>
      </c>
      <c r="L565" t="b">
        <f>IF(AND($P$6=FALSE,OR(C565="Commercial NAICS Cogen",C565="Industrial NAICS Cogen",C565="NAICS-22 Cogen")),FALSE,IF(AND($P$7=FALSE,OR(C565="Commercial NAICS Cogen",C565="Commercial NAICS Non-Cogen",C565="industrial NAICS Cogen", C565="industrial NAICS non-cogen")),FALSE,TRUE))</f>
        <v>1</v>
      </c>
      <c r="M565">
        <f t="shared" si="25"/>
        <v>0.75817438692098094</v>
      </c>
      <c r="N565">
        <f t="shared" si="26"/>
        <v>1</v>
      </c>
    </row>
    <row r="566" spans="1:14" x14ac:dyDescent="0.2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s="32">
        <f t="shared" si="24"/>
        <v>8901991.2881144974</v>
      </c>
      <c r="J566" t="str">
        <f>IF(K566="natural gas",VLOOKUP(D566,'Cross-Page Data'!$I$4:$J$13,2,FALSE),IF(K566="solar",VLOOKUP('Form 923'!D566,'Cross-Page Data'!$I$14:$J$117,2,FALSE),K566))</f>
        <v>hydro</v>
      </c>
      <c r="K566" t="str">
        <f>VLOOKUP(E566,'Cross-Page Data'!$D$4:$F$48,3,FALSE)</f>
        <v>hydro</v>
      </c>
      <c r="L566" t="b">
        <f>IF(AND($P$6=FALSE,OR(C566="Commercial NAICS Cogen",C566="Industrial NAICS Cogen",C566="NAICS-22 Cogen")),FALSE,IF(AND($P$7=FALSE,OR(C566="Commercial NAICS Cogen",C566="Commercial NAICS Non-Cogen",C566="industrial NAICS Cogen", C566="industrial NAICS non-cogen")),FALSE,TRUE))</f>
        <v>1</v>
      </c>
      <c r="M566">
        <f t="shared" si="25"/>
        <v>0.63692098092643057</v>
      </c>
      <c r="N566">
        <f t="shared" si="26"/>
        <v>1</v>
      </c>
    </row>
    <row r="567" spans="1:14" x14ac:dyDescent="0.2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s="32" t="str">
        <f t="shared" si="24"/>
        <v/>
      </c>
      <c r="J567" t="str">
        <f>IF(K567="natural gas",VLOOKUP(D567,'Cross-Page Data'!$I$4:$J$13,2,FALSE),IF(K567="solar",VLOOKUP('Form 923'!D567,'Cross-Page Data'!$I$14:$J$117,2,FALSE),K567))</f>
        <v>heavy or residual fuel oil</v>
      </c>
      <c r="K567" t="str">
        <f>VLOOKUP(E567,'Cross-Page Data'!$D$4:$F$48,3,FALSE)</f>
        <v>heavy or residual fuel oil</v>
      </c>
      <c r="L567" t="b">
        <f>IF(AND($P$6=FALSE,OR(C567="Commercial NAICS Cogen",C567="Industrial NAICS Cogen",C567="NAICS-22 Cogen")),FALSE,IF(AND($P$7=FALSE,OR(C567="Commercial NAICS Cogen",C567="Commercial NAICS Non-Cogen",C567="industrial NAICS Cogen", C567="industrial NAICS non-cogen")),FALSE,TRUE))</f>
        <v>1</v>
      </c>
      <c r="M567">
        <f t="shared" si="25"/>
        <v>4.0160642570281126E-4</v>
      </c>
      <c r="N567">
        <f t="shared" si="26"/>
        <v>0</v>
      </c>
    </row>
    <row r="568" spans="1:14" x14ac:dyDescent="0.2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s="32">
        <f t="shared" si="24"/>
        <v>16264034.696607353</v>
      </c>
      <c r="J568" t="str">
        <f>IF(K568="natural gas",VLOOKUP(D568,'Cross-Page Data'!$I$4:$J$13,2,FALSE),IF(K568="solar",VLOOKUP('Form 923'!D568,'Cross-Page Data'!$I$14:$J$117,2,FALSE),K568))</f>
        <v>natural gas peaker</v>
      </c>
      <c r="K568" t="str">
        <f>VLOOKUP(E568,'Cross-Page Data'!$D$4:$F$48,3,FALSE)</f>
        <v>natural gas</v>
      </c>
      <c r="L568" t="b">
        <f>IF(AND($P$6=FALSE,OR(C568="Commercial NAICS Cogen",C568="Industrial NAICS Cogen",C568="NAICS-22 Cogen")),FALSE,IF(AND($P$7=FALSE,OR(C568="Commercial NAICS Cogen",C568="Commercial NAICS Non-Cogen",C568="industrial NAICS Cogen", C568="industrial NAICS non-cogen")),FALSE,TRUE))</f>
        <v>1</v>
      </c>
      <c r="M568">
        <f t="shared" si="25"/>
        <v>0.10765432098765432</v>
      </c>
      <c r="N568">
        <f t="shared" si="26"/>
        <v>1</v>
      </c>
    </row>
    <row r="569" spans="1:14" x14ac:dyDescent="0.2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s="32">
        <f t="shared" si="24"/>
        <v>15365084.128578104</v>
      </c>
      <c r="J569" t="str">
        <f>IF(K569="natural gas",VLOOKUP(D569,'Cross-Page Data'!$I$4:$J$13,2,FALSE),IF(K569="solar",VLOOKUP('Form 923'!D569,'Cross-Page Data'!$I$14:$J$117,2,FALSE),K569))</f>
        <v>biomass</v>
      </c>
      <c r="K569" t="str">
        <f>VLOOKUP(E569,'Cross-Page Data'!$D$4:$F$48,3,FALSE)</f>
        <v>biomass</v>
      </c>
      <c r="L569" t="b">
        <f>IF(AND($P$6=FALSE,OR(C569="Commercial NAICS Cogen",C569="Industrial NAICS Cogen",C569="NAICS-22 Cogen")),FALSE,IF(AND($P$7=FALSE,OR(C569="Commercial NAICS Cogen",C569="Commercial NAICS Non-Cogen",C569="industrial NAICS Cogen", C569="industrial NAICS non-cogen")),FALSE,TRUE))</f>
        <v>1</v>
      </c>
      <c r="M569">
        <f t="shared" si="25"/>
        <v>0.11513157894736842</v>
      </c>
      <c r="N569">
        <f t="shared" si="26"/>
        <v>1</v>
      </c>
    </row>
    <row r="570" spans="1:14" x14ac:dyDescent="0.2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s="32">
        <f t="shared" si="24"/>
        <v>31905172.413793102</v>
      </c>
      <c r="J570" t="str">
        <f>IF(K570="natural gas",VLOOKUP(D570,'Cross-Page Data'!$I$4:$J$13,2,FALSE),IF(K570="solar",VLOOKUP('Form 923'!D570,'Cross-Page Data'!$I$14:$J$117,2,FALSE),K570))</f>
        <v>heavy or residual fuel oil</v>
      </c>
      <c r="K570" t="str">
        <f>VLOOKUP(E570,'Cross-Page Data'!$D$4:$F$48,3,FALSE)</f>
        <v>heavy or residual fuel oil</v>
      </c>
      <c r="L570" t="b">
        <f>IF(AND($P$6=FALSE,OR(C570="Commercial NAICS Cogen",C570="Industrial NAICS Cogen",C570="NAICS-22 Cogen")),FALSE,IF(AND($P$7=FALSE,OR(C570="Commercial NAICS Cogen",C570="Commercial NAICS Non-Cogen",C570="industrial NAICS Cogen", C570="industrial NAICS non-cogen")),FALSE,TRUE))</f>
        <v>1</v>
      </c>
      <c r="M570">
        <f t="shared" si="25"/>
        <v>2.4497991967871485E-2</v>
      </c>
      <c r="N570">
        <f t="shared" si="26"/>
        <v>0</v>
      </c>
    </row>
    <row r="571" spans="1:14" x14ac:dyDescent="0.2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s="32">
        <f t="shared" si="24"/>
        <v>20917721.518987343</v>
      </c>
      <c r="J571" t="str">
        <f>IF(K571="natural gas",VLOOKUP(D571,'Cross-Page Data'!$I$4:$J$13,2,FALSE),IF(K571="solar",VLOOKUP('Form 923'!D571,'Cross-Page Data'!$I$14:$J$117,2,FALSE),K571))</f>
        <v>heavy or residual fuel oil</v>
      </c>
      <c r="K571" t="str">
        <f>VLOOKUP(E571,'Cross-Page Data'!$D$4:$F$48,3,FALSE)</f>
        <v>heavy or residual fuel oil</v>
      </c>
      <c r="L571" t="b">
        <f>IF(AND($P$6=FALSE,OR(C571="Commercial NAICS Cogen",C571="Industrial NAICS Cogen",C571="NAICS-22 Cogen")),FALSE,IF(AND($P$7=FALSE,OR(C571="Commercial NAICS Cogen",C571="Commercial NAICS Non-Cogen",C571="industrial NAICS Cogen", C571="industrial NAICS non-cogen")),FALSE,TRUE))</f>
        <v>1</v>
      </c>
      <c r="M571">
        <f t="shared" si="25"/>
        <v>5.4216867469879519E-2</v>
      </c>
      <c r="N571">
        <f t="shared" si="26"/>
        <v>1</v>
      </c>
    </row>
    <row r="572" spans="1:14" x14ac:dyDescent="0.2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s="32" t="str">
        <f t="shared" si="24"/>
        <v/>
      </c>
      <c r="J572" t="str">
        <f>IF(K572="natural gas",VLOOKUP(D572,'Cross-Page Data'!$I$4:$J$13,2,FALSE),IF(K572="solar",VLOOKUP('Form 923'!D572,'Cross-Page Data'!$I$14:$J$117,2,FALSE),K572))</f>
        <v>heavy or residual fuel oil</v>
      </c>
      <c r="K572" t="str">
        <f>VLOOKUP(E572,'Cross-Page Data'!$D$4:$F$48,3,FALSE)</f>
        <v>heavy or residual fuel oil</v>
      </c>
      <c r="L572" t="b">
        <f>IF(AND($P$6=FALSE,OR(C572="Commercial NAICS Cogen",C572="Industrial NAICS Cogen",C572="NAICS-22 Cogen")),FALSE,IF(AND($P$7=FALSE,OR(C572="Commercial NAICS Cogen",C572="Commercial NAICS Non-Cogen",C572="industrial NAICS Cogen", C572="industrial NAICS non-cogen")),FALSE,TRUE))</f>
        <v>1</v>
      </c>
      <c r="M572">
        <f t="shared" si="25"/>
        <v>4.0160642570281126E-4</v>
      </c>
      <c r="N572">
        <f t="shared" si="26"/>
        <v>0</v>
      </c>
    </row>
    <row r="573" spans="1:14" x14ac:dyDescent="0.2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s="32">
        <f t="shared" si="24"/>
        <v>13618006.304176519</v>
      </c>
      <c r="J573" t="str">
        <f>IF(K573="natural gas",VLOOKUP(D573,'Cross-Page Data'!$I$4:$J$13,2,FALSE),IF(K573="solar",VLOOKUP('Form 923'!D573,'Cross-Page Data'!$I$14:$J$117,2,FALSE),K573))</f>
        <v>heavy or residual fuel oil</v>
      </c>
      <c r="K573" t="str">
        <f>VLOOKUP(E573,'Cross-Page Data'!$D$4:$F$48,3,FALSE)</f>
        <v>heavy or residual fuel oil</v>
      </c>
      <c r="L573" t="b">
        <f>IF(AND($P$6=FALSE,OR(C573="Commercial NAICS Cogen",C573="Industrial NAICS Cogen",C573="NAICS-22 Cogen")),FALSE,IF(AND($P$7=FALSE,OR(C573="Commercial NAICS Cogen",C573="Commercial NAICS Non-Cogen",C573="industrial NAICS Cogen", C573="industrial NAICS non-cogen")),FALSE,TRUE))</f>
        <v>1</v>
      </c>
      <c r="M573">
        <f t="shared" si="25"/>
        <v>0.16144578313253011</v>
      </c>
      <c r="N573">
        <f t="shared" si="26"/>
        <v>1</v>
      </c>
    </row>
    <row r="574" spans="1:14" x14ac:dyDescent="0.2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s="32">
        <f t="shared" si="24"/>
        <v>12904790.408905176</v>
      </c>
      <c r="J574" t="str">
        <f>IF(K574="natural gas",VLOOKUP(D574,'Cross-Page Data'!$I$4:$J$13,2,FALSE),IF(K574="solar",VLOOKUP('Form 923'!D574,'Cross-Page Data'!$I$14:$J$117,2,FALSE),K574))</f>
        <v>natural gas peaker</v>
      </c>
      <c r="K574" t="str">
        <f>VLOOKUP(E574,'Cross-Page Data'!$D$4:$F$48,3,FALSE)</f>
        <v>natural gas</v>
      </c>
      <c r="L574" t="b">
        <f>IF(AND($P$6=FALSE,OR(C574="Commercial NAICS Cogen",C574="Industrial NAICS Cogen",C574="NAICS-22 Cogen")),FALSE,IF(AND($P$7=FALSE,OR(C574="Commercial NAICS Cogen",C574="Commercial NAICS Non-Cogen",C574="industrial NAICS Cogen", C574="industrial NAICS non-cogen")),FALSE,TRUE))</f>
        <v>1</v>
      </c>
      <c r="M574">
        <f t="shared" si="25"/>
        <v>0.2128395061728395</v>
      </c>
      <c r="N574">
        <f t="shared" si="26"/>
        <v>1</v>
      </c>
    </row>
    <row r="575" spans="1:14" x14ac:dyDescent="0.2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s="32">
        <f t="shared" si="24"/>
        <v>15685565.302406888</v>
      </c>
      <c r="J575" t="str">
        <f>IF(K575="natural gas",VLOOKUP(D575,'Cross-Page Data'!$I$4:$J$13,2,FALSE),IF(K575="solar",VLOOKUP('Form 923'!D575,'Cross-Page Data'!$I$14:$J$117,2,FALSE),K575))</f>
        <v>heavy or residual fuel oil</v>
      </c>
      <c r="K575" t="str">
        <f>VLOOKUP(E575,'Cross-Page Data'!$D$4:$F$48,3,FALSE)</f>
        <v>heavy or residual fuel oil</v>
      </c>
      <c r="L575" t="b">
        <f>IF(AND($P$6=FALSE,OR(C575="Commercial NAICS Cogen",C575="Industrial NAICS Cogen",C575="NAICS-22 Cogen")),FALSE,IF(AND($P$7=FALSE,OR(C575="Commercial NAICS Cogen",C575="Commercial NAICS Non-Cogen",C575="industrial NAICS Cogen", C575="industrial NAICS non-cogen")),FALSE,TRUE))</f>
        <v>1</v>
      </c>
      <c r="M575">
        <f t="shared" si="25"/>
        <v>0.11485943775100402</v>
      </c>
      <c r="N575">
        <f t="shared" si="26"/>
        <v>1</v>
      </c>
    </row>
    <row r="576" spans="1:14" x14ac:dyDescent="0.2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s="32">
        <f t="shared" si="24"/>
        <v>18731707.31707317</v>
      </c>
      <c r="J576" t="str">
        <f>IF(K576="natural gas",VLOOKUP(D576,'Cross-Page Data'!$I$4:$J$13,2,FALSE),IF(K576="solar",VLOOKUP('Form 923'!D576,'Cross-Page Data'!$I$14:$J$117,2,FALSE),K576))</f>
        <v>heavy or residual fuel oil</v>
      </c>
      <c r="K576" t="str">
        <f>VLOOKUP(E576,'Cross-Page Data'!$D$4:$F$48,3,FALSE)</f>
        <v>heavy or residual fuel oil</v>
      </c>
      <c r="L576" t="b">
        <f>IF(AND($P$6=FALSE,OR(C576="Commercial NAICS Cogen",C576="Industrial NAICS Cogen",C576="NAICS-22 Cogen")),FALSE,IF(AND($P$7=FALSE,OR(C576="Commercial NAICS Cogen",C576="Commercial NAICS Non-Cogen",C576="industrial NAICS Cogen", C576="industrial NAICS non-cogen")),FALSE,TRUE))</f>
        <v>1</v>
      </c>
      <c r="M576">
        <f t="shared" si="25"/>
        <v>7.1485943775100397E-2</v>
      </c>
      <c r="N576">
        <f t="shared" si="26"/>
        <v>1</v>
      </c>
    </row>
    <row r="577" spans="1:14" x14ac:dyDescent="0.2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s="32" t="str">
        <f t="shared" si="24"/>
        <v/>
      </c>
      <c r="J577" t="str">
        <f>IF(K577="natural gas",VLOOKUP(D577,'Cross-Page Data'!$I$4:$J$13,2,FALSE),IF(K577="solar",VLOOKUP('Form 923'!D577,'Cross-Page Data'!$I$14:$J$117,2,FALSE),K577))</f>
        <v>heavy or residual fuel oil</v>
      </c>
      <c r="K577" t="str">
        <f>VLOOKUP(E577,'Cross-Page Data'!$D$4:$F$48,3,FALSE)</f>
        <v>heavy or residual fuel oil</v>
      </c>
      <c r="L577" t="b">
        <f>IF(AND($P$6=FALSE,OR(C577="Commercial NAICS Cogen",C577="Industrial NAICS Cogen",C577="NAICS-22 Cogen")),FALSE,IF(AND($P$7=FALSE,OR(C577="Commercial NAICS Cogen",C577="Commercial NAICS Non-Cogen",C577="industrial NAICS Cogen", C577="industrial NAICS non-cogen")),FALSE,TRUE))</f>
        <v>1</v>
      </c>
      <c r="M577">
        <f t="shared" si="25"/>
        <v>4.0160642570281126E-4</v>
      </c>
      <c r="N577">
        <f t="shared" si="26"/>
        <v>0</v>
      </c>
    </row>
    <row r="578" spans="1:14" x14ac:dyDescent="0.2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s="32" t="str">
        <f t="shared" si="24"/>
        <v/>
      </c>
      <c r="J578" t="str">
        <f>IF(K578="natural gas",VLOOKUP(D578,'Cross-Page Data'!$I$4:$J$13,2,FALSE),IF(K578="solar",VLOOKUP('Form 923'!D578,'Cross-Page Data'!$I$14:$J$117,2,FALSE),K578))</f>
        <v>hard coal</v>
      </c>
      <c r="K578" t="str">
        <f>VLOOKUP(E578,'Cross-Page Data'!$D$4:$F$48,3,FALSE)</f>
        <v>hard coal</v>
      </c>
      <c r="L578" t="b">
        <f>IF(AND($P$6=FALSE,OR(C578="Commercial NAICS Cogen",C578="Industrial NAICS Cogen",C578="NAICS-22 Cogen")),FALSE,IF(AND($P$7=FALSE,OR(C578="Commercial NAICS Cogen",C578="Commercial NAICS Non-Cogen",C578="industrial NAICS Cogen", C578="industrial NAICS non-cogen")),FALSE,TRUE))</f>
        <v>1</v>
      </c>
      <c r="M578">
        <f t="shared" si="25"/>
        <v>1.3605442176870747E-3</v>
      </c>
      <c r="N578">
        <f t="shared" si="26"/>
        <v>0</v>
      </c>
    </row>
    <row r="579" spans="1:14" x14ac:dyDescent="0.2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s="32">
        <f t="shared" si="24"/>
        <v>18295023.258039575</v>
      </c>
      <c r="J579" t="str">
        <f>IF(K579="natural gas",VLOOKUP(D579,'Cross-Page Data'!$I$4:$J$13,2,FALSE),IF(K579="solar",VLOOKUP('Form 923'!D579,'Cross-Page Data'!$I$14:$J$117,2,FALSE),K579))</f>
        <v>hard coal</v>
      </c>
      <c r="K579" t="str">
        <f>VLOOKUP(E579,'Cross-Page Data'!$D$4:$F$48,3,FALSE)</f>
        <v>hard coal</v>
      </c>
      <c r="L579" t="b">
        <f>IF(AND($P$6=FALSE,OR(C579="Commercial NAICS Cogen",C579="Industrial NAICS Cogen",C579="NAICS-22 Cogen")),FALSE,IF(AND($P$7=FALSE,OR(C579="Commercial NAICS Cogen",C579="Commercial NAICS Non-Cogen",C579="industrial NAICS Cogen", C579="industrial NAICS non-cogen")),FALSE,TRUE))</f>
        <v>1</v>
      </c>
      <c r="M579">
        <f t="shared" si="25"/>
        <v>1.6326530612244899E-2</v>
      </c>
      <c r="N579">
        <f t="shared" si="26"/>
        <v>0</v>
      </c>
    </row>
    <row r="580" spans="1:14" x14ac:dyDescent="0.2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s="32">
        <f t="shared" si="24"/>
        <v>26803468.671763845</v>
      </c>
      <c r="J580" t="str">
        <f>IF(K580="natural gas",VLOOKUP(D580,'Cross-Page Data'!$I$4:$J$13,2,FALSE),IF(K580="solar",VLOOKUP('Form 923'!D580,'Cross-Page Data'!$I$14:$J$117,2,FALSE),K580))</f>
        <v>heavy or residual fuel oil</v>
      </c>
      <c r="K580" t="str">
        <f>VLOOKUP(E580,'Cross-Page Data'!$D$4:$F$48,3,FALSE)</f>
        <v>heavy or residual fuel oil</v>
      </c>
      <c r="L580" t="b">
        <f>IF(AND($P$6=FALSE,OR(C580="Commercial NAICS Cogen",C580="Industrial NAICS Cogen",C580="NAICS-22 Cogen")),FALSE,IF(AND($P$7=FALSE,OR(C580="Commercial NAICS Cogen",C580="Commercial NAICS Non-Cogen",C580="industrial NAICS Cogen", C580="industrial NAICS non-cogen")),FALSE,TRUE))</f>
        <v>1</v>
      </c>
      <c r="M580">
        <f t="shared" si="25"/>
        <v>3.2128514056224897E-2</v>
      </c>
      <c r="N580">
        <f t="shared" si="26"/>
        <v>0</v>
      </c>
    </row>
    <row r="581" spans="1:14" x14ac:dyDescent="0.2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s="32" t="str">
        <f t="shared" si="24"/>
        <v/>
      </c>
      <c r="J581" t="str">
        <f>IF(K581="natural gas",VLOOKUP(D581,'Cross-Page Data'!$I$4:$J$13,2,FALSE),IF(K581="solar",VLOOKUP('Form 923'!D581,'Cross-Page Data'!$I$14:$J$117,2,FALSE),K581))</f>
        <v>heavy or residual fuel oil</v>
      </c>
      <c r="K581" t="str">
        <f>VLOOKUP(E581,'Cross-Page Data'!$D$4:$F$48,3,FALSE)</f>
        <v>heavy or residual fuel oil</v>
      </c>
      <c r="L581" t="b">
        <f>IF(AND($P$6=FALSE,OR(C581="Commercial NAICS Cogen",C581="Industrial NAICS Cogen",C581="NAICS-22 Cogen")),FALSE,IF(AND($P$7=FALSE,OR(C581="Commercial NAICS Cogen",C581="Commercial NAICS Non-Cogen",C581="industrial NAICS Cogen", C581="industrial NAICS non-cogen")),FALSE,TRUE))</f>
        <v>1</v>
      </c>
      <c r="M581">
        <f t="shared" si="25"/>
        <v>4.0160642570281126E-4</v>
      </c>
      <c r="N581">
        <f t="shared" si="26"/>
        <v>0</v>
      </c>
    </row>
    <row r="582" spans="1:14" x14ac:dyDescent="0.2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s="32" t="str">
        <f t="shared" si="24"/>
        <v/>
      </c>
      <c r="J582" t="str">
        <f>IF(K582="natural gas",VLOOKUP(D582,'Cross-Page Data'!$I$4:$J$13,2,FALSE),IF(K582="solar",VLOOKUP('Form 923'!D582,'Cross-Page Data'!$I$14:$J$117,2,FALSE),K582))</f>
        <v>hard coal</v>
      </c>
      <c r="K582" t="str">
        <f>VLOOKUP(E582,'Cross-Page Data'!$D$4:$F$48,3,FALSE)</f>
        <v>hard coal</v>
      </c>
      <c r="L582" t="b">
        <f>IF(AND($P$6=FALSE,OR(C582="Commercial NAICS Cogen",C582="Industrial NAICS Cogen",C582="NAICS-22 Cogen")),FALSE,IF(AND($P$7=FALSE,OR(C582="Commercial NAICS Cogen",C582="Commercial NAICS Non-Cogen",C582="industrial NAICS Cogen", C582="industrial NAICS non-cogen")),FALSE,TRUE))</f>
        <v>1</v>
      </c>
      <c r="M582">
        <f t="shared" si="25"/>
        <v>1.3605442176870747E-3</v>
      </c>
      <c r="N582">
        <f t="shared" si="26"/>
        <v>0</v>
      </c>
    </row>
    <row r="583" spans="1:14" x14ac:dyDescent="0.2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s="32">
        <f t="shared" ref="I583:I646" si="27">IFERROR(F583/G583*10^6,"")</f>
        <v>60635294.117647059</v>
      </c>
      <c r="J583" t="str">
        <f>IF(K583="natural gas",VLOOKUP(D583,'Cross-Page Data'!$I$4:$J$13,2,FALSE),IF(K583="solar",VLOOKUP('Form 923'!D583,'Cross-Page Data'!$I$14:$J$117,2,FALSE),K583))</f>
        <v>heavy or residual fuel oil</v>
      </c>
      <c r="K583" t="str">
        <f>VLOOKUP(E583,'Cross-Page Data'!$D$4:$F$48,3,FALSE)</f>
        <v>heavy or residual fuel oil</v>
      </c>
      <c r="L583" t="b">
        <f>IF(AND($P$6=FALSE,OR(C583="Commercial NAICS Cogen",C583="Industrial NAICS Cogen",C583="NAICS-22 Cogen")),FALSE,IF(AND($P$7=FALSE,OR(C583="Commercial NAICS Cogen",C583="Commercial NAICS Non-Cogen",C583="industrial NAICS Cogen", C583="industrial NAICS non-cogen")),FALSE,TRUE))</f>
        <v>1</v>
      </c>
      <c r="M583">
        <f t="shared" ref="M583:M646" si="28">(COUNTIFS($J$6:$J$14148,J583,$I$6:$I$14148,"&gt;"&amp;I583)+1)/COUNTIFS($J$6:$J$14148,J583)</f>
        <v>1.3654618473895583E-2</v>
      </c>
      <c r="N583">
        <f t="shared" ref="N583:N646" si="29">IF(OR(M583&gt;0.95,M583&lt;0.05),0,1)</f>
        <v>0</v>
      </c>
    </row>
    <row r="584" spans="1:14" x14ac:dyDescent="0.2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s="32">
        <f t="shared" si="27"/>
        <v>12486191.401070548</v>
      </c>
      <c r="J584" t="str">
        <f>IF(K584="natural gas",VLOOKUP(D584,'Cross-Page Data'!$I$4:$J$13,2,FALSE),IF(K584="solar",VLOOKUP('Form 923'!D584,'Cross-Page Data'!$I$14:$J$117,2,FALSE),K584))</f>
        <v>hard coal</v>
      </c>
      <c r="K584" t="str">
        <f>VLOOKUP(E584,'Cross-Page Data'!$D$4:$F$48,3,FALSE)</f>
        <v>hard coal</v>
      </c>
      <c r="L584" t="b">
        <f>IF(AND($P$6=FALSE,OR(C584="Commercial NAICS Cogen",C584="Industrial NAICS Cogen",C584="NAICS-22 Cogen")),FALSE,IF(AND($P$7=FALSE,OR(C584="Commercial NAICS Cogen",C584="Commercial NAICS Non-Cogen",C584="industrial NAICS Cogen", C584="industrial NAICS non-cogen")),FALSE,TRUE))</f>
        <v>1</v>
      </c>
      <c r="M584">
        <f t="shared" si="28"/>
        <v>7.7551020408163265E-2</v>
      </c>
      <c r="N584">
        <f t="shared" si="29"/>
        <v>1</v>
      </c>
    </row>
    <row r="585" spans="1:14" x14ac:dyDescent="0.2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s="32">
        <f t="shared" si="27"/>
        <v>13245648.256516006</v>
      </c>
      <c r="J585" t="str">
        <f>IF(K585="natural gas",VLOOKUP(D585,'Cross-Page Data'!$I$4:$J$13,2,FALSE),IF(K585="solar",VLOOKUP('Form 923'!D585,'Cross-Page Data'!$I$14:$J$117,2,FALSE),K585))</f>
        <v>heavy or residual fuel oil</v>
      </c>
      <c r="K585" t="str">
        <f>VLOOKUP(E585,'Cross-Page Data'!$D$4:$F$48,3,FALSE)</f>
        <v>heavy or residual fuel oil</v>
      </c>
      <c r="L585" t="b">
        <f>IF(AND($P$6=FALSE,OR(C585="Commercial NAICS Cogen",C585="Industrial NAICS Cogen",C585="NAICS-22 Cogen")),FALSE,IF(AND($P$7=FALSE,OR(C585="Commercial NAICS Cogen",C585="Commercial NAICS Non-Cogen",C585="industrial NAICS Cogen", C585="industrial NAICS non-cogen")),FALSE,TRUE))</f>
        <v>1</v>
      </c>
      <c r="M585">
        <f t="shared" si="28"/>
        <v>0.17590361445783131</v>
      </c>
      <c r="N585">
        <f t="shared" si="29"/>
        <v>1</v>
      </c>
    </row>
    <row r="586" spans="1:14" x14ac:dyDescent="0.2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s="32" t="str">
        <f t="shared" si="27"/>
        <v/>
      </c>
      <c r="J586" t="str">
        <f>IF(K586="natural gas",VLOOKUP(D586,'Cross-Page Data'!$I$4:$J$13,2,FALSE),IF(K586="solar",VLOOKUP('Form 923'!D586,'Cross-Page Data'!$I$14:$J$117,2,FALSE),K586))</f>
        <v>hard coal</v>
      </c>
      <c r="K586" t="str">
        <f>VLOOKUP(E586,'Cross-Page Data'!$D$4:$F$48,3,FALSE)</f>
        <v>hard coal</v>
      </c>
      <c r="L586" t="b">
        <f>IF(AND($P$6=FALSE,OR(C586="Commercial NAICS Cogen",C586="Industrial NAICS Cogen",C586="NAICS-22 Cogen")),FALSE,IF(AND($P$7=FALSE,OR(C586="Commercial NAICS Cogen",C586="Commercial NAICS Non-Cogen",C586="industrial NAICS Cogen", C586="industrial NAICS non-cogen")),FALSE,TRUE))</f>
        <v>1</v>
      </c>
      <c r="M586">
        <f t="shared" si="28"/>
        <v>1.3605442176870747E-3</v>
      </c>
      <c r="N586">
        <f t="shared" si="29"/>
        <v>0</v>
      </c>
    </row>
    <row r="587" spans="1:14" x14ac:dyDescent="0.2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s="32">
        <f t="shared" si="27"/>
        <v>12491306.627013052</v>
      </c>
      <c r="J587" t="str">
        <f>IF(K587="natural gas",VLOOKUP(D587,'Cross-Page Data'!$I$4:$J$13,2,FALSE),IF(K587="solar",VLOOKUP('Form 923'!D587,'Cross-Page Data'!$I$14:$J$117,2,FALSE),K587))</f>
        <v>heavy or residual fuel oil</v>
      </c>
      <c r="K587" t="str">
        <f>VLOOKUP(E587,'Cross-Page Data'!$D$4:$F$48,3,FALSE)</f>
        <v>heavy or residual fuel oil</v>
      </c>
      <c r="L587" t="b">
        <f>IF(AND($P$6=FALSE,OR(C587="Commercial NAICS Cogen",C587="Industrial NAICS Cogen",C587="NAICS-22 Cogen")),FALSE,IF(AND($P$7=FALSE,OR(C587="Commercial NAICS Cogen",C587="Commercial NAICS Non-Cogen",C587="industrial NAICS Cogen", C587="industrial NAICS non-cogen")),FALSE,TRUE))</f>
        <v>1</v>
      </c>
      <c r="M587">
        <f t="shared" si="28"/>
        <v>0.20441767068273092</v>
      </c>
      <c r="N587">
        <f t="shared" si="29"/>
        <v>1</v>
      </c>
    </row>
    <row r="588" spans="1:14" x14ac:dyDescent="0.2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s="32">
        <f t="shared" si="27"/>
        <v>12037137.760403723</v>
      </c>
      <c r="J588" t="str">
        <f>IF(K588="natural gas",VLOOKUP(D588,'Cross-Page Data'!$I$4:$J$13,2,FALSE),IF(K588="solar",VLOOKUP('Form 923'!D588,'Cross-Page Data'!$I$14:$J$117,2,FALSE),K588))</f>
        <v>natural gas peaker</v>
      </c>
      <c r="K588" t="str">
        <f>VLOOKUP(E588,'Cross-Page Data'!$D$4:$F$48,3,FALSE)</f>
        <v>natural gas</v>
      </c>
      <c r="L588" t="b">
        <f>IF(AND($P$6=FALSE,OR(C588="Commercial NAICS Cogen",C588="Industrial NAICS Cogen",C588="NAICS-22 Cogen")),FALSE,IF(AND($P$7=FALSE,OR(C588="Commercial NAICS Cogen",C588="Commercial NAICS Non-Cogen",C588="industrial NAICS Cogen", C588="industrial NAICS non-cogen")),FALSE,TRUE))</f>
        <v>1</v>
      </c>
      <c r="M588">
        <f t="shared" si="28"/>
        <v>0.28543209876543207</v>
      </c>
      <c r="N588">
        <f t="shared" si="29"/>
        <v>1</v>
      </c>
    </row>
    <row r="589" spans="1:14" x14ac:dyDescent="0.2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s="32">
        <f t="shared" si="27"/>
        <v>0</v>
      </c>
      <c r="J589" t="str">
        <f>IF(K589="natural gas",VLOOKUP(D589,'Cross-Page Data'!$I$4:$J$13,2,FALSE),IF(K589="solar",VLOOKUP('Form 923'!D589,'Cross-Page Data'!$I$14:$J$117,2,FALSE),K589))</f>
        <v>heavy or residual fuel oil</v>
      </c>
      <c r="K589" t="str">
        <f>VLOOKUP(E589,'Cross-Page Data'!$D$4:$F$48,3,FALSE)</f>
        <v>heavy or residual fuel oil</v>
      </c>
      <c r="L589" t="b">
        <f>IF(AND($P$6=FALSE,OR(C589="Commercial NAICS Cogen",C589="Industrial NAICS Cogen",C589="NAICS-22 Cogen")),FALSE,IF(AND($P$7=FALSE,OR(C589="Commercial NAICS Cogen",C589="Commercial NAICS Non-Cogen",C589="industrial NAICS Cogen", C589="industrial NAICS non-cogen")),FALSE,TRUE))</f>
        <v>1</v>
      </c>
      <c r="M589">
        <f t="shared" si="28"/>
        <v>0.57188755020080317</v>
      </c>
      <c r="N589">
        <f t="shared" si="29"/>
        <v>1</v>
      </c>
    </row>
    <row r="590" spans="1:14" x14ac:dyDescent="0.2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s="32">
        <f t="shared" si="27"/>
        <v>0</v>
      </c>
      <c r="J590" t="str">
        <f>IF(K590="natural gas",VLOOKUP(D590,'Cross-Page Data'!$I$4:$J$13,2,FALSE),IF(K590="solar",VLOOKUP('Form 923'!D590,'Cross-Page Data'!$I$14:$J$117,2,FALSE),K590))</f>
        <v>natural gas nonpeaker</v>
      </c>
      <c r="K590" t="str">
        <f>VLOOKUP(E590,'Cross-Page Data'!$D$4:$F$48,3,FALSE)</f>
        <v>natural gas</v>
      </c>
      <c r="L590" t="b">
        <f>IF(AND($P$6=FALSE,OR(C590="Commercial NAICS Cogen",C590="Industrial NAICS Cogen",C590="NAICS-22 Cogen")),FALSE,IF(AND($P$7=FALSE,OR(C590="Commercial NAICS Cogen",C590="Commercial NAICS Non-Cogen",C590="industrial NAICS Cogen", C590="industrial NAICS non-cogen")),FALSE,TRUE))</f>
        <v>1</v>
      </c>
      <c r="M590">
        <f t="shared" si="28"/>
        <v>0.77302325581395348</v>
      </c>
      <c r="N590">
        <f t="shared" si="29"/>
        <v>1</v>
      </c>
    </row>
    <row r="591" spans="1:14" x14ac:dyDescent="0.2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s="32">
        <f t="shared" si="27"/>
        <v>7927809.4441551939</v>
      </c>
      <c r="J591" t="str">
        <f>IF(K591="natural gas",VLOOKUP(D591,'Cross-Page Data'!$I$4:$J$13,2,FALSE),IF(K591="solar",VLOOKUP('Form 923'!D591,'Cross-Page Data'!$I$14:$J$117,2,FALSE),K591))</f>
        <v>heavy or residual fuel oil</v>
      </c>
      <c r="K591" t="str">
        <f>VLOOKUP(E591,'Cross-Page Data'!$D$4:$F$48,3,FALSE)</f>
        <v>heavy or residual fuel oil</v>
      </c>
      <c r="L591" t="b">
        <f>IF(AND($P$6=FALSE,OR(C591="Commercial NAICS Cogen",C591="Industrial NAICS Cogen",C591="NAICS-22 Cogen")),FALSE,IF(AND($P$7=FALSE,OR(C591="Commercial NAICS Cogen",C591="Commercial NAICS Non-Cogen",C591="industrial NAICS Cogen", C591="industrial NAICS non-cogen")),FALSE,TRUE))</f>
        <v>1</v>
      </c>
      <c r="M591">
        <f t="shared" si="28"/>
        <v>0.49156626506024098</v>
      </c>
      <c r="N591">
        <f t="shared" si="29"/>
        <v>1</v>
      </c>
    </row>
    <row r="592" spans="1:14" x14ac:dyDescent="0.2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s="32">
        <f t="shared" si="27"/>
        <v>8230834.1309611369</v>
      </c>
      <c r="J592" t="str">
        <f>IF(K592="natural gas",VLOOKUP(D592,'Cross-Page Data'!$I$4:$J$13,2,FALSE),IF(K592="solar",VLOOKUP('Form 923'!D592,'Cross-Page Data'!$I$14:$J$117,2,FALSE),K592))</f>
        <v>natural gas nonpeaker</v>
      </c>
      <c r="K592" t="str">
        <f>VLOOKUP(E592,'Cross-Page Data'!$D$4:$F$48,3,FALSE)</f>
        <v>natural gas</v>
      </c>
      <c r="L592" t="b">
        <f>IF(AND($P$6=FALSE,OR(C592="Commercial NAICS Cogen",C592="Industrial NAICS Cogen",C592="NAICS-22 Cogen")),FALSE,IF(AND($P$7=FALSE,OR(C592="Commercial NAICS Cogen",C592="Commercial NAICS Non-Cogen",C592="industrial NAICS Cogen", C592="industrial NAICS non-cogen")),FALSE,TRUE))</f>
        <v>1</v>
      </c>
      <c r="M592">
        <f t="shared" si="28"/>
        <v>0.3944186046511628</v>
      </c>
      <c r="N592">
        <f t="shared" si="29"/>
        <v>1</v>
      </c>
    </row>
    <row r="593" spans="1:14" x14ac:dyDescent="0.2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s="32" t="str">
        <f t="shared" si="27"/>
        <v/>
      </c>
      <c r="J593" t="str">
        <f>IF(K593="natural gas",VLOOKUP(D593,'Cross-Page Data'!$I$4:$J$13,2,FALSE),IF(K593="solar",VLOOKUP('Form 923'!D593,'Cross-Page Data'!$I$14:$J$117,2,FALSE),K593))</f>
        <v>heavy or residual fuel oil</v>
      </c>
      <c r="K593" t="str">
        <f>VLOOKUP(E593,'Cross-Page Data'!$D$4:$F$48,3,FALSE)</f>
        <v>heavy or residual fuel oil</v>
      </c>
      <c r="L593" t="b">
        <f>IF(AND($P$6=FALSE,OR(C593="Commercial NAICS Cogen",C593="Industrial NAICS Cogen",C593="NAICS-22 Cogen")),FALSE,IF(AND($P$7=FALSE,OR(C593="Commercial NAICS Cogen",C593="Commercial NAICS Non-Cogen",C593="industrial NAICS Cogen", C593="industrial NAICS non-cogen")),FALSE,TRUE))</f>
        <v>1</v>
      </c>
      <c r="M593">
        <f t="shared" si="28"/>
        <v>4.0160642570281126E-4</v>
      </c>
      <c r="N593">
        <f t="shared" si="29"/>
        <v>0</v>
      </c>
    </row>
    <row r="594" spans="1:14" x14ac:dyDescent="0.2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s="32">
        <f t="shared" si="27"/>
        <v>0</v>
      </c>
      <c r="J594" t="str">
        <f>IF(K594="natural gas",VLOOKUP(D594,'Cross-Page Data'!$I$4:$J$13,2,FALSE),IF(K594="solar",VLOOKUP('Form 923'!D594,'Cross-Page Data'!$I$14:$J$117,2,FALSE),K594))</f>
        <v>natural gas nonpeaker</v>
      </c>
      <c r="K594" t="str">
        <f>VLOOKUP(E594,'Cross-Page Data'!$D$4:$F$48,3,FALSE)</f>
        <v>natural gas</v>
      </c>
      <c r="L594" t="b">
        <f>IF(AND($P$6=FALSE,OR(C594="Commercial NAICS Cogen",C594="Industrial NAICS Cogen",C594="NAICS-22 Cogen")),FALSE,IF(AND($P$7=FALSE,OR(C594="Commercial NAICS Cogen",C594="Commercial NAICS Non-Cogen",C594="industrial NAICS Cogen", C594="industrial NAICS non-cogen")),FALSE,TRUE))</f>
        <v>1</v>
      </c>
      <c r="M594">
        <f t="shared" si="28"/>
        <v>0.77302325581395348</v>
      </c>
      <c r="N594">
        <f t="shared" si="29"/>
        <v>1</v>
      </c>
    </row>
    <row r="595" spans="1:14" x14ac:dyDescent="0.2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s="32" t="str">
        <f t="shared" si="27"/>
        <v/>
      </c>
      <c r="J595" t="str">
        <f>IF(K595="natural gas",VLOOKUP(D595,'Cross-Page Data'!$I$4:$J$13,2,FALSE),IF(K595="solar",VLOOKUP('Form 923'!D595,'Cross-Page Data'!$I$14:$J$117,2,FALSE),K595))</f>
        <v>heavy or residual fuel oil</v>
      </c>
      <c r="K595" t="str">
        <f>VLOOKUP(E595,'Cross-Page Data'!$D$4:$F$48,3,FALSE)</f>
        <v>heavy or residual fuel oil</v>
      </c>
      <c r="L595" t="b">
        <f>IF(AND($P$6=FALSE,OR(C595="Commercial NAICS Cogen",C595="Industrial NAICS Cogen",C595="NAICS-22 Cogen")),FALSE,IF(AND($P$7=FALSE,OR(C595="Commercial NAICS Cogen",C595="Commercial NAICS Non-Cogen",C595="industrial NAICS Cogen", C595="industrial NAICS non-cogen")),FALSE,TRUE))</f>
        <v>1</v>
      </c>
      <c r="M595">
        <f t="shared" si="28"/>
        <v>4.0160642570281126E-4</v>
      </c>
      <c r="N595">
        <f t="shared" si="29"/>
        <v>0</v>
      </c>
    </row>
    <row r="596" spans="1:14" x14ac:dyDescent="0.2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s="32">
        <f t="shared" si="27"/>
        <v>10774668.160830185</v>
      </c>
      <c r="J596" t="str">
        <f>IF(K596="natural gas",VLOOKUP(D596,'Cross-Page Data'!$I$4:$J$13,2,FALSE),IF(K596="solar",VLOOKUP('Form 923'!D596,'Cross-Page Data'!$I$14:$J$117,2,FALSE),K596))</f>
        <v>natural gas nonpeaker</v>
      </c>
      <c r="K596" t="str">
        <f>VLOOKUP(E596,'Cross-Page Data'!$D$4:$F$48,3,FALSE)</f>
        <v>natural gas</v>
      </c>
      <c r="L596" t="b">
        <f>IF(AND($P$6=FALSE,OR(C596="Commercial NAICS Cogen",C596="Industrial NAICS Cogen",C596="NAICS-22 Cogen")),FALSE,IF(AND($P$7=FALSE,OR(C596="Commercial NAICS Cogen",C596="Commercial NAICS Non-Cogen",C596="industrial NAICS Cogen", C596="industrial NAICS non-cogen")),FALSE,TRUE))</f>
        <v>1</v>
      </c>
      <c r="M596">
        <f t="shared" si="28"/>
        <v>0.25023255813953488</v>
      </c>
      <c r="N596">
        <f t="shared" si="29"/>
        <v>1</v>
      </c>
    </row>
    <row r="597" spans="1:14" x14ac:dyDescent="0.2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s="32">
        <f t="shared" si="27"/>
        <v>10960869.85960884</v>
      </c>
      <c r="J597" t="str">
        <f>IF(K597="natural gas",VLOOKUP(D597,'Cross-Page Data'!$I$4:$J$13,2,FALSE),IF(K597="solar",VLOOKUP('Form 923'!D597,'Cross-Page Data'!$I$14:$J$117,2,FALSE),K597))</f>
        <v>heavy or residual fuel oil</v>
      </c>
      <c r="K597" t="str">
        <f>VLOOKUP(E597,'Cross-Page Data'!$D$4:$F$48,3,FALSE)</f>
        <v>heavy or residual fuel oil</v>
      </c>
      <c r="L597" t="b">
        <f>IF(AND($P$6=FALSE,OR(C597="Commercial NAICS Cogen",C597="Industrial NAICS Cogen",C597="NAICS-22 Cogen")),FALSE,IF(AND($P$7=FALSE,OR(C597="Commercial NAICS Cogen",C597="Commercial NAICS Non-Cogen",C597="industrial NAICS Cogen", C597="industrial NAICS non-cogen")),FALSE,TRUE))</f>
        <v>1</v>
      </c>
      <c r="M597">
        <f t="shared" si="28"/>
        <v>0.30963855421686748</v>
      </c>
      <c r="N597">
        <f t="shared" si="29"/>
        <v>1</v>
      </c>
    </row>
    <row r="598" spans="1:14" x14ac:dyDescent="0.2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s="32">
        <f t="shared" si="27"/>
        <v>10956245.896696987</v>
      </c>
      <c r="J598" t="str">
        <f>IF(K598="natural gas",VLOOKUP(D598,'Cross-Page Data'!$I$4:$J$13,2,FALSE),IF(K598="solar",VLOOKUP('Form 923'!D598,'Cross-Page Data'!$I$14:$J$117,2,FALSE),K598))</f>
        <v>natural gas peaker</v>
      </c>
      <c r="K598" t="str">
        <f>VLOOKUP(E598,'Cross-Page Data'!$D$4:$F$48,3,FALSE)</f>
        <v>natural gas</v>
      </c>
      <c r="L598" t="b">
        <f>IF(AND($P$6=FALSE,OR(C598="Commercial NAICS Cogen",C598="Industrial NAICS Cogen",C598="NAICS-22 Cogen")),FALSE,IF(AND($P$7=FALSE,OR(C598="Commercial NAICS Cogen",C598="Commercial NAICS Non-Cogen",C598="industrial NAICS Cogen", C598="industrial NAICS non-cogen")),FALSE,TRUE))</f>
        <v>1</v>
      </c>
      <c r="M598">
        <f t="shared" si="28"/>
        <v>0.4039506172839506</v>
      </c>
      <c r="N598">
        <f t="shared" si="29"/>
        <v>1</v>
      </c>
    </row>
    <row r="599" spans="1:14" x14ac:dyDescent="0.2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s="32" t="str">
        <f t="shared" si="27"/>
        <v/>
      </c>
      <c r="J599" t="str">
        <f>IF(K599="natural gas",VLOOKUP(D599,'Cross-Page Data'!$I$4:$J$13,2,FALSE),IF(K599="solar",VLOOKUP('Form 923'!D599,'Cross-Page Data'!$I$14:$J$117,2,FALSE),K599))</f>
        <v>heavy or residual fuel oil</v>
      </c>
      <c r="K599" t="str">
        <f>VLOOKUP(E599,'Cross-Page Data'!$D$4:$F$48,3,FALSE)</f>
        <v>heavy or residual fuel oil</v>
      </c>
      <c r="L599" t="b">
        <f>IF(AND($P$6=FALSE,OR(C599="Commercial NAICS Cogen",C599="Industrial NAICS Cogen",C599="NAICS-22 Cogen")),FALSE,IF(AND($P$7=FALSE,OR(C599="Commercial NAICS Cogen",C599="Commercial NAICS Non-Cogen",C599="industrial NAICS Cogen", C599="industrial NAICS non-cogen")),FALSE,TRUE))</f>
        <v>1</v>
      </c>
      <c r="M599">
        <f t="shared" si="28"/>
        <v>4.0160642570281126E-4</v>
      </c>
      <c r="N599">
        <f t="shared" si="29"/>
        <v>0</v>
      </c>
    </row>
    <row r="600" spans="1:14" x14ac:dyDescent="0.2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s="32" t="str">
        <f t="shared" si="27"/>
        <v/>
      </c>
      <c r="J600" t="str">
        <f>IF(K600="natural gas",VLOOKUP(D600,'Cross-Page Data'!$I$4:$J$13,2,FALSE),IF(K600="solar",VLOOKUP('Form 923'!D600,'Cross-Page Data'!$I$14:$J$117,2,FALSE),K600))</f>
        <v>natural gas nonpeaker</v>
      </c>
      <c r="K600" t="str">
        <f>VLOOKUP(E600,'Cross-Page Data'!$D$4:$F$48,3,FALSE)</f>
        <v>natural gas</v>
      </c>
      <c r="L600" t="b">
        <f>IF(AND($P$6=FALSE,OR(C600="Commercial NAICS Cogen",C600="Industrial NAICS Cogen",C600="NAICS-22 Cogen")),FALSE,IF(AND($P$7=FALSE,OR(C600="Commercial NAICS Cogen",C600="Commercial NAICS Non-Cogen",C600="industrial NAICS Cogen", C600="industrial NAICS non-cogen")),FALSE,TRUE))</f>
        <v>1</v>
      </c>
      <c r="M600">
        <f t="shared" si="28"/>
        <v>9.3023255813953494E-4</v>
      </c>
      <c r="N600">
        <f t="shared" si="29"/>
        <v>0</v>
      </c>
    </row>
    <row r="601" spans="1:14" x14ac:dyDescent="0.2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s="32" t="str">
        <f t="shared" si="27"/>
        <v/>
      </c>
      <c r="J601" t="str">
        <f>IF(K601="natural gas",VLOOKUP(D601,'Cross-Page Data'!$I$4:$J$13,2,FALSE),IF(K601="solar",VLOOKUP('Form 923'!D601,'Cross-Page Data'!$I$14:$J$117,2,FALSE),K601))</f>
        <v>heavy or residual fuel oil</v>
      </c>
      <c r="K601" t="str">
        <f>VLOOKUP(E601,'Cross-Page Data'!$D$4:$F$48,3,FALSE)</f>
        <v>heavy or residual fuel oil</v>
      </c>
      <c r="L601" t="b">
        <f>IF(AND($P$6=FALSE,OR(C601="Commercial NAICS Cogen",C601="Industrial NAICS Cogen",C601="NAICS-22 Cogen")),FALSE,IF(AND($P$7=FALSE,OR(C601="Commercial NAICS Cogen",C601="Commercial NAICS Non-Cogen",C601="industrial NAICS Cogen", C601="industrial NAICS non-cogen")),FALSE,TRUE))</f>
        <v>1</v>
      </c>
      <c r="M601">
        <f t="shared" si="28"/>
        <v>4.0160642570281126E-4</v>
      </c>
      <c r="N601">
        <f t="shared" si="29"/>
        <v>0</v>
      </c>
    </row>
    <row r="602" spans="1:14" x14ac:dyDescent="0.2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s="32" t="str">
        <f t="shared" si="27"/>
        <v/>
      </c>
      <c r="J602" t="str">
        <f>IF(K602="natural gas",VLOOKUP(D602,'Cross-Page Data'!$I$4:$J$13,2,FALSE),IF(K602="solar",VLOOKUP('Form 923'!D602,'Cross-Page Data'!$I$14:$J$117,2,FALSE),K602))</f>
        <v>natural gas nonpeaker</v>
      </c>
      <c r="K602" t="str">
        <f>VLOOKUP(E602,'Cross-Page Data'!$D$4:$F$48,3,FALSE)</f>
        <v>natural gas</v>
      </c>
      <c r="L602" t="b">
        <f>IF(AND($P$6=FALSE,OR(C602="Commercial NAICS Cogen",C602="Industrial NAICS Cogen",C602="NAICS-22 Cogen")),FALSE,IF(AND($P$7=FALSE,OR(C602="Commercial NAICS Cogen",C602="Commercial NAICS Non-Cogen",C602="industrial NAICS Cogen", C602="industrial NAICS non-cogen")),FALSE,TRUE))</f>
        <v>1</v>
      </c>
      <c r="M602">
        <f t="shared" si="28"/>
        <v>9.3023255813953494E-4</v>
      </c>
      <c r="N602">
        <f t="shared" si="29"/>
        <v>0</v>
      </c>
    </row>
    <row r="603" spans="1:14" x14ac:dyDescent="0.2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s="32">
        <f t="shared" si="27"/>
        <v>10744221.197929634</v>
      </c>
      <c r="J603" t="str">
        <f>IF(K603="natural gas",VLOOKUP(D603,'Cross-Page Data'!$I$4:$J$13,2,FALSE),IF(K603="solar",VLOOKUP('Form 923'!D603,'Cross-Page Data'!$I$14:$J$117,2,FALSE),K603))</f>
        <v>heavy or residual fuel oil</v>
      </c>
      <c r="K603" t="str">
        <f>VLOOKUP(E603,'Cross-Page Data'!$D$4:$F$48,3,FALSE)</f>
        <v>heavy or residual fuel oil</v>
      </c>
      <c r="L603" t="b">
        <f>IF(AND($P$6=FALSE,OR(C603="Commercial NAICS Cogen",C603="Industrial NAICS Cogen",C603="NAICS-22 Cogen")),FALSE,IF(AND($P$7=FALSE,OR(C603="Commercial NAICS Cogen",C603="Commercial NAICS Non-Cogen",C603="industrial NAICS Cogen", C603="industrial NAICS non-cogen")),FALSE,TRUE))</f>
        <v>1</v>
      </c>
      <c r="M603">
        <f t="shared" si="28"/>
        <v>0.3289156626506024</v>
      </c>
      <c r="N603">
        <f t="shared" si="29"/>
        <v>1</v>
      </c>
    </row>
    <row r="604" spans="1:14" x14ac:dyDescent="0.2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s="32">
        <f t="shared" si="27"/>
        <v>10577755.984273978</v>
      </c>
      <c r="J604" t="str">
        <f>IF(K604="natural gas",VLOOKUP(D604,'Cross-Page Data'!$I$4:$J$13,2,FALSE),IF(K604="solar",VLOOKUP('Form 923'!D604,'Cross-Page Data'!$I$14:$J$117,2,FALSE),K604))</f>
        <v>natural gas peaker</v>
      </c>
      <c r="K604" t="str">
        <f>VLOOKUP(E604,'Cross-Page Data'!$D$4:$F$48,3,FALSE)</f>
        <v>natural gas</v>
      </c>
      <c r="L604" t="b">
        <f>IF(AND($P$6=FALSE,OR(C604="Commercial NAICS Cogen",C604="Industrial NAICS Cogen",C604="NAICS-22 Cogen")),FALSE,IF(AND($P$7=FALSE,OR(C604="Commercial NAICS Cogen",C604="Commercial NAICS Non-Cogen",C604="industrial NAICS Cogen", C604="industrial NAICS non-cogen")),FALSE,TRUE))</f>
        <v>1</v>
      </c>
      <c r="M604">
        <f t="shared" si="28"/>
        <v>0.44691358024691358</v>
      </c>
      <c r="N604">
        <f t="shared" si="29"/>
        <v>1</v>
      </c>
    </row>
    <row r="605" spans="1:14" x14ac:dyDescent="0.2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s="32">
        <f t="shared" si="27"/>
        <v>0</v>
      </c>
      <c r="J605" t="str">
        <f>IF(K605="natural gas",VLOOKUP(D605,'Cross-Page Data'!$I$4:$J$13,2,FALSE),IF(K605="solar",VLOOKUP('Form 923'!D605,'Cross-Page Data'!$I$14:$J$117,2,FALSE),K605))</f>
        <v>heavy or residual fuel oil</v>
      </c>
      <c r="K605" t="str">
        <f>VLOOKUP(E605,'Cross-Page Data'!$D$4:$F$48,3,FALSE)</f>
        <v>heavy or residual fuel oil</v>
      </c>
      <c r="L605" t="b">
        <f>IF(AND($P$6=FALSE,OR(C605="Commercial NAICS Cogen",C605="Industrial NAICS Cogen",C605="NAICS-22 Cogen")),FALSE,IF(AND($P$7=FALSE,OR(C605="Commercial NAICS Cogen",C605="Commercial NAICS Non-Cogen",C605="industrial NAICS Cogen", C605="industrial NAICS non-cogen")),FALSE,TRUE))</f>
        <v>1</v>
      </c>
      <c r="M605">
        <f t="shared" si="28"/>
        <v>0.57188755020080317</v>
      </c>
      <c r="N605">
        <f t="shared" si="29"/>
        <v>1</v>
      </c>
    </row>
    <row r="606" spans="1:14" x14ac:dyDescent="0.2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s="32">
        <f t="shared" si="27"/>
        <v>0</v>
      </c>
      <c r="J606" t="str">
        <f>IF(K606="natural gas",VLOOKUP(D606,'Cross-Page Data'!$I$4:$J$13,2,FALSE),IF(K606="solar",VLOOKUP('Form 923'!D606,'Cross-Page Data'!$I$14:$J$117,2,FALSE),K606))</f>
        <v>natural gas nonpeaker</v>
      </c>
      <c r="K606" t="str">
        <f>VLOOKUP(E606,'Cross-Page Data'!$D$4:$F$48,3,FALSE)</f>
        <v>natural gas</v>
      </c>
      <c r="L606" t="b">
        <f>IF(AND($P$6=FALSE,OR(C606="Commercial NAICS Cogen",C606="Industrial NAICS Cogen",C606="NAICS-22 Cogen")),FALSE,IF(AND($P$7=FALSE,OR(C606="Commercial NAICS Cogen",C606="Commercial NAICS Non-Cogen",C606="industrial NAICS Cogen", C606="industrial NAICS non-cogen")),FALSE,TRUE))</f>
        <v>1</v>
      </c>
      <c r="M606">
        <f t="shared" si="28"/>
        <v>0.77302325581395348</v>
      </c>
      <c r="N606">
        <f t="shared" si="29"/>
        <v>1</v>
      </c>
    </row>
    <row r="607" spans="1:14" x14ac:dyDescent="0.2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s="32">
        <f t="shared" si="27"/>
        <v>9857980.2499620989</v>
      </c>
      <c r="J607" t="str">
        <f>IF(K607="natural gas",VLOOKUP(D607,'Cross-Page Data'!$I$4:$J$13,2,FALSE),IF(K607="solar",VLOOKUP('Form 923'!D607,'Cross-Page Data'!$I$14:$J$117,2,FALSE),K607))</f>
        <v>heavy or residual fuel oil</v>
      </c>
      <c r="K607" t="str">
        <f>VLOOKUP(E607,'Cross-Page Data'!$D$4:$F$48,3,FALSE)</f>
        <v>heavy or residual fuel oil</v>
      </c>
      <c r="L607" t="b">
        <f>IF(AND($P$6=FALSE,OR(C607="Commercial NAICS Cogen",C607="Industrial NAICS Cogen",C607="NAICS-22 Cogen")),FALSE,IF(AND($P$7=FALSE,OR(C607="Commercial NAICS Cogen",C607="Commercial NAICS Non-Cogen",C607="industrial NAICS Cogen", C607="industrial NAICS non-cogen")),FALSE,TRUE))</f>
        <v>1</v>
      </c>
      <c r="M607">
        <f t="shared" si="28"/>
        <v>0.42088353413654617</v>
      </c>
      <c r="N607">
        <f t="shared" si="29"/>
        <v>1</v>
      </c>
    </row>
    <row r="608" spans="1:14" x14ac:dyDescent="0.2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s="32">
        <f t="shared" si="27"/>
        <v>10155354.364570215</v>
      </c>
      <c r="J608" t="str">
        <f>IF(K608="natural gas",VLOOKUP(D608,'Cross-Page Data'!$I$4:$J$13,2,FALSE),IF(K608="solar",VLOOKUP('Form 923'!D608,'Cross-Page Data'!$I$14:$J$117,2,FALSE),K608))</f>
        <v>natural gas nonpeaker</v>
      </c>
      <c r="K608" t="str">
        <f>VLOOKUP(E608,'Cross-Page Data'!$D$4:$F$48,3,FALSE)</f>
        <v>natural gas</v>
      </c>
      <c r="L608" t="b">
        <f>IF(AND($P$6=FALSE,OR(C608="Commercial NAICS Cogen",C608="Industrial NAICS Cogen",C608="NAICS-22 Cogen")),FALSE,IF(AND($P$7=FALSE,OR(C608="Commercial NAICS Cogen",C608="Commercial NAICS Non-Cogen",C608="industrial NAICS Cogen", C608="industrial NAICS non-cogen")),FALSE,TRUE))</f>
        <v>1</v>
      </c>
      <c r="M608">
        <f t="shared" si="28"/>
        <v>0.32930232558139533</v>
      </c>
      <c r="N608">
        <f t="shared" si="29"/>
        <v>1</v>
      </c>
    </row>
    <row r="609" spans="1:14" x14ac:dyDescent="0.2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s="32" t="str">
        <f t="shared" si="27"/>
        <v/>
      </c>
      <c r="J609" t="str">
        <f>IF(K609="natural gas",VLOOKUP(D609,'Cross-Page Data'!$I$4:$J$13,2,FALSE),IF(K609="solar",VLOOKUP('Form 923'!D609,'Cross-Page Data'!$I$14:$J$117,2,FALSE),K609))</f>
        <v>heavy or residual fuel oil</v>
      </c>
      <c r="K609" t="str">
        <f>VLOOKUP(E609,'Cross-Page Data'!$D$4:$F$48,3,FALSE)</f>
        <v>heavy or residual fuel oil</v>
      </c>
      <c r="L609" t="b">
        <f>IF(AND($P$6=FALSE,OR(C609="Commercial NAICS Cogen",C609="Industrial NAICS Cogen",C609="NAICS-22 Cogen")),FALSE,IF(AND($P$7=FALSE,OR(C609="Commercial NAICS Cogen",C609="Commercial NAICS Non-Cogen",C609="industrial NAICS Cogen", C609="industrial NAICS non-cogen")),FALSE,TRUE))</f>
        <v>1</v>
      </c>
      <c r="M609">
        <f t="shared" si="28"/>
        <v>4.0160642570281126E-4</v>
      </c>
      <c r="N609">
        <f t="shared" si="29"/>
        <v>0</v>
      </c>
    </row>
    <row r="610" spans="1:14" x14ac:dyDescent="0.2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s="32" t="str">
        <f t="shared" si="27"/>
        <v/>
      </c>
      <c r="J610" t="str">
        <f>IF(K610="natural gas",VLOOKUP(D610,'Cross-Page Data'!$I$4:$J$13,2,FALSE),IF(K610="solar",VLOOKUP('Form 923'!D610,'Cross-Page Data'!$I$14:$J$117,2,FALSE),K610))</f>
        <v>heavy or residual fuel oil</v>
      </c>
      <c r="K610" t="str">
        <f>VLOOKUP(E610,'Cross-Page Data'!$D$4:$F$48,3,FALSE)</f>
        <v>heavy or residual fuel oil</v>
      </c>
      <c r="L610" t="b">
        <f>IF(AND($P$6=FALSE,OR(C610="Commercial NAICS Cogen",C610="Industrial NAICS Cogen",C610="NAICS-22 Cogen")),FALSE,IF(AND($P$7=FALSE,OR(C610="Commercial NAICS Cogen",C610="Commercial NAICS Non-Cogen",C610="industrial NAICS Cogen", C610="industrial NAICS non-cogen")),FALSE,TRUE))</f>
        <v>1</v>
      </c>
      <c r="M610">
        <f t="shared" si="28"/>
        <v>4.0160642570281126E-4</v>
      </c>
      <c r="N610">
        <f t="shared" si="29"/>
        <v>0</v>
      </c>
    </row>
    <row r="611" spans="1:14" x14ac:dyDescent="0.2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s="32" t="str">
        <f t="shared" si="27"/>
        <v/>
      </c>
      <c r="J611" t="str">
        <f>IF(K611="natural gas",VLOOKUP(D611,'Cross-Page Data'!$I$4:$J$13,2,FALSE),IF(K611="solar",VLOOKUP('Form 923'!D611,'Cross-Page Data'!$I$14:$J$117,2,FALSE),K611))</f>
        <v>natural gas peaker</v>
      </c>
      <c r="K611" t="str">
        <f>VLOOKUP(E611,'Cross-Page Data'!$D$4:$F$48,3,FALSE)</f>
        <v>natural gas</v>
      </c>
      <c r="L611" t="b">
        <f>IF(AND($P$6=FALSE,OR(C611="Commercial NAICS Cogen",C611="Industrial NAICS Cogen",C611="NAICS-22 Cogen")),FALSE,IF(AND($P$7=FALSE,OR(C611="Commercial NAICS Cogen",C611="Commercial NAICS Non-Cogen",C611="industrial NAICS Cogen", C611="industrial NAICS non-cogen")),FALSE,TRUE))</f>
        <v>1</v>
      </c>
      <c r="M611">
        <f t="shared" si="28"/>
        <v>4.9382716049382717E-4</v>
      </c>
      <c r="N611">
        <f t="shared" si="29"/>
        <v>0</v>
      </c>
    </row>
    <row r="612" spans="1:14" x14ac:dyDescent="0.2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s="32">
        <f t="shared" si="27"/>
        <v>0</v>
      </c>
      <c r="J612" t="str">
        <f>IF(K612="natural gas",VLOOKUP(D612,'Cross-Page Data'!$I$4:$J$13,2,FALSE),IF(K612="solar",VLOOKUP('Form 923'!D612,'Cross-Page Data'!$I$14:$J$117,2,FALSE),K612))</f>
        <v>heavy or residual fuel oil</v>
      </c>
      <c r="K612" t="str">
        <f>VLOOKUP(E612,'Cross-Page Data'!$D$4:$F$48,3,FALSE)</f>
        <v>heavy or residual fuel oil</v>
      </c>
      <c r="L612" t="b">
        <f>IF(AND($P$6=FALSE,OR(C612="Commercial NAICS Cogen",C612="Industrial NAICS Cogen",C612="NAICS-22 Cogen")),FALSE,IF(AND($P$7=FALSE,OR(C612="Commercial NAICS Cogen",C612="Commercial NAICS Non-Cogen",C612="industrial NAICS Cogen", C612="industrial NAICS non-cogen")),FALSE,TRUE))</f>
        <v>1</v>
      </c>
      <c r="M612">
        <f t="shared" si="28"/>
        <v>0.57188755020080317</v>
      </c>
      <c r="N612">
        <f t="shared" si="29"/>
        <v>1</v>
      </c>
    </row>
    <row r="613" spans="1:14" x14ac:dyDescent="0.2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s="32">
        <f t="shared" si="27"/>
        <v>0</v>
      </c>
      <c r="J613" t="str">
        <f>IF(K613="natural gas",VLOOKUP(D613,'Cross-Page Data'!$I$4:$J$13,2,FALSE),IF(K613="solar",VLOOKUP('Form 923'!D613,'Cross-Page Data'!$I$14:$J$117,2,FALSE),K613))</f>
        <v>natural gas nonpeaker</v>
      </c>
      <c r="K613" t="str">
        <f>VLOOKUP(E613,'Cross-Page Data'!$D$4:$F$48,3,FALSE)</f>
        <v>natural gas</v>
      </c>
      <c r="L613" t="b">
        <f>IF(AND($P$6=FALSE,OR(C613="Commercial NAICS Cogen",C613="Industrial NAICS Cogen",C613="NAICS-22 Cogen")),FALSE,IF(AND($P$7=FALSE,OR(C613="Commercial NAICS Cogen",C613="Commercial NAICS Non-Cogen",C613="industrial NAICS Cogen", C613="industrial NAICS non-cogen")),FALSE,TRUE))</f>
        <v>1</v>
      </c>
      <c r="M613">
        <f t="shared" si="28"/>
        <v>0.77302325581395348</v>
      </c>
      <c r="N613">
        <f t="shared" si="29"/>
        <v>1</v>
      </c>
    </row>
    <row r="614" spans="1:14" x14ac:dyDescent="0.2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s="32">
        <f t="shared" si="27"/>
        <v>9733911.1576049645</v>
      </c>
      <c r="J614" t="str">
        <f>IF(K614="natural gas",VLOOKUP(D614,'Cross-Page Data'!$I$4:$J$13,2,FALSE),IF(K614="solar",VLOOKUP('Form 923'!D614,'Cross-Page Data'!$I$14:$J$117,2,FALSE),K614))</f>
        <v>heavy or residual fuel oil</v>
      </c>
      <c r="K614" t="str">
        <f>VLOOKUP(E614,'Cross-Page Data'!$D$4:$F$48,3,FALSE)</f>
        <v>heavy or residual fuel oil</v>
      </c>
      <c r="L614" t="b">
        <f>IF(AND($P$6=FALSE,OR(C614="Commercial NAICS Cogen",C614="Industrial NAICS Cogen",C614="NAICS-22 Cogen")),FALSE,IF(AND($P$7=FALSE,OR(C614="Commercial NAICS Cogen",C614="Commercial NAICS Non-Cogen",C614="industrial NAICS Cogen", C614="industrial NAICS non-cogen")),FALSE,TRUE))</f>
        <v>1</v>
      </c>
      <c r="M614">
        <f t="shared" si="28"/>
        <v>0.43212851405622488</v>
      </c>
      <c r="N614">
        <f t="shared" si="29"/>
        <v>1</v>
      </c>
    </row>
    <row r="615" spans="1:14" x14ac:dyDescent="0.2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s="32">
        <f t="shared" si="27"/>
        <v>9821277.9432825521</v>
      </c>
      <c r="J615" t="str">
        <f>IF(K615="natural gas",VLOOKUP(D615,'Cross-Page Data'!$I$4:$J$13,2,FALSE),IF(K615="solar",VLOOKUP('Form 923'!D615,'Cross-Page Data'!$I$14:$J$117,2,FALSE),K615))</f>
        <v>natural gas nonpeaker</v>
      </c>
      <c r="K615" t="str">
        <f>VLOOKUP(E615,'Cross-Page Data'!$D$4:$F$48,3,FALSE)</f>
        <v>natural gas</v>
      </c>
      <c r="L615" t="b">
        <f>IF(AND($P$6=FALSE,OR(C615="Commercial NAICS Cogen",C615="Industrial NAICS Cogen",C615="NAICS-22 Cogen")),FALSE,IF(AND($P$7=FALSE,OR(C615="Commercial NAICS Cogen",C615="Commercial NAICS Non-Cogen",C615="industrial NAICS Cogen", C615="industrial NAICS non-cogen")),FALSE,TRUE))</f>
        <v>1</v>
      </c>
      <c r="M615">
        <f t="shared" si="28"/>
        <v>0.34883720930232559</v>
      </c>
      <c r="N615">
        <f t="shared" si="29"/>
        <v>1</v>
      </c>
    </row>
    <row r="616" spans="1:14" x14ac:dyDescent="0.2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s="32" t="str">
        <f t="shared" si="27"/>
        <v/>
      </c>
      <c r="J616" t="str">
        <f>IF(K616="natural gas",VLOOKUP(D616,'Cross-Page Data'!$I$4:$J$13,2,FALSE),IF(K616="solar",VLOOKUP('Form 923'!D616,'Cross-Page Data'!$I$14:$J$117,2,FALSE),K616))</f>
        <v>heavy or residual fuel oil</v>
      </c>
      <c r="K616" t="str">
        <f>VLOOKUP(E616,'Cross-Page Data'!$D$4:$F$48,3,FALSE)</f>
        <v>heavy or residual fuel oil</v>
      </c>
      <c r="L616" t="b">
        <f>IF(AND($P$6=FALSE,OR(C616="Commercial NAICS Cogen",C616="Industrial NAICS Cogen",C616="NAICS-22 Cogen")),FALSE,IF(AND($P$7=FALSE,OR(C616="Commercial NAICS Cogen",C616="Commercial NAICS Non-Cogen",C616="industrial NAICS Cogen", C616="industrial NAICS non-cogen")),FALSE,TRUE))</f>
        <v>1</v>
      </c>
      <c r="M616">
        <f t="shared" si="28"/>
        <v>4.0160642570281126E-4</v>
      </c>
      <c r="N616">
        <f t="shared" si="29"/>
        <v>0</v>
      </c>
    </row>
    <row r="617" spans="1:14" x14ac:dyDescent="0.2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s="32">
        <f t="shared" si="27"/>
        <v>0</v>
      </c>
      <c r="J617" t="str">
        <f>IF(K617="natural gas",VLOOKUP(D617,'Cross-Page Data'!$I$4:$J$13,2,FALSE),IF(K617="solar",VLOOKUP('Form 923'!D617,'Cross-Page Data'!$I$14:$J$117,2,FALSE),K617))</f>
        <v>natural gas nonpeaker</v>
      </c>
      <c r="K617" t="str">
        <f>VLOOKUP(E617,'Cross-Page Data'!$D$4:$F$48,3,FALSE)</f>
        <v>natural gas</v>
      </c>
      <c r="L617" t="b">
        <f>IF(AND($P$6=FALSE,OR(C617="Commercial NAICS Cogen",C617="Industrial NAICS Cogen",C617="NAICS-22 Cogen")),FALSE,IF(AND($P$7=FALSE,OR(C617="Commercial NAICS Cogen",C617="Commercial NAICS Non-Cogen",C617="industrial NAICS Cogen", C617="industrial NAICS non-cogen")),FALSE,TRUE))</f>
        <v>1</v>
      </c>
      <c r="M617">
        <f t="shared" si="28"/>
        <v>0.77302325581395348</v>
      </c>
      <c r="N617">
        <f t="shared" si="29"/>
        <v>1</v>
      </c>
    </row>
    <row r="618" spans="1:14" x14ac:dyDescent="0.2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s="32" t="str">
        <f t="shared" si="27"/>
        <v/>
      </c>
      <c r="J618" t="str">
        <f>IF(K618="natural gas",VLOOKUP(D618,'Cross-Page Data'!$I$4:$J$13,2,FALSE),IF(K618="solar",VLOOKUP('Form 923'!D618,'Cross-Page Data'!$I$14:$J$117,2,FALSE),K618))</f>
        <v>heavy or residual fuel oil</v>
      </c>
      <c r="K618" t="str">
        <f>VLOOKUP(E618,'Cross-Page Data'!$D$4:$F$48,3,FALSE)</f>
        <v>heavy or residual fuel oil</v>
      </c>
      <c r="L618" t="b">
        <f>IF(AND($P$6=FALSE,OR(C618="Commercial NAICS Cogen",C618="Industrial NAICS Cogen",C618="NAICS-22 Cogen")),FALSE,IF(AND($P$7=FALSE,OR(C618="Commercial NAICS Cogen",C618="Commercial NAICS Non-Cogen",C618="industrial NAICS Cogen", C618="industrial NAICS non-cogen")),FALSE,TRUE))</f>
        <v>1</v>
      </c>
      <c r="M618">
        <f t="shared" si="28"/>
        <v>4.0160642570281126E-4</v>
      </c>
      <c r="N618">
        <f t="shared" si="29"/>
        <v>0</v>
      </c>
    </row>
    <row r="619" spans="1:14" x14ac:dyDescent="0.2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s="32">
        <f t="shared" si="27"/>
        <v>11311660.193765284</v>
      </c>
      <c r="J619" t="str">
        <f>IF(K619="natural gas",VLOOKUP(D619,'Cross-Page Data'!$I$4:$J$13,2,FALSE),IF(K619="solar",VLOOKUP('Form 923'!D619,'Cross-Page Data'!$I$14:$J$117,2,FALSE),K619))</f>
        <v>natural gas nonpeaker</v>
      </c>
      <c r="K619" t="str">
        <f>VLOOKUP(E619,'Cross-Page Data'!$D$4:$F$48,3,FALSE)</f>
        <v>natural gas</v>
      </c>
      <c r="L619" t="b">
        <f>IF(AND($P$6=FALSE,OR(C619="Commercial NAICS Cogen",C619="Industrial NAICS Cogen",C619="NAICS-22 Cogen")),FALSE,IF(AND($P$7=FALSE,OR(C619="Commercial NAICS Cogen",C619="Commercial NAICS Non-Cogen",C619="industrial NAICS Cogen", C619="industrial NAICS non-cogen")),FALSE,TRUE))</f>
        <v>1</v>
      </c>
      <c r="M619">
        <f t="shared" si="28"/>
        <v>0.16837209302325581</v>
      </c>
      <c r="N619">
        <f t="shared" si="29"/>
        <v>1</v>
      </c>
    </row>
    <row r="620" spans="1:14" x14ac:dyDescent="0.2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s="32">
        <f t="shared" si="27"/>
        <v>0</v>
      </c>
      <c r="J620" t="str">
        <f>IF(K620="natural gas",VLOOKUP(D620,'Cross-Page Data'!$I$4:$J$13,2,FALSE),IF(K620="solar",VLOOKUP('Form 923'!D620,'Cross-Page Data'!$I$14:$J$117,2,FALSE),K620))</f>
        <v>heavy or residual fuel oil</v>
      </c>
      <c r="K620" t="str">
        <f>VLOOKUP(E620,'Cross-Page Data'!$D$4:$F$48,3,FALSE)</f>
        <v>heavy or residual fuel oil</v>
      </c>
      <c r="L620" t="b">
        <f>IF(AND($P$6=FALSE,OR(C620="Commercial NAICS Cogen",C620="Industrial NAICS Cogen",C620="NAICS-22 Cogen")),FALSE,IF(AND($P$7=FALSE,OR(C620="Commercial NAICS Cogen",C620="Commercial NAICS Non-Cogen",C620="industrial NAICS Cogen", C620="industrial NAICS non-cogen")),FALSE,TRUE))</f>
        <v>1</v>
      </c>
      <c r="M620">
        <f t="shared" si="28"/>
        <v>0.57188755020080317</v>
      </c>
      <c r="N620">
        <f t="shared" si="29"/>
        <v>1</v>
      </c>
    </row>
    <row r="621" spans="1:14" x14ac:dyDescent="0.2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s="32">
        <f t="shared" si="27"/>
        <v>0</v>
      </c>
      <c r="J621" t="str">
        <f>IF(K621="natural gas",VLOOKUP(D621,'Cross-Page Data'!$I$4:$J$13,2,FALSE),IF(K621="solar",VLOOKUP('Form 923'!D621,'Cross-Page Data'!$I$14:$J$117,2,FALSE),K621))</f>
        <v>natural gas nonpeaker</v>
      </c>
      <c r="K621" t="str">
        <f>VLOOKUP(E621,'Cross-Page Data'!$D$4:$F$48,3,FALSE)</f>
        <v>natural gas</v>
      </c>
      <c r="L621" t="b">
        <f>IF(AND($P$6=FALSE,OR(C621="Commercial NAICS Cogen",C621="Industrial NAICS Cogen",C621="NAICS-22 Cogen")),FALSE,IF(AND($P$7=FALSE,OR(C621="Commercial NAICS Cogen",C621="Commercial NAICS Non-Cogen",C621="industrial NAICS Cogen", C621="industrial NAICS non-cogen")),FALSE,TRUE))</f>
        <v>1</v>
      </c>
      <c r="M621">
        <f t="shared" si="28"/>
        <v>0.77302325581395348</v>
      </c>
      <c r="N621">
        <f t="shared" si="29"/>
        <v>1</v>
      </c>
    </row>
    <row r="622" spans="1:14" x14ac:dyDescent="0.2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s="32">
        <f t="shared" si="27"/>
        <v>8568993.3125106189</v>
      </c>
      <c r="J622" t="str">
        <f>IF(K622="natural gas",VLOOKUP(D622,'Cross-Page Data'!$I$4:$J$13,2,FALSE),IF(K622="solar",VLOOKUP('Form 923'!D622,'Cross-Page Data'!$I$14:$J$117,2,FALSE),K622))</f>
        <v>heavy or residual fuel oil</v>
      </c>
      <c r="K622" t="str">
        <f>VLOOKUP(E622,'Cross-Page Data'!$D$4:$F$48,3,FALSE)</f>
        <v>heavy or residual fuel oil</v>
      </c>
      <c r="L622" t="b">
        <f>IF(AND($P$6=FALSE,OR(C622="Commercial NAICS Cogen",C622="Industrial NAICS Cogen",C622="NAICS-22 Cogen")),FALSE,IF(AND($P$7=FALSE,OR(C622="Commercial NAICS Cogen",C622="Commercial NAICS Non-Cogen",C622="industrial NAICS Cogen", C622="industrial NAICS non-cogen")),FALSE,TRUE))</f>
        <v>1</v>
      </c>
      <c r="M622">
        <f t="shared" si="28"/>
        <v>0.47751004016064258</v>
      </c>
      <c r="N622">
        <f t="shared" si="29"/>
        <v>1</v>
      </c>
    </row>
    <row r="623" spans="1:14" x14ac:dyDescent="0.2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s="32">
        <f t="shared" si="27"/>
        <v>9038875.657745529</v>
      </c>
      <c r="J623" t="str">
        <f>IF(K623="natural gas",VLOOKUP(D623,'Cross-Page Data'!$I$4:$J$13,2,FALSE),IF(K623="solar",VLOOKUP('Form 923'!D623,'Cross-Page Data'!$I$14:$J$117,2,FALSE),K623))</f>
        <v>natural gas nonpeaker</v>
      </c>
      <c r="K623" t="str">
        <f>VLOOKUP(E623,'Cross-Page Data'!$D$4:$F$48,3,FALSE)</f>
        <v>natural gas</v>
      </c>
      <c r="L623" t="b">
        <f>IF(AND($P$6=FALSE,OR(C623="Commercial NAICS Cogen",C623="Industrial NAICS Cogen",C623="NAICS-22 Cogen")),FALSE,IF(AND($P$7=FALSE,OR(C623="Commercial NAICS Cogen",C623="Commercial NAICS Non-Cogen",C623="industrial NAICS Cogen", C623="industrial NAICS non-cogen")),FALSE,TRUE))</f>
        <v>1</v>
      </c>
      <c r="M623">
        <f t="shared" si="28"/>
        <v>0.37860465116279068</v>
      </c>
      <c r="N623">
        <f t="shared" si="29"/>
        <v>1</v>
      </c>
    </row>
    <row r="624" spans="1:14" x14ac:dyDescent="0.2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s="32" t="str">
        <f t="shared" si="27"/>
        <v/>
      </c>
      <c r="J624" t="str">
        <f>IF(K624="natural gas",VLOOKUP(D624,'Cross-Page Data'!$I$4:$J$13,2,FALSE),IF(K624="solar",VLOOKUP('Form 923'!D624,'Cross-Page Data'!$I$14:$J$117,2,FALSE),K624))</f>
        <v>natural gas peaker</v>
      </c>
      <c r="K624" t="str">
        <f>VLOOKUP(E624,'Cross-Page Data'!$D$4:$F$48,3,FALSE)</f>
        <v>natural gas</v>
      </c>
      <c r="L624" t="b">
        <f>IF(AND($P$6=FALSE,OR(C624="Commercial NAICS Cogen",C624="Industrial NAICS Cogen",C624="NAICS-22 Cogen")),FALSE,IF(AND($P$7=FALSE,OR(C624="Commercial NAICS Cogen",C624="Commercial NAICS Non-Cogen",C624="industrial NAICS Cogen", C624="industrial NAICS non-cogen")),FALSE,TRUE))</f>
        <v>1</v>
      </c>
      <c r="M624">
        <f t="shared" si="28"/>
        <v>4.9382716049382717E-4</v>
      </c>
      <c r="N624">
        <f t="shared" si="29"/>
        <v>0</v>
      </c>
    </row>
    <row r="625" spans="1:14" x14ac:dyDescent="0.2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s="32">
        <f t="shared" si="27"/>
        <v>0</v>
      </c>
      <c r="J625" t="str">
        <f>IF(K625="natural gas",VLOOKUP(D625,'Cross-Page Data'!$I$4:$J$13,2,FALSE),IF(K625="solar",VLOOKUP('Form 923'!D625,'Cross-Page Data'!$I$14:$J$117,2,FALSE),K625))</f>
        <v>nuclear</v>
      </c>
      <c r="K625" t="str">
        <f>VLOOKUP(E625,'Cross-Page Data'!$D$4:$F$48,3,FALSE)</f>
        <v>nuclear</v>
      </c>
      <c r="L625" t="b">
        <f>IF(AND($P$6=FALSE,OR(C625="Commercial NAICS Cogen",C625="Industrial NAICS Cogen",C625="NAICS-22 Cogen")),FALSE,IF(AND($P$7=FALSE,OR(C625="Commercial NAICS Cogen",C625="Commercial NAICS Non-Cogen",C625="industrial NAICS Cogen", C625="industrial NAICS non-cogen")),FALSE,TRUE))</f>
        <v>1</v>
      </c>
      <c r="M625">
        <f t="shared" si="28"/>
        <v>1.020408163265306E-2</v>
      </c>
      <c r="N625">
        <f t="shared" si="29"/>
        <v>0</v>
      </c>
    </row>
    <row r="626" spans="1:14" x14ac:dyDescent="0.2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s="32">
        <f t="shared" si="27"/>
        <v>0</v>
      </c>
      <c r="J626" t="str">
        <f>IF(K626="natural gas",VLOOKUP(D626,'Cross-Page Data'!$I$4:$J$13,2,FALSE),IF(K626="solar",VLOOKUP('Form 923'!D626,'Cross-Page Data'!$I$14:$J$117,2,FALSE),K626))</f>
        <v>nuclear</v>
      </c>
      <c r="K626" t="str">
        <f>VLOOKUP(E626,'Cross-Page Data'!$D$4:$F$48,3,FALSE)</f>
        <v>nuclear</v>
      </c>
      <c r="L626" t="b">
        <f>IF(AND($P$6=FALSE,OR(C626="Commercial NAICS Cogen",C626="Industrial NAICS Cogen",C626="NAICS-22 Cogen")),FALSE,IF(AND($P$7=FALSE,OR(C626="Commercial NAICS Cogen",C626="Commercial NAICS Non-Cogen",C626="industrial NAICS Cogen", C626="industrial NAICS non-cogen")),FALSE,TRUE))</f>
        <v>1</v>
      </c>
      <c r="M626">
        <f t="shared" si="28"/>
        <v>1.020408163265306E-2</v>
      </c>
      <c r="N626">
        <f t="shared" si="29"/>
        <v>0</v>
      </c>
    </row>
    <row r="627" spans="1:14" x14ac:dyDescent="0.2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s="32" t="str">
        <f t="shared" si="27"/>
        <v/>
      </c>
      <c r="J627" t="str">
        <f>IF(K627="natural gas",VLOOKUP(D627,'Cross-Page Data'!$I$4:$J$13,2,FALSE),IF(K627="solar",VLOOKUP('Form 923'!D627,'Cross-Page Data'!$I$14:$J$117,2,FALSE),K627))</f>
        <v>heavy or residual fuel oil</v>
      </c>
      <c r="K627" t="str">
        <f>VLOOKUP(E627,'Cross-Page Data'!$D$4:$F$48,3,FALSE)</f>
        <v>heavy or residual fuel oil</v>
      </c>
      <c r="L627" t="b">
        <f>IF(AND($P$6=FALSE,OR(C627="Commercial NAICS Cogen",C627="Industrial NAICS Cogen",C627="NAICS-22 Cogen")),FALSE,IF(AND($P$7=FALSE,OR(C627="Commercial NAICS Cogen",C627="Commercial NAICS Non-Cogen",C627="industrial NAICS Cogen", C627="industrial NAICS non-cogen")),FALSE,TRUE))</f>
        <v>1</v>
      </c>
      <c r="M627">
        <f t="shared" si="28"/>
        <v>4.0160642570281126E-4</v>
      </c>
      <c r="N627">
        <f t="shared" si="29"/>
        <v>0</v>
      </c>
    </row>
    <row r="628" spans="1:14" x14ac:dyDescent="0.2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s="32">
        <f t="shared" si="27"/>
        <v>8902024.374423923</v>
      </c>
      <c r="J628" t="str">
        <f>IF(K628="natural gas",VLOOKUP(D628,'Cross-Page Data'!$I$4:$J$13,2,FALSE),IF(K628="solar",VLOOKUP('Form 923'!D628,'Cross-Page Data'!$I$14:$J$117,2,FALSE),K628))</f>
        <v>hydro</v>
      </c>
      <c r="K628" t="str">
        <f>VLOOKUP(E628,'Cross-Page Data'!$D$4:$F$48,3,FALSE)</f>
        <v>hydro</v>
      </c>
      <c r="L628" t="b">
        <f>IF(AND($P$6=FALSE,OR(C628="Commercial NAICS Cogen",C628="Industrial NAICS Cogen",C628="NAICS-22 Cogen")),FALSE,IF(AND($P$7=FALSE,OR(C628="Commercial NAICS Cogen",C628="Commercial NAICS Non-Cogen",C628="industrial NAICS Cogen", C628="industrial NAICS non-cogen")),FALSE,TRUE))</f>
        <v>1</v>
      </c>
      <c r="M628">
        <f t="shared" si="28"/>
        <v>0.20572207084468666</v>
      </c>
      <c r="N628">
        <f t="shared" si="29"/>
        <v>1</v>
      </c>
    </row>
    <row r="629" spans="1:14" x14ac:dyDescent="0.2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s="32">
        <f t="shared" si="27"/>
        <v>17107228.553023547</v>
      </c>
      <c r="J629" t="str">
        <f>IF(K629="natural gas",VLOOKUP(D629,'Cross-Page Data'!$I$4:$J$13,2,FALSE),IF(K629="solar",VLOOKUP('Form 923'!D629,'Cross-Page Data'!$I$14:$J$117,2,FALSE),K629))</f>
        <v>heavy or residual fuel oil</v>
      </c>
      <c r="K629" t="str">
        <f>VLOOKUP(E629,'Cross-Page Data'!$D$4:$F$48,3,FALSE)</f>
        <v>heavy or residual fuel oil</v>
      </c>
      <c r="L629" t="b">
        <f>IF(AND($P$6=FALSE,OR(C629="Commercial NAICS Cogen",C629="Industrial NAICS Cogen",C629="NAICS-22 Cogen")),FALSE,IF(AND($P$7=FALSE,OR(C629="Commercial NAICS Cogen",C629="Commercial NAICS Non-Cogen",C629="industrial NAICS Cogen", C629="industrial NAICS non-cogen")),FALSE,TRUE))</f>
        <v>1</v>
      </c>
      <c r="M629">
        <f t="shared" si="28"/>
        <v>9.0763052208835335E-2</v>
      </c>
      <c r="N629">
        <f t="shared" si="29"/>
        <v>1</v>
      </c>
    </row>
    <row r="630" spans="1:14" x14ac:dyDescent="0.2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s="32">
        <f t="shared" si="27"/>
        <v>17105158.994247098</v>
      </c>
      <c r="J630" t="str">
        <f>IF(K630="natural gas",VLOOKUP(D630,'Cross-Page Data'!$I$4:$J$13,2,FALSE),IF(K630="solar",VLOOKUP('Form 923'!D630,'Cross-Page Data'!$I$14:$J$117,2,FALSE),K630))</f>
        <v>natural gas peaker</v>
      </c>
      <c r="K630" t="str">
        <f>VLOOKUP(E630,'Cross-Page Data'!$D$4:$F$48,3,FALSE)</f>
        <v>natural gas</v>
      </c>
      <c r="L630" t="b">
        <f>IF(AND($P$6=FALSE,OR(C630="Commercial NAICS Cogen",C630="Industrial NAICS Cogen",C630="NAICS-22 Cogen")),FALSE,IF(AND($P$7=FALSE,OR(C630="Commercial NAICS Cogen",C630="Commercial NAICS Non-Cogen",C630="industrial NAICS Cogen", C630="industrial NAICS non-cogen")),FALSE,TRUE))</f>
        <v>1</v>
      </c>
      <c r="M630">
        <f t="shared" si="28"/>
        <v>9.5308641975308639E-2</v>
      </c>
      <c r="N630">
        <f t="shared" si="29"/>
        <v>1</v>
      </c>
    </row>
    <row r="631" spans="1:14" x14ac:dyDescent="0.2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s="32">
        <f t="shared" si="27"/>
        <v>8902015.2371590082</v>
      </c>
      <c r="J631" t="str">
        <f>IF(K631="natural gas",VLOOKUP(D631,'Cross-Page Data'!$I$4:$J$13,2,FALSE),IF(K631="solar",VLOOKUP('Form 923'!D631,'Cross-Page Data'!$I$14:$J$117,2,FALSE),K631))</f>
        <v>hydro</v>
      </c>
      <c r="K631" t="str">
        <f>VLOOKUP(E631,'Cross-Page Data'!$D$4:$F$48,3,FALSE)</f>
        <v>hydro</v>
      </c>
      <c r="L631" t="b">
        <f>IF(AND($P$6=FALSE,OR(C631="Commercial NAICS Cogen",C631="Industrial NAICS Cogen",C631="NAICS-22 Cogen")),FALSE,IF(AND($P$7=FALSE,OR(C631="Commercial NAICS Cogen",C631="Commercial NAICS Non-Cogen",C631="industrial NAICS Cogen", C631="industrial NAICS non-cogen")),FALSE,TRUE))</f>
        <v>1</v>
      </c>
      <c r="M631">
        <f t="shared" si="28"/>
        <v>0.25136239782016351</v>
      </c>
      <c r="N631">
        <f t="shared" si="29"/>
        <v>1</v>
      </c>
    </row>
    <row r="632" spans="1:14" x14ac:dyDescent="0.2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s="32">
        <f t="shared" si="27"/>
        <v>8901878.9144050106</v>
      </c>
      <c r="J632" t="str">
        <f>IF(K632="natural gas",VLOOKUP(D632,'Cross-Page Data'!$I$4:$J$13,2,FALSE),IF(K632="solar",VLOOKUP('Form 923'!D632,'Cross-Page Data'!$I$14:$J$117,2,FALSE),K632))</f>
        <v>hydro</v>
      </c>
      <c r="K632" t="str">
        <f>VLOOKUP(E632,'Cross-Page Data'!$D$4:$F$48,3,FALSE)</f>
        <v>hydro</v>
      </c>
      <c r="L632" t="b">
        <f>IF(AND($P$6=FALSE,OR(C632="Commercial NAICS Cogen",C632="Industrial NAICS Cogen",C632="NAICS-22 Cogen")),FALSE,IF(AND($P$7=FALSE,OR(C632="Commercial NAICS Cogen",C632="Commercial NAICS Non-Cogen",C632="industrial NAICS Cogen", C632="industrial NAICS non-cogen")),FALSE,TRUE))</f>
        <v>1</v>
      </c>
      <c r="M632">
        <f t="shared" si="28"/>
        <v>0.85490463215258861</v>
      </c>
      <c r="N632">
        <f t="shared" si="29"/>
        <v>1</v>
      </c>
    </row>
    <row r="633" spans="1:14" x14ac:dyDescent="0.2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s="32">
        <f t="shared" si="27"/>
        <v>14472053.462940462</v>
      </c>
      <c r="J633" t="str">
        <f>IF(K633="natural gas",VLOOKUP(D633,'Cross-Page Data'!$I$4:$J$13,2,FALSE),IF(K633="solar",VLOOKUP('Form 923'!D633,'Cross-Page Data'!$I$14:$J$117,2,FALSE),K633))</f>
        <v>heavy or residual fuel oil</v>
      </c>
      <c r="K633" t="str">
        <f>VLOOKUP(E633,'Cross-Page Data'!$D$4:$F$48,3,FALSE)</f>
        <v>heavy or residual fuel oil</v>
      </c>
      <c r="L633" t="b">
        <f>IF(AND($P$6=FALSE,OR(C633="Commercial NAICS Cogen",C633="Industrial NAICS Cogen",C633="NAICS-22 Cogen")),FALSE,IF(AND($P$7=FALSE,OR(C633="Commercial NAICS Cogen",C633="Commercial NAICS Non-Cogen",C633="industrial NAICS Cogen", C633="industrial NAICS non-cogen")),FALSE,TRUE))</f>
        <v>1</v>
      </c>
      <c r="M633">
        <f t="shared" si="28"/>
        <v>0.13935742971887549</v>
      </c>
      <c r="N633">
        <f t="shared" si="29"/>
        <v>1</v>
      </c>
    </row>
    <row r="634" spans="1:14" x14ac:dyDescent="0.2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s="32">
        <f t="shared" si="27"/>
        <v>668622.09474436368</v>
      </c>
      <c r="J634" t="str">
        <f>IF(K634="natural gas",VLOOKUP(D634,'Cross-Page Data'!$I$4:$J$13,2,FALSE),IF(K634="solar",VLOOKUP('Form 923'!D634,'Cross-Page Data'!$I$14:$J$117,2,FALSE),K634))</f>
        <v>natural gas nonpeaker</v>
      </c>
      <c r="K634" t="str">
        <f>VLOOKUP(E634,'Cross-Page Data'!$D$4:$F$48,3,FALSE)</f>
        <v>natural gas</v>
      </c>
      <c r="L634" t="b">
        <f>IF(AND($P$6=FALSE,OR(C634="Commercial NAICS Cogen",C634="Industrial NAICS Cogen",C634="NAICS-22 Cogen")),FALSE,IF(AND($P$7=FALSE,OR(C634="Commercial NAICS Cogen",C634="Commercial NAICS Non-Cogen",C634="industrial NAICS Cogen", C634="industrial NAICS non-cogen")),FALSE,TRUE))</f>
        <v>1</v>
      </c>
      <c r="M634">
        <f t="shared" si="28"/>
        <v>0.68372093023255809</v>
      </c>
      <c r="N634">
        <f t="shared" si="29"/>
        <v>1</v>
      </c>
    </row>
    <row r="635" spans="1:14" x14ac:dyDescent="0.2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s="32">
        <f t="shared" si="27"/>
        <v>10462791.243687177</v>
      </c>
      <c r="J635" t="str">
        <f>IF(K635="natural gas",VLOOKUP(D635,'Cross-Page Data'!$I$4:$J$13,2,FALSE),IF(K635="solar",VLOOKUP('Form 923'!D635,'Cross-Page Data'!$I$14:$J$117,2,FALSE),K635))</f>
        <v>natural gas nonpeaker</v>
      </c>
      <c r="K635" t="str">
        <f>VLOOKUP(E635,'Cross-Page Data'!$D$4:$F$48,3,FALSE)</f>
        <v>natural gas</v>
      </c>
      <c r="L635" t="b">
        <f>IF(AND($P$6=FALSE,OR(C635="Commercial NAICS Cogen",C635="Industrial NAICS Cogen",C635="NAICS-22 Cogen")),FALSE,IF(AND($P$7=FALSE,OR(C635="Commercial NAICS Cogen",C635="Commercial NAICS Non-Cogen",C635="industrial NAICS Cogen", C635="industrial NAICS non-cogen")),FALSE,TRUE))</f>
        <v>1</v>
      </c>
      <c r="M635">
        <f t="shared" si="28"/>
        <v>0.30511627906976746</v>
      </c>
      <c r="N635">
        <f t="shared" si="29"/>
        <v>1</v>
      </c>
    </row>
    <row r="636" spans="1:14" x14ac:dyDescent="0.2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s="32">
        <f t="shared" si="27"/>
        <v>10258152.818982296</v>
      </c>
      <c r="J636" t="str">
        <f>IF(K636="natural gas",VLOOKUP(D636,'Cross-Page Data'!$I$4:$J$13,2,FALSE),IF(K636="solar",VLOOKUP('Form 923'!D636,'Cross-Page Data'!$I$14:$J$117,2,FALSE),K636))</f>
        <v>hard coal</v>
      </c>
      <c r="K636" t="str">
        <f>VLOOKUP(E636,'Cross-Page Data'!$D$4:$F$48,3,FALSE)</f>
        <v>hard coal</v>
      </c>
      <c r="L636" t="b">
        <f>IF(AND($P$6=FALSE,OR(C636="Commercial NAICS Cogen",C636="Industrial NAICS Cogen",C636="NAICS-22 Cogen")),FALSE,IF(AND($P$7=FALSE,OR(C636="Commercial NAICS Cogen",C636="Commercial NAICS Non-Cogen",C636="industrial NAICS Cogen", C636="industrial NAICS non-cogen")),FALSE,TRUE))</f>
        <v>1</v>
      </c>
      <c r="M636">
        <f t="shared" si="28"/>
        <v>0.35918367346938773</v>
      </c>
      <c r="N636">
        <f t="shared" si="29"/>
        <v>1</v>
      </c>
    </row>
    <row r="637" spans="1:14" x14ac:dyDescent="0.2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s="32">
        <f t="shared" si="27"/>
        <v>10507949.654391585</v>
      </c>
      <c r="J637" t="str">
        <f>IF(K637="natural gas",VLOOKUP(D637,'Cross-Page Data'!$I$4:$J$13,2,FALSE),IF(K637="solar",VLOOKUP('Form 923'!D637,'Cross-Page Data'!$I$14:$J$117,2,FALSE),K637))</f>
        <v>heavy or residual fuel oil</v>
      </c>
      <c r="K637" t="str">
        <f>VLOOKUP(E637,'Cross-Page Data'!$D$4:$F$48,3,FALSE)</f>
        <v>heavy or residual fuel oil</v>
      </c>
      <c r="L637" t="b">
        <f>IF(AND($P$6=FALSE,OR(C637="Commercial NAICS Cogen",C637="Industrial NAICS Cogen",C637="NAICS-22 Cogen")),FALSE,IF(AND($P$7=FALSE,OR(C637="Commercial NAICS Cogen",C637="Commercial NAICS Non-Cogen",C637="industrial NAICS Cogen", C637="industrial NAICS non-cogen")),FALSE,TRUE))</f>
        <v>1</v>
      </c>
      <c r="M637">
        <f t="shared" si="28"/>
        <v>0.35060240963855421</v>
      </c>
      <c r="N637">
        <f t="shared" si="29"/>
        <v>1</v>
      </c>
    </row>
    <row r="638" spans="1:14" x14ac:dyDescent="0.2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s="32" t="str">
        <f t="shared" si="27"/>
        <v/>
      </c>
      <c r="J638" t="str">
        <f>IF(K638="natural gas",VLOOKUP(D638,'Cross-Page Data'!$I$4:$J$13,2,FALSE),IF(K638="solar",VLOOKUP('Form 923'!D638,'Cross-Page Data'!$I$14:$J$117,2,FALSE),K638))</f>
        <v>heavy or residual fuel oil</v>
      </c>
      <c r="K638" t="str">
        <f>VLOOKUP(E638,'Cross-Page Data'!$D$4:$F$48,3,FALSE)</f>
        <v>heavy or residual fuel oil</v>
      </c>
      <c r="L638" t="b">
        <f>IF(AND($P$6=FALSE,OR(C638="Commercial NAICS Cogen",C638="Industrial NAICS Cogen",C638="NAICS-22 Cogen")),FALSE,IF(AND($P$7=FALSE,OR(C638="Commercial NAICS Cogen",C638="Commercial NAICS Non-Cogen",C638="industrial NAICS Cogen", C638="industrial NAICS non-cogen")),FALSE,TRUE))</f>
        <v>1</v>
      </c>
      <c r="M638">
        <f t="shared" si="28"/>
        <v>4.0160642570281126E-4</v>
      </c>
      <c r="N638">
        <f t="shared" si="29"/>
        <v>0</v>
      </c>
    </row>
    <row r="639" spans="1:14" x14ac:dyDescent="0.2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s="32">
        <f t="shared" si="27"/>
        <v>16496031.00193762</v>
      </c>
      <c r="J639" t="str">
        <f>IF(K639="natural gas",VLOOKUP(D639,'Cross-Page Data'!$I$4:$J$13,2,FALSE),IF(K639="solar",VLOOKUP('Form 923'!D639,'Cross-Page Data'!$I$14:$J$117,2,FALSE),K639))</f>
        <v>natural gas peaker</v>
      </c>
      <c r="K639" t="str">
        <f>VLOOKUP(E639,'Cross-Page Data'!$D$4:$F$48,3,FALSE)</f>
        <v>natural gas</v>
      </c>
      <c r="L639" t="b">
        <f>IF(AND($P$6=FALSE,OR(C639="Commercial NAICS Cogen",C639="Industrial NAICS Cogen",C639="NAICS-22 Cogen")),FALSE,IF(AND($P$7=FALSE,OR(C639="Commercial NAICS Cogen",C639="Commercial NAICS Non-Cogen",C639="industrial NAICS Cogen", C639="industrial NAICS non-cogen")),FALSE,TRUE))</f>
        <v>1</v>
      </c>
      <c r="M639">
        <f t="shared" si="28"/>
        <v>0.10567901234567902</v>
      </c>
      <c r="N639">
        <f t="shared" si="29"/>
        <v>1</v>
      </c>
    </row>
    <row r="640" spans="1:14" x14ac:dyDescent="0.2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s="32">
        <f t="shared" si="27"/>
        <v>8902024.0265507419</v>
      </c>
      <c r="J640" t="str">
        <f>IF(K640="natural gas",VLOOKUP(D640,'Cross-Page Data'!$I$4:$J$13,2,FALSE),IF(K640="solar",VLOOKUP('Form 923'!D640,'Cross-Page Data'!$I$14:$J$117,2,FALSE),K640))</f>
        <v>hydro</v>
      </c>
      <c r="K640" t="str">
        <f>VLOOKUP(E640,'Cross-Page Data'!$D$4:$F$48,3,FALSE)</f>
        <v>hydro</v>
      </c>
      <c r="L640" t="b">
        <f>IF(AND($P$6=FALSE,OR(C640="Commercial NAICS Cogen",C640="Industrial NAICS Cogen",C640="NAICS-22 Cogen")),FALSE,IF(AND($P$7=FALSE,OR(C640="Commercial NAICS Cogen",C640="Commercial NAICS Non-Cogen",C640="industrial NAICS Cogen", C640="industrial NAICS non-cogen")),FALSE,TRUE))</f>
        <v>1</v>
      </c>
      <c r="M640">
        <f t="shared" si="28"/>
        <v>0.20844686648501362</v>
      </c>
      <c r="N640">
        <f t="shared" si="29"/>
        <v>1</v>
      </c>
    </row>
    <row r="641" spans="1:14" x14ac:dyDescent="0.2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s="32" t="str">
        <f t="shared" si="27"/>
        <v/>
      </c>
      <c r="J641" t="str">
        <f>IF(K641="natural gas",VLOOKUP(D641,'Cross-Page Data'!$I$4:$J$13,2,FALSE),IF(K641="solar",VLOOKUP('Form 923'!D641,'Cross-Page Data'!$I$14:$J$117,2,FALSE),K641))</f>
        <v>heavy or residual fuel oil</v>
      </c>
      <c r="K641" t="str">
        <f>VLOOKUP(E641,'Cross-Page Data'!$D$4:$F$48,3,FALSE)</f>
        <v>heavy or residual fuel oil</v>
      </c>
      <c r="L641" t="b">
        <f>IF(AND($P$6=FALSE,OR(C641="Commercial NAICS Cogen",C641="Industrial NAICS Cogen",C641="NAICS-22 Cogen")),FALSE,IF(AND($P$7=FALSE,OR(C641="Commercial NAICS Cogen",C641="Commercial NAICS Non-Cogen",C641="industrial NAICS Cogen", C641="industrial NAICS non-cogen")),FALSE,TRUE))</f>
        <v>1</v>
      </c>
      <c r="M641">
        <f t="shared" si="28"/>
        <v>4.0160642570281126E-4</v>
      </c>
      <c r="N641">
        <f t="shared" si="29"/>
        <v>0</v>
      </c>
    </row>
    <row r="642" spans="1:14" x14ac:dyDescent="0.2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s="32">
        <f t="shared" si="27"/>
        <v>498713.54656762275</v>
      </c>
      <c r="J642" t="str">
        <f>IF(K642="natural gas",VLOOKUP(D642,'Cross-Page Data'!$I$4:$J$13,2,FALSE),IF(K642="solar",VLOOKUP('Form 923'!D642,'Cross-Page Data'!$I$14:$J$117,2,FALSE),K642))</f>
        <v>natural gas nonpeaker</v>
      </c>
      <c r="K642" t="str">
        <f>VLOOKUP(E642,'Cross-Page Data'!$D$4:$F$48,3,FALSE)</f>
        <v>natural gas</v>
      </c>
      <c r="L642" t="b">
        <f>IF(AND($P$6=FALSE,OR(C642="Commercial NAICS Cogen",C642="Industrial NAICS Cogen",C642="NAICS-22 Cogen")),FALSE,IF(AND($P$7=FALSE,OR(C642="Commercial NAICS Cogen",C642="Commercial NAICS Non-Cogen",C642="industrial NAICS Cogen", C642="industrial NAICS non-cogen")),FALSE,TRUE))</f>
        <v>1</v>
      </c>
      <c r="M642">
        <f t="shared" si="28"/>
        <v>0.70790697674418601</v>
      </c>
      <c r="N642">
        <f t="shared" si="29"/>
        <v>1</v>
      </c>
    </row>
    <row r="643" spans="1:14" x14ac:dyDescent="0.2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s="32" t="str">
        <f t="shared" si="27"/>
        <v/>
      </c>
      <c r="J643" t="str">
        <f>IF(K643="natural gas",VLOOKUP(D643,'Cross-Page Data'!$I$4:$J$13,2,FALSE),IF(K643="solar",VLOOKUP('Form 923'!D643,'Cross-Page Data'!$I$14:$J$117,2,FALSE),K643))</f>
        <v>heavy or residual fuel oil</v>
      </c>
      <c r="K643" t="str">
        <f>VLOOKUP(E643,'Cross-Page Data'!$D$4:$F$48,3,FALSE)</f>
        <v>heavy or residual fuel oil</v>
      </c>
      <c r="L643" t="b">
        <f>IF(AND($P$6=FALSE,OR(C643="Commercial NAICS Cogen",C643="Industrial NAICS Cogen",C643="NAICS-22 Cogen")),FALSE,IF(AND($P$7=FALSE,OR(C643="Commercial NAICS Cogen",C643="Commercial NAICS Non-Cogen",C643="industrial NAICS Cogen", C643="industrial NAICS non-cogen")),FALSE,TRUE))</f>
        <v>1</v>
      </c>
      <c r="M643">
        <f t="shared" si="28"/>
        <v>4.0160642570281126E-4</v>
      </c>
      <c r="N643">
        <f t="shared" si="29"/>
        <v>0</v>
      </c>
    </row>
    <row r="644" spans="1:14" x14ac:dyDescent="0.2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s="32">
        <f t="shared" si="27"/>
        <v>11288188.112473926</v>
      </c>
      <c r="J644" t="str">
        <f>IF(K644="natural gas",VLOOKUP(D644,'Cross-Page Data'!$I$4:$J$13,2,FALSE),IF(K644="solar",VLOOKUP('Form 923'!D644,'Cross-Page Data'!$I$14:$J$117,2,FALSE),K644))</f>
        <v>natural gas nonpeaker</v>
      </c>
      <c r="K644" t="str">
        <f>VLOOKUP(E644,'Cross-Page Data'!$D$4:$F$48,3,FALSE)</f>
        <v>natural gas</v>
      </c>
      <c r="L644" t="b">
        <f>IF(AND($P$6=FALSE,OR(C644="Commercial NAICS Cogen",C644="Industrial NAICS Cogen",C644="NAICS-22 Cogen")),FALSE,IF(AND($P$7=FALSE,OR(C644="Commercial NAICS Cogen",C644="Commercial NAICS Non-Cogen",C644="industrial NAICS Cogen", C644="industrial NAICS non-cogen")),FALSE,TRUE))</f>
        <v>1</v>
      </c>
      <c r="M644">
        <f t="shared" si="28"/>
        <v>0.17116279069767443</v>
      </c>
      <c r="N644">
        <f t="shared" si="29"/>
        <v>1</v>
      </c>
    </row>
    <row r="645" spans="1:14" x14ac:dyDescent="0.2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s="32" t="str">
        <f t="shared" si="27"/>
        <v/>
      </c>
      <c r="J645" t="str">
        <f>IF(K645="natural gas",VLOOKUP(D645,'Cross-Page Data'!$I$4:$J$13,2,FALSE),IF(K645="solar",VLOOKUP('Form 923'!D645,'Cross-Page Data'!$I$14:$J$117,2,FALSE),K645))</f>
        <v>heavy or residual fuel oil</v>
      </c>
      <c r="K645" t="str">
        <f>VLOOKUP(E645,'Cross-Page Data'!$D$4:$F$48,3,FALSE)</f>
        <v>heavy or residual fuel oil</v>
      </c>
      <c r="L645" t="b">
        <f>IF(AND($P$6=FALSE,OR(C645="Commercial NAICS Cogen",C645="Industrial NAICS Cogen",C645="NAICS-22 Cogen")),FALSE,IF(AND($P$7=FALSE,OR(C645="Commercial NAICS Cogen",C645="Commercial NAICS Non-Cogen",C645="industrial NAICS Cogen", C645="industrial NAICS non-cogen")),FALSE,TRUE))</f>
        <v>1</v>
      </c>
      <c r="M645">
        <f t="shared" si="28"/>
        <v>4.0160642570281126E-4</v>
      </c>
      <c r="N645">
        <f t="shared" si="29"/>
        <v>0</v>
      </c>
    </row>
    <row r="646" spans="1:14" x14ac:dyDescent="0.2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s="32">
        <f t="shared" si="27"/>
        <v>16643493.543699495</v>
      </c>
      <c r="J646" t="str">
        <f>IF(K646="natural gas",VLOOKUP(D646,'Cross-Page Data'!$I$4:$J$13,2,FALSE),IF(K646="solar",VLOOKUP('Form 923'!D646,'Cross-Page Data'!$I$14:$J$117,2,FALSE),K646))</f>
        <v>heavy or residual fuel oil</v>
      </c>
      <c r="K646" t="str">
        <f>VLOOKUP(E646,'Cross-Page Data'!$D$4:$F$48,3,FALSE)</f>
        <v>heavy or residual fuel oil</v>
      </c>
      <c r="L646" t="b">
        <f>IF(AND($P$6=FALSE,OR(C646="Commercial NAICS Cogen",C646="Industrial NAICS Cogen",C646="NAICS-22 Cogen")),FALSE,IF(AND($P$7=FALSE,OR(C646="Commercial NAICS Cogen",C646="Commercial NAICS Non-Cogen",C646="industrial NAICS Cogen", C646="industrial NAICS non-cogen")),FALSE,TRUE))</f>
        <v>1</v>
      </c>
      <c r="M646">
        <f t="shared" si="28"/>
        <v>9.6787148594377509E-2</v>
      </c>
      <c r="N646">
        <f t="shared" si="29"/>
        <v>1</v>
      </c>
    </row>
    <row r="647" spans="1:14" x14ac:dyDescent="0.2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s="32">
        <f t="shared" ref="I647:I710" si="30">IFERROR(F647/G647*10^6,"")</f>
        <v>16095204.291611811</v>
      </c>
      <c r="J647" t="str">
        <f>IF(K647="natural gas",VLOOKUP(D647,'Cross-Page Data'!$I$4:$J$13,2,FALSE),IF(K647="solar",VLOOKUP('Form 923'!D647,'Cross-Page Data'!$I$14:$J$117,2,FALSE),K647))</f>
        <v>natural gas peaker</v>
      </c>
      <c r="K647" t="str">
        <f>VLOOKUP(E647,'Cross-Page Data'!$D$4:$F$48,3,FALSE)</f>
        <v>natural gas</v>
      </c>
      <c r="L647" t="b">
        <f>IF(AND($P$6=FALSE,OR(C647="Commercial NAICS Cogen",C647="Industrial NAICS Cogen",C647="NAICS-22 Cogen")),FALSE,IF(AND($P$7=FALSE,OR(C647="Commercial NAICS Cogen",C647="Commercial NAICS Non-Cogen",C647="industrial NAICS Cogen", C647="industrial NAICS non-cogen")),FALSE,TRUE))</f>
        <v>1</v>
      </c>
      <c r="M647">
        <f t="shared" ref="M647:M710" si="31">(COUNTIFS($J$6:$J$14148,J647,$I$6:$I$14148,"&gt;"&amp;I647)+1)/COUNTIFS($J$6:$J$14148,J647)</f>
        <v>0.11407407407407408</v>
      </c>
      <c r="N647">
        <f t="shared" ref="N647:N710" si="32">IF(OR(M647&gt;0.95,M647&lt;0.05),0,1)</f>
        <v>1</v>
      </c>
    </row>
    <row r="648" spans="1:14" x14ac:dyDescent="0.2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s="32">
        <f t="shared" si="30"/>
        <v>13847828.817888699</v>
      </c>
      <c r="J648" t="str">
        <f>IF(K648="natural gas",VLOOKUP(D648,'Cross-Page Data'!$I$4:$J$13,2,FALSE),IF(K648="solar",VLOOKUP('Form 923'!D648,'Cross-Page Data'!$I$14:$J$117,2,FALSE),K648))</f>
        <v>heavy or residual fuel oil</v>
      </c>
      <c r="K648" t="str">
        <f>VLOOKUP(E648,'Cross-Page Data'!$D$4:$F$48,3,FALSE)</f>
        <v>heavy or residual fuel oil</v>
      </c>
      <c r="L648" t="b">
        <f>IF(AND($P$6=FALSE,OR(C648="Commercial NAICS Cogen",C648="Industrial NAICS Cogen",C648="NAICS-22 Cogen")),FALSE,IF(AND($P$7=FALSE,OR(C648="Commercial NAICS Cogen",C648="Commercial NAICS Non-Cogen",C648="industrial NAICS Cogen", C648="industrial NAICS non-cogen")),FALSE,TRUE))</f>
        <v>1</v>
      </c>
      <c r="M648">
        <f t="shared" si="31"/>
        <v>0.15421686746987953</v>
      </c>
      <c r="N648">
        <f t="shared" si="32"/>
        <v>1</v>
      </c>
    </row>
    <row r="649" spans="1:14" x14ac:dyDescent="0.2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s="32">
        <f t="shared" si="30"/>
        <v>13847678.392024629</v>
      </c>
      <c r="J649" t="str">
        <f>IF(K649="natural gas",VLOOKUP(D649,'Cross-Page Data'!$I$4:$J$13,2,FALSE),IF(K649="solar",VLOOKUP('Form 923'!D649,'Cross-Page Data'!$I$14:$J$117,2,FALSE),K649))</f>
        <v>natural gas peaker</v>
      </c>
      <c r="K649" t="str">
        <f>VLOOKUP(E649,'Cross-Page Data'!$D$4:$F$48,3,FALSE)</f>
        <v>natural gas</v>
      </c>
      <c r="L649" t="b">
        <f>IF(AND($P$6=FALSE,OR(C649="Commercial NAICS Cogen",C649="Industrial NAICS Cogen",C649="NAICS-22 Cogen")),FALSE,IF(AND($P$7=FALSE,OR(C649="Commercial NAICS Cogen",C649="Commercial NAICS Non-Cogen",C649="industrial NAICS Cogen", C649="industrial NAICS non-cogen")),FALSE,TRUE))</f>
        <v>1</v>
      </c>
      <c r="M649">
        <f t="shared" si="31"/>
        <v>0.174320987654321</v>
      </c>
      <c r="N649">
        <f t="shared" si="32"/>
        <v>1</v>
      </c>
    </row>
    <row r="650" spans="1:14" x14ac:dyDescent="0.2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s="32" t="str">
        <f t="shared" si="30"/>
        <v/>
      </c>
      <c r="J650" t="str">
        <f>IF(K650="natural gas",VLOOKUP(D650,'Cross-Page Data'!$I$4:$J$13,2,FALSE),IF(K650="solar",VLOOKUP('Form 923'!D650,'Cross-Page Data'!$I$14:$J$117,2,FALSE),K650))</f>
        <v>heavy or residual fuel oil</v>
      </c>
      <c r="K650" t="str">
        <f>VLOOKUP(E650,'Cross-Page Data'!$D$4:$F$48,3,FALSE)</f>
        <v>heavy or residual fuel oil</v>
      </c>
      <c r="L650" t="b">
        <f>IF(AND($P$6=FALSE,OR(C650="Commercial NAICS Cogen",C650="Industrial NAICS Cogen",C650="NAICS-22 Cogen")),FALSE,IF(AND($P$7=FALSE,OR(C650="Commercial NAICS Cogen",C650="Commercial NAICS Non-Cogen",C650="industrial NAICS Cogen", C650="industrial NAICS non-cogen")),FALSE,TRUE))</f>
        <v>1</v>
      </c>
      <c r="M650">
        <f t="shared" si="31"/>
        <v>4.0160642570281126E-4</v>
      </c>
      <c r="N650">
        <f t="shared" si="32"/>
        <v>0</v>
      </c>
    </row>
    <row r="651" spans="1:14" x14ac:dyDescent="0.2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s="32">
        <f t="shared" si="30"/>
        <v>10645598.096985135</v>
      </c>
      <c r="J651" t="str">
        <f>IF(K651="natural gas",VLOOKUP(D651,'Cross-Page Data'!$I$4:$J$13,2,FALSE),IF(K651="solar",VLOOKUP('Form 923'!D651,'Cross-Page Data'!$I$14:$J$117,2,FALSE),K651))</f>
        <v>hard coal</v>
      </c>
      <c r="K651" t="str">
        <f>VLOOKUP(E651,'Cross-Page Data'!$D$4:$F$48,3,FALSE)</f>
        <v>hard coal</v>
      </c>
      <c r="L651" t="b">
        <f>IF(AND($P$6=FALSE,OR(C651="Commercial NAICS Cogen",C651="Industrial NAICS Cogen",C651="NAICS-22 Cogen")),FALSE,IF(AND($P$7=FALSE,OR(C651="Commercial NAICS Cogen",C651="Commercial NAICS Non-Cogen",C651="industrial NAICS Cogen", C651="industrial NAICS non-cogen")),FALSE,TRUE))</f>
        <v>1</v>
      </c>
      <c r="M651">
        <f t="shared" si="31"/>
        <v>0.2965986394557823</v>
      </c>
      <c r="N651">
        <f t="shared" si="32"/>
        <v>1</v>
      </c>
    </row>
    <row r="652" spans="1:14" x14ac:dyDescent="0.2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s="32">
        <f t="shared" si="30"/>
        <v>10833186.931671765</v>
      </c>
      <c r="J652" t="str">
        <f>IF(K652="natural gas",VLOOKUP(D652,'Cross-Page Data'!$I$4:$J$13,2,FALSE),IF(K652="solar",VLOOKUP('Form 923'!D652,'Cross-Page Data'!$I$14:$J$117,2,FALSE),K652))</f>
        <v>heavy or residual fuel oil</v>
      </c>
      <c r="K652" t="str">
        <f>VLOOKUP(E652,'Cross-Page Data'!$D$4:$F$48,3,FALSE)</f>
        <v>heavy or residual fuel oil</v>
      </c>
      <c r="L652" t="b">
        <f>IF(AND($P$6=FALSE,OR(C652="Commercial NAICS Cogen",C652="Industrial NAICS Cogen",C652="NAICS-22 Cogen")),FALSE,IF(AND($P$7=FALSE,OR(C652="Commercial NAICS Cogen",C652="Commercial NAICS Non-Cogen",C652="industrial NAICS Cogen", C652="industrial NAICS non-cogen")),FALSE,TRUE))</f>
        <v>1</v>
      </c>
      <c r="M652">
        <f t="shared" si="31"/>
        <v>0.31726907630522089</v>
      </c>
      <c r="N652">
        <f t="shared" si="32"/>
        <v>1</v>
      </c>
    </row>
    <row r="653" spans="1:14" x14ac:dyDescent="0.2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s="32">
        <f t="shared" si="30"/>
        <v>10338194.199873118</v>
      </c>
      <c r="J653" t="str">
        <f>IF(K653="natural gas",VLOOKUP(D653,'Cross-Page Data'!$I$4:$J$13,2,FALSE),IF(K653="solar",VLOOKUP('Form 923'!D653,'Cross-Page Data'!$I$14:$J$117,2,FALSE),K653))</f>
        <v>natural gas peaker</v>
      </c>
      <c r="K653" t="str">
        <f>VLOOKUP(E653,'Cross-Page Data'!$D$4:$F$48,3,FALSE)</f>
        <v>natural gas</v>
      </c>
      <c r="L653" t="b">
        <f>IF(AND($P$6=FALSE,OR(C653="Commercial NAICS Cogen",C653="Industrial NAICS Cogen",C653="NAICS-22 Cogen")),FALSE,IF(AND($P$7=FALSE,OR(C653="Commercial NAICS Cogen",C653="Commercial NAICS Non-Cogen",C653="industrial NAICS Cogen", C653="industrial NAICS non-cogen")),FALSE,TRUE))</f>
        <v>1</v>
      </c>
      <c r="M653">
        <f t="shared" si="31"/>
        <v>0.47506172839506172</v>
      </c>
      <c r="N653">
        <f t="shared" si="32"/>
        <v>1</v>
      </c>
    </row>
    <row r="654" spans="1:14" x14ac:dyDescent="0.2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s="32">
        <f t="shared" si="30"/>
        <v>498432.64288236754</v>
      </c>
      <c r="J654" t="str">
        <f>IF(K654="natural gas",VLOOKUP(D654,'Cross-Page Data'!$I$4:$J$13,2,FALSE),IF(K654="solar",VLOOKUP('Form 923'!D654,'Cross-Page Data'!$I$14:$J$117,2,FALSE),K654))</f>
        <v>natural gas nonpeaker</v>
      </c>
      <c r="K654" t="str">
        <f>VLOOKUP(E654,'Cross-Page Data'!$D$4:$F$48,3,FALSE)</f>
        <v>natural gas</v>
      </c>
      <c r="L654" t="b">
        <f>IF(AND($P$6=FALSE,OR(C654="Commercial NAICS Cogen",C654="Industrial NAICS Cogen",C654="NAICS-22 Cogen")),FALSE,IF(AND($P$7=FALSE,OR(C654="Commercial NAICS Cogen",C654="Commercial NAICS Non-Cogen",C654="industrial NAICS Cogen", C654="industrial NAICS non-cogen")),FALSE,TRUE))</f>
        <v>1</v>
      </c>
      <c r="M654">
        <f t="shared" si="31"/>
        <v>0.70883720930232563</v>
      </c>
      <c r="N654">
        <f t="shared" si="32"/>
        <v>1</v>
      </c>
    </row>
    <row r="655" spans="1:14" x14ac:dyDescent="0.2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s="32">
        <f t="shared" si="30"/>
        <v>10566836.808502335</v>
      </c>
      <c r="J655" t="str">
        <f>IF(K655="natural gas",VLOOKUP(D655,'Cross-Page Data'!$I$4:$J$13,2,FALSE),IF(K655="solar",VLOOKUP('Form 923'!D655,'Cross-Page Data'!$I$14:$J$117,2,FALSE),K655))</f>
        <v>natural gas nonpeaker</v>
      </c>
      <c r="K655" t="str">
        <f>VLOOKUP(E655,'Cross-Page Data'!$D$4:$F$48,3,FALSE)</f>
        <v>natural gas</v>
      </c>
      <c r="L655" t="b">
        <f>IF(AND($P$6=FALSE,OR(C655="Commercial NAICS Cogen",C655="Industrial NAICS Cogen",C655="NAICS-22 Cogen")),FALSE,IF(AND($P$7=FALSE,OR(C655="Commercial NAICS Cogen",C655="Commercial NAICS Non-Cogen",C655="industrial NAICS Cogen", C655="industrial NAICS non-cogen")),FALSE,TRUE))</f>
        <v>1</v>
      </c>
      <c r="M655">
        <f t="shared" si="31"/>
        <v>0.29488372093023257</v>
      </c>
      <c r="N655">
        <f t="shared" si="32"/>
        <v>1</v>
      </c>
    </row>
    <row r="656" spans="1:14" x14ac:dyDescent="0.2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s="32">
        <f t="shared" si="30"/>
        <v>26014184.397163119</v>
      </c>
      <c r="J656" t="str">
        <f>IF(K656="natural gas",VLOOKUP(D656,'Cross-Page Data'!$I$4:$J$13,2,FALSE),IF(K656="solar",VLOOKUP('Form 923'!D656,'Cross-Page Data'!$I$14:$J$117,2,FALSE),K656))</f>
        <v>heavy or residual fuel oil</v>
      </c>
      <c r="K656" t="str">
        <f>VLOOKUP(E656,'Cross-Page Data'!$D$4:$F$48,3,FALSE)</f>
        <v>heavy or residual fuel oil</v>
      </c>
      <c r="L656" t="b">
        <f>IF(AND($P$6=FALSE,OR(C656="Commercial NAICS Cogen",C656="Industrial NAICS Cogen",C656="NAICS-22 Cogen")),FALSE,IF(AND($P$7=FALSE,OR(C656="Commercial NAICS Cogen",C656="Commercial NAICS Non-Cogen",C656="industrial NAICS Cogen", C656="industrial NAICS non-cogen")),FALSE,TRUE))</f>
        <v>1</v>
      </c>
      <c r="M656">
        <f t="shared" si="31"/>
        <v>3.4538152610441769E-2</v>
      </c>
      <c r="N656">
        <f t="shared" si="32"/>
        <v>0</v>
      </c>
    </row>
    <row r="657" spans="1:14" x14ac:dyDescent="0.2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s="32" t="str">
        <f t="shared" si="30"/>
        <v/>
      </c>
      <c r="J657" t="str">
        <f>IF(K657="natural gas",VLOOKUP(D657,'Cross-Page Data'!$I$4:$J$13,2,FALSE),IF(K657="solar",VLOOKUP('Form 923'!D657,'Cross-Page Data'!$I$14:$J$117,2,FALSE),K657))</f>
        <v>heavy or residual fuel oil</v>
      </c>
      <c r="K657" t="str">
        <f>VLOOKUP(E657,'Cross-Page Data'!$D$4:$F$48,3,FALSE)</f>
        <v>heavy or residual fuel oil</v>
      </c>
      <c r="L657" t="b">
        <f>IF(AND($P$6=FALSE,OR(C657="Commercial NAICS Cogen",C657="Industrial NAICS Cogen",C657="NAICS-22 Cogen")),FALSE,IF(AND($P$7=FALSE,OR(C657="Commercial NAICS Cogen",C657="Commercial NAICS Non-Cogen",C657="industrial NAICS Cogen", C657="industrial NAICS non-cogen")),FALSE,TRUE))</f>
        <v>1</v>
      </c>
      <c r="M657">
        <f t="shared" si="31"/>
        <v>4.0160642570281126E-4</v>
      </c>
      <c r="N657">
        <f t="shared" si="32"/>
        <v>0</v>
      </c>
    </row>
    <row r="658" spans="1:14" x14ac:dyDescent="0.2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s="32">
        <f t="shared" si="30"/>
        <v>15183867.463335143</v>
      </c>
      <c r="J658" t="str">
        <f>IF(K658="natural gas",VLOOKUP(D658,'Cross-Page Data'!$I$4:$J$13,2,FALSE),IF(K658="solar",VLOOKUP('Form 923'!D658,'Cross-Page Data'!$I$14:$J$117,2,FALSE),K658))</f>
        <v>natural gas peaker</v>
      </c>
      <c r="K658" t="str">
        <f>VLOOKUP(E658,'Cross-Page Data'!$D$4:$F$48,3,FALSE)</f>
        <v>natural gas</v>
      </c>
      <c r="L658" t="b">
        <f>IF(AND($P$6=FALSE,OR(C658="Commercial NAICS Cogen",C658="Industrial NAICS Cogen",C658="NAICS-22 Cogen")),FALSE,IF(AND($P$7=FALSE,OR(C658="Commercial NAICS Cogen",C658="Commercial NAICS Non-Cogen",C658="industrial NAICS Cogen", C658="industrial NAICS non-cogen")),FALSE,TRUE))</f>
        <v>1</v>
      </c>
      <c r="M658">
        <f t="shared" si="31"/>
        <v>0.13876543209876543</v>
      </c>
      <c r="N658">
        <f t="shared" si="32"/>
        <v>1</v>
      </c>
    </row>
    <row r="659" spans="1:14" x14ac:dyDescent="0.2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s="32">
        <f t="shared" si="30"/>
        <v>8901981.4132912494</v>
      </c>
      <c r="J659" t="str">
        <f>IF(K659="natural gas",VLOOKUP(D659,'Cross-Page Data'!$I$4:$J$13,2,FALSE),IF(K659="solar",VLOOKUP('Form 923'!D659,'Cross-Page Data'!$I$14:$J$117,2,FALSE),K659))</f>
        <v>solar pv</v>
      </c>
      <c r="K659" t="str">
        <f>VLOOKUP(E659,'Cross-Page Data'!$D$4:$F$48,3,FALSE)</f>
        <v>solar</v>
      </c>
      <c r="L659" t="b">
        <f>IF(AND($P$6=FALSE,OR(C659="Commercial NAICS Cogen",C659="Industrial NAICS Cogen",C659="NAICS-22 Cogen")),FALSE,IF(AND($P$7=FALSE,OR(C659="Commercial NAICS Cogen",C659="Commercial NAICS Non-Cogen",C659="industrial NAICS Cogen", C659="industrial NAICS non-cogen")),FALSE,TRUE))</f>
        <v>1</v>
      </c>
      <c r="M659">
        <f t="shared" si="31"/>
        <v>0.58152002522863455</v>
      </c>
      <c r="N659">
        <f t="shared" si="32"/>
        <v>1</v>
      </c>
    </row>
    <row r="660" spans="1:14" x14ac:dyDescent="0.2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s="32">
        <f t="shared" si="30"/>
        <v>11693172.613869768</v>
      </c>
      <c r="J660" t="str">
        <f>IF(K660="natural gas",VLOOKUP(D660,'Cross-Page Data'!$I$4:$J$13,2,FALSE),IF(K660="solar",VLOOKUP('Form 923'!D660,'Cross-Page Data'!$I$14:$J$117,2,FALSE),K660))</f>
        <v>hard coal</v>
      </c>
      <c r="K660" t="str">
        <f>VLOOKUP(E660,'Cross-Page Data'!$D$4:$F$48,3,FALSE)</f>
        <v>hard coal</v>
      </c>
      <c r="L660" t="b">
        <f>IF(AND($P$6=FALSE,OR(C660="Commercial NAICS Cogen",C660="Industrial NAICS Cogen",C660="NAICS-22 Cogen")),FALSE,IF(AND($P$7=FALSE,OR(C660="Commercial NAICS Cogen",C660="Commercial NAICS Non-Cogen",C660="industrial NAICS Cogen", C660="industrial NAICS non-cogen")),FALSE,TRUE))</f>
        <v>1</v>
      </c>
      <c r="M660">
        <f t="shared" si="31"/>
        <v>0.13741496598639455</v>
      </c>
      <c r="N660">
        <f t="shared" si="32"/>
        <v>1</v>
      </c>
    </row>
    <row r="661" spans="1:14" x14ac:dyDescent="0.2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s="32" t="str">
        <f t="shared" si="30"/>
        <v/>
      </c>
      <c r="J661" t="str">
        <f>IF(K661="natural gas",VLOOKUP(D661,'Cross-Page Data'!$I$4:$J$13,2,FALSE),IF(K661="solar",VLOOKUP('Form 923'!D661,'Cross-Page Data'!$I$14:$J$117,2,FALSE),K661))</f>
        <v>heavy or residual fuel oil</v>
      </c>
      <c r="K661" t="str">
        <f>VLOOKUP(E661,'Cross-Page Data'!$D$4:$F$48,3,FALSE)</f>
        <v>heavy or residual fuel oil</v>
      </c>
      <c r="L661" t="b">
        <f>IF(AND($P$6=FALSE,OR(C661="Commercial NAICS Cogen",C661="Industrial NAICS Cogen",C661="NAICS-22 Cogen")),FALSE,IF(AND($P$7=FALSE,OR(C661="Commercial NAICS Cogen",C661="Commercial NAICS Non-Cogen",C661="industrial NAICS Cogen", C661="industrial NAICS non-cogen")),FALSE,TRUE))</f>
        <v>1</v>
      </c>
      <c r="M661">
        <f t="shared" si="31"/>
        <v>4.0160642570281126E-4</v>
      </c>
      <c r="N661">
        <f t="shared" si="32"/>
        <v>0</v>
      </c>
    </row>
    <row r="662" spans="1:14" x14ac:dyDescent="0.2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s="32">
        <f t="shared" si="30"/>
        <v>11952319.590703364</v>
      </c>
      <c r="J662" t="str">
        <f>IF(K662="natural gas",VLOOKUP(D662,'Cross-Page Data'!$I$4:$J$13,2,FALSE),IF(K662="solar",VLOOKUP('Form 923'!D662,'Cross-Page Data'!$I$14:$J$117,2,FALSE),K662))</f>
        <v>natural gas peaker</v>
      </c>
      <c r="K662" t="str">
        <f>VLOOKUP(E662,'Cross-Page Data'!$D$4:$F$48,3,FALSE)</f>
        <v>natural gas</v>
      </c>
      <c r="L662" t="b">
        <f>IF(AND($P$6=FALSE,OR(C662="Commercial NAICS Cogen",C662="Industrial NAICS Cogen",C662="NAICS-22 Cogen")),FALSE,IF(AND($P$7=FALSE,OR(C662="Commercial NAICS Cogen",C662="Commercial NAICS Non-Cogen",C662="industrial NAICS Cogen", C662="industrial NAICS non-cogen")),FALSE,TRUE))</f>
        <v>1</v>
      </c>
      <c r="M662">
        <f t="shared" si="31"/>
        <v>0.29432098765432096</v>
      </c>
      <c r="N662">
        <f t="shared" si="32"/>
        <v>1</v>
      </c>
    </row>
    <row r="663" spans="1:14" x14ac:dyDescent="0.2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s="32" t="str">
        <f t="shared" si="30"/>
        <v/>
      </c>
      <c r="J663" t="str">
        <f>IF(K663="natural gas",VLOOKUP(D663,'Cross-Page Data'!$I$4:$J$13,2,FALSE),IF(K663="solar",VLOOKUP('Form 923'!D663,'Cross-Page Data'!$I$14:$J$117,2,FALSE),K663))</f>
        <v>petroleum</v>
      </c>
      <c r="K663" t="str">
        <f>VLOOKUP(E663,'Cross-Page Data'!$D$4:$F$48,3,FALSE)</f>
        <v>petroleum</v>
      </c>
      <c r="L663" t="b">
        <f>IF(AND($P$6=FALSE,OR(C663="Commercial NAICS Cogen",C663="Industrial NAICS Cogen",C663="NAICS-22 Cogen")),FALSE,IF(AND($P$7=FALSE,OR(C663="Commercial NAICS Cogen",C663="Commercial NAICS Non-Cogen",C663="industrial NAICS Cogen", C663="industrial NAICS non-cogen")),FALSE,TRUE))</f>
        <v>1</v>
      </c>
      <c r="M663">
        <f t="shared" si="31"/>
        <v>8.6956521739130436E-3</v>
      </c>
      <c r="N663">
        <f t="shared" si="32"/>
        <v>0</v>
      </c>
    </row>
    <row r="664" spans="1:14" x14ac:dyDescent="0.2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s="32">
        <f t="shared" si="30"/>
        <v>0</v>
      </c>
      <c r="J664" t="str">
        <f>IF(K664="natural gas",VLOOKUP(D664,'Cross-Page Data'!$I$4:$J$13,2,FALSE),IF(K664="solar",VLOOKUP('Form 923'!D664,'Cross-Page Data'!$I$14:$J$117,2,FALSE),K664))</f>
        <v>nuclear</v>
      </c>
      <c r="K664" t="str">
        <f>VLOOKUP(E664,'Cross-Page Data'!$D$4:$F$48,3,FALSE)</f>
        <v>nuclear</v>
      </c>
      <c r="L664" t="b">
        <f>IF(AND($P$6=FALSE,OR(C664="Commercial NAICS Cogen",C664="Industrial NAICS Cogen",C664="NAICS-22 Cogen")),FALSE,IF(AND($P$7=FALSE,OR(C664="Commercial NAICS Cogen",C664="Commercial NAICS Non-Cogen",C664="industrial NAICS Cogen", C664="industrial NAICS non-cogen")),FALSE,TRUE))</f>
        <v>1</v>
      </c>
      <c r="M664">
        <f t="shared" si="31"/>
        <v>1.020408163265306E-2</v>
      </c>
      <c r="N664">
        <f t="shared" si="32"/>
        <v>0</v>
      </c>
    </row>
    <row r="665" spans="1:14" x14ac:dyDescent="0.2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s="32">
        <f t="shared" si="30"/>
        <v>0</v>
      </c>
      <c r="J665" t="str">
        <f>IF(K665="natural gas",VLOOKUP(D665,'Cross-Page Data'!$I$4:$J$13,2,FALSE),IF(K665="solar",VLOOKUP('Form 923'!D665,'Cross-Page Data'!$I$14:$J$117,2,FALSE),K665))</f>
        <v>nuclear</v>
      </c>
      <c r="K665" t="str">
        <f>VLOOKUP(E665,'Cross-Page Data'!$D$4:$F$48,3,FALSE)</f>
        <v>nuclear</v>
      </c>
      <c r="L665" t="b">
        <f>IF(AND($P$6=FALSE,OR(C665="Commercial NAICS Cogen",C665="Industrial NAICS Cogen",C665="NAICS-22 Cogen")),FALSE,IF(AND($P$7=FALSE,OR(C665="Commercial NAICS Cogen",C665="Commercial NAICS Non-Cogen",C665="industrial NAICS Cogen", C665="industrial NAICS non-cogen")),FALSE,TRUE))</f>
        <v>1</v>
      </c>
      <c r="M665">
        <f t="shared" si="31"/>
        <v>1.020408163265306E-2</v>
      </c>
      <c r="N665">
        <f t="shared" si="32"/>
        <v>0</v>
      </c>
    </row>
    <row r="666" spans="1:14" x14ac:dyDescent="0.2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s="32">
        <f t="shared" si="30"/>
        <v>22070718.742777906</v>
      </c>
      <c r="J666" t="str">
        <f>IF(K666="natural gas",VLOOKUP(D666,'Cross-Page Data'!$I$4:$J$13,2,FALSE),IF(K666="solar",VLOOKUP('Form 923'!D666,'Cross-Page Data'!$I$14:$J$117,2,FALSE),K666))</f>
        <v>heavy or residual fuel oil</v>
      </c>
      <c r="K666" t="str">
        <f>VLOOKUP(E666,'Cross-Page Data'!$D$4:$F$48,3,FALSE)</f>
        <v>heavy or residual fuel oil</v>
      </c>
      <c r="L666" t="b">
        <f>IF(AND($P$6=FALSE,OR(C666="Commercial NAICS Cogen",C666="Industrial NAICS Cogen",C666="NAICS-22 Cogen")),FALSE,IF(AND($P$7=FALSE,OR(C666="Commercial NAICS Cogen",C666="Commercial NAICS Non-Cogen",C666="industrial NAICS Cogen", C666="industrial NAICS non-cogen")),FALSE,TRUE))</f>
        <v>1</v>
      </c>
      <c r="M666">
        <f t="shared" si="31"/>
        <v>4.8192771084337352E-2</v>
      </c>
      <c r="N666">
        <f t="shared" si="32"/>
        <v>0</v>
      </c>
    </row>
    <row r="667" spans="1:14" x14ac:dyDescent="0.2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s="32">
        <f t="shared" si="30"/>
        <v>17836258.750387948</v>
      </c>
      <c r="J667" t="str">
        <f>IF(K667="natural gas",VLOOKUP(D667,'Cross-Page Data'!$I$4:$J$13,2,FALSE),IF(K667="solar",VLOOKUP('Form 923'!D667,'Cross-Page Data'!$I$14:$J$117,2,FALSE),K667))</f>
        <v>natural gas peaker</v>
      </c>
      <c r="K667" t="str">
        <f>VLOOKUP(E667,'Cross-Page Data'!$D$4:$F$48,3,FALSE)</f>
        <v>natural gas</v>
      </c>
      <c r="L667" t="b">
        <f>IF(AND($P$6=FALSE,OR(C667="Commercial NAICS Cogen",C667="Industrial NAICS Cogen",C667="NAICS-22 Cogen")),FALSE,IF(AND($P$7=FALSE,OR(C667="Commercial NAICS Cogen",C667="Commercial NAICS Non-Cogen",C667="industrial NAICS Cogen", C667="industrial NAICS non-cogen")),FALSE,TRUE))</f>
        <v>1</v>
      </c>
      <c r="M667">
        <f t="shared" si="31"/>
        <v>8.049382716049383E-2</v>
      </c>
      <c r="N667">
        <f t="shared" si="32"/>
        <v>1</v>
      </c>
    </row>
    <row r="668" spans="1:14" x14ac:dyDescent="0.2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s="32">
        <f t="shared" si="30"/>
        <v>13557495.680706745</v>
      </c>
      <c r="J668" t="str">
        <f>IF(K668="natural gas",VLOOKUP(D668,'Cross-Page Data'!$I$4:$J$13,2,FALSE),IF(K668="solar",VLOOKUP('Form 923'!D668,'Cross-Page Data'!$I$14:$J$117,2,FALSE),K668))</f>
        <v>hard coal</v>
      </c>
      <c r="K668" t="str">
        <f>VLOOKUP(E668,'Cross-Page Data'!$D$4:$F$48,3,FALSE)</f>
        <v>hard coal</v>
      </c>
      <c r="L668" t="b">
        <f>IF(AND($P$6=FALSE,OR(C668="Commercial NAICS Cogen",C668="Industrial NAICS Cogen",C668="NAICS-22 Cogen")),FALSE,IF(AND($P$7=FALSE,OR(C668="Commercial NAICS Cogen",C668="Commercial NAICS Non-Cogen",C668="industrial NAICS Cogen", C668="industrial NAICS non-cogen")),FALSE,TRUE))</f>
        <v>1</v>
      </c>
      <c r="M668">
        <f t="shared" si="31"/>
        <v>5.4421768707482991E-2</v>
      </c>
      <c r="N668">
        <f t="shared" si="32"/>
        <v>1</v>
      </c>
    </row>
    <row r="669" spans="1:14" x14ac:dyDescent="0.2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s="32">
        <f t="shared" si="30"/>
        <v>13646289.908965209</v>
      </c>
      <c r="J669" t="str">
        <f>IF(K669="natural gas",VLOOKUP(D669,'Cross-Page Data'!$I$4:$J$13,2,FALSE),IF(K669="solar",VLOOKUP('Form 923'!D669,'Cross-Page Data'!$I$14:$J$117,2,FALSE),K669))</f>
        <v>natural gas peaker</v>
      </c>
      <c r="K669" t="str">
        <f>VLOOKUP(E669,'Cross-Page Data'!$D$4:$F$48,3,FALSE)</f>
        <v>natural gas</v>
      </c>
      <c r="L669" t="b">
        <f>IF(AND($P$6=FALSE,OR(C669="Commercial NAICS Cogen",C669="Industrial NAICS Cogen",C669="NAICS-22 Cogen")),FALSE,IF(AND($P$7=FALSE,OR(C669="Commercial NAICS Cogen",C669="Commercial NAICS Non-Cogen",C669="industrial NAICS Cogen", C669="industrial NAICS non-cogen")),FALSE,TRUE))</f>
        <v>1</v>
      </c>
      <c r="M669">
        <f t="shared" si="31"/>
        <v>0.18320987654320989</v>
      </c>
      <c r="N669">
        <f t="shared" si="32"/>
        <v>1</v>
      </c>
    </row>
    <row r="670" spans="1:14" x14ac:dyDescent="0.2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s="32">
        <f t="shared" si="30"/>
        <v>14013612.864240633</v>
      </c>
      <c r="J670" t="str">
        <f>IF(K670="natural gas",VLOOKUP(D670,'Cross-Page Data'!$I$4:$J$13,2,FALSE),IF(K670="solar",VLOOKUP('Form 923'!D670,'Cross-Page Data'!$I$14:$J$117,2,FALSE),K670))</f>
        <v>heavy or residual fuel oil</v>
      </c>
      <c r="K670" t="str">
        <f>VLOOKUP(E670,'Cross-Page Data'!$D$4:$F$48,3,FALSE)</f>
        <v>heavy or residual fuel oil</v>
      </c>
      <c r="L670" t="b">
        <f>IF(AND($P$6=FALSE,OR(C670="Commercial NAICS Cogen",C670="Industrial NAICS Cogen",C670="NAICS-22 Cogen")),FALSE,IF(AND($P$7=FALSE,OR(C670="Commercial NAICS Cogen",C670="Commercial NAICS Non-Cogen",C670="industrial NAICS Cogen", C670="industrial NAICS non-cogen")),FALSE,TRUE))</f>
        <v>1</v>
      </c>
      <c r="M670">
        <f t="shared" si="31"/>
        <v>0.14859437751004015</v>
      </c>
      <c r="N670">
        <f t="shared" si="32"/>
        <v>1</v>
      </c>
    </row>
    <row r="671" spans="1:14" x14ac:dyDescent="0.2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s="32" t="str">
        <f t="shared" si="30"/>
        <v/>
      </c>
      <c r="J671" t="str">
        <f>IF(K671="natural gas",VLOOKUP(D671,'Cross-Page Data'!$I$4:$J$13,2,FALSE),IF(K671="solar",VLOOKUP('Form 923'!D671,'Cross-Page Data'!$I$14:$J$117,2,FALSE),K671))</f>
        <v>heavy or residual fuel oil</v>
      </c>
      <c r="K671" t="str">
        <f>VLOOKUP(E671,'Cross-Page Data'!$D$4:$F$48,3,FALSE)</f>
        <v>heavy or residual fuel oil</v>
      </c>
      <c r="L671" t="b">
        <f>IF(AND($P$6=FALSE,OR(C671="Commercial NAICS Cogen",C671="Industrial NAICS Cogen",C671="NAICS-22 Cogen")),FALSE,IF(AND($P$7=FALSE,OR(C671="Commercial NAICS Cogen",C671="Commercial NAICS Non-Cogen",C671="industrial NAICS Cogen", C671="industrial NAICS non-cogen")),FALSE,TRUE))</f>
        <v>1</v>
      </c>
      <c r="M671">
        <f t="shared" si="31"/>
        <v>4.0160642570281126E-4</v>
      </c>
      <c r="N671">
        <f t="shared" si="32"/>
        <v>0</v>
      </c>
    </row>
    <row r="672" spans="1:14" x14ac:dyDescent="0.2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s="32">
        <f t="shared" si="30"/>
        <v>0</v>
      </c>
      <c r="J672" t="str">
        <f>IF(K672="natural gas",VLOOKUP(D672,'Cross-Page Data'!$I$4:$J$13,2,FALSE),IF(K672="solar",VLOOKUP('Form 923'!D672,'Cross-Page Data'!$I$14:$J$117,2,FALSE),K672))</f>
        <v>natural gas nonpeaker</v>
      </c>
      <c r="K672" t="str">
        <f>VLOOKUP(E672,'Cross-Page Data'!$D$4:$F$48,3,FALSE)</f>
        <v>natural gas</v>
      </c>
      <c r="L672" t="b">
        <f>IF(AND($P$6=FALSE,OR(C672="Commercial NAICS Cogen",C672="Industrial NAICS Cogen",C672="NAICS-22 Cogen")),FALSE,IF(AND($P$7=FALSE,OR(C672="Commercial NAICS Cogen",C672="Commercial NAICS Non-Cogen",C672="industrial NAICS Cogen", C672="industrial NAICS non-cogen")),FALSE,TRUE))</f>
        <v>1</v>
      </c>
      <c r="M672">
        <f t="shared" si="31"/>
        <v>0.77302325581395348</v>
      </c>
      <c r="N672">
        <f t="shared" si="32"/>
        <v>1</v>
      </c>
    </row>
    <row r="673" spans="1:14" x14ac:dyDescent="0.2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s="32" t="str">
        <f t="shared" si="30"/>
        <v/>
      </c>
      <c r="J673" t="str">
        <f>IF(K673="natural gas",VLOOKUP(D673,'Cross-Page Data'!$I$4:$J$13,2,FALSE),IF(K673="solar",VLOOKUP('Form 923'!D673,'Cross-Page Data'!$I$14:$J$117,2,FALSE),K673))</f>
        <v>heavy or residual fuel oil</v>
      </c>
      <c r="K673" t="str">
        <f>VLOOKUP(E673,'Cross-Page Data'!$D$4:$F$48,3,FALSE)</f>
        <v>heavy or residual fuel oil</v>
      </c>
      <c r="L673" t="b">
        <f>IF(AND($P$6=FALSE,OR(C673="Commercial NAICS Cogen",C673="Industrial NAICS Cogen",C673="NAICS-22 Cogen")),FALSE,IF(AND($P$7=FALSE,OR(C673="Commercial NAICS Cogen",C673="Commercial NAICS Non-Cogen",C673="industrial NAICS Cogen", C673="industrial NAICS non-cogen")),FALSE,TRUE))</f>
        <v>1</v>
      </c>
      <c r="M673">
        <f t="shared" si="31"/>
        <v>4.0160642570281126E-4</v>
      </c>
      <c r="N673">
        <f t="shared" si="32"/>
        <v>0</v>
      </c>
    </row>
    <row r="674" spans="1:14" x14ac:dyDescent="0.2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s="32">
        <f t="shared" si="30"/>
        <v>12621907.675837444</v>
      </c>
      <c r="J674" t="str">
        <f>IF(K674="natural gas",VLOOKUP(D674,'Cross-Page Data'!$I$4:$J$13,2,FALSE),IF(K674="solar",VLOOKUP('Form 923'!D674,'Cross-Page Data'!$I$14:$J$117,2,FALSE),K674))</f>
        <v>natural gas nonpeaker</v>
      </c>
      <c r="K674" t="str">
        <f>VLOOKUP(E674,'Cross-Page Data'!$D$4:$F$48,3,FALSE)</f>
        <v>natural gas</v>
      </c>
      <c r="L674" t="b">
        <f>IF(AND($P$6=FALSE,OR(C674="Commercial NAICS Cogen",C674="Industrial NAICS Cogen",C674="NAICS-22 Cogen")),FALSE,IF(AND($P$7=FALSE,OR(C674="Commercial NAICS Cogen",C674="Commercial NAICS Non-Cogen",C674="industrial NAICS Cogen", C674="industrial NAICS non-cogen")),FALSE,TRUE))</f>
        <v>1</v>
      </c>
      <c r="M674">
        <f t="shared" si="31"/>
        <v>5.2093023255813956E-2</v>
      </c>
      <c r="N674">
        <f t="shared" si="32"/>
        <v>1</v>
      </c>
    </row>
    <row r="675" spans="1:14" x14ac:dyDescent="0.2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s="32" t="str">
        <f t="shared" si="30"/>
        <v/>
      </c>
      <c r="J675" t="str">
        <f>IF(K675="natural gas",VLOOKUP(D675,'Cross-Page Data'!$I$4:$J$13,2,FALSE),IF(K675="solar",VLOOKUP('Form 923'!D675,'Cross-Page Data'!$I$14:$J$117,2,FALSE),K675))</f>
        <v>heavy or residual fuel oil</v>
      </c>
      <c r="K675" t="str">
        <f>VLOOKUP(E675,'Cross-Page Data'!$D$4:$F$48,3,FALSE)</f>
        <v>heavy or residual fuel oil</v>
      </c>
      <c r="L675" t="b">
        <f>IF(AND($P$6=FALSE,OR(C675="Commercial NAICS Cogen",C675="Industrial NAICS Cogen",C675="NAICS-22 Cogen")),FALSE,IF(AND($P$7=FALSE,OR(C675="Commercial NAICS Cogen",C675="Commercial NAICS Non-Cogen",C675="industrial NAICS Cogen", C675="industrial NAICS non-cogen")),FALSE,TRUE))</f>
        <v>1</v>
      </c>
      <c r="M675">
        <f t="shared" si="31"/>
        <v>4.0160642570281126E-4</v>
      </c>
      <c r="N675">
        <f t="shared" si="32"/>
        <v>0</v>
      </c>
    </row>
    <row r="676" spans="1:14" x14ac:dyDescent="0.2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s="32">
        <f t="shared" si="30"/>
        <v>-1550901.3265990361</v>
      </c>
      <c r="J676" t="str">
        <f>IF(K676="natural gas",VLOOKUP(D676,'Cross-Page Data'!$I$4:$J$13,2,FALSE),IF(K676="solar",VLOOKUP('Form 923'!D676,'Cross-Page Data'!$I$14:$J$117,2,FALSE),K676))</f>
        <v>heavy or residual fuel oil</v>
      </c>
      <c r="K676" t="str">
        <f>VLOOKUP(E676,'Cross-Page Data'!$D$4:$F$48,3,FALSE)</f>
        <v>heavy or residual fuel oil</v>
      </c>
      <c r="L676" t="b">
        <f>IF(AND($P$6=FALSE,OR(C676="Commercial NAICS Cogen",C676="Industrial NAICS Cogen",C676="NAICS-22 Cogen")),FALSE,IF(AND($P$7=FALSE,OR(C676="Commercial NAICS Cogen",C676="Commercial NAICS Non-Cogen",C676="industrial NAICS Cogen", C676="industrial NAICS non-cogen")),FALSE,TRUE))</f>
        <v>1</v>
      </c>
      <c r="M676">
        <f t="shared" si="31"/>
        <v>0.61767068273092374</v>
      </c>
      <c r="N676">
        <f t="shared" si="32"/>
        <v>1</v>
      </c>
    </row>
    <row r="677" spans="1:14" x14ac:dyDescent="0.2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s="32">
        <f t="shared" si="30"/>
        <v>-1519756.8389057752</v>
      </c>
      <c r="J677" t="str">
        <f>IF(K677="natural gas",VLOOKUP(D677,'Cross-Page Data'!$I$4:$J$13,2,FALSE),IF(K677="solar",VLOOKUP('Form 923'!D677,'Cross-Page Data'!$I$14:$J$117,2,FALSE),K677))</f>
        <v>natural gas peaker</v>
      </c>
      <c r="K677" t="str">
        <f>VLOOKUP(E677,'Cross-Page Data'!$D$4:$F$48,3,FALSE)</f>
        <v>natural gas</v>
      </c>
      <c r="L677" t="b">
        <f>IF(AND($P$6=FALSE,OR(C677="Commercial NAICS Cogen",C677="Industrial NAICS Cogen",C677="NAICS-22 Cogen")),FALSE,IF(AND($P$7=FALSE,OR(C677="Commercial NAICS Cogen",C677="Commercial NAICS Non-Cogen",C677="industrial NAICS Cogen", C677="industrial NAICS non-cogen")),FALSE,TRUE))</f>
        <v>1</v>
      </c>
      <c r="M677">
        <f t="shared" si="31"/>
        <v>0.81283950617283951</v>
      </c>
      <c r="N677">
        <f t="shared" si="32"/>
        <v>1</v>
      </c>
    </row>
    <row r="678" spans="1:14" x14ac:dyDescent="0.2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s="32">
        <f t="shared" si="30"/>
        <v>11244363.240553567</v>
      </c>
      <c r="J678" t="str">
        <f>IF(K678="natural gas",VLOOKUP(D678,'Cross-Page Data'!$I$4:$J$13,2,FALSE),IF(K678="solar",VLOOKUP('Form 923'!D678,'Cross-Page Data'!$I$14:$J$117,2,FALSE),K678))</f>
        <v>heavy or residual fuel oil</v>
      </c>
      <c r="K678" t="str">
        <f>VLOOKUP(E678,'Cross-Page Data'!$D$4:$F$48,3,FALSE)</f>
        <v>heavy or residual fuel oil</v>
      </c>
      <c r="L678" t="b">
        <f>IF(AND($P$6=FALSE,OR(C678="Commercial NAICS Cogen",C678="Industrial NAICS Cogen",C678="NAICS-22 Cogen")),FALSE,IF(AND($P$7=FALSE,OR(C678="Commercial NAICS Cogen",C678="Commercial NAICS Non-Cogen",C678="industrial NAICS Cogen", C678="industrial NAICS non-cogen")),FALSE,TRUE))</f>
        <v>1</v>
      </c>
      <c r="M678">
        <f t="shared" si="31"/>
        <v>0.28433734939759037</v>
      </c>
      <c r="N678">
        <f t="shared" si="32"/>
        <v>1</v>
      </c>
    </row>
    <row r="679" spans="1:14" x14ac:dyDescent="0.2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s="32">
        <f t="shared" si="30"/>
        <v>11238408.012487436</v>
      </c>
      <c r="J679" t="str">
        <f>IF(K679="natural gas",VLOOKUP(D679,'Cross-Page Data'!$I$4:$J$13,2,FALSE),IF(K679="solar",VLOOKUP('Form 923'!D679,'Cross-Page Data'!$I$14:$J$117,2,FALSE),K679))</f>
        <v>natural gas peaker</v>
      </c>
      <c r="K679" t="str">
        <f>VLOOKUP(E679,'Cross-Page Data'!$D$4:$F$48,3,FALSE)</f>
        <v>natural gas</v>
      </c>
      <c r="L679" t="b">
        <f>IF(AND($P$6=FALSE,OR(C679="Commercial NAICS Cogen",C679="Industrial NAICS Cogen",C679="NAICS-22 Cogen")),FALSE,IF(AND($P$7=FALSE,OR(C679="Commercial NAICS Cogen",C679="Commercial NAICS Non-Cogen",C679="industrial NAICS Cogen", C679="industrial NAICS non-cogen")),FALSE,TRUE))</f>
        <v>1</v>
      </c>
      <c r="M679">
        <f t="shared" si="31"/>
        <v>0.37481481481481482</v>
      </c>
      <c r="N679">
        <f t="shared" si="32"/>
        <v>1</v>
      </c>
    </row>
    <row r="680" spans="1:14" x14ac:dyDescent="0.2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s="32">
        <f t="shared" si="30"/>
        <v>18511627.906976745</v>
      </c>
      <c r="J680" t="str">
        <f>IF(K680="natural gas",VLOOKUP(D680,'Cross-Page Data'!$I$4:$J$13,2,FALSE),IF(K680="solar",VLOOKUP('Form 923'!D680,'Cross-Page Data'!$I$14:$J$117,2,FALSE),K680))</f>
        <v>heavy or residual fuel oil</v>
      </c>
      <c r="K680" t="str">
        <f>VLOOKUP(E680,'Cross-Page Data'!$D$4:$F$48,3,FALSE)</f>
        <v>heavy or residual fuel oil</v>
      </c>
      <c r="L680" t="b">
        <f>IF(AND($P$6=FALSE,OR(C680="Commercial NAICS Cogen",C680="Industrial NAICS Cogen",C680="NAICS-22 Cogen")),FALSE,IF(AND($P$7=FALSE,OR(C680="Commercial NAICS Cogen",C680="Commercial NAICS Non-Cogen",C680="industrial NAICS Cogen", C680="industrial NAICS non-cogen")),FALSE,TRUE))</f>
        <v>1</v>
      </c>
      <c r="M680">
        <f t="shared" si="31"/>
        <v>7.3092369477911645E-2</v>
      </c>
      <c r="N680">
        <f t="shared" si="32"/>
        <v>1</v>
      </c>
    </row>
    <row r="681" spans="1:14" x14ac:dyDescent="0.2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s="32">
        <f t="shared" si="30"/>
        <v>10203302.412338354</v>
      </c>
      <c r="J681" t="str">
        <f>IF(K681="natural gas",VLOOKUP(D681,'Cross-Page Data'!$I$4:$J$13,2,FALSE),IF(K681="solar",VLOOKUP('Form 923'!D681,'Cross-Page Data'!$I$14:$J$117,2,FALSE),K681))</f>
        <v>hard coal</v>
      </c>
      <c r="K681" t="str">
        <f>VLOOKUP(E681,'Cross-Page Data'!$D$4:$F$48,3,FALSE)</f>
        <v>hard coal</v>
      </c>
      <c r="L681" t="b">
        <f>IF(AND($P$6=FALSE,OR(C681="Commercial NAICS Cogen",C681="Industrial NAICS Cogen",C681="NAICS-22 Cogen")),FALSE,IF(AND($P$7=FALSE,OR(C681="Commercial NAICS Cogen",C681="Commercial NAICS Non-Cogen",C681="industrial NAICS Cogen", C681="industrial NAICS non-cogen")),FALSE,TRUE))</f>
        <v>1</v>
      </c>
      <c r="M681">
        <f t="shared" si="31"/>
        <v>0.37551020408163266</v>
      </c>
      <c r="N681">
        <f t="shared" si="32"/>
        <v>1</v>
      </c>
    </row>
    <row r="682" spans="1:14" x14ac:dyDescent="0.2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s="32" t="str">
        <f t="shared" si="30"/>
        <v/>
      </c>
      <c r="J682" t="str">
        <f>IF(K682="natural gas",VLOOKUP(D682,'Cross-Page Data'!$I$4:$J$13,2,FALSE),IF(K682="solar",VLOOKUP('Form 923'!D682,'Cross-Page Data'!$I$14:$J$117,2,FALSE),K682))</f>
        <v>biomass</v>
      </c>
      <c r="K682" t="str">
        <f>VLOOKUP(E682,'Cross-Page Data'!$D$4:$F$48,3,FALSE)</f>
        <v>biomass</v>
      </c>
      <c r="L682" t="b">
        <f>IF(AND($P$6=FALSE,OR(C682="Commercial NAICS Cogen",C682="Industrial NAICS Cogen",C682="NAICS-22 Cogen")),FALSE,IF(AND($P$7=FALSE,OR(C682="Commercial NAICS Cogen",C682="Commercial NAICS Non-Cogen",C682="industrial NAICS Cogen", C682="industrial NAICS non-cogen")),FALSE,TRUE))</f>
        <v>1</v>
      </c>
      <c r="M682">
        <f t="shared" si="31"/>
        <v>1.0964912280701754E-3</v>
      </c>
      <c r="N682">
        <f t="shared" si="32"/>
        <v>0</v>
      </c>
    </row>
    <row r="683" spans="1:14" x14ac:dyDescent="0.2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s="32">
        <f t="shared" si="30"/>
        <v>10235852.143762447</v>
      </c>
      <c r="J683" t="str">
        <f>IF(K683="natural gas",VLOOKUP(D683,'Cross-Page Data'!$I$4:$J$13,2,FALSE),IF(K683="solar",VLOOKUP('Form 923'!D683,'Cross-Page Data'!$I$14:$J$117,2,FALSE),K683))</f>
        <v>natural gas peaker</v>
      </c>
      <c r="K683" t="str">
        <f>VLOOKUP(E683,'Cross-Page Data'!$D$4:$F$48,3,FALSE)</f>
        <v>natural gas</v>
      </c>
      <c r="L683" t="b">
        <f>IF(AND($P$6=FALSE,OR(C683="Commercial NAICS Cogen",C683="Industrial NAICS Cogen",C683="NAICS-22 Cogen")),FALSE,IF(AND($P$7=FALSE,OR(C683="Commercial NAICS Cogen",C683="Commercial NAICS Non-Cogen",C683="industrial NAICS Cogen", C683="industrial NAICS non-cogen")),FALSE,TRUE))</f>
        <v>1</v>
      </c>
      <c r="M683">
        <f t="shared" si="31"/>
        <v>0.48592592592592593</v>
      </c>
      <c r="N683">
        <f t="shared" si="32"/>
        <v>1</v>
      </c>
    </row>
    <row r="684" spans="1:14" x14ac:dyDescent="0.2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s="32">
        <f t="shared" si="30"/>
        <v>10205600.449634671</v>
      </c>
      <c r="J684" t="str">
        <f>IF(K684="natural gas",VLOOKUP(D684,'Cross-Page Data'!$I$4:$J$13,2,FALSE),IF(K684="solar",VLOOKUP('Form 923'!D684,'Cross-Page Data'!$I$14:$J$117,2,FALSE),K684))</f>
        <v>petroleum</v>
      </c>
      <c r="K684" t="str">
        <f>VLOOKUP(E684,'Cross-Page Data'!$D$4:$F$48,3,FALSE)</f>
        <v>petroleum</v>
      </c>
      <c r="L684" t="b">
        <f>IF(AND($P$6=FALSE,OR(C684="Commercial NAICS Cogen",C684="Industrial NAICS Cogen",C684="NAICS-22 Cogen")),FALSE,IF(AND($P$7=FALSE,OR(C684="Commercial NAICS Cogen",C684="Commercial NAICS Non-Cogen",C684="industrial NAICS Cogen", C684="industrial NAICS non-cogen")),FALSE,TRUE))</f>
        <v>1</v>
      </c>
      <c r="M684">
        <f t="shared" si="31"/>
        <v>0.16521739130434782</v>
      </c>
      <c r="N684">
        <f t="shared" si="32"/>
        <v>1</v>
      </c>
    </row>
    <row r="685" spans="1:14" x14ac:dyDescent="0.2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s="32">
        <f t="shared" si="30"/>
        <v>10357451.662159426</v>
      </c>
      <c r="J685" t="str">
        <f>IF(K685="natural gas",VLOOKUP(D685,'Cross-Page Data'!$I$4:$J$13,2,FALSE),IF(K685="solar",VLOOKUP('Form 923'!D685,'Cross-Page Data'!$I$14:$J$117,2,FALSE),K685))</f>
        <v>heavy or residual fuel oil</v>
      </c>
      <c r="K685" t="str">
        <f>VLOOKUP(E685,'Cross-Page Data'!$D$4:$F$48,3,FALSE)</f>
        <v>heavy or residual fuel oil</v>
      </c>
      <c r="L685" t="b">
        <f>IF(AND($P$6=FALSE,OR(C685="Commercial NAICS Cogen",C685="Industrial NAICS Cogen",C685="NAICS-22 Cogen")),FALSE,IF(AND($P$7=FALSE,OR(C685="Commercial NAICS Cogen",C685="Commercial NAICS Non-Cogen",C685="industrial NAICS Cogen", C685="industrial NAICS non-cogen")),FALSE,TRUE))</f>
        <v>1</v>
      </c>
      <c r="M685">
        <f t="shared" si="31"/>
        <v>0.36546184738955823</v>
      </c>
      <c r="N685">
        <f t="shared" si="32"/>
        <v>1</v>
      </c>
    </row>
    <row r="686" spans="1:14" x14ac:dyDescent="0.2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s="32">
        <f t="shared" si="30"/>
        <v>0</v>
      </c>
      <c r="J686" t="str">
        <f>IF(K686="natural gas",VLOOKUP(D686,'Cross-Page Data'!$I$4:$J$13,2,FALSE),IF(K686="solar",VLOOKUP('Form 923'!D686,'Cross-Page Data'!$I$14:$J$117,2,FALSE),K686))</f>
        <v>heavy or residual fuel oil</v>
      </c>
      <c r="K686" t="str">
        <f>VLOOKUP(E686,'Cross-Page Data'!$D$4:$F$48,3,FALSE)</f>
        <v>heavy or residual fuel oil</v>
      </c>
      <c r="L686" t="b">
        <f>IF(AND($P$6=FALSE,OR(C686="Commercial NAICS Cogen",C686="Industrial NAICS Cogen",C686="NAICS-22 Cogen")),FALSE,IF(AND($P$7=FALSE,OR(C686="Commercial NAICS Cogen",C686="Commercial NAICS Non-Cogen",C686="industrial NAICS Cogen", C686="industrial NAICS non-cogen")),FALSE,TRUE))</f>
        <v>1</v>
      </c>
      <c r="M686">
        <f t="shared" si="31"/>
        <v>0.57188755020080317</v>
      </c>
      <c r="N686">
        <f t="shared" si="32"/>
        <v>1</v>
      </c>
    </row>
    <row r="687" spans="1:14" x14ac:dyDescent="0.2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s="32">
        <f t="shared" si="30"/>
        <v>0</v>
      </c>
      <c r="J687" t="str">
        <f>IF(K687="natural gas",VLOOKUP(D687,'Cross-Page Data'!$I$4:$J$13,2,FALSE),IF(K687="solar",VLOOKUP('Form 923'!D687,'Cross-Page Data'!$I$14:$J$117,2,FALSE),K687))</f>
        <v>natural gas nonpeaker</v>
      </c>
      <c r="K687" t="str">
        <f>VLOOKUP(E687,'Cross-Page Data'!$D$4:$F$48,3,FALSE)</f>
        <v>natural gas</v>
      </c>
      <c r="L687" t="b">
        <f>IF(AND($P$6=FALSE,OR(C687="Commercial NAICS Cogen",C687="Industrial NAICS Cogen",C687="NAICS-22 Cogen")),FALSE,IF(AND($P$7=FALSE,OR(C687="Commercial NAICS Cogen",C687="Commercial NAICS Non-Cogen",C687="industrial NAICS Cogen", C687="industrial NAICS non-cogen")),FALSE,TRUE))</f>
        <v>1</v>
      </c>
      <c r="M687">
        <f t="shared" si="31"/>
        <v>0.77302325581395348</v>
      </c>
      <c r="N687">
        <f t="shared" si="32"/>
        <v>1</v>
      </c>
    </row>
    <row r="688" spans="1:14" x14ac:dyDescent="0.2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s="32">
        <f t="shared" si="30"/>
        <v>14606996.81962744</v>
      </c>
      <c r="J688" t="str">
        <f>IF(K688="natural gas",VLOOKUP(D688,'Cross-Page Data'!$I$4:$J$13,2,FALSE),IF(K688="solar",VLOOKUP('Form 923'!D688,'Cross-Page Data'!$I$14:$J$117,2,FALSE),K688))</f>
        <v>heavy or residual fuel oil</v>
      </c>
      <c r="K688" t="str">
        <f>VLOOKUP(E688,'Cross-Page Data'!$D$4:$F$48,3,FALSE)</f>
        <v>heavy or residual fuel oil</v>
      </c>
      <c r="L688" t="b">
        <f>IF(AND($P$6=FALSE,OR(C688="Commercial NAICS Cogen",C688="Industrial NAICS Cogen",C688="NAICS-22 Cogen")),FALSE,IF(AND($P$7=FALSE,OR(C688="Commercial NAICS Cogen",C688="Commercial NAICS Non-Cogen",C688="industrial NAICS Cogen", C688="industrial NAICS non-cogen")),FALSE,TRUE))</f>
        <v>1</v>
      </c>
      <c r="M688">
        <f t="shared" si="31"/>
        <v>0.13654618473895583</v>
      </c>
      <c r="N688">
        <f t="shared" si="32"/>
        <v>1</v>
      </c>
    </row>
    <row r="689" spans="1:14" x14ac:dyDescent="0.2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s="32" t="str">
        <f t="shared" si="30"/>
        <v/>
      </c>
      <c r="J689" t="str">
        <f>IF(K689="natural gas",VLOOKUP(D689,'Cross-Page Data'!$I$4:$J$13,2,FALSE),IF(K689="solar",VLOOKUP('Form 923'!D689,'Cross-Page Data'!$I$14:$J$117,2,FALSE),K689))</f>
        <v>other</v>
      </c>
      <c r="K689" t="str">
        <f>VLOOKUP(E689,'Cross-Page Data'!$D$4:$F$48,3,FALSE)</f>
        <v>other</v>
      </c>
      <c r="L689" t="b">
        <f>IF(AND($P$6=FALSE,OR(C689="Commercial NAICS Cogen",C689="Industrial NAICS Cogen",C689="NAICS-22 Cogen")),FALSE,IF(AND($P$7=FALSE,OR(C689="Commercial NAICS Cogen",C689="Commercial NAICS Non-Cogen",C689="industrial NAICS Cogen", C689="industrial NAICS non-cogen")),FALSE,TRUE))</f>
        <v>1</v>
      </c>
      <c r="M689">
        <f t="shared" si="31"/>
        <v>1.6233766233766235E-3</v>
      </c>
      <c r="N689">
        <f t="shared" si="32"/>
        <v>0</v>
      </c>
    </row>
    <row r="690" spans="1:14" x14ac:dyDescent="0.2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s="32">
        <f t="shared" si="30"/>
        <v>15006080.040288091</v>
      </c>
      <c r="J690" t="str">
        <f>IF(K690="natural gas",VLOOKUP(D690,'Cross-Page Data'!$I$4:$J$13,2,FALSE),IF(K690="solar",VLOOKUP('Form 923'!D690,'Cross-Page Data'!$I$14:$J$117,2,FALSE),K690))</f>
        <v>natural gas nonpeaker</v>
      </c>
      <c r="K690" t="str">
        <f>VLOOKUP(E690,'Cross-Page Data'!$D$4:$F$48,3,FALSE)</f>
        <v>natural gas</v>
      </c>
      <c r="L690" t="b">
        <f>IF(AND($P$6=FALSE,OR(C690="Commercial NAICS Cogen",C690="Industrial NAICS Cogen",C690="NAICS-22 Cogen")),FALSE,IF(AND($P$7=FALSE,OR(C690="Commercial NAICS Cogen",C690="Commercial NAICS Non-Cogen",C690="industrial NAICS Cogen", C690="industrial NAICS non-cogen")),FALSE,TRUE))</f>
        <v>1</v>
      </c>
      <c r="M690">
        <f t="shared" si="31"/>
        <v>1.4883720930232559E-2</v>
      </c>
      <c r="N690">
        <f t="shared" si="32"/>
        <v>0</v>
      </c>
    </row>
    <row r="691" spans="1:14" x14ac:dyDescent="0.2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s="32" t="str">
        <f t="shared" si="30"/>
        <v/>
      </c>
      <c r="J691" t="str">
        <f>IF(K691="natural gas",VLOOKUP(D691,'Cross-Page Data'!$I$4:$J$13,2,FALSE),IF(K691="solar",VLOOKUP('Form 923'!D691,'Cross-Page Data'!$I$14:$J$117,2,FALSE),K691))</f>
        <v>heavy or residual fuel oil</v>
      </c>
      <c r="K691" t="str">
        <f>VLOOKUP(E691,'Cross-Page Data'!$D$4:$F$48,3,FALSE)</f>
        <v>heavy or residual fuel oil</v>
      </c>
      <c r="L691" t="b">
        <f>IF(AND($P$6=FALSE,OR(C691="Commercial NAICS Cogen",C691="Industrial NAICS Cogen",C691="NAICS-22 Cogen")),FALSE,IF(AND($P$7=FALSE,OR(C691="Commercial NAICS Cogen",C691="Commercial NAICS Non-Cogen",C691="industrial NAICS Cogen", C691="industrial NAICS non-cogen")),FALSE,TRUE))</f>
        <v>1</v>
      </c>
      <c r="M691">
        <f t="shared" si="31"/>
        <v>4.0160642570281126E-4</v>
      </c>
      <c r="N691">
        <f t="shared" si="32"/>
        <v>0</v>
      </c>
    </row>
    <row r="692" spans="1:14" x14ac:dyDescent="0.2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s="32">
        <f t="shared" si="30"/>
        <v>22556390.977443609</v>
      </c>
      <c r="J692" t="str">
        <f>IF(K692="natural gas",VLOOKUP(D692,'Cross-Page Data'!$I$4:$J$13,2,FALSE),IF(K692="solar",VLOOKUP('Form 923'!D692,'Cross-Page Data'!$I$14:$J$117,2,FALSE),K692))</f>
        <v>heavy or residual fuel oil</v>
      </c>
      <c r="K692" t="str">
        <f>VLOOKUP(E692,'Cross-Page Data'!$D$4:$F$48,3,FALSE)</f>
        <v>heavy or residual fuel oil</v>
      </c>
      <c r="L692" t="b">
        <f>IF(AND($P$6=FALSE,OR(C692="Commercial NAICS Cogen",C692="Industrial NAICS Cogen",C692="NAICS-22 Cogen")),FALSE,IF(AND($P$7=FALSE,OR(C692="Commercial NAICS Cogen",C692="Commercial NAICS Non-Cogen",C692="industrial NAICS Cogen", C692="industrial NAICS non-cogen")),FALSE,TRUE))</f>
        <v>1</v>
      </c>
      <c r="M692">
        <f t="shared" si="31"/>
        <v>4.5381526104417667E-2</v>
      </c>
      <c r="N692">
        <f t="shared" si="32"/>
        <v>0</v>
      </c>
    </row>
    <row r="693" spans="1:14" x14ac:dyDescent="0.2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s="32" t="str">
        <f t="shared" si="30"/>
        <v/>
      </c>
      <c r="J693" t="str">
        <f>IF(K693="natural gas",VLOOKUP(D693,'Cross-Page Data'!$I$4:$J$13,2,FALSE),IF(K693="solar",VLOOKUP('Form 923'!D693,'Cross-Page Data'!$I$14:$J$117,2,FALSE),K693))</f>
        <v>other</v>
      </c>
      <c r="K693" t="str">
        <f>VLOOKUP(E693,'Cross-Page Data'!$D$4:$F$48,3,FALSE)</f>
        <v>other</v>
      </c>
      <c r="L693" t="b">
        <f>IF(AND($P$6=FALSE,OR(C693="Commercial NAICS Cogen",C693="Industrial NAICS Cogen",C693="NAICS-22 Cogen")),FALSE,IF(AND($P$7=FALSE,OR(C693="Commercial NAICS Cogen",C693="Commercial NAICS Non-Cogen",C693="industrial NAICS Cogen", C693="industrial NAICS non-cogen")),FALSE,TRUE))</f>
        <v>1</v>
      </c>
      <c r="M693">
        <f t="shared" si="31"/>
        <v>1.6233766233766235E-3</v>
      </c>
      <c r="N693">
        <f t="shared" si="32"/>
        <v>0</v>
      </c>
    </row>
    <row r="694" spans="1:14" x14ac:dyDescent="0.2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s="32">
        <f t="shared" si="30"/>
        <v>22209027.552868642</v>
      </c>
      <c r="J694" t="str">
        <f>IF(K694="natural gas",VLOOKUP(D694,'Cross-Page Data'!$I$4:$J$13,2,FALSE),IF(K694="solar",VLOOKUP('Form 923'!D694,'Cross-Page Data'!$I$14:$J$117,2,FALSE),K694))</f>
        <v>natural gas peaker</v>
      </c>
      <c r="K694" t="str">
        <f>VLOOKUP(E694,'Cross-Page Data'!$D$4:$F$48,3,FALSE)</f>
        <v>natural gas</v>
      </c>
      <c r="L694" t="b">
        <f>IF(AND($P$6=FALSE,OR(C694="Commercial NAICS Cogen",C694="Industrial NAICS Cogen",C694="NAICS-22 Cogen")),FALSE,IF(AND($P$7=FALSE,OR(C694="Commercial NAICS Cogen",C694="Commercial NAICS Non-Cogen",C694="industrial NAICS Cogen", C694="industrial NAICS non-cogen")),FALSE,TRUE))</f>
        <v>1</v>
      </c>
      <c r="M694">
        <f t="shared" si="31"/>
        <v>4.5432098765432097E-2</v>
      </c>
      <c r="N694">
        <f t="shared" si="32"/>
        <v>0</v>
      </c>
    </row>
    <row r="695" spans="1:14" x14ac:dyDescent="0.2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s="32" t="str">
        <f t="shared" si="30"/>
        <v/>
      </c>
      <c r="J695" t="str">
        <f>IF(K695="natural gas",VLOOKUP(D695,'Cross-Page Data'!$I$4:$J$13,2,FALSE),IF(K695="solar",VLOOKUP('Form 923'!D695,'Cross-Page Data'!$I$14:$J$117,2,FALSE),K695))</f>
        <v>heavy or residual fuel oil</v>
      </c>
      <c r="K695" t="str">
        <f>VLOOKUP(E695,'Cross-Page Data'!$D$4:$F$48,3,FALSE)</f>
        <v>heavy or residual fuel oil</v>
      </c>
      <c r="L695" t="b">
        <f>IF(AND($P$6=FALSE,OR(C695="Commercial NAICS Cogen",C695="Industrial NAICS Cogen",C695="NAICS-22 Cogen")),FALSE,IF(AND($P$7=FALSE,OR(C695="Commercial NAICS Cogen",C695="Commercial NAICS Non-Cogen",C695="industrial NAICS Cogen", C695="industrial NAICS non-cogen")),FALSE,TRUE))</f>
        <v>1</v>
      </c>
      <c r="M695">
        <f t="shared" si="31"/>
        <v>4.0160642570281126E-4</v>
      </c>
      <c r="N695">
        <f t="shared" si="32"/>
        <v>0</v>
      </c>
    </row>
    <row r="696" spans="1:14" x14ac:dyDescent="0.2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s="32">
        <f t="shared" si="30"/>
        <v>0</v>
      </c>
      <c r="J696" t="str">
        <f>IF(K696="natural gas",VLOOKUP(D696,'Cross-Page Data'!$I$4:$J$13,2,FALSE),IF(K696="solar",VLOOKUP('Form 923'!D696,'Cross-Page Data'!$I$14:$J$117,2,FALSE),K696))</f>
        <v>natural gas nonpeaker</v>
      </c>
      <c r="K696" t="str">
        <f>VLOOKUP(E696,'Cross-Page Data'!$D$4:$F$48,3,FALSE)</f>
        <v>natural gas</v>
      </c>
      <c r="L696" t="b">
        <f>IF(AND($P$6=FALSE,OR(C696="Commercial NAICS Cogen",C696="Industrial NAICS Cogen",C696="NAICS-22 Cogen")),FALSE,IF(AND($P$7=FALSE,OR(C696="Commercial NAICS Cogen",C696="Commercial NAICS Non-Cogen",C696="industrial NAICS Cogen", C696="industrial NAICS non-cogen")),FALSE,TRUE))</f>
        <v>1</v>
      </c>
      <c r="M696">
        <f t="shared" si="31"/>
        <v>0.77302325581395348</v>
      </c>
      <c r="N696">
        <f t="shared" si="32"/>
        <v>1</v>
      </c>
    </row>
    <row r="697" spans="1:14" x14ac:dyDescent="0.2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s="32">
        <f t="shared" si="30"/>
        <v>11319042.559969859</v>
      </c>
      <c r="J697" t="str">
        <f>IF(K697="natural gas",VLOOKUP(D697,'Cross-Page Data'!$I$4:$J$13,2,FALSE),IF(K697="solar",VLOOKUP('Form 923'!D697,'Cross-Page Data'!$I$14:$J$117,2,FALSE),K697))</f>
        <v>natural gas nonpeaker</v>
      </c>
      <c r="K697" t="str">
        <f>VLOOKUP(E697,'Cross-Page Data'!$D$4:$F$48,3,FALSE)</f>
        <v>natural gas</v>
      </c>
      <c r="L697" t="b">
        <f>IF(AND($P$6=FALSE,OR(C697="Commercial NAICS Cogen",C697="Industrial NAICS Cogen",C697="NAICS-22 Cogen")),FALSE,IF(AND($P$7=FALSE,OR(C697="Commercial NAICS Cogen",C697="Commercial NAICS Non-Cogen",C697="industrial NAICS Cogen", C697="industrial NAICS non-cogen")),FALSE,TRUE))</f>
        <v>1</v>
      </c>
      <c r="M697">
        <f t="shared" si="31"/>
        <v>0.16744186046511628</v>
      </c>
      <c r="N697">
        <f t="shared" si="32"/>
        <v>1</v>
      </c>
    </row>
    <row r="698" spans="1:14" x14ac:dyDescent="0.2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s="32">
        <f t="shared" si="30"/>
        <v>51568198.395331867</v>
      </c>
      <c r="J698" t="str">
        <f>IF(K698="natural gas",VLOOKUP(D698,'Cross-Page Data'!$I$4:$J$13,2,FALSE),IF(K698="solar",VLOOKUP('Form 923'!D698,'Cross-Page Data'!$I$14:$J$117,2,FALSE),K698))</f>
        <v>heavy or residual fuel oil</v>
      </c>
      <c r="K698" t="str">
        <f>VLOOKUP(E698,'Cross-Page Data'!$D$4:$F$48,3,FALSE)</f>
        <v>heavy or residual fuel oil</v>
      </c>
      <c r="L698" t="b">
        <f>IF(AND($P$6=FALSE,OR(C698="Commercial NAICS Cogen",C698="Industrial NAICS Cogen",C698="NAICS-22 Cogen")),FALSE,IF(AND($P$7=FALSE,OR(C698="Commercial NAICS Cogen",C698="Commercial NAICS Non-Cogen",C698="industrial NAICS Cogen", C698="industrial NAICS non-cogen")),FALSE,TRUE))</f>
        <v>1</v>
      </c>
      <c r="M698">
        <f t="shared" si="31"/>
        <v>1.4859437751004016E-2</v>
      </c>
      <c r="N698">
        <f t="shared" si="32"/>
        <v>0</v>
      </c>
    </row>
    <row r="699" spans="1:14" x14ac:dyDescent="0.2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s="32">
        <f t="shared" si="30"/>
        <v>17571422.489036489</v>
      </c>
      <c r="J699" t="str">
        <f>IF(K699="natural gas",VLOOKUP(D699,'Cross-Page Data'!$I$4:$J$13,2,FALSE),IF(K699="solar",VLOOKUP('Form 923'!D699,'Cross-Page Data'!$I$14:$J$117,2,FALSE),K699))</f>
        <v>natural gas peaker</v>
      </c>
      <c r="K699" t="str">
        <f>VLOOKUP(E699,'Cross-Page Data'!$D$4:$F$48,3,FALSE)</f>
        <v>natural gas</v>
      </c>
      <c r="L699" t="b">
        <f>IF(AND($P$6=FALSE,OR(C699="Commercial NAICS Cogen",C699="Industrial NAICS Cogen",C699="NAICS-22 Cogen")),FALSE,IF(AND($P$7=FALSE,OR(C699="Commercial NAICS Cogen",C699="Commercial NAICS Non-Cogen",C699="industrial NAICS Cogen", C699="industrial NAICS non-cogen")),FALSE,TRUE))</f>
        <v>1</v>
      </c>
      <c r="M699">
        <f t="shared" si="31"/>
        <v>8.3950617283950618E-2</v>
      </c>
      <c r="N699">
        <f t="shared" si="32"/>
        <v>1</v>
      </c>
    </row>
    <row r="700" spans="1:14" x14ac:dyDescent="0.2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s="32" t="str">
        <f t="shared" si="30"/>
        <v/>
      </c>
      <c r="J700" t="str">
        <f>IF(K700="natural gas",VLOOKUP(D700,'Cross-Page Data'!$I$4:$J$13,2,FALSE),IF(K700="solar",VLOOKUP('Form 923'!D700,'Cross-Page Data'!$I$14:$J$117,2,FALSE),K700))</f>
        <v>heavy or residual fuel oil</v>
      </c>
      <c r="K700" t="str">
        <f>VLOOKUP(E700,'Cross-Page Data'!$D$4:$F$48,3,FALSE)</f>
        <v>heavy or residual fuel oil</v>
      </c>
      <c r="L700" t="b">
        <f>IF(AND($P$6=FALSE,OR(C700="Commercial NAICS Cogen",C700="Industrial NAICS Cogen",C700="NAICS-22 Cogen")),FALSE,IF(AND($P$7=FALSE,OR(C700="Commercial NAICS Cogen",C700="Commercial NAICS Non-Cogen",C700="industrial NAICS Cogen", C700="industrial NAICS non-cogen")),FALSE,TRUE))</f>
        <v>1</v>
      </c>
      <c r="M700">
        <f t="shared" si="31"/>
        <v>4.0160642570281126E-4</v>
      </c>
      <c r="N700">
        <f t="shared" si="32"/>
        <v>0</v>
      </c>
    </row>
    <row r="701" spans="1:14" x14ac:dyDescent="0.2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s="32">
        <f t="shared" si="30"/>
        <v>11921589.082312642</v>
      </c>
      <c r="J701" t="str">
        <f>IF(K701="natural gas",VLOOKUP(D701,'Cross-Page Data'!$I$4:$J$13,2,FALSE),IF(K701="solar",VLOOKUP('Form 923'!D701,'Cross-Page Data'!$I$14:$J$117,2,FALSE),K701))</f>
        <v>hard coal</v>
      </c>
      <c r="K701" t="str">
        <f>VLOOKUP(E701,'Cross-Page Data'!$D$4:$F$48,3,FALSE)</f>
        <v>hard coal</v>
      </c>
      <c r="L701" t="b">
        <f>IF(AND($P$6=FALSE,OR(C701="Commercial NAICS Cogen",C701="Industrial NAICS Cogen",C701="NAICS-22 Cogen")),FALSE,IF(AND($P$7=FALSE,OR(C701="Commercial NAICS Cogen",C701="Commercial NAICS Non-Cogen",C701="industrial NAICS Cogen", C701="industrial NAICS non-cogen")),FALSE,TRUE))</f>
        <v>1</v>
      </c>
      <c r="M701">
        <f t="shared" si="31"/>
        <v>0.11020408163265306</v>
      </c>
      <c r="N701">
        <f t="shared" si="32"/>
        <v>1</v>
      </c>
    </row>
    <row r="702" spans="1:14" x14ac:dyDescent="0.2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s="32">
        <f t="shared" si="30"/>
        <v>11954652.484736567</v>
      </c>
      <c r="J702" t="str">
        <f>IF(K702="natural gas",VLOOKUP(D702,'Cross-Page Data'!$I$4:$J$13,2,FALSE),IF(K702="solar",VLOOKUP('Form 923'!D702,'Cross-Page Data'!$I$14:$J$117,2,FALSE),K702))</f>
        <v>natural gas peaker</v>
      </c>
      <c r="K702" t="str">
        <f>VLOOKUP(E702,'Cross-Page Data'!$D$4:$F$48,3,FALSE)</f>
        <v>natural gas</v>
      </c>
      <c r="L702" t="b">
        <f>IF(AND($P$6=FALSE,OR(C702="Commercial NAICS Cogen",C702="Industrial NAICS Cogen",C702="NAICS-22 Cogen")),FALSE,IF(AND($P$7=FALSE,OR(C702="Commercial NAICS Cogen",C702="Commercial NAICS Non-Cogen",C702="industrial NAICS Cogen", C702="industrial NAICS non-cogen")),FALSE,TRUE))</f>
        <v>1</v>
      </c>
      <c r="M702">
        <f t="shared" si="31"/>
        <v>0.29382716049382718</v>
      </c>
      <c r="N702">
        <f t="shared" si="32"/>
        <v>1</v>
      </c>
    </row>
    <row r="703" spans="1:14" x14ac:dyDescent="0.2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s="32" t="str">
        <f t="shared" si="30"/>
        <v/>
      </c>
      <c r="J703" t="str">
        <f>IF(K703="natural gas",VLOOKUP(D703,'Cross-Page Data'!$I$4:$J$13,2,FALSE),IF(K703="solar",VLOOKUP('Form 923'!D703,'Cross-Page Data'!$I$14:$J$117,2,FALSE),K703))</f>
        <v>heavy or residual fuel oil</v>
      </c>
      <c r="K703" t="str">
        <f>VLOOKUP(E703,'Cross-Page Data'!$D$4:$F$48,3,FALSE)</f>
        <v>heavy or residual fuel oil</v>
      </c>
      <c r="L703" t="b">
        <f>IF(AND($P$6=FALSE,OR(C703="Commercial NAICS Cogen",C703="Industrial NAICS Cogen",C703="NAICS-22 Cogen")),FALSE,IF(AND($P$7=FALSE,OR(C703="Commercial NAICS Cogen",C703="Commercial NAICS Non-Cogen",C703="industrial NAICS Cogen", C703="industrial NAICS non-cogen")),FALSE,TRUE))</f>
        <v>1</v>
      </c>
      <c r="M703">
        <f t="shared" si="31"/>
        <v>4.0160642570281126E-4</v>
      </c>
      <c r="N703">
        <f t="shared" si="32"/>
        <v>0</v>
      </c>
    </row>
    <row r="704" spans="1:14" x14ac:dyDescent="0.2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s="32">
        <f t="shared" si="30"/>
        <v>8900573.6137667317</v>
      </c>
      <c r="J704" t="str">
        <f>IF(K704="natural gas",VLOOKUP(D704,'Cross-Page Data'!$I$4:$J$13,2,FALSE),IF(K704="solar",VLOOKUP('Form 923'!D704,'Cross-Page Data'!$I$14:$J$117,2,FALSE),K704))</f>
        <v>hydro</v>
      </c>
      <c r="K704" t="str">
        <f>VLOOKUP(E704,'Cross-Page Data'!$D$4:$F$48,3,FALSE)</f>
        <v>hydro</v>
      </c>
      <c r="L704" t="b">
        <f>IF(AND($P$6=FALSE,OR(C704="Commercial NAICS Cogen",C704="Industrial NAICS Cogen",C704="NAICS-22 Cogen")),FALSE,IF(AND($P$7=FALSE,OR(C704="Commercial NAICS Cogen",C704="Commercial NAICS Non-Cogen",C704="industrial NAICS Cogen", C704="industrial NAICS non-cogen")),FALSE,TRUE))</f>
        <v>1</v>
      </c>
      <c r="M704">
        <f t="shared" si="31"/>
        <v>0.92506811989100812</v>
      </c>
      <c r="N704">
        <f t="shared" si="32"/>
        <v>1</v>
      </c>
    </row>
    <row r="705" spans="1:14" x14ac:dyDescent="0.2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s="32">
        <f t="shared" si="30"/>
        <v>8901997.2145805191</v>
      </c>
      <c r="J705" t="str">
        <f>IF(K705="natural gas",VLOOKUP(D705,'Cross-Page Data'!$I$4:$J$13,2,FALSE),IF(K705="solar",VLOOKUP('Form 923'!D705,'Cross-Page Data'!$I$14:$J$117,2,FALSE),K705))</f>
        <v>hydro</v>
      </c>
      <c r="K705" t="str">
        <f>VLOOKUP(E705,'Cross-Page Data'!$D$4:$F$48,3,FALSE)</f>
        <v>hydro</v>
      </c>
      <c r="L705" t="b">
        <f>IF(AND($P$6=FALSE,OR(C705="Commercial NAICS Cogen",C705="Industrial NAICS Cogen",C705="NAICS-22 Cogen")),FALSE,IF(AND($P$7=FALSE,OR(C705="Commercial NAICS Cogen",C705="Commercial NAICS Non-Cogen",C705="industrial NAICS Cogen", C705="industrial NAICS non-cogen")),FALSE,TRUE))</f>
        <v>1</v>
      </c>
      <c r="M705">
        <f t="shared" si="31"/>
        <v>0.56675749318801094</v>
      </c>
      <c r="N705">
        <f t="shared" si="32"/>
        <v>1</v>
      </c>
    </row>
    <row r="706" spans="1:14" x14ac:dyDescent="0.2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s="32">
        <f t="shared" si="30"/>
        <v>205069839.62752202</v>
      </c>
      <c r="J706" t="str">
        <f>IF(K706="natural gas",VLOOKUP(D706,'Cross-Page Data'!$I$4:$J$13,2,FALSE),IF(K706="solar",VLOOKUP('Form 923'!D706,'Cross-Page Data'!$I$14:$J$117,2,FALSE),K706))</f>
        <v>heavy or residual fuel oil</v>
      </c>
      <c r="K706" t="str">
        <f>VLOOKUP(E706,'Cross-Page Data'!$D$4:$F$48,3,FALSE)</f>
        <v>heavy or residual fuel oil</v>
      </c>
      <c r="L706" t="b">
        <f>IF(AND($P$6=FALSE,OR(C706="Commercial NAICS Cogen",C706="Industrial NAICS Cogen",C706="NAICS-22 Cogen")),FALSE,IF(AND($P$7=FALSE,OR(C706="Commercial NAICS Cogen",C706="Commercial NAICS Non-Cogen",C706="industrial NAICS Cogen", C706="industrial NAICS non-cogen")),FALSE,TRUE))</f>
        <v>1</v>
      </c>
      <c r="M706">
        <f t="shared" si="31"/>
        <v>6.024096385542169E-3</v>
      </c>
      <c r="N706">
        <f t="shared" si="32"/>
        <v>0</v>
      </c>
    </row>
    <row r="707" spans="1:14" x14ac:dyDescent="0.2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s="32">
        <f t="shared" si="30"/>
        <v>205234774.98707575</v>
      </c>
      <c r="J707" t="str">
        <f>IF(K707="natural gas",VLOOKUP(D707,'Cross-Page Data'!$I$4:$J$13,2,FALSE),IF(K707="solar",VLOOKUP('Form 923'!D707,'Cross-Page Data'!$I$14:$J$117,2,FALSE),K707))</f>
        <v>natural gas peaker</v>
      </c>
      <c r="K707" t="str">
        <f>VLOOKUP(E707,'Cross-Page Data'!$D$4:$F$48,3,FALSE)</f>
        <v>natural gas</v>
      </c>
      <c r="L707" t="b">
        <f>IF(AND($P$6=FALSE,OR(C707="Commercial NAICS Cogen",C707="Industrial NAICS Cogen",C707="NAICS-22 Cogen")),FALSE,IF(AND($P$7=FALSE,OR(C707="Commercial NAICS Cogen",C707="Commercial NAICS Non-Cogen",C707="industrial NAICS Cogen", C707="industrial NAICS non-cogen")),FALSE,TRUE))</f>
        <v>1</v>
      </c>
      <c r="M707">
        <f t="shared" si="31"/>
        <v>2.9629629629629628E-3</v>
      </c>
      <c r="N707">
        <f t="shared" si="32"/>
        <v>0</v>
      </c>
    </row>
    <row r="708" spans="1:14" x14ac:dyDescent="0.2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s="32" t="str">
        <f t="shared" si="30"/>
        <v/>
      </c>
      <c r="J708" t="str">
        <f>IF(K708="natural gas",VLOOKUP(D708,'Cross-Page Data'!$I$4:$J$13,2,FALSE),IF(K708="solar",VLOOKUP('Form 923'!D708,'Cross-Page Data'!$I$14:$J$117,2,FALSE),K708))</f>
        <v>heavy or residual fuel oil</v>
      </c>
      <c r="K708" t="str">
        <f>VLOOKUP(E708,'Cross-Page Data'!$D$4:$F$48,3,FALSE)</f>
        <v>heavy or residual fuel oil</v>
      </c>
      <c r="L708" t="b">
        <f>IF(AND($P$6=FALSE,OR(C708="Commercial NAICS Cogen",C708="Industrial NAICS Cogen",C708="NAICS-22 Cogen")),FALSE,IF(AND($P$7=FALSE,OR(C708="Commercial NAICS Cogen",C708="Commercial NAICS Non-Cogen",C708="industrial NAICS Cogen", C708="industrial NAICS non-cogen")),FALSE,TRUE))</f>
        <v>1</v>
      </c>
      <c r="M708">
        <f t="shared" si="31"/>
        <v>4.0160642570281126E-4</v>
      </c>
      <c r="N708">
        <f t="shared" si="32"/>
        <v>0</v>
      </c>
    </row>
    <row r="709" spans="1:14" x14ac:dyDescent="0.2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s="32">
        <f t="shared" si="30"/>
        <v>47849.45874244946</v>
      </c>
      <c r="J709" t="str">
        <f>IF(K709="natural gas",VLOOKUP(D709,'Cross-Page Data'!$I$4:$J$13,2,FALSE),IF(K709="solar",VLOOKUP('Form 923'!D709,'Cross-Page Data'!$I$14:$J$117,2,FALSE),K709))</f>
        <v>natural gas nonpeaker</v>
      </c>
      <c r="K709" t="str">
        <f>VLOOKUP(E709,'Cross-Page Data'!$D$4:$F$48,3,FALSE)</f>
        <v>natural gas</v>
      </c>
      <c r="L709" t="b">
        <f>IF(AND($P$6=FALSE,OR(C709="Commercial NAICS Cogen",C709="Industrial NAICS Cogen",C709="NAICS-22 Cogen")),FALSE,IF(AND($P$7=FALSE,OR(C709="Commercial NAICS Cogen",C709="Commercial NAICS Non-Cogen",C709="industrial NAICS Cogen", C709="industrial NAICS non-cogen")),FALSE,TRUE))</f>
        <v>1</v>
      </c>
      <c r="M709">
        <f t="shared" si="31"/>
        <v>0.7590697674418605</v>
      </c>
      <c r="N709">
        <f t="shared" si="32"/>
        <v>1</v>
      </c>
    </row>
    <row r="710" spans="1:14" x14ac:dyDescent="0.2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s="32" t="str">
        <f t="shared" si="30"/>
        <v/>
      </c>
      <c r="J710" t="str">
        <f>IF(K710="natural gas",VLOOKUP(D710,'Cross-Page Data'!$I$4:$J$13,2,FALSE),IF(K710="solar",VLOOKUP('Form 923'!D710,'Cross-Page Data'!$I$14:$J$117,2,FALSE),K710))</f>
        <v>heavy or residual fuel oil</v>
      </c>
      <c r="K710" t="str">
        <f>VLOOKUP(E710,'Cross-Page Data'!$D$4:$F$48,3,FALSE)</f>
        <v>heavy or residual fuel oil</v>
      </c>
      <c r="L710" t="b">
        <f>IF(AND($P$6=FALSE,OR(C710="Commercial NAICS Cogen",C710="Industrial NAICS Cogen",C710="NAICS-22 Cogen")),FALSE,IF(AND($P$7=FALSE,OR(C710="Commercial NAICS Cogen",C710="Commercial NAICS Non-Cogen",C710="industrial NAICS Cogen", C710="industrial NAICS non-cogen")),FALSE,TRUE))</f>
        <v>1</v>
      </c>
      <c r="M710">
        <f t="shared" si="31"/>
        <v>4.0160642570281126E-4</v>
      </c>
      <c r="N710">
        <f t="shared" si="32"/>
        <v>0</v>
      </c>
    </row>
    <row r="711" spans="1:14" x14ac:dyDescent="0.2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s="32">
        <f t="shared" ref="I711:I774" si="33">IFERROR(F711/G711*10^6,"")</f>
        <v>12015082.537482617</v>
      </c>
      <c r="J711" t="str">
        <f>IF(K711="natural gas",VLOOKUP(D711,'Cross-Page Data'!$I$4:$J$13,2,FALSE),IF(K711="solar",VLOOKUP('Form 923'!D711,'Cross-Page Data'!$I$14:$J$117,2,FALSE),K711))</f>
        <v>natural gas nonpeaker</v>
      </c>
      <c r="K711" t="str">
        <f>VLOOKUP(E711,'Cross-Page Data'!$D$4:$F$48,3,FALSE)</f>
        <v>natural gas</v>
      </c>
      <c r="L711" t="b">
        <f>IF(AND($P$6=FALSE,OR(C711="Commercial NAICS Cogen",C711="Industrial NAICS Cogen",C711="NAICS-22 Cogen")),FALSE,IF(AND($P$7=FALSE,OR(C711="Commercial NAICS Cogen",C711="Commercial NAICS Non-Cogen",C711="industrial NAICS Cogen", C711="industrial NAICS non-cogen")),FALSE,TRUE))</f>
        <v>1</v>
      </c>
      <c r="M711">
        <f t="shared" ref="M711:M774" si="34">(COUNTIFS($J$6:$J$14148,J711,$I$6:$I$14148,"&gt;"&amp;I711)+1)/COUNTIFS($J$6:$J$14148,J711)</f>
        <v>8.2790697674418601E-2</v>
      </c>
      <c r="N711">
        <f t="shared" ref="N711:N774" si="35">IF(OR(M711&gt;0.95,M711&lt;0.05),0,1)</f>
        <v>1</v>
      </c>
    </row>
    <row r="712" spans="1:14" x14ac:dyDescent="0.2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s="32" t="str">
        <f t="shared" si="33"/>
        <v/>
      </c>
      <c r="J712" t="str">
        <f>IF(K712="natural gas",VLOOKUP(D712,'Cross-Page Data'!$I$4:$J$13,2,FALSE),IF(K712="solar",VLOOKUP('Form 923'!D712,'Cross-Page Data'!$I$14:$J$117,2,FALSE),K712))</f>
        <v>heavy or residual fuel oil</v>
      </c>
      <c r="K712" t="str">
        <f>VLOOKUP(E712,'Cross-Page Data'!$D$4:$F$48,3,FALSE)</f>
        <v>heavy or residual fuel oil</v>
      </c>
      <c r="L712" t="b">
        <f>IF(AND($P$6=FALSE,OR(C712="Commercial NAICS Cogen",C712="Industrial NAICS Cogen",C712="NAICS-22 Cogen")),FALSE,IF(AND($P$7=FALSE,OR(C712="Commercial NAICS Cogen",C712="Commercial NAICS Non-Cogen",C712="industrial NAICS Cogen", C712="industrial NAICS non-cogen")),FALSE,TRUE))</f>
        <v>1</v>
      </c>
      <c r="M712">
        <f t="shared" si="34"/>
        <v>4.0160642570281126E-4</v>
      </c>
      <c r="N712">
        <f t="shared" si="35"/>
        <v>0</v>
      </c>
    </row>
    <row r="713" spans="1:14" x14ac:dyDescent="0.2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s="32" t="str">
        <f t="shared" si="33"/>
        <v/>
      </c>
      <c r="J713" t="str">
        <f>IF(K713="natural gas",VLOOKUP(D713,'Cross-Page Data'!$I$4:$J$13,2,FALSE),IF(K713="solar",VLOOKUP('Form 923'!D713,'Cross-Page Data'!$I$14:$J$117,2,FALSE),K713))</f>
        <v>heavy or residual fuel oil</v>
      </c>
      <c r="K713" t="str">
        <f>VLOOKUP(E713,'Cross-Page Data'!$D$4:$F$48,3,FALSE)</f>
        <v>heavy or residual fuel oil</v>
      </c>
      <c r="L713" t="b">
        <f>IF(AND($P$6=FALSE,OR(C713="Commercial NAICS Cogen",C713="Industrial NAICS Cogen",C713="NAICS-22 Cogen")),FALSE,IF(AND($P$7=FALSE,OR(C713="Commercial NAICS Cogen",C713="Commercial NAICS Non-Cogen",C713="industrial NAICS Cogen", C713="industrial NAICS non-cogen")),FALSE,TRUE))</f>
        <v>1</v>
      </c>
      <c r="M713">
        <f t="shared" si="34"/>
        <v>4.0160642570281126E-4</v>
      </c>
      <c r="N713">
        <f t="shared" si="35"/>
        <v>0</v>
      </c>
    </row>
    <row r="714" spans="1:14" x14ac:dyDescent="0.2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s="32">
        <f t="shared" si="33"/>
        <v>9343224.3848696295</v>
      </c>
      <c r="J714" t="str">
        <f>IF(K714="natural gas",VLOOKUP(D714,'Cross-Page Data'!$I$4:$J$13,2,FALSE),IF(K714="solar",VLOOKUP('Form 923'!D714,'Cross-Page Data'!$I$14:$J$117,2,FALSE),K714))</f>
        <v>natural gas peaker</v>
      </c>
      <c r="K714" t="str">
        <f>VLOOKUP(E714,'Cross-Page Data'!$D$4:$F$48,3,FALSE)</f>
        <v>natural gas</v>
      </c>
      <c r="L714" t="b">
        <f>IF(AND($P$6=FALSE,OR(C714="Commercial NAICS Cogen",C714="Industrial NAICS Cogen",C714="NAICS-22 Cogen")),FALSE,IF(AND($P$7=FALSE,OR(C714="Commercial NAICS Cogen",C714="Commercial NAICS Non-Cogen",C714="industrial NAICS Cogen", C714="industrial NAICS non-cogen")),FALSE,TRUE))</f>
        <v>1</v>
      </c>
      <c r="M714">
        <f t="shared" si="34"/>
        <v>0.54469135802469137</v>
      </c>
      <c r="N714">
        <f t="shared" si="35"/>
        <v>1</v>
      </c>
    </row>
    <row r="715" spans="1:14" x14ac:dyDescent="0.2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s="32">
        <f t="shared" si="33"/>
        <v>8530962.3171455655</v>
      </c>
      <c r="J715" t="str">
        <f>IF(K715="natural gas",VLOOKUP(D715,'Cross-Page Data'!$I$4:$J$13,2,FALSE),IF(K715="solar",VLOOKUP('Form 923'!D715,'Cross-Page Data'!$I$14:$J$117,2,FALSE),K715))</f>
        <v>natural gas peaker</v>
      </c>
      <c r="K715" t="str">
        <f>VLOOKUP(E715,'Cross-Page Data'!$D$4:$F$48,3,FALSE)</f>
        <v>natural gas</v>
      </c>
      <c r="L715" t="b">
        <f>IF(AND($P$6=FALSE,OR(C715="Commercial NAICS Cogen",C715="Industrial NAICS Cogen",C715="NAICS-22 Cogen")),FALSE,IF(AND($P$7=FALSE,OR(C715="Commercial NAICS Cogen",C715="Commercial NAICS Non-Cogen",C715="industrial NAICS Cogen", C715="industrial NAICS non-cogen")),FALSE,TRUE))</f>
        <v>1</v>
      </c>
      <c r="M715">
        <f t="shared" si="34"/>
        <v>0.57530864197530862</v>
      </c>
      <c r="N715">
        <f t="shared" si="35"/>
        <v>1</v>
      </c>
    </row>
    <row r="716" spans="1:14" x14ac:dyDescent="0.2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s="32">
        <f t="shared" si="33"/>
        <v>0</v>
      </c>
      <c r="J716" t="str">
        <f>IF(K716="natural gas",VLOOKUP(D716,'Cross-Page Data'!$I$4:$J$13,2,FALSE),IF(K716="solar",VLOOKUP('Form 923'!D716,'Cross-Page Data'!$I$14:$J$117,2,FALSE),K716))</f>
        <v>natural gas peaker</v>
      </c>
      <c r="K716" t="str">
        <f>VLOOKUP(E716,'Cross-Page Data'!$D$4:$F$48,3,FALSE)</f>
        <v>natural gas</v>
      </c>
      <c r="L716" t="b">
        <f>IF(AND($P$6=FALSE,OR(C716="Commercial NAICS Cogen",C716="Industrial NAICS Cogen",C716="NAICS-22 Cogen")),FALSE,IF(AND($P$7=FALSE,OR(C716="Commercial NAICS Cogen",C716="Commercial NAICS Non-Cogen",C716="industrial NAICS Cogen", C716="industrial NAICS non-cogen")),FALSE,TRUE))</f>
        <v>1</v>
      </c>
      <c r="M716">
        <f t="shared" si="34"/>
        <v>0.80543209876543209</v>
      </c>
      <c r="N716">
        <f t="shared" si="35"/>
        <v>1</v>
      </c>
    </row>
    <row r="717" spans="1:14" x14ac:dyDescent="0.2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s="32" t="str">
        <f t="shared" si="33"/>
        <v/>
      </c>
      <c r="J717" t="str">
        <f>IF(K717="natural gas",VLOOKUP(D717,'Cross-Page Data'!$I$4:$J$13,2,FALSE),IF(K717="solar",VLOOKUP('Form 923'!D717,'Cross-Page Data'!$I$14:$J$117,2,FALSE),K717))</f>
        <v>heavy or residual fuel oil</v>
      </c>
      <c r="K717" t="str">
        <f>VLOOKUP(E717,'Cross-Page Data'!$D$4:$F$48,3,FALSE)</f>
        <v>heavy or residual fuel oil</v>
      </c>
      <c r="L717" t="b">
        <f>IF(AND($P$6=FALSE,OR(C717="Commercial NAICS Cogen",C717="Industrial NAICS Cogen",C717="NAICS-22 Cogen")),FALSE,IF(AND($P$7=FALSE,OR(C717="Commercial NAICS Cogen",C717="Commercial NAICS Non-Cogen",C717="industrial NAICS Cogen", C717="industrial NAICS non-cogen")),FALSE,TRUE))</f>
        <v>1</v>
      </c>
      <c r="M717">
        <f t="shared" si="34"/>
        <v>4.0160642570281126E-4</v>
      </c>
      <c r="N717">
        <f t="shared" si="35"/>
        <v>0</v>
      </c>
    </row>
    <row r="718" spans="1:14" x14ac:dyDescent="0.2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s="32" t="str">
        <f t="shared" si="33"/>
        <v/>
      </c>
      <c r="J718" t="str">
        <f>IF(K718="natural gas",VLOOKUP(D718,'Cross-Page Data'!$I$4:$J$13,2,FALSE),IF(K718="solar",VLOOKUP('Form 923'!D718,'Cross-Page Data'!$I$14:$J$117,2,FALSE),K718))</f>
        <v>heavy or residual fuel oil</v>
      </c>
      <c r="K718" t="str">
        <f>VLOOKUP(E718,'Cross-Page Data'!$D$4:$F$48,3,FALSE)</f>
        <v>heavy or residual fuel oil</v>
      </c>
      <c r="L718" t="b">
        <f>IF(AND($P$6=FALSE,OR(C718="Commercial NAICS Cogen",C718="Industrial NAICS Cogen",C718="NAICS-22 Cogen")),FALSE,IF(AND($P$7=FALSE,OR(C718="Commercial NAICS Cogen",C718="Commercial NAICS Non-Cogen",C718="industrial NAICS Cogen", C718="industrial NAICS non-cogen")),FALSE,TRUE))</f>
        <v>1</v>
      </c>
      <c r="M718">
        <f t="shared" si="34"/>
        <v>4.0160642570281126E-4</v>
      </c>
      <c r="N718">
        <f t="shared" si="35"/>
        <v>0</v>
      </c>
    </row>
    <row r="719" spans="1:14" x14ac:dyDescent="0.2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s="32">
        <f t="shared" si="33"/>
        <v>0</v>
      </c>
      <c r="J719" t="str">
        <f>IF(K719="natural gas",VLOOKUP(D719,'Cross-Page Data'!$I$4:$J$13,2,FALSE),IF(K719="solar",VLOOKUP('Form 923'!D719,'Cross-Page Data'!$I$14:$J$117,2,FALSE),K719))</f>
        <v>natural gas nonpeaker</v>
      </c>
      <c r="K719" t="str">
        <f>VLOOKUP(E719,'Cross-Page Data'!$D$4:$F$48,3,FALSE)</f>
        <v>natural gas</v>
      </c>
      <c r="L719" t="b">
        <f>IF(AND($P$6=FALSE,OR(C719="Commercial NAICS Cogen",C719="Industrial NAICS Cogen",C719="NAICS-22 Cogen")),FALSE,IF(AND($P$7=FALSE,OR(C719="Commercial NAICS Cogen",C719="Commercial NAICS Non-Cogen",C719="industrial NAICS Cogen", C719="industrial NAICS non-cogen")),FALSE,TRUE))</f>
        <v>1</v>
      </c>
      <c r="M719">
        <f t="shared" si="34"/>
        <v>0.77302325581395348</v>
      </c>
      <c r="N719">
        <f t="shared" si="35"/>
        <v>1</v>
      </c>
    </row>
    <row r="720" spans="1:14" x14ac:dyDescent="0.2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s="32" t="str">
        <f t="shared" si="33"/>
        <v/>
      </c>
      <c r="J720" t="str">
        <f>IF(K720="natural gas",VLOOKUP(D720,'Cross-Page Data'!$I$4:$J$13,2,FALSE),IF(K720="solar",VLOOKUP('Form 923'!D720,'Cross-Page Data'!$I$14:$J$117,2,FALSE),K720))</f>
        <v>heavy or residual fuel oil</v>
      </c>
      <c r="K720" t="str">
        <f>VLOOKUP(E720,'Cross-Page Data'!$D$4:$F$48,3,FALSE)</f>
        <v>heavy or residual fuel oil</v>
      </c>
      <c r="L720" t="b">
        <f>IF(AND($P$6=FALSE,OR(C720="Commercial NAICS Cogen",C720="Industrial NAICS Cogen",C720="NAICS-22 Cogen")),FALSE,IF(AND($P$7=FALSE,OR(C720="Commercial NAICS Cogen",C720="Commercial NAICS Non-Cogen",C720="industrial NAICS Cogen", C720="industrial NAICS non-cogen")),FALSE,TRUE))</f>
        <v>1</v>
      </c>
      <c r="M720">
        <f t="shared" si="34"/>
        <v>4.0160642570281126E-4</v>
      </c>
      <c r="N720">
        <f t="shared" si="35"/>
        <v>0</v>
      </c>
    </row>
    <row r="721" spans="1:14" x14ac:dyDescent="0.2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s="32">
        <f t="shared" si="33"/>
        <v>12479845.696485771</v>
      </c>
      <c r="J721" t="str">
        <f>IF(K721="natural gas",VLOOKUP(D721,'Cross-Page Data'!$I$4:$J$13,2,FALSE),IF(K721="solar",VLOOKUP('Form 923'!D721,'Cross-Page Data'!$I$14:$J$117,2,FALSE),K721))</f>
        <v>natural gas nonpeaker</v>
      </c>
      <c r="K721" t="str">
        <f>VLOOKUP(E721,'Cross-Page Data'!$D$4:$F$48,3,FALSE)</f>
        <v>natural gas</v>
      </c>
      <c r="L721" t="b">
        <f>IF(AND($P$6=FALSE,OR(C721="Commercial NAICS Cogen",C721="Industrial NAICS Cogen",C721="NAICS-22 Cogen")),FALSE,IF(AND($P$7=FALSE,OR(C721="Commercial NAICS Cogen",C721="Commercial NAICS Non-Cogen",C721="industrial NAICS Cogen", C721="industrial NAICS non-cogen")),FALSE,TRUE))</f>
        <v>1</v>
      </c>
      <c r="M721">
        <f t="shared" si="34"/>
        <v>5.674418604651163E-2</v>
      </c>
      <c r="N721">
        <f t="shared" si="35"/>
        <v>1</v>
      </c>
    </row>
    <row r="722" spans="1:14" x14ac:dyDescent="0.2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s="32" t="str">
        <f t="shared" si="33"/>
        <v/>
      </c>
      <c r="J722" t="str">
        <f>IF(K722="natural gas",VLOOKUP(D722,'Cross-Page Data'!$I$4:$J$13,2,FALSE),IF(K722="solar",VLOOKUP('Form 923'!D722,'Cross-Page Data'!$I$14:$J$117,2,FALSE),K722))</f>
        <v>heavy or residual fuel oil</v>
      </c>
      <c r="K722" t="str">
        <f>VLOOKUP(E722,'Cross-Page Data'!$D$4:$F$48,3,FALSE)</f>
        <v>heavy or residual fuel oil</v>
      </c>
      <c r="L722" t="b">
        <f>IF(AND($P$6=FALSE,OR(C722="Commercial NAICS Cogen",C722="Industrial NAICS Cogen",C722="NAICS-22 Cogen")),FALSE,IF(AND($P$7=FALSE,OR(C722="Commercial NAICS Cogen",C722="Commercial NAICS Non-Cogen",C722="industrial NAICS Cogen", C722="industrial NAICS non-cogen")),FALSE,TRUE))</f>
        <v>1</v>
      </c>
      <c r="M722">
        <f t="shared" si="34"/>
        <v>4.0160642570281126E-4</v>
      </c>
      <c r="N722">
        <f t="shared" si="35"/>
        <v>0</v>
      </c>
    </row>
    <row r="723" spans="1:14" x14ac:dyDescent="0.2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s="32" t="str">
        <f t="shared" si="33"/>
        <v/>
      </c>
      <c r="J723" t="str">
        <f>IF(K723="natural gas",VLOOKUP(D723,'Cross-Page Data'!$I$4:$J$13,2,FALSE),IF(K723="solar",VLOOKUP('Form 923'!D723,'Cross-Page Data'!$I$14:$J$117,2,FALSE),K723))</f>
        <v>natural gas peaker</v>
      </c>
      <c r="K723" t="str">
        <f>VLOOKUP(E723,'Cross-Page Data'!$D$4:$F$48,3,FALSE)</f>
        <v>natural gas</v>
      </c>
      <c r="L723" t="b">
        <f>IF(AND($P$6=FALSE,OR(C723="Commercial NAICS Cogen",C723="Industrial NAICS Cogen",C723="NAICS-22 Cogen")),FALSE,IF(AND($P$7=FALSE,OR(C723="Commercial NAICS Cogen",C723="Commercial NAICS Non-Cogen",C723="industrial NAICS Cogen", C723="industrial NAICS non-cogen")),FALSE,TRUE))</f>
        <v>1</v>
      </c>
      <c r="M723">
        <f t="shared" si="34"/>
        <v>4.9382716049382717E-4</v>
      </c>
      <c r="N723">
        <f t="shared" si="35"/>
        <v>0</v>
      </c>
    </row>
    <row r="724" spans="1:14" x14ac:dyDescent="0.2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s="32">
        <f t="shared" si="33"/>
        <v>8901996.5845952462</v>
      </c>
      <c r="J724" t="str">
        <f>IF(K724="natural gas",VLOOKUP(D724,'Cross-Page Data'!$I$4:$J$13,2,FALSE),IF(K724="solar",VLOOKUP('Form 923'!D724,'Cross-Page Data'!$I$14:$J$117,2,FALSE),K724))</f>
        <v>hydro</v>
      </c>
      <c r="K724" t="str">
        <f>VLOOKUP(E724,'Cross-Page Data'!$D$4:$F$48,3,FALSE)</f>
        <v>hydro</v>
      </c>
      <c r="L724" t="b">
        <f>IF(AND($P$6=FALSE,OR(C724="Commercial NAICS Cogen",C724="Industrial NAICS Cogen",C724="NAICS-22 Cogen")),FALSE,IF(AND($P$7=FALSE,OR(C724="Commercial NAICS Cogen",C724="Commercial NAICS Non-Cogen",C724="industrial NAICS Cogen", C724="industrial NAICS non-cogen")),FALSE,TRUE))</f>
        <v>1</v>
      </c>
      <c r="M724">
        <f t="shared" si="34"/>
        <v>0.57629427792915533</v>
      </c>
      <c r="N724">
        <f t="shared" si="35"/>
        <v>1</v>
      </c>
    </row>
    <row r="725" spans="1:14" x14ac:dyDescent="0.2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s="32">
        <f t="shared" si="33"/>
        <v>8902021.3724732846</v>
      </c>
      <c r="J725" t="str">
        <f>IF(K725="natural gas",VLOOKUP(D725,'Cross-Page Data'!$I$4:$J$13,2,FALSE),IF(K725="solar",VLOOKUP('Form 923'!D725,'Cross-Page Data'!$I$14:$J$117,2,FALSE),K725))</f>
        <v>wind</v>
      </c>
      <c r="K725" t="str">
        <f>VLOOKUP(E725,'Cross-Page Data'!$D$4:$F$48,3,FALSE)</f>
        <v>wind</v>
      </c>
      <c r="L725" t="b">
        <f>IF(AND($P$6=FALSE,OR(C725="Commercial NAICS Cogen",C725="Industrial NAICS Cogen",C725="NAICS-22 Cogen")),FALSE,IF(AND($P$7=FALSE,OR(C725="Commercial NAICS Cogen",C725="Commercial NAICS Non-Cogen",C725="industrial NAICS Cogen", C725="industrial NAICS non-cogen")),FALSE,TRUE))</f>
        <v>1</v>
      </c>
      <c r="M725">
        <f t="shared" si="34"/>
        <v>0.13735783027121609</v>
      </c>
      <c r="N725">
        <f t="shared" si="35"/>
        <v>1</v>
      </c>
    </row>
    <row r="726" spans="1:14" x14ac:dyDescent="0.2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s="32">
        <f t="shared" si="33"/>
        <v>-4357692.307692307</v>
      </c>
      <c r="J726" t="str">
        <f>IF(K726="natural gas",VLOOKUP(D726,'Cross-Page Data'!$I$4:$J$13,2,FALSE),IF(K726="solar",VLOOKUP('Form 923'!D726,'Cross-Page Data'!$I$14:$J$117,2,FALSE),K726))</f>
        <v>heavy or residual fuel oil</v>
      </c>
      <c r="K726" t="str">
        <f>VLOOKUP(E726,'Cross-Page Data'!$D$4:$F$48,3,FALSE)</f>
        <v>heavy or residual fuel oil</v>
      </c>
      <c r="L726" t="b">
        <f>IF(AND($P$6=FALSE,OR(C726="Commercial NAICS Cogen",C726="Industrial NAICS Cogen",C726="NAICS-22 Cogen")),FALSE,IF(AND($P$7=FALSE,OR(C726="Commercial NAICS Cogen",C726="Commercial NAICS Non-Cogen",C726="industrial NAICS Cogen", C726="industrial NAICS non-cogen")),FALSE,TRUE))</f>
        <v>1</v>
      </c>
      <c r="M726">
        <f t="shared" si="34"/>
        <v>0.62811244979919678</v>
      </c>
      <c r="N726">
        <f t="shared" si="35"/>
        <v>1</v>
      </c>
    </row>
    <row r="727" spans="1:14" x14ac:dyDescent="0.2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s="32">
        <f t="shared" si="33"/>
        <v>11233333.333333332</v>
      </c>
      <c r="J727" t="str">
        <f>IF(K727="natural gas",VLOOKUP(D727,'Cross-Page Data'!$I$4:$J$13,2,FALSE),IF(K727="solar",VLOOKUP('Form 923'!D727,'Cross-Page Data'!$I$14:$J$117,2,FALSE),K727))</f>
        <v>heavy or residual fuel oil</v>
      </c>
      <c r="K727" t="str">
        <f>VLOOKUP(E727,'Cross-Page Data'!$D$4:$F$48,3,FALSE)</f>
        <v>heavy or residual fuel oil</v>
      </c>
      <c r="L727" t="b">
        <f>IF(AND($P$6=FALSE,OR(C727="Commercial NAICS Cogen",C727="Industrial NAICS Cogen",C727="NAICS-22 Cogen")),FALSE,IF(AND($P$7=FALSE,OR(C727="Commercial NAICS Cogen",C727="Commercial NAICS Non-Cogen",C727="industrial NAICS Cogen", C727="industrial NAICS non-cogen")),FALSE,TRUE))</f>
        <v>1</v>
      </c>
      <c r="M727">
        <f t="shared" si="34"/>
        <v>0.28514056224899598</v>
      </c>
      <c r="N727">
        <f t="shared" si="35"/>
        <v>1</v>
      </c>
    </row>
    <row r="728" spans="1:14" x14ac:dyDescent="0.2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s="32">
        <f t="shared" si="33"/>
        <v>8901997.8188370299</v>
      </c>
      <c r="J728" t="str">
        <f>IF(K728="natural gas",VLOOKUP(D728,'Cross-Page Data'!$I$4:$J$13,2,FALSE),IF(K728="solar",VLOOKUP('Form 923'!D728,'Cross-Page Data'!$I$14:$J$117,2,FALSE),K728))</f>
        <v>hydro</v>
      </c>
      <c r="K728" t="str">
        <f>VLOOKUP(E728,'Cross-Page Data'!$D$4:$F$48,3,FALSE)</f>
        <v>hydro</v>
      </c>
      <c r="L728" t="b">
        <f>IF(AND($P$6=FALSE,OR(C728="Commercial NAICS Cogen",C728="Industrial NAICS Cogen",C728="NAICS-22 Cogen")),FALSE,IF(AND($P$7=FALSE,OR(C728="Commercial NAICS Cogen",C728="Commercial NAICS Non-Cogen",C728="industrial NAICS Cogen", C728="industrial NAICS non-cogen")),FALSE,TRUE))</f>
        <v>1</v>
      </c>
      <c r="M728">
        <f t="shared" si="34"/>
        <v>0.54700272479564027</v>
      </c>
      <c r="N728">
        <f t="shared" si="35"/>
        <v>1</v>
      </c>
    </row>
    <row r="729" spans="1:14" x14ac:dyDescent="0.2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s="32">
        <f t="shared" si="33"/>
        <v>9851257.6097843088</v>
      </c>
      <c r="J729" t="str">
        <f>IF(K729="natural gas",VLOOKUP(D729,'Cross-Page Data'!$I$4:$J$13,2,FALSE),IF(K729="solar",VLOOKUP('Form 923'!D729,'Cross-Page Data'!$I$14:$J$117,2,FALSE),K729))</f>
        <v>hard coal</v>
      </c>
      <c r="K729" t="str">
        <f>VLOOKUP(E729,'Cross-Page Data'!$D$4:$F$48,3,FALSE)</f>
        <v>hard coal</v>
      </c>
      <c r="L729" t="b">
        <f>IF(AND($P$6=FALSE,OR(C729="Commercial NAICS Cogen",C729="Industrial NAICS Cogen",C729="NAICS-22 Cogen")),FALSE,IF(AND($P$7=FALSE,OR(C729="Commercial NAICS Cogen",C729="Commercial NAICS Non-Cogen",C729="industrial NAICS Cogen", C729="industrial NAICS non-cogen")),FALSE,TRUE))</f>
        <v>1</v>
      </c>
      <c r="M729">
        <f t="shared" si="34"/>
        <v>0.42448979591836733</v>
      </c>
      <c r="N729">
        <f t="shared" si="35"/>
        <v>1</v>
      </c>
    </row>
    <row r="730" spans="1:14" x14ac:dyDescent="0.2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s="32">
        <f t="shared" si="33"/>
        <v>9881751.9946234915</v>
      </c>
      <c r="J730" t="str">
        <f>IF(K730="natural gas",VLOOKUP(D730,'Cross-Page Data'!$I$4:$J$13,2,FALSE),IF(K730="solar",VLOOKUP('Form 923'!D730,'Cross-Page Data'!$I$14:$J$117,2,FALSE),K730))</f>
        <v>heavy or residual fuel oil</v>
      </c>
      <c r="K730" t="str">
        <f>VLOOKUP(E730,'Cross-Page Data'!$D$4:$F$48,3,FALSE)</f>
        <v>heavy or residual fuel oil</v>
      </c>
      <c r="L730" t="b">
        <f>IF(AND($P$6=FALSE,OR(C730="Commercial NAICS Cogen",C730="Industrial NAICS Cogen",C730="NAICS-22 Cogen")),FALSE,IF(AND($P$7=FALSE,OR(C730="Commercial NAICS Cogen",C730="Commercial NAICS Non-Cogen",C730="industrial NAICS Cogen", C730="industrial NAICS non-cogen")),FALSE,TRUE))</f>
        <v>1</v>
      </c>
      <c r="M730">
        <f t="shared" si="34"/>
        <v>0.41847389558232934</v>
      </c>
      <c r="N730">
        <f t="shared" si="35"/>
        <v>1</v>
      </c>
    </row>
    <row r="731" spans="1:14" x14ac:dyDescent="0.2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s="32">
        <f t="shared" si="33"/>
        <v>8902033.2123470269</v>
      </c>
      <c r="J731" t="str">
        <f>IF(K731="natural gas",VLOOKUP(D731,'Cross-Page Data'!$I$4:$J$13,2,FALSE),IF(K731="solar",VLOOKUP('Form 923'!D731,'Cross-Page Data'!$I$14:$J$117,2,FALSE),K731))</f>
        <v>hydro</v>
      </c>
      <c r="K731" t="str">
        <f>VLOOKUP(E731,'Cross-Page Data'!$D$4:$F$48,3,FALSE)</f>
        <v>hydro</v>
      </c>
      <c r="L731" t="b">
        <f>IF(AND($P$6=FALSE,OR(C731="Commercial NAICS Cogen",C731="Industrial NAICS Cogen",C731="NAICS-22 Cogen")),FALSE,IF(AND($P$7=FALSE,OR(C731="Commercial NAICS Cogen",C731="Commercial NAICS Non-Cogen",C731="industrial NAICS Cogen", C731="industrial NAICS non-cogen")),FALSE,TRUE))</f>
        <v>1</v>
      </c>
      <c r="M731">
        <f t="shared" si="34"/>
        <v>0.17983651226158037</v>
      </c>
      <c r="N731">
        <f t="shared" si="35"/>
        <v>1</v>
      </c>
    </row>
    <row r="732" spans="1:14" x14ac:dyDescent="0.2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s="32">
        <f t="shared" si="33"/>
        <v>8901942.5130814984</v>
      </c>
      <c r="J732" t="str">
        <f>IF(K732="natural gas",VLOOKUP(D732,'Cross-Page Data'!$I$4:$J$13,2,FALSE),IF(K732="solar",VLOOKUP('Form 923'!D732,'Cross-Page Data'!$I$14:$J$117,2,FALSE),K732))</f>
        <v>hydro</v>
      </c>
      <c r="K732" t="str">
        <f>VLOOKUP(E732,'Cross-Page Data'!$D$4:$F$48,3,FALSE)</f>
        <v>hydro</v>
      </c>
      <c r="L732" t="b">
        <f>IF(AND($P$6=FALSE,OR(C732="Commercial NAICS Cogen",C732="Industrial NAICS Cogen",C732="NAICS-22 Cogen")),FALSE,IF(AND($P$7=FALSE,OR(C732="Commercial NAICS Cogen",C732="Commercial NAICS Non-Cogen",C732="industrial NAICS Cogen", C732="industrial NAICS non-cogen")),FALSE,TRUE))</f>
        <v>1</v>
      </c>
      <c r="M732">
        <f t="shared" si="34"/>
        <v>0.80790190735694822</v>
      </c>
      <c r="N732">
        <f t="shared" si="35"/>
        <v>1</v>
      </c>
    </row>
    <row r="733" spans="1:14" x14ac:dyDescent="0.2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s="32">
        <f t="shared" si="33"/>
        <v>8901998.8458108176</v>
      </c>
      <c r="J733" t="str">
        <f>IF(K733="natural gas",VLOOKUP(D733,'Cross-Page Data'!$I$4:$J$13,2,FALSE),IF(K733="solar",VLOOKUP('Form 923'!D733,'Cross-Page Data'!$I$14:$J$117,2,FALSE),K733))</f>
        <v>hydro</v>
      </c>
      <c r="K733" t="str">
        <f>VLOOKUP(E733,'Cross-Page Data'!$D$4:$F$48,3,FALSE)</f>
        <v>hydro</v>
      </c>
      <c r="L733" t="b">
        <f>IF(AND($P$6=FALSE,OR(C733="Commercial NAICS Cogen",C733="Industrial NAICS Cogen",C733="NAICS-22 Cogen")),FALSE,IF(AND($P$7=FALSE,OR(C733="Commercial NAICS Cogen",C733="Commercial NAICS Non-Cogen",C733="industrial NAICS Cogen", C733="industrial NAICS non-cogen")),FALSE,TRUE))</f>
        <v>1</v>
      </c>
      <c r="M733">
        <f t="shared" si="34"/>
        <v>0.52656675749318804</v>
      </c>
      <c r="N733">
        <f t="shared" si="35"/>
        <v>1</v>
      </c>
    </row>
    <row r="734" spans="1:14" x14ac:dyDescent="0.2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s="32">
        <f t="shared" si="33"/>
        <v>13866669.016036337</v>
      </c>
      <c r="J734" t="str">
        <f>IF(K734="natural gas",VLOOKUP(D734,'Cross-Page Data'!$I$4:$J$13,2,FALSE),IF(K734="solar",VLOOKUP('Form 923'!D734,'Cross-Page Data'!$I$14:$J$117,2,FALSE),K734))</f>
        <v>hard coal</v>
      </c>
      <c r="K734" t="str">
        <f>VLOOKUP(E734,'Cross-Page Data'!$D$4:$F$48,3,FALSE)</f>
        <v>hard coal</v>
      </c>
      <c r="L734" t="b">
        <f>IF(AND($P$6=FALSE,OR(C734="Commercial NAICS Cogen",C734="Industrial NAICS Cogen",C734="NAICS-22 Cogen")),FALSE,IF(AND($P$7=FALSE,OR(C734="Commercial NAICS Cogen",C734="Commercial NAICS Non-Cogen",C734="industrial NAICS Cogen", C734="industrial NAICS non-cogen")),FALSE,TRUE))</f>
        <v>1</v>
      </c>
      <c r="M734">
        <f t="shared" si="34"/>
        <v>4.7619047619047616E-2</v>
      </c>
      <c r="N734">
        <f t="shared" si="35"/>
        <v>0</v>
      </c>
    </row>
    <row r="735" spans="1:14" x14ac:dyDescent="0.2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s="32">
        <f t="shared" si="33"/>
        <v>17016675.370911151</v>
      </c>
      <c r="J735" t="str">
        <f>IF(K735="natural gas",VLOOKUP(D735,'Cross-Page Data'!$I$4:$J$13,2,FALSE),IF(K735="solar",VLOOKUP('Form 923'!D735,'Cross-Page Data'!$I$14:$J$117,2,FALSE),K735))</f>
        <v>heavy or residual fuel oil</v>
      </c>
      <c r="K735" t="str">
        <f>VLOOKUP(E735,'Cross-Page Data'!$D$4:$F$48,3,FALSE)</f>
        <v>heavy or residual fuel oil</v>
      </c>
      <c r="L735" t="b">
        <f>IF(AND($P$6=FALSE,OR(C735="Commercial NAICS Cogen",C735="Industrial NAICS Cogen",C735="NAICS-22 Cogen")),FALSE,IF(AND($P$7=FALSE,OR(C735="Commercial NAICS Cogen",C735="Commercial NAICS Non-Cogen",C735="industrial NAICS Cogen", C735="industrial NAICS non-cogen")),FALSE,TRUE))</f>
        <v>1</v>
      </c>
      <c r="M735">
        <f t="shared" si="34"/>
        <v>9.3172690763052207E-2</v>
      </c>
      <c r="N735">
        <f t="shared" si="35"/>
        <v>1</v>
      </c>
    </row>
    <row r="736" spans="1:14" x14ac:dyDescent="0.2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s="32" t="str">
        <f t="shared" si="33"/>
        <v/>
      </c>
      <c r="J736" t="str">
        <f>IF(K736="natural gas",VLOOKUP(D736,'Cross-Page Data'!$I$4:$J$13,2,FALSE),IF(K736="solar",VLOOKUP('Form 923'!D736,'Cross-Page Data'!$I$14:$J$117,2,FALSE),K736))</f>
        <v>heavy or residual fuel oil</v>
      </c>
      <c r="K736" t="str">
        <f>VLOOKUP(E736,'Cross-Page Data'!$D$4:$F$48,3,FALSE)</f>
        <v>heavy or residual fuel oil</v>
      </c>
      <c r="L736" t="b">
        <f>IF(AND($P$6=FALSE,OR(C736="Commercial NAICS Cogen",C736="Industrial NAICS Cogen",C736="NAICS-22 Cogen")),FALSE,IF(AND($P$7=FALSE,OR(C736="Commercial NAICS Cogen",C736="Commercial NAICS Non-Cogen",C736="industrial NAICS Cogen", C736="industrial NAICS non-cogen")),FALSE,TRUE))</f>
        <v>1</v>
      </c>
      <c r="M736">
        <f t="shared" si="34"/>
        <v>4.0160642570281126E-4</v>
      </c>
      <c r="N736">
        <f t="shared" si="35"/>
        <v>0</v>
      </c>
    </row>
    <row r="737" spans="1:14" x14ac:dyDescent="0.2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s="32">
        <f t="shared" si="33"/>
        <v>1241199.3743695852</v>
      </c>
      <c r="J737" t="str">
        <f>IF(K737="natural gas",VLOOKUP(D737,'Cross-Page Data'!$I$4:$J$13,2,FALSE),IF(K737="solar",VLOOKUP('Form 923'!D737,'Cross-Page Data'!$I$14:$J$117,2,FALSE),K737))</f>
        <v>natural gas nonpeaker</v>
      </c>
      <c r="K737" t="str">
        <f>VLOOKUP(E737,'Cross-Page Data'!$D$4:$F$48,3,FALSE)</f>
        <v>natural gas</v>
      </c>
      <c r="L737" t="b">
        <f>IF(AND($P$6=FALSE,OR(C737="Commercial NAICS Cogen",C737="Industrial NAICS Cogen",C737="NAICS-22 Cogen")),FALSE,IF(AND($P$7=FALSE,OR(C737="Commercial NAICS Cogen",C737="Commercial NAICS Non-Cogen",C737="industrial NAICS Cogen", C737="industrial NAICS non-cogen")),FALSE,TRUE))</f>
        <v>1</v>
      </c>
      <c r="M737">
        <f t="shared" si="34"/>
        <v>0.6316279069767442</v>
      </c>
      <c r="N737">
        <f t="shared" si="35"/>
        <v>1</v>
      </c>
    </row>
    <row r="738" spans="1:14" x14ac:dyDescent="0.2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s="32" t="str">
        <f t="shared" si="33"/>
        <v/>
      </c>
      <c r="J738" t="str">
        <f>IF(K738="natural gas",VLOOKUP(D738,'Cross-Page Data'!$I$4:$J$13,2,FALSE),IF(K738="solar",VLOOKUP('Form 923'!D738,'Cross-Page Data'!$I$14:$J$117,2,FALSE),K738))</f>
        <v>hard coal</v>
      </c>
      <c r="K738" t="str">
        <f>VLOOKUP(E738,'Cross-Page Data'!$D$4:$F$48,3,FALSE)</f>
        <v>hard coal</v>
      </c>
      <c r="L738" t="b">
        <f>IF(AND($P$6=FALSE,OR(C738="Commercial NAICS Cogen",C738="Industrial NAICS Cogen",C738="NAICS-22 Cogen")),FALSE,IF(AND($P$7=FALSE,OR(C738="Commercial NAICS Cogen",C738="Commercial NAICS Non-Cogen",C738="industrial NAICS Cogen", C738="industrial NAICS non-cogen")),FALSE,TRUE))</f>
        <v>1</v>
      </c>
      <c r="M738">
        <f t="shared" si="34"/>
        <v>1.3605442176870747E-3</v>
      </c>
      <c r="N738">
        <f t="shared" si="35"/>
        <v>0</v>
      </c>
    </row>
    <row r="739" spans="1:14" x14ac:dyDescent="0.2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s="32" t="str">
        <f t="shared" si="33"/>
        <v/>
      </c>
      <c r="J739" t="str">
        <f>IF(K739="natural gas",VLOOKUP(D739,'Cross-Page Data'!$I$4:$J$13,2,FALSE),IF(K739="solar",VLOOKUP('Form 923'!D739,'Cross-Page Data'!$I$14:$J$117,2,FALSE),K739))</f>
        <v>heavy or residual fuel oil</v>
      </c>
      <c r="K739" t="str">
        <f>VLOOKUP(E739,'Cross-Page Data'!$D$4:$F$48,3,FALSE)</f>
        <v>heavy or residual fuel oil</v>
      </c>
      <c r="L739" t="b">
        <f>IF(AND($P$6=FALSE,OR(C739="Commercial NAICS Cogen",C739="Industrial NAICS Cogen",C739="NAICS-22 Cogen")),FALSE,IF(AND($P$7=FALSE,OR(C739="Commercial NAICS Cogen",C739="Commercial NAICS Non-Cogen",C739="industrial NAICS Cogen", C739="industrial NAICS non-cogen")),FALSE,TRUE))</f>
        <v>1</v>
      </c>
      <c r="M739">
        <f t="shared" si="34"/>
        <v>4.0160642570281126E-4</v>
      </c>
      <c r="N739">
        <f t="shared" si="35"/>
        <v>0</v>
      </c>
    </row>
    <row r="740" spans="1:14" x14ac:dyDescent="0.2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s="32">
        <f t="shared" si="33"/>
        <v>10248937.04150892</v>
      </c>
      <c r="J740" t="str">
        <f>IF(K740="natural gas",VLOOKUP(D740,'Cross-Page Data'!$I$4:$J$13,2,FALSE),IF(K740="solar",VLOOKUP('Form 923'!D740,'Cross-Page Data'!$I$14:$J$117,2,FALSE),K740))</f>
        <v>natural gas nonpeaker</v>
      </c>
      <c r="K740" t="str">
        <f>VLOOKUP(E740,'Cross-Page Data'!$D$4:$F$48,3,FALSE)</f>
        <v>natural gas</v>
      </c>
      <c r="L740" t="b">
        <f>IF(AND($P$6=FALSE,OR(C740="Commercial NAICS Cogen",C740="Industrial NAICS Cogen",C740="NAICS-22 Cogen")),FALSE,IF(AND($P$7=FALSE,OR(C740="Commercial NAICS Cogen",C740="Commercial NAICS Non-Cogen",C740="industrial NAICS Cogen", C740="industrial NAICS non-cogen")),FALSE,TRUE))</f>
        <v>1</v>
      </c>
      <c r="M740">
        <f t="shared" si="34"/>
        <v>0.31906976744186044</v>
      </c>
      <c r="N740">
        <f t="shared" si="35"/>
        <v>1</v>
      </c>
    </row>
    <row r="741" spans="1:14" x14ac:dyDescent="0.2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s="32">
        <f t="shared" si="33"/>
        <v>234162072.1939041</v>
      </c>
      <c r="J741" t="str">
        <f>IF(K741="natural gas",VLOOKUP(D741,'Cross-Page Data'!$I$4:$J$13,2,FALSE),IF(K741="solar",VLOOKUP('Form 923'!D741,'Cross-Page Data'!$I$14:$J$117,2,FALSE),K741))</f>
        <v>heavy or residual fuel oil</v>
      </c>
      <c r="K741" t="str">
        <f>VLOOKUP(E741,'Cross-Page Data'!$D$4:$F$48,3,FALSE)</f>
        <v>heavy or residual fuel oil</v>
      </c>
      <c r="L741" t="b">
        <f>IF(AND($P$6=FALSE,OR(C741="Commercial NAICS Cogen",C741="Industrial NAICS Cogen",C741="NAICS-22 Cogen")),FALSE,IF(AND($P$7=FALSE,OR(C741="Commercial NAICS Cogen",C741="Commercial NAICS Non-Cogen",C741="industrial NAICS Cogen", C741="industrial NAICS non-cogen")),FALSE,TRUE))</f>
        <v>1</v>
      </c>
      <c r="M741">
        <f t="shared" si="34"/>
        <v>5.6224899598393578E-3</v>
      </c>
      <c r="N741">
        <f t="shared" si="35"/>
        <v>0</v>
      </c>
    </row>
    <row r="742" spans="1:14" x14ac:dyDescent="0.2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s="32">
        <f t="shared" si="33"/>
        <v>33180745.767809972</v>
      </c>
      <c r="J742" t="str">
        <f>IF(K742="natural gas",VLOOKUP(D742,'Cross-Page Data'!$I$4:$J$13,2,FALSE),IF(K742="solar",VLOOKUP('Form 923'!D742,'Cross-Page Data'!$I$14:$J$117,2,FALSE),K742))</f>
        <v>natural gas peaker</v>
      </c>
      <c r="K742" t="str">
        <f>VLOOKUP(E742,'Cross-Page Data'!$D$4:$F$48,3,FALSE)</f>
        <v>natural gas</v>
      </c>
      <c r="L742" t="b">
        <f>IF(AND($P$6=FALSE,OR(C742="Commercial NAICS Cogen",C742="Industrial NAICS Cogen",C742="NAICS-22 Cogen")),FALSE,IF(AND($P$7=FALSE,OR(C742="Commercial NAICS Cogen",C742="Commercial NAICS Non-Cogen",C742="industrial NAICS Cogen", C742="industrial NAICS non-cogen")),FALSE,TRUE))</f>
        <v>1</v>
      </c>
      <c r="M742">
        <f t="shared" si="34"/>
        <v>1.9753086419753086E-2</v>
      </c>
      <c r="N742">
        <f t="shared" si="35"/>
        <v>0</v>
      </c>
    </row>
    <row r="743" spans="1:14" x14ac:dyDescent="0.2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s="32" t="str">
        <f t="shared" si="33"/>
        <v/>
      </c>
      <c r="J743" t="str">
        <f>IF(K743="natural gas",VLOOKUP(D743,'Cross-Page Data'!$I$4:$J$13,2,FALSE),IF(K743="solar",VLOOKUP('Form 923'!D743,'Cross-Page Data'!$I$14:$J$117,2,FALSE),K743))</f>
        <v>hydro</v>
      </c>
      <c r="K743" t="str">
        <f>VLOOKUP(E743,'Cross-Page Data'!$D$4:$F$48,3,FALSE)</f>
        <v>hydro</v>
      </c>
      <c r="L743" t="b">
        <f>IF(AND($P$6=FALSE,OR(C743="Commercial NAICS Cogen",C743="Industrial NAICS Cogen",C743="NAICS-22 Cogen")),FALSE,IF(AND($P$7=FALSE,OR(C743="Commercial NAICS Cogen",C743="Commercial NAICS Non-Cogen",C743="industrial NAICS Cogen", C743="industrial NAICS non-cogen")),FALSE,TRUE))</f>
        <v>1</v>
      </c>
      <c r="M743">
        <f t="shared" si="34"/>
        <v>6.8119891008174384E-4</v>
      </c>
      <c r="N743">
        <f t="shared" si="35"/>
        <v>0</v>
      </c>
    </row>
    <row r="744" spans="1:14" x14ac:dyDescent="0.2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s="32">
        <f t="shared" si="33"/>
        <v>8902044.705478061</v>
      </c>
      <c r="J744" t="str">
        <f>IF(K744="natural gas",VLOOKUP(D744,'Cross-Page Data'!$I$4:$J$13,2,FALSE),IF(K744="solar",VLOOKUP('Form 923'!D744,'Cross-Page Data'!$I$14:$J$117,2,FALSE),K744))</f>
        <v>hydro</v>
      </c>
      <c r="K744" t="str">
        <f>VLOOKUP(E744,'Cross-Page Data'!$D$4:$F$48,3,FALSE)</f>
        <v>hydro</v>
      </c>
      <c r="L744" t="b">
        <f>IF(AND($P$6=FALSE,OR(C744="Commercial NAICS Cogen",C744="Industrial NAICS Cogen",C744="NAICS-22 Cogen")),FALSE,IF(AND($P$7=FALSE,OR(C744="Commercial NAICS Cogen",C744="Commercial NAICS Non-Cogen",C744="industrial NAICS Cogen", C744="industrial NAICS non-cogen")),FALSE,TRUE))</f>
        <v>1</v>
      </c>
      <c r="M744">
        <f t="shared" si="34"/>
        <v>0.15871934604904633</v>
      </c>
      <c r="N744">
        <f t="shared" si="35"/>
        <v>1</v>
      </c>
    </row>
    <row r="745" spans="1:14" x14ac:dyDescent="0.2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s="32">
        <f t="shared" si="33"/>
        <v>8901892.8901200369</v>
      </c>
      <c r="J745" t="str">
        <f>IF(K745="natural gas",VLOOKUP(D745,'Cross-Page Data'!$I$4:$J$13,2,FALSE),IF(K745="solar",VLOOKUP('Form 923'!D745,'Cross-Page Data'!$I$14:$J$117,2,FALSE),K745))</f>
        <v>hydro</v>
      </c>
      <c r="K745" t="str">
        <f>VLOOKUP(E745,'Cross-Page Data'!$D$4:$F$48,3,FALSE)</f>
        <v>hydro</v>
      </c>
      <c r="L745" t="b">
        <f>IF(AND($P$6=FALSE,OR(C745="Commercial NAICS Cogen",C745="Industrial NAICS Cogen",C745="NAICS-22 Cogen")),FALSE,IF(AND($P$7=FALSE,OR(C745="Commercial NAICS Cogen",C745="Commercial NAICS Non-Cogen",C745="industrial NAICS Cogen", C745="industrial NAICS non-cogen")),FALSE,TRUE))</f>
        <v>1</v>
      </c>
      <c r="M745">
        <f t="shared" si="34"/>
        <v>0.84673024523160767</v>
      </c>
      <c r="N745">
        <f t="shared" si="35"/>
        <v>1</v>
      </c>
    </row>
    <row r="746" spans="1:14" x14ac:dyDescent="0.2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s="32">
        <f t="shared" si="33"/>
        <v>17041878.831965081</v>
      </c>
      <c r="J746" t="str">
        <f>IF(K746="natural gas",VLOOKUP(D746,'Cross-Page Data'!$I$4:$J$13,2,FALSE),IF(K746="solar",VLOOKUP('Form 923'!D746,'Cross-Page Data'!$I$14:$J$117,2,FALSE),K746))</f>
        <v>heavy or residual fuel oil</v>
      </c>
      <c r="K746" t="str">
        <f>VLOOKUP(E746,'Cross-Page Data'!$D$4:$F$48,3,FALSE)</f>
        <v>heavy or residual fuel oil</v>
      </c>
      <c r="L746" t="b">
        <f>IF(AND($P$6=FALSE,OR(C746="Commercial NAICS Cogen",C746="Industrial NAICS Cogen",C746="NAICS-22 Cogen")),FALSE,IF(AND($P$7=FALSE,OR(C746="Commercial NAICS Cogen",C746="Commercial NAICS Non-Cogen",C746="industrial NAICS Cogen", C746="industrial NAICS non-cogen")),FALSE,TRUE))</f>
        <v>1</v>
      </c>
      <c r="M746">
        <f t="shared" si="34"/>
        <v>9.2369477911646583E-2</v>
      </c>
      <c r="N746">
        <f t="shared" si="35"/>
        <v>1</v>
      </c>
    </row>
    <row r="747" spans="1:14" x14ac:dyDescent="0.2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s="32">
        <f t="shared" si="33"/>
        <v>12583333.333333334</v>
      </c>
      <c r="J747" t="str">
        <f>IF(K747="natural gas",VLOOKUP(D747,'Cross-Page Data'!$I$4:$J$13,2,FALSE),IF(K747="solar",VLOOKUP('Form 923'!D747,'Cross-Page Data'!$I$14:$J$117,2,FALSE),K747))</f>
        <v>heavy or residual fuel oil</v>
      </c>
      <c r="K747" t="str">
        <f>VLOOKUP(E747,'Cross-Page Data'!$D$4:$F$48,3,FALSE)</f>
        <v>heavy or residual fuel oil</v>
      </c>
      <c r="L747" t="b">
        <f>IF(AND($P$6=FALSE,OR(C747="Commercial NAICS Cogen",C747="Industrial NAICS Cogen",C747="NAICS-22 Cogen")),FALSE,IF(AND($P$7=FALSE,OR(C747="Commercial NAICS Cogen",C747="Commercial NAICS Non-Cogen",C747="industrial NAICS Cogen", C747="industrial NAICS non-cogen")),FALSE,TRUE))</f>
        <v>1</v>
      </c>
      <c r="M747">
        <f t="shared" si="34"/>
        <v>0.20040160642570282</v>
      </c>
      <c r="N747">
        <f t="shared" si="35"/>
        <v>1</v>
      </c>
    </row>
    <row r="748" spans="1:14" x14ac:dyDescent="0.2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s="32">
        <f t="shared" si="33"/>
        <v>8902009.7020097021</v>
      </c>
      <c r="J748" t="str">
        <f>IF(K748="natural gas",VLOOKUP(D748,'Cross-Page Data'!$I$4:$J$13,2,FALSE),IF(K748="solar",VLOOKUP('Form 923'!D748,'Cross-Page Data'!$I$14:$J$117,2,FALSE),K748))</f>
        <v>hydro</v>
      </c>
      <c r="K748" t="str">
        <f>VLOOKUP(E748,'Cross-Page Data'!$D$4:$F$48,3,FALSE)</f>
        <v>hydro</v>
      </c>
      <c r="L748" t="b">
        <f>IF(AND($P$6=FALSE,OR(C748="Commercial NAICS Cogen",C748="Industrial NAICS Cogen",C748="NAICS-22 Cogen")),FALSE,IF(AND($P$7=FALSE,OR(C748="Commercial NAICS Cogen",C748="Commercial NAICS Non-Cogen",C748="industrial NAICS Cogen", C748="industrial NAICS non-cogen")),FALSE,TRUE))</f>
        <v>1</v>
      </c>
      <c r="M748">
        <f t="shared" si="34"/>
        <v>0.29155313351498635</v>
      </c>
      <c r="N748">
        <f t="shared" si="35"/>
        <v>1</v>
      </c>
    </row>
    <row r="749" spans="1:14" x14ac:dyDescent="0.2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s="32">
        <f t="shared" si="33"/>
        <v>8901948.3062463291</v>
      </c>
      <c r="J749" t="str">
        <f>IF(K749="natural gas",VLOOKUP(D749,'Cross-Page Data'!$I$4:$J$13,2,FALSE),IF(K749="solar",VLOOKUP('Form 923'!D749,'Cross-Page Data'!$I$14:$J$117,2,FALSE),K749))</f>
        <v>hydro</v>
      </c>
      <c r="K749" t="str">
        <f>VLOOKUP(E749,'Cross-Page Data'!$D$4:$F$48,3,FALSE)</f>
        <v>hydro</v>
      </c>
      <c r="L749" t="b">
        <f>IF(AND($P$6=FALSE,OR(C749="Commercial NAICS Cogen",C749="Industrial NAICS Cogen",C749="NAICS-22 Cogen")),FALSE,IF(AND($P$7=FALSE,OR(C749="Commercial NAICS Cogen",C749="Commercial NAICS Non-Cogen",C749="industrial NAICS Cogen", C749="industrial NAICS non-cogen")),FALSE,TRUE))</f>
        <v>1</v>
      </c>
      <c r="M749">
        <f t="shared" si="34"/>
        <v>0.79495912806539515</v>
      </c>
      <c r="N749">
        <f t="shared" si="35"/>
        <v>1</v>
      </c>
    </row>
    <row r="750" spans="1:14" x14ac:dyDescent="0.2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s="32">
        <f t="shared" si="33"/>
        <v>8902003.8682683576</v>
      </c>
      <c r="J750" t="str">
        <f>IF(K750="natural gas",VLOOKUP(D750,'Cross-Page Data'!$I$4:$J$13,2,FALSE),IF(K750="solar",VLOOKUP('Form 923'!D750,'Cross-Page Data'!$I$14:$J$117,2,FALSE),K750))</f>
        <v>hydro</v>
      </c>
      <c r="K750" t="str">
        <f>VLOOKUP(E750,'Cross-Page Data'!$D$4:$F$48,3,FALSE)</f>
        <v>hydro</v>
      </c>
      <c r="L750" t="b">
        <f>IF(AND($P$6=FALSE,OR(C750="Commercial NAICS Cogen",C750="Industrial NAICS Cogen",C750="NAICS-22 Cogen")),FALSE,IF(AND($P$7=FALSE,OR(C750="Commercial NAICS Cogen",C750="Commercial NAICS Non-Cogen",C750="industrial NAICS Cogen", C750="industrial NAICS non-cogen")),FALSE,TRUE))</f>
        <v>1</v>
      </c>
      <c r="M750">
        <f t="shared" si="34"/>
        <v>0.35422343324250682</v>
      </c>
      <c r="N750">
        <f t="shared" si="35"/>
        <v>1</v>
      </c>
    </row>
    <row r="751" spans="1:14" x14ac:dyDescent="0.2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s="32">
        <f t="shared" si="33"/>
        <v>8902003.0482042544</v>
      </c>
      <c r="J751" t="str">
        <f>IF(K751="natural gas",VLOOKUP(D751,'Cross-Page Data'!$I$4:$J$13,2,FALSE),IF(K751="solar",VLOOKUP('Form 923'!D751,'Cross-Page Data'!$I$14:$J$117,2,FALSE),K751))</f>
        <v>hydro</v>
      </c>
      <c r="K751" t="str">
        <f>VLOOKUP(E751,'Cross-Page Data'!$D$4:$F$48,3,FALSE)</f>
        <v>hydro</v>
      </c>
      <c r="L751" t="b">
        <f>IF(AND($P$6=FALSE,OR(C751="Commercial NAICS Cogen",C751="Industrial NAICS Cogen",C751="NAICS-22 Cogen")),FALSE,IF(AND($P$7=FALSE,OR(C751="Commercial NAICS Cogen",C751="Commercial NAICS Non-Cogen",C751="industrial NAICS Cogen", C751="industrial NAICS non-cogen")),FALSE,TRUE))</f>
        <v>1</v>
      </c>
      <c r="M751">
        <f t="shared" si="34"/>
        <v>0.36716621253405995</v>
      </c>
      <c r="N751">
        <f t="shared" si="35"/>
        <v>1</v>
      </c>
    </row>
    <row r="752" spans="1:14" x14ac:dyDescent="0.2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s="32">
        <f t="shared" si="33"/>
        <v>8901998.1474129949</v>
      </c>
      <c r="J752" t="str">
        <f>IF(K752="natural gas",VLOOKUP(D752,'Cross-Page Data'!$I$4:$J$13,2,FALSE),IF(K752="solar",VLOOKUP('Form 923'!D752,'Cross-Page Data'!$I$14:$J$117,2,FALSE),K752))</f>
        <v>hydro</v>
      </c>
      <c r="K752" t="str">
        <f>VLOOKUP(E752,'Cross-Page Data'!$D$4:$F$48,3,FALSE)</f>
        <v>hydro</v>
      </c>
      <c r="L752" t="b">
        <f>IF(AND($P$6=FALSE,OR(C752="Commercial NAICS Cogen",C752="Industrial NAICS Cogen",C752="NAICS-22 Cogen")),FALSE,IF(AND($P$7=FALSE,OR(C752="Commercial NAICS Cogen",C752="Commercial NAICS Non-Cogen",C752="industrial NAICS Cogen", C752="industrial NAICS non-cogen")),FALSE,TRUE))</f>
        <v>1</v>
      </c>
      <c r="M752">
        <f t="shared" si="34"/>
        <v>0.54155313351498635</v>
      </c>
      <c r="N752">
        <f t="shared" si="35"/>
        <v>1</v>
      </c>
    </row>
    <row r="753" spans="1:14" x14ac:dyDescent="0.2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s="32">
        <f t="shared" si="33"/>
        <v>8901994.7204618063</v>
      </c>
      <c r="J753" t="str">
        <f>IF(K753="natural gas",VLOOKUP(D753,'Cross-Page Data'!$I$4:$J$13,2,FALSE),IF(K753="solar",VLOOKUP('Form 923'!D753,'Cross-Page Data'!$I$14:$J$117,2,FALSE),K753))</f>
        <v>hydro</v>
      </c>
      <c r="K753" t="str">
        <f>VLOOKUP(E753,'Cross-Page Data'!$D$4:$F$48,3,FALSE)</f>
        <v>hydro</v>
      </c>
      <c r="L753" t="b">
        <f>IF(AND($P$6=FALSE,OR(C753="Commercial NAICS Cogen",C753="Industrial NAICS Cogen",C753="NAICS-22 Cogen")),FALSE,IF(AND($P$7=FALSE,OR(C753="Commercial NAICS Cogen",C753="Commercial NAICS Non-Cogen",C753="industrial NAICS Cogen", C753="industrial NAICS non-cogen")),FALSE,TRUE))</f>
        <v>1</v>
      </c>
      <c r="M753">
        <f t="shared" si="34"/>
        <v>0.60558583106267028</v>
      </c>
      <c r="N753">
        <f t="shared" si="35"/>
        <v>1</v>
      </c>
    </row>
    <row r="754" spans="1:14" x14ac:dyDescent="0.2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s="32">
        <f t="shared" si="33"/>
        <v>8901973.3443537559</v>
      </c>
      <c r="J754" t="str">
        <f>IF(K754="natural gas",VLOOKUP(D754,'Cross-Page Data'!$I$4:$J$13,2,FALSE),IF(K754="solar",VLOOKUP('Form 923'!D754,'Cross-Page Data'!$I$14:$J$117,2,FALSE),K754))</f>
        <v>hydro</v>
      </c>
      <c r="K754" t="str">
        <f>VLOOKUP(E754,'Cross-Page Data'!$D$4:$F$48,3,FALSE)</f>
        <v>hydro</v>
      </c>
      <c r="L754" t="b">
        <f>IF(AND($P$6=FALSE,OR(C754="Commercial NAICS Cogen",C754="Industrial NAICS Cogen",C754="NAICS-22 Cogen")),FALSE,IF(AND($P$7=FALSE,OR(C754="Commercial NAICS Cogen",C754="Commercial NAICS Non-Cogen",C754="industrial NAICS Cogen", C754="industrial NAICS non-cogen")),FALSE,TRUE))</f>
        <v>1</v>
      </c>
      <c r="M754">
        <f t="shared" si="34"/>
        <v>0.73160762942779289</v>
      </c>
      <c r="N754">
        <f t="shared" si="35"/>
        <v>1</v>
      </c>
    </row>
    <row r="755" spans="1:14" x14ac:dyDescent="0.2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s="32">
        <f t="shared" si="33"/>
        <v>8901989.1349770166</v>
      </c>
      <c r="J755" t="str">
        <f>IF(K755="natural gas",VLOOKUP(D755,'Cross-Page Data'!$I$4:$J$13,2,FALSE),IF(K755="solar",VLOOKUP('Form 923'!D755,'Cross-Page Data'!$I$14:$J$117,2,FALSE),K755))</f>
        <v>hydro</v>
      </c>
      <c r="K755" t="str">
        <f>VLOOKUP(E755,'Cross-Page Data'!$D$4:$F$48,3,FALSE)</f>
        <v>hydro</v>
      </c>
      <c r="L755" t="b">
        <f>IF(AND($P$6=FALSE,OR(C755="Commercial NAICS Cogen",C755="Industrial NAICS Cogen",C755="NAICS-22 Cogen")),FALSE,IF(AND($P$7=FALSE,OR(C755="Commercial NAICS Cogen",C755="Commercial NAICS Non-Cogen",C755="industrial NAICS Cogen", C755="industrial NAICS non-cogen")),FALSE,TRUE))</f>
        <v>1</v>
      </c>
      <c r="M755">
        <f t="shared" si="34"/>
        <v>0.65531335149863756</v>
      </c>
      <c r="N755">
        <f t="shared" si="35"/>
        <v>1</v>
      </c>
    </row>
    <row r="756" spans="1:14" x14ac:dyDescent="0.2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s="32" t="str">
        <f t="shared" si="33"/>
        <v/>
      </c>
      <c r="J756" t="str">
        <f>IF(K756="natural gas",VLOOKUP(D756,'Cross-Page Data'!$I$4:$J$13,2,FALSE),IF(K756="solar",VLOOKUP('Form 923'!D756,'Cross-Page Data'!$I$14:$J$117,2,FALSE),K756))</f>
        <v>heavy or residual fuel oil</v>
      </c>
      <c r="K756" t="str">
        <f>VLOOKUP(E756,'Cross-Page Data'!$D$4:$F$48,3,FALSE)</f>
        <v>heavy or residual fuel oil</v>
      </c>
      <c r="L756" t="b">
        <f>IF(AND($P$6=FALSE,OR(C756="Commercial NAICS Cogen",C756="Industrial NAICS Cogen",C756="NAICS-22 Cogen")),FALSE,IF(AND($P$7=FALSE,OR(C756="Commercial NAICS Cogen",C756="Commercial NAICS Non-Cogen",C756="industrial NAICS Cogen", C756="industrial NAICS non-cogen")),FALSE,TRUE))</f>
        <v>1</v>
      </c>
      <c r="M756">
        <f t="shared" si="34"/>
        <v>4.0160642570281126E-4</v>
      </c>
      <c r="N756">
        <f t="shared" si="35"/>
        <v>0</v>
      </c>
    </row>
    <row r="757" spans="1:14" x14ac:dyDescent="0.2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s="32">
        <f t="shared" si="33"/>
        <v>10817648.164762704</v>
      </c>
      <c r="J757" t="str">
        <f>IF(K757="natural gas",VLOOKUP(D757,'Cross-Page Data'!$I$4:$J$13,2,FALSE),IF(K757="solar",VLOOKUP('Form 923'!D757,'Cross-Page Data'!$I$14:$J$117,2,FALSE),K757))</f>
        <v>natural gas peaker</v>
      </c>
      <c r="K757" t="str">
        <f>VLOOKUP(E757,'Cross-Page Data'!$D$4:$F$48,3,FALSE)</f>
        <v>natural gas</v>
      </c>
      <c r="L757" t="b">
        <f>IF(AND($P$6=FALSE,OR(C757="Commercial NAICS Cogen",C757="Industrial NAICS Cogen",C757="NAICS-22 Cogen")),FALSE,IF(AND($P$7=FALSE,OR(C757="Commercial NAICS Cogen",C757="Commercial NAICS Non-Cogen",C757="industrial NAICS Cogen", C757="industrial NAICS non-cogen")),FALSE,TRUE))</f>
        <v>1</v>
      </c>
      <c r="M757">
        <f t="shared" si="34"/>
        <v>0.42123456790123459</v>
      </c>
      <c r="N757">
        <f t="shared" si="35"/>
        <v>1</v>
      </c>
    </row>
    <row r="758" spans="1:14" x14ac:dyDescent="0.2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s="32">
        <f t="shared" si="33"/>
        <v>8901993.0491524208</v>
      </c>
      <c r="J758" t="str">
        <f>IF(K758="natural gas",VLOOKUP(D758,'Cross-Page Data'!$I$4:$J$13,2,FALSE),IF(K758="solar",VLOOKUP('Form 923'!D758,'Cross-Page Data'!$I$14:$J$117,2,FALSE),K758))</f>
        <v>hydro</v>
      </c>
      <c r="K758" t="str">
        <f>VLOOKUP(E758,'Cross-Page Data'!$D$4:$F$48,3,FALSE)</f>
        <v>hydro</v>
      </c>
      <c r="L758" t="b">
        <f>IF(AND($P$6=FALSE,OR(C758="Commercial NAICS Cogen",C758="Industrial NAICS Cogen",C758="NAICS-22 Cogen")),FALSE,IF(AND($P$7=FALSE,OR(C758="Commercial NAICS Cogen",C758="Commercial NAICS Non-Cogen",C758="industrial NAICS Cogen", C758="industrial NAICS non-cogen")),FALSE,TRUE))</f>
        <v>1</v>
      </c>
      <c r="M758">
        <f t="shared" si="34"/>
        <v>0.61784741144414168</v>
      </c>
      <c r="N758">
        <f t="shared" si="35"/>
        <v>1</v>
      </c>
    </row>
    <row r="759" spans="1:14" x14ac:dyDescent="0.2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s="32">
        <f t="shared" si="33"/>
        <v>-101411764.70588234</v>
      </c>
      <c r="J759" t="str">
        <f>IF(K759="natural gas",VLOOKUP(D759,'Cross-Page Data'!$I$4:$J$13,2,FALSE),IF(K759="solar",VLOOKUP('Form 923'!D759,'Cross-Page Data'!$I$14:$J$117,2,FALSE),K759))</f>
        <v>heavy or residual fuel oil</v>
      </c>
      <c r="K759" t="str">
        <f>VLOOKUP(E759,'Cross-Page Data'!$D$4:$F$48,3,FALSE)</f>
        <v>heavy or residual fuel oil</v>
      </c>
      <c r="L759" t="b">
        <f>IF(AND($P$6=FALSE,OR(C759="Commercial NAICS Cogen",C759="Industrial NAICS Cogen",C759="NAICS-22 Cogen")),FALSE,IF(AND($P$7=FALSE,OR(C759="Commercial NAICS Cogen",C759="Commercial NAICS Non-Cogen",C759="industrial NAICS Cogen", C759="industrial NAICS non-cogen")),FALSE,TRUE))</f>
        <v>1</v>
      </c>
      <c r="M759">
        <f t="shared" si="34"/>
        <v>0.65020080321285145</v>
      </c>
      <c r="N759">
        <f t="shared" si="35"/>
        <v>1</v>
      </c>
    </row>
    <row r="760" spans="1:14" x14ac:dyDescent="0.2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s="32" t="str">
        <f t="shared" si="33"/>
        <v/>
      </c>
      <c r="J760" t="str">
        <f>IF(K760="natural gas",VLOOKUP(D760,'Cross-Page Data'!$I$4:$J$13,2,FALSE),IF(K760="solar",VLOOKUP('Form 923'!D760,'Cross-Page Data'!$I$14:$J$117,2,FALSE),K760))</f>
        <v>natural gas peaker</v>
      </c>
      <c r="K760" t="str">
        <f>VLOOKUP(E760,'Cross-Page Data'!$D$4:$F$48,3,FALSE)</f>
        <v>natural gas</v>
      </c>
      <c r="L760" t="b">
        <f>IF(AND($P$6=FALSE,OR(C760="Commercial NAICS Cogen",C760="Industrial NAICS Cogen",C760="NAICS-22 Cogen")),FALSE,IF(AND($P$7=FALSE,OR(C760="Commercial NAICS Cogen",C760="Commercial NAICS Non-Cogen",C760="industrial NAICS Cogen", C760="industrial NAICS non-cogen")),FALSE,TRUE))</f>
        <v>1</v>
      </c>
      <c r="M760">
        <f t="shared" si="34"/>
        <v>4.9382716049382717E-4</v>
      </c>
      <c r="N760">
        <f t="shared" si="35"/>
        <v>0</v>
      </c>
    </row>
    <row r="761" spans="1:14" x14ac:dyDescent="0.2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s="32">
        <f t="shared" si="33"/>
        <v>8901995.0575613268</v>
      </c>
      <c r="J761" t="str">
        <f>IF(K761="natural gas",VLOOKUP(D761,'Cross-Page Data'!$I$4:$J$13,2,FALSE),IF(K761="solar",VLOOKUP('Form 923'!D761,'Cross-Page Data'!$I$14:$J$117,2,FALSE),K761))</f>
        <v>hydro</v>
      </c>
      <c r="K761" t="str">
        <f>VLOOKUP(E761,'Cross-Page Data'!$D$4:$F$48,3,FALSE)</f>
        <v>hydro</v>
      </c>
      <c r="L761" t="b">
        <f>IF(AND($P$6=FALSE,OR(C761="Commercial NAICS Cogen",C761="Industrial NAICS Cogen",C761="NAICS-22 Cogen")),FALSE,IF(AND($P$7=FALSE,OR(C761="Commercial NAICS Cogen",C761="Commercial NAICS Non-Cogen",C761="industrial NAICS Cogen", C761="industrial NAICS non-cogen")),FALSE,TRUE))</f>
        <v>1</v>
      </c>
      <c r="M761">
        <f t="shared" si="34"/>
        <v>0.60081743869209814</v>
      </c>
      <c r="N761">
        <f t="shared" si="35"/>
        <v>1</v>
      </c>
    </row>
    <row r="762" spans="1:14" x14ac:dyDescent="0.2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s="32">
        <f t="shared" si="33"/>
        <v>8901999.0322385523</v>
      </c>
      <c r="J762" t="str">
        <f>IF(K762="natural gas",VLOOKUP(D762,'Cross-Page Data'!$I$4:$J$13,2,FALSE),IF(K762="solar",VLOOKUP('Form 923'!D762,'Cross-Page Data'!$I$14:$J$117,2,FALSE),K762))</f>
        <v>hydro</v>
      </c>
      <c r="K762" t="str">
        <f>VLOOKUP(E762,'Cross-Page Data'!$D$4:$F$48,3,FALSE)</f>
        <v>hydro</v>
      </c>
      <c r="L762" t="b">
        <f>IF(AND($P$6=FALSE,OR(C762="Commercial NAICS Cogen",C762="Industrial NAICS Cogen",C762="NAICS-22 Cogen")),FALSE,IF(AND($P$7=FALSE,OR(C762="Commercial NAICS Cogen",C762="Commercial NAICS Non-Cogen",C762="industrial NAICS Cogen", C762="industrial NAICS non-cogen")),FALSE,TRUE))</f>
        <v>1</v>
      </c>
      <c r="M762">
        <f t="shared" si="34"/>
        <v>0.51839237057220711</v>
      </c>
      <c r="N762">
        <f t="shared" si="35"/>
        <v>1</v>
      </c>
    </row>
    <row r="763" spans="1:14" x14ac:dyDescent="0.2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s="32" t="str">
        <f t="shared" si="33"/>
        <v/>
      </c>
      <c r="J763" t="str">
        <f>IF(K763="natural gas",VLOOKUP(D763,'Cross-Page Data'!$I$4:$J$13,2,FALSE),IF(K763="solar",VLOOKUP('Form 923'!D763,'Cross-Page Data'!$I$14:$J$117,2,FALSE),K763))</f>
        <v>hydro</v>
      </c>
      <c r="K763" t="str">
        <f>VLOOKUP(E763,'Cross-Page Data'!$D$4:$F$48,3,FALSE)</f>
        <v>hydro</v>
      </c>
      <c r="L763" t="b">
        <f>IF(AND($P$6=FALSE,OR(C763="Commercial NAICS Cogen",C763="Industrial NAICS Cogen",C763="NAICS-22 Cogen")),FALSE,IF(AND($P$7=FALSE,OR(C763="Commercial NAICS Cogen",C763="Commercial NAICS Non-Cogen",C763="industrial NAICS Cogen", C763="industrial NAICS non-cogen")),FALSE,TRUE))</f>
        <v>1</v>
      </c>
      <c r="M763">
        <f t="shared" si="34"/>
        <v>6.8119891008174384E-4</v>
      </c>
      <c r="N763">
        <f t="shared" si="35"/>
        <v>0</v>
      </c>
    </row>
    <row r="764" spans="1:14" x14ac:dyDescent="0.2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s="32">
        <f t="shared" si="33"/>
        <v>8902023.2985898238</v>
      </c>
      <c r="J764" t="str">
        <f>IF(K764="natural gas",VLOOKUP(D764,'Cross-Page Data'!$I$4:$J$13,2,FALSE),IF(K764="solar",VLOOKUP('Form 923'!D764,'Cross-Page Data'!$I$14:$J$117,2,FALSE),K764))</f>
        <v>hydro</v>
      </c>
      <c r="K764" t="str">
        <f>VLOOKUP(E764,'Cross-Page Data'!$D$4:$F$48,3,FALSE)</f>
        <v>hydro</v>
      </c>
      <c r="L764" t="b">
        <f>IF(AND($P$6=FALSE,OR(C764="Commercial NAICS Cogen",C764="Industrial NAICS Cogen",C764="NAICS-22 Cogen")),FALSE,IF(AND($P$7=FALSE,OR(C764="Commercial NAICS Cogen",C764="Commercial NAICS Non-Cogen",C764="industrial NAICS Cogen", C764="industrial NAICS non-cogen")),FALSE,TRUE))</f>
        <v>1</v>
      </c>
      <c r="M764">
        <f t="shared" si="34"/>
        <v>0.21389645776566757</v>
      </c>
      <c r="N764">
        <f t="shared" si="35"/>
        <v>1</v>
      </c>
    </row>
    <row r="765" spans="1:14" x14ac:dyDescent="0.2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s="32">
        <f t="shared" si="33"/>
        <v>27729729.729729731</v>
      </c>
      <c r="J765" t="str">
        <f>IF(K765="natural gas",VLOOKUP(D765,'Cross-Page Data'!$I$4:$J$13,2,FALSE),IF(K765="solar",VLOOKUP('Form 923'!D765,'Cross-Page Data'!$I$14:$J$117,2,FALSE),K765))</f>
        <v>natural gas peaker</v>
      </c>
      <c r="K765" t="str">
        <f>VLOOKUP(E765,'Cross-Page Data'!$D$4:$F$48,3,FALSE)</f>
        <v>natural gas</v>
      </c>
      <c r="L765" t="b">
        <f>IF(AND($P$6=FALSE,OR(C765="Commercial NAICS Cogen",C765="Industrial NAICS Cogen",C765="NAICS-22 Cogen")),FALSE,IF(AND($P$7=FALSE,OR(C765="Commercial NAICS Cogen",C765="Commercial NAICS Non-Cogen",C765="industrial NAICS Cogen", C765="industrial NAICS non-cogen")),FALSE,TRUE))</f>
        <v>1</v>
      </c>
      <c r="M765">
        <f t="shared" si="34"/>
        <v>3.0123456790123456E-2</v>
      </c>
      <c r="N765">
        <f t="shared" si="35"/>
        <v>0</v>
      </c>
    </row>
    <row r="766" spans="1:14" x14ac:dyDescent="0.2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s="32" t="str">
        <f t="shared" si="33"/>
        <v/>
      </c>
      <c r="J766" t="str">
        <f>IF(K766="natural gas",VLOOKUP(D766,'Cross-Page Data'!$I$4:$J$13,2,FALSE),IF(K766="solar",VLOOKUP('Form 923'!D766,'Cross-Page Data'!$I$14:$J$117,2,FALSE),K766))</f>
        <v>hard coal</v>
      </c>
      <c r="K766" t="str">
        <f>VLOOKUP(E766,'Cross-Page Data'!$D$4:$F$48,3,FALSE)</f>
        <v>hard coal</v>
      </c>
      <c r="L766" t="b">
        <f>IF(AND($P$6=FALSE,OR(C766="Commercial NAICS Cogen",C766="Industrial NAICS Cogen",C766="NAICS-22 Cogen")),FALSE,IF(AND($P$7=FALSE,OR(C766="Commercial NAICS Cogen",C766="Commercial NAICS Non-Cogen",C766="industrial NAICS Cogen", C766="industrial NAICS non-cogen")),FALSE,TRUE))</f>
        <v>1</v>
      </c>
      <c r="M766">
        <f t="shared" si="34"/>
        <v>1.3605442176870747E-3</v>
      </c>
      <c r="N766">
        <f t="shared" si="35"/>
        <v>0</v>
      </c>
    </row>
    <row r="767" spans="1:14" x14ac:dyDescent="0.2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s="32" t="str">
        <f t="shared" si="33"/>
        <v/>
      </c>
      <c r="J767" t="str">
        <f>IF(K767="natural gas",VLOOKUP(D767,'Cross-Page Data'!$I$4:$J$13,2,FALSE),IF(K767="solar",VLOOKUP('Form 923'!D767,'Cross-Page Data'!$I$14:$J$117,2,FALSE),K767))</f>
        <v>natural gas peaker</v>
      </c>
      <c r="K767" t="str">
        <f>VLOOKUP(E767,'Cross-Page Data'!$D$4:$F$48,3,FALSE)</f>
        <v>natural gas</v>
      </c>
      <c r="L767" t="b">
        <f>IF(AND($P$6=FALSE,OR(C767="Commercial NAICS Cogen",C767="Industrial NAICS Cogen",C767="NAICS-22 Cogen")),FALSE,IF(AND($P$7=FALSE,OR(C767="Commercial NAICS Cogen",C767="Commercial NAICS Non-Cogen",C767="industrial NAICS Cogen", C767="industrial NAICS non-cogen")),FALSE,TRUE))</f>
        <v>1</v>
      </c>
      <c r="M767">
        <f t="shared" si="34"/>
        <v>4.9382716049382717E-4</v>
      </c>
      <c r="N767">
        <f t="shared" si="35"/>
        <v>0</v>
      </c>
    </row>
    <row r="768" spans="1:14" x14ac:dyDescent="0.2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s="32">
        <f t="shared" si="33"/>
        <v>8902000.028277833</v>
      </c>
      <c r="J768" t="str">
        <f>IF(K768="natural gas",VLOOKUP(D768,'Cross-Page Data'!$I$4:$J$13,2,FALSE),IF(K768="solar",VLOOKUP('Form 923'!D768,'Cross-Page Data'!$I$14:$J$117,2,FALSE),K768))</f>
        <v>hydro</v>
      </c>
      <c r="K768" t="str">
        <f>VLOOKUP(E768,'Cross-Page Data'!$D$4:$F$48,3,FALSE)</f>
        <v>hydro</v>
      </c>
      <c r="L768" t="b">
        <f>IF(AND($P$6=FALSE,OR(C768="Commercial NAICS Cogen",C768="Industrial NAICS Cogen",C768="NAICS-22 Cogen")),FALSE,IF(AND($P$7=FALSE,OR(C768="Commercial NAICS Cogen",C768="Commercial NAICS Non-Cogen",C768="industrial NAICS Cogen", C768="industrial NAICS non-cogen")),FALSE,TRUE))</f>
        <v>1</v>
      </c>
      <c r="M768">
        <f t="shared" si="34"/>
        <v>0.45640326975476841</v>
      </c>
      <c r="N768">
        <f t="shared" si="35"/>
        <v>1</v>
      </c>
    </row>
    <row r="769" spans="1:14" x14ac:dyDescent="0.2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s="32">
        <f t="shared" si="33"/>
        <v>8901989.1072697137</v>
      </c>
      <c r="J769" t="str">
        <f>IF(K769="natural gas",VLOOKUP(D769,'Cross-Page Data'!$I$4:$J$13,2,FALSE),IF(K769="solar",VLOOKUP('Form 923'!D769,'Cross-Page Data'!$I$14:$J$117,2,FALSE),K769))</f>
        <v>hydro</v>
      </c>
      <c r="K769" t="str">
        <f>VLOOKUP(E769,'Cross-Page Data'!$D$4:$F$48,3,FALSE)</f>
        <v>hydro</v>
      </c>
      <c r="L769" t="b">
        <f>IF(AND($P$6=FALSE,OR(C769="Commercial NAICS Cogen",C769="Industrial NAICS Cogen",C769="NAICS-22 Cogen")),FALSE,IF(AND($P$7=FALSE,OR(C769="Commercial NAICS Cogen",C769="Commercial NAICS Non-Cogen",C769="industrial NAICS Cogen", C769="industrial NAICS non-cogen")),FALSE,TRUE))</f>
        <v>1</v>
      </c>
      <c r="M769">
        <f t="shared" si="34"/>
        <v>0.65667574931880113</v>
      </c>
      <c r="N769">
        <f t="shared" si="35"/>
        <v>1</v>
      </c>
    </row>
    <row r="770" spans="1:14" x14ac:dyDescent="0.2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s="32">
        <f t="shared" si="33"/>
        <v>8901946.2312386613</v>
      </c>
      <c r="J770" t="str">
        <f>IF(K770="natural gas",VLOOKUP(D770,'Cross-Page Data'!$I$4:$J$13,2,FALSE),IF(K770="solar",VLOOKUP('Form 923'!D770,'Cross-Page Data'!$I$14:$J$117,2,FALSE),K770))</f>
        <v>hydro</v>
      </c>
      <c r="K770" t="str">
        <f>VLOOKUP(E770,'Cross-Page Data'!$D$4:$F$48,3,FALSE)</f>
        <v>hydro</v>
      </c>
      <c r="L770" t="b">
        <f>IF(AND($P$6=FALSE,OR(C770="Commercial NAICS Cogen",C770="Industrial NAICS Cogen",C770="NAICS-22 Cogen")),FALSE,IF(AND($P$7=FALSE,OR(C770="Commercial NAICS Cogen",C770="Commercial NAICS Non-Cogen",C770="industrial NAICS Cogen", C770="industrial NAICS non-cogen")),FALSE,TRUE))</f>
        <v>1</v>
      </c>
      <c r="M770">
        <f t="shared" si="34"/>
        <v>0.80108991825613074</v>
      </c>
      <c r="N770">
        <f t="shared" si="35"/>
        <v>1</v>
      </c>
    </row>
    <row r="771" spans="1:14" x14ac:dyDescent="0.2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s="32">
        <f t="shared" si="33"/>
        <v>8902000.4503689706</v>
      </c>
      <c r="J771" t="str">
        <f>IF(K771="natural gas",VLOOKUP(D771,'Cross-Page Data'!$I$4:$J$13,2,FALSE),IF(K771="solar",VLOOKUP('Form 923'!D771,'Cross-Page Data'!$I$14:$J$117,2,FALSE),K771))</f>
        <v>hydro</v>
      </c>
      <c r="K771" t="str">
        <f>VLOOKUP(E771,'Cross-Page Data'!$D$4:$F$48,3,FALSE)</f>
        <v>hydro</v>
      </c>
      <c r="L771" t="b">
        <f>IF(AND($P$6=FALSE,OR(C771="Commercial NAICS Cogen",C771="Industrial NAICS Cogen",C771="NAICS-22 Cogen")),FALSE,IF(AND($P$7=FALSE,OR(C771="Commercial NAICS Cogen",C771="Commercial NAICS Non-Cogen",C771="industrial NAICS Cogen", C771="industrial NAICS non-cogen")),FALSE,TRUE))</f>
        <v>1</v>
      </c>
      <c r="M771">
        <f t="shared" si="34"/>
        <v>0.42983651226158037</v>
      </c>
      <c r="N771">
        <f t="shared" si="35"/>
        <v>1</v>
      </c>
    </row>
    <row r="772" spans="1:14" x14ac:dyDescent="0.2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s="32">
        <f t="shared" si="33"/>
        <v>8901990.111762017</v>
      </c>
      <c r="J772" t="str">
        <f>IF(K772="natural gas",VLOOKUP(D772,'Cross-Page Data'!$I$4:$J$13,2,FALSE),IF(K772="solar",VLOOKUP('Form 923'!D772,'Cross-Page Data'!$I$14:$J$117,2,FALSE),K772))</f>
        <v>hydro</v>
      </c>
      <c r="K772" t="str">
        <f>VLOOKUP(E772,'Cross-Page Data'!$D$4:$F$48,3,FALSE)</f>
        <v>hydro</v>
      </c>
      <c r="L772" t="b">
        <f>IF(AND($P$6=FALSE,OR(C772="Commercial NAICS Cogen",C772="Industrial NAICS Cogen",C772="NAICS-22 Cogen")),FALSE,IF(AND($P$7=FALSE,OR(C772="Commercial NAICS Cogen",C772="Commercial NAICS Non-Cogen",C772="industrial NAICS Cogen", C772="industrial NAICS non-cogen")),FALSE,TRUE))</f>
        <v>1</v>
      </c>
      <c r="M772">
        <f t="shared" si="34"/>
        <v>0.65054495912806543</v>
      </c>
      <c r="N772">
        <f t="shared" si="35"/>
        <v>1</v>
      </c>
    </row>
    <row r="773" spans="1:14" x14ac:dyDescent="0.2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s="32">
        <f t="shared" si="33"/>
        <v>8902001.940094294</v>
      </c>
      <c r="J773" t="str">
        <f>IF(K773="natural gas",VLOOKUP(D773,'Cross-Page Data'!$I$4:$J$13,2,FALSE),IF(K773="solar",VLOOKUP('Form 923'!D773,'Cross-Page Data'!$I$14:$J$117,2,FALSE),K773))</f>
        <v>hydro</v>
      </c>
      <c r="K773" t="str">
        <f>VLOOKUP(E773,'Cross-Page Data'!$D$4:$F$48,3,FALSE)</f>
        <v>hydro</v>
      </c>
      <c r="L773" t="b">
        <f>IF(AND($P$6=FALSE,OR(C773="Commercial NAICS Cogen",C773="Industrial NAICS Cogen",C773="NAICS-22 Cogen")),FALSE,IF(AND($P$7=FALSE,OR(C773="Commercial NAICS Cogen",C773="Commercial NAICS Non-Cogen",C773="industrial NAICS Cogen", C773="industrial NAICS non-cogen")),FALSE,TRUE))</f>
        <v>1</v>
      </c>
      <c r="M773">
        <f t="shared" si="34"/>
        <v>0.38419618528610355</v>
      </c>
      <c r="N773">
        <f t="shared" si="35"/>
        <v>1</v>
      </c>
    </row>
    <row r="774" spans="1:14" x14ac:dyDescent="0.2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s="32" t="str">
        <f t="shared" si="33"/>
        <v/>
      </c>
      <c r="J774" t="str">
        <f>IF(K774="natural gas",VLOOKUP(D774,'Cross-Page Data'!$I$4:$J$13,2,FALSE),IF(K774="solar",VLOOKUP('Form 923'!D774,'Cross-Page Data'!$I$14:$J$117,2,FALSE),K774))</f>
        <v>natural gas peaker</v>
      </c>
      <c r="K774" t="str">
        <f>VLOOKUP(E774,'Cross-Page Data'!$D$4:$F$48,3,FALSE)</f>
        <v>natural gas</v>
      </c>
      <c r="L774" t="b">
        <f>IF(AND($P$6=FALSE,OR(C774="Commercial NAICS Cogen",C774="Industrial NAICS Cogen",C774="NAICS-22 Cogen")),FALSE,IF(AND($P$7=FALSE,OR(C774="Commercial NAICS Cogen",C774="Commercial NAICS Non-Cogen",C774="industrial NAICS Cogen", C774="industrial NAICS non-cogen")),FALSE,TRUE))</f>
        <v>1</v>
      </c>
      <c r="M774">
        <f t="shared" si="34"/>
        <v>4.9382716049382717E-4</v>
      </c>
      <c r="N774">
        <f t="shared" si="35"/>
        <v>0</v>
      </c>
    </row>
    <row r="775" spans="1:14" x14ac:dyDescent="0.2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s="32" t="str">
        <f t="shared" ref="I775:I838" si="36">IFERROR(F775/G775*10^6,"")</f>
        <v/>
      </c>
      <c r="J775" t="str">
        <f>IF(K775="natural gas",VLOOKUP(D775,'Cross-Page Data'!$I$4:$J$13,2,FALSE),IF(K775="solar",VLOOKUP('Form 923'!D775,'Cross-Page Data'!$I$14:$J$117,2,FALSE),K775))</f>
        <v>heavy or residual fuel oil</v>
      </c>
      <c r="K775" t="str">
        <f>VLOOKUP(E775,'Cross-Page Data'!$D$4:$F$48,3,FALSE)</f>
        <v>heavy or residual fuel oil</v>
      </c>
      <c r="L775" t="b">
        <f>IF(AND($P$6=FALSE,OR(C775="Commercial NAICS Cogen",C775="Industrial NAICS Cogen",C775="NAICS-22 Cogen")),FALSE,IF(AND($P$7=FALSE,OR(C775="Commercial NAICS Cogen",C775="Commercial NAICS Non-Cogen",C775="industrial NAICS Cogen", C775="industrial NAICS non-cogen")),FALSE,TRUE))</f>
        <v>1</v>
      </c>
      <c r="M775">
        <f t="shared" ref="M775:M838" si="37">(COUNTIFS($J$6:$J$14148,J775,$I$6:$I$14148,"&gt;"&amp;I775)+1)/COUNTIFS($J$6:$J$14148,J775)</f>
        <v>4.0160642570281126E-4</v>
      </c>
      <c r="N775">
        <f t="shared" ref="N775:N838" si="38">IF(OR(M775&gt;0.95,M775&lt;0.05),0,1)</f>
        <v>0</v>
      </c>
    </row>
    <row r="776" spans="1:14" x14ac:dyDescent="0.2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s="32" t="str">
        <f t="shared" si="36"/>
        <v/>
      </c>
      <c r="J776" t="str">
        <f>IF(K776="natural gas",VLOOKUP(D776,'Cross-Page Data'!$I$4:$J$13,2,FALSE),IF(K776="solar",VLOOKUP('Form 923'!D776,'Cross-Page Data'!$I$14:$J$117,2,FALSE),K776))</f>
        <v>other</v>
      </c>
      <c r="K776" t="str">
        <f>VLOOKUP(E776,'Cross-Page Data'!$D$4:$F$48,3,FALSE)</f>
        <v>other</v>
      </c>
      <c r="L776" t="b">
        <f>IF(AND($P$6=FALSE,OR(C776="Commercial NAICS Cogen",C776="Industrial NAICS Cogen",C776="NAICS-22 Cogen")),FALSE,IF(AND($P$7=FALSE,OR(C776="Commercial NAICS Cogen",C776="Commercial NAICS Non-Cogen",C776="industrial NAICS Cogen", C776="industrial NAICS non-cogen")),FALSE,TRUE))</f>
        <v>1</v>
      </c>
      <c r="M776">
        <f t="shared" si="37"/>
        <v>1.6233766233766235E-3</v>
      </c>
      <c r="N776">
        <f t="shared" si="38"/>
        <v>0</v>
      </c>
    </row>
    <row r="777" spans="1:14" x14ac:dyDescent="0.2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s="32">
        <f t="shared" si="36"/>
        <v>10574180.47013473</v>
      </c>
      <c r="J777" t="str">
        <f>IF(K777="natural gas",VLOOKUP(D777,'Cross-Page Data'!$I$4:$J$13,2,FALSE),IF(K777="solar",VLOOKUP('Form 923'!D777,'Cross-Page Data'!$I$14:$J$117,2,FALSE),K777))</f>
        <v>heavy or residual fuel oil</v>
      </c>
      <c r="K777" t="str">
        <f>VLOOKUP(E777,'Cross-Page Data'!$D$4:$F$48,3,FALSE)</f>
        <v>heavy or residual fuel oil</v>
      </c>
      <c r="L777" t="b">
        <f>IF(AND($P$6=FALSE,OR(C777="Commercial NAICS Cogen",C777="Industrial NAICS Cogen",C777="NAICS-22 Cogen")),FALSE,IF(AND($P$7=FALSE,OR(C777="Commercial NAICS Cogen",C777="Commercial NAICS Non-Cogen",C777="industrial NAICS Cogen", C777="industrial NAICS non-cogen")),FALSE,TRUE))</f>
        <v>1</v>
      </c>
      <c r="M777">
        <f t="shared" si="37"/>
        <v>0.34457831325301203</v>
      </c>
      <c r="N777">
        <f t="shared" si="38"/>
        <v>1</v>
      </c>
    </row>
    <row r="778" spans="1:14" x14ac:dyDescent="0.2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s="32">
        <f t="shared" si="36"/>
        <v>24778130.86812076</v>
      </c>
      <c r="J778" t="str">
        <f>IF(K778="natural gas",VLOOKUP(D778,'Cross-Page Data'!$I$4:$J$13,2,FALSE),IF(K778="solar",VLOOKUP('Form 923'!D778,'Cross-Page Data'!$I$14:$J$117,2,FALSE),K778))</f>
        <v>heavy or residual fuel oil</v>
      </c>
      <c r="K778" t="str">
        <f>VLOOKUP(E778,'Cross-Page Data'!$D$4:$F$48,3,FALSE)</f>
        <v>heavy or residual fuel oil</v>
      </c>
      <c r="L778" t="b">
        <f>IF(AND($P$6=FALSE,OR(C778="Commercial NAICS Cogen",C778="Industrial NAICS Cogen",C778="NAICS-22 Cogen")),FALSE,IF(AND($P$7=FALSE,OR(C778="Commercial NAICS Cogen",C778="Commercial NAICS Non-Cogen",C778="industrial NAICS Cogen", C778="industrial NAICS non-cogen")),FALSE,TRUE))</f>
        <v>1</v>
      </c>
      <c r="M778">
        <f t="shared" si="37"/>
        <v>3.93574297188755E-2</v>
      </c>
      <c r="N778">
        <f t="shared" si="38"/>
        <v>0</v>
      </c>
    </row>
    <row r="779" spans="1:14" x14ac:dyDescent="0.2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s="32" t="str">
        <f t="shared" si="36"/>
        <v/>
      </c>
      <c r="J779" t="str">
        <f>IF(K779="natural gas",VLOOKUP(D779,'Cross-Page Data'!$I$4:$J$13,2,FALSE),IF(K779="solar",VLOOKUP('Form 923'!D779,'Cross-Page Data'!$I$14:$J$117,2,FALSE),K779))</f>
        <v>heavy or residual fuel oil</v>
      </c>
      <c r="K779" t="str">
        <f>VLOOKUP(E779,'Cross-Page Data'!$D$4:$F$48,3,FALSE)</f>
        <v>heavy or residual fuel oil</v>
      </c>
      <c r="L779" t="b">
        <f>IF(AND($P$6=FALSE,OR(C779="Commercial NAICS Cogen",C779="Industrial NAICS Cogen",C779="NAICS-22 Cogen")),FALSE,IF(AND($P$7=FALSE,OR(C779="Commercial NAICS Cogen",C779="Commercial NAICS Non-Cogen",C779="industrial NAICS Cogen", C779="industrial NAICS non-cogen")),FALSE,TRUE))</f>
        <v>1</v>
      </c>
      <c r="M779">
        <f t="shared" si="37"/>
        <v>4.0160642570281126E-4</v>
      </c>
      <c r="N779">
        <f t="shared" si="38"/>
        <v>0</v>
      </c>
    </row>
    <row r="780" spans="1:14" x14ac:dyDescent="0.2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s="32" t="str">
        <f t="shared" si="36"/>
        <v/>
      </c>
      <c r="J780" t="str">
        <f>IF(K780="natural gas",VLOOKUP(D780,'Cross-Page Data'!$I$4:$J$13,2,FALSE),IF(K780="solar",VLOOKUP('Form 923'!D780,'Cross-Page Data'!$I$14:$J$117,2,FALSE),K780))</f>
        <v>other</v>
      </c>
      <c r="K780" t="str">
        <f>VLOOKUP(E780,'Cross-Page Data'!$D$4:$F$48,3,FALSE)</f>
        <v>other</v>
      </c>
      <c r="L780" t="b">
        <f>IF(AND($P$6=FALSE,OR(C780="Commercial NAICS Cogen",C780="Industrial NAICS Cogen",C780="NAICS-22 Cogen")),FALSE,IF(AND($P$7=FALSE,OR(C780="Commercial NAICS Cogen",C780="Commercial NAICS Non-Cogen",C780="industrial NAICS Cogen", C780="industrial NAICS non-cogen")),FALSE,TRUE))</f>
        <v>1</v>
      </c>
      <c r="M780">
        <f t="shared" si="37"/>
        <v>1.6233766233766235E-3</v>
      </c>
      <c r="N780">
        <f t="shared" si="38"/>
        <v>0</v>
      </c>
    </row>
    <row r="781" spans="1:14" x14ac:dyDescent="0.2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s="32">
        <f t="shared" si="36"/>
        <v>10891802.499114687</v>
      </c>
      <c r="J781" t="str">
        <f>IF(K781="natural gas",VLOOKUP(D781,'Cross-Page Data'!$I$4:$J$13,2,FALSE),IF(K781="solar",VLOOKUP('Form 923'!D781,'Cross-Page Data'!$I$14:$J$117,2,FALSE),K781))</f>
        <v>heavy or residual fuel oil</v>
      </c>
      <c r="K781" t="str">
        <f>VLOOKUP(E781,'Cross-Page Data'!$D$4:$F$48,3,FALSE)</f>
        <v>heavy or residual fuel oil</v>
      </c>
      <c r="L781" t="b">
        <f>IF(AND($P$6=FALSE,OR(C781="Commercial NAICS Cogen",C781="Industrial NAICS Cogen",C781="NAICS-22 Cogen")),FALSE,IF(AND($P$7=FALSE,OR(C781="Commercial NAICS Cogen",C781="Commercial NAICS Non-Cogen",C781="industrial NAICS Cogen", C781="industrial NAICS non-cogen")),FALSE,TRUE))</f>
        <v>1</v>
      </c>
      <c r="M781">
        <f t="shared" si="37"/>
        <v>0.31365461847389559</v>
      </c>
      <c r="N781">
        <f t="shared" si="38"/>
        <v>1</v>
      </c>
    </row>
    <row r="782" spans="1:14" x14ac:dyDescent="0.2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s="32">
        <f t="shared" si="36"/>
        <v>10632780.082987551</v>
      </c>
      <c r="J782" t="str">
        <f>IF(K782="natural gas",VLOOKUP(D782,'Cross-Page Data'!$I$4:$J$13,2,FALSE),IF(K782="solar",VLOOKUP('Form 923'!D782,'Cross-Page Data'!$I$14:$J$117,2,FALSE),K782))</f>
        <v>heavy or residual fuel oil</v>
      </c>
      <c r="K782" t="str">
        <f>VLOOKUP(E782,'Cross-Page Data'!$D$4:$F$48,3,FALSE)</f>
        <v>heavy or residual fuel oil</v>
      </c>
      <c r="L782" t="b">
        <f>IF(AND($P$6=FALSE,OR(C782="Commercial NAICS Cogen",C782="Industrial NAICS Cogen",C782="NAICS-22 Cogen")),FALSE,IF(AND($P$7=FALSE,OR(C782="Commercial NAICS Cogen",C782="Commercial NAICS Non-Cogen",C782="industrial NAICS Cogen", C782="industrial NAICS non-cogen")),FALSE,TRUE))</f>
        <v>1</v>
      </c>
      <c r="M782">
        <f t="shared" si="37"/>
        <v>0.3389558232931727</v>
      </c>
      <c r="N782">
        <f t="shared" si="38"/>
        <v>1</v>
      </c>
    </row>
    <row r="783" spans="1:14" x14ac:dyDescent="0.2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s="32">
        <f t="shared" si="36"/>
        <v>39586073.500967115</v>
      </c>
      <c r="J783" t="str">
        <f>IF(K783="natural gas",VLOOKUP(D783,'Cross-Page Data'!$I$4:$J$13,2,FALSE),IF(K783="solar",VLOOKUP('Form 923'!D783,'Cross-Page Data'!$I$14:$J$117,2,FALSE),K783))</f>
        <v>heavy or residual fuel oil</v>
      </c>
      <c r="K783" t="str">
        <f>VLOOKUP(E783,'Cross-Page Data'!$D$4:$F$48,3,FALSE)</f>
        <v>heavy or residual fuel oil</v>
      </c>
      <c r="L783" t="b">
        <f>IF(AND($P$6=FALSE,OR(C783="Commercial NAICS Cogen",C783="Industrial NAICS Cogen",C783="NAICS-22 Cogen")),FALSE,IF(AND($P$7=FALSE,OR(C783="Commercial NAICS Cogen",C783="Commercial NAICS Non-Cogen",C783="industrial NAICS Cogen", C783="industrial NAICS non-cogen")),FALSE,TRUE))</f>
        <v>1</v>
      </c>
      <c r="M783">
        <f t="shared" si="37"/>
        <v>1.8875502008032129E-2</v>
      </c>
      <c r="N783">
        <f t="shared" si="38"/>
        <v>0</v>
      </c>
    </row>
    <row r="784" spans="1:14" x14ac:dyDescent="0.2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s="32">
        <f t="shared" si="36"/>
        <v>13005249.343832022</v>
      </c>
      <c r="J784" t="str">
        <f>IF(K784="natural gas",VLOOKUP(D784,'Cross-Page Data'!$I$4:$J$13,2,FALSE),IF(K784="solar",VLOOKUP('Form 923'!D784,'Cross-Page Data'!$I$14:$J$117,2,FALSE),K784))</f>
        <v>heavy or residual fuel oil</v>
      </c>
      <c r="K784" t="str">
        <f>VLOOKUP(E784,'Cross-Page Data'!$D$4:$F$48,3,FALSE)</f>
        <v>heavy or residual fuel oil</v>
      </c>
      <c r="L784" t="b">
        <f>IF(AND($P$6=FALSE,OR(C784="Commercial NAICS Cogen",C784="Industrial NAICS Cogen",C784="NAICS-22 Cogen")),FALSE,IF(AND($P$7=FALSE,OR(C784="Commercial NAICS Cogen",C784="Commercial NAICS Non-Cogen",C784="industrial NAICS Cogen", C784="industrial NAICS non-cogen")),FALSE,TRUE))</f>
        <v>1</v>
      </c>
      <c r="M784">
        <f t="shared" si="37"/>
        <v>0.18273092369477911</v>
      </c>
      <c r="N784">
        <f t="shared" si="38"/>
        <v>1</v>
      </c>
    </row>
    <row r="785" spans="1:14" x14ac:dyDescent="0.2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s="32">
        <f t="shared" si="36"/>
        <v>8902066.8003837094</v>
      </c>
      <c r="J785" t="str">
        <f>IF(K785="natural gas",VLOOKUP(D785,'Cross-Page Data'!$I$4:$J$13,2,FALSE),IF(K785="solar",VLOOKUP('Form 923'!D785,'Cross-Page Data'!$I$14:$J$117,2,FALSE),K785))</f>
        <v>hydro</v>
      </c>
      <c r="K785" t="str">
        <f>VLOOKUP(E785,'Cross-Page Data'!$D$4:$F$48,3,FALSE)</f>
        <v>hydro</v>
      </c>
      <c r="L785" t="b">
        <f>IF(AND($P$6=FALSE,OR(C785="Commercial NAICS Cogen",C785="Industrial NAICS Cogen",C785="NAICS-22 Cogen")),FALSE,IF(AND($P$7=FALSE,OR(C785="Commercial NAICS Cogen",C785="Commercial NAICS Non-Cogen",C785="industrial NAICS Cogen", C785="industrial NAICS non-cogen")),FALSE,TRUE))</f>
        <v>1</v>
      </c>
      <c r="M785">
        <f t="shared" si="37"/>
        <v>0.12329700272479564</v>
      </c>
      <c r="N785">
        <f t="shared" si="38"/>
        <v>1</v>
      </c>
    </row>
    <row r="786" spans="1:14" x14ac:dyDescent="0.2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s="32" t="str">
        <f t="shared" si="36"/>
        <v/>
      </c>
      <c r="J786" t="str">
        <f>IF(K786="natural gas",VLOOKUP(D786,'Cross-Page Data'!$I$4:$J$13,2,FALSE),IF(K786="solar",VLOOKUP('Form 923'!D786,'Cross-Page Data'!$I$14:$J$117,2,FALSE),K786))</f>
        <v>heavy or residual fuel oil</v>
      </c>
      <c r="K786" t="str">
        <f>VLOOKUP(E786,'Cross-Page Data'!$D$4:$F$48,3,FALSE)</f>
        <v>heavy or residual fuel oil</v>
      </c>
      <c r="L786" t="b">
        <f>IF(AND($P$6=FALSE,OR(C786="Commercial NAICS Cogen",C786="Industrial NAICS Cogen",C786="NAICS-22 Cogen")),FALSE,IF(AND($P$7=FALSE,OR(C786="Commercial NAICS Cogen",C786="Commercial NAICS Non-Cogen",C786="industrial NAICS Cogen", C786="industrial NAICS non-cogen")),FALSE,TRUE))</f>
        <v>1</v>
      </c>
      <c r="M786">
        <f t="shared" si="37"/>
        <v>4.0160642570281126E-4</v>
      </c>
      <c r="N786">
        <f t="shared" si="38"/>
        <v>0</v>
      </c>
    </row>
    <row r="787" spans="1:14" x14ac:dyDescent="0.2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s="32" t="str">
        <f t="shared" si="36"/>
        <v/>
      </c>
      <c r="J787" t="str">
        <f>IF(K787="natural gas",VLOOKUP(D787,'Cross-Page Data'!$I$4:$J$13,2,FALSE),IF(K787="solar",VLOOKUP('Form 923'!D787,'Cross-Page Data'!$I$14:$J$117,2,FALSE),K787))</f>
        <v>other</v>
      </c>
      <c r="K787" t="str">
        <f>VLOOKUP(E787,'Cross-Page Data'!$D$4:$F$48,3,FALSE)</f>
        <v>other</v>
      </c>
      <c r="L787" t="b">
        <f>IF(AND($P$6=FALSE,OR(C787="Commercial NAICS Cogen",C787="Industrial NAICS Cogen",C787="NAICS-22 Cogen")),FALSE,IF(AND($P$7=FALSE,OR(C787="Commercial NAICS Cogen",C787="Commercial NAICS Non-Cogen",C787="industrial NAICS Cogen", C787="industrial NAICS non-cogen")),FALSE,TRUE))</f>
        <v>1</v>
      </c>
      <c r="M787">
        <f t="shared" si="37"/>
        <v>1.6233766233766235E-3</v>
      </c>
      <c r="N787">
        <f t="shared" si="38"/>
        <v>0</v>
      </c>
    </row>
    <row r="788" spans="1:14" x14ac:dyDescent="0.2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s="32">
        <f t="shared" si="36"/>
        <v>13534439.641416926</v>
      </c>
      <c r="J788" t="str">
        <f>IF(K788="natural gas",VLOOKUP(D788,'Cross-Page Data'!$I$4:$J$13,2,FALSE),IF(K788="solar",VLOOKUP('Form 923'!D788,'Cross-Page Data'!$I$14:$J$117,2,FALSE),K788))</f>
        <v>heavy or residual fuel oil</v>
      </c>
      <c r="K788" t="str">
        <f>VLOOKUP(E788,'Cross-Page Data'!$D$4:$F$48,3,FALSE)</f>
        <v>heavy or residual fuel oil</v>
      </c>
      <c r="L788" t="b">
        <f>IF(AND($P$6=FALSE,OR(C788="Commercial NAICS Cogen",C788="Industrial NAICS Cogen",C788="NAICS-22 Cogen")),FALSE,IF(AND($P$7=FALSE,OR(C788="Commercial NAICS Cogen",C788="Commercial NAICS Non-Cogen",C788="industrial NAICS Cogen", C788="industrial NAICS non-cogen")),FALSE,TRUE))</f>
        <v>1</v>
      </c>
      <c r="M788">
        <f t="shared" si="37"/>
        <v>0.1646586345381526</v>
      </c>
      <c r="N788">
        <f t="shared" si="38"/>
        <v>1</v>
      </c>
    </row>
    <row r="789" spans="1:14" x14ac:dyDescent="0.2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s="32" t="str">
        <f t="shared" si="36"/>
        <v/>
      </c>
      <c r="J789" t="str">
        <f>IF(K789="natural gas",VLOOKUP(D789,'Cross-Page Data'!$I$4:$J$13,2,FALSE),IF(K789="solar",VLOOKUP('Form 923'!D789,'Cross-Page Data'!$I$14:$J$117,2,FALSE),K789))</f>
        <v>hydro</v>
      </c>
      <c r="K789" t="str">
        <f>VLOOKUP(E789,'Cross-Page Data'!$D$4:$F$48,3,FALSE)</f>
        <v>hydro</v>
      </c>
      <c r="L789" t="b">
        <f>IF(AND($P$6=FALSE,OR(C789="Commercial NAICS Cogen",C789="Industrial NAICS Cogen",C789="NAICS-22 Cogen")),FALSE,IF(AND($P$7=FALSE,OR(C789="Commercial NAICS Cogen",C789="Commercial NAICS Non-Cogen",C789="industrial NAICS Cogen", C789="industrial NAICS non-cogen")),FALSE,TRUE))</f>
        <v>1</v>
      </c>
      <c r="M789">
        <f t="shared" si="37"/>
        <v>6.8119891008174384E-4</v>
      </c>
      <c r="N789">
        <f t="shared" si="38"/>
        <v>0</v>
      </c>
    </row>
    <row r="790" spans="1:14" x14ac:dyDescent="0.2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s="32">
        <f t="shared" si="36"/>
        <v>8902006.4352421053</v>
      </c>
      <c r="J790" t="str">
        <f>IF(K790="natural gas",VLOOKUP(D790,'Cross-Page Data'!$I$4:$J$13,2,FALSE),IF(K790="solar",VLOOKUP('Form 923'!D790,'Cross-Page Data'!$I$14:$J$117,2,FALSE),K790))</f>
        <v>hydro</v>
      </c>
      <c r="K790" t="str">
        <f>VLOOKUP(E790,'Cross-Page Data'!$D$4:$F$48,3,FALSE)</f>
        <v>hydro</v>
      </c>
      <c r="L790" t="b">
        <f>IF(AND($P$6=FALSE,OR(C790="Commercial NAICS Cogen",C790="Industrial NAICS Cogen",C790="NAICS-22 Cogen")),FALSE,IF(AND($P$7=FALSE,OR(C790="Commercial NAICS Cogen",C790="Commercial NAICS Non-Cogen",C790="industrial NAICS Cogen", C790="industrial NAICS non-cogen")),FALSE,TRUE))</f>
        <v>1</v>
      </c>
      <c r="M790">
        <f t="shared" si="37"/>
        <v>0.31880108991825612</v>
      </c>
      <c r="N790">
        <f t="shared" si="38"/>
        <v>1</v>
      </c>
    </row>
    <row r="791" spans="1:14" x14ac:dyDescent="0.2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s="32">
        <f t="shared" si="36"/>
        <v>8901999.5794383585</v>
      </c>
      <c r="J791" t="str">
        <f>IF(K791="natural gas",VLOOKUP(D791,'Cross-Page Data'!$I$4:$J$13,2,FALSE),IF(K791="solar",VLOOKUP('Form 923'!D791,'Cross-Page Data'!$I$14:$J$117,2,FALSE),K791))</f>
        <v>hydro</v>
      </c>
      <c r="K791" t="str">
        <f>VLOOKUP(E791,'Cross-Page Data'!$D$4:$F$48,3,FALSE)</f>
        <v>hydro</v>
      </c>
      <c r="L791" t="b">
        <f>IF(AND($P$6=FALSE,OR(C791="Commercial NAICS Cogen",C791="Industrial NAICS Cogen",C791="NAICS-22 Cogen")),FALSE,IF(AND($P$7=FALSE,OR(C791="Commercial NAICS Cogen",C791="Commercial NAICS Non-Cogen",C791="industrial NAICS Cogen", C791="industrial NAICS non-cogen")),FALSE,TRUE))</f>
        <v>1</v>
      </c>
      <c r="M791">
        <f t="shared" si="37"/>
        <v>0.48365122615803813</v>
      </c>
      <c r="N791">
        <f t="shared" si="38"/>
        <v>1</v>
      </c>
    </row>
    <row r="792" spans="1:14" x14ac:dyDescent="0.2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s="32">
        <f t="shared" si="36"/>
        <v>8902173.9130434785</v>
      </c>
      <c r="J792" t="str">
        <f>IF(K792="natural gas",VLOOKUP(D792,'Cross-Page Data'!$I$4:$J$13,2,FALSE),IF(K792="solar",VLOOKUP('Form 923'!D792,'Cross-Page Data'!$I$14:$J$117,2,FALSE),K792))</f>
        <v>hydro</v>
      </c>
      <c r="K792" t="str">
        <f>VLOOKUP(E792,'Cross-Page Data'!$D$4:$F$48,3,FALSE)</f>
        <v>hydro</v>
      </c>
      <c r="L792" t="b">
        <f>IF(AND($P$6=FALSE,OR(C792="Commercial NAICS Cogen",C792="Industrial NAICS Cogen",C792="NAICS-22 Cogen")),FALSE,IF(AND($P$7=FALSE,OR(C792="Commercial NAICS Cogen",C792="Commercial NAICS Non-Cogen",C792="industrial NAICS Cogen", C792="industrial NAICS non-cogen")),FALSE,TRUE))</f>
        <v>1</v>
      </c>
      <c r="M792">
        <f t="shared" si="37"/>
        <v>5.1771117166212535E-2</v>
      </c>
      <c r="N792">
        <f t="shared" si="38"/>
        <v>1</v>
      </c>
    </row>
    <row r="793" spans="1:14" x14ac:dyDescent="0.2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s="32">
        <f t="shared" si="36"/>
        <v>10853348.541632719</v>
      </c>
      <c r="J793" t="str">
        <f>IF(K793="natural gas",VLOOKUP(D793,'Cross-Page Data'!$I$4:$J$13,2,FALSE),IF(K793="solar",VLOOKUP('Form 923'!D793,'Cross-Page Data'!$I$14:$J$117,2,FALSE),K793))</f>
        <v>heavy or residual fuel oil</v>
      </c>
      <c r="K793" t="str">
        <f>VLOOKUP(E793,'Cross-Page Data'!$D$4:$F$48,3,FALSE)</f>
        <v>heavy or residual fuel oil</v>
      </c>
      <c r="L793" t="b">
        <f>IF(AND($P$6=FALSE,OR(C793="Commercial NAICS Cogen",C793="Industrial NAICS Cogen",C793="NAICS-22 Cogen")),FALSE,IF(AND($P$7=FALSE,OR(C793="Commercial NAICS Cogen",C793="Commercial NAICS Non-Cogen",C793="industrial NAICS Cogen", C793="industrial NAICS non-cogen")),FALSE,TRUE))</f>
        <v>1</v>
      </c>
      <c r="M793">
        <f t="shared" si="37"/>
        <v>0.31566265060240961</v>
      </c>
      <c r="N793">
        <f t="shared" si="38"/>
        <v>1</v>
      </c>
    </row>
    <row r="794" spans="1:14" x14ac:dyDescent="0.2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s="32">
        <f t="shared" si="36"/>
        <v>8901999.4949610885</v>
      </c>
      <c r="J794" t="str">
        <f>IF(K794="natural gas",VLOOKUP(D794,'Cross-Page Data'!$I$4:$J$13,2,FALSE),IF(K794="solar",VLOOKUP('Form 923'!D794,'Cross-Page Data'!$I$14:$J$117,2,FALSE),K794))</f>
        <v>hydro</v>
      </c>
      <c r="K794" t="str">
        <f>VLOOKUP(E794,'Cross-Page Data'!$D$4:$F$48,3,FALSE)</f>
        <v>hydro</v>
      </c>
      <c r="L794" t="b">
        <f>IF(AND($P$6=FALSE,OR(C794="Commercial NAICS Cogen",C794="Industrial NAICS Cogen",C794="NAICS-22 Cogen")),FALSE,IF(AND($P$7=FALSE,OR(C794="Commercial NAICS Cogen",C794="Commercial NAICS Non-Cogen",C794="industrial NAICS Cogen", C794="industrial NAICS non-cogen")),FALSE,TRUE))</f>
        <v>1</v>
      </c>
      <c r="M794">
        <f t="shared" si="37"/>
        <v>0.4877384196185286</v>
      </c>
      <c r="N794">
        <f t="shared" si="38"/>
        <v>1</v>
      </c>
    </row>
    <row r="795" spans="1:14" x14ac:dyDescent="0.2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s="32">
        <f t="shared" si="36"/>
        <v>8902063.4920634925</v>
      </c>
      <c r="J795" t="str">
        <f>IF(K795="natural gas",VLOOKUP(D795,'Cross-Page Data'!$I$4:$J$13,2,FALSE),IF(K795="solar",VLOOKUP('Form 923'!D795,'Cross-Page Data'!$I$14:$J$117,2,FALSE),K795))</f>
        <v>hydro</v>
      </c>
      <c r="K795" t="str">
        <f>VLOOKUP(E795,'Cross-Page Data'!$D$4:$F$48,3,FALSE)</f>
        <v>hydro</v>
      </c>
      <c r="L795" t="b">
        <f>IF(AND($P$6=FALSE,OR(C795="Commercial NAICS Cogen",C795="Industrial NAICS Cogen",C795="NAICS-22 Cogen")),FALSE,IF(AND($P$7=FALSE,OR(C795="Commercial NAICS Cogen",C795="Commercial NAICS Non-Cogen",C795="industrial NAICS Cogen", C795="industrial NAICS non-cogen")),FALSE,TRUE))</f>
        <v>1</v>
      </c>
      <c r="M795">
        <f t="shared" si="37"/>
        <v>0.1335149863760218</v>
      </c>
      <c r="N795">
        <f t="shared" si="38"/>
        <v>1</v>
      </c>
    </row>
    <row r="796" spans="1:14" x14ac:dyDescent="0.2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s="32" t="str">
        <f t="shared" si="36"/>
        <v/>
      </c>
      <c r="J796" t="str">
        <f>IF(K796="natural gas",VLOOKUP(D796,'Cross-Page Data'!$I$4:$J$13,2,FALSE),IF(K796="solar",VLOOKUP('Form 923'!D796,'Cross-Page Data'!$I$14:$J$117,2,FALSE),K796))</f>
        <v>other</v>
      </c>
      <c r="K796" t="str">
        <f>VLOOKUP(E796,'Cross-Page Data'!$D$4:$F$48,3,FALSE)</f>
        <v>other</v>
      </c>
      <c r="L796" t="b">
        <f>IF(AND($P$6=FALSE,OR(C796="Commercial NAICS Cogen",C796="Industrial NAICS Cogen",C796="NAICS-22 Cogen")),FALSE,IF(AND($P$7=FALSE,OR(C796="Commercial NAICS Cogen",C796="Commercial NAICS Non-Cogen",C796="industrial NAICS Cogen", C796="industrial NAICS non-cogen")),FALSE,TRUE))</f>
        <v>1</v>
      </c>
      <c r="M796">
        <f t="shared" si="37"/>
        <v>1.6233766233766235E-3</v>
      </c>
      <c r="N796">
        <f t="shared" si="38"/>
        <v>0</v>
      </c>
    </row>
    <row r="797" spans="1:14" x14ac:dyDescent="0.2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s="32" t="str">
        <f t="shared" si="36"/>
        <v/>
      </c>
      <c r="J797" t="str">
        <f>IF(K797="natural gas",VLOOKUP(D797,'Cross-Page Data'!$I$4:$J$13,2,FALSE),IF(K797="solar",VLOOKUP('Form 923'!D797,'Cross-Page Data'!$I$14:$J$117,2,FALSE),K797))</f>
        <v>heavy or residual fuel oil</v>
      </c>
      <c r="K797" t="str">
        <f>VLOOKUP(E797,'Cross-Page Data'!$D$4:$F$48,3,FALSE)</f>
        <v>heavy or residual fuel oil</v>
      </c>
      <c r="L797" t="b">
        <f>IF(AND($P$6=FALSE,OR(C797="Commercial NAICS Cogen",C797="Industrial NAICS Cogen",C797="NAICS-22 Cogen")),FALSE,IF(AND($P$7=FALSE,OR(C797="Commercial NAICS Cogen",C797="Commercial NAICS Non-Cogen",C797="industrial NAICS Cogen", C797="industrial NAICS non-cogen")),FALSE,TRUE))</f>
        <v>1</v>
      </c>
      <c r="M797">
        <f t="shared" si="37"/>
        <v>4.0160642570281126E-4</v>
      </c>
      <c r="N797">
        <f t="shared" si="38"/>
        <v>0</v>
      </c>
    </row>
    <row r="798" spans="1:14" x14ac:dyDescent="0.2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s="32">
        <f t="shared" si="36"/>
        <v>10198303.777949113</v>
      </c>
      <c r="J798" t="str">
        <f>IF(K798="natural gas",VLOOKUP(D798,'Cross-Page Data'!$I$4:$J$13,2,FALSE),IF(K798="solar",VLOOKUP('Form 923'!D798,'Cross-Page Data'!$I$14:$J$117,2,FALSE),K798))</f>
        <v>heavy or residual fuel oil</v>
      </c>
      <c r="K798" t="str">
        <f>VLOOKUP(E798,'Cross-Page Data'!$D$4:$F$48,3,FALSE)</f>
        <v>heavy or residual fuel oil</v>
      </c>
      <c r="L798" t="b">
        <f>IF(AND($P$6=FALSE,OR(C798="Commercial NAICS Cogen",C798="Industrial NAICS Cogen",C798="NAICS-22 Cogen")),FALSE,IF(AND($P$7=FALSE,OR(C798="Commercial NAICS Cogen",C798="Commercial NAICS Non-Cogen",C798="industrial NAICS Cogen", C798="industrial NAICS non-cogen")),FALSE,TRUE))</f>
        <v>1</v>
      </c>
      <c r="M798">
        <f t="shared" si="37"/>
        <v>0.38273092369477912</v>
      </c>
      <c r="N798">
        <f t="shared" si="38"/>
        <v>1</v>
      </c>
    </row>
    <row r="799" spans="1:14" x14ac:dyDescent="0.2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s="32">
        <f t="shared" si="36"/>
        <v>8902013.5949724261</v>
      </c>
      <c r="J799" t="str">
        <f>IF(K799="natural gas",VLOOKUP(D799,'Cross-Page Data'!$I$4:$J$13,2,FALSE),IF(K799="solar",VLOOKUP('Form 923'!D799,'Cross-Page Data'!$I$14:$J$117,2,FALSE),K799))</f>
        <v>hydro</v>
      </c>
      <c r="K799" t="str">
        <f>VLOOKUP(E799,'Cross-Page Data'!$D$4:$F$48,3,FALSE)</f>
        <v>hydro</v>
      </c>
      <c r="L799" t="b">
        <f>IF(AND($P$6=FALSE,OR(C799="Commercial NAICS Cogen",C799="Industrial NAICS Cogen",C799="NAICS-22 Cogen")),FALSE,IF(AND($P$7=FALSE,OR(C799="Commercial NAICS Cogen",C799="Commercial NAICS Non-Cogen",C799="industrial NAICS Cogen", C799="industrial NAICS non-cogen")),FALSE,TRUE))</f>
        <v>1</v>
      </c>
      <c r="M799">
        <f t="shared" si="37"/>
        <v>0.2622615803814714</v>
      </c>
      <c r="N799">
        <f t="shared" si="38"/>
        <v>1</v>
      </c>
    </row>
    <row r="800" spans="1:14" x14ac:dyDescent="0.2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s="32">
        <f t="shared" si="36"/>
        <v>8902005.1473877337</v>
      </c>
      <c r="J800" t="str">
        <f>IF(K800="natural gas",VLOOKUP(D800,'Cross-Page Data'!$I$4:$J$13,2,FALSE),IF(K800="solar",VLOOKUP('Form 923'!D800,'Cross-Page Data'!$I$14:$J$117,2,FALSE),K800))</f>
        <v>hydro</v>
      </c>
      <c r="K800" t="str">
        <f>VLOOKUP(E800,'Cross-Page Data'!$D$4:$F$48,3,FALSE)</f>
        <v>hydro</v>
      </c>
      <c r="L800" t="b">
        <f>IF(AND($P$6=FALSE,OR(C800="Commercial NAICS Cogen",C800="Industrial NAICS Cogen",C800="NAICS-22 Cogen")),FALSE,IF(AND($P$7=FALSE,OR(C800="Commercial NAICS Cogen",C800="Commercial NAICS Non-Cogen",C800="industrial NAICS Cogen", C800="industrial NAICS non-cogen")),FALSE,TRUE))</f>
        <v>1</v>
      </c>
      <c r="M800">
        <f t="shared" si="37"/>
        <v>0.33855585831062668</v>
      </c>
      <c r="N800">
        <f t="shared" si="38"/>
        <v>1</v>
      </c>
    </row>
    <row r="801" spans="1:14" x14ac:dyDescent="0.2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s="32">
        <f t="shared" si="36"/>
        <v>8901997.4417002853</v>
      </c>
      <c r="J801" t="str">
        <f>IF(K801="natural gas",VLOOKUP(D801,'Cross-Page Data'!$I$4:$J$13,2,FALSE),IF(K801="solar",VLOOKUP('Form 923'!D801,'Cross-Page Data'!$I$14:$J$117,2,FALSE),K801))</f>
        <v>hydro</v>
      </c>
      <c r="K801" t="str">
        <f>VLOOKUP(E801,'Cross-Page Data'!$D$4:$F$48,3,FALSE)</f>
        <v>hydro</v>
      </c>
      <c r="L801" t="b">
        <f>IF(AND($P$6=FALSE,OR(C801="Commercial NAICS Cogen",C801="Industrial NAICS Cogen",C801="NAICS-22 Cogen")),FALSE,IF(AND($P$7=FALSE,OR(C801="Commercial NAICS Cogen",C801="Commercial NAICS Non-Cogen",C801="industrial NAICS Cogen", C801="industrial NAICS non-cogen")),FALSE,TRUE))</f>
        <v>1</v>
      </c>
      <c r="M801">
        <f t="shared" si="37"/>
        <v>0.55994550408719346</v>
      </c>
      <c r="N801">
        <f t="shared" si="38"/>
        <v>1</v>
      </c>
    </row>
    <row r="802" spans="1:14" x14ac:dyDescent="0.2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s="32">
        <f t="shared" si="36"/>
        <v>8901999.0223167948</v>
      </c>
      <c r="J802" t="str">
        <f>IF(K802="natural gas",VLOOKUP(D802,'Cross-Page Data'!$I$4:$J$13,2,FALSE),IF(K802="solar",VLOOKUP('Form 923'!D802,'Cross-Page Data'!$I$14:$J$117,2,FALSE),K802))</f>
        <v>hydro</v>
      </c>
      <c r="K802" t="str">
        <f>VLOOKUP(E802,'Cross-Page Data'!$D$4:$F$48,3,FALSE)</f>
        <v>hydro</v>
      </c>
      <c r="L802" t="b">
        <f>IF(AND($P$6=FALSE,OR(C802="Commercial NAICS Cogen",C802="Industrial NAICS Cogen",C802="NAICS-22 Cogen")),FALSE,IF(AND($P$7=FALSE,OR(C802="Commercial NAICS Cogen",C802="Commercial NAICS Non-Cogen",C802="industrial NAICS Cogen", C802="industrial NAICS non-cogen")),FALSE,TRUE))</f>
        <v>1</v>
      </c>
      <c r="M802">
        <f t="shared" si="37"/>
        <v>0.51907356948228878</v>
      </c>
      <c r="N802">
        <f t="shared" si="38"/>
        <v>1</v>
      </c>
    </row>
    <row r="803" spans="1:14" x14ac:dyDescent="0.2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s="32">
        <f t="shared" si="36"/>
        <v>8902000.8702794425</v>
      </c>
      <c r="J803" t="str">
        <f>IF(K803="natural gas",VLOOKUP(D803,'Cross-Page Data'!$I$4:$J$13,2,FALSE),IF(K803="solar",VLOOKUP('Form 923'!D803,'Cross-Page Data'!$I$14:$J$117,2,FALSE),K803))</f>
        <v>hydro</v>
      </c>
      <c r="K803" t="str">
        <f>VLOOKUP(E803,'Cross-Page Data'!$D$4:$F$48,3,FALSE)</f>
        <v>hydro</v>
      </c>
      <c r="L803" t="b">
        <f>IF(AND($P$6=FALSE,OR(C803="Commercial NAICS Cogen",C803="Industrial NAICS Cogen",C803="NAICS-22 Cogen")),FALSE,IF(AND($P$7=FALSE,OR(C803="Commercial NAICS Cogen",C803="Commercial NAICS Non-Cogen",C803="industrial NAICS Cogen", C803="industrial NAICS non-cogen")),FALSE,TRUE))</f>
        <v>1</v>
      </c>
      <c r="M803">
        <f t="shared" si="37"/>
        <v>0.41280653950953677</v>
      </c>
      <c r="N803">
        <f t="shared" si="38"/>
        <v>1</v>
      </c>
    </row>
    <row r="804" spans="1:14" x14ac:dyDescent="0.2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s="32">
        <f t="shared" si="36"/>
        <v>8902000.0890206434</v>
      </c>
      <c r="J804" t="str">
        <f>IF(K804="natural gas",VLOOKUP(D804,'Cross-Page Data'!$I$4:$J$13,2,FALSE),IF(K804="solar",VLOOKUP('Form 923'!D804,'Cross-Page Data'!$I$14:$J$117,2,FALSE),K804))</f>
        <v>hydro</v>
      </c>
      <c r="K804" t="str">
        <f>VLOOKUP(E804,'Cross-Page Data'!$D$4:$F$48,3,FALSE)</f>
        <v>hydro</v>
      </c>
      <c r="L804" t="b">
        <f>IF(AND($P$6=FALSE,OR(C804="Commercial NAICS Cogen",C804="Industrial NAICS Cogen",C804="NAICS-22 Cogen")),FALSE,IF(AND($P$7=FALSE,OR(C804="Commercial NAICS Cogen",C804="Commercial NAICS Non-Cogen",C804="industrial NAICS Cogen", C804="industrial NAICS non-cogen")),FALSE,TRUE))</f>
        <v>1</v>
      </c>
      <c r="M804">
        <f t="shared" si="37"/>
        <v>0.45027247956403271</v>
      </c>
      <c r="N804">
        <f t="shared" si="38"/>
        <v>1</v>
      </c>
    </row>
    <row r="805" spans="1:14" x14ac:dyDescent="0.2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s="32">
        <f t="shared" si="36"/>
        <v>8901995.513523981</v>
      </c>
      <c r="J805" t="str">
        <f>IF(K805="natural gas",VLOOKUP(D805,'Cross-Page Data'!$I$4:$J$13,2,FALSE),IF(K805="solar",VLOOKUP('Form 923'!D805,'Cross-Page Data'!$I$14:$J$117,2,FALSE),K805))</f>
        <v>hydro</v>
      </c>
      <c r="K805" t="str">
        <f>VLOOKUP(E805,'Cross-Page Data'!$D$4:$F$48,3,FALSE)</f>
        <v>hydro</v>
      </c>
      <c r="L805" t="b">
        <f>IF(AND($P$6=FALSE,OR(C805="Commercial NAICS Cogen",C805="Industrial NAICS Cogen",C805="NAICS-22 Cogen")),FALSE,IF(AND($P$7=FALSE,OR(C805="Commercial NAICS Cogen",C805="Commercial NAICS Non-Cogen",C805="industrial NAICS Cogen", C805="industrial NAICS non-cogen")),FALSE,TRUE))</f>
        <v>1</v>
      </c>
      <c r="M805">
        <f t="shared" si="37"/>
        <v>0.59332425068119887</v>
      </c>
      <c r="N805">
        <f t="shared" si="38"/>
        <v>1</v>
      </c>
    </row>
    <row r="806" spans="1:14" x14ac:dyDescent="0.2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s="32">
        <f t="shared" si="36"/>
        <v>8901983.8233686741</v>
      </c>
      <c r="J806" t="str">
        <f>IF(K806="natural gas",VLOOKUP(D806,'Cross-Page Data'!$I$4:$J$13,2,FALSE),IF(K806="solar",VLOOKUP('Form 923'!D806,'Cross-Page Data'!$I$14:$J$117,2,FALSE),K806))</f>
        <v>hydro</v>
      </c>
      <c r="K806" t="str">
        <f>VLOOKUP(E806,'Cross-Page Data'!$D$4:$F$48,3,FALSE)</f>
        <v>hydro</v>
      </c>
      <c r="L806" t="b">
        <f>IF(AND($P$6=FALSE,OR(C806="Commercial NAICS Cogen",C806="Industrial NAICS Cogen",C806="NAICS-22 Cogen")),FALSE,IF(AND($P$7=FALSE,OR(C806="Commercial NAICS Cogen",C806="Commercial NAICS Non-Cogen",C806="industrial NAICS Cogen", C806="industrial NAICS non-cogen")),FALSE,TRUE))</f>
        <v>1</v>
      </c>
      <c r="M806">
        <f t="shared" si="37"/>
        <v>0.69550408719346046</v>
      </c>
      <c r="N806">
        <f t="shared" si="38"/>
        <v>1</v>
      </c>
    </row>
    <row r="807" spans="1:14" x14ac:dyDescent="0.2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s="32">
        <f t="shared" si="36"/>
        <v>8902095.8777211681</v>
      </c>
      <c r="J807" t="str">
        <f>IF(K807="natural gas",VLOOKUP(D807,'Cross-Page Data'!$I$4:$J$13,2,FALSE),IF(K807="solar",VLOOKUP('Form 923'!D807,'Cross-Page Data'!$I$14:$J$117,2,FALSE),K807))</f>
        <v>hydro</v>
      </c>
      <c r="K807" t="str">
        <f>VLOOKUP(E807,'Cross-Page Data'!$D$4:$F$48,3,FALSE)</f>
        <v>hydro</v>
      </c>
      <c r="L807" t="b">
        <f>IF(AND($P$6=FALSE,OR(C807="Commercial NAICS Cogen",C807="Industrial NAICS Cogen",C807="NAICS-22 Cogen")),FALSE,IF(AND($P$7=FALSE,OR(C807="Commercial NAICS Cogen",C807="Commercial NAICS Non-Cogen",C807="industrial NAICS Cogen", C807="industrial NAICS non-cogen")),FALSE,TRUE))</f>
        <v>1</v>
      </c>
      <c r="M807">
        <f t="shared" si="37"/>
        <v>9.6730245231607628E-2</v>
      </c>
      <c r="N807">
        <f t="shared" si="38"/>
        <v>1</v>
      </c>
    </row>
    <row r="808" spans="1:14" x14ac:dyDescent="0.2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s="32">
        <f t="shared" si="36"/>
        <v>8901995.71980053</v>
      </c>
      <c r="J808" t="str">
        <f>IF(K808="natural gas",VLOOKUP(D808,'Cross-Page Data'!$I$4:$J$13,2,FALSE),IF(K808="solar",VLOOKUP('Form 923'!D808,'Cross-Page Data'!$I$14:$J$117,2,FALSE),K808))</f>
        <v>hydro</v>
      </c>
      <c r="K808" t="str">
        <f>VLOOKUP(E808,'Cross-Page Data'!$D$4:$F$48,3,FALSE)</f>
        <v>hydro</v>
      </c>
      <c r="L808" t="b">
        <f>IF(AND($P$6=FALSE,OR(C808="Commercial NAICS Cogen",C808="Industrial NAICS Cogen",C808="NAICS-22 Cogen")),FALSE,IF(AND($P$7=FALSE,OR(C808="Commercial NAICS Cogen",C808="Commercial NAICS Non-Cogen",C808="industrial NAICS Cogen", C808="industrial NAICS non-cogen")),FALSE,TRUE))</f>
        <v>1</v>
      </c>
      <c r="M808">
        <f t="shared" si="37"/>
        <v>0.59128065395095364</v>
      </c>
      <c r="N808">
        <f t="shared" si="38"/>
        <v>1</v>
      </c>
    </row>
    <row r="809" spans="1:14" x14ac:dyDescent="0.2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s="32">
        <f t="shared" si="36"/>
        <v>8902000.5715918839</v>
      </c>
      <c r="J809" t="str">
        <f>IF(K809="natural gas",VLOOKUP(D809,'Cross-Page Data'!$I$4:$J$13,2,FALSE),IF(K809="solar",VLOOKUP('Form 923'!D809,'Cross-Page Data'!$I$14:$J$117,2,FALSE),K809))</f>
        <v>hydro</v>
      </c>
      <c r="K809" t="str">
        <f>VLOOKUP(E809,'Cross-Page Data'!$D$4:$F$48,3,FALSE)</f>
        <v>hydro</v>
      </c>
      <c r="L809" t="b">
        <f>IF(AND($P$6=FALSE,OR(C809="Commercial NAICS Cogen",C809="Industrial NAICS Cogen",C809="NAICS-22 Cogen")),FALSE,IF(AND($P$7=FALSE,OR(C809="Commercial NAICS Cogen",C809="Commercial NAICS Non-Cogen",C809="industrial NAICS Cogen", C809="industrial NAICS non-cogen")),FALSE,TRUE))</f>
        <v>1</v>
      </c>
      <c r="M809">
        <f t="shared" si="37"/>
        <v>0.42847411444141692</v>
      </c>
      <c r="N809">
        <f t="shared" si="38"/>
        <v>1</v>
      </c>
    </row>
    <row r="810" spans="1:14" x14ac:dyDescent="0.2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s="32">
        <f t="shared" si="36"/>
        <v>11424242.424242424</v>
      </c>
      <c r="J810" t="str">
        <f>IF(K810="natural gas",VLOOKUP(D810,'Cross-Page Data'!$I$4:$J$13,2,FALSE),IF(K810="solar",VLOOKUP('Form 923'!D810,'Cross-Page Data'!$I$14:$J$117,2,FALSE),K810))</f>
        <v>heavy or residual fuel oil</v>
      </c>
      <c r="K810" t="str">
        <f>VLOOKUP(E810,'Cross-Page Data'!$D$4:$F$48,3,FALSE)</f>
        <v>heavy or residual fuel oil</v>
      </c>
      <c r="L810" t="b">
        <f>IF(AND($P$6=FALSE,OR(C810="Commercial NAICS Cogen",C810="Industrial NAICS Cogen",C810="NAICS-22 Cogen")),FALSE,IF(AND($P$7=FALSE,OR(C810="Commercial NAICS Cogen",C810="Commercial NAICS Non-Cogen",C810="industrial NAICS Cogen", C810="industrial NAICS non-cogen")),FALSE,TRUE))</f>
        <v>1</v>
      </c>
      <c r="M810">
        <f t="shared" si="37"/>
        <v>0.26947791164658635</v>
      </c>
      <c r="N810">
        <f t="shared" si="38"/>
        <v>1</v>
      </c>
    </row>
    <row r="811" spans="1:14" x14ac:dyDescent="0.2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s="32">
        <f t="shared" si="36"/>
        <v>8901967.9134663455</v>
      </c>
      <c r="J811" t="str">
        <f>IF(K811="natural gas",VLOOKUP(D811,'Cross-Page Data'!$I$4:$J$13,2,FALSE),IF(K811="solar",VLOOKUP('Form 923'!D811,'Cross-Page Data'!$I$14:$J$117,2,FALSE),K811))</f>
        <v>hydro</v>
      </c>
      <c r="K811" t="str">
        <f>VLOOKUP(E811,'Cross-Page Data'!$D$4:$F$48,3,FALSE)</f>
        <v>hydro</v>
      </c>
      <c r="L811" t="b">
        <f>IF(AND($P$6=FALSE,OR(C811="Commercial NAICS Cogen",C811="Industrial NAICS Cogen",C811="NAICS-22 Cogen")),FALSE,IF(AND($P$7=FALSE,OR(C811="Commercial NAICS Cogen",C811="Commercial NAICS Non-Cogen",C811="industrial NAICS Cogen", C811="industrial NAICS non-cogen")),FALSE,TRUE))</f>
        <v>1</v>
      </c>
      <c r="M811">
        <f t="shared" si="37"/>
        <v>0.75272479564032702</v>
      </c>
      <c r="N811">
        <f t="shared" si="38"/>
        <v>1</v>
      </c>
    </row>
    <row r="812" spans="1:14" x14ac:dyDescent="0.2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s="32">
        <f t="shared" si="36"/>
        <v>8901994.3571380731</v>
      </c>
      <c r="J812" t="str">
        <f>IF(K812="natural gas",VLOOKUP(D812,'Cross-Page Data'!$I$4:$J$13,2,FALSE),IF(K812="solar",VLOOKUP('Form 923'!D812,'Cross-Page Data'!$I$14:$J$117,2,FALSE),K812))</f>
        <v>hydro</v>
      </c>
      <c r="K812" t="str">
        <f>VLOOKUP(E812,'Cross-Page Data'!$D$4:$F$48,3,FALSE)</f>
        <v>hydro</v>
      </c>
      <c r="L812" t="b">
        <f>IF(AND($P$6=FALSE,OR(C812="Commercial NAICS Cogen",C812="Industrial NAICS Cogen",C812="NAICS-22 Cogen")),FALSE,IF(AND($P$7=FALSE,OR(C812="Commercial NAICS Cogen",C812="Commercial NAICS Non-Cogen",C812="industrial NAICS Cogen", C812="industrial NAICS non-cogen")),FALSE,TRUE))</f>
        <v>1</v>
      </c>
      <c r="M812">
        <f t="shared" si="37"/>
        <v>0.61035422343324253</v>
      </c>
      <c r="N812">
        <f t="shared" si="38"/>
        <v>1</v>
      </c>
    </row>
    <row r="813" spans="1:14" x14ac:dyDescent="0.2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s="32">
        <f t="shared" si="36"/>
        <v>8902024.476322582</v>
      </c>
      <c r="J813" t="str">
        <f>IF(K813="natural gas",VLOOKUP(D813,'Cross-Page Data'!$I$4:$J$13,2,FALSE),IF(K813="solar",VLOOKUP('Form 923'!D813,'Cross-Page Data'!$I$14:$J$117,2,FALSE),K813))</f>
        <v>hydro</v>
      </c>
      <c r="K813" t="str">
        <f>VLOOKUP(E813,'Cross-Page Data'!$D$4:$F$48,3,FALSE)</f>
        <v>hydro</v>
      </c>
      <c r="L813" t="b">
        <f>IF(AND($P$6=FALSE,OR(C813="Commercial NAICS Cogen",C813="Industrial NAICS Cogen",C813="NAICS-22 Cogen")),FALSE,IF(AND($P$7=FALSE,OR(C813="Commercial NAICS Cogen",C813="Commercial NAICS Non-Cogen",C813="industrial NAICS Cogen", C813="industrial NAICS non-cogen")),FALSE,TRUE))</f>
        <v>1</v>
      </c>
      <c r="M813">
        <f t="shared" si="37"/>
        <v>0.20504087193460491</v>
      </c>
      <c r="N813">
        <f t="shared" si="38"/>
        <v>1</v>
      </c>
    </row>
    <row r="814" spans="1:14" x14ac:dyDescent="0.2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s="32">
        <f t="shared" si="36"/>
        <v>8902005.0125313271</v>
      </c>
      <c r="J814" t="str">
        <f>IF(K814="natural gas",VLOOKUP(D814,'Cross-Page Data'!$I$4:$J$13,2,FALSE),IF(K814="solar",VLOOKUP('Form 923'!D814,'Cross-Page Data'!$I$14:$J$117,2,FALSE),K814))</f>
        <v>hydro</v>
      </c>
      <c r="K814" t="str">
        <f>VLOOKUP(E814,'Cross-Page Data'!$D$4:$F$48,3,FALSE)</f>
        <v>hydro</v>
      </c>
      <c r="L814" t="b">
        <f>IF(AND($P$6=FALSE,OR(C814="Commercial NAICS Cogen",C814="Industrial NAICS Cogen",C814="NAICS-22 Cogen")),FALSE,IF(AND($P$7=FALSE,OR(C814="Commercial NAICS Cogen",C814="Commercial NAICS Non-Cogen",C814="industrial NAICS Cogen", C814="industrial NAICS non-cogen")),FALSE,TRUE))</f>
        <v>1</v>
      </c>
      <c r="M814">
        <f t="shared" si="37"/>
        <v>0.34128065395095369</v>
      </c>
      <c r="N814">
        <f t="shared" si="38"/>
        <v>1</v>
      </c>
    </row>
    <row r="815" spans="1:14" x14ac:dyDescent="0.2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s="32">
        <f t="shared" si="36"/>
        <v>8902010.4684927948</v>
      </c>
      <c r="J815" t="str">
        <f>IF(K815="natural gas",VLOOKUP(D815,'Cross-Page Data'!$I$4:$J$13,2,FALSE),IF(K815="solar",VLOOKUP('Form 923'!D815,'Cross-Page Data'!$I$14:$J$117,2,FALSE),K815))</f>
        <v>hydro</v>
      </c>
      <c r="K815" t="str">
        <f>VLOOKUP(E815,'Cross-Page Data'!$D$4:$F$48,3,FALSE)</f>
        <v>hydro</v>
      </c>
      <c r="L815" t="b">
        <f>IF(AND($P$6=FALSE,OR(C815="Commercial NAICS Cogen",C815="Industrial NAICS Cogen",C815="NAICS-22 Cogen")),FALSE,IF(AND($P$7=FALSE,OR(C815="Commercial NAICS Cogen",C815="Commercial NAICS Non-Cogen",C815="industrial NAICS Cogen", C815="industrial NAICS non-cogen")),FALSE,TRUE))</f>
        <v>1</v>
      </c>
      <c r="M815">
        <f t="shared" si="37"/>
        <v>0.28201634877384196</v>
      </c>
      <c r="N815">
        <f t="shared" si="38"/>
        <v>1</v>
      </c>
    </row>
    <row r="816" spans="1:14" x14ac:dyDescent="0.2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s="32">
        <f t="shared" si="36"/>
        <v>8901972.3516803328</v>
      </c>
      <c r="J816" t="str">
        <f>IF(K816="natural gas",VLOOKUP(D816,'Cross-Page Data'!$I$4:$J$13,2,FALSE),IF(K816="solar",VLOOKUP('Form 923'!D816,'Cross-Page Data'!$I$14:$J$117,2,FALSE),K816))</f>
        <v>hydro</v>
      </c>
      <c r="K816" t="str">
        <f>VLOOKUP(E816,'Cross-Page Data'!$D$4:$F$48,3,FALSE)</f>
        <v>hydro</v>
      </c>
      <c r="L816" t="b">
        <f>IF(AND($P$6=FALSE,OR(C816="Commercial NAICS Cogen",C816="Industrial NAICS Cogen",C816="NAICS-22 Cogen")),FALSE,IF(AND($P$7=FALSE,OR(C816="Commercial NAICS Cogen",C816="Commercial NAICS Non-Cogen",C816="industrial NAICS Cogen", C816="industrial NAICS non-cogen")),FALSE,TRUE))</f>
        <v>1</v>
      </c>
      <c r="M816">
        <f t="shared" si="37"/>
        <v>0.73637602179836514</v>
      </c>
      <c r="N816">
        <f t="shared" si="38"/>
        <v>1</v>
      </c>
    </row>
    <row r="817" spans="1:14" x14ac:dyDescent="0.2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s="32">
        <f t="shared" si="36"/>
        <v>8902040.4045499247</v>
      </c>
      <c r="J817" t="str">
        <f>IF(K817="natural gas",VLOOKUP(D817,'Cross-Page Data'!$I$4:$J$13,2,FALSE),IF(K817="solar",VLOOKUP('Form 923'!D817,'Cross-Page Data'!$I$14:$J$117,2,FALSE),K817))</f>
        <v>hydro</v>
      </c>
      <c r="K817" t="str">
        <f>VLOOKUP(E817,'Cross-Page Data'!$D$4:$F$48,3,FALSE)</f>
        <v>hydro</v>
      </c>
      <c r="L817" t="b">
        <f>IF(AND($P$6=FALSE,OR(C817="Commercial NAICS Cogen",C817="Industrial NAICS Cogen",C817="NAICS-22 Cogen")),FALSE,IF(AND($P$7=FALSE,OR(C817="Commercial NAICS Cogen",C817="Commercial NAICS Non-Cogen",C817="industrial NAICS Cogen", C817="industrial NAICS non-cogen")),FALSE,TRUE))</f>
        <v>1</v>
      </c>
      <c r="M817">
        <f t="shared" si="37"/>
        <v>0.16416893732970028</v>
      </c>
      <c r="N817">
        <f t="shared" si="38"/>
        <v>1</v>
      </c>
    </row>
    <row r="818" spans="1:14" x14ac:dyDescent="0.2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s="32">
        <f t="shared" si="36"/>
        <v>8902025.4298439883</v>
      </c>
      <c r="J818" t="str">
        <f>IF(K818="natural gas",VLOOKUP(D818,'Cross-Page Data'!$I$4:$J$13,2,FALSE),IF(K818="solar",VLOOKUP('Form 923'!D818,'Cross-Page Data'!$I$14:$J$117,2,FALSE),K818))</f>
        <v>hydro</v>
      </c>
      <c r="K818" t="str">
        <f>VLOOKUP(E818,'Cross-Page Data'!$D$4:$F$48,3,FALSE)</f>
        <v>hydro</v>
      </c>
      <c r="L818" t="b">
        <f>IF(AND($P$6=FALSE,OR(C818="Commercial NAICS Cogen",C818="Industrial NAICS Cogen",C818="NAICS-22 Cogen")),FALSE,IF(AND($P$7=FALSE,OR(C818="Commercial NAICS Cogen",C818="Commercial NAICS Non-Cogen",C818="industrial NAICS Cogen", C818="industrial NAICS non-cogen")),FALSE,TRUE))</f>
        <v>1</v>
      </c>
      <c r="M818">
        <f t="shared" si="37"/>
        <v>0.20299727520435967</v>
      </c>
      <c r="N818">
        <f t="shared" si="38"/>
        <v>1</v>
      </c>
    </row>
    <row r="819" spans="1:14" x14ac:dyDescent="0.2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s="32">
        <f t="shared" si="36"/>
        <v>8902016.6166088078</v>
      </c>
      <c r="J819" t="str">
        <f>IF(K819="natural gas",VLOOKUP(D819,'Cross-Page Data'!$I$4:$J$13,2,FALSE),IF(K819="solar",VLOOKUP('Form 923'!D819,'Cross-Page Data'!$I$14:$J$117,2,FALSE),K819))</f>
        <v>hydro</v>
      </c>
      <c r="K819" t="str">
        <f>VLOOKUP(E819,'Cross-Page Data'!$D$4:$F$48,3,FALSE)</f>
        <v>hydro</v>
      </c>
      <c r="L819" t="b">
        <f>IF(AND($P$6=FALSE,OR(C819="Commercial NAICS Cogen",C819="Industrial NAICS Cogen",C819="NAICS-22 Cogen")),FALSE,IF(AND($P$7=FALSE,OR(C819="Commercial NAICS Cogen",C819="Commercial NAICS Non-Cogen",C819="industrial NAICS Cogen", C819="industrial NAICS non-cogen")),FALSE,TRUE))</f>
        <v>1</v>
      </c>
      <c r="M819">
        <f t="shared" si="37"/>
        <v>0.24523160762942781</v>
      </c>
      <c r="N819">
        <f t="shared" si="38"/>
        <v>1</v>
      </c>
    </row>
    <row r="820" spans="1:14" x14ac:dyDescent="0.2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s="32">
        <f t="shared" si="36"/>
        <v>8902043.005509777</v>
      </c>
      <c r="J820" t="str">
        <f>IF(K820="natural gas",VLOOKUP(D820,'Cross-Page Data'!$I$4:$J$13,2,FALSE),IF(K820="solar",VLOOKUP('Form 923'!D820,'Cross-Page Data'!$I$14:$J$117,2,FALSE),K820))</f>
        <v>hydro</v>
      </c>
      <c r="K820" t="str">
        <f>VLOOKUP(E820,'Cross-Page Data'!$D$4:$F$48,3,FALSE)</f>
        <v>hydro</v>
      </c>
      <c r="L820" t="b">
        <f>IF(AND($P$6=FALSE,OR(C820="Commercial NAICS Cogen",C820="Industrial NAICS Cogen",C820="NAICS-22 Cogen")),FALSE,IF(AND($P$7=FALSE,OR(C820="Commercial NAICS Cogen",C820="Commercial NAICS Non-Cogen",C820="industrial NAICS Cogen", C820="industrial NAICS non-cogen")),FALSE,TRUE))</f>
        <v>1</v>
      </c>
      <c r="M820">
        <f t="shared" si="37"/>
        <v>0.16008174386920981</v>
      </c>
      <c r="N820">
        <f t="shared" si="38"/>
        <v>1</v>
      </c>
    </row>
    <row r="821" spans="1:14" x14ac:dyDescent="0.2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s="32">
        <f t="shared" si="36"/>
        <v>8902000.6699842997</v>
      </c>
      <c r="J821" t="str">
        <f>IF(K821="natural gas",VLOOKUP(D821,'Cross-Page Data'!$I$4:$J$13,2,FALSE),IF(K821="solar",VLOOKUP('Form 923'!D821,'Cross-Page Data'!$I$14:$J$117,2,FALSE),K821))</f>
        <v>hydro</v>
      </c>
      <c r="K821" t="str">
        <f>VLOOKUP(E821,'Cross-Page Data'!$D$4:$F$48,3,FALSE)</f>
        <v>hydro</v>
      </c>
      <c r="L821" t="b">
        <f>IF(AND($P$6=FALSE,OR(C821="Commercial NAICS Cogen",C821="Industrial NAICS Cogen",C821="NAICS-22 Cogen")),FALSE,IF(AND($P$7=FALSE,OR(C821="Commercial NAICS Cogen",C821="Commercial NAICS Non-Cogen",C821="industrial NAICS Cogen", C821="industrial NAICS non-cogen")),FALSE,TRUE))</f>
        <v>1</v>
      </c>
      <c r="M821">
        <f t="shared" si="37"/>
        <v>0.42234332425068122</v>
      </c>
      <c r="N821">
        <f t="shared" si="38"/>
        <v>1</v>
      </c>
    </row>
    <row r="822" spans="1:14" x14ac:dyDescent="0.2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s="32">
        <f t="shared" si="36"/>
        <v>8901980.7748325076</v>
      </c>
      <c r="J822" t="str">
        <f>IF(K822="natural gas",VLOOKUP(D822,'Cross-Page Data'!$I$4:$J$13,2,FALSE),IF(K822="solar",VLOOKUP('Form 923'!D822,'Cross-Page Data'!$I$14:$J$117,2,FALSE),K822))</f>
        <v>hydro</v>
      </c>
      <c r="K822" t="str">
        <f>VLOOKUP(E822,'Cross-Page Data'!$D$4:$F$48,3,FALSE)</f>
        <v>hydro</v>
      </c>
      <c r="L822" t="b">
        <f>IF(AND($P$6=FALSE,OR(C822="Commercial NAICS Cogen",C822="Industrial NAICS Cogen",C822="NAICS-22 Cogen")),FALSE,IF(AND($P$7=FALSE,OR(C822="Commercial NAICS Cogen",C822="Commercial NAICS Non-Cogen",C822="industrial NAICS Cogen", C822="industrial NAICS non-cogen")),FALSE,TRUE))</f>
        <v>1</v>
      </c>
      <c r="M822">
        <f t="shared" si="37"/>
        <v>0.71117166212534055</v>
      </c>
      <c r="N822">
        <f t="shared" si="38"/>
        <v>1</v>
      </c>
    </row>
    <row r="823" spans="1:14" x14ac:dyDescent="0.2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s="32">
        <f t="shared" si="36"/>
        <v>8902281.445588531</v>
      </c>
      <c r="J823" t="str">
        <f>IF(K823="natural gas",VLOOKUP(D823,'Cross-Page Data'!$I$4:$J$13,2,FALSE),IF(K823="solar",VLOOKUP('Form 923'!D823,'Cross-Page Data'!$I$14:$J$117,2,FALSE),K823))</f>
        <v>hydro</v>
      </c>
      <c r="K823" t="str">
        <f>VLOOKUP(E823,'Cross-Page Data'!$D$4:$F$48,3,FALSE)</f>
        <v>hydro</v>
      </c>
      <c r="L823" t="b">
        <f>IF(AND($P$6=FALSE,OR(C823="Commercial NAICS Cogen",C823="Industrial NAICS Cogen",C823="NAICS-22 Cogen")),FALSE,IF(AND($P$7=FALSE,OR(C823="Commercial NAICS Cogen",C823="Commercial NAICS Non-Cogen",C823="industrial NAICS Cogen", C823="industrial NAICS non-cogen")),FALSE,TRUE))</f>
        <v>1</v>
      </c>
      <c r="M823">
        <f t="shared" si="37"/>
        <v>2.8610354223433242E-2</v>
      </c>
      <c r="N823">
        <f t="shared" si="38"/>
        <v>0</v>
      </c>
    </row>
    <row r="824" spans="1:14" x14ac:dyDescent="0.2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s="32">
        <f t="shared" si="36"/>
        <v>8902000.3971186578</v>
      </c>
      <c r="J824" t="str">
        <f>IF(K824="natural gas",VLOOKUP(D824,'Cross-Page Data'!$I$4:$J$13,2,FALSE),IF(K824="solar",VLOOKUP('Form 923'!D824,'Cross-Page Data'!$I$14:$J$117,2,FALSE),K824))</f>
        <v>hydro</v>
      </c>
      <c r="K824" t="str">
        <f>VLOOKUP(E824,'Cross-Page Data'!$D$4:$F$48,3,FALSE)</f>
        <v>hydro</v>
      </c>
      <c r="L824" t="b">
        <f>IF(AND($P$6=FALSE,OR(C824="Commercial NAICS Cogen",C824="Industrial NAICS Cogen",C824="NAICS-22 Cogen")),FALSE,IF(AND($P$7=FALSE,OR(C824="Commercial NAICS Cogen",C824="Commercial NAICS Non-Cogen",C824="industrial NAICS Cogen", C824="industrial NAICS non-cogen")),FALSE,TRUE))</f>
        <v>1</v>
      </c>
      <c r="M824">
        <f t="shared" si="37"/>
        <v>0.43188010899182561</v>
      </c>
      <c r="N824">
        <f t="shared" si="38"/>
        <v>1</v>
      </c>
    </row>
    <row r="825" spans="1:14" x14ac:dyDescent="0.2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s="32">
        <f t="shared" si="36"/>
        <v>8901994.7776208203</v>
      </c>
      <c r="J825" t="str">
        <f>IF(K825="natural gas",VLOOKUP(D825,'Cross-Page Data'!$I$4:$J$13,2,FALSE),IF(K825="solar",VLOOKUP('Form 923'!D825,'Cross-Page Data'!$I$14:$J$117,2,FALSE),K825))</f>
        <v>hydro</v>
      </c>
      <c r="K825" t="str">
        <f>VLOOKUP(E825,'Cross-Page Data'!$D$4:$F$48,3,FALSE)</f>
        <v>hydro</v>
      </c>
      <c r="L825" t="b">
        <f>IF(AND($P$6=FALSE,OR(C825="Commercial NAICS Cogen",C825="Industrial NAICS Cogen",C825="NAICS-22 Cogen")),FALSE,IF(AND($P$7=FALSE,OR(C825="Commercial NAICS Cogen",C825="Commercial NAICS Non-Cogen",C825="industrial NAICS Cogen", C825="industrial NAICS non-cogen")),FALSE,TRUE))</f>
        <v>1</v>
      </c>
      <c r="M825">
        <f t="shared" si="37"/>
        <v>0.60490463215258861</v>
      </c>
      <c r="N825">
        <f t="shared" si="38"/>
        <v>1</v>
      </c>
    </row>
    <row r="826" spans="1:14" x14ac:dyDescent="0.2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s="32">
        <f t="shared" si="36"/>
        <v>8901999.5349918623</v>
      </c>
      <c r="J826" t="str">
        <f>IF(K826="natural gas",VLOOKUP(D826,'Cross-Page Data'!$I$4:$J$13,2,FALSE),IF(K826="solar",VLOOKUP('Form 923'!D826,'Cross-Page Data'!$I$14:$J$117,2,FALSE),K826))</f>
        <v>hydro</v>
      </c>
      <c r="K826" t="str">
        <f>VLOOKUP(E826,'Cross-Page Data'!$D$4:$F$48,3,FALSE)</f>
        <v>hydro</v>
      </c>
      <c r="L826" t="b">
        <f>IF(AND($P$6=FALSE,OR(C826="Commercial NAICS Cogen",C826="Industrial NAICS Cogen",C826="NAICS-22 Cogen")),FALSE,IF(AND($P$7=FALSE,OR(C826="Commercial NAICS Cogen",C826="Commercial NAICS Non-Cogen",C826="industrial NAICS Cogen", C826="industrial NAICS non-cogen")),FALSE,TRUE))</f>
        <v>1</v>
      </c>
      <c r="M826">
        <f t="shared" si="37"/>
        <v>0.48637602179836514</v>
      </c>
      <c r="N826">
        <f t="shared" si="38"/>
        <v>1</v>
      </c>
    </row>
    <row r="827" spans="1:14" x14ac:dyDescent="0.2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s="32">
        <f t="shared" si="36"/>
        <v>8901972.4099766798</v>
      </c>
      <c r="J827" t="str">
        <f>IF(K827="natural gas",VLOOKUP(D827,'Cross-Page Data'!$I$4:$J$13,2,FALSE),IF(K827="solar",VLOOKUP('Form 923'!D827,'Cross-Page Data'!$I$14:$J$117,2,FALSE),K827))</f>
        <v>hydro</v>
      </c>
      <c r="K827" t="str">
        <f>VLOOKUP(E827,'Cross-Page Data'!$D$4:$F$48,3,FALSE)</f>
        <v>hydro</v>
      </c>
      <c r="L827" t="b">
        <f>IF(AND($P$6=FALSE,OR(C827="Commercial NAICS Cogen",C827="Industrial NAICS Cogen",C827="NAICS-22 Cogen")),FALSE,IF(AND($P$7=FALSE,OR(C827="Commercial NAICS Cogen",C827="Commercial NAICS Non-Cogen",C827="industrial NAICS Cogen", C827="industrial NAICS non-cogen")),FALSE,TRUE))</f>
        <v>1</v>
      </c>
      <c r="M827">
        <f t="shared" si="37"/>
        <v>0.73569482288828336</v>
      </c>
      <c r="N827">
        <f t="shared" si="38"/>
        <v>1</v>
      </c>
    </row>
    <row r="828" spans="1:14" x14ac:dyDescent="0.2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s="32">
        <f t="shared" si="36"/>
        <v>8902121.7479161415</v>
      </c>
      <c r="J828" t="str">
        <f>IF(K828="natural gas",VLOOKUP(D828,'Cross-Page Data'!$I$4:$J$13,2,FALSE),IF(K828="solar",VLOOKUP('Form 923'!D828,'Cross-Page Data'!$I$14:$J$117,2,FALSE),K828))</f>
        <v>hydro</v>
      </c>
      <c r="K828" t="str">
        <f>VLOOKUP(E828,'Cross-Page Data'!$D$4:$F$48,3,FALSE)</f>
        <v>hydro</v>
      </c>
      <c r="L828" t="b">
        <f>IF(AND($P$6=FALSE,OR(C828="Commercial NAICS Cogen",C828="Industrial NAICS Cogen",C828="NAICS-22 Cogen")),FALSE,IF(AND($P$7=FALSE,OR(C828="Commercial NAICS Cogen",C828="Commercial NAICS Non-Cogen",C828="industrial NAICS Cogen", C828="industrial NAICS non-cogen")),FALSE,TRUE))</f>
        <v>1</v>
      </c>
      <c r="M828">
        <f t="shared" si="37"/>
        <v>7.5613079019073576E-2</v>
      </c>
      <c r="N828">
        <f t="shared" si="38"/>
        <v>1</v>
      </c>
    </row>
    <row r="829" spans="1:14" x14ac:dyDescent="0.2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s="32">
        <f t="shared" si="36"/>
        <v>8902001.2528436258</v>
      </c>
      <c r="J829" t="str">
        <f>IF(K829="natural gas",VLOOKUP(D829,'Cross-Page Data'!$I$4:$J$13,2,FALSE),IF(K829="solar",VLOOKUP('Form 923'!D829,'Cross-Page Data'!$I$14:$J$117,2,FALSE),K829))</f>
        <v>hydro</v>
      </c>
      <c r="K829" t="str">
        <f>VLOOKUP(E829,'Cross-Page Data'!$D$4:$F$48,3,FALSE)</f>
        <v>hydro</v>
      </c>
      <c r="L829" t="b">
        <f>IF(AND($P$6=FALSE,OR(C829="Commercial NAICS Cogen",C829="Industrial NAICS Cogen",C829="NAICS-22 Cogen")),FALSE,IF(AND($P$7=FALSE,OR(C829="Commercial NAICS Cogen",C829="Commercial NAICS Non-Cogen",C829="industrial NAICS Cogen", C829="industrial NAICS non-cogen")),FALSE,TRUE))</f>
        <v>1</v>
      </c>
      <c r="M829">
        <f t="shared" si="37"/>
        <v>0.40122615803814715</v>
      </c>
      <c r="N829">
        <f t="shared" si="38"/>
        <v>1</v>
      </c>
    </row>
    <row r="830" spans="1:14" x14ac:dyDescent="0.2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s="32">
        <f t="shared" si="36"/>
        <v>8901998.9715198539</v>
      </c>
      <c r="J830" t="str">
        <f>IF(K830="natural gas",VLOOKUP(D830,'Cross-Page Data'!$I$4:$J$13,2,FALSE),IF(K830="solar",VLOOKUP('Form 923'!D830,'Cross-Page Data'!$I$14:$J$117,2,FALSE),K830))</f>
        <v>hydro</v>
      </c>
      <c r="K830" t="str">
        <f>VLOOKUP(E830,'Cross-Page Data'!$D$4:$F$48,3,FALSE)</f>
        <v>hydro</v>
      </c>
      <c r="L830" t="b">
        <f>IF(AND($P$6=FALSE,OR(C830="Commercial NAICS Cogen",C830="Industrial NAICS Cogen",C830="NAICS-22 Cogen")),FALSE,IF(AND($P$7=FALSE,OR(C830="Commercial NAICS Cogen",C830="Commercial NAICS Non-Cogen",C830="industrial NAICS Cogen", C830="industrial NAICS non-cogen")),FALSE,TRUE))</f>
        <v>1</v>
      </c>
      <c r="M830">
        <f t="shared" si="37"/>
        <v>0.51975476839237056</v>
      </c>
      <c r="N830">
        <f t="shared" si="38"/>
        <v>1</v>
      </c>
    </row>
    <row r="831" spans="1:14" x14ac:dyDescent="0.2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s="32" t="str">
        <f t="shared" si="36"/>
        <v/>
      </c>
      <c r="J831" t="str">
        <f>IF(K831="natural gas",VLOOKUP(D831,'Cross-Page Data'!$I$4:$J$13,2,FALSE),IF(K831="solar",VLOOKUP('Form 923'!D831,'Cross-Page Data'!$I$14:$J$117,2,FALSE),K831))</f>
        <v>hard coal</v>
      </c>
      <c r="K831" t="str">
        <f>VLOOKUP(E831,'Cross-Page Data'!$D$4:$F$48,3,FALSE)</f>
        <v>hard coal</v>
      </c>
      <c r="L831" t="b">
        <f>IF(AND($P$6=FALSE,OR(C831="Commercial NAICS Cogen",C831="Industrial NAICS Cogen",C831="NAICS-22 Cogen")),FALSE,IF(AND($P$7=FALSE,OR(C831="Commercial NAICS Cogen",C831="Commercial NAICS Non-Cogen",C831="industrial NAICS Cogen", C831="industrial NAICS non-cogen")),FALSE,TRUE))</f>
        <v>1</v>
      </c>
      <c r="M831">
        <f t="shared" si="37"/>
        <v>1.3605442176870747E-3</v>
      </c>
      <c r="N831">
        <f t="shared" si="38"/>
        <v>0</v>
      </c>
    </row>
    <row r="832" spans="1:14" x14ac:dyDescent="0.2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s="32">
        <f t="shared" si="36"/>
        <v>10744613.117381103</v>
      </c>
      <c r="J832" t="str">
        <f>IF(K832="natural gas",VLOOKUP(D832,'Cross-Page Data'!$I$4:$J$13,2,FALSE),IF(K832="solar",VLOOKUP('Form 923'!D832,'Cross-Page Data'!$I$14:$J$117,2,FALSE),K832))</f>
        <v>heavy or residual fuel oil</v>
      </c>
      <c r="K832" t="str">
        <f>VLOOKUP(E832,'Cross-Page Data'!$D$4:$F$48,3,FALSE)</f>
        <v>heavy or residual fuel oil</v>
      </c>
      <c r="L832" t="b">
        <f>IF(AND($P$6=FALSE,OR(C832="Commercial NAICS Cogen",C832="Industrial NAICS Cogen",C832="NAICS-22 Cogen")),FALSE,IF(AND($P$7=FALSE,OR(C832="Commercial NAICS Cogen",C832="Commercial NAICS Non-Cogen",C832="industrial NAICS Cogen", C832="industrial NAICS non-cogen")),FALSE,TRUE))</f>
        <v>1</v>
      </c>
      <c r="M832">
        <f t="shared" si="37"/>
        <v>0.3285140562248996</v>
      </c>
      <c r="N832">
        <f t="shared" si="38"/>
        <v>1</v>
      </c>
    </row>
    <row r="833" spans="1:14" x14ac:dyDescent="0.2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s="32">
        <f t="shared" si="36"/>
        <v>10692947.40735673</v>
      </c>
      <c r="J833" t="str">
        <f>IF(K833="natural gas",VLOOKUP(D833,'Cross-Page Data'!$I$4:$J$13,2,FALSE),IF(K833="solar",VLOOKUP('Form 923'!D833,'Cross-Page Data'!$I$14:$J$117,2,FALSE),K833))</f>
        <v>hard coal</v>
      </c>
      <c r="K833" t="str">
        <f>VLOOKUP(E833,'Cross-Page Data'!$D$4:$F$48,3,FALSE)</f>
        <v>hard coal</v>
      </c>
      <c r="L833" t="b">
        <f>IF(AND($P$6=FALSE,OR(C833="Commercial NAICS Cogen",C833="Industrial NAICS Cogen",C833="NAICS-22 Cogen")),FALSE,IF(AND($P$7=FALSE,OR(C833="Commercial NAICS Cogen",C833="Commercial NAICS Non-Cogen",C833="industrial NAICS Cogen", C833="industrial NAICS non-cogen")),FALSE,TRUE))</f>
        <v>1</v>
      </c>
      <c r="M833">
        <f t="shared" si="37"/>
        <v>0.28707482993197281</v>
      </c>
      <c r="N833">
        <f t="shared" si="38"/>
        <v>1</v>
      </c>
    </row>
    <row r="834" spans="1:14" x14ac:dyDescent="0.2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s="32" t="str">
        <f t="shared" si="36"/>
        <v/>
      </c>
      <c r="J834" t="str">
        <f>IF(K834="natural gas",VLOOKUP(D834,'Cross-Page Data'!$I$4:$J$13,2,FALSE),IF(K834="solar",VLOOKUP('Form 923'!D834,'Cross-Page Data'!$I$14:$J$117,2,FALSE),K834))</f>
        <v>hard coal</v>
      </c>
      <c r="K834" t="str">
        <f>VLOOKUP(E834,'Cross-Page Data'!$D$4:$F$48,3,FALSE)</f>
        <v>hard coal</v>
      </c>
      <c r="L834" t="b">
        <f>IF(AND($P$6=FALSE,OR(C834="Commercial NAICS Cogen",C834="Industrial NAICS Cogen",C834="NAICS-22 Cogen")),FALSE,IF(AND($P$7=FALSE,OR(C834="Commercial NAICS Cogen",C834="Commercial NAICS Non-Cogen",C834="industrial NAICS Cogen", C834="industrial NAICS non-cogen")),FALSE,TRUE))</f>
        <v>1</v>
      </c>
      <c r="M834">
        <f t="shared" si="37"/>
        <v>1.3605442176870747E-3</v>
      </c>
      <c r="N834">
        <f t="shared" si="38"/>
        <v>0</v>
      </c>
    </row>
    <row r="835" spans="1:14" x14ac:dyDescent="0.2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s="32">
        <f t="shared" si="36"/>
        <v>11212032.446471404</v>
      </c>
      <c r="J835" t="str">
        <f>IF(K835="natural gas",VLOOKUP(D835,'Cross-Page Data'!$I$4:$J$13,2,FALSE),IF(K835="solar",VLOOKUP('Form 923'!D835,'Cross-Page Data'!$I$14:$J$117,2,FALSE),K835))</f>
        <v>heavy or residual fuel oil</v>
      </c>
      <c r="K835" t="str">
        <f>VLOOKUP(E835,'Cross-Page Data'!$D$4:$F$48,3,FALSE)</f>
        <v>heavy or residual fuel oil</v>
      </c>
      <c r="L835" t="b">
        <f>IF(AND($P$6=FALSE,OR(C835="Commercial NAICS Cogen",C835="Industrial NAICS Cogen",C835="NAICS-22 Cogen")),FALSE,IF(AND($P$7=FALSE,OR(C835="Commercial NAICS Cogen",C835="Commercial NAICS Non-Cogen",C835="industrial NAICS Cogen", C835="industrial NAICS non-cogen")),FALSE,TRUE))</f>
        <v>1</v>
      </c>
      <c r="M835">
        <f t="shared" si="37"/>
        <v>0.28714859437751006</v>
      </c>
      <c r="N835">
        <f t="shared" si="38"/>
        <v>1</v>
      </c>
    </row>
    <row r="836" spans="1:14" x14ac:dyDescent="0.2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s="32">
        <f t="shared" si="36"/>
        <v>11412969.215418074</v>
      </c>
      <c r="J836" t="str">
        <f>IF(K836="natural gas",VLOOKUP(D836,'Cross-Page Data'!$I$4:$J$13,2,FALSE),IF(K836="solar",VLOOKUP('Form 923'!D836,'Cross-Page Data'!$I$14:$J$117,2,FALSE),K836))</f>
        <v>hard coal</v>
      </c>
      <c r="K836" t="str">
        <f>VLOOKUP(E836,'Cross-Page Data'!$D$4:$F$48,3,FALSE)</f>
        <v>hard coal</v>
      </c>
      <c r="L836" t="b">
        <f>IF(AND($P$6=FALSE,OR(C836="Commercial NAICS Cogen",C836="Industrial NAICS Cogen",C836="NAICS-22 Cogen")),FALSE,IF(AND($P$7=FALSE,OR(C836="Commercial NAICS Cogen",C836="Commercial NAICS Non-Cogen",C836="industrial NAICS Cogen", C836="industrial NAICS non-cogen")),FALSE,TRUE))</f>
        <v>1</v>
      </c>
      <c r="M836">
        <f t="shared" si="37"/>
        <v>0.16734693877551021</v>
      </c>
      <c r="N836">
        <f t="shared" si="38"/>
        <v>1</v>
      </c>
    </row>
    <row r="837" spans="1:14" x14ac:dyDescent="0.2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s="32">
        <f t="shared" si="36"/>
        <v>11390141.469750971</v>
      </c>
      <c r="J837" t="str">
        <f>IF(K837="natural gas",VLOOKUP(D837,'Cross-Page Data'!$I$4:$J$13,2,FALSE),IF(K837="solar",VLOOKUP('Form 923'!D837,'Cross-Page Data'!$I$14:$J$117,2,FALSE),K837))</f>
        <v>hard coal</v>
      </c>
      <c r="K837" t="str">
        <f>VLOOKUP(E837,'Cross-Page Data'!$D$4:$F$48,3,FALSE)</f>
        <v>hard coal</v>
      </c>
      <c r="L837" t="b">
        <f>IF(AND($P$6=FALSE,OR(C837="Commercial NAICS Cogen",C837="Industrial NAICS Cogen",C837="NAICS-22 Cogen")),FALSE,IF(AND($P$7=FALSE,OR(C837="Commercial NAICS Cogen",C837="Commercial NAICS Non-Cogen",C837="industrial NAICS Cogen", C837="industrial NAICS non-cogen")),FALSE,TRUE))</f>
        <v>1</v>
      </c>
      <c r="M837">
        <f t="shared" si="37"/>
        <v>0.17006802721088435</v>
      </c>
      <c r="N837">
        <f t="shared" si="38"/>
        <v>1</v>
      </c>
    </row>
    <row r="838" spans="1:14" x14ac:dyDescent="0.2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s="32" t="str">
        <f t="shared" si="36"/>
        <v/>
      </c>
      <c r="J838" t="str">
        <f>IF(K838="natural gas",VLOOKUP(D838,'Cross-Page Data'!$I$4:$J$13,2,FALSE),IF(K838="solar",VLOOKUP('Form 923'!D838,'Cross-Page Data'!$I$14:$J$117,2,FALSE),K838))</f>
        <v>natural gas nonpeaker</v>
      </c>
      <c r="K838" t="str">
        <f>VLOOKUP(E838,'Cross-Page Data'!$D$4:$F$48,3,FALSE)</f>
        <v>natural gas</v>
      </c>
      <c r="L838" t="b">
        <f>IF(AND($P$6=FALSE,OR(C838="Commercial NAICS Cogen",C838="Industrial NAICS Cogen",C838="NAICS-22 Cogen")),FALSE,IF(AND($P$7=FALSE,OR(C838="Commercial NAICS Cogen",C838="Commercial NAICS Non-Cogen",C838="industrial NAICS Cogen", C838="industrial NAICS non-cogen")),FALSE,TRUE))</f>
        <v>1</v>
      </c>
      <c r="M838">
        <f t="shared" si="37"/>
        <v>9.3023255813953494E-4</v>
      </c>
      <c r="N838">
        <f t="shared" si="38"/>
        <v>0</v>
      </c>
    </row>
    <row r="839" spans="1:14" x14ac:dyDescent="0.2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s="32">
        <f t="shared" ref="I839:I902" si="39">IFERROR(F839/G839*10^6,"")</f>
        <v>8224379.6602309961</v>
      </c>
      <c r="J839" t="str">
        <f>IF(K839="natural gas",VLOOKUP(D839,'Cross-Page Data'!$I$4:$J$13,2,FALSE),IF(K839="solar",VLOOKUP('Form 923'!D839,'Cross-Page Data'!$I$14:$J$117,2,FALSE),K839))</f>
        <v>natural gas nonpeaker</v>
      </c>
      <c r="K839" t="str">
        <f>VLOOKUP(E839,'Cross-Page Data'!$D$4:$F$48,3,FALSE)</f>
        <v>natural gas</v>
      </c>
      <c r="L839" t="b">
        <f>IF(AND($P$6=FALSE,OR(C839="Commercial NAICS Cogen",C839="Industrial NAICS Cogen",C839="NAICS-22 Cogen")),FALSE,IF(AND($P$7=FALSE,OR(C839="Commercial NAICS Cogen",C839="Commercial NAICS Non-Cogen",C839="industrial NAICS Cogen", C839="industrial NAICS non-cogen")),FALSE,TRUE))</f>
        <v>1</v>
      </c>
      <c r="M839">
        <f t="shared" ref="M839:M902" si="40">(COUNTIFS($J$6:$J$14148,J839,$I$6:$I$14148,"&gt;"&amp;I839)+1)/COUNTIFS($J$6:$J$14148,J839)</f>
        <v>0.39627906976744187</v>
      </c>
      <c r="N839">
        <f t="shared" ref="N839:N902" si="41">IF(OR(M839&gt;0.95,M839&lt;0.05),0,1)</f>
        <v>1</v>
      </c>
    </row>
    <row r="840" spans="1:14" x14ac:dyDescent="0.2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s="32">
        <f t="shared" si="39"/>
        <v>0</v>
      </c>
      <c r="J840" t="str">
        <f>IF(K840="natural gas",VLOOKUP(D840,'Cross-Page Data'!$I$4:$J$13,2,FALSE),IF(K840="solar",VLOOKUP('Form 923'!D840,'Cross-Page Data'!$I$14:$J$117,2,FALSE),K840))</f>
        <v>nuclear</v>
      </c>
      <c r="K840" t="str">
        <f>VLOOKUP(E840,'Cross-Page Data'!$D$4:$F$48,3,FALSE)</f>
        <v>nuclear</v>
      </c>
      <c r="L840" t="b">
        <f>IF(AND($P$6=FALSE,OR(C840="Commercial NAICS Cogen",C840="Industrial NAICS Cogen",C840="NAICS-22 Cogen")),FALSE,IF(AND($P$7=FALSE,OR(C840="Commercial NAICS Cogen",C840="Commercial NAICS Non-Cogen",C840="industrial NAICS Cogen", C840="industrial NAICS non-cogen")),FALSE,TRUE))</f>
        <v>1</v>
      </c>
      <c r="M840">
        <f t="shared" si="40"/>
        <v>1.020408163265306E-2</v>
      </c>
      <c r="N840">
        <f t="shared" si="41"/>
        <v>0</v>
      </c>
    </row>
    <row r="841" spans="1:14" x14ac:dyDescent="0.2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s="32">
        <f t="shared" si="39"/>
        <v>0</v>
      </c>
      <c r="J841" t="str">
        <f>IF(K841="natural gas",VLOOKUP(D841,'Cross-Page Data'!$I$4:$J$13,2,FALSE),IF(K841="solar",VLOOKUP('Form 923'!D841,'Cross-Page Data'!$I$14:$J$117,2,FALSE),K841))</f>
        <v>nuclear</v>
      </c>
      <c r="K841" t="str">
        <f>VLOOKUP(E841,'Cross-Page Data'!$D$4:$F$48,3,FALSE)</f>
        <v>nuclear</v>
      </c>
      <c r="L841" t="b">
        <f>IF(AND($P$6=FALSE,OR(C841="Commercial NAICS Cogen",C841="Industrial NAICS Cogen",C841="NAICS-22 Cogen")),FALSE,IF(AND($P$7=FALSE,OR(C841="Commercial NAICS Cogen",C841="Commercial NAICS Non-Cogen",C841="industrial NAICS Cogen", C841="industrial NAICS non-cogen")),FALSE,TRUE))</f>
        <v>1</v>
      </c>
      <c r="M841">
        <f t="shared" si="40"/>
        <v>1.020408163265306E-2</v>
      </c>
      <c r="N841">
        <f t="shared" si="41"/>
        <v>0</v>
      </c>
    </row>
    <row r="842" spans="1:14" x14ac:dyDescent="0.2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s="32">
        <f t="shared" si="39"/>
        <v>-1566800.4276218954</v>
      </c>
      <c r="J842" t="str">
        <f>IF(K842="natural gas",VLOOKUP(D842,'Cross-Page Data'!$I$4:$J$13,2,FALSE),IF(K842="solar",VLOOKUP('Form 923'!D842,'Cross-Page Data'!$I$14:$J$117,2,FALSE),K842))</f>
        <v>natural gas peaker</v>
      </c>
      <c r="K842" t="str">
        <f>VLOOKUP(E842,'Cross-Page Data'!$D$4:$F$48,3,FALSE)</f>
        <v>natural gas</v>
      </c>
      <c r="L842" t="b">
        <f>IF(AND($P$6=FALSE,OR(C842="Commercial NAICS Cogen",C842="Industrial NAICS Cogen",C842="NAICS-22 Cogen")),FALSE,IF(AND($P$7=FALSE,OR(C842="Commercial NAICS Cogen",C842="Commercial NAICS Non-Cogen",C842="industrial NAICS Cogen", C842="industrial NAICS non-cogen")),FALSE,TRUE))</f>
        <v>1</v>
      </c>
      <c r="M842">
        <f t="shared" si="40"/>
        <v>0.81333333333333335</v>
      </c>
      <c r="N842">
        <f t="shared" si="41"/>
        <v>1</v>
      </c>
    </row>
    <row r="843" spans="1:14" x14ac:dyDescent="0.2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s="32" t="str">
        <f t="shared" si="39"/>
        <v/>
      </c>
      <c r="J843" t="str">
        <f>IF(K843="natural gas",VLOOKUP(D843,'Cross-Page Data'!$I$4:$J$13,2,FALSE),IF(K843="solar",VLOOKUP('Form 923'!D843,'Cross-Page Data'!$I$14:$J$117,2,FALSE),K843))</f>
        <v>hard coal</v>
      </c>
      <c r="K843" t="str">
        <f>VLOOKUP(E843,'Cross-Page Data'!$D$4:$F$48,3,FALSE)</f>
        <v>hard coal</v>
      </c>
      <c r="L843" t="b">
        <f>IF(AND($P$6=FALSE,OR(C843="Commercial NAICS Cogen",C843="Industrial NAICS Cogen",C843="NAICS-22 Cogen")),FALSE,IF(AND($P$7=FALSE,OR(C843="Commercial NAICS Cogen",C843="Commercial NAICS Non-Cogen",C843="industrial NAICS Cogen", C843="industrial NAICS non-cogen")),FALSE,TRUE))</f>
        <v>1</v>
      </c>
      <c r="M843">
        <f t="shared" si="40"/>
        <v>1.3605442176870747E-3</v>
      </c>
      <c r="N843">
        <f t="shared" si="41"/>
        <v>0</v>
      </c>
    </row>
    <row r="844" spans="1:14" x14ac:dyDescent="0.2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s="32">
        <f t="shared" si="39"/>
        <v>11307434.761921173</v>
      </c>
      <c r="J844" t="str">
        <f>IF(K844="natural gas",VLOOKUP(D844,'Cross-Page Data'!$I$4:$J$13,2,FALSE),IF(K844="solar",VLOOKUP('Form 923'!D844,'Cross-Page Data'!$I$14:$J$117,2,FALSE),K844))</f>
        <v>natural gas peaker</v>
      </c>
      <c r="K844" t="str">
        <f>VLOOKUP(E844,'Cross-Page Data'!$D$4:$F$48,3,FALSE)</f>
        <v>natural gas</v>
      </c>
      <c r="L844" t="b">
        <f>IF(AND($P$6=FALSE,OR(C844="Commercial NAICS Cogen",C844="Industrial NAICS Cogen",C844="NAICS-22 Cogen")),FALSE,IF(AND($P$7=FALSE,OR(C844="Commercial NAICS Cogen",C844="Commercial NAICS Non-Cogen",C844="industrial NAICS Cogen", C844="industrial NAICS non-cogen")),FALSE,TRUE))</f>
        <v>1</v>
      </c>
      <c r="M844">
        <f t="shared" si="40"/>
        <v>0.36691358024691356</v>
      </c>
      <c r="N844">
        <f t="shared" si="41"/>
        <v>1</v>
      </c>
    </row>
    <row r="845" spans="1:14" x14ac:dyDescent="0.2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s="32">
        <f t="shared" si="39"/>
        <v>11281755.12796803</v>
      </c>
      <c r="J845" t="str">
        <f>IF(K845="natural gas",VLOOKUP(D845,'Cross-Page Data'!$I$4:$J$13,2,FALSE),IF(K845="solar",VLOOKUP('Form 923'!D845,'Cross-Page Data'!$I$14:$J$117,2,FALSE),K845))</f>
        <v>hard coal</v>
      </c>
      <c r="K845" t="str">
        <f>VLOOKUP(E845,'Cross-Page Data'!$D$4:$F$48,3,FALSE)</f>
        <v>hard coal</v>
      </c>
      <c r="L845" t="b">
        <f>IF(AND($P$6=FALSE,OR(C845="Commercial NAICS Cogen",C845="Industrial NAICS Cogen",C845="NAICS-22 Cogen")),FALSE,IF(AND($P$7=FALSE,OR(C845="Commercial NAICS Cogen",C845="Commercial NAICS Non-Cogen",C845="industrial NAICS Cogen", C845="industrial NAICS non-cogen")),FALSE,TRUE))</f>
        <v>1</v>
      </c>
      <c r="M845">
        <f t="shared" si="40"/>
        <v>0.18775510204081633</v>
      </c>
      <c r="N845">
        <f t="shared" si="41"/>
        <v>1</v>
      </c>
    </row>
    <row r="846" spans="1:14" x14ac:dyDescent="0.2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s="32" t="str">
        <f t="shared" si="39"/>
        <v/>
      </c>
      <c r="J846" t="str">
        <f>IF(K846="natural gas",VLOOKUP(D846,'Cross-Page Data'!$I$4:$J$13,2,FALSE),IF(K846="solar",VLOOKUP('Form 923'!D846,'Cross-Page Data'!$I$14:$J$117,2,FALSE),K846))</f>
        <v>hard coal</v>
      </c>
      <c r="K846" t="str">
        <f>VLOOKUP(E846,'Cross-Page Data'!$D$4:$F$48,3,FALSE)</f>
        <v>hard coal</v>
      </c>
      <c r="L846" t="b">
        <f>IF(AND($P$6=FALSE,OR(C846="Commercial NAICS Cogen",C846="Industrial NAICS Cogen",C846="NAICS-22 Cogen")),FALSE,IF(AND($P$7=FALSE,OR(C846="Commercial NAICS Cogen",C846="Commercial NAICS Non-Cogen",C846="industrial NAICS Cogen", C846="industrial NAICS non-cogen")),FALSE,TRUE))</f>
        <v>1</v>
      </c>
      <c r="M846">
        <f t="shared" si="40"/>
        <v>1.3605442176870747E-3</v>
      </c>
      <c r="N846">
        <f t="shared" si="41"/>
        <v>0</v>
      </c>
    </row>
    <row r="847" spans="1:14" x14ac:dyDescent="0.2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s="32">
        <f t="shared" si="39"/>
        <v>14777655.153026015</v>
      </c>
      <c r="J847" t="str">
        <f>IF(K847="natural gas",VLOOKUP(D847,'Cross-Page Data'!$I$4:$J$13,2,FALSE),IF(K847="solar",VLOOKUP('Form 923'!D847,'Cross-Page Data'!$I$14:$J$117,2,FALSE),K847))</f>
        <v>natural gas peaker</v>
      </c>
      <c r="K847" t="str">
        <f>VLOOKUP(E847,'Cross-Page Data'!$D$4:$F$48,3,FALSE)</f>
        <v>natural gas</v>
      </c>
      <c r="L847" t="b">
        <f>IF(AND($P$6=FALSE,OR(C847="Commercial NAICS Cogen",C847="Industrial NAICS Cogen",C847="NAICS-22 Cogen")),FALSE,IF(AND($P$7=FALSE,OR(C847="Commercial NAICS Cogen",C847="Commercial NAICS Non-Cogen",C847="industrial NAICS Cogen", C847="industrial NAICS non-cogen")),FALSE,TRUE))</f>
        <v>1</v>
      </c>
      <c r="M847">
        <f t="shared" si="40"/>
        <v>0.15012345679012346</v>
      </c>
      <c r="N847">
        <f t="shared" si="41"/>
        <v>1</v>
      </c>
    </row>
    <row r="848" spans="1:14" x14ac:dyDescent="0.2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s="32">
        <f t="shared" si="39"/>
        <v>12142378.84674819</v>
      </c>
      <c r="J848" t="str">
        <f>IF(K848="natural gas",VLOOKUP(D848,'Cross-Page Data'!$I$4:$J$13,2,FALSE),IF(K848="solar",VLOOKUP('Form 923'!D848,'Cross-Page Data'!$I$14:$J$117,2,FALSE),K848))</f>
        <v>hard coal</v>
      </c>
      <c r="K848" t="str">
        <f>VLOOKUP(E848,'Cross-Page Data'!$D$4:$F$48,3,FALSE)</f>
        <v>hard coal</v>
      </c>
      <c r="L848" t="b">
        <f>IF(AND($P$6=FALSE,OR(C848="Commercial NAICS Cogen",C848="Industrial NAICS Cogen",C848="NAICS-22 Cogen")),FALSE,IF(AND($P$7=FALSE,OR(C848="Commercial NAICS Cogen",C848="Commercial NAICS Non-Cogen",C848="industrial NAICS Cogen", C848="industrial NAICS non-cogen")),FALSE,TRUE))</f>
        <v>1</v>
      </c>
      <c r="M848">
        <f t="shared" si="40"/>
        <v>9.5238095238095233E-2</v>
      </c>
      <c r="N848">
        <f t="shared" si="41"/>
        <v>1</v>
      </c>
    </row>
    <row r="849" spans="1:14" x14ac:dyDescent="0.2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s="32">
        <f t="shared" si="39"/>
        <v>0</v>
      </c>
      <c r="J849" t="str">
        <f>IF(K849="natural gas",VLOOKUP(D849,'Cross-Page Data'!$I$4:$J$13,2,FALSE),IF(K849="solar",VLOOKUP('Form 923'!D849,'Cross-Page Data'!$I$14:$J$117,2,FALSE),K849))</f>
        <v>nuclear</v>
      </c>
      <c r="K849" t="str">
        <f>VLOOKUP(E849,'Cross-Page Data'!$D$4:$F$48,3,FALSE)</f>
        <v>nuclear</v>
      </c>
      <c r="L849" t="b">
        <f>IF(AND($P$6=FALSE,OR(C849="Commercial NAICS Cogen",C849="Industrial NAICS Cogen",C849="NAICS-22 Cogen")),FALSE,IF(AND($P$7=FALSE,OR(C849="Commercial NAICS Cogen",C849="Commercial NAICS Non-Cogen",C849="industrial NAICS Cogen", C849="industrial NAICS non-cogen")),FALSE,TRUE))</f>
        <v>1</v>
      </c>
      <c r="M849">
        <f t="shared" si="40"/>
        <v>1.020408163265306E-2</v>
      </c>
      <c r="N849">
        <f t="shared" si="41"/>
        <v>0</v>
      </c>
    </row>
    <row r="850" spans="1:14" x14ac:dyDescent="0.2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s="32">
        <f t="shared" si="39"/>
        <v>0</v>
      </c>
      <c r="J850" t="str">
        <f>IF(K850="natural gas",VLOOKUP(D850,'Cross-Page Data'!$I$4:$J$13,2,FALSE),IF(K850="solar",VLOOKUP('Form 923'!D850,'Cross-Page Data'!$I$14:$J$117,2,FALSE),K850))</f>
        <v>nuclear</v>
      </c>
      <c r="K850" t="str">
        <f>VLOOKUP(E850,'Cross-Page Data'!$D$4:$F$48,3,FALSE)</f>
        <v>nuclear</v>
      </c>
      <c r="L850" t="b">
        <f>IF(AND($P$6=FALSE,OR(C850="Commercial NAICS Cogen",C850="Industrial NAICS Cogen",C850="NAICS-22 Cogen")),FALSE,IF(AND($P$7=FALSE,OR(C850="Commercial NAICS Cogen",C850="Commercial NAICS Non-Cogen",C850="industrial NAICS Cogen", C850="industrial NAICS non-cogen")),FALSE,TRUE))</f>
        <v>1</v>
      </c>
      <c r="M850">
        <f t="shared" si="40"/>
        <v>1.020408163265306E-2</v>
      </c>
      <c r="N850">
        <f t="shared" si="41"/>
        <v>0</v>
      </c>
    </row>
    <row r="851" spans="1:14" x14ac:dyDescent="0.2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s="32">
        <f t="shared" si="39"/>
        <v>-1170073.9451935624</v>
      </c>
      <c r="J851" t="str">
        <f>IF(K851="natural gas",VLOOKUP(D851,'Cross-Page Data'!$I$4:$J$13,2,FALSE),IF(K851="solar",VLOOKUP('Form 923'!D851,'Cross-Page Data'!$I$14:$J$117,2,FALSE),K851))</f>
        <v>heavy or residual fuel oil</v>
      </c>
      <c r="K851" t="str">
        <f>VLOOKUP(E851,'Cross-Page Data'!$D$4:$F$48,3,FALSE)</f>
        <v>heavy or residual fuel oil</v>
      </c>
      <c r="L851" t="b">
        <f>IF(AND($P$6=FALSE,OR(C851="Commercial NAICS Cogen",C851="Industrial NAICS Cogen",C851="NAICS-22 Cogen")),FALSE,IF(AND($P$7=FALSE,OR(C851="Commercial NAICS Cogen",C851="Commercial NAICS Non-Cogen",C851="industrial NAICS Cogen", C851="industrial NAICS non-cogen")),FALSE,TRUE))</f>
        <v>1</v>
      </c>
      <c r="M851">
        <f t="shared" si="40"/>
        <v>0.61485943775100405</v>
      </c>
      <c r="N851">
        <f t="shared" si="41"/>
        <v>1</v>
      </c>
    </row>
    <row r="852" spans="1:14" x14ac:dyDescent="0.2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s="32">
        <f t="shared" si="39"/>
        <v>12001755.31230513</v>
      </c>
      <c r="J852" t="str">
        <f>IF(K852="natural gas",VLOOKUP(D852,'Cross-Page Data'!$I$4:$J$13,2,FALSE),IF(K852="solar",VLOOKUP('Form 923'!D852,'Cross-Page Data'!$I$14:$J$117,2,FALSE),K852))</f>
        <v>natural gas peaker</v>
      </c>
      <c r="K852" t="str">
        <f>VLOOKUP(E852,'Cross-Page Data'!$D$4:$F$48,3,FALSE)</f>
        <v>natural gas</v>
      </c>
      <c r="L852" t="b">
        <f>IF(AND($P$6=FALSE,OR(C852="Commercial NAICS Cogen",C852="Industrial NAICS Cogen",C852="NAICS-22 Cogen")),FALSE,IF(AND($P$7=FALSE,OR(C852="Commercial NAICS Cogen",C852="Commercial NAICS Non-Cogen",C852="industrial NAICS Cogen", C852="industrial NAICS non-cogen")),FALSE,TRUE))</f>
        <v>1</v>
      </c>
      <c r="M852">
        <f t="shared" si="40"/>
        <v>0.28987654320987655</v>
      </c>
      <c r="N852">
        <f t="shared" si="41"/>
        <v>1</v>
      </c>
    </row>
    <row r="853" spans="1:14" x14ac:dyDescent="0.2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s="32">
        <f t="shared" si="39"/>
        <v>11572578.525708957</v>
      </c>
      <c r="J853" t="str">
        <f>IF(K853="natural gas",VLOOKUP(D853,'Cross-Page Data'!$I$4:$J$13,2,FALSE),IF(K853="solar",VLOOKUP('Form 923'!D853,'Cross-Page Data'!$I$14:$J$117,2,FALSE),K853))</f>
        <v>hard coal</v>
      </c>
      <c r="K853" t="str">
        <f>VLOOKUP(E853,'Cross-Page Data'!$D$4:$F$48,3,FALSE)</f>
        <v>hard coal</v>
      </c>
      <c r="L853" t="b">
        <f>IF(AND($P$6=FALSE,OR(C853="Commercial NAICS Cogen",C853="Industrial NAICS Cogen",C853="NAICS-22 Cogen")),FALSE,IF(AND($P$7=FALSE,OR(C853="Commercial NAICS Cogen",C853="Commercial NAICS Non-Cogen",C853="industrial NAICS Cogen", C853="industrial NAICS non-cogen")),FALSE,TRUE))</f>
        <v>1</v>
      </c>
      <c r="M853">
        <f t="shared" si="40"/>
        <v>0.14965986394557823</v>
      </c>
      <c r="N853">
        <f t="shared" si="41"/>
        <v>1</v>
      </c>
    </row>
    <row r="854" spans="1:14" x14ac:dyDescent="0.2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s="32" t="str">
        <f t="shared" si="39"/>
        <v/>
      </c>
      <c r="J854" t="str">
        <f>IF(K854="natural gas",VLOOKUP(D854,'Cross-Page Data'!$I$4:$J$13,2,FALSE),IF(K854="solar",VLOOKUP('Form 923'!D854,'Cross-Page Data'!$I$14:$J$117,2,FALSE),K854))</f>
        <v>hard coal</v>
      </c>
      <c r="K854" t="str">
        <f>VLOOKUP(E854,'Cross-Page Data'!$D$4:$F$48,3,FALSE)</f>
        <v>hard coal</v>
      </c>
      <c r="L854" t="b">
        <f>IF(AND($P$6=FALSE,OR(C854="Commercial NAICS Cogen",C854="Industrial NAICS Cogen",C854="NAICS-22 Cogen")),FALSE,IF(AND($P$7=FALSE,OR(C854="Commercial NAICS Cogen",C854="Commercial NAICS Non-Cogen",C854="industrial NAICS Cogen", C854="industrial NAICS non-cogen")),FALSE,TRUE))</f>
        <v>1</v>
      </c>
      <c r="M854">
        <f t="shared" si="40"/>
        <v>1.3605442176870747E-3</v>
      </c>
      <c r="N854">
        <f t="shared" si="41"/>
        <v>0</v>
      </c>
    </row>
    <row r="855" spans="1:14" x14ac:dyDescent="0.2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s="32">
        <f t="shared" si="39"/>
        <v>14012030.254430806</v>
      </c>
      <c r="J855" t="str">
        <f>IF(K855="natural gas",VLOOKUP(D855,'Cross-Page Data'!$I$4:$J$13,2,FALSE),IF(K855="solar",VLOOKUP('Form 923'!D855,'Cross-Page Data'!$I$14:$J$117,2,FALSE),K855))</f>
        <v>heavy or residual fuel oil</v>
      </c>
      <c r="K855" t="str">
        <f>VLOOKUP(E855,'Cross-Page Data'!$D$4:$F$48,3,FALSE)</f>
        <v>heavy or residual fuel oil</v>
      </c>
      <c r="L855" t="b">
        <f>IF(AND($P$6=FALSE,OR(C855="Commercial NAICS Cogen",C855="Industrial NAICS Cogen",C855="NAICS-22 Cogen")),FALSE,IF(AND($P$7=FALSE,OR(C855="Commercial NAICS Cogen",C855="Commercial NAICS Non-Cogen",C855="industrial NAICS Cogen", C855="industrial NAICS non-cogen")),FALSE,TRUE))</f>
        <v>1</v>
      </c>
      <c r="M855">
        <f t="shared" si="40"/>
        <v>0.14899598393574298</v>
      </c>
      <c r="N855">
        <f t="shared" si="41"/>
        <v>1</v>
      </c>
    </row>
    <row r="856" spans="1:14" x14ac:dyDescent="0.2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s="32">
        <f t="shared" si="39"/>
        <v>10776335.247388475</v>
      </c>
      <c r="J856" t="str">
        <f>IF(K856="natural gas",VLOOKUP(D856,'Cross-Page Data'!$I$4:$J$13,2,FALSE),IF(K856="solar",VLOOKUP('Form 923'!D856,'Cross-Page Data'!$I$14:$J$117,2,FALSE),K856))</f>
        <v>hard coal</v>
      </c>
      <c r="K856" t="str">
        <f>VLOOKUP(E856,'Cross-Page Data'!$D$4:$F$48,3,FALSE)</f>
        <v>hard coal</v>
      </c>
      <c r="L856" t="b">
        <f>IF(AND($P$6=FALSE,OR(C856="Commercial NAICS Cogen",C856="Industrial NAICS Cogen",C856="NAICS-22 Cogen")),FALSE,IF(AND($P$7=FALSE,OR(C856="Commercial NAICS Cogen",C856="Commercial NAICS Non-Cogen",C856="industrial NAICS Cogen", C856="industrial NAICS non-cogen")),FALSE,TRUE))</f>
        <v>1</v>
      </c>
      <c r="M856">
        <f t="shared" si="40"/>
        <v>0.27074829931972788</v>
      </c>
      <c r="N856">
        <f t="shared" si="41"/>
        <v>1</v>
      </c>
    </row>
    <row r="857" spans="1:14" x14ac:dyDescent="0.2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s="32">
        <f t="shared" si="39"/>
        <v>25390483.680692095</v>
      </c>
      <c r="J857" t="str">
        <f>IF(K857="natural gas",VLOOKUP(D857,'Cross-Page Data'!$I$4:$J$13,2,FALSE),IF(K857="solar",VLOOKUP('Form 923'!D857,'Cross-Page Data'!$I$14:$J$117,2,FALSE),K857))</f>
        <v>heavy or residual fuel oil</v>
      </c>
      <c r="K857" t="str">
        <f>VLOOKUP(E857,'Cross-Page Data'!$D$4:$F$48,3,FALSE)</f>
        <v>heavy or residual fuel oil</v>
      </c>
      <c r="L857" t="b">
        <f>IF(AND($P$6=FALSE,OR(C857="Commercial NAICS Cogen",C857="Industrial NAICS Cogen",C857="NAICS-22 Cogen")),FALSE,IF(AND($P$7=FALSE,OR(C857="Commercial NAICS Cogen",C857="Commercial NAICS Non-Cogen",C857="industrial NAICS Cogen", C857="industrial NAICS non-cogen")),FALSE,TRUE))</f>
        <v>1</v>
      </c>
      <c r="M857">
        <f t="shared" si="40"/>
        <v>3.7751004016064259E-2</v>
      </c>
      <c r="N857">
        <f t="shared" si="41"/>
        <v>0</v>
      </c>
    </row>
    <row r="858" spans="1:14" x14ac:dyDescent="0.2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s="32" t="str">
        <f t="shared" si="39"/>
        <v/>
      </c>
      <c r="J858" t="str">
        <f>IF(K858="natural gas",VLOOKUP(D858,'Cross-Page Data'!$I$4:$J$13,2,FALSE),IF(K858="solar",VLOOKUP('Form 923'!D858,'Cross-Page Data'!$I$14:$J$117,2,FALSE),K858))</f>
        <v>hard coal</v>
      </c>
      <c r="K858" t="str">
        <f>VLOOKUP(E858,'Cross-Page Data'!$D$4:$F$48,3,FALSE)</f>
        <v>hard coal</v>
      </c>
      <c r="L858" t="b">
        <f>IF(AND($P$6=FALSE,OR(C858="Commercial NAICS Cogen",C858="Industrial NAICS Cogen",C858="NAICS-22 Cogen")),FALSE,IF(AND($P$7=FALSE,OR(C858="Commercial NAICS Cogen",C858="Commercial NAICS Non-Cogen",C858="industrial NAICS Cogen", C858="industrial NAICS non-cogen")),FALSE,TRUE))</f>
        <v>1</v>
      </c>
      <c r="M858">
        <f t="shared" si="40"/>
        <v>1.3605442176870747E-3</v>
      </c>
      <c r="N858">
        <f t="shared" si="41"/>
        <v>0</v>
      </c>
    </row>
    <row r="859" spans="1:14" x14ac:dyDescent="0.2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s="32">
        <f t="shared" si="39"/>
        <v>11255194.327222062</v>
      </c>
      <c r="J859" t="str">
        <f>IF(K859="natural gas",VLOOKUP(D859,'Cross-Page Data'!$I$4:$J$13,2,FALSE),IF(K859="solar",VLOOKUP('Form 923'!D859,'Cross-Page Data'!$I$14:$J$117,2,FALSE),K859))</f>
        <v>natural gas peaker</v>
      </c>
      <c r="K859" t="str">
        <f>VLOOKUP(E859,'Cross-Page Data'!$D$4:$F$48,3,FALSE)</f>
        <v>natural gas</v>
      </c>
      <c r="L859" t="b">
        <f>IF(AND($P$6=FALSE,OR(C859="Commercial NAICS Cogen",C859="Industrial NAICS Cogen",C859="NAICS-22 Cogen")),FALSE,IF(AND($P$7=FALSE,OR(C859="Commercial NAICS Cogen",C859="Commercial NAICS Non-Cogen",C859="industrial NAICS Cogen", C859="industrial NAICS non-cogen")),FALSE,TRUE))</f>
        <v>1</v>
      </c>
      <c r="M859">
        <f t="shared" si="40"/>
        <v>0.37234567901234567</v>
      </c>
      <c r="N859">
        <f t="shared" si="41"/>
        <v>1</v>
      </c>
    </row>
    <row r="860" spans="1:14" x14ac:dyDescent="0.2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s="32">
        <f t="shared" si="39"/>
        <v>11163722.648213631</v>
      </c>
      <c r="J860" t="str">
        <f>IF(K860="natural gas",VLOOKUP(D860,'Cross-Page Data'!$I$4:$J$13,2,FALSE),IF(K860="solar",VLOOKUP('Form 923'!D860,'Cross-Page Data'!$I$14:$J$117,2,FALSE),K860))</f>
        <v>hard coal</v>
      </c>
      <c r="K860" t="str">
        <f>VLOOKUP(E860,'Cross-Page Data'!$D$4:$F$48,3,FALSE)</f>
        <v>hard coal</v>
      </c>
      <c r="L860" t="b">
        <f>IF(AND($P$6=FALSE,OR(C860="Commercial NAICS Cogen",C860="Industrial NAICS Cogen",C860="NAICS-22 Cogen")),FALSE,IF(AND($P$7=FALSE,OR(C860="Commercial NAICS Cogen",C860="Commercial NAICS Non-Cogen",C860="industrial NAICS Cogen", C860="industrial NAICS non-cogen")),FALSE,TRUE))</f>
        <v>1</v>
      </c>
      <c r="M860">
        <f t="shared" si="40"/>
        <v>0.2</v>
      </c>
      <c r="N860">
        <f t="shared" si="41"/>
        <v>1</v>
      </c>
    </row>
    <row r="861" spans="1:14" x14ac:dyDescent="0.2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s="32" t="str">
        <f t="shared" si="39"/>
        <v/>
      </c>
      <c r="J861" t="str">
        <f>IF(K861="natural gas",VLOOKUP(D861,'Cross-Page Data'!$I$4:$J$13,2,FALSE),IF(K861="solar",VLOOKUP('Form 923'!D861,'Cross-Page Data'!$I$14:$J$117,2,FALSE),K861))</f>
        <v>hard coal</v>
      </c>
      <c r="K861" t="str">
        <f>VLOOKUP(E861,'Cross-Page Data'!$D$4:$F$48,3,FALSE)</f>
        <v>hard coal</v>
      </c>
      <c r="L861" t="b">
        <f>IF(AND($P$6=FALSE,OR(C861="Commercial NAICS Cogen",C861="Industrial NAICS Cogen",C861="NAICS-22 Cogen")),FALSE,IF(AND($P$7=FALSE,OR(C861="Commercial NAICS Cogen",C861="Commercial NAICS Non-Cogen",C861="industrial NAICS Cogen", C861="industrial NAICS non-cogen")),FALSE,TRUE))</f>
        <v>1</v>
      </c>
      <c r="M861">
        <f t="shared" si="40"/>
        <v>1.3605442176870747E-3</v>
      </c>
      <c r="N861">
        <f t="shared" si="41"/>
        <v>0</v>
      </c>
    </row>
    <row r="862" spans="1:14" x14ac:dyDescent="0.2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s="32">
        <f t="shared" si="39"/>
        <v>10494456.113039397</v>
      </c>
      <c r="J862" t="str">
        <f>IF(K862="natural gas",VLOOKUP(D862,'Cross-Page Data'!$I$4:$J$13,2,FALSE),IF(K862="solar",VLOOKUP('Form 923'!D862,'Cross-Page Data'!$I$14:$J$117,2,FALSE),K862))</f>
        <v>heavy or residual fuel oil</v>
      </c>
      <c r="K862" t="str">
        <f>VLOOKUP(E862,'Cross-Page Data'!$D$4:$F$48,3,FALSE)</f>
        <v>heavy or residual fuel oil</v>
      </c>
      <c r="L862" t="b">
        <f>IF(AND($P$6=FALSE,OR(C862="Commercial NAICS Cogen",C862="Industrial NAICS Cogen",C862="NAICS-22 Cogen")),FALSE,IF(AND($P$7=FALSE,OR(C862="Commercial NAICS Cogen",C862="Commercial NAICS Non-Cogen",C862="industrial NAICS Cogen", C862="industrial NAICS non-cogen")),FALSE,TRUE))</f>
        <v>1</v>
      </c>
      <c r="M862">
        <f t="shared" si="40"/>
        <v>0.3530120481927711</v>
      </c>
      <c r="N862">
        <f t="shared" si="41"/>
        <v>1</v>
      </c>
    </row>
    <row r="863" spans="1:14" x14ac:dyDescent="0.2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s="32" t="str">
        <f t="shared" si="39"/>
        <v/>
      </c>
      <c r="J863" t="str">
        <f>IF(K863="natural gas",VLOOKUP(D863,'Cross-Page Data'!$I$4:$J$13,2,FALSE),IF(K863="solar",VLOOKUP('Form 923'!D863,'Cross-Page Data'!$I$14:$J$117,2,FALSE),K863))</f>
        <v>other</v>
      </c>
      <c r="K863" t="str">
        <f>VLOOKUP(E863,'Cross-Page Data'!$D$4:$F$48,3,FALSE)</f>
        <v>other</v>
      </c>
      <c r="L863" t="b">
        <f>IF(AND($P$6=FALSE,OR(C863="Commercial NAICS Cogen",C863="Industrial NAICS Cogen",C863="NAICS-22 Cogen")),FALSE,IF(AND($P$7=FALSE,OR(C863="Commercial NAICS Cogen",C863="Commercial NAICS Non-Cogen",C863="industrial NAICS Cogen", C863="industrial NAICS non-cogen")),FALSE,TRUE))</f>
        <v>1</v>
      </c>
      <c r="M863">
        <f t="shared" si="40"/>
        <v>1.6233766233766235E-3</v>
      </c>
      <c r="N863">
        <f t="shared" si="41"/>
        <v>0</v>
      </c>
    </row>
    <row r="864" spans="1:14" x14ac:dyDescent="0.2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s="32">
        <f t="shared" si="39"/>
        <v>10441314.92346503</v>
      </c>
      <c r="J864" t="str">
        <f>IF(K864="natural gas",VLOOKUP(D864,'Cross-Page Data'!$I$4:$J$13,2,FALSE),IF(K864="solar",VLOOKUP('Form 923'!D864,'Cross-Page Data'!$I$14:$J$117,2,FALSE),K864))</f>
        <v>hard coal</v>
      </c>
      <c r="K864" t="str">
        <f>VLOOKUP(E864,'Cross-Page Data'!$D$4:$F$48,3,FALSE)</f>
        <v>hard coal</v>
      </c>
      <c r="L864" t="b">
        <f>IF(AND($P$6=FALSE,OR(C864="Commercial NAICS Cogen",C864="Industrial NAICS Cogen",C864="NAICS-22 Cogen")),FALSE,IF(AND($P$7=FALSE,OR(C864="Commercial NAICS Cogen",C864="Commercial NAICS Non-Cogen",C864="industrial NAICS Cogen", C864="industrial NAICS non-cogen")),FALSE,TRUE))</f>
        <v>1</v>
      </c>
      <c r="M864">
        <f t="shared" si="40"/>
        <v>0.3292517006802721</v>
      </c>
      <c r="N864">
        <f t="shared" si="41"/>
        <v>1</v>
      </c>
    </row>
    <row r="865" spans="1:14" x14ac:dyDescent="0.2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s="32" t="str">
        <f t="shared" si="39"/>
        <v/>
      </c>
      <c r="J865" t="str">
        <f>IF(K865="natural gas",VLOOKUP(D865,'Cross-Page Data'!$I$4:$J$13,2,FALSE),IF(K865="solar",VLOOKUP('Form 923'!D865,'Cross-Page Data'!$I$14:$J$117,2,FALSE),K865))</f>
        <v>hard coal</v>
      </c>
      <c r="K865" t="str">
        <f>VLOOKUP(E865,'Cross-Page Data'!$D$4:$F$48,3,FALSE)</f>
        <v>hard coal</v>
      </c>
      <c r="L865" t="b">
        <f>IF(AND($P$6=FALSE,OR(C865="Commercial NAICS Cogen",C865="Industrial NAICS Cogen",C865="NAICS-22 Cogen")),FALSE,IF(AND($P$7=FALSE,OR(C865="Commercial NAICS Cogen",C865="Commercial NAICS Non-Cogen",C865="industrial NAICS Cogen", C865="industrial NAICS non-cogen")),FALSE,TRUE))</f>
        <v>1</v>
      </c>
      <c r="M865">
        <f t="shared" si="40"/>
        <v>1.3605442176870747E-3</v>
      </c>
      <c r="N865">
        <f t="shared" si="41"/>
        <v>0</v>
      </c>
    </row>
    <row r="866" spans="1:14" x14ac:dyDescent="0.2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s="32" t="str">
        <f t="shared" si="39"/>
        <v/>
      </c>
      <c r="J866" t="str">
        <f>IF(K866="natural gas",VLOOKUP(D866,'Cross-Page Data'!$I$4:$J$13,2,FALSE),IF(K866="solar",VLOOKUP('Form 923'!D866,'Cross-Page Data'!$I$14:$J$117,2,FALSE),K866))</f>
        <v>hard coal</v>
      </c>
      <c r="K866" t="str">
        <f>VLOOKUP(E866,'Cross-Page Data'!$D$4:$F$48,3,FALSE)</f>
        <v>hard coal</v>
      </c>
      <c r="L866" t="b">
        <f>IF(AND($P$6=FALSE,OR(C866="Commercial NAICS Cogen",C866="Industrial NAICS Cogen",C866="NAICS-22 Cogen")),FALSE,IF(AND($P$7=FALSE,OR(C866="Commercial NAICS Cogen",C866="Commercial NAICS Non-Cogen",C866="industrial NAICS Cogen", C866="industrial NAICS non-cogen")),FALSE,TRUE))</f>
        <v>1</v>
      </c>
      <c r="M866">
        <f t="shared" si="40"/>
        <v>1.3605442176870747E-3</v>
      </c>
      <c r="N866">
        <f t="shared" si="41"/>
        <v>0</v>
      </c>
    </row>
    <row r="867" spans="1:14" x14ac:dyDescent="0.2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s="32">
        <f t="shared" si="39"/>
        <v>12673356.610179376</v>
      </c>
      <c r="J867" t="str">
        <f>IF(K867="natural gas",VLOOKUP(D867,'Cross-Page Data'!$I$4:$J$13,2,FALSE),IF(K867="solar",VLOOKUP('Form 923'!D867,'Cross-Page Data'!$I$14:$J$117,2,FALSE),K867))</f>
        <v>heavy or residual fuel oil</v>
      </c>
      <c r="K867" t="str">
        <f>VLOOKUP(E867,'Cross-Page Data'!$D$4:$F$48,3,FALSE)</f>
        <v>heavy or residual fuel oil</v>
      </c>
      <c r="L867" t="b">
        <f>IF(AND($P$6=FALSE,OR(C867="Commercial NAICS Cogen",C867="Industrial NAICS Cogen",C867="NAICS-22 Cogen")),FALSE,IF(AND($P$7=FALSE,OR(C867="Commercial NAICS Cogen",C867="Commercial NAICS Non-Cogen",C867="industrial NAICS Cogen", C867="industrial NAICS non-cogen")),FALSE,TRUE))</f>
        <v>1</v>
      </c>
      <c r="M867">
        <f t="shared" si="40"/>
        <v>0.19598393574297188</v>
      </c>
      <c r="N867">
        <f t="shared" si="41"/>
        <v>1</v>
      </c>
    </row>
    <row r="868" spans="1:14" x14ac:dyDescent="0.2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s="32">
        <f t="shared" si="39"/>
        <v>12626747.052401649</v>
      </c>
      <c r="J868" t="str">
        <f>IF(K868="natural gas",VLOOKUP(D868,'Cross-Page Data'!$I$4:$J$13,2,FALSE),IF(K868="solar",VLOOKUP('Form 923'!D868,'Cross-Page Data'!$I$14:$J$117,2,FALSE),K868))</f>
        <v>hard coal</v>
      </c>
      <c r="K868" t="str">
        <f>VLOOKUP(E868,'Cross-Page Data'!$D$4:$F$48,3,FALSE)</f>
        <v>hard coal</v>
      </c>
      <c r="L868" t="b">
        <f>IF(AND($P$6=FALSE,OR(C868="Commercial NAICS Cogen",C868="Industrial NAICS Cogen",C868="NAICS-22 Cogen")),FALSE,IF(AND($P$7=FALSE,OR(C868="Commercial NAICS Cogen",C868="Commercial NAICS Non-Cogen",C868="industrial NAICS Cogen", C868="industrial NAICS non-cogen")),FALSE,TRUE))</f>
        <v>1</v>
      </c>
      <c r="M868">
        <f t="shared" si="40"/>
        <v>7.0748299319727898E-2</v>
      </c>
      <c r="N868">
        <f t="shared" si="41"/>
        <v>1</v>
      </c>
    </row>
    <row r="869" spans="1:14" x14ac:dyDescent="0.2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s="32" t="str">
        <f t="shared" si="39"/>
        <v/>
      </c>
      <c r="J869" t="str">
        <f>IF(K869="natural gas",VLOOKUP(D869,'Cross-Page Data'!$I$4:$J$13,2,FALSE),IF(K869="solar",VLOOKUP('Form 923'!D869,'Cross-Page Data'!$I$14:$J$117,2,FALSE),K869))</f>
        <v>hard coal</v>
      </c>
      <c r="K869" t="str">
        <f>VLOOKUP(E869,'Cross-Page Data'!$D$4:$F$48,3,FALSE)</f>
        <v>hard coal</v>
      </c>
      <c r="L869" t="b">
        <f>IF(AND($P$6=FALSE,OR(C869="Commercial NAICS Cogen",C869="Industrial NAICS Cogen",C869="NAICS-22 Cogen")),FALSE,IF(AND($P$7=FALSE,OR(C869="Commercial NAICS Cogen",C869="Commercial NAICS Non-Cogen",C869="industrial NAICS Cogen", C869="industrial NAICS non-cogen")),FALSE,TRUE))</f>
        <v>1</v>
      </c>
      <c r="M869">
        <f t="shared" si="40"/>
        <v>1.3605442176870747E-3</v>
      </c>
      <c r="N869">
        <f t="shared" si="41"/>
        <v>0</v>
      </c>
    </row>
    <row r="870" spans="1:14" x14ac:dyDescent="0.2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s="32">
        <f t="shared" si="39"/>
        <v>11937339.691200256</v>
      </c>
      <c r="J870" t="str">
        <f>IF(K870="natural gas",VLOOKUP(D870,'Cross-Page Data'!$I$4:$J$13,2,FALSE),IF(K870="solar",VLOOKUP('Form 923'!D870,'Cross-Page Data'!$I$14:$J$117,2,FALSE),K870))</f>
        <v>natural gas peaker</v>
      </c>
      <c r="K870" t="str">
        <f>VLOOKUP(E870,'Cross-Page Data'!$D$4:$F$48,3,FALSE)</f>
        <v>natural gas</v>
      </c>
      <c r="L870" t="b">
        <f>IF(AND($P$6=FALSE,OR(C870="Commercial NAICS Cogen",C870="Industrial NAICS Cogen",C870="NAICS-22 Cogen")),FALSE,IF(AND($P$7=FALSE,OR(C870="Commercial NAICS Cogen",C870="Commercial NAICS Non-Cogen",C870="industrial NAICS Cogen", C870="industrial NAICS non-cogen")),FALSE,TRUE))</f>
        <v>1</v>
      </c>
      <c r="M870">
        <f t="shared" si="40"/>
        <v>0.29530864197530865</v>
      </c>
      <c r="N870">
        <f t="shared" si="41"/>
        <v>1</v>
      </c>
    </row>
    <row r="871" spans="1:14" x14ac:dyDescent="0.2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s="32">
        <f t="shared" si="39"/>
        <v>11851537.049058542</v>
      </c>
      <c r="J871" t="str">
        <f>IF(K871="natural gas",VLOOKUP(D871,'Cross-Page Data'!$I$4:$J$13,2,FALSE),IF(K871="solar",VLOOKUP('Form 923'!D871,'Cross-Page Data'!$I$14:$J$117,2,FALSE),K871))</f>
        <v>hard coal</v>
      </c>
      <c r="K871" t="str">
        <f>VLOOKUP(E871,'Cross-Page Data'!$D$4:$F$48,3,FALSE)</f>
        <v>hard coal</v>
      </c>
      <c r="L871" t="b">
        <f>IF(AND($P$6=FALSE,OR(C871="Commercial NAICS Cogen",C871="Industrial NAICS Cogen",C871="NAICS-22 Cogen")),FALSE,IF(AND($P$7=FALSE,OR(C871="Commercial NAICS Cogen",C871="Commercial NAICS Non-Cogen",C871="industrial NAICS Cogen", C871="industrial NAICS non-cogen")),FALSE,TRUE))</f>
        <v>1</v>
      </c>
      <c r="M871">
        <f t="shared" si="40"/>
        <v>0.11972789115646258</v>
      </c>
      <c r="N871">
        <f t="shared" si="41"/>
        <v>1</v>
      </c>
    </row>
    <row r="872" spans="1:14" x14ac:dyDescent="0.2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s="32" t="str">
        <f t="shared" si="39"/>
        <v/>
      </c>
      <c r="J872" t="str">
        <f>IF(K872="natural gas",VLOOKUP(D872,'Cross-Page Data'!$I$4:$J$13,2,FALSE),IF(K872="solar",VLOOKUP('Form 923'!D872,'Cross-Page Data'!$I$14:$J$117,2,FALSE),K872))</f>
        <v>hard coal</v>
      </c>
      <c r="K872" t="str">
        <f>VLOOKUP(E872,'Cross-Page Data'!$D$4:$F$48,3,FALSE)</f>
        <v>hard coal</v>
      </c>
      <c r="L872" t="b">
        <f>IF(AND($P$6=FALSE,OR(C872="Commercial NAICS Cogen",C872="Industrial NAICS Cogen",C872="NAICS-22 Cogen")),FALSE,IF(AND($P$7=FALSE,OR(C872="Commercial NAICS Cogen",C872="Commercial NAICS Non-Cogen",C872="industrial NAICS Cogen", C872="industrial NAICS non-cogen")),FALSE,TRUE))</f>
        <v>1</v>
      </c>
      <c r="M872">
        <f t="shared" si="40"/>
        <v>1.3605442176870747E-3</v>
      </c>
      <c r="N872">
        <f t="shared" si="41"/>
        <v>0</v>
      </c>
    </row>
    <row r="873" spans="1:14" x14ac:dyDescent="0.2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s="32">
        <f t="shared" si="39"/>
        <v>122911392.4050633</v>
      </c>
      <c r="J873" t="str">
        <f>IF(K873="natural gas",VLOOKUP(D873,'Cross-Page Data'!$I$4:$J$13,2,FALSE),IF(K873="solar",VLOOKUP('Form 923'!D873,'Cross-Page Data'!$I$14:$J$117,2,FALSE),K873))</f>
        <v>natural gas peaker</v>
      </c>
      <c r="K873" t="str">
        <f>VLOOKUP(E873,'Cross-Page Data'!$D$4:$F$48,3,FALSE)</f>
        <v>natural gas</v>
      </c>
      <c r="L873" t="b">
        <f>IF(AND($P$6=FALSE,OR(C873="Commercial NAICS Cogen",C873="Industrial NAICS Cogen",C873="NAICS-22 Cogen")),FALSE,IF(AND($P$7=FALSE,OR(C873="Commercial NAICS Cogen",C873="Commercial NAICS Non-Cogen",C873="industrial NAICS Cogen", C873="industrial NAICS non-cogen")),FALSE,TRUE))</f>
        <v>1</v>
      </c>
      <c r="M873">
        <f t="shared" si="40"/>
        <v>5.4320987654320986E-3</v>
      </c>
      <c r="N873">
        <f t="shared" si="41"/>
        <v>0</v>
      </c>
    </row>
    <row r="874" spans="1:14" x14ac:dyDescent="0.2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s="32">
        <f t="shared" si="39"/>
        <v>8901984.8076451849</v>
      </c>
      <c r="J874" t="str">
        <f>IF(K874="natural gas",VLOOKUP(D874,'Cross-Page Data'!$I$4:$J$13,2,FALSE),IF(K874="solar",VLOOKUP('Form 923'!D874,'Cross-Page Data'!$I$14:$J$117,2,FALSE),K874))</f>
        <v>hydro</v>
      </c>
      <c r="K874" t="str">
        <f>VLOOKUP(E874,'Cross-Page Data'!$D$4:$F$48,3,FALSE)</f>
        <v>hydro</v>
      </c>
      <c r="L874" t="b">
        <f>IF(AND($P$6=FALSE,OR(C874="Commercial NAICS Cogen",C874="Industrial NAICS Cogen",C874="NAICS-22 Cogen")),FALSE,IF(AND($P$7=FALSE,OR(C874="Commercial NAICS Cogen",C874="Commercial NAICS Non-Cogen",C874="industrial NAICS Cogen", C874="industrial NAICS non-cogen")),FALSE,TRUE))</f>
        <v>1</v>
      </c>
      <c r="M874">
        <f t="shared" si="40"/>
        <v>0.69005449591280654</v>
      </c>
      <c r="N874">
        <f t="shared" si="41"/>
        <v>1</v>
      </c>
    </row>
    <row r="875" spans="1:14" x14ac:dyDescent="0.2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s="32" t="str">
        <f t="shared" si="39"/>
        <v/>
      </c>
      <c r="J875" t="str">
        <f>IF(K875="natural gas",VLOOKUP(D875,'Cross-Page Data'!$I$4:$J$13,2,FALSE),IF(K875="solar",VLOOKUP('Form 923'!D875,'Cross-Page Data'!$I$14:$J$117,2,FALSE),K875))</f>
        <v>geothermal</v>
      </c>
      <c r="K875" t="str">
        <f>VLOOKUP(E875,'Cross-Page Data'!$D$4:$F$48,3,FALSE)</f>
        <v>geothermal</v>
      </c>
      <c r="L875" t="b">
        <f>IF(AND($P$6=FALSE,OR(C875="Commercial NAICS Cogen",C875="Industrial NAICS Cogen",C875="NAICS-22 Cogen")),FALSE,IF(AND($P$7=FALSE,OR(C875="Commercial NAICS Cogen",C875="Commercial NAICS Non-Cogen",C875="industrial NAICS Cogen", C875="industrial NAICS non-cogen")),FALSE,TRUE))</f>
        <v>1</v>
      </c>
      <c r="M875">
        <f t="shared" si="40"/>
        <v>1.3888888888888888E-2</v>
      </c>
      <c r="N875">
        <f t="shared" si="41"/>
        <v>0</v>
      </c>
    </row>
    <row r="876" spans="1:14" x14ac:dyDescent="0.2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s="32">
        <f t="shared" si="39"/>
        <v>8901660.9543896653</v>
      </c>
      <c r="J876" t="str">
        <f>IF(K876="natural gas",VLOOKUP(D876,'Cross-Page Data'!$I$4:$J$13,2,FALSE),IF(K876="solar",VLOOKUP('Form 923'!D876,'Cross-Page Data'!$I$14:$J$117,2,FALSE),K876))</f>
        <v>hydro</v>
      </c>
      <c r="K876" t="str">
        <f>VLOOKUP(E876,'Cross-Page Data'!$D$4:$F$48,3,FALSE)</f>
        <v>hydro</v>
      </c>
      <c r="L876" t="b">
        <f>IF(AND($P$6=FALSE,OR(C876="Commercial NAICS Cogen",C876="Industrial NAICS Cogen",C876="NAICS-22 Cogen")),FALSE,IF(AND($P$7=FALSE,OR(C876="Commercial NAICS Cogen",C876="Commercial NAICS Non-Cogen",C876="industrial NAICS Cogen", C876="industrial NAICS non-cogen")),FALSE,TRUE))</f>
        <v>1</v>
      </c>
      <c r="M876">
        <f t="shared" si="40"/>
        <v>0.90803814713896458</v>
      </c>
      <c r="N876">
        <f t="shared" si="41"/>
        <v>1</v>
      </c>
    </row>
    <row r="877" spans="1:14" x14ac:dyDescent="0.2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s="32">
        <f t="shared" si="39"/>
        <v>8902015.5530868117</v>
      </c>
      <c r="J877" t="str">
        <f>IF(K877="natural gas",VLOOKUP(D877,'Cross-Page Data'!$I$4:$J$13,2,FALSE),IF(K877="solar",VLOOKUP('Form 923'!D877,'Cross-Page Data'!$I$14:$J$117,2,FALSE),K877))</f>
        <v>hydro</v>
      </c>
      <c r="K877" t="str">
        <f>VLOOKUP(E877,'Cross-Page Data'!$D$4:$F$48,3,FALSE)</f>
        <v>hydro</v>
      </c>
      <c r="L877" t="b">
        <f>IF(AND($P$6=FALSE,OR(C877="Commercial NAICS Cogen",C877="Industrial NAICS Cogen",C877="NAICS-22 Cogen")),FALSE,IF(AND($P$7=FALSE,OR(C877="Commercial NAICS Cogen",C877="Commercial NAICS Non-Cogen",C877="industrial NAICS Cogen", C877="industrial NAICS non-cogen")),FALSE,TRUE))</f>
        <v>1</v>
      </c>
      <c r="M877">
        <f t="shared" si="40"/>
        <v>0.24931880108991825</v>
      </c>
      <c r="N877">
        <f t="shared" si="41"/>
        <v>1</v>
      </c>
    </row>
    <row r="878" spans="1:14" x14ac:dyDescent="0.2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s="32" t="str">
        <f t="shared" si="39"/>
        <v/>
      </c>
      <c r="J878" t="str">
        <f>IF(K878="natural gas",VLOOKUP(D878,'Cross-Page Data'!$I$4:$J$13,2,FALSE),IF(K878="solar",VLOOKUP('Form 923'!D878,'Cross-Page Data'!$I$14:$J$117,2,FALSE),K878))</f>
        <v>heavy or residual fuel oil</v>
      </c>
      <c r="K878" t="str">
        <f>VLOOKUP(E878,'Cross-Page Data'!$D$4:$F$48,3,FALSE)</f>
        <v>heavy or residual fuel oil</v>
      </c>
      <c r="L878" t="b">
        <f>IF(AND($P$6=FALSE,OR(C878="Commercial NAICS Cogen",C878="Industrial NAICS Cogen",C878="NAICS-22 Cogen")),FALSE,IF(AND($P$7=FALSE,OR(C878="Commercial NAICS Cogen",C878="Commercial NAICS Non-Cogen",C878="industrial NAICS Cogen", C878="industrial NAICS non-cogen")),FALSE,TRUE))</f>
        <v>1</v>
      </c>
      <c r="M878">
        <f t="shared" si="40"/>
        <v>4.0160642570281126E-4</v>
      </c>
      <c r="N878">
        <f t="shared" si="41"/>
        <v>0</v>
      </c>
    </row>
    <row r="879" spans="1:14" x14ac:dyDescent="0.2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s="32">
        <f t="shared" si="39"/>
        <v>11627101.449275361</v>
      </c>
      <c r="J879" t="str">
        <f>IF(K879="natural gas",VLOOKUP(D879,'Cross-Page Data'!$I$4:$J$13,2,FALSE),IF(K879="solar",VLOOKUP('Form 923'!D879,'Cross-Page Data'!$I$14:$J$117,2,FALSE),K879))</f>
        <v>natural gas peaker</v>
      </c>
      <c r="K879" t="str">
        <f>VLOOKUP(E879,'Cross-Page Data'!$D$4:$F$48,3,FALSE)</f>
        <v>natural gas</v>
      </c>
      <c r="L879" t="b">
        <f>IF(AND($P$6=FALSE,OR(C879="Commercial NAICS Cogen",C879="Industrial NAICS Cogen",C879="NAICS-22 Cogen")),FALSE,IF(AND($P$7=FALSE,OR(C879="Commercial NAICS Cogen",C879="Commercial NAICS Non-Cogen",C879="industrial NAICS Cogen", C879="industrial NAICS non-cogen")),FALSE,TRUE))</f>
        <v>1</v>
      </c>
      <c r="M879">
        <f t="shared" si="40"/>
        <v>0.32345679012345679</v>
      </c>
      <c r="N879">
        <f t="shared" si="41"/>
        <v>1</v>
      </c>
    </row>
    <row r="880" spans="1:14" x14ac:dyDescent="0.2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s="32">
        <f t="shared" si="39"/>
        <v>8902000.9340086933</v>
      </c>
      <c r="J880" t="str">
        <f>IF(K880="natural gas",VLOOKUP(D880,'Cross-Page Data'!$I$4:$J$13,2,FALSE),IF(K880="solar",VLOOKUP('Form 923'!D880,'Cross-Page Data'!$I$14:$J$117,2,FALSE),K880))</f>
        <v>hydro</v>
      </c>
      <c r="K880" t="str">
        <f>VLOOKUP(E880,'Cross-Page Data'!$D$4:$F$48,3,FALSE)</f>
        <v>hydro</v>
      </c>
      <c r="L880" t="b">
        <f>IF(AND($P$6=FALSE,OR(C880="Commercial NAICS Cogen",C880="Industrial NAICS Cogen",C880="NAICS-22 Cogen")),FALSE,IF(AND($P$7=FALSE,OR(C880="Commercial NAICS Cogen",C880="Commercial NAICS Non-Cogen",C880="industrial NAICS Cogen", C880="industrial NAICS non-cogen")),FALSE,TRUE))</f>
        <v>1</v>
      </c>
      <c r="M880">
        <f t="shared" si="40"/>
        <v>0.41212534059945505</v>
      </c>
      <c r="N880">
        <f t="shared" si="41"/>
        <v>1</v>
      </c>
    </row>
    <row r="881" spans="1:14" x14ac:dyDescent="0.2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s="32">
        <f t="shared" si="39"/>
        <v>8901494.5652173907</v>
      </c>
      <c r="J881" t="str">
        <f>IF(K881="natural gas",VLOOKUP(D881,'Cross-Page Data'!$I$4:$J$13,2,FALSE),IF(K881="solar",VLOOKUP('Form 923'!D881,'Cross-Page Data'!$I$14:$J$117,2,FALSE),K881))</f>
        <v>hydro</v>
      </c>
      <c r="K881" t="str">
        <f>VLOOKUP(E881,'Cross-Page Data'!$D$4:$F$48,3,FALSE)</f>
        <v>hydro</v>
      </c>
      <c r="L881" t="b">
        <f>IF(AND($P$6=FALSE,OR(C881="Commercial NAICS Cogen",C881="Industrial NAICS Cogen",C881="NAICS-22 Cogen")),FALSE,IF(AND($P$7=FALSE,OR(C881="Commercial NAICS Cogen",C881="Commercial NAICS Non-Cogen",C881="industrial NAICS Cogen", C881="industrial NAICS non-cogen")),FALSE,TRUE))</f>
        <v>1</v>
      </c>
      <c r="M881">
        <f t="shared" si="40"/>
        <v>0.91621253405994552</v>
      </c>
      <c r="N881">
        <f t="shared" si="41"/>
        <v>1</v>
      </c>
    </row>
    <row r="882" spans="1:14" x14ac:dyDescent="0.2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s="32">
        <f t="shared" si="39"/>
        <v>13194444.444444444</v>
      </c>
      <c r="J882" t="str">
        <f>IF(K882="natural gas",VLOOKUP(D882,'Cross-Page Data'!$I$4:$J$13,2,FALSE),IF(K882="solar",VLOOKUP('Form 923'!D882,'Cross-Page Data'!$I$14:$J$117,2,FALSE),K882))</f>
        <v>heavy or residual fuel oil</v>
      </c>
      <c r="K882" t="str">
        <f>VLOOKUP(E882,'Cross-Page Data'!$D$4:$F$48,3,FALSE)</f>
        <v>heavy or residual fuel oil</v>
      </c>
      <c r="L882" t="b">
        <f>IF(AND($P$6=FALSE,OR(C882="Commercial NAICS Cogen",C882="Industrial NAICS Cogen",C882="NAICS-22 Cogen")),FALSE,IF(AND($P$7=FALSE,OR(C882="Commercial NAICS Cogen",C882="Commercial NAICS Non-Cogen",C882="industrial NAICS Cogen", C882="industrial NAICS non-cogen")),FALSE,TRUE))</f>
        <v>1</v>
      </c>
      <c r="M882">
        <f t="shared" si="40"/>
        <v>0.1783132530120482</v>
      </c>
      <c r="N882">
        <f t="shared" si="41"/>
        <v>1</v>
      </c>
    </row>
    <row r="883" spans="1:14" x14ac:dyDescent="0.2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s="32" t="str">
        <f t="shared" si="39"/>
        <v/>
      </c>
      <c r="J883" t="str">
        <f>IF(K883="natural gas",VLOOKUP(D883,'Cross-Page Data'!$I$4:$J$13,2,FALSE),IF(K883="solar",VLOOKUP('Form 923'!D883,'Cross-Page Data'!$I$14:$J$117,2,FALSE),K883))</f>
        <v>natural gas peaker</v>
      </c>
      <c r="K883" t="str">
        <f>VLOOKUP(E883,'Cross-Page Data'!$D$4:$F$48,3,FALSE)</f>
        <v>natural gas</v>
      </c>
      <c r="L883" t="b">
        <f>IF(AND($P$6=FALSE,OR(C883="Commercial NAICS Cogen",C883="Industrial NAICS Cogen",C883="NAICS-22 Cogen")),FALSE,IF(AND($P$7=FALSE,OR(C883="Commercial NAICS Cogen",C883="Commercial NAICS Non-Cogen",C883="industrial NAICS Cogen", C883="industrial NAICS non-cogen")),FALSE,TRUE))</f>
        <v>1</v>
      </c>
      <c r="M883">
        <f t="shared" si="40"/>
        <v>4.9382716049382717E-4</v>
      </c>
      <c r="N883">
        <f t="shared" si="41"/>
        <v>0</v>
      </c>
    </row>
    <row r="884" spans="1:14" x14ac:dyDescent="0.2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s="32">
        <f t="shared" si="39"/>
        <v>10702380.952380953</v>
      </c>
      <c r="J884" t="str">
        <f>IF(K884="natural gas",VLOOKUP(D884,'Cross-Page Data'!$I$4:$J$13,2,FALSE),IF(K884="solar",VLOOKUP('Form 923'!D884,'Cross-Page Data'!$I$14:$J$117,2,FALSE),K884))</f>
        <v>heavy or residual fuel oil</v>
      </c>
      <c r="K884" t="str">
        <f>VLOOKUP(E884,'Cross-Page Data'!$D$4:$F$48,3,FALSE)</f>
        <v>heavy or residual fuel oil</v>
      </c>
      <c r="L884" t="b">
        <f>IF(AND($P$6=FALSE,OR(C884="Commercial NAICS Cogen",C884="Industrial NAICS Cogen",C884="NAICS-22 Cogen")),FALSE,IF(AND($P$7=FALSE,OR(C884="Commercial NAICS Cogen",C884="Commercial NAICS Non-Cogen",C884="industrial NAICS Cogen", C884="industrial NAICS non-cogen")),FALSE,TRUE))</f>
        <v>1</v>
      </c>
      <c r="M884">
        <f t="shared" si="40"/>
        <v>0.33092369477911648</v>
      </c>
      <c r="N884">
        <f t="shared" si="41"/>
        <v>1</v>
      </c>
    </row>
    <row r="885" spans="1:14" x14ac:dyDescent="0.2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s="32" t="str">
        <f t="shared" si="39"/>
        <v/>
      </c>
      <c r="J885" t="str">
        <f>IF(K885="natural gas",VLOOKUP(D885,'Cross-Page Data'!$I$4:$J$13,2,FALSE),IF(K885="solar",VLOOKUP('Form 923'!D885,'Cross-Page Data'!$I$14:$J$117,2,FALSE),K885))</f>
        <v>natural gas peaker</v>
      </c>
      <c r="K885" t="str">
        <f>VLOOKUP(E885,'Cross-Page Data'!$D$4:$F$48,3,FALSE)</f>
        <v>natural gas</v>
      </c>
      <c r="L885" t="b">
        <f>IF(AND($P$6=FALSE,OR(C885="Commercial NAICS Cogen",C885="Industrial NAICS Cogen",C885="NAICS-22 Cogen")),FALSE,IF(AND($P$7=FALSE,OR(C885="Commercial NAICS Cogen",C885="Commercial NAICS Non-Cogen",C885="industrial NAICS Cogen", C885="industrial NAICS non-cogen")),FALSE,TRUE))</f>
        <v>1</v>
      </c>
      <c r="M885">
        <f t="shared" si="40"/>
        <v>4.9382716049382717E-4</v>
      </c>
      <c r="N885">
        <f t="shared" si="41"/>
        <v>0</v>
      </c>
    </row>
    <row r="886" spans="1:14" x14ac:dyDescent="0.2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s="32">
        <f t="shared" si="39"/>
        <v>10055248.61878453</v>
      </c>
      <c r="J886" t="str">
        <f>IF(K886="natural gas",VLOOKUP(D886,'Cross-Page Data'!$I$4:$J$13,2,FALSE),IF(K886="solar",VLOOKUP('Form 923'!D886,'Cross-Page Data'!$I$14:$J$117,2,FALSE),K886))</f>
        <v>heavy or residual fuel oil</v>
      </c>
      <c r="K886" t="str">
        <f>VLOOKUP(E886,'Cross-Page Data'!$D$4:$F$48,3,FALSE)</f>
        <v>heavy or residual fuel oil</v>
      </c>
      <c r="L886" t="b">
        <f>IF(AND($P$6=FALSE,OR(C886="Commercial NAICS Cogen",C886="Industrial NAICS Cogen",C886="NAICS-22 Cogen")),FALSE,IF(AND($P$7=FALSE,OR(C886="Commercial NAICS Cogen",C886="Commercial NAICS Non-Cogen",C886="industrial NAICS Cogen", C886="industrial NAICS non-cogen")),FALSE,TRUE))</f>
        <v>1</v>
      </c>
      <c r="M886">
        <f t="shared" si="40"/>
        <v>0.39839357429718875</v>
      </c>
      <c r="N886">
        <f t="shared" si="41"/>
        <v>1</v>
      </c>
    </row>
    <row r="887" spans="1:14" x14ac:dyDescent="0.2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s="32" t="str">
        <f t="shared" si="39"/>
        <v/>
      </c>
      <c r="J887" t="str">
        <f>IF(K887="natural gas",VLOOKUP(D887,'Cross-Page Data'!$I$4:$J$13,2,FALSE),IF(K887="solar",VLOOKUP('Form 923'!D887,'Cross-Page Data'!$I$14:$J$117,2,FALSE),K887))</f>
        <v>natural gas peaker</v>
      </c>
      <c r="K887" t="str">
        <f>VLOOKUP(E887,'Cross-Page Data'!$D$4:$F$48,3,FALSE)</f>
        <v>natural gas</v>
      </c>
      <c r="L887" t="b">
        <f>IF(AND($P$6=FALSE,OR(C887="Commercial NAICS Cogen",C887="Industrial NAICS Cogen",C887="NAICS-22 Cogen")),FALSE,IF(AND($P$7=FALSE,OR(C887="Commercial NAICS Cogen",C887="Commercial NAICS Non-Cogen",C887="industrial NAICS Cogen", C887="industrial NAICS non-cogen")),FALSE,TRUE))</f>
        <v>1</v>
      </c>
      <c r="M887">
        <f t="shared" si="40"/>
        <v>4.9382716049382717E-4</v>
      </c>
      <c r="N887">
        <f t="shared" si="41"/>
        <v>0</v>
      </c>
    </row>
    <row r="888" spans="1:14" x14ac:dyDescent="0.2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s="32">
        <f t="shared" si="39"/>
        <v>10568181.818181818</v>
      </c>
      <c r="J888" t="str">
        <f>IF(K888="natural gas",VLOOKUP(D888,'Cross-Page Data'!$I$4:$J$13,2,FALSE),IF(K888="solar",VLOOKUP('Form 923'!D888,'Cross-Page Data'!$I$14:$J$117,2,FALSE),K888))</f>
        <v>heavy or residual fuel oil</v>
      </c>
      <c r="K888" t="str">
        <f>VLOOKUP(E888,'Cross-Page Data'!$D$4:$F$48,3,FALSE)</f>
        <v>heavy or residual fuel oil</v>
      </c>
      <c r="L888" t="b">
        <f>IF(AND($P$6=FALSE,OR(C888="Commercial NAICS Cogen",C888="Industrial NAICS Cogen",C888="NAICS-22 Cogen")),FALSE,IF(AND($P$7=FALSE,OR(C888="Commercial NAICS Cogen",C888="Commercial NAICS Non-Cogen",C888="industrial NAICS Cogen", C888="industrial NAICS non-cogen")),FALSE,TRUE))</f>
        <v>1</v>
      </c>
      <c r="M888">
        <f t="shared" si="40"/>
        <v>0.3457831325301205</v>
      </c>
      <c r="N888">
        <f t="shared" si="41"/>
        <v>1</v>
      </c>
    </row>
    <row r="889" spans="1:14" x14ac:dyDescent="0.2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s="32" t="str">
        <f t="shared" si="39"/>
        <v/>
      </c>
      <c r="J889" t="str">
        <f>IF(K889="natural gas",VLOOKUP(D889,'Cross-Page Data'!$I$4:$J$13,2,FALSE),IF(K889="solar",VLOOKUP('Form 923'!D889,'Cross-Page Data'!$I$14:$J$117,2,FALSE),K889))</f>
        <v>natural gas peaker</v>
      </c>
      <c r="K889" t="str">
        <f>VLOOKUP(E889,'Cross-Page Data'!$D$4:$F$48,3,FALSE)</f>
        <v>natural gas</v>
      </c>
      <c r="L889" t="b">
        <f>IF(AND($P$6=FALSE,OR(C889="Commercial NAICS Cogen",C889="Industrial NAICS Cogen",C889="NAICS-22 Cogen")),FALSE,IF(AND($P$7=FALSE,OR(C889="Commercial NAICS Cogen",C889="Commercial NAICS Non-Cogen",C889="industrial NAICS Cogen", C889="industrial NAICS non-cogen")),FALSE,TRUE))</f>
        <v>1</v>
      </c>
      <c r="M889">
        <f t="shared" si="40"/>
        <v>4.9382716049382717E-4</v>
      </c>
      <c r="N889">
        <f t="shared" si="41"/>
        <v>0</v>
      </c>
    </row>
    <row r="890" spans="1:14" x14ac:dyDescent="0.2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s="32">
        <f t="shared" si="39"/>
        <v>11111111.11111111</v>
      </c>
      <c r="J890" t="str">
        <f>IF(K890="natural gas",VLOOKUP(D890,'Cross-Page Data'!$I$4:$J$13,2,FALSE),IF(K890="solar",VLOOKUP('Form 923'!D890,'Cross-Page Data'!$I$14:$J$117,2,FALSE),K890))</f>
        <v>heavy or residual fuel oil</v>
      </c>
      <c r="K890" t="str">
        <f>VLOOKUP(E890,'Cross-Page Data'!$D$4:$F$48,3,FALSE)</f>
        <v>heavy or residual fuel oil</v>
      </c>
      <c r="L890" t="b">
        <f>IF(AND($P$6=FALSE,OR(C890="Commercial NAICS Cogen",C890="Industrial NAICS Cogen",C890="NAICS-22 Cogen")),FALSE,IF(AND($P$7=FALSE,OR(C890="Commercial NAICS Cogen",C890="Commercial NAICS Non-Cogen",C890="industrial NAICS Cogen", C890="industrial NAICS non-cogen")),FALSE,TRUE))</f>
        <v>1</v>
      </c>
      <c r="M890">
        <f t="shared" si="40"/>
        <v>0.29437751004016066</v>
      </c>
      <c r="N890">
        <f t="shared" si="41"/>
        <v>1</v>
      </c>
    </row>
    <row r="891" spans="1:14" x14ac:dyDescent="0.2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s="32" t="str">
        <f t="shared" si="39"/>
        <v/>
      </c>
      <c r="J891" t="str">
        <f>IF(K891="natural gas",VLOOKUP(D891,'Cross-Page Data'!$I$4:$J$13,2,FALSE),IF(K891="solar",VLOOKUP('Form 923'!D891,'Cross-Page Data'!$I$14:$J$117,2,FALSE),K891))</f>
        <v>natural gas peaker</v>
      </c>
      <c r="K891" t="str">
        <f>VLOOKUP(E891,'Cross-Page Data'!$D$4:$F$48,3,FALSE)</f>
        <v>natural gas</v>
      </c>
      <c r="L891" t="b">
        <f>IF(AND($P$6=FALSE,OR(C891="Commercial NAICS Cogen",C891="Industrial NAICS Cogen",C891="NAICS-22 Cogen")),FALSE,IF(AND($P$7=FALSE,OR(C891="Commercial NAICS Cogen",C891="Commercial NAICS Non-Cogen",C891="industrial NAICS Cogen", C891="industrial NAICS non-cogen")),FALSE,TRUE))</f>
        <v>1</v>
      </c>
      <c r="M891">
        <f t="shared" si="40"/>
        <v>4.9382716049382717E-4</v>
      </c>
      <c r="N891">
        <f t="shared" si="41"/>
        <v>0</v>
      </c>
    </row>
    <row r="892" spans="1:14" x14ac:dyDescent="0.2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s="32">
        <f t="shared" si="39"/>
        <v>36390243.902439028</v>
      </c>
      <c r="J892" t="str">
        <f>IF(K892="natural gas",VLOOKUP(D892,'Cross-Page Data'!$I$4:$J$13,2,FALSE),IF(K892="solar",VLOOKUP('Form 923'!D892,'Cross-Page Data'!$I$14:$J$117,2,FALSE),K892))</f>
        <v>heavy or residual fuel oil</v>
      </c>
      <c r="K892" t="str">
        <f>VLOOKUP(E892,'Cross-Page Data'!$D$4:$F$48,3,FALSE)</f>
        <v>heavy or residual fuel oil</v>
      </c>
      <c r="L892" t="b">
        <f>IF(AND($P$6=FALSE,OR(C892="Commercial NAICS Cogen",C892="Industrial NAICS Cogen",C892="NAICS-22 Cogen")),FALSE,IF(AND($P$7=FALSE,OR(C892="Commercial NAICS Cogen",C892="Commercial NAICS Non-Cogen",C892="industrial NAICS Cogen", C892="industrial NAICS non-cogen")),FALSE,TRUE))</f>
        <v>1</v>
      </c>
      <c r="M892">
        <f t="shared" si="40"/>
        <v>2.1285140562248995E-2</v>
      </c>
      <c r="N892">
        <f t="shared" si="41"/>
        <v>0</v>
      </c>
    </row>
    <row r="893" spans="1:14" x14ac:dyDescent="0.2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s="32" t="str">
        <f t="shared" si="39"/>
        <v/>
      </c>
      <c r="J893" t="str">
        <f>IF(K893="natural gas",VLOOKUP(D893,'Cross-Page Data'!$I$4:$J$13,2,FALSE),IF(K893="solar",VLOOKUP('Form 923'!D893,'Cross-Page Data'!$I$14:$J$117,2,FALSE),K893))</f>
        <v>natural gas peaker</v>
      </c>
      <c r="K893" t="str">
        <f>VLOOKUP(E893,'Cross-Page Data'!$D$4:$F$48,3,FALSE)</f>
        <v>natural gas</v>
      </c>
      <c r="L893" t="b">
        <f>IF(AND($P$6=FALSE,OR(C893="Commercial NAICS Cogen",C893="Industrial NAICS Cogen",C893="NAICS-22 Cogen")),FALSE,IF(AND($P$7=FALSE,OR(C893="Commercial NAICS Cogen",C893="Commercial NAICS Non-Cogen",C893="industrial NAICS Cogen", C893="industrial NAICS non-cogen")),FALSE,TRUE))</f>
        <v>1</v>
      </c>
      <c r="M893">
        <f t="shared" si="40"/>
        <v>4.9382716049382717E-4</v>
      </c>
      <c r="N893">
        <f t="shared" si="41"/>
        <v>0</v>
      </c>
    </row>
    <row r="894" spans="1:14" x14ac:dyDescent="0.2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s="32">
        <f t="shared" si="39"/>
        <v>10137931.034482758</v>
      </c>
      <c r="J894" t="str">
        <f>IF(K894="natural gas",VLOOKUP(D894,'Cross-Page Data'!$I$4:$J$13,2,FALSE),IF(K894="solar",VLOOKUP('Form 923'!D894,'Cross-Page Data'!$I$14:$J$117,2,FALSE),K894))</f>
        <v>heavy or residual fuel oil</v>
      </c>
      <c r="K894" t="str">
        <f>VLOOKUP(E894,'Cross-Page Data'!$D$4:$F$48,3,FALSE)</f>
        <v>heavy or residual fuel oil</v>
      </c>
      <c r="L894" t="b">
        <f>IF(AND($P$6=FALSE,OR(C894="Commercial NAICS Cogen",C894="Industrial NAICS Cogen",C894="NAICS-22 Cogen")),FALSE,IF(AND($P$7=FALSE,OR(C894="Commercial NAICS Cogen",C894="Commercial NAICS Non-Cogen",C894="industrial NAICS Cogen", C894="industrial NAICS non-cogen")),FALSE,TRUE))</f>
        <v>1</v>
      </c>
      <c r="M894">
        <f t="shared" si="40"/>
        <v>0.38755020080321284</v>
      </c>
      <c r="N894">
        <f t="shared" si="41"/>
        <v>1</v>
      </c>
    </row>
    <row r="895" spans="1:14" x14ac:dyDescent="0.2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s="32" t="str">
        <f t="shared" si="39"/>
        <v/>
      </c>
      <c r="J895" t="str">
        <f>IF(K895="natural gas",VLOOKUP(D895,'Cross-Page Data'!$I$4:$J$13,2,FALSE),IF(K895="solar",VLOOKUP('Form 923'!D895,'Cross-Page Data'!$I$14:$J$117,2,FALSE),K895))</f>
        <v>natural gas peaker</v>
      </c>
      <c r="K895" t="str">
        <f>VLOOKUP(E895,'Cross-Page Data'!$D$4:$F$48,3,FALSE)</f>
        <v>natural gas</v>
      </c>
      <c r="L895" t="b">
        <f>IF(AND($P$6=FALSE,OR(C895="Commercial NAICS Cogen",C895="Industrial NAICS Cogen",C895="NAICS-22 Cogen")),FALSE,IF(AND($P$7=FALSE,OR(C895="Commercial NAICS Cogen",C895="Commercial NAICS Non-Cogen",C895="industrial NAICS Cogen", C895="industrial NAICS non-cogen")),FALSE,TRUE))</f>
        <v>1</v>
      </c>
      <c r="M895">
        <f t="shared" si="40"/>
        <v>4.9382716049382717E-4</v>
      </c>
      <c r="N895">
        <f t="shared" si="41"/>
        <v>0</v>
      </c>
    </row>
    <row r="896" spans="1:14" x14ac:dyDescent="0.2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s="32">
        <f t="shared" si="39"/>
        <v>-3941642.1436564843</v>
      </c>
      <c r="J896" t="str">
        <f>IF(K896="natural gas",VLOOKUP(D896,'Cross-Page Data'!$I$4:$J$13,2,FALSE),IF(K896="solar",VLOOKUP('Form 923'!D896,'Cross-Page Data'!$I$14:$J$117,2,FALSE),K896))</f>
        <v>heavy or residual fuel oil</v>
      </c>
      <c r="K896" t="str">
        <f>VLOOKUP(E896,'Cross-Page Data'!$D$4:$F$48,3,FALSE)</f>
        <v>heavy or residual fuel oil</v>
      </c>
      <c r="L896" t="b">
        <f>IF(AND($P$6=FALSE,OR(C896="Commercial NAICS Cogen",C896="Industrial NAICS Cogen",C896="NAICS-22 Cogen")),FALSE,IF(AND($P$7=FALSE,OR(C896="Commercial NAICS Cogen",C896="Commercial NAICS Non-Cogen",C896="industrial NAICS Cogen", C896="industrial NAICS non-cogen")),FALSE,TRUE))</f>
        <v>1</v>
      </c>
      <c r="M896">
        <f t="shared" si="40"/>
        <v>0.62650602409638556</v>
      </c>
      <c r="N896">
        <f t="shared" si="41"/>
        <v>1</v>
      </c>
    </row>
    <row r="897" spans="1:14" x14ac:dyDescent="0.2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s="32">
        <f t="shared" si="39"/>
        <v>-3217158.1769436998</v>
      </c>
      <c r="J897" t="str">
        <f>IF(K897="natural gas",VLOOKUP(D897,'Cross-Page Data'!$I$4:$J$13,2,FALSE),IF(K897="solar",VLOOKUP('Form 923'!D897,'Cross-Page Data'!$I$14:$J$117,2,FALSE),K897))</f>
        <v>natural gas peaker</v>
      </c>
      <c r="K897" t="str">
        <f>VLOOKUP(E897,'Cross-Page Data'!$D$4:$F$48,3,FALSE)</f>
        <v>natural gas</v>
      </c>
      <c r="L897" t="b">
        <f>IF(AND($P$6=FALSE,OR(C897="Commercial NAICS Cogen",C897="Industrial NAICS Cogen",C897="NAICS-22 Cogen")),FALSE,IF(AND($P$7=FALSE,OR(C897="Commercial NAICS Cogen",C897="Commercial NAICS Non-Cogen",C897="industrial NAICS Cogen", C897="industrial NAICS non-cogen")),FALSE,TRUE))</f>
        <v>1</v>
      </c>
      <c r="M897">
        <f t="shared" si="40"/>
        <v>0.81580246913580245</v>
      </c>
      <c r="N897">
        <f t="shared" si="41"/>
        <v>1</v>
      </c>
    </row>
    <row r="898" spans="1:14" x14ac:dyDescent="0.2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s="32">
        <f t="shared" si="39"/>
        <v>8902102.496714849</v>
      </c>
      <c r="J898" t="str">
        <f>IF(K898="natural gas",VLOOKUP(D898,'Cross-Page Data'!$I$4:$J$13,2,FALSE),IF(K898="solar",VLOOKUP('Form 923'!D898,'Cross-Page Data'!$I$14:$J$117,2,FALSE),K898))</f>
        <v>solar pv</v>
      </c>
      <c r="K898" t="str">
        <f>VLOOKUP(E898,'Cross-Page Data'!$D$4:$F$48,3,FALSE)</f>
        <v>solar</v>
      </c>
      <c r="L898" t="b">
        <f>IF(AND($P$6=FALSE,OR(C898="Commercial NAICS Cogen",C898="Industrial NAICS Cogen",C898="NAICS-22 Cogen")),FALSE,IF(AND($P$7=FALSE,OR(C898="Commercial NAICS Cogen",C898="Commercial NAICS Non-Cogen",C898="industrial NAICS Cogen", C898="industrial NAICS non-cogen")),FALSE,TRUE))</f>
        <v>1</v>
      </c>
      <c r="M898">
        <f t="shared" si="40"/>
        <v>0.26868495742667931</v>
      </c>
      <c r="N898">
        <f t="shared" si="41"/>
        <v>1</v>
      </c>
    </row>
    <row r="899" spans="1:14" x14ac:dyDescent="0.2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s="32">
        <f t="shared" si="39"/>
        <v>8902243.58974359</v>
      </c>
      <c r="J899" t="str">
        <f>IF(K899="natural gas",VLOOKUP(D899,'Cross-Page Data'!$I$4:$J$13,2,FALSE),IF(K899="solar",VLOOKUP('Form 923'!D899,'Cross-Page Data'!$I$14:$J$117,2,FALSE),K899))</f>
        <v>wind</v>
      </c>
      <c r="K899" t="str">
        <f>VLOOKUP(E899,'Cross-Page Data'!$D$4:$F$48,3,FALSE)</f>
        <v>wind</v>
      </c>
      <c r="L899" t="b">
        <f>IF(AND($P$6=FALSE,OR(C899="Commercial NAICS Cogen",C899="Industrial NAICS Cogen",C899="NAICS-22 Cogen")),FALSE,IF(AND($P$7=FALSE,OR(C899="Commercial NAICS Cogen",C899="Commercial NAICS Non-Cogen",C899="industrial NAICS Cogen", C899="industrial NAICS non-cogen")),FALSE,TRUE))</f>
        <v>1</v>
      </c>
      <c r="M899">
        <f t="shared" si="40"/>
        <v>2.8871391076115485E-2</v>
      </c>
      <c r="N899">
        <f t="shared" si="41"/>
        <v>0</v>
      </c>
    </row>
    <row r="900" spans="1:14" x14ac:dyDescent="0.2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s="32">
        <f t="shared" si="39"/>
        <v>10142857.142857142</v>
      </c>
      <c r="J900" t="str">
        <f>IF(K900="natural gas",VLOOKUP(D900,'Cross-Page Data'!$I$4:$J$13,2,FALSE),IF(K900="solar",VLOOKUP('Form 923'!D900,'Cross-Page Data'!$I$14:$J$117,2,FALSE),K900))</f>
        <v>heavy or residual fuel oil</v>
      </c>
      <c r="K900" t="str">
        <f>VLOOKUP(E900,'Cross-Page Data'!$D$4:$F$48,3,FALSE)</f>
        <v>heavy or residual fuel oil</v>
      </c>
      <c r="L900" t="b">
        <f>IF(AND($P$6=FALSE,OR(C900="Commercial NAICS Cogen",C900="Industrial NAICS Cogen",C900="NAICS-22 Cogen")),FALSE,IF(AND($P$7=FALSE,OR(C900="Commercial NAICS Cogen",C900="Commercial NAICS Non-Cogen",C900="industrial NAICS Cogen", C900="industrial NAICS non-cogen")),FALSE,TRUE))</f>
        <v>1</v>
      </c>
      <c r="M900">
        <f t="shared" si="40"/>
        <v>0.38674698795180723</v>
      </c>
      <c r="N900">
        <f t="shared" si="41"/>
        <v>1</v>
      </c>
    </row>
    <row r="901" spans="1:14" x14ac:dyDescent="0.2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s="32" t="str">
        <f t="shared" si="39"/>
        <v/>
      </c>
      <c r="J901" t="str">
        <f>IF(K901="natural gas",VLOOKUP(D901,'Cross-Page Data'!$I$4:$J$13,2,FALSE),IF(K901="solar",VLOOKUP('Form 923'!D901,'Cross-Page Data'!$I$14:$J$117,2,FALSE),K901))</f>
        <v>natural gas peaker</v>
      </c>
      <c r="K901" t="str">
        <f>VLOOKUP(E901,'Cross-Page Data'!$D$4:$F$48,3,FALSE)</f>
        <v>natural gas</v>
      </c>
      <c r="L901" t="b">
        <f>IF(AND($P$6=FALSE,OR(C901="Commercial NAICS Cogen",C901="Industrial NAICS Cogen",C901="NAICS-22 Cogen")),FALSE,IF(AND($P$7=FALSE,OR(C901="Commercial NAICS Cogen",C901="Commercial NAICS Non-Cogen",C901="industrial NAICS Cogen", C901="industrial NAICS non-cogen")),FALSE,TRUE))</f>
        <v>1</v>
      </c>
      <c r="M901">
        <f t="shared" si="40"/>
        <v>4.9382716049382717E-4</v>
      </c>
      <c r="N901">
        <f t="shared" si="41"/>
        <v>0</v>
      </c>
    </row>
    <row r="902" spans="1:14" x14ac:dyDescent="0.2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s="32">
        <f t="shared" si="39"/>
        <v>10038461.538461538</v>
      </c>
      <c r="J902" t="str">
        <f>IF(K902="natural gas",VLOOKUP(D902,'Cross-Page Data'!$I$4:$J$13,2,FALSE),IF(K902="solar",VLOOKUP('Form 923'!D902,'Cross-Page Data'!$I$14:$J$117,2,FALSE),K902))</f>
        <v>heavy or residual fuel oil</v>
      </c>
      <c r="K902" t="str">
        <f>VLOOKUP(E902,'Cross-Page Data'!$D$4:$F$48,3,FALSE)</f>
        <v>heavy or residual fuel oil</v>
      </c>
      <c r="L902" t="b">
        <f>IF(AND($P$6=FALSE,OR(C902="Commercial NAICS Cogen",C902="Industrial NAICS Cogen",C902="NAICS-22 Cogen")),FALSE,IF(AND($P$7=FALSE,OR(C902="Commercial NAICS Cogen",C902="Commercial NAICS Non-Cogen",C902="industrial NAICS Cogen", C902="industrial NAICS non-cogen")),FALSE,TRUE))</f>
        <v>1</v>
      </c>
      <c r="M902">
        <f t="shared" si="40"/>
        <v>0.4</v>
      </c>
      <c r="N902">
        <f t="shared" si="41"/>
        <v>1</v>
      </c>
    </row>
    <row r="903" spans="1:14" x14ac:dyDescent="0.2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s="32" t="str">
        <f t="shared" ref="I903:I966" si="42">IFERROR(F903/G903*10^6,"")</f>
        <v/>
      </c>
      <c r="J903" t="str">
        <f>IF(K903="natural gas",VLOOKUP(D903,'Cross-Page Data'!$I$4:$J$13,2,FALSE),IF(K903="solar",VLOOKUP('Form 923'!D903,'Cross-Page Data'!$I$14:$J$117,2,FALSE),K903))</f>
        <v>natural gas peaker</v>
      </c>
      <c r="K903" t="str">
        <f>VLOOKUP(E903,'Cross-Page Data'!$D$4:$F$48,3,FALSE)</f>
        <v>natural gas</v>
      </c>
      <c r="L903" t="b">
        <f>IF(AND($P$6=FALSE,OR(C903="Commercial NAICS Cogen",C903="Industrial NAICS Cogen",C903="NAICS-22 Cogen")),FALSE,IF(AND($P$7=FALSE,OR(C903="Commercial NAICS Cogen",C903="Commercial NAICS Non-Cogen",C903="industrial NAICS Cogen", C903="industrial NAICS non-cogen")),FALSE,TRUE))</f>
        <v>1</v>
      </c>
      <c r="M903">
        <f t="shared" ref="M903:M966" si="43">(COUNTIFS($J$6:$J$14148,J903,$I$6:$I$14148,"&gt;"&amp;I903)+1)/COUNTIFS($J$6:$J$14148,J903)</f>
        <v>4.9382716049382717E-4</v>
      </c>
      <c r="N903">
        <f t="shared" ref="N903:N966" si="44">IF(OR(M903&gt;0.95,M903&lt;0.05),0,1)</f>
        <v>0</v>
      </c>
    </row>
    <row r="904" spans="1:14" x14ac:dyDescent="0.2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s="32">
        <f t="shared" si="42"/>
        <v>8269565.2173913047</v>
      </c>
      <c r="J904" t="str">
        <f>IF(K904="natural gas",VLOOKUP(D904,'Cross-Page Data'!$I$4:$J$13,2,FALSE),IF(K904="solar",VLOOKUP('Form 923'!D904,'Cross-Page Data'!$I$14:$J$117,2,FALSE),K904))</f>
        <v>heavy or residual fuel oil</v>
      </c>
      <c r="K904" t="str">
        <f>VLOOKUP(E904,'Cross-Page Data'!$D$4:$F$48,3,FALSE)</f>
        <v>heavy or residual fuel oil</v>
      </c>
      <c r="L904" t="b">
        <f>IF(AND($P$6=FALSE,OR(C904="Commercial NAICS Cogen",C904="Industrial NAICS Cogen",C904="NAICS-22 Cogen")),FALSE,IF(AND($P$7=FALSE,OR(C904="Commercial NAICS Cogen",C904="Commercial NAICS Non-Cogen",C904="industrial NAICS Cogen", C904="industrial NAICS non-cogen")),FALSE,TRUE))</f>
        <v>1</v>
      </c>
      <c r="M904">
        <f t="shared" si="43"/>
        <v>0.48433734939759038</v>
      </c>
      <c r="N904">
        <f t="shared" si="44"/>
        <v>1</v>
      </c>
    </row>
    <row r="905" spans="1:14" x14ac:dyDescent="0.2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s="32">
        <f t="shared" si="42"/>
        <v>26666666.666666668</v>
      </c>
      <c r="J905" t="str">
        <f>IF(K905="natural gas",VLOOKUP(D905,'Cross-Page Data'!$I$4:$J$13,2,FALSE),IF(K905="solar",VLOOKUP('Form 923'!D905,'Cross-Page Data'!$I$14:$J$117,2,FALSE),K905))</f>
        <v>petroleum</v>
      </c>
      <c r="K905" t="str">
        <f>VLOOKUP(E905,'Cross-Page Data'!$D$4:$F$48,3,FALSE)</f>
        <v>petroleum</v>
      </c>
      <c r="L905" t="b">
        <f>IF(AND($P$6=FALSE,OR(C905="Commercial NAICS Cogen",C905="Industrial NAICS Cogen",C905="NAICS-22 Cogen")),FALSE,IF(AND($P$7=FALSE,OR(C905="Commercial NAICS Cogen",C905="Commercial NAICS Non-Cogen",C905="industrial NAICS Cogen", C905="industrial NAICS non-cogen")),FALSE,TRUE))</f>
        <v>1</v>
      </c>
      <c r="M905">
        <f t="shared" si="43"/>
        <v>8.6956521739130436E-3</v>
      </c>
      <c r="N905">
        <f t="shared" si="44"/>
        <v>0</v>
      </c>
    </row>
    <row r="906" spans="1:14" x14ac:dyDescent="0.2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s="32">
        <f t="shared" si="42"/>
        <v>8902000.7550018877</v>
      </c>
      <c r="J906" t="str">
        <f>IF(K906="natural gas",VLOOKUP(D906,'Cross-Page Data'!$I$4:$J$13,2,FALSE),IF(K906="solar",VLOOKUP('Form 923'!D906,'Cross-Page Data'!$I$14:$J$117,2,FALSE),K906))</f>
        <v>hydro</v>
      </c>
      <c r="K906" t="str">
        <f>VLOOKUP(E906,'Cross-Page Data'!$D$4:$F$48,3,FALSE)</f>
        <v>hydro</v>
      </c>
      <c r="L906" t="b">
        <f>IF(AND($P$6=FALSE,OR(C906="Commercial NAICS Cogen",C906="Industrial NAICS Cogen",C906="NAICS-22 Cogen")),FALSE,IF(AND($P$7=FALSE,OR(C906="Commercial NAICS Cogen",C906="Commercial NAICS Non-Cogen",C906="industrial NAICS Cogen", C906="industrial NAICS non-cogen")),FALSE,TRUE))</f>
        <v>1</v>
      </c>
      <c r="M906">
        <f t="shared" si="43"/>
        <v>0.41757493188010897</v>
      </c>
      <c r="N906">
        <f t="shared" si="44"/>
        <v>1</v>
      </c>
    </row>
    <row r="907" spans="1:14" x14ac:dyDescent="0.2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s="32">
        <f t="shared" si="42"/>
        <v>9567796.6101694908</v>
      </c>
      <c r="J907" t="str">
        <f>IF(K907="natural gas",VLOOKUP(D907,'Cross-Page Data'!$I$4:$J$13,2,FALSE),IF(K907="solar",VLOOKUP('Form 923'!D907,'Cross-Page Data'!$I$14:$J$117,2,FALSE),K907))</f>
        <v>heavy or residual fuel oil</v>
      </c>
      <c r="K907" t="str">
        <f>VLOOKUP(E907,'Cross-Page Data'!$D$4:$F$48,3,FALSE)</f>
        <v>heavy or residual fuel oil</v>
      </c>
      <c r="L907" t="b">
        <f>IF(AND($P$6=FALSE,OR(C907="Commercial NAICS Cogen",C907="Industrial NAICS Cogen",C907="NAICS-22 Cogen")),FALSE,IF(AND($P$7=FALSE,OR(C907="Commercial NAICS Cogen",C907="Commercial NAICS Non-Cogen",C907="industrial NAICS Cogen", C907="industrial NAICS non-cogen")),FALSE,TRUE))</f>
        <v>1</v>
      </c>
      <c r="M907">
        <f t="shared" si="43"/>
        <v>0.44377510040160645</v>
      </c>
      <c r="N907">
        <f t="shared" si="44"/>
        <v>1</v>
      </c>
    </row>
    <row r="908" spans="1:14" x14ac:dyDescent="0.2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s="32">
        <f t="shared" si="42"/>
        <v>8902019.4465220645</v>
      </c>
      <c r="J908" t="str">
        <f>IF(K908="natural gas",VLOOKUP(D908,'Cross-Page Data'!$I$4:$J$13,2,FALSE),IF(K908="solar",VLOOKUP('Form 923'!D908,'Cross-Page Data'!$I$14:$J$117,2,FALSE),K908))</f>
        <v>hydro</v>
      </c>
      <c r="K908" t="str">
        <f>VLOOKUP(E908,'Cross-Page Data'!$D$4:$F$48,3,FALSE)</f>
        <v>hydro</v>
      </c>
      <c r="L908" t="b">
        <f>IF(AND($P$6=FALSE,OR(C908="Commercial NAICS Cogen",C908="Industrial NAICS Cogen",C908="NAICS-22 Cogen")),FALSE,IF(AND($P$7=FALSE,OR(C908="Commercial NAICS Cogen",C908="Commercial NAICS Non-Cogen",C908="industrial NAICS Cogen", C908="industrial NAICS non-cogen")),FALSE,TRUE))</f>
        <v>1</v>
      </c>
      <c r="M908">
        <f t="shared" si="43"/>
        <v>0.23365122615803816</v>
      </c>
      <c r="N908">
        <f t="shared" si="44"/>
        <v>1</v>
      </c>
    </row>
    <row r="909" spans="1:14" x14ac:dyDescent="0.2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s="32">
        <f t="shared" si="42"/>
        <v>10732934.992894929</v>
      </c>
      <c r="J909" t="str">
        <f>IF(K909="natural gas",VLOOKUP(D909,'Cross-Page Data'!$I$4:$J$13,2,FALSE),IF(K909="solar",VLOOKUP('Form 923'!D909,'Cross-Page Data'!$I$14:$J$117,2,FALSE),K909))</f>
        <v>heavy or residual fuel oil</v>
      </c>
      <c r="K909" t="str">
        <f>VLOOKUP(E909,'Cross-Page Data'!$D$4:$F$48,3,FALSE)</f>
        <v>heavy or residual fuel oil</v>
      </c>
      <c r="L909" t="b">
        <f>IF(AND($P$6=FALSE,OR(C909="Commercial NAICS Cogen",C909="Industrial NAICS Cogen",C909="NAICS-22 Cogen")),FALSE,IF(AND($P$7=FALSE,OR(C909="Commercial NAICS Cogen",C909="Commercial NAICS Non-Cogen",C909="industrial NAICS Cogen", C909="industrial NAICS non-cogen")),FALSE,TRUE))</f>
        <v>1</v>
      </c>
      <c r="M909">
        <f t="shared" si="43"/>
        <v>0.33012048192771082</v>
      </c>
      <c r="N909">
        <f t="shared" si="44"/>
        <v>1</v>
      </c>
    </row>
    <row r="910" spans="1:14" x14ac:dyDescent="0.2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s="32">
        <f t="shared" si="42"/>
        <v>10730130.658169566</v>
      </c>
      <c r="J910" t="str">
        <f>IF(K910="natural gas",VLOOKUP(D910,'Cross-Page Data'!$I$4:$J$13,2,FALSE),IF(K910="solar",VLOOKUP('Form 923'!D910,'Cross-Page Data'!$I$14:$J$117,2,FALSE),K910))</f>
        <v>natural gas peaker</v>
      </c>
      <c r="K910" t="str">
        <f>VLOOKUP(E910,'Cross-Page Data'!$D$4:$F$48,3,FALSE)</f>
        <v>natural gas</v>
      </c>
      <c r="L910" t="b">
        <f>IF(AND($P$6=FALSE,OR(C910="Commercial NAICS Cogen",C910="Industrial NAICS Cogen",C910="NAICS-22 Cogen")),FALSE,IF(AND($P$7=FALSE,OR(C910="Commercial NAICS Cogen",C910="Commercial NAICS Non-Cogen",C910="industrial NAICS Cogen", C910="industrial NAICS non-cogen")),FALSE,TRUE))</f>
        <v>1</v>
      </c>
      <c r="M910">
        <f t="shared" si="43"/>
        <v>0.43160493827160495</v>
      </c>
      <c r="N910">
        <f t="shared" si="44"/>
        <v>1</v>
      </c>
    </row>
    <row r="911" spans="1:14" x14ac:dyDescent="0.2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s="32">
        <f t="shared" si="42"/>
        <v>12037593.984962406</v>
      </c>
      <c r="J911" t="str">
        <f>IF(K911="natural gas",VLOOKUP(D911,'Cross-Page Data'!$I$4:$J$13,2,FALSE),IF(K911="solar",VLOOKUP('Form 923'!D911,'Cross-Page Data'!$I$14:$J$117,2,FALSE),K911))</f>
        <v>heavy or residual fuel oil</v>
      </c>
      <c r="K911" t="str">
        <f>VLOOKUP(E911,'Cross-Page Data'!$D$4:$F$48,3,FALSE)</f>
        <v>heavy or residual fuel oil</v>
      </c>
      <c r="L911" t="b">
        <f>IF(AND($P$6=FALSE,OR(C911="Commercial NAICS Cogen",C911="Industrial NAICS Cogen",C911="NAICS-22 Cogen")),FALSE,IF(AND($P$7=FALSE,OR(C911="Commercial NAICS Cogen",C911="Commercial NAICS Non-Cogen",C911="industrial NAICS Cogen", C911="industrial NAICS non-cogen")),FALSE,TRUE))</f>
        <v>1</v>
      </c>
      <c r="M911">
        <f t="shared" si="43"/>
        <v>0.22570281124497993</v>
      </c>
      <c r="N911">
        <f t="shared" si="44"/>
        <v>1</v>
      </c>
    </row>
    <row r="912" spans="1:14" x14ac:dyDescent="0.2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s="32" t="str">
        <f t="shared" si="42"/>
        <v/>
      </c>
      <c r="J912" t="str">
        <f>IF(K912="natural gas",VLOOKUP(D912,'Cross-Page Data'!$I$4:$J$13,2,FALSE),IF(K912="solar",VLOOKUP('Form 923'!D912,'Cross-Page Data'!$I$14:$J$117,2,FALSE),K912))</f>
        <v>natural gas peaker</v>
      </c>
      <c r="K912" t="str">
        <f>VLOOKUP(E912,'Cross-Page Data'!$D$4:$F$48,3,FALSE)</f>
        <v>natural gas</v>
      </c>
      <c r="L912" t="b">
        <f>IF(AND($P$6=FALSE,OR(C912="Commercial NAICS Cogen",C912="Industrial NAICS Cogen",C912="NAICS-22 Cogen")),FALSE,IF(AND($P$7=FALSE,OR(C912="Commercial NAICS Cogen",C912="Commercial NAICS Non-Cogen",C912="industrial NAICS Cogen", C912="industrial NAICS non-cogen")),FALSE,TRUE))</f>
        <v>1</v>
      </c>
      <c r="M912">
        <f t="shared" si="43"/>
        <v>4.9382716049382717E-4</v>
      </c>
      <c r="N912">
        <f t="shared" si="44"/>
        <v>0</v>
      </c>
    </row>
    <row r="913" spans="1:14" x14ac:dyDescent="0.2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s="32">
        <f t="shared" si="42"/>
        <v>9622377.622377621</v>
      </c>
      <c r="J913" t="str">
        <f>IF(K913="natural gas",VLOOKUP(D913,'Cross-Page Data'!$I$4:$J$13,2,FALSE),IF(K913="solar",VLOOKUP('Form 923'!D913,'Cross-Page Data'!$I$14:$J$117,2,FALSE),K913))</f>
        <v>heavy or residual fuel oil</v>
      </c>
      <c r="K913" t="str">
        <f>VLOOKUP(E913,'Cross-Page Data'!$D$4:$F$48,3,FALSE)</f>
        <v>heavy or residual fuel oil</v>
      </c>
      <c r="L913" t="b">
        <f>IF(AND($P$6=FALSE,OR(C913="Commercial NAICS Cogen",C913="Industrial NAICS Cogen",C913="NAICS-22 Cogen")),FALSE,IF(AND($P$7=FALSE,OR(C913="Commercial NAICS Cogen",C913="Commercial NAICS Non-Cogen",C913="industrial NAICS Cogen", C913="industrial NAICS non-cogen")),FALSE,TRUE))</f>
        <v>1</v>
      </c>
      <c r="M913">
        <f t="shared" si="43"/>
        <v>0.43734939759036146</v>
      </c>
      <c r="N913">
        <f t="shared" si="44"/>
        <v>1</v>
      </c>
    </row>
    <row r="914" spans="1:14" x14ac:dyDescent="0.2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s="32">
        <f t="shared" si="42"/>
        <v>11025895.435002189</v>
      </c>
      <c r="J914" t="str">
        <f>IF(K914="natural gas",VLOOKUP(D914,'Cross-Page Data'!$I$4:$J$13,2,FALSE),IF(K914="solar",VLOOKUP('Form 923'!D914,'Cross-Page Data'!$I$14:$J$117,2,FALSE),K914))</f>
        <v>heavy or residual fuel oil</v>
      </c>
      <c r="K914" t="str">
        <f>VLOOKUP(E914,'Cross-Page Data'!$D$4:$F$48,3,FALSE)</f>
        <v>heavy or residual fuel oil</v>
      </c>
      <c r="L914" t="b">
        <f>IF(AND($P$6=FALSE,OR(C914="Commercial NAICS Cogen",C914="Industrial NAICS Cogen",C914="NAICS-22 Cogen")),FALSE,IF(AND($P$7=FALSE,OR(C914="Commercial NAICS Cogen",C914="Commercial NAICS Non-Cogen",C914="industrial NAICS Cogen", C914="industrial NAICS non-cogen")),FALSE,TRUE))</f>
        <v>1</v>
      </c>
      <c r="M914">
        <f t="shared" si="43"/>
        <v>0.30200803212851407</v>
      </c>
      <c r="N914">
        <f t="shared" si="44"/>
        <v>1</v>
      </c>
    </row>
    <row r="915" spans="1:14" x14ac:dyDescent="0.2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s="32">
        <f t="shared" si="42"/>
        <v>11038267.06756953</v>
      </c>
      <c r="J915" t="str">
        <f>IF(K915="natural gas",VLOOKUP(D915,'Cross-Page Data'!$I$4:$J$13,2,FALSE),IF(K915="solar",VLOOKUP('Form 923'!D915,'Cross-Page Data'!$I$14:$J$117,2,FALSE),K915))</f>
        <v>natural gas peaker</v>
      </c>
      <c r="K915" t="str">
        <f>VLOOKUP(E915,'Cross-Page Data'!$D$4:$F$48,3,FALSE)</f>
        <v>natural gas</v>
      </c>
      <c r="L915" t="b">
        <f>IF(AND($P$6=FALSE,OR(C915="Commercial NAICS Cogen",C915="Industrial NAICS Cogen",C915="NAICS-22 Cogen")),FALSE,IF(AND($P$7=FALSE,OR(C915="Commercial NAICS Cogen",C915="Commercial NAICS Non-Cogen",C915="industrial NAICS Cogen", C915="industrial NAICS non-cogen")),FALSE,TRUE))</f>
        <v>1</v>
      </c>
      <c r="M915">
        <f t="shared" si="43"/>
        <v>0.39506172839506171</v>
      </c>
      <c r="N915">
        <f t="shared" si="44"/>
        <v>1</v>
      </c>
    </row>
    <row r="916" spans="1:14" x14ac:dyDescent="0.2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s="32">
        <f t="shared" si="42"/>
        <v>8911347.5177304968</v>
      </c>
      <c r="J916" t="str">
        <f>IF(K916="natural gas",VLOOKUP(D916,'Cross-Page Data'!$I$4:$J$13,2,FALSE),IF(K916="solar",VLOOKUP('Form 923'!D916,'Cross-Page Data'!$I$14:$J$117,2,FALSE),K916))</f>
        <v>solar pv</v>
      </c>
      <c r="K916" t="str">
        <f>VLOOKUP(E916,'Cross-Page Data'!$D$4:$F$48,3,FALSE)</f>
        <v>solar</v>
      </c>
      <c r="L916" t="b">
        <f>IF(AND($P$6=FALSE,OR(C916="Commercial NAICS Cogen",C916="Industrial NAICS Cogen",C916="NAICS-22 Cogen")),FALSE,IF(AND($P$7=FALSE,OR(C916="Commercial NAICS Cogen",C916="Commercial NAICS Non-Cogen",C916="industrial NAICS Cogen", C916="industrial NAICS non-cogen")),FALSE,TRUE))</f>
        <v>1</v>
      </c>
      <c r="M916">
        <f t="shared" si="43"/>
        <v>3.4689372437716809E-3</v>
      </c>
      <c r="N916">
        <f t="shared" si="44"/>
        <v>0</v>
      </c>
    </row>
    <row r="917" spans="1:14" x14ac:dyDescent="0.2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s="32">
        <f t="shared" si="42"/>
        <v>9950261.7801047135</v>
      </c>
      <c r="J917" t="str">
        <f>IF(K917="natural gas",VLOOKUP(D917,'Cross-Page Data'!$I$4:$J$13,2,FALSE),IF(K917="solar",VLOOKUP('Form 923'!D917,'Cross-Page Data'!$I$14:$J$117,2,FALSE),K917))</f>
        <v>heavy or residual fuel oil</v>
      </c>
      <c r="K917" t="str">
        <f>VLOOKUP(E917,'Cross-Page Data'!$D$4:$F$48,3,FALSE)</f>
        <v>heavy or residual fuel oil</v>
      </c>
      <c r="L917" t="b">
        <f>IF(AND($P$6=FALSE,OR(C917="Commercial NAICS Cogen",C917="Industrial NAICS Cogen",C917="NAICS-22 Cogen")),FALSE,IF(AND($P$7=FALSE,OR(C917="Commercial NAICS Cogen",C917="Commercial NAICS Non-Cogen",C917="industrial NAICS Cogen", C917="industrial NAICS non-cogen")),FALSE,TRUE))</f>
        <v>1</v>
      </c>
      <c r="M917">
        <f t="shared" si="43"/>
        <v>0.40883534136546185</v>
      </c>
      <c r="N917">
        <f t="shared" si="44"/>
        <v>1</v>
      </c>
    </row>
    <row r="918" spans="1:14" x14ac:dyDescent="0.2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s="32" t="str">
        <f t="shared" si="42"/>
        <v/>
      </c>
      <c r="J918" t="str">
        <f>IF(K918="natural gas",VLOOKUP(D918,'Cross-Page Data'!$I$4:$J$13,2,FALSE),IF(K918="solar",VLOOKUP('Form 923'!D918,'Cross-Page Data'!$I$14:$J$117,2,FALSE),K918))</f>
        <v>natural gas peaker</v>
      </c>
      <c r="K918" t="str">
        <f>VLOOKUP(E918,'Cross-Page Data'!$D$4:$F$48,3,FALSE)</f>
        <v>natural gas</v>
      </c>
      <c r="L918" t="b">
        <f>IF(AND($P$6=FALSE,OR(C918="Commercial NAICS Cogen",C918="Industrial NAICS Cogen",C918="NAICS-22 Cogen")),FALSE,IF(AND($P$7=FALSE,OR(C918="Commercial NAICS Cogen",C918="Commercial NAICS Non-Cogen",C918="industrial NAICS Cogen", C918="industrial NAICS non-cogen")),FALSE,TRUE))</f>
        <v>1</v>
      </c>
      <c r="M918">
        <f t="shared" si="43"/>
        <v>4.9382716049382717E-4</v>
      </c>
      <c r="N918">
        <f t="shared" si="44"/>
        <v>0</v>
      </c>
    </row>
    <row r="919" spans="1:14" x14ac:dyDescent="0.2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s="32">
        <f t="shared" si="42"/>
        <v>11743509.51715943</v>
      </c>
      <c r="J919" t="str">
        <f>IF(K919="natural gas",VLOOKUP(D919,'Cross-Page Data'!$I$4:$J$13,2,FALSE),IF(K919="solar",VLOOKUP('Form 923'!D919,'Cross-Page Data'!$I$14:$J$117,2,FALSE),K919))</f>
        <v>hard coal</v>
      </c>
      <c r="K919" t="str">
        <f>VLOOKUP(E919,'Cross-Page Data'!$D$4:$F$48,3,FALSE)</f>
        <v>hard coal</v>
      </c>
      <c r="L919" t="b">
        <f>IF(AND($P$6=FALSE,OR(C919="Commercial NAICS Cogen",C919="Industrial NAICS Cogen",C919="NAICS-22 Cogen")),FALSE,IF(AND($P$7=FALSE,OR(C919="Commercial NAICS Cogen",C919="Commercial NAICS Non-Cogen",C919="industrial NAICS Cogen", C919="industrial NAICS non-cogen")),FALSE,TRUE))</f>
        <v>1</v>
      </c>
      <c r="M919">
        <f t="shared" si="43"/>
        <v>0.13197278911564625</v>
      </c>
      <c r="N919">
        <f t="shared" si="44"/>
        <v>1</v>
      </c>
    </row>
    <row r="920" spans="1:14" x14ac:dyDescent="0.2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s="32" t="str">
        <f t="shared" si="42"/>
        <v/>
      </c>
      <c r="J920" t="str">
        <f>IF(K920="natural gas",VLOOKUP(D920,'Cross-Page Data'!$I$4:$J$13,2,FALSE),IF(K920="solar",VLOOKUP('Form 923'!D920,'Cross-Page Data'!$I$14:$J$117,2,FALSE),K920))</f>
        <v>heavy or residual fuel oil</v>
      </c>
      <c r="K920" t="str">
        <f>VLOOKUP(E920,'Cross-Page Data'!$D$4:$F$48,3,FALSE)</f>
        <v>heavy or residual fuel oil</v>
      </c>
      <c r="L920" t="b">
        <f>IF(AND($P$6=FALSE,OR(C920="Commercial NAICS Cogen",C920="Industrial NAICS Cogen",C920="NAICS-22 Cogen")),FALSE,IF(AND($P$7=FALSE,OR(C920="Commercial NAICS Cogen",C920="Commercial NAICS Non-Cogen",C920="industrial NAICS Cogen", C920="industrial NAICS non-cogen")),FALSE,TRUE))</f>
        <v>1</v>
      </c>
      <c r="M920">
        <f t="shared" si="43"/>
        <v>4.0160642570281126E-4</v>
      </c>
      <c r="N920">
        <f t="shared" si="44"/>
        <v>0</v>
      </c>
    </row>
    <row r="921" spans="1:14" x14ac:dyDescent="0.2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s="32">
        <f t="shared" si="42"/>
        <v>11825512.982504928</v>
      </c>
      <c r="J921" t="str">
        <f>IF(K921="natural gas",VLOOKUP(D921,'Cross-Page Data'!$I$4:$J$13,2,FALSE),IF(K921="solar",VLOOKUP('Form 923'!D921,'Cross-Page Data'!$I$14:$J$117,2,FALSE),K921))</f>
        <v>natural gas peaker</v>
      </c>
      <c r="K921" t="str">
        <f>VLOOKUP(E921,'Cross-Page Data'!$D$4:$F$48,3,FALSE)</f>
        <v>natural gas</v>
      </c>
      <c r="L921" t="b">
        <f>IF(AND($P$6=FALSE,OR(C921="Commercial NAICS Cogen",C921="Industrial NAICS Cogen",C921="NAICS-22 Cogen")),FALSE,IF(AND($P$7=FALSE,OR(C921="Commercial NAICS Cogen",C921="Commercial NAICS Non-Cogen",C921="industrial NAICS Cogen", C921="industrial NAICS non-cogen")),FALSE,TRUE))</f>
        <v>1</v>
      </c>
      <c r="M921">
        <f t="shared" si="43"/>
        <v>0.30518518518518517</v>
      </c>
      <c r="N921">
        <f t="shared" si="44"/>
        <v>1</v>
      </c>
    </row>
    <row r="922" spans="1:14" x14ac:dyDescent="0.2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s="32" t="str">
        <f t="shared" si="42"/>
        <v/>
      </c>
      <c r="J922" t="str">
        <f>IF(K922="natural gas",VLOOKUP(D922,'Cross-Page Data'!$I$4:$J$13,2,FALSE),IF(K922="solar",VLOOKUP('Form 923'!D922,'Cross-Page Data'!$I$14:$J$117,2,FALSE),K922))</f>
        <v>hard coal</v>
      </c>
      <c r="K922" t="str">
        <f>VLOOKUP(E922,'Cross-Page Data'!$D$4:$F$48,3,FALSE)</f>
        <v>hard coal</v>
      </c>
      <c r="L922" t="b">
        <f>IF(AND($P$6=FALSE,OR(C922="Commercial NAICS Cogen",C922="Industrial NAICS Cogen",C922="NAICS-22 Cogen")),FALSE,IF(AND($P$7=FALSE,OR(C922="Commercial NAICS Cogen",C922="Commercial NAICS Non-Cogen",C922="industrial NAICS Cogen", C922="industrial NAICS non-cogen")),FALSE,TRUE))</f>
        <v>1</v>
      </c>
      <c r="M922">
        <f t="shared" si="43"/>
        <v>1.3605442176870747E-3</v>
      </c>
      <c r="N922">
        <f t="shared" si="44"/>
        <v>0</v>
      </c>
    </row>
    <row r="923" spans="1:14" x14ac:dyDescent="0.2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s="32" t="str">
        <f t="shared" si="42"/>
        <v/>
      </c>
      <c r="J923" t="str">
        <f>IF(K923="natural gas",VLOOKUP(D923,'Cross-Page Data'!$I$4:$J$13,2,FALSE),IF(K923="solar",VLOOKUP('Form 923'!D923,'Cross-Page Data'!$I$14:$J$117,2,FALSE),K923))</f>
        <v>heavy or residual fuel oil</v>
      </c>
      <c r="K923" t="str">
        <f>VLOOKUP(E923,'Cross-Page Data'!$D$4:$F$48,3,FALSE)</f>
        <v>heavy or residual fuel oil</v>
      </c>
      <c r="L923" t="b">
        <f>IF(AND($P$6=FALSE,OR(C923="Commercial NAICS Cogen",C923="Industrial NAICS Cogen",C923="NAICS-22 Cogen")),FALSE,IF(AND($P$7=FALSE,OR(C923="Commercial NAICS Cogen",C923="Commercial NAICS Non-Cogen",C923="industrial NAICS Cogen", C923="industrial NAICS non-cogen")),FALSE,TRUE))</f>
        <v>1</v>
      </c>
      <c r="M923">
        <f t="shared" si="43"/>
        <v>4.0160642570281126E-4</v>
      </c>
      <c r="N923">
        <f t="shared" si="44"/>
        <v>0</v>
      </c>
    </row>
    <row r="924" spans="1:14" x14ac:dyDescent="0.2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s="32">
        <f t="shared" si="42"/>
        <v>31820512.82051282</v>
      </c>
      <c r="J924" t="str">
        <f>IF(K924="natural gas",VLOOKUP(D924,'Cross-Page Data'!$I$4:$J$13,2,FALSE),IF(K924="solar",VLOOKUP('Form 923'!D924,'Cross-Page Data'!$I$14:$J$117,2,FALSE),K924))</f>
        <v>heavy or residual fuel oil</v>
      </c>
      <c r="K924" t="str">
        <f>VLOOKUP(E924,'Cross-Page Data'!$D$4:$F$48,3,FALSE)</f>
        <v>heavy or residual fuel oil</v>
      </c>
      <c r="L924" t="b">
        <f>IF(AND($P$6=FALSE,OR(C924="Commercial NAICS Cogen",C924="Industrial NAICS Cogen",C924="NAICS-22 Cogen")),FALSE,IF(AND($P$7=FALSE,OR(C924="Commercial NAICS Cogen",C924="Commercial NAICS Non-Cogen",C924="industrial NAICS Cogen", C924="industrial NAICS non-cogen")),FALSE,TRUE))</f>
        <v>1</v>
      </c>
      <c r="M924">
        <f t="shared" si="43"/>
        <v>2.4899598393574297E-2</v>
      </c>
      <c r="N924">
        <f t="shared" si="44"/>
        <v>0</v>
      </c>
    </row>
    <row r="925" spans="1:14" x14ac:dyDescent="0.2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s="32">
        <f t="shared" si="42"/>
        <v>9875739.6449704152</v>
      </c>
      <c r="J925" t="str">
        <f>IF(K925="natural gas",VLOOKUP(D925,'Cross-Page Data'!$I$4:$J$13,2,FALSE),IF(K925="solar",VLOOKUP('Form 923'!D925,'Cross-Page Data'!$I$14:$J$117,2,FALSE),K925))</f>
        <v>heavy or residual fuel oil</v>
      </c>
      <c r="K925" t="str">
        <f>VLOOKUP(E925,'Cross-Page Data'!$D$4:$F$48,3,FALSE)</f>
        <v>heavy or residual fuel oil</v>
      </c>
      <c r="L925" t="b">
        <f>IF(AND($P$6=FALSE,OR(C925="Commercial NAICS Cogen",C925="Industrial NAICS Cogen",C925="NAICS-22 Cogen")),FALSE,IF(AND($P$7=FALSE,OR(C925="Commercial NAICS Cogen",C925="Commercial NAICS Non-Cogen",C925="industrial NAICS Cogen", C925="industrial NAICS non-cogen")),FALSE,TRUE))</f>
        <v>1</v>
      </c>
      <c r="M925">
        <f t="shared" si="43"/>
        <v>0.41927710843373495</v>
      </c>
      <c r="N925">
        <f t="shared" si="44"/>
        <v>1</v>
      </c>
    </row>
    <row r="926" spans="1:14" x14ac:dyDescent="0.2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s="32" t="str">
        <f t="shared" si="42"/>
        <v/>
      </c>
      <c r="J926" t="str">
        <f>IF(K926="natural gas",VLOOKUP(D926,'Cross-Page Data'!$I$4:$J$13,2,FALSE),IF(K926="solar",VLOOKUP('Form 923'!D926,'Cross-Page Data'!$I$14:$J$117,2,FALSE),K926))</f>
        <v>natural gas peaker</v>
      </c>
      <c r="K926" t="str">
        <f>VLOOKUP(E926,'Cross-Page Data'!$D$4:$F$48,3,FALSE)</f>
        <v>natural gas</v>
      </c>
      <c r="L926" t="b">
        <f>IF(AND($P$6=FALSE,OR(C926="Commercial NAICS Cogen",C926="Industrial NAICS Cogen",C926="NAICS-22 Cogen")),FALSE,IF(AND($P$7=FALSE,OR(C926="Commercial NAICS Cogen",C926="Commercial NAICS Non-Cogen",C926="industrial NAICS Cogen", C926="industrial NAICS non-cogen")),FALSE,TRUE))</f>
        <v>1</v>
      </c>
      <c r="M926">
        <f t="shared" si="43"/>
        <v>4.9382716049382717E-4</v>
      </c>
      <c r="N926">
        <f t="shared" si="44"/>
        <v>0</v>
      </c>
    </row>
    <row r="927" spans="1:14" x14ac:dyDescent="0.2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s="32" t="str">
        <f t="shared" si="42"/>
        <v/>
      </c>
      <c r="J927" t="str">
        <f>IF(K927="natural gas",VLOOKUP(D927,'Cross-Page Data'!$I$4:$J$13,2,FALSE),IF(K927="solar",VLOOKUP('Form 923'!D927,'Cross-Page Data'!$I$14:$J$117,2,FALSE),K927))</f>
        <v>heavy or residual fuel oil</v>
      </c>
      <c r="K927" t="str">
        <f>VLOOKUP(E927,'Cross-Page Data'!$D$4:$F$48,3,FALSE)</f>
        <v>heavy or residual fuel oil</v>
      </c>
      <c r="L927" t="b">
        <f>IF(AND($P$6=FALSE,OR(C927="Commercial NAICS Cogen",C927="Industrial NAICS Cogen",C927="NAICS-22 Cogen")),FALSE,IF(AND($P$7=FALSE,OR(C927="Commercial NAICS Cogen",C927="Commercial NAICS Non-Cogen",C927="industrial NAICS Cogen", C927="industrial NAICS non-cogen")),FALSE,TRUE))</f>
        <v>1</v>
      </c>
      <c r="M927">
        <f t="shared" si="43"/>
        <v>4.0160642570281126E-4</v>
      </c>
      <c r="N927">
        <f t="shared" si="44"/>
        <v>0</v>
      </c>
    </row>
    <row r="928" spans="1:14" x14ac:dyDescent="0.2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s="32">
        <f t="shared" si="42"/>
        <v>13897959.183673469</v>
      </c>
      <c r="J928" t="str">
        <f>IF(K928="natural gas",VLOOKUP(D928,'Cross-Page Data'!$I$4:$J$13,2,FALSE),IF(K928="solar",VLOOKUP('Form 923'!D928,'Cross-Page Data'!$I$14:$J$117,2,FALSE),K928))</f>
        <v>natural gas peaker</v>
      </c>
      <c r="K928" t="str">
        <f>VLOOKUP(E928,'Cross-Page Data'!$D$4:$F$48,3,FALSE)</f>
        <v>natural gas</v>
      </c>
      <c r="L928" t="b">
        <f>IF(AND($P$6=FALSE,OR(C928="Commercial NAICS Cogen",C928="Industrial NAICS Cogen",C928="NAICS-22 Cogen")),FALSE,IF(AND($P$7=FALSE,OR(C928="Commercial NAICS Cogen",C928="Commercial NAICS Non-Cogen",C928="industrial NAICS Cogen", C928="industrial NAICS non-cogen")),FALSE,TRUE))</f>
        <v>1</v>
      </c>
      <c r="M928">
        <f t="shared" si="43"/>
        <v>0.17234567901234568</v>
      </c>
      <c r="N928">
        <f t="shared" si="44"/>
        <v>1</v>
      </c>
    </row>
    <row r="929" spans="1:14" x14ac:dyDescent="0.2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s="32">
        <f t="shared" si="42"/>
        <v>11238410.59602649</v>
      </c>
      <c r="J929" t="str">
        <f>IF(K929="natural gas",VLOOKUP(D929,'Cross-Page Data'!$I$4:$J$13,2,FALSE),IF(K929="solar",VLOOKUP('Form 923'!D929,'Cross-Page Data'!$I$14:$J$117,2,FALSE),K929))</f>
        <v>heavy or residual fuel oil</v>
      </c>
      <c r="K929" t="str">
        <f>VLOOKUP(E929,'Cross-Page Data'!$D$4:$F$48,3,FALSE)</f>
        <v>heavy or residual fuel oil</v>
      </c>
      <c r="L929" t="b">
        <f>IF(AND($P$6=FALSE,OR(C929="Commercial NAICS Cogen",C929="Industrial NAICS Cogen",C929="NAICS-22 Cogen")),FALSE,IF(AND($P$7=FALSE,OR(C929="Commercial NAICS Cogen",C929="Commercial NAICS Non-Cogen",C929="industrial NAICS Cogen", C929="industrial NAICS non-cogen")),FALSE,TRUE))</f>
        <v>1</v>
      </c>
      <c r="M929">
        <f t="shared" si="43"/>
        <v>0.28473895582329317</v>
      </c>
      <c r="N929">
        <f t="shared" si="44"/>
        <v>1</v>
      </c>
    </row>
    <row r="930" spans="1:14" x14ac:dyDescent="0.2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s="32" t="str">
        <f t="shared" si="42"/>
        <v/>
      </c>
      <c r="J930" t="str">
        <f>IF(K930="natural gas",VLOOKUP(D930,'Cross-Page Data'!$I$4:$J$13,2,FALSE),IF(K930="solar",VLOOKUP('Form 923'!D930,'Cross-Page Data'!$I$14:$J$117,2,FALSE),K930))</f>
        <v>natural gas peaker</v>
      </c>
      <c r="K930" t="str">
        <f>VLOOKUP(E930,'Cross-Page Data'!$D$4:$F$48,3,FALSE)</f>
        <v>natural gas</v>
      </c>
      <c r="L930" t="b">
        <f>IF(AND($P$6=FALSE,OR(C930="Commercial NAICS Cogen",C930="Industrial NAICS Cogen",C930="NAICS-22 Cogen")),FALSE,IF(AND($P$7=FALSE,OR(C930="Commercial NAICS Cogen",C930="Commercial NAICS Non-Cogen",C930="industrial NAICS Cogen", C930="industrial NAICS non-cogen")),FALSE,TRUE))</f>
        <v>1</v>
      </c>
      <c r="M930">
        <f t="shared" si="43"/>
        <v>4.9382716049382717E-4</v>
      </c>
      <c r="N930">
        <f t="shared" si="44"/>
        <v>0</v>
      </c>
    </row>
    <row r="931" spans="1:14" x14ac:dyDescent="0.2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s="32">
        <f t="shared" si="42"/>
        <v>9824074.0740740746</v>
      </c>
      <c r="J931" t="str">
        <f>IF(K931="natural gas",VLOOKUP(D931,'Cross-Page Data'!$I$4:$J$13,2,FALSE),IF(K931="solar",VLOOKUP('Form 923'!D931,'Cross-Page Data'!$I$14:$J$117,2,FALSE),K931))</f>
        <v>heavy or residual fuel oil</v>
      </c>
      <c r="K931" t="str">
        <f>VLOOKUP(E931,'Cross-Page Data'!$D$4:$F$48,3,FALSE)</f>
        <v>heavy or residual fuel oil</v>
      </c>
      <c r="L931" t="b">
        <f>IF(AND($P$6=FALSE,OR(C931="Commercial NAICS Cogen",C931="Industrial NAICS Cogen",C931="NAICS-22 Cogen")),FALSE,IF(AND($P$7=FALSE,OR(C931="Commercial NAICS Cogen",C931="Commercial NAICS Non-Cogen",C931="industrial NAICS Cogen", C931="industrial NAICS non-cogen")),FALSE,TRUE))</f>
        <v>1</v>
      </c>
      <c r="M931">
        <f t="shared" si="43"/>
        <v>0.42329317269076305</v>
      </c>
      <c r="N931">
        <f t="shared" si="44"/>
        <v>1</v>
      </c>
    </row>
    <row r="932" spans="1:14" x14ac:dyDescent="0.2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s="32" t="str">
        <f t="shared" si="42"/>
        <v/>
      </c>
      <c r="J932" t="str">
        <f>IF(K932="natural gas",VLOOKUP(D932,'Cross-Page Data'!$I$4:$J$13,2,FALSE),IF(K932="solar",VLOOKUP('Form 923'!D932,'Cross-Page Data'!$I$14:$J$117,2,FALSE),K932))</f>
        <v>heavy or residual fuel oil</v>
      </c>
      <c r="K932" t="str">
        <f>VLOOKUP(E932,'Cross-Page Data'!$D$4:$F$48,3,FALSE)</f>
        <v>heavy or residual fuel oil</v>
      </c>
      <c r="L932" t="b">
        <f>IF(AND($P$6=FALSE,OR(C932="Commercial NAICS Cogen",C932="Industrial NAICS Cogen",C932="NAICS-22 Cogen")),FALSE,IF(AND($P$7=FALSE,OR(C932="Commercial NAICS Cogen",C932="Commercial NAICS Non-Cogen",C932="industrial NAICS Cogen", C932="industrial NAICS non-cogen")),FALSE,TRUE))</f>
        <v>1</v>
      </c>
      <c r="M932">
        <f t="shared" si="43"/>
        <v>4.0160642570281126E-4</v>
      </c>
      <c r="N932">
        <f t="shared" si="44"/>
        <v>0</v>
      </c>
    </row>
    <row r="933" spans="1:14" x14ac:dyDescent="0.2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s="32">
        <f t="shared" si="42"/>
        <v>16696670.325649472</v>
      </c>
      <c r="J933" t="str">
        <f>IF(K933="natural gas",VLOOKUP(D933,'Cross-Page Data'!$I$4:$J$13,2,FALSE),IF(K933="solar",VLOOKUP('Form 923'!D933,'Cross-Page Data'!$I$14:$J$117,2,FALSE),K933))</f>
        <v>natural gas peaker</v>
      </c>
      <c r="K933" t="str">
        <f>VLOOKUP(E933,'Cross-Page Data'!$D$4:$F$48,3,FALSE)</f>
        <v>natural gas</v>
      </c>
      <c r="L933" t="b">
        <f>IF(AND($P$6=FALSE,OR(C933="Commercial NAICS Cogen",C933="Industrial NAICS Cogen",C933="NAICS-22 Cogen")),FALSE,IF(AND($P$7=FALSE,OR(C933="Commercial NAICS Cogen",C933="Commercial NAICS Non-Cogen",C933="industrial NAICS Cogen", C933="industrial NAICS non-cogen")),FALSE,TRUE))</f>
        <v>1</v>
      </c>
      <c r="M933">
        <f t="shared" si="43"/>
        <v>0.10222222222222223</v>
      </c>
      <c r="N933">
        <f t="shared" si="44"/>
        <v>1</v>
      </c>
    </row>
    <row r="934" spans="1:14" x14ac:dyDescent="0.2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s="32">
        <f t="shared" si="42"/>
        <v>16101319.144219045</v>
      </c>
      <c r="J934" t="str">
        <f>IF(K934="natural gas",VLOOKUP(D934,'Cross-Page Data'!$I$4:$J$13,2,FALSE),IF(K934="solar",VLOOKUP('Form 923'!D934,'Cross-Page Data'!$I$14:$J$117,2,FALSE),K934))</f>
        <v>heavy or residual fuel oil</v>
      </c>
      <c r="K934" t="str">
        <f>VLOOKUP(E934,'Cross-Page Data'!$D$4:$F$48,3,FALSE)</f>
        <v>heavy or residual fuel oil</v>
      </c>
      <c r="L934" t="b">
        <f>IF(AND($P$6=FALSE,OR(C934="Commercial NAICS Cogen",C934="Industrial NAICS Cogen",C934="NAICS-22 Cogen")),FALSE,IF(AND($P$7=FALSE,OR(C934="Commercial NAICS Cogen",C934="Commercial NAICS Non-Cogen",C934="industrial NAICS Cogen", C934="industrial NAICS non-cogen")),FALSE,TRUE))</f>
        <v>1</v>
      </c>
      <c r="M934">
        <f t="shared" si="43"/>
        <v>0.10522088353413654</v>
      </c>
      <c r="N934">
        <f t="shared" si="44"/>
        <v>1</v>
      </c>
    </row>
    <row r="935" spans="1:14" x14ac:dyDescent="0.2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s="32">
        <f t="shared" si="42"/>
        <v>13550308.076301638</v>
      </c>
      <c r="J935" t="str">
        <f>IF(K935="natural gas",VLOOKUP(D935,'Cross-Page Data'!$I$4:$J$13,2,FALSE),IF(K935="solar",VLOOKUP('Form 923'!D935,'Cross-Page Data'!$I$14:$J$117,2,FALSE),K935))</f>
        <v>natural gas peaker</v>
      </c>
      <c r="K935" t="str">
        <f>VLOOKUP(E935,'Cross-Page Data'!$D$4:$F$48,3,FALSE)</f>
        <v>natural gas</v>
      </c>
      <c r="L935" t="b">
        <f>IF(AND($P$6=FALSE,OR(C935="Commercial NAICS Cogen",C935="Industrial NAICS Cogen",C935="NAICS-22 Cogen")),FALSE,IF(AND($P$7=FALSE,OR(C935="Commercial NAICS Cogen",C935="Commercial NAICS Non-Cogen",C935="industrial NAICS Cogen", C935="industrial NAICS non-cogen")),FALSE,TRUE))</f>
        <v>1</v>
      </c>
      <c r="M935">
        <f t="shared" si="43"/>
        <v>0.18518518518518517</v>
      </c>
      <c r="N935">
        <f t="shared" si="44"/>
        <v>1</v>
      </c>
    </row>
    <row r="936" spans="1:14" x14ac:dyDescent="0.2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s="32">
        <f t="shared" si="42"/>
        <v>11520764.951698786</v>
      </c>
      <c r="J936" t="str">
        <f>IF(K936="natural gas",VLOOKUP(D936,'Cross-Page Data'!$I$4:$J$13,2,FALSE),IF(K936="solar",VLOOKUP('Form 923'!D936,'Cross-Page Data'!$I$14:$J$117,2,FALSE),K936))</f>
        <v>hard coal</v>
      </c>
      <c r="K936" t="str">
        <f>VLOOKUP(E936,'Cross-Page Data'!$D$4:$F$48,3,FALSE)</f>
        <v>hard coal</v>
      </c>
      <c r="L936" t="b">
        <f>IF(AND($P$6=FALSE,OR(C936="Commercial NAICS Cogen",C936="Industrial NAICS Cogen",C936="NAICS-22 Cogen")),FALSE,IF(AND($P$7=FALSE,OR(C936="Commercial NAICS Cogen",C936="Commercial NAICS Non-Cogen",C936="industrial NAICS Cogen", C936="industrial NAICS non-cogen")),FALSE,TRUE))</f>
        <v>1</v>
      </c>
      <c r="M936">
        <f t="shared" si="43"/>
        <v>0.15646258503401361</v>
      </c>
      <c r="N936">
        <f t="shared" si="44"/>
        <v>1</v>
      </c>
    </row>
    <row r="937" spans="1:14" x14ac:dyDescent="0.2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s="32">
        <f t="shared" si="42"/>
        <v>11545583.854432248</v>
      </c>
      <c r="J937" t="str">
        <f>IF(K937="natural gas",VLOOKUP(D937,'Cross-Page Data'!$I$4:$J$13,2,FALSE),IF(K937="solar",VLOOKUP('Form 923'!D937,'Cross-Page Data'!$I$14:$J$117,2,FALSE),K937))</f>
        <v>heavy or residual fuel oil</v>
      </c>
      <c r="K937" t="str">
        <f>VLOOKUP(E937,'Cross-Page Data'!$D$4:$F$48,3,FALSE)</f>
        <v>heavy or residual fuel oil</v>
      </c>
      <c r="L937" t="b">
        <f>IF(AND($P$6=FALSE,OR(C937="Commercial NAICS Cogen",C937="Industrial NAICS Cogen",C937="NAICS-22 Cogen")),FALSE,IF(AND($P$7=FALSE,OR(C937="Commercial NAICS Cogen",C937="Commercial NAICS Non-Cogen",C937="industrial NAICS Cogen", C937="industrial NAICS non-cogen")),FALSE,TRUE))</f>
        <v>1</v>
      </c>
      <c r="M937">
        <f t="shared" si="43"/>
        <v>0.26265060240963856</v>
      </c>
      <c r="N937">
        <f t="shared" si="44"/>
        <v>1</v>
      </c>
    </row>
    <row r="938" spans="1:14" x14ac:dyDescent="0.2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s="32" t="str">
        <f t="shared" si="42"/>
        <v/>
      </c>
      <c r="J938" t="str">
        <f>IF(K938="natural gas",VLOOKUP(D938,'Cross-Page Data'!$I$4:$J$13,2,FALSE),IF(K938="solar",VLOOKUP('Form 923'!D938,'Cross-Page Data'!$I$14:$J$117,2,FALSE),K938))</f>
        <v>petroleum</v>
      </c>
      <c r="K938" t="str">
        <f>VLOOKUP(E938,'Cross-Page Data'!$D$4:$F$48,3,FALSE)</f>
        <v>petroleum</v>
      </c>
      <c r="L938" t="b">
        <f>IF(AND($P$6=FALSE,OR(C938="Commercial NAICS Cogen",C938="Industrial NAICS Cogen",C938="NAICS-22 Cogen")),FALSE,IF(AND($P$7=FALSE,OR(C938="Commercial NAICS Cogen",C938="Commercial NAICS Non-Cogen",C938="industrial NAICS Cogen", C938="industrial NAICS non-cogen")),FALSE,TRUE))</f>
        <v>1</v>
      </c>
      <c r="M938">
        <f t="shared" si="43"/>
        <v>8.6956521739130436E-3</v>
      </c>
      <c r="N938">
        <f t="shared" si="44"/>
        <v>0</v>
      </c>
    </row>
    <row r="939" spans="1:14" x14ac:dyDescent="0.2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s="32" t="str">
        <f t="shared" si="42"/>
        <v/>
      </c>
      <c r="J939" t="str">
        <f>IF(K939="natural gas",VLOOKUP(D939,'Cross-Page Data'!$I$4:$J$13,2,FALSE),IF(K939="solar",VLOOKUP('Form 923'!D939,'Cross-Page Data'!$I$14:$J$117,2,FALSE),K939))</f>
        <v>hard coal</v>
      </c>
      <c r="K939" t="str">
        <f>VLOOKUP(E939,'Cross-Page Data'!$D$4:$F$48,3,FALSE)</f>
        <v>hard coal</v>
      </c>
      <c r="L939" t="b">
        <f>IF(AND($P$6=FALSE,OR(C939="Commercial NAICS Cogen",C939="Industrial NAICS Cogen",C939="NAICS-22 Cogen")),FALSE,IF(AND($P$7=FALSE,OR(C939="Commercial NAICS Cogen",C939="Commercial NAICS Non-Cogen",C939="industrial NAICS Cogen", C939="industrial NAICS non-cogen")),FALSE,TRUE))</f>
        <v>1</v>
      </c>
      <c r="M939">
        <f t="shared" si="43"/>
        <v>1.3605442176870747E-3</v>
      </c>
      <c r="N939">
        <f t="shared" si="44"/>
        <v>0</v>
      </c>
    </row>
    <row r="940" spans="1:14" x14ac:dyDescent="0.2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s="32">
        <f t="shared" si="42"/>
        <v>10921206.198056279</v>
      </c>
      <c r="J940" t="str">
        <f>IF(K940="natural gas",VLOOKUP(D940,'Cross-Page Data'!$I$4:$J$13,2,FALSE),IF(K940="solar",VLOOKUP('Form 923'!D940,'Cross-Page Data'!$I$14:$J$117,2,FALSE),K940))</f>
        <v>hard coal</v>
      </c>
      <c r="K940" t="str">
        <f>VLOOKUP(E940,'Cross-Page Data'!$D$4:$F$48,3,FALSE)</f>
        <v>hard coal</v>
      </c>
      <c r="L940" t="b">
        <f>IF(AND($P$6=FALSE,OR(C940="Commercial NAICS Cogen",C940="Industrial NAICS Cogen",C940="NAICS-22 Cogen")),FALSE,IF(AND($P$7=FALSE,OR(C940="Commercial NAICS Cogen",C940="Commercial NAICS Non-Cogen",C940="industrial NAICS Cogen", C940="industrial NAICS non-cogen")),FALSE,TRUE))</f>
        <v>1</v>
      </c>
      <c r="M940">
        <f t="shared" si="43"/>
        <v>0.24353741496598638</v>
      </c>
      <c r="N940">
        <f t="shared" si="44"/>
        <v>1</v>
      </c>
    </row>
    <row r="941" spans="1:14" x14ac:dyDescent="0.2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s="32">
        <f t="shared" si="42"/>
        <v>10974266.365688488</v>
      </c>
      <c r="J941" t="str">
        <f>IF(K941="natural gas",VLOOKUP(D941,'Cross-Page Data'!$I$4:$J$13,2,FALSE),IF(K941="solar",VLOOKUP('Form 923'!D941,'Cross-Page Data'!$I$14:$J$117,2,FALSE),K941))</f>
        <v>heavy or residual fuel oil</v>
      </c>
      <c r="K941" t="str">
        <f>VLOOKUP(E941,'Cross-Page Data'!$D$4:$F$48,3,FALSE)</f>
        <v>heavy or residual fuel oil</v>
      </c>
      <c r="L941" t="b">
        <f>IF(AND($P$6=FALSE,OR(C941="Commercial NAICS Cogen",C941="Industrial NAICS Cogen",C941="NAICS-22 Cogen")),FALSE,IF(AND($P$7=FALSE,OR(C941="Commercial NAICS Cogen",C941="Commercial NAICS Non-Cogen",C941="industrial NAICS Cogen", C941="industrial NAICS non-cogen")),FALSE,TRUE))</f>
        <v>1</v>
      </c>
      <c r="M941">
        <f t="shared" si="43"/>
        <v>0.30843373493975906</v>
      </c>
      <c r="N941">
        <f t="shared" si="44"/>
        <v>1</v>
      </c>
    </row>
    <row r="942" spans="1:14" x14ac:dyDescent="0.2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s="32">
        <f t="shared" si="42"/>
        <v>11310640.997062299</v>
      </c>
      <c r="J942" t="str">
        <f>IF(K942="natural gas",VLOOKUP(D942,'Cross-Page Data'!$I$4:$J$13,2,FALSE),IF(K942="solar",VLOOKUP('Form 923'!D942,'Cross-Page Data'!$I$14:$J$117,2,FALSE),K942))</f>
        <v>hard coal</v>
      </c>
      <c r="K942" t="str">
        <f>VLOOKUP(E942,'Cross-Page Data'!$D$4:$F$48,3,FALSE)</f>
        <v>hard coal</v>
      </c>
      <c r="L942" t="b">
        <f>IF(AND($P$6=FALSE,OR(C942="Commercial NAICS Cogen",C942="Industrial NAICS Cogen",C942="NAICS-22 Cogen")),FALSE,IF(AND($P$7=FALSE,OR(C942="Commercial NAICS Cogen",C942="Commercial NAICS Non-Cogen",C942="industrial NAICS Cogen", C942="industrial NAICS non-cogen")),FALSE,TRUE))</f>
        <v>1</v>
      </c>
      <c r="M942">
        <f t="shared" si="43"/>
        <v>0.18503401360544217</v>
      </c>
      <c r="N942">
        <f t="shared" si="44"/>
        <v>1</v>
      </c>
    </row>
    <row r="943" spans="1:14" x14ac:dyDescent="0.2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s="32">
        <f t="shared" si="42"/>
        <v>8902010.4747423548</v>
      </c>
      <c r="J943" t="str">
        <f>IF(K943="natural gas",VLOOKUP(D943,'Cross-Page Data'!$I$4:$J$13,2,FALSE),IF(K943="solar",VLOOKUP('Form 923'!D943,'Cross-Page Data'!$I$14:$J$117,2,FALSE),K943))</f>
        <v>hydro</v>
      </c>
      <c r="K943" t="str">
        <f>VLOOKUP(E943,'Cross-Page Data'!$D$4:$F$48,3,FALSE)</f>
        <v>hydro</v>
      </c>
      <c r="L943" t="b">
        <f>IF(AND($P$6=FALSE,OR(C943="Commercial NAICS Cogen",C943="Industrial NAICS Cogen",C943="NAICS-22 Cogen")),FALSE,IF(AND($P$7=FALSE,OR(C943="Commercial NAICS Cogen",C943="Commercial NAICS Non-Cogen",C943="industrial NAICS Cogen", C943="industrial NAICS non-cogen")),FALSE,TRUE))</f>
        <v>1</v>
      </c>
      <c r="M943">
        <f t="shared" si="43"/>
        <v>0.28133514986376024</v>
      </c>
      <c r="N943">
        <f t="shared" si="44"/>
        <v>1</v>
      </c>
    </row>
    <row r="944" spans="1:14" x14ac:dyDescent="0.2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s="32">
        <f t="shared" si="42"/>
        <v>8902236.4217252396</v>
      </c>
      <c r="J944" t="str">
        <f>IF(K944="natural gas",VLOOKUP(D944,'Cross-Page Data'!$I$4:$J$13,2,FALSE),IF(K944="solar",VLOOKUP('Form 923'!D944,'Cross-Page Data'!$I$14:$J$117,2,FALSE),K944))</f>
        <v>hydro</v>
      </c>
      <c r="K944" t="str">
        <f>VLOOKUP(E944,'Cross-Page Data'!$D$4:$F$48,3,FALSE)</f>
        <v>hydro</v>
      </c>
      <c r="L944" t="b">
        <f>IF(AND($P$6=FALSE,OR(C944="Commercial NAICS Cogen",C944="Industrial NAICS Cogen",C944="NAICS-22 Cogen")),FALSE,IF(AND($P$7=FALSE,OR(C944="Commercial NAICS Cogen",C944="Commercial NAICS Non-Cogen",C944="industrial NAICS Cogen", C944="industrial NAICS non-cogen")),FALSE,TRUE))</f>
        <v>1</v>
      </c>
      <c r="M944">
        <f t="shared" si="43"/>
        <v>3.8828337874659398E-2</v>
      </c>
      <c r="N944">
        <f t="shared" si="44"/>
        <v>0</v>
      </c>
    </row>
    <row r="945" spans="1:14" x14ac:dyDescent="0.2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s="32">
        <f t="shared" si="42"/>
        <v>8901997.7802441735</v>
      </c>
      <c r="J945" t="str">
        <f>IF(K945="natural gas",VLOOKUP(D945,'Cross-Page Data'!$I$4:$J$13,2,FALSE),IF(K945="solar",VLOOKUP('Form 923'!D945,'Cross-Page Data'!$I$14:$J$117,2,FALSE),K945))</f>
        <v>hydro</v>
      </c>
      <c r="K945" t="str">
        <f>VLOOKUP(E945,'Cross-Page Data'!$D$4:$F$48,3,FALSE)</f>
        <v>hydro</v>
      </c>
      <c r="L945" t="b">
        <f>IF(AND($P$6=FALSE,OR(C945="Commercial NAICS Cogen",C945="Industrial NAICS Cogen",C945="NAICS-22 Cogen")),FALSE,IF(AND($P$7=FALSE,OR(C945="Commercial NAICS Cogen",C945="Commercial NAICS Non-Cogen",C945="industrial NAICS Cogen", C945="industrial NAICS non-cogen")),FALSE,TRUE))</f>
        <v>1</v>
      </c>
      <c r="M945">
        <f t="shared" si="43"/>
        <v>0.54972752043596729</v>
      </c>
      <c r="N945">
        <f t="shared" si="44"/>
        <v>1</v>
      </c>
    </row>
    <row r="946" spans="1:14" x14ac:dyDescent="0.2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s="32" t="str">
        <f t="shared" si="42"/>
        <v/>
      </c>
      <c r="J946" t="str">
        <f>IF(K946="natural gas",VLOOKUP(D946,'Cross-Page Data'!$I$4:$J$13,2,FALSE),IF(K946="solar",VLOOKUP('Form 923'!D946,'Cross-Page Data'!$I$14:$J$117,2,FALSE),K946))</f>
        <v>other</v>
      </c>
      <c r="K946" t="str">
        <f>VLOOKUP(E946,'Cross-Page Data'!$D$4:$F$48,3,FALSE)</f>
        <v>other</v>
      </c>
      <c r="L946" t="b">
        <f>IF(AND($P$6=FALSE,OR(C946="Commercial NAICS Cogen",C946="Industrial NAICS Cogen",C946="NAICS-22 Cogen")),FALSE,IF(AND($P$7=FALSE,OR(C946="Commercial NAICS Cogen",C946="Commercial NAICS Non-Cogen",C946="industrial NAICS Cogen", C946="industrial NAICS non-cogen")),FALSE,TRUE))</f>
        <v>1</v>
      </c>
      <c r="M946">
        <f t="shared" si="43"/>
        <v>1.6233766233766235E-3</v>
      </c>
      <c r="N946">
        <f t="shared" si="44"/>
        <v>0</v>
      </c>
    </row>
    <row r="947" spans="1:14" x14ac:dyDescent="0.2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s="32">
        <f t="shared" si="42"/>
        <v>13498718.28130977</v>
      </c>
      <c r="J947" t="str">
        <f>IF(K947="natural gas",VLOOKUP(D947,'Cross-Page Data'!$I$4:$J$13,2,FALSE),IF(K947="solar",VLOOKUP('Form 923'!D947,'Cross-Page Data'!$I$14:$J$117,2,FALSE),K947))</f>
        <v>heavy or residual fuel oil</v>
      </c>
      <c r="K947" t="str">
        <f>VLOOKUP(E947,'Cross-Page Data'!$D$4:$F$48,3,FALSE)</f>
        <v>heavy or residual fuel oil</v>
      </c>
      <c r="L947" t="b">
        <f>IF(AND($P$6=FALSE,OR(C947="Commercial NAICS Cogen",C947="Industrial NAICS Cogen",C947="NAICS-22 Cogen")),FALSE,IF(AND($P$7=FALSE,OR(C947="Commercial NAICS Cogen",C947="Commercial NAICS Non-Cogen",C947="industrial NAICS Cogen", C947="industrial NAICS non-cogen")),FALSE,TRUE))</f>
        <v>1</v>
      </c>
      <c r="M947">
        <f t="shared" si="43"/>
        <v>0.16506024096385541</v>
      </c>
      <c r="N947">
        <f t="shared" si="44"/>
        <v>1</v>
      </c>
    </row>
    <row r="948" spans="1:14" x14ac:dyDescent="0.2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s="32">
        <f t="shared" si="42"/>
        <v>12885720.955652265</v>
      </c>
      <c r="J948" t="str">
        <f>IF(K948="natural gas",VLOOKUP(D948,'Cross-Page Data'!$I$4:$J$13,2,FALSE),IF(K948="solar",VLOOKUP('Form 923'!D948,'Cross-Page Data'!$I$14:$J$117,2,FALSE),K948))</f>
        <v>natural gas peaker</v>
      </c>
      <c r="K948" t="str">
        <f>VLOOKUP(E948,'Cross-Page Data'!$D$4:$F$48,3,FALSE)</f>
        <v>natural gas</v>
      </c>
      <c r="L948" t="b">
        <f>IF(AND($P$6=FALSE,OR(C948="Commercial NAICS Cogen",C948="Industrial NAICS Cogen",C948="NAICS-22 Cogen")),FALSE,IF(AND($P$7=FALSE,OR(C948="Commercial NAICS Cogen",C948="Commercial NAICS Non-Cogen",C948="industrial NAICS Cogen", C948="industrial NAICS non-cogen")),FALSE,TRUE))</f>
        <v>1</v>
      </c>
      <c r="M948">
        <f t="shared" si="43"/>
        <v>0.21530864197530863</v>
      </c>
      <c r="N948">
        <f t="shared" si="44"/>
        <v>1</v>
      </c>
    </row>
    <row r="949" spans="1:14" x14ac:dyDescent="0.2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s="32">
        <f t="shared" si="42"/>
        <v>12353535.353535352</v>
      </c>
      <c r="J949" t="str">
        <f>IF(K949="natural gas",VLOOKUP(D949,'Cross-Page Data'!$I$4:$J$13,2,FALSE),IF(K949="solar",VLOOKUP('Form 923'!D949,'Cross-Page Data'!$I$14:$J$117,2,FALSE),K949))</f>
        <v>heavy or residual fuel oil</v>
      </c>
      <c r="K949" t="str">
        <f>VLOOKUP(E949,'Cross-Page Data'!$D$4:$F$48,3,FALSE)</f>
        <v>heavy or residual fuel oil</v>
      </c>
      <c r="L949" t="b">
        <f>IF(AND($P$6=FALSE,OR(C949="Commercial NAICS Cogen",C949="Industrial NAICS Cogen",C949="NAICS-22 Cogen")),FALSE,IF(AND($P$7=FALSE,OR(C949="Commercial NAICS Cogen",C949="Commercial NAICS Non-Cogen",C949="industrial NAICS Cogen", C949="industrial NAICS non-cogen")),FALSE,TRUE))</f>
        <v>1</v>
      </c>
      <c r="M949">
        <f t="shared" si="43"/>
        <v>0.21044176706827308</v>
      </c>
      <c r="N949">
        <f t="shared" si="44"/>
        <v>1</v>
      </c>
    </row>
    <row r="950" spans="1:14" x14ac:dyDescent="0.2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s="32" t="str">
        <f t="shared" si="42"/>
        <v/>
      </c>
      <c r="J950" t="str">
        <f>IF(K950="natural gas",VLOOKUP(D950,'Cross-Page Data'!$I$4:$J$13,2,FALSE),IF(K950="solar",VLOOKUP('Form 923'!D950,'Cross-Page Data'!$I$14:$J$117,2,FALSE),K950))</f>
        <v>hard coal</v>
      </c>
      <c r="K950" t="str">
        <f>VLOOKUP(E950,'Cross-Page Data'!$D$4:$F$48,3,FALSE)</f>
        <v>hard coal</v>
      </c>
      <c r="L950" t="b">
        <f>IF(AND($P$6=FALSE,OR(C950="Commercial NAICS Cogen",C950="Industrial NAICS Cogen",C950="NAICS-22 Cogen")),FALSE,IF(AND($P$7=FALSE,OR(C950="Commercial NAICS Cogen",C950="Commercial NAICS Non-Cogen",C950="industrial NAICS Cogen", C950="industrial NAICS non-cogen")),FALSE,TRUE))</f>
        <v>1</v>
      </c>
      <c r="M950">
        <f t="shared" si="43"/>
        <v>1.3605442176870747E-3</v>
      </c>
      <c r="N950">
        <f t="shared" si="44"/>
        <v>0</v>
      </c>
    </row>
    <row r="951" spans="1:14" x14ac:dyDescent="0.2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s="32" t="str">
        <f t="shared" si="42"/>
        <v/>
      </c>
      <c r="J951" t="str">
        <f>IF(K951="natural gas",VLOOKUP(D951,'Cross-Page Data'!$I$4:$J$13,2,FALSE),IF(K951="solar",VLOOKUP('Form 923'!D951,'Cross-Page Data'!$I$14:$J$117,2,FALSE),K951))</f>
        <v>heavy or residual fuel oil</v>
      </c>
      <c r="K951" t="str">
        <f>VLOOKUP(E951,'Cross-Page Data'!$D$4:$F$48,3,FALSE)</f>
        <v>heavy or residual fuel oil</v>
      </c>
      <c r="L951" t="b">
        <f>IF(AND($P$6=FALSE,OR(C951="Commercial NAICS Cogen",C951="Industrial NAICS Cogen",C951="NAICS-22 Cogen")),FALSE,IF(AND($P$7=FALSE,OR(C951="Commercial NAICS Cogen",C951="Commercial NAICS Non-Cogen",C951="industrial NAICS Cogen", C951="industrial NAICS non-cogen")),FALSE,TRUE))</f>
        <v>1</v>
      </c>
      <c r="M951">
        <f t="shared" si="43"/>
        <v>4.0160642570281126E-4</v>
      </c>
      <c r="N951">
        <f t="shared" si="44"/>
        <v>0</v>
      </c>
    </row>
    <row r="952" spans="1:14" x14ac:dyDescent="0.2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s="32">
        <f t="shared" si="42"/>
        <v>12558962.512177562</v>
      </c>
      <c r="J952" t="str">
        <f>IF(K952="natural gas",VLOOKUP(D952,'Cross-Page Data'!$I$4:$J$13,2,FALSE),IF(K952="solar",VLOOKUP('Form 923'!D952,'Cross-Page Data'!$I$14:$J$117,2,FALSE),K952))</f>
        <v>natural gas peaker</v>
      </c>
      <c r="K952" t="str">
        <f>VLOOKUP(E952,'Cross-Page Data'!$D$4:$F$48,3,FALSE)</f>
        <v>natural gas</v>
      </c>
      <c r="L952" t="b">
        <f>IF(AND($P$6=FALSE,OR(C952="Commercial NAICS Cogen",C952="Industrial NAICS Cogen",C952="NAICS-22 Cogen")),FALSE,IF(AND($P$7=FALSE,OR(C952="Commercial NAICS Cogen",C952="Commercial NAICS Non-Cogen",C952="industrial NAICS Cogen", C952="industrial NAICS non-cogen")),FALSE,TRUE))</f>
        <v>1</v>
      </c>
      <c r="M952">
        <f t="shared" si="43"/>
        <v>0.23358024691358026</v>
      </c>
      <c r="N952">
        <f t="shared" si="44"/>
        <v>1</v>
      </c>
    </row>
    <row r="953" spans="1:14" x14ac:dyDescent="0.2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s="32">
        <f t="shared" si="42"/>
        <v>0</v>
      </c>
      <c r="J953" t="str">
        <f>IF(K953="natural gas",VLOOKUP(D953,'Cross-Page Data'!$I$4:$J$13,2,FALSE),IF(K953="solar",VLOOKUP('Form 923'!D953,'Cross-Page Data'!$I$14:$J$117,2,FALSE),K953))</f>
        <v>natural gas nonpeaker</v>
      </c>
      <c r="K953" t="str">
        <f>VLOOKUP(E953,'Cross-Page Data'!$D$4:$F$48,3,FALSE)</f>
        <v>natural gas</v>
      </c>
      <c r="L953" t="b">
        <f>IF(AND($P$6=FALSE,OR(C953="Commercial NAICS Cogen",C953="Industrial NAICS Cogen",C953="NAICS-22 Cogen")),FALSE,IF(AND($P$7=FALSE,OR(C953="Commercial NAICS Cogen",C953="Commercial NAICS Non-Cogen",C953="industrial NAICS Cogen", C953="industrial NAICS non-cogen")),FALSE,TRUE))</f>
        <v>1</v>
      </c>
      <c r="M953">
        <f t="shared" si="43"/>
        <v>0.77302325581395348</v>
      </c>
      <c r="N953">
        <f t="shared" si="44"/>
        <v>1</v>
      </c>
    </row>
    <row r="954" spans="1:14" x14ac:dyDescent="0.2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s="32">
        <f t="shared" si="42"/>
        <v>10598047.400674541</v>
      </c>
      <c r="J954" t="str">
        <f>IF(K954="natural gas",VLOOKUP(D954,'Cross-Page Data'!$I$4:$J$13,2,FALSE),IF(K954="solar",VLOOKUP('Form 923'!D954,'Cross-Page Data'!$I$14:$J$117,2,FALSE),K954))</f>
        <v>natural gas nonpeaker</v>
      </c>
      <c r="K954" t="str">
        <f>VLOOKUP(E954,'Cross-Page Data'!$D$4:$F$48,3,FALSE)</f>
        <v>natural gas</v>
      </c>
      <c r="L954" t="b">
        <f>IF(AND($P$6=FALSE,OR(C954="Commercial NAICS Cogen",C954="Industrial NAICS Cogen",C954="NAICS-22 Cogen")),FALSE,IF(AND($P$7=FALSE,OR(C954="Commercial NAICS Cogen",C954="Commercial NAICS Non-Cogen",C954="industrial NAICS Cogen", C954="industrial NAICS non-cogen")),FALSE,TRUE))</f>
        <v>1</v>
      </c>
      <c r="M954">
        <f t="shared" si="43"/>
        <v>0.28651162790697676</v>
      </c>
      <c r="N954">
        <f t="shared" si="44"/>
        <v>1</v>
      </c>
    </row>
    <row r="955" spans="1:14" x14ac:dyDescent="0.2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s="32" t="str">
        <f t="shared" si="42"/>
        <v/>
      </c>
      <c r="J955" t="str">
        <f>IF(K955="natural gas",VLOOKUP(D955,'Cross-Page Data'!$I$4:$J$13,2,FALSE),IF(K955="solar",VLOOKUP('Form 923'!D955,'Cross-Page Data'!$I$14:$J$117,2,FALSE),K955))</f>
        <v>hard coal</v>
      </c>
      <c r="K955" t="str">
        <f>VLOOKUP(E955,'Cross-Page Data'!$D$4:$F$48,3,FALSE)</f>
        <v>hard coal</v>
      </c>
      <c r="L955" t="b">
        <f>IF(AND($P$6=FALSE,OR(C955="Commercial NAICS Cogen",C955="Industrial NAICS Cogen",C955="NAICS-22 Cogen")),FALSE,IF(AND($P$7=FALSE,OR(C955="Commercial NAICS Cogen",C955="Commercial NAICS Non-Cogen",C955="industrial NAICS Cogen", C955="industrial NAICS non-cogen")),FALSE,TRUE))</f>
        <v>0</v>
      </c>
      <c r="M955">
        <f t="shared" si="43"/>
        <v>1.3605442176870747E-3</v>
      </c>
      <c r="N955">
        <f t="shared" si="44"/>
        <v>0</v>
      </c>
    </row>
    <row r="956" spans="1:14" x14ac:dyDescent="0.2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s="32">
        <f t="shared" si="42"/>
        <v>0</v>
      </c>
      <c r="J956" t="str">
        <f>IF(K956="natural gas",VLOOKUP(D956,'Cross-Page Data'!$I$4:$J$13,2,FALSE),IF(K956="solar",VLOOKUP('Form 923'!D956,'Cross-Page Data'!$I$14:$J$117,2,FALSE),K956))</f>
        <v>heavy or residual fuel oil</v>
      </c>
      <c r="K956" t="str">
        <f>VLOOKUP(E956,'Cross-Page Data'!$D$4:$F$48,3,FALSE)</f>
        <v>heavy or residual fuel oil</v>
      </c>
      <c r="L956" t="b">
        <f>IF(AND($P$6=FALSE,OR(C956="Commercial NAICS Cogen",C956="Industrial NAICS Cogen",C956="NAICS-22 Cogen")),FALSE,IF(AND($P$7=FALSE,OR(C956="Commercial NAICS Cogen",C956="Commercial NAICS Non-Cogen",C956="industrial NAICS Cogen", C956="industrial NAICS non-cogen")),FALSE,TRUE))</f>
        <v>0</v>
      </c>
      <c r="M956">
        <f t="shared" si="43"/>
        <v>0.57188755020080317</v>
      </c>
      <c r="N956">
        <f t="shared" si="44"/>
        <v>1</v>
      </c>
    </row>
    <row r="957" spans="1:14" x14ac:dyDescent="0.2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s="32">
        <f t="shared" si="42"/>
        <v>4138254.548775577</v>
      </c>
      <c r="J957" t="str">
        <f>IF(K957="natural gas",VLOOKUP(D957,'Cross-Page Data'!$I$4:$J$13,2,FALSE),IF(K957="solar",VLOOKUP('Form 923'!D957,'Cross-Page Data'!$I$14:$J$117,2,FALSE),K957))</f>
        <v>natural gas peaker</v>
      </c>
      <c r="K957" t="str">
        <f>VLOOKUP(E957,'Cross-Page Data'!$D$4:$F$48,3,FALSE)</f>
        <v>natural gas</v>
      </c>
      <c r="L957" t="b">
        <f>IF(AND($P$6=FALSE,OR(C957="Commercial NAICS Cogen",C957="Industrial NAICS Cogen",C957="NAICS-22 Cogen")),FALSE,IF(AND($P$7=FALSE,OR(C957="Commercial NAICS Cogen",C957="Commercial NAICS Non-Cogen",C957="industrial NAICS Cogen", C957="industrial NAICS non-cogen")),FALSE,TRUE))</f>
        <v>0</v>
      </c>
      <c r="M957">
        <f t="shared" si="43"/>
        <v>0.78271604938271599</v>
      </c>
      <c r="N957">
        <f t="shared" si="44"/>
        <v>1</v>
      </c>
    </row>
    <row r="958" spans="1:14" x14ac:dyDescent="0.2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s="32">
        <f t="shared" si="42"/>
        <v>11461538.461538462</v>
      </c>
      <c r="J958" t="str">
        <f>IF(K958="natural gas",VLOOKUP(D958,'Cross-Page Data'!$I$4:$J$13,2,FALSE),IF(K958="solar",VLOOKUP('Form 923'!D958,'Cross-Page Data'!$I$14:$J$117,2,FALSE),K958))</f>
        <v>heavy or residual fuel oil</v>
      </c>
      <c r="K958" t="str">
        <f>VLOOKUP(E958,'Cross-Page Data'!$D$4:$F$48,3,FALSE)</f>
        <v>heavy or residual fuel oil</v>
      </c>
      <c r="L958" t="b">
        <f>IF(AND($P$6=FALSE,OR(C958="Commercial NAICS Cogen",C958="Industrial NAICS Cogen",C958="NAICS-22 Cogen")),FALSE,IF(AND($P$7=FALSE,OR(C958="Commercial NAICS Cogen",C958="Commercial NAICS Non-Cogen",C958="industrial NAICS Cogen", C958="industrial NAICS non-cogen")),FALSE,TRUE))</f>
        <v>1</v>
      </c>
      <c r="M958">
        <f t="shared" si="43"/>
        <v>0.26706827309236947</v>
      </c>
      <c r="N958">
        <f t="shared" si="44"/>
        <v>1</v>
      </c>
    </row>
    <row r="959" spans="1:14" x14ac:dyDescent="0.2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s="32">
        <f t="shared" si="42"/>
        <v>10666526.997258697</v>
      </c>
      <c r="J959" t="str">
        <f>IF(K959="natural gas",VLOOKUP(D959,'Cross-Page Data'!$I$4:$J$13,2,FALSE),IF(K959="solar",VLOOKUP('Form 923'!D959,'Cross-Page Data'!$I$14:$J$117,2,FALSE),K959))</f>
        <v>hard coal</v>
      </c>
      <c r="K959" t="str">
        <f>VLOOKUP(E959,'Cross-Page Data'!$D$4:$F$48,3,FALSE)</f>
        <v>hard coal</v>
      </c>
      <c r="L959" t="b">
        <f>IF(AND($P$6=FALSE,OR(C959="Commercial NAICS Cogen",C959="Industrial NAICS Cogen",C959="NAICS-22 Cogen")),FALSE,IF(AND($P$7=FALSE,OR(C959="Commercial NAICS Cogen",C959="Commercial NAICS Non-Cogen",C959="industrial NAICS Cogen", C959="industrial NAICS non-cogen")),FALSE,TRUE))</f>
        <v>1</v>
      </c>
      <c r="M959">
        <f t="shared" si="43"/>
        <v>0.28979591836734692</v>
      </c>
      <c r="N959">
        <f t="shared" si="44"/>
        <v>1</v>
      </c>
    </row>
    <row r="960" spans="1:14" x14ac:dyDescent="0.2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s="32">
        <f t="shared" si="42"/>
        <v>10784352.081116764</v>
      </c>
      <c r="J960" t="str">
        <f>IF(K960="natural gas",VLOOKUP(D960,'Cross-Page Data'!$I$4:$J$13,2,FALSE),IF(K960="solar",VLOOKUP('Form 923'!D960,'Cross-Page Data'!$I$14:$J$117,2,FALSE),K960))</f>
        <v>heavy or residual fuel oil</v>
      </c>
      <c r="K960" t="str">
        <f>VLOOKUP(E960,'Cross-Page Data'!$D$4:$F$48,3,FALSE)</f>
        <v>heavy or residual fuel oil</v>
      </c>
      <c r="L960" t="b">
        <f>IF(AND($P$6=FALSE,OR(C960="Commercial NAICS Cogen",C960="Industrial NAICS Cogen",C960="NAICS-22 Cogen")),FALSE,IF(AND($P$7=FALSE,OR(C960="Commercial NAICS Cogen",C960="Commercial NAICS Non-Cogen",C960="industrial NAICS Cogen", C960="industrial NAICS non-cogen")),FALSE,TRUE))</f>
        <v>1</v>
      </c>
      <c r="M960">
        <f t="shared" si="43"/>
        <v>0.32289156626506021</v>
      </c>
      <c r="N960">
        <f t="shared" si="44"/>
        <v>1</v>
      </c>
    </row>
    <row r="961" spans="1:14" x14ac:dyDescent="0.2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s="32" t="str">
        <f t="shared" si="42"/>
        <v/>
      </c>
      <c r="J961" t="str">
        <f>IF(K961="natural gas",VLOOKUP(D961,'Cross-Page Data'!$I$4:$J$13,2,FALSE),IF(K961="solar",VLOOKUP('Form 923'!D961,'Cross-Page Data'!$I$14:$J$117,2,FALSE),K961))</f>
        <v>natural gas peaker</v>
      </c>
      <c r="K961" t="str">
        <f>VLOOKUP(E961,'Cross-Page Data'!$D$4:$F$48,3,FALSE)</f>
        <v>natural gas</v>
      </c>
      <c r="L961" t="b">
        <f>IF(AND($P$6=FALSE,OR(C961="Commercial NAICS Cogen",C961="Industrial NAICS Cogen",C961="NAICS-22 Cogen")),FALSE,IF(AND($P$7=FALSE,OR(C961="Commercial NAICS Cogen",C961="Commercial NAICS Non-Cogen",C961="industrial NAICS Cogen", C961="industrial NAICS non-cogen")),FALSE,TRUE))</f>
        <v>1</v>
      </c>
      <c r="M961">
        <f t="shared" si="43"/>
        <v>4.9382716049382717E-4</v>
      </c>
      <c r="N961">
        <f t="shared" si="44"/>
        <v>0</v>
      </c>
    </row>
    <row r="962" spans="1:14" x14ac:dyDescent="0.2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s="32">
        <f t="shared" si="42"/>
        <v>10963122.247445086</v>
      </c>
      <c r="J962" t="str">
        <f>IF(K962="natural gas",VLOOKUP(D962,'Cross-Page Data'!$I$4:$J$13,2,FALSE),IF(K962="solar",VLOOKUP('Form 923'!D962,'Cross-Page Data'!$I$14:$J$117,2,FALSE),K962))</f>
        <v>hard coal</v>
      </c>
      <c r="K962" t="str">
        <f>VLOOKUP(E962,'Cross-Page Data'!$D$4:$F$48,3,FALSE)</f>
        <v>hard coal</v>
      </c>
      <c r="L962" t="b">
        <f>IF(AND($P$6=FALSE,OR(C962="Commercial NAICS Cogen",C962="Industrial NAICS Cogen",C962="NAICS-22 Cogen")),FALSE,IF(AND($P$7=FALSE,OR(C962="Commercial NAICS Cogen",C962="Commercial NAICS Non-Cogen",C962="industrial NAICS Cogen", C962="industrial NAICS non-cogen")),FALSE,TRUE))</f>
        <v>1</v>
      </c>
      <c r="M962">
        <f t="shared" si="43"/>
        <v>0.23401360544217686</v>
      </c>
      <c r="N962">
        <f t="shared" si="44"/>
        <v>1</v>
      </c>
    </row>
    <row r="963" spans="1:14" x14ac:dyDescent="0.2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s="32">
        <f t="shared" si="42"/>
        <v>69243678.589582801</v>
      </c>
      <c r="J963" t="str">
        <f>IF(K963="natural gas",VLOOKUP(D963,'Cross-Page Data'!$I$4:$J$13,2,FALSE),IF(K963="solar",VLOOKUP('Form 923'!D963,'Cross-Page Data'!$I$14:$J$117,2,FALSE),K963))</f>
        <v>natural gas peaker</v>
      </c>
      <c r="K963" t="str">
        <f>VLOOKUP(E963,'Cross-Page Data'!$D$4:$F$48,3,FALSE)</f>
        <v>natural gas</v>
      </c>
      <c r="L963" t="b">
        <f>IF(AND($P$6=FALSE,OR(C963="Commercial NAICS Cogen",C963="Industrial NAICS Cogen",C963="NAICS-22 Cogen")),FALSE,IF(AND($P$7=FALSE,OR(C963="Commercial NAICS Cogen",C963="Commercial NAICS Non-Cogen",C963="industrial NAICS Cogen", C963="industrial NAICS non-cogen")),FALSE,TRUE))</f>
        <v>1</v>
      </c>
      <c r="M963">
        <f t="shared" si="43"/>
        <v>9.3827160493827159E-3</v>
      </c>
      <c r="N963">
        <f t="shared" si="44"/>
        <v>0</v>
      </c>
    </row>
    <row r="964" spans="1:14" x14ac:dyDescent="0.2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s="32">
        <f t="shared" si="42"/>
        <v>10912247.985035934</v>
      </c>
      <c r="J964" t="str">
        <f>IF(K964="natural gas",VLOOKUP(D964,'Cross-Page Data'!$I$4:$J$13,2,FALSE),IF(K964="solar",VLOOKUP('Form 923'!D964,'Cross-Page Data'!$I$14:$J$117,2,FALSE),K964))</f>
        <v>hard coal</v>
      </c>
      <c r="K964" t="str">
        <f>VLOOKUP(E964,'Cross-Page Data'!$D$4:$F$48,3,FALSE)</f>
        <v>hard coal</v>
      </c>
      <c r="L964" t="b">
        <f>IF(AND($P$6=FALSE,OR(C964="Commercial NAICS Cogen",C964="Industrial NAICS Cogen",C964="NAICS-22 Cogen")),FALSE,IF(AND($P$7=FALSE,OR(C964="Commercial NAICS Cogen",C964="Commercial NAICS Non-Cogen",C964="industrial NAICS Cogen", C964="industrial NAICS non-cogen")),FALSE,TRUE))</f>
        <v>1</v>
      </c>
      <c r="M964">
        <f t="shared" si="43"/>
        <v>0.24625850340136055</v>
      </c>
      <c r="N964">
        <f t="shared" si="44"/>
        <v>1</v>
      </c>
    </row>
    <row r="965" spans="1:14" x14ac:dyDescent="0.2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s="32">
        <f t="shared" si="42"/>
        <v>8901960.7843137253</v>
      </c>
      <c r="J965" t="str">
        <f>IF(K965="natural gas",VLOOKUP(D965,'Cross-Page Data'!$I$4:$J$13,2,FALSE),IF(K965="solar",VLOOKUP('Form 923'!D965,'Cross-Page Data'!$I$14:$J$117,2,FALSE),K965))</f>
        <v>hydro</v>
      </c>
      <c r="K965" t="str">
        <f>VLOOKUP(E965,'Cross-Page Data'!$D$4:$F$48,3,FALSE)</f>
        <v>hydro</v>
      </c>
      <c r="L965" t="b">
        <f>IF(AND($P$6=FALSE,OR(C965="Commercial NAICS Cogen",C965="Industrial NAICS Cogen",C965="NAICS-22 Cogen")),FALSE,IF(AND($P$7=FALSE,OR(C965="Commercial NAICS Cogen",C965="Commercial NAICS Non-Cogen",C965="industrial NAICS Cogen", C965="industrial NAICS non-cogen")),FALSE,TRUE))</f>
        <v>1</v>
      </c>
      <c r="M965">
        <f t="shared" si="43"/>
        <v>0.77247956403269757</v>
      </c>
      <c r="N965">
        <f t="shared" si="44"/>
        <v>1</v>
      </c>
    </row>
    <row r="966" spans="1:14" x14ac:dyDescent="0.2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s="32">
        <f t="shared" si="42"/>
        <v>8902033.5700451918</v>
      </c>
      <c r="J966" t="str">
        <f>IF(K966="natural gas",VLOOKUP(D966,'Cross-Page Data'!$I$4:$J$13,2,FALSE),IF(K966="solar",VLOOKUP('Form 923'!D966,'Cross-Page Data'!$I$14:$J$117,2,FALSE),K966))</f>
        <v>hydro</v>
      </c>
      <c r="K966" t="str">
        <f>VLOOKUP(E966,'Cross-Page Data'!$D$4:$F$48,3,FALSE)</f>
        <v>hydro</v>
      </c>
      <c r="L966" t="b">
        <f>IF(AND($P$6=FALSE,OR(C966="Commercial NAICS Cogen",C966="Industrial NAICS Cogen",C966="NAICS-22 Cogen")),FALSE,IF(AND($P$7=FALSE,OR(C966="Commercial NAICS Cogen",C966="Commercial NAICS Non-Cogen",C966="industrial NAICS Cogen", C966="industrial NAICS non-cogen")),FALSE,TRUE))</f>
        <v>1</v>
      </c>
      <c r="M966">
        <f t="shared" si="43"/>
        <v>0.17711171662125341</v>
      </c>
      <c r="N966">
        <f t="shared" si="44"/>
        <v>1</v>
      </c>
    </row>
    <row r="967" spans="1:14" x14ac:dyDescent="0.2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s="32">
        <f t="shared" ref="I967:I1030" si="45">IFERROR(F967/G967*10^6,"")</f>
        <v>15340954.966970595</v>
      </c>
      <c r="J967" t="str">
        <f>IF(K967="natural gas",VLOOKUP(D967,'Cross-Page Data'!$I$4:$J$13,2,FALSE),IF(K967="solar",VLOOKUP('Form 923'!D967,'Cross-Page Data'!$I$14:$J$117,2,FALSE),K967))</f>
        <v>heavy or residual fuel oil</v>
      </c>
      <c r="K967" t="str">
        <f>VLOOKUP(E967,'Cross-Page Data'!$D$4:$F$48,3,FALSE)</f>
        <v>heavy or residual fuel oil</v>
      </c>
      <c r="L967" t="b">
        <f>IF(AND($P$6=FALSE,OR(C967="Commercial NAICS Cogen",C967="Industrial NAICS Cogen",C967="NAICS-22 Cogen")),FALSE,IF(AND($P$7=FALSE,OR(C967="Commercial NAICS Cogen",C967="Commercial NAICS Non-Cogen",C967="industrial NAICS Cogen", C967="industrial NAICS non-cogen")),FALSE,TRUE))</f>
        <v>1</v>
      </c>
      <c r="M967">
        <f t="shared" ref="M967:M1030" si="46">(COUNTIFS($J$6:$J$14148,J967,$I$6:$I$14148,"&gt;"&amp;I967)+1)/COUNTIFS($J$6:$J$14148,J967)</f>
        <v>0.1216867469879518</v>
      </c>
      <c r="N967">
        <f t="shared" ref="N967:N1030" si="47">IF(OR(M967&gt;0.95,M967&lt;0.05),0,1)</f>
        <v>1</v>
      </c>
    </row>
    <row r="968" spans="1:14" x14ac:dyDescent="0.2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s="32">
        <f t="shared" si="45"/>
        <v>17544847.25894548</v>
      </c>
      <c r="J968" t="str">
        <f>IF(K968="natural gas",VLOOKUP(D968,'Cross-Page Data'!$I$4:$J$13,2,FALSE),IF(K968="solar",VLOOKUP('Form 923'!D968,'Cross-Page Data'!$I$14:$J$117,2,FALSE),K968))</f>
        <v>natural gas peaker</v>
      </c>
      <c r="K968" t="str">
        <f>VLOOKUP(E968,'Cross-Page Data'!$D$4:$F$48,3,FALSE)</f>
        <v>natural gas</v>
      </c>
      <c r="L968" t="b">
        <f>IF(AND($P$6=FALSE,OR(C968="Commercial NAICS Cogen",C968="Industrial NAICS Cogen",C968="NAICS-22 Cogen")),FALSE,IF(AND($P$7=FALSE,OR(C968="Commercial NAICS Cogen",C968="Commercial NAICS Non-Cogen",C968="industrial NAICS Cogen", C968="industrial NAICS non-cogen")),FALSE,TRUE))</f>
        <v>1</v>
      </c>
      <c r="M968">
        <f t="shared" si="46"/>
        <v>8.4444444444444447E-2</v>
      </c>
      <c r="N968">
        <f t="shared" si="47"/>
        <v>1</v>
      </c>
    </row>
    <row r="969" spans="1:14" x14ac:dyDescent="0.2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s="32">
        <f t="shared" si="45"/>
        <v>10640186.915887851</v>
      </c>
      <c r="J969" t="str">
        <f>IF(K969="natural gas",VLOOKUP(D969,'Cross-Page Data'!$I$4:$J$13,2,FALSE),IF(K969="solar",VLOOKUP('Form 923'!D969,'Cross-Page Data'!$I$14:$J$117,2,FALSE),K969))</f>
        <v>heavy or residual fuel oil</v>
      </c>
      <c r="K969" t="str">
        <f>VLOOKUP(E969,'Cross-Page Data'!$D$4:$F$48,3,FALSE)</f>
        <v>heavy or residual fuel oil</v>
      </c>
      <c r="L969" t="b">
        <f>IF(AND($P$6=FALSE,OR(C969="Commercial NAICS Cogen",C969="Industrial NAICS Cogen",C969="NAICS-22 Cogen")),FALSE,IF(AND($P$7=FALSE,OR(C969="Commercial NAICS Cogen",C969="Commercial NAICS Non-Cogen",C969="industrial NAICS Cogen", C969="industrial NAICS non-cogen")),FALSE,TRUE))</f>
        <v>1</v>
      </c>
      <c r="M969">
        <f t="shared" si="46"/>
        <v>0.33775100401606428</v>
      </c>
      <c r="N969">
        <f t="shared" si="47"/>
        <v>1</v>
      </c>
    </row>
    <row r="970" spans="1:14" x14ac:dyDescent="0.2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s="32">
        <f t="shared" si="45"/>
        <v>10098392.775808077</v>
      </c>
      <c r="J970" t="str">
        <f>IF(K970="natural gas",VLOOKUP(D970,'Cross-Page Data'!$I$4:$J$13,2,FALSE),IF(K970="solar",VLOOKUP('Form 923'!D970,'Cross-Page Data'!$I$14:$J$117,2,FALSE),K970))</f>
        <v>hard coal</v>
      </c>
      <c r="K970" t="str">
        <f>VLOOKUP(E970,'Cross-Page Data'!$D$4:$F$48,3,FALSE)</f>
        <v>hard coal</v>
      </c>
      <c r="L970" t="b">
        <f>IF(AND($P$6=FALSE,OR(C970="Commercial NAICS Cogen",C970="Industrial NAICS Cogen",C970="NAICS-22 Cogen")),FALSE,IF(AND($P$7=FALSE,OR(C970="Commercial NAICS Cogen",C970="Commercial NAICS Non-Cogen",C970="industrial NAICS Cogen", C970="industrial NAICS non-cogen")),FALSE,TRUE))</f>
        <v>1</v>
      </c>
      <c r="M970">
        <f t="shared" si="46"/>
        <v>0.38775510204081631</v>
      </c>
      <c r="N970">
        <f t="shared" si="47"/>
        <v>1</v>
      </c>
    </row>
    <row r="971" spans="1:14" x14ac:dyDescent="0.2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s="32">
        <f t="shared" si="45"/>
        <v>10184088.842227835</v>
      </c>
      <c r="J971" t="str">
        <f>IF(K971="natural gas",VLOOKUP(D971,'Cross-Page Data'!$I$4:$J$13,2,FALSE),IF(K971="solar",VLOOKUP('Form 923'!D971,'Cross-Page Data'!$I$14:$J$117,2,FALSE),K971))</f>
        <v>heavy or residual fuel oil</v>
      </c>
      <c r="K971" t="str">
        <f>VLOOKUP(E971,'Cross-Page Data'!$D$4:$F$48,3,FALSE)</f>
        <v>heavy or residual fuel oil</v>
      </c>
      <c r="L971" t="b">
        <f>IF(AND($P$6=FALSE,OR(C971="Commercial NAICS Cogen",C971="Industrial NAICS Cogen",C971="NAICS-22 Cogen")),FALSE,IF(AND($P$7=FALSE,OR(C971="Commercial NAICS Cogen",C971="Commercial NAICS Non-Cogen",C971="industrial NAICS Cogen", C971="industrial NAICS non-cogen")),FALSE,TRUE))</f>
        <v>1</v>
      </c>
      <c r="M971">
        <f t="shared" si="46"/>
        <v>0.38313253012048193</v>
      </c>
      <c r="N971">
        <f t="shared" si="47"/>
        <v>1</v>
      </c>
    </row>
    <row r="972" spans="1:14" x14ac:dyDescent="0.2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s="32">
        <f t="shared" si="45"/>
        <v>24004964.352770258</v>
      </c>
      <c r="J972" t="str">
        <f>IF(K972="natural gas",VLOOKUP(D972,'Cross-Page Data'!$I$4:$J$13,2,FALSE),IF(K972="solar",VLOOKUP('Form 923'!D972,'Cross-Page Data'!$I$14:$J$117,2,FALSE),K972))</f>
        <v>hard coal</v>
      </c>
      <c r="K972" t="str">
        <f>VLOOKUP(E972,'Cross-Page Data'!$D$4:$F$48,3,FALSE)</f>
        <v>hard coal</v>
      </c>
      <c r="L972" t="b">
        <f>IF(AND($P$6=FALSE,OR(C972="Commercial NAICS Cogen",C972="Industrial NAICS Cogen",C972="NAICS-22 Cogen")),FALSE,IF(AND($P$7=FALSE,OR(C972="Commercial NAICS Cogen",C972="Commercial NAICS Non-Cogen",C972="industrial NAICS Cogen", C972="industrial NAICS non-cogen")),FALSE,TRUE))</f>
        <v>1</v>
      </c>
      <c r="M972">
        <f t="shared" si="46"/>
        <v>9.5238095238095247E-3</v>
      </c>
      <c r="N972">
        <f t="shared" si="47"/>
        <v>0</v>
      </c>
    </row>
    <row r="973" spans="1:14" x14ac:dyDescent="0.2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s="32">
        <f t="shared" si="45"/>
        <v>0</v>
      </c>
      <c r="J973" t="str">
        <f>IF(K973="natural gas",VLOOKUP(D973,'Cross-Page Data'!$I$4:$J$13,2,FALSE),IF(K973="solar",VLOOKUP('Form 923'!D973,'Cross-Page Data'!$I$14:$J$117,2,FALSE),K973))</f>
        <v>natural gas nonpeaker</v>
      </c>
      <c r="K973" t="str">
        <f>VLOOKUP(E973,'Cross-Page Data'!$D$4:$F$48,3,FALSE)</f>
        <v>natural gas</v>
      </c>
      <c r="L973" t="b">
        <f>IF(AND($P$6=FALSE,OR(C973="Commercial NAICS Cogen",C973="Industrial NAICS Cogen",C973="NAICS-22 Cogen")),FALSE,IF(AND($P$7=FALSE,OR(C973="Commercial NAICS Cogen",C973="Commercial NAICS Non-Cogen",C973="industrial NAICS Cogen", C973="industrial NAICS non-cogen")),FALSE,TRUE))</f>
        <v>1</v>
      </c>
      <c r="M973">
        <f t="shared" si="46"/>
        <v>0.77302325581395348</v>
      </c>
      <c r="N973">
        <f t="shared" si="47"/>
        <v>1</v>
      </c>
    </row>
    <row r="974" spans="1:14" x14ac:dyDescent="0.2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s="32">
        <f t="shared" si="45"/>
        <v>0</v>
      </c>
      <c r="J974" t="str">
        <f>IF(K974="natural gas",VLOOKUP(D974,'Cross-Page Data'!$I$4:$J$13,2,FALSE),IF(K974="solar",VLOOKUP('Form 923'!D974,'Cross-Page Data'!$I$14:$J$117,2,FALSE),K974))</f>
        <v>natural gas nonpeaker</v>
      </c>
      <c r="K974" t="str">
        <f>VLOOKUP(E974,'Cross-Page Data'!$D$4:$F$48,3,FALSE)</f>
        <v>natural gas</v>
      </c>
      <c r="L974" t="b">
        <f>IF(AND($P$6=FALSE,OR(C974="Commercial NAICS Cogen",C974="Industrial NAICS Cogen",C974="NAICS-22 Cogen")),FALSE,IF(AND($P$7=FALSE,OR(C974="Commercial NAICS Cogen",C974="Commercial NAICS Non-Cogen",C974="industrial NAICS Cogen", C974="industrial NAICS non-cogen")),FALSE,TRUE))</f>
        <v>1</v>
      </c>
      <c r="M974">
        <f t="shared" si="46"/>
        <v>0.77302325581395348</v>
      </c>
      <c r="N974">
        <f t="shared" si="47"/>
        <v>1</v>
      </c>
    </row>
    <row r="975" spans="1:14" x14ac:dyDescent="0.2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s="32" t="str">
        <f t="shared" si="45"/>
        <v/>
      </c>
      <c r="J975" t="str">
        <f>IF(K975="natural gas",VLOOKUP(D975,'Cross-Page Data'!$I$4:$J$13,2,FALSE),IF(K975="solar",VLOOKUP('Form 923'!D975,'Cross-Page Data'!$I$14:$J$117,2,FALSE),K975))</f>
        <v>hard coal</v>
      </c>
      <c r="K975" t="str">
        <f>VLOOKUP(E975,'Cross-Page Data'!$D$4:$F$48,3,FALSE)</f>
        <v>hard coal</v>
      </c>
      <c r="L975" t="b">
        <f>IF(AND($P$6=FALSE,OR(C975="Commercial NAICS Cogen",C975="Industrial NAICS Cogen",C975="NAICS-22 Cogen")),FALSE,IF(AND($P$7=FALSE,OR(C975="Commercial NAICS Cogen",C975="Commercial NAICS Non-Cogen",C975="industrial NAICS Cogen", C975="industrial NAICS non-cogen")),FALSE,TRUE))</f>
        <v>1</v>
      </c>
      <c r="M975">
        <f t="shared" si="46"/>
        <v>1.3605442176870747E-3</v>
      </c>
      <c r="N975">
        <f t="shared" si="47"/>
        <v>0</v>
      </c>
    </row>
    <row r="976" spans="1:14" x14ac:dyDescent="0.2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s="32">
        <f t="shared" si="45"/>
        <v>15846075.952994706</v>
      </c>
      <c r="J976" t="str">
        <f>IF(K976="natural gas",VLOOKUP(D976,'Cross-Page Data'!$I$4:$J$13,2,FALSE),IF(K976="solar",VLOOKUP('Form 923'!D976,'Cross-Page Data'!$I$14:$J$117,2,FALSE),K976))</f>
        <v>natural gas nonpeaker</v>
      </c>
      <c r="K976" t="str">
        <f>VLOOKUP(E976,'Cross-Page Data'!$D$4:$F$48,3,FALSE)</f>
        <v>natural gas</v>
      </c>
      <c r="L976" t="b">
        <f>IF(AND($P$6=FALSE,OR(C976="Commercial NAICS Cogen",C976="Industrial NAICS Cogen",C976="NAICS-22 Cogen")),FALSE,IF(AND($P$7=FALSE,OR(C976="Commercial NAICS Cogen",C976="Commercial NAICS Non-Cogen",C976="industrial NAICS Cogen", C976="industrial NAICS non-cogen")),FALSE,TRUE))</f>
        <v>1</v>
      </c>
      <c r="M976">
        <f t="shared" si="46"/>
        <v>1.1162790697674419E-2</v>
      </c>
      <c r="N976">
        <f t="shared" si="47"/>
        <v>0</v>
      </c>
    </row>
    <row r="977" spans="1:14" x14ac:dyDescent="0.2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s="32">
        <f t="shared" si="45"/>
        <v>15396810.414150991</v>
      </c>
      <c r="J977" t="str">
        <f>IF(K977="natural gas",VLOOKUP(D977,'Cross-Page Data'!$I$4:$J$13,2,FALSE),IF(K977="solar",VLOOKUP('Form 923'!D977,'Cross-Page Data'!$I$14:$J$117,2,FALSE),K977))</f>
        <v>natural gas nonpeaker</v>
      </c>
      <c r="K977" t="str">
        <f>VLOOKUP(E977,'Cross-Page Data'!$D$4:$F$48,3,FALSE)</f>
        <v>natural gas</v>
      </c>
      <c r="L977" t="b">
        <f>IF(AND($P$6=FALSE,OR(C977="Commercial NAICS Cogen",C977="Industrial NAICS Cogen",C977="NAICS-22 Cogen")),FALSE,IF(AND($P$7=FALSE,OR(C977="Commercial NAICS Cogen",C977="Commercial NAICS Non-Cogen",C977="industrial NAICS Cogen", C977="industrial NAICS non-cogen")),FALSE,TRUE))</f>
        <v>1</v>
      </c>
      <c r="M977">
        <f t="shared" si="46"/>
        <v>1.2093023255813953E-2</v>
      </c>
      <c r="N977">
        <f t="shared" si="47"/>
        <v>0</v>
      </c>
    </row>
    <row r="978" spans="1:14" x14ac:dyDescent="0.2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s="32">
        <f t="shared" si="45"/>
        <v>8901995.3765664939</v>
      </c>
      <c r="J978" t="str">
        <f>IF(K978="natural gas",VLOOKUP(D978,'Cross-Page Data'!$I$4:$J$13,2,FALSE),IF(K978="solar",VLOOKUP('Form 923'!D978,'Cross-Page Data'!$I$14:$J$117,2,FALSE),K978))</f>
        <v>hydro</v>
      </c>
      <c r="K978" t="str">
        <f>VLOOKUP(E978,'Cross-Page Data'!$D$4:$F$48,3,FALSE)</f>
        <v>hydro</v>
      </c>
      <c r="L978" t="b">
        <f>IF(AND($P$6=FALSE,OR(C978="Commercial NAICS Cogen",C978="Industrial NAICS Cogen",C978="NAICS-22 Cogen")),FALSE,IF(AND($P$7=FALSE,OR(C978="Commercial NAICS Cogen",C978="Commercial NAICS Non-Cogen",C978="industrial NAICS Cogen", C978="industrial NAICS non-cogen")),FALSE,TRUE))</f>
        <v>1</v>
      </c>
      <c r="M978">
        <f t="shared" si="46"/>
        <v>0.59673024523160767</v>
      </c>
      <c r="N978">
        <f t="shared" si="47"/>
        <v>1</v>
      </c>
    </row>
    <row r="979" spans="1:14" x14ac:dyDescent="0.2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s="32" t="str">
        <f t="shared" si="45"/>
        <v/>
      </c>
      <c r="J979" t="str">
        <f>IF(K979="natural gas",VLOOKUP(D979,'Cross-Page Data'!$I$4:$J$13,2,FALSE),IF(K979="solar",VLOOKUP('Form 923'!D979,'Cross-Page Data'!$I$14:$J$117,2,FALSE),K979))</f>
        <v>natural gas nonpeaker</v>
      </c>
      <c r="K979" t="str">
        <f>VLOOKUP(E979,'Cross-Page Data'!$D$4:$F$48,3,FALSE)</f>
        <v>natural gas</v>
      </c>
      <c r="L979" t="b">
        <f>IF(AND($P$6=FALSE,OR(C979="Commercial NAICS Cogen",C979="Industrial NAICS Cogen",C979="NAICS-22 Cogen")),FALSE,IF(AND($P$7=FALSE,OR(C979="Commercial NAICS Cogen",C979="Commercial NAICS Non-Cogen",C979="industrial NAICS Cogen", C979="industrial NAICS non-cogen")),FALSE,TRUE))</f>
        <v>1</v>
      </c>
      <c r="M979">
        <f t="shared" si="46"/>
        <v>9.3023255813953494E-4</v>
      </c>
      <c r="N979">
        <f t="shared" si="47"/>
        <v>0</v>
      </c>
    </row>
    <row r="980" spans="1:14" x14ac:dyDescent="0.2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s="32">
        <f t="shared" si="45"/>
        <v>8222693.8271761118</v>
      </c>
      <c r="J980" t="str">
        <f>IF(K980="natural gas",VLOOKUP(D980,'Cross-Page Data'!$I$4:$J$13,2,FALSE),IF(K980="solar",VLOOKUP('Form 923'!D980,'Cross-Page Data'!$I$14:$J$117,2,FALSE),K980))</f>
        <v>natural gas nonpeaker</v>
      </c>
      <c r="K980" t="str">
        <f>VLOOKUP(E980,'Cross-Page Data'!$D$4:$F$48,3,FALSE)</f>
        <v>natural gas</v>
      </c>
      <c r="L980" t="b">
        <f>IF(AND($P$6=FALSE,OR(C980="Commercial NAICS Cogen",C980="Industrial NAICS Cogen",C980="NAICS-22 Cogen")),FALSE,IF(AND($P$7=FALSE,OR(C980="Commercial NAICS Cogen",C980="Commercial NAICS Non-Cogen",C980="industrial NAICS Cogen", C980="industrial NAICS non-cogen")),FALSE,TRUE))</f>
        <v>1</v>
      </c>
      <c r="M980">
        <f t="shared" si="46"/>
        <v>0.39720930232558138</v>
      </c>
      <c r="N980">
        <f t="shared" si="47"/>
        <v>1</v>
      </c>
    </row>
    <row r="981" spans="1:14" x14ac:dyDescent="0.2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s="32">
        <f t="shared" si="45"/>
        <v>29479936.571966935</v>
      </c>
      <c r="J981" t="str">
        <f>IF(K981="natural gas",VLOOKUP(D981,'Cross-Page Data'!$I$4:$J$13,2,FALSE),IF(K981="solar",VLOOKUP('Form 923'!D981,'Cross-Page Data'!$I$14:$J$117,2,FALSE),K981))</f>
        <v>hard coal</v>
      </c>
      <c r="K981" t="str">
        <f>VLOOKUP(E981,'Cross-Page Data'!$D$4:$F$48,3,FALSE)</f>
        <v>hard coal</v>
      </c>
      <c r="L981" t="b">
        <f>IF(AND($P$6=FALSE,OR(C981="Commercial NAICS Cogen",C981="Industrial NAICS Cogen",C981="NAICS-22 Cogen")),FALSE,IF(AND($P$7=FALSE,OR(C981="Commercial NAICS Cogen",C981="Commercial NAICS Non-Cogen",C981="industrial NAICS Cogen", C981="industrial NAICS non-cogen")),FALSE,TRUE))</f>
        <v>1</v>
      </c>
      <c r="M981">
        <f t="shared" si="46"/>
        <v>8.1632653061224497E-3</v>
      </c>
      <c r="N981">
        <f t="shared" si="47"/>
        <v>0</v>
      </c>
    </row>
    <row r="982" spans="1:14" x14ac:dyDescent="0.2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s="32">
        <f t="shared" si="45"/>
        <v>25351904.357921056</v>
      </c>
      <c r="J982" t="str">
        <f>IF(K982="natural gas",VLOOKUP(D982,'Cross-Page Data'!$I$4:$J$13,2,FALSE),IF(K982="solar",VLOOKUP('Form 923'!D982,'Cross-Page Data'!$I$14:$J$117,2,FALSE),K982))</f>
        <v>heavy or residual fuel oil</v>
      </c>
      <c r="K982" t="str">
        <f>VLOOKUP(E982,'Cross-Page Data'!$D$4:$F$48,3,FALSE)</f>
        <v>heavy or residual fuel oil</v>
      </c>
      <c r="L982" t="b">
        <f>IF(AND($P$6=FALSE,OR(C982="Commercial NAICS Cogen",C982="Industrial NAICS Cogen",C982="NAICS-22 Cogen")),FALSE,IF(AND($P$7=FALSE,OR(C982="Commercial NAICS Cogen",C982="Commercial NAICS Non-Cogen",C982="industrial NAICS Cogen", C982="industrial NAICS non-cogen")),FALSE,TRUE))</f>
        <v>1</v>
      </c>
      <c r="M982">
        <f t="shared" si="46"/>
        <v>3.8152610441767071E-2</v>
      </c>
      <c r="N982">
        <f t="shared" si="47"/>
        <v>0</v>
      </c>
    </row>
    <row r="983" spans="1:14" x14ac:dyDescent="0.2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s="32" t="str">
        <f t="shared" si="45"/>
        <v/>
      </c>
      <c r="J983" t="str">
        <f>IF(K983="natural gas",VLOOKUP(D983,'Cross-Page Data'!$I$4:$J$13,2,FALSE),IF(K983="solar",VLOOKUP('Form 923'!D983,'Cross-Page Data'!$I$14:$J$117,2,FALSE),K983))</f>
        <v>heavy or residual fuel oil</v>
      </c>
      <c r="K983" t="str">
        <f>VLOOKUP(E983,'Cross-Page Data'!$D$4:$F$48,3,FALSE)</f>
        <v>heavy or residual fuel oil</v>
      </c>
      <c r="L983" t="b">
        <f>IF(AND($P$6=FALSE,OR(C983="Commercial NAICS Cogen",C983="Industrial NAICS Cogen",C983="NAICS-22 Cogen")),FALSE,IF(AND($P$7=FALSE,OR(C983="Commercial NAICS Cogen",C983="Commercial NAICS Non-Cogen",C983="industrial NAICS Cogen", C983="industrial NAICS non-cogen")),FALSE,TRUE))</f>
        <v>1</v>
      </c>
      <c r="M983">
        <f t="shared" si="46"/>
        <v>4.0160642570281126E-4</v>
      </c>
      <c r="N983">
        <f t="shared" si="47"/>
        <v>0</v>
      </c>
    </row>
    <row r="984" spans="1:14" x14ac:dyDescent="0.2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s="32" t="str">
        <f t="shared" si="45"/>
        <v/>
      </c>
      <c r="J984" t="str">
        <f>IF(K984="natural gas",VLOOKUP(D984,'Cross-Page Data'!$I$4:$J$13,2,FALSE),IF(K984="solar",VLOOKUP('Form 923'!D984,'Cross-Page Data'!$I$14:$J$117,2,FALSE),K984))</f>
        <v>natural gas peaker</v>
      </c>
      <c r="K984" t="str">
        <f>VLOOKUP(E984,'Cross-Page Data'!$D$4:$F$48,3,FALSE)</f>
        <v>natural gas</v>
      </c>
      <c r="L984" t="b">
        <f>IF(AND($P$6=FALSE,OR(C984="Commercial NAICS Cogen",C984="Industrial NAICS Cogen",C984="NAICS-22 Cogen")),FALSE,IF(AND($P$7=FALSE,OR(C984="Commercial NAICS Cogen",C984="Commercial NAICS Non-Cogen",C984="industrial NAICS Cogen", C984="industrial NAICS non-cogen")),FALSE,TRUE))</f>
        <v>1</v>
      </c>
      <c r="M984">
        <f t="shared" si="46"/>
        <v>4.9382716049382717E-4</v>
      </c>
      <c r="N984">
        <f t="shared" si="47"/>
        <v>0</v>
      </c>
    </row>
    <row r="985" spans="1:14" x14ac:dyDescent="0.2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s="32">
        <f t="shared" si="45"/>
        <v>11092019.121017423</v>
      </c>
      <c r="J985" t="str">
        <f>IF(K985="natural gas",VLOOKUP(D985,'Cross-Page Data'!$I$4:$J$13,2,FALSE),IF(K985="solar",VLOOKUP('Form 923'!D985,'Cross-Page Data'!$I$14:$J$117,2,FALSE),K985))</f>
        <v>hard coal</v>
      </c>
      <c r="K985" t="str">
        <f>VLOOKUP(E985,'Cross-Page Data'!$D$4:$F$48,3,FALSE)</f>
        <v>hard coal</v>
      </c>
      <c r="L985" t="b">
        <f>IF(AND($P$6=FALSE,OR(C985="Commercial NAICS Cogen",C985="Industrial NAICS Cogen",C985="NAICS-22 Cogen")),FALSE,IF(AND($P$7=FALSE,OR(C985="Commercial NAICS Cogen",C985="Commercial NAICS Non-Cogen",C985="industrial NAICS Cogen", C985="industrial NAICS non-cogen")),FALSE,TRUE))</f>
        <v>1</v>
      </c>
      <c r="M985">
        <f t="shared" si="46"/>
        <v>0.21496598639455783</v>
      </c>
      <c r="N985">
        <f t="shared" si="47"/>
        <v>1</v>
      </c>
    </row>
    <row r="986" spans="1:14" x14ac:dyDescent="0.2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s="32">
        <f t="shared" si="45"/>
        <v>11905686.277921893</v>
      </c>
      <c r="J986" t="str">
        <f>IF(K986="natural gas",VLOOKUP(D986,'Cross-Page Data'!$I$4:$J$13,2,FALSE),IF(K986="solar",VLOOKUP('Form 923'!D986,'Cross-Page Data'!$I$14:$J$117,2,FALSE),K986))</f>
        <v>natural gas peaker</v>
      </c>
      <c r="K986" t="str">
        <f>VLOOKUP(E986,'Cross-Page Data'!$D$4:$F$48,3,FALSE)</f>
        <v>natural gas</v>
      </c>
      <c r="L986" t="b">
        <f>IF(AND($P$6=FALSE,OR(C986="Commercial NAICS Cogen",C986="Industrial NAICS Cogen",C986="NAICS-22 Cogen")),FALSE,IF(AND($P$7=FALSE,OR(C986="Commercial NAICS Cogen",C986="Commercial NAICS Non-Cogen",C986="industrial NAICS Cogen", C986="industrial NAICS non-cogen")),FALSE,TRUE))</f>
        <v>1</v>
      </c>
      <c r="M986">
        <f t="shared" si="46"/>
        <v>0.29580246913580249</v>
      </c>
      <c r="N986">
        <f t="shared" si="47"/>
        <v>1</v>
      </c>
    </row>
    <row r="987" spans="1:14" x14ac:dyDescent="0.2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s="32" t="str">
        <f t="shared" si="45"/>
        <v/>
      </c>
      <c r="J987" t="str">
        <f>IF(K987="natural gas",VLOOKUP(D987,'Cross-Page Data'!$I$4:$J$13,2,FALSE),IF(K987="solar",VLOOKUP('Form 923'!D987,'Cross-Page Data'!$I$14:$J$117,2,FALSE),K987))</f>
        <v>natural gas peaker</v>
      </c>
      <c r="K987" t="str">
        <f>VLOOKUP(E987,'Cross-Page Data'!$D$4:$F$48,3,FALSE)</f>
        <v>natural gas</v>
      </c>
      <c r="L987" t="b">
        <f>IF(AND($P$6=FALSE,OR(C987="Commercial NAICS Cogen",C987="Industrial NAICS Cogen",C987="NAICS-22 Cogen")),FALSE,IF(AND($P$7=FALSE,OR(C987="Commercial NAICS Cogen",C987="Commercial NAICS Non-Cogen",C987="industrial NAICS Cogen", C987="industrial NAICS non-cogen")),FALSE,TRUE))</f>
        <v>1</v>
      </c>
      <c r="M987">
        <f t="shared" si="46"/>
        <v>4.9382716049382717E-4</v>
      </c>
      <c r="N987">
        <f t="shared" si="47"/>
        <v>0</v>
      </c>
    </row>
    <row r="988" spans="1:14" x14ac:dyDescent="0.2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s="32">
        <f t="shared" si="45"/>
        <v>0</v>
      </c>
      <c r="J988" t="str">
        <f>IF(K988="natural gas",VLOOKUP(D988,'Cross-Page Data'!$I$4:$J$13,2,FALSE),IF(K988="solar",VLOOKUP('Form 923'!D988,'Cross-Page Data'!$I$14:$J$117,2,FALSE),K988))</f>
        <v>heavy or residual fuel oil</v>
      </c>
      <c r="K988" t="str">
        <f>VLOOKUP(E988,'Cross-Page Data'!$D$4:$F$48,3,FALSE)</f>
        <v>heavy or residual fuel oil</v>
      </c>
      <c r="L988" t="b">
        <f>IF(AND($P$6=FALSE,OR(C988="Commercial NAICS Cogen",C988="Industrial NAICS Cogen",C988="NAICS-22 Cogen")),FALSE,IF(AND($P$7=FALSE,OR(C988="Commercial NAICS Cogen",C988="Commercial NAICS Non-Cogen",C988="industrial NAICS Cogen", C988="industrial NAICS non-cogen")),FALSE,TRUE))</f>
        <v>1</v>
      </c>
      <c r="M988">
        <f t="shared" si="46"/>
        <v>0.57188755020080317</v>
      </c>
      <c r="N988">
        <f t="shared" si="47"/>
        <v>1</v>
      </c>
    </row>
    <row r="989" spans="1:14" x14ac:dyDescent="0.2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s="32">
        <f t="shared" si="45"/>
        <v>0</v>
      </c>
      <c r="J989" t="str">
        <f>IF(K989="natural gas",VLOOKUP(D989,'Cross-Page Data'!$I$4:$J$13,2,FALSE),IF(K989="solar",VLOOKUP('Form 923'!D989,'Cross-Page Data'!$I$14:$J$117,2,FALSE),K989))</f>
        <v>natural gas nonpeaker</v>
      </c>
      <c r="K989" t="str">
        <f>VLOOKUP(E989,'Cross-Page Data'!$D$4:$F$48,3,FALSE)</f>
        <v>natural gas</v>
      </c>
      <c r="L989" t="b">
        <f>IF(AND($P$6=FALSE,OR(C989="Commercial NAICS Cogen",C989="Industrial NAICS Cogen",C989="NAICS-22 Cogen")),FALSE,IF(AND($P$7=FALSE,OR(C989="Commercial NAICS Cogen",C989="Commercial NAICS Non-Cogen",C989="industrial NAICS Cogen", C989="industrial NAICS non-cogen")),FALSE,TRUE))</f>
        <v>1</v>
      </c>
      <c r="M989">
        <f t="shared" si="46"/>
        <v>0.77302325581395348</v>
      </c>
      <c r="N989">
        <f t="shared" si="47"/>
        <v>1</v>
      </c>
    </row>
    <row r="990" spans="1:14" x14ac:dyDescent="0.2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s="32">
        <f t="shared" si="45"/>
        <v>-4095699.5155087155</v>
      </c>
      <c r="J990" t="str">
        <f>IF(K990="natural gas",VLOOKUP(D990,'Cross-Page Data'!$I$4:$J$13,2,FALSE),IF(K990="solar",VLOOKUP('Form 923'!D990,'Cross-Page Data'!$I$14:$J$117,2,FALSE),K990))</f>
        <v>heavy or residual fuel oil</v>
      </c>
      <c r="K990" t="str">
        <f>VLOOKUP(E990,'Cross-Page Data'!$D$4:$F$48,3,FALSE)</f>
        <v>heavy or residual fuel oil</v>
      </c>
      <c r="L990" t="b">
        <f>IF(AND($P$6=FALSE,OR(C990="Commercial NAICS Cogen",C990="Industrial NAICS Cogen",C990="NAICS-22 Cogen")),FALSE,IF(AND($P$7=FALSE,OR(C990="Commercial NAICS Cogen",C990="Commercial NAICS Non-Cogen",C990="industrial NAICS Cogen", C990="industrial NAICS non-cogen")),FALSE,TRUE))</f>
        <v>1</v>
      </c>
      <c r="M990">
        <f t="shared" si="46"/>
        <v>0.62690763052208831</v>
      </c>
      <c r="N990">
        <f t="shared" si="47"/>
        <v>1</v>
      </c>
    </row>
    <row r="991" spans="1:14" x14ac:dyDescent="0.2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s="32">
        <f t="shared" si="45"/>
        <v>18044779.829855353</v>
      </c>
      <c r="J991" t="str">
        <f>IF(K991="natural gas",VLOOKUP(D991,'Cross-Page Data'!$I$4:$J$13,2,FALSE),IF(K991="solar",VLOOKUP('Form 923'!D991,'Cross-Page Data'!$I$14:$J$117,2,FALSE),K991))</f>
        <v>natural gas nonpeaker</v>
      </c>
      <c r="K991" t="str">
        <f>VLOOKUP(E991,'Cross-Page Data'!$D$4:$F$48,3,FALSE)</f>
        <v>natural gas</v>
      </c>
      <c r="L991" t="b">
        <f>IF(AND($P$6=FALSE,OR(C991="Commercial NAICS Cogen",C991="Industrial NAICS Cogen",C991="NAICS-22 Cogen")),FALSE,IF(AND($P$7=FALSE,OR(C991="Commercial NAICS Cogen",C991="Commercial NAICS Non-Cogen",C991="industrial NAICS Cogen", C991="industrial NAICS non-cogen")),FALSE,TRUE))</f>
        <v>1</v>
      </c>
      <c r="M991">
        <f t="shared" si="46"/>
        <v>4.6511627906976744E-3</v>
      </c>
      <c r="N991">
        <f t="shared" si="47"/>
        <v>0</v>
      </c>
    </row>
    <row r="992" spans="1:14" x14ac:dyDescent="0.2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s="32">
        <f t="shared" si="45"/>
        <v>-280282.52478498325</v>
      </c>
      <c r="J992" t="str">
        <f>IF(K992="natural gas",VLOOKUP(D992,'Cross-Page Data'!$I$4:$J$13,2,FALSE),IF(K992="solar",VLOOKUP('Form 923'!D992,'Cross-Page Data'!$I$14:$J$117,2,FALSE),K992))</f>
        <v>heavy or residual fuel oil</v>
      </c>
      <c r="K992" t="str">
        <f>VLOOKUP(E992,'Cross-Page Data'!$D$4:$F$48,3,FALSE)</f>
        <v>heavy or residual fuel oil</v>
      </c>
      <c r="L992" t="b">
        <f>IF(AND($P$6=FALSE,OR(C992="Commercial NAICS Cogen",C992="Industrial NAICS Cogen",C992="NAICS-22 Cogen")),FALSE,IF(AND($P$7=FALSE,OR(C992="Commercial NAICS Cogen",C992="Commercial NAICS Non-Cogen",C992="industrial NAICS Cogen", C992="industrial NAICS non-cogen")),FALSE,TRUE))</f>
        <v>1</v>
      </c>
      <c r="M992">
        <f t="shared" si="46"/>
        <v>0.60682730923694783</v>
      </c>
      <c r="N992">
        <f t="shared" si="47"/>
        <v>1</v>
      </c>
    </row>
    <row r="993" spans="1:14" x14ac:dyDescent="0.2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s="32">
        <f t="shared" si="45"/>
        <v>16093854.056309268</v>
      </c>
      <c r="J993" t="str">
        <f>IF(K993="natural gas",VLOOKUP(D993,'Cross-Page Data'!$I$4:$J$13,2,FALSE),IF(K993="solar",VLOOKUP('Form 923'!D993,'Cross-Page Data'!$I$14:$J$117,2,FALSE),K993))</f>
        <v>natural gas peaker</v>
      </c>
      <c r="K993" t="str">
        <f>VLOOKUP(E993,'Cross-Page Data'!$D$4:$F$48,3,FALSE)</f>
        <v>natural gas</v>
      </c>
      <c r="L993" t="b">
        <f>IF(AND($P$6=FALSE,OR(C993="Commercial NAICS Cogen",C993="Industrial NAICS Cogen",C993="NAICS-22 Cogen")),FALSE,IF(AND($P$7=FALSE,OR(C993="Commercial NAICS Cogen",C993="Commercial NAICS Non-Cogen",C993="industrial NAICS Cogen", C993="industrial NAICS non-cogen")),FALSE,TRUE))</f>
        <v>1</v>
      </c>
      <c r="M993">
        <f t="shared" si="46"/>
        <v>0.11456790123456791</v>
      </c>
      <c r="N993">
        <f t="shared" si="47"/>
        <v>1</v>
      </c>
    </row>
    <row r="994" spans="1:14" x14ac:dyDescent="0.2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s="32">
        <f t="shared" si="45"/>
        <v>8902163.6876763869</v>
      </c>
      <c r="J994" t="str">
        <f>IF(K994="natural gas",VLOOKUP(D994,'Cross-Page Data'!$I$4:$J$13,2,FALSE),IF(K994="solar",VLOOKUP('Form 923'!D994,'Cross-Page Data'!$I$14:$J$117,2,FALSE),K994))</f>
        <v>hydro</v>
      </c>
      <c r="K994" t="str">
        <f>VLOOKUP(E994,'Cross-Page Data'!$D$4:$F$48,3,FALSE)</f>
        <v>hydro</v>
      </c>
      <c r="L994" t="b">
        <f>IF(AND($P$6=FALSE,OR(C994="Commercial NAICS Cogen",C994="Industrial NAICS Cogen",C994="NAICS-22 Cogen")),FALSE,IF(AND($P$7=FALSE,OR(C994="Commercial NAICS Cogen",C994="Commercial NAICS Non-Cogen",C994="industrial NAICS Cogen", C994="industrial NAICS non-cogen")),FALSE,TRUE))</f>
        <v>1</v>
      </c>
      <c r="M994">
        <f t="shared" si="46"/>
        <v>5.790190735694823E-2</v>
      </c>
      <c r="N994">
        <f t="shared" si="47"/>
        <v>1</v>
      </c>
    </row>
    <row r="995" spans="1:14" x14ac:dyDescent="0.2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s="32" t="str">
        <f t="shared" si="45"/>
        <v/>
      </c>
      <c r="J995" t="str">
        <f>IF(K995="natural gas",VLOOKUP(D995,'Cross-Page Data'!$I$4:$J$13,2,FALSE),IF(K995="solar",VLOOKUP('Form 923'!D995,'Cross-Page Data'!$I$14:$J$117,2,FALSE),K995))</f>
        <v>heavy or residual fuel oil</v>
      </c>
      <c r="K995" t="str">
        <f>VLOOKUP(E995,'Cross-Page Data'!$D$4:$F$48,3,FALSE)</f>
        <v>heavy or residual fuel oil</v>
      </c>
      <c r="L995" t="b">
        <f>IF(AND($P$6=FALSE,OR(C995="Commercial NAICS Cogen",C995="Industrial NAICS Cogen",C995="NAICS-22 Cogen")),FALSE,IF(AND($P$7=FALSE,OR(C995="Commercial NAICS Cogen",C995="Commercial NAICS Non-Cogen",C995="industrial NAICS Cogen", C995="industrial NAICS non-cogen")),FALSE,TRUE))</f>
        <v>1</v>
      </c>
      <c r="M995">
        <f t="shared" si="46"/>
        <v>4.0160642570281126E-4</v>
      </c>
      <c r="N995">
        <f t="shared" si="47"/>
        <v>0</v>
      </c>
    </row>
    <row r="996" spans="1:14" x14ac:dyDescent="0.2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s="32" t="str">
        <f t="shared" si="45"/>
        <v/>
      </c>
      <c r="J996" t="str">
        <f>IF(K996="natural gas",VLOOKUP(D996,'Cross-Page Data'!$I$4:$J$13,2,FALSE),IF(K996="solar",VLOOKUP('Form 923'!D996,'Cross-Page Data'!$I$14:$J$117,2,FALSE),K996))</f>
        <v>hard coal</v>
      </c>
      <c r="K996" t="str">
        <f>VLOOKUP(E996,'Cross-Page Data'!$D$4:$F$48,3,FALSE)</f>
        <v>hard coal</v>
      </c>
      <c r="L996" t="b">
        <f>IF(AND($P$6=FALSE,OR(C996="Commercial NAICS Cogen",C996="Industrial NAICS Cogen",C996="NAICS-22 Cogen")),FALSE,IF(AND($P$7=FALSE,OR(C996="Commercial NAICS Cogen",C996="Commercial NAICS Non-Cogen",C996="industrial NAICS Cogen", C996="industrial NAICS non-cogen")),FALSE,TRUE))</f>
        <v>1</v>
      </c>
      <c r="M996">
        <f t="shared" si="46"/>
        <v>1.3605442176870747E-3</v>
      </c>
      <c r="N996">
        <f t="shared" si="47"/>
        <v>0</v>
      </c>
    </row>
    <row r="997" spans="1:14" x14ac:dyDescent="0.2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s="32" t="str">
        <f t="shared" si="45"/>
        <v/>
      </c>
      <c r="J997" t="str">
        <f>IF(K997="natural gas",VLOOKUP(D997,'Cross-Page Data'!$I$4:$J$13,2,FALSE),IF(K997="solar",VLOOKUP('Form 923'!D997,'Cross-Page Data'!$I$14:$J$117,2,FALSE),K997))</f>
        <v>other</v>
      </c>
      <c r="K997" t="str">
        <f>VLOOKUP(E997,'Cross-Page Data'!$D$4:$F$48,3,FALSE)</f>
        <v>other</v>
      </c>
      <c r="L997" t="b">
        <f>IF(AND($P$6=FALSE,OR(C997="Commercial NAICS Cogen",C997="Industrial NAICS Cogen",C997="NAICS-22 Cogen")),FALSE,IF(AND($P$7=FALSE,OR(C997="Commercial NAICS Cogen",C997="Commercial NAICS Non-Cogen",C997="industrial NAICS Cogen", C997="industrial NAICS non-cogen")),FALSE,TRUE))</f>
        <v>1</v>
      </c>
      <c r="M997">
        <f t="shared" si="46"/>
        <v>1.6233766233766235E-3</v>
      </c>
      <c r="N997">
        <f t="shared" si="47"/>
        <v>0</v>
      </c>
    </row>
    <row r="998" spans="1:14" x14ac:dyDescent="0.2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s="32" t="str">
        <f t="shared" si="45"/>
        <v/>
      </c>
      <c r="J998" t="str">
        <f>IF(K998="natural gas",VLOOKUP(D998,'Cross-Page Data'!$I$4:$J$13,2,FALSE),IF(K998="solar",VLOOKUP('Form 923'!D998,'Cross-Page Data'!$I$14:$J$117,2,FALSE),K998))</f>
        <v>natural gas peaker</v>
      </c>
      <c r="K998" t="str">
        <f>VLOOKUP(E998,'Cross-Page Data'!$D$4:$F$48,3,FALSE)</f>
        <v>natural gas</v>
      </c>
      <c r="L998" t="b">
        <f>IF(AND($P$6=FALSE,OR(C998="Commercial NAICS Cogen",C998="Industrial NAICS Cogen",C998="NAICS-22 Cogen")),FALSE,IF(AND($P$7=FALSE,OR(C998="Commercial NAICS Cogen",C998="Commercial NAICS Non-Cogen",C998="industrial NAICS Cogen", C998="industrial NAICS non-cogen")),FALSE,TRUE))</f>
        <v>1</v>
      </c>
      <c r="M998">
        <f t="shared" si="46"/>
        <v>4.9382716049382717E-4</v>
      </c>
      <c r="N998">
        <f t="shared" si="47"/>
        <v>0</v>
      </c>
    </row>
    <row r="999" spans="1:14" x14ac:dyDescent="0.2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s="32" t="str">
        <f t="shared" si="45"/>
        <v/>
      </c>
      <c r="J999" t="str">
        <f>IF(K999="natural gas",VLOOKUP(D999,'Cross-Page Data'!$I$4:$J$13,2,FALSE),IF(K999="solar",VLOOKUP('Form 923'!D999,'Cross-Page Data'!$I$14:$J$117,2,FALSE),K999))</f>
        <v>biomass</v>
      </c>
      <c r="K999" t="str">
        <f>VLOOKUP(E999,'Cross-Page Data'!$D$4:$F$48,3,FALSE)</f>
        <v>biomass</v>
      </c>
      <c r="L999" t="b">
        <f>IF(AND($P$6=FALSE,OR(C999="Commercial NAICS Cogen",C999="Industrial NAICS Cogen",C999="NAICS-22 Cogen")),FALSE,IF(AND($P$7=FALSE,OR(C999="Commercial NAICS Cogen",C999="Commercial NAICS Non-Cogen",C999="industrial NAICS Cogen", C999="industrial NAICS non-cogen")),FALSE,TRUE))</f>
        <v>1</v>
      </c>
      <c r="M999">
        <f t="shared" si="46"/>
        <v>1.0964912280701754E-3</v>
      </c>
      <c r="N999">
        <f t="shared" si="47"/>
        <v>0</v>
      </c>
    </row>
    <row r="1000" spans="1:14" x14ac:dyDescent="0.2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s="32" t="str">
        <f t="shared" si="45"/>
        <v/>
      </c>
      <c r="J1000" t="str">
        <f>IF(K1000="natural gas",VLOOKUP(D1000,'Cross-Page Data'!$I$4:$J$13,2,FALSE),IF(K1000="solar",VLOOKUP('Form 923'!D1000,'Cross-Page Data'!$I$14:$J$117,2,FALSE),K1000))</f>
        <v>hard coal</v>
      </c>
      <c r="K1000" t="str">
        <f>VLOOKUP(E1000,'Cross-Page Data'!$D$4:$F$48,3,FALSE)</f>
        <v>hard coal</v>
      </c>
      <c r="L1000" t="b">
        <f>IF(AND($P$6=FALSE,OR(C1000="Commercial NAICS Cogen",C1000="Industrial NAICS Cogen",C1000="NAICS-22 Cogen")),FALSE,IF(AND($P$7=FALSE,OR(C1000="Commercial NAICS Cogen",C1000="Commercial NAICS Non-Cogen",C1000="industrial NAICS Cogen", C1000="industrial NAICS non-cogen")),FALSE,TRUE))</f>
        <v>1</v>
      </c>
      <c r="M1000">
        <f t="shared" si="46"/>
        <v>1.3605442176870747E-3</v>
      </c>
      <c r="N1000">
        <f t="shared" si="47"/>
        <v>0</v>
      </c>
    </row>
    <row r="1001" spans="1:14" x14ac:dyDescent="0.2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s="32" t="str">
        <f t="shared" si="45"/>
        <v/>
      </c>
      <c r="J1001" t="str">
        <f>IF(K1001="natural gas",VLOOKUP(D1001,'Cross-Page Data'!$I$4:$J$13,2,FALSE),IF(K1001="solar",VLOOKUP('Form 923'!D1001,'Cross-Page Data'!$I$14:$J$117,2,FALSE),K1001))</f>
        <v>heavy or residual fuel oil</v>
      </c>
      <c r="K1001" t="str">
        <f>VLOOKUP(E1001,'Cross-Page Data'!$D$4:$F$48,3,FALSE)</f>
        <v>heavy or residual fuel oil</v>
      </c>
      <c r="L1001" t="b">
        <f>IF(AND($P$6=FALSE,OR(C1001="Commercial NAICS Cogen",C1001="Industrial NAICS Cogen",C1001="NAICS-22 Cogen")),FALSE,IF(AND($P$7=FALSE,OR(C1001="Commercial NAICS Cogen",C1001="Commercial NAICS Non-Cogen",C1001="industrial NAICS Cogen", C1001="industrial NAICS non-cogen")),FALSE,TRUE))</f>
        <v>1</v>
      </c>
      <c r="M1001">
        <f t="shared" si="46"/>
        <v>4.0160642570281126E-4</v>
      </c>
      <c r="N1001">
        <f t="shared" si="47"/>
        <v>0</v>
      </c>
    </row>
    <row r="1002" spans="1:14" x14ac:dyDescent="0.2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s="32">
        <f t="shared" si="45"/>
        <v>9527888.5581081826</v>
      </c>
      <c r="J1002" t="str">
        <f>IF(K1002="natural gas",VLOOKUP(D1002,'Cross-Page Data'!$I$4:$J$13,2,FALSE),IF(K1002="solar",VLOOKUP('Form 923'!D1002,'Cross-Page Data'!$I$14:$J$117,2,FALSE),K1002))</f>
        <v>heavy or residual fuel oil</v>
      </c>
      <c r="K1002" t="str">
        <f>VLOOKUP(E1002,'Cross-Page Data'!$D$4:$F$48,3,FALSE)</f>
        <v>heavy or residual fuel oil</v>
      </c>
      <c r="L1002" t="b">
        <f>IF(AND($P$6=FALSE,OR(C1002="Commercial NAICS Cogen",C1002="Industrial NAICS Cogen",C1002="NAICS-22 Cogen")),FALSE,IF(AND($P$7=FALSE,OR(C1002="Commercial NAICS Cogen",C1002="Commercial NAICS Non-Cogen",C1002="industrial NAICS Cogen", C1002="industrial NAICS non-cogen")),FALSE,TRUE))</f>
        <v>1</v>
      </c>
      <c r="M1002">
        <f t="shared" si="46"/>
        <v>0.44457831325301206</v>
      </c>
      <c r="N1002">
        <f t="shared" si="47"/>
        <v>1</v>
      </c>
    </row>
    <row r="1003" spans="1:14" x14ac:dyDescent="0.2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s="32">
        <f t="shared" si="45"/>
        <v>9529298.1080098711</v>
      </c>
      <c r="J1003" t="str">
        <f>IF(K1003="natural gas",VLOOKUP(D1003,'Cross-Page Data'!$I$4:$J$13,2,FALSE),IF(K1003="solar",VLOOKUP('Form 923'!D1003,'Cross-Page Data'!$I$14:$J$117,2,FALSE),K1003))</f>
        <v>natural gas peaker</v>
      </c>
      <c r="K1003" t="str">
        <f>VLOOKUP(E1003,'Cross-Page Data'!$D$4:$F$48,3,FALSE)</f>
        <v>natural gas</v>
      </c>
      <c r="L1003" t="b">
        <f>IF(AND($P$6=FALSE,OR(C1003="Commercial NAICS Cogen",C1003="Industrial NAICS Cogen",C1003="NAICS-22 Cogen")),FALSE,IF(AND($P$7=FALSE,OR(C1003="Commercial NAICS Cogen",C1003="Commercial NAICS Non-Cogen",C1003="industrial NAICS Cogen", C1003="industrial NAICS non-cogen")),FALSE,TRUE))</f>
        <v>1</v>
      </c>
      <c r="M1003">
        <f t="shared" si="46"/>
        <v>0.53728395061728396</v>
      </c>
      <c r="N1003">
        <f t="shared" si="47"/>
        <v>1</v>
      </c>
    </row>
    <row r="1004" spans="1:14" x14ac:dyDescent="0.2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s="32">
        <f t="shared" si="45"/>
        <v>13656989.978689602</v>
      </c>
      <c r="J1004" t="str">
        <f>IF(K1004="natural gas",VLOOKUP(D1004,'Cross-Page Data'!$I$4:$J$13,2,FALSE),IF(K1004="solar",VLOOKUP('Form 923'!D1004,'Cross-Page Data'!$I$14:$J$117,2,FALSE),K1004))</f>
        <v>hard coal</v>
      </c>
      <c r="K1004" t="str">
        <f>VLOOKUP(E1004,'Cross-Page Data'!$D$4:$F$48,3,FALSE)</f>
        <v>hard coal</v>
      </c>
      <c r="L1004" t="b">
        <f>IF(AND($P$6=FALSE,OR(C1004="Commercial NAICS Cogen",C1004="Industrial NAICS Cogen",C1004="NAICS-22 Cogen")),FALSE,IF(AND($P$7=FALSE,OR(C1004="Commercial NAICS Cogen",C1004="Commercial NAICS Non-Cogen",C1004="industrial NAICS Cogen", C1004="industrial NAICS non-cogen")),FALSE,TRUE))</f>
        <v>1</v>
      </c>
      <c r="M1004">
        <f t="shared" si="46"/>
        <v>5.0340136054421766E-2</v>
      </c>
      <c r="N1004">
        <f t="shared" si="47"/>
        <v>1</v>
      </c>
    </row>
    <row r="1005" spans="1:14" x14ac:dyDescent="0.2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s="32">
        <f t="shared" si="45"/>
        <v>31111324.418716267</v>
      </c>
      <c r="J1005" t="str">
        <f>IF(K1005="natural gas",VLOOKUP(D1005,'Cross-Page Data'!$I$4:$J$13,2,FALSE),IF(K1005="solar",VLOOKUP('Form 923'!D1005,'Cross-Page Data'!$I$14:$J$117,2,FALSE),K1005))</f>
        <v>heavy or residual fuel oil</v>
      </c>
      <c r="K1005" t="str">
        <f>VLOOKUP(E1005,'Cross-Page Data'!$D$4:$F$48,3,FALSE)</f>
        <v>heavy or residual fuel oil</v>
      </c>
      <c r="L1005" t="b">
        <f>IF(AND($P$6=FALSE,OR(C1005="Commercial NAICS Cogen",C1005="Industrial NAICS Cogen",C1005="NAICS-22 Cogen")),FALSE,IF(AND($P$7=FALSE,OR(C1005="Commercial NAICS Cogen",C1005="Commercial NAICS Non-Cogen",C1005="industrial NAICS Cogen", C1005="industrial NAICS non-cogen")),FALSE,TRUE))</f>
        <v>1</v>
      </c>
      <c r="M1005">
        <f t="shared" si="46"/>
        <v>2.6907630522088354E-2</v>
      </c>
      <c r="N1005">
        <f t="shared" si="47"/>
        <v>0</v>
      </c>
    </row>
    <row r="1006" spans="1:14" x14ac:dyDescent="0.2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s="32">
        <f t="shared" si="45"/>
        <v>40112274.7834967</v>
      </c>
      <c r="J1006" t="str">
        <f>IF(K1006="natural gas",VLOOKUP(D1006,'Cross-Page Data'!$I$4:$J$13,2,FALSE),IF(K1006="solar",VLOOKUP('Form 923'!D1006,'Cross-Page Data'!$I$14:$J$117,2,FALSE),K1006))</f>
        <v>heavy or residual fuel oil</v>
      </c>
      <c r="K1006" t="str">
        <f>VLOOKUP(E1006,'Cross-Page Data'!$D$4:$F$48,3,FALSE)</f>
        <v>heavy or residual fuel oil</v>
      </c>
      <c r="L1006" t="b">
        <f>IF(AND($P$6=FALSE,OR(C1006="Commercial NAICS Cogen",C1006="Industrial NAICS Cogen",C1006="NAICS-22 Cogen")),FALSE,IF(AND($P$7=FALSE,OR(C1006="Commercial NAICS Cogen",C1006="Commercial NAICS Non-Cogen",C1006="industrial NAICS Cogen", C1006="industrial NAICS non-cogen")),FALSE,TRUE))</f>
        <v>1</v>
      </c>
      <c r="M1006">
        <f t="shared" si="46"/>
        <v>1.8072289156626505E-2</v>
      </c>
      <c r="N1006">
        <f t="shared" si="47"/>
        <v>0</v>
      </c>
    </row>
    <row r="1007" spans="1:14" x14ac:dyDescent="0.2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s="32">
        <f t="shared" si="45"/>
        <v>12555017.477742393</v>
      </c>
      <c r="J1007" t="str">
        <f>IF(K1007="natural gas",VLOOKUP(D1007,'Cross-Page Data'!$I$4:$J$13,2,FALSE),IF(K1007="solar",VLOOKUP('Form 923'!D1007,'Cross-Page Data'!$I$14:$J$117,2,FALSE),K1007))</f>
        <v>hard coal</v>
      </c>
      <c r="K1007" t="str">
        <f>VLOOKUP(E1007,'Cross-Page Data'!$D$4:$F$48,3,FALSE)</f>
        <v>hard coal</v>
      </c>
      <c r="L1007" t="b">
        <f>IF(AND($P$6=FALSE,OR(C1007="Commercial NAICS Cogen",C1007="Industrial NAICS Cogen",C1007="NAICS-22 Cogen")),FALSE,IF(AND($P$7=FALSE,OR(C1007="Commercial NAICS Cogen",C1007="Commercial NAICS Non-Cogen",C1007="industrial NAICS Cogen", C1007="industrial NAICS non-cogen")),FALSE,TRUE))</f>
        <v>1</v>
      </c>
      <c r="M1007">
        <f t="shared" si="46"/>
        <v>7.6190476190476197E-2</v>
      </c>
      <c r="N1007">
        <f t="shared" si="47"/>
        <v>1</v>
      </c>
    </row>
    <row r="1008" spans="1:14" x14ac:dyDescent="0.2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s="32">
        <f t="shared" si="45"/>
        <v>0</v>
      </c>
      <c r="J1008" t="str">
        <f>IF(K1008="natural gas",VLOOKUP(D1008,'Cross-Page Data'!$I$4:$J$13,2,FALSE),IF(K1008="solar",VLOOKUP('Form 923'!D1008,'Cross-Page Data'!$I$14:$J$117,2,FALSE),K1008))</f>
        <v>nuclear</v>
      </c>
      <c r="K1008" t="str">
        <f>VLOOKUP(E1008,'Cross-Page Data'!$D$4:$F$48,3,FALSE)</f>
        <v>nuclear</v>
      </c>
      <c r="L1008" t="b">
        <f>IF(AND($P$6=FALSE,OR(C1008="Commercial NAICS Cogen",C1008="Industrial NAICS Cogen",C1008="NAICS-22 Cogen")),FALSE,IF(AND($P$7=FALSE,OR(C1008="Commercial NAICS Cogen",C1008="Commercial NAICS Non-Cogen",C1008="industrial NAICS Cogen", C1008="industrial NAICS non-cogen")),FALSE,TRUE))</f>
        <v>1</v>
      </c>
      <c r="M1008">
        <f t="shared" si="46"/>
        <v>1.020408163265306E-2</v>
      </c>
      <c r="N1008">
        <f t="shared" si="47"/>
        <v>0</v>
      </c>
    </row>
    <row r="1009" spans="1:14" x14ac:dyDescent="0.2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s="32">
        <f t="shared" si="45"/>
        <v>8902010.0502512567</v>
      </c>
      <c r="J1009" t="str">
        <f>IF(K1009="natural gas",VLOOKUP(D1009,'Cross-Page Data'!$I$4:$J$13,2,FALSE),IF(K1009="solar",VLOOKUP('Form 923'!D1009,'Cross-Page Data'!$I$14:$J$117,2,FALSE),K1009))</f>
        <v>hydro</v>
      </c>
      <c r="K1009" t="str">
        <f>VLOOKUP(E1009,'Cross-Page Data'!$D$4:$F$48,3,FALSE)</f>
        <v>hydro</v>
      </c>
      <c r="L1009" t="b">
        <f>IF(AND($P$6=FALSE,OR(C1009="Commercial NAICS Cogen",C1009="Industrial NAICS Cogen",C1009="NAICS-22 Cogen")),FALSE,IF(AND($P$7=FALSE,OR(C1009="Commercial NAICS Cogen",C1009="Commercial NAICS Non-Cogen",C1009="industrial NAICS Cogen", C1009="industrial NAICS non-cogen")),FALSE,TRUE))</f>
        <v>1</v>
      </c>
      <c r="M1009">
        <f t="shared" si="46"/>
        <v>0.28950953678474112</v>
      </c>
      <c r="N1009">
        <f t="shared" si="47"/>
        <v>1</v>
      </c>
    </row>
    <row r="1010" spans="1:14" x14ac:dyDescent="0.2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s="32" t="str">
        <f t="shared" si="45"/>
        <v/>
      </c>
      <c r="J1010" t="str">
        <f>IF(K1010="natural gas",VLOOKUP(D1010,'Cross-Page Data'!$I$4:$J$13,2,FALSE),IF(K1010="solar",VLOOKUP('Form 923'!D1010,'Cross-Page Data'!$I$14:$J$117,2,FALSE),K1010))</f>
        <v>heavy or residual fuel oil</v>
      </c>
      <c r="K1010" t="str">
        <f>VLOOKUP(E1010,'Cross-Page Data'!$D$4:$F$48,3,FALSE)</f>
        <v>heavy or residual fuel oil</v>
      </c>
      <c r="L1010" t="b">
        <f>IF(AND($P$6=FALSE,OR(C1010="Commercial NAICS Cogen",C1010="Industrial NAICS Cogen",C1010="NAICS-22 Cogen")),FALSE,IF(AND($P$7=FALSE,OR(C1010="Commercial NAICS Cogen",C1010="Commercial NAICS Non-Cogen",C1010="industrial NAICS Cogen", C1010="industrial NAICS non-cogen")),FALSE,TRUE))</f>
        <v>1</v>
      </c>
      <c r="M1010">
        <f t="shared" si="46"/>
        <v>4.0160642570281126E-4</v>
      </c>
      <c r="N1010">
        <f t="shared" si="47"/>
        <v>0</v>
      </c>
    </row>
    <row r="1011" spans="1:14" x14ac:dyDescent="0.2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s="32">
        <f t="shared" si="45"/>
        <v>5793478.9871049644</v>
      </c>
      <c r="J1011" t="str">
        <f>IF(K1011="natural gas",VLOOKUP(D1011,'Cross-Page Data'!$I$4:$J$13,2,FALSE),IF(K1011="solar",VLOOKUP('Form 923'!D1011,'Cross-Page Data'!$I$14:$J$117,2,FALSE),K1011))</f>
        <v>natural gas peaker</v>
      </c>
      <c r="K1011" t="str">
        <f>VLOOKUP(E1011,'Cross-Page Data'!$D$4:$F$48,3,FALSE)</f>
        <v>natural gas</v>
      </c>
      <c r="L1011" t="b">
        <f>IF(AND($P$6=FALSE,OR(C1011="Commercial NAICS Cogen",C1011="Industrial NAICS Cogen",C1011="NAICS-22 Cogen")),FALSE,IF(AND($P$7=FALSE,OR(C1011="Commercial NAICS Cogen",C1011="Commercial NAICS Non-Cogen",C1011="industrial NAICS Cogen", C1011="industrial NAICS non-cogen")),FALSE,TRUE))</f>
        <v>1</v>
      </c>
      <c r="M1011">
        <f t="shared" si="46"/>
        <v>0.6434567901234568</v>
      </c>
      <c r="N1011">
        <f t="shared" si="47"/>
        <v>1</v>
      </c>
    </row>
    <row r="1012" spans="1:14" x14ac:dyDescent="0.2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s="32">
        <f t="shared" si="45"/>
        <v>10626002.904443022</v>
      </c>
      <c r="J1012" t="str">
        <f>IF(K1012="natural gas",VLOOKUP(D1012,'Cross-Page Data'!$I$4:$J$13,2,FALSE),IF(K1012="solar",VLOOKUP('Form 923'!D1012,'Cross-Page Data'!$I$14:$J$117,2,FALSE),K1012))</f>
        <v>natural gas peaker</v>
      </c>
      <c r="K1012" t="str">
        <f>VLOOKUP(E1012,'Cross-Page Data'!$D$4:$F$48,3,FALSE)</f>
        <v>natural gas</v>
      </c>
      <c r="L1012" t="b">
        <f>IF(AND($P$6=FALSE,OR(C1012="Commercial NAICS Cogen",C1012="Industrial NAICS Cogen",C1012="NAICS-22 Cogen")),FALSE,IF(AND($P$7=FALSE,OR(C1012="Commercial NAICS Cogen",C1012="Commercial NAICS Non-Cogen",C1012="industrial NAICS Cogen", C1012="industrial NAICS non-cogen")),FALSE,TRUE))</f>
        <v>1</v>
      </c>
      <c r="M1012">
        <f t="shared" si="46"/>
        <v>0.44395061728395063</v>
      </c>
      <c r="N1012">
        <f t="shared" si="47"/>
        <v>1</v>
      </c>
    </row>
    <row r="1013" spans="1:14" x14ac:dyDescent="0.2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s="32">
        <f t="shared" si="45"/>
        <v>12154774.118242094</v>
      </c>
      <c r="J1013" t="str">
        <f>IF(K1013="natural gas",VLOOKUP(D1013,'Cross-Page Data'!$I$4:$J$13,2,FALSE),IF(K1013="solar",VLOOKUP('Form 923'!D1013,'Cross-Page Data'!$I$14:$J$117,2,FALSE),K1013))</f>
        <v>hard coal</v>
      </c>
      <c r="K1013" t="str">
        <f>VLOOKUP(E1013,'Cross-Page Data'!$D$4:$F$48,3,FALSE)</f>
        <v>hard coal</v>
      </c>
      <c r="L1013" t="b">
        <f>IF(AND($P$6=FALSE,OR(C1013="Commercial NAICS Cogen",C1013="Industrial NAICS Cogen",C1013="NAICS-22 Cogen")),FALSE,IF(AND($P$7=FALSE,OR(C1013="Commercial NAICS Cogen",C1013="Commercial NAICS Non-Cogen",C1013="industrial NAICS Cogen", C1013="industrial NAICS non-cogen")),FALSE,TRUE))</f>
        <v>1</v>
      </c>
      <c r="M1013">
        <f t="shared" si="46"/>
        <v>9.3877551020408165E-2</v>
      </c>
      <c r="N1013">
        <f t="shared" si="47"/>
        <v>1</v>
      </c>
    </row>
    <row r="1014" spans="1:14" x14ac:dyDescent="0.2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s="32">
        <f t="shared" si="45"/>
        <v>-9509776.5363128483</v>
      </c>
      <c r="J1014" t="str">
        <f>IF(K1014="natural gas",VLOOKUP(D1014,'Cross-Page Data'!$I$4:$J$13,2,FALSE),IF(K1014="solar",VLOOKUP('Form 923'!D1014,'Cross-Page Data'!$I$14:$J$117,2,FALSE),K1014))</f>
        <v>natural gas peaker</v>
      </c>
      <c r="K1014" t="str">
        <f>VLOOKUP(E1014,'Cross-Page Data'!$D$4:$F$48,3,FALSE)</f>
        <v>natural gas</v>
      </c>
      <c r="L1014" t="b">
        <f>IF(AND($P$6=FALSE,OR(C1014="Commercial NAICS Cogen",C1014="Industrial NAICS Cogen",C1014="NAICS-22 Cogen")),FALSE,IF(AND($P$7=FALSE,OR(C1014="Commercial NAICS Cogen",C1014="Commercial NAICS Non-Cogen",C1014="industrial NAICS Cogen", C1014="industrial NAICS non-cogen")),FALSE,TRUE))</f>
        <v>1</v>
      </c>
      <c r="M1014">
        <f t="shared" si="46"/>
        <v>0.8187654320987654</v>
      </c>
      <c r="N1014">
        <f t="shared" si="47"/>
        <v>1</v>
      </c>
    </row>
    <row r="1015" spans="1:14" x14ac:dyDescent="0.2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s="32">
        <f t="shared" si="45"/>
        <v>-144505910.16548464</v>
      </c>
      <c r="J1015" t="str">
        <f>IF(K1015="natural gas",VLOOKUP(D1015,'Cross-Page Data'!$I$4:$J$13,2,FALSE),IF(K1015="solar",VLOOKUP('Form 923'!D1015,'Cross-Page Data'!$I$14:$J$117,2,FALSE),K1015))</f>
        <v>natural gas peaker</v>
      </c>
      <c r="K1015" t="str">
        <f>VLOOKUP(E1015,'Cross-Page Data'!$D$4:$F$48,3,FALSE)</f>
        <v>natural gas</v>
      </c>
      <c r="L1015" t="b">
        <f>IF(AND($P$6=FALSE,OR(C1015="Commercial NAICS Cogen",C1015="Industrial NAICS Cogen",C1015="NAICS-22 Cogen")),FALSE,IF(AND($P$7=FALSE,OR(C1015="Commercial NAICS Cogen",C1015="Commercial NAICS Non-Cogen",C1015="industrial NAICS Cogen", C1015="industrial NAICS non-cogen")),FALSE,TRUE))</f>
        <v>1</v>
      </c>
      <c r="M1015">
        <f t="shared" si="46"/>
        <v>0.83012345679012345</v>
      </c>
      <c r="N1015">
        <f t="shared" si="47"/>
        <v>1</v>
      </c>
    </row>
    <row r="1016" spans="1:14" x14ac:dyDescent="0.2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s="32" t="str">
        <f t="shared" si="45"/>
        <v/>
      </c>
      <c r="J1016" t="str">
        <f>IF(K1016="natural gas",VLOOKUP(D1016,'Cross-Page Data'!$I$4:$J$13,2,FALSE),IF(K1016="solar",VLOOKUP('Form 923'!D1016,'Cross-Page Data'!$I$14:$J$117,2,FALSE),K1016))</f>
        <v>hard coal</v>
      </c>
      <c r="K1016" t="str">
        <f>VLOOKUP(E1016,'Cross-Page Data'!$D$4:$F$48,3,FALSE)</f>
        <v>hard coal</v>
      </c>
      <c r="L1016" t="b">
        <f>IF(AND($P$6=FALSE,OR(C1016="Commercial NAICS Cogen",C1016="Industrial NAICS Cogen",C1016="NAICS-22 Cogen")),FALSE,IF(AND($P$7=FALSE,OR(C1016="Commercial NAICS Cogen",C1016="Commercial NAICS Non-Cogen",C1016="industrial NAICS Cogen", C1016="industrial NAICS non-cogen")),FALSE,TRUE))</f>
        <v>1</v>
      </c>
      <c r="M1016">
        <f t="shared" si="46"/>
        <v>1.3605442176870747E-3</v>
      </c>
      <c r="N1016">
        <f t="shared" si="47"/>
        <v>0</v>
      </c>
    </row>
    <row r="1017" spans="1:14" x14ac:dyDescent="0.2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s="32">
        <f t="shared" si="45"/>
        <v>9972752.8508179504</v>
      </c>
      <c r="J1017" t="str">
        <f>IF(K1017="natural gas",VLOOKUP(D1017,'Cross-Page Data'!$I$4:$J$13,2,FALSE),IF(K1017="solar",VLOOKUP('Form 923'!D1017,'Cross-Page Data'!$I$14:$J$117,2,FALSE),K1017))</f>
        <v>heavy or residual fuel oil</v>
      </c>
      <c r="K1017" t="str">
        <f>VLOOKUP(E1017,'Cross-Page Data'!$D$4:$F$48,3,FALSE)</f>
        <v>heavy or residual fuel oil</v>
      </c>
      <c r="L1017" t="b">
        <f>IF(AND($P$6=FALSE,OR(C1017="Commercial NAICS Cogen",C1017="Industrial NAICS Cogen",C1017="NAICS-22 Cogen")),FALSE,IF(AND($P$7=FALSE,OR(C1017="Commercial NAICS Cogen",C1017="Commercial NAICS Non-Cogen",C1017="industrial NAICS Cogen", C1017="industrial NAICS non-cogen")),FALSE,TRUE))</f>
        <v>1</v>
      </c>
      <c r="M1017">
        <f t="shared" si="46"/>
        <v>0.40522088353413654</v>
      </c>
      <c r="N1017">
        <f t="shared" si="47"/>
        <v>1</v>
      </c>
    </row>
    <row r="1018" spans="1:14" x14ac:dyDescent="0.2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s="32">
        <f t="shared" si="45"/>
        <v>9929227.8057571463</v>
      </c>
      <c r="J1018" t="str">
        <f>IF(K1018="natural gas",VLOOKUP(D1018,'Cross-Page Data'!$I$4:$J$13,2,FALSE),IF(K1018="solar",VLOOKUP('Form 923'!D1018,'Cross-Page Data'!$I$14:$J$117,2,FALSE),K1018))</f>
        <v>natural gas peaker</v>
      </c>
      <c r="K1018" t="str">
        <f>VLOOKUP(E1018,'Cross-Page Data'!$D$4:$F$48,3,FALSE)</f>
        <v>natural gas</v>
      </c>
      <c r="L1018" t="b">
        <f>IF(AND($P$6=FALSE,OR(C1018="Commercial NAICS Cogen",C1018="Industrial NAICS Cogen",C1018="NAICS-22 Cogen")),FALSE,IF(AND($P$7=FALSE,OR(C1018="Commercial NAICS Cogen",C1018="Commercial NAICS Non-Cogen",C1018="industrial NAICS Cogen", C1018="industrial NAICS non-cogen")),FALSE,TRUE))</f>
        <v>1</v>
      </c>
      <c r="M1018">
        <f t="shared" si="46"/>
        <v>0.5101234567901235</v>
      </c>
      <c r="N1018">
        <f t="shared" si="47"/>
        <v>1</v>
      </c>
    </row>
    <row r="1019" spans="1:14" x14ac:dyDescent="0.2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s="32">
        <f t="shared" si="45"/>
        <v>9930077.4310109131</v>
      </c>
      <c r="J1019" t="str">
        <f>IF(K1019="natural gas",VLOOKUP(D1019,'Cross-Page Data'!$I$4:$J$13,2,FALSE),IF(K1019="solar",VLOOKUP('Form 923'!D1019,'Cross-Page Data'!$I$14:$J$117,2,FALSE),K1019))</f>
        <v>hard coal</v>
      </c>
      <c r="K1019" t="str">
        <f>VLOOKUP(E1019,'Cross-Page Data'!$D$4:$F$48,3,FALSE)</f>
        <v>hard coal</v>
      </c>
      <c r="L1019" t="b">
        <f>IF(AND($P$6=FALSE,OR(C1019="Commercial NAICS Cogen",C1019="Industrial NAICS Cogen",C1019="NAICS-22 Cogen")),FALSE,IF(AND($P$7=FALSE,OR(C1019="Commercial NAICS Cogen",C1019="Commercial NAICS Non-Cogen",C1019="industrial NAICS Cogen", C1019="industrial NAICS non-cogen")),FALSE,TRUE))</f>
        <v>1</v>
      </c>
      <c r="M1019">
        <f t="shared" si="46"/>
        <v>0.41496598639455784</v>
      </c>
      <c r="N1019">
        <f t="shared" si="47"/>
        <v>1</v>
      </c>
    </row>
    <row r="1020" spans="1:14" x14ac:dyDescent="0.2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s="32" t="str">
        <f t="shared" si="45"/>
        <v/>
      </c>
      <c r="J1020" t="str">
        <f>IF(K1020="natural gas",VLOOKUP(D1020,'Cross-Page Data'!$I$4:$J$13,2,FALSE),IF(K1020="solar",VLOOKUP('Form 923'!D1020,'Cross-Page Data'!$I$14:$J$117,2,FALSE),K1020))</f>
        <v>hard coal</v>
      </c>
      <c r="K1020" t="str">
        <f>VLOOKUP(E1020,'Cross-Page Data'!$D$4:$F$48,3,FALSE)</f>
        <v>hard coal</v>
      </c>
      <c r="L1020" t="b">
        <f>IF(AND($P$6=FALSE,OR(C1020="Commercial NAICS Cogen",C1020="Industrial NAICS Cogen",C1020="NAICS-22 Cogen")),FALSE,IF(AND($P$7=FALSE,OR(C1020="Commercial NAICS Cogen",C1020="Commercial NAICS Non-Cogen",C1020="industrial NAICS Cogen", C1020="industrial NAICS non-cogen")),FALSE,TRUE))</f>
        <v>1</v>
      </c>
      <c r="M1020">
        <f t="shared" si="46"/>
        <v>1.3605442176870747E-3</v>
      </c>
      <c r="N1020">
        <f t="shared" si="47"/>
        <v>0</v>
      </c>
    </row>
    <row r="1021" spans="1:14" x14ac:dyDescent="0.2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s="32">
        <f t="shared" si="45"/>
        <v>-11533774.834437085</v>
      </c>
      <c r="J1021" t="str">
        <f>IF(K1021="natural gas",VLOOKUP(D1021,'Cross-Page Data'!$I$4:$J$13,2,FALSE),IF(K1021="solar",VLOOKUP('Form 923'!D1021,'Cross-Page Data'!$I$14:$J$117,2,FALSE),K1021))</f>
        <v>natural gas peaker</v>
      </c>
      <c r="K1021" t="str">
        <f>VLOOKUP(E1021,'Cross-Page Data'!$D$4:$F$48,3,FALSE)</f>
        <v>natural gas</v>
      </c>
      <c r="L1021" t="b">
        <f>IF(AND($P$6=FALSE,OR(C1021="Commercial NAICS Cogen",C1021="Industrial NAICS Cogen",C1021="NAICS-22 Cogen")),FALSE,IF(AND($P$7=FALSE,OR(C1021="Commercial NAICS Cogen",C1021="Commercial NAICS Non-Cogen",C1021="industrial NAICS Cogen", C1021="industrial NAICS non-cogen")),FALSE,TRUE))</f>
        <v>1</v>
      </c>
      <c r="M1021">
        <f t="shared" si="46"/>
        <v>0.81925925925925924</v>
      </c>
      <c r="N1021">
        <f t="shared" si="47"/>
        <v>1</v>
      </c>
    </row>
    <row r="1022" spans="1:14" x14ac:dyDescent="0.2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s="32" t="str">
        <f t="shared" si="45"/>
        <v/>
      </c>
      <c r="J1022" t="str">
        <f>IF(K1022="natural gas",VLOOKUP(D1022,'Cross-Page Data'!$I$4:$J$13,2,FALSE),IF(K1022="solar",VLOOKUP('Form 923'!D1022,'Cross-Page Data'!$I$14:$J$117,2,FALSE),K1022))</f>
        <v>hard coal</v>
      </c>
      <c r="K1022" t="str">
        <f>VLOOKUP(E1022,'Cross-Page Data'!$D$4:$F$48,3,FALSE)</f>
        <v>hard coal</v>
      </c>
      <c r="L1022" t="b">
        <f>IF(AND($P$6=FALSE,OR(C1022="Commercial NAICS Cogen",C1022="Industrial NAICS Cogen",C1022="NAICS-22 Cogen")),FALSE,IF(AND($P$7=FALSE,OR(C1022="Commercial NAICS Cogen",C1022="Commercial NAICS Non-Cogen",C1022="industrial NAICS Cogen", C1022="industrial NAICS non-cogen")),FALSE,TRUE))</f>
        <v>1</v>
      </c>
      <c r="M1022">
        <f t="shared" si="46"/>
        <v>1.3605442176870747E-3</v>
      </c>
      <c r="N1022">
        <f t="shared" si="47"/>
        <v>0</v>
      </c>
    </row>
    <row r="1023" spans="1:14" x14ac:dyDescent="0.2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s="32">
        <f t="shared" si="45"/>
        <v>10572694.170980426</v>
      </c>
      <c r="J1023" t="str">
        <f>IF(K1023="natural gas",VLOOKUP(D1023,'Cross-Page Data'!$I$4:$J$13,2,FALSE),IF(K1023="solar",VLOOKUP('Form 923'!D1023,'Cross-Page Data'!$I$14:$J$117,2,FALSE),K1023))</f>
        <v>natural gas peaker</v>
      </c>
      <c r="K1023" t="str">
        <f>VLOOKUP(E1023,'Cross-Page Data'!$D$4:$F$48,3,FALSE)</f>
        <v>natural gas</v>
      </c>
      <c r="L1023" t="b">
        <f>IF(AND($P$6=FALSE,OR(C1023="Commercial NAICS Cogen",C1023="Industrial NAICS Cogen",C1023="NAICS-22 Cogen")),FALSE,IF(AND($P$7=FALSE,OR(C1023="Commercial NAICS Cogen",C1023="Commercial NAICS Non-Cogen",C1023="industrial NAICS Cogen", C1023="industrial NAICS non-cogen")),FALSE,TRUE))</f>
        <v>1</v>
      </c>
      <c r="M1023">
        <f t="shared" si="46"/>
        <v>0.44740740740740742</v>
      </c>
      <c r="N1023">
        <f t="shared" si="47"/>
        <v>1</v>
      </c>
    </row>
    <row r="1024" spans="1:14" x14ac:dyDescent="0.2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s="32">
        <f t="shared" si="45"/>
        <v>10532605.205573184</v>
      </c>
      <c r="J1024" t="str">
        <f>IF(K1024="natural gas",VLOOKUP(D1024,'Cross-Page Data'!$I$4:$J$13,2,FALSE),IF(K1024="solar",VLOOKUP('Form 923'!D1024,'Cross-Page Data'!$I$14:$J$117,2,FALSE),K1024))</f>
        <v>hard coal</v>
      </c>
      <c r="K1024" t="str">
        <f>VLOOKUP(E1024,'Cross-Page Data'!$D$4:$F$48,3,FALSE)</f>
        <v>hard coal</v>
      </c>
      <c r="L1024" t="b">
        <f>IF(AND($P$6=FALSE,OR(C1024="Commercial NAICS Cogen",C1024="Industrial NAICS Cogen",C1024="NAICS-22 Cogen")),FALSE,IF(AND($P$7=FALSE,OR(C1024="Commercial NAICS Cogen",C1024="Commercial NAICS Non-Cogen",C1024="industrial NAICS Cogen", C1024="industrial NAICS non-cogen")),FALSE,TRUE))</f>
        <v>1</v>
      </c>
      <c r="M1024">
        <f t="shared" si="46"/>
        <v>0.32108843537414966</v>
      </c>
      <c r="N1024">
        <f t="shared" si="47"/>
        <v>1</v>
      </c>
    </row>
    <row r="1025" spans="1:14" x14ac:dyDescent="0.2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s="32">
        <f t="shared" si="45"/>
        <v>0</v>
      </c>
      <c r="J1025" t="str">
        <f>IF(K1025="natural gas",VLOOKUP(D1025,'Cross-Page Data'!$I$4:$J$13,2,FALSE),IF(K1025="solar",VLOOKUP('Form 923'!D1025,'Cross-Page Data'!$I$14:$J$117,2,FALSE),K1025))</f>
        <v>hard coal</v>
      </c>
      <c r="K1025" t="str">
        <f>VLOOKUP(E1025,'Cross-Page Data'!$D$4:$F$48,3,FALSE)</f>
        <v>hard coal</v>
      </c>
      <c r="L1025" t="b">
        <f>IF(AND($P$6=FALSE,OR(C1025="Commercial NAICS Cogen",C1025="Industrial NAICS Cogen",C1025="NAICS-22 Cogen")),FALSE,IF(AND($P$7=FALSE,OR(C1025="Commercial NAICS Cogen",C1025="Commercial NAICS Non-Cogen",C1025="industrial NAICS Cogen", C1025="industrial NAICS non-cogen")),FALSE,TRUE))</f>
        <v>1</v>
      </c>
      <c r="M1025">
        <f t="shared" si="46"/>
        <v>0.5714285714285714</v>
      </c>
      <c r="N1025">
        <f t="shared" si="47"/>
        <v>1</v>
      </c>
    </row>
    <row r="1026" spans="1:14" x14ac:dyDescent="0.2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s="32" t="str">
        <f t="shared" si="45"/>
        <v/>
      </c>
      <c r="J1026" t="str">
        <f>IF(K1026="natural gas",VLOOKUP(D1026,'Cross-Page Data'!$I$4:$J$13,2,FALSE),IF(K1026="solar",VLOOKUP('Form 923'!D1026,'Cross-Page Data'!$I$14:$J$117,2,FALSE),K1026))</f>
        <v>heavy or residual fuel oil</v>
      </c>
      <c r="K1026" t="str">
        <f>VLOOKUP(E1026,'Cross-Page Data'!$D$4:$F$48,3,FALSE)</f>
        <v>heavy or residual fuel oil</v>
      </c>
      <c r="L1026" t="b">
        <f>IF(AND($P$6=FALSE,OR(C1026="Commercial NAICS Cogen",C1026="Industrial NAICS Cogen",C1026="NAICS-22 Cogen")),FALSE,IF(AND($P$7=FALSE,OR(C1026="Commercial NAICS Cogen",C1026="Commercial NAICS Non-Cogen",C1026="industrial NAICS Cogen", C1026="industrial NAICS non-cogen")),FALSE,TRUE))</f>
        <v>1</v>
      </c>
      <c r="M1026">
        <f t="shared" si="46"/>
        <v>4.0160642570281126E-4</v>
      </c>
      <c r="N1026">
        <f t="shared" si="47"/>
        <v>0</v>
      </c>
    </row>
    <row r="1027" spans="1:14" x14ac:dyDescent="0.2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s="32">
        <f t="shared" si="45"/>
        <v>-3940740.7407407407</v>
      </c>
      <c r="J1027" t="str">
        <f>IF(K1027="natural gas",VLOOKUP(D1027,'Cross-Page Data'!$I$4:$J$13,2,FALSE),IF(K1027="solar",VLOOKUP('Form 923'!D1027,'Cross-Page Data'!$I$14:$J$117,2,FALSE),K1027))</f>
        <v>natural gas peaker</v>
      </c>
      <c r="K1027" t="str">
        <f>VLOOKUP(E1027,'Cross-Page Data'!$D$4:$F$48,3,FALSE)</f>
        <v>natural gas</v>
      </c>
      <c r="L1027" t="b">
        <f>IF(AND($P$6=FALSE,OR(C1027="Commercial NAICS Cogen",C1027="Industrial NAICS Cogen",C1027="NAICS-22 Cogen")),FALSE,IF(AND($P$7=FALSE,OR(C1027="Commercial NAICS Cogen",C1027="Commercial NAICS Non-Cogen",C1027="industrial NAICS Cogen", C1027="industrial NAICS non-cogen")),FALSE,TRUE))</f>
        <v>1</v>
      </c>
      <c r="M1027">
        <f t="shared" si="46"/>
        <v>0.81728395061728398</v>
      </c>
      <c r="N1027">
        <f t="shared" si="47"/>
        <v>1</v>
      </c>
    </row>
    <row r="1028" spans="1:14" x14ac:dyDescent="0.2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s="32">
        <f t="shared" si="45"/>
        <v>30832812.5</v>
      </c>
      <c r="J1028" t="str">
        <f>IF(K1028="natural gas",VLOOKUP(D1028,'Cross-Page Data'!$I$4:$J$13,2,FALSE),IF(K1028="solar",VLOOKUP('Form 923'!D1028,'Cross-Page Data'!$I$14:$J$117,2,FALSE),K1028))</f>
        <v>natural gas peaker</v>
      </c>
      <c r="K1028" t="str">
        <f>VLOOKUP(E1028,'Cross-Page Data'!$D$4:$F$48,3,FALSE)</f>
        <v>natural gas</v>
      </c>
      <c r="L1028" t="b">
        <f>IF(AND($P$6=FALSE,OR(C1028="Commercial NAICS Cogen",C1028="Industrial NAICS Cogen",C1028="NAICS-22 Cogen")),FALSE,IF(AND($P$7=FALSE,OR(C1028="Commercial NAICS Cogen",C1028="Commercial NAICS Non-Cogen",C1028="industrial NAICS Cogen", C1028="industrial NAICS non-cogen")),FALSE,TRUE))</f>
        <v>1</v>
      </c>
      <c r="M1028">
        <f t="shared" si="46"/>
        <v>2.5679012345679011E-2</v>
      </c>
      <c r="N1028">
        <f t="shared" si="47"/>
        <v>0</v>
      </c>
    </row>
    <row r="1029" spans="1:14" x14ac:dyDescent="0.2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s="32" t="str">
        <f t="shared" si="45"/>
        <v/>
      </c>
      <c r="J1029" t="str">
        <f>IF(K1029="natural gas",VLOOKUP(D1029,'Cross-Page Data'!$I$4:$J$13,2,FALSE),IF(K1029="solar",VLOOKUP('Form 923'!D1029,'Cross-Page Data'!$I$14:$J$117,2,FALSE),K1029))</f>
        <v>heavy or residual fuel oil</v>
      </c>
      <c r="K1029" t="str">
        <f>VLOOKUP(E1029,'Cross-Page Data'!$D$4:$F$48,3,FALSE)</f>
        <v>heavy or residual fuel oil</v>
      </c>
      <c r="L1029" t="b">
        <f>IF(AND($P$6=FALSE,OR(C1029="Commercial NAICS Cogen",C1029="Industrial NAICS Cogen",C1029="NAICS-22 Cogen")),FALSE,IF(AND($P$7=FALSE,OR(C1029="Commercial NAICS Cogen",C1029="Commercial NAICS Non-Cogen",C1029="industrial NAICS Cogen", C1029="industrial NAICS non-cogen")),FALSE,TRUE))</f>
        <v>1</v>
      </c>
      <c r="M1029">
        <f t="shared" si="46"/>
        <v>4.0160642570281126E-4</v>
      </c>
      <c r="N1029">
        <f t="shared" si="47"/>
        <v>0</v>
      </c>
    </row>
    <row r="1030" spans="1:14" x14ac:dyDescent="0.2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s="32">
        <f t="shared" si="45"/>
        <v>12184680.682464553</v>
      </c>
      <c r="J1030" t="str">
        <f>IF(K1030="natural gas",VLOOKUP(D1030,'Cross-Page Data'!$I$4:$J$13,2,FALSE),IF(K1030="solar",VLOOKUP('Form 923'!D1030,'Cross-Page Data'!$I$14:$J$117,2,FALSE),K1030))</f>
        <v>natural gas peaker</v>
      </c>
      <c r="K1030" t="str">
        <f>VLOOKUP(E1030,'Cross-Page Data'!$D$4:$F$48,3,FALSE)</f>
        <v>natural gas</v>
      </c>
      <c r="L1030" t="b">
        <f>IF(AND($P$6=FALSE,OR(C1030="Commercial NAICS Cogen",C1030="Industrial NAICS Cogen",C1030="NAICS-22 Cogen")),FALSE,IF(AND($P$7=FALSE,OR(C1030="Commercial NAICS Cogen",C1030="Commercial NAICS Non-Cogen",C1030="industrial NAICS Cogen", C1030="industrial NAICS non-cogen")),FALSE,TRUE))</f>
        <v>1</v>
      </c>
      <c r="M1030">
        <f t="shared" si="46"/>
        <v>0.26814814814814814</v>
      </c>
      <c r="N1030">
        <f t="shared" si="47"/>
        <v>1</v>
      </c>
    </row>
    <row r="1031" spans="1:14" x14ac:dyDescent="0.2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s="32">
        <f t="shared" ref="I1031:I1094" si="48">IFERROR(F1031/G1031*10^6,"")</f>
        <v>10725194.612941414</v>
      </c>
      <c r="J1031" t="str">
        <f>IF(K1031="natural gas",VLOOKUP(D1031,'Cross-Page Data'!$I$4:$J$13,2,FALSE),IF(K1031="solar",VLOOKUP('Form 923'!D1031,'Cross-Page Data'!$I$14:$J$117,2,FALSE),K1031))</f>
        <v>hard coal</v>
      </c>
      <c r="K1031" t="str">
        <f>VLOOKUP(E1031,'Cross-Page Data'!$D$4:$F$48,3,FALSE)</f>
        <v>hard coal</v>
      </c>
      <c r="L1031" t="b">
        <f>IF(AND($P$6=FALSE,OR(C1031="Commercial NAICS Cogen",C1031="Industrial NAICS Cogen",C1031="NAICS-22 Cogen")),FALSE,IF(AND($P$7=FALSE,OR(C1031="Commercial NAICS Cogen",C1031="Commercial NAICS Non-Cogen",C1031="industrial NAICS Cogen", C1031="industrial NAICS non-cogen")),FALSE,TRUE))</f>
        <v>1</v>
      </c>
      <c r="M1031">
        <f t="shared" ref="M1031:M1094" si="49">(COUNTIFS($J$6:$J$14148,J1031,$I$6:$I$14148,"&gt;"&amp;I1031)+1)/COUNTIFS($J$6:$J$14148,J1031)</f>
        <v>0.27619047619047621</v>
      </c>
      <c r="N1031">
        <f t="shared" ref="N1031:N1094" si="50">IF(OR(M1031&gt;0.95,M1031&lt;0.05),0,1)</f>
        <v>1</v>
      </c>
    </row>
    <row r="1032" spans="1:14" x14ac:dyDescent="0.2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s="32">
        <f t="shared" si="48"/>
        <v>8901999.1869274303</v>
      </c>
      <c r="J1032" t="str">
        <f>IF(K1032="natural gas",VLOOKUP(D1032,'Cross-Page Data'!$I$4:$J$13,2,FALSE),IF(K1032="solar",VLOOKUP('Form 923'!D1032,'Cross-Page Data'!$I$14:$J$117,2,FALSE),K1032))</f>
        <v>hydro</v>
      </c>
      <c r="K1032" t="str">
        <f>VLOOKUP(E1032,'Cross-Page Data'!$D$4:$F$48,3,FALSE)</f>
        <v>hydro</v>
      </c>
      <c r="L1032" t="b">
        <f>IF(AND($P$6=FALSE,OR(C1032="Commercial NAICS Cogen",C1032="Industrial NAICS Cogen",C1032="NAICS-22 Cogen")),FALSE,IF(AND($P$7=FALSE,OR(C1032="Commercial NAICS Cogen",C1032="Commercial NAICS Non-Cogen",C1032="industrial NAICS Cogen", C1032="industrial NAICS non-cogen")),FALSE,TRUE))</f>
        <v>1</v>
      </c>
      <c r="M1032">
        <f t="shared" si="49"/>
        <v>0.51021798365122617</v>
      </c>
      <c r="N1032">
        <f t="shared" si="50"/>
        <v>1</v>
      </c>
    </row>
    <row r="1033" spans="1:14" x14ac:dyDescent="0.2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s="32">
        <f t="shared" si="48"/>
        <v>10381338.99046535</v>
      </c>
      <c r="J1033" t="str">
        <f>IF(K1033="natural gas",VLOOKUP(D1033,'Cross-Page Data'!$I$4:$J$13,2,FALSE),IF(K1033="solar",VLOOKUP('Form 923'!D1033,'Cross-Page Data'!$I$14:$J$117,2,FALSE),K1033))</f>
        <v>heavy or residual fuel oil</v>
      </c>
      <c r="K1033" t="str">
        <f>VLOOKUP(E1033,'Cross-Page Data'!$D$4:$F$48,3,FALSE)</f>
        <v>heavy or residual fuel oil</v>
      </c>
      <c r="L1033" t="b">
        <f>IF(AND($P$6=FALSE,OR(C1033="Commercial NAICS Cogen",C1033="Industrial NAICS Cogen",C1033="NAICS-22 Cogen")),FALSE,IF(AND($P$7=FALSE,OR(C1033="Commercial NAICS Cogen",C1033="Commercial NAICS Non-Cogen",C1033="industrial NAICS Cogen", C1033="industrial NAICS non-cogen")),FALSE,TRUE))</f>
        <v>1</v>
      </c>
      <c r="M1033">
        <f t="shared" si="49"/>
        <v>0.3634538152610442</v>
      </c>
      <c r="N1033">
        <f t="shared" si="50"/>
        <v>1</v>
      </c>
    </row>
    <row r="1034" spans="1:14" x14ac:dyDescent="0.2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s="32">
        <f t="shared" si="48"/>
        <v>9963293.1305715777</v>
      </c>
      <c r="J1034" t="str">
        <f>IF(K1034="natural gas",VLOOKUP(D1034,'Cross-Page Data'!$I$4:$J$13,2,FALSE),IF(K1034="solar",VLOOKUP('Form 923'!D1034,'Cross-Page Data'!$I$14:$J$117,2,FALSE),K1034))</f>
        <v>natural gas peaker</v>
      </c>
      <c r="K1034" t="str">
        <f>VLOOKUP(E1034,'Cross-Page Data'!$D$4:$F$48,3,FALSE)</f>
        <v>natural gas</v>
      </c>
      <c r="L1034" t="b">
        <f>IF(AND($P$6=FALSE,OR(C1034="Commercial NAICS Cogen",C1034="Industrial NAICS Cogen",C1034="NAICS-22 Cogen")),FALSE,IF(AND($P$7=FALSE,OR(C1034="Commercial NAICS Cogen",C1034="Commercial NAICS Non-Cogen",C1034="industrial NAICS Cogen", C1034="industrial NAICS non-cogen")),FALSE,TRUE))</f>
        <v>1</v>
      </c>
      <c r="M1034">
        <f t="shared" si="49"/>
        <v>0.50864197530864197</v>
      </c>
      <c r="N1034">
        <f t="shared" si="50"/>
        <v>1</v>
      </c>
    </row>
    <row r="1035" spans="1:14" x14ac:dyDescent="0.2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s="32">
        <f t="shared" si="48"/>
        <v>9756302.521008404</v>
      </c>
      <c r="J1035" t="str">
        <f>IF(K1035="natural gas",VLOOKUP(D1035,'Cross-Page Data'!$I$4:$J$13,2,FALSE),IF(K1035="solar",VLOOKUP('Form 923'!D1035,'Cross-Page Data'!$I$14:$J$117,2,FALSE),K1035))</f>
        <v>heavy or residual fuel oil</v>
      </c>
      <c r="K1035" t="str">
        <f>VLOOKUP(E1035,'Cross-Page Data'!$D$4:$F$48,3,FALSE)</f>
        <v>heavy or residual fuel oil</v>
      </c>
      <c r="L1035" t="b">
        <f>IF(AND($P$6=FALSE,OR(C1035="Commercial NAICS Cogen",C1035="Industrial NAICS Cogen",C1035="NAICS-22 Cogen")),FALSE,IF(AND($P$7=FALSE,OR(C1035="Commercial NAICS Cogen",C1035="Commercial NAICS Non-Cogen",C1035="industrial NAICS Cogen", C1035="industrial NAICS non-cogen")),FALSE,TRUE))</f>
        <v>1</v>
      </c>
      <c r="M1035">
        <f t="shared" si="49"/>
        <v>0.43012048192771085</v>
      </c>
      <c r="N1035">
        <f t="shared" si="50"/>
        <v>1</v>
      </c>
    </row>
    <row r="1036" spans="1:14" x14ac:dyDescent="0.2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s="32" t="str">
        <f t="shared" si="48"/>
        <v/>
      </c>
      <c r="J1036" t="str">
        <f>IF(K1036="natural gas",VLOOKUP(D1036,'Cross-Page Data'!$I$4:$J$13,2,FALSE),IF(K1036="solar",VLOOKUP('Form 923'!D1036,'Cross-Page Data'!$I$14:$J$117,2,FALSE),K1036))</f>
        <v>natural gas peaker</v>
      </c>
      <c r="K1036" t="str">
        <f>VLOOKUP(E1036,'Cross-Page Data'!$D$4:$F$48,3,FALSE)</f>
        <v>natural gas</v>
      </c>
      <c r="L1036" t="b">
        <f>IF(AND($P$6=FALSE,OR(C1036="Commercial NAICS Cogen",C1036="Industrial NAICS Cogen",C1036="NAICS-22 Cogen")),FALSE,IF(AND($P$7=FALSE,OR(C1036="Commercial NAICS Cogen",C1036="Commercial NAICS Non-Cogen",C1036="industrial NAICS Cogen", C1036="industrial NAICS non-cogen")),FALSE,TRUE))</f>
        <v>1</v>
      </c>
      <c r="M1036">
        <f t="shared" si="49"/>
        <v>4.9382716049382717E-4</v>
      </c>
      <c r="N1036">
        <f t="shared" si="50"/>
        <v>0</v>
      </c>
    </row>
    <row r="1037" spans="1:14" x14ac:dyDescent="0.2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s="32" t="str">
        <f t="shared" si="48"/>
        <v/>
      </c>
      <c r="J1037" t="str">
        <f>IF(K1037="natural gas",VLOOKUP(D1037,'Cross-Page Data'!$I$4:$J$13,2,FALSE),IF(K1037="solar",VLOOKUP('Form 923'!D1037,'Cross-Page Data'!$I$14:$J$117,2,FALSE),K1037))</f>
        <v>heavy or residual fuel oil</v>
      </c>
      <c r="K1037" t="str">
        <f>VLOOKUP(E1037,'Cross-Page Data'!$D$4:$F$48,3,FALSE)</f>
        <v>heavy or residual fuel oil</v>
      </c>
      <c r="L1037" t="b">
        <f>IF(AND($P$6=FALSE,OR(C1037="Commercial NAICS Cogen",C1037="Industrial NAICS Cogen",C1037="NAICS-22 Cogen")),FALSE,IF(AND($P$7=FALSE,OR(C1037="Commercial NAICS Cogen",C1037="Commercial NAICS Non-Cogen",C1037="industrial NAICS Cogen", C1037="industrial NAICS non-cogen")),FALSE,TRUE))</f>
        <v>1</v>
      </c>
      <c r="M1037">
        <f t="shared" si="49"/>
        <v>4.0160642570281126E-4</v>
      </c>
      <c r="N1037">
        <f t="shared" si="50"/>
        <v>0</v>
      </c>
    </row>
    <row r="1038" spans="1:14" x14ac:dyDescent="0.2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s="32">
        <f t="shared" si="48"/>
        <v>12960549.160792541</v>
      </c>
      <c r="J1038" t="str">
        <f>IF(K1038="natural gas",VLOOKUP(D1038,'Cross-Page Data'!$I$4:$J$13,2,FALSE),IF(K1038="solar",VLOOKUP('Form 923'!D1038,'Cross-Page Data'!$I$14:$J$117,2,FALSE),K1038))</f>
        <v>natural gas peaker</v>
      </c>
      <c r="K1038" t="str">
        <f>VLOOKUP(E1038,'Cross-Page Data'!$D$4:$F$48,3,FALSE)</f>
        <v>natural gas</v>
      </c>
      <c r="L1038" t="b">
        <f>IF(AND($P$6=FALSE,OR(C1038="Commercial NAICS Cogen",C1038="Industrial NAICS Cogen",C1038="NAICS-22 Cogen")),FALSE,IF(AND($P$7=FALSE,OR(C1038="Commercial NAICS Cogen",C1038="Commercial NAICS Non-Cogen",C1038="industrial NAICS Cogen", C1038="industrial NAICS non-cogen")),FALSE,TRUE))</f>
        <v>1</v>
      </c>
      <c r="M1038">
        <f t="shared" si="49"/>
        <v>0.21086419753086419</v>
      </c>
      <c r="N1038">
        <f t="shared" si="50"/>
        <v>1</v>
      </c>
    </row>
    <row r="1039" spans="1:14" x14ac:dyDescent="0.2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s="32">
        <f t="shared" si="48"/>
        <v>12815344.138587873</v>
      </c>
      <c r="J1039" t="str">
        <f>IF(K1039="natural gas",VLOOKUP(D1039,'Cross-Page Data'!$I$4:$J$13,2,FALSE),IF(K1039="solar",VLOOKUP('Form 923'!D1039,'Cross-Page Data'!$I$14:$J$117,2,FALSE),K1039))</f>
        <v>biomass</v>
      </c>
      <c r="K1039" t="str">
        <f>VLOOKUP(E1039,'Cross-Page Data'!$D$4:$F$48,3,FALSE)</f>
        <v>biomass</v>
      </c>
      <c r="L1039" t="b">
        <f>IF(AND($P$6=FALSE,OR(C1039="Commercial NAICS Cogen",C1039="Industrial NAICS Cogen",C1039="NAICS-22 Cogen")),FALSE,IF(AND($P$7=FALSE,OR(C1039="Commercial NAICS Cogen",C1039="Commercial NAICS Non-Cogen",C1039="industrial NAICS Cogen", C1039="industrial NAICS non-cogen")),FALSE,TRUE))</f>
        <v>1</v>
      </c>
      <c r="M1039">
        <f t="shared" si="49"/>
        <v>0.18969298245614036</v>
      </c>
      <c r="N1039">
        <f t="shared" si="50"/>
        <v>1</v>
      </c>
    </row>
    <row r="1040" spans="1:14" x14ac:dyDescent="0.2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s="32" t="str">
        <f t="shared" si="48"/>
        <v/>
      </c>
      <c r="J1040" t="str">
        <f>IF(K1040="natural gas",VLOOKUP(D1040,'Cross-Page Data'!$I$4:$J$13,2,FALSE),IF(K1040="solar",VLOOKUP('Form 923'!D1040,'Cross-Page Data'!$I$14:$J$117,2,FALSE),K1040))</f>
        <v>hard coal</v>
      </c>
      <c r="K1040" t="str">
        <f>VLOOKUP(E1040,'Cross-Page Data'!$D$4:$F$48,3,FALSE)</f>
        <v>hard coal</v>
      </c>
      <c r="L1040" t="b">
        <f>IF(AND($P$6=FALSE,OR(C1040="Commercial NAICS Cogen",C1040="Industrial NAICS Cogen",C1040="NAICS-22 Cogen")),FALSE,IF(AND($P$7=FALSE,OR(C1040="Commercial NAICS Cogen",C1040="Commercial NAICS Non-Cogen",C1040="industrial NAICS Cogen", C1040="industrial NAICS non-cogen")),FALSE,TRUE))</f>
        <v>1</v>
      </c>
      <c r="M1040">
        <f t="shared" si="49"/>
        <v>1.3605442176870747E-3</v>
      </c>
      <c r="N1040">
        <f t="shared" si="50"/>
        <v>0</v>
      </c>
    </row>
    <row r="1041" spans="1:14" x14ac:dyDescent="0.2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s="32">
        <f t="shared" si="48"/>
        <v>11044444.444444444</v>
      </c>
      <c r="J1041" t="str">
        <f>IF(K1041="natural gas",VLOOKUP(D1041,'Cross-Page Data'!$I$4:$J$13,2,FALSE),IF(K1041="solar",VLOOKUP('Form 923'!D1041,'Cross-Page Data'!$I$14:$J$117,2,FALSE),K1041))</f>
        <v>heavy or residual fuel oil</v>
      </c>
      <c r="K1041" t="str">
        <f>VLOOKUP(E1041,'Cross-Page Data'!$D$4:$F$48,3,FALSE)</f>
        <v>heavy or residual fuel oil</v>
      </c>
      <c r="L1041" t="b">
        <f>IF(AND($P$6=FALSE,OR(C1041="Commercial NAICS Cogen",C1041="Industrial NAICS Cogen",C1041="NAICS-22 Cogen")),FALSE,IF(AND($P$7=FALSE,OR(C1041="Commercial NAICS Cogen",C1041="Commercial NAICS Non-Cogen",C1041="industrial NAICS Cogen", C1041="industrial NAICS non-cogen")),FALSE,TRUE))</f>
        <v>1</v>
      </c>
      <c r="M1041">
        <f t="shared" si="49"/>
        <v>0.30040160642570279</v>
      </c>
      <c r="N1041">
        <f t="shared" si="50"/>
        <v>1</v>
      </c>
    </row>
    <row r="1042" spans="1:14" x14ac:dyDescent="0.2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s="32">
        <f t="shared" si="48"/>
        <v>12797074.95429616</v>
      </c>
      <c r="J1042" t="str">
        <f>IF(K1042="natural gas",VLOOKUP(D1042,'Cross-Page Data'!$I$4:$J$13,2,FALSE),IF(K1042="solar",VLOOKUP('Form 923'!D1042,'Cross-Page Data'!$I$14:$J$117,2,FALSE),K1042))</f>
        <v>heavy or residual fuel oil</v>
      </c>
      <c r="K1042" t="str">
        <f>VLOOKUP(E1042,'Cross-Page Data'!$D$4:$F$48,3,FALSE)</f>
        <v>heavy or residual fuel oil</v>
      </c>
      <c r="L1042" t="b">
        <f>IF(AND($P$6=FALSE,OR(C1042="Commercial NAICS Cogen",C1042="Industrial NAICS Cogen",C1042="NAICS-22 Cogen")),FALSE,IF(AND($P$7=FALSE,OR(C1042="Commercial NAICS Cogen",C1042="Commercial NAICS Non-Cogen",C1042="industrial NAICS Cogen", C1042="industrial NAICS non-cogen")),FALSE,TRUE))</f>
        <v>1</v>
      </c>
      <c r="M1042">
        <f t="shared" si="49"/>
        <v>0.19196787148594377</v>
      </c>
      <c r="N1042">
        <f t="shared" si="50"/>
        <v>1</v>
      </c>
    </row>
    <row r="1043" spans="1:14" x14ac:dyDescent="0.2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s="32">
        <f t="shared" si="48"/>
        <v>12696142.846100332</v>
      </c>
      <c r="J1043" t="str">
        <f>IF(K1043="natural gas",VLOOKUP(D1043,'Cross-Page Data'!$I$4:$J$13,2,FALSE),IF(K1043="solar",VLOOKUP('Form 923'!D1043,'Cross-Page Data'!$I$14:$J$117,2,FALSE),K1043))</f>
        <v>natural gas peaker</v>
      </c>
      <c r="K1043" t="str">
        <f>VLOOKUP(E1043,'Cross-Page Data'!$D$4:$F$48,3,FALSE)</f>
        <v>natural gas</v>
      </c>
      <c r="L1043" t="b">
        <f>IF(AND($P$6=FALSE,OR(C1043="Commercial NAICS Cogen",C1043="Industrial NAICS Cogen",C1043="NAICS-22 Cogen")),FALSE,IF(AND($P$7=FALSE,OR(C1043="Commercial NAICS Cogen",C1043="Commercial NAICS Non-Cogen",C1043="industrial NAICS Cogen", C1043="industrial NAICS non-cogen")),FALSE,TRUE))</f>
        <v>1</v>
      </c>
      <c r="M1043">
        <f t="shared" si="49"/>
        <v>0.22567901234567903</v>
      </c>
      <c r="N1043">
        <f t="shared" si="50"/>
        <v>1</v>
      </c>
    </row>
    <row r="1044" spans="1:14" x14ac:dyDescent="0.2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s="32">
        <f t="shared" si="48"/>
        <v>10515151.515151516</v>
      </c>
      <c r="J1044" t="str">
        <f>IF(K1044="natural gas",VLOOKUP(D1044,'Cross-Page Data'!$I$4:$J$13,2,FALSE),IF(K1044="solar",VLOOKUP('Form 923'!D1044,'Cross-Page Data'!$I$14:$J$117,2,FALSE),K1044))</f>
        <v>heavy or residual fuel oil</v>
      </c>
      <c r="K1044" t="str">
        <f>VLOOKUP(E1044,'Cross-Page Data'!$D$4:$F$48,3,FALSE)</f>
        <v>heavy or residual fuel oil</v>
      </c>
      <c r="L1044" t="b">
        <f>IF(AND($P$6=FALSE,OR(C1044="Commercial NAICS Cogen",C1044="Industrial NAICS Cogen",C1044="NAICS-22 Cogen")),FALSE,IF(AND($P$7=FALSE,OR(C1044="Commercial NAICS Cogen",C1044="Commercial NAICS Non-Cogen",C1044="industrial NAICS Cogen", C1044="industrial NAICS non-cogen")),FALSE,TRUE))</f>
        <v>1</v>
      </c>
      <c r="M1044">
        <f t="shared" si="49"/>
        <v>0.3497991967871486</v>
      </c>
      <c r="N1044">
        <f t="shared" si="50"/>
        <v>1</v>
      </c>
    </row>
    <row r="1045" spans="1:14" x14ac:dyDescent="0.2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s="32" t="str">
        <f t="shared" si="48"/>
        <v/>
      </c>
      <c r="J1045" t="str">
        <f>IF(K1045="natural gas",VLOOKUP(D1045,'Cross-Page Data'!$I$4:$J$13,2,FALSE),IF(K1045="solar",VLOOKUP('Form 923'!D1045,'Cross-Page Data'!$I$14:$J$117,2,FALSE),K1045))</f>
        <v>natural gas peaker</v>
      </c>
      <c r="K1045" t="str">
        <f>VLOOKUP(E1045,'Cross-Page Data'!$D$4:$F$48,3,FALSE)</f>
        <v>natural gas</v>
      </c>
      <c r="L1045" t="b">
        <f>IF(AND($P$6=FALSE,OR(C1045="Commercial NAICS Cogen",C1045="Industrial NAICS Cogen",C1045="NAICS-22 Cogen")),FALSE,IF(AND($P$7=FALSE,OR(C1045="Commercial NAICS Cogen",C1045="Commercial NAICS Non-Cogen",C1045="industrial NAICS Cogen", C1045="industrial NAICS non-cogen")),FALSE,TRUE))</f>
        <v>1</v>
      </c>
      <c r="M1045">
        <f t="shared" si="49"/>
        <v>4.9382716049382717E-4</v>
      </c>
      <c r="N1045">
        <f t="shared" si="50"/>
        <v>0</v>
      </c>
    </row>
    <row r="1046" spans="1:14" x14ac:dyDescent="0.2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s="32">
        <f t="shared" si="48"/>
        <v>10285714.285714287</v>
      </c>
      <c r="J1046" t="str">
        <f>IF(K1046="natural gas",VLOOKUP(D1046,'Cross-Page Data'!$I$4:$J$13,2,FALSE),IF(K1046="solar",VLOOKUP('Form 923'!D1046,'Cross-Page Data'!$I$14:$J$117,2,FALSE),K1046))</f>
        <v>heavy or residual fuel oil</v>
      </c>
      <c r="K1046" t="str">
        <f>VLOOKUP(E1046,'Cross-Page Data'!$D$4:$F$48,3,FALSE)</f>
        <v>heavy or residual fuel oil</v>
      </c>
      <c r="L1046" t="b">
        <f>IF(AND($P$6=FALSE,OR(C1046="Commercial NAICS Cogen",C1046="Industrial NAICS Cogen",C1046="NAICS-22 Cogen")),FALSE,IF(AND($P$7=FALSE,OR(C1046="Commercial NAICS Cogen",C1046="Commercial NAICS Non-Cogen",C1046="industrial NAICS Cogen", C1046="industrial NAICS non-cogen")),FALSE,TRUE))</f>
        <v>1</v>
      </c>
      <c r="M1046">
        <f t="shared" si="49"/>
        <v>0.37269076305220883</v>
      </c>
      <c r="N1046">
        <f t="shared" si="50"/>
        <v>1</v>
      </c>
    </row>
    <row r="1047" spans="1:14" x14ac:dyDescent="0.2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s="32" t="str">
        <f t="shared" si="48"/>
        <v/>
      </c>
      <c r="J1047" t="str">
        <f>IF(K1047="natural gas",VLOOKUP(D1047,'Cross-Page Data'!$I$4:$J$13,2,FALSE),IF(K1047="solar",VLOOKUP('Form 923'!D1047,'Cross-Page Data'!$I$14:$J$117,2,FALSE),K1047))</f>
        <v>natural gas peaker</v>
      </c>
      <c r="K1047" t="str">
        <f>VLOOKUP(E1047,'Cross-Page Data'!$D$4:$F$48,3,FALSE)</f>
        <v>natural gas</v>
      </c>
      <c r="L1047" t="b">
        <f>IF(AND($P$6=FALSE,OR(C1047="Commercial NAICS Cogen",C1047="Industrial NAICS Cogen",C1047="NAICS-22 Cogen")),FALSE,IF(AND($P$7=FALSE,OR(C1047="Commercial NAICS Cogen",C1047="Commercial NAICS Non-Cogen",C1047="industrial NAICS Cogen", C1047="industrial NAICS non-cogen")),FALSE,TRUE))</f>
        <v>1</v>
      </c>
      <c r="M1047">
        <f t="shared" si="49"/>
        <v>4.9382716049382717E-4</v>
      </c>
      <c r="N1047">
        <f t="shared" si="50"/>
        <v>0</v>
      </c>
    </row>
    <row r="1048" spans="1:14" x14ac:dyDescent="0.2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s="32">
        <f t="shared" si="48"/>
        <v>9581312.9429317415</v>
      </c>
      <c r="J1048" t="str">
        <f>IF(K1048="natural gas",VLOOKUP(D1048,'Cross-Page Data'!$I$4:$J$13,2,FALSE),IF(K1048="solar",VLOOKUP('Form 923'!D1048,'Cross-Page Data'!$I$14:$J$117,2,FALSE),K1048))</f>
        <v>heavy or residual fuel oil</v>
      </c>
      <c r="K1048" t="str">
        <f>VLOOKUP(E1048,'Cross-Page Data'!$D$4:$F$48,3,FALSE)</f>
        <v>heavy or residual fuel oil</v>
      </c>
      <c r="L1048" t="b">
        <f>IF(AND($P$6=FALSE,OR(C1048="Commercial NAICS Cogen",C1048="Industrial NAICS Cogen",C1048="NAICS-22 Cogen")),FALSE,IF(AND($P$7=FALSE,OR(C1048="Commercial NAICS Cogen",C1048="Commercial NAICS Non-Cogen",C1048="industrial NAICS Cogen", C1048="industrial NAICS non-cogen")),FALSE,TRUE))</f>
        <v>1</v>
      </c>
      <c r="M1048">
        <f t="shared" si="49"/>
        <v>0.44297188755020078</v>
      </c>
      <c r="N1048">
        <f t="shared" si="50"/>
        <v>1</v>
      </c>
    </row>
    <row r="1049" spans="1:14" x14ac:dyDescent="0.2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s="32">
        <f t="shared" si="48"/>
        <v>9615384.6153846141</v>
      </c>
      <c r="J1049" t="str">
        <f>IF(K1049="natural gas",VLOOKUP(D1049,'Cross-Page Data'!$I$4:$J$13,2,FALSE),IF(K1049="solar",VLOOKUP('Form 923'!D1049,'Cross-Page Data'!$I$14:$J$117,2,FALSE),K1049))</f>
        <v>natural gas peaker</v>
      </c>
      <c r="K1049" t="str">
        <f>VLOOKUP(E1049,'Cross-Page Data'!$D$4:$F$48,3,FALSE)</f>
        <v>natural gas</v>
      </c>
      <c r="L1049" t="b">
        <f>IF(AND($P$6=FALSE,OR(C1049="Commercial NAICS Cogen",C1049="Industrial NAICS Cogen",C1049="NAICS-22 Cogen")),FALSE,IF(AND($P$7=FALSE,OR(C1049="Commercial NAICS Cogen",C1049="Commercial NAICS Non-Cogen",C1049="industrial NAICS Cogen", C1049="industrial NAICS non-cogen")),FALSE,TRUE))</f>
        <v>1</v>
      </c>
      <c r="M1049">
        <f t="shared" si="49"/>
        <v>0.53481481481481485</v>
      </c>
      <c r="N1049">
        <f t="shared" si="50"/>
        <v>1</v>
      </c>
    </row>
    <row r="1050" spans="1:14" x14ac:dyDescent="0.2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s="32" t="str">
        <f t="shared" si="48"/>
        <v/>
      </c>
      <c r="J1050" t="str">
        <f>IF(K1050="natural gas",VLOOKUP(D1050,'Cross-Page Data'!$I$4:$J$13,2,FALSE),IF(K1050="solar",VLOOKUP('Form 923'!D1050,'Cross-Page Data'!$I$14:$J$117,2,FALSE),K1050))</f>
        <v>heavy or residual fuel oil</v>
      </c>
      <c r="K1050" t="str">
        <f>VLOOKUP(E1050,'Cross-Page Data'!$D$4:$F$48,3,FALSE)</f>
        <v>heavy or residual fuel oil</v>
      </c>
      <c r="L1050" t="b">
        <f>IF(AND($P$6=FALSE,OR(C1050="Commercial NAICS Cogen",C1050="Industrial NAICS Cogen",C1050="NAICS-22 Cogen")),FALSE,IF(AND($P$7=FALSE,OR(C1050="Commercial NAICS Cogen",C1050="Commercial NAICS Non-Cogen",C1050="industrial NAICS Cogen", C1050="industrial NAICS non-cogen")),FALSE,TRUE))</f>
        <v>1</v>
      </c>
      <c r="M1050">
        <f t="shared" si="49"/>
        <v>4.0160642570281126E-4</v>
      </c>
      <c r="N1050">
        <f t="shared" si="50"/>
        <v>0</v>
      </c>
    </row>
    <row r="1051" spans="1:14" x14ac:dyDescent="0.2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s="32">
        <f t="shared" si="48"/>
        <v>-11766454.352441613</v>
      </c>
      <c r="J1051" t="str">
        <f>IF(K1051="natural gas",VLOOKUP(D1051,'Cross-Page Data'!$I$4:$J$13,2,FALSE),IF(K1051="solar",VLOOKUP('Form 923'!D1051,'Cross-Page Data'!$I$14:$J$117,2,FALSE),K1051))</f>
        <v>natural gas peaker</v>
      </c>
      <c r="K1051" t="str">
        <f>VLOOKUP(E1051,'Cross-Page Data'!$D$4:$F$48,3,FALSE)</f>
        <v>natural gas</v>
      </c>
      <c r="L1051" t="b">
        <f>IF(AND($P$6=FALSE,OR(C1051="Commercial NAICS Cogen",C1051="Industrial NAICS Cogen",C1051="NAICS-22 Cogen")),FALSE,IF(AND($P$7=FALSE,OR(C1051="Commercial NAICS Cogen",C1051="Commercial NAICS Non-Cogen",C1051="industrial NAICS Cogen", C1051="industrial NAICS non-cogen")),FALSE,TRUE))</f>
        <v>1</v>
      </c>
      <c r="M1051">
        <f t="shared" si="49"/>
        <v>0.82024691358024693</v>
      </c>
      <c r="N1051">
        <f t="shared" si="50"/>
        <v>1</v>
      </c>
    </row>
    <row r="1052" spans="1:14" x14ac:dyDescent="0.2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s="32" t="str">
        <f t="shared" si="48"/>
        <v/>
      </c>
      <c r="J1052" t="str">
        <f>IF(K1052="natural gas",VLOOKUP(D1052,'Cross-Page Data'!$I$4:$J$13,2,FALSE),IF(K1052="solar",VLOOKUP('Form 923'!D1052,'Cross-Page Data'!$I$14:$J$117,2,FALSE),K1052))</f>
        <v>biomass</v>
      </c>
      <c r="K1052" t="str">
        <f>VLOOKUP(E1052,'Cross-Page Data'!$D$4:$F$48,3,FALSE)</f>
        <v>biomass</v>
      </c>
      <c r="L1052" t="b">
        <f>IF(AND($P$6=FALSE,OR(C1052="Commercial NAICS Cogen",C1052="Industrial NAICS Cogen",C1052="NAICS-22 Cogen")),FALSE,IF(AND($P$7=FALSE,OR(C1052="Commercial NAICS Cogen",C1052="Commercial NAICS Non-Cogen",C1052="industrial NAICS Cogen", C1052="industrial NAICS non-cogen")),FALSE,TRUE))</f>
        <v>1</v>
      </c>
      <c r="M1052">
        <f t="shared" si="49"/>
        <v>1.0964912280701754E-3</v>
      </c>
      <c r="N1052">
        <f t="shared" si="50"/>
        <v>0</v>
      </c>
    </row>
    <row r="1053" spans="1:14" x14ac:dyDescent="0.2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s="32">
        <f t="shared" si="48"/>
        <v>40821019.950554818</v>
      </c>
      <c r="J1053" t="str">
        <f>IF(K1053="natural gas",VLOOKUP(D1053,'Cross-Page Data'!$I$4:$J$13,2,FALSE),IF(K1053="solar",VLOOKUP('Form 923'!D1053,'Cross-Page Data'!$I$14:$J$117,2,FALSE),K1053))</f>
        <v>hard coal</v>
      </c>
      <c r="K1053" t="str">
        <f>VLOOKUP(E1053,'Cross-Page Data'!$D$4:$F$48,3,FALSE)</f>
        <v>hard coal</v>
      </c>
      <c r="L1053" t="b">
        <f>IF(AND($P$6=FALSE,OR(C1053="Commercial NAICS Cogen",C1053="Industrial NAICS Cogen",C1053="NAICS-22 Cogen")),FALSE,IF(AND($P$7=FALSE,OR(C1053="Commercial NAICS Cogen",C1053="Commercial NAICS Non-Cogen",C1053="industrial NAICS Cogen", C1053="industrial NAICS non-cogen")),FALSE,TRUE))</f>
        <v>1</v>
      </c>
      <c r="M1053">
        <f t="shared" si="49"/>
        <v>6.8027210884353739E-3</v>
      </c>
      <c r="N1053">
        <f t="shared" si="50"/>
        <v>0</v>
      </c>
    </row>
    <row r="1054" spans="1:14" x14ac:dyDescent="0.2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s="32">
        <f t="shared" si="48"/>
        <v>55812646.231450632</v>
      </c>
      <c r="J1054" t="str">
        <f>IF(K1054="natural gas",VLOOKUP(D1054,'Cross-Page Data'!$I$4:$J$13,2,FALSE),IF(K1054="solar",VLOOKUP('Form 923'!D1054,'Cross-Page Data'!$I$14:$J$117,2,FALSE),K1054))</f>
        <v>natural gas peaker</v>
      </c>
      <c r="K1054" t="str">
        <f>VLOOKUP(E1054,'Cross-Page Data'!$D$4:$F$48,3,FALSE)</f>
        <v>natural gas</v>
      </c>
      <c r="L1054" t="b">
        <f>IF(AND($P$6=FALSE,OR(C1054="Commercial NAICS Cogen",C1054="Industrial NAICS Cogen",C1054="NAICS-22 Cogen")),FALSE,IF(AND($P$7=FALSE,OR(C1054="Commercial NAICS Cogen",C1054="Commercial NAICS Non-Cogen",C1054="industrial NAICS Cogen", C1054="industrial NAICS non-cogen")),FALSE,TRUE))</f>
        <v>1</v>
      </c>
      <c r="M1054">
        <f t="shared" si="49"/>
        <v>1.1851851851851851E-2</v>
      </c>
      <c r="N1054">
        <f t="shared" si="50"/>
        <v>0</v>
      </c>
    </row>
    <row r="1055" spans="1:14" x14ac:dyDescent="0.2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s="32" t="str">
        <f t="shared" si="48"/>
        <v/>
      </c>
      <c r="J1055" t="str">
        <f>IF(K1055="natural gas",VLOOKUP(D1055,'Cross-Page Data'!$I$4:$J$13,2,FALSE),IF(K1055="solar",VLOOKUP('Form 923'!D1055,'Cross-Page Data'!$I$14:$J$117,2,FALSE),K1055))</f>
        <v>biomass</v>
      </c>
      <c r="K1055" t="str">
        <f>VLOOKUP(E1055,'Cross-Page Data'!$D$4:$F$48,3,FALSE)</f>
        <v>biomass</v>
      </c>
      <c r="L1055" t="b">
        <f>IF(AND($P$6=FALSE,OR(C1055="Commercial NAICS Cogen",C1055="Industrial NAICS Cogen",C1055="NAICS-22 Cogen")),FALSE,IF(AND($P$7=FALSE,OR(C1055="Commercial NAICS Cogen",C1055="Commercial NAICS Non-Cogen",C1055="industrial NAICS Cogen", C1055="industrial NAICS non-cogen")),FALSE,TRUE))</f>
        <v>1</v>
      </c>
      <c r="M1055">
        <f t="shared" si="49"/>
        <v>1.0964912280701754E-3</v>
      </c>
      <c r="N1055">
        <f t="shared" si="50"/>
        <v>0</v>
      </c>
    </row>
    <row r="1056" spans="1:14" x14ac:dyDescent="0.2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s="32" t="str">
        <f t="shared" si="48"/>
        <v/>
      </c>
      <c r="J1056" t="str">
        <f>IF(K1056="natural gas",VLOOKUP(D1056,'Cross-Page Data'!$I$4:$J$13,2,FALSE),IF(K1056="solar",VLOOKUP('Form 923'!D1056,'Cross-Page Data'!$I$14:$J$117,2,FALSE),K1056))</f>
        <v>biomass</v>
      </c>
      <c r="K1056" t="str">
        <f>VLOOKUP(E1056,'Cross-Page Data'!$D$4:$F$48,3,FALSE)</f>
        <v>biomass</v>
      </c>
      <c r="L1056" t="b">
        <f>IF(AND($P$6=FALSE,OR(C1056="Commercial NAICS Cogen",C1056="Industrial NAICS Cogen",C1056="NAICS-22 Cogen")),FALSE,IF(AND($P$7=FALSE,OR(C1056="Commercial NAICS Cogen",C1056="Commercial NAICS Non-Cogen",C1056="industrial NAICS Cogen", C1056="industrial NAICS non-cogen")),FALSE,TRUE))</f>
        <v>1</v>
      </c>
      <c r="M1056">
        <f t="shared" si="49"/>
        <v>1.0964912280701754E-3</v>
      </c>
      <c r="N1056">
        <f t="shared" si="50"/>
        <v>0</v>
      </c>
    </row>
    <row r="1057" spans="1:14" x14ac:dyDescent="0.2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s="32">
        <f t="shared" si="48"/>
        <v>8628714.6437522378</v>
      </c>
      <c r="J1057" t="str">
        <f>IF(K1057="natural gas",VLOOKUP(D1057,'Cross-Page Data'!$I$4:$J$13,2,FALSE),IF(K1057="solar",VLOOKUP('Form 923'!D1057,'Cross-Page Data'!$I$14:$J$117,2,FALSE),K1057))</f>
        <v>heavy or residual fuel oil</v>
      </c>
      <c r="K1057" t="str">
        <f>VLOOKUP(E1057,'Cross-Page Data'!$D$4:$F$48,3,FALSE)</f>
        <v>heavy or residual fuel oil</v>
      </c>
      <c r="L1057" t="b">
        <f>IF(AND($P$6=FALSE,OR(C1057="Commercial NAICS Cogen",C1057="Industrial NAICS Cogen",C1057="NAICS-22 Cogen")),FALSE,IF(AND($P$7=FALSE,OR(C1057="Commercial NAICS Cogen",C1057="Commercial NAICS Non-Cogen",C1057="industrial NAICS Cogen", C1057="industrial NAICS non-cogen")),FALSE,TRUE))</f>
        <v>1</v>
      </c>
      <c r="M1057">
        <f t="shared" si="49"/>
        <v>0.47670682730923697</v>
      </c>
      <c r="N1057">
        <f t="shared" si="50"/>
        <v>1</v>
      </c>
    </row>
    <row r="1058" spans="1:14" x14ac:dyDescent="0.2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s="32">
        <f t="shared" si="48"/>
        <v>11714285.714285713</v>
      </c>
      <c r="J1058" t="str">
        <f>IF(K1058="natural gas",VLOOKUP(D1058,'Cross-Page Data'!$I$4:$J$13,2,FALSE),IF(K1058="solar",VLOOKUP('Form 923'!D1058,'Cross-Page Data'!$I$14:$J$117,2,FALSE),K1058))</f>
        <v>heavy or residual fuel oil</v>
      </c>
      <c r="K1058" t="str">
        <f>VLOOKUP(E1058,'Cross-Page Data'!$D$4:$F$48,3,FALSE)</f>
        <v>heavy or residual fuel oil</v>
      </c>
      <c r="L1058" t="b">
        <f>IF(AND($P$6=FALSE,OR(C1058="Commercial NAICS Cogen",C1058="Industrial NAICS Cogen",C1058="NAICS-22 Cogen")),FALSE,IF(AND($P$7=FALSE,OR(C1058="Commercial NAICS Cogen",C1058="Commercial NAICS Non-Cogen",C1058="industrial NAICS Cogen", C1058="industrial NAICS non-cogen")),FALSE,TRUE))</f>
        <v>1</v>
      </c>
      <c r="M1058">
        <f t="shared" si="49"/>
        <v>0.24698795180722891</v>
      </c>
      <c r="N1058">
        <f t="shared" si="50"/>
        <v>1</v>
      </c>
    </row>
    <row r="1059" spans="1:14" x14ac:dyDescent="0.2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s="32">
        <f t="shared" si="48"/>
        <v>8000000</v>
      </c>
      <c r="J1059" t="str">
        <f>IF(K1059="natural gas",VLOOKUP(D1059,'Cross-Page Data'!$I$4:$J$13,2,FALSE),IF(K1059="solar",VLOOKUP('Form 923'!D1059,'Cross-Page Data'!$I$14:$J$117,2,FALSE),K1059))</f>
        <v>heavy or residual fuel oil</v>
      </c>
      <c r="K1059" t="str">
        <f>VLOOKUP(E1059,'Cross-Page Data'!$D$4:$F$48,3,FALSE)</f>
        <v>heavy or residual fuel oil</v>
      </c>
      <c r="L1059" t="b">
        <f>IF(AND($P$6=FALSE,OR(C1059="Commercial NAICS Cogen",C1059="Industrial NAICS Cogen",C1059="NAICS-22 Cogen")),FALSE,IF(AND($P$7=FALSE,OR(C1059="Commercial NAICS Cogen",C1059="Commercial NAICS Non-Cogen",C1059="industrial NAICS Cogen", C1059="industrial NAICS non-cogen")),FALSE,TRUE))</f>
        <v>1</v>
      </c>
      <c r="M1059">
        <f t="shared" si="49"/>
        <v>0.49076305220883532</v>
      </c>
      <c r="N1059">
        <f t="shared" si="50"/>
        <v>1</v>
      </c>
    </row>
    <row r="1060" spans="1:14" x14ac:dyDescent="0.2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s="32">
        <f t="shared" si="48"/>
        <v>5810526.3157894742</v>
      </c>
      <c r="J1060" t="str">
        <f>IF(K1060="natural gas",VLOOKUP(D1060,'Cross-Page Data'!$I$4:$J$13,2,FALSE),IF(K1060="solar",VLOOKUP('Form 923'!D1060,'Cross-Page Data'!$I$14:$J$117,2,FALSE),K1060))</f>
        <v>heavy or residual fuel oil</v>
      </c>
      <c r="K1060" t="str">
        <f>VLOOKUP(E1060,'Cross-Page Data'!$D$4:$F$48,3,FALSE)</f>
        <v>heavy or residual fuel oil</v>
      </c>
      <c r="L1060" t="b">
        <f>IF(AND($P$6=FALSE,OR(C1060="Commercial NAICS Cogen",C1060="Industrial NAICS Cogen",C1060="NAICS-22 Cogen")),FALSE,IF(AND($P$7=FALSE,OR(C1060="Commercial NAICS Cogen",C1060="Commercial NAICS Non-Cogen",C1060="industrial NAICS Cogen", C1060="industrial NAICS non-cogen")),FALSE,TRUE))</f>
        <v>1</v>
      </c>
      <c r="M1060">
        <f t="shared" si="49"/>
        <v>0.51526104417670682</v>
      </c>
      <c r="N1060">
        <f t="shared" si="50"/>
        <v>1</v>
      </c>
    </row>
    <row r="1061" spans="1:14" x14ac:dyDescent="0.2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s="32" t="str">
        <f t="shared" si="48"/>
        <v/>
      </c>
      <c r="J1061" t="str">
        <f>IF(K1061="natural gas",VLOOKUP(D1061,'Cross-Page Data'!$I$4:$J$13,2,FALSE),IF(K1061="solar",VLOOKUP('Form 923'!D1061,'Cross-Page Data'!$I$14:$J$117,2,FALSE),K1061))</f>
        <v>natural gas peaker</v>
      </c>
      <c r="K1061" t="str">
        <f>VLOOKUP(E1061,'Cross-Page Data'!$D$4:$F$48,3,FALSE)</f>
        <v>natural gas</v>
      </c>
      <c r="L1061" t="b">
        <f>IF(AND($P$6=FALSE,OR(C1061="Commercial NAICS Cogen",C1061="Industrial NAICS Cogen",C1061="NAICS-22 Cogen")),FALSE,IF(AND($P$7=FALSE,OR(C1061="Commercial NAICS Cogen",C1061="Commercial NAICS Non-Cogen",C1061="industrial NAICS Cogen", C1061="industrial NAICS non-cogen")),FALSE,TRUE))</f>
        <v>1</v>
      </c>
      <c r="M1061">
        <f t="shared" si="49"/>
        <v>4.9382716049382717E-4</v>
      </c>
      <c r="N1061">
        <f t="shared" si="50"/>
        <v>0</v>
      </c>
    </row>
    <row r="1062" spans="1:14" x14ac:dyDescent="0.2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s="32">
        <f t="shared" si="48"/>
        <v>10116173.120728929</v>
      </c>
      <c r="J1062" t="str">
        <f>IF(K1062="natural gas",VLOOKUP(D1062,'Cross-Page Data'!$I$4:$J$13,2,FALSE),IF(K1062="solar",VLOOKUP('Form 923'!D1062,'Cross-Page Data'!$I$14:$J$117,2,FALSE),K1062))</f>
        <v>heavy or residual fuel oil</v>
      </c>
      <c r="K1062" t="str">
        <f>VLOOKUP(E1062,'Cross-Page Data'!$D$4:$F$48,3,FALSE)</f>
        <v>heavy or residual fuel oil</v>
      </c>
      <c r="L1062" t="b">
        <f>IF(AND($P$6=FALSE,OR(C1062="Commercial NAICS Cogen",C1062="Industrial NAICS Cogen",C1062="NAICS-22 Cogen")),FALSE,IF(AND($P$7=FALSE,OR(C1062="Commercial NAICS Cogen",C1062="Commercial NAICS Non-Cogen",C1062="industrial NAICS Cogen", C1062="industrial NAICS non-cogen")),FALSE,TRUE))</f>
        <v>1</v>
      </c>
      <c r="M1062">
        <f t="shared" si="49"/>
        <v>0.39036144578313253</v>
      </c>
      <c r="N1062">
        <f t="shared" si="50"/>
        <v>1</v>
      </c>
    </row>
    <row r="1063" spans="1:14" x14ac:dyDescent="0.2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s="32">
        <f t="shared" si="48"/>
        <v>12571428.571428571</v>
      </c>
      <c r="J1063" t="str">
        <f>IF(K1063="natural gas",VLOOKUP(D1063,'Cross-Page Data'!$I$4:$J$13,2,FALSE),IF(K1063="solar",VLOOKUP('Form 923'!D1063,'Cross-Page Data'!$I$14:$J$117,2,FALSE),K1063))</f>
        <v>heavy or residual fuel oil</v>
      </c>
      <c r="K1063" t="str">
        <f>VLOOKUP(E1063,'Cross-Page Data'!$D$4:$F$48,3,FALSE)</f>
        <v>heavy or residual fuel oil</v>
      </c>
      <c r="L1063" t="b">
        <f>IF(AND($P$6=FALSE,OR(C1063="Commercial NAICS Cogen",C1063="Industrial NAICS Cogen",C1063="NAICS-22 Cogen")),FALSE,IF(AND($P$7=FALSE,OR(C1063="Commercial NAICS Cogen",C1063="Commercial NAICS Non-Cogen",C1063="industrial NAICS Cogen", C1063="industrial NAICS non-cogen")),FALSE,TRUE))</f>
        <v>1</v>
      </c>
      <c r="M1063">
        <f t="shared" si="49"/>
        <v>0.20080321285140562</v>
      </c>
      <c r="N1063">
        <f t="shared" si="50"/>
        <v>1</v>
      </c>
    </row>
    <row r="1064" spans="1:14" x14ac:dyDescent="0.2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s="32">
        <f t="shared" si="48"/>
        <v>10641975.308641974</v>
      </c>
      <c r="J1064" t="str">
        <f>IF(K1064="natural gas",VLOOKUP(D1064,'Cross-Page Data'!$I$4:$J$13,2,FALSE),IF(K1064="solar",VLOOKUP('Form 923'!D1064,'Cross-Page Data'!$I$14:$J$117,2,FALSE),K1064))</f>
        <v>heavy or residual fuel oil</v>
      </c>
      <c r="K1064" t="str">
        <f>VLOOKUP(E1064,'Cross-Page Data'!$D$4:$F$48,3,FALSE)</f>
        <v>heavy or residual fuel oil</v>
      </c>
      <c r="L1064" t="b">
        <f>IF(AND($P$6=FALSE,OR(C1064="Commercial NAICS Cogen",C1064="Industrial NAICS Cogen",C1064="NAICS-22 Cogen")),FALSE,IF(AND($P$7=FALSE,OR(C1064="Commercial NAICS Cogen",C1064="Commercial NAICS Non-Cogen",C1064="industrial NAICS Cogen", C1064="industrial NAICS non-cogen")),FALSE,TRUE))</f>
        <v>1</v>
      </c>
      <c r="M1064">
        <f t="shared" si="49"/>
        <v>0.33654618473895581</v>
      </c>
      <c r="N1064">
        <f t="shared" si="50"/>
        <v>1</v>
      </c>
    </row>
    <row r="1065" spans="1:14" x14ac:dyDescent="0.2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s="32">
        <f t="shared" si="48"/>
        <v>9000000</v>
      </c>
      <c r="J1065" t="str">
        <f>IF(K1065="natural gas",VLOOKUP(D1065,'Cross-Page Data'!$I$4:$J$13,2,FALSE),IF(K1065="solar",VLOOKUP('Form 923'!D1065,'Cross-Page Data'!$I$14:$J$117,2,FALSE),K1065))</f>
        <v>heavy or residual fuel oil</v>
      </c>
      <c r="K1065" t="str">
        <f>VLOOKUP(E1065,'Cross-Page Data'!$D$4:$F$48,3,FALSE)</f>
        <v>heavy or residual fuel oil</v>
      </c>
      <c r="L1065" t="b">
        <f>IF(AND($P$6=FALSE,OR(C1065="Commercial NAICS Cogen",C1065="Industrial NAICS Cogen",C1065="NAICS-22 Cogen")),FALSE,IF(AND($P$7=FALSE,OR(C1065="Commercial NAICS Cogen",C1065="Commercial NAICS Non-Cogen",C1065="industrial NAICS Cogen", C1065="industrial NAICS non-cogen")),FALSE,TRUE))</f>
        <v>1</v>
      </c>
      <c r="M1065">
        <f t="shared" si="49"/>
        <v>0.46706827309236948</v>
      </c>
      <c r="N1065">
        <f t="shared" si="50"/>
        <v>1</v>
      </c>
    </row>
    <row r="1066" spans="1:14" x14ac:dyDescent="0.2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s="32">
        <f t="shared" si="48"/>
        <v>9254806.0715842843</v>
      </c>
      <c r="J1066" t="str">
        <f>IF(K1066="natural gas",VLOOKUP(D1066,'Cross-Page Data'!$I$4:$J$13,2,FALSE),IF(K1066="solar",VLOOKUP('Form 923'!D1066,'Cross-Page Data'!$I$14:$J$117,2,FALSE),K1066))</f>
        <v>heavy or residual fuel oil</v>
      </c>
      <c r="K1066" t="str">
        <f>VLOOKUP(E1066,'Cross-Page Data'!$D$4:$F$48,3,FALSE)</f>
        <v>heavy or residual fuel oil</v>
      </c>
      <c r="L1066" t="b">
        <f>IF(AND($P$6=FALSE,OR(C1066="Commercial NAICS Cogen",C1066="Industrial NAICS Cogen",C1066="NAICS-22 Cogen")),FALSE,IF(AND($P$7=FALSE,OR(C1066="Commercial NAICS Cogen",C1066="Commercial NAICS Non-Cogen",C1066="industrial NAICS Cogen", C1066="industrial NAICS non-cogen")),FALSE,TRUE))</f>
        <v>1</v>
      </c>
      <c r="M1066">
        <f t="shared" si="49"/>
        <v>0.45662650602409638</v>
      </c>
      <c r="N1066">
        <f t="shared" si="50"/>
        <v>1</v>
      </c>
    </row>
    <row r="1067" spans="1:14" x14ac:dyDescent="0.2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s="32">
        <f t="shared" si="48"/>
        <v>9245934.208683027</v>
      </c>
      <c r="J1067" t="str">
        <f>IF(K1067="natural gas",VLOOKUP(D1067,'Cross-Page Data'!$I$4:$J$13,2,FALSE),IF(K1067="solar",VLOOKUP('Form 923'!D1067,'Cross-Page Data'!$I$14:$J$117,2,FALSE),K1067))</f>
        <v>natural gas peaker</v>
      </c>
      <c r="K1067" t="str">
        <f>VLOOKUP(E1067,'Cross-Page Data'!$D$4:$F$48,3,FALSE)</f>
        <v>natural gas</v>
      </c>
      <c r="L1067" t="b">
        <f>IF(AND($P$6=FALSE,OR(C1067="Commercial NAICS Cogen",C1067="Industrial NAICS Cogen",C1067="NAICS-22 Cogen")),FALSE,IF(AND($P$7=FALSE,OR(C1067="Commercial NAICS Cogen",C1067="Commercial NAICS Non-Cogen",C1067="industrial NAICS Cogen", C1067="industrial NAICS non-cogen")),FALSE,TRUE))</f>
        <v>1</v>
      </c>
      <c r="M1067">
        <f t="shared" si="49"/>
        <v>0.54765432098765432</v>
      </c>
      <c r="N1067">
        <f t="shared" si="50"/>
        <v>1</v>
      </c>
    </row>
    <row r="1068" spans="1:14" x14ac:dyDescent="0.2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s="32" t="str">
        <f t="shared" si="48"/>
        <v/>
      </c>
      <c r="J1068" t="str">
        <f>IF(K1068="natural gas",VLOOKUP(D1068,'Cross-Page Data'!$I$4:$J$13,2,FALSE),IF(K1068="solar",VLOOKUP('Form 923'!D1068,'Cross-Page Data'!$I$14:$J$117,2,FALSE),K1068))</f>
        <v>heavy or residual fuel oil</v>
      </c>
      <c r="K1068" t="str">
        <f>VLOOKUP(E1068,'Cross-Page Data'!$D$4:$F$48,3,FALSE)</f>
        <v>heavy or residual fuel oil</v>
      </c>
      <c r="L1068" t="b">
        <f>IF(AND($P$6=FALSE,OR(C1068="Commercial NAICS Cogen",C1068="Industrial NAICS Cogen",C1068="NAICS-22 Cogen")),FALSE,IF(AND($P$7=FALSE,OR(C1068="Commercial NAICS Cogen",C1068="Commercial NAICS Non-Cogen",C1068="industrial NAICS Cogen", C1068="industrial NAICS non-cogen")),FALSE,TRUE))</f>
        <v>1</v>
      </c>
      <c r="M1068">
        <f t="shared" si="49"/>
        <v>4.0160642570281126E-4</v>
      </c>
      <c r="N1068">
        <f t="shared" si="50"/>
        <v>0</v>
      </c>
    </row>
    <row r="1069" spans="1:14" x14ac:dyDescent="0.2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s="32">
        <f t="shared" si="48"/>
        <v>-16390410.95890411</v>
      </c>
      <c r="J1069" t="str">
        <f>IF(K1069="natural gas",VLOOKUP(D1069,'Cross-Page Data'!$I$4:$J$13,2,FALSE),IF(K1069="solar",VLOOKUP('Form 923'!D1069,'Cross-Page Data'!$I$14:$J$117,2,FALSE),K1069))</f>
        <v>heavy or residual fuel oil</v>
      </c>
      <c r="K1069" t="str">
        <f>VLOOKUP(E1069,'Cross-Page Data'!$D$4:$F$48,3,FALSE)</f>
        <v>heavy or residual fuel oil</v>
      </c>
      <c r="L1069" t="b">
        <f>IF(AND($P$6=FALSE,OR(C1069="Commercial NAICS Cogen",C1069="Industrial NAICS Cogen",C1069="NAICS-22 Cogen")),FALSE,IF(AND($P$7=FALSE,OR(C1069="Commercial NAICS Cogen",C1069="Commercial NAICS Non-Cogen",C1069="industrial NAICS Cogen", C1069="industrial NAICS non-cogen")),FALSE,TRUE))</f>
        <v>1</v>
      </c>
      <c r="M1069">
        <f t="shared" si="49"/>
        <v>0.63855421686746983</v>
      </c>
      <c r="N1069">
        <f t="shared" si="50"/>
        <v>1</v>
      </c>
    </row>
    <row r="1070" spans="1:14" x14ac:dyDescent="0.2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s="32" t="str">
        <f t="shared" si="48"/>
        <v/>
      </c>
      <c r="J1070" t="str">
        <f>IF(K1070="natural gas",VLOOKUP(D1070,'Cross-Page Data'!$I$4:$J$13,2,FALSE),IF(K1070="solar",VLOOKUP('Form 923'!D1070,'Cross-Page Data'!$I$14:$J$117,2,FALSE),K1070))</f>
        <v>heavy or residual fuel oil</v>
      </c>
      <c r="K1070" t="str">
        <f>VLOOKUP(E1070,'Cross-Page Data'!$D$4:$F$48,3,FALSE)</f>
        <v>heavy or residual fuel oil</v>
      </c>
      <c r="L1070" t="b">
        <f>IF(AND($P$6=FALSE,OR(C1070="Commercial NAICS Cogen",C1070="Industrial NAICS Cogen",C1070="NAICS-22 Cogen")),FALSE,IF(AND($P$7=FALSE,OR(C1070="Commercial NAICS Cogen",C1070="Commercial NAICS Non-Cogen",C1070="industrial NAICS Cogen", C1070="industrial NAICS non-cogen")),FALSE,TRUE))</f>
        <v>1</v>
      </c>
      <c r="M1070">
        <f t="shared" si="49"/>
        <v>4.0160642570281126E-4</v>
      </c>
      <c r="N1070">
        <f t="shared" si="50"/>
        <v>0</v>
      </c>
    </row>
    <row r="1071" spans="1:14" x14ac:dyDescent="0.2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s="32" t="str">
        <f t="shared" si="48"/>
        <v/>
      </c>
      <c r="J1071" t="str">
        <f>IF(K1071="natural gas",VLOOKUP(D1071,'Cross-Page Data'!$I$4:$J$13,2,FALSE),IF(K1071="solar",VLOOKUP('Form 923'!D1071,'Cross-Page Data'!$I$14:$J$117,2,FALSE),K1071))</f>
        <v>natural gas peaker</v>
      </c>
      <c r="K1071" t="str">
        <f>VLOOKUP(E1071,'Cross-Page Data'!$D$4:$F$48,3,FALSE)</f>
        <v>natural gas</v>
      </c>
      <c r="L1071" t="b">
        <f>IF(AND($P$6=FALSE,OR(C1071="Commercial NAICS Cogen",C1071="Industrial NAICS Cogen",C1071="NAICS-22 Cogen")),FALSE,IF(AND($P$7=FALSE,OR(C1071="Commercial NAICS Cogen",C1071="Commercial NAICS Non-Cogen",C1071="industrial NAICS Cogen", C1071="industrial NAICS non-cogen")),FALSE,TRUE))</f>
        <v>1</v>
      </c>
      <c r="M1071">
        <f t="shared" si="49"/>
        <v>4.9382716049382717E-4</v>
      </c>
      <c r="N1071">
        <f t="shared" si="50"/>
        <v>0</v>
      </c>
    </row>
    <row r="1072" spans="1:14" x14ac:dyDescent="0.2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s="32">
        <f t="shared" si="48"/>
        <v>12100000</v>
      </c>
      <c r="J1072" t="str">
        <f>IF(K1072="natural gas",VLOOKUP(D1072,'Cross-Page Data'!$I$4:$J$13,2,FALSE),IF(K1072="solar",VLOOKUP('Form 923'!D1072,'Cross-Page Data'!$I$14:$J$117,2,FALSE),K1072))</f>
        <v>heavy or residual fuel oil</v>
      </c>
      <c r="K1072" t="str">
        <f>VLOOKUP(E1072,'Cross-Page Data'!$D$4:$F$48,3,FALSE)</f>
        <v>heavy or residual fuel oil</v>
      </c>
      <c r="L1072" t="b">
        <f>IF(AND($P$6=FALSE,OR(C1072="Commercial NAICS Cogen",C1072="Industrial NAICS Cogen",C1072="NAICS-22 Cogen")),FALSE,IF(AND($P$7=FALSE,OR(C1072="Commercial NAICS Cogen",C1072="Commercial NAICS Non-Cogen",C1072="industrial NAICS Cogen", C1072="industrial NAICS non-cogen")),FALSE,TRUE))</f>
        <v>1</v>
      </c>
      <c r="M1072">
        <f t="shared" si="49"/>
        <v>0.22128514056224899</v>
      </c>
      <c r="N1072">
        <f t="shared" si="50"/>
        <v>1</v>
      </c>
    </row>
    <row r="1073" spans="1:14" x14ac:dyDescent="0.2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s="32">
        <f t="shared" si="48"/>
        <v>9869933.9932625908</v>
      </c>
      <c r="J1073" t="str">
        <f>IF(K1073="natural gas",VLOOKUP(D1073,'Cross-Page Data'!$I$4:$J$13,2,FALSE),IF(K1073="solar",VLOOKUP('Form 923'!D1073,'Cross-Page Data'!$I$14:$J$117,2,FALSE),K1073))</f>
        <v>heavy or residual fuel oil</v>
      </c>
      <c r="K1073" t="str">
        <f>VLOOKUP(E1073,'Cross-Page Data'!$D$4:$F$48,3,FALSE)</f>
        <v>heavy or residual fuel oil</v>
      </c>
      <c r="L1073" t="b">
        <f>IF(AND($P$6=FALSE,OR(C1073="Commercial NAICS Cogen",C1073="Industrial NAICS Cogen",C1073="NAICS-22 Cogen")),FALSE,IF(AND($P$7=FALSE,OR(C1073="Commercial NAICS Cogen",C1073="Commercial NAICS Non-Cogen",C1073="industrial NAICS Cogen", C1073="industrial NAICS non-cogen")),FALSE,TRUE))</f>
        <v>1</v>
      </c>
      <c r="M1073">
        <f t="shared" si="49"/>
        <v>0.41967871485943775</v>
      </c>
      <c r="N1073">
        <f t="shared" si="50"/>
        <v>1</v>
      </c>
    </row>
    <row r="1074" spans="1:14" x14ac:dyDescent="0.2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s="32">
        <f t="shared" si="48"/>
        <v>9869126.796824716</v>
      </c>
      <c r="J1074" t="str">
        <f>IF(K1074="natural gas",VLOOKUP(D1074,'Cross-Page Data'!$I$4:$J$13,2,FALSE),IF(K1074="solar",VLOOKUP('Form 923'!D1074,'Cross-Page Data'!$I$14:$J$117,2,FALSE),K1074))</f>
        <v>natural gas peaker</v>
      </c>
      <c r="K1074" t="str">
        <f>VLOOKUP(E1074,'Cross-Page Data'!$D$4:$F$48,3,FALSE)</f>
        <v>natural gas</v>
      </c>
      <c r="L1074" t="b">
        <f>IF(AND($P$6=FALSE,OR(C1074="Commercial NAICS Cogen",C1074="Industrial NAICS Cogen",C1074="NAICS-22 Cogen")),FALSE,IF(AND($P$7=FALSE,OR(C1074="Commercial NAICS Cogen",C1074="Commercial NAICS Non-Cogen",C1074="industrial NAICS Cogen", C1074="industrial NAICS non-cogen")),FALSE,TRUE))</f>
        <v>1</v>
      </c>
      <c r="M1074">
        <f t="shared" si="49"/>
        <v>0.51703703703703707</v>
      </c>
      <c r="N1074">
        <f t="shared" si="50"/>
        <v>1</v>
      </c>
    </row>
    <row r="1075" spans="1:14" x14ac:dyDescent="0.2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s="32">
        <f t="shared" si="48"/>
        <v>11446157.168695841</v>
      </c>
      <c r="J1075" t="str">
        <f>IF(K1075="natural gas",VLOOKUP(D1075,'Cross-Page Data'!$I$4:$J$13,2,FALSE),IF(K1075="solar",VLOOKUP('Form 923'!D1075,'Cross-Page Data'!$I$14:$J$117,2,FALSE),K1075))</f>
        <v>heavy or residual fuel oil</v>
      </c>
      <c r="K1075" t="str">
        <f>VLOOKUP(E1075,'Cross-Page Data'!$D$4:$F$48,3,FALSE)</f>
        <v>heavy or residual fuel oil</v>
      </c>
      <c r="L1075" t="b">
        <f>IF(AND($P$6=FALSE,OR(C1075="Commercial NAICS Cogen",C1075="Industrial NAICS Cogen",C1075="NAICS-22 Cogen")),FALSE,IF(AND($P$7=FALSE,OR(C1075="Commercial NAICS Cogen",C1075="Commercial NAICS Non-Cogen",C1075="industrial NAICS Cogen", C1075="industrial NAICS non-cogen")),FALSE,TRUE))</f>
        <v>1</v>
      </c>
      <c r="M1075">
        <f t="shared" si="49"/>
        <v>0.26827309236947794</v>
      </c>
      <c r="N1075">
        <f t="shared" si="50"/>
        <v>1</v>
      </c>
    </row>
    <row r="1076" spans="1:14" x14ac:dyDescent="0.2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s="32">
        <f t="shared" si="48"/>
        <v>10940919.037199125</v>
      </c>
      <c r="J1076" t="str">
        <f>IF(K1076="natural gas",VLOOKUP(D1076,'Cross-Page Data'!$I$4:$J$13,2,FALSE),IF(K1076="solar",VLOOKUP('Form 923'!D1076,'Cross-Page Data'!$I$14:$J$117,2,FALSE),K1076))</f>
        <v>natural gas peaker</v>
      </c>
      <c r="K1076" t="str">
        <f>VLOOKUP(E1076,'Cross-Page Data'!$D$4:$F$48,3,FALSE)</f>
        <v>natural gas</v>
      </c>
      <c r="L1076" t="b">
        <f>IF(AND($P$6=FALSE,OR(C1076="Commercial NAICS Cogen",C1076="Industrial NAICS Cogen",C1076="NAICS-22 Cogen")),FALSE,IF(AND($P$7=FALSE,OR(C1076="Commercial NAICS Cogen",C1076="Commercial NAICS Non-Cogen",C1076="industrial NAICS Cogen", C1076="industrial NAICS non-cogen")),FALSE,TRUE))</f>
        <v>1</v>
      </c>
      <c r="M1076">
        <f t="shared" si="49"/>
        <v>0.40493827160493828</v>
      </c>
      <c r="N1076">
        <f t="shared" si="50"/>
        <v>1</v>
      </c>
    </row>
    <row r="1077" spans="1:14" x14ac:dyDescent="0.2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s="32">
        <f t="shared" si="48"/>
        <v>10994065.281899109</v>
      </c>
      <c r="J1077" t="str">
        <f>IF(K1077="natural gas",VLOOKUP(D1077,'Cross-Page Data'!$I$4:$J$13,2,FALSE),IF(K1077="solar",VLOOKUP('Form 923'!D1077,'Cross-Page Data'!$I$14:$J$117,2,FALSE),K1077))</f>
        <v>heavy or residual fuel oil</v>
      </c>
      <c r="K1077" t="str">
        <f>VLOOKUP(E1077,'Cross-Page Data'!$D$4:$F$48,3,FALSE)</f>
        <v>heavy or residual fuel oil</v>
      </c>
      <c r="L1077" t="b">
        <f>IF(AND($P$6=FALSE,OR(C1077="Commercial NAICS Cogen",C1077="Industrial NAICS Cogen",C1077="NAICS-22 Cogen")),FALSE,IF(AND($P$7=FALSE,OR(C1077="Commercial NAICS Cogen",C1077="Commercial NAICS Non-Cogen",C1077="industrial NAICS Cogen", C1077="industrial NAICS non-cogen")),FALSE,TRUE))</f>
        <v>1</v>
      </c>
      <c r="M1077">
        <f t="shared" si="49"/>
        <v>0.30682730923694779</v>
      </c>
      <c r="N1077">
        <f t="shared" si="50"/>
        <v>1</v>
      </c>
    </row>
    <row r="1078" spans="1:14" x14ac:dyDescent="0.2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s="32">
        <f t="shared" si="48"/>
        <v>10123239.436619718</v>
      </c>
      <c r="J1078" t="str">
        <f>IF(K1078="natural gas",VLOOKUP(D1078,'Cross-Page Data'!$I$4:$J$13,2,FALSE),IF(K1078="solar",VLOOKUP('Form 923'!D1078,'Cross-Page Data'!$I$14:$J$117,2,FALSE),K1078))</f>
        <v>heavy or residual fuel oil</v>
      </c>
      <c r="K1078" t="str">
        <f>VLOOKUP(E1078,'Cross-Page Data'!$D$4:$F$48,3,FALSE)</f>
        <v>heavy or residual fuel oil</v>
      </c>
      <c r="L1078" t="b">
        <f>IF(AND($P$6=FALSE,OR(C1078="Commercial NAICS Cogen",C1078="Industrial NAICS Cogen",C1078="NAICS-22 Cogen")),FALSE,IF(AND($P$7=FALSE,OR(C1078="Commercial NAICS Cogen",C1078="Commercial NAICS Non-Cogen",C1078="industrial NAICS Cogen", C1078="industrial NAICS non-cogen")),FALSE,TRUE))</f>
        <v>1</v>
      </c>
      <c r="M1078">
        <f t="shared" si="49"/>
        <v>0.38955823293172692</v>
      </c>
      <c r="N1078">
        <f t="shared" si="50"/>
        <v>1</v>
      </c>
    </row>
    <row r="1079" spans="1:14" x14ac:dyDescent="0.2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s="32">
        <f t="shared" si="48"/>
        <v>14558139.534883721</v>
      </c>
      <c r="J1079" t="str">
        <f>IF(K1079="natural gas",VLOOKUP(D1079,'Cross-Page Data'!$I$4:$J$13,2,FALSE),IF(K1079="solar",VLOOKUP('Form 923'!D1079,'Cross-Page Data'!$I$14:$J$117,2,FALSE),K1079))</f>
        <v>heavy or residual fuel oil</v>
      </c>
      <c r="K1079" t="str">
        <f>VLOOKUP(E1079,'Cross-Page Data'!$D$4:$F$48,3,FALSE)</f>
        <v>heavy or residual fuel oil</v>
      </c>
      <c r="L1079" t="b">
        <f>IF(AND($P$6=FALSE,OR(C1079="Commercial NAICS Cogen",C1079="Industrial NAICS Cogen",C1079="NAICS-22 Cogen")),FALSE,IF(AND($P$7=FALSE,OR(C1079="Commercial NAICS Cogen",C1079="Commercial NAICS Non-Cogen",C1079="industrial NAICS Cogen", C1079="industrial NAICS non-cogen")),FALSE,TRUE))</f>
        <v>1</v>
      </c>
      <c r="M1079">
        <f t="shared" si="49"/>
        <v>0.13734939759036144</v>
      </c>
      <c r="N1079">
        <f t="shared" si="50"/>
        <v>1</v>
      </c>
    </row>
    <row r="1080" spans="1:14" x14ac:dyDescent="0.2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s="32">
        <f t="shared" si="48"/>
        <v>13995283.018867925</v>
      </c>
      <c r="J1080" t="str">
        <f>IF(K1080="natural gas",VLOOKUP(D1080,'Cross-Page Data'!$I$4:$J$13,2,FALSE),IF(K1080="solar",VLOOKUP('Form 923'!D1080,'Cross-Page Data'!$I$14:$J$117,2,FALSE),K1080))</f>
        <v>heavy or residual fuel oil</v>
      </c>
      <c r="K1080" t="str">
        <f>VLOOKUP(E1080,'Cross-Page Data'!$D$4:$F$48,3,FALSE)</f>
        <v>heavy or residual fuel oil</v>
      </c>
      <c r="L1080" t="b">
        <f>IF(AND($P$6=FALSE,OR(C1080="Commercial NAICS Cogen",C1080="Industrial NAICS Cogen",C1080="NAICS-22 Cogen")),FALSE,IF(AND($P$7=FALSE,OR(C1080="Commercial NAICS Cogen",C1080="Commercial NAICS Non-Cogen",C1080="industrial NAICS Cogen", C1080="industrial NAICS non-cogen")),FALSE,TRUE))</f>
        <v>1</v>
      </c>
      <c r="M1080">
        <f t="shared" si="49"/>
        <v>0.14939759036144579</v>
      </c>
      <c r="N1080">
        <f t="shared" si="50"/>
        <v>1</v>
      </c>
    </row>
    <row r="1081" spans="1:14" x14ac:dyDescent="0.2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s="32">
        <f t="shared" si="48"/>
        <v>-2976715.4701005467</v>
      </c>
      <c r="J1081" t="str">
        <f>IF(K1081="natural gas",VLOOKUP(D1081,'Cross-Page Data'!$I$4:$J$13,2,FALSE),IF(K1081="solar",VLOOKUP('Form 923'!D1081,'Cross-Page Data'!$I$14:$J$117,2,FALSE),K1081))</f>
        <v>heavy or residual fuel oil</v>
      </c>
      <c r="K1081" t="str">
        <f>VLOOKUP(E1081,'Cross-Page Data'!$D$4:$F$48,3,FALSE)</f>
        <v>heavy or residual fuel oil</v>
      </c>
      <c r="L1081" t="b">
        <f>IF(AND($P$6=FALSE,OR(C1081="Commercial NAICS Cogen",C1081="Industrial NAICS Cogen",C1081="NAICS-22 Cogen")),FALSE,IF(AND($P$7=FALSE,OR(C1081="Commercial NAICS Cogen",C1081="Commercial NAICS Non-Cogen",C1081="industrial NAICS Cogen", C1081="industrial NAICS non-cogen")),FALSE,TRUE))</f>
        <v>1</v>
      </c>
      <c r="M1081">
        <f t="shared" si="49"/>
        <v>0.62409638554216873</v>
      </c>
      <c r="N1081">
        <f t="shared" si="50"/>
        <v>1</v>
      </c>
    </row>
    <row r="1082" spans="1:14" x14ac:dyDescent="0.2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s="32">
        <f t="shared" si="48"/>
        <v>-2953980.0995024876</v>
      </c>
      <c r="J1082" t="str">
        <f>IF(K1082="natural gas",VLOOKUP(D1082,'Cross-Page Data'!$I$4:$J$13,2,FALSE),IF(K1082="solar",VLOOKUP('Form 923'!D1082,'Cross-Page Data'!$I$14:$J$117,2,FALSE),K1082))</f>
        <v>natural gas peaker</v>
      </c>
      <c r="K1082" t="str">
        <f>VLOOKUP(E1082,'Cross-Page Data'!$D$4:$F$48,3,FALSE)</f>
        <v>natural gas</v>
      </c>
      <c r="L1082" t="b">
        <f>IF(AND($P$6=FALSE,OR(C1082="Commercial NAICS Cogen",C1082="Industrial NAICS Cogen",C1082="NAICS-22 Cogen")),FALSE,IF(AND($P$7=FALSE,OR(C1082="Commercial NAICS Cogen",C1082="Commercial NAICS Non-Cogen",C1082="industrial NAICS Cogen", C1082="industrial NAICS non-cogen")),FALSE,TRUE))</f>
        <v>1</v>
      </c>
      <c r="M1082">
        <f t="shared" si="49"/>
        <v>0.81530864197530861</v>
      </c>
      <c r="N1082">
        <f t="shared" si="50"/>
        <v>1</v>
      </c>
    </row>
    <row r="1083" spans="1:14" x14ac:dyDescent="0.2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s="32">
        <f t="shared" si="48"/>
        <v>13333333.333333334</v>
      </c>
      <c r="J1083" t="str">
        <f>IF(K1083="natural gas",VLOOKUP(D1083,'Cross-Page Data'!$I$4:$J$13,2,FALSE),IF(K1083="solar",VLOOKUP('Form 923'!D1083,'Cross-Page Data'!$I$14:$J$117,2,FALSE),K1083))</f>
        <v>heavy or residual fuel oil</v>
      </c>
      <c r="K1083" t="str">
        <f>VLOOKUP(E1083,'Cross-Page Data'!$D$4:$F$48,3,FALSE)</f>
        <v>heavy or residual fuel oil</v>
      </c>
      <c r="L1083" t="b">
        <f>IF(AND($P$6=FALSE,OR(C1083="Commercial NAICS Cogen",C1083="Industrial NAICS Cogen",C1083="NAICS-22 Cogen")),FALSE,IF(AND($P$7=FALSE,OR(C1083="Commercial NAICS Cogen",C1083="Commercial NAICS Non-Cogen",C1083="industrial NAICS Cogen", C1083="industrial NAICS non-cogen")),FALSE,TRUE))</f>
        <v>1</v>
      </c>
      <c r="M1083">
        <f t="shared" si="49"/>
        <v>0.17228915662650601</v>
      </c>
      <c r="N1083">
        <f t="shared" si="50"/>
        <v>1</v>
      </c>
    </row>
    <row r="1084" spans="1:14" x14ac:dyDescent="0.2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s="32">
        <f t="shared" si="48"/>
        <v>10535211.267605634</v>
      </c>
      <c r="J1084" t="str">
        <f>IF(K1084="natural gas",VLOOKUP(D1084,'Cross-Page Data'!$I$4:$J$13,2,FALSE),IF(K1084="solar",VLOOKUP('Form 923'!D1084,'Cross-Page Data'!$I$14:$J$117,2,FALSE),K1084))</f>
        <v>heavy or residual fuel oil</v>
      </c>
      <c r="K1084" t="str">
        <f>VLOOKUP(E1084,'Cross-Page Data'!$D$4:$F$48,3,FALSE)</f>
        <v>heavy or residual fuel oil</v>
      </c>
      <c r="L1084" t="b">
        <f>IF(AND($P$6=FALSE,OR(C1084="Commercial NAICS Cogen",C1084="Industrial NAICS Cogen",C1084="NAICS-22 Cogen")),FALSE,IF(AND($P$7=FALSE,OR(C1084="Commercial NAICS Cogen",C1084="Commercial NAICS Non-Cogen",C1084="industrial NAICS Cogen", C1084="industrial NAICS non-cogen")),FALSE,TRUE))</f>
        <v>1</v>
      </c>
      <c r="M1084">
        <f t="shared" si="49"/>
        <v>0.34738955823293172</v>
      </c>
      <c r="N1084">
        <f t="shared" si="50"/>
        <v>1</v>
      </c>
    </row>
    <row r="1085" spans="1:14" x14ac:dyDescent="0.2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s="32">
        <f t="shared" si="48"/>
        <v>11370882.80180845</v>
      </c>
      <c r="J1085" t="str">
        <f>IF(K1085="natural gas",VLOOKUP(D1085,'Cross-Page Data'!$I$4:$J$13,2,FALSE),IF(K1085="solar",VLOOKUP('Form 923'!D1085,'Cross-Page Data'!$I$14:$J$117,2,FALSE),K1085))</f>
        <v>heavy or residual fuel oil</v>
      </c>
      <c r="K1085" t="str">
        <f>VLOOKUP(E1085,'Cross-Page Data'!$D$4:$F$48,3,FALSE)</f>
        <v>heavy or residual fuel oil</v>
      </c>
      <c r="L1085" t="b">
        <f>IF(AND($P$6=FALSE,OR(C1085="Commercial NAICS Cogen",C1085="Industrial NAICS Cogen",C1085="NAICS-22 Cogen")),FALSE,IF(AND($P$7=FALSE,OR(C1085="Commercial NAICS Cogen",C1085="Commercial NAICS Non-Cogen",C1085="industrial NAICS Cogen", C1085="industrial NAICS non-cogen")),FALSE,TRUE))</f>
        <v>1</v>
      </c>
      <c r="M1085">
        <f t="shared" si="49"/>
        <v>0.27389558232931727</v>
      </c>
      <c r="N1085">
        <f t="shared" si="50"/>
        <v>1</v>
      </c>
    </row>
    <row r="1086" spans="1:14" x14ac:dyDescent="0.2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s="32">
        <f t="shared" si="48"/>
        <v>11377578.035204628</v>
      </c>
      <c r="J1086" t="str">
        <f>IF(K1086="natural gas",VLOOKUP(D1086,'Cross-Page Data'!$I$4:$J$13,2,FALSE),IF(K1086="solar",VLOOKUP('Form 923'!D1086,'Cross-Page Data'!$I$14:$J$117,2,FALSE),K1086))</f>
        <v>natural gas peaker</v>
      </c>
      <c r="K1086" t="str">
        <f>VLOOKUP(E1086,'Cross-Page Data'!$D$4:$F$48,3,FALSE)</f>
        <v>natural gas</v>
      </c>
      <c r="L1086" t="b">
        <f>IF(AND($P$6=FALSE,OR(C1086="Commercial NAICS Cogen",C1086="Industrial NAICS Cogen",C1086="NAICS-22 Cogen")),FALSE,IF(AND($P$7=FALSE,OR(C1086="Commercial NAICS Cogen",C1086="Commercial NAICS Non-Cogen",C1086="industrial NAICS Cogen", C1086="industrial NAICS non-cogen")),FALSE,TRUE))</f>
        <v>1</v>
      </c>
      <c r="M1086">
        <f t="shared" si="49"/>
        <v>0.35308641975308641</v>
      </c>
      <c r="N1086">
        <f t="shared" si="50"/>
        <v>1</v>
      </c>
    </row>
    <row r="1087" spans="1:14" x14ac:dyDescent="0.2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s="32">
        <f t="shared" si="48"/>
        <v>8897489.5397489537</v>
      </c>
      <c r="J1087" t="str">
        <f>IF(K1087="natural gas",VLOOKUP(D1087,'Cross-Page Data'!$I$4:$J$13,2,FALSE),IF(K1087="solar",VLOOKUP('Form 923'!D1087,'Cross-Page Data'!$I$14:$J$117,2,FALSE),K1087))</f>
        <v>heavy or residual fuel oil</v>
      </c>
      <c r="K1087" t="str">
        <f>VLOOKUP(E1087,'Cross-Page Data'!$D$4:$F$48,3,FALSE)</f>
        <v>heavy or residual fuel oil</v>
      </c>
      <c r="L1087" t="b">
        <f>IF(AND($P$6=FALSE,OR(C1087="Commercial NAICS Cogen",C1087="Industrial NAICS Cogen",C1087="NAICS-22 Cogen")),FALSE,IF(AND($P$7=FALSE,OR(C1087="Commercial NAICS Cogen",C1087="Commercial NAICS Non-Cogen",C1087="industrial NAICS Cogen", C1087="industrial NAICS non-cogen")),FALSE,TRUE))</f>
        <v>1</v>
      </c>
      <c r="M1087">
        <f t="shared" si="49"/>
        <v>0.46907630522088356</v>
      </c>
      <c r="N1087">
        <f t="shared" si="50"/>
        <v>1</v>
      </c>
    </row>
    <row r="1088" spans="1:14" x14ac:dyDescent="0.2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s="32">
        <f t="shared" si="48"/>
        <v>5637992.1689885221</v>
      </c>
      <c r="J1088" t="str">
        <f>IF(K1088="natural gas",VLOOKUP(D1088,'Cross-Page Data'!$I$4:$J$13,2,FALSE),IF(K1088="solar",VLOOKUP('Form 923'!D1088,'Cross-Page Data'!$I$14:$J$117,2,FALSE),K1088))</f>
        <v>heavy or residual fuel oil</v>
      </c>
      <c r="K1088" t="str">
        <f>VLOOKUP(E1088,'Cross-Page Data'!$D$4:$F$48,3,FALSE)</f>
        <v>heavy or residual fuel oil</v>
      </c>
      <c r="L1088" t="b">
        <f>IF(AND($P$6=FALSE,OR(C1088="Commercial NAICS Cogen",C1088="Industrial NAICS Cogen",C1088="NAICS-22 Cogen")),FALSE,IF(AND($P$7=FALSE,OR(C1088="Commercial NAICS Cogen",C1088="Commercial NAICS Non-Cogen",C1088="industrial NAICS Cogen", C1088="industrial NAICS non-cogen")),FALSE,TRUE))</f>
        <v>1</v>
      </c>
      <c r="M1088">
        <f t="shared" si="49"/>
        <v>0.51887550200803212</v>
      </c>
      <c r="N1088">
        <f t="shared" si="50"/>
        <v>1</v>
      </c>
    </row>
    <row r="1089" spans="1:14" x14ac:dyDescent="0.2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s="32">
        <f t="shared" si="48"/>
        <v>5756337.8039687285</v>
      </c>
      <c r="J1089" t="str">
        <f>IF(K1089="natural gas",VLOOKUP(D1089,'Cross-Page Data'!$I$4:$J$13,2,FALSE),IF(K1089="solar",VLOOKUP('Form 923'!D1089,'Cross-Page Data'!$I$14:$J$117,2,FALSE),K1089))</f>
        <v>natural gas peaker</v>
      </c>
      <c r="K1089" t="str">
        <f>VLOOKUP(E1089,'Cross-Page Data'!$D$4:$F$48,3,FALSE)</f>
        <v>natural gas</v>
      </c>
      <c r="L1089" t="b">
        <f>IF(AND($P$6=FALSE,OR(C1089="Commercial NAICS Cogen",C1089="Industrial NAICS Cogen",C1089="NAICS-22 Cogen")),FALSE,IF(AND($P$7=FALSE,OR(C1089="Commercial NAICS Cogen",C1089="Commercial NAICS Non-Cogen",C1089="industrial NAICS Cogen", C1089="industrial NAICS non-cogen")),FALSE,TRUE))</f>
        <v>1</v>
      </c>
      <c r="M1089">
        <f t="shared" si="49"/>
        <v>0.64493827160493822</v>
      </c>
      <c r="N1089">
        <f t="shared" si="50"/>
        <v>1</v>
      </c>
    </row>
    <row r="1090" spans="1:14" x14ac:dyDescent="0.2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s="32">
        <f t="shared" si="48"/>
        <v>5741359.403573296</v>
      </c>
      <c r="J1090" t="str">
        <f>IF(K1090="natural gas",VLOOKUP(D1090,'Cross-Page Data'!$I$4:$J$13,2,FALSE),IF(K1090="solar",VLOOKUP('Form 923'!D1090,'Cross-Page Data'!$I$14:$J$117,2,FALSE),K1090))</f>
        <v>hard coal</v>
      </c>
      <c r="K1090" t="str">
        <f>VLOOKUP(E1090,'Cross-Page Data'!$D$4:$F$48,3,FALSE)</f>
        <v>hard coal</v>
      </c>
      <c r="L1090" t="b">
        <f>IF(AND($P$6=FALSE,OR(C1090="Commercial NAICS Cogen",C1090="Industrial NAICS Cogen",C1090="NAICS-22 Cogen")),FALSE,IF(AND($P$7=FALSE,OR(C1090="Commercial NAICS Cogen",C1090="Commercial NAICS Non-Cogen",C1090="industrial NAICS Cogen", C1090="industrial NAICS non-cogen")),FALSE,TRUE))</f>
        <v>1</v>
      </c>
      <c r="M1090">
        <f t="shared" si="49"/>
        <v>0.49659863945578231</v>
      </c>
      <c r="N1090">
        <f t="shared" si="50"/>
        <v>1</v>
      </c>
    </row>
    <row r="1091" spans="1:14" x14ac:dyDescent="0.2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s="32">
        <f t="shared" si="48"/>
        <v>5777961.3159247609</v>
      </c>
      <c r="J1091" t="str">
        <f>IF(K1091="natural gas",VLOOKUP(D1091,'Cross-Page Data'!$I$4:$J$13,2,FALSE),IF(K1091="solar",VLOOKUP('Form 923'!D1091,'Cross-Page Data'!$I$14:$J$117,2,FALSE),K1091))</f>
        <v>hard coal</v>
      </c>
      <c r="K1091" t="str">
        <f>VLOOKUP(E1091,'Cross-Page Data'!$D$4:$F$48,3,FALSE)</f>
        <v>hard coal</v>
      </c>
      <c r="L1091" t="b">
        <f>IF(AND($P$6=FALSE,OR(C1091="Commercial NAICS Cogen",C1091="Industrial NAICS Cogen",C1091="NAICS-22 Cogen")),FALSE,IF(AND($P$7=FALSE,OR(C1091="Commercial NAICS Cogen",C1091="Commercial NAICS Non-Cogen",C1091="industrial NAICS Cogen", C1091="industrial NAICS non-cogen")),FALSE,TRUE))</f>
        <v>1</v>
      </c>
      <c r="M1091">
        <f t="shared" si="49"/>
        <v>0.49523809523809526</v>
      </c>
      <c r="N1091">
        <f t="shared" si="50"/>
        <v>1</v>
      </c>
    </row>
    <row r="1092" spans="1:14" x14ac:dyDescent="0.2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s="32">
        <f t="shared" si="48"/>
        <v>9755726.1446432341</v>
      </c>
      <c r="J1092" t="str">
        <f>IF(K1092="natural gas",VLOOKUP(D1092,'Cross-Page Data'!$I$4:$J$13,2,FALSE),IF(K1092="solar",VLOOKUP('Form 923'!D1092,'Cross-Page Data'!$I$14:$J$117,2,FALSE),K1092))</f>
        <v>heavy or residual fuel oil</v>
      </c>
      <c r="K1092" t="str">
        <f>VLOOKUP(E1092,'Cross-Page Data'!$D$4:$F$48,3,FALSE)</f>
        <v>heavy or residual fuel oil</v>
      </c>
      <c r="L1092" t="b">
        <f>IF(AND($P$6=FALSE,OR(C1092="Commercial NAICS Cogen",C1092="Industrial NAICS Cogen",C1092="NAICS-22 Cogen")),FALSE,IF(AND($P$7=FALSE,OR(C1092="Commercial NAICS Cogen",C1092="Commercial NAICS Non-Cogen",C1092="industrial NAICS Cogen", C1092="industrial NAICS non-cogen")),FALSE,TRUE))</f>
        <v>1</v>
      </c>
      <c r="M1092">
        <f t="shared" si="49"/>
        <v>0.43052208835341366</v>
      </c>
      <c r="N1092">
        <f t="shared" si="50"/>
        <v>1</v>
      </c>
    </row>
    <row r="1093" spans="1:14" x14ac:dyDescent="0.2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s="32">
        <f t="shared" si="48"/>
        <v>9764218.3312277887</v>
      </c>
      <c r="J1093" t="str">
        <f>IF(K1093="natural gas",VLOOKUP(D1093,'Cross-Page Data'!$I$4:$J$13,2,FALSE),IF(K1093="solar",VLOOKUP('Form 923'!D1093,'Cross-Page Data'!$I$14:$J$117,2,FALSE),K1093))</f>
        <v>natural gas peaker</v>
      </c>
      <c r="K1093" t="str">
        <f>VLOOKUP(E1093,'Cross-Page Data'!$D$4:$F$48,3,FALSE)</f>
        <v>natural gas</v>
      </c>
      <c r="L1093" t="b">
        <f>IF(AND($P$6=FALSE,OR(C1093="Commercial NAICS Cogen",C1093="Industrial NAICS Cogen",C1093="NAICS-22 Cogen")),FALSE,IF(AND($P$7=FALSE,OR(C1093="Commercial NAICS Cogen",C1093="Commercial NAICS Non-Cogen",C1093="industrial NAICS Cogen", C1093="industrial NAICS non-cogen")),FALSE,TRUE))</f>
        <v>1</v>
      </c>
      <c r="M1093">
        <f t="shared" si="49"/>
        <v>0.52641975308641975</v>
      </c>
      <c r="N1093">
        <f t="shared" si="50"/>
        <v>1</v>
      </c>
    </row>
    <row r="1094" spans="1:14" x14ac:dyDescent="0.2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s="32">
        <f t="shared" si="48"/>
        <v>17032258.064516127</v>
      </c>
      <c r="J1094" t="str">
        <f>IF(K1094="natural gas",VLOOKUP(D1094,'Cross-Page Data'!$I$4:$J$13,2,FALSE),IF(K1094="solar",VLOOKUP('Form 923'!D1094,'Cross-Page Data'!$I$14:$J$117,2,FALSE),K1094))</f>
        <v>heavy or residual fuel oil</v>
      </c>
      <c r="K1094" t="str">
        <f>VLOOKUP(E1094,'Cross-Page Data'!$D$4:$F$48,3,FALSE)</f>
        <v>heavy or residual fuel oil</v>
      </c>
      <c r="L1094" t="b">
        <f>IF(AND($P$6=FALSE,OR(C1094="Commercial NAICS Cogen",C1094="Industrial NAICS Cogen",C1094="NAICS-22 Cogen")),FALSE,IF(AND($P$7=FALSE,OR(C1094="Commercial NAICS Cogen",C1094="Commercial NAICS Non-Cogen",C1094="industrial NAICS Cogen", C1094="industrial NAICS non-cogen")),FALSE,TRUE))</f>
        <v>1</v>
      </c>
      <c r="M1094">
        <f t="shared" si="49"/>
        <v>9.2771084337349402E-2</v>
      </c>
      <c r="N1094">
        <f t="shared" si="50"/>
        <v>1</v>
      </c>
    </row>
    <row r="1095" spans="1:14" x14ac:dyDescent="0.2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s="32" t="str">
        <f t="shared" ref="I1095:I1158" si="51">IFERROR(F1095/G1095*10^6,"")</f>
        <v/>
      </c>
      <c r="J1095" t="str">
        <f>IF(K1095="natural gas",VLOOKUP(D1095,'Cross-Page Data'!$I$4:$J$13,2,FALSE),IF(K1095="solar",VLOOKUP('Form 923'!D1095,'Cross-Page Data'!$I$14:$J$117,2,FALSE),K1095))</f>
        <v>natural gas peaker</v>
      </c>
      <c r="K1095" t="str">
        <f>VLOOKUP(E1095,'Cross-Page Data'!$D$4:$F$48,3,FALSE)</f>
        <v>natural gas</v>
      </c>
      <c r="L1095" t="b">
        <f>IF(AND($P$6=FALSE,OR(C1095="Commercial NAICS Cogen",C1095="Industrial NAICS Cogen",C1095="NAICS-22 Cogen")),FALSE,IF(AND($P$7=FALSE,OR(C1095="Commercial NAICS Cogen",C1095="Commercial NAICS Non-Cogen",C1095="industrial NAICS Cogen", C1095="industrial NAICS non-cogen")),FALSE,TRUE))</f>
        <v>1</v>
      </c>
      <c r="M1095">
        <f t="shared" ref="M1095:M1158" si="52">(COUNTIFS($J$6:$J$14148,J1095,$I$6:$I$14148,"&gt;"&amp;I1095)+1)/COUNTIFS($J$6:$J$14148,J1095)</f>
        <v>4.9382716049382717E-4</v>
      </c>
      <c r="N1095">
        <f t="shared" ref="N1095:N1158" si="53">IF(OR(M1095&gt;0.95,M1095&lt;0.05),0,1)</f>
        <v>0</v>
      </c>
    </row>
    <row r="1096" spans="1:14" x14ac:dyDescent="0.2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s="32">
        <f t="shared" si="51"/>
        <v>-265599116.51021537</v>
      </c>
      <c r="J1096" t="str">
        <f>IF(K1096="natural gas",VLOOKUP(D1096,'Cross-Page Data'!$I$4:$J$13,2,FALSE),IF(K1096="solar",VLOOKUP('Form 923'!D1096,'Cross-Page Data'!$I$14:$J$117,2,FALSE),K1096))</f>
        <v>heavy or residual fuel oil</v>
      </c>
      <c r="K1096" t="str">
        <f>VLOOKUP(E1096,'Cross-Page Data'!$D$4:$F$48,3,FALSE)</f>
        <v>heavy or residual fuel oil</v>
      </c>
      <c r="L1096" t="b">
        <f>IF(AND($P$6=FALSE,OR(C1096="Commercial NAICS Cogen",C1096="Industrial NAICS Cogen",C1096="NAICS-22 Cogen")),FALSE,IF(AND($P$7=FALSE,OR(C1096="Commercial NAICS Cogen",C1096="Commercial NAICS Non-Cogen",C1096="industrial NAICS Cogen", C1096="industrial NAICS non-cogen")),FALSE,TRUE))</f>
        <v>1</v>
      </c>
      <c r="M1096">
        <f t="shared" si="52"/>
        <v>0.65341365461847389</v>
      </c>
      <c r="N1096">
        <f t="shared" si="53"/>
        <v>1</v>
      </c>
    </row>
    <row r="1097" spans="1:14" x14ac:dyDescent="0.2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s="32">
        <f t="shared" si="51"/>
        <v>-265874828.68889901</v>
      </c>
      <c r="J1097" t="str">
        <f>IF(K1097="natural gas",VLOOKUP(D1097,'Cross-Page Data'!$I$4:$J$13,2,FALSE),IF(K1097="solar",VLOOKUP('Form 923'!D1097,'Cross-Page Data'!$I$14:$J$117,2,FALSE),K1097))</f>
        <v>natural gas peaker</v>
      </c>
      <c r="K1097" t="str">
        <f>VLOOKUP(E1097,'Cross-Page Data'!$D$4:$F$48,3,FALSE)</f>
        <v>natural gas</v>
      </c>
      <c r="L1097" t="b">
        <f>IF(AND($P$6=FALSE,OR(C1097="Commercial NAICS Cogen",C1097="Industrial NAICS Cogen",C1097="NAICS-22 Cogen")),FALSE,IF(AND($P$7=FALSE,OR(C1097="Commercial NAICS Cogen",C1097="Commercial NAICS Non-Cogen",C1097="industrial NAICS Cogen", C1097="industrial NAICS non-cogen")),FALSE,TRUE))</f>
        <v>1</v>
      </c>
      <c r="M1097">
        <f t="shared" si="52"/>
        <v>0.83209876543209882</v>
      </c>
      <c r="N1097">
        <f t="shared" si="53"/>
        <v>1</v>
      </c>
    </row>
    <row r="1098" spans="1:14" x14ac:dyDescent="0.2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s="32">
        <f t="shared" si="51"/>
        <v>8902330.7436182033</v>
      </c>
      <c r="J1098" t="str">
        <f>IF(K1098="natural gas",VLOOKUP(D1098,'Cross-Page Data'!$I$4:$J$13,2,FALSE),IF(K1098="solar",VLOOKUP('Form 923'!D1098,'Cross-Page Data'!$I$14:$J$117,2,FALSE),K1098))</f>
        <v>solar pv</v>
      </c>
      <c r="K1098" t="str">
        <f>VLOOKUP(E1098,'Cross-Page Data'!$D$4:$F$48,3,FALSE)</f>
        <v>solar</v>
      </c>
      <c r="L1098" t="b">
        <f>IF(AND($P$6=FALSE,OR(C1098="Commercial NAICS Cogen",C1098="Industrial NAICS Cogen",C1098="NAICS-22 Cogen")),FALSE,IF(AND($P$7=FALSE,OR(C1098="Commercial NAICS Cogen",C1098="Commercial NAICS Non-Cogen",C1098="industrial NAICS Cogen", C1098="industrial NAICS non-cogen")),FALSE,TRUE))</f>
        <v>1</v>
      </c>
      <c r="M1098">
        <f t="shared" si="52"/>
        <v>0.11825922421948912</v>
      </c>
      <c r="N1098">
        <f t="shared" si="53"/>
        <v>1</v>
      </c>
    </row>
    <row r="1099" spans="1:14" x14ac:dyDescent="0.2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s="32">
        <f t="shared" si="51"/>
        <v>8901543.4985968191</v>
      </c>
      <c r="J1099" t="str">
        <f>IF(K1099="natural gas",VLOOKUP(D1099,'Cross-Page Data'!$I$4:$J$13,2,FALSE),IF(K1099="solar",VLOOKUP('Form 923'!D1099,'Cross-Page Data'!$I$14:$J$117,2,FALSE),K1099))</f>
        <v>wind</v>
      </c>
      <c r="K1099" t="str">
        <f>VLOOKUP(E1099,'Cross-Page Data'!$D$4:$F$48,3,FALSE)</f>
        <v>wind</v>
      </c>
      <c r="L1099" t="b">
        <f>IF(AND($P$6=FALSE,OR(C1099="Commercial NAICS Cogen",C1099="Industrial NAICS Cogen",C1099="NAICS-22 Cogen")),FALSE,IF(AND($P$7=FALSE,OR(C1099="Commercial NAICS Cogen",C1099="Commercial NAICS Non-Cogen",C1099="industrial NAICS Cogen", C1099="industrial NAICS non-cogen")),FALSE,TRUE))</f>
        <v>1</v>
      </c>
      <c r="M1099">
        <f t="shared" si="52"/>
        <v>0.97375328083989499</v>
      </c>
      <c r="N1099">
        <f t="shared" si="53"/>
        <v>0</v>
      </c>
    </row>
    <row r="1100" spans="1:14" x14ac:dyDescent="0.2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s="32">
        <f t="shared" si="51"/>
        <v>8901616.3035839777</v>
      </c>
      <c r="J1100" t="str">
        <f>IF(K1100="natural gas",VLOOKUP(D1100,'Cross-Page Data'!$I$4:$J$13,2,FALSE),IF(K1100="solar",VLOOKUP('Form 923'!D1100,'Cross-Page Data'!$I$14:$J$117,2,FALSE),K1100))</f>
        <v>hydro</v>
      </c>
      <c r="K1100" t="str">
        <f>VLOOKUP(E1100,'Cross-Page Data'!$D$4:$F$48,3,FALSE)</f>
        <v>hydro</v>
      </c>
      <c r="L1100" t="b">
        <f>IF(AND($P$6=FALSE,OR(C1100="Commercial NAICS Cogen",C1100="Industrial NAICS Cogen",C1100="NAICS-22 Cogen")),FALSE,IF(AND($P$7=FALSE,OR(C1100="Commercial NAICS Cogen",C1100="Commercial NAICS Non-Cogen",C1100="industrial NAICS Cogen", C1100="industrial NAICS non-cogen")),FALSE,TRUE))</f>
        <v>1</v>
      </c>
      <c r="M1100">
        <f t="shared" si="52"/>
        <v>0.9107629427792916</v>
      </c>
      <c r="N1100">
        <f t="shared" si="53"/>
        <v>1</v>
      </c>
    </row>
    <row r="1101" spans="1:14" x14ac:dyDescent="0.2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s="32" t="str">
        <f t="shared" si="51"/>
        <v/>
      </c>
      <c r="J1101" t="str">
        <f>IF(K1101="natural gas",VLOOKUP(D1101,'Cross-Page Data'!$I$4:$J$13,2,FALSE),IF(K1101="solar",VLOOKUP('Form 923'!D1101,'Cross-Page Data'!$I$14:$J$117,2,FALSE),K1101))</f>
        <v>heavy or residual fuel oil</v>
      </c>
      <c r="K1101" t="str">
        <f>VLOOKUP(E1101,'Cross-Page Data'!$D$4:$F$48,3,FALSE)</f>
        <v>heavy or residual fuel oil</v>
      </c>
      <c r="L1101" t="b">
        <f>IF(AND($P$6=FALSE,OR(C1101="Commercial NAICS Cogen",C1101="Industrial NAICS Cogen",C1101="NAICS-22 Cogen")),FALSE,IF(AND($P$7=FALSE,OR(C1101="Commercial NAICS Cogen",C1101="Commercial NAICS Non-Cogen",C1101="industrial NAICS Cogen", C1101="industrial NAICS non-cogen")),FALSE,TRUE))</f>
        <v>1</v>
      </c>
      <c r="M1101">
        <f t="shared" si="52"/>
        <v>4.0160642570281126E-4</v>
      </c>
      <c r="N1101">
        <f t="shared" si="53"/>
        <v>0</v>
      </c>
    </row>
    <row r="1102" spans="1:14" x14ac:dyDescent="0.2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s="32" t="str">
        <f t="shared" si="51"/>
        <v/>
      </c>
      <c r="J1102" t="str">
        <f>IF(K1102="natural gas",VLOOKUP(D1102,'Cross-Page Data'!$I$4:$J$13,2,FALSE),IF(K1102="solar",VLOOKUP('Form 923'!D1102,'Cross-Page Data'!$I$14:$J$117,2,FALSE),K1102))</f>
        <v>natural gas peaker</v>
      </c>
      <c r="K1102" t="str">
        <f>VLOOKUP(E1102,'Cross-Page Data'!$D$4:$F$48,3,FALSE)</f>
        <v>natural gas</v>
      </c>
      <c r="L1102" t="b">
        <f>IF(AND($P$6=FALSE,OR(C1102="Commercial NAICS Cogen",C1102="Industrial NAICS Cogen",C1102="NAICS-22 Cogen")),FALSE,IF(AND($P$7=FALSE,OR(C1102="Commercial NAICS Cogen",C1102="Commercial NAICS Non-Cogen",C1102="industrial NAICS Cogen", C1102="industrial NAICS non-cogen")),FALSE,TRUE))</f>
        <v>1</v>
      </c>
      <c r="M1102">
        <f t="shared" si="52"/>
        <v>4.9382716049382717E-4</v>
      </c>
      <c r="N1102">
        <f t="shared" si="53"/>
        <v>0</v>
      </c>
    </row>
    <row r="1103" spans="1:14" x14ac:dyDescent="0.2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s="32" t="str">
        <f t="shared" si="51"/>
        <v/>
      </c>
      <c r="J1103" t="str">
        <f>IF(K1103="natural gas",VLOOKUP(D1103,'Cross-Page Data'!$I$4:$J$13,2,FALSE),IF(K1103="solar",VLOOKUP('Form 923'!D1103,'Cross-Page Data'!$I$14:$J$117,2,FALSE),K1103))</f>
        <v>heavy or residual fuel oil</v>
      </c>
      <c r="K1103" t="str">
        <f>VLOOKUP(E1103,'Cross-Page Data'!$D$4:$F$48,3,FALSE)</f>
        <v>heavy or residual fuel oil</v>
      </c>
      <c r="L1103" t="b">
        <f>IF(AND($P$6=FALSE,OR(C1103="Commercial NAICS Cogen",C1103="Industrial NAICS Cogen",C1103="NAICS-22 Cogen")),FALSE,IF(AND($P$7=FALSE,OR(C1103="Commercial NAICS Cogen",C1103="Commercial NAICS Non-Cogen",C1103="industrial NAICS Cogen", C1103="industrial NAICS non-cogen")),FALSE,TRUE))</f>
        <v>1</v>
      </c>
      <c r="M1103">
        <f t="shared" si="52"/>
        <v>4.0160642570281126E-4</v>
      </c>
      <c r="N1103">
        <f t="shared" si="53"/>
        <v>0</v>
      </c>
    </row>
    <row r="1104" spans="1:14" x14ac:dyDescent="0.2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s="32">
        <f t="shared" si="51"/>
        <v>11000000</v>
      </c>
      <c r="J1104" t="str">
        <f>IF(K1104="natural gas",VLOOKUP(D1104,'Cross-Page Data'!$I$4:$J$13,2,FALSE),IF(K1104="solar",VLOOKUP('Form 923'!D1104,'Cross-Page Data'!$I$14:$J$117,2,FALSE),K1104))</f>
        <v>heavy or residual fuel oil</v>
      </c>
      <c r="K1104" t="str">
        <f>VLOOKUP(E1104,'Cross-Page Data'!$D$4:$F$48,3,FALSE)</f>
        <v>heavy or residual fuel oil</v>
      </c>
      <c r="L1104" t="b">
        <f>IF(AND($P$6=FALSE,OR(C1104="Commercial NAICS Cogen",C1104="Industrial NAICS Cogen",C1104="NAICS-22 Cogen")),FALSE,IF(AND($P$7=FALSE,OR(C1104="Commercial NAICS Cogen",C1104="Commercial NAICS Non-Cogen",C1104="industrial NAICS Cogen", C1104="industrial NAICS non-cogen")),FALSE,TRUE))</f>
        <v>1</v>
      </c>
      <c r="M1104">
        <f t="shared" si="52"/>
        <v>0.30522088353413657</v>
      </c>
      <c r="N1104">
        <f t="shared" si="53"/>
        <v>1</v>
      </c>
    </row>
    <row r="1105" spans="1:14" x14ac:dyDescent="0.2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s="32">
        <f t="shared" si="51"/>
        <v>11142857.142857142</v>
      </c>
      <c r="J1105" t="str">
        <f>IF(K1105="natural gas",VLOOKUP(D1105,'Cross-Page Data'!$I$4:$J$13,2,FALSE),IF(K1105="solar",VLOOKUP('Form 923'!D1105,'Cross-Page Data'!$I$14:$J$117,2,FALSE),K1105))</f>
        <v>heavy or residual fuel oil</v>
      </c>
      <c r="K1105" t="str">
        <f>VLOOKUP(E1105,'Cross-Page Data'!$D$4:$F$48,3,FALSE)</f>
        <v>heavy or residual fuel oil</v>
      </c>
      <c r="L1105" t="b">
        <f>IF(AND($P$6=FALSE,OR(C1105="Commercial NAICS Cogen",C1105="Industrial NAICS Cogen",C1105="NAICS-22 Cogen")),FALSE,IF(AND($P$7=FALSE,OR(C1105="Commercial NAICS Cogen",C1105="Commercial NAICS Non-Cogen",C1105="industrial NAICS Cogen", C1105="industrial NAICS non-cogen")),FALSE,TRUE))</f>
        <v>1</v>
      </c>
      <c r="M1105">
        <f t="shared" si="52"/>
        <v>0.29317269076305219</v>
      </c>
      <c r="N1105">
        <f t="shared" si="53"/>
        <v>1</v>
      </c>
    </row>
    <row r="1106" spans="1:14" x14ac:dyDescent="0.2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s="32">
        <f t="shared" si="51"/>
        <v>11452969.986186111</v>
      </c>
      <c r="J1106" t="str">
        <f>IF(K1106="natural gas",VLOOKUP(D1106,'Cross-Page Data'!$I$4:$J$13,2,FALSE),IF(K1106="solar",VLOOKUP('Form 923'!D1106,'Cross-Page Data'!$I$14:$J$117,2,FALSE),K1106))</f>
        <v>heavy or residual fuel oil</v>
      </c>
      <c r="K1106" t="str">
        <f>VLOOKUP(E1106,'Cross-Page Data'!$D$4:$F$48,3,FALSE)</f>
        <v>heavy or residual fuel oil</v>
      </c>
      <c r="L1106" t="b">
        <f>IF(AND($P$6=FALSE,OR(C1106="Commercial NAICS Cogen",C1106="Industrial NAICS Cogen",C1106="NAICS-22 Cogen")),FALSE,IF(AND($P$7=FALSE,OR(C1106="Commercial NAICS Cogen",C1106="Commercial NAICS Non-Cogen",C1106="industrial NAICS Cogen", C1106="industrial NAICS non-cogen")),FALSE,TRUE))</f>
        <v>1</v>
      </c>
      <c r="M1106">
        <f t="shared" si="52"/>
        <v>0.26746987951807227</v>
      </c>
      <c r="N1106">
        <f t="shared" si="53"/>
        <v>1</v>
      </c>
    </row>
    <row r="1107" spans="1:14" x14ac:dyDescent="0.2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s="32">
        <f t="shared" si="51"/>
        <v>11441266.314912526</v>
      </c>
      <c r="J1107" t="str">
        <f>IF(K1107="natural gas",VLOOKUP(D1107,'Cross-Page Data'!$I$4:$J$13,2,FALSE),IF(K1107="solar",VLOOKUP('Form 923'!D1107,'Cross-Page Data'!$I$14:$J$117,2,FALSE),K1107))</f>
        <v>natural gas peaker</v>
      </c>
      <c r="K1107" t="str">
        <f>VLOOKUP(E1107,'Cross-Page Data'!$D$4:$F$48,3,FALSE)</f>
        <v>natural gas</v>
      </c>
      <c r="L1107" t="b">
        <f>IF(AND($P$6=FALSE,OR(C1107="Commercial NAICS Cogen",C1107="Industrial NAICS Cogen",C1107="NAICS-22 Cogen")),FALSE,IF(AND($P$7=FALSE,OR(C1107="Commercial NAICS Cogen",C1107="Commercial NAICS Non-Cogen",C1107="industrial NAICS Cogen", C1107="industrial NAICS non-cogen")),FALSE,TRUE))</f>
        <v>1</v>
      </c>
      <c r="M1107">
        <f t="shared" si="52"/>
        <v>0.34567901234567899</v>
      </c>
      <c r="N1107">
        <f t="shared" si="53"/>
        <v>1</v>
      </c>
    </row>
    <row r="1108" spans="1:14" x14ac:dyDescent="0.2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s="32">
        <f t="shared" si="51"/>
        <v>18621468.92655367</v>
      </c>
      <c r="J1108" t="str">
        <f>IF(K1108="natural gas",VLOOKUP(D1108,'Cross-Page Data'!$I$4:$J$13,2,FALSE),IF(K1108="solar",VLOOKUP('Form 923'!D1108,'Cross-Page Data'!$I$14:$J$117,2,FALSE),K1108))</f>
        <v>other</v>
      </c>
      <c r="K1108" t="str">
        <f>VLOOKUP(E1108,'Cross-Page Data'!$D$4:$F$48,3,FALSE)</f>
        <v>other</v>
      </c>
      <c r="L1108" t="b">
        <f>IF(AND($P$6=FALSE,OR(C1108="Commercial NAICS Cogen",C1108="Industrial NAICS Cogen",C1108="NAICS-22 Cogen")),FALSE,IF(AND($P$7=FALSE,OR(C1108="Commercial NAICS Cogen",C1108="Commercial NAICS Non-Cogen",C1108="industrial NAICS Cogen", C1108="industrial NAICS non-cogen")),FALSE,TRUE))</f>
        <v>1</v>
      </c>
      <c r="M1108">
        <f t="shared" si="52"/>
        <v>2.1103896103896104E-2</v>
      </c>
      <c r="N1108">
        <f t="shared" si="53"/>
        <v>0</v>
      </c>
    </row>
    <row r="1109" spans="1:14" x14ac:dyDescent="0.2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s="32">
        <f t="shared" si="51"/>
        <v>16605377.475440918</v>
      </c>
      <c r="J1109" t="str">
        <f>IF(K1109="natural gas",VLOOKUP(D1109,'Cross-Page Data'!$I$4:$J$13,2,FALSE),IF(K1109="solar",VLOOKUP('Form 923'!D1109,'Cross-Page Data'!$I$14:$J$117,2,FALSE),K1109))</f>
        <v>heavy or residual fuel oil</v>
      </c>
      <c r="K1109" t="str">
        <f>VLOOKUP(E1109,'Cross-Page Data'!$D$4:$F$48,3,FALSE)</f>
        <v>heavy or residual fuel oil</v>
      </c>
      <c r="L1109" t="b">
        <f>IF(AND($P$6=FALSE,OR(C1109="Commercial NAICS Cogen",C1109="Industrial NAICS Cogen",C1109="NAICS-22 Cogen")),FALSE,IF(AND($P$7=FALSE,OR(C1109="Commercial NAICS Cogen",C1109="Commercial NAICS Non-Cogen",C1109="industrial NAICS Cogen", C1109="industrial NAICS non-cogen")),FALSE,TRUE))</f>
        <v>1</v>
      </c>
      <c r="M1109">
        <f t="shared" si="52"/>
        <v>9.7188755020080328E-2</v>
      </c>
      <c r="N1109">
        <f t="shared" si="53"/>
        <v>1</v>
      </c>
    </row>
    <row r="1110" spans="1:14" x14ac:dyDescent="0.2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s="32">
        <f t="shared" si="51"/>
        <v>16565906.602561049</v>
      </c>
      <c r="J1110" t="str">
        <f>IF(K1110="natural gas",VLOOKUP(D1110,'Cross-Page Data'!$I$4:$J$13,2,FALSE),IF(K1110="solar",VLOOKUP('Form 923'!D1110,'Cross-Page Data'!$I$14:$J$117,2,FALSE),K1110))</f>
        <v>natural gas peaker</v>
      </c>
      <c r="K1110" t="str">
        <f>VLOOKUP(E1110,'Cross-Page Data'!$D$4:$F$48,3,FALSE)</f>
        <v>natural gas</v>
      </c>
      <c r="L1110" t="b">
        <f>IF(AND($P$6=FALSE,OR(C1110="Commercial NAICS Cogen",C1110="Industrial NAICS Cogen",C1110="NAICS-22 Cogen")),FALSE,IF(AND($P$7=FALSE,OR(C1110="Commercial NAICS Cogen",C1110="Commercial NAICS Non-Cogen",C1110="industrial NAICS Cogen", C1110="industrial NAICS non-cogen")),FALSE,TRUE))</f>
        <v>1</v>
      </c>
      <c r="M1110">
        <f t="shared" si="52"/>
        <v>0.10469135802469136</v>
      </c>
      <c r="N1110">
        <f t="shared" si="53"/>
        <v>1</v>
      </c>
    </row>
    <row r="1111" spans="1:14" x14ac:dyDescent="0.2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s="32">
        <f t="shared" si="51"/>
        <v>10830467.43402583</v>
      </c>
      <c r="J1111" t="str">
        <f>IF(K1111="natural gas",VLOOKUP(D1111,'Cross-Page Data'!$I$4:$J$13,2,FALSE),IF(K1111="solar",VLOOKUP('Form 923'!D1111,'Cross-Page Data'!$I$14:$J$117,2,FALSE),K1111))</f>
        <v>heavy or residual fuel oil</v>
      </c>
      <c r="K1111" t="str">
        <f>VLOOKUP(E1111,'Cross-Page Data'!$D$4:$F$48,3,FALSE)</f>
        <v>heavy or residual fuel oil</v>
      </c>
      <c r="L1111" t="b">
        <f>IF(AND($P$6=FALSE,OR(C1111="Commercial NAICS Cogen",C1111="Industrial NAICS Cogen",C1111="NAICS-22 Cogen")),FALSE,IF(AND($P$7=FALSE,OR(C1111="Commercial NAICS Cogen",C1111="Commercial NAICS Non-Cogen",C1111="industrial NAICS Cogen", C1111="industrial NAICS non-cogen")),FALSE,TRUE))</f>
        <v>1</v>
      </c>
      <c r="M1111">
        <f t="shared" si="52"/>
        <v>0.31767068273092369</v>
      </c>
      <c r="N1111">
        <f t="shared" si="53"/>
        <v>1</v>
      </c>
    </row>
    <row r="1112" spans="1:14" x14ac:dyDescent="0.2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s="32">
        <f t="shared" si="51"/>
        <v>10832667.731629392</v>
      </c>
      <c r="J1112" t="str">
        <f>IF(K1112="natural gas",VLOOKUP(D1112,'Cross-Page Data'!$I$4:$J$13,2,FALSE),IF(K1112="solar",VLOOKUP('Form 923'!D1112,'Cross-Page Data'!$I$14:$J$117,2,FALSE),K1112))</f>
        <v>natural gas peaker</v>
      </c>
      <c r="K1112" t="str">
        <f>VLOOKUP(E1112,'Cross-Page Data'!$D$4:$F$48,3,FALSE)</f>
        <v>natural gas</v>
      </c>
      <c r="L1112" t="b">
        <f>IF(AND($P$6=FALSE,OR(C1112="Commercial NAICS Cogen",C1112="Industrial NAICS Cogen",C1112="NAICS-22 Cogen")),FALSE,IF(AND($P$7=FALSE,OR(C1112="Commercial NAICS Cogen",C1112="Commercial NAICS Non-Cogen",C1112="industrial NAICS Cogen", C1112="industrial NAICS non-cogen")),FALSE,TRUE))</f>
        <v>1</v>
      </c>
      <c r="M1112">
        <f t="shared" si="52"/>
        <v>0.41925925925925928</v>
      </c>
      <c r="N1112">
        <f t="shared" si="53"/>
        <v>1</v>
      </c>
    </row>
    <row r="1113" spans="1:14" x14ac:dyDescent="0.2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s="32">
        <f t="shared" si="51"/>
        <v>18000000</v>
      </c>
      <c r="J1113" t="str">
        <f>IF(K1113="natural gas",VLOOKUP(D1113,'Cross-Page Data'!$I$4:$J$13,2,FALSE),IF(K1113="solar",VLOOKUP('Form 923'!D1113,'Cross-Page Data'!$I$14:$J$117,2,FALSE),K1113))</f>
        <v>heavy or residual fuel oil</v>
      </c>
      <c r="K1113" t="str">
        <f>VLOOKUP(E1113,'Cross-Page Data'!$D$4:$F$48,3,FALSE)</f>
        <v>heavy or residual fuel oil</v>
      </c>
      <c r="L1113" t="b">
        <f>IF(AND($P$6=FALSE,OR(C1113="Commercial NAICS Cogen",C1113="Industrial NAICS Cogen",C1113="NAICS-22 Cogen")),FALSE,IF(AND($P$7=FALSE,OR(C1113="Commercial NAICS Cogen",C1113="Commercial NAICS Non-Cogen",C1113="industrial NAICS Cogen", C1113="industrial NAICS non-cogen")),FALSE,TRUE))</f>
        <v>1</v>
      </c>
      <c r="M1113">
        <f t="shared" si="52"/>
        <v>7.8313253012048195E-2</v>
      </c>
      <c r="N1113">
        <f t="shared" si="53"/>
        <v>1</v>
      </c>
    </row>
    <row r="1114" spans="1:14" x14ac:dyDescent="0.2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s="32" t="str">
        <f t="shared" si="51"/>
        <v/>
      </c>
      <c r="J1114" t="str">
        <f>IF(K1114="natural gas",VLOOKUP(D1114,'Cross-Page Data'!$I$4:$J$13,2,FALSE),IF(K1114="solar",VLOOKUP('Form 923'!D1114,'Cross-Page Data'!$I$14:$J$117,2,FALSE),K1114))</f>
        <v>natural gas peaker</v>
      </c>
      <c r="K1114" t="str">
        <f>VLOOKUP(E1114,'Cross-Page Data'!$D$4:$F$48,3,FALSE)</f>
        <v>natural gas</v>
      </c>
      <c r="L1114" t="b">
        <f>IF(AND($P$6=FALSE,OR(C1114="Commercial NAICS Cogen",C1114="Industrial NAICS Cogen",C1114="NAICS-22 Cogen")),FALSE,IF(AND($P$7=FALSE,OR(C1114="Commercial NAICS Cogen",C1114="Commercial NAICS Non-Cogen",C1114="industrial NAICS Cogen", C1114="industrial NAICS non-cogen")),FALSE,TRUE))</f>
        <v>1</v>
      </c>
      <c r="M1114">
        <f t="shared" si="52"/>
        <v>4.9382716049382717E-4</v>
      </c>
      <c r="N1114">
        <f t="shared" si="53"/>
        <v>0</v>
      </c>
    </row>
    <row r="1115" spans="1:14" x14ac:dyDescent="0.2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s="32">
        <f t="shared" si="51"/>
        <v>10631944.444444444</v>
      </c>
      <c r="J1115" t="str">
        <f>IF(K1115="natural gas",VLOOKUP(D1115,'Cross-Page Data'!$I$4:$J$13,2,FALSE),IF(K1115="solar",VLOOKUP('Form 923'!D1115,'Cross-Page Data'!$I$14:$J$117,2,FALSE),K1115))</f>
        <v>heavy or residual fuel oil</v>
      </c>
      <c r="K1115" t="str">
        <f>VLOOKUP(E1115,'Cross-Page Data'!$D$4:$F$48,3,FALSE)</f>
        <v>heavy or residual fuel oil</v>
      </c>
      <c r="L1115" t="b">
        <f>IF(AND($P$6=FALSE,OR(C1115="Commercial NAICS Cogen",C1115="Industrial NAICS Cogen",C1115="NAICS-22 Cogen")),FALSE,IF(AND($P$7=FALSE,OR(C1115="Commercial NAICS Cogen",C1115="Commercial NAICS Non-Cogen",C1115="industrial NAICS Cogen", C1115="industrial NAICS non-cogen")),FALSE,TRUE))</f>
        <v>1</v>
      </c>
      <c r="M1115">
        <f t="shared" si="52"/>
        <v>0.3393574297188755</v>
      </c>
      <c r="N1115">
        <f t="shared" si="53"/>
        <v>1</v>
      </c>
    </row>
    <row r="1116" spans="1:14" x14ac:dyDescent="0.2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s="32" t="str">
        <f t="shared" si="51"/>
        <v/>
      </c>
      <c r="J1116" t="str">
        <f>IF(K1116="natural gas",VLOOKUP(D1116,'Cross-Page Data'!$I$4:$J$13,2,FALSE),IF(K1116="solar",VLOOKUP('Form 923'!D1116,'Cross-Page Data'!$I$14:$J$117,2,FALSE),K1116))</f>
        <v>natural gas peaker</v>
      </c>
      <c r="K1116" t="str">
        <f>VLOOKUP(E1116,'Cross-Page Data'!$D$4:$F$48,3,FALSE)</f>
        <v>natural gas</v>
      </c>
      <c r="L1116" t="b">
        <f>IF(AND($P$6=FALSE,OR(C1116="Commercial NAICS Cogen",C1116="Industrial NAICS Cogen",C1116="NAICS-22 Cogen")),FALSE,IF(AND($P$7=FALSE,OR(C1116="Commercial NAICS Cogen",C1116="Commercial NAICS Non-Cogen",C1116="industrial NAICS Cogen", C1116="industrial NAICS non-cogen")),FALSE,TRUE))</f>
        <v>1</v>
      </c>
      <c r="M1116">
        <f t="shared" si="52"/>
        <v>4.9382716049382717E-4</v>
      </c>
      <c r="N1116">
        <f t="shared" si="53"/>
        <v>0</v>
      </c>
    </row>
    <row r="1117" spans="1:14" x14ac:dyDescent="0.2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s="32">
        <f t="shared" si="51"/>
        <v>-148534201.95439738</v>
      </c>
      <c r="J1117" t="str">
        <f>IF(K1117="natural gas",VLOOKUP(D1117,'Cross-Page Data'!$I$4:$J$13,2,FALSE),IF(K1117="solar",VLOOKUP('Form 923'!D1117,'Cross-Page Data'!$I$14:$J$117,2,FALSE),K1117))</f>
        <v>heavy or residual fuel oil</v>
      </c>
      <c r="K1117" t="str">
        <f>VLOOKUP(E1117,'Cross-Page Data'!$D$4:$F$48,3,FALSE)</f>
        <v>heavy or residual fuel oil</v>
      </c>
      <c r="L1117" t="b">
        <f>IF(AND($P$6=FALSE,OR(C1117="Commercial NAICS Cogen",C1117="Industrial NAICS Cogen",C1117="NAICS-22 Cogen")),FALSE,IF(AND($P$7=FALSE,OR(C1117="Commercial NAICS Cogen",C1117="Commercial NAICS Non-Cogen",C1117="industrial NAICS Cogen", C1117="industrial NAICS non-cogen")),FALSE,TRUE))</f>
        <v>1</v>
      </c>
      <c r="M1117">
        <f t="shared" si="52"/>
        <v>0.65140562248995981</v>
      </c>
      <c r="N1117">
        <f t="shared" si="53"/>
        <v>1</v>
      </c>
    </row>
    <row r="1118" spans="1:14" x14ac:dyDescent="0.2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s="32">
        <f t="shared" si="51"/>
        <v>-148643006.26304802</v>
      </c>
      <c r="J1118" t="str">
        <f>IF(K1118="natural gas",VLOOKUP(D1118,'Cross-Page Data'!$I$4:$J$13,2,FALSE),IF(K1118="solar",VLOOKUP('Form 923'!D1118,'Cross-Page Data'!$I$14:$J$117,2,FALSE),K1118))</f>
        <v>natural gas peaker</v>
      </c>
      <c r="K1118" t="str">
        <f>VLOOKUP(E1118,'Cross-Page Data'!$D$4:$F$48,3,FALSE)</f>
        <v>natural gas</v>
      </c>
      <c r="L1118" t="b">
        <f>IF(AND($P$6=FALSE,OR(C1118="Commercial NAICS Cogen",C1118="Industrial NAICS Cogen",C1118="NAICS-22 Cogen")),FALSE,IF(AND($P$7=FALSE,OR(C1118="Commercial NAICS Cogen",C1118="Commercial NAICS Non-Cogen",C1118="industrial NAICS Cogen", C1118="industrial NAICS non-cogen")),FALSE,TRUE))</f>
        <v>1</v>
      </c>
      <c r="M1118">
        <f t="shared" si="52"/>
        <v>0.83061728395061729</v>
      </c>
      <c r="N1118">
        <f t="shared" si="53"/>
        <v>1</v>
      </c>
    </row>
    <row r="1119" spans="1:14" x14ac:dyDescent="0.2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s="32">
        <f t="shared" si="51"/>
        <v>10800000</v>
      </c>
      <c r="J1119" t="str">
        <f>IF(K1119="natural gas",VLOOKUP(D1119,'Cross-Page Data'!$I$4:$J$13,2,FALSE),IF(K1119="solar",VLOOKUP('Form 923'!D1119,'Cross-Page Data'!$I$14:$J$117,2,FALSE),K1119))</f>
        <v>heavy or residual fuel oil</v>
      </c>
      <c r="K1119" t="str">
        <f>VLOOKUP(E1119,'Cross-Page Data'!$D$4:$F$48,3,FALSE)</f>
        <v>heavy or residual fuel oil</v>
      </c>
      <c r="L1119" t="b">
        <f>IF(AND($P$6=FALSE,OR(C1119="Commercial NAICS Cogen",C1119="Industrial NAICS Cogen",C1119="NAICS-22 Cogen")),FALSE,IF(AND($P$7=FALSE,OR(C1119="Commercial NAICS Cogen",C1119="Commercial NAICS Non-Cogen",C1119="industrial NAICS Cogen", C1119="industrial NAICS non-cogen")),FALSE,TRUE))</f>
        <v>1</v>
      </c>
      <c r="M1119">
        <f t="shared" si="52"/>
        <v>0.32088353413654619</v>
      </c>
      <c r="N1119">
        <f t="shared" si="53"/>
        <v>1</v>
      </c>
    </row>
    <row r="1120" spans="1:14" x14ac:dyDescent="0.2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s="32" t="str">
        <f t="shared" si="51"/>
        <v/>
      </c>
      <c r="J1120" t="str">
        <f>IF(K1120="natural gas",VLOOKUP(D1120,'Cross-Page Data'!$I$4:$J$13,2,FALSE),IF(K1120="solar",VLOOKUP('Form 923'!D1120,'Cross-Page Data'!$I$14:$J$117,2,FALSE),K1120))</f>
        <v>natural gas peaker</v>
      </c>
      <c r="K1120" t="str">
        <f>VLOOKUP(E1120,'Cross-Page Data'!$D$4:$F$48,3,FALSE)</f>
        <v>natural gas</v>
      </c>
      <c r="L1120" t="b">
        <f>IF(AND($P$6=FALSE,OR(C1120="Commercial NAICS Cogen",C1120="Industrial NAICS Cogen",C1120="NAICS-22 Cogen")),FALSE,IF(AND($P$7=FALSE,OR(C1120="Commercial NAICS Cogen",C1120="Commercial NAICS Non-Cogen",C1120="industrial NAICS Cogen", C1120="industrial NAICS non-cogen")),FALSE,TRUE))</f>
        <v>1</v>
      </c>
      <c r="M1120">
        <f t="shared" si="52"/>
        <v>4.9382716049382717E-4</v>
      </c>
      <c r="N1120">
        <f t="shared" si="53"/>
        <v>0</v>
      </c>
    </row>
    <row r="1121" spans="1:14" x14ac:dyDescent="0.2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s="32">
        <f t="shared" si="51"/>
        <v>-110839597.3332625</v>
      </c>
      <c r="J1121" t="str">
        <f>IF(K1121="natural gas",VLOOKUP(D1121,'Cross-Page Data'!$I$4:$J$13,2,FALSE),IF(K1121="solar",VLOOKUP('Form 923'!D1121,'Cross-Page Data'!$I$14:$J$117,2,FALSE),K1121))</f>
        <v>heavy or residual fuel oil</v>
      </c>
      <c r="K1121" t="str">
        <f>VLOOKUP(E1121,'Cross-Page Data'!$D$4:$F$48,3,FALSE)</f>
        <v>heavy or residual fuel oil</v>
      </c>
      <c r="L1121" t="b">
        <f>IF(AND($P$6=FALSE,OR(C1121="Commercial NAICS Cogen",C1121="Industrial NAICS Cogen",C1121="NAICS-22 Cogen")),FALSE,IF(AND($P$7=FALSE,OR(C1121="Commercial NAICS Cogen",C1121="Commercial NAICS Non-Cogen",C1121="industrial NAICS Cogen", C1121="industrial NAICS non-cogen")),FALSE,TRUE))</f>
        <v>1</v>
      </c>
      <c r="M1121">
        <f t="shared" si="52"/>
        <v>0.6506024096385542</v>
      </c>
      <c r="N1121">
        <f t="shared" si="53"/>
        <v>1</v>
      </c>
    </row>
    <row r="1122" spans="1:14" x14ac:dyDescent="0.2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s="32">
        <f t="shared" si="51"/>
        <v>-110841889.93267265</v>
      </c>
      <c r="J1122" t="str">
        <f>IF(K1122="natural gas",VLOOKUP(D1122,'Cross-Page Data'!$I$4:$J$13,2,FALSE),IF(K1122="solar",VLOOKUP('Form 923'!D1122,'Cross-Page Data'!$I$14:$J$117,2,FALSE),K1122))</f>
        <v>natural gas peaker</v>
      </c>
      <c r="K1122" t="str">
        <f>VLOOKUP(E1122,'Cross-Page Data'!$D$4:$F$48,3,FALSE)</f>
        <v>natural gas</v>
      </c>
      <c r="L1122" t="b">
        <f>IF(AND($P$6=FALSE,OR(C1122="Commercial NAICS Cogen",C1122="Industrial NAICS Cogen",C1122="NAICS-22 Cogen")),FALSE,IF(AND($P$7=FALSE,OR(C1122="Commercial NAICS Cogen",C1122="Commercial NAICS Non-Cogen",C1122="industrial NAICS Cogen", C1122="industrial NAICS non-cogen")),FALSE,TRUE))</f>
        <v>1</v>
      </c>
      <c r="M1122">
        <f t="shared" si="52"/>
        <v>0.82913580246913576</v>
      </c>
      <c r="N1122">
        <f t="shared" si="53"/>
        <v>1</v>
      </c>
    </row>
    <row r="1123" spans="1:14" x14ac:dyDescent="0.2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s="32">
        <f t="shared" si="51"/>
        <v>13601217.656012176</v>
      </c>
      <c r="J1123" t="str">
        <f>IF(K1123="natural gas",VLOOKUP(D1123,'Cross-Page Data'!$I$4:$J$13,2,FALSE),IF(K1123="solar",VLOOKUP('Form 923'!D1123,'Cross-Page Data'!$I$14:$J$117,2,FALSE),K1123))</f>
        <v>heavy or residual fuel oil</v>
      </c>
      <c r="K1123" t="str">
        <f>VLOOKUP(E1123,'Cross-Page Data'!$D$4:$F$48,3,FALSE)</f>
        <v>heavy or residual fuel oil</v>
      </c>
      <c r="L1123" t="b">
        <f>IF(AND($P$6=FALSE,OR(C1123="Commercial NAICS Cogen",C1123="Industrial NAICS Cogen",C1123="NAICS-22 Cogen")),FALSE,IF(AND($P$7=FALSE,OR(C1123="Commercial NAICS Cogen",C1123="Commercial NAICS Non-Cogen",C1123="industrial NAICS Cogen", C1123="industrial NAICS non-cogen")),FALSE,TRUE))</f>
        <v>1</v>
      </c>
      <c r="M1123">
        <f t="shared" si="52"/>
        <v>0.16305220883534136</v>
      </c>
      <c r="N1123">
        <f t="shared" si="53"/>
        <v>1</v>
      </c>
    </row>
    <row r="1124" spans="1:14" x14ac:dyDescent="0.2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s="32">
        <f t="shared" si="51"/>
        <v>15888888.88888889</v>
      </c>
      <c r="J1124" t="str">
        <f>IF(K1124="natural gas",VLOOKUP(D1124,'Cross-Page Data'!$I$4:$J$13,2,FALSE),IF(K1124="solar",VLOOKUP('Form 923'!D1124,'Cross-Page Data'!$I$14:$J$117,2,FALSE),K1124))</f>
        <v>heavy or residual fuel oil</v>
      </c>
      <c r="K1124" t="str">
        <f>VLOOKUP(E1124,'Cross-Page Data'!$D$4:$F$48,3,FALSE)</f>
        <v>heavy or residual fuel oil</v>
      </c>
      <c r="L1124" t="b">
        <f>IF(AND($P$6=FALSE,OR(C1124="Commercial NAICS Cogen",C1124="Industrial NAICS Cogen",C1124="NAICS-22 Cogen")),FALSE,IF(AND($P$7=FALSE,OR(C1124="Commercial NAICS Cogen",C1124="Commercial NAICS Non-Cogen",C1124="industrial NAICS Cogen", C1124="industrial NAICS non-cogen")),FALSE,TRUE))</f>
        <v>1</v>
      </c>
      <c r="M1124">
        <f t="shared" si="52"/>
        <v>0.11124497991967872</v>
      </c>
      <c r="N1124">
        <f t="shared" si="53"/>
        <v>1</v>
      </c>
    </row>
    <row r="1125" spans="1:14" x14ac:dyDescent="0.2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s="32" t="str">
        <f t="shared" si="51"/>
        <v/>
      </c>
      <c r="J1125" t="str">
        <f>IF(K1125="natural gas",VLOOKUP(D1125,'Cross-Page Data'!$I$4:$J$13,2,FALSE),IF(K1125="solar",VLOOKUP('Form 923'!D1125,'Cross-Page Data'!$I$14:$J$117,2,FALSE),K1125))</f>
        <v>natural gas peaker</v>
      </c>
      <c r="K1125" t="str">
        <f>VLOOKUP(E1125,'Cross-Page Data'!$D$4:$F$48,3,FALSE)</f>
        <v>natural gas</v>
      </c>
      <c r="L1125" t="b">
        <f>IF(AND($P$6=FALSE,OR(C1125="Commercial NAICS Cogen",C1125="Industrial NAICS Cogen",C1125="NAICS-22 Cogen")),FALSE,IF(AND($P$7=FALSE,OR(C1125="Commercial NAICS Cogen",C1125="Commercial NAICS Non-Cogen",C1125="industrial NAICS Cogen", C1125="industrial NAICS non-cogen")),FALSE,TRUE))</f>
        <v>1</v>
      </c>
      <c r="M1125">
        <f t="shared" si="52"/>
        <v>4.9382716049382717E-4</v>
      </c>
      <c r="N1125">
        <f t="shared" si="53"/>
        <v>0</v>
      </c>
    </row>
    <row r="1126" spans="1:14" x14ac:dyDescent="0.2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s="32">
        <f t="shared" si="51"/>
        <v>13642857.142857142</v>
      </c>
      <c r="J1126" t="str">
        <f>IF(K1126="natural gas",VLOOKUP(D1126,'Cross-Page Data'!$I$4:$J$13,2,FALSE),IF(K1126="solar",VLOOKUP('Form 923'!D1126,'Cross-Page Data'!$I$14:$J$117,2,FALSE),K1126))</f>
        <v>heavy or residual fuel oil</v>
      </c>
      <c r="K1126" t="str">
        <f>VLOOKUP(E1126,'Cross-Page Data'!$D$4:$F$48,3,FALSE)</f>
        <v>heavy or residual fuel oil</v>
      </c>
      <c r="L1126" t="b">
        <f>IF(AND($P$6=FALSE,OR(C1126="Commercial NAICS Cogen",C1126="Industrial NAICS Cogen",C1126="NAICS-22 Cogen")),FALSE,IF(AND($P$7=FALSE,OR(C1126="Commercial NAICS Cogen",C1126="Commercial NAICS Non-Cogen",C1126="industrial NAICS Cogen", C1126="industrial NAICS non-cogen")),FALSE,TRUE))</f>
        <v>1</v>
      </c>
      <c r="M1126">
        <f t="shared" si="52"/>
        <v>0.15943775100401605</v>
      </c>
      <c r="N1126">
        <f t="shared" si="53"/>
        <v>1</v>
      </c>
    </row>
    <row r="1127" spans="1:14" x14ac:dyDescent="0.2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s="32">
        <f t="shared" si="51"/>
        <v>12500000</v>
      </c>
      <c r="J1127" t="str">
        <f>IF(K1127="natural gas",VLOOKUP(D1127,'Cross-Page Data'!$I$4:$J$13,2,FALSE),IF(K1127="solar",VLOOKUP('Form 923'!D1127,'Cross-Page Data'!$I$14:$J$117,2,FALSE),K1127))</f>
        <v>heavy or residual fuel oil</v>
      </c>
      <c r="K1127" t="str">
        <f>VLOOKUP(E1127,'Cross-Page Data'!$D$4:$F$48,3,FALSE)</f>
        <v>heavy or residual fuel oil</v>
      </c>
      <c r="L1127" t="b">
        <f>IF(AND($P$6=FALSE,OR(C1127="Commercial NAICS Cogen",C1127="Industrial NAICS Cogen",C1127="NAICS-22 Cogen")),FALSE,IF(AND($P$7=FALSE,OR(C1127="Commercial NAICS Cogen",C1127="Commercial NAICS Non-Cogen",C1127="industrial NAICS Cogen", C1127="industrial NAICS non-cogen")),FALSE,TRUE))</f>
        <v>1</v>
      </c>
      <c r="M1127">
        <f t="shared" si="52"/>
        <v>0.20321285140562248</v>
      </c>
      <c r="N1127">
        <f t="shared" si="53"/>
        <v>1</v>
      </c>
    </row>
    <row r="1128" spans="1:14" x14ac:dyDescent="0.2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s="32" t="str">
        <f t="shared" si="51"/>
        <v/>
      </c>
      <c r="J1128" t="str">
        <f>IF(K1128="natural gas",VLOOKUP(D1128,'Cross-Page Data'!$I$4:$J$13,2,FALSE),IF(K1128="solar",VLOOKUP('Form 923'!D1128,'Cross-Page Data'!$I$14:$J$117,2,FALSE),K1128))</f>
        <v>natural gas peaker</v>
      </c>
      <c r="K1128" t="str">
        <f>VLOOKUP(E1128,'Cross-Page Data'!$D$4:$F$48,3,FALSE)</f>
        <v>natural gas</v>
      </c>
      <c r="L1128" t="b">
        <f>IF(AND($P$6=FALSE,OR(C1128="Commercial NAICS Cogen",C1128="Industrial NAICS Cogen",C1128="NAICS-22 Cogen")),FALSE,IF(AND($P$7=FALSE,OR(C1128="Commercial NAICS Cogen",C1128="Commercial NAICS Non-Cogen",C1128="industrial NAICS Cogen", C1128="industrial NAICS non-cogen")),FALSE,TRUE))</f>
        <v>1</v>
      </c>
      <c r="M1128">
        <f t="shared" si="52"/>
        <v>4.9382716049382717E-4</v>
      </c>
      <c r="N1128">
        <f t="shared" si="53"/>
        <v>0</v>
      </c>
    </row>
    <row r="1129" spans="1:14" x14ac:dyDescent="0.2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s="32" t="str">
        <f t="shared" si="51"/>
        <v/>
      </c>
      <c r="J1129" t="str">
        <f>IF(K1129="natural gas",VLOOKUP(D1129,'Cross-Page Data'!$I$4:$J$13,2,FALSE),IF(K1129="solar",VLOOKUP('Form 923'!D1129,'Cross-Page Data'!$I$14:$J$117,2,FALSE),K1129))</f>
        <v>heavy or residual fuel oil</v>
      </c>
      <c r="K1129" t="str">
        <f>VLOOKUP(E1129,'Cross-Page Data'!$D$4:$F$48,3,FALSE)</f>
        <v>heavy or residual fuel oil</v>
      </c>
      <c r="L1129" t="b">
        <f>IF(AND($P$6=FALSE,OR(C1129="Commercial NAICS Cogen",C1129="Industrial NAICS Cogen",C1129="NAICS-22 Cogen")),FALSE,IF(AND($P$7=FALSE,OR(C1129="Commercial NAICS Cogen",C1129="Commercial NAICS Non-Cogen",C1129="industrial NAICS Cogen", C1129="industrial NAICS non-cogen")),FALSE,TRUE))</f>
        <v>1</v>
      </c>
      <c r="M1129">
        <f t="shared" si="52"/>
        <v>4.0160642570281126E-4</v>
      </c>
      <c r="N1129">
        <f t="shared" si="53"/>
        <v>0</v>
      </c>
    </row>
    <row r="1130" spans="1:14" x14ac:dyDescent="0.2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s="32" t="str">
        <f t="shared" si="51"/>
        <v/>
      </c>
      <c r="J1130" t="str">
        <f>IF(K1130="natural gas",VLOOKUP(D1130,'Cross-Page Data'!$I$4:$J$13,2,FALSE),IF(K1130="solar",VLOOKUP('Form 923'!D1130,'Cross-Page Data'!$I$14:$J$117,2,FALSE),K1130))</f>
        <v>natural gas peaker</v>
      </c>
      <c r="K1130" t="str">
        <f>VLOOKUP(E1130,'Cross-Page Data'!$D$4:$F$48,3,FALSE)</f>
        <v>natural gas</v>
      </c>
      <c r="L1130" t="b">
        <f>IF(AND($P$6=FALSE,OR(C1130="Commercial NAICS Cogen",C1130="Industrial NAICS Cogen",C1130="NAICS-22 Cogen")),FALSE,IF(AND($P$7=FALSE,OR(C1130="Commercial NAICS Cogen",C1130="Commercial NAICS Non-Cogen",C1130="industrial NAICS Cogen", C1130="industrial NAICS non-cogen")),FALSE,TRUE))</f>
        <v>1</v>
      </c>
      <c r="M1130">
        <f t="shared" si="52"/>
        <v>4.9382716049382717E-4</v>
      </c>
      <c r="N1130">
        <f t="shared" si="53"/>
        <v>0</v>
      </c>
    </row>
    <row r="1131" spans="1:14" x14ac:dyDescent="0.2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s="32">
        <f t="shared" si="51"/>
        <v>9523809.5238095243</v>
      </c>
      <c r="J1131" t="str">
        <f>IF(K1131="natural gas",VLOOKUP(D1131,'Cross-Page Data'!$I$4:$J$13,2,FALSE),IF(K1131="solar",VLOOKUP('Form 923'!D1131,'Cross-Page Data'!$I$14:$J$117,2,FALSE),K1131))</f>
        <v>heavy or residual fuel oil</v>
      </c>
      <c r="K1131" t="str">
        <f>VLOOKUP(E1131,'Cross-Page Data'!$D$4:$F$48,3,FALSE)</f>
        <v>heavy or residual fuel oil</v>
      </c>
      <c r="L1131" t="b">
        <f>IF(AND($P$6=FALSE,OR(C1131="Commercial NAICS Cogen",C1131="Industrial NAICS Cogen",C1131="NAICS-22 Cogen")),FALSE,IF(AND($P$7=FALSE,OR(C1131="Commercial NAICS Cogen",C1131="Commercial NAICS Non-Cogen",C1131="industrial NAICS Cogen", C1131="industrial NAICS non-cogen")),FALSE,TRUE))</f>
        <v>1</v>
      </c>
      <c r="M1131">
        <f t="shared" si="52"/>
        <v>0.44538152610441767</v>
      </c>
      <c r="N1131">
        <f t="shared" si="53"/>
        <v>1</v>
      </c>
    </row>
    <row r="1132" spans="1:14" x14ac:dyDescent="0.2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s="32">
        <f t="shared" si="51"/>
        <v>153083700.44052863</v>
      </c>
      <c r="J1132" t="str">
        <f>IF(K1132="natural gas",VLOOKUP(D1132,'Cross-Page Data'!$I$4:$J$13,2,FALSE),IF(K1132="solar",VLOOKUP('Form 923'!D1132,'Cross-Page Data'!$I$14:$J$117,2,FALSE),K1132))</f>
        <v>heavy or residual fuel oil</v>
      </c>
      <c r="K1132" t="str">
        <f>VLOOKUP(E1132,'Cross-Page Data'!$D$4:$F$48,3,FALSE)</f>
        <v>heavy or residual fuel oil</v>
      </c>
      <c r="L1132" t="b">
        <f>IF(AND($P$6=FALSE,OR(C1132="Commercial NAICS Cogen",C1132="Industrial NAICS Cogen",C1132="NAICS-22 Cogen")),FALSE,IF(AND($P$7=FALSE,OR(C1132="Commercial NAICS Cogen",C1132="Commercial NAICS Non-Cogen",C1132="industrial NAICS Cogen", C1132="industrial NAICS non-cogen")),FALSE,TRUE))</f>
        <v>1</v>
      </c>
      <c r="M1132">
        <f t="shared" si="52"/>
        <v>7.6305220883534138E-3</v>
      </c>
      <c r="N1132">
        <f t="shared" si="53"/>
        <v>0</v>
      </c>
    </row>
    <row r="1133" spans="1:14" x14ac:dyDescent="0.2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s="32">
        <f t="shared" si="51"/>
        <v>159340659.34065932</v>
      </c>
      <c r="J1133" t="str">
        <f>IF(K1133="natural gas",VLOOKUP(D1133,'Cross-Page Data'!$I$4:$J$13,2,FALSE),IF(K1133="solar",VLOOKUP('Form 923'!D1133,'Cross-Page Data'!$I$14:$J$117,2,FALSE),K1133))</f>
        <v>natural gas peaker</v>
      </c>
      <c r="K1133" t="str">
        <f>VLOOKUP(E1133,'Cross-Page Data'!$D$4:$F$48,3,FALSE)</f>
        <v>natural gas</v>
      </c>
      <c r="L1133" t="b">
        <f>IF(AND($P$6=FALSE,OR(C1133="Commercial NAICS Cogen",C1133="Industrial NAICS Cogen",C1133="NAICS-22 Cogen")),FALSE,IF(AND($P$7=FALSE,OR(C1133="Commercial NAICS Cogen",C1133="Commercial NAICS Non-Cogen",C1133="industrial NAICS Cogen", C1133="industrial NAICS non-cogen")),FALSE,TRUE))</f>
        <v>1</v>
      </c>
      <c r="M1133">
        <f t="shared" si="52"/>
        <v>3.9506172839506174E-3</v>
      </c>
      <c r="N1133">
        <f t="shared" si="53"/>
        <v>0</v>
      </c>
    </row>
    <row r="1134" spans="1:14" x14ac:dyDescent="0.2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s="32">
        <f t="shared" si="51"/>
        <v>0</v>
      </c>
      <c r="J1134" t="str">
        <f>IF(K1134="natural gas",VLOOKUP(D1134,'Cross-Page Data'!$I$4:$J$13,2,FALSE),IF(K1134="solar",VLOOKUP('Form 923'!D1134,'Cross-Page Data'!$I$14:$J$117,2,FALSE),K1134))</f>
        <v>heavy or residual fuel oil</v>
      </c>
      <c r="K1134" t="str">
        <f>VLOOKUP(E1134,'Cross-Page Data'!$D$4:$F$48,3,FALSE)</f>
        <v>heavy or residual fuel oil</v>
      </c>
      <c r="L1134" t="b">
        <f>IF(AND($P$6=FALSE,OR(C1134="Commercial NAICS Cogen",C1134="Industrial NAICS Cogen",C1134="NAICS-22 Cogen")),FALSE,IF(AND($P$7=FALSE,OR(C1134="Commercial NAICS Cogen",C1134="Commercial NAICS Non-Cogen",C1134="industrial NAICS Cogen", C1134="industrial NAICS non-cogen")),FALSE,TRUE))</f>
        <v>1</v>
      </c>
      <c r="M1134">
        <f t="shared" si="52"/>
        <v>0.57188755020080317</v>
      </c>
      <c r="N1134">
        <f t="shared" si="53"/>
        <v>1</v>
      </c>
    </row>
    <row r="1135" spans="1:14" x14ac:dyDescent="0.2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s="32">
        <f t="shared" si="51"/>
        <v>0</v>
      </c>
      <c r="J1135" t="str">
        <f>IF(K1135="natural gas",VLOOKUP(D1135,'Cross-Page Data'!$I$4:$J$13,2,FALSE),IF(K1135="solar",VLOOKUP('Form 923'!D1135,'Cross-Page Data'!$I$14:$J$117,2,FALSE),K1135))</f>
        <v>natural gas nonpeaker</v>
      </c>
      <c r="K1135" t="str">
        <f>VLOOKUP(E1135,'Cross-Page Data'!$D$4:$F$48,3,FALSE)</f>
        <v>natural gas</v>
      </c>
      <c r="L1135" t="b">
        <f>IF(AND($P$6=FALSE,OR(C1135="Commercial NAICS Cogen",C1135="Industrial NAICS Cogen",C1135="NAICS-22 Cogen")),FALSE,IF(AND($P$7=FALSE,OR(C1135="Commercial NAICS Cogen",C1135="Commercial NAICS Non-Cogen",C1135="industrial NAICS Cogen", C1135="industrial NAICS non-cogen")),FALSE,TRUE))</f>
        <v>1</v>
      </c>
      <c r="M1135">
        <f t="shared" si="52"/>
        <v>0.77302325581395348</v>
      </c>
      <c r="N1135">
        <f t="shared" si="53"/>
        <v>1</v>
      </c>
    </row>
    <row r="1136" spans="1:14" x14ac:dyDescent="0.2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s="32">
        <f t="shared" si="51"/>
        <v>32533164.876816172</v>
      </c>
      <c r="J1136" t="str">
        <f>IF(K1136="natural gas",VLOOKUP(D1136,'Cross-Page Data'!$I$4:$J$13,2,FALSE),IF(K1136="solar",VLOOKUP('Form 923'!D1136,'Cross-Page Data'!$I$14:$J$117,2,FALSE),K1136))</f>
        <v>heavy or residual fuel oil</v>
      </c>
      <c r="K1136" t="str">
        <f>VLOOKUP(E1136,'Cross-Page Data'!$D$4:$F$48,3,FALSE)</f>
        <v>heavy or residual fuel oil</v>
      </c>
      <c r="L1136" t="b">
        <f>IF(AND($P$6=FALSE,OR(C1136="Commercial NAICS Cogen",C1136="Industrial NAICS Cogen",C1136="NAICS-22 Cogen")),FALSE,IF(AND($P$7=FALSE,OR(C1136="Commercial NAICS Cogen",C1136="Commercial NAICS Non-Cogen",C1136="industrial NAICS Cogen", C1136="industrial NAICS non-cogen")),FALSE,TRUE))</f>
        <v>1</v>
      </c>
      <c r="M1136">
        <f t="shared" si="52"/>
        <v>2.2489959839357431E-2</v>
      </c>
      <c r="N1136">
        <f t="shared" si="53"/>
        <v>0</v>
      </c>
    </row>
    <row r="1137" spans="1:14" x14ac:dyDescent="0.2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s="32">
        <f t="shared" si="51"/>
        <v>17364171.859224025</v>
      </c>
      <c r="J1137" t="str">
        <f>IF(K1137="natural gas",VLOOKUP(D1137,'Cross-Page Data'!$I$4:$J$13,2,FALSE),IF(K1137="solar",VLOOKUP('Form 923'!D1137,'Cross-Page Data'!$I$14:$J$117,2,FALSE),K1137))</f>
        <v>natural gas nonpeaker</v>
      </c>
      <c r="K1137" t="str">
        <f>VLOOKUP(E1137,'Cross-Page Data'!$D$4:$F$48,3,FALSE)</f>
        <v>natural gas</v>
      </c>
      <c r="L1137" t="b">
        <f>IF(AND($P$6=FALSE,OR(C1137="Commercial NAICS Cogen",C1137="Industrial NAICS Cogen",C1137="NAICS-22 Cogen")),FALSE,IF(AND($P$7=FALSE,OR(C1137="Commercial NAICS Cogen",C1137="Commercial NAICS Non-Cogen",C1137="industrial NAICS Cogen", C1137="industrial NAICS non-cogen")),FALSE,TRUE))</f>
        <v>1</v>
      </c>
      <c r="M1137">
        <f t="shared" si="52"/>
        <v>5.5813953488372094E-3</v>
      </c>
      <c r="N1137">
        <f t="shared" si="53"/>
        <v>0</v>
      </c>
    </row>
    <row r="1138" spans="1:14" x14ac:dyDescent="0.2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s="32" t="str">
        <f t="shared" si="51"/>
        <v/>
      </c>
      <c r="J1138" t="str">
        <f>IF(K1138="natural gas",VLOOKUP(D1138,'Cross-Page Data'!$I$4:$J$13,2,FALSE),IF(K1138="solar",VLOOKUP('Form 923'!D1138,'Cross-Page Data'!$I$14:$J$117,2,FALSE),K1138))</f>
        <v>hard coal</v>
      </c>
      <c r="K1138" t="str">
        <f>VLOOKUP(E1138,'Cross-Page Data'!$D$4:$F$48,3,FALSE)</f>
        <v>hard coal</v>
      </c>
      <c r="L1138" t="b">
        <f>IF(AND($P$6=FALSE,OR(C1138="Commercial NAICS Cogen",C1138="Industrial NAICS Cogen",C1138="NAICS-22 Cogen")),FALSE,IF(AND($P$7=FALSE,OR(C1138="Commercial NAICS Cogen",C1138="Commercial NAICS Non-Cogen",C1138="industrial NAICS Cogen", C1138="industrial NAICS non-cogen")),FALSE,TRUE))</f>
        <v>1</v>
      </c>
      <c r="M1138">
        <f t="shared" si="52"/>
        <v>1.3605442176870747E-3</v>
      </c>
      <c r="N1138">
        <f t="shared" si="53"/>
        <v>0</v>
      </c>
    </row>
    <row r="1139" spans="1:14" x14ac:dyDescent="0.2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s="32">
        <f t="shared" si="51"/>
        <v>13396430.369092906</v>
      </c>
      <c r="J1139" t="str">
        <f>IF(K1139="natural gas",VLOOKUP(D1139,'Cross-Page Data'!$I$4:$J$13,2,FALSE),IF(K1139="solar",VLOOKUP('Form 923'!D1139,'Cross-Page Data'!$I$14:$J$117,2,FALSE),K1139))</f>
        <v>heavy or residual fuel oil</v>
      </c>
      <c r="K1139" t="str">
        <f>VLOOKUP(E1139,'Cross-Page Data'!$D$4:$F$48,3,FALSE)</f>
        <v>heavy or residual fuel oil</v>
      </c>
      <c r="L1139" t="b">
        <f>IF(AND($P$6=FALSE,OR(C1139="Commercial NAICS Cogen",C1139="Industrial NAICS Cogen",C1139="NAICS-22 Cogen")),FALSE,IF(AND($P$7=FALSE,OR(C1139="Commercial NAICS Cogen",C1139="Commercial NAICS Non-Cogen",C1139="industrial NAICS Cogen", C1139="industrial NAICS non-cogen")),FALSE,TRUE))</f>
        <v>1</v>
      </c>
      <c r="M1139">
        <f t="shared" si="52"/>
        <v>0.16907630522088354</v>
      </c>
      <c r="N1139">
        <f t="shared" si="53"/>
        <v>1</v>
      </c>
    </row>
    <row r="1140" spans="1:14" x14ac:dyDescent="0.2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s="32">
        <f t="shared" si="51"/>
        <v>13403173.634267844</v>
      </c>
      <c r="J1140" t="str">
        <f>IF(K1140="natural gas",VLOOKUP(D1140,'Cross-Page Data'!$I$4:$J$13,2,FALSE),IF(K1140="solar",VLOOKUP('Form 923'!D1140,'Cross-Page Data'!$I$14:$J$117,2,FALSE),K1140))</f>
        <v>natural gas peaker</v>
      </c>
      <c r="K1140" t="str">
        <f>VLOOKUP(E1140,'Cross-Page Data'!$D$4:$F$48,3,FALSE)</f>
        <v>natural gas</v>
      </c>
      <c r="L1140" t="b">
        <f>IF(AND($P$6=FALSE,OR(C1140="Commercial NAICS Cogen",C1140="Industrial NAICS Cogen",C1140="NAICS-22 Cogen")),FALSE,IF(AND($P$7=FALSE,OR(C1140="Commercial NAICS Cogen",C1140="Commercial NAICS Non-Cogen",C1140="industrial NAICS Cogen", C1140="industrial NAICS non-cogen")),FALSE,TRUE))</f>
        <v>1</v>
      </c>
      <c r="M1140">
        <f t="shared" si="52"/>
        <v>0.19160493827160494</v>
      </c>
      <c r="N1140">
        <f t="shared" si="53"/>
        <v>1</v>
      </c>
    </row>
    <row r="1141" spans="1:14" x14ac:dyDescent="0.2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s="32" t="str">
        <f t="shared" si="51"/>
        <v/>
      </c>
      <c r="J1141" t="str">
        <f>IF(K1141="natural gas",VLOOKUP(D1141,'Cross-Page Data'!$I$4:$J$13,2,FALSE),IF(K1141="solar",VLOOKUP('Form 923'!D1141,'Cross-Page Data'!$I$14:$J$117,2,FALSE),K1141))</f>
        <v>hard coal</v>
      </c>
      <c r="K1141" t="str">
        <f>VLOOKUP(E1141,'Cross-Page Data'!$D$4:$F$48,3,FALSE)</f>
        <v>hard coal</v>
      </c>
      <c r="L1141" t="b">
        <f>IF(AND($P$6=FALSE,OR(C1141="Commercial NAICS Cogen",C1141="Industrial NAICS Cogen",C1141="NAICS-22 Cogen")),FALSE,IF(AND($P$7=FALSE,OR(C1141="Commercial NAICS Cogen",C1141="Commercial NAICS Non-Cogen",C1141="industrial NAICS Cogen", C1141="industrial NAICS non-cogen")),FALSE,TRUE))</f>
        <v>1</v>
      </c>
      <c r="M1141">
        <f t="shared" si="52"/>
        <v>1.3605442176870747E-3</v>
      </c>
      <c r="N1141">
        <f t="shared" si="53"/>
        <v>0</v>
      </c>
    </row>
    <row r="1142" spans="1:14" x14ac:dyDescent="0.2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s="32">
        <f t="shared" si="51"/>
        <v>0</v>
      </c>
      <c r="J1142" t="str">
        <f>IF(K1142="natural gas",VLOOKUP(D1142,'Cross-Page Data'!$I$4:$J$13,2,FALSE),IF(K1142="solar",VLOOKUP('Form 923'!D1142,'Cross-Page Data'!$I$14:$J$117,2,FALSE),K1142))</f>
        <v>heavy or residual fuel oil</v>
      </c>
      <c r="K1142" t="str">
        <f>VLOOKUP(E1142,'Cross-Page Data'!$D$4:$F$48,3,FALSE)</f>
        <v>heavy or residual fuel oil</v>
      </c>
      <c r="L1142" t="b">
        <f>IF(AND($P$6=FALSE,OR(C1142="Commercial NAICS Cogen",C1142="Industrial NAICS Cogen",C1142="NAICS-22 Cogen")),FALSE,IF(AND($P$7=FALSE,OR(C1142="Commercial NAICS Cogen",C1142="Commercial NAICS Non-Cogen",C1142="industrial NAICS Cogen", C1142="industrial NAICS non-cogen")),FALSE,TRUE))</f>
        <v>1</v>
      </c>
      <c r="M1142">
        <f t="shared" si="52"/>
        <v>0.57188755020080317</v>
      </c>
      <c r="N1142">
        <f t="shared" si="53"/>
        <v>1</v>
      </c>
    </row>
    <row r="1143" spans="1:14" x14ac:dyDescent="0.2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s="32">
        <f t="shared" si="51"/>
        <v>22145321.843540914</v>
      </c>
      <c r="J1143" t="str">
        <f>IF(K1143="natural gas",VLOOKUP(D1143,'Cross-Page Data'!$I$4:$J$13,2,FALSE),IF(K1143="solar",VLOOKUP('Form 923'!D1143,'Cross-Page Data'!$I$14:$J$117,2,FALSE),K1143))</f>
        <v>natural gas peaker</v>
      </c>
      <c r="K1143" t="str">
        <f>VLOOKUP(E1143,'Cross-Page Data'!$D$4:$F$48,3,FALSE)</f>
        <v>natural gas</v>
      </c>
      <c r="L1143" t="b">
        <f>IF(AND($P$6=FALSE,OR(C1143="Commercial NAICS Cogen",C1143="Industrial NAICS Cogen",C1143="NAICS-22 Cogen")),FALSE,IF(AND($P$7=FALSE,OR(C1143="Commercial NAICS Cogen",C1143="Commercial NAICS Non-Cogen",C1143="industrial NAICS Cogen", C1143="industrial NAICS non-cogen")),FALSE,TRUE))</f>
        <v>1</v>
      </c>
      <c r="M1143">
        <f t="shared" si="52"/>
        <v>4.5925925925925926E-2</v>
      </c>
      <c r="N1143">
        <f t="shared" si="53"/>
        <v>0</v>
      </c>
    </row>
    <row r="1144" spans="1:14" x14ac:dyDescent="0.2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s="32" t="str">
        <f t="shared" si="51"/>
        <v/>
      </c>
      <c r="J1144" t="str">
        <f>IF(K1144="natural gas",VLOOKUP(D1144,'Cross-Page Data'!$I$4:$J$13,2,FALSE),IF(K1144="solar",VLOOKUP('Form 923'!D1144,'Cross-Page Data'!$I$14:$J$117,2,FALSE),K1144))</f>
        <v>heavy or residual fuel oil</v>
      </c>
      <c r="K1144" t="str">
        <f>VLOOKUP(E1144,'Cross-Page Data'!$D$4:$F$48,3,FALSE)</f>
        <v>heavy or residual fuel oil</v>
      </c>
      <c r="L1144" t="b">
        <f>IF(AND($P$6=FALSE,OR(C1144="Commercial NAICS Cogen",C1144="Industrial NAICS Cogen",C1144="NAICS-22 Cogen")),FALSE,IF(AND($P$7=FALSE,OR(C1144="Commercial NAICS Cogen",C1144="Commercial NAICS Non-Cogen",C1144="industrial NAICS Cogen", C1144="industrial NAICS non-cogen")),FALSE,TRUE))</f>
        <v>1</v>
      </c>
      <c r="M1144">
        <f t="shared" si="52"/>
        <v>4.0160642570281126E-4</v>
      </c>
      <c r="N1144">
        <f t="shared" si="53"/>
        <v>0</v>
      </c>
    </row>
    <row r="1145" spans="1:14" x14ac:dyDescent="0.2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s="32" t="str">
        <f t="shared" si="51"/>
        <v/>
      </c>
      <c r="J1145" t="str">
        <f>IF(K1145="natural gas",VLOOKUP(D1145,'Cross-Page Data'!$I$4:$J$13,2,FALSE),IF(K1145="solar",VLOOKUP('Form 923'!D1145,'Cross-Page Data'!$I$14:$J$117,2,FALSE),K1145))</f>
        <v>heavy or residual fuel oil</v>
      </c>
      <c r="K1145" t="str">
        <f>VLOOKUP(E1145,'Cross-Page Data'!$D$4:$F$48,3,FALSE)</f>
        <v>heavy or residual fuel oil</v>
      </c>
      <c r="L1145" t="b">
        <f>IF(AND($P$6=FALSE,OR(C1145="Commercial NAICS Cogen",C1145="Industrial NAICS Cogen",C1145="NAICS-22 Cogen")),FALSE,IF(AND($P$7=FALSE,OR(C1145="Commercial NAICS Cogen",C1145="Commercial NAICS Non-Cogen",C1145="industrial NAICS Cogen", C1145="industrial NAICS non-cogen")),FALSE,TRUE))</f>
        <v>1</v>
      </c>
      <c r="M1145">
        <f t="shared" si="52"/>
        <v>4.0160642570281126E-4</v>
      </c>
      <c r="N1145">
        <f t="shared" si="53"/>
        <v>0</v>
      </c>
    </row>
    <row r="1146" spans="1:14" x14ac:dyDescent="0.2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s="32">
        <f t="shared" si="51"/>
        <v>31050632.911392406</v>
      </c>
      <c r="J1146" t="str">
        <f>IF(K1146="natural gas",VLOOKUP(D1146,'Cross-Page Data'!$I$4:$J$13,2,FALSE),IF(K1146="solar",VLOOKUP('Form 923'!D1146,'Cross-Page Data'!$I$14:$J$117,2,FALSE),K1146))</f>
        <v>natural gas peaker</v>
      </c>
      <c r="K1146" t="str">
        <f>VLOOKUP(E1146,'Cross-Page Data'!$D$4:$F$48,3,FALSE)</f>
        <v>natural gas</v>
      </c>
      <c r="L1146" t="b">
        <f>IF(AND($P$6=FALSE,OR(C1146="Commercial NAICS Cogen",C1146="Industrial NAICS Cogen",C1146="NAICS-22 Cogen")),FALSE,IF(AND($P$7=FALSE,OR(C1146="Commercial NAICS Cogen",C1146="Commercial NAICS Non-Cogen",C1146="industrial NAICS Cogen", C1146="industrial NAICS non-cogen")),FALSE,TRUE))</f>
        <v>1</v>
      </c>
      <c r="M1146">
        <f t="shared" si="52"/>
        <v>2.4691358024691357E-2</v>
      </c>
      <c r="N1146">
        <f t="shared" si="53"/>
        <v>0</v>
      </c>
    </row>
    <row r="1147" spans="1:14" x14ac:dyDescent="0.2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s="32" t="str">
        <f t="shared" si="51"/>
        <v/>
      </c>
      <c r="J1147" t="str">
        <f>IF(K1147="natural gas",VLOOKUP(D1147,'Cross-Page Data'!$I$4:$J$13,2,FALSE),IF(K1147="solar",VLOOKUP('Form 923'!D1147,'Cross-Page Data'!$I$14:$J$117,2,FALSE),K1147))</f>
        <v>natural gas peaker</v>
      </c>
      <c r="K1147" t="str">
        <f>VLOOKUP(E1147,'Cross-Page Data'!$D$4:$F$48,3,FALSE)</f>
        <v>natural gas</v>
      </c>
      <c r="L1147" t="b">
        <f>IF(AND($P$6=FALSE,OR(C1147="Commercial NAICS Cogen",C1147="Industrial NAICS Cogen",C1147="NAICS-22 Cogen")),FALSE,IF(AND($P$7=FALSE,OR(C1147="Commercial NAICS Cogen",C1147="Commercial NAICS Non-Cogen",C1147="industrial NAICS Cogen", C1147="industrial NAICS non-cogen")),FALSE,TRUE))</f>
        <v>1</v>
      </c>
      <c r="M1147">
        <f t="shared" si="52"/>
        <v>4.9382716049382717E-4</v>
      </c>
      <c r="N1147">
        <f t="shared" si="53"/>
        <v>0</v>
      </c>
    </row>
    <row r="1148" spans="1:14" x14ac:dyDescent="0.2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s="32">
        <f t="shared" si="51"/>
        <v>14889046.94167852</v>
      </c>
      <c r="J1148" t="str">
        <f>IF(K1148="natural gas",VLOOKUP(D1148,'Cross-Page Data'!$I$4:$J$13,2,FALSE),IF(K1148="solar",VLOOKUP('Form 923'!D1148,'Cross-Page Data'!$I$14:$J$117,2,FALSE),K1148))</f>
        <v>natural gas peaker</v>
      </c>
      <c r="K1148" t="str">
        <f>VLOOKUP(E1148,'Cross-Page Data'!$D$4:$F$48,3,FALSE)</f>
        <v>natural gas</v>
      </c>
      <c r="L1148" t="b">
        <f>IF(AND($P$6=FALSE,OR(C1148="Commercial NAICS Cogen",C1148="Industrial NAICS Cogen",C1148="NAICS-22 Cogen")),FALSE,IF(AND($P$7=FALSE,OR(C1148="Commercial NAICS Cogen",C1148="Commercial NAICS Non-Cogen",C1148="industrial NAICS Cogen", C1148="industrial NAICS non-cogen")),FALSE,TRUE))</f>
        <v>1</v>
      </c>
      <c r="M1148">
        <f t="shared" si="52"/>
        <v>0.14716049382716048</v>
      </c>
      <c r="N1148">
        <f t="shared" si="53"/>
        <v>1</v>
      </c>
    </row>
    <row r="1149" spans="1:14" x14ac:dyDescent="0.2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s="32">
        <f t="shared" si="51"/>
        <v>22429517.502365183</v>
      </c>
      <c r="J1149" t="str">
        <f>IF(K1149="natural gas",VLOOKUP(D1149,'Cross-Page Data'!$I$4:$J$13,2,FALSE),IF(K1149="solar",VLOOKUP('Form 923'!D1149,'Cross-Page Data'!$I$14:$J$117,2,FALSE),K1149))</f>
        <v>natural gas peaker</v>
      </c>
      <c r="K1149" t="str">
        <f>VLOOKUP(E1149,'Cross-Page Data'!$D$4:$F$48,3,FALSE)</f>
        <v>natural gas</v>
      </c>
      <c r="L1149" t="b">
        <f>IF(AND($P$6=FALSE,OR(C1149="Commercial NAICS Cogen",C1149="Industrial NAICS Cogen",C1149="NAICS-22 Cogen")),FALSE,IF(AND($P$7=FALSE,OR(C1149="Commercial NAICS Cogen",C1149="Commercial NAICS Non-Cogen",C1149="industrial NAICS Cogen", C1149="industrial NAICS non-cogen")),FALSE,TRUE))</f>
        <v>1</v>
      </c>
      <c r="M1149">
        <f t="shared" si="52"/>
        <v>4.3950617283950617E-2</v>
      </c>
      <c r="N1149">
        <f t="shared" si="53"/>
        <v>0</v>
      </c>
    </row>
    <row r="1150" spans="1:14" x14ac:dyDescent="0.2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s="32" t="str">
        <f t="shared" si="51"/>
        <v/>
      </c>
      <c r="J1150" t="str">
        <f>IF(K1150="natural gas",VLOOKUP(D1150,'Cross-Page Data'!$I$4:$J$13,2,FALSE),IF(K1150="solar",VLOOKUP('Form 923'!D1150,'Cross-Page Data'!$I$14:$J$117,2,FALSE),K1150))</f>
        <v>heavy or residual fuel oil</v>
      </c>
      <c r="K1150" t="str">
        <f>VLOOKUP(E1150,'Cross-Page Data'!$D$4:$F$48,3,FALSE)</f>
        <v>heavy or residual fuel oil</v>
      </c>
      <c r="L1150" t="b">
        <f>IF(AND($P$6=FALSE,OR(C1150="Commercial NAICS Cogen",C1150="Industrial NAICS Cogen",C1150="NAICS-22 Cogen")),FALSE,IF(AND($P$7=FALSE,OR(C1150="Commercial NAICS Cogen",C1150="Commercial NAICS Non-Cogen",C1150="industrial NAICS Cogen", C1150="industrial NAICS non-cogen")),FALSE,TRUE))</f>
        <v>1</v>
      </c>
      <c r="M1150">
        <f t="shared" si="52"/>
        <v>4.0160642570281126E-4</v>
      </c>
      <c r="N1150">
        <f t="shared" si="53"/>
        <v>0</v>
      </c>
    </row>
    <row r="1151" spans="1:14" x14ac:dyDescent="0.2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s="32">
        <f t="shared" si="51"/>
        <v>83046296.296296284</v>
      </c>
      <c r="J1151" t="str">
        <f>IF(K1151="natural gas",VLOOKUP(D1151,'Cross-Page Data'!$I$4:$J$13,2,FALSE),IF(K1151="solar",VLOOKUP('Form 923'!D1151,'Cross-Page Data'!$I$14:$J$117,2,FALSE),K1151))</f>
        <v>natural gas peaker</v>
      </c>
      <c r="K1151" t="str">
        <f>VLOOKUP(E1151,'Cross-Page Data'!$D$4:$F$48,3,FALSE)</f>
        <v>natural gas</v>
      </c>
      <c r="L1151" t="b">
        <f>IF(AND($P$6=FALSE,OR(C1151="Commercial NAICS Cogen",C1151="Industrial NAICS Cogen",C1151="NAICS-22 Cogen")),FALSE,IF(AND($P$7=FALSE,OR(C1151="Commercial NAICS Cogen",C1151="Commercial NAICS Non-Cogen",C1151="industrial NAICS Cogen", C1151="industrial NAICS non-cogen")),FALSE,TRUE))</f>
        <v>1</v>
      </c>
      <c r="M1151">
        <f t="shared" si="52"/>
        <v>6.4197530864197527E-3</v>
      </c>
      <c r="N1151">
        <f t="shared" si="53"/>
        <v>0</v>
      </c>
    </row>
    <row r="1152" spans="1:14" x14ac:dyDescent="0.2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s="32" t="str">
        <f t="shared" si="51"/>
        <v/>
      </c>
      <c r="J1152" t="str">
        <f>IF(K1152="natural gas",VLOOKUP(D1152,'Cross-Page Data'!$I$4:$J$13,2,FALSE),IF(K1152="solar",VLOOKUP('Form 923'!D1152,'Cross-Page Data'!$I$14:$J$117,2,FALSE),K1152))</f>
        <v>heavy or residual fuel oil</v>
      </c>
      <c r="K1152" t="str">
        <f>VLOOKUP(E1152,'Cross-Page Data'!$D$4:$F$48,3,FALSE)</f>
        <v>heavy or residual fuel oil</v>
      </c>
      <c r="L1152" t="b">
        <f>IF(AND($P$6=FALSE,OR(C1152="Commercial NAICS Cogen",C1152="Industrial NAICS Cogen",C1152="NAICS-22 Cogen")),FALSE,IF(AND($P$7=FALSE,OR(C1152="Commercial NAICS Cogen",C1152="Commercial NAICS Non-Cogen",C1152="industrial NAICS Cogen", C1152="industrial NAICS non-cogen")),FALSE,TRUE))</f>
        <v>1</v>
      </c>
      <c r="M1152">
        <f t="shared" si="52"/>
        <v>4.0160642570281126E-4</v>
      </c>
      <c r="N1152">
        <f t="shared" si="53"/>
        <v>0</v>
      </c>
    </row>
    <row r="1153" spans="1:14" x14ac:dyDescent="0.2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s="32">
        <f t="shared" si="51"/>
        <v>0</v>
      </c>
      <c r="J1153" t="str">
        <f>IF(K1153="natural gas",VLOOKUP(D1153,'Cross-Page Data'!$I$4:$J$13,2,FALSE),IF(K1153="solar",VLOOKUP('Form 923'!D1153,'Cross-Page Data'!$I$14:$J$117,2,FALSE),K1153))</f>
        <v>natural gas nonpeaker</v>
      </c>
      <c r="K1153" t="str">
        <f>VLOOKUP(E1153,'Cross-Page Data'!$D$4:$F$48,3,FALSE)</f>
        <v>natural gas</v>
      </c>
      <c r="L1153" t="b">
        <f>IF(AND($P$6=FALSE,OR(C1153="Commercial NAICS Cogen",C1153="Industrial NAICS Cogen",C1153="NAICS-22 Cogen")),FALSE,IF(AND($P$7=FALSE,OR(C1153="Commercial NAICS Cogen",C1153="Commercial NAICS Non-Cogen",C1153="industrial NAICS Cogen", C1153="industrial NAICS non-cogen")),FALSE,TRUE))</f>
        <v>1</v>
      </c>
      <c r="M1153">
        <f t="shared" si="52"/>
        <v>0.77302325581395348</v>
      </c>
      <c r="N1153">
        <f t="shared" si="53"/>
        <v>1</v>
      </c>
    </row>
    <row r="1154" spans="1:14" x14ac:dyDescent="0.2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s="32">
        <f t="shared" si="51"/>
        <v>11037689.6</v>
      </c>
      <c r="J1154" t="str">
        <f>IF(K1154="natural gas",VLOOKUP(D1154,'Cross-Page Data'!$I$4:$J$13,2,FALSE),IF(K1154="solar",VLOOKUP('Form 923'!D1154,'Cross-Page Data'!$I$14:$J$117,2,FALSE),K1154))</f>
        <v>natural gas nonpeaker</v>
      </c>
      <c r="K1154" t="str">
        <f>VLOOKUP(E1154,'Cross-Page Data'!$D$4:$F$48,3,FALSE)</f>
        <v>natural gas</v>
      </c>
      <c r="L1154" t="b">
        <f>IF(AND($P$6=FALSE,OR(C1154="Commercial NAICS Cogen",C1154="Industrial NAICS Cogen",C1154="NAICS-22 Cogen")),FALSE,IF(AND($P$7=FALSE,OR(C1154="Commercial NAICS Cogen",C1154="Commercial NAICS Non-Cogen",C1154="industrial NAICS Cogen", C1154="industrial NAICS non-cogen")),FALSE,TRUE))</f>
        <v>1</v>
      </c>
      <c r="M1154">
        <f t="shared" si="52"/>
        <v>0.20930232558139536</v>
      </c>
      <c r="N1154">
        <f t="shared" si="53"/>
        <v>1</v>
      </c>
    </row>
    <row r="1155" spans="1:14" x14ac:dyDescent="0.2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s="32" t="str">
        <f t="shared" si="51"/>
        <v/>
      </c>
      <c r="J1155" t="str">
        <f>IF(K1155="natural gas",VLOOKUP(D1155,'Cross-Page Data'!$I$4:$J$13,2,FALSE),IF(K1155="solar",VLOOKUP('Form 923'!D1155,'Cross-Page Data'!$I$14:$J$117,2,FALSE),K1155))</f>
        <v>heavy or residual fuel oil</v>
      </c>
      <c r="K1155" t="str">
        <f>VLOOKUP(E1155,'Cross-Page Data'!$D$4:$F$48,3,FALSE)</f>
        <v>heavy or residual fuel oil</v>
      </c>
      <c r="L1155" t="b">
        <f>IF(AND($P$6=FALSE,OR(C1155="Commercial NAICS Cogen",C1155="Industrial NAICS Cogen",C1155="NAICS-22 Cogen")),FALSE,IF(AND($P$7=FALSE,OR(C1155="Commercial NAICS Cogen",C1155="Commercial NAICS Non-Cogen",C1155="industrial NAICS Cogen", C1155="industrial NAICS non-cogen")),FALSE,TRUE))</f>
        <v>1</v>
      </c>
      <c r="M1155">
        <f t="shared" si="52"/>
        <v>4.0160642570281126E-4</v>
      </c>
      <c r="N1155">
        <f t="shared" si="53"/>
        <v>0</v>
      </c>
    </row>
    <row r="1156" spans="1:14" x14ac:dyDescent="0.2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s="32">
        <f t="shared" si="51"/>
        <v>18648930.017351069</v>
      </c>
      <c r="J1156" t="str">
        <f>IF(K1156="natural gas",VLOOKUP(D1156,'Cross-Page Data'!$I$4:$J$13,2,FALSE),IF(K1156="solar",VLOOKUP('Form 923'!D1156,'Cross-Page Data'!$I$14:$J$117,2,FALSE),K1156))</f>
        <v>natural gas peaker</v>
      </c>
      <c r="K1156" t="str">
        <f>VLOOKUP(E1156,'Cross-Page Data'!$D$4:$F$48,3,FALSE)</f>
        <v>natural gas</v>
      </c>
      <c r="L1156" t="b">
        <f>IF(AND($P$6=FALSE,OR(C1156="Commercial NAICS Cogen",C1156="Industrial NAICS Cogen",C1156="NAICS-22 Cogen")),FALSE,IF(AND($P$7=FALSE,OR(C1156="Commercial NAICS Cogen",C1156="Commercial NAICS Non-Cogen",C1156="industrial NAICS Cogen", C1156="industrial NAICS non-cogen")),FALSE,TRUE))</f>
        <v>1</v>
      </c>
      <c r="M1156">
        <f t="shared" si="52"/>
        <v>7.1111111111111111E-2</v>
      </c>
      <c r="N1156">
        <f t="shared" si="53"/>
        <v>1</v>
      </c>
    </row>
    <row r="1157" spans="1:14" x14ac:dyDescent="0.2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s="32">
        <f t="shared" si="51"/>
        <v>10796758.432056634</v>
      </c>
      <c r="J1157" t="str">
        <f>IF(K1157="natural gas",VLOOKUP(D1157,'Cross-Page Data'!$I$4:$J$13,2,FALSE),IF(K1157="solar",VLOOKUP('Form 923'!D1157,'Cross-Page Data'!$I$14:$J$117,2,FALSE),K1157))</f>
        <v>heavy or residual fuel oil</v>
      </c>
      <c r="K1157" t="str">
        <f>VLOOKUP(E1157,'Cross-Page Data'!$D$4:$F$48,3,FALSE)</f>
        <v>heavy or residual fuel oil</v>
      </c>
      <c r="L1157" t="b">
        <f>IF(AND($P$6=FALSE,OR(C1157="Commercial NAICS Cogen",C1157="Industrial NAICS Cogen",C1157="NAICS-22 Cogen")),FALSE,IF(AND($P$7=FALSE,OR(C1157="Commercial NAICS Cogen",C1157="Commercial NAICS Non-Cogen",C1157="industrial NAICS Cogen", C1157="industrial NAICS non-cogen")),FALSE,TRUE))</f>
        <v>1</v>
      </c>
      <c r="M1157">
        <f t="shared" si="52"/>
        <v>0.3216867469879518</v>
      </c>
      <c r="N1157">
        <f t="shared" si="53"/>
        <v>1</v>
      </c>
    </row>
    <row r="1158" spans="1:14" x14ac:dyDescent="0.2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s="32">
        <f t="shared" si="51"/>
        <v>10876440.908806853</v>
      </c>
      <c r="J1158" t="str">
        <f>IF(K1158="natural gas",VLOOKUP(D1158,'Cross-Page Data'!$I$4:$J$13,2,FALSE),IF(K1158="solar",VLOOKUP('Form 923'!D1158,'Cross-Page Data'!$I$14:$J$117,2,FALSE),K1158))</f>
        <v>natural gas peaker</v>
      </c>
      <c r="K1158" t="str">
        <f>VLOOKUP(E1158,'Cross-Page Data'!$D$4:$F$48,3,FALSE)</f>
        <v>natural gas</v>
      </c>
      <c r="L1158" t="b">
        <f>IF(AND($P$6=FALSE,OR(C1158="Commercial NAICS Cogen",C1158="Industrial NAICS Cogen",C1158="NAICS-22 Cogen")),FALSE,IF(AND($P$7=FALSE,OR(C1158="Commercial NAICS Cogen",C1158="Commercial NAICS Non-Cogen",C1158="industrial NAICS Cogen", C1158="industrial NAICS non-cogen")),FALSE,TRUE))</f>
        <v>1</v>
      </c>
      <c r="M1158">
        <f t="shared" si="52"/>
        <v>0.41580246913580249</v>
      </c>
      <c r="N1158">
        <f t="shared" si="53"/>
        <v>1</v>
      </c>
    </row>
    <row r="1159" spans="1:14" x14ac:dyDescent="0.2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s="32">
        <f t="shared" ref="I1159:I1222" si="54">IFERROR(F1159/G1159*10^6,"")</f>
        <v>11538461.538461538</v>
      </c>
      <c r="J1159" t="str">
        <f>IF(K1159="natural gas",VLOOKUP(D1159,'Cross-Page Data'!$I$4:$J$13,2,FALSE),IF(K1159="solar",VLOOKUP('Form 923'!D1159,'Cross-Page Data'!$I$14:$J$117,2,FALSE),K1159))</f>
        <v>heavy or residual fuel oil</v>
      </c>
      <c r="K1159" t="str">
        <f>VLOOKUP(E1159,'Cross-Page Data'!$D$4:$F$48,3,FALSE)</f>
        <v>heavy or residual fuel oil</v>
      </c>
      <c r="L1159" t="b">
        <f>IF(AND($P$6=FALSE,OR(C1159="Commercial NAICS Cogen",C1159="Industrial NAICS Cogen",C1159="NAICS-22 Cogen")),FALSE,IF(AND($P$7=FALSE,OR(C1159="Commercial NAICS Cogen",C1159="Commercial NAICS Non-Cogen",C1159="industrial NAICS Cogen", C1159="industrial NAICS non-cogen")),FALSE,TRUE))</f>
        <v>1</v>
      </c>
      <c r="M1159">
        <f t="shared" ref="M1159:M1222" si="55">(COUNTIFS($J$6:$J$14148,J1159,$I$6:$I$14148,"&gt;"&amp;I1159)+1)/COUNTIFS($J$6:$J$14148,J1159)</f>
        <v>0.26305220883534136</v>
      </c>
      <c r="N1159">
        <f t="shared" ref="N1159:N1222" si="56">IF(OR(M1159&gt;0.95,M1159&lt;0.05),0,1)</f>
        <v>1</v>
      </c>
    </row>
    <row r="1160" spans="1:14" x14ac:dyDescent="0.2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s="32">
        <f t="shared" si="54"/>
        <v>10666272.121269912</v>
      </c>
      <c r="J1160" t="str">
        <f>IF(K1160="natural gas",VLOOKUP(D1160,'Cross-Page Data'!$I$4:$J$13,2,FALSE),IF(K1160="solar",VLOOKUP('Form 923'!D1160,'Cross-Page Data'!$I$14:$J$117,2,FALSE),K1160))</f>
        <v>hard coal</v>
      </c>
      <c r="K1160" t="str">
        <f>VLOOKUP(E1160,'Cross-Page Data'!$D$4:$F$48,3,FALSE)</f>
        <v>hard coal</v>
      </c>
      <c r="L1160" t="b">
        <f>IF(AND($P$6=FALSE,OR(C1160="Commercial NAICS Cogen",C1160="Industrial NAICS Cogen",C1160="NAICS-22 Cogen")),FALSE,IF(AND($P$7=FALSE,OR(C1160="Commercial NAICS Cogen",C1160="Commercial NAICS Non-Cogen",C1160="industrial NAICS Cogen", C1160="industrial NAICS non-cogen")),FALSE,TRUE))</f>
        <v>1</v>
      </c>
      <c r="M1160">
        <f t="shared" si="55"/>
        <v>0.29115646258503403</v>
      </c>
      <c r="N1160">
        <f t="shared" si="56"/>
        <v>1</v>
      </c>
    </row>
    <row r="1161" spans="1:14" x14ac:dyDescent="0.2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s="32">
        <f t="shared" si="54"/>
        <v>10797838.006973861</v>
      </c>
      <c r="J1161" t="str">
        <f>IF(K1161="natural gas",VLOOKUP(D1161,'Cross-Page Data'!$I$4:$J$13,2,FALSE),IF(K1161="solar",VLOOKUP('Form 923'!D1161,'Cross-Page Data'!$I$14:$J$117,2,FALSE),K1161))</f>
        <v>heavy or residual fuel oil</v>
      </c>
      <c r="K1161" t="str">
        <f>VLOOKUP(E1161,'Cross-Page Data'!$D$4:$F$48,3,FALSE)</f>
        <v>heavy or residual fuel oil</v>
      </c>
      <c r="L1161" t="b">
        <f>IF(AND($P$6=FALSE,OR(C1161="Commercial NAICS Cogen",C1161="Industrial NAICS Cogen",C1161="NAICS-22 Cogen")),FALSE,IF(AND($P$7=FALSE,OR(C1161="Commercial NAICS Cogen",C1161="Commercial NAICS Non-Cogen",C1161="industrial NAICS Cogen", C1161="industrial NAICS non-cogen")),FALSE,TRUE))</f>
        <v>1</v>
      </c>
      <c r="M1161">
        <f t="shared" si="55"/>
        <v>0.32128514056224899</v>
      </c>
      <c r="N1161">
        <f t="shared" si="56"/>
        <v>1</v>
      </c>
    </row>
    <row r="1162" spans="1:14" x14ac:dyDescent="0.2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s="32">
        <f t="shared" si="54"/>
        <v>10719270.20440655</v>
      </c>
      <c r="J1162" t="str">
        <f>IF(K1162="natural gas",VLOOKUP(D1162,'Cross-Page Data'!$I$4:$J$13,2,FALSE),IF(K1162="solar",VLOOKUP('Form 923'!D1162,'Cross-Page Data'!$I$14:$J$117,2,FALSE),K1162))</f>
        <v>hard coal</v>
      </c>
      <c r="K1162" t="str">
        <f>VLOOKUP(E1162,'Cross-Page Data'!$D$4:$F$48,3,FALSE)</f>
        <v>hard coal</v>
      </c>
      <c r="L1162" t="b">
        <f>IF(AND($P$6=FALSE,OR(C1162="Commercial NAICS Cogen",C1162="Industrial NAICS Cogen",C1162="NAICS-22 Cogen")),FALSE,IF(AND($P$7=FALSE,OR(C1162="Commercial NAICS Cogen",C1162="Commercial NAICS Non-Cogen",C1162="industrial NAICS Cogen", C1162="industrial NAICS non-cogen")),FALSE,TRUE))</f>
        <v>1</v>
      </c>
      <c r="M1162">
        <f t="shared" si="55"/>
        <v>0.27755102040816326</v>
      </c>
      <c r="N1162">
        <f t="shared" si="56"/>
        <v>1</v>
      </c>
    </row>
    <row r="1163" spans="1:14" x14ac:dyDescent="0.2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s="32">
        <f t="shared" si="54"/>
        <v>19670055.22529811</v>
      </c>
      <c r="J1163" t="str">
        <f>IF(K1163="natural gas",VLOOKUP(D1163,'Cross-Page Data'!$I$4:$J$13,2,FALSE),IF(K1163="solar",VLOOKUP('Form 923'!D1163,'Cross-Page Data'!$I$14:$J$117,2,FALSE),K1163))</f>
        <v>heavy or residual fuel oil</v>
      </c>
      <c r="K1163" t="str">
        <f>VLOOKUP(E1163,'Cross-Page Data'!$D$4:$F$48,3,FALSE)</f>
        <v>heavy or residual fuel oil</v>
      </c>
      <c r="L1163" t="b">
        <f>IF(AND($P$6=FALSE,OR(C1163="Commercial NAICS Cogen",C1163="Industrial NAICS Cogen",C1163="NAICS-22 Cogen")),FALSE,IF(AND($P$7=FALSE,OR(C1163="Commercial NAICS Cogen",C1163="Commercial NAICS Non-Cogen",C1163="industrial NAICS Cogen", C1163="industrial NAICS non-cogen")),FALSE,TRUE))</f>
        <v>1</v>
      </c>
      <c r="M1163">
        <f t="shared" si="55"/>
        <v>6.3052208835341364E-2</v>
      </c>
      <c r="N1163">
        <f t="shared" si="56"/>
        <v>1</v>
      </c>
    </row>
    <row r="1164" spans="1:14" x14ac:dyDescent="0.2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s="32">
        <f t="shared" si="54"/>
        <v>19670029.169519417</v>
      </c>
      <c r="J1164" t="str">
        <f>IF(K1164="natural gas",VLOOKUP(D1164,'Cross-Page Data'!$I$4:$J$13,2,FALSE),IF(K1164="solar",VLOOKUP('Form 923'!D1164,'Cross-Page Data'!$I$14:$J$117,2,FALSE),K1164))</f>
        <v>natural gas peaker</v>
      </c>
      <c r="K1164" t="str">
        <f>VLOOKUP(E1164,'Cross-Page Data'!$D$4:$F$48,3,FALSE)</f>
        <v>natural gas</v>
      </c>
      <c r="L1164" t="b">
        <f>IF(AND($P$6=FALSE,OR(C1164="Commercial NAICS Cogen",C1164="Industrial NAICS Cogen",C1164="NAICS-22 Cogen")),FALSE,IF(AND($P$7=FALSE,OR(C1164="Commercial NAICS Cogen",C1164="Commercial NAICS Non-Cogen",C1164="industrial NAICS Cogen", C1164="industrial NAICS non-cogen")),FALSE,TRUE))</f>
        <v>1</v>
      </c>
      <c r="M1164">
        <f t="shared" si="55"/>
        <v>6.222222222222222E-2</v>
      </c>
      <c r="N1164">
        <f t="shared" si="56"/>
        <v>1</v>
      </c>
    </row>
    <row r="1165" spans="1:14" x14ac:dyDescent="0.2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s="32">
        <f t="shared" si="54"/>
        <v>12818181.818181818</v>
      </c>
      <c r="J1165" t="str">
        <f>IF(K1165="natural gas",VLOOKUP(D1165,'Cross-Page Data'!$I$4:$J$13,2,FALSE),IF(K1165="solar",VLOOKUP('Form 923'!D1165,'Cross-Page Data'!$I$14:$J$117,2,FALSE),K1165))</f>
        <v>heavy or residual fuel oil</v>
      </c>
      <c r="K1165" t="str">
        <f>VLOOKUP(E1165,'Cross-Page Data'!$D$4:$F$48,3,FALSE)</f>
        <v>heavy or residual fuel oil</v>
      </c>
      <c r="L1165" t="b">
        <f>IF(AND($P$6=FALSE,OR(C1165="Commercial NAICS Cogen",C1165="Industrial NAICS Cogen",C1165="NAICS-22 Cogen")),FALSE,IF(AND($P$7=FALSE,OR(C1165="Commercial NAICS Cogen",C1165="Commercial NAICS Non-Cogen",C1165="industrial NAICS Cogen", C1165="industrial NAICS non-cogen")),FALSE,TRUE))</f>
        <v>1</v>
      </c>
      <c r="M1165">
        <f t="shared" si="55"/>
        <v>0.18955823293172691</v>
      </c>
      <c r="N1165">
        <f t="shared" si="56"/>
        <v>1</v>
      </c>
    </row>
    <row r="1166" spans="1:14" x14ac:dyDescent="0.2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s="32">
        <f t="shared" si="54"/>
        <v>11490529.21983397</v>
      </c>
      <c r="J1166" t="str">
        <f>IF(K1166="natural gas",VLOOKUP(D1166,'Cross-Page Data'!$I$4:$J$13,2,FALSE),IF(K1166="solar",VLOOKUP('Form 923'!D1166,'Cross-Page Data'!$I$14:$J$117,2,FALSE),K1166))</f>
        <v>natural gas peaker</v>
      </c>
      <c r="K1166" t="str">
        <f>VLOOKUP(E1166,'Cross-Page Data'!$D$4:$F$48,3,FALSE)</f>
        <v>natural gas</v>
      </c>
      <c r="L1166" t="b">
        <f>IF(AND($P$6=FALSE,OR(C1166="Commercial NAICS Cogen",C1166="Industrial NAICS Cogen",C1166="NAICS-22 Cogen")),FALSE,IF(AND($P$7=FALSE,OR(C1166="Commercial NAICS Cogen",C1166="Commercial NAICS Non-Cogen",C1166="industrial NAICS Cogen", C1166="industrial NAICS non-cogen")),FALSE,TRUE))</f>
        <v>1</v>
      </c>
      <c r="M1166">
        <f t="shared" si="55"/>
        <v>0.34172839506172842</v>
      </c>
      <c r="N1166">
        <f t="shared" si="56"/>
        <v>1</v>
      </c>
    </row>
    <row r="1167" spans="1:14" x14ac:dyDescent="0.2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s="32">
        <f t="shared" si="54"/>
        <v>11529619.209768966</v>
      </c>
      <c r="J1167" t="str">
        <f>IF(K1167="natural gas",VLOOKUP(D1167,'Cross-Page Data'!$I$4:$J$13,2,FALSE),IF(K1167="solar",VLOOKUP('Form 923'!D1167,'Cross-Page Data'!$I$14:$J$117,2,FALSE),K1167))</f>
        <v>hard coal</v>
      </c>
      <c r="K1167" t="str">
        <f>VLOOKUP(E1167,'Cross-Page Data'!$D$4:$F$48,3,FALSE)</f>
        <v>hard coal</v>
      </c>
      <c r="L1167" t="b">
        <f>IF(AND($P$6=FALSE,OR(C1167="Commercial NAICS Cogen",C1167="Industrial NAICS Cogen",C1167="NAICS-22 Cogen")),FALSE,IF(AND($P$7=FALSE,OR(C1167="Commercial NAICS Cogen",C1167="Commercial NAICS Non-Cogen",C1167="industrial NAICS Cogen", C1167="industrial NAICS non-cogen")),FALSE,TRUE))</f>
        <v>1</v>
      </c>
      <c r="M1167">
        <f t="shared" si="55"/>
        <v>0.15510204081632653</v>
      </c>
      <c r="N1167">
        <f t="shared" si="56"/>
        <v>1</v>
      </c>
    </row>
    <row r="1168" spans="1:14" x14ac:dyDescent="0.2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s="32">
        <f t="shared" si="54"/>
        <v>32258064.516129032</v>
      </c>
      <c r="J1168" t="str">
        <f>IF(K1168="natural gas",VLOOKUP(D1168,'Cross-Page Data'!$I$4:$J$13,2,FALSE),IF(K1168="solar",VLOOKUP('Form 923'!D1168,'Cross-Page Data'!$I$14:$J$117,2,FALSE),K1168))</f>
        <v>heavy or residual fuel oil</v>
      </c>
      <c r="K1168" t="str">
        <f>VLOOKUP(E1168,'Cross-Page Data'!$D$4:$F$48,3,FALSE)</f>
        <v>heavy or residual fuel oil</v>
      </c>
      <c r="L1168" t="b">
        <f>IF(AND($P$6=FALSE,OR(C1168="Commercial NAICS Cogen",C1168="Industrial NAICS Cogen",C1168="NAICS-22 Cogen")),FALSE,IF(AND($P$7=FALSE,OR(C1168="Commercial NAICS Cogen",C1168="Commercial NAICS Non-Cogen",C1168="industrial NAICS Cogen", C1168="industrial NAICS non-cogen")),FALSE,TRUE))</f>
        <v>1</v>
      </c>
      <c r="M1168">
        <f t="shared" si="55"/>
        <v>2.3293172690763052E-2</v>
      </c>
      <c r="N1168">
        <f t="shared" si="56"/>
        <v>0</v>
      </c>
    </row>
    <row r="1169" spans="1:14" x14ac:dyDescent="0.2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s="32">
        <f t="shared" si="54"/>
        <v>31700851.729532417</v>
      </c>
      <c r="J1169" t="str">
        <f>IF(K1169="natural gas",VLOOKUP(D1169,'Cross-Page Data'!$I$4:$J$13,2,FALSE),IF(K1169="solar",VLOOKUP('Form 923'!D1169,'Cross-Page Data'!$I$14:$J$117,2,FALSE),K1169))</f>
        <v>natural gas peaker</v>
      </c>
      <c r="K1169" t="str">
        <f>VLOOKUP(E1169,'Cross-Page Data'!$D$4:$F$48,3,FALSE)</f>
        <v>natural gas</v>
      </c>
      <c r="L1169" t="b">
        <f>IF(AND($P$6=FALSE,OR(C1169="Commercial NAICS Cogen",C1169="Industrial NAICS Cogen",C1169="NAICS-22 Cogen")),FALSE,IF(AND($P$7=FALSE,OR(C1169="Commercial NAICS Cogen",C1169="Commercial NAICS Non-Cogen",C1169="industrial NAICS Cogen", C1169="industrial NAICS non-cogen")),FALSE,TRUE))</f>
        <v>1</v>
      </c>
      <c r="M1169">
        <f t="shared" si="55"/>
        <v>2.3703703703703703E-2</v>
      </c>
      <c r="N1169">
        <f t="shared" si="56"/>
        <v>0</v>
      </c>
    </row>
    <row r="1170" spans="1:14" x14ac:dyDescent="0.2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s="32">
        <f t="shared" si="54"/>
        <v>8037037.0370370364</v>
      </c>
      <c r="J1170" t="str">
        <f>IF(K1170="natural gas",VLOOKUP(D1170,'Cross-Page Data'!$I$4:$J$13,2,FALSE),IF(K1170="solar",VLOOKUP('Form 923'!D1170,'Cross-Page Data'!$I$14:$J$117,2,FALSE),K1170))</f>
        <v>heavy or residual fuel oil</v>
      </c>
      <c r="K1170" t="str">
        <f>VLOOKUP(E1170,'Cross-Page Data'!$D$4:$F$48,3,FALSE)</f>
        <v>heavy or residual fuel oil</v>
      </c>
      <c r="L1170" t="b">
        <f>IF(AND($P$6=FALSE,OR(C1170="Commercial NAICS Cogen",C1170="Industrial NAICS Cogen",C1170="NAICS-22 Cogen")),FALSE,IF(AND($P$7=FALSE,OR(C1170="Commercial NAICS Cogen",C1170="Commercial NAICS Non-Cogen",C1170="industrial NAICS Cogen", C1170="industrial NAICS non-cogen")),FALSE,TRUE))</f>
        <v>1</v>
      </c>
      <c r="M1170">
        <f t="shared" si="55"/>
        <v>0.4895582329317269</v>
      </c>
      <c r="N1170">
        <f t="shared" si="56"/>
        <v>1</v>
      </c>
    </row>
    <row r="1171" spans="1:14" x14ac:dyDescent="0.2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s="32" t="str">
        <f t="shared" si="54"/>
        <v/>
      </c>
      <c r="J1171" t="str">
        <f>IF(K1171="natural gas",VLOOKUP(D1171,'Cross-Page Data'!$I$4:$J$13,2,FALSE),IF(K1171="solar",VLOOKUP('Form 923'!D1171,'Cross-Page Data'!$I$14:$J$117,2,FALSE),K1171))</f>
        <v>natural gas peaker</v>
      </c>
      <c r="K1171" t="str">
        <f>VLOOKUP(E1171,'Cross-Page Data'!$D$4:$F$48,3,FALSE)</f>
        <v>natural gas</v>
      </c>
      <c r="L1171" t="b">
        <f>IF(AND($P$6=FALSE,OR(C1171="Commercial NAICS Cogen",C1171="Industrial NAICS Cogen",C1171="NAICS-22 Cogen")),FALSE,IF(AND($P$7=FALSE,OR(C1171="Commercial NAICS Cogen",C1171="Commercial NAICS Non-Cogen",C1171="industrial NAICS Cogen", C1171="industrial NAICS non-cogen")),FALSE,TRUE))</f>
        <v>1</v>
      </c>
      <c r="M1171">
        <f t="shared" si="55"/>
        <v>4.9382716049382717E-4</v>
      </c>
      <c r="N1171">
        <f t="shared" si="56"/>
        <v>0</v>
      </c>
    </row>
    <row r="1172" spans="1:14" x14ac:dyDescent="0.2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s="32">
        <f t="shared" si="54"/>
        <v>-653061.22448979586</v>
      </c>
      <c r="J1172" t="str">
        <f>IF(K1172="natural gas",VLOOKUP(D1172,'Cross-Page Data'!$I$4:$J$13,2,FALSE),IF(K1172="solar",VLOOKUP('Form 923'!D1172,'Cross-Page Data'!$I$14:$J$117,2,FALSE),K1172))</f>
        <v>heavy or residual fuel oil</v>
      </c>
      <c r="K1172" t="str">
        <f>VLOOKUP(E1172,'Cross-Page Data'!$D$4:$F$48,3,FALSE)</f>
        <v>heavy or residual fuel oil</v>
      </c>
      <c r="L1172" t="b">
        <f>IF(AND($P$6=FALSE,OR(C1172="Commercial NAICS Cogen",C1172="Industrial NAICS Cogen",C1172="NAICS-22 Cogen")),FALSE,IF(AND($P$7=FALSE,OR(C1172="Commercial NAICS Cogen",C1172="Commercial NAICS Non-Cogen",C1172="industrial NAICS Cogen", C1172="industrial NAICS non-cogen")),FALSE,TRUE))</f>
        <v>1</v>
      </c>
      <c r="M1172">
        <f t="shared" si="55"/>
        <v>0.61004016064257027</v>
      </c>
      <c r="N1172">
        <f t="shared" si="56"/>
        <v>1</v>
      </c>
    </row>
    <row r="1173" spans="1:14" x14ac:dyDescent="0.2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s="32" t="str">
        <f t="shared" si="54"/>
        <v/>
      </c>
      <c r="J1173" t="str">
        <f>IF(K1173="natural gas",VLOOKUP(D1173,'Cross-Page Data'!$I$4:$J$13,2,FALSE),IF(K1173="solar",VLOOKUP('Form 923'!D1173,'Cross-Page Data'!$I$14:$J$117,2,FALSE),K1173))</f>
        <v>natural gas peaker</v>
      </c>
      <c r="K1173" t="str">
        <f>VLOOKUP(E1173,'Cross-Page Data'!$D$4:$F$48,3,FALSE)</f>
        <v>natural gas</v>
      </c>
      <c r="L1173" t="b">
        <f>IF(AND($P$6=FALSE,OR(C1173="Commercial NAICS Cogen",C1173="Industrial NAICS Cogen",C1173="NAICS-22 Cogen")),FALSE,IF(AND($P$7=FALSE,OR(C1173="Commercial NAICS Cogen",C1173="Commercial NAICS Non-Cogen",C1173="industrial NAICS Cogen", C1173="industrial NAICS non-cogen")),FALSE,TRUE))</f>
        <v>1</v>
      </c>
      <c r="M1173">
        <f t="shared" si="55"/>
        <v>4.9382716049382717E-4</v>
      </c>
      <c r="N1173">
        <f t="shared" si="56"/>
        <v>0</v>
      </c>
    </row>
    <row r="1174" spans="1:14" x14ac:dyDescent="0.2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s="32">
        <f t="shared" si="54"/>
        <v>10645161.290322579</v>
      </c>
      <c r="J1174" t="str">
        <f>IF(K1174="natural gas",VLOOKUP(D1174,'Cross-Page Data'!$I$4:$J$13,2,FALSE),IF(K1174="solar",VLOOKUP('Form 923'!D1174,'Cross-Page Data'!$I$14:$J$117,2,FALSE),K1174))</f>
        <v>heavy or residual fuel oil</v>
      </c>
      <c r="K1174" t="str">
        <f>VLOOKUP(E1174,'Cross-Page Data'!$D$4:$F$48,3,FALSE)</f>
        <v>heavy or residual fuel oil</v>
      </c>
      <c r="L1174" t="b">
        <f>IF(AND($P$6=FALSE,OR(C1174="Commercial NAICS Cogen",C1174="Industrial NAICS Cogen",C1174="NAICS-22 Cogen")),FALSE,IF(AND($P$7=FALSE,OR(C1174="Commercial NAICS Cogen",C1174="Commercial NAICS Non-Cogen",C1174="industrial NAICS Cogen", C1174="industrial NAICS non-cogen")),FALSE,TRUE))</f>
        <v>1</v>
      </c>
      <c r="M1174">
        <f t="shared" si="55"/>
        <v>0.33614457831325301</v>
      </c>
      <c r="N1174">
        <f t="shared" si="56"/>
        <v>1</v>
      </c>
    </row>
    <row r="1175" spans="1:14" x14ac:dyDescent="0.2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s="32" t="str">
        <f t="shared" si="54"/>
        <v/>
      </c>
      <c r="J1175" t="str">
        <f>IF(K1175="natural gas",VLOOKUP(D1175,'Cross-Page Data'!$I$4:$J$13,2,FALSE),IF(K1175="solar",VLOOKUP('Form 923'!D1175,'Cross-Page Data'!$I$14:$J$117,2,FALSE),K1175))</f>
        <v>natural gas peaker</v>
      </c>
      <c r="K1175" t="str">
        <f>VLOOKUP(E1175,'Cross-Page Data'!$D$4:$F$48,3,FALSE)</f>
        <v>natural gas</v>
      </c>
      <c r="L1175" t="b">
        <f>IF(AND($P$6=FALSE,OR(C1175="Commercial NAICS Cogen",C1175="Industrial NAICS Cogen",C1175="NAICS-22 Cogen")),FALSE,IF(AND($P$7=FALSE,OR(C1175="Commercial NAICS Cogen",C1175="Commercial NAICS Non-Cogen",C1175="industrial NAICS Cogen", C1175="industrial NAICS non-cogen")),FALSE,TRUE))</f>
        <v>1</v>
      </c>
      <c r="M1175">
        <f t="shared" si="55"/>
        <v>4.9382716049382717E-4</v>
      </c>
      <c r="N1175">
        <f t="shared" si="56"/>
        <v>0</v>
      </c>
    </row>
    <row r="1176" spans="1:14" x14ac:dyDescent="0.2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s="32">
        <f t="shared" si="54"/>
        <v>-7473222.7211447619</v>
      </c>
      <c r="J1176" t="str">
        <f>IF(K1176="natural gas",VLOOKUP(D1176,'Cross-Page Data'!$I$4:$J$13,2,FALSE),IF(K1176="solar",VLOOKUP('Form 923'!D1176,'Cross-Page Data'!$I$14:$J$117,2,FALSE),K1176))</f>
        <v>heavy or residual fuel oil</v>
      </c>
      <c r="K1176" t="str">
        <f>VLOOKUP(E1176,'Cross-Page Data'!$D$4:$F$48,3,FALSE)</f>
        <v>heavy or residual fuel oil</v>
      </c>
      <c r="L1176" t="b">
        <f>IF(AND($P$6=FALSE,OR(C1176="Commercial NAICS Cogen",C1176="Industrial NAICS Cogen",C1176="NAICS-22 Cogen")),FALSE,IF(AND($P$7=FALSE,OR(C1176="Commercial NAICS Cogen",C1176="Commercial NAICS Non-Cogen",C1176="industrial NAICS Cogen", C1176="industrial NAICS non-cogen")),FALSE,TRUE))</f>
        <v>1</v>
      </c>
      <c r="M1176">
        <f t="shared" si="55"/>
        <v>0.63373493975903616</v>
      </c>
      <c r="N1176">
        <f t="shared" si="56"/>
        <v>1</v>
      </c>
    </row>
    <row r="1177" spans="1:14" x14ac:dyDescent="0.2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s="32">
        <f t="shared" si="54"/>
        <v>-7475263.8419871023</v>
      </c>
      <c r="J1177" t="str">
        <f>IF(K1177="natural gas",VLOOKUP(D1177,'Cross-Page Data'!$I$4:$J$13,2,FALSE),IF(K1177="solar",VLOOKUP('Form 923'!D1177,'Cross-Page Data'!$I$14:$J$117,2,FALSE),K1177))</f>
        <v>natural gas peaker</v>
      </c>
      <c r="K1177" t="str">
        <f>VLOOKUP(E1177,'Cross-Page Data'!$D$4:$F$48,3,FALSE)</f>
        <v>natural gas</v>
      </c>
      <c r="L1177" t="b">
        <f>IF(AND($P$6=FALSE,OR(C1177="Commercial NAICS Cogen",C1177="Industrial NAICS Cogen",C1177="NAICS-22 Cogen")),FALSE,IF(AND($P$7=FALSE,OR(C1177="Commercial NAICS Cogen",C1177="Commercial NAICS Non-Cogen",C1177="industrial NAICS Cogen", C1177="industrial NAICS non-cogen")),FALSE,TRUE))</f>
        <v>1</v>
      </c>
      <c r="M1177">
        <f t="shared" si="55"/>
        <v>0.81827160493827156</v>
      </c>
      <c r="N1177">
        <f t="shared" si="56"/>
        <v>1</v>
      </c>
    </row>
    <row r="1178" spans="1:14" x14ac:dyDescent="0.2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s="32">
        <f t="shared" si="54"/>
        <v>11077437.55878357</v>
      </c>
      <c r="J1178" t="str">
        <f>IF(K1178="natural gas",VLOOKUP(D1178,'Cross-Page Data'!$I$4:$J$13,2,FALSE),IF(K1178="solar",VLOOKUP('Form 923'!D1178,'Cross-Page Data'!$I$14:$J$117,2,FALSE),K1178))</f>
        <v>heavy or residual fuel oil</v>
      </c>
      <c r="K1178" t="str">
        <f>VLOOKUP(E1178,'Cross-Page Data'!$D$4:$F$48,3,FALSE)</f>
        <v>heavy or residual fuel oil</v>
      </c>
      <c r="L1178" t="b">
        <f>IF(AND($P$6=FALSE,OR(C1178="Commercial NAICS Cogen",C1178="Industrial NAICS Cogen",C1178="NAICS-22 Cogen")),FALSE,IF(AND($P$7=FALSE,OR(C1178="Commercial NAICS Cogen",C1178="Commercial NAICS Non-Cogen",C1178="industrial NAICS Cogen", C1178="industrial NAICS non-cogen")),FALSE,TRUE))</f>
        <v>1</v>
      </c>
      <c r="M1178">
        <f t="shared" si="55"/>
        <v>0.29839357429718877</v>
      </c>
      <c r="N1178">
        <f t="shared" si="56"/>
        <v>1</v>
      </c>
    </row>
    <row r="1179" spans="1:14" x14ac:dyDescent="0.2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s="32">
        <f t="shared" si="54"/>
        <v>10936364.885825923</v>
      </c>
      <c r="J1179" t="str">
        <f>IF(K1179="natural gas",VLOOKUP(D1179,'Cross-Page Data'!$I$4:$J$13,2,FALSE),IF(K1179="solar",VLOOKUP('Form 923'!D1179,'Cross-Page Data'!$I$14:$J$117,2,FALSE),K1179))</f>
        <v>natural gas peaker</v>
      </c>
      <c r="K1179" t="str">
        <f>VLOOKUP(E1179,'Cross-Page Data'!$D$4:$F$48,3,FALSE)</f>
        <v>natural gas</v>
      </c>
      <c r="L1179" t="b">
        <f>IF(AND($P$6=FALSE,OR(C1179="Commercial NAICS Cogen",C1179="Industrial NAICS Cogen",C1179="NAICS-22 Cogen")),FALSE,IF(AND($P$7=FALSE,OR(C1179="Commercial NAICS Cogen",C1179="Commercial NAICS Non-Cogen",C1179="industrial NAICS Cogen", C1179="industrial NAICS non-cogen")),FALSE,TRUE))</f>
        <v>1</v>
      </c>
      <c r="M1179">
        <f t="shared" si="55"/>
        <v>0.40543209876543213</v>
      </c>
      <c r="N1179">
        <f t="shared" si="56"/>
        <v>1</v>
      </c>
    </row>
    <row r="1180" spans="1:14" x14ac:dyDescent="0.2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s="32">
        <f t="shared" si="54"/>
        <v>12631578.947368421</v>
      </c>
      <c r="J1180" t="str">
        <f>IF(K1180="natural gas",VLOOKUP(D1180,'Cross-Page Data'!$I$4:$J$13,2,FALSE),IF(K1180="solar",VLOOKUP('Form 923'!D1180,'Cross-Page Data'!$I$14:$J$117,2,FALSE),K1180))</f>
        <v>heavy or residual fuel oil</v>
      </c>
      <c r="K1180" t="str">
        <f>VLOOKUP(E1180,'Cross-Page Data'!$D$4:$F$48,3,FALSE)</f>
        <v>heavy or residual fuel oil</v>
      </c>
      <c r="L1180" t="b">
        <f>IF(AND($P$6=FALSE,OR(C1180="Commercial NAICS Cogen",C1180="Industrial NAICS Cogen",C1180="NAICS-22 Cogen")),FALSE,IF(AND($P$7=FALSE,OR(C1180="Commercial NAICS Cogen",C1180="Commercial NAICS Non-Cogen",C1180="industrial NAICS Cogen", C1180="industrial NAICS non-cogen")),FALSE,TRUE))</f>
        <v>1</v>
      </c>
      <c r="M1180">
        <f t="shared" si="55"/>
        <v>0.19839357429718876</v>
      </c>
      <c r="N1180">
        <f t="shared" si="56"/>
        <v>1</v>
      </c>
    </row>
    <row r="1181" spans="1:14" x14ac:dyDescent="0.2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s="32">
        <f t="shared" si="54"/>
        <v>12154696.132596683</v>
      </c>
      <c r="J1181" t="str">
        <f>IF(K1181="natural gas",VLOOKUP(D1181,'Cross-Page Data'!$I$4:$J$13,2,FALSE),IF(K1181="solar",VLOOKUP('Form 923'!D1181,'Cross-Page Data'!$I$14:$J$117,2,FALSE),K1181))</f>
        <v>natural gas peaker</v>
      </c>
      <c r="K1181" t="str">
        <f>VLOOKUP(E1181,'Cross-Page Data'!$D$4:$F$48,3,FALSE)</f>
        <v>natural gas</v>
      </c>
      <c r="L1181" t="b">
        <f>IF(AND($P$6=FALSE,OR(C1181="Commercial NAICS Cogen",C1181="Industrial NAICS Cogen",C1181="NAICS-22 Cogen")),FALSE,IF(AND($P$7=FALSE,OR(C1181="Commercial NAICS Cogen",C1181="Commercial NAICS Non-Cogen",C1181="industrial NAICS Cogen", C1181="industrial NAICS non-cogen")),FALSE,TRUE))</f>
        <v>1</v>
      </c>
      <c r="M1181">
        <f t="shared" si="55"/>
        <v>0.27259259259259261</v>
      </c>
      <c r="N1181">
        <f t="shared" si="56"/>
        <v>1</v>
      </c>
    </row>
    <row r="1182" spans="1:14" x14ac:dyDescent="0.2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s="32">
        <f t="shared" si="54"/>
        <v>11486391.341956509</v>
      </c>
      <c r="J1182" t="str">
        <f>IF(K1182="natural gas",VLOOKUP(D1182,'Cross-Page Data'!$I$4:$J$13,2,FALSE),IF(K1182="solar",VLOOKUP('Form 923'!D1182,'Cross-Page Data'!$I$14:$J$117,2,FALSE),K1182))</f>
        <v>heavy or residual fuel oil</v>
      </c>
      <c r="K1182" t="str">
        <f>VLOOKUP(E1182,'Cross-Page Data'!$D$4:$F$48,3,FALSE)</f>
        <v>heavy or residual fuel oil</v>
      </c>
      <c r="L1182" t="b">
        <f>IF(AND($P$6=FALSE,OR(C1182="Commercial NAICS Cogen",C1182="Industrial NAICS Cogen",C1182="NAICS-22 Cogen")),FALSE,IF(AND($P$7=FALSE,OR(C1182="Commercial NAICS Cogen",C1182="Commercial NAICS Non-Cogen",C1182="industrial NAICS Cogen", C1182="industrial NAICS non-cogen")),FALSE,TRUE))</f>
        <v>1</v>
      </c>
      <c r="M1182">
        <f t="shared" si="55"/>
        <v>0.26626506024096386</v>
      </c>
      <c r="N1182">
        <f t="shared" si="56"/>
        <v>1</v>
      </c>
    </row>
    <row r="1183" spans="1:14" x14ac:dyDescent="0.2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s="32">
        <f t="shared" si="54"/>
        <v>10408326.661329061</v>
      </c>
      <c r="J1183" t="str">
        <f>IF(K1183="natural gas",VLOOKUP(D1183,'Cross-Page Data'!$I$4:$J$13,2,FALSE),IF(K1183="solar",VLOOKUP('Form 923'!D1183,'Cross-Page Data'!$I$14:$J$117,2,FALSE),K1183))</f>
        <v>natural gas peaker</v>
      </c>
      <c r="K1183" t="str">
        <f>VLOOKUP(E1183,'Cross-Page Data'!$D$4:$F$48,3,FALSE)</f>
        <v>natural gas</v>
      </c>
      <c r="L1183" t="b">
        <f>IF(AND($P$6=FALSE,OR(C1183="Commercial NAICS Cogen",C1183="Industrial NAICS Cogen",C1183="NAICS-22 Cogen")),FALSE,IF(AND($P$7=FALSE,OR(C1183="Commercial NAICS Cogen",C1183="Commercial NAICS Non-Cogen",C1183="industrial NAICS Cogen", C1183="industrial NAICS non-cogen")),FALSE,TRUE))</f>
        <v>1</v>
      </c>
      <c r="M1183">
        <f t="shared" si="55"/>
        <v>0.46814814814814815</v>
      </c>
      <c r="N1183">
        <f t="shared" si="56"/>
        <v>1</v>
      </c>
    </row>
    <row r="1184" spans="1:14" x14ac:dyDescent="0.2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s="32">
        <f t="shared" si="54"/>
        <v>12177203.6022016</v>
      </c>
      <c r="J1184" t="str">
        <f>IF(K1184="natural gas",VLOOKUP(D1184,'Cross-Page Data'!$I$4:$J$13,2,FALSE),IF(K1184="solar",VLOOKUP('Form 923'!D1184,'Cross-Page Data'!$I$14:$J$117,2,FALSE),K1184))</f>
        <v>natural gas peaker</v>
      </c>
      <c r="K1184" t="str">
        <f>VLOOKUP(E1184,'Cross-Page Data'!$D$4:$F$48,3,FALSE)</f>
        <v>natural gas</v>
      </c>
      <c r="L1184" t="b">
        <f>IF(AND($P$6=FALSE,OR(C1184="Commercial NAICS Cogen",C1184="Industrial NAICS Cogen",C1184="NAICS-22 Cogen")),FALSE,IF(AND($P$7=FALSE,OR(C1184="Commercial NAICS Cogen",C1184="Commercial NAICS Non-Cogen",C1184="industrial NAICS Cogen", C1184="industrial NAICS non-cogen")),FALSE,TRUE))</f>
        <v>1</v>
      </c>
      <c r="M1184">
        <f t="shared" si="55"/>
        <v>0.26913580246913582</v>
      </c>
      <c r="N1184">
        <f t="shared" si="56"/>
        <v>1</v>
      </c>
    </row>
    <row r="1185" spans="1:14" x14ac:dyDescent="0.2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s="32">
        <f t="shared" si="54"/>
        <v>11032791.909285933</v>
      </c>
      <c r="J1185" t="str">
        <f>IF(K1185="natural gas",VLOOKUP(D1185,'Cross-Page Data'!$I$4:$J$13,2,FALSE),IF(K1185="solar",VLOOKUP('Form 923'!D1185,'Cross-Page Data'!$I$14:$J$117,2,FALSE),K1185))</f>
        <v>heavy or residual fuel oil</v>
      </c>
      <c r="K1185" t="str">
        <f>VLOOKUP(E1185,'Cross-Page Data'!$D$4:$F$48,3,FALSE)</f>
        <v>heavy or residual fuel oil</v>
      </c>
      <c r="L1185" t="b">
        <f>IF(AND($P$6=FALSE,OR(C1185="Commercial NAICS Cogen",C1185="Industrial NAICS Cogen",C1185="NAICS-22 Cogen")),FALSE,IF(AND($P$7=FALSE,OR(C1185="Commercial NAICS Cogen",C1185="Commercial NAICS Non-Cogen",C1185="industrial NAICS Cogen", C1185="industrial NAICS non-cogen")),FALSE,TRUE))</f>
        <v>1</v>
      </c>
      <c r="M1185">
        <f t="shared" si="55"/>
        <v>0.30120481927710846</v>
      </c>
      <c r="N1185">
        <f t="shared" si="56"/>
        <v>1</v>
      </c>
    </row>
    <row r="1186" spans="1:14" x14ac:dyDescent="0.2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s="32">
        <f t="shared" si="54"/>
        <v>11399877.858451515</v>
      </c>
      <c r="J1186" t="str">
        <f>IF(K1186="natural gas",VLOOKUP(D1186,'Cross-Page Data'!$I$4:$J$13,2,FALSE),IF(K1186="solar",VLOOKUP('Form 923'!D1186,'Cross-Page Data'!$I$14:$J$117,2,FALSE),K1186))</f>
        <v>natural gas peaker</v>
      </c>
      <c r="K1186" t="str">
        <f>VLOOKUP(E1186,'Cross-Page Data'!$D$4:$F$48,3,FALSE)</f>
        <v>natural gas</v>
      </c>
      <c r="L1186" t="b">
        <f>IF(AND($P$6=FALSE,OR(C1186="Commercial NAICS Cogen",C1186="Industrial NAICS Cogen",C1186="NAICS-22 Cogen")),FALSE,IF(AND($P$7=FALSE,OR(C1186="Commercial NAICS Cogen",C1186="Commercial NAICS Non-Cogen",C1186="industrial NAICS Cogen", C1186="industrial NAICS non-cogen")),FALSE,TRUE))</f>
        <v>1</v>
      </c>
      <c r="M1186">
        <f t="shared" si="55"/>
        <v>0.35012345679012347</v>
      </c>
      <c r="N1186">
        <f t="shared" si="56"/>
        <v>1</v>
      </c>
    </row>
    <row r="1187" spans="1:14" x14ac:dyDescent="0.2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s="32">
        <f t="shared" si="54"/>
        <v>-42279339.299089365</v>
      </c>
      <c r="J1187" t="str">
        <f>IF(K1187="natural gas",VLOOKUP(D1187,'Cross-Page Data'!$I$4:$J$13,2,FALSE),IF(K1187="solar",VLOOKUP('Form 923'!D1187,'Cross-Page Data'!$I$14:$J$117,2,FALSE),K1187))</f>
        <v>heavy or residual fuel oil</v>
      </c>
      <c r="K1187" t="str">
        <f>VLOOKUP(E1187,'Cross-Page Data'!$D$4:$F$48,3,FALSE)</f>
        <v>heavy or residual fuel oil</v>
      </c>
      <c r="L1187" t="b">
        <f>IF(AND($P$6=FALSE,OR(C1187="Commercial NAICS Cogen",C1187="Industrial NAICS Cogen",C1187="NAICS-22 Cogen")),FALSE,IF(AND($P$7=FALSE,OR(C1187="Commercial NAICS Cogen",C1187="Commercial NAICS Non-Cogen",C1187="industrial NAICS Cogen", C1187="industrial NAICS non-cogen")),FALSE,TRUE))</f>
        <v>1</v>
      </c>
      <c r="M1187">
        <f t="shared" si="55"/>
        <v>0.64538152610441768</v>
      </c>
      <c r="N1187">
        <f t="shared" si="56"/>
        <v>1</v>
      </c>
    </row>
    <row r="1188" spans="1:14" x14ac:dyDescent="0.2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s="32">
        <f t="shared" si="54"/>
        <v>-42282643.686699852</v>
      </c>
      <c r="J1188" t="str">
        <f>IF(K1188="natural gas",VLOOKUP(D1188,'Cross-Page Data'!$I$4:$J$13,2,FALSE),IF(K1188="solar",VLOOKUP('Form 923'!D1188,'Cross-Page Data'!$I$14:$J$117,2,FALSE),K1188))</f>
        <v>natural gas peaker</v>
      </c>
      <c r="K1188" t="str">
        <f>VLOOKUP(E1188,'Cross-Page Data'!$D$4:$F$48,3,FALSE)</f>
        <v>natural gas</v>
      </c>
      <c r="L1188" t="b">
        <f>IF(AND($P$6=FALSE,OR(C1188="Commercial NAICS Cogen",C1188="Industrial NAICS Cogen",C1188="NAICS-22 Cogen")),FALSE,IF(AND($P$7=FALSE,OR(C1188="Commercial NAICS Cogen",C1188="Commercial NAICS Non-Cogen",C1188="industrial NAICS Cogen", C1188="industrial NAICS non-cogen")),FALSE,TRUE))</f>
        <v>1</v>
      </c>
      <c r="M1188">
        <f t="shared" si="55"/>
        <v>0.8271604938271605</v>
      </c>
      <c r="N1188">
        <f t="shared" si="56"/>
        <v>1</v>
      </c>
    </row>
    <row r="1189" spans="1:14" x14ac:dyDescent="0.2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s="32" t="str">
        <f t="shared" si="54"/>
        <v/>
      </c>
      <c r="J1189" t="str">
        <f>IF(K1189="natural gas",VLOOKUP(D1189,'Cross-Page Data'!$I$4:$J$13,2,FALSE),IF(K1189="solar",VLOOKUP('Form 923'!D1189,'Cross-Page Data'!$I$14:$J$117,2,FALSE),K1189))</f>
        <v>heavy or residual fuel oil</v>
      </c>
      <c r="K1189" t="str">
        <f>VLOOKUP(E1189,'Cross-Page Data'!$D$4:$F$48,3,FALSE)</f>
        <v>heavy or residual fuel oil</v>
      </c>
      <c r="L1189" t="b">
        <f>IF(AND($P$6=FALSE,OR(C1189="Commercial NAICS Cogen",C1189="Industrial NAICS Cogen",C1189="NAICS-22 Cogen")),FALSE,IF(AND($P$7=FALSE,OR(C1189="Commercial NAICS Cogen",C1189="Commercial NAICS Non-Cogen",C1189="industrial NAICS Cogen", C1189="industrial NAICS non-cogen")),FALSE,TRUE))</f>
        <v>1</v>
      </c>
      <c r="M1189">
        <f t="shared" si="55"/>
        <v>4.0160642570281126E-4</v>
      </c>
      <c r="N1189">
        <f t="shared" si="56"/>
        <v>0</v>
      </c>
    </row>
    <row r="1190" spans="1:14" x14ac:dyDescent="0.2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s="32" t="str">
        <f t="shared" si="54"/>
        <v/>
      </c>
      <c r="J1190" t="str">
        <f>IF(K1190="natural gas",VLOOKUP(D1190,'Cross-Page Data'!$I$4:$J$13,2,FALSE),IF(K1190="solar",VLOOKUP('Form 923'!D1190,'Cross-Page Data'!$I$14:$J$117,2,FALSE),K1190))</f>
        <v>natural gas peaker</v>
      </c>
      <c r="K1190" t="str">
        <f>VLOOKUP(E1190,'Cross-Page Data'!$D$4:$F$48,3,FALSE)</f>
        <v>natural gas</v>
      </c>
      <c r="L1190" t="b">
        <f>IF(AND($P$6=FALSE,OR(C1190="Commercial NAICS Cogen",C1190="Industrial NAICS Cogen",C1190="NAICS-22 Cogen")),FALSE,IF(AND($P$7=FALSE,OR(C1190="Commercial NAICS Cogen",C1190="Commercial NAICS Non-Cogen",C1190="industrial NAICS Cogen", C1190="industrial NAICS non-cogen")),FALSE,TRUE))</f>
        <v>1</v>
      </c>
      <c r="M1190">
        <f t="shared" si="55"/>
        <v>4.9382716049382717E-4</v>
      </c>
      <c r="N1190">
        <f t="shared" si="56"/>
        <v>0</v>
      </c>
    </row>
    <row r="1191" spans="1:14" x14ac:dyDescent="0.2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s="32">
        <f t="shared" si="54"/>
        <v>12000000</v>
      </c>
      <c r="J1191" t="str">
        <f>IF(K1191="natural gas",VLOOKUP(D1191,'Cross-Page Data'!$I$4:$J$13,2,FALSE),IF(K1191="solar",VLOOKUP('Form 923'!D1191,'Cross-Page Data'!$I$14:$J$117,2,FALSE),K1191))</f>
        <v>heavy or residual fuel oil</v>
      </c>
      <c r="K1191" t="str">
        <f>VLOOKUP(E1191,'Cross-Page Data'!$D$4:$F$48,3,FALSE)</f>
        <v>heavy or residual fuel oil</v>
      </c>
      <c r="L1191" t="b">
        <f>IF(AND($P$6=FALSE,OR(C1191="Commercial NAICS Cogen",C1191="Industrial NAICS Cogen",C1191="NAICS-22 Cogen")),FALSE,IF(AND($P$7=FALSE,OR(C1191="Commercial NAICS Cogen",C1191="Commercial NAICS Non-Cogen",C1191="industrial NAICS Cogen", C1191="industrial NAICS non-cogen")),FALSE,TRUE))</f>
        <v>1</v>
      </c>
      <c r="M1191">
        <f t="shared" si="55"/>
        <v>0.22851405622489959</v>
      </c>
      <c r="N1191">
        <f t="shared" si="56"/>
        <v>1</v>
      </c>
    </row>
    <row r="1192" spans="1:14" x14ac:dyDescent="0.2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s="32">
        <f t="shared" si="54"/>
        <v>12619374.173168821</v>
      </c>
      <c r="J1192" t="str">
        <f>IF(K1192="natural gas",VLOOKUP(D1192,'Cross-Page Data'!$I$4:$J$13,2,FALSE),IF(K1192="solar",VLOOKUP('Form 923'!D1192,'Cross-Page Data'!$I$14:$J$117,2,FALSE),K1192))</f>
        <v>natural gas peaker</v>
      </c>
      <c r="K1192" t="str">
        <f>VLOOKUP(E1192,'Cross-Page Data'!$D$4:$F$48,3,FALSE)</f>
        <v>natural gas</v>
      </c>
      <c r="L1192" t="b">
        <f>IF(AND($P$6=FALSE,OR(C1192="Commercial NAICS Cogen",C1192="Industrial NAICS Cogen",C1192="NAICS-22 Cogen")),FALSE,IF(AND($P$7=FALSE,OR(C1192="Commercial NAICS Cogen",C1192="Commercial NAICS Non-Cogen",C1192="industrial NAICS Cogen", C1192="industrial NAICS non-cogen")),FALSE,TRUE))</f>
        <v>1</v>
      </c>
      <c r="M1192">
        <f t="shared" si="55"/>
        <v>0.23012345679012347</v>
      </c>
      <c r="N1192">
        <f t="shared" si="56"/>
        <v>1</v>
      </c>
    </row>
    <row r="1193" spans="1:14" x14ac:dyDescent="0.2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s="32">
        <f t="shared" si="54"/>
        <v>10545271.194986673</v>
      </c>
      <c r="J1193" t="str">
        <f>IF(K1193="natural gas",VLOOKUP(D1193,'Cross-Page Data'!$I$4:$J$13,2,FALSE),IF(K1193="solar",VLOOKUP('Form 923'!D1193,'Cross-Page Data'!$I$14:$J$117,2,FALSE),K1193))</f>
        <v>heavy or residual fuel oil</v>
      </c>
      <c r="K1193" t="str">
        <f>VLOOKUP(E1193,'Cross-Page Data'!$D$4:$F$48,3,FALSE)</f>
        <v>heavy or residual fuel oil</v>
      </c>
      <c r="L1193" t="b">
        <f>IF(AND($P$6=FALSE,OR(C1193="Commercial NAICS Cogen",C1193="Industrial NAICS Cogen",C1193="NAICS-22 Cogen")),FALSE,IF(AND($P$7=FALSE,OR(C1193="Commercial NAICS Cogen",C1193="Commercial NAICS Non-Cogen",C1193="industrial NAICS Cogen", C1193="industrial NAICS non-cogen")),FALSE,TRUE))</f>
        <v>1</v>
      </c>
      <c r="M1193">
        <f t="shared" si="55"/>
        <v>0.34698795180722891</v>
      </c>
      <c r="N1193">
        <f t="shared" si="56"/>
        <v>1</v>
      </c>
    </row>
    <row r="1194" spans="1:14" x14ac:dyDescent="0.2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s="32">
        <f t="shared" si="54"/>
        <v>10551703.346397346</v>
      </c>
      <c r="J1194" t="str">
        <f>IF(K1194="natural gas",VLOOKUP(D1194,'Cross-Page Data'!$I$4:$J$13,2,FALSE),IF(K1194="solar",VLOOKUP('Form 923'!D1194,'Cross-Page Data'!$I$14:$J$117,2,FALSE),K1194))</f>
        <v>natural gas peaker</v>
      </c>
      <c r="K1194" t="str">
        <f>VLOOKUP(E1194,'Cross-Page Data'!$D$4:$F$48,3,FALSE)</f>
        <v>natural gas</v>
      </c>
      <c r="L1194" t="b">
        <f>IF(AND($P$6=FALSE,OR(C1194="Commercial NAICS Cogen",C1194="Industrial NAICS Cogen",C1194="NAICS-22 Cogen")),FALSE,IF(AND($P$7=FALSE,OR(C1194="Commercial NAICS Cogen",C1194="Commercial NAICS Non-Cogen",C1194="industrial NAICS Cogen", C1194="industrial NAICS non-cogen")),FALSE,TRUE))</f>
        <v>1</v>
      </c>
      <c r="M1194">
        <f t="shared" si="55"/>
        <v>0.45135802469135805</v>
      </c>
      <c r="N1194">
        <f t="shared" si="56"/>
        <v>1</v>
      </c>
    </row>
    <row r="1195" spans="1:14" x14ac:dyDescent="0.2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s="32">
        <f t="shared" si="54"/>
        <v>11323891.978670949</v>
      </c>
      <c r="J1195" t="str">
        <f>IF(K1195="natural gas",VLOOKUP(D1195,'Cross-Page Data'!$I$4:$J$13,2,FALSE),IF(K1195="solar",VLOOKUP('Form 923'!D1195,'Cross-Page Data'!$I$14:$J$117,2,FALSE),K1195))</f>
        <v>heavy or residual fuel oil</v>
      </c>
      <c r="K1195" t="str">
        <f>VLOOKUP(E1195,'Cross-Page Data'!$D$4:$F$48,3,FALSE)</f>
        <v>heavy or residual fuel oil</v>
      </c>
      <c r="L1195" t="b">
        <f>IF(AND($P$6=FALSE,OR(C1195="Commercial NAICS Cogen",C1195="Industrial NAICS Cogen",C1195="NAICS-22 Cogen")),FALSE,IF(AND($P$7=FALSE,OR(C1195="Commercial NAICS Cogen",C1195="Commercial NAICS Non-Cogen",C1195="industrial NAICS Cogen", C1195="industrial NAICS non-cogen")),FALSE,TRUE))</f>
        <v>1</v>
      </c>
      <c r="M1195">
        <f t="shared" si="55"/>
        <v>0.27791164658634537</v>
      </c>
      <c r="N1195">
        <f t="shared" si="56"/>
        <v>1</v>
      </c>
    </row>
    <row r="1196" spans="1:14" x14ac:dyDescent="0.2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s="32">
        <f t="shared" si="54"/>
        <v>11332973.556395033</v>
      </c>
      <c r="J1196" t="str">
        <f>IF(K1196="natural gas",VLOOKUP(D1196,'Cross-Page Data'!$I$4:$J$13,2,FALSE),IF(K1196="solar",VLOOKUP('Form 923'!D1196,'Cross-Page Data'!$I$14:$J$117,2,FALSE),K1196))</f>
        <v>natural gas peaker</v>
      </c>
      <c r="K1196" t="str">
        <f>VLOOKUP(E1196,'Cross-Page Data'!$D$4:$F$48,3,FALSE)</f>
        <v>natural gas</v>
      </c>
      <c r="L1196" t="b">
        <f>IF(AND($P$6=FALSE,OR(C1196="Commercial NAICS Cogen",C1196="Industrial NAICS Cogen",C1196="NAICS-22 Cogen")),FALSE,IF(AND($P$7=FALSE,OR(C1196="Commercial NAICS Cogen",C1196="Commercial NAICS Non-Cogen",C1196="industrial NAICS Cogen", C1196="industrial NAICS non-cogen")),FALSE,TRUE))</f>
        <v>1</v>
      </c>
      <c r="M1196">
        <f t="shared" si="55"/>
        <v>0.36444444444444446</v>
      </c>
      <c r="N1196">
        <f t="shared" si="56"/>
        <v>1</v>
      </c>
    </row>
    <row r="1197" spans="1:14" x14ac:dyDescent="0.2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s="32">
        <f t="shared" si="54"/>
        <v>12538461.538461538</v>
      </c>
      <c r="J1197" t="str">
        <f>IF(K1197="natural gas",VLOOKUP(D1197,'Cross-Page Data'!$I$4:$J$13,2,FALSE),IF(K1197="solar",VLOOKUP('Form 923'!D1197,'Cross-Page Data'!$I$14:$J$117,2,FALSE),K1197))</f>
        <v>heavy or residual fuel oil</v>
      </c>
      <c r="K1197" t="str">
        <f>VLOOKUP(E1197,'Cross-Page Data'!$D$4:$F$48,3,FALSE)</f>
        <v>heavy or residual fuel oil</v>
      </c>
      <c r="L1197" t="b">
        <f>IF(AND($P$6=FALSE,OR(C1197="Commercial NAICS Cogen",C1197="Industrial NAICS Cogen",C1197="NAICS-22 Cogen")),FALSE,IF(AND($P$7=FALSE,OR(C1197="Commercial NAICS Cogen",C1197="Commercial NAICS Non-Cogen",C1197="industrial NAICS Cogen", C1197="industrial NAICS non-cogen")),FALSE,TRUE))</f>
        <v>1</v>
      </c>
      <c r="M1197">
        <f t="shared" si="55"/>
        <v>0.20240963855421687</v>
      </c>
      <c r="N1197">
        <f t="shared" si="56"/>
        <v>1</v>
      </c>
    </row>
    <row r="1198" spans="1:14" x14ac:dyDescent="0.2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s="32" t="str">
        <f t="shared" si="54"/>
        <v/>
      </c>
      <c r="J1198" t="str">
        <f>IF(K1198="natural gas",VLOOKUP(D1198,'Cross-Page Data'!$I$4:$J$13,2,FALSE),IF(K1198="solar",VLOOKUP('Form 923'!D1198,'Cross-Page Data'!$I$14:$J$117,2,FALSE),K1198))</f>
        <v>heavy or residual fuel oil</v>
      </c>
      <c r="K1198" t="str">
        <f>VLOOKUP(E1198,'Cross-Page Data'!$D$4:$F$48,3,FALSE)</f>
        <v>heavy or residual fuel oil</v>
      </c>
      <c r="L1198" t="b">
        <f>IF(AND($P$6=FALSE,OR(C1198="Commercial NAICS Cogen",C1198="Industrial NAICS Cogen",C1198="NAICS-22 Cogen")),FALSE,IF(AND($P$7=FALSE,OR(C1198="Commercial NAICS Cogen",C1198="Commercial NAICS Non-Cogen",C1198="industrial NAICS Cogen", C1198="industrial NAICS non-cogen")),FALSE,TRUE))</f>
        <v>1</v>
      </c>
      <c r="M1198">
        <f t="shared" si="55"/>
        <v>4.0160642570281126E-4</v>
      </c>
      <c r="N1198">
        <f t="shared" si="56"/>
        <v>0</v>
      </c>
    </row>
    <row r="1199" spans="1:14" x14ac:dyDescent="0.2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s="32" t="str">
        <f t="shared" si="54"/>
        <v/>
      </c>
      <c r="J1199" t="str">
        <f>IF(K1199="natural gas",VLOOKUP(D1199,'Cross-Page Data'!$I$4:$J$13,2,FALSE),IF(K1199="solar",VLOOKUP('Form 923'!D1199,'Cross-Page Data'!$I$14:$J$117,2,FALSE),K1199))</f>
        <v>natural gas peaker</v>
      </c>
      <c r="K1199" t="str">
        <f>VLOOKUP(E1199,'Cross-Page Data'!$D$4:$F$48,3,FALSE)</f>
        <v>natural gas</v>
      </c>
      <c r="L1199" t="b">
        <f>IF(AND($P$6=FALSE,OR(C1199="Commercial NAICS Cogen",C1199="Industrial NAICS Cogen",C1199="NAICS-22 Cogen")),FALSE,IF(AND($P$7=FALSE,OR(C1199="Commercial NAICS Cogen",C1199="Commercial NAICS Non-Cogen",C1199="industrial NAICS Cogen", C1199="industrial NAICS non-cogen")),FALSE,TRUE))</f>
        <v>1</v>
      </c>
      <c r="M1199">
        <f t="shared" si="55"/>
        <v>4.9382716049382717E-4</v>
      </c>
      <c r="N1199">
        <f t="shared" si="56"/>
        <v>0</v>
      </c>
    </row>
    <row r="1200" spans="1:14" x14ac:dyDescent="0.2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s="32">
        <f t="shared" si="54"/>
        <v>15106547.159731703</v>
      </c>
      <c r="J1200" t="str">
        <f>IF(K1200="natural gas",VLOOKUP(D1200,'Cross-Page Data'!$I$4:$J$13,2,FALSE),IF(K1200="solar",VLOOKUP('Form 923'!D1200,'Cross-Page Data'!$I$14:$J$117,2,FALSE),K1200))</f>
        <v>heavy or residual fuel oil</v>
      </c>
      <c r="K1200" t="str">
        <f>VLOOKUP(E1200,'Cross-Page Data'!$D$4:$F$48,3,FALSE)</f>
        <v>heavy or residual fuel oil</v>
      </c>
      <c r="L1200" t="b">
        <f>IF(AND($P$6=FALSE,OR(C1200="Commercial NAICS Cogen",C1200="Industrial NAICS Cogen",C1200="NAICS-22 Cogen")),FALSE,IF(AND($P$7=FALSE,OR(C1200="Commercial NAICS Cogen",C1200="Commercial NAICS Non-Cogen",C1200="industrial NAICS Cogen", C1200="industrial NAICS non-cogen")),FALSE,TRUE))</f>
        <v>1</v>
      </c>
      <c r="M1200">
        <f t="shared" si="55"/>
        <v>0.12851405622489959</v>
      </c>
      <c r="N1200">
        <f t="shared" si="56"/>
        <v>1</v>
      </c>
    </row>
    <row r="1201" spans="1:14" x14ac:dyDescent="0.2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s="32">
        <f t="shared" si="54"/>
        <v>15017592.03638548</v>
      </c>
      <c r="J1201" t="str">
        <f>IF(K1201="natural gas",VLOOKUP(D1201,'Cross-Page Data'!$I$4:$J$13,2,FALSE),IF(K1201="solar",VLOOKUP('Form 923'!D1201,'Cross-Page Data'!$I$14:$J$117,2,FALSE),K1201))</f>
        <v>natural gas peaker</v>
      </c>
      <c r="K1201" t="str">
        <f>VLOOKUP(E1201,'Cross-Page Data'!$D$4:$F$48,3,FALSE)</f>
        <v>natural gas</v>
      </c>
      <c r="L1201" t="b">
        <f>IF(AND($P$6=FALSE,OR(C1201="Commercial NAICS Cogen",C1201="Industrial NAICS Cogen",C1201="NAICS-22 Cogen")),FALSE,IF(AND($P$7=FALSE,OR(C1201="Commercial NAICS Cogen",C1201="Commercial NAICS Non-Cogen",C1201="industrial NAICS Cogen", C1201="industrial NAICS non-cogen")),FALSE,TRUE))</f>
        <v>1</v>
      </c>
      <c r="M1201">
        <f t="shared" si="55"/>
        <v>0.14271604938271604</v>
      </c>
      <c r="N1201">
        <f t="shared" si="56"/>
        <v>1</v>
      </c>
    </row>
    <row r="1202" spans="1:14" x14ac:dyDescent="0.2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s="32">
        <f t="shared" si="54"/>
        <v>-809016.3477096468</v>
      </c>
      <c r="J1202" t="str">
        <f>IF(K1202="natural gas",VLOOKUP(D1202,'Cross-Page Data'!$I$4:$J$13,2,FALSE),IF(K1202="solar",VLOOKUP('Form 923'!D1202,'Cross-Page Data'!$I$14:$J$117,2,FALSE),K1202))</f>
        <v>heavy or residual fuel oil</v>
      </c>
      <c r="K1202" t="str">
        <f>VLOOKUP(E1202,'Cross-Page Data'!$D$4:$F$48,3,FALSE)</f>
        <v>heavy or residual fuel oil</v>
      </c>
      <c r="L1202" t="b">
        <f>IF(AND($P$6=FALSE,OR(C1202="Commercial NAICS Cogen",C1202="Industrial NAICS Cogen",C1202="NAICS-22 Cogen")),FALSE,IF(AND($P$7=FALSE,OR(C1202="Commercial NAICS Cogen",C1202="Commercial NAICS Non-Cogen",C1202="industrial NAICS Cogen", C1202="industrial NAICS non-cogen")),FALSE,TRUE))</f>
        <v>1</v>
      </c>
      <c r="M1202">
        <f t="shared" si="55"/>
        <v>0.6124497991967871</v>
      </c>
      <c r="N1202">
        <f t="shared" si="56"/>
        <v>1</v>
      </c>
    </row>
    <row r="1203" spans="1:14" x14ac:dyDescent="0.2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s="32">
        <f t="shared" si="54"/>
        <v>-807125.63423617999</v>
      </c>
      <c r="J1203" t="str">
        <f>IF(K1203="natural gas",VLOOKUP(D1203,'Cross-Page Data'!$I$4:$J$13,2,FALSE),IF(K1203="solar",VLOOKUP('Form 923'!D1203,'Cross-Page Data'!$I$14:$J$117,2,FALSE),K1203))</f>
        <v>natural gas peaker</v>
      </c>
      <c r="K1203" t="str">
        <f>VLOOKUP(E1203,'Cross-Page Data'!$D$4:$F$48,3,FALSE)</f>
        <v>natural gas</v>
      </c>
      <c r="L1203" t="b">
        <f>IF(AND($P$6=FALSE,OR(C1203="Commercial NAICS Cogen",C1203="Industrial NAICS Cogen",C1203="NAICS-22 Cogen")),FALSE,IF(AND($P$7=FALSE,OR(C1203="Commercial NAICS Cogen",C1203="Commercial NAICS Non-Cogen",C1203="industrial NAICS Cogen", C1203="industrial NAICS non-cogen")),FALSE,TRUE))</f>
        <v>1</v>
      </c>
      <c r="M1203">
        <f t="shared" si="55"/>
        <v>0.80987654320987656</v>
      </c>
      <c r="N1203">
        <f t="shared" si="56"/>
        <v>1</v>
      </c>
    </row>
    <row r="1204" spans="1:14" x14ac:dyDescent="0.2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s="32" t="str">
        <f t="shared" si="54"/>
        <v/>
      </c>
      <c r="J1204" t="str">
        <f>IF(K1204="natural gas",VLOOKUP(D1204,'Cross-Page Data'!$I$4:$J$13,2,FALSE),IF(K1204="solar",VLOOKUP('Form 923'!D1204,'Cross-Page Data'!$I$14:$J$117,2,FALSE),K1204))</f>
        <v>heavy or residual fuel oil</v>
      </c>
      <c r="K1204" t="str">
        <f>VLOOKUP(E1204,'Cross-Page Data'!$D$4:$F$48,3,FALSE)</f>
        <v>heavy or residual fuel oil</v>
      </c>
      <c r="L1204" t="b">
        <f>IF(AND($P$6=FALSE,OR(C1204="Commercial NAICS Cogen",C1204="Industrial NAICS Cogen",C1204="NAICS-22 Cogen")),FALSE,IF(AND($P$7=FALSE,OR(C1204="Commercial NAICS Cogen",C1204="Commercial NAICS Non-Cogen",C1204="industrial NAICS Cogen", C1204="industrial NAICS non-cogen")),FALSE,TRUE))</f>
        <v>1</v>
      </c>
      <c r="M1204">
        <f t="shared" si="55"/>
        <v>4.0160642570281126E-4</v>
      </c>
      <c r="N1204">
        <f t="shared" si="56"/>
        <v>0</v>
      </c>
    </row>
    <row r="1205" spans="1:14" x14ac:dyDescent="0.2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s="32" t="str">
        <f t="shared" si="54"/>
        <v/>
      </c>
      <c r="J1205" t="str">
        <f>IF(K1205="natural gas",VLOOKUP(D1205,'Cross-Page Data'!$I$4:$J$13,2,FALSE),IF(K1205="solar",VLOOKUP('Form 923'!D1205,'Cross-Page Data'!$I$14:$J$117,2,FALSE),K1205))</f>
        <v>natural gas peaker</v>
      </c>
      <c r="K1205" t="str">
        <f>VLOOKUP(E1205,'Cross-Page Data'!$D$4:$F$48,3,FALSE)</f>
        <v>natural gas</v>
      </c>
      <c r="L1205" t="b">
        <f>IF(AND($P$6=FALSE,OR(C1205="Commercial NAICS Cogen",C1205="Industrial NAICS Cogen",C1205="NAICS-22 Cogen")),FALSE,IF(AND($P$7=FALSE,OR(C1205="Commercial NAICS Cogen",C1205="Commercial NAICS Non-Cogen",C1205="industrial NAICS Cogen", C1205="industrial NAICS non-cogen")),FALSE,TRUE))</f>
        <v>1</v>
      </c>
      <c r="M1205">
        <f t="shared" si="55"/>
        <v>4.9382716049382717E-4</v>
      </c>
      <c r="N1205">
        <f t="shared" si="56"/>
        <v>0</v>
      </c>
    </row>
    <row r="1206" spans="1:14" x14ac:dyDescent="0.2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s="32">
        <f t="shared" si="54"/>
        <v>489795.91836734692</v>
      </c>
      <c r="J1206" t="str">
        <f>IF(K1206="natural gas",VLOOKUP(D1206,'Cross-Page Data'!$I$4:$J$13,2,FALSE),IF(K1206="solar",VLOOKUP('Form 923'!D1206,'Cross-Page Data'!$I$14:$J$117,2,FALSE),K1206))</f>
        <v>heavy or residual fuel oil</v>
      </c>
      <c r="K1206" t="str">
        <f>VLOOKUP(E1206,'Cross-Page Data'!$D$4:$F$48,3,FALSE)</f>
        <v>heavy or residual fuel oil</v>
      </c>
      <c r="L1206" t="b">
        <f>IF(AND($P$6=FALSE,OR(C1206="Commercial NAICS Cogen",C1206="Industrial NAICS Cogen",C1206="NAICS-22 Cogen")),FALSE,IF(AND($P$7=FALSE,OR(C1206="Commercial NAICS Cogen",C1206="Commercial NAICS Non-Cogen",C1206="industrial NAICS Cogen", C1206="industrial NAICS non-cogen")),FALSE,TRUE))</f>
        <v>1</v>
      </c>
      <c r="M1206">
        <f t="shared" si="55"/>
        <v>0.57108433734939756</v>
      </c>
      <c r="N1206">
        <f t="shared" si="56"/>
        <v>1</v>
      </c>
    </row>
    <row r="1207" spans="1:14" x14ac:dyDescent="0.2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s="32" t="str">
        <f t="shared" si="54"/>
        <v/>
      </c>
      <c r="J1207" t="str">
        <f>IF(K1207="natural gas",VLOOKUP(D1207,'Cross-Page Data'!$I$4:$J$13,2,FALSE),IF(K1207="solar",VLOOKUP('Form 923'!D1207,'Cross-Page Data'!$I$14:$J$117,2,FALSE),K1207))</f>
        <v>natural gas peaker</v>
      </c>
      <c r="K1207" t="str">
        <f>VLOOKUP(E1207,'Cross-Page Data'!$D$4:$F$48,3,FALSE)</f>
        <v>natural gas</v>
      </c>
      <c r="L1207" t="b">
        <f>IF(AND($P$6=FALSE,OR(C1207="Commercial NAICS Cogen",C1207="Industrial NAICS Cogen",C1207="NAICS-22 Cogen")),FALSE,IF(AND($P$7=FALSE,OR(C1207="Commercial NAICS Cogen",C1207="Commercial NAICS Non-Cogen",C1207="industrial NAICS Cogen", C1207="industrial NAICS non-cogen")),FALSE,TRUE))</f>
        <v>1</v>
      </c>
      <c r="M1207">
        <f t="shared" si="55"/>
        <v>4.9382716049382717E-4</v>
      </c>
      <c r="N1207">
        <f t="shared" si="56"/>
        <v>0</v>
      </c>
    </row>
    <row r="1208" spans="1:14" x14ac:dyDescent="0.2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s="32">
        <f t="shared" si="54"/>
        <v>10795908.002611911</v>
      </c>
      <c r="J1208" t="str">
        <f>IF(K1208="natural gas",VLOOKUP(D1208,'Cross-Page Data'!$I$4:$J$13,2,FALSE),IF(K1208="solar",VLOOKUP('Form 923'!D1208,'Cross-Page Data'!$I$14:$J$117,2,FALSE),K1208))</f>
        <v>heavy or residual fuel oil</v>
      </c>
      <c r="K1208" t="str">
        <f>VLOOKUP(E1208,'Cross-Page Data'!$D$4:$F$48,3,FALSE)</f>
        <v>heavy or residual fuel oil</v>
      </c>
      <c r="L1208" t="b">
        <f>IF(AND($P$6=FALSE,OR(C1208="Commercial NAICS Cogen",C1208="Industrial NAICS Cogen",C1208="NAICS-22 Cogen")),FALSE,IF(AND($P$7=FALSE,OR(C1208="Commercial NAICS Cogen",C1208="Commercial NAICS Non-Cogen",C1208="industrial NAICS Cogen", C1208="industrial NAICS non-cogen")),FALSE,TRUE))</f>
        <v>1</v>
      </c>
      <c r="M1208">
        <f t="shared" si="55"/>
        <v>0.3220883534136546</v>
      </c>
      <c r="N1208">
        <f t="shared" si="56"/>
        <v>1</v>
      </c>
    </row>
    <row r="1209" spans="1:14" x14ac:dyDescent="0.2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s="32">
        <f t="shared" si="54"/>
        <v>10763404.424955152</v>
      </c>
      <c r="J1209" t="str">
        <f>IF(K1209="natural gas",VLOOKUP(D1209,'Cross-Page Data'!$I$4:$J$13,2,FALSE),IF(K1209="solar",VLOOKUP('Form 923'!D1209,'Cross-Page Data'!$I$14:$J$117,2,FALSE),K1209))</f>
        <v>natural gas peaker</v>
      </c>
      <c r="K1209" t="str">
        <f>VLOOKUP(E1209,'Cross-Page Data'!$D$4:$F$48,3,FALSE)</f>
        <v>natural gas</v>
      </c>
      <c r="L1209" t="b">
        <f>IF(AND($P$6=FALSE,OR(C1209="Commercial NAICS Cogen",C1209="Industrial NAICS Cogen",C1209="NAICS-22 Cogen")),FALSE,IF(AND($P$7=FALSE,OR(C1209="Commercial NAICS Cogen",C1209="Commercial NAICS Non-Cogen",C1209="industrial NAICS Cogen", C1209="industrial NAICS non-cogen")),FALSE,TRUE))</f>
        <v>1</v>
      </c>
      <c r="M1209">
        <f t="shared" si="55"/>
        <v>0.42765432098765432</v>
      </c>
      <c r="N1209">
        <f t="shared" si="56"/>
        <v>1</v>
      </c>
    </row>
    <row r="1210" spans="1:14" x14ac:dyDescent="0.2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s="32">
        <f t="shared" si="54"/>
        <v>47662778.95123519</v>
      </c>
      <c r="J1210" t="str">
        <f>IF(K1210="natural gas",VLOOKUP(D1210,'Cross-Page Data'!$I$4:$J$13,2,FALSE),IF(K1210="solar",VLOOKUP('Form 923'!D1210,'Cross-Page Data'!$I$14:$J$117,2,FALSE),K1210))</f>
        <v>heavy or residual fuel oil</v>
      </c>
      <c r="K1210" t="str">
        <f>VLOOKUP(E1210,'Cross-Page Data'!$D$4:$F$48,3,FALSE)</f>
        <v>heavy or residual fuel oil</v>
      </c>
      <c r="L1210" t="b">
        <f>IF(AND($P$6=FALSE,OR(C1210="Commercial NAICS Cogen",C1210="Industrial NAICS Cogen",C1210="NAICS-22 Cogen")),FALSE,IF(AND($P$7=FALSE,OR(C1210="Commercial NAICS Cogen",C1210="Commercial NAICS Non-Cogen",C1210="industrial NAICS Cogen", C1210="industrial NAICS non-cogen")),FALSE,TRUE))</f>
        <v>1</v>
      </c>
      <c r="M1210">
        <f t="shared" si="55"/>
        <v>1.646586345381526E-2</v>
      </c>
      <c r="N1210">
        <f t="shared" si="56"/>
        <v>0</v>
      </c>
    </row>
    <row r="1211" spans="1:14" x14ac:dyDescent="0.2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s="32">
        <f t="shared" si="54"/>
        <v>47640424.489480682</v>
      </c>
      <c r="J1211" t="str">
        <f>IF(K1211="natural gas",VLOOKUP(D1211,'Cross-Page Data'!$I$4:$J$13,2,FALSE),IF(K1211="solar",VLOOKUP('Form 923'!D1211,'Cross-Page Data'!$I$14:$J$117,2,FALSE),K1211))</f>
        <v>natural gas peaker</v>
      </c>
      <c r="K1211" t="str">
        <f>VLOOKUP(E1211,'Cross-Page Data'!$D$4:$F$48,3,FALSE)</f>
        <v>natural gas</v>
      </c>
      <c r="L1211" t="b">
        <f>IF(AND($P$6=FALSE,OR(C1211="Commercial NAICS Cogen",C1211="Industrial NAICS Cogen",C1211="NAICS-22 Cogen")),FALSE,IF(AND($P$7=FALSE,OR(C1211="Commercial NAICS Cogen",C1211="Commercial NAICS Non-Cogen",C1211="industrial NAICS Cogen", C1211="industrial NAICS non-cogen")),FALSE,TRUE))</f>
        <v>1</v>
      </c>
      <c r="M1211">
        <f t="shared" si="55"/>
        <v>1.4814814814814815E-2</v>
      </c>
      <c r="N1211">
        <f t="shared" si="56"/>
        <v>0</v>
      </c>
    </row>
    <row r="1212" spans="1:14" x14ac:dyDescent="0.2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s="32">
        <f t="shared" si="54"/>
        <v>5742003.146303094</v>
      </c>
      <c r="J1212" t="str">
        <f>IF(K1212="natural gas",VLOOKUP(D1212,'Cross-Page Data'!$I$4:$J$13,2,FALSE),IF(K1212="solar",VLOOKUP('Form 923'!D1212,'Cross-Page Data'!$I$14:$J$117,2,FALSE),K1212))</f>
        <v>heavy or residual fuel oil</v>
      </c>
      <c r="K1212" t="str">
        <f>VLOOKUP(E1212,'Cross-Page Data'!$D$4:$F$48,3,FALSE)</f>
        <v>heavy or residual fuel oil</v>
      </c>
      <c r="L1212" t="b">
        <f>IF(AND($P$6=FALSE,OR(C1212="Commercial NAICS Cogen",C1212="Industrial NAICS Cogen",C1212="NAICS-22 Cogen")),FALSE,IF(AND($P$7=FALSE,OR(C1212="Commercial NAICS Cogen",C1212="Commercial NAICS Non-Cogen",C1212="industrial NAICS Cogen", C1212="industrial NAICS non-cogen")),FALSE,TRUE))</f>
        <v>1</v>
      </c>
      <c r="M1212">
        <f t="shared" si="55"/>
        <v>0.51606425702811243</v>
      </c>
      <c r="N1212">
        <f t="shared" si="56"/>
        <v>1</v>
      </c>
    </row>
    <row r="1213" spans="1:14" x14ac:dyDescent="0.2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s="32">
        <f t="shared" si="54"/>
        <v>5690692.1875519222</v>
      </c>
      <c r="J1213" t="str">
        <f>IF(K1213="natural gas",VLOOKUP(D1213,'Cross-Page Data'!$I$4:$J$13,2,FALSE),IF(K1213="solar",VLOOKUP('Form 923'!D1213,'Cross-Page Data'!$I$14:$J$117,2,FALSE),K1213))</f>
        <v>natural gas peaker</v>
      </c>
      <c r="K1213" t="str">
        <f>VLOOKUP(E1213,'Cross-Page Data'!$D$4:$F$48,3,FALSE)</f>
        <v>natural gas</v>
      </c>
      <c r="L1213" t="b">
        <f>IF(AND($P$6=FALSE,OR(C1213="Commercial NAICS Cogen",C1213="Industrial NAICS Cogen",C1213="NAICS-22 Cogen")),FALSE,IF(AND($P$7=FALSE,OR(C1213="Commercial NAICS Cogen",C1213="Commercial NAICS Non-Cogen",C1213="industrial NAICS Cogen", C1213="industrial NAICS non-cogen")),FALSE,TRUE))</f>
        <v>1</v>
      </c>
      <c r="M1213">
        <f t="shared" si="55"/>
        <v>0.64987654320987653</v>
      </c>
      <c r="N1213">
        <f t="shared" si="56"/>
        <v>1</v>
      </c>
    </row>
    <row r="1214" spans="1:14" x14ac:dyDescent="0.2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s="32" t="str">
        <f t="shared" si="54"/>
        <v/>
      </c>
      <c r="J1214" t="str">
        <f>IF(K1214="natural gas",VLOOKUP(D1214,'Cross-Page Data'!$I$4:$J$13,2,FALSE),IF(K1214="solar",VLOOKUP('Form 923'!D1214,'Cross-Page Data'!$I$14:$J$117,2,FALSE),K1214))</f>
        <v>heavy or residual fuel oil</v>
      </c>
      <c r="K1214" t="str">
        <f>VLOOKUP(E1214,'Cross-Page Data'!$D$4:$F$48,3,FALSE)</f>
        <v>heavy or residual fuel oil</v>
      </c>
      <c r="L1214" t="b">
        <f>IF(AND($P$6=FALSE,OR(C1214="Commercial NAICS Cogen",C1214="Industrial NAICS Cogen",C1214="NAICS-22 Cogen")),FALSE,IF(AND($P$7=FALSE,OR(C1214="Commercial NAICS Cogen",C1214="Commercial NAICS Non-Cogen",C1214="industrial NAICS Cogen", C1214="industrial NAICS non-cogen")),FALSE,TRUE))</f>
        <v>1</v>
      </c>
      <c r="M1214">
        <f t="shared" si="55"/>
        <v>4.0160642570281126E-4</v>
      </c>
      <c r="N1214">
        <f t="shared" si="56"/>
        <v>0</v>
      </c>
    </row>
    <row r="1215" spans="1:14" x14ac:dyDescent="0.2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s="32">
        <f t="shared" si="54"/>
        <v>12011627.906976743</v>
      </c>
      <c r="J1215" t="str">
        <f>IF(K1215="natural gas",VLOOKUP(D1215,'Cross-Page Data'!$I$4:$J$13,2,FALSE),IF(K1215="solar",VLOOKUP('Form 923'!D1215,'Cross-Page Data'!$I$14:$J$117,2,FALSE),K1215))</f>
        <v>heavy or residual fuel oil</v>
      </c>
      <c r="K1215" t="str">
        <f>VLOOKUP(E1215,'Cross-Page Data'!$D$4:$F$48,3,FALSE)</f>
        <v>heavy or residual fuel oil</v>
      </c>
      <c r="L1215" t="b">
        <f>IF(AND($P$6=FALSE,OR(C1215="Commercial NAICS Cogen",C1215="Industrial NAICS Cogen",C1215="NAICS-22 Cogen")),FALSE,IF(AND($P$7=FALSE,OR(C1215="Commercial NAICS Cogen",C1215="Commercial NAICS Non-Cogen",C1215="industrial NAICS Cogen", C1215="industrial NAICS non-cogen")),FALSE,TRUE))</f>
        <v>1</v>
      </c>
      <c r="M1215">
        <f t="shared" si="55"/>
        <v>0.22771084337349398</v>
      </c>
      <c r="N1215">
        <f t="shared" si="56"/>
        <v>1</v>
      </c>
    </row>
    <row r="1216" spans="1:14" x14ac:dyDescent="0.2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s="32" t="str">
        <f t="shared" si="54"/>
        <v/>
      </c>
      <c r="J1216" t="str">
        <f>IF(K1216="natural gas",VLOOKUP(D1216,'Cross-Page Data'!$I$4:$J$13,2,FALSE),IF(K1216="solar",VLOOKUP('Form 923'!D1216,'Cross-Page Data'!$I$14:$J$117,2,FALSE),K1216))</f>
        <v>natural gas peaker</v>
      </c>
      <c r="K1216" t="str">
        <f>VLOOKUP(E1216,'Cross-Page Data'!$D$4:$F$48,3,FALSE)</f>
        <v>natural gas</v>
      </c>
      <c r="L1216" t="b">
        <f>IF(AND($P$6=FALSE,OR(C1216="Commercial NAICS Cogen",C1216="Industrial NAICS Cogen",C1216="NAICS-22 Cogen")),FALSE,IF(AND($P$7=FALSE,OR(C1216="Commercial NAICS Cogen",C1216="Commercial NAICS Non-Cogen",C1216="industrial NAICS Cogen", C1216="industrial NAICS non-cogen")),FALSE,TRUE))</f>
        <v>1</v>
      </c>
      <c r="M1216">
        <f t="shared" si="55"/>
        <v>4.9382716049382717E-4</v>
      </c>
      <c r="N1216">
        <f t="shared" si="56"/>
        <v>0</v>
      </c>
    </row>
    <row r="1217" spans="1:14" x14ac:dyDescent="0.2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s="32">
        <f t="shared" si="54"/>
        <v>20917669.631955344</v>
      </c>
      <c r="J1217" t="str">
        <f>IF(K1217="natural gas",VLOOKUP(D1217,'Cross-Page Data'!$I$4:$J$13,2,FALSE),IF(K1217="solar",VLOOKUP('Form 923'!D1217,'Cross-Page Data'!$I$14:$J$117,2,FALSE),K1217))</f>
        <v>heavy or residual fuel oil</v>
      </c>
      <c r="K1217" t="str">
        <f>VLOOKUP(E1217,'Cross-Page Data'!$D$4:$F$48,3,FALSE)</f>
        <v>heavy or residual fuel oil</v>
      </c>
      <c r="L1217" t="b">
        <f>IF(AND($P$6=FALSE,OR(C1217="Commercial NAICS Cogen",C1217="Industrial NAICS Cogen",C1217="NAICS-22 Cogen")),FALSE,IF(AND($P$7=FALSE,OR(C1217="Commercial NAICS Cogen",C1217="Commercial NAICS Non-Cogen",C1217="industrial NAICS Cogen", C1217="industrial NAICS non-cogen")),FALSE,TRUE))</f>
        <v>1</v>
      </c>
      <c r="M1217">
        <f t="shared" si="55"/>
        <v>5.4618473895582331E-2</v>
      </c>
      <c r="N1217">
        <f t="shared" si="56"/>
        <v>1</v>
      </c>
    </row>
    <row r="1218" spans="1:14" x14ac:dyDescent="0.2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s="32" t="str">
        <f t="shared" si="54"/>
        <v/>
      </c>
      <c r="J1218" t="str">
        <f>IF(K1218="natural gas",VLOOKUP(D1218,'Cross-Page Data'!$I$4:$J$13,2,FALSE),IF(K1218="solar",VLOOKUP('Form 923'!D1218,'Cross-Page Data'!$I$14:$J$117,2,FALSE),K1218))</f>
        <v>natural gas peaker</v>
      </c>
      <c r="K1218" t="str">
        <f>VLOOKUP(E1218,'Cross-Page Data'!$D$4:$F$48,3,FALSE)</f>
        <v>natural gas</v>
      </c>
      <c r="L1218" t="b">
        <f>IF(AND($P$6=FALSE,OR(C1218="Commercial NAICS Cogen",C1218="Industrial NAICS Cogen",C1218="NAICS-22 Cogen")),FALSE,IF(AND($P$7=FALSE,OR(C1218="Commercial NAICS Cogen",C1218="Commercial NAICS Non-Cogen",C1218="industrial NAICS Cogen", C1218="industrial NAICS non-cogen")),FALSE,TRUE))</f>
        <v>1</v>
      </c>
      <c r="M1218">
        <f t="shared" si="55"/>
        <v>4.9382716049382717E-4</v>
      </c>
      <c r="N1218">
        <f t="shared" si="56"/>
        <v>0</v>
      </c>
    </row>
    <row r="1219" spans="1:14" x14ac:dyDescent="0.2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s="32">
        <f t="shared" si="54"/>
        <v>0</v>
      </c>
      <c r="J1219" t="str">
        <f>IF(K1219="natural gas",VLOOKUP(D1219,'Cross-Page Data'!$I$4:$J$13,2,FALSE),IF(K1219="solar",VLOOKUP('Form 923'!D1219,'Cross-Page Data'!$I$14:$J$117,2,FALSE),K1219))</f>
        <v>natural gas peaker</v>
      </c>
      <c r="K1219" t="str">
        <f>VLOOKUP(E1219,'Cross-Page Data'!$D$4:$F$48,3,FALSE)</f>
        <v>natural gas</v>
      </c>
      <c r="L1219" t="b">
        <f>IF(AND($P$6=FALSE,OR(C1219="Commercial NAICS Cogen",C1219="Industrial NAICS Cogen",C1219="NAICS-22 Cogen")),FALSE,IF(AND($P$7=FALSE,OR(C1219="Commercial NAICS Cogen",C1219="Commercial NAICS Non-Cogen",C1219="industrial NAICS Cogen", C1219="industrial NAICS non-cogen")),FALSE,TRUE))</f>
        <v>1</v>
      </c>
      <c r="M1219">
        <f t="shared" si="55"/>
        <v>0.80543209876543209</v>
      </c>
      <c r="N1219">
        <f t="shared" si="56"/>
        <v>1</v>
      </c>
    </row>
    <row r="1220" spans="1:14" x14ac:dyDescent="0.2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s="32">
        <f t="shared" si="54"/>
        <v>12587532.988806</v>
      </c>
      <c r="J1220" t="str">
        <f>IF(K1220="natural gas",VLOOKUP(D1220,'Cross-Page Data'!$I$4:$J$13,2,FALSE),IF(K1220="solar",VLOOKUP('Form 923'!D1220,'Cross-Page Data'!$I$14:$J$117,2,FALSE),K1220))</f>
        <v>heavy or residual fuel oil</v>
      </c>
      <c r="K1220" t="str">
        <f>VLOOKUP(E1220,'Cross-Page Data'!$D$4:$F$48,3,FALSE)</f>
        <v>heavy or residual fuel oil</v>
      </c>
      <c r="L1220" t="b">
        <f>IF(AND($P$6=FALSE,OR(C1220="Commercial NAICS Cogen",C1220="Industrial NAICS Cogen",C1220="NAICS-22 Cogen")),FALSE,IF(AND($P$7=FALSE,OR(C1220="Commercial NAICS Cogen",C1220="Commercial NAICS Non-Cogen",C1220="industrial NAICS Cogen", C1220="industrial NAICS non-cogen")),FALSE,TRUE))</f>
        <v>1</v>
      </c>
      <c r="M1220">
        <f t="shared" si="55"/>
        <v>0.2</v>
      </c>
      <c r="N1220">
        <f t="shared" si="56"/>
        <v>1</v>
      </c>
    </row>
    <row r="1221" spans="1:14" x14ac:dyDescent="0.2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s="32">
        <f t="shared" si="54"/>
        <v>12587332.976438733</v>
      </c>
      <c r="J1221" t="str">
        <f>IF(K1221="natural gas",VLOOKUP(D1221,'Cross-Page Data'!$I$4:$J$13,2,FALSE),IF(K1221="solar",VLOOKUP('Form 923'!D1221,'Cross-Page Data'!$I$14:$J$117,2,FALSE),K1221))</f>
        <v>natural gas peaker</v>
      </c>
      <c r="K1221" t="str">
        <f>VLOOKUP(E1221,'Cross-Page Data'!$D$4:$F$48,3,FALSE)</f>
        <v>natural gas</v>
      </c>
      <c r="L1221" t="b">
        <f>IF(AND($P$6=FALSE,OR(C1221="Commercial NAICS Cogen",C1221="Industrial NAICS Cogen",C1221="NAICS-22 Cogen")),FALSE,IF(AND($P$7=FALSE,OR(C1221="Commercial NAICS Cogen",C1221="Commercial NAICS Non-Cogen",C1221="industrial NAICS Cogen", C1221="industrial NAICS non-cogen")),FALSE,TRUE))</f>
        <v>1</v>
      </c>
      <c r="M1221">
        <f t="shared" si="55"/>
        <v>0.23209876543209876</v>
      </c>
      <c r="N1221">
        <f t="shared" si="56"/>
        <v>1</v>
      </c>
    </row>
    <row r="1222" spans="1:14" x14ac:dyDescent="0.2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s="32">
        <f t="shared" si="54"/>
        <v>21857142.857142858</v>
      </c>
      <c r="J1222" t="str">
        <f>IF(K1222="natural gas",VLOOKUP(D1222,'Cross-Page Data'!$I$4:$J$13,2,FALSE),IF(K1222="solar",VLOOKUP('Form 923'!D1222,'Cross-Page Data'!$I$14:$J$117,2,FALSE),K1222))</f>
        <v>heavy or residual fuel oil</v>
      </c>
      <c r="K1222" t="str">
        <f>VLOOKUP(E1222,'Cross-Page Data'!$D$4:$F$48,3,FALSE)</f>
        <v>heavy or residual fuel oil</v>
      </c>
      <c r="L1222" t="b">
        <f>IF(AND($P$6=FALSE,OR(C1222="Commercial NAICS Cogen",C1222="Industrial NAICS Cogen",C1222="NAICS-22 Cogen")),FALSE,IF(AND($P$7=FALSE,OR(C1222="Commercial NAICS Cogen",C1222="Commercial NAICS Non-Cogen",C1222="industrial NAICS Cogen", C1222="industrial NAICS non-cogen")),FALSE,TRUE))</f>
        <v>1</v>
      </c>
      <c r="M1222">
        <f t="shared" si="55"/>
        <v>4.9799196787148593E-2</v>
      </c>
      <c r="N1222">
        <f t="shared" si="56"/>
        <v>0</v>
      </c>
    </row>
    <row r="1223" spans="1:14" x14ac:dyDescent="0.2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s="32" t="str">
        <f t="shared" ref="I1223:I1286" si="57">IFERROR(F1223/G1223*10^6,"")</f>
        <v/>
      </c>
      <c r="J1223" t="str">
        <f>IF(K1223="natural gas",VLOOKUP(D1223,'Cross-Page Data'!$I$4:$J$13,2,FALSE),IF(K1223="solar",VLOOKUP('Form 923'!D1223,'Cross-Page Data'!$I$14:$J$117,2,FALSE),K1223))</f>
        <v>natural gas peaker</v>
      </c>
      <c r="K1223" t="str">
        <f>VLOOKUP(E1223,'Cross-Page Data'!$D$4:$F$48,3,FALSE)</f>
        <v>natural gas</v>
      </c>
      <c r="L1223" t="b">
        <f>IF(AND($P$6=FALSE,OR(C1223="Commercial NAICS Cogen",C1223="Industrial NAICS Cogen",C1223="NAICS-22 Cogen")),FALSE,IF(AND($P$7=FALSE,OR(C1223="Commercial NAICS Cogen",C1223="Commercial NAICS Non-Cogen",C1223="industrial NAICS Cogen", C1223="industrial NAICS non-cogen")),FALSE,TRUE))</f>
        <v>1</v>
      </c>
      <c r="M1223">
        <f t="shared" ref="M1223:M1286" si="58">(COUNTIFS($J$6:$J$14148,J1223,$I$6:$I$14148,"&gt;"&amp;I1223)+1)/COUNTIFS($J$6:$J$14148,J1223)</f>
        <v>4.9382716049382717E-4</v>
      </c>
      <c r="N1223">
        <f t="shared" ref="N1223:N1286" si="59">IF(OR(M1223&gt;0.95,M1223&lt;0.05),0,1)</f>
        <v>0</v>
      </c>
    </row>
    <row r="1224" spans="1:14" x14ac:dyDescent="0.2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s="32">
        <f t="shared" si="57"/>
        <v>-1612745.0980392157</v>
      </c>
      <c r="J1224" t="str">
        <f>IF(K1224="natural gas",VLOOKUP(D1224,'Cross-Page Data'!$I$4:$J$13,2,FALSE),IF(K1224="solar",VLOOKUP('Form 923'!D1224,'Cross-Page Data'!$I$14:$J$117,2,FALSE),K1224))</f>
        <v>heavy or residual fuel oil</v>
      </c>
      <c r="K1224" t="str">
        <f>VLOOKUP(E1224,'Cross-Page Data'!$D$4:$F$48,3,FALSE)</f>
        <v>heavy or residual fuel oil</v>
      </c>
      <c r="L1224" t="b">
        <f>IF(AND($P$6=FALSE,OR(C1224="Commercial NAICS Cogen",C1224="Industrial NAICS Cogen",C1224="NAICS-22 Cogen")),FALSE,IF(AND($P$7=FALSE,OR(C1224="Commercial NAICS Cogen",C1224="Commercial NAICS Non-Cogen",C1224="industrial NAICS Cogen", C1224="industrial NAICS non-cogen")),FALSE,TRUE))</f>
        <v>1</v>
      </c>
      <c r="M1224">
        <f t="shared" si="58"/>
        <v>0.61847389558232935</v>
      </c>
      <c r="N1224">
        <f t="shared" si="59"/>
        <v>1</v>
      </c>
    </row>
    <row r="1225" spans="1:14" x14ac:dyDescent="0.2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s="32" t="str">
        <f t="shared" si="57"/>
        <v/>
      </c>
      <c r="J1225" t="str">
        <f>IF(K1225="natural gas",VLOOKUP(D1225,'Cross-Page Data'!$I$4:$J$13,2,FALSE),IF(K1225="solar",VLOOKUP('Form 923'!D1225,'Cross-Page Data'!$I$14:$J$117,2,FALSE),K1225))</f>
        <v>natural gas peaker</v>
      </c>
      <c r="K1225" t="str">
        <f>VLOOKUP(E1225,'Cross-Page Data'!$D$4:$F$48,3,FALSE)</f>
        <v>natural gas</v>
      </c>
      <c r="L1225" t="b">
        <f>IF(AND($P$6=FALSE,OR(C1225="Commercial NAICS Cogen",C1225="Industrial NAICS Cogen",C1225="NAICS-22 Cogen")),FALSE,IF(AND($P$7=FALSE,OR(C1225="Commercial NAICS Cogen",C1225="Commercial NAICS Non-Cogen",C1225="industrial NAICS Cogen", C1225="industrial NAICS non-cogen")),FALSE,TRUE))</f>
        <v>1</v>
      </c>
      <c r="M1225">
        <f t="shared" si="58"/>
        <v>4.9382716049382717E-4</v>
      </c>
      <c r="N1225">
        <f t="shared" si="59"/>
        <v>0</v>
      </c>
    </row>
    <row r="1226" spans="1:14" x14ac:dyDescent="0.2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s="32">
        <f t="shared" si="57"/>
        <v>10421901.286897246</v>
      </c>
      <c r="J1226" t="str">
        <f>IF(K1226="natural gas",VLOOKUP(D1226,'Cross-Page Data'!$I$4:$J$13,2,FALSE),IF(K1226="solar",VLOOKUP('Form 923'!D1226,'Cross-Page Data'!$I$14:$J$117,2,FALSE),K1226))</f>
        <v>heavy or residual fuel oil</v>
      </c>
      <c r="K1226" t="str">
        <f>VLOOKUP(E1226,'Cross-Page Data'!$D$4:$F$48,3,FALSE)</f>
        <v>heavy or residual fuel oil</v>
      </c>
      <c r="L1226" t="b">
        <f>IF(AND($P$6=FALSE,OR(C1226="Commercial NAICS Cogen",C1226="Industrial NAICS Cogen",C1226="NAICS-22 Cogen")),FALSE,IF(AND($P$7=FALSE,OR(C1226="Commercial NAICS Cogen",C1226="Commercial NAICS Non-Cogen",C1226="industrial NAICS Cogen", C1226="industrial NAICS non-cogen")),FALSE,TRUE))</f>
        <v>1</v>
      </c>
      <c r="M1226">
        <f t="shared" si="58"/>
        <v>0.35943775100401604</v>
      </c>
      <c r="N1226">
        <f t="shared" si="59"/>
        <v>1</v>
      </c>
    </row>
    <row r="1227" spans="1:14" x14ac:dyDescent="0.2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s="32">
        <f t="shared" si="57"/>
        <v>8658008.6580086574</v>
      </c>
      <c r="J1227" t="str">
        <f>IF(K1227="natural gas",VLOOKUP(D1227,'Cross-Page Data'!$I$4:$J$13,2,FALSE),IF(K1227="solar",VLOOKUP('Form 923'!D1227,'Cross-Page Data'!$I$14:$J$117,2,FALSE),K1227))</f>
        <v>natural gas peaker</v>
      </c>
      <c r="K1227" t="str">
        <f>VLOOKUP(E1227,'Cross-Page Data'!$D$4:$F$48,3,FALSE)</f>
        <v>natural gas</v>
      </c>
      <c r="L1227" t="b">
        <f>IF(AND($P$6=FALSE,OR(C1227="Commercial NAICS Cogen",C1227="Industrial NAICS Cogen",C1227="NAICS-22 Cogen")),FALSE,IF(AND($P$7=FALSE,OR(C1227="Commercial NAICS Cogen",C1227="Commercial NAICS Non-Cogen",C1227="industrial NAICS Cogen", C1227="industrial NAICS non-cogen")),FALSE,TRUE))</f>
        <v>1</v>
      </c>
      <c r="M1227">
        <f t="shared" si="58"/>
        <v>0.57185185185185183</v>
      </c>
      <c r="N1227">
        <f t="shared" si="59"/>
        <v>1</v>
      </c>
    </row>
    <row r="1228" spans="1:14" x14ac:dyDescent="0.2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s="32">
        <f t="shared" si="57"/>
        <v>15650060.276323134</v>
      </c>
      <c r="J1228" t="str">
        <f>IF(K1228="natural gas",VLOOKUP(D1228,'Cross-Page Data'!$I$4:$J$13,2,FALSE),IF(K1228="solar",VLOOKUP('Form 923'!D1228,'Cross-Page Data'!$I$14:$J$117,2,FALSE),K1228))</f>
        <v>heavy or residual fuel oil</v>
      </c>
      <c r="K1228" t="str">
        <f>VLOOKUP(E1228,'Cross-Page Data'!$D$4:$F$48,3,FALSE)</f>
        <v>heavy or residual fuel oil</v>
      </c>
      <c r="L1228" t="b">
        <f>IF(AND($P$6=FALSE,OR(C1228="Commercial NAICS Cogen",C1228="Industrial NAICS Cogen",C1228="NAICS-22 Cogen")),FALSE,IF(AND($P$7=FALSE,OR(C1228="Commercial NAICS Cogen",C1228="Commercial NAICS Non-Cogen",C1228="industrial NAICS Cogen", C1228="industrial NAICS non-cogen")),FALSE,TRUE))</f>
        <v>1</v>
      </c>
      <c r="M1228">
        <f t="shared" si="58"/>
        <v>0.11566265060240964</v>
      </c>
      <c r="N1228">
        <f t="shared" si="59"/>
        <v>1</v>
      </c>
    </row>
    <row r="1229" spans="1:14" x14ac:dyDescent="0.2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s="32">
        <f t="shared" si="57"/>
        <v>15650402.251532571</v>
      </c>
      <c r="J1229" t="str">
        <f>IF(K1229="natural gas",VLOOKUP(D1229,'Cross-Page Data'!$I$4:$J$13,2,FALSE),IF(K1229="solar",VLOOKUP('Form 923'!D1229,'Cross-Page Data'!$I$14:$J$117,2,FALSE),K1229))</f>
        <v>natural gas peaker</v>
      </c>
      <c r="K1229" t="str">
        <f>VLOOKUP(E1229,'Cross-Page Data'!$D$4:$F$48,3,FALSE)</f>
        <v>natural gas</v>
      </c>
      <c r="L1229" t="b">
        <f>IF(AND($P$6=FALSE,OR(C1229="Commercial NAICS Cogen",C1229="Industrial NAICS Cogen",C1229="NAICS-22 Cogen")),FALSE,IF(AND($P$7=FALSE,OR(C1229="Commercial NAICS Cogen",C1229="Commercial NAICS Non-Cogen",C1229="industrial NAICS Cogen", C1229="industrial NAICS non-cogen")),FALSE,TRUE))</f>
        <v>1</v>
      </c>
      <c r="M1229">
        <f t="shared" si="58"/>
        <v>0.12641975308641976</v>
      </c>
      <c r="N1229">
        <f t="shared" si="59"/>
        <v>1</v>
      </c>
    </row>
    <row r="1230" spans="1:14" x14ac:dyDescent="0.2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s="32" t="str">
        <f t="shared" si="57"/>
        <v/>
      </c>
      <c r="J1230" t="str">
        <f>IF(K1230="natural gas",VLOOKUP(D1230,'Cross-Page Data'!$I$4:$J$13,2,FALSE),IF(K1230="solar",VLOOKUP('Form 923'!D1230,'Cross-Page Data'!$I$14:$J$117,2,FALSE),K1230))</f>
        <v>heavy or residual fuel oil</v>
      </c>
      <c r="K1230" t="str">
        <f>VLOOKUP(E1230,'Cross-Page Data'!$D$4:$F$48,3,FALSE)</f>
        <v>heavy or residual fuel oil</v>
      </c>
      <c r="L1230" t="b">
        <f>IF(AND($P$6=FALSE,OR(C1230="Commercial NAICS Cogen",C1230="Industrial NAICS Cogen",C1230="NAICS-22 Cogen")),FALSE,IF(AND($P$7=FALSE,OR(C1230="Commercial NAICS Cogen",C1230="Commercial NAICS Non-Cogen",C1230="industrial NAICS Cogen", C1230="industrial NAICS non-cogen")),FALSE,TRUE))</f>
        <v>1</v>
      </c>
      <c r="M1230">
        <f t="shared" si="58"/>
        <v>4.0160642570281126E-4</v>
      </c>
      <c r="N1230">
        <f t="shared" si="59"/>
        <v>0</v>
      </c>
    </row>
    <row r="1231" spans="1:14" x14ac:dyDescent="0.2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s="32">
        <f t="shared" si="57"/>
        <v>12350761.630300535</v>
      </c>
      <c r="J1231" t="str">
        <f>IF(K1231="natural gas",VLOOKUP(D1231,'Cross-Page Data'!$I$4:$J$13,2,FALSE),IF(K1231="solar",VLOOKUP('Form 923'!D1231,'Cross-Page Data'!$I$14:$J$117,2,FALSE),K1231))</f>
        <v>heavy or residual fuel oil</v>
      </c>
      <c r="K1231" t="str">
        <f>VLOOKUP(E1231,'Cross-Page Data'!$D$4:$F$48,3,FALSE)</f>
        <v>heavy or residual fuel oil</v>
      </c>
      <c r="L1231" t="b">
        <f>IF(AND($P$6=FALSE,OR(C1231="Commercial NAICS Cogen",C1231="Industrial NAICS Cogen",C1231="NAICS-22 Cogen")),FALSE,IF(AND($P$7=FALSE,OR(C1231="Commercial NAICS Cogen",C1231="Commercial NAICS Non-Cogen",C1231="industrial NAICS Cogen", C1231="industrial NAICS non-cogen")),FALSE,TRUE))</f>
        <v>1</v>
      </c>
      <c r="M1231">
        <f t="shared" si="58"/>
        <v>0.21084337349397592</v>
      </c>
      <c r="N1231">
        <f t="shared" si="59"/>
        <v>1</v>
      </c>
    </row>
    <row r="1232" spans="1:14" x14ac:dyDescent="0.2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s="32">
        <f t="shared" si="57"/>
        <v>12350628.324724386</v>
      </c>
      <c r="J1232" t="str">
        <f>IF(K1232="natural gas",VLOOKUP(D1232,'Cross-Page Data'!$I$4:$J$13,2,FALSE),IF(K1232="solar",VLOOKUP('Form 923'!D1232,'Cross-Page Data'!$I$14:$J$117,2,FALSE),K1232))</f>
        <v>natural gas peaker</v>
      </c>
      <c r="K1232" t="str">
        <f>VLOOKUP(E1232,'Cross-Page Data'!$D$4:$F$48,3,FALSE)</f>
        <v>natural gas</v>
      </c>
      <c r="L1232" t="b">
        <f>IF(AND($P$6=FALSE,OR(C1232="Commercial NAICS Cogen",C1232="Industrial NAICS Cogen",C1232="NAICS-22 Cogen")),FALSE,IF(AND($P$7=FALSE,OR(C1232="Commercial NAICS Cogen",C1232="Commercial NAICS Non-Cogen",C1232="industrial NAICS Cogen", C1232="industrial NAICS non-cogen")),FALSE,TRUE))</f>
        <v>1</v>
      </c>
      <c r="M1232">
        <f t="shared" si="58"/>
        <v>0.2508641975308642</v>
      </c>
      <c r="N1232">
        <f t="shared" si="59"/>
        <v>1</v>
      </c>
    </row>
    <row r="1233" spans="1:14" x14ac:dyDescent="0.2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s="32" t="str">
        <f t="shared" si="57"/>
        <v/>
      </c>
      <c r="J1233" t="str">
        <f>IF(K1233="natural gas",VLOOKUP(D1233,'Cross-Page Data'!$I$4:$J$13,2,FALSE),IF(K1233="solar",VLOOKUP('Form 923'!D1233,'Cross-Page Data'!$I$14:$J$117,2,FALSE),K1233))</f>
        <v>heavy or residual fuel oil</v>
      </c>
      <c r="K1233" t="str">
        <f>VLOOKUP(E1233,'Cross-Page Data'!$D$4:$F$48,3,FALSE)</f>
        <v>heavy or residual fuel oil</v>
      </c>
      <c r="L1233" t="b">
        <f>IF(AND($P$6=FALSE,OR(C1233="Commercial NAICS Cogen",C1233="Industrial NAICS Cogen",C1233="NAICS-22 Cogen")),FALSE,IF(AND($P$7=FALSE,OR(C1233="Commercial NAICS Cogen",C1233="Commercial NAICS Non-Cogen",C1233="industrial NAICS Cogen", C1233="industrial NAICS non-cogen")),FALSE,TRUE))</f>
        <v>1</v>
      </c>
      <c r="M1233">
        <f t="shared" si="58"/>
        <v>4.0160642570281126E-4</v>
      </c>
      <c r="N1233">
        <f t="shared" si="59"/>
        <v>0</v>
      </c>
    </row>
    <row r="1234" spans="1:14" x14ac:dyDescent="0.2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s="32">
        <f t="shared" si="57"/>
        <v>10269576.379974326</v>
      </c>
      <c r="J1234" t="str">
        <f>IF(K1234="natural gas",VLOOKUP(D1234,'Cross-Page Data'!$I$4:$J$13,2,FALSE),IF(K1234="solar",VLOOKUP('Form 923'!D1234,'Cross-Page Data'!$I$14:$J$117,2,FALSE),K1234))</f>
        <v>heavy or residual fuel oil</v>
      </c>
      <c r="K1234" t="str">
        <f>VLOOKUP(E1234,'Cross-Page Data'!$D$4:$F$48,3,FALSE)</f>
        <v>heavy or residual fuel oil</v>
      </c>
      <c r="L1234" t="b">
        <f>IF(AND($P$6=FALSE,OR(C1234="Commercial NAICS Cogen",C1234="Industrial NAICS Cogen",C1234="NAICS-22 Cogen")),FALSE,IF(AND($P$7=FALSE,OR(C1234="Commercial NAICS Cogen",C1234="Commercial NAICS Non-Cogen",C1234="industrial NAICS Cogen", C1234="industrial NAICS non-cogen")),FALSE,TRUE))</f>
        <v>1</v>
      </c>
      <c r="M1234">
        <f t="shared" si="58"/>
        <v>0.37550200803212852</v>
      </c>
      <c r="N1234">
        <f t="shared" si="59"/>
        <v>1</v>
      </c>
    </row>
    <row r="1235" spans="1:14" x14ac:dyDescent="0.2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s="32">
        <f t="shared" si="57"/>
        <v>10376320.637421152</v>
      </c>
      <c r="J1235" t="str">
        <f>IF(K1235="natural gas",VLOOKUP(D1235,'Cross-Page Data'!$I$4:$J$13,2,FALSE),IF(K1235="solar",VLOOKUP('Form 923'!D1235,'Cross-Page Data'!$I$14:$J$117,2,FALSE),K1235))</f>
        <v>natural gas peaker</v>
      </c>
      <c r="K1235" t="str">
        <f>VLOOKUP(E1235,'Cross-Page Data'!$D$4:$F$48,3,FALSE)</f>
        <v>natural gas</v>
      </c>
      <c r="L1235" t="b">
        <f>IF(AND($P$6=FALSE,OR(C1235="Commercial NAICS Cogen",C1235="Industrial NAICS Cogen",C1235="NAICS-22 Cogen")),FALSE,IF(AND($P$7=FALSE,OR(C1235="Commercial NAICS Cogen",C1235="Commercial NAICS Non-Cogen",C1235="industrial NAICS Cogen", C1235="industrial NAICS non-cogen")),FALSE,TRUE))</f>
        <v>1</v>
      </c>
      <c r="M1235">
        <f t="shared" si="58"/>
        <v>0.47012345679012346</v>
      </c>
      <c r="N1235">
        <f t="shared" si="59"/>
        <v>1</v>
      </c>
    </row>
    <row r="1236" spans="1:14" x14ac:dyDescent="0.2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s="32">
        <f t="shared" si="57"/>
        <v>10204081.632653061</v>
      </c>
      <c r="J1236" t="str">
        <f>IF(K1236="natural gas",VLOOKUP(D1236,'Cross-Page Data'!$I$4:$J$13,2,FALSE),IF(K1236="solar",VLOOKUP('Form 923'!D1236,'Cross-Page Data'!$I$14:$J$117,2,FALSE),K1236))</f>
        <v>heavy or residual fuel oil</v>
      </c>
      <c r="K1236" t="str">
        <f>VLOOKUP(E1236,'Cross-Page Data'!$D$4:$F$48,3,FALSE)</f>
        <v>heavy or residual fuel oil</v>
      </c>
      <c r="L1236" t="b">
        <f>IF(AND($P$6=FALSE,OR(C1236="Commercial NAICS Cogen",C1236="Industrial NAICS Cogen",C1236="NAICS-22 Cogen")),FALSE,IF(AND($P$7=FALSE,OR(C1236="Commercial NAICS Cogen",C1236="Commercial NAICS Non-Cogen",C1236="industrial NAICS Cogen", C1236="industrial NAICS non-cogen")),FALSE,TRUE))</f>
        <v>1</v>
      </c>
      <c r="M1236">
        <f t="shared" si="58"/>
        <v>0.38152610441767071</v>
      </c>
      <c r="N1236">
        <f t="shared" si="59"/>
        <v>1</v>
      </c>
    </row>
    <row r="1237" spans="1:14" x14ac:dyDescent="0.2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s="32" t="str">
        <f t="shared" si="57"/>
        <v/>
      </c>
      <c r="J1237" t="str">
        <f>IF(K1237="natural gas",VLOOKUP(D1237,'Cross-Page Data'!$I$4:$J$13,2,FALSE),IF(K1237="solar",VLOOKUP('Form 923'!D1237,'Cross-Page Data'!$I$14:$J$117,2,FALSE),K1237))</f>
        <v>natural gas peaker</v>
      </c>
      <c r="K1237" t="str">
        <f>VLOOKUP(E1237,'Cross-Page Data'!$D$4:$F$48,3,FALSE)</f>
        <v>natural gas</v>
      </c>
      <c r="L1237" t="b">
        <f>IF(AND($P$6=FALSE,OR(C1237="Commercial NAICS Cogen",C1237="Industrial NAICS Cogen",C1237="NAICS-22 Cogen")),FALSE,IF(AND($P$7=FALSE,OR(C1237="Commercial NAICS Cogen",C1237="Commercial NAICS Non-Cogen",C1237="industrial NAICS Cogen", C1237="industrial NAICS non-cogen")),FALSE,TRUE))</f>
        <v>1</v>
      </c>
      <c r="M1237">
        <f t="shared" si="58"/>
        <v>4.9382716049382717E-4</v>
      </c>
      <c r="N1237">
        <f t="shared" si="59"/>
        <v>0</v>
      </c>
    </row>
    <row r="1238" spans="1:14" x14ac:dyDescent="0.2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s="32">
        <f t="shared" si="57"/>
        <v>-56010481.493612841</v>
      </c>
      <c r="J1238" t="str">
        <f>IF(K1238="natural gas",VLOOKUP(D1238,'Cross-Page Data'!$I$4:$J$13,2,FALSE),IF(K1238="solar",VLOOKUP('Form 923'!D1238,'Cross-Page Data'!$I$14:$J$117,2,FALSE),K1238))</f>
        <v>heavy or residual fuel oil</v>
      </c>
      <c r="K1238" t="str">
        <f>VLOOKUP(E1238,'Cross-Page Data'!$D$4:$F$48,3,FALSE)</f>
        <v>heavy or residual fuel oil</v>
      </c>
      <c r="L1238" t="b">
        <f>IF(AND($P$6=FALSE,OR(C1238="Commercial NAICS Cogen",C1238="Industrial NAICS Cogen",C1238="NAICS-22 Cogen")),FALSE,IF(AND($P$7=FALSE,OR(C1238="Commercial NAICS Cogen",C1238="Commercial NAICS Non-Cogen",C1238="industrial NAICS Cogen", C1238="industrial NAICS non-cogen")),FALSE,TRUE))</f>
        <v>1</v>
      </c>
      <c r="M1238">
        <f t="shared" si="58"/>
        <v>0.64859437751004012</v>
      </c>
      <c r="N1238">
        <f t="shared" si="59"/>
        <v>1</v>
      </c>
    </row>
    <row r="1239" spans="1:14" x14ac:dyDescent="0.2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s="32">
        <f t="shared" si="57"/>
        <v>-56049539.536360756</v>
      </c>
      <c r="J1239" t="str">
        <f>IF(K1239="natural gas",VLOOKUP(D1239,'Cross-Page Data'!$I$4:$J$13,2,FALSE),IF(K1239="solar",VLOOKUP('Form 923'!D1239,'Cross-Page Data'!$I$14:$J$117,2,FALSE),K1239))</f>
        <v>natural gas peaker</v>
      </c>
      <c r="K1239" t="str">
        <f>VLOOKUP(E1239,'Cross-Page Data'!$D$4:$F$48,3,FALSE)</f>
        <v>natural gas</v>
      </c>
      <c r="L1239" t="b">
        <f>IF(AND($P$6=FALSE,OR(C1239="Commercial NAICS Cogen",C1239="Industrial NAICS Cogen",C1239="NAICS-22 Cogen")),FALSE,IF(AND($P$7=FALSE,OR(C1239="Commercial NAICS Cogen",C1239="Commercial NAICS Non-Cogen",C1239="industrial NAICS Cogen", C1239="industrial NAICS non-cogen")),FALSE,TRUE))</f>
        <v>1</v>
      </c>
      <c r="M1239">
        <f t="shared" si="58"/>
        <v>0.82814814814814819</v>
      </c>
      <c r="N1239">
        <f t="shared" si="59"/>
        <v>1</v>
      </c>
    </row>
    <row r="1240" spans="1:14" x14ac:dyDescent="0.2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s="32">
        <f t="shared" si="57"/>
        <v>9818181.8181818184</v>
      </c>
      <c r="J1240" t="str">
        <f>IF(K1240="natural gas",VLOOKUP(D1240,'Cross-Page Data'!$I$4:$J$13,2,FALSE),IF(K1240="solar",VLOOKUP('Form 923'!D1240,'Cross-Page Data'!$I$14:$J$117,2,FALSE),K1240))</f>
        <v>heavy or residual fuel oil</v>
      </c>
      <c r="K1240" t="str">
        <f>VLOOKUP(E1240,'Cross-Page Data'!$D$4:$F$48,3,FALSE)</f>
        <v>heavy or residual fuel oil</v>
      </c>
      <c r="L1240" t="b">
        <f>IF(AND($P$6=FALSE,OR(C1240="Commercial NAICS Cogen",C1240="Industrial NAICS Cogen",C1240="NAICS-22 Cogen")),FALSE,IF(AND($P$7=FALSE,OR(C1240="Commercial NAICS Cogen",C1240="Commercial NAICS Non-Cogen",C1240="industrial NAICS Cogen", C1240="industrial NAICS non-cogen")),FALSE,TRUE))</f>
        <v>1</v>
      </c>
      <c r="M1240">
        <f t="shared" si="58"/>
        <v>0.42449799196787147</v>
      </c>
      <c r="N1240">
        <f t="shared" si="59"/>
        <v>1</v>
      </c>
    </row>
    <row r="1241" spans="1:14" x14ac:dyDescent="0.2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s="32" t="str">
        <f t="shared" si="57"/>
        <v/>
      </c>
      <c r="J1241" t="str">
        <f>IF(K1241="natural gas",VLOOKUP(D1241,'Cross-Page Data'!$I$4:$J$13,2,FALSE),IF(K1241="solar",VLOOKUP('Form 923'!D1241,'Cross-Page Data'!$I$14:$J$117,2,FALSE),K1241))</f>
        <v>natural gas peaker</v>
      </c>
      <c r="K1241" t="str">
        <f>VLOOKUP(E1241,'Cross-Page Data'!$D$4:$F$48,3,FALSE)</f>
        <v>natural gas</v>
      </c>
      <c r="L1241" t="b">
        <f>IF(AND($P$6=FALSE,OR(C1241="Commercial NAICS Cogen",C1241="Industrial NAICS Cogen",C1241="NAICS-22 Cogen")),FALSE,IF(AND($P$7=FALSE,OR(C1241="Commercial NAICS Cogen",C1241="Commercial NAICS Non-Cogen",C1241="industrial NAICS Cogen", C1241="industrial NAICS non-cogen")),FALSE,TRUE))</f>
        <v>1</v>
      </c>
      <c r="M1241">
        <f t="shared" si="58"/>
        <v>4.9382716049382717E-4</v>
      </c>
      <c r="N1241">
        <f t="shared" si="59"/>
        <v>0</v>
      </c>
    </row>
    <row r="1242" spans="1:14" x14ac:dyDescent="0.2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s="32">
        <f t="shared" si="57"/>
        <v>13579957.855303207</v>
      </c>
      <c r="J1242" t="str">
        <f>IF(K1242="natural gas",VLOOKUP(D1242,'Cross-Page Data'!$I$4:$J$13,2,FALSE),IF(K1242="solar",VLOOKUP('Form 923'!D1242,'Cross-Page Data'!$I$14:$J$117,2,FALSE),K1242))</f>
        <v>heavy or residual fuel oil</v>
      </c>
      <c r="K1242" t="str">
        <f>VLOOKUP(E1242,'Cross-Page Data'!$D$4:$F$48,3,FALSE)</f>
        <v>heavy or residual fuel oil</v>
      </c>
      <c r="L1242" t="b">
        <f>IF(AND($P$6=FALSE,OR(C1242="Commercial NAICS Cogen",C1242="Industrial NAICS Cogen",C1242="NAICS-22 Cogen")),FALSE,IF(AND($P$7=FALSE,OR(C1242="Commercial NAICS Cogen",C1242="Commercial NAICS Non-Cogen",C1242="industrial NAICS Cogen", C1242="industrial NAICS non-cogen")),FALSE,TRUE))</f>
        <v>1</v>
      </c>
      <c r="M1242">
        <f t="shared" si="58"/>
        <v>0.1642570281124498</v>
      </c>
      <c r="N1242">
        <f t="shared" si="59"/>
        <v>1</v>
      </c>
    </row>
    <row r="1243" spans="1:14" x14ac:dyDescent="0.2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s="32">
        <f t="shared" si="57"/>
        <v>14291232.13595983</v>
      </c>
      <c r="J1243" t="str">
        <f>IF(K1243="natural gas",VLOOKUP(D1243,'Cross-Page Data'!$I$4:$J$13,2,FALSE),IF(K1243="solar",VLOOKUP('Form 923'!D1243,'Cross-Page Data'!$I$14:$J$117,2,FALSE),K1243))</f>
        <v>natural gas peaker</v>
      </c>
      <c r="K1243" t="str">
        <f>VLOOKUP(E1243,'Cross-Page Data'!$D$4:$F$48,3,FALSE)</f>
        <v>natural gas</v>
      </c>
      <c r="L1243" t="b">
        <f>IF(AND($P$6=FALSE,OR(C1243="Commercial NAICS Cogen",C1243="Industrial NAICS Cogen",C1243="NAICS-22 Cogen")),FALSE,IF(AND($P$7=FALSE,OR(C1243="Commercial NAICS Cogen",C1243="Commercial NAICS Non-Cogen",C1243="industrial NAICS Cogen", C1243="industrial NAICS non-cogen")),FALSE,TRUE))</f>
        <v>1</v>
      </c>
      <c r="M1243">
        <f t="shared" si="58"/>
        <v>0.16246913580246913</v>
      </c>
      <c r="N1243">
        <f t="shared" si="59"/>
        <v>1</v>
      </c>
    </row>
    <row r="1244" spans="1:14" x14ac:dyDescent="0.2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s="32">
        <f t="shared" si="57"/>
        <v>39850000</v>
      </c>
      <c r="J1244" t="str">
        <f>IF(K1244="natural gas",VLOOKUP(D1244,'Cross-Page Data'!$I$4:$J$13,2,FALSE),IF(K1244="solar",VLOOKUP('Form 923'!D1244,'Cross-Page Data'!$I$14:$J$117,2,FALSE),K1244))</f>
        <v>natural gas peaker</v>
      </c>
      <c r="K1244" t="str">
        <f>VLOOKUP(E1244,'Cross-Page Data'!$D$4:$F$48,3,FALSE)</f>
        <v>natural gas</v>
      </c>
      <c r="L1244" t="b">
        <f>IF(AND($P$6=FALSE,OR(C1244="Commercial NAICS Cogen",C1244="Industrial NAICS Cogen",C1244="NAICS-22 Cogen")),FALSE,IF(AND($P$7=FALSE,OR(C1244="Commercial NAICS Cogen",C1244="Commercial NAICS Non-Cogen",C1244="industrial NAICS Cogen", C1244="industrial NAICS non-cogen")),FALSE,TRUE))</f>
        <v>1</v>
      </c>
      <c r="M1244">
        <f t="shared" si="58"/>
        <v>1.7283950617283949E-2</v>
      </c>
      <c r="N1244">
        <f t="shared" si="59"/>
        <v>0</v>
      </c>
    </row>
    <row r="1245" spans="1:14" x14ac:dyDescent="0.2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s="32">
        <f t="shared" si="57"/>
        <v>25645462.205103517</v>
      </c>
      <c r="J1245" t="str">
        <f>IF(K1245="natural gas",VLOOKUP(D1245,'Cross-Page Data'!$I$4:$J$13,2,FALSE),IF(K1245="solar",VLOOKUP('Form 923'!D1245,'Cross-Page Data'!$I$14:$J$117,2,FALSE),K1245))</f>
        <v>heavy or residual fuel oil</v>
      </c>
      <c r="K1245" t="str">
        <f>VLOOKUP(E1245,'Cross-Page Data'!$D$4:$F$48,3,FALSE)</f>
        <v>heavy or residual fuel oil</v>
      </c>
      <c r="L1245" t="b">
        <f>IF(AND($P$6=FALSE,OR(C1245="Commercial NAICS Cogen",C1245="Industrial NAICS Cogen",C1245="NAICS-22 Cogen")),FALSE,IF(AND($P$7=FALSE,OR(C1245="Commercial NAICS Cogen",C1245="Commercial NAICS Non-Cogen",C1245="industrial NAICS Cogen", C1245="industrial NAICS non-cogen")),FALSE,TRUE))</f>
        <v>1</v>
      </c>
      <c r="M1245">
        <f t="shared" si="58"/>
        <v>3.6546184738955823E-2</v>
      </c>
      <c r="N1245">
        <f t="shared" si="59"/>
        <v>0</v>
      </c>
    </row>
    <row r="1246" spans="1:14" x14ac:dyDescent="0.2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s="32">
        <f t="shared" si="57"/>
        <v>25653166.135350376</v>
      </c>
      <c r="J1246" t="str">
        <f>IF(K1246="natural gas",VLOOKUP(D1246,'Cross-Page Data'!$I$4:$J$13,2,FALSE),IF(K1246="solar",VLOOKUP('Form 923'!D1246,'Cross-Page Data'!$I$14:$J$117,2,FALSE),K1246))</f>
        <v>natural gas peaker</v>
      </c>
      <c r="K1246" t="str">
        <f>VLOOKUP(E1246,'Cross-Page Data'!$D$4:$F$48,3,FALSE)</f>
        <v>natural gas</v>
      </c>
      <c r="L1246" t="b">
        <f>IF(AND($P$6=FALSE,OR(C1246="Commercial NAICS Cogen",C1246="Industrial NAICS Cogen",C1246="NAICS-22 Cogen")),FALSE,IF(AND($P$7=FALSE,OR(C1246="Commercial NAICS Cogen",C1246="Commercial NAICS Non-Cogen",C1246="industrial NAICS Cogen", C1246="industrial NAICS non-cogen")),FALSE,TRUE))</f>
        <v>1</v>
      </c>
      <c r="M1246">
        <f t="shared" si="58"/>
        <v>3.7530864197530864E-2</v>
      </c>
      <c r="N1246">
        <f t="shared" si="59"/>
        <v>0</v>
      </c>
    </row>
    <row r="1247" spans="1:14" x14ac:dyDescent="0.2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s="32">
        <f t="shared" si="57"/>
        <v>14750000</v>
      </c>
      <c r="J1247" t="str">
        <f>IF(K1247="natural gas",VLOOKUP(D1247,'Cross-Page Data'!$I$4:$J$13,2,FALSE),IF(K1247="solar",VLOOKUP('Form 923'!D1247,'Cross-Page Data'!$I$14:$J$117,2,FALSE),K1247))</f>
        <v>heavy or residual fuel oil</v>
      </c>
      <c r="K1247" t="str">
        <f>VLOOKUP(E1247,'Cross-Page Data'!$D$4:$F$48,3,FALSE)</f>
        <v>heavy or residual fuel oil</v>
      </c>
      <c r="L1247" t="b">
        <f>IF(AND($P$6=FALSE,OR(C1247="Commercial NAICS Cogen",C1247="Industrial NAICS Cogen",C1247="NAICS-22 Cogen")),FALSE,IF(AND($P$7=FALSE,OR(C1247="Commercial NAICS Cogen",C1247="Commercial NAICS Non-Cogen",C1247="industrial NAICS Cogen", C1247="industrial NAICS non-cogen")),FALSE,TRUE))</f>
        <v>1</v>
      </c>
      <c r="M1247">
        <f t="shared" si="58"/>
        <v>0.13493975903614458</v>
      </c>
      <c r="N1247">
        <f t="shared" si="59"/>
        <v>1</v>
      </c>
    </row>
    <row r="1248" spans="1:14" x14ac:dyDescent="0.2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s="32">
        <f t="shared" si="57"/>
        <v>14293826.219512194</v>
      </c>
      <c r="J1248" t="str">
        <f>IF(K1248="natural gas",VLOOKUP(D1248,'Cross-Page Data'!$I$4:$J$13,2,FALSE),IF(K1248="solar",VLOOKUP('Form 923'!D1248,'Cross-Page Data'!$I$14:$J$117,2,FALSE),K1248))</f>
        <v>natural gas peaker</v>
      </c>
      <c r="K1248" t="str">
        <f>VLOOKUP(E1248,'Cross-Page Data'!$D$4:$F$48,3,FALSE)</f>
        <v>natural gas</v>
      </c>
      <c r="L1248" t="b">
        <f>IF(AND($P$6=FALSE,OR(C1248="Commercial NAICS Cogen",C1248="Industrial NAICS Cogen",C1248="NAICS-22 Cogen")),FALSE,IF(AND($P$7=FALSE,OR(C1248="Commercial NAICS Cogen",C1248="Commercial NAICS Non-Cogen",C1248="industrial NAICS Cogen", C1248="industrial NAICS non-cogen")),FALSE,TRUE))</f>
        <v>1</v>
      </c>
      <c r="M1248">
        <f t="shared" si="58"/>
        <v>0.16197530864197532</v>
      </c>
      <c r="N1248">
        <f t="shared" si="59"/>
        <v>1</v>
      </c>
    </row>
    <row r="1249" spans="1:14" x14ac:dyDescent="0.2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s="32">
        <f t="shared" si="57"/>
        <v>12307911.212293684</v>
      </c>
      <c r="J1249" t="str">
        <f>IF(K1249="natural gas",VLOOKUP(D1249,'Cross-Page Data'!$I$4:$J$13,2,FALSE),IF(K1249="solar",VLOOKUP('Form 923'!D1249,'Cross-Page Data'!$I$14:$J$117,2,FALSE),K1249))</f>
        <v>heavy or residual fuel oil</v>
      </c>
      <c r="K1249" t="str">
        <f>VLOOKUP(E1249,'Cross-Page Data'!$D$4:$F$48,3,FALSE)</f>
        <v>heavy or residual fuel oil</v>
      </c>
      <c r="L1249" t="b">
        <f>IF(AND($P$6=FALSE,OR(C1249="Commercial NAICS Cogen",C1249="Industrial NAICS Cogen",C1249="NAICS-22 Cogen")),FALSE,IF(AND($P$7=FALSE,OR(C1249="Commercial NAICS Cogen",C1249="Commercial NAICS Non-Cogen",C1249="industrial NAICS Cogen", C1249="industrial NAICS non-cogen")),FALSE,TRUE))</f>
        <v>1</v>
      </c>
      <c r="M1249">
        <f t="shared" si="58"/>
        <v>0.21204819277108433</v>
      </c>
      <c r="N1249">
        <f t="shared" si="59"/>
        <v>1</v>
      </c>
    </row>
    <row r="1250" spans="1:14" x14ac:dyDescent="0.2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s="32">
        <f t="shared" si="57"/>
        <v>12279175.588865096</v>
      </c>
      <c r="J1250" t="str">
        <f>IF(K1250="natural gas",VLOOKUP(D1250,'Cross-Page Data'!$I$4:$J$13,2,FALSE),IF(K1250="solar",VLOOKUP('Form 923'!D1250,'Cross-Page Data'!$I$14:$J$117,2,FALSE),K1250))</f>
        <v>natural gas peaker</v>
      </c>
      <c r="K1250" t="str">
        <f>VLOOKUP(E1250,'Cross-Page Data'!$D$4:$F$48,3,FALSE)</f>
        <v>natural gas</v>
      </c>
      <c r="L1250" t="b">
        <f>IF(AND($P$6=FALSE,OR(C1250="Commercial NAICS Cogen",C1250="Industrial NAICS Cogen",C1250="NAICS-22 Cogen")),FALSE,IF(AND($P$7=FALSE,OR(C1250="Commercial NAICS Cogen",C1250="Commercial NAICS Non-Cogen",C1250="industrial NAICS Cogen", C1250="industrial NAICS non-cogen")),FALSE,TRUE))</f>
        <v>1</v>
      </c>
      <c r="M1250">
        <f t="shared" si="58"/>
        <v>0.25827160493827162</v>
      </c>
      <c r="N1250">
        <f t="shared" si="59"/>
        <v>1</v>
      </c>
    </row>
    <row r="1251" spans="1:14" x14ac:dyDescent="0.2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s="32">
        <f t="shared" si="57"/>
        <v>-1617934.584054311</v>
      </c>
      <c r="J1251" t="str">
        <f>IF(K1251="natural gas",VLOOKUP(D1251,'Cross-Page Data'!$I$4:$J$13,2,FALSE),IF(K1251="solar",VLOOKUP('Form 923'!D1251,'Cross-Page Data'!$I$14:$J$117,2,FALSE),K1251))</f>
        <v>heavy or residual fuel oil</v>
      </c>
      <c r="K1251" t="str">
        <f>VLOOKUP(E1251,'Cross-Page Data'!$D$4:$F$48,3,FALSE)</f>
        <v>heavy or residual fuel oil</v>
      </c>
      <c r="L1251" t="b">
        <f>IF(AND($P$6=FALSE,OR(C1251="Commercial NAICS Cogen",C1251="Industrial NAICS Cogen",C1251="NAICS-22 Cogen")),FALSE,IF(AND($P$7=FALSE,OR(C1251="Commercial NAICS Cogen",C1251="Commercial NAICS Non-Cogen",C1251="industrial NAICS Cogen", C1251="industrial NAICS non-cogen")),FALSE,TRUE))</f>
        <v>1</v>
      </c>
      <c r="M1251">
        <f t="shared" si="58"/>
        <v>0.61927710843373496</v>
      </c>
      <c r="N1251">
        <f t="shared" si="59"/>
        <v>1</v>
      </c>
    </row>
    <row r="1252" spans="1:14" x14ac:dyDescent="0.2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s="32">
        <f t="shared" si="57"/>
        <v>-1617054.8109939257</v>
      </c>
      <c r="J1252" t="str">
        <f>IF(K1252="natural gas",VLOOKUP(D1252,'Cross-Page Data'!$I$4:$J$13,2,FALSE),IF(K1252="solar",VLOOKUP('Form 923'!D1252,'Cross-Page Data'!$I$14:$J$117,2,FALSE),K1252))</f>
        <v>natural gas peaker</v>
      </c>
      <c r="K1252" t="str">
        <f>VLOOKUP(E1252,'Cross-Page Data'!$D$4:$F$48,3,FALSE)</f>
        <v>natural gas</v>
      </c>
      <c r="L1252" t="b">
        <f>IF(AND($P$6=FALSE,OR(C1252="Commercial NAICS Cogen",C1252="Industrial NAICS Cogen",C1252="NAICS-22 Cogen")),FALSE,IF(AND($P$7=FALSE,OR(C1252="Commercial NAICS Cogen",C1252="Commercial NAICS Non-Cogen",C1252="industrial NAICS Cogen", C1252="industrial NAICS non-cogen")),FALSE,TRUE))</f>
        <v>1</v>
      </c>
      <c r="M1252">
        <f t="shared" si="58"/>
        <v>0.8138271604938272</v>
      </c>
      <c r="N1252">
        <f t="shared" si="59"/>
        <v>1</v>
      </c>
    </row>
    <row r="1253" spans="1:14" x14ac:dyDescent="0.2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s="32" t="str">
        <f t="shared" si="57"/>
        <v/>
      </c>
      <c r="J1253" t="str">
        <f>IF(K1253="natural gas",VLOOKUP(D1253,'Cross-Page Data'!$I$4:$J$13,2,FALSE),IF(K1253="solar",VLOOKUP('Form 923'!D1253,'Cross-Page Data'!$I$14:$J$117,2,FALSE),K1253))</f>
        <v>heavy or residual fuel oil</v>
      </c>
      <c r="K1253" t="str">
        <f>VLOOKUP(E1253,'Cross-Page Data'!$D$4:$F$48,3,FALSE)</f>
        <v>heavy or residual fuel oil</v>
      </c>
      <c r="L1253" t="b">
        <f>IF(AND($P$6=FALSE,OR(C1253="Commercial NAICS Cogen",C1253="Industrial NAICS Cogen",C1253="NAICS-22 Cogen")),FALSE,IF(AND($P$7=FALSE,OR(C1253="Commercial NAICS Cogen",C1253="Commercial NAICS Non-Cogen",C1253="industrial NAICS Cogen", C1253="industrial NAICS non-cogen")),FALSE,TRUE))</f>
        <v>1</v>
      </c>
      <c r="M1253">
        <f t="shared" si="58"/>
        <v>4.0160642570281126E-4</v>
      </c>
      <c r="N1253">
        <f t="shared" si="59"/>
        <v>0</v>
      </c>
    </row>
    <row r="1254" spans="1:14" x14ac:dyDescent="0.2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s="32" t="str">
        <f t="shared" si="57"/>
        <v/>
      </c>
      <c r="J1254" t="str">
        <f>IF(K1254="natural gas",VLOOKUP(D1254,'Cross-Page Data'!$I$4:$J$13,2,FALSE),IF(K1254="solar",VLOOKUP('Form 923'!D1254,'Cross-Page Data'!$I$14:$J$117,2,FALSE),K1254))</f>
        <v>natural gas peaker</v>
      </c>
      <c r="K1254" t="str">
        <f>VLOOKUP(E1254,'Cross-Page Data'!$D$4:$F$48,3,FALSE)</f>
        <v>natural gas</v>
      </c>
      <c r="L1254" t="b">
        <f>IF(AND($P$6=FALSE,OR(C1254="Commercial NAICS Cogen",C1254="Industrial NAICS Cogen",C1254="NAICS-22 Cogen")),FALSE,IF(AND($P$7=FALSE,OR(C1254="Commercial NAICS Cogen",C1254="Commercial NAICS Non-Cogen",C1254="industrial NAICS Cogen", C1254="industrial NAICS non-cogen")),FALSE,TRUE))</f>
        <v>1</v>
      </c>
      <c r="M1254">
        <f t="shared" si="58"/>
        <v>4.9382716049382717E-4</v>
      </c>
      <c r="N1254">
        <f t="shared" si="59"/>
        <v>0</v>
      </c>
    </row>
    <row r="1255" spans="1:14" x14ac:dyDescent="0.2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s="32" t="str">
        <f t="shared" si="57"/>
        <v/>
      </c>
      <c r="J1255" t="str">
        <f>IF(K1255="natural gas",VLOOKUP(D1255,'Cross-Page Data'!$I$4:$J$13,2,FALSE),IF(K1255="solar",VLOOKUP('Form 923'!D1255,'Cross-Page Data'!$I$14:$J$117,2,FALSE),K1255))</f>
        <v>heavy or residual fuel oil</v>
      </c>
      <c r="K1255" t="str">
        <f>VLOOKUP(E1255,'Cross-Page Data'!$D$4:$F$48,3,FALSE)</f>
        <v>heavy or residual fuel oil</v>
      </c>
      <c r="L1255" t="b">
        <f>IF(AND($P$6=FALSE,OR(C1255="Commercial NAICS Cogen",C1255="Industrial NAICS Cogen",C1255="NAICS-22 Cogen")),FALSE,IF(AND($P$7=FALSE,OR(C1255="Commercial NAICS Cogen",C1255="Commercial NAICS Non-Cogen",C1255="industrial NAICS Cogen", C1255="industrial NAICS non-cogen")),FALSE,TRUE))</f>
        <v>1</v>
      </c>
      <c r="M1255">
        <f t="shared" si="58"/>
        <v>4.0160642570281126E-4</v>
      </c>
      <c r="N1255">
        <f t="shared" si="59"/>
        <v>0</v>
      </c>
    </row>
    <row r="1256" spans="1:14" x14ac:dyDescent="0.2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s="32" t="str">
        <f t="shared" si="57"/>
        <v/>
      </c>
      <c r="J1256" t="str">
        <f>IF(K1256="natural gas",VLOOKUP(D1256,'Cross-Page Data'!$I$4:$J$13,2,FALSE),IF(K1256="solar",VLOOKUP('Form 923'!D1256,'Cross-Page Data'!$I$14:$J$117,2,FALSE),K1256))</f>
        <v>natural gas peaker</v>
      </c>
      <c r="K1256" t="str">
        <f>VLOOKUP(E1256,'Cross-Page Data'!$D$4:$F$48,3,FALSE)</f>
        <v>natural gas</v>
      </c>
      <c r="L1256" t="b">
        <f>IF(AND($P$6=FALSE,OR(C1256="Commercial NAICS Cogen",C1256="Industrial NAICS Cogen",C1256="NAICS-22 Cogen")),FALSE,IF(AND($P$7=FALSE,OR(C1256="Commercial NAICS Cogen",C1256="Commercial NAICS Non-Cogen",C1256="industrial NAICS Cogen", C1256="industrial NAICS non-cogen")),FALSE,TRUE))</f>
        <v>1</v>
      </c>
      <c r="M1256">
        <f t="shared" si="58"/>
        <v>4.9382716049382717E-4</v>
      </c>
      <c r="N1256">
        <f t="shared" si="59"/>
        <v>0</v>
      </c>
    </row>
    <row r="1257" spans="1:14" x14ac:dyDescent="0.2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s="32">
        <f t="shared" si="57"/>
        <v>10181901.384280974</v>
      </c>
      <c r="J1257" t="str">
        <f>IF(K1257="natural gas",VLOOKUP(D1257,'Cross-Page Data'!$I$4:$J$13,2,FALSE),IF(K1257="solar",VLOOKUP('Form 923'!D1257,'Cross-Page Data'!$I$14:$J$117,2,FALSE),K1257))</f>
        <v>heavy or residual fuel oil</v>
      </c>
      <c r="K1257" t="str">
        <f>VLOOKUP(E1257,'Cross-Page Data'!$D$4:$F$48,3,FALSE)</f>
        <v>heavy or residual fuel oil</v>
      </c>
      <c r="L1257" t="b">
        <f>IF(AND($P$6=FALSE,OR(C1257="Commercial NAICS Cogen",C1257="Industrial NAICS Cogen",C1257="NAICS-22 Cogen")),FALSE,IF(AND($P$7=FALSE,OR(C1257="Commercial NAICS Cogen",C1257="Commercial NAICS Non-Cogen",C1257="industrial NAICS Cogen", C1257="industrial NAICS non-cogen")),FALSE,TRUE))</f>
        <v>1</v>
      </c>
      <c r="M1257">
        <f t="shared" si="58"/>
        <v>0.38393574297188754</v>
      </c>
      <c r="N1257">
        <f t="shared" si="59"/>
        <v>1</v>
      </c>
    </row>
    <row r="1258" spans="1:14" x14ac:dyDescent="0.2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s="32">
        <f t="shared" si="57"/>
        <v>9982778.248051608</v>
      </c>
      <c r="J1258" t="str">
        <f>IF(K1258="natural gas",VLOOKUP(D1258,'Cross-Page Data'!$I$4:$J$13,2,FALSE),IF(K1258="solar",VLOOKUP('Form 923'!D1258,'Cross-Page Data'!$I$14:$J$117,2,FALSE),K1258))</f>
        <v>natural gas peaker</v>
      </c>
      <c r="K1258" t="str">
        <f>VLOOKUP(E1258,'Cross-Page Data'!$D$4:$F$48,3,FALSE)</f>
        <v>natural gas</v>
      </c>
      <c r="L1258" t="b">
        <f>IF(AND($P$6=FALSE,OR(C1258="Commercial NAICS Cogen",C1258="Industrial NAICS Cogen",C1258="NAICS-22 Cogen")),FALSE,IF(AND($P$7=FALSE,OR(C1258="Commercial NAICS Cogen",C1258="Commercial NAICS Non-Cogen",C1258="industrial NAICS Cogen", C1258="industrial NAICS non-cogen")),FALSE,TRUE))</f>
        <v>1</v>
      </c>
      <c r="M1258">
        <f t="shared" si="58"/>
        <v>0.50617283950617287</v>
      </c>
      <c r="N1258">
        <f t="shared" si="59"/>
        <v>1</v>
      </c>
    </row>
    <row r="1259" spans="1:14" x14ac:dyDescent="0.2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s="32">
        <f t="shared" si="57"/>
        <v>-2490014.0063287853</v>
      </c>
      <c r="J1259" t="str">
        <f>IF(K1259="natural gas",VLOOKUP(D1259,'Cross-Page Data'!$I$4:$J$13,2,FALSE),IF(K1259="solar",VLOOKUP('Form 923'!D1259,'Cross-Page Data'!$I$14:$J$117,2,FALSE),K1259))</f>
        <v>heavy or residual fuel oil</v>
      </c>
      <c r="K1259" t="str">
        <f>VLOOKUP(E1259,'Cross-Page Data'!$D$4:$F$48,3,FALSE)</f>
        <v>heavy or residual fuel oil</v>
      </c>
      <c r="L1259" t="b">
        <f>IF(AND($P$6=FALSE,OR(C1259="Commercial NAICS Cogen",C1259="Industrial NAICS Cogen",C1259="NAICS-22 Cogen")),FALSE,IF(AND($P$7=FALSE,OR(C1259="Commercial NAICS Cogen",C1259="Commercial NAICS Non-Cogen",C1259="industrial NAICS Cogen", C1259="industrial NAICS non-cogen")),FALSE,TRUE))</f>
        <v>1</v>
      </c>
      <c r="M1259">
        <f t="shared" si="58"/>
        <v>0.62289156626506026</v>
      </c>
      <c r="N1259">
        <f t="shared" si="59"/>
        <v>1</v>
      </c>
    </row>
    <row r="1260" spans="1:14" x14ac:dyDescent="0.2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s="32">
        <f t="shared" si="57"/>
        <v>-2490073.8671302656</v>
      </c>
      <c r="J1260" t="str">
        <f>IF(K1260="natural gas",VLOOKUP(D1260,'Cross-Page Data'!$I$4:$J$13,2,FALSE),IF(K1260="solar",VLOOKUP('Form 923'!D1260,'Cross-Page Data'!$I$14:$J$117,2,FALSE),K1260))</f>
        <v>natural gas peaker</v>
      </c>
      <c r="K1260" t="str">
        <f>VLOOKUP(E1260,'Cross-Page Data'!$D$4:$F$48,3,FALSE)</f>
        <v>natural gas</v>
      </c>
      <c r="L1260" t="b">
        <f>IF(AND($P$6=FALSE,OR(C1260="Commercial NAICS Cogen",C1260="Industrial NAICS Cogen",C1260="NAICS-22 Cogen")),FALSE,IF(AND($P$7=FALSE,OR(C1260="Commercial NAICS Cogen",C1260="Commercial NAICS Non-Cogen",C1260="industrial NAICS Cogen", C1260="industrial NAICS non-cogen")),FALSE,TRUE))</f>
        <v>1</v>
      </c>
      <c r="M1260">
        <f t="shared" si="58"/>
        <v>0.81481481481481477</v>
      </c>
      <c r="N1260">
        <f t="shared" si="59"/>
        <v>1</v>
      </c>
    </row>
    <row r="1261" spans="1:14" x14ac:dyDescent="0.2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s="32">
        <f t="shared" si="57"/>
        <v>-6193086.6802761657</v>
      </c>
      <c r="J1261" t="str">
        <f>IF(K1261="natural gas",VLOOKUP(D1261,'Cross-Page Data'!$I$4:$J$13,2,FALSE),IF(K1261="solar",VLOOKUP('Form 923'!D1261,'Cross-Page Data'!$I$14:$J$117,2,FALSE),K1261))</f>
        <v>heavy or residual fuel oil</v>
      </c>
      <c r="K1261" t="str">
        <f>VLOOKUP(E1261,'Cross-Page Data'!$D$4:$F$48,3,FALSE)</f>
        <v>heavy or residual fuel oil</v>
      </c>
      <c r="L1261" t="b">
        <f>IF(AND($P$6=FALSE,OR(C1261="Commercial NAICS Cogen",C1261="Industrial NAICS Cogen",C1261="NAICS-22 Cogen")),FALSE,IF(AND($P$7=FALSE,OR(C1261="Commercial NAICS Cogen",C1261="Commercial NAICS Non-Cogen",C1261="industrial NAICS Cogen", C1261="industrial NAICS non-cogen")),FALSE,TRUE))</f>
        <v>1</v>
      </c>
      <c r="M1261">
        <f t="shared" si="58"/>
        <v>0.63052208835341361</v>
      </c>
      <c r="N1261">
        <f t="shared" si="59"/>
        <v>1</v>
      </c>
    </row>
    <row r="1262" spans="1:14" x14ac:dyDescent="0.2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s="32">
        <f t="shared" si="57"/>
        <v>-6089939.0650476618</v>
      </c>
      <c r="J1262" t="str">
        <f>IF(K1262="natural gas",VLOOKUP(D1262,'Cross-Page Data'!$I$4:$J$13,2,FALSE),IF(K1262="solar",VLOOKUP('Form 923'!D1262,'Cross-Page Data'!$I$14:$J$117,2,FALSE),K1262))</f>
        <v>natural gas peaker</v>
      </c>
      <c r="K1262" t="str">
        <f>VLOOKUP(E1262,'Cross-Page Data'!$D$4:$F$48,3,FALSE)</f>
        <v>natural gas</v>
      </c>
      <c r="L1262" t="b">
        <f>IF(AND($P$6=FALSE,OR(C1262="Commercial NAICS Cogen",C1262="Industrial NAICS Cogen",C1262="NAICS-22 Cogen")),FALSE,IF(AND($P$7=FALSE,OR(C1262="Commercial NAICS Cogen",C1262="Commercial NAICS Non-Cogen",C1262="industrial NAICS Cogen", C1262="industrial NAICS non-cogen")),FALSE,TRUE))</f>
        <v>1</v>
      </c>
      <c r="M1262">
        <f t="shared" si="58"/>
        <v>0.81777777777777783</v>
      </c>
      <c r="N1262">
        <f t="shared" si="59"/>
        <v>1</v>
      </c>
    </row>
    <row r="1263" spans="1:14" x14ac:dyDescent="0.2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s="32">
        <f t="shared" si="57"/>
        <v>12203389.830508474</v>
      </c>
      <c r="J1263" t="str">
        <f>IF(K1263="natural gas",VLOOKUP(D1263,'Cross-Page Data'!$I$4:$J$13,2,FALSE),IF(K1263="solar",VLOOKUP('Form 923'!D1263,'Cross-Page Data'!$I$14:$J$117,2,FALSE),K1263))</f>
        <v>heavy or residual fuel oil</v>
      </c>
      <c r="K1263" t="str">
        <f>VLOOKUP(E1263,'Cross-Page Data'!$D$4:$F$48,3,FALSE)</f>
        <v>heavy or residual fuel oil</v>
      </c>
      <c r="L1263" t="b">
        <f>IF(AND($P$6=FALSE,OR(C1263="Commercial NAICS Cogen",C1263="Industrial NAICS Cogen",C1263="NAICS-22 Cogen")),FALSE,IF(AND($P$7=FALSE,OR(C1263="Commercial NAICS Cogen",C1263="Commercial NAICS Non-Cogen",C1263="industrial NAICS Cogen", C1263="industrial NAICS non-cogen")),FALSE,TRUE))</f>
        <v>1</v>
      </c>
      <c r="M1263">
        <f t="shared" si="58"/>
        <v>0.21726907630522088</v>
      </c>
      <c r="N1263">
        <f t="shared" si="59"/>
        <v>1</v>
      </c>
    </row>
    <row r="1264" spans="1:14" x14ac:dyDescent="0.2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s="32">
        <f t="shared" si="57"/>
        <v>12258916.77675033</v>
      </c>
      <c r="J1264" t="str">
        <f>IF(K1264="natural gas",VLOOKUP(D1264,'Cross-Page Data'!$I$4:$J$13,2,FALSE),IF(K1264="solar",VLOOKUP('Form 923'!D1264,'Cross-Page Data'!$I$14:$J$117,2,FALSE),K1264))</f>
        <v>natural gas peaker</v>
      </c>
      <c r="K1264" t="str">
        <f>VLOOKUP(E1264,'Cross-Page Data'!$D$4:$F$48,3,FALSE)</f>
        <v>natural gas</v>
      </c>
      <c r="L1264" t="b">
        <f>IF(AND($P$6=FALSE,OR(C1264="Commercial NAICS Cogen",C1264="Industrial NAICS Cogen",C1264="NAICS-22 Cogen")),FALSE,IF(AND($P$7=FALSE,OR(C1264="Commercial NAICS Cogen",C1264="Commercial NAICS Non-Cogen",C1264="industrial NAICS Cogen", C1264="industrial NAICS non-cogen")),FALSE,TRUE))</f>
        <v>1</v>
      </c>
      <c r="M1264">
        <f t="shared" si="58"/>
        <v>0.26222222222222225</v>
      </c>
      <c r="N1264">
        <f t="shared" si="59"/>
        <v>1</v>
      </c>
    </row>
    <row r="1265" spans="1:14" x14ac:dyDescent="0.2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s="32" t="str">
        <f t="shared" si="57"/>
        <v/>
      </c>
      <c r="J1265" t="str">
        <f>IF(K1265="natural gas",VLOOKUP(D1265,'Cross-Page Data'!$I$4:$J$13,2,FALSE),IF(K1265="solar",VLOOKUP('Form 923'!D1265,'Cross-Page Data'!$I$14:$J$117,2,FALSE),K1265))</f>
        <v>heavy or residual fuel oil</v>
      </c>
      <c r="K1265" t="str">
        <f>VLOOKUP(E1265,'Cross-Page Data'!$D$4:$F$48,3,FALSE)</f>
        <v>heavy or residual fuel oil</v>
      </c>
      <c r="L1265" t="b">
        <f>IF(AND($P$6=FALSE,OR(C1265="Commercial NAICS Cogen",C1265="Industrial NAICS Cogen",C1265="NAICS-22 Cogen")),FALSE,IF(AND($P$7=FALSE,OR(C1265="Commercial NAICS Cogen",C1265="Commercial NAICS Non-Cogen",C1265="industrial NAICS Cogen", C1265="industrial NAICS non-cogen")),FALSE,TRUE))</f>
        <v>1</v>
      </c>
      <c r="M1265">
        <f t="shared" si="58"/>
        <v>4.0160642570281126E-4</v>
      </c>
      <c r="N1265">
        <f t="shared" si="59"/>
        <v>0</v>
      </c>
    </row>
    <row r="1266" spans="1:14" x14ac:dyDescent="0.2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s="32">
        <f t="shared" si="57"/>
        <v>19709090.90909091</v>
      </c>
      <c r="J1266" t="str">
        <f>IF(K1266="natural gas",VLOOKUP(D1266,'Cross-Page Data'!$I$4:$J$13,2,FALSE),IF(K1266="solar",VLOOKUP('Form 923'!D1266,'Cross-Page Data'!$I$14:$J$117,2,FALSE),K1266))</f>
        <v>natural gas peaker</v>
      </c>
      <c r="K1266" t="str">
        <f>VLOOKUP(E1266,'Cross-Page Data'!$D$4:$F$48,3,FALSE)</f>
        <v>natural gas</v>
      </c>
      <c r="L1266" t="b">
        <f>IF(AND($P$6=FALSE,OR(C1266="Commercial NAICS Cogen",C1266="Industrial NAICS Cogen",C1266="NAICS-22 Cogen")),FALSE,IF(AND($P$7=FALSE,OR(C1266="Commercial NAICS Cogen",C1266="Commercial NAICS Non-Cogen",C1266="industrial NAICS Cogen", C1266="industrial NAICS non-cogen")),FALSE,TRUE))</f>
        <v>1</v>
      </c>
      <c r="M1266">
        <f t="shared" si="58"/>
        <v>6.0246913580246912E-2</v>
      </c>
      <c r="N1266">
        <f t="shared" si="59"/>
        <v>1</v>
      </c>
    </row>
    <row r="1267" spans="1:14" x14ac:dyDescent="0.2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s="32" t="str">
        <f t="shared" si="57"/>
        <v/>
      </c>
      <c r="J1267" t="str">
        <f>IF(K1267="natural gas",VLOOKUP(D1267,'Cross-Page Data'!$I$4:$J$13,2,FALSE),IF(K1267="solar",VLOOKUP('Form 923'!D1267,'Cross-Page Data'!$I$14:$J$117,2,FALSE),K1267))</f>
        <v>natural gas peaker</v>
      </c>
      <c r="K1267" t="str">
        <f>VLOOKUP(E1267,'Cross-Page Data'!$D$4:$F$48,3,FALSE)</f>
        <v>natural gas</v>
      </c>
      <c r="L1267" t="b">
        <f>IF(AND($P$6=FALSE,OR(C1267="Commercial NAICS Cogen",C1267="Industrial NAICS Cogen",C1267="NAICS-22 Cogen")),FALSE,IF(AND($P$7=FALSE,OR(C1267="Commercial NAICS Cogen",C1267="Commercial NAICS Non-Cogen",C1267="industrial NAICS Cogen", C1267="industrial NAICS non-cogen")),FALSE,TRUE))</f>
        <v>1</v>
      </c>
      <c r="M1267">
        <f t="shared" si="58"/>
        <v>4.9382716049382717E-4</v>
      </c>
      <c r="N1267">
        <f t="shared" si="59"/>
        <v>0</v>
      </c>
    </row>
    <row r="1268" spans="1:14" x14ac:dyDescent="0.2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s="32">
        <f t="shared" si="57"/>
        <v>16765068.521681176</v>
      </c>
      <c r="J1268" t="str">
        <f>IF(K1268="natural gas",VLOOKUP(D1268,'Cross-Page Data'!$I$4:$J$13,2,FALSE),IF(K1268="solar",VLOOKUP('Form 923'!D1268,'Cross-Page Data'!$I$14:$J$117,2,FALSE),K1268))</f>
        <v>natural gas peaker</v>
      </c>
      <c r="K1268" t="str">
        <f>VLOOKUP(E1268,'Cross-Page Data'!$D$4:$F$48,3,FALSE)</f>
        <v>natural gas</v>
      </c>
      <c r="L1268" t="b">
        <f>IF(AND($P$6=FALSE,OR(C1268="Commercial NAICS Cogen",C1268="Industrial NAICS Cogen",C1268="NAICS-22 Cogen")),FALSE,IF(AND($P$7=FALSE,OR(C1268="Commercial NAICS Cogen",C1268="Commercial NAICS Non-Cogen",C1268="industrial NAICS Cogen", C1268="industrial NAICS non-cogen")),FALSE,TRUE))</f>
        <v>1</v>
      </c>
      <c r="M1268">
        <f t="shared" si="58"/>
        <v>0.10123456790123457</v>
      </c>
      <c r="N1268">
        <f t="shared" si="59"/>
        <v>1</v>
      </c>
    </row>
    <row r="1269" spans="1:14" x14ac:dyDescent="0.2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s="32">
        <f t="shared" si="57"/>
        <v>12053427.858529052</v>
      </c>
      <c r="J1269" t="str">
        <f>IF(K1269="natural gas",VLOOKUP(D1269,'Cross-Page Data'!$I$4:$J$13,2,FALSE),IF(K1269="solar",VLOOKUP('Form 923'!D1269,'Cross-Page Data'!$I$14:$J$117,2,FALSE),K1269))</f>
        <v>natural gas peaker</v>
      </c>
      <c r="K1269" t="str">
        <f>VLOOKUP(E1269,'Cross-Page Data'!$D$4:$F$48,3,FALSE)</f>
        <v>natural gas</v>
      </c>
      <c r="L1269" t="b">
        <f>IF(AND($P$6=FALSE,OR(C1269="Commercial NAICS Cogen",C1269="Industrial NAICS Cogen",C1269="NAICS-22 Cogen")),FALSE,IF(AND($P$7=FALSE,OR(C1269="Commercial NAICS Cogen",C1269="Commercial NAICS Non-Cogen",C1269="industrial NAICS Cogen", C1269="industrial NAICS non-cogen")),FALSE,TRUE))</f>
        <v>1</v>
      </c>
      <c r="M1269">
        <f t="shared" si="58"/>
        <v>0.28345679012345681</v>
      </c>
      <c r="N1269">
        <f t="shared" si="59"/>
        <v>1</v>
      </c>
    </row>
    <row r="1270" spans="1:14" x14ac:dyDescent="0.2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s="32">
        <f t="shared" si="57"/>
        <v>9976163.1921903789</v>
      </c>
      <c r="J1270" t="str">
        <f>IF(K1270="natural gas",VLOOKUP(D1270,'Cross-Page Data'!$I$4:$J$13,2,FALSE),IF(K1270="solar",VLOOKUP('Form 923'!D1270,'Cross-Page Data'!$I$14:$J$117,2,FALSE),K1270))</f>
        <v>natural gas peaker</v>
      </c>
      <c r="K1270" t="str">
        <f>VLOOKUP(E1270,'Cross-Page Data'!$D$4:$F$48,3,FALSE)</f>
        <v>natural gas</v>
      </c>
      <c r="L1270" t="b">
        <f>IF(AND($P$6=FALSE,OR(C1270="Commercial NAICS Cogen",C1270="Industrial NAICS Cogen",C1270="NAICS-22 Cogen")),FALSE,IF(AND($P$7=FALSE,OR(C1270="Commercial NAICS Cogen",C1270="Commercial NAICS Non-Cogen",C1270="industrial NAICS Cogen", C1270="industrial NAICS non-cogen")),FALSE,TRUE))</f>
        <v>1</v>
      </c>
      <c r="M1270">
        <f t="shared" si="58"/>
        <v>0.50716049382716044</v>
      </c>
      <c r="N1270">
        <f t="shared" si="59"/>
        <v>1</v>
      </c>
    </row>
    <row r="1271" spans="1:14" x14ac:dyDescent="0.2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s="32">
        <f t="shared" si="57"/>
        <v>8902022.7262011413</v>
      </c>
      <c r="J1271" t="str">
        <f>IF(K1271="natural gas",VLOOKUP(D1271,'Cross-Page Data'!$I$4:$J$13,2,FALSE),IF(K1271="solar",VLOOKUP('Form 923'!D1271,'Cross-Page Data'!$I$14:$J$117,2,FALSE),K1271))</f>
        <v>hydro</v>
      </c>
      <c r="K1271" t="str">
        <f>VLOOKUP(E1271,'Cross-Page Data'!$D$4:$F$48,3,FALSE)</f>
        <v>hydro</v>
      </c>
      <c r="L1271" t="b">
        <f>IF(AND($P$6=FALSE,OR(C1271="Commercial NAICS Cogen",C1271="Industrial NAICS Cogen",C1271="NAICS-22 Cogen")),FALSE,IF(AND($P$7=FALSE,OR(C1271="Commercial NAICS Cogen",C1271="Commercial NAICS Non-Cogen",C1271="industrial NAICS Cogen", C1271="industrial NAICS non-cogen")),FALSE,TRUE))</f>
        <v>1</v>
      </c>
      <c r="M1271">
        <f t="shared" si="58"/>
        <v>0.21798365122615804</v>
      </c>
      <c r="N1271">
        <f t="shared" si="59"/>
        <v>1</v>
      </c>
    </row>
    <row r="1272" spans="1:14" x14ac:dyDescent="0.2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s="32">
        <f t="shared" si="57"/>
        <v>15280895.251637526</v>
      </c>
      <c r="J1272" t="str">
        <f>IF(K1272="natural gas",VLOOKUP(D1272,'Cross-Page Data'!$I$4:$J$13,2,FALSE),IF(K1272="solar",VLOOKUP('Form 923'!D1272,'Cross-Page Data'!$I$14:$J$117,2,FALSE),K1272))</f>
        <v>heavy or residual fuel oil</v>
      </c>
      <c r="K1272" t="str">
        <f>VLOOKUP(E1272,'Cross-Page Data'!$D$4:$F$48,3,FALSE)</f>
        <v>heavy or residual fuel oil</v>
      </c>
      <c r="L1272" t="b">
        <f>IF(AND($P$6=FALSE,OR(C1272="Commercial NAICS Cogen",C1272="Industrial NAICS Cogen",C1272="NAICS-22 Cogen")),FALSE,IF(AND($P$7=FALSE,OR(C1272="Commercial NAICS Cogen",C1272="Commercial NAICS Non-Cogen",C1272="industrial NAICS Cogen", C1272="industrial NAICS non-cogen")),FALSE,TRUE))</f>
        <v>1</v>
      </c>
      <c r="M1272">
        <f t="shared" si="58"/>
        <v>0.12369477911646587</v>
      </c>
      <c r="N1272">
        <f t="shared" si="59"/>
        <v>1</v>
      </c>
    </row>
    <row r="1273" spans="1:14" x14ac:dyDescent="0.2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s="32">
        <f t="shared" si="57"/>
        <v>11723734.317928266</v>
      </c>
      <c r="J1273" t="str">
        <f>IF(K1273="natural gas",VLOOKUP(D1273,'Cross-Page Data'!$I$4:$J$13,2,FALSE),IF(K1273="solar",VLOOKUP('Form 923'!D1273,'Cross-Page Data'!$I$14:$J$117,2,FALSE),K1273))</f>
        <v>natural gas peaker</v>
      </c>
      <c r="K1273" t="str">
        <f>VLOOKUP(E1273,'Cross-Page Data'!$D$4:$F$48,3,FALSE)</f>
        <v>natural gas</v>
      </c>
      <c r="L1273" t="b">
        <f>IF(AND($P$6=FALSE,OR(C1273="Commercial NAICS Cogen",C1273="Industrial NAICS Cogen",C1273="NAICS-22 Cogen")),FALSE,IF(AND($P$7=FALSE,OR(C1273="Commercial NAICS Cogen",C1273="Commercial NAICS Non-Cogen",C1273="industrial NAICS Cogen", C1273="industrial NAICS non-cogen")),FALSE,TRUE))</f>
        <v>1</v>
      </c>
      <c r="M1273">
        <f t="shared" si="58"/>
        <v>0.31259259259259259</v>
      </c>
      <c r="N1273">
        <f t="shared" si="59"/>
        <v>1</v>
      </c>
    </row>
    <row r="1274" spans="1:14" x14ac:dyDescent="0.2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s="32">
        <f t="shared" si="57"/>
        <v>8902030.3116957396</v>
      </c>
      <c r="J1274" t="str">
        <f>IF(K1274="natural gas",VLOOKUP(D1274,'Cross-Page Data'!$I$4:$J$13,2,FALSE),IF(K1274="solar",VLOOKUP('Form 923'!D1274,'Cross-Page Data'!$I$14:$J$117,2,FALSE),K1274))</f>
        <v>solar pv</v>
      </c>
      <c r="K1274" t="str">
        <f>VLOOKUP(E1274,'Cross-Page Data'!$D$4:$F$48,3,FALSE)</f>
        <v>solar</v>
      </c>
      <c r="L1274" t="b">
        <f>IF(AND($P$6=FALSE,OR(C1274="Commercial NAICS Cogen",C1274="Industrial NAICS Cogen",C1274="NAICS-22 Cogen")),FALSE,IF(AND($P$7=FALSE,OR(C1274="Commercial NAICS Cogen",C1274="Commercial NAICS Non-Cogen",C1274="industrial NAICS Cogen", C1274="industrial NAICS non-cogen")),FALSE,TRUE))</f>
        <v>1</v>
      </c>
      <c r="M1274">
        <f t="shared" si="58"/>
        <v>0.37527593818984545</v>
      </c>
      <c r="N1274">
        <f t="shared" si="59"/>
        <v>1</v>
      </c>
    </row>
    <row r="1275" spans="1:14" x14ac:dyDescent="0.2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s="32">
        <f t="shared" si="57"/>
        <v>12000807.173343625</v>
      </c>
      <c r="J1275" t="str">
        <f>IF(K1275="natural gas",VLOOKUP(D1275,'Cross-Page Data'!$I$4:$J$13,2,FALSE),IF(K1275="solar",VLOOKUP('Form 923'!D1275,'Cross-Page Data'!$I$14:$J$117,2,FALSE),K1275))</f>
        <v>hard coal</v>
      </c>
      <c r="K1275" t="str">
        <f>VLOOKUP(E1275,'Cross-Page Data'!$D$4:$F$48,3,FALSE)</f>
        <v>hard coal</v>
      </c>
      <c r="L1275" t="b">
        <f>IF(AND($P$6=FALSE,OR(C1275="Commercial NAICS Cogen",C1275="Industrial NAICS Cogen",C1275="NAICS-22 Cogen")),FALSE,IF(AND($P$7=FALSE,OR(C1275="Commercial NAICS Cogen",C1275="Commercial NAICS Non-Cogen",C1275="industrial NAICS Cogen", C1275="industrial NAICS non-cogen")),FALSE,TRUE))</f>
        <v>1</v>
      </c>
      <c r="M1275">
        <f t="shared" si="58"/>
        <v>0.10748299319727891</v>
      </c>
      <c r="N1275">
        <f t="shared" si="59"/>
        <v>1</v>
      </c>
    </row>
    <row r="1276" spans="1:14" x14ac:dyDescent="0.2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s="32">
        <f t="shared" si="57"/>
        <v>13632760.231108775</v>
      </c>
      <c r="J1276" t="str">
        <f>IF(K1276="natural gas",VLOOKUP(D1276,'Cross-Page Data'!$I$4:$J$13,2,FALSE),IF(K1276="solar",VLOOKUP('Form 923'!D1276,'Cross-Page Data'!$I$14:$J$117,2,FALSE),K1276))</f>
        <v>heavy or residual fuel oil</v>
      </c>
      <c r="K1276" t="str">
        <f>VLOOKUP(E1276,'Cross-Page Data'!$D$4:$F$48,3,FALSE)</f>
        <v>heavy or residual fuel oil</v>
      </c>
      <c r="L1276" t="b">
        <f>IF(AND($P$6=FALSE,OR(C1276="Commercial NAICS Cogen",C1276="Industrial NAICS Cogen",C1276="NAICS-22 Cogen")),FALSE,IF(AND($P$7=FALSE,OR(C1276="Commercial NAICS Cogen",C1276="Commercial NAICS Non-Cogen",C1276="industrial NAICS Cogen", C1276="industrial NAICS non-cogen")),FALSE,TRUE))</f>
        <v>1</v>
      </c>
      <c r="M1276">
        <f t="shared" si="58"/>
        <v>0.16024096385542169</v>
      </c>
      <c r="N1276">
        <f t="shared" si="59"/>
        <v>1</v>
      </c>
    </row>
    <row r="1277" spans="1:14" x14ac:dyDescent="0.2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s="32">
        <f t="shared" si="57"/>
        <v>11298586.830938771</v>
      </c>
      <c r="J1277" t="str">
        <f>IF(K1277="natural gas",VLOOKUP(D1277,'Cross-Page Data'!$I$4:$J$13,2,FALSE),IF(K1277="solar",VLOOKUP('Form 923'!D1277,'Cross-Page Data'!$I$14:$J$117,2,FALSE),K1277))</f>
        <v>hard coal</v>
      </c>
      <c r="K1277" t="str">
        <f>VLOOKUP(E1277,'Cross-Page Data'!$D$4:$F$48,3,FALSE)</f>
        <v>hard coal</v>
      </c>
      <c r="L1277" t="b">
        <f>IF(AND($P$6=FALSE,OR(C1277="Commercial NAICS Cogen",C1277="Industrial NAICS Cogen",C1277="NAICS-22 Cogen")),FALSE,IF(AND($P$7=FALSE,OR(C1277="Commercial NAICS Cogen",C1277="Commercial NAICS Non-Cogen",C1277="industrial NAICS Cogen", C1277="industrial NAICS non-cogen")),FALSE,TRUE))</f>
        <v>1</v>
      </c>
      <c r="M1277">
        <f t="shared" si="58"/>
        <v>0.18639455782312925</v>
      </c>
      <c r="N1277">
        <f t="shared" si="59"/>
        <v>1</v>
      </c>
    </row>
    <row r="1278" spans="1:14" x14ac:dyDescent="0.2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s="32">
        <f t="shared" si="57"/>
        <v>11094523.630443655</v>
      </c>
      <c r="J1278" t="str">
        <f>IF(K1278="natural gas",VLOOKUP(D1278,'Cross-Page Data'!$I$4:$J$13,2,FALSE),IF(K1278="solar",VLOOKUP('Form 923'!D1278,'Cross-Page Data'!$I$14:$J$117,2,FALSE),K1278))</f>
        <v>heavy or residual fuel oil</v>
      </c>
      <c r="K1278" t="str">
        <f>VLOOKUP(E1278,'Cross-Page Data'!$D$4:$F$48,3,FALSE)</f>
        <v>heavy or residual fuel oil</v>
      </c>
      <c r="L1278" t="b">
        <f>IF(AND($P$6=FALSE,OR(C1278="Commercial NAICS Cogen",C1278="Industrial NAICS Cogen",C1278="NAICS-22 Cogen")),FALSE,IF(AND($P$7=FALSE,OR(C1278="Commercial NAICS Cogen",C1278="Commercial NAICS Non-Cogen",C1278="industrial NAICS Cogen", C1278="industrial NAICS non-cogen")),FALSE,TRUE))</f>
        <v>1</v>
      </c>
      <c r="M1278">
        <f t="shared" si="58"/>
        <v>0.29558232931726908</v>
      </c>
      <c r="N1278">
        <f t="shared" si="59"/>
        <v>1</v>
      </c>
    </row>
    <row r="1279" spans="1:14" x14ac:dyDescent="0.2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s="32">
        <f t="shared" si="57"/>
        <v>11038498.179337731</v>
      </c>
      <c r="J1279" t="str">
        <f>IF(K1279="natural gas",VLOOKUP(D1279,'Cross-Page Data'!$I$4:$J$13,2,FALSE),IF(K1279="solar",VLOOKUP('Form 923'!D1279,'Cross-Page Data'!$I$14:$J$117,2,FALSE),K1279))</f>
        <v>hard coal</v>
      </c>
      <c r="K1279" t="str">
        <f>VLOOKUP(E1279,'Cross-Page Data'!$D$4:$F$48,3,FALSE)</f>
        <v>hard coal</v>
      </c>
      <c r="L1279" t="b">
        <f>IF(AND($P$6=FALSE,OR(C1279="Commercial NAICS Cogen",C1279="Industrial NAICS Cogen",C1279="NAICS-22 Cogen")),FALSE,IF(AND($P$7=FALSE,OR(C1279="Commercial NAICS Cogen",C1279="Commercial NAICS Non-Cogen",C1279="industrial NAICS Cogen", C1279="industrial NAICS non-cogen")),FALSE,TRUE))</f>
        <v>1</v>
      </c>
      <c r="M1279">
        <f t="shared" si="58"/>
        <v>0.22040816326530613</v>
      </c>
      <c r="N1279">
        <f t="shared" si="59"/>
        <v>1</v>
      </c>
    </row>
    <row r="1280" spans="1:14" x14ac:dyDescent="0.2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s="32" t="str">
        <f t="shared" si="57"/>
        <v/>
      </c>
      <c r="J1280" t="str">
        <f>IF(K1280="natural gas",VLOOKUP(D1280,'Cross-Page Data'!$I$4:$J$13,2,FALSE),IF(K1280="solar",VLOOKUP('Form 923'!D1280,'Cross-Page Data'!$I$14:$J$117,2,FALSE),K1280))</f>
        <v>hard coal</v>
      </c>
      <c r="K1280" t="str">
        <f>VLOOKUP(E1280,'Cross-Page Data'!$D$4:$F$48,3,FALSE)</f>
        <v>hard coal</v>
      </c>
      <c r="L1280" t="b">
        <f>IF(AND($P$6=FALSE,OR(C1280="Commercial NAICS Cogen",C1280="Industrial NAICS Cogen",C1280="NAICS-22 Cogen")),FALSE,IF(AND($P$7=FALSE,OR(C1280="Commercial NAICS Cogen",C1280="Commercial NAICS Non-Cogen",C1280="industrial NAICS Cogen", C1280="industrial NAICS non-cogen")),FALSE,TRUE))</f>
        <v>1</v>
      </c>
      <c r="M1280">
        <f t="shared" si="58"/>
        <v>1.3605442176870747E-3</v>
      </c>
      <c r="N1280">
        <f t="shared" si="59"/>
        <v>0</v>
      </c>
    </row>
    <row r="1281" spans="1:14" x14ac:dyDescent="0.2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s="32" t="str">
        <f t="shared" si="57"/>
        <v/>
      </c>
      <c r="J1281" t="str">
        <f>IF(K1281="natural gas",VLOOKUP(D1281,'Cross-Page Data'!$I$4:$J$13,2,FALSE),IF(K1281="solar",VLOOKUP('Form 923'!D1281,'Cross-Page Data'!$I$14:$J$117,2,FALSE),K1281))</f>
        <v>heavy or residual fuel oil</v>
      </c>
      <c r="K1281" t="str">
        <f>VLOOKUP(E1281,'Cross-Page Data'!$D$4:$F$48,3,FALSE)</f>
        <v>heavy or residual fuel oil</v>
      </c>
      <c r="L1281" t="b">
        <f>IF(AND($P$6=FALSE,OR(C1281="Commercial NAICS Cogen",C1281="Industrial NAICS Cogen",C1281="NAICS-22 Cogen")),FALSE,IF(AND($P$7=FALSE,OR(C1281="Commercial NAICS Cogen",C1281="Commercial NAICS Non-Cogen",C1281="industrial NAICS Cogen", C1281="industrial NAICS non-cogen")),FALSE,TRUE))</f>
        <v>1</v>
      </c>
      <c r="M1281">
        <f t="shared" si="58"/>
        <v>4.0160642570281126E-4</v>
      </c>
      <c r="N1281">
        <f t="shared" si="59"/>
        <v>0</v>
      </c>
    </row>
    <row r="1282" spans="1:14" x14ac:dyDescent="0.2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s="32">
        <f t="shared" si="57"/>
        <v>-1651785.7142857141</v>
      </c>
      <c r="J1282" t="str">
        <f>IF(K1282="natural gas",VLOOKUP(D1282,'Cross-Page Data'!$I$4:$J$13,2,FALSE),IF(K1282="solar",VLOOKUP('Form 923'!D1282,'Cross-Page Data'!$I$14:$J$117,2,FALSE),K1282))</f>
        <v>natural gas peaker</v>
      </c>
      <c r="K1282" t="str">
        <f>VLOOKUP(E1282,'Cross-Page Data'!$D$4:$F$48,3,FALSE)</f>
        <v>natural gas</v>
      </c>
      <c r="L1282" t="b">
        <f>IF(AND($P$6=FALSE,OR(C1282="Commercial NAICS Cogen",C1282="Industrial NAICS Cogen",C1282="NAICS-22 Cogen")),FALSE,IF(AND($P$7=FALSE,OR(C1282="Commercial NAICS Cogen",C1282="Commercial NAICS Non-Cogen",C1282="industrial NAICS Cogen", C1282="industrial NAICS non-cogen")),FALSE,TRUE))</f>
        <v>1</v>
      </c>
      <c r="M1282">
        <f t="shared" si="58"/>
        <v>0.81432098765432104</v>
      </c>
      <c r="N1282">
        <f t="shared" si="59"/>
        <v>1</v>
      </c>
    </row>
    <row r="1283" spans="1:14" x14ac:dyDescent="0.2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s="32">
        <f t="shared" si="57"/>
        <v>8902125.1475796923</v>
      </c>
      <c r="J1283" t="str">
        <f>IF(K1283="natural gas",VLOOKUP(D1283,'Cross-Page Data'!$I$4:$J$13,2,FALSE),IF(K1283="solar",VLOOKUP('Form 923'!D1283,'Cross-Page Data'!$I$14:$J$117,2,FALSE),K1283))</f>
        <v>hydro</v>
      </c>
      <c r="K1283" t="str">
        <f>VLOOKUP(E1283,'Cross-Page Data'!$D$4:$F$48,3,FALSE)</f>
        <v>hydro</v>
      </c>
      <c r="L1283" t="b">
        <f>IF(AND($P$6=FALSE,OR(C1283="Commercial NAICS Cogen",C1283="Industrial NAICS Cogen",C1283="NAICS-22 Cogen")),FALSE,IF(AND($P$7=FALSE,OR(C1283="Commercial NAICS Cogen",C1283="Commercial NAICS Non-Cogen",C1283="industrial NAICS Cogen", C1283="industrial NAICS non-cogen")),FALSE,TRUE))</f>
        <v>1</v>
      </c>
      <c r="M1283">
        <f t="shared" si="58"/>
        <v>7.3569482288828342E-2</v>
      </c>
      <c r="N1283">
        <f t="shared" si="59"/>
        <v>1</v>
      </c>
    </row>
    <row r="1284" spans="1:14" x14ac:dyDescent="0.2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s="32">
        <f t="shared" si="57"/>
        <v>0</v>
      </c>
      <c r="J1284" t="str">
        <f>IF(K1284="natural gas",VLOOKUP(D1284,'Cross-Page Data'!$I$4:$J$13,2,FALSE),IF(K1284="solar",VLOOKUP('Form 923'!D1284,'Cross-Page Data'!$I$14:$J$117,2,FALSE),K1284))</f>
        <v>natural gas nonpeaker</v>
      </c>
      <c r="K1284" t="str">
        <f>VLOOKUP(E1284,'Cross-Page Data'!$D$4:$F$48,3,FALSE)</f>
        <v>natural gas</v>
      </c>
      <c r="L1284" t="b">
        <f>IF(AND($P$6=FALSE,OR(C1284="Commercial NAICS Cogen",C1284="Industrial NAICS Cogen",C1284="NAICS-22 Cogen")),FALSE,IF(AND($P$7=FALSE,OR(C1284="Commercial NAICS Cogen",C1284="Commercial NAICS Non-Cogen",C1284="industrial NAICS Cogen", C1284="industrial NAICS non-cogen")),FALSE,TRUE))</f>
        <v>1</v>
      </c>
      <c r="M1284">
        <f t="shared" si="58"/>
        <v>0.77302325581395348</v>
      </c>
      <c r="N1284">
        <f t="shared" si="59"/>
        <v>1</v>
      </c>
    </row>
    <row r="1285" spans="1:14" x14ac:dyDescent="0.2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s="32">
        <f t="shared" si="57"/>
        <v>10634408.286245966</v>
      </c>
      <c r="J1285" t="str">
        <f>IF(K1285="natural gas",VLOOKUP(D1285,'Cross-Page Data'!$I$4:$J$13,2,FALSE),IF(K1285="solar",VLOOKUP('Form 923'!D1285,'Cross-Page Data'!$I$14:$J$117,2,FALSE),K1285))</f>
        <v>natural gas nonpeaker</v>
      </c>
      <c r="K1285" t="str">
        <f>VLOOKUP(E1285,'Cross-Page Data'!$D$4:$F$48,3,FALSE)</f>
        <v>natural gas</v>
      </c>
      <c r="L1285" t="b">
        <f>IF(AND($P$6=FALSE,OR(C1285="Commercial NAICS Cogen",C1285="Industrial NAICS Cogen",C1285="NAICS-22 Cogen")),FALSE,IF(AND($P$7=FALSE,OR(C1285="Commercial NAICS Cogen",C1285="Commercial NAICS Non-Cogen",C1285="industrial NAICS Cogen", C1285="industrial NAICS non-cogen")),FALSE,TRUE))</f>
        <v>1</v>
      </c>
      <c r="M1285">
        <f t="shared" si="58"/>
        <v>0.28372093023255812</v>
      </c>
      <c r="N1285">
        <f t="shared" si="59"/>
        <v>1</v>
      </c>
    </row>
    <row r="1286" spans="1:14" x14ac:dyDescent="0.2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s="32" t="str">
        <f t="shared" si="57"/>
        <v/>
      </c>
      <c r="J1286" t="str">
        <f>IF(K1286="natural gas",VLOOKUP(D1286,'Cross-Page Data'!$I$4:$J$13,2,FALSE),IF(K1286="solar",VLOOKUP('Form 923'!D1286,'Cross-Page Data'!$I$14:$J$117,2,FALSE),K1286))</f>
        <v>heavy or residual fuel oil</v>
      </c>
      <c r="K1286" t="str">
        <f>VLOOKUP(E1286,'Cross-Page Data'!$D$4:$F$48,3,FALSE)</f>
        <v>heavy or residual fuel oil</v>
      </c>
      <c r="L1286" t="b">
        <f>IF(AND($P$6=FALSE,OR(C1286="Commercial NAICS Cogen",C1286="Industrial NAICS Cogen",C1286="NAICS-22 Cogen")),FALSE,IF(AND($P$7=FALSE,OR(C1286="Commercial NAICS Cogen",C1286="Commercial NAICS Non-Cogen",C1286="industrial NAICS Cogen", C1286="industrial NAICS non-cogen")),FALSE,TRUE))</f>
        <v>1</v>
      </c>
      <c r="M1286">
        <f t="shared" si="58"/>
        <v>4.0160642570281126E-4</v>
      </c>
      <c r="N1286">
        <f t="shared" si="59"/>
        <v>0</v>
      </c>
    </row>
    <row r="1287" spans="1:14" x14ac:dyDescent="0.2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s="32">
        <f t="shared" ref="I1287:I1350" si="60">IFERROR(F1287/G1287*10^6,"")</f>
        <v>64300000</v>
      </c>
      <c r="J1287" t="str">
        <f>IF(K1287="natural gas",VLOOKUP(D1287,'Cross-Page Data'!$I$4:$J$13,2,FALSE),IF(K1287="solar",VLOOKUP('Form 923'!D1287,'Cross-Page Data'!$I$14:$J$117,2,FALSE),K1287))</f>
        <v>natural gas peaker</v>
      </c>
      <c r="K1287" t="str">
        <f>VLOOKUP(E1287,'Cross-Page Data'!$D$4:$F$48,3,FALSE)</f>
        <v>natural gas</v>
      </c>
      <c r="L1287" t="b">
        <f>IF(AND($P$6=FALSE,OR(C1287="Commercial NAICS Cogen",C1287="Industrial NAICS Cogen",C1287="NAICS-22 Cogen")),FALSE,IF(AND($P$7=FALSE,OR(C1287="Commercial NAICS Cogen",C1287="Commercial NAICS Non-Cogen",C1287="industrial NAICS Cogen", C1287="industrial NAICS non-cogen")),FALSE,TRUE))</f>
        <v>1</v>
      </c>
      <c r="M1287">
        <f t="shared" ref="M1287:M1350" si="61">(COUNTIFS($J$6:$J$14148,J1287,$I$6:$I$14148,"&gt;"&amp;I1287)+1)/COUNTIFS($J$6:$J$14148,J1287)</f>
        <v>9.876543209876543E-3</v>
      </c>
      <c r="N1287">
        <f t="shared" ref="N1287:N1350" si="62">IF(OR(M1287&gt;0.95,M1287&lt;0.05),0,1)</f>
        <v>0</v>
      </c>
    </row>
    <row r="1288" spans="1:14" x14ac:dyDescent="0.2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s="32">
        <f t="shared" si="60"/>
        <v>10588181.938446822</v>
      </c>
      <c r="J1288" t="str">
        <f>IF(K1288="natural gas",VLOOKUP(D1288,'Cross-Page Data'!$I$4:$J$13,2,FALSE),IF(K1288="solar",VLOOKUP('Form 923'!D1288,'Cross-Page Data'!$I$14:$J$117,2,FALSE),K1288))</f>
        <v>hard coal</v>
      </c>
      <c r="K1288" t="str">
        <f>VLOOKUP(E1288,'Cross-Page Data'!$D$4:$F$48,3,FALSE)</f>
        <v>hard coal</v>
      </c>
      <c r="L1288" t="b">
        <f>IF(AND($P$6=FALSE,OR(C1288="Commercial NAICS Cogen",C1288="Industrial NAICS Cogen",C1288="NAICS-22 Cogen")),FALSE,IF(AND($P$7=FALSE,OR(C1288="Commercial NAICS Cogen",C1288="Commercial NAICS Non-Cogen",C1288="industrial NAICS Cogen", C1288="industrial NAICS non-cogen")),FALSE,TRUE))</f>
        <v>1</v>
      </c>
      <c r="M1288">
        <f t="shared" si="61"/>
        <v>0.3074829931972789</v>
      </c>
      <c r="N1288">
        <f t="shared" si="62"/>
        <v>1</v>
      </c>
    </row>
    <row r="1289" spans="1:14" x14ac:dyDescent="0.2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s="32">
        <f t="shared" si="60"/>
        <v>10645858.829809822</v>
      </c>
      <c r="J1289" t="str">
        <f>IF(K1289="natural gas",VLOOKUP(D1289,'Cross-Page Data'!$I$4:$J$13,2,FALSE),IF(K1289="solar",VLOOKUP('Form 923'!D1289,'Cross-Page Data'!$I$14:$J$117,2,FALSE),K1289))</f>
        <v>natural gas peaker</v>
      </c>
      <c r="K1289" t="str">
        <f>VLOOKUP(E1289,'Cross-Page Data'!$D$4:$F$48,3,FALSE)</f>
        <v>natural gas</v>
      </c>
      <c r="L1289" t="b">
        <f>IF(AND($P$6=FALSE,OR(C1289="Commercial NAICS Cogen",C1289="Industrial NAICS Cogen",C1289="NAICS-22 Cogen")),FALSE,IF(AND($P$7=FALSE,OR(C1289="Commercial NAICS Cogen",C1289="Commercial NAICS Non-Cogen",C1289="industrial NAICS Cogen", C1289="industrial NAICS non-cogen")),FALSE,TRUE))</f>
        <v>1</v>
      </c>
      <c r="M1289">
        <f t="shared" si="61"/>
        <v>0.44098765432098763</v>
      </c>
      <c r="N1289">
        <f t="shared" si="62"/>
        <v>1</v>
      </c>
    </row>
    <row r="1290" spans="1:14" x14ac:dyDescent="0.2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s="32">
        <f t="shared" si="60"/>
        <v>10600049.821484011</v>
      </c>
      <c r="J1290" t="str">
        <f>IF(K1290="natural gas",VLOOKUP(D1290,'Cross-Page Data'!$I$4:$J$13,2,FALSE),IF(K1290="solar",VLOOKUP('Form 923'!D1290,'Cross-Page Data'!$I$14:$J$117,2,FALSE),K1290))</f>
        <v>hard coal</v>
      </c>
      <c r="K1290" t="str">
        <f>VLOOKUP(E1290,'Cross-Page Data'!$D$4:$F$48,3,FALSE)</f>
        <v>hard coal</v>
      </c>
      <c r="L1290" t="b">
        <f>IF(AND($P$6=FALSE,OR(C1290="Commercial NAICS Cogen",C1290="Industrial NAICS Cogen",C1290="NAICS-22 Cogen")),FALSE,IF(AND($P$7=FALSE,OR(C1290="Commercial NAICS Cogen",C1290="Commercial NAICS Non-Cogen",C1290="industrial NAICS Cogen", C1290="industrial NAICS non-cogen")),FALSE,TRUE))</f>
        <v>1</v>
      </c>
      <c r="M1290">
        <f t="shared" si="61"/>
        <v>0.30340136054421768</v>
      </c>
      <c r="N1290">
        <f t="shared" si="62"/>
        <v>1</v>
      </c>
    </row>
    <row r="1291" spans="1:14" x14ac:dyDescent="0.2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s="32" t="str">
        <f t="shared" si="60"/>
        <v/>
      </c>
      <c r="J1291" t="str">
        <f>IF(K1291="natural gas",VLOOKUP(D1291,'Cross-Page Data'!$I$4:$J$13,2,FALSE),IF(K1291="solar",VLOOKUP('Form 923'!D1291,'Cross-Page Data'!$I$14:$J$117,2,FALSE),K1291))</f>
        <v>hard coal</v>
      </c>
      <c r="K1291" t="str">
        <f>VLOOKUP(E1291,'Cross-Page Data'!$D$4:$F$48,3,FALSE)</f>
        <v>hard coal</v>
      </c>
      <c r="L1291" t="b">
        <f>IF(AND($P$6=FALSE,OR(C1291="Commercial NAICS Cogen",C1291="Industrial NAICS Cogen",C1291="NAICS-22 Cogen")),FALSE,IF(AND($P$7=FALSE,OR(C1291="Commercial NAICS Cogen",C1291="Commercial NAICS Non-Cogen",C1291="industrial NAICS Cogen", C1291="industrial NAICS non-cogen")),FALSE,TRUE))</f>
        <v>1</v>
      </c>
      <c r="M1291">
        <f t="shared" si="61"/>
        <v>1.3605442176870747E-3</v>
      </c>
      <c r="N1291">
        <f t="shared" si="62"/>
        <v>0</v>
      </c>
    </row>
    <row r="1292" spans="1:14" x14ac:dyDescent="0.2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s="32">
        <f t="shared" si="60"/>
        <v>8901996.3485318385</v>
      </c>
      <c r="J1292" t="str">
        <f>IF(K1292="natural gas",VLOOKUP(D1292,'Cross-Page Data'!$I$4:$J$13,2,FALSE),IF(K1292="solar",VLOOKUP('Form 923'!D1292,'Cross-Page Data'!$I$14:$J$117,2,FALSE),K1292))</f>
        <v>hydro</v>
      </c>
      <c r="K1292" t="str">
        <f>VLOOKUP(E1292,'Cross-Page Data'!$D$4:$F$48,3,FALSE)</f>
        <v>hydro</v>
      </c>
      <c r="L1292" t="b">
        <f>IF(AND($P$6=FALSE,OR(C1292="Commercial NAICS Cogen",C1292="Industrial NAICS Cogen",C1292="NAICS-22 Cogen")),FALSE,IF(AND($P$7=FALSE,OR(C1292="Commercial NAICS Cogen",C1292="Commercial NAICS Non-Cogen",C1292="industrial NAICS Cogen", C1292="industrial NAICS non-cogen")),FALSE,TRUE))</f>
        <v>1</v>
      </c>
      <c r="M1292">
        <f t="shared" si="61"/>
        <v>0.57833787465940056</v>
      </c>
      <c r="N1292">
        <f t="shared" si="62"/>
        <v>1</v>
      </c>
    </row>
    <row r="1293" spans="1:14" x14ac:dyDescent="0.2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s="32">
        <f t="shared" si="60"/>
        <v>11721294.25885177</v>
      </c>
      <c r="J1293" t="str">
        <f>IF(K1293="natural gas",VLOOKUP(D1293,'Cross-Page Data'!$I$4:$J$13,2,FALSE),IF(K1293="solar",VLOOKUP('Form 923'!D1293,'Cross-Page Data'!$I$14:$J$117,2,FALSE),K1293))</f>
        <v>natural gas peaker</v>
      </c>
      <c r="K1293" t="str">
        <f>VLOOKUP(E1293,'Cross-Page Data'!$D$4:$F$48,3,FALSE)</f>
        <v>natural gas</v>
      </c>
      <c r="L1293" t="b">
        <f>IF(AND($P$6=FALSE,OR(C1293="Commercial NAICS Cogen",C1293="Industrial NAICS Cogen",C1293="NAICS-22 Cogen")),FALSE,IF(AND($P$7=FALSE,OR(C1293="Commercial NAICS Cogen",C1293="Commercial NAICS Non-Cogen",C1293="industrial NAICS Cogen", C1293="industrial NAICS non-cogen")),FALSE,TRUE))</f>
        <v>1</v>
      </c>
      <c r="M1293">
        <f t="shared" si="61"/>
        <v>0.31358024691358027</v>
      </c>
      <c r="N1293">
        <f t="shared" si="62"/>
        <v>1</v>
      </c>
    </row>
    <row r="1294" spans="1:14" x14ac:dyDescent="0.2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s="32">
        <f t="shared" si="60"/>
        <v>-16755555.555555556</v>
      </c>
      <c r="J1294" t="str">
        <f>IF(K1294="natural gas",VLOOKUP(D1294,'Cross-Page Data'!$I$4:$J$13,2,FALSE),IF(K1294="solar",VLOOKUP('Form 923'!D1294,'Cross-Page Data'!$I$14:$J$117,2,FALSE),K1294))</f>
        <v>natural gas peaker</v>
      </c>
      <c r="K1294" t="str">
        <f>VLOOKUP(E1294,'Cross-Page Data'!$D$4:$F$48,3,FALSE)</f>
        <v>natural gas</v>
      </c>
      <c r="L1294" t="b">
        <f>IF(AND($P$6=FALSE,OR(C1294="Commercial NAICS Cogen",C1294="Industrial NAICS Cogen",C1294="NAICS-22 Cogen")),FALSE,IF(AND($P$7=FALSE,OR(C1294="Commercial NAICS Cogen",C1294="Commercial NAICS Non-Cogen",C1294="industrial NAICS Cogen", C1294="industrial NAICS non-cogen")),FALSE,TRUE))</f>
        <v>1</v>
      </c>
      <c r="M1294">
        <f t="shared" si="61"/>
        <v>0.82172839506172835</v>
      </c>
      <c r="N1294">
        <f t="shared" si="62"/>
        <v>1</v>
      </c>
    </row>
    <row r="1295" spans="1:14" x14ac:dyDescent="0.2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s="32">
        <f t="shared" si="60"/>
        <v>8901998.7307980768</v>
      </c>
      <c r="J1295" t="str">
        <f>IF(K1295="natural gas",VLOOKUP(D1295,'Cross-Page Data'!$I$4:$J$13,2,FALSE),IF(K1295="solar",VLOOKUP('Form 923'!D1295,'Cross-Page Data'!$I$14:$J$117,2,FALSE),K1295))</f>
        <v>hydro</v>
      </c>
      <c r="K1295" t="str">
        <f>VLOOKUP(E1295,'Cross-Page Data'!$D$4:$F$48,3,FALSE)</f>
        <v>hydro</v>
      </c>
      <c r="L1295" t="b">
        <f>IF(AND($P$6=FALSE,OR(C1295="Commercial NAICS Cogen",C1295="Industrial NAICS Cogen",C1295="NAICS-22 Cogen")),FALSE,IF(AND($P$7=FALSE,OR(C1295="Commercial NAICS Cogen",C1295="Commercial NAICS Non-Cogen",C1295="industrial NAICS Cogen", C1295="industrial NAICS non-cogen")),FALSE,TRUE))</f>
        <v>1</v>
      </c>
      <c r="M1295">
        <f t="shared" si="61"/>
        <v>0.52997275204359673</v>
      </c>
      <c r="N1295">
        <f t="shared" si="62"/>
        <v>1</v>
      </c>
    </row>
    <row r="1296" spans="1:14" x14ac:dyDescent="0.2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s="32">
        <f t="shared" si="60"/>
        <v>11477851.806152752</v>
      </c>
      <c r="J1296" t="str">
        <f>IF(K1296="natural gas",VLOOKUP(D1296,'Cross-Page Data'!$I$4:$J$13,2,FALSE),IF(K1296="solar",VLOOKUP('Form 923'!D1296,'Cross-Page Data'!$I$14:$J$117,2,FALSE),K1296))</f>
        <v>hard coal</v>
      </c>
      <c r="K1296" t="str">
        <f>VLOOKUP(E1296,'Cross-Page Data'!$D$4:$F$48,3,FALSE)</f>
        <v>hard coal</v>
      </c>
      <c r="L1296" t="b">
        <f>IF(AND($P$6=FALSE,OR(C1296="Commercial NAICS Cogen",C1296="Industrial NAICS Cogen",C1296="NAICS-22 Cogen")),FALSE,IF(AND($P$7=FALSE,OR(C1296="Commercial NAICS Cogen",C1296="Commercial NAICS Non-Cogen",C1296="industrial NAICS Cogen", C1296="industrial NAICS non-cogen")),FALSE,TRUE))</f>
        <v>1</v>
      </c>
      <c r="M1296">
        <f t="shared" si="61"/>
        <v>0.16326530612244897</v>
      </c>
      <c r="N1296">
        <f t="shared" si="62"/>
        <v>1</v>
      </c>
    </row>
    <row r="1297" spans="1:14" x14ac:dyDescent="0.2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s="32">
        <f t="shared" si="60"/>
        <v>12084227.661014996</v>
      </c>
      <c r="J1297" t="str">
        <f>IF(K1297="natural gas",VLOOKUP(D1297,'Cross-Page Data'!$I$4:$J$13,2,FALSE),IF(K1297="solar",VLOOKUP('Form 923'!D1297,'Cross-Page Data'!$I$14:$J$117,2,FALSE),K1297))</f>
        <v>heavy or residual fuel oil</v>
      </c>
      <c r="K1297" t="str">
        <f>VLOOKUP(E1297,'Cross-Page Data'!$D$4:$F$48,3,FALSE)</f>
        <v>heavy or residual fuel oil</v>
      </c>
      <c r="L1297" t="b">
        <f>IF(AND($P$6=FALSE,OR(C1297="Commercial NAICS Cogen",C1297="Industrial NAICS Cogen",C1297="NAICS-22 Cogen")),FALSE,IF(AND($P$7=FALSE,OR(C1297="Commercial NAICS Cogen",C1297="Commercial NAICS Non-Cogen",C1297="industrial NAICS Cogen", C1297="industrial NAICS non-cogen")),FALSE,TRUE))</f>
        <v>1</v>
      </c>
      <c r="M1297">
        <f t="shared" si="61"/>
        <v>0.22208835341365463</v>
      </c>
      <c r="N1297">
        <f t="shared" si="62"/>
        <v>1</v>
      </c>
    </row>
    <row r="1298" spans="1:14" x14ac:dyDescent="0.2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s="32">
        <f t="shared" si="60"/>
        <v>11508470.565894989</v>
      </c>
      <c r="J1298" t="str">
        <f>IF(K1298="natural gas",VLOOKUP(D1298,'Cross-Page Data'!$I$4:$J$13,2,FALSE),IF(K1298="solar",VLOOKUP('Form 923'!D1298,'Cross-Page Data'!$I$14:$J$117,2,FALSE),K1298))</f>
        <v>natural gas peaker</v>
      </c>
      <c r="K1298" t="str">
        <f>VLOOKUP(E1298,'Cross-Page Data'!$D$4:$F$48,3,FALSE)</f>
        <v>natural gas</v>
      </c>
      <c r="L1298" t="b">
        <f>IF(AND($P$6=FALSE,OR(C1298="Commercial NAICS Cogen",C1298="Industrial NAICS Cogen",C1298="NAICS-22 Cogen")),FALSE,IF(AND($P$7=FALSE,OR(C1298="Commercial NAICS Cogen",C1298="Commercial NAICS Non-Cogen",C1298="industrial NAICS Cogen", C1298="industrial NAICS non-cogen")),FALSE,TRUE))</f>
        <v>1</v>
      </c>
      <c r="M1298">
        <f t="shared" si="61"/>
        <v>0.34074074074074073</v>
      </c>
      <c r="N1298">
        <f t="shared" si="62"/>
        <v>1</v>
      </c>
    </row>
    <row r="1299" spans="1:14" x14ac:dyDescent="0.2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s="32" t="str">
        <f t="shared" si="60"/>
        <v/>
      </c>
      <c r="J1299" t="str">
        <f>IF(K1299="natural gas",VLOOKUP(D1299,'Cross-Page Data'!$I$4:$J$13,2,FALSE),IF(K1299="solar",VLOOKUP('Form 923'!D1299,'Cross-Page Data'!$I$14:$J$117,2,FALSE),K1299))</f>
        <v>petroleum</v>
      </c>
      <c r="K1299" t="str">
        <f>VLOOKUP(E1299,'Cross-Page Data'!$D$4:$F$48,3,FALSE)</f>
        <v>petroleum</v>
      </c>
      <c r="L1299" t="b">
        <f>IF(AND($P$6=FALSE,OR(C1299="Commercial NAICS Cogen",C1299="Industrial NAICS Cogen",C1299="NAICS-22 Cogen")),FALSE,IF(AND($P$7=FALSE,OR(C1299="Commercial NAICS Cogen",C1299="Commercial NAICS Non-Cogen",C1299="industrial NAICS Cogen", C1299="industrial NAICS non-cogen")),FALSE,TRUE))</f>
        <v>1</v>
      </c>
      <c r="M1299">
        <f t="shared" si="61"/>
        <v>8.6956521739130436E-3</v>
      </c>
      <c r="N1299">
        <f t="shared" si="62"/>
        <v>0</v>
      </c>
    </row>
    <row r="1300" spans="1:14" x14ac:dyDescent="0.2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s="32">
        <f t="shared" si="60"/>
        <v>11504058.348424302</v>
      </c>
      <c r="J1300" t="str">
        <f>IF(K1300="natural gas",VLOOKUP(D1300,'Cross-Page Data'!$I$4:$J$13,2,FALSE),IF(K1300="solar",VLOOKUP('Form 923'!D1300,'Cross-Page Data'!$I$14:$J$117,2,FALSE),K1300))</f>
        <v>other</v>
      </c>
      <c r="K1300" t="str">
        <f>VLOOKUP(E1300,'Cross-Page Data'!$D$4:$F$48,3,FALSE)</f>
        <v>other</v>
      </c>
      <c r="L1300" t="b">
        <f>IF(AND($P$6=FALSE,OR(C1300="Commercial NAICS Cogen",C1300="Industrial NAICS Cogen",C1300="NAICS-22 Cogen")),FALSE,IF(AND($P$7=FALSE,OR(C1300="Commercial NAICS Cogen",C1300="Commercial NAICS Non-Cogen",C1300="industrial NAICS Cogen", C1300="industrial NAICS non-cogen")),FALSE,TRUE))</f>
        <v>1</v>
      </c>
      <c r="M1300">
        <f t="shared" si="61"/>
        <v>9.5779220779220783E-2</v>
      </c>
      <c r="N1300">
        <f t="shared" si="62"/>
        <v>1</v>
      </c>
    </row>
    <row r="1301" spans="1:14" x14ac:dyDescent="0.2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s="32" t="str">
        <f t="shared" si="60"/>
        <v/>
      </c>
      <c r="J1301" t="str">
        <f>IF(K1301="natural gas",VLOOKUP(D1301,'Cross-Page Data'!$I$4:$J$13,2,FALSE),IF(K1301="solar",VLOOKUP('Form 923'!D1301,'Cross-Page Data'!$I$14:$J$117,2,FALSE),K1301))</f>
        <v>other</v>
      </c>
      <c r="K1301" t="str">
        <f>VLOOKUP(E1301,'Cross-Page Data'!$D$4:$F$48,3,FALSE)</f>
        <v>other</v>
      </c>
      <c r="L1301" t="b">
        <f>IF(AND($P$6=FALSE,OR(C1301="Commercial NAICS Cogen",C1301="Industrial NAICS Cogen",C1301="NAICS-22 Cogen")),FALSE,IF(AND($P$7=FALSE,OR(C1301="Commercial NAICS Cogen",C1301="Commercial NAICS Non-Cogen",C1301="industrial NAICS Cogen", C1301="industrial NAICS non-cogen")),FALSE,TRUE))</f>
        <v>1</v>
      </c>
      <c r="M1301">
        <f t="shared" si="61"/>
        <v>1.6233766233766235E-3</v>
      </c>
      <c r="N1301">
        <f t="shared" si="62"/>
        <v>0</v>
      </c>
    </row>
    <row r="1302" spans="1:14" x14ac:dyDescent="0.2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s="32">
        <f t="shared" si="60"/>
        <v>12750000</v>
      </c>
      <c r="J1302" t="str">
        <f>IF(K1302="natural gas",VLOOKUP(D1302,'Cross-Page Data'!$I$4:$J$13,2,FALSE),IF(K1302="solar",VLOOKUP('Form 923'!D1302,'Cross-Page Data'!$I$14:$J$117,2,FALSE),K1302))</f>
        <v>heavy or residual fuel oil</v>
      </c>
      <c r="K1302" t="str">
        <f>VLOOKUP(E1302,'Cross-Page Data'!$D$4:$F$48,3,FALSE)</f>
        <v>heavy or residual fuel oil</v>
      </c>
      <c r="L1302" t="b">
        <f>IF(AND($P$6=FALSE,OR(C1302="Commercial NAICS Cogen",C1302="Industrial NAICS Cogen",C1302="NAICS-22 Cogen")),FALSE,IF(AND($P$7=FALSE,OR(C1302="Commercial NAICS Cogen",C1302="Commercial NAICS Non-Cogen",C1302="industrial NAICS Cogen", C1302="industrial NAICS non-cogen")),FALSE,TRUE))</f>
        <v>1</v>
      </c>
      <c r="M1302">
        <f t="shared" si="61"/>
        <v>0.19397590361445782</v>
      </c>
      <c r="N1302">
        <f t="shared" si="62"/>
        <v>1</v>
      </c>
    </row>
    <row r="1303" spans="1:14" x14ac:dyDescent="0.2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s="32">
        <f t="shared" si="60"/>
        <v>8901999.9588730782</v>
      </c>
      <c r="J1303" t="str">
        <f>IF(K1303="natural gas",VLOOKUP(D1303,'Cross-Page Data'!$I$4:$J$13,2,FALSE),IF(K1303="solar",VLOOKUP('Form 923'!D1303,'Cross-Page Data'!$I$14:$J$117,2,FALSE),K1303))</f>
        <v>hydro</v>
      </c>
      <c r="K1303" t="str">
        <f>VLOOKUP(E1303,'Cross-Page Data'!$D$4:$F$48,3,FALSE)</f>
        <v>hydro</v>
      </c>
      <c r="L1303" t="b">
        <f>IF(AND($P$6=FALSE,OR(C1303="Commercial NAICS Cogen",C1303="Industrial NAICS Cogen",C1303="NAICS-22 Cogen")),FALSE,IF(AND($P$7=FALSE,OR(C1303="Commercial NAICS Cogen",C1303="Commercial NAICS Non-Cogen",C1303="industrial NAICS Cogen", C1303="industrial NAICS non-cogen")),FALSE,TRUE))</f>
        <v>1</v>
      </c>
      <c r="M1303">
        <f t="shared" si="61"/>
        <v>0.45844686648501365</v>
      </c>
      <c r="N1303">
        <f t="shared" si="62"/>
        <v>1</v>
      </c>
    </row>
    <row r="1304" spans="1:14" x14ac:dyDescent="0.2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s="32">
        <f t="shared" si="60"/>
        <v>6767364.170039881</v>
      </c>
      <c r="J1304" t="str">
        <f>IF(K1304="natural gas",VLOOKUP(D1304,'Cross-Page Data'!$I$4:$J$13,2,FALSE),IF(K1304="solar",VLOOKUP('Form 923'!D1304,'Cross-Page Data'!$I$14:$J$117,2,FALSE),K1304))</f>
        <v>natural gas nonpeaker</v>
      </c>
      <c r="K1304" t="str">
        <f>VLOOKUP(E1304,'Cross-Page Data'!$D$4:$F$48,3,FALSE)</f>
        <v>natural gas</v>
      </c>
      <c r="L1304" t="b">
        <f>IF(AND($P$6=FALSE,OR(C1304="Commercial NAICS Cogen",C1304="Industrial NAICS Cogen",C1304="NAICS-22 Cogen")),FALSE,IF(AND($P$7=FALSE,OR(C1304="Commercial NAICS Cogen",C1304="Commercial NAICS Non-Cogen",C1304="industrial NAICS Cogen", C1304="industrial NAICS non-cogen")),FALSE,TRUE))</f>
        <v>1</v>
      </c>
      <c r="M1304">
        <f t="shared" si="61"/>
        <v>0.45302325581395347</v>
      </c>
      <c r="N1304">
        <f t="shared" si="62"/>
        <v>1</v>
      </c>
    </row>
    <row r="1305" spans="1:14" x14ac:dyDescent="0.2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s="32">
        <f t="shared" si="60"/>
        <v>6772584.9156001247</v>
      </c>
      <c r="J1305" t="str">
        <f>IF(K1305="natural gas",VLOOKUP(D1305,'Cross-Page Data'!$I$4:$J$13,2,FALSE),IF(K1305="solar",VLOOKUP('Form 923'!D1305,'Cross-Page Data'!$I$14:$J$117,2,FALSE),K1305))</f>
        <v>natural gas nonpeaker</v>
      </c>
      <c r="K1305" t="str">
        <f>VLOOKUP(E1305,'Cross-Page Data'!$D$4:$F$48,3,FALSE)</f>
        <v>natural gas</v>
      </c>
      <c r="L1305" t="b">
        <f>IF(AND($P$6=FALSE,OR(C1305="Commercial NAICS Cogen",C1305="Industrial NAICS Cogen",C1305="NAICS-22 Cogen")),FALSE,IF(AND($P$7=FALSE,OR(C1305="Commercial NAICS Cogen",C1305="Commercial NAICS Non-Cogen",C1305="industrial NAICS Cogen", C1305="industrial NAICS non-cogen")),FALSE,TRUE))</f>
        <v>1</v>
      </c>
      <c r="M1305">
        <f t="shared" si="61"/>
        <v>0.45209302325581396</v>
      </c>
      <c r="N1305">
        <f t="shared" si="62"/>
        <v>1</v>
      </c>
    </row>
    <row r="1306" spans="1:14" x14ac:dyDescent="0.2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s="32">
        <f t="shared" si="60"/>
        <v>9275842.3409280218</v>
      </c>
      <c r="J1306" t="str">
        <f>IF(K1306="natural gas",VLOOKUP(D1306,'Cross-Page Data'!$I$4:$J$13,2,FALSE),IF(K1306="solar",VLOOKUP('Form 923'!D1306,'Cross-Page Data'!$I$14:$J$117,2,FALSE),K1306))</f>
        <v>hard coal</v>
      </c>
      <c r="K1306" t="str">
        <f>VLOOKUP(E1306,'Cross-Page Data'!$D$4:$F$48,3,FALSE)</f>
        <v>hard coal</v>
      </c>
      <c r="L1306" t="b">
        <f>IF(AND($P$6=FALSE,OR(C1306="Commercial NAICS Cogen",C1306="Industrial NAICS Cogen",C1306="NAICS-22 Cogen")),FALSE,IF(AND($P$7=FALSE,OR(C1306="Commercial NAICS Cogen",C1306="Commercial NAICS Non-Cogen",C1306="industrial NAICS Cogen", C1306="industrial NAICS non-cogen")),FALSE,TRUE))</f>
        <v>1</v>
      </c>
      <c r="M1306">
        <f t="shared" si="61"/>
        <v>0.45306122448979591</v>
      </c>
      <c r="N1306">
        <f t="shared" si="62"/>
        <v>1</v>
      </c>
    </row>
    <row r="1307" spans="1:14" x14ac:dyDescent="0.2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s="32">
        <f t="shared" si="60"/>
        <v>-421864.78386217734</v>
      </c>
      <c r="J1307" t="str">
        <f>IF(K1307="natural gas",VLOOKUP(D1307,'Cross-Page Data'!$I$4:$J$13,2,FALSE),IF(K1307="solar",VLOOKUP('Form 923'!D1307,'Cross-Page Data'!$I$14:$J$117,2,FALSE),K1307))</f>
        <v>heavy or residual fuel oil</v>
      </c>
      <c r="K1307" t="str">
        <f>VLOOKUP(E1307,'Cross-Page Data'!$D$4:$F$48,3,FALSE)</f>
        <v>heavy or residual fuel oil</v>
      </c>
      <c r="L1307" t="b">
        <f>IF(AND($P$6=FALSE,OR(C1307="Commercial NAICS Cogen",C1307="Industrial NAICS Cogen",C1307="NAICS-22 Cogen")),FALSE,IF(AND($P$7=FALSE,OR(C1307="Commercial NAICS Cogen",C1307="Commercial NAICS Non-Cogen",C1307="industrial NAICS Cogen", C1307="industrial NAICS non-cogen")),FALSE,TRUE))</f>
        <v>1</v>
      </c>
      <c r="M1307">
        <f t="shared" si="61"/>
        <v>0.60843373493975905</v>
      </c>
      <c r="N1307">
        <f t="shared" si="62"/>
        <v>1</v>
      </c>
    </row>
    <row r="1308" spans="1:14" x14ac:dyDescent="0.2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s="32" t="str">
        <f t="shared" si="60"/>
        <v/>
      </c>
      <c r="J1308" t="str">
        <f>IF(K1308="natural gas",VLOOKUP(D1308,'Cross-Page Data'!$I$4:$J$13,2,FALSE),IF(K1308="solar",VLOOKUP('Form 923'!D1308,'Cross-Page Data'!$I$14:$J$117,2,FALSE),K1308))</f>
        <v>hard coal</v>
      </c>
      <c r="K1308" t="str">
        <f>VLOOKUP(E1308,'Cross-Page Data'!$D$4:$F$48,3,FALSE)</f>
        <v>hard coal</v>
      </c>
      <c r="L1308" t="b">
        <f>IF(AND($P$6=FALSE,OR(C1308="Commercial NAICS Cogen",C1308="Industrial NAICS Cogen",C1308="NAICS-22 Cogen")),FALSE,IF(AND($P$7=FALSE,OR(C1308="Commercial NAICS Cogen",C1308="Commercial NAICS Non-Cogen",C1308="industrial NAICS Cogen", C1308="industrial NAICS non-cogen")),FALSE,TRUE))</f>
        <v>1</v>
      </c>
      <c r="M1308">
        <f t="shared" si="61"/>
        <v>1.3605442176870747E-3</v>
      </c>
      <c r="N1308">
        <f t="shared" si="62"/>
        <v>0</v>
      </c>
    </row>
    <row r="1309" spans="1:14" x14ac:dyDescent="0.2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s="32">
        <f t="shared" si="60"/>
        <v>9162065.9459316861</v>
      </c>
      <c r="J1309" t="str">
        <f>IF(K1309="natural gas",VLOOKUP(D1309,'Cross-Page Data'!$I$4:$J$13,2,FALSE),IF(K1309="solar",VLOOKUP('Form 923'!D1309,'Cross-Page Data'!$I$14:$J$117,2,FALSE),K1309))</f>
        <v>hard coal</v>
      </c>
      <c r="K1309" t="str">
        <f>VLOOKUP(E1309,'Cross-Page Data'!$D$4:$F$48,3,FALSE)</f>
        <v>hard coal</v>
      </c>
      <c r="L1309" t="b">
        <f>IF(AND($P$6=FALSE,OR(C1309="Commercial NAICS Cogen",C1309="Industrial NAICS Cogen",C1309="NAICS-22 Cogen")),FALSE,IF(AND($P$7=FALSE,OR(C1309="Commercial NAICS Cogen",C1309="Commercial NAICS Non-Cogen",C1309="industrial NAICS Cogen", C1309="industrial NAICS non-cogen")),FALSE,TRUE))</f>
        <v>1</v>
      </c>
      <c r="M1309">
        <f t="shared" si="61"/>
        <v>0.45850340136054424</v>
      </c>
      <c r="N1309">
        <f t="shared" si="62"/>
        <v>1</v>
      </c>
    </row>
    <row r="1310" spans="1:14" x14ac:dyDescent="0.2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s="32" t="str">
        <f t="shared" si="60"/>
        <v/>
      </c>
      <c r="J1310" t="str">
        <f>IF(K1310="natural gas",VLOOKUP(D1310,'Cross-Page Data'!$I$4:$J$13,2,FALSE),IF(K1310="solar",VLOOKUP('Form 923'!D1310,'Cross-Page Data'!$I$14:$J$117,2,FALSE),K1310))</f>
        <v>hard coal</v>
      </c>
      <c r="K1310" t="str">
        <f>VLOOKUP(E1310,'Cross-Page Data'!$D$4:$F$48,3,FALSE)</f>
        <v>hard coal</v>
      </c>
      <c r="L1310" t="b">
        <f>IF(AND($P$6=FALSE,OR(C1310="Commercial NAICS Cogen",C1310="Industrial NAICS Cogen",C1310="NAICS-22 Cogen")),FALSE,IF(AND($P$7=FALSE,OR(C1310="Commercial NAICS Cogen",C1310="Commercial NAICS Non-Cogen",C1310="industrial NAICS Cogen", C1310="industrial NAICS non-cogen")),FALSE,TRUE))</f>
        <v>1</v>
      </c>
      <c r="M1310">
        <f t="shared" si="61"/>
        <v>1.3605442176870747E-3</v>
      </c>
      <c r="N1310">
        <f t="shared" si="62"/>
        <v>0</v>
      </c>
    </row>
    <row r="1311" spans="1:14" x14ac:dyDescent="0.2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s="32">
        <f t="shared" si="60"/>
        <v>11536267.367788205</v>
      </c>
      <c r="J1311" t="str">
        <f>IF(K1311="natural gas",VLOOKUP(D1311,'Cross-Page Data'!$I$4:$J$13,2,FALSE),IF(K1311="solar",VLOOKUP('Form 923'!D1311,'Cross-Page Data'!$I$14:$J$117,2,FALSE),K1311))</f>
        <v>heavy or residual fuel oil</v>
      </c>
      <c r="K1311" t="str">
        <f>VLOOKUP(E1311,'Cross-Page Data'!$D$4:$F$48,3,FALSE)</f>
        <v>heavy or residual fuel oil</v>
      </c>
      <c r="L1311" t="b">
        <f>IF(AND($P$6=FALSE,OR(C1311="Commercial NAICS Cogen",C1311="Industrial NAICS Cogen",C1311="NAICS-22 Cogen")),FALSE,IF(AND($P$7=FALSE,OR(C1311="Commercial NAICS Cogen",C1311="Commercial NAICS Non-Cogen",C1311="industrial NAICS Cogen", C1311="industrial NAICS non-cogen")),FALSE,TRUE))</f>
        <v>1</v>
      </c>
      <c r="M1311">
        <f t="shared" si="61"/>
        <v>0.26425702811244978</v>
      </c>
      <c r="N1311">
        <f t="shared" si="62"/>
        <v>1</v>
      </c>
    </row>
    <row r="1312" spans="1:14" x14ac:dyDescent="0.2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s="32">
        <f t="shared" si="60"/>
        <v>11513759.393679144</v>
      </c>
      <c r="J1312" t="str">
        <f>IF(K1312="natural gas",VLOOKUP(D1312,'Cross-Page Data'!$I$4:$J$13,2,FALSE),IF(K1312="solar",VLOOKUP('Form 923'!D1312,'Cross-Page Data'!$I$14:$J$117,2,FALSE),K1312))</f>
        <v>hard coal</v>
      </c>
      <c r="K1312" t="str">
        <f>VLOOKUP(E1312,'Cross-Page Data'!$D$4:$F$48,3,FALSE)</f>
        <v>hard coal</v>
      </c>
      <c r="L1312" t="b">
        <f>IF(AND($P$6=FALSE,OR(C1312="Commercial NAICS Cogen",C1312="Industrial NAICS Cogen",C1312="NAICS-22 Cogen")),FALSE,IF(AND($P$7=FALSE,OR(C1312="Commercial NAICS Cogen",C1312="Commercial NAICS Non-Cogen",C1312="industrial NAICS Cogen", C1312="industrial NAICS non-cogen")),FALSE,TRUE))</f>
        <v>1</v>
      </c>
      <c r="M1312">
        <f t="shared" si="61"/>
        <v>0.15782312925170067</v>
      </c>
      <c r="N1312">
        <f t="shared" si="62"/>
        <v>1</v>
      </c>
    </row>
    <row r="1313" spans="1:14" x14ac:dyDescent="0.2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s="32">
        <f t="shared" si="60"/>
        <v>8901998.4834680576</v>
      </c>
      <c r="J1313" t="str">
        <f>IF(K1313="natural gas",VLOOKUP(D1313,'Cross-Page Data'!$I$4:$J$13,2,FALSE),IF(K1313="solar",VLOOKUP('Form 923'!D1313,'Cross-Page Data'!$I$14:$J$117,2,FALSE),K1313))</f>
        <v>hydro</v>
      </c>
      <c r="K1313" t="str">
        <f>VLOOKUP(E1313,'Cross-Page Data'!$D$4:$F$48,3,FALSE)</f>
        <v>hydro</v>
      </c>
      <c r="L1313" t="b">
        <f>IF(AND($P$6=FALSE,OR(C1313="Commercial NAICS Cogen",C1313="Industrial NAICS Cogen",C1313="NAICS-22 Cogen")),FALSE,IF(AND($P$7=FALSE,OR(C1313="Commercial NAICS Cogen",C1313="Commercial NAICS Non-Cogen",C1313="industrial NAICS Cogen", C1313="industrial NAICS non-cogen")),FALSE,TRUE))</f>
        <v>1</v>
      </c>
      <c r="M1313">
        <f t="shared" si="61"/>
        <v>0.53542234332425065</v>
      </c>
      <c r="N1313">
        <f t="shared" si="62"/>
        <v>1</v>
      </c>
    </row>
    <row r="1314" spans="1:14" x14ac:dyDescent="0.2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s="32">
        <f t="shared" si="60"/>
        <v>14440096.895511763</v>
      </c>
      <c r="J1314" t="str">
        <f>IF(K1314="natural gas",VLOOKUP(D1314,'Cross-Page Data'!$I$4:$J$13,2,FALSE),IF(K1314="solar",VLOOKUP('Form 923'!D1314,'Cross-Page Data'!$I$14:$J$117,2,FALSE),K1314))</f>
        <v>hard coal</v>
      </c>
      <c r="K1314" t="str">
        <f>VLOOKUP(E1314,'Cross-Page Data'!$D$4:$F$48,3,FALSE)</f>
        <v>hard coal</v>
      </c>
      <c r="L1314" t="b">
        <f>IF(AND($P$6=FALSE,OR(C1314="Commercial NAICS Cogen",C1314="Industrial NAICS Cogen",C1314="NAICS-22 Cogen")),FALSE,IF(AND($P$7=FALSE,OR(C1314="Commercial NAICS Cogen",C1314="Commercial NAICS Non-Cogen",C1314="industrial NAICS Cogen", C1314="industrial NAICS non-cogen")),FALSE,TRUE))</f>
        <v>1</v>
      </c>
      <c r="M1314">
        <f t="shared" si="61"/>
        <v>3.9455782312925167E-2</v>
      </c>
      <c r="N1314">
        <f t="shared" si="62"/>
        <v>0</v>
      </c>
    </row>
    <row r="1315" spans="1:14" x14ac:dyDescent="0.2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s="32">
        <f t="shared" si="60"/>
        <v>14440857.950157218</v>
      </c>
      <c r="J1315" t="str">
        <f>IF(K1315="natural gas",VLOOKUP(D1315,'Cross-Page Data'!$I$4:$J$13,2,FALSE),IF(K1315="solar",VLOOKUP('Form 923'!D1315,'Cross-Page Data'!$I$14:$J$117,2,FALSE),K1315))</f>
        <v>heavy or residual fuel oil</v>
      </c>
      <c r="K1315" t="str">
        <f>VLOOKUP(E1315,'Cross-Page Data'!$D$4:$F$48,3,FALSE)</f>
        <v>heavy or residual fuel oil</v>
      </c>
      <c r="L1315" t="b">
        <f>IF(AND($P$6=FALSE,OR(C1315="Commercial NAICS Cogen",C1315="Industrial NAICS Cogen",C1315="NAICS-22 Cogen")),FALSE,IF(AND($P$7=FALSE,OR(C1315="Commercial NAICS Cogen",C1315="Commercial NAICS Non-Cogen",C1315="industrial NAICS Cogen", C1315="industrial NAICS non-cogen")),FALSE,TRUE))</f>
        <v>1</v>
      </c>
      <c r="M1315">
        <f t="shared" si="61"/>
        <v>0.14056224899598393</v>
      </c>
      <c r="N1315">
        <f t="shared" si="62"/>
        <v>1</v>
      </c>
    </row>
    <row r="1316" spans="1:14" x14ac:dyDescent="0.2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s="32" t="str">
        <f t="shared" si="60"/>
        <v/>
      </c>
      <c r="J1316" t="str">
        <f>IF(K1316="natural gas",VLOOKUP(D1316,'Cross-Page Data'!$I$4:$J$13,2,FALSE),IF(K1316="solar",VLOOKUP('Form 923'!D1316,'Cross-Page Data'!$I$14:$J$117,2,FALSE),K1316))</f>
        <v>heavy or residual fuel oil</v>
      </c>
      <c r="K1316" t="str">
        <f>VLOOKUP(E1316,'Cross-Page Data'!$D$4:$F$48,3,FALSE)</f>
        <v>heavy or residual fuel oil</v>
      </c>
      <c r="L1316" t="b">
        <f>IF(AND($P$6=FALSE,OR(C1316="Commercial NAICS Cogen",C1316="Industrial NAICS Cogen",C1316="NAICS-22 Cogen")),FALSE,IF(AND($P$7=FALSE,OR(C1316="Commercial NAICS Cogen",C1316="Commercial NAICS Non-Cogen",C1316="industrial NAICS Cogen", C1316="industrial NAICS non-cogen")),FALSE,TRUE))</f>
        <v>1</v>
      </c>
      <c r="M1316">
        <f t="shared" si="61"/>
        <v>4.0160642570281126E-4</v>
      </c>
      <c r="N1316">
        <f t="shared" si="62"/>
        <v>0</v>
      </c>
    </row>
    <row r="1317" spans="1:14" x14ac:dyDescent="0.2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s="32">
        <f t="shared" si="60"/>
        <v>22352826.033765599</v>
      </c>
      <c r="J1317" t="str">
        <f>IF(K1317="natural gas",VLOOKUP(D1317,'Cross-Page Data'!$I$4:$J$13,2,FALSE),IF(K1317="solar",VLOOKUP('Form 923'!D1317,'Cross-Page Data'!$I$14:$J$117,2,FALSE),K1317))</f>
        <v>natural gas peaker</v>
      </c>
      <c r="K1317" t="str">
        <f>VLOOKUP(E1317,'Cross-Page Data'!$D$4:$F$48,3,FALSE)</f>
        <v>natural gas</v>
      </c>
      <c r="L1317" t="b">
        <f>IF(AND($P$6=FALSE,OR(C1317="Commercial NAICS Cogen",C1317="Industrial NAICS Cogen",C1317="NAICS-22 Cogen")),FALSE,IF(AND($P$7=FALSE,OR(C1317="Commercial NAICS Cogen",C1317="Commercial NAICS Non-Cogen",C1317="industrial NAICS Cogen", C1317="industrial NAICS non-cogen")),FALSE,TRUE))</f>
        <v>1</v>
      </c>
      <c r="M1317">
        <f t="shared" si="61"/>
        <v>4.4444444444444446E-2</v>
      </c>
      <c r="N1317">
        <f t="shared" si="62"/>
        <v>0</v>
      </c>
    </row>
    <row r="1318" spans="1:14" x14ac:dyDescent="0.2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s="32" t="str">
        <f t="shared" si="60"/>
        <v/>
      </c>
      <c r="J1318" t="str">
        <f>IF(K1318="natural gas",VLOOKUP(D1318,'Cross-Page Data'!$I$4:$J$13,2,FALSE),IF(K1318="solar",VLOOKUP('Form 923'!D1318,'Cross-Page Data'!$I$14:$J$117,2,FALSE),K1318))</f>
        <v>hard coal</v>
      </c>
      <c r="K1318" t="str">
        <f>VLOOKUP(E1318,'Cross-Page Data'!$D$4:$F$48,3,FALSE)</f>
        <v>hard coal</v>
      </c>
      <c r="L1318" t="b">
        <f>IF(AND($P$6=FALSE,OR(C1318="Commercial NAICS Cogen",C1318="Industrial NAICS Cogen",C1318="NAICS-22 Cogen")),FALSE,IF(AND($P$7=FALSE,OR(C1318="Commercial NAICS Cogen",C1318="Commercial NAICS Non-Cogen",C1318="industrial NAICS Cogen", C1318="industrial NAICS non-cogen")),FALSE,TRUE))</f>
        <v>1</v>
      </c>
      <c r="M1318">
        <f t="shared" si="61"/>
        <v>1.3605442176870747E-3</v>
      </c>
      <c r="N1318">
        <f t="shared" si="62"/>
        <v>0</v>
      </c>
    </row>
    <row r="1319" spans="1:14" x14ac:dyDescent="0.2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s="32">
        <f t="shared" si="60"/>
        <v>-465089.52326166682</v>
      </c>
      <c r="J1319" t="str">
        <f>IF(K1319="natural gas",VLOOKUP(D1319,'Cross-Page Data'!$I$4:$J$13,2,FALSE),IF(K1319="solar",VLOOKUP('Form 923'!D1319,'Cross-Page Data'!$I$14:$J$117,2,FALSE),K1319))</f>
        <v>heavy or residual fuel oil</v>
      </c>
      <c r="K1319" t="str">
        <f>VLOOKUP(E1319,'Cross-Page Data'!$D$4:$F$48,3,FALSE)</f>
        <v>heavy or residual fuel oil</v>
      </c>
      <c r="L1319" t="b">
        <f>IF(AND($P$6=FALSE,OR(C1319="Commercial NAICS Cogen",C1319="Industrial NAICS Cogen",C1319="NAICS-22 Cogen")),FALSE,IF(AND($P$7=FALSE,OR(C1319="Commercial NAICS Cogen",C1319="Commercial NAICS Non-Cogen",C1319="industrial NAICS Cogen", C1319="industrial NAICS non-cogen")),FALSE,TRUE))</f>
        <v>1</v>
      </c>
      <c r="M1319">
        <f t="shared" si="61"/>
        <v>0.60923694779116466</v>
      </c>
      <c r="N1319">
        <f t="shared" si="62"/>
        <v>1</v>
      </c>
    </row>
    <row r="1320" spans="1:14" x14ac:dyDescent="0.2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s="32" t="str">
        <f t="shared" si="60"/>
        <v/>
      </c>
      <c r="J1320" t="str">
        <f>IF(K1320="natural gas",VLOOKUP(D1320,'Cross-Page Data'!$I$4:$J$13,2,FALSE),IF(K1320="solar",VLOOKUP('Form 923'!D1320,'Cross-Page Data'!$I$14:$J$117,2,FALSE),K1320))</f>
        <v>natural gas peaker</v>
      </c>
      <c r="K1320" t="str">
        <f>VLOOKUP(E1320,'Cross-Page Data'!$D$4:$F$48,3,FALSE)</f>
        <v>natural gas</v>
      </c>
      <c r="L1320" t="b">
        <f>IF(AND($P$6=FALSE,OR(C1320="Commercial NAICS Cogen",C1320="Industrial NAICS Cogen",C1320="NAICS-22 Cogen")),FALSE,IF(AND($P$7=FALSE,OR(C1320="Commercial NAICS Cogen",C1320="Commercial NAICS Non-Cogen",C1320="industrial NAICS Cogen", C1320="industrial NAICS non-cogen")),FALSE,TRUE))</f>
        <v>1</v>
      </c>
      <c r="M1320">
        <f t="shared" si="61"/>
        <v>4.9382716049382717E-4</v>
      </c>
      <c r="N1320">
        <f t="shared" si="62"/>
        <v>0</v>
      </c>
    </row>
    <row r="1321" spans="1:14" x14ac:dyDescent="0.2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s="32">
        <f t="shared" si="60"/>
        <v>11859184.336408218</v>
      </c>
      <c r="J1321" t="str">
        <f>IF(K1321="natural gas",VLOOKUP(D1321,'Cross-Page Data'!$I$4:$J$13,2,FALSE),IF(K1321="solar",VLOOKUP('Form 923'!D1321,'Cross-Page Data'!$I$14:$J$117,2,FALSE),K1321))</f>
        <v>hard coal</v>
      </c>
      <c r="K1321" t="str">
        <f>VLOOKUP(E1321,'Cross-Page Data'!$D$4:$F$48,3,FALSE)</f>
        <v>hard coal</v>
      </c>
      <c r="L1321" t="b">
        <f>IF(AND($P$6=FALSE,OR(C1321="Commercial NAICS Cogen",C1321="Industrial NAICS Cogen",C1321="NAICS-22 Cogen")),FALSE,IF(AND($P$7=FALSE,OR(C1321="Commercial NAICS Cogen",C1321="Commercial NAICS Non-Cogen",C1321="industrial NAICS Cogen", C1321="industrial NAICS non-cogen")),FALSE,TRUE))</f>
        <v>1</v>
      </c>
      <c r="M1321">
        <f t="shared" si="61"/>
        <v>0.11428571428571428</v>
      </c>
      <c r="N1321">
        <f t="shared" si="62"/>
        <v>1</v>
      </c>
    </row>
    <row r="1322" spans="1:14" x14ac:dyDescent="0.2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s="32">
        <f t="shared" si="60"/>
        <v>-86655038.924575657</v>
      </c>
      <c r="J1322" t="str">
        <f>IF(K1322="natural gas",VLOOKUP(D1322,'Cross-Page Data'!$I$4:$J$13,2,FALSE),IF(K1322="solar",VLOOKUP('Form 923'!D1322,'Cross-Page Data'!$I$14:$J$117,2,FALSE),K1322))</f>
        <v>heavy or residual fuel oil</v>
      </c>
      <c r="K1322" t="str">
        <f>VLOOKUP(E1322,'Cross-Page Data'!$D$4:$F$48,3,FALSE)</f>
        <v>heavy or residual fuel oil</v>
      </c>
      <c r="L1322" t="b">
        <f>IF(AND($P$6=FALSE,OR(C1322="Commercial NAICS Cogen",C1322="Industrial NAICS Cogen",C1322="NAICS-22 Cogen")),FALSE,IF(AND($P$7=FALSE,OR(C1322="Commercial NAICS Cogen",C1322="Commercial NAICS Non-Cogen",C1322="industrial NAICS Cogen", C1322="industrial NAICS non-cogen")),FALSE,TRUE))</f>
        <v>1</v>
      </c>
      <c r="M1322">
        <f t="shared" si="61"/>
        <v>0.64979919678714859</v>
      </c>
      <c r="N1322">
        <f t="shared" si="62"/>
        <v>1</v>
      </c>
    </row>
    <row r="1323" spans="1:14" x14ac:dyDescent="0.2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s="32">
        <f t="shared" si="60"/>
        <v>4549333.4713548534</v>
      </c>
      <c r="J1323" t="str">
        <f>IF(K1323="natural gas",VLOOKUP(D1323,'Cross-Page Data'!$I$4:$J$13,2,FALSE),IF(K1323="solar",VLOOKUP('Form 923'!D1323,'Cross-Page Data'!$I$14:$J$117,2,FALSE),K1323))</f>
        <v>natural gas peaker</v>
      </c>
      <c r="K1323" t="str">
        <f>VLOOKUP(E1323,'Cross-Page Data'!$D$4:$F$48,3,FALSE)</f>
        <v>natural gas</v>
      </c>
      <c r="L1323" t="b">
        <f>IF(AND($P$6=FALSE,OR(C1323="Commercial NAICS Cogen",C1323="Industrial NAICS Cogen",C1323="NAICS-22 Cogen")),FALSE,IF(AND($P$7=FALSE,OR(C1323="Commercial NAICS Cogen",C1323="Commercial NAICS Non-Cogen",C1323="industrial NAICS Cogen", C1323="industrial NAICS non-cogen")),FALSE,TRUE))</f>
        <v>0</v>
      </c>
      <c r="M1323">
        <f t="shared" si="61"/>
        <v>0.74518518518518517</v>
      </c>
      <c r="N1323">
        <f t="shared" si="62"/>
        <v>1</v>
      </c>
    </row>
    <row r="1324" spans="1:14" x14ac:dyDescent="0.2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s="32">
        <f t="shared" si="60"/>
        <v>4549334.4405294927</v>
      </c>
      <c r="J1324" t="str">
        <f>IF(K1324="natural gas",VLOOKUP(D1324,'Cross-Page Data'!$I$4:$J$13,2,FALSE),IF(K1324="solar",VLOOKUP('Form 923'!D1324,'Cross-Page Data'!$I$14:$J$117,2,FALSE),K1324))</f>
        <v>other</v>
      </c>
      <c r="K1324" t="str">
        <f>VLOOKUP(E1324,'Cross-Page Data'!$D$4:$F$48,3,FALSE)</f>
        <v>other</v>
      </c>
      <c r="L1324" t="b">
        <f>IF(AND($P$6=FALSE,OR(C1324="Commercial NAICS Cogen",C1324="Industrial NAICS Cogen",C1324="NAICS-22 Cogen")),FALSE,IF(AND($P$7=FALSE,OR(C1324="Commercial NAICS Cogen",C1324="Commercial NAICS Non-Cogen",C1324="industrial NAICS Cogen", C1324="industrial NAICS non-cogen")),FALSE,TRUE))</f>
        <v>0</v>
      </c>
      <c r="M1324">
        <f t="shared" si="61"/>
        <v>0.43993506493506496</v>
      </c>
      <c r="N1324">
        <f t="shared" si="62"/>
        <v>1</v>
      </c>
    </row>
    <row r="1325" spans="1:14" x14ac:dyDescent="0.2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s="32" t="str">
        <f t="shared" si="60"/>
        <v/>
      </c>
      <c r="J1325" t="str">
        <f>IF(K1325="natural gas",VLOOKUP(D1325,'Cross-Page Data'!$I$4:$J$13,2,FALSE),IF(K1325="solar",VLOOKUP('Form 923'!D1325,'Cross-Page Data'!$I$14:$J$117,2,FALSE),K1325))</f>
        <v>heavy or residual fuel oil</v>
      </c>
      <c r="K1325" t="str">
        <f>VLOOKUP(E1325,'Cross-Page Data'!$D$4:$F$48,3,FALSE)</f>
        <v>heavy or residual fuel oil</v>
      </c>
      <c r="L1325" t="b">
        <f>IF(AND($P$6=FALSE,OR(C1325="Commercial NAICS Cogen",C1325="Industrial NAICS Cogen",C1325="NAICS-22 Cogen")),FALSE,IF(AND($P$7=FALSE,OR(C1325="Commercial NAICS Cogen",C1325="Commercial NAICS Non-Cogen",C1325="industrial NAICS Cogen", C1325="industrial NAICS non-cogen")),FALSE,TRUE))</f>
        <v>0</v>
      </c>
      <c r="M1325">
        <f t="shared" si="61"/>
        <v>4.0160642570281126E-4</v>
      </c>
      <c r="N1325">
        <f t="shared" si="62"/>
        <v>0</v>
      </c>
    </row>
    <row r="1326" spans="1:14" x14ac:dyDescent="0.2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s="32">
        <f t="shared" si="60"/>
        <v>4549289.1760084052</v>
      </c>
      <c r="J1326" t="str">
        <f>IF(K1326="natural gas",VLOOKUP(D1326,'Cross-Page Data'!$I$4:$J$13,2,FALSE),IF(K1326="solar",VLOOKUP('Form 923'!D1326,'Cross-Page Data'!$I$14:$J$117,2,FALSE),K1326))</f>
        <v>natural gas peaker</v>
      </c>
      <c r="K1326" t="str">
        <f>VLOOKUP(E1326,'Cross-Page Data'!$D$4:$F$48,3,FALSE)</f>
        <v>natural gas</v>
      </c>
      <c r="L1326" t="b">
        <f>IF(AND($P$6=FALSE,OR(C1326="Commercial NAICS Cogen",C1326="Industrial NAICS Cogen",C1326="NAICS-22 Cogen")),FALSE,IF(AND($P$7=FALSE,OR(C1326="Commercial NAICS Cogen",C1326="Commercial NAICS Non-Cogen",C1326="industrial NAICS Cogen", C1326="industrial NAICS non-cogen")),FALSE,TRUE))</f>
        <v>0</v>
      </c>
      <c r="M1326">
        <f t="shared" si="61"/>
        <v>0.7466666666666667</v>
      </c>
      <c r="N1326">
        <f t="shared" si="62"/>
        <v>1</v>
      </c>
    </row>
    <row r="1327" spans="1:14" x14ac:dyDescent="0.2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s="32">
        <f t="shared" si="60"/>
        <v>4549330.9232965633</v>
      </c>
      <c r="J1327" t="str">
        <f>IF(K1327="natural gas",VLOOKUP(D1327,'Cross-Page Data'!$I$4:$J$13,2,FALSE),IF(K1327="solar",VLOOKUP('Form 923'!D1327,'Cross-Page Data'!$I$14:$J$117,2,FALSE),K1327))</f>
        <v>other</v>
      </c>
      <c r="K1327" t="str">
        <f>VLOOKUP(E1327,'Cross-Page Data'!$D$4:$F$48,3,FALSE)</f>
        <v>other</v>
      </c>
      <c r="L1327" t="b">
        <f>IF(AND($P$6=FALSE,OR(C1327="Commercial NAICS Cogen",C1327="Industrial NAICS Cogen",C1327="NAICS-22 Cogen")),FALSE,IF(AND($P$7=FALSE,OR(C1327="Commercial NAICS Cogen",C1327="Commercial NAICS Non-Cogen",C1327="industrial NAICS Cogen", C1327="industrial NAICS non-cogen")),FALSE,TRUE))</f>
        <v>0</v>
      </c>
      <c r="M1327">
        <f t="shared" si="61"/>
        <v>0.44155844155844154</v>
      </c>
      <c r="N1327">
        <f t="shared" si="62"/>
        <v>1</v>
      </c>
    </row>
    <row r="1328" spans="1:14" x14ac:dyDescent="0.2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s="32">
        <f t="shared" si="60"/>
        <v>12551445.60175772</v>
      </c>
      <c r="J1328" t="str">
        <f>IF(K1328="natural gas",VLOOKUP(D1328,'Cross-Page Data'!$I$4:$J$13,2,FALSE),IF(K1328="solar",VLOOKUP('Form 923'!D1328,'Cross-Page Data'!$I$14:$J$117,2,FALSE),K1328))</f>
        <v>heavy or residual fuel oil</v>
      </c>
      <c r="K1328" t="str">
        <f>VLOOKUP(E1328,'Cross-Page Data'!$D$4:$F$48,3,FALSE)</f>
        <v>heavy or residual fuel oil</v>
      </c>
      <c r="L1328" t="b">
        <f>IF(AND($P$6=FALSE,OR(C1328="Commercial NAICS Cogen",C1328="Industrial NAICS Cogen",C1328="NAICS-22 Cogen")),FALSE,IF(AND($P$7=FALSE,OR(C1328="Commercial NAICS Cogen",C1328="Commercial NAICS Non-Cogen",C1328="industrial NAICS Cogen", C1328="industrial NAICS non-cogen")),FALSE,TRUE))</f>
        <v>1</v>
      </c>
      <c r="M1328">
        <f t="shared" si="61"/>
        <v>0.20160642570281123</v>
      </c>
      <c r="N1328">
        <f t="shared" si="62"/>
        <v>1</v>
      </c>
    </row>
    <row r="1329" spans="1:14" x14ac:dyDescent="0.2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s="32">
        <f t="shared" si="60"/>
        <v>12423894.38097192</v>
      </c>
      <c r="J1329" t="str">
        <f>IF(K1329="natural gas",VLOOKUP(D1329,'Cross-Page Data'!$I$4:$J$13,2,FALSE),IF(K1329="solar",VLOOKUP('Form 923'!D1329,'Cross-Page Data'!$I$14:$J$117,2,FALSE),K1329))</f>
        <v>natural gas peaker</v>
      </c>
      <c r="K1329" t="str">
        <f>VLOOKUP(E1329,'Cross-Page Data'!$D$4:$F$48,3,FALSE)</f>
        <v>natural gas</v>
      </c>
      <c r="L1329" t="b">
        <f>IF(AND($P$6=FALSE,OR(C1329="Commercial NAICS Cogen",C1329="Industrial NAICS Cogen",C1329="NAICS-22 Cogen")),FALSE,IF(AND($P$7=FALSE,OR(C1329="Commercial NAICS Cogen",C1329="Commercial NAICS Non-Cogen",C1329="industrial NAICS Cogen", C1329="industrial NAICS non-cogen")),FALSE,TRUE))</f>
        <v>1</v>
      </c>
      <c r="M1329">
        <f t="shared" si="61"/>
        <v>0.24246913580246915</v>
      </c>
      <c r="N1329">
        <f t="shared" si="62"/>
        <v>1</v>
      </c>
    </row>
    <row r="1330" spans="1:14" x14ac:dyDescent="0.2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s="32">
        <f t="shared" si="60"/>
        <v>12430955.343519546</v>
      </c>
      <c r="J1330" t="str">
        <f>IF(K1330="natural gas",VLOOKUP(D1330,'Cross-Page Data'!$I$4:$J$13,2,FALSE),IF(K1330="solar",VLOOKUP('Form 923'!D1330,'Cross-Page Data'!$I$14:$J$117,2,FALSE),K1330))</f>
        <v>petroleum</v>
      </c>
      <c r="K1330" t="str">
        <f>VLOOKUP(E1330,'Cross-Page Data'!$D$4:$F$48,3,FALSE)</f>
        <v>petroleum</v>
      </c>
      <c r="L1330" t="b">
        <f>IF(AND($P$6=FALSE,OR(C1330="Commercial NAICS Cogen",C1330="Industrial NAICS Cogen",C1330="NAICS-22 Cogen")),FALSE,IF(AND($P$7=FALSE,OR(C1330="Commercial NAICS Cogen",C1330="Commercial NAICS Non-Cogen",C1330="industrial NAICS Cogen", C1330="industrial NAICS non-cogen")),FALSE,TRUE))</f>
        <v>1</v>
      </c>
      <c r="M1330">
        <f t="shared" si="61"/>
        <v>0.11304347826086956</v>
      </c>
      <c r="N1330">
        <f t="shared" si="62"/>
        <v>1</v>
      </c>
    </row>
    <row r="1331" spans="1:14" x14ac:dyDescent="0.2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s="32">
        <f t="shared" si="60"/>
        <v>12241338.994162388</v>
      </c>
      <c r="J1331" t="str">
        <f>IF(K1331="natural gas",VLOOKUP(D1331,'Cross-Page Data'!$I$4:$J$13,2,FALSE),IF(K1331="solar",VLOOKUP('Form 923'!D1331,'Cross-Page Data'!$I$14:$J$117,2,FALSE),K1331))</f>
        <v>hard coal</v>
      </c>
      <c r="K1331" t="str">
        <f>VLOOKUP(E1331,'Cross-Page Data'!$D$4:$F$48,3,FALSE)</f>
        <v>hard coal</v>
      </c>
      <c r="L1331" t="b">
        <f>IF(AND($P$6=FALSE,OR(C1331="Commercial NAICS Cogen",C1331="Industrial NAICS Cogen",C1331="NAICS-22 Cogen")),FALSE,IF(AND($P$7=FALSE,OR(C1331="Commercial NAICS Cogen",C1331="Commercial NAICS Non-Cogen",C1331="industrial NAICS Cogen", C1331="industrial NAICS non-cogen")),FALSE,TRUE))</f>
        <v>1</v>
      </c>
      <c r="M1331">
        <f t="shared" si="61"/>
        <v>8.8435374149659865E-2</v>
      </c>
      <c r="N1331">
        <f t="shared" si="62"/>
        <v>1</v>
      </c>
    </row>
    <row r="1332" spans="1:14" x14ac:dyDescent="0.2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s="32">
        <f t="shared" si="60"/>
        <v>7812976.056590029</v>
      </c>
      <c r="J1332" t="str">
        <f>IF(K1332="natural gas",VLOOKUP(D1332,'Cross-Page Data'!$I$4:$J$13,2,FALSE),IF(K1332="solar",VLOOKUP('Form 923'!D1332,'Cross-Page Data'!$I$14:$J$117,2,FALSE),K1332))</f>
        <v>natural gas nonpeaker</v>
      </c>
      <c r="K1332" t="str">
        <f>VLOOKUP(E1332,'Cross-Page Data'!$D$4:$F$48,3,FALSE)</f>
        <v>natural gas</v>
      </c>
      <c r="L1332" t="b">
        <f>IF(AND($P$6=FALSE,OR(C1332="Commercial NAICS Cogen",C1332="Industrial NAICS Cogen",C1332="NAICS-22 Cogen")),FALSE,IF(AND($P$7=FALSE,OR(C1332="Commercial NAICS Cogen",C1332="Commercial NAICS Non-Cogen",C1332="industrial NAICS Cogen", C1332="industrial NAICS non-cogen")),FALSE,TRUE))</f>
        <v>1</v>
      </c>
      <c r="M1332">
        <f t="shared" si="61"/>
        <v>0.40837209302325583</v>
      </c>
      <c r="N1332">
        <f t="shared" si="62"/>
        <v>1</v>
      </c>
    </row>
    <row r="1333" spans="1:14" x14ac:dyDescent="0.2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s="32">
        <f t="shared" si="60"/>
        <v>7815138.2682508063</v>
      </c>
      <c r="J1333" t="str">
        <f>IF(K1333="natural gas",VLOOKUP(D1333,'Cross-Page Data'!$I$4:$J$13,2,FALSE),IF(K1333="solar",VLOOKUP('Form 923'!D1333,'Cross-Page Data'!$I$14:$J$117,2,FALSE),K1333))</f>
        <v>natural gas nonpeaker</v>
      </c>
      <c r="K1333" t="str">
        <f>VLOOKUP(E1333,'Cross-Page Data'!$D$4:$F$48,3,FALSE)</f>
        <v>natural gas</v>
      </c>
      <c r="L1333" t="b">
        <f>IF(AND($P$6=FALSE,OR(C1333="Commercial NAICS Cogen",C1333="Industrial NAICS Cogen",C1333="NAICS-22 Cogen")),FALSE,IF(AND($P$7=FALSE,OR(C1333="Commercial NAICS Cogen",C1333="Commercial NAICS Non-Cogen",C1333="industrial NAICS Cogen", C1333="industrial NAICS non-cogen")),FALSE,TRUE))</f>
        <v>1</v>
      </c>
      <c r="M1333">
        <f t="shared" si="61"/>
        <v>0.40744186046511627</v>
      </c>
      <c r="N1333">
        <f t="shared" si="62"/>
        <v>1</v>
      </c>
    </row>
    <row r="1334" spans="1:14" x14ac:dyDescent="0.2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s="32" t="str">
        <f t="shared" si="60"/>
        <v/>
      </c>
      <c r="J1334" t="str">
        <f>IF(K1334="natural gas",VLOOKUP(D1334,'Cross-Page Data'!$I$4:$J$13,2,FALSE),IF(K1334="solar",VLOOKUP('Form 923'!D1334,'Cross-Page Data'!$I$14:$J$117,2,FALSE),K1334))</f>
        <v>heavy or residual fuel oil</v>
      </c>
      <c r="K1334" t="str">
        <f>VLOOKUP(E1334,'Cross-Page Data'!$D$4:$F$48,3,FALSE)</f>
        <v>heavy or residual fuel oil</v>
      </c>
      <c r="L1334" t="b">
        <f>IF(AND($P$6=FALSE,OR(C1334="Commercial NAICS Cogen",C1334="Industrial NAICS Cogen",C1334="NAICS-22 Cogen")),FALSE,IF(AND($P$7=FALSE,OR(C1334="Commercial NAICS Cogen",C1334="Commercial NAICS Non-Cogen",C1334="industrial NAICS Cogen", C1334="industrial NAICS non-cogen")),FALSE,TRUE))</f>
        <v>1</v>
      </c>
      <c r="M1334">
        <f t="shared" si="61"/>
        <v>4.0160642570281126E-4</v>
      </c>
      <c r="N1334">
        <f t="shared" si="62"/>
        <v>0</v>
      </c>
    </row>
    <row r="1335" spans="1:14" x14ac:dyDescent="0.2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s="32">
        <f t="shared" si="60"/>
        <v>10936167.251657145</v>
      </c>
      <c r="J1335" t="str">
        <f>IF(K1335="natural gas",VLOOKUP(D1335,'Cross-Page Data'!$I$4:$J$13,2,FALSE),IF(K1335="solar",VLOOKUP('Form 923'!D1335,'Cross-Page Data'!$I$14:$J$117,2,FALSE),K1335))</f>
        <v>natural gas peaker</v>
      </c>
      <c r="K1335" t="str">
        <f>VLOOKUP(E1335,'Cross-Page Data'!$D$4:$F$48,3,FALSE)</f>
        <v>natural gas</v>
      </c>
      <c r="L1335" t="b">
        <f>IF(AND($P$6=FALSE,OR(C1335="Commercial NAICS Cogen",C1335="Industrial NAICS Cogen",C1335="NAICS-22 Cogen")),FALSE,IF(AND($P$7=FALSE,OR(C1335="Commercial NAICS Cogen",C1335="Commercial NAICS Non-Cogen",C1335="industrial NAICS Cogen", C1335="industrial NAICS non-cogen")),FALSE,TRUE))</f>
        <v>1</v>
      </c>
      <c r="M1335">
        <f t="shared" si="61"/>
        <v>0.40592592592592591</v>
      </c>
      <c r="N1335">
        <f t="shared" si="62"/>
        <v>1</v>
      </c>
    </row>
    <row r="1336" spans="1:14" x14ac:dyDescent="0.2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s="32">
        <f t="shared" si="60"/>
        <v>0</v>
      </c>
      <c r="J1336" t="str">
        <f>IF(K1336="natural gas",VLOOKUP(D1336,'Cross-Page Data'!$I$4:$J$13,2,FALSE),IF(K1336="solar",VLOOKUP('Form 923'!D1336,'Cross-Page Data'!$I$14:$J$117,2,FALSE),K1336))</f>
        <v>heavy or residual fuel oil</v>
      </c>
      <c r="K1336" t="str">
        <f>VLOOKUP(E1336,'Cross-Page Data'!$D$4:$F$48,3,FALSE)</f>
        <v>heavy or residual fuel oil</v>
      </c>
      <c r="L1336" t="b">
        <f>IF(AND($P$6=FALSE,OR(C1336="Commercial NAICS Cogen",C1336="Industrial NAICS Cogen",C1336="NAICS-22 Cogen")),FALSE,IF(AND($P$7=FALSE,OR(C1336="Commercial NAICS Cogen",C1336="Commercial NAICS Non-Cogen",C1336="industrial NAICS Cogen", C1336="industrial NAICS non-cogen")),FALSE,TRUE))</f>
        <v>1</v>
      </c>
      <c r="M1336">
        <f t="shared" si="61"/>
        <v>0.57188755020080317</v>
      </c>
      <c r="N1336">
        <f t="shared" si="62"/>
        <v>1</v>
      </c>
    </row>
    <row r="1337" spans="1:14" x14ac:dyDescent="0.2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s="32">
        <f t="shared" si="60"/>
        <v>1123416.9261158612</v>
      </c>
      <c r="J1337" t="str">
        <f>IF(K1337="natural gas",VLOOKUP(D1337,'Cross-Page Data'!$I$4:$J$13,2,FALSE),IF(K1337="solar",VLOOKUP('Form 923'!D1337,'Cross-Page Data'!$I$14:$J$117,2,FALSE),K1337))</f>
        <v>natural gas nonpeaker</v>
      </c>
      <c r="K1337" t="str">
        <f>VLOOKUP(E1337,'Cross-Page Data'!$D$4:$F$48,3,FALSE)</f>
        <v>natural gas</v>
      </c>
      <c r="L1337" t="b">
        <f>IF(AND($P$6=FALSE,OR(C1337="Commercial NAICS Cogen",C1337="Industrial NAICS Cogen",C1337="NAICS-22 Cogen")),FALSE,IF(AND($P$7=FALSE,OR(C1337="Commercial NAICS Cogen",C1337="Commercial NAICS Non-Cogen",C1337="industrial NAICS Cogen", C1337="industrial NAICS non-cogen")),FALSE,TRUE))</f>
        <v>1</v>
      </c>
      <c r="M1337">
        <f t="shared" si="61"/>
        <v>0.64</v>
      </c>
      <c r="N1337">
        <f t="shared" si="62"/>
        <v>1</v>
      </c>
    </row>
    <row r="1338" spans="1:14" x14ac:dyDescent="0.2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s="32">
        <f t="shared" si="60"/>
        <v>16341307.270069869</v>
      </c>
      <c r="J1338" t="str">
        <f>IF(K1338="natural gas",VLOOKUP(D1338,'Cross-Page Data'!$I$4:$J$13,2,FALSE),IF(K1338="solar",VLOOKUP('Form 923'!D1338,'Cross-Page Data'!$I$14:$J$117,2,FALSE),K1338))</f>
        <v>heavy or residual fuel oil</v>
      </c>
      <c r="K1338" t="str">
        <f>VLOOKUP(E1338,'Cross-Page Data'!$D$4:$F$48,3,FALSE)</f>
        <v>heavy or residual fuel oil</v>
      </c>
      <c r="L1338" t="b">
        <f>IF(AND($P$6=FALSE,OR(C1338="Commercial NAICS Cogen",C1338="Industrial NAICS Cogen",C1338="NAICS-22 Cogen")),FALSE,IF(AND($P$7=FALSE,OR(C1338="Commercial NAICS Cogen",C1338="Commercial NAICS Non-Cogen",C1338="industrial NAICS Cogen", C1338="industrial NAICS non-cogen")),FALSE,TRUE))</f>
        <v>1</v>
      </c>
      <c r="M1338">
        <f t="shared" si="61"/>
        <v>0.10200803212851406</v>
      </c>
      <c r="N1338">
        <f t="shared" si="62"/>
        <v>1</v>
      </c>
    </row>
    <row r="1339" spans="1:14" x14ac:dyDescent="0.2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s="32">
        <f t="shared" si="60"/>
        <v>12212080.696964715</v>
      </c>
      <c r="J1339" t="str">
        <f>IF(K1339="natural gas",VLOOKUP(D1339,'Cross-Page Data'!$I$4:$J$13,2,FALSE),IF(K1339="solar",VLOOKUP('Form 923'!D1339,'Cross-Page Data'!$I$14:$J$117,2,FALSE),K1339))</f>
        <v>natural gas nonpeaker</v>
      </c>
      <c r="K1339" t="str">
        <f>VLOOKUP(E1339,'Cross-Page Data'!$D$4:$F$48,3,FALSE)</f>
        <v>natural gas</v>
      </c>
      <c r="L1339" t="b">
        <f>IF(AND($P$6=FALSE,OR(C1339="Commercial NAICS Cogen",C1339="Industrial NAICS Cogen",C1339="NAICS-22 Cogen")),FALSE,IF(AND($P$7=FALSE,OR(C1339="Commercial NAICS Cogen",C1339="Commercial NAICS Non-Cogen",C1339="industrial NAICS Cogen", C1339="industrial NAICS non-cogen")),FALSE,TRUE))</f>
        <v>1</v>
      </c>
      <c r="M1339">
        <f t="shared" si="61"/>
        <v>6.8837209302325578E-2</v>
      </c>
      <c r="N1339">
        <f t="shared" si="62"/>
        <v>1</v>
      </c>
    </row>
    <row r="1340" spans="1:14" x14ac:dyDescent="0.2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s="32" t="str">
        <f t="shared" si="60"/>
        <v/>
      </c>
      <c r="J1340" t="str">
        <f>IF(K1340="natural gas",VLOOKUP(D1340,'Cross-Page Data'!$I$4:$J$13,2,FALSE),IF(K1340="solar",VLOOKUP('Form 923'!D1340,'Cross-Page Data'!$I$14:$J$117,2,FALSE),K1340))</f>
        <v>heavy or residual fuel oil</v>
      </c>
      <c r="K1340" t="str">
        <f>VLOOKUP(E1340,'Cross-Page Data'!$D$4:$F$48,3,FALSE)</f>
        <v>heavy or residual fuel oil</v>
      </c>
      <c r="L1340" t="b">
        <f>IF(AND($P$6=FALSE,OR(C1340="Commercial NAICS Cogen",C1340="Industrial NAICS Cogen",C1340="NAICS-22 Cogen")),FALSE,IF(AND($P$7=FALSE,OR(C1340="Commercial NAICS Cogen",C1340="Commercial NAICS Non-Cogen",C1340="industrial NAICS Cogen", C1340="industrial NAICS non-cogen")),FALSE,TRUE))</f>
        <v>1</v>
      </c>
      <c r="M1340">
        <f t="shared" si="61"/>
        <v>4.0160642570281126E-4</v>
      </c>
      <c r="N1340">
        <f t="shared" si="62"/>
        <v>0</v>
      </c>
    </row>
    <row r="1341" spans="1:14" x14ac:dyDescent="0.2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s="32">
        <f t="shared" si="60"/>
        <v>9463165.1365857664</v>
      </c>
      <c r="J1341" t="str">
        <f>IF(K1341="natural gas",VLOOKUP(D1341,'Cross-Page Data'!$I$4:$J$13,2,FALSE),IF(K1341="solar",VLOOKUP('Form 923'!D1341,'Cross-Page Data'!$I$14:$J$117,2,FALSE),K1341))</f>
        <v>natural gas peaker</v>
      </c>
      <c r="K1341" t="str">
        <f>VLOOKUP(E1341,'Cross-Page Data'!$D$4:$F$48,3,FALSE)</f>
        <v>natural gas</v>
      </c>
      <c r="L1341" t="b">
        <f>IF(AND($P$6=FALSE,OR(C1341="Commercial NAICS Cogen",C1341="Industrial NAICS Cogen",C1341="NAICS-22 Cogen")),FALSE,IF(AND($P$7=FALSE,OR(C1341="Commercial NAICS Cogen",C1341="Commercial NAICS Non-Cogen",C1341="industrial NAICS Cogen", C1341="industrial NAICS non-cogen")),FALSE,TRUE))</f>
        <v>1</v>
      </c>
      <c r="M1341">
        <f t="shared" si="61"/>
        <v>0.54074074074074074</v>
      </c>
      <c r="N1341">
        <f t="shared" si="62"/>
        <v>1</v>
      </c>
    </row>
    <row r="1342" spans="1:14" x14ac:dyDescent="0.2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s="32" t="str">
        <f t="shared" si="60"/>
        <v/>
      </c>
      <c r="J1342" t="str">
        <f>IF(K1342="natural gas",VLOOKUP(D1342,'Cross-Page Data'!$I$4:$J$13,2,FALSE),IF(K1342="solar",VLOOKUP('Form 923'!D1342,'Cross-Page Data'!$I$14:$J$117,2,FALSE),K1342))</f>
        <v>heavy or residual fuel oil</v>
      </c>
      <c r="K1342" t="str">
        <f>VLOOKUP(E1342,'Cross-Page Data'!$D$4:$F$48,3,FALSE)</f>
        <v>heavy or residual fuel oil</v>
      </c>
      <c r="L1342" t="b">
        <f>IF(AND($P$6=FALSE,OR(C1342="Commercial NAICS Cogen",C1342="Industrial NAICS Cogen",C1342="NAICS-22 Cogen")),FALSE,IF(AND($P$7=FALSE,OR(C1342="Commercial NAICS Cogen",C1342="Commercial NAICS Non-Cogen",C1342="industrial NAICS Cogen", C1342="industrial NAICS non-cogen")),FALSE,TRUE))</f>
        <v>1</v>
      </c>
      <c r="M1342">
        <f t="shared" si="61"/>
        <v>4.0160642570281126E-4</v>
      </c>
      <c r="N1342">
        <f t="shared" si="62"/>
        <v>0</v>
      </c>
    </row>
    <row r="1343" spans="1:14" x14ac:dyDescent="0.2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s="32" t="str">
        <f t="shared" si="60"/>
        <v/>
      </c>
      <c r="J1343" t="str">
        <f>IF(K1343="natural gas",VLOOKUP(D1343,'Cross-Page Data'!$I$4:$J$13,2,FALSE),IF(K1343="solar",VLOOKUP('Form 923'!D1343,'Cross-Page Data'!$I$14:$J$117,2,FALSE),K1343))</f>
        <v>natural gas nonpeaker</v>
      </c>
      <c r="K1343" t="str">
        <f>VLOOKUP(E1343,'Cross-Page Data'!$D$4:$F$48,3,FALSE)</f>
        <v>natural gas</v>
      </c>
      <c r="L1343" t="b">
        <f>IF(AND($P$6=FALSE,OR(C1343="Commercial NAICS Cogen",C1343="Industrial NAICS Cogen",C1343="NAICS-22 Cogen")),FALSE,IF(AND($P$7=FALSE,OR(C1343="Commercial NAICS Cogen",C1343="Commercial NAICS Non-Cogen",C1343="industrial NAICS Cogen", C1343="industrial NAICS non-cogen")),FALSE,TRUE))</f>
        <v>1</v>
      </c>
      <c r="M1343">
        <f t="shared" si="61"/>
        <v>9.3023255813953494E-4</v>
      </c>
      <c r="N1343">
        <f t="shared" si="62"/>
        <v>0</v>
      </c>
    </row>
    <row r="1344" spans="1:14" x14ac:dyDescent="0.2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s="32" t="str">
        <f t="shared" si="60"/>
        <v/>
      </c>
      <c r="J1344" t="str">
        <f>IF(K1344="natural gas",VLOOKUP(D1344,'Cross-Page Data'!$I$4:$J$13,2,FALSE),IF(K1344="solar",VLOOKUP('Form 923'!D1344,'Cross-Page Data'!$I$14:$J$117,2,FALSE),K1344))</f>
        <v>heavy or residual fuel oil</v>
      </c>
      <c r="K1344" t="str">
        <f>VLOOKUP(E1344,'Cross-Page Data'!$D$4:$F$48,3,FALSE)</f>
        <v>heavy or residual fuel oil</v>
      </c>
      <c r="L1344" t="b">
        <f>IF(AND($P$6=FALSE,OR(C1344="Commercial NAICS Cogen",C1344="Industrial NAICS Cogen",C1344="NAICS-22 Cogen")),FALSE,IF(AND($P$7=FALSE,OR(C1344="Commercial NAICS Cogen",C1344="Commercial NAICS Non-Cogen",C1344="industrial NAICS Cogen", C1344="industrial NAICS non-cogen")),FALSE,TRUE))</f>
        <v>1</v>
      </c>
      <c r="M1344">
        <f t="shared" si="61"/>
        <v>4.0160642570281126E-4</v>
      </c>
      <c r="N1344">
        <f t="shared" si="62"/>
        <v>0</v>
      </c>
    </row>
    <row r="1345" spans="1:14" x14ac:dyDescent="0.2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s="32">
        <f t="shared" si="60"/>
        <v>45788700.564971745</v>
      </c>
      <c r="J1345" t="str">
        <f>IF(K1345="natural gas",VLOOKUP(D1345,'Cross-Page Data'!$I$4:$J$13,2,FALSE),IF(K1345="solar",VLOOKUP('Form 923'!D1345,'Cross-Page Data'!$I$14:$J$117,2,FALSE),K1345))</f>
        <v>natural gas nonpeaker</v>
      </c>
      <c r="K1345" t="str">
        <f>VLOOKUP(E1345,'Cross-Page Data'!$D$4:$F$48,3,FALSE)</f>
        <v>natural gas</v>
      </c>
      <c r="L1345" t="b">
        <f>IF(AND($P$6=FALSE,OR(C1345="Commercial NAICS Cogen",C1345="Industrial NAICS Cogen",C1345="NAICS-22 Cogen")),FALSE,IF(AND($P$7=FALSE,OR(C1345="Commercial NAICS Cogen",C1345="Commercial NAICS Non-Cogen",C1345="industrial NAICS Cogen", C1345="industrial NAICS non-cogen")),FALSE,TRUE))</f>
        <v>1</v>
      </c>
      <c r="M1345">
        <f t="shared" si="61"/>
        <v>9.3023255813953494E-4</v>
      </c>
      <c r="N1345">
        <f t="shared" si="62"/>
        <v>0</v>
      </c>
    </row>
    <row r="1346" spans="1:14" x14ac:dyDescent="0.2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s="32" t="str">
        <f t="shared" si="60"/>
        <v/>
      </c>
      <c r="J1346" t="str">
        <f>IF(K1346="natural gas",VLOOKUP(D1346,'Cross-Page Data'!$I$4:$J$13,2,FALSE),IF(K1346="solar",VLOOKUP('Form 923'!D1346,'Cross-Page Data'!$I$14:$J$117,2,FALSE),K1346))</f>
        <v>heavy or residual fuel oil</v>
      </c>
      <c r="K1346" t="str">
        <f>VLOOKUP(E1346,'Cross-Page Data'!$D$4:$F$48,3,FALSE)</f>
        <v>heavy or residual fuel oil</v>
      </c>
      <c r="L1346" t="b">
        <f>IF(AND($P$6=FALSE,OR(C1346="Commercial NAICS Cogen",C1346="Industrial NAICS Cogen",C1346="NAICS-22 Cogen")),FALSE,IF(AND($P$7=FALSE,OR(C1346="Commercial NAICS Cogen",C1346="Commercial NAICS Non-Cogen",C1346="industrial NAICS Cogen", C1346="industrial NAICS non-cogen")),FALSE,TRUE))</f>
        <v>1</v>
      </c>
      <c r="M1346">
        <f t="shared" si="61"/>
        <v>4.0160642570281126E-4</v>
      </c>
      <c r="N1346">
        <f t="shared" si="62"/>
        <v>0</v>
      </c>
    </row>
    <row r="1347" spans="1:14" x14ac:dyDescent="0.2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s="32">
        <f t="shared" si="60"/>
        <v>11029237.116738129</v>
      </c>
      <c r="J1347" t="str">
        <f>IF(K1347="natural gas",VLOOKUP(D1347,'Cross-Page Data'!$I$4:$J$13,2,FALSE),IF(K1347="solar",VLOOKUP('Form 923'!D1347,'Cross-Page Data'!$I$14:$J$117,2,FALSE),K1347))</f>
        <v>natural gas peaker</v>
      </c>
      <c r="K1347" t="str">
        <f>VLOOKUP(E1347,'Cross-Page Data'!$D$4:$F$48,3,FALSE)</f>
        <v>natural gas</v>
      </c>
      <c r="L1347" t="b">
        <f>IF(AND($P$6=FALSE,OR(C1347="Commercial NAICS Cogen",C1347="Industrial NAICS Cogen",C1347="NAICS-22 Cogen")),FALSE,IF(AND($P$7=FALSE,OR(C1347="Commercial NAICS Cogen",C1347="Commercial NAICS Non-Cogen",C1347="industrial NAICS Cogen", C1347="industrial NAICS non-cogen")),FALSE,TRUE))</f>
        <v>1</v>
      </c>
      <c r="M1347">
        <f t="shared" si="61"/>
        <v>0.39604938271604939</v>
      </c>
      <c r="N1347">
        <f t="shared" si="62"/>
        <v>1</v>
      </c>
    </row>
    <row r="1348" spans="1:14" x14ac:dyDescent="0.2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s="32" t="str">
        <f t="shared" si="60"/>
        <v/>
      </c>
      <c r="J1348" t="str">
        <f>IF(K1348="natural gas",VLOOKUP(D1348,'Cross-Page Data'!$I$4:$J$13,2,FALSE),IF(K1348="solar",VLOOKUP('Form 923'!D1348,'Cross-Page Data'!$I$14:$J$117,2,FALSE),K1348))</f>
        <v>heavy or residual fuel oil</v>
      </c>
      <c r="K1348" t="str">
        <f>VLOOKUP(E1348,'Cross-Page Data'!$D$4:$F$48,3,FALSE)</f>
        <v>heavy or residual fuel oil</v>
      </c>
      <c r="L1348" t="b">
        <f>IF(AND($P$6=FALSE,OR(C1348="Commercial NAICS Cogen",C1348="Industrial NAICS Cogen",C1348="NAICS-22 Cogen")),FALSE,IF(AND($P$7=FALSE,OR(C1348="Commercial NAICS Cogen",C1348="Commercial NAICS Non-Cogen",C1348="industrial NAICS Cogen", C1348="industrial NAICS non-cogen")),FALSE,TRUE))</f>
        <v>1</v>
      </c>
      <c r="M1348">
        <f t="shared" si="61"/>
        <v>4.0160642570281126E-4</v>
      </c>
      <c r="N1348">
        <f t="shared" si="62"/>
        <v>0</v>
      </c>
    </row>
    <row r="1349" spans="1:14" x14ac:dyDescent="0.2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s="32" t="str">
        <f t="shared" si="60"/>
        <v/>
      </c>
      <c r="J1349" t="str">
        <f>IF(K1349="natural gas",VLOOKUP(D1349,'Cross-Page Data'!$I$4:$J$13,2,FALSE),IF(K1349="solar",VLOOKUP('Form 923'!D1349,'Cross-Page Data'!$I$14:$J$117,2,FALSE),K1349))</f>
        <v>natural gas peaker</v>
      </c>
      <c r="K1349" t="str">
        <f>VLOOKUP(E1349,'Cross-Page Data'!$D$4:$F$48,3,FALSE)</f>
        <v>natural gas</v>
      </c>
      <c r="L1349" t="b">
        <f>IF(AND($P$6=FALSE,OR(C1349="Commercial NAICS Cogen",C1349="Industrial NAICS Cogen",C1349="NAICS-22 Cogen")),FALSE,IF(AND($P$7=FALSE,OR(C1349="Commercial NAICS Cogen",C1349="Commercial NAICS Non-Cogen",C1349="industrial NAICS Cogen", C1349="industrial NAICS non-cogen")),FALSE,TRUE))</f>
        <v>1</v>
      </c>
      <c r="M1349">
        <f t="shared" si="61"/>
        <v>4.9382716049382717E-4</v>
      </c>
      <c r="N1349">
        <f t="shared" si="62"/>
        <v>0</v>
      </c>
    </row>
    <row r="1350" spans="1:14" x14ac:dyDescent="0.2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s="32" t="str">
        <f t="shared" si="60"/>
        <v/>
      </c>
      <c r="J1350" t="str">
        <f>IF(K1350="natural gas",VLOOKUP(D1350,'Cross-Page Data'!$I$4:$J$13,2,FALSE),IF(K1350="solar",VLOOKUP('Form 923'!D1350,'Cross-Page Data'!$I$14:$J$117,2,FALSE),K1350))</f>
        <v>heavy or residual fuel oil</v>
      </c>
      <c r="K1350" t="str">
        <f>VLOOKUP(E1350,'Cross-Page Data'!$D$4:$F$48,3,FALSE)</f>
        <v>heavy or residual fuel oil</v>
      </c>
      <c r="L1350" t="b">
        <f>IF(AND($P$6=FALSE,OR(C1350="Commercial NAICS Cogen",C1350="Industrial NAICS Cogen",C1350="NAICS-22 Cogen")),FALSE,IF(AND($P$7=FALSE,OR(C1350="Commercial NAICS Cogen",C1350="Commercial NAICS Non-Cogen",C1350="industrial NAICS Cogen", C1350="industrial NAICS non-cogen")),FALSE,TRUE))</f>
        <v>1</v>
      </c>
      <c r="M1350">
        <f t="shared" si="61"/>
        <v>4.0160642570281126E-4</v>
      </c>
      <c r="N1350">
        <f t="shared" si="62"/>
        <v>0</v>
      </c>
    </row>
    <row r="1351" spans="1:14" x14ac:dyDescent="0.2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s="32" t="str">
        <f t="shared" ref="I1351:I1414" si="63">IFERROR(F1351/G1351*10^6,"")</f>
        <v/>
      </c>
      <c r="J1351" t="str">
        <f>IF(K1351="natural gas",VLOOKUP(D1351,'Cross-Page Data'!$I$4:$J$13,2,FALSE),IF(K1351="solar",VLOOKUP('Form 923'!D1351,'Cross-Page Data'!$I$14:$J$117,2,FALSE),K1351))</f>
        <v>natural gas peaker</v>
      </c>
      <c r="K1351" t="str">
        <f>VLOOKUP(E1351,'Cross-Page Data'!$D$4:$F$48,3,FALSE)</f>
        <v>natural gas</v>
      </c>
      <c r="L1351" t="b">
        <f>IF(AND($P$6=FALSE,OR(C1351="Commercial NAICS Cogen",C1351="Industrial NAICS Cogen",C1351="NAICS-22 Cogen")),FALSE,IF(AND($P$7=FALSE,OR(C1351="Commercial NAICS Cogen",C1351="Commercial NAICS Non-Cogen",C1351="industrial NAICS Cogen", C1351="industrial NAICS non-cogen")),FALSE,TRUE))</f>
        <v>1</v>
      </c>
      <c r="M1351">
        <f t="shared" ref="M1351:M1414" si="64">(COUNTIFS($J$6:$J$14148,J1351,$I$6:$I$14148,"&gt;"&amp;I1351)+1)/COUNTIFS($J$6:$J$14148,J1351)</f>
        <v>4.9382716049382717E-4</v>
      </c>
      <c r="N1351">
        <f t="shared" ref="N1351:N1414" si="65">IF(OR(M1351&gt;0.95,M1351&lt;0.05),0,1)</f>
        <v>0</v>
      </c>
    </row>
    <row r="1352" spans="1:14" x14ac:dyDescent="0.2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s="32">
        <f t="shared" si="63"/>
        <v>12737173.370150043</v>
      </c>
      <c r="J1352" t="str">
        <f>IF(K1352="natural gas",VLOOKUP(D1352,'Cross-Page Data'!$I$4:$J$13,2,FALSE),IF(K1352="solar",VLOOKUP('Form 923'!D1352,'Cross-Page Data'!$I$14:$J$117,2,FALSE),K1352))</f>
        <v>natural gas peaker</v>
      </c>
      <c r="K1352" t="str">
        <f>VLOOKUP(E1352,'Cross-Page Data'!$D$4:$F$48,3,FALSE)</f>
        <v>natural gas</v>
      </c>
      <c r="L1352" t="b">
        <f>IF(AND($P$6=FALSE,OR(C1352="Commercial NAICS Cogen",C1352="Industrial NAICS Cogen",C1352="NAICS-22 Cogen")),FALSE,IF(AND($P$7=FALSE,OR(C1352="Commercial NAICS Cogen",C1352="Commercial NAICS Non-Cogen",C1352="industrial NAICS Cogen", C1352="industrial NAICS non-cogen")),FALSE,TRUE))</f>
        <v>1</v>
      </c>
      <c r="M1352">
        <f t="shared" si="64"/>
        <v>0.22222222222222221</v>
      </c>
      <c r="N1352">
        <f t="shared" si="65"/>
        <v>1</v>
      </c>
    </row>
    <row r="1353" spans="1:14" x14ac:dyDescent="0.2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s="32">
        <f t="shared" si="63"/>
        <v>12346411.001926074</v>
      </c>
      <c r="J1353" t="str">
        <f>IF(K1353="natural gas",VLOOKUP(D1353,'Cross-Page Data'!$I$4:$J$13,2,FALSE),IF(K1353="solar",VLOOKUP('Form 923'!D1353,'Cross-Page Data'!$I$14:$J$117,2,FALSE),K1353))</f>
        <v>natural gas peaker</v>
      </c>
      <c r="K1353" t="str">
        <f>VLOOKUP(E1353,'Cross-Page Data'!$D$4:$F$48,3,FALSE)</f>
        <v>natural gas</v>
      </c>
      <c r="L1353" t="b">
        <f>IF(AND($P$6=FALSE,OR(C1353="Commercial NAICS Cogen",C1353="Industrial NAICS Cogen",C1353="NAICS-22 Cogen")),FALSE,IF(AND($P$7=FALSE,OR(C1353="Commercial NAICS Cogen",C1353="Commercial NAICS Non-Cogen",C1353="industrial NAICS Cogen", C1353="industrial NAICS non-cogen")),FALSE,TRUE))</f>
        <v>1</v>
      </c>
      <c r="M1353">
        <f t="shared" si="64"/>
        <v>0.25283950617283951</v>
      </c>
      <c r="N1353">
        <f t="shared" si="65"/>
        <v>1</v>
      </c>
    </row>
    <row r="1354" spans="1:14" x14ac:dyDescent="0.2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s="32" t="str">
        <f t="shared" si="63"/>
        <v/>
      </c>
      <c r="J1354" t="str">
        <f>IF(K1354="natural gas",VLOOKUP(D1354,'Cross-Page Data'!$I$4:$J$13,2,FALSE),IF(K1354="solar",VLOOKUP('Form 923'!D1354,'Cross-Page Data'!$I$14:$J$117,2,FALSE),K1354))</f>
        <v>heavy or residual fuel oil</v>
      </c>
      <c r="K1354" t="str">
        <f>VLOOKUP(E1354,'Cross-Page Data'!$D$4:$F$48,3,FALSE)</f>
        <v>heavy or residual fuel oil</v>
      </c>
      <c r="L1354" t="b">
        <f>IF(AND($P$6=FALSE,OR(C1354="Commercial NAICS Cogen",C1354="Industrial NAICS Cogen",C1354="NAICS-22 Cogen")),FALSE,IF(AND($P$7=FALSE,OR(C1354="Commercial NAICS Cogen",C1354="Commercial NAICS Non-Cogen",C1354="industrial NAICS Cogen", C1354="industrial NAICS non-cogen")),FALSE,TRUE))</f>
        <v>1</v>
      </c>
      <c r="M1354">
        <f t="shared" si="64"/>
        <v>4.0160642570281126E-4</v>
      </c>
      <c r="N1354">
        <f t="shared" si="65"/>
        <v>0</v>
      </c>
    </row>
    <row r="1355" spans="1:14" x14ac:dyDescent="0.2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s="32">
        <f t="shared" si="63"/>
        <v>8902005.3584476747</v>
      </c>
      <c r="J1355" t="str">
        <f>IF(K1355="natural gas",VLOOKUP(D1355,'Cross-Page Data'!$I$4:$J$13,2,FALSE),IF(K1355="solar",VLOOKUP('Form 923'!D1355,'Cross-Page Data'!$I$14:$J$117,2,FALSE),K1355))</f>
        <v>hydro</v>
      </c>
      <c r="K1355" t="str">
        <f>VLOOKUP(E1355,'Cross-Page Data'!$D$4:$F$48,3,FALSE)</f>
        <v>hydro</v>
      </c>
      <c r="L1355" t="b">
        <f>IF(AND($P$6=FALSE,OR(C1355="Commercial NAICS Cogen",C1355="Industrial NAICS Cogen",C1355="NAICS-22 Cogen")),FALSE,IF(AND($P$7=FALSE,OR(C1355="Commercial NAICS Cogen",C1355="Commercial NAICS Non-Cogen",C1355="industrial NAICS Cogen", C1355="industrial NAICS non-cogen")),FALSE,TRUE))</f>
        <v>1</v>
      </c>
      <c r="M1355">
        <f t="shared" si="64"/>
        <v>0.33719346049046323</v>
      </c>
      <c r="N1355">
        <f t="shared" si="65"/>
        <v>1</v>
      </c>
    </row>
    <row r="1356" spans="1:14" x14ac:dyDescent="0.2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s="32">
        <f t="shared" si="63"/>
        <v>8902023.9293302018</v>
      </c>
      <c r="J1356" t="str">
        <f>IF(K1356="natural gas",VLOOKUP(D1356,'Cross-Page Data'!$I$4:$J$13,2,FALSE),IF(K1356="solar",VLOOKUP('Form 923'!D1356,'Cross-Page Data'!$I$14:$J$117,2,FALSE),K1356))</f>
        <v>hydro</v>
      </c>
      <c r="K1356" t="str">
        <f>VLOOKUP(E1356,'Cross-Page Data'!$D$4:$F$48,3,FALSE)</f>
        <v>hydro</v>
      </c>
      <c r="L1356" t="b">
        <f>IF(AND($P$6=FALSE,OR(C1356="Commercial NAICS Cogen",C1356="Industrial NAICS Cogen",C1356="NAICS-22 Cogen")),FALSE,IF(AND($P$7=FALSE,OR(C1356="Commercial NAICS Cogen",C1356="Commercial NAICS Non-Cogen",C1356="industrial NAICS Cogen", C1356="industrial NAICS non-cogen")),FALSE,TRUE))</f>
        <v>1</v>
      </c>
      <c r="M1356">
        <f t="shared" si="64"/>
        <v>0.20912806539509537</v>
      </c>
      <c r="N1356">
        <f t="shared" si="65"/>
        <v>1</v>
      </c>
    </row>
    <row r="1357" spans="1:14" x14ac:dyDescent="0.2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s="32">
        <f t="shared" si="63"/>
        <v>8902014.6520146523</v>
      </c>
      <c r="J1357" t="str">
        <f>IF(K1357="natural gas",VLOOKUP(D1357,'Cross-Page Data'!$I$4:$J$13,2,FALSE),IF(K1357="solar",VLOOKUP('Form 923'!D1357,'Cross-Page Data'!$I$14:$J$117,2,FALSE),K1357))</f>
        <v>hydro</v>
      </c>
      <c r="K1357" t="str">
        <f>VLOOKUP(E1357,'Cross-Page Data'!$D$4:$F$48,3,FALSE)</f>
        <v>hydro</v>
      </c>
      <c r="L1357" t="b">
        <f>IF(AND($P$6=FALSE,OR(C1357="Commercial NAICS Cogen",C1357="Industrial NAICS Cogen",C1357="NAICS-22 Cogen")),FALSE,IF(AND($P$7=FALSE,OR(C1357="Commercial NAICS Cogen",C1357="Commercial NAICS Non-Cogen",C1357="industrial NAICS Cogen", C1357="industrial NAICS non-cogen")),FALSE,TRUE))</f>
        <v>1</v>
      </c>
      <c r="M1357">
        <f t="shared" si="64"/>
        <v>0.25408719346049047</v>
      </c>
      <c r="N1357">
        <f t="shared" si="65"/>
        <v>1</v>
      </c>
    </row>
    <row r="1358" spans="1:14" x14ac:dyDescent="0.2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s="32" t="str">
        <f t="shared" si="63"/>
        <v/>
      </c>
      <c r="J1358" t="str">
        <f>IF(K1358="natural gas",VLOOKUP(D1358,'Cross-Page Data'!$I$4:$J$13,2,FALSE),IF(K1358="solar",VLOOKUP('Form 923'!D1358,'Cross-Page Data'!$I$14:$J$117,2,FALSE),K1358))</f>
        <v>hydro</v>
      </c>
      <c r="K1358" t="str">
        <f>VLOOKUP(E1358,'Cross-Page Data'!$D$4:$F$48,3,FALSE)</f>
        <v>hydro</v>
      </c>
      <c r="L1358" t="b">
        <f>IF(AND($P$6=FALSE,OR(C1358="Commercial NAICS Cogen",C1358="Industrial NAICS Cogen",C1358="NAICS-22 Cogen")),FALSE,IF(AND($P$7=FALSE,OR(C1358="Commercial NAICS Cogen",C1358="Commercial NAICS Non-Cogen",C1358="industrial NAICS Cogen", C1358="industrial NAICS non-cogen")),FALSE,TRUE))</f>
        <v>1</v>
      </c>
      <c r="M1358">
        <f t="shared" si="64"/>
        <v>6.8119891008174384E-4</v>
      </c>
      <c r="N1358">
        <f t="shared" si="65"/>
        <v>0</v>
      </c>
    </row>
    <row r="1359" spans="1:14" x14ac:dyDescent="0.2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s="32" t="str">
        <f t="shared" si="63"/>
        <v/>
      </c>
      <c r="J1359" t="str">
        <f>IF(K1359="natural gas",VLOOKUP(D1359,'Cross-Page Data'!$I$4:$J$13,2,FALSE),IF(K1359="solar",VLOOKUP('Form 923'!D1359,'Cross-Page Data'!$I$14:$J$117,2,FALSE),K1359))</f>
        <v>hydro</v>
      </c>
      <c r="K1359" t="str">
        <f>VLOOKUP(E1359,'Cross-Page Data'!$D$4:$F$48,3,FALSE)</f>
        <v>hydro</v>
      </c>
      <c r="L1359" t="b">
        <f>IF(AND($P$6=FALSE,OR(C1359="Commercial NAICS Cogen",C1359="Industrial NAICS Cogen",C1359="NAICS-22 Cogen")),FALSE,IF(AND($P$7=FALSE,OR(C1359="Commercial NAICS Cogen",C1359="Commercial NAICS Non-Cogen",C1359="industrial NAICS Cogen", C1359="industrial NAICS non-cogen")),FALSE,TRUE))</f>
        <v>1</v>
      </c>
      <c r="M1359">
        <f t="shared" si="64"/>
        <v>6.8119891008174384E-4</v>
      </c>
      <c r="N1359">
        <f t="shared" si="65"/>
        <v>0</v>
      </c>
    </row>
    <row r="1360" spans="1:14" x14ac:dyDescent="0.2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s="32">
        <f t="shared" si="63"/>
        <v>8901990.8116385899</v>
      </c>
      <c r="J1360" t="str">
        <f>IF(K1360="natural gas",VLOOKUP(D1360,'Cross-Page Data'!$I$4:$J$13,2,FALSE),IF(K1360="solar",VLOOKUP('Form 923'!D1360,'Cross-Page Data'!$I$14:$J$117,2,FALSE),K1360))</f>
        <v>hydro</v>
      </c>
      <c r="K1360" t="str">
        <f>VLOOKUP(E1360,'Cross-Page Data'!$D$4:$F$48,3,FALSE)</f>
        <v>hydro</v>
      </c>
      <c r="L1360" t="b">
        <f>IF(AND($P$6=FALSE,OR(C1360="Commercial NAICS Cogen",C1360="Industrial NAICS Cogen",C1360="NAICS-22 Cogen")),FALSE,IF(AND($P$7=FALSE,OR(C1360="Commercial NAICS Cogen",C1360="Commercial NAICS Non-Cogen",C1360="industrial NAICS Cogen", C1360="industrial NAICS non-cogen")),FALSE,TRUE))</f>
        <v>1</v>
      </c>
      <c r="M1360">
        <f t="shared" si="64"/>
        <v>0.64168937329700271</v>
      </c>
      <c r="N1360">
        <f t="shared" si="65"/>
        <v>1</v>
      </c>
    </row>
    <row r="1361" spans="1:14" x14ac:dyDescent="0.2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s="32">
        <f t="shared" si="63"/>
        <v>8902013.598853983</v>
      </c>
      <c r="J1361" t="str">
        <f>IF(K1361="natural gas",VLOOKUP(D1361,'Cross-Page Data'!$I$4:$J$13,2,FALSE),IF(K1361="solar",VLOOKUP('Form 923'!D1361,'Cross-Page Data'!$I$14:$J$117,2,FALSE),K1361))</f>
        <v>hydro</v>
      </c>
      <c r="K1361" t="str">
        <f>VLOOKUP(E1361,'Cross-Page Data'!$D$4:$F$48,3,FALSE)</f>
        <v>hydro</v>
      </c>
      <c r="L1361" t="b">
        <f>IF(AND($P$6=FALSE,OR(C1361="Commercial NAICS Cogen",C1361="Industrial NAICS Cogen",C1361="NAICS-22 Cogen")),FALSE,IF(AND($P$7=FALSE,OR(C1361="Commercial NAICS Cogen",C1361="Commercial NAICS Non-Cogen",C1361="industrial NAICS Cogen", C1361="industrial NAICS non-cogen")),FALSE,TRUE))</f>
        <v>1</v>
      </c>
      <c r="M1361">
        <f t="shared" si="64"/>
        <v>0.26158038147138962</v>
      </c>
      <c r="N1361">
        <f t="shared" si="65"/>
        <v>1</v>
      </c>
    </row>
    <row r="1362" spans="1:14" x14ac:dyDescent="0.2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s="32">
        <f t="shared" si="63"/>
        <v>24357142.857142858</v>
      </c>
      <c r="J1362" t="str">
        <f>IF(K1362="natural gas",VLOOKUP(D1362,'Cross-Page Data'!$I$4:$J$13,2,FALSE),IF(K1362="solar",VLOOKUP('Form 923'!D1362,'Cross-Page Data'!$I$14:$J$117,2,FALSE),K1362))</f>
        <v>heavy or residual fuel oil</v>
      </c>
      <c r="K1362" t="str">
        <f>VLOOKUP(E1362,'Cross-Page Data'!$D$4:$F$48,3,FALSE)</f>
        <v>heavy or residual fuel oil</v>
      </c>
      <c r="L1362" t="b">
        <f>IF(AND($P$6=FALSE,OR(C1362="Commercial NAICS Cogen",C1362="Industrial NAICS Cogen",C1362="NAICS-22 Cogen")),FALSE,IF(AND($P$7=FALSE,OR(C1362="Commercial NAICS Cogen",C1362="Commercial NAICS Non-Cogen",C1362="industrial NAICS Cogen", C1362="industrial NAICS non-cogen")),FALSE,TRUE))</f>
        <v>1</v>
      </c>
      <c r="M1362">
        <f t="shared" si="64"/>
        <v>4.1365461847389561E-2</v>
      </c>
      <c r="N1362">
        <f t="shared" si="65"/>
        <v>0</v>
      </c>
    </row>
    <row r="1363" spans="1:14" x14ac:dyDescent="0.2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s="32" t="str">
        <f t="shared" si="63"/>
        <v/>
      </c>
      <c r="J1363" t="str">
        <f>IF(K1363="natural gas",VLOOKUP(D1363,'Cross-Page Data'!$I$4:$J$13,2,FALSE),IF(K1363="solar",VLOOKUP('Form 923'!D1363,'Cross-Page Data'!$I$14:$J$117,2,FALSE),K1363))</f>
        <v>petroleum</v>
      </c>
      <c r="K1363" t="str">
        <f>VLOOKUP(E1363,'Cross-Page Data'!$D$4:$F$48,3,FALSE)</f>
        <v>petroleum</v>
      </c>
      <c r="L1363" t="b">
        <f>IF(AND($P$6=FALSE,OR(C1363="Commercial NAICS Cogen",C1363="Industrial NAICS Cogen",C1363="NAICS-22 Cogen")),FALSE,IF(AND($P$7=FALSE,OR(C1363="Commercial NAICS Cogen",C1363="Commercial NAICS Non-Cogen",C1363="industrial NAICS Cogen", C1363="industrial NAICS non-cogen")),FALSE,TRUE))</f>
        <v>1</v>
      </c>
      <c r="M1363">
        <f t="shared" si="64"/>
        <v>8.6956521739130436E-3</v>
      </c>
      <c r="N1363">
        <f t="shared" si="65"/>
        <v>0</v>
      </c>
    </row>
    <row r="1364" spans="1:14" x14ac:dyDescent="0.2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s="32">
        <f t="shared" si="63"/>
        <v>8902039.55500618</v>
      </c>
      <c r="J1364" t="str">
        <f>IF(K1364="natural gas",VLOOKUP(D1364,'Cross-Page Data'!$I$4:$J$13,2,FALSE),IF(K1364="solar",VLOOKUP('Form 923'!D1364,'Cross-Page Data'!$I$14:$J$117,2,FALSE),K1364))</f>
        <v>hydro</v>
      </c>
      <c r="K1364" t="str">
        <f>VLOOKUP(E1364,'Cross-Page Data'!$D$4:$F$48,3,FALSE)</f>
        <v>hydro</v>
      </c>
      <c r="L1364" t="b">
        <f>IF(AND($P$6=FALSE,OR(C1364="Commercial NAICS Cogen",C1364="Industrial NAICS Cogen",C1364="NAICS-22 Cogen")),FALSE,IF(AND($P$7=FALSE,OR(C1364="Commercial NAICS Cogen",C1364="Commercial NAICS Non-Cogen",C1364="industrial NAICS Cogen", C1364="industrial NAICS non-cogen")),FALSE,TRUE))</f>
        <v>1</v>
      </c>
      <c r="M1364">
        <f t="shared" si="64"/>
        <v>0.167574931880109</v>
      </c>
      <c r="N1364">
        <f t="shared" si="65"/>
        <v>1</v>
      </c>
    </row>
    <row r="1365" spans="1:14" x14ac:dyDescent="0.2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s="32">
        <f t="shared" si="63"/>
        <v>8901987.3647594433</v>
      </c>
      <c r="J1365" t="str">
        <f>IF(K1365="natural gas",VLOOKUP(D1365,'Cross-Page Data'!$I$4:$J$13,2,FALSE),IF(K1365="solar",VLOOKUP('Form 923'!D1365,'Cross-Page Data'!$I$14:$J$117,2,FALSE),K1365))</f>
        <v>hydro</v>
      </c>
      <c r="K1365" t="str">
        <f>VLOOKUP(E1365,'Cross-Page Data'!$D$4:$F$48,3,FALSE)</f>
        <v>hydro</v>
      </c>
      <c r="L1365" t="b">
        <f>IF(AND($P$6=FALSE,OR(C1365="Commercial NAICS Cogen",C1365="Industrial NAICS Cogen",C1365="NAICS-22 Cogen")),FALSE,IF(AND($P$7=FALSE,OR(C1365="Commercial NAICS Cogen",C1365="Commercial NAICS Non-Cogen",C1365="industrial NAICS Cogen", C1365="industrial NAICS non-cogen")),FALSE,TRUE))</f>
        <v>1</v>
      </c>
      <c r="M1365">
        <f t="shared" si="64"/>
        <v>0.67234332425068122</v>
      </c>
      <c r="N1365">
        <f t="shared" si="65"/>
        <v>1</v>
      </c>
    </row>
    <row r="1366" spans="1:14" x14ac:dyDescent="0.2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s="32">
        <f t="shared" si="63"/>
        <v>8902010.4254337139</v>
      </c>
      <c r="J1366" t="str">
        <f>IF(K1366="natural gas",VLOOKUP(D1366,'Cross-Page Data'!$I$4:$J$13,2,FALSE),IF(K1366="solar",VLOOKUP('Form 923'!D1366,'Cross-Page Data'!$I$14:$J$117,2,FALSE),K1366))</f>
        <v>hydro</v>
      </c>
      <c r="K1366" t="str">
        <f>VLOOKUP(E1366,'Cross-Page Data'!$D$4:$F$48,3,FALSE)</f>
        <v>hydro</v>
      </c>
      <c r="L1366" t="b">
        <f>IF(AND($P$6=FALSE,OR(C1366="Commercial NAICS Cogen",C1366="Industrial NAICS Cogen",C1366="NAICS-22 Cogen")),FALSE,IF(AND($P$7=FALSE,OR(C1366="Commercial NAICS Cogen",C1366="Commercial NAICS Non-Cogen",C1366="industrial NAICS Cogen", C1366="industrial NAICS non-cogen")),FALSE,TRUE))</f>
        <v>1</v>
      </c>
      <c r="M1366">
        <f t="shared" si="64"/>
        <v>0.2840599455040872</v>
      </c>
      <c r="N1366">
        <f t="shared" si="65"/>
        <v>1</v>
      </c>
    </row>
    <row r="1367" spans="1:14" x14ac:dyDescent="0.2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s="32">
        <f t="shared" si="63"/>
        <v>8902006.3271762412</v>
      </c>
      <c r="J1367" t="str">
        <f>IF(K1367="natural gas",VLOOKUP(D1367,'Cross-Page Data'!$I$4:$J$13,2,FALSE),IF(K1367="solar",VLOOKUP('Form 923'!D1367,'Cross-Page Data'!$I$14:$J$117,2,FALSE),K1367))</f>
        <v>hydro</v>
      </c>
      <c r="K1367" t="str">
        <f>VLOOKUP(E1367,'Cross-Page Data'!$D$4:$F$48,3,FALSE)</f>
        <v>hydro</v>
      </c>
      <c r="L1367" t="b">
        <f>IF(AND($P$6=FALSE,OR(C1367="Commercial NAICS Cogen",C1367="Industrial NAICS Cogen",C1367="NAICS-22 Cogen")),FALSE,IF(AND($P$7=FALSE,OR(C1367="Commercial NAICS Cogen",C1367="Commercial NAICS Non-Cogen",C1367="industrial NAICS Cogen", C1367="industrial NAICS non-cogen")),FALSE,TRUE))</f>
        <v>1</v>
      </c>
      <c r="M1367">
        <f t="shared" si="64"/>
        <v>0.32016348773841963</v>
      </c>
      <c r="N1367">
        <f t="shared" si="65"/>
        <v>1</v>
      </c>
    </row>
    <row r="1368" spans="1:14" x14ac:dyDescent="0.2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s="32">
        <f t="shared" si="63"/>
        <v>8901994.0417944212</v>
      </c>
      <c r="J1368" t="str">
        <f>IF(K1368="natural gas",VLOOKUP(D1368,'Cross-Page Data'!$I$4:$J$13,2,FALSE),IF(K1368="solar",VLOOKUP('Form 923'!D1368,'Cross-Page Data'!$I$14:$J$117,2,FALSE),K1368))</f>
        <v>hydro</v>
      </c>
      <c r="K1368" t="str">
        <f>VLOOKUP(E1368,'Cross-Page Data'!$D$4:$F$48,3,FALSE)</f>
        <v>hydro</v>
      </c>
      <c r="L1368" t="b">
        <f>IF(AND($P$6=FALSE,OR(C1368="Commercial NAICS Cogen",C1368="Industrial NAICS Cogen",C1368="NAICS-22 Cogen")),FALSE,IF(AND($P$7=FALSE,OR(C1368="Commercial NAICS Cogen",C1368="Commercial NAICS Non-Cogen",C1368="industrial NAICS Cogen", C1368="industrial NAICS non-cogen")),FALSE,TRUE))</f>
        <v>1</v>
      </c>
      <c r="M1368">
        <f t="shared" si="64"/>
        <v>0.61239782016348776</v>
      </c>
      <c r="N1368">
        <f t="shared" si="65"/>
        <v>1</v>
      </c>
    </row>
    <row r="1369" spans="1:14" x14ac:dyDescent="0.2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s="32">
        <f t="shared" si="63"/>
        <v>8902015.4759762455</v>
      </c>
      <c r="J1369" t="str">
        <f>IF(K1369="natural gas",VLOOKUP(D1369,'Cross-Page Data'!$I$4:$J$13,2,FALSE),IF(K1369="solar",VLOOKUP('Form 923'!D1369,'Cross-Page Data'!$I$14:$J$117,2,FALSE),K1369))</f>
        <v>hydro</v>
      </c>
      <c r="K1369" t="str">
        <f>VLOOKUP(E1369,'Cross-Page Data'!$D$4:$F$48,3,FALSE)</f>
        <v>hydro</v>
      </c>
      <c r="L1369" t="b">
        <f>IF(AND($P$6=FALSE,OR(C1369="Commercial NAICS Cogen",C1369="Industrial NAICS Cogen",C1369="NAICS-22 Cogen")),FALSE,IF(AND($P$7=FALSE,OR(C1369="Commercial NAICS Cogen",C1369="Commercial NAICS Non-Cogen",C1369="industrial NAICS Cogen", C1369="industrial NAICS non-cogen")),FALSE,TRUE))</f>
        <v>1</v>
      </c>
      <c r="M1369">
        <f t="shared" si="64"/>
        <v>0.25</v>
      </c>
      <c r="N1369">
        <f t="shared" si="65"/>
        <v>1</v>
      </c>
    </row>
    <row r="1370" spans="1:14" x14ac:dyDescent="0.2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s="32">
        <f t="shared" si="63"/>
        <v>8901924.1546796188</v>
      </c>
      <c r="J1370" t="str">
        <f>IF(K1370="natural gas",VLOOKUP(D1370,'Cross-Page Data'!$I$4:$J$13,2,FALSE),IF(K1370="solar",VLOOKUP('Form 923'!D1370,'Cross-Page Data'!$I$14:$J$117,2,FALSE),K1370))</f>
        <v>hydro</v>
      </c>
      <c r="K1370" t="str">
        <f>VLOOKUP(E1370,'Cross-Page Data'!$D$4:$F$48,3,FALSE)</f>
        <v>hydro</v>
      </c>
      <c r="L1370" t="b">
        <f>IF(AND($P$6=FALSE,OR(C1370="Commercial NAICS Cogen",C1370="Industrial NAICS Cogen",C1370="NAICS-22 Cogen")),FALSE,IF(AND($P$7=FALSE,OR(C1370="Commercial NAICS Cogen",C1370="Commercial NAICS Non-Cogen",C1370="industrial NAICS Cogen", C1370="industrial NAICS non-cogen")),FALSE,TRUE))</f>
        <v>1</v>
      </c>
      <c r="M1370">
        <f t="shared" si="64"/>
        <v>0.82493188010899188</v>
      </c>
      <c r="N1370">
        <f t="shared" si="65"/>
        <v>1</v>
      </c>
    </row>
    <row r="1371" spans="1:14" x14ac:dyDescent="0.2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s="32">
        <f t="shared" si="63"/>
        <v>8902032.3912353124</v>
      </c>
      <c r="J1371" t="str">
        <f>IF(K1371="natural gas",VLOOKUP(D1371,'Cross-Page Data'!$I$4:$J$13,2,FALSE),IF(K1371="solar",VLOOKUP('Form 923'!D1371,'Cross-Page Data'!$I$14:$J$117,2,FALSE),K1371))</f>
        <v>hydro</v>
      </c>
      <c r="K1371" t="str">
        <f>VLOOKUP(E1371,'Cross-Page Data'!$D$4:$F$48,3,FALSE)</f>
        <v>hydro</v>
      </c>
      <c r="L1371" t="b">
        <f>IF(AND($P$6=FALSE,OR(C1371="Commercial NAICS Cogen",C1371="Industrial NAICS Cogen",C1371="NAICS-22 Cogen")),FALSE,IF(AND($P$7=FALSE,OR(C1371="Commercial NAICS Cogen",C1371="Commercial NAICS Non-Cogen",C1371="industrial NAICS Cogen", C1371="industrial NAICS non-cogen")),FALSE,TRUE))</f>
        <v>1</v>
      </c>
      <c r="M1371">
        <f t="shared" si="64"/>
        <v>0.18256130790190736</v>
      </c>
      <c r="N1371">
        <f t="shared" si="65"/>
        <v>1</v>
      </c>
    </row>
    <row r="1372" spans="1:14" x14ac:dyDescent="0.2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s="32">
        <f t="shared" si="63"/>
        <v>8901991.4417379852</v>
      </c>
      <c r="J1372" t="str">
        <f>IF(K1372="natural gas",VLOOKUP(D1372,'Cross-Page Data'!$I$4:$J$13,2,FALSE),IF(K1372="solar",VLOOKUP('Form 923'!D1372,'Cross-Page Data'!$I$14:$J$117,2,FALSE),K1372))</f>
        <v>hydro</v>
      </c>
      <c r="K1372" t="str">
        <f>VLOOKUP(E1372,'Cross-Page Data'!$D$4:$F$48,3,FALSE)</f>
        <v>hydro</v>
      </c>
      <c r="L1372" t="b">
        <f>IF(AND($P$6=FALSE,OR(C1372="Commercial NAICS Cogen",C1372="Industrial NAICS Cogen",C1372="NAICS-22 Cogen")),FALSE,IF(AND($P$7=FALSE,OR(C1372="Commercial NAICS Cogen",C1372="Commercial NAICS Non-Cogen",C1372="industrial NAICS Cogen", C1372="industrial NAICS non-cogen")),FALSE,TRUE))</f>
        <v>1</v>
      </c>
      <c r="M1372">
        <f t="shared" si="64"/>
        <v>0.63351498637602177</v>
      </c>
      <c r="N1372">
        <f t="shared" si="65"/>
        <v>1</v>
      </c>
    </row>
    <row r="1373" spans="1:14" x14ac:dyDescent="0.2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s="32">
        <f t="shared" si="63"/>
        <v>8901963.8826185092</v>
      </c>
      <c r="J1373" t="str">
        <f>IF(K1373="natural gas",VLOOKUP(D1373,'Cross-Page Data'!$I$4:$J$13,2,FALSE),IF(K1373="solar",VLOOKUP('Form 923'!D1373,'Cross-Page Data'!$I$14:$J$117,2,FALSE),K1373))</f>
        <v>hydro</v>
      </c>
      <c r="K1373" t="str">
        <f>VLOOKUP(E1373,'Cross-Page Data'!$D$4:$F$48,3,FALSE)</f>
        <v>hydro</v>
      </c>
      <c r="L1373" t="b">
        <f>IF(AND($P$6=FALSE,OR(C1373="Commercial NAICS Cogen",C1373="Industrial NAICS Cogen",C1373="NAICS-22 Cogen")),FALSE,IF(AND($P$7=FALSE,OR(C1373="Commercial NAICS Cogen",C1373="Commercial NAICS Non-Cogen",C1373="industrial NAICS Cogen", C1373="industrial NAICS non-cogen")),FALSE,TRUE))</f>
        <v>1</v>
      </c>
      <c r="M1373">
        <f t="shared" si="64"/>
        <v>0.76702997275204354</v>
      </c>
      <c r="N1373">
        <f t="shared" si="65"/>
        <v>1</v>
      </c>
    </row>
    <row r="1374" spans="1:14" x14ac:dyDescent="0.2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s="32">
        <f t="shared" si="63"/>
        <v>8902005.4578377772</v>
      </c>
      <c r="J1374" t="str">
        <f>IF(K1374="natural gas",VLOOKUP(D1374,'Cross-Page Data'!$I$4:$J$13,2,FALSE),IF(K1374="solar",VLOOKUP('Form 923'!D1374,'Cross-Page Data'!$I$14:$J$117,2,FALSE),K1374))</f>
        <v>hydro</v>
      </c>
      <c r="K1374" t="str">
        <f>VLOOKUP(E1374,'Cross-Page Data'!$D$4:$F$48,3,FALSE)</f>
        <v>hydro</v>
      </c>
      <c r="L1374" t="b">
        <f>IF(AND($P$6=FALSE,OR(C1374="Commercial NAICS Cogen",C1374="Industrial NAICS Cogen",C1374="NAICS-22 Cogen")),FALSE,IF(AND($P$7=FALSE,OR(C1374="Commercial NAICS Cogen",C1374="Commercial NAICS Non-Cogen",C1374="industrial NAICS Cogen", C1374="industrial NAICS non-cogen")),FALSE,TRUE))</f>
        <v>1</v>
      </c>
      <c r="M1374">
        <f t="shared" si="64"/>
        <v>0.33514986376021799</v>
      </c>
      <c r="N1374">
        <f t="shared" si="65"/>
        <v>1</v>
      </c>
    </row>
    <row r="1375" spans="1:14" x14ac:dyDescent="0.2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s="32">
        <f t="shared" si="63"/>
        <v>0</v>
      </c>
      <c r="J1375" t="str">
        <f>IF(K1375="natural gas",VLOOKUP(D1375,'Cross-Page Data'!$I$4:$J$13,2,FALSE),IF(K1375="solar",VLOOKUP('Form 923'!D1375,'Cross-Page Data'!$I$14:$J$117,2,FALSE),K1375))</f>
        <v>other</v>
      </c>
      <c r="K1375" t="str">
        <f>VLOOKUP(E1375,'Cross-Page Data'!$D$4:$F$48,3,FALSE)</f>
        <v>other</v>
      </c>
      <c r="L1375" t="b">
        <f>IF(AND($P$6=FALSE,OR(C1375="Commercial NAICS Cogen",C1375="Industrial NAICS Cogen",C1375="NAICS-22 Cogen")),FALSE,IF(AND($P$7=FALSE,OR(C1375="Commercial NAICS Cogen",C1375="Commercial NAICS Non-Cogen",C1375="industrial NAICS Cogen", C1375="industrial NAICS non-cogen")),FALSE,TRUE))</f>
        <v>1</v>
      </c>
      <c r="M1375">
        <f t="shared" si="64"/>
        <v>0.47889610389610388</v>
      </c>
      <c r="N1375">
        <f t="shared" si="65"/>
        <v>1</v>
      </c>
    </row>
    <row r="1376" spans="1:14" x14ac:dyDescent="0.2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s="32">
        <f t="shared" si="63"/>
        <v>25408695.311274894</v>
      </c>
      <c r="J1376" t="str">
        <f>IF(K1376="natural gas",VLOOKUP(D1376,'Cross-Page Data'!$I$4:$J$13,2,FALSE),IF(K1376="solar",VLOOKUP('Form 923'!D1376,'Cross-Page Data'!$I$14:$J$117,2,FALSE),K1376))</f>
        <v>heavy or residual fuel oil</v>
      </c>
      <c r="K1376" t="str">
        <f>VLOOKUP(E1376,'Cross-Page Data'!$D$4:$F$48,3,FALSE)</f>
        <v>heavy or residual fuel oil</v>
      </c>
      <c r="L1376" t="b">
        <f>IF(AND($P$6=FALSE,OR(C1376="Commercial NAICS Cogen",C1376="Industrial NAICS Cogen",C1376="NAICS-22 Cogen")),FALSE,IF(AND($P$7=FALSE,OR(C1376="Commercial NAICS Cogen",C1376="Commercial NAICS Non-Cogen",C1376="industrial NAICS Cogen", C1376="industrial NAICS non-cogen")),FALSE,TRUE))</f>
        <v>1</v>
      </c>
      <c r="M1376">
        <f t="shared" si="64"/>
        <v>3.7349397590361447E-2</v>
      </c>
      <c r="N1376">
        <f t="shared" si="65"/>
        <v>0</v>
      </c>
    </row>
    <row r="1377" spans="1:14" x14ac:dyDescent="0.2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s="32">
        <f t="shared" si="63"/>
        <v>14800166.281244384</v>
      </c>
      <c r="J1377" t="str">
        <f>IF(K1377="natural gas",VLOOKUP(D1377,'Cross-Page Data'!$I$4:$J$13,2,FALSE),IF(K1377="solar",VLOOKUP('Form 923'!D1377,'Cross-Page Data'!$I$14:$J$117,2,FALSE),K1377))</f>
        <v>heavy or residual fuel oil</v>
      </c>
      <c r="K1377" t="str">
        <f>VLOOKUP(E1377,'Cross-Page Data'!$D$4:$F$48,3,FALSE)</f>
        <v>heavy or residual fuel oil</v>
      </c>
      <c r="L1377" t="b">
        <f>IF(AND($P$6=FALSE,OR(C1377="Commercial NAICS Cogen",C1377="Industrial NAICS Cogen",C1377="NAICS-22 Cogen")),FALSE,IF(AND($P$7=FALSE,OR(C1377="Commercial NAICS Cogen",C1377="Commercial NAICS Non-Cogen",C1377="industrial NAICS Cogen", C1377="industrial NAICS non-cogen")),FALSE,TRUE))</f>
        <v>1</v>
      </c>
      <c r="M1377">
        <f t="shared" si="64"/>
        <v>0.13333333333333333</v>
      </c>
      <c r="N1377">
        <f t="shared" si="65"/>
        <v>1</v>
      </c>
    </row>
    <row r="1378" spans="1:14" x14ac:dyDescent="0.2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s="32">
        <f t="shared" si="63"/>
        <v>8901946.8894524835</v>
      </c>
      <c r="J1378" t="str">
        <f>IF(K1378="natural gas",VLOOKUP(D1378,'Cross-Page Data'!$I$4:$J$13,2,FALSE),IF(K1378="solar",VLOOKUP('Form 923'!D1378,'Cross-Page Data'!$I$14:$J$117,2,FALSE),K1378))</f>
        <v>hydro</v>
      </c>
      <c r="K1378" t="str">
        <f>VLOOKUP(E1378,'Cross-Page Data'!$D$4:$F$48,3,FALSE)</f>
        <v>hydro</v>
      </c>
      <c r="L1378" t="b">
        <f>IF(AND($P$6=FALSE,OR(C1378="Commercial NAICS Cogen",C1378="Industrial NAICS Cogen",C1378="NAICS-22 Cogen")),FALSE,IF(AND($P$7=FALSE,OR(C1378="Commercial NAICS Cogen",C1378="Commercial NAICS Non-Cogen",C1378="industrial NAICS Cogen", C1378="industrial NAICS non-cogen")),FALSE,TRUE))</f>
        <v>1</v>
      </c>
      <c r="M1378">
        <f t="shared" si="64"/>
        <v>0.79972752043596729</v>
      </c>
      <c r="N1378">
        <f t="shared" si="65"/>
        <v>1</v>
      </c>
    </row>
    <row r="1379" spans="1:14" x14ac:dyDescent="0.2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s="32">
        <f t="shared" si="63"/>
        <v>8901985.9602807947</v>
      </c>
      <c r="J1379" t="str">
        <f>IF(K1379="natural gas",VLOOKUP(D1379,'Cross-Page Data'!$I$4:$J$13,2,FALSE),IF(K1379="solar",VLOOKUP('Form 923'!D1379,'Cross-Page Data'!$I$14:$J$117,2,FALSE),K1379))</f>
        <v>hydro</v>
      </c>
      <c r="K1379" t="str">
        <f>VLOOKUP(E1379,'Cross-Page Data'!$D$4:$F$48,3,FALSE)</f>
        <v>hydro</v>
      </c>
      <c r="L1379" t="b">
        <f>IF(AND($P$6=FALSE,OR(C1379="Commercial NAICS Cogen",C1379="Industrial NAICS Cogen",C1379="NAICS-22 Cogen")),FALSE,IF(AND($P$7=FALSE,OR(C1379="Commercial NAICS Cogen",C1379="Commercial NAICS Non-Cogen",C1379="industrial NAICS Cogen", C1379="industrial NAICS non-cogen")),FALSE,TRUE))</f>
        <v>1</v>
      </c>
      <c r="M1379">
        <f t="shared" si="64"/>
        <v>0.68324250681198906</v>
      </c>
      <c r="N1379">
        <f t="shared" si="65"/>
        <v>1</v>
      </c>
    </row>
    <row r="1380" spans="1:14" x14ac:dyDescent="0.2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s="32">
        <f t="shared" si="63"/>
        <v>8902022.785398744</v>
      </c>
      <c r="J1380" t="str">
        <f>IF(K1380="natural gas",VLOOKUP(D1380,'Cross-Page Data'!$I$4:$J$13,2,FALSE),IF(K1380="solar",VLOOKUP('Form 923'!D1380,'Cross-Page Data'!$I$14:$J$117,2,FALSE),K1380))</f>
        <v>hydro</v>
      </c>
      <c r="K1380" t="str">
        <f>VLOOKUP(E1380,'Cross-Page Data'!$D$4:$F$48,3,FALSE)</f>
        <v>hydro</v>
      </c>
      <c r="L1380" t="b">
        <f>IF(AND($P$6=FALSE,OR(C1380="Commercial NAICS Cogen",C1380="Industrial NAICS Cogen",C1380="NAICS-22 Cogen")),FALSE,IF(AND($P$7=FALSE,OR(C1380="Commercial NAICS Cogen",C1380="Commercial NAICS Non-Cogen",C1380="industrial NAICS Cogen", C1380="industrial NAICS non-cogen")),FALSE,TRUE))</f>
        <v>1</v>
      </c>
      <c r="M1380">
        <f t="shared" si="64"/>
        <v>0.21730245231607628</v>
      </c>
      <c r="N1380">
        <f t="shared" si="65"/>
        <v>1</v>
      </c>
    </row>
    <row r="1381" spans="1:14" x14ac:dyDescent="0.2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s="32">
        <f t="shared" si="63"/>
        <v>8901997.033854967</v>
      </c>
      <c r="J1381" t="str">
        <f>IF(K1381="natural gas",VLOOKUP(D1381,'Cross-Page Data'!$I$4:$J$13,2,FALSE),IF(K1381="solar",VLOOKUP('Form 923'!D1381,'Cross-Page Data'!$I$14:$J$117,2,FALSE),K1381))</f>
        <v>hydro</v>
      </c>
      <c r="K1381" t="str">
        <f>VLOOKUP(E1381,'Cross-Page Data'!$D$4:$F$48,3,FALSE)</f>
        <v>hydro</v>
      </c>
      <c r="L1381" t="b">
        <f>IF(AND($P$6=FALSE,OR(C1381="Commercial NAICS Cogen",C1381="Industrial NAICS Cogen",C1381="NAICS-22 Cogen")),FALSE,IF(AND($P$7=FALSE,OR(C1381="Commercial NAICS Cogen",C1381="Commercial NAICS Non-Cogen",C1381="industrial NAICS Cogen", C1381="industrial NAICS non-cogen")),FALSE,TRUE))</f>
        <v>1</v>
      </c>
      <c r="M1381">
        <f t="shared" si="64"/>
        <v>0.56880108991825618</v>
      </c>
      <c r="N1381">
        <f t="shared" si="65"/>
        <v>1</v>
      </c>
    </row>
    <row r="1382" spans="1:14" x14ac:dyDescent="0.2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s="32" t="str">
        <f t="shared" si="63"/>
        <v/>
      </c>
      <c r="J1382" t="str">
        <f>IF(K1382="natural gas",VLOOKUP(D1382,'Cross-Page Data'!$I$4:$J$13,2,FALSE),IF(K1382="solar",VLOOKUP('Form 923'!D1382,'Cross-Page Data'!$I$14:$J$117,2,FALSE),K1382))</f>
        <v>hydro</v>
      </c>
      <c r="K1382" t="str">
        <f>VLOOKUP(E1382,'Cross-Page Data'!$D$4:$F$48,3,FALSE)</f>
        <v>hydro</v>
      </c>
      <c r="L1382" t="b">
        <f>IF(AND($P$6=FALSE,OR(C1382="Commercial NAICS Cogen",C1382="Industrial NAICS Cogen",C1382="NAICS-22 Cogen")),FALSE,IF(AND($P$7=FALSE,OR(C1382="Commercial NAICS Cogen",C1382="Commercial NAICS Non-Cogen",C1382="industrial NAICS Cogen", C1382="industrial NAICS non-cogen")),FALSE,TRUE))</f>
        <v>1</v>
      </c>
      <c r="M1382">
        <f t="shared" si="64"/>
        <v>6.8119891008174384E-4</v>
      </c>
      <c r="N1382">
        <f t="shared" si="65"/>
        <v>0</v>
      </c>
    </row>
    <row r="1383" spans="1:14" x14ac:dyDescent="0.2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s="32" t="str">
        <f t="shared" si="63"/>
        <v/>
      </c>
      <c r="J1383" t="str">
        <f>IF(K1383="natural gas",VLOOKUP(D1383,'Cross-Page Data'!$I$4:$J$13,2,FALSE),IF(K1383="solar",VLOOKUP('Form 923'!D1383,'Cross-Page Data'!$I$14:$J$117,2,FALSE),K1383))</f>
        <v>heavy or residual fuel oil</v>
      </c>
      <c r="K1383" t="str">
        <f>VLOOKUP(E1383,'Cross-Page Data'!$D$4:$F$48,3,FALSE)</f>
        <v>heavy or residual fuel oil</v>
      </c>
      <c r="L1383" t="b">
        <f>IF(AND($P$6=FALSE,OR(C1383="Commercial NAICS Cogen",C1383="Industrial NAICS Cogen",C1383="NAICS-22 Cogen")),FALSE,IF(AND($P$7=FALSE,OR(C1383="Commercial NAICS Cogen",C1383="Commercial NAICS Non-Cogen",C1383="industrial NAICS Cogen", C1383="industrial NAICS non-cogen")),FALSE,TRUE))</f>
        <v>1</v>
      </c>
      <c r="M1383">
        <f t="shared" si="64"/>
        <v>4.0160642570281126E-4</v>
      </c>
      <c r="N1383">
        <f t="shared" si="65"/>
        <v>0</v>
      </c>
    </row>
    <row r="1384" spans="1:14" x14ac:dyDescent="0.2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s="32">
        <f t="shared" si="63"/>
        <v>8901785.7142857127</v>
      </c>
      <c r="J1384" t="str">
        <f>IF(K1384="natural gas",VLOOKUP(D1384,'Cross-Page Data'!$I$4:$J$13,2,FALSE),IF(K1384="solar",VLOOKUP('Form 923'!D1384,'Cross-Page Data'!$I$14:$J$117,2,FALSE),K1384))</f>
        <v>hydro</v>
      </c>
      <c r="K1384" t="str">
        <f>VLOOKUP(E1384,'Cross-Page Data'!$D$4:$F$48,3,FALSE)</f>
        <v>hydro</v>
      </c>
      <c r="L1384" t="b">
        <f>IF(AND($P$6=FALSE,OR(C1384="Commercial NAICS Cogen",C1384="Industrial NAICS Cogen",C1384="NAICS-22 Cogen")),FALSE,IF(AND($P$7=FALSE,OR(C1384="Commercial NAICS Cogen",C1384="Commercial NAICS Non-Cogen",C1384="industrial NAICS Cogen", C1384="industrial NAICS non-cogen")),FALSE,TRUE))</f>
        <v>1</v>
      </c>
      <c r="M1384">
        <f t="shared" si="64"/>
        <v>0.88692098092643057</v>
      </c>
      <c r="N1384">
        <f t="shared" si="65"/>
        <v>1</v>
      </c>
    </row>
    <row r="1385" spans="1:14" x14ac:dyDescent="0.2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s="32" t="str">
        <f t="shared" si="63"/>
        <v/>
      </c>
      <c r="J1385" t="str">
        <f>IF(K1385="natural gas",VLOOKUP(D1385,'Cross-Page Data'!$I$4:$J$13,2,FALSE),IF(K1385="solar",VLOOKUP('Form 923'!D1385,'Cross-Page Data'!$I$14:$J$117,2,FALSE),K1385))</f>
        <v>natural gas peaker</v>
      </c>
      <c r="K1385" t="str">
        <f>VLOOKUP(E1385,'Cross-Page Data'!$D$4:$F$48,3,FALSE)</f>
        <v>natural gas</v>
      </c>
      <c r="L1385" t="b">
        <f>IF(AND($P$6=FALSE,OR(C1385="Commercial NAICS Cogen",C1385="Industrial NAICS Cogen",C1385="NAICS-22 Cogen")),FALSE,IF(AND($P$7=FALSE,OR(C1385="Commercial NAICS Cogen",C1385="Commercial NAICS Non-Cogen",C1385="industrial NAICS Cogen", C1385="industrial NAICS non-cogen")),FALSE,TRUE))</f>
        <v>1</v>
      </c>
      <c r="M1385">
        <f t="shared" si="64"/>
        <v>4.9382716049382717E-4</v>
      </c>
      <c r="N1385">
        <f t="shared" si="65"/>
        <v>0</v>
      </c>
    </row>
    <row r="1386" spans="1:14" x14ac:dyDescent="0.2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s="32">
        <f t="shared" si="63"/>
        <v>20759259.259259261</v>
      </c>
      <c r="J1386" t="str">
        <f>IF(K1386="natural gas",VLOOKUP(D1386,'Cross-Page Data'!$I$4:$J$13,2,FALSE),IF(K1386="solar",VLOOKUP('Form 923'!D1386,'Cross-Page Data'!$I$14:$J$117,2,FALSE),K1386))</f>
        <v>heavy or residual fuel oil</v>
      </c>
      <c r="K1386" t="str">
        <f>VLOOKUP(E1386,'Cross-Page Data'!$D$4:$F$48,3,FALSE)</f>
        <v>heavy or residual fuel oil</v>
      </c>
      <c r="L1386" t="b">
        <f>IF(AND($P$6=FALSE,OR(C1386="Commercial NAICS Cogen",C1386="Industrial NAICS Cogen",C1386="NAICS-22 Cogen")),FALSE,IF(AND($P$7=FALSE,OR(C1386="Commercial NAICS Cogen",C1386="Commercial NAICS Non-Cogen",C1386="industrial NAICS Cogen", C1386="industrial NAICS non-cogen")),FALSE,TRUE))</f>
        <v>1</v>
      </c>
      <c r="M1386">
        <f t="shared" si="64"/>
        <v>5.7028112449799197E-2</v>
      </c>
      <c r="N1386">
        <f t="shared" si="65"/>
        <v>1</v>
      </c>
    </row>
    <row r="1387" spans="1:14" x14ac:dyDescent="0.2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s="32">
        <f t="shared" si="63"/>
        <v>14379519.604193859</v>
      </c>
      <c r="J1387" t="str">
        <f>IF(K1387="natural gas",VLOOKUP(D1387,'Cross-Page Data'!$I$4:$J$13,2,FALSE),IF(K1387="solar",VLOOKUP('Form 923'!D1387,'Cross-Page Data'!$I$14:$J$117,2,FALSE),K1387))</f>
        <v>hard coal</v>
      </c>
      <c r="K1387" t="str">
        <f>VLOOKUP(E1387,'Cross-Page Data'!$D$4:$F$48,3,FALSE)</f>
        <v>hard coal</v>
      </c>
      <c r="L1387" t="b">
        <f>IF(AND($P$6=FALSE,OR(C1387="Commercial NAICS Cogen",C1387="Industrial NAICS Cogen",C1387="NAICS-22 Cogen")),FALSE,IF(AND($P$7=FALSE,OR(C1387="Commercial NAICS Cogen",C1387="Commercial NAICS Non-Cogen",C1387="industrial NAICS Cogen", C1387="industrial NAICS non-cogen")),FALSE,TRUE))</f>
        <v>1</v>
      </c>
      <c r="M1387">
        <f t="shared" si="64"/>
        <v>4.0816326530612242E-2</v>
      </c>
      <c r="N1387">
        <f t="shared" si="65"/>
        <v>0</v>
      </c>
    </row>
    <row r="1388" spans="1:14" x14ac:dyDescent="0.2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s="32">
        <f t="shared" si="63"/>
        <v>26112841.427224047</v>
      </c>
      <c r="J1388" t="str">
        <f>IF(K1388="natural gas",VLOOKUP(D1388,'Cross-Page Data'!$I$4:$J$13,2,FALSE),IF(K1388="solar",VLOOKUP('Form 923'!D1388,'Cross-Page Data'!$I$14:$J$117,2,FALSE),K1388))</f>
        <v>natural gas peaker</v>
      </c>
      <c r="K1388" t="str">
        <f>VLOOKUP(E1388,'Cross-Page Data'!$D$4:$F$48,3,FALSE)</f>
        <v>natural gas</v>
      </c>
      <c r="L1388" t="b">
        <f>IF(AND($P$6=FALSE,OR(C1388="Commercial NAICS Cogen",C1388="Industrial NAICS Cogen",C1388="NAICS-22 Cogen")),FALSE,IF(AND($P$7=FALSE,OR(C1388="Commercial NAICS Cogen",C1388="Commercial NAICS Non-Cogen",C1388="industrial NAICS Cogen", C1388="industrial NAICS non-cogen")),FALSE,TRUE))</f>
        <v>1</v>
      </c>
      <c r="M1388">
        <f t="shared" si="64"/>
        <v>3.3580246913580247E-2</v>
      </c>
      <c r="N1388">
        <f t="shared" si="65"/>
        <v>0</v>
      </c>
    </row>
    <row r="1389" spans="1:14" x14ac:dyDescent="0.2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s="32" t="str">
        <f t="shared" si="63"/>
        <v/>
      </c>
      <c r="J1389" t="str">
        <f>IF(K1389="natural gas",VLOOKUP(D1389,'Cross-Page Data'!$I$4:$J$13,2,FALSE),IF(K1389="solar",VLOOKUP('Form 923'!D1389,'Cross-Page Data'!$I$14:$J$117,2,FALSE),K1389))</f>
        <v>hard coal</v>
      </c>
      <c r="K1389" t="str">
        <f>VLOOKUP(E1389,'Cross-Page Data'!$D$4:$F$48,3,FALSE)</f>
        <v>hard coal</v>
      </c>
      <c r="L1389" t="b">
        <f>IF(AND($P$6=FALSE,OR(C1389="Commercial NAICS Cogen",C1389="Industrial NAICS Cogen",C1389="NAICS-22 Cogen")),FALSE,IF(AND($P$7=FALSE,OR(C1389="Commercial NAICS Cogen",C1389="Commercial NAICS Non-Cogen",C1389="industrial NAICS Cogen", C1389="industrial NAICS non-cogen")),FALSE,TRUE))</f>
        <v>1</v>
      </c>
      <c r="M1389">
        <f t="shared" si="64"/>
        <v>1.3605442176870747E-3</v>
      </c>
      <c r="N1389">
        <f t="shared" si="65"/>
        <v>0</v>
      </c>
    </row>
    <row r="1390" spans="1:14" x14ac:dyDescent="0.2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s="32">
        <f t="shared" si="63"/>
        <v>14502868.234403893</v>
      </c>
      <c r="J1390" t="str">
        <f>IF(K1390="natural gas",VLOOKUP(D1390,'Cross-Page Data'!$I$4:$J$13,2,FALSE),IF(K1390="solar",VLOOKUP('Form 923'!D1390,'Cross-Page Data'!$I$14:$J$117,2,FALSE),K1390))</f>
        <v>heavy or residual fuel oil</v>
      </c>
      <c r="K1390" t="str">
        <f>VLOOKUP(E1390,'Cross-Page Data'!$D$4:$F$48,3,FALSE)</f>
        <v>heavy or residual fuel oil</v>
      </c>
      <c r="L1390" t="b">
        <f>IF(AND($P$6=FALSE,OR(C1390="Commercial NAICS Cogen",C1390="Industrial NAICS Cogen",C1390="NAICS-22 Cogen")),FALSE,IF(AND($P$7=FALSE,OR(C1390="Commercial NAICS Cogen",C1390="Commercial NAICS Non-Cogen",C1390="industrial NAICS Cogen", C1390="industrial NAICS non-cogen")),FALSE,TRUE))</f>
        <v>1</v>
      </c>
      <c r="M1390">
        <f t="shared" si="64"/>
        <v>0.13775100401606424</v>
      </c>
      <c r="N1390">
        <f t="shared" si="65"/>
        <v>1</v>
      </c>
    </row>
    <row r="1391" spans="1:14" x14ac:dyDescent="0.2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s="32">
        <f t="shared" si="63"/>
        <v>13110958.118187035</v>
      </c>
      <c r="J1391" t="str">
        <f>IF(K1391="natural gas",VLOOKUP(D1391,'Cross-Page Data'!$I$4:$J$13,2,FALSE),IF(K1391="solar",VLOOKUP('Form 923'!D1391,'Cross-Page Data'!$I$14:$J$117,2,FALSE),K1391))</f>
        <v>natural gas peaker</v>
      </c>
      <c r="K1391" t="str">
        <f>VLOOKUP(E1391,'Cross-Page Data'!$D$4:$F$48,3,FALSE)</f>
        <v>natural gas</v>
      </c>
      <c r="L1391" t="b">
        <f>IF(AND($P$6=FALSE,OR(C1391="Commercial NAICS Cogen",C1391="Industrial NAICS Cogen",C1391="NAICS-22 Cogen")),FALSE,IF(AND($P$7=FALSE,OR(C1391="Commercial NAICS Cogen",C1391="Commercial NAICS Non-Cogen",C1391="industrial NAICS Cogen", C1391="industrial NAICS non-cogen")),FALSE,TRUE))</f>
        <v>1</v>
      </c>
      <c r="M1391">
        <f t="shared" si="64"/>
        <v>0.20493827160493827</v>
      </c>
      <c r="N1391">
        <f t="shared" si="65"/>
        <v>1</v>
      </c>
    </row>
    <row r="1392" spans="1:14" x14ac:dyDescent="0.2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s="32">
        <f t="shared" si="63"/>
        <v>10757128.449053947</v>
      </c>
      <c r="J1392" t="str">
        <f>IF(K1392="natural gas",VLOOKUP(D1392,'Cross-Page Data'!$I$4:$J$13,2,FALSE),IF(K1392="solar",VLOOKUP('Form 923'!D1392,'Cross-Page Data'!$I$14:$J$117,2,FALSE),K1392))</f>
        <v>heavy or residual fuel oil</v>
      </c>
      <c r="K1392" t="str">
        <f>VLOOKUP(E1392,'Cross-Page Data'!$D$4:$F$48,3,FALSE)</f>
        <v>heavy or residual fuel oil</v>
      </c>
      <c r="L1392" t="b">
        <f>IF(AND($P$6=FALSE,OR(C1392="Commercial NAICS Cogen",C1392="Industrial NAICS Cogen",C1392="NAICS-22 Cogen")),FALSE,IF(AND($P$7=FALSE,OR(C1392="Commercial NAICS Cogen",C1392="Commercial NAICS Non-Cogen",C1392="industrial NAICS Cogen", C1392="industrial NAICS non-cogen")),FALSE,TRUE))</f>
        <v>1</v>
      </c>
      <c r="M1392">
        <f t="shared" si="64"/>
        <v>0.32650602409638552</v>
      </c>
      <c r="N1392">
        <f t="shared" si="65"/>
        <v>1</v>
      </c>
    </row>
    <row r="1393" spans="1:14" x14ac:dyDescent="0.2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s="32">
        <f t="shared" si="63"/>
        <v>10276848.400889236</v>
      </c>
      <c r="J1393" t="str">
        <f>IF(K1393="natural gas",VLOOKUP(D1393,'Cross-Page Data'!$I$4:$J$13,2,FALSE),IF(K1393="solar",VLOOKUP('Form 923'!D1393,'Cross-Page Data'!$I$14:$J$117,2,FALSE),K1393))</f>
        <v>natural gas peaker</v>
      </c>
      <c r="K1393" t="str">
        <f>VLOOKUP(E1393,'Cross-Page Data'!$D$4:$F$48,3,FALSE)</f>
        <v>natural gas</v>
      </c>
      <c r="L1393" t="b">
        <f>IF(AND($P$6=FALSE,OR(C1393="Commercial NAICS Cogen",C1393="Industrial NAICS Cogen",C1393="NAICS-22 Cogen")),FALSE,IF(AND($P$7=FALSE,OR(C1393="Commercial NAICS Cogen",C1393="Commercial NAICS Non-Cogen",C1393="industrial NAICS Cogen", C1393="industrial NAICS non-cogen")),FALSE,TRUE))</f>
        <v>1</v>
      </c>
      <c r="M1393">
        <f t="shared" si="64"/>
        <v>0.48049382716049382</v>
      </c>
      <c r="N1393">
        <f t="shared" si="65"/>
        <v>1</v>
      </c>
    </row>
    <row r="1394" spans="1:14" x14ac:dyDescent="0.2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s="32">
        <f t="shared" si="63"/>
        <v>17451773.835920177</v>
      </c>
      <c r="J1394" t="str">
        <f>IF(K1394="natural gas",VLOOKUP(D1394,'Cross-Page Data'!$I$4:$J$13,2,FALSE),IF(K1394="solar",VLOOKUP('Form 923'!D1394,'Cross-Page Data'!$I$14:$J$117,2,FALSE),K1394))</f>
        <v>heavy or residual fuel oil</v>
      </c>
      <c r="K1394" t="str">
        <f>VLOOKUP(E1394,'Cross-Page Data'!$D$4:$F$48,3,FALSE)</f>
        <v>heavy or residual fuel oil</v>
      </c>
      <c r="L1394" t="b">
        <f>IF(AND($P$6=FALSE,OR(C1394="Commercial NAICS Cogen",C1394="Industrial NAICS Cogen",C1394="NAICS-22 Cogen")),FALSE,IF(AND($P$7=FALSE,OR(C1394="Commercial NAICS Cogen",C1394="Commercial NAICS Non-Cogen",C1394="industrial NAICS Cogen", C1394="industrial NAICS non-cogen")),FALSE,TRUE))</f>
        <v>1</v>
      </c>
      <c r="M1394">
        <f t="shared" si="64"/>
        <v>8.514056224899598E-2</v>
      </c>
      <c r="N1394">
        <f t="shared" si="65"/>
        <v>1</v>
      </c>
    </row>
    <row r="1395" spans="1:14" x14ac:dyDescent="0.2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s="32">
        <f t="shared" si="63"/>
        <v>20909420.289855074</v>
      </c>
      <c r="J1395" t="str">
        <f>IF(K1395="natural gas",VLOOKUP(D1395,'Cross-Page Data'!$I$4:$J$13,2,FALSE),IF(K1395="solar",VLOOKUP('Form 923'!D1395,'Cross-Page Data'!$I$14:$J$117,2,FALSE),K1395))</f>
        <v>heavy or residual fuel oil</v>
      </c>
      <c r="K1395" t="str">
        <f>VLOOKUP(E1395,'Cross-Page Data'!$D$4:$F$48,3,FALSE)</f>
        <v>heavy or residual fuel oil</v>
      </c>
      <c r="L1395" t="b">
        <f>IF(AND($P$6=FALSE,OR(C1395="Commercial NAICS Cogen",C1395="Industrial NAICS Cogen",C1395="NAICS-22 Cogen")),FALSE,IF(AND($P$7=FALSE,OR(C1395="Commercial NAICS Cogen",C1395="Commercial NAICS Non-Cogen",C1395="industrial NAICS Cogen", C1395="industrial NAICS non-cogen")),FALSE,TRUE))</f>
        <v>1</v>
      </c>
      <c r="M1395">
        <f t="shared" si="64"/>
        <v>5.5020080321285143E-2</v>
      </c>
      <c r="N1395">
        <f t="shared" si="65"/>
        <v>1</v>
      </c>
    </row>
    <row r="1396" spans="1:14" x14ac:dyDescent="0.2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s="32" t="str">
        <f t="shared" si="63"/>
        <v/>
      </c>
      <c r="J1396" t="str">
        <f>IF(K1396="natural gas",VLOOKUP(D1396,'Cross-Page Data'!$I$4:$J$13,2,FALSE),IF(K1396="solar",VLOOKUP('Form 923'!D1396,'Cross-Page Data'!$I$14:$J$117,2,FALSE),K1396))</f>
        <v>other</v>
      </c>
      <c r="K1396" t="str">
        <f>VLOOKUP(E1396,'Cross-Page Data'!$D$4:$F$48,3,FALSE)</f>
        <v>other</v>
      </c>
      <c r="L1396" t="b">
        <f>IF(AND($P$6=FALSE,OR(C1396="Commercial NAICS Cogen",C1396="Industrial NAICS Cogen",C1396="NAICS-22 Cogen")),FALSE,IF(AND($P$7=FALSE,OR(C1396="Commercial NAICS Cogen",C1396="Commercial NAICS Non-Cogen",C1396="industrial NAICS Cogen", C1396="industrial NAICS non-cogen")),FALSE,TRUE))</f>
        <v>1</v>
      </c>
      <c r="M1396">
        <f t="shared" si="64"/>
        <v>1.6233766233766235E-3</v>
      </c>
      <c r="N1396">
        <f t="shared" si="65"/>
        <v>0</v>
      </c>
    </row>
    <row r="1397" spans="1:14" x14ac:dyDescent="0.2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s="32" t="str">
        <f t="shared" si="63"/>
        <v/>
      </c>
      <c r="J1397" t="str">
        <f>IF(K1397="natural gas",VLOOKUP(D1397,'Cross-Page Data'!$I$4:$J$13,2,FALSE),IF(K1397="solar",VLOOKUP('Form 923'!D1397,'Cross-Page Data'!$I$14:$J$117,2,FALSE),K1397))</f>
        <v>natural gas peaker</v>
      </c>
      <c r="K1397" t="str">
        <f>VLOOKUP(E1397,'Cross-Page Data'!$D$4:$F$48,3,FALSE)</f>
        <v>natural gas</v>
      </c>
      <c r="L1397" t="b">
        <f>IF(AND($P$6=FALSE,OR(C1397="Commercial NAICS Cogen",C1397="Industrial NAICS Cogen",C1397="NAICS-22 Cogen")),FALSE,IF(AND($P$7=FALSE,OR(C1397="Commercial NAICS Cogen",C1397="Commercial NAICS Non-Cogen",C1397="industrial NAICS Cogen", C1397="industrial NAICS non-cogen")),FALSE,TRUE))</f>
        <v>1</v>
      </c>
      <c r="M1397">
        <f t="shared" si="64"/>
        <v>4.9382716049382717E-4</v>
      </c>
      <c r="N1397">
        <f t="shared" si="65"/>
        <v>0</v>
      </c>
    </row>
    <row r="1398" spans="1:14" x14ac:dyDescent="0.2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s="32">
        <f t="shared" si="63"/>
        <v>15442047.524065563</v>
      </c>
      <c r="J1398" t="str">
        <f>IF(K1398="natural gas",VLOOKUP(D1398,'Cross-Page Data'!$I$4:$J$13,2,FALSE),IF(K1398="solar",VLOOKUP('Form 923'!D1398,'Cross-Page Data'!$I$14:$J$117,2,FALSE),K1398))</f>
        <v>natural gas peaker</v>
      </c>
      <c r="K1398" t="str">
        <f>VLOOKUP(E1398,'Cross-Page Data'!$D$4:$F$48,3,FALSE)</f>
        <v>natural gas</v>
      </c>
      <c r="L1398" t="b">
        <f>IF(AND($P$6=FALSE,OR(C1398="Commercial NAICS Cogen",C1398="Industrial NAICS Cogen",C1398="NAICS-22 Cogen")),FALSE,IF(AND($P$7=FALSE,OR(C1398="Commercial NAICS Cogen",C1398="Commercial NAICS Non-Cogen",C1398="industrial NAICS Cogen", C1398="industrial NAICS non-cogen")),FALSE,TRUE))</f>
        <v>1</v>
      </c>
      <c r="M1398">
        <f t="shared" si="64"/>
        <v>0.13185185185185186</v>
      </c>
      <c r="N1398">
        <f t="shared" si="65"/>
        <v>1</v>
      </c>
    </row>
    <row r="1399" spans="1:14" x14ac:dyDescent="0.2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s="32">
        <f t="shared" si="63"/>
        <v>10459665.144596653</v>
      </c>
      <c r="J1399" t="str">
        <f>IF(K1399="natural gas",VLOOKUP(D1399,'Cross-Page Data'!$I$4:$J$13,2,FALSE),IF(K1399="solar",VLOOKUP('Form 923'!D1399,'Cross-Page Data'!$I$14:$J$117,2,FALSE),K1399))</f>
        <v>heavy or residual fuel oil</v>
      </c>
      <c r="K1399" t="str">
        <f>VLOOKUP(E1399,'Cross-Page Data'!$D$4:$F$48,3,FALSE)</f>
        <v>heavy or residual fuel oil</v>
      </c>
      <c r="L1399" t="b">
        <f>IF(AND($P$6=FALSE,OR(C1399="Commercial NAICS Cogen",C1399="Industrial NAICS Cogen",C1399="NAICS-22 Cogen")),FALSE,IF(AND($P$7=FALSE,OR(C1399="Commercial NAICS Cogen",C1399="Commercial NAICS Non-Cogen",C1399="industrial NAICS Cogen", C1399="industrial NAICS non-cogen")),FALSE,TRUE))</f>
        <v>1</v>
      </c>
      <c r="M1399">
        <f t="shared" si="64"/>
        <v>0.35582329317269074</v>
      </c>
      <c r="N1399">
        <f t="shared" si="65"/>
        <v>1</v>
      </c>
    </row>
    <row r="1400" spans="1:14" x14ac:dyDescent="0.2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s="32">
        <f t="shared" si="63"/>
        <v>-6952941.176470588</v>
      </c>
      <c r="J1400" t="str">
        <f>IF(K1400="natural gas",VLOOKUP(D1400,'Cross-Page Data'!$I$4:$J$13,2,FALSE),IF(K1400="solar",VLOOKUP('Form 923'!D1400,'Cross-Page Data'!$I$14:$J$117,2,FALSE),K1400))</f>
        <v>heavy or residual fuel oil</v>
      </c>
      <c r="K1400" t="str">
        <f>VLOOKUP(E1400,'Cross-Page Data'!$D$4:$F$48,3,FALSE)</f>
        <v>heavy or residual fuel oil</v>
      </c>
      <c r="L1400" t="b">
        <f>IF(AND($P$6=FALSE,OR(C1400="Commercial NAICS Cogen",C1400="Industrial NAICS Cogen",C1400="NAICS-22 Cogen")),FALSE,IF(AND($P$7=FALSE,OR(C1400="Commercial NAICS Cogen",C1400="Commercial NAICS Non-Cogen",C1400="industrial NAICS Cogen", C1400="industrial NAICS non-cogen")),FALSE,TRUE))</f>
        <v>1</v>
      </c>
      <c r="M1400">
        <f t="shared" si="64"/>
        <v>0.63132530120481922</v>
      </c>
      <c r="N1400">
        <f t="shared" si="65"/>
        <v>1</v>
      </c>
    </row>
    <row r="1401" spans="1:14" x14ac:dyDescent="0.2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s="32">
        <f t="shared" si="63"/>
        <v>-6330666.9283996662</v>
      </c>
      <c r="J1401" t="str">
        <f>IF(K1401="natural gas",VLOOKUP(D1401,'Cross-Page Data'!$I$4:$J$13,2,FALSE),IF(K1401="solar",VLOOKUP('Form 923'!D1401,'Cross-Page Data'!$I$14:$J$117,2,FALSE),K1401))</f>
        <v>heavy or residual fuel oil</v>
      </c>
      <c r="K1401" t="str">
        <f>VLOOKUP(E1401,'Cross-Page Data'!$D$4:$F$48,3,FALSE)</f>
        <v>heavy or residual fuel oil</v>
      </c>
      <c r="L1401" t="b">
        <f>IF(AND($P$6=FALSE,OR(C1401="Commercial NAICS Cogen",C1401="Industrial NAICS Cogen",C1401="NAICS-22 Cogen")),FALSE,IF(AND($P$7=FALSE,OR(C1401="Commercial NAICS Cogen",C1401="Commercial NAICS Non-Cogen",C1401="industrial NAICS Cogen", C1401="industrial NAICS non-cogen")),FALSE,TRUE))</f>
        <v>1</v>
      </c>
      <c r="M1401">
        <f t="shared" si="64"/>
        <v>0.63092369477911647</v>
      </c>
      <c r="N1401">
        <f t="shared" si="65"/>
        <v>1</v>
      </c>
    </row>
    <row r="1402" spans="1:14" x14ac:dyDescent="0.2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s="32">
        <f t="shared" si="63"/>
        <v>513129622.22666395</v>
      </c>
      <c r="J1402" t="str">
        <f>IF(K1402="natural gas",VLOOKUP(D1402,'Cross-Page Data'!$I$4:$J$13,2,FALSE),IF(K1402="solar",VLOOKUP('Form 923'!D1402,'Cross-Page Data'!$I$14:$J$117,2,FALSE),K1402))</f>
        <v>heavy or residual fuel oil</v>
      </c>
      <c r="K1402" t="str">
        <f>VLOOKUP(E1402,'Cross-Page Data'!$D$4:$F$48,3,FALSE)</f>
        <v>heavy or residual fuel oil</v>
      </c>
      <c r="L1402" t="b">
        <f>IF(AND($P$6=FALSE,OR(C1402="Commercial NAICS Cogen",C1402="Industrial NAICS Cogen",C1402="NAICS-22 Cogen")),FALSE,IF(AND($P$7=FALSE,OR(C1402="Commercial NAICS Cogen",C1402="Commercial NAICS Non-Cogen",C1402="industrial NAICS Cogen", C1402="industrial NAICS non-cogen")),FALSE,TRUE))</f>
        <v>1</v>
      </c>
      <c r="M1402">
        <f t="shared" si="64"/>
        <v>3.6144578313253013E-3</v>
      </c>
      <c r="N1402">
        <f t="shared" si="65"/>
        <v>0</v>
      </c>
    </row>
    <row r="1403" spans="1:14" x14ac:dyDescent="0.2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s="32">
        <f t="shared" si="63"/>
        <v>8902046.8952875584</v>
      </c>
      <c r="J1403" t="str">
        <f>IF(K1403="natural gas",VLOOKUP(D1403,'Cross-Page Data'!$I$4:$J$13,2,FALSE),IF(K1403="solar",VLOOKUP('Form 923'!D1403,'Cross-Page Data'!$I$14:$J$117,2,FALSE),K1403))</f>
        <v>hydro</v>
      </c>
      <c r="K1403" t="str">
        <f>VLOOKUP(E1403,'Cross-Page Data'!$D$4:$F$48,3,FALSE)</f>
        <v>hydro</v>
      </c>
      <c r="L1403" t="b">
        <f>IF(AND($P$6=FALSE,OR(C1403="Commercial NAICS Cogen",C1403="Industrial NAICS Cogen",C1403="NAICS-22 Cogen")),FALSE,IF(AND($P$7=FALSE,OR(C1403="Commercial NAICS Cogen",C1403="Commercial NAICS Non-Cogen",C1403="industrial NAICS Cogen", C1403="industrial NAICS non-cogen")),FALSE,TRUE))</f>
        <v>1</v>
      </c>
      <c r="M1403">
        <f t="shared" si="64"/>
        <v>0.15531335149863759</v>
      </c>
      <c r="N1403">
        <f t="shared" si="65"/>
        <v>1</v>
      </c>
    </row>
    <row r="1404" spans="1:14" x14ac:dyDescent="0.2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s="32">
        <f t="shared" si="63"/>
        <v>70405906.244825378</v>
      </c>
      <c r="J1404" t="str">
        <f>IF(K1404="natural gas",VLOOKUP(D1404,'Cross-Page Data'!$I$4:$J$13,2,FALSE),IF(K1404="solar",VLOOKUP('Form 923'!D1404,'Cross-Page Data'!$I$14:$J$117,2,FALSE),K1404))</f>
        <v>heavy or residual fuel oil</v>
      </c>
      <c r="K1404" t="str">
        <f>VLOOKUP(E1404,'Cross-Page Data'!$D$4:$F$48,3,FALSE)</f>
        <v>heavy or residual fuel oil</v>
      </c>
      <c r="L1404" t="b">
        <f>IF(AND($P$6=FALSE,OR(C1404="Commercial NAICS Cogen",C1404="Industrial NAICS Cogen",C1404="NAICS-22 Cogen")),FALSE,IF(AND($P$7=FALSE,OR(C1404="Commercial NAICS Cogen",C1404="Commercial NAICS Non-Cogen",C1404="industrial NAICS Cogen", C1404="industrial NAICS non-cogen")),FALSE,TRUE))</f>
        <v>1</v>
      </c>
      <c r="M1404">
        <f t="shared" si="64"/>
        <v>1.2048192771084338E-2</v>
      </c>
      <c r="N1404">
        <f t="shared" si="65"/>
        <v>0</v>
      </c>
    </row>
    <row r="1405" spans="1:14" x14ac:dyDescent="0.2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s="32">
        <f t="shared" si="63"/>
        <v>32246633.272855639</v>
      </c>
      <c r="J1405" t="str">
        <f>IF(K1405="natural gas",VLOOKUP(D1405,'Cross-Page Data'!$I$4:$J$13,2,FALSE),IF(K1405="solar",VLOOKUP('Form 923'!D1405,'Cross-Page Data'!$I$14:$J$117,2,FALSE),K1405))</f>
        <v>natural gas peaker</v>
      </c>
      <c r="K1405" t="str">
        <f>VLOOKUP(E1405,'Cross-Page Data'!$D$4:$F$48,3,FALSE)</f>
        <v>natural gas</v>
      </c>
      <c r="L1405" t="b">
        <f>IF(AND($P$6=FALSE,OR(C1405="Commercial NAICS Cogen",C1405="Industrial NAICS Cogen",C1405="NAICS-22 Cogen")),FALSE,IF(AND($P$7=FALSE,OR(C1405="Commercial NAICS Cogen",C1405="Commercial NAICS Non-Cogen",C1405="industrial NAICS Cogen", C1405="industrial NAICS non-cogen")),FALSE,TRUE))</f>
        <v>1</v>
      </c>
      <c r="M1405">
        <f t="shared" si="64"/>
        <v>2.1728395061728394E-2</v>
      </c>
      <c r="N1405">
        <f t="shared" si="65"/>
        <v>0</v>
      </c>
    </row>
    <row r="1406" spans="1:14" x14ac:dyDescent="0.2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s="32">
        <f t="shared" si="63"/>
        <v>12376955.206416247</v>
      </c>
      <c r="J1406" t="str">
        <f>IF(K1406="natural gas",VLOOKUP(D1406,'Cross-Page Data'!$I$4:$J$13,2,FALSE),IF(K1406="solar",VLOOKUP('Form 923'!D1406,'Cross-Page Data'!$I$14:$J$117,2,FALSE),K1406))</f>
        <v>hard coal</v>
      </c>
      <c r="K1406" t="str">
        <f>VLOOKUP(E1406,'Cross-Page Data'!$D$4:$F$48,3,FALSE)</f>
        <v>hard coal</v>
      </c>
      <c r="L1406" t="b">
        <f>IF(AND($P$6=FALSE,OR(C1406="Commercial NAICS Cogen",C1406="Industrial NAICS Cogen",C1406="NAICS-22 Cogen")),FALSE,IF(AND($P$7=FALSE,OR(C1406="Commercial NAICS Cogen",C1406="Commercial NAICS Non-Cogen",C1406="industrial NAICS Cogen", C1406="industrial NAICS non-cogen")),FALSE,TRUE))</f>
        <v>1</v>
      </c>
      <c r="M1406">
        <f t="shared" si="64"/>
        <v>8.0272108843537415E-2</v>
      </c>
      <c r="N1406">
        <f t="shared" si="65"/>
        <v>1</v>
      </c>
    </row>
    <row r="1407" spans="1:14" x14ac:dyDescent="0.2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s="32">
        <f t="shared" si="63"/>
        <v>12810242.02895283</v>
      </c>
      <c r="J1407" t="str">
        <f>IF(K1407="natural gas",VLOOKUP(D1407,'Cross-Page Data'!$I$4:$J$13,2,FALSE),IF(K1407="solar",VLOOKUP('Form 923'!D1407,'Cross-Page Data'!$I$14:$J$117,2,FALSE),K1407))</f>
        <v>heavy or residual fuel oil</v>
      </c>
      <c r="K1407" t="str">
        <f>VLOOKUP(E1407,'Cross-Page Data'!$D$4:$F$48,3,FALSE)</f>
        <v>heavy or residual fuel oil</v>
      </c>
      <c r="L1407" t="b">
        <f>IF(AND($P$6=FALSE,OR(C1407="Commercial NAICS Cogen",C1407="Industrial NAICS Cogen",C1407="NAICS-22 Cogen")),FALSE,IF(AND($P$7=FALSE,OR(C1407="Commercial NAICS Cogen",C1407="Commercial NAICS Non-Cogen",C1407="industrial NAICS Cogen", C1407="industrial NAICS non-cogen")),FALSE,TRUE))</f>
        <v>1</v>
      </c>
      <c r="M1407">
        <f t="shared" si="64"/>
        <v>0.18995983935742972</v>
      </c>
      <c r="N1407">
        <f t="shared" si="65"/>
        <v>1</v>
      </c>
    </row>
    <row r="1408" spans="1:14" x14ac:dyDescent="0.2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s="32">
        <f t="shared" si="63"/>
        <v>14199118.274465865</v>
      </c>
      <c r="J1408" t="str">
        <f>IF(K1408="natural gas",VLOOKUP(D1408,'Cross-Page Data'!$I$4:$J$13,2,FALSE),IF(K1408="solar",VLOOKUP('Form 923'!D1408,'Cross-Page Data'!$I$14:$J$117,2,FALSE),K1408))</f>
        <v>natural gas peaker</v>
      </c>
      <c r="K1408" t="str">
        <f>VLOOKUP(E1408,'Cross-Page Data'!$D$4:$F$48,3,FALSE)</f>
        <v>natural gas</v>
      </c>
      <c r="L1408" t="b">
        <f>IF(AND($P$6=FALSE,OR(C1408="Commercial NAICS Cogen",C1408="Industrial NAICS Cogen",C1408="NAICS-22 Cogen")),FALSE,IF(AND($P$7=FALSE,OR(C1408="Commercial NAICS Cogen",C1408="Commercial NAICS Non-Cogen",C1408="industrial NAICS Cogen", C1408="industrial NAICS non-cogen")),FALSE,TRUE))</f>
        <v>1</v>
      </c>
      <c r="M1408">
        <f t="shared" si="64"/>
        <v>0.16444444444444445</v>
      </c>
      <c r="N1408">
        <f t="shared" si="65"/>
        <v>1</v>
      </c>
    </row>
    <row r="1409" spans="1:14" x14ac:dyDescent="0.2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s="32" t="str">
        <f t="shared" si="63"/>
        <v/>
      </c>
      <c r="J1409" t="str">
        <f>IF(K1409="natural gas",VLOOKUP(D1409,'Cross-Page Data'!$I$4:$J$13,2,FALSE),IF(K1409="solar",VLOOKUP('Form 923'!D1409,'Cross-Page Data'!$I$14:$J$117,2,FALSE),K1409))</f>
        <v>heavy or residual fuel oil</v>
      </c>
      <c r="K1409" t="str">
        <f>VLOOKUP(E1409,'Cross-Page Data'!$D$4:$F$48,3,FALSE)</f>
        <v>heavy or residual fuel oil</v>
      </c>
      <c r="L1409" t="b">
        <f>IF(AND($P$6=FALSE,OR(C1409="Commercial NAICS Cogen",C1409="Industrial NAICS Cogen",C1409="NAICS-22 Cogen")),FALSE,IF(AND($P$7=FALSE,OR(C1409="Commercial NAICS Cogen",C1409="Commercial NAICS Non-Cogen",C1409="industrial NAICS Cogen", C1409="industrial NAICS non-cogen")),FALSE,TRUE))</f>
        <v>1</v>
      </c>
      <c r="M1409">
        <f t="shared" si="64"/>
        <v>4.0160642570281126E-4</v>
      </c>
      <c r="N1409">
        <f t="shared" si="65"/>
        <v>0</v>
      </c>
    </row>
    <row r="1410" spans="1:14" x14ac:dyDescent="0.2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s="32">
        <f t="shared" si="63"/>
        <v>16958607.609059468</v>
      </c>
      <c r="J1410" t="str">
        <f>IF(K1410="natural gas",VLOOKUP(D1410,'Cross-Page Data'!$I$4:$J$13,2,FALSE),IF(K1410="solar",VLOOKUP('Form 923'!D1410,'Cross-Page Data'!$I$14:$J$117,2,FALSE),K1410))</f>
        <v>heavy or residual fuel oil</v>
      </c>
      <c r="K1410" t="str">
        <f>VLOOKUP(E1410,'Cross-Page Data'!$D$4:$F$48,3,FALSE)</f>
        <v>heavy or residual fuel oil</v>
      </c>
      <c r="L1410" t="b">
        <f>IF(AND($P$6=FALSE,OR(C1410="Commercial NAICS Cogen",C1410="Industrial NAICS Cogen",C1410="NAICS-22 Cogen")),FALSE,IF(AND($P$7=FALSE,OR(C1410="Commercial NAICS Cogen",C1410="Commercial NAICS Non-Cogen",C1410="industrial NAICS Cogen", C1410="industrial NAICS non-cogen")),FALSE,TRUE))</f>
        <v>1</v>
      </c>
      <c r="M1410">
        <f t="shared" si="64"/>
        <v>9.4779116465863456E-2</v>
      </c>
      <c r="N1410">
        <f t="shared" si="65"/>
        <v>1</v>
      </c>
    </row>
    <row r="1411" spans="1:14" x14ac:dyDescent="0.2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s="32">
        <f t="shared" si="63"/>
        <v>12347636.52477017</v>
      </c>
      <c r="J1411" t="str">
        <f>IF(K1411="natural gas",VLOOKUP(D1411,'Cross-Page Data'!$I$4:$J$13,2,FALSE),IF(K1411="solar",VLOOKUP('Form 923'!D1411,'Cross-Page Data'!$I$14:$J$117,2,FALSE),K1411))</f>
        <v>natural gas peaker</v>
      </c>
      <c r="K1411" t="str">
        <f>VLOOKUP(E1411,'Cross-Page Data'!$D$4:$F$48,3,FALSE)</f>
        <v>natural gas</v>
      </c>
      <c r="L1411" t="b">
        <f>IF(AND($P$6=FALSE,OR(C1411="Commercial NAICS Cogen",C1411="Industrial NAICS Cogen",C1411="NAICS-22 Cogen")),FALSE,IF(AND($P$7=FALSE,OR(C1411="Commercial NAICS Cogen",C1411="Commercial NAICS Non-Cogen",C1411="industrial NAICS Cogen", C1411="industrial NAICS non-cogen")),FALSE,TRUE))</f>
        <v>1</v>
      </c>
      <c r="M1411">
        <f t="shared" si="64"/>
        <v>0.25185185185185183</v>
      </c>
      <c r="N1411">
        <f t="shared" si="65"/>
        <v>1</v>
      </c>
    </row>
    <row r="1412" spans="1:14" x14ac:dyDescent="0.2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s="32">
        <f t="shared" si="63"/>
        <v>15177733.88129539</v>
      </c>
      <c r="J1412" t="str">
        <f>IF(K1412="natural gas",VLOOKUP(D1412,'Cross-Page Data'!$I$4:$J$13,2,FALSE),IF(K1412="solar",VLOOKUP('Form 923'!D1412,'Cross-Page Data'!$I$14:$J$117,2,FALSE),K1412))</f>
        <v>hard coal</v>
      </c>
      <c r="K1412" t="str">
        <f>VLOOKUP(E1412,'Cross-Page Data'!$D$4:$F$48,3,FALSE)</f>
        <v>hard coal</v>
      </c>
      <c r="L1412" t="b">
        <f>IF(AND($P$6=FALSE,OR(C1412="Commercial NAICS Cogen",C1412="Industrial NAICS Cogen",C1412="NAICS-22 Cogen")),FALSE,IF(AND($P$7=FALSE,OR(C1412="Commercial NAICS Cogen",C1412="Commercial NAICS Non-Cogen",C1412="industrial NAICS Cogen", C1412="industrial NAICS non-cogen")),FALSE,TRUE))</f>
        <v>1</v>
      </c>
      <c r="M1412">
        <f t="shared" si="64"/>
        <v>3.5374149659863949E-2</v>
      </c>
      <c r="N1412">
        <f t="shared" si="65"/>
        <v>0</v>
      </c>
    </row>
    <row r="1413" spans="1:14" x14ac:dyDescent="0.2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s="32">
        <f t="shared" si="63"/>
        <v>16163452.230399944</v>
      </c>
      <c r="J1413" t="str">
        <f>IF(K1413="natural gas",VLOOKUP(D1413,'Cross-Page Data'!$I$4:$J$13,2,FALSE),IF(K1413="solar",VLOOKUP('Form 923'!D1413,'Cross-Page Data'!$I$14:$J$117,2,FALSE),K1413))</f>
        <v>heavy or residual fuel oil</v>
      </c>
      <c r="K1413" t="str">
        <f>VLOOKUP(E1413,'Cross-Page Data'!$D$4:$F$48,3,FALSE)</f>
        <v>heavy or residual fuel oil</v>
      </c>
      <c r="L1413" t="b">
        <f>IF(AND($P$6=FALSE,OR(C1413="Commercial NAICS Cogen",C1413="Industrial NAICS Cogen",C1413="NAICS-22 Cogen")),FALSE,IF(AND($P$7=FALSE,OR(C1413="Commercial NAICS Cogen",C1413="Commercial NAICS Non-Cogen",C1413="industrial NAICS Cogen", C1413="industrial NAICS non-cogen")),FALSE,TRUE))</f>
        <v>1</v>
      </c>
      <c r="M1413">
        <f t="shared" si="64"/>
        <v>0.10441767068273092</v>
      </c>
      <c r="N1413">
        <f t="shared" si="65"/>
        <v>1</v>
      </c>
    </row>
    <row r="1414" spans="1:14" x14ac:dyDescent="0.2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s="32">
        <f t="shared" si="63"/>
        <v>57679174.484052531</v>
      </c>
      <c r="J1414" t="str">
        <f>IF(K1414="natural gas",VLOOKUP(D1414,'Cross-Page Data'!$I$4:$J$13,2,FALSE),IF(K1414="solar",VLOOKUP('Form 923'!D1414,'Cross-Page Data'!$I$14:$J$117,2,FALSE),K1414))</f>
        <v>heavy or residual fuel oil</v>
      </c>
      <c r="K1414" t="str">
        <f>VLOOKUP(E1414,'Cross-Page Data'!$D$4:$F$48,3,FALSE)</f>
        <v>heavy or residual fuel oil</v>
      </c>
      <c r="L1414" t="b">
        <f>IF(AND($P$6=FALSE,OR(C1414="Commercial NAICS Cogen",C1414="Industrial NAICS Cogen",C1414="NAICS-22 Cogen")),FALSE,IF(AND($P$7=FALSE,OR(C1414="Commercial NAICS Cogen",C1414="Commercial NAICS Non-Cogen",C1414="industrial NAICS Cogen", C1414="industrial NAICS non-cogen")),FALSE,TRUE))</f>
        <v>1</v>
      </c>
      <c r="M1414">
        <f t="shared" si="64"/>
        <v>1.4056224899598393E-2</v>
      </c>
      <c r="N1414">
        <f t="shared" si="65"/>
        <v>0</v>
      </c>
    </row>
    <row r="1415" spans="1:14" x14ac:dyDescent="0.2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s="32">
        <f t="shared" ref="I1415:I1478" si="66">IFERROR(F1415/G1415*10^6,"")</f>
        <v>10617928.39306144</v>
      </c>
      <c r="J1415" t="str">
        <f>IF(K1415="natural gas",VLOOKUP(D1415,'Cross-Page Data'!$I$4:$J$13,2,FALSE),IF(K1415="solar",VLOOKUP('Form 923'!D1415,'Cross-Page Data'!$I$14:$J$117,2,FALSE),K1415))</f>
        <v>hard coal</v>
      </c>
      <c r="K1415" t="str">
        <f>VLOOKUP(E1415,'Cross-Page Data'!$D$4:$F$48,3,FALSE)</f>
        <v>hard coal</v>
      </c>
      <c r="L1415" t="b">
        <f>IF(AND($P$6=FALSE,OR(C1415="Commercial NAICS Cogen",C1415="Industrial NAICS Cogen",C1415="NAICS-22 Cogen")),FALSE,IF(AND($P$7=FALSE,OR(C1415="Commercial NAICS Cogen",C1415="Commercial NAICS Non-Cogen",C1415="industrial NAICS Cogen", C1415="industrial NAICS non-cogen")),FALSE,TRUE))</f>
        <v>1</v>
      </c>
      <c r="M1415">
        <f t="shared" ref="M1415:M1478" si="67">(COUNTIFS($J$6:$J$14148,J1415,$I$6:$I$14148,"&gt;"&amp;I1415)+1)/COUNTIFS($J$6:$J$14148,J1415)</f>
        <v>0.30068027210884352</v>
      </c>
      <c r="N1415">
        <f t="shared" ref="N1415:N1478" si="68">IF(OR(M1415&gt;0.95,M1415&lt;0.05),0,1)</f>
        <v>1</v>
      </c>
    </row>
    <row r="1416" spans="1:14" x14ac:dyDescent="0.2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s="32" t="str">
        <f t="shared" si="66"/>
        <v/>
      </c>
      <c r="J1416" t="str">
        <f>IF(K1416="natural gas",VLOOKUP(D1416,'Cross-Page Data'!$I$4:$J$13,2,FALSE),IF(K1416="solar",VLOOKUP('Form 923'!D1416,'Cross-Page Data'!$I$14:$J$117,2,FALSE),K1416))</f>
        <v>heavy or residual fuel oil</v>
      </c>
      <c r="K1416" t="str">
        <f>VLOOKUP(E1416,'Cross-Page Data'!$D$4:$F$48,3,FALSE)</f>
        <v>heavy or residual fuel oil</v>
      </c>
      <c r="L1416" t="b">
        <f>IF(AND($P$6=FALSE,OR(C1416="Commercial NAICS Cogen",C1416="Industrial NAICS Cogen",C1416="NAICS-22 Cogen")),FALSE,IF(AND($P$7=FALSE,OR(C1416="Commercial NAICS Cogen",C1416="Commercial NAICS Non-Cogen",C1416="industrial NAICS Cogen", C1416="industrial NAICS non-cogen")),FALSE,TRUE))</f>
        <v>1</v>
      </c>
      <c r="M1416">
        <f t="shared" si="67"/>
        <v>4.0160642570281126E-4</v>
      </c>
      <c r="N1416">
        <f t="shared" si="68"/>
        <v>0</v>
      </c>
    </row>
    <row r="1417" spans="1:14" x14ac:dyDescent="0.2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s="32">
        <f t="shared" si="66"/>
        <v>8902000.3561739512</v>
      </c>
      <c r="J1417" t="str">
        <f>IF(K1417="natural gas",VLOOKUP(D1417,'Cross-Page Data'!$I$4:$J$13,2,FALSE),IF(K1417="solar",VLOOKUP('Form 923'!D1417,'Cross-Page Data'!$I$14:$J$117,2,FALSE),K1417))</f>
        <v>hydro</v>
      </c>
      <c r="K1417" t="str">
        <f>VLOOKUP(E1417,'Cross-Page Data'!$D$4:$F$48,3,FALSE)</f>
        <v>hydro</v>
      </c>
      <c r="L1417" t="b">
        <f>IF(AND($P$6=FALSE,OR(C1417="Commercial NAICS Cogen",C1417="Industrial NAICS Cogen",C1417="NAICS-22 Cogen")),FALSE,IF(AND($P$7=FALSE,OR(C1417="Commercial NAICS Cogen",C1417="Commercial NAICS Non-Cogen",C1417="industrial NAICS Cogen", C1417="industrial NAICS non-cogen")),FALSE,TRUE))</f>
        <v>1</v>
      </c>
      <c r="M1417">
        <f t="shared" si="67"/>
        <v>0.43460490463215257</v>
      </c>
      <c r="N1417">
        <f t="shared" si="68"/>
        <v>1</v>
      </c>
    </row>
    <row r="1418" spans="1:14" x14ac:dyDescent="0.2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s="32">
        <f t="shared" si="66"/>
        <v>-197320000</v>
      </c>
      <c r="J1418" t="str">
        <f>IF(K1418="natural gas",VLOOKUP(D1418,'Cross-Page Data'!$I$4:$J$13,2,FALSE),IF(K1418="solar",VLOOKUP('Form 923'!D1418,'Cross-Page Data'!$I$14:$J$117,2,FALSE),K1418))</f>
        <v>heavy or residual fuel oil</v>
      </c>
      <c r="K1418" t="str">
        <f>VLOOKUP(E1418,'Cross-Page Data'!$D$4:$F$48,3,FALSE)</f>
        <v>heavy or residual fuel oil</v>
      </c>
      <c r="L1418" t="b">
        <f>IF(AND($P$6=FALSE,OR(C1418="Commercial NAICS Cogen",C1418="Industrial NAICS Cogen",C1418="NAICS-22 Cogen")),FALSE,IF(AND($P$7=FALSE,OR(C1418="Commercial NAICS Cogen",C1418="Commercial NAICS Non-Cogen",C1418="industrial NAICS Cogen", C1418="industrial NAICS non-cogen")),FALSE,TRUE))</f>
        <v>1</v>
      </c>
      <c r="M1418">
        <f t="shared" si="67"/>
        <v>0.65261044176706828</v>
      </c>
      <c r="N1418">
        <f t="shared" si="68"/>
        <v>1</v>
      </c>
    </row>
    <row r="1419" spans="1:14" x14ac:dyDescent="0.2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s="32" t="str">
        <f t="shared" si="66"/>
        <v/>
      </c>
      <c r="J1419" t="str">
        <f>IF(K1419="natural gas",VLOOKUP(D1419,'Cross-Page Data'!$I$4:$J$13,2,FALSE),IF(K1419="solar",VLOOKUP('Form 923'!D1419,'Cross-Page Data'!$I$14:$J$117,2,FALSE),K1419))</f>
        <v>natural gas peaker</v>
      </c>
      <c r="K1419" t="str">
        <f>VLOOKUP(E1419,'Cross-Page Data'!$D$4:$F$48,3,FALSE)</f>
        <v>natural gas</v>
      </c>
      <c r="L1419" t="b">
        <f>IF(AND($P$6=FALSE,OR(C1419="Commercial NAICS Cogen",C1419="Industrial NAICS Cogen",C1419="NAICS-22 Cogen")),FALSE,IF(AND($P$7=FALSE,OR(C1419="Commercial NAICS Cogen",C1419="Commercial NAICS Non-Cogen",C1419="industrial NAICS Cogen", C1419="industrial NAICS non-cogen")),FALSE,TRUE))</f>
        <v>1</v>
      </c>
      <c r="M1419">
        <f t="shared" si="67"/>
        <v>4.9382716049382717E-4</v>
      </c>
      <c r="N1419">
        <f t="shared" si="68"/>
        <v>0</v>
      </c>
    </row>
    <row r="1420" spans="1:14" x14ac:dyDescent="0.2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s="32">
        <f t="shared" si="66"/>
        <v>13599502.487562189</v>
      </c>
      <c r="J1420" t="str">
        <f>IF(K1420="natural gas",VLOOKUP(D1420,'Cross-Page Data'!$I$4:$J$13,2,FALSE),IF(K1420="solar",VLOOKUP('Form 923'!D1420,'Cross-Page Data'!$I$14:$J$117,2,FALSE),K1420))</f>
        <v>heavy or residual fuel oil</v>
      </c>
      <c r="K1420" t="str">
        <f>VLOOKUP(E1420,'Cross-Page Data'!$D$4:$F$48,3,FALSE)</f>
        <v>heavy or residual fuel oil</v>
      </c>
      <c r="L1420" t="b">
        <f>IF(AND($P$6=FALSE,OR(C1420="Commercial NAICS Cogen",C1420="Industrial NAICS Cogen",C1420="NAICS-22 Cogen")),FALSE,IF(AND($P$7=FALSE,OR(C1420="Commercial NAICS Cogen",C1420="Commercial NAICS Non-Cogen",C1420="industrial NAICS Cogen", C1420="industrial NAICS non-cogen")),FALSE,TRUE))</f>
        <v>1</v>
      </c>
      <c r="M1420">
        <f t="shared" si="67"/>
        <v>0.16345381526104419</v>
      </c>
      <c r="N1420">
        <f t="shared" si="68"/>
        <v>1</v>
      </c>
    </row>
    <row r="1421" spans="1:14" x14ac:dyDescent="0.2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s="32">
        <f t="shared" si="66"/>
        <v>3269163.8366299281</v>
      </c>
      <c r="J1421" t="str">
        <f>IF(K1421="natural gas",VLOOKUP(D1421,'Cross-Page Data'!$I$4:$J$13,2,FALSE),IF(K1421="solar",VLOOKUP('Form 923'!D1421,'Cross-Page Data'!$I$14:$J$117,2,FALSE),K1421))</f>
        <v>natural gas nonpeaker</v>
      </c>
      <c r="K1421" t="str">
        <f>VLOOKUP(E1421,'Cross-Page Data'!$D$4:$F$48,3,FALSE)</f>
        <v>natural gas</v>
      </c>
      <c r="L1421" t="b">
        <f>IF(AND($P$6=FALSE,OR(C1421="Commercial NAICS Cogen",C1421="Industrial NAICS Cogen",C1421="NAICS-22 Cogen")),FALSE,IF(AND($P$7=FALSE,OR(C1421="Commercial NAICS Cogen",C1421="Commercial NAICS Non-Cogen",C1421="industrial NAICS Cogen", C1421="industrial NAICS non-cogen")),FALSE,TRUE))</f>
        <v>1</v>
      </c>
      <c r="M1421">
        <f t="shared" si="67"/>
        <v>0.55720930232558141</v>
      </c>
      <c r="N1421">
        <f t="shared" si="68"/>
        <v>1</v>
      </c>
    </row>
    <row r="1422" spans="1:14" x14ac:dyDescent="0.2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s="32">
        <f t="shared" si="66"/>
        <v>9869783.4004696067</v>
      </c>
      <c r="J1422" t="str">
        <f>IF(K1422="natural gas",VLOOKUP(D1422,'Cross-Page Data'!$I$4:$J$13,2,FALSE),IF(K1422="solar",VLOOKUP('Form 923'!D1422,'Cross-Page Data'!$I$14:$J$117,2,FALSE),K1422))</f>
        <v>natural gas nonpeaker</v>
      </c>
      <c r="K1422" t="str">
        <f>VLOOKUP(E1422,'Cross-Page Data'!$D$4:$F$48,3,FALSE)</f>
        <v>natural gas</v>
      </c>
      <c r="L1422" t="b">
        <f>IF(AND($P$6=FALSE,OR(C1422="Commercial NAICS Cogen",C1422="Industrial NAICS Cogen",C1422="NAICS-22 Cogen")),FALSE,IF(AND($P$7=FALSE,OR(C1422="Commercial NAICS Cogen",C1422="Commercial NAICS Non-Cogen",C1422="industrial NAICS Cogen", C1422="industrial NAICS non-cogen")),FALSE,TRUE))</f>
        <v>1</v>
      </c>
      <c r="M1422">
        <f t="shared" si="67"/>
        <v>0.34697674418604652</v>
      </c>
      <c r="N1422">
        <f t="shared" si="68"/>
        <v>1</v>
      </c>
    </row>
    <row r="1423" spans="1:14" x14ac:dyDescent="0.2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s="32">
        <f t="shared" si="66"/>
        <v>18387596.899224807</v>
      </c>
      <c r="J1423" t="str">
        <f>IF(K1423="natural gas",VLOOKUP(D1423,'Cross-Page Data'!$I$4:$J$13,2,FALSE),IF(K1423="solar",VLOOKUP('Form 923'!D1423,'Cross-Page Data'!$I$14:$J$117,2,FALSE),K1423))</f>
        <v>heavy or residual fuel oil</v>
      </c>
      <c r="K1423" t="str">
        <f>VLOOKUP(E1423,'Cross-Page Data'!$D$4:$F$48,3,FALSE)</f>
        <v>heavy or residual fuel oil</v>
      </c>
      <c r="L1423" t="b">
        <f>IF(AND($P$6=FALSE,OR(C1423="Commercial NAICS Cogen",C1423="Industrial NAICS Cogen",C1423="NAICS-22 Cogen")),FALSE,IF(AND($P$7=FALSE,OR(C1423="Commercial NAICS Cogen",C1423="Commercial NAICS Non-Cogen",C1423="industrial NAICS Cogen", C1423="industrial NAICS non-cogen")),FALSE,TRUE))</f>
        <v>1</v>
      </c>
      <c r="M1423">
        <f t="shared" si="67"/>
        <v>7.3895582329317269E-2</v>
      </c>
      <c r="N1423">
        <f t="shared" si="68"/>
        <v>1</v>
      </c>
    </row>
    <row r="1424" spans="1:14" x14ac:dyDescent="0.2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s="32">
        <f t="shared" si="66"/>
        <v>11714220.889080245</v>
      </c>
      <c r="J1424" t="str">
        <f>IF(K1424="natural gas",VLOOKUP(D1424,'Cross-Page Data'!$I$4:$J$13,2,FALSE),IF(K1424="solar",VLOOKUP('Form 923'!D1424,'Cross-Page Data'!$I$14:$J$117,2,FALSE),K1424))</f>
        <v>natural gas peaker</v>
      </c>
      <c r="K1424" t="str">
        <f>VLOOKUP(E1424,'Cross-Page Data'!$D$4:$F$48,3,FALSE)</f>
        <v>natural gas</v>
      </c>
      <c r="L1424" t="b">
        <f>IF(AND($P$6=FALSE,OR(C1424="Commercial NAICS Cogen",C1424="Industrial NAICS Cogen",C1424="NAICS-22 Cogen")),FALSE,IF(AND($P$7=FALSE,OR(C1424="Commercial NAICS Cogen",C1424="Commercial NAICS Non-Cogen",C1424="industrial NAICS Cogen", C1424="industrial NAICS non-cogen")),FALSE,TRUE))</f>
        <v>1</v>
      </c>
      <c r="M1424">
        <f t="shared" si="67"/>
        <v>0.31506172839506175</v>
      </c>
      <c r="N1424">
        <f t="shared" si="68"/>
        <v>1</v>
      </c>
    </row>
    <row r="1425" spans="1:14" x14ac:dyDescent="0.2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s="32">
        <f t="shared" si="66"/>
        <v>11704628.547825424</v>
      </c>
      <c r="J1425" t="str">
        <f>IF(K1425="natural gas",VLOOKUP(D1425,'Cross-Page Data'!$I$4:$J$13,2,FALSE),IF(K1425="solar",VLOOKUP('Form 923'!D1425,'Cross-Page Data'!$I$14:$J$117,2,FALSE),K1425))</f>
        <v>heavy or residual fuel oil</v>
      </c>
      <c r="K1425" t="str">
        <f>VLOOKUP(E1425,'Cross-Page Data'!$D$4:$F$48,3,FALSE)</f>
        <v>heavy or residual fuel oil</v>
      </c>
      <c r="L1425" t="b">
        <f>IF(AND($P$6=FALSE,OR(C1425="Commercial NAICS Cogen",C1425="Industrial NAICS Cogen",C1425="NAICS-22 Cogen")),FALSE,IF(AND($P$7=FALSE,OR(C1425="Commercial NAICS Cogen",C1425="Commercial NAICS Non-Cogen",C1425="industrial NAICS Cogen", C1425="industrial NAICS non-cogen")),FALSE,TRUE))</f>
        <v>1</v>
      </c>
      <c r="M1425">
        <f t="shared" si="67"/>
        <v>0.24819277108433735</v>
      </c>
      <c r="N1425">
        <f t="shared" si="68"/>
        <v>1</v>
      </c>
    </row>
    <row r="1426" spans="1:14" x14ac:dyDescent="0.2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s="32">
        <f t="shared" si="66"/>
        <v>0</v>
      </c>
      <c r="J1426" t="str">
        <f>IF(K1426="natural gas",VLOOKUP(D1426,'Cross-Page Data'!$I$4:$J$13,2,FALSE),IF(K1426="solar",VLOOKUP('Form 923'!D1426,'Cross-Page Data'!$I$14:$J$117,2,FALSE),K1426))</f>
        <v>nuclear</v>
      </c>
      <c r="K1426" t="str">
        <f>VLOOKUP(E1426,'Cross-Page Data'!$D$4:$F$48,3,FALSE)</f>
        <v>nuclear</v>
      </c>
      <c r="L1426" t="b">
        <f>IF(AND($P$6=FALSE,OR(C1426="Commercial NAICS Cogen",C1426="Industrial NAICS Cogen",C1426="NAICS-22 Cogen")),FALSE,IF(AND($P$7=FALSE,OR(C1426="Commercial NAICS Cogen",C1426="Commercial NAICS Non-Cogen",C1426="industrial NAICS Cogen", C1426="industrial NAICS non-cogen")),FALSE,TRUE))</f>
        <v>1</v>
      </c>
      <c r="M1426">
        <f t="shared" si="67"/>
        <v>1.020408163265306E-2</v>
      </c>
      <c r="N1426">
        <f t="shared" si="68"/>
        <v>0</v>
      </c>
    </row>
    <row r="1427" spans="1:14" x14ac:dyDescent="0.2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s="32">
        <f t="shared" si="66"/>
        <v>25548183.254344393</v>
      </c>
      <c r="J1427" t="str">
        <f>IF(K1427="natural gas",VLOOKUP(D1427,'Cross-Page Data'!$I$4:$J$13,2,FALSE),IF(K1427="solar",VLOOKUP('Form 923'!D1427,'Cross-Page Data'!$I$14:$J$117,2,FALSE),K1427))</f>
        <v>heavy or residual fuel oil</v>
      </c>
      <c r="K1427" t="str">
        <f>VLOOKUP(E1427,'Cross-Page Data'!$D$4:$F$48,3,FALSE)</f>
        <v>heavy or residual fuel oil</v>
      </c>
      <c r="L1427" t="b">
        <f>IF(AND($P$6=FALSE,OR(C1427="Commercial NAICS Cogen",C1427="Industrial NAICS Cogen",C1427="NAICS-22 Cogen")),FALSE,IF(AND($P$7=FALSE,OR(C1427="Commercial NAICS Cogen",C1427="Commercial NAICS Non-Cogen",C1427="industrial NAICS Cogen", C1427="industrial NAICS non-cogen")),FALSE,TRUE))</f>
        <v>1</v>
      </c>
      <c r="M1427">
        <f t="shared" si="67"/>
        <v>3.6947791164658635E-2</v>
      </c>
      <c r="N1427">
        <f t="shared" si="68"/>
        <v>0</v>
      </c>
    </row>
    <row r="1428" spans="1:14" x14ac:dyDescent="0.2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s="32">
        <f t="shared" si="66"/>
        <v>0</v>
      </c>
      <c r="J1428" t="str">
        <f>IF(K1428="natural gas",VLOOKUP(D1428,'Cross-Page Data'!$I$4:$J$13,2,FALSE),IF(K1428="solar",VLOOKUP('Form 923'!D1428,'Cross-Page Data'!$I$14:$J$117,2,FALSE),K1428))</f>
        <v>heavy or residual fuel oil</v>
      </c>
      <c r="K1428" t="str">
        <f>VLOOKUP(E1428,'Cross-Page Data'!$D$4:$F$48,3,FALSE)</f>
        <v>heavy or residual fuel oil</v>
      </c>
      <c r="L1428" t="b">
        <f>IF(AND($P$6=FALSE,OR(C1428="Commercial NAICS Cogen",C1428="Industrial NAICS Cogen",C1428="NAICS-22 Cogen")),FALSE,IF(AND($P$7=FALSE,OR(C1428="Commercial NAICS Cogen",C1428="Commercial NAICS Non-Cogen",C1428="industrial NAICS Cogen", C1428="industrial NAICS non-cogen")),FALSE,TRUE))</f>
        <v>0</v>
      </c>
      <c r="M1428">
        <f t="shared" si="67"/>
        <v>0.57188755020080317</v>
      </c>
      <c r="N1428">
        <f t="shared" si="68"/>
        <v>1</v>
      </c>
    </row>
    <row r="1429" spans="1:14" x14ac:dyDescent="0.2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s="32">
        <f t="shared" si="66"/>
        <v>815435.48981881596</v>
      </c>
      <c r="J1429" t="str">
        <f>IF(K1429="natural gas",VLOOKUP(D1429,'Cross-Page Data'!$I$4:$J$13,2,FALSE),IF(K1429="solar",VLOOKUP('Form 923'!D1429,'Cross-Page Data'!$I$14:$J$117,2,FALSE),K1429))</f>
        <v>natural gas nonpeaker</v>
      </c>
      <c r="K1429" t="str">
        <f>VLOOKUP(E1429,'Cross-Page Data'!$D$4:$F$48,3,FALSE)</f>
        <v>natural gas</v>
      </c>
      <c r="L1429" t="b">
        <f>IF(AND($P$6=FALSE,OR(C1429="Commercial NAICS Cogen",C1429="Industrial NAICS Cogen",C1429="NAICS-22 Cogen")),FALSE,IF(AND($P$7=FALSE,OR(C1429="Commercial NAICS Cogen",C1429="Commercial NAICS Non-Cogen",C1429="industrial NAICS Cogen", C1429="industrial NAICS non-cogen")),FALSE,TRUE))</f>
        <v>0</v>
      </c>
      <c r="M1429">
        <f t="shared" si="67"/>
        <v>0.66697674418604647</v>
      </c>
      <c r="N1429">
        <f t="shared" si="68"/>
        <v>1</v>
      </c>
    </row>
    <row r="1430" spans="1:14" x14ac:dyDescent="0.2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s="32">
        <f t="shared" si="66"/>
        <v>6559239.1400304856</v>
      </c>
      <c r="J1430" t="str">
        <f>IF(K1430="natural gas",VLOOKUP(D1430,'Cross-Page Data'!$I$4:$J$13,2,FALSE),IF(K1430="solar",VLOOKUP('Form 923'!D1430,'Cross-Page Data'!$I$14:$J$117,2,FALSE),K1430))</f>
        <v>heavy or residual fuel oil</v>
      </c>
      <c r="K1430" t="str">
        <f>VLOOKUP(E1430,'Cross-Page Data'!$D$4:$F$48,3,FALSE)</f>
        <v>heavy or residual fuel oil</v>
      </c>
      <c r="L1430" t="b">
        <f>IF(AND($P$6=FALSE,OR(C1430="Commercial NAICS Cogen",C1430="Industrial NAICS Cogen",C1430="NAICS-22 Cogen")),FALSE,IF(AND($P$7=FALSE,OR(C1430="Commercial NAICS Cogen",C1430="Commercial NAICS Non-Cogen",C1430="industrial NAICS Cogen", C1430="industrial NAICS non-cogen")),FALSE,TRUE))</f>
        <v>0</v>
      </c>
      <c r="M1430">
        <f t="shared" si="67"/>
        <v>0.50602409638554213</v>
      </c>
      <c r="N1430">
        <f t="shared" si="68"/>
        <v>1</v>
      </c>
    </row>
    <row r="1431" spans="1:14" x14ac:dyDescent="0.2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s="32">
        <f t="shared" si="66"/>
        <v>6508032.2724801246</v>
      </c>
      <c r="J1431" t="str">
        <f>IF(K1431="natural gas",VLOOKUP(D1431,'Cross-Page Data'!$I$4:$J$13,2,FALSE),IF(K1431="solar",VLOOKUP('Form 923'!D1431,'Cross-Page Data'!$I$14:$J$117,2,FALSE),K1431))</f>
        <v>natural gas nonpeaker</v>
      </c>
      <c r="K1431" t="str">
        <f>VLOOKUP(E1431,'Cross-Page Data'!$D$4:$F$48,3,FALSE)</f>
        <v>natural gas</v>
      </c>
      <c r="L1431" t="b">
        <f>IF(AND($P$6=FALSE,OR(C1431="Commercial NAICS Cogen",C1431="Industrial NAICS Cogen",C1431="NAICS-22 Cogen")),FALSE,IF(AND($P$7=FALSE,OR(C1431="Commercial NAICS Cogen",C1431="Commercial NAICS Non-Cogen",C1431="industrial NAICS Cogen", C1431="industrial NAICS non-cogen")),FALSE,TRUE))</f>
        <v>0</v>
      </c>
      <c r="M1431">
        <f t="shared" si="67"/>
        <v>0.46418604651162793</v>
      </c>
      <c r="N1431">
        <f t="shared" si="68"/>
        <v>1</v>
      </c>
    </row>
    <row r="1432" spans="1:14" x14ac:dyDescent="0.2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s="32" t="str">
        <f t="shared" si="66"/>
        <v/>
      </c>
      <c r="J1432" t="str">
        <f>IF(K1432="natural gas",VLOOKUP(D1432,'Cross-Page Data'!$I$4:$J$13,2,FALSE),IF(K1432="solar",VLOOKUP('Form 923'!D1432,'Cross-Page Data'!$I$14:$J$117,2,FALSE),K1432))</f>
        <v>heavy or residual fuel oil</v>
      </c>
      <c r="K1432" t="str">
        <f>VLOOKUP(E1432,'Cross-Page Data'!$D$4:$F$48,3,FALSE)</f>
        <v>heavy or residual fuel oil</v>
      </c>
      <c r="L1432" t="b">
        <f>IF(AND($P$6=FALSE,OR(C1432="Commercial NAICS Cogen",C1432="Industrial NAICS Cogen",C1432="NAICS-22 Cogen")),FALSE,IF(AND($P$7=FALSE,OR(C1432="Commercial NAICS Cogen",C1432="Commercial NAICS Non-Cogen",C1432="industrial NAICS Cogen", C1432="industrial NAICS non-cogen")),FALSE,TRUE))</f>
        <v>0</v>
      </c>
      <c r="M1432">
        <f t="shared" si="67"/>
        <v>4.0160642570281126E-4</v>
      </c>
      <c r="N1432">
        <f t="shared" si="68"/>
        <v>0</v>
      </c>
    </row>
    <row r="1433" spans="1:14" x14ac:dyDescent="0.2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s="32">
        <f t="shared" si="66"/>
        <v>5687074.8299319725</v>
      </c>
      <c r="J1433" t="str">
        <f>IF(K1433="natural gas",VLOOKUP(D1433,'Cross-Page Data'!$I$4:$J$13,2,FALSE),IF(K1433="solar",VLOOKUP('Form 923'!D1433,'Cross-Page Data'!$I$14:$J$117,2,FALSE),K1433))</f>
        <v>heavy or residual fuel oil</v>
      </c>
      <c r="K1433" t="str">
        <f>VLOOKUP(E1433,'Cross-Page Data'!$D$4:$F$48,3,FALSE)</f>
        <v>heavy or residual fuel oil</v>
      </c>
      <c r="L1433" t="b">
        <f>IF(AND($P$6=FALSE,OR(C1433="Commercial NAICS Cogen",C1433="Industrial NAICS Cogen",C1433="NAICS-22 Cogen")),FALSE,IF(AND($P$7=FALSE,OR(C1433="Commercial NAICS Cogen",C1433="Commercial NAICS Non-Cogen",C1433="industrial NAICS Cogen", C1433="industrial NAICS non-cogen")),FALSE,TRUE))</f>
        <v>0</v>
      </c>
      <c r="M1433">
        <f t="shared" si="67"/>
        <v>0.5172690763052209</v>
      </c>
      <c r="N1433">
        <f t="shared" si="68"/>
        <v>1</v>
      </c>
    </row>
    <row r="1434" spans="1:14" x14ac:dyDescent="0.2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s="32">
        <f t="shared" si="66"/>
        <v>9955470.7379134875</v>
      </c>
      <c r="J1434" t="str">
        <f>IF(K1434="natural gas",VLOOKUP(D1434,'Cross-Page Data'!$I$4:$J$13,2,FALSE),IF(K1434="solar",VLOOKUP('Form 923'!D1434,'Cross-Page Data'!$I$14:$J$117,2,FALSE),K1434))</f>
        <v>heavy or residual fuel oil</v>
      </c>
      <c r="K1434" t="str">
        <f>VLOOKUP(E1434,'Cross-Page Data'!$D$4:$F$48,3,FALSE)</f>
        <v>heavy or residual fuel oil</v>
      </c>
      <c r="L1434" t="b">
        <f>IF(AND($P$6=FALSE,OR(C1434="Commercial NAICS Cogen",C1434="Industrial NAICS Cogen",C1434="NAICS-22 Cogen")),FALSE,IF(AND($P$7=FALSE,OR(C1434="Commercial NAICS Cogen",C1434="Commercial NAICS Non-Cogen",C1434="industrial NAICS Cogen", C1434="industrial NAICS non-cogen")),FALSE,TRUE))</f>
        <v>1</v>
      </c>
      <c r="M1434">
        <f t="shared" si="67"/>
        <v>0.40682730923694777</v>
      </c>
      <c r="N1434">
        <f t="shared" si="68"/>
        <v>1</v>
      </c>
    </row>
    <row r="1435" spans="1:14" x14ac:dyDescent="0.2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s="32">
        <f t="shared" si="66"/>
        <v>13141859.846888157</v>
      </c>
      <c r="J1435" t="str">
        <f>IF(K1435="natural gas",VLOOKUP(D1435,'Cross-Page Data'!$I$4:$J$13,2,FALSE),IF(K1435="solar",VLOOKUP('Form 923'!D1435,'Cross-Page Data'!$I$14:$J$117,2,FALSE),K1435))</f>
        <v>heavy or residual fuel oil</v>
      </c>
      <c r="K1435" t="str">
        <f>VLOOKUP(E1435,'Cross-Page Data'!$D$4:$F$48,3,FALSE)</f>
        <v>heavy or residual fuel oil</v>
      </c>
      <c r="L1435" t="b">
        <f>IF(AND($P$6=FALSE,OR(C1435="Commercial NAICS Cogen",C1435="Industrial NAICS Cogen",C1435="NAICS-22 Cogen")),FALSE,IF(AND($P$7=FALSE,OR(C1435="Commercial NAICS Cogen",C1435="Commercial NAICS Non-Cogen",C1435="industrial NAICS Cogen", C1435="industrial NAICS non-cogen")),FALSE,TRUE))</f>
        <v>1</v>
      </c>
      <c r="M1435">
        <f t="shared" si="67"/>
        <v>0.17951807228915662</v>
      </c>
      <c r="N1435">
        <f t="shared" si="68"/>
        <v>1</v>
      </c>
    </row>
    <row r="1436" spans="1:14" x14ac:dyDescent="0.2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s="32">
        <f t="shared" si="66"/>
        <v>9766416.9413980376</v>
      </c>
      <c r="J1436" t="str">
        <f>IF(K1436="natural gas",VLOOKUP(D1436,'Cross-Page Data'!$I$4:$J$13,2,FALSE),IF(K1436="solar",VLOOKUP('Form 923'!D1436,'Cross-Page Data'!$I$14:$J$117,2,FALSE),K1436))</f>
        <v>natural gas peaker</v>
      </c>
      <c r="K1436" t="str">
        <f>VLOOKUP(E1436,'Cross-Page Data'!$D$4:$F$48,3,FALSE)</f>
        <v>natural gas</v>
      </c>
      <c r="L1436" t="b">
        <f>IF(AND($P$6=FALSE,OR(C1436="Commercial NAICS Cogen",C1436="Industrial NAICS Cogen",C1436="NAICS-22 Cogen")),FALSE,IF(AND($P$7=FALSE,OR(C1436="Commercial NAICS Cogen",C1436="Commercial NAICS Non-Cogen",C1436="industrial NAICS Cogen", C1436="industrial NAICS non-cogen")),FALSE,TRUE))</f>
        <v>1</v>
      </c>
      <c r="M1436">
        <f t="shared" si="67"/>
        <v>0.52592592592592591</v>
      </c>
      <c r="N1436">
        <f t="shared" si="68"/>
        <v>1</v>
      </c>
    </row>
    <row r="1437" spans="1:14" x14ac:dyDescent="0.2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s="32">
        <f t="shared" si="66"/>
        <v>11721404.303510757</v>
      </c>
      <c r="J1437" t="str">
        <f>IF(K1437="natural gas",VLOOKUP(D1437,'Cross-Page Data'!$I$4:$J$13,2,FALSE),IF(K1437="solar",VLOOKUP('Form 923'!D1437,'Cross-Page Data'!$I$14:$J$117,2,FALSE),K1437))</f>
        <v>heavy or residual fuel oil</v>
      </c>
      <c r="K1437" t="str">
        <f>VLOOKUP(E1437,'Cross-Page Data'!$D$4:$F$48,3,FALSE)</f>
        <v>heavy or residual fuel oil</v>
      </c>
      <c r="L1437" t="b">
        <f>IF(AND($P$6=FALSE,OR(C1437="Commercial NAICS Cogen",C1437="Industrial NAICS Cogen",C1437="NAICS-22 Cogen")),FALSE,IF(AND($P$7=FALSE,OR(C1437="Commercial NAICS Cogen",C1437="Commercial NAICS Non-Cogen",C1437="industrial NAICS Cogen", C1437="industrial NAICS non-cogen")),FALSE,TRUE))</f>
        <v>1</v>
      </c>
      <c r="M1437">
        <f t="shared" si="67"/>
        <v>0.2465863453815261</v>
      </c>
      <c r="N1437">
        <f t="shared" si="68"/>
        <v>1</v>
      </c>
    </row>
    <row r="1438" spans="1:14" x14ac:dyDescent="0.2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s="32">
        <f t="shared" si="66"/>
        <v>14261305.744964339</v>
      </c>
      <c r="J1438" t="str">
        <f>IF(K1438="natural gas",VLOOKUP(D1438,'Cross-Page Data'!$I$4:$J$13,2,FALSE),IF(K1438="solar",VLOOKUP('Form 923'!D1438,'Cross-Page Data'!$I$14:$J$117,2,FALSE),K1438))</f>
        <v>natural gas peaker</v>
      </c>
      <c r="K1438" t="str">
        <f>VLOOKUP(E1438,'Cross-Page Data'!$D$4:$F$48,3,FALSE)</f>
        <v>natural gas</v>
      </c>
      <c r="L1438" t="b">
        <f>IF(AND($P$6=FALSE,OR(C1438="Commercial NAICS Cogen",C1438="Industrial NAICS Cogen",C1438="NAICS-22 Cogen")),FALSE,IF(AND($P$7=FALSE,OR(C1438="Commercial NAICS Cogen",C1438="Commercial NAICS Non-Cogen",C1438="industrial NAICS Cogen", C1438="industrial NAICS non-cogen")),FALSE,TRUE))</f>
        <v>1</v>
      </c>
      <c r="M1438">
        <f t="shared" si="67"/>
        <v>0.16345679012345679</v>
      </c>
      <c r="N1438">
        <f t="shared" si="68"/>
        <v>1</v>
      </c>
    </row>
    <row r="1439" spans="1:14" x14ac:dyDescent="0.2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s="32">
        <f t="shared" si="66"/>
        <v>13893043.393195173</v>
      </c>
      <c r="J1439" t="str">
        <f>IF(K1439="natural gas",VLOOKUP(D1439,'Cross-Page Data'!$I$4:$J$13,2,FALSE),IF(K1439="solar",VLOOKUP('Form 923'!D1439,'Cross-Page Data'!$I$14:$J$117,2,FALSE),K1439))</f>
        <v>heavy or residual fuel oil</v>
      </c>
      <c r="K1439" t="str">
        <f>VLOOKUP(E1439,'Cross-Page Data'!$D$4:$F$48,3,FALSE)</f>
        <v>heavy or residual fuel oil</v>
      </c>
      <c r="L1439" t="b">
        <f>IF(AND($P$6=FALSE,OR(C1439="Commercial NAICS Cogen",C1439="Industrial NAICS Cogen",C1439="NAICS-22 Cogen")),FALSE,IF(AND($P$7=FALSE,OR(C1439="Commercial NAICS Cogen",C1439="Commercial NAICS Non-Cogen",C1439="industrial NAICS Cogen", C1439="industrial NAICS non-cogen")),FALSE,TRUE))</f>
        <v>1</v>
      </c>
      <c r="M1439">
        <f t="shared" si="67"/>
        <v>0.1538152610441767</v>
      </c>
      <c r="N1439">
        <f t="shared" si="68"/>
        <v>1</v>
      </c>
    </row>
    <row r="1440" spans="1:14" x14ac:dyDescent="0.2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s="32">
        <f t="shared" si="66"/>
        <v>8901969.7068192158</v>
      </c>
      <c r="J1440" t="str">
        <f>IF(K1440="natural gas",VLOOKUP(D1440,'Cross-Page Data'!$I$4:$J$13,2,FALSE),IF(K1440="solar",VLOOKUP('Form 923'!D1440,'Cross-Page Data'!$I$14:$J$117,2,FALSE),K1440))</f>
        <v>hydro</v>
      </c>
      <c r="K1440" t="str">
        <f>VLOOKUP(E1440,'Cross-Page Data'!$D$4:$F$48,3,FALSE)</f>
        <v>hydro</v>
      </c>
      <c r="L1440" t="b">
        <f>IF(AND($P$6=FALSE,OR(C1440="Commercial NAICS Cogen",C1440="Industrial NAICS Cogen",C1440="NAICS-22 Cogen")),FALSE,IF(AND($P$7=FALSE,OR(C1440="Commercial NAICS Cogen",C1440="Commercial NAICS Non-Cogen",C1440="industrial NAICS Cogen", C1440="industrial NAICS non-cogen")),FALSE,TRUE))</f>
        <v>1</v>
      </c>
      <c r="M1440">
        <f t="shared" si="67"/>
        <v>0.74455040871934608</v>
      </c>
      <c r="N1440">
        <f t="shared" si="68"/>
        <v>1</v>
      </c>
    </row>
    <row r="1441" spans="1:14" x14ac:dyDescent="0.2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s="32">
        <f t="shared" si="66"/>
        <v>8901752.1902377978</v>
      </c>
      <c r="J1441" t="str">
        <f>IF(K1441="natural gas",VLOOKUP(D1441,'Cross-Page Data'!$I$4:$J$13,2,FALSE),IF(K1441="solar",VLOOKUP('Form 923'!D1441,'Cross-Page Data'!$I$14:$J$117,2,FALSE),K1441))</f>
        <v>hydro</v>
      </c>
      <c r="K1441" t="str">
        <f>VLOOKUP(E1441,'Cross-Page Data'!$D$4:$F$48,3,FALSE)</f>
        <v>hydro</v>
      </c>
      <c r="L1441" t="b">
        <f>IF(AND($P$6=FALSE,OR(C1441="Commercial NAICS Cogen",C1441="Industrial NAICS Cogen",C1441="NAICS-22 Cogen")),FALSE,IF(AND($P$7=FALSE,OR(C1441="Commercial NAICS Cogen",C1441="Commercial NAICS Non-Cogen",C1441="industrial NAICS Cogen", C1441="industrial NAICS non-cogen")),FALSE,TRUE))</f>
        <v>1</v>
      </c>
      <c r="M1441">
        <f t="shared" si="67"/>
        <v>0.89645776566757496</v>
      </c>
      <c r="N1441">
        <f t="shared" si="68"/>
        <v>1</v>
      </c>
    </row>
    <row r="1442" spans="1:14" x14ac:dyDescent="0.2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s="32">
        <f t="shared" si="66"/>
        <v>8901978.9968533199</v>
      </c>
      <c r="J1442" t="str">
        <f>IF(K1442="natural gas",VLOOKUP(D1442,'Cross-Page Data'!$I$4:$J$13,2,FALSE),IF(K1442="solar",VLOOKUP('Form 923'!D1442,'Cross-Page Data'!$I$14:$J$117,2,FALSE),K1442))</f>
        <v>hydro</v>
      </c>
      <c r="K1442" t="str">
        <f>VLOOKUP(E1442,'Cross-Page Data'!$D$4:$F$48,3,FALSE)</f>
        <v>hydro</v>
      </c>
      <c r="L1442" t="b">
        <f>IF(AND($P$6=FALSE,OR(C1442="Commercial NAICS Cogen",C1442="Industrial NAICS Cogen",C1442="NAICS-22 Cogen")),FALSE,IF(AND($P$7=FALSE,OR(C1442="Commercial NAICS Cogen",C1442="Commercial NAICS Non-Cogen",C1442="industrial NAICS Cogen", C1442="industrial NAICS non-cogen")),FALSE,TRUE))</f>
        <v>1</v>
      </c>
      <c r="M1442">
        <f t="shared" si="67"/>
        <v>0.71457765667574935</v>
      </c>
      <c r="N1442">
        <f t="shared" si="68"/>
        <v>1</v>
      </c>
    </row>
    <row r="1443" spans="1:14" x14ac:dyDescent="0.2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s="32">
        <f t="shared" si="66"/>
        <v>8902022.6820998471</v>
      </c>
      <c r="J1443" t="str">
        <f>IF(K1443="natural gas",VLOOKUP(D1443,'Cross-Page Data'!$I$4:$J$13,2,FALSE),IF(K1443="solar",VLOOKUP('Form 923'!D1443,'Cross-Page Data'!$I$14:$J$117,2,FALSE),K1443))</f>
        <v>hydro</v>
      </c>
      <c r="K1443" t="str">
        <f>VLOOKUP(E1443,'Cross-Page Data'!$D$4:$F$48,3,FALSE)</f>
        <v>hydro</v>
      </c>
      <c r="L1443" t="b">
        <f>IF(AND($P$6=FALSE,OR(C1443="Commercial NAICS Cogen",C1443="Industrial NAICS Cogen",C1443="NAICS-22 Cogen")),FALSE,IF(AND($P$7=FALSE,OR(C1443="Commercial NAICS Cogen",C1443="Commercial NAICS Non-Cogen",C1443="industrial NAICS Cogen", C1443="industrial NAICS non-cogen")),FALSE,TRUE))</f>
        <v>1</v>
      </c>
      <c r="M1443">
        <f t="shared" si="67"/>
        <v>0.21934604904632152</v>
      </c>
      <c r="N1443">
        <f t="shared" si="68"/>
        <v>1</v>
      </c>
    </row>
    <row r="1444" spans="1:14" x14ac:dyDescent="0.2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s="32" t="str">
        <f t="shared" si="66"/>
        <v/>
      </c>
      <c r="J1444" t="str">
        <f>IF(K1444="natural gas",VLOOKUP(D1444,'Cross-Page Data'!$I$4:$J$13,2,FALSE),IF(K1444="solar",VLOOKUP('Form 923'!D1444,'Cross-Page Data'!$I$14:$J$117,2,FALSE),K1444))</f>
        <v>other</v>
      </c>
      <c r="K1444" t="str">
        <f>VLOOKUP(E1444,'Cross-Page Data'!$D$4:$F$48,3,FALSE)</f>
        <v>other</v>
      </c>
      <c r="L1444" t="b">
        <f>IF(AND($P$6=FALSE,OR(C1444="Commercial NAICS Cogen",C1444="Industrial NAICS Cogen",C1444="NAICS-22 Cogen")),FALSE,IF(AND($P$7=FALSE,OR(C1444="Commercial NAICS Cogen",C1444="Commercial NAICS Non-Cogen",C1444="industrial NAICS Cogen", C1444="industrial NAICS non-cogen")),FALSE,TRUE))</f>
        <v>1</v>
      </c>
      <c r="M1444">
        <f t="shared" si="67"/>
        <v>1.6233766233766235E-3</v>
      </c>
      <c r="N1444">
        <f t="shared" si="68"/>
        <v>0</v>
      </c>
    </row>
    <row r="1445" spans="1:14" x14ac:dyDescent="0.2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s="32">
        <f t="shared" si="66"/>
        <v>21232974.910394266</v>
      </c>
      <c r="J1445" t="str">
        <f>IF(K1445="natural gas",VLOOKUP(D1445,'Cross-Page Data'!$I$4:$J$13,2,FALSE),IF(K1445="solar",VLOOKUP('Form 923'!D1445,'Cross-Page Data'!$I$14:$J$117,2,FALSE),K1445))</f>
        <v>heavy or residual fuel oil</v>
      </c>
      <c r="K1445" t="str">
        <f>VLOOKUP(E1445,'Cross-Page Data'!$D$4:$F$48,3,FALSE)</f>
        <v>heavy or residual fuel oil</v>
      </c>
      <c r="L1445" t="b">
        <f>IF(AND($P$6=FALSE,OR(C1445="Commercial NAICS Cogen",C1445="Industrial NAICS Cogen",C1445="NAICS-22 Cogen")),FALSE,IF(AND($P$7=FALSE,OR(C1445="Commercial NAICS Cogen",C1445="Commercial NAICS Non-Cogen",C1445="industrial NAICS Cogen", C1445="industrial NAICS non-cogen")),FALSE,TRUE))</f>
        <v>1</v>
      </c>
      <c r="M1445">
        <f t="shared" si="67"/>
        <v>5.2610441767068271E-2</v>
      </c>
      <c r="N1445">
        <f t="shared" si="68"/>
        <v>1</v>
      </c>
    </row>
    <row r="1446" spans="1:14" x14ac:dyDescent="0.2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s="32">
        <f t="shared" si="66"/>
        <v>9384615.3846153859</v>
      </c>
      <c r="J1446" t="str">
        <f>IF(K1446="natural gas",VLOOKUP(D1446,'Cross-Page Data'!$I$4:$J$13,2,FALSE),IF(K1446="solar",VLOOKUP('Form 923'!D1446,'Cross-Page Data'!$I$14:$J$117,2,FALSE),K1446))</f>
        <v>heavy or residual fuel oil</v>
      </c>
      <c r="K1446" t="str">
        <f>VLOOKUP(E1446,'Cross-Page Data'!$D$4:$F$48,3,FALSE)</f>
        <v>heavy or residual fuel oil</v>
      </c>
      <c r="L1446" t="b">
        <f>IF(AND($P$6=FALSE,OR(C1446="Commercial NAICS Cogen",C1446="Industrial NAICS Cogen",C1446="NAICS-22 Cogen")),FALSE,IF(AND($P$7=FALSE,OR(C1446="Commercial NAICS Cogen",C1446="Commercial NAICS Non-Cogen",C1446="industrial NAICS Cogen", C1446="industrial NAICS non-cogen")),FALSE,TRUE))</f>
        <v>1</v>
      </c>
      <c r="M1446">
        <f t="shared" si="67"/>
        <v>0.45341365461847388</v>
      </c>
      <c r="N1446">
        <f t="shared" si="68"/>
        <v>1</v>
      </c>
    </row>
    <row r="1447" spans="1:14" x14ac:dyDescent="0.2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s="32">
        <f t="shared" si="66"/>
        <v>8901995.7439466268</v>
      </c>
      <c r="J1447" t="str">
        <f>IF(K1447="natural gas",VLOOKUP(D1447,'Cross-Page Data'!$I$4:$J$13,2,FALSE),IF(K1447="solar",VLOOKUP('Form 923'!D1447,'Cross-Page Data'!$I$14:$J$117,2,FALSE),K1447))</f>
        <v>hydro</v>
      </c>
      <c r="K1447" t="str">
        <f>VLOOKUP(E1447,'Cross-Page Data'!$D$4:$F$48,3,FALSE)</f>
        <v>hydro</v>
      </c>
      <c r="L1447" t="b">
        <f>IF(AND($P$6=FALSE,OR(C1447="Commercial NAICS Cogen",C1447="Industrial NAICS Cogen",C1447="NAICS-22 Cogen")),FALSE,IF(AND($P$7=FALSE,OR(C1447="Commercial NAICS Cogen",C1447="Commercial NAICS Non-Cogen",C1447="industrial NAICS Cogen", C1447="industrial NAICS non-cogen")),FALSE,TRUE))</f>
        <v>1</v>
      </c>
      <c r="M1447">
        <f t="shared" si="67"/>
        <v>0.5892370572207084</v>
      </c>
      <c r="N1447">
        <f t="shared" si="68"/>
        <v>1</v>
      </c>
    </row>
    <row r="1448" spans="1:14" x14ac:dyDescent="0.2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s="32">
        <f t="shared" si="66"/>
        <v>8901999.3477494027</v>
      </c>
      <c r="J1448" t="str">
        <f>IF(K1448="natural gas",VLOOKUP(D1448,'Cross-Page Data'!$I$4:$J$13,2,FALSE),IF(K1448="solar",VLOOKUP('Form 923'!D1448,'Cross-Page Data'!$I$14:$J$117,2,FALSE),K1448))</f>
        <v>hydro</v>
      </c>
      <c r="K1448" t="str">
        <f>VLOOKUP(E1448,'Cross-Page Data'!$D$4:$F$48,3,FALSE)</f>
        <v>hydro</v>
      </c>
      <c r="L1448" t="b">
        <f>IF(AND($P$6=FALSE,OR(C1448="Commercial NAICS Cogen",C1448="Industrial NAICS Cogen",C1448="NAICS-22 Cogen")),FALSE,IF(AND($P$7=FALSE,OR(C1448="Commercial NAICS Cogen",C1448="Commercial NAICS Non-Cogen",C1448="industrial NAICS Cogen", C1448="industrial NAICS non-cogen")),FALSE,TRUE))</f>
        <v>1</v>
      </c>
      <c r="M1448">
        <f t="shared" si="67"/>
        <v>0.49863760217983649</v>
      </c>
      <c r="N1448">
        <f t="shared" si="68"/>
        <v>1</v>
      </c>
    </row>
    <row r="1449" spans="1:14" x14ac:dyDescent="0.2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s="32">
        <f t="shared" si="66"/>
        <v>8902012.9130269643</v>
      </c>
      <c r="J1449" t="str">
        <f>IF(K1449="natural gas",VLOOKUP(D1449,'Cross-Page Data'!$I$4:$J$13,2,FALSE),IF(K1449="solar",VLOOKUP('Form 923'!D1449,'Cross-Page Data'!$I$14:$J$117,2,FALSE),K1449))</f>
        <v>hydro</v>
      </c>
      <c r="K1449" t="str">
        <f>VLOOKUP(E1449,'Cross-Page Data'!$D$4:$F$48,3,FALSE)</f>
        <v>hydro</v>
      </c>
      <c r="L1449" t="b">
        <f>IF(AND($P$6=FALSE,OR(C1449="Commercial NAICS Cogen",C1449="Industrial NAICS Cogen",C1449="NAICS-22 Cogen")),FALSE,IF(AND($P$7=FALSE,OR(C1449="Commercial NAICS Cogen",C1449="Commercial NAICS Non-Cogen",C1449="industrial NAICS Cogen", C1449="industrial NAICS non-cogen")),FALSE,TRUE))</f>
        <v>1</v>
      </c>
      <c r="M1449">
        <f t="shared" si="67"/>
        <v>0.26771117166212532</v>
      </c>
      <c r="N1449">
        <f t="shared" si="68"/>
        <v>1</v>
      </c>
    </row>
    <row r="1450" spans="1:14" x14ac:dyDescent="0.2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s="32" t="str">
        <f t="shared" si="66"/>
        <v/>
      </c>
      <c r="J1450" t="str">
        <f>IF(K1450="natural gas",VLOOKUP(D1450,'Cross-Page Data'!$I$4:$J$13,2,FALSE),IF(K1450="solar",VLOOKUP('Form 923'!D1450,'Cross-Page Data'!$I$14:$J$117,2,FALSE),K1450))</f>
        <v>petroleum</v>
      </c>
      <c r="K1450" t="str">
        <f>VLOOKUP(E1450,'Cross-Page Data'!$D$4:$F$48,3,FALSE)</f>
        <v>petroleum</v>
      </c>
      <c r="L1450" t="b">
        <f>IF(AND($P$6=FALSE,OR(C1450="Commercial NAICS Cogen",C1450="Industrial NAICS Cogen",C1450="NAICS-22 Cogen")),FALSE,IF(AND($P$7=FALSE,OR(C1450="Commercial NAICS Cogen",C1450="Commercial NAICS Non-Cogen",C1450="industrial NAICS Cogen", C1450="industrial NAICS non-cogen")),FALSE,TRUE))</f>
        <v>1</v>
      </c>
      <c r="M1450">
        <f t="shared" si="67"/>
        <v>8.6956521739130436E-3</v>
      </c>
      <c r="N1450">
        <f t="shared" si="68"/>
        <v>0</v>
      </c>
    </row>
    <row r="1451" spans="1:14" x14ac:dyDescent="0.2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s="32">
        <f t="shared" si="66"/>
        <v>15194244.604316546</v>
      </c>
      <c r="J1451" t="str">
        <f>IF(K1451="natural gas",VLOOKUP(D1451,'Cross-Page Data'!$I$4:$J$13,2,FALSE),IF(K1451="solar",VLOOKUP('Form 923'!D1451,'Cross-Page Data'!$I$14:$J$117,2,FALSE),K1451))</f>
        <v>other</v>
      </c>
      <c r="K1451" t="str">
        <f>VLOOKUP(E1451,'Cross-Page Data'!$D$4:$F$48,3,FALSE)</f>
        <v>other</v>
      </c>
      <c r="L1451" t="b">
        <f>IF(AND($P$6=FALSE,OR(C1451="Commercial NAICS Cogen",C1451="Industrial NAICS Cogen",C1451="NAICS-22 Cogen")),FALSE,IF(AND($P$7=FALSE,OR(C1451="Commercial NAICS Cogen",C1451="Commercial NAICS Non-Cogen",C1451="industrial NAICS Cogen", C1451="industrial NAICS non-cogen")),FALSE,TRUE))</f>
        <v>1</v>
      </c>
      <c r="M1451">
        <f t="shared" si="67"/>
        <v>5.0324675324675328E-2</v>
      </c>
      <c r="N1451">
        <f t="shared" si="68"/>
        <v>1</v>
      </c>
    </row>
    <row r="1452" spans="1:14" x14ac:dyDescent="0.2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s="32">
        <f t="shared" si="66"/>
        <v>8902103.6335488558</v>
      </c>
      <c r="J1452" t="str">
        <f>IF(K1452="natural gas",VLOOKUP(D1452,'Cross-Page Data'!$I$4:$J$13,2,FALSE),IF(K1452="solar",VLOOKUP('Form 923'!D1452,'Cross-Page Data'!$I$14:$J$117,2,FALSE),K1452))</f>
        <v>hydro</v>
      </c>
      <c r="K1452" t="str">
        <f>VLOOKUP(E1452,'Cross-Page Data'!$D$4:$F$48,3,FALSE)</f>
        <v>hydro</v>
      </c>
      <c r="L1452" t="b">
        <f>IF(AND($P$6=FALSE,OR(C1452="Commercial NAICS Cogen",C1452="Industrial NAICS Cogen",C1452="NAICS-22 Cogen")),FALSE,IF(AND($P$7=FALSE,OR(C1452="Commercial NAICS Cogen",C1452="Commercial NAICS Non-Cogen",C1452="industrial NAICS Cogen", C1452="industrial NAICS non-cogen")),FALSE,TRUE))</f>
        <v>1</v>
      </c>
      <c r="M1452">
        <f t="shared" si="67"/>
        <v>8.7874659400544966E-2</v>
      </c>
      <c r="N1452">
        <f t="shared" si="68"/>
        <v>1</v>
      </c>
    </row>
    <row r="1453" spans="1:14" x14ac:dyDescent="0.2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s="32">
        <f t="shared" si="66"/>
        <v>8901977.9090675581</v>
      </c>
      <c r="J1453" t="str">
        <f>IF(K1453="natural gas",VLOOKUP(D1453,'Cross-Page Data'!$I$4:$J$13,2,FALSE),IF(K1453="solar",VLOOKUP('Form 923'!D1453,'Cross-Page Data'!$I$14:$J$117,2,FALSE),K1453))</f>
        <v>hydro</v>
      </c>
      <c r="K1453" t="str">
        <f>VLOOKUP(E1453,'Cross-Page Data'!$D$4:$F$48,3,FALSE)</f>
        <v>hydro</v>
      </c>
      <c r="L1453" t="b">
        <f>IF(AND($P$6=FALSE,OR(C1453="Commercial NAICS Cogen",C1453="Industrial NAICS Cogen",C1453="NAICS-22 Cogen")),FALSE,IF(AND($P$7=FALSE,OR(C1453="Commercial NAICS Cogen",C1453="Commercial NAICS Non-Cogen",C1453="industrial NAICS Cogen", C1453="industrial NAICS non-cogen")),FALSE,TRUE))</f>
        <v>1</v>
      </c>
      <c r="M1453">
        <f t="shared" si="67"/>
        <v>0.72002724795640327</v>
      </c>
      <c r="N1453">
        <f t="shared" si="68"/>
        <v>1</v>
      </c>
    </row>
    <row r="1454" spans="1:14" x14ac:dyDescent="0.2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s="32">
        <f t="shared" si="66"/>
        <v>8902005.8269834165</v>
      </c>
      <c r="J1454" t="str">
        <f>IF(K1454="natural gas",VLOOKUP(D1454,'Cross-Page Data'!$I$4:$J$13,2,FALSE),IF(K1454="solar",VLOOKUP('Form 923'!D1454,'Cross-Page Data'!$I$14:$J$117,2,FALSE),K1454))</f>
        <v>hydro</v>
      </c>
      <c r="K1454" t="str">
        <f>VLOOKUP(E1454,'Cross-Page Data'!$D$4:$F$48,3,FALSE)</f>
        <v>hydro</v>
      </c>
      <c r="L1454" t="b">
        <f>IF(AND($P$6=FALSE,OR(C1454="Commercial NAICS Cogen",C1454="Industrial NAICS Cogen",C1454="NAICS-22 Cogen")),FALSE,IF(AND($P$7=FALSE,OR(C1454="Commercial NAICS Cogen",C1454="Commercial NAICS Non-Cogen",C1454="industrial NAICS Cogen", C1454="industrial NAICS non-cogen")),FALSE,TRUE))</f>
        <v>1</v>
      </c>
      <c r="M1454">
        <f t="shared" si="67"/>
        <v>0.3303814713896458</v>
      </c>
      <c r="N1454">
        <f t="shared" si="68"/>
        <v>1</v>
      </c>
    </row>
    <row r="1455" spans="1:14" x14ac:dyDescent="0.2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s="32">
        <f t="shared" si="66"/>
        <v>6992123.1534910761</v>
      </c>
      <c r="J1455" t="str">
        <f>IF(K1455="natural gas",VLOOKUP(D1455,'Cross-Page Data'!$I$4:$J$13,2,FALSE),IF(K1455="solar",VLOOKUP('Form 923'!D1455,'Cross-Page Data'!$I$14:$J$117,2,FALSE),K1455))</f>
        <v>heavy or residual fuel oil</v>
      </c>
      <c r="K1455" t="str">
        <f>VLOOKUP(E1455,'Cross-Page Data'!$D$4:$F$48,3,FALSE)</f>
        <v>heavy or residual fuel oil</v>
      </c>
      <c r="L1455" t="b">
        <f>IF(AND($P$6=FALSE,OR(C1455="Commercial NAICS Cogen",C1455="Industrial NAICS Cogen",C1455="NAICS-22 Cogen")),FALSE,IF(AND($P$7=FALSE,OR(C1455="Commercial NAICS Cogen",C1455="Commercial NAICS Non-Cogen",C1455="industrial NAICS Cogen", C1455="industrial NAICS non-cogen")),FALSE,TRUE))</f>
        <v>1</v>
      </c>
      <c r="M1455">
        <f t="shared" si="67"/>
        <v>0.50080321285140561</v>
      </c>
      <c r="N1455">
        <f t="shared" si="68"/>
        <v>1</v>
      </c>
    </row>
    <row r="1456" spans="1:14" x14ac:dyDescent="0.2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s="32">
        <f t="shared" si="66"/>
        <v>6994610.7097809883</v>
      </c>
      <c r="J1456" t="str">
        <f>IF(K1456="natural gas",VLOOKUP(D1456,'Cross-Page Data'!$I$4:$J$13,2,FALSE),IF(K1456="solar",VLOOKUP('Form 923'!D1456,'Cross-Page Data'!$I$14:$J$117,2,FALSE),K1456))</f>
        <v>other</v>
      </c>
      <c r="K1456" t="str">
        <f>VLOOKUP(E1456,'Cross-Page Data'!$D$4:$F$48,3,FALSE)</f>
        <v>other</v>
      </c>
      <c r="L1456" t="b">
        <f>IF(AND($P$6=FALSE,OR(C1456="Commercial NAICS Cogen",C1456="Industrial NAICS Cogen",C1456="NAICS-22 Cogen")),FALSE,IF(AND($P$7=FALSE,OR(C1456="Commercial NAICS Cogen",C1456="Commercial NAICS Non-Cogen",C1456="industrial NAICS Cogen", C1456="industrial NAICS non-cogen")),FALSE,TRUE))</f>
        <v>1</v>
      </c>
      <c r="M1456">
        <f t="shared" si="67"/>
        <v>0.31818181818181818</v>
      </c>
      <c r="N1456">
        <f t="shared" si="68"/>
        <v>1</v>
      </c>
    </row>
    <row r="1457" spans="1:14" x14ac:dyDescent="0.2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s="32">
        <f t="shared" si="66"/>
        <v>6991665.1991178943</v>
      </c>
      <c r="J1457" t="str">
        <f>IF(K1457="natural gas",VLOOKUP(D1457,'Cross-Page Data'!$I$4:$J$13,2,FALSE),IF(K1457="solar",VLOOKUP('Form 923'!D1457,'Cross-Page Data'!$I$14:$J$117,2,FALSE),K1457))</f>
        <v>natural gas peaker</v>
      </c>
      <c r="K1457" t="str">
        <f>VLOOKUP(E1457,'Cross-Page Data'!$D$4:$F$48,3,FALSE)</f>
        <v>natural gas</v>
      </c>
      <c r="L1457" t="b">
        <f>IF(AND($P$6=FALSE,OR(C1457="Commercial NAICS Cogen",C1457="Industrial NAICS Cogen",C1457="NAICS-22 Cogen")),FALSE,IF(AND($P$7=FALSE,OR(C1457="Commercial NAICS Cogen",C1457="Commercial NAICS Non-Cogen",C1457="industrial NAICS Cogen", C1457="industrial NAICS non-cogen")),FALSE,TRUE))</f>
        <v>1</v>
      </c>
      <c r="M1457">
        <f t="shared" si="67"/>
        <v>0.6074074074074074</v>
      </c>
      <c r="N1457">
        <f t="shared" si="68"/>
        <v>1</v>
      </c>
    </row>
    <row r="1458" spans="1:14" x14ac:dyDescent="0.2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s="32">
        <f t="shared" si="66"/>
        <v>13071428.571428571</v>
      </c>
      <c r="J1458" t="str">
        <f>IF(K1458="natural gas",VLOOKUP(D1458,'Cross-Page Data'!$I$4:$J$13,2,FALSE),IF(K1458="solar",VLOOKUP('Form 923'!D1458,'Cross-Page Data'!$I$14:$J$117,2,FALSE),K1458))</f>
        <v>natural gas peaker</v>
      </c>
      <c r="K1458" t="str">
        <f>VLOOKUP(E1458,'Cross-Page Data'!$D$4:$F$48,3,FALSE)</f>
        <v>natural gas</v>
      </c>
      <c r="L1458" t="b">
        <f>IF(AND($P$6=FALSE,OR(C1458="Commercial NAICS Cogen",C1458="Industrial NAICS Cogen",C1458="NAICS-22 Cogen")),FALSE,IF(AND($P$7=FALSE,OR(C1458="Commercial NAICS Cogen",C1458="Commercial NAICS Non-Cogen",C1458="industrial NAICS Cogen", C1458="industrial NAICS non-cogen")),FALSE,TRUE))</f>
        <v>1</v>
      </c>
      <c r="M1458">
        <f t="shared" si="67"/>
        <v>0.20839506172839506</v>
      </c>
      <c r="N1458">
        <f t="shared" si="68"/>
        <v>1</v>
      </c>
    </row>
    <row r="1459" spans="1:14" x14ac:dyDescent="0.2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s="32" t="str">
        <f t="shared" si="66"/>
        <v/>
      </c>
      <c r="J1459" t="str">
        <f>IF(K1459="natural gas",VLOOKUP(D1459,'Cross-Page Data'!$I$4:$J$13,2,FALSE),IF(K1459="solar",VLOOKUP('Form 923'!D1459,'Cross-Page Data'!$I$14:$J$117,2,FALSE),K1459))</f>
        <v>heavy or residual fuel oil</v>
      </c>
      <c r="K1459" t="str">
        <f>VLOOKUP(E1459,'Cross-Page Data'!$D$4:$F$48,3,FALSE)</f>
        <v>heavy or residual fuel oil</v>
      </c>
      <c r="L1459" t="b">
        <f>IF(AND($P$6=FALSE,OR(C1459="Commercial NAICS Cogen",C1459="Industrial NAICS Cogen",C1459="NAICS-22 Cogen")),FALSE,IF(AND($P$7=FALSE,OR(C1459="Commercial NAICS Cogen",C1459="Commercial NAICS Non-Cogen",C1459="industrial NAICS Cogen", C1459="industrial NAICS non-cogen")),FALSE,TRUE))</f>
        <v>1</v>
      </c>
      <c r="M1459">
        <f t="shared" si="67"/>
        <v>4.0160642570281126E-4</v>
      </c>
      <c r="N1459">
        <f t="shared" si="68"/>
        <v>0</v>
      </c>
    </row>
    <row r="1460" spans="1:14" x14ac:dyDescent="0.2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s="32" t="str">
        <f t="shared" si="66"/>
        <v/>
      </c>
      <c r="J1460" t="str">
        <f>IF(K1460="natural gas",VLOOKUP(D1460,'Cross-Page Data'!$I$4:$J$13,2,FALSE),IF(K1460="solar",VLOOKUP('Form 923'!D1460,'Cross-Page Data'!$I$14:$J$117,2,FALSE),K1460))</f>
        <v>heavy or residual fuel oil</v>
      </c>
      <c r="K1460" t="str">
        <f>VLOOKUP(E1460,'Cross-Page Data'!$D$4:$F$48,3,FALSE)</f>
        <v>heavy or residual fuel oil</v>
      </c>
      <c r="L1460" t="b">
        <f>IF(AND($P$6=FALSE,OR(C1460="Commercial NAICS Cogen",C1460="Industrial NAICS Cogen",C1460="NAICS-22 Cogen")),FALSE,IF(AND($P$7=FALSE,OR(C1460="Commercial NAICS Cogen",C1460="Commercial NAICS Non-Cogen",C1460="industrial NAICS Cogen", C1460="industrial NAICS non-cogen")),FALSE,TRUE))</f>
        <v>1</v>
      </c>
      <c r="M1460">
        <f t="shared" si="67"/>
        <v>4.0160642570281126E-4</v>
      </c>
      <c r="N1460">
        <f t="shared" si="68"/>
        <v>0</v>
      </c>
    </row>
    <row r="1461" spans="1:14" x14ac:dyDescent="0.2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s="32" t="str">
        <f t="shared" si="66"/>
        <v/>
      </c>
      <c r="J1461" t="str">
        <f>IF(K1461="natural gas",VLOOKUP(D1461,'Cross-Page Data'!$I$4:$J$13,2,FALSE),IF(K1461="solar",VLOOKUP('Form 923'!D1461,'Cross-Page Data'!$I$14:$J$117,2,FALSE),K1461))</f>
        <v>petroleum</v>
      </c>
      <c r="K1461" t="str">
        <f>VLOOKUP(E1461,'Cross-Page Data'!$D$4:$F$48,3,FALSE)</f>
        <v>petroleum</v>
      </c>
      <c r="L1461" t="b">
        <f>IF(AND($P$6=FALSE,OR(C1461="Commercial NAICS Cogen",C1461="Industrial NAICS Cogen",C1461="NAICS-22 Cogen")),FALSE,IF(AND($P$7=FALSE,OR(C1461="Commercial NAICS Cogen",C1461="Commercial NAICS Non-Cogen",C1461="industrial NAICS Cogen", C1461="industrial NAICS non-cogen")),FALSE,TRUE))</f>
        <v>1</v>
      </c>
      <c r="M1461">
        <f t="shared" si="67"/>
        <v>8.6956521739130436E-3</v>
      </c>
      <c r="N1461">
        <f t="shared" si="68"/>
        <v>0</v>
      </c>
    </row>
    <row r="1462" spans="1:14" x14ac:dyDescent="0.2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s="32">
        <f t="shared" si="66"/>
        <v>5603305.7851239676</v>
      </c>
      <c r="J1462" t="str">
        <f>IF(K1462="natural gas",VLOOKUP(D1462,'Cross-Page Data'!$I$4:$J$13,2,FALSE),IF(K1462="solar",VLOOKUP('Form 923'!D1462,'Cross-Page Data'!$I$14:$J$117,2,FALSE),K1462))</f>
        <v>other</v>
      </c>
      <c r="K1462" t="str">
        <f>VLOOKUP(E1462,'Cross-Page Data'!$D$4:$F$48,3,FALSE)</f>
        <v>other</v>
      </c>
      <c r="L1462" t="b">
        <f>IF(AND($P$6=FALSE,OR(C1462="Commercial NAICS Cogen",C1462="Industrial NAICS Cogen",C1462="NAICS-22 Cogen")),FALSE,IF(AND($P$7=FALSE,OR(C1462="Commercial NAICS Cogen",C1462="Commercial NAICS Non-Cogen",C1462="industrial NAICS Cogen", C1462="industrial NAICS non-cogen")),FALSE,TRUE))</f>
        <v>1</v>
      </c>
      <c r="M1462">
        <f t="shared" si="67"/>
        <v>0.37175324675324678</v>
      </c>
      <c r="N1462">
        <f t="shared" si="68"/>
        <v>1</v>
      </c>
    </row>
    <row r="1463" spans="1:14" x14ac:dyDescent="0.2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s="32">
        <f t="shared" si="66"/>
        <v>-989912.32205147552</v>
      </c>
      <c r="J1463" t="str">
        <f>IF(K1463="natural gas",VLOOKUP(D1463,'Cross-Page Data'!$I$4:$J$13,2,FALSE),IF(K1463="solar",VLOOKUP('Form 923'!D1463,'Cross-Page Data'!$I$14:$J$117,2,FALSE),K1463))</f>
        <v>heavy or residual fuel oil</v>
      </c>
      <c r="K1463" t="str">
        <f>VLOOKUP(E1463,'Cross-Page Data'!$D$4:$F$48,3,FALSE)</f>
        <v>heavy or residual fuel oil</v>
      </c>
      <c r="L1463" t="b">
        <f>IF(AND($P$6=FALSE,OR(C1463="Commercial NAICS Cogen",C1463="Industrial NAICS Cogen",C1463="NAICS-22 Cogen")),FALSE,IF(AND($P$7=FALSE,OR(C1463="Commercial NAICS Cogen",C1463="Commercial NAICS Non-Cogen",C1463="industrial NAICS Cogen", C1463="industrial NAICS non-cogen")),FALSE,TRUE))</f>
        <v>1</v>
      </c>
      <c r="M1463">
        <f t="shared" si="67"/>
        <v>0.61365461847389557</v>
      </c>
      <c r="N1463">
        <f t="shared" si="68"/>
        <v>1</v>
      </c>
    </row>
    <row r="1464" spans="1:14" x14ac:dyDescent="0.2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s="32">
        <f t="shared" si="66"/>
        <v>-959789.85653667408</v>
      </c>
      <c r="J1464" t="str">
        <f>IF(K1464="natural gas",VLOOKUP(D1464,'Cross-Page Data'!$I$4:$J$13,2,FALSE),IF(K1464="solar",VLOOKUP('Form 923'!D1464,'Cross-Page Data'!$I$14:$J$117,2,FALSE),K1464))</f>
        <v>natural gas peaker</v>
      </c>
      <c r="K1464" t="str">
        <f>VLOOKUP(E1464,'Cross-Page Data'!$D$4:$F$48,3,FALSE)</f>
        <v>natural gas</v>
      </c>
      <c r="L1464" t="b">
        <f>IF(AND($P$6=FALSE,OR(C1464="Commercial NAICS Cogen",C1464="Industrial NAICS Cogen",C1464="NAICS-22 Cogen")),FALSE,IF(AND($P$7=FALSE,OR(C1464="Commercial NAICS Cogen",C1464="Commercial NAICS Non-Cogen",C1464="industrial NAICS Cogen", C1464="industrial NAICS non-cogen")),FALSE,TRUE))</f>
        <v>1</v>
      </c>
      <c r="M1464">
        <f t="shared" si="67"/>
        <v>0.81086419753086425</v>
      </c>
      <c r="N1464">
        <f t="shared" si="68"/>
        <v>1</v>
      </c>
    </row>
    <row r="1465" spans="1:14" x14ac:dyDescent="0.2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s="32">
        <f t="shared" si="66"/>
        <v>12849293.689314835</v>
      </c>
      <c r="J1465" t="str">
        <f>IF(K1465="natural gas",VLOOKUP(D1465,'Cross-Page Data'!$I$4:$J$13,2,FALSE),IF(K1465="solar",VLOOKUP('Form 923'!D1465,'Cross-Page Data'!$I$14:$J$117,2,FALSE),K1465))</f>
        <v>heavy or residual fuel oil</v>
      </c>
      <c r="K1465" t="str">
        <f>VLOOKUP(E1465,'Cross-Page Data'!$D$4:$F$48,3,FALSE)</f>
        <v>heavy or residual fuel oil</v>
      </c>
      <c r="L1465" t="b">
        <f>IF(AND($P$6=FALSE,OR(C1465="Commercial NAICS Cogen",C1465="Industrial NAICS Cogen",C1465="NAICS-22 Cogen")),FALSE,IF(AND($P$7=FALSE,OR(C1465="Commercial NAICS Cogen",C1465="Commercial NAICS Non-Cogen",C1465="industrial NAICS Cogen", C1465="industrial NAICS non-cogen")),FALSE,TRUE))</f>
        <v>1</v>
      </c>
      <c r="M1465">
        <f t="shared" si="67"/>
        <v>0.18875502008032127</v>
      </c>
      <c r="N1465">
        <f t="shared" si="68"/>
        <v>1</v>
      </c>
    </row>
    <row r="1466" spans="1:14" x14ac:dyDescent="0.2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s="32">
        <f t="shared" si="66"/>
        <v>12849572.957775038</v>
      </c>
      <c r="J1466" t="str">
        <f>IF(K1466="natural gas",VLOOKUP(D1466,'Cross-Page Data'!$I$4:$J$13,2,FALSE),IF(K1466="solar",VLOOKUP('Form 923'!D1466,'Cross-Page Data'!$I$14:$J$117,2,FALSE),K1466))</f>
        <v>natural gas peaker</v>
      </c>
      <c r="K1466" t="str">
        <f>VLOOKUP(E1466,'Cross-Page Data'!$D$4:$F$48,3,FALSE)</f>
        <v>natural gas</v>
      </c>
      <c r="L1466" t="b">
        <f>IF(AND($P$6=FALSE,OR(C1466="Commercial NAICS Cogen",C1466="Industrial NAICS Cogen",C1466="NAICS-22 Cogen")),FALSE,IF(AND($P$7=FALSE,OR(C1466="Commercial NAICS Cogen",C1466="Commercial NAICS Non-Cogen",C1466="industrial NAICS Cogen", C1466="industrial NAICS non-cogen")),FALSE,TRUE))</f>
        <v>1</v>
      </c>
      <c r="M1466">
        <f t="shared" si="67"/>
        <v>0.21679012345679013</v>
      </c>
      <c r="N1466">
        <f t="shared" si="68"/>
        <v>1</v>
      </c>
    </row>
    <row r="1467" spans="1:14" x14ac:dyDescent="0.2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s="32">
        <f t="shared" si="66"/>
        <v>9739904.1175528932</v>
      </c>
      <c r="J1467" t="str">
        <f>IF(K1467="natural gas",VLOOKUP(D1467,'Cross-Page Data'!$I$4:$J$13,2,FALSE),IF(K1467="solar",VLOOKUP('Form 923'!D1467,'Cross-Page Data'!$I$14:$J$117,2,FALSE),K1467))</f>
        <v>heavy or residual fuel oil</v>
      </c>
      <c r="K1467" t="str">
        <f>VLOOKUP(E1467,'Cross-Page Data'!$D$4:$F$48,3,FALSE)</f>
        <v>heavy or residual fuel oil</v>
      </c>
      <c r="L1467" t="b">
        <f>IF(AND($P$6=FALSE,OR(C1467="Commercial NAICS Cogen",C1467="Industrial NAICS Cogen",C1467="NAICS-22 Cogen")),FALSE,IF(AND($P$7=FALSE,OR(C1467="Commercial NAICS Cogen",C1467="Commercial NAICS Non-Cogen",C1467="industrial NAICS Cogen", C1467="industrial NAICS non-cogen")),FALSE,TRUE))</f>
        <v>1</v>
      </c>
      <c r="M1467">
        <f t="shared" si="67"/>
        <v>0.43132530120481927</v>
      </c>
      <c r="N1467">
        <f t="shared" si="68"/>
        <v>1</v>
      </c>
    </row>
    <row r="1468" spans="1:14" x14ac:dyDescent="0.2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s="32">
        <f t="shared" si="66"/>
        <v>9152476.4279035367</v>
      </c>
      <c r="J1468" t="str">
        <f>IF(K1468="natural gas",VLOOKUP(D1468,'Cross-Page Data'!$I$4:$J$13,2,FALSE),IF(K1468="solar",VLOOKUP('Form 923'!D1468,'Cross-Page Data'!$I$14:$J$117,2,FALSE),K1468))</f>
        <v>natural gas nonpeaker</v>
      </c>
      <c r="K1468" t="str">
        <f>VLOOKUP(E1468,'Cross-Page Data'!$D$4:$F$48,3,FALSE)</f>
        <v>natural gas</v>
      </c>
      <c r="L1468" t="b">
        <f>IF(AND($P$6=FALSE,OR(C1468="Commercial NAICS Cogen",C1468="Industrial NAICS Cogen",C1468="NAICS-22 Cogen")),FALSE,IF(AND($P$7=FALSE,OR(C1468="Commercial NAICS Cogen",C1468="Commercial NAICS Non-Cogen",C1468="industrial NAICS Cogen", C1468="industrial NAICS non-cogen")),FALSE,TRUE))</f>
        <v>1</v>
      </c>
      <c r="M1468">
        <f t="shared" si="67"/>
        <v>0.37488372093023253</v>
      </c>
      <c r="N1468">
        <f t="shared" si="68"/>
        <v>1</v>
      </c>
    </row>
    <row r="1469" spans="1:14" x14ac:dyDescent="0.2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s="32">
        <f t="shared" si="66"/>
        <v>19242118.919378765</v>
      </c>
      <c r="J1469" t="str">
        <f>IF(K1469="natural gas",VLOOKUP(D1469,'Cross-Page Data'!$I$4:$J$13,2,FALSE),IF(K1469="solar",VLOOKUP('Form 923'!D1469,'Cross-Page Data'!$I$14:$J$117,2,FALSE),K1469))</f>
        <v>heavy or residual fuel oil</v>
      </c>
      <c r="K1469" t="str">
        <f>VLOOKUP(E1469,'Cross-Page Data'!$D$4:$F$48,3,FALSE)</f>
        <v>heavy or residual fuel oil</v>
      </c>
      <c r="L1469" t="b">
        <f>IF(AND($P$6=FALSE,OR(C1469="Commercial NAICS Cogen",C1469="Industrial NAICS Cogen",C1469="NAICS-22 Cogen")),FALSE,IF(AND($P$7=FALSE,OR(C1469="Commercial NAICS Cogen",C1469="Commercial NAICS Non-Cogen",C1469="industrial NAICS Cogen", C1469="industrial NAICS non-cogen")),FALSE,TRUE))</f>
        <v>1</v>
      </c>
      <c r="M1469">
        <f t="shared" si="67"/>
        <v>6.7068273092369485E-2</v>
      </c>
      <c r="N1469">
        <f t="shared" si="68"/>
        <v>1</v>
      </c>
    </row>
    <row r="1470" spans="1:14" x14ac:dyDescent="0.2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s="32">
        <f t="shared" si="66"/>
        <v>18088128.033689089</v>
      </c>
      <c r="J1470" t="str">
        <f>IF(K1470="natural gas",VLOOKUP(D1470,'Cross-Page Data'!$I$4:$J$13,2,FALSE),IF(K1470="solar",VLOOKUP('Form 923'!D1470,'Cross-Page Data'!$I$14:$J$117,2,FALSE),K1470))</f>
        <v>natural gas nonpeaker</v>
      </c>
      <c r="K1470" t="str">
        <f>VLOOKUP(E1470,'Cross-Page Data'!$D$4:$F$48,3,FALSE)</f>
        <v>natural gas</v>
      </c>
      <c r="L1470" t="b">
        <f>IF(AND($P$6=FALSE,OR(C1470="Commercial NAICS Cogen",C1470="Industrial NAICS Cogen",C1470="NAICS-22 Cogen")),FALSE,IF(AND($P$7=FALSE,OR(C1470="Commercial NAICS Cogen",C1470="Commercial NAICS Non-Cogen",C1470="industrial NAICS Cogen", C1470="industrial NAICS non-cogen")),FALSE,TRUE))</f>
        <v>1</v>
      </c>
      <c r="M1470">
        <f t="shared" si="67"/>
        <v>3.7209302325581397E-3</v>
      </c>
      <c r="N1470">
        <f t="shared" si="68"/>
        <v>0</v>
      </c>
    </row>
    <row r="1471" spans="1:14" x14ac:dyDescent="0.2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s="32" t="str">
        <f t="shared" si="66"/>
        <v/>
      </c>
      <c r="J1471" t="str">
        <f>IF(K1471="natural gas",VLOOKUP(D1471,'Cross-Page Data'!$I$4:$J$13,2,FALSE),IF(K1471="solar",VLOOKUP('Form 923'!D1471,'Cross-Page Data'!$I$14:$J$117,2,FALSE),K1471))</f>
        <v>heavy or residual fuel oil</v>
      </c>
      <c r="K1471" t="str">
        <f>VLOOKUP(E1471,'Cross-Page Data'!$D$4:$F$48,3,FALSE)</f>
        <v>heavy or residual fuel oil</v>
      </c>
      <c r="L1471" t="b">
        <f>IF(AND($P$6=FALSE,OR(C1471="Commercial NAICS Cogen",C1471="Industrial NAICS Cogen",C1471="NAICS-22 Cogen")),FALSE,IF(AND($P$7=FALSE,OR(C1471="Commercial NAICS Cogen",C1471="Commercial NAICS Non-Cogen",C1471="industrial NAICS Cogen", C1471="industrial NAICS non-cogen")),FALSE,TRUE))</f>
        <v>1</v>
      </c>
      <c r="M1471">
        <f t="shared" si="67"/>
        <v>4.0160642570281126E-4</v>
      </c>
      <c r="N1471">
        <f t="shared" si="68"/>
        <v>0</v>
      </c>
    </row>
    <row r="1472" spans="1:14" x14ac:dyDescent="0.2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s="32">
        <f t="shared" si="66"/>
        <v>16288135.593220338</v>
      </c>
      <c r="J1472" t="str">
        <f>IF(K1472="natural gas",VLOOKUP(D1472,'Cross-Page Data'!$I$4:$J$13,2,FALSE),IF(K1472="solar",VLOOKUP('Form 923'!D1472,'Cross-Page Data'!$I$14:$J$117,2,FALSE),K1472))</f>
        <v>heavy or residual fuel oil</v>
      </c>
      <c r="K1472" t="str">
        <f>VLOOKUP(E1472,'Cross-Page Data'!$D$4:$F$48,3,FALSE)</f>
        <v>heavy or residual fuel oil</v>
      </c>
      <c r="L1472" t="b">
        <f>IF(AND($P$6=FALSE,OR(C1472="Commercial NAICS Cogen",C1472="Industrial NAICS Cogen",C1472="NAICS-22 Cogen")),FALSE,IF(AND($P$7=FALSE,OR(C1472="Commercial NAICS Cogen",C1472="Commercial NAICS Non-Cogen",C1472="industrial NAICS Cogen", C1472="industrial NAICS non-cogen")),FALSE,TRUE))</f>
        <v>1</v>
      </c>
      <c r="M1472">
        <f t="shared" si="67"/>
        <v>0.10321285140562249</v>
      </c>
      <c r="N1472">
        <f t="shared" si="68"/>
        <v>1</v>
      </c>
    </row>
    <row r="1473" spans="1:14" x14ac:dyDescent="0.2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s="32">
        <f t="shared" si="66"/>
        <v>8902017.2910662834</v>
      </c>
      <c r="J1473" t="str">
        <f>IF(K1473="natural gas",VLOOKUP(D1473,'Cross-Page Data'!$I$4:$J$13,2,FALSE),IF(K1473="solar",VLOOKUP('Form 923'!D1473,'Cross-Page Data'!$I$14:$J$117,2,FALSE),K1473))</f>
        <v>hydro</v>
      </c>
      <c r="K1473" t="str">
        <f>VLOOKUP(E1473,'Cross-Page Data'!$D$4:$F$48,3,FALSE)</f>
        <v>hydro</v>
      </c>
      <c r="L1473" t="b">
        <f>IF(AND($P$6=FALSE,OR(C1473="Commercial NAICS Cogen",C1473="Industrial NAICS Cogen",C1473="NAICS-22 Cogen")),FALSE,IF(AND($P$7=FALSE,OR(C1473="Commercial NAICS Cogen",C1473="Commercial NAICS Non-Cogen",C1473="industrial NAICS Cogen", C1473="industrial NAICS non-cogen")),FALSE,TRUE))</f>
        <v>1</v>
      </c>
      <c r="M1473">
        <f t="shared" si="67"/>
        <v>0.24250681198910082</v>
      </c>
      <c r="N1473">
        <f t="shared" si="68"/>
        <v>1</v>
      </c>
    </row>
    <row r="1474" spans="1:14" x14ac:dyDescent="0.2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s="32">
        <f t="shared" si="66"/>
        <v>8901942.5130814984</v>
      </c>
      <c r="J1474" t="str">
        <f>IF(K1474="natural gas",VLOOKUP(D1474,'Cross-Page Data'!$I$4:$J$13,2,FALSE),IF(K1474="solar",VLOOKUP('Form 923'!D1474,'Cross-Page Data'!$I$14:$J$117,2,FALSE),K1474))</f>
        <v>hydro</v>
      </c>
      <c r="K1474" t="str">
        <f>VLOOKUP(E1474,'Cross-Page Data'!$D$4:$F$48,3,FALSE)</f>
        <v>hydro</v>
      </c>
      <c r="L1474" t="b">
        <f>IF(AND($P$6=FALSE,OR(C1474="Commercial NAICS Cogen",C1474="Industrial NAICS Cogen",C1474="NAICS-22 Cogen")),FALSE,IF(AND($P$7=FALSE,OR(C1474="Commercial NAICS Cogen",C1474="Commercial NAICS Non-Cogen",C1474="industrial NAICS Cogen", C1474="industrial NAICS non-cogen")),FALSE,TRUE))</f>
        <v>1</v>
      </c>
      <c r="M1474">
        <f t="shared" si="67"/>
        <v>0.80790190735694822</v>
      </c>
      <c r="N1474">
        <f t="shared" si="68"/>
        <v>1</v>
      </c>
    </row>
    <row r="1475" spans="1:14" x14ac:dyDescent="0.2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s="32">
        <f t="shared" si="66"/>
        <v>8901987.2313640844</v>
      </c>
      <c r="J1475" t="str">
        <f>IF(K1475="natural gas",VLOOKUP(D1475,'Cross-Page Data'!$I$4:$J$13,2,FALSE),IF(K1475="solar",VLOOKUP('Form 923'!D1475,'Cross-Page Data'!$I$14:$J$117,2,FALSE),K1475))</f>
        <v>hydro</v>
      </c>
      <c r="K1475" t="str">
        <f>VLOOKUP(E1475,'Cross-Page Data'!$D$4:$F$48,3,FALSE)</f>
        <v>hydro</v>
      </c>
      <c r="L1475" t="b">
        <f>IF(AND($P$6=FALSE,OR(C1475="Commercial NAICS Cogen",C1475="Industrial NAICS Cogen",C1475="NAICS-22 Cogen")),FALSE,IF(AND($P$7=FALSE,OR(C1475="Commercial NAICS Cogen",C1475="Commercial NAICS Non-Cogen",C1475="industrial NAICS Cogen", C1475="industrial NAICS non-cogen")),FALSE,TRUE))</f>
        <v>1</v>
      </c>
      <c r="M1475">
        <f t="shared" si="67"/>
        <v>0.67370572207084467</v>
      </c>
      <c r="N1475">
        <f t="shared" si="68"/>
        <v>1</v>
      </c>
    </row>
    <row r="1476" spans="1:14" x14ac:dyDescent="0.2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s="32">
        <f t="shared" si="66"/>
        <v>8902022.5412999857</v>
      </c>
      <c r="J1476" t="str">
        <f>IF(K1476="natural gas",VLOOKUP(D1476,'Cross-Page Data'!$I$4:$J$13,2,FALSE),IF(K1476="solar",VLOOKUP('Form 923'!D1476,'Cross-Page Data'!$I$14:$J$117,2,FALSE),K1476))</f>
        <v>hydro</v>
      </c>
      <c r="K1476" t="str">
        <f>VLOOKUP(E1476,'Cross-Page Data'!$D$4:$F$48,3,FALSE)</f>
        <v>hydro</v>
      </c>
      <c r="L1476" t="b">
        <f>IF(AND($P$6=FALSE,OR(C1476="Commercial NAICS Cogen",C1476="Industrial NAICS Cogen",C1476="NAICS-22 Cogen")),FALSE,IF(AND($P$7=FALSE,OR(C1476="Commercial NAICS Cogen",C1476="Commercial NAICS Non-Cogen",C1476="industrial NAICS Cogen", C1476="industrial NAICS non-cogen")),FALSE,TRUE))</f>
        <v>1</v>
      </c>
      <c r="M1476">
        <f t="shared" si="67"/>
        <v>0.22002724795640327</v>
      </c>
      <c r="N1476">
        <f t="shared" si="68"/>
        <v>1</v>
      </c>
    </row>
    <row r="1477" spans="1:14" x14ac:dyDescent="0.2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s="32">
        <f t="shared" si="66"/>
        <v>8902022.7877327725</v>
      </c>
      <c r="J1477" t="str">
        <f>IF(K1477="natural gas",VLOOKUP(D1477,'Cross-Page Data'!$I$4:$J$13,2,FALSE),IF(K1477="solar",VLOOKUP('Form 923'!D1477,'Cross-Page Data'!$I$14:$J$117,2,FALSE),K1477))</f>
        <v>hydro</v>
      </c>
      <c r="K1477" t="str">
        <f>VLOOKUP(E1477,'Cross-Page Data'!$D$4:$F$48,3,FALSE)</f>
        <v>hydro</v>
      </c>
      <c r="L1477" t="b">
        <f>IF(AND($P$6=FALSE,OR(C1477="Commercial NAICS Cogen",C1477="Industrial NAICS Cogen",C1477="NAICS-22 Cogen")),FALSE,IF(AND($P$7=FALSE,OR(C1477="Commercial NAICS Cogen",C1477="Commercial NAICS Non-Cogen",C1477="industrial NAICS Cogen", C1477="industrial NAICS non-cogen")),FALSE,TRUE))</f>
        <v>1</v>
      </c>
      <c r="M1477">
        <f t="shared" si="67"/>
        <v>0.21662125340599456</v>
      </c>
      <c r="N1477">
        <f t="shared" si="68"/>
        <v>1</v>
      </c>
    </row>
    <row r="1478" spans="1:14" x14ac:dyDescent="0.2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s="32">
        <f t="shared" si="66"/>
        <v>11196205.044249576</v>
      </c>
      <c r="J1478" t="str">
        <f>IF(K1478="natural gas",VLOOKUP(D1478,'Cross-Page Data'!$I$4:$J$13,2,FALSE),IF(K1478="solar",VLOOKUP('Form 923'!D1478,'Cross-Page Data'!$I$14:$J$117,2,FALSE),K1478))</f>
        <v>hard coal</v>
      </c>
      <c r="K1478" t="str">
        <f>VLOOKUP(E1478,'Cross-Page Data'!$D$4:$F$48,3,FALSE)</f>
        <v>hard coal</v>
      </c>
      <c r="L1478" t="b">
        <f>IF(AND($P$6=FALSE,OR(C1478="Commercial NAICS Cogen",C1478="Industrial NAICS Cogen",C1478="NAICS-22 Cogen")),FALSE,IF(AND($P$7=FALSE,OR(C1478="Commercial NAICS Cogen",C1478="Commercial NAICS Non-Cogen",C1478="industrial NAICS Cogen", C1478="industrial NAICS non-cogen")),FALSE,TRUE))</f>
        <v>1</v>
      </c>
      <c r="M1478">
        <f t="shared" si="67"/>
        <v>0.19727891156462585</v>
      </c>
      <c r="N1478">
        <f t="shared" si="68"/>
        <v>1</v>
      </c>
    </row>
    <row r="1479" spans="1:14" x14ac:dyDescent="0.2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s="32">
        <f t="shared" ref="I1479:I1542" si="69">IFERROR(F1479/G1479*10^6,"")</f>
        <v>11225729.620227793</v>
      </c>
      <c r="J1479" t="str">
        <f>IF(K1479="natural gas",VLOOKUP(D1479,'Cross-Page Data'!$I$4:$J$13,2,FALSE),IF(K1479="solar",VLOOKUP('Form 923'!D1479,'Cross-Page Data'!$I$14:$J$117,2,FALSE),K1479))</f>
        <v>heavy or residual fuel oil</v>
      </c>
      <c r="K1479" t="str">
        <f>VLOOKUP(E1479,'Cross-Page Data'!$D$4:$F$48,3,FALSE)</f>
        <v>heavy or residual fuel oil</v>
      </c>
      <c r="L1479" t="b">
        <f>IF(AND($P$6=FALSE,OR(C1479="Commercial NAICS Cogen",C1479="Industrial NAICS Cogen",C1479="NAICS-22 Cogen")),FALSE,IF(AND($P$7=FALSE,OR(C1479="Commercial NAICS Cogen",C1479="Commercial NAICS Non-Cogen",C1479="industrial NAICS Cogen", C1479="industrial NAICS non-cogen")),FALSE,TRUE))</f>
        <v>1</v>
      </c>
      <c r="M1479">
        <f t="shared" ref="M1479:M1542" si="70">(COUNTIFS($J$6:$J$14148,J1479,$I$6:$I$14148,"&gt;"&amp;I1479)+1)/COUNTIFS($J$6:$J$14148,J1479)</f>
        <v>0.28594377510040159</v>
      </c>
      <c r="N1479">
        <f t="shared" ref="N1479:N1542" si="71">IF(OR(M1479&gt;0.95,M1479&lt;0.05),0,1)</f>
        <v>1</v>
      </c>
    </row>
    <row r="1480" spans="1:14" x14ac:dyDescent="0.2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s="32">
        <f t="shared" si="69"/>
        <v>11888558.880451806</v>
      </c>
      <c r="J1480" t="str">
        <f>IF(K1480="natural gas",VLOOKUP(D1480,'Cross-Page Data'!$I$4:$J$13,2,FALSE),IF(K1480="solar",VLOOKUP('Form 923'!D1480,'Cross-Page Data'!$I$14:$J$117,2,FALSE),K1480))</f>
        <v>natural gas peaker</v>
      </c>
      <c r="K1480" t="str">
        <f>VLOOKUP(E1480,'Cross-Page Data'!$D$4:$F$48,3,FALSE)</f>
        <v>natural gas</v>
      </c>
      <c r="L1480" t="b">
        <f>IF(AND($P$6=FALSE,OR(C1480="Commercial NAICS Cogen",C1480="Industrial NAICS Cogen",C1480="NAICS-22 Cogen")),FALSE,IF(AND($P$7=FALSE,OR(C1480="Commercial NAICS Cogen",C1480="Commercial NAICS Non-Cogen",C1480="industrial NAICS Cogen", C1480="industrial NAICS non-cogen")),FALSE,TRUE))</f>
        <v>1</v>
      </c>
      <c r="M1480">
        <f t="shared" si="70"/>
        <v>0.2982716049382716</v>
      </c>
      <c r="N1480">
        <f t="shared" si="71"/>
        <v>1</v>
      </c>
    </row>
    <row r="1481" spans="1:14" x14ac:dyDescent="0.2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s="32">
        <f t="shared" si="69"/>
        <v>12251684.371095231</v>
      </c>
      <c r="J1481" t="str">
        <f>IF(K1481="natural gas",VLOOKUP(D1481,'Cross-Page Data'!$I$4:$J$13,2,FALSE),IF(K1481="solar",VLOOKUP('Form 923'!D1481,'Cross-Page Data'!$I$14:$J$117,2,FALSE),K1481))</f>
        <v>heavy or residual fuel oil</v>
      </c>
      <c r="K1481" t="str">
        <f>VLOOKUP(E1481,'Cross-Page Data'!$D$4:$F$48,3,FALSE)</f>
        <v>heavy or residual fuel oil</v>
      </c>
      <c r="L1481" t="b">
        <f>IF(AND($P$6=FALSE,OR(C1481="Commercial NAICS Cogen",C1481="Industrial NAICS Cogen",C1481="NAICS-22 Cogen")),FALSE,IF(AND($P$7=FALSE,OR(C1481="Commercial NAICS Cogen",C1481="Commercial NAICS Non-Cogen",C1481="industrial NAICS Cogen", C1481="industrial NAICS non-cogen")),FALSE,TRUE))</f>
        <v>1</v>
      </c>
      <c r="M1481">
        <f t="shared" si="70"/>
        <v>0.21405622489959839</v>
      </c>
      <c r="N1481">
        <f t="shared" si="71"/>
        <v>1</v>
      </c>
    </row>
    <row r="1482" spans="1:14" x14ac:dyDescent="0.2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s="32">
        <f t="shared" si="69"/>
        <v>11183586.231202383</v>
      </c>
      <c r="J1482" t="str">
        <f>IF(K1482="natural gas",VLOOKUP(D1482,'Cross-Page Data'!$I$4:$J$13,2,FALSE),IF(K1482="solar",VLOOKUP('Form 923'!D1482,'Cross-Page Data'!$I$14:$J$117,2,FALSE),K1482))</f>
        <v>hard coal</v>
      </c>
      <c r="K1482" t="str">
        <f>VLOOKUP(E1482,'Cross-Page Data'!$D$4:$F$48,3,FALSE)</f>
        <v>hard coal</v>
      </c>
      <c r="L1482" t="b">
        <f>IF(AND($P$6=FALSE,OR(C1482="Commercial NAICS Cogen",C1482="Industrial NAICS Cogen",C1482="NAICS-22 Cogen")),FALSE,IF(AND($P$7=FALSE,OR(C1482="Commercial NAICS Cogen",C1482="Commercial NAICS Non-Cogen",C1482="industrial NAICS Cogen", C1482="industrial NAICS non-cogen")),FALSE,TRUE))</f>
        <v>1</v>
      </c>
      <c r="M1482">
        <f t="shared" si="70"/>
        <v>0.19863945578231293</v>
      </c>
      <c r="N1482">
        <f t="shared" si="71"/>
        <v>1</v>
      </c>
    </row>
    <row r="1483" spans="1:14" x14ac:dyDescent="0.2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s="32">
        <f t="shared" si="69"/>
        <v>8902052.173913043</v>
      </c>
      <c r="J1483" t="str">
        <f>IF(K1483="natural gas",VLOOKUP(D1483,'Cross-Page Data'!$I$4:$J$13,2,FALSE),IF(K1483="solar",VLOOKUP('Form 923'!D1483,'Cross-Page Data'!$I$14:$J$117,2,FALSE),K1483))</f>
        <v>hydro</v>
      </c>
      <c r="K1483" t="str">
        <f>VLOOKUP(E1483,'Cross-Page Data'!$D$4:$F$48,3,FALSE)</f>
        <v>hydro</v>
      </c>
      <c r="L1483" t="b">
        <f>IF(AND($P$6=FALSE,OR(C1483="Commercial NAICS Cogen",C1483="Industrial NAICS Cogen",C1483="NAICS-22 Cogen")),FALSE,IF(AND($P$7=FALSE,OR(C1483="Commercial NAICS Cogen",C1483="Commercial NAICS Non-Cogen",C1483="industrial NAICS Cogen", C1483="industrial NAICS non-cogen")),FALSE,TRUE))</f>
        <v>1</v>
      </c>
      <c r="M1483">
        <f t="shared" si="70"/>
        <v>0.14918256130790192</v>
      </c>
      <c r="N1483">
        <f t="shared" si="71"/>
        <v>1</v>
      </c>
    </row>
    <row r="1484" spans="1:14" x14ac:dyDescent="0.2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s="32">
        <f t="shared" si="69"/>
        <v>8902042.7112349123</v>
      </c>
      <c r="J1484" t="str">
        <f>IF(K1484="natural gas",VLOOKUP(D1484,'Cross-Page Data'!$I$4:$J$13,2,FALSE),IF(K1484="solar",VLOOKUP('Form 923'!D1484,'Cross-Page Data'!$I$14:$J$117,2,FALSE),K1484))</f>
        <v>hydro</v>
      </c>
      <c r="K1484" t="str">
        <f>VLOOKUP(E1484,'Cross-Page Data'!$D$4:$F$48,3,FALSE)</f>
        <v>hydro</v>
      </c>
      <c r="L1484" t="b">
        <f>IF(AND($P$6=FALSE,OR(C1484="Commercial NAICS Cogen",C1484="Industrial NAICS Cogen",C1484="NAICS-22 Cogen")),FALSE,IF(AND($P$7=FALSE,OR(C1484="Commercial NAICS Cogen",C1484="Commercial NAICS Non-Cogen",C1484="industrial NAICS Cogen", C1484="industrial NAICS non-cogen")),FALSE,TRUE))</f>
        <v>1</v>
      </c>
      <c r="M1484">
        <f t="shared" si="70"/>
        <v>0.16076294277929154</v>
      </c>
      <c r="N1484">
        <f t="shared" si="71"/>
        <v>1</v>
      </c>
    </row>
    <row r="1485" spans="1:14" x14ac:dyDescent="0.2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s="32">
        <f t="shared" si="69"/>
        <v>8902003.6671305802</v>
      </c>
      <c r="J1485" t="str">
        <f>IF(K1485="natural gas",VLOOKUP(D1485,'Cross-Page Data'!$I$4:$J$13,2,FALSE),IF(K1485="solar",VLOOKUP('Form 923'!D1485,'Cross-Page Data'!$I$14:$J$117,2,FALSE),K1485))</f>
        <v>hydro</v>
      </c>
      <c r="K1485" t="str">
        <f>VLOOKUP(E1485,'Cross-Page Data'!$D$4:$F$48,3,FALSE)</f>
        <v>hydro</v>
      </c>
      <c r="L1485" t="b">
        <f>IF(AND($P$6=FALSE,OR(C1485="Commercial NAICS Cogen",C1485="Industrial NAICS Cogen",C1485="NAICS-22 Cogen")),FALSE,IF(AND($P$7=FALSE,OR(C1485="Commercial NAICS Cogen",C1485="Commercial NAICS Non-Cogen",C1485="industrial NAICS Cogen", C1485="industrial NAICS non-cogen")),FALSE,TRUE))</f>
        <v>1</v>
      </c>
      <c r="M1485">
        <f t="shared" si="70"/>
        <v>0.35762942779291551</v>
      </c>
      <c r="N1485">
        <f t="shared" si="71"/>
        <v>1</v>
      </c>
    </row>
    <row r="1486" spans="1:14" x14ac:dyDescent="0.2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s="32">
        <f t="shared" si="69"/>
        <v>8902009.0045779571</v>
      </c>
      <c r="J1486" t="str">
        <f>IF(K1486="natural gas",VLOOKUP(D1486,'Cross-Page Data'!$I$4:$J$13,2,FALSE),IF(K1486="solar",VLOOKUP('Form 923'!D1486,'Cross-Page Data'!$I$14:$J$117,2,FALSE),K1486))</f>
        <v>hydro</v>
      </c>
      <c r="K1486" t="str">
        <f>VLOOKUP(E1486,'Cross-Page Data'!$D$4:$F$48,3,FALSE)</f>
        <v>hydro</v>
      </c>
      <c r="L1486" t="b">
        <f>IF(AND($P$6=FALSE,OR(C1486="Commercial NAICS Cogen",C1486="Industrial NAICS Cogen",C1486="NAICS-22 Cogen")),FALSE,IF(AND($P$7=FALSE,OR(C1486="Commercial NAICS Cogen",C1486="Commercial NAICS Non-Cogen",C1486="industrial NAICS Cogen", C1486="industrial NAICS non-cogen")),FALSE,TRUE))</f>
        <v>1</v>
      </c>
      <c r="M1486">
        <f t="shared" si="70"/>
        <v>0.29427792915531337</v>
      </c>
      <c r="N1486">
        <f t="shared" si="71"/>
        <v>1</v>
      </c>
    </row>
    <row r="1487" spans="1:14" x14ac:dyDescent="0.2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s="32" t="str">
        <f t="shared" si="69"/>
        <v/>
      </c>
      <c r="J1487" t="str">
        <f>IF(K1487="natural gas",VLOOKUP(D1487,'Cross-Page Data'!$I$4:$J$13,2,FALSE),IF(K1487="solar",VLOOKUP('Form 923'!D1487,'Cross-Page Data'!$I$14:$J$117,2,FALSE),K1487))</f>
        <v>heavy or residual fuel oil</v>
      </c>
      <c r="K1487" t="str">
        <f>VLOOKUP(E1487,'Cross-Page Data'!$D$4:$F$48,3,FALSE)</f>
        <v>heavy or residual fuel oil</v>
      </c>
      <c r="L1487" t="b">
        <f>IF(AND($P$6=FALSE,OR(C1487="Commercial NAICS Cogen",C1487="Industrial NAICS Cogen",C1487="NAICS-22 Cogen")),FALSE,IF(AND($P$7=FALSE,OR(C1487="Commercial NAICS Cogen",C1487="Commercial NAICS Non-Cogen",C1487="industrial NAICS Cogen", C1487="industrial NAICS non-cogen")),FALSE,TRUE))</f>
        <v>1</v>
      </c>
      <c r="M1487">
        <f t="shared" si="70"/>
        <v>4.0160642570281126E-4</v>
      </c>
      <c r="N1487">
        <f t="shared" si="71"/>
        <v>0</v>
      </c>
    </row>
    <row r="1488" spans="1:14" x14ac:dyDescent="0.2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s="32">
        <f t="shared" si="69"/>
        <v>10237619.81599989</v>
      </c>
      <c r="J1488" t="str">
        <f>IF(K1488="natural gas",VLOOKUP(D1488,'Cross-Page Data'!$I$4:$J$13,2,FALSE),IF(K1488="solar",VLOOKUP('Form 923'!D1488,'Cross-Page Data'!$I$14:$J$117,2,FALSE),K1488))</f>
        <v>hard coal</v>
      </c>
      <c r="K1488" t="str">
        <f>VLOOKUP(E1488,'Cross-Page Data'!$D$4:$F$48,3,FALSE)</f>
        <v>hard coal</v>
      </c>
      <c r="L1488" t="b">
        <f>IF(AND($P$6=FALSE,OR(C1488="Commercial NAICS Cogen",C1488="Industrial NAICS Cogen",C1488="NAICS-22 Cogen")),FALSE,IF(AND($P$7=FALSE,OR(C1488="Commercial NAICS Cogen",C1488="Commercial NAICS Non-Cogen",C1488="industrial NAICS Cogen", C1488="industrial NAICS non-cogen")),FALSE,TRUE))</f>
        <v>1</v>
      </c>
      <c r="M1488">
        <f t="shared" si="70"/>
        <v>0.36462585034013606</v>
      </c>
      <c r="N1488">
        <f t="shared" si="71"/>
        <v>1</v>
      </c>
    </row>
    <row r="1489" spans="1:14" x14ac:dyDescent="0.2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s="32">
        <f t="shared" si="69"/>
        <v>10291813.438994402</v>
      </c>
      <c r="J1489" t="str">
        <f>IF(K1489="natural gas",VLOOKUP(D1489,'Cross-Page Data'!$I$4:$J$13,2,FALSE),IF(K1489="solar",VLOOKUP('Form 923'!D1489,'Cross-Page Data'!$I$14:$J$117,2,FALSE),K1489))</f>
        <v>heavy or residual fuel oil</v>
      </c>
      <c r="K1489" t="str">
        <f>VLOOKUP(E1489,'Cross-Page Data'!$D$4:$F$48,3,FALSE)</f>
        <v>heavy or residual fuel oil</v>
      </c>
      <c r="L1489" t="b">
        <f>IF(AND($P$6=FALSE,OR(C1489="Commercial NAICS Cogen",C1489="Industrial NAICS Cogen",C1489="NAICS-22 Cogen")),FALSE,IF(AND($P$7=FALSE,OR(C1489="Commercial NAICS Cogen",C1489="Commercial NAICS Non-Cogen",C1489="industrial NAICS Cogen", C1489="industrial NAICS non-cogen")),FALSE,TRUE))</f>
        <v>1</v>
      </c>
      <c r="M1489">
        <f t="shared" si="70"/>
        <v>0.37188755020080322</v>
      </c>
      <c r="N1489">
        <f t="shared" si="71"/>
        <v>1</v>
      </c>
    </row>
    <row r="1490" spans="1:14" x14ac:dyDescent="0.2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s="32">
        <f t="shared" si="69"/>
        <v>10233404.490023915</v>
      </c>
      <c r="J1490" t="str">
        <f>IF(K1490="natural gas",VLOOKUP(D1490,'Cross-Page Data'!$I$4:$J$13,2,FALSE),IF(K1490="solar",VLOOKUP('Form 923'!D1490,'Cross-Page Data'!$I$14:$J$117,2,FALSE),K1490))</f>
        <v>hard coal</v>
      </c>
      <c r="K1490" t="str">
        <f>VLOOKUP(E1490,'Cross-Page Data'!$D$4:$F$48,3,FALSE)</f>
        <v>hard coal</v>
      </c>
      <c r="L1490" t="b">
        <f>IF(AND($P$6=FALSE,OR(C1490="Commercial NAICS Cogen",C1490="Industrial NAICS Cogen",C1490="NAICS-22 Cogen")),FALSE,IF(AND($P$7=FALSE,OR(C1490="Commercial NAICS Cogen",C1490="Commercial NAICS Non-Cogen",C1490="industrial NAICS Cogen", C1490="industrial NAICS non-cogen")),FALSE,TRUE))</f>
        <v>1</v>
      </c>
      <c r="M1490">
        <f t="shared" si="70"/>
        <v>0.36598639455782311</v>
      </c>
      <c r="N1490">
        <f t="shared" si="71"/>
        <v>1</v>
      </c>
    </row>
    <row r="1491" spans="1:14" x14ac:dyDescent="0.2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s="32">
        <f t="shared" si="69"/>
        <v>8901958.0022701472</v>
      </c>
      <c r="J1491" t="str">
        <f>IF(K1491="natural gas",VLOOKUP(D1491,'Cross-Page Data'!$I$4:$J$13,2,FALSE),IF(K1491="solar",VLOOKUP('Form 923'!D1491,'Cross-Page Data'!$I$14:$J$117,2,FALSE),K1491))</f>
        <v>hydro</v>
      </c>
      <c r="K1491" t="str">
        <f>VLOOKUP(E1491,'Cross-Page Data'!$D$4:$F$48,3,FALSE)</f>
        <v>hydro</v>
      </c>
      <c r="L1491" t="b">
        <f>IF(AND($P$6=FALSE,OR(C1491="Commercial NAICS Cogen",C1491="Industrial NAICS Cogen",C1491="NAICS-22 Cogen")),FALSE,IF(AND($P$7=FALSE,OR(C1491="Commercial NAICS Cogen",C1491="Commercial NAICS Non-Cogen",C1491="industrial NAICS Cogen", C1491="industrial NAICS non-cogen")),FALSE,TRUE))</f>
        <v>1</v>
      </c>
      <c r="M1491">
        <f t="shared" si="70"/>
        <v>0.77861035422343328</v>
      </c>
      <c r="N1491">
        <f t="shared" si="71"/>
        <v>1</v>
      </c>
    </row>
    <row r="1492" spans="1:14" x14ac:dyDescent="0.2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s="32">
        <f t="shared" si="69"/>
        <v>0</v>
      </c>
      <c r="J1492" t="str">
        <f>IF(K1492="natural gas",VLOOKUP(D1492,'Cross-Page Data'!$I$4:$J$13,2,FALSE),IF(K1492="solar",VLOOKUP('Form 923'!D1492,'Cross-Page Data'!$I$14:$J$117,2,FALSE),K1492))</f>
        <v>hydro</v>
      </c>
      <c r="K1492" t="str">
        <f>VLOOKUP(E1492,'Cross-Page Data'!$D$4:$F$48,3,FALSE)</f>
        <v>hydro</v>
      </c>
      <c r="L1492" t="b">
        <f>IF(AND($P$6=FALSE,OR(C1492="Commercial NAICS Cogen",C1492="Industrial NAICS Cogen",C1492="NAICS-22 Cogen")),FALSE,IF(AND($P$7=FALSE,OR(C1492="Commercial NAICS Cogen",C1492="Commercial NAICS Non-Cogen",C1492="industrial NAICS Cogen", C1492="industrial NAICS non-cogen")),FALSE,TRUE))</f>
        <v>1</v>
      </c>
      <c r="M1492">
        <f t="shared" si="70"/>
        <v>0.93188010899182561</v>
      </c>
      <c r="N1492">
        <f t="shared" si="71"/>
        <v>1</v>
      </c>
    </row>
    <row r="1493" spans="1:14" x14ac:dyDescent="0.2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s="32">
        <f t="shared" si="69"/>
        <v>8901997.9424982406</v>
      </c>
      <c r="J1493" t="str">
        <f>IF(K1493="natural gas",VLOOKUP(D1493,'Cross-Page Data'!$I$4:$J$13,2,FALSE),IF(K1493="solar",VLOOKUP('Form 923'!D1493,'Cross-Page Data'!$I$14:$J$117,2,FALSE),K1493))</f>
        <v>hydro</v>
      </c>
      <c r="K1493" t="str">
        <f>VLOOKUP(E1493,'Cross-Page Data'!$D$4:$F$48,3,FALSE)</f>
        <v>hydro</v>
      </c>
      <c r="L1493" t="b">
        <f>IF(AND($P$6=FALSE,OR(C1493="Commercial NAICS Cogen",C1493="Industrial NAICS Cogen",C1493="NAICS-22 Cogen")),FALSE,IF(AND($P$7=FALSE,OR(C1493="Commercial NAICS Cogen",C1493="Commercial NAICS Non-Cogen",C1493="industrial NAICS Cogen", C1493="industrial NAICS non-cogen")),FALSE,TRUE))</f>
        <v>1</v>
      </c>
      <c r="M1493">
        <f t="shared" si="70"/>
        <v>0.54564032697547682</v>
      </c>
      <c r="N1493">
        <f t="shared" si="71"/>
        <v>1</v>
      </c>
    </row>
    <row r="1494" spans="1:14" x14ac:dyDescent="0.2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s="32">
        <f t="shared" si="69"/>
        <v>0</v>
      </c>
      <c r="J1494" t="str">
        <f>IF(K1494="natural gas",VLOOKUP(D1494,'Cross-Page Data'!$I$4:$J$13,2,FALSE),IF(K1494="solar",VLOOKUP('Form 923'!D1494,'Cross-Page Data'!$I$14:$J$117,2,FALSE),K1494))</f>
        <v>nuclear</v>
      </c>
      <c r="K1494" t="str">
        <f>VLOOKUP(E1494,'Cross-Page Data'!$D$4:$F$48,3,FALSE)</f>
        <v>nuclear</v>
      </c>
      <c r="L1494" t="b">
        <f>IF(AND($P$6=FALSE,OR(C1494="Commercial NAICS Cogen",C1494="Industrial NAICS Cogen",C1494="NAICS-22 Cogen")),FALSE,IF(AND($P$7=FALSE,OR(C1494="Commercial NAICS Cogen",C1494="Commercial NAICS Non-Cogen",C1494="industrial NAICS Cogen", C1494="industrial NAICS non-cogen")),FALSE,TRUE))</f>
        <v>1</v>
      </c>
      <c r="M1494">
        <f t="shared" si="70"/>
        <v>1.020408163265306E-2</v>
      </c>
      <c r="N1494">
        <f t="shared" si="71"/>
        <v>0</v>
      </c>
    </row>
    <row r="1495" spans="1:14" x14ac:dyDescent="0.2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s="32">
        <f t="shared" si="69"/>
        <v>8901942.5920556691</v>
      </c>
      <c r="J1495" t="str">
        <f>IF(K1495="natural gas",VLOOKUP(D1495,'Cross-Page Data'!$I$4:$J$13,2,FALSE),IF(K1495="solar",VLOOKUP('Form 923'!D1495,'Cross-Page Data'!$I$14:$J$117,2,FALSE),K1495))</f>
        <v>hydro</v>
      </c>
      <c r="K1495" t="str">
        <f>VLOOKUP(E1495,'Cross-Page Data'!$D$4:$F$48,3,FALSE)</f>
        <v>hydro</v>
      </c>
      <c r="L1495" t="b">
        <f>IF(AND($P$6=FALSE,OR(C1495="Commercial NAICS Cogen",C1495="Industrial NAICS Cogen",C1495="NAICS-22 Cogen")),FALSE,IF(AND($P$7=FALSE,OR(C1495="Commercial NAICS Cogen",C1495="Commercial NAICS Non-Cogen",C1495="industrial NAICS Cogen", C1495="industrial NAICS non-cogen")),FALSE,TRUE))</f>
        <v>1</v>
      </c>
      <c r="M1495">
        <f t="shared" si="70"/>
        <v>0.80722070844686644</v>
      </c>
      <c r="N1495">
        <f t="shared" si="71"/>
        <v>1</v>
      </c>
    </row>
    <row r="1496" spans="1:14" x14ac:dyDescent="0.2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s="32">
        <f t="shared" si="69"/>
        <v>8901998.8895058297</v>
      </c>
      <c r="J1496" t="str">
        <f>IF(K1496="natural gas",VLOOKUP(D1496,'Cross-Page Data'!$I$4:$J$13,2,FALSE),IF(K1496="solar",VLOOKUP('Form 923'!D1496,'Cross-Page Data'!$I$14:$J$117,2,FALSE),K1496))</f>
        <v>hydro</v>
      </c>
      <c r="K1496" t="str">
        <f>VLOOKUP(E1496,'Cross-Page Data'!$D$4:$F$48,3,FALSE)</f>
        <v>hydro</v>
      </c>
      <c r="L1496" t="b">
        <f>IF(AND($P$6=FALSE,OR(C1496="Commercial NAICS Cogen",C1496="Industrial NAICS Cogen",C1496="NAICS-22 Cogen")),FALSE,IF(AND($P$7=FALSE,OR(C1496="Commercial NAICS Cogen",C1496="Commercial NAICS Non-Cogen",C1496="industrial NAICS Cogen", C1496="industrial NAICS non-cogen")),FALSE,TRUE))</f>
        <v>1</v>
      </c>
      <c r="M1496">
        <f t="shared" si="70"/>
        <v>0.52452316076294281</v>
      </c>
      <c r="N1496">
        <f t="shared" si="71"/>
        <v>1</v>
      </c>
    </row>
    <row r="1497" spans="1:14" x14ac:dyDescent="0.2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s="32">
        <f t="shared" si="69"/>
        <v>15925000</v>
      </c>
      <c r="J1497" t="str">
        <f>IF(K1497="natural gas",VLOOKUP(D1497,'Cross-Page Data'!$I$4:$J$13,2,FALSE),IF(K1497="solar",VLOOKUP('Form 923'!D1497,'Cross-Page Data'!$I$14:$J$117,2,FALSE),K1497))</f>
        <v>heavy or residual fuel oil</v>
      </c>
      <c r="K1497" t="str">
        <f>VLOOKUP(E1497,'Cross-Page Data'!$D$4:$F$48,3,FALSE)</f>
        <v>heavy or residual fuel oil</v>
      </c>
      <c r="L1497" t="b">
        <f>IF(AND($P$6=FALSE,OR(C1497="Commercial NAICS Cogen",C1497="Industrial NAICS Cogen",C1497="NAICS-22 Cogen")),FALSE,IF(AND($P$7=FALSE,OR(C1497="Commercial NAICS Cogen",C1497="Commercial NAICS Non-Cogen",C1497="industrial NAICS Cogen", C1497="industrial NAICS non-cogen")),FALSE,TRUE))</f>
        <v>1</v>
      </c>
      <c r="M1497">
        <f t="shared" si="70"/>
        <v>0.11004016064257029</v>
      </c>
      <c r="N1497">
        <f t="shared" si="71"/>
        <v>1</v>
      </c>
    </row>
    <row r="1498" spans="1:14" x14ac:dyDescent="0.2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s="32">
        <f t="shared" si="69"/>
        <v>14015575.452340981</v>
      </c>
      <c r="J1498" t="str">
        <f>IF(K1498="natural gas",VLOOKUP(D1498,'Cross-Page Data'!$I$4:$J$13,2,FALSE),IF(K1498="solar",VLOOKUP('Form 923'!D1498,'Cross-Page Data'!$I$14:$J$117,2,FALSE),K1498))</f>
        <v>natural gas peaker</v>
      </c>
      <c r="K1498" t="str">
        <f>VLOOKUP(E1498,'Cross-Page Data'!$D$4:$F$48,3,FALSE)</f>
        <v>natural gas</v>
      </c>
      <c r="L1498" t="b">
        <f>IF(AND($P$6=FALSE,OR(C1498="Commercial NAICS Cogen",C1498="Industrial NAICS Cogen",C1498="NAICS-22 Cogen")),FALSE,IF(AND($P$7=FALSE,OR(C1498="Commercial NAICS Cogen",C1498="Commercial NAICS Non-Cogen",C1498="industrial NAICS Cogen", C1498="industrial NAICS non-cogen")),FALSE,TRUE))</f>
        <v>1</v>
      </c>
      <c r="M1498">
        <f t="shared" si="70"/>
        <v>0.16839506172839505</v>
      </c>
      <c r="N1498">
        <f t="shared" si="71"/>
        <v>1</v>
      </c>
    </row>
    <row r="1499" spans="1:14" x14ac:dyDescent="0.2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s="32">
        <f t="shared" si="69"/>
        <v>-84423423.423423424</v>
      </c>
      <c r="J1499" t="str">
        <f>IF(K1499="natural gas",VLOOKUP(D1499,'Cross-Page Data'!$I$4:$J$13,2,FALSE),IF(K1499="solar",VLOOKUP('Form 923'!D1499,'Cross-Page Data'!$I$14:$J$117,2,FALSE),K1499))</f>
        <v>heavy or residual fuel oil</v>
      </c>
      <c r="K1499" t="str">
        <f>VLOOKUP(E1499,'Cross-Page Data'!$D$4:$F$48,3,FALSE)</f>
        <v>heavy or residual fuel oil</v>
      </c>
      <c r="L1499" t="b">
        <f>IF(AND($P$6=FALSE,OR(C1499="Commercial NAICS Cogen",C1499="Industrial NAICS Cogen",C1499="NAICS-22 Cogen")),FALSE,IF(AND($P$7=FALSE,OR(C1499="Commercial NAICS Cogen",C1499="Commercial NAICS Non-Cogen",C1499="industrial NAICS Cogen", C1499="industrial NAICS non-cogen")),FALSE,TRUE))</f>
        <v>1</v>
      </c>
      <c r="M1499">
        <f t="shared" si="70"/>
        <v>0.64939759036144573</v>
      </c>
      <c r="N1499">
        <f t="shared" si="71"/>
        <v>1</v>
      </c>
    </row>
    <row r="1500" spans="1:14" x14ac:dyDescent="0.2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s="32">
        <f t="shared" si="69"/>
        <v>0</v>
      </c>
      <c r="J1500" t="str">
        <f>IF(K1500="natural gas",VLOOKUP(D1500,'Cross-Page Data'!$I$4:$J$13,2,FALSE),IF(K1500="solar",VLOOKUP('Form 923'!D1500,'Cross-Page Data'!$I$14:$J$117,2,FALSE),K1500))</f>
        <v>nuclear</v>
      </c>
      <c r="K1500" t="str">
        <f>VLOOKUP(E1500,'Cross-Page Data'!$D$4:$F$48,3,FALSE)</f>
        <v>nuclear</v>
      </c>
      <c r="L1500" t="b">
        <f>IF(AND($P$6=FALSE,OR(C1500="Commercial NAICS Cogen",C1500="Industrial NAICS Cogen",C1500="NAICS-22 Cogen")),FALSE,IF(AND($P$7=FALSE,OR(C1500="Commercial NAICS Cogen",C1500="Commercial NAICS Non-Cogen",C1500="industrial NAICS Cogen", C1500="industrial NAICS non-cogen")),FALSE,TRUE))</f>
        <v>1</v>
      </c>
      <c r="M1500">
        <f t="shared" si="70"/>
        <v>1.020408163265306E-2</v>
      </c>
      <c r="N1500">
        <f t="shared" si="71"/>
        <v>0</v>
      </c>
    </row>
    <row r="1501" spans="1:14" x14ac:dyDescent="0.2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s="32">
        <f t="shared" si="69"/>
        <v>15304298.854890183</v>
      </c>
      <c r="J1501" t="str">
        <f>IF(K1501="natural gas",VLOOKUP(D1501,'Cross-Page Data'!$I$4:$J$13,2,FALSE),IF(K1501="solar",VLOOKUP('Form 923'!D1501,'Cross-Page Data'!$I$14:$J$117,2,FALSE),K1501))</f>
        <v>natural gas peaker</v>
      </c>
      <c r="K1501" t="str">
        <f>VLOOKUP(E1501,'Cross-Page Data'!$D$4:$F$48,3,FALSE)</f>
        <v>natural gas</v>
      </c>
      <c r="L1501" t="b">
        <f>IF(AND($P$6=FALSE,OR(C1501="Commercial NAICS Cogen",C1501="Industrial NAICS Cogen",C1501="NAICS-22 Cogen")),FALSE,IF(AND($P$7=FALSE,OR(C1501="Commercial NAICS Cogen",C1501="Commercial NAICS Non-Cogen",C1501="industrial NAICS Cogen", C1501="industrial NAICS non-cogen")),FALSE,TRUE))</f>
        <v>1</v>
      </c>
      <c r="M1501">
        <f t="shared" si="70"/>
        <v>0.1348148148148148</v>
      </c>
      <c r="N1501">
        <f t="shared" si="71"/>
        <v>1</v>
      </c>
    </row>
    <row r="1502" spans="1:14" x14ac:dyDescent="0.2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s="32">
        <f t="shared" si="69"/>
        <v>-42311827.956989251</v>
      </c>
      <c r="J1502" t="str">
        <f>IF(K1502="natural gas",VLOOKUP(D1502,'Cross-Page Data'!$I$4:$J$13,2,FALSE),IF(K1502="solar",VLOOKUP('Form 923'!D1502,'Cross-Page Data'!$I$14:$J$117,2,FALSE),K1502))</f>
        <v>heavy or residual fuel oil</v>
      </c>
      <c r="K1502" t="str">
        <f>VLOOKUP(E1502,'Cross-Page Data'!$D$4:$F$48,3,FALSE)</f>
        <v>heavy or residual fuel oil</v>
      </c>
      <c r="L1502" t="b">
        <f>IF(AND($P$6=FALSE,OR(C1502="Commercial NAICS Cogen",C1502="Industrial NAICS Cogen",C1502="NAICS-22 Cogen")),FALSE,IF(AND($P$7=FALSE,OR(C1502="Commercial NAICS Cogen",C1502="Commercial NAICS Non-Cogen",C1502="industrial NAICS Cogen", C1502="industrial NAICS non-cogen")),FALSE,TRUE))</f>
        <v>1</v>
      </c>
      <c r="M1502">
        <f t="shared" si="70"/>
        <v>0.64578313253012043</v>
      </c>
      <c r="N1502">
        <f t="shared" si="71"/>
        <v>1</v>
      </c>
    </row>
    <row r="1503" spans="1:14" x14ac:dyDescent="0.2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s="32" t="str">
        <f t="shared" si="69"/>
        <v/>
      </c>
      <c r="J1503" t="str">
        <f>IF(K1503="natural gas",VLOOKUP(D1503,'Cross-Page Data'!$I$4:$J$13,2,FALSE),IF(K1503="solar",VLOOKUP('Form 923'!D1503,'Cross-Page Data'!$I$14:$J$117,2,FALSE),K1503))</f>
        <v>hard coal</v>
      </c>
      <c r="K1503" t="str">
        <f>VLOOKUP(E1503,'Cross-Page Data'!$D$4:$F$48,3,FALSE)</f>
        <v>hard coal</v>
      </c>
      <c r="L1503" t="b">
        <f>IF(AND($P$6=FALSE,OR(C1503="Commercial NAICS Cogen",C1503="Industrial NAICS Cogen",C1503="NAICS-22 Cogen")),FALSE,IF(AND($P$7=FALSE,OR(C1503="Commercial NAICS Cogen",C1503="Commercial NAICS Non-Cogen",C1503="industrial NAICS Cogen", C1503="industrial NAICS non-cogen")),FALSE,TRUE))</f>
        <v>1</v>
      </c>
      <c r="M1503">
        <f t="shared" si="70"/>
        <v>1.3605442176870747E-3</v>
      </c>
      <c r="N1503">
        <f t="shared" si="71"/>
        <v>0</v>
      </c>
    </row>
    <row r="1504" spans="1:14" x14ac:dyDescent="0.2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s="32">
        <f t="shared" si="69"/>
        <v>10461258.545246707</v>
      </c>
      <c r="J1504" t="str">
        <f>IF(K1504="natural gas",VLOOKUP(D1504,'Cross-Page Data'!$I$4:$J$13,2,FALSE),IF(K1504="solar",VLOOKUP('Form 923'!D1504,'Cross-Page Data'!$I$14:$J$117,2,FALSE),K1504))</f>
        <v>heavy or residual fuel oil</v>
      </c>
      <c r="K1504" t="str">
        <f>VLOOKUP(E1504,'Cross-Page Data'!$D$4:$F$48,3,FALSE)</f>
        <v>heavy or residual fuel oil</v>
      </c>
      <c r="L1504" t="b">
        <f>IF(AND($P$6=FALSE,OR(C1504="Commercial NAICS Cogen",C1504="Industrial NAICS Cogen",C1504="NAICS-22 Cogen")),FALSE,IF(AND($P$7=FALSE,OR(C1504="Commercial NAICS Cogen",C1504="Commercial NAICS Non-Cogen",C1504="industrial NAICS Cogen", C1504="industrial NAICS non-cogen")),FALSE,TRUE))</f>
        <v>1</v>
      </c>
      <c r="M1504">
        <f t="shared" si="70"/>
        <v>0.35542168674698793</v>
      </c>
      <c r="N1504">
        <f t="shared" si="71"/>
        <v>1</v>
      </c>
    </row>
    <row r="1505" spans="1:14" x14ac:dyDescent="0.2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s="32">
        <f t="shared" si="69"/>
        <v>10377084.302496701</v>
      </c>
      <c r="J1505" t="str">
        <f>IF(K1505="natural gas",VLOOKUP(D1505,'Cross-Page Data'!$I$4:$J$13,2,FALSE),IF(K1505="solar",VLOOKUP('Form 923'!D1505,'Cross-Page Data'!$I$14:$J$117,2,FALSE),K1505))</f>
        <v>petroleum</v>
      </c>
      <c r="K1505" t="str">
        <f>VLOOKUP(E1505,'Cross-Page Data'!$D$4:$F$48,3,FALSE)</f>
        <v>petroleum</v>
      </c>
      <c r="L1505" t="b">
        <f>IF(AND($P$6=FALSE,OR(C1505="Commercial NAICS Cogen",C1505="Industrial NAICS Cogen",C1505="NAICS-22 Cogen")),FALSE,IF(AND($P$7=FALSE,OR(C1505="Commercial NAICS Cogen",C1505="Commercial NAICS Non-Cogen",C1505="industrial NAICS Cogen", C1505="industrial NAICS non-cogen")),FALSE,TRUE))</f>
        <v>1</v>
      </c>
      <c r="M1505">
        <f t="shared" si="70"/>
        <v>0.15652173913043479</v>
      </c>
      <c r="N1505">
        <f t="shared" si="71"/>
        <v>1</v>
      </c>
    </row>
    <row r="1506" spans="1:14" x14ac:dyDescent="0.2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s="32">
        <f t="shared" si="69"/>
        <v>10366123.686738668</v>
      </c>
      <c r="J1506" t="str">
        <f>IF(K1506="natural gas",VLOOKUP(D1506,'Cross-Page Data'!$I$4:$J$13,2,FALSE),IF(K1506="solar",VLOOKUP('Form 923'!D1506,'Cross-Page Data'!$I$14:$J$117,2,FALSE),K1506))</f>
        <v>hard coal</v>
      </c>
      <c r="K1506" t="str">
        <f>VLOOKUP(E1506,'Cross-Page Data'!$D$4:$F$48,3,FALSE)</f>
        <v>hard coal</v>
      </c>
      <c r="L1506" t="b">
        <f>IF(AND($P$6=FALSE,OR(C1506="Commercial NAICS Cogen",C1506="Industrial NAICS Cogen",C1506="NAICS-22 Cogen")),FALSE,IF(AND($P$7=FALSE,OR(C1506="Commercial NAICS Cogen",C1506="Commercial NAICS Non-Cogen",C1506="industrial NAICS Cogen", C1506="industrial NAICS non-cogen")),FALSE,TRUE))</f>
        <v>1</v>
      </c>
      <c r="M1506">
        <f t="shared" si="70"/>
        <v>0.3401360544217687</v>
      </c>
      <c r="N1506">
        <f t="shared" si="71"/>
        <v>1</v>
      </c>
    </row>
    <row r="1507" spans="1:14" x14ac:dyDescent="0.2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s="32" t="str">
        <f t="shared" si="69"/>
        <v/>
      </c>
      <c r="J1507" t="str">
        <f>IF(K1507="natural gas",VLOOKUP(D1507,'Cross-Page Data'!$I$4:$J$13,2,FALSE),IF(K1507="solar",VLOOKUP('Form 923'!D1507,'Cross-Page Data'!$I$14:$J$117,2,FALSE),K1507))</f>
        <v>hard coal</v>
      </c>
      <c r="K1507" t="str">
        <f>VLOOKUP(E1507,'Cross-Page Data'!$D$4:$F$48,3,FALSE)</f>
        <v>hard coal</v>
      </c>
      <c r="L1507" t="b">
        <f>IF(AND($P$6=FALSE,OR(C1507="Commercial NAICS Cogen",C1507="Industrial NAICS Cogen",C1507="NAICS-22 Cogen")),FALSE,IF(AND($P$7=FALSE,OR(C1507="Commercial NAICS Cogen",C1507="Commercial NAICS Non-Cogen",C1507="industrial NAICS Cogen", C1507="industrial NAICS non-cogen")),FALSE,TRUE))</f>
        <v>1</v>
      </c>
      <c r="M1507">
        <f t="shared" si="70"/>
        <v>1.3605442176870747E-3</v>
      </c>
      <c r="N1507">
        <f t="shared" si="71"/>
        <v>0</v>
      </c>
    </row>
    <row r="1508" spans="1:14" x14ac:dyDescent="0.2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s="32" t="str">
        <f t="shared" si="69"/>
        <v/>
      </c>
      <c r="J1508" t="str">
        <f>IF(K1508="natural gas",VLOOKUP(D1508,'Cross-Page Data'!$I$4:$J$13,2,FALSE),IF(K1508="solar",VLOOKUP('Form 923'!D1508,'Cross-Page Data'!$I$14:$J$117,2,FALSE),K1508))</f>
        <v>heavy or residual fuel oil</v>
      </c>
      <c r="K1508" t="str">
        <f>VLOOKUP(E1508,'Cross-Page Data'!$D$4:$F$48,3,FALSE)</f>
        <v>heavy or residual fuel oil</v>
      </c>
      <c r="L1508" t="b">
        <f>IF(AND($P$6=FALSE,OR(C1508="Commercial NAICS Cogen",C1508="Industrial NAICS Cogen",C1508="NAICS-22 Cogen")),FALSE,IF(AND($P$7=FALSE,OR(C1508="Commercial NAICS Cogen",C1508="Commercial NAICS Non-Cogen",C1508="industrial NAICS Cogen", C1508="industrial NAICS non-cogen")),FALSE,TRUE))</f>
        <v>1</v>
      </c>
      <c r="M1508">
        <f t="shared" si="70"/>
        <v>4.0160642570281126E-4</v>
      </c>
      <c r="N1508">
        <f t="shared" si="71"/>
        <v>0</v>
      </c>
    </row>
    <row r="1509" spans="1:14" x14ac:dyDescent="0.2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s="32">
        <f t="shared" si="69"/>
        <v>18566972.477064218</v>
      </c>
      <c r="J1509" t="str">
        <f>IF(K1509="natural gas",VLOOKUP(D1509,'Cross-Page Data'!$I$4:$J$13,2,FALSE),IF(K1509="solar",VLOOKUP('Form 923'!D1509,'Cross-Page Data'!$I$14:$J$117,2,FALSE),K1509))</f>
        <v>natural gas peaker</v>
      </c>
      <c r="K1509" t="str">
        <f>VLOOKUP(E1509,'Cross-Page Data'!$D$4:$F$48,3,FALSE)</f>
        <v>natural gas</v>
      </c>
      <c r="L1509" t="b">
        <f>IF(AND($P$6=FALSE,OR(C1509="Commercial NAICS Cogen",C1509="Industrial NAICS Cogen",C1509="NAICS-22 Cogen")),FALSE,IF(AND($P$7=FALSE,OR(C1509="Commercial NAICS Cogen",C1509="Commercial NAICS Non-Cogen",C1509="industrial NAICS Cogen", C1509="industrial NAICS non-cogen")),FALSE,TRUE))</f>
        <v>1</v>
      </c>
      <c r="M1509">
        <f t="shared" si="70"/>
        <v>7.160493827160494E-2</v>
      </c>
      <c r="N1509">
        <f t="shared" si="71"/>
        <v>1</v>
      </c>
    </row>
    <row r="1510" spans="1:14" x14ac:dyDescent="0.2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s="32">
        <f t="shared" si="69"/>
        <v>-1543902.4390243902</v>
      </c>
      <c r="J1510" t="str">
        <f>IF(K1510="natural gas",VLOOKUP(D1510,'Cross-Page Data'!$I$4:$J$13,2,FALSE),IF(K1510="solar",VLOOKUP('Form 923'!D1510,'Cross-Page Data'!$I$14:$J$117,2,FALSE),K1510))</f>
        <v>heavy or residual fuel oil</v>
      </c>
      <c r="K1510" t="str">
        <f>VLOOKUP(E1510,'Cross-Page Data'!$D$4:$F$48,3,FALSE)</f>
        <v>heavy or residual fuel oil</v>
      </c>
      <c r="L1510" t="b">
        <f>IF(AND($P$6=FALSE,OR(C1510="Commercial NAICS Cogen",C1510="Industrial NAICS Cogen",C1510="NAICS-22 Cogen")),FALSE,IF(AND($P$7=FALSE,OR(C1510="Commercial NAICS Cogen",C1510="Commercial NAICS Non-Cogen",C1510="industrial NAICS Cogen", C1510="industrial NAICS non-cogen")),FALSE,TRUE))</f>
        <v>1</v>
      </c>
      <c r="M1510">
        <f t="shared" si="70"/>
        <v>0.61686746987951813</v>
      </c>
      <c r="N1510">
        <f t="shared" si="71"/>
        <v>1</v>
      </c>
    </row>
    <row r="1511" spans="1:14" x14ac:dyDescent="0.2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s="32">
        <f t="shared" si="69"/>
        <v>-36956521.739130437</v>
      </c>
      <c r="J1511" t="str">
        <f>IF(K1511="natural gas",VLOOKUP(D1511,'Cross-Page Data'!$I$4:$J$13,2,FALSE),IF(K1511="solar",VLOOKUP('Form 923'!D1511,'Cross-Page Data'!$I$14:$J$117,2,FALSE),K1511))</f>
        <v>heavy or residual fuel oil</v>
      </c>
      <c r="K1511" t="str">
        <f>VLOOKUP(E1511,'Cross-Page Data'!$D$4:$F$48,3,FALSE)</f>
        <v>heavy or residual fuel oil</v>
      </c>
      <c r="L1511" t="b">
        <f>IF(AND($P$6=FALSE,OR(C1511="Commercial NAICS Cogen",C1511="Industrial NAICS Cogen",C1511="NAICS-22 Cogen")),FALSE,IF(AND($P$7=FALSE,OR(C1511="Commercial NAICS Cogen",C1511="Commercial NAICS Non-Cogen",C1511="industrial NAICS Cogen", C1511="industrial NAICS non-cogen")),FALSE,TRUE))</f>
        <v>1</v>
      </c>
      <c r="M1511">
        <f t="shared" si="70"/>
        <v>0.64417670682730921</v>
      </c>
      <c r="N1511">
        <f t="shared" si="71"/>
        <v>1</v>
      </c>
    </row>
    <row r="1512" spans="1:14" x14ac:dyDescent="0.2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s="32">
        <f t="shared" si="69"/>
        <v>74225806.45161289</v>
      </c>
      <c r="J1512" t="str">
        <f>IF(K1512="natural gas",VLOOKUP(D1512,'Cross-Page Data'!$I$4:$J$13,2,FALSE),IF(K1512="solar",VLOOKUP('Form 923'!D1512,'Cross-Page Data'!$I$14:$J$117,2,FALSE),K1512))</f>
        <v>heavy or residual fuel oil</v>
      </c>
      <c r="K1512" t="str">
        <f>VLOOKUP(E1512,'Cross-Page Data'!$D$4:$F$48,3,FALSE)</f>
        <v>heavy or residual fuel oil</v>
      </c>
      <c r="L1512" t="b">
        <f>IF(AND($P$6=FALSE,OR(C1512="Commercial NAICS Cogen",C1512="Industrial NAICS Cogen",C1512="NAICS-22 Cogen")),FALSE,IF(AND($P$7=FALSE,OR(C1512="Commercial NAICS Cogen",C1512="Commercial NAICS Non-Cogen",C1512="industrial NAICS Cogen", C1512="industrial NAICS non-cogen")),FALSE,TRUE))</f>
        <v>1</v>
      </c>
      <c r="M1512">
        <f t="shared" si="70"/>
        <v>1.0843373493975903E-2</v>
      </c>
      <c r="N1512">
        <f t="shared" si="71"/>
        <v>0</v>
      </c>
    </row>
    <row r="1513" spans="1:14" x14ac:dyDescent="0.2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s="32">
        <f t="shared" si="69"/>
        <v>-2012658.2278481014</v>
      </c>
      <c r="J1513" t="str">
        <f>IF(K1513="natural gas",VLOOKUP(D1513,'Cross-Page Data'!$I$4:$J$13,2,FALSE),IF(K1513="solar",VLOOKUP('Form 923'!D1513,'Cross-Page Data'!$I$14:$J$117,2,FALSE),K1513))</f>
        <v>heavy or residual fuel oil</v>
      </c>
      <c r="K1513" t="str">
        <f>VLOOKUP(E1513,'Cross-Page Data'!$D$4:$F$48,3,FALSE)</f>
        <v>heavy or residual fuel oil</v>
      </c>
      <c r="L1513" t="b">
        <f>IF(AND($P$6=FALSE,OR(C1513="Commercial NAICS Cogen",C1513="Industrial NAICS Cogen",C1513="NAICS-22 Cogen")),FALSE,IF(AND($P$7=FALSE,OR(C1513="Commercial NAICS Cogen",C1513="Commercial NAICS Non-Cogen",C1513="industrial NAICS Cogen", C1513="industrial NAICS non-cogen")),FALSE,TRUE))</f>
        <v>1</v>
      </c>
      <c r="M1513">
        <f t="shared" si="70"/>
        <v>0.62168674698795179</v>
      </c>
      <c r="N1513">
        <f t="shared" si="71"/>
        <v>1</v>
      </c>
    </row>
    <row r="1514" spans="1:14" x14ac:dyDescent="0.2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s="32">
        <f t="shared" si="69"/>
        <v>12292774.007081393</v>
      </c>
      <c r="J1514" t="str">
        <f>IF(K1514="natural gas",VLOOKUP(D1514,'Cross-Page Data'!$I$4:$J$13,2,FALSE),IF(K1514="solar",VLOOKUP('Form 923'!D1514,'Cross-Page Data'!$I$14:$J$117,2,FALSE),K1514))</f>
        <v>other</v>
      </c>
      <c r="K1514" t="str">
        <f>VLOOKUP(E1514,'Cross-Page Data'!$D$4:$F$48,3,FALSE)</f>
        <v>other</v>
      </c>
      <c r="L1514" t="b">
        <f>IF(AND($P$6=FALSE,OR(C1514="Commercial NAICS Cogen",C1514="Industrial NAICS Cogen",C1514="NAICS-22 Cogen")),FALSE,IF(AND($P$7=FALSE,OR(C1514="Commercial NAICS Cogen",C1514="Commercial NAICS Non-Cogen",C1514="industrial NAICS Cogen", C1514="industrial NAICS non-cogen")),FALSE,TRUE))</f>
        <v>1</v>
      </c>
      <c r="M1514">
        <f t="shared" si="70"/>
        <v>8.1168831168831168E-2</v>
      </c>
      <c r="N1514">
        <f t="shared" si="71"/>
        <v>1</v>
      </c>
    </row>
    <row r="1515" spans="1:14" x14ac:dyDescent="0.2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s="32">
        <f t="shared" si="69"/>
        <v>15536436.296856359</v>
      </c>
      <c r="J1515" t="str">
        <f>IF(K1515="natural gas",VLOOKUP(D1515,'Cross-Page Data'!$I$4:$J$13,2,FALSE),IF(K1515="solar",VLOOKUP('Form 923'!D1515,'Cross-Page Data'!$I$14:$J$117,2,FALSE),K1515))</f>
        <v>hard coal</v>
      </c>
      <c r="K1515" t="str">
        <f>VLOOKUP(E1515,'Cross-Page Data'!$D$4:$F$48,3,FALSE)</f>
        <v>hard coal</v>
      </c>
      <c r="L1515" t="b">
        <f>IF(AND($P$6=FALSE,OR(C1515="Commercial NAICS Cogen",C1515="Industrial NAICS Cogen",C1515="NAICS-22 Cogen")),FALSE,IF(AND($P$7=FALSE,OR(C1515="Commercial NAICS Cogen",C1515="Commercial NAICS Non-Cogen",C1515="industrial NAICS Cogen", C1515="industrial NAICS non-cogen")),FALSE,TRUE))</f>
        <v>1</v>
      </c>
      <c r="M1515">
        <f t="shared" si="70"/>
        <v>3.1292517006802724E-2</v>
      </c>
      <c r="N1515">
        <f t="shared" si="71"/>
        <v>0</v>
      </c>
    </row>
    <row r="1516" spans="1:14" x14ac:dyDescent="0.2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s="32">
        <f t="shared" si="69"/>
        <v>12357844.816137457</v>
      </c>
      <c r="J1516" t="str">
        <f>IF(K1516="natural gas",VLOOKUP(D1516,'Cross-Page Data'!$I$4:$J$13,2,FALSE),IF(K1516="solar",VLOOKUP('Form 923'!D1516,'Cross-Page Data'!$I$14:$J$117,2,FALSE),K1516))</f>
        <v>natural gas peaker</v>
      </c>
      <c r="K1516" t="str">
        <f>VLOOKUP(E1516,'Cross-Page Data'!$D$4:$F$48,3,FALSE)</f>
        <v>natural gas</v>
      </c>
      <c r="L1516" t="b">
        <f>IF(AND($P$6=FALSE,OR(C1516="Commercial NAICS Cogen",C1516="Industrial NAICS Cogen",C1516="NAICS-22 Cogen")),FALSE,IF(AND($P$7=FALSE,OR(C1516="Commercial NAICS Cogen",C1516="Commercial NAICS Non-Cogen",C1516="industrial NAICS Cogen", C1516="industrial NAICS non-cogen")),FALSE,TRUE))</f>
        <v>1</v>
      </c>
      <c r="M1516">
        <f t="shared" si="70"/>
        <v>0.24938271604938272</v>
      </c>
      <c r="N1516">
        <f t="shared" si="71"/>
        <v>1</v>
      </c>
    </row>
    <row r="1517" spans="1:14" x14ac:dyDescent="0.2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s="32">
        <f t="shared" si="69"/>
        <v>12403093.695424257</v>
      </c>
      <c r="J1517" t="str">
        <f>IF(K1517="natural gas",VLOOKUP(D1517,'Cross-Page Data'!$I$4:$J$13,2,FALSE),IF(K1517="solar",VLOOKUP('Form 923'!D1517,'Cross-Page Data'!$I$14:$J$117,2,FALSE),K1517))</f>
        <v>other</v>
      </c>
      <c r="K1517" t="str">
        <f>VLOOKUP(E1517,'Cross-Page Data'!$D$4:$F$48,3,FALSE)</f>
        <v>other</v>
      </c>
      <c r="L1517" t="b">
        <f>IF(AND($P$6=FALSE,OR(C1517="Commercial NAICS Cogen",C1517="Industrial NAICS Cogen",C1517="NAICS-22 Cogen")),FALSE,IF(AND($P$7=FALSE,OR(C1517="Commercial NAICS Cogen",C1517="Commercial NAICS Non-Cogen",C1517="industrial NAICS Cogen", C1517="industrial NAICS non-cogen")),FALSE,TRUE))</f>
        <v>1</v>
      </c>
      <c r="M1517">
        <f t="shared" si="70"/>
        <v>7.9545454545454544E-2</v>
      </c>
      <c r="N1517">
        <f t="shared" si="71"/>
        <v>1</v>
      </c>
    </row>
    <row r="1518" spans="1:14" x14ac:dyDescent="0.2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s="32">
        <f t="shared" si="69"/>
        <v>12349479.105628055</v>
      </c>
      <c r="J1518" t="str">
        <f>IF(K1518="natural gas",VLOOKUP(D1518,'Cross-Page Data'!$I$4:$J$13,2,FALSE),IF(K1518="solar",VLOOKUP('Form 923'!D1518,'Cross-Page Data'!$I$14:$J$117,2,FALSE),K1518))</f>
        <v>hard coal</v>
      </c>
      <c r="K1518" t="str">
        <f>VLOOKUP(E1518,'Cross-Page Data'!$D$4:$F$48,3,FALSE)</f>
        <v>hard coal</v>
      </c>
      <c r="L1518" t="b">
        <f>IF(AND($P$6=FALSE,OR(C1518="Commercial NAICS Cogen",C1518="Industrial NAICS Cogen",C1518="NAICS-22 Cogen")),FALSE,IF(AND($P$7=FALSE,OR(C1518="Commercial NAICS Cogen",C1518="Commercial NAICS Non-Cogen",C1518="industrial NAICS Cogen", C1518="industrial NAICS non-cogen")),FALSE,TRUE))</f>
        <v>1</v>
      </c>
      <c r="M1518">
        <f t="shared" si="70"/>
        <v>8.2993197278911565E-2</v>
      </c>
      <c r="N1518">
        <f t="shared" si="71"/>
        <v>1</v>
      </c>
    </row>
    <row r="1519" spans="1:14" x14ac:dyDescent="0.2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s="32">
        <f t="shared" si="69"/>
        <v>-644897.95918367337</v>
      </c>
      <c r="J1519" t="str">
        <f>IF(K1519="natural gas",VLOOKUP(D1519,'Cross-Page Data'!$I$4:$J$13,2,FALSE),IF(K1519="solar",VLOOKUP('Form 923'!D1519,'Cross-Page Data'!$I$14:$J$117,2,FALSE),K1519))</f>
        <v>heavy or residual fuel oil</v>
      </c>
      <c r="K1519" t="str">
        <f>VLOOKUP(E1519,'Cross-Page Data'!$D$4:$F$48,3,FALSE)</f>
        <v>heavy or residual fuel oil</v>
      </c>
      <c r="L1519" t="b">
        <f>IF(AND($P$6=FALSE,OR(C1519="Commercial NAICS Cogen",C1519="Industrial NAICS Cogen",C1519="NAICS-22 Cogen")),FALSE,IF(AND($P$7=FALSE,OR(C1519="Commercial NAICS Cogen",C1519="Commercial NAICS Non-Cogen",C1519="industrial NAICS Cogen", C1519="industrial NAICS non-cogen")),FALSE,TRUE))</f>
        <v>1</v>
      </c>
      <c r="M1519">
        <f t="shared" si="70"/>
        <v>0.60963855421686752</v>
      </c>
      <c r="N1519">
        <f t="shared" si="71"/>
        <v>1</v>
      </c>
    </row>
    <row r="1520" spans="1:14" x14ac:dyDescent="0.2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s="32" t="str">
        <f t="shared" si="69"/>
        <v/>
      </c>
      <c r="J1520" t="str">
        <f>IF(K1520="natural gas",VLOOKUP(D1520,'Cross-Page Data'!$I$4:$J$13,2,FALSE),IF(K1520="solar",VLOOKUP('Form 923'!D1520,'Cross-Page Data'!$I$14:$J$117,2,FALSE),K1520))</f>
        <v>heavy or residual fuel oil</v>
      </c>
      <c r="K1520" t="str">
        <f>VLOOKUP(E1520,'Cross-Page Data'!$D$4:$F$48,3,FALSE)</f>
        <v>heavy or residual fuel oil</v>
      </c>
      <c r="L1520" t="b">
        <f>IF(AND($P$6=FALSE,OR(C1520="Commercial NAICS Cogen",C1520="Industrial NAICS Cogen",C1520="NAICS-22 Cogen")),FALSE,IF(AND($P$7=FALSE,OR(C1520="Commercial NAICS Cogen",C1520="Commercial NAICS Non-Cogen",C1520="industrial NAICS Cogen", C1520="industrial NAICS non-cogen")),FALSE,TRUE))</f>
        <v>1</v>
      </c>
      <c r="M1520">
        <f t="shared" si="70"/>
        <v>4.0160642570281126E-4</v>
      </c>
      <c r="N1520">
        <f t="shared" si="71"/>
        <v>0</v>
      </c>
    </row>
    <row r="1521" spans="1:14" x14ac:dyDescent="0.2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s="32">
        <f t="shared" si="69"/>
        <v>16809150.326797385</v>
      </c>
      <c r="J1521" t="str">
        <f>IF(K1521="natural gas",VLOOKUP(D1521,'Cross-Page Data'!$I$4:$J$13,2,FALSE),IF(K1521="solar",VLOOKUP('Form 923'!D1521,'Cross-Page Data'!$I$14:$J$117,2,FALSE),K1521))</f>
        <v>natural gas peaker</v>
      </c>
      <c r="K1521" t="str">
        <f>VLOOKUP(E1521,'Cross-Page Data'!$D$4:$F$48,3,FALSE)</f>
        <v>natural gas</v>
      </c>
      <c r="L1521" t="b">
        <f>IF(AND($P$6=FALSE,OR(C1521="Commercial NAICS Cogen",C1521="Industrial NAICS Cogen",C1521="NAICS-22 Cogen")),FALSE,IF(AND($P$7=FALSE,OR(C1521="Commercial NAICS Cogen",C1521="Commercial NAICS Non-Cogen",C1521="industrial NAICS Cogen", C1521="industrial NAICS non-cogen")),FALSE,TRUE))</f>
        <v>1</v>
      </c>
      <c r="M1521">
        <f t="shared" si="70"/>
        <v>0.10024691358024691</v>
      </c>
      <c r="N1521">
        <f t="shared" si="71"/>
        <v>1</v>
      </c>
    </row>
    <row r="1522" spans="1:14" x14ac:dyDescent="0.2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s="32">
        <f t="shared" si="69"/>
        <v>55088235.294117644</v>
      </c>
      <c r="J1522" t="str">
        <f>IF(K1522="natural gas",VLOOKUP(D1522,'Cross-Page Data'!$I$4:$J$13,2,FALSE),IF(K1522="solar",VLOOKUP('Form 923'!D1522,'Cross-Page Data'!$I$14:$J$117,2,FALSE),K1522))</f>
        <v>heavy or residual fuel oil</v>
      </c>
      <c r="K1522" t="str">
        <f>VLOOKUP(E1522,'Cross-Page Data'!$D$4:$F$48,3,FALSE)</f>
        <v>heavy or residual fuel oil</v>
      </c>
      <c r="L1522" t="b">
        <f>IF(AND($P$6=FALSE,OR(C1522="Commercial NAICS Cogen",C1522="Industrial NAICS Cogen",C1522="NAICS-22 Cogen")),FALSE,IF(AND($P$7=FALSE,OR(C1522="Commercial NAICS Cogen",C1522="Commercial NAICS Non-Cogen",C1522="industrial NAICS Cogen", C1522="industrial NAICS non-cogen")),FALSE,TRUE))</f>
        <v>1</v>
      </c>
      <c r="M1522">
        <f t="shared" si="70"/>
        <v>1.4457831325301205E-2</v>
      </c>
      <c r="N1522">
        <f t="shared" si="71"/>
        <v>0</v>
      </c>
    </row>
    <row r="1523" spans="1:14" x14ac:dyDescent="0.2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s="32">
        <f t="shared" si="69"/>
        <v>11719341.19824517</v>
      </c>
      <c r="J1523" t="str">
        <f>IF(K1523="natural gas",VLOOKUP(D1523,'Cross-Page Data'!$I$4:$J$13,2,FALSE),IF(K1523="solar",VLOOKUP('Form 923'!D1523,'Cross-Page Data'!$I$14:$J$117,2,FALSE),K1523))</f>
        <v>hard coal</v>
      </c>
      <c r="K1523" t="str">
        <f>VLOOKUP(E1523,'Cross-Page Data'!$D$4:$F$48,3,FALSE)</f>
        <v>hard coal</v>
      </c>
      <c r="L1523" t="b">
        <f>IF(AND($P$6=FALSE,OR(C1523="Commercial NAICS Cogen",C1523="Industrial NAICS Cogen",C1523="NAICS-22 Cogen")),FALSE,IF(AND($P$7=FALSE,OR(C1523="Commercial NAICS Cogen",C1523="Commercial NAICS Non-Cogen",C1523="industrial NAICS Cogen", C1523="industrial NAICS non-cogen")),FALSE,TRUE))</f>
        <v>1</v>
      </c>
      <c r="M1523">
        <f t="shared" si="70"/>
        <v>0.13333333333333333</v>
      </c>
      <c r="N1523">
        <f t="shared" si="71"/>
        <v>1</v>
      </c>
    </row>
    <row r="1524" spans="1:14" x14ac:dyDescent="0.2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s="32">
        <f t="shared" si="69"/>
        <v>11389607.447727403</v>
      </c>
      <c r="J1524" t="str">
        <f>IF(K1524="natural gas",VLOOKUP(D1524,'Cross-Page Data'!$I$4:$J$13,2,FALSE),IF(K1524="solar",VLOOKUP('Form 923'!D1524,'Cross-Page Data'!$I$14:$J$117,2,FALSE),K1524))</f>
        <v>heavy or residual fuel oil</v>
      </c>
      <c r="K1524" t="str">
        <f>VLOOKUP(E1524,'Cross-Page Data'!$D$4:$F$48,3,FALSE)</f>
        <v>heavy or residual fuel oil</v>
      </c>
      <c r="L1524" t="b">
        <f>IF(AND($P$6=FALSE,OR(C1524="Commercial NAICS Cogen",C1524="Industrial NAICS Cogen",C1524="NAICS-22 Cogen")),FALSE,IF(AND($P$7=FALSE,OR(C1524="Commercial NAICS Cogen",C1524="Commercial NAICS Non-Cogen",C1524="industrial NAICS Cogen", C1524="industrial NAICS non-cogen")),FALSE,TRUE))</f>
        <v>1</v>
      </c>
      <c r="M1524">
        <f t="shared" si="70"/>
        <v>0.27228915662650605</v>
      </c>
      <c r="N1524">
        <f t="shared" si="71"/>
        <v>1</v>
      </c>
    </row>
    <row r="1525" spans="1:14" x14ac:dyDescent="0.2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s="32">
        <f t="shared" si="69"/>
        <v>11508903.812807983</v>
      </c>
      <c r="J1525" t="str">
        <f>IF(K1525="natural gas",VLOOKUP(D1525,'Cross-Page Data'!$I$4:$J$13,2,FALSE),IF(K1525="solar",VLOOKUP('Form 923'!D1525,'Cross-Page Data'!$I$14:$J$117,2,FALSE),K1525))</f>
        <v>natural gas peaker</v>
      </c>
      <c r="K1525" t="str">
        <f>VLOOKUP(E1525,'Cross-Page Data'!$D$4:$F$48,3,FALSE)</f>
        <v>natural gas</v>
      </c>
      <c r="L1525" t="b">
        <f>IF(AND($P$6=FALSE,OR(C1525="Commercial NAICS Cogen",C1525="Industrial NAICS Cogen",C1525="NAICS-22 Cogen")),FALSE,IF(AND($P$7=FALSE,OR(C1525="Commercial NAICS Cogen",C1525="Commercial NAICS Non-Cogen",C1525="industrial NAICS Cogen", C1525="industrial NAICS non-cogen")),FALSE,TRUE))</f>
        <v>1</v>
      </c>
      <c r="M1525">
        <f t="shared" si="70"/>
        <v>0.34024691358024689</v>
      </c>
      <c r="N1525">
        <f t="shared" si="71"/>
        <v>1</v>
      </c>
    </row>
    <row r="1526" spans="1:14" x14ac:dyDescent="0.2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s="32">
        <f t="shared" si="69"/>
        <v>11419016.482672064</v>
      </c>
      <c r="J1526" t="str">
        <f>IF(K1526="natural gas",VLOOKUP(D1526,'Cross-Page Data'!$I$4:$J$13,2,FALSE),IF(K1526="solar",VLOOKUP('Form 923'!D1526,'Cross-Page Data'!$I$14:$J$117,2,FALSE),K1526))</f>
        <v>hard coal</v>
      </c>
      <c r="K1526" t="str">
        <f>VLOOKUP(E1526,'Cross-Page Data'!$D$4:$F$48,3,FALSE)</f>
        <v>hard coal</v>
      </c>
      <c r="L1526" t="b">
        <f>IF(AND($P$6=FALSE,OR(C1526="Commercial NAICS Cogen",C1526="Industrial NAICS Cogen",C1526="NAICS-22 Cogen")),FALSE,IF(AND($P$7=FALSE,OR(C1526="Commercial NAICS Cogen",C1526="Commercial NAICS Non-Cogen",C1526="industrial NAICS Cogen", C1526="industrial NAICS non-cogen")),FALSE,TRUE))</f>
        <v>1</v>
      </c>
      <c r="M1526">
        <f t="shared" si="70"/>
        <v>0.16598639455782313</v>
      </c>
      <c r="N1526">
        <f t="shared" si="71"/>
        <v>1</v>
      </c>
    </row>
    <row r="1527" spans="1:14" x14ac:dyDescent="0.2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s="32" t="str">
        <f t="shared" si="69"/>
        <v/>
      </c>
      <c r="J1527" t="str">
        <f>IF(K1527="natural gas",VLOOKUP(D1527,'Cross-Page Data'!$I$4:$J$13,2,FALSE),IF(K1527="solar",VLOOKUP('Form 923'!D1527,'Cross-Page Data'!$I$14:$J$117,2,FALSE),K1527))</f>
        <v>heavy or residual fuel oil</v>
      </c>
      <c r="K1527" t="str">
        <f>VLOOKUP(E1527,'Cross-Page Data'!$D$4:$F$48,3,FALSE)</f>
        <v>heavy or residual fuel oil</v>
      </c>
      <c r="L1527" t="b">
        <f>IF(AND($P$6=FALSE,OR(C1527="Commercial NAICS Cogen",C1527="Industrial NAICS Cogen",C1527="NAICS-22 Cogen")),FALSE,IF(AND($P$7=FALSE,OR(C1527="Commercial NAICS Cogen",C1527="Commercial NAICS Non-Cogen",C1527="industrial NAICS Cogen", C1527="industrial NAICS non-cogen")),FALSE,TRUE))</f>
        <v>1</v>
      </c>
      <c r="M1527">
        <f t="shared" si="70"/>
        <v>4.0160642570281126E-4</v>
      </c>
      <c r="N1527">
        <f t="shared" si="71"/>
        <v>0</v>
      </c>
    </row>
    <row r="1528" spans="1:14" x14ac:dyDescent="0.2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s="32" t="str">
        <f t="shared" si="69"/>
        <v/>
      </c>
      <c r="J1528" t="str">
        <f>IF(K1528="natural gas",VLOOKUP(D1528,'Cross-Page Data'!$I$4:$J$13,2,FALSE),IF(K1528="solar",VLOOKUP('Form 923'!D1528,'Cross-Page Data'!$I$14:$J$117,2,FALSE),K1528))</f>
        <v>hard coal</v>
      </c>
      <c r="K1528" t="str">
        <f>VLOOKUP(E1528,'Cross-Page Data'!$D$4:$F$48,3,FALSE)</f>
        <v>hard coal</v>
      </c>
      <c r="L1528" t="b">
        <f>IF(AND($P$6=FALSE,OR(C1528="Commercial NAICS Cogen",C1528="Industrial NAICS Cogen",C1528="NAICS-22 Cogen")),FALSE,IF(AND($P$7=FALSE,OR(C1528="Commercial NAICS Cogen",C1528="Commercial NAICS Non-Cogen",C1528="industrial NAICS Cogen", C1528="industrial NAICS non-cogen")),FALSE,TRUE))</f>
        <v>1</v>
      </c>
      <c r="M1528">
        <f t="shared" si="70"/>
        <v>1.3605442176870747E-3</v>
      </c>
      <c r="N1528">
        <f t="shared" si="71"/>
        <v>0</v>
      </c>
    </row>
    <row r="1529" spans="1:14" x14ac:dyDescent="0.2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s="32">
        <f t="shared" si="69"/>
        <v>11056327.286513517</v>
      </c>
      <c r="J1529" t="str">
        <f>IF(K1529="natural gas",VLOOKUP(D1529,'Cross-Page Data'!$I$4:$J$13,2,FALSE),IF(K1529="solar",VLOOKUP('Form 923'!D1529,'Cross-Page Data'!$I$14:$J$117,2,FALSE),K1529))</f>
        <v>crude oil</v>
      </c>
      <c r="K1529" t="str">
        <f>VLOOKUP(E1529,'Cross-Page Data'!$D$4:$F$48,3,FALSE)</f>
        <v>crude oil</v>
      </c>
      <c r="L1529" t="b">
        <f>IF(AND($P$6=FALSE,OR(C1529="Commercial NAICS Cogen",C1529="Industrial NAICS Cogen",C1529="NAICS-22 Cogen")),FALSE,IF(AND($P$7=FALSE,OR(C1529="Commercial NAICS Cogen",C1529="Commercial NAICS Non-Cogen",C1529="industrial NAICS Cogen", C1529="industrial NAICS non-cogen")),FALSE,TRUE))</f>
        <v>1</v>
      </c>
      <c r="M1529">
        <f t="shared" si="70"/>
        <v>0.125</v>
      </c>
      <c r="N1529">
        <f t="shared" si="71"/>
        <v>1</v>
      </c>
    </row>
    <row r="1530" spans="1:14" x14ac:dyDescent="0.2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s="32">
        <f t="shared" si="69"/>
        <v>102760416.66666667</v>
      </c>
      <c r="J1530" t="str">
        <f>IF(K1530="natural gas",VLOOKUP(D1530,'Cross-Page Data'!$I$4:$J$13,2,FALSE),IF(K1530="solar",VLOOKUP('Form 923'!D1530,'Cross-Page Data'!$I$14:$J$117,2,FALSE),K1530))</f>
        <v>heavy or residual fuel oil</v>
      </c>
      <c r="K1530" t="str">
        <f>VLOOKUP(E1530,'Cross-Page Data'!$D$4:$F$48,3,FALSE)</f>
        <v>heavy or residual fuel oil</v>
      </c>
      <c r="L1530" t="b">
        <f>IF(AND($P$6=FALSE,OR(C1530="Commercial NAICS Cogen",C1530="Industrial NAICS Cogen",C1530="NAICS-22 Cogen")),FALSE,IF(AND($P$7=FALSE,OR(C1530="Commercial NAICS Cogen",C1530="Commercial NAICS Non-Cogen",C1530="industrial NAICS Cogen", C1530="industrial NAICS non-cogen")),FALSE,TRUE))</f>
        <v>1</v>
      </c>
      <c r="M1530">
        <f t="shared" si="70"/>
        <v>8.8353413654618466E-3</v>
      </c>
      <c r="N1530">
        <f t="shared" si="71"/>
        <v>0</v>
      </c>
    </row>
    <row r="1531" spans="1:14" x14ac:dyDescent="0.2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s="32">
        <f t="shared" si="69"/>
        <v>11782475.301539974</v>
      </c>
      <c r="J1531" t="str">
        <f>IF(K1531="natural gas",VLOOKUP(D1531,'Cross-Page Data'!$I$4:$J$13,2,FALSE),IF(K1531="solar",VLOOKUP('Form 923'!D1531,'Cross-Page Data'!$I$14:$J$117,2,FALSE),K1531))</f>
        <v>hard coal</v>
      </c>
      <c r="K1531" t="str">
        <f>VLOOKUP(E1531,'Cross-Page Data'!$D$4:$F$48,3,FALSE)</f>
        <v>hard coal</v>
      </c>
      <c r="L1531" t="b">
        <f>IF(AND($P$6=FALSE,OR(C1531="Commercial NAICS Cogen",C1531="Industrial NAICS Cogen",C1531="NAICS-22 Cogen")),FALSE,IF(AND($P$7=FALSE,OR(C1531="Commercial NAICS Cogen",C1531="Commercial NAICS Non-Cogen",C1531="industrial NAICS Cogen", C1531="industrial NAICS non-cogen")),FALSE,TRUE))</f>
        <v>1</v>
      </c>
      <c r="M1531">
        <f t="shared" si="70"/>
        <v>0.1251700680272109</v>
      </c>
      <c r="N1531">
        <f t="shared" si="71"/>
        <v>1</v>
      </c>
    </row>
    <row r="1532" spans="1:14" x14ac:dyDescent="0.2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s="32">
        <f t="shared" si="69"/>
        <v>12270996.19655757</v>
      </c>
      <c r="J1532" t="str">
        <f>IF(K1532="natural gas",VLOOKUP(D1532,'Cross-Page Data'!$I$4:$J$13,2,FALSE),IF(K1532="solar",VLOOKUP('Form 923'!D1532,'Cross-Page Data'!$I$14:$J$117,2,FALSE),K1532))</f>
        <v>heavy or residual fuel oil</v>
      </c>
      <c r="K1532" t="str">
        <f>VLOOKUP(E1532,'Cross-Page Data'!$D$4:$F$48,3,FALSE)</f>
        <v>heavy or residual fuel oil</v>
      </c>
      <c r="L1532" t="b">
        <f>IF(AND($P$6=FALSE,OR(C1532="Commercial NAICS Cogen",C1532="Industrial NAICS Cogen",C1532="NAICS-22 Cogen")),FALSE,IF(AND($P$7=FALSE,OR(C1532="Commercial NAICS Cogen",C1532="Commercial NAICS Non-Cogen",C1532="industrial NAICS Cogen", C1532="industrial NAICS non-cogen")),FALSE,TRUE))</f>
        <v>1</v>
      </c>
      <c r="M1532">
        <f t="shared" si="70"/>
        <v>0.21285140562248997</v>
      </c>
      <c r="N1532">
        <f t="shared" si="71"/>
        <v>1</v>
      </c>
    </row>
    <row r="1533" spans="1:14" x14ac:dyDescent="0.2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s="32" t="str">
        <f t="shared" si="69"/>
        <v/>
      </c>
      <c r="J1533" t="str">
        <f>IF(K1533="natural gas",VLOOKUP(D1533,'Cross-Page Data'!$I$4:$J$13,2,FALSE),IF(K1533="solar",VLOOKUP('Form 923'!D1533,'Cross-Page Data'!$I$14:$J$117,2,FALSE),K1533))</f>
        <v>natural gas peaker</v>
      </c>
      <c r="K1533" t="str">
        <f>VLOOKUP(E1533,'Cross-Page Data'!$D$4:$F$48,3,FALSE)</f>
        <v>natural gas</v>
      </c>
      <c r="L1533" t="b">
        <f>IF(AND($P$6=FALSE,OR(C1533="Commercial NAICS Cogen",C1533="Industrial NAICS Cogen",C1533="NAICS-22 Cogen")),FALSE,IF(AND($P$7=FALSE,OR(C1533="Commercial NAICS Cogen",C1533="Commercial NAICS Non-Cogen",C1533="industrial NAICS Cogen", C1533="industrial NAICS non-cogen")),FALSE,TRUE))</f>
        <v>1</v>
      </c>
      <c r="M1533">
        <f t="shared" si="70"/>
        <v>4.9382716049382717E-4</v>
      </c>
      <c r="N1533">
        <f t="shared" si="71"/>
        <v>0</v>
      </c>
    </row>
    <row r="1534" spans="1:14" x14ac:dyDescent="0.2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s="32" t="str">
        <f t="shared" si="69"/>
        <v/>
      </c>
      <c r="J1534" t="str">
        <f>IF(K1534="natural gas",VLOOKUP(D1534,'Cross-Page Data'!$I$4:$J$13,2,FALSE),IF(K1534="solar",VLOOKUP('Form 923'!D1534,'Cross-Page Data'!$I$14:$J$117,2,FALSE),K1534))</f>
        <v>other</v>
      </c>
      <c r="K1534" t="str">
        <f>VLOOKUP(E1534,'Cross-Page Data'!$D$4:$F$48,3,FALSE)</f>
        <v>other</v>
      </c>
      <c r="L1534" t="b">
        <f>IF(AND($P$6=FALSE,OR(C1534="Commercial NAICS Cogen",C1534="Industrial NAICS Cogen",C1534="NAICS-22 Cogen")),FALSE,IF(AND($P$7=FALSE,OR(C1534="Commercial NAICS Cogen",C1534="Commercial NAICS Non-Cogen",C1534="industrial NAICS Cogen", C1534="industrial NAICS non-cogen")),FALSE,TRUE))</f>
        <v>1</v>
      </c>
      <c r="M1534">
        <f t="shared" si="70"/>
        <v>1.6233766233766235E-3</v>
      </c>
      <c r="N1534">
        <f t="shared" si="71"/>
        <v>0</v>
      </c>
    </row>
    <row r="1535" spans="1:14" x14ac:dyDescent="0.2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s="32">
        <f t="shared" si="69"/>
        <v>11707795.813460143</v>
      </c>
      <c r="J1535" t="str">
        <f>IF(K1535="natural gas",VLOOKUP(D1535,'Cross-Page Data'!$I$4:$J$13,2,FALSE),IF(K1535="solar",VLOOKUP('Form 923'!D1535,'Cross-Page Data'!$I$14:$J$117,2,FALSE),K1535))</f>
        <v>hard coal</v>
      </c>
      <c r="K1535" t="str">
        <f>VLOOKUP(E1535,'Cross-Page Data'!$D$4:$F$48,3,FALSE)</f>
        <v>hard coal</v>
      </c>
      <c r="L1535" t="b">
        <f>IF(AND($P$6=FALSE,OR(C1535="Commercial NAICS Cogen",C1535="Industrial NAICS Cogen",C1535="NAICS-22 Cogen")),FALSE,IF(AND($P$7=FALSE,OR(C1535="Commercial NAICS Cogen",C1535="Commercial NAICS Non-Cogen",C1535="industrial NAICS Cogen", C1535="industrial NAICS non-cogen")),FALSE,TRUE))</f>
        <v>1</v>
      </c>
      <c r="M1535">
        <f t="shared" si="70"/>
        <v>0.1360544217687075</v>
      </c>
      <c r="N1535">
        <f t="shared" si="71"/>
        <v>1</v>
      </c>
    </row>
    <row r="1536" spans="1:14" x14ac:dyDescent="0.2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s="32">
        <f t="shared" si="69"/>
        <v>-31285714.285714284</v>
      </c>
      <c r="J1536" t="str">
        <f>IF(K1536="natural gas",VLOOKUP(D1536,'Cross-Page Data'!$I$4:$J$13,2,FALSE),IF(K1536="solar",VLOOKUP('Form 923'!D1536,'Cross-Page Data'!$I$14:$J$117,2,FALSE),K1536))</f>
        <v>heavy or residual fuel oil</v>
      </c>
      <c r="K1536" t="str">
        <f>VLOOKUP(E1536,'Cross-Page Data'!$D$4:$F$48,3,FALSE)</f>
        <v>heavy or residual fuel oil</v>
      </c>
      <c r="L1536" t="b">
        <f>IF(AND($P$6=FALSE,OR(C1536="Commercial NAICS Cogen",C1536="Industrial NAICS Cogen",C1536="NAICS-22 Cogen")),FALSE,IF(AND($P$7=FALSE,OR(C1536="Commercial NAICS Cogen",C1536="Commercial NAICS Non-Cogen",C1536="industrial NAICS Cogen", C1536="industrial NAICS non-cogen")),FALSE,TRUE))</f>
        <v>1</v>
      </c>
      <c r="M1536">
        <f t="shared" si="70"/>
        <v>0.64257028112449799</v>
      </c>
      <c r="N1536">
        <f t="shared" si="71"/>
        <v>1</v>
      </c>
    </row>
    <row r="1537" spans="1:14" x14ac:dyDescent="0.2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s="32">
        <f t="shared" si="69"/>
        <v>12880281.690140845</v>
      </c>
      <c r="J1537" t="str">
        <f>IF(K1537="natural gas",VLOOKUP(D1537,'Cross-Page Data'!$I$4:$J$13,2,FALSE),IF(K1537="solar",VLOOKUP('Form 923'!D1537,'Cross-Page Data'!$I$14:$J$117,2,FALSE),K1537))</f>
        <v>heavy or residual fuel oil</v>
      </c>
      <c r="K1537" t="str">
        <f>VLOOKUP(E1537,'Cross-Page Data'!$D$4:$F$48,3,FALSE)</f>
        <v>heavy or residual fuel oil</v>
      </c>
      <c r="L1537" t="b">
        <f>IF(AND($P$6=FALSE,OR(C1537="Commercial NAICS Cogen",C1537="Industrial NAICS Cogen",C1537="NAICS-22 Cogen")),FALSE,IF(AND($P$7=FALSE,OR(C1537="Commercial NAICS Cogen",C1537="Commercial NAICS Non-Cogen",C1537="industrial NAICS Cogen", C1537="industrial NAICS non-cogen")),FALSE,TRUE))</f>
        <v>1</v>
      </c>
      <c r="M1537">
        <f t="shared" si="70"/>
        <v>0.18594377510040161</v>
      </c>
      <c r="N1537">
        <f t="shared" si="71"/>
        <v>1</v>
      </c>
    </row>
    <row r="1538" spans="1:14" x14ac:dyDescent="0.2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s="32">
        <f t="shared" si="69"/>
        <v>8902003.4132552501</v>
      </c>
      <c r="J1538" t="str">
        <f>IF(K1538="natural gas",VLOOKUP(D1538,'Cross-Page Data'!$I$4:$J$13,2,FALSE),IF(K1538="solar",VLOOKUP('Form 923'!D1538,'Cross-Page Data'!$I$14:$J$117,2,FALSE),K1538))</f>
        <v>hydro</v>
      </c>
      <c r="K1538" t="str">
        <f>VLOOKUP(E1538,'Cross-Page Data'!$D$4:$F$48,3,FALSE)</f>
        <v>hydro</v>
      </c>
      <c r="L1538" t="b">
        <f>IF(AND($P$6=FALSE,OR(C1538="Commercial NAICS Cogen",C1538="Industrial NAICS Cogen",C1538="NAICS-22 Cogen")),FALSE,IF(AND($P$7=FALSE,OR(C1538="Commercial NAICS Cogen",C1538="Commercial NAICS Non-Cogen",C1538="industrial NAICS Cogen", C1538="industrial NAICS non-cogen")),FALSE,TRUE))</f>
        <v>1</v>
      </c>
      <c r="M1538">
        <f t="shared" si="70"/>
        <v>0.36171662125340598</v>
      </c>
      <c r="N1538">
        <f t="shared" si="71"/>
        <v>1</v>
      </c>
    </row>
    <row r="1539" spans="1:14" x14ac:dyDescent="0.2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s="32">
        <f t="shared" si="69"/>
        <v>8902027.3287487719</v>
      </c>
      <c r="J1539" t="str">
        <f>IF(K1539="natural gas",VLOOKUP(D1539,'Cross-Page Data'!$I$4:$J$13,2,FALSE),IF(K1539="solar",VLOOKUP('Form 923'!D1539,'Cross-Page Data'!$I$14:$J$117,2,FALSE),K1539))</f>
        <v>hydro</v>
      </c>
      <c r="K1539" t="str">
        <f>VLOOKUP(E1539,'Cross-Page Data'!$D$4:$F$48,3,FALSE)</f>
        <v>hydro</v>
      </c>
      <c r="L1539" t="b">
        <f>IF(AND($P$6=FALSE,OR(C1539="Commercial NAICS Cogen",C1539="Industrial NAICS Cogen",C1539="NAICS-22 Cogen")),FALSE,IF(AND($P$7=FALSE,OR(C1539="Commercial NAICS Cogen",C1539="Commercial NAICS Non-Cogen",C1539="industrial NAICS Cogen", C1539="industrial NAICS non-cogen")),FALSE,TRUE))</f>
        <v>1</v>
      </c>
      <c r="M1539">
        <f t="shared" si="70"/>
        <v>0.19482288828337874</v>
      </c>
      <c r="N1539">
        <f t="shared" si="71"/>
        <v>1</v>
      </c>
    </row>
    <row r="1540" spans="1:14" x14ac:dyDescent="0.2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s="32">
        <f t="shared" si="69"/>
        <v>8901930.1731478851</v>
      </c>
      <c r="J1540" t="str">
        <f>IF(K1540="natural gas",VLOOKUP(D1540,'Cross-Page Data'!$I$4:$J$13,2,FALSE),IF(K1540="solar",VLOOKUP('Form 923'!D1540,'Cross-Page Data'!$I$14:$J$117,2,FALSE),K1540))</f>
        <v>hydro</v>
      </c>
      <c r="K1540" t="str">
        <f>VLOOKUP(E1540,'Cross-Page Data'!$D$4:$F$48,3,FALSE)</f>
        <v>hydro</v>
      </c>
      <c r="L1540" t="b">
        <f>IF(AND($P$6=FALSE,OR(C1540="Commercial NAICS Cogen",C1540="Industrial NAICS Cogen",C1540="NAICS-22 Cogen")),FALSE,IF(AND($P$7=FALSE,OR(C1540="Commercial NAICS Cogen",C1540="Commercial NAICS Non-Cogen",C1540="industrial NAICS Cogen", C1540="industrial NAICS non-cogen")),FALSE,TRUE))</f>
        <v>1</v>
      </c>
      <c r="M1540">
        <f t="shared" si="70"/>
        <v>0.82016348773841963</v>
      </c>
      <c r="N1540">
        <f t="shared" si="71"/>
        <v>1</v>
      </c>
    </row>
    <row r="1541" spans="1:14" x14ac:dyDescent="0.2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s="32">
        <f t="shared" si="69"/>
        <v>8902041.8940327391</v>
      </c>
      <c r="J1541" t="str">
        <f>IF(K1541="natural gas",VLOOKUP(D1541,'Cross-Page Data'!$I$4:$J$13,2,FALSE),IF(K1541="solar",VLOOKUP('Form 923'!D1541,'Cross-Page Data'!$I$14:$J$117,2,FALSE),K1541))</f>
        <v>hydro</v>
      </c>
      <c r="K1541" t="str">
        <f>VLOOKUP(E1541,'Cross-Page Data'!$D$4:$F$48,3,FALSE)</f>
        <v>hydro</v>
      </c>
      <c r="L1541" t="b">
        <f>IF(AND($P$6=FALSE,OR(C1541="Commercial NAICS Cogen",C1541="Industrial NAICS Cogen",C1541="NAICS-22 Cogen")),FALSE,IF(AND($P$7=FALSE,OR(C1541="Commercial NAICS Cogen",C1541="Commercial NAICS Non-Cogen",C1541="industrial NAICS Cogen", C1541="industrial NAICS non-cogen")),FALSE,TRUE))</f>
        <v>1</v>
      </c>
      <c r="M1541">
        <f t="shared" si="70"/>
        <v>0.16280653950953677</v>
      </c>
      <c r="N1541">
        <f t="shared" si="71"/>
        <v>1</v>
      </c>
    </row>
    <row r="1542" spans="1:14" x14ac:dyDescent="0.2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s="32">
        <f t="shared" si="69"/>
        <v>8901909.722222222</v>
      </c>
      <c r="J1542" t="str">
        <f>IF(K1542="natural gas",VLOOKUP(D1542,'Cross-Page Data'!$I$4:$J$13,2,FALSE),IF(K1542="solar",VLOOKUP('Form 923'!D1542,'Cross-Page Data'!$I$14:$J$117,2,FALSE),K1542))</f>
        <v>hydro</v>
      </c>
      <c r="K1542" t="str">
        <f>VLOOKUP(E1542,'Cross-Page Data'!$D$4:$F$48,3,FALSE)</f>
        <v>hydro</v>
      </c>
      <c r="L1542" t="b">
        <f>IF(AND($P$6=FALSE,OR(C1542="Commercial NAICS Cogen",C1542="Industrial NAICS Cogen",C1542="NAICS-22 Cogen")),FALSE,IF(AND($P$7=FALSE,OR(C1542="Commercial NAICS Cogen",C1542="Commercial NAICS Non-Cogen",C1542="industrial NAICS Cogen", C1542="industrial NAICS non-cogen")),FALSE,TRUE))</f>
        <v>1</v>
      </c>
      <c r="M1542">
        <f t="shared" si="70"/>
        <v>0.83787465940054495</v>
      </c>
      <c r="N1542">
        <f t="shared" si="71"/>
        <v>1</v>
      </c>
    </row>
    <row r="1543" spans="1:14" x14ac:dyDescent="0.2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s="32">
        <f t="shared" ref="I1543:I1606" si="72">IFERROR(F1543/G1543*10^6,"")</f>
        <v>8902090.7700152993</v>
      </c>
      <c r="J1543" t="str">
        <f>IF(K1543="natural gas",VLOOKUP(D1543,'Cross-Page Data'!$I$4:$J$13,2,FALSE),IF(K1543="solar",VLOOKUP('Form 923'!D1543,'Cross-Page Data'!$I$14:$J$117,2,FALSE),K1543))</f>
        <v>hydro</v>
      </c>
      <c r="K1543" t="str">
        <f>VLOOKUP(E1543,'Cross-Page Data'!$D$4:$F$48,3,FALSE)</f>
        <v>hydro</v>
      </c>
      <c r="L1543" t="b">
        <f>IF(AND($P$6=FALSE,OR(C1543="Commercial NAICS Cogen",C1543="Industrial NAICS Cogen",C1543="NAICS-22 Cogen")),FALSE,IF(AND($P$7=FALSE,OR(C1543="Commercial NAICS Cogen",C1543="Commercial NAICS Non-Cogen",C1543="industrial NAICS Cogen", C1543="industrial NAICS non-cogen")),FALSE,TRUE))</f>
        <v>1</v>
      </c>
      <c r="M1543">
        <f t="shared" ref="M1543:M1606" si="73">(COUNTIFS($J$6:$J$14148,J1543,$I$6:$I$14148,"&gt;"&amp;I1543)+1)/COUNTIFS($J$6:$J$14148,J1543)</f>
        <v>0.10013623978201634</v>
      </c>
      <c r="N1543">
        <f t="shared" ref="N1543:N1606" si="74">IF(OR(M1543&gt;0.95,M1543&lt;0.05),0,1)</f>
        <v>1</v>
      </c>
    </row>
    <row r="1544" spans="1:14" x14ac:dyDescent="0.2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s="32">
        <f t="shared" si="72"/>
        <v>8901803.8466133084</v>
      </c>
      <c r="J1544" t="str">
        <f>IF(K1544="natural gas",VLOOKUP(D1544,'Cross-Page Data'!$I$4:$J$13,2,FALSE),IF(K1544="solar",VLOOKUP('Form 923'!D1544,'Cross-Page Data'!$I$14:$J$117,2,FALSE),K1544))</f>
        <v>hydro</v>
      </c>
      <c r="K1544" t="str">
        <f>VLOOKUP(E1544,'Cross-Page Data'!$D$4:$F$48,3,FALSE)</f>
        <v>hydro</v>
      </c>
      <c r="L1544" t="b">
        <f>IF(AND($P$6=FALSE,OR(C1544="Commercial NAICS Cogen",C1544="Industrial NAICS Cogen",C1544="NAICS-22 Cogen")),FALSE,IF(AND($P$7=FALSE,OR(C1544="Commercial NAICS Cogen",C1544="Commercial NAICS Non-Cogen",C1544="industrial NAICS Cogen", C1544="industrial NAICS non-cogen")),FALSE,TRUE))</f>
        <v>1</v>
      </c>
      <c r="M1544">
        <f t="shared" si="73"/>
        <v>0.88147138964577654</v>
      </c>
      <c r="N1544">
        <f t="shared" si="74"/>
        <v>1</v>
      </c>
    </row>
    <row r="1545" spans="1:14" x14ac:dyDescent="0.2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s="32" t="str">
        <f t="shared" si="72"/>
        <v/>
      </c>
      <c r="J1545" t="str">
        <f>IF(K1545="natural gas",VLOOKUP(D1545,'Cross-Page Data'!$I$4:$J$13,2,FALSE),IF(K1545="solar",VLOOKUP('Form 923'!D1545,'Cross-Page Data'!$I$14:$J$117,2,FALSE),K1545))</f>
        <v>hard coal</v>
      </c>
      <c r="K1545" t="str">
        <f>VLOOKUP(E1545,'Cross-Page Data'!$D$4:$F$48,3,FALSE)</f>
        <v>hard coal</v>
      </c>
      <c r="L1545" t="b">
        <f>IF(AND($P$6=FALSE,OR(C1545="Commercial NAICS Cogen",C1545="Industrial NAICS Cogen",C1545="NAICS-22 Cogen")),FALSE,IF(AND($P$7=FALSE,OR(C1545="Commercial NAICS Cogen",C1545="Commercial NAICS Non-Cogen",C1545="industrial NAICS Cogen", C1545="industrial NAICS non-cogen")),FALSE,TRUE))</f>
        <v>1</v>
      </c>
      <c r="M1545">
        <f t="shared" si="73"/>
        <v>1.3605442176870747E-3</v>
      </c>
      <c r="N1545">
        <f t="shared" si="74"/>
        <v>0</v>
      </c>
    </row>
    <row r="1546" spans="1:14" x14ac:dyDescent="0.2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s="32">
        <f t="shared" si="72"/>
        <v>13027473.803389031</v>
      </c>
      <c r="J1546" t="str">
        <f>IF(K1546="natural gas",VLOOKUP(D1546,'Cross-Page Data'!$I$4:$J$13,2,FALSE),IF(K1546="solar",VLOOKUP('Form 923'!D1546,'Cross-Page Data'!$I$14:$J$117,2,FALSE),K1546))</f>
        <v>heavy or residual fuel oil</v>
      </c>
      <c r="K1546" t="str">
        <f>VLOOKUP(E1546,'Cross-Page Data'!$D$4:$F$48,3,FALSE)</f>
        <v>heavy or residual fuel oil</v>
      </c>
      <c r="L1546" t="b">
        <f>IF(AND($P$6=FALSE,OR(C1546="Commercial NAICS Cogen",C1546="Industrial NAICS Cogen",C1546="NAICS-22 Cogen")),FALSE,IF(AND($P$7=FALSE,OR(C1546="Commercial NAICS Cogen",C1546="Commercial NAICS Non-Cogen",C1546="industrial NAICS Cogen", C1546="industrial NAICS non-cogen")),FALSE,TRUE))</f>
        <v>1</v>
      </c>
      <c r="M1546">
        <f t="shared" si="73"/>
        <v>0.1819277108433735</v>
      </c>
      <c r="N1546">
        <f t="shared" si="74"/>
        <v>1</v>
      </c>
    </row>
    <row r="1547" spans="1:14" x14ac:dyDescent="0.2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s="32">
        <f t="shared" si="72"/>
        <v>12861025.579781113</v>
      </c>
      <c r="J1547" t="str">
        <f>IF(K1547="natural gas",VLOOKUP(D1547,'Cross-Page Data'!$I$4:$J$13,2,FALSE),IF(K1547="solar",VLOOKUP('Form 923'!D1547,'Cross-Page Data'!$I$14:$J$117,2,FALSE),K1547))</f>
        <v>hard coal</v>
      </c>
      <c r="K1547" t="str">
        <f>VLOOKUP(E1547,'Cross-Page Data'!$D$4:$F$48,3,FALSE)</f>
        <v>hard coal</v>
      </c>
      <c r="L1547" t="b">
        <f>IF(AND($P$6=FALSE,OR(C1547="Commercial NAICS Cogen",C1547="Industrial NAICS Cogen",C1547="NAICS-22 Cogen")),FALSE,IF(AND($P$7=FALSE,OR(C1547="Commercial NAICS Cogen",C1547="Commercial NAICS Non-Cogen",C1547="industrial NAICS Cogen", C1547="industrial NAICS non-cogen")),FALSE,TRUE))</f>
        <v>1</v>
      </c>
      <c r="M1547">
        <f t="shared" si="73"/>
        <v>6.3945578231292516E-2</v>
      </c>
      <c r="N1547">
        <f t="shared" si="74"/>
        <v>1</v>
      </c>
    </row>
    <row r="1548" spans="1:14" x14ac:dyDescent="0.2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s="32" t="str">
        <f t="shared" si="72"/>
        <v/>
      </c>
      <c r="J1548" t="str">
        <f>IF(K1548="natural gas",VLOOKUP(D1548,'Cross-Page Data'!$I$4:$J$13,2,FALSE),IF(K1548="solar",VLOOKUP('Form 923'!D1548,'Cross-Page Data'!$I$14:$J$117,2,FALSE),K1548))</f>
        <v>heavy or residual fuel oil</v>
      </c>
      <c r="K1548" t="str">
        <f>VLOOKUP(E1548,'Cross-Page Data'!$D$4:$F$48,3,FALSE)</f>
        <v>heavy or residual fuel oil</v>
      </c>
      <c r="L1548" t="b">
        <f>IF(AND($P$6=FALSE,OR(C1548="Commercial NAICS Cogen",C1548="Industrial NAICS Cogen",C1548="NAICS-22 Cogen")),FALSE,IF(AND($P$7=FALSE,OR(C1548="Commercial NAICS Cogen",C1548="Commercial NAICS Non-Cogen",C1548="industrial NAICS Cogen", C1548="industrial NAICS non-cogen")),FALSE,TRUE))</f>
        <v>1</v>
      </c>
      <c r="M1548">
        <f t="shared" si="73"/>
        <v>4.0160642570281126E-4</v>
      </c>
      <c r="N1548">
        <f t="shared" si="74"/>
        <v>0</v>
      </c>
    </row>
    <row r="1549" spans="1:14" x14ac:dyDescent="0.2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s="32">
        <f t="shared" si="72"/>
        <v>15269832.981256874</v>
      </c>
      <c r="J1549" t="str">
        <f>IF(K1549="natural gas",VLOOKUP(D1549,'Cross-Page Data'!$I$4:$J$13,2,FALSE),IF(K1549="solar",VLOOKUP('Form 923'!D1549,'Cross-Page Data'!$I$14:$J$117,2,FALSE),K1549))</f>
        <v>natural gas peaker</v>
      </c>
      <c r="K1549" t="str">
        <f>VLOOKUP(E1549,'Cross-Page Data'!$D$4:$F$48,3,FALSE)</f>
        <v>natural gas</v>
      </c>
      <c r="L1549" t="b">
        <f>IF(AND($P$6=FALSE,OR(C1549="Commercial NAICS Cogen",C1549="Industrial NAICS Cogen",C1549="NAICS-22 Cogen")),FALSE,IF(AND($P$7=FALSE,OR(C1549="Commercial NAICS Cogen",C1549="Commercial NAICS Non-Cogen",C1549="industrial NAICS Cogen", C1549="industrial NAICS non-cogen")),FALSE,TRUE))</f>
        <v>1</v>
      </c>
      <c r="M1549">
        <f t="shared" si="73"/>
        <v>0.13679012345679012</v>
      </c>
      <c r="N1549">
        <f t="shared" si="74"/>
        <v>1</v>
      </c>
    </row>
    <row r="1550" spans="1:14" x14ac:dyDescent="0.2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s="32">
        <f t="shared" si="72"/>
        <v>17386328.797461636</v>
      </c>
      <c r="J1550" t="str">
        <f>IF(K1550="natural gas",VLOOKUP(D1550,'Cross-Page Data'!$I$4:$J$13,2,FALSE),IF(K1550="solar",VLOOKUP('Form 923'!D1550,'Cross-Page Data'!$I$14:$J$117,2,FALSE),K1550))</f>
        <v>other</v>
      </c>
      <c r="K1550" t="str">
        <f>VLOOKUP(E1550,'Cross-Page Data'!$D$4:$F$48,3,FALSE)</f>
        <v>other</v>
      </c>
      <c r="L1550" t="b">
        <f>IF(AND($P$6=FALSE,OR(C1550="Commercial NAICS Cogen",C1550="Industrial NAICS Cogen",C1550="NAICS-22 Cogen")),FALSE,IF(AND($P$7=FALSE,OR(C1550="Commercial NAICS Cogen",C1550="Commercial NAICS Non-Cogen",C1550="industrial NAICS Cogen", C1550="industrial NAICS non-cogen")),FALSE,TRUE))</f>
        <v>1</v>
      </c>
      <c r="M1550">
        <f t="shared" si="73"/>
        <v>2.2727272727272728E-2</v>
      </c>
      <c r="N1550">
        <f t="shared" si="74"/>
        <v>0</v>
      </c>
    </row>
    <row r="1551" spans="1:14" x14ac:dyDescent="0.2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s="32">
        <f t="shared" si="72"/>
        <v>14601491.232560048</v>
      </c>
      <c r="J1551" t="str">
        <f>IF(K1551="natural gas",VLOOKUP(D1551,'Cross-Page Data'!$I$4:$J$13,2,FALSE),IF(K1551="solar",VLOOKUP('Form 923'!D1551,'Cross-Page Data'!$I$14:$J$117,2,FALSE),K1551))</f>
        <v>biomass</v>
      </c>
      <c r="K1551" t="str">
        <f>VLOOKUP(E1551,'Cross-Page Data'!$D$4:$F$48,3,FALSE)</f>
        <v>biomass</v>
      </c>
      <c r="L1551" t="b">
        <f>IF(AND($P$6=FALSE,OR(C1551="Commercial NAICS Cogen",C1551="Industrial NAICS Cogen",C1551="NAICS-22 Cogen")),FALSE,IF(AND($P$7=FALSE,OR(C1551="Commercial NAICS Cogen",C1551="Commercial NAICS Non-Cogen",C1551="industrial NAICS Cogen", C1551="industrial NAICS non-cogen")),FALSE,TRUE))</f>
        <v>1</v>
      </c>
      <c r="M1551">
        <f t="shared" si="73"/>
        <v>0.13048245614035087</v>
      </c>
      <c r="N1551">
        <f t="shared" si="74"/>
        <v>1</v>
      </c>
    </row>
    <row r="1552" spans="1:14" x14ac:dyDescent="0.2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s="32">
        <f t="shared" si="72"/>
        <v>8902067.3360897806</v>
      </c>
      <c r="J1552" t="str">
        <f>IF(K1552="natural gas",VLOOKUP(D1552,'Cross-Page Data'!$I$4:$J$13,2,FALSE),IF(K1552="solar",VLOOKUP('Form 923'!D1552,'Cross-Page Data'!$I$14:$J$117,2,FALSE),K1552))</f>
        <v>hydro</v>
      </c>
      <c r="K1552" t="str">
        <f>VLOOKUP(E1552,'Cross-Page Data'!$D$4:$F$48,3,FALSE)</f>
        <v>hydro</v>
      </c>
      <c r="L1552" t="b">
        <f>IF(AND($P$6=FALSE,OR(C1552="Commercial NAICS Cogen",C1552="Industrial NAICS Cogen",C1552="NAICS-22 Cogen")),FALSE,IF(AND($P$7=FALSE,OR(C1552="Commercial NAICS Cogen",C1552="Commercial NAICS Non-Cogen",C1552="industrial NAICS Cogen", C1552="industrial NAICS non-cogen")),FALSE,TRUE))</f>
        <v>1</v>
      </c>
      <c r="M1552">
        <f t="shared" si="73"/>
        <v>0.12193460490463215</v>
      </c>
      <c r="N1552">
        <f t="shared" si="74"/>
        <v>1</v>
      </c>
    </row>
    <row r="1553" spans="1:14" x14ac:dyDescent="0.2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s="32">
        <f t="shared" si="72"/>
        <v>8902003.1704856604</v>
      </c>
      <c r="J1553" t="str">
        <f>IF(K1553="natural gas",VLOOKUP(D1553,'Cross-Page Data'!$I$4:$J$13,2,FALSE),IF(K1553="solar",VLOOKUP('Form 923'!D1553,'Cross-Page Data'!$I$14:$J$117,2,FALSE),K1553))</f>
        <v>hydro</v>
      </c>
      <c r="K1553" t="str">
        <f>VLOOKUP(E1553,'Cross-Page Data'!$D$4:$F$48,3,FALSE)</f>
        <v>hydro</v>
      </c>
      <c r="L1553" t="b">
        <f>IF(AND($P$6=FALSE,OR(C1553="Commercial NAICS Cogen",C1553="Industrial NAICS Cogen",C1553="NAICS-22 Cogen")),FALSE,IF(AND($P$7=FALSE,OR(C1553="Commercial NAICS Cogen",C1553="Commercial NAICS Non-Cogen",C1553="industrial NAICS Cogen", C1553="industrial NAICS non-cogen")),FALSE,TRUE))</f>
        <v>1</v>
      </c>
      <c r="M1553">
        <f t="shared" si="73"/>
        <v>0.36444141689373299</v>
      </c>
      <c r="N1553">
        <f t="shared" si="74"/>
        <v>1</v>
      </c>
    </row>
    <row r="1554" spans="1:14" x14ac:dyDescent="0.2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s="32">
        <f t="shared" si="72"/>
        <v>8901936.1918946467</v>
      </c>
      <c r="J1554" t="str">
        <f>IF(K1554="natural gas",VLOOKUP(D1554,'Cross-Page Data'!$I$4:$J$13,2,FALSE),IF(K1554="solar",VLOOKUP('Form 923'!D1554,'Cross-Page Data'!$I$14:$J$117,2,FALSE),K1554))</f>
        <v>hydro</v>
      </c>
      <c r="K1554" t="str">
        <f>VLOOKUP(E1554,'Cross-Page Data'!$D$4:$F$48,3,FALSE)</f>
        <v>hydro</v>
      </c>
      <c r="L1554" t="b">
        <f>IF(AND($P$6=FALSE,OR(C1554="Commercial NAICS Cogen",C1554="Industrial NAICS Cogen",C1554="NAICS-22 Cogen")),FALSE,IF(AND($P$7=FALSE,OR(C1554="Commercial NAICS Cogen",C1554="Commercial NAICS Non-Cogen",C1554="industrial NAICS Cogen", C1554="industrial NAICS non-cogen")),FALSE,TRUE))</f>
        <v>1</v>
      </c>
      <c r="M1554">
        <f t="shared" si="73"/>
        <v>0.81539509536784738</v>
      </c>
      <c r="N1554">
        <f t="shared" si="74"/>
        <v>1</v>
      </c>
    </row>
    <row r="1555" spans="1:14" x14ac:dyDescent="0.2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s="32">
        <f t="shared" si="72"/>
        <v>8901998.3828115985</v>
      </c>
      <c r="J1555" t="str">
        <f>IF(K1555="natural gas",VLOOKUP(D1555,'Cross-Page Data'!$I$4:$J$13,2,FALSE),IF(K1555="solar",VLOOKUP('Form 923'!D1555,'Cross-Page Data'!$I$14:$J$117,2,FALSE),K1555))</f>
        <v>hydro</v>
      </c>
      <c r="K1555" t="str">
        <f>VLOOKUP(E1555,'Cross-Page Data'!$D$4:$F$48,3,FALSE)</f>
        <v>hydro</v>
      </c>
      <c r="L1555" t="b">
        <f>IF(AND($P$6=FALSE,OR(C1555="Commercial NAICS Cogen",C1555="Industrial NAICS Cogen",C1555="NAICS-22 Cogen")),FALSE,IF(AND($P$7=FALSE,OR(C1555="Commercial NAICS Cogen",C1555="Commercial NAICS Non-Cogen",C1555="industrial NAICS Cogen", C1555="industrial NAICS non-cogen")),FALSE,TRUE))</f>
        <v>1</v>
      </c>
      <c r="M1555">
        <f t="shared" si="73"/>
        <v>0.53678474114441421</v>
      </c>
      <c r="N1555">
        <f t="shared" si="74"/>
        <v>1</v>
      </c>
    </row>
    <row r="1556" spans="1:14" x14ac:dyDescent="0.2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s="32">
        <f t="shared" si="72"/>
        <v>8902049.0156689435</v>
      </c>
      <c r="J1556" t="str">
        <f>IF(K1556="natural gas",VLOOKUP(D1556,'Cross-Page Data'!$I$4:$J$13,2,FALSE),IF(K1556="solar",VLOOKUP('Form 923'!D1556,'Cross-Page Data'!$I$14:$J$117,2,FALSE),K1556))</f>
        <v>hydro</v>
      </c>
      <c r="K1556" t="str">
        <f>VLOOKUP(E1556,'Cross-Page Data'!$D$4:$F$48,3,FALSE)</f>
        <v>hydro</v>
      </c>
      <c r="L1556" t="b">
        <f>IF(AND($P$6=FALSE,OR(C1556="Commercial NAICS Cogen",C1556="Industrial NAICS Cogen",C1556="NAICS-22 Cogen")),FALSE,IF(AND($P$7=FALSE,OR(C1556="Commercial NAICS Cogen",C1556="Commercial NAICS Non-Cogen",C1556="industrial NAICS Cogen", C1556="industrial NAICS non-cogen")),FALSE,TRUE))</f>
        <v>1</v>
      </c>
      <c r="M1556">
        <f t="shared" si="73"/>
        <v>0.15258855585831063</v>
      </c>
      <c r="N1556">
        <f t="shared" si="74"/>
        <v>1</v>
      </c>
    </row>
    <row r="1557" spans="1:14" x14ac:dyDescent="0.2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s="32">
        <f t="shared" si="72"/>
        <v>8902032.0935812835</v>
      </c>
      <c r="J1557" t="str">
        <f>IF(K1557="natural gas",VLOOKUP(D1557,'Cross-Page Data'!$I$4:$J$13,2,FALSE),IF(K1557="solar",VLOOKUP('Form 923'!D1557,'Cross-Page Data'!$I$14:$J$117,2,FALSE),K1557))</f>
        <v>hydro</v>
      </c>
      <c r="K1557" t="str">
        <f>VLOOKUP(E1557,'Cross-Page Data'!$D$4:$F$48,3,FALSE)</f>
        <v>hydro</v>
      </c>
      <c r="L1557" t="b">
        <f>IF(AND($P$6=FALSE,OR(C1557="Commercial NAICS Cogen",C1557="Industrial NAICS Cogen",C1557="NAICS-22 Cogen")),FALSE,IF(AND($P$7=FALSE,OR(C1557="Commercial NAICS Cogen",C1557="Commercial NAICS Non-Cogen",C1557="industrial NAICS Cogen", C1557="industrial NAICS non-cogen")),FALSE,TRUE))</f>
        <v>1</v>
      </c>
      <c r="M1557">
        <f t="shared" si="73"/>
        <v>0.18392370572207084</v>
      </c>
      <c r="N1557">
        <f t="shared" si="74"/>
        <v>1</v>
      </c>
    </row>
    <row r="1558" spans="1:14" x14ac:dyDescent="0.2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s="32">
        <f t="shared" si="72"/>
        <v>8901964.919680832</v>
      </c>
      <c r="J1558" t="str">
        <f>IF(K1558="natural gas",VLOOKUP(D1558,'Cross-Page Data'!$I$4:$J$13,2,FALSE),IF(K1558="solar",VLOOKUP('Form 923'!D1558,'Cross-Page Data'!$I$14:$J$117,2,FALSE),K1558))</f>
        <v>hydro</v>
      </c>
      <c r="K1558" t="str">
        <f>VLOOKUP(E1558,'Cross-Page Data'!$D$4:$F$48,3,FALSE)</f>
        <v>hydro</v>
      </c>
      <c r="L1558" t="b">
        <f>IF(AND($P$6=FALSE,OR(C1558="Commercial NAICS Cogen",C1558="Industrial NAICS Cogen",C1558="NAICS-22 Cogen")),FALSE,IF(AND($P$7=FALSE,OR(C1558="Commercial NAICS Cogen",C1558="Commercial NAICS Non-Cogen",C1558="industrial NAICS Cogen", C1558="industrial NAICS non-cogen")),FALSE,TRUE))</f>
        <v>1</v>
      </c>
      <c r="M1558">
        <f t="shared" si="73"/>
        <v>0.7622615803814714</v>
      </c>
      <c r="N1558">
        <f t="shared" si="74"/>
        <v>1</v>
      </c>
    </row>
    <row r="1559" spans="1:14" x14ac:dyDescent="0.2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s="32">
        <f t="shared" si="72"/>
        <v>8902020.3986880146</v>
      </c>
      <c r="J1559" t="str">
        <f>IF(K1559="natural gas",VLOOKUP(D1559,'Cross-Page Data'!$I$4:$J$13,2,FALSE),IF(K1559="solar",VLOOKUP('Form 923'!D1559,'Cross-Page Data'!$I$14:$J$117,2,FALSE),K1559))</f>
        <v>hydro</v>
      </c>
      <c r="K1559" t="str">
        <f>VLOOKUP(E1559,'Cross-Page Data'!$D$4:$F$48,3,FALSE)</f>
        <v>hydro</v>
      </c>
      <c r="L1559" t="b">
        <f>IF(AND($P$6=FALSE,OR(C1559="Commercial NAICS Cogen",C1559="Industrial NAICS Cogen",C1559="NAICS-22 Cogen")),FALSE,IF(AND($P$7=FALSE,OR(C1559="Commercial NAICS Cogen",C1559="Commercial NAICS Non-Cogen",C1559="industrial NAICS Cogen", C1559="industrial NAICS non-cogen")),FALSE,TRUE))</f>
        <v>1</v>
      </c>
      <c r="M1559">
        <f t="shared" si="73"/>
        <v>0.22956403269754769</v>
      </c>
      <c r="N1559">
        <f t="shared" si="74"/>
        <v>1</v>
      </c>
    </row>
    <row r="1560" spans="1:14" x14ac:dyDescent="0.2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s="32">
        <f t="shared" si="72"/>
        <v>8901857.0901488122</v>
      </c>
      <c r="J1560" t="str">
        <f>IF(K1560="natural gas",VLOOKUP(D1560,'Cross-Page Data'!$I$4:$J$13,2,FALSE),IF(K1560="solar",VLOOKUP('Form 923'!D1560,'Cross-Page Data'!$I$14:$J$117,2,FALSE),K1560))</f>
        <v>hydro</v>
      </c>
      <c r="K1560" t="str">
        <f>VLOOKUP(E1560,'Cross-Page Data'!$D$4:$F$48,3,FALSE)</f>
        <v>hydro</v>
      </c>
      <c r="L1560" t="b">
        <f>IF(AND($P$6=FALSE,OR(C1560="Commercial NAICS Cogen",C1560="Industrial NAICS Cogen",C1560="NAICS-22 Cogen")),FALSE,IF(AND($P$7=FALSE,OR(C1560="Commercial NAICS Cogen",C1560="Commercial NAICS Non-Cogen",C1560="industrial NAICS Cogen", C1560="industrial NAICS non-cogen")),FALSE,TRUE))</f>
        <v>1</v>
      </c>
      <c r="M1560">
        <f t="shared" si="73"/>
        <v>0.86580381471389645</v>
      </c>
      <c r="N1560">
        <f t="shared" si="74"/>
        <v>1</v>
      </c>
    </row>
    <row r="1561" spans="1:14" x14ac:dyDescent="0.2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s="32">
        <f t="shared" si="72"/>
        <v>8902061.8556701038</v>
      </c>
      <c r="J1561" t="str">
        <f>IF(K1561="natural gas",VLOOKUP(D1561,'Cross-Page Data'!$I$4:$J$13,2,FALSE),IF(K1561="solar",VLOOKUP('Form 923'!D1561,'Cross-Page Data'!$I$14:$J$117,2,FALSE),K1561))</f>
        <v>hydro</v>
      </c>
      <c r="K1561" t="str">
        <f>VLOOKUP(E1561,'Cross-Page Data'!$D$4:$F$48,3,FALSE)</f>
        <v>hydro</v>
      </c>
      <c r="L1561" t="b">
        <f>IF(AND($P$6=FALSE,OR(C1561="Commercial NAICS Cogen",C1561="Industrial NAICS Cogen",C1561="NAICS-22 Cogen")),FALSE,IF(AND($P$7=FALSE,OR(C1561="Commercial NAICS Cogen",C1561="Commercial NAICS Non-Cogen",C1561="industrial NAICS Cogen", C1561="industrial NAICS non-cogen")),FALSE,TRUE))</f>
        <v>1</v>
      </c>
      <c r="M1561">
        <f t="shared" si="73"/>
        <v>0.13555858310626703</v>
      </c>
      <c r="N1561">
        <f t="shared" si="74"/>
        <v>1</v>
      </c>
    </row>
    <row r="1562" spans="1:14" x14ac:dyDescent="0.2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s="32">
        <f t="shared" si="72"/>
        <v>8902027.3100443985</v>
      </c>
      <c r="J1562" t="str">
        <f>IF(K1562="natural gas",VLOOKUP(D1562,'Cross-Page Data'!$I$4:$J$13,2,FALSE),IF(K1562="solar",VLOOKUP('Form 923'!D1562,'Cross-Page Data'!$I$14:$J$117,2,FALSE),K1562))</f>
        <v>hydro</v>
      </c>
      <c r="K1562" t="str">
        <f>VLOOKUP(E1562,'Cross-Page Data'!$D$4:$F$48,3,FALSE)</f>
        <v>hydro</v>
      </c>
      <c r="L1562" t="b">
        <f>IF(AND($P$6=FALSE,OR(C1562="Commercial NAICS Cogen",C1562="Industrial NAICS Cogen",C1562="NAICS-22 Cogen")),FALSE,IF(AND($P$7=FALSE,OR(C1562="Commercial NAICS Cogen",C1562="Commercial NAICS Non-Cogen",C1562="industrial NAICS Cogen", C1562="industrial NAICS non-cogen")),FALSE,TRUE))</f>
        <v>1</v>
      </c>
      <c r="M1562">
        <f t="shared" si="73"/>
        <v>0.19618528610354224</v>
      </c>
      <c r="N1562">
        <f t="shared" si="74"/>
        <v>1</v>
      </c>
    </row>
    <row r="1563" spans="1:14" x14ac:dyDescent="0.2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s="32">
        <f t="shared" si="72"/>
        <v>-374245.4073579901</v>
      </c>
      <c r="J1563" t="str">
        <f>IF(K1563="natural gas",VLOOKUP(D1563,'Cross-Page Data'!$I$4:$J$13,2,FALSE),IF(K1563="solar",VLOOKUP('Form 923'!D1563,'Cross-Page Data'!$I$14:$J$117,2,FALSE),K1563))</f>
        <v>heavy or residual fuel oil</v>
      </c>
      <c r="K1563" t="str">
        <f>VLOOKUP(E1563,'Cross-Page Data'!$D$4:$F$48,3,FALSE)</f>
        <v>heavy or residual fuel oil</v>
      </c>
      <c r="L1563" t="b">
        <f>IF(AND($P$6=FALSE,OR(C1563="Commercial NAICS Cogen",C1563="Industrial NAICS Cogen",C1563="NAICS-22 Cogen")),FALSE,IF(AND($P$7=FALSE,OR(C1563="Commercial NAICS Cogen",C1563="Commercial NAICS Non-Cogen",C1563="industrial NAICS Cogen", C1563="industrial NAICS non-cogen")),FALSE,TRUE))</f>
        <v>1</v>
      </c>
      <c r="M1563">
        <f t="shared" si="73"/>
        <v>0.60803212851405619</v>
      </c>
      <c r="N1563">
        <f t="shared" si="74"/>
        <v>1</v>
      </c>
    </row>
    <row r="1564" spans="1:14" x14ac:dyDescent="0.2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s="32">
        <f t="shared" si="72"/>
        <v>-377500.94375235937</v>
      </c>
      <c r="J1564" t="str">
        <f>IF(K1564="natural gas",VLOOKUP(D1564,'Cross-Page Data'!$I$4:$J$13,2,FALSE),IF(K1564="solar",VLOOKUP('Form 923'!D1564,'Cross-Page Data'!$I$14:$J$117,2,FALSE),K1564))</f>
        <v>natural gas peaker</v>
      </c>
      <c r="K1564" t="str">
        <f>VLOOKUP(E1564,'Cross-Page Data'!$D$4:$F$48,3,FALSE)</f>
        <v>natural gas</v>
      </c>
      <c r="L1564" t="b">
        <f>IF(AND($P$6=FALSE,OR(C1564="Commercial NAICS Cogen",C1564="Industrial NAICS Cogen",C1564="NAICS-22 Cogen")),FALSE,IF(AND($P$7=FALSE,OR(C1564="Commercial NAICS Cogen",C1564="Commercial NAICS Non-Cogen",C1564="industrial NAICS Cogen", C1564="industrial NAICS non-cogen")),FALSE,TRUE))</f>
        <v>1</v>
      </c>
      <c r="M1564">
        <f t="shared" si="73"/>
        <v>0.80938271604938272</v>
      </c>
      <c r="N1564">
        <f t="shared" si="74"/>
        <v>1</v>
      </c>
    </row>
    <row r="1565" spans="1:14" x14ac:dyDescent="0.2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s="32">
        <f t="shared" si="72"/>
        <v>8902100.0617665239</v>
      </c>
      <c r="J1565" t="str">
        <f>IF(K1565="natural gas",VLOOKUP(D1565,'Cross-Page Data'!$I$4:$J$13,2,FALSE),IF(K1565="solar",VLOOKUP('Form 923'!D1565,'Cross-Page Data'!$I$14:$J$117,2,FALSE),K1565))</f>
        <v>hydro</v>
      </c>
      <c r="K1565" t="str">
        <f>VLOOKUP(E1565,'Cross-Page Data'!$D$4:$F$48,3,FALSE)</f>
        <v>hydro</v>
      </c>
      <c r="L1565" t="b">
        <f>IF(AND($P$6=FALSE,OR(C1565="Commercial NAICS Cogen",C1565="Industrial NAICS Cogen",C1565="NAICS-22 Cogen")),FALSE,IF(AND($P$7=FALSE,OR(C1565="Commercial NAICS Cogen",C1565="Commercial NAICS Non-Cogen",C1565="industrial NAICS Cogen", C1565="industrial NAICS non-cogen")),FALSE,TRUE))</f>
        <v>1</v>
      </c>
      <c r="M1565">
        <f t="shared" si="73"/>
        <v>9.059945504087194E-2</v>
      </c>
      <c r="N1565">
        <f t="shared" si="74"/>
        <v>1</v>
      </c>
    </row>
    <row r="1566" spans="1:14" x14ac:dyDescent="0.2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s="32">
        <f t="shared" si="72"/>
        <v>13595429.172086416</v>
      </c>
      <c r="J1566" t="str">
        <f>IF(K1566="natural gas",VLOOKUP(D1566,'Cross-Page Data'!$I$4:$J$13,2,FALSE),IF(K1566="solar",VLOOKUP('Form 923'!D1566,'Cross-Page Data'!$I$14:$J$117,2,FALSE),K1566))</f>
        <v>hard coal</v>
      </c>
      <c r="K1566" t="str">
        <f>VLOOKUP(E1566,'Cross-Page Data'!$D$4:$F$48,3,FALSE)</f>
        <v>hard coal</v>
      </c>
      <c r="L1566" t="b">
        <f>IF(AND($P$6=FALSE,OR(C1566="Commercial NAICS Cogen",C1566="Industrial NAICS Cogen",C1566="NAICS-22 Cogen")),FALSE,IF(AND($P$7=FALSE,OR(C1566="Commercial NAICS Cogen",C1566="Commercial NAICS Non-Cogen",C1566="industrial NAICS Cogen", C1566="industrial NAICS non-cogen")),FALSE,TRUE))</f>
        <v>1</v>
      </c>
      <c r="M1566">
        <f t="shared" si="73"/>
        <v>5.1700680272108841E-2</v>
      </c>
      <c r="N1566">
        <f t="shared" si="74"/>
        <v>1</v>
      </c>
    </row>
    <row r="1567" spans="1:14" x14ac:dyDescent="0.2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s="32">
        <f t="shared" si="72"/>
        <v>15953729.156008013</v>
      </c>
      <c r="J1567" t="str">
        <f>IF(K1567="natural gas",VLOOKUP(D1567,'Cross-Page Data'!$I$4:$J$13,2,FALSE),IF(K1567="solar",VLOOKUP('Form 923'!D1567,'Cross-Page Data'!$I$14:$J$117,2,FALSE),K1567))</f>
        <v>natural gas peaker</v>
      </c>
      <c r="K1567" t="str">
        <f>VLOOKUP(E1567,'Cross-Page Data'!$D$4:$F$48,3,FALSE)</f>
        <v>natural gas</v>
      </c>
      <c r="L1567" t="b">
        <f>IF(AND($P$6=FALSE,OR(C1567="Commercial NAICS Cogen",C1567="Industrial NAICS Cogen",C1567="NAICS-22 Cogen")),FALSE,IF(AND($P$7=FALSE,OR(C1567="Commercial NAICS Cogen",C1567="Commercial NAICS Non-Cogen",C1567="industrial NAICS Cogen", C1567="industrial NAICS non-cogen")),FALSE,TRUE))</f>
        <v>1</v>
      </c>
      <c r="M1567">
        <f t="shared" si="73"/>
        <v>0.11901234567901235</v>
      </c>
      <c r="N1567">
        <f t="shared" si="74"/>
        <v>1</v>
      </c>
    </row>
    <row r="1568" spans="1:14" x14ac:dyDescent="0.2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s="32">
        <f t="shared" si="72"/>
        <v>15786278.08136005</v>
      </c>
      <c r="J1568" t="str">
        <f>IF(K1568="natural gas",VLOOKUP(D1568,'Cross-Page Data'!$I$4:$J$13,2,FALSE),IF(K1568="solar",VLOOKUP('Form 923'!D1568,'Cross-Page Data'!$I$14:$J$117,2,FALSE),K1568))</f>
        <v>heavy or residual fuel oil</v>
      </c>
      <c r="K1568" t="str">
        <f>VLOOKUP(E1568,'Cross-Page Data'!$D$4:$F$48,3,FALSE)</f>
        <v>heavy or residual fuel oil</v>
      </c>
      <c r="L1568" t="b">
        <f>IF(AND($P$6=FALSE,OR(C1568="Commercial NAICS Cogen",C1568="Industrial NAICS Cogen",C1568="NAICS-22 Cogen")),FALSE,IF(AND($P$7=FALSE,OR(C1568="Commercial NAICS Cogen",C1568="Commercial NAICS Non-Cogen",C1568="industrial NAICS Cogen", C1568="industrial NAICS non-cogen")),FALSE,TRUE))</f>
        <v>1</v>
      </c>
      <c r="M1568">
        <f t="shared" si="73"/>
        <v>0.11325301204819277</v>
      </c>
      <c r="N1568">
        <f t="shared" si="74"/>
        <v>1</v>
      </c>
    </row>
    <row r="1569" spans="1:14" x14ac:dyDescent="0.2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s="32">
        <f t="shared" si="72"/>
        <v>15928047.432418853</v>
      </c>
      <c r="J1569" t="str">
        <f>IF(K1569="natural gas",VLOOKUP(D1569,'Cross-Page Data'!$I$4:$J$13,2,FALSE),IF(K1569="solar",VLOOKUP('Form 923'!D1569,'Cross-Page Data'!$I$14:$J$117,2,FALSE),K1569))</f>
        <v>natural gas peaker</v>
      </c>
      <c r="K1569" t="str">
        <f>VLOOKUP(E1569,'Cross-Page Data'!$D$4:$F$48,3,FALSE)</f>
        <v>natural gas</v>
      </c>
      <c r="L1569" t="b">
        <f>IF(AND($P$6=FALSE,OR(C1569="Commercial NAICS Cogen",C1569="Industrial NAICS Cogen",C1569="NAICS-22 Cogen")),FALSE,IF(AND($P$7=FALSE,OR(C1569="Commercial NAICS Cogen",C1569="Commercial NAICS Non-Cogen",C1569="industrial NAICS Cogen", C1569="industrial NAICS non-cogen")),FALSE,TRUE))</f>
        <v>1</v>
      </c>
      <c r="M1569">
        <f t="shared" si="73"/>
        <v>0.12</v>
      </c>
      <c r="N1569">
        <f t="shared" si="74"/>
        <v>1</v>
      </c>
    </row>
    <row r="1570" spans="1:14" x14ac:dyDescent="0.2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s="32" t="str">
        <f t="shared" si="72"/>
        <v/>
      </c>
      <c r="J1570" t="str">
        <f>IF(K1570="natural gas",VLOOKUP(D1570,'Cross-Page Data'!$I$4:$J$13,2,FALSE),IF(K1570="solar",VLOOKUP('Form 923'!D1570,'Cross-Page Data'!$I$14:$J$117,2,FALSE),K1570))</f>
        <v>heavy or residual fuel oil</v>
      </c>
      <c r="K1570" t="str">
        <f>VLOOKUP(E1570,'Cross-Page Data'!$D$4:$F$48,3,FALSE)</f>
        <v>heavy or residual fuel oil</v>
      </c>
      <c r="L1570" t="b">
        <f>IF(AND($P$6=FALSE,OR(C1570="Commercial NAICS Cogen",C1570="Industrial NAICS Cogen",C1570="NAICS-22 Cogen")),FALSE,IF(AND($P$7=FALSE,OR(C1570="Commercial NAICS Cogen",C1570="Commercial NAICS Non-Cogen",C1570="industrial NAICS Cogen", C1570="industrial NAICS non-cogen")),FALSE,TRUE))</f>
        <v>1</v>
      </c>
      <c r="M1570">
        <f t="shared" si="73"/>
        <v>4.0160642570281126E-4</v>
      </c>
      <c r="N1570">
        <f t="shared" si="74"/>
        <v>0</v>
      </c>
    </row>
    <row r="1571" spans="1:14" x14ac:dyDescent="0.2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s="32" t="str">
        <f t="shared" si="72"/>
        <v/>
      </c>
      <c r="J1571" t="str">
        <f>IF(K1571="natural gas",VLOOKUP(D1571,'Cross-Page Data'!$I$4:$J$13,2,FALSE),IF(K1571="solar",VLOOKUP('Form 923'!D1571,'Cross-Page Data'!$I$14:$J$117,2,FALSE),K1571))</f>
        <v>heavy or residual fuel oil</v>
      </c>
      <c r="K1571" t="str">
        <f>VLOOKUP(E1571,'Cross-Page Data'!$D$4:$F$48,3,FALSE)</f>
        <v>heavy or residual fuel oil</v>
      </c>
      <c r="L1571" t="b">
        <f>IF(AND($P$6=FALSE,OR(C1571="Commercial NAICS Cogen",C1571="Industrial NAICS Cogen",C1571="NAICS-22 Cogen")),FALSE,IF(AND($P$7=FALSE,OR(C1571="Commercial NAICS Cogen",C1571="Commercial NAICS Non-Cogen",C1571="industrial NAICS Cogen", C1571="industrial NAICS non-cogen")),FALSE,TRUE))</f>
        <v>1</v>
      </c>
      <c r="M1571">
        <f t="shared" si="73"/>
        <v>4.0160642570281126E-4</v>
      </c>
      <c r="N1571">
        <f t="shared" si="74"/>
        <v>0</v>
      </c>
    </row>
    <row r="1572" spans="1:14" x14ac:dyDescent="0.2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s="32" t="str">
        <f t="shared" si="72"/>
        <v/>
      </c>
      <c r="J1572" t="str">
        <f>IF(K1572="natural gas",VLOOKUP(D1572,'Cross-Page Data'!$I$4:$J$13,2,FALSE),IF(K1572="solar",VLOOKUP('Form 923'!D1572,'Cross-Page Data'!$I$14:$J$117,2,FALSE),K1572))</f>
        <v>natural gas peaker</v>
      </c>
      <c r="K1572" t="str">
        <f>VLOOKUP(E1572,'Cross-Page Data'!$D$4:$F$48,3,FALSE)</f>
        <v>natural gas</v>
      </c>
      <c r="L1572" t="b">
        <f>IF(AND($P$6=FALSE,OR(C1572="Commercial NAICS Cogen",C1572="Industrial NAICS Cogen",C1572="NAICS-22 Cogen")),FALSE,IF(AND($P$7=FALSE,OR(C1572="Commercial NAICS Cogen",C1572="Commercial NAICS Non-Cogen",C1572="industrial NAICS Cogen", C1572="industrial NAICS non-cogen")),FALSE,TRUE))</f>
        <v>1</v>
      </c>
      <c r="M1572">
        <f t="shared" si="73"/>
        <v>4.9382716049382717E-4</v>
      </c>
      <c r="N1572">
        <f t="shared" si="74"/>
        <v>0</v>
      </c>
    </row>
    <row r="1573" spans="1:14" x14ac:dyDescent="0.2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s="32">
        <f t="shared" si="72"/>
        <v>10128291.694800811</v>
      </c>
      <c r="J1573" t="str">
        <f>IF(K1573="natural gas",VLOOKUP(D1573,'Cross-Page Data'!$I$4:$J$13,2,FALSE),IF(K1573="solar",VLOOKUP('Form 923'!D1573,'Cross-Page Data'!$I$14:$J$117,2,FALSE),K1573))</f>
        <v>heavy or residual fuel oil</v>
      </c>
      <c r="K1573" t="str">
        <f>VLOOKUP(E1573,'Cross-Page Data'!$D$4:$F$48,3,FALSE)</f>
        <v>heavy or residual fuel oil</v>
      </c>
      <c r="L1573" t="b">
        <f>IF(AND($P$6=FALSE,OR(C1573="Commercial NAICS Cogen",C1573="Industrial NAICS Cogen",C1573="NAICS-22 Cogen")),FALSE,IF(AND($P$7=FALSE,OR(C1573="Commercial NAICS Cogen",C1573="Commercial NAICS Non-Cogen",C1573="industrial NAICS Cogen", C1573="industrial NAICS non-cogen")),FALSE,TRUE))</f>
        <v>1</v>
      </c>
      <c r="M1573">
        <f t="shared" si="73"/>
        <v>0.38875502008032131</v>
      </c>
      <c r="N1573">
        <f t="shared" si="74"/>
        <v>1</v>
      </c>
    </row>
    <row r="1574" spans="1:14" x14ac:dyDescent="0.2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s="32">
        <f t="shared" si="72"/>
        <v>10113517.47432436</v>
      </c>
      <c r="J1574" t="str">
        <f>IF(K1574="natural gas",VLOOKUP(D1574,'Cross-Page Data'!$I$4:$J$13,2,FALSE),IF(K1574="solar",VLOOKUP('Form 923'!D1574,'Cross-Page Data'!$I$14:$J$117,2,FALSE),K1574))</f>
        <v>natural gas peaker</v>
      </c>
      <c r="K1574" t="str">
        <f>VLOOKUP(E1574,'Cross-Page Data'!$D$4:$F$48,3,FALSE)</f>
        <v>natural gas</v>
      </c>
      <c r="L1574" t="b">
        <f>IF(AND($P$6=FALSE,OR(C1574="Commercial NAICS Cogen",C1574="Industrial NAICS Cogen",C1574="NAICS-22 Cogen")),FALSE,IF(AND($P$7=FALSE,OR(C1574="Commercial NAICS Cogen",C1574="Commercial NAICS Non-Cogen",C1574="industrial NAICS Cogen", C1574="industrial NAICS non-cogen")),FALSE,TRUE))</f>
        <v>1</v>
      </c>
      <c r="M1574">
        <f t="shared" si="73"/>
        <v>0.49333333333333335</v>
      </c>
      <c r="N1574">
        <f t="shared" si="74"/>
        <v>1</v>
      </c>
    </row>
    <row r="1575" spans="1:14" x14ac:dyDescent="0.2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s="32">
        <f t="shared" si="72"/>
        <v>10658671.942723678</v>
      </c>
      <c r="J1575" t="str">
        <f>IF(K1575="natural gas",VLOOKUP(D1575,'Cross-Page Data'!$I$4:$J$13,2,FALSE),IF(K1575="solar",VLOOKUP('Form 923'!D1575,'Cross-Page Data'!$I$14:$J$117,2,FALSE),K1575))</f>
        <v>heavy or residual fuel oil</v>
      </c>
      <c r="K1575" t="str">
        <f>VLOOKUP(E1575,'Cross-Page Data'!$D$4:$F$48,3,FALSE)</f>
        <v>heavy or residual fuel oil</v>
      </c>
      <c r="L1575" t="b">
        <f>IF(AND($P$6=FALSE,OR(C1575="Commercial NAICS Cogen",C1575="Industrial NAICS Cogen",C1575="NAICS-22 Cogen")),FALSE,IF(AND($P$7=FALSE,OR(C1575="Commercial NAICS Cogen",C1575="Commercial NAICS Non-Cogen",C1575="industrial NAICS Cogen", C1575="industrial NAICS non-cogen")),FALSE,TRUE))</f>
        <v>1</v>
      </c>
      <c r="M1575">
        <f t="shared" si="73"/>
        <v>0.33493975903614459</v>
      </c>
      <c r="N1575">
        <f t="shared" si="74"/>
        <v>1</v>
      </c>
    </row>
    <row r="1576" spans="1:14" x14ac:dyDescent="0.2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s="32">
        <f t="shared" si="72"/>
        <v>10714476.558044333</v>
      </c>
      <c r="J1576" t="str">
        <f>IF(K1576="natural gas",VLOOKUP(D1576,'Cross-Page Data'!$I$4:$J$13,2,FALSE),IF(K1576="solar",VLOOKUP('Form 923'!D1576,'Cross-Page Data'!$I$14:$J$117,2,FALSE),K1576))</f>
        <v>hard coal</v>
      </c>
      <c r="K1576" t="str">
        <f>VLOOKUP(E1576,'Cross-Page Data'!$D$4:$F$48,3,FALSE)</f>
        <v>hard coal</v>
      </c>
      <c r="L1576" t="b">
        <f>IF(AND($P$6=FALSE,OR(C1576="Commercial NAICS Cogen",C1576="Industrial NAICS Cogen",C1576="NAICS-22 Cogen")),FALSE,IF(AND($P$7=FALSE,OR(C1576="Commercial NAICS Cogen",C1576="Commercial NAICS Non-Cogen",C1576="industrial NAICS Cogen", C1576="industrial NAICS non-cogen")),FALSE,TRUE))</f>
        <v>1</v>
      </c>
      <c r="M1576">
        <f t="shared" si="73"/>
        <v>0.27891156462585032</v>
      </c>
      <c r="N1576">
        <f t="shared" si="74"/>
        <v>1</v>
      </c>
    </row>
    <row r="1577" spans="1:14" x14ac:dyDescent="0.2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s="32">
        <f t="shared" si="72"/>
        <v>11612786.087229615</v>
      </c>
      <c r="J1577" t="str">
        <f>IF(K1577="natural gas",VLOOKUP(D1577,'Cross-Page Data'!$I$4:$J$13,2,FALSE),IF(K1577="solar",VLOOKUP('Form 923'!D1577,'Cross-Page Data'!$I$14:$J$117,2,FALSE),K1577))</f>
        <v>heavy or residual fuel oil</v>
      </c>
      <c r="K1577" t="str">
        <f>VLOOKUP(E1577,'Cross-Page Data'!$D$4:$F$48,3,FALSE)</f>
        <v>heavy or residual fuel oil</v>
      </c>
      <c r="L1577" t="b">
        <f>IF(AND($P$6=FALSE,OR(C1577="Commercial NAICS Cogen",C1577="Industrial NAICS Cogen",C1577="NAICS-22 Cogen")),FALSE,IF(AND($P$7=FALSE,OR(C1577="Commercial NAICS Cogen",C1577="Commercial NAICS Non-Cogen",C1577="industrial NAICS Cogen", C1577="industrial NAICS non-cogen")),FALSE,TRUE))</f>
        <v>1</v>
      </c>
      <c r="M1577">
        <f t="shared" si="73"/>
        <v>0.25502008032128515</v>
      </c>
      <c r="N1577">
        <f t="shared" si="74"/>
        <v>1</v>
      </c>
    </row>
    <row r="1578" spans="1:14" x14ac:dyDescent="0.2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s="32">
        <f t="shared" si="72"/>
        <v>11387769.022804806</v>
      </c>
      <c r="J1578" t="str">
        <f>IF(K1578="natural gas",VLOOKUP(D1578,'Cross-Page Data'!$I$4:$J$13,2,FALSE),IF(K1578="solar",VLOOKUP('Form 923'!D1578,'Cross-Page Data'!$I$14:$J$117,2,FALSE),K1578))</f>
        <v>hard coal</v>
      </c>
      <c r="K1578" t="str">
        <f>VLOOKUP(E1578,'Cross-Page Data'!$D$4:$F$48,3,FALSE)</f>
        <v>hard coal</v>
      </c>
      <c r="L1578" t="b">
        <f>IF(AND($P$6=FALSE,OR(C1578="Commercial NAICS Cogen",C1578="Industrial NAICS Cogen",C1578="NAICS-22 Cogen")),FALSE,IF(AND($P$7=FALSE,OR(C1578="Commercial NAICS Cogen",C1578="Commercial NAICS Non-Cogen",C1578="industrial NAICS Cogen", C1578="industrial NAICS non-cogen")),FALSE,TRUE))</f>
        <v>1</v>
      </c>
      <c r="M1578">
        <f t="shared" si="73"/>
        <v>0.17142857142857143</v>
      </c>
      <c r="N1578">
        <f t="shared" si="74"/>
        <v>1</v>
      </c>
    </row>
    <row r="1579" spans="1:14" x14ac:dyDescent="0.2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s="32">
        <f t="shared" si="72"/>
        <v>-184160000</v>
      </c>
      <c r="J1579" t="str">
        <f>IF(K1579="natural gas",VLOOKUP(D1579,'Cross-Page Data'!$I$4:$J$13,2,FALSE),IF(K1579="solar",VLOOKUP('Form 923'!D1579,'Cross-Page Data'!$I$14:$J$117,2,FALSE),K1579))</f>
        <v>heavy or residual fuel oil</v>
      </c>
      <c r="K1579" t="str">
        <f>VLOOKUP(E1579,'Cross-Page Data'!$D$4:$F$48,3,FALSE)</f>
        <v>heavy or residual fuel oil</v>
      </c>
      <c r="L1579" t="b">
        <f>IF(AND($P$6=FALSE,OR(C1579="Commercial NAICS Cogen",C1579="Industrial NAICS Cogen",C1579="NAICS-22 Cogen")),FALSE,IF(AND($P$7=FALSE,OR(C1579="Commercial NAICS Cogen",C1579="Commercial NAICS Non-Cogen",C1579="industrial NAICS Cogen", C1579="industrial NAICS non-cogen")),FALSE,TRUE))</f>
        <v>1</v>
      </c>
      <c r="M1579">
        <f t="shared" si="73"/>
        <v>0.65180722891566267</v>
      </c>
      <c r="N1579">
        <f t="shared" si="74"/>
        <v>1</v>
      </c>
    </row>
    <row r="1580" spans="1:14" x14ac:dyDescent="0.2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s="32">
        <f t="shared" si="72"/>
        <v>8901999.5605361462</v>
      </c>
      <c r="J1580" t="str">
        <f>IF(K1580="natural gas",VLOOKUP(D1580,'Cross-Page Data'!$I$4:$J$13,2,FALSE),IF(K1580="solar",VLOOKUP('Form 923'!D1580,'Cross-Page Data'!$I$14:$J$117,2,FALSE),K1580))</f>
        <v>hydro</v>
      </c>
      <c r="K1580" t="str">
        <f>VLOOKUP(E1580,'Cross-Page Data'!$D$4:$F$48,3,FALSE)</f>
        <v>hydro</v>
      </c>
      <c r="L1580" t="b">
        <f>IF(AND($P$6=FALSE,OR(C1580="Commercial NAICS Cogen",C1580="Industrial NAICS Cogen",C1580="NAICS-22 Cogen")),FALSE,IF(AND($P$7=FALSE,OR(C1580="Commercial NAICS Cogen",C1580="Commercial NAICS Non-Cogen",C1580="industrial NAICS Cogen", C1580="industrial NAICS non-cogen")),FALSE,TRUE))</f>
        <v>1</v>
      </c>
      <c r="M1580">
        <f t="shared" si="73"/>
        <v>0.48501362397820164</v>
      </c>
      <c r="N1580">
        <f t="shared" si="74"/>
        <v>1</v>
      </c>
    </row>
    <row r="1581" spans="1:14" x14ac:dyDescent="0.2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s="32">
        <f t="shared" si="72"/>
        <v>0</v>
      </c>
      <c r="J1581" t="str">
        <f>IF(K1581="natural gas",VLOOKUP(D1581,'Cross-Page Data'!$I$4:$J$13,2,FALSE),IF(K1581="solar",VLOOKUP('Form 923'!D1581,'Cross-Page Data'!$I$14:$J$117,2,FALSE),K1581))</f>
        <v>hard coal</v>
      </c>
      <c r="K1581" t="str">
        <f>VLOOKUP(E1581,'Cross-Page Data'!$D$4:$F$48,3,FALSE)</f>
        <v>hard coal</v>
      </c>
      <c r="L1581" t="b">
        <f>IF(AND($P$6=FALSE,OR(C1581="Commercial NAICS Cogen",C1581="Industrial NAICS Cogen",C1581="NAICS-22 Cogen")),FALSE,IF(AND($P$7=FALSE,OR(C1581="Commercial NAICS Cogen",C1581="Commercial NAICS Non-Cogen",C1581="industrial NAICS Cogen", C1581="industrial NAICS non-cogen")),FALSE,TRUE))</f>
        <v>1</v>
      </c>
      <c r="M1581">
        <f t="shared" si="73"/>
        <v>0.5714285714285714</v>
      </c>
      <c r="N1581">
        <f t="shared" si="74"/>
        <v>1</v>
      </c>
    </row>
    <row r="1582" spans="1:14" x14ac:dyDescent="0.2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s="32">
        <f t="shared" si="72"/>
        <v>0</v>
      </c>
      <c r="J1582" t="str">
        <f>IF(K1582="natural gas",VLOOKUP(D1582,'Cross-Page Data'!$I$4:$J$13,2,FALSE),IF(K1582="solar",VLOOKUP('Form 923'!D1582,'Cross-Page Data'!$I$14:$J$117,2,FALSE),K1582))</f>
        <v>heavy or residual fuel oil</v>
      </c>
      <c r="K1582" t="str">
        <f>VLOOKUP(E1582,'Cross-Page Data'!$D$4:$F$48,3,FALSE)</f>
        <v>heavy or residual fuel oil</v>
      </c>
      <c r="L1582" t="b">
        <f>IF(AND($P$6=FALSE,OR(C1582="Commercial NAICS Cogen",C1582="Industrial NAICS Cogen",C1582="NAICS-22 Cogen")),FALSE,IF(AND($P$7=FALSE,OR(C1582="Commercial NAICS Cogen",C1582="Commercial NAICS Non-Cogen",C1582="industrial NAICS Cogen", C1582="industrial NAICS non-cogen")),FALSE,TRUE))</f>
        <v>1</v>
      </c>
      <c r="M1582">
        <f t="shared" si="73"/>
        <v>0.57188755020080317</v>
      </c>
      <c r="N1582">
        <f t="shared" si="74"/>
        <v>1</v>
      </c>
    </row>
    <row r="1583" spans="1:14" x14ac:dyDescent="0.2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s="32" t="str">
        <f t="shared" si="72"/>
        <v/>
      </c>
      <c r="J1583" t="str">
        <f>IF(K1583="natural gas",VLOOKUP(D1583,'Cross-Page Data'!$I$4:$J$13,2,FALSE),IF(K1583="solar",VLOOKUP('Form 923'!D1583,'Cross-Page Data'!$I$14:$J$117,2,FALSE),K1583))</f>
        <v>natural gas peaker</v>
      </c>
      <c r="K1583" t="str">
        <f>VLOOKUP(E1583,'Cross-Page Data'!$D$4:$F$48,3,FALSE)</f>
        <v>natural gas</v>
      </c>
      <c r="L1583" t="b">
        <f>IF(AND($P$6=FALSE,OR(C1583="Commercial NAICS Cogen",C1583="Industrial NAICS Cogen",C1583="NAICS-22 Cogen")),FALSE,IF(AND($P$7=FALSE,OR(C1583="Commercial NAICS Cogen",C1583="Commercial NAICS Non-Cogen",C1583="industrial NAICS Cogen", C1583="industrial NAICS non-cogen")),FALSE,TRUE))</f>
        <v>1</v>
      </c>
      <c r="M1583">
        <f t="shared" si="73"/>
        <v>4.9382716049382717E-4</v>
      </c>
      <c r="N1583">
        <f t="shared" si="74"/>
        <v>0</v>
      </c>
    </row>
    <row r="1584" spans="1:14" x14ac:dyDescent="0.2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s="32">
        <f t="shared" si="72"/>
        <v>0</v>
      </c>
      <c r="J1584" t="str">
        <f>IF(K1584="natural gas",VLOOKUP(D1584,'Cross-Page Data'!$I$4:$J$13,2,FALSE),IF(K1584="solar",VLOOKUP('Form 923'!D1584,'Cross-Page Data'!$I$14:$J$117,2,FALSE),K1584))</f>
        <v>hard coal</v>
      </c>
      <c r="K1584" t="str">
        <f>VLOOKUP(E1584,'Cross-Page Data'!$D$4:$F$48,3,FALSE)</f>
        <v>hard coal</v>
      </c>
      <c r="L1584" t="b">
        <f>IF(AND($P$6=FALSE,OR(C1584="Commercial NAICS Cogen",C1584="Industrial NAICS Cogen",C1584="NAICS-22 Cogen")),FALSE,IF(AND($P$7=FALSE,OR(C1584="Commercial NAICS Cogen",C1584="Commercial NAICS Non-Cogen",C1584="industrial NAICS Cogen", C1584="industrial NAICS non-cogen")),FALSE,TRUE))</f>
        <v>1</v>
      </c>
      <c r="M1584">
        <f t="shared" si="73"/>
        <v>0.5714285714285714</v>
      </c>
      <c r="N1584">
        <f t="shared" si="74"/>
        <v>1</v>
      </c>
    </row>
    <row r="1585" spans="1:14" x14ac:dyDescent="0.2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s="32" t="str">
        <f t="shared" si="72"/>
        <v/>
      </c>
      <c r="J1585" t="str">
        <f>IF(K1585="natural gas",VLOOKUP(D1585,'Cross-Page Data'!$I$4:$J$13,2,FALSE),IF(K1585="solar",VLOOKUP('Form 923'!D1585,'Cross-Page Data'!$I$14:$J$117,2,FALSE),K1585))</f>
        <v>biomass</v>
      </c>
      <c r="K1585" t="str">
        <f>VLOOKUP(E1585,'Cross-Page Data'!$D$4:$F$48,3,FALSE)</f>
        <v>biomass</v>
      </c>
      <c r="L1585" t="b">
        <f>IF(AND($P$6=FALSE,OR(C1585="Commercial NAICS Cogen",C1585="Industrial NAICS Cogen",C1585="NAICS-22 Cogen")),FALSE,IF(AND($P$7=FALSE,OR(C1585="Commercial NAICS Cogen",C1585="Commercial NAICS Non-Cogen",C1585="industrial NAICS Cogen", C1585="industrial NAICS non-cogen")),FALSE,TRUE))</f>
        <v>1</v>
      </c>
      <c r="M1585">
        <f t="shared" si="73"/>
        <v>1.0964912280701754E-3</v>
      </c>
      <c r="N1585">
        <f t="shared" si="74"/>
        <v>0</v>
      </c>
    </row>
    <row r="1586" spans="1:14" x14ac:dyDescent="0.2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s="32">
        <f t="shared" si="72"/>
        <v>17454545.454545453</v>
      </c>
      <c r="J1586" t="str">
        <f>IF(K1586="natural gas",VLOOKUP(D1586,'Cross-Page Data'!$I$4:$J$13,2,FALSE),IF(K1586="solar",VLOOKUP('Form 923'!D1586,'Cross-Page Data'!$I$14:$J$117,2,FALSE),K1586))</f>
        <v>heavy or residual fuel oil</v>
      </c>
      <c r="K1586" t="str">
        <f>VLOOKUP(E1586,'Cross-Page Data'!$D$4:$F$48,3,FALSE)</f>
        <v>heavy or residual fuel oil</v>
      </c>
      <c r="L1586" t="b">
        <f>IF(AND($P$6=FALSE,OR(C1586="Commercial NAICS Cogen",C1586="Industrial NAICS Cogen",C1586="NAICS-22 Cogen")),FALSE,IF(AND($P$7=FALSE,OR(C1586="Commercial NAICS Cogen",C1586="Commercial NAICS Non-Cogen",C1586="industrial NAICS Cogen", C1586="industrial NAICS non-cogen")),FALSE,TRUE))</f>
        <v>1</v>
      </c>
      <c r="M1586">
        <f t="shared" si="73"/>
        <v>8.4738955823293174E-2</v>
      </c>
      <c r="N1586">
        <f t="shared" si="74"/>
        <v>1</v>
      </c>
    </row>
    <row r="1587" spans="1:14" x14ac:dyDescent="0.2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s="32">
        <f t="shared" si="72"/>
        <v>8902059.6187869292</v>
      </c>
      <c r="J1587" t="str">
        <f>IF(K1587="natural gas",VLOOKUP(D1587,'Cross-Page Data'!$I$4:$J$13,2,FALSE),IF(K1587="solar",VLOOKUP('Form 923'!D1587,'Cross-Page Data'!$I$14:$J$117,2,FALSE),K1587))</f>
        <v>hydro</v>
      </c>
      <c r="K1587" t="str">
        <f>VLOOKUP(E1587,'Cross-Page Data'!$D$4:$F$48,3,FALSE)</f>
        <v>hydro</v>
      </c>
      <c r="L1587" t="b">
        <f>IF(AND($P$6=FALSE,OR(C1587="Commercial NAICS Cogen",C1587="Industrial NAICS Cogen",C1587="NAICS-22 Cogen")),FALSE,IF(AND($P$7=FALSE,OR(C1587="Commercial NAICS Cogen",C1587="Commercial NAICS Non-Cogen",C1587="industrial NAICS Cogen", C1587="industrial NAICS non-cogen")),FALSE,TRUE))</f>
        <v>1</v>
      </c>
      <c r="M1587">
        <f t="shared" si="73"/>
        <v>0.14032697547683923</v>
      </c>
      <c r="N1587">
        <f t="shared" si="74"/>
        <v>1</v>
      </c>
    </row>
    <row r="1588" spans="1:14" x14ac:dyDescent="0.2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s="32" t="str">
        <f t="shared" si="72"/>
        <v/>
      </c>
      <c r="J1588" t="str">
        <f>IF(K1588="natural gas",VLOOKUP(D1588,'Cross-Page Data'!$I$4:$J$13,2,FALSE),IF(K1588="solar",VLOOKUP('Form 923'!D1588,'Cross-Page Data'!$I$14:$J$117,2,FALSE),K1588))</f>
        <v>heavy or residual fuel oil</v>
      </c>
      <c r="K1588" t="str">
        <f>VLOOKUP(E1588,'Cross-Page Data'!$D$4:$F$48,3,FALSE)</f>
        <v>heavy or residual fuel oil</v>
      </c>
      <c r="L1588" t="b">
        <f>IF(AND($P$6=FALSE,OR(C1588="Commercial NAICS Cogen",C1588="Industrial NAICS Cogen",C1588="NAICS-22 Cogen")),FALSE,IF(AND($P$7=FALSE,OR(C1588="Commercial NAICS Cogen",C1588="Commercial NAICS Non-Cogen",C1588="industrial NAICS Cogen", C1588="industrial NAICS non-cogen")),FALSE,TRUE))</f>
        <v>1</v>
      </c>
      <c r="M1588">
        <f t="shared" si="73"/>
        <v>4.0160642570281126E-4</v>
      </c>
      <c r="N1588">
        <f t="shared" si="74"/>
        <v>0</v>
      </c>
    </row>
    <row r="1589" spans="1:14" x14ac:dyDescent="0.2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s="32" t="str">
        <f t="shared" si="72"/>
        <v/>
      </c>
      <c r="J1589" t="str">
        <f>IF(K1589="natural gas",VLOOKUP(D1589,'Cross-Page Data'!$I$4:$J$13,2,FALSE),IF(K1589="solar",VLOOKUP('Form 923'!D1589,'Cross-Page Data'!$I$14:$J$117,2,FALSE),K1589))</f>
        <v>natural gas peaker</v>
      </c>
      <c r="K1589" t="str">
        <f>VLOOKUP(E1589,'Cross-Page Data'!$D$4:$F$48,3,FALSE)</f>
        <v>natural gas</v>
      </c>
      <c r="L1589" t="b">
        <f>IF(AND($P$6=FALSE,OR(C1589="Commercial NAICS Cogen",C1589="Industrial NAICS Cogen",C1589="NAICS-22 Cogen")),FALSE,IF(AND($P$7=FALSE,OR(C1589="Commercial NAICS Cogen",C1589="Commercial NAICS Non-Cogen",C1589="industrial NAICS Cogen", C1589="industrial NAICS non-cogen")),FALSE,TRUE))</f>
        <v>1</v>
      </c>
      <c r="M1589">
        <f t="shared" si="73"/>
        <v>4.9382716049382717E-4</v>
      </c>
      <c r="N1589">
        <f t="shared" si="74"/>
        <v>0</v>
      </c>
    </row>
    <row r="1590" spans="1:14" x14ac:dyDescent="0.2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s="32">
        <f t="shared" si="72"/>
        <v>8900695.1340615693</v>
      </c>
      <c r="J1590" t="str">
        <f>IF(K1590="natural gas",VLOOKUP(D1590,'Cross-Page Data'!$I$4:$J$13,2,FALSE),IF(K1590="solar",VLOOKUP('Form 923'!D1590,'Cross-Page Data'!$I$14:$J$117,2,FALSE),K1590))</f>
        <v>hydro</v>
      </c>
      <c r="K1590" t="str">
        <f>VLOOKUP(E1590,'Cross-Page Data'!$D$4:$F$48,3,FALSE)</f>
        <v>hydro</v>
      </c>
      <c r="L1590" t="b">
        <f>IF(AND($P$6=FALSE,OR(C1590="Commercial NAICS Cogen",C1590="Industrial NAICS Cogen",C1590="NAICS-22 Cogen")),FALSE,IF(AND($P$7=FALSE,OR(C1590="Commercial NAICS Cogen",C1590="Commercial NAICS Non-Cogen",C1590="industrial NAICS Cogen", C1590="industrial NAICS non-cogen")),FALSE,TRUE))</f>
        <v>1</v>
      </c>
      <c r="M1590">
        <f t="shared" si="73"/>
        <v>0.92438692098092645</v>
      </c>
      <c r="N1590">
        <f t="shared" si="74"/>
        <v>1</v>
      </c>
    </row>
    <row r="1591" spans="1:14" x14ac:dyDescent="0.2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s="32">
        <f t="shared" si="72"/>
        <v>14400000</v>
      </c>
      <c r="J1591" t="str">
        <f>IF(K1591="natural gas",VLOOKUP(D1591,'Cross-Page Data'!$I$4:$J$13,2,FALSE),IF(K1591="solar",VLOOKUP('Form 923'!D1591,'Cross-Page Data'!$I$14:$J$117,2,FALSE),K1591))</f>
        <v>heavy or residual fuel oil</v>
      </c>
      <c r="K1591" t="str">
        <f>VLOOKUP(E1591,'Cross-Page Data'!$D$4:$F$48,3,FALSE)</f>
        <v>heavy or residual fuel oil</v>
      </c>
      <c r="L1591" t="b">
        <f>IF(AND($P$6=FALSE,OR(C1591="Commercial NAICS Cogen",C1591="Industrial NAICS Cogen",C1591="NAICS-22 Cogen")),FALSE,IF(AND($P$7=FALSE,OR(C1591="Commercial NAICS Cogen",C1591="Commercial NAICS Non-Cogen",C1591="industrial NAICS Cogen", C1591="industrial NAICS non-cogen")),FALSE,TRUE))</f>
        <v>1</v>
      </c>
      <c r="M1591">
        <f t="shared" si="73"/>
        <v>0.14136546184738955</v>
      </c>
      <c r="N1591">
        <f t="shared" si="74"/>
        <v>1</v>
      </c>
    </row>
    <row r="1592" spans="1:14" x14ac:dyDescent="0.2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s="32" t="str">
        <f t="shared" si="72"/>
        <v/>
      </c>
      <c r="J1592" t="str">
        <f>IF(K1592="natural gas",VLOOKUP(D1592,'Cross-Page Data'!$I$4:$J$13,2,FALSE),IF(K1592="solar",VLOOKUP('Form 923'!D1592,'Cross-Page Data'!$I$14:$J$117,2,FALSE),K1592))</f>
        <v>natural gas peaker</v>
      </c>
      <c r="K1592" t="str">
        <f>VLOOKUP(E1592,'Cross-Page Data'!$D$4:$F$48,3,FALSE)</f>
        <v>natural gas</v>
      </c>
      <c r="L1592" t="b">
        <f>IF(AND($P$6=FALSE,OR(C1592="Commercial NAICS Cogen",C1592="Industrial NAICS Cogen",C1592="NAICS-22 Cogen")),FALSE,IF(AND($P$7=FALSE,OR(C1592="Commercial NAICS Cogen",C1592="Commercial NAICS Non-Cogen",C1592="industrial NAICS Cogen", C1592="industrial NAICS non-cogen")),FALSE,TRUE))</f>
        <v>1</v>
      </c>
      <c r="M1592">
        <f t="shared" si="73"/>
        <v>4.9382716049382717E-4</v>
      </c>
      <c r="N1592">
        <f t="shared" si="74"/>
        <v>0</v>
      </c>
    </row>
    <row r="1593" spans="1:14" x14ac:dyDescent="0.2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s="32">
        <f t="shared" si="72"/>
        <v>17050000</v>
      </c>
      <c r="J1593" t="str">
        <f>IF(K1593="natural gas",VLOOKUP(D1593,'Cross-Page Data'!$I$4:$J$13,2,FALSE),IF(K1593="solar",VLOOKUP('Form 923'!D1593,'Cross-Page Data'!$I$14:$J$117,2,FALSE),K1593))</f>
        <v>heavy or residual fuel oil</v>
      </c>
      <c r="K1593" t="str">
        <f>VLOOKUP(E1593,'Cross-Page Data'!$D$4:$F$48,3,FALSE)</f>
        <v>heavy or residual fuel oil</v>
      </c>
      <c r="L1593" t="b">
        <f>IF(AND($P$6=FALSE,OR(C1593="Commercial NAICS Cogen",C1593="Industrial NAICS Cogen",C1593="NAICS-22 Cogen")),FALSE,IF(AND($P$7=FALSE,OR(C1593="Commercial NAICS Cogen",C1593="Commercial NAICS Non-Cogen",C1593="industrial NAICS Cogen", C1593="industrial NAICS non-cogen")),FALSE,TRUE))</f>
        <v>1</v>
      </c>
      <c r="M1593">
        <f t="shared" si="73"/>
        <v>9.1967871485943778E-2</v>
      </c>
      <c r="N1593">
        <f t="shared" si="74"/>
        <v>1</v>
      </c>
    </row>
    <row r="1594" spans="1:14" x14ac:dyDescent="0.2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s="32" t="str">
        <f t="shared" si="72"/>
        <v/>
      </c>
      <c r="J1594" t="str">
        <f>IF(K1594="natural gas",VLOOKUP(D1594,'Cross-Page Data'!$I$4:$J$13,2,FALSE),IF(K1594="solar",VLOOKUP('Form 923'!D1594,'Cross-Page Data'!$I$14:$J$117,2,FALSE),K1594))</f>
        <v>natural gas peaker</v>
      </c>
      <c r="K1594" t="str">
        <f>VLOOKUP(E1594,'Cross-Page Data'!$D$4:$F$48,3,FALSE)</f>
        <v>natural gas</v>
      </c>
      <c r="L1594" t="b">
        <f>IF(AND($P$6=FALSE,OR(C1594="Commercial NAICS Cogen",C1594="Industrial NAICS Cogen",C1594="NAICS-22 Cogen")),FALSE,IF(AND($P$7=FALSE,OR(C1594="Commercial NAICS Cogen",C1594="Commercial NAICS Non-Cogen",C1594="industrial NAICS Cogen", C1594="industrial NAICS non-cogen")),FALSE,TRUE))</f>
        <v>1</v>
      </c>
      <c r="M1594">
        <f t="shared" si="73"/>
        <v>4.9382716049382717E-4</v>
      </c>
      <c r="N1594">
        <f t="shared" si="74"/>
        <v>0</v>
      </c>
    </row>
    <row r="1595" spans="1:14" x14ac:dyDescent="0.2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s="32">
        <f t="shared" si="72"/>
        <v>-19851646.299162172</v>
      </c>
      <c r="J1595" t="str">
        <f>IF(K1595="natural gas",VLOOKUP(D1595,'Cross-Page Data'!$I$4:$J$13,2,FALSE),IF(K1595="solar",VLOOKUP('Form 923'!D1595,'Cross-Page Data'!$I$14:$J$117,2,FALSE),K1595))</f>
        <v>heavy or residual fuel oil</v>
      </c>
      <c r="K1595" t="str">
        <f>VLOOKUP(E1595,'Cross-Page Data'!$D$4:$F$48,3,FALSE)</f>
        <v>heavy or residual fuel oil</v>
      </c>
      <c r="L1595" t="b">
        <f>IF(AND($P$6=FALSE,OR(C1595="Commercial NAICS Cogen",C1595="Industrial NAICS Cogen",C1595="NAICS-22 Cogen")),FALSE,IF(AND($P$7=FALSE,OR(C1595="Commercial NAICS Cogen",C1595="Commercial NAICS Non-Cogen",C1595="industrial NAICS Cogen", C1595="industrial NAICS non-cogen")),FALSE,TRUE))</f>
        <v>1</v>
      </c>
      <c r="M1595">
        <f t="shared" si="73"/>
        <v>0.64056224899598391</v>
      </c>
      <c r="N1595">
        <f t="shared" si="74"/>
        <v>1</v>
      </c>
    </row>
    <row r="1596" spans="1:14" x14ac:dyDescent="0.2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s="32">
        <f t="shared" si="72"/>
        <v>-19854531.15785335</v>
      </c>
      <c r="J1596" t="str">
        <f>IF(K1596="natural gas",VLOOKUP(D1596,'Cross-Page Data'!$I$4:$J$13,2,FALSE),IF(K1596="solar",VLOOKUP('Form 923'!D1596,'Cross-Page Data'!$I$14:$J$117,2,FALSE),K1596))</f>
        <v>natural gas peaker</v>
      </c>
      <c r="K1596" t="str">
        <f>VLOOKUP(E1596,'Cross-Page Data'!$D$4:$F$48,3,FALSE)</f>
        <v>natural gas</v>
      </c>
      <c r="L1596" t="b">
        <f>IF(AND($P$6=FALSE,OR(C1596="Commercial NAICS Cogen",C1596="Industrial NAICS Cogen",C1596="NAICS-22 Cogen")),FALSE,IF(AND($P$7=FALSE,OR(C1596="Commercial NAICS Cogen",C1596="Commercial NAICS Non-Cogen",C1596="industrial NAICS Cogen", C1596="industrial NAICS non-cogen")),FALSE,TRUE))</f>
        <v>1</v>
      </c>
      <c r="M1596">
        <f t="shared" si="73"/>
        <v>0.82222222222222219</v>
      </c>
      <c r="N1596">
        <f t="shared" si="74"/>
        <v>1</v>
      </c>
    </row>
    <row r="1597" spans="1:14" x14ac:dyDescent="0.2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s="32">
        <f t="shared" si="72"/>
        <v>8901826.4840182643</v>
      </c>
      <c r="J1597" t="str">
        <f>IF(K1597="natural gas",VLOOKUP(D1597,'Cross-Page Data'!$I$4:$J$13,2,FALSE),IF(K1597="solar",VLOOKUP('Form 923'!D1597,'Cross-Page Data'!$I$14:$J$117,2,FALSE),K1597))</f>
        <v>hydro</v>
      </c>
      <c r="K1597" t="str">
        <f>VLOOKUP(E1597,'Cross-Page Data'!$D$4:$F$48,3,FALSE)</f>
        <v>hydro</v>
      </c>
      <c r="L1597" t="b">
        <f>IF(AND($P$6=FALSE,OR(C1597="Commercial NAICS Cogen",C1597="Industrial NAICS Cogen",C1597="NAICS-22 Cogen")),FALSE,IF(AND($P$7=FALSE,OR(C1597="Commercial NAICS Cogen",C1597="Commercial NAICS Non-Cogen",C1597="industrial NAICS Cogen", C1597="industrial NAICS non-cogen")),FALSE,TRUE))</f>
        <v>1</v>
      </c>
      <c r="M1597">
        <f t="shared" si="73"/>
        <v>0.87465940054495916</v>
      </c>
      <c r="N1597">
        <f t="shared" si="74"/>
        <v>1</v>
      </c>
    </row>
    <row r="1598" spans="1:14" x14ac:dyDescent="0.2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s="32">
        <f t="shared" si="72"/>
        <v>8902003.8917147443</v>
      </c>
      <c r="J1598" t="str">
        <f>IF(K1598="natural gas",VLOOKUP(D1598,'Cross-Page Data'!$I$4:$J$13,2,FALSE),IF(K1598="solar",VLOOKUP('Form 923'!D1598,'Cross-Page Data'!$I$14:$J$117,2,FALSE),K1598))</f>
        <v>hydro</v>
      </c>
      <c r="K1598" t="str">
        <f>VLOOKUP(E1598,'Cross-Page Data'!$D$4:$F$48,3,FALSE)</f>
        <v>hydro</v>
      </c>
      <c r="L1598" t="b">
        <f>IF(AND($P$6=FALSE,OR(C1598="Commercial NAICS Cogen",C1598="Industrial NAICS Cogen",C1598="NAICS-22 Cogen")),FALSE,IF(AND($P$7=FALSE,OR(C1598="Commercial NAICS Cogen",C1598="Commercial NAICS Non-Cogen",C1598="industrial NAICS Cogen", C1598="industrial NAICS non-cogen")),FALSE,TRUE))</f>
        <v>1</v>
      </c>
      <c r="M1598">
        <f t="shared" si="73"/>
        <v>0.35354223433242504</v>
      </c>
      <c r="N1598">
        <f t="shared" si="74"/>
        <v>1</v>
      </c>
    </row>
    <row r="1599" spans="1:14" x14ac:dyDescent="0.2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s="32">
        <f t="shared" si="72"/>
        <v>9052631.578947369</v>
      </c>
      <c r="J1599" t="str">
        <f>IF(K1599="natural gas",VLOOKUP(D1599,'Cross-Page Data'!$I$4:$J$13,2,FALSE),IF(K1599="solar",VLOOKUP('Form 923'!D1599,'Cross-Page Data'!$I$14:$J$117,2,FALSE),K1599))</f>
        <v>heavy or residual fuel oil</v>
      </c>
      <c r="K1599" t="str">
        <f>VLOOKUP(E1599,'Cross-Page Data'!$D$4:$F$48,3,FALSE)</f>
        <v>heavy or residual fuel oil</v>
      </c>
      <c r="L1599" t="b">
        <f>IF(AND($P$6=FALSE,OR(C1599="Commercial NAICS Cogen",C1599="Industrial NAICS Cogen",C1599="NAICS-22 Cogen")),FALSE,IF(AND($P$7=FALSE,OR(C1599="Commercial NAICS Cogen",C1599="Commercial NAICS Non-Cogen",C1599="industrial NAICS Cogen", C1599="industrial NAICS non-cogen")),FALSE,TRUE))</f>
        <v>1</v>
      </c>
      <c r="M1599">
        <f t="shared" si="73"/>
        <v>0.46586345381526106</v>
      </c>
      <c r="N1599">
        <f t="shared" si="74"/>
        <v>1</v>
      </c>
    </row>
    <row r="1600" spans="1:14" x14ac:dyDescent="0.2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s="32" t="str">
        <f t="shared" si="72"/>
        <v/>
      </c>
      <c r="J1600" t="str">
        <f>IF(K1600="natural gas",VLOOKUP(D1600,'Cross-Page Data'!$I$4:$J$13,2,FALSE),IF(K1600="solar",VLOOKUP('Form 923'!D1600,'Cross-Page Data'!$I$14:$J$117,2,FALSE),K1600))</f>
        <v>hard coal</v>
      </c>
      <c r="K1600" t="str">
        <f>VLOOKUP(E1600,'Cross-Page Data'!$D$4:$F$48,3,FALSE)</f>
        <v>hard coal</v>
      </c>
      <c r="L1600" t="b">
        <f>IF(AND($P$6=FALSE,OR(C1600="Commercial NAICS Cogen",C1600="Industrial NAICS Cogen",C1600="NAICS-22 Cogen")),FALSE,IF(AND($P$7=FALSE,OR(C1600="Commercial NAICS Cogen",C1600="Commercial NAICS Non-Cogen",C1600="industrial NAICS Cogen", C1600="industrial NAICS non-cogen")),FALSE,TRUE))</f>
        <v>1</v>
      </c>
      <c r="M1600">
        <f t="shared" si="73"/>
        <v>1.3605442176870747E-3</v>
      </c>
      <c r="N1600">
        <f t="shared" si="74"/>
        <v>0</v>
      </c>
    </row>
    <row r="1601" spans="1:14" x14ac:dyDescent="0.2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s="32">
        <f t="shared" si="72"/>
        <v>136195381.88277087</v>
      </c>
      <c r="J1601" t="str">
        <f>IF(K1601="natural gas",VLOOKUP(D1601,'Cross-Page Data'!$I$4:$J$13,2,FALSE),IF(K1601="solar",VLOOKUP('Form 923'!D1601,'Cross-Page Data'!$I$14:$J$117,2,FALSE),K1601))</f>
        <v>natural gas peaker</v>
      </c>
      <c r="K1601" t="str">
        <f>VLOOKUP(E1601,'Cross-Page Data'!$D$4:$F$48,3,FALSE)</f>
        <v>natural gas</v>
      </c>
      <c r="L1601" t="b">
        <f>IF(AND($P$6=FALSE,OR(C1601="Commercial NAICS Cogen",C1601="Industrial NAICS Cogen",C1601="NAICS-22 Cogen")),FALSE,IF(AND($P$7=FALSE,OR(C1601="Commercial NAICS Cogen",C1601="Commercial NAICS Non-Cogen",C1601="industrial NAICS Cogen", C1601="industrial NAICS non-cogen")),FALSE,TRUE))</f>
        <v>1</v>
      </c>
      <c r="M1601">
        <f t="shared" si="73"/>
        <v>4.4444444444444444E-3</v>
      </c>
      <c r="N1601">
        <f t="shared" si="74"/>
        <v>0</v>
      </c>
    </row>
    <row r="1602" spans="1:14" x14ac:dyDescent="0.2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s="32" t="str">
        <f t="shared" si="72"/>
        <v/>
      </c>
      <c r="J1602" t="str">
        <f>IF(K1602="natural gas",VLOOKUP(D1602,'Cross-Page Data'!$I$4:$J$13,2,FALSE),IF(K1602="solar",VLOOKUP('Form 923'!D1602,'Cross-Page Data'!$I$14:$J$117,2,FALSE),K1602))</f>
        <v>other</v>
      </c>
      <c r="K1602" t="str">
        <f>VLOOKUP(E1602,'Cross-Page Data'!$D$4:$F$48,3,FALSE)</f>
        <v>other</v>
      </c>
      <c r="L1602" t="b">
        <f>IF(AND($P$6=FALSE,OR(C1602="Commercial NAICS Cogen",C1602="Industrial NAICS Cogen",C1602="NAICS-22 Cogen")),FALSE,IF(AND($P$7=FALSE,OR(C1602="Commercial NAICS Cogen",C1602="Commercial NAICS Non-Cogen",C1602="industrial NAICS Cogen", C1602="industrial NAICS non-cogen")),FALSE,TRUE))</f>
        <v>1</v>
      </c>
      <c r="M1602">
        <f t="shared" si="73"/>
        <v>1.6233766233766235E-3</v>
      </c>
      <c r="N1602">
        <f t="shared" si="74"/>
        <v>0</v>
      </c>
    </row>
    <row r="1603" spans="1:14" x14ac:dyDescent="0.2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s="32">
        <f t="shared" si="72"/>
        <v>37218325.623041339</v>
      </c>
      <c r="J1603" t="str">
        <f>IF(K1603="natural gas",VLOOKUP(D1603,'Cross-Page Data'!$I$4:$J$13,2,FALSE),IF(K1603="solar",VLOOKUP('Form 923'!D1603,'Cross-Page Data'!$I$14:$J$117,2,FALSE),K1603))</f>
        <v>heavy or residual fuel oil</v>
      </c>
      <c r="K1603" t="str">
        <f>VLOOKUP(E1603,'Cross-Page Data'!$D$4:$F$48,3,FALSE)</f>
        <v>heavy or residual fuel oil</v>
      </c>
      <c r="L1603" t="b">
        <f>IF(AND($P$6=FALSE,OR(C1603="Commercial NAICS Cogen",C1603="Industrial NAICS Cogen",C1603="NAICS-22 Cogen")),FALSE,IF(AND($P$7=FALSE,OR(C1603="Commercial NAICS Cogen",C1603="Commercial NAICS Non-Cogen",C1603="industrial NAICS Cogen", C1603="industrial NAICS non-cogen")),FALSE,TRUE))</f>
        <v>1</v>
      </c>
      <c r="M1603">
        <f t="shared" si="73"/>
        <v>1.967871485943775E-2</v>
      </c>
      <c r="N1603">
        <f t="shared" si="74"/>
        <v>0</v>
      </c>
    </row>
    <row r="1604" spans="1:14" x14ac:dyDescent="0.2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s="32">
        <f t="shared" si="72"/>
        <v>37223720.248837553</v>
      </c>
      <c r="J1604" t="str">
        <f>IF(K1604="natural gas",VLOOKUP(D1604,'Cross-Page Data'!$I$4:$J$13,2,FALSE),IF(K1604="solar",VLOOKUP('Form 923'!D1604,'Cross-Page Data'!$I$14:$J$117,2,FALSE),K1604))</f>
        <v>natural gas peaker</v>
      </c>
      <c r="K1604" t="str">
        <f>VLOOKUP(E1604,'Cross-Page Data'!$D$4:$F$48,3,FALSE)</f>
        <v>natural gas</v>
      </c>
      <c r="L1604" t="b">
        <f>IF(AND($P$6=FALSE,OR(C1604="Commercial NAICS Cogen",C1604="Industrial NAICS Cogen",C1604="NAICS-22 Cogen")),FALSE,IF(AND($P$7=FALSE,OR(C1604="Commercial NAICS Cogen",C1604="Commercial NAICS Non-Cogen",C1604="industrial NAICS Cogen", C1604="industrial NAICS non-cogen")),FALSE,TRUE))</f>
        <v>1</v>
      </c>
      <c r="M1604">
        <f t="shared" si="73"/>
        <v>1.7777777777777778E-2</v>
      </c>
      <c r="N1604">
        <f t="shared" si="74"/>
        <v>0</v>
      </c>
    </row>
    <row r="1605" spans="1:14" x14ac:dyDescent="0.2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s="32">
        <f t="shared" si="72"/>
        <v>41313043.478260875</v>
      </c>
      <c r="J1605" t="str">
        <f>IF(K1605="natural gas",VLOOKUP(D1605,'Cross-Page Data'!$I$4:$J$13,2,FALSE),IF(K1605="solar",VLOOKUP('Form 923'!D1605,'Cross-Page Data'!$I$14:$J$117,2,FALSE),K1605))</f>
        <v>heavy or residual fuel oil</v>
      </c>
      <c r="K1605" t="str">
        <f>VLOOKUP(E1605,'Cross-Page Data'!$D$4:$F$48,3,FALSE)</f>
        <v>heavy or residual fuel oil</v>
      </c>
      <c r="L1605" t="b">
        <f>IF(AND($P$6=FALSE,OR(C1605="Commercial NAICS Cogen",C1605="Industrial NAICS Cogen",C1605="NAICS-22 Cogen")),FALSE,IF(AND($P$7=FALSE,OR(C1605="Commercial NAICS Cogen",C1605="Commercial NAICS Non-Cogen",C1605="industrial NAICS Cogen", C1605="industrial NAICS non-cogen")),FALSE,TRUE))</f>
        <v>1</v>
      </c>
      <c r="M1605">
        <f t="shared" si="73"/>
        <v>1.6867469879518072E-2</v>
      </c>
      <c r="N1605">
        <f t="shared" si="74"/>
        <v>0</v>
      </c>
    </row>
    <row r="1606" spans="1:14" x14ac:dyDescent="0.2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s="32">
        <f t="shared" si="72"/>
        <v>20357142.857142858</v>
      </c>
      <c r="J1606" t="str">
        <f>IF(K1606="natural gas",VLOOKUP(D1606,'Cross-Page Data'!$I$4:$J$13,2,FALSE),IF(K1606="solar",VLOOKUP('Form 923'!D1606,'Cross-Page Data'!$I$14:$J$117,2,FALSE),K1606))</f>
        <v>heavy or residual fuel oil</v>
      </c>
      <c r="K1606" t="str">
        <f>VLOOKUP(E1606,'Cross-Page Data'!$D$4:$F$48,3,FALSE)</f>
        <v>heavy or residual fuel oil</v>
      </c>
      <c r="L1606" t="b">
        <f>IF(AND($P$6=FALSE,OR(C1606="Commercial NAICS Cogen",C1606="Industrial NAICS Cogen",C1606="NAICS-22 Cogen")),FALSE,IF(AND($P$7=FALSE,OR(C1606="Commercial NAICS Cogen",C1606="Commercial NAICS Non-Cogen",C1606="industrial NAICS Cogen", C1606="industrial NAICS non-cogen")),FALSE,TRUE))</f>
        <v>1</v>
      </c>
      <c r="M1606">
        <f t="shared" si="73"/>
        <v>5.7831325301204821E-2</v>
      </c>
      <c r="N1606">
        <f t="shared" si="74"/>
        <v>1</v>
      </c>
    </row>
    <row r="1607" spans="1:14" x14ac:dyDescent="0.2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s="32" t="str">
        <f t="shared" ref="I1607:I1670" si="75">IFERROR(F1607/G1607*10^6,"")</f>
        <v/>
      </c>
      <c r="J1607" t="str">
        <f>IF(K1607="natural gas",VLOOKUP(D1607,'Cross-Page Data'!$I$4:$J$13,2,FALSE),IF(K1607="solar",VLOOKUP('Form 923'!D1607,'Cross-Page Data'!$I$14:$J$117,2,FALSE),K1607))</f>
        <v>natural gas peaker</v>
      </c>
      <c r="K1607" t="str">
        <f>VLOOKUP(E1607,'Cross-Page Data'!$D$4:$F$48,3,FALSE)</f>
        <v>natural gas</v>
      </c>
      <c r="L1607" t="b">
        <f>IF(AND($P$6=FALSE,OR(C1607="Commercial NAICS Cogen",C1607="Industrial NAICS Cogen",C1607="NAICS-22 Cogen")),FALSE,IF(AND($P$7=FALSE,OR(C1607="Commercial NAICS Cogen",C1607="Commercial NAICS Non-Cogen",C1607="industrial NAICS Cogen", C1607="industrial NAICS non-cogen")),FALSE,TRUE))</f>
        <v>1</v>
      </c>
      <c r="M1607">
        <f t="shared" ref="M1607:M1670" si="76">(COUNTIFS($J$6:$J$14148,J1607,$I$6:$I$14148,"&gt;"&amp;I1607)+1)/COUNTIFS($J$6:$J$14148,J1607)</f>
        <v>4.9382716049382717E-4</v>
      </c>
      <c r="N1607">
        <f t="shared" ref="N1607:N1670" si="77">IF(OR(M1607&gt;0.95,M1607&lt;0.05),0,1)</f>
        <v>0</v>
      </c>
    </row>
    <row r="1608" spans="1:14" x14ac:dyDescent="0.2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s="32">
        <f t="shared" si="75"/>
        <v>10586734.693877552</v>
      </c>
      <c r="J1608" t="str">
        <f>IF(K1608="natural gas",VLOOKUP(D1608,'Cross-Page Data'!$I$4:$J$13,2,FALSE),IF(K1608="solar",VLOOKUP('Form 923'!D1608,'Cross-Page Data'!$I$14:$J$117,2,FALSE),K1608))</f>
        <v>heavy or residual fuel oil</v>
      </c>
      <c r="K1608" t="str">
        <f>VLOOKUP(E1608,'Cross-Page Data'!$D$4:$F$48,3,FALSE)</f>
        <v>heavy or residual fuel oil</v>
      </c>
      <c r="L1608" t="b">
        <f>IF(AND($P$6=FALSE,OR(C1608="Commercial NAICS Cogen",C1608="Industrial NAICS Cogen",C1608="NAICS-22 Cogen")),FALSE,IF(AND($P$7=FALSE,OR(C1608="Commercial NAICS Cogen",C1608="Commercial NAICS Non-Cogen",C1608="industrial NAICS Cogen", C1608="industrial NAICS non-cogen")),FALSE,TRUE))</f>
        <v>1</v>
      </c>
      <c r="M1608">
        <f t="shared" si="76"/>
        <v>0.34176706827309239</v>
      </c>
      <c r="N1608">
        <f t="shared" si="77"/>
        <v>1</v>
      </c>
    </row>
    <row r="1609" spans="1:14" x14ac:dyDescent="0.2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s="32">
        <f t="shared" si="75"/>
        <v>16428880.242109813</v>
      </c>
      <c r="J1609" t="str">
        <f>IF(K1609="natural gas",VLOOKUP(D1609,'Cross-Page Data'!$I$4:$J$13,2,FALSE),IF(K1609="solar",VLOOKUP('Form 923'!D1609,'Cross-Page Data'!$I$14:$J$117,2,FALSE),K1609))</f>
        <v>heavy or residual fuel oil</v>
      </c>
      <c r="K1609" t="str">
        <f>VLOOKUP(E1609,'Cross-Page Data'!$D$4:$F$48,3,FALSE)</f>
        <v>heavy or residual fuel oil</v>
      </c>
      <c r="L1609" t="b">
        <f>IF(AND($P$6=FALSE,OR(C1609="Commercial NAICS Cogen",C1609="Industrial NAICS Cogen",C1609="NAICS-22 Cogen")),FALSE,IF(AND($P$7=FALSE,OR(C1609="Commercial NAICS Cogen",C1609="Commercial NAICS Non-Cogen",C1609="industrial NAICS Cogen", C1609="industrial NAICS non-cogen")),FALSE,TRUE))</f>
        <v>1</v>
      </c>
      <c r="M1609">
        <f t="shared" si="76"/>
        <v>0.10040160642570281</v>
      </c>
      <c r="N1609">
        <f t="shared" si="77"/>
        <v>1</v>
      </c>
    </row>
    <row r="1610" spans="1:14" x14ac:dyDescent="0.2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s="32">
        <f t="shared" si="75"/>
        <v>15881280.916428013</v>
      </c>
      <c r="J1610" t="str">
        <f>IF(K1610="natural gas",VLOOKUP(D1610,'Cross-Page Data'!$I$4:$J$13,2,FALSE),IF(K1610="solar",VLOOKUP('Form 923'!D1610,'Cross-Page Data'!$I$14:$J$117,2,FALSE),K1610))</f>
        <v>natural gas peaker</v>
      </c>
      <c r="K1610" t="str">
        <f>VLOOKUP(E1610,'Cross-Page Data'!$D$4:$F$48,3,FALSE)</f>
        <v>natural gas</v>
      </c>
      <c r="L1610" t="b">
        <f>IF(AND($P$6=FALSE,OR(C1610="Commercial NAICS Cogen",C1610="Industrial NAICS Cogen",C1610="NAICS-22 Cogen")),FALSE,IF(AND($P$7=FALSE,OR(C1610="Commercial NAICS Cogen",C1610="Commercial NAICS Non-Cogen",C1610="industrial NAICS Cogen", C1610="industrial NAICS non-cogen")),FALSE,TRUE))</f>
        <v>1</v>
      </c>
      <c r="M1610">
        <f t="shared" si="76"/>
        <v>0.12049382716049382</v>
      </c>
      <c r="N1610">
        <f t="shared" si="77"/>
        <v>1</v>
      </c>
    </row>
    <row r="1611" spans="1:14" x14ac:dyDescent="0.2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s="32">
        <f t="shared" si="75"/>
        <v>11182253.003749905</v>
      </c>
      <c r="J1611" t="str">
        <f>IF(K1611="natural gas",VLOOKUP(D1611,'Cross-Page Data'!$I$4:$J$13,2,FALSE),IF(K1611="solar",VLOOKUP('Form 923'!D1611,'Cross-Page Data'!$I$14:$J$117,2,FALSE),K1611))</f>
        <v>natural gas peaker</v>
      </c>
      <c r="K1611" t="str">
        <f>VLOOKUP(E1611,'Cross-Page Data'!$D$4:$F$48,3,FALSE)</f>
        <v>natural gas</v>
      </c>
      <c r="L1611" t="b">
        <f>IF(AND($P$6=FALSE,OR(C1611="Commercial NAICS Cogen",C1611="Industrial NAICS Cogen",C1611="NAICS-22 Cogen")),FALSE,IF(AND($P$7=FALSE,OR(C1611="Commercial NAICS Cogen",C1611="Commercial NAICS Non-Cogen",C1611="industrial NAICS Cogen", C1611="industrial NAICS non-cogen")),FALSE,TRUE))</f>
        <v>1</v>
      </c>
      <c r="M1611">
        <f t="shared" si="76"/>
        <v>0.38024691358024693</v>
      </c>
      <c r="N1611">
        <f t="shared" si="77"/>
        <v>1</v>
      </c>
    </row>
    <row r="1612" spans="1:14" x14ac:dyDescent="0.2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s="32" t="str">
        <f t="shared" si="75"/>
        <v/>
      </c>
      <c r="J1612" t="str">
        <f>IF(K1612="natural gas",VLOOKUP(D1612,'Cross-Page Data'!$I$4:$J$13,2,FALSE),IF(K1612="solar",VLOOKUP('Form 923'!D1612,'Cross-Page Data'!$I$14:$J$117,2,FALSE),K1612))</f>
        <v>heavy or residual fuel oil</v>
      </c>
      <c r="K1612" t="str">
        <f>VLOOKUP(E1612,'Cross-Page Data'!$D$4:$F$48,3,FALSE)</f>
        <v>heavy or residual fuel oil</v>
      </c>
      <c r="L1612" t="b">
        <f>IF(AND($P$6=FALSE,OR(C1612="Commercial NAICS Cogen",C1612="Industrial NAICS Cogen",C1612="NAICS-22 Cogen")),FALSE,IF(AND($P$7=FALSE,OR(C1612="Commercial NAICS Cogen",C1612="Commercial NAICS Non-Cogen",C1612="industrial NAICS Cogen", C1612="industrial NAICS non-cogen")),FALSE,TRUE))</f>
        <v>1</v>
      </c>
      <c r="M1612">
        <f t="shared" si="76"/>
        <v>4.0160642570281126E-4</v>
      </c>
      <c r="N1612">
        <f t="shared" si="77"/>
        <v>0</v>
      </c>
    </row>
    <row r="1613" spans="1:14" x14ac:dyDescent="0.2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s="32">
        <f t="shared" si="75"/>
        <v>10354700.854700856</v>
      </c>
      <c r="J1613" t="str">
        <f>IF(K1613="natural gas",VLOOKUP(D1613,'Cross-Page Data'!$I$4:$J$13,2,FALSE),IF(K1613="solar",VLOOKUP('Form 923'!D1613,'Cross-Page Data'!$I$14:$J$117,2,FALSE),K1613))</f>
        <v>natural gas nonpeaker</v>
      </c>
      <c r="K1613" t="str">
        <f>VLOOKUP(E1613,'Cross-Page Data'!$D$4:$F$48,3,FALSE)</f>
        <v>natural gas</v>
      </c>
      <c r="L1613" t="b">
        <f>IF(AND($P$6=FALSE,OR(C1613="Commercial NAICS Cogen",C1613="Industrial NAICS Cogen",C1613="NAICS-22 Cogen")),FALSE,IF(AND($P$7=FALSE,OR(C1613="Commercial NAICS Cogen",C1613="Commercial NAICS Non-Cogen",C1613="industrial NAICS Cogen", C1613="industrial NAICS non-cogen")),FALSE,TRUE))</f>
        <v>1</v>
      </c>
      <c r="M1613">
        <f t="shared" si="76"/>
        <v>0.31348837209302327</v>
      </c>
      <c r="N1613">
        <f t="shared" si="77"/>
        <v>1</v>
      </c>
    </row>
    <row r="1614" spans="1:14" x14ac:dyDescent="0.2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s="32">
        <f t="shared" si="75"/>
        <v>13402214.022140222</v>
      </c>
      <c r="J1614" t="str">
        <f>IF(K1614="natural gas",VLOOKUP(D1614,'Cross-Page Data'!$I$4:$J$13,2,FALSE),IF(K1614="solar",VLOOKUP('Form 923'!D1614,'Cross-Page Data'!$I$14:$J$117,2,FALSE),K1614))</f>
        <v>natural gas peaker</v>
      </c>
      <c r="K1614" t="str">
        <f>VLOOKUP(E1614,'Cross-Page Data'!$D$4:$F$48,3,FALSE)</f>
        <v>natural gas</v>
      </c>
      <c r="L1614" t="b">
        <f>IF(AND($P$6=FALSE,OR(C1614="Commercial NAICS Cogen",C1614="Industrial NAICS Cogen",C1614="NAICS-22 Cogen")),FALSE,IF(AND($P$7=FALSE,OR(C1614="Commercial NAICS Cogen",C1614="Commercial NAICS Non-Cogen",C1614="industrial NAICS Cogen", C1614="industrial NAICS non-cogen")),FALSE,TRUE))</f>
        <v>1</v>
      </c>
      <c r="M1614">
        <f t="shared" si="76"/>
        <v>0.19209876543209878</v>
      </c>
      <c r="N1614">
        <f t="shared" si="77"/>
        <v>1</v>
      </c>
    </row>
    <row r="1615" spans="1:14" x14ac:dyDescent="0.2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s="32" t="str">
        <f t="shared" si="75"/>
        <v/>
      </c>
      <c r="J1615" t="str">
        <f>IF(K1615="natural gas",VLOOKUP(D1615,'Cross-Page Data'!$I$4:$J$13,2,FALSE),IF(K1615="solar",VLOOKUP('Form 923'!D1615,'Cross-Page Data'!$I$14:$J$117,2,FALSE),K1615))</f>
        <v>heavy or residual fuel oil</v>
      </c>
      <c r="K1615" t="str">
        <f>VLOOKUP(E1615,'Cross-Page Data'!$D$4:$F$48,3,FALSE)</f>
        <v>heavy or residual fuel oil</v>
      </c>
      <c r="L1615" t="b">
        <f>IF(AND($P$6=FALSE,OR(C1615="Commercial NAICS Cogen",C1615="Industrial NAICS Cogen",C1615="NAICS-22 Cogen")),FALSE,IF(AND($P$7=FALSE,OR(C1615="Commercial NAICS Cogen",C1615="Commercial NAICS Non-Cogen",C1615="industrial NAICS Cogen", C1615="industrial NAICS non-cogen")),FALSE,TRUE))</f>
        <v>1</v>
      </c>
      <c r="M1615">
        <f t="shared" si="76"/>
        <v>4.0160642570281126E-4</v>
      </c>
      <c r="N1615">
        <f t="shared" si="77"/>
        <v>0</v>
      </c>
    </row>
    <row r="1616" spans="1:14" x14ac:dyDescent="0.2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s="32">
        <f t="shared" si="75"/>
        <v>17295666.949872557</v>
      </c>
      <c r="J1616" t="str">
        <f>IF(K1616="natural gas",VLOOKUP(D1616,'Cross-Page Data'!$I$4:$J$13,2,FALSE),IF(K1616="solar",VLOOKUP('Form 923'!D1616,'Cross-Page Data'!$I$14:$J$117,2,FALSE),K1616))</f>
        <v>natural gas peaker</v>
      </c>
      <c r="K1616" t="str">
        <f>VLOOKUP(E1616,'Cross-Page Data'!$D$4:$F$48,3,FALSE)</f>
        <v>natural gas</v>
      </c>
      <c r="L1616" t="b">
        <f>IF(AND($P$6=FALSE,OR(C1616="Commercial NAICS Cogen",C1616="Industrial NAICS Cogen",C1616="NAICS-22 Cogen")),FALSE,IF(AND($P$7=FALSE,OR(C1616="Commercial NAICS Cogen",C1616="Commercial NAICS Non-Cogen",C1616="industrial NAICS Cogen", C1616="industrial NAICS non-cogen")),FALSE,TRUE))</f>
        <v>1</v>
      </c>
      <c r="M1616">
        <f t="shared" si="76"/>
        <v>9.0864197530864194E-2</v>
      </c>
      <c r="N1616">
        <f t="shared" si="77"/>
        <v>1</v>
      </c>
    </row>
    <row r="1617" spans="1:14" x14ac:dyDescent="0.2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s="32" t="str">
        <f t="shared" si="75"/>
        <v/>
      </c>
      <c r="J1617" t="str">
        <f>IF(K1617="natural gas",VLOOKUP(D1617,'Cross-Page Data'!$I$4:$J$13,2,FALSE),IF(K1617="solar",VLOOKUP('Form 923'!D1617,'Cross-Page Data'!$I$14:$J$117,2,FALSE),K1617))</f>
        <v>heavy or residual fuel oil</v>
      </c>
      <c r="K1617" t="str">
        <f>VLOOKUP(E1617,'Cross-Page Data'!$D$4:$F$48,3,FALSE)</f>
        <v>heavy or residual fuel oil</v>
      </c>
      <c r="L1617" t="b">
        <f>IF(AND($P$6=FALSE,OR(C1617="Commercial NAICS Cogen",C1617="Industrial NAICS Cogen",C1617="NAICS-22 Cogen")),FALSE,IF(AND($P$7=FALSE,OR(C1617="Commercial NAICS Cogen",C1617="Commercial NAICS Non-Cogen",C1617="industrial NAICS Cogen", C1617="industrial NAICS non-cogen")),FALSE,TRUE))</f>
        <v>1</v>
      </c>
      <c r="M1617">
        <f t="shared" si="76"/>
        <v>4.0160642570281126E-4</v>
      </c>
      <c r="N1617">
        <f t="shared" si="77"/>
        <v>0</v>
      </c>
    </row>
    <row r="1618" spans="1:14" x14ac:dyDescent="0.2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s="32" t="str">
        <f t="shared" si="75"/>
        <v/>
      </c>
      <c r="J1618" t="str">
        <f>IF(K1618="natural gas",VLOOKUP(D1618,'Cross-Page Data'!$I$4:$J$13,2,FALSE),IF(K1618="solar",VLOOKUP('Form 923'!D1618,'Cross-Page Data'!$I$14:$J$117,2,FALSE),K1618))</f>
        <v>heavy or residual fuel oil</v>
      </c>
      <c r="K1618" t="str">
        <f>VLOOKUP(E1618,'Cross-Page Data'!$D$4:$F$48,3,FALSE)</f>
        <v>heavy or residual fuel oil</v>
      </c>
      <c r="L1618" t="b">
        <f>IF(AND($P$6=FALSE,OR(C1618="Commercial NAICS Cogen",C1618="Industrial NAICS Cogen",C1618="NAICS-22 Cogen")),FALSE,IF(AND($P$7=FALSE,OR(C1618="Commercial NAICS Cogen",C1618="Commercial NAICS Non-Cogen",C1618="industrial NAICS Cogen", C1618="industrial NAICS non-cogen")),FALSE,TRUE))</f>
        <v>1</v>
      </c>
      <c r="M1618">
        <f t="shared" si="76"/>
        <v>4.0160642570281126E-4</v>
      </c>
      <c r="N1618">
        <f t="shared" si="77"/>
        <v>0</v>
      </c>
    </row>
    <row r="1619" spans="1:14" x14ac:dyDescent="0.2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s="32">
        <f t="shared" si="75"/>
        <v>14469082.498072473</v>
      </c>
      <c r="J1619" t="str">
        <f>IF(K1619="natural gas",VLOOKUP(D1619,'Cross-Page Data'!$I$4:$J$13,2,FALSE),IF(K1619="solar",VLOOKUP('Form 923'!D1619,'Cross-Page Data'!$I$14:$J$117,2,FALSE),K1619))</f>
        <v>natural gas peaker</v>
      </c>
      <c r="K1619" t="str">
        <f>VLOOKUP(E1619,'Cross-Page Data'!$D$4:$F$48,3,FALSE)</f>
        <v>natural gas</v>
      </c>
      <c r="L1619" t="b">
        <f>IF(AND($P$6=FALSE,OR(C1619="Commercial NAICS Cogen",C1619="Industrial NAICS Cogen",C1619="NAICS-22 Cogen")),FALSE,IF(AND($P$7=FALSE,OR(C1619="Commercial NAICS Cogen",C1619="Commercial NAICS Non-Cogen",C1619="industrial NAICS Cogen", C1619="industrial NAICS non-cogen")),FALSE,TRUE))</f>
        <v>1</v>
      </c>
      <c r="M1619">
        <f t="shared" si="76"/>
        <v>0.15802469135802469</v>
      </c>
      <c r="N1619">
        <f t="shared" si="77"/>
        <v>1</v>
      </c>
    </row>
    <row r="1620" spans="1:14" x14ac:dyDescent="0.2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s="32" t="str">
        <f t="shared" si="75"/>
        <v/>
      </c>
      <c r="J1620" t="str">
        <f>IF(K1620="natural gas",VLOOKUP(D1620,'Cross-Page Data'!$I$4:$J$13,2,FALSE),IF(K1620="solar",VLOOKUP('Form 923'!D1620,'Cross-Page Data'!$I$14:$J$117,2,FALSE),K1620))</f>
        <v>hard coal</v>
      </c>
      <c r="K1620" t="str">
        <f>VLOOKUP(E1620,'Cross-Page Data'!$D$4:$F$48,3,FALSE)</f>
        <v>hard coal</v>
      </c>
      <c r="L1620" t="b">
        <f>IF(AND($P$6=FALSE,OR(C1620="Commercial NAICS Cogen",C1620="Industrial NAICS Cogen",C1620="NAICS-22 Cogen")),FALSE,IF(AND($P$7=FALSE,OR(C1620="Commercial NAICS Cogen",C1620="Commercial NAICS Non-Cogen",C1620="industrial NAICS Cogen", C1620="industrial NAICS non-cogen")),FALSE,TRUE))</f>
        <v>1</v>
      </c>
      <c r="M1620">
        <f t="shared" si="76"/>
        <v>1.3605442176870747E-3</v>
      </c>
      <c r="N1620">
        <f t="shared" si="77"/>
        <v>0</v>
      </c>
    </row>
    <row r="1621" spans="1:14" x14ac:dyDescent="0.2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s="32">
        <f t="shared" si="75"/>
        <v>8901987.259068625</v>
      </c>
      <c r="J1621" t="str">
        <f>IF(K1621="natural gas",VLOOKUP(D1621,'Cross-Page Data'!$I$4:$J$13,2,FALSE),IF(K1621="solar",VLOOKUP('Form 923'!D1621,'Cross-Page Data'!$I$14:$J$117,2,FALSE),K1621))</f>
        <v>hydro</v>
      </c>
      <c r="K1621" t="str">
        <f>VLOOKUP(E1621,'Cross-Page Data'!$D$4:$F$48,3,FALSE)</f>
        <v>hydro</v>
      </c>
      <c r="L1621" t="b">
        <f>IF(AND($P$6=FALSE,OR(C1621="Commercial NAICS Cogen",C1621="Industrial NAICS Cogen",C1621="NAICS-22 Cogen")),FALSE,IF(AND($P$7=FALSE,OR(C1621="Commercial NAICS Cogen",C1621="Commercial NAICS Non-Cogen",C1621="industrial NAICS Cogen", C1621="industrial NAICS non-cogen")),FALSE,TRUE))</f>
        <v>1</v>
      </c>
      <c r="M1621">
        <f t="shared" si="76"/>
        <v>0.67302452316076289</v>
      </c>
      <c r="N1621">
        <f t="shared" si="77"/>
        <v>1</v>
      </c>
    </row>
    <row r="1622" spans="1:14" x14ac:dyDescent="0.2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s="32" t="str">
        <f t="shared" si="75"/>
        <v/>
      </c>
      <c r="J1622" t="str">
        <f>IF(K1622="natural gas",VLOOKUP(D1622,'Cross-Page Data'!$I$4:$J$13,2,FALSE),IF(K1622="solar",VLOOKUP('Form 923'!D1622,'Cross-Page Data'!$I$14:$J$117,2,FALSE),K1622))</f>
        <v>heavy or residual fuel oil</v>
      </c>
      <c r="K1622" t="str">
        <f>VLOOKUP(E1622,'Cross-Page Data'!$D$4:$F$48,3,FALSE)</f>
        <v>heavy or residual fuel oil</v>
      </c>
      <c r="L1622" t="b">
        <f>IF(AND($P$6=FALSE,OR(C1622="Commercial NAICS Cogen",C1622="Industrial NAICS Cogen",C1622="NAICS-22 Cogen")),FALSE,IF(AND($P$7=FALSE,OR(C1622="Commercial NAICS Cogen",C1622="Commercial NAICS Non-Cogen",C1622="industrial NAICS Cogen", C1622="industrial NAICS non-cogen")),FALSE,TRUE))</f>
        <v>1</v>
      </c>
      <c r="M1622">
        <f t="shared" si="76"/>
        <v>4.0160642570281126E-4</v>
      </c>
      <c r="N1622">
        <f t="shared" si="77"/>
        <v>0</v>
      </c>
    </row>
    <row r="1623" spans="1:14" x14ac:dyDescent="0.2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s="32" t="str">
        <f t="shared" si="75"/>
        <v/>
      </c>
      <c r="J1623" t="str">
        <f>IF(K1623="natural gas",VLOOKUP(D1623,'Cross-Page Data'!$I$4:$J$13,2,FALSE),IF(K1623="solar",VLOOKUP('Form 923'!D1623,'Cross-Page Data'!$I$14:$J$117,2,FALSE),K1623))</f>
        <v>heavy or residual fuel oil</v>
      </c>
      <c r="K1623" t="str">
        <f>VLOOKUP(E1623,'Cross-Page Data'!$D$4:$F$48,3,FALSE)</f>
        <v>heavy or residual fuel oil</v>
      </c>
      <c r="L1623" t="b">
        <f>IF(AND($P$6=FALSE,OR(C1623="Commercial NAICS Cogen",C1623="Industrial NAICS Cogen",C1623="NAICS-22 Cogen")),FALSE,IF(AND($P$7=FALSE,OR(C1623="Commercial NAICS Cogen",C1623="Commercial NAICS Non-Cogen",C1623="industrial NAICS Cogen", C1623="industrial NAICS non-cogen")),FALSE,TRUE))</f>
        <v>1</v>
      </c>
      <c r="M1623">
        <f t="shared" si="76"/>
        <v>4.0160642570281126E-4</v>
      </c>
      <c r="N1623">
        <f t="shared" si="77"/>
        <v>0</v>
      </c>
    </row>
    <row r="1624" spans="1:14" x14ac:dyDescent="0.2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s="32">
        <f t="shared" si="75"/>
        <v>11139942.704107782</v>
      </c>
      <c r="J1624" t="str">
        <f>IF(K1624="natural gas",VLOOKUP(D1624,'Cross-Page Data'!$I$4:$J$13,2,FALSE),IF(K1624="solar",VLOOKUP('Form 923'!D1624,'Cross-Page Data'!$I$14:$J$117,2,FALSE),K1624))</f>
        <v>natural gas peaker</v>
      </c>
      <c r="K1624" t="str">
        <f>VLOOKUP(E1624,'Cross-Page Data'!$D$4:$F$48,3,FALSE)</f>
        <v>natural gas</v>
      </c>
      <c r="L1624" t="b">
        <f>IF(AND($P$6=FALSE,OR(C1624="Commercial NAICS Cogen",C1624="Industrial NAICS Cogen",C1624="NAICS-22 Cogen")),FALSE,IF(AND($P$7=FALSE,OR(C1624="Commercial NAICS Cogen",C1624="Commercial NAICS Non-Cogen",C1624="industrial NAICS Cogen", C1624="industrial NAICS non-cogen")),FALSE,TRUE))</f>
        <v>1</v>
      </c>
      <c r="M1624">
        <f t="shared" si="76"/>
        <v>0.38469135802469134</v>
      </c>
      <c r="N1624">
        <f t="shared" si="77"/>
        <v>1</v>
      </c>
    </row>
    <row r="1625" spans="1:14" x14ac:dyDescent="0.2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s="32">
        <f t="shared" si="75"/>
        <v>10814864.280315911</v>
      </c>
      <c r="J1625" t="str">
        <f>IF(K1625="natural gas",VLOOKUP(D1625,'Cross-Page Data'!$I$4:$J$13,2,FALSE),IF(K1625="solar",VLOOKUP('Form 923'!D1625,'Cross-Page Data'!$I$14:$J$117,2,FALSE),K1625))</f>
        <v>hard coal</v>
      </c>
      <c r="K1625" t="str">
        <f>VLOOKUP(E1625,'Cross-Page Data'!$D$4:$F$48,3,FALSE)</f>
        <v>hard coal</v>
      </c>
      <c r="L1625" t="b">
        <f>IF(AND($P$6=FALSE,OR(C1625="Commercial NAICS Cogen",C1625="Industrial NAICS Cogen",C1625="NAICS-22 Cogen")),FALSE,IF(AND($P$7=FALSE,OR(C1625="Commercial NAICS Cogen",C1625="Commercial NAICS Non-Cogen",C1625="industrial NAICS Cogen", C1625="industrial NAICS non-cogen")),FALSE,TRUE))</f>
        <v>1</v>
      </c>
      <c r="M1625">
        <f t="shared" si="76"/>
        <v>0.26938775510204083</v>
      </c>
      <c r="N1625">
        <f t="shared" si="77"/>
        <v>1</v>
      </c>
    </row>
    <row r="1626" spans="1:14" x14ac:dyDescent="0.2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s="32">
        <f t="shared" si="75"/>
        <v>8902003.1110123489</v>
      </c>
      <c r="J1626" t="str">
        <f>IF(K1626="natural gas",VLOOKUP(D1626,'Cross-Page Data'!$I$4:$J$13,2,FALSE),IF(K1626="solar",VLOOKUP('Form 923'!D1626,'Cross-Page Data'!$I$14:$J$117,2,FALSE),K1626))</f>
        <v>hydro</v>
      </c>
      <c r="K1626" t="str">
        <f>VLOOKUP(E1626,'Cross-Page Data'!$D$4:$F$48,3,FALSE)</f>
        <v>hydro</v>
      </c>
      <c r="L1626" t="b">
        <f>IF(AND($P$6=FALSE,OR(C1626="Commercial NAICS Cogen",C1626="Industrial NAICS Cogen",C1626="NAICS-22 Cogen")),FALSE,IF(AND($P$7=FALSE,OR(C1626="Commercial NAICS Cogen",C1626="Commercial NAICS Non-Cogen",C1626="industrial NAICS Cogen", C1626="industrial NAICS non-cogen")),FALSE,TRUE))</f>
        <v>1</v>
      </c>
      <c r="M1626">
        <f t="shared" si="76"/>
        <v>0.36512261580381472</v>
      </c>
      <c r="N1626">
        <f t="shared" si="77"/>
        <v>1</v>
      </c>
    </row>
    <row r="1627" spans="1:14" x14ac:dyDescent="0.2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s="32">
        <f t="shared" si="75"/>
        <v>8901986.3236730713</v>
      </c>
      <c r="J1627" t="str">
        <f>IF(K1627="natural gas",VLOOKUP(D1627,'Cross-Page Data'!$I$4:$J$13,2,FALSE),IF(K1627="solar",VLOOKUP('Form 923'!D1627,'Cross-Page Data'!$I$14:$J$117,2,FALSE),K1627))</f>
        <v>hydro</v>
      </c>
      <c r="K1627" t="str">
        <f>VLOOKUP(E1627,'Cross-Page Data'!$D$4:$F$48,3,FALSE)</f>
        <v>hydro</v>
      </c>
      <c r="L1627" t="b">
        <f>IF(AND($P$6=FALSE,OR(C1627="Commercial NAICS Cogen",C1627="Industrial NAICS Cogen",C1627="NAICS-22 Cogen")),FALSE,IF(AND($P$7=FALSE,OR(C1627="Commercial NAICS Cogen",C1627="Commercial NAICS Non-Cogen",C1627="industrial NAICS Cogen", C1627="industrial NAICS non-cogen")),FALSE,TRUE))</f>
        <v>1</v>
      </c>
      <c r="M1627">
        <f t="shared" si="76"/>
        <v>0.68119891008174382</v>
      </c>
      <c r="N1627">
        <f t="shared" si="77"/>
        <v>1</v>
      </c>
    </row>
    <row r="1628" spans="1:14" x14ac:dyDescent="0.2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s="32">
        <f t="shared" si="75"/>
        <v>8901990.9589304607</v>
      </c>
      <c r="J1628" t="str">
        <f>IF(K1628="natural gas",VLOOKUP(D1628,'Cross-Page Data'!$I$4:$J$13,2,FALSE),IF(K1628="solar",VLOOKUP('Form 923'!D1628,'Cross-Page Data'!$I$14:$J$117,2,FALSE),K1628))</f>
        <v>hydro</v>
      </c>
      <c r="K1628" t="str">
        <f>VLOOKUP(E1628,'Cross-Page Data'!$D$4:$F$48,3,FALSE)</f>
        <v>hydro</v>
      </c>
      <c r="L1628" t="b">
        <f>IF(AND($P$6=FALSE,OR(C1628="Commercial NAICS Cogen",C1628="Industrial NAICS Cogen",C1628="NAICS-22 Cogen")),FALSE,IF(AND($P$7=FALSE,OR(C1628="Commercial NAICS Cogen",C1628="Commercial NAICS Non-Cogen",C1628="industrial NAICS Cogen", C1628="industrial NAICS non-cogen")),FALSE,TRUE))</f>
        <v>1</v>
      </c>
      <c r="M1628">
        <f t="shared" si="76"/>
        <v>0.64032697547683926</v>
      </c>
      <c r="N1628">
        <f t="shared" si="77"/>
        <v>1</v>
      </c>
    </row>
    <row r="1629" spans="1:14" ht="26.25" x14ac:dyDescent="0.2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s="32">
        <f t="shared" si="75"/>
        <v>6253918.0274038026</v>
      </c>
      <c r="J1629" t="str">
        <f>IF(K1629="natural gas",VLOOKUP(D1629,'Cross-Page Data'!$I$4:$J$13,2,FALSE),IF(K1629="solar",VLOOKUP('Form 923'!D1629,'Cross-Page Data'!$I$14:$J$117,2,FALSE),K1629))</f>
        <v>natural gas peaker</v>
      </c>
      <c r="K1629" t="str">
        <f>VLOOKUP(E1629,'Cross-Page Data'!$D$4:$F$48,3,FALSE)</f>
        <v>natural gas</v>
      </c>
      <c r="L1629" t="b">
        <f>IF(AND($P$6=FALSE,OR(C1629="Commercial NAICS Cogen",C1629="Industrial NAICS Cogen",C1629="NAICS-22 Cogen")),FALSE,IF(AND($P$7=FALSE,OR(C1629="Commercial NAICS Cogen",C1629="Commercial NAICS Non-Cogen",C1629="industrial NAICS Cogen", C1629="industrial NAICS non-cogen")),FALSE,TRUE))</f>
        <v>0</v>
      </c>
      <c r="M1629">
        <f t="shared" si="76"/>
        <v>0.62469135802469133</v>
      </c>
      <c r="N1629">
        <f t="shared" si="77"/>
        <v>1</v>
      </c>
    </row>
    <row r="1630" spans="1:14" ht="26.25" x14ac:dyDescent="0.2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s="32">
        <f t="shared" si="75"/>
        <v>6339298.7346837716</v>
      </c>
      <c r="J1630" t="str">
        <f>IF(K1630="natural gas",VLOOKUP(D1630,'Cross-Page Data'!$I$4:$J$13,2,FALSE),IF(K1630="solar",VLOOKUP('Form 923'!D1630,'Cross-Page Data'!$I$14:$J$117,2,FALSE),K1630))</f>
        <v>hard coal</v>
      </c>
      <c r="K1630" t="str">
        <f>VLOOKUP(E1630,'Cross-Page Data'!$D$4:$F$48,3,FALSE)</f>
        <v>hard coal</v>
      </c>
      <c r="L1630" t="b">
        <f>IF(AND($P$6=FALSE,OR(C1630="Commercial NAICS Cogen",C1630="Industrial NAICS Cogen",C1630="NAICS-22 Cogen")),FALSE,IF(AND($P$7=FALSE,OR(C1630="Commercial NAICS Cogen",C1630="Commercial NAICS Non-Cogen",C1630="industrial NAICS Cogen", C1630="industrial NAICS non-cogen")),FALSE,TRUE))</f>
        <v>0</v>
      </c>
      <c r="M1630">
        <f t="shared" si="76"/>
        <v>0.48707482993197276</v>
      </c>
      <c r="N1630">
        <f t="shared" si="77"/>
        <v>1</v>
      </c>
    </row>
    <row r="1631" spans="1:14" ht="26.25" x14ac:dyDescent="0.2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s="32">
        <f t="shared" si="75"/>
        <v>6399493.4574509729</v>
      </c>
      <c r="J1631" t="str">
        <f>IF(K1631="natural gas",VLOOKUP(D1631,'Cross-Page Data'!$I$4:$J$13,2,FALSE),IF(K1631="solar",VLOOKUP('Form 923'!D1631,'Cross-Page Data'!$I$14:$J$117,2,FALSE),K1631))</f>
        <v>biomass</v>
      </c>
      <c r="K1631" t="str">
        <f>VLOOKUP(E1631,'Cross-Page Data'!$D$4:$F$48,3,FALSE)</f>
        <v>biomass</v>
      </c>
      <c r="L1631" t="b">
        <f>IF(AND($P$6=FALSE,OR(C1631="Commercial NAICS Cogen",C1631="Industrial NAICS Cogen",C1631="NAICS-22 Cogen")),FALSE,IF(AND($P$7=FALSE,OR(C1631="Commercial NAICS Cogen",C1631="Commercial NAICS Non-Cogen",C1631="industrial NAICS Cogen", C1631="industrial NAICS non-cogen")),FALSE,TRUE))</f>
        <v>0</v>
      </c>
      <c r="M1631">
        <f t="shared" si="76"/>
        <v>0.59539473684210531</v>
      </c>
      <c r="N1631">
        <f t="shared" si="77"/>
        <v>1</v>
      </c>
    </row>
    <row r="1632" spans="1:14" x14ac:dyDescent="0.2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s="32">
        <f t="shared" si="75"/>
        <v>8901914.4410304893</v>
      </c>
      <c r="J1632" t="str">
        <f>IF(K1632="natural gas",VLOOKUP(D1632,'Cross-Page Data'!$I$4:$J$13,2,FALSE),IF(K1632="solar",VLOOKUP('Form 923'!D1632,'Cross-Page Data'!$I$14:$J$117,2,FALSE),K1632))</f>
        <v>hydro</v>
      </c>
      <c r="K1632" t="str">
        <f>VLOOKUP(E1632,'Cross-Page Data'!$D$4:$F$48,3,FALSE)</f>
        <v>hydro</v>
      </c>
      <c r="L1632" t="b">
        <f>IF(AND($P$6=FALSE,OR(C1632="Commercial NAICS Cogen",C1632="Industrial NAICS Cogen",C1632="NAICS-22 Cogen")),FALSE,IF(AND($P$7=FALSE,OR(C1632="Commercial NAICS Cogen",C1632="Commercial NAICS Non-Cogen",C1632="industrial NAICS Cogen", C1632="industrial NAICS non-cogen")),FALSE,TRUE))</f>
        <v>1</v>
      </c>
      <c r="M1632">
        <f t="shared" si="76"/>
        <v>0.8331062670299727</v>
      </c>
      <c r="N1632">
        <f t="shared" si="77"/>
        <v>1</v>
      </c>
    </row>
    <row r="1633" spans="1:14" x14ac:dyDescent="0.2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s="32">
        <f t="shared" si="75"/>
        <v>8901790.6336088162</v>
      </c>
      <c r="J1633" t="str">
        <f>IF(K1633="natural gas",VLOOKUP(D1633,'Cross-Page Data'!$I$4:$J$13,2,FALSE),IF(K1633="solar",VLOOKUP('Form 923'!D1633,'Cross-Page Data'!$I$14:$J$117,2,FALSE),K1633))</f>
        <v>hydro</v>
      </c>
      <c r="K1633" t="str">
        <f>VLOOKUP(E1633,'Cross-Page Data'!$D$4:$F$48,3,FALSE)</f>
        <v>hydro</v>
      </c>
      <c r="L1633" t="b">
        <f>IF(AND($P$6=FALSE,OR(C1633="Commercial NAICS Cogen",C1633="Industrial NAICS Cogen",C1633="NAICS-22 Cogen")),FALSE,IF(AND($P$7=FALSE,OR(C1633="Commercial NAICS Cogen",C1633="Commercial NAICS Non-Cogen",C1633="industrial NAICS Cogen", C1633="industrial NAICS non-cogen")),FALSE,TRUE))</f>
        <v>1</v>
      </c>
      <c r="M1633">
        <f t="shared" si="76"/>
        <v>0.88487738419618533</v>
      </c>
      <c r="N1633">
        <f t="shared" si="77"/>
        <v>1</v>
      </c>
    </row>
    <row r="1634" spans="1:14" x14ac:dyDescent="0.2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s="32">
        <f t="shared" si="75"/>
        <v>8901908.0659150034</v>
      </c>
      <c r="J1634" t="str">
        <f>IF(K1634="natural gas",VLOOKUP(D1634,'Cross-Page Data'!$I$4:$J$13,2,FALSE),IF(K1634="solar",VLOOKUP('Form 923'!D1634,'Cross-Page Data'!$I$14:$J$117,2,FALSE),K1634))</f>
        <v>hydro</v>
      </c>
      <c r="K1634" t="str">
        <f>VLOOKUP(E1634,'Cross-Page Data'!$D$4:$F$48,3,FALSE)</f>
        <v>hydro</v>
      </c>
      <c r="L1634" t="b">
        <f>IF(AND($P$6=FALSE,OR(C1634="Commercial NAICS Cogen",C1634="Industrial NAICS Cogen",C1634="NAICS-22 Cogen")),FALSE,IF(AND($P$7=FALSE,OR(C1634="Commercial NAICS Cogen",C1634="Commercial NAICS Non-Cogen",C1634="industrial NAICS Cogen", C1634="industrial NAICS non-cogen")),FALSE,TRUE))</f>
        <v>1</v>
      </c>
      <c r="M1634">
        <f t="shared" si="76"/>
        <v>0.84128065395095364</v>
      </c>
      <c r="N1634">
        <f t="shared" si="77"/>
        <v>1</v>
      </c>
    </row>
    <row r="1635" spans="1:14" x14ac:dyDescent="0.2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s="32">
        <f t="shared" si="75"/>
        <v>8901998.9395688847</v>
      </c>
      <c r="J1635" t="str">
        <f>IF(K1635="natural gas",VLOOKUP(D1635,'Cross-Page Data'!$I$4:$J$13,2,FALSE),IF(K1635="solar",VLOOKUP('Form 923'!D1635,'Cross-Page Data'!$I$14:$J$117,2,FALSE),K1635))</f>
        <v>hydro</v>
      </c>
      <c r="K1635" t="str">
        <f>VLOOKUP(E1635,'Cross-Page Data'!$D$4:$F$48,3,FALSE)</f>
        <v>hydro</v>
      </c>
      <c r="L1635" t="b">
        <f>IF(AND($P$6=FALSE,OR(C1635="Commercial NAICS Cogen",C1635="Industrial NAICS Cogen",C1635="NAICS-22 Cogen")),FALSE,IF(AND($P$7=FALSE,OR(C1635="Commercial NAICS Cogen",C1635="Commercial NAICS Non-Cogen",C1635="industrial NAICS Cogen", C1635="industrial NAICS non-cogen")),FALSE,TRUE))</f>
        <v>1</v>
      </c>
      <c r="M1635">
        <f t="shared" si="76"/>
        <v>0.52247956403269757</v>
      </c>
      <c r="N1635">
        <f t="shared" si="77"/>
        <v>1</v>
      </c>
    </row>
    <row r="1636" spans="1:14" x14ac:dyDescent="0.2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s="32">
        <f t="shared" si="75"/>
        <v>8901994.6221455224</v>
      </c>
      <c r="J1636" t="str">
        <f>IF(K1636="natural gas",VLOOKUP(D1636,'Cross-Page Data'!$I$4:$J$13,2,FALSE),IF(K1636="solar",VLOOKUP('Form 923'!D1636,'Cross-Page Data'!$I$14:$J$117,2,FALSE),K1636))</f>
        <v>hydro</v>
      </c>
      <c r="K1636" t="str">
        <f>VLOOKUP(E1636,'Cross-Page Data'!$D$4:$F$48,3,FALSE)</f>
        <v>hydro</v>
      </c>
      <c r="L1636" t="b">
        <f>IF(AND($P$6=FALSE,OR(C1636="Commercial NAICS Cogen",C1636="Industrial NAICS Cogen",C1636="NAICS-22 Cogen")),FALSE,IF(AND($P$7=FALSE,OR(C1636="Commercial NAICS Cogen",C1636="Commercial NAICS Non-Cogen",C1636="industrial NAICS Cogen", C1636="industrial NAICS non-cogen")),FALSE,TRUE))</f>
        <v>1</v>
      </c>
      <c r="M1636">
        <f t="shared" si="76"/>
        <v>0.60626702997275206</v>
      </c>
      <c r="N1636">
        <f t="shared" si="77"/>
        <v>1</v>
      </c>
    </row>
    <row r="1637" spans="1:14" x14ac:dyDescent="0.2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s="32">
        <f t="shared" si="75"/>
        <v>522695.90021813306</v>
      </c>
      <c r="J1637" t="str">
        <f>IF(K1637="natural gas",VLOOKUP(D1637,'Cross-Page Data'!$I$4:$J$13,2,FALSE),IF(K1637="solar",VLOOKUP('Form 923'!D1637,'Cross-Page Data'!$I$14:$J$117,2,FALSE),K1637))</f>
        <v>natural gas nonpeaker</v>
      </c>
      <c r="K1637" t="str">
        <f>VLOOKUP(E1637,'Cross-Page Data'!$D$4:$F$48,3,FALSE)</f>
        <v>natural gas</v>
      </c>
      <c r="L1637" t="b">
        <f>IF(AND($P$6=FALSE,OR(C1637="Commercial NAICS Cogen",C1637="Industrial NAICS Cogen",C1637="NAICS-22 Cogen")),FALSE,IF(AND($P$7=FALSE,OR(C1637="Commercial NAICS Cogen",C1637="Commercial NAICS Non-Cogen",C1637="industrial NAICS Cogen", C1637="industrial NAICS non-cogen")),FALSE,TRUE))</f>
        <v>1</v>
      </c>
      <c r="M1637">
        <f t="shared" si="76"/>
        <v>0.70511627906976748</v>
      </c>
      <c r="N1637">
        <f t="shared" si="77"/>
        <v>1</v>
      </c>
    </row>
    <row r="1638" spans="1:14" x14ac:dyDescent="0.2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s="32" t="str">
        <f t="shared" si="75"/>
        <v/>
      </c>
      <c r="J1638" t="str">
        <f>IF(K1638="natural gas",VLOOKUP(D1638,'Cross-Page Data'!$I$4:$J$13,2,FALSE),IF(K1638="solar",VLOOKUP('Form 923'!D1638,'Cross-Page Data'!$I$14:$J$117,2,FALSE),K1638))</f>
        <v>heavy or residual fuel oil</v>
      </c>
      <c r="K1638" t="str">
        <f>VLOOKUP(E1638,'Cross-Page Data'!$D$4:$F$48,3,FALSE)</f>
        <v>heavy or residual fuel oil</v>
      </c>
      <c r="L1638" t="b">
        <f>IF(AND($P$6=FALSE,OR(C1638="Commercial NAICS Cogen",C1638="Industrial NAICS Cogen",C1638="NAICS-22 Cogen")),FALSE,IF(AND($P$7=FALSE,OR(C1638="Commercial NAICS Cogen",C1638="Commercial NAICS Non-Cogen",C1638="industrial NAICS Cogen", C1638="industrial NAICS non-cogen")),FALSE,TRUE))</f>
        <v>1</v>
      </c>
      <c r="M1638">
        <f t="shared" si="76"/>
        <v>4.0160642570281126E-4</v>
      </c>
      <c r="N1638">
        <f t="shared" si="77"/>
        <v>0</v>
      </c>
    </row>
    <row r="1639" spans="1:14" x14ac:dyDescent="0.2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s="32">
        <f t="shared" si="75"/>
        <v>10529592.584119758</v>
      </c>
      <c r="J1639" t="str">
        <f>IF(K1639="natural gas",VLOOKUP(D1639,'Cross-Page Data'!$I$4:$J$13,2,FALSE),IF(K1639="solar",VLOOKUP('Form 923'!D1639,'Cross-Page Data'!$I$14:$J$117,2,FALSE),K1639))</f>
        <v>natural gas nonpeaker</v>
      </c>
      <c r="K1639" t="str">
        <f>VLOOKUP(E1639,'Cross-Page Data'!$D$4:$F$48,3,FALSE)</f>
        <v>natural gas</v>
      </c>
      <c r="L1639" t="b">
        <f>IF(AND($P$6=FALSE,OR(C1639="Commercial NAICS Cogen",C1639="Industrial NAICS Cogen",C1639="NAICS-22 Cogen")),FALSE,IF(AND($P$7=FALSE,OR(C1639="Commercial NAICS Cogen",C1639="Commercial NAICS Non-Cogen",C1639="industrial NAICS Cogen", C1639="industrial NAICS non-cogen")),FALSE,TRUE))</f>
        <v>1</v>
      </c>
      <c r="M1639">
        <f t="shared" si="76"/>
        <v>0.30046511627906974</v>
      </c>
      <c r="N1639">
        <f t="shared" si="77"/>
        <v>1</v>
      </c>
    </row>
    <row r="1640" spans="1:14" x14ac:dyDescent="0.2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s="32">
        <f t="shared" si="75"/>
        <v>9919860.9721705336</v>
      </c>
      <c r="J1640" t="str">
        <f>IF(K1640="natural gas",VLOOKUP(D1640,'Cross-Page Data'!$I$4:$J$13,2,FALSE),IF(K1640="solar",VLOOKUP('Form 923'!D1640,'Cross-Page Data'!$I$14:$J$117,2,FALSE),K1640))</f>
        <v>natural gas peaker</v>
      </c>
      <c r="K1640" t="str">
        <f>VLOOKUP(E1640,'Cross-Page Data'!$D$4:$F$48,3,FALSE)</f>
        <v>natural gas</v>
      </c>
      <c r="L1640" t="b">
        <f>IF(AND($P$6=FALSE,OR(C1640="Commercial NAICS Cogen",C1640="Industrial NAICS Cogen",C1640="NAICS-22 Cogen")),FALSE,IF(AND($P$7=FALSE,OR(C1640="Commercial NAICS Cogen",C1640="Commercial NAICS Non-Cogen",C1640="industrial NAICS Cogen", C1640="industrial NAICS non-cogen")),FALSE,TRUE))</f>
        <v>1</v>
      </c>
      <c r="M1640">
        <f t="shared" si="76"/>
        <v>0.51111111111111107</v>
      </c>
      <c r="N1640">
        <f t="shared" si="77"/>
        <v>1</v>
      </c>
    </row>
    <row r="1641" spans="1:14" x14ac:dyDescent="0.2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s="32">
        <f t="shared" si="75"/>
        <v>0</v>
      </c>
      <c r="J1641" t="str">
        <f>IF(K1641="natural gas",VLOOKUP(D1641,'Cross-Page Data'!$I$4:$J$13,2,FALSE),IF(K1641="solar",VLOOKUP('Form 923'!D1641,'Cross-Page Data'!$I$14:$J$117,2,FALSE),K1641))</f>
        <v>heavy or residual fuel oil</v>
      </c>
      <c r="K1641" t="str">
        <f>VLOOKUP(E1641,'Cross-Page Data'!$D$4:$F$48,3,FALSE)</f>
        <v>heavy or residual fuel oil</v>
      </c>
      <c r="L1641" t="b">
        <f>IF(AND($P$6=FALSE,OR(C1641="Commercial NAICS Cogen",C1641="Industrial NAICS Cogen",C1641="NAICS-22 Cogen")),FALSE,IF(AND($P$7=FALSE,OR(C1641="Commercial NAICS Cogen",C1641="Commercial NAICS Non-Cogen",C1641="industrial NAICS Cogen", C1641="industrial NAICS non-cogen")),FALSE,TRUE))</f>
        <v>1</v>
      </c>
      <c r="M1641">
        <f t="shared" si="76"/>
        <v>0.57188755020080317</v>
      </c>
      <c r="N1641">
        <f t="shared" si="77"/>
        <v>1</v>
      </c>
    </row>
    <row r="1642" spans="1:14" x14ac:dyDescent="0.2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s="32">
        <f t="shared" si="75"/>
        <v>0</v>
      </c>
      <c r="J1642" t="str">
        <f>IF(K1642="natural gas",VLOOKUP(D1642,'Cross-Page Data'!$I$4:$J$13,2,FALSE),IF(K1642="solar",VLOOKUP('Form 923'!D1642,'Cross-Page Data'!$I$14:$J$117,2,FALSE),K1642))</f>
        <v>natural gas peaker</v>
      </c>
      <c r="K1642" t="str">
        <f>VLOOKUP(E1642,'Cross-Page Data'!$D$4:$F$48,3,FALSE)</f>
        <v>natural gas</v>
      </c>
      <c r="L1642" t="b">
        <f>IF(AND($P$6=FALSE,OR(C1642="Commercial NAICS Cogen",C1642="Industrial NAICS Cogen",C1642="NAICS-22 Cogen")),FALSE,IF(AND($P$7=FALSE,OR(C1642="Commercial NAICS Cogen",C1642="Commercial NAICS Non-Cogen",C1642="industrial NAICS Cogen", C1642="industrial NAICS non-cogen")),FALSE,TRUE))</f>
        <v>1</v>
      </c>
      <c r="M1642">
        <f t="shared" si="76"/>
        <v>0.80543209876543209</v>
      </c>
      <c r="N1642">
        <f t="shared" si="77"/>
        <v>1</v>
      </c>
    </row>
    <row r="1643" spans="1:14" x14ac:dyDescent="0.2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s="32">
        <f t="shared" si="75"/>
        <v>8902008.4451300278</v>
      </c>
      <c r="J1643" t="str">
        <f>IF(K1643="natural gas",VLOOKUP(D1643,'Cross-Page Data'!$I$4:$J$13,2,FALSE),IF(K1643="solar",VLOOKUP('Form 923'!D1643,'Cross-Page Data'!$I$14:$J$117,2,FALSE),K1643))</f>
        <v>hydro</v>
      </c>
      <c r="K1643" t="str">
        <f>VLOOKUP(E1643,'Cross-Page Data'!$D$4:$F$48,3,FALSE)</f>
        <v>hydro</v>
      </c>
      <c r="L1643" t="b">
        <f>IF(AND($P$6=FALSE,OR(C1643="Commercial NAICS Cogen",C1643="Industrial NAICS Cogen",C1643="NAICS-22 Cogen")),FALSE,IF(AND($P$7=FALSE,OR(C1643="Commercial NAICS Cogen",C1643="Commercial NAICS Non-Cogen",C1643="industrial NAICS Cogen", C1643="industrial NAICS non-cogen")),FALSE,TRUE))</f>
        <v>1</v>
      </c>
      <c r="M1643">
        <f t="shared" si="76"/>
        <v>0.30040871934604907</v>
      </c>
      <c r="N1643">
        <f t="shared" si="77"/>
        <v>1</v>
      </c>
    </row>
    <row r="1644" spans="1:14" x14ac:dyDescent="0.2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s="32">
        <f t="shared" si="75"/>
        <v>726.94525668220012</v>
      </c>
      <c r="J1644" t="str">
        <f>IF(K1644="natural gas",VLOOKUP(D1644,'Cross-Page Data'!$I$4:$J$13,2,FALSE),IF(K1644="solar",VLOOKUP('Form 923'!D1644,'Cross-Page Data'!$I$14:$J$117,2,FALSE),K1644))</f>
        <v>natural gas nonpeaker</v>
      </c>
      <c r="K1644" t="str">
        <f>VLOOKUP(E1644,'Cross-Page Data'!$D$4:$F$48,3,FALSE)</f>
        <v>natural gas</v>
      </c>
      <c r="L1644" t="b">
        <f>IF(AND($P$6=FALSE,OR(C1644="Commercial NAICS Cogen",C1644="Industrial NAICS Cogen",C1644="NAICS-22 Cogen")),FALSE,IF(AND($P$7=FALSE,OR(C1644="Commercial NAICS Cogen",C1644="Commercial NAICS Non-Cogen",C1644="industrial NAICS Cogen", C1644="industrial NAICS non-cogen")),FALSE,TRUE))</f>
        <v>1</v>
      </c>
      <c r="M1644">
        <f t="shared" si="76"/>
        <v>0.77209302325581397</v>
      </c>
      <c r="N1644">
        <f t="shared" si="77"/>
        <v>1</v>
      </c>
    </row>
    <row r="1645" spans="1:14" x14ac:dyDescent="0.2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s="32">
        <f t="shared" si="75"/>
        <v>10918640.772739323</v>
      </c>
      <c r="J1645" t="str">
        <f>IF(K1645="natural gas",VLOOKUP(D1645,'Cross-Page Data'!$I$4:$J$13,2,FALSE),IF(K1645="solar",VLOOKUP('Form 923'!D1645,'Cross-Page Data'!$I$14:$J$117,2,FALSE),K1645))</f>
        <v>natural gas nonpeaker</v>
      </c>
      <c r="K1645" t="str">
        <f>VLOOKUP(E1645,'Cross-Page Data'!$D$4:$F$48,3,FALSE)</f>
        <v>natural gas</v>
      </c>
      <c r="L1645" t="b">
        <f>IF(AND($P$6=FALSE,OR(C1645="Commercial NAICS Cogen",C1645="Industrial NAICS Cogen",C1645="NAICS-22 Cogen")),FALSE,IF(AND($P$7=FALSE,OR(C1645="Commercial NAICS Cogen",C1645="Commercial NAICS Non-Cogen",C1645="industrial NAICS Cogen", C1645="industrial NAICS non-cogen")),FALSE,TRUE))</f>
        <v>1</v>
      </c>
      <c r="M1645">
        <f t="shared" si="76"/>
        <v>0.22604651162790698</v>
      </c>
      <c r="N1645">
        <f t="shared" si="77"/>
        <v>1</v>
      </c>
    </row>
    <row r="1646" spans="1:14" x14ac:dyDescent="0.2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s="32">
        <f t="shared" si="75"/>
        <v>165395787.94480756</v>
      </c>
      <c r="J1646" t="str">
        <f>IF(K1646="natural gas",VLOOKUP(D1646,'Cross-Page Data'!$I$4:$J$13,2,FALSE),IF(K1646="solar",VLOOKUP('Form 923'!D1646,'Cross-Page Data'!$I$14:$J$117,2,FALSE),K1646))</f>
        <v>heavy or residual fuel oil</v>
      </c>
      <c r="K1646" t="str">
        <f>VLOOKUP(E1646,'Cross-Page Data'!$D$4:$F$48,3,FALSE)</f>
        <v>heavy or residual fuel oil</v>
      </c>
      <c r="L1646" t="b">
        <f>IF(AND($P$6=FALSE,OR(C1646="Commercial NAICS Cogen",C1646="Industrial NAICS Cogen",C1646="NAICS-22 Cogen")),FALSE,IF(AND($P$7=FALSE,OR(C1646="Commercial NAICS Cogen",C1646="Commercial NAICS Non-Cogen",C1646="industrial NAICS Cogen", C1646="industrial NAICS non-cogen")),FALSE,TRUE))</f>
        <v>1</v>
      </c>
      <c r="M1646">
        <f t="shared" si="76"/>
        <v>6.8273092369477914E-3</v>
      </c>
      <c r="N1646">
        <f t="shared" si="77"/>
        <v>0</v>
      </c>
    </row>
    <row r="1647" spans="1:14" x14ac:dyDescent="0.2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s="32">
        <f t="shared" si="75"/>
        <v>40244520.998425543</v>
      </c>
      <c r="J1647" t="str">
        <f>IF(K1647="natural gas",VLOOKUP(D1647,'Cross-Page Data'!$I$4:$J$13,2,FALSE),IF(K1647="solar",VLOOKUP('Form 923'!D1647,'Cross-Page Data'!$I$14:$J$117,2,FALSE),K1647))</f>
        <v>natural gas peaker</v>
      </c>
      <c r="K1647" t="str">
        <f>VLOOKUP(E1647,'Cross-Page Data'!$D$4:$F$48,3,FALSE)</f>
        <v>natural gas</v>
      </c>
      <c r="L1647" t="b">
        <f>IF(AND($P$6=FALSE,OR(C1647="Commercial NAICS Cogen",C1647="Industrial NAICS Cogen",C1647="NAICS-22 Cogen")),FALSE,IF(AND($P$7=FALSE,OR(C1647="Commercial NAICS Cogen",C1647="Commercial NAICS Non-Cogen",C1647="industrial NAICS Cogen", C1647="industrial NAICS non-cogen")),FALSE,TRUE))</f>
        <v>1</v>
      </c>
      <c r="M1647">
        <f t="shared" si="76"/>
        <v>1.6790123456790124E-2</v>
      </c>
      <c r="N1647">
        <f t="shared" si="77"/>
        <v>0</v>
      </c>
    </row>
    <row r="1648" spans="1:14" x14ac:dyDescent="0.2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s="32">
        <f t="shared" si="75"/>
        <v>10214478.851744488</v>
      </c>
      <c r="J1648" t="str">
        <f>IF(K1648="natural gas",VLOOKUP(D1648,'Cross-Page Data'!$I$4:$J$13,2,FALSE),IF(K1648="solar",VLOOKUP('Form 923'!D1648,'Cross-Page Data'!$I$14:$J$117,2,FALSE),K1648))</f>
        <v>hard coal</v>
      </c>
      <c r="K1648" t="str">
        <f>VLOOKUP(E1648,'Cross-Page Data'!$D$4:$F$48,3,FALSE)</f>
        <v>hard coal</v>
      </c>
      <c r="L1648" t="b">
        <f>IF(AND($P$6=FALSE,OR(C1648="Commercial NAICS Cogen",C1648="Industrial NAICS Cogen",C1648="NAICS-22 Cogen")),FALSE,IF(AND($P$7=FALSE,OR(C1648="Commercial NAICS Cogen",C1648="Commercial NAICS Non-Cogen",C1648="industrial NAICS Cogen", C1648="industrial NAICS non-cogen")),FALSE,TRUE))</f>
        <v>1</v>
      </c>
      <c r="M1648">
        <f t="shared" si="76"/>
        <v>0.37142857142857144</v>
      </c>
      <c r="N1648">
        <f t="shared" si="77"/>
        <v>1</v>
      </c>
    </row>
    <row r="1649" spans="1:14" x14ac:dyDescent="0.2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s="32">
        <f t="shared" si="75"/>
        <v>0</v>
      </c>
      <c r="J1649" t="str">
        <f>IF(K1649="natural gas",VLOOKUP(D1649,'Cross-Page Data'!$I$4:$J$13,2,FALSE),IF(K1649="solar",VLOOKUP('Form 923'!D1649,'Cross-Page Data'!$I$14:$J$117,2,FALSE),K1649))</f>
        <v>nuclear</v>
      </c>
      <c r="K1649" t="str">
        <f>VLOOKUP(E1649,'Cross-Page Data'!$D$4:$F$48,3,FALSE)</f>
        <v>nuclear</v>
      </c>
      <c r="L1649" t="b">
        <f>IF(AND($P$6=FALSE,OR(C1649="Commercial NAICS Cogen",C1649="Industrial NAICS Cogen",C1649="NAICS-22 Cogen")),FALSE,IF(AND($P$7=FALSE,OR(C1649="Commercial NAICS Cogen",C1649="Commercial NAICS Non-Cogen",C1649="industrial NAICS Cogen", C1649="industrial NAICS non-cogen")),FALSE,TRUE))</f>
        <v>1</v>
      </c>
      <c r="M1649">
        <f t="shared" si="76"/>
        <v>1.020408163265306E-2</v>
      </c>
      <c r="N1649">
        <f t="shared" si="77"/>
        <v>0</v>
      </c>
    </row>
    <row r="1650" spans="1:14" x14ac:dyDescent="0.2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s="32">
        <f t="shared" si="75"/>
        <v>0</v>
      </c>
      <c r="J1650" t="str">
        <f>IF(K1650="natural gas",VLOOKUP(D1650,'Cross-Page Data'!$I$4:$J$13,2,FALSE),IF(K1650="solar",VLOOKUP('Form 923'!D1650,'Cross-Page Data'!$I$14:$J$117,2,FALSE),K1650))</f>
        <v>nuclear</v>
      </c>
      <c r="K1650" t="str">
        <f>VLOOKUP(E1650,'Cross-Page Data'!$D$4:$F$48,3,FALSE)</f>
        <v>nuclear</v>
      </c>
      <c r="L1650" t="b">
        <f>IF(AND($P$6=FALSE,OR(C1650="Commercial NAICS Cogen",C1650="Industrial NAICS Cogen",C1650="NAICS-22 Cogen")),FALSE,IF(AND($P$7=FALSE,OR(C1650="Commercial NAICS Cogen",C1650="Commercial NAICS Non-Cogen",C1650="industrial NAICS Cogen", C1650="industrial NAICS non-cogen")),FALSE,TRUE))</f>
        <v>1</v>
      </c>
      <c r="M1650">
        <f t="shared" si="76"/>
        <v>1.020408163265306E-2</v>
      </c>
      <c r="N1650">
        <f t="shared" si="77"/>
        <v>0</v>
      </c>
    </row>
    <row r="1651" spans="1:14" x14ac:dyDescent="0.2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s="32">
        <f t="shared" si="75"/>
        <v>0</v>
      </c>
      <c r="J1651" t="str">
        <f>IF(K1651="natural gas",VLOOKUP(D1651,'Cross-Page Data'!$I$4:$J$13,2,FALSE),IF(K1651="solar",VLOOKUP('Form 923'!D1651,'Cross-Page Data'!$I$14:$J$117,2,FALSE),K1651))</f>
        <v>nuclear</v>
      </c>
      <c r="K1651" t="str">
        <f>VLOOKUP(E1651,'Cross-Page Data'!$D$4:$F$48,3,FALSE)</f>
        <v>nuclear</v>
      </c>
      <c r="L1651" t="b">
        <f>IF(AND($P$6=FALSE,OR(C1651="Commercial NAICS Cogen",C1651="Industrial NAICS Cogen",C1651="NAICS-22 Cogen")),FALSE,IF(AND($P$7=FALSE,OR(C1651="Commercial NAICS Cogen",C1651="Commercial NAICS Non-Cogen",C1651="industrial NAICS Cogen", C1651="industrial NAICS non-cogen")),FALSE,TRUE))</f>
        <v>1</v>
      </c>
      <c r="M1651">
        <f t="shared" si="76"/>
        <v>1.020408163265306E-2</v>
      </c>
      <c r="N1651">
        <f t="shared" si="77"/>
        <v>0</v>
      </c>
    </row>
    <row r="1652" spans="1:14" x14ac:dyDescent="0.2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s="32">
        <f t="shared" si="75"/>
        <v>18805911.616970021</v>
      </c>
      <c r="J1652" t="str">
        <f>IF(K1652="natural gas",VLOOKUP(D1652,'Cross-Page Data'!$I$4:$J$13,2,FALSE),IF(K1652="solar",VLOOKUP('Form 923'!D1652,'Cross-Page Data'!$I$14:$J$117,2,FALSE),K1652))</f>
        <v>municipal solid waste</v>
      </c>
      <c r="K1652" t="str">
        <f>VLOOKUP(E1652,'Cross-Page Data'!$D$4:$F$48,3,FALSE)</f>
        <v>municipal solid waste</v>
      </c>
      <c r="L1652" t="b">
        <f>IF(AND($P$6=FALSE,OR(C1652="Commercial NAICS Cogen",C1652="Industrial NAICS Cogen",C1652="NAICS-22 Cogen")),FALSE,IF(AND($P$7=FALSE,OR(C1652="Commercial NAICS Cogen",C1652="Commercial NAICS Non-Cogen",C1652="industrial NAICS Cogen", C1652="industrial NAICS non-cogen")),FALSE,TRUE))</f>
        <v>1</v>
      </c>
      <c r="M1652">
        <f t="shared" si="76"/>
        <v>0.625</v>
      </c>
      <c r="N1652">
        <f t="shared" si="77"/>
        <v>1</v>
      </c>
    </row>
    <row r="1653" spans="1:14" x14ac:dyDescent="0.2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s="32">
        <f t="shared" si="75"/>
        <v>18805903.692472033</v>
      </c>
      <c r="J1653" t="str">
        <f>IF(K1653="natural gas",VLOOKUP(D1653,'Cross-Page Data'!$I$4:$J$13,2,FALSE),IF(K1653="solar",VLOOKUP('Form 923'!D1653,'Cross-Page Data'!$I$14:$J$117,2,FALSE),K1653))</f>
        <v>municipal solid waste</v>
      </c>
      <c r="K1653" t="str">
        <f>VLOOKUP(E1653,'Cross-Page Data'!$D$4:$F$48,3,FALSE)</f>
        <v>municipal solid waste</v>
      </c>
      <c r="L1653" t="b">
        <f>IF(AND($P$6=FALSE,OR(C1653="Commercial NAICS Cogen",C1653="Industrial NAICS Cogen",C1653="NAICS-22 Cogen")),FALSE,IF(AND($P$7=FALSE,OR(C1653="Commercial NAICS Cogen",C1653="Commercial NAICS Non-Cogen",C1653="industrial NAICS Cogen", C1653="industrial NAICS non-cogen")),FALSE,TRUE))</f>
        <v>1</v>
      </c>
      <c r="M1653">
        <f t="shared" si="76"/>
        <v>0.63235294117647056</v>
      </c>
      <c r="N1653">
        <f t="shared" si="77"/>
        <v>1</v>
      </c>
    </row>
    <row r="1654" spans="1:14" x14ac:dyDescent="0.2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s="32">
        <f t="shared" si="75"/>
        <v>18809863.628488697</v>
      </c>
      <c r="J1654" t="str">
        <f>IF(K1654="natural gas",VLOOKUP(D1654,'Cross-Page Data'!$I$4:$J$13,2,FALSE),IF(K1654="solar",VLOOKUP('Form 923'!D1654,'Cross-Page Data'!$I$14:$J$117,2,FALSE),K1654))</f>
        <v>natural gas peaker</v>
      </c>
      <c r="K1654" t="str">
        <f>VLOOKUP(E1654,'Cross-Page Data'!$D$4:$F$48,3,FALSE)</f>
        <v>natural gas</v>
      </c>
      <c r="L1654" t="b">
        <f>IF(AND($P$6=FALSE,OR(C1654="Commercial NAICS Cogen",C1654="Industrial NAICS Cogen",C1654="NAICS-22 Cogen")),FALSE,IF(AND($P$7=FALSE,OR(C1654="Commercial NAICS Cogen",C1654="Commercial NAICS Non-Cogen",C1654="industrial NAICS Cogen", C1654="industrial NAICS non-cogen")),FALSE,TRUE))</f>
        <v>1</v>
      </c>
      <c r="M1654">
        <f t="shared" si="76"/>
        <v>6.9135802469135796E-2</v>
      </c>
      <c r="N1654">
        <f t="shared" si="77"/>
        <v>1</v>
      </c>
    </row>
    <row r="1655" spans="1:14" x14ac:dyDescent="0.2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s="32">
        <f t="shared" si="75"/>
        <v>18567316.657883</v>
      </c>
      <c r="J1655" t="str">
        <f>IF(K1655="natural gas",VLOOKUP(D1655,'Cross-Page Data'!$I$4:$J$13,2,FALSE),IF(K1655="solar",VLOOKUP('Form 923'!D1655,'Cross-Page Data'!$I$14:$J$117,2,FALSE),K1655))</f>
        <v>biomass</v>
      </c>
      <c r="K1655" t="str">
        <f>VLOOKUP(E1655,'Cross-Page Data'!$D$4:$F$48,3,FALSE)</f>
        <v>biomass</v>
      </c>
      <c r="L1655" t="b">
        <f>IF(AND($P$6=FALSE,OR(C1655="Commercial NAICS Cogen",C1655="Industrial NAICS Cogen",C1655="NAICS-22 Cogen")),FALSE,IF(AND($P$7=FALSE,OR(C1655="Commercial NAICS Cogen",C1655="Commercial NAICS Non-Cogen",C1655="industrial NAICS Cogen", C1655="industrial NAICS non-cogen")),FALSE,TRUE))</f>
        <v>1</v>
      </c>
      <c r="M1655">
        <f t="shared" si="76"/>
        <v>5.701754385964912E-2</v>
      </c>
      <c r="N1655">
        <f t="shared" si="77"/>
        <v>1</v>
      </c>
    </row>
    <row r="1656" spans="1:14" x14ac:dyDescent="0.2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s="32">
        <f t="shared" si="75"/>
        <v>0</v>
      </c>
      <c r="J1656" t="str">
        <f>IF(K1656="natural gas",VLOOKUP(D1656,'Cross-Page Data'!$I$4:$J$13,2,FALSE),IF(K1656="solar",VLOOKUP('Form 923'!D1656,'Cross-Page Data'!$I$14:$J$117,2,FALSE),K1656))</f>
        <v>heavy or residual fuel oil</v>
      </c>
      <c r="K1656" t="str">
        <f>VLOOKUP(E1656,'Cross-Page Data'!$D$4:$F$48,3,FALSE)</f>
        <v>heavy or residual fuel oil</v>
      </c>
      <c r="L1656" t="b">
        <f>IF(AND($P$6=FALSE,OR(C1656="Commercial NAICS Cogen",C1656="Industrial NAICS Cogen",C1656="NAICS-22 Cogen")),FALSE,IF(AND($P$7=FALSE,OR(C1656="Commercial NAICS Cogen",C1656="Commercial NAICS Non-Cogen",C1656="industrial NAICS Cogen", C1656="industrial NAICS non-cogen")),FALSE,TRUE))</f>
        <v>1</v>
      </c>
      <c r="M1656">
        <f t="shared" si="76"/>
        <v>0.57188755020080317</v>
      </c>
      <c r="N1656">
        <f t="shared" si="77"/>
        <v>1</v>
      </c>
    </row>
    <row r="1657" spans="1:14" x14ac:dyDescent="0.2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s="32">
        <f t="shared" si="75"/>
        <v>0</v>
      </c>
      <c r="J1657" t="str">
        <f>IF(K1657="natural gas",VLOOKUP(D1657,'Cross-Page Data'!$I$4:$J$13,2,FALSE),IF(K1657="solar",VLOOKUP('Form 923'!D1657,'Cross-Page Data'!$I$14:$J$117,2,FALSE),K1657))</f>
        <v>natural gas nonpeaker</v>
      </c>
      <c r="K1657" t="str">
        <f>VLOOKUP(E1657,'Cross-Page Data'!$D$4:$F$48,3,FALSE)</f>
        <v>natural gas</v>
      </c>
      <c r="L1657" t="b">
        <f>IF(AND($P$6=FALSE,OR(C1657="Commercial NAICS Cogen",C1657="Industrial NAICS Cogen",C1657="NAICS-22 Cogen")),FALSE,IF(AND($P$7=FALSE,OR(C1657="Commercial NAICS Cogen",C1657="Commercial NAICS Non-Cogen",C1657="industrial NAICS Cogen", C1657="industrial NAICS non-cogen")),FALSE,TRUE))</f>
        <v>1</v>
      </c>
      <c r="M1657">
        <f t="shared" si="76"/>
        <v>0.77302325581395348</v>
      </c>
      <c r="N1657">
        <f t="shared" si="77"/>
        <v>1</v>
      </c>
    </row>
    <row r="1658" spans="1:14" x14ac:dyDescent="0.2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s="32">
        <f t="shared" si="75"/>
        <v>11253516.723976243</v>
      </c>
      <c r="J1658" t="str">
        <f>IF(K1658="natural gas",VLOOKUP(D1658,'Cross-Page Data'!$I$4:$J$13,2,FALSE),IF(K1658="solar",VLOOKUP('Form 923'!D1658,'Cross-Page Data'!$I$14:$J$117,2,FALSE),K1658))</f>
        <v>heavy or residual fuel oil</v>
      </c>
      <c r="K1658" t="str">
        <f>VLOOKUP(E1658,'Cross-Page Data'!$D$4:$F$48,3,FALSE)</f>
        <v>heavy or residual fuel oil</v>
      </c>
      <c r="L1658" t="b">
        <f>IF(AND($P$6=FALSE,OR(C1658="Commercial NAICS Cogen",C1658="Industrial NAICS Cogen",C1658="NAICS-22 Cogen")),FALSE,IF(AND($P$7=FALSE,OR(C1658="Commercial NAICS Cogen",C1658="Commercial NAICS Non-Cogen",C1658="industrial NAICS Cogen", C1658="industrial NAICS non-cogen")),FALSE,TRUE))</f>
        <v>1</v>
      </c>
      <c r="M1658">
        <f t="shared" si="76"/>
        <v>0.28353413654618476</v>
      </c>
      <c r="N1658">
        <f t="shared" si="77"/>
        <v>1</v>
      </c>
    </row>
    <row r="1659" spans="1:14" x14ac:dyDescent="0.2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s="32">
        <f t="shared" si="75"/>
        <v>10876724.485576851</v>
      </c>
      <c r="J1659" t="str">
        <f>IF(K1659="natural gas",VLOOKUP(D1659,'Cross-Page Data'!$I$4:$J$13,2,FALSE),IF(K1659="solar",VLOOKUP('Form 923'!D1659,'Cross-Page Data'!$I$14:$J$117,2,FALSE),K1659))</f>
        <v>natural gas nonpeaker</v>
      </c>
      <c r="K1659" t="str">
        <f>VLOOKUP(E1659,'Cross-Page Data'!$D$4:$F$48,3,FALSE)</f>
        <v>natural gas</v>
      </c>
      <c r="L1659" t="b">
        <f>IF(AND($P$6=FALSE,OR(C1659="Commercial NAICS Cogen",C1659="Industrial NAICS Cogen",C1659="NAICS-22 Cogen")),FALSE,IF(AND($P$7=FALSE,OR(C1659="Commercial NAICS Cogen",C1659="Commercial NAICS Non-Cogen",C1659="industrial NAICS Cogen", C1659="industrial NAICS non-cogen")),FALSE,TRUE))</f>
        <v>1</v>
      </c>
      <c r="M1659">
        <f t="shared" si="76"/>
        <v>0.23813953488372094</v>
      </c>
      <c r="N1659">
        <f t="shared" si="77"/>
        <v>1</v>
      </c>
    </row>
    <row r="1660" spans="1:14" x14ac:dyDescent="0.2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s="32">
        <f t="shared" si="75"/>
        <v>9315339.0388413426</v>
      </c>
      <c r="J1660" t="str">
        <f>IF(K1660="natural gas",VLOOKUP(D1660,'Cross-Page Data'!$I$4:$J$13,2,FALSE),IF(K1660="solar",VLOOKUP('Form 923'!D1660,'Cross-Page Data'!$I$14:$J$117,2,FALSE),K1660))</f>
        <v>heavy or residual fuel oil</v>
      </c>
      <c r="K1660" t="str">
        <f>VLOOKUP(E1660,'Cross-Page Data'!$D$4:$F$48,3,FALSE)</f>
        <v>heavy or residual fuel oil</v>
      </c>
      <c r="L1660" t="b">
        <f>IF(AND($P$6=FALSE,OR(C1660="Commercial NAICS Cogen",C1660="Industrial NAICS Cogen",C1660="NAICS-22 Cogen")),FALSE,IF(AND($P$7=FALSE,OR(C1660="Commercial NAICS Cogen",C1660="Commercial NAICS Non-Cogen",C1660="industrial NAICS Cogen", C1660="industrial NAICS non-cogen")),FALSE,TRUE))</f>
        <v>1</v>
      </c>
      <c r="M1660">
        <f t="shared" si="76"/>
        <v>0.45582329317269077</v>
      </c>
      <c r="N1660">
        <f t="shared" si="77"/>
        <v>1</v>
      </c>
    </row>
    <row r="1661" spans="1:14" x14ac:dyDescent="0.2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s="32">
        <f t="shared" si="75"/>
        <v>20806833.489366442</v>
      </c>
      <c r="J1661" t="str">
        <f>IF(K1661="natural gas",VLOOKUP(D1661,'Cross-Page Data'!$I$4:$J$13,2,FALSE),IF(K1661="solar",VLOOKUP('Form 923'!D1661,'Cross-Page Data'!$I$14:$J$117,2,FALSE),K1661))</f>
        <v>municipal solid waste</v>
      </c>
      <c r="K1661" t="str">
        <f>VLOOKUP(E1661,'Cross-Page Data'!$D$4:$F$48,3,FALSE)</f>
        <v>municipal solid waste</v>
      </c>
      <c r="L1661" t="b">
        <f>IF(AND($P$6=FALSE,OR(C1661="Commercial NAICS Cogen",C1661="Industrial NAICS Cogen",C1661="NAICS-22 Cogen")),FALSE,IF(AND($P$7=FALSE,OR(C1661="Commercial NAICS Cogen",C1661="Commercial NAICS Non-Cogen",C1661="industrial NAICS Cogen", C1661="industrial NAICS non-cogen")),FALSE,TRUE))</f>
        <v>1</v>
      </c>
      <c r="M1661">
        <f t="shared" si="76"/>
        <v>0.36764705882352944</v>
      </c>
      <c r="N1661">
        <f t="shared" si="77"/>
        <v>1</v>
      </c>
    </row>
    <row r="1662" spans="1:14" x14ac:dyDescent="0.2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s="32">
        <f t="shared" si="75"/>
        <v>20806878.915075939</v>
      </c>
      <c r="J1662" t="str">
        <f>IF(K1662="natural gas",VLOOKUP(D1662,'Cross-Page Data'!$I$4:$J$13,2,FALSE),IF(K1662="solar",VLOOKUP('Form 923'!D1662,'Cross-Page Data'!$I$14:$J$117,2,FALSE),K1662))</f>
        <v>municipal solid waste</v>
      </c>
      <c r="K1662" t="str">
        <f>VLOOKUP(E1662,'Cross-Page Data'!$D$4:$F$48,3,FALSE)</f>
        <v>municipal solid waste</v>
      </c>
      <c r="L1662" t="b">
        <f>IF(AND($P$6=FALSE,OR(C1662="Commercial NAICS Cogen",C1662="Industrial NAICS Cogen",C1662="NAICS-22 Cogen")),FALSE,IF(AND($P$7=FALSE,OR(C1662="Commercial NAICS Cogen",C1662="Commercial NAICS Non-Cogen",C1662="industrial NAICS Cogen", C1662="industrial NAICS non-cogen")),FALSE,TRUE))</f>
        <v>1</v>
      </c>
      <c r="M1662">
        <f t="shared" si="76"/>
        <v>0.36029411764705882</v>
      </c>
      <c r="N1662">
        <f t="shared" si="77"/>
        <v>1</v>
      </c>
    </row>
    <row r="1663" spans="1:14" x14ac:dyDescent="0.2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s="32">
        <f t="shared" si="75"/>
        <v>20888703.198909458</v>
      </c>
      <c r="J1663" t="str">
        <f>IF(K1663="natural gas",VLOOKUP(D1663,'Cross-Page Data'!$I$4:$J$13,2,FALSE),IF(K1663="solar",VLOOKUP('Form 923'!D1663,'Cross-Page Data'!$I$14:$J$117,2,FALSE),K1663))</f>
        <v>natural gas peaker</v>
      </c>
      <c r="K1663" t="str">
        <f>VLOOKUP(E1663,'Cross-Page Data'!$D$4:$F$48,3,FALSE)</f>
        <v>natural gas</v>
      </c>
      <c r="L1663" t="b">
        <f>IF(AND($P$6=FALSE,OR(C1663="Commercial NAICS Cogen",C1663="Industrial NAICS Cogen",C1663="NAICS-22 Cogen")),FALSE,IF(AND($P$7=FALSE,OR(C1663="Commercial NAICS Cogen",C1663="Commercial NAICS Non-Cogen",C1663="industrial NAICS Cogen", C1663="industrial NAICS non-cogen")),FALSE,TRUE))</f>
        <v>1</v>
      </c>
      <c r="M1663">
        <f t="shared" si="76"/>
        <v>5.4320987654320987E-2</v>
      </c>
      <c r="N1663">
        <f t="shared" si="77"/>
        <v>1</v>
      </c>
    </row>
    <row r="1664" spans="1:14" x14ac:dyDescent="0.2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s="32">
        <f t="shared" si="75"/>
        <v>9186813.1868131869</v>
      </c>
      <c r="J1664" t="str">
        <f>IF(K1664="natural gas",VLOOKUP(D1664,'Cross-Page Data'!$I$4:$J$13,2,FALSE),IF(K1664="solar",VLOOKUP('Form 923'!D1664,'Cross-Page Data'!$I$14:$J$117,2,FALSE),K1664))</f>
        <v>heavy or residual fuel oil</v>
      </c>
      <c r="K1664" t="str">
        <f>VLOOKUP(E1664,'Cross-Page Data'!$D$4:$F$48,3,FALSE)</f>
        <v>heavy or residual fuel oil</v>
      </c>
      <c r="L1664" t="b">
        <f>IF(AND($P$6=FALSE,OR(C1664="Commercial NAICS Cogen",C1664="Industrial NAICS Cogen",C1664="NAICS-22 Cogen")),FALSE,IF(AND($P$7=FALSE,OR(C1664="Commercial NAICS Cogen",C1664="Commercial NAICS Non-Cogen",C1664="industrial NAICS Cogen", C1664="industrial NAICS non-cogen")),FALSE,TRUE))</f>
        <v>1</v>
      </c>
      <c r="M1664">
        <f t="shared" si="76"/>
        <v>0.45823293172690766</v>
      </c>
      <c r="N1664">
        <f t="shared" si="77"/>
        <v>1</v>
      </c>
    </row>
    <row r="1665" spans="1:14" x14ac:dyDescent="0.2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s="32">
        <f t="shared" si="75"/>
        <v>8393939.3939393945</v>
      </c>
      <c r="J1665" t="str">
        <f>IF(K1665="natural gas",VLOOKUP(D1665,'Cross-Page Data'!$I$4:$J$13,2,FALSE),IF(K1665="solar",VLOOKUP('Form 923'!D1665,'Cross-Page Data'!$I$14:$J$117,2,FALSE),K1665))</f>
        <v>heavy or residual fuel oil</v>
      </c>
      <c r="K1665" t="str">
        <f>VLOOKUP(E1665,'Cross-Page Data'!$D$4:$F$48,3,FALSE)</f>
        <v>heavy or residual fuel oil</v>
      </c>
      <c r="L1665" t="b">
        <f>IF(AND($P$6=FALSE,OR(C1665="Commercial NAICS Cogen",C1665="Industrial NAICS Cogen",C1665="NAICS-22 Cogen")),FALSE,IF(AND($P$7=FALSE,OR(C1665="Commercial NAICS Cogen",C1665="Commercial NAICS Non-Cogen",C1665="industrial NAICS Cogen", C1665="industrial NAICS non-cogen")),FALSE,TRUE))</f>
        <v>1</v>
      </c>
      <c r="M1665">
        <f t="shared" si="76"/>
        <v>0.48112449799196788</v>
      </c>
      <c r="N1665">
        <f t="shared" si="77"/>
        <v>1</v>
      </c>
    </row>
    <row r="1666" spans="1:14" x14ac:dyDescent="0.2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s="32" t="str">
        <f t="shared" si="75"/>
        <v/>
      </c>
      <c r="J1666" t="str">
        <f>IF(K1666="natural gas",VLOOKUP(D1666,'Cross-Page Data'!$I$4:$J$13,2,FALSE),IF(K1666="solar",VLOOKUP('Form 923'!D1666,'Cross-Page Data'!$I$14:$J$117,2,FALSE),K1666))</f>
        <v>natural gas peaker</v>
      </c>
      <c r="K1666" t="str">
        <f>VLOOKUP(E1666,'Cross-Page Data'!$D$4:$F$48,3,FALSE)</f>
        <v>natural gas</v>
      </c>
      <c r="L1666" t="b">
        <f>IF(AND($P$6=FALSE,OR(C1666="Commercial NAICS Cogen",C1666="Industrial NAICS Cogen",C1666="NAICS-22 Cogen")),FALSE,IF(AND($P$7=FALSE,OR(C1666="Commercial NAICS Cogen",C1666="Commercial NAICS Non-Cogen",C1666="industrial NAICS Cogen", C1666="industrial NAICS non-cogen")),FALSE,TRUE))</f>
        <v>1</v>
      </c>
      <c r="M1666">
        <f t="shared" si="76"/>
        <v>4.9382716049382717E-4</v>
      </c>
      <c r="N1666">
        <f t="shared" si="77"/>
        <v>0</v>
      </c>
    </row>
    <row r="1667" spans="1:14" x14ac:dyDescent="0.2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s="32">
        <f t="shared" si="75"/>
        <v>9537735.8490566034</v>
      </c>
      <c r="J1667" t="str">
        <f>IF(K1667="natural gas",VLOOKUP(D1667,'Cross-Page Data'!$I$4:$J$13,2,FALSE),IF(K1667="solar",VLOOKUP('Form 923'!D1667,'Cross-Page Data'!$I$14:$J$117,2,FALSE),K1667))</f>
        <v>heavy or residual fuel oil</v>
      </c>
      <c r="K1667" t="str">
        <f>VLOOKUP(E1667,'Cross-Page Data'!$D$4:$F$48,3,FALSE)</f>
        <v>heavy or residual fuel oil</v>
      </c>
      <c r="L1667" t="b">
        <f>IF(AND($P$6=FALSE,OR(C1667="Commercial NAICS Cogen",C1667="Industrial NAICS Cogen",C1667="NAICS-22 Cogen")),FALSE,IF(AND($P$7=FALSE,OR(C1667="Commercial NAICS Cogen",C1667="Commercial NAICS Non-Cogen",C1667="industrial NAICS Cogen", C1667="industrial NAICS non-cogen")),FALSE,TRUE))</f>
        <v>1</v>
      </c>
      <c r="M1667">
        <f t="shared" si="76"/>
        <v>0.44417670682730925</v>
      </c>
      <c r="N1667">
        <f t="shared" si="77"/>
        <v>1</v>
      </c>
    </row>
    <row r="1668" spans="1:14" x14ac:dyDescent="0.2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s="32">
        <f t="shared" si="75"/>
        <v>10000000</v>
      </c>
      <c r="J1668" t="str">
        <f>IF(K1668="natural gas",VLOOKUP(D1668,'Cross-Page Data'!$I$4:$J$13,2,FALSE),IF(K1668="solar",VLOOKUP('Form 923'!D1668,'Cross-Page Data'!$I$14:$J$117,2,FALSE),K1668))</f>
        <v>heavy or residual fuel oil</v>
      </c>
      <c r="K1668" t="str">
        <f>VLOOKUP(E1668,'Cross-Page Data'!$D$4:$F$48,3,FALSE)</f>
        <v>heavy or residual fuel oil</v>
      </c>
      <c r="L1668" t="b">
        <f>IF(AND($P$6=FALSE,OR(C1668="Commercial NAICS Cogen",C1668="Industrial NAICS Cogen",C1668="NAICS-22 Cogen")),FALSE,IF(AND($P$7=FALSE,OR(C1668="Commercial NAICS Cogen",C1668="Commercial NAICS Non-Cogen",C1668="industrial NAICS Cogen", C1668="industrial NAICS non-cogen")),FALSE,TRUE))</f>
        <v>1</v>
      </c>
      <c r="M1668">
        <f t="shared" si="76"/>
        <v>0.40200803212851405</v>
      </c>
      <c r="N1668">
        <f t="shared" si="77"/>
        <v>1</v>
      </c>
    </row>
    <row r="1669" spans="1:14" x14ac:dyDescent="0.2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s="32" t="str">
        <f t="shared" si="75"/>
        <v/>
      </c>
      <c r="J1669" t="str">
        <f>IF(K1669="natural gas",VLOOKUP(D1669,'Cross-Page Data'!$I$4:$J$13,2,FALSE),IF(K1669="solar",VLOOKUP('Form 923'!D1669,'Cross-Page Data'!$I$14:$J$117,2,FALSE),K1669))</f>
        <v>heavy or residual fuel oil</v>
      </c>
      <c r="K1669" t="str">
        <f>VLOOKUP(E1669,'Cross-Page Data'!$D$4:$F$48,3,FALSE)</f>
        <v>heavy or residual fuel oil</v>
      </c>
      <c r="L1669" t="b">
        <f>IF(AND($P$6=FALSE,OR(C1669="Commercial NAICS Cogen",C1669="Industrial NAICS Cogen",C1669="NAICS-22 Cogen")),FALSE,IF(AND($P$7=FALSE,OR(C1669="Commercial NAICS Cogen",C1669="Commercial NAICS Non-Cogen",C1669="industrial NAICS Cogen", C1669="industrial NAICS non-cogen")),FALSE,TRUE))</f>
        <v>1</v>
      </c>
      <c r="M1669">
        <f t="shared" si="76"/>
        <v>4.0160642570281126E-4</v>
      </c>
      <c r="N1669">
        <f t="shared" si="77"/>
        <v>0</v>
      </c>
    </row>
    <row r="1670" spans="1:14" x14ac:dyDescent="0.2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s="32">
        <f t="shared" si="75"/>
        <v>10000000</v>
      </c>
      <c r="J1670" t="str">
        <f>IF(K1670="natural gas",VLOOKUP(D1670,'Cross-Page Data'!$I$4:$J$13,2,FALSE),IF(K1670="solar",VLOOKUP('Form 923'!D1670,'Cross-Page Data'!$I$14:$J$117,2,FALSE),K1670))</f>
        <v>heavy or residual fuel oil</v>
      </c>
      <c r="K1670" t="str">
        <f>VLOOKUP(E1670,'Cross-Page Data'!$D$4:$F$48,3,FALSE)</f>
        <v>heavy or residual fuel oil</v>
      </c>
      <c r="L1670" t="b">
        <f>IF(AND($P$6=FALSE,OR(C1670="Commercial NAICS Cogen",C1670="Industrial NAICS Cogen",C1670="NAICS-22 Cogen")),FALSE,IF(AND($P$7=FALSE,OR(C1670="Commercial NAICS Cogen",C1670="Commercial NAICS Non-Cogen",C1670="industrial NAICS Cogen", C1670="industrial NAICS non-cogen")),FALSE,TRUE))</f>
        <v>1</v>
      </c>
      <c r="M1670">
        <f t="shared" si="76"/>
        <v>0.40200803212851405</v>
      </c>
      <c r="N1670">
        <f t="shared" si="77"/>
        <v>1</v>
      </c>
    </row>
    <row r="1671" spans="1:14" x14ac:dyDescent="0.2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s="32" t="str">
        <f t="shared" ref="I1671:I1734" si="78">IFERROR(F1671/G1671*10^6,"")</f>
        <v/>
      </c>
      <c r="J1671" t="str">
        <f>IF(K1671="natural gas",VLOOKUP(D1671,'Cross-Page Data'!$I$4:$J$13,2,FALSE),IF(K1671="solar",VLOOKUP('Form 923'!D1671,'Cross-Page Data'!$I$14:$J$117,2,FALSE),K1671))</f>
        <v>natural gas peaker</v>
      </c>
      <c r="K1671" t="str">
        <f>VLOOKUP(E1671,'Cross-Page Data'!$D$4:$F$48,3,FALSE)</f>
        <v>natural gas</v>
      </c>
      <c r="L1671" t="b">
        <f>IF(AND($P$6=FALSE,OR(C1671="Commercial NAICS Cogen",C1671="Industrial NAICS Cogen",C1671="NAICS-22 Cogen")),FALSE,IF(AND($P$7=FALSE,OR(C1671="Commercial NAICS Cogen",C1671="Commercial NAICS Non-Cogen",C1671="industrial NAICS Cogen", C1671="industrial NAICS non-cogen")),FALSE,TRUE))</f>
        <v>1</v>
      </c>
      <c r="M1671">
        <f t="shared" ref="M1671:M1734" si="79">(COUNTIFS($J$6:$J$14148,J1671,$I$6:$I$14148,"&gt;"&amp;I1671)+1)/COUNTIFS($J$6:$J$14148,J1671)</f>
        <v>4.9382716049382717E-4</v>
      </c>
      <c r="N1671">
        <f t="shared" ref="N1671:N1734" si="80">IF(OR(M1671&gt;0.95,M1671&lt;0.05),0,1)</f>
        <v>0</v>
      </c>
    </row>
    <row r="1672" spans="1:14" x14ac:dyDescent="0.2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s="32">
        <f t="shared" si="78"/>
        <v>19027777.77777778</v>
      </c>
      <c r="J1672" t="str">
        <f>IF(K1672="natural gas",VLOOKUP(D1672,'Cross-Page Data'!$I$4:$J$13,2,FALSE),IF(K1672="solar",VLOOKUP('Form 923'!D1672,'Cross-Page Data'!$I$14:$J$117,2,FALSE),K1672))</f>
        <v>heavy or residual fuel oil</v>
      </c>
      <c r="K1672" t="str">
        <f>VLOOKUP(E1672,'Cross-Page Data'!$D$4:$F$48,3,FALSE)</f>
        <v>heavy or residual fuel oil</v>
      </c>
      <c r="L1672" t="b">
        <f>IF(AND($P$6=FALSE,OR(C1672="Commercial NAICS Cogen",C1672="Industrial NAICS Cogen",C1672="NAICS-22 Cogen")),FALSE,IF(AND($P$7=FALSE,OR(C1672="Commercial NAICS Cogen",C1672="Commercial NAICS Non-Cogen",C1672="industrial NAICS Cogen", C1672="industrial NAICS non-cogen")),FALSE,TRUE))</f>
        <v>1</v>
      </c>
      <c r="M1672">
        <f t="shared" si="79"/>
        <v>6.8674698795180719E-2</v>
      </c>
      <c r="N1672">
        <f t="shared" si="80"/>
        <v>1</v>
      </c>
    </row>
    <row r="1673" spans="1:14" x14ac:dyDescent="0.2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s="32">
        <f t="shared" si="78"/>
        <v>12852581.160191592</v>
      </c>
      <c r="J1673" t="str">
        <f>IF(K1673="natural gas",VLOOKUP(D1673,'Cross-Page Data'!$I$4:$J$13,2,FALSE),IF(K1673="solar",VLOOKUP('Form 923'!D1673,'Cross-Page Data'!$I$14:$J$117,2,FALSE),K1673))</f>
        <v>heavy or residual fuel oil</v>
      </c>
      <c r="K1673" t="str">
        <f>VLOOKUP(E1673,'Cross-Page Data'!$D$4:$F$48,3,FALSE)</f>
        <v>heavy or residual fuel oil</v>
      </c>
      <c r="L1673" t="b">
        <f>IF(AND($P$6=FALSE,OR(C1673="Commercial NAICS Cogen",C1673="Industrial NAICS Cogen",C1673="NAICS-22 Cogen")),FALSE,IF(AND($P$7=FALSE,OR(C1673="Commercial NAICS Cogen",C1673="Commercial NAICS Non-Cogen",C1673="industrial NAICS Cogen", C1673="industrial NAICS non-cogen")),FALSE,TRUE))</f>
        <v>1</v>
      </c>
      <c r="M1673">
        <f t="shared" si="79"/>
        <v>0.18835341365461847</v>
      </c>
      <c r="N1673">
        <f t="shared" si="80"/>
        <v>1</v>
      </c>
    </row>
    <row r="1674" spans="1:14" x14ac:dyDescent="0.2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s="32">
        <f t="shared" si="78"/>
        <v>12830226.943977481</v>
      </c>
      <c r="J1674" t="str">
        <f>IF(K1674="natural gas",VLOOKUP(D1674,'Cross-Page Data'!$I$4:$J$13,2,FALSE),IF(K1674="solar",VLOOKUP('Form 923'!D1674,'Cross-Page Data'!$I$14:$J$117,2,FALSE),K1674))</f>
        <v>biomass</v>
      </c>
      <c r="K1674" t="str">
        <f>VLOOKUP(E1674,'Cross-Page Data'!$D$4:$F$48,3,FALSE)</f>
        <v>biomass</v>
      </c>
      <c r="L1674" t="b">
        <f>IF(AND($P$6=FALSE,OR(C1674="Commercial NAICS Cogen",C1674="Industrial NAICS Cogen",C1674="NAICS-22 Cogen")),FALSE,IF(AND($P$7=FALSE,OR(C1674="Commercial NAICS Cogen",C1674="Commercial NAICS Non-Cogen",C1674="industrial NAICS Cogen", C1674="industrial NAICS non-cogen")),FALSE,TRUE))</f>
        <v>1</v>
      </c>
      <c r="M1674">
        <f t="shared" si="79"/>
        <v>0.18859649122807018</v>
      </c>
      <c r="N1674">
        <f t="shared" si="80"/>
        <v>1</v>
      </c>
    </row>
    <row r="1675" spans="1:14" x14ac:dyDescent="0.2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s="32" t="str">
        <f t="shared" si="78"/>
        <v/>
      </c>
      <c r="J1675" t="str">
        <f>IF(K1675="natural gas",VLOOKUP(D1675,'Cross-Page Data'!$I$4:$J$13,2,FALSE),IF(K1675="solar",VLOOKUP('Form 923'!D1675,'Cross-Page Data'!$I$14:$J$117,2,FALSE),K1675))</f>
        <v>natural gas peaker</v>
      </c>
      <c r="K1675" t="str">
        <f>VLOOKUP(E1675,'Cross-Page Data'!$D$4:$F$48,3,FALSE)</f>
        <v>natural gas</v>
      </c>
      <c r="L1675" t="b">
        <f>IF(AND($P$6=FALSE,OR(C1675="Commercial NAICS Cogen",C1675="Industrial NAICS Cogen",C1675="NAICS-22 Cogen")),FALSE,IF(AND($P$7=FALSE,OR(C1675="Commercial NAICS Cogen",C1675="Commercial NAICS Non-Cogen",C1675="industrial NAICS Cogen", C1675="industrial NAICS non-cogen")),FALSE,TRUE))</f>
        <v>1</v>
      </c>
      <c r="M1675">
        <f t="shared" si="79"/>
        <v>4.9382716049382717E-4</v>
      </c>
      <c r="N1675">
        <f t="shared" si="80"/>
        <v>0</v>
      </c>
    </row>
    <row r="1676" spans="1:14" x14ac:dyDescent="0.2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s="32">
        <f t="shared" si="78"/>
        <v>13916666.666666666</v>
      </c>
      <c r="J1676" t="str">
        <f>IF(K1676="natural gas",VLOOKUP(D1676,'Cross-Page Data'!$I$4:$J$13,2,FALSE),IF(K1676="solar",VLOOKUP('Form 923'!D1676,'Cross-Page Data'!$I$14:$J$117,2,FALSE),K1676))</f>
        <v>heavy or residual fuel oil</v>
      </c>
      <c r="K1676" t="str">
        <f>VLOOKUP(E1676,'Cross-Page Data'!$D$4:$F$48,3,FALSE)</f>
        <v>heavy or residual fuel oil</v>
      </c>
      <c r="L1676" t="b">
        <f>IF(AND($P$6=FALSE,OR(C1676="Commercial NAICS Cogen",C1676="Industrial NAICS Cogen",C1676="NAICS-22 Cogen")),FALSE,IF(AND($P$7=FALSE,OR(C1676="Commercial NAICS Cogen",C1676="Commercial NAICS Non-Cogen",C1676="industrial NAICS Cogen", C1676="industrial NAICS non-cogen")),FALSE,TRUE))</f>
        <v>1</v>
      </c>
      <c r="M1676">
        <f t="shared" si="79"/>
        <v>0.15220883534136545</v>
      </c>
      <c r="N1676">
        <f t="shared" si="80"/>
        <v>1</v>
      </c>
    </row>
    <row r="1677" spans="1:14" x14ac:dyDescent="0.2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s="32">
        <f t="shared" si="78"/>
        <v>8942207.6628522109</v>
      </c>
      <c r="J1677" t="str">
        <f>IF(K1677="natural gas",VLOOKUP(D1677,'Cross-Page Data'!$I$4:$J$13,2,FALSE),IF(K1677="solar",VLOOKUP('Form 923'!D1677,'Cross-Page Data'!$I$14:$J$117,2,FALSE),K1677))</f>
        <v>heavy or residual fuel oil</v>
      </c>
      <c r="K1677" t="str">
        <f>VLOOKUP(E1677,'Cross-Page Data'!$D$4:$F$48,3,FALSE)</f>
        <v>heavy or residual fuel oil</v>
      </c>
      <c r="L1677" t="b">
        <f>IF(AND($P$6=FALSE,OR(C1677="Commercial NAICS Cogen",C1677="Industrial NAICS Cogen",C1677="NAICS-22 Cogen")),FALSE,IF(AND($P$7=FALSE,OR(C1677="Commercial NAICS Cogen",C1677="Commercial NAICS Non-Cogen",C1677="industrial NAICS Cogen", C1677="industrial NAICS non-cogen")),FALSE,TRUE))</f>
        <v>1</v>
      </c>
      <c r="M1677">
        <f t="shared" si="79"/>
        <v>0.46787148594377509</v>
      </c>
      <c r="N1677">
        <f t="shared" si="80"/>
        <v>1</v>
      </c>
    </row>
    <row r="1678" spans="1:14" x14ac:dyDescent="0.2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s="32">
        <f t="shared" si="78"/>
        <v>8930201.721681904</v>
      </c>
      <c r="J1678" t="str">
        <f>IF(K1678="natural gas",VLOOKUP(D1678,'Cross-Page Data'!$I$4:$J$13,2,FALSE),IF(K1678="solar",VLOOKUP('Form 923'!D1678,'Cross-Page Data'!$I$14:$J$117,2,FALSE),K1678))</f>
        <v>natural gas peaker</v>
      </c>
      <c r="K1678" t="str">
        <f>VLOOKUP(E1678,'Cross-Page Data'!$D$4:$F$48,3,FALSE)</f>
        <v>natural gas</v>
      </c>
      <c r="L1678" t="b">
        <f>IF(AND($P$6=FALSE,OR(C1678="Commercial NAICS Cogen",C1678="Industrial NAICS Cogen",C1678="NAICS-22 Cogen")),FALSE,IF(AND($P$7=FALSE,OR(C1678="Commercial NAICS Cogen",C1678="Commercial NAICS Non-Cogen",C1678="industrial NAICS Cogen", C1678="industrial NAICS non-cogen")),FALSE,TRUE))</f>
        <v>1</v>
      </c>
      <c r="M1678">
        <f t="shared" si="79"/>
        <v>0.56049382716049378</v>
      </c>
      <c r="N1678">
        <f t="shared" si="80"/>
        <v>1</v>
      </c>
    </row>
    <row r="1679" spans="1:14" x14ac:dyDescent="0.2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s="32">
        <f t="shared" si="78"/>
        <v>9841682.4666213542</v>
      </c>
      <c r="J1679" t="str">
        <f>IF(K1679="natural gas",VLOOKUP(D1679,'Cross-Page Data'!$I$4:$J$13,2,FALSE),IF(K1679="solar",VLOOKUP('Form 923'!D1679,'Cross-Page Data'!$I$14:$J$117,2,FALSE),K1679))</f>
        <v>heavy or residual fuel oil</v>
      </c>
      <c r="K1679" t="str">
        <f>VLOOKUP(E1679,'Cross-Page Data'!$D$4:$F$48,3,FALSE)</f>
        <v>heavy or residual fuel oil</v>
      </c>
      <c r="L1679" t="b">
        <f>IF(AND($P$6=FALSE,OR(C1679="Commercial NAICS Cogen",C1679="Industrial NAICS Cogen",C1679="NAICS-22 Cogen")),FALSE,IF(AND($P$7=FALSE,OR(C1679="Commercial NAICS Cogen",C1679="Commercial NAICS Non-Cogen",C1679="industrial NAICS Cogen", C1679="industrial NAICS non-cogen")),FALSE,TRUE))</f>
        <v>1</v>
      </c>
      <c r="M1679">
        <f t="shared" si="79"/>
        <v>0.42168674698795183</v>
      </c>
      <c r="N1679">
        <f t="shared" si="80"/>
        <v>1</v>
      </c>
    </row>
    <row r="1680" spans="1:14" x14ac:dyDescent="0.2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s="32">
        <f t="shared" si="78"/>
        <v>9557183.8165020719</v>
      </c>
      <c r="J1680" t="str">
        <f>IF(K1680="natural gas",VLOOKUP(D1680,'Cross-Page Data'!$I$4:$J$13,2,FALSE),IF(K1680="solar",VLOOKUP('Form 923'!D1680,'Cross-Page Data'!$I$14:$J$117,2,FALSE),K1680))</f>
        <v>natural gas peaker</v>
      </c>
      <c r="K1680" t="str">
        <f>VLOOKUP(E1680,'Cross-Page Data'!$D$4:$F$48,3,FALSE)</f>
        <v>natural gas</v>
      </c>
      <c r="L1680" t="b">
        <f>IF(AND($P$6=FALSE,OR(C1680="Commercial NAICS Cogen",C1680="Industrial NAICS Cogen",C1680="NAICS-22 Cogen")),FALSE,IF(AND($P$7=FALSE,OR(C1680="Commercial NAICS Cogen",C1680="Commercial NAICS Non-Cogen",C1680="industrial NAICS Cogen", C1680="industrial NAICS non-cogen")),FALSE,TRUE))</f>
        <v>1</v>
      </c>
      <c r="M1680">
        <f t="shared" si="79"/>
        <v>0.53679012345679011</v>
      </c>
      <c r="N1680">
        <f t="shared" si="80"/>
        <v>1</v>
      </c>
    </row>
    <row r="1681" spans="1:14" x14ac:dyDescent="0.2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s="32">
        <f t="shared" si="78"/>
        <v>9328888.8888888881</v>
      </c>
      <c r="J1681" t="str">
        <f>IF(K1681="natural gas",VLOOKUP(D1681,'Cross-Page Data'!$I$4:$J$13,2,FALSE),IF(K1681="solar",VLOOKUP('Form 923'!D1681,'Cross-Page Data'!$I$14:$J$117,2,FALSE),K1681))</f>
        <v>heavy or residual fuel oil</v>
      </c>
      <c r="K1681" t="str">
        <f>VLOOKUP(E1681,'Cross-Page Data'!$D$4:$F$48,3,FALSE)</f>
        <v>heavy or residual fuel oil</v>
      </c>
      <c r="L1681" t="b">
        <f>IF(AND($P$6=FALSE,OR(C1681="Commercial NAICS Cogen",C1681="Industrial NAICS Cogen",C1681="NAICS-22 Cogen")),FALSE,IF(AND($P$7=FALSE,OR(C1681="Commercial NAICS Cogen",C1681="Commercial NAICS Non-Cogen",C1681="industrial NAICS Cogen", C1681="industrial NAICS non-cogen")),FALSE,TRUE))</f>
        <v>1</v>
      </c>
      <c r="M1681">
        <f t="shared" si="79"/>
        <v>0.45502008032128516</v>
      </c>
      <c r="N1681">
        <f t="shared" si="80"/>
        <v>1</v>
      </c>
    </row>
    <row r="1682" spans="1:14" x14ac:dyDescent="0.2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s="32">
        <f t="shared" si="78"/>
        <v>8902047.7815699652</v>
      </c>
      <c r="J1682" t="str">
        <f>IF(K1682="natural gas",VLOOKUP(D1682,'Cross-Page Data'!$I$4:$J$13,2,FALSE),IF(K1682="solar",VLOOKUP('Form 923'!D1682,'Cross-Page Data'!$I$14:$J$117,2,FALSE),K1682))</f>
        <v>hydro</v>
      </c>
      <c r="K1682" t="str">
        <f>VLOOKUP(E1682,'Cross-Page Data'!$D$4:$F$48,3,FALSE)</f>
        <v>hydro</v>
      </c>
      <c r="L1682" t="b">
        <f>IF(AND($P$6=FALSE,OR(C1682="Commercial NAICS Cogen",C1682="Industrial NAICS Cogen",C1682="NAICS-22 Cogen")),FALSE,IF(AND($P$7=FALSE,OR(C1682="Commercial NAICS Cogen",C1682="Commercial NAICS Non-Cogen",C1682="industrial NAICS Cogen", C1682="industrial NAICS non-cogen")),FALSE,TRUE))</f>
        <v>1</v>
      </c>
      <c r="M1682">
        <f t="shared" si="79"/>
        <v>0.15463215258855587</v>
      </c>
      <c r="N1682">
        <f t="shared" si="80"/>
        <v>1</v>
      </c>
    </row>
    <row r="1683" spans="1:14" x14ac:dyDescent="0.2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s="32" t="str">
        <f t="shared" si="78"/>
        <v/>
      </c>
      <c r="J1683" t="str">
        <f>IF(K1683="natural gas",VLOOKUP(D1683,'Cross-Page Data'!$I$4:$J$13,2,FALSE),IF(K1683="solar",VLOOKUP('Form 923'!D1683,'Cross-Page Data'!$I$14:$J$117,2,FALSE),K1683))</f>
        <v>hard coal</v>
      </c>
      <c r="K1683" t="str">
        <f>VLOOKUP(E1683,'Cross-Page Data'!$D$4:$F$48,3,FALSE)</f>
        <v>hard coal</v>
      </c>
      <c r="L1683" t="b">
        <f>IF(AND($P$6=FALSE,OR(C1683="Commercial NAICS Cogen",C1683="Industrial NAICS Cogen",C1683="NAICS-22 Cogen")),FALSE,IF(AND($P$7=FALSE,OR(C1683="Commercial NAICS Cogen",C1683="Commercial NAICS Non-Cogen",C1683="industrial NAICS Cogen", C1683="industrial NAICS non-cogen")),FALSE,TRUE))</f>
        <v>1</v>
      </c>
      <c r="M1683">
        <f t="shared" si="79"/>
        <v>1.3605442176870747E-3</v>
      </c>
      <c r="N1683">
        <f t="shared" si="80"/>
        <v>0</v>
      </c>
    </row>
    <row r="1684" spans="1:14" x14ac:dyDescent="0.2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s="32" t="str">
        <f t="shared" si="78"/>
        <v/>
      </c>
      <c r="J1684" t="str">
        <f>IF(K1684="natural gas",VLOOKUP(D1684,'Cross-Page Data'!$I$4:$J$13,2,FALSE),IF(K1684="solar",VLOOKUP('Form 923'!D1684,'Cross-Page Data'!$I$14:$J$117,2,FALSE),K1684))</f>
        <v>heavy or residual fuel oil</v>
      </c>
      <c r="K1684" t="str">
        <f>VLOOKUP(E1684,'Cross-Page Data'!$D$4:$F$48,3,FALSE)</f>
        <v>heavy or residual fuel oil</v>
      </c>
      <c r="L1684" t="b">
        <f>IF(AND($P$6=FALSE,OR(C1684="Commercial NAICS Cogen",C1684="Industrial NAICS Cogen",C1684="NAICS-22 Cogen")),FALSE,IF(AND($P$7=FALSE,OR(C1684="Commercial NAICS Cogen",C1684="Commercial NAICS Non-Cogen",C1684="industrial NAICS Cogen", C1684="industrial NAICS non-cogen")),FALSE,TRUE))</f>
        <v>1</v>
      </c>
      <c r="M1684">
        <f t="shared" si="79"/>
        <v>4.0160642570281126E-4</v>
      </c>
      <c r="N1684">
        <f t="shared" si="80"/>
        <v>0</v>
      </c>
    </row>
    <row r="1685" spans="1:14" x14ac:dyDescent="0.2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s="32" t="str">
        <f t="shared" si="78"/>
        <v/>
      </c>
      <c r="J1685" t="str">
        <f>IF(K1685="natural gas",VLOOKUP(D1685,'Cross-Page Data'!$I$4:$J$13,2,FALSE),IF(K1685="solar",VLOOKUP('Form 923'!D1685,'Cross-Page Data'!$I$14:$J$117,2,FALSE),K1685))</f>
        <v>lignite</v>
      </c>
      <c r="K1685" t="str">
        <f>VLOOKUP(E1685,'Cross-Page Data'!$D$4:$F$48,3,FALSE)</f>
        <v>lignite</v>
      </c>
      <c r="L1685" t="b">
        <f>IF(AND($P$6=FALSE,OR(C1685="Commercial NAICS Cogen",C1685="Industrial NAICS Cogen",C1685="NAICS-22 Cogen")),FALSE,IF(AND($P$7=FALSE,OR(C1685="Commercial NAICS Cogen",C1685="Commercial NAICS Non-Cogen",C1685="industrial NAICS Cogen", C1685="industrial NAICS non-cogen")),FALSE,TRUE))</f>
        <v>1</v>
      </c>
      <c r="M1685">
        <f t="shared" si="79"/>
        <v>4.5454545454545456E-2</v>
      </c>
      <c r="N1685">
        <f t="shared" si="80"/>
        <v>0</v>
      </c>
    </row>
    <row r="1686" spans="1:14" x14ac:dyDescent="0.2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s="32">
        <f t="shared" si="78"/>
        <v>8666582.8659176696</v>
      </c>
      <c r="J1686" t="str">
        <f>IF(K1686="natural gas",VLOOKUP(D1686,'Cross-Page Data'!$I$4:$J$13,2,FALSE),IF(K1686="solar",VLOOKUP('Form 923'!D1686,'Cross-Page Data'!$I$14:$J$117,2,FALSE),K1686))</f>
        <v>natural gas peaker</v>
      </c>
      <c r="K1686" t="str">
        <f>VLOOKUP(E1686,'Cross-Page Data'!$D$4:$F$48,3,FALSE)</f>
        <v>natural gas</v>
      </c>
      <c r="L1686" t="b">
        <f>IF(AND($P$6=FALSE,OR(C1686="Commercial NAICS Cogen",C1686="Industrial NAICS Cogen",C1686="NAICS-22 Cogen")),FALSE,IF(AND($P$7=FALSE,OR(C1686="Commercial NAICS Cogen",C1686="Commercial NAICS Non-Cogen",C1686="industrial NAICS Cogen", C1686="industrial NAICS non-cogen")),FALSE,TRUE))</f>
        <v>1</v>
      </c>
      <c r="M1686">
        <f t="shared" si="79"/>
        <v>0.57135802469135799</v>
      </c>
      <c r="N1686">
        <f t="shared" si="80"/>
        <v>1</v>
      </c>
    </row>
    <row r="1687" spans="1:14" x14ac:dyDescent="0.2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s="32">
        <f t="shared" si="78"/>
        <v>8666020.7525863759</v>
      </c>
      <c r="J1687" t="str">
        <f>IF(K1687="natural gas",VLOOKUP(D1687,'Cross-Page Data'!$I$4:$J$13,2,FALSE),IF(K1687="solar",VLOOKUP('Form 923'!D1687,'Cross-Page Data'!$I$14:$J$117,2,FALSE),K1687))</f>
        <v>hard coal</v>
      </c>
      <c r="K1687" t="str">
        <f>VLOOKUP(E1687,'Cross-Page Data'!$D$4:$F$48,3,FALSE)</f>
        <v>hard coal</v>
      </c>
      <c r="L1687" t="b">
        <f>IF(AND($P$6=FALSE,OR(C1687="Commercial NAICS Cogen",C1687="Industrial NAICS Cogen",C1687="NAICS-22 Cogen")),FALSE,IF(AND($P$7=FALSE,OR(C1687="Commercial NAICS Cogen",C1687="Commercial NAICS Non-Cogen",C1687="industrial NAICS Cogen", C1687="industrial NAICS non-cogen")),FALSE,TRUE))</f>
        <v>1</v>
      </c>
      <c r="M1687">
        <f t="shared" si="79"/>
        <v>0.46530612244897956</v>
      </c>
      <c r="N1687">
        <f t="shared" si="80"/>
        <v>1</v>
      </c>
    </row>
    <row r="1688" spans="1:14" x14ac:dyDescent="0.2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s="32">
        <f t="shared" si="78"/>
        <v>8665940.9478371534</v>
      </c>
      <c r="J1688" t="str">
        <f>IF(K1688="natural gas",VLOOKUP(D1688,'Cross-Page Data'!$I$4:$J$13,2,FALSE),IF(K1688="solar",VLOOKUP('Form 923'!D1688,'Cross-Page Data'!$I$14:$J$117,2,FALSE),K1688))</f>
        <v>biomass</v>
      </c>
      <c r="K1688" t="str">
        <f>VLOOKUP(E1688,'Cross-Page Data'!$D$4:$F$48,3,FALSE)</f>
        <v>biomass</v>
      </c>
      <c r="L1688" t="b">
        <f>IF(AND($P$6=FALSE,OR(C1688="Commercial NAICS Cogen",C1688="Industrial NAICS Cogen",C1688="NAICS-22 Cogen")),FALSE,IF(AND($P$7=FALSE,OR(C1688="Commercial NAICS Cogen",C1688="Commercial NAICS Non-Cogen",C1688="industrial NAICS Cogen", C1688="industrial NAICS non-cogen")),FALSE,TRUE))</f>
        <v>1</v>
      </c>
      <c r="M1688">
        <f t="shared" si="79"/>
        <v>0.54166666666666663</v>
      </c>
      <c r="N1688">
        <f t="shared" si="80"/>
        <v>1</v>
      </c>
    </row>
    <row r="1689" spans="1:14" x14ac:dyDescent="0.2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s="32" t="str">
        <f t="shared" si="78"/>
        <v/>
      </c>
      <c r="J1689" t="str">
        <f>IF(K1689="natural gas",VLOOKUP(D1689,'Cross-Page Data'!$I$4:$J$13,2,FALSE),IF(K1689="solar",VLOOKUP('Form 923'!D1689,'Cross-Page Data'!$I$14:$J$117,2,FALSE),K1689))</f>
        <v>heavy or residual fuel oil</v>
      </c>
      <c r="K1689" t="str">
        <f>VLOOKUP(E1689,'Cross-Page Data'!$D$4:$F$48,3,FALSE)</f>
        <v>heavy or residual fuel oil</v>
      </c>
      <c r="L1689" t="b">
        <f>IF(AND($P$6=FALSE,OR(C1689="Commercial NAICS Cogen",C1689="Industrial NAICS Cogen",C1689="NAICS-22 Cogen")),FALSE,IF(AND($P$7=FALSE,OR(C1689="Commercial NAICS Cogen",C1689="Commercial NAICS Non-Cogen",C1689="industrial NAICS Cogen", C1689="industrial NAICS non-cogen")),FALSE,TRUE))</f>
        <v>1</v>
      </c>
      <c r="M1689">
        <f t="shared" si="79"/>
        <v>4.0160642570281126E-4</v>
      </c>
      <c r="N1689">
        <f t="shared" si="80"/>
        <v>0</v>
      </c>
    </row>
    <row r="1690" spans="1:14" x14ac:dyDescent="0.2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s="32">
        <f t="shared" si="78"/>
        <v>10745087.029758563</v>
      </c>
      <c r="J1690" t="str">
        <f>IF(K1690="natural gas",VLOOKUP(D1690,'Cross-Page Data'!$I$4:$J$13,2,FALSE),IF(K1690="solar",VLOOKUP('Form 923'!D1690,'Cross-Page Data'!$I$14:$J$117,2,FALSE),K1690))</f>
        <v>natural gas nonpeaker</v>
      </c>
      <c r="K1690" t="str">
        <f>VLOOKUP(E1690,'Cross-Page Data'!$D$4:$F$48,3,FALSE)</f>
        <v>natural gas</v>
      </c>
      <c r="L1690" t="b">
        <f>IF(AND($P$6=FALSE,OR(C1690="Commercial NAICS Cogen",C1690="Industrial NAICS Cogen",C1690="NAICS-22 Cogen")),FALSE,IF(AND($P$7=FALSE,OR(C1690="Commercial NAICS Cogen",C1690="Commercial NAICS Non-Cogen",C1690="industrial NAICS Cogen", C1690="industrial NAICS non-cogen")),FALSE,TRUE))</f>
        <v>1</v>
      </c>
      <c r="M1690">
        <f t="shared" si="79"/>
        <v>0.25953488372093025</v>
      </c>
      <c r="N1690">
        <f t="shared" si="80"/>
        <v>1</v>
      </c>
    </row>
    <row r="1691" spans="1:14" x14ac:dyDescent="0.2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s="32">
        <f t="shared" si="78"/>
        <v>8492114.4651395138</v>
      </c>
      <c r="J1691" t="str">
        <f>IF(K1691="natural gas",VLOOKUP(D1691,'Cross-Page Data'!$I$4:$J$13,2,FALSE),IF(K1691="solar",VLOOKUP('Form 923'!D1691,'Cross-Page Data'!$I$14:$J$117,2,FALSE),K1691))</f>
        <v>heavy or residual fuel oil</v>
      </c>
      <c r="K1691" t="str">
        <f>VLOOKUP(E1691,'Cross-Page Data'!$D$4:$F$48,3,FALSE)</f>
        <v>heavy or residual fuel oil</v>
      </c>
      <c r="L1691" t="b">
        <f>IF(AND($P$6=FALSE,OR(C1691="Commercial NAICS Cogen",C1691="Industrial NAICS Cogen",C1691="NAICS-22 Cogen")),FALSE,IF(AND($P$7=FALSE,OR(C1691="Commercial NAICS Cogen",C1691="Commercial NAICS Non-Cogen",C1691="industrial NAICS Cogen", C1691="industrial NAICS non-cogen")),FALSE,TRUE))</f>
        <v>1</v>
      </c>
      <c r="M1691">
        <f t="shared" si="79"/>
        <v>0.4791164658634538</v>
      </c>
      <c r="N1691">
        <f t="shared" si="80"/>
        <v>1</v>
      </c>
    </row>
    <row r="1692" spans="1:14" x14ac:dyDescent="0.2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s="32">
        <f t="shared" si="78"/>
        <v>8484925.882323904</v>
      </c>
      <c r="J1692" t="str">
        <f>IF(K1692="natural gas",VLOOKUP(D1692,'Cross-Page Data'!$I$4:$J$13,2,FALSE),IF(K1692="solar",VLOOKUP('Form 923'!D1692,'Cross-Page Data'!$I$14:$J$117,2,FALSE),K1692))</f>
        <v>natural gas peaker</v>
      </c>
      <c r="K1692" t="str">
        <f>VLOOKUP(E1692,'Cross-Page Data'!$D$4:$F$48,3,FALSE)</f>
        <v>natural gas</v>
      </c>
      <c r="L1692" t="b">
        <f>IF(AND($P$6=FALSE,OR(C1692="Commercial NAICS Cogen",C1692="Industrial NAICS Cogen",C1692="NAICS-22 Cogen")),FALSE,IF(AND($P$7=FALSE,OR(C1692="Commercial NAICS Cogen",C1692="Commercial NAICS Non-Cogen",C1692="industrial NAICS Cogen", C1692="industrial NAICS non-cogen")),FALSE,TRUE))</f>
        <v>1</v>
      </c>
      <c r="M1692">
        <f t="shared" si="79"/>
        <v>0.57629629629629631</v>
      </c>
      <c r="N1692">
        <f t="shared" si="80"/>
        <v>1</v>
      </c>
    </row>
    <row r="1693" spans="1:14" x14ac:dyDescent="0.2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s="32">
        <f t="shared" si="78"/>
        <v>10171646.535282899</v>
      </c>
      <c r="J1693" t="str">
        <f>IF(K1693="natural gas",VLOOKUP(D1693,'Cross-Page Data'!$I$4:$J$13,2,FALSE),IF(K1693="solar",VLOOKUP('Form 923'!D1693,'Cross-Page Data'!$I$14:$J$117,2,FALSE),K1693))</f>
        <v>heavy or residual fuel oil</v>
      </c>
      <c r="K1693" t="str">
        <f>VLOOKUP(E1693,'Cross-Page Data'!$D$4:$F$48,3,FALSE)</f>
        <v>heavy or residual fuel oil</v>
      </c>
      <c r="L1693" t="b">
        <f>IF(AND($P$6=FALSE,OR(C1693="Commercial NAICS Cogen",C1693="Industrial NAICS Cogen",C1693="NAICS-22 Cogen")),FALSE,IF(AND($P$7=FALSE,OR(C1693="Commercial NAICS Cogen",C1693="Commercial NAICS Non-Cogen",C1693="industrial NAICS Cogen", C1693="industrial NAICS non-cogen")),FALSE,TRUE))</f>
        <v>1</v>
      </c>
      <c r="M1693">
        <f t="shared" si="79"/>
        <v>0.38433734939759034</v>
      </c>
      <c r="N1693">
        <f t="shared" si="80"/>
        <v>1</v>
      </c>
    </row>
    <row r="1694" spans="1:14" x14ac:dyDescent="0.2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s="32">
        <f t="shared" si="78"/>
        <v>9154929.5774647892</v>
      </c>
      <c r="J1694" t="str">
        <f>IF(K1694="natural gas",VLOOKUP(D1694,'Cross-Page Data'!$I$4:$J$13,2,FALSE),IF(K1694="solar",VLOOKUP('Form 923'!D1694,'Cross-Page Data'!$I$14:$J$117,2,FALSE),K1694))</f>
        <v>natural gas peaker</v>
      </c>
      <c r="K1694" t="str">
        <f>VLOOKUP(E1694,'Cross-Page Data'!$D$4:$F$48,3,FALSE)</f>
        <v>natural gas</v>
      </c>
      <c r="L1694" t="b">
        <f>IF(AND($P$6=FALSE,OR(C1694="Commercial NAICS Cogen",C1694="Industrial NAICS Cogen",C1694="NAICS-22 Cogen")),FALSE,IF(AND($P$7=FALSE,OR(C1694="Commercial NAICS Cogen",C1694="Commercial NAICS Non-Cogen",C1694="industrial NAICS Cogen", C1694="industrial NAICS non-cogen")),FALSE,TRUE))</f>
        <v>1</v>
      </c>
      <c r="M1694">
        <f t="shared" si="79"/>
        <v>0.55012345679012342</v>
      </c>
      <c r="N1694">
        <f t="shared" si="80"/>
        <v>1</v>
      </c>
    </row>
    <row r="1695" spans="1:14" x14ac:dyDescent="0.2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s="32">
        <f t="shared" si="78"/>
        <v>11000000</v>
      </c>
      <c r="J1695" t="str">
        <f>IF(K1695="natural gas",VLOOKUP(D1695,'Cross-Page Data'!$I$4:$J$13,2,FALSE),IF(K1695="solar",VLOOKUP('Form 923'!D1695,'Cross-Page Data'!$I$14:$J$117,2,FALSE),K1695))</f>
        <v>heavy or residual fuel oil</v>
      </c>
      <c r="K1695" t="str">
        <f>VLOOKUP(E1695,'Cross-Page Data'!$D$4:$F$48,3,FALSE)</f>
        <v>heavy or residual fuel oil</v>
      </c>
      <c r="L1695" t="b">
        <f>IF(AND($P$6=FALSE,OR(C1695="Commercial NAICS Cogen",C1695="Industrial NAICS Cogen",C1695="NAICS-22 Cogen")),FALSE,IF(AND($P$7=FALSE,OR(C1695="Commercial NAICS Cogen",C1695="Commercial NAICS Non-Cogen",C1695="industrial NAICS Cogen", C1695="industrial NAICS non-cogen")),FALSE,TRUE))</f>
        <v>1</v>
      </c>
      <c r="M1695">
        <f t="shared" si="79"/>
        <v>0.30522088353413657</v>
      </c>
      <c r="N1695">
        <f t="shared" si="80"/>
        <v>1</v>
      </c>
    </row>
    <row r="1696" spans="1:14" x14ac:dyDescent="0.2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s="32">
        <f t="shared" si="78"/>
        <v>2285714.2857142854</v>
      </c>
      <c r="J1696" t="str">
        <f>IF(K1696="natural gas",VLOOKUP(D1696,'Cross-Page Data'!$I$4:$J$13,2,FALSE),IF(K1696="solar",VLOOKUP('Form 923'!D1696,'Cross-Page Data'!$I$14:$J$117,2,FALSE),K1696))</f>
        <v>heavy or residual fuel oil</v>
      </c>
      <c r="K1696" t="str">
        <f>VLOOKUP(E1696,'Cross-Page Data'!$D$4:$F$48,3,FALSE)</f>
        <v>heavy or residual fuel oil</v>
      </c>
      <c r="L1696" t="b">
        <f>IF(AND($P$6=FALSE,OR(C1696="Commercial NAICS Cogen",C1696="Industrial NAICS Cogen",C1696="NAICS-22 Cogen")),FALSE,IF(AND($P$7=FALSE,OR(C1696="Commercial NAICS Cogen",C1696="Commercial NAICS Non-Cogen",C1696="industrial NAICS Cogen", C1696="industrial NAICS non-cogen")),FALSE,TRUE))</f>
        <v>1</v>
      </c>
      <c r="M1696">
        <f t="shared" si="79"/>
        <v>0.5698795180722892</v>
      </c>
      <c r="N1696">
        <f t="shared" si="80"/>
        <v>1</v>
      </c>
    </row>
    <row r="1697" spans="1:14" x14ac:dyDescent="0.2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s="32" t="str">
        <f t="shared" si="78"/>
        <v/>
      </c>
      <c r="J1697" t="str">
        <f>IF(K1697="natural gas",VLOOKUP(D1697,'Cross-Page Data'!$I$4:$J$13,2,FALSE),IF(K1697="solar",VLOOKUP('Form 923'!D1697,'Cross-Page Data'!$I$14:$J$117,2,FALSE),K1697))</f>
        <v>natural gas peaker</v>
      </c>
      <c r="K1697" t="str">
        <f>VLOOKUP(E1697,'Cross-Page Data'!$D$4:$F$48,3,FALSE)</f>
        <v>natural gas</v>
      </c>
      <c r="L1697" t="b">
        <f>IF(AND($P$6=FALSE,OR(C1697="Commercial NAICS Cogen",C1697="Industrial NAICS Cogen",C1697="NAICS-22 Cogen")),FALSE,IF(AND($P$7=FALSE,OR(C1697="Commercial NAICS Cogen",C1697="Commercial NAICS Non-Cogen",C1697="industrial NAICS Cogen", C1697="industrial NAICS non-cogen")),FALSE,TRUE))</f>
        <v>1</v>
      </c>
      <c r="M1697">
        <f t="shared" si="79"/>
        <v>4.9382716049382717E-4</v>
      </c>
      <c r="N1697">
        <f t="shared" si="80"/>
        <v>0</v>
      </c>
    </row>
    <row r="1698" spans="1:14" x14ac:dyDescent="0.2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s="32">
        <f t="shared" si="78"/>
        <v>8898989.8989898991</v>
      </c>
      <c r="J1698" t="str">
        <f>IF(K1698="natural gas",VLOOKUP(D1698,'Cross-Page Data'!$I$4:$J$13,2,FALSE),IF(K1698="solar",VLOOKUP('Form 923'!D1698,'Cross-Page Data'!$I$14:$J$117,2,FALSE),K1698))</f>
        <v>hydro</v>
      </c>
      <c r="K1698" t="str">
        <f>VLOOKUP(E1698,'Cross-Page Data'!$D$4:$F$48,3,FALSE)</f>
        <v>hydro</v>
      </c>
      <c r="L1698" t="b">
        <f>IF(AND($P$6=FALSE,OR(C1698="Commercial NAICS Cogen",C1698="Industrial NAICS Cogen",C1698="NAICS-22 Cogen")),FALSE,IF(AND($P$7=FALSE,OR(C1698="Commercial NAICS Cogen",C1698="Commercial NAICS Non-Cogen",C1698="industrial NAICS Cogen", C1698="industrial NAICS non-cogen")),FALSE,TRUE))</f>
        <v>1</v>
      </c>
      <c r="M1698">
        <f t="shared" si="79"/>
        <v>0.92983651226158037</v>
      </c>
      <c r="N1698">
        <f t="shared" si="80"/>
        <v>1</v>
      </c>
    </row>
    <row r="1699" spans="1:14" x14ac:dyDescent="0.2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s="32">
        <f t="shared" si="78"/>
        <v>9600000</v>
      </c>
      <c r="J1699" t="str">
        <f>IF(K1699="natural gas",VLOOKUP(D1699,'Cross-Page Data'!$I$4:$J$13,2,FALSE),IF(K1699="solar",VLOOKUP('Form 923'!D1699,'Cross-Page Data'!$I$14:$J$117,2,FALSE),K1699))</f>
        <v>heavy or residual fuel oil</v>
      </c>
      <c r="K1699" t="str">
        <f>VLOOKUP(E1699,'Cross-Page Data'!$D$4:$F$48,3,FALSE)</f>
        <v>heavy or residual fuel oil</v>
      </c>
      <c r="L1699" t="b">
        <f>IF(AND($P$6=FALSE,OR(C1699="Commercial NAICS Cogen",C1699="Industrial NAICS Cogen",C1699="NAICS-22 Cogen")),FALSE,IF(AND($P$7=FALSE,OR(C1699="Commercial NAICS Cogen",C1699="Commercial NAICS Non-Cogen",C1699="industrial NAICS Cogen", C1699="industrial NAICS non-cogen")),FALSE,TRUE))</f>
        <v>1</v>
      </c>
      <c r="M1699">
        <f t="shared" si="79"/>
        <v>0.43855421686746987</v>
      </c>
      <c r="N1699">
        <f t="shared" si="80"/>
        <v>1</v>
      </c>
    </row>
    <row r="1700" spans="1:14" x14ac:dyDescent="0.2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s="32">
        <f t="shared" si="78"/>
        <v>9229742.7533545848</v>
      </c>
      <c r="J1700" t="str">
        <f>IF(K1700="natural gas",VLOOKUP(D1700,'Cross-Page Data'!$I$4:$J$13,2,FALSE),IF(K1700="solar",VLOOKUP('Form 923'!D1700,'Cross-Page Data'!$I$14:$J$117,2,FALSE),K1700))</f>
        <v>heavy or residual fuel oil</v>
      </c>
      <c r="K1700" t="str">
        <f>VLOOKUP(E1700,'Cross-Page Data'!$D$4:$F$48,3,FALSE)</f>
        <v>heavy or residual fuel oil</v>
      </c>
      <c r="L1700" t="b">
        <f>IF(AND($P$6=FALSE,OR(C1700="Commercial NAICS Cogen",C1700="Industrial NAICS Cogen",C1700="NAICS-22 Cogen")),FALSE,IF(AND($P$7=FALSE,OR(C1700="Commercial NAICS Cogen",C1700="Commercial NAICS Non-Cogen",C1700="industrial NAICS Cogen", C1700="industrial NAICS non-cogen")),FALSE,TRUE))</f>
        <v>1</v>
      </c>
      <c r="M1700">
        <f t="shared" si="79"/>
        <v>0.45742971887550199</v>
      </c>
      <c r="N1700">
        <f t="shared" si="80"/>
        <v>1</v>
      </c>
    </row>
    <row r="1701" spans="1:14" x14ac:dyDescent="0.2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s="32">
        <f t="shared" si="78"/>
        <v>9218180.0256334413</v>
      </c>
      <c r="J1701" t="str">
        <f>IF(K1701="natural gas",VLOOKUP(D1701,'Cross-Page Data'!$I$4:$J$13,2,FALSE),IF(K1701="solar",VLOOKUP('Form 923'!D1701,'Cross-Page Data'!$I$14:$J$117,2,FALSE),K1701))</f>
        <v>natural gas peaker</v>
      </c>
      <c r="K1701" t="str">
        <f>VLOOKUP(E1701,'Cross-Page Data'!$D$4:$F$48,3,FALSE)</f>
        <v>natural gas</v>
      </c>
      <c r="L1701" t="b">
        <f>IF(AND($P$6=FALSE,OR(C1701="Commercial NAICS Cogen",C1701="Industrial NAICS Cogen",C1701="NAICS-22 Cogen")),FALSE,IF(AND($P$7=FALSE,OR(C1701="Commercial NAICS Cogen",C1701="Commercial NAICS Non-Cogen",C1701="industrial NAICS Cogen", C1701="industrial NAICS non-cogen")),FALSE,TRUE))</f>
        <v>1</v>
      </c>
      <c r="M1701">
        <f t="shared" si="79"/>
        <v>0.54814814814814816</v>
      </c>
      <c r="N1701">
        <f t="shared" si="80"/>
        <v>1</v>
      </c>
    </row>
    <row r="1702" spans="1:14" x14ac:dyDescent="0.2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s="32">
        <f t="shared" si="78"/>
        <v>12777777.777777778</v>
      </c>
      <c r="J1702" t="str">
        <f>IF(K1702="natural gas",VLOOKUP(D1702,'Cross-Page Data'!$I$4:$J$13,2,FALSE),IF(K1702="solar",VLOOKUP('Form 923'!D1702,'Cross-Page Data'!$I$14:$J$117,2,FALSE),K1702))</f>
        <v>heavy or residual fuel oil</v>
      </c>
      <c r="K1702" t="str">
        <f>VLOOKUP(E1702,'Cross-Page Data'!$D$4:$F$48,3,FALSE)</f>
        <v>heavy or residual fuel oil</v>
      </c>
      <c r="L1702" t="b">
        <f>IF(AND($P$6=FALSE,OR(C1702="Commercial NAICS Cogen",C1702="Industrial NAICS Cogen",C1702="NAICS-22 Cogen")),FALSE,IF(AND($P$7=FALSE,OR(C1702="Commercial NAICS Cogen",C1702="Commercial NAICS Non-Cogen",C1702="industrial NAICS Cogen", C1702="industrial NAICS non-cogen")),FALSE,TRUE))</f>
        <v>1</v>
      </c>
      <c r="M1702">
        <f t="shared" si="79"/>
        <v>0.19277108433734941</v>
      </c>
      <c r="N1702">
        <f t="shared" si="80"/>
        <v>1</v>
      </c>
    </row>
    <row r="1703" spans="1:14" x14ac:dyDescent="0.2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s="32" t="str">
        <f t="shared" si="78"/>
        <v/>
      </c>
      <c r="J1703" t="str">
        <f>IF(K1703="natural gas",VLOOKUP(D1703,'Cross-Page Data'!$I$4:$J$13,2,FALSE),IF(K1703="solar",VLOOKUP('Form 923'!D1703,'Cross-Page Data'!$I$14:$J$117,2,FALSE),K1703))</f>
        <v>natural gas peaker</v>
      </c>
      <c r="K1703" t="str">
        <f>VLOOKUP(E1703,'Cross-Page Data'!$D$4:$F$48,3,FALSE)</f>
        <v>natural gas</v>
      </c>
      <c r="L1703" t="b">
        <f>IF(AND($P$6=FALSE,OR(C1703="Commercial NAICS Cogen",C1703="Industrial NAICS Cogen",C1703="NAICS-22 Cogen")),FALSE,IF(AND($P$7=FALSE,OR(C1703="Commercial NAICS Cogen",C1703="Commercial NAICS Non-Cogen",C1703="industrial NAICS Cogen", C1703="industrial NAICS non-cogen")),FALSE,TRUE))</f>
        <v>1</v>
      </c>
      <c r="M1703">
        <f t="shared" si="79"/>
        <v>4.9382716049382717E-4</v>
      </c>
      <c r="N1703">
        <f t="shared" si="80"/>
        <v>0</v>
      </c>
    </row>
    <row r="1704" spans="1:14" x14ac:dyDescent="0.2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s="32">
        <f t="shared" si="78"/>
        <v>15843373.493975904</v>
      </c>
      <c r="J1704" t="str">
        <f>IF(K1704="natural gas",VLOOKUP(D1704,'Cross-Page Data'!$I$4:$J$13,2,FALSE),IF(K1704="solar",VLOOKUP('Form 923'!D1704,'Cross-Page Data'!$I$14:$J$117,2,FALSE),K1704))</f>
        <v>heavy or residual fuel oil</v>
      </c>
      <c r="K1704" t="str">
        <f>VLOOKUP(E1704,'Cross-Page Data'!$D$4:$F$48,3,FALSE)</f>
        <v>heavy or residual fuel oil</v>
      </c>
      <c r="L1704" t="b">
        <f>IF(AND($P$6=FALSE,OR(C1704="Commercial NAICS Cogen",C1704="Industrial NAICS Cogen",C1704="NAICS-22 Cogen")),FALSE,IF(AND($P$7=FALSE,OR(C1704="Commercial NAICS Cogen",C1704="Commercial NAICS Non-Cogen",C1704="industrial NAICS Cogen", C1704="industrial NAICS non-cogen")),FALSE,TRUE))</f>
        <v>1</v>
      </c>
      <c r="M1704">
        <f t="shared" si="79"/>
        <v>0.11164658634538152</v>
      </c>
      <c r="N1704">
        <f t="shared" si="80"/>
        <v>1</v>
      </c>
    </row>
    <row r="1705" spans="1:14" x14ac:dyDescent="0.2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s="32">
        <f t="shared" si="78"/>
        <v>10500000</v>
      </c>
      <c r="J1705" t="str">
        <f>IF(K1705="natural gas",VLOOKUP(D1705,'Cross-Page Data'!$I$4:$J$13,2,FALSE),IF(K1705="solar",VLOOKUP('Form 923'!D1705,'Cross-Page Data'!$I$14:$J$117,2,FALSE),K1705))</f>
        <v>heavy or residual fuel oil</v>
      </c>
      <c r="K1705" t="str">
        <f>VLOOKUP(E1705,'Cross-Page Data'!$D$4:$F$48,3,FALSE)</f>
        <v>heavy or residual fuel oil</v>
      </c>
      <c r="L1705" t="b">
        <f>IF(AND($P$6=FALSE,OR(C1705="Commercial NAICS Cogen",C1705="Industrial NAICS Cogen",C1705="NAICS-22 Cogen")),FALSE,IF(AND($P$7=FALSE,OR(C1705="Commercial NAICS Cogen",C1705="Commercial NAICS Non-Cogen",C1705="industrial NAICS Cogen", C1705="industrial NAICS non-cogen")),FALSE,TRUE))</f>
        <v>1</v>
      </c>
      <c r="M1705">
        <f t="shared" si="79"/>
        <v>0.35140562248995982</v>
      </c>
      <c r="N1705">
        <f t="shared" si="80"/>
        <v>1</v>
      </c>
    </row>
    <row r="1706" spans="1:14" x14ac:dyDescent="0.2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s="32" t="str">
        <f t="shared" si="78"/>
        <v/>
      </c>
      <c r="J1706" t="str">
        <f>IF(K1706="natural gas",VLOOKUP(D1706,'Cross-Page Data'!$I$4:$J$13,2,FALSE),IF(K1706="solar",VLOOKUP('Form 923'!D1706,'Cross-Page Data'!$I$14:$J$117,2,FALSE),K1706))</f>
        <v>natural gas peaker</v>
      </c>
      <c r="K1706" t="str">
        <f>VLOOKUP(E1706,'Cross-Page Data'!$D$4:$F$48,3,FALSE)</f>
        <v>natural gas</v>
      </c>
      <c r="L1706" t="b">
        <f>IF(AND($P$6=FALSE,OR(C1706="Commercial NAICS Cogen",C1706="Industrial NAICS Cogen",C1706="NAICS-22 Cogen")),FALSE,IF(AND($P$7=FALSE,OR(C1706="Commercial NAICS Cogen",C1706="Commercial NAICS Non-Cogen",C1706="industrial NAICS Cogen", C1706="industrial NAICS non-cogen")),FALSE,TRUE))</f>
        <v>1</v>
      </c>
      <c r="M1706">
        <f t="shared" si="79"/>
        <v>4.9382716049382717E-4</v>
      </c>
      <c r="N1706">
        <f t="shared" si="80"/>
        <v>0</v>
      </c>
    </row>
    <row r="1707" spans="1:14" x14ac:dyDescent="0.2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s="32">
        <f t="shared" si="78"/>
        <v>76463366.193622932</v>
      </c>
      <c r="J1707" t="str">
        <f>IF(K1707="natural gas",VLOOKUP(D1707,'Cross-Page Data'!$I$4:$J$13,2,FALSE),IF(K1707="solar",VLOOKUP('Form 923'!D1707,'Cross-Page Data'!$I$14:$J$117,2,FALSE),K1707))</f>
        <v>heavy or residual fuel oil</v>
      </c>
      <c r="K1707" t="str">
        <f>VLOOKUP(E1707,'Cross-Page Data'!$D$4:$F$48,3,FALSE)</f>
        <v>heavy or residual fuel oil</v>
      </c>
      <c r="L1707" t="b">
        <f>IF(AND($P$6=FALSE,OR(C1707="Commercial NAICS Cogen",C1707="Industrial NAICS Cogen",C1707="NAICS-22 Cogen")),FALSE,IF(AND($P$7=FALSE,OR(C1707="Commercial NAICS Cogen",C1707="Commercial NAICS Non-Cogen",C1707="industrial NAICS Cogen", C1707="industrial NAICS non-cogen")),FALSE,TRUE))</f>
        <v>1</v>
      </c>
      <c r="M1707">
        <f t="shared" si="79"/>
        <v>1.0441767068273093E-2</v>
      </c>
      <c r="N1707">
        <f t="shared" si="80"/>
        <v>0</v>
      </c>
    </row>
    <row r="1708" spans="1:14" x14ac:dyDescent="0.2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s="32">
        <f t="shared" si="78"/>
        <v>76533879.851415396</v>
      </c>
      <c r="J1708" t="str">
        <f>IF(K1708="natural gas",VLOOKUP(D1708,'Cross-Page Data'!$I$4:$J$13,2,FALSE),IF(K1708="solar",VLOOKUP('Form 923'!D1708,'Cross-Page Data'!$I$14:$J$117,2,FALSE),K1708))</f>
        <v>natural gas peaker</v>
      </c>
      <c r="K1708" t="str">
        <f>VLOOKUP(E1708,'Cross-Page Data'!$D$4:$F$48,3,FALSE)</f>
        <v>natural gas</v>
      </c>
      <c r="L1708" t="b">
        <f>IF(AND($P$6=FALSE,OR(C1708="Commercial NAICS Cogen",C1708="Industrial NAICS Cogen",C1708="NAICS-22 Cogen")),FALSE,IF(AND($P$7=FALSE,OR(C1708="Commercial NAICS Cogen",C1708="Commercial NAICS Non-Cogen",C1708="industrial NAICS Cogen", C1708="industrial NAICS non-cogen")),FALSE,TRUE))</f>
        <v>1</v>
      </c>
      <c r="M1708">
        <f t="shared" si="79"/>
        <v>7.9012345679012348E-3</v>
      </c>
      <c r="N1708">
        <f t="shared" si="80"/>
        <v>0</v>
      </c>
    </row>
    <row r="1709" spans="1:14" x14ac:dyDescent="0.2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s="32">
        <f t="shared" si="78"/>
        <v>10675867.667952102</v>
      </c>
      <c r="J1709" t="str">
        <f>IF(K1709="natural gas",VLOOKUP(D1709,'Cross-Page Data'!$I$4:$J$13,2,FALSE),IF(K1709="solar",VLOOKUP('Form 923'!D1709,'Cross-Page Data'!$I$14:$J$117,2,FALSE),K1709))</f>
        <v>heavy or residual fuel oil</v>
      </c>
      <c r="K1709" t="str">
        <f>VLOOKUP(E1709,'Cross-Page Data'!$D$4:$F$48,3,FALSE)</f>
        <v>heavy or residual fuel oil</v>
      </c>
      <c r="L1709" t="b">
        <f>IF(AND($P$6=FALSE,OR(C1709="Commercial NAICS Cogen",C1709="Industrial NAICS Cogen",C1709="NAICS-22 Cogen")),FALSE,IF(AND($P$7=FALSE,OR(C1709="Commercial NAICS Cogen",C1709="Commercial NAICS Non-Cogen",C1709="industrial NAICS Cogen", C1709="industrial NAICS non-cogen")),FALSE,TRUE))</f>
        <v>1</v>
      </c>
      <c r="M1709">
        <f t="shared" si="79"/>
        <v>0.33172690763052209</v>
      </c>
      <c r="N1709">
        <f t="shared" si="80"/>
        <v>1</v>
      </c>
    </row>
    <row r="1710" spans="1:14" x14ac:dyDescent="0.2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s="32">
        <f t="shared" si="78"/>
        <v>10665564.282761471</v>
      </c>
      <c r="J1710" t="str">
        <f>IF(K1710="natural gas",VLOOKUP(D1710,'Cross-Page Data'!$I$4:$J$13,2,FALSE),IF(K1710="solar",VLOOKUP('Form 923'!D1710,'Cross-Page Data'!$I$14:$J$117,2,FALSE),K1710))</f>
        <v>natural gas peaker</v>
      </c>
      <c r="K1710" t="str">
        <f>VLOOKUP(E1710,'Cross-Page Data'!$D$4:$F$48,3,FALSE)</f>
        <v>natural gas</v>
      </c>
      <c r="L1710" t="b">
        <f>IF(AND($P$6=FALSE,OR(C1710="Commercial NAICS Cogen",C1710="Industrial NAICS Cogen",C1710="NAICS-22 Cogen")),FALSE,IF(AND($P$7=FALSE,OR(C1710="Commercial NAICS Cogen",C1710="Commercial NAICS Non-Cogen",C1710="industrial NAICS Cogen", C1710="industrial NAICS non-cogen")),FALSE,TRUE))</f>
        <v>1</v>
      </c>
      <c r="M1710">
        <f t="shared" si="79"/>
        <v>0.43753086419753084</v>
      </c>
      <c r="N1710">
        <f t="shared" si="80"/>
        <v>1</v>
      </c>
    </row>
    <row r="1711" spans="1:14" x14ac:dyDescent="0.2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s="32">
        <f t="shared" si="78"/>
        <v>8901763.2241813596</v>
      </c>
      <c r="J1711" t="str">
        <f>IF(K1711="natural gas",VLOOKUP(D1711,'Cross-Page Data'!$I$4:$J$13,2,FALSE),IF(K1711="solar",VLOOKUP('Form 923'!D1711,'Cross-Page Data'!$I$14:$J$117,2,FALSE),K1711))</f>
        <v>wind</v>
      </c>
      <c r="K1711" t="str">
        <f>VLOOKUP(E1711,'Cross-Page Data'!$D$4:$F$48,3,FALSE)</f>
        <v>wind</v>
      </c>
      <c r="L1711" t="b">
        <f>IF(AND($P$6=FALSE,OR(C1711="Commercial NAICS Cogen",C1711="Industrial NAICS Cogen",C1711="NAICS-22 Cogen")),FALSE,IF(AND($P$7=FALSE,OR(C1711="Commercial NAICS Cogen",C1711="Commercial NAICS Non-Cogen",C1711="industrial NAICS Cogen", C1711="industrial NAICS non-cogen")),FALSE,TRUE))</f>
        <v>1</v>
      </c>
      <c r="M1711">
        <f t="shared" si="79"/>
        <v>0.95013123359580054</v>
      </c>
      <c r="N1711">
        <f t="shared" si="80"/>
        <v>0</v>
      </c>
    </row>
    <row r="1712" spans="1:14" x14ac:dyDescent="0.2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s="32">
        <f t="shared" si="78"/>
        <v>-195253464.97057149</v>
      </c>
      <c r="J1712" t="str">
        <f>IF(K1712="natural gas",VLOOKUP(D1712,'Cross-Page Data'!$I$4:$J$13,2,FALSE),IF(K1712="solar",VLOOKUP('Form 923'!D1712,'Cross-Page Data'!$I$14:$J$117,2,FALSE),K1712))</f>
        <v>heavy or residual fuel oil</v>
      </c>
      <c r="K1712" t="str">
        <f>VLOOKUP(E1712,'Cross-Page Data'!$D$4:$F$48,3,FALSE)</f>
        <v>heavy or residual fuel oil</v>
      </c>
      <c r="L1712" t="b">
        <f>IF(AND($P$6=FALSE,OR(C1712="Commercial NAICS Cogen",C1712="Industrial NAICS Cogen",C1712="NAICS-22 Cogen")),FALSE,IF(AND($P$7=FALSE,OR(C1712="Commercial NAICS Cogen",C1712="Commercial NAICS Non-Cogen",C1712="industrial NAICS Cogen", C1712="industrial NAICS non-cogen")),FALSE,TRUE))</f>
        <v>1</v>
      </c>
      <c r="M1712">
        <f t="shared" si="79"/>
        <v>0.65220883534136542</v>
      </c>
      <c r="N1712">
        <f t="shared" si="80"/>
        <v>1</v>
      </c>
    </row>
    <row r="1713" spans="1:14" x14ac:dyDescent="0.2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s="32">
        <f t="shared" si="78"/>
        <v>-195227055.77526253</v>
      </c>
      <c r="J1713" t="str">
        <f>IF(K1713="natural gas",VLOOKUP(D1713,'Cross-Page Data'!$I$4:$J$13,2,FALSE),IF(K1713="solar",VLOOKUP('Form 923'!D1713,'Cross-Page Data'!$I$14:$J$117,2,FALSE),K1713))</f>
        <v>natural gas peaker</v>
      </c>
      <c r="K1713" t="str">
        <f>VLOOKUP(E1713,'Cross-Page Data'!$D$4:$F$48,3,FALSE)</f>
        <v>natural gas</v>
      </c>
      <c r="L1713" t="b">
        <f>IF(AND($P$6=FALSE,OR(C1713="Commercial NAICS Cogen",C1713="Industrial NAICS Cogen",C1713="NAICS-22 Cogen")),FALSE,IF(AND($P$7=FALSE,OR(C1713="Commercial NAICS Cogen",C1713="Commercial NAICS Non-Cogen",C1713="industrial NAICS Cogen", C1713="industrial NAICS non-cogen")),FALSE,TRUE))</f>
        <v>1</v>
      </c>
      <c r="M1713">
        <f t="shared" si="79"/>
        <v>0.83111111111111113</v>
      </c>
      <c r="N1713">
        <f t="shared" si="80"/>
        <v>1</v>
      </c>
    </row>
    <row r="1714" spans="1:14" x14ac:dyDescent="0.2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s="32">
        <f t="shared" si="78"/>
        <v>4353982.3008849556</v>
      </c>
      <c r="J1714" t="str">
        <f>IF(K1714="natural gas",VLOOKUP(D1714,'Cross-Page Data'!$I$4:$J$13,2,FALSE),IF(K1714="solar",VLOOKUP('Form 923'!D1714,'Cross-Page Data'!$I$14:$J$117,2,FALSE),K1714))</f>
        <v>heavy or residual fuel oil</v>
      </c>
      <c r="K1714" t="str">
        <f>VLOOKUP(E1714,'Cross-Page Data'!$D$4:$F$48,3,FALSE)</f>
        <v>heavy or residual fuel oil</v>
      </c>
      <c r="L1714" t="b">
        <f>IF(AND($P$6=FALSE,OR(C1714="Commercial NAICS Cogen",C1714="Industrial NAICS Cogen",C1714="NAICS-22 Cogen")),FALSE,IF(AND($P$7=FALSE,OR(C1714="Commercial NAICS Cogen",C1714="Commercial NAICS Non-Cogen",C1714="industrial NAICS Cogen", C1714="industrial NAICS non-cogen")),FALSE,TRUE))</f>
        <v>1</v>
      </c>
      <c r="M1714">
        <f t="shared" si="79"/>
        <v>0.55742971887550197</v>
      </c>
      <c r="N1714">
        <f t="shared" si="80"/>
        <v>1</v>
      </c>
    </row>
    <row r="1715" spans="1:14" x14ac:dyDescent="0.2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s="32">
        <f t="shared" si="78"/>
        <v>6716847.4651317243</v>
      </c>
      <c r="J1715" t="str">
        <f>IF(K1715="natural gas",VLOOKUP(D1715,'Cross-Page Data'!$I$4:$J$13,2,FALSE),IF(K1715="solar",VLOOKUP('Form 923'!D1715,'Cross-Page Data'!$I$14:$J$117,2,FALSE),K1715))</f>
        <v>natural gas peaker</v>
      </c>
      <c r="K1715" t="str">
        <f>VLOOKUP(E1715,'Cross-Page Data'!$D$4:$F$48,3,FALSE)</f>
        <v>natural gas</v>
      </c>
      <c r="L1715" t="b">
        <f>IF(AND($P$6=FALSE,OR(C1715="Commercial NAICS Cogen",C1715="Industrial NAICS Cogen",C1715="NAICS-22 Cogen")),FALSE,IF(AND($P$7=FALSE,OR(C1715="Commercial NAICS Cogen",C1715="Commercial NAICS Non-Cogen",C1715="industrial NAICS Cogen", C1715="industrial NAICS non-cogen")),FALSE,TRUE))</f>
        <v>1</v>
      </c>
      <c r="M1715">
        <f t="shared" si="79"/>
        <v>0.61432098765432097</v>
      </c>
      <c r="N1715">
        <f t="shared" si="80"/>
        <v>1</v>
      </c>
    </row>
    <row r="1716" spans="1:14" x14ac:dyDescent="0.2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s="32">
        <f t="shared" si="78"/>
        <v>8307415.2889179904</v>
      </c>
      <c r="J1716" t="str">
        <f>IF(K1716="natural gas",VLOOKUP(D1716,'Cross-Page Data'!$I$4:$J$13,2,FALSE),IF(K1716="solar",VLOOKUP('Form 923'!D1716,'Cross-Page Data'!$I$14:$J$117,2,FALSE),K1716))</f>
        <v>heavy or residual fuel oil</v>
      </c>
      <c r="K1716" t="str">
        <f>VLOOKUP(E1716,'Cross-Page Data'!$D$4:$F$48,3,FALSE)</f>
        <v>heavy or residual fuel oil</v>
      </c>
      <c r="L1716" t="b">
        <f>IF(AND($P$6=FALSE,OR(C1716="Commercial NAICS Cogen",C1716="Industrial NAICS Cogen",C1716="NAICS-22 Cogen")),FALSE,IF(AND($P$7=FALSE,OR(C1716="Commercial NAICS Cogen",C1716="Commercial NAICS Non-Cogen",C1716="industrial NAICS Cogen", C1716="industrial NAICS non-cogen")),FALSE,TRUE))</f>
        <v>1</v>
      </c>
      <c r="M1716">
        <f t="shared" si="79"/>
        <v>0.48313253012048191</v>
      </c>
      <c r="N1716">
        <f t="shared" si="80"/>
        <v>1</v>
      </c>
    </row>
    <row r="1717" spans="1:14" x14ac:dyDescent="0.2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s="32">
        <f t="shared" si="78"/>
        <v>8280845.7991227088</v>
      </c>
      <c r="J1717" t="str">
        <f>IF(K1717="natural gas",VLOOKUP(D1717,'Cross-Page Data'!$I$4:$J$13,2,FALSE),IF(K1717="solar",VLOOKUP('Form 923'!D1717,'Cross-Page Data'!$I$14:$J$117,2,FALSE),K1717))</f>
        <v>natural gas peaker</v>
      </c>
      <c r="K1717" t="str">
        <f>VLOOKUP(E1717,'Cross-Page Data'!$D$4:$F$48,3,FALSE)</f>
        <v>natural gas</v>
      </c>
      <c r="L1717" t="b">
        <f>IF(AND($P$6=FALSE,OR(C1717="Commercial NAICS Cogen",C1717="Industrial NAICS Cogen",C1717="NAICS-22 Cogen")),FALSE,IF(AND($P$7=FALSE,OR(C1717="Commercial NAICS Cogen",C1717="Commercial NAICS Non-Cogen",C1717="industrial NAICS Cogen", C1717="industrial NAICS non-cogen")),FALSE,TRUE))</f>
        <v>1</v>
      </c>
      <c r="M1717">
        <f t="shared" si="79"/>
        <v>0.58172839506172835</v>
      </c>
      <c r="N1717">
        <f t="shared" si="80"/>
        <v>1</v>
      </c>
    </row>
    <row r="1718" spans="1:14" x14ac:dyDescent="0.2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s="32">
        <f t="shared" si="78"/>
        <v>14213610.586011341</v>
      </c>
      <c r="J1718" t="str">
        <f>IF(K1718="natural gas",VLOOKUP(D1718,'Cross-Page Data'!$I$4:$J$13,2,FALSE),IF(K1718="solar",VLOOKUP('Form 923'!D1718,'Cross-Page Data'!$I$14:$J$117,2,FALSE),K1718))</f>
        <v>heavy or residual fuel oil</v>
      </c>
      <c r="K1718" t="str">
        <f>VLOOKUP(E1718,'Cross-Page Data'!$D$4:$F$48,3,FALSE)</f>
        <v>heavy or residual fuel oil</v>
      </c>
      <c r="L1718" t="b">
        <f>IF(AND($P$6=FALSE,OR(C1718="Commercial NAICS Cogen",C1718="Industrial NAICS Cogen",C1718="NAICS-22 Cogen")),FALSE,IF(AND($P$7=FALSE,OR(C1718="Commercial NAICS Cogen",C1718="Commercial NAICS Non-Cogen",C1718="industrial NAICS Cogen", C1718="industrial NAICS non-cogen")),FALSE,TRUE))</f>
        <v>1</v>
      </c>
      <c r="M1718">
        <f t="shared" si="79"/>
        <v>0.14457831325301204</v>
      </c>
      <c r="N1718">
        <f t="shared" si="80"/>
        <v>1</v>
      </c>
    </row>
    <row r="1719" spans="1:14" x14ac:dyDescent="0.2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s="32" t="str">
        <f t="shared" si="78"/>
        <v/>
      </c>
      <c r="J1719" t="str">
        <f>IF(K1719="natural gas",VLOOKUP(D1719,'Cross-Page Data'!$I$4:$J$13,2,FALSE),IF(K1719="solar",VLOOKUP('Form 923'!D1719,'Cross-Page Data'!$I$14:$J$117,2,FALSE),K1719))</f>
        <v>natural gas peaker</v>
      </c>
      <c r="K1719" t="str">
        <f>VLOOKUP(E1719,'Cross-Page Data'!$D$4:$F$48,3,FALSE)</f>
        <v>natural gas</v>
      </c>
      <c r="L1719" t="b">
        <f>IF(AND($P$6=FALSE,OR(C1719="Commercial NAICS Cogen",C1719="Industrial NAICS Cogen",C1719="NAICS-22 Cogen")),FALSE,IF(AND($P$7=FALSE,OR(C1719="Commercial NAICS Cogen",C1719="Commercial NAICS Non-Cogen",C1719="industrial NAICS Cogen", C1719="industrial NAICS non-cogen")),FALSE,TRUE))</f>
        <v>1</v>
      </c>
      <c r="M1719">
        <f t="shared" si="79"/>
        <v>4.9382716049382717E-4</v>
      </c>
      <c r="N1719">
        <f t="shared" si="80"/>
        <v>0</v>
      </c>
    </row>
    <row r="1720" spans="1:14" x14ac:dyDescent="0.2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s="32">
        <f t="shared" si="78"/>
        <v>8902053.1173478998</v>
      </c>
      <c r="J1720" t="str">
        <f>IF(K1720="natural gas",VLOOKUP(D1720,'Cross-Page Data'!$I$4:$J$13,2,FALSE),IF(K1720="solar",VLOOKUP('Form 923'!D1720,'Cross-Page Data'!$I$14:$J$117,2,FALSE),K1720))</f>
        <v>hydro</v>
      </c>
      <c r="K1720" t="str">
        <f>VLOOKUP(E1720,'Cross-Page Data'!$D$4:$F$48,3,FALSE)</f>
        <v>hydro</v>
      </c>
      <c r="L1720" t="b">
        <f>IF(AND($P$6=FALSE,OR(C1720="Commercial NAICS Cogen",C1720="Industrial NAICS Cogen",C1720="NAICS-22 Cogen")),FALSE,IF(AND($P$7=FALSE,OR(C1720="Commercial NAICS Cogen",C1720="Commercial NAICS Non-Cogen",C1720="industrial NAICS Cogen", C1720="industrial NAICS non-cogen")),FALSE,TRUE))</f>
        <v>1</v>
      </c>
      <c r="M1720">
        <f t="shared" si="79"/>
        <v>0.14850136239782016</v>
      </c>
      <c r="N1720">
        <f t="shared" si="80"/>
        <v>1</v>
      </c>
    </row>
    <row r="1721" spans="1:14" x14ac:dyDescent="0.2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s="32">
        <f t="shared" si="78"/>
        <v>8902037.6175548583</v>
      </c>
      <c r="J1721" t="str">
        <f>IF(K1721="natural gas",VLOOKUP(D1721,'Cross-Page Data'!$I$4:$J$13,2,FALSE),IF(K1721="solar",VLOOKUP('Form 923'!D1721,'Cross-Page Data'!$I$14:$J$117,2,FALSE),K1721))</f>
        <v>hydro</v>
      </c>
      <c r="K1721" t="str">
        <f>VLOOKUP(E1721,'Cross-Page Data'!$D$4:$F$48,3,FALSE)</f>
        <v>hydro</v>
      </c>
      <c r="L1721" t="b">
        <f>IF(AND($P$6=FALSE,OR(C1721="Commercial NAICS Cogen",C1721="Industrial NAICS Cogen",C1721="NAICS-22 Cogen")),FALSE,IF(AND($P$7=FALSE,OR(C1721="Commercial NAICS Cogen",C1721="Commercial NAICS Non-Cogen",C1721="industrial NAICS Cogen", C1721="industrial NAICS non-cogen")),FALSE,TRUE))</f>
        <v>1</v>
      </c>
      <c r="M1721">
        <f t="shared" si="79"/>
        <v>0.16893732970027248</v>
      </c>
      <c r="N1721">
        <f t="shared" si="80"/>
        <v>1</v>
      </c>
    </row>
    <row r="1722" spans="1:14" x14ac:dyDescent="0.2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s="32">
        <f t="shared" si="78"/>
        <v>8630222.6068560984</v>
      </c>
      <c r="J1722" t="str">
        <f>IF(K1722="natural gas",VLOOKUP(D1722,'Cross-Page Data'!$I$4:$J$13,2,FALSE),IF(K1722="solar",VLOOKUP('Form 923'!D1722,'Cross-Page Data'!$I$14:$J$117,2,FALSE),K1722))</f>
        <v>heavy or residual fuel oil</v>
      </c>
      <c r="K1722" t="str">
        <f>VLOOKUP(E1722,'Cross-Page Data'!$D$4:$F$48,3,FALSE)</f>
        <v>heavy or residual fuel oil</v>
      </c>
      <c r="L1722" t="b">
        <f>IF(AND($P$6=FALSE,OR(C1722="Commercial NAICS Cogen",C1722="Industrial NAICS Cogen",C1722="NAICS-22 Cogen")),FALSE,IF(AND($P$7=FALSE,OR(C1722="Commercial NAICS Cogen",C1722="Commercial NAICS Non-Cogen",C1722="industrial NAICS Cogen", C1722="industrial NAICS non-cogen")),FALSE,TRUE))</f>
        <v>1</v>
      </c>
      <c r="M1722">
        <f t="shared" si="79"/>
        <v>0.47630522088353416</v>
      </c>
      <c r="N1722">
        <f t="shared" si="80"/>
        <v>1</v>
      </c>
    </row>
    <row r="1723" spans="1:14" x14ac:dyDescent="0.2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s="32">
        <f t="shared" si="78"/>
        <v>8623610.5946035292</v>
      </c>
      <c r="J1723" t="str">
        <f>IF(K1723="natural gas",VLOOKUP(D1723,'Cross-Page Data'!$I$4:$J$13,2,FALSE),IF(K1723="solar",VLOOKUP('Form 923'!D1723,'Cross-Page Data'!$I$14:$J$117,2,FALSE),K1723))</f>
        <v>natural gas peaker</v>
      </c>
      <c r="K1723" t="str">
        <f>VLOOKUP(E1723,'Cross-Page Data'!$D$4:$F$48,3,FALSE)</f>
        <v>natural gas</v>
      </c>
      <c r="L1723" t="b">
        <f>IF(AND($P$6=FALSE,OR(C1723="Commercial NAICS Cogen",C1723="Industrial NAICS Cogen",C1723="NAICS-22 Cogen")),FALSE,IF(AND($P$7=FALSE,OR(C1723="Commercial NAICS Cogen",C1723="Commercial NAICS Non-Cogen",C1723="industrial NAICS Cogen", C1723="industrial NAICS non-cogen")),FALSE,TRUE))</f>
        <v>1</v>
      </c>
      <c r="M1723">
        <f t="shared" si="79"/>
        <v>0.57333333333333336</v>
      </c>
      <c r="N1723">
        <f t="shared" si="80"/>
        <v>1</v>
      </c>
    </row>
    <row r="1724" spans="1:14" x14ac:dyDescent="0.2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s="32">
        <f t="shared" si="78"/>
        <v>8070312.5</v>
      </c>
      <c r="J1724" t="str">
        <f>IF(K1724="natural gas",VLOOKUP(D1724,'Cross-Page Data'!$I$4:$J$13,2,FALSE),IF(K1724="solar",VLOOKUP('Form 923'!D1724,'Cross-Page Data'!$I$14:$J$117,2,FALSE),K1724))</f>
        <v>heavy or residual fuel oil</v>
      </c>
      <c r="K1724" t="str">
        <f>VLOOKUP(E1724,'Cross-Page Data'!$D$4:$F$48,3,FALSE)</f>
        <v>heavy or residual fuel oil</v>
      </c>
      <c r="L1724" t="b">
        <f>IF(AND($P$6=FALSE,OR(C1724="Commercial NAICS Cogen",C1724="Industrial NAICS Cogen",C1724="NAICS-22 Cogen")),FALSE,IF(AND($P$7=FALSE,OR(C1724="Commercial NAICS Cogen",C1724="Commercial NAICS Non-Cogen",C1724="industrial NAICS Cogen", C1724="industrial NAICS non-cogen")),FALSE,TRUE))</f>
        <v>1</v>
      </c>
      <c r="M1724">
        <f t="shared" si="79"/>
        <v>0.48875502008032129</v>
      </c>
      <c r="N1724">
        <f t="shared" si="80"/>
        <v>1</v>
      </c>
    </row>
    <row r="1725" spans="1:14" x14ac:dyDescent="0.2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s="32" t="str">
        <f t="shared" si="78"/>
        <v/>
      </c>
      <c r="J1725" t="str">
        <f>IF(K1725="natural gas",VLOOKUP(D1725,'Cross-Page Data'!$I$4:$J$13,2,FALSE),IF(K1725="solar",VLOOKUP('Form 923'!D1725,'Cross-Page Data'!$I$14:$J$117,2,FALSE),K1725))</f>
        <v>heavy or residual fuel oil</v>
      </c>
      <c r="K1725" t="str">
        <f>VLOOKUP(E1725,'Cross-Page Data'!$D$4:$F$48,3,FALSE)</f>
        <v>heavy or residual fuel oil</v>
      </c>
      <c r="L1725" t="b">
        <f>IF(AND($P$6=FALSE,OR(C1725="Commercial NAICS Cogen",C1725="Industrial NAICS Cogen",C1725="NAICS-22 Cogen")),FALSE,IF(AND($P$7=FALSE,OR(C1725="Commercial NAICS Cogen",C1725="Commercial NAICS Non-Cogen",C1725="industrial NAICS Cogen", C1725="industrial NAICS non-cogen")),FALSE,TRUE))</f>
        <v>1</v>
      </c>
      <c r="M1725">
        <f t="shared" si="79"/>
        <v>4.0160642570281126E-4</v>
      </c>
      <c r="N1725">
        <f t="shared" si="80"/>
        <v>0</v>
      </c>
    </row>
    <row r="1726" spans="1:14" x14ac:dyDescent="0.2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s="32">
        <f t="shared" si="78"/>
        <v>6190457.7664947426</v>
      </c>
      <c r="J1726" t="str">
        <f>IF(K1726="natural gas",VLOOKUP(D1726,'Cross-Page Data'!$I$4:$J$13,2,FALSE),IF(K1726="solar",VLOOKUP('Form 923'!D1726,'Cross-Page Data'!$I$14:$J$117,2,FALSE),K1726))</f>
        <v>heavy or residual fuel oil</v>
      </c>
      <c r="K1726" t="str">
        <f>VLOOKUP(E1726,'Cross-Page Data'!$D$4:$F$48,3,FALSE)</f>
        <v>heavy or residual fuel oil</v>
      </c>
      <c r="L1726" t="b">
        <f>IF(AND($P$6=FALSE,OR(C1726="Commercial NAICS Cogen",C1726="Industrial NAICS Cogen",C1726="NAICS-22 Cogen")),FALSE,IF(AND($P$7=FALSE,OR(C1726="Commercial NAICS Cogen",C1726="Commercial NAICS Non-Cogen",C1726="industrial NAICS Cogen", C1726="industrial NAICS non-cogen")),FALSE,TRUE))</f>
        <v>1</v>
      </c>
      <c r="M1726">
        <f t="shared" si="79"/>
        <v>0.51044176706827304</v>
      </c>
      <c r="N1726">
        <f t="shared" si="80"/>
        <v>1</v>
      </c>
    </row>
    <row r="1727" spans="1:14" x14ac:dyDescent="0.2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s="32">
        <f t="shared" si="78"/>
        <v>6193425.4406860396</v>
      </c>
      <c r="J1727" t="str">
        <f>IF(K1727="natural gas",VLOOKUP(D1727,'Cross-Page Data'!$I$4:$J$13,2,FALSE),IF(K1727="solar",VLOOKUP('Form 923'!D1727,'Cross-Page Data'!$I$14:$J$117,2,FALSE),K1727))</f>
        <v>natural gas peaker</v>
      </c>
      <c r="K1727" t="str">
        <f>VLOOKUP(E1727,'Cross-Page Data'!$D$4:$F$48,3,FALSE)</f>
        <v>natural gas</v>
      </c>
      <c r="L1727" t="b">
        <f>IF(AND($P$6=FALSE,OR(C1727="Commercial NAICS Cogen",C1727="Industrial NAICS Cogen",C1727="NAICS-22 Cogen")),FALSE,IF(AND($P$7=FALSE,OR(C1727="Commercial NAICS Cogen",C1727="Commercial NAICS Non-Cogen",C1727="industrial NAICS Cogen", C1727="industrial NAICS non-cogen")),FALSE,TRUE))</f>
        <v>1</v>
      </c>
      <c r="M1727">
        <f t="shared" si="79"/>
        <v>0.62716049382716055</v>
      </c>
      <c r="N1727">
        <f t="shared" si="80"/>
        <v>1</v>
      </c>
    </row>
    <row r="1728" spans="1:14" x14ac:dyDescent="0.2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s="32">
        <f t="shared" si="78"/>
        <v>8901788.447242992</v>
      </c>
      <c r="J1728" t="str">
        <f>IF(K1728="natural gas",VLOOKUP(D1728,'Cross-Page Data'!$I$4:$J$13,2,FALSE),IF(K1728="solar",VLOOKUP('Form 923'!D1728,'Cross-Page Data'!$I$14:$J$117,2,FALSE),K1728))</f>
        <v>hydro</v>
      </c>
      <c r="K1728" t="str">
        <f>VLOOKUP(E1728,'Cross-Page Data'!$D$4:$F$48,3,FALSE)</f>
        <v>hydro</v>
      </c>
      <c r="L1728" t="b">
        <f>IF(AND($P$6=FALSE,OR(C1728="Commercial NAICS Cogen",C1728="Industrial NAICS Cogen",C1728="NAICS-22 Cogen")),FALSE,IF(AND($P$7=FALSE,OR(C1728="Commercial NAICS Cogen",C1728="Commercial NAICS Non-Cogen",C1728="industrial NAICS Cogen", C1728="industrial NAICS non-cogen")),FALSE,TRUE))</f>
        <v>1</v>
      </c>
      <c r="M1728">
        <f t="shared" si="79"/>
        <v>0.88623978201634879</v>
      </c>
      <c r="N1728">
        <f t="shared" si="80"/>
        <v>1</v>
      </c>
    </row>
    <row r="1729" spans="1:14" x14ac:dyDescent="0.2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s="32">
        <f t="shared" si="78"/>
        <v>11047619.047619047</v>
      </c>
      <c r="J1729" t="str">
        <f>IF(K1729="natural gas",VLOOKUP(D1729,'Cross-Page Data'!$I$4:$J$13,2,FALSE),IF(K1729="solar",VLOOKUP('Form 923'!D1729,'Cross-Page Data'!$I$14:$J$117,2,FALSE),K1729))</f>
        <v>heavy or residual fuel oil</v>
      </c>
      <c r="K1729" t="str">
        <f>VLOOKUP(E1729,'Cross-Page Data'!$D$4:$F$48,3,FALSE)</f>
        <v>heavy or residual fuel oil</v>
      </c>
      <c r="L1729" t="b">
        <f>IF(AND($P$6=FALSE,OR(C1729="Commercial NAICS Cogen",C1729="Industrial NAICS Cogen",C1729="NAICS-22 Cogen")),FALSE,IF(AND($P$7=FALSE,OR(C1729="Commercial NAICS Cogen",C1729="Commercial NAICS Non-Cogen",C1729="industrial NAICS Cogen", C1729="industrial NAICS non-cogen")),FALSE,TRUE))</f>
        <v>1</v>
      </c>
      <c r="M1729">
        <f t="shared" si="79"/>
        <v>0.3</v>
      </c>
      <c r="N1729">
        <f t="shared" si="80"/>
        <v>1</v>
      </c>
    </row>
    <row r="1730" spans="1:14" x14ac:dyDescent="0.2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s="32">
        <f t="shared" si="78"/>
        <v>12452830.188679244</v>
      </c>
      <c r="J1730" t="str">
        <f>IF(K1730="natural gas",VLOOKUP(D1730,'Cross-Page Data'!$I$4:$J$13,2,FALSE),IF(K1730="solar",VLOOKUP('Form 923'!D1730,'Cross-Page Data'!$I$14:$J$117,2,FALSE),K1730))</f>
        <v>heavy or residual fuel oil</v>
      </c>
      <c r="K1730" t="str">
        <f>VLOOKUP(E1730,'Cross-Page Data'!$D$4:$F$48,3,FALSE)</f>
        <v>heavy or residual fuel oil</v>
      </c>
      <c r="L1730" t="b">
        <f>IF(AND($P$6=FALSE,OR(C1730="Commercial NAICS Cogen",C1730="Industrial NAICS Cogen",C1730="NAICS-22 Cogen")),FALSE,IF(AND($P$7=FALSE,OR(C1730="Commercial NAICS Cogen",C1730="Commercial NAICS Non-Cogen",C1730="industrial NAICS Cogen", C1730="industrial NAICS non-cogen")),FALSE,TRUE))</f>
        <v>1</v>
      </c>
      <c r="M1730">
        <f t="shared" si="79"/>
        <v>0.20522088353413653</v>
      </c>
      <c r="N1730">
        <f t="shared" si="80"/>
        <v>1</v>
      </c>
    </row>
    <row r="1731" spans="1:14" x14ac:dyDescent="0.2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s="32" t="str">
        <f t="shared" si="78"/>
        <v/>
      </c>
      <c r="J1731" t="str">
        <f>IF(K1731="natural gas",VLOOKUP(D1731,'Cross-Page Data'!$I$4:$J$13,2,FALSE),IF(K1731="solar",VLOOKUP('Form 923'!D1731,'Cross-Page Data'!$I$14:$J$117,2,FALSE),K1731))</f>
        <v>natural gas peaker</v>
      </c>
      <c r="K1731" t="str">
        <f>VLOOKUP(E1731,'Cross-Page Data'!$D$4:$F$48,3,FALSE)</f>
        <v>natural gas</v>
      </c>
      <c r="L1731" t="b">
        <f>IF(AND($P$6=FALSE,OR(C1731="Commercial NAICS Cogen",C1731="Industrial NAICS Cogen",C1731="NAICS-22 Cogen")),FALSE,IF(AND($P$7=FALSE,OR(C1731="Commercial NAICS Cogen",C1731="Commercial NAICS Non-Cogen",C1731="industrial NAICS Cogen", C1731="industrial NAICS non-cogen")),FALSE,TRUE))</f>
        <v>1</v>
      </c>
      <c r="M1731">
        <f t="shared" si="79"/>
        <v>4.9382716049382717E-4</v>
      </c>
      <c r="N1731">
        <f t="shared" si="80"/>
        <v>0</v>
      </c>
    </row>
    <row r="1732" spans="1:14" x14ac:dyDescent="0.2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s="32">
        <f t="shared" si="78"/>
        <v>36759946.338938847</v>
      </c>
      <c r="J1732" t="str">
        <f>IF(K1732="natural gas",VLOOKUP(D1732,'Cross-Page Data'!$I$4:$J$13,2,FALSE),IF(K1732="solar",VLOOKUP('Form 923'!D1732,'Cross-Page Data'!$I$14:$J$117,2,FALSE),K1732))</f>
        <v>natural gas peaker</v>
      </c>
      <c r="K1732" t="str">
        <f>VLOOKUP(E1732,'Cross-Page Data'!$D$4:$F$48,3,FALSE)</f>
        <v>natural gas</v>
      </c>
      <c r="L1732" t="b">
        <f>IF(AND($P$6=FALSE,OR(C1732="Commercial NAICS Cogen",C1732="Industrial NAICS Cogen",C1732="NAICS-22 Cogen")),FALSE,IF(AND($P$7=FALSE,OR(C1732="Commercial NAICS Cogen",C1732="Commercial NAICS Non-Cogen",C1732="industrial NAICS Cogen", C1732="industrial NAICS non-cogen")),FALSE,TRUE))</f>
        <v>1</v>
      </c>
      <c r="M1732">
        <f t="shared" si="79"/>
        <v>1.8765432098765432E-2</v>
      </c>
      <c r="N1732">
        <f t="shared" si="80"/>
        <v>0</v>
      </c>
    </row>
    <row r="1733" spans="1:14" x14ac:dyDescent="0.2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s="32">
        <f t="shared" si="78"/>
        <v>48132885.849016532</v>
      </c>
      <c r="J1733" t="str">
        <f>IF(K1733="natural gas",VLOOKUP(D1733,'Cross-Page Data'!$I$4:$J$13,2,FALSE),IF(K1733="solar",VLOOKUP('Form 923'!D1733,'Cross-Page Data'!$I$14:$J$117,2,FALSE),K1733))</f>
        <v>hard coal</v>
      </c>
      <c r="K1733" t="str">
        <f>VLOOKUP(E1733,'Cross-Page Data'!$D$4:$F$48,3,FALSE)</f>
        <v>hard coal</v>
      </c>
      <c r="L1733" t="b">
        <f>IF(AND($P$6=FALSE,OR(C1733="Commercial NAICS Cogen",C1733="Industrial NAICS Cogen",C1733="NAICS-22 Cogen")),FALSE,IF(AND($P$7=FALSE,OR(C1733="Commercial NAICS Cogen",C1733="Commercial NAICS Non-Cogen",C1733="industrial NAICS Cogen", C1733="industrial NAICS non-cogen")),FALSE,TRUE))</f>
        <v>1</v>
      </c>
      <c r="M1733">
        <f t="shared" si="79"/>
        <v>2.7210884353741495E-3</v>
      </c>
      <c r="N1733">
        <f t="shared" si="80"/>
        <v>0</v>
      </c>
    </row>
    <row r="1734" spans="1:14" x14ac:dyDescent="0.2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s="32">
        <f t="shared" si="78"/>
        <v>31564160.881600264</v>
      </c>
      <c r="J1734" t="str">
        <f>IF(K1734="natural gas",VLOOKUP(D1734,'Cross-Page Data'!$I$4:$J$13,2,FALSE),IF(K1734="solar",VLOOKUP('Form 923'!D1734,'Cross-Page Data'!$I$14:$J$117,2,FALSE),K1734))</f>
        <v>biomass</v>
      </c>
      <c r="K1734" t="str">
        <f>VLOOKUP(E1734,'Cross-Page Data'!$D$4:$F$48,3,FALSE)</f>
        <v>biomass</v>
      </c>
      <c r="L1734" t="b">
        <f>IF(AND($P$6=FALSE,OR(C1734="Commercial NAICS Cogen",C1734="Industrial NAICS Cogen",C1734="NAICS-22 Cogen")),FALSE,IF(AND($P$7=FALSE,OR(C1734="Commercial NAICS Cogen",C1734="Commercial NAICS Non-Cogen",C1734="industrial NAICS Cogen", C1734="industrial NAICS non-cogen")),FALSE,TRUE))</f>
        <v>1</v>
      </c>
      <c r="M1734">
        <f t="shared" si="79"/>
        <v>6.5789473684210523E-3</v>
      </c>
      <c r="N1734">
        <f t="shared" si="80"/>
        <v>0</v>
      </c>
    </row>
    <row r="1735" spans="1:14" x14ac:dyDescent="0.2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s="32">
        <f t="shared" ref="I1735:I1798" si="81">IFERROR(F1735/G1735*10^6,"")</f>
        <v>4261699.5476661278</v>
      </c>
      <c r="J1735" t="str">
        <f>IF(K1735="natural gas",VLOOKUP(D1735,'Cross-Page Data'!$I$4:$J$13,2,FALSE),IF(K1735="solar",VLOOKUP('Form 923'!D1735,'Cross-Page Data'!$I$14:$J$117,2,FALSE),K1735))</f>
        <v>heavy or residual fuel oil</v>
      </c>
      <c r="K1735" t="str">
        <f>VLOOKUP(E1735,'Cross-Page Data'!$D$4:$F$48,3,FALSE)</f>
        <v>heavy or residual fuel oil</v>
      </c>
      <c r="L1735" t="b">
        <f>IF(AND($P$6=FALSE,OR(C1735="Commercial NAICS Cogen",C1735="Industrial NAICS Cogen",C1735="NAICS-22 Cogen")),FALSE,IF(AND($P$7=FALSE,OR(C1735="Commercial NAICS Cogen",C1735="Commercial NAICS Non-Cogen",C1735="industrial NAICS Cogen", C1735="industrial NAICS non-cogen")),FALSE,TRUE))</f>
        <v>1</v>
      </c>
      <c r="M1735">
        <f t="shared" ref="M1735:M1798" si="82">(COUNTIFS($J$6:$J$14148,J1735,$I$6:$I$14148,"&gt;"&amp;I1735)+1)/COUNTIFS($J$6:$J$14148,J1735)</f>
        <v>0.56064257028112452</v>
      </c>
      <c r="N1735">
        <f t="shared" ref="N1735:N1798" si="83">IF(OR(M1735&gt;0.95,M1735&lt;0.05),0,1)</f>
        <v>1</v>
      </c>
    </row>
    <row r="1736" spans="1:14" x14ac:dyDescent="0.2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s="32">
        <f t="shared" si="81"/>
        <v>4252904.2139306543</v>
      </c>
      <c r="J1736" t="str">
        <f>IF(K1736="natural gas",VLOOKUP(D1736,'Cross-Page Data'!$I$4:$J$13,2,FALSE),IF(K1736="solar",VLOOKUP('Form 923'!D1736,'Cross-Page Data'!$I$14:$J$117,2,FALSE),K1736))</f>
        <v>natural gas peaker</v>
      </c>
      <c r="K1736" t="str">
        <f>VLOOKUP(E1736,'Cross-Page Data'!$D$4:$F$48,3,FALSE)</f>
        <v>natural gas</v>
      </c>
      <c r="L1736" t="b">
        <f>IF(AND($P$6=FALSE,OR(C1736="Commercial NAICS Cogen",C1736="Industrial NAICS Cogen",C1736="NAICS-22 Cogen")),FALSE,IF(AND($P$7=FALSE,OR(C1736="Commercial NAICS Cogen",C1736="Commercial NAICS Non-Cogen",C1736="industrial NAICS Cogen", C1736="industrial NAICS non-cogen")),FALSE,TRUE))</f>
        <v>1</v>
      </c>
      <c r="M1736">
        <f t="shared" si="82"/>
        <v>0.77234567901234563</v>
      </c>
      <c r="N1736">
        <f t="shared" si="83"/>
        <v>1</v>
      </c>
    </row>
    <row r="1737" spans="1:14" x14ac:dyDescent="0.2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s="32">
        <f t="shared" si="81"/>
        <v>10500000</v>
      </c>
      <c r="J1737" t="str">
        <f>IF(K1737="natural gas",VLOOKUP(D1737,'Cross-Page Data'!$I$4:$J$13,2,FALSE),IF(K1737="solar",VLOOKUP('Form 923'!D1737,'Cross-Page Data'!$I$14:$J$117,2,FALSE),K1737))</f>
        <v>heavy or residual fuel oil</v>
      </c>
      <c r="K1737" t="str">
        <f>VLOOKUP(E1737,'Cross-Page Data'!$D$4:$F$48,3,FALSE)</f>
        <v>heavy or residual fuel oil</v>
      </c>
      <c r="L1737" t="b">
        <f>IF(AND($P$6=FALSE,OR(C1737="Commercial NAICS Cogen",C1737="Industrial NAICS Cogen",C1737="NAICS-22 Cogen")),FALSE,IF(AND($P$7=FALSE,OR(C1737="Commercial NAICS Cogen",C1737="Commercial NAICS Non-Cogen",C1737="industrial NAICS Cogen", C1737="industrial NAICS non-cogen")),FALSE,TRUE))</f>
        <v>1</v>
      </c>
      <c r="M1737">
        <f t="shared" si="82"/>
        <v>0.35140562248995982</v>
      </c>
      <c r="N1737">
        <f t="shared" si="83"/>
        <v>1</v>
      </c>
    </row>
    <row r="1738" spans="1:14" x14ac:dyDescent="0.2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s="32" t="str">
        <f t="shared" si="81"/>
        <v/>
      </c>
      <c r="J1738" t="str">
        <f>IF(K1738="natural gas",VLOOKUP(D1738,'Cross-Page Data'!$I$4:$J$13,2,FALSE),IF(K1738="solar",VLOOKUP('Form 923'!D1738,'Cross-Page Data'!$I$14:$J$117,2,FALSE),K1738))</f>
        <v>biomass</v>
      </c>
      <c r="K1738" t="str">
        <f>VLOOKUP(E1738,'Cross-Page Data'!$D$4:$F$48,3,FALSE)</f>
        <v>biomass</v>
      </c>
      <c r="L1738" t="b">
        <f>IF(AND($P$6=FALSE,OR(C1738="Commercial NAICS Cogen",C1738="Industrial NAICS Cogen",C1738="NAICS-22 Cogen")),FALSE,IF(AND($P$7=FALSE,OR(C1738="Commercial NAICS Cogen",C1738="Commercial NAICS Non-Cogen",C1738="industrial NAICS Cogen", C1738="industrial NAICS non-cogen")),FALSE,TRUE))</f>
        <v>1</v>
      </c>
      <c r="M1738">
        <f t="shared" si="82"/>
        <v>1.0964912280701754E-3</v>
      </c>
      <c r="N1738">
        <f t="shared" si="83"/>
        <v>0</v>
      </c>
    </row>
    <row r="1739" spans="1:14" x14ac:dyDescent="0.2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s="32" t="str">
        <f t="shared" si="81"/>
        <v/>
      </c>
      <c r="J1739" t="str">
        <f>IF(K1739="natural gas",VLOOKUP(D1739,'Cross-Page Data'!$I$4:$J$13,2,FALSE),IF(K1739="solar",VLOOKUP('Form 923'!D1739,'Cross-Page Data'!$I$14:$J$117,2,FALSE),K1739))</f>
        <v>natural gas peaker</v>
      </c>
      <c r="K1739" t="str">
        <f>VLOOKUP(E1739,'Cross-Page Data'!$D$4:$F$48,3,FALSE)</f>
        <v>natural gas</v>
      </c>
      <c r="L1739" t="b">
        <f>IF(AND($P$6=FALSE,OR(C1739="Commercial NAICS Cogen",C1739="Industrial NAICS Cogen",C1739="NAICS-22 Cogen")),FALSE,IF(AND($P$7=FALSE,OR(C1739="Commercial NAICS Cogen",C1739="Commercial NAICS Non-Cogen",C1739="industrial NAICS Cogen", C1739="industrial NAICS non-cogen")),FALSE,TRUE))</f>
        <v>1</v>
      </c>
      <c r="M1739">
        <f t="shared" si="82"/>
        <v>4.9382716049382717E-4</v>
      </c>
      <c r="N1739">
        <f t="shared" si="83"/>
        <v>0</v>
      </c>
    </row>
    <row r="1740" spans="1:14" x14ac:dyDescent="0.2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s="32" t="str">
        <f t="shared" si="81"/>
        <v/>
      </c>
      <c r="J1740" t="str">
        <f>IF(K1740="natural gas",VLOOKUP(D1740,'Cross-Page Data'!$I$4:$J$13,2,FALSE),IF(K1740="solar",VLOOKUP('Form 923'!D1740,'Cross-Page Data'!$I$14:$J$117,2,FALSE),K1740))</f>
        <v>hard coal</v>
      </c>
      <c r="K1740" t="str">
        <f>VLOOKUP(E1740,'Cross-Page Data'!$D$4:$F$48,3,FALSE)</f>
        <v>hard coal</v>
      </c>
      <c r="L1740" t="b">
        <f>IF(AND($P$6=FALSE,OR(C1740="Commercial NAICS Cogen",C1740="Industrial NAICS Cogen",C1740="NAICS-22 Cogen")),FALSE,IF(AND($P$7=FALSE,OR(C1740="Commercial NAICS Cogen",C1740="Commercial NAICS Non-Cogen",C1740="industrial NAICS Cogen", C1740="industrial NAICS non-cogen")),FALSE,TRUE))</f>
        <v>1</v>
      </c>
      <c r="M1740">
        <f t="shared" si="82"/>
        <v>1.3605442176870747E-3</v>
      </c>
      <c r="N1740">
        <f t="shared" si="83"/>
        <v>0</v>
      </c>
    </row>
    <row r="1741" spans="1:14" x14ac:dyDescent="0.2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s="32">
        <f t="shared" si="81"/>
        <v>8902061.8556701038</v>
      </c>
      <c r="J1741" t="str">
        <f>IF(K1741="natural gas",VLOOKUP(D1741,'Cross-Page Data'!$I$4:$J$13,2,FALSE),IF(K1741="solar",VLOOKUP('Form 923'!D1741,'Cross-Page Data'!$I$14:$J$117,2,FALSE),K1741))</f>
        <v>wind</v>
      </c>
      <c r="K1741" t="str">
        <f>VLOOKUP(E1741,'Cross-Page Data'!$D$4:$F$48,3,FALSE)</f>
        <v>wind</v>
      </c>
      <c r="L1741" t="b">
        <f>IF(AND($P$6=FALSE,OR(C1741="Commercial NAICS Cogen",C1741="Industrial NAICS Cogen",C1741="NAICS-22 Cogen")),FALSE,IF(AND($P$7=FALSE,OR(C1741="Commercial NAICS Cogen",C1741="Commercial NAICS Non-Cogen",C1741="industrial NAICS Cogen", C1741="industrial NAICS non-cogen")),FALSE,TRUE))</f>
        <v>1</v>
      </c>
      <c r="M1741">
        <f t="shared" si="82"/>
        <v>8.6614173228346455E-2</v>
      </c>
      <c r="N1741">
        <f t="shared" si="83"/>
        <v>1</v>
      </c>
    </row>
    <row r="1742" spans="1:14" x14ac:dyDescent="0.2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s="32">
        <f t="shared" si="81"/>
        <v>19250000</v>
      </c>
      <c r="J1742" t="str">
        <f>IF(K1742="natural gas",VLOOKUP(D1742,'Cross-Page Data'!$I$4:$J$13,2,FALSE),IF(K1742="solar",VLOOKUP('Form 923'!D1742,'Cross-Page Data'!$I$14:$J$117,2,FALSE),K1742))</f>
        <v>heavy or residual fuel oil</v>
      </c>
      <c r="K1742" t="str">
        <f>VLOOKUP(E1742,'Cross-Page Data'!$D$4:$F$48,3,FALSE)</f>
        <v>heavy or residual fuel oil</v>
      </c>
      <c r="L1742" t="b">
        <f>IF(AND($P$6=FALSE,OR(C1742="Commercial NAICS Cogen",C1742="Industrial NAICS Cogen",C1742="NAICS-22 Cogen")),FALSE,IF(AND($P$7=FALSE,OR(C1742="Commercial NAICS Cogen",C1742="Commercial NAICS Non-Cogen",C1742="industrial NAICS Cogen", C1742="industrial NAICS non-cogen")),FALSE,TRUE))</f>
        <v>1</v>
      </c>
      <c r="M1742">
        <f t="shared" si="82"/>
        <v>6.6265060240963861E-2</v>
      </c>
      <c r="N1742">
        <f t="shared" si="83"/>
        <v>1</v>
      </c>
    </row>
    <row r="1743" spans="1:14" x14ac:dyDescent="0.2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s="32">
        <f t="shared" si="81"/>
        <v>11153846.153846154</v>
      </c>
      <c r="J1743" t="str">
        <f>IF(K1743="natural gas",VLOOKUP(D1743,'Cross-Page Data'!$I$4:$J$13,2,FALSE),IF(K1743="solar",VLOOKUP('Form 923'!D1743,'Cross-Page Data'!$I$14:$J$117,2,FALSE),K1743))</f>
        <v>heavy or residual fuel oil</v>
      </c>
      <c r="K1743" t="str">
        <f>VLOOKUP(E1743,'Cross-Page Data'!$D$4:$F$48,3,FALSE)</f>
        <v>heavy or residual fuel oil</v>
      </c>
      <c r="L1743" t="b">
        <f>IF(AND($P$6=FALSE,OR(C1743="Commercial NAICS Cogen",C1743="Industrial NAICS Cogen",C1743="NAICS-22 Cogen")),FALSE,IF(AND($P$7=FALSE,OR(C1743="Commercial NAICS Cogen",C1743="Commercial NAICS Non-Cogen",C1743="industrial NAICS Cogen", C1743="industrial NAICS non-cogen")),FALSE,TRUE))</f>
        <v>1</v>
      </c>
      <c r="M1743">
        <f t="shared" si="82"/>
        <v>0.29277108433734939</v>
      </c>
      <c r="N1743">
        <f t="shared" si="83"/>
        <v>1</v>
      </c>
    </row>
    <row r="1744" spans="1:14" x14ac:dyDescent="0.2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s="32">
        <f t="shared" si="81"/>
        <v>9862129.1448516566</v>
      </c>
      <c r="J1744" t="str">
        <f>IF(K1744="natural gas",VLOOKUP(D1744,'Cross-Page Data'!$I$4:$J$13,2,FALSE),IF(K1744="solar",VLOOKUP('Form 923'!D1744,'Cross-Page Data'!$I$14:$J$117,2,FALSE),K1744))</f>
        <v>heavy or residual fuel oil</v>
      </c>
      <c r="K1744" t="str">
        <f>VLOOKUP(E1744,'Cross-Page Data'!$D$4:$F$48,3,FALSE)</f>
        <v>heavy or residual fuel oil</v>
      </c>
      <c r="L1744" t="b">
        <f>IF(AND($P$6=FALSE,OR(C1744="Commercial NAICS Cogen",C1744="Industrial NAICS Cogen",C1744="NAICS-22 Cogen")),FALSE,IF(AND($P$7=FALSE,OR(C1744="Commercial NAICS Cogen",C1744="Commercial NAICS Non-Cogen",C1744="industrial NAICS Cogen", C1744="industrial NAICS non-cogen")),FALSE,TRUE))</f>
        <v>1</v>
      </c>
      <c r="M1744">
        <f t="shared" si="82"/>
        <v>0.42048192771084336</v>
      </c>
      <c r="N1744">
        <f t="shared" si="83"/>
        <v>1</v>
      </c>
    </row>
    <row r="1745" spans="1:14" x14ac:dyDescent="0.2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s="32">
        <f t="shared" si="81"/>
        <v>8901856.3603164926</v>
      </c>
      <c r="J1745" t="str">
        <f>IF(K1745="natural gas",VLOOKUP(D1745,'Cross-Page Data'!$I$4:$J$13,2,FALSE),IF(K1745="solar",VLOOKUP('Form 923'!D1745,'Cross-Page Data'!$I$14:$J$117,2,FALSE),K1745))</f>
        <v>wind</v>
      </c>
      <c r="K1745" t="str">
        <f>VLOOKUP(E1745,'Cross-Page Data'!$D$4:$F$48,3,FALSE)</f>
        <v>wind</v>
      </c>
      <c r="L1745" t="b">
        <f>IF(AND($P$6=FALSE,OR(C1745="Commercial NAICS Cogen",C1745="Industrial NAICS Cogen",C1745="NAICS-22 Cogen")),FALSE,IF(AND($P$7=FALSE,OR(C1745="Commercial NAICS Cogen",C1745="Commercial NAICS Non-Cogen",C1745="industrial NAICS Cogen", C1745="industrial NAICS non-cogen")),FALSE,TRUE))</f>
        <v>1</v>
      </c>
      <c r="M1745">
        <f t="shared" si="82"/>
        <v>0.9326334208223972</v>
      </c>
      <c r="N1745">
        <f t="shared" si="83"/>
        <v>1</v>
      </c>
    </row>
    <row r="1746" spans="1:14" x14ac:dyDescent="0.2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s="32">
        <f t="shared" si="81"/>
        <v>78924400.15234226</v>
      </c>
      <c r="J1746" t="str">
        <f>IF(K1746="natural gas",VLOOKUP(D1746,'Cross-Page Data'!$I$4:$J$13,2,FALSE),IF(K1746="solar",VLOOKUP('Form 923'!D1746,'Cross-Page Data'!$I$14:$J$117,2,FALSE),K1746))</f>
        <v>heavy or residual fuel oil</v>
      </c>
      <c r="K1746" t="str">
        <f>VLOOKUP(E1746,'Cross-Page Data'!$D$4:$F$48,3,FALSE)</f>
        <v>heavy or residual fuel oil</v>
      </c>
      <c r="L1746" t="b">
        <f>IF(AND($P$6=FALSE,OR(C1746="Commercial NAICS Cogen",C1746="Industrial NAICS Cogen",C1746="NAICS-22 Cogen")),FALSE,IF(AND($P$7=FALSE,OR(C1746="Commercial NAICS Cogen",C1746="Commercial NAICS Non-Cogen",C1746="industrial NAICS Cogen", C1746="industrial NAICS non-cogen")),FALSE,TRUE))</f>
        <v>1</v>
      </c>
      <c r="M1746">
        <f t="shared" si="82"/>
        <v>1.0040160642570281E-2</v>
      </c>
      <c r="N1746">
        <f t="shared" si="83"/>
        <v>0</v>
      </c>
    </row>
    <row r="1747" spans="1:14" x14ac:dyDescent="0.2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s="32">
        <f t="shared" si="81"/>
        <v>78920310.412632659</v>
      </c>
      <c r="J1747" t="str">
        <f>IF(K1747="natural gas",VLOOKUP(D1747,'Cross-Page Data'!$I$4:$J$13,2,FALSE),IF(K1747="solar",VLOOKUP('Form 923'!D1747,'Cross-Page Data'!$I$14:$J$117,2,FALSE),K1747))</f>
        <v>natural gas peaker</v>
      </c>
      <c r="K1747" t="str">
        <f>VLOOKUP(E1747,'Cross-Page Data'!$D$4:$F$48,3,FALSE)</f>
        <v>natural gas</v>
      </c>
      <c r="L1747" t="b">
        <f>IF(AND($P$6=FALSE,OR(C1747="Commercial NAICS Cogen",C1747="Industrial NAICS Cogen",C1747="NAICS-22 Cogen")),FALSE,IF(AND($P$7=FALSE,OR(C1747="Commercial NAICS Cogen",C1747="Commercial NAICS Non-Cogen",C1747="industrial NAICS Cogen", C1747="industrial NAICS non-cogen")),FALSE,TRUE))</f>
        <v>1</v>
      </c>
      <c r="M1747">
        <f t="shared" si="82"/>
        <v>6.9135802469135806E-3</v>
      </c>
      <c r="N1747">
        <f t="shared" si="83"/>
        <v>0</v>
      </c>
    </row>
    <row r="1748" spans="1:14" x14ac:dyDescent="0.2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s="32">
        <f t="shared" si="81"/>
        <v>11166269.971332025</v>
      </c>
      <c r="J1748" t="str">
        <f>IF(K1748="natural gas",VLOOKUP(D1748,'Cross-Page Data'!$I$4:$J$13,2,FALSE),IF(K1748="solar",VLOOKUP('Form 923'!D1748,'Cross-Page Data'!$I$14:$J$117,2,FALSE),K1748))</f>
        <v>heavy or residual fuel oil</v>
      </c>
      <c r="K1748" t="str">
        <f>VLOOKUP(E1748,'Cross-Page Data'!$D$4:$F$48,3,FALSE)</f>
        <v>heavy or residual fuel oil</v>
      </c>
      <c r="L1748" t="b">
        <f>IF(AND($P$6=FALSE,OR(C1748="Commercial NAICS Cogen",C1748="Industrial NAICS Cogen",C1748="NAICS-22 Cogen")),FALSE,IF(AND($P$7=FALSE,OR(C1748="Commercial NAICS Cogen",C1748="Commercial NAICS Non-Cogen",C1748="industrial NAICS Cogen", C1748="industrial NAICS non-cogen")),FALSE,TRUE))</f>
        <v>1</v>
      </c>
      <c r="M1748">
        <f t="shared" si="82"/>
        <v>0.29156626506024097</v>
      </c>
      <c r="N1748">
        <f t="shared" si="83"/>
        <v>1</v>
      </c>
    </row>
    <row r="1749" spans="1:14" x14ac:dyDescent="0.2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s="32">
        <f t="shared" si="81"/>
        <v>12033338.095861642</v>
      </c>
      <c r="J1749" t="str">
        <f>IF(K1749="natural gas",VLOOKUP(D1749,'Cross-Page Data'!$I$4:$J$13,2,FALSE),IF(K1749="solar",VLOOKUP('Form 923'!D1749,'Cross-Page Data'!$I$14:$J$117,2,FALSE),K1749))</f>
        <v>natural gas peaker</v>
      </c>
      <c r="K1749" t="str">
        <f>VLOOKUP(E1749,'Cross-Page Data'!$D$4:$F$48,3,FALSE)</f>
        <v>natural gas</v>
      </c>
      <c r="L1749" t="b">
        <f>IF(AND($P$6=FALSE,OR(C1749="Commercial NAICS Cogen",C1749="Industrial NAICS Cogen",C1749="NAICS-22 Cogen")),FALSE,IF(AND($P$7=FALSE,OR(C1749="Commercial NAICS Cogen",C1749="Commercial NAICS Non-Cogen",C1749="industrial NAICS Cogen", C1749="industrial NAICS non-cogen")),FALSE,TRUE))</f>
        <v>1</v>
      </c>
      <c r="M1749">
        <f t="shared" si="82"/>
        <v>0.28641975308641976</v>
      </c>
      <c r="N1749">
        <f t="shared" si="83"/>
        <v>1</v>
      </c>
    </row>
    <row r="1750" spans="1:14" x14ac:dyDescent="0.2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s="32" t="str">
        <f t="shared" si="81"/>
        <v/>
      </c>
      <c r="J1750" t="str">
        <f>IF(K1750="natural gas",VLOOKUP(D1750,'Cross-Page Data'!$I$4:$J$13,2,FALSE),IF(K1750="solar",VLOOKUP('Form 923'!D1750,'Cross-Page Data'!$I$14:$J$117,2,FALSE),K1750))</f>
        <v>heavy or residual fuel oil</v>
      </c>
      <c r="K1750" t="str">
        <f>VLOOKUP(E1750,'Cross-Page Data'!$D$4:$F$48,3,FALSE)</f>
        <v>heavy or residual fuel oil</v>
      </c>
      <c r="L1750" t="b">
        <f>IF(AND($P$6=FALSE,OR(C1750="Commercial NAICS Cogen",C1750="Industrial NAICS Cogen",C1750="NAICS-22 Cogen")),FALSE,IF(AND($P$7=FALSE,OR(C1750="Commercial NAICS Cogen",C1750="Commercial NAICS Non-Cogen",C1750="industrial NAICS Cogen", C1750="industrial NAICS non-cogen")),FALSE,TRUE))</f>
        <v>1</v>
      </c>
      <c r="M1750">
        <f t="shared" si="82"/>
        <v>4.0160642570281126E-4</v>
      </c>
      <c r="N1750">
        <f t="shared" si="83"/>
        <v>0</v>
      </c>
    </row>
    <row r="1751" spans="1:14" x14ac:dyDescent="0.2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s="32">
        <f t="shared" si="81"/>
        <v>27677694.71788419</v>
      </c>
      <c r="J1751" t="str">
        <f>IF(K1751="natural gas",VLOOKUP(D1751,'Cross-Page Data'!$I$4:$J$13,2,FALSE),IF(K1751="solar",VLOOKUP('Form 923'!D1751,'Cross-Page Data'!$I$14:$J$117,2,FALSE),K1751))</f>
        <v>municipal solid waste</v>
      </c>
      <c r="K1751" t="str">
        <f>VLOOKUP(E1751,'Cross-Page Data'!$D$4:$F$48,3,FALSE)</f>
        <v>municipal solid waste</v>
      </c>
      <c r="L1751" t="b">
        <f>IF(AND($P$6=FALSE,OR(C1751="Commercial NAICS Cogen",C1751="Industrial NAICS Cogen",C1751="NAICS-22 Cogen")),FALSE,IF(AND($P$7=FALSE,OR(C1751="Commercial NAICS Cogen",C1751="Commercial NAICS Non-Cogen",C1751="industrial NAICS Cogen", C1751="industrial NAICS non-cogen")),FALSE,TRUE))</f>
        <v>1</v>
      </c>
      <c r="M1751">
        <f t="shared" si="82"/>
        <v>7.3529411764705885E-2</v>
      </c>
      <c r="N1751">
        <f t="shared" si="83"/>
        <v>1</v>
      </c>
    </row>
    <row r="1752" spans="1:14" x14ac:dyDescent="0.2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s="32">
        <f t="shared" si="81"/>
        <v>27677898.780969329</v>
      </c>
      <c r="J1752" t="str">
        <f>IF(K1752="natural gas",VLOOKUP(D1752,'Cross-Page Data'!$I$4:$J$13,2,FALSE),IF(K1752="solar",VLOOKUP('Form 923'!D1752,'Cross-Page Data'!$I$14:$J$117,2,FALSE),K1752))</f>
        <v>municipal solid waste</v>
      </c>
      <c r="K1752" t="str">
        <f>VLOOKUP(E1752,'Cross-Page Data'!$D$4:$F$48,3,FALSE)</f>
        <v>municipal solid waste</v>
      </c>
      <c r="L1752" t="b">
        <f>IF(AND($P$6=FALSE,OR(C1752="Commercial NAICS Cogen",C1752="Industrial NAICS Cogen",C1752="NAICS-22 Cogen")),FALSE,IF(AND($P$7=FALSE,OR(C1752="Commercial NAICS Cogen",C1752="Commercial NAICS Non-Cogen",C1752="industrial NAICS Cogen", C1752="industrial NAICS non-cogen")),FALSE,TRUE))</f>
        <v>1</v>
      </c>
      <c r="M1752">
        <f t="shared" si="82"/>
        <v>6.6176470588235295E-2</v>
      </c>
      <c r="N1752">
        <f t="shared" si="83"/>
        <v>1</v>
      </c>
    </row>
    <row r="1753" spans="1:14" x14ac:dyDescent="0.2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s="32">
        <f t="shared" si="81"/>
        <v>27677789.668255668</v>
      </c>
      <c r="J1753" t="str">
        <f>IF(K1753="natural gas",VLOOKUP(D1753,'Cross-Page Data'!$I$4:$J$13,2,FALSE),IF(K1753="solar",VLOOKUP('Form 923'!D1753,'Cross-Page Data'!$I$14:$J$117,2,FALSE),K1753))</f>
        <v>natural gas peaker</v>
      </c>
      <c r="K1753" t="str">
        <f>VLOOKUP(E1753,'Cross-Page Data'!$D$4:$F$48,3,FALSE)</f>
        <v>natural gas</v>
      </c>
      <c r="L1753" t="b">
        <f>IF(AND($P$6=FALSE,OR(C1753="Commercial NAICS Cogen",C1753="Industrial NAICS Cogen",C1753="NAICS-22 Cogen")),FALSE,IF(AND($P$7=FALSE,OR(C1753="Commercial NAICS Cogen",C1753="Commercial NAICS Non-Cogen",C1753="industrial NAICS Cogen", C1753="industrial NAICS non-cogen")),FALSE,TRUE))</f>
        <v>1</v>
      </c>
      <c r="M1753">
        <f t="shared" si="82"/>
        <v>3.0617283950617285E-2</v>
      </c>
      <c r="N1753">
        <f t="shared" si="83"/>
        <v>0</v>
      </c>
    </row>
    <row r="1754" spans="1:14" x14ac:dyDescent="0.2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s="32">
        <f t="shared" si="81"/>
        <v>17125506.072874494</v>
      </c>
      <c r="J1754" t="str">
        <f>IF(K1754="natural gas",VLOOKUP(D1754,'Cross-Page Data'!$I$4:$J$13,2,FALSE),IF(K1754="solar",VLOOKUP('Form 923'!D1754,'Cross-Page Data'!$I$14:$J$117,2,FALSE),K1754))</f>
        <v>heavy or residual fuel oil</v>
      </c>
      <c r="K1754" t="str">
        <f>VLOOKUP(E1754,'Cross-Page Data'!$D$4:$F$48,3,FALSE)</f>
        <v>heavy or residual fuel oil</v>
      </c>
      <c r="L1754" t="b">
        <f>IF(AND($P$6=FALSE,OR(C1754="Commercial NAICS Cogen",C1754="Industrial NAICS Cogen",C1754="NAICS-22 Cogen")),FALSE,IF(AND($P$7=FALSE,OR(C1754="Commercial NAICS Cogen",C1754="Commercial NAICS Non-Cogen",C1754="industrial NAICS Cogen", C1754="industrial NAICS non-cogen")),FALSE,TRUE))</f>
        <v>1</v>
      </c>
      <c r="M1754">
        <f t="shared" si="82"/>
        <v>8.9558232931726905E-2</v>
      </c>
      <c r="N1754">
        <f t="shared" si="83"/>
        <v>1</v>
      </c>
    </row>
    <row r="1755" spans="1:14" x14ac:dyDescent="0.2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s="32" t="str">
        <f t="shared" si="81"/>
        <v/>
      </c>
      <c r="J1755" t="str">
        <f>IF(K1755="natural gas",VLOOKUP(D1755,'Cross-Page Data'!$I$4:$J$13,2,FALSE),IF(K1755="solar",VLOOKUP('Form 923'!D1755,'Cross-Page Data'!$I$14:$J$117,2,FALSE),K1755))</f>
        <v>hard coal</v>
      </c>
      <c r="K1755" t="str">
        <f>VLOOKUP(E1755,'Cross-Page Data'!$D$4:$F$48,3,FALSE)</f>
        <v>hard coal</v>
      </c>
      <c r="L1755" t="b">
        <f>IF(AND($P$6=FALSE,OR(C1755="Commercial NAICS Cogen",C1755="Industrial NAICS Cogen",C1755="NAICS-22 Cogen")),FALSE,IF(AND($P$7=FALSE,OR(C1755="Commercial NAICS Cogen",C1755="Commercial NAICS Non-Cogen",C1755="industrial NAICS Cogen", C1755="industrial NAICS non-cogen")),FALSE,TRUE))</f>
        <v>1</v>
      </c>
      <c r="M1755">
        <f t="shared" si="82"/>
        <v>1.3605442176870747E-3</v>
      </c>
      <c r="N1755">
        <f t="shared" si="83"/>
        <v>0</v>
      </c>
    </row>
    <row r="1756" spans="1:14" x14ac:dyDescent="0.2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s="32" t="str">
        <f t="shared" si="81"/>
        <v/>
      </c>
      <c r="J1756" t="str">
        <f>IF(K1756="natural gas",VLOOKUP(D1756,'Cross-Page Data'!$I$4:$J$13,2,FALSE),IF(K1756="solar",VLOOKUP('Form 923'!D1756,'Cross-Page Data'!$I$14:$J$117,2,FALSE),K1756))</f>
        <v>heavy or residual fuel oil</v>
      </c>
      <c r="K1756" t="str">
        <f>VLOOKUP(E1756,'Cross-Page Data'!$D$4:$F$48,3,FALSE)</f>
        <v>heavy or residual fuel oil</v>
      </c>
      <c r="L1756" t="b">
        <f>IF(AND($P$6=FALSE,OR(C1756="Commercial NAICS Cogen",C1756="Industrial NAICS Cogen",C1756="NAICS-22 Cogen")),FALSE,IF(AND($P$7=FALSE,OR(C1756="Commercial NAICS Cogen",C1756="Commercial NAICS Non-Cogen",C1756="industrial NAICS Cogen", C1756="industrial NAICS non-cogen")),FALSE,TRUE))</f>
        <v>1</v>
      </c>
      <c r="M1756">
        <f t="shared" si="82"/>
        <v>4.0160642570281126E-4</v>
      </c>
      <c r="N1756">
        <f t="shared" si="83"/>
        <v>0</v>
      </c>
    </row>
    <row r="1757" spans="1:14" x14ac:dyDescent="0.2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s="32">
        <f t="shared" si="81"/>
        <v>11473239.02716325</v>
      </c>
      <c r="J1757" t="str">
        <f>IF(K1757="natural gas",VLOOKUP(D1757,'Cross-Page Data'!$I$4:$J$13,2,FALSE),IF(K1757="solar",VLOOKUP('Form 923'!D1757,'Cross-Page Data'!$I$14:$J$117,2,FALSE),K1757))</f>
        <v>natural gas peaker</v>
      </c>
      <c r="K1757" t="str">
        <f>VLOOKUP(E1757,'Cross-Page Data'!$D$4:$F$48,3,FALSE)</f>
        <v>natural gas</v>
      </c>
      <c r="L1757" t="b">
        <f>IF(AND($P$6=FALSE,OR(C1757="Commercial NAICS Cogen",C1757="Industrial NAICS Cogen",C1757="NAICS-22 Cogen")),FALSE,IF(AND($P$7=FALSE,OR(C1757="Commercial NAICS Cogen",C1757="Commercial NAICS Non-Cogen",C1757="industrial NAICS Cogen", C1757="industrial NAICS non-cogen")),FALSE,TRUE))</f>
        <v>1</v>
      </c>
      <c r="M1757">
        <f t="shared" si="82"/>
        <v>0.34370370370370368</v>
      </c>
      <c r="N1757">
        <f t="shared" si="83"/>
        <v>1</v>
      </c>
    </row>
    <row r="1758" spans="1:14" x14ac:dyDescent="0.2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s="32">
        <f t="shared" si="81"/>
        <v>15705740.08384392</v>
      </c>
      <c r="J1758" t="str">
        <f>IF(K1758="natural gas",VLOOKUP(D1758,'Cross-Page Data'!$I$4:$J$13,2,FALSE),IF(K1758="solar",VLOOKUP('Form 923'!D1758,'Cross-Page Data'!$I$14:$J$117,2,FALSE),K1758))</f>
        <v>natural gas peaker</v>
      </c>
      <c r="K1758" t="str">
        <f>VLOOKUP(E1758,'Cross-Page Data'!$D$4:$F$48,3,FALSE)</f>
        <v>natural gas</v>
      </c>
      <c r="L1758" t="b">
        <f>IF(AND($P$6=FALSE,OR(C1758="Commercial NAICS Cogen",C1758="Industrial NAICS Cogen",C1758="NAICS-22 Cogen")),FALSE,IF(AND($P$7=FALSE,OR(C1758="Commercial NAICS Cogen",C1758="Commercial NAICS Non-Cogen",C1758="industrial NAICS Cogen", C1758="industrial NAICS non-cogen")),FALSE,TRUE))</f>
        <v>1</v>
      </c>
      <c r="M1758">
        <f t="shared" si="82"/>
        <v>0.12493827160493827</v>
      </c>
      <c r="N1758">
        <f t="shared" si="83"/>
        <v>1</v>
      </c>
    </row>
    <row r="1759" spans="1:14" x14ac:dyDescent="0.2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s="32">
        <f t="shared" si="81"/>
        <v>15637473.079684135</v>
      </c>
      <c r="J1759" t="str">
        <f>IF(K1759="natural gas",VLOOKUP(D1759,'Cross-Page Data'!$I$4:$J$13,2,FALSE),IF(K1759="solar",VLOOKUP('Form 923'!D1759,'Cross-Page Data'!$I$14:$J$117,2,FALSE),K1759))</f>
        <v>natural gas peaker</v>
      </c>
      <c r="K1759" t="str">
        <f>VLOOKUP(E1759,'Cross-Page Data'!$D$4:$F$48,3,FALSE)</f>
        <v>natural gas</v>
      </c>
      <c r="L1759" t="b">
        <f>IF(AND($P$6=FALSE,OR(C1759="Commercial NAICS Cogen",C1759="Industrial NAICS Cogen",C1759="NAICS-22 Cogen")),FALSE,IF(AND($P$7=FALSE,OR(C1759="Commercial NAICS Cogen",C1759="Commercial NAICS Non-Cogen",C1759="industrial NAICS Cogen", C1759="industrial NAICS non-cogen")),FALSE,TRUE))</f>
        <v>1</v>
      </c>
      <c r="M1759">
        <f t="shared" si="82"/>
        <v>0.12691358024691357</v>
      </c>
      <c r="N1759">
        <f t="shared" si="83"/>
        <v>1</v>
      </c>
    </row>
    <row r="1760" spans="1:14" x14ac:dyDescent="0.2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s="32">
        <f t="shared" si="81"/>
        <v>10621401.807801759</v>
      </c>
      <c r="J1760" t="str">
        <f>IF(K1760="natural gas",VLOOKUP(D1760,'Cross-Page Data'!$I$4:$J$13,2,FALSE),IF(K1760="solar",VLOOKUP('Form 923'!D1760,'Cross-Page Data'!$I$14:$J$117,2,FALSE),K1760))</f>
        <v>natural gas peaker</v>
      </c>
      <c r="K1760" t="str">
        <f>VLOOKUP(E1760,'Cross-Page Data'!$D$4:$F$48,3,FALSE)</f>
        <v>natural gas</v>
      </c>
      <c r="L1760" t="b">
        <f>IF(AND($P$6=FALSE,OR(C1760="Commercial NAICS Cogen",C1760="Industrial NAICS Cogen",C1760="NAICS-22 Cogen")),FALSE,IF(AND($P$7=FALSE,OR(C1760="Commercial NAICS Cogen",C1760="Commercial NAICS Non-Cogen",C1760="industrial NAICS Cogen", C1760="industrial NAICS non-cogen")),FALSE,TRUE))</f>
        <v>1</v>
      </c>
      <c r="M1760">
        <f t="shared" si="82"/>
        <v>0.44444444444444442</v>
      </c>
      <c r="N1760">
        <f t="shared" si="83"/>
        <v>1</v>
      </c>
    </row>
    <row r="1761" spans="1:14" x14ac:dyDescent="0.2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s="32">
        <f t="shared" si="81"/>
        <v>10795393.965241497</v>
      </c>
      <c r="J1761" t="str">
        <f>IF(K1761="natural gas",VLOOKUP(D1761,'Cross-Page Data'!$I$4:$J$13,2,FALSE),IF(K1761="solar",VLOOKUP('Form 923'!D1761,'Cross-Page Data'!$I$14:$J$117,2,FALSE),K1761))</f>
        <v>heavy or residual fuel oil</v>
      </c>
      <c r="K1761" t="str">
        <f>VLOOKUP(E1761,'Cross-Page Data'!$D$4:$F$48,3,FALSE)</f>
        <v>heavy or residual fuel oil</v>
      </c>
      <c r="L1761" t="b">
        <f>IF(AND($P$6=FALSE,OR(C1761="Commercial NAICS Cogen",C1761="Industrial NAICS Cogen",C1761="NAICS-22 Cogen")),FALSE,IF(AND($P$7=FALSE,OR(C1761="Commercial NAICS Cogen",C1761="Commercial NAICS Non-Cogen",C1761="industrial NAICS Cogen", C1761="industrial NAICS non-cogen")),FALSE,TRUE))</f>
        <v>1</v>
      </c>
      <c r="M1761">
        <f t="shared" si="82"/>
        <v>0.32248995983935741</v>
      </c>
      <c r="N1761">
        <f t="shared" si="83"/>
        <v>1</v>
      </c>
    </row>
    <row r="1762" spans="1:14" x14ac:dyDescent="0.2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s="32">
        <f t="shared" si="81"/>
        <v>10650107.811954929</v>
      </c>
      <c r="J1762" t="str">
        <f>IF(K1762="natural gas",VLOOKUP(D1762,'Cross-Page Data'!$I$4:$J$13,2,FALSE),IF(K1762="solar",VLOOKUP('Form 923'!D1762,'Cross-Page Data'!$I$14:$J$117,2,FALSE),K1762))</f>
        <v>natural gas peaker</v>
      </c>
      <c r="K1762" t="str">
        <f>VLOOKUP(E1762,'Cross-Page Data'!$D$4:$F$48,3,FALSE)</f>
        <v>natural gas</v>
      </c>
      <c r="L1762" t="b">
        <f>IF(AND($P$6=FALSE,OR(C1762="Commercial NAICS Cogen",C1762="Industrial NAICS Cogen",C1762="NAICS-22 Cogen")),FALSE,IF(AND($P$7=FALSE,OR(C1762="Commercial NAICS Cogen",C1762="Commercial NAICS Non-Cogen",C1762="industrial NAICS Cogen", C1762="industrial NAICS non-cogen")),FALSE,TRUE))</f>
        <v>1</v>
      </c>
      <c r="M1762">
        <f t="shared" si="82"/>
        <v>0.44</v>
      </c>
      <c r="N1762">
        <f t="shared" si="83"/>
        <v>1</v>
      </c>
    </row>
    <row r="1763" spans="1:14" x14ac:dyDescent="0.2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s="32" t="str">
        <f t="shared" si="81"/>
        <v/>
      </c>
      <c r="J1763" t="str">
        <f>IF(K1763="natural gas",VLOOKUP(D1763,'Cross-Page Data'!$I$4:$J$13,2,FALSE),IF(K1763="solar",VLOOKUP('Form 923'!D1763,'Cross-Page Data'!$I$14:$J$117,2,FALSE),K1763))</f>
        <v>heavy or residual fuel oil</v>
      </c>
      <c r="K1763" t="str">
        <f>VLOOKUP(E1763,'Cross-Page Data'!$D$4:$F$48,3,FALSE)</f>
        <v>heavy or residual fuel oil</v>
      </c>
      <c r="L1763" t="b">
        <f>IF(AND($P$6=FALSE,OR(C1763="Commercial NAICS Cogen",C1763="Industrial NAICS Cogen",C1763="NAICS-22 Cogen")),FALSE,IF(AND($P$7=FALSE,OR(C1763="Commercial NAICS Cogen",C1763="Commercial NAICS Non-Cogen",C1763="industrial NAICS Cogen", C1763="industrial NAICS non-cogen")),FALSE,TRUE))</f>
        <v>1</v>
      </c>
      <c r="M1763">
        <f t="shared" si="82"/>
        <v>4.0160642570281126E-4</v>
      </c>
      <c r="N1763">
        <f t="shared" si="83"/>
        <v>0</v>
      </c>
    </row>
    <row r="1764" spans="1:14" x14ac:dyDescent="0.2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s="32">
        <f t="shared" si="81"/>
        <v>18666666.666666668</v>
      </c>
      <c r="J1764" t="str">
        <f>IF(K1764="natural gas",VLOOKUP(D1764,'Cross-Page Data'!$I$4:$J$13,2,FALSE),IF(K1764="solar",VLOOKUP('Form 923'!D1764,'Cross-Page Data'!$I$14:$J$117,2,FALSE),K1764))</f>
        <v>heavy or residual fuel oil</v>
      </c>
      <c r="K1764" t="str">
        <f>VLOOKUP(E1764,'Cross-Page Data'!$D$4:$F$48,3,FALSE)</f>
        <v>heavy or residual fuel oil</v>
      </c>
      <c r="L1764" t="b">
        <f>IF(AND($P$6=FALSE,OR(C1764="Commercial NAICS Cogen",C1764="Industrial NAICS Cogen",C1764="NAICS-22 Cogen")),FALSE,IF(AND($P$7=FALSE,OR(C1764="Commercial NAICS Cogen",C1764="Commercial NAICS Non-Cogen",C1764="industrial NAICS Cogen", C1764="industrial NAICS non-cogen")),FALSE,TRUE))</f>
        <v>1</v>
      </c>
      <c r="M1764">
        <f t="shared" si="82"/>
        <v>7.269076305220884E-2</v>
      </c>
      <c r="N1764">
        <f t="shared" si="83"/>
        <v>1</v>
      </c>
    </row>
    <row r="1765" spans="1:14" x14ac:dyDescent="0.2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s="32" t="str">
        <f t="shared" si="81"/>
        <v/>
      </c>
      <c r="J1765" t="str">
        <f>IF(K1765="natural gas",VLOOKUP(D1765,'Cross-Page Data'!$I$4:$J$13,2,FALSE),IF(K1765="solar",VLOOKUP('Form 923'!D1765,'Cross-Page Data'!$I$14:$J$117,2,FALSE),K1765))</f>
        <v>heavy or residual fuel oil</v>
      </c>
      <c r="K1765" t="str">
        <f>VLOOKUP(E1765,'Cross-Page Data'!$D$4:$F$48,3,FALSE)</f>
        <v>heavy or residual fuel oil</v>
      </c>
      <c r="L1765" t="b">
        <f>IF(AND($P$6=FALSE,OR(C1765="Commercial NAICS Cogen",C1765="Industrial NAICS Cogen",C1765="NAICS-22 Cogen")),FALSE,IF(AND($P$7=FALSE,OR(C1765="Commercial NAICS Cogen",C1765="Commercial NAICS Non-Cogen",C1765="industrial NAICS Cogen", C1765="industrial NAICS non-cogen")),FALSE,TRUE))</f>
        <v>1</v>
      </c>
      <c r="M1765">
        <f t="shared" si="82"/>
        <v>4.0160642570281126E-4</v>
      </c>
      <c r="N1765">
        <f t="shared" si="83"/>
        <v>0</v>
      </c>
    </row>
    <row r="1766" spans="1:14" x14ac:dyDescent="0.2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s="32">
        <f t="shared" si="81"/>
        <v>13671745.234399991</v>
      </c>
      <c r="J1766" t="str">
        <f>IF(K1766="natural gas",VLOOKUP(D1766,'Cross-Page Data'!$I$4:$J$13,2,FALSE),IF(K1766="solar",VLOOKUP('Form 923'!D1766,'Cross-Page Data'!$I$14:$J$117,2,FALSE),K1766))</f>
        <v>natural gas peaker</v>
      </c>
      <c r="K1766" t="str">
        <f>VLOOKUP(E1766,'Cross-Page Data'!$D$4:$F$48,3,FALSE)</f>
        <v>natural gas</v>
      </c>
      <c r="L1766" t="b">
        <f>IF(AND($P$6=FALSE,OR(C1766="Commercial NAICS Cogen",C1766="Industrial NAICS Cogen",C1766="NAICS-22 Cogen")),FALSE,IF(AND($P$7=FALSE,OR(C1766="Commercial NAICS Cogen",C1766="Commercial NAICS Non-Cogen",C1766="industrial NAICS Cogen", C1766="industrial NAICS non-cogen")),FALSE,TRUE))</f>
        <v>1</v>
      </c>
      <c r="M1766">
        <f t="shared" si="82"/>
        <v>0.18074074074074073</v>
      </c>
      <c r="N1766">
        <f t="shared" si="83"/>
        <v>1</v>
      </c>
    </row>
    <row r="1767" spans="1:14" x14ac:dyDescent="0.2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s="32" t="str">
        <f t="shared" si="81"/>
        <v/>
      </c>
      <c r="J1767" t="str">
        <f>IF(K1767="natural gas",VLOOKUP(D1767,'Cross-Page Data'!$I$4:$J$13,2,FALSE),IF(K1767="solar",VLOOKUP('Form 923'!D1767,'Cross-Page Data'!$I$14:$J$117,2,FALSE),K1767))</f>
        <v>heavy or residual fuel oil</v>
      </c>
      <c r="K1767" t="str">
        <f>VLOOKUP(E1767,'Cross-Page Data'!$D$4:$F$48,3,FALSE)</f>
        <v>heavy or residual fuel oil</v>
      </c>
      <c r="L1767" t="b">
        <f>IF(AND($P$6=FALSE,OR(C1767="Commercial NAICS Cogen",C1767="Industrial NAICS Cogen",C1767="NAICS-22 Cogen")),FALSE,IF(AND($P$7=FALSE,OR(C1767="Commercial NAICS Cogen",C1767="Commercial NAICS Non-Cogen",C1767="industrial NAICS Cogen", C1767="industrial NAICS non-cogen")),FALSE,TRUE))</f>
        <v>1</v>
      </c>
      <c r="M1767">
        <f t="shared" si="82"/>
        <v>4.0160642570281126E-4</v>
      </c>
      <c r="N1767">
        <f t="shared" si="83"/>
        <v>0</v>
      </c>
    </row>
    <row r="1768" spans="1:14" x14ac:dyDescent="0.2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s="32" t="str">
        <f t="shared" si="81"/>
        <v/>
      </c>
      <c r="J1768" t="str">
        <f>IF(K1768="natural gas",VLOOKUP(D1768,'Cross-Page Data'!$I$4:$J$13,2,FALSE),IF(K1768="solar",VLOOKUP('Form 923'!D1768,'Cross-Page Data'!$I$14:$J$117,2,FALSE),K1768))</f>
        <v>heavy or residual fuel oil</v>
      </c>
      <c r="K1768" t="str">
        <f>VLOOKUP(E1768,'Cross-Page Data'!$D$4:$F$48,3,FALSE)</f>
        <v>heavy or residual fuel oil</v>
      </c>
      <c r="L1768" t="b">
        <f>IF(AND($P$6=FALSE,OR(C1768="Commercial NAICS Cogen",C1768="Industrial NAICS Cogen",C1768="NAICS-22 Cogen")),FALSE,IF(AND($P$7=FALSE,OR(C1768="Commercial NAICS Cogen",C1768="Commercial NAICS Non-Cogen",C1768="industrial NAICS Cogen", C1768="industrial NAICS non-cogen")),FALSE,TRUE))</f>
        <v>1</v>
      </c>
      <c r="M1768">
        <f t="shared" si="82"/>
        <v>4.0160642570281126E-4</v>
      </c>
      <c r="N1768">
        <f t="shared" si="83"/>
        <v>0</v>
      </c>
    </row>
    <row r="1769" spans="1:14" x14ac:dyDescent="0.2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s="32" t="str">
        <f t="shared" si="81"/>
        <v/>
      </c>
      <c r="J1769" t="str">
        <f>IF(K1769="natural gas",VLOOKUP(D1769,'Cross-Page Data'!$I$4:$J$13,2,FALSE),IF(K1769="solar",VLOOKUP('Form 923'!D1769,'Cross-Page Data'!$I$14:$J$117,2,FALSE),K1769))</f>
        <v>natural gas nonpeaker</v>
      </c>
      <c r="K1769" t="str">
        <f>VLOOKUP(E1769,'Cross-Page Data'!$D$4:$F$48,3,FALSE)</f>
        <v>natural gas</v>
      </c>
      <c r="L1769" t="b">
        <f>IF(AND($P$6=FALSE,OR(C1769="Commercial NAICS Cogen",C1769="Industrial NAICS Cogen",C1769="NAICS-22 Cogen")),FALSE,IF(AND($P$7=FALSE,OR(C1769="Commercial NAICS Cogen",C1769="Commercial NAICS Non-Cogen",C1769="industrial NAICS Cogen", C1769="industrial NAICS non-cogen")),FALSE,TRUE))</f>
        <v>1</v>
      </c>
      <c r="M1769">
        <f t="shared" si="82"/>
        <v>9.3023255813953494E-4</v>
      </c>
      <c r="N1769">
        <f t="shared" si="83"/>
        <v>0</v>
      </c>
    </row>
    <row r="1770" spans="1:14" x14ac:dyDescent="0.2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s="32" t="str">
        <f t="shared" si="81"/>
        <v/>
      </c>
      <c r="J1770" t="str">
        <f>IF(K1770="natural gas",VLOOKUP(D1770,'Cross-Page Data'!$I$4:$J$13,2,FALSE),IF(K1770="solar",VLOOKUP('Form 923'!D1770,'Cross-Page Data'!$I$14:$J$117,2,FALSE),K1770))</f>
        <v>heavy or residual fuel oil</v>
      </c>
      <c r="K1770" t="str">
        <f>VLOOKUP(E1770,'Cross-Page Data'!$D$4:$F$48,3,FALSE)</f>
        <v>heavy or residual fuel oil</v>
      </c>
      <c r="L1770" t="b">
        <f>IF(AND($P$6=FALSE,OR(C1770="Commercial NAICS Cogen",C1770="Industrial NAICS Cogen",C1770="NAICS-22 Cogen")),FALSE,IF(AND($P$7=FALSE,OR(C1770="Commercial NAICS Cogen",C1770="Commercial NAICS Non-Cogen",C1770="industrial NAICS Cogen", C1770="industrial NAICS non-cogen")),FALSE,TRUE))</f>
        <v>1</v>
      </c>
      <c r="M1770">
        <f t="shared" si="82"/>
        <v>4.0160642570281126E-4</v>
      </c>
      <c r="N1770">
        <f t="shared" si="83"/>
        <v>0</v>
      </c>
    </row>
    <row r="1771" spans="1:14" x14ac:dyDescent="0.2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s="32">
        <f t="shared" si="81"/>
        <v>10760683.760683762</v>
      </c>
      <c r="J1771" t="str">
        <f>IF(K1771="natural gas",VLOOKUP(D1771,'Cross-Page Data'!$I$4:$J$13,2,FALSE),IF(K1771="solar",VLOOKUP('Form 923'!D1771,'Cross-Page Data'!$I$14:$J$117,2,FALSE),K1771))</f>
        <v>natural gas nonpeaker</v>
      </c>
      <c r="K1771" t="str">
        <f>VLOOKUP(E1771,'Cross-Page Data'!$D$4:$F$48,3,FALSE)</f>
        <v>natural gas</v>
      </c>
      <c r="L1771" t="b">
        <f>IF(AND($P$6=FALSE,OR(C1771="Commercial NAICS Cogen",C1771="Industrial NAICS Cogen",C1771="NAICS-22 Cogen")),FALSE,IF(AND($P$7=FALSE,OR(C1771="Commercial NAICS Cogen",C1771="Commercial NAICS Non-Cogen",C1771="industrial NAICS Cogen", C1771="industrial NAICS non-cogen")),FALSE,TRUE))</f>
        <v>1</v>
      </c>
      <c r="M1771">
        <f t="shared" si="82"/>
        <v>0.25488372093023254</v>
      </c>
      <c r="N1771">
        <f t="shared" si="83"/>
        <v>1</v>
      </c>
    </row>
    <row r="1772" spans="1:14" x14ac:dyDescent="0.2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s="32" t="str">
        <f t="shared" si="81"/>
        <v/>
      </c>
      <c r="J1772" t="str">
        <f>IF(K1772="natural gas",VLOOKUP(D1772,'Cross-Page Data'!$I$4:$J$13,2,FALSE),IF(K1772="solar",VLOOKUP('Form 923'!D1772,'Cross-Page Data'!$I$14:$J$117,2,FALSE),K1772))</f>
        <v>heavy or residual fuel oil</v>
      </c>
      <c r="K1772" t="str">
        <f>VLOOKUP(E1772,'Cross-Page Data'!$D$4:$F$48,3,FALSE)</f>
        <v>heavy or residual fuel oil</v>
      </c>
      <c r="L1772" t="b">
        <f>IF(AND($P$6=FALSE,OR(C1772="Commercial NAICS Cogen",C1772="Industrial NAICS Cogen",C1772="NAICS-22 Cogen")),FALSE,IF(AND($P$7=FALSE,OR(C1772="Commercial NAICS Cogen",C1772="Commercial NAICS Non-Cogen",C1772="industrial NAICS Cogen", C1772="industrial NAICS non-cogen")),FALSE,TRUE))</f>
        <v>1</v>
      </c>
      <c r="M1772">
        <f t="shared" si="82"/>
        <v>4.0160642570281126E-4</v>
      </c>
      <c r="N1772">
        <f t="shared" si="83"/>
        <v>0</v>
      </c>
    </row>
    <row r="1773" spans="1:14" x14ac:dyDescent="0.2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s="32">
        <f t="shared" si="81"/>
        <v>13157894.736842105</v>
      </c>
      <c r="J1773" t="str">
        <f>IF(K1773="natural gas",VLOOKUP(D1773,'Cross-Page Data'!$I$4:$J$13,2,FALSE),IF(K1773="solar",VLOOKUP('Form 923'!D1773,'Cross-Page Data'!$I$14:$J$117,2,FALSE),K1773))</f>
        <v>natural gas nonpeaker</v>
      </c>
      <c r="K1773" t="str">
        <f>VLOOKUP(E1773,'Cross-Page Data'!$D$4:$F$48,3,FALSE)</f>
        <v>natural gas</v>
      </c>
      <c r="L1773" t="b">
        <f>IF(AND($P$6=FALSE,OR(C1773="Commercial NAICS Cogen",C1773="Industrial NAICS Cogen",C1773="NAICS-22 Cogen")),FALSE,IF(AND($P$7=FALSE,OR(C1773="Commercial NAICS Cogen",C1773="Commercial NAICS Non-Cogen",C1773="industrial NAICS Cogen", C1773="industrial NAICS non-cogen")),FALSE,TRUE))</f>
        <v>1</v>
      </c>
      <c r="M1773">
        <f t="shared" si="82"/>
        <v>3.6279069767441857E-2</v>
      </c>
      <c r="N1773">
        <f t="shared" si="83"/>
        <v>0</v>
      </c>
    </row>
    <row r="1774" spans="1:14" x14ac:dyDescent="0.2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s="32" t="str">
        <f t="shared" si="81"/>
        <v/>
      </c>
      <c r="J1774" t="str">
        <f>IF(K1774="natural gas",VLOOKUP(D1774,'Cross-Page Data'!$I$4:$J$13,2,FALSE),IF(K1774="solar",VLOOKUP('Form 923'!D1774,'Cross-Page Data'!$I$14:$J$117,2,FALSE),K1774))</f>
        <v>natural gas peaker</v>
      </c>
      <c r="K1774" t="str">
        <f>VLOOKUP(E1774,'Cross-Page Data'!$D$4:$F$48,3,FALSE)</f>
        <v>natural gas</v>
      </c>
      <c r="L1774" t="b">
        <f>IF(AND($P$6=FALSE,OR(C1774="Commercial NAICS Cogen",C1774="Industrial NAICS Cogen",C1774="NAICS-22 Cogen")),FALSE,IF(AND($P$7=FALSE,OR(C1774="Commercial NAICS Cogen",C1774="Commercial NAICS Non-Cogen",C1774="industrial NAICS Cogen", C1774="industrial NAICS non-cogen")),FALSE,TRUE))</f>
        <v>1</v>
      </c>
      <c r="M1774">
        <f t="shared" si="82"/>
        <v>4.9382716049382717E-4</v>
      </c>
      <c r="N1774">
        <f t="shared" si="83"/>
        <v>0</v>
      </c>
    </row>
    <row r="1775" spans="1:14" x14ac:dyDescent="0.2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s="32" t="str">
        <f t="shared" si="81"/>
        <v/>
      </c>
      <c r="J1775" t="str">
        <f>IF(K1775="natural gas",VLOOKUP(D1775,'Cross-Page Data'!$I$4:$J$13,2,FALSE),IF(K1775="solar",VLOOKUP('Form 923'!D1775,'Cross-Page Data'!$I$14:$J$117,2,FALSE),K1775))</f>
        <v>heavy or residual fuel oil</v>
      </c>
      <c r="K1775" t="str">
        <f>VLOOKUP(E1775,'Cross-Page Data'!$D$4:$F$48,3,FALSE)</f>
        <v>heavy or residual fuel oil</v>
      </c>
      <c r="L1775" t="b">
        <f>IF(AND($P$6=FALSE,OR(C1775="Commercial NAICS Cogen",C1775="Industrial NAICS Cogen",C1775="NAICS-22 Cogen")),FALSE,IF(AND($P$7=FALSE,OR(C1775="Commercial NAICS Cogen",C1775="Commercial NAICS Non-Cogen",C1775="industrial NAICS Cogen", C1775="industrial NAICS non-cogen")),FALSE,TRUE))</f>
        <v>1</v>
      </c>
      <c r="M1775">
        <f t="shared" si="82"/>
        <v>4.0160642570281126E-4</v>
      </c>
      <c r="N1775">
        <f t="shared" si="83"/>
        <v>0</v>
      </c>
    </row>
    <row r="1776" spans="1:14" x14ac:dyDescent="0.2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s="32" t="str">
        <f t="shared" si="81"/>
        <v/>
      </c>
      <c r="J1776" t="str">
        <f>IF(K1776="natural gas",VLOOKUP(D1776,'Cross-Page Data'!$I$4:$J$13,2,FALSE),IF(K1776="solar",VLOOKUP('Form 923'!D1776,'Cross-Page Data'!$I$14:$J$117,2,FALSE),K1776))</f>
        <v>natural gas nonpeaker</v>
      </c>
      <c r="K1776" t="str">
        <f>VLOOKUP(E1776,'Cross-Page Data'!$D$4:$F$48,3,FALSE)</f>
        <v>natural gas</v>
      </c>
      <c r="L1776" t="b">
        <f>IF(AND($P$6=FALSE,OR(C1776="Commercial NAICS Cogen",C1776="Industrial NAICS Cogen",C1776="NAICS-22 Cogen")),FALSE,IF(AND($P$7=FALSE,OR(C1776="Commercial NAICS Cogen",C1776="Commercial NAICS Non-Cogen",C1776="industrial NAICS Cogen", C1776="industrial NAICS non-cogen")),FALSE,TRUE))</f>
        <v>1</v>
      </c>
      <c r="M1776">
        <f t="shared" si="82"/>
        <v>9.3023255813953494E-4</v>
      </c>
      <c r="N1776">
        <f t="shared" si="83"/>
        <v>0</v>
      </c>
    </row>
    <row r="1777" spans="1:14" x14ac:dyDescent="0.2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s="32" t="str">
        <f t="shared" si="81"/>
        <v/>
      </c>
      <c r="J1777" t="str">
        <f>IF(K1777="natural gas",VLOOKUP(D1777,'Cross-Page Data'!$I$4:$J$13,2,FALSE),IF(K1777="solar",VLOOKUP('Form 923'!D1777,'Cross-Page Data'!$I$14:$J$117,2,FALSE),K1777))</f>
        <v>heavy or residual fuel oil</v>
      </c>
      <c r="K1777" t="str">
        <f>VLOOKUP(E1777,'Cross-Page Data'!$D$4:$F$48,3,FALSE)</f>
        <v>heavy or residual fuel oil</v>
      </c>
      <c r="L1777" t="b">
        <f>IF(AND($P$6=FALSE,OR(C1777="Commercial NAICS Cogen",C1777="Industrial NAICS Cogen",C1777="NAICS-22 Cogen")),FALSE,IF(AND($P$7=FALSE,OR(C1777="Commercial NAICS Cogen",C1777="Commercial NAICS Non-Cogen",C1777="industrial NAICS Cogen", C1777="industrial NAICS non-cogen")),FALSE,TRUE))</f>
        <v>1</v>
      </c>
      <c r="M1777">
        <f t="shared" si="82"/>
        <v>4.0160642570281126E-4</v>
      </c>
      <c r="N1777">
        <f t="shared" si="83"/>
        <v>0</v>
      </c>
    </row>
    <row r="1778" spans="1:14" x14ac:dyDescent="0.2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s="32">
        <f t="shared" si="81"/>
        <v>20986270.022883296</v>
      </c>
      <c r="J1778" t="str">
        <f>IF(K1778="natural gas",VLOOKUP(D1778,'Cross-Page Data'!$I$4:$J$13,2,FALSE),IF(K1778="solar",VLOOKUP('Form 923'!D1778,'Cross-Page Data'!$I$14:$J$117,2,FALSE),K1778))</f>
        <v>natural gas nonpeaker</v>
      </c>
      <c r="K1778" t="str">
        <f>VLOOKUP(E1778,'Cross-Page Data'!$D$4:$F$48,3,FALSE)</f>
        <v>natural gas</v>
      </c>
      <c r="L1778" t="b">
        <f>IF(AND($P$6=FALSE,OR(C1778="Commercial NAICS Cogen",C1778="Industrial NAICS Cogen",C1778="NAICS-22 Cogen")),FALSE,IF(AND($P$7=FALSE,OR(C1778="Commercial NAICS Cogen",C1778="Commercial NAICS Non-Cogen",C1778="industrial NAICS Cogen", C1778="industrial NAICS non-cogen")),FALSE,TRUE))</f>
        <v>1</v>
      </c>
      <c r="M1778">
        <f t="shared" si="82"/>
        <v>1.8604651162790699E-3</v>
      </c>
      <c r="N1778">
        <f t="shared" si="83"/>
        <v>0</v>
      </c>
    </row>
    <row r="1779" spans="1:14" x14ac:dyDescent="0.2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s="32">
        <f t="shared" si="81"/>
        <v>2032571.5043928244</v>
      </c>
      <c r="J1779" t="str">
        <f>IF(K1779="natural gas",VLOOKUP(D1779,'Cross-Page Data'!$I$4:$J$13,2,FALSE),IF(K1779="solar",VLOOKUP('Form 923'!D1779,'Cross-Page Data'!$I$14:$J$117,2,FALSE),K1779))</f>
        <v>natural gas nonpeaker</v>
      </c>
      <c r="K1779" t="str">
        <f>VLOOKUP(E1779,'Cross-Page Data'!$D$4:$F$48,3,FALSE)</f>
        <v>natural gas</v>
      </c>
      <c r="L1779" t="b">
        <f>IF(AND($P$6=FALSE,OR(C1779="Commercial NAICS Cogen",C1779="Industrial NAICS Cogen",C1779="NAICS-22 Cogen")),FALSE,IF(AND($P$7=FALSE,OR(C1779="Commercial NAICS Cogen",C1779="Commercial NAICS Non-Cogen",C1779="industrial NAICS Cogen", C1779="industrial NAICS non-cogen")),FALSE,TRUE))</f>
        <v>1</v>
      </c>
      <c r="M1779">
        <f t="shared" si="82"/>
        <v>0.58232558139534885</v>
      </c>
      <c r="N1779">
        <f t="shared" si="83"/>
        <v>1</v>
      </c>
    </row>
    <row r="1780" spans="1:14" x14ac:dyDescent="0.2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s="32">
        <f t="shared" si="81"/>
        <v>12484568.6883207</v>
      </c>
      <c r="J1780" t="str">
        <f>IF(K1780="natural gas",VLOOKUP(D1780,'Cross-Page Data'!$I$4:$J$13,2,FALSE),IF(K1780="solar",VLOOKUP('Form 923'!D1780,'Cross-Page Data'!$I$14:$J$117,2,FALSE),K1780))</f>
        <v>natural gas nonpeaker</v>
      </c>
      <c r="K1780" t="str">
        <f>VLOOKUP(E1780,'Cross-Page Data'!$D$4:$F$48,3,FALSE)</f>
        <v>natural gas</v>
      </c>
      <c r="L1780" t="b">
        <f>IF(AND($P$6=FALSE,OR(C1780="Commercial NAICS Cogen",C1780="Industrial NAICS Cogen",C1780="NAICS-22 Cogen")),FALSE,IF(AND($P$7=FALSE,OR(C1780="Commercial NAICS Cogen",C1780="Commercial NAICS Non-Cogen",C1780="industrial NAICS Cogen", C1780="industrial NAICS non-cogen")),FALSE,TRUE))</f>
        <v>1</v>
      </c>
      <c r="M1780">
        <f t="shared" si="82"/>
        <v>5.5813953488372092E-2</v>
      </c>
      <c r="N1780">
        <f t="shared" si="83"/>
        <v>1</v>
      </c>
    </row>
    <row r="1781" spans="1:14" x14ac:dyDescent="0.2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s="32" t="str">
        <f t="shared" si="81"/>
        <v/>
      </c>
      <c r="J1781" t="str">
        <f>IF(K1781="natural gas",VLOOKUP(D1781,'Cross-Page Data'!$I$4:$J$13,2,FALSE),IF(K1781="solar",VLOOKUP('Form 923'!D1781,'Cross-Page Data'!$I$14:$J$117,2,FALSE),K1781))</f>
        <v>heavy or residual fuel oil</v>
      </c>
      <c r="K1781" t="str">
        <f>VLOOKUP(E1781,'Cross-Page Data'!$D$4:$F$48,3,FALSE)</f>
        <v>heavy or residual fuel oil</v>
      </c>
      <c r="L1781" t="b">
        <f>IF(AND($P$6=FALSE,OR(C1781="Commercial NAICS Cogen",C1781="Industrial NAICS Cogen",C1781="NAICS-22 Cogen")),FALSE,IF(AND($P$7=FALSE,OR(C1781="Commercial NAICS Cogen",C1781="Commercial NAICS Non-Cogen",C1781="industrial NAICS Cogen", C1781="industrial NAICS non-cogen")),FALSE,TRUE))</f>
        <v>1</v>
      </c>
      <c r="M1781">
        <f t="shared" si="82"/>
        <v>4.0160642570281126E-4</v>
      </c>
      <c r="N1781">
        <f t="shared" si="83"/>
        <v>0</v>
      </c>
    </row>
    <row r="1782" spans="1:14" x14ac:dyDescent="0.2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s="32">
        <f t="shared" si="81"/>
        <v>12548969.027842266</v>
      </c>
      <c r="J1782" t="str">
        <f>IF(K1782="natural gas",VLOOKUP(D1782,'Cross-Page Data'!$I$4:$J$13,2,FALSE),IF(K1782="solar",VLOOKUP('Form 923'!D1782,'Cross-Page Data'!$I$14:$J$117,2,FALSE),K1782))</f>
        <v>natural gas peaker</v>
      </c>
      <c r="K1782" t="str">
        <f>VLOOKUP(E1782,'Cross-Page Data'!$D$4:$F$48,3,FALSE)</f>
        <v>natural gas</v>
      </c>
      <c r="L1782" t="b">
        <f>IF(AND($P$6=FALSE,OR(C1782="Commercial NAICS Cogen",C1782="Industrial NAICS Cogen",C1782="NAICS-22 Cogen")),FALSE,IF(AND($P$7=FALSE,OR(C1782="Commercial NAICS Cogen",C1782="Commercial NAICS Non-Cogen",C1782="industrial NAICS Cogen", C1782="industrial NAICS non-cogen")),FALSE,TRUE))</f>
        <v>1</v>
      </c>
      <c r="M1782">
        <f t="shared" si="82"/>
        <v>0.23407407407407407</v>
      </c>
      <c r="N1782">
        <f t="shared" si="83"/>
        <v>1</v>
      </c>
    </row>
    <row r="1783" spans="1:14" x14ac:dyDescent="0.2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s="32">
        <f t="shared" si="81"/>
        <v>13143027.497194164</v>
      </c>
      <c r="J1783" t="str">
        <f>IF(K1783="natural gas",VLOOKUP(D1783,'Cross-Page Data'!$I$4:$J$13,2,FALSE),IF(K1783="solar",VLOOKUP('Form 923'!D1783,'Cross-Page Data'!$I$14:$J$117,2,FALSE),K1783))</f>
        <v>natural gas peaker</v>
      </c>
      <c r="K1783" t="str">
        <f>VLOOKUP(E1783,'Cross-Page Data'!$D$4:$F$48,3,FALSE)</f>
        <v>natural gas</v>
      </c>
      <c r="L1783" t="b">
        <f>IF(AND($P$6=FALSE,OR(C1783="Commercial NAICS Cogen",C1783="Industrial NAICS Cogen",C1783="NAICS-22 Cogen")),FALSE,IF(AND($P$7=FALSE,OR(C1783="Commercial NAICS Cogen",C1783="Commercial NAICS Non-Cogen",C1783="industrial NAICS Cogen", C1783="industrial NAICS non-cogen")),FALSE,TRUE))</f>
        <v>1</v>
      </c>
      <c r="M1783">
        <f t="shared" si="82"/>
        <v>0.20444444444444446</v>
      </c>
      <c r="N1783">
        <f t="shared" si="83"/>
        <v>1</v>
      </c>
    </row>
    <row r="1784" spans="1:14" x14ac:dyDescent="0.2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s="32" t="str">
        <f t="shared" si="81"/>
        <v/>
      </c>
      <c r="J1784" t="str">
        <f>IF(K1784="natural gas",VLOOKUP(D1784,'Cross-Page Data'!$I$4:$J$13,2,FALSE),IF(K1784="solar",VLOOKUP('Form 923'!D1784,'Cross-Page Data'!$I$14:$J$117,2,FALSE),K1784))</f>
        <v>heavy or residual fuel oil</v>
      </c>
      <c r="K1784" t="str">
        <f>VLOOKUP(E1784,'Cross-Page Data'!$D$4:$F$48,3,FALSE)</f>
        <v>heavy or residual fuel oil</v>
      </c>
      <c r="L1784" t="b">
        <f>IF(AND($P$6=FALSE,OR(C1784="Commercial NAICS Cogen",C1784="Industrial NAICS Cogen",C1784="NAICS-22 Cogen")),FALSE,IF(AND($P$7=FALSE,OR(C1784="Commercial NAICS Cogen",C1784="Commercial NAICS Non-Cogen",C1784="industrial NAICS Cogen", C1784="industrial NAICS non-cogen")),FALSE,TRUE))</f>
        <v>1</v>
      </c>
      <c r="M1784">
        <f t="shared" si="82"/>
        <v>4.0160642570281126E-4</v>
      </c>
      <c r="N1784">
        <f t="shared" si="83"/>
        <v>0</v>
      </c>
    </row>
    <row r="1785" spans="1:14" x14ac:dyDescent="0.2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s="32">
        <f t="shared" si="81"/>
        <v>10912983.626957733</v>
      </c>
      <c r="J1785" t="str">
        <f>IF(K1785="natural gas",VLOOKUP(D1785,'Cross-Page Data'!$I$4:$J$13,2,FALSE),IF(K1785="solar",VLOOKUP('Form 923'!D1785,'Cross-Page Data'!$I$14:$J$117,2,FALSE),K1785))</f>
        <v>hard coal</v>
      </c>
      <c r="K1785" t="str">
        <f>VLOOKUP(E1785,'Cross-Page Data'!$D$4:$F$48,3,FALSE)</f>
        <v>hard coal</v>
      </c>
      <c r="L1785" t="b">
        <f>IF(AND($P$6=FALSE,OR(C1785="Commercial NAICS Cogen",C1785="Industrial NAICS Cogen",C1785="NAICS-22 Cogen")),FALSE,IF(AND($P$7=FALSE,OR(C1785="Commercial NAICS Cogen",C1785="Commercial NAICS Non-Cogen",C1785="industrial NAICS Cogen", C1785="industrial NAICS non-cogen")),FALSE,TRUE))</f>
        <v>1</v>
      </c>
      <c r="M1785">
        <f t="shared" si="82"/>
        <v>0.24489795918367346</v>
      </c>
      <c r="N1785">
        <f t="shared" si="83"/>
        <v>1</v>
      </c>
    </row>
    <row r="1786" spans="1:14" x14ac:dyDescent="0.2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s="32">
        <f t="shared" si="81"/>
        <v>11066649.775242124</v>
      </c>
      <c r="J1786" t="str">
        <f>IF(K1786="natural gas",VLOOKUP(D1786,'Cross-Page Data'!$I$4:$J$13,2,FALSE),IF(K1786="solar",VLOOKUP('Form 923'!D1786,'Cross-Page Data'!$I$14:$J$117,2,FALSE),K1786))</f>
        <v>heavy or residual fuel oil</v>
      </c>
      <c r="K1786" t="str">
        <f>VLOOKUP(E1786,'Cross-Page Data'!$D$4:$F$48,3,FALSE)</f>
        <v>heavy or residual fuel oil</v>
      </c>
      <c r="L1786" t="b">
        <f>IF(AND($P$6=FALSE,OR(C1786="Commercial NAICS Cogen",C1786="Industrial NAICS Cogen",C1786="NAICS-22 Cogen")),FALSE,IF(AND($P$7=FALSE,OR(C1786="Commercial NAICS Cogen",C1786="Commercial NAICS Non-Cogen",C1786="industrial NAICS Cogen", C1786="industrial NAICS non-cogen")),FALSE,TRUE))</f>
        <v>1</v>
      </c>
      <c r="M1786">
        <f t="shared" si="82"/>
        <v>0.29879518072289157</v>
      </c>
      <c r="N1786">
        <f t="shared" si="83"/>
        <v>1</v>
      </c>
    </row>
    <row r="1787" spans="1:14" x14ac:dyDescent="0.2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s="32">
        <f t="shared" si="81"/>
        <v>10838351.735322699</v>
      </c>
      <c r="J1787" t="str">
        <f>IF(K1787="natural gas",VLOOKUP(D1787,'Cross-Page Data'!$I$4:$J$13,2,FALSE),IF(K1787="solar",VLOOKUP('Form 923'!D1787,'Cross-Page Data'!$I$14:$J$117,2,FALSE),K1787))</f>
        <v>hard coal</v>
      </c>
      <c r="K1787" t="str">
        <f>VLOOKUP(E1787,'Cross-Page Data'!$D$4:$F$48,3,FALSE)</f>
        <v>hard coal</v>
      </c>
      <c r="L1787" t="b">
        <f>IF(AND($P$6=FALSE,OR(C1787="Commercial NAICS Cogen",C1787="Industrial NAICS Cogen",C1787="NAICS-22 Cogen")),FALSE,IF(AND($P$7=FALSE,OR(C1787="Commercial NAICS Cogen",C1787="Commercial NAICS Non-Cogen",C1787="industrial NAICS Cogen", C1787="industrial NAICS non-cogen")),FALSE,TRUE))</f>
        <v>1</v>
      </c>
      <c r="M1787">
        <f t="shared" si="82"/>
        <v>0.26122448979591839</v>
      </c>
      <c r="N1787">
        <f t="shared" si="83"/>
        <v>1</v>
      </c>
    </row>
    <row r="1788" spans="1:14" x14ac:dyDescent="0.2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s="32" t="str">
        <f t="shared" si="81"/>
        <v/>
      </c>
      <c r="J1788" t="str">
        <f>IF(K1788="natural gas",VLOOKUP(D1788,'Cross-Page Data'!$I$4:$J$13,2,FALSE),IF(K1788="solar",VLOOKUP('Form 923'!D1788,'Cross-Page Data'!$I$14:$J$117,2,FALSE),K1788))</f>
        <v>other</v>
      </c>
      <c r="K1788" t="str">
        <f>VLOOKUP(E1788,'Cross-Page Data'!$D$4:$F$48,3,FALSE)</f>
        <v>other</v>
      </c>
      <c r="L1788" t="b">
        <f>IF(AND($P$6=FALSE,OR(C1788="Commercial NAICS Cogen",C1788="Industrial NAICS Cogen",C1788="NAICS-22 Cogen")),FALSE,IF(AND($P$7=FALSE,OR(C1788="Commercial NAICS Cogen",C1788="Commercial NAICS Non-Cogen",C1788="industrial NAICS Cogen", C1788="industrial NAICS non-cogen")),FALSE,TRUE))</f>
        <v>1</v>
      </c>
      <c r="M1788">
        <f t="shared" si="82"/>
        <v>1.6233766233766235E-3</v>
      </c>
      <c r="N1788">
        <f t="shared" si="83"/>
        <v>0</v>
      </c>
    </row>
    <row r="1789" spans="1:14" x14ac:dyDescent="0.2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s="32">
        <f t="shared" si="81"/>
        <v>0</v>
      </c>
      <c r="J1789" t="str">
        <f>IF(K1789="natural gas",VLOOKUP(D1789,'Cross-Page Data'!$I$4:$J$13,2,FALSE),IF(K1789="solar",VLOOKUP('Form 923'!D1789,'Cross-Page Data'!$I$14:$J$117,2,FALSE),K1789))</f>
        <v>natural gas nonpeaker</v>
      </c>
      <c r="K1789" t="str">
        <f>VLOOKUP(E1789,'Cross-Page Data'!$D$4:$F$48,3,FALSE)</f>
        <v>natural gas</v>
      </c>
      <c r="L1789" t="b">
        <f>IF(AND($P$6=FALSE,OR(C1789="Commercial NAICS Cogen",C1789="Industrial NAICS Cogen",C1789="NAICS-22 Cogen")),FALSE,IF(AND($P$7=FALSE,OR(C1789="Commercial NAICS Cogen",C1789="Commercial NAICS Non-Cogen",C1789="industrial NAICS Cogen", C1789="industrial NAICS non-cogen")),FALSE,TRUE))</f>
        <v>1</v>
      </c>
      <c r="M1789">
        <f t="shared" si="82"/>
        <v>0.77302325581395348</v>
      </c>
      <c r="N1789">
        <f t="shared" si="83"/>
        <v>1</v>
      </c>
    </row>
    <row r="1790" spans="1:14" x14ac:dyDescent="0.2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s="32">
        <f t="shared" si="81"/>
        <v>12152220.784821043</v>
      </c>
      <c r="J1790" t="str">
        <f>IF(K1790="natural gas",VLOOKUP(D1790,'Cross-Page Data'!$I$4:$J$13,2,FALSE),IF(K1790="solar",VLOOKUP('Form 923'!D1790,'Cross-Page Data'!$I$14:$J$117,2,FALSE),K1790))</f>
        <v>natural gas nonpeaker</v>
      </c>
      <c r="K1790" t="str">
        <f>VLOOKUP(E1790,'Cross-Page Data'!$D$4:$F$48,3,FALSE)</f>
        <v>natural gas</v>
      </c>
      <c r="L1790" t="b">
        <f>IF(AND($P$6=FALSE,OR(C1790="Commercial NAICS Cogen",C1790="Industrial NAICS Cogen",C1790="NAICS-22 Cogen")),FALSE,IF(AND($P$7=FALSE,OR(C1790="Commercial NAICS Cogen",C1790="Commercial NAICS Non-Cogen",C1790="industrial NAICS Cogen", C1790="industrial NAICS non-cogen")),FALSE,TRUE))</f>
        <v>1</v>
      </c>
      <c r="M1790">
        <f t="shared" si="82"/>
        <v>7.6279069767441865E-2</v>
      </c>
      <c r="N1790">
        <f t="shared" si="83"/>
        <v>1</v>
      </c>
    </row>
    <row r="1791" spans="1:14" x14ac:dyDescent="0.2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s="32">
        <f t="shared" si="81"/>
        <v>13168150.526648665</v>
      </c>
      <c r="J1791" t="str">
        <f>IF(K1791="natural gas",VLOOKUP(D1791,'Cross-Page Data'!$I$4:$J$13,2,FALSE),IF(K1791="solar",VLOOKUP('Form 923'!D1791,'Cross-Page Data'!$I$14:$J$117,2,FALSE),K1791))</f>
        <v>natural gas peaker</v>
      </c>
      <c r="K1791" t="str">
        <f>VLOOKUP(E1791,'Cross-Page Data'!$D$4:$F$48,3,FALSE)</f>
        <v>natural gas</v>
      </c>
      <c r="L1791" t="b">
        <f>IF(AND($P$6=FALSE,OR(C1791="Commercial NAICS Cogen",C1791="Industrial NAICS Cogen",C1791="NAICS-22 Cogen")),FALSE,IF(AND($P$7=FALSE,OR(C1791="Commercial NAICS Cogen",C1791="Commercial NAICS Non-Cogen",C1791="industrial NAICS Cogen", C1791="industrial NAICS non-cogen")),FALSE,TRUE))</f>
        <v>1</v>
      </c>
      <c r="M1791">
        <f t="shared" si="82"/>
        <v>0.20395061728395061</v>
      </c>
      <c r="N1791">
        <f t="shared" si="83"/>
        <v>1</v>
      </c>
    </row>
    <row r="1792" spans="1:14" x14ac:dyDescent="0.2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s="32">
        <f t="shared" si="81"/>
        <v>10443330.194690106</v>
      </c>
      <c r="J1792" t="str">
        <f>IF(K1792="natural gas",VLOOKUP(D1792,'Cross-Page Data'!$I$4:$J$13,2,FALSE),IF(K1792="solar",VLOOKUP('Form 923'!D1792,'Cross-Page Data'!$I$14:$J$117,2,FALSE),K1792))</f>
        <v>natural gas peaker</v>
      </c>
      <c r="K1792" t="str">
        <f>VLOOKUP(E1792,'Cross-Page Data'!$D$4:$F$48,3,FALSE)</f>
        <v>natural gas</v>
      </c>
      <c r="L1792" t="b">
        <f>IF(AND($P$6=FALSE,OR(C1792="Commercial NAICS Cogen",C1792="Industrial NAICS Cogen",C1792="NAICS-22 Cogen")),FALSE,IF(AND($P$7=FALSE,OR(C1792="Commercial NAICS Cogen",C1792="Commercial NAICS Non-Cogen",C1792="industrial NAICS Cogen", C1792="industrial NAICS non-cogen")),FALSE,TRUE))</f>
        <v>1</v>
      </c>
      <c r="M1792">
        <f t="shared" si="82"/>
        <v>0.46419753086419752</v>
      </c>
      <c r="N1792">
        <f t="shared" si="83"/>
        <v>1</v>
      </c>
    </row>
    <row r="1793" spans="1:14" x14ac:dyDescent="0.2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s="32">
        <f t="shared" si="81"/>
        <v>10353169.205618454</v>
      </c>
      <c r="J1793" t="str">
        <f>IF(K1793="natural gas",VLOOKUP(D1793,'Cross-Page Data'!$I$4:$J$13,2,FALSE),IF(K1793="solar",VLOOKUP('Form 923'!D1793,'Cross-Page Data'!$I$14:$J$117,2,FALSE),K1793))</f>
        <v>hard coal</v>
      </c>
      <c r="K1793" t="str">
        <f>VLOOKUP(E1793,'Cross-Page Data'!$D$4:$F$48,3,FALSE)</f>
        <v>hard coal</v>
      </c>
      <c r="L1793" t="b">
        <f>IF(AND($P$6=FALSE,OR(C1793="Commercial NAICS Cogen",C1793="Industrial NAICS Cogen",C1793="NAICS-22 Cogen")),FALSE,IF(AND($P$7=FALSE,OR(C1793="Commercial NAICS Cogen",C1793="Commercial NAICS Non-Cogen",C1793="industrial NAICS Cogen", C1793="industrial NAICS non-cogen")),FALSE,TRUE))</f>
        <v>1</v>
      </c>
      <c r="M1793">
        <f t="shared" si="82"/>
        <v>0.34421768707482991</v>
      </c>
      <c r="N1793">
        <f t="shared" si="83"/>
        <v>1</v>
      </c>
    </row>
    <row r="1794" spans="1:14" x14ac:dyDescent="0.2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s="32" t="str">
        <f t="shared" si="81"/>
        <v/>
      </c>
      <c r="J1794" t="str">
        <f>IF(K1794="natural gas",VLOOKUP(D1794,'Cross-Page Data'!$I$4:$J$13,2,FALSE),IF(K1794="solar",VLOOKUP('Form 923'!D1794,'Cross-Page Data'!$I$14:$J$117,2,FALSE),K1794))</f>
        <v>heavy or residual fuel oil</v>
      </c>
      <c r="K1794" t="str">
        <f>VLOOKUP(E1794,'Cross-Page Data'!$D$4:$F$48,3,FALSE)</f>
        <v>heavy or residual fuel oil</v>
      </c>
      <c r="L1794" t="b">
        <f>IF(AND($P$6=FALSE,OR(C1794="Commercial NAICS Cogen",C1794="Industrial NAICS Cogen",C1794="NAICS-22 Cogen")),FALSE,IF(AND($P$7=FALSE,OR(C1794="Commercial NAICS Cogen",C1794="Commercial NAICS Non-Cogen",C1794="industrial NAICS Cogen", C1794="industrial NAICS non-cogen")),FALSE,TRUE))</f>
        <v>1</v>
      </c>
      <c r="M1794">
        <f t="shared" si="82"/>
        <v>4.0160642570281126E-4</v>
      </c>
      <c r="N1794">
        <f t="shared" si="83"/>
        <v>0</v>
      </c>
    </row>
    <row r="1795" spans="1:14" x14ac:dyDescent="0.2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s="32" t="str">
        <f t="shared" si="81"/>
        <v/>
      </c>
      <c r="J1795" t="str">
        <f>IF(K1795="natural gas",VLOOKUP(D1795,'Cross-Page Data'!$I$4:$J$13,2,FALSE),IF(K1795="solar",VLOOKUP('Form 923'!D1795,'Cross-Page Data'!$I$14:$J$117,2,FALSE),K1795))</f>
        <v>hard coal</v>
      </c>
      <c r="K1795" t="str">
        <f>VLOOKUP(E1795,'Cross-Page Data'!$D$4:$F$48,3,FALSE)</f>
        <v>hard coal</v>
      </c>
      <c r="L1795" t="b">
        <f>IF(AND($P$6=FALSE,OR(C1795="Commercial NAICS Cogen",C1795="Industrial NAICS Cogen",C1795="NAICS-22 Cogen")),FALSE,IF(AND($P$7=FALSE,OR(C1795="Commercial NAICS Cogen",C1795="Commercial NAICS Non-Cogen",C1795="industrial NAICS Cogen", C1795="industrial NAICS non-cogen")),FALSE,TRUE))</f>
        <v>1</v>
      </c>
      <c r="M1795">
        <f t="shared" si="82"/>
        <v>1.3605442176870747E-3</v>
      </c>
      <c r="N1795">
        <f t="shared" si="83"/>
        <v>0</v>
      </c>
    </row>
    <row r="1796" spans="1:14" x14ac:dyDescent="0.2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s="32">
        <f t="shared" si="81"/>
        <v>80428346.456692904</v>
      </c>
      <c r="J1796" t="str">
        <f>IF(K1796="natural gas",VLOOKUP(D1796,'Cross-Page Data'!$I$4:$J$13,2,FALSE),IF(K1796="solar",VLOOKUP('Form 923'!D1796,'Cross-Page Data'!$I$14:$J$117,2,FALSE),K1796))</f>
        <v>heavy or residual fuel oil</v>
      </c>
      <c r="K1796" t="str">
        <f>VLOOKUP(E1796,'Cross-Page Data'!$D$4:$F$48,3,FALSE)</f>
        <v>heavy or residual fuel oil</v>
      </c>
      <c r="L1796" t="b">
        <f>IF(AND($P$6=FALSE,OR(C1796="Commercial NAICS Cogen",C1796="Industrial NAICS Cogen",C1796="NAICS-22 Cogen")),FALSE,IF(AND($P$7=FALSE,OR(C1796="Commercial NAICS Cogen",C1796="Commercial NAICS Non-Cogen",C1796="industrial NAICS Cogen", C1796="industrial NAICS non-cogen")),FALSE,TRUE))</f>
        <v>1</v>
      </c>
      <c r="M1796">
        <f t="shared" si="82"/>
        <v>9.6385542168674707E-3</v>
      </c>
      <c r="N1796">
        <f t="shared" si="83"/>
        <v>0</v>
      </c>
    </row>
    <row r="1797" spans="1:14" x14ac:dyDescent="0.2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s="32" t="str">
        <f t="shared" si="81"/>
        <v/>
      </c>
      <c r="J1797" t="str">
        <f>IF(K1797="natural gas",VLOOKUP(D1797,'Cross-Page Data'!$I$4:$J$13,2,FALSE),IF(K1797="solar",VLOOKUP('Form 923'!D1797,'Cross-Page Data'!$I$14:$J$117,2,FALSE),K1797))</f>
        <v>heavy or residual fuel oil</v>
      </c>
      <c r="K1797" t="str">
        <f>VLOOKUP(E1797,'Cross-Page Data'!$D$4:$F$48,3,FALSE)</f>
        <v>heavy or residual fuel oil</v>
      </c>
      <c r="L1797" t="b">
        <f>IF(AND($P$6=FALSE,OR(C1797="Commercial NAICS Cogen",C1797="Industrial NAICS Cogen",C1797="NAICS-22 Cogen")),FALSE,IF(AND($P$7=FALSE,OR(C1797="Commercial NAICS Cogen",C1797="Commercial NAICS Non-Cogen",C1797="industrial NAICS Cogen", C1797="industrial NAICS non-cogen")),FALSE,TRUE))</f>
        <v>1</v>
      </c>
      <c r="M1797">
        <f t="shared" si="82"/>
        <v>4.0160642570281126E-4</v>
      </c>
      <c r="N1797">
        <f t="shared" si="83"/>
        <v>0</v>
      </c>
    </row>
    <row r="1798" spans="1:14" x14ac:dyDescent="0.2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s="32">
        <f t="shared" si="81"/>
        <v>-24356435.643564358</v>
      </c>
      <c r="J1798" t="str">
        <f>IF(K1798="natural gas",VLOOKUP(D1798,'Cross-Page Data'!$I$4:$J$13,2,FALSE),IF(K1798="solar",VLOOKUP('Form 923'!D1798,'Cross-Page Data'!$I$14:$J$117,2,FALSE),K1798))</f>
        <v>heavy or residual fuel oil</v>
      </c>
      <c r="K1798" t="str">
        <f>VLOOKUP(E1798,'Cross-Page Data'!$D$4:$F$48,3,FALSE)</f>
        <v>heavy or residual fuel oil</v>
      </c>
      <c r="L1798" t="b">
        <f>IF(AND($P$6=FALSE,OR(C1798="Commercial NAICS Cogen",C1798="Industrial NAICS Cogen",C1798="NAICS-22 Cogen")),FALSE,IF(AND($P$7=FALSE,OR(C1798="Commercial NAICS Cogen",C1798="Commercial NAICS Non-Cogen",C1798="industrial NAICS Cogen", C1798="industrial NAICS non-cogen")),FALSE,TRUE))</f>
        <v>1</v>
      </c>
      <c r="M1798">
        <f t="shared" si="82"/>
        <v>0.64136546184738952</v>
      </c>
      <c r="N1798">
        <f t="shared" si="83"/>
        <v>1</v>
      </c>
    </row>
    <row r="1799" spans="1:14" x14ac:dyDescent="0.2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s="32">
        <f t="shared" ref="I1799:I1862" si="84">IFERROR(F1799/G1799*10^6,"")</f>
        <v>104338983.05084746</v>
      </c>
      <c r="J1799" t="str">
        <f>IF(K1799="natural gas",VLOOKUP(D1799,'Cross-Page Data'!$I$4:$J$13,2,FALSE),IF(K1799="solar",VLOOKUP('Form 923'!D1799,'Cross-Page Data'!$I$14:$J$117,2,FALSE),K1799))</f>
        <v>heavy or residual fuel oil</v>
      </c>
      <c r="K1799" t="str">
        <f>VLOOKUP(E1799,'Cross-Page Data'!$D$4:$F$48,3,FALSE)</f>
        <v>heavy or residual fuel oil</v>
      </c>
      <c r="L1799" t="b">
        <f>IF(AND($P$6=FALSE,OR(C1799="Commercial NAICS Cogen",C1799="Industrial NAICS Cogen",C1799="NAICS-22 Cogen")),FALSE,IF(AND($P$7=FALSE,OR(C1799="Commercial NAICS Cogen",C1799="Commercial NAICS Non-Cogen",C1799="industrial NAICS Cogen", C1799="industrial NAICS non-cogen")),FALSE,TRUE))</f>
        <v>1</v>
      </c>
      <c r="M1799">
        <f t="shared" ref="M1799:M1862" si="85">(COUNTIFS($J$6:$J$14148,J1799,$I$6:$I$14148,"&gt;"&amp;I1799)+1)/COUNTIFS($J$6:$J$14148,J1799)</f>
        <v>8.4337349397590362E-3</v>
      </c>
      <c r="N1799">
        <f t="shared" ref="N1799:N1862" si="86">IF(OR(M1799&gt;0.95,M1799&lt;0.05),0,1)</f>
        <v>0</v>
      </c>
    </row>
    <row r="1800" spans="1:14" x14ac:dyDescent="0.2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s="32">
        <f t="shared" si="84"/>
        <v>24912826.277007617</v>
      </c>
      <c r="J1800" t="str">
        <f>IF(K1800="natural gas",VLOOKUP(D1800,'Cross-Page Data'!$I$4:$J$13,2,FALSE),IF(K1800="solar",VLOOKUP('Form 923'!D1800,'Cross-Page Data'!$I$14:$J$117,2,FALSE),K1800))</f>
        <v>natural gas peaker</v>
      </c>
      <c r="K1800" t="str">
        <f>VLOOKUP(E1800,'Cross-Page Data'!$D$4:$F$48,3,FALSE)</f>
        <v>natural gas</v>
      </c>
      <c r="L1800" t="b">
        <f>IF(AND($P$6=FALSE,OR(C1800="Commercial NAICS Cogen",C1800="Industrial NAICS Cogen",C1800="NAICS-22 Cogen")),FALSE,IF(AND($P$7=FALSE,OR(C1800="Commercial NAICS Cogen",C1800="Commercial NAICS Non-Cogen",C1800="industrial NAICS Cogen", C1800="industrial NAICS non-cogen")),FALSE,TRUE))</f>
        <v>1</v>
      </c>
      <c r="M1800">
        <f t="shared" si="85"/>
        <v>3.9012345679012343E-2</v>
      </c>
      <c r="N1800">
        <f t="shared" si="86"/>
        <v>0</v>
      </c>
    </row>
    <row r="1801" spans="1:14" x14ac:dyDescent="0.2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s="32" t="str">
        <f t="shared" si="84"/>
        <v/>
      </c>
      <c r="J1801" t="str">
        <f>IF(K1801="natural gas",VLOOKUP(D1801,'Cross-Page Data'!$I$4:$J$13,2,FALSE),IF(K1801="solar",VLOOKUP('Form 923'!D1801,'Cross-Page Data'!$I$14:$J$117,2,FALSE),K1801))</f>
        <v>other</v>
      </c>
      <c r="K1801" t="str">
        <f>VLOOKUP(E1801,'Cross-Page Data'!$D$4:$F$48,3,FALSE)</f>
        <v>other</v>
      </c>
      <c r="L1801" t="b">
        <f>IF(AND($P$6=FALSE,OR(C1801="Commercial NAICS Cogen",C1801="Industrial NAICS Cogen",C1801="NAICS-22 Cogen")),FALSE,IF(AND($P$7=FALSE,OR(C1801="Commercial NAICS Cogen",C1801="Commercial NAICS Non-Cogen",C1801="industrial NAICS Cogen", C1801="industrial NAICS non-cogen")),FALSE,TRUE))</f>
        <v>1</v>
      </c>
      <c r="M1801">
        <f t="shared" si="85"/>
        <v>1.6233766233766235E-3</v>
      </c>
      <c r="N1801">
        <f t="shared" si="86"/>
        <v>0</v>
      </c>
    </row>
    <row r="1802" spans="1:14" x14ac:dyDescent="0.2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s="32" t="str">
        <f t="shared" si="84"/>
        <v/>
      </c>
      <c r="J1802" t="str">
        <f>IF(K1802="natural gas",VLOOKUP(D1802,'Cross-Page Data'!$I$4:$J$13,2,FALSE),IF(K1802="solar",VLOOKUP('Form 923'!D1802,'Cross-Page Data'!$I$14:$J$117,2,FALSE),K1802))</f>
        <v>hard coal</v>
      </c>
      <c r="K1802" t="str">
        <f>VLOOKUP(E1802,'Cross-Page Data'!$D$4:$F$48,3,FALSE)</f>
        <v>hard coal</v>
      </c>
      <c r="L1802" t="b">
        <f>IF(AND($P$6=FALSE,OR(C1802="Commercial NAICS Cogen",C1802="Industrial NAICS Cogen",C1802="NAICS-22 Cogen")),FALSE,IF(AND($P$7=FALSE,OR(C1802="Commercial NAICS Cogen",C1802="Commercial NAICS Non-Cogen",C1802="industrial NAICS Cogen", C1802="industrial NAICS non-cogen")),FALSE,TRUE))</f>
        <v>1</v>
      </c>
      <c r="M1802">
        <f t="shared" si="85"/>
        <v>1.3605442176870747E-3</v>
      </c>
      <c r="N1802">
        <f t="shared" si="86"/>
        <v>0</v>
      </c>
    </row>
    <row r="1803" spans="1:14" x14ac:dyDescent="0.2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s="32" t="str">
        <f t="shared" si="84"/>
        <v/>
      </c>
      <c r="J1803" t="str">
        <f>IF(K1803="natural gas",VLOOKUP(D1803,'Cross-Page Data'!$I$4:$J$13,2,FALSE),IF(K1803="solar",VLOOKUP('Form 923'!D1803,'Cross-Page Data'!$I$14:$J$117,2,FALSE),K1803))</f>
        <v>other</v>
      </c>
      <c r="K1803" t="str">
        <f>VLOOKUP(E1803,'Cross-Page Data'!$D$4:$F$48,3,FALSE)</f>
        <v>other</v>
      </c>
      <c r="L1803" t="b">
        <f>IF(AND($P$6=FALSE,OR(C1803="Commercial NAICS Cogen",C1803="Industrial NAICS Cogen",C1803="NAICS-22 Cogen")),FALSE,IF(AND($P$7=FALSE,OR(C1803="Commercial NAICS Cogen",C1803="Commercial NAICS Non-Cogen",C1803="industrial NAICS Cogen", C1803="industrial NAICS non-cogen")),FALSE,TRUE))</f>
        <v>1</v>
      </c>
      <c r="M1803">
        <f t="shared" si="85"/>
        <v>1.6233766233766235E-3</v>
      </c>
      <c r="N1803">
        <f t="shared" si="86"/>
        <v>0</v>
      </c>
    </row>
    <row r="1804" spans="1:14" x14ac:dyDescent="0.2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s="32">
        <f t="shared" si="84"/>
        <v>8153352.4953503935</v>
      </c>
      <c r="J1804" t="str">
        <f>IF(K1804="natural gas",VLOOKUP(D1804,'Cross-Page Data'!$I$4:$J$13,2,FALSE),IF(K1804="solar",VLOOKUP('Form 923'!D1804,'Cross-Page Data'!$I$14:$J$117,2,FALSE),K1804))</f>
        <v>heavy or residual fuel oil</v>
      </c>
      <c r="K1804" t="str">
        <f>VLOOKUP(E1804,'Cross-Page Data'!$D$4:$F$48,3,FALSE)</f>
        <v>heavy or residual fuel oil</v>
      </c>
      <c r="L1804" t="b">
        <f>IF(AND($P$6=FALSE,OR(C1804="Commercial NAICS Cogen",C1804="Industrial NAICS Cogen",C1804="NAICS-22 Cogen")),FALSE,IF(AND($P$7=FALSE,OR(C1804="Commercial NAICS Cogen",C1804="Commercial NAICS Non-Cogen",C1804="industrial NAICS Cogen", C1804="industrial NAICS non-cogen")),FALSE,TRUE))</f>
        <v>1</v>
      </c>
      <c r="M1804">
        <f t="shared" si="85"/>
        <v>0.48674698795180721</v>
      </c>
      <c r="N1804">
        <f t="shared" si="86"/>
        <v>1</v>
      </c>
    </row>
    <row r="1805" spans="1:14" x14ac:dyDescent="0.2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s="32">
        <f t="shared" si="84"/>
        <v>7341605.7901176577</v>
      </c>
      <c r="J1805" t="str">
        <f>IF(K1805="natural gas",VLOOKUP(D1805,'Cross-Page Data'!$I$4:$J$13,2,FALSE),IF(K1805="solar",VLOOKUP('Form 923'!D1805,'Cross-Page Data'!$I$14:$J$117,2,FALSE),K1805))</f>
        <v>natural gas peaker</v>
      </c>
      <c r="K1805" t="str">
        <f>VLOOKUP(E1805,'Cross-Page Data'!$D$4:$F$48,3,FALSE)</f>
        <v>natural gas</v>
      </c>
      <c r="L1805" t="b">
        <f>IF(AND($P$6=FALSE,OR(C1805="Commercial NAICS Cogen",C1805="Industrial NAICS Cogen",C1805="NAICS-22 Cogen")),FALSE,IF(AND($P$7=FALSE,OR(C1805="Commercial NAICS Cogen",C1805="Commercial NAICS Non-Cogen",C1805="industrial NAICS Cogen", C1805="industrial NAICS non-cogen")),FALSE,TRUE))</f>
        <v>1</v>
      </c>
      <c r="M1805">
        <f t="shared" si="85"/>
        <v>0.59851851851851856</v>
      </c>
      <c r="N1805">
        <f t="shared" si="86"/>
        <v>1</v>
      </c>
    </row>
    <row r="1806" spans="1:14" x14ac:dyDescent="0.2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s="32" t="str">
        <f t="shared" si="84"/>
        <v/>
      </c>
      <c r="J1806" t="str">
        <f>IF(K1806="natural gas",VLOOKUP(D1806,'Cross-Page Data'!$I$4:$J$13,2,FALSE),IF(K1806="solar",VLOOKUP('Form 923'!D1806,'Cross-Page Data'!$I$14:$J$117,2,FALSE),K1806))</f>
        <v>heavy or residual fuel oil</v>
      </c>
      <c r="K1806" t="str">
        <f>VLOOKUP(E1806,'Cross-Page Data'!$D$4:$F$48,3,FALSE)</f>
        <v>heavy or residual fuel oil</v>
      </c>
      <c r="L1806" t="b">
        <f>IF(AND($P$6=FALSE,OR(C1806="Commercial NAICS Cogen",C1806="Industrial NAICS Cogen",C1806="NAICS-22 Cogen")),FALSE,IF(AND($P$7=FALSE,OR(C1806="Commercial NAICS Cogen",C1806="Commercial NAICS Non-Cogen",C1806="industrial NAICS Cogen", C1806="industrial NAICS non-cogen")),FALSE,TRUE))</f>
        <v>1</v>
      </c>
      <c r="M1806">
        <f t="shared" si="85"/>
        <v>4.0160642570281126E-4</v>
      </c>
      <c r="N1806">
        <f t="shared" si="86"/>
        <v>0</v>
      </c>
    </row>
    <row r="1807" spans="1:14" x14ac:dyDescent="0.2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s="32">
        <f t="shared" si="84"/>
        <v>11029391.914692581</v>
      </c>
      <c r="J1807" t="str">
        <f>IF(K1807="natural gas",VLOOKUP(D1807,'Cross-Page Data'!$I$4:$J$13,2,FALSE),IF(K1807="solar",VLOOKUP('Form 923'!D1807,'Cross-Page Data'!$I$14:$J$117,2,FALSE),K1807))</f>
        <v>natural gas peaker</v>
      </c>
      <c r="K1807" t="str">
        <f>VLOOKUP(E1807,'Cross-Page Data'!$D$4:$F$48,3,FALSE)</f>
        <v>natural gas</v>
      </c>
      <c r="L1807" t="b">
        <f>IF(AND($P$6=FALSE,OR(C1807="Commercial NAICS Cogen",C1807="Industrial NAICS Cogen",C1807="NAICS-22 Cogen")),FALSE,IF(AND($P$7=FALSE,OR(C1807="Commercial NAICS Cogen",C1807="Commercial NAICS Non-Cogen",C1807="industrial NAICS Cogen", C1807="industrial NAICS non-cogen")),FALSE,TRUE))</f>
        <v>1</v>
      </c>
      <c r="M1807">
        <f t="shared" si="85"/>
        <v>0.39555555555555555</v>
      </c>
      <c r="N1807">
        <f t="shared" si="86"/>
        <v>1</v>
      </c>
    </row>
    <row r="1808" spans="1:14" x14ac:dyDescent="0.2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s="32" t="str">
        <f t="shared" si="84"/>
        <v/>
      </c>
      <c r="J1808" t="str">
        <f>IF(K1808="natural gas",VLOOKUP(D1808,'Cross-Page Data'!$I$4:$J$13,2,FALSE),IF(K1808="solar",VLOOKUP('Form 923'!D1808,'Cross-Page Data'!$I$14:$J$117,2,FALSE),K1808))</f>
        <v>other</v>
      </c>
      <c r="K1808" t="str">
        <f>VLOOKUP(E1808,'Cross-Page Data'!$D$4:$F$48,3,FALSE)</f>
        <v>other</v>
      </c>
      <c r="L1808" t="b">
        <f>IF(AND($P$6=FALSE,OR(C1808="Commercial NAICS Cogen",C1808="Industrial NAICS Cogen",C1808="NAICS-22 Cogen")),FALSE,IF(AND($P$7=FALSE,OR(C1808="Commercial NAICS Cogen",C1808="Commercial NAICS Non-Cogen",C1808="industrial NAICS Cogen", C1808="industrial NAICS non-cogen")),FALSE,TRUE))</f>
        <v>1</v>
      </c>
      <c r="M1808">
        <f t="shared" si="85"/>
        <v>1.6233766233766235E-3</v>
      </c>
      <c r="N1808">
        <f t="shared" si="86"/>
        <v>0</v>
      </c>
    </row>
    <row r="1809" spans="1:14" x14ac:dyDescent="0.2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s="32">
        <f t="shared" si="84"/>
        <v>12919628.751974724</v>
      </c>
      <c r="J1809" t="str">
        <f>IF(K1809="natural gas",VLOOKUP(D1809,'Cross-Page Data'!$I$4:$J$13,2,FALSE),IF(K1809="solar",VLOOKUP('Form 923'!D1809,'Cross-Page Data'!$I$14:$J$117,2,FALSE),K1809))</f>
        <v>hard coal</v>
      </c>
      <c r="K1809" t="str">
        <f>VLOOKUP(E1809,'Cross-Page Data'!$D$4:$F$48,3,FALSE)</f>
        <v>hard coal</v>
      </c>
      <c r="L1809" t="b">
        <f>IF(AND($P$6=FALSE,OR(C1809="Commercial NAICS Cogen",C1809="Industrial NAICS Cogen",C1809="NAICS-22 Cogen")),FALSE,IF(AND($P$7=FALSE,OR(C1809="Commercial NAICS Cogen",C1809="Commercial NAICS Non-Cogen",C1809="industrial NAICS Cogen", C1809="industrial NAICS non-cogen")),FALSE,TRUE))</f>
        <v>1</v>
      </c>
      <c r="M1809">
        <f t="shared" si="85"/>
        <v>6.2585034013605448E-2</v>
      </c>
      <c r="N1809">
        <f t="shared" si="86"/>
        <v>1</v>
      </c>
    </row>
    <row r="1810" spans="1:14" x14ac:dyDescent="0.2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s="32" t="str">
        <f t="shared" si="84"/>
        <v/>
      </c>
      <c r="J1810" t="str">
        <f>IF(K1810="natural gas",VLOOKUP(D1810,'Cross-Page Data'!$I$4:$J$13,2,FALSE),IF(K1810="solar",VLOOKUP('Form 923'!D1810,'Cross-Page Data'!$I$14:$J$117,2,FALSE),K1810))</f>
        <v>other</v>
      </c>
      <c r="K1810" t="str">
        <f>VLOOKUP(E1810,'Cross-Page Data'!$D$4:$F$48,3,FALSE)</f>
        <v>other</v>
      </c>
      <c r="L1810" t="b">
        <f>IF(AND($P$6=FALSE,OR(C1810="Commercial NAICS Cogen",C1810="Industrial NAICS Cogen",C1810="NAICS-22 Cogen")),FALSE,IF(AND($P$7=FALSE,OR(C1810="Commercial NAICS Cogen",C1810="Commercial NAICS Non-Cogen",C1810="industrial NAICS Cogen", C1810="industrial NAICS non-cogen")),FALSE,TRUE))</f>
        <v>1</v>
      </c>
      <c r="M1810">
        <f t="shared" si="85"/>
        <v>1.6233766233766235E-3</v>
      </c>
      <c r="N1810">
        <f t="shared" si="86"/>
        <v>0</v>
      </c>
    </row>
    <row r="1811" spans="1:14" x14ac:dyDescent="0.2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s="32">
        <f t="shared" si="84"/>
        <v>8899749.3734335843</v>
      </c>
      <c r="J1811" t="str">
        <f>IF(K1811="natural gas",VLOOKUP(D1811,'Cross-Page Data'!$I$4:$J$13,2,FALSE),IF(K1811="solar",VLOOKUP('Form 923'!D1811,'Cross-Page Data'!$I$14:$J$117,2,FALSE),K1811))</f>
        <v>hydro</v>
      </c>
      <c r="K1811" t="str">
        <f>VLOOKUP(E1811,'Cross-Page Data'!$D$4:$F$48,3,FALSE)</f>
        <v>hydro</v>
      </c>
      <c r="L1811" t="b">
        <f>IF(AND($P$6=FALSE,OR(C1811="Commercial NAICS Cogen",C1811="Industrial NAICS Cogen",C1811="NAICS-22 Cogen")),FALSE,IF(AND($P$7=FALSE,OR(C1811="Commercial NAICS Cogen",C1811="Commercial NAICS Non-Cogen",C1811="industrial NAICS Cogen", C1811="industrial NAICS non-cogen")),FALSE,TRUE))</f>
        <v>1</v>
      </c>
      <c r="M1811">
        <f t="shared" si="85"/>
        <v>0.92847411444141692</v>
      </c>
      <c r="N1811">
        <f t="shared" si="86"/>
        <v>1</v>
      </c>
    </row>
    <row r="1812" spans="1:14" x14ac:dyDescent="0.2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s="32">
        <f t="shared" si="84"/>
        <v>9946215.197644867</v>
      </c>
      <c r="J1812" t="str">
        <f>IF(K1812="natural gas",VLOOKUP(D1812,'Cross-Page Data'!$I$4:$J$13,2,FALSE),IF(K1812="solar",VLOOKUP('Form 923'!D1812,'Cross-Page Data'!$I$14:$J$117,2,FALSE),K1812))</f>
        <v>heavy or residual fuel oil</v>
      </c>
      <c r="K1812" t="str">
        <f>VLOOKUP(E1812,'Cross-Page Data'!$D$4:$F$48,3,FALSE)</f>
        <v>heavy or residual fuel oil</v>
      </c>
      <c r="L1812" t="b">
        <f>IF(AND($P$6=FALSE,OR(C1812="Commercial NAICS Cogen",C1812="Industrial NAICS Cogen",C1812="NAICS-22 Cogen")),FALSE,IF(AND($P$7=FALSE,OR(C1812="Commercial NAICS Cogen",C1812="Commercial NAICS Non-Cogen",C1812="industrial NAICS Cogen", C1812="industrial NAICS non-cogen")),FALSE,TRUE))</f>
        <v>1</v>
      </c>
      <c r="M1812">
        <f t="shared" si="85"/>
        <v>0.41004016064257026</v>
      </c>
      <c r="N1812">
        <f t="shared" si="86"/>
        <v>1</v>
      </c>
    </row>
    <row r="1813" spans="1:14" x14ac:dyDescent="0.2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s="32">
        <f t="shared" si="84"/>
        <v>9967548.1414049566</v>
      </c>
      <c r="J1813" t="str">
        <f>IF(K1813="natural gas",VLOOKUP(D1813,'Cross-Page Data'!$I$4:$J$13,2,FALSE),IF(K1813="solar",VLOOKUP('Form 923'!D1813,'Cross-Page Data'!$I$14:$J$117,2,FALSE),K1813))</f>
        <v>hard coal</v>
      </c>
      <c r="K1813" t="str">
        <f>VLOOKUP(E1813,'Cross-Page Data'!$D$4:$F$48,3,FALSE)</f>
        <v>hard coal</v>
      </c>
      <c r="L1813" t="b">
        <f>IF(AND($P$6=FALSE,OR(C1813="Commercial NAICS Cogen",C1813="Industrial NAICS Cogen",C1813="NAICS-22 Cogen")),FALSE,IF(AND($P$7=FALSE,OR(C1813="Commercial NAICS Cogen",C1813="Commercial NAICS Non-Cogen",C1813="industrial NAICS Cogen", C1813="industrial NAICS non-cogen")),FALSE,TRUE))</f>
        <v>1</v>
      </c>
      <c r="M1813">
        <f t="shared" si="85"/>
        <v>0.40680272108843535</v>
      </c>
      <c r="N1813">
        <f t="shared" si="86"/>
        <v>1</v>
      </c>
    </row>
    <row r="1814" spans="1:14" x14ac:dyDescent="0.2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s="32" t="str">
        <f t="shared" si="84"/>
        <v/>
      </c>
      <c r="J1814" t="str">
        <f>IF(K1814="natural gas",VLOOKUP(D1814,'Cross-Page Data'!$I$4:$J$13,2,FALSE),IF(K1814="solar",VLOOKUP('Form 923'!D1814,'Cross-Page Data'!$I$14:$J$117,2,FALSE),K1814))</f>
        <v>hard coal</v>
      </c>
      <c r="K1814" t="str">
        <f>VLOOKUP(E1814,'Cross-Page Data'!$D$4:$F$48,3,FALSE)</f>
        <v>hard coal</v>
      </c>
      <c r="L1814" t="b">
        <f>IF(AND($P$6=FALSE,OR(C1814="Commercial NAICS Cogen",C1814="Industrial NAICS Cogen",C1814="NAICS-22 Cogen")),FALSE,IF(AND($P$7=FALSE,OR(C1814="Commercial NAICS Cogen",C1814="Commercial NAICS Non-Cogen",C1814="industrial NAICS Cogen", C1814="industrial NAICS non-cogen")),FALSE,TRUE))</f>
        <v>1</v>
      </c>
      <c r="M1814">
        <f t="shared" si="85"/>
        <v>1.3605442176870747E-3</v>
      </c>
      <c r="N1814">
        <f t="shared" si="86"/>
        <v>0</v>
      </c>
    </row>
    <row r="1815" spans="1:14" x14ac:dyDescent="0.2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s="32" t="str">
        <f t="shared" si="84"/>
        <v/>
      </c>
      <c r="J1815" t="str">
        <f>IF(K1815="natural gas",VLOOKUP(D1815,'Cross-Page Data'!$I$4:$J$13,2,FALSE),IF(K1815="solar",VLOOKUP('Form 923'!D1815,'Cross-Page Data'!$I$14:$J$117,2,FALSE),K1815))</f>
        <v>heavy or residual fuel oil</v>
      </c>
      <c r="K1815" t="str">
        <f>VLOOKUP(E1815,'Cross-Page Data'!$D$4:$F$48,3,FALSE)</f>
        <v>heavy or residual fuel oil</v>
      </c>
      <c r="L1815" t="b">
        <f>IF(AND($P$6=FALSE,OR(C1815="Commercial NAICS Cogen",C1815="Industrial NAICS Cogen",C1815="NAICS-22 Cogen")),FALSE,IF(AND($P$7=FALSE,OR(C1815="Commercial NAICS Cogen",C1815="Commercial NAICS Non-Cogen",C1815="industrial NAICS Cogen", C1815="industrial NAICS non-cogen")),FALSE,TRUE))</f>
        <v>1</v>
      </c>
      <c r="M1815">
        <f t="shared" si="85"/>
        <v>4.0160642570281126E-4</v>
      </c>
      <c r="N1815">
        <f t="shared" si="86"/>
        <v>0</v>
      </c>
    </row>
    <row r="1816" spans="1:14" x14ac:dyDescent="0.2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s="32" t="str">
        <f t="shared" si="84"/>
        <v/>
      </c>
      <c r="J1816" t="str">
        <f>IF(K1816="natural gas",VLOOKUP(D1816,'Cross-Page Data'!$I$4:$J$13,2,FALSE),IF(K1816="solar",VLOOKUP('Form 923'!D1816,'Cross-Page Data'!$I$14:$J$117,2,FALSE),K1816))</f>
        <v>natural gas peaker</v>
      </c>
      <c r="K1816" t="str">
        <f>VLOOKUP(E1816,'Cross-Page Data'!$D$4:$F$48,3,FALSE)</f>
        <v>natural gas</v>
      </c>
      <c r="L1816" t="b">
        <f>IF(AND($P$6=FALSE,OR(C1816="Commercial NAICS Cogen",C1816="Industrial NAICS Cogen",C1816="NAICS-22 Cogen")),FALSE,IF(AND($P$7=FALSE,OR(C1816="Commercial NAICS Cogen",C1816="Commercial NAICS Non-Cogen",C1816="industrial NAICS Cogen", C1816="industrial NAICS non-cogen")),FALSE,TRUE))</f>
        <v>1</v>
      </c>
      <c r="M1816">
        <f t="shared" si="85"/>
        <v>4.9382716049382717E-4</v>
      </c>
      <c r="N1816">
        <f t="shared" si="86"/>
        <v>0</v>
      </c>
    </row>
    <row r="1817" spans="1:14" x14ac:dyDescent="0.2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s="32">
        <f t="shared" si="84"/>
        <v>17657489.880666107</v>
      </c>
      <c r="J1817" t="str">
        <f>IF(K1817="natural gas",VLOOKUP(D1817,'Cross-Page Data'!$I$4:$J$13,2,FALSE),IF(K1817="solar",VLOOKUP('Form 923'!D1817,'Cross-Page Data'!$I$14:$J$117,2,FALSE),K1817))</f>
        <v>natural gas peaker</v>
      </c>
      <c r="K1817" t="str">
        <f>VLOOKUP(E1817,'Cross-Page Data'!$D$4:$F$48,3,FALSE)</f>
        <v>natural gas</v>
      </c>
      <c r="L1817" t="b">
        <f>IF(AND($P$6=FALSE,OR(C1817="Commercial NAICS Cogen",C1817="Industrial NAICS Cogen",C1817="NAICS-22 Cogen")),FALSE,IF(AND($P$7=FALSE,OR(C1817="Commercial NAICS Cogen",C1817="Commercial NAICS Non-Cogen",C1817="industrial NAICS Cogen", C1817="industrial NAICS non-cogen")),FALSE,TRUE))</f>
        <v>1</v>
      </c>
      <c r="M1817">
        <f t="shared" si="85"/>
        <v>8.2962962962962961E-2</v>
      </c>
      <c r="N1817">
        <f t="shared" si="86"/>
        <v>1</v>
      </c>
    </row>
    <row r="1818" spans="1:14" x14ac:dyDescent="0.2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s="32" t="str">
        <f t="shared" si="84"/>
        <v/>
      </c>
      <c r="J1818" t="str">
        <f>IF(K1818="natural gas",VLOOKUP(D1818,'Cross-Page Data'!$I$4:$J$13,2,FALSE),IF(K1818="solar",VLOOKUP('Form 923'!D1818,'Cross-Page Data'!$I$14:$J$117,2,FALSE),K1818))</f>
        <v>other</v>
      </c>
      <c r="K1818" t="str">
        <f>VLOOKUP(E1818,'Cross-Page Data'!$D$4:$F$48,3,FALSE)</f>
        <v>other</v>
      </c>
      <c r="L1818" t="b">
        <f>IF(AND($P$6=FALSE,OR(C1818="Commercial NAICS Cogen",C1818="Industrial NAICS Cogen",C1818="NAICS-22 Cogen")),FALSE,IF(AND($P$7=FALSE,OR(C1818="Commercial NAICS Cogen",C1818="Commercial NAICS Non-Cogen",C1818="industrial NAICS Cogen", C1818="industrial NAICS non-cogen")),FALSE,TRUE))</f>
        <v>1</v>
      </c>
      <c r="M1818">
        <f t="shared" si="85"/>
        <v>1.6233766233766235E-3</v>
      </c>
      <c r="N1818">
        <f t="shared" si="86"/>
        <v>0</v>
      </c>
    </row>
    <row r="1819" spans="1:14" x14ac:dyDescent="0.2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s="32">
        <f t="shared" si="84"/>
        <v>12107174.656288449</v>
      </c>
      <c r="J1819" t="str">
        <f>IF(K1819="natural gas",VLOOKUP(D1819,'Cross-Page Data'!$I$4:$J$13,2,FALSE),IF(K1819="solar",VLOOKUP('Form 923'!D1819,'Cross-Page Data'!$I$14:$J$117,2,FALSE),K1819))</f>
        <v>hard coal</v>
      </c>
      <c r="K1819" t="str">
        <f>VLOOKUP(E1819,'Cross-Page Data'!$D$4:$F$48,3,FALSE)</f>
        <v>hard coal</v>
      </c>
      <c r="L1819" t="b">
        <f>IF(AND($P$6=FALSE,OR(C1819="Commercial NAICS Cogen",C1819="Industrial NAICS Cogen",C1819="NAICS-22 Cogen")),FALSE,IF(AND($P$7=FALSE,OR(C1819="Commercial NAICS Cogen",C1819="Commercial NAICS Non-Cogen",C1819="industrial NAICS Cogen", C1819="industrial NAICS non-cogen")),FALSE,TRUE))</f>
        <v>1</v>
      </c>
      <c r="M1819">
        <f t="shared" si="85"/>
        <v>9.9319727891156465E-2</v>
      </c>
      <c r="N1819">
        <f t="shared" si="86"/>
        <v>1</v>
      </c>
    </row>
    <row r="1820" spans="1:14" x14ac:dyDescent="0.2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s="32">
        <f t="shared" si="84"/>
        <v>8902000.0657916386</v>
      </c>
      <c r="J1820" t="str">
        <f>IF(K1820="natural gas",VLOOKUP(D1820,'Cross-Page Data'!$I$4:$J$13,2,FALSE),IF(K1820="solar",VLOOKUP('Form 923'!D1820,'Cross-Page Data'!$I$14:$J$117,2,FALSE),K1820))</f>
        <v>hydro</v>
      </c>
      <c r="K1820" t="str">
        <f>VLOOKUP(E1820,'Cross-Page Data'!$D$4:$F$48,3,FALSE)</f>
        <v>hydro</v>
      </c>
      <c r="L1820" t="b">
        <f>IF(AND($P$6=FALSE,OR(C1820="Commercial NAICS Cogen",C1820="Industrial NAICS Cogen",C1820="NAICS-22 Cogen")),FALSE,IF(AND($P$7=FALSE,OR(C1820="Commercial NAICS Cogen",C1820="Commercial NAICS Non-Cogen",C1820="industrial NAICS Cogen", C1820="industrial NAICS non-cogen")),FALSE,TRUE))</f>
        <v>1</v>
      </c>
      <c r="M1820">
        <f t="shared" si="85"/>
        <v>0.45163487738419617</v>
      </c>
      <c r="N1820">
        <f t="shared" si="86"/>
        <v>1</v>
      </c>
    </row>
    <row r="1821" spans="1:14" x14ac:dyDescent="0.2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s="32" t="str">
        <f t="shared" si="84"/>
        <v/>
      </c>
      <c r="J1821" t="str">
        <f>IF(K1821="natural gas",VLOOKUP(D1821,'Cross-Page Data'!$I$4:$J$13,2,FALSE),IF(K1821="solar",VLOOKUP('Form 923'!D1821,'Cross-Page Data'!$I$14:$J$117,2,FALSE),K1821))</f>
        <v>hard coal</v>
      </c>
      <c r="K1821" t="str">
        <f>VLOOKUP(E1821,'Cross-Page Data'!$D$4:$F$48,3,FALSE)</f>
        <v>hard coal</v>
      </c>
      <c r="L1821" t="b">
        <f>IF(AND($P$6=FALSE,OR(C1821="Commercial NAICS Cogen",C1821="Industrial NAICS Cogen",C1821="NAICS-22 Cogen")),FALSE,IF(AND($P$7=FALSE,OR(C1821="Commercial NAICS Cogen",C1821="Commercial NAICS Non-Cogen",C1821="industrial NAICS Cogen", C1821="industrial NAICS non-cogen")),FALSE,TRUE))</f>
        <v>1</v>
      </c>
      <c r="M1821">
        <f t="shared" si="85"/>
        <v>1.3605442176870747E-3</v>
      </c>
      <c r="N1821">
        <f t="shared" si="86"/>
        <v>0</v>
      </c>
    </row>
    <row r="1822" spans="1:14" x14ac:dyDescent="0.2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s="32">
        <f t="shared" si="84"/>
        <v>12237310.337723723</v>
      </c>
      <c r="J1822" t="str">
        <f>IF(K1822="natural gas",VLOOKUP(D1822,'Cross-Page Data'!$I$4:$J$13,2,FALSE),IF(K1822="solar",VLOOKUP('Form 923'!D1822,'Cross-Page Data'!$I$14:$J$117,2,FALSE),K1822))</f>
        <v>heavy or residual fuel oil</v>
      </c>
      <c r="K1822" t="str">
        <f>VLOOKUP(E1822,'Cross-Page Data'!$D$4:$F$48,3,FALSE)</f>
        <v>heavy or residual fuel oil</v>
      </c>
      <c r="L1822" t="b">
        <f>IF(AND($P$6=FALSE,OR(C1822="Commercial NAICS Cogen",C1822="Industrial NAICS Cogen",C1822="NAICS-22 Cogen")),FALSE,IF(AND($P$7=FALSE,OR(C1822="Commercial NAICS Cogen",C1822="Commercial NAICS Non-Cogen",C1822="industrial NAICS Cogen", C1822="industrial NAICS non-cogen")),FALSE,TRUE))</f>
        <v>1</v>
      </c>
      <c r="M1822">
        <f t="shared" si="85"/>
        <v>0.21485943775100402</v>
      </c>
      <c r="N1822">
        <f t="shared" si="86"/>
        <v>1</v>
      </c>
    </row>
    <row r="1823" spans="1:14" x14ac:dyDescent="0.2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s="32">
        <f t="shared" si="84"/>
        <v>11540350.761211719</v>
      </c>
      <c r="J1823" t="str">
        <f>IF(K1823="natural gas",VLOOKUP(D1823,'Cross-Page Data'!$I$4:$J$13,2,FALSE),IF(K1823="solar",VLOOKUP('Form 923'!D1823,'Cross-Page Data'!$I$14:$J$117,2,FALSE),K1823))</f>
        <v>hard coal</v>
      </c>
      <c r="K1823" t="str">
        <f>VLOOKUP(E1823,'Cross-Page Data'!$D$4:$F$48,3,FALSE)</f>
        <v>hard coal</v>
      </c>
      <c r="L1823" t="b">
        <f>IF(AND($P$6=FALSE,OR(C1823="Commercial NAICS Cogen",C1823="Industrial NAICS Cogen",C1823="NAICS-22 Cogen")),FALSE,IF(AND($P$7=FALSE,OR(C1823="Commercial NAICS Cogen",C1823="Commercial NAICS Non-Cogen",C1823="industrial NAICS Cogen", C1823="industrial NAICS non-cogen")),FALSE,TRUE))</f>
        <v>1</v>
      </c>
      <c r="M1823">
        <f t="shared" si="85"/>
        <v>0.15374149659863945</v>
      </c>
      <c r="N1823">
        <f t="shared" si="86"/>
        <v>1</v>
      </c>
    </row>
    <row r="1824" spans="1:14" x14ac:dyDescent="0.2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s="32" t="str">
        <f t="shared" si="84"/>
        <v/>
      </c>
      <c r="J1824" t="str">
        <f>IF(K1824="natural gas",VLOOKUP(D1824,'Cross-Page Data'!$I$4:$J$13,2,FALSE),IF(K1824="solar",VLOOKUP('Form 923'!D1824,'Cross-Page Data'!$I$14:$J$117,2,FALSE),K1824))</f>
        <v>hard coal</v>
      </c>
      <c r="K1824" t="str">
        <f>VLOOKUP(E1824,'Cross-Page Data'!$D$4:$F$48,3,FALSE)</f>
        <v>hard coal</v>
      </c>
      <c r="L1824" t="b">
        <f>IF(AND($P$6=FALSE,OR(C1824="Commercial NAICS Cogen",C1824="Industrial NAICS Cogen",C1824="NAICS-22 Cogen")),FALSE,IF(AND($P$7=FALSE,OR(C1824="Commercial NAICS Cogen",C1824="Commercial NAICS Non-Cogen",C1824="industrial NAICS Cogen", C1824="industrial NAICS non-cogen")),FALSE,TRUE))</f>
        <v>1</v>
      </c>
      <c r="M1824">
        <f t="shared" si="85"/>
        <v>1.3605442176870747E-3</v>
      </c>
      <c r="N1824">
        <f t="shared" si="86"/>
        <v>0</v>
      </c>
    </row>
    <row r="1825" spans="1:14" x14ac:dyDescent="0.2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s="32">
        <f t="shared" si="84"/>
        <v>0</v>
      </c>
      <c r="J1825" t="str">
        <f>IF(K1825="natural gas",VLOOKUP(D1825,'Cross-Page Data'!$I$4:$J$13,2,FALSE),IF(K1825="solar",VLOOKUP('Form 923'!D1825,'Cross-Page Data'!$I$14:$J$117,2,FALSE),K1825))</f>
        <v>hydro</v>
      </c>
      <c r="K1825" t="str">
        <f>VLOOKUP(E1825,'Cross-Page Data'!$D$4:$F$48,3,FALSE)</f>
        <v>hydro</v>
      </c>
      <c r="L1825" t="b">
        <f>IF(AND($P$6=FALSE,OR(C1825="Commercial NAICS Cogen",C1825="Industrial NAICS Cogen",C1825="NAICS-22 Cogen")),FALSE,IF(AND($P$7=FALSE,OR(C1825="Commercial NAICS Cogen",C1825="Commercial NAICS Non-Cogen",C1825="industrial NAICS Cogen", C1825="industrial NAICS non-cogen")),FALSE,TRUE))</f>
        <v>1</v>
      </c>
      <c r="M1825">
        <f t="shared" si="85"/>
        <v>0.93188010899182561</v>
      </c>
      <c r="N1825">
        <f t="shared" si="86"/>
        <v>1</v>
      </c>
    </row>
    <row r="1826" spans="1:14" x14ac:dyDescent="0.2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s="32" t="str">
        <f t="shared" si="84"/>
        <v/>
      </c>
      <c r="J1826" t="str">
        <f>IF(K1826="natural gas",VLOOKUP(D1826,'Cross-Page Data'!$I$4:$J$13,2,FALSE),IF(K1826="solar",VLOOKUP('Form 923'!D1826,'Cross-Page Data'!$I$14:$J$117,2,FALSE),K1826))</f>
        <v>heavy or residual fuel oil</v>
      </c>
      <c r="K1826" t="str">
        <f>VLOOKUP(E1826,'Cross-Page Data'!$D$4:$F$48,3,FALSE)</f>
        <v>heavy or residual fuel oil</v>
      </c>
      <c r="L1826" t="b">
        <f>IF(AND($P$6=FALSE,OR(C1826="Commercial NAICS Cogen",C1826="Industrial NAICS Cogen",C1826="NAICS-22 Cogen")),FALSE,IF(AND($P$7=FALSE,OR(C1826="Commercial NAICS Cogen",C1826="Commercial NAICS Non-Cogen",C1826="industrial NAICS Cogen", C1826="industrial NAICS non-cogen")),FALSE,TRUE))</f>
        <v>1</v>
      </c>
      <c r="M1826">
        <f t="shared" si="85"/>
        <v>4.0160642570281126E-4</v>
      </c>
      <c r="N1826">
        <f t="shared" si="86"/>
        <v>0</v>
      </c>
    </row>
    <row r="1827" spans="1:14" x14ac:dyDescent="0.2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s="32">
        <f t="shared" si="84"/>
        <v>11647887.323943662</v>
      </c>
      <c r="J1827" t="str">
        <f>IF(K1827="natural gas",VLOOKUP(D1827,'Cross-Page Data'!$I$4:$J$13,2,FALSE),IF(K1827="solar",VLOOKUP('Form 923'!D1827,'Cross-Page Data'!$I$14:$J$117,2,FALSE),K1827))</f>
        <v>heavy or residual fuel oil</v>
      </c>
      <c r="K1827" t="str">
        <f>VLOOKUP(E1827,'Cross-Page Data'!$D$4:$F$48,3,FALSE)</f>
        <v>heavy or residual fuel oil</v>
      </c>
      <c r="L1827" t="b">
        <f>IF(AND($P$6=FALSE,OR(C1827="Commercial NAICS Cogen",C1827="Industrial NAICS Cogen",C1827="NAICS-22 Cogen")),FALSE,IF(AND($P$7=FALSE,OR(C1827="Commercial NAICS Cogen",C1827="Commercial NAICS Non-Cogen",C1827="industrial NAICS Cogen", C1827="industrial NAICS non-cogen")),FALSE,TRUE))</f>
        <v>1</v>
      </c>
      <c r="M1827">
        <f t="shared" si="85"/>
        <v>0.25341365461847387</v>
      </c>
      <c r="N1827">
        <f t="shared" si="86"/>
        <v>1</v>
      </c>
    </row>
    <row r="1828" spans="1:14" x14ac:dyDescent="0.2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s="32" t="str">
        <f t="shared" si="84"/>
        <v/>
      </c>
      <c r="J1828" t="str">
        <f>IF(K1828="natural gas",VLOOKUP(D1828,'Cross-Page Data'!$I$4:$J$13,2,FALSE),IF(K1828="solar",VLOOKUP('Form 923'!D1828,'Cross-Page Data'!$I$14:$J$117,2,FALSE),K1828))</f>
        <v>natural gas peaker</v>
      </c>
      <c r="K1828" t="str">
        <f>VLOOKUP(E1828,'Cross-Page Data'!$D$4:$F$48,3,FALSE)</f>
        <v>natural gas</v>
      </c>
      <c r="L1828" t="b">
        <f>IF(AND($P$6=FALSE,OR(C1828="Commercial NAICS Cogen",C1828="Industrial NAICS Cogen",C1828="NAICS-22 Cogen")),FALSE,IF(AND($P$7=FALSE,OR(C1828="Commercial NAICS Cogen",C1828="Commercial NAICS Non-Cogen",C1828="industrial NAICS Cogen", C1828="industrial NAICS non-cogen")),FALSE,TRUE))</f>
        <v>1</v>
      </c>
      <c r="M1828">
        <f t="shared" si="85"/>
        <v>4.9382716049382717E-4</v>
      </c>
      <c r="N1828">
        <f t="shared" si="86"/>
        <v>0</v>
      </c>
    </row>
    <row r="1829" spans="1:14" x14ac:dyDescent="0.2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s="32" t="str">
        <f t="shared" si="84"/>
        <v/>
      </c>
      <c r="J1829" t="str">
        <f>IF(K1829="natural gas",VLOOKUP(D1829,'Cross-Page Data'!$I$4:$J$13,2,FALSE),IF(K1829="solar",VLOOKUP('Form 923'!D1829,'Cross-Page Data'!$I$14:$J$117,2,FALSE),K1829))</f>
        <v>heavy or residual fuel oil</v>
      </c>
      <c r="K1829" t="str">
        <f>VLOOKUP(E1829,'Cross-Page Data'!$D$4:$F$48,3,FALSE)</f>
        <v>heavy or residual fuel oil</v>
      </c>
      <c r="L1829" t="b">
        <f>IF(AND($P$6=FALSE,OR(C1829="Commercial NAICS Cogen",C1829="Industrial NAICS Cogen",C1829="NAICS-22 Cogen")),FALSE,IF(AND($P$7=FALSE,OR(C1829="Commercial NAICS Cogen",C1829="Commercial NAICS Non-Cogen",C1829="industrial NAICS Cogen", C1829="industrial NAICS non-cogen")),FALSE,TRUE))</f>
        <v>1</v>
      </c>
      <c r="M1829">
        <f t="shared" si="85"/>
        <v>4.0160642570281126E-4</v>
      </c>
      <c r="N1829">
        <f t="shared" si="86"/>
        <v>0</v>
      </c>
    </row>
    <row r="1830" spans="1:14" x14ac:dyDescent="0.2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s="32" t="str">
        <f t="shared" si="84"/>
        <v/>
      </c>
      <c r="J1830" t="str">
        <f>IF(K1830="natural gas",VLOOKUP(D1830,'Cross-Page Data'!$I$4:$J$13,2,FALSE),IF(K1830="solar",VLOOKUP('Form 923'!D1830,'Cross-Page Data'!$I$14:$J$117,2,FALSE),K1830))</f>
        <v>natural gas peaker</v>
      </c>
      <c r="K1830" t="str">
        <f>VLOOKUP(E1830,'Cross-Page Data'!$D$4:$F$48,3,FALSE)</f>
        <v>natural gas</v>
      </c>
      <c r="L1830" t="b">
        <f>IF(AND($P$6=FALSE,OR(C1830="Commercial NAICS Cogen",C1830="Industrial NAICS Cogen",C1830="NAICS-22 Cogen")),FALSE,IF(AND($P$7=FALSE,OR(C1830="Commercial NAICS Cogen",C1830="Commercial NAICS Non-Cogen",C1830="industrial NAICS Cogen", C1830="industrial NAICS non-cogen")),FALSE,TRUE))</f>
        <v>1</v>
      </c>
      <c r="M1830">
        <f t="shared" si="85"/>
        <v>4.9382716049382717E-4</v>
      </c>
      <c r="N1830">
        <f t="shared" si="86"/>
        <v>0</v>
      </c>
    </row>
    <row r="1831" spans="1:14" x14ac:dyDescent="0.2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s="32">
        <f t="shared" si="84"/>
        <v>-47549354.408560187</v>
      </c>
      <c r="J1831" t="str">
        <f>IF(K1831="natural gas",VLOOKUP(D1831,'Cross-Page Data'!$I$4:$J$13,2,FALSE),IF(K1831="solar",VLOOKUP('Form 923'!D1831,'Cross-Page Data'!$I$14:$J$117,2,FALSE),K1831))</f>
        <v>heavy or residual fuel oil</v>
      </c>
      <c r="K1831" t="str">
        <f>VLOOKUP(E1831,'Cross-Page Data'!$D$4:$F$48,3,FALSE)</f>
        <v>heavy or residual fuel oil</v>
      </c>
      <c r="L1831" t="b">
        <f>IF(AND($P$6=FALSE,OR(C1831="Commercial NAICS Cogen",C1831="Industrial NAICS Cogen",C1831="NAICS-22 Cogen")),FALSE,IF(AND($P$7=FALSE,OR(C1831="Commercial NAICS Cogen",C1831="Commercial NAICS Non-Cogen",C1831="industrial NAICS Cogen", C1831="industrial NAICS non-cogen")),FALSE,TRUE))</f>
        <v>1</v>
      </c>
      <c r="M1831">
        <f t="shared" si="85"/>
        <v>0.6469879518072289</v>
      </c>
      <c r="N1831">
        <f t="shared" si="86"/>
        <v>1</v>
      </c>
    </row>
    <row r="1832" spans="1:14" x14ac:dyDescent="0.2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s="32">
        <f t="shared" si="84"/>
        <v>-47525558.955294013</v>
      </c>
      <c r="J1832" t="str">
        <f>IF(K1832="natural gas",VLOOKUP(D1832,'Cross-Page Data'!$I$4:$J$13,2,FALSE),IF(K1832="solar",VLOOKUP('Form 923'!D1832,'Cross-Page Data'!$I$14:$J$117,2,FALSE),K1832))</f>
        <v>natural gas peaker</v>
      </c>
      <c r="K1832" t="str">
        <f>VLOOKUP(E1832,'Cross-Page Data'!$D$4:$F$48,3,FALSE)</f>
        <v>natural gas</v>
      </c>
      <c r="L1832" t="b">
        <f>IF(AND($P$6=FALSE,OR(C1832="Commercial NAICS Cogen",C1832="Industrial NAICS Cogen",C1832="NAICS-22 Cogen")),FALSE,IF(AND($P$7=FALSE,OR(C1832="Commercial NAICS Cogen",C1832="Commercial NAICS Non-Cogen",C1832="industrial NAICS Cogen", C1832="industrial NAICS non-cogen")),FALSE,TRUE))</f>
        <v>1</v>
      </c>
      <c r="M1832">
        <f t="shared" si="85"/>
        <v>0.82765432098765435</v>
      </c>
      <c r="N1832">
        <f t="shared" si="86"/>
        <v>1</v>
      </c>
    </row>
    <row r="1833" spans="1:14" x14ac:dyDescent="0.2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s="32">
        <f t="shared" si="84"/>
        <v>15492024.732858209</v>
      </c>
      <c r="J1833" t="str">
        <f>IF(K1833="natural gas",VLOOKUP(D1833,'Cross-Page Data'!$I$4:$J$13,2,FALSE),IF(K1833="solar",VLOOKUP('Form 923'!D1833,'Cross-Page Data'!$I$14:$J$117,2,FALSE),K1833))</f>
        <v>heavy or residual fuel oil</v>
      </c>
      <c r="K1833" t="str">
        <f>VLOOKUP(E1833,'Cross-Page Data'!$D$4:$F$48,3,FALSE)</f>
        <v>heavy or residual fuel oil</v>
      </c>
      <c r="L1833" t="b">
        <f>IF(AND($P$6=FALSE,OR(C1833="Commercial NAICS Cogen",C1833="Industrial NAICS Cogen",C1833="NAICS-22 Cogen")),FALSE,IF(AND($P$7=FALSE,OR(C1833="Commercial NAICS Cogen",C1833="Commercial NAICS Non-Cogen",C1833="industrial NAICS Cogen", C1833="industrial NAICS non-cogen")),FALSE,TRUE))</f>
        <v>1</v>
      </c>
      <c r="M1833">
        <f t="shared" si="85"/>
        <v>0.1180722891566265</v>
      </c>
      <c r="N1833">
        <f t="shared" si="86"/>
        <v>1</v>
      </c>
    </row>
    <row r="1834" spans="1:14" x14ac:dyDescent="0.2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s="32">
        <f t="shared" si="84"/>
        <v>15492293.049232814</v>
      </c>
      <c r="J1834" t="str">
        <f>IF(K1834="natural gas",VLOOKUP(D1834,'Cross-Page Data'!$I$4:$J$13,2,FALSE),IF(K1834="solar",VLOOKUP('Form 923'!D1834,'Cross-Page Data'!$I$14:$J$117,2,FALSE),K1834))</f>
        <v>natural gas peaker</v>
      </c>
      <c r="K1834" t="str">
        <f>VLOOKUP(E1834,'Cross-Page Data'!$D$4:$F$48,3,FALSE)</f>
        <v>natural gas</v>
      </c>
      <c r="L1834" t="b">
        <f>IF(AND($P$6=FALSE,OR(C1834="Commercial NAICS Cogen",C1834="Industrial NAICS Cogen",C1834="NAICS-22 Cogen")),FALSE,IF(AND($P$7=FALSE,OR(C1834="Commercial NAICS Cogen",C1834="Commercial NAICS Non-Cogen",C1834="industrial NAICS Cogen", C1834="industrial NAICS non-cogen")),FALSE,TRUE))</f>
        <v>1</v>
      </c>
      <c r="M1834">
        <f t="shared" si="85"/>
        <v>0.1308641975308642</v>
      </c>
      <c r="N1834">
        <f t="shared" si="86"/>
        <v>1</v>
      </c>
    </row>
    <row r="1835" spans="1:14" x14ac:dyDescent="0.2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s="32">
        <f t="shared" si="84"/>
        <v>12500000</v>
      </c>
      <c r="J1835" t="str">
        <f>IF(K1835="natural gas",VLOOKUP(D1835,'Cross-Page Data'!$I$4:$J$13,2,FALSE),IF(K1835="solar",VLOOKUP('Form 923'!D1835,'Cross-Page Data'!$I$14:$J$117,2,FALSE),K1835))</f>
        <v>heavy or residual fuel oil</v>
      </c>
      <c r="K1835" t="str">
        <f>VLOOKUP(E1835,'Cross-Page Data'!$D$4:$F$48,3,FALSE)</f>
        <v>heavy or residual fuel oil</v>
      </c>
      <c r="L1835" t="b">
        <f>IF(AND($P$6=FALSE,OR(C1835="Commercial NAICS Cogen",C1835="Industrial NAICS Cogen",C1835="NAICS-22 Cogen")),FALSE,IF(AND($P$7=FALSE,OR(C1835="Commercial NAICS Cogen",C1835="Commercial NAICS Non-Cogen",C1835="industrial NAICS Cogen", C1835="industrial NAICS non-cogen")),FALSE,TRUE))</f>
        <v>1</v>
      </c>
      <c r="M1835">
        <f t="shared" si="85"/>
        <v>0.20321285140562248</v>
      </c>
      <c r="N1835">
        <f t="shared" si="86"/>
        <v>1</v>
      </c>
    </row>
    <row r="1836" spans="1:14" x14ac:dyDescent="0.2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s="32" t="str">
        <f t="shared" si="84"/>
        <v/>
      </c>
      <c r="J1836" t="str">
        <f>IF(K1836="natural gas",VLOOKUP(D1836,'Cross-Page Data'!$I$4:$J$13,2,FALSE),IF(K1836="solar",VLOOKUP('Form 923'!D1836,'Cross-Page Data'!$I$14:$J$117,2,FALSE),K1836))</f>
        <v>heavy or residual fuel oil</v>
      </c>
      <c r="K1836" t="str">
        <f>VLOOKUP(E1836,'Cross-Page Data'!$D$4:$F$48,3,FALSE)</f>
        <v>heavy or residual fuel oil</v>
      </c>
      <c r="L1836" t="b">
        <f>IF(AND($P$6=FALSE,OR(C1836="Commercial NAICS Cogen",C1836="Industrial NAICS Cogen",C1836="NAICS-22 Cogen")),FALSE,IF(AND($P$7=FALSE,OR(C1836="Commercial NAICS Cogen",C1836="Commercial NAICS Non-Cogen",C1836="industrial NAICS Cogen", C1836="industrial NAICS non-cogen")),FALSE,TRUE))</f>
        <v>1</v>
      </c>
      <c r="M1836">
        <f t="shared" si="85"/>
        <v>4.0160642570281126E-4</v>
      </c>
      <c r="N1836">
        <f t="shared" si="86"/>
        <v>0</v>
      </c>
    </row>
    <row r="1837" spans="1:14" x14ac:dyDescent="0.2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s="32">
        <f t="shared" si="84"/>
        <v>19602941.176470585</v>
      </c>
      <c r="J1837" t="str">
        <f>IF(K1837="natural gas",VLOOKUP(D1837,'Cross-Page Data'!$I$4:$J$13,2,FALSE),IF(K1837="solar",VLOOKUP('Form 923'!D1837,'Cross-Page Data'!$I$14:$J$117,2,FALSE),K1837))</f>
        <v>natural gas peaker</v>
      </c>
      <c r="K1837" t="str">
        <f>VLOOKUP(E1837,'Cross-Page Data'!$D$4:$F$48,3,FALSE)</f>
        <v>natural gas</v>
      </c>
      <c r="L1837" t="b">
        <f>IF(AND($P$6=FALSE,OR(C1837="Commercial NAICS Cogen",C1837="Industrial NAICS Cogen",C1837="NAICS-22 Cogen")),FALSE,IF(AND($P$7=FALSE,OR(C1837="Commercial NAICS Cogen",C1837="Commercial NAICS Non-Cogen",C1837="industrial NAICS Cogen", C1837="industrial NAICS non-cogen")),FALSE,TRUE))</f>
        <v>1</v>
      </c>
      <c r="M1837">
        <f t="shared" si="85"/>
        <v>6.3209876543209878E-2</v>
      </c>
      <c r="N1837">
        <f t="shared" si="86"/>
        <v>1</v>
      </c>
    </row>
    <row r="1838" spans="1:14" x14ac:dyDescent="0.2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s="32">
        <f t="shared" si="84"/>
        <v>15889287.544848796</v>
      </c>
      <c r="J1838" t="str">
        <f>IF(K1838="natural gas",VLOOKUP(D1838,'Cross-Page Data'!$I$4:$J$13,2,FALSE),IF(K1838="solar",VLOOKUP('Form 923'!D1838,'Cross-Page Data'!$I$14:$J$117,2,FALSE),K1838))</f>
        <v>heavy or residual fuel oil</v>
      </c>
      <c r="K1838" t="str">
        <f>VLOOKUP(E1838,'Cross-Page Data'!$D$4:$F$48,3,FALSE)</f>
        <v>heavy or residual fuel oil</v>
      </c>
      <c r="L1838" t="b">
        <f>IF(AND($P$6=FALSE,OR(C1838="Commercial NAICS Cogen",C1838="Industrial NAICS Cogen",C1838="NAICS-22 Cogen")),FALSE,IF(AND($P$7=FALSE,OR(C1838="Commercial NAICS Cogen",C1838="Commercial NAICS Non-Cogen",C1838="industrial NAICS Cogen", C1838="industrial NAICS non-cogen")),FALSE,TRUE))</f>
        <v>1</v>
      </c>
      <c r="M1838">
        <f t="shared" si="85"/>
        <v>0.1108433734939759</v>
      </c>
      <c r="N1838">
        <f t="shared" si="86"/>
        <v>1</v>
      </c>
    </row>
    <row r="1839" spans="1:14" x14ac:dyDescent="0.2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s="32">
        <f t="shared" si="84"/>
        <v>15854481.014438462</v>
      </c>
      <c r="J1839" t="str">
        <f>IF(K1839="natural gas",VLOOKUP(D1839,'Cross-Page Data'!$I$4:$J$13,2,FALSE),IF(K1839="solar",VLOOKUP('Form 923'!D1839,'Cross-Page Data'!$I$14:$J$117,2,FALSE),K1839))</f>
        <v>biomass</v>
      </c>
      <c r="K1839" t="str">
        <f>VLOOKUP(E1839,'Cross-Page Data'!$D$4:$F$48,3,FALSE)</f>
        <v>biomass</v>
      </c>
      <c r="L1839" t="b">
        <f>IF(AND($P$6=FALSE,OR(C1839="Commercial NAICS Cogen",C1839="Industrial NAICS Cogen",C1839="NAICS-22 Cogen")),FALSE,IF(AND($P$7=FALSE,OR(C1839="Commercial NAICS Cogen",C1839="Commercial NAICS Non-Cogen",C1839="industrial NAICS Cogen", C1839="industrial NAICS non-cogen")),FALSE,TRUE))</f>
        <v>1</v>
      </c>
      <c r="M1839">
        <f t="shared" si="85"/>
        <v>9.978070175438597E-2</v>
      </c>
      <c r="N1839">
        <f t="shared" si="86"/>
        <v>1</v>
      </c>
    </row>
    <row r="1840" spans="1:14" x14ac:dyDescent="0.2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s="32" t="str">
        <f t="shared" si="84"/>
        <v/>
      </c>
      <c r="J1840" t="str">
        <f>IF(K1840="natural gas",VLOOKUP(D1840,'Cross-Page Data'!$I$4:$J$13,2,FALSE),IF(K1840="solar",VLOOKUP('Form 923'!D1840,'Cross-Page Data'!$I$14:$J$117,2,FALSE),K1840))</f>
        <v>hard coal</v>
      </c>
      <c r="K1840" t="str">
        <f>VLOOKUP(E1840,'Cross-Page Data'!$D$4:$F$48,3,FALSE)</f>
        <v>hard coal</v>
      </c>
      <c r="L1840" t="b">
        <f>IF(AND($P$6=FALSE,OR(C1840="Commercial NAICS Cogen",C1840="Industrial NAICS Cogen",C1840="NAICS-22 Cogen")),FALSE,IF(AND($P$7=FALSE,OR(C1840="Commercial NAICS Cogen",C1840="Commercial NAICS Non-Cogen",C1840="industrial NAICS Cogen", C1840="industrial NAICS non-cogen")),FALSE,TRUE))</f>
        <v>1</v>
      </c>
      <c r="M1840">
        <f t="shared" si="85"/>
        <v>1.3605442176870747E-3</v>
      </c>
      <c r="N1840">
        <f t="shared" si="86"/>
        <v>0</v>
      </c>
    </row>
    <row r="1841" spans="1:14" x14ac:dyDescent="0.2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s="32" t="str">
        <f t="shared" si="84"/>
        <v/>
      </c>
      <c r="J1841" t="str">
        <f>IF(K1841="natural gas",VLOOKUP(D1841,'Cross-Page Data'!$I$4:$J$13,2,FALSE),IF(K1841="solar",VLOOKUP('Form 923'!D1841,'Cross-Page Data'!$I$14:$J$117,2,FALSE),K1841))</f>
        <v>heavy or residual fuel oil</v>
      </c>
      <c r="K1841" t="str">
        <f>VLOOKUP(E1841,'Cross-Page Data'!$D$4:$F$48,3,FALSE)</f>
        <v>heavy or residual fuel oil</v>
      </c>
      <c r="L1841" t="b">
        <f>IF(AND($P$6=FALSE,OR(C1841="Commercial NAICS Cogen",C1841="Industrial NAICS Cogen",C1841="NAICS-22 Cogen")),FALSE,IF(AND($P$7=FALSE,OR(C1841="Commercial NAICS Cogen",C1841="Commercial NAICS Non-Cogen",C1841="industrial NAICS Cogen", C1841="industrial NAICS non-cogen")),FALSE,TRUE))</f>
        <v>1</v>
      </c>
      <c r="M1841">
        <f t="shared" si="85"/>
        <v>4.0160642570281126E-4</v>
      </c>
      <c r="N1841">
        <f t="shared" si="86"/>
        <v>0</v>
      </c>
    </row>
    <row r="1842" spans="1:14" x14ac:dyDescent="0.2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s="32">
        <f t="shared" si="84"/>
        <v>13228079.540904844</v>
      </c>
      <c r="J1842" t="str">
        <f>IF(K1842="natural gas",VLOOKUP(D1842,'Cross-Page Data'!$I$4:$J$13,2,FALSE),IF(K1842="solar",VLOOKUP('Form 923'!D1842,'Cross-Page Data'!$I$14:$J$117,2,FALSE),K1842))</f>
        <v>natural gas peaker</v>
      </c>
      <c r="K1842" t="str">
        <f>VLOOKUP(E1842,'Cross-Page Data'!$D$4:$F$48,3,FALSE)</f>
        <v>natural gas</v>
      </c>
      <c r="L1842" t="b">
        <f>IF(AND($P$6=FALSE,OR(C1842="Commercial NAICS Cogen",C1842="Industrial NAICS Cogen",C1842="NAICS-22 Cogen")),FALSE,IF(AND($P$7=FALSE,OR(C1842="Commercial NAICS Cogen",C1842="Commercial NAICS Non-Cogen",C1842="industrial NAICS Cogen", C1842="industrial NAICS non-cogen")),FALSE,TRUE))</f>
        <v>1</v>
      </c>
      <c r="M1842">
        <f t="shared" si="85"/>
        <v>0.20098765432098764</v>
      </c>
      <c r="N1842">
        <f t="shared" si="86"/>
        <v>1</v>
      </c>
    </row>
    <row r="1843" spans="1:14" x14ac:dyDescent="0.2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s="32">
        <f t="shared" si="84"/>
        <v>8901992.0537813269</v>
      </c>
      <c r="J1843" t="str">
        <f>IF(K1843="natural gas",VLOOKUP(D1843,'Cross-Page Data'!$I$4:$J$13,2,FALSE),IF(K1843="solar",VLOOKUP('Form 923'!D1843,'Cross-Page Data'!$I$14:$J$117,2,FALSE),K1843))</f>
        <v>hydro</v>
      </c>
      <c r="K1843" t="str">
        <f>VLOOKUP(E1843,'Cross-Page Data'!$D$4:$F$48,3,FALSE)</f>
        <v>hydro</v>
      </c>
      <c r="L1843" t="b">
        <f>IF(AND($P$6=FALSE,OR(C1843="Commercial NAICS Cogen",C1843="Industrial NAICS Cogen",C1843="NAICS-22 Cogen")),FALSE,IF(AND($P$7=FALSE,OR(C1843="Commercial NAICS Cogen",C1843="Commercial NAICS Non-Cogen",C1843="industrial NAICS Cogen", C1843="industrial NAICS non-cogen")),FALSE,TRUE))</f>
        <v>1</v>
      </c>
      <c r="M1843">
        <f t="shared" si="85"/>
        <v>0.62874659400544963</v>
      </c>
      <c r="N1843">
        <f t="shared" si="86"/>
        <v>1</v>
      </c>
    </row>
    <row r="1844" spans="1:14" x14ac:dyDescent="0.2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s="32" t="str">
        <f t="shared" si="84"/>
        <v/>
      </c>
      <c r="J1844" t="str">
        <f>IF(K1844="natural gas",VLOOKUP(D1844,'Cross-Page Data'!$I$4:$J$13,2,FALSE),IF(K1844="solar",VLOOKUP('Form 923'!D1844,'Cross-Page Data'!$I$14:$J$117,2,FALSE),K1844))</f>
        <v>heavy or residual fuel oil</v>
      </c>
      <c r="K1844" t="str">
        <f>VLOOKUP(E1844,'Cross-Page Data'!$D$4:$F$48,3,FALSE)</f>
        <v>heavy or residual fuel oil</v>
      </c>
      <c r="L1844" t="b">
        <f>IF(AND($P$6=FALSE,OR(C1844="Commercial NAICS Cogen",C1844="Industrial NAICS Cogen",C1844="NAICS-22 Cogen")),FALSE,IF(AND($P$7=FALSE,OR(C1844="Commercial NAICS Cogen",C1844="Commercial NAICS Non-Cogen",C1844="industrial NAICS Cogen", C1844="industrial NAICS non-cogen")),FALSE,TRUE))</f>
        <v>1</v>
      </c>
      <c r="M1844">
        <f t="shared" si="85"/>
        <v>4.0160642570281126E-4</v>
      </c>
      <c r="N1844">
        <f t="shared" si="86"/>
        <v>0</v>
      </c>
    </row>
    <row r="1845" spans="1:14" x14ac:dyDescent="0.2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s="32">
        <f t="shared" si="84"/>
        <v>21721951.219512194</v>
      </c>
      <c r="J1845" t="str">
        <f>IF(K1845="natural gas",VLOOKUP(D1845,'Cross-Page Data'!$I$4:$J$13,2,FALSE),IF(K1845="solar",VLOOKUP('Form 923'!D1845,'Cross-Page Data'!$I$14:$J$117,2,FALSE),K1845))</f>
        <v>natural gas peaker</v>
      </c>
      <c r="K1845" t="str">
        <f>VLOOKUP(E1845,'Cross-Page Data'!$D$4:$F$48,3,FALSE)</f>
        <v>natural gas</v>
      </c>
      <c r="L1845" t="b">
        <f>IF(AND($P$6=FALSE,OR(C1845="Commercial NAICS Cogen",C1845="Industrial NAICS Cogen",C1845="NAICS-22 Cogen")),FALSE,IF(AND($P$7=FALSE,OR(C1845="Commercial NAICS Cogen",C1845="Commercial NAICS Non-Cogen",C1845="industrial NAICS Cogen", C1845="industrial NAICS non-cogen")),FALSE,TRUE))</f>
        <v>1</v>
      </c>
      <c r="M1845">
        <f t="shared" si="85"/>
        <v>4.9382716049382713E-2</v>
      </c>
      <c r="N1845">
        <f t="shared" si="86"/>
        <v>0</v>
      </c>
    </row>
    <row r="1846" spans="1:14" x14ac:dyDescent="0.2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s="32" t="str">
        <f t="shared" si="84"/>
        <v/>
      </c>
      <c r="J1846" t="str">
        <f>IF(K1846="natural gas",VLOOKUP(D1846,'Cross-Page Data'!$I$4:$J$13,2,FALSE),IF(K1846="solar",VLOOKUP('Form 923'!D1846,'Cross-Page Data'!$I$14:$J$117,2,FALSE),K1846))</f>
        <v>heavy or residual fuel oil</v>
      </c>
      <c r="K1846" t="str">
        <f>VLOOKUP(E1846,'Cross-Page Data'!$D$4:$F$48,3,FALSE)</f>
        <v>heavy or residual fuel oil</v>
      </c>
      <c r="L1846" t="b">
        <f>IF(AND($P$6=FALSE,OR(C1846="Commercial NAICS Cogen",C1846="Industrial NAICS Cogen",C1846="NAICS-22 Cogen")),FALSE,IF(AND($P$7=FALSE,OR(C1846="Commercial NAICS Cogen",C1846="Commercial NAICS Non-Cogen",C1846="industrial NAICS Cogen", C1846="industrial NAICS non-cogen")),FALSE,TRUE))</f>
        <v>1</v>
      </c>
      <c r="M1846">
        <f t="shared" si="85"/>
        <v>4.0160642570281126E-4</v>
      </c>
      <c r="N1846">
        <f t="shared" si="86"/>
        <v>0</v>
      </c>
    </row>
    <row r="1847" spans="1:14" x14ac:dyDescent="0.2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s="32" t="str">
        <f t="shared" si="84"/>
        <v/>
      </c>
      <c r="J1847" t="str">
        <f>IF(K1847="natural gas",VLOOKUP(D1847,'Cross-Page Data'!$I$4:$J$13,2,FALSE),IF(K1847="solar",VLOOKUP('Form 923'!D1847,'Cross-Page Data'!$I$14:$J$117,2,FALSE),K1847))</f>
        <v>natural gas peaker</v>
      </c>
      <c r="K1847" t="str">
        <f>VLOOKUP(E1847,'Cross-Page Data'!$D$4:$F$48,3,FALSE)</f>
        <v>natural gas</v>
      </c>
      <c r="L1847" t="b">
        <f>IF(AND($P$6=FALSE,OR(C1847="Commercial NAICS Cogen",C1847="Industrial NAICS Cogen",C1847="NAICS-22 Cogen")),FALSE,IF(AND($P$7=FALSE,OR(C1847="Commercial NAICS Cogen",C1847="Commercial NAICS Non-Cogen",C1847="industrial NAICS Cogen", C1847="industrial NAICS non-cogen")),FALSE,TRUE))</f>
        <v>1</v>
      </c>
      <c r="M1847">
        <f t="shared" si="85"/>
        <v>4.9382716049382717E-4</v>
      </c>
      <c r="N1847">
        <f t="shared" si="86"/>
        <v>0</v>
      </c>
    </row>
    <row r="1848" spans="1:14" x14ac:dyDescent="0.2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s="32" t="str">
        <f t="shared" si="84"/>
        <v/>
      </c>
      <c r="J1848" t="str">
        <f>IF(K1848="natural gas",VLOOKUP(D1848,'Cross-Page Data'!$I$4:$J$13,2,FALSE),IF(K1848="solar",VLOOKUP('Form 923'!D1848,'Cross-Page Data'!$I$14:$J$117,2,FALSE),K1848))</f>
        <v>heavy or residual fuel oil</v>
      </c>
      <c r="K1848" t="str">
        <f>VLOOKUP(E1848,'Cross-Page Data'!$D$4:$F$48,3,FALSE)</f>
        <v>heavy or residual fuel oil</v>
      </c>
      <c r="L1848" t="b">
        <f>IF(AND($P$6=FALSE,OR(C1848="Commercial NAICS Cogen",C1848="Industrial NAICS Cogen",C1848="NAICS-22 Cogen")),FALSE,IF(AND($P$7=FALSE,OR(C1848="Commercial NAICS Cogen",C1848="Commercial NAICS Non-Cogen",C1848="industrial NAICS Cogen", C1848="industrial NAICS non-cogen")),FALSE,TRUE))</f>
        <v>1</v>
      </c>
      <c r="M1848">
        <f t="shared" si="85"/>
        <v>4.0160642570281126E-4</v>
      </c>
      <c r="N1848">
        <f t="shared" si="86"/>
        <v>0</v>
      </c>
    </row>
    <row r="1849" spans="1:14" x14ac:dyDescent="0.2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s="32">
        <f t="shared" si="84"/>
        <v>14325193.164514128</v>
      </c>
      <c r="J1849" t="str">
        <f>IF(K1849="natural gas",VLOOKUP(D1849,'Cross-Page Data'!$I$4:$J$13,2,FALSE),IF(K1849="solar",VLOOKUP('Form 923'!D1849,'Cross-Page Data'!$I$14:$J$117,2,FALSE),K1849))</f>
        <v>heavy or residual fuel oil</v>
      </c>
      <c r="K1849" t="str">
        <f>VLOOKUP(E1849,'Cross-Page Data'!$D$4:$F$48,3,FALSE)</f>
        <v>heavy or residual fuel oil</v>
      </c>
      <c r="L1849" t="b">
        <f>IF(AND($P$6=FALSE,OR(C1849="Commercial NAICS Cogen",C1849="Industrial NAICS Cogen",C1849="NAICS-22 Cogen")),FALSE,IF(AND($P$7=FALSE,OR(C1849="Commercial NAICS Cogen",C1849="Commercial NAICS Non-Cogen",C1849="industrial NAICS Cogen", C1849="industrial NAICS non-cogen")),FALSE,TRUE))</f>
        <v>1</v>
      </c>
      <c r="M1849">
        <f t="shared" si="85"/>
        <v>0.14297188755020079</v>
      </c>
      <c r="N1849">
        <f t="shared" si="86"/>
        <v>1</v>
      </c>
    </row>
    <row r="1850" spans="1:14" x14ac:dyDescent="0.2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s="32">
        <f t="shared" si="84"/>
        <v>14281679.873812223</v>
      </c>
      <c r="J1850" t="str">
        <f>IF(K1850="natural gas",VLOOKUP(D1850,'Cross-Page Data'!$I$4:$J$13,2,FALSE),IF(K1850="solar",VLOOKUP('Form 923'!D1850,'Cross-Page Data'!$I$14:$J$117,2,FALSE),K1850))</f>
        <v>natural gas peaker</v>
      </c>
      <c r="K1850" t="str">
        <f>VLOOKUP(E1850,'Cross-Page Data'!$D$4:$F$48,3,FALSE)</f>
        <v>natural gas</v>
      </c>
      <c r="L1850" t="b">
        <f>IF(AND($P$6=FALSE,OR(C1850="Commercial NAICS Cogen",C1850="Industrial NAICS Cogen",C1850="NAICS-22 Cogen")),FALSE,IF(AND($P$7=FALSE,OR(C1850="Commercial NAICS Cogen",C1850="Commercial NAICS Non-Cogen",C1850="industrial NAICS Cogen", C1850="industrial NAICS non-cogen")),FALSE,TRUE))</f>
        <v>1</v>
      </c>
      <c r="M1850">
        <f t="shared" si="85"/>
        <v>0.16296296296296298</v>
      </c>
      <c r="N1850">
        <f t="shared" si="86"/>
        <v>1</v>
      </c>
    </row>
    <row r="1851" spans="1:14" x14ac:dyDescent="0.2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s="32">
        <f t="shared" si="84"/>
        <v>12000000</v>
      </c>
      <c r="J1851" t="str">
        <f>IF(K1851="natural gas",VLOOKUP(D1851,'Cross-Page Data'!$I$4:$J$13,2,FALSE),IF(K1851="solar",VLOOKUP('Form 923'!D1851,'Cross-Page Data'!$I$14:$J$117,2,FALSE),K1851))</f>
        <v>heavy or residual fuel oil</v>
      </c>
      <c r="K1851" t="str">
        <f>VLOOKUP(E1851,'Cross-Page Data'!$D$4:$F$48,3,FALSE)</f>
        <v>heavy or residual fuel oil</v>
      </c>
      <c r="L1851" t="b">
        <f>IF(AND($P$6=FALSE,OR(C1851="Commercial NAICS Cogen",C1851="Industrial NAICS Cogen",C1851="NAICS-22 Cogen")),FALSE,IF(AND($P$7=FALSE,OR(C1851="Commercial NAICS Cogen",C1851="Commercial NAICS Non-Cogen",C1851="industrial NAICS Cogen", C1851="industrial NAICS non-cogen")),FALSE,TRUE))</f>
        <v>1</v>
      </c>
      <c r="M1851">
        <f t="shared" si="85"/>
        <v>0.22851405622489959</v>
      </c>
      <c r="N1851">
        <f t="shared" si="86"/>
        <v>1</v>
      </c>
    </row>
    <row r="1852" spans="1:14" x14ac:dyDescent="0.2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s="32" t="str">
        <f t="shared" si="84"/>
        <v/>
      </c>
      <c r="J1852" t="str">
        <f>IF(K1852="natural gas",VLOOKUP(D1852,'Cross-Page Data'!$I$4:$J$13,2,FALSE),IF(K1852="solar",VLOOKUP('Form 923'!D1852,'Cross-Page Data'!$I$14:$J$117,2,FALSE),K1852))</f>
        <v>natural gas peaker</v>
      </c>
      <c r="K1852" t="str">
        <f>VLOOKUP(E1852,'Cross-Page Data'!$D$4:$F$48,3,FALSE)</f>
        <v>natural gas</v>
      </c>
      <c r="L1852" t="b">
        <f>IF(AND($P$6=FALSE,OR(C1852="Commercial NAICS Cogen",C1852="Industrial NAICS Cogen",C1852="NAICS-22 Cogen")),FALSE,IF(AND($P$7=FALSE,OR(C1852="Commercial NAICS Cogen",C1852="Commercial NAICS Non-Cogen",C1852="industrial NAICS Cogen", C1852="industrial NAICS non-cogen")),FALSE,TRUE))</f>
        <v>1</v>
      </c>
      <c r="M1852">
        <f t="shared" si="85"/>
        <v>4.9382716049382717E-4</v>
      </c>
      <c r="N1852">
        <f t="shared" si="86"/>
        <v>0</v>
      </c>
    </row>
    <row r="1853" spans="1:14" x14ac:dyDescent="0.2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s="32" t="str">
        <f t="shared" si="84"/>
        <v/>
      </c>
      <c r="J1853" t="str">
        <f>IF(K1853="natural gas",VLOOKUP(D1853,'Cross-Page Data'!$I$4:$J$13,2,FALSE),IF(K1853="solar",VLOOKUP('Form 923'!D1853,'Cross-Page Data'!$I$14:$J$117,2,FALSE),K1853))</f>
        <v>hard coal</v>
      </c>
      <c r="K1853" t="str">
        <f>VLOOKUP(E1853,'Cross-Page Data'!$D$4:$F$48,3,FALSE)</f>
        <v>hard coal</v>
      </c>
      <c r="L1853" t="b">
        <f>IF(AND($P$6=FALSE,OR(C1853="Commercial NAICS Cogen",C1853="Industrial NAICS Cogen",C1853="NAICS-22 Cogen")),FALSE,IF(AND($P$7=FALSE,OR(C1853="Commercial NAICS Cogen",C1853="Commercial NAICS Non-Cogen",C1853="industrial NAICS Cogen", C1853="industrial NAICS non-cogen")),FALSE,TRUE))</f>
        <v>1</v>
      </c>
      <c r="M1853">
        <f t="shared" si="85"/>
        <v>1.3605442176870747E-3</v>
      </c>
      <c r="N1853">
        <f t="shared" si="86"/>
        <v>0</v>
      </c>
    </row>
    <row r="1854" spans="1:14" x14ac:dyDescent="0.2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s="32" t="str">
        <f t="shared" si="84"/>
        <v/>
      </c>
      <c r="J1854" t="str">
        <f>IF(K1854="natural gas",VLOOKUP(D1854,'Cross-Page Data'!$I$4:$J$13,2,FALSE),IF(K1854="solar",VLOOKUP('Form 923'!D1854,'Cross-Page Data'!$I$14:$J$117,2,FALSE),K1854))</f>
        <v>heavy or residual fuel oil</v>
      </c>
      <c r="K1854" t="str">
        <f>VLOOKUP(E1854,'Cross-Page Data'!$D$4:$F$48,3,FALSE)</f>
        <v>heavy or residual fuel oil</v>
      </c>
      <c r="L1854" t="b">
        <f>IF(AND($P$6=FALSE,OR(C1854="Commercial NAICS Cogen",C1854="Industrial NAICS Cogen",C1854="NAICS-22 Cogen")),FALSE,IF(AND($P$7=FALSE,OR(C1854="Commercial NAICS Cogen",C1854="Commercial NAICS Non-Cogen",C1854="industrial NAICS Cogen", C1854="industrial NAICS non-cogen")),FALSE,TRUE))</f>
        <v>1</v>
      </c>
      <c r="M1854">
        <f t="shared" si="85"/>
        <v>4.0160642570281126E-4</v>
      </c>
      <c r="N1854">
        <f t="shared" si="86"/>
        <v>0</v>
      </c>
    </row>
    <row r="1855" spans="1:14" x14ac:dyDescent="0.2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s="32">
        <f t="shared" si="84"/>
        <v>13636254.386386579</v>
      </c>
      <c r="J1855" t="str">
        <f>IF(K1855="natural gas",VLOOKUP(D1855,'Cross-Page Data'!$I$4:$J$13,2,FALSE),IF(K1855="solar",VLOOKUP('Form 923'!D1855,'Cross-Page Data'!$I$14:$J$117,2,FALSE),K1855))</f>
        <v>natural gas peaker</v>
      </c>
      <c r="K1855" t="str">
        <f>VLOOKUP(E1855,'Cross-Page Data'!$D$4:$F$48,3,FALSE)</f>
        <v>natural gas</v>
      </c>
      <c r="L1855" t="b">
        <f>IF(AND($P$6=FALSE,OR(C1855="Commercial NAICS Cogen",C1855="Industrial NAICS Cogen",C1855="NAICS-22 Cogen")),FALSE,IF(AND($P$7=FALSE,OR(C1855="Commercial NAICS Cogen",C1855="Commercial NAICS Non-Cogen",C1855="industrial NAICS Cogen", C1855="industrial NAICS non-cogen")),FALSE,TRUE))</f>
        <v>1</v>
      </c>
      <c r="M1855">
        <f t="shared" si="85"/>
        <v>0.18419753086419752</v>
      </c>
      <c r="N1855">
        <f t="shared" si="86"/>
        <v>1</v>
      </c>
    </row>
    <row r="1856" spans="1:14" x14ac:dyDescent="0.2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s="32">
        <f t="shared" si="84"/>
        <v>25790804.597701151</v>
      </c>
      <c r="J1856" t="str">
        <f>IF(K1856="natural gas",VLOOKUP(D1856,'Cross-Page Data'!$I$4:$J$13,2,FALSE),IF(K1856="solar",VLOOKUP('Form 923'!D1856,'Cross-Page Data'!$I$14:$J$117,2,FALSE),K1856))</f>
        <v>heavy or residual fuel oil</v>
      </c>
      <c r="K1856" t="str">
        <f>VLOOKUP(E1856,'Cross-Page Data'!$D$4:$F$48,3,FALSE)</f>
        <v>heavy or residual fuel oil</v>
      </c>
      <c r="L1856" t="b">
        <f>IF(AND($P$6=FALSE,OR(C1856="Commercial NAICS Cogen",C1856="Industrial NAICS Cogen",C1856="NAICS-22 Cogen")),FALSE,IF(AND($P$7=FALSE,OR(C1856="Commercial NAICS Cogen",C1856="Commercial NAICS Non-Cogen",C1856="industrial NAICS Cogen", C1856="industrial NAICS non-cogen")),FALSE,TRUE))</f>
        <v>1</v>
      </c>
      <c r="M1856">
        <f t="shared" si="85"/>
        <v>3.5742971887550198E-2</v>
      </c>
      <c r="N1856">
        <f t="shared" si="86"/>
        <v>0</v>
      </c>
    </row>
    <row r="1857" spans="1:14" x14ac:dyDescent="0.2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s="32">
        <f t="shared" si="84"/>
        <v>26456542.502387773</v>
      </c>
      <c r="J1857" t="str">
        <f>IF(K1857="natural gas",VLOOKUP(D1857,'Cross-Page Data'!$I$4:$J$13,2,FALSE),IF(K1857="solar",VLOOKUP('Form 923'!D1857,'Cross-Page Data'!$I$14:$J$117,2,FALSE),K1857))</f>
        <v>heavy or residual fuel oil</v>
      </c>
      <c r="K1857" t="str">
        <f>VLOOKUP(E1857,'Cross-Page Data'!$D$4:$F$48,3,FALSE)</f>
        <v>heavy or residual fuel oil</v>
      </c>
      <c r="L1857" t="b">
        <f>IF(AND($P$6=FALSE,OR(C1857="Commercial NAICS Cogen",C1857="Industrial NAICS Cogen",C1857="NAICS-22 Cogen")),FALSE,IF(AND($P$7=FALSE,OR(C1857="Commercial NAICS Cogen",C1857="Commercial NAICS Non-Cogen",C1857="industrial NAICS Cogen", C1857="industrial NAICS non-cogen")),FALSE,TRUE))</f>
        <v>1</v>
      </c>
      <c r="M1857">
        <f t="shared" si="85"/>
        <v>3.2931726907630521E-2</v>
      </c>
      <c r="N1857">
        <f t="shared" si="86"/>
        <v>0</v>
      </c>
    </row>
    <row r="1858" spans="1:14" x14ac:dyDescent="0.2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s="32">
        <f t="shared" si="84"/>
        <v>26453804.478574246</v>
      </c>
      <c r="J1858" t="str">
        <f>IF(K1858="natural gas",VLOOKUP(D1858,'Cross-Page Data'!$I$4:$J$13,2,FALSE),IF(K1858="solar",VLOOKUP('Form 923'!D1858,'Cross-Page Data'!$I$14:$J$117,2,FALSE),K1858))</f>
        <v>natural gas peaker</v>
      </c>
      <c r="K1858" t="str">
        <f>VLOOKUP(E1858,'Cross-Page Data'!$D$4:$F$48,3,FALSE)</f>
        <v>natural gas</v>
      </c>
      <c r="L1858" t="b">
        <f>IF(AND($P$6=FALSE,OR(C1858="Commercial NAICS Cogen",C1858="Industrial NAICS Cogen",C1858="NAICS-22 Cogen")),FALSE,IF(AND($P$7=FALSE,OR(C1858="Commercial NAICS Cogen",C1858="Commercial NAICS Non-Cogen",C1858="industrial NAICS Cogen", C1858="industrial NAICS non-cogen")),FALSE,TRUE))</f>
        <v>1</v>
      </c>
      <c r="M1858">
        <f t="shared" si="85"/>
        <v>3.259259259259259E-2</v>
      </c>
      <c r="N1858">
        <f t="shared" si="86"/>
        <v>0</v>
      </c>
    </row>
    <row r="1859" spans="1:14" x14ac:dyDescent="0.2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s="32">
        <f t="shared" si="84"/>
        <v>24380914.194065757</v>
      </c>
      <c r="J1859" t="str">
        <f>IF(K1859="natural gas",VLOOKUP(D1859,'Cross-Page Data'!$I$4:$J$13,2,FALSE),IF(K1859="solar",VLOOKUP('Form 923'!D1859,'Cross-Page Data'!$I$14:$J$117,2,FALSE),K1859))</f>
        <v>heavy or residual fuel oil</v>
      </c>
      <c r="K1859" t="str">
        <f>VLOOKUP(E1859,'Cross-Page Data'!$D$4:$F$48,3,FALSE)</f>
        <v>heavy or residual fuel oil</v>
      </c>
      <c r="L1859" t="b">
        <f>IF(AND($P$6=FALSE,OR(C1859="Commercial NAICS Cogen",C1859="Industrial NAICS Cogen",C1859="NAICS-22 Cogen")),FALSE,IF(AND($P$7=FALSE,OR(C1859="Commercial NAICS Cogen",C1859="Commercial NAICS Non-Cogen",C1859="industrial NAICS Cogen", C1859="industrial NAICS non-cogen")),FALSE,TRUE))</f>
        <v>1</v>
      </c>
      <c r="M1859">
        <f t="shared" si="85"/>
        <v>4.0963855421686748E-2</v>
      </c>
      <c r="N1859">
        <f t="shared" si="86"/>
        <v>0</v>
      </c>
    </row>
    <row r="1860" spans="1:14" x14ac:dyDescent="0.2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s="32">
        <f t="shared" si="84"/>
        <v>16988062.442607895</v>
      </c>
      <c r="J1860" t="str">
        <f>IF(K1860="natural gas",VLOOKUP(D1860,'Cross-Page Data'!$I$4:$J$13,2,FALSE),IF(K1860="solar",VLOOKUP('Form 923'!D1860,'Cross-Page Data'!$I$14:$J$117,2,FALSE),K1860))</f>
        <v>heavy or residual fuel oil</v>
      </c>
      <c r="K1860" t="str">
        <f>VLOOKUP(E1860,'Cross-Page Data'!$D$4:$F$48,3,FALSE)</f>
        <v>heavy or residual fuel oil</v>
      </c>
      <c r="L1860" t="b">
        <f>IF(AND($P$6=FALSE,OR(C1860="Commercial NAICS Cogen",C1860="Industrial NAICS Cogen",C1860="NAICS-22 Cogen")),FALSE,IF(AND($P$7=FALSE,OR(C1860="Commercial NAICS Cogen",C1860="Commercial NAICS Non-Cogen",C1860="industrial NAICS Cogen", C1860="industrial NAICS non-cogen")),FALSE,TRUE))</f>
        <v>1</v>
      </c>
      <c r="M1860">
        <f t="shared" si="85"/>
        <v>9.4377510040160636E-2</v>
      </c>
      <c r="N1860">
        <f t="shared" si="86"/>
        <v>1</v>
      </c>
    </row>
    <row r="1861" spans="1:14" x14ac:dyDescent="0.2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s="32">
        <f t="shared" si="84"/>
        <v>16983427.094419949</v>
      </c>
      <c r="J1861" t="str">
        <f>IF(K1861="natural gas",VLOOKUP(D1861,'Cross-Page Data'!$I$4:$J$13,2,FALSE),IF(K1861="solar",VLOOKUP('Form 923'!D1861,'Cross-Page Data'!$I$14:$J$117,2,FALSE),K1861))</f>
        <v>natural gas peaker</v>
      </c>
      <c r="K1861" t="str">
        <f>VLOOKUP(E1861,'Cross-Page Data'!$D$4:$F$48,3,FALSE)</f>
        <v>natural gas</v>
      </c>
      <c r="L1861" t="b">
        <f>IF(AND($P$6=FALSE,OR(C1861="Commercial NAICS Cogen",C1861="Industrial NAICS Cogen",C1861="NAICS-22 Cogen")),FALSE,IF(AND($P$7=FALSE,OR(C1861="Commercial NAICS Cogen",C1861="Commercial NAICS Non-Cogen",C1861="industrial NAICS Cogen", C1861="industrial NAICS non-cogen")),FALSE,TRUE))</f>
        <v>1</v>
      </c>
      <c r="M1861">
        <f t="shared" si="85"/>
        <v>9.7777777777777783E-2</v>
      </c>
      <c r="N1861">
        <f t="shared" si="86"/>
        <v>1</v>
      </c>
    </row>
    <row r="1862" spans="1:14" x14ac:dyDescent="0.2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s="32">
        <f t="shared" si="84"/>
        <v>12000000</v>
      </c>
      <c r="J1862" t="str">
        <f>IF(K1862="natural gas",VLOOKUP(D1862,'Cross-Page Data'!$I$4:$J$13,2,FALSE),IF(K1862="solar",VLOOKUP('Form 923'!D1862,'Cross-Page Data'!$I$14:$J$117,2,FALSE),K1862))</f>
        <v>heavy or residual fuel oil</v>
      </c>
      <c r="K1862" t="str">
        <f>VLOOKUP(E1862,'Cross-Page Data'!$D$4:$F$48,3,FALSE)</f>
        <v>heavy or residual fuel oil</v>
      </c>
      <c r="L1862" t="b">
        <f>IF(AND($P$6=FALSE,OR(C1862="Commercial NAICS Cogen",C1862="Industrial NAICS Cogen",C1862="NAICS-22 Cogen")),FALSE,IF(AND($P$7=FALSE,OR(C1862="Commercial NAICS Cogen",C1862="Commercial NAICS Non-Cogen",C1862="industrial NAICS Cogen", C1862="industrial NAICS non-cogen")),FALSE,TRUE))</f>
        <v>1</v>
      </c>
      <c r="M1862">
        <f t="shared" si="85"/>
        <v>0.22851405622489959</v>
      </c>
      <c r="N1862">
        <f t="shared" si="86"/>
        <v>1</v>
      </c>
    </row>
    <row r="1863" spans="1:14" x14ac:dyDescent="0.2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s="32" t="str">
        <f t="shared" ref="I1863:I1926" si="87">IFERROR(F1863/G1863*10^6,"")</f>
        <v/>
      </c>
      <c r="J1863" t="str">
        <f>IF(K1863="natural gas",VLOOKUP(D1863,'Cross-Page Data'!$I$4:$J$13,2,FALSE),IF(K1863="solar",VLOOKUP('Form 923'!D1863,'Cross-Page Data'!$I$14:$J$117,2,FALSE),K1863))</f>
        <v>natural gas peaker</v>
      </c>
      <c r="K1863" t="str">
        <f>VLOOKUP(E1863,'Cross-Page Data'!$D$4:$F$48,3,FALSE)</f>
        <v>natural gas</v>
      </c>
      <c r="L1863" t="b">
        <f>IF(AND($P$6=FALSE,OR(C1863="Commercial NAICS Cogen",C1863="Industrial NAICS Cogen",C1863="NAICS-22 Cogen")),FALSE,IF(AND($P$7=FALSE,OR(C1863="Commercial NAICS Cogen",C1863="Commercial NAICS Non-Cogen",C1863="industrial NAICS Cogen", C1863="industrial NAICS non-cogen")),FALSE,TRUE))</f>
        <v>1</v>
      </c>
      <c r="M1863">
        <f t="shared" ref="M1863:M1926" si="88">(COUNTIFS($J$6:$J$14148,J1863,$I$6:$I$14148,"&gt;"&amp;I1863)+1)/COUNTIFS($J$6:$J$14148,J1863)</f>
        <v>4.9382716049382717E-4</v>
      </c>
      <c r="N1863">
        <f t="shared" ref="N1863:N1926" si="89">IF(OR(M1863&gt;0.95,M1863&lt;0.05),0,1)</f>
        <v>0</v>
      </c>
    </row>
    <row r="1864" spans="1:14" x14ac:dyDescent="0.2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s="32">
        <f t="shared" si="87"/>
        <v>10667461.263408819</v>
      </c>
      <c r="J1864" t="str">
        <f>IF(K1864="natural gas",VLOOKUP(D1864,'Cross-Page Data'!$I$4:$J$13,2,FALSE),IF(K1864="solar",VLOOKUP('Form 923'!D1864,'Cross-Page Data'!$I$14:$J$117,2,FALSE),K1864))</f>
        <v>heavy or residual fuel oil</v>
      </c>
      <c r="K1864" t="str">
        <f>VLOOKUP(E1864,'Cross-Page Data'!$D$4:$F$48,3,FALSE)</f>
        <v>heavy or residual fuel oil</v>
      </c>
      <c r="L1864" t="b">
        <f>IF(AND($P$6=FALSE,OR(C1864="Commercial NAICS Cogen",C1864="Industrial NAICS Cogen",C1864="NAICS-22 Cogen")),FALSE,IF(AND($P$7=FALSE,OR(C1864="Commercial NAICS Cogen",C1864="Commercial NAICS Non-Cogen",C1864="industrial NAICS Cogen", C1864="industrial NAICS non-cogen")),FALSE,TRUE))</f>
        <v>1</v>
      </c>
      <c r="M1864">
        <f t="shared" si="88"/>
        <v>0.33333333333333331</v>
      </c>
      <c r="N1864">
        <f t="shared" si="89"/>
        <v>1</v>
      </c>
    </row>
    <row r="1865" spans="1:14" x14ac:dyDescent="0.2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s="32">
        <f t="shared" si="87"/>
        <v>10650753.116343491</v>
      </c>
      <c r="J1865" t="str">
        <f>IF(K1865="natural gas",VLOOKUP(D1865,'Cross-Page Data'!$I$4:$J$13,2,FALSE),IF(K1865="solar",VLOOKUP('Form 923'!D1865,'Cross-Page Data'!$I$14:$J$117,2,FALSE),K1865))</f>
        <v>natural gas peaker</v>
      </c>
      <c r="K1865" t="str">
        <f>VLOOKUP(E1865,'Cross-Page Data'!$D$4:$F$48,3,FALSE)</f>
        <v>natural gas</v>
      </c>
      <c r="L1865" t="b">
        <f>IF(AND($P$6=FALSE,OR(C1865="Commercial NAICS Cogen",C1865="Industrial NAICS Cogen",C1865="NAICS-22 Cogen")),FALSE,IF(AND($P$7=FALSE,OR(C1865="Commercial NAICS Cogen",C1865="Commercial NAICS Non-Cogen",C1865="industrial NAICS Cogen", C1865="industrial NAICS non-cogen")),FALSE,TRUE))</f>
        <v>1</v>
      </c>
      <c r="M1865">
        <f t="shared" si="88"/>
        <v>0.43950617283950616</v>
      </c>
      <c r="N1865">
        <f t="shared" si="89"/>
        <v>1</v>
      </c>
    </row>
    <row r="1866" spans="1:14" x14ac:dyDescent="0.2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s="32" t="str">
        <f t="shared" si="87"/>
        <v/>
      </c>
      <c r="J1866" t="str">
        <f>IF(K1866="natural gas",VLOOKUP(D1866,'Cross-Page Data'!$I$4:$J$13,2,FALSE),IF(K1866="solar",VLOOKUP('Form 923'!D1866,'Cross-Page Data'!$I$14:$J$117,2,FALSE),K1866))</f>
        <v>heavy or residual fuel oil</v>
      </c>
      <c r="K1866" t="str">
        <f>VLOOKUP(E1866,'Cross-Page Data'!$D$4:$F$48,3,FALSE)</f>
        <v>heavy or residual fuel oil</v>
      </c>
      <c r="L1866" t="b">
        <f>IF(AND($P$6=FALSE,OR(C1866="Commercial NAICS Cogen",C1866="Industrial NAICS Cogen",C1866="NAICS-22 Cogen")),FALSE,IF(AND($P$7=FALSE,OR(C1866="Commercial NAICS Cogen",C1866="Commercial NAICS Non-Cogen",C1866="industrial NAICS Cogen", C1866="industrial NAICS non-cogen")),FALSE,TRUE))</f>
        <v>1</v>
      </c>
      <c r="M1866">
        <f t="shared" si="88"/>
        <v>4.0160642570281126E-4</v>
      </c>
      <c r="N1866">
        <f t="shared" si="89"/>
        <v>0</v>
      </c>
    </row>
    <row r="1867" spans="1:14" x14ac:dyDescent="0.2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s="32" t="str">
        <f t="shared" si="87"/>
        <v/>
      </c>
      <c r="J1867" t="str">
        <f>IF(K1867="natural gas",VLOOKUP(D1867,'Cross-Page Data'!$I$4:$J$13,2,FALSE),IF(K1867="solar",VLOOKUP('Form 923'!D1867,'Cross-Page Data'!$I$14:$J$117,2,FALSE),K1867))</f>
        <v>heavy or residual fuel oil</v>
      </c>
      <c r="K1867" t="str">
        <f>VLOOKUP(E1867,'Cross-Page Data'!$D$4:$F$48,3,FALSE)</f>
        <v>heavy or residual fuel oil</v>
      </c>
      <c r="L1867" t="b">
        <f>IF(AND($P$6=FALSE,OR(C1867="Commercial NAICS Cogen",C1867="Industrial NAICS Cogen",C1867="NAICS-22 Cogen")),FALSE,IF(AND($P$7=FALSE,OR(C1867="Commercial NAICS Cogen",C1867="Commercial NAICS Non-Cogen",C1867="industrial NAICS Cogen", C1867="industrial NAICS non-cogen")),FALSE,TRUE))</f>
        <v>1</v>
      </c>
      <c r="M1867">
        <f t="shared" si="88"/>
        <v>4.0160642570281126E-4</v>
      </c>
      <c r="N1867">
        <f t="shared" si="89"/>
        <v>0</v>
      </c>
    </row>
    <row r="1868" spans="1:14" x14ac:dyDescent="0.2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s="32" t="str">
        <f t="shared" si="87"/>
        <v/>
      </c>
      <c r="J1868" t="str">
        <f>IF(K1868="natural gas",VLOOKUP(D1868,'Cross-Page Data'!$I$4:$J$13,2,FALSE),IF(K1868="solar",VLOOKUP('Form 923'!D1868,'Cross-Page Data'!$I$14:$J$117,2,FALSE),K1868))</f>
        <v>natural gas peaker</v>
      </c>
      <c r="K1868" t="str">
        <f>VLOOKUP(E1868,'Cross-Page Data'!$D$4:$F$48,3,FALSE)</f>
        <v>natural gas</v>
      </c>
      <c r="L1868" t="b">
        <f>IF(AND($P$6=FALSE,OR(C1868="Commercial NAICS Cogen",C1868="Industrial NAICS Cogen",C1868="NAICS-22 Cogen")),FALSE,IF(AND($P$7=FALSE,OR(C1868="Commercial NAICS Cogen",C1868="Commercial NAICS Non-Cogen",C1868="industrial NAICS Cogen", C1868="industrial NAICS non-cogen")),FALSE,TRUE))</f>
        <v>1</v>
      </c>
      <c r="M1868">
        <f t="shared" si="88"/>
        <v>4.9382716049382717E-4</v>
      </c>
      <c r="N1868">
        <f t="shared" si="89"/>
        <v>0</v>
      </c>
    </row>
    <row r="1869" spans="1:14" x14ac:dyDescent="0.2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s="32">
        <f t="shared" si="87"/>
        <v>10300000</v>
      </c>
      <c r="J1869" t="str">
        <f>IF(K1869="natural gas",VLOOKUP(D1869,'Cross-Page Data'!$I$4:$J$13,2,FALSE),IF(K1869="solar",VLOOKUP('Form 923'!D1869,'Cross-Page Data'!$I$14:$J$117,2,FALSE),K1869))</f>
        <v>heavy or residual fuel oil</v>
      </c>
      <c r="K1869" t="str">
        <f>VLOOKUP(E1869,'Cross-Page Data'!$D$4:$F$48,3,FALSE)</f>
        <v>heavy or residual fuel oil</v>
      </c>
      <c r="L1869" t="b">
        <f>IF(AND($P$6=FALSE,OR(C1869="Commercial NAICS Cogen",C1869="Industrial NAICS Cogen",C1869="NAICS-22 Cogen")),FALSE,IF(AND($P$7=FALSE,OR(C1869="Commercial NAICS Cogen",C1869="Commercial NAICS Non-Cogen",C1869="industrial NAICS Cogen", C1869="industrial NAICS non-cogen")),FALSE,TRUE))</f>
        <v>1</v>
      </c>
      <c r="M1869">
        <f t="shared" si="88"/>
        <v>0.37148594377510041</v>
      </c>
      <c r="N1869">
        <f t="shared" si="89"/>
        <v>1</v>
      </c>
    </row>
    <row r="1870" spans="1:14" x14ac:dyDescent="0.2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s="32" t="str">
        <f t="shared" si="87"/>
        <v/>
      </c>
      <c r="J1870" t="str">
        <f>IF(K1870="natural gas",VLOOKUP(D1870,'Cross-Page Data'!$I$4:$J$13,2,FALSE),IF(K1870="solar",VLOOKUP('Form 923'!D1870,'Cross-Page Data'!$I$14:$J$117,2,FALSE),K1870))</f>
        <v>natural gas peaker</v>
      </c>
      <c r="K1870" t="str">
        <f>VLOOKUP(E1870,'Cross-Page Data'!$D$4:$F$48,3,FALSE)</f>
        <v>natural gas</v>
      </c>
      <c r="L1870" t="b">
        <f>IF(AND($P$6=FALSE,OR(C1870="Commercial NAICS Cogen",C1870="Industrial NAICS Cogen",C1870="NAICS-22 Cogen")),FALSE,IF(AND($P$7=FALSE,OR(C1870="Commercial NAICS Cogen",C1870="Commercial NAICS Non-Cogen",C1870="industrial NAICS Cogen", C1870="industrial NAICS non-cogen")),FALSE,TRUE))</f>
        <v>1</v>
      </c>
      <c r="M1870">
        <f t="shared" si="88"/>
        <v>4.9382716049382717E-4</v>
      </c>
      <c r="N1870">
        <f t="shared" si="89"/>
        <v>0</v>
      </c>
    </row>
    <row r="1871" spans="1:14" x14ac:dyDescent="0.2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s="32" t="str">
        <f t="shared" si="87"/>
        <v/>
      </c>
      <c r="J1871" t="str">
        <f>IF(K1871="natural gas",VLOOKUP(D1871,'Cross-Page Data'!$I$4:$J$13,2,FALSE),IF(K1871="solar",VLOOKUP('Form 923'!D1871,'Cross-Page Data'!$I$14:$J$117,2,FALSE),K1871))</f>
        <v>hard coal</v>
      </c>
      <c r="K1871" t="str">
        <f>VLOOKUP(E1871,'Cross-Page Data'!$D$4:$F$48,3,FALSE)</f>
        <v>hard coal</v>
      </c>
      <c r="L1871" t="b">
        <f>IF(AND($P$6=FALSE,OR(C1871="Commercial NAICS Cogen",C1871="Industrial NAICS Cogen",C1871="NAICS-22 Cogen")),FALSE,IF(AND($P$7=FALSE,OR(C1871="Commercial NAICS Cogen",C1871="Commercial NAICS Non-Cogen",C1871="industrial NAICS Cogen", C1871="industrial NAICS non-cogen")),FALSE,TRUE))</f>
        <v>1</v>
      </c>
      <c r="M1871">
        <f t="shared" si="88"/>
        <v>1.3605442176870747E-3</v>
      </c>
      <c r="N1871">
        <f t="shared" si="89"/>
        <v>0</v>
      </c>
    </row>
    <row r="1872" spans="1:14" x14ac:dyDescent="0.2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s="32">
        <f t="shared" si="87"/>
        <v>16027725.248961672</v>
      </c>
      <c r="J1872" t="str">
        <f>IF(K1872="natural gas",VLOOKUP(D1872,'Cross-Page Data'!$I$4:$J$13,2,FALSE),IF(K1872="solar",VLOOKUP('Form 923'!D1872,'Cross-Page Data'!$I$14:$J$117,2,FALSE),K1872))</f>
        <v>heavy or residual fuel oil</v>
      </c>
      <c r="K1872" t="str">
        <f>VLOOKUP(E1872,'Cross-Page Data'!$D$4:$F$48,3,FALSE)</f>
        <v>heavy or residual fuel oil</v>
      </c>
      <c r="L1872" t="b">
        <f>IF(AND($P$6=FALSE,OR(C1872="Commercial NAICS Cogen",C1872="Industrial NAICS Cogen",C1872="NAICS-22 Cogen")),FALSE,IF(AND($P$7=FALSE,OR(C1872="Commercial NAICS Cogen",C1872="Commercial NAICS Non-Cogen",C1872="industrial NAICS Cogen", C1872="industrial NAICS non-cogen")),FALSE,TRUE))</f>
        <v>1</v>
      </c>
      <c r="M1872">
        <f t="shared" si="88"/>
        <v>0.10682730923694779</v>
      </c>
      <c r="N1872">
        <f t="shared" si="89"/>
        <v>1</v>
      </c>
    </row>
    <row r="1873" spans="1:14" x14ac:dyDescent="0.2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s="32">
        <f t="shared" si="87"/>
        <v>16029230.436576253</v>
      </c>
      <c r="J1873" t="str">
        <f>IF(K1873="natural gas",VLOOKUP(D1873,'Cross-Page Data'!$I$4:$J$13,2,FALSE),IF(K1873="solar",VLOOKUP('Form 923'!D1873,'Cross-Page Data'!$I$14:$J$117,2,FALSE),K1873))</f>
        <v>natural gas peaker</v>
      </c>
      <c r="K1873" t="str">
        <f>VLOOKUP(E1873,'Cross-Page Data'!$D$4:$F$48,3,FALSE)</f>
        <v>natural gas</v>
      </c>
      <c r="L1873" t="b">
        <f>IF(AND($P$6=FALSE,OR(C1873="Commercial NAICS Cogen",C1873="Industrial NAICS Cogen",C1873="NAICS-22 Cogen")),FALSE,IF(AND($P$7=FALSE,OR(C1873="Commercial NAICS Cogen",C1873="Commercial NAICS Non-Cogen",C1873="industrial NAICS Cogen", C1873="industrial NAICS non-cogen")),FALSE,TRUE))</f>
        <v>1</v>
      </c>
      <c r="M1873">
        <f t="shared" si="88"/>
        <v>0.11604938271604938</v>
      </c>
      <c r="N1873">
        <f t="shared" si="89"/>
        <v>1</v>
      </c>
    </row>
    <row r="1874" spans="1:14" x14ac:dyDescent="0.2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s="32">
        <f t="shared" si="87"/>
        <v>9753921.6415136419</v>
      </c>
      <c r="J1874" t="str">
        <f>IF(K1874="natural gas",VLOOKUP(D1874,'Cross-Page Data'!$I$4:$J$13,2,FALSE),IF(K1874="solar",VLOOKUP('Form 923'!D1874,'Cross-Page Data'!$I$14:$J$117,2,FALSE),K1874))</f>
        <v>heavy or residual fuel oil</v>
      </c>
      <c r="K1874" t="str">
        <f>VLOOKUP(E1874,'Cross-Page Data'!$D$4:$F$48,3,FALSE)</f>
        <v>heavy or residual fuel oil</v>
      </c>
      <c r="L1874" t="b">
        <f>IF(AND($P$6=FALSE,OR(C1874="Commercial NAICS Cogen",C1874="Industrial NAICS Cogen",C1874="NAICS-22 Cogen")),FALSE,IF(AND($P$7=FALSE,OR(C1874="Commercial NAICS Cogen",C1874="Commercial NAICS Non-Cogen",C1874="industrial NAICS Cogen", C1874="industrial NAICS non-cogen")),FALSE,TRUE))</f>
        <v>1</v>
      </c>
      <c r="M1874">
        <f t="shared" si="88"/>
        <v>0.43092369477911646</v>
      </c>
      <c r="N1874">
        <f t="shared" si="89"/>
        <v>1</v>
      </c>
    </row>
    <row r="1875" spans="1:14" x14ac:dyDescent="0.2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s="32">
        <f t="shared" si="87"/>
        <v>9773379.0698982179</v>
      </c>
      <c r="J1875" t="str">
        <f>IF(K1875="natural gas",VLOOKUP(D1875,'Cross-Page Data'!$I$4:$J$13,2,FALSE),IF(K1875="solar",VLOOKUP('Form 923'!D1875,'Cross-Page Data'!$I$14:$J$117,2,FALSE),K1875))</f>
        <v>natural gas peaker</v>
      </c>
      <c r="K1875" t="str">
        <f>VLOOKUP(E1875,'Cross-Page Data'!$D$4:$F$48,3,FALSE)</f>
        <v>natural gas</v>
      </c>
      <c r="L1875" t="b">
        <f>IF(AND($P$6=FALSE,OR(C1875="Commercial NAICS Cogen",C1875="Industrial NAICS Cogen",C1875="NAICS-22 Cogen")),FALSE,IF(AND($P$7=FALSE,OR(C1875="Commercial NAICS Cogen",C1875="Commercial NAICS Non-Cogen",C1875="industrial NAICS Cogen", C1875="industrial NAICS non-cogen")),FALSE,TRUE))</f>
        <v>1</v>
      </c>
      <c r="M1875">
        <f t="shared" si="88"/>
        <v>0.52543209876543207</v>
      </c>
      <c r="N1875">
        <f t="shared" si="89"/>
        <v>1</v>
      </c>
    </row>
    <row r="1876" spans="1:14" x14ac:dyDescent="0.2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s="32" t="str">
        <f t="shared" si="87"/>
        <v/>
      </c>
      <c r="J1876" t="str">
        <f>IF(K1876="natural gas",VLOOKUP(D1876,'Cross-Page Data'!$I$4:$J$13,2,FALSE),IF(K1876="solar",VLOOKUP('Form 923'!D1876,'Cross-Page Data'!$I$14:$J$117,2,FALSE),K1876))</f>
        <v>heavy or residual fuel oil</v>
      </c>
      <c r="K1876" t="str">
        <f>VLOOKUP(E1876,'Cross-Page Data'!$D$4:$F$48,3,FALSE)</f>
        <v>heavy or residual fuel oil</v>
      </c>
      <c r="L1876" t="b">
        <f>IF(AND($P$6=FALSE,OR(C1876="Commercial NAICS Cogen",C1876="Industrial NAICS Cogen",C1876="NAICS-22 Cogen")),FALSE,IF(AND($P$7=FALSE,OR(C1876="Commercial NAICS Cogen",C1876="Commercial NAICS Non-Cogen",C1876="industrial NAICS Cogen", C1876="industrial NAICS non-cogen")),FALSE,TRUE))</f>
        <v>1</v>
      </c>
      <c r="M1876">
        <f t="shared" si="88"/>
        <v>4.0160642570281126E-4</v>
      </c>
      <c r="N1876">
        <f t="shared" si="89"/>
        <v>0</v>
      </c>
    </row>
    <row r="1877" spans="1:14" x14ac:dyDescent="0.2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s="32" t="str">
        <f t="shared" si="87"/>
        <v/>
      </c>
      <c r="J1877" t="str">
        <f>IF(K1877="natural gas",VLOOKUP(D1877,'Cross-Page Data'!$I$4:$J$13,2,FALSE),IF(K1877="solar",VLOOKUP('Form 923'!D1877,'Cross-Page Data'!$I$14:$J$117,2,FALSE),K1877))</f>
        <v>natural gas peaker</v>
      </c>
      <c r="K1877" t="str">
        <f>VLOOKUP(E1877,'Cross-Page Data'!$D$4:$F$48,3,FALSE)</f>
        <v>natural gas</v>
      </c>
      <c r="L1877" t="b">
        <f>IF(AND($P$6=FALSE,OR(C1877="Commercial NAICS Cogen",C1877="Industrial NAICS Cogen",C1877="NAICS-22 Cogen")),FALSE,IF(AND($P$7=FALSE,OR(C1877="Commercial NAICS Cogen",C1877="Commercial NAICS Non-Cogen",C1877="industrial NAICS Cogen", C1877="industrial NAICS non-cogen")),FALSE,TRUE))</f>
        <v>1</v>
      </c>
      <c r="M1877">
        <f t="shared" si="88"/>
        <v>4.9382716049382717E-4</v>
      </c>
      <c r="N1877">
        <f t="shared" si="89"/>
        <v>0</v>
      </c>
    </row>
    <row r="1878" spans="1:14" x14ac:dyDescent="0.2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s="32" t="str">
        <f t="shared" si="87"/>
        <v/>
      </c>
      <c r="J1878" t="str">
        <f>IF(K1878="natural gas",VLOOKUP(D1878,'Cross-Page Data'!$I$4:$J$13,2,FALSE),IF(K1878="solar",VLOOKUP('Form 923'!D1878,'Cross-Page Data'!$I$14:$J$117,2,FALSE),K1878))</f>
        <v>heavy or residual fuel oil</v>
      </c>
      <c r="K1878" t="str">
        <f>VLOOKUP(E1878,'Cross-Page Data'!$D$4:$F$48,3,FALSE)</f>
        <v>heavy or residual fuel oil</v>
      </c>
      <c r="L1878" t="b">
        <f>IF(AND($P$6=FALSE,OR(C1878="Commercial NAICS Cogen",C1878="Industrial NAICS Cogen",C1878="NAICS-22 Cogen")),FALSE,IF(AND($P$7=FALSE,OR(C1878="Commercial NAICS Cogen",C1878="Commercial NAICS Non-Cogen",C1878="industrial NAICS Cogen", C1878="industrial NAICS non-cogen")),FALSE,TRUE))</f>
        <v>1</v>
      </c>
      <c r="M1878">
        <f t="shared" si="88"/>
        <v>4.0160642570281126E-4</v>
      </c>
      <c r="N1878">
        <f t="shared" si="89"/>
        <v>0</v>
      </c>
    </row>
    <row r="1879" spans="1:14" x14ac:dyDescent="0.2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s="32" t="str">
        <f t="shared" si="87"/>
        <v/>
      </c>
      <c r="J1879" t="str">
        <f>IF(K1879="natural gas",VLOOKUP(D1879,'Cross-Page Data'!$I$4:$J$13,2,FALSE),IF(K1879="solar",VLOOKUP('Form 923'!D1879,'Cross-Page Data'!$I$14:$J$117,2,FALSE),K1879))</f>
        <v>natural gas peaker</v>
      </c>
      <c r="K1879" t="str">
        <f>VLOOKUP(E1879,'Cross-Page Data'!$D$4:$F$48,3,FALSE)</f>
        <v>natural gas</v>
      </c>
      <c r="L1879" t="b">
        <f>IF(AND($P$6=FALSE,OR(C1879="Commercial NAICS Cogen",C1879="Industrial NAICS Cogen",C1879="NAICS-22 Cogen")),FALSE,IF(AND($P$7=FALSE,OR(C1879="Commercial NAICS Cogen",C1879="Commercial NAICS Non-Cogen",C1879="industrial NAICS Cogen", C1879="industrial NAICS non-cogen")),FALSE,TRUE))</f>
        <v>1</v>
      </c>
      <c r="M1879">
        <f t="shared" si="88"/>
        <v>4.9382716049382717E-4</v>
      </c>
      <c r="N1879">
        <f t="shared" si="89"/>
        <v>0</v>
      </c>
    </row>
    <row r="1880" spans="1:14" x14ac:dyDescent="0.2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s="32">
        <f t="shared" si="87"/>
        <v>13912018.220504129</v>
      </c>
      <c r="J1880" t="str">
        <f>IF(K1880="natural gas",VLOOKUP(D1880,'Cross-Page Data'!$I$4:$J$13,2,FALSE),IF(K1880="solar",VLOOKUP('Form 923'!D1880,'Cross-Page Data'!$I$14:$J$117,2,FALSE),K1880))</f>
        <v>heavy or residual fuel oil</v>
      </c>
      <c r="K1880" t="str">
        <f>VLOOKUP(E1880,'Cross-Page Data'!$D$4:$F$48,3,FALSE)</f>
        <v>heavy or residual fuel oil</v>
      </c>
      <c r="L1880" t="b">
        <f>IF(AND($P$6=FALSE,OR(C1880="Commercial NAICS Cogen",C1880="Industrial NAICS Cogen",C1880="NAICS-22 Cogen")),FALSE,IF(AND($P$7=FALSE,OR(C1880="Commercial NAICS Cogen",C1880="Commercial NAICS Non-Cogen",C1880="industrial NAICS Cogen", C1880="industrial NAICS non-cogen")),FALSE,TRUE))</f>
        <v>1</v>
      </c>
      <c r="M1880">
        <f t="shared" si="88"/>
        <v>0.15261044176706828</v>
      </c>
      <c r="N1880">
        <f t="shared" si="89"/>
        <v>1</v>
      </c>
    </row>
    <row r="1881" spans="1:14" x14ac:dyDescent="0.2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s="32">
        <f t="shared" si="87"/>
        <v>13735554.7647861</v>
      </c>
      <c r="J1881" t="str">
        <f>IF(K1881="natural gas",VLOOKUP(D1881,'Cross-Page Data'!$I$4:$J$13,2,FALSE),IF(K1881="solar",VLOOKUP('Form 923'!D1881,'Cross-Page Data'!$I$14:$J$117,2,FALSE),K1881))</f>
        <v>natural gas peaker</v>
      </c>
      <c r="K1881" t="str">
        <f>VLOOKUP(E1881,'Cross-Page Data'!$D$4:$F$48,3,FALSE)</f>
        <v>natural gas</v>
      </c>
      <c r="L1881" t="b">
        <f>IF(AND($P$6=FALSE,OR(C1881="Commercial NAICS Cogen",C1881="Industrial NAICS Cogen",C1881="NAICS-22 Cogen")),FALSE,IF(AND($P$7=FALSE,OR(C1881="Commercial NAICS Cogen",C1881="Commercial NAICS Non-Cogen",C1881="industrial NAICS Cogen", C1881="industrial NAICS non-cogen")),FALSE,TRUE))</f>
        <v>1</v>
      </c>
      <c r="M1881">
        <f t="shared" si="88"/>
        <v>0.17925925925925926</v>
      </c>
      <c r="N1881">
        <f t="shared" si="89"/>
        <v>1</v>
      </c>
    </row>
    <row r="1882" spans="1:14" x14ac:dyDescent="0.2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s="32" t="str">
        <f t="shared" si="87"/>
        <v/>
      </c>
      <c r="J1882" t="str">
        <f>IF(K1882="natural gas",VLOOKUP(D1882,'Cross-Page Data'!$I$4:$J$13,2,FALSE),IF(K1882="solar",VLOOKUP('Form 923'!D1882,'Cross-Page Data'!$I$14:$J$117,2,FALSE),K1882))</f>
        <v>hard coal</v>
      </c>
      <c r="K1882" t="str">
        <f>VLOOKUP(E1882,'Cross-Page Data'!$D$4:$F$48,3,FALSE)</f>
        <v>hard coal</v>
      </c>
      <c r="L1882" t="b">
        <f>IF(AND($P$6=FALSE,OR(C1882="Commercial NAICS Cogen",C1882="Industrial NAICS Cogen",C1882="NAICS-22 Cogen")),FALSE,IF(AND($P$7=FALSE,OR(C1882="Commercial NAICS Cogen",C1882="Commercial NAICS Non-Cogen",C1882="industrial NAICS Cogen", C1882="industrial NAICS non-cogen")),FALSE,TRUE))</f>
        <v>1</v>
      </c>
      <c r="M1882">
        <f t="shared" si="88"/>
        <v>1.3605442176870747E-3</v>
      </c>
      <c r="N1882">
        <f t="shared" si="89"/>
        <v>0</v>
      </c>
    </row>
    <row r="1883" spans="1:14" x14ac:dyDescent="0.2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s="32" t="str">
        <f t="shared" si="87"/>
        <v/>
      </c>
      <c r="J1883" t="str">
        <f>IF(K1883="natural gas",VLOOKUP(D1883,'Cross-Page Data'!$I$4:$J$13,2,FALSE),IF(K1883="solar",VLOOKUP('Form 923'!D1883,'Cross-Page Data'!$I$14:$J$117,2,FALSE),K1883))</f>
        <v>heavy or residual fuel oil</v>
      </c>
      <c r="K1883" t="str">
        <f>VLOOKUP(E1883,'Cross-Page Data'!$D$4:$F$48,3,FALSE)</f>
        <v>heavy or residual fuel oil</v>
      </c>
      <c r="L1883" t="b">
        <f>IF(AND($P$6=FALSE,OR(C1883="Commercial NAICS Cogen",C1883="Industrial NAICS Cogen",C1883="NAICS-22 Cogen")),FALSE,IF(AND($P$7=FALSE,OR(C1883="Commercial NAICS Cogen",C1883="Commercial NAICS Non-Cogen",C1883="industrial NAICS Cogen", C1883="industrial NAICS non-cogen")),FALSE,TRUE))</f>
        <v>1</v>
      </c>
      <c r="M1883">
        <f t="shared" si="88"/>
        <v>4.0160642570281126E-4</v>
      </c>
      <c r="N1883">
        <f t="shared" si="89"/>
        <v>0</v>
      </c>
    </row>
    <row r="1884" spans="1:14" x14ac:dyDescent="0.2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s="32" t="str">
        <f t="shared" si="87"/>
        <v/>
      </c>
      <c r="J1884" t="str">
        <f>IF(K1884="natural gas",VLOOKUP(D1884,'Cross-Page Data'!$I$4:$J$13,2,FALSE),IF(K1884="solar",VLOOKUP('Form 923'!D1884,'Cross-Page Data'!$I$14:$J$117,2,FALSE),K1884))</f>
        <v>natural gas peaker</v>
      </c>
      <c r="K1884" t="str">
        <f>VLOOKUP(E1884,'Cross-Page Data'!$D$4:$F$48,3,FALSE)</f>
        <v>natural gas</v>
      </c>
      <c r="L1884" t="b">
        <f>IF(AND($P$6=FALSE,OR(C1884="Commercial NAICS Cogen",C1884="Industrial NAICS Cogen",C1884="NAICS-22 Cogen")),FALSE,IF(AND($P$7=FALSE,OR(C1884="Commercial NAICS Cogen",C1884="Commercial NAICS Non-Cogen",C1884="industrial NAICS Cogen", C1884="industrial NAICS non-cogen")),FALSE,TRUE))</f>
        <v>1</v>
      </c>
      <c r="M1884">
        <f t="shared" si="88"/>
        <v>4.9382716049382717E-4</v>
      </c>
      <c r="N1884">
        <f t="shared" si="89"/>
        <v>0</v>
      </c>
    </row>
    <row r="1885" spans="1:14" x14ac:dyDescent="0.2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s="32" t="str">
        <f t="shared" si="87"/>
        <v/>
      </c>
      <c r="J1885" t="str">
        <f>IF(K1885="natural gas",VLOOKUP(D1885,'Cross-Page Data'!$I$4:$J$13,2,FALSE),IF(K1885="solar",VLOOKUP('Form 923'!D1885,'Cross-Page Data'!$I$14:$J$117,2,FALSE),K1885))</f>
        <v>hard coal</v>
      </c>
      <c r="K1885" t="str">
        <f>VLOOKUP(E1885,'Cross-Page Data'!$D$4:$F$48,3,FALSE)</f>
        <v>hard coal</v>
      </c>
      <c r="L1885" t="b">
        <f>IF(AND($P$6=FALSE,OR(C1885="Commercial NAICS Cogen",C1885="Industrial NAICS Cogen",C1885="NAICS-22 Cogen")),FALSE,IF(AND($P$7=FALSE,OR(C1885="Commercial NAICS Cogen",C1885="Commercial NAICS Non-Cogen",C1885="industrial NAICS Cogen", C1885="industrial NAICS non-cogen")),FALSE,TRUE))</f>
        <v>1</v>
      </c>
      <c r="M1885">
        <f t="shared" si="88"/>
        <v>1.3605442176870747E-3</v>
      </c>
      <c r="N1885">
        <f t="shared" si="89"/>
        <v>0</v>
      </c>
    </row>
    <row r="1886" spans="1:14" x14ac:dyDescent="0.2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s="32" t="str">
        <f t="shared" si="87"/>
        <v/>
      </c>
      <c r="J1886" t="str">
        <f>IF(K1886="natural gas",VLOOKUP(D1886,'Cross-Page Data'!$I$4:$J$13,2,FALSE),IF(K1886="solar",VLOOKUP('Form 923'!D1886,'Cross-Page Data'!$I$14:$J$117,2,FALSE),K1886))</f>
        <v>biomass</v>
      </c>
      <c r="K1886" t="str">
        <f>VLOOKUP(E1886,'Cross-Page Data'!$D$4:$F$48,3,FALSE)</f>
        <v>biomass</v>
      </c>
      <c r="L1886" t="b">
        <f>IF(AND($P$6=FALSE,OR(C1886="Commercial NAICS Cogen",C1886="Industrial NAICS Cogen",C1886="NAICS-22 Cogen")),FALSE,IF(AND($P$7=FALSE,OR(C1886="Commercial NAICS Cogen",C1886="Commercial NAICS Non-Cogen",C1886="industrial NAICS Cogen", C1886="industrial NAICS non-cogen")),FALSE,TRUE))</f>
        <v>1</v>
      </c>
      <c r="M1886">
        <f t="shared" si="88"/>
        <v>1.0964912280701754E-3</v>
      </c>
      <c r="N1886">
        <f t="shared" si="89"/>
        <v>0</v>
      </c>
    </row>
    <row r="1887" spans="1:14" x14ac:dyDescent="0.2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s="32">
        <f t="shared" si="87"/>
        <v>12000000</v>
      </c>
      <c r="J1887" t="str">
        <f>IF(K1887="natural gas",VLOOKUP(D1887,'Cross-Page Data'!$I$4:$J$13,2,FALSE),IF(K1887="solar",VLOOKUP('Form 923'!D1887,'Cross-Page Data'!$I$14:$J$117,2,FALSE),K1887))</f>
        <v>heavy or residual fuel oil</v>
      </c>
      <c r="K1887" t="str">
        <f>VLOOKUP(E1887,'Cross-Page Data'!$D$4:$F$48,3,FALSE)</f>
        <v>heavy or residual fuel oil</v>
      </c>
      <c r="L1887" t="b">
        <f>IF(AND($P$6=FALSE,OR(C1887="Commercial NAICS Cogen",C1887="Industrial NAICS Cogen",C1887="NAICS-22 Cogen")),FALSE,IF(AND($P$7=FALSE,OR(C1887="Commercial NAICS Cogen",C1887="Commercial NAICS Non-Cogen",C1887="industrial NAICS Cogen", C1887="industrial NAICS non-cogen")),FALSE,TRUE))</f>
        <v>1</v>
      </c>
      <c r="M1887">
        <f t="shared" si="88"/>
        <v>0.22851405622489959</v>
      </c>
      <c r="N1887">
        <f t="shared" si="89"/>
        <v>1</v>
      </c>
    </row>
    <row r="1888" spans="1:14" x14ac:dyDescent="0.2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s="32" t="str">
        <f t="shared" si="87"/>
        <v/>
      </c>
      <c r="J1888" t="str">
        <f>IF(K1888="natural gas",VLOOKUP(D1888,'Cross-Page Data'!$I$4:$J$13,2,FALSE),IF(K1888="solar",VLOOKUP('Form 923'!D1888,'Cross-Page Data'!$I$14:$J$117,2,FALSE),K1888))</f>
        <v>natural gas peaker</v>
      </c>
      <c r="K1888" t="str">
        <f>VLOOKUP(E1888,'Cross-Page Data'!$D$4:$F$48,3,FALSE)</f>
        <v>natural gas</v>
      </c>
      <c r="L1888" t="b">
        <f>IF(AND($P$6=FALSE,OR(C1888="Commercial NAICS Cogen",C1888="Industrial NAICS Cogen",C1888="NAICS-22 Cogen")),FALSE,IF(AND($P$7=FALSE,OR(C1888="Commercial NAICS Cogen",C1888="Commercial NAICS Non-Cogen",C1888="industrial NAICS Cogen", C1888="industrial NAICS non-cogen")),FALSE,TRUE))</f>
        <v>1</v>
      </c>
      <c r="M1888">
        <f t="shared" si="88"/>
        <v>4.9382716049382717E-4</v>
      </c>
      <c r="N1888">
        <f t="shared" si="89"/>
        <v>0</v>
      </c>
    </row>
    <row r="1889" spans="1:14" x14ac:dyDescent="0.2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s="32">
        <f t="shared" si="87"/>
        <v>8902000.5802316535</v>
      </c>
      <c r="J1889" t="str">
        <f>IF(K1889="natural gas",VLOOKUP(D1889,'Cross-Page Data'!$I$4:$J$13,2,FALSE),IF(K1889="solar",VLOOKUP('Form 923'!D1889,'Cross-Page Data'!$I$14:$J$117,2,FALSE),K1889))</f>
        <v>hydro</v>
      </c>
      <c r="K1889" t="str">
        <f>VLOOKUP(E1889,'Cross-Page Data'!$D$4:$F$48,3,FALSE)</f>
        <v>hydro</v>
      </c>
      <c r="L1889" t="b">
        <f>IF(AND($P$6=FALSE,OR(C1889="Commercial NAICS Cogen",C1889="Industrial NAICS Cogen",C1889="NAICS-22 Cogen")),FALSE,IF(AND($P$7=FALSE,OR(C1889="Commercial NAICS Cogen",C1889="Commercial NAICS Non-Cogen",C1889="industrial NAICS Cogen", C1889="industrial NAICS non-cogen")),FALSE,TRUE))</f>
        <v>1</v>
      </c>
      <c r="M1889">
        <f t="shared" si="88"/>
        <v>0.42711171662125341</v>
      </c>
      <c r="N1889">
        <f t="shared" si="89"/>
        <v>1</v>
      </c>
    </row>
    <row r="1890" spans="1:14" x14ac:dyDescent="0.2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s="32">
        <f t="shared" si="87"/>
        <v>10045111.979508735</v>
      </c>
      <c r="J1890" t="str">
        <f>IF(K1890="natural gas",VLOOKUP(D1890,'Cross-Page Data'!$I$4:$J$13,2,FALSE),IF(K1890="solar",VLOOKUP('Form 923'!D1890,'Cross-Page Data'!$I$14:$J$117,2,FALSE),K1890))</f>
        <v>heavy or residual fuel oil</v>
      </c>
      <c r="K1890" t="str">
        <f>VLOOKUP(E1890,'Cross-Page Data'!$D$4:$F$48,3,FALSE)</f>
        <v>heavy or residual fuel oil</v>
      </c>
      <c r="L1890" t="b">
        <f>IF(AND($P$6=FALSE,OR(C1890="Commercial NAICS Cogen",C1890="Industrial NAICS Cogen",C1890="NAICS-22 Cogen")),FALSE,IF(AND($P$7=FALSE,OR(C1890="Commercial NAICS Cogen",C1890="Commercial NAICS Non-Cogen",C1890="industrial NAICS Cogen", C1890="industrial NAICS non-cogen")),FALSE,TRUE))</f>
        <v>1</v>
      </c>
      <c r="M1890">
        <f t="shared" si="88"/>
        <v>0.39959839357429716</v>
      </c>
      <c r="N1890">
        <f t="shared" si="89"/>
        <v>1</v>
      </c>
    </row>
    <row r="1891" spans="1:14" x14ac:dyDescent="0.2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s="32">
        <f t="shared" si="87"/>
        <v>10040462.321061535</v>
      </c>
      <c r="J1891" t="str">
        <f>IF(K1891="natural gas",VLOOKUP(D1891,'Cross-Page Data'!$I$4:$J$13,2,FALSE),IF(K1891="solar",VLOOKUP('Form 923'!D1891,'Cross-Page Data'!$I$14:$J$117,2,FALSE),K1891))</f>
        <v>hard coal</v>
      </c>
      <c r="K1891" t="str">
        <f>VLOOKUP(E1891,'Cross-Page Data'!$D$4:$F$48,3,FALSE)</f>
        <v>hard coal</v>
      </c>
      <c r="L1891" t="b">
        <f>IF(AND($P$6=FALSE,OR(C1891="Commercial NAICS Cogen",C1891="Industrial NAICS Cogen",C1891="NAICS-22 Cogen")),FALSE,IF(AND($P$7=FALSE,OR(C1891="Commercial NAICS Cogen",C1891="Commercial NAICS Non-Cogen",C1891="industrial NAICS Cogen", C1891="industrial NAICS non-cogen")),FALSE,TRUE))</f>
        <v>1</v>
      </c>
      <c r="M1891">
        <f t="shared" si="88"/>
        <v>0.39455782312925169</v>
      </c>
      <c r="N1891">
        <f t="shared" si="89"/>
        <v>1</v>
      </c>
    </row>
    <row r="1892" spans="1:14" x14ac:dyDescent="0.2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s="32" t="str">
        <f t="shared" si="87"/>
        <v/>
      </c>
      <c r="J1892" t="str">
        <f>IF(K1892="natural gas",VLOOKUP(D1892,'Cross-Page Data'!$I$4:$J$13,2,FALSE),IF(K1892="solar",VLOOKUP('Form 923'!D1892,'Cross-Page Data'!$I$14:$J$117,2,FALSE),K1892))</f>
        <v>hard coal</v>
      </c>
      <c r="K1892" t="str">
        <f>VLOOKUP(E1892,'Cross-Page Data'!$D$4:$F$48,3,FALSE)</f>
        <v>hard coal</v>
      </c>
      <c r="L1892" t="b">
        <f>IF(AND($P$6=FALSE,OR(C1892="Commercial NAICS Cogen",C1892="Industrial NAICS Cogen",C1892="NAICS-22 Cogen")),FALSE,IF(AND($P$7=FALSE,OR(C1892="Commercial NAICS Cogen",C1892="Commercial NAICS Non-Cogen",C1892="industrial NAICS Cogen", C1892="industrial NAICS non-cogen")),FALSE,TRUE))</f>
        <v>1</v>
      </c>
      <c r="M1892">
        <f t="shared" si="88"/>
        <v>1.3605442176870747E-3</v>
      </c>
      <c r="N1892">
        <f t="shared" si="89"/>
        <v>0</v>
      </c>
    </row>
    <row r="1893" spans="1:14" x14ac:dyDescent="0.2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s="32">
        <f t="shared" si="87"/>
        <v>9867157.9865339156</v>
      </c>
      <c r="J1893" t="str">
        <f>IF(K1893="natural gas",VLOOKUP(D1893,'Cross-Page Data'!$I$4:$J$13,2,FALSE),IF(K1893="solar",VLOOKUP('Form 923'!D1893,'Cross-Page Data'!$I$14:$J$117,2,FALSE),K1893))</f>
        <v>heavy or residual fuel oil</v>
      </c>
      <c r="K1893" t="str">
        <f>VLOOKUP(E1893,'Cross-Page Data'!$D$4:$F$48,3,FALSE)</f>
        <v>heavy or residual fuel oil</v>
      </c>
      <c r="L1893" t="b">
        <f>IF(AND($P$6=FALSE,OR(C1893="Commercial NAICS Cogen",C1893="Industrial NAICS Cogen",C1893="NAICS-22 Cogen")),FALSE,IF(AND($P$7=FALSE,OR(C1893="Commercial NAICS Cogen",C1893="Commercial NAICS Non-Cogen",C1893="industrial NAICS Cogen", C1893="industrial NAICS non-cogen")),FALSE,TRUE))</f>
        <v>1</v>
      </c>
      <c r="M1893">
        <f t="shared" si="88"/>
        <v>0.42008032128514056</v>
      </c>
      <c r="N1893">
        <f t="shared" si="89"/>
        <v>1</v>
      </c>
    </row>
    <row r="1894" spans="1:14" x14ac:dyDescent="0.2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s="32">
        <f t="shared" si="87"/>
        <v>9815277.3026600387</v>
      </c>
      <c r="J1894" t="str">
        <f>IF(K1894="natural gas",VLOOKUP(D1894,'Cross-Page Data'!$I$4:$J$13,2,FALSE),IF(K1894="solar",VLOOKUP('Form 923'!D1894,'Cross-Page Data'!$I$14:$J$117,2,FALSE),K1894))</f>
        <v>hard coal</v>
      </c>
      <c r="K1894" t="str">
        <f>VLOOKUP(E1894,'Cross-Page Data'!$D$4:$F$48,3,FALSE)</f>
        <v>hard coal</v>
      </c>
      <c r="L1894" t="b">
        <f>IF(AND($P$6=FALSE,OR(C1894="Commercial NAICS Cogen",C1894="Industrial NAICS Cogen",C1894="NAICS-22 Cogen")),FALSE,IF(AND($P$7=FALSE,OR(C1894="Commercial NAICS Cogen",C1894="Commercial NAICS Non-Cogen",C1894="industrial NAICS Cogen", C1894="industrial NAICS non-cogen")),FALSE,TRUE))</f>
        <v>1</v>
      </c>
      <c r="M1894">
        <f t="shared" si="88"/>
        <v>0.42721088435374149</v>
      </c>
      <c r="N1894">
        <f t="shared" si="89"/>
        <v>1</v>
      </c>
    </row>
    <row r="1895" spans="1:14" x14ac:dyDescent="0.2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s="32" t="str">
        <f t="shared" si="87"/>
        <v/>
      </c>
      <c r="J1895" t="str">
        <f>IF(K1895="natural gas",VLOOKUP(D1895,'Cross-Page Data'!$I$4:$J$13,2,FALSE),IF(K1895="solar",VLOOKUP('Form 923'!D1895,'Cross-Page Data'!$I$14:$J$117,2,FALSE),K1895))</f>
        <v>hard coal</v>
      </c>
      <c r="K1895" t="str">
        <f>VLOOKUP(E1895,'Cross-Page Data'!$D$4:$F$48,3,FALSE)</f>
        <v>hard coal</v>
      </c>
      <c r="L1895" t="b">
        <f>IF(AND($P$6=FALSE,OR(C1895="Commercial NAICS Cogen",C1895="Industrial NAICS Cogen",C1895="NAICS-22 Cogen")),FALSE,IF(AND($P$7=FALSE,OR(C1895="Commercial NAICS Cogen",C1895="Commercial NAICS Non-Cogen",C1895="industrial NAICS Cogen", C1895="industrial NAICS non-cogen")),FALSE,TRUE))</f>
        <v>1</v>
      </c>
      <c r="M1895">
        <f t="shared" si="88"/>
        <v>1.3605442176870747E-3</v>
      </c>
      <c r="N1895">
        <f t="shared" si="89"/>
        <v>0</v>
      </c>
    </row>
    <row r="1896" spans="1:14" x14ac:dyDescent="0.2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s="32">
        <f t="shared" si="87"/>
        <v>25169093.057755653</v>
      </c>
      <c r="J1896" t="str">
        <f>IF(K1896="natural gas",VLOOKUP(D1896,'Cross-Page Data'!$I$4:$J$13,2,FALSE),IF(K1896="solar",VLOOKUP('Form 923'!D1896,'Cross-Page Data'!$I$14:$J$117,2,FALSE),K1896))</f>
        <v>heavy or residual fuel oil</v>
      </c>
      <c r="K1896" t="str">
        <f>VLOOKUP(E1896,'Cross-Page Data'!$D$4:$F$48,3,FALSE)</f>
        <v>heavy or residual fuel oil</v>
      </c>
      <c r="L1896" t="b">
        <f>IF(AND($P$6=FALSE,OR(C1896="Commercial NAICS Cogen",C1896="Industrial NAICS Cogen",C1896="NAICS-22 Cogen")),FALSE,IF(AND($P$7=FALSE,OR(C1896="Commercial NAICS Cogen",C1896="Commercial NAICS Non-Cogen",C1896="industrial NAICS Cogen", C1896="industrial NAICS non-cogen")),FALSE,TRUE))</f>
        <v>1</v>
      </c>
      <c r="M1896">
        <f t="shared" si="88"/>
        <v>3.8554216867469883E-2</v>
      </c>
      <c r="N1896">
        <f t="shared" si="89"/>
        <v>0</v>
      </c>
    </row>
    <row r="1897" spans="1:14" x14ac:dyDescent="0.2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s="32">
        <f t="shared" si="87"/>
        <v>25176662.612547647</v>
      </c>
      <c r="J1897" t="str">
        <f>IF(K1897="natural gas",VLOOKUP(D1897,'Cross-Page Data'!$I$4:$J$13,2,FALSE),IF(K1897="solar",VLOOKUP('Form 923'!D1897,'Cross-Page Data'!$I$14:$J$117,2,FALSE),K1897))</f>
        <v>natural gas peaker</v>
      </c>
      <c r="K1897" t="str">
        <f>VLOOKUP(E1897,'Cross-Page Data'!$D$4:$F$48,3,FALSE)</f>
        <v>natural gas</v>
      </c>
      <c r="L1897" t="b">
        <f>IF(AND($P$6=FALSE,OR(C1897="Commercial NAICS Cogen",C1897="Industrial NAICS Cogen",C1897="NAICS-22 Cogen")),FALSE,IF(AND($P$7=FALSE,OR(C1897="Commercial NAICS Cogen",C1897="Commercial NAICS Non-Cogen",C1897="industrial NAICS Cogen", C1897="industrial NAICS non-cogen")),FALSE,TRUE))</f>
        <v>1</v>
      </c>
      <c r="M1897">
        <f t="shared" si="88"/>
        <v>3.8518518518518521E-2</v>
      </c>
      <c r="N1897">
        <f t="shared" si="89"/>
        <v>0</v>
      </c>
    </row>
    <row r="1898" spans="1:14" x14ac:dyDescent="0.2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s="32" t="str">
        <f t="shared" si="87"/>
        <v/>
      </c>
      <c r="J1898" t="str">
        <f>IF(K1898="natural gas",VLOOKUP(D1898,'Cross-Page Data'!$I$4:$J$13,2,FALSE),IF(K1898="solar",VLOOKUP('Form 923'!D1898,'Cross-Page Data'!$I$14:$J$117,2,FALSE),K1898))</f>
        <v>heavy or residual fuel oil</v>
      </c>
      <c r="K1898" t="str">
        <f>VLOOKUP(E1898,'Cross-Page Data'!$D$4:$F$48,3,FALSE)</f>
        <v>heavy or residual fuel oil</v>
      </c>
      <c r="L1898" t="b">
        <f>IF(AND($P$6=FALSE,OR(C1898="Commercial NAICS Cogen",C1898="Industrial NAICS Cogen",C1898="NAICS-22 Cogen")),FALSE,IF(AND($P$7=FALSE,OR(C1898="Commercial NAICS Cogen",C1898="Commercial NAICS Non-Cogen",C1898="industrial NAICS Cogen", C1898="industrial NAICS non-cogen")),FALSE,TRUE))</f>
        <v>1</v>
      </c>
      <c r="M1898">
        <f t="shared" si="88"/>
        <v>4.0160642570281126E-4</v>
      </c>
      <c r="N1898">
        <f t="shared" si="89"/>
        <v>0</v>
      </c>
    </row>
    <row r="1899" spans="1:14" x14ac:dyDescent="0.2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s="32">
        <f t="shared" si="87"/>
        <v>27326271.186440676</v>
      </c>
      <c r="J1899" t="str">
        <f>IF(K1899="natural gas",VLOOKUP(D1899,'Cross-Page Data'!$I$4:$J$13,2,FALSE),IF(K1899="solar",VLOOKUP('Form 923'!D1899,'Cross-Page Data'!$I$14:$J$117,2,FALSE),K1899))</f>
        <v>natural gas peaker</v>
      </c>
      <c r="K1899" t="str">
        <f>VLOOKUP(E1899,'Cross-Page Data'!$D$4:$F$48,3,FALSE)</f>
        <v>natural gas</v>
      </c>
      <c r="L1899" t="b">
        <f>IF(AND($P$6=FALSE,OR(C1899="Commercial NAICS Cogen",C1899="Industrial NAICS Cogen",C1899="NAICS-22 Cogen")),FALSE,IF(AND($P$7=FALSE,OR(C1899="Commercial NAICS Cogen",C1899="Commercial NAICS Non-Cogen",C1899="industrial NAICS Cogen", C1899="industrial NAICS non-cogen")),FALSE,TRUE))</f>
        <v>1</v>
      </c>
      <c r="M1899">
        <f t="shared" si="88"/>
        <v>3.111111111111111E-2</v>
      </c>
      <c r="N1899">
        <f t="shared" si="89"/>
        <v>0</v>
      </c>
    </row>
    <row r="1900" spans="1:14" x14ac:dyDescent="0.2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s="32">
        <f t="shared" si="87"/>
        <v>8901995.6683168318</v>
      </c>
      <c r="J1900" t="str">
        <f>IF(K1900="natural gas",VLOOKUP(D1900,'Cross-Page Data'!$I$4:$J$13,2,FALSE),IF(K1900="solar",VLOOKUP('Form 923'!D1900,'Cross-Page Data'!$I$14:$J$117,2,FALSE),K1900))</f>
        <v>hydro</v>
      </c>
      <c r="K1900" t="str">
        <f>VLOOKUP(E1900,'Cross-Page Data'!$D$4:$F$48,3,FALSE)</f>
        <v>hydro</v>
      </c>
      <c r="L1900" t="b">
        <f>IF(AND($P$6=FALSE,OR(C1900="Commercial NAICS Cogen",C1900="Industrial NAICS Cogen",C1900="NAICS-22 Cogen")),FALSE,IF(AND($P$7=FALSE,OR(C1900="Commercial NAICS Cogen",C1900="Commercial NAICS Non-Cogen",C1900="industrial NAICS Cogen", C1900="industrial NAICS non-cogen")),FALSE,TRUE))</f>
        <v>1</v>
      </c>
      <c r="M1900">
        <f t="shared" si="88"/>
        <v>0.59196185286103542</v>
      </c>
      <c r="N1900">
        <f t="shared" si="89"/>
        <v>1</v>
      </c>
    </row>
    <row r="1901" spans="1:14" x14ac:dyDescent="0.2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s="32">
        <f t="shared" si="87"/>
        <v>8902000.7114731185</v>
      </c>
      <c r="J1901" t="str">
        <f>IF(K1901="natural gas",VLOOKUP(D1901,'Cross-Page Data'!$I$4:$J$13,2,FALSE),IF(K1901="solar",VLOOKUP('Form 923'!D1901,'Cross-Page Data'!$I$14:$J$117,2,FALSE),K1901))</f>
        <v>hydro</v>
      </c>
      <c r="K1901" t="str">
        <f>VLOOKUP(E1901,'Cross-Page Data'!$D$4:$F$48,3,FALSE)</f>
        <v>hydro</v>
      </c>
      <c r="L1901" t="b">
        <f>IF(AND($P$6=FALSE,OR(C1901="Commercial NAICS Cogen",C1901="Industrial NAICS Cogen",C1901="NAICS-22 Cogen")),FALSE,IF(AND($P$7=FALSE,OR(C1901="Commercial NAICS Cogen",C1901="Commercial NAICS Non-Cogen",C1901="industrial NAICS Cogen", C1901="industrial NAICS non-cogen")),FALSE,TRUE))</f>
        <v>1</v>
      </c>
      <c r="M1901">
        <f t="shared" si="88"/>
        <v>0.4196185286103542</v>
      </c>
      <c r="N1901">
        <f t="shared" si="89"/>
        <v>1</v>
      </c>
    </row>
    <row r="1902" spans="1:14" x14ac:dyDescent="0.2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s="32">
        <f t="shared" si="87"/>
        <v>8902001.8400431462</v>
      </c>
      <c r="J1902" t="str">
        <f>IF(K1902="natural gas",VLOOKUP(D1902,'Cross-Page Data'!$I$4:$J$13,2,FALSE),IF(K1902="solar",VLOOKUP('Form 923'!D1902,'Cross-Page Data'!$I$14:$J$117,2,FALSE),K1902))</f>
        <v>hydro</v>
      </c>
      <c r="K1902" t="str">
        <f>VLOOKUP(E1902,'Cross-Page Data'!$D$4:$F$48,3,FALSE)</f>
        <v>hydro</v>
      </c>
      <c r="L1902" t="b">
        <f>IF(AND($P$6=FALSE,OR(C1902="Commercial NAICS Cogen",C1902="Industrial NAICS Cogen",C1902="NAICS-22 Cogen")),FALSE,IF(AND($P$7=FALSE,OR(C1902="Commercial NAICS Cogen",C1902="Commercial NAICS Non-Cogen",C1902="industrial NAICS Cogen", C1902="industrial NAICS non-cogen")),FALSE,TRUE))</f>
        <v>1</v>
      </c>
      <c r="M1902">
        <f t="shared" si="88"/>
        <v>0.38692098092643051</v>
      </c>
      <c r="N1902">
        <f t="shared" si="89"/>
        <v>1</v>
      </c>
    </row>
    <row r="1903" spans="1:14" x14ac:dyDescent="0.2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s="32">
        <f t="shared" si="87"/>
        <v>8902001.4903172869</v>
      </c>
      <c r="J1903" t="str">
        <f>IF(K1903="natural gas",VLOOKUP(D1903,'Cross-Page Data'!$I$4:$J$13,2,FALSE),IF(K1903="solar",VLOOKUP('Form 923'!D1903,'Cross-Page Data'!$I$14:$J$117,2,FALSE),K1903))</f>
        <v>hydro</v>
      </c>
      <c r="K1903" t="str">
        <f>VLOOKUP(E1903,'Cross-Page Data'!$D$4:$F$48,3,FALSE)</f>
        <v>hydro</v>
      </c>
      <c r="L1903" t="b">
        <f>IF(AND($P$6=FALSE,OR(C1903="Commercial NAICS Cogen",C1903="Industrial NAICS Cogen",C1903="NAICS-22 Cogen")),FALSE,IF(AND($P$7=FALSE,OR(C1903="Commercial NAICS Cogen",C1903="Commercial NAICS Non-Cogen",C1903="industrial NAICS Cogen", C1903="industrial NAICS non-cogen")),FALSE,TRUE))</f>
        <v>1</v>
      </c>
      <c r="M1903">
        <f t="shared" si="88"/>
        <v>0.39713896457765668</v>
      </c>
      <c r="N1903">
        <f t="shared" si="89"/>
        <v>1</v>
      </c>
    </row>
    <row r="1904" spans="1:14" x14ac:dyDescent="0.2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s="32">
        <f t="shared" si="87"/>
        <v>8901999.3691484928</v>
      </c>
      <c r="J1904" t="str">
        <f>IF(K1904="natural gas",VLOOKUP(D1904,'Cross-Page Data'!$I$4:$J$13,2,FALSE),IF(K1904="solar",VLOOKUP('Form 923'!D1904,'Cross-Page Data'!$I$14:$J$117,2,FALSE),K1904))</f>
        <v>hydro</v>
      </c>
      <c r="K1904" t="str">
        <f>VLOOKUP(E1904,'Cross-Page Data'!$D$4:$F$48,3,FALSE)</f>
        <v>hydro</v>
      </c>
      <c r="L1904" t="b">
        <f>IF(AND($P$6=FALSE,OR(C1904="Commercial NAICS Cogen",C1904="Industrial NAICS Cogen",C1904="NAICS-22 Cogen")),FALSE,IF(AND($P$7=FALSE,OR(C1904="Commercial NAICS Cogen",C1904="Commercial NAICS Non-Cogen",C1904="industrial NAICS Cogen", C1904="industrial NAICS non-cogen")),FALSE,TRUE))</f>
        <v>1</v>
      </c>
      <c r="M1904">
        <f t="shared" si="88"/>
        <v>0.49659400544959126</v>
      </c>
      <c r="N1904">
        <f t="shared" si="89"/>
        <v>1</v>
      </c>
    </row>
    <row r="1905" spans="1:14" x14ac:dyDescent="0.2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s="32">
        <f t="shared" si="87"/>
        <v>8901999.297171114</v>
      </c>
      <c r="J1905" t="str">
        <f>IF(K1905="natural gas",VLOOKUP(D1905,'Cross-Page Data'!$I$4:$J$13,2,FALSE),IF(K1905="solar",VLOOKUP('Form 923'!D1905,'Cross-Page Data'!$I$14:$J$117,2,FALSE),K1905))</f>
        <v>hydro</v>
      </c>
      <c r="K1905" t="str">
        <f>VLOOKUP(E1905,'Cross-Page Data'!$D$4:$F$48,3,FALSE)</f>
        <v>hydro</v>
      </c>
      <c r="L1905" t="b">
        <f>IF(AND($P$6=FALSE,OR(C1905="Commercial NAICS Cogen",C1905="Industrial NAICS Cogen",C1905="NAICS-22 Cogen")),FALSE,IF(AND($P$7=FALSE,OR(C1905="Commercial NAICS Cogen",C1905="Commercial NAICS Non-Cogen",C1905="industrial NAICS Cogen", C1905="industrial NAICS non-cogen")),FALSE,TRUE))</f>
        <v>1</v>
      </c>
      <c r="M1905">
        <f t="shared" si="88"/>
        <v>0.50068119891008178</v>
      </c>
      <c r="N1905">
        <f t="shared" si="89"/>
        <v>1</v>
      </c>
    </row>
    <row r="1906" spans="1:14" x14ac:dyDescent="0.2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s="32">
        <f t="shared" si="87"/>
        <v>8902010.3110619001</v>
      </c>
      <c r="J1906" t="str">
        <f>IF(K1906="natural gas",VLOOKUP(D1906,'Cross-Page Data'!$I$4:$J$13,2,FALSE),IF(K1906="solar",VLOOKUP('Form 923'!D1906,'Cross-Page Data'!$I$14:$J$117,2,FALSE),K1906))</f>
        <v>hydro</v>
      </c>
      <c r="K1906" t="str">
        <f>VLOOKUP(E1906,'Cross-Page Data'!$D$4:$F$48,3,FALSE)</f>
        <v>hydro</v>
      </c>
      <c r="L1906" t="b">
        <f>IF(AND($P$6=FALSE,OR(C1906="Commercial NAICS Cogen",C1906="Industrial NAICS Cogen",C1906="NAICS-22 Cogen")),FALSE,IF(AND($P$7=FALSE,OR(C1906="Commercial NAICS Cogen",C1906="Commercial NAICS Non-Cogen",C1906="industrial NAICS Cogen", C1906="industrial NAICS non-cogen")),FALSE,TRUE))</f>
        <v>1</v>
      </c>
      <c r="M1906">
        <f t="shared" si="88"/>
        <v>0.28474114441416892</v>
      </c>
      <c r="N1906">
        <f t="shared" si="89"/>
        <v>1</v>
      </c>
    </row>
    <row r="1907" spans="1:14" x14ac:dyDescent="0.2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s="32">
        <f t="shared" si="87"/>
        <v>8902000.5734830275</v>
      </c>
      <c r="J1907" t="str">
        <f>IF(K1907="natural gas",VLOOKUP(D1907,'Cross-Page Data'!$I$4:$J$13,2,FALSE),IF(K1907="solar",VLOOKUP('Form 923'!D1907,'Cross-Page Data'!$I$14:$J$117,2,FALSE),K1907))</f>
        <v>hydro</v>
      </c>
      <c r="K1907" t="str">
        <f>VLOOKUP(E1907,'Cross-Page Data'!$D$4:$F$48,3,FALSE)</f>
        <v>hydro</v>
      </c>
      <c r="L1907" t="b">
        <f>IF(AND($P$6=FALSE,OR(C1907="Commercial NAICS Cogen",C1907="Industrial NAICS Cogen",C1907="NAICS-22 Cogen")),FALSE,IF(AND($P$7=FALSE,OR(C1907="Commercial NAICS Cogen",C1907="Commercial NAICS Non-Cogen",C1907="industrial NAICS Cogen", C1907="industrial NAICS non-cogen")),FALSE,TRUE))</f>
        <v>1</v>
      </c>
      <c r="M1907">
        <f t="shared" si="88"/>
        <v>0.42779291553133514</v>
      </c>
      <c r="N1907">
        <f t="shared" si="89"/>
        <v>1</v>
      </c>
    </row>
    <row r="1908" spans="1:14" x14ac:dyDescent="0.2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s="32">
        <f t="shared" si="87"/>
        <v>8902001.7722842004</v>
      </c>
      <c r="J1908" t="str">
        <f>IF(K1908="natural gas",VLOOKUP(D1908,'Cross-Page Data'!$I$4:$J$13,2,FALSE),IF(K1908="solar",VLOOKUP('Form 923'!D1908,'Cross-Page Data'!$I$14:$J$117,2,FALSE),K1908))</f>
        <v>hydro</v>
      </c>
      <c r="K1908" t="str">
        <f>VLOOKUP(E1908,'Cross-Page Data'!$D$4:$F$48,3,FALSE)</f>
        <v>hydro</v>
      </c>
      <c r="L1908" t="b">
        <f>IF(AND($P$6=FALSE,OR(C1908="Commercial NAICS Cogen",C1908="Industrial NAICS Cogen",C1908="NAICS-22 Cogen")),FALSE,IF(AND($P$7=FALSE,OR(C1908="Commercial NAICS Cogen",C1908="Commercial NAICS Non-Cogen",C1908="industrial NAICS Cogen", C1908="industrial NAICS non-cogen")),FALSE,TRUE))</f>
        <v>1</v>
      </c>
      <c r="M1908">
        <f t="shared" si="88"/>
        <v>0.39032697547683926</v>
      </c>
      <c r="N1908">
        <f t="shared" si="89"/>
        <v>1</v>
      </c>
    </row>
    <row r="1909" spans="1:14" x14ac:dyDescent="0.2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s="32">
        <f t="shared" si="87"/>
        <v>8902003.6608339753</v>
      </c>
      <c r="J1909" t="str">
        <f>IF(K1909="natural gas",VLOOKUP(D1909,'Cross-Page Data'!$I$4:$J$13,2,FALSE),IF(K1909="solar",VLOOKUP('Form 923'!D1909,'Cross-Page Data'!$I$14:$J$117,2,FALSE),K1909))</f>
        <v>hydro</v>
      </c>
      <c r="K1909" t="str">
        <f>VLOOKUP(E1909,'Cross-Page Data'!$D$4:$F$48,3,FALSE)</f>
        <v>hydro</v>
      </c>
      <c r="L1909" t="b">
        <f>IF(AND($P$6=FALSE,OR(C1909="Commercial NAICS Cogen",C1909="Industrial NAICS Cogen",C1909="NAICS-22 Cogen")),FALSE,IF(AND($P$7=FALSE,OR(C1909="Commercial NAICS Cogen",C1909="Commercial NAICS Non-Cogen",C1909="industrial NAICS Cogen", C1909="industrial NAICS non-cogen")),FALSE,TRUE))</f>
        <v>1</v>
      </c>
      <c r="M1909">
        <f t="shared" si="88"/>
        <v>0.35831062670299729</v>
      </c>
      <c r="N1909">
        <f t="shared" si="89"/>
        <v>1</v>
      </c>
    </row>
    <row r="1910" spans="1:14" x14ac:dyDescent="0.2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s="32">
        <f t="shared" si="87"/>
        <v>11662162.162162161</v>
      </c>
      <c r="J1910" t="str">
        <f>IF(K1910="natural gas",VLOOKUP(D1910,'Cross-Page Data'!$I$4:$J$13,2,FALSE),IF(K1910="solar",VLOOKUP('Form 923'!D1910,'Cross-Page Data'!$I$14:$J$117,2,FALSE),K1910))</f>
        <v>heavy or residual fuel oil</v>
      </c>
      <c r="K1910" t="str">
        <f>VLOOKUP(E1910,'Cross-Page Data'!$D$4:$F$48,3,FALSE)</f>
        <v>heavy or residual fuel oil</v>
      </c>
      <c r="L1910" t="b">
        <f>IF(AND($P$6=FALSE,OR(C1910="Commercial NAICS Cogen",C1910="Industrial NAICS Cogen",C1910="NAICS-22 Cogen")),FALSE,IF(AND($P$7=FALSE,OR(C1910="Commercial NAICS Cogen",C1910="Commercial NAICS Non-Cogen",C1910="industrial NAICS Cogen", C1910="industrial NAICS non-cogen")),FALSE,TRUE))</f>
        <v>1</v>
      </c>
      <c r="M1910">
        <f t="shared" si="88"/>
        <v>0.25180722891566265</v>
      </c>
      <c r="N1910">
        <f t="shared" si="89"/>
        <v>1</v>
      </c>
    </row>
    <row r="1911" spans="1:14" x14ac:dyDescent="0.2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s="32">
        <f t="shared" si="87"/>
        <v>8902000.1741326582</v>
      </c>
      <c r="J1911" t="str">
        <f>IF(K1911="natural gas",VLOOKUP(D1911,'Cross-Page Data'!$I$4:$J$13,2,FALSE),IF(K1911="solar",VLOOKUP('Form 923'!D1911,'Cross-Page Data'!$I$14:$J$117,2,FALSE),K1911))</f>
        <v>hydro</v>
      </c>
      <c r="K1911" t="str">
        <f>VLOOKUP(E1911,'Cross-Page Data'!$D$4:$F$48,3,FALSE)</f>
        <v>hydro</v>
      </c>
      <c r="L1911" t="b">
        <f>IF(AND($P$6=FALSE,OR(C1911="Commercial NAICS Cogen",C1911="Industrial NAICS Cogen",C1911="NAICS-22 Cogen")),FALSE,IF(AND($P$7=FALSE,OR(C1911="Commercial NAICS Cogen",C1911="Commercial NAICS Non-Cogen",C1911="industrial NAICS Cogen", C1911="industrial NAICS non-cogen")),FALSE,TRUE))</f>
        <v>1</v>
      </c>
      <c r="M1911">
        <f t="shared" si="88"/>
        <v>0.44550408719346046</v>
      </c>
      <c r="N1911">
        <f t="shared" si="89"/>
        <v>1</v>
      </c>
    </row>
    <row r="1912" spans="1:14" x14ac:dyDescent="0.2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s="32">
        <f t="shared" si="87"/>
        <v>8902000.3308338672</v>
      </c>
      <c r="J1912" t="str">
        <f>IF(K1912="natural gas",VLOOKUP(D1912,'Cross-Page Data'!$I$4:$J$13,2,FALSE),IF(K1912="solar",VLOOKUP('Form 923'!D1912,'Cross-Page Data'!$I$14:$J$117,2,FALSE),K1912))</f>
        <v>hydro</v>
      </c>
      <c r="K1912" t="str">
        <f>VLOOKUP(E1912,'Cross-Page Data'!$D$4:$F$48,3,FALSE)</f>
        <v>hydro</v>
      </c>
      <c r="L1912" t="b">
        <f>IF(AND($P$6=FALSE,OR(C1912="Commercial NAICS Cogen",C1912="Industrial NAICS Cogen",C1912="NAICS-22 Cogen")),FALSE,IF(AND($P$7=FALSE,OR(C1912="Commercial NAICS Cogen",C1912="Commercial NAICS Non-Cogen",C1912="industrial NAICS Cogen", C1912="industrial NAICS non-cogen")),FALSE,TRUE))</f>
        <v>1</v>
      </c>
      <c r="M1912">
        <f t="shared" si="88"/>
        <v>0.43801089918256131</v>
      </c>
      <c r="N1912">
        <f t="shared" si="89"/>
        <v>1</v>
      </c>
    </row>
    <row r="1913" spans="1:14" x14ac:dyDescent="0.2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s="32">
        <f t="shared" si="87"/>
        <v>8901999.5929915775</v>
      </c>
      <c r="J1913" t="str">
        <f>IF(K1913="natural gas",VLOOKUP(D1913,'Cross-Page Data'!$I$4:$J$13,2,FALSE),IF(K1913="solar",VLOOKUP('Form 923'!D1913,'Cross-Page Data'!$I$14:$J$117,2,FALSE),K1913))</f>
        <v>hydro</v>
      </c>
      <c r="K1913" t="str">
        <f>VLOOKUP(E1913,'Cross-Page Data'!$D$4:$F$48,3,FALSE)</f>
        <v>hydro</v>
      </c>
      <c r="L1913" t="b">
        <f>IF(AND($P$6=FALSE,OR(C1913="Commercial NAICS Cogen",C1913="Industrial NAICS Cogen",C1913="NAICS-22 Cogen")),FALSE,IF(AND($P$7=FALSE,OR(C1913="Commercial NAICS Cogen",C1913="Commercial NAICS Non-Cogen",C1913="industrial NAICS Cogen", C1913="industrial NAICS non-cogen")),FALSE,TRUE))</f>
        <v>1</v>
      </c>
      <c r="M1913">
        <f t="shared" si="88"/>
        <v>0.48092643051771117</v>
      </c>
      <c r="N1913">
        <f t="shared" si="89"/>
        <v>1</v>
      </c>
    </row>
    <row r="1914" spans="1:14" x14ac:dyDescent="0.2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s="32">
        <f t="shared" si="87"/>
        <v>12836647.369745784</v>
      </c>
      <c r="J1914" t="str">
        <f>IF(K1914="natural gas",VLOOKUP(D1914,'Cross-Page Data'!$I$4:$J$13,2,FALSE),IF(K1914="solar",VLOOKUP('Form 923'!D1914,'Cross-Page Data'!$I$14:$J$117,2,FALSE),K1914))</f>
        <v>heavy or residual fuel oil</v>
      </c>
      <c r="K1914" t="str">
        <f>VLOOKUP(E1914,'Cross-Page Data'!$D$4:$F$48,3,FALSE)</f>
        <v>heavy or residual fuel oil</v>
      </c>
      <c r="L1914" t="b">
        <f>IF(AND($P$6=FALSE,OR(C1914="Commercial NAICS Cogen",C1914="Industrial NAICS Cogen",C1914="NAICS-22 Cogen")),FALSE,IF(AND($P$7=FALSE,OR(C1914="Commercial NAICS Cogen",C1914="Commercial NAICS Non-Cogen",C1914="industrial NAICS Cogen", C1914="industrial NAICS non-cogen")),FALSE,TRUE))</f>
        <v>1</v>
      </c>
      <c r="M1914">
        <f t="shared" si="88"/>
        <v>0.18915662650602411</v>
      </c>
      <c r="N1914">
        <f t="shared" si="89"/>
        <v>1</v>
      </c>
    </row>
    <row r="1915" spans="1:14" x14ac:dyDescent="0.2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s="32">
        <f t="shared" si="87"/>
        <v>12345679.012345679</v>
      </c>
      <c r="J1915" t="str">
        <f>IF(K1915="natural gas",VLOOKUP(D1915,'Cross-Page Data'!$I$4:$J$13,2,FALSE),IF(K1915="solar",VLOOKUP('Form 923'!D1915,'Cross-Page Data'!$I$14:$J$117,2,FALSE),K1915))</f>
        <v>natural gas peaker</v>
      </c>
      <c r="K1915" t="str">
        <f>VLOOKUP(E1915,'Cross-Page Data'!$D$4:$F$48,3,FALSE)</f>
        <v>natural gas</v>
      </c>
      <c r="L1915" t="b">
        <f>IF(AND($P$6=FALSE,OR(C1915="Commercial NAICS Cogen",C1915="Industrial NAICS Cogen",C1915="NAICS-22 Cogen")),FALSE,IF(AND($P$7=FALSE,OR(C1915="Commercial NAICS Cogen",C1915="Commercial NAICS Non-Cogen",C1915="industrial NAICS Cogen", C1915="industrial NAICS non-cogen")),FALSE,TRUE))</f>
        <v>1</v>
      </c>
      <c r="M1915">
        <f t="shared" si="88"/>
        <v>0.25333333333333335</v>
      </c>
      <c r="N1915">
        <f t="shared" si="89"/>
        <v>1</v>
      </c>
    </row>
    <row r="1916" spans="1:14" x14ac:dyDescent="0.2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s="32">
        <f t="shared" si="87"/>
        <v>10049934.628168171</v>
      </c>
      <c r="J1916" t="str">
        <f>IF(K1916="natural gas",VLOOKUP(D1916,'Cross-Page Data'!$I$4:$J$13,2,FALSE),IF(K1916="solar",VLOOKUP('Form 923'!D1916,'Cross-Page Data'!$I$14:$J$117,2,FALSE),K1916))</f>
        <v>heavy or residual fuel oil</v>
      </c>
      <c r="K1916" t="str">
        <f>VLOOKUP(E1916,'Cross-Page Data'!$D$4:$F$48,3,FALSE)</f>
        <v>heavy or residual fuel oil</v>
      </c>
      <c r="L1916" t="b">
        <f>IF(AND($P$6=FALSE,OR(C1916="Commercial NAICS Cogen",C1916="Industrial NAICS Cogen",C1916="NAICS-22 Cogen")),FALSE,IF(AND($P$7=FALSE,OR(C1916="Commercial NAICS Cogen",C1916="Commercial NAICS Non-Cogen",C1916="industrial NAICS Cogen", C1916="industrial NAICS non-cogen")),FALSE,TRUE))</f>
        <v>1</v>
      </c>
      <c r="M1916">
        <f t="shared" si="88"/>
        <v>0.39879518072289155</v>
      </c>
      <c r="N1916">
        <f t="shared" si="89"/>
        <v>1</v>
      </c>
    </row>
    <row r="1917" spans="1:14" x14ac:dyDescent="0.2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s="32">
        <f t="shared" si="87"/>
        <v>10050042.997606641</v>
      </c>
      <c r="J1917" t="str">
        <f>IF(K1917="natural gas",VLOOKUP(D1917,'Cross-Page Data'!$I$4:$J$13,2,FALSE),IF(K1917="solar",VLOOKUP('Form 923'!D1917,'Cross-Page Data'!$I$14:$J$117,2,FALSE),K1917))</f>
        <v>natural gas peaker</v>
      </c>
      <c r="K1917" t="str">
        <f>VLOOKUP(E1917,'Cross-Page Data'!$D$4:$F$48,3,FALSE)</f>
        <v>natural gas</v>
      </c>
      <c r="L1917" t="b">
        <f>IF(AND($P$6=FALSE,OR(C1917="Commercial NAICS Cogen",C1917="Industrial NAICS Cogen",C1917="NAICS-22 Cogen")),FALSE,IF(AND($P$7=FALSE,OR(C1917="Commercial NAICS Cogen",C1917="Commercial NAICS Non-Cogen",C1917="industrial NAICS Cogen", C1917="industrial NAICS non-cogen")),FALSE,TRUE))</f>
        <v>1</v>
      </c>
      <c r="M1917">
        <f t="shared" si="88"/>
        <v>0.50024691358024687</v>
      </c>
      <c r="N1917">
        <f t="shared" si="89"/>
        <v>1</v>
      </c>
    </row>
    <row r="1918" spans="1:14" x14ac:dyDescent="0.2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s="32" t="str">
        <f t="shared" si="87"/>
        <v/>
      </c>
      <c r="J1918" t="str">
        <f>IF(K1918="natural gas",VLOOKUP(D1918,'Cross-Page Data'!$I$4:$J$13,2,FALSE),IF(K1918="solar",VLOOKUP('Form 923'!D1918,'Cross-Page Data'!$I$14:$J$117,2,FALSE),K1918))</f>
        <v>heavy or residual fuel oil</v>
      </c>
      <c r="K1918" t="str">
        <f>VLOOKUP(E1918,'Cross-Page Data'!$D$4:$F$48,3,FALSE)</f>
        <v>heavy or residual fuel oil</v>
      </c>
      <c r="L1918" t="b">
        <f>IF(AND($P$6=FALSE,OR(C1918="Commercial NAICS Cogen",C1918="Industrial NAICS Cogen",C1918="NAICS-22 Cogen")),FALSE,IF(AND($P$7=FALSE,OR(C1918="Commercial NAICS Cogen",C1918="Commercial NAICS Non-Cogen",C1918="industrial NAICS Cogen", C1918="industrial NAICS non-cogen")),FALSE,TRUE))</f>
        <v>1</v>
      </c>
      <c r="M1918">
        <f t="shared" si="88"/>
        <v>4.0160642570281126E-4</v>
      </c>
      <c r="N1918">
        <f t="shared" si="89"/>
        <v>0</v>
      </c>
    </row>
    <row r="1919" spans="1:14" x14ac:dyDescent="0.2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s="32">
        <f t="shared" si="87"/>
        <v>6510638297.8723402</v>
      </c>
      <c r="J1919" t="str">
        <f>IF(K1919="natural gas",VLOOKUP(D1919,'Cross-Page Data'!$I$4:$J$13,2,FALSE),IF(K1919="solar",VLOOKUP('Form 923'!D1919,'Cross-Page Data'!$I$14:$J$117,2,FALSE),K1919))</f>
        <v>heavy or residual fuel oil</v>
      </c>
      <c r="K1919" t="str">
        <f>VLOOKUP(E1919,'Cross-Page Data'!$D$4:$F$48,3,FALSE)</f>
        <v>heavy or residual fuel oil</v>
      </c>
      <c r="L1919" t="b">
        <f>IF(AND($P$6=FALSE,OR(C1919="Commercial NAICS Cogen",C1919="Industrial NAICS Cogen",C1919="NAICS-22 Cogen")),FALSE,IF(AND($P$7=FALSE,OR(C1919="Commercial NAICS Cogen",C1919="Commercial NAICS Non-Cogen",C1919="industrial NAICS Cogen", C1919="industrial NAICS non-cogen")),FALSE,TRUE))</f>
        <v>1</v>
      </c>
      <c r="M1919">
        <f t="shared" si="88"/>
        <v>4.0160642570281126E-4</v>
      </c>
      <c r="N1919">
        <f t="shared" si="89"/>
        <v>0</v>
      </c>
    </row>
    <row r="1920" spans="1:14" x14ac:dyDescent="0.2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s="32">
        <f t="shared" si="87"/>
        <v>6359176451.6647902</v>
      </c>
      <c r="J1920" t="str">
        <f>IF(K1920="natural gas",VLOOKUP(D1920,'Cross-Page Data'!$I$4:$J$13,2,FALSE),IF(K1920="solar",VLOOKUP('Form 923'!D1920,'Cross-Page Data'!$I$14:$J$117,2,FALSE),K1920))</f>
        <v>natural gas peaker</v>
      </c>
      <c r="K1920" t="str">
        <f>VLOOKUP(E1920,'Cross-Page Data'!$D$4:$F$48,3,FALSE)</f>
        <v>natural gas</v>
      </c>
      <c r="L1920" t="b">
        <f>IF(AND($P$6=FALSE,OR(C1920="Commercial NAICS Cogen",C1920="Industrial NAICS Cogen",C1920="NAICS-22 Cogen")),FALSE,IF(AND($P$7=FALSE,OR(C1920="Commercial NAICS Cogen",C1920="Commercial NAICS Non-Cogen",C1920="industrial NAICS Cogen", C1920="industrial NAICS non-cogen")),FALSE,TRUE))</f>
        <v>1</v>
      </c>
      <c r="M1920">
        <f t="shared" si="88"/>
        <v>4.9382716049382717E-4</v>
      </c>
      <c r="N1920">
        <f t="shared" si="89"/>
        <v>0</v>
      </c>
    </row>
    <row r="1921" spans="1:14" x14ac:dyDescent="0.2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s="32">
        <f t="shared" si="87"/>
        <v>12692307.692307692</v>
      </c>
      <c r="J1921" t="str">
        <f>IF(K1921="natural gas",VLOOKUP(D1921,'Cross-Page Data'!$I$4:$J$13,2,FALSE),IF(K1921="solar",VLOOKUP('Form 923'!D1921,'Cross-Page Data'!$I$14:$J$117,2,FALSE),K1921))</f>
        <v>heavy or residual fuel oil</v>
      </c>
      <c r="K1921" t="str">
        <f>VLOOKUP(E1921,'Cross-Page Data'!$D$4:$F$48,3,FALSE)</f>
        <v>heavy or residual fuel oil</v>
      </c>
      <c r="L1921" t="b">
        <f>IF(AND($P$6=FALSE,OR(C1921="Commercial NAICS Cogen",C1921="Industrial NAICS Cogen",C1921="NAICS-22 Cogen")),FALSE,IF(AND($P$7=FALSE,OR(C1921="Commercial NAICS Cogen",C1921="Commercial NAICS Non-Cogen",C1921="industrial NAICS Cogen", C1921="industrial NAICS non-cogen")),FALSE,TRUE))</f>
        <v>1</v>
      </c>
      <c r="M1921">
        <f t="shared" si="88"/>
        <v>0.19558232931726907</v>
      </c>
      <c r="N1921">
        <f t="shared" si="89"/>
        <v>1</v>
      </c>
    </row>
    <row r="1922" spans="1:14" x14ac:dyDescent="0.2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s="32" t="str">
        <f t="shared" si="87"/>
        <v/>
      </c>
      <c r="J1922" t="str">
        <f>IF(K1922="natural gas",VLOOKUP(D1922,'Cross-Page Data'!$I$4:$J$13,2,FALSE),IF(K1922="solar",VLOOKUP('Form 923'!D1922,'Cross-Page Data'!$I$14:$J$117,2,FALSE),K1922))</f>
        <v>natural gas peaker</v>
      </c>
      <c r="K1922" t="str">
        <f>VLOOKUP(E1922,'Cross-Page Data'!$D$4:$F$48,3,FALSE)</f>
        <v>natural gas</v>
      </c>
      <c r="L1922" t="b">
        <f>IF(AND($P$6=FALSE,OR(C1922="Commercial NAICS Cogen",C1922="Industrial NAICS Cogen",C1922="NAICS-22 Cogen")),FALSE,IF(AND($P$7=FALSE,OR(C1922="Commercial NAICS Cogen",C1922="Commercial NAICS Non-Cogen",C1922="industrial NAICS Cogen", C1922="industrial NAICS non-cogen")),FALSE,TRUE))</f>
        <v>1</v>
      </c>
      <c r="M1922">
        <f t="shared" si="88"/>
        <v>4.9382716049382717E-4</v>
      </c>
      <c r="N1922">
        <f t="shared" si="89"/>
        <v>0</v>
      </c>
    </row>
    <row r="1923" spans="1:14" x14ac:dyDescent="0.2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s="32">
        <f t="shared" si="87"/>
        <v>14500000</v>
      </c>
      <c r="J1923" t="str">
        <f>IF(K1923="natural gas",VLOOKUP(D1923,'Cross-Page Data'!$I$4:$J$13,2,FALSE),IF(K1923="solar",VLOOKUP('Form 923'!D1923,'Cross-Page Data'!$I$14:$J$117,2,FALSE),K1923))</f>
        <v>heavy or residual fuel oil</v>
      </c>
      <c r="K1923" t="str">
        <f>VLOOKUP(E1923,'Cross-Page Data'!$D$4:$F$48,3,FALSE)</f>
        <v>heavy or residual fuel oil</v>
      </c>
      <c r="L1923" t="b">
        <f>IF(AND($P$6=FALSE,OR(C1923="Commercial NAICS Cogen",C1923="Industrial NAICS Cogen",C1923="NAICS-22 Cogen")),FALSE,IF(AND($P$7=FALSE,OR(C1923="Commercial NAICS Cogen",C1923="Commercial NAICS Non-Cogen",C1923="industrial NAICS Cogen", C1923="industrial NAICS non-cogen")),FALSE,TRUE))</f>
        <v>1</v>
      </c>
      <c r="M1923">
        <f t="shared" si="88"/>
        <v>0.13815261044176708</v>
      </c>
      <c r="N1923">
        <f t="shared" si="89"/>
        <v>1</v>
      </c>
    </row>
    <row r="1924" spans="1:14" x14ac:dyDescent="0.2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s="32" t="str">
        <f t="shared" si="87"/>
        <v/>
      </c>
      <c r="J1924" t="str">
        <f>IF(K1924="natural gas",VLOOKUP(D1924,'Cross-Page Data'!$I$4:$J$13,2,FALSE),IF(K1924="solar",VLOOKUP('Form 923'!D1924,'Cross-Page Data'!$I$14:$J$117,2,FALSE),K1924))</f>
        <v>heavy or residual fuel oil</v>
      </c>
      <c r="K1924" t="str">
        <f>VLOOKUP(E1924,'Cross-Page Data'!$D$4:$F$48,3,FALSE)</f>
        <v>heavy or residual fuel oil</v>
      </c>
      <c r="L1924" t="b">
        <f>IF(AND($P$6=FALSE,OR(C1924="Commercial NAICS Cogen",C1924="Industrial NAICS Cogen",C1924="NAICS-22 Cogen")),FALSE,IF(AND($P$7=FALSE,OR(C1924="Commercial NAICS Cogen",C1924="Commercial NAICS Non-Cogen",C1924="industrial NAICS Cogen", C1924="industrial NAICS non-cogen")),FALSE,TRUE))</f>
        <v>1</v>
      </c>
      <c r="M1924">
        <f t="shared" si="88"/>
        <v>4.0160642570281126E-4</v>
      </c>
      <c r="N1924">
        <f t="shared" si="89"/>
        <v>0</v>
      </c>
    </row>
    <row r="1925" spans="1:14" x14ac:dyDescent="0.2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s="32">
        <f t="shared" si="87"/>
        <v>13543721.973094171</v>
      </c>
      <c r="J1925" t="str">
        <f>IF(K1925="natural gas",VLOOKUP(D1925,'Cross-Page Data'!$I$4:$J$13,2,FALSE),IF(K1925="solar",VLOOKUP('Form 923'!D1925,'Cross-Page Data'!$I$14:$J$117,2,FALSE),K1925))</f>
        <v>natural gas peaker</v>
      </c>
      <c r="K1925" t="str">
        <f>VLOOKUP(E1925,'Cross-Page Data'!$D$4:$F$48,3,FALSE)</f>
        <v>natural gas</v>
      </c>
      <c r="L1925" t="b">
        <f>IF(AND($P$6=FALSE,OR(C1925="Commercial NAICS Cogen",C1925="Industrial NAICS Cogen",C1925="NAICS-22 Cogen")),FALSE,IF(AND($P$7=FALSE,OR(C1925="Commercial NAICS Cogen",C1925="Commercial NAICS Non-Cogen",C1925="industrial NAICS Cogen", C1925="industrial NAICS non-cogen")),FALSE,TRUE))</f>
        <v>1</v>
      </c>
      <c r="M1925">
        <f t="shared" si="88"/>
        <v>0.18567901234567902</v>
      </c>
      <c r="N1925">
        <f t="shared" si="89"/>
        <v>1</v>
      </c>
    </row>
    <row r="1926" spans="1:14" x14ac:dyDescent="0.2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s="32" t="str">
        <f t="shared" si="87"/>
        <v/>
      </c>
      <c r="J1926" t="str">
        <f>IF(K1926="natural gas",VLOOKUP(D1926,'Cross-Page Data'!$I$4:$J$13,2,FALSE),IF(K1926="solar",VLOOKUP('Form 923'!D1926,'Cross-Page Data'!$I$14:$J$117,2,FALSE),K1926))</f>
        <v>heavy or residual fuel oil</v>
      </c>
      <c r="K1926" t="str">
        <f>VLOOKUP(E1926,'Cross-Page Data'!$D$4:$F$48,3,FALSE)</f>
        <v>heavy or residual fuel oil</v>
      </c>
      <c r="L1926" t="b">
        <f>IF(AND($P$6=FALSE,OR(C1926="Commercial NAICS Cogen",C1926="Industrial NAICS Cogen",C1926="NAICS-22 Cogen")),FALSE,IF(AND($P$7=FALSE,OR(C1926="Commercial NAICS Cogen",C1926="Commercial NAICS Non-Cogen",C1926="industrial NAICS Cogen", C1926="industrial NAICS non-cogen")),FALSE,TRUE))</f>
        <v>1</v>
      </c>
      <c r="M1926">
        <f t="shared" si="88"/>
        <v>4.0160642570281126E-4</v>
      </c>
      <c r="N1926">
        <f t="shared" si="89"/>
        <v>0</v>
      </c>
    </row>
    <row r="1927" spans="1:14" x14ac:dyDescent="0.2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s="32">
        <f t="shared" ref="I1927:I1990" si="90">IFERROR(F1927/G1927*10^6,"")</f>
        <v>8901990.672965182</v>
      </c>
      <c r="J1927" t="str">
        <f>IF(K1927="natural gas",VLOOKUP(D1927,'Cross-Page Data'!$I$4:$J$13,2,FALSE),IF(K1927="solar",VLOOKUP('Form 923'!D1927,'Cross-Page Data'!$I$14:$J$117,2,FALSE),K1927))</f>
        <v>hydro</v>
      </c>
      <c r="K1927" t="str">
        <f>VLOOKUP(E1927,'Cross-Page Data'!$D$4:$F$48,3,FALSE)</f>
        <v>hydro</v>
      </c>
      <c r="L1927" t="b">
        <f>IF(AND($P$6=FALSE,OR(C1927="Commercial NAICS Cogen",C1927="Industrial NAICS Cogen",C1927="NAICS-22 Cogen")),FALSE,IF(AND($P$7=FALSE,OR(C1927="Commercial NAICS Cogen",C1927="Commercial NAICS Non-Cogen",C1927="industrial NAICS Cogen", C1927="industrial NAICS non-cogen")),FALSE,TRUE))</f>
        <v>1</v>
      </c>
      <c r="M1927">
        <f t="shared" ref="M1927:M1990" si="91">(COUNTIFS($J$6:$J$14148,J1927,$I$6:$I$14148,"&gt;"&amp;I1927)+1)/COUNTIFS($J$6:$J$14148,J1927)</f>
        <v>0.64441416893732972</v>
      </c>
      <c r="N1927">
        <f t="shared" ref="N1927:N1990" si="92">IF(OR(M1927&gt;0.95,M1927&lt;0.05),0,1)</f>
        <v>1</v>
      </c>
    </row>
    <row r="1928" spans="1:14" x14ac:dyDescent="0.2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s="32">
        <f t="shared" si="90"/>
        <v>8901991.0163630545</v>
      </c>
      <c r="J1928" t="str">
        <f>IF(K1928="natural gas",VLOOKUP(D1928,'Cross-Page Data'!$I$4:$J$13,2,FALSE),IF(K1928="solar",VLOOKUP('Form 923'!D1928,'Cross-Page Data'!$I$14:$J$117,2,FALSE),K1928))</f>
        <v>hydro</v>
      </c>
      <c r="K1928" t="str">
        <f>VLOOKUP(E1928,'Cross-Page Data'!$D$4:$F$48,3,FALSE)</f>
        <v>hydro</v>
      </c>
      <c r="L1928" t="b">
        <f>IF(AND($P$6=FALSE,OR(C1928="Commercial NAICS Cogen",C1928="Industrial NAICS Cogen",C1928="NAICS-22 Cogen")),FALSE,IF(AND($P$7=FALSE,OR(C1928="Commercial NAICS Cogen",C1928="Commercial NAICS Non-Cogen",C1928="industrial NAICS Cogen", C1928="industrial NAICS non-cogen")),FALSE,TRUE))</f>
        <v>1</v>
      </c>
      <c r="M1928">
        <f t="shared" si="91"/>
        <v>0.63964577656675747</v>
      </c>
      <c r="N1928">
        <f t="shared" si="92"/>
        <v>1</v>
      </c>
    </row>
    <row r="1929" spans="1:14" x14ac:dyDescent="0.2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s="32">
        <f t="shared" si="90"/>
        <v>8902003.9031564649</v>
      </c>
      <c r="J1929" t="str">
        <f>IF(K1929="natural gas",VLOOKUP(D1929,'Cross-Page Data'!$I$4:$J$13,2,FALSE),IF(K1929="solar",VLOOKUP('Form 923'!D1929,'Cross-Page Data'!$I$14:$J$117,2,FALSE),K1929))</f>
        <v>hydro</v>
      </c>
      <c r="K1929" t="str">
        <f>VLOOKUP(E1929,'Cross-Page Data'!$D$4:$F$48,3,FALSE)</f>
        <v>hydro</v>
      </c>
      <c r="L1929" t="b">
        <f>IF(AND($P$6=FALSE,OR(C1929="Commercial NAICS Cogen",C1929="Industrial NAICS Cogen",C1929="NAICS-22 Cogen")),FALSE,IF(AND($P$7=FALSE,OR(C1929="Commercial NAICS Cogen",C1929="Commercial NAICS Non-Cogen",C1929="industrial NAICS Cogen", C1929="industrial NAICS non-cogen")),FALSE,TRUE))</f>
        <v>1</v>
      </c>
      <c r="M1929">
        <f t="shared" si="91"/>
        <v>0.35217983651226159</v>
      </c>
      <c r="N1929">
        <f t="shared" si="92"/>
        <v>1</v>
      </c>
    </row>
    <row r="1930" spans="1:14" x14ac:dyDescent="0.2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s="32">
        <f t="shared" si="90"/>
        <v>13714285.714285713</v>
      </c>
      <c r="J1930" t="str">
        <f>IF(K1930="natural gas",VLOOKUP(D1930,'Cross-Page Data'!$I$4:$J$13,2,FALSE),IF(K1930="solar",VLOOKUP('Form 923'!D1930,'Cross-Page Data'!$I$14:$J$117,2,FALSE),K1930))</f>
        <v>heavy or residual fuel oil</v>
      </c>
      <c r="K1930" t="str">
        <f>VLOOKUP(E1930,'Cross-Page Data'!$D$4:$F$48,3,FALSE)</f>
        <v>heavy or residual fuel oil</v>
      </c>
      <c r="L1930" t="b">
        <f>IF(AND($P$6=FALSE,OR(C1930="Commercial NAICS Cogen",C1930="Industrial NAICS Cogen",C1930="NAICS-22 Cogen")),FALSE,IF(AND($P$7=FALSE,OR(C1930="Commercial NAICS Cogen",C1930="Commercial NAICS Non-Cogen",C1930="industrial NAICS Cogen", C1930="industrial NAICS non-cogen")),FALSE,TRUE))</f>
        <v>1</v>
      </c>
      <c r="M1930">
        <f t="shared" si="91"/>
        <v>0.157429718875502</v>
      </c>
      <c r="N1930">
        <f t="shared" si="92"/>
        <v>1</v>
      </c>
    </row>
    <row r="1931" spans="1:14" x14ac:dyDescent="0.2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s="32">
        <f t="shared" si="90"/>
        <v>12803050.93979842</v>
      </c>
      <c r="J1931" t="str">
        <f>IF(K1931="natural gas",VLOOKUP(D1931,'Cross-Page Data'!$I$4:$J$13,2,FALSE),IF(K1931="solar",VLOOKUP('Form 923'!D1931,'Cross-Page Data'!$I$14:$J$117,2,FALSE),K1931))</f>
        <v>heavy or residual fuel oil</v>
      </c>
      <c r="K1931" t="str">
        <f>VLOOKUP(E1931,'Cross-Page Data'!$D$4:$F$48,3,FALSE)</f>
        <v>heavy or residual fuel oil</v>
      </c>
      <c r="L1931" t="b">
        <f>IF(AND($P$6=FALSE,OR(C1931="Commercial NAICS Cogen",C1931="Industrial NAICS Cogen",C1931="NAICS-22 Cogen")),FALSE,IF(AND($P$7=FALSE,OR(C1931="Commercial NAICS Cogen",C1931="Commercial NAICS Non-Cogen",C1931="industrial NAICS Cogen", C1931="industrial NAICS non-cogen")),FALSE,TRUE))</f>
        <v>1</v>
      </c>
      <c r="M1931">
        <f t="shared" si="91"/>
        <v>0.19076305220883535</v>
      </c>
      <c r="N1931">
        <f t="shared" si="92"/>
        <v>1</v>
      </c>
    </row>
    <row r="1932" spans="1:14" x14ac:dyDescent="0.2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s="32">
        <f t="shared" si="90"/>
        <v>12904541.34987911</v>
      </c>
      <c r="J1932" t="str">
        <f>IF(K1932="natural gas",VLOOKUP(D1932,'Cross-Page Data'!$I$4:$J$13,2,FALSE),IF(K1932="solar",VLOOKUP('Form 923'!D1932,'Cross-Page Data'!$I$14:$J$117,2,FALSE),K1932))</f>
        <v>natural gas peaker</v>
      </c>
      <c r="K1932" t="str">
        <f>VLOOKUP(E1932,'Cross-Page Data'!$D$4:$F$48,3,FALSE)</f>
        <v>natural gas</v>
      </c>
      <c r="L1932" t="b">
        <f>IF(AND($P$6=FALSE,OR(C1932="Commercial NAICS Cogen",C1932="Industrial NAICS Cogen",C1932="NAICS-22 Cogen")),FALSE,IF(AND($P$7=FALSE,OR(C1932="Commercial NAICS Cogen",C1932="Commercial NAICS Non-Cogen",C1932="industrial NAICS Cogen", C1932="industrial NAICS non-cogen")),FALSE,TRUE))</f>
        <v>1</v>
      </c>
      <c r="M1932">
        <f t="shared" si="91"/>
        <v>0.21333333333333335</v>
      </c>
      <c r="N1932">
        <f t="shared" si="92"/>
        <v>1</v>
      </c>
    </row>
    <row r="1933" spans="1:14" x14ac:dyDescent="0.2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s="32">
        <f t="shared" si="90"/>
        <v>9772727.2727272734</v>
      </c>
      <c r="J1933" t="str">
        <f>IF(K1933="natural gas",VLOOKUP(D1933,'Cross-Page Data'!$I$4:$J$13,2,FALSE),IF(K1933="solar",VLOOKUP('Form 923'!D1933,'Cross-Page Data'!$I$14:$J$117,2,FALSE),K1933))</f>
        <v>heavy or residual fuel oil</v>
      </c>
      <c r="K1933" t="str">
        <f>VLOOKUP(E1933,'Cross-Page Data'!$D$4:$F$48,3,FALSE)</f>
        <v>heavy or residual fuel oil</v>
      </c>
      <c r="L1933" t="b">
        <f>IF(AND($P$6=FALSE,OR(C1933="Commercial NAICS Cogen",C1933="Industrial NAICS Cogen",C1933="NAICS-22 Cogen")),FALSE,IF(AND($P$7=FALSE,OR(C1933="Commercial NAICS Cogen",C1933="Commercial NAICS Non-Cogen",C1933="industrial NAICS Cogen", C1933="industrial NAICS non-cogen")),FALSE,TRUE))</f>
        <v>1</v>
      </c>
      <c r="M1933">
        <f t="shared" si="91"/>
        <v>0.42891566265060244</v>
      </c>
      <c r="N1933">
        <f t="shared" si="92"/>
        <v>1</v>
      </c>
    </row>
    <row r="1934" spans="1:14" x14ac:dyDescent="0.2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s="32" t="str">
        <f t="shared" si="90"/>
        <v/>
      </c>
      <c r="J1934" t="str">
        <f>IF(K1934="natural gas",VLOOKUP(D1934,'Cross-Page Data'!$I$4:$J$13,2,FALSE),IF(K1934="solar",VLOOKUP('Form 923'!D1934,'Cross-Page Data'!$I$14:$J$117,2,FALSE),K1934))</f>
        <v>natural gas peaker</v>
      </c>
      <c r="K1934" t="str">
        <f>VLOOKUP(E1934,'Cross-Page Data'!$D$4:$F$48,3,FALSE)</f>
        <v>natural gas</v>
      </c>
      <c r="L1934" t="b">
        <f>IF(AND($P$6=FALSE,OR(C1934="Commercial NAICS Cogen",C1934="Industrial NAICS Cogen",C1934="NAICS-22 Cogen")),FALSE,IF(AND($P$7=FALSE,OR(C1934="Commercial NAICS Cogen",C1934="Commercial NAICS Non-Cogen",C1934="industrial NAICS Cogen", C1934="industrial NAICS non-cogen")),FALSE,TRUE))</f>
        <v>1</v>
      </c>
      <c r="M1934">
        <f t="shared" si="91"/>
        <v>4.9382716049382717E-4</v>
      </c>
      <c r="N1934">
        <f t="shared" si="92"/>
        <v>0</v>
      </c>
    </row>
    <row r="1935" spans="1:14" x14ac:dyDescent="0.2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s="32" t="str">
        <f t="shared" si="90"/>
        <v/>
      </c>
      <c r="J1935" t="str">
        <f>IF(K1935="natural gas",VLOOKUP(D1935,'Cross-Page Data'!$I$4:$J$13,2,FALSE),IF(K1935="solar",VLOOKUP('Form 923'!D1935,'Cross-Page Data'!$I$14:$J$117,2,FALSE),K1935))</f>
        <v>heavy or residual fuel oil</v>
      </c>
      <c r="K1935" t="str">
        <f>VLOOKUP(E1935,'Cross-Page Data'!$D$4:$F$48,3,FALSE)</f>
        <v>heavy or residual fuel oil</v>
      </c>
      <c r="L1935" t="b">
        <f>IF(AND($P$6=FALSE,OR(C1935="Commercial NAICS Cogen",C1935="Industrial NAICS Cogen",C1935="NAICS-22 Cogen")),FALSE,IF(AND($P$7=FALSE,OR(C1935="Commercial NAICS Cogen",C1935="Commercial NAICS Non-Cogen",C1935="industrial NAICS Cogen", C1935="industrial NAICS non-cogen")),FALSE,TRUE))</f>
        <v>1</v>
      </c>
      <c r="M1935">
        <f t="shared" si="91"/>
        <v>4.0160642570281126E-4</v>
      </c>
      <c r="N1935">
        <f t="shared" si="92"/>
        <v>0</v>
      </c>
    </row>
    <row r="1936" spans="1:14" x14ac:dyDescent="0.2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s="32">
        <f t="shared" si="90"/>
        <v>13481363.996827915</v>
      </c>
      <c r="J1936" t="str">
        <f>IF(K1936="natural gas",VLOOKUP(D1936,'Cross-Page Data'!$I$4:$J$13,2,FALSE),IF(K1936="solar",VLOOKUP('Form 923'!D1936,'Cross-Page Data'!$I$14:$J$117,2,FALSE),K1936))</f>
        <v>heavy or residual fuel oil</v>
      </c>
      <c r="K1936" t="str">
        <f>VLOOKUP(E1936,'Cross-Page Data'!$D$4:$F$48,3,FALSE)</f>
        <v>heavy or residual fuel oil</v>
      </c>
      <c r="L1936" t="b">
        <f>IF(AND($P$6=FALSE,OR(C1936="Commercial NAICS Cogen",C1936="Industrial NAICS Cogen",C1936="NAICS-22 Cogen")),FALSE,IF(AND($P$7=FALSE,OR(C1936="Commercial NAICS Cogen",C1936="Commercial NAICS Non-Cogen",C1936="industrial NAICS Cogen", C1936="industrial NAICS non-cogen")),FALSE,TRUE))</f>
        <v>1</v>
      </c>
      <c r="M1936">
        <f t="shared" si="91"/>
        <v>0.16546184738955824</v>
      </c>
      <c r="N1936">
        <f t="shared" si="92"/>
        <v>1</v>
      </c>
    </row>
    <row r="1937" spans="1:14" x14ac:dyDescent="0.2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s="32">
        <f t="shared" si="90"/>
        <v>13082928.887951044</v>
      </c>
      <c r="J1937" t="str">
        <f>IF(K1937="natural gas",VLOOKUP(D1937,'Cross-Page Data'!$I$4:$J$13,2,FALSE),IF(K1937="solar",VLOOKUP('Form 923'!D1937,'Cross-Page Data'!$I$14:$J$117,2,FALSE),K1937))</f>
        <v>natural gas peaker</v>
      </c>
      <c r="K1937" t="str">
        <f>VLOOKUP(E1937,'Cross-Page Data'!$D$4:$F$48,3,FALSE)</f>
        <v>natural gas</v>
      </c>
      <c r="L1937" t="b">
        <f>IF(AND($P$6=FALSE,OR(C1937="Commercial NAICS Cogen",C1937="Industrial NAICS Cogen",C1937="NAICS-22 Cogen")),FALSE,IF(AND($P$7=FALSE,OR(C1937="Commercial NAICS Cogen",C1937="Commercial NAICS Non-Cogen",C1937="industrial NAICS Cogen", C1937="industrial NAICS non-cogen")),FALSE,TRUE))</f>
        <v>1</v>
      </c>
      <c r="M1937">
        <f t="shared" si="91"/>
        <v>0.20790123456790124</v>
      </c>
      <c r="N1937">
        <f t="shared" si="92"/>
        <v>1</v>
      </c>
    </row>
    <row r="1938" spans="1:14" x14ac:dyDescent="0.2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s="32">
        <f t="shared" si="90"/>
        <v>11373427.537480615</v>
      </c>
      <c r="J1938" t="str">
        <f>IF(K1938="natural gas",VLOOKUP(D1938,'Cross-Page Data'!$I$4:$J$13,2,FALSE),IF(K1938="solar",VLOOKUP('Form 923'!D1938,'Cross-Page Data'!$I$14:$J$117,2,FALSE),K1938))</f>
        <v>heavy or residual fuel oil</v>
      </c>
      <c r="K1938" t="str">
        <f>VLOOKUP(E1938,'Cross-Page Data'!$D$4:$F$48,3,FALSE)</f>
        <v>heavy or residual fuel oil</v>
      </c>
      <c r="L1938" t="b">
        <f>IF(AND($P$6=FALSE,OR(C1938="Commercial NAICS Cogen",C1938="Industrial NAICS Cogen",C1938="NAICS-22 Cogen")),FALSE,IF(AND($P$7=FALSE,OR(C1938="Commercial NAICS Cogen",C1938="Commercial NAICS Non-Cogen",C1938="industrial NAICS Cogen", C1938="industrial NAICS non-cogen")),FALSE,TRUE))</f>
        <v>1</v>
      </c>
      <c r="M1938">
        <f t="shared" si="91"/>
        <v>0.27349397590361446</v>
      </c>
      <c r="N1938">
        <f t="shared" si="92"/>
        <v>1</v>
      </c>
    </row>
    <row r="1939" spans="1:14" x14ac:dyDescent="0.2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s="32">
        <f t="shared" si="90"/>
        <v>10984583.272784919</v>
      </c>
      <c r="J1939" t="str">
        <f>IF(K1939="natural gas",VLOOKUP(D1939,'Cross-Page Data'!$I$4:$J$13,2,FALSE),IF(K1939="solar",VLOOKUP('Form 923'!D1939,'Cross-Page Data'!$I$14:$J$117,2,FALSE),K1939))</f>
        <v>natural gas peaker</v>
      </c>
      <c r="K1939" t="str">
        <f>VLOOKUP(E1939,'Cross-Page Data'!$D$4:$F$48,3,FALSE)</f>
        <v>natural gas</v>
      </c>
      <c r="L1939" t="b">
        <f>IF(AND($P$6=FALSE,OR(C1939="Commercial NAICS Cogen",C1939="Industrial NAICS Cogen",C1939="NAICS-22 Cogen")),FALSE,IF(AND($P$7=FALSE,OR(C1939="Commercial NAICS Cogen",C1939="Commercial NAICS Non-Cogen",C1939="industrial NAICS Cogen", C1939="industrial NAICS non-cogen")),FALSE,TRUE))</f>
        <v>1</v>
      </c>
      <c r="M1939">
        <f t="shared" si="91"/>
        <v>0.40246913580246912</v>
      </c>
      <c r="N1939">
        <f t="shared" si="92"/>
        <v>1</v>
      </c>
    </row>
    <row r="1940" spans="1:14" x14ac:dyDescent="0.2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s="32">
        <f t="shared" si="90"/>
        <v>17332328.560663149</v>
      </c>
      <c r="J1940" t="str">
        <f>IF(K1940="natural gas",VLOOKUP(D1940,'Cross-Page Data'!$I$4:$J$13,2,FALSE),IF(K1940="solar",VLOOKUP('Form 923'!D1940,'Cross-Page Data'!$I$14:$J$117,2,FALSE),K1940))</f>
        <v>heavy or residual fuel oil</v>
      </c>
      <c r="K1940" t="str">
        <f>VLOOKUP(E1940,'Cross-Page Data'!$D$4:$F$48,3,FALSE)</f>
        <v>heavy or residual fuel oil</v>
      </c>
      <c r="L1940" t="b">
        <f>IF(AND($P$6=FALSE,OR(C1940="Commercial NAICS Cogen",C1940="Industrial NAICS Cogen",C1940="NAICS-22 Cogen")),FALSE,IF(AND($P$7=FALSE,OR(C1940="Commercial NAICS Cogen",C1940="Commercial NAICS Non-Cogen",C1940="industrial NAICS Cogen", C1940="industrial NAICS non-cogen")),FALSE,TRUE))</f>
        <v>1</v>
      </c>
      <c r="M1940">
        <f t="shared" si="91"/>
        <v>8.7550200803212852E-2</v>
      </c>
      <c r="N1940">
        <f t="shared" si="92"/>
        <v>1</v>
      </c>
    </row>
    <row r="1941" spans="1:14" x14ac:dyDescent="0.2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s="32">
        <f t="shared" si="90"/>
        <v>17463834.223901995</v>
      </c>
      <c r="J1941" t="str">
        <f>IF(K1941="natural gas",VLOOKUP(D1941,'Cross-Page Data'!$I$4:$J$13,2,FALSE),IF(K1941="solar",VLOOKUP('Form 923'!D1941,'Cross-Page Data'!$I$14:$J$117,2,FALSE),K1941))</f>
        <v>natural gas peaker</v>
      </c>
      <c r="K1941" t="str">
        <f>VLOOKUP(E1941,'Cross-Page Data'!$D$4:$F$48,3,FALSE)</f>
        <v>natural gas</v>
      </c>
      <c r="L1941" t="b">
        <f>IF(AND($P$6=FALSE,OR(C1941="Commercial NAICS Cogen",C1941="Industrial NAICS Cogen",C1941="NAICS-22 Cogen")),FALSE,IF(AND($P$7=FALSE,OR(C1941="Commercial NAICS Cogen",C1941="Commercial NAICS Non-Cogen",C1941="industrial NAICS Cogen", C1941="industrial NAICS non-cogen")),FALSE,TRUE))</f>
        <v>1</v>
      </c>
      <c r="M1941">
        <f t="shared" si="91"/>
        <v>8.5925925925925919E-2</v>
      </c>
      <c r="N1941">
        <f t="shared" si="92"/>
        <v>1</v>
      </c>
    </row>
    <row r="1942" spans="1:14" x14ac:dyDescent="0.2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s="32" t="str">
        <f t="shared" si="90"/>
        <v/>
      </c>
      <c r="J1942" t="str">
        <f>IF(K1942="natural gas",VLOOKUP(D1942,'Cross-Page Data'!$I$4:$J$13,2,FALSE),IF(K1942="solar",VLOOKUP('Form 923'!D1942,'Cross-Page Data'!$I$14:$J$117,2,FALSE),K1942))</f>
        <v>heavy or residual fuel oil</v>
      </c>
      <c r="K1942" t="str">
        <f>VLOOKUP(E1942,'Cross-Page Data'!$D$4:$F$48,3,FALSE)</f>
        <v>heavy or residual fuel oil</v>
      </c>
      <c r="L1942" t="b">
        <f>IF(AND($P$6=FALSE,OR(C1942="Commercial NAICS Cogen",C1942="Industrial NAICS Cogen",C1942="NAICS-22 Cogen")),FALSE,IF(AND($P$7=FALSE,OR(C1942="Commercial NAICS Cogen",C1942="Commercial NAICS Non-Cogen",C1942="industrial NAICS Cogen", C1942="industrial NAICS non-cogen")),FALSE,TRUE))</f>
        <v>1</v>
      </c>
      <c r="M1942">
        <f t="shared" si="91"/>
        <v>4.0160642570281126E-4</v>
      </c>
      <c r="N1942">
        <f t="shared" si="92"/>
        <v>0</v>
      </c>
    </row>
    <row r="1943" spans="1:14" x14ac:dyDescent="0.2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s="32">
        <f t="shared" si="90"/>
        <v>14666317.991631798</v>
      </c>
      <c r="J1943" t="str">
        <f>IF(K1943="natural gas",VLOOKUP(D1943,'Cross-Page Data'!$I$4:$J$13,2,FALSE),IF(K1943="solar",VLOOKUP('Form 923'!D1943,'Cross-Page Data'!$I$14:$J$117,2,FALSE),K1943))</f>
        <v>natural gas peaker</v>
      </c>
      <c r="K1943" t="str">
        <f>VLOOKUP(E1943,'Cross-Page Data'!$D$4:$F$48,3,FALSE)</f>
        <v>natural gas</v>
      </c>
      <c r="L1943" t="b">
        <f>IF(AND($P$6=FALSE,OR(C1943="Commercial NAICS Cogen",C1943="Industrial NAICS Cogen",C1943="NAICS-22 Cogen")),FALSE,IF(AND($P$7=FALSE,OR(C1943="Commercial NAICS Cogen",C1943="Commercial NAICS Non-Cogen",C1943="industrial NAICS Cogen", C1943="industrial NAICS non-cogen")),FALSE,TRUE))</f>
        <v>1</v>
      </c>
      <c r="M1943">
        <f t="shared" si="91"/>
        <v>0.15308641975308643</v>
      </c>
      <c r="N1943">
        <f t="shared" si="92"/>
        <v>1</v>
      </c>
    </row>
    <row r="1944" spans="1:14" x14ac:dyDescent="0.2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s="32">
        <f t="shared" si="90"/>
        <v>8901826.4840182643</v>
      </c>
      <c r="J1944" t="str">
        <f>IF(K1944="natural gas",VLOOKUP(D1944,'Cross-Page Data'!$I$4:$J$13,2,FALSE),IF(K1944="solar",VLOOKUP('Form 923'!D1944,'Cross-Page Data'!$I$14:$J$117,2,FALSE),K1944))</f>
        <v>solar pv</v>
      </c>
      <c r="K1944" t="str">
        <f>VLOOKUP(E1944,'Cross-Page Data'!$D$4:$F$48,3,FALSE)</f>
        <v>solar</v>
      </c>
      <c r="L1944" t="b">
        <f>IF(AND($P$6=FALSE,OR(C1944="Commercial NAICS Cogen",C1944="Industrial NAICS Cogen",C1944="NAICS-22 Cogen")),FALSE,IF(AND($P$7=FALSE,OR(C1944="Commercial NAICS Cogen",C1944="Commercial NAICS Non-Cogen",C1944="industrial NAICS Cogen", C1944="industrial NAICS non-cogen")),FALSE,TRUE))</f>
        <v>1</v>
      </c>
      <c r="M1944">
        <f t="shared" si="91"/>
        <v>0.7814569536423841</v>
      </c>
      <c r="N1944">
        <f t="shared" si="92"/>
        <v>1</v>
      </c>
    </row>
    <row r="1945" spans="1:14" x14ac:dyDescent="0.2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s="32">
        <f t="shared" si="90"/>
        <v>12145358.515378017</v>
      </c>
      <c r="J1945" t="str">
        <f>IF(K1945="natural gas",VLOOKUP(D1945,'Cross-Page Data'!$I$4:$J$13,2,FALSE),IF(K1945="solar",VLOOKUP('Form 923'!D1945,'Cross-Page Data'!$I$14:$J$117,2,FALSE),K1945))</f>
        <v>natural gas peaker</v>
      </c>
      <c r="K1945" t="str">
        <f>VLOOKUP(E1945,'Cross-Page Data'!$D$4:$F$48,3,FALSE)</f>
        <v>natural gas</v>
      </c>
      <c r="L1945" t="b">
        <f>IF(AND($P$6=FALSE,OR(C1945="Commercial NAICS Cogen",C1945="Industrial NAICS Cogen",C1945="NAICS-22 Cogen")),FALSE,IF(AND($P$7=FALSE,OR(C1945="Commercial NAICS Cogen",C1945="Commercial NAICS Non-Cogen",C1945="industrial NAICS Cogen", C1945="industrial NAICS non-cogen")),FALSE,TRUE))</f>
        <v>1</v>
      </c>
      <c r="M1945">
        <f t="shared" si="91"/>
        <v>0.27407407407407408</v>
      </c>
      <c r="N1945">
        <f t="shared" si="92"/>
        <v>1</v>
      </c>
    </row>
    <row r="1946" spans="1:14" x14ac:dyDescent="0.2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s="32">
        <f t="shared" si="90"/>
        <v>12113373.115690105</v>
      </c>
      <c r="J1946" t="str">
        <f>IF(K1946="natural gas",VLOOKUP(D1946,'Cross-Page Data'!$I$4:$J$13,2,FALSE),IF(K1946="solar",VLOOKUP('Form 923'!D1946,'Cross-Page Data'!$I$14:$J$117,2,FALSE),K1946))</f>
        <v>hard coal</v>
      </c>
      <c r="K1946" t="str">
        <f>VLOOKUP(E1946,'Cross-Page Data'!$D$4:$F$48,3,FALSE)</f>
        <v>hard coal</v>
      </c>
      <c r="L1946" t="b">
        <f>IF(AND($P$6=FALSE,OR(C1946="Commercial NAICS Cogen",C1946="Industrial NAICS Cogen",C1946="NAICS-22 Cogen")),FALSE,IF(AND($P$7=FALSE,OR(C1946="Commercial NAICS Cogen",C1946="Commercial NAICS Non-Cogen",C1946="industrial NAICS Cogen", C1946="industrial NAICS non-cogen")),FALSE,TRUE))</f>
        <v>1</v>
      </c>
      <c r="M1946">
        <f t="shared" si="91"/>
        <v>9.7959183673469383E-2</v>
      </c>
      <c r="N1946">
        <f t="shared" si="92"/>
        <v>1</v>
      </c>
    </row>
    <row r="1947" spans="1:14" x14ac:dyDescent="0.2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s="32">
        <f t="shared" si="90"/>
        <v>8902003.0230429899</v>
      </c>
      <c r="J1947" t="str">
        <f>IF(K1947="natural gas",VLOOKUP(D1947,'Cross-Page Data'!$I$4:$J$13,2,FALSE),IF(K1947="solar",VLOOKUP('Form 923'!D1947,'Cross-Page Data'!$I$14:$J$117,2,FALSE),K1947))</f>
        <v>wind</v>
      </c>
      <c r="K1947" t="str">
        <f>VLOOKUP(E1947,'Cross-Page Data'!$D$4:$F$48,3,FALSE)</f>
        <v>wind</v>
      </c>
      <c r="L1947" t="b">
        <f>IF(AND($P$6=FALSE,OR(C1947="Commercial NAICS Cogen",C1947="Industrial NAICS Cogen",C1947="NAICS-22 Cogen")),FALSE,IF(AND($P$7=FALSE,OR(C1947="Commercial NAICS Cogen",C1947="Commercial NAICS Non-Cogen",C1947="industrial NAICS Cogen", C1947="industrial NAICS non-cogen")),FALSE,TRUE))</f>
        <v>1</v>
      </c>
      <c r="M1947">
        <f t="shared" si="91"/>
        <v>0.26771653543307089</v>
      </c>
      <c r="N1947">
        <f t="shared" si="92"/>
        <v>1</v>
      </c>
    </row>
    <row r="1948" spans="1:14" x14ac:dyDescent="0.2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s="32">
        <f t="shared" si="90"/>
        <v>21969759.776328694</v>
      </c>
      <c r="J1948" t="str">
        <f>IF(K1948="natural gas",VLOOKUP(D1948,'Cross-Page Data'!$I$4:$J$13,2,FALSE),IF(K1948="solar",VLOOKUP('Form 923'!D1948,'Cross-Page Data'!$I$14:$J$117,2,FALSE),K1948))</f>
        <v>heavy or residual fuel oil</v>
      </c>
      <c r="K1948" t="str">
        <f>VLOOKUP(E1948,'Cross-Page Data'!$D$4:$F$48,3,FALSE)</f>
        <v>heavy or residual fuel oil</v>
      </c>
      <c r="L1948" t="b">
        <f>IF(AND($P$6=FALSE,OR(C1948="Commercial NAICS Cogen",C1948="Industrial NAICS Cogen",C1948="NAICS-22 Cogen")),FALSE,IF(AND($P$7=FALSE,OR(C1948="Commercial NAICS Cogen",C1948="Commercial NAICS Non-Cogen",C1948="industrial NAICS Cogen", C1948="industrial NAICS non-cogen")),FALSE,TRUE))</f>
        <v>1</v>
      </c>
      <c r="M1948">
        <f t="shared" si="91"/>
        <v>4.8995983935742969E-2</v>
      </c>
      <c r="N1948">
        <f t="shared" si="92"/>
        <v>0</v>
      </c>
    </row>
    <row r="1949" spans="1:14" x14ac:dyDescent="0.2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s="32">
        <f t="shared" si="90"/>
        <v>21970107.554558214</v>
      </c>
      <c r="J1949" t="str">
        <f>IF(K1949="natural gas",VLOOKUP(D1949,'Cross-Page Data'!$I$4:$J$13,2,FALSE),IF(K1949="solar",VLOOKUP('Form 923'!D1949,'Cross-Page Data'!$I$14:$J$117,2,FALSE),K1949))</f>
        <v>natural gas peaker</v>
      </c>
      <c r="K1949" t="str">
        <f>VLOOKUP(E1949,'Cross-Page Data'!$D$4:$F$48,3,FALSE)</f>
        <v>natural gas</v>
      </c>
      <c r="L1949" t="b">
        <f>IF(AND($P$6=FALSE,OR(C1949="Commercial NAICS Cogen",C1949="Industrial NAICS Cogen",C1949="NAICS-22 Cogen")),FALSE,IF(AND($P$7=FALSE,OR(C1949="Commercial NAICS Cogen",C1949="Commercial NAICS Non-Cogen",C1949="industrial NAICS Cogen", C1949="industrial NAICS non-cogen")),FALSE,TRUE))</f>
        <v>1</v>
      </c>
      <c r="M1949">
        <f t="shared" si="91"/>
        <v>4.7901234567901234E-2</v>
      </c>
      <c r="N1949">
        <f t="shared" si="92"/>
        <v>0</v>
      </c>
    </row>
    <row r="1950" spans="1:14" x14ac:dyDescent="0.2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s="32" t="str">
        <f t="shared" si="90"/>
        <v/>
      </c>
      <c r="J1950" t="str">
        <f>IF(K1950="natural gas",VLOOKUP(D1950,'Cross-Page Data'!$I$4:$J$13,2,FALSE),IF(K1950="solar",VLOOKUP('Form 923'!D1950,'Cross-Page Data'!$I$14:$J$117,2,FALSE),K1950))</f>
        <v>heavy or residual fuel oil</v>
      </c>
      <c r="K1950" t="str">
        <f>VLOOKUP(E1950,'Cross-Page Data'!$D$4:$F$48,3,FALSE)</f>
        <v>heavy or residual fuel oil</v>
      </c>
      <c r="L1950" t="b">
        <f>IF(AND($P$6=FALSE,OR(C1950="Commercial NAICS Cogen",C1950="Industrial NAICS Cogen",C1950="NAICS-22 Cogen")),FALSE,IF(AND($P$7=FALSE,OR(C1950="Commercial NAICS Cogen",C1950="Commercial NAICS Non-Cogen",C1950="industrial NAICS Cogen", C1950="industrial NAICS non-cogen")),FALSE,TRUE))</f>
        <v>1</v>
      </c>
      <c r="M1950">
        <f t="shared" si="91"/>
        <v>4.0160642570281126E-4</v>
      </c>
      <c r="N1950">
        <f t="shared" si="92"/>
        <v>0</v>
      </c>
    </row>
    <row r="1951" spans="1:14" x14ac:dyDescent="0.2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s="32" t="str">
        <f t="shared" si="90"/>
        <v/>
      </c>
      <c r="J1951" t="str">
        <f>IF(K1951="natural gas",VLOOKUP(D1951,'Cross-Page Data'!$I$4:$J$13,2,FALSE),IF(K1951="solar",VLOOKUP('Form 923'!D1951,'Cross-Page Data'!$I$14:$J$117,2,FALSE),K1951))</f>
        <v>heavy or residual fuel oil</v>
      </c>
      <c r="K1951" t="str">
        <f>VLOOKUP(E1951,'Cross-Page Data'!$D$4:$F$48,3,FALSE)</f>
        <v>heavy or residual fuel oil</v>
      </c>
      <c r="L1951" t="b">
        <f>IF(AND($P$6=FALSE,OR(C1951="Commercial NAICS Cogen",C1951="Industrial NAICS Cogen",C1951="NAICS-22 Cogen")),FALSE,IF(AND($P$7=FALSE,OR(C1951="Commercial NAICS Cogen",C1951="Commercial NAICS Non-Cogen",C1951="industrial NAICS Cogen", C1951="industrial NAICS non-cogen")),FALSE,TRUE))</f>
        <v>1</v>
      </c>
      <c r="M1951">
        <f t="shared" si="91"/>
        <v>4.0160642570281126E-4</v>
      </c>
      <c r="N1951">
        <f t="shared" si="92"/>
        <v>0</v>
      </c>
    </row>
    <row r="1952" spans="1:14" x14ac:dyDescent="0.2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s="32">
        <f t="shared" si="90"/>
        <v>-1356223.1759656654</v>
      </c>
      <c r="J1952" t="str">
        <f>IF(K1952="natural gas",VLOOKUP(D1952,'Cross-Page Data'!$I$4:$J$13,2,FALSE),IF(K1952="solar",VLOOKUP('Form 923'!D1952,'Cross-Page Data'!$I$14:$J$117,2,FALSE),K1952))</f>
        <v>natural gas peaker</v>
      </c>
      <c r="K1952" t="str">
        <f>VLOOKUP(E1952,'Cross-Page Data'!$D$4:$F$48,3,FALSE)</f>
        <v>natural gas</v>
      </c>
      <c r="L1952" t="b">
        <f>IF(AND($P$6=FALSE,OR(C1952="Commercial NAICS Cogen",C1952="Industrial NAICS Cogen",C1952="NAICS-22 Cogen")),FALSE,IF(AND($P$7=FALSE,OR(C1952="Commercial NAICS Cogen",C1952="Commercial NAICS Non-Cogen",C1952="industrial NAICS Cogen", C1952="industrial NAICS non-cogen")),FALSE,TRUE))</f>
        <v>1</v>
      </c>
      <c r="M1952">
        <f t="shared" si="91"/>
        <v>0.81185185185185182</v>
      </c>
      <c r="N1952">
        <f t="shared" si="92"/>
        <v>1</v>
      </c>
    </row>
    <row r="1953" spans="1:14" x14ac:dyDescent="0.2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s="32" t="str">
        <f t="shared" si="90"/>
        <v/>
      </c>
      <c r="J1953" t="str">
        <f>IF(K1953="natural gas",VLOOKUP(D1953,'Cross-Page Data'!$I$4:$J$13,2,FALSE),IF(K1953="solar",VLOOKUP('Form 923'!D1953,'Cross-Page Data'!$I$14:$J$117,2,FALSE),K1953))</f>
        <v>heavy or residual fuel oil</v>
      </c>
      <c r="K1953" t="str">
        <f>VLOOKUP(E1953,'Cross-Page Data'!$D$4:$F$48,3,FALSE)</f>
        <v>heavy or residual fuel oil</v>
      </c>
      <c r="L1953" t="b">
        <f>IF(AND($P$6=FALSE,OR(C1953="Commercial NAICS Cogen",C1953="Industrial NAICS Cogen",C1953="NAICS-22 Cogen")),FALSE,IF(AND($P$7=FALSE,OR(C1953="Commercial NAICS Cogen",C1953="Commercial NAICS Non-Cogen",C1953="industrial NAICS Cogen", C1953="industrial NAICS non-cogen")),FALSE,TRUE))</f>
        <v>1</v>
      </c>
      <c r="M1953">
        <f t="shared" si="91"/>
        <v>4.0160642570281126E-4</v>
      </c>
      <c r="N1953">
        <f t="shared" si="92"/>
        <v>0</v>
      </c>
    </row>
    <row r="1954" spans="1:14" x14ac:dyDescent="0.2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s="32">
        <f t="shared" si="90"/>
        <v>-22270072.99270073</v>
      </c>
      <c r="J1954" t="str">
        <f>IF(K1954="natural gas",VLOOKUP(D1954,'Cross-Page Data'!$I$4:$J$13,2,FALSE),IF(K1954="solar",VLOOKUP('Form 923'!D1954,'Cross-Page Data'!$I$14:$J$117,2,FALSE),K1954))</f>
        <v>natural gas peaker</v>
      </c>
      <c r="K1954" t="str">
        <f>VLOOKUP(E1954,'Cross-Page Data'!$D$4:$F$48,3,FALSE)</f>
        <v>natural gas</v>
      </c>
      <c r="L1954" t="b">
        <f>IF(AND($P$6=FALSE,OR(C1954="Commercial NAICS Cogen",C1954="Industrial NAICS Cogen",C1954="NAICS-22 Cogen")),FALSE,IF(AND($P$7=FALSE,OR(C1954="Commercial NAICS Cogen",C1954="Commercial NAICS Non-Cogen",C1954="industrial NAICS Cogen", C1954="industrial NAICS non-cogen")),FALSE,TRUE))</f>
        <v>1</v>
      </c>
      <c r="M1954">
        <f t="shared" si="91"/>
        <v>0.82320987654320987</v>
      </c>
      <c r="N1954">
        <f t="shared" si="92"/>
        <v>1</v>
      </c>
    </row>
    <row r="1955" spans="1:14" x14ac:dyDescent="0.2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s="32">
        <f t="shared" si="90"/>
        <v>11918367.346938776</v>
      </c>
      <c r="J1955" t="str">
        <f>IF(K1955="natural gas",VLOOKUP(D1955,'Cross-Page Data'!$I$4:$J$13,2,FALSE),IF(K1955="solar",VLOOKUP('Form 923'!D1955,'Cross-Page Data'!$I$14:$J$117,2,FALSE),K1955))</f>
        <v>heavy or residual fuel oil</v>
      </c>
      <c r="K1955" t="str">
        <f>VLOOKUP(E1955,'Cross-Page Data'!$D$4:$F$48,3,FALSE)</f>
        <v>heavy or residual fuel oil</v>
      </c>
      <c r="L1955" t="b">
        <f>IF(AND($P$6=FALSE,OR(C1955="Commercial NAICS Cogen",C1955="Industrial NAICS Cogen",C1955="NAICS-22 Cogen")),FALSE,IF(AND($P$7=FALSE,OR(C1955="Commercial NAICS Cogen",C1955="Commercial NAICS Non-Cogen",C1955="industrial NAICS Cogen", C1955="industrial NAICS non-cogen")),FALSE,TRUE))</f>
        <v>1</v>
      </c>
      <c r="M1955">
        <f t="shared" si="91"/>
        <v>0.23534136546184739</v>
      </c>
      <c r="N1955">
        <f t="shared" si="92"/>
        <v>1</v>
      </c>
    </row>
    <row r="1956" spans="1:14" x14ac:dyDescent="0.2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s="32" t="str">
        <f t="shared" si="90"/>
        <v/>
      </c>
      <c r="J1956" t="str">
        <f>IF(K1956="natural gas",VLOOKUP(D1956,'Cross-Page Data'!$I$4:$J$13,2,FALSE),IF(K1956="solar",VLOOKUP('Form 923'!D1956,'Cross-Page Data'!$I$14:$J$117,2,FALSE),K1956))</f>
        <v>natural gas peaker</v>
      </c>
      <c r="K1956" t="str">
        <f>VLOOKUP(E1956,'Cross-Page Data'!$D$4:$F$48,3,FALSE)</f>
        <v>natural gas</v>
      </c>
      <c r="L1956" t="b">
        <f>IF(AND($P$6=FALSE,OR(C1956="Commercial NAICS Cogen",C1956="Industrial NAICS Cogen",C1956="NAICS-22 Cogen")),FALSE,IF(AND($P$7=FALSE,OR(C1956="Commercial NAICS Cogen",C1956="Commercial NAICS Non-Cogen",C1956="industrial NAICS Cogen", C1956="industrial NAICS non-cogen")),FALSE,TRUE))</f>
        <v>1</v>
      </c>
      <c r="M1956">
        <f t="shared" si="91"/>
        <v>4.9382716049382717E-4</v>
      </c>
      <c r="N1956">
        <f t="shared" si="92"/>
        <v>0</v>
      </c>
    </row>
    <row r="1957" spans="1:14" x14ac:dyDescent="0.2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s="32">
        <f t="shared" si="90"/>
        <v>4182156.1338289957</v>
      </c>
      <c r="J1957" t="str">
        <f>IF(K1957="natural gas",VLOOKUP(D1957,'Cross-Page Data'!$I$4:$J$13,2,FALSE),IF(K1957="solar",VLOOKUP('Form 923'!D1957,'Cross-Page Data'!$I$14:$J$117,2,FALSE),K1957))</f>
        <v>heavy or residual fuel oil</v>
      </c>
      <c r="K1957" t="str">
        <f>VLOOKUP(E1957,'Cross-Page Data'!$D$4:$F$48,3,FALSE)</f>
        <v>heavy or residual fuel oil</v>
      </c>
      <c r="L1957" t="b">
        <f>IF(AND($P$6=FALSE,OR(C1957="Commercial NAICS Cogen",C1957="Industrial NAICS Cogen",C1957="NAICS-22 Cogen")),FALSE,IF(AND($P$7=FALSE,OR(C1957="Commercial NAICS Cogen",C1957="Commercial NAICS Non-Cogen",C1957="industrial NAICS Cogen", C1957="industrial NAICS non-cogen")),FALSE,TRUE))</f>
        <v>1</v>
      </c>
      <c r="M1957">
        <f t="shared" si="91"/>
        <v>0.56184738955823288</v>
      </c>
      <c r="N1957">
        <f t="shared" si="92"/>
        <v>1</v>
      </c>
    </row>
    <row r="1958" spans="1:14" x14ac:dyDescent="0.2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s="32">
        <f t="shared" si="90"/>
        <v>4127358.4905660376</v>
      </c>
      <c r="J1958" t="str">
        <f>IF(K1958="natural gas",VLOOKUP(D1958,'Cross-Page Data'!$I$4:$J$13,2,FALSE),IF(K1958="solar",VLOOKUP('Form 923'!D1958,'Cross-Page Data'!$I$14:$J$117,2,FALSE),K1958))</f>
        <v>natural gas peaker</v>
      </c>
      <c r="K1958" t="str">
        <f>VLOOKUP(E1958,'Cross-Page Data'!$D$4:$F$48,3,FALSE)</f>
        <v>natural gas</v>
      </c>
      <c r="L1958" t="b">
        <f>IF(AND($P$6=FALSE,OR(C1958="Commercial NAICS Cogen",C1958="Industrial NAICS Cogen",C1958="NAICS-22 Cogen")),FALSE,IF(AND($P$7=FALSE,OR(C1958="Commercial NAICS Cogen",C1958="Commercial NAICS Non-Cogen",C1958="industrial NAICS Cogen", C1958="industrial NAICS non-cogen")),FALSE,TRUE))</f>
        <v>1</v>
      </c>
      <c r="M1958">
        <f t="shared" si="91"/>
        <v>0.78320987654320984</v>
      </c>
      <c r="N1958">
        <f t="shared" si="92"/>
        <v>1</v>
      </c>
    </row>
    <row r="1959" spans="1:14" x14ac:dyDescent="0.2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s="32">
        <f t="shared" si="90"/>
        <v>25799418.604651161</v>
      </c>
      <c r="J1959" t="str">
        <f>IF(K1959="natural gas",VLOOKUP(D1959,'Cross-Page Data'!$I$4:$J$13,2,FALSE),IF(K1959="solar",VLOOKUP('Form 923'!D1959,'Cross-Page Data'!$I$14:$J$117,2,FALSE),K1959))</f>
        <v>heavy or residual fuel oil</v>
      </c>
      <c r="K1959" t="str">
        <f>VLOOKUP(E1959,'Cross-Page Data'!$D$4:$F$48,3,FALSE)</f>
        <v>heavy or residual fuel oil</v>
      </c>
      <c r="L1959" t="b">
        <f>IF(AND($P$6=FALSE,OR(C1959="Commercial NAICS Cogen",C1959="Industrial NAICS Cogen",C1959="NAICS-22 Cogen")),FALSE,IF(AND($P$7=FALSE,OR(C1959="Commercial NAICS Cogen",C1959="Commercial NAICS Non-Cogen",C1959="industrial NAICS Cogen", C1959="industrial NAICS non-cogen")),FALSE,TRUE))</f>
        <v>1</v>
      </c>
      <c r="M1959">
        <f t="shared" si="91"/>
        <v>3.5341365461847386E-2</v>
      </c>
      <c r="N1959">
        <f t="shared" si="92"/>
        <v>0</v>
      </c>
    </row>
    <row r="1960" spans="1:14" x14ac:dyDescent="0.2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s="32">
        <f t="shared" si="90"/>
        <v>25799435.623624187</v>
      </c>
      <c r="J1960" t="str">
        <f>IF(K1960="natural gas",VLOOKUP(D1960,'Cross-Page Data'!$I$4:$J$13,2,FALSE),IF(K1960="solar",VLOOKUP('Form 923'!D1960,'Cross-Page Data'!$I$14:$J$117,2,FALSE),K1960))</f>
        <v>natural gas peaker</v>
      </c>
      <c r="K1960" t="str">
        <f>VLOOKUP(E1960,'Cross-Page Data'!$D$4:$F$48,3,FALSE)</f>
        <v>natural gas</v>
      </c>
      <c r="L1960" t="b">
        <f>IF(AND($P$6=FALSE,OR(C1960="Commercial NAICS Cogen",C1960="Industrial NAICS Cogen",C1960="NAICS-22 Cogen")),FALSE,IF(AND($P$7=FALSE,OR(C1960="Commercial NAICS Cogen",C1960="Commercial NAICS Non-Cogen",C1960="industrial NAICS Cogen", C1960="industrial NAICS non-cogen")),FALSE,TRUE))</f>
        <v>1</v>
      </c>
      <c r="M1960">
        <f t="shared" si="91"/>
        <v>3.5061728395061727E-2</v>
      </c>
      <c r="N1960">
        <f t="shared" si="92"/>
        <v>0</v>
      </c>
    </row>
    <row r="1961" spans="1:14" x14ac:dyDescent="0.2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s="32" t="str">
        <f t="shared" si="90"/>
        <v/>
      </c>
      <c r="J1961" t="str">
        <f>IF(K1961="natural gas",VLOOKUP(D1961,'Cross-Page Data'!$I$4:$J$13,2,FALSE),IF(K1961="solar",VLOOKUP('Form 923'!D1961,'Cross-Page Data'!$I$14:$J$117,2,FALSE),K1961))</f>
        <v>heavy or residual fuel oil</v>
      </c>
      <c r="K1961" t="str">
        <f>VLOOKUP(E1961,'Cross-Page Data'!$D$4:$F$48,3,FALSE)</f>
        <v>heavy or residual fuel oil</v>
      </c>
      <c r="L1961" t="b">
        <f>IF(AND($P$6=FALSE,OR(C1961="Commercial NAICS Cogen",C1961="Industrial NAICS Cogen",C1961="NAICS-22 Cogen")),FALSE,IF(AND($P$7=FALSE,OR(C1961="Commercial NAICS Cogen",C1961="Commercial NAICS Non-Cogen",C1961="industrial NAICS Cogen", C1961="industrial NAICS non-cogen")),FALSE,TRUE))</f>
        <v>1</v>
      </c>
      <c r="M1961">
        <f t="shared" si="91"/>
        <v>4.0160642570281126E-4</v>
      </c>
      <c r="N1961">
        <f t="shared" si="92"/>
        <v>0</v>
      </c>
    </row>
    <row r="1962" spans="1:14" x14ac:dyDescent="0.2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s="32">
        <f t="shared" si="90"/>
        <v>-32870689.198495526</v>
      </c>
      <c r="J1962" t="str">
        <f>IF(K1962="natural gas",VLOOKUP(D1962,'Cross-Page Data'!$I$4:$J$13,2,FALSE),IF(K1962="solar",VLOOKUP('Form 923'!D1962,'Cross-Page Data'!$I$14:$J$117,2,FALSE),K1962))</f>
        <v>heavy or residual fuel oil</v>
      </c>
      <c r="K1962" t="str">
        <f>VLOOKUP(E1962,'Cross-Page Data'!$D$4:$F$48,3,FALSE)</f>
        <v>heavy or residual fuel oil</v>
      </c>
      <c r="L1962" t="b">
        <f>IF(AND($P$6=FALSE,OR(C1962="Commercial NAICS Cogen",C1962="Industrial NAICS Cogen",C1962="NAICS-22 Cogen")),FALSE,IF(AND($P$7=FALSE,OR(C1962="Commercial NAICS Cogen",C1962="Commercial NAICS Non-Cogen",C1962="industrial NAICS Cogen", C1962="industrial NAICS non-cogen")),FALSE,TRUE))</f>
        <v>1</v>
      </c>
      <c r="M1962">
        <f t="shared" si="91"/>
        <v>0.6433734939759036</v>
      </c>
      <c r="N1962">
        <f t="shared" si="92"/>
        <v>1</v>
      </c>
    </row>
    <row r="1963" spans="1:14" x14ac:dyDescent="0.2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s="32">
        <f t="shared" si="90"/>
        <v>-32777484.901454825</v>
      </c>
      <c r="J1963" t="str">
        <f>IF(K1963="natural gas",VLOOKUP(D1963,'Cross-Page Data'!$I$4:$J$13,2,FALSE),IF(K1963="solar",VLOOKUP('Form 923'!D1963,'Cross-Page Data'!$I$14:$J$117,2,FALSE),K1963))</f>
        <v>natural gas peaker</v>
      </c>
      <c r="K1963" t="str">
        <f>VLOOKUP(E1963,'Cross-Page Data'!$D$4:$F$48,3,FALSE)</f>
        <v>natural gas</v>
      </c>
      <c r="L1963" t="b">
        <f>IF(AND($P$6=FALSE,OR(C1963="Commercial NAICS Cogen",C1963="Industrial NAICS Cogen",C1963="NAICS-22 Cogen")),FALSE,IF(AND($P$7=FALSE,OR(C1963="Commercial NAICS Cogen",C1963="Commercial NAICS Non-Cogen",C1963="industrial NAICS Cogen", C1963="industrial NAICS non-cogen")),FALSE,TRUE))</f>
        <v>1</v>
      </c>
      <c r="M1963">
        <f t="shared" si="91"/>
        <v>0.82617283950617282</v>
      </c>
      <c r="N1963">
        <f t="shared" si="92"/>
        <v>1</v>
      </c>
    </row>
    <row r="1964" spans="1:14" x14ac:dyDescent="0.2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s="32">
        <f t="shared" si="90"/>
        <v>-961923.53296845674</v>
      </c>
      <c r="J1964" t="str">
        <f>IF(K1964="natural gas",VLOOKUP(D1964,'Cross-Page Data'!$I$4:$J$13,2,FALSE),IF(K1964="solar",VLOOKUP('Form 923'!D1964,'Cross-Page Data'!$I$14:$J$117,2,FALSE),K1964))</f>
        <v>heavy or residual fuel oil</v>
      </c>
      <c r="K1964" t="str">
        <f>VLOOKUP(E1964,'Cross-Page Data'!$D$4:$F$48,3,FALSE)</f>
        <v>heavy or residual fuel oil</v>
      </c>
      <c r="L1964" t="b">
        <f>IF(AND($P$6=FALSE,OR(C1964="Commercial NAICS Cogen",C1964="Industrial NAICS Cogen",C1964="NAICS-22 Cogen")),FALSE,IF(AND($P$7=FALSE,OR(C1964="Commercial NAICS Cogen",C1964="Commercial NAICS Non-Cogen",C1964="industrial NAICS Cogen", C1964="industrial NAICS non-cogen")),FALSE,TRUE))</f>
        <v>1</v>
      </c>
      <c r="M1964">
        <f t="shared" si="91"/>
        <v>0.61325301204819282</v>
      </c>
      <c r="N1964">
        <f t="shared" si="92"/>
        <v>1</v>
      </c>
    </row>
    <row r="1965" spans="1:14" x14ac:dyDescent="0.2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s="32">
        <f t="shared" si="90"/>
        <v>-950151.79254246701</v>
      </c>
      <c r="J1965" t="str">
        <f>IF(K1965="natural gas",VLOOKUP(D1965,'Cross-Page Data'!$I$4:$J$13,2,FALSE),IF(K1965="solar",VLOOKUP('Form 923'!D1965,'Cross-Page Data'!$I$14:$J$117,2,FALSE),K1965))</f>
        <v>natural gas peaker</v>
      </c>
      <c r="K1965" t="str">
        <f>VLOOKUP(E1965,'Cross-Page Data'!$D$4:$F$48,3,FALSE)</f>
        <v>natural gas</v>
      </c>
      <c r="L1965" t="b">
        <f>IF(AND($P$6=FALSE,OR(C1965="Commercial NAICS Cogen",C1965="Industrial NAICS Cogen",C1965="NAICS-22 Cogen")),FALSE,IF(AND($P$7=FALSE,OR(C1965="Commercial NAICS Cogen",C1965="Commercial NAICS Non-Cogen",C1965="industrial NAICS Cogen", C1965="industrial NAICS non-cogen")),FALSE,TRUE))</f>
        <v>1</v>
      </c>
      <c r="M1965">
        <f t="shared" si="91"/>
        <v>0.81037037037037041</v>
      </c>
      <c r="N1965">
        <f t="shared" si="92"/>
        <v>1</v>
      </c>
    </row>
    <row r="1966" spans="1:14" x14ac:dyDescent="0.2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s="32">
        <f t="shared" si="90"/>
        <v>8901987.1314504258</v>
      </c>
      <c r="J1966" t="str">
        <f>IF(K1966="natural gas",VLOOKUP(D1966,'Cross-Page Data'!$I$4:$J$13,2,FALSE),IF(K1966="solar",VLOOKUP('Form 923'!D1966,'Cross-Page Data'!$I$14:$J$117,2,FALSE),K1966))</f>
        <v>hydro</v>
      </c>
      <c r="K1966" t="str">
        <f>VLOOKUP(E1966,'Cross-Page Data'!$D$4:$F$48,3,FALSE)</f>
        <v>hydro</v>
      </c>
      <c r="L1966" t="b">
        <f>IF(AND($P$6=FALSE,OR(C1966="Commercial NAICS Cogen",C1966="Industrial NAICS Cogen",C1966="NAICS-22 Cogen")),FALSE,IF(AND($P$7=FALSE,OR(C1966="Commercial NAICS Cogen",C1966="Commercial NAICS Non-Cogen",C1966="industrial NAICS Cogen", C1966="industrial NAICS non-cogen")),FALSE,TRUE))</f>
        <v>1</v>
      </c>
      <c r="M1966">
        <f t="shared" si="91"/>
        <v>0.67438692098092645</v>
      </c>
      <c r="N1966">
        <f t="shared" si="92"/>
        <v>1</v>
      </c>
    </row>
    <row r="1967" spans="1:14" x14ac:dyDescent="0.2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s="32">
        <f t="shared" si="90"/>
        <v>12102797.822509179</v>
      </c>
      <c r="J1967" t="str">
        <f>IF(K1967="natural gas",VLOOKUP(D1967,'Cross-Page Data'!$I$4:$J$13,2,FALSE),IF(K1967="solar",VLOOKUP('Form 923'!D1967,'Cross-Page Data'!$I$14:$J$117,2,FALSE),K1967))</f>
        <v>heavy or residual fuel oil</v>
      </c>
      <c r="K1967" t="str">
        <f>VLOOKUP(E1967,'Cross-Page Data'!$D$4:$F$48,3,FALSE)</f>
        <v>heavy or residual fuel oil</v>
      </c>
      <c r="L1967" t="b">
        <f>IF(AND($P$6=FALSE,OR(C1967="Commercial NAICS Cogen",C1967="Industrial NAICS Cogen",C1967="NAICS-22 Cogen")),FALSE,IF(AND($P$7=FALSE,OR(C1967="Commercial NAICS Cogen",C1967="Commercial NAICS Non-Cogen",C1967="industrial NAICS Cogen", C1967="industrial NAICS non-cogen")),FALSE,TRUE))</f>
        <v>1</v>
      </c>
      <c r="M1967">
        <f t="shared" si="91"/>
        <v>0.22088353413654618</v>
      </c>
      <c r="N1967">
        <f t="shared" si="92"/>
        <v>1</v>
      </c>
    </row>
    <row r="1968" spans="1:14" x14ac:dyDescent="0.2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s="32">
        <f t="shared" si="90"/>
        <v>12115453.213516297</v>
      </c>
      <c r="J1968" t="str">
        <f>IF(K1968="natural gas",VLOOKUP(D1968,'Cross-Page Data'!$I$4:$J$13,2,FALSE),IF(K1968="solar",VLOOKUP('Form 923'!D1968,'Cross-Page Data'!$I$14:$J$117,2,FALSE),K1968))</f>
        <v>natural gas peaker</v>
      </c>
      <c r="K1968" t="str">
        <f>VLOOKUP(E1968,'Cross-Page Data'!$D$4:$F$48,3,FALSE)</f>
        <v>natural gas</v>
      </c>
      <c r="L1968" t="b">
        <f>IF(AND($P$6=FALSE,OR(C1968="Commercial NAICS Cogen",C1968="Industrial NAICS Cogen",C1968="NAICS-22 Cogen")),FALSE,IF(AND($P$7=FALSE,OR(C1968="Commercial NAICS Cogen",C1968="Commercial NAICS Non-Cogen",C1968="industrial NAICS Cogen", C1968="industrial NAICS non-cogen")),FALSE,TRUE))</f>
        <v>1</v>
      </c>
      <c r="M1968">
        <f t="shared" si="91"/>
        <v>0.27506172839506171</v>
      </c>
      <c r="N1968">
        <f t="shared" si="92"/>
        <v>1</v>
      </c>
    </row>
    <row r="1969" spans="1:14" x14ac:dyDescent="0.2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s="32">
        <f t="shared" si="90"/>
        <v>13315675.675675675</v>
      </c>
      <c r="J1969" t="str">
        <f>IF(K1969="natural gas",VLOOKUP(D1969,'Cross-Page Data'!$I$4:$J$13,2,FALSE),IF(K1969="solar",VLOOKUP('Form 923'!D1969,'Cross-Page Data'!$I$14:$J$117,2,FALSE),K1969))</f>
        <v>heavy or residual fuel oil</v>
      </c>
      <c r="K1969" t="str">
        <f>VLOOKUP(E1969,'Cross-Page Data'!$D$4:$F$48,3,FALSE)</f>
        <v>heavy or residual fuel oil</v>
      </c>
      <c r="L1969" t="b">
        <f>IF(AND($P$6=FALSE,OR(C1969="Commercial NAICS Cogen",C1969="Industrial NAICS Cogen",C1969="NAICS-22 Cogen")),FALSE,IF(AND($P$7=FALSE,OR(C1969="Commercial NAICS Cogen",C1969="Commercial NAICS Non-Cogen",C1969="industrial NAICS Cogen", C1969="industrial NAICS non-cogen")),FALSE,TRUE))</f>
        <v>1</v>
      </c>
      <c r="M1969">
        <f t="shared" si="91"/>
        <v>0.17309236947791165</v>
      </c>
      <c r="N1969">
        <f t="shared" si="92"/>
        <v>1</v>
      </c>
    </row>
    <row r="1970" spans="1:14" x14ac:dyDescent="0.2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s="32">
        <f t="shared" si="90"/>
        <v>8898514.8514851481</v>
      </c>
      <c r="J1970" t="str">
        <f>IF(K1970="natural gas",VLOOKUP(D1970,'Cross-Page Data'!$I$4:$J$13,2,FALSE),IF(K1970="solar",VLOOKUP('Form 923'!D1970,'Cross-Page Data'!$I$14:$J$117,2,FALSE),K1970))</f>
        <v>hydro</v>
      </c>
      <c r="K1970" t="str">
        <f>VLOOKUP(E1970,'Cross-Page Data'!$D$4:$F$48,3,FALSE)</f>
        <v>hydro</v>
      </c>
      <c r="L1970" t="b">
        <f>IF(AND($P$6=FALSE,OR(C1970="Commercial NAICS Cogen",C1970="Industrial NAICS Cogen",C1970="NAICS-22 Cogen")),FALSE,IF(AND($P$7=FALSE,OR(C1970="Commercial NAICS Cogen",C1970="Commercial NAICS Non-Cogen",C1970="industrial NAICS Cogen", C1970="industrial NAICS non-cogen")),FALSE,TRUE))</f>
        <v>1</v>
      </c>
      <c r="M1970">
        <f t="shared" si="91"/>
        <v>0.93051771117166215</v>
      </c>
      <c r="N1970">
        <f t="shared" si="92"/>
        <v>1</v>
      </c>
    </row>
    <row r="1971" spans="1:14" x14ac:dyDescent="0.2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s="32">
        <f t="shared" si="90"/>
        <v>12882845.188284518</v>
      </c>
      <c r="J1971" t="str">
        <f>IF(K1971="natural gas",VLOOKUP(D1971,'Cross-Page Data'!$I$4:$J$13,2,FALSE),IF(K1971="solar",VLOOKUP('Form 923'!D1971,'Cross-Page Data'!$I$14:$J$117,2,FALSE),K1971))</f>
        <v>heavy or residual fuel oil</v>
      </c>
      <c r="K1971" t="str">
        <f>VLOOKUP(E1971,'Cross-Page Data'!$D$4:$F$48,3,FALSE)</f>
        <v>heavy or residual fuel oil</v>
      </c>
      <c r="L1971" t="b">
        <f>IF(AND($P$6=FALSE,OR(C1971="Commercial NAICS Cogen",C1971="Industrial NAICS Cogen",C1971="NAICS-22 Cogen")),FALSE,IF(AND($P$7=FALSE,OR(C1971="Commercial NAICS Cogen",C1971="Commercial NAICS Non-Cogen",C1971="industrial NAICS Cogen", C1971="industrial NAICS non-cogen")),FALSE,TRUE))</f>
        <v>1</v>
      </c>
      <c r="M1971">
        <f t="shared" si="91"/>
        <v>0.1855421686746988</v>
      </c>
      <c r="N1971">
        <f t="shared" si="92"/>
        <v>1</v>
      </c>
    </row>
    <row r="1972" spans="1:14" x14ac:dyDescent="0.2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s="32">
        <f t="shared" si="90"/>
        <v>8902065.2032731511</v>
      </c>
      <c r="J1972" t="str">
        <f>IF(K1972="natural gas",VLOOKUP(D1972,'Cross-Page Data'!$I$4:$J$13,2,FALSE),IF(K1972="solar",VLOOKUP('Form 923'!D1972,'Cross-Page Data'!$I$14:$J$117,2,FALSE),K1972))</f>
        <v>hydro</v>
      </c>
      <c r="K1972" t="str">
        <f>VLOOKUP(E1972,'Cross-Page Data'!$D$4:$F$48,3,FALSE)</f>
        <v>hydro</v>
      </c>
      <c r="L1972" t="b">
        <f>IF(AND($P$6=FALSE,OR(C1972="Commercial NAICS Cogen",C1972="Industrial NAICS Cogen",C1972="NAICS-22 Cogen")),FALSE,IF(AND($P$7=FALSE,OR(C1972="Commercial NAICS Cogen",C1972="Commercial NAICS Non-Cogen",C1972="industrial NAICS Cogen", C1972="industrial NAICS non-cogen")),FALSE,TRUE))</f>
        <v>1</v>
      </c>
      <c r="M1972">
        <f t="shared" si="91"/>
        <v>0.1273841961852861</v>
      </c>
      <c r="N1972">
        <f t="shared" si="92"/>
        <v>1</v>
      </c>
    </row>
    <row r="1973" spans="1:14" x14ac:dyDescent="0.2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s="32">
        <f t="shared" si="90"/>
        <v>8901997.7908625193</v>
      </c>
      <c r="J1973" t="str">
        <f>IF(K1973="natural gas",VLOOKUP(D1973,'Cross-Page Data'!$I$4:$J$13,2,FALSE),IF(K1973="solar",VLOOKUP('Form 923'!D1973,'Cross-Page Data'!$I$14:$J$117,2,FALSE),K1973))</f>
        <v>hydro</v>
      </c>
      <c r="K1973" t="str">
        <f>VLOOKUP(E1973,'Cross-Page Data'!$D$4:$F$48,3,FALSE)</f>
        <v>hydro</v>
      </c>
      <c r="L1973" t="b">
        <f>IF(AND($P$6=FALSE,OR(C1973="Commercial NAICS Cogen",C1973="Industrial NAICS Cogen",C1973="NAICS-22 Cogen")),FALSE,IF(AND($P$7=FALSE,OR(C1973="Commercial NAICS Cogen",C1973="Commercial NAICS Non-Cogen",C1973="industrial NAICS Cogen", C1973="industrial NAICS non-cogen")),FALSE,TRUE))</f>
        <v>1</v>
      </c>
      <c r="M1973">
        <f t="shared" si="91"/>
        <v>0.54768392370572205</v>
      </c>
      <c r="N1973">
        <f t="shared" si="92"/>
        <v>1</v>
      </c>
    </row>
    <row r="1974" spans="1:14" x14ac:dyDescent="0.2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s="32">
        <f t="shared" si="90"/>
        <v>11849067.496063555</v>
      </c>
      <c r="J1974" t="str">
        <f>IF(K1974="natural gas",VLOOKUP(D1974,'Cross-Page Data'!$I$4:$J$13,2,FALSE),IF(K1974="solar",VLOOKUP('Form 923'!D1974,'Cross-Page Data'!$I$14:$J$117,2,FALSE),K1974))</f>
        <v>natural gas peaker</v>
      </c>
      <c r="K1974" t="str">
        <f>VLOOKUP(E1974,'Cross-Page Data'!$D$4:$F$48,3,FALSE)</f>
        <v>natural gas</v>
      </c>
      <c r="L1974" t="b">
        <f>IF(AND($P$6=FALSE,OR(C1974="Commercial NAICS Cogen",C1974="Industrial NAICS Cogen",C1974="NAICS-22 Cogen")),FALSE,IF(AND($P$7=FALSE,OR(C1974="Commercial NAICS Cogen",C1974="Commercial NAICS Non-Cogen",C1974="industrial NAICS Cogen", C1974="industrial NAICS non-cogen")),FALSE,TRUE))</f>
        <v>1</v>
      </c>
      <c r="M1974">
        <f t="shared" si="91"/>
        <v>0.3012345679012346</v>
      </c>
      <c r="N1974">
        <f t="shared" si="92"/>
        <v>1</v>
      </c>
    </row>
    <row r="1975" spans="1:14" x14ac:dyDescent="0.2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s="32">
        <f t="shared" si="90"/>
        <v>11756451.752548721</v>
      </c>
      <c r="J1975" t="str">
        <f>IF(K1975="natural gas",VLOOKUP(D1975,'Cross-Page Data'!$I$4:$J$13,2,FALSE),IF(K1975="solar",VLOOKUP('Form 923'!D1975,'Cross-Page Data'!$I$14:$J$117,2,FALSE),K1975))</f>
        <v>hard coal</v>
      </c>
      <c r="K1975" t="str">
        <f>VLOOKUP(E1975,'Cross-Page Data'!$D$4:$F$48,3,FALSE)</f>
        <v>hard coal</v>
      </c>
      <c r="L1975" t="b">
        <f>IF(AND($P$6=FALSE,OR(C1975="Commercial NAICS Cogen",C1975="Industrial NAICS Cogen",C1975="NAICS-22 Cogen")),FALSE,IF(AND($P$7=FALSE,OR(C1975="Commercial NAICS Cogen",C1975="Commercial NAICS Non-Cogen",C1975="industrial NAICS Cogen", C1975="industrial NAICS non-cogen")),FALSE,TRUE))</f>
        <v>1</v>
      </c>
      <c r="M1975">
        <f t="shared" si="91"/>
        <v>0.12789115646258503</v>
      </c>
      <c r="N1975">
        <f t="shared" si="92"/>
        <v>1</v>
      </c>
    </row>
    <row r="1976" spans="1:14" x14ac:dyDescent="0.2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s="32">
        <f t="shared" si="90"/>
        <v>8902078.0856423173</v>
      </c>
      <c r="J1976" t="str">
        <f>IF(K1976="natural gas",VLOOKUP(D1976,'Cross-Page Data'!$I$4:$J$13,2,FALSE),IF(K1976="solar",VLOOKUP('Form 923'!D1976,'Cross-Page Data'!$I$14:$J$117,2,FALSE),K1976))</f>
        <v>hydro</v>
      </c>
      <c r="K1976" t="str">
        <f>VLOOKUP(E1976,'Cross-Page Data'!$D$4:$F$48,3,FALSE)</f>
        <v>hydro</v>
      </c>
      <c r="L1976" t="b">
        <f>IF(AND($P$6=FALSE,OR(C1976="Commercial NAICS Cogen",C1976="Industrial NAICS Cogen",C1976="NAICS-22 Cogen")),FALSE,IF(AND($P$7=FALSE,OR(C1976="Commercial NAICS Cogen",C1976="Commercial NAICS Non-Cogen",C1976="industrial NAICS Cogen", C1976="industrial NAICS non-cogen")),FALSE,TRUE))</f>
        <v>1</v>
      </c>
      <c r="M1976">
        <f t="shared" si="91"/>
        <v>0.10899182561307902</v>
      </c>
      <c r="N1976">
        <f t="shared" si="92"/>
        <v>1</v>
      </c>
    </row>
    <row r="1977" spans="1:14" x14ac:dyDescent="0.2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s="32">
        <f t="shared" si="90"/>
        <v>19249510.763209395</v>
      </c>
      <c r="J1977" t="str">
        <f>IF(K1977="natural gas",VLOOKUP(D1977,'Cross-Page Data'!$I$4:$J$13,2,FALSE),IF(K1977="solar",VLOOKUP('Form 923'!D1977,'Cross-Page Data'!$I$14:$J$117,2,FALSE),K1977))</f>
        <v>heavy or residual fuel oil</v>
      </c>
      <c r="K1977" t="str">
        <f>VLOOKUP(E1977,'Cross-Page Data'!$D$4:$F$48,3,FALSE)</f>
        <v>heavy or residual fuel oil</v>
      </c>
      <c r="L1977" t="b">
        <f>IF(AND($P$6=FALSE,OR(C1977="Commercial NAICS Cogen",C1977="Industrial NAICS Cogen",C1977="NAICS-22 Cogen")),FALSE,IF(AND($P$7=FALSE,OR(C1977="Commercial NAICS Cogen",C1977="Commercial NAICS Non-Cogen",C1977="industrial NAICS Cogen", C1977="industrial NAICS non-cogen")),FALSE,TRUE))</f>
        <v>1</v>
      </c>
      <c r="M1977">
        <f t="shared" si="91"/>
        <v>6.6666666666666666E-2</v>
      </c>
      <c r="N1977">
        <f t="shared" si="92"/>
        <v>1</v>
      </c>
    </row>
    <row r="1978" spans="1:14" x14ac:dyDescent="0.2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s="32">
        <f t="shared" si="90"/>
        <v>11099642.945461376</v>
      </c>
      <c r="J1978" t="str">
        <f>IF(K1978="natural gas",VLOOKUP(D1978,'Cross-Page Data'!$I$4:$J$13,2,FALSE),IF(K1978="solar",VLOOKUP('Form 923'!D1978,'Cross-Page Data'!$I$14:$J$117,2,FALSE),K1978))</f>
        <v>natural gas peaker</v>
      </c>
      <c r="K1978" t="str">
        <f>VLOOKUP(E1978,'Cross-Page Data'!$D$4:$F$48,3,FALSE)</f>
        <v>natural gas</v>
      </c>
      <c r="L1978" t="b">
        <f>IF(AND($P$6=FALSE,OR(C1978="Commercial NAICS Cogen",C1978="Industrial NAICS Cogen",C1978="NAICS-22 Cogen")),FALSE,IF(AND($P$7=FALSE,OR(C1978="Commercial NAICS Cogen",C1978="Commercial NAICS Non-Cogen",C1978="industrial NAICS Cogen", C1978="industrial NAICS non-cogen")),FALSE,TRUE))</f>
        <v>1</v>
      </c>
      <c r="M1978">
        <f t="shared" si="91"/>
        <v>0.3896296296296296</v>
      </c>
      <c r="N1978">
        <f t="shared" si="92"/>
        <v>1</v>
      </c>
    </row>
    <row r="1979" spans="1:14" x14ac:dyDescent="0.2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s="32">
        <f t="shared" si="90"/>
        <v>11022455.555525273</v>
      </c>
      <c r="J1979" t="str">
        <f>IF(K1979="natural gas",VLOOKUP(D1979,'Cross-Page Data'!$I$4:$J$13,2,FALSE),IF(K1979="solar",VLOOKUP('Form 923'!D1979,'Cross-Page Data'!$I$14:$J$117,2,FALSE),K1979))</f>
        <v>hard coal</v>
      </c>
      <c r="K1979" t="str">
        <f>VLOOKUP(E1979,'Cross-Page Data'!$D$4:$F$48,3,FALSE)</f>
        <v>hard coal</v>
      </c>
      <c r="L1979" t="b">
        <f>IF(AND($P$6=FALSE,OR(C1979="Commercial NAICS Cogen",C1979="Industrial NAICS Cogen",C1979="NAICS-22 Cogen")),FALSE,IF(AND($P$7=FALSE,OR(C1979="Commercial NAICS Cogen",C1979="Commercial NAICS Non-Cogen",C1979="industrial NAICS Cogen", C1979="industrial NAICS non-cogen")),FALSE,TRUE))</f>
        <v>1</v>
      </c>
      <c r="M1979">
        <f t="shared" si="91"/>
        <v>0.22176870748299321</v>
      </c>
      <c r="N1979">
        <f t="shared" si="92"/>
        <v>1</v>
      </c>
    </row>
    <row r="1980" spans="1:14" x14ac:dyDescent="0.2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s="32">
        <f t="shared" si="90"/>
        <v>13466425.060027961</v>
      </c>
      <c r="J1980" t="str">
        <f>IF(K1980="natural gas",VLOOKUP(D1980,'Cross-Page Data'!$I$4:$J$13,2,FALSE),IF(K1980="solar",VLOOKUP('Form 923'!D1980,'Cross-Page Data'!$I$14:$J$117,2,FALSE),K1980))</f>
        <v>heavy or residual fuel oil</v>
      </c>
      <c r="K1980" t="str">
        <f>VLOOKUP(E1980,'Cross-Page Data'!$D$4:$F$48,3,FALSE)</f>
        <v>heavy or residual fuel oil</v>
      </c>
      <c r="L1980" t="b">
        <f>IF(AND($P$6=FALSE,OR(C1980="Commercial NAICS Cogen",C1980="Industrial NAICS Cogen",C1980="NAICS-22 Cogen")),FALSE,IF(AND($P$7=FALSE,OR(C1980="Commercial NAICS Cogen",C1980="Commercial NAICS Non-Cogen",C1980="industrial NAICS Cogen", C1980="industrial NAICS non-cogen")),FALSE,TRUE))</f>
        <v>1</v>
      </c>
      <c r="M1980">
        <f t="shared" si="91"/>
        <v>0.16666666666666666</v>
      </c>
      <c r="N1980">
        <f t="shared" si="92"/>
        <v>1</v>
      </c>
    </row>
    <row r="1981" spans="1:14" x14ac:dyDescent="0.2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s="32">
        <f t="shared" si="90"/>
        <v>13466640.071285225</v>
      </c>
      <c r="J1981" t="str">
        <f>IF(K1981="natural gas",VLOOKUP(D1981,'Cross-Page Data'!$I$4:$J$13,2,FALSE),IF(K1981="solar",VLOOKUP('Form 923'!D1981,'Cross-Page Data'!$I$14:$J$117,2,FALSE),K1981))</f>
        <v>natural gas peaker</v>
      </c>
      <c r="K1981" t="str">
        <f>VLOOKUP(E1981,'Cross-Page Data'!$D$4:$F$48,3,FALSE)</f>
        <v>natural gas</v>
      </c>
      <c r="L1981" t="b">
        <f>IF(AND($P$6=FALSE,OR(C1981="Commercial NAICS Cogen",C1981="Industrial NAICS Cogen",C1981="NAICS-22 Cogen")),FALSE,IF(AND($P$7=FALSE,OR(C1981="Commercial NAICS Cogen",C1981="Commercial NAICS Non-Cogen",C1981="industrial NAICS Cogen", C1981="industrial NAICS non-cogen")),FALSE,TRUE))</f>
        <v>1</v>
      </c>
      <c r="M1981">
        <f t="shared" si="91"/>
        <v>0.18716049382716049</v>
      </c>
      <c r="N1981">
        <f t="shared" si="92"/>
        <v>1</v>
      </c>
    </row>
    <row r="1982" spans="1:14" x14ac:dyDescent="0.2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s="32">
        <f t="shared" si="90"/>
        <v>10000000</v>
      </c>
      <c r="J1982" t="str">
        <f>IF(K1982="natural gas",VLOOKUP(D1982,'Cross-Page Data'!$I$4:$J$13,2,FALSE),IF(K1982="solar",VLOOKUP('Form 923'!D1982,'Cross-Page Data'!$I$14:$J$117,2,FALSE),K1982))</f>
        <v>heavy or residual fuel oil</v>
      </c>
      <c r="K1982" t="str">
        <f>VLOOKUP(E1982,'Cross-Page Data'!$D$4:$F$48,3,FALSE)</f>
        <v>heavy or residual fuel oil</v>
      </c>
      <c r="L1982" t="b">
        <f>IF(AND($P$6=FALSE,OR(C1982="Commercial NAICS Cogen",C1982="Industrial NAICS Cogen",C1982="NAICS-22 Cogen")),FALSE,IF(AND($P$7=FALSE,OR(C1982="Commercial NAICS Cogen",C1982="Commercial NAICS Non-Cogen",C1982="industrial NAICS Cogen", C1982="industrial NAICS non-cogen")),FALSE,TRUE))</f>
        <v>1</v>
      </c>
      <c r="M1982">
        <f t="shared" si="91"/>
        <v>0.40200803212851405</v>
      </c>
      <c r="N1982">
        <f t="shared" si="92"/>
        <v>1</v>
      </c>
    </row>
    <row r="1983" spans="1:14" x14ac:dyDescent="0.2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s="32">
        <f t="shared" si="90"/>
        <v>9828115.2764962129</v>
      </c>
      <c r="J1983" t="str">
        <f>IF(K1983="natural gas",VLOOKUP(D1983,'Cross-Page Data'!$I$4:$J$13,2,FALSE),IF(K1983="solar",VLOOKUP('Form 923'!D1983,'Cross-Page Data'!$I$14:$J$117,2,FALSE),K1983))</f>
        <v>heavy or residual fuel oil</v>
      </c>
      <c r="K1983" t="str">
        <f>VLOOKUP(E1983,'Cross-Page Data'!$D$4:$F$48,3,FALSE)</f>
        <v>heavy or residual fuel oil</v>
      </c>
      <c r="L1983" t="b">
        <f>IF(AND($P$6=FALSE,OR(C1983="Commercial NAICS Cogen",C1983="Industrial NAICS Cogen",C1983="NAICS-22 Cogen")),FALSE,IF(AND($P$7=FALSE,OR(C1983="Commercial NAICS Cogen",C1983="Commercial NAICS Non-Cogen",C1983="industrial NAICS Cogen", C1983="industrial NAICS non-cogen")),FALSE,TRUE))</f>
        <v>1</v>
      </c>
      <c r="M1983">
        <f t="shared" si="91"/>
        <v>0.42248995983935744</v>
      </c>
      <c r="N1983">
        <f t="shared" si="92"/>
        <v>1</v>
      </c>
    </row>
    <row r="1984" spans="1:14" x14ac:dyDescent="0.2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s="32">
        <f t="shared" si="90"/>
        <v>9832174.9449059162</v>
      </c>
      <c r="J1984" t="str">
        <f>IF(K1984="natural gas",VLOOKUP(D1984,'Cross-Page Data'!$I$4:$J$13,2,FALSE),IF(K1984="solar",VLOOKUP('Form 923'!D1984,'Cross-Page Data'!$I$14:$J$117,2,FALSE),K1984))</f>
        <v>natural gas peaker</v>
      </c>
      <c r="K1984" t="str">
        <f>VLOOKUP(E1984,'Cross-Page Data'!$D$4:$F$48,3,FALSE)</f>
        <v>natural gas</v>
      </c>
      <c r="L1984" t="b">
        <f>IF(AND($P$6=FALSE,OR(C1984="Commercial NAICS Cogen",C1984="Industrial NAICS Cogen",C1984="NAICS-22 Cogen")),FALSE,IF(AND($P$7=FALSE,OR(C1984="Commercial NAICS Cogen",C1984="Commercial NAICS Non-Cogen",C1984="industrial NAICS Cogen", C1984="industrial NAICS non-cogen")),FALSE,TRUE))</f>
        <v>1</v>
      </c>
      <c r="M1984">
        <f t="shared" si="91"/>
        <v>0.52197530864197528</v>
      </c>
      <c r="N1984">
        <f t="shared" si="92"/>
        <v>1</v>
      </c>
    </row>
    <row r="1985" spans="1:14" x14ac:dyDescent="0.2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s="32">
        <f t="shared" si="90"/>
        <v>12222912.782266418</v>
      </c>
      <c r="J1985" t="str">
        <f>IF(K1985="natural gas",VLOOKUP(D1985,'Cross-Page Data'!$I$4:$J$13,2,FALSE),IF(K1985="solar",VLOOKUP('Form 923'!D1985,'Cross-Page Data'!$I$14:$J$117,2,FALSE),K1985))</f>
        <v>heavy or residual fuel oil</v>
      </c>
      <c r="K1985" t="str">
        <f>VLOOKUP(E1985,'Cross-Page Data'!$D$4:$F$48,3,FALSE)</f>
        <v>heavy or residual fuel oil</v>
      </c>
      <c r="L1985" t="b">
        <f>IF(AND($P$6=FALSE,OR(C1985="Commercial NAICS Cogen",C1985="Industrial NAICS Cogen",C1985="NAICS-22 Cogen")),FALSE,IF(AND($P$7=FALSE,OR(C1985="Commercial NAICS Cogen",C1985="Commercial NAICS Non-Cogen",C1985="industrial NAICS Cogen", C1985="industrial NAICS non-cogen")),FALSE,TRUE))</f>
        <v>1</v>
      </c>
      <c r="M1985">
        <f t="shared" si="91"/>
        <v>0.21566265060240963</v>
      </c>
      <c r="N1985">
        <f t="shared" si="92"/>
        <v>1</v>
      </c>
    </row>
    <row r="1986" spans="1:14" x14ac:dyDescent="0.2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s="32">
        <f t="shared" si="90"/>
        <v>12268283.063126648</v>
      </c>
      <c r="J1986" t="str">
        <f>IF(K1986="natural gas",VLOOKUP(D1986,'Cross-Page Data'!$I$4:$J$13,2,FALSE),IF(K1986="solar",VLOOKUP('Form 923'!D1986,'Cross-Page Data'!$I$14:$J$117,2,FALSE),K1986))</f>
        <v>natural gas peaker</v>
      </c>
      <c r="K1986" t="str">
        <f>VLOOKUP(E1986,'Cross-Page Data'!$D$4:$F$48,3,FALSE)</f>
        <v>natural gas</v>
      </c>
      <c r="L1986" t="b">
        <f>IF(AND($P$6=FALSE,OR(C1986="Commercial NAICS Cogen",C1986="Industrial NAICS Cogen",C1986="NAICS-22 Cogen")),FALSE,IF(AND($P$7=FALSE,OR(C1986="Commercial NAICS Cogen",C1986="Commercial NAICS Non-Cogen",C1986="industrial NAICS Cogen", C1986="industrial NAICS non-cogen")),FALSE,TRUE))</f>
        <v>1</v>
      </c>
      <c r="M1986">
        <f t="shared" si="91"/>
        <v>0.26024691358024693</v>
      </c>
      <c r="N1986">
        <f t="shared" si="92"/>
        <v>1</v>
      </c>
    </row>
    <row r="1987" spans="1:14" x14ac:dyDescent="0.2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s="32">
        <f t="shared" si="90"/>
        <v>1661247.4974797312</v>
      </c>
      <c r="J1987" t="str">
        <f>IF(K1987="natural gas",VLOOKUP(D1987,'Cross-Page Data'!$I$4:$J$13,2,FALSE),IF(K1987="solar",VLOOKUP('Form 923'!D1987,'Cross-Page Data'!$I$14:$J$117,2,FALSE),K1987))</f>
        <v>heavy or residual fuel oil</v>
      </c>
      <c r="K1987" t="str">
        <f>VLOOKUP(E1987,'Cross-Page Data'!$D$4:$F$48,3,FALSE)</f>
        <v>heavy or residual fuel oil</v>
      </c>
      <c r="L1987" t="b">
        <f>IF(AND($P$6=FALSE,OR(C1987="Commercial NAICS Cogen",C1987="Industrial NAICS Cogen",C1987="NAICS-22 Cogen")),FALSE,IF(AND($P$7=FALSE,OR(C1987="Commercial NAICS Cogen",C1987="Commercial NAICS Non-Cogen",C1987="industrial NAICS Cogen", C1987="industrial NAICS non-cogen")),FALSE,TRUE))</f>
        <v>1</v>
      </c>
      <c r="M1987">
        <f t="shared" si="91"/>
        <v>0.57028112449799195</v>
      </c>
      <c r="N1987">
        <f t="shared" si="92"/>
        <v>1</v>
      </c>
    </row>
    <row r="1988" spans="1:14" x14ac:dyDescent="0.2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s="32">
        <f t="shared" si="90"/>
        <v>1639654.4113010028</v>
      </c>
      <c r="J1988" t="str">
        <f>IF(K1988="natural gas",VLOOKUP(D1988,'Cross-Page Data'!$I$4:$J$13,2,FALSE),IF(K1988="solar",VLOOKUP('Form 923'!D1988,'Cross-Page Data'!$I$14:$J$117,2,FALSE),K1988))</f>
        <v>natural gas peaker</v>
      </c>
      <c r="K1988" t="str">
        <f>VLOOKUP(E1988,'Cross-Page Data'!$D$4:$F$48,3,FALSE)</f>
        <v>natural gas</v>
      </c>
      <c r="L1988" t="b">
        <f>IF(AND($P$6=FALSE,OR(C1988="Commercial NAICS Cogen",C1988="Industrial NAICS Cogen",C1988="NAICS-22 Cogen")),FALSE,IF(AND($P$7=FALSE,OR(C1988="Commercial NAICS Cogen",C1988="Commercial NAICS Non-Cogen",C1988="industrial NAICS Cogen", C1988="industrial NAICS non-cogen")),FALSE,TRUE))</f>
        <v>1</v>
      </c>
      <c r="M1988">
        <f t="shared" si="91"/>
        <v>0.80296296296296299</v>
      </c>
      <c r="N1988">
        <f t="shared" si="92"/>
        <v>1</v>
      </c>
    </row>
    <row r="1989" spans="1:14" x14ac:dyDescent="0.2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s="32">
        <f t="shared" si="90"/>
        <v>7666666.666666667</v>
      </c>
      <c r="J1989" t="str">
        <f>IF(K1989="natural gas",VLOOKUP(D1989,'Cross-Page Data'!$I$4:$J$13,2,FALSE),IF(K1989="solar",VLOOKUP('Form 923'!D1989,'Cross-Page Data'!$I$14:$J$117,2,FALSE),K1989))</f>
        <v>heavy or residual fuel oil</v>
      </c>
      <c r="K1989" t="str">
        <f>VLOOKUP(E1989,'Cross-Page Data'!$D$4:$F$48,3,FALSE)</f>
        <v>heavy or residual fuel oil</v>
      </c>
      <c r="L1989" t="b">
        <f>IF(AND($P$6=FALSE,OR(C1989="Commercial NAICS Cogen",C1989="Industrial NAICS Cogen",C1989="NAICS-22 Cogen")),FALSE,IF(AND($P$7=FALSE,OR(C1989="Commercial NAICS Cogen",C1989="Commercial NAICS Non-Cogen",C1989="industrial NAICS Cogen", C1989="industrial NAICS non-cogen")),FALSE,TRUE))</f>
        <v>1</v>
      </c>
      <c r="M1989">
        <f t="shared" si="91"/>
        <v>0.4927710843373494</v>
      </c>
      <c r="N1989">
        <f t="shared" si="92"/>
        <v>1</v>
      </c>
    </row>
    <row r="1990" spans="1:14" x14ac:dyDescent="0.2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s="32">
        <f t="shared" si="90"/>
        <v>11977272.727272727</v>
      </c>
      <c r="J1990" t="str">
        <f>IF(K1990="natural gas",VLOOKUP(D1990,'Cross-Page Data'!$I$4:$J$13,2,FALSE),IF(K1990="solar",VLOOKUP('Form 923'!D1990,'Cross-Page Data'!$I$14:$J$117,2,FALSE),K1990))</f>
        <v>heavy or residual fuel oil</v>
      </c>
      <c r="K1990" t="str">
        <f>VLOOKUP(E1990,'Cross-Page Data'!$D$4:$F$48,3,FALSE)</f>
        <v>heavy or residual fuel oil</v>
      </c>
      <c r="L1990" t="b">
        <f>IF(AND($P$6=FALSE,OR(C1990="Commercial NAICS Cogen",C1990="Industrial NAICS Cogen",C1990="NAICS-22 Cogen")),FALSE,IF(AND($P$7=FALSE,OR(C1990="Commercial NAICS Cogen",C1990="Commercial NAICS Non-Cogen",C1990="industrial NAICS Cogen", C1990="industrial NAICS non-cogen")),FALSE,TRUE))</f>
        <v>1</v>
      </c>
      <c r="M1990">
        <f t="shared" si="91"/>
        <v>0.23172690763052209</v>
      </c>
      <c r="N1990">
        <f t="shared" si="92"/>
        <v>1</v>
      </c>
    </row>
    <row r="1991" spans="1:14" x14ac:dyDescent="0.2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s="32" t="str">
        <f t="shared" ref="I1991:I2054" si="93">IFERROR(F1991/G1991*10^6,"")</f>
        <v/>
      </c>
      <c r="J1991" t="str">
        <f>IF(K1991="natural gas",VLOOKUP(D1991,'Cross-Page Data'!$I$4:$J$13,2,FALSE),IF(K1991="solar",VLOOKUP('Form 923'!D1991,'Cross-Page Data'!$I$14:$J$117,2,FALSE),K1991))</f>
        <v>natural gas peaker</v>
      </c>
      <c r="K1991" t="str">
        <f>VLOOKUP(E1991,'Cross-Page Data'!$D$4:$F$48,3,FALSE)</f>
        <v>natural gas</v>
      </c>
      <c r="L1991" t="b">
        <f>IF(AND($P$6=FALSE,OR(C1991="Commercial NAICS Cogen",C1991="Industrial NAICS Cogen",C1991="NAICS-22 Cogen")),FALSE,IF(AND($P$7=FALSE,OR(C1991="Commercial NAICS Cogen",C1991="Commercial NAICS Non-Cogen",C1991="industrial NAICS Cogen", C1991="industrial NAICS non-cogen")),FALSE,TRUE))</f>
        <v>1</v>
      </c>
      <c r="M1991">
        <f t="shared" ref="M1991:M2054" si="94">(COUNTIFS($J$6:$J$14148,J1991,$I$6:$I$14148,"&gt;"&amp;I1991)+1)/COUNTIFS($J$6:$J$14148,J1991)</f>
        <v>4.9382716049382717E-4</v>
      </c>
      <c r="N1991">
        <f t="shared" ref="N1991:N2054" si="95">IF(OR(M1991&gt;0.95,M1991&lt;0.05),0,1)</f>
        <v>0</v>
      </c>
    </row>
    <row r="1992" spans="1:14" x14ac:dyDescent="0.2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s="32">
        <f t="shared" si="93"/>
        <v>18000000</v>
      </c>
      <c r="J1992" t="str">
        <f>IF(K1992="natural gas",VLOOKUP(D1992,'Cross-Page Data'!$I$4:$J$13,2,FALSE),IF(K1992="solar",VLOOKUP('Form 923'!D1992,'Cross-Page Data'!$I$14:$J$117,2,FALSE),K1992))</f>
        <v>heavy or residual fuel oil</v>
      </c>
      <c r="K1992" t="str">
        <f>VLOOKUP(E1992,'Cross-Page Data'!$D$4:$F$48,3,FALSE)</f>
        <v>heavy or residual fuel oil</v>
      </c>
      <c r="L1992" t="b">
        <f>IF(AND($P$6=FALSE,OR(C1992="Commercial NAICS Cogen",C1992="Industrial NAICS Cogen",C1992="NAICS-22 Cogen")),FALSE,IF(AND($P$7=FALSE,OR(C1992="Commercial NAICS Cogen",C1992="Commercial NAICS Non-Cogen",C1992="industrial NAICS Cogen", C1992="industrial NAICS non-cogen")),FALSE,TRUE))</f>
        <v>1</v>
      </c>
      <c r="M1992">
        <f t="shared" si="94"/>
        <v>7.8313253012048195E-2</v>
      </c>
      <c r="N1992">
        <f t="shared" si="95"/>
        <v>1</v>
      </c>
    </row>
    <row r="1993" spans="1:14" x14ac:dyDescent="0.2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s="32" t="str">
        <f t="shared" si="93"/>
        <v/>
      </c>
      <c r="J1993" t="str">
        <f>IF(K1993="natural gas",VLOOKUP(D1993,'Cross-Page Data'!$I$4:$J$13,2,FALSE),IF(K1993="solar",VLOOKUP('Form 923'!D1993,'Cross-Page Data'!$I$14:$J$117,2,FALSE),K1993))</f>
        <v>natural gas peaker</v>
      </c>
      <c r="K1993" t="str">
        <f>VLOOKUP(E1993,'Cross-Page Data'!$D$4:$F$48,3,FALSE)</f>
        <v>natural gas</v>
      </c>
      <c r="L1993" t="b">
        <f>IF(AND($P$6=FALSE,OR(C1993="Commercial NAICS Cogen",C1993="Industrial NAICS Cogen",C1993="NAICS-22 Cogen")),FALSE,IF(AND($P$7=FALSE,OR(C1993="Commercial NAICS Cogen",C1993="Commercial NAICS Non-Cogen",C1993="industrial NAICS Cogen", C1993="industrial NAICS non-cogen")),FALSE,TRUE))</f>
        <v>1</v>
      </c>
      <c r="M1993">
        <f t="shared" si="94"/>
        <v>4.9382716049382717E-4</v>
      </c>
      <c r="N1993">
        <f t="shared" si="95"/>
        <v>0</v>
      </c>
    </row>
    <row r="1994" spans="1:14" x14ac:dyDescent="0.2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s="32">
        <f t="shared" si="93"/>
        <v>18000000</v>
      </c>
      <c r="J1994" t="str">
        <f>IF(K1994="natural gas",VLOOKUP(D1994,'Cross-Page Data'!$I$4:$J$13,2,FALSE),IF(K1994="solar",VLOOKUP('Form 923'!D1994,'Cross-Page Data'!$I$14:$J$117,2,FALSE),K1994))</f>
        <v>heavy or residual fuel oil</v>
      </c>
      <c r="K1994" t="str">
        <f>VLOOKUP(E1994,'Cross-Page Data'!$D$4:$F$48,3,FALSE)</f>
        <v>heavy or residual fuel oil</v>
      </c>
      <c r="L1994" t="b">
        <f>IF(AND($P$6=FALSE,OR(C1994="Commercial NAICS Cogen",C1994="Industrial NAICS Cogen",C1994="NAICS-22 Cogen")),FALSE,IF(AND($P$7=FALSE,OR(C1994="Commercial NAICS Cogen",C1994="Commercial NAICS Non-Cogen",C1994="industrial NAICS Cogen", C1994="industrial NAICS non-cogen")),FALSE,TRUE))</f>
        <v>1</v>
      </c>
      <c r="M1994">
        <f t="shared" si="94"/>
        <v>7.8313253012048195E-2</v>
      </c>
      <c r="N1994">
        <f t="shared" si="95"/>
        <v>1</v>
      </c>
    </row>
    <row r="1995" spans="1:14" x14ac:dyDescent="0.2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s="32" t="str">
        <f t="shared" si="93"/>
        <v/>
      </c>
      <c r="J1995" t="str">
        <f>IF(K1995="natural gas",VLOOKUP(D1995,'Cross-Page Data'!$I$4:$J$13,2,FALSE),IF(K1995="solar",VLOOKUP('Form 923'!D1995,'Cross-Page Data'!$I$14:$J$117,2,FALSE),K1995))</f>
        <v>natural gas peaker</v>
      </c>
      <c r="K1995" t="str">
        <f>VLOOKUP(E1995,'Cross-Page Data'!$D$4:$F$48,3,FALSE)</f>
        <v>natural gas</v>
      </c>
      <c r="L1995" t="b">
        <f>IF(AND($P$6=FALSE,OR(C1995="Commercial NAICS Cogen",C1995="Industrial NAICS Cogen",C1995="NAICS-22 Cogen")),FALSE,IF(AND($P$7=FALSE,OR(C1995="Commercial NAICS Cogen",C1995="Commercial NAICS Non-Cogen",C1995="industrial NAICS Cogen", C1995="industrial NAICS non-cogen")),FALSE,TRUE))</f>
        <v>1</v>
      </c>
      <c r="M1995">
        <f t="shared" si="94"/>
        <v>4.9382716049382717E-4</v>
      </c>
      <c r="N1995">
        <f t="shared" si="95"/>
        <v>0</v>
      </c>
    </row>
    <row r="1996" spans="1:14" x14ac:dyDescent="0.2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s="32" t="str">
        <f t="shared" si="93"/>
        <v/>
      </c>
      <c r="J1996" t="str">
        <f>IF(K1996="natural gas",VLOOKUP(D1996,'Cross-Page Data'!$I$4:$J$13,2,FALSE),IF(K1996="solar",VLOOKUP('Form 923'!D1996,'Cross-Page Data'!$I$14:$J$117,2,FALSE),K1996))</f>
        <v>hydro</v>
      </c>
      <c r="K1996" t="str">
        <f>VLOOKUP(E1996,'Cross-Page Data'!$D$4:$F$48,3,FALSE)</f>
        <v>hydro</v>
      </c>
      <c r="L1996" t="b">
        <f>IF(AND($P$6=FALSE,OR(C1996="Commercial NAICS Cogen",C1996="Industrial NAICS Cogen",C1996="NAICS-22 Cogen")),FALSE,IF(AND($P$7=FALSE,OR(C1996="Commercial NAICS Cogen",C1996="Commercial NAICS Non-Cogen",C1996="industrial NAICS Cogen", C1996="industrial NAICS non-cogen")),FALSE,TRUE))</f>
        <v>1</v>
      </c>
      <c r="M1996">
        <f t="shared" si="94"/>
        <v>6.8119891008174384E-4</v>
      </c>
      <c r="N1996">
        <f t="shared" si="95"/>
        <v>0</v>
      </c>
    </row>
    <row r="1997" spans="1:14" x14ac:dyDescent="0.2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s="32">
        <f t="shared" si="93"/>
        <v>11769230.76923077</v>
      </c>
      <c r="J1997" t="str">
        <f>IF(K1997="natural gas",VLOOKUP(D1997,'Cross-Page Data'!$I$4:$J$13,2,FALSE),IF(K1997="solar",VLOOKUP('Form 923'!D1997,'Cross-Page Data'!$I$14:$J$117,2,FALSE),K1997))</f>
        <v>heavy or residual fuel oil</v>
      </c>
      <c r="K1997" t="str">
        <f>VLOOKUP(E1997,'Cross-Page Data'!$D$4:$F$48,3,FALSE)</f>
        <v>heavy or residual fuel oil</v>
      </c>
      <c r="L1997" t="b">
        <f>IF(AND($P$6=FALSE,OR(C1997="Commercial NAICS Cogen",C1997="Industrial NAICS Cogen",C1997="NAICS-22 Cogen")),FALSE,IF(AND($P$7=FALSE,OR(C1997="Commercial NAICS Cogen",C1997="Commercial NAICS Non-Cogen",C1997="industrial NAICS Cogen", C1997="industrial NAICS non-cogen")),FALSE,TRUE))</f>
        <v>1</v>
      </c>
      <c r="M1997">
        <f t="shared" si="94"/>
        <v>0.2433734939759036</v>
      </c>
      <c r="N1997">
        <f t="shared" si="95"/>
        <v>1</v>
      </c>
    </row>
    <row r="1998" spans="1:14" x14ac:dyDescent="0.2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s="32">
        <f t="shared" si="93"/>
        <v>16605166.051660515</v>
      </c>
      <c r="J1998" t="str">
        <f>IF(K1998="natural gas",VLOOKUP(D1998,'Cross-Page Data'!$I$4:$J$13,2,FALSE),IF(K1998="solar",VLOOKUP('Form 923'!D1998,'Cross-Page Data'!$I$14:$J$117,2,FALSE),K1998))</f>
        <v>heavy or residual fuel oil</v>
      </c>
      <c r="K1998" t="str">
        <f>VLOOKUP(E1998,'Cross-Page Data'!$D$4:$F$48,3,FALSE)</f>
        <v>heavy or residual fuel oil</v>
      </c>
      <c r="L1998" t="b">
        <f>IF(AND($P$6=FALSE,OR(C1998="Commercial NAICS Cogen",C1998="Industrial NAICS Cogen",C1998="NAICS-22 Cogen")),FALSE,IF(AND($P$7=FALSE,OR(C1998="Commercial NAICS Cogen",C1998="Commercial NAICS Non-Cogen",C1998="industrial NAICS Cogen", C1998="industrial NAICS non-cogen")),FALSE,TRUE))</f>
        <v>1</v>
      </c>
      <c r="M1998">
        <f t="shared" si="94"/>
        <v>9.7590361445783133E-2</v>
      </c>
      <c r="N1998">
        <f t="shared" si="95"/>
        <v>1</v>
      </c>
    </row>
    <row r="1999" spans="1:14" x14ac:dyDescent="0.2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s="32">
        <f t="shared" si="93"/>
        <v>16393442.622950818</v>
      </c>
      <c r="J1999" t="str">
        <f>IF(K1999="natural gas",VLOOKUP(D1999,'Cross-Page Data'!$I$4:$J$13,2,FALSE),IF(K1999="solar",VLOOKUP('Form 923'!D1999,'Cross-Page Data'!$I$14:$J$117,2,FALSE),K1999))</f>
        <v>natural gas peaker</v>
      </c>
      <c r="K1999" t="str">
        <f>VLOOKUP(E1999,'Cross-Page Data'!$D$4:$F$48,3,FALSE)</f>
        <v>natural gas</v>
      </c>
      <c r="L1999" t="b">
        <f>IF(AND($P$6=FALSE,OR(C1999="Commercial NAICS Cogen",C1999="Industrial NAICS Cogen",C1999="NAICS-22 Cogen")),FALSE,IF(AND($P$7=FALSE,OR(C1999="Commercial NAICS Cogen",C1999="Commercial NAICS Non-Cogen",C1999="industrial NAICS Cogen", C1999="industrial NAICS non-cogen")),FALSE,TRUE))</f>
        <v>1</v>
      </c>
      <c r="M1999">
        <f t="shared" si="94"/>
        <v>0.10716049382716049</v>
      </c>
      <c r="N1999">
        <f t="shared" si="95"/>
        <v>1</v>
      </c>
    </row>
    <row r="2000" spans="1:14" x14ac:dyDescent="0.2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s="32">
        <f t="shared" si="93"/>
        <v>11262071.446359886</v>
      </c>
      <c r="J2000" t="str">
        <f>IF(K2000="natural gas",VLOOKUP(D2000,'Cross-Page Data'!$I$4:$J$13,2,FALSE),IF(K2000="solar",VLOOKUP('Form 923'!D2000,'Cross-Page Data'!$I$14:$J$117,2,FALSE),K2000))</f>
        <v>heavy or residual fuel oil</v>
      </c>
      <c r="K2000" t="str">
        <f>VLOOKUP(E2000,'Cross-Page Data'!$D$4:$F$48,3,FALSE)</f>
        <v>heavy or residual fuel oil</v>
      </c>
      <c r="L2000" t="b">
        <f>IF(AND($P$6=FALSE,OR(C2000="Commercial NAICS Cogen",C2000="Industrial NAICS Cogen",C2000="NAICS-22 Cogen")),FALSE,IF(AND($P$7=FALSE,OR(C2000="Commercial NAICS Cogen",C2000="Commercial NAICS Non-Cogen",C2000="industrial NAICS Cogen", C2000="industrial NAICS non-cogen")),FALSE,TRUE))</f>
        <v>1</v>
      </c>
      <c r="M2000">
        <f t="shared" si="94"/>
        <v>0.28232931726907629</v>
      </c>
      <c r="N2000">
        <f t="shared" si="95"/>
        <v>1</v>
      </c>
    </row>
    <row r="2001" spans="1:14" x14ac:dyDescent="0.2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s="32">
        <f t="shared" si="93"/>
        <v>11265040.026844351</v>
      </c>
      <c r="J2001" t="str">
        <f>IF(K2001="natural gas",VLOOKUP(D2001,'Cross-Page Data'!$I$4:$J$13,2,FALSE),IF(K2001="solar",VLOOKUP('Form 923'!D2001,'Cross-Page Data'!$I$14:$J$117,2,FALSE),K2001))</f>
        <v>natural gas peaker</v>
      </c>
      <c r="K2001" t="str">
        <f>VLOOKUP(E2001,'Cross-Page Data'!$D$4:$F$48,3,FALSE)</f>
        <v>natural gas</v>
      </c>
      <c r="L2001" t="b">
        <f>IF(AND($P$6=FALSE,OR(C2001="Commercial NAICS Cogen",C2001="Industrial NAICS Cogen",C2001="NAICS-22 Cogen")),FALSE,IF(AND($P$7=FALSE,OR(C2001="Commercial NAICS Cogen",C2001="Commercial NAICS Non-Cogen",C2001="industrial NAICS Cogen", C2001="industrial NAICS non-cogen")),FALSE,TRUE))</f>
        <v>1</v>
      </c>
      <c r="M2001">
        <f t="shared" si="94"/>
        <v>0.37135802469135804</v>
      </c>
      <c r="N2001">
        <f t="shared" si="95"/>
        <v>1</v>
      </c>
    </row>
    <row r="2002" spans="1:14" x14ac:dyDescent="0.2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s="32">
        <f t="shared" si="93"/>
        <v>10101010.101010101</v>
      </c>
      <c r="J2002" t="str">
        <f>IF(K2002="natural gas",VLOOKUP(D2002,'Cross-Page Data'!$I$4:$J$13,2,FALSE),IF(K2002="solar",VLOOKUP('Form 923'!D2002,'Cross-Page Data'!$I$14:$J$117,2,FALSE),K2002))</f>
        <v>heavy or residual fuel oil</v>
      </c>
      <c r="K2002" t="str">
        <f>VLOOKUP(E2002,'Cross-Page Data'!$D$4:$F$48,3,FALSE)</f>
        <v>heavy or residual fuel oil</v>
      </c>
      <c r="L2002" t="b">
        <f>IF(AND($P$6=FALSE,OR(C2002="Commercial NAICS Cogen",C2002="Industrial NAICS Cogen",C2002="NAICS-22 Cogen")),FALSE,IF(AND($P$7=FALSE,OR(C2002="Commercial NAICS Cogen",C2002="Commercial NAICS Non-Cogen",C2002="industrial NAICS Cogen", C2002="industrial NAICS non-cogen")),FALSE,TRUE))</f>
        <v>1</v>
      </c>
      <c r="M2002">
        <f t="shared" si="94"/>
        <v>0.39357429718875503</v>
      </c>
      <c r="N2002">
        <f t="shared" si="95"/>
        <v>1</v>
      </c>
    </row>
    <row r="2003" spans="1:14" x14ac:dyDescent="0.2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s="32">
        <f t="shared" si="93"/>
        <v>10256061.943897303</v>
      </c>
      <c r="J2003" t="str">
        <f>IF(K2003="natural gas",VLOOKUP(D2003,'Cross-Page Data'!$I$4:$J$13,2,FALSE),IF(K2003="solar",VLOOKUP('Form 923'!D2003,'Cross-Page Data'!$I$14:$J$117,2,FALSE),K2003))</f>
        <v>natural gas peaker</v>
      </c>
      <c r="K2003" t="str">
        <f>VLOOKUP(E2003,'Cross-Page Data'!$D$4:$F$48,3,FALSE)</f>
        <v>natural gas</v>
      </c>
      <c r="L2003" t="b">
        <f>IF(AND($P$6=FALSE,OR(C2003="Commercial NAICS Cogen",C2003="Industrial NAICS Cogen",C2003="NAICS-22 Cogen")),FALSE,IF(AND($P$7=FALSE,OR(C2003="Commercial NAICS Cogen",C2003="Commercial NAICS Non-Cogen",C2003="industrial NAICS Cogen", C2003="industrial NAICS non-cogen")),FALSE,TRUE))</f>
        <v>1</v>
      </c>
      <c r="M2003">
        <f t="shared" si="94"/>
        <v>0.48296296296296298</v>
      </c>
      <c r="N2003">
        <f t="shared" si="95"/>
        <v>1</v>
      </c>
    </row>
    <row r="2004" spans="1:14" x14ac:dyDescent="0.2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s="32">
        <f t="shared" si="93"/>
        <v>1200000</v>
      </c>
      <c r="J2004" t="str">
        <f>IF(K2004="natural gas",VLOOKUP(D2004,'Cross-Page Data'!$I$4:$J$13,2,FALSE),IF(K2004="solar",VLOOKUP('Form 923'!D2004,'Cross-Page Data'!$I$14:$J$117,2,FALSE),K2004))</f>
        <v>heavy or residual fuel oil</v>
      </c>
      <c r="K2004" t="str">
        <f>VLOOKUP(E2004,'Cross-Page Data'!$D$4:$F$48,3,FALSE)</f>
        <v>heavy or residual fuel oil</v>
      </c>
      <c r="L2004" t="b">
        <f>IF(AND($P$6=FALSE,OR(C2004="Commercial NAICS Cogen",C2004="Industrial NAICS Cogen",C2004="NAICS-22 Cogen")),FALSE,IF(AND($P$7=FALSE,OR(C2004="Commercial NAICS Cogen",C2004="Commercial NAICS Non-Cogen",C2004="industrial NAICS Cogen", C2004="industrial NAICS non-cogen")),FALSE,TRUE))</f>
        <v>1</v>
      </c>
      <c r="M2004">
        <f t="shared" si="94"/>
        <v>0.57068273092369481</v>
      </c>
      <c r="N2004">
        <f t="shared" si="95"/>
        <v>1</v>
      </c>
    </row>
    <row r="2005" spans="1:14" x14ac:dyDescent="0.2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s="32" t="str">
        <f t="shared" si="93"/>
        <v/>
      </c>
      <c r="J2005" t="str">
        <f>IF(K2005="natural gas",VLOOKUP(D2005,'Cross-Page Data'!$I$4:$J$13,2,FALSE),IF(K2005="solar",VLOOKUP('Form 923'!D2005,'Cross-Page Data'!$I$14:$J$117,2,FALSE),K2005))</f>
        <v>natural gas peaker</v>
      </c>
      <c r="K2005" t="str">
        <f>VLOOKUP(E2005,'Cross-Page Data'!$D$4:$F$48,3,FALSE)</f>
        <v>natural gas</v>
      </c>
      <c r="L2005" t="b">
        <f>IF(AND($P$6=FALSE,OR(C2005="Commercial NAICS Cogen",C2005="Industrial NAICS Cogen",C2005="NAICS-22 Cogen")),FALSE,IF(AND($P$7=FALSE,OR(C2005="Commercial NAICS Cogen",C2005="Commercial NAICS Non-Cogen",C2005="industrial NAICS Cogen", C2005="industrial NAICS non-cogen")),FALSE,TRUE))</f>
        <v>1</v>
      </c>
      <c r="M2005">
        <f t="shared" si="94"/>
        <v>4.9382716049382717E-4</v>
      </c>
      <c r="N2005">
        <f t="shared" si="95"/>
        <v>0</v>
      </c>
    </row>
    <row r="2006" spans="1:14" x14ac:dyDescent="0.2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s="32">
        <f t="shared" si="93"/>
        <v>9818181.8181818184</v>
      </c>
      <c r="J2006" t="str">
        <f>IF(K2006="natural gas",VLOOKUP(D2006,'Cross-Page Data'!$I$4:$J$13,2,FALSE),IF(K2006="solar",VLOOKUP('Form 923'!D2006,'Cross-Page Data'!$I$14:$J$117,2,FALSE),K2006))</f>
        <v>heavy or residual fuel oil</v>
      </c>
      <c r="K2006" t="str">
        <f>VLOOKUP(E2006,'Cross-Page Data'!$D$4:$F$48,3,FALSE)</f>
        <v>heavy or residual fuel oil</v>
      </c>
      <c r="L2006" t="b">
        <f>IF(AND($P$6=FALSE,OR(C2006="Commercial NAICS Cogen",C2006="Industrial NAICS Cogen",C2006="NAICS-22 Cogen")),FALSE,IF(AND($P$7=FALSE,OR(C2006="Commercial NAICS Cogen",C2006="Commercial NAICS Non-Cogen",C2006="industrial NAICS Cogen", C2006="industrial NAICS non-cogen")),FALSE,TRUE))</f>
        <v>1</v>
      </c>
      <c r="M2006">
        <f t="shared" si="94"/>
        <v>0.42449799196787147</v>
      </c>
      <c r="N2006">
        <f t="shared" si="95"/>
        <v>1</v>
      </c>
    </row>
    <row r="2007" spans="1:14" x14ac:dyDescent="0.2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s="32">
        <f t="shared" si="93"/>
        <v>11113169.105389886</v>
      </c>
      <c r="J2007" t="str">
        <f>IF(K2007="natural gas",VLOOKUP(D2007,'Cross-Page Data'!$I$4:$J$13,2,FALSE),IF(K2007="solar",VLOOKUP('Form 923'!D2007,'Cross-Page Data'!$I$14:$J$117,2,FALSE),K2007))</f>
        <v>heavy or residual fuel oil</v>
      </c>
      <c r="K2007" t="str">
        <f>VLOOKUP(E2007,'Cross-Page Data'!$D$4:$F$48,3,FALSE)</f>
        <v>heavy or residual fuel oil</v>
      </c>
      <c r="L2007" t="b">
        <f>IF(AND($P$6=FALSE,OR(C2007="Commercial NAICS Cogen",C2007="Industrial NAICS Cogen",C2007="NAICS-22 Cogen")),FALSE,IF(AND($P$7=FALSE,OR(C2007="Commercial NAICS Cogen",C2007="Commercial NAICS Non-Cogen",C2007="industrial NAICS Cogen", C2007="industrial NAICS non-cogen")),FALSE,TRUE))</f>
        <v>1</v>
      </c>
      <c r="M2007">
        <f t="shared" si="94"/>
        <v>0.29397590361445786</v>
      </c>
      <c r="N2007">
        <f t="shared" si="95"/>
        <v>1</v>
      </c>
    </row>
    <row r="2008" spans="1:14" x14ac:dyDescent="0.2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s="32">
        <f t="shared" si="93"/>
        <v>10649973.578309827</v>
      </c>
      <c r="J2008" t="str">
        <f>IF(K2008="natural gas",VLOOKUP(D2008,'Cross-Page Data'!$I$4:$J$13,2,FALSE),IF(K2008="solar",VLOOKUP('Form 923'!D2008,'Cross-Page Data'!$I$14:$J$117,2,FALSE),K2008))</f>
        <v>natural gas peaker</v>
      </c>
      <c r="K2008" t="str">
        <f>VLOOKUP(E2008,'Cross-Page Data'!$D$4:$F$48,3,FALSE)</f>
        <v>natural gas</v>
      </c>
      <c r="L2008" t="b">
        <f>IF(AND($P$6=FALSE,OR(C2008="Commercial NAICS Cogen",C2008="Industrial NAICS Cogen",C2008="NAICS-22 Cogen")),FALSE,IF(AND($P$7=FALSE,OR(C2008="Commercial NAICS Cogen",C2008="Commercial NAICS Non-Cogen",C2008="industrial NAICS Cogen", C2008="industrial NAICS non-cogen")),FALSE,TRUE))</f>
        <v>1</v>
      </c>
      <c r="M2008">
        <f t="shared" si="94"/>
        <v>0.44049382716049384</v>
      </c>
      <c r="N2008">
        <f t="shared" si="95"/>
        <v>1</v>
      </c>
    </row>
    <row r="2009" spans="1:14" x14ac:dyDescent="0.2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s="32">
        <f t="shared" si="93"/>
        <v>12000000</v>
      </c>
      <c r="J2009" t="str">
        <f>IF(K2009="natural gas",VLOOKUP(D2009,'Cross-Page Data'!$I$4:$J$13,2,FALSE),IF(K2009="solar",VLOOKUP('Form 923'!D2009,'Cross-Page Data'!$I$14:$J$117,2,FALSE),K2009))</f>
        <v>heavy or residual fuel oil</v>
      </c>
      <c r="K2009" t="str">
        <f>VLOOKUP(E2009,'Cross-Page Data'!$D$4:$F$48,3,FALSE)</f>
        <v>heavy or residual fuel oil</v>
      </c>
      <c r="L2009" t="b">
        <f>IF(AND($P$6=FALSE,OR(C2009="Commercial NAICS Cogen",C2009="Industrial NAICS Cogen",C2009="NAICS-22 Cogen")),FALSE,IF(AND($P$7=FALSE,OR(C2009="Commercial NAICS Cogen",C2009="Commercial NAICS Non-Cogen",C2009="industrial NAICS Cogen", C2009="industrial NAICS non-cogen")),FALSE,TRUE))</f>
        <v>1</v>
      </c>
      <c r="M2009">
        <f t="shared" si="94"/>
        <v>0.22851405622489959</v>
      </c>
      <c r="N2009">
        <f t="shared" si="95"/>
        <v>1</v>
      </c>
    </row>
    <row r="2010" spans="1:14" x14ac:dyDescent="0.2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s="32">
        <f t="shared" si="93"/>
        <v>13304347.826086957</v>
      </c>
      <c r="J2010" t="str">
        <f>IF(K2010="natural gas",VLOOKUP(D2010,'Cross-Page Data'!$I$4:$J$13,2,FALSE),IF(K2010="solar",VLOOKUP('Form 923'!D2010,'Cross-Page Data'!$I$14:$J$117,2,FALSE),K2010))</f>
        <v>heavy or residual fuel oil</v>
      </c>
      <c r="K2010" t="str">
        <f>VLOOKUP(E2010,'Cross-Page Data'!$D$4:$F$48,3,FALSE)</f>
        <v>heavy or residual fuel oil</v>
      </c>
      <c r="L2010" t="b">
        <f>IF(AND($P$6=FALSE,OR(C2010="Commercial NAICS Cogen",C2010="Industrial NAICS Cogen",C2010="NAICS-22 Cogen")),FALSE,IF(AND($P$7=FALSE,OR(C2010="Commercial NAICS Cogen",C2010="Commercial NAICS Non-Cogen",C2010="industrial NAICS Cogen", C2010="industrial NAICS non-cogen")),FALSE,TRUE))</f>
        <v>1</v>
      </c>
      <c r="M2010">
        <f t="shared" si="94"/>
        <v>0.17349397590361446</v>
      </c>
      <c r="N2010">
        <f t="shared" si="95"/>
        <v>1</v>
      </c>
    </row>
    <row r="2011" spans="1:14" x14ac:dyDescent="0.2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s="32">
        <f t="shared" si="93"/>
        <v>0</v>
      </c>
      <c r="J2011" t="str">
        <f>IF(K2011="natural gas",VLOOKUP(D2011,'Cross-Page Data'!$I$4:$J$13,2,FALSE),IF(K2011="solar",VLOOKUP('Form 923'!D2011,'Cross-Page Data'!$I$14:$J$117,2,FALSE),K2011))</f>
        <v>natural gas nonpeaker</v>
      </c>
      <c r="K2011" t="str">
        <f>VLOOKUP(E2011,'Cross-Page Data'!$D$4:$F$48,3,FALSE)</f>
        <v>natural gas</v>
      </c>
      <c r="L2011" t="b">
        <f>IF(AND($P$6=FALSE,OR(C2011="Commercial NAICS Cogen",C2011="Industrial NAICS Cogen",C2011="NAICS-22 Cogen")),FALSE,IF(AND($P$7=FALSE,OR(C2011="Commercial NAICS Cogen",C2011="Commercial NAICS Non-Cogen",C2011="industrial NAICS Cogen", C2011="industrial NAICS non-cogen")),FALSE,TRUE))</f>
        <v>1</v>
      </c>
      <c r="M2011">
        <f t="shared" si="94"/>
        <v>0.77302325581395348</v>
      </c>
      <c r="N2011">
        <f t="shared" si="95"/>
        <v>1</v>
      </c>
    </row>
    <row r="2012" spans="1:14" x14ac:dyDescent="0.2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s="32">
        <f t="shared" si="93"/>
        <v>14461655.111903306</v>
      </c>
      <c r="J2012" t="str">
        <f>IF(K2012="natural gas",VLOOKUP(D2012,'Cross-Page Data'!$I$4:$J$13,2,FALSE),IF(K2012="solar",VLOOKUP('Form 923'!D2012,'Cross-Page Data'!$I$14:$J$117,2,FALSE),K2012))</f>
        <v>natural gas nonpeaker</v>
      </c>
      <c r="K2012" t="str">
        <f>VLOOKUP(E2012,'Cross-Page Data'!$D$4:$F$48,3,FALSE)</f>
        <v>natural gas</v>
      </c>
      <c r="L2012" t="b">
        <f>IF(AND($P$6=FALSE,OR(C2012="Commercial NAICS Cogen",C2012="Industrial NAICS Cogen",C2012="NAICS-22 Cogen")),FALSE,IF(AND($P$7=FALSE,OR(C2012="Commercial NAICS Cogen",C2012="Commercial NAICS Non-Cogen",C2012="industrial NAICS Cogen", C2012="industrial NAICS non-cogen")),FALSE,TRUE))</f>
        <v>1</v>
      </c>
      <c r="M2012">
        <f t="shared" si="94"/>
        <v>1.7674418604651163E-2</v>
      </c>
      <c r="N2012">
        <f t="shared" si="95"/>
        <v>0</v>
      </c>
    </row>
    <row r="2013" spans="1:14" x14ac:dyDescent="0.2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s="32">
        <f t="shared" si="93"/>
        <v>11209427.106174652</v>
      </c>
      <c r="J2013" t="str">
        <f>IF(K2013="natural gas",VLOOKUP(D2013,'Cross-Page Data'!$I$4:$J$13,2,FALSE),IF(K2013="solar",VLOOKUP('Form 923'!D2013,'Cross-Page Data'!$I$14:$J$117,2,FALSE),K2013))</f>
        <v>natural gas peaker</v>
      </c>
      <c r="K2013" t="str">
        <f>VLOOKUP(E2013,'Cross-Page Data'!$D$4:$F$48,3,FALSE)</f>
        <v>natural gas</v>
      </c>
      <c r="L2013" t="b">
        <f>IF(AND($P$6=FALSE,OR(C2013="Commercial NAICS Cogen",C2013="Industrial NAICS Cogen",C2013="NAICS-22 Cogen")),FALSE,IF(AND($P$7=FALSE,OR(C2013="Commercial NAICS Cogen",C2013="Commercial NAICS Non-Cogen",C2013="industrial NAICS Cogen", C2013="industrial NAICS non-cogen")),FALSE,TRUE))</f>
        <v>1</v>
      </c>
      <c r="M2013">
        <f t="shared" si="94"/>
        <v>0.3762962962962963</v>
      </c>
      <c r="N2013">
        <f t="shared" si="95"/>
        <v>1</v>
      </c>
    </row>
    <row r="2014" spans="1:14" x14ac:dyDescent="0.2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s="32">
        <f t="shared" si="93"/>
        <v>11757631.358426969</v>
      </c>
      <c r="J2014" t="str">
        <f>IF(K2014="natural gas",VLOOKUP(D2014,'Cross-Page Data'!$I$4:$J$13,2,FALSE),IF(K2014="solar",VLOOKUP('Form 923'!D2014,'Cross-Page Data'!$I$14:$J$117,2,FALSE),K2014))</f>
        <v>natural gas peaker</v>
      </c>
      <c r="K2014" t="str">
        <f>VLOOKUP(E2014,'Cross-Page Data'!$D$4:$F$48,3,FALSE)</f>
        <v>natural gas</v>
      </c>
      <c r="L2014" t="b">
        <f>IF(AND($P$6=FALSE,OR(C2014="Commercial NAICS Cogen",C2014="Industrial NAICS Cogen",C2014="NAICS-22 Cogen")),FALSE,IF(AND($P$7=FALSE,OR(C2014="Commercial NAICS Cogen",C2014="Commercial NAICS Non-Cogen",C2014="industrial NAICS Cogen", C2014="industrial NAICS non-cogen")),FALSE,TRUE))</f>
        <v>1</v>
      </c>
      <c r="M2014">
        <f t="shared" si="94"/>
        <v>0.31061728395061727</v>
      </c>
      <c r="N2014">
        <f t="shared" si="95"/>
        <v>1</v>
      </c>
    </row>
    <row r="2015" spans="1:14" x14ac:dyDescent="0.2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s="32">
        <f t="shared" si="93"/>
        <v>858970.14556400594</v>
      </c>
      <c r="J2015" t="str">
        <f>IF(K2015="natural gas",VLOOKUP(D2015,'Cross-Page Data'!$I$4:$J$13,2,FALSE),IF(K2015="solar",VLOOKUP('Form 923'!D2015,'Cross-Page Data'!$I$14:$J$117,2,FALSE),K2015))</f>
        <v>natural gas nonpeaker</v>
      </c>
      <c r="K2015" t="str">
        <f>VLOOKUP(E2015,'Cross-Page Data'!$D$4:$F$48,3,FALSE)</f>
        <v>natural gas</v>
      </c>
      <c r="L2015" t="b">
        <f>IF(AND($P$6=FALSE,OR(C2015="Commercial NAICS Cogen",C2015="Industrial NAICS Cogen",C2015="NAICS-22 Cogen")),FALSE,IF(AND($P$7=FALSE,OR(C2015="Commercial NAICS Cogen",C2015="Commercial NAICS Non-Cogen",C2015="industrial NAICS Cogen", C2015="industrial NAICS non-cogen")),FALSE,TRUE))</f>
        <v>1</v>
      </c>
      <c r="M2015">
        <f t="shared" si="94"/>
        <v>0.66232558139534881</v>
      </c>
      <c r="N2015">
        <f t="shared" si="95"/>
        <v>1</v>
      </c>
    </row>
    <row r="2016" spans="1:14" x14ac:dyDescent="0.2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s="32">
        <f t="shared" si="93"/>
        <v>11726852.474808002</v>
      </c>
      <c r="J2016" t="str">
        <f>IF(K2016="natural gas",VLOOKUP(D2016,'Cross-Page Data'!$I$4:$J$13,2,FALSE),IF(K2016="solar",VLOOKUP('Form 923'!D2016,'Cross-Page Data'!$I$14:$J$117,2,FALSE),K2016))</f>
        <v>natural gas nonpeaker</v>
      </c>
      <c r="K2016" t="str">
        <f>VLOOKUP(E2016,'Cross-Page Data'!$D$4:$F$48,3,FALSE)</f>
        <v>natural gas</v>
      </c>
      <c r="L2016" t="b">
        <f>IF(AND($P$6=FALSE,OR(C2016="Commercial NAICS Cogen",C2016="Industrial NAICS Cogen",C2016="NAICS-22 Cogen")),FALSE,IF(AND($P$7=FALSE,OR(C2016="Commercial NAICS Cogen",C2016="Commercial NAICS Non-Cogen",C2016="industrial NAICS Cogen", C2016="industrial NAICS non-cogen")),FALSE,TRUE))</f>
        <v>1</v>
      </c>
      <c r="M2016">
        <f t="shared" si="94"/>
        <v>0.10976744186046512</v>
      </c>
      <c r="N2016">
        <f t="shared" si="95"/>
        <v>1</v>
      </c>
    </row>
    <row r="2017" spans="1:14" x14ac:dyDescent="0.2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s="32">
        <f t="shared" si="93"/>
        <v>12762654.307276936</v>
      </c>
      <c r="J2017" t="str">
        <f>IF(K2017="natural gas",VLOOKUP(D2017,'Cross-Page Data'!$I$4:$J$13,2,FALSE),IF(K2017="solar",VLOOKUP('Form 923'!D2017,'Cross-Page Data'!$I$14:$J$117,2,FALSE),K2017))</f>
        <v>natural gas peaker</v>
      </c>
      <c r="K2017" t="str">
        <f>VLOOKUP(E2017,'Cross-Page Data'!$D$4:$F$48,3,FALSE)</f>
        <v>natural gas</v>
      </c>
      <c r="L2017" t="b">
        <f>IF(AND($P$6=FALSE,OR(C2017="Commercial NAICS Cogen",C2017="Industrial NAICS Cogen",C2017="NAICS-22 Cogen")),FALSE,IF(AND($P$7=FALSE,OR(C2017="Commercial NAICS Cogen",C2017="Commercial NAICS Non-Cogen",C2017="industrial NAICS Cogen", C2017="industrial NAICS non-cogen")),FALSE,TRUE))</f>
        <v>1</v>
      </c>
      <c r="M2017">
        <f t="shared" si="94"/>
        <v>0.22123456790123458</v>
      </c>
      <c r="N2017">
        <f t="shared" si="95"/>
        <v>1</v>
      </c>
    </row>
    <row r="2018" spans="1:14" x14ac:dyDescent="0.2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s="32">
        <f t="shared" si="93"/>
        <v>12490331.302561583</v>
      </c>
      <c r="J2018" t="str">
        <f>IF(K2018="natural gas",VLOOKUP(D2018,'Cross-Page Data'!$I$4:$J$13,2,FALSE),IF(K2018="solar",VLOOKUP('Form 923'!D2018,'Cross-Page Data'!$I$14:$J$117,2,FALSE),K2018))</f>
        <v>natural gas peaker</v>
      </c>
      <c r="K2018" t="str">
        <f>VLOOKUP(E2018,'Cross-Page Data'!$D$4:$F$48,3,FALSE)</f>
        <v>natural gas</v>
      </c>
      <c r="L2018" t="b">
        <f>IF(AND($P$6=FALSE,OR(C2018="Commercial NAICS Cogen",C2018="Industrial NAICS Cogen",C2018="NAICS-22 Cogen")),FALSE,IF(AND($P$7=FALSE,OR(C2018="Commercial NAICS Cogen",C2018="Commercial NAICS Non-Cogen",C2018="industrial NAICS Cogen", C2018="industrial NAICS non-cogen")),FALSE,TRUE))</f>
        <v>1</v>
      </c>
      <c r="M2018">
        <f t="shared" si="94"/>
        <v>0.2380246913580247</v>
      </c>
      <c r="N2018">
        <f t="shared" si="95"/>
        <v>1</v>
      </c>
    </row>
    <row r="2019" spans="1:14" x14ac:dyDescent="0.2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s="32">
        <f t="shared" si="93"/>
        <v>8902001.4182901941</v>
      </c>
      <c r="J2019" t="str">
        <f>IF(K2019="natural gas",VLOOKUP(D2019,'Cross-Page Data'!$I$4:$J$13,2,FALSE),IF(K2019="solar",VLOOKUP('Form 923'!D2019,'Cross-Page Data'!$I$14:$J$117,2,FALSE),K2019))</f>
        <v>hydro</v>
      </c>
      <c r="K2019" t="str">
        <f>VLOOKUP(E2019,'Cross-Page Data'!$D$4:$F$48,3,FALSE)</f>
        <v>hydro</v>
      </c>
      <c r="L2019" t="b">
        <f>IF(AND($P$6=FALSE,OR(C2019="Commercial NAICS Cogen",C2019="Industrial NAICS Cogen",C2019="NAICS-22 Cogen")),FALSE,IF(AND($P$7=FALSE,OR(C2019="Commercial NAICS Cogen",C2019="Commercial NAICS Non-Cogen",C2019="industrial NAICS Cogen", C2019="industrial NAICS non-cogen")),FALSE,TRUE))</f>
        <v>1</v>
      </c>
      <c r="M2019">
        <f t="shared" si="94"/>
        <v>0.39850136239782014</v>
      </c>
      <c r="N2019">
        <f t="shared" si="95"/>
        <v>1</v>
      </c>
    </row>
    <row r="2020" spans="1:14" x14ac:dyDescent="0.2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s="32">
        <f t="shared" si="93"/>
        <v>8902005.1631016675</v>
      </c>
      <c r="J2020" t="str">
        <f>IF(K2020="natural gas",VLOOKUP(D2020,'Cross-Page Data'!$I$4:$J$13,2,FALSE),IF(K2020="solar",VLOOKUP('Form 923'!D2020,'Cross-Page Data'!$I$14:$J$117,2,FALSE),K2020))</f>
        <v>hydro</v>
      </c>
      <c r="K2020" t="str">
        <f>VLOOKUP(E2020,'Cross-Page Data'!$D$4:$F$48,3,FALSE)</f>
        <v>hydro</v>
      </c>
      <c r="L2020" t="b">
        <f>IF(AND($P$6=FALSE,OR(C2020="Commercial NAICS Cogen",C2020="Industrial NAICS Cogen",C2020="NAICS-22 Cogen")),FALSE,IF(AND($P$7=FALSE,OR(C2020="Commercial NAICS Cogen",C2020="Commercial NAICS Non-Cogen",C2020="industrial NAICS Cogen", C2020="industrial NAICS non-cogen")),FALSE,TRUE))</f>
        <v>1</v>
      </c>
      <c r="M2020">
        <f t="shared" si="94"/>
        <v>0.33787465940054495</v>
      </c>
      <c r="N2020">
        <f t="shared" si="95"/>
        <v>1</v>
      </c>
    </row>
    <row r="2021" spans="1:14" x14ac:dyDescent="0.2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s="32">
        <f t="shared" si="93"/>
        <v>8901999.5564754568</v>
      </c>
      <c r="J2021" t="str">
        <f>IF(K2021="natural gas",VLOOKUP(D2021,'Cross-Page Data'!$I$4:$J$13,2,FALSE),IF(K2021="solar",VLOOKUP('Form 923'!D2021,'Cross-Page Data'!$I$14:$J$117,2,FALSE),K2021))</f>
        <v>hydro</v>
      </c>
      <c r="K2021" t="str">
        <f>VLOOKUP(E2021,'Cross-Page Data'!$D$4:$F$48,3,FALSE)</f>
        <v>hydro</v>
      </c>
      <c r="L2021" t="b">
        <f>IF(AND($P$6=FALSE,OR(C2021="Commercial NAICS Cogen",C2021="Industrial NAICS Cogen",C2021="NAICS-22 Cogen")),FALSE,IF(AND($P$7=FALSE,OR(C2021="Commercial NAICS Cogen",C2021="Commercial NAICS Non-Cogen",C2021="industrial NAICS Cogen", C2021="industrial NAICS non-cogen")),FALSE,TRUE))</f>
        <v>1</v>
      </c>
      <c r="M2021">
        <f t="shared" si="94"/>
        <v>0.48569482288828336</v>
      </c>
      <c r="N2021">
        <f t="shared" si="95"/>
        <v>1</v>
      </c>
    </row>
    <row r="2022" spans="1:14" x14ac:dyDescent="0.2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s="32">
        <f t="shared" si="93"/>
        <v>8902008.6614794973</v>
      </c>
      <c r="J2022" t="str">
        <f>IF(K2022="natural gas",VLOOKUP(D2022,'Cross-Page Data'!$I$4:$J$13,2,FALSE),IF(K2022="solar",VLOOKUP('Form 923'!D2022,'Cross-Page Data'!$I$14:$J$117,2,FALSE),K2022))</f>
        <v>hydro</v>
      </c>
      <c r="K2022" t="str">
        <f>VLOOKUP(E2022,'Cross-Page Data'!$D$4:$F$48,3,FALSE)</f>
        <v>hydro</v>
      </c>
      <c r="L2022" t="b">
        <f>IF(AND($P$6=FALSE,OR(C2022="Commercial NAICS Cogen",C2022="Industrial NAICS Cogen",C2022="NAICS-22 Cogen")),FALSE,IF(AND($P$7=FALSE,OR(C2022="Commercial NAICS Cogen",C2022="Commercial NAICS Non-Cogen",C2022="industrial NAICS Cogen", C2022="industrial NAICS non-cogen")),FALSE,TRUE))</f>
        <v>1</v>
      </c>
      <c r="M2022">
        <f t="shared" si="94"/>
        <v>0.29768392370572205</v>
      </c>
      <c r="N2022">
        <f t="shared" si="95"/>
        <v>1</v>
      </c>
    </row>
    <row r="2023" spans="1:14" x14ac:dyDescent="0.2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s="32">
        <f t="shared" si="93"/>
        <v>8901999.6694761198</v>
      </c>
      <c r="J2023" t="str">
        <f>IF(K2023="natural gas",VLOOKUP(D2023,'Cross-Page Data'!$I$4:$J$13,2,FALSE),IF(K2023="solar",VLOOKUP('Form 923'!D2023,'Cross-Page Data'!$I$14:$J$117,2,FALSE),K2023))</f>
        <v>hydro</v>
      </c>
      <c r="K2023" t="str">
        <f>VLOOKUP(E2023,'Cross-Page Data'!$D$4:$F$48,3,FALSE)</f>
        <v>hydro</v>
      </c>
      <c r="L2023" t="b">
        <f>IF(AND($P$6=FALSE,OR(C2023="Commercial NAICS Cogen",C2023="Industrial NAICS Cogen",C2023="NAICS-22 Cogen")),FALSE,IF(AND($P$7=FALSE,OR(C2023="Commercial NAICS Cogen",C2023="Commercial NAICS Non-Cogen",C2023="industrial NAICS Cogen", C2023="industrial NAICS non-cogen")),FALSE,TRUE))</f>
        <v>1</v>
      </c>
      <c r="M2023">
        <f t="shared" si="94"/>
        <v>0.47547683923705725</v>
      </c>
      <c r="N2023">
        <f t="shared" si="95"/>
        <v>1</v>
      </c>
    </row>
    <row r="2024" spans="1:14" x14ac:dyDescent="0.2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s="32">
        <f t="shared" si="93"/>
        <v>8901977.8002018165</v>
      </c>
      <c r="J2024" t="str">
        <f>IF(K2024="natural gas",VLOOKUP(D2024,'Cross-Page Data'!$I$4:$J$13,2,FALSE),IF(K2024="solar",VLOOKUP('Form 923'!D2024,'Cross-Page Data'!$I$14:$J$117,2,FALSE),K2024))</f>
        <v>hydro</v>
      </c>
      <c r="K2024" t="str">
        <f>VLOOKUP(E2024,'Cross-Page Data'!$D$4:$F$48,3,FALSE)</f>
        <v>hydro</v>
      </c>
      <c r="L2024" t="b">
        <f>IF(AND($P$6=FALSE,OR(C2024="Commercial NAICS Cogen",C2024="Industrial NAICS Cogen",C2024="NAICS-22 Cogen")),FALSE,IF(AND($P$7=FALSE,OR(C2024="Commercial NAICS Cogen",C2024="Commercial NAICS Non-Cogen",C2024="industrial NAICS Cogen", C2024="industrial NAICS non-cogen")),FALSE,TRUE))</f>
        <v>1</v>
      </c>
      <c r="M2024">
        <f t="shared" si="94"/>
        <v>0.72138964577656672</v>
      </c>
      <c r="N2024">
        <f t="shared" si="95"/>
        <v>1</v>
      </c>
    </row>
    <row r="2025" spans="1:14" x14ac:dyDescent="0.2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s="32">
        <f t="shared" si="93"/>
        <v>8901995.7812753525</v>
      </c>
      <c r="J2025" t="str">
        <f>IF(K2025="natural gas",VLOOKUP(D2025,'Cross-Page Data'!$I$4:$J$13,2,FALSE),IF(K2025="solar",VLOOKUP('Form 923'!D2025,'Cross-Page Data'!$I$14:$J$117,2,FALSE),K2025))</f>
        <v>hydro</v>
      </c>
      <c r="K2025" t="str">
        <f>VLOOKUP(E2025,'Cross-Page Data'!$D$4:$F$48,3,FALSE)</f>
        <v>hydro</v>
      </c>
      <c r="L2025" t="b">
        <f>IF(AND($P$6=FALSE,OR(C2025="Commercial NAICS Cogen",C2025="Industrial NAICS Cogen",C2025="NAICS-22 Cogen")),FALSE,IF(AND($P$7=FALSE,OR(C2025="Commercial NAICS Cogen",C2025="Commercial NAICS Non-Cogen",C2025="industrial NAICS Cogen", C2025="industrial NAICS non-cogen")),FALSE,TRUE))</f>
        <v>1</v>
      </c>
      <c r="M2025">
        <f t="shared" si="94"/>
        <v>0.58719346049046317</v>
      </c>
      <c r="N2025">
        <f t="shared" si="95"/>
        <v>1</v>
      </c>
    </row>
    <row r="2026" spans="1:14" x14ac:dyDescent="0.2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s="32">
        <f t="shared" si="93"/>
        <v>8902038.6072523892</v>
      </c>
      <c r="J2026" t="str">
        <f>IF(K2026="natural gas",VLOOKUP(D2026,'Cross-Page Data'!$I$4:$J$13,2,FALSE),IF(K2026="solar",VLOOKUP('Form 923'!D2026,'Cross-Page Data'!$I$14:$J$117,2,FALSE),K2026))</f>
        <v>hydro</v>
      </c>
      <c r="K2026" t="str">
        <f>VLOOKUP(E2026,'Cross-Page Data'!$D$4:$F$48,3,FALSE)</f>
        <v>hydro</v>
      </c>
      <c r="L2026" t="b">
        <f>IF(AND($P$6=FALSE,OR(C2026="Commercial NAICS Cogen",C2026="Industrial NAICS Cogen",C2026="NAICS-22 Cogen")),FALSE,IF(AND($P$7=FALSE,OR(C2026="Commercial NAICS Cogen",C2026="Commercial NAICS Non-Cogen",C2026="industrial NAICS Cogen", C2026="industrial NAICS non-cogen")),FALSE,TRUE))</f>
        <v>1</v>
      </c>
      <c r="M2026">
        <f t="shared" si="94"/>
        <v>0.16825613079019072</v>
      </c>
      <c r="N2026">
        <f t="shared" si="95"/>
        <v>1</v>
      </c>
    </row>
    <row r="2027" spans="1:14" x14ac:dyDescent="0.2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s="32">
        <f t="shared" si="93"/>
        <v>8902032.7498588357</v>
      </c>
      <c r="J2027" t="str">
        <f>IF(K2027="natural gas",VLOOKUP(D2027,'Cross-Page Data'!$I$4:$J$13,2,FALSE),IF(K2027="solar",VLOOKUP('Form 923'!D2027,'Cross-Page Data'!$I$14:$J$117,2,FALSE),K2027))</f>
        <v>hydro</v>
      </c>
      <c r="K2027" t="str">
        <f>VLOOKUP(E2027,'Cross-Page Data'!$D$4:$F$48,3,FALSE)</f>
        <v>hydro</v>
      </c>
      <c r="L2027" t="b">
        <f>IF(AND($P$6=FALSE,OR(C2027="Commercial NAICS Cogen",C2027="Industrial NAICS Cogen",C2027="NAICS-22 Cogen")),FALSE,IF(AND($P$7=FALSE,OR(C2027="Commercial NAICS Cogen",C2027="Commercial NAICS Non-Cogen",C2027="industrial NAICS Cogen", C2027="industrial NAICS non-cogen")),FALSE,TRUE))</f>
        <v>1</v>
      </c>
      <c r="M2027">
        <f t="shared" si="94"/>
        <v>0.18051771117166213</v>
      </c>
      <c r="N2027">
        <f t="shared" si="95"/>
        <v>1</v>
      </c>
    </row>
    <row r="2028" spans="1:14" x14ac:dyDescent="0.2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s="32">
        <f t="shared" si="93"/>
        <v>8901932.2392800413</v>
      </c>
      <c r="J2028" t="str">
        <f>IF(K2028="natural gas",VLOOKUP(D2028,'Cross-Page Data'!$I$4:$J$13,2,FALSE),IF(K2028="solar",VLOOKUP('Form 923'!D2028,'Cross-Page Data'!$I$14:$J$117,2,FALSE),K2028))</f>
        <v>hydro</v>
      </c>
      <c r="K2028" t="str">
        <f>VLOOKUP(E2028,'Cross-Page Data'!$D$4:$F$48,3,FALSE)</f>
        <v>hydro</v>
      </c>
      <c r="L2028" t="b">
        <f>IF(AND($P$6=FALSE,OR(C2028="Commercial NAICS Cogen",C2028="Industrial NAICS Cogen",C2028="NAICS-22 Cogen")),FALSE,IF(AND($P$7=FALSE,OR(C2028="Commercial NAICS Cogen",C2028="Commercial NAICS Non-Cogen",C2028="industrial NAICS Cogen", C2028="industrial NAICS non-cogen")),FALSE,TRUE))</f>
        <v>1</v>
      </c>
      <c r="M2028">
        <f t="shared" si="94"/>
        <v>0.81880108991825618</v>
      </c>
      <c r="N2028">
        <f t="shared" si="95"/>
        <v>1</v>
      </c>
    </row>
    <row r="2029" spans="1:14" x14ac:dyDescent="0.2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s="32">
        <f t="shared" si="93"/>
        <v>8901815.9159693792</v>
      </c>
      <c r="J2029" t="str">
        <f>IF(K2029="natural gas",VLOOKUP(D2029,'Cross-Page Data'!$I$4:$J$13,2,FALSE),IF(K2029="solar",VLOOKUP('Form 923'!D2029,'Cross-Page Data'!$I$14:$J$117,2,FALSE),K2029))</f>
        <v>hydro</v>
      </c>
      <c r="K2029" t="str">
        <f>VLOOKUP(E2029,'Cross-Page Data'!$D$4:$F$48,3,FALSE)</f>
        <v>hydro</v>
      </c>
      <c r="L2029" t="b">
        <f>IF(AND($P$6=FALSE,OR(C2029="Commercial NAICS Cogen",C2029="Industrial NAICS Cogen",C2029="NAICS-22 Cogen")),FALSE,IF(AND($P$7=FALSE,OR(C2029="Commercial NAICS Cogen",C2029="Commercial NAICS Non-Cogen",C2029="industrial NAICS Cogen", C2029="industrial NAICS non-cogen")),FALSE,TRUE))</f>
        <v>1</v>
      </c>
      <c r="M2029">
        <f t="shared" si="94"/>
        <v>0.87738419618528607</v>
      </c>
      <c r="N2029">
        <f t="shared" si="95"/>
        <v>1</v>
      </c>
    </row>
    <row r="2030" spans="1:14" x14ac:dyDescent="0.2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s="32">
        <f t="shared" si="93"/>
        <v>19322175.732217573</v>
      </c>
      <c r="J2030" t="str">
        <f>IF(K2030="natural gas",VLOOKUP(D2030,'Cross-Page Data'!$I$4:$J$13,2,FALSE),IF(K2030="solar",VLOOKUP('Form 923'!D2030,'Cross-Page Data'!$I$14:$J$117,2,FALSE),K2030))</f>
        <v>heavy or residual fuel oil</v>
      </c>
      <c r="K2030" t="str">
        <f>VLOOKUP(E2030,'Cross-Page Data'!$D$4:$F$48,3,FALSE)</f>
        <v>heavy or residual fuel oil</v>
      </c>
      <c r="L2030" t="b">
        <f>IF(AND($P$6=FALSE,OR(C2030="Commercial NAICS Cogen",C2030="Industrial NAICS Cogen",C2030="NAICS-22 Cogen")),FALSE,IF(AND($P$7=FALSE,OR(C2030="Commercial NAICS Cogen",C2030="Commercial NAICS Non-Cogen",C2030="industrial NAICS Cogen", C2030="industrial NAICS non-cogen")),FALSE,TRUE))</f>
        <v>1</v>
      </c>
      <c r="M2030">
        <f t="shared" si="94"/>
        <v>6.5863453815261042E-2</v>
      </c>
      <c r="N2030">
        <f t="shared" si="95"/>
        <v>1</v>
      </c>
    </row>
    <row r="2031" spans="1:14" x14ac:dyDescent="0.2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s="32">
        <f t="shared" si="93"/>
        <v>14664864.864864865</v>
      </c>
      <c r="J2031" t="str">
        <f>IF(K2031="natural gas",VLOOKUP(D2031,'Cross-Page Data'!$I$4:$J$13,2,FALSE),IF(K2031="solar",VLOOKUP('Form 923'!D2031,'Cross-Page Data'!$I$14:$J$117,2,FALSE),K2031))</f>
        <v>petroleum</v>
      </c>
      <c r="K2031" t="str">
        <f>VLOOKUP(E2031,'Cross-Page Data'!$D$4:$F$48,3,FALSE)</f>
        <v>petroleum</v>
      </c>
      <c r="L2031" t="b">
        <f>IF(AND($P$6=FALSE,OR(C2031="Commercial NAICS Cogen",C2031="Industrial NAICS Cogen",C2031="NAICS-22 Cogen")),FALSE,IF(AND($P$7=FALSE,OR(C2031="Commercial NAICS Cogen",C2031="Commercial NAICS Non-Cogen",C2031="industrial NAICS Cogen", C2031="industrial NAICS non-cogen")),FALSE,TRUE))</f>
        <v>1</v>
      </c>
      <c r="M2031">
        <f t="shared" si="94"/>
        <v>6.0869565217391307E-2</v>
      </c>
      <c r="N2031">
        <f t="shared" si="95"/>
        <v>1</v>
      </c>
    </row>
    <row r="2032" spans="1:14" x14ac:dyDescent="0.2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s="32">
        <f t="shared" si="93"/>
        <v>11373838.806830691</v>
      </c>
      <c r="J2032" t="str">
        <f>IF(K2032="natural gas",VLOOKUP(D2032,'Cross-Page Data'!$I$4:$J$13,2,FALSE),IF(K2032="solar",VLOOKUP('Form 923'!D2032,'Cross-Page Data'!$I$14:$J$117,2,FALSE),K2032))</f>
        <v>hard coal</v>
      </c>
      <c r="K2032" t="str">
        <f>VLOOKUP(E2032,'Cross-Page Data'!$D$4:$F$48,3,FALSE)</f>
        <v>hard coal</v>
      </c>
      <c r="L2032" t="b">
        <f>IF(AND($P$6=FALSE,OR(C2032="Commercial NAICS Cogen",C2032="Industrial NAICS Cogen",C2032="NAICS-22 Cogen")),FALSE,IF(AND($P$7=FALSE,OR(C2032="Commercial NAICS Cogen",C2032="Commercial NAICS Non-Cogen",C2032="industrial NAICS Cogen", C2032="industrial NAICS non-cogen")),FALSE,TRUE))</f>
        <v>1</v>
      </c>
      <c r="M2032">
        <f t="shared" si="94"/>
        <v>0.17278911564625851</v>
      </c>
      <c r="N2032">
        <f t="shared" si="95"/>
        <v>1</v>
      </c>
    </row>
    <row r="2033" spans="1:14" x14ac:dyDescent="0.2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s="32">
        <f t="shared" si="93"/>
        <v>11680739.648191961</v>
      </c>
      <c r="J2033" t="str">
        <f>IF(K2033="natural gas",VLOOKUP(D2033,'Cross-Page Data'!$I$4:$J$13,2,FALSE),IF(K2033="solar",VLOOKUP('Form 923'!D2033,'Cross-Page Data'!$I$14:$J$117,2,FALSE),K2033))</f>
        <v>heavy or residual fuel oil</v>
      </c>
      <c r="K2033" t="str">
        <f>VLOOKUP(E2033,'Cross-Page Data'!$D$4:$F$48,3,FALSE)</f>
        <v>heavy or residual fuel oil</v>
      </c>
      <c r="L2033" t="b">
        <f>IF(AND($P$6=FALSE,OR(C2033="Commercial NAICS Cogen",C2033="Industrial NAICS Cogen",C2033="NAICS-22 Cogen")),FALSE,IF(AND($P$7=FALSE,OR(C2033="Commercial NAICS Cogen",C2033="Commercial NAICS Non-Cogen",C2033="industrial NAICS Cogen", C2033="industrial NAICS non-cogen")),FALSE,TRUE))</f>
        <v>1</v>
      </c>
      <c r="M2033">
        <f t="shared" si="94"/>
        <v>0.2497991967871486</v>
      </c>
      <c r="N2033">
        <f t="shared" si="95"/>
        <v>1</v>
      </c>
    </row>
    <row r="2034" spans="1:14" x14ac:dyDescent="0.2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s="32">
        <f t="shared" si="93"/>
        <v>15230088.495575221</v>
      </c>
      <c r="J2034" t="str">
        <f>IF(K2034="natural gas",VLOOKUP(D2034,'Cross-Page Data'!$I$4:$J$13,2,FALSE),IF(K2034="solar",VLOOKUP('Form 923'!D2034,'Cross-Page Data'!$I$14:$J$117,2,FALSE),K2034))</f>
        <v>petroleum</v>
      </c>
      <c r="K2034" t="str">
        <f>VLOOKUP(E2034,'Cross-Page Data'!$D$4:$F$48,3,FALSE)</f>
        <v>petroleum</v>
      </c>
      <c r="L2034" t="b">
        <f>IF(AND($P$6=FALSE,OR(C2034="Commercial NAICS Cogen",C2034="Industrial NAICS Cogen",C2034="NAICS-22 Cogen")),FALSE,IF(AND($P$7=FALSE,OR(C2034="Commercial NAICS Cogen",C2034="Commercial NAICS Non-Cogen",C2034="industrial NAICS Cogen", C2034="industrial NAICS non-cogen")),FALSE,TRUE))</f>
        <v>1</v>
      </c>
      <c r="M2034">
        <f t="shared" si="94"/>
        <v>4.3478260869565216E-2</v>
      </c>
      <c r="N2034">
        <f t="shared" si="95"/>
        <v>0</v>
      </c>
    </row>
    <row r="2035" spans="1:14" x14ac:dyDescent="0.2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s="32" t="str">
        <f t="shared" si="93"/>
        <v/>
      </c>
      <c r="J2035" t="str">
        <f>IF(K2035="natural gas",VLOOKUP(D2035,'Cross-Page Data'!$I$4:$J$13,2,FALSE),IF(K2035="solar",VLOOKUP('Form 923'!D2035,'Cross-Page Data'!$I$14:$J$117,2,FALSE),K2035))</f>
        <v>natural gas peaker</v>
      </c>
      <c r="K2035" t="str">
        <f>VLOOKUP(E2035,'Cross-Page Data'!$D$4:$F$48,3,FALSE)</f>
        <v>natural gas</v>
      </c>
      <c r="L2035" t="b">
        <f>IF(AND($P$6=FALSE,OR(C2035="Commercial NAICS Cogen",C2035="Industrial NAICS Cogen",C2035="NAICS-22 Cogen")),FALSE,IF(AND($P$7=FALSE,OR(C2035="Commercial NAICS Cogen",C2035="Commercial NAICS Non-Cogen",C2035="industrial NAICS Cogen", C2035="industrial NAICS non-cogen")),FALSE,TRUE))</f>
        <v>1</v>
      </c>
      <c r="M2035">
        <f t="shared" si="94"/>
        <v>4.9382716049382717E-4</v>
      </c>
      <c r="N2035">
        <f t="shared" si="95"/>
        <v>0</v>
      </c>
    </row>
    <row r="2036" spans="1:14" x14ac:dyDescent="0.2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s="32">
        <f t="shared" si="93"/>
        <v>17999901.928744148</v>
      </c>
      <c r="J2036" t="str">
        <f>IF(K2036="natural gas",VLOOKUP(D2036,'Cross-Page Data'!$I$4:$J$13,2,FALSE),IF(K2036="solar",VLOOKUP('Form 923'!D2036,'Cross-Page Data'!$I$14:$J$117,2,FALSE),K2036))</f>
        <v>hard coal</v>
      </c>
      <c r="K2036" t="str">
        <f>VLOOKUP(E2036,'Cross-Page Data'!$D$4:$F$48,3,FALSE)</f>
        <v>hard coal</v>
      </c>
      <c r="L2036" t="b">
        <f>IF(AND($P$6=FALSE,OR(C2036="Commercial NAICS Cogen",C2036="Industrial NAICS Cogen",C2036="NAICS-22 Cogen")),FALSE,IF(AND($P$7=FALSE,OR(C2036="Commercial NAICS Cogen",C2036="Commercial NAICS Non-Cogen",C2036="industrial NAICS Cogen", C2036="industrial NAICS non-cogen")),FALSE,TRUE))</f>
        <v>1</v>
      </c>
      <c r="M2036">
        <f t="shared" si="94"/>
        <v>2.0408163265306121E-2</v>
      </c>
      <c r="N2036">
        <f t="shared" si="95"/>
        <v>0</v>
      </c>
    </row>
    <row r="2037" spans="1:14" x14ac:dyDescent="0.2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s="32" t="str">
        <f t="shared" si="93"/>
        <v/>
      </c>
      <c r="J2037" t="str">
        <f>IF(K2037="natural gas",VLOOKUP(D2037,'Cross-Page Data'!$I$4:$J$13,2,FALSE),IF(K2037="solar",VLOOKUP('Form 923'!D2037,'Cross-Page Data'!$I$14:$J$117,2,FALSE),K2037))</f>
        <v>heavy or residual fuel oil</v>
      </c>
      <c r="K2037" t="str">
        <f>VLOOKUP(E2037,'Cross-Page Data'!$D$4:$F$48,3,FALSE)</f>
        <v>heavy or residual fuel oil</v>
      </c>
      <c r="L2037" t="b">
        <f>IF(AND($P$6=FALSE,OR(C2037="Commercial NAICS Cogen",C2037="Industrial NAICS Cogen",C2037="NAICS-22 Cogen")),FALSE,IF(AND($P$7=FALSE,OR(C2037="Commercial NAICS Cogen",C2037="Commercial NAICS Non-Cogen",C2037="industrial NAICS Cogen", C2037="industrial NAICS non-cogen")),FALSE,TRUE))</f>
        <v>1</v>
      </c>
      <c r="M2037">
        <f t="shared" si="94"/>
        <v>4.0160642570281126E-4</v>
      </c>
      <c r="N2037">
        <f t="shared" si="95"/>
        <v>0</v>
      </c>
    </row>
    <row r="2038" spans="1:14" x14ac:dyDescent="0.2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s="32">
        <f t="shared" si="93"/>
        <v>18199597.584050223</v>
      </c>
      <c r="J2038" t="str">
        <f>IF(K2038="natural gas",VLOOKUP(D2038,'Cross-Page Data'!$I$4:$J$13,2,FALSE),IF(K2038="solar",VLOOKUP('Form 923'!D2038,'Cross-Page Data'!$I$14:$J$117,2,FALSE),K2038))</f>
        <v>natural gas peaker</v>
      </c>
      <c r="K2038" t="str">
        <f>VLOOKUP(E2038,'Cross-Page Data'!$D$4:$F$48,3,FALSE)</f>
        <v>natural gas</v>
      </c>
      <c r="L2038" t="b">
        <f>IF(AND($P$6=FALSE,OR(C2038="Commercial NAICS Cogen",C2038="Industrial NAICS Cogen",C2038="NAICS-22 Cogen")),FALSE,IF(AND($P$7=FALSE,OR(C2038="Commercial NAICS Cogen",C2038="Commercial NAICS Non-Cogen",C2038="industrial NAICS Cogen", C2038="industrial NAICS non-cogen")),FALSE,TRUE))</f>
        <v>1</v>
      </c>
      <c r="M2038">
        <f t="shared" si="94"/>
        <v>7.5555555555555556E-2</v>
      </c>
      <c r="N2038">
        <f t="shared" si="95"/>
        <v>1</v>
      </c>
    </row>
    <row r="2039" spans="1:14" x14ac:dyDescent="0.2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s="32" t="str">
        <f t="shared" si="93"/>
        <v/>
      </c>
      <c r="J2039" t="str">
        <f>IF(K2039="natural gas",VLOOKUP(D2039,'Cross-Page Data'!$I$4:$J$13,2,FALSE),IF(K2039="solar",VLOOKUP('Form 923'!D2039,'Cross-Page Data'!$I$14:$J$117,2,FALSE),K2039))</f>
        <v>biomass</v>
      </c>
      <c r="K2039" t="str">
        <f>VLOOKUP(E2039,'Cross-Page Data'!$D$4:$F$48,3,FALSE)</f>
        <v>biomass</v>
      </c>
      <c r="L2039" t="b">
        <f>IF(AND($P$6=FALSE,OR(C2039="Commercial NAICS Cogen",C2039="Industrial NAICS Cogen",C2039="NAICS-22 Cogen")),FALSE,IF(AND($P$7=FALSE,OR(C2039="Commercial NAICS Cogen",C2039="Commercial NAICS Non-Cogen",C2039="industrial NAICS Cogen", C2039="industrial NAICS non-cogen")),FALSE,TRUE))</f>
        <v>1</v>
      </c>
      <c r="M2039">
        <f t="shared" si="94"/>
        <v>1.0964912280701754E-3</v>
      </c>
      <c r="N2039">
        <f t="shared" si="95"/>
        <v>0</v>
      </c>
    </row>
    <row r="2040" spans="1:14" x14ac:dyDescent="0.2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s="32">
        <f t="shared" si="93"/>
        <v>18452624.158693243</v>
      </c>
      <c r="J2040" t="str">
        <f>IF(K2040="natural gas",VLOOKUP(D2040,'Cross-Page Data'!$I$4:$J$13,2,FALSE),IF(K2040="solar",VLOOKUP('Form 923'!D2040,'Cross-Page Data'!$I$14:$J$117,2,FALSE),K2040))</f>
        <v>heavy or residual fuel oil</v>
      </c>
      <c r="K2040" t="str">
        <f>VLOOKUP(E2040,'Cross-Page Data'!$D$4:$F$48,3,FALSE)</f>
        <v>heavy or residual fuel oil</v>
      </c>
      <c r="L2040" t="b">
        <f>IF(AND($P$6=FALSE,OR(C2040="Commercial NAICS Cogen",C2040="Industrial NAICS Cogen",C2040="NAICS-22 Cogen")),FALSE,IF(AND($P$7=FALSE,OR(C2040="Commercial NAICS Cogen",C2040="Commercial NAICS Non-Cogen",C2040="industrial NAICS Cogen", C2040="industrial NAICS non-cogen")),FALSE,TRUE))</f>
        <v>1</v>
      </c>
      <c r="M2040">
        <f t="shared" si="94"/>
        <v>7.3493975903614464E-2</v>
      </c>
      <c r="N2040">
        <f t="shared" si="95"/>
        <v>1</v>
      </c>
    </row>
    <row r="2041" spans="1:14" x14ac:dyDescent="0.2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s="32">
        <f t="shared" si="93"/>
        <v>17926178.152264304</v>
      </c>
      <c r="J2041" t="str">
        <f>IF(K2041="natural gas",VLOOKUP(D2041,'Cross-Page Data'!$I$4:$J$13,2,FALSE),IF(K2041="solar",VLOOKUP('Form 923'!D2041,'Cross-Page Data'!$I$14:$J$117,2,FALSE),K2041))</f>
        <v>biomass</v>
      </c>
      <c r="K2041" t="str">
        <f>VLOOKUP(E2041,'Cross-Page Data'!$D$4:$F$48,3,FALSE)</f>
        <v>biomass</v>
      </c>
      <c r="L2041" t="b">
        <f>IF(AND($P$6=FALSE,OR(C2041="Commercial NAICS Cogen",C2041="Industrial NAICS Cogen",C2041="NAICS-22 Cogen")),FALSE,IF(AND($P$7=FALSE,OR(C2041="Commercial NAICS Cogen",C2041="Commercial NAICS Non-Cogen",C2041="industrial NAICS Cogen", C2041="industrial NAICS non-cogen")),FALSE,TRUE))</f>
        <v>1</v>
      </c>
      <c r="M2041">
        <f t="shared" si="94"/>
        <v>6.5789473684210523E-2</v>
      </c>
      <c r="N2041">
        <f t="shared" si="95"/>
        <v>1</v>
      </c>
    </row>
    <row r="2042" spans="1:14" x14ac:dyDescent="0.2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s="32">
        <f t="shared" si="93"/>
        <v>8901996.6940906867</v>
      </c>
      <c r="J2042" t="str">
        <f>IF(K2042="natural gas",VLOOKUP(D2042,'Cross-Page Data'!$I$4:$J$13,2,FALSE),IF(K2042="solar",VLOOKUP('Form 923'!D2042,'Cross-Page Data'!$I$14:$J$117,2,FALSE),K2042))</f>
        <v>hydro</v>
      </c>
      <c r="K2042" t="str">
        <f>VLOOKUP(E2042,'Cross-Page Data'!$D$4:$F$48,3,FALSE)</f>
        <v>hydro</v>
      </c>
      <c r="L2042" t="b">
        <f>IF(AND($P$6=FALSE,OR(C2042="Commercial NAICS Cogen",C2042="Industrial NAICS Cogen",C2042="NAICS-22 Cogen")),FALSE,IF(AND($P$7=FALSE,OR(C2042="Commercial NAICS Cogen",C2042="Commercial NAICS Non-Cogen",C2042="industrial NAICS Cogen", C2042="industrial NAICS non-cogen")),FALSE,TRUE))</f>
        <v>1</v>
      </c>
      <c r="M2042">
        <f t="shared" si="94"/>
        <v>0.57356948228882831</v>
      </c>
      <c r="N2042">
        <f t="shared" si="95"/>
        <v>1</v>
      </c>
    </row>
    <row r="2043" spans="1:14" x14ac:dyDescent="0.2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s="32" t="str">
        <f t="shared" si="93"/>
        <v/>
      </c>
      <c r="J2043" t="str">
        <f>IF(K2043="natural gas",VLOOKUP(D2043,'Cross-Page Data'!$I$4:$J$13,2,FALSE),IF(K2043="solar",VLOOKUP('Form 923'!D2043,'Cross-Page Data'!$I$14:$J$117,2,FALSE),K2043))</f>
        <v>heavy or residual fuel oil</v>
      </c>
      <c r="K2043" t="str">
        <f>VLOOKUP(E2043,'Cross-Page Data'!$D$4:$F$48,3,FALSE)</f>
        <v>heavy or residual fuel oil</v>
      </c>
      <c r="L2043" t="b">
        <f>IF(AND($P$6=FALSE,OR(C2043="Commercial NAICS Cogen",C2043="Industrial NAICS Cogen",C2043="NAICS-22 Cogen")),FALSE,IF(AND($P$7=FALSE,OR(C2043="Commercial NAICS Cogen",C2043="Commercial NAICS Non-Cogen",C2043="industrial NAICS Cogen", C2043="industrial NAICS non-cogen")),FALSE,TRUE))</f>
        <v>1</v>
      </c>
      <c r="M2043">
        <f t="shared" si="94"/>
        <v>4.0160642570281126E-4</v>
      </c>
      <c r="N2043">
        <f t="shared" si="95"/>
        <v>0</v>
      </c>
    </row>
    <row r="2044" spans="1:14" x14ac:dyDescent="0.2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s="32">
        <f t="shared" si="93"/>
        <v>14805031.446540881</v>
      </c>
      <c r="J2044" t="str">
        <f>IF(K2044="natural gas",VLOOKUP(D2044,'Cross-Page Data'!$I$4:$J$13,2,FALSE),IF(K2044="solar",VLOOKUP('Form 923'!D2044,'Cross-Page Data'!$I$14:$J$117,2,FALSE),K2044))</f>
        <v>petroleum</v>
      </c>
      <c r="K2044" t="str">
        <f>VLOOKUP(E2044,'Cross-Page Data'!$D$4:$F$48,3,FALSE)</f>
        <v>petroleum</v>
      </c>
      <c r="L2044" t="b">
        <f>IF(AND($P$6=FALSE,OR(C2044="Commercial NAICS Cogen",C2044="Industrial NAICS Cogen",C2044="NAICS-22 Cogen")),FALSE,IF(AND($P$7=FALSE,OR(C2044="Commercial NAICS Cogen",C2044="Commercial NAICS Non-Cogen",C2044="industrial NAICS Cogen", C2044="industrial NAICS non-cogen")),FALSE,TRUE))</f>
        <v>1</v>
      </c>
      <c r="M2044">
        <f t="shared" si="94"/>
        <v>5.2173913043478258E-2</v>
      </c>
      <c r="N2044">
        <f t="shared" si="95"/>
        <v>1</v>
      </c>
    </row>
    <row r="2045" spans="1:14" x14ac:dyDescent="0.2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s="32" t="str">
        <f t="shared" si="93"/>
        <v/>
      </c>
      <c r="J2045" t="str">
        <f>IF(K2045="natural gas",VLOOKUP(D2045,'Cross-Page Data'!$I$4:$J$13,2,FALSE),IF(K2045="solar",VLOOKUP('Form 923'!D2045,'Cross-Page Data'!$I$14:$J$117,2,FALSE),K2045))</f>
        <v>hard coal</v>
      </c>
      <c r="K2045" t="str">
        <f>VLOOKUP(E2045,'Cross-Page Data'!$D$4:$F$48,3,FALSE)</f>
        <v>hard coal</v>
      </c>
      <c r="L2045" t="b">
        <f>IF(AND($P$6=FALSE,OR(C2045="Commercial NAICS Cogen",C2045="Industrial NAICS Cogen",C2045="NAICS-22 Cogen")),FALSE,IF(AND($P$7=FALSE,OR(C2045="Commercial NAICS Cogen",C2045="Commercial NAICS Non-Cogen",C2045="industrial NAICS Cogen", C2045="industrial NAICS non-cogen")),FALSE,TRUE))</f>
        <v>1</v>
      </c>
      <c r="M2045">
        <f t="shared" si="94"/>
        <v>1.3605442176870747E-3</v>
      </c>
      <c r="N2045">
        <f t="shared" si="95"/>
        <v>0</v>
      </c>
    </row>
    <row r="2046" spans="1:14" x14ac:dyDescent="0.2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s="32" t="str">
        <f t="shared" si="93"/>
        <v/>
      </c>
      <c r="J2046" t="str">
        <f>IF(K2046="natural gas",VLOOKUP(D2046,'Cross-Page Data'!$I$4:$J$13,2,FALSE),IF(K2046="solar",VLOOKUP('Form 923'!D2046,'Cross-Page Data'!$I$14:$J$117,2,FALSE),K2046))</f>
        <v>heavy or residual fuel oil</v>
      </c>
      <c r="K2046" t="str">
        <f>VLOOKUP(E2046,'Cross-Page Data'!$D$4:$F$48,3,FALSE)</f>
        <v>heavy or residual fuel oil</v>
      </c>
      <c r="L2046" t="b">
        <f>IF(AND($P$6=FALSE,OR(C2046="Commercial NAICS Cogen",C2046="Industrial NAICS Cogen",C2046="NAICS-22 Cogen")),FALSE,IF(AND($P$7=FALSE,OR(C2046="Commercial NAICS Cogen",C2046="Commercial NAICS Non-Cogen",C2046="industrial NAICS Cogen", C2046="industrial NAICS non-cogen")),FALSE,TRUE))</f>
        <v>1</v>
      </c>
      <c r="M2046">
        <f t="shared" si="94"/>
        <v>4.0160642570281126E-4</v>
      </c>
      <c r="N2046">
        <f t="shared" si="95"/>
        <v>0</v>
      </c>
    </row>
    <row r="2047" spans="1:14" x14ac:dyDescent="0.2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s="32" t="str">
        <f t="shared" si="93"/>
        <v/>
      </c>
      <c r="J2047" t="str">
        <f>IF(K2047="natural gas",VLOOKUP(D2047,'Cross-Page Data'!$I$4:$J$13,2,FALSE),IF(K2047="solar",VLOOKUP('Form 923'!D2047,'Cross-Page Data'!$I$14:$J$117,2,FALSE),K2047))</f>
        <v>heavy or residual fuel oil</v>
      </c>
      <c r="K2047" t="str">
        <f>VLOOKUP(E2047,'Cross-Page Data'!$D$4:$F$48,3,FALSE)</f>
        <v>heavy or residual fuel oil</v>
      </c>
      <c r="L2047" t="b">
        <f>IF(AND($P$6=FALSE,OR(C2047="Commercial NAICS Cogen",C2047="Industrial NAICS Cogen",C2047="NAICS-22 Cogen")),FALSE,IF(AND($P$7=FALSE,OR(C2047="Commercial NAICS Cogen",C2047="Commercial NAICS Non-Cogen",C2047="industrial NAICS Cogen", C2047="industrial NAICS non-cogen")),FALSE,TRUE))</f>
        <v>1</v>
      </c>
      <c r="M2047">
        <f t="shared" si="94"/>
        <v>4.0160642570281126E-4</v>
      </c>
      <c r="N2047">
        <f t="shared" si="95"/>
        <v>0</v>
      </c>
    </row>
    <row r="2048" spans="1:14" x14ac:dyDescent="0.2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s="32" t="str">
        <f t="shared" si="93"/>
        <v/>
      </c>
      <c r="J2048" t="str">
        <f>IF(K2048="natural gas",VLOOKUP(D2048,'Cross-Page Data'!$I$4:$J$13,2,FALSE),IF(K2048="solar",VLOOKUP('Form 923'!D2048,'Cross-Page Data'!$I$14:$J$117,2,FALSE),K2048))</f>
        <v>hard coal</v>
      </c>
      <c r="K2048" t="str">
        <f>VLOOKUP(E2048,'Cross-Page Data'!$D$4:$F$48,3,FALSE)</f>
        <v>hard coal</v>
      </c>
      <c r="L2048" t="b">
        <f>IF(AND($P$6=FALSE,OR(C2048="Commercial NAICS Cogen",C2048="Industrial NAICS Cogen",C2048="NAICS-22 Cogen")),FALSE,IF(AND($P$7=FALSE,OR(C2048="Commercial NAICS Cogen",C2048="Commercial NAICS Non-Cogen",C2048="industrial NAICS Cogen", C2048="industrial NAICS non-cogen")),FALSE,TRUE))</f>
        <v>1</v>
      </c>
      <c r="M2048">
        <f t="shared" si="94"/>
        <v>1.3605442176870747E-3</v>
      </c>
      <c r="N2048">
        <f t="shared" si="95"/>
        <v>0</v>
      </c>
    </row>
    <row r="2049" spans="1:14" x14ac:dyDescent="0.2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s="32" t="str">
        <f t="shared" si="93"/>
        <v/>
      </c>
      <c r="J2049" t="str">
        <f>IF(K2049="natural gas",VLOOKUP(D2049,'Cross-Page Data'!$I$4:$J$13,2,FALSE),IF(K2049="solar",VLOOKUP('Form 923'!D2049,'Cross-Page Data'!$I$14:$J$117,2,FALSE),K2049))</f>
        <v>other</v>
      </c>
      <c r="K2049" t="str">
        <f>VLOOKUP(E2049,'Cross-Page Data'!$D$4:$F$48,3,FALSE)</f>
        <v>other</v>
      </c>
      <c r="L2049" t="b">
        <f>IF(AND($P$6=FALSE,OR(C2049="Commercial NAICS Cogen",C2049="Industrial NAICS Cogen",C2049="NAICS-22 Cogen")),FALSE,IF(AND($P$7=FALSE,OR(C2049="Commercial NAICS Cogen",C2049="Commercial NAICS Non-Cogen",C2049="industrial NAICS Cogen", C2049="industrial NAICS non-cogen")),FALSE,TRUE))</f>
        <v>1</v>
      </c>
      <c r="M2049">
        <f t="shared" si="94"/>
        <v>1.6233766233766235E-3</v>
      </c>
      <c r="N2049">
        <f t="shared" si="95"/>
        <v>0</v>
      </c>
    </row>
    <row r="2050" spans="1:14" x14ac:dyDescent="0.2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s="32" t="str">
        <f t="shared" si="93"/>
        <v/>
      </c>
      <c r="J2050" t="str">
        <f>IF(K2050="natural gas",VLOOKUP(D2050,'Cross-Page Data'!$I$4:$J$13,2,FALSE),IF(K2050="solar",VLOOKUP('Form 923'!D2050,'Cross-Page Data'!$I$14:$J$117,2,FALSE),K2050))</f>
        <v>heavy or residual fuel oil</v>
      </c>
      <c r="K2050" t="str">
        <f>VLOOKUP(E2050,'Cross-Page Data'!$D$4:$F$48,3,FALSE)</f>
        <v>heavy or residual fuel oil</v>
      </c>
      <c r="L2050" t="b">
        <f>IF(AND($P$6=FALSE,OR(C2050="Commercial NAICS Cogen",C2050="Industrial NAICS Cogen",C2050="NAICS-22 Cogen")),FALSE,IF(AND($P$7=FALSE,OR(C2050="Commercial NAICS Cogen",C2050="Commercial NAICS Non-Cogen",C2050="industrial NAICS Cogen", C2050="industrial NAICS non-cogen")),FALSE,TRUE))</f>
        <v>1</v>
      </c>
      <c r="M2050">
        <f t="shared" si="94"/>
        <v>4.0160642570281126E-4</v>
      </c>
      <c r="N2050">
        <f t="shared" si="95"/>
        <v>0</v>
      </c>
    </row>
    <row r="2051" spans="1:14" x14ac:dyDescent="0.2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s="32">
        <f t="shared" si="93"/>
        <v>17021291.828348059</v>
      </c>
      <c r="J2051" t="str">
        <f>IF(K2051="natural gas",VLOOKUP(D2051,'Cross-Page Data'!$I$4:$J$13,2,FALSE),IF(K2051="solar",VLOOKUP('Form 923'!D2051,'Cross-Page Data'!$I$14:$J$117,2,FALSE),K2051))</f>
        <v>other</v>
      </c>
      <c r="K2051" t="str">
        <f>VLOOKUP(E2051,'Cross-Page Data'!$D$4:$F$48,3,FALSE)</f>
        <v>other</v>
      </c>
      <c r="L2051" t="b">
        <f>IF(AND($P$6=FALSE,OR(C2051="Commercial NAICS Cogen",C2051="Industrial NAICS Cogen",C2051="NAICS-22 Cogen")),FALSE,IF(AND($P$7=FALSE,OR(C2051="Commercial NAICS Cogen",C2051="Commercial NAICS Non-Cogen",C2051="industrial NAICS Cogen", C2051="industrial NAICS non-cogen")),FALSE,TRUE))</f>
        <v>1</v>
      </c>
      <c r="M2051">
        <f t="shared" si="94"/>
        <v>2.922077922077922E-2</v>
      </c>
      <c r="N2051">
        <f t="shared" si="95"/>
        <v>0</v>
      </c>
    </row>
    <row r="2052" spans="1:14" x14ac:dyDescent="0.2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s="32">
        <f t="shared" si="93"/>
        <v>17024868.759459939</v>
      </c>
      <c r="J2052" t="str">
        <f>IF(K2052="natural gas",VLOOKUP(D2052,'Cross-Page Data'!$I$4:$J$13,2,FALSE),IF(K2052="solar",VLOOKUP('Form 923'!D2052,'Cross-Page Data'!$I$14:$J$117,2,FALSE),K2052))</f>
        <v>natural gas peaker</v>
      </c>
      <c r="K2052" t="str">
        <f>VLOOKUP(E2052,'Cross-Page Data'!$D$4:$F$48,3,FALSE)</f>
        <v>natural gas</v>
      </c>
      <c r="L2052" t="b">
        <f>IF(AND($P$6=FALSE,OR(C2052="Commercial NAICS Cogen",C2052="Industrial NAICS Cogen",C2052="NAICS-22 Cogen")),FALSE,IF(AND($P$7=FALSE,OR(C2052="Commercial NAICS Cogen",C2052="Commercial NAICS Non-Cogen",C2052="industrial NAICS Cogen", C2052="industrial NAICS non-cogen")),FALSE,TRUE))</f>
        <v>1</v>
      </c>
      <c r="M2052">
        <f t="shared" si="94"/>
        <v>9.7283950617283954E-2</v>
      </c>
      <c r="N2052">
        <f t="shared" si="95"/>
        <v>1</v>
      </c>
    </row>
    <row r="2053" spans="1:14" x14ac:dyDescent="0.2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s="32">
        <f t="shared" si="93"/>
        <v>-23072015.052231055</v>
      </c>
      <c r="J2053" t="str">
        <f>IF(K2053="natural gas",VLOOKUP(D2053,'Cross-Page Data'!$I$4:$J$13,2,FALSE),IF(K2053="solar",VLOOKUP('Form 923'!D2053,'Cross-Page Data'!$I$14:$J$117,2,FALSE),K2053))</f>
        <v>heavy or residual fuel oil</v>
      </c>
      <c r="K2053" t="str">
        <f>VLOOKUP(E2053,'Cross-Page Data'!$D$4:$F$48,3,FALSE)</f>
        <v>heavy or residual fuel oil</v>
      </c>
      <c r="L2053" t="b">
        <f>IF(AND($P$6=FALSE,OR(C2053="Commercial NAICS Cogen",C2053="Industrial NAICS Cogen",C2053="NAICS-22 Cogen")),FALSE,IF(AND($P$7=FALSE,OR(C2053="Commercial NAICS Cogen",C2053="Commercial NAICS Non-Cogen",C2053="industrial NAICS Cogen", C2053="industrial NAICS non-cogen")),FALSE,TRUE))</f>
        <v>1</v>
      </c>
      <c r="M2053">
        <f t="shared" si="94"/>
        <v>0.64096385542168677</v>
      </c>
      <c r="N2053">
        <f t="shared" si="95"/>
        <v>1</v>
      </c>
    </row>
    <row r="2054" spans="1:14" x14ac:dyDescent="0.2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s="32">
        <f t="shared" si="93"/>
        <v>-23070637.875544898</v>
      </c>
      <c r="J2054" t="str">
        <f>IF(K2054="natural gas",VLOOKUP(D2054,'Cross-Page Data'!$I$4:$J$13,2,FALSE),IF(K2054="solar",VLOOKUP('Form 923'!D2054,'Cross-Page Data'!$I$14:$J$117,2,FALSE),K2054))</f>
        <v>natural gas peaker</v>
      </c>
      <c r="K2054" t="str">
        <f>VLOOKUP(E2054,'Cross-Page Data'!$D$4:$F$48,3,FALSE)</f>
        <v>natural gas</v>
      </c>
      <c r="L2054" t="b">
        <f>IF(AND($P$6=FALSE,OR(C2054="Commercial NAICS Cogen",C2054="Industrial NAICS Cogen",C2054="NAICS-22 Cogen")),FALSE,IF(AND($P$7=FALSE,OR(C2054="Commercial NAICS Cogen",C2054="Commercial NAICS Non-Cogen",C2054="industrial NAICS Cogen", C2054="industrial NAICS non-cogen")),FALSE,TRUE))</f>
        <v>1</v>
      </c>
      <c r="M2054">
        <f t="shared" si="94"/>
        <v>0.82370370370370372</v>
      </c>
      <c r="N2054">
        <f t="shared" si="95"/>
        <v>1</v>
      </c>
    </row>
    <row r="2055" spans="1:14" x14ac:dyDescent="0.2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s="32" t="str">
        <f t="shared" ref="I2055:I2118" si="96">IFERROR(F2055/G2055*10^6,"")</f>
        <v/>
      </c>
      <c r="J2055" t="str">
        <f>IF(K2055="natural gas",VLOOKUP(D2055,'Cross-Page Data'!$I$4:$J$13,2,FALSE),IF(K2055="solar",VLOOKUP('Form 923'!D2055,'Cross-Page Data'!$I$14:$J$117,2,FALSE),K2055))</f>
        <v>heavy or residual fuel oil</v>
      </c>
      <c r="K2055" t="str">
        <f>VLOOKUP(E2055,'Cross-Page Data'!$D$4:$F$48,3,FALSE)</f>
        <v>heavy or residual fuel oil</v>
      </c>
      <c r="L2055" t="b">
        <f>IF(AND($P$6=FALSE,OR(C2055="Commercial NAICS Cogen",C2055="Industrial NAICS Cogen",C2055="NAICS-22 Cogen")),FALSE,IF(AND($P$7=FALSE,OR(C2055="Commercial NAICS Cogen",C2055="Commercial NAICS Non-Cogen",C2055="industrial NAICS Cogen", C2055="industrial NAICS non-cogen")),FALSE,TRUE))</f>
        <v>1</v>
      </c>
      <c r="M2055">
        <f t="shared" ref="M2055:M2118" si="97">(COUNTIFS($J$6:$J$14148,J2055,$I$6:$I$14148,"&gt;"&amp;I2055)+1)/COUNTIFS($J$6:$J$14148,J2055)</f>
        <v>4.0160642570281126E-4</v>
      </c>
      <c r="N2055">
        <f t="shared" ref="N2055:N2118" si="98">IF(OR(M2055&gt;0.95,M2055&lt;0.05),0,1)</f>
        <v>0</v>
      </c>
    </row>
    <row r="2056" spans="1:14" x14ac:dyDescent="0.2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s="32">
        <f t="shared" si="96"/>
        <v>0</v>
      </c>
      <c r="J2056" t="str">
        <f>IF(K2056="natural gas",VLOOKUP(D2056,'Cross-Page Data'!$I$4:$J$13,2,FALSE),IF(K2056="solar",VLOOKUP('Form 923'!D2056,'Cross-Page Data'!$I$14:$J$117,2,FALSE),K2056))</f>
        <v>natural gas nonpeaker</v>
      </c>
      <c r="K2056" t="str">
        <f>VLOOKUP(E2056,'Cross-Page Data'!$D$4:$F$48,3,FALSE)</f>
        <v>natural gas</v>
      </c>
      <c r="L2056" t="b">
        <f>IF(AND($P$6=FALSE,OR(C2056="Commercial NAICS Cogen",C2056="Industrial NAICS Cogen",C2056="NAICS-22 Cogen")),FALSE,IF(AND($P$7=FALSE,OR(C2056="Commercial NAICS Cogen",C2056="Commercial NAICS Non-Cogen",C2056="industrial NAICS Cogen", C2056="industrial NAICS non-cogen")),FALSE,TRUE))</f>
        <v>1</v>
      </c>
      <c r="M2056">
        <f t="shared" si="97"/>
        <v>0.77302325581395348</v>
      </c>
      <c r="N2056">
        <f t="shared" si="98"/>
        <v>1</v>
      </c>
    </row>
    <row r="2057" spans="1:14" x14ac:dyDescent="0.2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s="32" t="str">
        <f t="shared" si="96"/>
        <v/>
      </c>
      <c r="J2057" t="str">
        <f>IF(K2057="natural gas",VLOOKUP(D2057,'Cross-Page Data'!$I$4:$J$13,2,FALSE),IF(K2057="solar",VLOOKUP('Form 923'!D2057,'Cross-Page Data'!$I$14:$J$117,2,FALSE),K2057))</f>
        <v>heavy or residual fuel oil</v>
      </c>
      <c r="K2057" t="str">
        <f>VLOOKUP(E2057,'Cross-Page Data'!$D$4:$F$48,3,FALSE)</f>
        <v>heavy or residual fuel oil</v>
      </c>
      <c r="L2057" t="b">
        <f>IF(AND($P$6=FALSE,OR(C2057="Commercial NAICS Cogen",C2057="Industrial NAICS Cogen",C2057="NAICS-22 Cogen")),FALSE,IF(AND($P$7=FALSE,OR(C2057="Commercial NAICS Cogen",C2057="Commercial NAICS Non-Cogen",C2057="industrial NAICS Cogen", C2057="industrial NAICS non-cogen")),FALSE,TRUE))</f>
        <v>1</v>
      </c>
      <c r="M2057">
        <f t="shared" si="97"/>
        <v>4.0160642570281126E-4</v>
      </c>
      <c r="N2057">
        <f t="shared" si="98"/>
        <v>0</v>
      </c>
    </row>
    <row r="2058" spans="1:14" x14ac:dyDescent="0.2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s="32">
        <f t="shared" si="96"/>
        <v>-33355864.811133202</v>
      </c>
      <c r="J2058" t="str">
        <f>IF(K2058="natural gas",VLOOKUP(D2058,'Cross-Page Data'!$I$4:$J$13,2,FALSE),IF(K2058="solar",VLOOKUP('Form 923'!D2058,'Cross-Page Data'!$I$14:$J$117,2,FALSE),K2058))</f>
        <v>natural gas nonpeaker</v>
      </c>
      <c r="K2058" t="str">
        <f>VLOOKUP(E2058,'Cross-Page Data'!$D$4:$F$48,3,FALSE)</f>
        <v>natural gas</v>
      </c>
      <c r="L2058" t="b">
        <f>IF(AND($P$6=FALSE,OR(C2058="Commercial NAICS Cogen",C2058="Industrial NAICS Cogen",C2058="NAICS-22 Cogen")),FALSE,IF(AND($P$7=FALSE,OR(C2058="Commercial NAICS Cogen",C2058="Commercial NAICS Non-Cogen",C2058="industrial NAICS Cogen", C2058="industrial NAICS non-cogen")),FALSE,TRUE))</f>
        <v>1</v>
      </c>
      <c r="M2058">
        <f t="shared" si="97"/>
        <v>0.93395348837209302</v>
      </c>
      <c r="N2058">
        <f t="shared" si="98"/>
        <v>1</v>
      </c>
    </row>
    <row r="2059" spans="1:14" x14ac:dyDescent="0.2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s="32">
        <f t="shared" si="96"/>
        <v>14794923.908784045</v>
      </c>
      <c r="J2059" t="str">
        <f>IF(K2059="natural gas",VLOOKUP(D2059,'Cross-Page Data'!$I$4:$J$13,2,FALSE),IF(K2059="solar",VLOOKUP('Form 923'!D2059,'Cross-Page Data'!$I$14:$J$117,2,FALSE),K2059))</f>
        <v>heavy or residual fuel oil</v>
      </c>
      <c r="K2059" t="str">
        <f>VLOOKUP(E2059,'Cross-Page Data'!$D$4:$F$48,3,FALSE)</f>
        <v>heavy or residual fuel oil</v>
      </c>
      <c r="L2059" t="b">
        <f>IF(AND($P$6=FALSE,OR(C2059="Commercial NAICS Cogen",C2059="Industrial NAICS Cogen",C2059="NAICS-22 Cogen")),FALSE,IF(AND($P$7=FALSE,OR(C2059="Commercial NAICS Cogen",C2059="Commercial NAICS Non-Cogen",C2059="industrial NAICS Cogen", C2059="industrial NAICS non-cogen")),FALSE,TRUE))</f>
        <v>1</v>
      </c>
      <c r="M2059">
        <f t="shared" si="97"/>
        <v>0.13413654618473897</v>
      </c>
      <c r="N2059">
        <f t="shared" si="98"/>
        <v>1</v>
      </c>
    </row>
    <row r="2060" spans="1:14" x14ac:dyDescent="0.2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s="32">
        <f t="shared" si="96"/>
        <v>14794988.721062325</v>
      </c>
      <c r="J2060" t="str">
        <f>IF(K2060="natural gas",VLOOKUP(D2060,'Cross-Page Data'!$I$4:$J$13,2,FALSE),IF(K2060="solar",VLOOKUP('Form 923'!D2060,'Cross-Page Data'!$I$14:$J$117,2,FALSE),K2060))</f>
        <v>natural gas peaker</v>
      </c>
      <c r="K2060" t="str">
        <f>VLOOKUP(E2060,'Cross-Page Data'!$D$4:$F$48,3,FALSE)</f>
        <v>natural gas</v>
      </c>
      <c r="L2060" t="b">
        <f>IF(AND($P$6=FALSE,OR(C2060="Commercial NAICS Cogen",C2060="Industrial NAICS Cogen",C2060="NAICS-22 Cogen")),FALSE,IF(AND($P$7=FALSE,OR(C2060="Commercial NAICS Cogen",C2060="Commercial NAICS Non-Cogen",C2060="industrial NAICS Cogen", C2060="industrial NAICS non-cogen")),FALSE,TRUE))</f>
        <v>1</v>
      </c>
      <c r="M2060">
        <f t="shared" si="97"/>
        <v>0.14864197530864198</v>
      </c>
      <c r="N2060">
        <f t="shared" si="98"/>
        <v>1</v>
      </c>
    </row>
    <row r="2061" spans="1:14" x14ac:dyDescent="0.2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s="32">
        <f t="shared" si="96"/>
        <v>0</v>
      </c>
      <c r="J2061" t="str">
        <f>IF(K2061="natural gas",VLOOKUP(D2061,'Cross-Page Data'!$I$4:$J$13,2,FALSE),IF(K2061="solar",VLOOKUP('Form 923'!D2061,'Cross-Page Data'!$I$14:$J$117,2,FALSE),K2061))</f>
        <v>other</v>
      </c>
      <c r="K2061" t="str">
        <f>VLOOKUP(E2061,'Cross-Page Data'!$D$4:$F$48,3,FALSE)</f>
        <v>other</v>
      </c>
      <c r="L2061" t="b">
        <f>IF(AND($P$6=FALSE,OR(C2061="Commercial NAICS Cogen",C2061="Industrial NAICS Cogen",C2061="NAICS-22 Cogen")),FALSE,IF(AND($P$7=FALSE,OR(C2061="Commercial NAICS Cogen",C2061="Commercial NAICS Non-Cogen",C2061="industrial NAICS Cogen", C2061="industrial NAICS non-cogen")),FALSE,TRUE))</f>
        <v>1</v>
      </c>
      <c r="M2061">
        <f t="shared" si="97"/>
        <v>0.47889610389610388</v>
      </c>
      <c r="N2061">
        <f t="shared" si="98"/>
        <v>1</v>
      </c>
    </row>
    <row r="2062" spans="1:14" x14ac:dyDescent="0.2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s="32">
        <f t="shared" si="96"/>
        <v>284251.50438373518</v>
      </c>
      <c r="J2062" t="str">
        <f>IF(K2062="natural gas",VLOOKUP(D2062,'Cross-Page Data'!$I$4:$J$13,2,FALSE),IF(K2062="solar",VLOOKUP('Form 923'!D2062,'Cross-Page Data'!$I$14:$J$117,2,FALSE),K2062))</f>
        <v>natural gas nonpeaker</v>
      </c>
      <c r="K2062" t="str">
        <f>VLOOKUP(E2062,'Cross-Page Data'!$D$4:$F$48,3,FALSE)</f>
        <v>natural gas</v>
      </c>
      <c r="L2062" t="b">
        <f>IF(AND($P$6=FALSE,OR(C2062="Commercial NAICS Cogen",C2062="Industrial NAICS Cogen",C2062="NAICS-22 Cogen")),FALSE,IF(AND($P$7=FALSE,OR(C2062="Commercial NAICS Cogen",C2062="Commercial NAICS Non-Cogen",C2062="industrial NAICS Cogen", C2062="industrial NAICS non-cogen")),FALSE,TRUE))</f>
        <v>1</v>
      </c>
      <c r="M2062">
        <f t="shared" si="97"/>
        <v>0.72651162790697676</v>
      </c>
      <c r="N2062">
        <f t="shared" si="98"/>
        <v>1</v>
      </c>
    </row>
    <row r="2063" spans="1:14" x14ac:dyDescent="0.2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s="32">
        <f t="shared" si="96"/>
        <v>11629472.623831496</v>
      </c>
      <c r="J2063" t="str">
        <f>IF(K2063="natural gas",VLOOKUP(D2063,'Cross-Page Data'!$I$4:$J$13,2,FALSE),IF(K2063="solar",VLOOKUP('Form 923'!D2063,'Cross-Page Data'!$I$14:$J$117,2,FALSE),K2063))</f>
        <v>other</v>
      </c>
      <c r="K2063" t="str">
        <f>VLOOKUP(E2063,'Cross-Page Data'!$D$4:$F$48,3,FALSE)</f>
        <v>other</v>
      </c>
      <c r="L2063" t="b">
        <f>IF(AND($P$6=FALSE,OR(C2063="Commercial NAICS Cogen",C2063="Industrial NAICS Cogen",C2063="NAICS-22 Cogen")),FALSE,IF(AND($P$7=FALSE,OR(C2063="Commercial NAICS Cogen",C2063="Commercial NAICS Non-Cogen",C2063="industrial NAICS Cogen", C2063="industrial NAICS non-cogen")),FALSE,TRUE))</f>
        <v>1</v>
      </c>
      <c r="M2063">
        <f t="shared" si="97"/>
        <v>9.0909090909090912E-2</v>
      </c>
      <c r="N2063">
        <f t="shared" si="98"/>
        <v>1</v>
      </c>
    </row>
    <row r="2064" spans="1:14" x14ac:dyDescent="0.2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s="32">
        <f t="shared" si="96"/>
        <v>11691217.797693795</v>
      </c>
      <c r="J2064" t="str">
        <f>IF(K2064="natural gas",VLOOKUP(D2064,'Cross-Page Data'!$I$4:$J$13,2,FALSE),IF(K2064="solar",VLOOKUP('Form 923'!D2064,'Cross-Page Data'!$I$14:$J$117,2,FALSE),K2064))</f>
        <v>natural gas nonpeaker</v>
      </c>
      <c r="K2064" t="str">
        <f>VLOOKUP(E2064,'Cross-Page Data'!$D$4:$F$48,3,FALSE)</f>
        <v>natural gas</v>
      </c>
      <c r="L2064" t="b">
        <f>IF(AND($P$6=FALSE,OR(C2064="Commercial NAICS Cogen",C2064="Industrial NAICS Cogen",C2064="NAICS-22 Cogen")),FALSE,IF(AND($P$7=FALSE,OR(C2064="Commercial NAICS Cogen",C2064="Commercial NAICS Non-Cogen",C2064="industrial NAICS Cogen", C2064="industrial NAICS non-cogen")),FALSE,TRUE))</f>
        <v>1</v>
      </c>
      <c r="M2064">
        <f t="shared" si="97"/>
        <v>0.11348837209302326</v>
      </c>
      <c r="N2064">
        <f t="shared" si="98"/>
        <v>1</v>
      </c>
    </row>
    <row r="2065" spans="1:14" x14ac:dyDescent="0.2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s="32">
        <f t="shared" si="96"/>
        <v>18884946.171889093</v>
      </c>
      <c r="J2065" t="str">
        <f>IF(K2065="natural gas",VLOOKUP(D2065,'Cross-Page Data'!$I$4:$J$13,2,FALSE),IF(K2065="solar",VLOOKUP('Form 923'!D2065,'Cross-Page Data'!$I$14:$J$117,2,FALSE),K2065))</f>
        <v>other</v>
      </c>
      <c r="K2065" t="str">
        <f>VLOOKUP(E2065,'Cross-Page Data'!$D$4:$F$48,3,FALSE)</f>
        <v>other</v>
      </c>
      <c r="L2065" t="b">
        <f>IF(AND($P$6=FALSE,OR(C2065="Commercial NAICS Cogen",C2065="Industrial NAICS Cogen",C2065="NAICS-22 Cogen")),FALSE,IF(AND($P$7=FALSE,OR(C2065="Commercial NAICS Cogen",C2065="Commercial NAICS Non-Cogen",C2065="industrial NAICS Cogen", C2065="industrial NAICS non-cogen")),FALSE,TRUE))</f>
        <v>1</v>
      </c>
      <c r="M2065">
        <f t="shared" si="97"/>
        <v>1.948051948051948E-2</v>
      </c>
      <c r="N2065">
        <f t="shared" si="98"/>
        <v>0</v>
      </c>
    </row>
    <row r="2066" spans="1:14" x14ac:dyDescent="0.2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s="32">
        <f t="shared" si="96"/>
        <v>18860790.221988797</v>
      </c>
      <c r="J2066" t="str">
        <f>IF(K2066="natural gas",VLOOKUP(D2066,'Cross-Page Data'!$I$4:$J$13,2,FALSE),IF(K2066="solar",VLOOKUP('Form 923'!D2066,'Cross-Page Data'!$I$14:$J$117,2,FALSE),K2066))</f>
        <v>natural gas peaker</v>
      </c>
      <c r="K2066" t="str">
        <f>VLOOKUP(E2066,'Cross-Page Data'!$D$4:$F$48,3,FALSE)</f>
        <v>natural gas</v>
      </c>
      <c r="L2066" t="b">
        <f>IF(AND($P$6=FALSE,OR(C2066="Commercial NAICS Cogen",C2066="Industrial NAICS Cogen",C2066="NAICS-22 Cogen")),FALSE,IF(AND($P$7=FALSE,OR(C2066="Commercial NAICS Cogen",C2066="Commercial NAICS Non-Cogen",C2066="industrial NAICS Cogen", C2066="industrial NAICS non-cogen")),FALSE,TRUE))</f>
        <v>1</v>
      </c>
      <c r="M2066">
        <f t="shared" si="97"/>
        <v>6.8148148148148152E-2</v>
      </c>
      <c r="N2066">
        <f t="shared" si="98"/>
        <v>1</v>
      </c>
    </row>
    <row r="2067" spans="1:14" x14ac:dyDescent="0.2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s="32">
        <f t="shared" si="96"/>
        <v>11622299.414186515</v>
      </c>
      <c r="J2067" t="str">
        <f>IF(K2067="natural gas",VLOOKUP(D2067,'Cross-Page Data'!$I$4:$J$13,2,FALSE),IF(K2067="solar",VLOOKUP('Form 923'!D2067,'Cross-Page Data'!$I$14:$J$117,2,FALSE),K2067))</f>
        <v>other</v>
      </c>
      <c r="K2067" t="str">
        <f>VLOOKUP(E2067,'Cross-Page Data'!$D$4:$F$48,3,FALSE)</f>
        <v>other</v>
      </c>
      <c r="L2067" t="b">
        <f>IF(AND($P$6=FALSE,OR(C2067="Commercial NAICS Cogen",C2067="Industrial NAICS Cogen",C2067="NAICS-22 Cogen")),FALSE,IF(AND($P$7=FALSE,OR(C2067="Commercial NAICS Cogen",C2067="Commercial NAICS Non-Cogen",C2067="industrial NAICS Cogen", C2067="industrial NAICS non-cogen")),FALSE,TRUE))</f>
        <v>1</v>
      </c>
      <c r="M2067">
        <f t="shared" si="97"/>
        <v>9.2532467532467536E-2</v>
      </c>
      <c r="N2067">
        <f t="shared" si="98"/>
        <v>1</v>
      </c>
    </row>
    <row r="2068" spans="1:14" x14ac:dyDescent="0.2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s="32">
        <f t="shared" si="96"/>
        <v>11621003.078734048</v>
      </c>
      <c r="J2068" t="str">
        <f>IF(K2068="natural gas",VLOOKUP(D2068,'Cross-Page Data'!$I$4:$J$13,2,FALSE),IF(K2068="solar",VLOOKUP('Form 923'!D2068,'Cross-Page Data'!$I$14:$J$117,2,FALSE),K2068))</f>
        <v>natural gas peaker</v>
      </c>
      <c r="K2068" t="str">
        <f>VLOOKUP(E2068,'Cross-Page Data'!$D$4:$F$48,3,FALSE)</f>
        <v>natural gas</v>
      </c>
      <c r="L2068" t="b">
        <f>IF(AND($P$6=FALSE,OR(C2068="Commercial NAICS Cogen",C2068="Industrial NAICS Cogen",C2068="NAICS-22 Cogen")),FALSE,IF(AND($P$7=FALSE,OR(C2068="Commercial NAICS Cogen",C2068="Commercial NAICS Non-Cogen",C2068="industrial NAICS Cogen", C2068="industrial NAICS non-cogen")),FALSE,TRUE))</f>
        <v>1</v>
      </c>
      <c r="M2068">
        <f t="shared" si="97"/>
        <v>0.32395061728395064</v>
      </c>
      <c r="N2068">
        <f t="shared" si="98"/>
        <v>1</v>
      </c>
    </row>
    <row r="2069" spans="1:14" x14ac:dyDescent="0.2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s="32" t="str">
        <f t="shared" si="96"/>
        <v/>
      </c>
      <c r="J2069" t="str">
        <f>IF(K2069="natural gas",VLOOKUP(D2069,'Cross-Page Data'!$I$4:$J$13,2,FALSE),IF(K2069="solar",VLOOKUP('Form 923'!D2069,'Cross-Page Data'!$I$14:$J$117,2,FALSE),K2069))</f>
        <v>heavy or residual fuel oil</v>
      </c>
      <c r="K2069" t="str">
        <f>VLOOKUP(E2069,'Cross-Page Data'!$D$4:$F$48,3,FALSE)</f>
        <v>heavy or residual fuel oil</v>
      </c>
      <c r="L2069" t="b">
        <f>IF(AND($P$6=FALSE,OR(C2069="Commercial NAICS Cogen",C2069="Industrial NAICS Cogen",C2069="NAICS-22 Cogen")),FALSE,IF(AND($P$7=FALSE,OR(C2069="Commercial NAICS Cogen",C2069="Commercial NAICS Non-Cogen",C2069="industrial NAICS Cogen", C2069="industrial NAICS non-cogen")),FALSE,TRUE))</f>
        <v>1</v>
      </c>
      <c r="M2069">
        <f t="shared" si="97"/>
        <v>4.0160642570281126E-4</v>
      </c>
      <c r="N2069">
        <f t="shared" si="98"/>
        <v>0</v>
      </c>
    </row>
    <row r="2070" spans="1:14" x14ac:dyDescent="0.2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s="32">
        <f t="shared" si="96"/>
        <v>0</v>
      </c>
      <c r="J2070" t="str">
        <f>IF(K2070="natural gas",VLOOKUP(D2070,'Cross-Page Data'!$I$4:$J$13,2,FALSE),IF(K2070="solar",VLOOKUP('Form 923'!D2070,'Cross-Page Data'!$I$14:$J$117,2,FALSE),K2070))</f>
        <v>heavy or residual fuel oil</v>
      </c>
      <c r="K2070" t="str">
        <f>VLOOKUP(E2070,'Cross-Page Data'!$D$4:$F$48,3,FALSE)</f>
        <v>heavy or residual fuel oil</v>
      </c>
      <c r="L2070" t="b">
        <f>IF(AND($P$6=FALSE,OR(C2070="Commercial NAICS Cogen",C2070="Industrial NAICS Cogen",C2070="NAICS-22 Cogen")),FALSE,IF(AND($P$7=FALSE,OR(C2070="Commercial NAICS Cogen",C2070="Commercial NAICS Non-Cogen",C2070="industrial NAICS Cogen", C2070="industrial NAICS non-cogen")),FALSE,TRUE))</f>
        <v>1</v>
      </c>
      <c r="M2070">
        <f t="shared" si="97"/>
        <v>0.57188755020080317</v>
      </c>
      <c r="N2070">
        <f t="shared" si="98"/>
        <v>1</v>
      </c>
    </row>
    <row r="2071" spans="1:14" x14ac:dyDescent="0.2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s="32">
        <f t="shared" si="96"/>
        <v>1075145.4967259141</v>
      </c>
      <c r="J2071" t="str">
        <f>IF(K2071="natural gas",VLOOKUP(D2071,'Cross-Page Data'!$I$4:$J$13,2,FALSE),IF(K2071="solar",VLOOKUP('Form 923'!D2071,'Cross-Page Data'!$I$14:$J$117,2,FALSE),K2071))</f>
        <v>natural gas nonpeaker</v>
      </c>
      <c r="K2071" t="str">
        <f>VLOOKUP(E2071,'Cross-Page Data'!$D$4:$F$48,3,FALSE)</f>
        <v>natural gas</v>
      </c>
      <c r="L2071" t="b">
        <f>IF(AND($P$6=FALSE,OR(C2071="Commercial NAICS Cogen",C2071="Industrial NAICS Cogen",C2071="NAICS-22 Cogen")),FALSE,IF(AND($P$7=FALSE,OR(C2071="Commercial NAICS Cogen",C2071="Commercial NAICS Non-Cogen",C2071="industrial NAICS Cogen", C2071="industrial NAICS non-cogen")),FALSE,TRUE))</f>
        <v>1</v>
      </c>
      <c r="M2071">
        <f t="shared" si="97"/>
        <v>0.64279069767441865</v>
      </c>
      <c r="N2071">
        <f t="shared" si="98"/>
        <v>1</v>
      </c>
    </row>
    <row r="2072" spans="1:14" x14ac:dyDescent="0.2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s="32">
        <f t="shared" si="96"/>
        <v>11079613.534476208</v>
      </c>
      <c r="J2072" t="str">
        <f>IF(K2072="natural gas",VLOOKUP(D2072,'Cross-Page Data'!$I$4:$J$13,2,FALSE),IF(K2072="solar",VLOOKUP('Form 923'!D2072,'Cross-Page Data'!$I$14:$J$117,2,FALSE),K2072))</f>
        <v>heavy or residual fuel oil</v>
      </c>
      <c r="K2072" t="str">
        <f>VLOOKUP(E2072,'Cross-Page Data'!$D$4:$F$48,3,FALSE)</f>
        <v>heavy or residual fuel oil</v>
      </c>
      <c r="L2072" t="b">
        <f>IF(AND($P$6=FALSE,OR(C2072="Commercial NAICS Cogen",C2072="Industrial NAICS Cogen",C2072="NAICS-22 Cogen")),FALSE,IF(AND($P$7=FALSE,OR(C2072="Commercial NAICS Cogen",C2072="Commercial NAICS Non-Cogen",C2072="industrial NAICS Cogen", C2072="industrial NAICS non-cogen")),FALSE,TRUE))</f>
        <v>1</v>
      </c>
      <c r="M2072">
        <f t="shared" si="97"/>
        <v>0.29759036144578316</v>
      </c>
      <c r="N2072">
        <f t="shared" si="98"/>
        <v>1</v>
      </c>
    </row>
    <row r="2073" spans="1:14" x14ac:dyDescent="0.2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s="32" t="str">
        <f t="shared" si="96"/>
        <v/>
      </c>
      <c r="J2073" t="str">
        <f>IF(K2073="natural gas",VLOOKUP(D2073,'Cross-Page Data'!$I$4:$J$13,2,FALSE),IF(K2073="solar",VLOOKUP('Form 923'!D2073,'Cross-Page Data'!$I$14:$J$117,2,FALSE),K2073))</f>
        <v>other</v>
      </c>
      <c r="K2073" t="str">
        <f>VLOOKUP(E2073,'Cross-Page Data'!$D$4:$F$48,3,FALSE)</f>
        <v>other</v>
      </c>
      <c r="L2073" t="b">
        <f>IF(AND($P$6=FALSE,OR(C2073="Commercial NAICS Cogen",C2073="Industrial NAICS Cogen",C2073="NAICS-22 Cogen")),FALSE,IF(AND($P$7=FALSE,OR(C2073="Commercial NAICS Cogen",C2073="Commercial NAICS Non-Cogen",C2073="industrial NAICS Cogen", C2073="industrial NAICS non-cogen")),FALSE,TRUE))</f>
        <v>1</v>
      </c>
      <c r="M2073">
        <f t="shared" si="97"/>
        <v>1.6233766233766235E-3</v>
      </c>
      <c r="N2073">
        <f t="shared" si="98"/>
        <v>0</v>
      </c>
    </row>
    <row r="2074" spans="1:14" x14ac:dyDescent="0.2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s="32">
        <f t="shared" si="96"/>
        <v>10965348.022988861</v>
      </c>
      <c r="J2074" t="str">
        <f>IF(K2074="natural gas",VLOOKUP(D2074,'Cross-Page Data'!$I$4:$J$13,2,FALSE),IF(K2074="solar",VLOOKUP('Form 923'!D2074,'Cross-Page Data'!$I$14:$J$117,2,FALSE),K2074))</f>
        <v>natural gas nonpeaker</v>
      </c>
      <c r="K2074" t="str">
        <f>VLOOKUP(E2074,'Cross-Page Data'!$D$4:$F$48,3,FALSE)</f>
        <v>natural gas</v>
      </c>
      <c r="L2074" t="b">
        <f>IF(AND($P$6=FALSE,OR(C2074="Commercial NAICS Cogen",C2074="Industrial NAICS Cogen",C2074="NAICS-22 Cogen")),FALSE,IF(AND($P$7=FALSE,OR(C2074="Commercial NAICS Cogen",C2074="Commercial NAICS Non-Cogen",C2074="industrial NAICS Cogen", C2074="industrial NAICS non-cogen")),FALSE,TRUE))</f>
        <v>1</v>
      </c>
      <c r="M2074">
        <f t="shared" si="97"/>
        <v>0.21860465116279071</v>
      </c>
      <c r="N2074">
        <f t="shared" si="98"/>
        <v>1</v>
      </c>
    </row>
    <row r="2075" spans="1:14" x14ac:dyDescent="0.2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s="32">
        <f t="shared" si="96"/>
        <v>17637495.162445828</v>
      </c>
      <c r="J2075" t="str">
        <f>IF(K2075="natural gas",VLOOKUP(D2075,'Cross-Page Data'!$I$4:$J$13,2,FALSE),IF(K2075="solar",VLOOKUP('Form 923'!D2075,'Cross-Page Data'!$I$14:$J$117,2,FALSE),K2075))</f>
        <v>heavy or residual fuel oil</v>
      </c>
      <c r="K2075" t="str">
        <f>VLOOKUP(E2075,'Cross-Page Data'!$D$4:$F$48,3,FALSE)</f>
        <v>heavy or residual fuel oil</v>
      </c>
      <c r="L2075" t="b">
        <f>IF(AND($P$6=FALSE,OR(C2075="Commercial NAICS Cogen",C2075="Industrial NAICS Cogen",C2075="NAICS-22 Cogen")),FALSE,IF(AND($P$7=FALSE,OR(C2075="Commercial NAICS Cogen",C2075="Commercial NAICS Non-Cogen",C2075="industrial NAICS Cogen", C2075="industrial NAICS non-cogen")),FALSE,TRUE))</f>
        <v>1</v>
      </c>
      <c r="M2075">
        <f t="shared" si="97"/>
        <v>8.3534136546184745E-2</v>
      </c>
      <c r="N2075">
        <f t="shared" si="98"/>
        <v>1</v>
      </c>
    </row>
    <row r="2076" spans="1:14" x14ac:dyDescent="0.2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s="32">
        <f t="shared" si="96"/>
        <v>17119861.752722614</v>
      </c>
      <c r="J2076" t="str">
        <f>IF(K2076="natural gas",VLOOKUP(D2076,'Cross-Page Data'!$I$4:$J$13,2,FALSE),IF(K2076="solar",VLOOKUP('Form 923'!D2076,'Cross-Page Data'!$I$14:$J$117,2,FALSE),K2076))</f>
        <v>natural gas peaker</v>
      </c>
      <c r="K2076" t="str">
        <f>VLOOKUP(E2076,'Cross-Page Data'!$D$4:$F$48,3,FALSE)</f>
        <v>natural gas</v>
      </c>
      <c r="L2076" t="b">
        <f>IF(AND($P$6=FALSE,OR(C2076="Commercial NAICS Cogen",C2076="Industrial NAICS Cogen",C2076="NAICS-22 Cogen")),FALSE,IF(AND($P$7=FALSE,OR(C2076="Commercial NAICS Cogen",C2076="Commercial NAICS Non-Cogen",C2076="industrial NAICS Cogen", C2076="industrial NAICS non-cogen")),FALSE,TRUE))</f>
        <v>1</v>
      </c>
      <c r="M2076">
        <f t="shared" si="97"/>
        <v>9.481481481481481E-2</v>
      </c>
      <c r="N2076">
        <f t="shared" si="98"/>
        <v>1</v>
      </c>
    </row>
    <row r="2077" spans="1:14" x14ac:dyDescent="0.2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s="32">
        <f t="shared" si="96"/>
        <v>-7448275.8620689651</v>
      </c>
      <c r="J2077" t="str">
        <f>IF(K2077="natural gas",VLOOKUP(D2077,'Cross-Page Data'!$I$4:$J$13,2,FALSE),IF(K2077="solar",VLOOKUP('Form 923'!D2077,'Cross-Page Data'!$I$14:$J$117,2,FALSE),K2077))</f>
        <v>heavy or residual fuel oil</v>
      </c>
      <c r="K2077" t="str">
        <f>VLOOKUP(E2077,'Cross-Page Data'!$D$4:$F$48,3,FALSE)</f>
        <v>heavy or residual fuel oil</v>
      </c>
      <c r="L2077" t="b">
        <f>IF(AND($P$6=FALSE,OR(C2077="Commercial NAICS Cogen",C2077="Industrial NAICS Cogen",C2077="NAICS-22 Cogen")),FALSE,IF(AND($P$7=FALSE,OR(C2077="Commercial NAICS Cogen",C2077="Commercial NAICS Non-Cogen",C2077="industrial NAICS Cogen", C2077="industrial NAICS non-cogen")),FALSE,TRUE))</f>
        <v>1</v>
      </c>
      <c r="M2077">
        <f t="shared" si="97"/>
        <v>0.6333333333333333</v>
      </c>
      <c r="N2077">
        <f t="shared" si="98"/>
        <v>1</v>
      </c>
    </row>
    <row r="2078" spans="1:14" x14ac:dyDescent="0.2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s="32" t="str">
        <f t="shared" si="96"/>
        <v/>
      </c>
      <c r="J2078" t="str">
        <f>IF(K2078="natural gas",VLOOKUP(D2078,'Cross-Page Data'!$I$4:$J$13,2,FALSE),IF(K2078="solar",VLOOKUP('Form 923'!D2078,'Cross-Page Data'!$I$14:$J$117,2,FALSE),K2078))</f>
        <v>other</v>
      </c>
      <c r="K2078" t="str">
        <f>VLOOKUP(E2078,'Cross-Page Data'!$D$4:$F$48,3,FALSE)</f>
        <v>other</v>
      </c>
      <c r="L2078" t="b">
        <f>IF(AND($P$6=FALSE,OR(C2078="Commercial NAICS Cogen",C2078="Industrial NAICS Cogen",C2078="NAICS-22 Cogen")),FALSE,IF(AND($P$7=FALSE,OR(C2078="Commercial NAICS Cogen",C2078="Commercial NAICS Non-Cogen",C2078="industrial NAICS Cogen", C2078="industrial NAICS non-cogen")),FALSE,TRUE))</f>
        <v>1</v>
      </c>
      <c r="M2078">
        <f t="shared" si="97"/>
        <v>1.6233766233766235E-3</v>
      </c>
      <c r="N2078">
        <f t="shared" si="98"/>
        <v>0</v>
      </c>
    </row>
    <row r="2079" spans="1:14" x14ac:dyDescent="0.2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s="32">
        <f t="shared" si="96"/>
        <v>0</v>
      </c>
      <c r="J2079" t="str">
        <f>IF(K2079="natural gas",VLOOKUP(D2079,'Cross-Page Data'!$I$4:$J$13,2,FALSE),IF(K2079="solar",VLOOKUP('Form 923'!D2079,'Cross-Page Data'!$I$14:$J$117,2,FALSE),K2079))</f>
        <v>nuclear</v>
      </c>
      <c r="K2079" t="str">
        <f>VLOOKUP(E2079,'Cross-Page Data'!$D$4:$F$48,3,FALSE)</f>
        <v>nuclear</v>
      </c>
      <c r="L2079" t="b">
        <f>IF(AND($P$6=FALSE,OR(C2079="Commercial NAICS Cogen",C2079="Industrial NAICS Cogen",C2079="NAICS-22 Cogen")),FALSE,IF(AND($P$7=FALSE,OR(C2079="Commercial NAICS Cogen",C2079="Commercial NAICS Non-Cogen",C2079="industrial NAICS Cogen", C2079="industrial NAICS non-cogen")),FALSE,TRUE))</f>
        <v>1</v>
      </c>
      <c r="M2079">
        <f t="shared" si="97"/>
        <v>1.020408163265306E-2</v>
      </c>
      <c r="N2079">
        <f t="shared" si="98"/>
        <v>0</v>
      </c>
    </row>
    <row r="2080" spans="1:14" x14ac:dyDescent="0.2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s="32">
        <f t="shared" si="96"/>
        <v>0</v>
      </c>
      <c r="J2080" t="str">
        <f>IF(K2080="natural gas",VLOOKUP(D2080,'Cross-Page Data'!$I$4:$J$13,2,FALSE),IF(K2080="solar",VLOOKUP('Form 923'!D2080,'Cross-Page Data'!$I$14:$J$117,2,FALSE),K2080))</f>
        <v>nuclear</v>
      </c>
      <c r="K2080" t="str">
        <f>VLOOKUP(E2080,'Cross-Page Data'!$D$4:$F$48,3,FALSE)</f>
        <v>nuclear</v>
      </c>
      <c r="L2080" t="b">
        <f>IF(AND($P$6=FALSE,OR(C2080="Commercial NAICS Cogen",C2080="Industrial NAICS Cogen",C2080="NAICS-22 Cogen")),FALSE,IF(AND($P$7=FALSE,OR(C2080="Commercial NAICS Cogen",C2080="Commercial NAICS Non-Cogen",C2080="industrial NAICS Cogen", C2080="industrial NAICS non-cogen")),FALSE,TRUE))</f>
        <v>1</v>
      </c>
      <c r="M2080">
        <f t="shared" si="97"/>
        <v>1.020408163265306E-2</v>
      </c>
      <c r="N2080">
        <f t="shared" si="98"/>
        <v>0</v>
      </c>
    </row>
    <row r="2081" spans="1:14" x14ac:dyDescent="0.2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s="32">
        <f t="shared" si="96"/>
        <v>0</v>
      </c>
      <c r="J2081" t="str">
        <f>IF(K2081="natural gas",VLOOKUP(D2081,'Cross-Page Data'!$I$4:$J$13,2,FALSE),IF(K2081="solar",VLOOKUP('Form 923'!D2081,'Cross-Page Data'!$I$14:$J$117,2,FALSE),K2081))</f>
        <v>heavy or residual fuel oil</v>
      </c>
      <c r="K2081" t="str">
        <f>VLOOKUP(E2081,'Cross-Page Data'!$D$4:$F$48,3,FALSE)</f>
        <v>heavy or residual fuel oil</v>
      </c>
      <c r="L2081" t="b">
        <f>IF(AND($P$6=FALSE,OR(C2081="Commercial NAICS Cogen",C2081="Industrial NAICS Cogen",C2081="NAICS-22 Cogen")),FALSE,IF(AND($P$7=FALSE,OR(C2081="Commercial NAICS Cogen",C2081="Commercial NAICS Non-Cogen",C2081="industrial NAICS Cogen", C2081="industrial NAICS non-cogen")),FALSE,TRUE))</f>
        <v>1</v>
      </c>
      <c r="M2081">
        <f t="shared" si="97"/>
        <v>0.57188755020080317</v>
      </c>
      <c r="N2081">
        <f t="shared" si="98"/>
        <v>1</v>
      </c>
    </row>
    <row r="2082" spans="1:14" x14ac:dyDescent="0.2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s="32">
        <f t="shared" si="96"/>
        <v>1527170.1813666422</v>
      </c>
      <c r="J2082" t="str">
        <f>IF(K2082="natural gas",VLOOKUP(D2082,'Cross-Page Data'!$I$4:$J$13,2,FALSE),IF(K2082="solar",VLOOKUP('Form 923'!D2082,'Cross-Page Data'!$I$14:$J$117,2,FALSE),K2082))</f>
        <v>natural gas nonpeaker</v>
      </c>
      <c r="K2082" t="str">
        <f>VLOOKUP(E2082,'Cross-Page Data'!$D$4:$F$48,3,FALSE)</f>
        <v>natural gas</v>
      </c>
      <c r="L2082" t="b">
        <f>IF(AND($P$6=FALSE,OR(C2082="Commercial NAICS Cogen",C2082="Industrial NAICS Cogen",C2082="NAICS-22 Cogen")),FALSE,IF(AND($P$7=FALSE,OR(C2082="Commercial NAICS Cogen",C2082="Commercial NAICS Non-Cogen",C2082="industrial NAICS Cogen", C2082="industrial NAICS non-cogen")),FALSE,TRUE))</f>
        <v>1</v>
      </c>
      <c r="M2082">
        <f t="shared" si="97"/>
        <v>0.61581395348837209</v>
      </c>
      <c r="N2082">
        <f t="shared" si="98"/>
        <v>1</v>
      </c>
    </row>
    <row r="2083" spans="1:14" x14ac:dyDescent="0.2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s="32">
        <f t="shared" si="96"/>
        <v>9314350.040075276</v>
      </c>
      <c r="J2083" t="str">
        <f>IF(K2083="natural gas",VLOOKUP(D2083,'Cross-Page Data'!$I$4:$J$13,2,FALSE),IF(K2083="solar",VLOOKUP('Form 923'!D2083,'Cross-Page Data'!$I$14:$J$117,2,FALSE),K2083))</f>
        <v>heavy or residual fuel oil</v>
      </c>
      <c r="K2083" t="str">
        <f>VLOOKUP(E2083,'Cross-Page Data'!$D$4:$F$48,3,FALSE)</f>
        <v>heavy or residual fuel oil</v>
      </c>
      <c r="L2083" t="b">
        <f>IF(AND($P$6=FALSE,OR(C2083="Commercial NAICS Cogen",C2083="Industrial NAICS Cogen",C2083="NAICS-22 Cogen")),FALSE,IF(AND($P$7=FALSE,OR(C2083="Commercial NAICS Cogen",C2083="Commercial NAICS Non-Cogen",C2083="industrial NAICS Cogen", C2083="industrial NAICS non-cogen")),FALSE,TRUE))</f>
        <v>1</v>
      </c>
      <c r="M2083">
        <f t="shared" si="97"/>
        <v>0.45622489959839357</v>
      </c>
      <c r="N2083">
        <f t="shared" si="98"/>
        <v>1</v>
      </c>
    </row>
    <row r="2084" spans="1:14" x14ac:dyDescent="0.2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s="32">
        <f t="shared" si="96"/>
        <v>9284627.0275168736</v>
      </c>
      <c r="J2084" t="str">
        <f>IF(K2084="natural gas",VLOOKUP(D2084,'Cross-Page Data'!$I$4:$J$13,2,FALSE),IF(K2084="solar",VLOOKUP('Form 923'!D2084,'Cross-Page Data'!$I$14:$J$117,2,FALSE),K2084))</f>
        <v>natural gas nonpeaker</v>
      </c>
      <c r="K2084" t="str">
        <f>VLOOKUP(E2084,'Cross-Page Data'!$D$4:$F$48,3,FALSE)</f>
        <v>natural gas</v>
      </c>
      <c r="L2084" t="b">
        <f>IF(AND($P$6=FALSE,OR(C2084="Commercial NAICS Cogen",C2084="Industrial NAICS Cogen",C2084="NAICS-22 Cogen")),FALSE,IF(AND($P$7=FALSE,OR(C2084="Commercial NAICS Cogen",C2084="Commercial NAICS Non-Cogen",C2084="industrial NAICS Cogen", C2084="industrial NAICS non-cogen")),FALSE,TRUE))</f>
        <v>1</v>
      </c>
      <c r="M2084">
        <f t="shared" si="97"/>
        <v>0.3683720930232558</v>
      </c>
      <c r="N2084">
        <f t="shared" si="98"/>
        <v>1</v>
      </c>
    </row>
    <row r="2085" spans="1:14" x14ac:dyDescent="0.2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s="32" t="str">
        <f t="shared" si="96"/>
        <v/>
      </c>
      <c r="J2085" t="str">
        <f>IF(K2085="natural gas",VLOOKUP(D2085,'Cross-Page Data'!$I$4:$J$13,2,FALSE),IF(K2085="solar",VLOOKUP('Form 923'!D2085,'Cross-Page Data'!$I$14:$J$117,2,FALSE),K2085))</f>
        <v>heavy or residual fuel oil</v>
      </c>
      <c r="K2085" t="str">
        <f>VLOOKUP(E2085,'Cross-Page Data'!$D$4:$F$48,3,FALSE)</f>
        <v>heavy or residual fuel oil</v>
      </c>
      <c r="L2085" t="b">
        <f>IF(AND($P$6=FALSE,OR(C2085="Commercial NAICS Cogen",C2085="Industrial NAICS Cogen",C2085="NAICS-22 Cogen")),FALSE,IF(AND($P$7=FALSE,OR(C2085="Commercial NAICS Cogen",C2085="Commercial NAICS Non-Cogen",C2085="industrial NAICS Cogen", C2085="industrial NAICS non-cogen")),FALSE,TRUE))</f>
        <v>1</v>
      </c>
      <c r="M2085">
        <f t="shared" si="97"/>
        <v>4.0160642570281126E-4</v>
      </c>
      <c r="N2085">
        <f t="shared" si="98"/>
        <v>0</v>
      </c>
    </row>
    <row r="2086" spans="1:14" x14ac:dyDescent="0.2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s="32" t="str">
        <f t="shared" si="96"/>
        <v/>
      </c>
      <c r="J2086" t="str">
        <f>IF(K2086="natural gas",VLOOKUP(D2086,'Cross-Page Data'!$I$4:$J$13,2,FALSE),IF(K2086="solar",VLOOKUP('Form 923'!D2086,'Cross-Page Data'!$I$14:$J$117,2,FALSE),K2086))</f>
        <v>hard coal</v>
      </c>
      <c r="K2086" t="str">
        <f>VLOOKUP(E2086,'Cross-Page Data'!$D$4:$F$48,3,FALSE)</f>
        <v>hard coal</v>
      </c>
      <c r="L2086" t="b">
        <f>IF(AND($P$6=FALSE,OR(C2086="Commercial NAICS Cogen",C2086="Industrial NAICS Cogen",C2086="NAICS-22 Cogen")),FALSE,IF(AND($P$7=FALSE,OR(C2086="Commercial NAICS Cogen",C2086="Commercial NAICS Non-Cogen",C2086="industrial NAICS Cogen", C2086="industrial NAICS non-cogen")),FALSE,TRUE))</f>
        <v>1</v>
      </c>
      <c r="M2086">
        <f t="shared" si="97"/>
        <v>1.3605442176870747E-3</v>
      </c>
      <c r="N2086">
        <f t="shared" si="98"/>
        <v>0</v>
      </c>
    </row>
    <row r="2087" spans="1:14" x14ac:dyDescent="0.2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s="32">
        <f t="shared" si="96"/>
        <v>10223738.258473041</v>
      </c>
      <c r="J2087" t="str">
        <f>IF(K2087="natural gas",VLOOKUP(D2087,'Cross-Page Data'!$I$4:$J$13,2,FALSE),IF(K2087="solar",VLOOKUP('Form 923'!D2087,'Cross-Page Data'!$I$14:$J$117,2,FALSE),K2087))</f>
        <v>heavy or residual fuel oil</v>
      </c>
      <c r="K2087" t="str">
        <f>VLOOKUP(E2087,'Cross-Page Data'!$D$4:$F$48,3,FALSE)</f>
        <v>heavy or residual fuel oil</v>
      </c>
      <c r="L2087" t="b">
        <f>IF(AND($P$6=FALSE,OR(C2087="Commercial NAICS Cogen",C2087="Industrial NAICS Cogen",C2087="NAICS-22 Cogen")),FALSE,IF(AND($P$7=FALSE,OR(C2087="Commercial NAICS Cogen",C2087="Commercial NAICS Non-Cogen",C2087="industrial NAICS Cogen", C2087="industrial NAICS non-cogen")),FALSE,TRUE))</f>
        <v>1</v>
      </c>
      <c r="M2087">
        <f t="shared" si="97"/>
        <v>0.37991967871485943</v>
      </c>
      <c r="N2087">
        <f t="shared" si="98"/>
        <v>1</v>
      </c>
    </row>
    <row r="2088" spans="1:14" x14ac:dyDescent="0.2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s="32">
        <f t="shared" si="96"/>
        <v>10307237.731056707</v>
      </c>
      <c r="J2088" t="str">
        <f>IF(K2088="natural gas",VLOOKUP(D2088,'Cross-Page Data'!$I$4:$J$13,2,FALSE),IF(K2088="solar",VLOOKUP('Form 923'!D2088,'Cross-Page Data'!$I$14:$J$117,2,FALSE),K2088))</f>
        <v>natural gas peaker</v>
      </c>
      <c r="K2088" t="str">
        <f>VLOOKUP(E2088,'Cross-Page Data'!$D$4:$F$48,3,FALSE)</f>
        <v>natural gas</v>
      </c>
      <c r="L2088" t="b">
        <f>IF(AND($P$6=FALSE,OR(C2088="Commercial NAICS Cogen",C2088="Industrial NAICS Cogen",C2088="NAICS-22 Cogen")),FALSE,IF(AND($P$7=FALSE,OR(C2088="Commercial NAICS Cogen",C2088="Commercial NAICS Non-Cogen",C2088="industrial NAICS Cogen", C2088="industrial NAICS non-cogen")),FALSE,TRUE))</f>
        <v>1</v>
      </c>
      <c r="M2088">
        <f t="shared" si="97"/>
        <v>0.47851851851851851</v>
      </c>
      <c r="N2088">
        <f t="shared" si="98"/>
        <v>1</v>
      </c>
    </row>
    <row r="2089" spans="1:14" x14ac:dyDescent="0.2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s="32" t="str">
        <f t="shared" si="96"/>
        <v/>
      </c>
      <c r="J2089" t="str">
        <f>IF(K2089="natural gas",VLOOKUP(D2089,'Cross-Page Data'!$I$4:$J$13,2,FALSE),IF(K2089="solar",VLOOKUP('Form 923'!D2089,'Cross-Page Data'!$I$14:$J$117,2,FALSE),K2089))</f>
        <v>heavy or residual fuel oil</v>
      </c>
      <c r="K2089" t="str">
        <f>VLOOKUP(E2089,'Cross-Page Data'!$D$4:$F$48,3,FALSE)</f>
        <v>heavy or residual fuel oil</v>
      </c>
      <c r="L2089" t="b">
        <f>IF(AND($P$6=FALSE,OR(C2089="Commercial NAICS Cogen",C2089="Industrial NAICS Cogen",C2089="NAICS-22 Cogen")),FALSE,IF(AND($P$7=FALSE,OR(C2089="Commercial NAICS Cogen",C2089="Commercial NAICS Non-Cogen",C2089="industrial NAICS Cogen", C2089="industrial NAICS non-cogen")),FALSE,TRUE))</f>
        <v>1</v>
      </c>
      <c r="M2089">
        <f t="shared" si="97"/>
        <v>4.0160642570281126E-4</v>
      </c>
      <c r="N2089">
        <f t="shared" si="98"/>
        <v>0</v>
      </c>
    </row>
    <row r="2090" spans="1:14" x14ac:dyDescent="0.2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s="32" t="str">
        <f t="shared" si="96"/>
        <v/>
      </c>
      <c r="J2090" t="str">
        <f>IF(K2090="natural gas",VLOOKUP(D2090,'Cross-Page Data'!$I$4:$J$13,2,FALSE),IF(K2090="solar",VLOOKUP('Form 923'!D2090,'Cross-Page Data'!$I$14:$J$117,2,FALSE),K2090))</f>
        <v>hard coal</v>
      </c>
      <c r="K2090" t="str">
        <f>VLOOKUP(E2090,'Cross-Page Data'!$D$4:$F$48,3,FALSE)</f>
        <v>hard coal</v>
      </c>
      <c r="L2090" t="b">
        <f>IF(AND($P$6=FALSE,OR(C2090="Commercial NAICS Cogen",C2090="Industrial NAICS Cogen",C2090="NAICS-22 Cogen")),FALSE,IF(AND($P$7=FALSE,OR(C2090="Commercial NAICS Cogen",C2090="Commercial NAICS Non-Cogen",C2090="industrial NAICS Cogen", C2090="industrial NAICS non-cogen")),FALSE,TRUE))</f>
        <v>1</v>
      </c>
      <c r="M2090">
        <f t="shared" si="97"/>
        <v>1.3605442176870747E-3</v>
      </c>
      <c r="N2090">
        <f t="shared" si="98"/>
        <v>0</v>
      </c>
    </row>
    <row r="2091" spans="1:14" x14ac:dyDescent="0.2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s="32">
        <f t="shared" si="96"/>
        <v>9904735.1867831908</v>
      </c>
      <c r="J2091" t="str">
        <f>IF(K2091="natural gas",VLOOKUP(D2091,'Cross-Page Data'!$I$4:$J$13,2,FALSE),IF(K2091="solar",VLOOKUP('Form 923'!D2091,'Cross-Page Data'!$I$14:$J$117,2,FALSE),K2091))</f>
        <v>natural gas peaker</v>
      </c>
      <c r="K2091" t="str">
        <f>VLOOKUP(E2091,'Cross-Page Data'!$D$4:$F$48,3,FALSE)</f>
        <v>natural gas</v>
      </c>
      <c r="L2091" t="b">
        <f>IF(AND($P$6=FALSE,OR(C2091="Commercial NAICS Cogen",C2091="Industrial NAICS Cogen",C2091="NAICS-22 Cogen")),FALSE,IF(AND($P$7=FALSE,OR(C2091="Commercial NAICS Cogen",C2091="Commercial NAICS Non-Cogen",C2091="industrial NAICS Cogen", C2091="industrial NAICS non-cogen")),FALSE,TRUE))</f>
        <v>1</v>
      </c>
      <c r="M2091">
        <f t="shared" si="97"/>
        <v>0.51358024691358029</v>
      </c>
      <c r="N2091">
        <f t="shared" si="98"/>
        <v>1</v>
      </c>
    </row>
    <row r="2092" spans="1:14" x14ac:dyDescent="0.2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s="32">
        <f t="shared" si="96"/>
        <v>9635613.9956338145</v>
      </c>
      <c r="J2092" t="str">
        <f>IF(K2092="natural gas",VLOOKUP(D2092,'Cross-Page Data'!$I$4:$J$13,2,FALSE),IF(K2092="solar",VLOOKUP('Form 923'!D2092,'Cross-Page Data'!$I$14:$J$117,2,FALSE),K2092))</f>
        <v>hard coal</v>
      </c>
      <c r="K2092" t="str">
        <f>VLOOKUP(E2092,'Cross-Page Data'!$D$4:$F$48,3,FALSE)</f>
        <v>hard coal</v>
      </c>
      <c r="L2092" t="b">
        <f>IF(AND($P$6=FALSE,OR(C2092="Commercial NAICS Cogen",C2092="Industrial NAICS Cogen",C2092="NAICS-22 Cogen")),FALSE,IF(AND($P$7=FALSE,OR(C2092="Commercial NAICS Cogen",C2092="Commercial NAICS Non-Cogen",C2092="industrial NAICS Cogen", C2092="industrial NAICS non-cogen")),FALSE,TRUE))</f>
        <v>1</v>
      </c>
      <c r="M2092">
        <f t="shared" si="97"/>
        <v>0.43673469387755104</v>
      </c>
      <c r="N2092">
        <f t="shared" si="98"/>
        <v>1</v>
      </c>
    </row>
    <row r="2093" spans="1:14" x14ac:dyDescent="0.2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s="32">
        <f t="shared" si="96"/>
        <v>9910350.7880791202</v>
      </c>
      <c r="J2093" t="str">
        <f>IF(K2093="natural gas",VLOOKUP(D2093,'Cross-Page Data'!$I$4:$J$13,2,FALSE),IF(K2093="solar",VLOOKUP('Form 923'!D2093,'Cross-Page Data'!$I$14:$J$117,2,FALSE),K2093))</f>
        <v>natural gas peaker</v>
      </c>
      <c r="K2093" t="str">
        <f>VLOOKUP(E2093,'Cross-Page Data'!$D$4:$F$48,3,FALSE)</f>
        <v>natural gas</v>
      </c>
      <c r="L2093" t="b">
        <f>IF(AND($P$6=FALSE,OR(C2093="Commercial NAICS Cogen",C2093="Industrial NAICS Cogen",C2093="NAICS-22 Cogen")),FALSE,IF(AND($P$7=FALSE,OR(C2093="Commercial NAICS Cogen",C2093="Commercial NAICS Non-Cogen",C2093="industrial NAICS Cogen", C2093="industrial NAICS non-cogen")),FALSE,TRUE))</f>
        <v>1</v>
      </c>
      <c r="M2093">
        <f t="shared" si="97"/>
        <v>0.51209876543209876</v>
      </c>
      <c r="N2093">
        <f t="shared" si="98"/>
        <v>1</v>
      </c>
    </row>
    <row r="2094" spans="1:14" x14ac:dyDescent="0.2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s="32">
        <f t="shared" si="96"/>
        <v>12108328.723097958</v>
      </c>
      <c r="J2094" t="str">
        <f>IF(K2094="natural gas",VLOOKUP(D2094,'Cross-Page Data'!$I$4:$J$13,2,FALSE),IF(K2094="solar",VLOOKUP('Form 923'!D2094,'Cross-Page Data'!$I$14:$J$117,2,FALSE),K2094))</f>
        <v>natural gas peaker</v>
      </c>
      <c r="K2094" t="str">
        <f>VLOOKUP(E2094,'Cross-Page Data'!$D$4:$F$48,3,FALSE)</f>
        <v>natural gas</v>
      </c>
      <c r="L2094" t="b">
        <f>IF(AND($P$6=FALSE,OR(C2094="Commercial NAICS Cogen",C2094="Industrial NAICS Cogen",C2094="NAICS-22 Cogen")),FALSE,IF(AND($P$7=FALSE,OR(C2094="Commercial NAICS Cogen",C2094="Commercial NAICS Non-Cogen",C2094="industrial NAICS Cogen", C2094="industrial NAICS non-cogen")),FALSE,TRUE))</f>
        <v>1</v>
      </c>
      <c r="M2094">
        <f t="shared" si="97"/>
        <v>0.27555555555555555</v>
      </c>
      <c r="N2094">
        <f t="shared" si="98"/>
        <v>1</v>
      </c>
    </row>
    <row r="2095" spans="1:14" x14ac:dyDescent="0.2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s="32">
        <f t="shared" si="96"/>
        <v>12896098.579972776</v>
      </c>
      <c r="J2095" t="str">
        <f>IF(K2095="natural gas",VLOOKUP(D2095,'Cross-Page Data'!$I$4:$J$13,2,FALSE),IF(K2095="solar",VLOOKUP('Form 923'!D2095,'Cross-Page Data'!$I$14:$J$117,2,FALSE),K2095))</f>
        <v>natural gas peaker</v>
      </c>
      <c r="K2095" t="str">
        <f>VLOOKUP(E2095,'Cross-Page Data'!$D$4:$F$48,3,FALSE)</f>
        <v>natural gas</v>
      </c>
      <c r="L2095" t="b">
        <f>IF(AND($P$6=FALSE,OR(C2095="Commercial NAICS Cogen",C2095="Industrial NAICS Cogen",C2095="NAICS-22 Cogen")),FALSE,IF(AND($P$7=FALSE,OR(C2095="Commercial NAICS Cogen",C2095="Commercial NAICS Non-Cogen",C2095="industrial NAICS Cogen", C2095="industrial NAICS non-cogen")),FALSE,TRUE))</f>
        <v>1</v>
      </c>
      <c r="M2095">
        <f t="shared" si="97"/>
        <v>0.21382716049382716</v>
      </c>
      <c r="N2095">
        <f t="shared" si="98"/>
        <v>1</v>
      </c>
    </row>
    <row r="2096" spans="1:14" x14ac:dyDescent="0.2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s="32">
        <f t="shared" si="96"/>
        <v>10531161.597465543</v>
      </c>
      <c r="J2096" t="str">
        <f>IF(K2096="natural gas",VLOOKUP(D2096,'Cross-Page Data'!$I$4:$J$13,2,FALSE),IF(K2096="solar",VLOOKUP('Form 923'!D2096,'Cross-Page Data'!$I$14:$J$117,2,FALSE),K2096))</f>
        <v>natural gas peaker</v>
      </c>
      <c r="K2096" t="str">
        <f>VLOOKUP(E2096,'Cross-Page Data'!$D$4:$F$48,3,FALSE)</f>
        <v>natural gas</v>
      </c>
      <c r="L2096" t="b">
        <f>IF(AND($P$6=FALSE,OR(C2096="Commercial NAICS Cogen",C2096="Industrial NAICS Cogen",C2096="NAICS-22 Cogen")),FALSE,IF(AND($P$7=FALSE,OR(C2096="Commercial NAICS Cogen",C2096="Commercial NAICS Non-Cogen",C2096="industrial NAICS Cogen", C2096="industrial NAICS non-cogen")),FALSE,TRUE))</f>
        <v>1</v>
      </c>
      <c r="M2096">
        <f t="shared" si="97"/>
        <v>0.45481481481481484</v>
      </c>
      <c r="N2096">
        <f t="shared" si="98"/>
        <v>1</v>
      </c>
    </row>
    <row r="2097" spans="1:14" x14ac:dyDescent="0.2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s="32" t="str">
        <f t="shared" si="96"/>
        <v/>
      </c>
      <c r="J2097" t="str">
        <f>IF(K2097="natural gas",VLOOKUP(D2097,'Cross-Page Data'!$I$4:$J$13,2,FALSE),IF(K2097="solar",VLOOKUP('Form 923'!D2097,'Cross-Page Data'!$I$14:$J$117,2,FALSE),K2097))</f>
        <v>hard coal</v>
      </c>
      <c r="K2097" t="str">
        <f>VLOOKUP(E2097,'Cross-Page Data'!$D$4:$F$48,3,FALSE)</f>
        <v>hard coal</v>
      </c>
      <c r="L2097" t="b">
        <f>IF(AND($P$6=FALSE,OR(C2097="Commercial NAICS Cogen",C2097="Industrial NAICS Cogen",C2097="NAICS-22 Cogen")),FALSE,IF(AND($P$7=FALSE,OR(C2097="Commercial NAICS Cogen",C2097="Commercial NAICS Non-Cogen",C2097="industrial NAICS Cogen", C2097="industrial NAICS non-cogen")),FALSE,TRUE))</f>
        <v>1</v>
      </c>
      <c r="M2097">
        <f t="shared" si="97"/>
        <v>1.3605442176870747E-3</v>
      </c>
      <c r="N2097">
        <f t="shared" si="98"/>
        <v>0</v>
      </c>
    </row>
    <row r="2098" spans="1:14" x14ac:dyDescent="0.2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s="32" t="str">
        <f t="shared" si="96"/>
        <v/>
      </c>
      <c r="J2098" t="str">
        <f>IF(K2098="natural gas",VLOOKUP(D2098,'Cross-Page Data'!$I$4:$J$13,2,FALSE),IF(K2098="solar",VLOOKUP('Form 923'!D2098,'Cross-Page Data'!$I$14:$J$117,2,FALSE),K2098))</f>
        <v>heavy or residual fuel oil</v>
      </c>
      <c r="K2098" t="str">
        <f>VLOOKUP(E2098,'Cross-Page Data'!$D$4:$F$48,3,FALSE)</f>
        <v>heavy or residual fuel oil</v>
      </c>
      <c r="L2098" t="b">
        <f>IF(AND($P$6=FALSE,OR(C2098="Commercial NAICS Cogen",C2098="Industrial NAICS Cogen",C2098="NAICS-22 Cogen")),FALSE,IF(AND($P$7=FALSE,OR(C2098="Commercial NAICS Cogen",C2098="Commercial NAICS Non-Cogen",C2098="industrial NAICS Cogen", C2098="industrial NAICS non-cogen")),FALSE,TRUE))</f>
        <v>1</v>
      </c>
      <c r="M2098">
        <f t="shared" si="97"/>
        <v>4.0160642570281126E-4</v>
      </c>
      <c r="N2098">
        <f t="shared" si="98"/>
        <v>0</v>
      </c>
    </row>
    <row r="2099" spans="1:14" x14ac:dyDescent="0.2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s="32">
        <f t="shared" si="96"/>
        <v>12926086.770951152</v>
      </c>
      <c r="J2099" t="str">
        <f>IF(K2099="natural gas",VLOOKUP(D2099,'Cross-Page Data'!$I$4:$J$13,2,FALSE),IF(K2099="solar",VLOOKUP('Form 923'!D2099,'Cross-Page Data'!$I$14:$J$117,2,FALSE),K2099))</f>
        <v>natural gas peaker</v>
      </c>
      <c r="K2099" t="str">
        <f>VLOOKUP(E2099,'Cross-Page Data'!$D$4:$F$48,3,FALSE)</f>
        <v>natural gas</v>
      </c>
      <c r="L2099" t="b">
        <f>IF(AND($P$6=FALSE,OR(C2099="Commercial NAICS Cogen",C2099="Industrial NAICS Cogen",C2099="NAICS-22 Cogen")),FALSE,IF(AND($P$7=FALSE,OR(C2099="Commercial NAICS Cogen",C2099="Commercial NAICS Non-Cogen",C2099="industrial NAICS Cogen", C2099="industrial NAICS non-cogen")),FALSE,TRUE))</f>
        <v>1</v>
      </c>
      <c r="M2099">
        <f t="shared" si="97"/>
        <v>0.21185185185185185</v>
      </c>
      <c r="N2099">
        <f t="shared" si="98"/>
        <v>1</v>
      </c>
    </row>
    <row r="2100" spans="1:14" x14ac:dyDescent="0.2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s="32" t="str">
        <f t="shared" si="96"/>
        <v/>
      </c>
      <c r="J2100" t="str">
        <f>IF(K2100="natural gas",VLOOKUP(D2100,'Cross-Page Data'!$I$4:$J$13,2,FALSE),IF(K2100="solar",VLOOKUP('Form 923'!D2100,'Cross-Page Data'!$I$14:$J$117,2,FALSE),K2100))</f>
        <v>hard coal</v>
      </c>
      <c r="K2100" t="str">
        <f>VLOOKUP(E2100,'Cross-Page Data'!$D$4:$F$48,3,FALSE)</f>
        <v>hard coal</v>
      </c>
      <c r="L2100" t="b">
        <f>IF(AND($P$6=FALSE,OR(C2100="Commercial NAICS Cogen",C2100="Industrial NAICS Cogen",C2100="NAICS-22 Cogen")),FALSE,IF(AND($P$7=FALSE,OR(C2100="Commercial NAICS Cogen",C2100="Commercial NAICS Non-Cogen",C2100="industrial NAICS Cogen", C2100="industrial NAICS non-cogen")),FALSE,TRUE))</f>
        <v>1</v>
      </c>
      <c r="M2100">
        <f t="shared" si="97"/>
        <v>1.3605442176870747E-3</v>
      </c>
      <c r="N2100">
        <f t="shared" si="98"/>
        <v>0</v>
      </c>
    </row>
    <row r="2101" spans="1:14" x14ac:dyDescent="0.2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s="32">
        <f t="shared" si="96"/>
        <v>11347180.955009079</v>
      </c>
      <c r="J2101" t="str">
        <f>IF(K2101="natural gas",VLOOKUP(D2101,'Cross-Page Data'!$I$4:$J$13,2,FALSE),IF(K2101="solar",VLOOKUP('Form 923'!D2101,'Cross-Page Data'!$I$14:$J$117,2,FALSE),K2101))</f>
        <v>heavy or residual fuel oil</v>
      </c>
      <c r="K2101" t="str">
        <f>VLOOKUP(E2101,'Cross-Page Data'!$D$4:$F$48,3,FALSE)</f>
        <v>heavy or residual fuel oil</v>
      </c>
      <c r="L2101" t="b">
        <f>IF(AND($P$6=FALSE,OR(C2101="Commercial NAICS Cogen",C2101="Industrial NAICS Cogen",C2101="NAICS-22 Cogen")),FALSE,IF(AND($P$7=FALSE,OR(C2101="Commercial NAICS Cogen",C2101="Commercial NAICS Non-Cogen",C2101="industrial NAICS Cogen", C2101="industrial NAICS non-cogen")),FALSE,TRUE))</f>
        <v>1</v>
      </c>
      <c r="M2101">
        <f t="shared" si="97"/>
        <v>0.27429718875502007</v>
      </c>
      <c r="N2101">
        <f t="shared" si="98"/>
        <v>1</v>
      </c>
    </row>
    <row r="2102" spans="1:14" x14ac:dyDescent="0.2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s="32">
        <f t="shared" si="96"/>
        <v>11279714.297462394</v>
      </c>
      <c r="J2102" t="str">
        <f>IF(K2102="natural gas",VLOOKUP(D2102,'Cross-Page Data'!$I$4:$J$13,2,FALSE),IF(K2102="solar",VLOOKUP('Form 923'!D2102,'Cross-Page Data'!$I$14:$J$117,2,FALSE),K2102))</f>
        <v>hard coal</v>
      </c>
      <c r="K2102" t="str">
        <f>VLOOKUP(E2102,'Cross-Page Data'!$D$4:$F$48,3,FALSE)</f>
        <v>hard coal</v>
      </c>
      <c r="L2102" t="b">
        <f>IF(AND($P$6=FALSE,OR(C2102="Commercial NAICS Cogen",C2102="Industrial NAICS Cogen",C2102="NAICS-22 Cogen")),FALSE,IF(AND($P$7=FALSE,OR(C2102="Commercial NAICS Cogen",C2102="Commercial NAICS Non-Cogen",C2102="industrial NAICS Cogen", C2102="industrial NAICS non-cogen")),FALSE,TRUE))</f>
        <v>1</v>
      </c>
      <c r="M2102">
        <f t="shared" si="97"/>
        <v>0.18911564625850341</v>
      </c>
      <c r="N2102">
        <f t="shared" si="98"/>
        <v>1</v>
      </c>
    </row>
    <row r="2103" spans="1:14" x14ac:dyDescent="0.2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s="32">
        <f t="shared" si="96"/>
        <v>11720539.155238194</v>
      </c>
      <c r="J2103" t="str">
        <f>IF(K2103="natural gas",VLOOKUP(D2103,'Cross-Page Data'!$I$4:$J$13,2,FALSE),IF(K2103="solar",VLOOKUP('Form 923'!D2103,'Cross-Page Data'!$I$14:$J$117,2,FALSE),K2103))</f>
        <v>natural gas peaker</v>
      </c>
      <c r="K2103" t="str">
        <f>VLOOKUP(E2103,'Cross-Page Data'!$D$4:$F$48,3,FALSE)</f>
        <v>natural gas</v>
      </c>
      <c r="L2103" t="b">
        <f>IF(AND($P$6=FALSE,OR(C2103="Commercial NAICS Cogen",C2103="Industrial NAICS Cogen",C2103="NAICS-22 Cogen")),FALSE,IF(AND($P$7=FALSE,OR(C2103="Commercial NAICS Cogen",C2103="Commercial NAICS Non-Cogen",C2103="industrial NAICS Cogen", C2103="industrial NAICS non-cogen")),FALSE,TRUE))</f>
        <v>1</v>
      </c>
      <c r="M2103">
        <f t="shared" si="97"/>
        <v>0.31407407407407406</v>
      </c>
      <c r="N2103">
        <f t="shared" si="98"/>
        <v>1</v>
      </c>
    </row>
    <row r="2104" spans="1:14" x14ac:dyDescent="0.2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s="32">
        <f t="shared" si="96"/>
        <v>10774554.0565296</v>
      </c>
      <c r="J2104" t="str">
        <f>IF(K2104="natural gas",VLOOKUP(D2104,'Cross-Page Data'!$I$4:$J$13,2,FALSE),IF(K2104="solar",VLOOKUP('Form 923'!D2104,'Cross-Page Data'!$I$14:$J$117,2,FALSE),K2104))</f>
        <v>natural gas peaker</v>
      </c>
      <c r="K2104" t="str">
        <f>VLOOKUP(E2104,'Cross-Page Data'!$D$4:$F$48,3,FALSE)</f>
        <v>natural gas</v>
      </c>
      <c r="L2104" t="b">
        <f>IF(AND($P$6=FALSE,OR(C2104="Commercial NAICS Cogen",C2104="Industrial NAICS Cogen",C2104="NAICS-22 Cogen")),FALSE,IF(AND($P$7=FALSE,OR(C2104="Commercial NAICS Cogen",C2104="Commercial NAICS Non-Cogen",C2104="industrial NAICS Cogen", C2104="industrial NAICS non-cogen")),FALSE,TRUE))</f>
        <v>1</v>
      </c>
      <c r="M2104">
        <f t="shared" si="97"/>
        <v>0.42666666666666669</v>
      </c>
      <c r="N2104">
        <f t="shared" si="98"/>
        <v>1</v>
      </c>
    </row>
    <row r="2105" spans="1:14" x14ac:dyDescent="0.2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s="32">
        <f t="shared" si="96"/>
        <v>18745249.824067555</v>
      </c>
      <c r="J2105" t="str">
        <f>IF(K2105="natural gas",VLOOKUP(D2105,'Cross-Page Data'!$I$4:$J$13,2,FALSE),IF(K2105="solar",VLOOKUP('Form 923'!D2105,'Cross-Page Data'!$I$14:$J$117,2,FALSE),K2105))</f>
        <v>natural gas peaker</v>
      </c>
      <c r="K2105" t="str">
        <f>VLOOKUP(E2105,'Cross-Page Data'!$D$4:$F$48,3,FALSE)</f>
        <v>natural gas</v>
      </c>
      <c r="L2105" t="b">
        <f>IF(AND($P$6=FALSE,OR(C2105="Commercial NAICS Cogen",C2105="Industrial NAICS Cogen",C2105="NAICS-22 Cogen")),FALSE,IF(AND($P$7=FALSE,OR(C2105="Commercial NAICS Cogen",C2105="Commercial NAICS Non-Cogen",C2105="industrial NAICS Cogen", C2105="industrial NAICS non-cogen")),FALSE,TRUE))</f>
        <v>1</v>
      </c>
      <c r="M2105">
        <f t="shared" si="97"/>
        <v>6.9629629629629625E-2</v>
      </c>
      <c r="N2105">
        <f t="shared" si="98"/>
        <v>1</v>
      </c>
    </row>
    <row r="2106" spans="1:14" x14ac:dyDescent="0.2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s="32" t="str">
        <f t="shared" si="96"/>
        <v/>
      </c>
      <c r="J2106" t="str">
        <f>IF(K2106="natural gas",VLOOKUP(D2106,'Cross-Page Data'!$I$4:$J$13,2,FALSE),IF(K2106="solar",VLOOKUP('Form 923'!D2106,'Cross-Page Data'!$I$14:$J$117,2,FALSE),K2106))</f>
        <v>hydro</v>
      </c>
      <c r="K2106" t="str">
        <f>VLOOKUP(E2106,'Cross-Page Data'!$D$4:$F$48,3,FALSE)</f>
        <v>hydro</v>
      </c>
      <c r="L2106" t="b">
        <f>IF(AND($P$6=FALSE,OR(C2106="Commercial NAICS Cogen",C2106="Industrial NAICS Cogen",C2106="NAICS-22 Cogen")),FALSE,IF(AND($P$7=FALSE,OR(C2106="Commercial NAICS Cogen",C2106="Commercial NAICS Non-Cogen",C2106="industrial NAICS Cogen", C2106="industrial NAICS non-cogen")),FALSE,TRUE))</f>
        <v>1</v>
      </c>
      <c r="M2106">
        <f t="shared" si="97"/>
        <v>6.8119891008174384E-4</v>
      </c>
      <c r="N2106">
        <f t="shared" si="98"/>
        <v>0</v>
      </c>
    </row>
    <row r="2107" spans="1:14" x14ac:dyDescent="0.2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s="32">
        <f t="shared" si="96"/>
        <v>10071428.571428571</v>
      </c>
      <c r="J2107" t="str">
        <f>IF(K2107="natural gas",VLOOKUP(D2107,'Cross-Page Data'!$I$4:$J$13,2,FALSE),IF(K2107="solar",VLOOKUP('Form 923'!D2107,'Cross-Page Data'!$I$14:$J$117,2,FALSE),K2107))</f>
        <v>heavy or residual fuel oil</v>
      </c>
      <c r="K2107" t="str">
        <f>VLOOKUP(E2107,'Cross-Page Data'!$D$4:$F$48,3,FALSE)</f>
        <v>heavy or residual fuel oil</v>
      </c>
      <c r="L2107" t="b">
        <f>IF(AND($P$6=FALSE,OR(C2107="Commercial NAICS Cogen",C2107="Industrial NAICS Cogen",C2107="NAICS-22 Cogen")),FALSE,IF(AND($P$7=FALSE,OR(C2107="Commercial NAICS Cogen",C2107="Commercial NAICS Non-Cogen",C2107="industrial NAICS Cogen", C2107="industrial NAICS non-cogen")),FALSE,TRUE))</f>
        <v>1</v>
      </c>
      <c r="M2107">
        <f t="shared" si="97"/>
        <v>0.39718875502008033</v>
      </c>
      <c r="N2107">
        <f t="shared" si="98"/>
        <v>1</v>
      </c>
    </row>
    <row r="2108" spans="1:14" x14ac:dyDescent="0.2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s="32">
        <f t="shared" si="96"/>
        <v>12094584.286803966</v>
      </c>
      <c r="J2108" t="str">
        <f>IF(K2108="natural gas",VLOOKUP(D2108,'Cross-Page Data'!$I$4:$J$13,2,FALSE),IF(K2108="solar",VLOOKUP('Form 923'!D2108,'Cross-Page Data'!$I$14:$J$117,2,FALSE),K2108))</f>
        <v>natural gas peaker</v>
      </c>
      <c r="K2108" t="str">
        <f>VLOOKUP(E2108,'Cross-Page Data'!$D$4:$F$48,3,FALSE)</f>
        <v>natural gas</v>
      </c>
      <c r="L2108" t="b">
        <f>IF(AND($P$6=FALSE,OR(C2108="Commercial NAICS Cogen",C2108="Industrial NAICS Cogen",C2108="NAICS-22 Cogen")),FALSE,IF(AND($P$7=FALSE,OR(C2108="Commercial NAICS Cogen",C2108="Commercial NAICS Non-Cogen",C2108="industrial NAICS Cogen", C2108="industrial NAICS non-cogen")),FALSE,TRUE))</f>
        <v>1</v>
      </c>
      <c r="M2108">
        <f t="shared" si="97"/>
        <v>0.27654320987654318</v>
      </c>
      <c r="N2108">
        <f t="shared" si="98"/>
        <v>1</v>
      </c>
    </row>
    <row r="2109" spans="1:14" x14ac:dyDescent="0.2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s="32" t="str">
        <f t="shared" si="96"/>
        <v/>
      </c>
      <c r="J2109" t="str">
        <f>IF(K2109="natural gas",VLOOKUP(D2109,'Cross-Page Data'!$I$4:$J$13,2,FALSE),IF(K2109="solar",VLOOKUP('Form 923'!D2109,'Cross-Page Data'!$I$14:$J$117,2,FALSE),K2109))</f>
        <v>heavy or residual fuel oil</v>
      </c>
      <c r="K2109" t="str">
        <f>VLOOKUP(E2109,'Cross-Page Data'!$D$4:$F$48,3,FALSE)</f>
        <v>heavy or residual fuel oil</v>
      </c>
      <c r="L2109" t="b">
        <f>IF(AND($P$6=FALSE,OR(C2109="Commercial NAICS Cogen",C2109="Industrial NAICS Cogen",C2109="NAICS-22 Cogen")),FALSE,IF(AND($P$7=FALSE,OR(C2109="Commercial NAICS Cogen",C2109="Commercial NAICS Non-Cogen",C2109="industrial NAICS Cogen", C2109="industrial NAICS non-cogen")),FALSE,TRUE))</f>
        <v>1</v>
      </c>
      <c r="M2109">
        <f t="shared" si="97"/>
        <v>4.0160642570281126E-4</v>
      </c>
      <c r="N2109">
        <f t="shared" si="98"/>
        <v>0</v>
      </c>
    </row>
    <row r="2110" spans="1:14" x14ac:dyDescent="0.2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s="32">
        <f t="shared" si="96"/>
        <v>8901948.8890574053</v>
      </c>
      <c r="J2110" t="str">
        <f>IF(K2110="natural gas",VLOOKUP(D2110,'Cross-Page Data'!$I$4:$J$13,2,FALSE),IF(K2110="solar",VLOOKUP('Form 923'!D2110,'Cross-Page Data'!$I$14:$J$117,2,FALSE),K2110))</f>
        <v>hydro</v>
      </c>
      <c r="K2110" t="str">
        <f>VLOOKUP(E2110,'Cross-Page Data'!$D$4:$F$48,3,FALSE)</f>
        <v>hydro</v>
      </c>
      <c r="L2110" t="b">
        <f>IF(AND($P$6=FALSE,OR(C2110="Commercial NAICS Cogen",C2110="Industrial NAICS Cogen",C2110="NAICS-22 Cogen")),FALSE,IF(AND($P$7=FALSE,OR(C2110="Commercial NAICS Cogen",C2110="Commercial NAICS Non-Cogen",C2110="industrial NAICS Cogen", C2110="industrial NAICS non-cogen")),FALSE,TRUE))</f>
        <v>1</v>
      </c>
      <c r="M2110">
        <f t="shared" si="97"/>
        <v>0.79291553133514991</v>
      </c>
      <c r="N2110">
        <f t="shared" si="98"/>
        <v>1</v>
      </c>
    </row>
    <row r="2111" spans="1:14" x14ac:dyDescent="0.2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s="32">
        <f t="shared" si="96"/>
        <v>8901939.6551724151</v>
      </c>
      <c r="J2111" t="str">
        <f>IF(K2111="natural gas",VLOOKUP(D2111,'Cross-Page Data'!$I$4:$J$13,2,FALSE),IF(K2111="solar",VLOOKUP('Form 923'!D2111,'Cross-Page Data'!$I$14:$J$117,2,FALSE),K2111))</f>
        <v>hydro</v>
      </c>
      <c r="K2111" t="str">
        <f>VLOOKUP(E2111,'Cross-Page Data'!$D$4:$F$48,3,FALSE)</f>
        <v>hydro</v>
      </c>
      <c r="L2111" t="b">
        <f>IF(AND($P$6=FALSE,OR(C2111="Commercial NAICS Cogen",C2111="Industrial NAICS Cogen",C2111="NAICS-22 Cogen")),FALSE,IF(AND($P$7=FALSE,OR(C2111="Commercial NAICS Cogen",C2111="Commercial NAICS Non-Cogen",C2111="industrial NAICS Cogen", C2111="industrial NAICS non-cogen")),FALSE,TRUE))</f>
        <v>1</v>
      </c>
      <c r="M2111">
        <f t="shared" si="97"/>
        <v>0.81062670299727524</v>
      </c>
      <c r="N2111">
        <f t="shared" si="98"/>
        <v>1</v>
      </c>
    </row>
    <row r="2112" spans="1:14" x14ac:dyDescent="0.2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s="32">
        <f t="shared" si="96"/>
        <v>16164285.714285715</v>
      </c>
      <c r="J2112" t="str">
        <f>IF(K2112="natural gas",VLOOKUP(D2112,'Cross-Page Data'!$I$4:$J$13,2,FALSE),IF(K2112="solar",VLOOKUP('Form 923'!D2112,'Cross-Page Data'!$I$14:$J$117,2,FALSE),K2112))</f>
        <v>other</v>
      </c>
      <c r="K2112" t="str">
        <f>VLOOKUP(E2112,'Cross-Page Data'!$D$4:$F$48,3,FALSE)</f>
        <v>other</v>
      </c>
      <c r="L2112" t="b">
        <f>IF(AND($P$6=FALSE,OR(C2112="Commercial NAICS Cogen",C2112="Industrial NAICS Cogen",C2112="NAICS-22 Cogen")),FALSE,IF(AND($P$7=FALSE,OR(C2112="Commercial NAICS Cogen",C2112="Commercial NAICS Non-Cogen",C2112="industrial NAICS Cogen", C2112="industrial NAICS non-cogen")),FALSE,TRUE))</f>
        <v>1</v>
      </c>
      <c r="M2112">
        <f t="shared" si="97"/>
        <v>3.896103896103896E-2</v>
      </c>
      <c r="N2112">
        <f t="shared" si="98"/>
        <v>0</v>
      </c>
    </row>
    <row r="2113" spans="1:14" x14ac:dyDescent="0.2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s="32">
        <f t="shared" si="96"/>
        <v>8902026.9694335051</v>
      </c>
      <c r="J2113" t="str">
        <f>IF(K2113="natural gas",VLOOKUP(D2113,'Cross-Page Data'!$I$4:$J$13,2,FALSE),IF(K2113="solar",VLOOKUP('Form 923'!D2113,'Cross-Page Data'!$I$14:$J$117,2,FALSE),K2113))</f>
        <v>hydro</v>
      </c>
      <c r="K2113" t="str">
        <f>VLOOKUP(E2113,'Cross-Page Data'!$D$4:$F$48,3,FALSE)</f>
        <v>hydro</v>
      </c>
      <c r="L2113" t="b">
        <f>IF(AND($P$6=FALSE,OR(C2113="Commercial NAICS Cogen",C2113="Industrial NAICS Cogen",C2113="NAICS-22 Cogen")),FALSE,IF(AND($P$7=FALSE,OR(C2113="Commercial NAICS Cogen",C2113="Commercial NAICS Non-Cogen",C2113="industrial NAICS Cogen", C2113="industrial NAICS non-cogen")),FALSE,TRUE))</f>
        <v>1</v>
      </c>
      <c r="M2113">
        <f t="shared" si="97"/>
        <v>0.1989100817438692</v>
      </c>
      <c r="N2113">
        <f t="shared" si="98"/>
        <v>1</v>
      </c>
    </row>
    <row r="2114" spans="1:14" x14ac:dyDescent="0.2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s="32">
        <f t="shared" si="96"/>
        <v>13806013.806013806</v>
      </c>
      <c r="J2114" t="str">
        <f>IF(K2114="natural gas",VLOOKUP(D2114,'Cross-Page Data'!$I$4:$J$13,2,FALSE),IF(K2114="solar",VLOOKUP('Form 923'!D2114,'Cross-Page Data'!$I$14:$J$117,2,FALSE),K2114))</f>
        <v>other</v>
      </c>
      <c r="K2114" t="str">
        <f>VLOOKUP(E2114,'Cross-Page Data'!$D$4:$F$48,3,FALSE)</f>
        <v>other</v>
      </c>
      <c r="L2114" t="b">
        <f>IF(AND($P$6=FALSE,OR(C2114="Commercial NAICS Cogen",C2114="Industrial NAICS Cogen",C2114="NAICS-22 Cogen")),FALSE,IF(AND($P$7=FALSE,OR(C2114="Commercial NAICS Cogen",C2114="Commercial NAICS Non-Cogen",C2114="industrial NAICS Cogen", C2114="industrial NAICS non-cogen")),FALSE,TRUE))</f>
        <v>1</v>
      </c>
      <c r="M2114">
        <f t="shared" si="97"/>
        <v>6.4935064935064929E-2</v>
      </c>
      <c r="N2114">
        <f t="shared" si="98"/>
        <v>1</v>
      </c>
    </row>
    <row r="2115" spans="1:14" x14ac:dyDescent="0.2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s="32">
        <f t="shared" si="96"/>
        <v>13785494.513289582</v>
      </c>
      <c r="J2115" t="str">
        <f>IF(K2115="natural gas",VLOOKUP(D2115,'Cross-Page Data'!$I$4:$J$13,2,FALSE),IF(K2115="solar",VLOOKUP('Form 923'!D2115,'Cross-Page Data'!$I$14:$J$117,2,FALSE),K2115))</f>
        <v>natural gas peaker</v>
      </c>
      <c r="K2115" t="str">
        <f>VLOOKUP(E2115,'Cross-Page Data'!$D$4:$F$48,3,FALSE)</f>
        <v>natural gas</v>
      </c>
      <c r="L2115" t="b">
        <f>IF(AND($P$6=FALSE,OR(C2115="Commercial NAICS Cogen",C2115="Industrial NAICS Cogen",C2115="NAICS-22 Cogen")),FALSE,IF(AND($P$7=FALSE,OR(C2115="Commercial NAICS Cogen",C2115="Commercial NAICS Non-Cogen",C2115="industrial NAICS Cogen", C2115="industrial NAICS non-cogen")),FALSE,TRUE))</f>
        <v>1</v>
      </c>
      <c r="M2115">
        <f t="shared" si="97"/>
        <v>0.17629629629629628</v>
      </c>
      <c r="N2115">
        <f t="shared" si="98"/>
        <v>1</v>
      </c>
    </row>
    <row r="2116" spans="1:14" x14ac:dyDescent="0.2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s="32">
        <f t="shared" si="96"/>
        <v>20654320.987654321</v>
      </c>
      <c r="J2116" t="str">
        <f>IF(K2116="natural gas",VLOOKUP(D2116,'Cross-Page Data'!$I$4:$J$13,2,FALSE),IF(K2116="solar",VLOOKUP('Form 923'!D2116,'Cross-Page Data'!$I$14:$J$117,2,FALSE),K2116))</f>
        <v>natural gas peaker</v>
      </c>
      <c r="K2116" t="str">
        <f>VLOOKUP(E2116,'Cross-Page Data'!$D$4:$F$48,3,FALSE)</f>
        <v>natural gas</v>
      </c>
      <c r="L2116" t="b">
        <f>IF(AND($P$6=FALSE,OR(C2116="Commercial NAICS Cogen",C2116="Industrial NAICS Cogen",C2116="NAICS-22 Cogen")),FALSE,IF(AND($P$7=FALSE,OR(C2116="Commercial NAICS Cogen",C2116="Commercial NAICS Non-Cogen",C2116="industrial NAICS Cogen", C2116="industrial NAICS non-cogen")),FALSE,TRUE))</f>
        <v>1</v>
      </c>
      <c r="M2116">
        <f t="shared" si="97"/>
        <v>5.5802469135802467E-2</v>
      </c>
      <c r="N2116">
        <f t="shared" si="98"/>
        <v>1</v>
      </c>
    </row>
    <row r="2117" spans="1:14" x14ac:dyDescent="0.2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s="32">
        <f t="shared" si="96"/>
        <v>11695685.495347926</v>
      </c>
      <c r="J2117" t="str">
        <f>IF(K2117="natural gas",VLOOKUP(D2117,'Cross-Page Data'!$I$4:$J$13,2,FALSE),IF(K2117="solar",VLOOKUP('Form 923'!D2117,'Cross-Page Data'!$I$14:$J$117,2,FALSE),K2117))</f>
        <v>natural gas peaker</v>
      </c>
      <c r="K2117" t="str">
        <f>VLOOKUP(E2117,'Cross-Page Data'!$D$4:$F$48,3,FALSE)</f>
        <v>natural gas</v>
      </c>
      <c r="L2117" t="b">
        <f>IF(AND($P$6=FALSE,OR(C2117="Commercial NAICS Cogen",C2117="Industrial NAICS Cogen",C2117="NAICS-22 Cogen")),FALSE,IF(AND($P$7=FALSE,OR(C2117="Commercial NAICS Cogen",C2117="Commercial NAICS Non-Cogen",C2117="industrial NAICS Cogen", C2117="industrial NAICS non-cogen")),FALSE,TRUE))</f>
        <v>1</v>
      </c>
      <c r="M2117">
        <f t="shared" si="97"/>
        <v>0.31654320987654322</v>
      </c>
      <c r="N2117">
        <f t="shared" si="98"/>
        <v>1</v>
      </c>
    </row>
    <row r="2118" spans="1:14" x14ac:dyDescent="0.2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s="32">
        <f t="shared" si="96"/>
        <v>8050858.4922661232</v>
      </c>
      <c r="J2118" t="str">
        <f>IF(K2118="natural gas",VLOOKUP(D2118,'Cross-Page Data'!$I$4:$J$13,2,FALSE),IF(K2118="solar",VLOOKUP('Form 923'!D2118,'Cross-Page Data'!$I$14:$J$117,2,FALSE),K2118))</f>
        <v>heavy or residual fuel oil</v>
      </c>
      <c r="K2118" t="str">
        <f>VLOOKUP(E2118,'Cross-Page Data'!$D$4:$F$48,3,FALSE)</f>
        <v>heavy or residual fuel oil</v>
      </c>
      <c r="L2118" t="b">
        <f>IF(AND($P$6=FALSE,OR(C2118="Commercial NAICS Cogen",C2118="Industrial NAICS Cogen",C2118="NAICS-22 Cogen")),FALSE,IF(AND($P$7=FALSE,OR(C2118="Commercial NAICS Cogen",C2118="Commercial NAICS Non-Cogen",C2118="industrial NAICS Cogen", C2118="industrial NAICS non-cogen")),FALSE,TRUE))</f>
        <v>1</v>
      </c>
      <c r="M2118">
        <f t="shared" si="97"/>
        <v>0.48915662650602409</v>
      </c>
      <c r="N2118">
        <f t="shared" si="98"/>
        <v>1</v>
      </c>
    </row>
    <row r="2119" spans="1:14" x14ac:dyDescent="0.2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s="32" t="str">
        <f t="shared" ref="I2119:I2182" si="99">IFERROR(F2119/G2119*10^6,"")</f>
        <v/>
      </c>
      <c r="J2119" t="str">
        <f>IF(K2119="natural gas",VLOOKUP(D2119,'Cross-Page Data'!$I$4:$J$13,2,FALSE),IF(K2119="solar",VLOOKUP('Form 923'!D2119,'Cross-Page Data'!$I$14:$J$117,2,FALSE),K2119))</f>
        <v>other</v>
      </c>
      <c r="K2119" t="str">
        <f>VLOOKUP(E2119,'Cross-Page Data'!$D$4:$F$48,3,FALSE)</f>
        <v>other</v>
      </c>
      <c r="L2119" t="b">
        <f>IF(AND($P$6=FALSE,OR(C2119="Commercial NAICS Cogen",C2119="Industrial NAICS Cogen",C2119="NAICS-22 Cogen")),FALSE,IF(AND($P$7=FALSE,OR(C2119="Commercial NAICS Cogen",C2119="Commercial NAICS Non-Cogen",C2119="industrial NAICS Cogen", C2119="industrial NAICS non-cogen")),FALSE,TRUE))</f>
        <v>1</v>
      </c>
      <c r="M2119">
        <f t="shared" ref="M2119:M2182" si="100">(COUNTIFS($J$6:$J$14148,J2119,$I$6:$I$14148,"&gt;"&amp;I2119)+1)/COUNTIFS($J$6:$J$14148,J2119)</f>
        <v>1.6233766233766235E-3</v>
      </c>
      <c r="N2119">
        <f t="shared" ref="N2119:N2182" si="101">IF(OR(M2119&gt;0.95,M2119&lt;0.05),0,1)</f>
        <v>0</v>
      </c>
    </row>
    <row r="2120" spans="1:14" x14ac:dyDescent="0.2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s="32">
        <f t="shared" si="99"/>
        <v>8022964.0951043246</v>
      </c>
      <c r="J2120" t="str">
        <f>IF(K2120="natural gas",VLOOKUP(D2120,'Cross-Page Data'!$I$4:$J$13,2,FALSE),IF(K2120="solar",VLOOKUP('Form 923'!D2120,'Cross-Page Data'!$I$14:$J$117,2,FALSE),K2120))</f>
        <v>natural gas peaker</v>
      </c>
      <c r="K2120" t="str">
        <f>VLOOKUP(E2120,'Cross-Page Data'!$D$4:$F$48,3,FALSE)</f>
        <v>natural gas</v>
      </c>
      <c r="L2120" t="b">
        <f>IF(AND($P$6=FALSE,OR(C2120="Commercial NAICS Cogen",C2120="Industrial NAICS Cogen",C2120="NAICS-22 Cogen")),FALSE,IF(AND($P$7=FALSE,OR(C2120="Commercial NAICS Cogen",C2120="Commercial NAICS Non-Cogen",C2120="industrial NAICS Cogen", C2120="industrial NAICS non-cogen")),FALSE,TRUE))</f>
        <v>1</v>
      </c>
      <c r="M2120">
        <f t="shared" si="100"/>
        <v>0.5881481481481482</v>
      </c>
      <c r="N2120">
        <f t="shared" si="101"/>
        <v>1</v>
      </c>
    </row>
    <row r="2121" spans="1:14" x14ac:dyDescent="0.2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s="32">
        <f t="shared" si="99"/>
        <v>8132652.6597235901</v>
      </c>
      <c r="J2121" t="str">
        <f>IF(K2121="natural gas",VLOOKUP(D2121,'Cross-Page Data'!$I$4:$J$13,2,FALSE),IF(K2121="solar",VLOOKUP('Form 923'!D2121,'Cross-Page Data'!$I$14:$J$117,2,FALSE),K2121))</f>
        <v>natural gas peaker</v>
      </c>
      <c r="K2121" t="str">
        <f>VLOOKUP(E2121,'Cross-Page Data'!$D$4:$F$48,3,FALSE)</f>
        <v>natural gas</v>
      </c>
      <c r="L2121" t="b">
        <f>IF(AND($P$6=FALSE,OR(C2121="Commercial NAICS Cogen",C2121="Industrial NAICS Cogen",C2121="NAICS-22 Cogen")),FALSE,IF(AND($P$7=FALSE,OR(C2121="Commercial NAICS Cogen",C2121="Commercial NAICS Non-Cogen",C2121="industrial NAICS Cogen", C2121="industrial NAICS non-cogen")),FALSE,TRUE))</f>
        <v>1</v>
      </c>
      <c r="M2121">
        <f t="shared" si="100"/>
        <v>0.58666666666666667</v>
      </c>
      <c r="N2121">
        <f t="shared" si="101"/>
        <v>1</v>
      </c>
    </row>
    <row r="2122" spans="1:14" x14ac:dyDescent="0.2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s="32">
        <f t="shared" si="99"/>
        <v>8029180.5059793936</v>
      </c>
      <c r="J2122" t="str">
        <f>IF(K2122="natural gas",VLOOKUP(D2122,'Cross-Page Data'!$I$4:$J$13,2,FALSE),IF(K2122="solar",VLOOKUP('Form 923'!D2122,'Cross-Page Data'!$I$14:$J$117,2,FALSE),K2122))</f>
        <v>heavy or residual fuel oil</v>
      </c>
      <c r="K2122" t="str">
        <f>VLOOKUP(E2122,'Cross-Page Data'!$D$4:$F$48,3,FALSE)</f>
        <v>heavy or residual fuel oil</v>
      </c>
      <c r="L2122" t="b">
        <f>IF(AND($P$6=FALSE,OR(C2122="Commercial NAICS Cogen",C2122="Industrial NAICS Cogen",C2122="NAICS-22 Cogen")),FALSE,IF(AND($P$7=FALSE,OR(C2122="Commercial NAICS Cogen",C2122="Commercial NAICS Non-Cogen",C2122="industrial NAICS Cogen", C2122="industrial NAICS non-cogen")),FALSE,TRUE))</f>
        <v>1</v>
      </c>
      <c r="M2122">
        <f t="shared" si="100"/>
        <v>0.48995983935742971</v>
      </c>
      <c r="N2122">
        <f t="shared" si="101"/>
        <v>1</v>
      </c>
    </row>
    <row r="2123" spans="1:14" x14ac:dyDescent="0.2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s="32">
        <f t="shared" si="99"/>
        <v>17347050.686817043</v>
      </c>
      <c r="J2123" t="str">
        <f>IF(K2123="natural gas",VLOOKUP(D2123,'Cross-Page Data'!$I$4:$J$13,2,FALSE),IF(K2123="solar",VLOOKUP('Form 923'!D2123,'Cross-Page Data'!$I$14:$J$117,2,FALSE),K2123))</f>
        <v>heavy or residual fuel oil</v>
      </c>
      <c r="K2123" t="str">
        <f>VLOOKUP(E2123,'Cross-Page Data'!$D$4:$F$48,3,FALSE)</f>
        <v>heavy or residual fuel oil</v>
      </c>
      <c r="L2123" t="b">
        <f>IF(AND($P$6=FALSE,OR(C2123="Commercial NAICS Cogen",C2123="Industrial NAICS Cogen",C2123="NAICS-22 Cogen")),FALSE,IF(AND($P$7=FALSE,OR(C2123="Commercial NAICS Cogen",C2123="Commercial NAICS Non-Cogen",C2123="industrial NAICS Cogen", C2123="industrial NAICS non-cogen")),FALSE,TRUE))</f>
        <v>1</v>
      </c>
      <c r="M2123">
        <f t="shared" si="100"/>
        <v>8.7148594377510047E-2</v>
      </c>
      <c r="N2123">
        <f t="shared" si="101"/>
        <v>1</v>
      </c>
    </row>
    <row r="2124" spans="1:14" x14ac:dyDescent="0.2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s="32">
        <f t="shared" si="99"/>
        <v>17348040.148276076</v>
      </c>
      <c r="J2124" t="str">
        <f>IF(K2124="natural gas",VLOOKUP(D2124,'Cross-Page Data'!$I$4:$J$13,2,FALSE),IF(K2124="solar",VLOOKUP('Form 923'!D2124,'Cross-Page Data'!$I$14:$J$117,2,FALSE),K2124))</f>
        <v>natural gas peaker</v>
      </c>
      <c r="K2124" t="str">
        <f>VLOOKUP(E2124,'Cross-Page Data'!$D$4:$F$48,3,FALSE)</f>
        <v>natural gas</v>
      </c>
      <c r="L2124" t="b">
        <f>IF(AND($P$6=FALSE,OR(C2124="Commercial NAICS Cogen",C2124="Industrial NAICS Cogen",C2124="NAICS-22 Cogen")),FALSE,IF(AND($P$7=FALSE,OR(C2124="Commercial NAICS Cogen",C2124="Commercial NAICS Non-Cogen",C2124="industrial NAICS Cogen", C2124="industrial NAICS non-cogen")),FALSE,TRUE))</f>
        <v>1</v>
      </c>
      <c r="M2124">
        <f t="shared" si="100"/>
        <v>8.8395061728395063E-2</v>
      </c>
      <c r="N2124">
        <f t="shared" si="101"/>
        <v>1</v>
      </c>
    </row>
    <row r="2125" spans="1:14" x14ac:dyDescent="0.2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s="32" t="str">
        <f t="shared" si="99"/>
        <v/>
      </c>
      <c r="J2125" t="str">
        <f>IF(K2125="natural gas",VLOOKUP(D2125,'Cross-Page Data'!$I$4:$J$13,2,FALSE),IF(K2125="solar",VLOOKUP('Form 923'!D2125,'Cross-Page Data'!$I$14:$J$117,2,FALSE),K2125))</f>
        <v>heavy or residual fuel oil</v>
      </c>
      <c r="K2125" t="str">
        <f>VLOOKUP(E2125,'Cross-Page Data'!$D$4:$F$48,3,FALSE)</f>
        <v>heavy or residual fuel oil</v>
      </c>
      <c r="L2125" t="b">
        <f>IF(AND($P$6=FALSE,OR(C2125="Commercial NAICS Cogen",C2125="Industrial NAICS Cogen",C2125="NAICS-22 Cogen")),FALSE,IF(AND($P$7=FALSE,OR(C2125="Commercial NAICS Cogen",C2125="Commercial NAICS Non-Cogen",C2125="industrial NAICS Cogen", C2125="industrial NAICS non-cogen")),FALSE,TRUE))</f>
        <v>1</v>
      </c>
      <c r="M2125">
        <f t="shared" si="100"/>
        <v>4.0160642570281126E-4</v>
      </c>
      <c r="N2125">
        <f t="shared" si="101"/>
        <v>0</v>
      </c>
    </row>
    <row r="2126" spans="1:14" x14ac:dyDescent="0.2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s="32" t="str">
        <f t="shared" si="99"/>
        <v/>
      </c>
      <c r="J2126" t="str">
        <f>IF(K2126="natural gas",VLOOKUP(D2126,'Cross-Page Data'!$I$4:$J$13,2,FALSE),IF(K2126="solar",VLOOKUP('Form 923'!D2126,'Cross-Page Data'!$I$14:$J$117,2,FALSE),K2126))</f>
        <v>heavy or residual fuel oil</v>
      </c>
      <c r="K2126" t="str">
        <f>VLOOKUP(E2126,'Cross-Page Data'!$D$4:$F$48,3,FALSE)</f>
        <v>heavy or residual fuel oil</v>
      </c>
      <c r="L2126" t="b">
        <f>IF(AND($P$6=FALSE,OR(C2126="Commercial NAICS Cogen",C2126="Industrial NAICS Cogen",C2126="NAICS-22 Cogen")),FALSE,IF(AND($P$7=FALSE,OR(C2126="Commercial NAICS Cogen",C2126="Commercial NAICS Non-Cogen",C2126="industrial NAICS Cogen", C2126="industrial NAICS non-cogen")),FALSE,TRUE))</f>
        <v>1</v>
      </c>
      <c r="M2126">
        <f t="shared" si="100"/>
        <v>4.0160642570281126E-4</v>
      </c>
      <c r="N2126">
        <f t="shared" si="101"/>
        <v>0</v>
      </c>
    </row>
    <row r="2127" spans="1:14" x14ac:dyDescent="0.2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s="32">
        <f t="shared" si="99"/>
        <v>16791666.666666668</v>
      </c>
      <c r="J2127" t="str">
        <f>IF(K2127="natural gas",VLOOKUP(D2127,'Cross-Page Data'!$I$4:$J$13,2,FALSE),IF(K2127="solar",VLOOKUP('Form 923'!D2127,'Cross-Page Data'!$I$14:$J$117,2,FALSE),K2127))</f>
        <v>other</v>
      </c>
      <c r="K2127" t="str">
        <f>VLOOKUP(E2127,'Cross-Page Data'!$D$4:$F$48,3,FALSE)</f>
        <v>other</v>
      </c>
      <c r="L2127" t="b">
        <f>IF(AND($P$6=FALSE,OR(C2127="Commercial NAICS Cogen",C2127="Industrial NAICS Cogen",C2127="NAICS-22 Cogen")),FALSE,IF(AND($P$7=FALSE,OR(C2127="Commercial NAICS Cogen",C2127="Commercial NAICS Non-Cogen",C2127="industrial NAICS Cogen", C2127="industrial NAICS non-cogen")),FALSE,TRUE))</f>
        <v>1</v>
      </c>
      <c r="M2127">
        <f t="shared" si="100"/>
        <v>3.4090909090909088E-2</v>
      </c>
      <c r="N2127">
        <f t="shared" si="101"/>
        <v>0</v>
      </c>
    </row>
    <row r="2128" spans="1:14" x14ac:dyDescent="0.2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s="32">
        <f t="shared" si="99"/>
        <v>0</v>
      </c>
      <c r="J2128" t="str">
        <f>IF(K2128="natural gas",VLOOKUP(D2128,'Cross-Page Data'!$I$4:$J$13,2,FALSE),IF(K2128="solar",VLOOKUP('Form 923'!D2128,'Cross-Page Data'!$I$14:$J$117,2,FALSE),K2128))</f>
        <v>nuclear</v>
      </c>
      <c r="K2128" t="str">
        <f>VLOOKUP(E2128,'Cross-Page Data'!$D$4:$F$48,3,FALSE)</f>
        <v>nuclear</v>
      </c>
      <c r="L2128" t="b">
        <f>IF(AND($P$6=FALSE,OR(C2128="Commercial NAICS Cogen",C2128="Industrial NAICS Cogen",C2128="NAICS-22 Cogen")),FALSE,IF(AND($P$7=FALSE,OR(C2128="Commercial NAICS Cogen",C2128="Commercial NAICS Non-Cogen",C2128="industrial NAICS Cogen", C2128="industrial NAICS non-cogen")),FALSE,TRUE))</f>
        <v>1</v>
      </c>
      <c r="M2128">
        <f t="shared" si="100"/>
        <v>1.020408163265306E-2</v>
      </c>
      <c r="N2128">
        <f t="shared" si="101"/>
        <v>0</v>
      </c>
    </row>
    <row r="2129" spans="1:14" x14ac:dyDescent="0.2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s="32" t="str">
        <f t="shared" si="99"/>
        <v/>
      </c>
      <c r="J2129" t="str">
        <f>IF(K2129="natural gas",VLOOKUP(D2129,'Cross-Page Data'!$I$4:$J$13,2,FALSE),IF(K2129="solar",VLOOKUP('Form 923'!D2129,'Cross-Page Data'!$I$14:$J$117,2,FALSE),K2129))</f>
        <v>heavy or residual fuel oil</v>
      </c>
      <c r="K2129" t="str">
        <f>VLOOKUP(E2129,'Cross-Page Data'!$D$4:$F$48,3,FALSE)</f>
        <v>heavy or residual fuel oil</v>
      </c>
      <c r="L2129" t="b">
        <f>IF(AND($P$6=FALSE,OR(C2129="Commercial NAICS Cogen",C2129="Industrial NAICS Cogen",C2129="NAICS-22 Cogen")),FALSE,IF(AND($P$7=FALSE,OR(C2129="Commercial NAICS Cogen",C2129="Commercial NAICS Non-Cogen",C2129="industrial NAICS Cogen", C2129="industrial NAICS non-cogen")),FALSE,TRUE))</f>
        <v>1</v>
      </c>
      <c r="M2129">
        <f t="shared" si="100"/>
        <v>4.0160642570281126E-4</v>
      </c>
      <c r="N2129">
        <f t="shared" si="101"/>
        <v>0</v>
      </c>
    </row>
    <row r="2130" spans="1:14" x14ac:dyDescent="0.2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s="32">
        <f t="shared" si="99"/>
        <v>17291992.450795364</v>
      </c>
      <c r="J2130" t="str">
        <f>IF(K2130="natural gas",VLOOKUP(D2130,'Cross-Page Data'!$I$4:$J$13,2,FALSE),IF(K2130="solar",VLOOKUP('Form 923'!D2130,'Cross-Page Data'!$I$14:$J$117,2,FALSE),K2130))</f>
        <v>natural gas peaker</v>
      </c>
      <c r="K2130" t="str">
        <f>VLOOKUP(E2130,'Cross-Page Data'!$D$4:$F$48,3,FALSE)</f>
        <v>natural gas</v>
      </c>
      <c r="L2130" t="b">
        <f>IF(AND($P$6=FALSE,OR(C2130="Commercial NAICS Cogen",C2130="Industrial NAICS Cogen",C2130="NAICS-22 Cogen")),FALSE,IF(AND($P$7=FALSE,OR(C2130="Commercial NAICS Cogen",C2130="Commercial NAICS Non-Cogen",C2130="industrial NAICS Cogen", C2130="industrial NAICS non-cogen")),FALSE,TRUE))</f>
        <v>1</v>
      </c>
      <c r="M2130">
        <f t="shared" si="100"/>
        <v>9.1358024691358022E-2</v>
      </c>
      <c r="N2130">
        <f t="shared" si="101"/>
        <v>1</v>
      </c>
    </row>
    <row r="2131" spans="1:14" x14ac:dyDescent="0.2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s="32" t="str">
        <f t="shared" si="99"/>
        <v/>
      </c>
      <c r="J2131" t="str">
        <f>IF(K2131="natural gas",VLOOKUP(D2131,'Cross-Page Data'!$I$4:$J$13,2,FALSE),IF(K2131="solar",VLOOKUP('Form 923'!D2131,'Cross-Page Data'!$I$14:$J$117,2,FALSE),K2131))</f>
        <v>other</v>
      </c>
      <c r="K2131" t="str">
        <f>VLOOKUP(E2131,'Cross-Page Data'!$D$4:$F$48,3,FALSE)</f>
        <v>other</v>
      </c>
      <c r="L2131" t="b">
        <f>IF(AND($P$6=FALSE,OR(C2131="Commercial NAICS Cogen",C2131="Industrial NAICS Cogen",C2131="NAICS-22 Cogen")),FALSE,IF(AND($P$7=FALSE,OR(C2131="Commercial NAICS Cogen",C2131="Commercial NAICS Non-Cogen",C2131="industrial NAICS Cogen", C2131="industrial NAICS non-cogen")),FALSE,TRUE))</f>
        <v>1</v>
      </c>
      <c r="M2131">
        <f t="shared" si="100"/>
        <v>1.6233766233766235E-3</v>
      </c>
      <c r="N2131">
        <f t="shared" si="101"/>
        <v>0</v>
      </c>
    </row>
    <row r="2132" spans="1:14" x14ac:dyDescent="0.2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s="32" t="str">
        <f t="shared" si="99"/>
        <v/>
      </c>
      <c r="J2132" t="str">
        <f>IF(K2132="natural gas",VLOOKUP(D2132,'Cross-Page Data'!$I$4:$J$13,2,FALSE),IF(K2132="solar",VLOOKUP('Form 923'!D2132,'Cross-Page Data'!$I$14:$J$117,2,FALSE),K2132))</f>
        <v>natural gas nonpeaker</v>
      </c>
      <c r="K2132" t="str">
        <f>VLOOKUP(E2132,'Cross-Page Data'!$D$4:$F$48,3,FALSE)</f>
        <v>natural gas</v>
      </c>
      <c r="L2132" t="b">
        <f>IF(AND($P$6=FALSE,OR(C2132="Commercial NAICS Cogen",C2132="Industrial NAICS Cogen",C2132="NAICS-22 Cogen")),FALSE,IF(AND($P$7=FALSE,OR(C2132="Commercial NAICS Cogen",C2132="Commercial NAICS Non-Cogen",C2132="industrial NAICS Cogen", C2132="industrial NAICS non-cogen")),FALSE,TRUE))</f>
        <v>1</v>
      </c>
      <c r="M2132">
        <f t="shared" si="100"/>
        <v>9.3023255813953494E-4</v>
      </c>
      <c r="N2132">
        <f t="shared" si="101"/>
        <v>0</v>
      </c>
    </row>
    <row r="2133" spans="1:14" x14ac:dyDescent="0.2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s="32">
        <f t="shared" si="99"/>
        <v>7837540.9756260794</v>
      </c>
      <c r="J2133" t="str">
        <f>IF(K2133="natural gas",VLOOKUP(D2133,'Cross-Page Data'!$I$4:$J$13,2,FALSE),IF(K2133="solar",VLOOKUP('Form 923'!D2133,'Cross-Page Data'!$I$14:$J$117,2,FALSE),K2133))</f>
        <v>other</v>
      </c>
      <c r="K2133" t="str">
        <f>VLOOKUP(E2133,'Cross-Page Data'!$D$4:$F$48,3,FALSE)</f>
        <v>other</v>
      </c>
      <c r="L2133" t="b">
        <f>IF(AND($P$6=FALSE,OR(C2133="Commercial NAICS Cogen",C2133="Industrial NAICS Cogen",C2133="NAICS-22 Cogen")),FALSE,IF(AND($P$7=FALSE,OR(C2133="Commercial NAICS Cogen",C2133="Commercial NAICS Non-Cogen",C2133="industrial NAICS Cogen", C2133="industrial NAICS non-cogen")),FALSE,TRUE))</f>
        <v>1</v>
      </c>
      <c r="M2133">
        <f t="shared" si="100"/>
        <v>0.28409090909090912</v>
      </c>
      <c r="N2133">
        <f t="shared" si="101"/>
        <v>1</v>
      </c>
    </row>
    <row r="2134" spans="1:14" x14ac:dyDescent="0.2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s="32">
        <f t="shared" si="99"/>
        <v>7453850.0103618773</v>
      </c>
      <c r="J2134" t="str">
        <f>IF(K2134="natural gas",VLOOKUP(D2134,'Cross-Page Data'!$I$4:$J$13,2,FALSE),IF(K2134="solar",VLOOKUP('Form 923'!D2134,'Cross-Page Data'!$I$14:$J$117,2,FALSE),K2134))</f>
        <v>natural gas nonpeaker</v>
      </c>
      <c r="K2134" t="str">
        <f>VLOOKUP(E2134,'Cross-Page Data'!$D$4:$F$48,3,FALSE)</f>
        <v>natural gas</v>
      </c>
      <c r="L2134" t="b">
        <f>IF(AND($P$6=FALSE,OR(C2134="Commercial NAICS Cogen",C2134="Industrial NAICS Cogen",C2134="NAICS-22 Cogen")),FALSE,IF(AND($P$7=FALSE,OR(C2134="Commercial NAICS Cogen",C2134="Commercial NAICS Non-Cogen",C2134="industrial NAICS Cogen", C2134="industrial NAICS non-cogen")),FALSE,TRUE))</f>
        <v>1</v>
      </c>
      <c r="M2134">
        <f t="shared" si="100"/>
        <v>0.41953488372093023</v>
      </c>
      <c r="N2134">
        <f t="shared" si="101"/>
        <v>1</v>
      </c>
    </row>
    <row r="2135" spans="1:14" x14ac:dyDescent="0.2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s="32" t="str">
        <f t="shared" si="99"/>
        <v/>
      </c>
      <c r="J2135" t="str">
        <f>IF(K2135="natural gas",VLOOKUP(D2135,'Cross-Page Data'!$I$4:$J$13,2,FALSE),IF(K2135="solar",VLOOKUP('Form 923'!D2135,'Cross-Page Data'!$I$14:$J$117,2,FALSE),K2135))</f>
        <v>other</v>
      </c>
      <c r="K2135" t="str">
        <f>VLOOKUP(E2135,'Cross-Page Data'!$D$4:$F$48,3,FALSE)</f>
        <v>other</v>
      </c>
      <c r="L2135" t="b">
        <f>IF(AND($P$6=FALSE,OR(C2135="Commercial NAICS Cogen",C2135="Industrial NAICS Cogen",C2135="NAICS-22 Cogen")),FALSE,IF(AND($P$7=FALSE,OR(C2135="Commercial NAICS Cogen",C2135="Commercial NAICS Non-Cogen",C2135="industrial NAICS Cogen", C2135="industrial NAICS non-cogen")),FALSE,TRUE))</f>
        <v>1</v>
      </c>
      <c r="M2135">
        <f t="shared" si="100"/>
        <v>1.6233766233766235E-3</v>
      </c>
      <c r="N2135">
        <f t="shared" si="101"/>
        <v>0</v>
      </c>
    </row>
    <row r="2136" spans="1:14" x14ac:dyDescent="0.2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s="32">
        <f t="shared" si="99"/>
        <v>16591605.596269155</v>
      </c>
      <c r="J2136" t="str">
        <f>IF(K2136="natural gas",VLOOKUP(D2136,'Cross-Page Data'!$I$4:$J$13,2,FALSE),IF(K2136="solar",VLOOKUP('Form 923'!D2136,'Cross-Page Data'!$I$14:$J$117,2,FALSE),K2136))</f>
        <v>natural gas peaker</v>
      </c>
      <c r="K2136" t="str">
        <f>VLOOKUP(E2136,'Cross-Page Data'!$D$4:$F$48,3,FALSE)</f>
        <v>natural gas</v>
      </c>
      <c r="L2136" t="b">
        <f>IF(AND($P$6=FALSE,OR(C2136="Commercial NAICS Cogen",C2136="Industrial NAICS Cogen",C2136="NAICS-22 Cogen")),FALSE,IF(AND($P$7=FALSE,OR(C2136="Commercial NAICS Cogen",C2136="Commercial NAICS Non-Cogen",C2136="industrial NAICS Cogen", C2136="industrial NAICS non-cogen")),FALSE,TRUE))</f>
        <v>1</v>
      </c>
      <c r="M2136">
        <f t="shared" si="100"/>
        <v>0.10419753086419753</v>
      </c>
      <c r="N2136">
        <f t="shared" si="101"/>
        <v>1</v>
      </c>
    </row>
    <row r="2137" spans="1:14" x14ac:dyDescent="0.2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s="32">
        <f t="shared" si="99"/>
        <v>11850438.636373352</v>
      </c>
      <c r="J2137" t="str">
        <f>IF(K2137="natural gas",VLOOKUP(D2137,'Cross-Page Data'!$I$4:$J$13,2,FALSE),IF(K2137="solar",VLOOKUP('Form 923'!D2137,'Cross-Page Data'!$I$14:$J$117,2,FALSE),K2137))</f>
        <v>natural gas peaker</v>
      </c>
      <c r="K2137" t="str">
        <f>VLOOKUP(E2137,'Cross-Page Data'!$D$4:$F$48,3,FALSE)</f>
        <v>natural gas</v>
      </c>
      <c r="L2137" t="b">
        <f>IF(AND($P$6=FALSE,OR(C2137="Commercial NAICS Cogen",C2137="Industrial NAICS Cogen",C2137="NAICS-22 Cogen")),FALSE,IF(AND($P$7=FALSE,OR(C2137="Commercial NAICS Cogen",C2137="Commercial NAICS Non-Cogen",C2137="industrial NAICS Cogen", C2137="industrial NAICS non-cogen")),FALSE,TRUE))</f>
        <v>1</v>
      </c>
      <c r="M2137">
        <f t="shared" si="100"/>
        <v>0.30074074074074075</v>
      </c>
      <c r="N2137">
        <f t="shared" si="101"/>
        <v>1</v>
      </c>
    </row>
    <row r="2138" spans="1:14" x14ac:dyDescent="0.2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s="32">
        <f t="shared" si="99"/>
        <v>13288885.601766778</v>
      </c>
      <c r="J2138" t="str">
        <f>IF(K2138="natural gas",VLOOKUP(D2138,'Cross-Page Data'!$I$4:$J$13,2,FALSE),IF(K2138="solar",VLOOKUP('Form 923'!D2138,'Cross-Page Data'!$I$14:$J$117,2,FALSE),K2138))</f>
        <v>heavy or residual fuel oil</v>
      </c>
      <c r="K2138" t="str">
        <f>VLOOKUP(E2138,'Cross-Page Data'!$D$4:$F$48,3,FALSE)</f>
        <v>heavy or residual fuel oil</v>
      </c>
      <c r="L2138" t="b">
        <f>IF(AND($P$6=FALSE,OR(C2138="Commercial NAICS Cogen",C2138="Industrial NAICS Cogen",C2138="NAICS-22 Cogen")),FALSE,IF(AND($P$7=FALSE,OR(C2138="Commercial NAICS Cogen",C2138="Commercial NAICS Non-Cogen",C2138="industrial NAICS Cogen", C2138="industrial NAICS non-cogen")),FALSE,TRUE))</f>
        <v>1</v>
      </c>
      <c r="M2138">
        <f t="shared" si="100"/>
        <v>0.17429718875502009</v>
      </c>
      <c r="N2138">
        <f t="shared" si="101"/>
        <v>1</v>
      </c>
    </row>
    <row r="2139" spans="1:14" x14ac:dyDescent="0.2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s="32" t="str">
        <f t="shared" si="99"/>
        <v/>
      </c>
      <c r="J2139" t="str">
        <f>IF(K2139="natural gas",VLOOKUP(D2139,'Cross-Page Data'!$I$4:$J$13,2,FALSE),IF(K2139="solar",VLOOKUP('Form 923'!D2139,'Cross-Page Data'!$I$14:$J$117,2,FALSE),K2139))</f>
        <v>other</v>
      </c>
      <c r="K2139" t="str">
        <f>VLOOKUP(E2139,'Cross-Page Data'!$D$4:$F$48,3,FALSE)</f>
        <v>other</v>
      </c>
      <c r="L2139" t="b">
        <f>IF(AND($P$6=FALSE,OR(C2139="Commercial NAICS Cogen",C2139="Industrial NAICS Cogen",C2139="NAICS-22 Cogen")),FALSE,IF(AND($P$7=FALSE,OR(C2139="Commercial NAICS Cogen",C2139="Commercial NAICS Non-Cogen",C2139="industrial NAICS Cogen", C2139="industrial NAICS non-cogen")),FALSE,TRUE))</f>
        <v>1</v>
      </c>
      <c r="M2139">
        <f t="shared" si="100"/>
        <v>1.6233766233766235E-3</v>
      </c>
      <c r="N2139">
        <f t="shared" si="101"/>
        <v>0</v>
      </c>
    </row>
    <row r="2140" spans="1:14" x14ac:dyDescent="0.2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s="32">
        <f t="shared" si="99"/>
        <v>15386554.62184874</v>
      </c>
      <c r="J2140" t="str">
        <f>IF(K2140="natural gas",VLOOKUP(D2140,'Cross-Page Data'!$I$4:$J$13,2,FALSE),IF(K2140="solar",VLOOKUP('Form 923'!D2140,'Cross-Page Data'!$I$14:$J$117,2,FALSE),K2140))</f>
        <v>natural gas peaker</v>
      </c>
      <c r="K2140" t="str">
        <f>VLOOKUP(E2140,'Cross-Page Data'!$D$4:$F$48,3,FALSE)</f>
        <v>natural gas</v>
      </c>
      <c r="L2140" t="b">
        <f>IF(AND($P$6=FALSE,OR(C2140="Commercial NAICS Cogen",C2140="Industrial NAICS Cogen",C2140="NAICS-22 Cogen")),FALSE,IF(AND($P$7=FALSE,OR(C2140="Commercial NAICS Cogen",C2140="Commercial NAICS Non-Cogen",C2140="industrial NAICS Cogen", C2140="industrial NAICS non-cogen")),FALSE,TRUE))</f>
        <v>1</v>
      </c>
      <c r="M2140">
        <f t="shared" si="100"/>
        <v>0.13283950617283952</v>
      </c>
      <c r="N2140">
        <f t="shared" si="101"/>
        <v>1</v>
      </c>
    </row>
    <row r="2141" spans="1:14" x14ac:dyDescent="0.2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s="32">
        <f t="shared" si="99"/>
        <v>15253164.556962024</v>
      </c>
      <c r="J2141" t="str">
        <f>IF(K2141="natural gas",VLOOKUP(D2141,'Cross-Page Data'!$I$4:$J$13,2,FALSE),IF(K2141="solar",VLOOKUP('Form 923'!D2141,'Cross-Page Data'!$I$14:$J$117,2,FALSE),K2141))</f>
        <v>other</v>
      </c>
      <c r="K2141" t="str">
        <f>VLOOKUP(E2141,'Cross-Page Data'!$D$4:$F$48,3,FALSE)</f>
        <v>other</v>
      </c>
      <c r="L2141" t="b">
        <f>IF(AND($P$6=FALSE,OR(C2141="Commercial NAICS Cogen",C2141="Industrial NAICS Cogen",C2141="NAICS-22 Cogen")),FALSE,IF(AND($P$7=FALSE,OR(C2141="Commercial NAICS Cogen",C2141="Commercial NAICS Non-Cogen",C2141="industrial NAICS Cogen", C2141="industrial NAICS non-cogen")),FALSE,TRUE))</f>
        <v>1</v>
      </c>
      <c r="M2141">
        <f t="shared" si="100"/>
        <v>4.707792207792208E-2</v>
      </c>
      <c r="N2141">
        <f t="shared" si="101"/>
        <v>0</v>
      </c>
    </row>
    <row r="2142" spans="1:14" x14ac:dyDescent="0.2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s="32">
        <f t="shared" si="99"/>
        <v>16049160.546539802</v>
      </c>
      <c r="J2142" t="str">
        <f>IF(K2142="natural gas",VLOOKUP(D2142,'Cross-Page Data'!$I$4:$J$13,2,FALSE),IF(K2142="solar",VLOOKUP('Form 923'!D2142,'Cross-Page Data'!$I$14:$J$117,2,FALSE),K2142))</f>
        <v>heavy or residual fuel oil</v>
      </c>
      <c r="K2142" t="str">
        <f>VLOOKUP(E2142,'Cross-Page Data'!$D$4:$F$48,3,FALSE)</f>
        <v>heavy or residual fuel oil</v>
      </c>
      <c r="L2142" t="b">
        <f>IF(AND($P$6=FALSE,OR(C2142="Commercial NAICS Cogen",C2142="Industrial NAICS Cogen",C2142="NAICS-22 Cogen")),FALSE,IF(AND($P$7=FALSE,OR(C2142="Commercial NAICS Cogen",C2142="Commercial NAICS Non-Cogen",C2142="industrial NAICS Cogen", C2142="industrial NAICS non-cogen")),FALSE,TRUE))</f>
        <v>1</v>
      </c>
      <c r="M2142">
        <f t="shared" si="100"/>
        <v>0.10642570281124498</v>
      </c>
      <c r="N2142">
        <f t="shared" si="101"/>
        <v>1</v>
      </c>
    </row>
    <row r="2143" spans="1:14" x14ac:dyDescent="0.2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s="32">
        <f t="shared" si="99"/>
        <v>16134821.079457773</v>
      </c>
      <c r="J2143" t="str">
        <f>IF(K2143="natural gas",VLOOKUP(D2143,'Cross-Page Data'!$I$4:$J$13,2,FALSE),IF(K2143="solar",VLOOKUP('Form 923'!D2143,'Cross-Page Data'!$I$14:$J$117,2,FALSE),K2143))</f>
        <v>natural gas peaker</v>
      </c>
      <c r="K2143" t="str">
        <f>VLOOKUP(E2143,'Cross-Page Data'!$D$4:$F$48,3,FALSE)</f>
        <v>natural gas</v>
      </c>
      <c r="L2143" t="b">
        <f>IF(AND($P$6=FALSE,OR(C2143="Commercial NAICS Cogen",C2143="Industrial NAICS Cogen",C2143="NAICS-22 Cogen")),FALSE,IF(AND($P$7=FALSE,OR(C2143="Commercial NAICS Cogen",C2143="Commercial NAICS Non-Cogen",C2143="industrial NAICS Cogen", C2143="industrial NAICS non-cogen")),FALSE,TRUE))</f>
        <v>1</v>
      </c>
      <c r="M2143">
        <f t="shared" si="100"/>
        <v>0.11209876543209876</v>
      </c>
      <c r="N2143">
        <f t="shared" si="101"/>
        <v>1</v>
      </c>
    </row>
    <row r="2144" spans="1:14" x14ac:dyDescent="0.2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s="32">
        <f t="shared" si="99"/>
        <v>11072739.522155948</v>
      </c>
      <c r="J2144" t="str">
        <f>IF(K2144="natural gas",VLOOKUP(D2144,'Cross-Page Data'!$I$4:$J$13,2,FALSE),IF(K2144="solar",VLOOKUP('Form 923'!D2144,'Cross-Page Data'!$I$14:$J$117,2,FALSE),K2144))</f>
        <v>natural gas peaker</v>
      </c>
      <c r="K2144" t="str">
        <f>VLOOKUP(E2144,'Cross-Page Data'!$D$4:$F$48,3,FALSE)</f>
        <v>natural gas</v>
      </c>
      <c r="L2144" t="b">
        <f>IF(AND($P$6=FALSE,OR(C2144="Commercial NAICS Cogen",C2144="Industrial NAICS Cogen",C2144="NAICS-22 Cogen")),FALSE,IF(AND($P$7=FALSE,OR(C2144="Commercial NAICS Cogen",C2144="Commercial NAICS Non-Cogen",C2144="industrial NAICS Cogen", C2144="industrial NAICS non-cogen")),FALSE,TRUE))</f>
        <v>1</v>
      </c>
      <c r="M2144">
        <f t="shared" si="100"/>
        <v>0.3925925925925926</v>
      </c>
      <c r="N2144">
        <f t="shared" si="101"/>
        <v>1</v>
      </c>
    </row>
    <row r="2145" spans="1:14" x14ac:dyDescent="0.2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s="32">
        <f t="shared" si="99"/>
        <v>11001144.034725117</v>
      </c>
      <c r="J2145" t="str">
        <f>IF(K2145="natural gas",VLOOKUP(D2145,'Cross-Page Data'!$I$4:$J$13,2,FALSE),IF(K2145="solar",VLOOKUP('Form 923'!D2145,'Cross-Page Data'!$I$14:$J$117,2,FALSE),K2145))</f>
        <v>heavy or residual fuel oil</v>
      </c>
      <c r="K2145" t="str">
        <f>VLOOKUP(E2145,'Cross-Page Data'!$D$4:$F$48,3,FALSE)</f>
        <v>heavy or residual fuel oil</v>
      </c>
      <c r="L2145" t="b">
        <f>IF(AND($P$6=FALSE,OR(C2145="Commercial NAICS Cogen",C2145="Industrial NAICS Cogen",C2145="NAICS-22 Cogen")),FALSE,IF(AND($P$7=FALSE,OR(C2145="Commercial NAICS Cogen",C2145="Commercial NAICS Non-Cogen",C2145="industrial NAICS Cogen", C2145="industrial NAICS non-cogen")),FALSE,TRUE))</f>
        <v>1</v>
      </c>
      <c r="M2145">
        <f t="shared" si="100"/>
        <v>0.30481927710843376</v>
      </c>
      <c r="N2145">
        <f t="shared" si="101"/>
        <v>1</v>
      </c>
    </row>
    <row r="2146" spans="1:14" x14ac:dyDescent="0.2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s="32">
        <f t="shared" si="99"/>
        <v>13945533.045499835</v>
      </c>
      <c r="J2146" t="str">
        <f>IF(K2146="natural gas",VLOOKUP(D2146,'Cross-Page Data'!$I$4:$J$13,2,FALSE),IF(K2146="solar",VLOOKUP('Form 923'!D2146,'Cross-Page Data'!$I$14:$J$117,2,FALSE),K2146))</f>
        <v>heavy or residual fuel oil</v>
      </c>
      <c r="K2146" t="str">
        <f>VLOOKUP(E2146,'Cross-Page Data'!$D$4:$F$48,3,FALSE)</f>
        <v>heavy or residual fuel oil</v>
      </c>
      <c r="L2146" t="b">
        <f>IF(AND($P$6=FALSE,OR(C2146="Commercial NAICS Cogen",C2146="Industrial NAICS Cogen",C2146="NAICS-22 Cogen")),FALSE,IF(AND($P$7=FALSE,OR(C2146="Commercial NAICS Cogen",C2146="Commercial NAICS Non-Cogen",C2146="industrial NAICS Cogen", C2146="industrial NAICS non-cogen")),FALSE,TRUE))</f>
        <v>1</v>
      </c>
      <c r="M2146">
        <f t="shared" si="100"/>
        <v>0.15180722891566265</v>
      </c>
      <c r="N2146">
        <f t="shared" si="101"/>
        <v>1</v>
      </c>
    </row>
    <row r="2147" spans="1:14" x14ac:dyDescent="0.2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s="32">
        <f t="shared" si="99"/>
        <v>10477883.422902025</v>
      </c>
      <c r="J2147" t="str">
        <f>IF(K2147="natural gas",VLOOKUP(D2147,'Cross-Page Data'!$I$4:$J$13,2,FALSE),IF(K2147="solar",VLOOKUP('Form 923'!D2147,'Cross-Page Data'!$I$14:$J$117,2,FALSE),K2147))</f>
        <v>heavy or residual fuel oil</v>
      </c>
      <c r="K2147" t="str">
        <f>VLOOKUP(E2147,'Cross-Page Data'!$D$4:$F$48,3,FALSE)</f>
        <v>heavy or residual fuel oil</v>
      </c>
      <c r="L2147" t="b">
        <f>IF(AND($P$6=FALSE,OR(C2147="Commercial NAICS Cogen",C2147="Industrial NAICS Cogen",C2147="NAICS-22 Cogen")),FALSE,IF(AND($P$7=FALSE,OR(C2147="Commercial NAICS Cogen",C2147="Commercial NAICS Non-Cogen",C2147="industrial NAICS Cogen", C2147="industrial NAICS non-cogen")),FALSE,TRUE))</f>
        <v>1</v>
      </c>
      <c r="M2147">
        <f t="shared" si="100"/>
        <v>0.35461847389558232</v>
      </c>
      <c r="N2147">
        <f t="shared" si="101"/>
        <v>1</v>
      </c>
    </row>
    <row r="2148" spans="1:14" x14ac:dyDescent="0.2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s="32">
        <f t="shared" si="99"/>
        <v>29933110.367892977</v>
      </c>
      <c r="J2148" t="str">
        <f>IF(K2148="natural gas",VLOOKUP(D2148,'Cross-Page Data'!$I$4:$J$13,2,FALSE),IF(K2148="solar",VLOOKUP('Form 923'!D2148,'Cross-Page Data'!$I$14:$J$117,2,FALSE),K2148))</f>
        <v>heavy or residual fuel oil</v>
      </c>
      <c r="K2148" t="str">
        <f>VLOOKUP(E2148,'Cross-Page Data'!$D$4:$F$48,3,FALSE)</f>
        <v>heavy or residual fuel oil</v>
      </c>
      <c r="L2148" t="b">
        <f>IF(AND($P$6=FALSE,OR(C2148="Commercial NAICS Cogen",C2148="Industrial NAICS Cogen",C2148="NAICS-22 Cogen")),FALSE,IF(AND($P$7=FALSE,OR(C2148="Commercial NAICS Cogen",C2148="Commercial NAICS Non-Cogen",C2148="industrial NAICS Cogen", C2148="industrial NAICS non-cogen")),FALSE,TRUE))</f>
        <v>1</v>
      </c>
      <c r="M2148">
        <f t="shared" si="100"/>
        <v>2.8112449799196786E-2</v>
      </c>
      <c r="N2148">
        <f t="shared" si="101"/>
        <v>0</v>
      </c>
    </row>
    <row r="2149" spans="1:14" x14ac:dyDescent="0.2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s="32" t="str">
        <f t="shared" si="99"/>
        <v/>
      </c>
      <c r="J2149" t="str">
        <f>IF(K2149="natural gas",VLOOKUP(D2149,'Cross-Page Data'!$I$4:$J$13,2,FALSE),IF(K2149="solar",VLOOKUP('Form 923'!D2149,'Cross-Page Data'!$I$14:$J$117,2,FALSE),K2149))</f>
        <v>natural gas peaker</v>
      </c>
      <c r="K2149" t="str">
        <f>VLOOKUP(E2149,'Cross-Page Data'!$D$4:$F$48,3,FALSE)</f>
        <v>natural gas</v>
      </c>
      <c r="L2149" t="b">
        <f>IF(AND($P$6=FALSE,OR(C2149="Commercial NAICS Cogen",C2149="Industrial NAICS Cogen",C2149="NAICS-22 Cogen")),FALSE,IF(AND($P$7=FALSE,OR(C2149="Commercial NAICS Cogen",C2149="Commercial NAICS Non-Cogen",C2149="industrial NAICS Cogen", C2149="industrial NAICS non-cogen")),FALSE,TRUE))</f>
        <v>1</v>
      </c>
      <c r="M2149">
        <f t="shared" si="100"/>
        <v>4.9382716049382717E-4</v>
      </c>
      <c r="N2149">
        <f t="shared" si="101"/>
        <v>0</v>
      </c>
    </row>
    <row r="2150" spans="1:14" x14ac:dyDescent="0.2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s="32">
        <f t="shared" si="99"/>
        <v>-42913043.478260867</v>
      </c>
      <c r="J2150" t="str">
        <f>IF(K2150="natural gas",VLOOKUP(D2150,'Cross-Page Data'!$I$4:$J$13,2,FALSE),IF(K2150="solar",VLOOKUP('Form 923'!D2150,'Cross-Page Data'!$I$14:$J$117,2,FALSE),K2150))</f>
        <v>heavy or residual fuel oil</v>
      </c>
      <c r="K2150" t="str">
        <f>VLOOKUP(E2150,'Cross-Page Data'!$D$4:$F$48,3,FALSE)</f>
        <v>heavy or residual fuel oil</v>
      </c>
      <c r="L2150" t="b">
        <f>IF(AND($P$6=FALSE,OR(C2150="Commercial NAICS Cogen",C2150="Industrial NAICS Cogen",C2150="NAICS-22 Cogen")),FALSE,IF(AND($P$7=FALSE,OR(C2150="Commercial NAICS Cogen",C2150="Commercial NAICS Non-Cogen",C2150="industrial NAICS Cogen", C2150="industrial NAICS non-cogen")),FALSE,TRUE))</f>
        <v>1</v>
      </c>
      <c r="M2150">
        <f t="shared" si="100"/>
        <v>0.64658634538152615</v>
      </c>
      <c r="N2150">
        <f t="shared" si="101"/>
        <v>1</v>
      </c>
    </row>
    <row r="2151" spans="1:14" x14ac:dyDescent="0.2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s="32">
        <f t="shared" si="99"/>
        <v>10991411.679142894</v>
      </c>
      <c r="J2151" t="str">
        <f>IF(K2151="natural gas",VLOOKUP(D2151,'Cross-Page Data'!$I$4:$J$13,2,FALSE),IF(K2151="solar",VLOOKUP('Form 923'!D2151,'Cross-Page Data'!$I$14:$J$117,2,FALSE),K2151))</f>
        <v>natural gas peaker</v>
      </c>
      <c r="K2151" t="str">
        <f>VLOOKUP(E2151,'Cross-Page Data'!$D$4:$F$48,3,FALSE)</f>
        <v>natural gas</v>
      </c>
      <c r="L2151" t="b">
        <f>IF(AND($P$6=FALSE,OR(C2151="Commercial NAICS Cogen",C2151="Industrial NAICS Cogen",C2151="NAICS-22 Cogen")),FALSE,IF(AND($P$7=FALSE,OR(C2151="Commercial NAICS Cogen",C2151="Commercial NAICS Non-Cogen",C2151="industrial NAICS Cogen", C2151="industrial NAICS non-cogen")),FALSE,TRUE))</f>
        <v>1</v>
      </c>
      <c r="M2151">
        <f t="shared" si="100"/>
        <v>0.40148148148148149</v>
      </c>
      <c r="N2151">
        <f t="shared" si="101"/>
        <v>1</v>
      </c>
    </row>
    <row r="2152" spans="1:14" x14ac:dyDescent="0.2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s="32">
        <f t="shared" si="99"/>
        <v>11078731.931274071</v>
      </c>
      <c r="J2152" t="str">
        <f>IF(K2152="natural gas",VLOOKUP(D2152,'Cross-Page Data'!$I$4:$J$13,2,FALSE),IF(K2152="solar",VLOOKUP('Form 923'!D2152,'Cross-Page Data'!$I$14:$J$117,2,FALSE),K2152))</f>
        <v>heavy or residual fuel oil</v>
      </c>
      <c r="K2152" t="str">
        <f>VLOOKUP(E2152,'Cross-Page Data'!$D$4:$F$48,3,FALSE)</f>
        <v>heavy or residual fuel oil</v>
      </c>
      <c r="L2152" t="b">
        <f>IF(AND($P$6=FALSE,OR(C2152="Commercial NAICS Cogen",C2152="Industrial NAICS Cogen",C2152="NAICS-22 Cogen")),FALSE,IF(AND($P$7=FALSE,OR(C2152="Commercial NAICS Cogen",C2152="Commercial NAICS Non-Cogen",C2152="industrial NAICS Cogen", C2152="industrial NAICS non-cogen")),FALSE,TRUE))</f>
        <v>1</v>
      </c>
      <c r="M2152">
        <f t="shared" si="100"/>
        <v>0.29799196787148596</v>
      </c>
      <c r="N2152">
        <f t="shared" si="101"/>
        <v>1</v>
      </c>
    </row>
    <row r="2153" spans="1:14" x14ac:dyDescent="0.2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s="32" t="str">
        <f t="shared" si="99"/>
        <v/>
      </c>
      <c r="J2153" t="str">
        <f>IF(K2153="natural gas",VLOOKUP(D2153,'Cross-Page Data'!$I$4:$J$13,2,FALSE),IF(K2153="solar",VLOOKUP('Form 923'!D2153,'Cross-Page Data'!$I$14:$J$117,2,FALSE),K2153))</f>
        <v>heavy or residual fuel oil</v>
      </c>
      <c r="K2153" t="str">
        <f>VLOOKUP(E2153,'Cross-Page Data'!$D$4:$F$48,3,FALSE)</f>
        <v>heavy or residual fuel oil</v>
      </c>
      <c r="L2153" t="b">
        <f>IF(AND($P$6=FALSE,OR(C2153="Commercial NAICS Cogen",C2153="Industrial NAICS Cogen",C2153="NAICS-22 Cogen")),FALSE,IF(AND($P$7=FALSE,OR(C2153="Commercial NAICS Cogen",C2153="Commercial NAICS Non-Cogen",C2153="industrial NAICS Cogen", C2153="industrial NAICS non-cogen")),FALSE,TRUE))</f>
        <v>1</v>
      </c>
      <c r="M2153">
        <f t="shared" si="100"/>
        <v>4.0160642570281126E-4</v>
      </c>
      <c r="N2153">
        <f t="shared" si="101"/>
        <v>0</v>
      </c>
    </row>
    <row r="2154" spans="1:14" x14ac:dyDescent="0.2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s="32">
        <f t="shared" si="99"/>
        <v>13438901.498453455</v>
      </c>
      <c r="J2154" t="str">
        <f>IF(K2154="natural gas",VLOOKUP(D2154,'Cross-Page Data'!$I$4:$J$13,2,FALSE),IF(K2154="solar",VLOOKUP('Form 923'!D2154,'Cross-Page Data'!$I$14:$J$117,2,FALSE),K2154))</f>
        <v>other</v>
      </c>
      <c r="K2154" t="str">
        <f>VLOOKUP(E2154,'Cross-Page Data'!$D$4:$F$48,3,FALSE)</f>
        <v>other</v>
      </c>
      <c r="L2154" t="b">
        <f>IF(AND($P$6=FALSE,OR(C2154="Commercial NAICS Cogen",C2154="Industrial NAICS Cogen",C2154="NAICS-22 Cogen")),FALSE,IF(AND($P$7=FALSE,OR(C2154="Commercial NAICS Cogen",C2154="Commercial NAICS Non-Cogen",C2154="industrial NAICS Cogen", C2154="industrial NAICS non-cogen")),FALSE,TRUE))</f>
        <v>1</v>
      </c>
      <c r="M2154">
        <f t="shared" si="100"/>
        <v>6.9805194805194801E-2</v>
      </c>
      <c r="N2154">
        <f t="shared" si="101"/>
        <v>1</v>
      </c>
    </row>
    <row r="2155" spans="1:14" x14ac:dyDescent="0.2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s="32">
        <f t="shared" si="99"/>
        <v>11111965.912617128</v>
      </c>
      <c r="J2155" t="str">
        <f>IF(K2155="natural gas",VLOOKUP(D2155,'Cross-Page Data'!$I$4:$J$13,2,FALSE),IF(K2155="solar",VLOOKUP('Form 923'!D2155,'Cross-Page Data'!$I$14:$J$117,2,FALSE),K2155))</f>
        <v>natural gas peaker</v>
      </c>
      <c r="K2155" t="str">
        <f>VLOOKUP(E2155,'Cross-Page Data'!$D$4:$F$48,3,FALSE)</f>
        <v>natural gas</v>
      </c>
      <c r="L2155" t="b">
        <f>IF(AND($P$6=FALSE,OR(C2155="Commercial NAICS Cogen",C2155="Industrial NAICS Cogen",C2155="NAICS-22 Cogen")),FALSE,IF(AND($P$7=FALSE,OR(C2155="Commercial NAICS Cogen",C2155="Commercial NAICS Non-Cogen",C2155="industrial NAICS Cogen", C2155="industrial NAICS non-cogen")),FALSE,TRUE))</f>
        <v>1</v>
      </c>
      <c r="M2155">
        <f t="shared" si="100"/>
        <v>0.38765432098765434</v>
      </c>
      <c r="N2155">
        <f t="shared" si="101"/>
        <v>1</v>
      </c>
    </row>
    <row r="2156" spans="1:14" x14ac:dyDescent="0.2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s="32">
        <f t="shared" si="99"/>
        <v>12035768.373309519</v>
      </c>
      <c r="J2156" t="str">
        <f>IF(K2156="natural gas",VLOOKUP(D2156,'Cross-Page Data'!$I$4:$J$13,2,FALSE),IF(K2156="solar",VLOOKUP('Form 923'!D2156,'Cross-Page Data'!$I$14:$J$117,2,FALSE),K2156))</f>
        <v>natural gas peaker</v>
      </c>
      <c r="K2156" t="str">
        <f>VLOOKUP(E2156,'Cross-Page Data'!$D$4:$F$48,3,FALSE)</f>
        <v>natural gas</v>
      </c>
      <c r="L2156" t="b">
        <f>IF(AND($P$6=FALSE,OR(C2156="Commercial NAICS Cogen",C2156="Industrial NAICS Cogen",C2156="NAICS-22 Cogen")),FALSE,IF(AND($P$7=FALSE,OR(C2156="Commercial NAICS Cogen",C2156="Commercial NAICS Non-Cogen",C2156="industrial NAICS Cogen", C2156="industrial NAICS non-cogen")),FALSE,TRUE))</f>
        <v>1</v>
      </c>
      <c r="M2156">
        <f t="shared" si="100"/>
        <v>0.28592592592592592</v>
      </c>
      <c r="N2156">
        <f t="shared" si="101"/>
        <v>1</v>
      </c>
    </row>
    <row r="2157" spans="1:14" x14ac:dyDescent="0.2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s="32">
        <f t="shared" si="99"/>
        <v>12068819.120266492</v>
      </c>
      <c r="J2157" t="str">
        <f>IF(K2157="natural gas",VLOOKUP(D2157,'Cross-Page Data'!$I$4:$J$13,2,FALSE),IF(K2157="solar",VLOOKUP('Form 923'!D2157,'Cross-Page Data'!$I$14:$J$117,2,FALSE),K2157))</f>
        <v>heavy or residual fuel oil</v>
      </c>
      <c r="K2157" t="str">
        <f>VLOOKUP(E2157,'Cross-Page Data'!$D$4:$F$48,3,FALSE)</f>
        <v>heavy or residual fuel oil</v>
      </c>
      <c r="L2157" t="b">
        <f>IF(AND($P$6=FALSE,OR(C2157="Commercial NAICS Cogen",C2157="Industrial NAICS Cogen",C2157="NAICS-22 Cogen")),FALSE,IF(AND($P$7=FALSE,OR(C2157="Commercial NAICS Cogen",C2157="Commercial NAICS Non-Cogen",C2157="industrial NAICS Cogen", C2157="industrial NAICS non-cogen")),FALSE,TRUE))</f>
        <v>1</v>
      </c>
      <c r="M2157">
        <f t="shared" si="100"/>
        <v>0.22369477911646587</v>
      </c>
      <c r="N2157">
        <f t="shared" si="101"/>
        <v>1</v>
      </c>
    </row>
    <row r="2158" spans="1:14" x14ac:dyDescent="0.2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s="32">
        <f t="shared" si="99"/>
        <v>18690677.966101695</v>
      </c>
      <c r="J2158" t="str">
        <f>IF(K2158="natural gas",VLOOKUP(D2158,'Cross-Page Data'!$I$4:$J$13,2,FALSE),IF(K2158="solar",VLOOKUP('Form 923'!D2158,'Cross-Page Data'!$I$14:$J$117,2,FALSE),K2158))</f>
        <v>heavy or residual fuel oil</v>
      </c>
      <c r="K2158" t="str">
        <f>VLOOKUP(E2158,'Cross-Page Data'!$D$4:$F$48,3,FALSE)</f>
        <v>heavy or residual fuel oil</v>
      </c>
      <c r="L2158" t="b">
        <f>IF(AND($P$6=FALSE,OR(C2158="Commercial NAICS Cogen",C2158="Industrial NAICS Cogen",C2158="NAICS-22 Cogen")),FALSE,IF(AND($P$7=FALSE,OR(C2158="Commercial NAICS Cogen",C2158="Commercial NAICS Non-Cogen",C2158="industrial NAICS Cogen", C2158="industrial NAICS non-cogen")),FALSE,TRUE))</f>
        <v>1</v>
      </c>
      <c r="M2158">
        <f t="shared" si="100"/>
        <v>7.2289156626506021E-2</v>
      </c>
      <c r="N2158">
        <f t="shared" si="101"/>
        <v>1</v>
      </c>
    </row>
    <row r="2159" spans="1:14" x14ac:dyDescent="0.2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s="32">
        <f t="shared" si="99"/>
        <v>24851235.741444867</v>
      </c>
      <c r="J2159" t="str">
        <f>IF(K2159="natural gas",VLOOKUP(D2159,'Cross-Page Data'!$I$4:$J$13,2,FALSE),IF(K2159="solar",VLOOKUP('Form 923'!D2159,'Cross-Page Data'!$I$14:$J$117,2,FALSE),K2159))</f>
        <v>heavy or residual fuel oil</v>
      </c>
      <c r="K2159" t="str">
        <f>VLOOKUP(E2159,'Cross-Page Data'!$D$4:$F$48,3,FALSE)</f>
        <v>heavy or residual fuel oil</v>
      </c>
      <c r="L2159" t="b">
        <f>IF(AND($P$6=FALSE,OR(C2159="Commercial NAICS Cogen",C2159="Industrial NAICS Cogen",C2159="NAICS-22 Cogen")),FALSE,IF(AND($P$7=FALSE,OR(C2159="Commercial NAICS Cogen",C2159="Commercial NAICS Non-Cogen",C2159="industrial NAICS Cogen", C2159="industrial NAICS non-cogen")),FALSE,TRUE))</f>
        <v>1</v>
      </c>
      <c r="M2159">
        <f t="shared" si="100"/>
        <v>3.8955823293172688E-2</v>
      </c>
      <c r="N2159">
        <f t="shared" si="101"/>
        <v>0</v>
      </c>
    </row>
    <row r="2160" spans="1:14" x14ac:dyDescent="0.2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s="32">
        <f t="shared" si="99"/>
        <v>22155362.318840582</v>
      </c>
      <c r="J2160" t="str">
        <f>IF(K2160="natural gas",VLOOKUP(D2160,'Cross-Page Data'!$I$4:$J$13,2,FALSE),IF(K2160="solar",VLOOKUP('Form 923'!D2160,'Cross-Page Data'!$I$14:$J$117,2,FALSE),K2160))</f>
        <v>heavy or residual fuel oil</v>
      </c>
      <c r="K2160" t="str">
        <f>VLOOKUP(E2160,'Cross-Page Data'!$D$4:$F$48,3,FALSE)</f>
        <v>heavy or residual fuel oil</v>
      </c>
      <c r="L2160" t="b">
        <f>IF(AND($P$6=FALSE,OR(C2160="Commercial NAICS Cogen",C2160="Industrial NAICS Cogen",C2160="NAICS-22 Cogen")),FALSE,IF(AND($P$7=FALSE,OR(C2160="Commercial NAICS Cogen",C2160="Commercial NAICS Non-Cogen",C2160="industrial NAICS Cogen", C2160="industrial NAICS non-cogen")),FALSE,TRUE))</f>
        <v>1</v>
      </c>
      <c r="M2160">
        <f t="shared" si="100"/>
        <v>4.6987951807228916E-2</v>
      </c>
      <c r="N2160">
        <f t="shared" si="101"/>
        <v>0</v>
      </c>
    </row>
    <row r="2161" spans="1:14" x14ac:dyDescent="0.2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s="32">
        <f t="shared" si="99"/>
        <v>14831199.460916443</v>
      </c>
      <c r="J2161" t="str">
        <f>IF(K2161="natural gas",VLOOKUP(D2161,'Cross-Page Data'!$I$4:$J$13,2,FALSE),IF(K2161="solar",VLOOKUP('Form 923'!D2161,'Cross-Page Data'!$I$14:$J$117,2,FALSE),K2161))</f>
        <v>heavy or residual fuel oil</v>
      </c>
      <c r="K2161" t="str">
        <f>VLOOKUP(E2161,'Cross-Page Data'!$D$4:$F$48,3,FALSE)</f>
        <v>heavy or residual fuel oil</v>
      </c>
      <c r="L2161" t="b">
        <f>IF(AND($P$6=FALSE,OR(C2161="Commercial NAICS Cogen",C2161="Industrial NAICS Cogen",C2161="NAICS-22 Cogen")),FALSE,IF(AND($P$7=FALSE,OR(C2161="Commercial NAICS Cogen",C2161="Commercial NAICS Non-Cogen",C2161="industrial NAICS Cogen", C2161="industrial NAICS non-cogen")),FALSE,TRUE))</f>
        <v>1</v>
      </c>
      <c r="M2161">
        <f t="shared" si="100"/>
        <v>0.13253012048192772</v>
      </c>
      <c r="N2161">
        <f t="shared" si="101"/>
        <v>1</v>
      </c>
    </row>
    <row r="2162" spans="1:14" x14ac:dyDescent="0.2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s="32">
        <f t="shared" si="99"/>
        <v>8901921.1778436136</v>
      </c>
      <c r="J2162" t="str">
        <f>IF(K2162="natural gas",VLOOKUP(D2162,'Cross-Page Data'!$I$4:$J$13,2,FALSE),IF(K2162="solar",VLOOKUP('Form 923'!D2162,'Cross-Page Data'!$I$14:$J$117,2,FALSE),K2162))</f>
        <v>hydro</v>
      </c>
      <c r="K2162" t="str">
        <f>VLOOKUP(E2162,'Cross-Page Data'!$D$4:$F$48,3,FALSE)</f>
        <v>hydro</v>
      </c>
      <c r="L2162" t="b">
        <f>IF(AND($P$6=FALSE,OR(C2162="Commercial NAICS Cogen",C2162="Industrial NAICS Cogen",C2162="NAICS-22 Cogen")),FALSE,IF(AND($P$7=FALSE,OR(C2162="Commercial NAICS Cogen",C2162="Commercial NAICS Non-Cogen",C2162="industrial NAICS Cogen", C2162="industrial NAICS non-cogen")),FALSE,TRUE))</f>
        <v>1</v>
      </c>
      <c r="M2162">
        <f t="shared" si="100"/>
        <v>0.82901907356948223</v>
      </c>
      <c r="N2162">
        <f t="shared" si="101"/>
        <v>1</v>
      </c>
    </row>
    <row r="2163" spans="1:14" x14ac:dyDescent="0.2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s="32" t="str">
        <f t="shared" si="99"/>
        <v/>
      </c>
      <c r="J2163" t="str">
        <f>IF(K2163="natural gas",VLOOKUP(D2163,'Cross-Page Data'!$I$4:$J$13,2,FALSE),IF(K2163="solar",VLOOKUP('Form 923'!D2163,'Cross-Page Data'!$I$14:$J$117,2,FALSE),K2163))</f>
        <v>hard coal</v>
      </c>
      <c r="K2163" t="str">
        <f>VLOOKUP(E2163,'Cross-Page Data'!$D$4:$F$48,3,FALSE)</f>
        <v>hard coal</v>
      </c>
      <c r="L2163" t="b">
        <f>IF(AND($P$6=FALSE,OR(C2163="Commercial NAICS Cogen",C2163="Industrial NAICS Cogen",C2163="NAICS-22 Cogen")),FALSE,IF(AND($P$7=FALSE,OR(C2163="Commercial NAICS Cogen",C2163="Commercial NAICS Non-Cogen",C2163="industrial NAICS Cogen", C2163="industrial NAICS non-cogen")),FALSE,TRUE))</f>
        <v>1</v>
      </c>
      <c r="M2163">
        <f t="shared" si="100"/>
        <v>1.3605442176870747E-3</v>
      </c>
      <c r="N2163">
        <f t="shared" si="101"/>
        <v>0</v>
      </c>
    </row>
    <row r="2164" spans="1:14" x14ac:dyDescent="0.2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s="32" t="str">
        <f t="shared" si="99"/>
        <v/>
      </c>
      <c r="J2164" t="str">
        <f>IF(K2164="natural gas",VLOOKUP(D2164,'Cross-Page Data'!$I$4:$J$13,2,FALSE),IF(K2164="solar",VLOOKUP('Form 923'!D2164,'Cross-Page Data'!$I$14:$J$117,2,FALSE),K2164))</f>
        <v>heavy or residual fuel oil</v>
      </c>
      <c r="K2164" t="str">
        <f>VLOOKUP(E2164,'Cross-Page Data'!$D$4:$F$48,3,FALSE)</f>
        <v>heavy or residual fuel oil</v>
      </c>
      <c r="L2164" t="b">
        <f>IF(AND($P$6=FALSE,OR(C2164="Commercial NAICS Cogen",C2164="Industrial NAICS Cogen",C2164="NAICS-22 Cogen")),FALSE,IF(AND($P$7=FALSE,OR(C2164="Commercial NAICS Cogen",C2164="Commercial NAICS Non-Cogen",C2164="industrial NAICS Cogen", C2164="industrial NAICS non-cogen")),FALSE,TRUE))</f>
        <v>1</v>
      </c>
      <c r="M2164">
        <f t="shared" si="100"/>
        <v>4.0160642570281126E-4</v>
      </c>
      <c r="N2164">
        <f t="shared" si="101"/>
        <v>0</v>
      </c>
    </row>
    <row r="2165" spans="1:14" x14ac:dyDescent="0.2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s="32">
        <f t="shared" si="99"/>
        <v>11552977.099236641</v>
      </c>
      <c r="J2165" t="str">
        <f>IF(K2165="natural gas",VLOOKUP(D2165,'Cross-Page Data'!$I$4:$J$13,2,FALSE),IF(K2165="solar",VLOOKUP('Form 923'!D2165,'Cross-Page Data'!$I$14:$J$117,2,FALSE),K2165))</f>
        <v>natural gas peaker</v>
      </c>
      <c r="K2165" t="str">
        <f>VLOOKUP(E2165,'Cross-Page Data'!$D$4:$F$48,3,FALSE)</f>
        <v>natural gas</v>
      </c>
      <c r="L2165" t="b">
        <f>IF(AND($P$6=FALSE,OR(C2165="Commercial NAICS Cogen",C2165="Industrial NAICS Cogen",C2165="NAICS-22 Cogen")),FALSE,IF(AND($P$7=FALSE,OR(C2165="Commercial NAICS Cogen",C2165="Commercial NAICS Non-Cogen",C2165="industrial NAICS Cogen", C2165="industrial NAICS non-cogen")),FALSE,TRUE))</f>
        <v>1</v>
      </c>
      <c r="M2165">
        <f t="shared" si="100"/>
        <v>0.33481481481481479</v>
      </c>
      <c r="N2165">
        <f t="shared" si="101"/>
        <v>1</v>
      </c>
    </row>
    <row r="2166" spans="1:14" x14ac:dyDescent="0.2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s="32" t="str">
        <f t="shared" si="99"/>
        <v/>
      </c>
      <c r="J2166" t="str">
        <f>IF(K2166="natural gas",VLOOKUP(D2166,'Cross-Page Data'!$I$4:$J$13,2,FALSE),IF(K2166="solar",VLOOKUP('Form 923'!D2166,'Cross-Page Data'!$I$14:$J$117,2,FALSE),K2166))</f>
        <v>hard coal</v>
      </c>
      <c r="K2166" t="str">
        <f>VLOOKUP(E2166,'Cross-Page Data'!$D$4:$F$48,3,FALSE)</f>
        <v>hard coal</v>
      </c>
      <c r="L2166" t="b">
        <f>IF(AND($P$6=FALSE,OR(C2166="Commercial NAICS Cogen",C2166="Industrial NAICS Cogen",C2166="NAICS-22 Cogen")),FALSE,IF(AND($P$7=FALSE,OR(C2166="Commercial NAICS Cogen",C2166="Commercial NAICS Non-Cogen",C2166="industrial NAICS Cogen", C2166="industrial NAICS non-cogen")),FALSE,TRUE))</f>
        <v>1</v>
      </c>
      <c r="M2166">
        <f t="shared" si="100"/>
        <v>1.3605442176870747E-3</v>
      </c>
      <c r="N2166">
        <f t="shared" si="101"/>
        <v>0</v>
      </c>
    </row>
    <row r="2167" spans="1:14" x14ac:dyDescent="0.2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s="32" t="str">
        <f t="shared" si="99"/>
        <v/>
      </c>
      <c r="J2167" t="str">
        <f>IF(K2167="natural gas",VLOOKUP(D2167,'Cross-Page Data'!$I$4:$J$13,2,FALSE),IF(K2167="solar",VLOOKUP('Form 923'!D2167,'Cross-Page Data'!$I$14:$J$117,2,FALSE),K2167))</f>
        <v>biomass</v>
      </c>
      <c r="K2167" t="str">
        <f>VLOOKUP(E2167,'Cross-Page Data'!$D$4:$F$48,3,FALSE)</f>
        <v>biomass</v>
      </c>
      <c r="L2167" t="b">
        <f>IF(AND($P$6=FALSE,OR(C2167="Commercial NAICS Cogen",C2167="Industrial NAICS Cogen",C2167="NAICS-22 Cogen")),FALSE,IF(AND($P$7=FALSE,OR(C2167="Commercial NAICS Cogen",C2167="Commercial NAICS Non-Cogen",C2167="industrial NAICS Cogen", C2167="industrial NAICS non-cogen")),FALSE,TRUE))</f>
        <v>1</v>
      </c>
      <c r="M2167">
        <f t="shared" si="100"/>
        <v>1.0964912280701754E-3</v>
      </c>
      <c r="N2167">
        <f t="shared" si="101"/>
        <v>0</v>
      </c>
    </row>
    <row r="2168" spans="1:14" x14ac:dyDescent="0.2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s="32">
        <f t="shared" si="99"/>
        <v>3459000000</v>
      </c>
      <c r="J2168" t="str">
        <f>IF(K2168="natural gas",VLOOKUP(D2168,'Cross-Page Data'!$I$4:$J$13,2,FALSE),IF(K2168="solar",VLOOKUP('Form 923'!D2168,'Cross-Page Data'!$I$14:$J$117,2,FALSE),K2168))</f>
        <v>heavy or residual fuel oil</v>
      </c>
      <c r="K2168" t="str">
        <f>VLOOKUP(E2168,'Cross-Page Data'!$D$4:$F$48,3,FALSE)</f>
        <v>heavy or residual fuel oil</v>
      </c>
      <c r="L2168" t="b">
        <f>IF(AND($P$6=FALSE,OR(C2168="Commercial NAICS Cogen",C2168="Industrial NAICS Cogen",C2168="NAICS-22 Cogen")),FALSE,IF(AND($P$7=FALSE,OR(C2168="Commercial NAICS Cogen",C2168="Commercial NAICS Non-Cogen",C2168="industrial NAICS Cogen", C2168="industrial NAICS non-cogen")),FALSE,TRUE))</f>
        <v>1</v>
      </c>
      <c r="M2168">
        <f t="shared" si="100"/>
        <v>8.0321285140562252E-4</v>
      </c>
      <c r="N2168">
        <f t="shared" si="101"/>
        <v>0</v>
      </c>
    </row>
    <row r="2169" spans="1:14" x14ac:dyDescent="0.2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s="32">
        <f t="shared" si="99"/>
        <v>8902006.0110435449</v>
      </c>
      <c r="J2169" t="str">
        <f>IF(K2169="natural gas",VLOOKUP(D2169,'Cross-Page Data'!$I$4:$J$13,2,FALSE),IF(K2169="solar",VLOOKUP('Form 923'!D2169,'Cross-Page Data'!$I$14:$J$117,2,FALSE),K2169))</f>
        <v>hydro</v>
      </c>
      <c r="K2169" t="str">
        <f>VLOOKUP(E2169,'Cross-Page Data'!$D$4:$F$48,3,FALSE)</f>
        <v>hydro</v>
      </c>
      <c r="L2169" t="b">
        <f>IF(AND($P$6=FALSE,OR(C2169="Commercial NAICS Cogen",C2169="Industrial NAICS Cogen",C2169="NAICS-22 Cogen")),FALSE,IF(AND($P$7=FALSE,OR(C2169="Commercial NAICS Cogen",C2169="Commercial NAICS Non-Cogen",C2169="industrial NAICS Cogen", C2169="industrial NAICS non-cogen")),FALSE,TRUE))</f>
        <v>1</v>
      </c>
      <c r="M2169">
        <f t="shared" si="100"/>
        <v>0.32561307901907355</v>
      </c>
      <c r="N2169">
        <f t="shared" si="101"/>
        <v>1</v>
      </c>
    </row>
    <row r="2170" spans="1:14" x14ac:dyDescent="0.2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s="32">
        <f t="shared" si="99"/>
        <v>8902124.0916713253</v>
      </c>
      <c r="J2170" t="str">
        <f>IF(K2170="natural gas",VLOOKUP(D2170,'Cross-Page Data'!$I$4:$J$13,2,FALSE),IF(K2170="solar",VLOOKUP('Form 923'!D2170,'Cross-Page Data'!$I$14:$J$117,2,FALSE),K2170))</f>
        <v>hydro</v>
      </c>
      <c r="K2170" t="str">
        <f>VLOOKUP(E2170,'Cross-Page Data'!$D$4:$F$48,3,FALSE)</f>
        <v>hydro</v>
      </c>
      <c r="L2170" t="b">
        <f>IF(AND($P$6=FALSE,OR(C2170="Commercial NAICS Cogen",C2170="Industrial NAICS Cogen",C2170="NAICS-22 Cogen")),FALSE,IF(AND($P$7=FALSE,OR(C2170="Commercial NAICS Cogen",C2170="Commercial NAICS Non-Cogen",C2170="industrial NAICS Cogen", C2170="industrial NAICS non-cogen")),FALSE,TRUE))</f>
        <v>1</v>
      </c>
      <c r="M2170">
        <f t="shared" si="100"/>
        <v>7.4250681198910082E-2</v>
      </c>
      <c r="N2170">
        <f t="shared" si="101"/>
        <v>1</v>
      </c>
    </row>
    <row r="2171" spans="1:14" x14ac:dyDescent="0.2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s="32">
        <f t="shared" si="99"/>
        <v>12412629.955894735</v>
      </c>
      <c r="J2171" t="str">
        <f>IF(K2171="natural gas",VLOOKUP(D2171,'Cross-Page Data'!$I$4:$J$13,2,FALSE),IF(K2171="solar",VLOOKUP('Form 923'!D2171,'Cross-Page Data'!$I$14:$J$117,2,FALSE),K2171))</f>
        <v>hard coal</v>
      </c>
      <c r="K2171" t="str">
        <f>VLOOKUP(E2171,'Cross-Page Data'!$D$4:$F$48,3,FALSE)</f>
        <v>hard coal</v>
      </c>
      <c r="L2171" t="b">
        <f>IF(AND($P$6=FALSE,OR(C2171="Commercial NAICS Cogen",C2171="Industrial NAICS Cogen",C2171="NAICS-22 Cogen")),FALSE,IF(AND($P$7=FALSE,OR(C2171="Commercial NAICS Cogen",C2171="Commercial NAICS Non-Cogen",C2171="industrial NAICS Cogen", C2171="industrial NAICS non-cogen")),FALSE,TRUE))</f>
        <v>1</v>
      </c>
      <c r="M2171">
        <f t="shared" si="100"/>
        <v>7.8911564625850333E-2</v>
      </c>
      <c r="N2171">
        <f t="shared" si="101"/>
        <v>1</v>
      </c>
    </row>
    <row r="2172" spans="1:14" x14ac:dyDescent="0.2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s="32">
        <f t="shared" si="99"/>
        <v>12354944.093209904</v>
      </c>
      <c r="J2172" t="str">
        <f>IF(K2172="natural gas",VLOOKUP(D2172,'Cross-Page Data'!$I$4:$J$13,2,FALSE),IF(K2172="solar",VLOOKUP('Form 923'!D2172,'Cross-Page Data'!$I$14:$J$117,2,FALSE),K2172))</f>
        <v>heavy or residual fuel oil</v>
      </c>
      <c r="K2172" t="str">
        <f>VLOOKUP(E2172,'Cross-Page Data'!$D$4:$F$48,3,FALSE)</f>
        <v>heavy or residual fuel oil</v>
      </c>
      <c r="L2172" t="b">
        <f>IF(AND($P$6=FALSE,OR(C2172="Commercial NAICS Cogen",C2172="Industrial NAICS Cogen",C2172="NAICS-22 Cogen")),FALSE,IF(AND($P$7=FALSE,OR(C2172="Commercial NAICS Cogen",C2172="Commercial NAICS Non-Cogen",C2172="industrial NAICS Cogen", C2172="industrial NAICS non-cogen")),FALSE,TRUE))</f>
        <v>1</v>
      </c>
      <c r="M2172">
        <f t="shared" si="100"/>
        <v>0.21004016064257028</v>
      </c>
      <c r="N2172">
        <f t="shared" si="101"/>
        <v>1</v>
      </c>
    </row>
    <row r="2173" spans="1:14" x14ac:dyDescent="0.2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s="32" t="str">
        <f t="shared" si="99"/>
        <v/>
      </c>
      <c r="J2173" t="str">
        <f>IF(K2173="natural gas",VLOOKUP(D2173,'Cross-Page Data'!$I$4:$J$13,2,FALSE),IF(K2173="solar",VLOOKUP('Form 923'!D2173,'Cross-Page Data'!$I$14:$J$117,2,FALSE),K2173))</f>
        <v>other</v>
      </c>
      <c r="K2173" t="str">
        <f>VLOOKUP(E2173,'Cross-Page Data'!$D$4:$F$48,3,FALSE)</f>
        <v>other</v>
      </c>
      <c r="L2173" t="b">
        <f>IF(AND($P$6=FALSE,OR(C2173="Commercial NAICS Cogen",C2173="Industrial NAICS Cogen",C2173="NAICS-22 Cogen")),FALSE,IF(AND($P$7=FALSE,OR(C2173="Commercial NAICS Cogen",C2173="Commercial NAICS Non-Cogen",C2173="industrial NAICS Cogen", C2173="industrial NAICS non-cogen")),FALSE,TRUE))</f>
        <v>1</v>
      </c>
      <c r="M2173">
        <f t="shared" si="100"/>
        <v>1.6233766233766235E-3</v>
      </c>
      <c r="N2173">
        <f t="shared" si="101"/>
        <v>0</v>
      </c>
    </row>
    <row r="2174" spans="1:14" x14ac:dyDescent="0.2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s="32">
        <f t="shared" si="99"/>
        <v>22011.518851517874</v>
      </c>
      <c r="J2174" t="str">
        <f>IF(K2174="natural gas",VLOOKUP(D2174,'Cross-Page Data'!$I$4:$J$13,2,FALSE),IF(K2174="solar",VLOOKUP('Form 923'!D2174,'Cross-Page Data'!$I$14:$J$117,2,FALSE),K2174))</f>
        <v>natural gas nonpeaker</v>
      </c>
      <c r="K2174" t="str">
        <f>VLOOKUP(E2174,'Cross-Page Data'!$D$4:$F$48,3,FALSE)</f>
        <v>natural gas</v>
      </c>
      <c r="L2174" t="b">
        <f>IF(AND($P$6=FALSE,OR(C2174="Commercial NAICS Cogen",C2174="Industrial NAICS Cogen",C2174="NAICS-22 Cogen")),FALSE,IF(AND($P$7=FALSE,OR(C2174="Commercial NAICS Cogen",C2174="Commercial NAICS Non-Cogen",C2174="industrial NAICS Cogen", C2174="industrial NAICS non-cogen")),FALSE,TRUE))</f>
        <v>1</v>
      </c>
      <c r="M2174">
        <f t="shared" si="100"/>
        <v>0.76465116279069767</v>
      </c>
      <c r="N2174">
        <f t="shared" si="101"/>
        <v>1</v>
      </c>
    </row>
    <row r="2175" spans="1:14" x14ac:dyDescent="0.2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s="32" t="str">
        <f t="shared" si="99"/>
        <v/>
      </c>
      <c r="J2175" t="str">
        <f>IF(K2175="natural gas",VLOOKUP(D2175,'Cross-Page Data'!$I$4:$J$13,2,FALSE),IF(K2175="solar",VLOOKUP('Form 923'!D2175,'Cross-Page Data'!$I$14:$J$117,2,FALSE),K2175))</f>
        <v>other</v>
      </c>
      <c r="K2175" t="str">
        <f>VLOOKUP(E2175,'Cross-Page Data'!$D$4:$F$48,3,FALSE)</f>
        <v>other</v>
      </c>
      <c r="L2175" t="b">
        <f>IF(AND($P$6=FALSE,OR(C2175="Commercial NAICS Cogen",C2175="Industrial NAICS Cogen",C2175="NAICS-22 Cogen")),FALSE,IF(AND($P$7=FALSE,OR(C2175="Commercial NAICS Cogen",C2175="Commercial NAICS Non-Cogen",C2175="industrial NAICS Cogen", C2175="industrial NAICS non-cogen")),FALSE,TRUE))</f>
        <v>1</v>
      </c>
      <c r="M2175">
        <f t="shared" si="100"/>
        <v>1.6233766233766235E-3</v>
      </c>
      <c r="N2175">
        <f t="shared" si="101"/>
        <v>0</v>
      </c>
    </row>
    <row r="2176" spans="1:14" x14ac:dyDescent="0.2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s="32">
        <f t="shared" si="99"/>
        <v>10548692.903484028</v>
      </c>
      <c r="J2176" t="str">
        <f>IF(K2176="natural gas",VLOOKUP(D2176,'Cross-Page Data'!$I$4:$J$13,2,FALSE),IF(K2176="solar",VLOOKUP('Form 923'!D2176,'Cross-Page Data'!$I$14:$J$117,2,FALSE),K2176))</f>
        <v>natural gas nonpeaker</v>
      </c>
      <c r="K2176" t="str">
        <f>VLOOKUP(E2176,'Cross-Page Data'!$D$4:$F$48,3,FALSE)</f>
        <v>natural gas</v>
      </c>
      <c r="L2176" t="b">
        <f>IF(AND($P$6=FALSE,OR(C2176="Commercial NAICS Cogen",C2176="Industrial NAICS Cogen",C2176="NAICS-22 Cogen")),FALSE,IF(AND($P$7=FALSE,OR(C2176="Commercial NAICS Cogen",C2176="Commercial NAICS Non-Cogen",C2176="industrial NAICS Cogen", C2176="industrial NAICS non-cogen")),FALSE,TRUE))</f>
        <v>1</v>
      </c>
      <c r="M2176">
        <f t="shared" si="100"/>
        <v>0.29953488372093023</v>
      </c>
      <c r="N2176">
        <f t="shared" si="101"/>
        <v>1</v>
      </c>
    </row>
    <row r="2177" spans="1:14" x14ac:dyDescent="0.2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s="32">
        <f t="shared" si="99"/>
        <v>8901994.5735865645</v>
      </c>
      <c r="J2177" t="str">
        <f>IF(K2177="natural gas",VLOOKUP(D2177,'Cross-Page Data'!$I$4:$J$13,2,FALSE),IF(K2177="solar",VLOOKUP('Form 923'!D2177,'Cross-Page Data'!$I$14:$J$117,2,FALSE),K2177))</f>
        <v>hydro</v>
      </c>
      <c r="K2177" t="str">
        <f>VLOOKUP(E2177,'Cross-Page Data'!$D$4:$F$48,3,FALSE)</f>
        <v>hydro</v>
      </c>
      <c r="L2177" t="b">
        <f>IF(AND($P$6=FALSE,OR(C2177="Commercial NAICS Cogen",C2177="Industrial NAICS Cogen",C2177="NAICS-22 Cogen")),FALSE,IF(AND($P$7=FALSE,OR(C2177="Commercial NAICS Cogen",C2177="Commercial NAICS Non-Cogen",C2177="industrial NAICS Cogen", C2177="industrial NAICS non-cogen")),FALSE,TRUE))</f>
        <v>1</v>
      </c>
      <c r="M2177">
        <f t="shared" si="100"/>
        <v>0.60694822888283384</v>
      </c>
      <c r="N2177">
        <f t="shared" si="101"/>
        <v>1</v>
      </c>
    </row>
    <row r="2178" spans="1:14" x14ac:dyDescent="0.2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s="32">
        <f t="shared" si="99"/>
        <v>8902017.3359940145</v>
      </c>
      <c r="J2178" t="str">
        <f>IF(K2178="natural gas",VLOOKUP(D2178,'Cross-Page Data'!$I$4:$J$13,2,FALSE),IF(K2178="solar",VLOOKUP('Form 923'!D2178,'Cross-Page Data'!$I$14:$J$117,2,FALSE),K2178))</f>
        <v>hydro</v>
      </c>
      <c r="K2178" t="str">
        <f>VLOOKUP(E2178,'Cross-Page Data'!$D$4:$F$48,3,FALSE)</f>
        <v>hydro</v>
      </c>
      <c r="L2178" t="b">
        <f>IF(AND($P$6=FALSE,OR(C2178="Commercial NAICS Cogen",C2178="Industrial NAICS Cogen",C2178="NAICS-22 Cogen")),FALSE,IF(AND($P$7=FALSE,OR(C2178="Commercial NAICS Cogen",C2178="Commercial NAICS Non-Cogen",C2178="industrial NAICS Cogen", C2178="industrial NAICS non-cogen")),FALSE,TRUE))</f>
        <v>1</v>
      </c>
      <c r="M2178">
        <f t="shared" si="100"/>
        <v>0.24182561307901906</v>
      </c>
      <c r="N2178">
        <f t="shared" si="101"/>
        <v>1</v>
      </c>
    </row>
    <row r="2179" spans="1:14" x14ac:dyDescent="0.2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s="32">
        <f t="shared" si="99"/>
        <v>8902063.6344813313</v>
      </c>
      <c r="J2179" t="str">
        <f>IF(K2179="natural gas",VLOOKUP(D2179,'Cross-Page Data'!$I$4:$J$13,2,FALSE),IF(K2179="solar",VLOOKUP('Form 923'!D2179,'Cross-Page Data'!$I$14:$J$117,2,FALSE),K2179))</f>
        <v>hydro</v>
      </c>
      <c r="K2179" t="str">
        <f>VLOOKUP(E2179,'Cross-Page Data'!$D$4:$F$48,3,FALSE)</f>
        <v>hydro</v>
      </c>
      <c r="L2179" t="b">
        <f>IF(AND($P$6=FALSE,OR(C2179="Commercial NAICS Cogen",C2179="Industrial NAICS Cogen",C2179="NAICS-22 Cogen")),FALSE,IF(AND($P$7=FALSE,OR(C2179="Commercial NAICS Cogen",C2179="Commercial NAICS Non-Cogen",C2179="industrial NAICS Cogen", C2179="industrial NAICS non-cogen")),FALSE,TRUE))</f>
        <v>1</v>
      </c>
      <c r="M2179">
        <f t="shared" si="100"/>
        <v>0.13215258855585832</v>
      </c>
      <c r="N2179">
        <f t="shared" si="101"/>
        <v>1</v>
      </c>
    </row>
    <row r="2180" spans="1:14" x14ac:dyDescent="0.2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s="32">
        <f t="shared" si="99"/>
        <v>8902006.8358442653</v>
      </c>
      <c r="J2180" t="str">
        <f>IF(K2180="natural gas",VLOOKUP(D2180,'Cross-Page Data'!$I$4:$J$13,2,FALSE),IF(K2180="solar",VLOOKUP('Form 923'!D2180,'Cross-Page Data'!$I$14:$J$117,2,FALSE),K2180))</f>
        <v>hydro</v>
      </c>
      <c r="K2180" t="str">
        <f>VLOOKUP(E2180,'Cross-Page Data'!$D$4:$F$48,3,FALSE)</f>
        <v>hydro</v>
      </c>
      <c r="L2180" t="b">
        <f>IF(AND($P$6=FALSE,OR(C2180="Commercial NAICS Cogen",C2180="Industrial NAICS Cogen",C2180="NAICS-22 Cogen")),FALSE,IF(AND($P$7=FALSE,OR(C2180="Commercial NAICS Cogen",C2180="Commercial NAICS Non-Cogen",C2180="industrial NAICS Cogen", C2180="industrial NAICS non-cogen")),FALSE,TRUE))</f>
        <v>1</v>
      </c>
      <c r="M2180">
        <f t="shared" si="100"/>
        <v>0.31607629427792916</v>
      </c>
      <c r="N2180">
        <f t="shared" si="101"/>
        <v>1</v>
      </c>
    </row>
    <row r="2181" spans="1:14" x14ac:dyDescent="0.2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s="32">
        <f t="shared" si="99"/>
        <v>8902019.0023752972</v>
      </c>
      <c r="J2181" t="str">
        <f>IF(K2181="natural gas",VLOOKUP(D2181,'Cross-Page Data'!$I$4:$J$13,2,FALSE),IF(K2181="solar",VLOOKUP('Form 923'!D2181,'Cross-Page Data'!$I$14:$J$117,2,FALSE),K2181))</f>
        <v>hydro</v>
      </c>
      <c r="K2181" t="str">
        <f>VLOOKUP(E2181,'Cross-Page Data'!$D$4:$F$48,3,FALSE)</f>
        <v>hydro</v>
      </c>
      <c r="L2181" t="b">
        <f>IF(AND($P$6=FALSE,OR(C2181="Commercial NAICS Cogen",C2181="Industrial NAICS Cogen",C2181="NAICS-22 Cogen")),FALSE,IF(AND($P$7=FALSE,OR(C2181="Commercial NAICS Cogen",C2181="Commercial NAICS Non-Cogen",C2181="industrial NAICS Cogen", C2181="industrial NAICS non-cogen")),FALSE,TRUE))</f>
        <v>1</v>
      </c>
      <c r="M2181">
        <f t="shared" si="100"/>
        <v>0.23569482288828339</v>
      </c>
      <c r="N2181">
        <f t="shared" si="101"/>
        <v>1</v>
      </c>
    </row>
    <row r="2182" spans="1:14" x14ac:dyDescent="0.2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s="32">
        <f t="shared" si="99"/>
        <v>8901997.6028765477</v>
      </c>
      <c r="J2182" t="str">
        <f>IF(K2182="natural gas",VLOOKUP(D2182,'Cross-Page Data'!$I$4:$J$13,2,FALSE),IF(K2182="solar",VLOOKUP('Form 923'!D2182,'Cross-Page Data'!$I$14:$J$117,2,FALSE),K2182))</f>
        <v>hydro</v>
      </c>
      <c r="K2182" t="str">
        <f>VLOOKUP(E2182,'Cross-Page Data'!$D$4:$F$48,3,FALSE)</f>
        <v>hydro</v>
      </c>
      <c r="L2182" t="b">
        <f>IF(AND($P$6=FALSE,OR(C2182="Commercial NAICS Cogen",C2182="Industrial NAICS Cogen",C2182="NAICS-22 Cogen")),FALSE,IF(AND($P$7=FALSE,OR(C2182="Commercial NAICS Cogen",C2182="Commercial NAICS Non-Cogen",C2182="industrial NAICS Cogen", C2182="industrial NAICS non-cogen")),FALSE,TRUE))</f>
        <v>1</v>
      </c>
      <c r="M2182">
        <f t="shared" si="100"/>
        <v>0.55653950953678477</v>
      </c>
      <c r="N2182">
        <f t="shared" si="101"/>
        <v>1</v>
      </c>
    </row>
    <row r="2183" spans="1:14" x14ac:dyDescent="0.2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s="32">
        <f t="shared" ref="I2183:I2246" si="102">IFERROR(F2183/G2183*10^6,"")</f>
        <v>8902002.5107933506</v>
      </c>
      <c r="J2183" t="str">
        <f>IF(K2183="natural gas",VLOOKUP(D2183,'Cross-Page Data'!$I$4:$J$13,2,FALSE),IF(K2183="solar",VLOOKUP('Form 923'!D2183,'Cross-Page Data'!$I$14:$J$117,2,FALSE),K2183))</f>
        <v>hydro</v>
      </c>
      <c r="K2183" t="str">
        <f>VLOOKUP(E2183,'Cross-Page Data'!$D$4:$F$48,3,FALSE)</f>
        <v>hydro</v>
      </c>
      <c r="L2183" t="b">
        <f>IF(AND($P$6=FALSE,OR(C2183="Commercial NAICS Cogen",C2183="Industrial NAICS Cogen",C2183="NAICS-22 Cogen")),FALSE,IF(AND($P$7=FALSE,OR(C2183="Commercial NAICS Cogen",C2183="Commercial NAICS Non-Cogen",C2183="industrial NAICS Cogen", C2183="industrial NAICS non-cogen")),FALSE,TRUE))</f>
        <v>1</v>
      </c>
      <c r="M2183">
        <f t="shared" ref="M2183:M2246" si="103">(COUNTIFS($J$6:$J$14148,J2183,$I$6:$I$14148,"&gt;"&amp;I2183)+1)/COUNTIFS($J$6:$J$14148,J2183)</f>
        <v>0.37534059945504089</v>
      </c>
      <c r="N2183">
        <f t="shared" ref="N2183:N2246" si="104">IF(OR(M2183&gt;0.95,M2183&lt;0.05),0,1)</f>
        <v>1</v>
      </c>
    </row>
    <row r="2184" spans="1:14" x14ac:dyDescent="0.2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s="32">
        <f t="shared" si="102"/>
        <v>8902063.157894738</v>
      </c>
      <c r="J2184" t="str">
        <f>IF(K2184="natural gas",VLOOKUP(D2184,'Cross-Page Data'!$I$4:$J$13,2,FALSE),IF(K2184="solar",VLOOKUP('Form 923'!D2184,'Cross-Page Data'!$I$14:$J$117,2,FALSE),K2184))</f>
        <v>hydro</v>
      </c>
      <c r="K2184" t="str">
        <f>VLOOKUP(E2184,'Cross-Page Data'!$D$4:$F$48,3,FALSE)</f>
        <v>hydro</v>
      </c>
      <c r="L2184" t="b">
        <f>IF(AND($P$6=FALSE,OR(C2184="Commercial NAICS Cogen",C2184="Industrial NAICS Cogen",C2184="NAICS-22 Cogen")),FALSE,IF(AND($P$7=FALSE,OR(C2184="Commercial NAICS Cogen",C2184="Commercial NAICS Non-Cogen",C2184="industrial NAICS Cogen", C2184="industrial NAICS non-cogen")),FALSE,TRUE))</f>
        <v>1</v>
      </c>
      <c r="M2184">
        <f t="shared" si="103"/>
        <v>0.13419618528610355</v>
      </c>
      <c r="N2184">
        <f t="shared" si="104"/>
        <v>1</v>
      </c>
    </row>
    <row r="2185" spans="1:14" x14ac:dyDescent="0.2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s="32">
        <f t="shared" si="102"/>
        <v>8902001.7682200763</v>
      </c>
      <c r="J2185" t="str">
        <f>IF(K2185="natural gas",VLOOKUP(D2185,'Cross-Page Data'!$I$4:$J$13,2,FALSE),IF(K2185="solar",VLOOKUP('Form 923'!D2185,'Cross-Page Data'!$I$14:$J$117,2,FALSE),K2185))</f>
        <v>hydro</v>
      </c>
      <c r="K2185" t="str">
        <f>VLOOKUP(E2185,'Cross-Page Data'!$D$4:$F$48,3,FALSE)</f>
        <v>hydro</v>
      </c>
      <c r="L2185" t="b">
        <f>IF(AND($P$6=FALSE,OR(C2185="Commercial NAICS Cogen",C2185="Industrial NAICS Cogen",C2185="NAICS-22 Cogen")),FALSE,IF(AND($P$7=FALSE,OR(C2185="Commercial NAICS Cogen",C2185="Commercial NAICS Non-Cogen",C2185="industrial NAICS Cogen", C2185="industrial NAICS non-cogen")),FALSE,TRUE))</f>
        <v>1</v>
      </c>
      <c r="M2185">
        <f t="shared" si="103"/>
        <v>0.39100817438692098</v>
      </c>
      <c r="N2185">
        <f t="shared" si="104"/>
        <v>1</v>
      </c>
    </row>
    <row r="2186" spans="1:14" x14ac:dyDescent="0.2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s="32">
        <f t="shared" si="102"/>
        <v>8902014.9519401919</v>
      </c>
      <c r="J2186" t="str">
        <f>IF(K2186="natural gas",VLOOKUP(D2186,'Cross-Page Data'!$I$4:$J$13,2,FALSE),IF(K2186="solar",VLOOKUP('Form 923'!D2186,'Cross-Page Data'!$I$14:$J$117,2,FALSE),K2186))</f>
        <v>hydro</v>
      </c>
      <c r="K2186" t="str">
        <f>VLOOKUP(E2186,'Cross-Page Data'!$D$4:$F$48,3,FALSE)</f>
        <v>hydro</v>
      </c>
      <c r="L2186" t="b">
        <f>IF(AND($P$6=FALSE,OR(C2186="Commercial NAICS Cogen",C2186="Industrial NAICS Cogen",C2186="NAICS-22 Cogen")),FALSE,IF(AND($P$7=FALSE,OR(C2186="Commercial NAICS Cogen",C2186="Commercial NAICS Non-Cogen",C2186="industrial NAICS Cogen", C2186="industrial NAICS non-cogen")),FALSE,TRUE))</f>
        <v>1</v>
      </c>
      <c r="M2186">
        <f t="shared" si="103"/>
        <v>0.25340599455040874</v>
      </c>
      <c r="N2186">
        <f t="shared" si="104"/>
        <v>1</v>
      </c>
    </row>
    <row r="2187" spans="1:14" x14ac:dyDescent="0.2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s="32">
        <f t="shared" si="102"/>
        <v>8902021.3363279048</v>
      </c>
      <c r="J2187" t="str">
        <f>IF(K2187="natural gas",VLOOKUP(D2187,'Cross-Page Data'!$I$4:$J$13,2,FALSE),IF(K2187="solar",VLOOKUP('Form 923'!D2187,'Cross-Page Data'!$I$14:$J$117,2,FALSE),K2187))</f>
        <v>hydro</v>
      </c>
      <c r="K2187" t="str">
        <f>VLOOKUP(E2187,'Cross-Page Data'!$D$4:$F$48,3,FALSE)</f>
        <v>hydro</v>
      </c>
      <c r="L2187" t="b">
        <f>IF(AND($P$6=FALSE,OR(C2187="Commercial NAICS Cogen",C2187="Industrial NAICS Cogen",C2187="NAICS-22 Cogen")),FALSE,IF(AND($P$7=FALSE,OR(C2187="Commercial NAICS Cogen",C2187="Commercial NAICS Non-Cogen",C2187="industrial NAICS Cogen", C2187="industrial NAICS non-cogen")),FALSE,TRUE))</f>
        <v>1</v>
      </c>
      <c r="M2187">
        <f t="shared" si="103"/>
        <v>0.22615803814713897</v>
      </c>
      <c r="N2187">
        <f t="shared" si="104"/>
        <v>1</v>
      </c>
    </row>
    <row r="2188" spans="1:14" x14ac:dyDescent="0.2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s="32">
        <f t="shared" si="102"/>
        <v>8902018.93464127</v>
      </c>
      <c r="J2188" t="str">
        <f>IF(K2188="natural gas",VLOOKUP(D2188,'Cross-Page Data'!$I$4:$J$13,2,FALSE),IF(K2188="solar",VLOOKUP('Form 923'!D2188,'Cross-Page Data'!$I$14:$J$117,2,FALSE),K2188))</f>
        <v>hydro</v>
      </c>
      <c r="K2188" t="str">
        <f>VLOOKUP(E2188,'Cross-Page Data'!$D$4:$F$48,3,FALSE)</f>
        <v>hydro</v>
      </c>
      <c r="L2188" t="b">
        <f>IF(AND($P$6=FALSE,OR(C2188="Commercial NAICS Cogen",C2188="Industrial NAICS Cogen",C2188="NAICS-22 Cogen")),FALSE,IF(AND($P$7=FALSE,OR(C2188="Commercial NAICS Cogen",C2188="Commercial NAICS Non-Cogen",C2188="industrial NAICS Cogen", C2188="industrial NAICS non-cogen")),FALSE,TRUE))</f>
        <v>1</v>
      </c>
      <c r="M2188">
        <f t="shared" si="103"/>
        <v>0.23637602179836512</v>
      </c>
      <c r="N2188">
        <f t="shared" si="104"/>
        <v>1</v>
      </c>
    </row>
    <row r="2189" spans="1:14" x14ac:dyDescent="0.2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s="32">
        <f t="shared" si="102"/>
        <v>8901950.8230034541</v>
      </c>
      <c r="J2189" t="str">
        <f>IF(K2189="natural gas",VLOOKUP(D2189,'Cross-Page Data'!$I$4:$J$13,2,FALSE),IF(K2189="solar",VLOOKUP('Form 923'!D2189,'Cross-Page Data'!$I$14:$J$117,2,FALSE),K2189))</f>
        <v>hydro</v>
      </c>
      <c r="K2189" t="str">
        <f>VLOOKUP(E2189,'Cross-Page Data'!$D$4:$F$48,3,FALSE)</f>
        <v>hydro</v>
      </c>
      <c r="L2189" t="b">
        <f>IF(AND($P$6=FALSE,OR(C2189="Commercial NAICS Cogen",C2189="Industrial NAICS Cogen",C2189="NAICS-22 Cogen")),FALSE,IF(AND($P$7=FALSE,OR(C2189="Commercial NAICS Cogen",C2189="Commercial NAICS Non-Cogen",C2189="industrial NAICS Cogen", C2189="industrial NAICS non-cogen")),FALSE,TRUE))</f>
        <v>1</v>
      </c>
      <c r="M2189">
        <f t="shared" si="103"/>
        <v>0.79155313351498635</v>
      </c>
      <c r="N2189">
        <f t="shared" si="104"/>
        <v>1</v>
      </c>
    </row>
    <row r="2190" spans="1:14" x14ac:dyDescent="0.2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s="32">
        <f t="shared" si="102"/>
        <v>8902014.1134960297</v>
      </c>
      <c r="J2190" t="str">
        <f>IF(K2190="natural gas",VLOOKUP(D2190,'Cross-Page Data'!$I$4:$J$13,2,FALSE),IF(K2190="solar",VLOOKUP('Form 923'!D2190,'Cross-Page Data'!$I$14:$J$117,2,FALSE),K2190))</f>
        <v>hydro</v>
      </c>
      <c r="K2190" t="str">
        <f>VLOOKUP(E2190,'Cross-Page Data'!$D$4:$F$48,3,FALSE)</f>
        <v>hydro</v>
      </c>
      <c r="L2190" t="b">
        <f>IF(AND($P$6=FALSE,OR(C2190="Commercial NAICS Cogen",C2190="Industrial NAICS Cogen",C2190="NAICS-22 Cogen")),FALSE,IF(AND($P$7=FALSE,OR(C2190="Commercial NAICS Cogen",C2190="Commercial NAICS Non-Cogen",C2190="industrial NAICS Cogen", C2190="industrial NAICS non-cogen")),FALSE,TRUE))</f>
        <v>1</v>
      </c>
      <c r="M2190">
        <f t="shared" si="103"/>
        <v>0.25817438692098094</v>
      </c>
      <c r="N2190">
        <f t="shared" si="104"/>
        <v>1</v>
      </c>
    </row>
    <row r="2191" spans="1:14" x14ac:dyDescent="0.2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s="32">
        <f t="shared" si="102"/>
        <v>8902079.6701630987</v>
      </c>
      <c r="J2191" t="str">
        <f>IF(K2191="natural gas",VLOOKUP(D2191,'Cross-Page Data'!$I$4:$J$13,2,FALSE),IF(K2191="solar",VLOOKUP('Form 923'!D2191,'Cross-Page Data'!$I$14:$J$117,2,FALSE),K2191))</f>
        <v>hydro</v>
      </c>
      <c r="K2191" t="str">
        <f>VLOOKUP(E2191,'Cross-Page Data'!$D$4:$F$48,3,FALSE)</f>
        <v>hydro</v>
      </c>
      <c r="L2191" t="b">
        <f>IF(AND($P$6=FALSE,OR(C2191="Commercial NAICS Cogen",C2191="Industrial NAICS Cogen",C2191="NAICS-22 Cogen")),FALSE,IF(AND($P$7=FALSE,OR(C2191="Commercial NAICS Cogen",C2191="Commercial NAICS Non-Cogen",C2191="industrial NAICS Cogen", C2191="industrial NAICS non-cogen")),FALSE,TRUE))</f>
        <v>1</v>
      </c>
      <c r="M2191">
        <f t="shared" si="103"/>
        <v>0.10626702997275204</v>
      </c>
      <c r="N2191">
        <f t="shared" si="104"/>
        <v>1</v>
      </c>
    </row>
    <row r="2192" spans="1:14" x14ac:dyDescent="0.2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s="32">
        <f t="shared" si="102"/>
        <v>8901957.3032710478</v>
      </c>
      <c r="J2192" t="str">
        <f>IF(K2192="natural gas",VLOOKUP(D2192,'Cross-Page Data'!$I$4:$J$13,2,FALSE),IF(K2192="solar",VLOOKUP('Form 923'!D2192,'Cross-Page Data'!$I$14:$J$117,2,FALSE),K2192))</f>
        <v>hydro</v>
      </c>
      <c r="K2192" t="str">
        <f>VLOOKUP(E2192,'Cross-Page Data'!$D$4:$F$48,3,FALSE)</f>
        <v>hydro</v>
      </c>
      <c r="L2192" t="b">
        <f>IF(AND($P$6=FALSE,OR(C2192="Commercial NAICS Cogen",C2192="Industrial NAICS Cogen",C2192="NAICS-22 Cogen")),FALSE,IF(AND($P$7=FALSE,OR(C2192="Commercial NAICS Cogen",C2192="Commercial NAICS Non-Cogen",C2192="industrial NAICS Cogen", C2192="industrial NAICS non-cogen")),FALSE,TRUE))</f>
        <v>1</v>
      </c>
      <c r="M2192">
        <f t="shared" si="103"/>
        <v>0.77997275204359673</v>
      </c>
      <c r="N2192">
        <f t="shared" si="104"/>
        <v>1</v>
      </c>
    </row>
    <row r="2193" spans="1:14" x14ac:dyDescent="0.2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s="32">
        <f t="shared" si="102"/>
        <v>8902010.0706241019</v>
      </c>
      <c r="J2193" t="str">
        <f>IF(K2193="natural gas",VLOOKUP(D2193,'Cross-Page Data'!$I$4:$J$13,2,FALSE),IF(K2193="solar",VLOOKUP('Form 923'!D2193,'Cross-Page Data'!$I$14:$J$117,2,FALSE),K2193))</f>
        <v>hydro</v>
      </c>
      <c r="K2193" t="str">
        <f>VLOOKUP(E2193,'Cross-Page Data'!$D$4:$F$48,3,FALSE)</f>
        <v>hydro</v>
      </c>
      <c r="L2193" t="b">
        <f>IF(AND($P$6=FALSE,OR(C2193="Commercial NAICS Cogen",C2193="Industrial NAICS Cogen",C2193="NAICS-22 Cogen")),FALSE,IF(AND($P$7=FALSE,OR(C2193="Commercial NAICS Cogen",C2193="Commercial NAICS Non-Cogen",C2193="industrial NAICS Cogen", C2193="industrial NAICS non-cogen")),FALSE,TRUE))</f>
        <v>1</v>
      </c>
      <c r="M2193">
        <f t="shared" si="103"/>
        <v>0.28882833787465939</v>
      </c>
      <c r="N2193">
        <f t="shared" si="104"/>
        <v>1</v>
      </c>
    </row>
    <row r="2194" spans="1:14" x14ac:dyDescent="0.2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s="32">
        <f t="shared" si="102"/>
        <v>8902001.5361677129</v>
      </c>
      <c r="J2194" t="str">
        <f>IF(K2194="natural gas",VLOOKUP(D2194,'Cross-Page Data'!$I$4:$J$13,2,FALSE),IF(K2194="solar",VLOOKUP('Form 923'!D2194,'Cross-Page Data'!$I$14:$J$117,2,FALSE),K2194))</f>
        <v>hydro</v>
      </c>
      <c r="K2194" t="str">
        <f>VLOOKUP(E2194,'Cross-Page Data'!$D$4:$F$48,3,FALSE)</f>
        <v>hydro</v>
      </c>
      <c r="L2194" t="b">
        <f>IF(AND($P$6=FALSE,OR(C2194="Commercial NAICS Cogen",C2194="Industrial NAICS Cogen",C2194="NAICS-22 Cogen")),FALSE,IF(AND($P$7=FALSE,OR(C2194="Commercial NAICS Cogen",C2194="Commercial NAICS Non-Cogen",C2194="industrial NAICS Cogen", C2194="industrial NAICS non-cogen")),FALSE,TRUE))</f>
        <v>1</v>
      </c>
      <c r="M2194">
        <f t="shared" si="103"/>
        <v>0.39645776566757496</v>
      </c>
      <c r="N2194">
        <f t="shared" si="104"/>
        <v>1</v>
      </c>
    </row>
    <row r="2195" spans="1:14" x14ac:dyDescent="0.2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s="32">
        <f t="shared" si="102"/>
        <v>8902002.2790167667</v>
      </c>
      <c r="J2195" t="str">
        <f>IF(K2195="natural gas",VLOOKUP(D2195,'Cross-Page Data'!$I$4:$J$13,2,FALSE),IF(K2195="solar",VLOOKUP('Form 923'!D2195,'Cross-Page Data'!$I$14:$J$117,2,FALSE),K2195))</f>
        <v>hydro</v>
      </c>
      <c r="K2195" t="str">
        <f>VLOOKUP(E2195,'Cross-Page Data'!$D$4:$F$48,3,FALSE)</f>
        <v>hydro</v>
      </c>
      <c r="L2195" t="b">
        <f>IF(AND($P$6=FALSE,OR(C2195="Commercial NAICS Cogen",C2195="Industrial NAICS Cogen",C2195="NAICS-22 Cogen")),FALSE,IF(AND($P$7=FALSE,OR(C2195="Commercial NAICS Cogen",C2195="Commercial NAICS Non-Cogen",C2195="industrial NAICS Cogen", C2195="industrial NAICS non-cogen")),FALSE,TRUE))</f>
        <v>1</v>
      </c>
      <c r="M2195">
        <f t="shared" si="103"/>
        <v>0.37874659400544958</v>
      </c>
      <c r="N2195">
        <f t="shared" si="104"/>
        <v>1</v>
      </c>
    </row>
    <row r="2196" spans="1:14" x14ac:dyDescent="0.2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s="32">
        <f t="shared" si="102"/>
        <v>8901765.7299179323</v>
      </c>
      <c r="J2196" t="str">
        <f>IF(K2196="natural gas",VLOOKUP(D2196,'Cross-Page Data'!$I$4:$J$13,2,FALSE),IF(K2196="solar",VLOOKUP('Form 923'!D2196,'Cross-Page Data'!$I$14:$J$117,2,FALSE),K2196))</f>
        <v>hydro</v>
      </c>
      <c r="K2196" t="str">
        <f>VLOOKUP(E2196,'Cross-Page Data'!$D$4:$F$48,3,FALSE)</f>
        <v>hydro</v>
      </c>
      <c r="L2196" t="b">
        <f>IF(AND($P$6=FALSE,OR(C2196="Commercial NAICS Cogen",C2196="Industrial NAICS Cogen",C2196="NAICS-22 Cogen")),FALSE,IF(AND($P$7=FALSE,OR(C2196="Commercial NAICS Cogen",C2196="Commercial NAICS Non-Cogen",C2196="industrial NAICS Cogen", C2196="industrial NAICS non-cogen")),FALSE,TRUE))</f>
        <v>1</v>
      </c>
      <c r="M2196">
        <f t="shared" si="103"/>
        <v>0.89168937329700271</v>
      </c>
      <c r="N2196">
        <f t="shared" si="104"/>
        <v>1</v>
      </c>
    </row>
    <row r="2197" spans="1:14" x14ac:dyDescent="0.2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s="32">
        <f t="shared" si="102"/>
        <v>8901754.8708028179</v>
      </c>
      <c r="J2197" t="str">
        <f>IF(K2197="natural gas",VLOOKUP(D2197,'Cross-Page Data'!$I$4:$J$13,2,FALSE),IF(K2197="solar",VLOOKUP('Form 923'!D2197,'Cross-Page Data'!$I$14:$J$117,2,FALSE),K2197))</f>
        <v>hydro</v>
      </c>
      <c r="K2197" t="str">
        <f>VLOOKUP(E2197,'Cross-Page Data'!$D$4:$F$48,3,FALSE)</f>
        <v>hydro</v>
      </c>
      <c r="L2197" t="b">
        <f>IF(AND($P$6=FALSE,OR(C2197="Commercial NAICS Cogen",C2197="Industrial NAICS Cogen",C2197="NAICS-22 Cogen")),FALSE,IF(AND($P$7=FALSE,OR(C2197="Commercial NAICS Cogen",C2197="Commercial NAICS Non-Cogen",C2197="industrial NAICS Cogen", C2197="industrial NAICS non-cogen")),FALSE,TRUE))</f>
        <v>1</v>
      </c>
      <c r="M2197">
        <f t="shared" si="103"/>
        <v>0.89509536784741139</v>
      </c>
      <c r="N2197">
        <f t="shared" si="104"/>
        <v>1</v>
      </c>
    </row>
    <row r="2198" spans="1:14" x14ac:dyDescent="0.2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s="32">
        <f t="shared" si="102"/>
        <v>8901990.4157801606</v>
      </c>
      <c r="J2198" t="str">
        <f>IF(K2198="natural gas",VLOOKUP(D2198,'Cross-Page Data'!$I$4:$J$13,2,FALSE),IF(K2198="solar",VLOOKUP('Form 923'!D2198,'Cross-Page Data'!$I$14:$J$117,2,FALSE),K2198))</f>
        <v>hydro</v>
      </c>
      <c r="K2198" t="str">
        <f>VLOOKUP(E2198,'Cross-Page Data'!$D$4:$F$48,3,FALSE)</f>
        <v>hydro</v>
      </c>
      <c r="L2198" t="b">
        <f>IF(AND($P$6=FALSE,OR(C2198="Commercial NAICS Cogen",C2198="Industrial NAICS Cogen",C2198="NAICS-22 Cogen")),FALSE,IF(AND($P$7=FALSE,OR(C2198="Commercial NAICS Cogen",C2198="Commercial NAICS Non-Cogen",C2198="industrial NAICS Cogen", C2198="industrial NAICS non-cogen")),FALSE,TRUE))</f>
        <v>1</v>
      </c>
      <c r="M2198">
        <f t="shared" si="103"/>
        <v>0.64713896457765663</v>
      </c>
      <c r="N2198">
        <f t="shared" si="104"/>
        <v>1</v>
      </c>
    </row>
    <row r="2199" spans="1:14" x14ac:dyDescent="0.2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s="32">
        <f t="shared" si="102"/>
        <v>8901961.896121569</v>
      </c>
      <c r="J2199" t="str">
        <f>IF(K2199="natural gas",VLOOKUP(D2199,'Cross-Page Data'!$I$4:$J$13,2,FALSE),IF(K2199="solar",VLOOKUP('Form 923'!D2199,'Cross-Page Data'!$I$14:$J$117,2,FALSE),K2199))</f>
        <v>hydro</v>
      </c>
      <c r="K2199" t="str">
        <f>VLOOKUP(E2199,'Cross-Page Data'!$D$4:$F$48,3,FALSE)</f>
        <v>hydro</v>
      </c>
      <c r="L2199" t="b">
        <f>IF(AND($P$6=FALSE,OR(C2199="Commercial NAICS Cogen",C2199="Industrial NAICS Cogen",C2199="NAICS-22 Cogen")),FALSE,IF(AND($P$7=FALSE,OR(C2199="Commercial NAICS Cogen",C2199="Commercial NAICS Non-Cogen",C2199="industrial NAICS Cogen", C2199="industrial NAICS non-cogen")),FALSE,TRUE))</f>
        <v>1</v>
      </c>
      <c r="M2199">
        <f t="shared" si="103"/>
        <v>0.77111716621253401</v>
      </c>
      <c r="N2199">
        <f t="shared" si="104"/>
        <v>1</v>
      </c>
    </row>
    <row r="2200" spans="1:14" x14ac:dyDescent="0.2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s="32">
        <f t="shared" si="102"/>
        <v>8902056.2958839294</v>
      </c>
      <c r="J2200" t="str">
        <f>IF(K2200="natural gas",VLOOKUP(D2200,'Cross-Page Data'!$I$4:$J$13,2,FALSE),IF(K2200="solar",VLOOKUP('Form 923'!D2200,'Cross-Page Data'!$I$14:$J$117,2,FALSE),K2200))</f>
        <v>hydro</v>
      </c>
      <c r="K2200" t="str">
        <f>VLOOKUP(E2200,'Cross-Page Data'!$D$4:$F$48,3,FALSE)</f>
        <v>hydro</v>
      </c>
      <c r="L2200" t="b">
        <f>IF(AND($P$6=FALSE,OR(C2200="Commercial NAICS Cogen",C2200="Industrial NAICS Cogen",C2200="NAICS-22 Cogen")),FALSE,IF(AND($P$7=FALSE,OR(C2200="Commercial NAICS Cogen",C2200="Commercial NAICS Non-Cogen",C2200="industrial NAICS Cogen", C2200="industrial NAICS non-cogen")),FALSE,TRUE))</f>
        <v>1</v>
      </c>
      <c r="M2200">
        <f t="shared" si="103"/>
        <v>0.14305177111716622</v>
      </c>
      <c r="N2200">
        <f t="shared" si="104"/>
        <v>1</v>
      </c>
    </row>
    <row r="2201" spans="1:14" x14ac:dyDescent="0.2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s="32">
        <f t="shared" si="102"/>
        <v>8902211.3022113033</v>
      </c>
      <c r="J2201" t="str">
        <f>IF(K2201="natural gas",VLOOKUP(D2201,'Cross-Page Data'!$I$4:$J$13,2,FALSE),IF(K2201="solar",VLOOKUP('Form 923'!D2201,'Cross-Page Data'!$I$14:$J$117,2,FALSE),K2201))</f>
        <v>hydro</v>
      </c>
      <c r="K2201" t="str">
        <f>VLOOKUP(E2201,'Cross-Page Data'!$D$4:$F$48,3,FALSE)</f>
        <v>hydro</v>
      </c>
      <c r="L2201" t="b">
        <f>IF(AND($P$6=FALSE,OR(C2201="Commercial NAICS Cogen",C2201="Industrial NAICS Cogen",C2201="NAICS-22 Cogen")),FALSE,IF(AND($P$7=FALSE,OR(C2201="Commercial NAICS Cogen",C2201="Commercial NAICS Non-Cogen",C2201="industrial NAICS Cogen", C2201="industrial NAICS non-cogen")),FALSE,TRUE))</f>
        <v>1</v>
      </c>
      <c r="M2201">
        <f t="shared" si="103"/>
        <v>4.1553133514986379E-2</v>
      </c>
      <c r="N2201">
        <f t="shared" si="104"/>
        <v>0</v>
      </c>
    </row>
    <row r="2202" spans="1:14" x14ac:dyDescent="0.2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s="32">
        <f t="shared" si="102"/>
        <v>8901987.7570671979</v>
      </c>
      <c r="J2202" t="str">
        <f>IF(K2202="natural gas",VLOOKUP(D2202,'Cross-Page Data'!$I$4:$J$13,2,FALSE),IF(K2202="solar",VLOOKUP('Form 923'!D2202,'Cross-Page Data'!$I$14:$J$117,2,FALSE),K2202))</f>
        <v>hydro</v>
      </c>
      <c r="K2202" t="str">
        <f>VLOOKUP(E2202,'Cross-Page Data'!$D$4:$F$48,3,FALSE)</f>
        <v>hydro</v>
      </c>
      <c r="L2202" t="b">
        <f>IF(AND($P$6=FALSE,OR(C2202="Commercial NAICS Cogen",C2202="Industrial NAICS Cogen",C2202="NAICS-22 Cogen")),FALSE,IF(AND($P$7=FALSE,OR(C2202="Commercial NAICS Cogen",C2202="Commercial NAICS Non-Cogen",C2202="industrial NAICS Cogen", C2202="industrial NAICS non-cogen")),FALSE,TRUE))</f>
        <v>1</v>
      </c>
      <c r="M2202">
        <f t="shared" si="103"/>
        <v>0.66893732970027253</v>
      </c>
      <c r="N2202">
        <f t="shared" si="104"/>
        <v>1</v>
      </c>
    </row>
    <row r="2203" spans="1:14" x14ac:dyDescent="0.2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s="32">
        <f t="shared" si="102"/>
        <v>8902068.673615152</v>
      </c>
      <c r="J2203" t="str">
        <f>IF(K2203="natural gas",VLOOKUP(D2203,'Cross-Page Data'!$I$4:$J$13,2,FALSE),IF(K2203="solar",VLOOKUP('Form 923'!D2203,'Cross-Page Data'!$I$14:$J$117,2,FALSE),K2203))</f>
        <v>hydro</v>
      </c>
      <c r="K2203" t="str">
        <f>VLOOKUP(E2203,'Cross-Page Data'!$D$4:$F$48,3,FALSE)</f>
        <v>hydro</v>
      </c>
      <c r="L2203" t="b">
        <f>IF(AND($P$6=FALSE,OR(C2203="Commercial NAICS Cogen",C2203="Industrial NAICS Cogen",C2203="NAICS-22 Cogen")),FALSE,IF(AND($P$7=FALSE,OR(C2203="Commercial NAICS Cogen",C2203="Commercial NAICS Non-Cogen",C2203="industrial NAICS Cogen", C2203="industrial NAICS non-cogen")),FALSE,TRUE))</f>
        <v>1</v>
      </c>
      <c r="M2203">
        <f t="shared" si="103"/>
        <v>0.11989100817438691</v>
      </c>
      <c r="N2203">
        <f t="shared" si="104"/>
        <v>1</v>
      </c>
    </row>
    <row r="2204" spans="1:14" x14ac:dyDescent="0.2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s="32">
        <f t="shared" si="102"/>
        <v>8902000.6609553341</v>
      </c>
      <c r="J2204" t="str">
        <f>IF(K2204="natural gas",VLOOKUP(D2204,'Cross-Page Data'!$I$4:$J$13,2,FALSE),IF(K2204="solar",VLOOKUP('Form 923'!D2204,'Cross-Page Data'!$I$14:$J$117,2,FALSE),K2204))</f>
        <v>hydro</v>
      </c>
      <c r="K2204" t="str">
        <f>VLOOKUP(E2204,'Cross-Page Data'!$D$4:$F$48,3,FALSE)</f>
        <v>hydro</v>
      </c>
      <c r="L2204" t="b">
        <f>IF(AND($P$6=FALSE,OR(C2204="Commercial NAICS Cogen",C2204="Industrial NAICS Cogen",C2204="NAICS-22 Cogen")),FALSE,IF(AND($P$7=FALSE,OR(C2204="Commercial NAICS Cogen",C2204="Commercial NAICS Non-Cogen",C2204="industrial NAICS Cogen", C2204="industrial NAICS non-cogen")),FALSE,TRUE))</f>
        <v>1</v>
      </c>
      <c r="M2204">
        <f t="shared" si="103"/>
        <v>0.42370572207084467</v>
      </c>
      <c r="N2204">
        <f t="shared" si="104"/>
        <v>1</v>
      </c>
    </row>
    <row r="2205" spans="1:14" x14ac:dyDescent="0.2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s="32">
        <f t="shared" si="102"/>
        <v>8902065.2032731511</v>
      </c>
      <c r="J2205" t="str">
        <f>IF(K2205="natural gas",VLOOKUP(D2205,'Cross-Page Data'!$I$4:$J$13,2,FALSE),IF(K2205="solar",VLOOKUP('Form 923'!D2205,'Cross-Page Data'!$I$14:$J$117,2,FALSE),K2205))</f>
        <v>hydro</v>
      </c>
      <c r="K2205" t="str">
        <f>VLOOKUP(E2205,'Cross-Page Data'!$D$4:$F$48,3,FALSE)</f>
        <v>hydro</v>
      </c>
      <c r="L2205" t="b">
        <f>IF(AND($P$6=FALSE,OR(C2205="Commercial NAICS Cogen",C2205="Industrial NAICS Cogen",C2205="NAICS-22 Cogen")),FALSE,IF(AND($P$7=FALSE,OR(C2205="Commercial NAICS Cogen",C2205="Commercial NAICS Non-Cogen",C2205="industrial NAICS Cogen", C2205="industrial NAICS non-cogen")),FALSE,TRUE))</f>
        <v>1</v>
      </c>
      <c r="M2205">
        <f t="shared" si="103"/>
        <v>0.1273841961852861</v>
      </c>
      <c r="N2205">
        <f t="shared" si="104"/>
        <v>1</v>
      </c>
    </row>
    <row r="2206" spans="1:14" x14ac:dyDescent="0.2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s="32">
        <f t="shared" si="102"/>
        <v>8902024.110254854</v>
      </c>
      <c r="J2206" t="str">
        <f>IF(K2206="natural gas",VLOOKUP(D2206,'Cross-Page Data'!$I$4:$J$13,2,FALSE),IF(K2206="solar",VLOOKUP('Form 923'!D2206,'Cross-Page Data'!$I$14:$J$117,2,FALSE),K2206))</f>
        <v>hydro</v>
      </c>
      <c r="K2206" t="str">
        <f>VLOOKUP(E2206,'Cross-Page Data'!$D$4:$F$48,3,FALSE)</f>
        <v>hydro</v>
      </c>
      <c r="L2206" t="b">
        <f>IF(AND($P$6=FALSE,OR(C2206="Commercial NAICS Cogen",C2206="Industrial NAICS Cogen",C2206="NAICS-22 Cogen")),FALSE,IF(AND($P$7=FALSE,OR(C2206="Commercial NAICS Cogen",C2206="Commercial NAICS Non-Cogen",C2206="industrial NAICS Cogen", C2206="industrial NAICS non-cogen")),FALSE,TRUE))</f>
        <v>1</v>
      </c>
      <c r="M2206">
        <f t="shared" si="103"/>
        <v>0.20776566757493187</v>
      </c>
      <c r="N2206">
        <f t="shared" si="104"/>
        <v>1</v>
      </c>
    </row>
    <row r="2207" spans="1:14" x14ac:dyDescent="0.2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s="32">
        <f t="shared" si="102"/>
        <v>8902134.6469622329</v>
      </c>
      <c r="J2207" t="str">
        <f>IF(K2207="natural gas",VLOOKUP(D2207,'Cross-Page Data'!$I$4:$J$13,2,FALSE),IF(K2207="solar",VLOOKUP('Form 923'!D2207,'Cross-Page Data'!$I$14:$J$117,2,FALSE),K2207))</f>
        <v>hydro</v>
      </c>
      <c r="K2207" t="str">
        <f>VLOOKUP(E2207,'Cross-Page Data'!$D$4:$F$48,3,FALSE)</f>
        <v>hydro</v>
      </c>
      <c r="L2207" t="b">
        <f>IF(AND($P$6=FALSE,OR(C2207="Commercial NAICS Cogen",C2207="Industrial NAICS Cogen",C2207="NAICS-22 Cogen")),FALSE,IF(AND($P$7=FALSE,OR(C2207="Commercial NAICS Cogen",C2207="Commercial NAICS Non-Cogen",C2207="industrial NAICS Cogen", C2207="industrial NAICS non-cogen")),FALSE,TRUE))</f>
        <v>1</v>
      </c>
      <c r="M2207">
        <f t="shared" si="103"/>
        <v>6.8119891008174394E-2</v>
      </c>
      <c r="N2207">
        <f t="shared" si="104"/>
        <v>1</v>
      </c>
    </row>
    <row r="2208" spans="1:14" x14ac:dyDescent="0.2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s="32">
        <f t="shared" si="102"/>
        <v>8902053.3702997752</v>
      </c>
      <c r="J2208" t="str">
        <f>IF(K2208="natural gas",VLOOKUP(D2208,'Cross-Page Data'!$I$4:$J$13,2,FALSE),IF(K2208="solar",VLOOKUP('Form 923'!D2208,'Cross-Page Data'!$I$14:$J$117,2,FALSE),K2208))</f>
        <v>hydro</v>
      </c>
      <c r="K2208" t="str">
        <f>VLOOKUP(E2208,'Cross-Page Data'!$D$4:$F$48,3,FALSE)</f>
        <v>hydro</v>
      </c>
      <c r="L2208" t="b">
        <f>IF(AND($P$6=FALSE,OR(C2208="Commercial NAICS Cogen",C2208="Industrial NAICS Cogen",C2208="NAICS-22 Cogen")),FALSE,IF(AND($P$7=FALSE,OR(C2208="Commercial NAICS Cogen",C2208="Commercial NAICS Non-Cogen",C2208="industrial NAICS Cogen", C2208="industrial NAICS non-cogen")),FALSE,TRUE))</f>
        <v>1</v>
      </c>
      <c r="M2208">
        <f t="shared" si="103"/>
        <v>0.14782016348773841</v>
      </c>
      <c r="N2208">
        <f t="shared" si="104"/>
        <v>1</v>
      </c>
    </row>
    <row r="2209" spans="1:14" x14ac:dyDescent="0.2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s="32">
        <f t="shared" si="102"/>
        <v>8901973.1649565902</v>
      </c>
      <c r="J2209" t="str">
        <f>IF(K2209="natural gas",VLOOKUP(D2209,'Cross-Page Data'!$I$4:$J$13,2,FALSE),IF(K2209="solar",VLOOKUP('Form 923'!D2209,'Cross-Page Data'!$I$14:$J$117,2,FALSE),K2209))</f>
        <v>hydro</v>
      </c>
      <c r="K2209" t="str">
        <f>VLOOKUP(E2209,'Cross-Page Data'!$D$4:$F$48,3,FALSE)</f>
        <v>hydro</v>
      </c>
      <c r="L2209" t="b">
        <f>IF(AND($P$6=FALSE,OR(C2209="Commercial NAICS Cogen",C2209="Industrial NAICS Cogen",C2209="NAICS-22 Cogen")),FALSE,IF(AND($P$7=FALSE,OR(C2209="Commercial NAICS Cogen",C2209="Commercial NAICS Non-Cogen",C2209="industrial NAICS Cogen", C2209="industrial NAICS non-cogen")),FALSE,TRUE))</f>
        <v>1</v>
      </c>
      <c r="M2209">
        <f t="shared" si="103"/>
        <v>0.73228882833787468</v>
      </c>
      <c r="N2209">
        <f t="shared" si="104"/>
        <v>1</v>
      </c>
    </row>
    <row r="2210" spans="1:14" x14ac:dyDescent="0.2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s="32">
        <f t="shared" si="102"/>
        <v>8902064.255781468</v>
      </c>
      <c r="J2210" t="str">
        <f>IF(K2210="natural gas",VLOOKUP(D2210,'Cross-Page Data'!$I$4:$J$13,2,FALSE),IF(K2210="solar",VLOOKUP('Form 923'!D2210,'Cross-Page Data'!$I$14:$J$117,2,FALSE),K2210))</f>
        <v>hydro</v>
      </c>
      <c r="K2210" t="str">
        <f>VLOOKUP(E2210,'Cross-Page Data'!$D$4:$F$48,3,FALSE)</f>
        <v>hydro</v>
      </c>
      <c r="L2210" t="b">
        <f>IF(AND($P$6=FALSE,OR(C2210="Commercial NAICS Cogen",C2210="Industrial NAICS Cogen",C2210="NAICS-22 Cogen")),FALSE,IF(AND($P$7=FALSE,OR(C2210="Commercial NAICS Cogen",C2210="Commercial NAICS Non-Cogen",C2210="industrial NAICS Cogen", C2210="industrial NAICS non-cogen")),FALSE,TRUE))</f>
        <v>1</v>
      </c>
      <c r="M2210">
        <f t="shared" si="103"/>
        <v>0.13079019073569481</v>
      </c>
      <c r="N2210">
        <f t="shared" si="104"/>
        <v>1</v>
      </c>
    </row>
    <row r="2211" spans="1:14" x14ac:dyDescent="0.2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s="32">
        <f t="shared" si="102"/>
        <v>8902012.1096745189</v>
      </c>
      <c r="J2211" t="str">
        <f>IF(K2211="natural gas",VLOOKUP(D2211,'Cross-Page Data'!$I$4:$J$13,2,FALSE),IF(K2211="solar",VLOOKUP('Form 923'!D2211,'Cross-Page Data'!$I$14:$J$117,2,FALSE),K2211))</f>
        <v>hydro</v>
      </c>
      <c r="K2211" t="str">
        <f>VLOOKUP(E2211,'Cross-Page Data'!$D$4:$F$48,3,FALSE)</f>
        <v>hydro</v>
      </c>
      <c r="L2211" t="b">
        <f>IF(AND($P$6=FALSE,OR(C2211="Commercial NAICS Cogen",C2211="Industrial NAICS Cogen",C2211="NAICS-22 Cogen")),FALSE,IF(AND($P$7=FALSE,OR(C2211="Commercial NAICS Cogen",C2211="Commercial NAICS Non-Cogen",C2211="industrial NAICS Cogen", C2211="industrial NAICS non-cogen")),FALSE,TRUE))</f>
        <v>1</v>
      </c>
      <c r="M2211">
        <f t="shared" si="103"/>
        <v>0.27179836512261579</v>
      </c>
      <c r="N2211">
        <f t="shared" si="104"/>
        <v>1</v>
      </c>
    </row>
    <row r="2212" spans="1:14" x14ac:dyDescent="0.2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s="32">
        <f t="shared" si="102"/>
        <v>8901984.1183979921</v>
      </c>
      <c r="J2212" t="str">
        <f>IF(K2212="natural gas",VLOOKUP(D2212,'Cross-Page Data'!$I$4:$J$13,2,FALSE),IF(K2212="solar",VLOOKUP('Form 923'!D2212,'Cross-Page Data'!$I$14:$J$117,2,FALSE),K2212))</f>
        <v>hydro</v>
      </c>
      <c r="K2212" t="str">
        <f>VLOOKUP(E2212,'Cross-Page Data'!$D$4:$F$48,3,FALSE)</f>
        <v>hydro</v>
      </c>
      <c r="L2212" t="b">
        <f>IF(AND($P$6=FALSE,OR(C2212="Commercial NAICS Cogen",C2212="Industrial NAICS Cogen",C2212="NAICS-22 Cogen")),FALSE,IF(AND($P$7=FALSE,OR(C2212="Commercial NAICS Cogen",C2212="Commercial NAICS Non-Cogen",C2212="industrial NAICS Cogen", C2212="industrial NAICS non-cogen")),FALSE,TRUE))</f>
        <v>1</v>
      </c>
      <c r="M2212">
        <f t="shared" si="103"/>
        <v>0.69482288828337879</v>
      </c>
      <c r="N2212">
        <f t="shared" si="104"/>
        <v>1</v>
      </c>
    </row>
    <row r="2213" spans="1:14" x14ac:dyDescent="0.2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s="32">
        <f t="shared" si="102"/>
        <v>0</v>
      </c>
      <c r="J2213" t="str">
        <f>IF(K2213="natural gas",VLOOKUP(D2213,'Cross-Page Data'!$I$4:$J$13,2,FALSE),IF(K2213="solar",VLOOKUP('Form 923'!D2213,'Cross-Page Data'!$I$14:$J$117,2,FALSE),K2213))</f>
        <v>nuclear</v>
      </c>
      <c r="K2213" t="str">
        <f>VLOOKUP(E2213,'Cross-Page Data'!$D$4:$F$48,3,FALSE)</f>
        <v>nuclear</v>
      </c>
      <c r="L2213" t="b">
        <f>IF(AND($P$6=FALSE,OR(C2213="Commercial NAICS Cogen",C2213="Industrial NAICS Cogen",C2213="NAICS-22 Cogen")),FALSE,IF(AND($P$7=FALSE,OR(C2213="Commercial NAICS Cogen",C2213="Commercial NAICS Non-Cogen",C2213="industrial NAICS Cogen", C2213="industrial NAICS non-cogen")),FALSE,TRUE))</f>
        <v>1</v>
      </c>
      <c r="M2213">
        <f t="shared" si="103"/>
        <v>1.020408163265306E-2</v>
      </c>
      <c r="N2213">
        <f t="shared" si="104"/>
        <v>0</v>
      </c>
    </row>
    <row r="2214" spans="1:14" x14ac:dyDescent="0.2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s="32">
        <f t="shared" si="102"/>
        <v>0</v>
      </c>
      <c r="J2214" t="str">
        <f>IF(K2214="natural gas",VLOOKUP(D2214,'Cross-Page Data'!$I$4:$J$13,2,FALSE),IF(K2214="solar",VLOOKUP('Form 923'!D2214,'Cross-Page Data'!$I$14:$J$117,2,FALSE),K2214))</f>
        <v>nuclear</v>
      </c>
      <c r="K2214" t="str">
        <f>VLOOKUP(E2214,'Cross-Page Data'!$D$4:$F$48,3,FALSE)</f>
        <v>nuclear</v>
      </c>
      <c r="L2214" t="b">
        <f>IF(AND($P$6=FALSE,OR(C2214="Commercial NAICS Cogen",C2214="Industrial NAICS Cogen",C2214="NAICS-22 Cogen")),FALSE,IF(AND($P$7=FALSE,OR(C2214="Commercial NAICS Cogen",C2214="Commercial NAICS Non-Cogen",C2214="industrial NAICS Cogen", C2214="industrial NAICS non-cogen")),FALSE,TRUE))</f>
        <v>1</v>
      </c>
      <c r="M2214">
        <f t="shared" si="103"/>
        <v>1.020408163265306E-2</v>
      </c>
      <c r="N2214">
        <f t="shared" si="104"/>
        <v>0</v>
      </c>
    </row>
    <row r="2215" spans="1:14" x14ac:dyDescent="0.2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s="32">
        <f t="shared" si="102"/>
        <v>8902003.7105751392</v>
      </c>
      <c r="J2215" t="str">
        <f>IF(K2215="natural gas",VLOOKUP(D2215,'Cross-Page Data'!$I$4:$J$13,2,FALSE),IF(K2215="solar",VLOOKUP('Form 923'!D2215,'Cross-Page Data'!$I$14:$J$117,2,FALSE),K2215))</f>
        <v>hydro</v>
      </c>
      <c r="K2215" t="str">
        <f>VLOOKUP(E2215,'Cross-Page Data'!$D$4:$F$48,3,FALSE)</f>
        <v>hydro</v>
      </c>
      <c r="L2215" t="b">
        <f>IF(AND($P$6=FALSE,OR(C2215="Commercial NAICS Cogen",C2215="Industrial NAICS Cogen",C2215="NAICS-22 Cogen")),FALSE,IF(AND($P$7=FALSE,OR(C2215="Commercial NAICS Cogen",C2215="Commercial NAICS Non-Cogen",C2215="industrial NAICS Cogen", C2215="industrial NAICS non-cogen")),FALSE,TRUE))</f>
        <v>1</v>
      </c>
      <c r="M2215">
        <f t="shared" si="103"/>
        <v>0.35694822888283378</v>
      </c>
      <c r="N2215">
        <f t="shared" si="104"/>
        <v>1</v>
      </c>
    </row>
    <row r="2216" spans="1:14" x14ac:dyDescent="0.2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s="32">
        <f t="shared" si="102"/>
        <v>8901953.2377561815</v>
      </c>
      <c r="J2216" t="str">
        <f>IF(K2216="natural gas",VLOOKUP(D2216,'Cross-Page Data'!$I$4:$J$13,2,FALSE),IF(K2216="solar",VLOOKUP('Form 923'!D2216,'Cross-Page Data'!$I$14:$J$117,2,FALSE),K2216))</f>
        <v>hydro</v>
      </c>
      <c r="K2216" t="str">
        <f>VLOOKUP(E2216,'Cross-Page Data'!$D$4:$F$48,3,FALSE)</f>
        <v>hydro</v>
      </c>
      <c r="L2216" t="b">
        <f>IF(AND($P$6=FALSE,OR(C2216="Commercial NAICS Cogen",C2216="Industrial NAICS Cogen",C2216="NAICS-22 Cogen")),FALSE,IF(AND($P$7=FALSE,OR(C2216="Commercial NAICS Cogen",C2216="Commercial NAICS Non-Cogen",C2216="industrial NAICS Cogen", C2216="industrial NAICS non-cogen")),FALSE,TRUE))</f>
        <v>1</v>
      </c>
      <c r="M2216">
        <f t="shared" si="103"/>
        <v>0.78950953678474112</v>
      </c>
      <c r="N2216">
        <f t="shared" si="104"/>
        <v>1</v>
      </c>
    </row>
    <row r="2217" spans="1:14" x14ac:dyDescent="0.2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s="32" t="str">
        <f t="shared" si="102"/>
        <v/>
      </c>
      <c r="J2217" t="str">
        <f>IF(K2217="natural gas",VLOOKUP(D2217,'Cross-Page Data'!$I$4:$J$13,2,FALSE),IF(K2217="solar",VLOOKUP('Form 923'!D2217,'Cross-Page Data'!$I$14:$J$117,2,FALSE),K2217))</f>
        <v>heavy or residual fuel oil</v>
      </c>
      <c r="K2217" t="str">
        <f>VLOOKUP(E2217,'Cross-Page Data'!$D$4:$F$48,3,FALSE)</f>
        <v>heavy or residual fuel oil</v>
      </c>
      <c r="L2217" t="b">
        <f>IF(AND($P$6=FALSE,OR(C2217="Commercial NAICS Cogen",C2217="Industrial NAICS Cogen",C2217="NAICS-22 Cogen")),FALSE,IF(AND($P$7=FALSE,OR(C2217="Commercial NAICS Cogen",C2217="Commercial NAICS Non-Cogen",C2217="industrial NAICS Cogen", C2217="industrial NAICS non-cogen")),FALSE,TRUE))</f>
        <v>1</v>
      </c>
      <c r="M2217">
        <f t="shared" si="103"/>
        <v>4.0160642570281126E-4</v>
      </c>
      <c r="N2217">
        <f t="shared" si="104"/>
        <v>0</v>
      </c>
    </row>
    <row r="2218" spans="1:14" x14ac:dyDescent="0.2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s="32">
        <f t="shared" si="102"/>
        <v>32395971.710209258</v>
      </c>
      <c r="J2218" t="str">
        <f>IF(K2218="natural gas",VLOOKUP(D2218,'Cross-Page Data'!$I$4:$J$13,2,FALSE),IF(K2218="solar",VLOOKUP('Form 923'!D2218,'Cross-Page Data'!$I$14:$J$117,2,FALSE),K2218))</f>
        <v>natural gas peaker</v>
      </c>
      <c r="K2218" t="str">
        <f>VLOOKUP(E2218,'Cross-Page Data'!$D$4:$F$48,3,FALSE)</f>
        <v>natural gas</v>
      </c>
      <c r="L2218" t="b">
        <f>IF(AND($P$6=FALSE,OR(C2218="Commercial NAICS Cogen",C2218="Industrial NAICS Cogen",C2218="NAICS-22 Cogen")),FALSE,IF(AND($P$7=FALSE,OR(C2218="Commercial NAICS Cogen",C2218="Commercial NAICS Non-Cogen",C2218="industrial NAICS Cogen", C2218="industrial NAICS non-cogen")),FALSE,TRUE))</f>
        <v>1</v>
      </c>
      <c r="M2218">
        <f t="shared" si="103"/>
        <v>2.1234567901234569E-2</v>
      </c>
      <c r="N2218">
        <f t="shared" si="104"/>
        <v>0</v>
      </c>
    </row>
    <row r="2219" spans="1:14" x14ac:dyDescent="0.2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s="32">
        <f t="shared" si="102"/>
        <v>24450429.917631894</v>
      </c>
      <c r="J2219" t="str">
        <f>IF(K2219="natural gas",VLOOKUP(D2219,'Cross-Page Data'!$I$4:$J$13,2,FALSE),IF(K2219="solar",VLOOKUP('Form 923'!D2219,'Cross-Page Data'!$I$14:$J$117,2,FALSE),K2219))</f>
        <v>heavy or residual fuel oil</v>
      </c>
      <c r="K2219" t="str">
        <f>VLOOKUP(E2219,'Cross-Page Data'!$D$4:$F$48,3,FALSE)</f>
        <v>heavy or residual fuel oil</v>
      </c>
      <c r="L2219" t="b">
        <f>IF(AND($P$6=FALSE,OR(C2219="Commercial NAICS Cogen",C2219="Industrial NAICS Cogen",C2219="NAICS-22 Cogen")),FALSE,IF(AND($P$7=FALSE,OR(C2219="Commercial NAICS Cogen",C2219="Commercial NAICS Non-Cogen",C2219="industrial NAICS Cogen", C2219="industrial NAICS non-cogen")),FALSE,TRUE))</f>
        <v>1</v>
      </c>
      <c r="M2219">
        <f t="shared" si="103"/>
        <v>4.0160642570281124E-2</v>
      </c>
      <c r="N2219">
        <f t="shared" si="104"/>
        <v>0</v>
      </c>
    </row>
    <row r="2220" spans="1:14" x14ac:dyDescent="0.2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s="32">
        <f t="shared" si="102"/>
        <v>8901985.9064702112</v>
      </c>
      <c r="J2220" t="str">
        <f>IF(K2220="natural gas",VLOOKUP(D2220,'Cross-Page Data'!$I$4:$J$13,2,FALSE),IF(K2220="solar",VLOOKUP('Form 923'!D2220,'Cross-Page Data'!$I$14:$J$117,2,FALSE),K2220))</f>
        <v>hydro</v>
      </c>
      <c r="K2220" t="str">
        <f>VLOOKUP(E2220,'Cross-Page Data'!$D$4:$F$48,3,FALSE)</f>
        <v>hydro</v>
      </c>
      <c r="L2220" t="b">
        <f>IF(AND($P$6=FALSE,OR(C2220="Commercial NAICS Cogen",C2220="Industrial NAICS Cogen",C2220="NAICS-22 Cogen")),FALSE,IF(AND($P$7=FALSE,OR(C2220="Commercial NAICS Cogen",C2220="Commercial NAICS Non-Cogen",C2220="industrial NAICS Cogen", C2220="industrial NAICS non-cogen")),FALSE,TRUE))</f>
        <v>1</v>
      </c>
      <c r="M2220">
        <f t="shared" si="103"/>
        <v>0.68392370572207084</v>
      </c>
      <c r="N2220">
        <f t="shared" si="104"/>
        <v>1</v>
      </c>
    </row>
    <row r="2221" spans="1:14" x14ac:dyDescent="0.2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s="32">
        <f t="shared" si="102"/>
        <v>8902085.2221214864</v>
      </c>
      <c r="J2221" t="str">
        <f>IF(K2221="natural gas",VLOOKUP(D2221,'Cross-Page Data'!$I$4:$J$13,2,FALSE),IF(K2221="solar",VLOOKUP('Form 923'!D2221,'Cross-Page Data'!$I$14:$J$117,2,FALSE),K2221))</f>
        <v>hydro</v>
      </c>
      <c r="K2221" t="str">
        <f>VLOOKUP(E2221,'Cross-Page Data'!$D$4:$F$48,3,FALSE)</f>
        <v>hydro</v>
      </c>
      <c r="L2221" t="b">
        <f>IF(AND($P$6=FALSE,OR(C2221="Commercial NAICS Cogen",C2221="Industrial NAICS Cogen",C2221="NAICS-22 Cogen")),FALSE,IF(AND($P$7=FALSE,OR(C2221="Commercial NAICS Cogen",C2221="Commercial NAICS Non-Cogen",C2221="industrial NAICS Cogen", C2221="industrial NAICS non-cogen")),FALSE,TRUE))</f>
        <v>1</v>
      </c>
      <c r="M2221">
        <f t="shared" si="103"/>
        <v>0.10286103542234333</v>
      </c>
      <c r="N2221">
        <f t="shared" si="104"/>
        <v>1</v>
      </c>
    </row>
    <row r="2222" spans="1:14" x14ac:dyDescent="0.2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s="32">
        <f t="shared" si="102"/>
        <v>8902003.2485110983</v>
      </c>
      <c r="J2222" t="str">
        <f>IF(K2222="natural gas",VLOOKUP(D2222,'Cross-Page Data'!$I$4:$J$13,2,FALSE),IF(K2222="solar",VLOOKUP('Form 923'!D2222,'Cross-Page Data'!$I$14:$J$117,2,FALSE),K2222))</f>
        <v>hydro</v>
      </c>
      <c r="K2222" t="str">
        <f>VLOOKUP(E2222,'Cross-Page Data'!$D$4:$F$48,3,FALSE)</f>
        <v>hydro</v>
      </c>
      <c r="L2222" t="b">
        <f>IF(AND($P$6=FALSE,OR(C2222="Commercial NAICS Cogen",C2222="Industrial NAICS Cogen",C2222="NAICS-22 Cogen")),FALSE,IF(AND($P$7=FALSE,OR(C2222="Commercial NAICS Cogen",C2222="Commercial NAICS Non-Cogen",C2222="industrial NAICS Cogen", C2222="industrial NAICS non-cogen")),FALSE,TRUE))</f>
        <v>1</v>
      </c>
      <c r="M2222">
        <f t="shared" si="103"/>
        <v>0.36376021798365121</v>
      </c>
      <c r="N2222">
        <f t="shared" si="104"/>
        <v>1</v>
      </c>
    </row>
    <row r="2223" spans="1:14" x14ac:dyDescent="0.2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s="32">
        <f t="shared" si="102"/>
        <v>8902060.8439646717</v>
      </c>
      <c r="J2223" t="str">
        <f>IF(K2223="natural gas",VLOOKUP(D2223,'Cross-Page Data'!$I$4:$J$13,2,FALSE),IF(K2223="solar",VLOOKUP('Form 923'!D2223,'Cross-Page Data'!$I$14:$J$117,2,FALSE),K2223))</f>
        <v>hydro</v>
      </c>
      <c r="K2223" t="str">
        <f>VLOOKUP(E2223,'Cross-Page Data'!$D$4:$F$48,3,FALSE)</f>
        <v>hydro</v>
      </c>
      <c r="L2223" t="b">
        <f>IF(AND($P$6=FALSE,OR(C2223="Commercial NAICS Cogen",C2223="Industrial NAICS Cogen",C2223="NAICS-22 Cogen")),FALSE,IF(AND($P$7=FALSE,OR(C2223="Commercial NAICS Cogen",C2223="Commercial NAICS Non-Cogen",C2223="industrial NAICS Cogen", C2223="industrial NAICS non-cogen")),FALSE,TRUE))</f>
        <v>1</v>
      </c>
      <c r="M2223">
        <f t="shared" si="103"/>
        <v>0.13623978201634879</v>
      </c>
      <c r="N2223">
        <f t="shared" si="104"/>
        <v>1</v>
      </c>
    </row>
    <row r="2224" spans="1:14" x14ac:dyDescent="0.2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s="32">
        <f t="shared" si="102"/>
        <v>8902002.2516124286</v>
      </c>
      <c r="J2224" t="str">
        <f>IF(K2224="natural gas",VLOOKUP(D2224,'Cross-Page Data'!$I$4:$J$13,2,FALSE),IF(K2224="solar",VLOOKUP('Form 923'!D2224,'Cross-Page Data'!$I$14:$J$117,2,FALSE),K2224))</f>
        <v>hydro</v>
      </c>
      <c r="K2224" t="str">
        <f>VLOOKUP(E2224,'Cross-Page Data'!$D$4:$F$48,3,FALSE)</f>
        <v>hydro</v>
      </c>
      <c r="L2224" t="b">
        <f>IF(AND($P$6=FALSE,OR(C2224="Commercial NAICS Cogen",C2224="Industrial NAICS Cogen",C2224="NAICS-22 Cogen")),FALSE,IF(AND($P$7=FALSE,OR(C2224="Commercial NAICS Cogen",C2224="Commercial NAICS Non-Cogen",C2224="industrial NAICS Cogen", C2224="industrial NAICS non-cogen")),FALSE,TRUE))</f>
        <v>1</v>
      </c>
      <c r="M2224">
        <f t="shared" si="103"/>
        <v>0.37942779291553136</v>
      </c>
      <c r="N2224">
        <f t="shared" si="104"/>
        <v>1</v>
      </c>
    </row>
    <row r="2225" spans="1:14" x14ac:dyDescent="0.2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s="32">
        <f t="shared" si="102"/>
        <v>8902000.126891477</v>
      </c>
      <c r="J2225" t="str">
        <f>IF(K2225="natural gas",VLOOKUP(D2225,'Cross-Page Data'!$I$4:$J$13,2,FALSE),IF(K2225="solar",VLOOKUP('Form 923'!D2225,'Cross-Page Data'!$I$14:$J$117,2,FALSE),K2225))</f>
        <v>hydro</v>
      </c>
      <c r="K2225" t="str">
        <f>VLOOKUP(E2225,'Cross-Page Data'!$D$4:$F$48,3,FALSE)</f>
        <v>hydro</v>
      </c>
      <c r="L2225" t="b">
        <f>IF(AND($P$6=FALSE,OR(C2225="Commercial NAICS Cogen",C2225="Industrial NAICS Cogen",C2225="NAICS-22 Cogen")),FALSE,IF(AND($P$7=FALSE,OR(C2225="Commercial NAICS Cogen",C2225="Commercial NAICS Non-Cogen",C2225="industrial NAICS Cogen", C2225="industrial NAICS non-cogen")),FALSE,TRUE))</f>
        <v>1</v>
      </c>
      <c r="M2225">
        <f t="shared" si="103"/>
        <v>0.44822888283378748</v>
      </c>
      <c r="N2225">
        <f t="shared" si="104"/>
        <v>1</v>
      </c>
    </row>
    <row r="2226" spans="1:14" x14ac:dyDescent="0.2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s="32">
        <f t="shared" si="102"/>
        <v>8901870.2118071206</v>
      </c>
      <c r="J2226" t="str">
        <f>IF(K2226="natural gas",VLOOKUP(D2226,'Cross-Page Data'!$I$4:$J$13,2,FALSE),IF(K2226="solar",VLOOKUP('Form 923'!D2226,'Cross-Page Data'!$I$14:$J$117,2,FALSE),K2226))</f>
        <v>hydro</v>
      </c>
      <c r="K2226" t="str">
        <f>VLOOKUP(E2226,'Cross-Page Data'!$D$4:$F$48,3,FALSE)</f>
        <v>hydro</v>
      </c>
      <c r="L2226" t="b">
        <f>IF(AND($P$6=FALSE,OR(C2226="Commercial NAICS Cogen",C2226="Industrial NAICS Cogen",C2226="NAICS-22 Cogen")),FALSE,IF(AND($P$7=FALSE,OR(C2226="Commercial NAICS Cogen",C2226="Commercial NAICS Non-Cogen",C2226="industrial NAICS Cogen", C2226="industrial NAICS non-cogen")),FALSE,TRUE))</f>
        <v>1</v>
      </c>
      <c r="M2226">
        <f t="shared" si="103"/>
        <v>0.86035422343324253</v>
      </c>
      <c r="N2226">
        <f t="shared" si="104"/>
        <v>1</v>
      </c>
    </row>
    <row r="2227" spans="1:14" x14ac:dyDescent="0.2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s="32">
        <f t="shared" si="102"/>
        <v>8902086.6773675755</v>
      </c>
      <c r="J2227" t="str">
        <f>IF(K2227="natural gas",VLOOKUP(D2227,'Cross-Page Data'!$I$4:$J$13,2,FALSE),IF(K2227="solar",VLOOKUP('Form 923'!D2227,'Cross-Page Data'!$I$14:$J$117,2,FALSE),K2227))</f>
        <v>hydro</v>
      </c>
      <c r="K2227" t="str">
        <f>VLOOKUP(E2227,'Cross-Page Data'!$D$4:$F$48,3,FALSE)</f>
        <v>hydro</v>
      </c>
      <c r="L2227" t="b">
        <f>IF(AND($P$6=FALSE,OR(C2227="Commercial NAICS Cogen",C2227="Industrial NAICS Cogen",C2227="NAICS-22 Cogen")),FALSE,IF(AND($P$7=FALSE,OR(C2227="Commercial NAICS Cogen",C2227="Commercial NAICS Non-Cogen",C2227="industrial NAICS Cogen", C2227="industrial NAICS non-cogen")),FALSE,TRUE))</f>
        <v>1</v>
      </c>
      <c r="M2227">
        <f t="shared" si="103"/>
        <v>0.10217983651226158</v>
      </c>
      <c r="N2227">
        <f t="shared" si="104"/>
        <v>1</v>
      </c>
    </row>
    <row r="2228" spans="1:14" x14ac:dyDescent="0.2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s="32">
        <f t="shared" si="102"/>
        <v>8902000.782760296</v>
      </c>
      <c r="J2228" t="str">
        <f>IF(K2228="natural gas",VLOOKUP(D2228,'Cross-Page Data'!$I$4:$J$13,2,FALSE),IF(K2228="solar",VLOOKUP('Form 923'!D2228,'Cross-Page Data'!$I$14:$J$117,2,FALSE),K2228))</f>
        <v>hydro</v>
      </c>
      <c r="K2228" t="str">
        <f>VLOOKUP(E2228,'Cross-Page Data'!$D$4:$F$48,3,FALSE)</f>
        <v>hydro</v>
      </c>
      <c r="L2228" t="b">
        <f>IF(AND($P$6=FALSE,OR(C2228="Commercial NAICS Cogen",C2228="Industrial NAICS Cogen",C2228="NAICS-22 Cogen")),FALSE,IF(AND($P$7=FALSE,OR(C2228="Commercial NAICS Cogen",C2228="Commercial NAICS Non-Cogen",C2228="industrial NAICS Cogen", C2228="industrial NAICS non-cogen")),FALSE,TRUE))</f>
        <v>1</v>
      </c>
      <c r="M2228">
        <f t="shared" si="103"/>
        <v>0.41485013623978201</v>
      </c>
      <c r="N2228">
        <f t="shared" si="104"/>
        <v>1</v>
      </c>
    </row>
    <row r="2229" spans="1:14" x14ac:dyDescent="0.2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s="32">
        <f t="shared" si="102"/>
        <v>8901984.7055672929</v>
      </c>
      <c r="J2229" t="str">
        <f>IF(K2229="natural gas",VLOOKUP(D2229,'Cross-Page Data'!$I$4:$J$13,2,FALSE),IF(K2229="solar",VLOOKUP('Form 923'!D2229,'Cross-Page Data'!$I$14:$J$117,2,FALSE),K2229))</f>
        <v>hydro</v>
      </c>
      <c r="K2229" t="str">
        <f>VLOOKUP(E2229,'Cross-Page Data'!$D$4:$F$48,3,FALSE)</f>
        <v>hydro</v>
      </c>
      <c r="L2229" t="b">
        <f>IF(AND($P$6=FALSE,OR(C2229="Commercial NAICS Cogen",C2229="Industrial NAICS Cogen",C2229="NAICS-22 Cogen")),FALSE,IF(AND($P$7=FALSE,OR(C2229="Commercial NAICS Cogen",C2229="Commercial NAICS Non-Cogen",C2229="industrial NAICS Cogen", C2229="industrial NAICS non-cogen")),FALSE,TRUE))</f>
        <v>1</v>
      </c>
      <c r="M2229">
        <f t="shared" si="103"/>
        <v>0.69073569482288832</v>
      </c>
      <c r="N2229">
        <f t="shared" si="104"/>
        <v>1</v>
      </c>
    </row>
    <row r="2230" spans="1:14" x14ac:dyDescent="0.2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s="32">
        <f t="shared" si="102"/>
        <v>8902031.5423683506</v>
      </c>
      <c r="J2230" t="str">
        <f>IF(K2230="natural gas",VLOOKUP(D2230,'Cross-Page Data'!$I$4:$J$13,2,FALSE),IF(K2230="solar",VLOOKUP('Form 923'!D2230,'Cross-Page Data'!$I$14:$J$117,2,FALSE),K2230))</f>
        <v>hydro</v>
      </c>
      <c r="K2230" t="str">
        <f>VLOOKUP(E2230,'Cross-Page Data'!$D$4:$F$48,3,FALSE)</f>
        <v>hydro</v>
      </c>
      <c r="L2230" t="b">
        <f>IF(AND($P$6=FALSE,OR(C2230="Commercial NAICS Cogen",C2230="Industrial NAICS Cogen",C2230="NAICS-22 Cogen")),FALSE,IF(AND($P$7=FALSE,OR(C2230="Commercial NAICS Cogen",C2230="Commercial NAICS Non-Cogen",C2230="industrial NAICS Cogen", C2230="industrial NAICS non-cogen")),FALSE,TRUE))</f>
        <v>1</v>
      </c>
      <c r="M2230">
        <f t="shared" si="103"/>
        <v>0.18596730245231607</v>
      </c>
      <c r="N2230">
        <f t="shared" si="104"/>
        <v>1</v>
      </c>
    </row>
    <row r="2231" spans="1:14" x14ac:dyDescent="0.2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s="32">
        <f t="shared" si="102"/>
        <v>8901996.6548191514</v>
      </c>
      <c r="J2231" t="str">
        <f>IF(K2231="natural gas",VLOOKUP(D2231,'Cross-Page Data'!$I$4:$J$13,2,FALSE),IF(K2231="solar",VLOOKUP('Form 923'!D2231,'Cross-Page Data'!$I$14:$J$117,2,FALSE),K2231))</f>
        <v>hydro</v>
      </c>
      <c r="K2231" t="str">
        <f>VLOOKUP(E2231,'Cross-Page Data'!$D$4:$F$48,3,FALSE)</f>
        <v>hydro</v>
      </c>
      <c r="L2231" t="b">
        <f>IF(AND($P$6=FALSE,OR(C2231="Commercial NAICS Cogen",C2231="Industrial NAICS Cogen",C2231="NAICS-22 Cogen")),FALSE,IF(AND($P$7=FALSE,OR(C2231="Commercial NAICS Cogen",C2231="Commercial NAICS Non-Cogen",C2231="industrial NAICS Cogen", C2231="industrial NAICS non-cogen")),FALSE,TRUE))</f>
        <v>1</v>
      </c>
      <c r="M2231">
        <f t="shared" si="103"/>
        <v>0.5742506811989101</v>
      </c>
      <c r="N2231">
        <f t="shared" si="104"/>
        <v>1</v>
      </c>
    </row>
    <row r="2232" spans="1:14" x14ac:dyDescent="0.2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s="32">
        <f t="shared" si="102"/>
        <v>8902005.0941264331</v>
      </c>
      <c r="J2232" t="str">
        <f>IF(K2232="natural gas",VLOOKUP(D2232,'Cross-Page Data'!$I$4:$J$13,2,FALSE),IF(K2232="solar",VLOOKUP('Form 923'!D2232,'Cross-Page Data'!$I$14:$J$117,2,FALSE),K2232))</f>
        <v>hydro</v>
      </c>
      <c r="K2232" t="str">
        <f>VLOOKUP(E2232,'Cross-Page Data'!$D$4:$F$48,3,FALSE)</f>
        <v>hydro</v>
      </c>
      <c r="L2232" t="b">
        <f>IF(AND($P$6=FALSE,OR(C2232="Commercial NAICS Cogen",C2232="Industrial NAICS Cogen",C2232="NAICS-22 Cogen")),FALSE,IF(AND($P$7=FALSE,OR(C2232="Commercial NAICS Cogen",C2232="Commercial NAICS Non-Cogen",C2232="industrial NAICS Cogen", C2232="industrial NAICS non-cogen")),FALSE,TRUE))</f>
        <v>1</v>
      </c>
      <c r="M2232">
        <f t="shared" si="103"/>
        <v>0.33991825613079019</v>
      </c>
      <c r="N2232">
        <f t="shared" si="104"/>
        <v>1</v>
      </c>
    </row>
    <row r="2233" spans="1:14" x14ac:dyDescent="0.2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s="32">
        <f t="shared" si="102"/>
        <v>8902001.1292838622</v>
      </c>
      <c r="J2233" t="str">
        <f>IF(K2233="natural gas",VLOOKUP(D2233,'Cross-Page Data'!$I$4:$J$13,2,FALSE),IF(K2233="solar",VLOOKUP('Form 923'!D2233,'Cross-Page Data'!$I$14:$J$117,2,FALSE),K2233))</f>
        <v>hydro</v>
      </c>
      <c r="K2233" t="str">
        <f>VLOOKUP(E2233,'Cross-Page Data'!$D$4:$F$48,3,FALSE)</f>
        <v>hydro</v>
      </c>
      <c r="L2233" t="b">
        <f>IF(AND($P$6=FALSE,OR(C2233="Commercial NAICS Cogen",C2233="Industrial NAICS Cogen",C2233="NAICS-22 Cogen")),FALSE,IF(AND($P$7=FALSE,OR(C2233="Commercial NAICS Cogen",C2233="Commercial NAICS Non-Cogen",C2233="industrial NAICS Cogen", C2233="industrial NAICS non-cogen")),FALSE,TRUE))</f>
        <v>1</v>
      </c>
      <c r="M2233">
        <f t="shared" si="103"/>
        <v>0.40531335149863762</v>
      </c>
      <c r="N2233">
        <f t="shared" si="104"/>
        <v>1</v>
      </c>
    </row>
    <row r="2234" spans="1:14" x14ac:dyDescent="0.2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s="32">
        <f t="shared" si="102"/>
        <v>8901997.4889451955</v>
      </c>
      <c r="J2234" t="str">
        <f>IF(K2234="natural gas",VLOOKUP(D2234,'Cross-Page Data'!$I$4:$J$13,2,FALSE),IF(K2234="solar",VLOOKUP('Form 923'!D2234,'Cross-Page Data'!$I$14:$J$117,2,FALSE),K2234))</f>
        <v>hydro</v>
      </c>
      <c r="K2234" t="str">
        <f>VLOOKUP(E2234,'Cross-Page Data'!$D$4:$F$48,3,FALSE)</f>
        <v>hydro</v>
      </c>
      <c r="L2234" t="b">
        <f>IF(AND($P$6=FALSE,OR(C2234="Commercial NAICS Cogen",C2234="Industrial NAICS Cogen",C2234="NAICS-22 Cogen")),FALSE,IF(AND($P$7=FALSE,OR(C2234="Commercial NAICS Cogen",C2234="Commercial NAICS Non-Cogen",C2234="industrial NAICS Cogen", C2234="industrial NAICS non-cogen")),FALSE,TRUE))</f>
        <v>1</v>
      </c>
      <c r="M2234">
        <f t="shared" si="103"/>
        <v>0.55926430517711168</v>
      </c>
      <c r="N2234">
        <f t="shared" si="104"/>
        <v>1</v>
      </c>
    </row>
    <row r="2235" spans="1:14" x14ac:dyDescent="0.2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s="32">
        <f t="shared" si="102"/>
        <v>8901997.7658696119</v>
      </c>
      <c r="J2235" t="str">
        <f>IF(K2235="natural gas",VLOOKUP(D2235,'Cross-Page Data'!$I$4:$J$13,2,FALSE),IF(K2235="solar",VLOOKUP('Form 923'!D2235,'Cross-Page Data'!$I$14:$J$117,2,FALSE),K2235))</f>
        <v>hydro</v>
      </c>
      <c r="K2235" t="str">
        <f>VLOOKUP(E2235,'Cross-Page Data'!$D$4:$F$48,3,FALSE)</f>
        <v>hydro</v>
      </c>
      <c r="L2235" t="b">
        <f>IF(AND($P$6=FALSE,OR(C2235="Commercial NAICS Cogen",C2235="Industrial NAICS Cogen",C2235="NAICS-22 Cogen")),FALSE,IF(AND($P$7=FALSE,OR(C2235="Commercial NAICS Cogen",C2235="Commercial NAICS Non-Cogen",C2235="industrial NAICS Cogen", C2235="industrial NAICS non-cogen")),FALSE,TRUE))</f>
        <v>1</v>
      </c>
      <c r="M2235">
        <f t="shared" si="103"/>
        <v>0.55108991825613074</v>
      </c>
      <c r="N2235">
        <f t="shared" si="104"/>
        <v>1</v>
      </c>
    </row>
    <row r="2236" spans="1:14" x14ac:dyDescent="0.2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s="32">
        <f t="shared" si="102"/>
        <v>8901995.893488016</v>
      </c>
      <c r="J2236" t="str">
        <f>IF(K2236="natural gas",VLOOKUP(D2236,'Cross-Page Data'!$I$4:$J$13,2,FALSE),IF(K2236="solar",VLOOKUP('Form 923'!D2236,'Cross-Page Data'!$I$14:$J$117,2,FALSE),K2236))</f>
        <v>hydro</v>
      </c>
      <c r="K2236" t="str">
        <f>VLOOKUP(E2236,'Cross-Page Data'!$D$4:$F$48,3,FALSE)</f>
        <v>hydro</v>
      </c>
      <c r="L2236" t="b">
        <f>IF(AND($P$6=FALSE,OR(C2236="Commercial NAICS Cogen",C2236="Industrial NAICS Cogen",C2236="NAICS-22 Cogen")),FALSE,IF(AND($P$7=FALSE,OR(C2236="Commercial NAICS Cogen",C2236="Commercial NAICS Non-Cogen",C2236="industrial NAICS Cogen", C2236="industrial NAICS non-cogen")),FALSE,TRUE))</f>
        <v>1</v>
      </c>
      <c r="M2236">
        <f t="shared" si="103"/>
        <v>0.58446866485013627</v>
      </c>
      <c r="N2236">
        <f t="shared" si="104"/>
        <v>1</v>
      </c>
    </row>
    <row r="2237" spans="1:14" x14ac:dyDescent="0.2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s="32">
        <f t="shared" si="102"/>
        <v>8902022.4878014289</v>
      </c>
      <c r="J2237" t="str">
        <f>IF(K2237="natural gas",VLOOKUP(D2237,'Cross-Page Data'!$I$4:$J$13,2,FALSE),IF(K2237="solar",VLOOKUP('Form 923'!D2237,'Cross-Page Data'!$I$14:$J$117,2,FALSE),K2237))</f>
        <v>hydro</v>
      </c>
      <c r="K2237" t="str">
        <f>VLOOKUP(E2237,'Cross-Page Data'!$D$4:$F$48,3,FALSE)</f>
        <v>hydro</v>
      </c>
      <c r="L2237" t="b">
        <f>IF(AND($P$6=FALSE,OR(C2237="Commercial NAICS Cogen",C2237="Industrial NAICS Cogen",C2237="NAICS-22 Cogen")),FALSE,IF(AND($P$7=FALSE,OR(C2237="Commercial NAICS Cogen",C2237="Commercial NAICS Non-Cogen",C2237="industrial NAICS Cogen", C2237="industrial NAICS non-cogen")),FALSE,TRUE))</f>
        <v>1</v>
      </c>
      <c r="M2237">
        <f t="shared" si="103"/>
        <v>0.22207084468664851</v>
      </c>
      <c r="N2237">
        <f t="shared" si="104"/>
        <v>1</v>
      </c>
    </row>
    <row r="2238" spans="1:14" x14ac:dyDescent="0.2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s="32">
        <f t="shared" si="102"/>
        <v>8901967.8347280342</v>
      </c>
      <c r="J2238" t="str">
        <f>IF(K2238="natural gas",VLOOKUP(D2238,'Cross-Page Data'!$I$4:$J$13,2,FALSE),IF(K2238="solar",VLOOKUP('Form 923'!D2238,'Cross-Page Data'!$I$14:$J$117,2,FALSE),K2238))</f>
        <v>hydro</v>
      </c>
      <c r="K2238" t="str">
        <f>VLOOKUP(E2238,'Cross-Page Data'!$D$4:$F$48,3,FALSE)</f>
        <v>hydro</v>
      </c>
      <c r="L2238" t="b">
        <f>IF(AND($P$6=FALSE,OR(C2238="Commercial NAICS Cogen",C2238="Industrial NAICS Cogen",C2238="NAICS-22 Cogen")),FALSE,IF(AND($P$7=FALSE,OR(C2238="Commercial NAICS Cogen",C2238="Commercial NAICS Non-Cogen",C2238="industrial NAICS Cogen", C2238="industrial NAICS non-cogen")),FALSE,TRUE))</f>
        <v>1</v>
      </c>
      <c r="M2238">
        <f t="shared" si="103"/>
        <v>0.75340599455040869</v>
      </c>
      <c r="N2238">
        <f t="shared" si="104"/>
        <v>1</v>
      </c>
    </row>
    <row r="2239" spans="1:14" x14ac:dyDescent="0.2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s="32">
        <f t="shared" si="102"/>
        <v>8902000.6781959981</v>
      </c>
      <c r="J2239" t="str">
        <f>IF(K2239="natural gas",VLOOKUP(D2239,'Cross-Page Data'!$I$4:$J$13,2,FALSE),IF(K2239="solar",VLOOKUP('Form 923'!D2239,'Cross-Page Data'!$I$14:$J$117,2,FALSE),K2239))</f>
        <v>hydro</v>
      </c>
      <c r="K2239" t="str">
        <f>VLOOKUP(E2239,'Cross-Page Data'!$D$4:$F$48,3,FALSE)</f>
        <v>hydro</v>
      </c>
      <c r="L2239" t="b">
        <f>IF(AND($P$6=FALSE,OR(C2239="Commercial NAICS Cogen",C2239="Industrial NAICS Cogen",C2239="NAICS-22 Cogen")),FALSE,IF(AND($P$7=FALSE,OR(C2239="Commercial NAICS Cogen",C2239="Commercial NAICS Non-Cogen",C2239="industrial NAICS Cogen", C2239="industrial NAICS non-cogen")),FALSE,TRUE))</f>
        <v>1</v>
      </c>
      <c r="M2239">
        <f t="shared" si="103"/>
        <v>0.42166212534059944</v>
      </c>
      <c r="N2239">
        <f t="shared" si="104"/>
        <v>1</v>
      </c>
    </row>
    <row r="2240" spans="1:14" x14ac:dyDescent="0.2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s="32">
        <f t="shared" si="102"/>
        <v>8901961.4900125954</v>
      </c>
      <c r="J2240" t="str">
        <f>IF(K2240="natural gas",VLOOKUP(D2240,'Cross-Page Data'!$I$4:$J$13,2,FALSE),IF(K2240="solar",VLOOKUP('Form 923'!D2240,'Cross-Page Data'!$I$14:$J$117,2,FALSE),K2240))</f>
        <v>hydro</v>
      </c>
      <c r="K2240" t="str">
        <f>VLOOKUP(E2240,'Cross-Page Data'!$D$4:$F$48,3,FALSE)</f>
        <v>hydro</v>
      </c>
      <c r="L2240" t="b">
        <f>IF(AND($P$6=FALSE,OR(C2240="Commercial NAICS Cogen",C2240="Industrial NAICS Cogen",C2240="NAICS-22 Cogen")),FALSE,IF(AND($P$7=FALSE,OR(C2240="Commercial NAICS Cogen",C2240="Commercial NAICS Non-Cogen",C2240="industrial NAICS Cogen", C2240="industrial NAICS non-cogen")),FALSE,TRUE))</f>
        <v>1</v>
      </c>
      <c r="M2240">
        <f t="shared" si="103"/>
        <v>0.77179836512261579</v>
      </c>
      <c r="N2240">
        <f t="shared" si="104"/>
        <v>1</v>
      </c>
    </row>
    <row r="2241" spans="1:14" x14ac:dyDescent="0.2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s="32">
        <f t="shared" si="102"/>
        <v>8901998.8895058297</v>
      </c>
      <c r="J2241" t="str">
        <f>IF(K2241="natural gas",VLOOKUP(D2241,'Cross-Page Data'!$I$4:$J$13,2,FALSE),IF(K2241="solar",VLOOKUP('Form 923'!D2241,'Cross-Page Data'!$I$14:$J$117,2,FALSE),K2241))</f>
        <v>hydro</v>
      </c>
      <c r="K2241" t="str">
        <f>VLOOKUP(E2241,'Cross-Page Data'!$D$4:$F$48,3,FALSE)</f>
        <v>hydro</v>
      </c>
      <c r="L2241" t="b">
        <f>IF(AND($P$6=FALSE,OR(C2241="Commercial NAICS Cogen",C2241="Industrial NAICS Cogen",C2241="NAICS-22 Cogen")),FALSE,IF(AND($P$7=FALSE,OR(C2241="Commercial NAICS Cogen",C2241="Commercial NAICS Non-Cogen",C2241="industrial NAICS Cogen", C2241="industrial NAICS non-cogen")),FALSE,TRUE))</f>
        <v>1</v>
      </c>
      <c r="M2241">
        <f t="shared" si="103"/>
        <v>0.52452316076294281</v>
      </c>
      <c r="N2241">
        <f t="shared" si="104"/>
        <v>1</v>
      </c>
    </row>
    <row r="2242" spans="1:14" x14ac:dyDescent="0.2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s="32">
        <f t="shared" si="102"/>
        <v>8901759.0441420525</v>
      </c>
      <c r="J2242" t="str">
        <f>IF(K2242="natural gas",VLOOKUP(D2242,'Cross-Page Data'!$I$4:$J$13,2,FALSE),IF(K2242="solar",VLOOKUP('Form 923'!D2242,'Cross-Page Data'!$I$14:$J$117,2,FALSE),K2242))</f>
        <v>hydro</v>
      </c>
      <c r="K2242" t="str">
        <f>VLOOKUP(E2242,'Cross-Page Data'!$D$4:$F$48,3,FALSE)</f>
        <v>hydro</v>
      </c>
      <c r="L2242" t="b">
        <f>IF(AND($P$6=FALSE,OR(C2242="Commercial NAICS Cogen",C2242="Industrial NAICS Cogen",C2242="NAICS-22 Cogen")),FALSE,IF(AND($P$7=FALSE,OR(C2242="Commercial NAICS Cogen",C2242="Commercial NAICS Non-Cogen",C2242="industrial NAICS Cogen", C2242="industrial NAICS non-cogen")),FALSE,TRUE))</f>
        <v>1</v>
      </c>
      <c r="M2242">
        <f t="shared" si="103"/>
        <v>0.89373297002724794</v>
      </c>
      <c r="N2242">
        <f t="shared" si="104"/>
        <v>1</v>
      </c>
    </row>
    <row r="2243" spans="1:14" x14ac:dyDescent="0.2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s="32">
        <f t="shared" si="102"/>
        <v>11169870.441256916</v>
      </c>
      <c r="J2243" t="str">
        <f>IF(K2243="natural gas",VLOOKUP(D2243,'Cross-Page Data'!$I$4:$J$13,2,FALSE),IF(K2243="solar",VLOOKUP('Form 923'!D2243,'Cross-Page Data'!$I$14:$J$117,2,FALSE),K2243))</f>
        <v>natural gas peaker</v>
      </c>
      <c r="K2243" t="str">
        <f>VLOOKUP(E2243,'Cross-Page Data'!$D$4:$F$48,3,FALSE)</f>
        <v>natural gas</v>
      </c>
      <c r="L2243" t="b">
        <f>IF(AND($P$6=FALSE,OR(C2243="Commercial NAICS Cogen",C2243="Industrial NAICS Cogen",C2243="NAICS-22 Cogen")),FALSE,IF(AND($P$7=FALSE,OR(C2243="Commercial NAICS Cogen",C2243="Commercial NAICS Non-Cogen",C2243="industrial NAICS Cogen", C2243="industrial NAICS non-cogen")),FALSE,TRUE))</f>
        <v>1</v>
      </c>
      <c r="M2243">
        <f t="shared" si="103"/>
        <v>0.38222222222222224</v>
      </c>
      <c r="N2243">
        <f t="shared" si="104"/>
        <v>1</v>
      </c>
    </row>
    <row r="2244" spans="1:14" x14ac:dyDescent="0.2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s="32" t="str">
        <f t="shared" si="102"/>
        <v/>
      </c>
      <c r="J2244" t="str">
        <f>IF(K2244="natural gas",VLOOKUP(D2244,'Cross-Page Data'!$I$4:$J$13,2,FALSE),IF(K2244="solar",VLOOKUP('Form 923'!D2244,'Cross-Page Data'!$I$14:$J$117,2,FALSE),K2244))</f>
        <v>heavy or residual fuel oil</v>
      </c>
      <c r="K2244" t="str">
        <f>VLOOKUP(E2244,'Cross-Page Data'!$D$4:$F$48,3,FALSE)</f>
        <v>heavy or residual fuel oil</v>
      </c>
      <c r="L2244" t="b">
        <f>IF(AND($P$6=FALSE,OR(C2244="Commercial NAICS Cogen",C2244="Industrial NAICS Cogen",C2244="NAICS-22 Cogen")),FALSE,IF(AND($P$7=FALSE,OR(C2244="Commercial NAICS Cogen",C2244="Commercial NAICS Non-Cogen",C2244="industrial NAICS Cogen", C2244="industrial NAICS non-cogen")),FALSE,TRUE))</f>
        <v>1</v>
      </c>
      <c r="M2244">
        <f t="shared" si="103"/>
        <v>4.0160642570281126E-4</v>
      </c>
      <c r="N2244">
        <f t="shared" si="104"/>
        <v>0</v>
      </c>
    </row>
    <row r="2245" spans="1:14" x14ac:dyDescent="0.2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s="32">
        <f t="shared" si="102"/>
        <v>8901995.7234497517</v>
      </c>
      <c r="J2245" t="str">
        <f>IF(K2245="natural gas",VLOOKUP(D2245,'Cross-Page Data'!$I$4:$J$13,2,FALSE),IF(K2245="solar",VLOOKUP('Form 923'!D2245,'Cross-Page Data'!$I$14:$J$117,2,FALSE),K2245))</f>
        <v>hydro</v>
      </c>
      <c r="K2245" t="str">
        <f>VLOOKUP(E2245,'Cross-Page Data'!$D$4:$F$48,3,FALSE)</f>
        <v>hydro</v>
      </c>
      <c r="L2245" t="b">
        <f>IF(AND($P$6=FALSE,OR(C2245="Commercial NAICS Cogen",C2245="Industrial NAICS Cogen",C2245="NAICS-22 Cogen")),FALSE,IF(AND($P$7=FALSE,OR(C2245="Commercial NAICS Cogen",C2245="Commercial NAICS Non-Cogen",C2245="industrial NAICS Cogen", C2245="industrial NAICS non-cogen")),FALSE,TRUE))</f>
        <v>1</v>
      </c>
      <c r="M2245">
        <f t="shared" si="103"/>
        <v>0.58991825613079019</v>
      </c>
      <c r="N2245">
        <f t="shared" si="104"/>
        <v>1</v>
      </c>
    </row>
    <row r="2246" spans="1:14" x14ac:dyDescent="0.2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s="32" t="str">
        <f t="shared" si="102"/>
        <v/>
      </c>
      <c r="J2246" t="str">
        <f>IF(K2246="natural gas",VLOOKUP(D2246,'Cross-Page Data'!$I$4:$J$13,2,FALSE),IF(K2246="solar",VLOOKUP('Form 923'!D2246,'Cross-Page Data'!$I$14:$J$117,2,FALSE),K2246))</f>
        <v>petroleum</v>
      </c>
      <c r="K2246" t="str">
        <f>VLOOKUP(E2246,'Cross-Page Data'!$D$4:$F$48,3,FALSE)</f>
        <v>petroleum</v>
      </c>
      <c r="L2246" t="b">
        <f>IF(AND($P$6=FALSE,OR(C2246="Commercial NAICS Cogen",C2246="Industrial NAICS Cogen",C2246="NAICS-22 Cogen")),FALSE,IF(AND($P$7=FALSE,OR(C2246="Commercial NAICS Cogen",C2246="Commercial NAICS Non-Cogen",C2246="industrial NAICS Cogen", C2246="industrial NAICS non-cogen")),FALSE,TRUE))</f>
        <v>1</v>
      </c>
      <c r="M2246">
        <f t="shared" si="103"/>
        <v>8.6956521739130436E-3</v>
      </c>
      <c r="N2246">
        <f t="shared" si="104"/>
        <v>0</v>
      </c>
    </row>
    <row r="2247" spans="1:14" x14ac:dyDescent="0.2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s="32" t="str">
        <f t="shared" ref="I2247:I2310" si="105">IFERROR(F2247/G2247*10^6,"")</f>
        <v/>
      </c>
      <c r="J2247" t="str">
        <f>IF(K2247="natural gas",VLOOKUP(D2247,'Cross-Page Data'!$I$4:$J$13,2,FALSE),IF(K2247="solar",VLOOKUP('Form 923'!D2247,'Cross-Page Data'!$I$14:$J$117,2,FALSE),K2247))</f>
        <v>other</v>
      </c>
      <c r="K2247" t="str">
        <f>VLOOKUP(E2247,'Cross-Page Data'!$D$4:$F$48,3,FALSE)</f>
        <v>other</v>
      </c>
      <c r="L2247" t="b">
        <f>IF(AND($P$6=FALSE,OR(C2247="Commercial NAICS Cogen",C2247="Industrial NAICS Cogen",C2247="NAICS-22 Cogen")),FALSE,IF(AND($P$7=FALSE,OR(C2247="Commercial NAICS Cogen",C2247="Commercial NAICS Non-Cogen",C2247="industrial NAICS Cogen", C2247="industrial NAICS non-cogen")),FALSE,TRUE))</f>
        <v>1</v>
      </c>
      <c r="M2247">
        <f t="shared" ref="M2247:M2310" si="106">(COUNTIFS($J$6:$J$14148,J2247,$I$6:$I$14148,"&gt;"&amp;I2247)+1)/COUNTIFS($J$6:$J$14148,J2247)</f>
        <v>1.6233766233766235E-3</v>
      </c>
      <c r="N2247">
        <f t="shared" ref="N2247:N2310" si="107">IF(OR(M2247&gt;0.95,M2247&lt;0.05),0,1)</f>
        <v>0</v>
      </c>
    </row>
    <row r="2248" spans="1:14" x14ac:dyDescent="0.2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s="32">
        <f t="shared" si="105"/>
        <v>15347540.983606556</v>
      </c>
      <c r="J2248" t="str">
        <f>IF(K2248="natural gas",VLOOKUP(D2248,'Cross-Page Data'!$I$4:$J$13,2,FALSE),IF(K2248="solar",VLOOKUP('Form 923'!D2248,'Cross-Page Data'!$I$14:$J$117,2,FALSE),K2248))</f>
        <v>natural gas peaker</v>
      </c>
      <c r="K2248" t="str">
        <f>VLOOKUP(E2248,'Cross-Page Data'!$D$4:$F$48,3,FALSE)</f>
        <v>natural gas</v>
      </c>
      <c r="L2248" t="b">
        <f>IF(AND($P$6=FALSE,OR(C2248="Commercial NAICS Cogen",C2248="Industrial NAICS Cogen",C2248="NAICS-22 Cogen")),FALSE,IF(AND($P$7=FALSE,OR(C2248="Commercial NAICS Cogen",C2248="Commercial NAICS Non-Cogen",C2248="industrial NAICS Cogen", C2248="industrial NAICS non-cogen")),FALSE,TRUE))</f>
        <v>1</v>
      </c>
      <c r="M2248">
        <f t="shared" si="106"/>
        <v>0.13333333333333333</v>
      </c>
      <c r="N2248">
        <f t="shared" si="107"/>
        <v>1</v>
      </c>
    </row>
    <row r="2249" spans="1:14" x14ac:dyDescent="0.2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s="32">
        <f t="shared" si="105"/>
        <v>8902023.9190432373</v>
      </c>
      <c r="J2249" t="str">
        <f>IF(K2249="natural gas",VLOOKUP(D2249,'Cross-Page Data'!$I$4:$J$13,2,FALSE),IF(K2249="solar",VLOOKUP('Form 923'!D2249,'Cross-Page Data'!$I$14:$J$117,2,FALSE),K2249))</f>
        <v>hydro</v>
      </c>
      <c r="K2249" t="str">
        <f>VLOOKUP(E2249,'Cross-Page Data'!$D$4:$F$48,3,FALSE)</f>
        <v>hydro</v>
      </c>
      <c r="L2249" t="b">
        <f>IF(AND($P$6=FALSE,OR(C2249="Commercial NAICS Cogen",C2249="Industrial NAICS Cogen",C2249="NAICS-22 Cogen")),FALSE,IF(AND($P$7=FALSE,OR(C2249="Commercial NAICS Cogen",C2249="Commercial NAICS Non-Cogen",C2249="industrial NAICS Cogen", C2249="industrial NAICS non-cogen")),FALSE,TRUE))</f>
        <v>1</v>
      </c>
      <c r="M2249">
        <f t="shared" si="106"/>
        <v>0.2098092643051771</v>
      </c>
      <c r="N2249">
        <f t="shared" si="107"/>
        <v>1</v>
      </c>
    </row>
    <row r="2250" spans="1:14" x14ac:dyDescent="0.2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s="32">
        <f t="shared" si="105"/>
        <v>8901969.4557462111</v>
      </c>
      <c r="J2250" t="str">
        <f>IF(K2250="natural gas",VLOOKUP(D2250,'Cross-Page Data'!$I$4:$J$13,2,FALSE),IF(K2250="solar",VLOOKUP('Form 923'!D2250,'Cross-Page Data'!$I$14:$J$117,2,FALSE),K2250))</f>
        <v>hydro</v>
      </c>
      <c r="K2250" t="str">
        <f>VLOOKUP(E2250,'Cross-Page Data'!$D$4:$F$48,3,FALSE)</f>
        <v>hydro</v>
      </c>
      <c r="L2250" t="b">
        <f>IF(AND($P$6=FALSE,OR(C2250="Commercial NAICS Cogen",C2250="Industrial NAICS Cogen",C2250="NAICS-22 Cogen")),FALSE,IF(AND($P$7=FALSE,OR(C2250="Commercial NAICS Cogen",C2250="Commercial NAICS Non-Cogen",C2250="industrial NAICS Cogen", C2250="industrial NAICS non-cogen")),FALSE,TRUE))</f>
        <v>1</v>
      </c>
      <c r="M2250">
        <f t="shared" si="106"/>
        <v>0.74659400544959131</v>
      </c>
      <c r="N2250">
        <f t="shared" si="107"/>
        <v>1</v>
      </c>
    </row>
    <row r="2251" spans="1:14" x14ac:dyDescent="0.2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s="32" t="str">
        <f t="shared" si="105"/>
        <v/>
      </c>
      <c r="J2251" t="str">
        <f>IF(K2251="natural gas",VLOOKUP(D2251,'Cross-Page Data'!$I$4:$J$13,2,FALSE),IF(K2251="solar",VLOOKUP('Form 923'!D2251,'Cross-Page Data'!$I$14:$J$117,2,FALSE),K2251))</f>
        <v>petroleum</v>
      </c>
      <c r="K2251" t="str">
        <f>VLOOKUP(E2251,'Cross-Page Data'!$D$4:$F$48,3,FALSE)</f>
        <v>petroleum</v>
      </c>
      <c r="L2251" t="b">
        <f>IF(AND($P$6=FALSE,OR(C2251="Commercial NAICS Cogen",C2251="Industrial NAICS Cogen",C2251="NAICS-22 Cogen")),FALSE,IF(AND($P$7=FALSE,OR(C2251="Commercial NAICS Cogen",C2251="Commercial NAICS Non-Cogen",C2251="industrial NAICS Cogen", C2251="industrial NAICS non-cogen")),FALSE,TRUE))</f>
        <v>1</v>
      </c>
      <c r="M2251">
        <f t="shared" si="106"/>
        <v>8.6956521739130436E-3</v>
      </c>
      <c r="N2251">
        <f t="shared" si="107"/>
        <v>0</v>
      </c>
    </row>
    <row r="2252" spans="1:14" x14ac:dyDescent="0.2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s="32" t="str">
        <f t="shared" si="105"/>
        <v/>
      </c>
      <c r="J2252" t="str">
        <f>IF(K2252="natural gas",VLOOKUP(D2252,'Cross-Page Data'!$I$4:$J$13,2,FALSE),IF(K2252="solar",VLOOKUP('Form 923'!D2252,'Cross-Page Data'!$I$14:$J$117,2,FALSE),K2252))</f>
        <v>other</v>
      </c>
      <c r="K2252" t="str">
        <f>VLOOKUP(E2252,'Cross-Page Data'!$D$4:$F$48,3,FALSE)</f>
        <v>other</v>
      </c>
      <c r="L2252" t="b">
        <f>IF(AND($P$6=FALSE,OR(C2252="Commercial NAICS Cogen",C2252="Industrial NAICS Cogen",C2252="NAICS-22 Cogen")),FALSE,IF(AND($P$7=FALSE,OR(C2252="Commercial NAICS Cogen",C2252="Commercial NAICS Non-Cogen",C2252="industrial NAICS Cogen", C2252="industrial NAICS non-cogen")),FALSE,TRUE))</f>
        <v>1</v>
      </c>
      <c r="M2252">
        <f t="shared" si="106"/>
        <v>1.6233766233766235E-3</v>
      </c>
      <c r="N2252">
        <f t="shared" si="107"/>
        <v>0</v>
      </c>
    </row>
    <row r="2253" spans="1:14" x14ac:dyDescent="0.2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s="32">
        <f t="shared" si="105"/>
        <v>15974932.855863921</v>
      </c>
      <c r="J2253" t="str">
        <f>IF(K2253="natural gas",VLOOKUP(D2253,'Cross-Page Data'!$I$4:$J$13,2,FALSE),IF(K2253="solar",VLOOKUP('Form 923'!D2253,'Cross-Page Data'!$I$14:$J$117,2,FALSE),K2253))</f>
        <v>natural gas peaker</v>
      </c>
      <c r="K2253" t="str">
        <f>VLOOKUP(E2253,'Cross-Page Data'!$D$4:$F$48,3,FALSE)</f>
        <v>natural gas</v>
      </c>
      <c r="L2253" t="b">
        <f>IF(AND($P$6=FALSE,OR(C2253="Commercial NAICS Cogen",C2253="Industrial NAICS Cogen",C2253="NAICS-22 Cogen")),FALSE,IF(AND($P$7=FALSE,OR(C2253="Commercial NAICS Cogen",C2253="Commercial NAICS Non-Cogen",C2253="industrial NAICS Cogen", C2253="industrial NAICS non-cogen")),FALSE,TRUE))</f>
        <v>1</v>
      </c>
      <c r="M2253">
        <f t="shared" si="106"/>
        <v>0.11851851851851852</v>
      </c>
      <c r="N2253">
        <f t="shared" si="107"/>
        <v>1</v>
      </c>
    </row>
    <row r="2254" spans="1:14" x14ac:dyDescent="0.2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s="32">
        <f t="shared" si="105"/>
        <v>8902183.917663794</v>
      </c>
      <c r="J2254" t="str">
        <f>IF(K2254="natural gas",VLOOKUP(D2254,'Cross-Page Data'!$I$4:$J$13,2,FALSE),IF(K2254="solar",VLOOKUP('Form 923'!D2254,'Cross-Page Data'!$I$14:$J$117,2,FALSE),K2254))</f>
        <v>hydro</v>
      </c>
      <c r="K2254" t="str">
        <f>VLOOKUP(E2254,'Cross-Page Data'!$D$4:$F$48,3,FALSE)</f>
        <v>hydro</v>
      </c>
      <c r="L2254" t="b">
        <f>IF(AND($P$6=FALSE,OR(C2254="Commercial NAICS Cogen",C2254="Industrial NAICS Cogen",C2254="NAICS-22 Cogen")),FALSE,IF(AND($P$7=FALSE,OR(C2254="Commercial NAICS Cogen",C2254="Commercial NAICS Non-Cogen",C2254="industrial NAICS Cogen", C2254="industrial NAICS non-cogen")),FALSE,TRUE))</f>
        <v>1</v>
      </c>
      <c r="M2254">
        <f t="shared" si="106"/>
        <v>4.8365122615803814E-2</v>
      </c>
      <c r="N2254">
        <f t="shared" si="107"/>
        <v>0</v>
      </c>
    </row>
    <row r="2255" spans="1:14" x14ac:dyDescent="0.2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s="32">
        <f t="shared" si="105"/>
        <v>8902022.3590001259</v>
      </c>
      <c r="J2255" t="str">
        <f>IF(K2255="natural gas",VLOOKUP(D2255,'Cross-Page Data'!$I$4:$J$13,2,FALSE),IF(K2255="solar",VLOOKUP('Form 923'!D2255,'Cross-Page Data'!$I$14:$J$117,2,FALSE),K2255))</f>
        <v>hydro</v>
      </c>
      <c r="K2255" t="str">
        <f>VLOOKUP(E2255,'Cross-Page Data'!$D$4:$F$48,3,FALSE)</f>
        <v>hydro</v>
      </c>
      <c r="L2255" t="b">
        <f>IF(AND($P$6=FALSE,OR(C2255="Commercial NAICS Cogen",C2255="Industrial NAICS Cogen",C2255="NAICS-22 Cogen")),FALSE,IF(AND($P$7=FALSE,OR(C2255="Commercial NAICS Cogen",C2255="Commercial NAICS Non-Cogen",C2255="industrial NAICS Cogen", C2255="industrial NAICS non-cogen")),FALSE,TRUE))</f>
        <v>1</v>
      </c>
      <c r="M2255">
        <f t="shared" si="106"/>
        <v>0.22343324250681199</v>
      </c>
      <c r="N2255">
        <f t="shared" si="107"/>
        <v>1</v>
      </c>
    </row>
    <row r="2256" spans="1:14" x14ac:dyDescent="0.2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s="32">
        <f t="shared" si="105"/>
        <v>8902066.9835304506</v>
      </c>
      <c r="J2256" t="str">
        <f>IF(K2256="natural gas",VLOOKUP(D2256,'Cross-Page Data'!$I$4:$J$13,2,FALSE),IF(K2256="solar",VLOOKUP('Form 923'!D2256,'Cross-Page Data'!$I$14:$J$117,2,FALSE),K2256))</f>
        <v>hydro</v>
      </c>
      <c r="K2256" t="str">
        <f>VLOOKUP(E2256,'Cross-Page Data'!$D$4:$F$48,3,FALSE)</f>
        <v>hydro</v>
      </c>
      <c r="L2256" t="b">
        <f>IF(AND($P$6=FALSE,OR(C2256="Commercial NAICS Cogen",C2256="Industrial NAICS Cogen",C2256="NAICS-22 Cogen")),FALSE,IF(AND($P$7=FALSE,OR(C2256="Commercial NAICS Cogen",C2256="Commercial NAICS Non-Cogen",C2256="industrial NAICS Cogen", C2256="industrial NAICS non-cogen")),FALSE,TRUE))</f>
        <v>1</v>
      </c>
      <c r="M2256">
        <f t="shared" si="106"/>
        <v>0.1226158038147139</v>
      </c>
      <c r="N2256">
        <f t="shared" si="107"/>
        <v>1</v>
      </c>
    </row>
    <row r="2257" spans="1:14" x14ac:dyDescent="0.2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s="32">
        <f t="shared" si="105"/>
        <v>8904109.5890410952</v>
      </c>
      <c r="J2257" t="str">
        <f>IF(K2257="natural gas",VLOOKUP(D2257,'Cross-Page Data'!$I$4:$J$13,2,FALSE),IF(K2257="solar",VLOOKUP('Form 923'!D2257,'Cross-Page Data'!$I$14:$J$117,2,FALSE),K2257))</f>
        <v>hydro</v>
      </c>
      <c r="K2257" t="str">
        <f>VLOOKUP(E2257,'Cross-Page Data'!$D$4:$F$48,3,FALSE)</f>
        <v>hydro</v>
      </c>
      <c r="L2257" t="b">
        <f>IF(AND($P$6=FALSE,OR(C2257="Commercial NAICS Cogen",C2257="Industrial NAICS Cogen",C2257="NAICS-22 Cogen")),FALSE,IF(AND($P$7=FALSE,OR(C2257="Commercial NAICS Cogen",C2257="Commercial NAICS Non-Cogen",C2257="industrial NAICS Cogen", C2257="industrial NAICS non-cogen")),FALSE,TRUE))</f>
        <v>1</v>
      </c>
      <c r="M2257">
        <f t="shared" si="106"/>
        <v>6.8119891008174387E-3</v>
      </c>
      <c r="N2257">
        <f t="shared" si="107"/>
        <v>0</v>
      </c>
    </row>
    <row r="2258" spans="1:14" x14ac:dyDescent="0.2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s="32">
        <f t="shared" si="105"/>
        <v>11538461.538461538</v>
      </c>
      <c r="J2258" t="str">
        <f>IF(K2258="natural gas",VLOOKUP(D2258,'Cross-Page Data'!$I$4:$J$13,2,FALSE),IF(K2258="solar",VLOOKUP('Form 923'!D2258,'Cross-Page Data'!$I$14:$J$117,2,FALSE),K2258))</f>
        <v>heavy or residual fuel oil</v>
      </c>
      <c r="K2258" t="str">
        <f>VLOOKUP(E2258,'Cross-Page Data'!$D$4:$F$48,3,FALSE)</f>
        <v>heavy or residual fuel oil</v>
      </c>
      <c r="L2258" t="b">
        <f>IF(AND($P$6=FALSE,OR(C2258="Commercial NAICS Cogen",C2258="Industrial NAICS Cogen",C2258="NAICS-22 Cogen")),FALSE,IF(AND($P$7=FALSE,OR(C2258="Commercial NAICS Cogen",C2258="Commercial NAICS Non-Cogen",C2258="industrial NAICS Cogen", C2258="industrial NAICS non-cogen")),FALSE,TRUE))</f>
        <v>1</v>
      </c>
      <c r="M2258">
        <f t="shared" si="106"/>
        <v>0.26305220883534136</v>
      </c>
      <c r="N2258">
        <f t="shared" si="107"/>
        <v>1</v>
      </c>
    </row>
    <row r="2259" spans="1:14" x14ac:dyDescent="0.2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s="32" t="str">
        <f t="shared" si="105"/>
        <v/>
      </c>
      <c r="J2259" t="str">
        <f>IF(K2259="natural gas",VLOOKUP(D2259,'Cross-Page Data'!$I$4:$J$13,2,FALSE),IF(K2259="solar",VLOOKUP('Form 923'!D2259,'Cross-Page Data'!$I$14:$J$117,2,FALSE),K2259))</f>
        <v>heavy or residual fuel oil</v>
      </c>
      <c r="K2259" t="str">
        <f>VLOOKUP(E2259,'Cross-Page Data'!$D$4:$F$48,3,FALSE)</f>
        <v>heavy or residual fuel oil</v>
      </c>
      <c r="L2259" t="b">
        <f>IF(AND($P$6=FALSE,OR(C2259="Commercial NAICS Cogen",C2259="Industrial NAICS Cogen",C2259="NAICS-22 Cogen")),FALSE,IF(AND($P$7=FALSE,OR(C2259="Commercial NAICS Cogen",C2259="Commercial NAICS Non-Cogen",C2259="industrial NAICS Cogen", C2259="industrial NAICS non-cogen")),FALSE,TRUE))</f>
        <v>1</v>
      </c>
      <c r="M2259">
        <f t="shared" si="106"/>
        <v>4.0160642570281126E-4</v>
      </c>
      <c r="N2259">
        <f t="shared" si="107"/>
        <v>0</v>
      </c>
    </row>
    <row r="2260" spans="1:14" x14ac:dyDescent="0.2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s="32">
        <f t="shared" si="105"/>
        <v>10138641.639041083</v>
      </c>
      <c r="J2260" t="str">
        <f>IF(K2260="natural gas",VLOOKUP(D2260,'Cross-Page Data'!$I$4:$J$13,2,FALSE),IF(K2260="solar",VLOOKUP('Form 923'!D2260,'Cross-Page Data'!$I$14:$J$117,2,FALSE),K2260))</f>
        <v>other</v>
      </c>
      <c r="K2260" t="str">
        <f>VLOOKUP(E2260,'Cross-Page Data'!$D$4:$F$48,3,FALSE)</f>
        <v>other</v>
      </c>
      <c r="L2260" t="b">
        <f>IF(AND($P$6=FALSE,OR(C2260="Commercial NAICS Cogen",C2260="Industrial NAICS Cogen",C2260="NAICS-22 Cogen")),FALSE,IF(AND($P$7=FALSE,OR(C2260="Commercial NAICS Cogen",C2260="Commercial NAICS Non-Cogen",C2260="industrial NAICS Cogen", C2260="industrial NAICS non-cogen")),FALSE,TRUE))</f>
        <v>1</v>
      </c>
      <c r="M2260">
        <f t="shared" si="106"/>
        <v>0.12662337662337661</v>
      </c>
      <c r="N2260">
        <f t="shared" si="107"/>
        <v>1</v>
      </c>
    </row>
    <row r="2261" spans="1:14" x14ac:dyDescent="0.2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s="32">
        <f t="shared" si="105"/>
        <v>10138228.859137964</v>
      </c>
      <c r="J2261" t="str">
        <f>IF(K2261="natural gas",VLOOKUP(D2261,'Cross-Page Data'!$I$4:$J$13,2,FALSE),IF(K2261="solar",VLOOKUP('Form 923'!D2261,'Cross-Page Data'!$I$14:$J$117,2,FALSE),K2261))</f>
        <v>natural gas peaker</v>
      </c>
      <c r="K2261" t="str">
        <f>VLOOKUP(E2261,'Cross-Page Data'!$D$4:$F$48,3,FALSE)</f>
        <v>natural gas</v>
      </c>
      <c r="L2261" t="b">
        <f>IF(AND($P$6=FALSE,OR(C2261="Commercial NAICS Cogen",C2261="Industrial NAICS Cogen",C2261="NAICS-22 Cogen")),FALSE,IF(AND($P$7=FALSE,OR(C2261="Commercial NAICS Cogen",C2261="Commercial NAICS Non-Cogen",C2261="industrial NAICS Cogen", C2261="industrial NAICS non-cogen")),FALSE,TRUE))</f>
        <v>1</v>
      </c>
      <c r="M2261">
        <f t="shared" si="106"/>
        <v>0.49185185185185187</v>
      </c>
      <c r="N2261">
        <f t="shared" si="107"/>
        <v>1</v>
      </c>
    </row>
    <row r="2262" spans="1:14" x14ac:dyDescent="0.2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s="32">
        <f t="shared" si="105"/>
        <v>15379310.344827585</v>
      </c>
      <c r="J2262" t="str">
        <f>IF(K2262="natural gas",VLOOKUP(D2262,'Cross-Page Data'!$I$4:$J$13,2,FALSE),IF(K2262="solar",VLOOKUP('Form 923'!D2262,'Cross-Page Data'!$I$14:$J$117,2,FALSE),K2262))</f>
        <v>heavy or residual fuel oil</v>
      </c>
      <c r="K2262" t="str">
        <f>VLOOKUP(E2262,'Cross-Page Data'!$D$4:$F$48,3,FALSE)</f>
        <v>heavy or residual fuel oil</v>
      </c>
      <c r="L2262" t="b">
        <f>IF(AND($P$6=FALSE,OR(C2262="Commercial NAICS Cogen",C2262="Industrial NAICS Cogen",C2262="NAICS-22 Cogen")),FALSE,IF(AND($P$7=FALSE,OR(C2262="Commercial NAICS Cogen",C2262="Commercial NAICS Non-Cogen",C2262="industrial NAICS Cogen", C2262="industrial NAICS non-cogen")),FALSE,TRUE))</f>
        <v>1</v>
      </c>
      <c r="M2262">
        <f t="shared" si="106"/>
        <v>0.12048192771084337</v>
      </c>
      <c r="N2262">
        <f t="shared" si="107"/>
        <v>1</v>
      </c>
    </row>
    <row r="2263" spans="1:14" x14ac:dyDescent="0.2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s="32">
        <f t="shared" si="105"/>
        <v>8902010.67224117</v>
      </c>
      <c r="J2263" t="str">
        <f>IF(K2263="natural gas",VLOOKUP(D2263,'Cross-Page Data'!$I$4:$J$13,2,FALSE),IF(K2263="solar",VLOOKUP('Form 923'!D2263,'Cross-Page Data'!$I$14:$J$117,2,FALSE),K2263))</f>
        <v>hydro</v>
      </c>
      <c r="K2263" t="str">
        <f>VLOOKUP(E2263,'Cross-Page Data'!$D$4:$F$48,3,FALSE)</f>
        <v>hydro</v>
      </c>
      <c r="L2263" t="b">
        <f>IF(AND($P$6=FALSE,OR(C2263="Commercial NAICS Cogen",C2263="Industrial NAICS Cogen",C2263="NAICS-22 Cogen")),FALSE,IF(AND($P$7=FALSE,OR(C2263="Commercial NAICS Cogen",C2263="Commercial NAICS Non-Cogen",C2263="industrial NAICS Cogen", C2263="industrial NAICS non-cogen")),FALSE,TRUE))</f>
        <v>1</v>
      </c>
      <c r="M2263">
        <f t="shared" si="106"/>
        <v>0.28065395095367845</v>
      </c>
      <c r="N2263">
        <f t="shared" si="107"/>
        <v>1</v>
      </c>
    </row>
    <row r="2264" spans="1:14" x14ac:dyDescent="0.2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s="32">
        <f t="shared" si="105"/>
        <v>8901987.0778983291</v>
      </c>
      <c r="J2264" t="str">
        <f>IF(K2264="natural gas",VLOOKUP(D2264,'Cross-Page Data'!$I$4:$J$13,2,FALSE),IF(K2264="solar",VLOOKUP('Form 923'!D2264,'Cross-Page Data'!$I$14:$J$117,2,FALSE),K2264))</f>
        <v>hydro</v>
      </c>
      <c r="K2264" t="str">
        <f>VLOOKUP(E2264,'Cross-Page Data'!$D$4:$F$48,3,FALSE)</f>
        <v>hydro</v>
      </c>
      <c r="L2264" t="b">
        <f>IF(AND($P$6=FALSE,OR(C2264="Commercial NAICS Cogen",C2264="Industrial NAICS Cogen",C2264="NAICS-22 Cogen")),FALSE,IF(AND($P$7=FALSE,OR(C2264="Commercial NAICS Cogen",C2264="Commercial NAICS Non-Cogen",C2264="industrial NAICS Cogen", C2264="industrial NAICS non-cogen")),FALSE,TRUE))</f>
        <v>1</v>
      </c>
      <c r="M2264">
        <f t="shared" si="106"/>
        <v>0.67643051771117169</v>
      </c>
      <c r="N2264">
        <f t="shared" si="107"/>
        <v>1</v>
      </c>
    </row>
    <row r="2265" spans="1:14" x14ac:dyDescent="0.2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s="32">
        <f t="shared" si="105"/>
        <v>0</v>
      </c>
      <c r="J2265" t="str">
        <f>IF(K2265="natural gas",VLOOKUP(D2265,'Cross-Page Data'!$I$4:$J$13,2,FALSE),IF(K2265="solar",VLOOKUP('Form 923'!D2265,'Cross-Page Data'!$I$14:$J$117,2,FALSE),K2265))</f>
        <v>hydro</v>
      </c>
      <c r="K2265" t="str">
        <f>VLOOKUP(E2265,'Cross-Page Data'!$D$4:$F$48,3,FALSE)</f>
        <v>hydro</v>
      </c>
      <c r="L2265" t="b">
        <f>IF(AND($P$6=FALSE,OR(C2265="Commercial NAICS Cogen",C2265="Industrial NAICS Cogen",C2265="NAICS-22 Cogen")),FALSE,IF(AND($P$7=FALSE,OR(C2265="Commercial NAICS Cogen",C2265="Commercial NAICS Non-Cogen",C2265="industrial NAICS Cogen", C2265="industrial NAICS non-cogen")),FALSE,TRUE))</f>
        <v>1</v>
      </c>
      <c r="M2265">
        <f t="shared" si="106"/>
        <v>0.93188010899182561</v>
      </c>
      <c r="N2265">
        <f t="shared" si="107"/>
        <v>1</v>
      </c>
    </row>
    <row r="2266" spans="1:14" x14ac:dyDescent="0.2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s="32">
        <f t="shared" si="105"/>
        <v>0</v>
      </c>
      <c r="J2266" t="str">
        <f>IF(K2266="natural gas",VLOOKUP(D2266,'Cross-Page Data'!$I$4:$J$13,2,FALSE),IF(K2266="solar",VLOOKUP('Form 923'!D2266,'Cross-Page Data'!$I$14:$J$117,2,FALSE),K2266))</f>
        <v>hydro</v>
      </c>
      <c r="K2266" t="str">
        <f>VLOOKUP(E2266,'Cross-Page Data'!$D$4:$F$48,3,FALSE)</f>
        <v>hydro</v>
      </c>
      <c r="L2266" t="b">
        <f>IF(AND($P$6=FALSE,OR(C2266="Commercial NAICS Cogen",C2266="Industrial NAICS Cogen",C2266="NAICS-22 Cogen")),FALSE,IF(AND($P$7=FALSE,OR(C2266="Commercial NAICS Cogen",C2266="Commercial NAICS Non-Cogen",C2266="industrial NAICS Cogen", C2266="industrial NAICS non-cogen")),FALSE,TRUE))</f>
        <v>1</v>
      </c>
      <c r="M2266">
        <f t="shared" si="106"/>
        <v>0.93188010899182561</v>
      </c>
      <c r="N2266">
        <f t="shared" si="107"/>
        <v>1</v>
      </c>
    </row>
    <row r="2267" spans="1:14" x14ac:dyDescent="0.2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s="32">
        <f t="shared" si="105"/>
        <v>8902000.0352468714</v>
      </c>
      <c r="J2267" t="str">
        <f>IF(K2267="natural gas",VLOOKUP(D2267,'Cross-Page Data'!$I$4:$J$13,2,FALSE),IF(K2267="solar",VLOOKUP('Form 923'!D2267,'Cross-Page Data'!$I$14:$J$117,2,FALSE),K2267))</f>
        <v>hydro</v>
      </c>
      <c r="K2267" t="str">
        <f>VLOOKUP(E2267,'Cross-Page Data'!$D$4:$F$48,3,FALSE)</f>
        <v>hydro</v>
      </c>
      <c r="L2267" t="b">
        <f>IF(AND($P$6=FALSE,OR(C2267="Commercial NAICS Cogen",C2267="Industrial NAICS Cogen",C2267="NAICS-22 Cogen")),FALSE,IF(AND($P$7=FALSE,OR(C2267="Commercial NAICS Cogen",C2267="Commercial NAICS Non-Cogen",C2267="industrial NAICS Cogen", C2267="industrial NAICS non-cogen")),FALSE,TRUE))</f>
        <v>1</v>
      </c>
      <c r="M2267">
        <f t="shared" si="106"/>
        <v>0.4536784741144414</v>
      </c>
      <c r="N2267">
        <f t="shared" si="107"/>
        <v>1</v>
      </c>
    </row>
    <row r="2268" spans="1:14" x14ac:dyDescent="0.2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s="32">
        <f t="shared" si="105"/>
        <v>8902000.1004774757</v>
      </c>
      <c r="J2268" t="str">
        <f>IF(K2268="natural gas",VLOOKUP(D2268,'Cross-Page Data'!$I$4:$J$13,2,FALSE),IF(K2268="solar",VLOOKUP('Form 923'!D2268,'Cross-Page Data'!$I$14:$J$117,2,FALSE),K2268))</f>
        <v>hydro</v>
      </c>
      <c r="K2268" t="str">
        <f>VLOOKUP(E2268,'Cross-Page Data'!$D$4:$F$48,3,FALSE)</f>
        <v>hydro</v>
      </c>
      <c r="L2268" t="b">
        <f>IF(AND($P$6=FALSE,OR(C2268="Commercial NAICS Cogen",C2268="Industrial NAICS Cogen",C2268="NAICS-22 Cogen")),FALSE,IF(AND($P$7=FALSE,OR(C2268="Commercial NAICS Cogen",C2268="Commercial NAICS Non-Cogen",C2268="industrial NAICS Cogen", C2268="industrial NAICS non-cogen")),FALSE,TRUE))</f>
        <v>1</v>
      </c>
      <c r="M2268">
        <f t="shared" si="106"/>
        <v>0.4489100817438692</v>
      </c>
      <c r="N2268">
        <f t="shared" si="107"/>
        <v>1</v>
      </c>
    </row>
    <row r="2269" spans="1:14" x14ac:dyDescent="0.2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s="32">
        <f t="shared" si="105"/>
        <v>-14432710.940199185</v>
      </c>
      <c r="J2269" t="str">
        <f>IF(K2269="natural gas",VLOOKUP(D2269,'Cross-Page Data'!$I$4:$J$13,2,FALSE),IF(K2269="solar",VLOOKUP('Form 923'!D2269,'Cross-Page Data'!$I$14:$J$117,2,FALSE),K2269))</f>
        <v>heavy or residual fuel oil</v>
      </c>
      <c r="K2269" t="str">
        <f>VLOOKUP(E2269,'Cross-Page Data'!$D$4:$F$48,3,FALSE)</f>
        <v>heavy or residual fuel oil</v>
      </c>
      <c r="L2269" t="b">
        <f>IF(AND($P$6=FALSE,OR(C2269="Commercial NAICS Cogen",C2269="Industrial NAICS Cogen",C2269="NAICS-22 Cogen")),FALSE,IF(AND($P$7=FALSE,OR(C2269="Commercial NAICS Cogen",C2269="Commercial NAICS Non-Cogen",C2269="industrial NAICS Cogen", C2269="industrial NAICS non-cogen")),FALSE,TRUE))</f>
        <v>1</v>
      </c>
      <c r="M2269">
        <f t="shared" si="106"/>
        <v>0.63775100401606422</v>
      </c>
      <c r="N2269">
        <f t="shared" si="107"/>
        <v>1</v>
      </c>
    </row>
    <row r="2270" spans="1:14" x14ac:dyDescent="0.2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s="32">
        <f t="shared" si="105"/>
        <v>-14427974.634562384</v>
      </c>
      <c r="J2270" t="str">
        <f>IF(K2270="natural gas",VLOOKUP(D2270,'Cross-Page Data'!$I$4:$J$13,2,FALSE),IF(K2270="solar",VLOOKUP('Form 923'!D2270,'Cross-Page Data'!$I$14:$J$117,2,FALSE),K2270))</f>
        <v>natural gas peaker</v>
      </c>
      <c r="K2270" t="str">
        <f>VLOOKUP(E2270,'Cross-Page Data'!$D$4:$F$48,3,FALSE)</f>
        <v>natural gas</v>
      </c>
      <c r="L2270" t="b">
        <f>IF(AND($P$6=FALSE,OR(C2270="Commercial NAICS Cogen",C2270="Industrial NAICS Cogen",C2270="NAICS-22 Cogen")),FALSE,IF(AND($P$7=FALSE,OR(C2270="Commercial NAICS Cogen",C2270="Commercial NAICS Non-Cogen",C2270="industrial NAICS Cogen", C2270="industrial NAICS non-cogen")),FALSE,TRUE))</f>
        <v>1</v>
      </c>
      <c r="M2270">
        <f t="shared" si="106"/>
        <v>0.82123456790123461</v>
      </c>
      <c r="N2270">
        <f t="shared" si="107"/>
        <v>1</v>
      </c>
    </row>
    <row r="2271" spans="1:14" x14ac:dyDescent="0.2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s="32">
        <f t="shared" si="105"/>
        <v>8902003.991352072</v>
      </c>
      <c r="J2271" t="str">
        <f>IF(K2271="natural gas",VLOOKUP(D2271,'Cross-Page Data'!$I$4:$J$13,2,FALSE),IF(K2271="solar",VLOOKUP('Form 923'!D2271,'Cross-Page Data'!$I$14:$J$117,2,FALSE),K2271))</f>
        <v>hydro</v>
      </c>
      <c r="K2271" t="str">
        <f>VLOOKUP(E2271,'Cross-Page Data'!$D$4:$F$48,3,FALSE)</f>
        <v>hydro</v>
      </c>
      <c r="L2271" t="b">
        <f>IF(AND($P$6=FALSE,OR(C2271="Commercial NAICS Cogen",C2271="Industrial NAICS Cogen",C2271="NAICS-22 Cogen")),FALSE,IF(AND($P$7=FALSE,OR(C2271="Commercial NAICS Cogen",C2271="Commercial NAICS Non-Cogen",C2271="industrial NAICS Cogen", C2271="industrial NAICS non-cogen")),FALSE,TRUE))</f>
        <v>1</v>
      </c>
      <c r="M2271">
        <f t="shared" si="106"/>
        <v>0.35081743869209808</v>
      </c>
      <c r="N2271">
        <f t="shared" si="107"/>
        <v>1</v>
      </c>
    </row>
    <row r="2272" spans="1:14" x14ac:dyDescent="0.2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s="32">
        <f t="shared" si="105"/>
        <v>13611399.124616783</v>
      </c>
      <c r="J2272" t="str">
        <f>IF(K2272="natural gas",VLOOKUP(D2272,'Cross-Page Data'!$I$4:$J$13,2,FALSE),IF(K2272="solar",VLOOKUP('Form 923'!D2272,'Cross-Page Data'!$I$14:$J$117,2,FALSE),K2272))</f>
        <v>heavy or residual fuel oil</v>
      </c>
      <c r="K2272" t="str">
        <f>VLOOKUP(E2272,'Cross-Page Data'!$D$4:$F$48,3,FALSE)</f>
        <v>heavy or residual fuel oil</v>
      </c>
      <c r="L2272" t="b">
        <f>IF(AND($P$6=FALSE,OR(C2272="Commercial NAICS Cogen",C2272="Industrial NAICS Cogen",C2272="NAICS-22 Cogen")),FALSE,IF(AND($P$7=FALSE,OR(C2272="Commercial NAICS Cogen",C2272="Commercial NAICS Non-Cogen",C2272="industrial NAICS Cogen", C2272="industrial NAICS non-cogen")),FALSE,TRUE))</f>
        <v>1</v>
      </c>
      <c r="M2272">
        <f t="shared" si="106"/>
        <v>0.16224899598393575</v>
      </c>
      <c r="N2272">
        <f t="shared" si="107"/>
        <v>1</v>
      </c>
    </row>
    <row r="2273" spans="1:14" x14ac:dyDescent="0.2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s="32">
        <f t="shared" si="105"/>
        <v>10943990.465530807</v>
      </c>
      <c r="J2273" t="str">
        <f>IF(K2273="natural gas",VLOOKUP(D2273,'Cross-Page Data'!$I$4:$J$13,2,FALSE),IF(K2273="solar",VLOOKUP('Form 923'!D2273,'Cross-Page Data'!$I$14:$J$117,2,FALSE),K2273))</f>
        <v>natural gas peaker</v>
      </c>
      <c r="K2273" t="str">
        <f>VLOOKUP(E2273,'Cross-Page Data'!$D$4:$F$48,3,FALSE)</f>
        <v>natural gas</v>
      </c>
      <c r="L2273" t="b">
        <f>IF(AND($P$6=FALSE,OR(C2273="Commercial NAICS Cogen",C2273="Industrial NAICS Cogen",C2273="NAICS-22 Cogen")),FALSE,IF(AND($P$7=FALSE,OR(C2273="Commercial NAICS Cogen",C2273="Commercial NAICS Non-Cogen",C2273="industrial NAICS Cogen", C2273="industrial NAICS non-cogen")),FALSE,TRUE))</f>
        <v>1</v>
      </c>
      <c r="M2273">
        <f t="shared" si="106"/>
        <v>0.40444444444444444</v>
      </c>
      <c r="N2273">
        <f t="shared" si="107"/>
        <v>1</v>
      </c>
    </row>
    <row r="2274" spans="1:14" x14ac:dyDescent="0.2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s="32">
        <f t="shared" si="105"/>
        <v>12313134.089177504</v>
      </c>
      <c r="J2274" t="str">
        <f>IF(K2274="natural gas",VLOOKUP(D2274,'Cross-Page Data'!$I$4:$J$13,2,FALSE),IF(K2274="solar",VLOOKUP('Form 923'!D2274,'Cross-Page Data'!$I$14:$J$117,2,FALSE),K2274))</f>
        <v>hard coal</v>
      </c>
      <c r="K2274" t="str">
        <f>VLOOKUP(E2274,'Cross-Page Data'!$D$4:$F$48,3,FALSE)</f>
        <v>hard coal</v>
      </c>
      <c r="L2274" t="b">
        <f>IF(AND($P$6=FALSE,OR(C2274="Commercial NAICS Cogen",C2274="Industrial NAICS Cogen",C2274="NAICS-22 Cogen")),FALSE,IF(AND($P$7=FALSE,OR(C2274="Commercial NAICS Cogen",C2274="Commercial NAICS Non-Cogen",C2274="industrial NAICS Cogen", C2274="industrial NAICS non-cogen")),FALSE,TRUE))</f>
        <v>1</v>
      </c>
      <c r="M2274">
        <f t="shared" si="106"/>
        <v>8.4353741496598633E-2</v>
      </c>
      <c r="N2274">
        <f t="shared" si="107"/>
        <v>1</v>
      </c>
    </row>
    <row r="2275" spans="1:14" x14ac:dyDescent="0.2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s="32">
        <f t="shared" si="105"/>
        <v>12183936.593143674</v>
      </c>
      <c r="J2275" t="str">
        <f>IF(K2275="natural gas",VLOOKUP(D2275,'Cross-Page Data'!$I$4:$J$13,2,FALSE),IF(K2275="solar",VLOOKUP('Form 923'!D2275,'Cross-Page Data'!$I$14:$J$117,2,FALSE),K2275))</f>
        <v>heavy or residual fuel oil</v>
      </c>
      <c r="K2275" t="str">
        <f>VLOOKUP(E2275,'Cross-Page Data'!$D$4:$F$48,3,FALSE)</f>
        <v>heavy or residual fuel oil</v>
      </c>
      <c r="L2275" t="b">
        <f>IF(AND($P$6=FALSE,OR(C2275="Commercial NAICS Cogen",C2275="Industrial NAICS Cogen",C2275="NAICS-22 Cogen")),FALSE,IF(AND($P$7=FALSE,OR(C2275="Commercial NAICS Cogen",C2275="Commercial NAICS Non-Cogen",C2275="industrial NAICS Cogen", C2275="industrial NAICS non-cogen")),FALSE,TRUE))</f>
        <v>1</v>
      </c>
      <c r="M2275">
        <f t="shared" si="106"/>
        <v>0.21847389558232932</v>
      </c>
      <c r="N2275">
        <f t="shared" si="107"/>
        <v>1</v>
      </c>
    </row>
    <row r="2276" spans="1:14" x14ac:dyDescent="0.2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s="32">
        <f t="shared" si="105"/>
        <v>-9285981.3084112145</v>
      </c>
      <c r="J2276" t="str">
        <f>IF(K2276="natural gas",VLOOKUP(D2276,'Cross-Page Data'!$I$4:$J$13,2,FALSE),IF(K2276="solar",VLOOKUP('Form 923'!D2276,'Cross-Page Data'!$I$14:$J$117,2,FALSE),K2276))</f>
        <v>heavy or residual fuel oil</v>
      </c>
      <c r="K2276" t="str">
        <f>VLOOKUP(E2276,'Cross-Page Data'!$D$4:$F$48,3,FALSE)</f>
        <v>heavy or residual fuel oil</v>
      </c>
      <c r="L2276" t="b">
        <f>IF(AND($P$6=FALSE,OR(C2276="Commercial NAICS Cogen",C2276="Industrial NAICS Cogen",C2276="NAICS-22 Cogen")),FALSE,IF(AND($P$7=FALSE,OR(C2276="Commercial NAICS Cogen",C2276="Commercial NAICS Non-Cogen",C2276="industrial NAICS Cogen", C2276="industrial NAICS non-cogen")),FALSE,TRUE))</f>
        <v>1</v>
      </c>
      <c r="M2276">
        <f t="shared" si="106"/>
        <v>0.63493975903614452</v>
      </c>
      <c r="N2276">
        <f t="shared" si="107"/>
        <v>1</v>
      </c>
    </row>
    <row r="2277" spans="1:14" x14ac:dyDescent="0.2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s="32">
        <f t="shared" si="105"/>
        <v>0</v>
      </c>
      <c r="J2277" t="str">
        <f>IF(K2277="natural gas",VLOOKUP(D2277,'Cross-Page Data'!$I$4:$J$13,2,FALSE),IF(K2277="solar",VLOOKUP('Form 923'!D2277,'Cross-Page Data'!$I$14:$J$117,2,FALSE),K2277))</f>
        <v>hydro</v>
      </c>
      <c r="K2277" t="str">
        <f>VLOOKUP(E2277,'Cross-Page Data'!$D$4:$F$48,3,FALSE)</f>
        <v>hydro</v>
      </c>
      <c r="L2277" t="b">
        <f>IF(AND($P$6=FALSE,OR(C2277="Commercial NAICS Cogen",C2277="Industrial NAICS Cogen",C2277="NAICS-22 Cogen")),FALSE,IF(AND($P$7=FALSE,OR(C2277="Commercial NAICS Cogen",C2277="Commercial NAICS Non-Cogen",C2277="industrial NAICS Cogen", C2277="industrial NAICS non-cogen")),FALSE,TRUE))</f>
        <v>1</v>
      </c>
      <c r="M2277">
        <f t="shared" si="106"/>
        <v>0.93188010899182561</v>
      </c>
      <c r="N2277">
        <f t="shared" si="107"/>
        <v>1</v>
      </c>
    </row>
    <row r="2278" spans="1:14" x14ac:dyDescent="0.2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s="32">
        <f t="shared" si="105"/>
        <v>0</v>
      </c>
      <c r="J2278" t="str">
        <f>IF(K2278="natural gas",VLOOKUP(D2278,'Cross-Page Data'!$I$4:$J$13,2,FALSE),IF(K2278="solar",VLOOKUP('Form 923'!D2278,'Cross-Page Data'!$I$14:$J$117,2,FALSE),K2278))</f>
        <v>hydro</v>
      </c>
      <c r="K2278" t="str">
        <f>VLOOKUP(E2278,'Cross-Page Data'!$D$4:$F$48,3,FALSE)</f>
        <v>hydro</v>
      </c>
      <c r="L2278" t="b">
        <f>IF(AND($P$6=FALSE,OR(C2278="Commercial NAICS Cogen",C2278="Industrial NAICS Cogen",C2278="NAICS-22 Cogen")),FALSE,IF(AND($P$7=FALSE,OR(C2278="Commercial NAICS Cogen",C2278="Commercial NAICS Non-Cogen",C2278="industrial NAICS Cogen", C2278="industrial NAICS non-cogen")),FALSE,TRUE))</f>
        <v>1</v>
      </c>
      <c r="M2278">
        <f t="shared" si="106"/>
        <v>0.93188010899182561</v>
      </c>
      <c r="N2278">
        <f t="shared" si="107"/>
        <v>1</v>
      </c>
    </row>
    <row r="2279" spans="1:14" x14ac:dyDescent="0.2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s="32">
        <f t="shared" si="105"/>
        <v>10527754.409942174</v>
      </c>
      <c r="J2279" t="str">
        <f>IF(K2279="natural gas",VLOOKUP(D2279,'Cross-Page Data'!$I$4:$J$13,2,FALSE),IF(K2279="solar",VLOOKUP('Form 923'!D2279,'Cross-Page Data'!$I$14:$J$117,2,FALSE),K2279))</f>
        <v>hard coal</v>
      </c>
      <c r="K2279" t="str">
        <f>VLOOKUP(E2279,'Cross-Page Data'!$D$4:$F$48,3,FALSE)</f>
        <v>hard coal</v>
      </c>
      <c r="L2279" t="b">
        <f>IF(AND($P$6=FALSE,OR(C2279="Commercial NAICS Cogen",C2279="Industrial NAICS Cogen",C2279="NAICS-22 Cogen")),FALSE,IF(AND($P$7=FALSE,OR(C2279="Commercial NAICS Cogen",C2279="Commercial NAICS Non-Cogen",C2279="industrial NAICS Cogen", C2279="industrial NAICS non-cogen")),FALSE,TRUE))</f>
        <v>1</v>
      </c>
      <c r="M2279">
        <f t="shared" si="106"/>
        <v>0.32517006802721088</v>
      </c>
      <c r="N2279">
        <f t="shared" si="107"/>
        <v>1</v>
      </c>
    </row>
    <row r="2280" spans="1:14" x14ac:dyDescent="0.2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s="32">
        <f t="shared" si="105"/>
        <v>10574367.174116198</v>
      </c>
      <c r="J2280" t="str">
        <f>IF(K2280="natural gas",VLOOKUP(D2280,'Cross-Page Data'!$I$4:$J$13,2,FALSE),IF(K2280="solar",VLOOKUP('Form 923'!D2280,'Cross-Page Data'!$I$14:$J$117,2,FALSE),K2280))</f>
        <v>heavy or residual fuel oil</v>
      </c>
      <c r="K2280" t="str">
        <f>VLOOKUP(E2280,'Cross-Page Data'!$D$4:$F$48,3,FALSE)</f>
        <v>heavy or residual fuel oil</v>
      </c>
      <c r="L2280" t="b">
        <f>IF(AND($P$6=FALSE,OR(C2280="Commercial NAICS Cogen",C2280="Industrial NAICS Cogen",C2280="NAICS-22 Cogen")),FALSE,IF(AND($P$7=FALSE,OR(C2280="Commercial NAICS Cogen",C2280="Commercial NAICS Non-Cogen",C2280="industrial NAICS Cogen", C2280="industrial NAICS non-cogen")),FALSE,TRUE))</f>
        <v>1</v>
      </c>
      <c r="M2280">
        <f t="shared" si="106"/>
        <v>0.34417670682730922</v>
      </c>
      <c r="N2280">
        <f t="shared" si="107"/>
        <v>1</v>
      </c>
    </row>
    <row r="2281" spans="1:14" x14ac:dyDescent="0.2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s="32">
        <f t="shared" si="105"/>
        <v>8901993.8123066351</v>
      </c>
      <c r="J2281" t="str">
        <f>IF(K2281="natural gas",VLOOKUP(D2281,'Cross-Page Data'!$I$4:$J$13,2,FALSE),IF(K2281="solar",VLOOKUP('Form 923'!D2281,'Cross-Page Data'!$I$14:$J$117,2,FALSE),K2281))</f>
        <v>hydro</v>
      </c>
      <c r="K2281" t="str">
        <f>VLOOKUP(E2281,'Cross-Page Data'!$D$4:$F$48,3,FALSE)</f>
        <v>hydro</v>
      </c>
      <c r="L2281" t="b">
        <f>IF(AND($P$6=FALSE,OR(C2281="Commercial NAICS Cogen",C2281="Industrial NAICS Cogen",C2281="NAICS-22 Cogen")),FALSE,IF(AND($P$7=FALSE,OR(C2281="Commercial NAICS Cogen",C2281="Commercial NAICS Non-Cogen",C2281="industrial NAICS Cogen", C2281="industrial NAICS non-cogen")),FALSE,TRUE))</f>
        <v>1</v>
      </c>
      <c r="M2281">
        <f t="shared" si="106"/>
        <v>0.61307901907356943</v>
      </c>
      <c r="N2281">
        <f t="shared" si="107"/>
        <v>1</v>
      </c>
    </row>
    <row r="2282" spans="1:14" x14ac:dyDescent="0.2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s="32">
        <f t="shared" si="105"/>
        <v>8901999.4291228876</v>
      </c>
      <c r="J2282" t="str">
        <f>IF(K2282="natural gas",VLOOKUP(D2282,'Cross-Page Data'!$I$4:$J$13,2,FALSE),IF(K2282="solar",VLOOKUP('Form 923'!D2282,'Cross-Page Data'!$I$14:$J$117,2,FALSE),K2282))</f>
        <v>hydro</v>
      </c>
      <c r="K2282" t="str">
        <f>VLOOKUP(E2282,'Cross-Page Data'!$D$4:$F$48,3,FALSE)</f>
        <v>hydro</v>
      </c>
      <c r="L2282" t="b">
        <f>IF(AND($P$6=FALSE,OR(C2282="Commercial NAICS Cogen",C2282="Industrial NAICS Cogen",C2282="NAICS-22 Cogen")),FALSE,IF(AND($P$7=FALSE,OR(C2282="Commercial NAICS Cogen",C2282="Commercial NAICS Non-Cogen",C2282="industrial NAICS Cogen", C2282="industrial NAICS non-cogen")),FALSE,TRUE))</f>
        <v>1</v>
      </c>
      <c r="M2282">
        <f t="shared" si="106"/>
        <v>0.49182561307901906</v>
      </c>
      <c r="N2282">
        <f t="shared" si="107"/>
        <v>1</v>
      </c>
    </row>
    <row r="2283" spans="1:14" x14ac:dyDescent="0.2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s="32" t="str">
        <f t="shared" si="105"/>
        <v/>
      </c>
      <c r="J2283" t="str">
        <f>IF(K2283="natural gas",VLOOKUP(D2283,'Cross-Page Data'!$I$4:$J$13,2,FALSE),IF(K2283="solar",VLOOKUP('Form 923'!D2283,'Cross-Page Data'!$I$14:$J$117,2,FALSE),K2283))</f>
        <v>hard coal</v>
      </c>
      <c r="K2283" t="str">
        <f>VLOOKUP(E2283,'Cross-Page Data'!$D$4:$F$48,3,FALSE)</f>
        <v>hard coal</v>
      </c>
      <c r="L2283" t="b">
        <f>IF(AND($P$6=FALSE,OR(C2283="Commercial NAICS Cogen",C2283="Industrial NAICS Cogen",C2283="NAICS-22 Cogen")),FALSE,IF(AND($P$7=FALSE,OR(C2283="Commercial NAICS Cogen",C2283="Commercial NAICS Non-Cogen",C2283="industrial NAICS Cogen", C2283="industrial NAICS non-cogen")),FALSE,TRUE))</f>
        <v>1</v>
      </c>
      <c r="M2283">
        <f t="shared" si="106"/>
        <v>1.3605442176870747E-3</v>
      </c>
      <c r="N2283">
        <f t="shared" si="107"/>
        <v>0</v>
      </c>
    </row>
    <row r="2284" spans="1:14" x14ac:dyDescent="0.2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s="32">
        <f t="shared" si="105"/>
        <v>-127415254.23728813</v>
      </c>
      <c r="J2284" t="str">
        <f>IF(K2284="natural gas",VLOOKUP(D2284,'Cross-Page Data'!$I$4:$J$13,2,FALSE),IF(K2284="solar",VLOOKUP('Form 923'!D2284,'Cross-Page Data'!$I$14:$J$117,2,FALSE),K2284))</f>
        <v>heavy or residual fuel oil</v>
      </c>
      <c r="K2284" t="str">
        <f>VLOOKUP(E2284,'Cross-Page Data'!$D$4:$F$48,3,FALSE)</f>
        <v>heavy or residual fuel oil</v>
      </c>
      <c r="L2284" t="b">
        <f>IF(AND($P$6=FALSE,OR(C2284="Commercial NAICS Cogen",C2284="Industrial NAICS Cogen",C2284="NAICS-22 Cogen")),FALSE,IF(AND($P$7=FALSE,OR(C2284="Commercial NAICS Cogen",C2284="Commercial NAICS Non-Cogen",C2284="industrial NAICS Cogen", C2284="industrial NAICS non-cogen")),FALSE,TRUE))</f>
        <v>1</v>
      </c>
      <c r="M2284">
        <f t="shared" si="106"/>
        <v>0.65100401606425706</v>
      </c>
      <c r="N2284">
        <f t="shared" si="107"/>
        <v>1</v>
      </c>
    </row>
    <row r="2285" spans="1:14" x14ac:dyDescent="0.2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s="32" t="str">
        <f t="shared" si="105"/>
        <v/>
      </c>
      <c r="J2285" t="str">
        <f>IF(K2285="natural gas",VLOOKUP(D2285,'Cross-Page Data'!$I$4:$J$13,2,FALSE),IF(K2285="solar",VLOOKUP('Form 923'!D2285,'Cross-Page Data'!$I$14:$J$117,2,FALSE),K2285))</f>
        <v>natural gas peaker</v>
      </c>
      <c r="K2285" t="str">
        <f>VLOOKUP(E2285,'Cross-Page Data'!$D$4:$F$48,3,FALSE)</f>
        <v>natural gas</v>
      </c>
      <c r="L2285" t="b">
        <f>IF(AND($P$6=FALSE,OR(C2285="Commercial NAICS Cogen",C2285="Industrial NAICS Cogen",C2285="NAICS-22 Cogen")),FALSE,IF(AND($P$7=FALSE,OR(C2285="Commercial NAICS Cogen",C2285="Commercial NAICS Non-Cogen",C2285="industrial NAICS Cogen", C2285="industrial NAICS non-cogen")),FALSE,TRUE))</f>
        <v>1</v>
      </c>
      <c r="M2285">
        <f t="shared" si="106"/>
        <v>4.9382716049382717E-4</v>
      </c>
      <c r="N2285">
        <f t="shared" si="107"/>
        <v>0</v>
      </c>
    </row>
    <row r="2286" spans="1:14" x14ac:dyDescent="0.2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s="32">
        <f t="shared" si="105"/>
        <v>11686496.538021974</v>
      </c>
      <c r="J2286" t="str">
        <f>IF(K2286="natural gas",VLOOKUP(D2286,'Cross-Page Data'!$I$4:$J$13,2,FALSE),IF(K2286="solar",VLOOKUP('Form 923'!D2286,'Cross-Page Data'!$I$14:$J$117,2,FALSE),K2286))</f>
        <v>hard coal</v>
      </c>
      <c r="K2286" t="str">
        <f>VLOOKUP(E2286,'Cross-Page Data'!$D$4:$F$48,3,FALSE)</f>
        <v>hard coal</v>
      </c>
      <c r="L2286" t="b">
        <f>IF(AND($P$6=FALSE,OR(C2286="Commercial NAICS Cogen",C2286="Industrial NAICS Cogen",C2286="NAICS-22 Cogen")),FALSE,IF(AND($P$7=FALSE,OR(C2286="Commercial NAICS Cogen",C2286="Commercial NAICS Non-Cogen",C2286="industrial NAICS Cogen", C2286="industrial NAICS non-cogen")),FALSE,TRUE))</f>
        <v>1</v>
      </c>
      <c r="M2286">
        <f t="shared" si="106"/>
        <v>0.1414965986394558</v>
      </c>
      <c r="N2286">
        <f t="shared" si="107"/>
        <v>1</v>
      </c>
    </row>
    <row r="2287" spans="1:14" x14ac:dyDescent="0.2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s="32">
        <f t="shared" si="105"/>
        <v>12144101.621309698</v>
      </c>
      <c r="J2287" t="str">
        <f>IF(K2287="natural gas",VLOOKUP(D2287,'Cross-Page Data'!$I$4:$J$13,2,FALSE),IF(K2287="solar",VLOOKUP('Form 923'!D2287,'Cross-Page Data'!$I$14:$J$117,2,FALSE),K2287))</f>
        <v>heavy or residual fuel oil</v>
      </c>
      <c r="K2287" t="str">
        <f>VLOOKUP(E2287,'Cross-Page Data'!$D$4:$F$48,3,FALSE)</f>
        <v>heavy or residual fuel oil</v>
      </c>
      <c r="L2287" t="b">
        <f>IF(AND($P$6=FALSE,OR(C2287="Commercial NAICS Cogen",C2287="Industrial NAICS Cogen",C2287="NAICS-22 Cogen")),FALSE,IF(AND($P$7=FALSE,OR(C2287="Commercial NAICS Cogen",C2287="Commercial NAICS Non-Cogen",C2287="industrial NAICS Cogen", C2287="industrial NAICS non-cogen")),FALSE,TRUE))</f>
        <v>1</v>
      </c>
      <c r="M2287">
        <f t="shared" si="106"/>
        <v>0.21967871485943774</v>
      </c>
      <c r="N2287">
        <f t="shared" si="107"/>
        <v>1</v>
      </c>
    </row>
    <row r="2288" spans="1:14" x14ac:dyDescent="0.2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s="32">
        <f t="shared" si="105"/>
        <v>8901983.0097383205</v>
      </c>
      <c r="J2288" t="str">
        <f>IF(K2288="natural gas",VLOOKUP(D2288,'Cross-Page Data'!$I$4:$J$13,2,FALSE),IF(K2288="solar",VLOOKUP('Form 923'!D2288,'Cross-Page Data'!$I$14:$J$117,2,FALSE),K2288))</f>
        <v>hydro</v>
      </c>
      <c r="K2288" t="str">
        <f>VLOOKUP(E2288,'Cross-Page Data'!$D$4:$F$48,3,FALSE)</f>
        <v>hydro</v>
      </c>
      <c r="L2288" t="b">
        <f>IF(AND($P$6=FALSE,OR(C2288="Commercial NAICS Cogen",C2288="Industrial NAICS Cogen",C2288="NAICS-22 Cogen")),FALSE,IF(AND($P$7=FALSE,OR(C2288="Commercial NAICS Cogen",C2288="Commercial NAICS Non-Cogen",C2288="industrial NAICS Cogen", C2288="industrial NAICS non-cogen")),FALSE,TRUE))</f>
        <v>1</v>
      </c>
      <c r="M2288">
        <f t="shared" si="106"/>
        <v>0.69959128065395093</v>
      </c>
      <c r="N2288">
        <f t="shared" si="107"/>
        <v>1</v>
      </c>
    </row>
    <row r="2289" spans="1:14" x14ac:dyDescent="0.2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s="32" t="str">
        <f t="shared" si="105"/>
        <v/>
      </c>
      <c r="J2289" t="str">
        <f>IF(K2289="natural gas",VLOOKUP(D2289,'Cross-Page Data'!$I$4:$J$13,2,FALSE),IF(K2289="solar",VLOOKUP('Form 923'!D2289,'Cross-Page Data'!$I$14:$J$117,2,FALSE),K2289))</f>
        <v>heavy or residual fuel oil</v>
      </c>
      <c r="K2289" t="str">
        <f>VLOOKUP(E2289,'Cross-Page Data'!$D$4:$F$48,3,FALSE)</f>
        <v>heavy or residual fuel oil</v>
      </c>
      <c r="L2289" t="b">
        <f>IF(AND($P$6=FALSE,OR(C2289="Commercial NAICS Cogen",C2289="Industrial NAICS Cogen",C2289="NAICS-22 Cogen")),FALSE,IF(AND($P$7=FALSE,OR(C2289="Commercial NAICS Cogen",C2289="Commercial NAICS Non-Cogen",C2289="industrial NAICS Cogen", C2289="industrial NAICS non-cogen")),FALSE,TRUE))</f>
        <v>1</v>
      </c>
      <c r="M2289">
        <f t="shared" si="106"/>
        <v>4.0160642570281126E-4</v>
      </c>
      <c r="N2289">
        <f t="shared" si="107"/>
        <v>0</v>
      </c>
    </row>
    <row r="2290" spans="1:14" x14ac:dyDescent="0.2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s="32">
        <f t="shared" si="105"/>
        <v>2511553.9898417583</v>
      </c>
      <c r="J2290" t="str">
        <f>IF(K2290="natural gas",VLOOKUP(D2290,'Cross-Page Data'!$I$4:$J$13,2,FALSE),IF(K2290="solar",VLOOKUP('Form 923'!D2290,'Cross-Page Data'!$I$14:$J$117,2,FALSE),K2290))</f>
        <v>natural gas nonpeaker</v>
      </c>
      <c r="K2290" t="str">
        <f>VLOOKUP(E2290,'Cross-Page Data'!$D$4:$F$48,3,FALSE)</f>
        <v>natural gas</v>
      </c>
      <c r="L2290" t="b">
        <f>IF(AND($P$6=FALSE,OR(C2290="Commercial NAICS Cogen",C2290="Industrial NAICS Cogen",C2290="NAICS-22 Cogen")),FALSE,IF(AND($P$7=FALSE,OR(C2290="Commercial NAICS Cogen",C2290="Commercial NAICS Non-Cogen",C2290="industrial NAICS Cogen", C2290="industrial NAICS non-cogen")),FALSE,TRUE))</f>
        <v>1</v>
      </c>
      <c r="M2290">
        <f t="shared" si="106"/>
        <v>0.57116279069767439</v>
      </c>
      <c r="N2290">
        <f t="shared" si="107"/>
        <v>1</v>
      </c>
    </row>
    <row r="2291" spans="1:14" x14ac:dyDescent="0.2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s="32" t="str">
        <f t="shared" si="105"/>
        <v/>
      </c>
      <c r="J2291" t="str">
        <f>IF(K2291="natural gas",VLOOKUP(D2291,'Cross-Page Data'!$I$4:$J$13,2,FALSE),IF(K2291="solar",VLOOKUP('Form 923'!D2291,'Cross-Page Data'!$I$14:$J$117,2,FALSE),K2291))</f>
        <v>heavy or residual fuel oil</v>
      </c>
      <c r="K2291" t="str">
        <f>VLOOKUP(E2291,'Cross-Page Data'!$D$4:$F$48,3,FALSE)</f>
        <v>heavy or residual fuel oil</v>
      </c>
      <c r="L2291" t="b">
        <f>IF(AND($P$6=FALSE,OR(C2291="Commercial NAICS Cogen",C2291="Industrial NAICS Cogen",C2291="NAICS-22 Cogen")),FALSE,IF(AND($P$7=FALSE,OR(C2291="Commercial NAICS Cogen",C2291="Commercial NAICS Non-Cogen",C2291="industrial NAICS Cogen", C2291="industrial NAICS non-cogen")),FALSE,TRUE))</f>
        <v>1</v>
      </c>
      <c r="M2291">
        <f t="shared" si="106"/>
        <v>4.0160642570281126E-4</v>
      </c>
      <c r="N2291">
        <f t="shared" si="107"/>
        <v>0</v>
      </c>
    </row>
    <row r="2292" spans="1:14" x14ac:dyDescent="0.2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s="32">
        <f t="shared" si="105"/>
        <v>10579844.48331565</v>
      </c>
      <c r="J2292" t="str">
        <f>IF(K2292="natural gas",VLOOKUP(D2292,'Cross-Page Data'!$I$4:$J$13,2,FALSE),IF(K2292="solar",VLOOKUP('Form 923'!D2292,'Cross-Page Data'!$I$14:$J$117,2,FALSE),K2292))</f>
        <v>natural gas nonpeaker</v>
      </c>
      <c r="K2292" t="str">
        <f>VLOOKUP(E2292,'Cross-Page Data'!$D$4:$F$48,3,FALSE)</f>
        <v>natural gas</v>
      </c>
      <c r="L2292" t="b">
        <f>IF(AND($P$6=FALSE,OR(C2292="Commercial NAICS Cogen",C2292="Industrial NAICS Cogen",C2292="NAICS-22 Cogen")),FALSE,IF(AND($P$7=FALSE,OR(C2292="Commercial NAICS Cogen",C2292="Commercial NAICS Non-Cogen",C2292="industrial NAICS Cogen", C2292="industrial NAICS non-cogen")),FALSE,TRUE))</f>
        <v>1</v>
      </c>
      <c r="M2292">
        <f t="shared" si="106"/>
        <v>0.29209302325581393</v>
      </c>
      <c r="N2292">
        <f t="shared" si="107"/>
        <v>1</v>
      </c>
    </row>
    <row r="2293" spans="1:14" x14ac:dyDescent="0.2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s="32">
        <f t="shared" si="105"/>
        <v>9489093.4492765628</v>
      </c>
      <c r="J2293" t="str">
        <f>IF(K2293="natural gas",VLOOKUP(D2293,'Cross-Page Data'!$I$4:$J$13,2,FALSE),IF(K2293="solar",VLOOKUP('Form 923'!D2293,'Cross-Page Data'!$I$14:$J$117,2,FALSE),K2293))</f>
        <v>hard coal</v>
      </c>
      <c r="K2293" t="str">
        <f>VLOOKUP(E2293,'Cross-Page Data'!$D$4:$F$48,3,FALSE)</f>
        <v>hard coal</v>
      </c>
      <c r="L2293" t="b">
        <f>IF(AND($P$6=FALSE,OR(C2293="Commercial NAICS Cogen",C2293="Industrial NAICS Cogen",C2293="NAICS-22 Cogen")),FALSE,IF(AND($P$7=FALSE,OR(C2293="Commercial NAICS Cogen",C2293="Commercial NAICS Non-Cogen",C2293="industrial NAICS Cogen", C2293="industrial NAICS non-cogen")),FALSE,TRUE))</f>
        <v>1</v>
      </c>
      <c r="M2293">
        <f t="shared" si="106"/>
        <v>0.44761904761904764</v>
      </c>
      <c r="N2293">
        <f t="shared" si="107"/>
        <v>1</v>
      </c>
    </row>
    <row r="2294" spans="1:14" x14ac:dyDescent="0.2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s="32">
        <f t="shared" si="105"/>
        <v>9739335.3304034248</v>
      </c>
      <c r="J2294" t="str">
        <f>IF(K2294="natural gas",VLOOKUP(D2294,'Cross-Page Data'!$I$4:$J$13,2,FALSE),IF(K2294="solar",VLOOKUP('Form 923'!D2294,'Cross-Page Data'!$I$14:$J$117,2,FALSE),K2294))</f>
        <v>heavy or residual fuel oil</v>
      </c>
      <c r="K2294" t="str">
        <f>VLOOKUP(E2294,'Cross-Page Data'!$D$4:$F$48,3,FALSE)</f>
        <v>heavy or residual fuel oil</v>
      </c>
      <c r="L2294" t="b">
        <f>IF(AND($P$6=FALSE,OR(C2294="Commercial NAICS Cogen",C2294="Industrial NAICS Cogen",C2294="NAICS-22 Cogen")),FALSE,IF(AND($P$7=FALSE,OR(C2294="Commercial NAICS Cogen",C2294="Commercial NAICS Non-Cogen",C2294="industrial NAICS Cogen", C2294="industrial NAICS non-cogen")),FALSE,TRUE))</f>
        <v>1</v>
      </c>
      <c r="M2294">
        <f t="shared" si="106"/>
        <v>0.43172690763052207</v>
      </c>
      <c r="N2294">
        <f t="shared" si="107"/>
        <v>1</v>
      </c>
    </row>
    <row r="2295" spans="1:14" x14ac:dyDescent="0.2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s="32">
        <f t="shared" si="105"/>
        <v>9849920.0972181819</v>
      </c>
      <c r="J2295" t="str">
        <f>IF(K2295="natural gas",VLOOKUP(D2295,'Cross-Page Data'!$I$4:$J$13,2,FALSE),IF(K2295="solar",VLOOKUP('Form 923'!D2295,'Cross-Page Data'!$I$14:$J$117,2,FALSE),K2295))</f>
        <v>natural gas peaker</v>
      </c>
      <c r="K2295" t="str">
        <f>VLOOKUP(E2295,'Cross-Page Data'!$D$4:$F$48,3,FALSE)</f>
        <v>natural gas</v>
      </c>
      <c r="L2295" t="b">
        <f>IF(AND($P$6=FALSE,OR(C2295="Commercial NAICS Cogen",C2295="Industrial NAICS Cogen",C2295="NAICS-22 Cogen")),FALSE,IF(AND($P$7=FALSE,OR(C2295="Commercial NAICS Cogen",C2295="Commercial NAICS Non-Cogen",C2295="industrial NAICS Cogen", C2295="industrial NAICS non-cogen")),FALSE,TRUE))</f>
        <v>1</v>
      </c>
      <c r="M2295">
        <f t="shared" si="106"/>
        <v>0.51901234567901233</v>
      </c>
      <c r="N2295">
        <f t="shared" si="107"/>
        <v>1</v>
      </c>
    </row>
    <row r="2296" spans="1:14" x14ac:dyDescent="0.2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s="32">
        <f t="shared" si="105"/>
        <v>8901999.8938243706</v>
      </c>
      <c r="J2296" t="str">
        <f>IF(K2296="natural gas",VLOOKUP(D2296,'Cross-Page Data'!$I$4:$J$13,2,FALSE),IF(K2296="solar",VLOOKUP('Form 923'!D2296,'Cross-Page Data'!$I$14:$J$117,2,FALSE),K2296))</f>
        <v>hydro</v>
      </c>
      <c r="K2296" t="str">
        <f>VLOOKUP(E2296,'Cross-Page Data'!$D$4:$F$48,3,FALSE)</f>
        <v>hydro</v>
      </c>
      <c r="L2296" t="b">
        <f>IF(AND($P$6=FALSE,OR(C2296="Commercial NAICS Cogen",C2296="Industrial NAICS Cogen",C2296="NAICS-22 Cogen")),FALSE,IF(AND($P$7=FALSE,OR(C2296="Commercial NAICS Cogen",C2296="Commercial NAICS Non-Cogen",C2296="industrial NAICS Cogen", C2296="industrial NAICS non-cogen")),FALSE,TRUE))</f>
        <v>1</v>
      </c>
      <c r="M2296">
        <f t="shared" si="106"/>
        <v>0.46185286103542234</v>
      </c>
      <c r="N2296">
        <f t="shared" si="107"/>
        <v>1</v>
      </c>
    </row>
    <row r="2297" spans="1:14" x14ac:dyDescent="0.2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s="32" t="str">
        <f t="shared" si="105"/>
        <v/>
      </c>
      <c r="J2297" t="str">
        <f>IF(K2297="natural gas",VLOOKUP(D2297,'Cross-Page Data'!$I$4:$J$13,2,FALSE),IF(K2297="solar",VLOOKUP('Form 923'!D2297,'Cross-Page Data'!$I$14:$J$117,2,FALSE),K2297))</f>
        <v>heavy or residual fuel oil</v>
      </c>
      <c r="K2297" t="str">
        <f>VLOOKUP(E2297,'Cross-Page Data'!$D$4:$F$48,3,FALSE)</f>
        <v>heavy or residual fuel oil</v>
      </c>
      <c r="L2297" t="b">
        <f>IF(AND($P$6=FALSE,OR(C2297="Commercial NAICS Cogen",C2297="Industrial NAICS Cogen",C2297="NAICS-22 Cogen")),FALSE,IF(AND($P$7=FALSE,OR(C2297="Commercial NAICS Cogen",C2297="Commercial NAICS Non-Cogen",C2297="industrial NAICS Cogen", C2297="industrial NAICS non-cogen")),FALSE,TRUE))</f>
        <v>1</v>
      </c>
      <c r="M2297">
        <f t="shared" si="106"/>
        <v>4.0160642570281126E-4</v>
      </c>
      <c r="N2297">
        <f t="shared" si="107"/>
        <v>0</v>
      </c>
    </row>
    <row r="2298" spans="1:14" x14ac:dyDescent="0.2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s="32">
        <f t="shared" si="105"/>
        <v>2525240.2434961046</v>
      </c>
      <c r="J2298" t="str">
        <f>IF(K2298="natural gas",VLOOKUP(D2298,'Cross-Page Data'!$I$4:$J$13,2,FALSE),IF(K2298="solar",VLOOKUP('Form 923'!D2298,'Cross-Page Data'!$I$14:$J$117,2,FALSE),K2298))</f>
        <v>natural gas nonpeaker</v>
      </c>
      <c r="K2298" t="str">
        <f>VLOOKUP(E2298,'Cross-Page Data'!$D$4:$F$48,3,FALSE)</f>
        <v>natural gas</v>
      </c>
      <c r="L2298" t="b">
        <f>IF(AND($P$6=FALSE,OR(C2298="Commercial NAICS Cogen",C2298="Industrial NAICS Cogen",C2298="NAICS-22 Cogen")),FALSE,IF(AND($P$7=FALSE,OR(C2298="Commercial NAICS Cogen",C2298="Commercial NAICS Non-Cogen",C2298="industrial NAICS Cogen", C2298="industrial NAICS non-cogen")),FALSE,TRUE))</f>
        <v>1</v>
      </c>
      <c r="M2298">
        <f t="shared" si="106"/>
        <v>0.57023255813953488</v>
      </c>
      <c r="N2298">
        <f t="shared" si="107"/>
        <v>1</v>
      </c>
    </row>
    <row r="2299" spans="1:14" x14ac:dyDescent="0.2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s="32" t="str">
        <f t="shared" si="105"/>
        <v/>
      </c>
      <c r="J2299" t="str">
        <f>IF(K2299="natural gas",VLOOKUP(D2299,'Cross-Page Data'!$I$4:$J$13,2,FALSE),IF(K2299="solar",VLOOKUP('Form 923'!D2299,'Cross-Page Data'!$I$14:$J$117,2,FALSE),K2299))</f>
        <v>heavy or residual fuel oil</v>
      </c>
      <c r="K2299" t="str">
        <f>VLOOKUP(E2299,'Cross-Page Data'!$D$4:$F$48,3,FALSE)</f>
        <v>heavy or residual fuel oil</v>
      </c>
      <c r="L2299" t="b">
        <f>IF(AND($P$6=FALSE,OR(C2299="Commercial NAICS Cogen",C2299="Industrial NAICS Cogen",C2299="NAICS-22 Cogen")),FALSE,IF(AND($P$7=FALSE,OR(C2299="Commercial NAICS Cogen",C2299="Commercial NAICS Non-Cogen",C2299="industrial NAICS Cogen", C2299="industrial NAICS non-cogen")),FALSE,TRUE))</f>
        <v>1</v>
      </c>
      <c r="M2299">
        <f t="shared" si="106"/>
        <v>4.0160642570281126E-4</v>
      </c>
      <c r="N2299">
        <f t="shared" si="107"/>
        <v>0</v>
      </c>
    </row>
    <row r="2300" spans="1:14" x14ac:dyDescent="0.2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s="32">
        <f t="shared" si="105"/>
        <v>10702043.45532405</v>
      </c>
      <c r="J2300" t="str">
        <f>IF(K2300="natural gas",VLOOKUP(D2300,'Cross-Page Data'!$I$4:$J$13,2,FALSE),IF(K2300="solar",VLOOKUP('Form 923'!D2300,'Cross-Page Data'!$I$14:$J$117,2,FALSE),K2300))</f>
        <v>natural gas nonpeaker</v>
      </c>
      <c r="K2300" t="str">
        <f>VLOOKUP(E2300,'Cross-Page Data'!$D$4:$F$48,3,FALSE)</f>
        <v>natural gas</v>
      </c>
      <c r="L2300" t="b">
        <f>IF(AND($P$6=FALSE,OR(C2300="Commercial NAICS Cogen",C2300="Industrial NAICS Cogen",C2300="NAICS-22 Cogen")),FALSE,IF(AND($P$7=FALSE,OR(C2300="Commercial NAICS Cogen",C2300="Commercial NAICS Non-Cogen",C2300="industrial NAICS Cogen", C2300="industrial NAICS non-cogen")),FALSE,TRUE))</f>
        <v>1</v>
      </c>
      <c r="M2300">
        <f t="shared" si="106"/>
        <v>0.2669767441860465</v>
      </c>
      <c r="N2300">
        <f t="shared" si="107"/>
        <v>1</v>
      </c>
    </row>
    <row r="2301" spans="1:14" x14ac:dyDescent="0.2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s="32">
        <f t="shared" si="105"/>
        <v>8901998.2101406716</v>
      </c>
      <c r="J2301" t="str">
        <f>IF(K2301="natural gas",VLOOKUP(D2301,'Cross-Page Data'!$I$4:$J$13,2,FALSE),IF(K2301="solar",VLOOKUP('Form 923'!D2301,'Cross-Page Data'!$I$14:$J$117,2,FALSE),K2301))</f>
        <v>hydro</v>
      </c>
      <c r="K2301" t="str">
        <f>VLOOKUP(E2301,'Cross-Page Data'!$D$4:$F$48,3,FALSE)</f>
        <v>hydro</v>
      </c>
      <c r="L2301" t="b">
        <f>IF(AND($P$6=FALSE,OR(C2301="Commercial NAICS Cogen",C2301="Industrial NAICS Cogen",C2301="NAICS-22 Cogen")),FALSE,IF(AND($P$7=FALSE,OR(C2301="Commercial NAICS Cogen",C2301="Commercial NAICS Non-Cogen",C2301="industrial NAICS Cogen", C2301="industrial NAICS non-cogen")),FALSE,TRUE))</f>
        <v>1</v>
      </c>
      <c r="M2301">
        <f t="shared" si="106"/>
        <v>0.54087193460490468</v>
      </c>
      <c r="N2301">
        <f t="shared" si="107"/>
        <v>1</v>
      </c>
    </row>
    <row r="2302" spans="1:14" x14ac:dyDescent="0.2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s="32">
        <f t="shared" si="105"/>
        <v>9682637.7833118606</v>
      </c>
      <c r="J2302" t="str">
        <f>IF(K2302="natural gas",VLOOKUP(D2302,'Cross-Page Data'!$I$4:$J$13,2,FALSE),IF(K2302="solar",VLOOKUP('Form 923'!D2302,'Cross-Page Data'!$I$14:$J$117,2,FALSE),K2302))</f>
        <v>hard coal</v>
      </c>
      <c r="K2302" t="str">
        <f>VLOOKUP(E2302,'Cross-Page Data'!$D$4:$F$48,3,FALSE)</f>
        <v>hard coal</v>
      </c>
      <c r="L2302" t="b">
        <f>IF(AND($P$6=FALSE,OR(C2302="Commercial NAICS Cogen",C2302="Industrial NAICS Cogen",C2302="NAICS-22 Cogen")),FALSE,IF(AND($P$7=FALSE,OR(C2302="Commercial NAICS Cogen",C2302="Commercial NAICS Non-Cogen",C2302="industrial NAICS Cogen", C2302="industrial NAICS non-cogen")),FALSE,TRUE))</f>
        <v>1</v>
      </c>
      <c r="M2302">
        <f t="shared" si="106"/>
        <v>0.43265306122448982</v>
      </c>
      <c r="N2302">
        <f t="shared" si="107"/>
        <v>1</v>
      </c>
    </row>
    <row r="2303" spans="1:14" x14ac:dyDescent="0.2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s="32">
        <f t="shared" si="105"/>
        <v>9782048.1672766618</v>
      </c>
      <c r="J2303" t="str">
        <f>IF(K2303="natural gas",VLOOKUP(D2303,'Cross-Page Data'!$I$4:$J$13,2,FALSE),IF(K2303="solar",VLOOKUP('Form 923'!D2303,'Cross-Page Data'!$I$14:$J$117,2,FALSE),K2303))</f>
        <v>heavy or residual fuel oil</v>
      </c>
      <c r="K2303" t="str">
        <f>VLOOKUP(E2303,'Cross-Page Data'!$D$4:$F$48,3,FALSE)</f>
        <v>heavy or residual fuel oil</v>
      </c>
      <c r="L2303" t="b">
        <f>IF(AND($P$6=FALSE,OR(C2303="Commercial NAICS Cogen",C2303="Industrial NAICS Cogen",C2303="NAICS-22 Cogen")),FALSE,IF(AND($P$7=FALSE,OR(C2303="Commercial NAICS Cogen",C2303="Commercial NAICS Non-Cogen",C2303="industrial NAICS Cogen", C2303="industrial NAICS non-cogen")),FALSE,TRUE))</f>
        <v>1</v>
      </c>
      <c r="M2303">
        <f t="shared" si="106"/>
        <v>0.42811244979919677</v>
      </c>
      <c r="N2303">
        <f t="shared" si="107"/>
        <v>1</v>
      </c>
    </row>
    <row r="2304" spans="1:14" x14ac:dyDescent="0.2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s="32">
        <f t="shared" si="105"/>
        <v>8902006.181511661</v>
      </c>
      <c r="J2304" t="str">
        <f>IF(K2304="natural gas",VLOOKUP(D2304,'Cross-Page Data'!$I$4:$J$13,2,FALSE),IF(K2304="solar",VLOOKUP('Form 923'!D2304,'Cross-Page Data'!$I$14:$J$117,2,FALSE),K2304))</f>
        <v>hydro</v>
      </c>
      <c r="K2304" t="str">
        <f>VLOOKUP(E2304,'Cross-Page Data'!$D$4:$F$48,3,FALSE)</f>
        <v>hydro</v>
      </c>
      <c r="L2304" t="b">
        <f>IF(AND($P$6=FALSE,OR(C2304="Commercial NAICS Cogen",C2304="Industrial NAICS Cogen",C2304="NAICS-22 Cogen")),FALSE,IF(AND($P$7=FALSE,OR(C2304="Commercial NAICS Cogen",C2304="Commercial NAICS Non-Cogen",C2304="industrial NAICS Cogen", C2304="industrial NAICS non-cogen")),FALSE,TRUE))</f>
        <v>1</v>
      </c>
      <c r="M2304">
        <f t="shared" si="106"/>
        <v>0.32220708446866486</v>
      </c>
      <c r="N2304">
        <f t="shared" si="107"/>
        <v>1</v>
      </c>
    </row>
    <row r="2305" spans="1:14" x14ac:dyDescent="0.2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s="32">
        <f t="shared" si="105"/>
        <v>8902002.3323704042</v>
      </c>
      <c r="J2305" t="str">
        <f>IF(K2305="natural gas",VLOOKUP(D2305,'Cross-Page Data'!$I$4:$J$13,2,FALSE),IF(K2305="solar",VLOOKUP('Form 923'!D2305,'Cross-Page Data'!$I$14:$J$117,2,FALSE),K2305))</f>
        <v>hydro</v>
      </c>
      <c r="K2305" t="str">
        <f>VLOOKUP(E2305,'Cross-Page Data'!$D$4:$F$48,3,FALSE)</f>
        <v>hydro</v>
      </c>
      <c r="L2305" t="b">
        <f>IF(AND($P$6=FALSE,OR(C2305="Commercial NAICS Cogen",C2305="Industrial NAICS Cogen",C2305="NAICS-22 Cogen")),FALSE,IF(AND($P$7=FALSE,OR(C2305="Commercial NAICS Cogen",C2305="Commercial NAICS Non-Cogen",C2305="industrial NAICS Cogen", C2305="industrial NAICS non-cogen")),FALSE,TRUE))</f>
        <v>1</v>
      </c>
      <c r="M2305">
        <f t="shared" si="106"/>
        <v>0.37738419618528612</v>
      </c>
      <c r="N2305">
        <f t="shared" si="107"/>
        <v>1</v>
      </c>
    </row>
    <row r="2306" spans="1:14" x14ac:dyDescent="0.2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s="32">
        <f t="shared" si="105"/>
        <v>8902005.9877116308</v>
      </c>
      <c r="J2306" t="str">
        <f>IF(K2306="natural gas",VLOOKUP(D2306,'Cross-Page Data'!$I$4:$J$13,2,FALSE),IF(K2306="solar",VLOOKUP('Form 923'!D2306,'Cross-Page Data'!$I$14:$J$117,2,FALSE),K2306))</f>
        <v>hydro</v>
      </c>
      <c r="K2306" t="str">
        <f>VLOOKUP(E2306,'Cross-Page Data'!$D$4:$F$48,3,FALSE)</f>
        <v>hydro</v>
      </c>
      <c r="L2306" t="b">
        <f>IF(AND($P$6=FALSE,OR(C2306="Commercial NAICS Cogen",C2306="Industrial NAICS Cogen",C2306="NAICS-22 Cogen")),FALSE,IF(AND($P$7=FALSE,OR(C2306="Commercial NAICS Cogen",C2306="Commercial NAICS Non-Cogen",C2306="industrial NAICS Cogen", C2306="industrial NAICS non-cogen")),FALSE,TRUE))</f>
        <v>1</v>
      </c>
      <c r="M2306">
        <f t="shared" si="106"/>
        <v>0.32697547683923706</v>
      </c>
      <c r="N2306">
        <f t="shared" si="107"/>
        <v>1</v>
      </c>
    </row>
    <row r="2307" spans="1:14" x14ac:dyDescent="0.2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s="32">
        <f t="shared" si="105"/>
        <v>8902060.1336302888</v>
      </c>
      <c r="J2307" t="str">
        <f>IF(K2307="natural gas",VLOOKUP(D2307,'Cross-Page Data'!$I$4:$J$13,2,FALSE),IF(K2307="solar",VLOOKUP('Form 923'!D2307,'Cross-Page Data'!$I$14:$J$117,2,FALSE),K2307))</f>
        <v>hydro</v>
      </c>
      <c r="K2307" t="str">
        <f>VLOOKUP(E2307,'Cross-Page Data'!$D$4:$F$48,3,FALSE)</f>
        <v>hydro</v>
      </c>
      <c r="L2307" t="b">
        <f>IF(AND($P$6=FALSE,OR(C2307="Commercial NAICS Cogen",C2307="Industrial NAICS Cogen",C2307="NAICS-22 Cogen")),FALSE,IF(AND($P$7=FALSE,OR(C2307="Commercial NAICS Cogen",C2307="Commercial NAICS Non-Cogen",C2307="industrial NAICS Cogen", C2307="industrial NAICS non-cogen")),FALSE,TRUE))</f>
        <v>1</v>
      </c>
      <c r="M2307">
        <f t="shared" si="106"/>
        <v>0.13828337874659399</v>
      </c>
      <c r="N2307">
        <f t="shared" si="107"/>
        <v>1</v>
      </c>
    </row>
    <row r="2308" spans="1:14" x14ac:dyDescent="0.2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s="32">
        <f t="shared" si="105"/>
        <v>8901937.4885761291</v>
      </c>
      <c r="J2308" t="str">
        <f>IF(K2308="natural gas",VLOOKUP(D2308,'Cross-Page Data'!$I$4:$J$13,2,FALSE),IF(K2308="solar",VLOOKUP('Form 923'!D2308,'Cross-Page Data'!$I$14:$J$117,2,FALSE),K2308))</f>
        <v>hydro</v>
      </c>
      <c r="K2308" t="str">
        <f>VLOOKUP(E2308,'Cross-Page Data'!$D$4:$F$48,3,FALSE)</f>
        <v>hydro</v>
      </c>
      <c r="L2308" t="b">
        <f>IF(AND($P$6=FALSE,OR(C2308="Commercial NAICS Cogen",C2308="Industrial NAICS Cogen",C2308="NAICS-22 Cogen")),FALSE,IF(AND($P$7=FALSE,OR(C2308="Commercial NAICS Cogen",C2308="Commercial NAICS Non-Cogen",C2308="industrial NAICS Cogen", C2308="industrial NAICS non-cogen")),FALSE,TRUE))</f>
        <v>1</v>
      </c>
      <c r="M2308">
        <f t="shared" si="106"/>
        <v>0.81403269754768393</v>
      </c>
      <c r="N2308">
        <f t="shared" si="107"/>
        <v>1</v>
      </c>
    </row>
    <row r="2309" spans="1:14" x14ac:dyDescent="0.2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s="32">
        <f t="shared" si="105"/>
        <v>8901999.2526158448</v>
      </c>
      <c r="J2309" t="str">
        <f>IF(K2309="natural gas",VLOOKUP(D2309,'Cross-Page Data'!$I$4:$J$13,2,FALSE),IF(K2309="solar",VLOOKUP('Form 923'!D2309,'Cross-Page Data'!$I$14:$J$117,2,FALSE),K2309))</f>
        <v>hydro</v>
      </c>
      <c r="K2309" t="str">
        <f>VLOOKUP(E2309,'Cross-Page Data'!$D$4:$F$48,3,FALSE)</f>
        <v>hydro</v>
      </c>
      <c r="L2309" t="b">
        <f>IF(AND($P$6=FALSE,OR(C2309="Commercial NAICS Cogen",C2309="Industrial NAICS Cogen",C2309="NAICS-22 Cogen")),FALSE,IF(AND($P$7=FALSE,OR(C2309="Commercial NAICS Cogen",C2309="Commercial NAICS Non-Cogen",C2309="industrial NAICS Cogen", C2309="industrial NAICS non-cogen")),FALSE,TRUE))</f>
        <v>1</v>
      </c>
      <c r="M2309">
        <f t="shared" si="106"/>
        <v>0.5061307901907357</v>
      </c>
      <c r="N2309">
        <f t="shared" si="107"/>
        <v>1</v>
      </c>
    </row>
    <row r="2310" spans="1:14" x14ac:dyDescent="0.2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s="32">
        <f t="shared" si="105"/>
        <v>8902003.2706459519</v>
      </c>
      <c r="J2310" t="str">
        <f>IF(K2310="natural gas",VLOOKUP(D2310,'Cross-Page Data'!$I$4:$J$13,2,FALSE),IF(K2310="solar",VLOOKUP('Form 923'!D2310,'Cross-Page Data'!$I$14:$J$117,2,FALSE),K2310))</f>
        <v>hydro</v>
      </c>
      <c r="K2310" t="str">
        <f>VLOOKUP(E2310,'Cross-Page Data'!$D$4:$F$48,3,FALSE)</f>
        <v>hydro</v>
      </c>
      <c r="L2310" t="b">
        <f>IF(AND($P$6=FALSE,OR(C2310="Commercial NAICS Cogen",C2310="Industrial NAICS Cogen",C2310="NAICS-22 Cogen")),FALSE,IF(AND($P$7=FALSE,OR(C2310="Commercial NAICS Cogen",C2310="Commercial NAICS Non-Cogen",C2310="industrial NAICS Cogen", C2310="industrial NAICS non-cogen")),FALSE,TRUE))</f>
        <v>1</v>
      </c>
      <c r="M2310">
        <f t="shared" si="106"/>
        <v>0.36307901907356949</v>
      </c>
      <c r="N2310">
        <f t="shared" si="107"/>
        <v>1</v>
      </c>
    </row>
    <row r="2311" spans="1:14" x14ac:dyDescent="0.2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s="32">
        <f t="shared" ref="I2311:I2374" si="108">IFERROR(F2311/G2311*10^6,"")</f>
        <v>8902325.5813953485</v>
      </c>
      <c r="J2311" t="str">
        <f>IF(K2311="natural gas",VLOOKUP(D2311,'Cross-Page Data'!$I$4:$J$13,2,FALSE),IF(K2311="solar",VLOOKUP('Form 923'!D2311,'Cross-Page Data'!$I$14:$J$117,2,FALSE),K2311))</f>
        <v>hydro</v>
      </c>
      <c r="K2311" t="str">
        <f>VLOOKUP(E2311,'Cross-Page Data'!$D$4:$F$48,3,FALSE)</f>
        <v>hydro</v>
      </c>
      <c r="L2311" t="b">
        <f>IF(AND($P$6=FALSE,OR(C2311="Commercial NAICS Cogen",C2311="Industrial NAICS Cogen",C2311="NAICS-22 Cogen")),FALSE,IF(AND($P$7=FALSE,OR(C2311="Commercial NAICS Cogen",C2311="Commercial NAICS Non-Cogen",C2311="industrial NAICS Cogen", C2311="industrial NAICS non-cogen")),FALSE,TRUE))</f>
        <v>1</v>
      </c>
      <c r="M2311">
        <f t="shared" ref="M2311:M2374" si="109">(COUNTIFS($J$6:$J$14148,J2311,$I$6:$I$14148,"&gt;"&amp;I2311)+1)/COUNTIFS($J$6:$J$14148,J2311)</f>
        <v>1.9754768392370572E-2</v>
      </c>
      <c r="N2311">
        <f t="shared" ref="N2311:N2374" si="110">IF(OR(M2311&gt;0.95,M2311&lt;0.05),0,1)</f>
        <v>0</v>
      </c>
    </row>
    <row r="2312" spans="1:14" x14ac:dyDescent="0.2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s="32">
        <f t="shared" si="108"/>
        <v>8902102.7231988981</v>
      </c>
      <c r="J2312" t="str">
        <f>IF(K2312="natural gas",VLOOKUP(D2312,'Cross-Page Data'!$I$4:$J$13,2,FALSE),IF(K2312="solar",VLOOKUP('Form 923'!D2312,'Cross-Page Data'!$I$14:$J$117,2,FALSE),K2312))</f>
        <v>hydro</v>
      </c>
      <c r="K2312" t="str">
        <f>VLOOKUP(E2312,'Cross-Page Data'!$D$4:$F$48,3,FALSE)</f>
        <v>hydro</v>
      </c>
      <c r="L2312" t="b">
        <f>IF(AND($P$6=FALSE,OR(C2312="Commercial NAICS Cogen",C2312="Industrial NAICS Cogen",C2312="NAICS-22 Cogen")),FALSE,IF(AND($P$7=FALSE,OR(C2312="Commercial NAICS Cogen",C2312="Commercial NAICS Non-Cogen",C2312="industrial NAICS Cogen", C2312="industrial NAICS non-cogen")),FALSE,TRUE))</f>
        <v>1</v>
      </c>
      <c r="M2312">
        <f t="shared" si="109"/>
        <v>8.9237057220708446E-2</v>
      </c>
      <c r="N2312">
        <f t="shared" si="110"/>
        <v>1</v>
      </c>
    </row>
    <row r="2313" spans="1:14" x14ac:dyDescent="0.2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s="32">
        <f t="shared" si="108"/>
        <v>8901999.0516993199</v>
      </c>
      <c r="J2313" t="str">
        <f>IF(K2313="natural gas",VLOOKUP(D2313,'Cross-Page Data'!$I$4:$J$13,2,FALSE),IF(K2313="solar",VLOOKUP('Form 923'!D2313,'Cross-Page Data'!$I$14:$J$117,2,FALSE),K2313))</f>
        <v>hydro</v>
      </c>
      <c r="K2313" t="str">
        <f>VLOOKUP(E2313,'Cross-Page Data'!$D$4:$F$48,3,FALSE)</f>
        <v>hydro</v>
      </c>
      <c r="L2313" t="b">
        <f>IF(AND($P$6=FALSE,OR(C2313="Commercial NAICS Cogen",C2313="Industrial NAICS Cogen",C2313="NAICS-22 Cogen")),FALSE,IF(AND($P$7=FALSE,OR(C2313="Commercial NAICS Cogen",C2313="Commercial NAICS Non-Cogen",C2313="industrial NAICS Cogen", C2313="industrial NAICS non-cogen")),FALSE,TRUE))</f>
        <v>1</v>
      </c>
      <c r="M2313">
        <f t="shared" si="109"/>
        <v>0.51634877384196187</v>
      </c>
      <c r="N2313">
        <f t="shared" si="110"/>
        <v>1</v>
      </c>
    </row>
    <row r="2314" spans="1:14" x14ac:dyDescent="0.2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s="32">
        <f t="shared" si="108"/>
        <v>8902039.7557489928</v>
      </c>
      <c r="J2314" t="str">
        <f>IF(K2314="natural gas",VLOOKUP(D2314,'Cross-Page Data'!$I$4:$J$13,2,FALSE),IF(K2314="solar",VLOOKUP('Form 923'!D2314,'Cross-Page Data'!$I$14:$J$117,2,FALSE),K2314))</f>
        <v>hydro</v>
      </c>
      <c r="K2314" t="str">
        <f>VLOOKUP(E2314,'Cross-Page Data'!$D$4:$F$48,3,FALSE)</f>
        <v>hydro</v>
      </c>
      <c r="L2314" t="b">
        <f>IF(AND($P$6=FALSE,OR(C2314="Commercial NAICS Cogen",C2314="Industrial NAICS Cogen",C2314="NAICS-22 Cogen")),FALSE,IF(AND($P$7=FALSE,OR(C2314="Commercial NAICS Cogen",C2314="Commercial NAICS Non-Cogen",C2314="industrial NAICS Cogen", C2314="industrial NAICS non-cogen")),FALSE,TRUE))</f>
        <v>1</v>
      </c>
      <c r="M2314">
        <f t="shared" si="109"/>
        <v>0.16621253405994552</v>
      </c>
      <c r="N2314">
        <f t="shared" si="110"/>
        <v>1</v>
      </c>
    </row>
    <row r="2315" spans="1:14" x14ac:dyDescent="0.2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s="32">
        <f t="shared" si="108"/>
        <v>8902005.1423224043</v>
      </c>
      <c r="J2315" t="str">
        <f>IF(K2315="natural gas",VLOOKUP(D2315,'Cross-Page Data'!$I$4:$J$13,2,FALSE),IF(K2315="solar",VLOOKUP('Form 923'!D2315,'Cross-Page Data'!$I$14:$J$117,2,FALSE),K2315))</f>
        <v>hydro</v>
      </c>
      <c r="K2315" t="str">
        <f>VLOOKUP(E2315,'Cross-Page Data'!$D$4:$F$48,3,FALSE)</f>
        <v>hydro</v>
      </c>
      <c r="L2315" t="b">
        <f>IF(AND($P$6=FALSE,OR(C2315="Commercial NAICS Cogen",C2315="Industrial NAICS Cogen",C2315="NAICS-22 Cogen")),FALSE,IF(AND($P$7=FALSE,OR(C2315="Commercial NAICS Cogen",C2315="Commercial NAICS Non-Cogen",C2315="industrial NAICS Cogen", C2315="industrial NAICS non-cogen")),FALSE,TRUE))</f>
        <v>1</v>
      </c>
      <c r="M2315">
        <f t="shared" si="109"/>
        <v>0.33923705722070846</v>
      </c>
      <c r="N2315">
        <f t="shared" si="110"/>
        <v>1</v>
      </c>
    </row>
    <row r="2316" spans="1:14" x14ac:dyDescent="0.2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s="32">
        <f t="shared" si="108"/>
        <v>8901878.1603660006</v>
      </c>
      <c r="J2316" t="str">
        <f>IF(K2316="natural gas",VLOOKUP(D2316,'Cross-Page Data'!$I$4:$J$13,2,FALSE),IF(K2316="solar",VLOOKUP('Form 923'!D2316,'Cross-Page Data'!$I$14:$J$117,2,FALSE),K2316))</f>
        <v>hydro</v>
      </c>
      <c r="K2316" t="str">
        <f>VLOOKUP(E2316,'Cross-Page Data'!$D$4:$F$48,3,FALSE)</f>
        <v>hydro</v>
      </c>
      <c r="L2316" t="b">
        <f>IF(AND($P$6=FALSE,OR(C2316="Commercial NAICS Cogen",C2316="Industrial NAICS Cogen",C2316="NAICS-22 Cogen")),FALSE,IF(AND($P$7=FALSE,OR(C2316="Commercial NAICS Cogen",C2316="Commercial NAICS Non-Cogen",C2316="industrial NAICS Cogen", C2316="industrial NAICS non-cogen")),FALSE,TRUE))</f>
        <v>1</v>
      </c>
      <c r="M2316">
        <f t="shared" si="109"/>
        <v>0.85558583106267028</v>
      </c>
      <c r="N2316">
        <f t="shared" si="110"/>
        <v>1</v>
      </c>
    </row>
    <row r="2317" spans="1:14" x14ac:dyDescent="0.2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s="32">
        <f t="shared" si="108"/>
        <v>8902000.3964407239</v>
      </c>
      <c r="J2317" t="str">
        <f>IF(K2317="natural gas",VLOOKUP(D2317,'Cross-Page Data'!$I$4:$J$13,2,FALSE),IF(K2317="solar",VLOOKUP('Form 923'!D2317,'Cross-Page Data'!$I$14:$J$117,2,FALSE),K2317))</f>
        <v>hydro</v>
      </c>
      <c r="K2317" t="str">
        <f>VLOOKUP(E2317,'Cross-Page Data'!$D$4:$F$48,3,FALSE)</f>
        <v>hydro</v>
      </c>
      <c r="L2317" t="b">
        <f>IF(AND($P$6=FALSE,OR(C2317="Commercial NAICS Cogen",C2317="Industrial NAICS Cogen",C2317="NAICS-22 Cogen")),FALSE,IF(AND($P$7=FALSE,OR(C2317="Commercial NAICS Cogen",C2317="Commercial NAICS Non-Cogen",C2317="industrial NAICS Cogen", C2317="industrial NAICS non-cogen")),FALSE,TRUE))</f>
        <v>1</v>
      </c>
      <c r="M2317">
        <f t="shared" si="109"/>
        <v>0.43256130790190733</v>
      </c>
      <c r="N2317">
        <f t="shared" si="110"/>
        <v>1</v>
      </c>
    </row>
    <row r="2318" spans="1:14" x14ac:dyDescent="0.2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s="32">
        <f t="shared" si="108"/>
        <v>8901997.1365798619</v>
      </c>
      <c r="J2318" t="str">
        <f>IF(K2318="natural gas",VLOOKUP(D2318,'Cross-Page Data'!$I$4:$J$13,2,FALSE),IF(K2318="solar",VLOOKUP('Form 923'!D2318,'Cross-Page Data'!$I$14:$J$117,2,FALSE),K2318))</f>
        <v>hydro</v>
      </c>
      <c r="K2318" t="str">
        <f>VLOOKUP(E2318,'Cross-Page Data'!$D$4:$F$48,3,FALSE)</f>
        <v>hydro</v>
      </c>
      <c r="L2318" t="b">
        <f>IF(AND($P$6=FALSE,OR(C2318="Commercial NAICS Cogen",C2318="Industrial NAICS Cogen",C2318="NAICS-22 Cogen")),FALSE,IF(AND($P$7=FALSE,OR(C2318="Commercial NAICS Cogen",C2318="Commercial NAICS Non-Cogen",C2318="industrial NAICS Cogen", C2318="industrial NAICS non-cogen")),FALSE,TRUE))</f>
        <v>1</v>
      </c>
      <c r="M2318">
        <f t="shared" si="109"/>
        <v>0.56811989100817439</v>
      </c>
      <c r="N2318">
        <f t="shared" si="110"/>
        <v>1</v>
      </c>
    </row>
    <row r="2319" spans="1:14" x14ac:dyDescent="0.2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s="32">
        <f t="shared" si="108"/>
        <v>8901964.6301199701</v>
      </c>
      <c r="J2319" t="str">
        <f>IF(K2319="natural gas",VLOOKUP(D2319,'Cross-Page Data'!$I$4:$J$13,2,FALSE),IF(K2319="solar",VLOOKUP('Form 923'!D2319,'Cross-Page Data'!$I$14:$J$117,2,FALSE),K2319))</f>
        <v>hydro</v>
      </c>
      <c r="K2319" t="str">
        <f>VLOOKUP(E2319,'Cross-Page Data'!$D$4:$F$48,3,FALSE)</f>
        <v>hydro</v>
      </c>
      <c r="L2319" t="b">
        <f>IF(AND($P$6=FALSE,OR(C2319="Commercial NAICS Cogen",C2319="Industrial NAICS Cogen",C2319="NAICS-22 Cogen")),FALSE,IF(AND($P$7=FALSE,OR(C2319="Commercial NAICS Cogen",C2319="Commercial NAICS Non-Cogen",C2319="industrial NAICS Cogen", C2319="industrial NAICS non-cogen")),FALSE,TRUE))</f>
        <v>1</v>
      </c>
      <c r="M2319">
        <f t="shared" si="109"/>
        <v>0.76294277929155319</v>
      </c>
      <c r="N2319">
        <f t="shared" si="110"/>
        <v>1</v>
      </c>
    </row>
    <row r="2320" spans="1:14" x14ac:dyDescent="0.2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s="32">
        <f t="shared" si="108"/>
        <v>8902000.1654629521</v>
      </c>
      <c r="J2320" t="str">
        <f>IF(K2320="natural gas",VLOOKUP(D2320,'Cross-Page Data'!$I$4:$J$13,2,FALSE),IF(K2320="solar",VLOOKUP('Form 923'!D2320,'Cross-Page Data'!$I$14:$J$117,2,FALSE),K2320))</f>
        <v>hydro</v>
      </c>
      <c r="K2320" t="str">
        <f>VLOOKUP(E2320,'Cross-Page Data'!$D$4:$F$48,3,FALSE)</f>
        <v>hydro</v>
      </c>
      <c r="L2320" t="b">
        <f>IF(AND($P$6=FALSE,OR(C2320="Commercial NAICS Cogen",C2320="Industrial NAICS Cogen",C2320="NAICS-22 Cogen")),FALSE,IF(AND($P$7=FALSE,OR(C2320="Commercial NAICS Cogen",C2320="Commercial NAICS Non-Cogen",C2320="industrial NAICS Cogen", C2320="industrial NAICS non-cogen")),FALSE,TRUE))</f>
        <v>1</v>
      </c>
      <c r="M2320">
        <f t="shared" si="109"/>
        <v>0.44618528610354224</v>
      </c>
      <c r="N2320">
        <f t="shared" si="110"/>
        <v>1</v>
      </c>
    </row>
    <row r="2321" spans="1:14" x14ac:dyDescent="0.2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s="32">
        <f t="shared" si="108"/>
        <v>8902006.0488289539</v>
      </c>
      <c r="J2321" t="str">
        <f>IF(K2321="natural gas",VLOOKUP(D2321,'Cross-Page Data'!$I$4:$J$13,2,FALSE),IF(K2321="solar",VLOOKUP('Form 923'!D2321,'Cross-Page Data'!$I$14:$J$117,2,FALSE),K2321))</f>
        <v>hydro</v>
      </c>
      <c r="K2321" t="str">
        <f>VLOOKUP(E2321,'Cross-Page Data'!$D$4:$F$48,3,FALSE)</f>
        <v>hydro</v>
      </c>
      <c r="L2321" t="b">
        <f>IF(AND($P$6=FALSE,OR(C2321="Commercial NAICS Cogen",C2321="Industrial NAICS Cogen",C2321="NAICS-22 Cogen")),FALSE,IF(AND($P$7=FALSE,OR(C2321="Commercial NAICS Cogen",C2321="Commercial NAICS Non-Cogen",C2321="industrial NAICS Cogen", C2321="industrial NAICS non-cogen")),FALSE,TRUE))</f>
        <v>1</v>
      </c>
      <c r="M2321">
        <f t="shared" si="109"/>
        <v>0.3242506811989101</v>
      </c>
      <c r="N2321">
        <f t="shared" si="110"/>
        <v>1</v>
      </c>
    </row>
    <row r="2322" spans="1:14" x14ac:dyDescent="0.2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s="32" t="str">
        <f t="shared" si="108"/>
        <v/>
      </c>
      <c r="J2322" t="str">
        <f>IF(K2322="natural gas",VLOOKUP(D2322,'Cross-Page Data'!$I$4:$J$13,2,FALSE),IF(K2322="solar",VLOOKUP('Form 923'!D2322,'Cross-Page Data'!$I$14:$J$117,2,FALSE),K2322))</f>
        <v>hydro</v>
      </c>
      <c r="K2322" t="str">
        <f>VLOOKUP(E2322,'Cross-Page Data'!$D$4:$F$48,3,FALSE)</f>
        <v>hydro</v>
      </c>
      <c r="L2322" t="b">
        <f>IF(AND($P$6=FALSE,OR(C2322="Commercial NAICS Cogen",C2322="Industrial NAICS Cogen",C2322="NAICS-22 Cogen")),FALSE,IF(AND($P$7=FALSE,OR(C2322="Commercial NAICS Cogen",C2322="Commercial NAICS Non-Cogen",C2322="industrial NAICS Cogen", C2322="industrial NAICS non-cogen")),FALSE,TRUE))</f>
        <v>1</v>
      </c>
      <c r="M2322">
        <f t="shared" si="109"/>
        <v>6.8119891008174384E-4</v>
      </c>
      <c r="N2322">
        <f t="shared" si="110"/>
        <v>0</v>
      </c>
    </row>
    <row r="2323" spans="1:14" x14ac:dyDescent="0.2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s="32">
        <f t="shared" si="108"/>
        <v>13085610.200364299</v>
      </c>
      <c r="J2323" t="str">
        <f>IF(K2323="natural gas",VLOOKUP(D2323,'Cross-Page Data'!$I$4:$J$13,2,FALSE),IF(K2323="solar",VLOOKUP('Form 923'!D2323,'Cross-Page Data'!$I$14:$J$117,2,FALSE),K2323))</f>
        <v>heavy or residual fuel oil</v>
      </c>
      <c r="K2323" t="str">
        <f>VLOOKUP(E2323,'Cross-Page Data'!$D$4:$F$48,3,FALSE)</f>
        <v>heavy or residual fuel oil</v>
      </c>
      <c r="L2323" t="b">
        <f>IF(AND($P$6=FALSE,OR(C2323="Commercial NAICS Cogen",C2323="Industrial NAICS Cogen",C2323="NAICS-22 Cogen")),FALSE,IF(AND($P$7=FALSE,OR(C2323="Commercial NAICS Cogen",C2323="Commercial NAICS Non-Cogen",C2323="industrial NAICS Cogen", C2323="industrial NAICS non-cogen")),FALSE,TRUE))</f>
        <v>1</v>
      </c>
      <c r="M2323">
        <f t="shared" si="109"/>
        <v>0.17991967871485945</v>
      </c>
      <c r="N2323">
        <f t="shared" si="110"/>
        <v>1</v>
      </c>
    </row>
    <row r="2324" spans="1:14" x14ac:dyDescent="0.2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s="32">
        <f t="shared" si="108"/>
        <v>60455182.072829135</v>
      </c>
      <c r="J2324" t="str">
        <f>IF(K2324="natural gas",VLOOKUP(D2324,'Cross-Page Data'!$I$4:$J$13,2,FALSE),IF(K2324="solar",VLOOKUP('Form 923'!D2324,'Cross-Page Data'!$I$14:$J$117,2,FALSE),K2324))</f>
        <v>natural gas peaker</v>
      </c>
      <c r="K2324" t="str">
        <f>VLOOKUP(E2324,'Cross-Page Data'!$D$4:$F$48,3,FALSE)</f>
        <v>natural gas</v>
      </c>
      <c r="L2324" t="b">
        <f>IF(AND($P$6=FALSE,OR(C2324="Commercial NAICS Cogen",C2324="Industrial NAICS Cogen",C2324="NAICS-22 Cogen")),FALSE,IF(AND($P$7=FALSE,OR(C2324="Commercial NAICS Cogen",C2324="Commercial NAICS Non-Cogen",C2324="industrial NAICS Cogen", C2324="industrial NAICS non-cogen")),FALSE,TRUE))</f>
        <v>1</v>
      </c>
      <c r="M2324">
        <f t="shared" si="109"/>
        <v>1.0864197530864197E-2</v>
      </c>
      <c r="N2324">
        <f t="shared" si="110"/>
        <v>0</v>
      </c>
    </row>
    <row r="2325" spans="1:14" x14ac:dyDescent="0.2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s="32">
        <f t="shared" si="108"/>
        <v>13326797.614489678</v>
      </c>
      <c r="J2325" t="str">
        <f>IF(K2325="natural gas",VLOOKUP(D2325,'Cross-Page Data'!$I$4:$J$13,2,FALSE),IF(K2325="solar",VLOOKUP('Form 923'!D2325,'Cross-Page Data'!$I$14:$J$117,2,FALSE),K2325))</f>
        <v>lignite</v>
      </c>
      <c r="K2325" t="str">
        <f>VLOOKUP(E2325,'Cross-Page Data'!$D$4:$F$48,3,FALSE)</f>
        <v>lignite</v>
      </c>
      <c r="L2325" t="b">
        <f>IF(AND($P$6=FALSE,OR(C2325="Commercial NAICS Cogen",C2325="Industrial NAICS Cogen",C2325="NAICS-22 Cogen")),FALSE,IF(AND($P$7=FALSE,OR(C2325="Commercial NAICS Cogen",C2325="Commercial NAICS Non-Cogen",C2325="industrial NAICS Cogen", C2325="industrial NAICS non-cogen")),FALSE,TRUE))</f>
        <v>1</v>
      </c>
      <c r="M2325">
        <f t="shared" si="109"/>
        <v>9.0909090909090912E-2</v>
      </c>
      <c r="N2325">
        <f t="shared" si="110"/>
        <v>1</v>
      </c>
    </row>
    <row r="2326" spans="1:14" x14ac:dyDescent="0.2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s="32">
        <f t="shared" si="108"/>
        <v>14530263.815102393</v>
      </c>
      <c r="J2326" t="str">
        <f>IF(K2326="natural gas",VLOOKUP(D2326,'Cross-Page Data'!$I$4:$J$13,2,FALSE),IF(K2326="solar",VLOOKUP('Form 923'!D2326,'Cross-Page Data'!$I$14:$J$117,2,FALSE),K2326))</f>
        <v>natural gas peaker</v>
      </c>
      <c r="K2326" t="str">
        <f>VLOOKUP(E2326,'Cross-Page Data'!$D$4:$F$48,3,FALSE)</f>
        <v>natural gas</v>
      </c>
      <c r="L2326" t="b">
        <f>IF(AND($P$6=FALSE,OR(C2326="Commercial NAICS Cogen",C2326="Industrial NAICS Cogen",C2326="NAICS-22 Cogen")),FALSE,IF(AND($P$7=FALSE,OR(C2326="Commercial NAICS Cogen",C2326="Commercial NAICS Non-Cogen",C2326="industrial NAICS Cogen", C2326="industrial NAICS non-cogen")),FALSE,TRUE))</f>
        <v>1</v>
      </c>
      <c r="M2326">
        <f t="shared" si="109"/>
        <v>0.15555555555555556</v>
      </c>
      <c r="N2326">
        <f t="shared" si="110"/>
        <v>1</v>
      </c>
    </row>
    <row r="2327" spans="1:14" x14ac:dyDescent="0.2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s="32">
        <f t="shared" si="108"/>
        <v>14178569.555411806</v>
      </c>
      <c r="J2327" t="str">
        <f>IF(K2327="natural gas",VLOOKUP(D2327,'Cross-Page Data'!$I$4:$J$13,2,FALSE),IF(K2327="solar",VLOOKUP('Form 923'!D2327,'Cross-Page Data'!$I$14:$J$117,2,FALSE),K2327))</f>
        <v>hard coal</v>
      </c>
      <c r="K2327" t="str">
        <f>VLOOKUP(E2327,'Cross-Page Data'!$D$4:$F$48,3,FALSE)</f>
        <v>hard coal</v>
      </c>
      <c r="L2327" t="b">
        <f>IF(AND($P$6=FALSE,OR(C2327="Commercial NAICS Cogen",C2327="Industrial NAICS Cogen",C2327="NAICS-22 Cogen")),FALSE,IF(AND($P$7=FALSE,OR(C2327="Commercial NAICS Cogen",C2327="Commercial NAICS Non-Cogen",C2327="industrial NAICS Cogen", C2327="industrial NAICS non-cogen")),FALSE,TRUE))</f>
        <v>1</v>
      </c>
      <c r="M2327">
        <f t="shared" si="109"/>
        <v>4.2176870748299317E-2</v>
      </c>
      <c r="N2327">
        <f t="shared" si="110"/>
        <v>0</v>
      </c>
    </row>
    <row r="2328" spans="1:14" x14ac:dyDescent="0.2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s="32">
        <f t="shared" si="108"/>
        <v>13420981.302416949</v>
      </c>
      <c r="J2328" t="str">
        <f>IF(K2328="natural gas",VLOOKUP(D2328,'Cross-Page Data'!$I$4:$J$13,2,FALSE),IF(K2328="solar",VLOOKUP('Form 923'!D2328,'Cross-Page Data'!$I$14:$J$117,2,FALSE),K2328))</f>
        <v>other</v>
      </c>
      <c r="K2328" t="str">
        <f>VLOOKUP(E2328,'Cross-Page Data'!$D$4:$F$48,3,FALSE)</f>
        <v>other</v>
      </c>
      <c r="L2328" t="b">
        <f>IF(AND($P$6=FALSE,OR(C2328="Commercial NAICS Cogen",C2328="Industrial NAICS Cogen",C2328="NAICS-22 Cogen")),FALSE,IF(AND($P$7=FALSE,OR(C2328="Commercial NAICS Cogen",C2328="Commercial NAICS Non-Cogen",C2328="industrial NAICS Cogen", C2328="industrial NAICS non-cogen")),FALSE,TRUE))</f>
        <v>1</v>
      </c>
      <c r="M2328">
        <f t="shared" si="109"/>
        <v>7.1428571428571425E-2</v>
      </c>
      <c r="N2328">
        <f t="shared" si="110"/>
        <v>1</v>
      </c>
    </row>
    <row r="2329" spans="1:14" x14ac:dyDescent="0.2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s="32">
        <f t="shared" si="108"/>
        <v>32336980.306345731</v>
      </c>
      <c r="J2329" t="str">
        <f>IF(K2329="natural gas",VLOOKUP(D2329,'Cross-Page Data'!$I$4:$J$13,2,FALSE),IF(K2329="solar",VLOOKUP('Form 923'!D2329,'Cross-Page Data'!$I$14:$J$117,2,FALSE),K2329))</f>
        <v>heavy or residual fuel oil</v>
      </c>
      <c r="K2329" t="str">
        <f>VLOOKUP(E2329,'Cross-Page Data'!$D$4:$F$48,3,FALSE)</f>
        <v>heavy or residual fuel oil</v>
      </c>
      <c r="L2329" t="b">
        <f>IF(AND($P$6=FALSE,OR(C2329="Commercial NAICS Cogen",C2329="Industrial NAICS Cogen",C2329="NAICS-22 Cogen")),FALSE,IF(AND($P$7=FALSE,OR(C2329="Commercial NAICS Cogen",C2329="Commercial NAICS Non-Cogen",C2329="industrial NAICS Cogen", C2329="industrial NAICS non-cogen")),FALSE,TRUE))</f>
        <v>1</v>
      </c>
      <c r="M2329">
        <f t="shared" si="109"/>
        <v>2.289156626506024E-2</v>
      </c>
      <c r="N2329">
        <f t="shared" si="110"/>
        <v>0</v>
      </c>
    </row>
    <row r="2330" spans="1:14" x14ac:dyDescent="0.2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s="32" t="str">
        <f t="shared" si="108"/>
        <v/>
      </c>
      <c r="J2330" t="str">
        <f>IF(K2330="natural gas",VLOOKUP(D2330,'Cross-Page Data'!$I$4:$J$13,2,FALSE),IF(K2330="solar",VLOOKUP('Form 923'!D2330,'Cross-Page Data'!$I$14:$J$117,2,FALSE),K2330))</f>
        <v>heavy or residual fuel oil</v>
      </c>
      <c r="K2330" t="str">
        <f>VLOOKUP(E2330,'Cross-Page Data'!$D$4:$F$48,3,FALSE)</f>
        <v>heavy or residual fuel oil</v>
      </c>
      <c r="L2330" t="b">
        <f>IF(AND($P$6=FALSE,OR(C2330="Commercial NAICS Cogen",C2330="Industrial NAICS Cogen",C2330="NAICS-22 Cogen")),FALSE,IF(AND($P$7=FALSE,OR(C2330="Commercial NAICS Cogen",C2330="Commercial NAICS Non-Cogen",C2330="industrial NAICS Cogen", C2330="industrial NAICS non-cogen")),FALSE,TRUE))</f>
        <v>1</v>
      </c>
      <c r="M2330">
        <f t="shared" si="109"/>
        <v>4.0160642570281126E-4</v>
      </c>
      <c r="N2330">
        <f t="shared" si="110"/>
        <v>0</v>
      </c>
    </row>
    <row r="2331" spans="1:14" x14ac:dyDescent="0.2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s="32">
        <f t="shared" si="108"/>
        <v>8901999.5646829549</v>
      </c>
      <c r="J2331" t="str">
        <f>IF(K2331="natural gas",VLOOKUP(D2331,'Cross-Page Data'!$I$4:$J$13,2,FALSE),IF(K2331="solar",VLOOKUP('Form 923'!D2331,'Cross-Page Data'!$I$14:$J$117,2,FALSE),K2331))</f>
        <v>hydro</v>
      </c>
      <c r="K2331" t="str">
        <f>VLOOKUP(E2331,'Cross-Page Data'!$D$4:$F$48,3,FALSE)</f>
        <v>hydro</v>
      </c>
      <c r="L2331" t="b">
        <f>IF(AND($P$6=FALSE,OR(C2331="Commercial NAICS Cogen",C2331="Industrial NAICS Cogen",C2331="NAICS-22 Cogen")),FALSE,IF(AND($P$7=FALSE,OR(C2331="Commercial NAICS Cogen",C2331="Commercial NAICS Non-Cogen",C2331="industrial NAICS Cogen", C2331="industrial NAICS non-cogen")),FALSE,TRUE))</f>
        <v>1</v>
      </c>
      <c r="M2331">
        <f t="shared" si="109"/>
        <v>0.48433242506811991</v>
      </c>
      <c r="N2331">
        <f t="shared" si="110"/>
        <v>1</v>
      </c>
    </row>
    <row r="2332" spans="1:14" x14ac:dyDescent="0.2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s="32">
        <f t="shared" si="108"/>
        <v>11819541.47630972</v>
      </c>
      <c r="J2332" t="str">
        <f>IF(K2332="natural gas",VLOOKUP(D2332,'Cross-Page Data'!$I$4:$J$13,2,FALSE),IF(K2332="solar",VLOOKUP('Form 923'!D2332,'Cross-Page Data'!$I$14:$J$117,2,FALSE),K2332))</f>
        <v>heavy or residual fuel oil</v>
      </c>
      <c r="K2332" t="str">
        <f>VLOOKUP(E2332,'Cross-Page Data'!$D$4:$F$48,3,FALSE)</f>
        <v>heavy or residual fuel oil</v>
      </c>
      <c r="L2332" t="b">
        <f>IF(AND($P$6=FALSE,OR(C2332="Commercial NAICS Cogen",C2332="Industrial NAICS Cogen",C2332="NAICS-22 Cogen")),FALSE,IF(AND($P$7=FALSE,OR(C2332="Commercial NAICS Cogen",C2332="Commercial NAICS Non-Cogen",C2332="industrial NAICS Cogen", C2332="industrial NAICS non-cogen")),FALSE,TRUE))</f>
        <v>1</v>
      </c>
      <c r="M2332">
        <f t="shared" si="109"/>
        <v>0.2393574297188755</v>
      </c>
      <c r="N2332">
        <f t="shared" si="110"/>
        <v>1</v>
      </c>
    </row>
    <row r="2333" spans="1:14" x14ac:dyDescent="0.2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s="32">
        <f t="shared" si="108"/>
        <v>11673030.395288063</v>
      </c>
      <c r="J2333" t="str">
        <f>IF(K2333="natural gas",VLOOKUP(D2333,'Cross-Page Data'!$I$4:$J$13,2,FALSE),IF(K2333="solar",VLOOKUP('Form 923'!D2333,'Cross-Page Data'!$I$14:$J$117,2,FALSE),K2333))</f>
        <v>lignite</v>
      </c>
      <c r="K2333" t="str">
        <f>VLOOKUP(E2333,'Cross-Page Data'!$D$4:$F$48,3,FALSE)</f>
        <v>lignite</v>
      </c>
      <c r="L2333" t="b">
        <f>IF(AND($P$6=FALSE,OR(C2333="Commercial NAICS Cogen",C2333="Industrial NAICS Cogen",C2333="NAICS-22 Cogen")),FALSE,IF(AND($P$7=FALSE,OR(C2333="Commercial NAICS Cogen",C2333="Commercial NAICS Non-Cogen",C2333="industrial NAICS Cogen", C2333="industrial NAICS non-cogen")),FALSE,TRUE))</f>
        <v>1</v>
      </c>
      <c r="M2333">
        <f t="shared" si="109"/>
        <v>0.36363636363636365</v>
      </c>
      <c r="N2333">
        <f t="shared" si="110"/>
        <v>1</v>
      </c>
    </row>
    <row r="2334" spans="1:14" x14ac:dyDescent="0.2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s="32">
        <f t="shared" si="108"/>
        <v>11804883.088607935</v>
      </c>
      <c r="J2334" t="str">
        <f>IF(K2334="natural gas",VLOOKUP(D2334,'Cross-Page Data'!$I$4:$J$13,2,FALSE),IF(K2334="solar",VLOOKUP('Form 923'!D2334,'Cross-Page Data'!$I$14:$J$117,2,FALSE),K2334))</f>
        <v>hard coal</v>
      </c>
      <c r="K2334" t="str">
        <f>VLOOKUP(E2334,'Cross-Page Data'!$D$4:$F$48,3,FALSE)</f>
        <v>hard coal</v>
      </c>
      <c r="L2334" t="b">
        <f>IF(AND($P$6=FALSE,OR(C2334="Commercial NAICS Cogen",C2334="Industrial NAICS Cogen",C2334="NAICS-22 Cogen")),FALSE,IF(AND($P$7=FALSE,OR(C2334="Commercial NAICS Cogen",C2334="Commercial NAICS Non-Cogen",C2334="industrial NAICS Cogen", C2334="industrial NAICS non-cogen")),FALSE,TRUE))</f>
        <v>1</v>
      </c>
      <c r="M2334">
        <f t="shared" si="109"/>
        <v>0.12244897959183673</v>
      </c>
      <c r="N2334">
        <f t="shared" si="110"/>
        <v>1</v>
      </c>
    </row>
    <row r="2335" spans="1:14" x14ac:dyDescent="0.2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s="32">
        <f t="shared" si="108"/>
        <v>11567897.998429054</v>
      </c>
      <c r="J2335" t="str">
        <f>IF(K2335="natural gas",VLOOKUP(D2335,'Cross-Page Data'!$I$4:$J$13,2,FALSE),IF(K2335="solar",VLOOKUP('Form 923'!D2335,'Cross-Page Data'!$I$14:$J$117,2,FALSE),K2335))</f>
        <v>hard coal</v>
      </c>
      <c r="K2335" t="str">
        <f>VLOOKUP(E2335,'Cross-Page Data'!$D$4:$F$48,3,FALSE)</f>
        <v>hard coal</v>
      </c>
      <c r="L2335" t="b">
        <f>IF(AND($P$6=FALSE,OR(C2335="Commercial NAICS Cogen",C2335="Industrial NAICS Cogen",C2335="NAICS-22 Cogen")),FALSE,IF(AND($P$7=FALSE,OR(C2335="Commercial NAICS Cogen",C2335="Commercial NAICS Non-Cogen",C2335="industrial NAICS Cogen", C2335="industrial NAICS non-cogen")),FALSE,TRUE))</f>
        <v>1</v>
      </c>
      <c r="M2335">
        <f t="shared" si="109"/>
        <v>0.15102040816326531</v>
      </c>
      <c r="N2335">
        <f t="shared" si="110"/>
        <v>1</v>
      </c>
    </row>
    <row r="2336" spans="1:14" x14ac:dyDescent="0.2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s="32">
        <f t="shared" si="108"/>
        <v>11667237.030535296</v>
      </c>
      <c r="J2336" t="str">
        <f>IF(K2336="natural gas",VLOOKUP(D2336,'Cross-Page Data'!$I$4:$J$13,2,FALSE),IF(K2336="solar",VLOOKUP('Form 923'!D2336,'Cross-Page Data'!$I$14:$J$117,2,FALSE),K2336))</f>
        <v>heavy or residual fuel oil</v>
      </c>
      <c r="K2336" t="str">
        <f>VLOOKUP(E2336,'Cross-Page Data'!$D$4:$F$48,3,FALSE)</f>
        <v>heavy or residual fuel oil</v>
      </c>
      <c r="L2336" t="b">
        <f>IF(AND($P$6=FALSE,OR(C2336="Commercial NAICS Cogen",C2336="Industrial NAICS Cogen",C2336="NAICS-22 Cogen")),FALSE,IF(AND($P$7=FALSE,OR(C2336="Commercial NAICS Cogen",C2336="Commercial NAICS Non-Cogen",C2336="industrial NAICS Cogen", C2336="industrial NAICS non-cogen")),FALSE,TRUE))</f>
        <v>1</v>
      </c>
      <c r="M2336">
        <f t="shared" si="109"/>
        <v>0.25060240963855424</v>
      </c>
      <c r="N2336">
        <f t="shared" si="110"/>
        <v>1</v>
      </c>
    </row>
    <row r="2337" spans="1:14" x14ac:dyDescent="0.2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s="32" t="str">
        <f t="shared" si="108"/>
        <v/>
      </c>
      <c r="J2337" t="str">
        <f>IF(K2337="natural gas",VLOOKUP(D2337,'Cross-Page Data'!$I$4:$J$13,2,FALSE),IF(K2337="solar",VLOOKUP('Form 923'!D2337,'Cross-Page Data'!$I$14:$J$117,2,FALSE),K2337))</f>
        <v>lignite</v>
      </c>
      <c r="K2337" t="str">
        <f>VLOOKUP(E2337,'Cross-Page Data'!$D$4:$F$48,3,FALSE)</f>
        <v>lignite</v>
      </c>
      <c r="L2337" t="b">
        <f>IF(AND($P$6=FALSE,OR(C2337="Commercial NAICS Cogen",C2337="Industrial NAICS Cogen",C2337="NAICS-22 Cogen")),FALSE,IF(AND($P$7=FALSE,OR(C2337="Commercial NAICS Cogen",C2337="Commercial NAICS Non-Cogen",C2337="industrial NAICS Cogen", C2337="industrial NAICS non-cogen")),FALSE,TRUE))</f>
        <v>1</v>
      </c>
      <c r="M2337">
        <f t="shared" si="109"/>
        <v>4.5454545454545456E-2</v>
      </c>
      <c r="N2337">
        <f t="shared" si="110"/>
        <v>0</v>
      </c>
    </row>
    <row r="2338" spans="1:14" x14ac:dyDescent="0.2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s="32">
        <f t="shared" si="108"/>
        <v>11640132.610778868</v>
      </c>
      <c r="J2338" t="str">
        <f>IF(K2338="natural gas",VLOOKUP(D2338,'Cross-Page Data'!$I$4:$J$13,2,FALSE),IF(K2338="solar",VLOOKUP('Form 923'!D2338,'Cross-Page Data'!$I$14:$J$117,2,FALSE),K2338))</f>
        <v>hard coal</v>
      </c>
      <c r="K2338" t="str">
        <f>VLOOKUP(E2338,'Cross-Page Data'!$D$4:$F$48,3,FALSE)</f>
        <v>hard coal</v>
      </c>
      <c r="L2338" t="b">
        <f>IF(AND($P$6=FALSE,OR(C2338="Commercial NAICS Cogen",C2338="Industrial NAICS Cogen",C2338="NAICS-22 Cogen")),FALSE,IF(AND($P$7=FALSE,OR(C2338="Commercial NAICS Cogen",C2338="Commercial NAICS Non-Cogen",C2338="industrial NAICS Cogen", C2338="industrial NAICS non-cogen")),FALSE,TRUE))</f>
        <v>1</v>
      </c>
      <c r="M2338">
        <f t="shared" si="109"/>
        <v>0.14421768707482993</v>
      </c>
      <c r="N2338">
        <f t="shared" si="110"/>
        <v>1</v>
      </c>
    </row>
    <row r="2339" spans="1:14" x14ac:dyDescent="0.2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s="32">
        <f t="shared" si="108"/>
        <v>9915530.292696001</v>
      </c>
      <c r="J2339" t="str">
        <f>IF(K2339="natural gas",VLOOKUP(D2339,'Cross-Page Data'!$I$4:$J$13,2,FALSE),IF(K2339="solar",VLOOKUP('Form 923'!D2339,'Cross-Page Data'!$I$14:$J$117,2,FALSE),K2339))</f>
        <v>hard coal</v>
      </c>
      <c r="K2339" t="str">
        <f>VLOOKUP(E2339,'Cross-Page Data'!$D$4:$F$48,3,FALSE)</f>
        <v>hard coal</v>
      </c>
      <c r="L2339" t="b">
        <f>IF(AND($P$6=FALSE,OR(C2339="Commercial NAICS Cogen",C2339="Industrial NAICS Cogen",C2339="NAICS-22 Cogen")),FALSE,IF(AND($P$7=FALSE,OR(C2339="Commercial NAICS Cogen",C2339="Commercial NAICS Non-Cogen",C2339="industrial NAICS Cogen", C2339="industrial NAICS non-cogen")),FALSE,TRUE))</f>
        <v>1</v>
      </c>
      <c r="M2339">
        <f t="shared" si="109"/>
        <v>0.41632653061224489</v>
      </c>
      <c r="N2339">
        <f t="shared" si="110"/>
        <v>1</v>
      </c>
    </row>
    <row r="2340" spans="1:14" x14ac:dyDescent="0.2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s="32">
        <f t="shared" si="108"/>
        <v>9922211.6860746052</v>
      </c>
      <c r="J2340" t="str">
        <f>IF(K2340="natural gas",VLOOKUP(D2340,'Cross-Page Data'!$I$4:$J$13,2,FALSE),IF(K2340="solar",VLOOKUP('Form 923'!D2340,'Cross-Page Data'!$I$14:$J$117,2,FALSE),K2340))</f>
        <v>heavy or residual fuel oil</v>
      </c>
      <c r="K2340" t="str">
        <f>VLOOKUP(E2340,'Cross-Page Data'!$D$4:$F$48,3,FALSE)</f>
        <v>heavy or residual fuel oil</v>
      </c>
      <c r="L2340" t="b">
        <f>IF(AND($P$6=FALSE,OR(C2340="Commercial NAICS Cogen",C2340="Industrial NAICS Cogen",C2340="NAICS-22 Cogen")),FALSE,IF(AND($P$7=FALSE,OR(C2340="Commercial NAICS Cogen",C2340="Commercial NAICS Non-Cogen",C2340="industrial NAICS Cogen", C2340="industrial NAICS non-cogen")),FALSE,TRUE))</f>
        <v>1</v>
      </c>
      <c r="M2340">
        <f t="shared" si="109"/>
        <v>0.41445783132530123</v>
      </c>
      <c r="N2340">
        <f t="shared" si="110"/>
        <v>1</v>
      </c>
    </row>
    <row r="2341" spans="1:14" x14ac:dyDescent="0.2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s="32">
        <f t="shared" si="108"/>
        <v>0</v>
      </c>
      <c r="J2341" t="str">
        <f>IF(K2341="natural gas",VLOOKUP(D2341,'Cross-Page Data'!$I$4:$J$13,2,FALSE),IF(K2341="solar",VLOOKUP('Form 923'!D2341,'Cross-Page Data'!$I$14:$J$117,2,FALSE),K2341))</f>
        <v>other</v>
      </c>
      <c r="K2341" t="str">
        <f>VLOOKUP(E2341,'Cross-Page Data'!$D$4:$F$48,3,FALSE)</f>
        <v>other</v>
      </c>
      <c r="L2341" t="b">
        <f>IF(AND($P$6=FALSE,OR(C2341="Commercial NAICS Cogen",C2341="Industrial NAICS Cogen",C2341="NAICS-22 Cogen")),FALSE,IF(AND($P$7=FALSE,OR(C2341="Commercial NAICS Cogen",C2341="Commercial NAICS Non-Cogen",C2341="industrial NAICS Cogen", C2341="industrial NAICS non-cogen")),FALSE,TRUE))</f>
        <v>1</v>
      </c>
      <c r="M2341">
        <f t="shared" si="109"/>
        <v>0.47889610389610388</v>
      </c>
      <c r="N2341">
        <f t="shared" si="110"/>
        <v>1</v>
      </c>
    </row>
    <row r="2342" spans="1:14" x14ac:dyDescent="0.2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s="32" t="str">
        <f t="shared" si="108"/>
        <v/>
      </c>
      <c r="J2342" t="str">
        <f>IF(K2342="natural gas",VLOOKUP(D2342,'Cross-Page Data'!$I$4:$J$13,2,FALSE),IF(K2342="solar",VLOOKUP('Form 923'!D2342,'Cross-Page Data'!$I$14:$J$117,2,FALSE),K2342))</f>
        <v>hard coal</v>
      </c>
      <c r="K2342" t="str">
        <f>VLOOKUP(E2342,'Cross-Page Data'!$D$4:$F$48,3,FALSE)</f>
        <v>hard coal</v>
      </c>
      <c r="L2342" t="b">
        <f>IF(AND($P$6=FALSE,OR(C2342="Commercial NAICS Cogen",C2342="Industrial NAICS Cogen",C2342="NAICS-22 Cogen")),FALSE,IF(AND($P$7=FALSE,OR(C2342="Commercial NAICS Cogen",C2342="Commercial NAICS Non-Cogen",C2342="industrial NAICS Cogen", C2342="industrial NAICS non-cogen")),FALSE,TRUE))</f>
        <v>1</v>
      </c>
      <c r="M2342">
        <f t="shared" si="109"/>
        <v>1.3605442176870747E-3</v>
      </c>
      <c r="N2342">
        <f t="shared" si="110"/>
        <v>0</v>
      </c>
    </row>
    <row r="2343" spans="1:14" x14ac:dyDescent="0.2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s="32" t="str">
        <f t="shared" si="108"/>
        <v/>
      </c>
      <c r="J2343" t="str">
        <f>IF(K2343="natural gas",VLOOKUP(D2343,'Cross-Page Data'!$I$4:$J$13,2,FALSE),IF(K2343="solar",VLOOKUP('Form 923'!D2343,'Cross-Page Data'!$I$14:$J$117,2,FALSE),K2343))</f>
        <v>heavy or residual fuel oil</v>
      </c>
      <c r="K2343" t="str">
        <f>VLOOKUP(E2343,'Cross-Page Data'!$D$4:$F$48,3,FALSE)</f>
        <v>heavy or residual fuel oil</v>
      </c>
      <c r="L2343" t="b">
        <f>IF(AND($P$6=FALSE,OR(C2343="Commercial NAICS Cogen",C2343="Industrial NAICS Cogen",C2343="NAICS-22 Cogen")),FALSE,IF(AND($P$7=FALSE,OR(C2343="Commercial NAICS Cogen",C2343="Commercial NAICS Non-Cogen",C2343="industrial NAICS Cogen", C2343="industrial NAICS non-cogen")),FALSE,TRUE))</f>
        <v>1</v>
      </c>
      <c r="M2343">
        <f t="shared" si="109"/>
        <v>4.0160642570281126E-4</v>
      </c>
      <c r="N2343">
        <f t="shared" si="110"/>
        <v>0</v>
      </c>
    </row>
    <row r="2344" spans="1:14" x14ac:dyDescent="0.2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s="32" t="str">
        <f t="shared" si="108"/>
        <v/>
      </c>
      <c r="J2344" t="str">
        <f>IF(K2344="natural gas",VLOOKUP(D2344,'Cross-Page Data'!$I$4:$J$13,2,FALSE),IF(K2344="solar",VLOOKUP('Form 923'!D2344,'Cross-Page Data'!$I$14:$J$117,2,FALSE),K2344))</f>
        <v>heavy or residual fuel oil</v>
      </c>
      <c r="K2344" t="str">
        <f>VLOOKUP(E2344,'Cross-Page Data'!$D$4:$F$48,3,FALSE)</f>
        <v>heavy or residual fuel oil</v>
      </c>
      <c r="L2344" t="b">
        <f>IF(AND($P$6=FALSE,OR(C2344="Commercial NAICS Cogen",C2344="Industrial NAICS Cogen",C2344="NAICS-22 Cogen")),FALSE,IF(AND($P$7=FALSE,OR(C2344="Commercial NAICS Cogen",C2344="Commercial NAICS Non-Cogen",C2344="industrial NAICS Cogen", C2344="industrial NAICS non-cogen")),FALSE,TRUE))</f>
        <v>1</v>
      </c>
      <c r="M2344">
        <f t="shared" si="109"/>
        <v>4.0160642570281126E-4</v>
      </c>
      <c r="N2344">
        <f t="shared" si="110"/>
        <v>0</v>
      </c>
    </row>
    <row r="2345" spans="1:14" x14ac:dyDescent="0.2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s="32">
        <f t="shared" si="108"/>
        <v>14759199.237368923</v>
      </c>
      <c r="J2345" t="str">
        <f>IF(K2345="natural gas",VLOOKUP(D2345,'Cross-Page Data'!$I$4:$J$13,2,FALSE),IF(K2345="solar",VLOOKUP('Form 923'!D2345,'Cross-Page Data'!$I$14:$J$117,2,FALSE),K2345))</f>
        <v>natural gas peaker</v>
      </c>
      <c r="K2345" t="str">
        <f>VLOOKUP(E2345,'Cross-Page Data'!$D$4:$F$48,3,FALSE)</f>
        <v>natural gas</v>
      </c>
      <c r="L2345" t="b">
        <f>IF(AND($P$6=FALSE,OR(C2345="Commercial NAICS Cogen",C2345="Industrial NAICS Cogen",C2345="NAICS-22 Cogen")),FALSE,IF(AND($P$7=FALSE,OR(C2345="Commercial NAICS Cogen",C2345="Commercial NAICS Non-Cogen",C2345="industrial NAICS Cogen", C2345="industrial NAICS non-cogen")),FALSE,TRUE))</f>
        <v>1</v>
      </c>
      <c r="M2345">
        <f t="shared" si="109"/>
        <v>0.1506172839506173</v>
      </c>
      <c r="N2345">
        <f t="shared" si="110"/>
        <v>1</v>
      </c>
    </row>
    <row r="2346" spans="1:14" x14ac:dyDescent="0.2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s="32">
        <f t="shared" si="108"/>
        <v>22980891.719745222</v>
      </c>
      <c r="J2346" t="str">
        <f>IF(K2346="natural gas",VLOOKUP(D2346,'Cross-Page Data'!$I$4:$J$13,2,FALSE),IF(K2346="solar",VLOOKUP('Form 923'!D2346,'Cross-Page Data'!$I$14:$J$117,2,FALSE),K2346))</f>
        <v>heavy or residual fuel oil</v>
      </c>
      <c r="K2346" t="str">
        <f>VLOOKUP(E2346,'Cross-Page Data'!$D$4:$F$48,3,FALSE)</f>
        <v>heavy or residual fuel oil</v>
      </c>
      <c r="L2346" t="b">
        <f>IF(AND($P$6=FALSE,OR(C2346="Commercial NAICS Cogen",C2346="Industrial NAICS Cogen",C2346="NAICS-22 Cogen")),FALSE,IF(AND($P$7=FALSE,OR(C2346="Commercial NAICS Cogen",C2346="Commercial NAICS Non-Cogen",C2346="industrial NAICS Cogen", C2346="industrial NAICS non-cogen")),FALSE,TRUE))</f>
        <v>1</v>
      </c>
      <c r="M2346">
        <f t="shared" si="109"/>
        <v>4.3775100401606426E-2</v>
      </c>
      <c r="N2346">
        <f t="shared" si="110"/>
        <v>0</v>
      </c>
    </row>
    <row r="2347" spans="1:14" x14ac:dyDescent="0.2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s="32">
        <f t="shared" si="108"/>
        <v>10271284.950736856</v>
      </c>
      <c r="J2347" t="str">
        <f>IF(K2347="natural gas",VLOOKUP(D2347,'Cross-Page Data'!$I$4:$J$13,2,FALSE),IF(K2347="solar",VLOOKUP('Form 923'!D2347,'Cross-Page Data'!$I$14:$J$117,2,FALSE),K2347))</f>
        <v>hard coal</v>
      </c>
      <c r="K2347" t="str">
        <f>VLOOKUP(E2347,'Cross-Page Data'!$D$4:$F$48,3,FALSE)</f>
        <v>hard coal</v>
      </c>
      <c r="L2347" t="b">
        <f>IF(AND($P$6=FALSE,OR(C2347="Commercial NAICS Cogen",C2347="Industrial NAICS Cogen",C2347="NAICS-22 Cogen")),FALSE,IF(AND($P$7=FALSE,OR(C2347="Commercial NAICS Cogen",C2347="Commercial NAICS Non-Cogen",C2347="industrial NAICS Cogen", C2347="industrial NAICS non-cogen")),FALSE,TRUE))</f>
        <v>1</v>
      </c>
      <c r="M2347">
        <f t="shared" si="109"/>
        <v>0.35646258503401362</v>
      </c>
      <c r="N2347">
        <f t="shared" si="110"/>
        <v>1</v>
      </c>
    </row>
    <row r="2348" spans="1:14" x14ac:dyDescent="0.2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s="32">
        <f t="shared" si="108"/>
        <v>10236417.986389367</v>
      </c>
      <c r="J2348" t="str">
        <f>IF(K2348="natural gas",VLOOKUP(D2348,'Cross-Page Data'!$I$4:$J$13,2,FALSE),IF(K2348="solar",VLOOKUP('Form 923'!D2348,'Cross-Page Data'!$I$14:$J$117,2,FALSE),K2348))</f>
        <v>heavy or residual fuel oil</v>
      </c>
      <c r="K2348" t="str">
        <f>VLOOKUP(E2348,'Cross-Page Data'!$D$4:$F$48,3,FALSE)</f>
        <v>heavy or residual fuel oil</v>
      </c>
      <c r="L2348" t="b">
        <f>IF(AND($P$6=FALSE,OR(C2348="Commercial NAICS Cogen",C2348="Industrial NAICS Cogen",C2348="NAICS-22 Cogen")),FALSE,IF(AND($P$7=FALSE,OR(C2348="Commercial NAICS Cogen",C2348="Commercial NAICS Non-Cogen",C2348="industrial NAICS Cogen", C2348="industrial NAICS non-cogen")),FALSE,TRUE))</f>
        <v>1</v>
      </c>
      <c r="M2348">
        <f t="shared" si="109"/>
        <v>0.37911646586345382</v>
      </c>
      <c r="N2348">
        <f t="shared" si="110"/>
        <v>1</v>
      </c>
    </row>
    <row r="2349" spans="1:14" x14ac:dyDescent="0.2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s="32">
        <f t="shared" si="108"/>
        <v>-17600000</v>
      </c>
      <c r="J2349" t="str">
        <f>IF(K2349="natural gas",VLOOKUP(D2349,'Cross-Page Data'!$I$4:$J$13,2,FALSE),IF(K2349="solar",VLOOKUP('Form 923'!D2349,'Cross-Page Data'!$I$14:$J$117,2,FALSE),K2349))</f>
        <v>heavy or residual fuel oil</v>
      </c>
      <c r="K2349" t="str">
        <f>VLOOKUP(E2349,'Cross-Page Data'!$D$4:$F$48,3,FALSE)</f>
        <v>heavy or residual fuel oil</v>
      </c>
      <c r="L2349" t="b">
        <f>IF(AND($P$6=FALSE,OR(C2349="Commercial NAICS Cogen",C2349="Industrial NAICS Cogen",C2349="NAICS-22 Cogen")),FALSE,IF(AND($P$7=FALSE,OR(C2349="Commercial NAICS Cogen",C2349="Commercial NAICS Non-Cogen",C2349="industrial NAICS Cogen", C2349="industrial NAICS non-cogen")),FALSE,TRUE))</f>
        <v>1</v>
      </c>
      <c r="M2349">
        <f t="shared" si="109"/>
        <v>0.63895582329317269</v>
      </c>
      <c r="N2349">
        <f t="shared" si="110"/>
        <v>1</v>
      </c>
    </row>
    <row r="2350" spans="1:14" x14ac:dyDescent="0.2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s="32">
        <f t="shared" si="108"/>
        <v>11401037.07080505</v>
      </c>
      <c r="J2350" t="str">
        <f>IF(K2350="natural gas",VLOOKUP(D2350,'Cross-Page Data'!$I$4:$J$13,2,FALSE),IF(K2350="solar",VLOOKUP('Form 923'!D2350,'Cross-Page Data'!$I$14:$J$117,2,FALSE),K2350))</f>
        <v>hard coal</v>
      </c>
      <c r="K2350" t="str">
        <f>VLOOKUP(E2350,'Cross-Page Data'!$D$4:$F$48,3,FALSE)</f>
        <v>hard coal</v>
      </c>
      <c r="L2350" t="b">
        <f>IF(AND($P$6=FALSE,OR(C2350="Commercial NAICS Cogen",C2350="Industrial NAICS Cogen",C2350="NAICS-22 Cogen")),FALSE,IF(AND($P$7=FALSE,OR(C2350="Commercial NAICS Cogen",C2350="Commercial NAICS Non-Cogen",C2350="industrial NAICS Cogen", C2350="industrial NAICS non-cogen")),FALSE,TRUE))</f>
        <v>1</v>
      </c>
      <c r="M2350">
        <f t="shared" si="109"/>
        <v>0.16870748299319727</v>
      </c>
      <c r="N2350">
        <f t="shared" si="110"/>
        <v>1</v>
      </c>
    </row>
    <row r="2351" spans="1:14" x14ac:dyDescent="0.2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s="32">
        <f t="shared" si="108"/>
        <v>11400212.59112557</v>
      </c>
      <c r="J2351" t="str">
        <f>IF(K2351="natural gas",VLOOKUP(D2351,'Cross-Page Data'!$I$4:$J$13,2,FALSE),IF(K2351="solar",VLOOKUP('Form 923'!D2351,'Cross-Page Data'!$I$14:$J$117,2,FALSE),K2351))</f>
        <v>heavy or residual fuel oil</v>
      </c>
      <c r="K2351" t="str">
        <f>VLOOKUP(E2351,'Cross-Page Data'!$D$4:$F$48,3,FALSE)</f>
        <v>heavy or residual fuel oil</v>
      </c>
      <c r="L2351" t="b">
        <f>IF(AND($P$6=FALSE,OR(C2351="Commercial NAICS Cogen",C2351="Industrial NAICS Cogen",C2351="NAICS-22 Cogen")),FALSE,IF(AND($P$7=FALSE,OR(C2351="Commercial NAICS Cogen",C2351="Commercial NAICS Non-Cogen",C2351="industrial NAICS Cogen", C2351="industrial NAICS non-cogen")),FALSE,TRUE))</f>
        <v>1</v>
      </c>
      <c r="M2351">
        <f t="shared" si="109"/>
        <v>0.27028112449799196</v>
      </c>
      <c r="N2351">
        <f t="shared" si="110"/>
        <v>1</v>
      </c>
    </row>
    <row r="2352" spans="1:14" x14ac:dyDescent="0.2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s="32">
        <f t="shared" si="108"/>
        <v>11070124.345233889</v>
      </c>
      <c r="J2352" t="str">
        <f>IF(K2352="natural gas",VLOOKUP(D2352,'Cross-Page Data'!$I$4:$J$13,2,FALSE),IF(K2352="solar",VLOOKUP('Form 923'!D2352,'Cross-Page Data'!$I$14:$J$117,2,FALSE),K2352))</f>
        <v>hard coal</v>
      </c>
      <c r="K2352" t="str">
        <f>VLOOKUP(E2352,'Cross-Page Data'!$D$4:$F$48,3,FALSE)</f>
        <v>hard coal</v>
      </c>
      <c r="L2352" t="b">
        <f>IF(AND($P$6=FALSE,OR(C2352="Commercial NAICS Cogen",C2352="Industrial NAICS Cogen",C2352="NAICS-22 Cogen")),FALSE,IF(AND($P$7=FALSE,OR(C2352="Commercial NAICS Cogen",C2352="Commercial NAICS Non-Cogen",C2352="industrial NAICS Cogen", C2352="industrial NAICS non-cogen")),FALSE,TRUE))</f>
        <v>1</v>
      </c>
      <c r="M2352">
        <f t="shared" si="109"/>
        <v>0.21768707482993196</v>
      </c>
      <c r="N2352">
        <f t="shared" si="110"/>
        <v>1</v>
      </c>
    </row>
    <row r="2353" spans="1:14" x14ac:dyDescent="0.2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s="32" t="str">
        <f t="shared" si="108"/>
        <v/>
      </c>
      <c r="J2353" t="str">
        <f>IF(K2353="natural gas",VLOOKUP(D2353,'Cross-Page Data'!$I$4:$J$13,2,FALSE),IF(K2353="solar",VLOOKUP('Form 923'!D2353,'Cross-Page Data'!$I$14:$J$117,2,FALSE),K2353))</f>
        <v>hard coal</v>
      </c>
      <c r="K2353" t="str">
        <f>VLOOKUP(E2353,'Cross-Page Data'!$D$4:$F$48,3,FALSE)</f>
        <v>hard coal</v>
      </c>
      <c r="L2353" t="b">
        <f>IF(AND($P$6=FALSE,OR(C2353="Commercial NAICS Cogen",C2353="Industrial NAICS Cogen",C2353="NAICS-22 Cogen")),FALSE,IF(AND($P$7=FALSE,OR(C2353="Commercial NAICS Cogen",C2353="Commercial NAICS Non-Cogen",C2353="industrial NAICS Cogen", C2353="industrial NAICS non-cogen")),FALSE,TRUE))</f>
        <v>1</v>
      </c>
      <c r="M2353">
        <f t="shared" si="109"/>
        <v>1.3605442176870747E-3</v>
      </c>
      <c r="N2353">
        <f t="shared" si="110"/>
        <v>0</v>
      </c>
    </row>
    <row r="2354" spans="1:14" x14ac:dyDescent="0.2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s="32">
        <f t="shared" si="108"/>
        <v>18193798.449612401</v>
      </c>
      <c r="J2354" t="str">
        <f>IF(K2354="natural gas",VLOOKUP(D2354,'Cross-Page Data'!$I$4:$J$13,2,FALSE),IF(K2354="solar",VLOOKUP('Form 923'!D2354,'Cross-Page Data'!$I$14:$J$117,2,FALSE),K2354))</f>
        <v>heavy or residual fuel oil</v>
      </c>
      <c r="K2354" t="str">
        <f>VLOOKUP(E2354,'Cross-Page Data'!$D$4:$F$48,3,FALSE)</f>
        <v>heavy or residual fuel oil</v>
      </c>
      <c r="L2354" t="b">
        <f>IF(AND($P$6=FALSE,OR(C2354="Commercial NAICS Cogen",C2354="Industrial NAICS Cogen",C2354="NAICS-22 Cogen")),FALSE,IF(AND($P$7=FALSE,OR(C2354="Commercial NAICS Cogen",C2354="Commercial NAICS Non-Cogen",C2354="industrial NAICS Cogen", C2354="industrial NAICS non-cogen")),FALSE,TRUE))</f>
        <v>1</v>
      </c>
      <c r="M2354">
        <f t="shared" si="109"/>
        <v>7.5502008032128518E-2</v>
      </c>
      <c r="N2354">
        <f t="shared" si="110"/>
        <v>1</v>
      </c>
    </row>
    <row r="2355" spans="1:14" x14ac:dyDescent="0.2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s="32" t="str">
        <f t="shared" si="108"/>
        <v/>
      </c>
      <c r="J2355" t="str">
        <f>IF(K2355="natural gas",VLOOKUP(D2355,'Cross-Page Data'!$I$4:$J$13,2,FALSE),IF(K2355="solar",VLOOKUP('Form 923'!D2355,'Cross-Page Data'!$I$14:$J$117,2,FALSE),K2355))</f>
        <v>hard coal</v>
      </c>
      <c r="K2355" t="str">
        <f>VLOOKUP(E2355,'Cross-Page Data'!$D$4:$F$48,3,FALSE)</f>
        <v>hard coal</v>
      </c>
      <c r="L2355" t="b">
        <f>IF(AND($P$6=FALSE,OR(C2355="Commercial NAICS Cogen",C2355="Industrial NAICS Cogen",C2355="NAICS-22 Cogen")),FALSE,IF(AND($P$7=FALSE,OR(C2355="Commercial NAICS Cogen",C2355="Commercial NAICS Non-Cogen",C2355="industrial NAICS Cogen", C2355="industrial NAICS non-cogen")),FALSE,TRUE))</f>
        <v>1</v>
      </c>
      <c r="M2355">
        <f t="shared" si="109"/>
        <v>1.3605442176870747E-3</v>
      </c>
      <c r="N2355">
        <f t="shared" si="110"/>
        <v>0</v>
      </c>
    </row>
    <row r="2356" spans="1:14" x14ac:dyDescent="0.2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s="32">
        <f t="shared" si="108"/>
        <v>10712609.475896129</v>
      </c>
      <c r="J2356" t="str">
        <f>IF(K2356="natural gas",VLOOKUP(D2356,'Cross-Page Data'!$I$4:$J$13,2,FALSE),IF(K2356="solar",VLOOKUP('Form 923'!D2356,'Cross-Page Data'!$I$14:$J$117,2,FALSE),K2356))</f>
        <v>hard coal</v>
      </c>
      <c r="K2356" t="str">
        <f>VLOOKUP(E2356,'Cross-Page Data'!$D$4:$F$48,3,FALSE)</f>
        <v>hard coal</v>
      </c>
      <c r="L2356" t="b">
        <f>IF(AND($P$6=FALSE,OR(C2356="Commercial NAICS Cogen",C2356="Industrial NAICS Cogen",C2356="NAICS-22 Cogen")),FALSE,IF(AND($P$7=FALSE,OR(C2356="Commercial NAICS Cogen",C2356="Commercial NAICS Non-Cogen",C2356="industrial NAICS Cogen", C2356="industrial NAICS non-cogen")),FALSE,TRUE))</f>
        <v>1</v>
      </c>
      <c r="M2356">
        <f t="shared" si="109"/>
        <v>0.28027210884353743</v>
      </c>
      <c r="N2356">
        <f t="shared" si="110"/>
        <v>1</v>
      </c>
    </row>
    <row r="2357" spans="1:14" x14ac:dyDescent="0.2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s="32">
        <f t="shared" si="108"/>
        <v>9357111.9763503205</v>
      </c>
      <c r="J2357" t="str">
        <f>IF(K2357="natural gas",VLOOKUP(D2357,'Cross-Page Data'!$I$4:$J$13,2,FALSE),IF(K2357="solar",VLOOKUP('Form 923'!D2357,'Cross-Page Data'!$I$14:$J$117,2,FALSE),K2357))</f>
        <v>heavy or residual fuel oil</v>
      </c>
      <c r="K2357" t="str">
        <f>VLOOKUP(E2357,'Cross-Page Data'!$D$4:$F$48,3,FALSE)</f>
        <v>heavy or residual fuel oil</v>
      </c>
      <c r="L2357" t="b">
        <f>IF(AND($P$6=FALSE,OR(C2357="Commercial NAICS Cogen",C2357="Industrial NAICS Cogen",C2357="NAICS-22 Cogen")),FALSE,IF(AND($P$7=FALSE,OR(C2357="Commercial NAICS Cogen",C2357="Commercial NAICS Non-Cogen",C2357="industrial NAICS Cogen", C2357="industrial NAICS non-cogen")),FALSE,TRUE))</f>
        <v>1</v>
      </c>
      <c r="M2357">
        <f t="shared" si="109"/>
        <v>0.45461847389558235</v>
      </c>
      <c r="N2357">
        <f t="shared" si="110"/>
        <v>1</v>
      </c>
    </row>
    <row r="2358" spans="1:14" x14ac:dyDescent="0.2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s="32">
        <f t="shared" si="108"/>
        <v>13012046.261491235</v>
      </c>
      <c r="J2358" t="str">
        <f>IF(K2358="natural gas",VLOOKUP(D2358,'Cross-Page Data'!$I$4:$J$13,2,FALSE),IF(K2358="solar",VLOOKUP('Form 923'!D2358,'Cross-Page Data'!$I$14:$J$117,2,FALSE),K2358))</f>
        <v>heavy or residual fuel oil</v>
      </c>
      <c r="K2358" t="str">
        <f>VLOOKUP(E2358,'Cross-Page Data'!$D$4:$F$48,3,FALSE)</f>
        <v>heavy or residual fuel oil</v>
      </c>
      <c r="L2358" t="b">
        <f>IF(AND($P$6=FALSE,OR(C2358="Commercial NAICS Cogen",C2358="Industrial NAICS Cogen",C2358="NAICS-22 Cogen")),FALSE,IF(AND($P$7=FALSE,OR(C2358="Commercial NAICS Cogen",C2358="Commercial NAICS Non-Cogen",C2358="industrial NAICS Cogen", C2358="industrial NAICS non-cogen")),FALSE,TRUE))</f>
        <v>1</v>
      </c>
      <c r="M2358">
        <f t="shared" si="109"/>
        <v>0.18232931726907631</v>
      </c>
      <c r="N2358">
        <f t="shared" si="110"/>
        <v>1</v>
      </c>
    </row>
    <row r="2359" spans="1:14" x14ac:dyDescent="0.2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s="32">
        <f t="shared" si="108"/>
        <v>13004035.132379321</v>
      </c>
      <c r="J2359" t="str">
        <f>IF(K2359="natural gas",VLOOKUP(D2359,'Cross-Page Data'!$I$4:$J$13,2,FALSE),IF(K2359="solar",VLOOKUP('Form 923'!D2359,'Cross-Page Data'!$I$14:$J$117,2,FALSE),K2359))</f>
        <v>natural gas peaker</v>
      </c>
      <c r="K2359" t="str">
        <f>VLOOKUP(E2359,'Cross-Page Data'!$D$4:$F$48,3,FALSE)</f>
        <v>natural gas</v>
      </c>
      <c r="L2359" t="b">
        <f>IF(AND($P$6=FALSE,OR(C2359="Commercial NAICS Cogen",C2359="Industrial NAICS Cogen",C2359="NAICS-22 Cogen")),FALSE,IF(AND($P$7=FALSE,OR(C2359="Commercial NAICS Cogen",C2359="Commercial NAICS Non-Cogen",C2359="industrial NAICS Cogen", C2359="industrial NAICS non-cogen")),FALSE,TRUE))</f>
        <v>1</v>
      </c>
      <c r="M2359">
        <f t="shared" si="109"/>
        <v>0.20987654320987653</v>
      </c>
      <c r="N2359">
        <f t="shared" si="110"/>
        <v>1</v>
      </c>
    </row>
    <row r="2360" spans="1:14" x14ac:dyDescent="0.2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s="32">
        <f t="shared" si="108"/>
        <v>10212962.962962965</v>
      </c>
      <c r="J2360" t="str">
        <f>IF(K2360="natural gas",VLOOKUP(D2360,'Cross-Page Data'!$I$4:$J$13,2,FALSE),IF(K2360="solar",VLOOKUP('Form 923'!D2360,'Cross-Page Data'!$I$14:$J$117,2,FALSE),K2360))</f>
        <v>heavy or residual fuel oil</v>
      </c>
      <c r="K2360" t="str">
        <f>VLOOKUP(E2360,'Cross-Page Data'!$D$4:$F$48,3,FALSE)</f>
        <v>heavy or residual fuel oil</v>
      </c>
      <c r="L2360" t="b">
        <f>IF(AND($P$6=FALSE,OR(C2360="Commercial NAICS Cogen",C2360="Industrial NAICS Cogen",C2360="NAICS-22 Cogen")),FALSE,IF(AND($P$7=FALSE,OR(C2360="Commercial NAICS Cogen",C2360="Commercial NAICS Non-Cogen",C2360="industrial NAICS Cogen", C2360="industrial NAICS non-cogen")),FALSE,TRUE))</f>
        <v>1</v>
      </c>
      <c r="M2360">
        <f t="shared" si="109"/>
        <v>0.38112449799196785</v>
      </c>
      <c r="N2360">
        <f t="shared" si="110"/>
        <v>1</v>
      </c>
    </row>
    <row r="2361" spans="1:14" x14ac:dyDescent="0.2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s="32" t="str">
        <f t="shared" si="108"/>
        <v/>
      </c>
      <c r="J2361" t="str">
        <f>IF(K2361="natural gas",VLOOKUP(D2361,'Cross-Page Data'!$I$4:$J$13,2,FALSE),IF(K2361="solar",VLOOKUP('Form 923'!D2361,'Cross-Page Data'!$I$14:$J$117,2,FALSE),K2361))</f>
        <v>natural gas peaker</v>
      </c>
      <c r="K2361" t="str">
        <f>VLOOKUP(E2361,'Cross-Page Data'!$D$4:$F$48,3,FALSE)</f>
        <v>natural gas</v>
      </c>
      <c r="L2361" t="b">
        <f>IF(AND($P$6=FALSE,OR(C2361="Commercial NAICS Cogen",C2361="Industrial NAICS Cogen",C2361="NAICS-22 Cogen")),FALSE,IF(AND($P$7=FALSE,OR(C2361="Commercial NAICS Cogen",C2361="Commercial NAICS Non-Cogen",C2361="industrial NAICS Cogen", C2361="industrial NAICS non-cogen")),FALSE,TRUE))</f>
        <v>1</v>
      </c>
      <c r="M2361">
        <f t="shared" si="109"/>
        <v>4.9382716049382717E-4</v>
      </c>
      <c r="N2361">
        <f t="shared" si="110"/>
        <v>0</v>
      </c>
    </row>
    <row r="2362" spans="1:14" x14ac:dyDescent="0.2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s="32" t="str">
        <f t="shared" si="108"/>
        <v/>
      </c>
      <c r="J2362" t="str">
        <f>IF(K2362="natural gas",VLOOKUP(D2362,'Cross-Page Data'!$I$4:$J$13,2,FALSE),IF(K2362="solar",VLOOKUP('Form 923'!D2362,'Cross-Page Data'!$I$14:$J$117,2,FALSE),K2362))</f>
        <v>hard coal</v>
      </c>
      <c r="K2362" t="str">
        <f>VLOOKUP(E2362,'Cross-Page Data'!$D$4:$F$48,3,FALSE)</f>
        <v>hard coal</v>
      </c>
      <c r="L2362" t="b">
        <f>IF(AND($P$6=FALSE,OR(C2362="Commercial NAICS Cogen",C2362="Industrial NAICS Cogen",C2362="NAICS-22 Cogen")),FALSE,IF(AND($P$7=FALSE,OR(C2362="Commercial NAICS Cogen",C2362="Commercial NAICS Non-Cogen",C2362="industrial NAICS Cogen", C2362="industrial NAICS non-cogen")),FALSE,TRUE))</f>
        <v>1</v>
      </c>
      <c r="M2362">
        <f t="shared" si="109"/>
        <v>1.3605442176870747E-3</v>
      </c>
      <c r="N2362">
        <f t="shared" si="110"/>
        <v>0</v>
      </c>
    </row>
    <row r="2363" spans="1:14" x14ac:dyDescent="0.2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s="32">
        <f t="shared" si="108"/>
        <v>-42525773.195876293</v>
      </c>
      <c r="J2363" t="str">
        <f>IF(K2363="natural gas",VLOOKUP(D2363,'Cross-Page Data'!$I$4:$J$13,2,FALSE),IF(K2363="solar",VLOOKUP('Form 923'!D2363,'Cross-Page Data'!$I$14:$J$117,2,FALSE),K2363))</f>
        <v>heavy or residual fuel oil</v>
      </c>
      <c r="K2363" t="str">
        <f>VLOOKUP(E2363,'Cross-Page Data'!$D$4:$F$48,3,FALSE)</f>
        <v>heavy or residual fuel oil</v>
      </c>
      <c r="L2363" t="b">
        <f>IF(AND($P$6=FALSE,OR(C2363="Commercial NAICS Cogen",C2363="Industrial NAICS Cogen",C2363="NAICS-22 Cogen")),FALSE,IF(AND($P$7=FALSE,OR(C2363="Commercial NAICS Cogen",C2363="Commercial NAICS Non-Cogen",C2363="industrial NAICS Cogen", C2363="industrial NAICS non-cogen")),FALSE,TRUE))</f>
        <v>1</v>
      </c>
      <c r="M2363">
        <f t="shared" si="109"/>
        <v>0.64618473895582329</v>
      </c>
      <c r="N2363">
        <f t="shared" si="110"/>
        <v>1</v>
      </c>
    </row>
    <row r="2364" spans="1:14" x14ac:dyDescent="0.2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s="32">
        <f t="shared" si="108"/>
        <v>-38981745.506390348</v>
      </c>
      <c r="J2364" t="str">
        <f>IF(K2364="natural gas",VLOOKUP(D2364,'Cross-Page Data'!$I$4:$J$13,2,FALSE),IF(K2364="solar",VLOOKUP('Form 923'!D2364,'Cross-Page Data'!$I$14:$J$117,2,FALSE),K2364))</f>
        <v>natural gas peaker</v>
      </c>
      <c r="K2364" t="str">
        <f>VLOOKUP(E2364,'Cross-Page Data'!$D$4:$F$48,3,FALSE)</f>
        <v>natural gas</v>
      </c>
      <c r="L2364" t="b">
        <f>IF(AND($P$6=FALSE,OR(C2364="Commercial NAICS Cogen",C2364="Industrial NAICS Cogen",C2364="NAICS-22 Cogen")),FALSE,IF(AND($P$7=FALSE,OR(C2364="Commercial NAICS Cogen",C2364="Commercial NAICS Non-Cogen",C2364="industrial NAICS Cogen", C2364="industrial NAICS non-cogen")),FALSE,TRUE))</f>
        <v>1</v>
      </c>
      <c r="M2364">
        <f t="shared" si="109"/>
        <v>0.82666666666666666</v>
      </c>
      <c r="N2364">
        <f t="shared" si="110"/>
        <v>1</v>
      </c>
    </row>
    <row r="2365" spans="1:14" x14ac:dyDescent="0.2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s="32">
        <f t="shared" si="108"/>
        <v>8697368.421052631</v>
      </c>
      <c r="J2365" t="str">
        <f>IF(K2365="natural gas",VLOOKUP(D2365,'Cross-Page Data'!$I$4:$J$13,2,FALSE),IF(K2365="solar",VLOOKUP('Form 923'!D2365,'Cross-Page Data'!$I$14:$J$117,2,FALSE),K2365))</f>
        <v>heavy or residual fuel oil</v>
      </c>
      <c r="K2365" t="str">
        <f>VLOOKUP(E2365,'Cross-Page Data'!$D$4:$F$48,3,FALSE)</f>
        <v>heavy or residual fuel oil</v>
      </c>
      <c r="L2365" t="b">
        <f>IF(AND($P$6=FALSE,OR(C2365="Commercial NAICS Cogen",C2365="Industrial NAICS Cogen",C2365="NAICS-22 Cogen")),FALSE,IF(AND($P$7=FALSE,OR(C2365="Commercial NAICS Cogen",C2365="Commercial NAICS Non-Cogen",C2365="industrial NAICS Cogen", C2365="industrial NAICS non-cogen")),FALSE,TRUE))</f>
        <v>1</v>
      </c>
      <c r="M2365">
        <f t="shared" si="109"/>
        <v>0.47429718875502008</v>
      </c>
      <c r="N2365">
        <f t="shared" si="110"/>
        <v>1</v>
      </c>
    </row>
    <row r="2366" spans="1:14" x14ac:dyDescent="0.2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s="32">
        <f t="shared" si="108"/>
        <v>10221649.484536082</v>
      </c>
      <c r="J2366" t="str">
        <f>IF(K2366="natural gas",VLOOKUP(D2366,'Cross-Page Data'!$I$4:$J$13,2,FALSE),IF(K2366="solar",VLOOKUP('Form 923'!D2366,'Cross-Page Data'!$I$14:$J$117,2,FALSE),K2366))</f>
        <v>heavy or residual fuel oil</v>
      </c>
      <c r="K2366" t="str">
        <f>VLOOKUP(E2366,'Cross-Page Data'!$D$4:$F$48,3,FALSE)</f>
        <v>heavy or residual fuel oil</v>
      </c>
      <c r="L2366" t="b">
        <f>IF(AND($P$6=FALSE,OR(C2366="Commercial NAICS Cogen",C2366="Industrial NAICS Cogen",C2366="NAICS-22 Cogen")),FALSE,IF(AND($P$7=FALSE,OR(C2366="Commercial NAICS Cogen",C2366="Commercial NAICS Non-Cogen",C2366="industrial NAICS Cogen", C2366="industrial NAICS non-cogen")),FALSE,TRUE))</f>
        <v>1</v>
      </c>
      <c r="M2366">
        <f t="shared" si="109"/>
        <v>0.38032128514056224</v>
      </c>
      <c r="N2366">
        <f t="shared" si="110"/>
        <v>1</v>
      </c>
    </row>
    <row r="2367" spans="1:14" x14ac:dyDescent="0.2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s="32">
        <f t="shared" si="108"/>
        <v>18375557.246928349</v>
      </c>
      <c r="J2367" t="str">
        <f>IF(K2367="natural gas",VLOOKUP(D2367,'Cross-Page Data'!$I$4:$J$13,2,FALSE),IF(K2367="solar",VLOOKUP('Form 923'!D2367,'Cross-Page Data'!$I$14:$J$117,2,FALSE),K2367))</f>
        <v>heavy or residual fuel oil</v>
      </c>
      <c r="K2367" t="str">
        <f>VLOOKUP(E2367,'Cross-Page Data'!$D$4:$F$48,3,FALSE)</f>
        <v>heavy or residual fuel oil</v>
      </c>
      <c r="L2367" t="b">
        <f>IF(AND($P$6=FALSE,OR(C2367="Commercial NAICS Cogen",C2367="Industrial NAICS Cogen",C2367="NAICS-22 Cogen")),FALSE,IF(AND($P$7=FALSE,OR(C2367="Commercial NAICS Cogen",C2367="Commercial NAICS Non-Cogen",C2367="industrial NAICS Cogen", C2367="industrial NAICS non-cogen")),FALSE,TRUE))</f>
        <v>1</v>
      </c>
      <c r="M2367">
        <f t="shared" si="109"/>
        <v>7.4297188755020074E-2</v>
      </c>
      <c r="N2367">
        <f t="shared" si="110"/>
        <v>1</v>
      </c>
    </row>
    <row r="2368" spans="1:14" x14ac:dyDescent="0.2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s="32">
        <f t="shared" si="108"/>
        <v>17941308.732617736</v>
      </c>
      <c r="J2368" t="str">
        <f>IF(K2368="natural gas",VLOOKUP(D2368,'Cross-Page Data'!$I$4:$J$13,2,FALSE),IF(K2368="solar",VLOOKUP('Form 923'!D2368,'Cross-Page Data'!$I$14:$J$117,2,FALSE),K2368))</f>
        <v>natural gas peaker</v>
      </c>
      <c r="K2368" t="str">
        <f>VLOOKUP(E2368,'Cross-Page Data'!$D$4:$F$48,3,FALSE)</f>
        <v>natural gas</v>
      </c>
      <c r="L2368" t="b">
        <f>IF(AND($P$6=FALSE,OR(C2368="Commercial NAICS Cogen",C2368="Industrial NAICS Cogen",C2368="NAICS-22 Cogen")),FALSE,IF(AND($P$7=FALSE,OR(C2368="Commercial NAICS Cogen",C2368="Commercial NAICS Non-Cogen",C2368="industrial NAICS Cogen", C2368="industrial NAICS non-cogen")),FALSE,TRUE))</f>
        <v>1</v>
      </c>
      <c r="M2368">
        <f t="shared" si="109"/>
        <v>7.8024691358024686E-2</v>
      </c>
      <c r="N2368">
        <f t="shared" si="110"/>
        <v>1</v>
      </c>
    </row>
    <row r="2369" spans="1:14" x14ac:dyDescent="0.2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s="32">
        <f t="shared" si="108"/>
        <v>8902912.6213592216</v>
      </c>
      <c r="J2369" t="str">
        <f>IF(K2369="natural gas",VLOOKUP(D2369,'Cross-Page Data'!$I$4:$J$13,2,FALSE),IF(K2369="solar",VLOOKUP('Form 923'!D2369,'Cross-Page Data'!$I$14:$J$117,2,FALSE),K2369))</f>
        <v>solar pv</v>
      </c>
      <c r="K2369" t="str">
        <f>VLOOKUP(E2369,'Cross-Page Data'!$D$4:$F$48,3,FALSE)</f>
        <v>solar</v>
      </c>
      <c r="L2369" t="b">
        <f>IF(AND($P$6=FALSE,OR(C2369="Commercial NAICS Cogen",C2369="Industrial NAICS Cogen",C2369="NAICS-22 Cogen")),FALSE,IF(AND($P$7=FALSE,OR(C2369="Commercial NAICS Cogen",C2369="Commercial NAICS Non-Cogen",C2369="industrial NAICS Cogen", C2369="industrial NAICS non-cogen")),FALSE,TRUE))</f>
        <v>1</v>
      </c>
      <c r="M2369">
        <f t="shared" si="109"/>
        <v>2.9959003468937245E-2</v>
      </c>
      <c r="N2369">
        <f t="shared" si="110"/>
        <v>0</v>
      </c>
    </row>
    <row r="2370" spans="1:14" x14ac:dyDescent="0.2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s="32" t="str">
        <f t="shared" si="108"/>
        <v/>
      </c>
      <c r="J2370" t="str">
        <f>IF(K2370="natural gas",VLOOKUP(D2370,'Cross-Page Data'!$I$4:$J$13,2,FALSE),IF(K2370="solar",VLOOKUP('Form 923'!D2370,'Cross-Page Data'!$I$14:$J$117,2,FALSE),K2370))</f>
        <v>hard coal</v>
      </c>
      <c r="K2370" t="str">
        <f>VLOOKUP(E2370,'Cross-Page Data'!$D$4:$F$48,3,FALSE)</f>
        <v>hard coal</v>
      </c>
      <c r="L2370" t="b">
        <f>IF(AND($P$6=FALSE,OR(C2370="Commercial NAICS Cogen",C2370="Industrial NAICS Cogen",C2370="NAICS-22 Cogen")),FALSE,IF(AND($P$7=FALSE,OR(C2370="Commercial NAICS Cogen",C2370="Commercial NAICS Non-Cogen",C2370="industrial NAICS Cogen", C2370="industrial NAICS non-cogen")),FALSE,TRUE))</f>
        <v>1</v>
      </c>
      <c r="M2370">
        <f t="shared" si="109"/>
        <v>1.3605442176870747E-3</v>
      </c>
      <c r="N2370">
        <f t="shared" si="110"/>
        <v>0</v>
      </c>
    </row>
    <row r="2371" spans="1:14" x14ac:dyDescent="0.2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s="32">
        <f t="shared" si="108"/>
        <v>-51240259.740259737</v>
      </c>
      <c r="J2371" t="str">
        <f>IF(K2371="natural gas",VLOOKUP(D2371,'Cross-Page Data'!$I$4:$J$13,2,FALSE),IF(K2371="solar",VLOOKUP('Form 923'!D2371,'Cross-Page Data'!$I$14:$J$117,2,FALSE),K2371))</f>
        <v>heavy or residual fuel oil</v>
      </c>
      <c r="K2371" t="str">
        <f>VLOOKUP(E2371,'Cross-Page Data'!$D$4:$F$48,3,FALSE)</f>
        <v>heavy or residual fuel oil</v>
      </c>
      <c r="L2371" t="b">
        <f>IF(AND($P$6=FALSE,OR(C2371="Commercial NAICS Cogen",C2371="Industrial NAICS Cogen",C2371="NAICS-22 Cogen")),FALSE,IF(AND($P$7=FALSE,OR(C2371="Commercial NAICS Cogen",C2371="Commercial NAICS Non-Cogen",C2371="industrial NAICS Cogen", C2371="industrial NAICS non-cogen")),FALSE,TRUE))</f>
        <v>1</v>
      </c>
      <c r="M2371">
        <f t="shared" si="109"/>
        <v>0.64779116465863451</v>
      </c>
      <c r="N2371">
        <f t="shared" si="110"/>
        <v>1</v>
      </c>
    </row>
    <row r="2372" spans="1:14" x14ac:dyDescent="0.2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s="32" t="str">
        <f t="shared" si="108"/>
        <v/>
      </c>
      <c r="J2372" t="str">
        <f>IF(K2372="natural gas",VLOOKUP(D2372,'Cross-Page Data'!$I$4:$J$13,2,FALSE),IF(K2372="solar",VLOOKUP('Form 923'!D2372,'Cross-Page Data'!$I$14:$J$117,2,FALSE),K2372))</f>
        <v>natural gas peaker</v>
      </c>
      <c r="K2372" t="str">
        <f>VLOOKUP(E2372,'Cross-Page Data'!$D$4:$F$48,3,FALSE)</f>
        <v>natural gas</v>
      </c>
      <c r="L2372" t="b">
        <f>IF(AND($P$6=FALSE,OR(C2372="Commercial NAICS Cogen",C2372="Industrial NAICS Cogen",C2372="NAICS-22 Cogen")),FALSE,IF(AND($P$7=FALSE,OR(C2372="Commercial NAICS Cogen",C2372="Commercial NAICS Non-Cogen",C2372="industrial NAICS Cogen", C2372="industrial NAICS non-cogen")),FALSE,TRUE))</f>
        <v>1</v>
      </c>
      <c r="M2372">
        <f t="shared" si="109"/>
        <v>4.9382716049382717E-4</v>
      </c>
      <c r="N2372">
        <f t="shared" si="110"/>
        <v>0</v>
      </c>
    </row>
    <row r="2373" spans="1:14" x14ac:dyDescent="0.2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s="32">
        <f t="shared" si="108"/>
        <v>15000000</v>
      </c>
      <c r="J2373" t="str">
        <f>IF(K2373="natural gas",VLOOKUP(D2373,'Cross-Page Data'!$I$4:$J$13,2,FALSE),IF(K2373="solar",VLOOKUP('Form 923'!D2373,'Cross-Page Data'!$I$14:$J$117,2,FALSE),K2373))</f>
        <v>heavy or residual fuel oil</v>
      </c>
      <c r="K2373" t="str">
        <f>VLOOKUP(E2373,'Cross-Page Data'!$D$4:$F$48,3,FALSE)</f>
        <v>heavy or residual fuel oil</v>
      </c>
      <c r="L2373" t="b">
        <f>IF(AND($P$6=FALSE,OR(C2373="Commercial NAICS Cogen",C2373="Industrial NAICS Cogen",C2373="NAICS-22 Cogen")),FALSE,IF(AND($P$7=FALSE,OR(C2373="Commercial NAICS Cogen",C2373="Commercial NAICS Non-Cogen",C2373="industrial NAICS Cogen", C2373="industrial NAICS non-cogen")),FALSE,TRUE))</f>
        <v>1</v>
      </c>
      <c r="M2373">
        <f t="shared" si="109"/>
        <v>0.13012048192771083</v>
      </c>
      <c r="N2373">
        <f t="shared" si="110"/>
        <v>1</v>
      </c>
    </row>
    <row r="2374" spans="1:14" x14ac:dyDescent="0.2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s="32">
        <f t="shared" si="108"/>
        <v>11661082.243300552</v>
      </c>
      <c r="J2374" t="str">
        <f>IF(K2374="natural gas",VLOOKUP(D2374,'Cross-Page Data'!$I$4:$J$13,2,FALSE),IF(K2374="solar",VLOOKUP('Form 923'!D2374,'Cross-Page Data'!$I$14:$J$117,2,FALSE),K2374))</f>
        <v>hard coal</v>
      </c>
      <c r="K2374" t="str">
        <f>VLOOKUP(E2374,'Cross-Page Data'!$D$4:$F$48,3,FALSE)</f>
        <v>hard coal</v>
      </c>
      <c r="L2374" t="b">
        <f>IF(AND($P$6=FALSE,OR(C2374="Commercial NAICS Cogen",C2374="Industrial NAICS Cogen",C2374="NAICS-22 Cogen")),FALSE,IF(AND($P$7=FALSE,OR(C2374="Commercial NAICS Cogen",C2374="Commercial NAICS Non-Cogen",C2374="industrial NAICS Cogen", C2374="industrial NAICS non-cogen")),FALSE,TRUE))</f>
        <v>1</v>
      </c>
      <c r="M2374">
        <f t="shared" si="109"/>
        <v>0.14285714285714285</v>
      </c>
      <c r="N2374">
        <f t="shared" si="110"/>
        <v>1</v>
      </c>
    </row>
    <row r="2375" spans="1:14" x14ac:dyDescent="0.2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s="32">
        <f t="shared" ref="I2375:I2438" si="111">IFERROR(F2375/G2375*10^6,"")</f>
        <v>11697943.454963813</v>
      </c>
      <c r="J2375" t="str">
        <f>IF(K2375="natural gas",VLOOKUP(D2375,'Cross-Page Data'!$I$4:$J$13,2,FALSE),IF(K2375="solar",VLOOKUP('Form 923'!D2375,'Cross-Page Data'!$I$14:$J$117,2,FALSE),K2375))</f>
        <v>heavy or residual fuel oil</v>
      </c>
      <c r="K2375" t="str">
        <f>VLOOKUP(E2375,'Cross-Page Data'!$D$4:$F$48,3,FALSE)</f>
        <v>heavy or residual fuel oil</v>
      </c>
      <c r="L2375" t="b">
        <f>IF(AND($P$6=FALSE,OR(C2375="Commercial NAICS Cogen",C2375="Industrial NAICS Cogen",C2375="NAICS-22 Cogen")),FALSE,IF(AND($P$7=FALSE,OR(C2375="Commercial NAICS Cogen",C2375="Commercial NAICS Non-Cogen",C2375="industrial NAICS Cogen", C2375="industrial NAICS non-cogen")),FALSE,TRUE))</f>
        <v>1</v>
      </c>
      <c r="M2375">
        <f t="shared" ref="M2375:M2438" si="112">(COUNTIFS($J$6:$J$14148,J2375,$I$6:$I$14148,"&gt;"&amp;I2375)+1)/COUNTIFS($J$6:$J$14148,J2375)</f>
        <v>0.24899598393574296</v>
      </c>
      <c r="N2375">
        <f t="shared" ref="N2375:N2438" si="113">IF(OR(M2375&gt;0.95,M2375&lt;0.05),0,1)</f>
        <v>1</v>
      </c>
    </row>
    <row r="2376" spans="1:14" x14ac:dyDescent="0.2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s="32" t="str">
        <f t="shared" si="111"/>
        <v/>
      </c>
      <c r="J2376" t="str">
        <f>IF(K2376="natural gas",VLOOKUP(D2376,'Cross-Page Data'!$I$4:$J$13,2,FALSE),IF(K2376="solar",VLOOKUP('Form 923'!D2376,'Cross-Page Data'!$I$14:$J$117,2,FALSE),K2376))</f>
        <v>hard coal</v>
      </c>
      <c r="K2376" t="str">
        <f>VLOOKUP(E2376,'Cross-Page Data'!$D$4:$F$48,3,FALSE)</f>
        <v>hard coal</v>
      </c>
      <c r="L2376" t="b">
        <f>IF(AND($P$6=FALSE,OR(C2376="Commercial NAICS Cogen",C2376="Industrial NAICS Cogen",C2376="NAICS-22 Cogen")),FALSE,IF(AND($P$7=FALSE,OR(C2376="Commercial NAICS Cogen",C2376="Commercial NAICS Non-Cogen",C2376="industrial NAICS Cogen", C2376="industrial NAICS non-cogen")),FALSE,TRUE))</f>
        <v>1</v>
      </c>
      <c r="M2376">
        <f t="shared" si="112"/>
        <v>1.3605442176870747E-3</v>
      </c>
      <c r="N2376">
        <f t="shared" si="113"/>
        <v>0</v>
      </c>
    </row>
    <row r="2377" spans="1:14" x14ac:dyDescent="0.2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s="32">
        <f t="shared" si="111"/>
        <v>10830802.068859084</v>
      </c>
      <c r="J2377" t="str">
        <f>IF(K2377="natural gas",VLOOKUP(D2377,'Cross-Page Data'!$I$4:$J$13,2,FALSE),IF(K2377="solar",VLOOKUP('Form 923'!D2377,'Cross-Page Data'!$I$14:$J$117,2,FALSE),K2377))</f>
        <v>hard coal</v>
      </c>
      <c r="K2377" t="str">
        <f>VLOOKUP(E2377,'Cross-Page Data'!$D$4:$F$48,3,FALSE)</f>
        <v>hard coal</v>
      </c>
      <c r="L2377" t="b">
        <f>IF(AND($P$6=FALSE,OR(C2377="Commercial NAICS Cogen",C2377="Industrial NAICS Cogen",C2377="NAICS-22 Cogen")),FALSE,IF(AND($P$7=FALSE,OR(C2377="Commercial NAICS Cogen",C2377="Commercial NAICS Non-Cogen",C2377="industrial NAICS Cogen", C2377="industrial NAICS non-cogen")),FALSE,TRUE))</f>
        <v>1</v>
      </c>
      <c r="M2377">
        <f t="shared" si="112"/>
        <v>0.26258503401360545</v>
      </c>
      <c r="N2377">
        <f t="shared" si="113"/>
        <v>1</v>
      </c>
    </row>
    <row r="2378" spans="1:14" x14ac:dyDescent="0.2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s="32">
        <f t="shared" si="111"/>
        <v>10961237.657776237</v>
      </c>
      <c r="J2378" t="str">
        <f>IF(K2378="natural gas",VLOOKUP(D2378,'Cross-Page Data'!$I$4:$J$13,2,FALSE),IF(K2378="solar",VLOOKUP('Form 923'!D2378,'Cross-Page Data'!$I$14:$J$117,2,FALSE),K2378))</f>
        <v>heavy or residual fuel oil</v>
      </c>
      <c r="K2378" t="str">
        <f>VLOOKUP(E2378,'Cross-Page Data'!$D$4:$F$48,3,FALSE)</f>
        <v>heavy or residual fuel oil</v>
      </c>
      <c r="L2378" t="b">
        <f>IF(AND($P$6=FALSE,OR(C2378="Commercial NAICS Cogen",C2378="Industrial NAICS Cogen",C2378="NAICS-22 Cogen")),FALSE,IF(AND($P$7=FALSE,OR(C2378="Commercial NAICS Cogen",C2378="Commercial NAICS Non-Cogen",C2378="industrial NAICS Cogen", C2378="industrial NAICS non-cogen")),FALSE,TRUE))</f>
        <v>1</v>
      </c>
      <c r="M2378">
        <f t="shared" si="112"/>
        <v>0.30923694779116467</v>
      </c>
      <c r="N2378">
        <f t="shared" si="113"/>
        <v>1</v>
      </c>
    </row>
    <row r="2379" spans="1:14" x14ac:dyDescent="0.2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s="32">
        <f t="shared" si="111"/>
        <v>10929641.416862279</v>
      </c>
      <c r="J2379" t="str">
        <f>IF(K2379="natural gas",VLOOKUP(D2379,'Cross-Page Data'!$I$4:$J$13,2,FALSE),IF(K2379="solar",VLOOKUP('Form 923'!D2379,'Cross-Page Data'!$I$14:$J$117,2,FALSE),K2379))</f>
        <v>hard coal</v>
      </c>
      <c r="K2379" t="str">
        <f>VLOOKUP(E2379,'Cross-Page Data'!$D$4:$F$48,3,FALSE)</f>
        <v>hard coal</v>
      </c>
      <c r="L2379" t="b">
        <f>IF(AND($P$6=FALSE,OR(C2379="Commercial NAICS Cogen",C2379="Industrial NAICS Cogen",C2379="NAICS-22 Cogen")),FALSE,IF(AND($P$7=FALSE,OR(C2379="Commercial NAICS Cogen",C2379="Commercial NAICS Non-Cogen",C2379="industrial NAICS Cogen", C2379="industrial NAICS non-cogen")),FALSE,TRUE))</f>
        <v>1</v>
      </c>
      <c r="M2379">
        <f t="shared" si="112"/>
        <v>0.23809523809523808</v>
      </c>
      <c r="N2379">
        <f t="shared" si="113"/>
        <v>1</v>
      </c>
    </row>
    <row r="2380" spans="1:14" x14ac:dyDescent="0.2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s="32">
        <f t="shared" si="111"/>
        <v>-17800000</v>
      </c>
      <c r="J2380" t="str">
        <f>IF(K2380="natural gas",VLOOKUP(D2380,'Cross-Page Data'!$I$4:$J$13,2,FALSE),IF(K2380="solar",VLOOKUP('Form 923'!D2380,'Cross-Page Data'!$I$14:$J$117,2,FALSE),K2380))</f>
        <v>heavy or residual fuel oil</v>
      </c>
      <c r="K2380" t="str">
        <f>VLOOKUP(E2380,'Cross-Page Data'!$D$4:$F$48,3,FALSE)</f>
        <v>heavy or residual fuel oil</v>
      </c>
      <c r="L2380" t="b">
        <f>IF(AND($P$6=FALSE,OR(C2380="Commercial NAICS Cogen",C2380="Industrial NAICS Cogen",C2380="NAICS-22 Cogen")),FALSE,IF(AND($P$7=FALSE,OR(C2380="Commercial NAICS Cogen",C2380="Commercial NAICS Non-Cogen",C2380="industrial NAICS Cogen", C2380="industrial NAICS non-cogen")),FALSE,TRUE))</f>
        <v>1</v>
      </c>
      <c r="M2380">
        <f t="shared" si="112"/>
        <v>0.63935742971887555</v>
      </c>
      <c r="N2380">
        <f t="shared" si="113"/>
        <v>1</v>
      </c>
    </row>
    <row r="2381" spans="1:14" x14ac:dyDescent="0.2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s="32" t="str">
        <f t="shared" si="111"/>
        <v/>
      </c>
      <c r="J2381" t="str">
        <f>IF(K2381="natural gas",VLOOKUP(D2381,'Cross-Page Data'!$I$4:$J$13,2,FALSE),IF(K2381="solar",VLOOKUP('Form 923'!D2381,'Cross-Page Data'!$I$14:$J$117,2,FALSE),K2381))</f>
        <v>hard coal</v>
      </c>
      <c r="K2381" t="str">
        <f>VLOOKUP(E2381,'Cross-Page Data'!$D$4:$F$48,3,FALSE)</f>
        <v>hard coal</v>
      </c>
      <c r="L2381" t="b">
        <f>IF(AND($P$6=FALSE,OR(C2381="Commercial NAICS Cogen",C2381="Industrial NAICS Cogen",C2381="NAICS-22 Cogen")),FALSE,IF(AND($P$7=FALSE,OR(C2381="Commercial NAICS Cogen",C2381="Commercial NAICS Non-Cogen",C2381="industrial NAICS Cogen", C2381="industrial NAICS non-cogen")),FALSE,TRUE))</f>
        <v>1</v>
      </c>
      <c r="M2381">
        <f t="shared" si="112"/>
        <v>1.3605442176870747E-3</v>
      </c>
      <c r="N2381">
        <f t="shared" si="113"/>
        <v>0</v>
      </c>
    </row>
    <row r="2382" spans="1:14" x14ac:dyDescent="0.2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s="32">
        <f t="shared" si="111"/>
        <v>13836469.241216909</v>
      </c>
      <c r="J2382" t="str">
        <f>IF(K2382="natural gas",VLOOKUP(D2382,'Cross-Page Data'!$I$4:$J$13,2,FALSE),IF(K2382="solar",VLOOKUP('Form 923'!D2382,'Cross-Page Data'!$I$14:$J$117,2,FALSE),K2382))</f>
        <v>heavy or residual fuel oil</v>
      </c>
      <c r="K2382" t="str">
        <f>VLOOKUP(E2382,'Cross-Page Data'!$D$4:$F$48,3,FALSE)</f>
        <v>heavy or residual fuel oil</v>
      </c>
      <c r="L2382" t="b">
        <f>IF(AND($P$6=FALSE,OR(C2382="Commercial NAICS Cogen",C2382="Industrial NAICS Cogen",C2382="NAICS-22 Cogen")),FALSE,IF(AND($P$7=FALSE,OR(C2382="Commercial NAICS Cogen",C2382="Commercial NAICS Non-Cogen",C2382="industrial NAICS Cogen", C2382="industrial NAICS non-cogen")),FALSE,TRUE))</f>
        <v>1</v>
      </c>
      <c r="M2382">
        <f t="shared" si="112"/>
        <v>0.15502008032128514</v>
      </c>
      <c r="N2382">
        <f t="shared" si="113"/>
        <v>1</v>
      </c>
    </row>
    <row r="2383" spans="1:14" x14ac:dyDescent="0.2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s="32">
        <f t="shared" si="111"/>
        <v>12973971.131176867</v>
      </c>
      <c r="J2383" t="str">
        <f>IF(K2383="natural gas",VLOOKUP(D2383,'Cross-Page Data'!$I$4:$J$13,2,FALSE),IF(K2383="solar",VLOOKUP('Form 923'!D2383,'Cross-Page Data'!$I$14:$J$117,2,FALSE),K2383))</f>
        <v>petroleum</v>
      </c>
      <c r="K2383" t="str">
        <f>VLOOKUP(E2383,'Cross-Page Data'!$D$4:$F$48,3,FALSE)</f>
        <v>petroleum</v>
      </c>
      <c r="L2383" t="b">
        <f>IF(AND($P$6=FALSE,OR(C2383="Commercial NAICS Cogen",C2383="Industrial NAICS Cogen",C2383="NAICS-22 Cogen")),FALSE,IF(AND($P$7=FALSE,OR(C2383="Commercial NAICS Cogen",C2383="Commercial NAICS Non-Cogen",C2383="industrial NAICS Cogen", C2383="industrial NAICS non-cogen")),FALSE,TRUE))</f>
        <v>1</v>
      </c>
      <c r="M2383">
        <f t="shared" si="112"/>
        <v>8.6956521739130432E-2</v>
      </c>
      <c r="N2383">
        <f t="shared" si="113"/>
        <v>1</v>
      </c>
    </row>
    <row r="2384" spans="1:14" x14ac:dyDescent="0.2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s="32" t="str">
        <f t="shared" si="111"/>
        <v/>
      </c>
      <c r="J2384" t="str">
        <f>IF(K2384="natural gas",VLOOKUP(D2384,'Cross-Page Data'!$I$4:$J$13,2,FALSE),IF(K2384="solar",VLOOKUP('Form 923'!D2384,'Cross-Page Data'!$I$14:$J$117,2,FALSE),K2384))</f>
        <v>hard coal</v>
      </c>
      <c r="K2384" t="str">
        <f>VLOOKUP(E2384,'Cross-Page Data'!$D$4:$F$48,3,FALSE)</f>
        <v>hard coal</v>
      </c>
      <c r="L2384" t="b">
        <f>IF(AND($P$6=FALSE,OR(C2384="Commercial NAICS Cogen",C2384="Industrial NAICS Cogen",C2384="NAICS-22 Cogen")),FALSE,IF(AND($P$7=FALSE,OR(C2384="Commercial NAICS Cogen",C2384="Commercial NAICS Non-Cogen",C2384="industrial NAICS Cogen", C2384="industrial NAICS non-cogen")),FALSE,TRUE))</f>
        <v>1</v>
      </c>
      <c r="M2384">
        <f t="shared" si="112"/>
        <v>1.3605442176870747E-3</v>
      </c>
      <c r="N2384">
        <f t="shared" si="113"/>
        <v>0</v>
      </c>
    </row>
    <row r="2385" spans="1:14" x14ac:dyDescent="0.2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s="32">
        <f t="shared" si="111"/>
        <v>14723123.217007309</v>
      </c>
      <c r="J2385" t="str">
        <f>IF(K2385="natural gas",VLOOKUP(D2385,'Cross-Page Data'!$I$4:$J$13,2,FALSE),IF(K2385="solar",VLOOKUP('Form 923'!D2385,'Cross-Page Data'!$I$14:$J$117,2,FALSE),K2385))</f>
        <v>heavy or residual fuel oil</v>
      </c>
      <c r="K2385" t="str">
        <f>VLOOKUP(E2385,'Cross-Page Data'!$D$4:$F$48,3,FALSE)</f>
        <v>heavy or residual fuel oil</v>
      </c>
      <c r="L2385" t="b">
        <f>IF(AND($P$6=FALSE,OR(C2385="Commercial NAICS Cogen",C2385="Industrial NAICS Cogen",C2385="NAICS-22 Cogen")),FALSE,IF(AND($P$7=FALSE,OR(C2385="Commercial NAICS Cogen",C2385="Commercial NAICS Non-Cogen",C2385="industrial NAICS Cogen", C2385="industrial NAICS non-cogen")),FALSE,TRUE))</f>
        <v>1</v>
      </c>
      <c r="M2385">
        <f t="shared" si="112"/>
        <v>0.13534136546184738</v>
      </c>
      <c r="N2385">
        <f t="shared" si="113"/>
        <v>1</v>
      </c>
    </row>
    <row r="2386" spans="1:14" x14ac:dyDescent="0.2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s="32">
        <f t="shared" si="111"/>
        <v>14716558.23803081</v>
      </c>
      <c r="J2386" t="str">
        <f>IF(K2386="natural gas",VLOOKUP(D2386,'Cross-Page Data'!$I$4:$J$13,2,FALSE),IF(K2386="solar",VLOOKUP('Form 923'!D2386,'Cross-Page Data'!$I$14:$J$117,2,FALSE),K2386))</f>
        <v>natural gas peaker</v>
      </c>
      <c r="K2386" t="str">
        <f>VLOOKUP(E2386,'Cross-Page Data'!$D$4:$F$48,3,FALSE)</f>
        <v>natural gas</v>
      </c>
      <c r="L2386" t="b">
        <f>IF(AND($P$6=FALSE,OR(C2386="Commercial NAICS Cogen",C2386="Industrial NAICS Cogen",C2386="NAICS-22 Cogen")),FALSE,IF(AND($P$7=FALSE,OR(C2386="Commercial NAICS Cogen",C2386="Commercial NAICS Non-Cogen",C2386="industrial NAICS Cogen", C2386="industrial NAICS non-cogen")),FALSE,TRUE))</f>
        <v>1</v>
      </c>
      <c r="M2386">
        <f t="shared" si="112"/>
        <v>0.15111111111111111</v>
      </c>
      <c r="N2386">
        <f t="shared" si="113"/>
        <v>1</v>
      </c>
    </row>
    <row r="2387" spans="1:14" x14ac:dyDescent="0.2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s="32">
        <f t="shared" si="111"/>
        <v>20025641.025641024</v>
      </c>
      <c r="J2387" t="str">
        <f>IF(K2387="natural gas",VLOOKUP(D2387,'Cross-Page Data'!$I$4:$J$13,2,FALSE),IF(K2387="solar",VLOOKUP('Form 923'!D2387,'Cross-Page Data'!$I$14:$J$117,2,FALSE),K2387))</f>
        <v>heavy or residual fuel oil</v>
      </c>
      <c r="K2387" t="str">
        <f>VLOOKUP(E2387,'Cross-Page Data'!$D$4:$F$48,3,FALSE)</f>
        <v>heavy or residual fuel oil</v>
      </c>
      <c r="L2387" t="b">
        <f>IF(AND($P$6=FALSE,OR(C2387="Commercial NAICS Cogen",C2387="Industrial NAICS Cogen",C2387="NAICS-22 Cogen")),FALSE,IF(AND($P$7=FALSE,OR(C2387="Commercial NAICS Cogen",C2387="Commercial NAICS Non-Cogen",C2387="industrial NAICS Cogen", C2387="industrial NAICS non-cogen")),FALSE,TRUE))</f>
        <v>1</v>
      </c>
      <c r="M2387">
        <f t="shared" si="112"/>
        <v>5.9839357429718874E-2</v>
      </c>
      <c r="N2387">
        <f t="shared" si="113"/>
        <v>1</v>
      </c>
    </row>
    <row r="2388" spans="1:14" x14ac:dyDescent="0.2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s="32" t="str">
        <f t="shared" si="111"/>
        <v/>
      </c>
      <c r="J2388" t="str">
        <f>IF(K2388="natural gas",VLOOKUP(D2388,'Cross-Page Data'!$I$4:$J$13,2,FALSE),IF(K2388="solar",VLOOKUP('Form 923'!D2388,'Cross-Page Data'!$I$14:$J$117,2,FALSE),K2388))</f>
        <v>heavy or residual fuel oil</v>
      </c>
      <c r="K2388" t="str">
        <f>VLOOKUP(E2388,'Cross-Page Data'!$D$4:$F$48,3,FALSE)</f>
        <v>heavy or residual fuel oil</v>
      </c>
      <c r="L2388" t="b">
        <f>IF(AND($P$6=FALSE,OR(C2388="Commercial NAICS Cogen",C2388="Industrial NAICS Cogen",C2388="NAICS-22 Cogen")),FALSE,IF(AND($P$7=FALSE,OR(C2388="Commercial NAICS Cogen",C2388="Commercial NAICS Non-Cogen",C2388="industrial NAICS Cogen", C2388="industrial NAICS non-cogen")),FALSE,TRUE))</f>
        <v>1</v>
      </c>
      <c r="M2388">
        <f t="shared" si="112"/>
        <v>4.0160642570281126E-4</v>
      </c>
      <c r="N2388">
        <f t="shared" si="113"/>
        <v>0</v>
      </c>
    </row>
    <row r="2389" spans="1:14" x14ac:dyDescent="0.2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s="32">
        <f t="shared" si="111"/>
        <v>17910447.761194028</v>
      </c>
      <c r="J2389" t="str">
        <f>IF(K2389="natural gas",VLOOKUP(D2389,'Cross-Page Data'!$I$4:$J$13,2,FALSE),IF(K2389="solar",VLOOKUP('Form 923'!D2389,'Cross-Page Data'!$I$14:$J$117,2,FALSE),K2389))</f>
        <v>heavy or residual fuel oil</v>
      </c>
      <c r="K2389" t="str">
        <f>VLOOKUP(E2389,'Cross-Page Data'!$D$4:$F$48,3,FALSE)</f>
        <v>heavy or residual fuel oil</v>
      </c>
      <c r="L2389" t="b">
        <f>IF(AND($P$6=FALSE,OR(C2389="Commercial NAICS Cogen",C2389="Industrial NAICS Cogen",C2389="NAICS-22 Cogen")),FALSE,IF(AND($P$7=FALSE,OR(C2389="Commercial NAICS Cogen",C2389="Commercial NAICS Non-Cogen",C2389="industrial NAICS Cogen", C2389="industrial NAICS non-cogen")),FALSE,TRUE))</f>
        <v>1</v>
      </c>
      <c r="M2389">
        <f t="shared" si="112"/>
        <v>8.0722891566265054E-2</v>
      </c>
      <c r="N2389">
        <f t="shared" si="113"/>
        <v>1</v>
      </c>
    </row>
    <row r="2390" spans="1:14" x14ac:dyDescent="0.2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s="32">
        <f t="shared" si="111"/>
        <v>17322579.139560781</v>
      </c>
      <c r="J2390" t="str">
        <f>IF(K2390="natural gas",VLOOKUP(D2390,'Cross-Page Data'!$I$4:$J$13,2,FALSE),IF(K2390="solar",VLOOKUP('Form 923'!D2390,'Cross-Page Data'!$I$14:$J$117,2,FALSE),K2390))</f>
        <v>natural gas peaker</v>
      </c>
      <c r="K2390" t="str">
        <f>VLOOKUP(E2390,'Cross-Page Data'!$D$4:$F$48,3,FALSE)</f>
        <v>natural gas</v>
      </c>
      <c r="L2390" t="b">
        <f>IF(AND($P$6=FALSE,OR(C2390="Commercial NAICS Cogen",C2390="Industrial NAICS Cogen",C2390="NAICS-22 Cogen")),FALSE,IF(AND($P$7=FALSE,OR(C2390="Commercial NAICS Cogen",C2390="Commercial NAICS Non-Cogen",C2390="industrial NAICS Cogen", C2390="industrial NAICS non-cogen")),FALSE,TRUE))</f>
        <v>1</v>
      </c>
      <c r="M2390">
        <f t="shared" si="112"/>
        <v>8.9382716049382721E-2</v>
      </c>
      <c r="N2390">
        <f t="shared" si="113"/>
        <v>1</v>
      </c>
    </row>
    <row r="2391" spans="1:14" x14ac:dyDescent="0.2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s="32">
        <f t="shared" si="111"/>
        <v>10000000</v>
      </c>
      <c r="J2391" t="str">
        <f>IF(K2391="natural gas",VLOOKUP(D2391,'Cross-Page Data'!$I$4:$J$13,2,FALSE),IF(K2391="solar",VLOOKUP('Form 923'!D2391,'Cross-Page Data'!$I$14:$J$117,2,FALSE),K2391))</f>
        <v>heavy or residual fuel oil</v>
      </c>
      <c r="K2391" t="str">
        <f>VLOOKUP(E2391,'Cross-Page Data'!$D$4:$F$48,3,FALSE)</f>
        <v>heavy or residual fuel oil</v>
      </c>
      <c r="L2391" t="b">
        <f>IF(AND($P$6=FALSE,OR(C2391="Commercial NAICS Cogen",C2391="Industrial NAICS Cogen",C2391="NAICS-22 Cogen")),FALSE,IF(AND($P$7=FALSE,OR(C2391="Commercial NAICS Cogen",C2391="Commercial NAICS Non-Cogen",C2391="industrial NAICS Cogen", C2391="industrial NAICS non-cogen")),FALSE,TRUE))</f>
        <v>1</v>
      </c>
      <c r="M2391">
        <f t="shared" si="112"/>
        <v>0.40200803212851405</v>
      </c>
      <c r="N2391">
        <f t="shared" si="113"/>
        <v>1</v>
      </c>
    </row>
    <row r="2392" spans="1:14" x14ac:dyDescent="0.2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s="32">
        <f t="shared" si="111"/>
        <v>1883000000</v>
      </c>
      <c r="J2392" t="str">
        <f>IF(K2392="natural gas",VLOOKUP(D2392,'Cross-Page Data'!$I$4:$J$13,2,FALSE),IF(K2392="solar",VLOOKUP('Form 923'!D2392,'Cross-Page Data'!$I$14:$J$117,2,FALSE),K2392))</f>
        <v>heavy or residual fuel oil</v>
      </c>
      <c r="K2392" t="str">
        <f>VLOOKUP(E2392,'Cross-Page Data'!$D$4:$F$48,3,FALSE)</f>
        <v>heavy or residual fuel oil</v>
      </c>
      <c r="L2392" t="b">
        <f>IF(AND($P$6=FALSE,OR(C2392="Commercial NAICS Cogen",C2392="Industrial NAICS Cogen",C2392="NAICS-22 Cogen")),FALSE,IF(AND($P$7=FALSE,OR(C2392="Commercial NAICS Cogen",C2392="Commercial NAICS Non-Cogen",C2392="industrial NAICS Cogen", C2392="industrial NAICS non-cogen")),FALSE,TRUE))</f>
        <v>1</v>
      </c>
      <c r="M2392">
        <f t="shared" si="112"/>
        <v>1.2048192771084338E-3</v>
      </c>
      <c r="N2392">
        <f t="shared" si="113"/>
        <v>0</v>
      </c>
    </row>
    <row r="2393" spans="1:14" x14ac:dyDescent="0.2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s="32" t="str">
        <f t="shared" si="111"/>
        <v/>
      </c>
      <c r="J2393" t="str">
        <f>IF(K2393="natural gas",VLOOKUP(D2393,'Cross-Page Data'!$I$4:$J$13,2,FALSE),IF(K2393="solar",VLOOKUP('Form 923'!D2393,'Cross-Page Data'!$I$14:$J$117,2,FALSE),K2393))</f>
        <v>natural gas peaker</v>
      </c>
      <c r="K2393" t="str">
        <f>VLOOKUP(E2393,'Cross-Page Data'!$D$4:$F$48,3,FALSE)</f>
        <v>natural gas</v>
      </c>
      <c r="L2393" t="b">
        <f>IF(AND($P$6=FALSE,OR(C2393="Commercial NAICS Cogen",C2393="Industrial NAICS Cogen",C2393="NAICS-22 Cogen")),FALSE,IF(AND($P$7=FALSE,OR(C2393="Commercial NAICS Cogen",C2393="Commercial NAICS Non-Cogen",C2393="industrial NAICS Cogen", C2393="industrial NAICS non-cogen")),FALSE,TRUE))</f>
        <v>1</v>
      </c>
      <c r="M2393">
        <f t="shared" si="112"/>
        <v>4.9382716049382717E-4</v>
      </c>
      <c r="N2393">
        <f t="shared" si="113"/>
        <v>0</v>
      </c>
    </row>
    <row r="2394" spans="1:14" x14ac:dyDescent="0.2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s="32">
        <f t="shared" si="111"/>
        <v>16296296.296296299</v>
      </c>
      <c r="J2394" t="str">
        <f>IF(K2394="natural gas",VLOOKUP(D2394,'Cross-Page Data'!$I$4:$J$13,2,FALSE),IF(K2394="solar",VLOOKUP('Form 923'!D2394,'Cross-Page Data'!$I$14:$J$117,2,FALSE),K2394))</f>
        <v>heavy or residual fuel oil</v>
      </c>
      <c r="K2394" t="str">
        <f>VLOOKUP(E2394,'Cross-Page Data'!$D$4:$F$48,3,FALSE)</f>
        <v>heavy or residual fuel oil</v>
      </c>
      <c r="L2394" t="b">
        <f>IF(AND($P$6=FALSE,OR(C2394="Commercial NAICS Cogen",C2394="Industrial NAICS Cogen",C2394="NAICS-22 Cogen")),FALSE,IF(AND($P$7=FALSE,OR(C2394="Commercial NAICS Cogen",C2394="Commercial NAICS Non-Cogen",C2394="industrial NAICS Cogen", C2394="industrial NAICS non-cogen")),FALSE,TRUE))</f>
        <v>1</v>
      </c>
      <c r="M2394">
        <f t="shared" si="112"/>
        <v>0.10240963855421686</v>
      </c>
      <c r="N2394">
        <f t="shared" si="113"/>
        <v>1</v>
      </c>
    </row>
    <row r="2395" spans="1:14" x14ac:dyDescent="0.2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s="32">
        <f t="shared" si="111"/>
        <v>15128562.010109151</v>
      </c>
      <c r="J2395" t="str">
        <f>IF(K2395="natural gas",VLOOKUP(D2395,'Cross-Page Data'!$I$4:$J$13,2,FALSE),IF(K2395="solar",VLOOKUP('Form 923'!D2395,'Cross-Page Data'!$I$14:$J$117,2,FALSE),K2395))</f>
        <v>natural gas peaker</v>
      </c>
      <c r="K2395" t="str">
        <f>VLOOKUP(E2395,'Cross-Page Data'!$D$4:$F$48,3,FALSE)</f>
        <v>natural gas</v>
      </c>
      <c r="L2395" t="b">
        <f>IF(AND($P$6=FALSE,OR(C2395="Commercial NAICS Cogen",C2395="Industrial NAICS Cogen",C2395="NAICS-22 Cogen")),FALSE,IF(AND($P$7=FALSE,OR(C2395="Commercial NAICS Cogen",C2395="Commercial NAICS Non-Cogen",C2395="industrial NAICS Cogen", C2395="industrial NAICS non-cogen")),FALSE,TRUE))</f>
        <v>1</v>
      </c>
      <c r="M2395">
        <f t="shared" si="112"/>
        <v>0.14172839506172841</v>
      </c>
      <c r="N2395">
        <f t="shared" si="113"/>
        <v>1</v>
      </c>
    </row>
    <row r="2396" spans="1:14" x14ac:dyDescent="0.2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s="32">
        <f t="shared" si="111"/>
        <v>15793727.915194346</v>
      </c>
      <c r="J2396" t="str">
        <f>IF(K2396="natural gas",VLOOKUP(D2396,'Cross-Page Data'!$I$4:$J$13,2,FALSE),IF(K2396="solar",VLOOKUP('Form 923'!D2396,'Cross-Page Data'!$I$14:$J$117,2,FALSE),K2396))</f>
        <v>natural gas peaker</v>
      </c>
      <c r="K2396" t="str">
        <f>VLOOKUP(E2396,'Cross-Page Data'!$D$4:$F$48,3,FALSE)</f>
        <v>natural gas</v>
      </c>
      <c r="L2396" t="b">
        <f>IF(AND($P$6=FALSE,OR(C2396="Commercial NAICS Cogen",C2396="Industrial NAICS Cogen",C2396="NAICS-22 Cogen")),FALSE,IF(AND($P$7=FALSE,OR(C2396="Commercial NAICS Cogen",C2396="Commercial NAICS Non-Cogen",C2396="industrial NAICS Cogen", C2396="industrial NAICS non-cogen")),FALSE,TRUE))</f>
        <v>1</v>
      </c>
      <c r="M2396">
        <f t="shared" si="112"/>
        <v>0.12246913580246914</v>
      </c>
      <c r="N2396">
        <f t="shared" si="113"/>
        <v>1</v>
      </c>
    </row>
    <row r="2397" spans="1:14" x14ac:dyDescent="0.2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s="32" t="str">
        <f t="shared" si="111"/>
        <v/>
      </c>
      <c r="J2397" t="str">
        <f>IF(K2397="natural gas",VLOOKUP(D2397,'Cross-Page Data'!$I$4:$J$13,2,FALSE),IF(K2397="solar",VLOOKUP('Form 923'!D2397,'Cross-Page Data'!$I$14:$J$117,2,FALSE),K2397))</f>
        <v>hard coal</v>
      </c>
      <c r="K2397" t="str">
        <f>VLOOKUP(E2397,'Cross-Page Data'!$D$4:$F$48,3,FALSE)</f>
        <v>hard coal</v>
      </c>
      <c r="L2397" t="b">
        <f>IF(AND($P$6=FALSE,OR(C2397="Commercial NAICS Cogen",C2397="Industrial NAICS Cogen",C2397="NAICS-22 Cogen")),FALSE,IF(AND($P$7=FALSE,OR(C2397="Commercial NAICS Cogen",C2397="Commercial NAICS Non-Cogen",C2397="industrial NAICS Cogen", C2397="industrial NAICS non-cogen")),FALSE,TRUE))</f>
        <v>1</v>
      </c>
      <c r="M2397">
        <f t="shared" si="112"/>
        <v>1.3605442176870747E-3</v>
      </c>
      <c r="N2397">
        <f t="shared" si="113"/>
        <v>0</v>
      </c>
    </row>
    <row r="2398" spans="1:14" x14ac:dyDescent="0.2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s="32" t="str">
        <f t="shared" si="111"/>
        <v/>
      </c>
      <c r="J2398" t="str">
        <f>IF(K2398="natural gas",VLOOKUP(D2398,'Cross-Page Data'!$I$4:$J$13,2,FALSE),IF(K2398="solar",VLOOKUP('Form 923'!D2398,'Cross-Page Data'!$I$14:$J$117,2,FALSE),K2398))</f>
        <v>natural gas peaker</v>
      </c>
      <c r="K2398" t="str">
        <f>VLOOKUP(E2398,'Cross-Page Data'!$D$4:$F$48,3,FALSE)</f>
        <v>natural gas</v>
      </c>
      <c r="L2398" t="b">
        <f>IF(AND($P$6=FALSE,OR(C2398="Commercial NAICS Cogen",C2398="Industrial NAICS Cogen",C2398="NAICS-22 Cogen")),FALSE,IF(AND($P$7=FALSE,OR(C2398="Commercial NAICS Cogen",C2398="Commercial NAICS Non-Cogen",C2398="industrial NAICS Cogen", C2398="industrial NAICS non-cogen")),FALSE,TRUE))</f>
        <v>1</v>
      </c>
      <c r="M2398">
        <f t="shared" si="112"/>
        <v>4.9382716049382717E-4</v>
      </c>
      <c r="N2398">
        <f t="shared" si="113"/>
        <v>0</v>
      </c>
    </row>
    <row r="2399" spans="1:14" x14ac:dyDescent="0.2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s="32" t="str">
        <f t="shared" si="111"/>
        <v/>
      </c>
      <c r="J2399" t="str">
        <f>IF(K2399="natural gas",VLOOKUP(D2399,'Cross-Page Data'!$I$4:$J$13,2,FALSE),IF(K2399="solar",VLOOKUP('Form 923'!D2399,'Cross-Page Data'!$I$14:$J$117,2,FALSE),K2399))</f>
        <v>heavy or residual fuel oil</v>
      </c>
      <c r="K2399" t="str">
        <f>VLOOKUP(E2399,'Cross-Page Data'!$D$4:$F$48,3,FALSE)</f>
        <v>heavy or residual fuel oil</v>
      </c>
      <c r="L2399" t="b">
        <f>IF(AND($P$6=FALSE,OR(C2399="Commercial NAICS Cogen",C2399="Industrial NAICS Cogen",C2399="NAICS-22 Cogen")),FALSE,IF(AND($P$7=FALSE,OR(C2399="Commercial NAICS Cogen",C2399="Commercial NAICS Non-Cogen",C2399="industrial NAICS Cogen", C2399="industrial NAICS non-cogen")),FALSE,TRUE))</f>
        <v>1</v>
      </c>
      <c r="M2399">
        <f t="shared" si="112"/>
        <v>4.0160642570281126E-4</v>
      </c>
      <c r="N2399">
        <f t="shared" si="113"/>
        <v>0</v>
      </c>
    </row>
    <row r="2400" spans="1:14" x14ac:dyDescent="0.2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s="32" t="str">
        <f t="shared" si="111"/>
        <v/>
      </c>
      <c r="J2400" t="str">
        <f>IF(K2400="natural gas",VLOOKUP(D2400,'Cross-Page Data'!$I$4:$J$13,2,FALSE),IF(K2400="solar",VLOOKUP('Form 923'!D2400,'Cross-Page Data'!$I$14:$J$117,2,FALSE),K2400))</f>
        <v>natural gas peaker</v>
      </c>
      <c r="K2400" t="str">
        <f>VLOOKUP(E2400,'Cross-Page Data'!$D$4:$F$48,3,FALSE)</f>
        <v>natural gas</v>
      </c>
      <c r="L2400" t="b">
        <f>IF(AND($P$6=FALSE,OR(C2400="Commercial NAICS Cogen",C2400="Industrial NAICS Cogen",C2400="NAICS-22 Cogen")),FALSE,IF(AND($P$7=FALSE,OR(C2400="Commercial NAICS Cogen",C2400="Commercial NAICS Non-Cogen",C2400="industrial NAICS Cogen", C2400="industrial NAICS non-cogen")),FALSE,TRUE))</f>
        <v>1</v>
      </c>
      <c r="M2400">
        <f t="shared" si="112"/>
        <v>4.9382716049382717E-4</v>
      </c>
      <c r="N2400">
        <f t="shared" si="113"/>
        <v>0</v>
      </c>
    </row>
    <row r="2401" spans="1:14" x14ac:dyDescent="0.2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s="32" t="str">
        <f t="shared" si="111"/>
        <v/>
      </c>
      <c r="J2401" t="str">
        <f>IF(K2401="natural gas",VLOOKUP(D2401,'Cross-Page Data'!$I$4:$J$13,2,FALSE),IF(K2401="solar",VLOOKUP('Form 923'!D2401,'Cross-Page Data'!$I$14:$J$117,2,FALSE),K2401))</f>
        <v>heavy or residual fuel oil</v>
      </c>
      <c r="K2401" t="str">
        <f>VLOOKUP(E2401,'Cross-Page Data'!$D$4:$F$48,3,FALSE)</f>
        <v>heavy or residual fuel oil</v>
      </c>
      <c r="L2401" t="b">
        <f>IF(AND($P$6=FALSE,OR(C2401="Commercial NAICS Cogen",C2401="Industrial NAICS Cogen",C2401="NAICS-22 Cogen")),FALSE,IF(AND($P$7=FALSE,OR(C2401="Commercial NAICS Cogen",C2401="Commercial NAICS Non-Cogen",C2401="industrial NAICS Cogen", C2401="industrial NAICS non-cogen")),FALSE,TRUE))</f>
        <v>1</v>
      </c>
      <c r="M2401">
        <f t="shared" si="112"/>
        <v>4.0160642570281126E-4</v>
      </c>
      <c r="N2401">
        <f t="shared" si="113"/>
        <v>0</v>
      </c>
    </row>
    <row r="2402" spans="1:14" x14ac:dyDescent="0.2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s="32">
        <f t="shared" si="111"/>
        <v>-220895212.37927097</v>
      </c>
      <c r="J2402" t="str">
        <f>IF(K2402="natural gas",VLOOKUP(D2402,'Cross-Page Data'!$I$4:$J$13,2,FALSE),IF(K2402="solar",VLOOKUP('Form 923'!D2402,'Cross-Page Data'!$I$14:$J$117,2,FALSE),K2402))</f>
        <v>heavy or residual fuel oil</v>
      </c>
      <c r="K2402" t="str">
        <f>VLOOKUP(E2402,'Cross-Page Data'!$D$4:$F$48,3,FALSE)</f>
        <v>heavy or residual fuel oil</v>
      </c>
      <c r="L2402" t="b">
        <f>IF(AND($P$6=FALSE,OR(C2402="Commercial NAICS Cogen",C2402="Industrial NAICS Cogen",C2402="NAICS-22 Cogen")),FALSE,IF(AND($P$7=FALSE,OR(C2402="Commercial NAICS Cogen",C2402="Commercial NAICS Non-Cogen",C2402="industrial NAICS Cogen", C2402="industrial NAICS non-cogen")),FALSE,TRUE))</f>
        <v>1</v>
      </c>
      <c r="M2402">
        <f t="shared" si="112"/>
        <v>0.65301204819277103</v>
      </c>
      <c r="N2402">
        <f t="shared" si="113"/>
        <v>1</v>
      </c>
    </row>
    <row r="2403" spans="1:14" x14ac:dyDescent="0.2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s="32">
        <f t="shared" si="111"/>
        <v>-220848659.51234311</v>
      </c>
      <c r="J2403" t="str">
        <f>IF(K2403="natural gas",VLOOKUP(D2403,'Cross-Page Data'!$I$4:$J$13,2,FALSE),IF(K2403="solar",VLOOKUP('Form 923'!D2403,'Cross-Page Data'!$I$14:$J$117,2,FALSE),K2403))</f>
        <v>natural gas peaker</v>
      </c>
      <c r="K2403" t="str">
        <f>VLOOKUP(E2403,'Cross-Page Data'!$D$4:$F$48,3,FALSE)</f>
        <v>natural gas</v>
      </c>
      <c r="L2403" t="b">
        <f>IF(AND($P$6=FALSE,OR(C2403="Commercial NAICS Cogen",C2403="Industrial NAICS Cogen",C2403="NAICS-22 Cogen")),FALSE,IF(AND($P$7=FALSE,OR(C2403="Commercial NAICS Cogen",C2403="Commercial NAICS Non-Cogen",C2403="industrial NAICS Cogen", C2403="industrial NAICS non-cogen")),FALSE,TRUE))</f>
        <v>1</v>
      </c>
      <c r="M2403">
        <f t="shared" si="112"/>
        <v>0.83160493827160498</v>
      </c>
      <c r="N2403">
        <f t="shared" si="113"/>
        <v>1</v>
      </c>
    </row>
    <row r="2404" spans="1:14" x14ac:dyDescent="0.2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s="32">
        <f t="shared" si="111"/>
        <v>18321772.839531079</v>
      </c>
      <c r="J2404" t="str">
        <f>IF(K2404="natural gas",VLOOKUP(D2404,'Cross-Page Data'!$I$4:$J$13,2,FALSE),IF(K2404="solar",VLOOKUP('Form 923'!D2404,'Cross-Page Data'!$I$14:$J$117,2,FALSE),K2404))</f>
        <v>hard coal</v>
      </c>
      <c r="K2404" t="str">
        <f>VLOOKUP(E2404,'Cross-Page Data'!$D$4:$F$48,3,FALSE)</f>
        <v>hard coal</v>
      </c>
      <c r="L2404" t="b">
        <f>IF(AND($P$6=FALSE,OR(C2404="Commercial NAICS Cogen",C2404="Industrial NAICS Cogen",C2404="NAICS-22 Cogen")),FALSE,IF(AND($P$7=FALSE,OR(C2404="Commercial NAICS Cogen",C2404="Commercial NAICS Non-Cogen",C2404="industrial NAICS Cogen", C2404="industrial NAICS non-cogen")),FALSE,TRUE))</f>
        <v>1</v>
      </c>
      <c r="M2404">
        <f t="shared" si="112"/>
        <v>1.4965986394557823E-2</v>
      </c>
      <c r="N2404">
        <f t="shared" si="113"/>
        <v>0</v>
      </c>
    </row>
    <row r="2405" spans="1:14" x14ac:dyDescent="0.2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s="32">
        <f t="shared" si="111"/>
        <v>17801069.493242901</v>
      </c>
      <c r="J2405" t="str">
        <f>IF(K2405="natural gas",VLOOKUP(D2405,'Cross-Page Data'!$I$4:$J$13,2,FALSE),IF(K2405="solar",VLOOKUP('Form 923'!D2405,'Cross-Page Data'!$I$14:$J$117,2,FALSE),K2405))</f>
        <v>natural gas peaker</v>
      </c>
      <c r="K2405" t="str">
        <f>VLOOKUP(E2405,'Cross-Page Data'!$D$4:$F$48,3,FALSE)</f>
        <v>natural gas</v>
      </c>
      <c r="L2405" t="b">
        <f>IF(AND($P$6=FALSE,OR(C2405="Commercial NAICS Cogen",C2405="Industrial NAICS Cogen",C2405="NAICS-22 Cogen")),FALSE,IF(AND($P$7=FALSE,OR(C2405="Commercial NAICS Cogen",C2405="Commercial NAICS Non-Cogen",C2405="industrial NAICS Cogen", C2405="industrial NAICS non-cogen")),FALSE,TRUE))</f>
        <v>1</v>
      </c>
      <c r="M2405">
        <f t="shared" si="112"/>
        <v>8.1481481481481488E-2</v>
      </c>
      <c r="N2405">
        <f t="shared" si="113"/>
        <v>1</v>
      </c>
    </row>
    <row r="2406" spans="1:14" x14ac:dyDescent="0.2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s="32">
        <f t="shared" si="111"/>
        <v>364500000</v>
      </c>
      <c r="J2406" t="str">
        <f>IF(K2406="natural gas",VLOOKUP(D2406,'Cross-Page Data'!$I$4:$J$13,2,FALSE),IF(K2406="solar",VLOOKUP('Form 923'!D2406,'Cross-Page Data'!$I$14:$J$117,2,FALSE),K2406))</f>
        <v>heavy or residual fuel oil</v>
      </c>
      <c r="K2406" t="str">
        <f>VLOOKUP(E2406,'Cross-Page Data'!$D$4:$F$48,3,FALSE)</f>
        <v>heavy or residual fuel oil</v>
      </c>
      <c r="L2406" t="b">
        <f>IF(AND($P$6=FALSE,OR(C2406="Commercial NAICS Cogen",C2406="Industrial NAICS Cogen",C2406="NAICS-22 Cogen")),FALSE,IF(AND($P$7=FALSE,OR(C2406="Commercial NAICS Cogen",C2406="Commercial NAICS Non-Cogen",C2406="industrial NAICS Cogen", C2406="industrial NAICS non-cogen")),FALSE,TRUE))</f>
        <v>1</v>
      </c>
      <c r="M2406">
        <f t="shared" si="112"/>
        <v>4.0160642570281121E-3</v>
      </c>
      <c r="N2406">
        <f t="shared" si="113"/>
        <v>0</v>
      </c>
    </row>
    <row r="2407" spans="1:14" x14ac:dyDescent="0.2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s="32">
        <f t="shared" si="111"/>
        <v>18002480.954596322</v>
      </c>
      <c r="J2407" t="str">
        <f>IF(K2407="natural gas",VLOOKUP(D2407,'Cross-Page Data'!$I$4:$J$13,2,FALSE),IF(K2407="solar",VLOOKUP('Form 923'!D2407,'Cross-Page Data'!$I$14:$J$117,2,FALSE),K2407))</f>
        <v>hard coal</v>
      </c>
      <c r="K2407" t="str">
        <f>VLOOKUP(E2407,'Cross-Page Data'!$D$4:$F$48,3,FALSE)</f>
        <v>hard coal</v>
      </c>
      <c r="L2407" t="b">
        <f>IF(AND($P$6=FALSE,OR(C2407="Commercial NAICS Cogen",C2407="Industrial NAICS Cogen",C2407="NAICS-22 Cogen")),FALSE,IF(AND($P$7=FALSE,OR(C2407="Commercial NAICS Cogen",C2407="Commercial NAICS Non-Cogen",C2407="industrial NAICS Cogen", C2407="industrial NAICS non-cogen")),FALSE,TRUE))</f>
        <v>1</v>
      </c>
      <c r="M2407">
        <f t="shared" si="112"/>
        <v>1.9047619047619049E-2</v>
      </c>
      <c r="N2407">
        <f t="shared" si="113"/>
        <v>0</v>
      </c>
    </row>
    <row r="2408" spans="1:14" x14ac:dyDescent="0.2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s="32">
        <f t="shared" si="111"/>
        <v>19305219.944396812</v>
      </c>
      <c r="J2408" t="str">
        <f>IF(K2408="natural gas",VLOOKUP(D2408,'Cross-Page Data'!$I$4:$J$13,2,FALSE),IF(K2408="solar",VLOOKUP('Form 923'!D2408,'Cross-Page Data'!$I$14:$J$117,2,FALSE),K2408))</f>
        <v>natural gas peaker</v>
      </c>
      <c r="K2408" t="str">
        <f>VLOOKUP(E2408,'Cross-Page Data'!$D$4:$F$48,3,FALSE)</f>
        <v>natural gas</v>
      </c>
      <c r="L2408" t="b">
        <f>IF(AND($P$6=FALSE,OR(C2408="Commercial NAICS Cogen",C2408="Industrial NAICS Cogen",C2408="NAICS-22 Cogen")),FALSE,IF(AND($P$7=FALSE,OR(C2408="Commercial NAICS Cogen",C2408="Commercial NAICS Non-Cogen",C2408="industrial NAICS Cogen", C2408="industrial NAICS non-cogen")),FALSE,TRUE))</f>
        <v>1</v>
      </c>
      <c r="M2408">
        <f t="shared" si="112"/>
        <v>6.6172839506172837E-2</v>
      </c>
      <c r="N2408">
        <f t="shared" si="113"/>
        <v>1</v>
      </c>
    </row>
    <row r="2409" spans="1:14" x14ac:dyDescent="0.2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s="32" t="str">
        <f t="shared" si="111"/>
        <v/>
      </c>
      <c r="J2409" t="str">
        <f>IF(K2409="natural gas",VLOOKUP(D2409,'Cross-Page Data'!$I$4:$J$13,2,FALSE),IF(K2409="solar",VLOOKUP('Form 923'!D2409,'Cross-Page Data'!$I$14:$J$117,2,FALSE),K2409))</f>
        <v>hard coal</v>
      </c>
      <c r="K2409" t="str">
        <f>VLOOKUP(E2409,'Cross-Page Data'!$D$4:$F$48,3,FALSE)</f>
        <v>hard coal</v>
      </c>
      <c r="L2409" t="b">
        <f>IF(AND($P$6=FALSE,OR(C2409="Commercial NAICS Cogen",C2409="Industrial NAICS Cogen",C2409="NAICS-22 Cogen")),FALSE,IF(AND($P$7=FALSE,OR(C2409="Commercial NAICS Cogen",C2409="Commercial NAICS Non-Cogen",C2409="industrial NAICS Cogen", C2409="industrial NAICS non-cogen")),FALSE,TRUE))</f>
        <v>1</v>
      </c>
      <c r="M2409">
        <f t="shared" si="112"/>
        <v>1.3605442176870747E-3</v>
      </c>
      <c r="N2409">
        <f t="shared" si="113"/>
        <v>0</v>
      </c>
    </row>
    <row r="2410" spans="1:14" x14ac:dyDescent="0.2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s="32">
        <f t="shared" si="111"/>
        <v>-3034482.7586206896</v>
      </c>
      <c r="J2410" t="str">
        <f>IF(K2410="natural gas",VLOOKUP(D2410,'Cross-Page Data'!$I$4:$J$13,2,FALSE),IF(K2410="solar",VLOOKUP('Form 923'!D2410,'Cross-Page Data'!$I$14:$J$117,2,FALSE),K2410))</f>
        <v>heavy or residual fuel oil</v>
      </c>
      <c r="K2410" t="str">
        <f>VLOOKUP(E2410,'Cross-Page Data'!$D$4:$F$48,3,FALSE)</f>
        <v>heavy or residual fuel oil</v>
      </c>
      <c r="L2410" t="b">
        <f>IF(AND($P$6=FALSE,OR(C2410="Commercial NAICS Cogen",C2410="Industrial NAICS Cogen",C2410="NAICS-22 Cogen")),FALSE,IF(AND($P$7=FALSE,OR(C2410="Commercial NAICS Cogen",C2410="Commercial NAICS Non-Cogen",C2410="industrial NAICS Cogen", C2410="industrial NAICS non-cogen")),FALSE,TRUE))</f>
        <v>1</v>
      </c>
      <c r="M2410">
        <f t="shared" si="112"/>
        <v>0.62489959839357434</v>
      </c>
      <c r="N2410">
        <f t="shared" si="113"/>
        <v>1</v>
      </c>
    </row>
    <row r="2411" spans="1:14" x14ac:dyDescent="0.2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s="32" t="str">
        <f t="shared" si="111"/>
        <v/>
      </c>
      <c r="J2411" t="str">
        <f>IF(K2411="natural gas",VLOOKUP(D2411,'Cross-Page Data'!$I$4:$J$13,2,FALSE),IF(K2411="solar",VLOOKUP('Form 923'!D2411,'Cross-Page Data'!$I$14:$J$117,2,FALSE),K2411))</f>
        <v>hard coal</v>
      </c>
      <c r="K2411" t="str">
        <f>VLOOKUP(E2411,'Cross-Page Data'!$D$4:$F$48,3,FALSE)</f>
        <v>hard coal</v>
      </c>
      <c r="L2411" t="b">
        <f>IF(AND($P$6=FALSE,OR(C2411="Commercial NAICS Cogen",C2411="Industrial NAICS Cogen",C2411="NAICS-22 Cogen")),FALSE,IF(AND($P$7=FALSE,OR(C2411="Commercial NAICS Cogen",C2411="Commercial NAICS Non-Cogen",C2411="industrial NAICS Cogen", C2411="industrial NAICS non-cogen")),FALSE,TRUE))</f>
        <v>1</v>
      </c>
      <c r="M2411">
        <f t="shared" si="112"/>
        <v>1.3605442176870747E-3</v>
      </c>
      <c r="N2411">
        <f t="shared" si="113"/>
        <v>0</v>
      </c>
    </row>
    <row r="2412" spans="1:14" x14ac:dyDescent="0.2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s="32">
        <f t="shared" si="111"/>
        <v>70216566.197812021</v>
      </c>
      <c r="J2412" t="str">
        <f>IF(K2412="natural gas",VLOOKUP(D2412,'Cross-Page Data'!$I$4:$J$13,2,FALSE),IF(K2412="solar",VLOOKUP('Form 923'!D2412,'Cross-Page Data'!$I$14:$J$117,2,FALSE),K2412))</f>
        <v>heavy or residual fuel oil</v>
      </c>
      <c r="K2412" t="str">
        <f>VLOOKUP(E2412,'Cross-Page Data'!$D$4:$F$48,3,FALSE)</f>
        <v>heavy or residual fuel oil</v>
      </c>
      <c r="L2412" t="b">
        <f>IF(AND($P$6=FALSE,OR(C2412="Commercial NAICS Cogen",C2412="Industrial NAICS Cogen",C2412="NAICS-22 Cogen")),FALSE,IF(AND($P$7=FALSE,OR(C2412="Commercial NAICS Cogen",C2412="Commercial NAICS Non-Cogen",C2412="industrial NAICS Cogen", C2412="industrial NAICS non-cogen")),FALSE,TRUE))</f>
        <v>1</v>
      </c>
      <c r="M2412">
        <f t="shared" si="112"/>
        <v>1.2449799196787148E-2</v>
      </c>
      <c r="N2412">
        <f t="shared" si="113"/>
        <v>0</v>
      </c>
    </row>
    <row r="2413" spans="1:14" x14ac:dyDescent="0.2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s="32">
        <f t="shared" si="111"/>
        <v>70220298.977183312</v>
      </c>
      <c r="J2413" t="str">
        <f>IF(K2413="natural gas",VLOOKUP(D2413,'Cross-Page Data'!$I$4:$J$13,2,FALSE),IF(K2413="solar",VLOOKUP('Form 923'!D2413,'Cross-Page Data'!$I$14:$J$117,2,FALSE),K2413))</f>
        <v>natural gas peaker</v>
      </c>
      <c r="K2413" t="str">
        <f>VLOOKUP(E2413,'Cross-Page Data'!$D$4:$F$48,3,FALSE)</f>
        <v>natural gas</v>
      </c>
      <c r="L2413" t="b">
        <f>IF(AND($P$6=FALSE,OR(C2413="Commercial NAICS Cogen",C2413="Industrial NAICS Cogen",C2413="NAICS-22 Cogen")),FALSE,IF(AND($P$7=FALSE,OR(C2413="Commercial NAICS Cogen",C2413="Commercial NAICS Non-Cogen",C2413="industrial NAICS Cogen", C2413="industrial NAICS non-cogen")),FALSE,TRUE))</f>
        <v>1</v>
      </c>
      <c r="M2413">
        <f t="shared" si="112"/>
        <v>8.8888888888888889E-3</v>
      </c>
      <c r="N2413">
        <f t="shared" si="113"/>
        <v>0</v>
      </c>
    </row>
    <row r="2414" spans="1:14" x14ac:dyDescent="0.2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s="32" t="str">
        <f t="shared" si="111"/>
        <v/>
      </c>
      <c r="J2414" t="str">
        <f>IF(K2414="natural gas",VLOOKUP(D2414,'Cross-Page Data'!$I$4:$J$13,2,FALSE),IF(K2414="solar",VLOOKUP('Form 923'!D2414,'Cross-Page Data'!$I$14:$J$117,2,FALSE),K2414))</f>
        <v>hard coal</v>
      </c>
      <c r="K2414" t="str">
        <f>VLOOKUP(E2414,'Cross-Page Data'!$D$4:$F$48,3,FALSE)</f>
        <v>hard coal</v>
      </c>
      <c r="L2414" t="b">
        <f>IF(AND($P$6=FALSE,OR(C2414="Commercial NAICS Cogen",C2414="Industrial NAICS Cogen",C2414="NAICS-22 Cogen")),FALSE,IF(AND($P$7=FALSE,OR(C2414="Commercial NAICS Cogen",C2414="Commercial NAICS Non-Cogen",C2414="industrial NAICS Cogen", C2414="industrial NAICS non-cogen")),FALSE,TRUE))</f>
        <v>1</v>
      </c>
      <c r="M2414">
        <f t="shared" si="112"/>
        <v>1.3605442176870747E-3</v>
      </c>
      <c r="N2414">
        <f t="shared" si="113"/>
        <v>0</v>
      </c>
    </row>
    <row r="2415" spans="1:14" x14ac:dyDescent="0.2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s="32" t="str">
        <f t="shared" si="111"/>
        <v/>
      </c>
      <c r="J2415" t="str">
        <f>IF(K2415="natural gas",VLOOKUP(D2415,'Cross-Page Data'!$I$4:$J$13,2,FALSE),IF(K2415="solar",VLOOKUP('Form 923'!D2415,'Cross-Page Data'!$I$14:$J$117,2,FALSE),K2415))</f>
        <v>heavy or residual fuel oil</v>
      </c>
      <c r="K2415" t="str">
        <f>VLOOKUP(E2415,'Cross-Page Data'!$D$4:$F$48,3,FALSE)</f>
        <v>heavy or residual fuel oil</v>
      </c>
      <c r="L2415" t="b">
        <f>IF(AND($P$6=FALSE,OR(C2415="Commercial NAICS Cogen",C2415="Industrial NAICS Cogen",C2415="NAICS-22 Cogen")),FALSE,IF(AND($P$7=FALSE,OR(C2415="Commercial NAICS Cogen",C2415="Commercial NAICS Non-Cogen",C2415="industrial NAICS Cogen", C2415="industrial NAICS non-cogen")),FALSE,TRUE))</f>
        <v>1</v>
      </c>
      <c r="M2415">
        <f t="shared" si="112"/>
        <v>4.0160642570281126E-4</v>
      </c>
      <c r="N2415">
        <f t="shared" si="113"/>
        <v>0</v>
      </c>
    </row>
    <row r="2416" spans="1:14" x14ac:dyDescent="0.2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s="32" t="str">
        <f t="shared" si="111"/>
        <v/>
      </c>
      <c r="J2416" t="str">
        <f>IF(K2416="natural gas",VLOOKUP(D2416,'Cross-Page Data'!$I$4:$J$13,2,FALSE),IF(K2416="solar",VLOOKUP('Form 923'!D2416,'Cross-Page Data'!$I$14:$J$117,2,FALSE),K2416))</f>
        <v>natural gas peaker</v>
      </c>
      <c r="K2416" t="str">
        <f>VLOOKUP(E2416,'Cross-Page Data'!$D$4:$F$48,3,FALSE)</f>
        <v>natural gas</v>
      </c>
      <c r="L2416" t="b">
        <f>IF(AND($P$6=FALSE,OR(C2416="Commercial NAICS Cogen",C2416="Industrial NAICS Cogen",C2416="NAICS-22 Cogen")),FALSE,IF(AND($P$7=FALSE,OR(C2416="Commercial NAICS Cogen",C2416="Commercial NAICS Non-Cogen",C2416="industrial NAICS Cogen", C2416="industrial NAICS non-cogen")),FALSE,TRUE))</f>
        <v>1</v>
      </c>
      <c r="M2416">
        <f t="shared" si="112"/>
        <v>4.9382716049382717E-4</v>
      </c>
      <c r="N2416">
        <f t="shared" si="113"/>
        <v>0</v>
      </c>
    </row>
    <row r="2417" spans="1:14" x14ac:dyDescent="0.2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s="32">
        <f t="shared" si="111"/>
        <v>8923076.9230769239</v>
      </c>
      <c r="J2417" t="str">
        <f>IF(K2417="natural gas",VLOOKUP(D2417,'Cross-Page Data'!$I$4:$J$13,2,FALSE),IF(K2417="solar",VLOOKUP('Form 923'!D2417,'Cross-Page Data'!$I$14:$J$117,2,FALSE),K2417))</f>
        <v>heavy or residual fuel oil</v>
      </c>
      <c r="K2417" t="str">
        <f>VLOOKUP(E2417,'Cross-Page Data'!$D$4:$F$48,3,FALSE)</f>
        <v>heavy or residual fuel oil</v>
      </c>
      <c r="L2417" t="b">
        <f>IF(AND($P$6=FALSE,OR(C2417="Commercial NAICS Cogen",C2417="Industrial NAICS Cogen",C2417="NAICS-22 Cogen")),FALSE,IF(AND($P$7=FALSE,OR(C2417="Commercial NAICS Cogen",C2417="Commercial NAICS Non-Cogen",C2417="industrial NAICS Cogen", C2417="industrial NAICS non-cogen")),FALSE,TRUE))</f>
        <v>1</v>
      </c>
      <c r="M2417">
        <f t="shared" si="112"/>
        <v>0.4686746987951807</v>
      </c>
      <c r="N2417">
        <f t="shared" si="113"/>
        <v>1</v>
      </c>
    </row>
    <row r="2418" spans="1:14" x14ac:dyDescent="0.2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s="32" t="str">
        <f t="shared" si="111"/>
        <v/>
      </c>
      <c r="J2418" t="str">
        <f>IF(K2418="natural gas",VLOOKUP(D2418,'Cross-Page Data'!$I$4:$J$13,2,FALSE),IF(K2418="solar",VLOOKUP('Form 923'!D2418,'Cross-Page Data'!$I$14:$J$117,2,FALSE),K2418))</f>
        <v>natural gas peaker</v>
      </c>
      <c r="K2418" t="str">
        <f>VLOOKUP(E2418,'Cross-Page Data'!$D$4:$F$48,3,FALSE)</f>
        <v>natural gas</v>
      </c>
      <c r="L2418" t="b">
        <f>IF(AND($P$6=FALSE,OR(C2418="Commercial NAICS Cogen",C2418="Industrial NAICS Cogen",C2418="NAICS-22 Cogen")),FALSE,IF(AND($P$7=FALSE,OR(C2418="Commercial NAICS Cogen",C2418="Commercial NAICS Non-Cogen",C2418="industrial NAICS Cogen", C2418="industrial NAICS non-cogen")),FALSE,TRUE))</f>
        <v>1</v>
      </c>
      <c r="M2418">
        <f t="shared" si="112"/>
        <v>4.9382716049382717E-4</v>
      </c>
      <c r="N2418">
        <f t="shared" si="113"/>
        <v>0</v>
      </c>
    </row>
    <row r="2419" spans="1:14" x14ac:dyDescent="0.2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s="32" t="str">
        <f t="shared" si="111"/>
        <v/>
      </c>
      <c r="J2419" t="str">
        <f>IF(K2419="natural gas",VLOOKUP(D2419,'Cross-Page Data'!$I$4:$J$13,2,FALSE),IF(K2419="solar",VLOOKUP('Form 923'!D2419,'Cross-Page Data'!$I$14:$J$117,2,FALSE),K2419))</f>
        <v>heavy or residual fuel oil</v>
      </c>
      <c r="K2419" t="str">
        <f>VLOOKUP(E2419,'Cross-Page Data'!$D$4:$F$48,3,FALSE)</f>
        <v>heavy or residual fuel oil</v>
      </c>
      <c r="L2419" t="b">
        <f>IF(AND($P$6=FALSE,OR(C2419="Commercial NAICS Cogen",C2419="Industrial NAICS Cogen",C2419="NAICS-22 Cogen")),FALSE,IF(AND($P$7=FALSE,OR(C2419="Commercial NAICS Cogen",C2419="Commercial NAICS Non-Cogen",C2419="industrial NAICS Cogen", C2419="industrial NAICS non-cogen")),FALSE,TRUE))</f>
        <v>1</v>
      </c>
      <c r="M2419">
        <f t="shared" si="112"/>
        <v>4.0160642570281126E-4</v>
      </c>
      <c r="N2419">
        <f t="shared" si="113"/>
        <v>0</v>
      </c>
    </row>
    <row r="2420" spans="1:14" x14ac:dyDescent="0.2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s="32">
        <f t="shared" si="111"/>
        <v>10140412.931489069</v>
      </c>
      <c r="J2420" t="str">
        <f>IF(K2420="natural gas",VLOOKUP(D2420,'Cross-Page Data'!$I$4:$J$13,2,FALSE),IF(K2420="solar",VLOOKUP('Form 923'!D2420,'Cross-Page Data'!$I$14:$J$117,2,FALSE),K2420))</f>
        <v>natural gas peaker</v>
      </c>
      <c r="K2420" t="str">
        <f>VLOOKUP(E2420,'Cross-Page Data'!$D$4:$F$48,3,FALSE)</f>
        <v>natural gas</v>
      </c>
      <c r="L2420" t="b">
        <f>IF(AND($P$6=FALSE,OR(C2420="Commercial NAICS Cogen",C2420="Industrial NAICS Cogen",C2420="NAICS-22 Cogen")),FALSE,IF(AND($P$7=FALSE,OR(C2420="Commercial NAICS Cogen",C2420="Commercial NAICS Non-Cogen",C2420="industrial NAICS Cogen", C2420="industrial NAICS non-cogen")),FALSE,TRUE))</f>
        <v>1</v>
      </c>
      <c r="M2420">
        <f t="shared" si="112"/>
        <v>0.49135802469135803</v>
      </c>
      <c r="N2420">
        <f t="shared" si="113"/>
        <v>1</v>
      </c>
    </row>
    <row r="2421" spans="1:14" x14ac:dyDescent="0.2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s="32" t="str">
        <f t="shared" si="111"/>
        <v/>
      </c>
      <c r="J2421" t="str">
        <f>IF(K2421="natural gas",VLOOKUP(D2421,'Cross-Page Data'!$I$4:$J$13,2,FALSE),IF(K2421="solar",VLOOKUP('Form 923'!D2421,'Cross-Page Data'!$I$14:$J$117,2,FALSE),K2421))</f>
        <v>heavy or residual fuel oil</v>
      </c>
      <c r="K2421" t="str">
        <f>VLOOKUP(E2421,'Cross-Page Data'!$D$4:$F$48,3,FALSE)</f>
        <v>heavy or residual fuel oil</v>
      </c>
      <c r="L2421" t="b">
        <f>IF(AND($P$6=FALSE,OR(C2421="Commercial NAICS Cogen",C2421="Industrial NAICS Cogen",C2421="NAICS-22 Cogen")),FALSE,IF(AND($P$7=FALSE,OR(C2421="Commercial NAICS Cogen",C2421="Commercial NAICS Non-Cogen",C2421="industrial NAICS Cogen", C2421="industrial NAICS non-cogen")),FALSE,TRUE))</f>
        <v>1</v>
      </c>
      <c r="M2421">
        <f t="shared" si="112"/>
        <v>4.0160642570281126E-4</v>
      </c>
      <c r="N2421">
        <f t="shared" si="113"/>
        <v>0</v>
      </c>
    </row>
    <row r="2422" spans="1:14" x14ac:dyDescent="0.2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s="32">
        <f t="shared" si="111"/>
        <v>10911632.452085048</v>
      </c>
      <c r="J2422" t="str">
        <f>IF(K2422="natural gas",VLOOKUP(D2422,'Cross-Page Data'!$I$4:$J$13,2,FALSE),IF(K2422="solar",VLOOKUP('Form 923'!D2422,'Cross-Page Data'!$I$14:$J$117,2,FALSE),K2422))</f>
        <v>natural gas peaker</v>
      </c>
      <c r="K2422" t="str">
        <f>VLOOKUP(E2422,'Cross-Page Data'!$D$4:$F$48,3,FALSE)</f>
        <v>natural gas</v>
      </c>
      <c r="L2422" t="b">
        <f>IF(AND($P$6=FALSE,OR(C2422="Commercial NAICS Cogen",C2422="Industrial NAICS Cogen",C2422="NAICS-22 Cogen")),FALSE,IF(AND($P$7=FALSE,OR(C2422="Commercial NAICS Cogen",C2422="Commercial NAICS Non-Cogen",C2422="industrial NAICS Cogen", C2422="industrial NAICS non-cogen")),FALSE,TRUE))</f>
        <v>1</v>
      </c>
      <c r="M2422">
        <f t="shared" si="112"/>
        <v>0.40839506172839507</v>
      </c>
      <c r="N2422">
        <f t="shared" si="113"/>
        <v>1</v>
      </c>
    </row>
    <row r="2423" spans="1:14" x14ac:dyDescent="0.2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s="32" t="str">
        <f t="shared" si="111"/>
        <v/>
      </c>
      <c r="J2423" t="str">
        <f>IF(K2423="natural gas",VLOOKUP(D2423,'Cross-Page Data'!$I$4:$J$13,2,FALSE),IF(K2423="solar",VLOOKUP('Form 923'!D2423,'Cross-Page Data'!$I$14:$J$117,2,FALSE),K2423))</f>
        <v>heavy or residual fuel oil</v>
      </c>
      <c r="K2423" t="str">
        <f>VLOOKUP(E2423,'Cross-Page Data'!$D$4:$F$48,3,FALSE)</f>
        <v>heavy or residual fuel oil</v>
      </c>
      <c r="L2423" t="b">
        <f>IF(AND($P$6=FALSE,OR(C2423="Commercial NAICS Cogen",C2423="Industrial NAICS Cogen",C2423="NAICS-22 Cogen")),FALSE,IF(AND($P$7=FALSE,OR(C2423="Commercial NAICS Cogen",C2423="Commercial NAICS Non-Cogen",C2423="industrial NAICS Cogen", C2423="industrial NAICS non-cogen")),FALSE,TRUE))</f>
        <v>1</v>
      </c>
      <c r="M2423">
        <f t="shared" si="112"/>
        <v>4.0160642570281126E-4</v>
      </c>
      <c r="N2423">
        <f t="shared" si="113"/>
        <v>0</v>
      </c>
    </row>
    <row r="2424" spans="1:14" x14ac:dyDescent="0.2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s="32">
        <f t="shared" si="111"/>
        <v>11846167.57167366</v>
      </c>
      <c r="J2424" t="str">
        <f>IF(K2424="natural gas",VLOOKUP(D2424,'Cross-Page Data'!$I$4:$J$13,2,FALSE),IF(K2424="solar",VLOOKUP('Form 923'!D2424,'Cross-Page Data'!$I$14:$J$117,2,FALSE),K2424))</f>
        <v>natural gas peaker</v>
      </c>
      <c r="K2424" t="str">
        <f>VLOOKUP(E2424,'Cross-Page Data'!$D$4:$F$48,3,FALSE)</f>
        <v>natural gas</v>
      </c>
      <c r="L2424" t="b">
        <f>IF(AND($P$6=FALSE,OR(C2424="Commercial NAICS Cogen",C2424="Industrial NAICS Cogen",C2424="NAICS-22 Cogen")),FALSE,IF(AND($P$7=FALSE,OR(C2424="Commercial NAICS Cogen",C2424="Commercial NAICS Non-Cogen",C2424="industrial NAICS Cogen", C2424="industrial NAICS non-cogen")),FALSE,TRUE))</f>
        <v>1</v>
      </c>
      <c r="M2424">
        <f t="shared" si="112"/>
        <v>0.30172839506172838</v>
      </c>
      <c r="N2424">
        <f t="shared" si="113"/>
        <v>1</v>
      </c>
    </row>
    <row r="2425" spans="1:14" x14ac:dyDescent="0.2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s="32">
        <f t="shared" si="111"/>
        <v>11854820.37621201</v>
      </c>
      <c r="J2425" t="str">
        <f>IF(K2425="natural gas",VLOOKUP(D2425,'Cross-Page Data'!$I$4:$J$13,2,FALSE),IF(K2425="solar",VLOOKUP('Form 923'!D2425,'Cross-Page Data'!$I$14:$J$117,2,FALSE),K2425))</f>
        <v>hard coal</v>
      </c>
      <c r="K2425" t="str">
        <f>VLOOKUP(E2425,'Cross-Page Data'!$D$4:$F$48,3,FALSE)</f>
        <v>hard coal</v>
      </c>
      <c r="L2425" t="b">
        <f>IF(AND($P$6=FALSE,OR(C2425="Commercial NAICS Cogen",C2425="Industrial NAICS Cogen",C2425="NAICS-22 Cogen")),FALSE,IF(AND($P$7=FALSE,OR(C2425="Commercial NAICS Cogen",C2425="Commercial NAICS Non-Cogen",C2425="industrial NAICS Cogen", C2425="industrial NAICS non-cogen")),FALSE,TRUE))</f>
        <v>1</v>
      </c>
      <c r="M2425">
        <f t="shared" si="112"/>
        <v>0.11700680272108843</v>
      </c>
      <c r="N2425">
        <f t="shared" si="113"/>
        <v>1</v>
      </c>
    </row>
    <row r="2426" spans="1:14" x14ac:dyDescent="0.2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s="32">
        <f t="shared" si="111"/>
        <v>14084507.042253522</v>
      </c>
      <c r="J2426" t="str">
        <f>IF(K2426="natural gas",VLOOKUP(D2426,'Cross-Page Data'!$I$4:$J$13,2,FALSE),IF(K2426="solar",VLOOKUP('Form 923'!D2426,'Cross-Page Data'!$I$14:$J$117,2,FALSE),K2426))</f>
        <v>heavy or residual fuel oil</v>
      </c>
      <c r="K2426" t="str">
        <f>VLOOKUP(E2426,'Cross-Page Data'!$D$4:$F$48,3,FALSE)</f>
        <v>heavy or residual fuel oil</v>
      </c>
      <c r="L2426" t="b">
        <f>IF(AND($P$6=FALSE,OR(C2426="Commercial NAICS Cogen",C2426="Industrial NAICS Cogen",C2426="NAICS-22 Cogen")),FALSE,IF(AND($P$7=FALSE,OR(C2426="Commercial NAICS Cogen",C2426="Commercial NAICS Non-Cogen",C2426="industrial NAICS Cogen", C2426="industrial NAICS non-cogen")),FALSE,TRUE))</f>
        <v>1</v>
      </c>
      <c r="M2426">
        <f t="shared" si="112"/>
        <v>0.14698795180722893</v>
      </c>
      <c r="N2426">
        <f t="shared" si="113"/>
        <v>1</v>
      </c>
    </row>
    <row r="2427" spans="1:14" x14ac:dyDescent="0.2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s="32">
        <f t="shared" si="111"/>
        <v>14143828.845002137</v>
      </c>
      <c r="J2427" t="str">
        <f>IF(K2427="natural gas",VLOOKUP(D2427,'Cross-Page Data'!$I$4:$J$13,2,FALSE),IF(K2427="solar",VLOOKUP('Form 923'!D2427,'Cross-Page Data'!$I$14:$J$117,2,FALSE),K2427))</f>
        <v>natural gas peaker</v>
      </c>
      <c r="K2427" t="str">
        <f>VLOOKUP(E2427,'Cross-Page Data'!$D$4:$F$48,3,FALSE)</f>
        <v>natural gas</v>
      </c>
      <c r="L2427" t="b">
        <f>IF(AND($P$6=FALSE,OR(C2427="Commercial NAICS Cogen",C2427="Industrial NAICS Cogen",C2427="NAICS-22 Cogen")),FALSE,IF(AND($P$7=FALSE,OR(C2427="Commercial NAICS Cogen",C2427="Commercial NAICS Non-Cogen",C2427="industrial NAICS Cogen", C2427="industrial NAICS non-cogen")),FALSE,TRUE))</f>
        <v>1</v>
      </c>
      <c r="M2427">
        <f t="shared" si="112"/>
        <v>0.16493827160493826</v>
      </c>
      <c r="N2427">
        <f t="shared" si="113"/>
        <v>1</v>
      </c>
    </row>
    <row r="2428" spans="1:14" x14ac:dyDescent="0.2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s="32">
        <f t="shared" si="111"/>
        <v>8901852.2461145427</v>
      </c>
      <c r="J2428" t="str">
        <f>IF(K2428="natural gas",VLOOKUP(D2428,'Cross-Page Data'!$I$4:$J$13,2,FALSE),IF(K2428="solar",VLOOKUP('Form 923'!D2428,'Cross-Page Data'!$I$14:$J$117,2,FALSE),K2428))</f>
        <v>solar pv</v>
      </c>
      <c r="K2428" t="str">
        <f>VLOOKUP(E2428,'Cross-Page Data'!$D$4:$F$48,3,FALSE)</f>
        <v>solar</v>
      </c>
      <c r="L2428" t="b">
        <f>IF(AND($P$6=FALSE,OR(C2428="Commercial NAICS Cogen",C2428="Industrial NAICS Cogen",C2428="NAICS-22 Cogen")),FALSE,IF(AND($P$7=FALSE,OR(C2428="Commercial NAICS Cogen",C2428="Commercial NAICS Non-Cogen",C2428="industrial NAICS Cogen", C2428="industrial NAICS non-cogen")),FALSE,TRUE))</f>
        <v>1</v>
      </c>
      <c r="M2428">
        <f t="shared" si="112"/>
        <v>0.76285083569851786</v>
      </c>
      <c r="N2428">
        <f t="shared" si="113"/>
        <v>1</v>
      </c>
    </row>
    <row r="2429" spans="1:14" x14ac:dyDescent="0.2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s="32" t="str">
        <f t="shared" si="111"/>
        <v/>
      </c>
      <c r="J2429" t="str">
        <f>IF(K2429="natural gas",VLOOKUP(D2429,'Cross-Page Data'!$I$4:$J$13,2,FALSE),IF(K2429="solar",VLOOKUP('Form 923'!D2429,'Cross-Page Data'!$I$14:$J$117,2,FALSE),K2429))</f>
        <v>heavy or residual fuel oil</v>
      </c>
      <c r="K2429" t="str">
        <f>VLOOKUP(E2429,'Cross-Page Data'!$D$4:$F$48,3,FALSE)</f>
        <v>heavy or residual fuel oil</v>
      </c>
      <c r="L2429" t="b">
        <f>IF(AND($P$6=FALSE,OR(C2429="Commercial NAICS Cogen",C2429="Industrial NAICS Cogen",C2429="NAICS-22 Cogen")),FALSE,IF(AND($P$7=FALSE,OR(C2429="Commercial NAICS Cogen",C2429="Commercial NAICS Non-Cogen",C2429="industrial NAICS Cogen", C2429="industrial NAICS non-cogen")),FALSE,TRUE))</f>
        <v>1</v>
      </c>
      <c r="M2429">
        <f t="shared" si="112"/>
        <v>4.0160642570281126E-4</v>
      </c>
      <c r="N2429">
        <f t="shared" si="113"/>
        <v>0</v>
      </c>
    </row>
    <row r="2430" spans="1:14" x14ac:dyDescent="0.2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s="32">
        <f t="shared" si="111"/>
        <v>11018085.861547483</v>
      </c>
      <c r="J2430" t="str">
        <f>IF(K2430="natural gas",VLOOKUP(D2430,'Cross-Page Data'!$I$4:$J$13,2,FALSE),IF(K2430="solar",VLOOKUP('Form 923'!D2430,'Cross-Page Data'!$I$14:$J$117,2,FALSE),K2430))</f>
        <v>natural gas peaker</v>
      </c>
      <c r="K2430" t="str">
        <f>VLOOKUP(E2430,'Cross-Page Data'!$D$4:$F$48,3,FALSE)</f>
        <v>natural gas</v>
      </c>
      <c r="L2430" t="b">
        <f>IF(AND($P$6=FALSE,OR(C2430="Commercial NAICS Cogen",C2430="Industrial NAICS Cogen",C2430="NAICS-22 Cogen")),FALSE,IF(AND($P$7=FALSE,OR(C2430="Commercial NAICS Cogen",C2430="Commercial NAICS Non-Cogen",C2430="industrial NAICS Cogen", C2430="industrial NAICS non-cogen")),FALSE,TRUE))</f>
        <v>1</v>
      </c>
      <c r="M2430">
        <f t="shared" si="112"/>
        <v>0.39802469135802471</v>
      </c>
      <c r="N2430">
        <f t="shared" si="113"/>
        <v>1</v>
      </c>
    </row>
    <row r="2431" spans="1:14" x14ac:dyDescent="0.2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s="32" t="str">
        <f t="shared" si="111"/>
        <v/>
      </c>
      <c r="J2431" t="str">
        <f>IF(K2431="natural gas",VLOOKUP(D2431,'Cross-Page Data'!$I$4:$J$13,2,FALSE),IF(K2431="solar",VLOOKUP('Form 923'!D2431,'Cross-Page Data'!$I$14:$J$117,2,FALSE),K2431))</f>
        <v>heavy or residual fuel oil</v>
      </c>
      <c r="K2431" t="str">
        <f>VLOOKUP(E2431,'Cross-Page Data'!$D$4:$F$48,3,FALSE)</f>
        <v>heavy or residual fuel oil</v>
      </c>
      <c r="L2431" t="b">
        <f>IF(AND($P$6=FALSE,OR(C2431="Commercial NAICS Cogen",C2431="Industrial NAICS Cogen",C2431="NAICS-22 Cogen")),FALSE,IF(AND($P$7=FALSE,OR(C2431="Commercial NAICS Cogen",C2431="Commercial NAICS Non-Cogen",C2431="industrial NAICS Cogen", C2431="industrial NAICS non-cogen")),FALSE,TRUE))</f>
        <v>1</v>
      </c>
      <c r="M2431">
        <f t="shared" si="112"/>
        <v>4.0160642570281126E-4</v>
      </c>
      <c r="N2431">
        <f t="shared" si="113"/>
        <v>0</v>
      </c>
    </row>
    <row r="2432" spans="1:14" x14ac:dyDescent="0.2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s="32">
        <f t="shared" si="111"/>
        <v>0</v>
      </c>
      <c r="J2432" t="str">
        <f>IF(K2432="natural gas",VLOOKUP(D2432,'Cross-Page Data'!$I$4:$J$13,2,FALSE),IF(K2432="solar",VLOOKUP('Form 923'!D2432,'Cross-Page Data'!$I$14:$J$117,2,FALSE),K2432))</f>
        <v>natural gas nonpeaker</v>
      </c>
      <c r="K2432" t="str">
        <f>VLOOKUP(E2432,'Cross-Page Data'!$D$4:$F$48,3,FALSE)</f>
        <v>natural gas</v>
      </c>
      <c r="L2432" t="b">
        <f>IF(AND($P$6=FALSE,OR(C2432="Commercial NAICS Cogen",C2432="Industrial NAICS Cogen",C2432="NAICS-22 Cogen")),FALSE,IF(AND($P$7=FALSE,OR(C2432="Commercial NAICS Cogen",C2432="Commercial NAICS Non-Cogen",C2432="industrial NAICS Cogen", C2432="industrial NAICS non-cogen")),FALSE,TRUE))</f>
        <v>1</v>
      </c>
      <c r="M2432">
        <f t="shared" si="112"/>
        <v>0.77302325581395348</v>
      </c>
      <c r="N2432">
        <f t="shared" si="113"/>
        <v>1</v>
      </c>
    </row>
    <row r="2433" spans="1:14" x14ac:dyDescent="0.2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s="32" t="str">
        <f t="shared" si="111"/>
        <v/>
      </c>
      <c r="J2433" t="str">
        <f>IF(K2433="natural gas",VLOOKUP(D2433,'Cross-Page Data'!$I$4:$J$13,2,FALSE),IF(K2433="solar",VLOOKUP('Form 923'!D2433,'Cross-Page Data'!$I$14:$J$117,2,FALSE),K2433))</f>
        <v>hard coal</v>
      </c>
      <c r="K2433" t="str">
        <f>VLOOKUP(E2433,'Cross-Page Data'!$D$4:$F$48,3,FALSE)</f>
        <v>hard coal</v>
      </c>
      <c r="L2433" t="b">
        <f>IF(AND($P$6=FALSE,OR(C2433="Commercial NAICS Cogen",C2433="Industrial NAICS Cogen",C2433="NAICS-22 Cogen")),FALSE,IF(AND($P$7=FALSE,OR(C2433="Commercial NAICS Cogen",C2433="Commercial NAICS Non-Cogen",C2433="industrial NAICS Cogen", C2433="industrial NAICS non-cogen")),FALSE,TRUE))</f>
        <v>1</v>
      </c>
      <c r="M2433">
        <f t="shared" si="112"/>
        <v>1.3605442176870747E-3</v>
      </c>
      <c r="N2433">
        <f t="shared" si="113"/>
        <v>0</v>
      </c>
    </row>
    <row r="2434" spans="1:14" x14ac:dyDescent="0.2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s="32">
        <f t="shared" si="111"/>
        <v>11625339.454835534</v>
      </c>
      <c r="J2434" t="str">
        <f>IF(K2434="natural gas",VLOOKUP(D2434,'Cross-Page Data'!$I$4:$J$13,2,FALSE),IF(K2434="solar",VLOOKUP('Form 923'!D2434,'Cross-Page Data'!$I$14:$J$117,2,FALSE),K2434))</f>
        <v>natural gas nonpeaker</v>
      </c>
      <c r="K2434" t="str">
        <f>VLOOKUP(E2434,'Cross-Page Data'!$D$4:$F$48,3,FALSE)</f>
        <v>natural gas</v>
      </c>
      <c r="L2434" t="b">
        <f>IF(AND($P$6=FALSE,OR(C2434="Commercial NAICS Cogen",C2434="Industrial NAICS Cogen",C2434="NAICS-22 Cogen")),FALSE,IF(AND($P$7=FALSE,OR(C2434="Commercial NAICS Cogen",C2434="Commercial NAICS Non-Cogen",C2434="industrial NAICS Cogen", C2434="industrial NAICS non-cogen")),FALSE,TRUE))</f>
        <v>1</v>
      </c>
      <c r="M2434">
        <f t="shared" si="112"/>
        <v>0.12093023255813953</v>
      </c>
      <c r="N2434">
        <f t="shared" si="113"/>
        <v>1</v>
      </c>
    </row>
    <row r="2435" spans="1:14" x14ac:dyDescent="0.2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s="32" t="str">
        <f t="shared" si="111"/>
        <v/>
      </c>
      <c r="J2435" t="str">
        <f>IF(K2435="natural gas",VLOOKUP(D2435,'Cross-Page Data'!$I$4:$J$13,2,FALSE),IF(K2435="solar",VLOOKUP('Form 923'!D2435,'Cross-Page Data'!$I$14:$J$117,2,FALSE),K2435))</f>
        <v>heavy or residual fuel oil</v>
      </c>
      <c r="K2435" t="str">
        <f>VLOOKUP(E2435,'Cross-Page Data'!$D$4:$F$48,3,FALSE)</f>
        <v>heavy or residual fuel oil</v>
      </c>
      <c r="L2435" t="b">
        <f>IF(AND($P$6=FALSE,OR(C2435="Commercial NAICS Cogen",C2435="Industrial NAICS Cogen",C2435="NAICS-22 Cogen")),FALSE,IF(AND($P$7=FALSE,OR(C2435="Commercial NAICS Cogen",C2435="Commercial NAICS Non-Cogen",C2435="industrial NAICS Cogen", C2435="industrial NAICS non-cogen")),FALSE,TRUE))</f>
        <v>1</v>
      </c>
      <c r="M2435">
        <f t="shared" si="112"/>
        <v>4.0160642570281126E-4</v>
      </c>
      <c r="N2435">
        <f t="shared" si="113"/>
        <v>0</v>
      </c>
    </row>
    <row r="2436" spans="1:14" x14ac:dyDescent="0.2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s="32" t="str">
        <f t="shared" si="111"/>
        <v/>
      </c>
      <c r="J2436" t="str">
        <f>IF(K2436="natural gas",VLOOKUP(D2436,'Cross-Page Data'!$I$4:$J$13,2,FALSE),IF(K2436="solar",VLOOKUP('Form 923'!D2436,'Cross-Page Data'!$I$14:$J$117,2,FALSE),K2436))</f>
        <v>hard coal</v>
      </c>
      <c r="K2436" t="str">
        <f>VLOOKUP(E2436,'Cross-Page Data'!$D$4:$F$48,3,FALSE)</f>
        <v>hard coal</v>
      </c>
      <c r="L2436" t="b">
        <f>IF(AND($P$6=FALSE,OR(C2436="Commercial NAICS Cogen",C2436="Industrial NAICS Cogen",C2436="NAICS-22 Cogen")),FALSE,IF(AND($P$7=FALSE,OR(C2436="Commercial NAICS Cogen",C2436="Commercial NAICS Non-Cogen",C2436="industrial NAICS Cogen", C2436="industrial NAICS non-cogen")),FALSE,TRUE))</f>
        <v>1</v>
      </c>
      <c r="M2436">
        <f t="shared" si="112"/>
        <v>1.3605442176870747E-3</v>
      </c>
      <c r="N2436">
        <f t="shared" si="113"/>
        <v>0</v>
      </c>
    </row>
    <row r="2437" spans="1:14" x14ac:dyDescent="0.2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s="32">
        <f t="shared" si="111"/>
        <v>10581518.86020991</v>
      </c>
      <c r="J2437" t="str">
        <f>IF(K2437="natural gas",VLOOKUP(D2437,'Cross-Page Data'!$I$4:$J$13,2,FALSE),IF(K2437="solar",VLOOKUP('Form 923'!D2437,'Cross-Page Data'!$I$14:$J$117,2,FALSE),K2437))</f>
        <v>natural gas peaker</v>
      </c>
      <c r="K2437" t="str">
        <f>VLOOKUP(E2437,'Cross-Page Data'!$D$4:$F$48,3,FALSE)</f>
        <v>natural gas</v>
      </c>
      <c r="L2437" t="b">
        <f>IF(AND($P$6=FALSE,OR(C2437="Commercial NAICS Cogen",C2437="Industrial NAICS Cogen",C2437="NAICS-22 Cogen")),FALSE,IF(AND($P$7=FALSE,OR(C2437="Commercial NAICS Cogen",C2437="Commercial NAICS Non-Cogen",C2437="industrial NAICS Cogen", C2437="industrial NAICS non-cogen")),FALSE,TRUE))</f>
        <v>1</v>
      </c>
      <c r="M2437">
        <f t="shared" si="112"/>
        <v>0.44641975308641973</v>
      </c>
      <c r="N2437">
        <f t="shared" si="113"/>
        <v>1</v>
      </c>
    </row>
    <row r="2438" spans="1:14" x14ac:dyDescent="0.2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s="32">
        <f t="shared" si="111"/>
        <v>10425722.524853712</v>
      </c>
      <c r="J2438" t="str">
        <f>IF(K2438="natural gas",VLOOKUP(D2438,'Cross-Page Data'!$I$4:$J$13,2,FALSE),IF(K2438="solar",VLOOKUP('Form 923'!D2438,'Cross-Page Data'!$I$14:$J$117,2,FALSE),K2438))</f>
        <v>hard coal</v>
      </c>
      <c r="K2438" t="str">
        <f>VLOOKUP(E2438,'Cross-Page Data'!$D$4:$F$48,3,FALSE)</f>
        <v>hard coal</v>
      </c>
      <c r="L2438" t="b">
        <f>IF(AND($P$6=FALSE,OR(C2438="Commercial NAICS Cogen",C2438="Industrial NAICS Cogen",C2438="NAICS-22 Cogen")),FALSE,IF(AND($P$7=FALSE,OR(C2438="Commercial NAICS Cogen",C2438="Commercial NAICS Non-Cogen",C2438="industrial NAICS Cogen", C2438="industrial NAICS non-cogen")),FALSE,TRUE))</f>
        <v>1</v>
      </c>
      <c r="M2438">
        <f t="shared" si="112"/>
        <v>0.33333333333333331</v>
      </c>
      <c r="N2438">
        <f t="shared" si="113"/>
        <v>1</v>
      </c>
    </row>
    <row r="2439" spans="1:14" x14ac:dyDescent="0.2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s="32" t="str">
        <f t="shared" ref="I2439:I2502" si="114">IFERROR(F2439/G2439*10^6,"")</f>
        <v/>
      </c>
      <c r="J2439" t="str">
        <f>IF(K2439="natural gas",VLOOKUP(D2439,'Cross-Page Data'!$I$4:$J$13,2,FALSE),IF(K2439="solar",VLOOKUP('Form 923'!D2439,'Cross-Page Data'!$I$14:$J$117,2,FALSE),K2439))</f>
        <v>heavy or residual fuel oil</v>
      </c>
      <c r="K2439" t="str">
        <f>VLOOKUP(E2439,'Cross-Page Data'!$D$4:$F$48,3,FALSE)</f>
        <v>heavy or residual fuel oil</v>
      </c>
      <c r="L2439" t="b">
        <f>IF(AND($P$6=FALSE,OR(C2439="Commercial NAICS Cogen",C2439="Industrial NAICS Cogen",C2439="NAICS-22 Cogen")),FALSE,IF(AND($P$7=FALSE,OR(C2439="Commercial NAICS Cogen",C2439="Commercial NAICS Non-Cogen",C2439="industrial NAICS Cogen", C2439="industrial NAICS non-cogen")),FALSE,TRUE))</f>
        <v>1</v>
      </c>
      <c r="M2439">
        <f t="shared" ref="M2439:M2502" si="115">(COUNTIFS($J$6:$J$14148,J2439,$I$6:$I$14148,"&gt;"&amp;I2439)+1)/COUNTIFS($J$6:$J$14148,J2439)</f>
        <v>4.0160642570281126E-4</v>
      </c>
      <c r="N2439">
        <f t="shared" ref="N2439:N2502" si="116">IF(OR(M2439&gt;0.95,M2439&lt;0.05),0,1)</f>
        <v>0</v>
      </c>
    </row>
    <row r="2440" spans="1:14" x14ac:dyDescent="0.2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s="32">
        <f t="shared" si="114"/>
        <v>15614721.485411139</v>
      </c>
      <c r="J2440" t="str">
        <f>IF(K2440="natural gas",VLOOKUP(D2440,'Cross-Page Data'!$I$4:$J$13,2,FALSE),IF(K2440="solar",VLOOKUP('Form 923'!D2440,'Cross-Page Data'!$I$14:$J$117,2,FALSE),K2440))</f>
        <v>natural gas peaker</v>
      </c>
      <c r="K2440" t="str">
        <f>VLOOKUP(E2440,'Cross-Page Data'!$D$4:$F$48,3,FALSE)</f>
        <v>natural gas</v>
      </c>
      <c r="L2440" t="b">
        <f>IF(AND($P$6=FALSE,OR(C2440="Commercial NAICS Cogen",C2440="Industrial NAICS Cogen",C2440="NAICS-22 Cogen")),FALSE,IF(AND($P$7=FALSE,OR(C2440="Commercial NAICS Cogen",C2440="Commercial NAICS Non-Cogen",C2440="industrial NAICS Cogen", C2440="industrial NAICS non-cogen")),FALSE,TRUE))</f>
        <v>1</v>
      </c>
      <c r="M2440">
        <f t="shared" si="115"/>
        <v>0.12790123456790123</v>
      </c>
      <c r="N2440">
        <f t="shared" si="116"/>
        <v>1</v>
      </c>
    </row>
    <row r="2441" spans="1:14" x14ac:dyDescent="0.2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s="32" t="str">
        <f t="shared" si="114"/>
        <v/>
      </c>
      <c r="J2441" t="str">
        <f>IF(K2441="natural gas",VLOOKUP(D2441,'Cross-Page Data'!$I$4:$J$13,2,FALSE),IF(K2441="solar",VLOOKUP('Form 923'!D2441,'Cross-Page Data'!$I$14:$J$117,2,FALSE),K2441))</f>
        <v>heavy or residual fuel oil</v>
      </c>
      <c r="K2441" t="str">
        <f>VLOOKUP(E2441,'Cross-Page Data'!$D$4:$F$48,3,FALSE)</f>
        <v>heavy or residual fuel oil</v>
      </c>
      <c r="L2441" t="b">
        <f>IF(AND($P$6=FALSE,OR(C2441="Commercial NAICS Cogen",C2441="Industrial NAICS Cogen",C2441="NAICS-22 Cogen")),FALSE,IF(AND($P$7=FALSE,OR(C2441="Commercial NAICS Cogen",C2441="Commercial NAICS Non-Cogen",C2441="industrial NAICS Cogen", C2441="industrial NAICS non-cogen")),FALSE,TRUE))</f>
        <v>1</v>
      </c>
      <c r="M2441">
        <f t="shared" si="115"/>
        <v>4.0160642570281126E-4</v>
      </c>
      <c r="N2441">
        <f t="shared" si="116"/>
        <v>0</v>
      </c>
    </row>
    <row r="2442" spans="1:14" x14ac:dyDescent="0.2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s="32">
        <f t="shared" si="114"/>
        <v>10821309.655937847</v>
      </c>
      <c r="J2442" t="str">
        <f>IF(K2442="natural gas",VLOOKUP(D2442,'Cross-Page Data'!$I$4:$J$13,2,FALSE),IF(K2442="solar",VLOOKUP('Form 923'!D2442,'Cross-Page Data'!$I$14:$J$117,2,FALSE),K2442))</f>
        <v>heavy or residual fuel oil</v>
      </c>
      <c r="K2442" t="str">
        <f>VLOOKUP(E2442,'Cross-Page Data'!$D$4:$F$48,3,FALSE)</f>
        <v>heavy or residual fuel oil</v>
      </c>
      <c r="L2442" t="b">
        <f>IF(AND($P$6=FALSE,OR(C2442="Commercial NAICS Cogen",C2442="Industrial NAICS Cogen",C2442="NAICS-22 Cogen")),FALSE,IF(AND($P$7=FALSE,OR(C2442="Commercial NAICS Cogen",C2442="Commercial NAICS Non-Cogen",C2442="industrial NAICS Cogen", C2442="industrial NAICS non-cogen")),FALSE,TRUE))</f>
        <v>1</v>
      </c>
      <c r="M2442">
        <f t="shared" si="115"/>
        <v>0.31887550200803211</v>
      </c>
      <c r="N2442">
        <f t="shared" si="116"/>
        <v>1</v>
      </c>
    </row>
    <row r="2443" spans="1:14" x14ac:dyDescent="0.2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s="32">
        <f t="shared" si="114"/>
        <v>10698861.405575186</v>
      </c>
      <c r="J2443" t="str">
        <f>IF(K2443="natural gas",VLOOKUP(D2443,'Cross-Page Data'!$I$4:$J$13,2,FALSE),IF(K2443="solar",VLOOKUP('Form 923'!D2443,'Cross-Page Data'!$I$14:$J$117,2,FALSE),K2443))</f>
        <v>natural gas peaker</v>
      </c>
      <c r="K2443" t="str">
        <f>VLOOKUP(E2443,'Cross-Page Data'!$D$4:$F$48,3,FALSE)</f>
        <v>natural gas</v>
      </c>
      <c r="L2443" t="b">
        <f>IF(AND($P$6=FALSE,OR(C2443="Commercial NAICS Cogen",C2443="Industrial NAICS Cogen",C2443="NAICS-22 Cogen")),FALSE,IF(AND($P$7=FALSE,OR(C2443="Commercial NAICS Cogen",C2443="Commercial NAICS Non-Cogen",C2443="industrial NAICS Cogen", C2443="industrial NAICS non-cogen")),FALSE,TRUE))</f>
        <v>1</v>
      </c>
      <c r="M2443">
        <f t="shared" si="115"/>
        <v>0.4345679012345679</v>
      </c>
      <c r="N2443">
        <f t="shared" si="116"/>
        <v>1</v>
      </c>
    </row>
    <row r="2444" spans="1:14" x14ac:dyDescent="0.2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s="32">
        <f t="shared" si="114"/>
        <v>8902000.7319084778</v>
      </c>
      <c r="J2444" t="str">
        <f>IF(K2444="natural gas",VLOOKUP(D2444,'Cross-Page Data'!$I$4:$J$13,2,FALSE),IF(K2444="solar",VLOOKUP('Form 923'!D2444,'Cross-Page Data'!$I$14:$J$117,2,FALSE),K2444))</f>
        <v>hydro</v>
      </c>
      <c r="K2444" t="str">
        <f>VLOOKUP(E2444,'Cross-Page Data'!$D$4:$F$48,3,FALSE)</f>
        <v>hydro</v>
      </c>
      <c r="L2444" t="b">
        <f>IF(AND($P$6=FALSE,OR(C2444="Commercial NAICS Cogen",C2444="Industrial NAICS Cogen",C2444="NAICS-22 Cogen")),FALSE,IF(AND($P$7=FALSE,OR(C2444="Commercial NAICS Cogen",C2444="Commercial NAICS Non-Cogen",C2444="industrial NAICS Cogen", C2444="industrial NAICS non-cogen")),FALSE,TRUE))</f>
        <v>1</v>
      </c>
      <c r="M2444">
        <f t="shared" si="115"/>
        <v>0.41893732970027248</v>
      </c>
      <c r="N2444">
        <f t="shared" si="116"/>
        <v>1</v>
      </c>
    </row>
    <row r="2445" spans="1:14" x14ac:dyDescent="0.2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s="32">
        <f t="shared" si="114"/>
        <v>8902000.9983288832</v>
      </c>
      <c r="J2445" t="str">
        <f>IF(K2445="natural gas",VLOOKUP(D2445,'Cross-Page Data'!$I$4:$J$13,2,FALSE),IF(K2445="solar",VLOOKUP('Form 923'!D2445,'Cross-Page Data'!$I$14:$J$117,2,FALSE),K2445))</f>
        <v>hydro</v>
      </c>
      <c r="K2445" t="str">
        <f>VLOOKUP(E2445,'Cross-Page Data'!$D$4:$F$48,3,FALSE)</f>
        <v>hydro</v>
      </c>
      <c r="L2445" t="b">
        <f>IF(AND($P$6=FALSE,OR(C2445="Commercial NAICS Cogen",C2445="Industrial NAICS Cogen",C2445="NAICS-22 Cogen")),FALSE,IF(AND($P$7=FALSE,OR(C2445="Commercial NAICS Cogen",C2445="Commercial NAICS Non-Cogen",C2445="industrial NAICS Cogen", C2445="industrial NAICS non-cogen")),FALSE,TRUE))</f>
        <v>1</v>
      </c>
      <c r="M2445">
        <f t="shared" si="115"/>
        <v>0.40871934604904631</v>
      </c>
      <c r="N2445">
        <f t="shared" si="116"/>
        <v>1</v>
      </c>
    </row>
    <row r="2446" spans="1:14" x14ac:dyDescent="0.2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s="32">
        <f t="shared" si="114"/>
        <v>0</v>
      </c>
      <c r="J2446" t="str">
        <f>IF(K2446="natural gas",VLOOKUP(D2446,'Cross-Page Data'!$I$4:$J$13,2,FALSE),IF(K2446="solar",VLOOKUP('Form 923'!D2446,'Cross-Page Data'!$I$14:$J$117,2,FALSE),K2446))</f>
        <v>hydro</v>
      </c>
      <c r="K2446" t="str">
        <f>VLOOKUP(E2446,'Cross-Page Data'!$D$4:$F$48,3,FALSE)</f>
        <v>hydro</v>
      </c>
      <c r="L2446" t="b">
        <f>IF(AND($P$6=FALSE,OR(C2446="Commercial NAICS Cogen",C2446="Industrial NAICS Cogen",C2446="NAICS-22 Cogen")),FALSE,IF(AND($P$7=FALSE,OR(C2446="Commercial NAICS Cogen",C2446="Commercial NAICS Non-Cogen",C2446="industrial NAICS Cogen", C2446="industrial NAICS non-cogen")),FALSE,TRUE))</f>
        <v>1</v>
      </c>
      <c r="M2446">
        <f t="shared" si="115"/>
        <v>0.93188010899182561</v>
      </c>
      <c r="N2446">
        <f t="shared" si="116"/>
        <v>1</v>
      </c>
    </row>
    <row r="2447" spans="1:14" x14ac:dyDescent="0.2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s="32">
        <f t="shared" si="114"/>
        <v>8902000.7655351777</v>
      </c>
      <c r="J2447" t="str">
        <f>IF(K2447="natural gas",VLOOKUP(D2447,'Cross-Page Data'!$I$4:$J$13,2,FALSE),IF(K2447="solar",VLOOKUP('Form 923'!D2447,'Cross-Page Data'!$I$14:$J$117,2,FALSE),K2447))</f>
        <v>hydro</v>
      </c>
      <c r="K2447" t="str">
        <f>VLOOKUP(E2447,'Cross-Page Data'!$D$4:$F$48,3,FALSE)</f>
        <v>hydro</v>
      </c>
      <c r="L2447" t="b">
        <f>IF(AND($P$6=FALSE,OR(C2447="Commercial NAICS Cogen",C2447="Industrial NAICS Cogen",C2447="NAICS-22 Cogen")),FALSE,IF(AND($P$7=FALSE,OR(C2447="Commercial NAICS Cogen",C2447="Commercial NAICS Non-Cogen",C2447="industrial NAICS Cogen", C2447="industrial NAICS non-cogen")),FALSE,TRUE))</f>
        <v>1</v>
      </c>
      <c r="M2447">
        <f t="shared" si="115"/>
        <v>0.41621253405994552</v>
      </c>
      <c r="N2447">
        <f t="shared" si="116"/>
        <v>1</v>
      </c>
    </row>
    <row r="2448" spans="1:14" x14ac:dyDescent="0.2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s="32">
        <f t="shared" si="114"/>
        <v>8901996.3167587481</v>
      </c>
      <c r="J2448" t="str">
        <f>IF(K2448="natural gas",VLOOKUP(D2448,'Cross-Page Data'!$I$4:$J$13,2,FALSE),IF(K2448="solar",VLOOKUP('Form 923'!D2448,'Cross-Page Data'!$I$14:$J$117,2,FALSE),K2448))</f>
        <v>hydro</v>
      </c>
      <c r="K2448" t="str">
        <f>VLOOKUP(E2448,'Cross-Page Data'!$D$4:$F$48,3,FALSE)</f>
        <v>hydro</v>
      </c>
      <c r="L2448" t="b">
        <f>IF(AND($P$6=FALSE,OR(C2448="Commercial NAICS Cogen",C2448="Industrial NAICS Cogen",C2448="NAICS-22 Cogen")),FALSE,IF(AND($P$7=FALSE,OR(C2448="Commercial NAICS Cogen",C2448="Commercial NAICS Non-Cogen",C2448="industrial NAICS Cogen", C2448="industrial NAICS non-cogen")),FALSE,TRUE))</f>
        <v>1</v>
      </c>
      <c r="M2448">
        <f t="shared" si="115"/>
        <v>0.57901907356948223</v>
      </c>
      <c r="N2448">
        <f t="shared" si="116"/>
        <v>1</v>
      </c>
    </row>
    <row r="2449" spans="1:14" x14ac:dyDescent="0.2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s="32">
        <f t="shared" si="114"/>
        <v>10230941.14725602</v>
      </c>
      <c r="J2449" t="str">
        <f>IF(K2449="natural gas",VLOOKUP(D2449,'Cross-Page Data'!$I$4:$J$13,2,FALSE),IF(K2449="solar",VLOOKUP('Form 923'!D2449,'Cross-Page Data'!$I$14:$J$117,2,FALSE),K2449))</f>
        <v>heavy or residual fuel oil</v>
      </c>
      <c r="K2449" t="str">
        <f>VLOOKUP(E2449,'Cross-Page Data'!$D$4:$F$48,3,FALSE)</f>
        <v>heavy or residual fuel oil</v>
      </c>
      <c r="L2449" t="b">
        <f>IF(AND($P$6=FALSE,OR(C2449="Commercial NAICS Cogen",C2449="Industrial NAICS Cogen",C2449="NAICS-22 Cogen")),FALSE,IF(AND($P$7=FALSE,OR(C2449="Commercial NAICS Cogen",C2449="Commercial NAICS Non-Cogen",C2449="industrial NAICS Cogen", C2449="industrial NAICS non-cogen")),FALSE,TRUE))</f>
        <v>1</v>
      </c>
      <c r="M2449">
        <f t="shared" si="115"/>
        <v>0.37951807228915663</v>
      </c>
      <c r="N2449">
        <f t="shared" si="116"/>
        <v>1</v>
      </c>
    </row>
    <row r="2450" spans="1:14" x14ac:dyDescent="0.2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s="32">
        <f t="shared" si="114"/>
        <v>10111591.892507402</v>
      </c>
      <c r="J2450" t="str">
        <f>IF(K2450="natural gas",VLOOKUP(D2450,'Cross-Page Data'!$I$4:$J$13,2,FALSE),IF(K2450="solar",VLOOKUP('Form 923'!D2450,'Cross-Page Data'!$I$14:$J$117,2,FALSE),K2450))</f>
        <v>natural gas peaker</v>
      </c>
      <c r="K2450" t="str">
        <f>VLOOKUP(E2450,'Cross-Page Data'!$D$4:$F$48,3,FALSE)</f>
        <v>natural gas</v>
      </c>
      <c r="L2450" t="b">
        <f>IF(AND($P$6=FALSE,OR(C2450="Commercial NAICS Cogen",C2450="Industrial NAICS Cogen",C2450="NAICS-22 Cogen")),FALSE,IF(AND($P$7=FALSE,OR(C2450="Commercial NAICS Cogen",C2450="Commercial NAICS Non-Cogen",C2450="industrial NAICS Cogen", C2450="industrial NAICS non-cogen")),FALSE,TRUE))</f>
        <v>1</v>
      </c>
      <c r="M2450">
        <f t="shared" si="115"/>
        <v>0.49382716049382713</v>
      </c>
      <c r="N2450">
        <f t="shared" si="116"/>
        <v>1</v>
      </c>
    </row>
    <row r="2451" spans="1:14" x14ac:dyDescent="0.2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s="32">
        <f t="shared" si="114"/>
        <v>8902005.618071463</v>
      </c>
      <c r="J2451" t="str">
        <f>IF(K2451="natural gas",VLOOKUP(D2451,'Cross-Page Data'!$I$4:$J$13,2,FALSE),IF(K2451="solar",VLOOKUP('Form 923'!D2451,'Cross-Page Data'!$I$14:$J$117,2,FALSE),K2451))</f>
        <v>hydro</v>
      </c>
      <c r="K2451" t="str">
        <f>VLOOKUP(E2451,'Cross-Page Data'!$D$4:$F$48,3,FALSE)</f>
        <v>hydro</v>
      </c>
      <c r="L2451" t="b">
        <f>IF(AND($P$6=FALSE,OR(C2451="Commercial NAICS Cogen",C2451="Industrial NAICS Cogen",C2451="NAICS-22 Cogen")),FALSE,IF(AND($P$7=FALSE,OR(C2451="Commercial NAICS Cogen",C2451="Commercial NAICS Non-Cogen",C2451="industrial NAICS Cogen", C2451="industrial NAICS non-cogen")),FALSE,TRUE))</f>
        <v>1</v>
      </c>
      <c r="M2451">
        <f t="shared" si="115"/>
        <v>0.33310626702997276</v>
      </c>
      <c r="N2451">
        <f t="shared" si="116"/>
        <v>1</v>
      </c>
    </row>
    <row r="2452" spans="1:14" x14ac:dyDescent="0.2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s="32">
        <f t="shared" si="114"/>
        <v>13157894.736842107</v>
      </c>
      <c r="J2452" t="str">
        <f>IF(K2452="natural gas",VLOOKUP(D2452,'Cross-Page Data'!$I$4:$J$13,2,FALSE),IF(K2452="solar",VLOOKUP('Form 923'!D2452,'Cross-Page Data'!$I$14:$J$117,2,FALSE),K2452))</f>
        <v>heavy or residual fuel oil</v>
      </c>
      <c r="K2452" t="str">
        <f>VLOOKUP(E2452,'Cross-Page Data'!$D$4:$F$48,3,FALSE)</f>
        <v>heavy or residual fuel oil</v>
      </c>
      <c r="L2452" t="b">
        <f>IF(AND($P$6=FALSE,OR(C2452="Commercial NAICS Cogen",C2452="Industrial NAICS Cogen",C2452="NAICS-22 Cogen")),FALSE,IF(AND($P$7=FALSE,OR(C2452="Commercial NAICS Cogen",C2452="Commercial NAICS Non-Cogen",C2452="industrial NAICS Cogen", C2452="industrial NAICS non-cogen")),FALSE,TRUE))</f>
        <v>1</v>
      </c>
      <c r="M2452">
        <f t="shared" si="115"/>
        <v>0.17911646586345381</v>
      </c>
      <c r="N2452">
        <f t="shared" si="116"/>
        <v>1</v>
      </c>
    </row>
    <row r="2453" spans="1:14" x14ac:dyDescent="0.2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s="32">
        <f t="shared" si="114"/>
        <v>12526581.605528975</v>
      </c>
      <c r="J2453" t="str">
        <f>IF(K2453="natural gas",VLOOKUP(D2453,'Cross-Page Data'!$I$4:$J$13,2,FALSE),IF(K2453="solar",VLOOKUP('Form 923'!D2453,'Cross-Page Data'!$I$14:$J$117,2,FALSE),K2453))</f>
        <v>natural gas peaker</v>
      </c>
      <c r="K2453" t="str">
        <f>VLOOKUP(E2453,'Cross-Page Data'!$D$4:$F$48,3,FALSE)</f>
        <v>natural gas</v>
      </c>
      <c r="L2453" t="b">
        <f>IF(AND($P$6=FALSE,OR(C2453="Commercial NAICS Cogen",C2453="Industrial NAICS Cogen",C2453="NAICS-22 Cogen")),FALSE,IF(AND($P$7=FALSE,OR(C2453="Commercial NAICS Cogen",C2453="Commercial NAICS Non-Cogen",C2453="industrial NAICS Cogen", C2453="industrial NAICS non-cogen")),FALSE,TRUE))</f>
        <v>1</v>
      </c>
      <c r="M2453">
        <f t="shared" si="115"/>
        <v>0.23506172839506173</v>
      </c>
      <c r="N2453">
        <f t="shared" si="116"/>
        <v>1</v>
      </c>
    </row>
    <row r="2454" spans="1:14" x14ac:dyDescent="0.2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s="32">
        <f t="shared" si="114"/>
        <v>9089171.9745222926</v>
      </c>
      <c r="J2454" t="str">
        <f>IF(K2454="natural gas",VLOOKUP(D2454,'Cross-Page Data'!$I$4:$J$13,2,FALSE),IF(K2454="solar",VLOOKUP('Form 923'!D2454,'Cross-Page Data'!$I$14:$J$117,2,FALSE),K2454))</f>
        <v>heavy or residual fuel oil</v>
      </c>
      <c r="K2454" t="str">
        <f>VLOOKUP(E2454,'Cross-Page Data'!$D$4:$F$48,3,FALSE)</f>
        <v>heavy or residual fuel oil</v>
      </c>
      <c r="L2454" t="b">
        <f>IF(AND($P$6=FALSE,OR(C2454="Commercial NAICS Cogen",C2454="Industrial NAICS Cogen",C2454="NAICS-22 Cogen")),FALSE,IF(AND($P$7=FALSE,OR(C2454="Commercial NAICS Cogen",C2454="Commercial NAICS Non-Cogen",C2454="industrial NAICS Cogen", C2454="industrial NAICS non-cogen")),FALSE,TRUE))</f>
        <v>1</v>
      </c>
      <c r="M2454">
        <f t="shared" si="115"/>
        <v>0.46265060240963857</v>
      </c>
      <c r="N2454">
        <f t="shared" si="116"/>
        <v>1</v>
      </c>
    </row>
    <row r="2455" spans="1:14" x14ac:dyDescent="0.2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s="32" t="str">
        <f t="shared" si="114"/>
        <v/>
      </c>
      <c r="J2455" t="str">
        <f>IF(K2455="natural gas",VLOOKUP(D2455,'Cross-Page Data'!$I$4:$J$13,2,FALSE),IF(K2455="solar",VLOOKUP('Form 923'!D2455,'Cross-Page Data'!$I$14:$J$117,2,FALSE),K2455))</f>
        <v>natural gas peaker</v>
      </c>
      <c r="K2455" t="str">
        <f>VLOOKUP(E2455,'Cross-Page Data'!$D$4:$F$48,3,FALSE)</f>
        <v>natural gas</v>
      </c>
      <c r="L2455" t="b">
        <f>IF(AND($P$6=FALSE,OR(C2455="Commercial NAICS Cogen",C2455="Industrial NAICS Cogen",C2455="NAICS-22 Cogen")),FALSE,IF(AND($P$7=FALSE,OR(C2455="Commercial NAICS Cogen",C2455="Commercial NAICS Non-Cogen",C2455="industrial NAICS Cogen", C2455="industrial NAICS non-cogen")),FALSE,TRUE))</f>
        <v>1</v>
      </c>
      <c r="M2455">
        <f t="shared" si="115"/>
        <v>4.9382716049382717E-4</v>
      </c>
      <c r="N2455">
        <f t="shared" si="116"/>
        <v>0</v>
      </c>
    </row>
    <row r="2456" spans="1:14" x14ac:dyDescent="0.2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s="32">
        <f t="shared" si="114"/>
        <v>9076923.0769230761</v>
      </c>
      <c r="J2456" t="str">
        <f>IF(K2456="natural gas",VLOOKUP(D2456,'Cross-Page Data'!$I$4:$J$13,2,FALSE),IF(K2456="solar",VLOOKUP('Form 923'!D2456,'Cross-Page Data'!$I$14:$J$117,2,FALSE),K2456))</f>
        <v>heavy or residual fuel oil</v>
      </c>
      <c r="K2456" t="str">
        <f>VLOOKUP(E2456,'Cross-Page Data'!$D$4:$F$48,3,FALSE)</f>
        <v>heavy or residual fuel oil</v>
      </c>
      <c r="L2456" t="b">
        <f>IF(AND($P$6=FALSE,OR(C2456="Commercial NAICS Cogen",C2456="Industrial NAICS Cogen",C2456="NAICS-22 Cogen")),FALSE,IF(AND($P$7=FALSE,OR(C2456="Commercial NAICS Cogen",C2456="Commercial NAICS Non-Cogen",C2456="industrial NAICS Cogen", C2456="industrial NAICS non-cogen")),FALSE,TRUE))</f>
        <v>1</v>
      </c>
      <c r="M2456">
        <f t="shared" si="115"/>
        <v>0.46425702811244979</v>
      </c>
      <c r="N2456">
        <f t="shared" si="116"/>
        <v>1</v>
      </c>
    </row>
    <row r="2457" spans="1:14" x14ac:dyDescent="0.2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s="32" t="str">
        <f t="shared" si="114"/>
        <v/>
      </c>
      <c r="J2457" t="str">
        <f>IF(K2457="natural gas",VLOOKUP(D2457,'Cross-Page Data'!$I$4:$J$13,2,FALSE),IF(K2457="solar",VLOOKUP('Form 923'!D2457,'Cross-Page Data'!$I$14:$J$117,2,FALSE),K2457))</f>
        <v>natural gas peaker</v>
      </c>
      <c r="K2457" t="str">
        <f>VLOOKUP(E2457,'Cross-Page Data'!$D$4:$F$48,3,FALSE)</f>
        <v>natural gas</v>
      </c>
      <c r="L2457" t="b">
        <f>IF(AND($P$6=FALSE,OR(C2457="Commercial NAICS Cogen",C2457="Industrial NAICS Cogen",C2457="NAICS-22 Cogen")),FALSE,IF(AND($P$7=FALSE,OR(C2457="Commercial NAICS Cogen",C2457="Commercial NAICS Non-Cogen",C2457="industrial NAICS Cogen", C2457="industrial NAICS non-cogen")),FALSE,TRUE))</f>
        <v>1</v>
      </c>
      <c r="M2457">
        <f t="shared" si="115"/>
        <v>4.9382716049382717E-4</v>
      </c>
      <c r="N2457">
        <f t="shared" si="116"/>
        <v>0</v>
      </c>
    </row>
    <row r="2458" spans="1:14" x14ac:dyDescent="0.2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s="32">
        <f t="shared" si="114"/>
        <v>8902000.2519411538</v>
      </c>
      <c r="J2458" t="str">
        <f>IF(K2458="natural gas",VLOOKUP(D2458,'Cross-Page Data'!$I$4:$J$13,2,FALSE),IF(K2458="solar",VLOOKUP('Form 923'!D2458,'Cross-Page Data'!$I$14:$J$117,2,FALSE),K2458))</f>
        <v>hydro</v>
      </c>
      <c r="K2458" t="str">
        <f>VLOOKUP(E2458,'Cross-Page Data'!$D$4:$F$48,3,FALSE)</f>
        <v>hydro</v>
      </c>
      <c r="L2458" t="b">
        <f>IF(AND($P$6=FALSE,OR(C2458="Commercial NAICS Cogen",C2458="Industrial NAICS Cogen",C2458="NAICS-22 Cogen")),FALSE,IF(AND($P$7=FALSE,OR(C2458="Commercial NAICS Cogen",C2458="Commercial NAICS Non-Cogen",C2458="industrial NAICS Cogen", C2458="industrial NAICS non-cogen")),FALSE,TRUE))</f>
        <v>1</v>
      </c>
      <c r="M2458">
        <f t="shared" si="115"/>
        <v>0.44141689373297005</v>
      </c>
      <c r="N2458">
        <f t="shared" si="116"/>
        <v>1</v>
      </c>
    </row>
    <row r="2459" spans="1:14" x14ac:dyDescent="0.2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s="32">
        <f t="shared" si="114"/>
        <v>8902000.3477274179</v>
      </c>
      <c r="J2459" t="str">
        <f>IF(K2459="natural gas",VLOOKUP(D2459,'Cross-Page Data'!$I$4:$J$13,2,FALSE),IF(K2459="solar",VLOOKUP('Form 923'!D2459,'Cross-Page Data'!$I$14:$J$117,2,FALSE),K2459))</f>
        <v>hydro</v>
      </c>
      <c r="K2459" t="str">
        <f>VLOOKUP(E2459,'Cross-Page Data'!$D$4:$F$48,3,FALSE)</f>
        <v>hydro</v>
      </c>
      <c r="L2459" t="b">
        <f>IF(AND($P$6=FALSE,OR(C2459="Commercial NAICS Cogen",C2459="Industrial NAICS Cogen",C2459="NAICS-22 Cogen")),FALSE,IF(AND($P$7=FALSE,OR(C2459="Commercial NAICS Cogen",C2459="Commercial NAICS Non-Cogen",C2459="industrial NAICS Cogen", C2459="industrial NAICS non-cogen")),FALSE,TRUE))</f>
        <v>1</v>
      </c>
      <c r="M2459">
        <f t="shared" si="115"/>
        <v>0.43596730245231607</v>
      </c>
      <c r="N2459">
        <f t="shared" si="116"/>
        <v>1</v>
      </c>
    </row>
    <row r="2460" spans="1:14" x14ac:dyDescent="0.2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s="32">
        <f t="shared" si="114"/>
        <v>8706433.6701277029</v>
      </c>
      <c r="J2460" t="str">
        <f>IF(K2460="natural gas",VLOOKUP(D2460,'Cross-Page Data'!$I$4:$J$13,2,FALSE),IF(K2460="solar",VLOOKUP('Form 923'!D2460,'Cross-Page Data'!$I$14:$J$117,2,FALSE),K2460))</f>
        <v>natural gas nonpeaker</v>
      </c>
      <c r="K2460" t="str">
        <f>VLOOKUP(E2460,'Cross-Page Data'!$D$4:$F$48,3,FALSE)</f>
        <v>natural gas</v>
      </c>
      <c r="L2460" t="b">
        <f>IF(AND($P$6=FALSE,OR(C2460="Commercial NAICS Cogen",C2460="Industrial NAICS Cogen",C2460="NAICS-22 Cogen")),FALSE,IF(AND($P$7=FALSE,OR(C2460="Commercial NAICS Cogen",C2460="Commercial NAICS Non-Cogen",C2460="industrial NAICS Cogen", C2460="industrial NAICS non-cogen")),FALSE,TRUE))</f>
        <v>1</v>
      </c>
      <c r="M2460">
        <f t="shared" si="115"/>
        <v>0.38604651162790699</v>
      </c>
      <c r="N2460">
        <f t="shared" si="116"/>
        <v>1</v>
      </c>
    </row>
    <row r="2461" spans="1:14" x14ac:dyDescent="0.2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s="32">
        <f t="shared" si="114"/>
        <v>11299934.357158123</v>
      </c>
      <c r="J2461" t="str">
        <f>IF(K2461="natural gas",VLOOKUP(D2461,'Cross-Page Data'!$I$4:$J$13,2,FALSE),IF(K2461="solar",VLOOKUP('Form 923'!D2461,'Cross-Page Data'!$I$14:$J$117,2,FALSE),K2461))</f>
        <v>natural gas peaker</v>
      </c>
      <c r="K2461" t="str">
        <f>VLOOKUP(E2461,'Cross-Page Data'!$D$4:$F$48,3,FALSE)</f>
        <v>natural gas</v>
      </c>
      <c r="L2461" t="b">
        <f>IF(AND($P$6=FALSE,OR(C2461="Commercial NAICS Cogen",C2461="Industrial NAICS Cogen",C2461="NAICS-22 Cogen")),FALSE,IF(AND($P$7=FALSE,OR(C2461="Commercial NAICS Cogen",C2461="Commercial NAICS Non-Cogen",C2461="industrial NAICS Cogen", C2461="industrial NAICS non-cogen")),FALSE,TRUE))</f>
        <v>1</v>
      </c>
      <c r="M2461">
        <f t="shared" si="115"/>
        <v>0.36790123456790125</v>
      </c>
      <c r="N2461">
        <f t="shared" si="116"/>
        <v>1</v>
      </c>
    </row>
    <row r="2462" spans="1:14" x14ac:dyDescent="0.2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s="32">
        <f t="shared" si="114"/>
        <v>27828418.230563004</v>
      </c>
      <c r="J2462" t="str">
        <f>IF(K2462="natural gas",VLOOKUP(D2462,'Cross-Page Data'!$I$4:$J$13,2,FALSE),IF(K2462="solar",VLOOKUP('Form 923'!D2462,'Cross-Page Data'!$I$14:$J$117,2,FALSE),K2462))</f>
        <v>natural gas peaker</v>
      </c>
      <c r="K2462" t="str">
        <f>VLOOKUP(E2462,'Cross-Page Data'!$D$4:$F$48,3,FALSE)</f>
        <v>natural gas</v>
      </c>
      <c r="L2462" t="b">
        <f>IF(AND($P$6=FALSE,OR(C2462="Commercial NAICS Cogen",C2462="Industrial NAICS Cogen",C2462="NAICS-22 Cogen")),FALSE,IF(AND($P$7=FALSE,OR(C2462="Commercial NAICS Cogen",C2462="Commercial NAICS Non-Cogen",C2462="industrial NAICS Cogen", C2462="industrial NAICS non-cogen")),FALSE,TRUE))</f>
        <v>1</v>
      </c>
      <c r="M2462">
        <f t="shared" si="115"/>
        <v>2.9135802469135802E-2</v>
      </c>
      <c r="N2462">
        <f t="shared" si="116"/>
        <v>0</v>
      </c>
    </row>
    <row r="2463" spans="1:14" x14ac:dyDescent="0.2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s="32">
        <f t="shared" si="114"/>
        <v>12806283.374201821</v>
      </c>
      <c r="J2463" t="str">
        <f>IF(K2463="natural gas",VLOOKUP(D2463,'Cross-Page Data'!$I$4:$J$13,2,FALSE),IF(K2463="solar",VLOOKUP('Form 923'!D2463,'Cross-Page Data'!$I$14:$J$117,2,FALSE),K2463))</f>
        <v>natural gas peaker</v>
      </c>
      <c r="K2463" t="str">
        <f>VLOOKUP(E2463,'Cross-Page Data'!$D$4:$F$48,3,FALSE)</f>
        <v>natural gas</v>
      </c>
      <c r="L2463" t="b">
        <f>IF(AND($P$6=FALSE,OR(C2463="Commercial NAICS Cogen",C2463="Industrial NAICS Cogen",C2463="NAICS-22 Cogen")),FALSE,IF(AND($P$7=FALSE,OR(C2463="Commercial NAICS Cogen",C2463="Commercial NAICS Non-Cogen",C2463="industrial NAICS Cogen", C2463="industrial NAICS non-cogen")),FALSE,TRUE))</f>
        <v>1</v>
      </c>
      <c r="M2463">
        <f t="shared" si="115"/>
        <v>0.21827160493827161</v>
      </c>
      <c r="N2463">
        <f t="shared" si="116"/>
        <v>1</v>
      </c>
    </row>
    <row r="2464" spans="1:14" x14ac:dyDescent="0.2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s="32">
        <f t="shared" si="114"/>
        <v>8901999.4451758768</v>
      </c>
      <c r="J2464" t="str">
        <f>IF(K2464="natural gas",VLOOKUP(D2464,'Cross-Page Data'!$I$4:$J$13,2,FALSE),IF(K2464="solar",VLOOKUP('Form 923'!D2464,'Cross-Page Data'!$I$14:$J$117,2,FALSE),K2464))</f>
        <v>hydro</v>
      </c>
      <c r="K2464" t="str">
        <f>VLOOKUP(E2464,'Cross-Page Data'!$D$4:$F$48,3,FALSE)</f>
        <v>hydro</v>
      </c>
      <c r="L2464" t="b">
        <f>IF(AND($P$6=FALSE,OR(C2464="Commercial NAICS Cogen",C2464="Industrial NAICS Cogen",C2464="NAICS-22 Cogen")),FALSE,IF(AND($P$7=FALSE,OR(C2464="Commercial NAICS Cogen",C2464="Commercial NAICS Non-Cogen",C2464="industrial NAICS Cogen", C2464="industrial NAICS non-cogen")),FALSE,TRUE))</f>
        <v>1</v>
      </c>
      <c r="M2464">
        <f t="shared" si="115"/>
        <v>0.49046321525885561</v>
      </c>
      <c r="N2464">
        <f t="shared" si="116"/>
        <v>1</v>
      </c>
    </row>
    <row r="2465" spans="1:14" x14ac:dyDescent="0.2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s="32">
        <f t="shared" si="114"/>
        <v>8902000.322042333</v>
      </c>
      <c r="J2465" t="str">
        <f>IF(K2465="natural gas",VLOOKUP(D2465,'Cross-Page Data'!$I$4:$J$13,2,FALSE),IF(K2465="solar",VLOOKUP('Form 923'!D2465,'Cross-Page Data'!$I$14:$J$117,2,FALSE),K2465))</f>
        <v>hydro</v>
      </c>
      <c r="K2465" t="str">
        <f>VLOOKUP(E2465,'Cross-Page Data'!$D$4:$F$48,3,FALSE)</f>
        <v>hydro</v>
      </c>
      <c r="L2465" t="b">
        <f>IF(AND($P$6=FALSE,OR(C2465="Commercial NAICS Cogen",C2465="Industrial NAICS Cogen",C2465="NAICS-22 Cogen")),FALSE,IF(AND($P$7=FALSE,OR(C2465="Commercial NAICS Cogen",C2465="Commercial NAICS Non-Cogen",C2465="industrial NAICS Cogen", C2465="industrial NAICS non-cogen")),FALSE,TRUE))</f>
        <v>1</v>
      </c>
      <c r="M2465">
        <f t="shared" si="115"/>
        <v>0.43869209809264303</v>
      </c>
      <c r="N2465">
        <f t="shared" si="116"/>
        <v>1</v>
      </c>
    </row>
    <row r="2466" spans="1:14" x14ac:dyDescent="0.2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s="32">
        <f t="shared" si="114"/>
        <v>8902033.6925178319</v>
      </c>
      <c r="J2466" t="str">
        <f>IF(K2466="natural gas",VLOOKUP(D2466,'Cross-Page Data'!$I$4:$J$13,2,FALSE),IF(K2466="solar",VLOOKUP('Form 923'!D2466,'Cross-Page Data'!$I$14:$J$117,2,FALSE),K2466))</f>
        <v>hydro</v>
      </c>
      <c r="K2466" t="str">
        <f>VLOOKUP(E2466,'Cross-Page Data'!$D$4:$F$48,3,FALSE)</f>
        <v>hydro</v>
      </c>
      <c r="L2466" t="b">
        <f>IF(AND($P$6=FALSE,OR(C2466="Commercial NAICS Cogen",C2466="Industrial NAICS Cogen",C2466="NAICS-22 Cogen")),FALSE,IF(AND($P$7=FALSE,OR(C2466="Commercial NAICS Cogen",C2466="Commercial NAICS Non-Cogen",C2466="industrial NAICS Cogen", C2466="industrial NAICS non-cogen")),FALSE,TRUE))</f>
        <v>1</v>
      </c>
      <c r="M2466">
        <f t="shared" si="115"/>
        <v>0.17643051771117166</v>
      </c>
      <c r="N2466">
        <f t="shared" si="116"/>
        <v>1</v>
      </c>
    </row>
    <row r="2467" spans="1:14" x14ac:dyDescent="0.2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s="32">
        <f t="shared" si="114"/>
        <v>8901984.8692107983</v>
      </c>
      <c r="J2467" t="str">
        <f>IF(K2467="natural gas",VLOOKUP(D2467,'Cross-Page Data'!$I$4:$J$13,2,FALSE),IF(K2467="solar",VLOOKUP('Form 923'!D2467,'Cross-Page Data'!$I$14:$J$117,2,FALSE),K2467))</f>
        <v>hydro</v>
      </c>
      <c r="K2467" t="str">
        <f>VLOOKUP(E2467,'Cross-Page Data'!$D$4:$F$48,3,FALSE)</f>
        <v>hydro</v>
      </c>
      <c r="L2467" t="b">
        <f>IF(AND($P$6=FALSE,OR(C2467="Commercial NAICS Cogen",C2467="Industrial NAICS Cogen",C2467="NAICS-22 Cogen")),FALSE,IF(AND($P$7=FALSE,OR(C2467="Commercial NAICS Cogen",C2467="Commercial NAICS Non-Cogen",C2467="industrial NAICS Cogen", C2467="industrial NAICS non-cogen")),FALSE,TRUE))</f>
        <v>1</v>
      </c>
      <c r="M2467">
        <f t="shared" si="115"/>
        <v>0.68937329700272476</v>
      </c>
      <c r="N2467">
        <f t="shared" si="116"/>
        <v>1</v>
      </c>
    </row>
    <row r="2468" spans="1:14" x14ac:dyDescent="0.2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s="32">
        <f t="shared" si="114"/>
        <v>8902034.2612419706</v>
      </c>
      <c r="J2468" t="str">
        <f>IF(K2468="natural gas",VLOOKUP(D2468,'Cross-Page Data'!$I$4:$J$13,2,FALSE),IF(K2468="solar",VLOOKUP('Form 923'!D2468,'Cross-Page Data'!$I$14:$J$117,2,FALSE),K2468))</f>
        <v>hydro</v>
      </c>
      <c r="K2468" t="str">
        <f>VLOOKUP(E2468,'Cross-Page Data'!$D$4:$F$48,3,FALSE)</f>
        <v>hydro</v>
      </c>
      <c r="L2468" t="b">
        <f>IF(AND($P$6=FALSE,OR(C2468="Commercial NAICS Cogen",C2468="Industrial NAICS Cogen",C2468="NAICS-22 Cogen")),FALSE,IF(AND($P$7=FALSE,OR(C2468="Commercial NAICS Cogen",C2468="Commercial NAICS Non-Cogen",C2468="industrial NAICS Cogen", C2468="industrial NAICS non-cogen")),FALSE,TRUE))</f>
        <v>1</v>
      </c>
      <c r="M2468">
        <f t="shared" si="115"/>
        <v>0.17506811989100818</v>
      </c>
      <c r="N2468">
        <f t="shared" si="116"/>
        <v>1</v>
      </c>
    </row>
    <row r="2469" spans="1:14" x14ac:dyDescent="0.2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s="32" t="str">
        <f t="shared" si="114"/>
        <v/>
      </c>
      <c r="J2469" t="str">
        <f>IF(K2469="natural gas",VLOOKUP(D2469,'Cross-Page Data'!$I$4:$J$13,2,FALSE),IF(K2469="solar",VLOOKUP('Form 923'!D2469,'Cross-Page Data'!$I$14:$J$117,2,FALSE),K2469))</f>
        <v>hydro</v>
      </c>
      <c r="K2469" t="str">
        <f>VLOOKUP(E2469,'Cross-Page Data'!$D$4:$F$48,3,FALSE)</f>
        <v>hydro</v>
      </c>
      <c r="L2469" t="b">
        <f>IF(AND($P$6=FALSE,OR(C2469="Commercial NAICS Cogen",C2469="Industrial NAICS Cogen",C2469="NAICS-22 Cogen")),FALSE,IF(AND($P$7=FALSE,OR(C2469="Commercial NAICS Cogen",C2469="Commercial NAICS Non-Cogen",C2469="industrial NAICS Cogen", C2469="industrial NAICS non-cogen")),FALSE,TRUE))</f>
        <v>1</v>
      </c>
      <c r="M2469">
        <f t="shared" si="115"/>
        <v>6.8119891008174384E-4</v>
      </c>
      <c r="N2469">
        <f t="shared" si="116"/>
        <v>0</v>
      </c>
    </row>
    <row r="2470" spans="1:14" x14ac:dyDescent="0.2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s="32">
        <f t="shared" si="114"/>
        <v>8901965.4727177098</v>
      </c>
      <c r="J2470" t="str">
        <f>IF(K2470="natural gas",VLOOKUP(D2470,'Cross-Page Data'!$I$4:$J$13,2,FALSE),IF(K2470="solar",VLOOKUP('Form 923'!D2470,'Cross-Page Data'!$I$14:$J$117,2,FALSE),K2470))</f>
        <v>hydro</v>
      </c>
      <c r="K2470" t="str">
        <f>VLOOKUP(E2470,'Cross-Page Data'!$D$4:$F$48,3,FALSE)</f>
        <v>hydro</v>
      </c>
      <c r="L2470" t="b">
        <f>IF(AND($P$6=FALSE,OR(C2470="Commercial NAICS Cogen",C2470="Industrial NAICS Cogen",C2470="NAICS-22 Cogen")),FALSE,IF(AND($P$7=FALSE,OR(C2470="Commercial NAICS Cogen",C2470="Commercial NAICS Non-Cogen",C2470="industrial NAICS Cogen", C2470="industrial NAICS non-cogen")),FALSE,TRUE))</f>
        <v>1</v>
      </c>
      <c r="M2470">
        <f t="shared" si="115"/>
        <v>0.76021798365122617</v>
      </c>
      <c r="N2470">
        <f t="shared" si="116"/>
        <v>1</v>
      </c>
    </row>
    <row r="2471" spans="1:14" x14ac:dyDescent="0.2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s="32">
        <f t="shared" si="114"/>
        <v>8901997.9301513787</v>
      </c>
      <c r="J2471" t="str">
        <f>IF(K2471="natural gas",VLOOKUP(D2471,'Cross-Page Data'!$I$4:$J$13,2,FALSE),IF(K2471="solar",VLOOKUP('Form 923'!D2471,'Cross-Page Data'!$I$14:$J$117,2,FALSE),K2471))</f>
        <v>hydro</v>
      </c>
      <c r="K2471" t="str">
        <f>VLOOKUP(E2471,'Cross-Page Data'!$D$4:$F$48,3,FALSE)</f>
        <v>hydro</v>
      </c>
      <c r="L2471" t="b">
        <f>IF(AND($P$6=FALSE,OR(C2471="Commercial NAICS Cogen",C2471="Industrial NAICS Cogen",C2471="NAICS-22 Cogen")),FALSE,IF(AND($P$7=FALSE,OR(C2471="Commercial NAICS Cogen",C2471="Commercial NAICS Non-Cogen",C2471="industrial NAICS Cogen", C2471="industrial NAICS non-cogen")),FALSE,TRUE))</f>
        <v>1</v>
      </c>
      <c r="M2471">
        <f t="shared" si="115"/>
        <v>0.5463215258855586</v>
      </c>
      <c r="N2471">
        <f t="shared" si="116"/>
        <v>1</v>
      </c>
    </row>
    <row r="2472" spans="1:14" x14ac:dyDescent="0.2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s="32">
        <f t="shared" si="114"/>
        <v>8901997.7812136952</v>
      </c>
      <c r="J2472" t="str">
        <f>IF(K2472="natural gas",VLOOKUP(D2472,'Cross-Page Data'!$I$4:$J$13,2,FALSE),IF(K2472="solar",VLOOKUP('Form 923'!D2472,'Cross-Page Data'!$I$14:$J$117,2,FALSE),K2472))</f>
        <v>hydro</v>
      </c>
      <c r="K2472" t="str">
        <f>VLOOKUP(E2472,'Cross-Page Data'!$D$4:$F$48,3,FALSE)</f>
        <v>hydro</v>
      </c>
      <c r="L2472" t="b">
        <f>IF(AND($P$6=FALSE,OR(C2472="Commercial NAICS Cogen",C2472="Industrial NAICS Cogen",C2472="NAICS-22 Cogen")),FALSE,IF(AND($P$7=FALSE,OR(C2472="Commercial NAICS Cogen",C2472="Commercial NAICS Non-Cogen",C2472="industrial NAICS Cogen", C2472="industrial NAICS non-cogen")),FALSE,TRUE))</f>
        <v>1</v>
      </c>
      <c r="M2472">
        <f t="shared" si="115"/>
        <v>0.54904632152588551</v>
      </c>
      <c r="N2472">
        <f t="shared" si="116"/>
        <v>1</v>
      </c>
    </row>
    <row r="2473" spans="1:14" x14ac:dyDescent="0.2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s="32">
        <f t="shared" si="114"/>
        <v>8901891.6696040425</v>
      </c>
      <c r="J2473" t="str">
        <f>IF(K2473="natural gas",VLOOKUP(D2473,'Cross-Page Data'!$I$4:$J$13,2,FALSE),IF(K2473="solar",VLOOKUP('Form 923'!D2473,'Cross-Page Data'!$I$14:$J$117,2,FALSE),K2473))</f>
        <v>hydro</v>
      </c>
      <c r="K2473" t="str">
        <f>VLOOKUP(E2473,'Cross-Page Data'!$D$4:$F$48,3,FALSE)</f>
        <v>hydro</v>
      </c>
      <c r="L2473" t="b">
        <f>IF(AND($P$6=FALSE,OR(C2473="Commercial NAICS Cogen",C2473="Industrial NAICS Cogen",C2473="NAICS-22 Cogen")),FALSE,IF(AND($P$7=FALSE,OR(C2473="Commercial NAICS Cogen",C2473="Commercial NAICS Non-Cogen",C2473="industrial NAICS Cogen", C2473="industrial NAICS non-cogen")),FALSE,TRUE))</f>
        <v>1</v>
      </c>
      <c r="M2473">
        <f t="shared" si="115"/>
        <v>0.84809264305177112</v>
      </c>
      <c r="N2473">
        <f t="shared" si="116"/>
        <v>1</v>
      </c>
    </row>
    <row r="2474" spans="1:14" x14ac:dyDescent="0.2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s="32">
        <f t="shared" si="114"/>
        <v>8902004.5713685211</v>
      </c>
      <c r="J2474" t="str">
        <f>IF(K2474="natural gas",VLOOKUP(D2474,'Cross-Page Data'!$I$4:$J$13,2,FALSE),IF(K2474="solar",VLOOKUP('Form 923'!D2474,'Cross-Page Data'!$I$14:$J$117,2,FALSE),K2474))</f>
        <v>hydro</v>
      </c>
      <c r="K2474" t="str">
        <f>VLOOKUP(E2474,'Cross-Page Data'!$D$4:$F$48,3,FALSE)</f>
        <v>hydro</v>
      </c>
      <c r="L2474" t="b">
        <f>IF(AND($P$6=FALSE,OR(C2474="Commercial NAICS Cogen",C2474="Industrial NAICS Cogen",C2474="NAICS-22 Cogen")),FALSE,IF(AND($P$7=FALSE,OR(C2474="Commercial NAICS Cogen",C2474="Commercial NAICS Non-Cogen",C2474="industrial NAICS Cogen", C2474="industrial NAICS non-cogen")),FALSE,TRUE))</f>
        <v>1</v>
      </c>
      <c r="M2474">
        <f t="shared" si="115"/>
        <v>0.34468664850136238</v>
      </c>
      <c r="N2474">
        <f t="shared" si="116"/>
        <v>1</v>
      </c>
    </row>
    <row r="2475" spans="1:14" x14ac:dyDescent="0.2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s="32">
        <f t="shared" si="114"/>
        <v>8902048.763968844</v>
      </c>
      <c r="J2475" t="str">
        <f>IF(K2475="natural gas",VLOOKUP(D2475,'Cross-Page Data'!$I$4:$J$13,2,FALSE),IF(K2475="solar",VLOOKUP('Form 923'!D2475,'Cross-Page Data'!$I$14:$J$117,2,FALSE),K2475))</f>
        <v>hydro</v>
      </c>
      <c r="K2475" t="str">
        <f>VLOOKUP(E2475,'Cross-Page Data'!$D$4:$F$48,3,FALSE)</f>
        <v>hydro</v>
      </c>
      <c r="L2475" t="b">
        <f>IF(AND($P$6=FALSE,OR(C2475="Commercial NAICS Cogen",C2475="Industrial NAICS Cogen",C2475="NAICS-22 Cogen")),FALSE,IF(AND($P$7=FALSE,OR(C2475="Commercial NAICS Cogen",C2475="Commercial NAICS Non-Cogen",C2475="industrial NAICS Cogen", C2475="industrial NAICS non-cogen")),FALSE,TRUE))</f>
        <v>1</v>
      </c>
      <c r="M2475">
        <f t="shared" si="115"/>
        <v>0.15326975476839236</v>
      </c>
      <c r="N2475">
        <f t="shared" si="116"/>
        <v>1</v>
      </c>
    </row>
    <row r="2476" spans="1:14" x14ac:dyDescent="0.2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s="32">
        <f t="shared" si="114"/>
        <v>8902586.6813428737</v>
      </c>
      <c r="J2476" t="str">
        <f>IF(K2476="natural gas",VLOOKUP(D2476,'Cross-Page Data'!$I$4:$J$13,2,FALSE),IF(K2476="solar",VLOOKUP('Form 923'!D2476,'Cross-Page Data'!$I$14:$J$117,2,FALSE),K2476))</f>
        <v>hydro</v>
      </c>
      <c r="K2476" t="str">
        <f>VLOOKUP(E2476,'Cross-Page Data'!$D$4:$F$48,3,FALSE)</f>
        <v>hydro</v>
      </c>
      <c r="L2476" t="b">
        <f>IF(AND($P$6=FALSE,OR(C2476="Commercial NAICS Cogen",C2476="Industrial NAICS Cogen",C2476="NAICS-22 Cogen")),FALSE,IF(AND($P$7=FALSE,OR(C2476="Commercial NAICS Cogen",C2476="Commercial NAICS Non-Cogen",C2476="industrial NAICS Cogen", C2476="industrial NAICS non-cogen")),FALSE,TRUE))</f>
        <v>1</v>
      </c>
      <c r="M2476">
        <f t="shared" si="115"/>
        <v>1.3623978201634877E-2</v>
      </c>
      <c r="N2476">
        <f t="shared" si="116"/>
        <v>0</v>
      </c>
    </row>
    <row r="2477" spans="1:14" x14ac:dyDescent="0.2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s="32">
        <f t="shared" si="114"/>
        <v>8902012.0593892504</v>
      </c>
      <c r="J2477" t="str">
        <f>IF(K2477="natural gas",VLOOKUP(D2477,'Cross-Page Data'!$I$4:$J$13,2,FALSE),IF(K2477="solar",VLOOKUP('Form 923'!D2477,'Cross-Page Data'!$I$14:$J$117,2,FALSE),K2477))</f>
        <v>hydro</v>
      </c>
      <c r="K2477" t="str">
        <f>VLOOKUP(E2477,'Cross-Page Data'!$D$4:$F$48,3,FALSE)</f>
        <v>hydro</v>
      </c>
      <c r="L2477" t="b">
        <f>IF(AND($P$6=FALSE,OR(C2477="Commercial NAICS Cogen",C2477="Industrial NAICS Cogen",C2477="NAICS-22 Cogen")),FALSE,IF(AND($P$7=FALSE,OR(C2477="Commercial NAICS Cogen",C2477="Commercial NAICS Non-Cogen",C2477="industrial NAICS Cogen", C2477="industrial NAICS non-cogen")),FALSE,TRUE))</f>
        <v>1</v>
      </c>
      <c r="M2477">
        <f t="shared" si="115"/>
        <v>0.2731607629427793</v>
      </c>
      <c r="N2477">
        <f t="shared" si="116"/>
        <v>1</v>
      </c>
    </row>
    <row r="2478" spans="1:14" x14ac:dyDescent="0.2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s="32">
        <f t="shared" si="114"/>
        <v>8901997.3229049109</v>
      </c>
      <c r="J2478" t="str">
        <f>IF(K2478="natural gas",VLOOKUP(D2478,'Cross-Page Data'!$I$4:$J$13,2,FALSE),IF(K2478="solar",VLOOKUP('Form 923'!D2478,'Cross-Page Data'!$I$14:$J$117,2,FALSE),K2478))</f>
        <v>hydro</v>
      </c>
      <c r="K2478" t="str">
        <f>VLOOKUP(E2478,'Cross-Page Data'!$D$4:$F$48,3,FALSE)</f>
        <v>hydro</v>
      </c>
      <c r="L2478" t="b">
        <f>IF(AND($P$6=FALSE,OR(C2478="Commercial NAICS Cogen",C2478="Industrial NAICS Cogen",C2478="NAICS-22 Cogen")),FALSE,IF(AND($P$7=FALSE,OR(C2478="Commercial NAICS Cogen",C2478="Commercial NAICS Non-Cogen",C2478="industrial NAICS Cogen", C2478="industrial NAICS non-cogen")),FALSE,TRUE))</f>
        <v>1</v>
      </c>
      <c r="M2478">
        <f t="shared" si="115"/>
        <v>0.56335149863760214</v>
      </c>
      <c r="N2478">
        <f t="shared" si="116"/>
        <v>1</v>
      </c>
    </row>
    <row r="2479" spans="1:14" x14ac:dyDescent="0.2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s="32">
        <f t="shared" si="114"/>
        <v>8901999.4207575656</v>
      </c>
      <c r="J2479" t="str">
        <f>IF(K2479="natural gas",VLOOKUP(D2479,'Cross-Page Data'!$I$4:$J$13,2,FALSE),IF(K2479="solar",VLOOKUP('Form 923'!D2479,'Cross-Page Data'!$I$14:$J$117,2,FALSE),K2479))</f>
        <v>hydro</v>
      </c>
      <c r="K2479" t="str">
        <f>VLOOKUP(E2479,'Cross-Page Data'!$D$4:$F$48,3,FALSE)</f>
        <v>hydro</v>
      </c>
      <c r="L2479" t="b">
        <f>IF(AND($P$6=FALSE,OR(C2479="Commercial NAICS Cogen",C2479="Industrial NAICS Cogen",C2479="NAICS-22 Cogen")),FALSE,IF(AND($P$7=FALSE,OR(C2479="Commercial NAICS Cogen",C2479="Commercial NAICS Non-Cogen",C2479="industrial NAICS Cogen", C2479="industrial NAICS non-cogen")),FALSE,TRUE))</f>
        <v>1</v>
      </c>
      <c r="M2479">
        <f t="shared" si="115"/>
        <v>0.49250681198910079</v>
      </c>
      <c r="N2479">
        <f t="shared" si="116"/>
        <v>1</v>
      </c>
    </row>
    <row r="2480" spans="1:14" x14ac:dyDescent="0.2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s="32">
        <f t="shared" si="114"/>
        <v>8902367.9417122025</v>
      </c>
      <c r="J2480" t="str">
        <f>IF(K2480="natural gas",VLOOKUP(D2480,'Cross-Page Data'!$I$4:$J$13,2,FALSE),IF(K2480="solar",VLOOKUP('Form 923'!D2480,'Cross-Page Data'!$I$14:$J$117,2,FALSE),K2480))</f>
        <v>hydro</v>
      </c>
      <c r="K2480" t="str">
        <f>VLOOKUP(E2480,'Cross-Page Data'!$D$4:$F$48,3,FALSE)</f>
        <v>hydro</v>
      </c>
      <c r="L2480" t="b">
        <f>IF(AND($P$6=FALSE,OR(C2480="Commercial NAICS Cogen",C2480="Industrial NAICS Cogen",C2480="NAICS-22 Cogen")),FALSE,IF(AND($P$7=FALSE,OR(C2480="Commercial NAICS Cogen",C2480="Commercial NAICS Non-Cogen",C2480="industrial NAICS Cogen", C2480="industrial NAICS non-cogen")),FALSE,TRUE))</f>
        <v>1</v>
      </c>
      <c r="M2480">
        <f t="shared" si="115"/>
        <v>1.6348773841961851E-2</v>
      </c>
      <c r="N2480">
        <f t="shared" si="116"/>
        <v>0</v>
      </c>
    </row>
    <row r="2481" spans="1:14" x14ac:dyDescent="0.2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s="32">
        <f t="shared" si="114"/>
        <v>8902010.2070101444</v>
      </c>
      <c r="J2481" t="str">
        <f>IF(K2481="natural gas",VLOOKUP(D2481,'Cross-Page Data'!$I$4:$J$13,2,FALSE),IF(K2481="solar",VLOOKUP('Form 923'!D2481,'Cross-Page Data'!$I$14:$J$117,2,FALSE),K2481))</f>
        <v>hydro</v>
      </c>
      <c r="K2481" t="str">
        <f>VLOOKUP(E2481,'Cross-Page Data'!$D$4:$F$48,3,FALSE)</f>
        <v>hydro</v>
      </c>
      <c r="L2481" t="b">
        <f>IF(AND($P$6=FALSE,OR(C2481="Commercial NAICS Cogen",C2481="Industrial NAICS Cogen",C2481="NAICS-22 Cogen")),FALSE,IF(AND($P$7=FALSE,OR(C2481="Commercial NAICS Cogen",C2481="Commercial NAICS Non-Cogen",C2481="industrial NAICS Cogen", C2481="industrial NAICS non-cogen")),FALSE,TRUE))</f>
        <v>1</v>
      </c>
      <c r="M2481">
        <f t="shared" si="115"/>
        <v>0.28610354223433243</v>
      </c>
      <c r="N2481">
        <f t="shared" si="116"/>
        <v>1</v>
      </c>
    </row>
    <row r="2482" spans="1:14" x14ac:dyDescent="0.2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s="32">
        <f t="shared" si="114"/>
        <v>8902004.5046741627</v>
      </c>
      <c r="J2482" t="str">
        <f>IF(K2482="natural gas",VLOOKUP(D2482,'Cross-Page Data'!$I$4:$J$13,2,FALSE),IF(K2482="solar",VLOOKUP('Form 923'!D2482,'Cross-Page Data'!$I$14:$J$117,2,FALSE),K2482))</f>
        <v>hydro</v>
      </c>
      <c r="K2482" t="str">
        <f>VLOOKUP(E2482,'Cross-Page Data'!$D$4:$F$48,3,FALSE)</f>
        <v>hydro</v>
      </c>
      <c r="L2482" t="b">
        <f>IF(AND($P$6=FALSE,OR(C2482="Commercial NAICS Cogen",C2482="Industrial NAICS Cogen",C2482="NAICS-22 Cogen")),FALSE,IF(AND($P$7=FALSE,OR(C2482="Commercial NAICS Cogen",C2482="Commercial NAICS Non-Cogen",C2482="industrial NAICS Cogen", C2482="industrial NAICS non-cogen")),FALSE,TRUE))</f>
        <v>1</v>
      </c>
      <c r="M2482">
        <f t="shared" si="115"/>
        <v>0.34604904632152589</v>
      </c>
      <c r="N2482">
        <f t="shared" si="116"/>
        <v>1</v>
      </c>
    </row>
    <row r="2483" spans="1:14" x14ac:dyDescent="0.2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s="32">
        <f t="shared" si="114"/>
        <v>8901999.8119299114</v>
      </c>
      <c r="J2483" t="str">
        <f>IF(K2483="natural gas",VLOOKUP(D2483,'Cross-Page Data'!$I$4:$J$13,2,FALSE),IF(K2483="solar",VLOOKUP('Form 923'!D2483,'Cross-Page Data'!$I$14:$J$117,2,FALSE),K2483))</f>
        <v>hydro</v>
      </c>
      <c r="K2483" t="str">
        <f>VLOOKUP(E2483,'Cross-Page Data'!$D$4:$F$48,3,FALSE)</f>
        <v>hydro</v>
      </c>
      <c r="L2483" t="b">
        <f>IF(AND($P$6=FALSE,OR(C2483="Commercial NAICS Cogen",C2483="Industrial NAICS Cogen",C2483="NAICS-22 Cogen")),FALSE,IF(AND($P$7=FALSE,OR(C2483="Commercial NAICS Cogen",C2483="Commercial NAICS Non-Cogen",C2483="industrial NAICS Cogen", C2483="industrial NAICS non-cogen")),FALSE,TRUE))</f>
        <v>1</v>
      </c>
      <c r="M2483">
        <f t="shared" si="115"/>
        <v>0.46798365122615804</v>
      </c>
      <c r="N2483">
        <f t="shared" si="116"/>
        <v>1</v>
      </c>
    </row>
    <row r="2484" spans="1:14" x14ac:dyDescent="0.2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s="32">
        <f t="shared" si="114"/>
        <v>8901992.8592765387</v>
      </c>
      <c r="J2484" t="str">
        <f>IF(K2484="natural gas",VLOOKUP(D2484,'Cross-Page Data'!$I$4:$J$13,2,FALSE),IF(K2484="solar",VLOOKUP('Form 923'!D2484,'Cross-Page Data'!$I$14:$J$117,2,FALSE),K2484))</f>
        <v>hydro</v>
      </c>
      <c r="K2484" t="str">
        <f>VLOOKUP(E2484,'Cross-Page Data'!$D$4:$F$48,3,FALSE)</f>
        <v>hydro</v>
      </c>
      <c r="L2484" t="b">
        <f>IF(AND($P$6=FALSE,OR(C2484="Commercial NAICS Cogen",C2484="Industrial NAICS Cogen",C2484="NAICS-22 Cogen")),FALSE,IF(AND($P$7=FALSE,OR(C2484="Commercial NAICS Cogen",C2484="Commercial NAICS Non-Cogen",C2484="industrial NAICS Cogen", C2484="industrial NAICS non-cogen")),FALSE,TRUE))</f>
        <v>1</v>
      </c>
      <c r="M2484">
        <f t="shared" si="115"/>
        <v>0.6205722070844687</v>
      </c>
      <c r="N2484">
        <f t="shared" si="116"/>
        <v>1</v>
      </c>
    </row>
    <row r="2485" spans="1:14" x14ac:dyDescent="0.2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s="32">
        <f t="shared" si="114"/>
        <v>8901999.1525219362</v>
      </c>
      <c r="J2485" t="str">
        <f>IF(K2485="natural gas",VLOOKUP(D2485,'Cross-Page Data'!$I$4:$J$13,2,FALSE),IF(K2485="solar",VLOOKUP('Form 923'!D2485,'Cross-Page Data'!$I$14:$J$117,2,FALSE),K2485))</f>
        <v>hydro</v>
      </c>
      <c r="K2485" t="str">
        <f>VLOOKUP(E2485,'Cross-Page Data'!$D$4:$F$48,3,FALSE)</f>
        <v>hydro</v>
      </c>
      <c r="L2485" t="b">
        <f>IF(AND($P$6=FALSE,OR(C2485="Commercial NAICS Cogen",C2485="Industrial NAICS Cogen",C2485="NAICS-22 Cogen")),FALSE,IF(AND($P$7=FALSE,OR(C2485="Commercial NAICS Cogen",C2485="Commercial NAICS Non-Cogen",C2485="industrial NAICS Cogen", C2485="industrial NAICS non-cogen")),FALSE,TRUE))</f>
        <v>1</v>
      </c>
      <c r="M2485">
        <f t="shared" si="115"/>
        <v>0.51158038147138962</v>
      </c>
      <c r="N2485">
        <f t="shared" si="116"/>
        <v>1</v>
      </c>
    </row>
    <row r="2486" spans="1:14" x14ac:dyDescent="0.2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s="32">
        <f t="shared" si="114"/>
        <v>8901999.6369796712</v>
      </c>
      <c r="J2486" t="str">
        <f>IF(K2486="natural gas",VLOOKUP(D2486,'Cross-Page Data'!$I$4:$J$13,2,FALSE),IF(K2486="solar",VLOOKUP('Form 923'!D2486,'Cross-Page Data'!$I$14:$J$117,2,FALSE),K2486))</f>
        <v>hydro</v>
      </c>
      <c r="K2486" t="str">
        <f>VLOOKUP(E2486,'Cross-Page Data'!$D$4:$F$48,3,FALSE)</f>
        <v>hydro</v>
      </c>
      <c r="L2486" t="b">
        <f>IF(AND($P$6=FALSE,OR(C2486="Commercial NAICS Cogen",C2486="Industrial NAICS Cogen",C2486="NAICS-22 Cogen")),FALSE,IF(AND($P$7=FALSE,OR(C2486="Commercial NAICS Cogen",C2486="Commercial NAICS Non-Cogen",C2486="industrial NAICS Cogen", C2486="industrial NAICS non-cogen")),FALSE,TRUE))</f>
        <v>1</v>
      </c>
      <c r="M2486">
        <f t="shared" si="115"/>
        <v>0.47888283378746593</v>
      </c>
      <c r="N2486">
        <f t="shared" si="116"/>
        <v>1</v>
      </c>
    </row>
    <row r="2487" spans="1:14" x14ac:dyDescent="0.2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s="32">
        <f t="shared" si="114"/>
        <v>8902005.7171206493</v>
      </c>
      <c r="J2487" t="str">
        <f>IF(K2487="natural gas",VLOOKUP(D2487,'Cross-Page Data'!$I$4:$J$13,2,FALSE),IF(K2487="solar",VLOOKUP('Form 923'!D2487,'Cross-Page Data'!$I$14:$J$117,2,FALSE),K2487))</f>
        <v>hydro</v>
      </c>
      <c r="K2487" t="str">
        <f>VLOOKUP(E2487,'Cross-Page Data'!$D$4:$F$48,3,FALSE)</f>
        <v>hydro</v>
      </c>
      <c r="L2487" t="b">
        <f>IF(AND($P$6=FALSE,OR(C2487="Commercial NAICS Cogen",C2487="Industrial NAICS Cogen",C2487="NAICS-22 Cogen")),FALSE,IF(AND($P$7=FALSE,OR(C2487="Commercial NAICS Cogen",C2487="Commercial NAICS Non-Cogen",C2487="industrial NAICS Cogen", C2487="industrial NAICS non-cogen")),FALSE,TRUE))</f>
        <v>1</v>
      </c>
      <c r="M2487">
        <f t="shared" si="115"/>
        <v>0.33106267029972752</v>
      </c>
      <c r="N2487">
        <f t="shared" si="116"/>
        <v>1</v>
      </c>
    </row>
    <row r="2488" spans="1:14" x14ac:dyDescent="0.2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s="32" t="str">
        <f t="shared" si="114"/>
        <v/>
      </c>
      <c r="J2488" t="str">
        <f>IF(K2488="natural gas",VLOOKUP(D2488,'Cross-Page Data'!$I$4:$J$13,2,FALSE),IF(K2488="solar",VLOOKUP('Form 923'!D2488,'Cross-Page Data'!$I$14:$J$117,2,FALSE),K2488))</f>
        <v>hydro</v>
      </c>
      <c r="K2488" t="str">
        <f>VLOOKUP(E2488,'Cross-Page Data'!$D$4:$F$48,3,FALSE)</f>
        <v>hydro</v>
      </c>
      <c r="L2488" t="b">
        <f>IF(AND($P$6=FALSE,OR(C2488="Commercial NAICS Cogen",C2488="Industrial NAICS Cogen",C2488="NAICS-22 Cogen")),FALSE,IF(AND($P$7=FALSE,OR(C2488="Commercial NAICS Cogen",C2488="Commercial NAICS Non-Cogen",C2488="industrial NAICS Cogen", C2488="industrial NAICS non-cogen")),FALSE,TRUE))</f>
        <v>1</v>
      </c>
      <c r="M2488">
        <f t="shared" si="115"/>
        <v>6.8119891008174384E-4</v>
      </c>
      <c r="N2488">
        <f t="shared" si="116"/>
        <v>0</v>
      </c>
    </row>
    <row r="2489" spans="1:14" x14ac:dyDescent="0.2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s="32">
        <f t="shared" si="114"/>
        <v>8902008.4260270614</v>
      </c>
      <c r="J2489" t="str">
        <f>IF(K2489="natural gas",VLOOKUP(D2489,'Cross-Page Data'!$I$4:$J$13,2,FALSE),IF(K2489="solar",VLOOKUP('Form 923'!D2489,'Cross-Page Data'!$I$14:$J$117,2,FALSE),K2489))</f>
        <v>hydro</v>
      </c>
      <c r="K2489" t="str">
        <f>VLOOKUP(E2489,'Cross-Page Data'!$D$4:$F$48,3,FALSE)</f>
        <v>hydro</v>
      </c>
      <c r="L2489" t="b">
        <f>IF(AND($P$6=FALSE,OR(C2489="Commercial NAICS Cogen",C2489="Industrial NAICS Cogen",C2489="NAICS-22 Cogen")),FALSE,IF(AND($P$7=FALSE,OR(C2489="Commercial NAICS Cogen",C2489="Commercial NAICS Non-Cogen",C2489="industrial NAICS Cogen", C2489="industrial NAICS non-cogen")),FALSE,TRUE))</f>
        <v>1</v>
      </c>
      <c r="M2489">
        <f t="shared" si="115"/>
        <v>0.3010899182561308</v>
      </c>
      <c r="N2489">
        <f t="shared" si="116"/>
        <v>1</v>
      </c>
    </row>
    <row r="2490" spans="1:14" x14ac:dyDescent="0.2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s="32">
        <f t="shared" si="114"/>
        <v>8901991.2703620233</v>
      </c>
      <c r="J2490" t="str">
        <f>IF(K2490="natural gas",VLOOKUP(D2490,'Cross-Page Data'!$I$4:$J$13,2,FALSE),IF(K2490="solar",VLOOKUP('Form 923'!D2490,'Cross-Page Data'!$I$14:$J$117,2,FALSE),K2490))</f>
        <v>hydro</v>
      </c>
      <c r="K2490" t="str">
        <f>VLOOKUP(E2490,'Cross-Page Data'!$D$4:$F$48,3,FALSE)</f>
        <v>hydro</v>
      </c>
      <c r="L2490" t="b">
        <f>IF(AND($P$6=FALSE,OR(C2490="Commercial NAICS Cogen",C2490="Industrial NAICS Cogen",C2490="NAICS-22 Cogen")),FALSE,IF(AND($P$7=FALSE,OR(C2490="Commercial NAICS Cogen",C2490="Commercial NAICS Non-Cogen",C2490="industrial NAICS Cogen", C2490="industrial NAICS non-cogen")),FALSE,TRUE))</f>
        <v>1</v>
      </c>
      <c r="M2490">
        <f t="shared" si="115"/>
        <v>0.63760217983651224</v>
      </c>
      <c r="N2490">
        <f t="shared" si="116"/>
        <v>1</v>
      </c>
    </row>
    <row r="2491" spans="1:14" x14ac:dyDescent="0.2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s="32">
        <f t="shared" si="114"/>
        <v>8902000.2134486437</v>
      </c>
      <c r="J2491" t="str">
        <f>IF(K2491="natural gas",VLOOKUP(D2491,'Cross-Page Data'!$I$4:$J$13,2,FALSE),IF(K2491="solar",VLOOKUP('Form 923'!D2491,'Cross-Page Data'!$I$14:$J$117,2,FALSE),K2491))</f>
        <v>hydro</v>
      </c>
      <c r="K2491" t="str">
        <f>VLOOKUP(E2491,'Cross-Page Data'!$D$4:$F$48,3,FALSE)</f>
        <v>hydro</v>
      </c>
      <c r="L2491" t="b">
        <f>IF(AND($P$6=FALSE,OR(C2491="Commercial NAICS Cogen",C2491="Industrial NAICS Cogen",C2491="NAICS-22 Cogen")),FALSE,IF(AND($P$7=FALSE,OR(C2491="Commercial NAICS Cogen",C2491="Commercial NAICS Non-Cogen",C2491="industrial NAICS Cogen", C2491="industrial NAICS non-cogen")),FALSE,TRUE))</f>
        <v>1</v>
      </c>
      <c r="M2491">
        <f t="shared" si="115"/>
        <v>0.44346049046321528</v>
      </c>
      <c r="N2491">
        <f t="shared" si="116"/>
        <v>1</v>
      </c>
    </row>
    <row r="2492" spans="1:14" x14ac:dyDescent="0.2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s="32">
        <f t="shared" si="114"/>
        <v>8901987.4394724127</v>
      </c>
      <c r="J2492" t="str">
        <f>IF(K2492="natural gas",VLOOKUP(D2492,'Cross-Page Data'!$I$4:$J$13,2,FALSE),IF(K2492="solar",VLOOKUP('Form 923'!D2492,'Cross-Page Data'!$I$14:$J$117,2,FALSE),K2492))</f>
        <v>hydro</v>
      </c>
      <c r="K2492" t="str">
        <f>VLOOKUP(E2492,'Cross-Page Data'!$D$4:$F$48,3,FALSE)</f>
        <v>hydro</v>
      </c>
      <c r="L2492" t="b">
        <f>IF(AND($P$6=FALSE,OR(C2492="Commercial NAICS Cogen",C2492="Industrial NAICS Cogen",C2492="NAICS-22 Cogen")),FALSE,IF(AND($P$7=FALSE,OR(C2492="Commercial NAICS Cogen",C2492="Commercial NAICS Non-Cogen",C2492="industrial NAICS Cogen", C2492="industrial NAICS non-cogen")),FALSE,TRUE))</f>
        <v>1</v>
      </c>
      <c r="M2492">
        <f t="shared" si="115"/>
        <v>0.67166212534059944</v>
      </c>
      <c r="N2492">
        <f t="shared" si="116"/>
        <v>1</v>
      </c>
    </row>
    <row r="2493" spans="1:14" x14ac:dyDescent="0.2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s="32">
        <f t="shared" si="114"/>
        <v>8901993.0672413036</v>
      </c>
      <c r="J2493" t="str">
        <f>IF(K2493="natural gas",VLOOKUP(D2493,'Cross-Page Data'!$I$4:$J$13,2,FALSE),IF(K2493="solar",VLOOKUP('Form 923'!D2493,'Cross-Page Data'!$I$14:$J$117,2,FALSE),K2493))</f>
        <v>hydro</v>
      </c>
      <c r="K2493" t="str">
        <f>VLOOKUP(E2493,'Cross-Page Data'!$D$4:$F$48,3,FALSE)</f>
        <v>hydro</v>
      </c>
      <c r="L2493" t="b">
        <f>IF(AND($P$6=FALSE,OR(C2493="Commercial NAICS Cogen",C2493="Industrial NAICS Cogen",C2493="NAICS-22 Cogen")),FALSE,IF(AND($P$7=FALSE,OR(C2493="Commercial NAICS Cogen",C2493="Commercial NAICS Non-Cogen",C2493="industrial NAICS Cogen", C2493="industrial NAICS non-cogen")),FALSE,TRUE))</f>
        <v>1</v>
      </c>
      <c r="M2493">
        <f t="shared" si="115"/>
        <v>0.6171662125340599</v>
      </c>
      <c r="N2493">
        <f t="shared" si="116"/>
        <v>1</v>
      </c>
    </row>
    <row r="2494" spans="1:14" x14ac:dyDescent="0.2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s="32">
        <f t="shared" si="114"/>
        <v>8902006.1179483533</v>
      </c>
      <c r="J2494" t="str">
        <f>IF(K2494="natural gas",VLOOKUP(D2494,'Cross-Page Data'!$I$4:$J$13,2,FALSE),IF(K2494="solar",VLOOKUP('Form 923'!D2494,'Cross-Page Data'!$I$14:$J$117,2,FALSE),K2494))</f>
        <v>hydro</v>
      </c>
      <c r="K2494" t="str">
        <f>VLOOKUP(E2494,'Cross-Page Data'!$D$4:$F$48,3,FALSE)</f>
        <v>hydro</v>
      </c>
      <c r="L2494" t="b">
        <f>IF(AND($P$6=FALSE,OR(C2494="Commercial NAICS Cogen",C2494="Industrial NAICS Cogen",C2494="NAICS-22 Cogen")),FALSE,IF(AND($P$7=FALSE,OR(C2494="Commercial NAICS Cogen",C2494="Commercial NAICS Non-Cogen",C2494="industrial NAICS Cogen", C2494="industrial NAICS non-cogen")),FALSE,TRUE))</f>
        <v>1</v>
      </c>
      <c r="M2494">
        <f t="shared" si="115"/>
        <v>0.32288828337874659</v>
      </c>
      <c r="N2494">
        <f t="shared" si="116"/>
        <v>1</v>
      </c>
    </row>
    <row r="2495" spans="1:14" x14ac:dyDescent="0.2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s="32">
        <f t="shared" si="114"/>
        <v>8901995.9802298099</v>
      </c>
      <c r="J2495" t="str">
        <f>IF(K2495="natural gas",VLOOKUP(D2495,'Cross-Page Data'!$I$4:$J$13,2,FALSE),IF(K2495="solar",VLOOKUP('Form 923'!D2495,'Cross-Page Data'!$I$14:$J$117,2,FALSE),K2495))</f>
        <v>hydro</v>
      </c>
      <c r="K2495" t="str">
        <f>VLOOKUP(E2495,'Cross-Page Data'!$D$4:$F$48,3,FALSE)</f>
        <v>hydro</v>
      </c>
      <c r="L2495" t="b">
        <f>IF(AND($P$6=FALSE,OR(C2495="Commercial NAICS Cogen",C2495="Industrial NAICS Cogen",C2495="NAICS-22 Cogen")),FALSE,IF(AND($P$7=FALSE,OR(C2495="Commercial NAICS Cogen",C2495="Commercial NAICS Non-Cogen",C2495="industrial NAICS Cogen", C2495="industrial NAICS non-cogen")),FALSE,TRUE))</f>
        <v>1</v>
      </c>
      <c r="M2495">
        <f t="shared" si="115"/>
        <v>0.58242506811989103</v>
      </c>
      <c r="N2495">
        <f t="shared" si="116"/>
        <v>1</v>
      </c>
    </row>
    <row r="2496" spans="1:14" x14ac:dyDescent="0.2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s="32">
        <f t="shared" si="114"/>
        <v>8902008.3072838616</v>
      </c>
      <c r="J2496" t="str">
        <f>IF(K2496="natural gas",VLOOKUP(D2496,'Cross-Page Data'!$I$4:$J$13,2,FALSE),IF(K2496="solar",VLOOKUP('Form 923'!D2496,'Cross-Page Data'!$I$14:$J$117,2,FALSE),K2496))</f>
        <v>hydro</v>
      </c>
      <c r="K2496" t="str">
        <f>VLOOKUP(E2496,'Cross-Page Data'!$D$4:$F$48,3,FALSE)</f>
        <v>hydro</v>
      </c>
      <c r="L2496" t="b">
        <f>IF(AND($P$6=FALSE,OR(C2496="Commercial NAICS Cogen",C2496="Industrial NAICS Cogen",C2496="NAICS-22 Cogen")),FALSE,IF(AND($P$7=FALSE,OR(C2496="Commercial NAICS Cogen",C2496="Commercial NAICS Non-Cogen",C2496="industrial NAICS Cogen", C2496="industrial NAICS non-cogen")),FALSE,TRUE))</f>
        <v>1</v>
      </c>
      <c r="M2496">
        <f t="shared" si="115"/>
        <v>0.30313351498637603</v>
      </c>
      <c r="N2496">
        <f t="shared" si="116"/>
        <v>1</v>
      </c>
    </row>
    <row r="2497" spans="1:14" x14ac:dyDescent="0.2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s="32">
        <f t="shared" si="114"/>
        <v>8901999.9727884196</v>
      </c>
      <c r="J2497" t="str">
        <f>IF(K2497="natural gas",VLOOKUP(D2497,'Cross-Page Data'!$I$4:$J$13,2,FALSE),IF(K2497="solar",VLOOKUP('Form 923'!D2497,'Cross-Page Data'!$I$14:$J$117,2,FALSE),K2497))</f>
        <v>hydro</v>
      </c>
      <c r="K2497" t="str">
        <f>VLOOKUP(E2497,'Cross-Page Data'!$D$4:$F$48,3,FALSE)</f>
        <v>hydro</v>
      </c>
      <c r="L2497" t="b">
        <f>IF(AND($P$6=FALSE,OR(C2497="Commercial NAICS Cogen",C2497="Industrial NAICS Cogen",C2497="NAICS-22 Cogen")),FALSE,IF(AND($P$7=FALSE,OR(C2497="Commercial NAICS Cogen",C2497="Commercial NAICS Non-Cogen",C2497="industrial NAICS Cogen", C2497="industrial NAICS non-cogen")),FALSE,TRUE))</f>
        <v>1</v>
      </c>
      <c r="M2497">
        <f t="shared" si="115"/>
        <v>0.45708446866485014</v>
      </c>
      <c r="N2497">
        <f t="shared" si="116"/>
        <v>1</v>
      </c>
    </row>
    <row r="2498" spans="1:14" x14ac:dyDescent="0.2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s="32">
        <f t="shared" si="114"/>
        <v>8901996.1237464566</v>
      </c>
      <c r="J2498" t="str">
        <f>IF(K2498="natural gas",VLOOKUP(D2498,'Cross-Page Data'!$I$4:$J$13,2,FALSE),IF(K2498="solar",VLOOKUP('Form 923'!D2498,'Cross-Page Data'!$I$14:$J$117,2,FALSE),K2498))</f>
        <v>hydro</v>
      </c>
      <c r="K2498" t="str">
        <f>VLOOKUP(E2498,'Cross-Page Data'!$D$4:$F$48,3,FALSE)</f>
        <v>hydro</v>
      </c>
      <c r="L2498" t="b">
        <f>IF(AND($P$6=FALSE,OR(C2498="Commercial NAICS Cogen",C2498="Industrial NAICS Cogen",C2498="NAICS-22 Cogen")),FALSE,IF(AND($P$7=FALSE,OR(C2498="Commercial NAICS Cogen",C2498="Commercial NAICS Non-Cogen",C2498="industrial NAICS Cogen", C2498="industrial NAICS non-cogen")),FALSE,TRUE))</f>
        <v>1</v>
      </c>
      <c r="M2498">
        <f t="shared" si="115"/>
        <v>0.58174386920980925</v>
      </c>
      <c r="N2498">
        <f t="shared" si="116"/>
        <v>1</v>
      </c>
    </row>
    <row r="2499" spans="1:14" x14ac:dyDescent="0.2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s="32">
        <f t="shared" si="114"/>
        <v>8901999.6638619397</v>
      </c>
      <c r="J2499" t="str">
        <f>IF(K2499="natural gas",VLOOKUP(D2499,'Cross-Page Data'!$I$4:$J$13,2,FALSE),IF(K2499="solar",VLOOKUP('Form 923'!D2499,'Cross-Page Data'!$I$14:$J$117,2,FALSE),K2499))</f>
        <v>hydro</v>
      </c>
      <c r="K2499" t="str">
        <f>VLOOKUP(E2499,'Cross-Page Data'!$D$4:$F$48,3,FALSE)</f>
        <v>hydro</v>
      </c>
      <c r="L2499" t="b">
        <f>IF(AND($P$6=FALSE,OR(C2499="Commercial NAICS Cogen",C2499="Industrial NAICS Cogen",C2499="NAICS-22 Cogen")),FALSE,IF(AND($P$7=FALSE,OR(C2499="Commercial NAICS Cogen",C2499="Commercial NAICS Non-Cogen",C2499="industrial NAICS Cogen", C2499="industrial NAICS non-cogen")),FALSE,TRUE))</f>
        <v>1</v>
      </c>
      <c r="M2499">
        <f t="shared" si="115"/>
        <v>0.47752043596730243</v>
      </c>
      <c r="N2499">
        <f t="shared" si="116"/>
        <v>1</v>
      </c>
    </row>
    <row r="2500" spans="1:14" x14ac:dyDescent="0.2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s="32">
        <f t="shared" si="114"/>
        <v>1723525.5950551513</v>
      </c>
      <c r="J2500" t="str">
        <f>IF(K2500="natural gas",VLOOKUP(D2500,'Cross-Page Data'!$I$4:$J$13,2,FALSE),IF(K2500="solar",VLOOKUP('Form 923'!D2500,'Cross-Page Data'!$I$14:$J$117,2,FALSE),K2500))</f>
        <v>natural gas nonpeaker</v>
      </c>
      <c r="K2500" t="str">
        <f>VLOOKUP(E2500,'Cross-Page Data'!$D$4:$F$48,3,FALSE)</f>
        <v>natural gas</v>
      </c>
      <c r="L2500" t="b">
        <f>IF(AND($P$6=FALSE,OR(C2500="Commercial NAICS Cogen",C2500="Industrial NAICS Cogen",C2500="NAICS-22 Cogen")),FALSE,IF(AND($P$7=FALSE,OR(C2500="Commercial NAICS Cogen",C2500="Commercial NAICS Non-Cogen",C2500="industrial NAICS Cogen", C2500="industrial NAICS non-cogen")),FALSE,TRUE))</f>
        <v>1</v>
      </c>
      <c r="M2500">
        <f t="shared" si="115"/>
        <v>0.60093023255813949</v>
      </c>
      <c r="N2500">
        <f t="shared" si="116"/>
        <v>1</v>
      </c>
    </row>
    <row r="2501" spans="1:14" x14ac:dyDescent="0.2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s="32">
        <f t="shared" si="114"/>
        <v>17282349.069023889</v>
      </c>
      <c r="J2501" t="str">
        <f>IF(K2501="natural gas",VLOOKUP(D2501,'Cross-Page Data'!$I$4:$J$13,2,FALSE),IF(K2501="solar",VLOOKUP('Form 923'!D2501,'Cross-Page Data'!$I$14:$J$117,2,FALSE),K2501))</f>
        <v>natural gas nonpeaker</v>
      </c>
      <c r="K2501" t="str">
        <f>VLOOKUP(E2501,'Cross-Page Data'!$D$4:$F$48,3,FALSE)</f>
        <v>natural gas</v>
      </c>
      <c r="L2501" t="b">
        <f>IF(AND($P$6=FALSE,OR(C2501="Commercial NAICS Cogen",C2501="Industrial NAICS Cogen",C2501="NAICS-22 Cogen")),FALSE,IF(AND($P$7=FALSE,OR(C2501="Commercial NAICS Cogen",C2501="Commercial NAICS Non-Cogen",C2501="industrial NAICS Cogen", C2501="industrial NAICS non-cogen")),FALSE,TRUE))</f>
        <v>1</v>
      </c>
      <c r="M2501">
        <f t="shared" si="115"/>
        <v>6.5116279069767444E-3</v>
      </c>
      <c r="N2501">
        <f t="shared" si="116"/>
        <v>0</v>
      </c>
    </row>
    <row r="2502" spans="1:14" x14ac:dyDescent="0.2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s="32">
        <f t="shared" si="114"/>
        <v>-1560714.2857142857</v>
      </c>
      <c r="J2502" t="str">
        <f>IF(K2502="natural gas",VLOOKUP(D2502,'Cross-Page Data'!$I$4:$J$13,2,FALSE),IF(K2502="solar",VLOOKUP('Form 923'!D2502,'Cross-Page Data'!$I$14:$J$117,2,FALSE),K2502))</f>
        <v>heavy or residual fuel oil</v>
      </c>
      <c r="K2502" t="str">
        <f>VLOOKUP(E2502,'Cross-Page Data'!$D$4:$F$48,3,FALSE)</f>
        <v>heavy or residual fuel oil</v>
      </c>
      <c r="L2502" t="b">
        <f>IF(AND($P$6=FALSE,OR(C2502="Commercial NAICS Cogen",C2502="Industrial NAICS Cogen",C2502="NAICS-22 Cogen")),FALSE,IF(AND($P$7=FALSE,OR(C2502="Commercial NAICS Cogen",C2502="Commercial NAICS Non-Cogen",C2502="industrial NAICS Cogen", C2502="industrial NAICS non-cogen")),FALSE,TRUE))</f>
        <v>1</v>
      </c>
      <c r="M2502">
        <f t="shared" si="115"/>
        <v>0.61807228915662649</v>
      </c>
      <c r="N2502">
        <f t="shared" si="116"/>
        <v>1</v>
      </c>
    </row>
    <row r="2503" spans="1:14" x14ac:dyDescent="0.2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s="32">
        <f t="shared" ref="I2503:I2566" si="117">IFERROR(F2503/G2503*10^6,"")</f>
        <v>-19146067.415730335</v>
      </c>
      <c r="J2503" t="str">
        <f>IF(K2503="natural gas",VLOOKUP(D2503,'Cross-Page Data'!$I$4:$J$13,2,FALSE),IF(K2503="solar",VLOOKUP('Form 923'!D2503,'Cross-Page Data'!$I$14:$J$117,2,FALSE),K2503))</f>
        <v>heavy or residual fuel oil</v>
      </c>
      <c r="K2503" t="str">
        <f>VLOOKUP(E2503,'Cross-Page Data'!$D$4:$F$48,3,FALSE)</f>
        <v>heavy or residual fuel oil</v>
      </c>
      <c r="L2503" t="b">
        <f>IF(AND($P$6=FALSE,OR(C2503="Commercial NAICS Cogen",C2503="Industrial NAICS Cogen",C2503="NAICS-22 Cogen")),FALSE,IF(AND($P$7=FALSE,OR(C2503="Commercial NAICS Cogen",C2503="Commercial NAICS Non-Cogen",C2503="industrial NAICS Cogen", C2503="industrial NAICS non-cogen")),FALSE,TRUE))</f>
        <v>1</v>
      </c>
      <c r="M2503">
        <f t="shared" ref="M2503:M2566" si="118">(COUNTIFS($J$6:$J$14148,J2503,$I$6:$I$14148,"&gt;"&amp;I2503)+1)/COUNTIFS($J$6:$J$14148,J2503)</f>
        <v>0.64016064257028116</v>
      </c>
      <c r="N2503">
        <f t="shared" ref="N2503:N2566" si="119">IF(OR(M2503&gt;0.95,M2503&lt;0.05),0,1)</f>
        <v>1</v>
      </c>
    </row>
    <row r="2504" spans="1:14" x14ac:dyDescent="0.2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s="32">
        <f t="shared" si="117"/>
        <v>22708069.286016054</v>
      </c>
      <c r="J2504" t="str">
        <f>IF(K2504="natural gas",VLOOKUP(D2504,'Cross-Page Data'!$I$4:$J$13,2,FALSE),IF(K2504="solar",VLOOKUP('Form 923'!D2504,'Cross-Page Data'!$I$14:$J$117,2,FALSE),K2504))</f>
        <v>heavy or residual fuel oil</v>
      </c>
      <c r="K2504" t="str">
        <f>VLOOKUP(E2504,'Cross-Page Data'!$D$4:$F$48,3,FALSE)</f>
        <v>heavy or residual fuel oil</v>
      </c>
      <c r="L2504" t="b">
        <f>IF(AND($P$6=FALSE,OR(C2504="Commercial NAICS Cogen",C2504="Industrial NAICS Cogen",C2504="NAICS-22 Cogen")),FALSE,IF(AND($P$7=FALSE,OR(C2504="Commercial NAICS Cogen",C2504="Commercial NAICS Non-Cogen",C2504="industrial NAICS Cogen", C2504="industrial NAICS non-cogen")),FALSE,TRUE))</f>
        <v>1</v>
      </c>
      <c r="M2504">
        <f t="shared" si="118"/>
        <v>4.4979919678714862E-2</v>
      </c>
      <c r="N2504">
        <f t="shared" si="119"/>
        <v>0</v>
      </c>
    </row>
    <row r="2505" spans="1:14" x14ac:dyDescent="0.2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s="32">
        <f t="shared" si="117"/>
        <v>22744140.462387871</v>
      </c>
      <c r="J2505" t="str">
        <f>IF(K2505="natural gas",VLOOKUP(D2505,'Cross-Page Data'!$I$4:$J$13,2,FALSE),IF(K2505="solar",VLOOKUP('Form 923'!D2505,'Cross-Page Data'!$I$14:$J$117,2,FALSE),K2505))</f>
        <v>natural gas peaker</v>
      </c>
      <c r="K2505" t="str">
        <f>VLOOKUP(E2505,'Cross-Page Data'!$D$4:$F$48,3,FALSE)</f>
        <v>natural gas</v>
      </c>
      <c r="L2505" t="b">
        <f>IF(AND($P$6=FALSE,OR(C2505="Commercial NAICS Cogen",C2505="Industrial NAICS Cogen",C2505="NAICS-22 Cogen")),FALSE,IF(AND($P$7=FALSE,OR(C2505="Commercial NAICS Cogen",C2505="Commercial NAICS Non-Cogen",C2505="industrial NAICS Cogen", C2505="industrial NAICS non-cogen")),FALSE,TRUE))</f>
        <v>1</v>
      </c>
      <c r="M2505">
        <f t="shared" si="118"/>
        <v>4.3456790123456789E-2</v>
      </c>
      <c r="N2505">
        <f t="shared" si="119"/>
        <v>0</v>
      </c>
    </row>
    <row r="2506" spans="1:14" x14ac:dyDescent="0.2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s="32">
        <f t="shared" si="117"/>
        <v>17534452.808338158</v>
      </c>
      <c r="J2506" t="str">
        <f>IF(K2506="natural gas",VLOOKUP(D2506,'Cross-Page Data'!$I$4:$J$13,2,FALSE),IF(K2506="solar",VLOOKUP('Form 923'!D2506,'Cross-Page Data'!$I$14:$J$117,2,FALSE),K2506))</f>
        <v>heavy or residual fuel oil</v>
      </c>
      <c r="K2506" t="str">
        <f>VLOOKUP(E2506,'Cross-Page Data'!$D$4:$F$48,3,FALSE)</f>
        <v>heavy or residual fuel oil</v>
      </c>
      <c r="L2506" t="b">
        <f>IF(AND($P$6=FALSE,OR(C2506="Commercial NAICS Cogen",C2506="Industrial NAICS Cogen",C2506="NAICS-22 Cogen")),FALSE,IF(AND($P$7=FALSE,OR(C2506="Commercial NAICS Cogen",C2506="Commercial NAICS Non-Cogen",C2506="industrial NAICS Cogen", C2506="industrial NAICS non-cogen")),FALSE,TRUE))</f>
        <v>1</v>
      </c>
      <c r="M2506">
        <f t="shared" si="118"/>
        <v>8.393574297188755E-2</v>
      </c>
      <c r="N2506">
        <f t="shared" si="119"/>
        <v>1</v>
      </c>
    </row>
    <row r="2507" spans="1:14" x14ac:dyDescent="0.2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s="32" t="str">
        <f t="shared" si="117"/>
        <v/>
      </c>
      <c r="J2507" t="str">
        <f>IF(K2507="natural gas",VLOOKUP(D2507,'Cross-Page Data'!$I$4:$J$13,2,FALSE),IF(K2507="solar",VLOOKUP('Form 923'!D2507,'Cross-Page Data'!$I$14:$J$117,2,FALSE),K2507))</f>
        <v>natural gas peaker</v>
      </c>
      <c r="K2507" t="str">
        <f>VLOOKUP(E2507,'Cross-Page Data'!$D$4:$F$48,3,FALSE)</f>
        <v>natural gas</v>
      </c>
      <c r="L2507" t="b">
        <f>IF(AND($P$6=FALSE,OR(C2507="Commercial NAICS Cogen",C2507="Industrial NAICS Cogen",C2507="NAICS-22 Cogen")),FALSE,IF(AND($P$7=FALSE,OR(C2507="Commercial NAICS Cogen",C2507="Commercial NAICS Non-Cogen",C2507="industrial NAICS Cogen", C2507="industrial NAICS non-cogen")),FALSE,TRUE))</f>
        <v>1</v>
      </c>
      <c r="M2507">
        <f t="shared" si="118"/>
        <v>4.9382716049382717E-4</v>
      </c>
      <c r="N2507">
        <f t="shared" si="119"/>
        <v>0</v>
      </c>
    </row>
    <row r="2508" spans="1:14" x14ac:dyDescent="0.2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s="32">
        <f t="shared" si="117"/>
        <v>-4574468.0851063831</v>
      </c>
      <c r="J2508" t="str">
        <f>IF(K2508="natural gas",VLOOKUP(D2508,'Cross-Page Data'!$I$4:$J$13,2,FALSE),IF(K2508="solar",VLOOKUP('Form 923'!D2508,'Cross-Page Data'!$I$14:$J$117,2,FALSE),K2508))</f>
        <v>heavy or residual fuel oil</v>
      </c>
      <c r="K2508" t="str">
        <f>VLOOKUP(E2508,'Cross-Page Data'!$D$4:$F$48,3,FALSE)</f>
        <v>heavy or residual fuel oil</v>
      </c>
      <c r="L2508" t="b">
        <f>IF(AND($P$6=FALSE,OR(C2508="Commercial NAICS Cogen",C2508="Industrial NAICS Cogen",C2508="NAICS-22 Cogen")),FALSE,IF(AND($P$7=FALSE,OR(C2508="Commercial NAICS Cogen",C2508="Commercial NAICS Non-Cogen",C2508="industrial NAICS Cogen", C2508="industrial NAICS non-cogen")),FALSE,TRUE))</f>
        <v>1</v>
      </c>
      <c r="M2508">
        <f t="shared" si="118"/>
        <v>0.62851405622489964</v>
      </c>
      <c r="N2508">
        <f t="shared" si="119"/>
        <v>1</v>
      </c>
    </row>
    <row r="2509" spans="1:14" x14ac:dyDescent="0.2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s="32" t="str">
        <f t="shared" si="117"/>
        <v/>
      </c>
      <c r="J2509" t="str">
        <f>IF(K2509="natural gas",VLOOKUP(D2509,'Cross-Page Data'!$I$4:$J$13,2,FALSE),IF(K2509="solar",VLOOKUP('Form 923'!D2509,'Cross-Page Data'!$I$14:$J$117,2,FALSE),K2509))</f>
        <v>hard coal</v>
      </c>
      <c r="K2509" t="str">
        <f>VLOOKUP(E2509,'Cross-Page Data'!$D$4:$F$48,3,FALSE)</f>
        <v>hard coal</v>
      </c>
      <c r="L2509" t="b">
        <f>IF(AND($P$6=FALSE,OR(C2509="Commercial NAICS Cogen",C2509="Industrial NAICS Cogen",C2509="NAICS-22 Cogen")),FALSE,IF(AND($P$7=FALSE,OR(C2509="Commercial NAICS Cogen",C2509="Commercial NAICS Non-Cogen",C2509="industrial NAICS Cogen", C2509="industrial NAICS non-cogen")),FALSE,TRUE))</f>
        <v>1</v>
      </c>
      <c r="M2509">
        <f t="shared" si="118"/>
        <v>1.3605442176870747E-3</v>
      </c>
      <c r="N2509">
        <f t="shared" si="119"/>
        <v>0</v>
      </c>
    </row>
    <row r="2510" spans="1:14" x14ac:dyDescent="0.2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s="32">
        <f t="shared" si="117"/>
        <v>15951768.48874598</v>
      </c>
      <c r="J2510" t="str">
        <f>IF(K2510="natural gas",VLOOKUP(D2510,'Cross-Page Data'!$I$4:$J$13,2,FALSE),IF(K2510="solar",VLOOKUP('Form 923'!D2510,'Cross-Page Data'!$I$14:$J$117,2,FALSE),K2510))</f>
        <v>heavy or residual fuel oil</v>
      </c>
      <c r="K2510" t="str">
        <f>VLOOKUP(E2510,'Cross-Page Data'!$D$4:$F$48,3,FALSE)</f>
        <v>heavy or residual fuel oil</v>
      </c>
      <c r="L2510" t="b">
        <f>IF(AND($P$6=FALSE,OR(C2510="Commercial NAICS Cogen",C2510="Industrial NAICS Cogen",C2510="NAICS-22 Cogen")),FALSE,IF(AND($P$7=FALSE,OR(C2510="Commercial NAICS Cogen",C2510="Commercial NAICS Non-Cogen",C2510="industrial NAICS Cogen", C2510="industrial NAICS non-cogen")),FALSE,TRUE))</f>
        <v>1</v>
      </c>
      <c r="M2510">
        <f t="shared" si="118"/>
        <v>0.10963855421686747</v>
      </c>
      <c r="N2510">
        <f t="shared" si="119"/>
        <v>1</v>
      </c>
    </row>
    <row r="2511" spans="1:14" x14ac:dyDescent="0.2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s="32" t="str">
        <f t="shared" si="117"/>
        <v/>
      </c>
      <c r="J2511" t="str">
        <f>IF(K2511="natural gas",VLOOKUP(D2511,'Cross-Page Data'!$I$4:$J$13,2,FALSE),IF(K2511="solar",VLOOKUP('Form 923'!D2511,'Cross-Page Data'!$I$14:$J$117,2,FALSE),K2511))</f>
        <v>natural gas peaker</v>
      </c>
      <c r="K2511" t="str">
        <f>VLOOKUP(E2511,'Cross-Page Data'!$D$4:$F$48,3,FALSE)</f>
        <v>natural gas</v>
      </c>
      <c r="L2511" t="b">
        <f>IF(AND($P$6=FALSE,OR(C2511="Commercial NAICS Cogen",C2511="Industrial NAICS Cogen",C2511="NAICS-22 Cogen")),FALSE,IF(AND($P$7=FALSE,OR(C2511="Commercial NAICS Cogen",C2511="Commercial NAICS Non-Cogen",C2511="industrial NAICS Cogen", C2511="industrial NAICS non-cogen")),FALSE,TRUE))</f>
        <v>1</v>
      </c>
      <c r="M2511">
        <f t="shared" si="118"/>
        <v>4.9382716049382717E-4</v>
      </c>
      <c r="N2511">
        <f t="shared" si="119"/>
        <v>0</v>
      </c>
    </row>
    <row r="2512" spans="1:14" x14ac:dyDescent="0.2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s="32">
        <f t="shared" si="117"/>
        <v>-4930069.9300699299</v>
      </c>
      <c r="J2512" t="str">
        <f>IF(K2512="natural gas",VLOOKUP(D2512,'Cross-Page Data'!$I$4:$J$13,2,FALSE),IF(K2512="solar",VLOOKUP('Form 923'!D2512,'Cross-Page Data'!$I$14:$J$117,2,FALSE),K2512))</f>
        <v>heavy or residual fuel oil</v>
      </c>
      <c r="K2512" t="str">
        <f>VLOOKUP(E2512,'Cross-Page Data'!$D$4:$F$48,3,FALSE)</f>
        <v>heavy or residual fuel oil</v>
      </c>
      <c r="L2512" t="b">
        <f>IF(AND($P$6=FALSE,OR(C2512="Commercial NAICS Cogen",C2512="Industrial NAICS Cogen",C2512="NAICS-22 Cogen")),FALSE,IF(AND($P$7=FALSE,OR(C2512="Commercial NAICS Cogen",C2512="Commercial NAICS Non-Cogen",C2512="industrial NAICS Cogen", C2512="industrial NAICS non-cogen")),FALSE,TRUE))</f>
        <v>1</v>
      </c>
      <c r="M2512">
        <f t="shared" si="118"/>
        <v>0.62931726907630525</v>
      </c>
      <c r="N2512">
        <f t="shared" si="119"/>
        <v>1</v>
      </c>
    </row>
    <row r="2513" spans="1:14" x14ac:dyDescent="0.2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s="32" t="str">
        <f t="shared" si="117"/>
        <v/>
      </c>
      <c r="J2513" t="str">
        <f>IF(K2513="natural gas",VLOOKUP(D2513,'Cross-Page Data'!$I$4:$J$13,2,FALSE),IF(K2513="solar",VLOOKUP('Form 923'!D2513,'Cross-Page Data'!$I$14:$J$117,2,FALSE),K2513))</f>
        <v>hard coal</v>
      </c>
      <c r="K2513" t="str">
        <f>VLOOKUP(E2513,'Cross-Page Data'!$D$4:$F$48,3,FALSE)</f>
        <v>hard coal</v>
      </c>
      <c r="L2513" t="b">
        <f>IF(AND($P$6=FALSE,OR(C2513="Commercial NAICS Cogen",C2513="Industrial NAICS Cogen",C2513="NAICS-22 Cogen")),FALSE,IF(AND($P$7=FALSE,OR(C2513="Commercial NAICS Cogen",C2513="Commercial NAICS Non-Cogen",C2513="industrial NAICS Cogen", C2513="industrial NAICS non-cogen")),FALSE,TRUE))</f>
        <v>1</v>
      </c>
      <c r="M2513">
        <f t="shared" si="118"/>
        <v>1.3605442176870747E-3</v>
      </c>
      <c r="N2513">
        <f t="shared" si="119"/>
        <v>0</v>
      </c>
    </row>
    <row r="2514" spans="1:14" x14ac:dyDescent="0.2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s="32">
        <f t="shared" si="117"/>
        <v>-762248.99598393566</v>
      </c>
      <c r="J2514" t="str">
        <f>IF(K2514="natural gas",VLOOKUP(D2514,'Cross-Page Data'!$I$4:$J$13,2,FALSE),IF(K2514="solar",VLOOKUP('Form 923'!D2514,'Cross-Page Data'!$I$14:$J$117,2,FALSE),K2514))</f>
        <v>heavy or residual fuel oil</v>
      </c>
      <c r="K2514" t="str">
        <f>VLOOKUP(E2514,'Cross-Page Data'!$D$4:$F$48,3,FALSE)</f>
        <v>heavy or residual fuel oil</v>
      </c>
      <c r="L2514" t="b">
        <f>IF(AND($P$6=FALSE,OR(C2514="Commercial NAICS Cogen",C2514="Industrial NAICS Cogen",C2514="NAICS-22 Cogen")),FALSE,IF(AND($P$7=FALSE,OR(C2514="Commercial NAICS Cogen",C2514="Commercial NAICS Non-Cogen",C2514="industrial NAICS Cogen", C2514="industrial NAICS non-cogen")),FALSE,TRUE))</f>
        <v>1</v>
      </c>
      <c r="M2514">
        <f t="shared" si="118"/>
        <v>0.61124497991967874</v>
      </c>
      <c r="N2514">
        <f t="shared" si="119"/>
        <v>1</v>
      </c>
    </row>
    <row r="2515" spans="1:14" x14ac:dyDescent="0.2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s="32" t="str">
        <f t="shared" si="117"/>
        <v/>
      </c>
      <c r="J2515" t="str">
        <f>IF(K2515="natural gas",VLOOKUP(D2515,'Cross-Page Data'!$I$4:$J$13,2,FALSE),IF(K2515="solar",VLOOKUP('Form 923'!D2515,'Cross-Page Data'!$I$14:$J$117,2,FALSE),K2515))</f>
        <v>natural gas peaker</v>
      </c>
      <c r="K2515" t="str">
        <f>VLOOKUP(E2515,'Cross-Page Data'!$D$4:$F$48,3,FALSE)</f>
        <v>natural gas</v>
      </c>
      <c r="L2515" t="b">
        <f>IF(AND($P$6=FALSE,OR(C2515="Commercial NAICS Cogen",C2515="Industrial NAICS Cogen",C2515="NAICS-22 Cogen")),FALSE,IF(AND($P$7=FALSE,OR(C2515="Commercial NAICS Cogen",C2515="Commercial NAICS Non-Cogen",C2515="industrial NAICS Cogen", C2515="industrial NAICS non-cogen")),FALSE,TRUE))</f>
        <v>1</v>
      </c>
      <c r="M2515">
        <f t="shared" si="118"/>
        <v>4.9382716049382717E-4</v>
      </c>
      <c r="N2515">
        <f t="shared" si="119"/>
        <v>0</v>
      </c>
    </row>
    <row r="2516" spans="1:14" x14ac:dyDescent="0.2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s="32">
        <f t="shared" si="117"/>
        <v>17125294.117647059</v>
      </c>
      <c r="J2516" t="str">
        <f>IF(K2516="natural gas",VLOOKUP(D2516,'Cross-Page Data'!$I$4:$J$13,2,FALSE),IF(K2516="solar",VLOOKUP('Form 923'!D2516,'Cross-Page Data'!$I$14:$J$117,2,FALSE),K2516))</f>
        <v>heavy or residual fuel oil</v>
      </c>
      <c r="K2516" t="str">
        <f>VLOOKUP(E2516,'Cross-Page Data'!$D$4:$F$48,3,FALSE)</f>
        <v>heavy or residual fuel oil</v>
      </c>
      <c r="L2516" t="b">
        <f>IF(AND($P$6=FALSE,OR(C2516="Commercial NAICS Cogen",C2516="Industrial NAICS Cogen",C2516="NAICS-22 Cogen")),FALSE,IF(AND($P$7=FALSE,OR(C2516="Commercial NAICS Cogen",C2516="Commercial NAICS Non-Cogen",C2516="industrial NAICS Cogen", C2516="industrial NAICS non-cogen")),FALSE,TRUE))</f>
        <v>1</v>
      </c>
      <c r="M2516">
        <f t="shared" si="118"/>
        <v>8.9959839357429724E-2</v>
      </c>
      <c r="N2516">
        <f t="shared" si="119"/>
        <v>1</v>
      </c>
    </row>
    <row r="2517" spans="1:14" x14ac:dyDescent="0.2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s="32">
        <f t="shared" si="117"/>
        <v>8901999.7955380101</v>
      </c>
      <c r="J2517" t="str">
        <f>IF(K2517="natural gas",VLOOKUP(D2517,'Cross-Page Data'!$I$4:$J$13,2,FALSE),IF(K2517="solar",VLOOKUP('Form 923'!D2517,'Cross-Page Data'!$I$14:$J$117,2,FALSE),K2517))</f>
        <v>hydro</v>
      </c>
      <c r="K2517" t="str">
        <f>VLOOKUP(E2517,'Cross-Page Data'!$D$4:$F$48,3,FALSE)</f>
        <v>hydro</v>
      </c>
      <c r="L2517" t="b">
        <f>IF(AND($P$6=FALSE,OR(C2517="Commercial NAICS Cogen",C2517="Industrial NAICS Cogen",C2517="NAICS-22 Cogen")),FALSE,IF(AND($P$7=FALSE,OR(C2517="Commercial NAICS Cogen",C2517="Commercial NAICS Non-Cogen",C2517="industrial NAICS Cogen", C2517="industrial NAICS non-cogen")),FALSE,TRUE))</f>
        <v>1</v>
      </c>
      <c r="M2517">
        <f t="shared" si="118"/>
        <v>0.46866485013623976</v>
      </c>
      <c r="N2517">
        <f t="shared" si="119"/>
        <v>1</v>
      </c>
    </row>
    <row r="2518" spans="1:14" x14ac:dyDescent="0.2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s="32">
        <f t="shared" si="117"/>
        <v>10285714.285714287</v>
      </c>
      <c r="J2518" t="str">
        <f>IF(K2518="natural gas",VLOOKUP(D2518,'Cross-Page Data'!$I$4:$J$13,2,FALSE),IF(K2518="solar",VLOOKUP('Form 923'!D2518,'Cross-Page Data'!$I$14:$J$117,2,FALSE),K2518))</f>
        <v>heavy or residual fuel oil</v>
      </c>
      <c r="K2518" t="str">
        <f>VLOOKUP(E2518,'Cross-Page Data'!$D$4:$F$48,3,FALSE)</f>
        <v>heavy or residual fuel oil</v>
      </c>
      <c r="L2518" t="b">
        <f>IF(AND($P$6=FALSE,OR(C2518="Commercial NAICS Cogen",C2518="Industrial NAICS Cogen",C2518="NAICS-22 Cogen")),FALSE,IF(AND($P$7=FALSE,OR(C2518="Commercial NAICS Cogen",C2518="Commercial NAICS Non-Cogen",C2518="industrial NAICS Cogen", C2518="industrial NAICS non-cogen")),FALSE,TRUE))</f>
        <v>1</v>
      </c>
      <c r="M2518">
        <f t="shared" si="118"/>
        <v>0.37269076305220883</v>
      </c>
      <c r="N2518">
        <f t="shared" si="119"/>
        <v>1</v>
      </c>
    </row>
    <row r="2519" spans="1:14" x14ac:dyDescent="0.2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s="32">
        <f t="shared" si="117"/>
        <v>9606863.6718571614</v>
      </c>
      <c r="J2519" t="str">
        <f>IF(K2519="natural gas",VLOOKUP(D2519,'Cross-Page Data'!$I$4:$J$13,2,FALSE),IF(K2519="solar",VLOOKUP('Form 923'!D2519,'Cross-Page Data'!$I$14:$J$117,2,FALSE),K2519))</f>
        <v>hard coal</v>
      </c>
      <c r="K2519" t="str">
        <f>VLOOKUP(E2519,'Cross-Page Data'!$D$4:$F$48,3,FALSE)</f>
        <v>hard coal</v>
      </c>
      <c r="L2519" t="b">
        <f>IF(AND($P$6=FALSE,OR(C2519="Commercial NAICS Cogen",C2519="Industrial NAICS Cogen",C2519="NAICS-22 Cogen")),FALSE,IF(AND($P$7=FALSE,OR(C2519="Commercial NAICS Cogen",C2519="Commercial NAICS Non-Cogen",C2519="industrial NAICS Cogen", C2519="industrial NAICS non-cogen")),FALSE,TRUE))</f>
        <v>1</v>
      </c>
      <c r="M2519">
        <f t="shared" si="118"/>
        <v>0.43945578231292515</v>
      </c>
      <c r="N2519">
        <f t="shared" si="119"/>
        <v>1</v>
      </c>
    </row>
    <row r="2520" spans="1:14" x14ac:dyDescent="0.2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s="32">
        <f t="shared" si="117"/>
        <v>9654323.5386890098</v>
      </c>
      <c r="J2520" t="str">
        <f>IF(K2520="natural gas",VLOOKUP(D2520,'Cross-Page Data'!$I$4:$J$13,2,FALSE),IF(K2520="solar",VLOOKUP('Form 923'!D2520,'Cross-Page Data'!$I$14:$J$117,2,FALSE),K2520))</f>
        <v>natural gas peaker</v>
      </c>
      <c r="K2520" t="str">
        <f>VLOOKUP(E2520,'Cross-Page Data'!$D$4:$F$48,3,FALSE)</f>
        <v>natural gas</v>
      </c>
      <c r="L2520" t="b">
        <f>IF(AND($P$6=FALSE,OR(C2520="Commercial NAICS Cogen",C2520="Industrial NAICS Cogen",C2520="NAICS-22 Cogen")),FALSE,IF(AND($P$7=FALSE,OR(C2520="Commercial NAICS Cogen",C2520="Commercial NAICS Non-Cogen",C2520="industrial NAICS Cogen", C2520="industrial NAICS non-cogen")),FALSE,TRUE))</f>
        <v>1</v>
      </c>
      <c r="M2520">
        <f t="shared" si="118"/>
        <v>0.53037037037037038</v>
      </c>
      <c r="N2520">
        <f t="shared" si="119"/>
        <v>1</v>
      </c>
    </row>
    <row r="2521" spans="1:14" x14ac:dyDescent="0.2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s="32">
        <f t="shared" si="117"/>
        <v>9600532.8973246869</v>
      </c>
      <c r="J2521" t="str">
        <f>IF(K2521="natural gas",VLOOKUP(D2521,'Cross-Page Data'!$I$4:$J$13,2,FALSE),IF(K2521="solar",VLOOKUP('Form 923'!D2521,'Cross-Page Data'!$I$14:$J$117,2,FALSE),K2521))</f>
        <v>hard coal</v>
      </c>
      <c r="K2521" t="str">
        <f>VLOOKUP(E2521,'Cross-Page Data'!$D$4:$F$48,3,FALSE)</f>
        <v>hard coal</v>
      </c>
      <c r="L2521" t="b">
        <f>IF(AND($P$6=FALSE,OR(C2521="Commercial NAICS Cogen",C2521="Industrial NAICS Cogen",C2521="NAICS-22 Cogen")),FALSE,IF(AND($P$7=FALSE,OR(C2521="Commercial NAICS Cogen",C2521="Commercial NAICS Non-Cogen",C2521="industrial NAICS Cogen", C2521="industrial NAICS non-cogen")),FALSE,TRUE))</f>
        <v>1</v>
      </c>
      <c r="M2521">
        <f t="shared" si="118"/>
        <v>0.44081632653061226</v>
      </c>
      <c r="N2521">
        <f t="shared" si="119"/>
        <v>1</v>
      </c>
    </row>
    <row r="2522" spans="1:14" x14ac:dyDescent="0.2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s="32" t="str">
        <f t="shared" si="117"/>
        <v/>
      </c>
      <c r="J2522" t="str">
        <f>IF(K2522="natural gas",VLOOKUP(D2522,'Cross-Page Data'!$I$4:$J$13,2,FALSE),IF(K2522="solar",VLOOKUP('Form 923'!D2522,'Cross-Page Data'!$I$14:$J$117,2,FALSE),K2522))</f>
        <v>hard coal</v>
      </c>
      <c r="K2522" t="str">
        <f>VLOOKUP(E2522,'Cross-Page Data'!$D$4:$F$48,3,FALSE)</f>
        <v>hard coal</v>
      </c>
      <c r="L2522" t="b">
        <f>IF(AND($P$6=FALSE,OR(C2522="Commercial NAICS Cogen",C2522="Industrial NAICS Cogen",C2522="NAICS-22 Cogen")),FALSE,IF(AND($P$7=FALSE,OR(C2522="Commercial NAICS Cogen",C2522="Commercial NAICS Non-Cogen",C2522="industrial NAICS Cogen", C2522="industrial NAICS non-cogen")),FALSE,TRUE))</f>
        <v>1</v>
      </c>
      <c r="M2522">
        <f t="shared" si="118"/>
        <v>1.3605442176870747E-3</v>
      </c>
      <c r="N2522">
        <f t="shared" si="119"/>
        <v>0</v>
      </c>
    </row>
    <row r="2523" spans="1:14" x14ac:dyDescent="0.2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s="32">
        <f t="shared" si="117"/>
        <v>64174968.0715198</v>
      </c>
      <c r="J2523" t="str">
        <f>IF(K2523="natural gas",VLOOKUP(D2523,'Cross-Page Data'!$I$4:$J$13,2,FALSE),IF(K2523="solar",VLOOKUP('Form 923'!D2523,'Cross-Page Data'!$I$14:$J$117,2,FALSE),K2523))</f>
        <v>natural gas peaker</v>
      </c>
      <c r="K2523" t="str">
        <f>VLOOKUP(E2523,'Cross-Page Data'!$D$4:$F$48,3,FALSE)</f>
        <v>natural gas</v>
      </c>
      <c r="L2523" t="b">
        <f>IF(AND($P$6=FALSE,OR(C2523="Commercial NAICS Cogen",C2523="Industrial NAICS Cogen",C2523="NAICS-22 Cogen")),FALSE,IF(AND($P$7=FALSE,OR(C2523="Commercial NAICS Cogen",C2523="Commercial NAICS Non-Cogen",C2523="industrial NAICS Cogen", C2523="industrial NAICS non-cogen")),FALSE,TRUE))</f>
        <v>1</v>
      </c>
      <c r="M2523">
        <f t="shared" si="118"/>
        <v>1.037037037037037E-2</v>
      </c>
      <c r="N2523">
        <f t="shared" si="119"/>
        <v>0</v>
      </c>
    </row>
    <row r="2524" spans="1:14" x14ac:dyDescent="0.2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s="32">
        <f t="shared" si="117"/>
        <v>10608907.65442987</v>
      </c>
      <c r="J2524" t="str">
        <f>IF(K2524="natural gas",VLOOKUP(D2524,'Cross-Page Data'!$I$4:$J$13,2,FALSE),IF(K2524="solar",VLOOKUP('Form 923'!D2524,'Cross-Page Data'!$I$14:$J$117,2,FALSE),K2524))</f>
        <v>hard coal</v>
      </c>
      <c r="K2524" t="str">
        <f>VLOOKUP(E2524,'Cross-Page Data'!$D$4:$F$48,3,FALSE)</f>
        <v>hard coal</v>
      </c>
      <c r="L2524" t="b">
        <f>IF(AND($P$6=FALSE,OR(C2524="Commercial NAICS Cogen",C2524="Industrial NAICS Cogen",C2524="NAICS-22 Cogen")),FALSE,IF(AND($P$7=FALSE,OR(C2524="Commercial NAICS Cogen",C2524="Commercial NAICS Non-Cogen",C2524="industrial NAICS Cogen", C2524="industrial NAICS non-cogen")),FALSE,TRUE))</f>
        <v>1</v>
      </c>
      <c r="M2524">
        <f t="shared" si="118"/>
        <v>0.30204081632653063</v>
      </c>
      <c r="N2524">
        <f t="shared" si="119"/>
        <v>1</v>
      </c>
    </row>
    <row r="2525" spans="1:14" x14ac:dyDescent="0.2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s="32">
        <f t="shared" si="117"/>
        <v>10940622.150171304</v>
      </c>
      <c r="J2525" t="str">
        <f>IF(K2525="natural gas",VLOOKUP(D2525,'Cross-Page Data'!$I$4:$J$13,2,FALSE),IF(K2525="solar",VLOOKUP('Form 923'!D2525,'Cross-Page Data'!$I$14:$J$117,2,FALSE),K2525))</f>
        <v>heavy or residual fuel oil</v>
      </c>
      <c r="K2525" t="str">
        <f>VLOOKUP(E2525,'Cross-Page Data'!$D$4:$F$48,3,FALSE)</f>
        <v>heavy or residual fuel oil</v>
      </c>
      <c r="L2525" t="b">
        <f>IF(AND($P$6=FALSE,OR(C2525="Commercial NAICS Cogen",C2525="Industrial NAICS Cogen",C2525="NAICS-22 Cogen")),FALSE,IF(AND($P$7=FALSE,OR(C2525="Commercial NAICS Cogen",C2525="Commercial NAICS Non-Cogen",C2525="industrial NAICS Cogen", C2525="industrial NAICS non-cogen")),FALSE,TRUE))</f>
        <v>1</v>
      </c>
      <c r="M2525">
        <f t="shared" si="118"/>
        <v>0.31044176706827309</v>
      </c>
      <c r="N2525">
        <f t="shared" si="119"/>
        <v>1</v>
      </c>
    </row>
    <row r="2526" spans="1:14" x14ac:dyDescent="0.2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s="32">
        <f t="shared" si="117"/>
        <v>8902001.6898058802</v>
      </c>
      <c r="J2526" t="str">
        <f>IF(K2526="natural gas",VLOOKUP(D2526,'Cross-Page Data'!$I$4:$J$13,2,FALSE),IF(K2526="solar",VLOOKUP('Form 923'!D2526,'Cross-Page Data'!$I$14:$J$117,2,FALSE),K2526))</f>
        <v>hydro</v>
      </c>
      <c r="K2526" t="str">
        <f>VLOOKUP(E2526,'Cross-Page Data'!$D$4:$F$48,3,FALSE)</f>
        <v>hydro</v>
      </c>
      <c r="L2526" t="b">
        <f>IF(AND($P$6=FALSE,OR(C2526="Commercial NAICS Cogen",C2526="Industrial NAICS Cogen",C2526="NAICS-22 Cogen")),FALSE,IF(AND($P$7=FALSE,OR(C2526="Commercial NAICS Cogen",C2526="Commercial NAICS Non-Cogen",C2526="industrial NAICS Cogen", C2526="industrial NAICS non-cogen")),FALSE,TRUE))</f>
        <v>1</v>
      </c>
      <c r="M2526">
        <f t="shared" si="118"/>
        <v>0.39237057220708449</v>
      </c>
      <c r="N2526">
        <f t="shared" si="119"/>
        <v>1</v>
      </c>
    </row>
    <row r="2527" spans="1:14" x14ac:dyDescent="0.2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s="32" t="str">
        <f t="shared" si="117"/>
        <v/>
      </c>
      <c r="J2527" t="str">
        <f>IF(K2527="natural gas",VLOOKUP(D2527,'Cross-Page Data'!$I$4:$J$13,2,FALSE),IF(K2527="solar",VLOOKUP('Form 923'!D2527,'Cross-Page Data'!$I$14:$J$117,2,FALSE),K2527))</f>
        <v>hard coal</v>
      </c>
      <c r="K2527" t="str">
        <f>VLOOKUP(E2527,'Cross-Page Data'!$D$4:$F$48,3,FALSE)</f>
        <v>hard coal</v>
      </c>
      <c r="L2527" t="b">
        <f>IF(AND($P$6=FALSE,OR(C2527="Commercial NAICS Cogen",C2527="Industrial NAICS Cogen",C2527="NAICS-22 Cogen")),FALSE,IF(AND($P$7=FALSE,OR(C2527="Commercial NAICS Cogen",C2527="Commercial NAICS Non-Cogen",C2527="industrial NAICS Cogen", C2527="industrial NAICS non-cogen")),FALSE,TRUE))</f>
        <v>1</v>
      </c>
      <c r="M2527">
        <f t="shared" si="118"/>
        <v>1.3605442176870747E-3</v>
      </c>
      <c r="N2527">
        <f t="shared" si="119"/>
        <v>0</v>
      </c>
    </row>
    <row r="2528" spans="1:14" x14ac:dyDescent="0.2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s="32">
        <f t="shared" si="117"/>
        <v>11307078.808737716</v>
      </c>
      <c r="J2528" t="str">
        <f>IF(K2528="natural gas",VLOOKUP(D2528,'Cross-Page Data'!$I$4:$J$13,2,FALSE),IF(K2528="solar",VLOOKUP('Form 923'!D2528,'Cross-Page Data'!$I$14:$J$117,2,FALSE),K2528))</f>
        <v>heavy or residual fuel oil</v>
      </c>
      <c r="K2528" t="str">
        <f>VLOOKUP(E2528,'Cross-Page Data'!$D$4:$F$48,3,FALSE)</f>
        <v>heavy or residual fuel oil</v>
      </c>
      <c r="L2528" t="b">
        <f>IF(AND($P$6=FALSE,OR(C2528="Commercial NAICS Cogen",C2528="Industrial NAICS Cogen",C2528="NAICS-22 Cogen")),FALSE,IF(AND($P$7=FALSE,OR(C2528="Commercial NAICS Cogen",C2528="Commercial NAICS Non-Cogen",C2528="industrial NAICS Cogen", C2528="industrial NAICS non-cogen")),FALSE,TRUE))</f>
        <v>1</v>
      </c>
      <c r="M2528">
        <f t="shared" si="118"/>
        <v>0.28032128514056226</v>
      </c>
      <c r="N2528">
        <f t="shared" si="119"/>
        <v>1</v>
      </c>
    </row>
    <row r="2529" spans="1:14" x14ac:dyDescent="0.2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s="32">
        <f t="shared" si="117"/>
        <v>11081666.512199314</v>
      </c>
      <c r="J2529" t="str">
        <f>IF(K2529="natural gas",VLOOKUP(D2529,'Cross-Page Data'!$I$4:$J$13,2,FALSE),IF(K2529="solar",VLOOKUP('Form 923'!D2529,'Cross-Page Data'!$I$14:$J$117,2,FALSE),K2529))</f>
        <v>hard coal</v>
      </c>
      <c r="K2529" t="str">
        <f>VLOOKUP(E2529,'Cross-Page Data'!$D$4:$F$48,3,FALSE)</f>
        <v>hard coal</v>
      </c>
      <c r="L2529" t="b">
        <f>IF(AND($P$6=FALSE,OR(C2529="Commercial NAICS Cogen",C2529="Industrial NAICS Cogen",C2529="NAICS-22 Cogen")),FALSE,IF(AND($P$7=FALSE,OR(C2529="Commercial NAICS Cogen",C2529="Commercial NAICS Non-Cogen",C2529="industrial NAICS Cogen", C2529="industrial NAICS non-cogen")),FALSE,TRUE))</f>
        <v>1</v>
      </c>
      <c r="M2529">
        <f t="shared" si="118"/>
        <v>0.21632653061224491</v>
      </c>
      <c r="N2529">
        <f t="shared" si="119"/>
        <v>1</v>
      </c>
    </row>
    <row r="2530" spans="1:14" x14ac:dyDescent="0.2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s="32">
        <f t="shared" si="117"/>
        <v>163500000</v>
      </c>
      <c r="J2530" t="str">
        <f>IF(K2530="natural gas",VLOOKUP(D2530,'Cross-Page Data'!$I$4:$J$13,2,FALSE),IF(K2530="solar",VLOOKUP('Form 923'!D2530,'Cross-Page Data'!$I$14:$J$117,2,FALSE),K2530))</f>
        <v>heavy or residual fuel oil</v>
      </c>
      <c r="K2530" t="str">
        <f>VLOOKUP(E2530,'Cross-Page Data'!$D$4:$F$48,3,FALSE)</f>
        <v>heavy or residual fuel oil</v>
      </c>
      <c r="L2530" t="b">
        <f>IF(AND($P$6=FALSE,OR(C2530="Commercial NAICS Cogen",C2530="Industrial NAICS Cogen",C2530="NAICS-22 Cogen")),FALSE,IF(AND($P$7=FALSE,OR(C2530="Commercial NAICS Cogen",C2530="Commercial NAICS Non-Cogen",C2530="industrial NAICS Cogen", C2530="industrial NAICS non-cogen")),FALSE,TRUE))</f>
        <v>1</v>
      </c>
      <c r="M2530">
        <f t="shared" si="118"/>
        <v>7.2289156626506026E-3</v>
      </c>
      <c r="N2530">
        <f t="shared" si="119"/>
        <v>0</v>
      </c>
    </row>
    <row r="2531" spans="1:14" x14ac:dyDescent="0.2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s="32" t="str">
        <f t="shared" si="117"/>
        <v/>
      </c>
      <c r="J2531" t="str">
        <f>IF(K2531="natural gas",VLOOKUP(D2531,'Cross-Page Data'!$I$4:$J$13,2,FALSE),IF(K2531="solar",VLOOKUP('Form 923'!D2531,'Cross-Page Data'!$I$14:$J$117,2,FALSE),K2531))</f>
        <v>hard coal</v>
      </c>
      <c r="K2531" t="str">
        <f>VLOOKUP(E2531,'Cross-Page Data'!$D$4:$F$48,3,FALSE)</f>
        <v>hard coal</v>
      </c>
      <c r="L2531" t="b">
        <f>IF(AND($P$6=FALSE,OR(C2531="Commercial NAICS Cogen",C2531="Industrial NAICS Cogen",C2531="NAICS-22 Cogen")),FALSE,IF(AND($P$7=FALSE,OR(C2531="Commercial NAICS Cogen",C2531="Commercial NAICS Non-Cogen",C2531="industrial NAICS Cogen", C2531="industrial NAICS non-cogen")),FALSE,TRUE))</f>
        <v>1</v>
      </c>
      <c r="M2531">
        <f t="shared" si="118"/>
        <v>1.3605442176870747E-3</v>
      </c>
      <c r="N2531">
        <f t="shared" si="119"/>
        <v>0</v>
      </c>
    </row>
    <row r="2532" spans="1:14" x14ac:dyDescent="0.2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s="32" t="str">
        <f t="shared" si="117"/>
        <v/>
      </c>
      <c r="J2532" t="str">
        <f>IF(K2532="natural gas",VLOOKUP(D2532,'Cross-Page Data'!$I$4:$J$13,2,FALSE),IF(K2532="solar",VLOOKUP('Form 923'!D2532,'Cross-Page Data'!$I$14:$J$117,2,FALSE),K2532))</f>
        <v>heavy or residual fuel oil</v>
      </c>
      <c r="K2532" t="str">
        <f>VLOOKUP(E2532,'Cross-Page Data'!$D$4:$F$48,3,FALSE)</f>
        <v>heavy or residual fuel oil</v>
      </c>
      <c r="L2532" t="b">
        <f>IF(AND($P$6=FALSE,OR(C2532="Commercial NAICS Cogen",C2532="Industrial NAICS Cogen",C2532="NAICS-22 Cogen")),FALSE,IF(AND($P$7=FALSE,OR(C2532="Commercial NAICS Cogen",C2532="Commercial NAICS Non-Cogen",C2532="industrial NAICS Cogen", C2532="industrial NAICS non-cogen")),FALSE,TRUE))</f>
        <v>1</v>
      </c>
      <c r="M2532">
        <f t="shared" si="118"/>
        <v>4.0160642570281126E-4</v>
      </c>
      <c r="N2532">
        <f t="shared" si="119"/>
        <v>0</v>
      </c>
    </row>
    <row r="2533" spans="1:14" x14ac:dyDescent="0.2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s="32">
        <f t="shared" si="117"/>
        <v>11988434.491604133</v>
      </c>
      <c r="J2533" t="str">
        <f>IF(K2533="natural gas",VLOOKUP(D2533,'Cross-Page Data'!$I$4:$J$13,2,FALSE),IF(K2533="solar",VLOOKUP('Form 923'!D2533,'Cross-Page Data'!$I$14:$J$117,2,FALSE),K2533))</f>
        <v>natural gas peaker</v>
      </c>
      <c r="K2533" t="str">
        <f>VLOOKUP(E2533,'Cross-Page Data'!$D$4:$F$48,3,FALSE)</f>
        <v>natural gas</v>
      </c>
      <c r="L2533" t="b">
        <f>IF(AND($P$6=FALSE,OR(C2533="Commercial NAICS Cogen",C2533="Industrial NAICS Cogen",C2533="NAICS-22 Cogen")),FALSE,IF(AND($P$7=FALSE,OR(C2533="Commercial NAICS Cogen",C2533="Commercial NAICS Non-Cogen",C2533="industrial NAICS Cogen", C2533="industrial NAICS non-cogen")),FALSE,TRUE))</f>
        <v>1</v>
      </c>
      <c r="M2533">
        <f t="shared" si="118"/>
        <v>0.29086419753086418</v>
      </c>
      <c r="N2533">
        <f t="shared" si="119"/>
        <v>1</v>
      </c>
    </row>
    <row r="2534" spans="1:14" x14ac:dyDescent="0.2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s="32">
        <f t="shared" si="117"/>
        <v>22101217.168481741</v>
      </c>
      <c r="J2534" t="str">
        <f>IF(K2534="natural gas",VLOOKUP(D2534,'Cross-Page Data'!$I$4:$J$13,2,FALSE),IF(K2534="solar",VLOOKUP('Form 923'!D2534,'Cross-Page Data'!$I$14:$J$117,2,FALSE),K2534))</f>
        <v>heavy or residual fuel oil</v>
      </c>
      <c r="K2534" t="str">
        <f>VLOOKUP(E2534,'Cross-Page Data'!$D$4:$F$48,3,FALSE)</f>
        <v>heavy or residual fuel oil</v>
      </c>
      <c r="L2534" t="b">
        <f>IF(AND($P$6=FALSE,OR(C2534="Commercial NAICS Cogen",C2534="Industrial NAICS Cogen",C2534="NAICS-22 Cogen")),FALSE,IF(AND($P$7=FALSE,OR(C2534="Commercial NAICS Cogen",C2534="Commercial NAICS Non-Cogen",C2534="industrial NAICS Cogen", C2534="industrial NAICS non-cogen")),FALSE,TRUE))</f>
        <v>1</v>
      </c>
      <c r="M2534">
        <f t="shared" si="118"/>
        <v>4.7389558232931728E-2</v>
      </c>
      <c r="N2534">
        <f t="shared" si="119"/>
        <v>0</v>
      </c>
    </row>
    <row r="2535" spans="1:14" x14ac:dyDescent="0.2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s="32">
        <f t="shared" si="117"/>
        <v>22095638.336409587</v>
      </c>
      <c r="J2535" t="str">
        <f>IF(K2535="natural gas",VLOOKUP(D2535,'Cross-Page Data'!$I$4:$J$13,2,FALSE),IF(K2535="solar",VLOOKUP('Form 923'!D2535,'Cross-Page Data'!$I$14:$J$117,2,FALSE),K2535))</f>
        <v>natural gas peaker</v>
      </c>
      <c r="K2535" t="str">
        <f>VLOOKUP(E2535,'Cross-Page Data'!$D$4:$F$48,3,FALSE)</f>
        <v>natural gas</v>
      </c>
      <c r="L2535" t="b">
        <f>IF(AND($P$6=FALSE,OR(C2535="Commercial NAICS Cogen",C2535="Industrial NAICS Cogen",C2535="NAICS-22 Cogen")),FALSE,IF(AND($P$7=FALSE,OR(C2535="Commercial NAICS Cogen",C2535="Commercial NAICS Non-Cogen",C2535="industrial NAICS Cogen", C2535="industrial NAICS non-cogen")),FALSE,TRUE))</f>
        <v>1</v>
      </c>
      <c r="M2535">
        <f t="shared" si="118"/>
        <v>4.6913580246913583E-2</v>
      </c>
      <c r="N2535">
        <f t="shared" si="119"/>
        <v>0</v>
      </c>
    </row>
    <row r="2536" spans="1:14" x14ac:dyDescent="0.2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s="32">
        <f t="shared" si="117"/>
        <v>11189655.172413794</v>
      </c>
      <c r="J2536" t="str">
        <f>IF(K2536="natural gas",VLOOKUP(D2536,'Cross-Page Data'!$I$4:$J$13,2,FALSE),IF(K2536="solar",VLOOKUP('Form 923'!D2536,'Cross-Page Data'!$I$14:$J$117,2,FALSE),K2536))</f>
        <v>heavy or residual fuel oil</v>
      </c>
      <c r="K2536" t="str">
        <f>VLOOKUP(E2536,'Cross-Page Data'!$D$4:$F$48,3,FALSE)</f>
        <v>heavy or residual fuel oil</v>
      </c>
      <c r="L2536" t="b">
        <f>IF(AND($P$6=FALSE,OR(C2536="Commercial NAICS Cogen",C2536="Industrial NAICS Cogen",C2536="NAICS-22 Cogen")),FALSE,IF(AND($P$7=FALSE,OR(C2536="Commercial NAICS Cogen",C2536="Commercial NAICS Non-Cogen",C2536="industrial NAICS Cogen", C2536="industrial NAICS non-cogen")),FALSE,TRUE))</f>
        <v>1</v>
      </c>
      <c r="M2536">
        <f t="shared" si="118"/>
        <v>0.28995983935742969</v>
      </c>
      <c r="N2536">
        <f t="shared" si="119"/>
        <v>1</v>
      </c>
    </row>
    <row r="2537" spans="1:14" x14ac:dyDescent="0.2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s="32">
        <f t="shared" si="117"/>
        <v>9831506.7509618774</v>
      </c>
      <c r="J2537" t="str">
        <f>IF(K2537="natural gas",VLOOKUP(D2537,'Cross-Page Data'!$I$4:$J$13,2,FALSE),IF(K2537="solar",VLOOKUP('Form 923'!D2537,'Cross-Page Data'!$I$14:$J$117,2,FALSE),K2537))</f>
        <v>hard coal</v>
      </c>
      <c r="K2537" t="str">
        <f>VLOOKUP(E2537,'Cross-Page Data'!$D$4:$F$48,3,FALSE)</f>
        <v>hard coal</v>
      </c>
      <c r="L2537" t="b">
        <f>IF(AND($P$6=FALSE,OR(C2537="Commercial NAICS Cogen",C2537="Industrial NAICS Cogen",C2537="NAICS-22 Cogen")),FALSE,IF(AND($P$7=FALSE,OR(C2537="Commercial NAICS Cogen",C2537="Commercial NAICS Non-Cogen",C2537="industrial NAICS Cogen", C2537="industrial NAICS non-cogen")),FALSE,TRUE))</f>
        <v>1</v>
      </c>
      <c r="M2537">
        <f t="shared" si="118"/>
        <v>0.42585034013605444</v>
      </c>
      <c r="N2537">
        <f t="shared" si="119"/>
        <v>1</v>
      </c>
    </row>
    <row r="2538" spans="1:14" x14ac:dyDescent="0.2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s="32" t="str">
        <f t="shared" si="117"/>
        <v/>
      </c>
      <c r="J2538" t="str">
        <f>IF(K2538="natural gas",VLOOKUP(D2538,'Cross-Page Data'!$I$4:$J$13,2,FALSE),IF(K2538="solar",VLOOKUP('Form 923'!D2538,'Cross-Page Data'!$I$14:$J$117,2,FALSE),K2538))</f>
        <v>heavy or residual fuel oil</v>
      </c>
      <c r="K2538" t="str">
        <f>VLOOKUP(E2538,'Cross-Page Data'!$D$4:$F$48,3,FALSE)</f>
        <v>heavy or residual fuel oil</v>
      </c>
      <c r="L2538" t="b">
        <f>IF(AND($P$6=FALSE,OR(C2538="Commercial NAICS Cogen",C2538="Industrial NAICS Cogen",C2538="NAICS-22 Cogen")),FALSE,IF(AND($P$7=FALSE,OR(C2538="Commercial NAICS Cogen",C2538="Commercial NAICS Non-Cogen",C2538="industrial NAICS Cogen", C2538="industrial NAICS non-cogen")),FALSE,TRUE))</f>
        <v>1</v>
      </c>
      <c r="M2538">
        <f t="shared" si="118"/>
        <v>4.0160642570281126E-4</v>
      </c>
      <c r="N2538">
        <f t="shared" si="119"/>
        <v>0</v>
      </c>
    </row>
    <row r="2539" spans="1:14" x14ac:dyDescent="0.2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s="32">
        <f t="shared" si="117"/>
        <v>9751732.3883911036</v>
      </c>
      <c r="J2539" t="str">
        <f>IF(K2539="natural gas",VLOOKUP(D2539,'Cross-Page Data'!$I$4:$J$13,2,FALSE),IF(K2539="solar",VLOOKUP('Form 923'!D2539,'Cross-Page Data'!$I$14:$J$117,2,FALSE),K2539))</f>
        <v>hard coal</v>
      </c>
      <c r="K2539" t="str">
        <f>VLOOKUP(E2539,'Cross-Page Data'!$D$4:$F$48,3,FALSE)</f>
        <v>hard coal</v>
      </c>
      <c r="L2539" t="b">
        <f>IF(AND($P$6=FALSE,OR(C2539="Commercial NAICS Cogen",C2539="Industrial NAICS Cogen",C2539="NAICS-22 Cogen")),FALSE,IF(AND($P$7=FALSE,OR(C2539="Commercial NAICS Cogen",C2539="Commercial NAICS Non-Cogen",C2539="industrial NAICS Cogen", C2539="industrial NAICS non-cogen")),FALSE,TRUE))</f>
        <v>1</v>
      </c>
      <c r="M2539">
        <f t="shared" si="118"/>
        <v>0.42993197278911566</v>
      </c>
      <c r="N2539">
        <f t="shared" si="119"/>
        <v>1</v>
      </c>
    </row>
    <row r="2540" spans="1:14" x14ac:dyDescent="0.2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s="32" t="str">
        <f t="shared" si="117"/>
        <v/>
      </c>
      <c r="J2540" t="str">
        <f>IF(K2540="natural gas",VLOOKUP(D2540,'Cross-Page Data'!$I$4:$J$13,2,FALSE),IF(K2540="solar",VLOOKUP('Form 923'!D2540,'Cross-Page Data'!$I$14:$J$117,2,FALSE),K2540))</f>
        <v>heavy or residual fuel oil</v>
      </c>
      <c r="K2540" t="str">
        <f>VLOOKUP(E2540,'Cross-Page Data'!$D$4:$F$48,3,FALSE)</f>
        <v>heavy or residual fuel oil</v>
      </c>
      <c r="L2540" t="b">
        <f>IF(AND($P$6=FALSE,OR(C2540="Commercial NAICS Cogen",C2540="Industrial NAICS Cogen",C2540="NAICS-22 Cogen")),FALSE,IF(AND($P$7=FALSE,OR(C2540="Commercial NAICS Cogen",C2540="Commercial NAICS Non-Cogen",C2540="industrial NAICS Cogen", C2540="industrial NAICS non-cogen")),FALSE,TRUE))</f>
        <v>1</v>
      </c>
      <c r="M2540">
        <f t="shared" si="118"/>
        <v>4.0160642570281126E-4</v>
      </c>
      <c r="N2540">
        <f t="shared" si="119"/>
        <v>0</v>
      </c>
    </row>
    <row r="2541" spans="1:14" x14ac:dyDescent="0.2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s="32" t="str">
        <f t="shared" si="117"/>
        <v/>
      </c>
      <c r="J2541" t="str">
        <f>IF(K2541="natural gas",VLOOKUP(D2541,'Cross-Page Data'!$I$4:$J$13,2,FALSE),IF(K2541="solar",VLOOKUP('Form 923'!D2541,'Cross-Page Data'!$I$14:$J$117,2,FALSE),K2541))</f>
        <v>hard coal</v>
      </c>
      <c r="K2541" t="str">
        <f>VLOOKUP(E2541,'Cross-Page Data'!$D$4:$F$48,3,FALSE)</f>
        <v>hard coal</v>
      </c>
      <c r="L2541" t="b">
        <f>IF(AND($P$6=FALSE,OR(C2541="Commercial NAICS Cogen",C2541="Industrial NAICS Cogen",C2541="NAICS-22 Cogen")),FALSE,IF(AND($P$7=FALSE,OR(C2541="Commercial NAICS Cogen",C2541="Commercial NAICS Non-Cogen",C2541="industrial NAICS Cogen", C2541="industrial NAICS non-cogen")),FALSE,TRUE))</f>
        <v>1</v>
      </c>
      <c r="M2541">
        <f t="shared" si="118"/>
        <v>1.3605442176870747E-3</v>
      </c>
      <c r="N2541">
        <f t="shared" si="119"/>
        <v>0</v>
      </c>
    </row>
    <row r="2542" spans="1:14" x14ac:dyDescent="0.2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s="32">
        <f t="shared" si="117"/>
        <v>11222222.222222222</v>
      </c>
      <c r="J2542" t="str">
        <f>IF(K2542="natural gas",VLOOKUP(D2542,'Cross-Page Data'!$I$4:$J$13,2,FALSE),IF(K2542="solar",VLOOKUP('Form 923'!D2542,'Cross-Page Data'!$I$14:$J$117,2,FALSE),K2542))</f>
        <v>heavy or residual fuel oil</v>
      </c>
      <c r="K2542" t="str">
        <f>VLOOKUP(E2542,'Cross-Page Data'!$D$4:$F$48,3,FALSE)</f>
        <v>heavy or residual fuel oil</v>
      </c>
      <c r="L2542" t="b">
        <f>IF(AND($P$6=FALSE,OR(C2542="Commercial NAICS Cogen",C2542="Industrial NAICS Cogen",C2542="NAICS-22 Cogen")),FALSE,IF(AND($P$7=FALSE,OR(C2542="Commercial NAICS Cogen",C2542="Commercial NAICS Non-Cogen",C2542="industrial NAICS Cogen", C2542="industrial NAICS non-cogen")),FALSE,TRUE))</f>
        <v>1</v>
      </c>
      <c r="M2542">
        <f t="shared" si="118"/>
        <v>0.28674698795180725</v>
      </c>
      <c r="N2542">
        <f t="shared" si="119"/>
        <v>1</v>
      </c>
    </row>
    <row r="2543" spans="1:14" x14ac:dyDescent="0.2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s="32">
        <f t="shared" si="117"/>
        <v>12102318.271797184</v>
      </c>
      <c r="J2543" t="str">
        <f>IF(K2543="natural gas",VLOOKUP(D2543,'Cross-Page Data'!$I$4:$J$13,2,FALSE),IF(K2543="solar",VLOOKUP('Form 923'!D2543,'Cross-Page Data'!$I$14:$J$117,2,FALSE),K2543))</f>
        <v>natural gas peaker</v>
      </c>
      <c r="K2543" t="str">
        <f>VLOOKUP(E2543,'Cross-Page Data'!$D$4:$F$48,3,FALSE)</f>
        <v>natural gas</v>
      </c>
      <c r="L2543" t="b">
        <f>IF(AND($P$6=FALSE,OR(C2543="Commercial NAICS Cogen",C2543="Industrial NAICS Cogen",C2543="NAICS-22 Cogen")),FALSE,IF(AND($P$7=FALSE,OR(C2543="Commercial NAICS Cogen",C2543="Commercial NAICS Non-Cogen",C2543="industrial NAICS Cogen", C2543="industrial NAICS non-cogen")),FALSE,TRUE))</f>
        <v>1</v>
      </c>
      <c r="M2543">
        <f t="shared" si="118"/>
        <v>0.2760493827160494</v>
      </c>
      <c r="N2543">
        <f t="shared" si="119"/>
        <v>1</v>
      </c>
    </row>
    <row r="2544" spans="1:14" x14ac:dyDescent="0.2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s="32" t="str">
        <f t="shared" si="117"/>
        <v/>
      </c>
      <c r="J2544" t="str">
        <f>IF(K2544="natural gas",VLOOKUP(D2544,'Cross-Page Data'!$I$4:$J$13,2,FALSE),IF(K2544="solar",VLOOKUP('Form 923'!D2544,'Cross-Page Data'!$I$14:$J$117,2,FALSE),K2544))</f>
        <v>hard coal</v>
      </c>
      <c r="K2544" t="str">
        <f>VLOOKUP(E2544,'Cross-Page Data'!$D$4:$F$48,3,FALSE)</f>
        <v>hard coal</v>
      </c>
      <c r="L2544" t="b">
        <f>IF(AND($P$6=FALSE,OR(C2544="Commercial NAICS Cogen",C2544="Industrial NAICS Cogen",C2544="NAICS-22 Cogen")),FALSE,IF(AND($P$7=FALSE,OR(C2544="Commercial NAICS Cogen",C2544="Commercial NAICS Non-Cogen",C2544="industrial NAICS Cogen", C2544="industrial NAICS non-cogen")),FALSE,TRUE))</f>
        <v>1</v>
      </c>
      <c r="M2544">
        <f t="shared" si="118"/>
        <v>1.3605442176870747E-3</v>
      </c>
      <c r="N2544">
        <f t="shared" si="119"/>
        <v>0</v>
      </c>
    </row>
    <row r="2545" spans="1:14" x14ac:dyDescent="0.2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s="32">
        <f t="shared" si="117"/>
        <v>15298735.281290885</v>
      </c>
      <c r="J2545" t="str">
        <f>IF(K2545="natural gas",VLOOKUP(D2545,'Cross-Page Data'!$I$4:$J$13,2,FALSE),IF(K2545="solar",VLOOKUP('Form 923'!D2545,'Cross-Page Data'!$I$14:$J$117,2,FALSE),K2545))</f>
        <v>heavy or residual fuel oil</v>
      </c>
      <c r="K2545" t="str">
        <f>VLOOKUP(E2545,'Cross-Page Data'!$D$4:$F$48,3,FALSE)</f>
        <v>heavy or residual fuel oil</v>
      </c>
      <c r="L2545" t="b">
        <f>IF(AND($P$6=FALSE,OR(C2545="Commercial NAICS Cogen",C2545="Industrial NAICS Cogen",C2545="NAICS-22 Cogen")),FALSE,IF(AND($P$7=FALSE,OR(C2545="Commercial NAICS Cogen",C2545="Commercial NAICS Non-Cogen",C2545="industrial NAICS Cogen", C2545="industrial NAICS non-cogen")),FALSE,TRUE))</f>
        <v>1</v>
      </c>
      <c r="M2545">
        <f t="shared" si="118"/>
        <v>0.12289156626506025</v>
      </c>
      <c r="N2545">
        <f t="shared" si="119"/>
        <v>1</v>
      </c>
    </row>
    <row r="2546" spans="1:14" x14ac:dyDescent="0.2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s="32" t="str">
        <f t="shared" si="117"/>
        <v/>
      </c>
      <c r="J2546" t="str">
        <f>IF(K2546="natural gas",VLOOKUP(D2546,'Cross-Page Data'!$I$4:$J$13,2,FALSE),IF(K2546="solar",VLOOKUP('Form 923'!D2546,'Cross-Page Data'!$I$14:$J$117,2,FALSE),K2546))</f>
        <v>heavy or residual fuel oil</v>
      </c>
      <c r="K2546" t="str">
        <f>VLOOKUP(E2546,'Cross-Page Data'!$D$4:$F$48,3,FALSE)</f>
        <v>heavy or residual fuel oil</v>
      </c>
      <c r="L2546" t="b">
        <f>IF(AND($P$6=FALSE,OR(C2546="Commercial NAICS Cogen",C2546="Industrial NAICS Cogen",C2546="NAICS-22 Cogen")),FALSE,IF(AND($P$7=FALSE,OR(C2546="Commercial NAICS Cogen",C2546="Commercial NAICS Non-Cogen",C2546="industrial NAICS Cogen", C2546="industrial NAICS non-cogen")),FALSE,TRUE))</f>
        <v>1</v>
      </c>
      <c r="M2546">
        <f t="shared" si="118"/>
        <v>4.0160642570281126E-4</v>
      </c>
      <c r="N2546">
        <f t="shared" si="119"/>
        <v>0</v>
      </c>
    </row>
    <row r="2547" spans="1:14" x14ac:dyDescent="0.2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s="32">
        <f t="shared" si="117"/>
        <v>10970224.584574068</v>
      </c>
      <c r="J2547" t="str">
        <f>IF(K2547="natural gas",VLOOKUP(D2547,'Cross-Page Data'!$I$4:$J$13,2,FALSE),IF(K2547="solar",VLOOKUP('Form 923'!D2547,'Cross-Page Data'!$I$14:$J$117,2,FALSE),K2547))</f>
        <v>hard coal</v>
      </c>
      <c r="K2547" t="str">
        <f>VLOOKUP(E2547,'Cross-Page Data'!$D$4:$F$48,3,FALSE)</f>
        <v>hard coal</v>
      </c>
      <c r="L2547" t="b">
        <f>IF(AND($P$6=FALSE,OR(C2547="Commercial NAICS Cogen",C2547="Industrial NAICS Cogen",C2547="NAICS-22 Cogen")),FALSE,IF(AND($P$7=FALSE,OR(C2547="Commercial NAICS Cogen",C2547="Commercial NAICS Non-Cogen",C2547="industrial NAICS Cogen", C2547="industrial NAICS non-cogen")),FALSE,TRUE))</f>
        <v>1</v>
      </c>
      <c r="M2547">
        <f t="shared" si="118"/>
        <v>0.23129251700680273</v>
      </c>
      <c r="N2547">
        <f t="shared" si="119"/>
        <v>1</v>
      </c>
    </row>
    <row r="2548" spans="1:14" x14ac:dyDescent="0.2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s="32">
        <f t="shared" si="117"/>
        <v>13372274.549394051</v>
      </c>
      <c r="J2548" t="str">
        <f>IF(K2548="natural gas",VLOOKUP(D2548,'Cross-Page Data'!$I$4:$J$13,2,FALSE),IF(K2548="solar",VLOOKUP('Form 923'!D2548,'Cross-Page Data'!$I$14:$J$117,2,FALSE),K2548))</f>
        <v>heavy or residual fuel oil</v>
      </c>
      <c r="K2548" t="str">
        <f>VLOOKUP(E2548,'Cross-Page Data'!$D$4:$F$48,3,FALSE)</f>
        <v>heavy or residual fuel oil</v>
      </c>
      <c r="L2548" t="b">
        <f>IF(AND($P$6=FALSE,OR(C2548="Commercial NAICS Cogen",C2548="Industrial NAICS Cogen",C2548="NAICS-22 Cogen")),FALSE,IF(AND($P$7=FALSE,OR(C2548="Commercial NAICS Cogen",C2548="Commercial NAICS Non-Cogen",C2548="industrial NAICS Cogen", C2548="industrial NAICS non-cogen")),FALSE,TRUE))</f>
        <v>1</v>
      </c>
      <c r="M2548">
        <f t="shared" si="118"/>
        <v>0.17028112449799196</v>
      </c>
      <c r="N2548">
        <f t="shared" si="119"/>
        <v>1</v>
      </c>
    </row>
    <row r="2549" spans="1:14" x14ac:dyDescent="0.2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s="32">
        <f t="shared" si="117"/>
        <v>11296415.040738309</v>
      </c>
      <c r="J2549" t="str">
        <f>IF(K2549="natural gas",VLOOKUP(D2549,'Cross-Page Data'!$I$4:$J$13,2,FALSE),IF(K2549="solar",VLOOKUP('Form 923'!D2549,'Cross-Page Data'!$I$14:$J$117,2,FALSE),K2549))</f>
        <v>natural gas peaker</v>
      </c>
      <c r="K2549" t="str">
        <f>VLOOKUP(E2549,'Cross-Page Data'!$D$4:$F$48,3,FALSE)</f>
        <v>natural gas</v>
      </c>
      <c r="L2549" t="b">
        <f>IF(AND($P$6=FALSE,OR(C2549="Commercial NAICS Cogen",C2549="Industrial NAICS Cogen",C2549="NAICS-22 Cogen")),FALSE,IF(AND($P$7=FALSE,OR(C2549="Commercial NAICS Cogen",C2549="Commercial NAICS Non-Cogen",C2549="industrial NAICS Cogen", C2549="industrial NAICS non-cogen")),FALSE,TRUE))</f>
        <v>1</v>
      </c>
      <c r="M2549">
        <f t="shared" si="118"/>
        <v>0.36888888888888888</v>
      </c>
      <c r="N2549">
        <f t="shared" si="119"/>
        <v>1</v>
      </c>
    </row>
    <row r="2550" spans="1:14" x14ac:dyDescent="0.2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s="32" t="str">
        <f t="shared" si="117"/>
        <v/>
      </c>
      <c r="J2550" t="str">
        <f>IF(K2550="natural gas",VLOOKUP(D2550,'Cross-Page Data'!$I$4:$J$13,2,FALSE),IF(K2550="solar",VLOOKUP('Form 923'!D2550,'Cross-Page Data'!$I$14:$J$117,2,FALSE),K2550))</f>
        <v>hard coal</v>
      </c>
      <c r="K2550" t="str">
        <f>VLOOKUP(E2550,'Cross-Page Data'!$D$4:$F$48,3,FALSE)</f>
        <v>hard coal</v>
      </c>
      <c r="L2550" t="b">
        <f>IF(AND($P$6=FALSE,OR(C2550="Commercial NAICS Cogen",C2550="Industrial NAICS Cogen",C2550="NAICS-22 Cogen")),FALSE,IF(AND($P$7=FALSE,OR(C2550="Commercial NAICS Cogen",C2550="Commercial NAICS Non-Cogen",C2550="industrial NAICS Cogen", C2550="industrial NAICS non-cogen")),FALSE,TRUE))</f>
        <v>1</v>
      </c>
      <c r="M2550">
        <f t="shared" si="118"/>
        <v>1.3605442176870747E-3</v>
      </c>
      <c r="N2550">
        <f t="shared" si="119"/>
        <v>0</v>
      </c>
    </row>
    <row r="2551" spans="1:14" x14ac:dyDescent="0.2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s="32">
        <f t="shared" si="117"/>
        <v>17902439.024390243</v>
      </c>
      <c r="J2551" t="str">
        <f>IF(K2551="natural gas",VLOOKUP(D2551,'Cross-Page Data'!$I$4:$J$13,2,FALSE),IF(K2551="solar",VLOOKUP('Form 923'!D2551,'Cross-Page Data'!$I$14:$J$117,2,FALSE),K2551))</f>
        <v>heavy or residual fuel oil</v>
      </c>
      <c r="K2551" t="str">
        <f>VLOOKUP(E2551,'Cross-Page Data'!$D$4:$F$48,3,FALSE)</f>
        <v>heavy or residual fuel oil</v>
      </c>
      <c r="L2551" t="b">
        <f>IF(AND($P$6=FALSE,OR(C2551="Commercial NAICS Cogen",C2551="Industrial NAICS Cogen",C2551="NAICS-22 Cogen")),FALSE,IF(AND($P$7=FALSE,OR(C2551="Commercial NAICS Cogen",C2551="Commercial NAICS Non-Cogen",C2551="industrial NAICS Cogen", C2551="industrial NAICS non-cogen")),FALSE,TRUE))</f>
        <v>1</v>
      </c>
      <c r="M2551">
        <f t="shared" si="118"/>
        <v>8.1124497991967873E-2</v>
      </c>
      <c r="N2551">
        <f t="shared" si="119"/>
        <v>1</v>
      </c>
    </row>
    <row r="2552" spans="1:14" x14ac:dyDescent="0.2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s="32">
        <f t="shared" si="117"/>
        <v>15893518.518518519</v>
      </c>
      <c r="J2552" t="str">
        <f>IF(K2552="natural gas",VLOOKUP(D2552,'Cross-Page Data'!$I$4:$J$13,2,FALSE),IF(K2552="solar",VLOOKUP('Form 923'!D2552,'Cross-Page Data'!$I$14:$J$117,2,FALSE),K2552))</f>
        <v>heavy or residual fuel oil</v>
      </c>
      <c r="K2552" t="str">
        <f>VLOOKUP(E2552,'Cross-Page Data'!$D$4:$F$48,3,FALSE)</f>
        <v>heavy or residual fuel oil</v>
      </c>
      <c r="L2552" t="b">
        <f>IF(AND($P$6=FALSE,OR(C2552="Commercial NAICS Cogen",C2552="Industrial NAICS Cogen",C2552="NAICS-22 Cogen")),FALSE,IF(AND($P$7=FALSE,OR(C2552="Commercial NAICS Cogen",C2552="Commercial NAICS Non-Cogen",C2552="industrial NAICS Cogen", C2552="industrial NAICS non-cogen")),FALSE,TRUE))</f>
        <v>1</v>
      </c>
      <c r="M2552">
        <f t="shared" si="118"/>
        <v>0.11044176706827309</v>
      </c>
      <c r="N2552">
        <f t="shared" si="119"/>
        <v>1</v>
      </c>
    </row>
    <row r="2553" spans="1:14" x14ac:dyDescent="0.2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s="32">
        <f t="shared" si="117"/>
        <v>23395833.333333332</v>
      </c>
      <c r="J2553" t="str">
        <f>IF(K2553="natural gas",VLOOKUP(D2553,'Cross-Page Data'!$I$4:$J$13,2,FALSE),IF(K2553="solar",VLOOKUP('Form 923'!D2553,'Cross-Page Data'!$I$14:$J$117,2,FALSE),K2553))</f>
        <v>heavy or residual fuel oil</v>
      </c>
      <c r="K2553" t="str">
        <f>VLOOKUP(E2553,'Cross-Page Data'!$D$4:$F$48,3,FALSE)</f>
        <v>heavy or residual fuel oil</v>
      </c>
      <c r="L2553" t="b">
        <f>IF(AND($P$6=FALSE,OR(C2553="Commercial NAICS Cogen",C2553="Industrial NAICS Cogen",C2553="NAICS-22 Cogen")),FALSE,IF(AND($P$7=FALSE,OR(C2553="Commercial NAICS Cogen",C2553="Commercial NAICS Non-Cogen",C2553="industrial NAICS Cogen", C2553="industrial NAICS non-cogen")),FALSE,TRUE))</f>
        <v>1</v>
      </c>
      <c r="M2553">
        <f t="shared" si="118"/>
        <v>4.257028112449799E-2</v>
      </c>
      <c r="N2553">
        <f t="shared" si="119"/>
        <v>0</v>
      </c>
    </row>
    <row r="2554" spans="1:14" x14ac:dyDescent="0.2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s="32">
        <f t="shared" si="117"/>
        <v>8902000.9594197944</v>
      </c>
      <c r="J2554" t="str">
        <f>IF(K2554="natural gas",VLOOKUP(D2554,'Cross-Page Data'!$I$4:$J$13,2,FALSE),IF(K2554="solar",VLOOKUP('Form 923'!D2554,'Cross-Page Data'!$I$14:$J$117,2,FALSE),K2554))</f>
        <v>hydro</v>
      </c>
      <c r="K2554" t="str">
        <f>VLOOKUP(E2554,'Cross-Page Data'!$D$4:$F$48,3,FALSE)</f>
        <v>hydro</v>
      </c>
      <c r="L2554" t="b">
        <f>IF(AND($P$6=FALSE,OR(C2554="Commercial NAICS Cogen",C2554="Industrial NAICS Cogen",C2554="NAICS-22 Cogen")),FALSE,IF(AND($P$7=FALSE,OR(C2554="Commercial NAICS Cogen",C2554="Commercial NAICS Non-Cogen",C2554="industrial NAICS Cogen", C2554="industrial NAICS non-cogen")),FALSE,TRUE))</f>
        <v>1</v>
      </c>
      <c r="M2554">
        <f t="shared" si="118"/>
        <v>0.41144414168937332</v>
      </c>
      <c r="N2554">
        <f t="shared" si="119"/>
        <v>1</v>
      </c>
    </row>
    <row r="2555" spans="1:14" x14ac:dyDescent="0.2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s="32">
        <f t="shared" si="117"/>
        <v>21925925.925925929</v>
      </c>
      <c r="J2555" t="str">
        <f>IF(K2555="natural gas",VLOOKUP(D2555,'Cross-Page Data'!$I$4:$J$13,2,FALSE),IF(K2555="solar",VLOOKUP('Form 923'!D2555,'Cross-Page Data'!$I$14:$J$117,2,FALSE),K2555))</f>
        <v>heavy or residual fuel oil</v>
      </c>
      <c r="K2555" t="str">
        <f>VLOOKUP(E2555,'Cross-Page Data'!$D$4:$F$48,3,FALSE)</f>
        <v>heavy or residual fuel oil</v>
      </c>
      <c r="L2555" t="b">
        <f>IF(AND($P$6=FALSE,OR(C2555="Commercial NAICS Cogen",C2555="Industrial NAICS Cogen",C2555="NAICS-22 Cogen")),FALSE,IF(AND($P$7=FALSE,OR(C2555="Commercial NAICS Cogen",C2555="Commercial NAICS Non-Cogen",C2555="industrial NAICS Cogen", C2555="industrial NAICS non-cogen")),FALSE,TRUE))</f>
        <v>1</v>
      </c>
      <c r="M2555">
        <f t="shared" si="118"/>
        <v>4.9397590361445781E-2</v>
      </c>
      <c r="N2555">
        <f t="shared" si="119"/>
        <v>0</v>
      </c>
    </row>
    <row r="2556" spans="1:14" x14ac:dyDescent="0.2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s="32" t="str">
        <f t="shared" si="117"/>
        <v/>
      </c>
      <c r="J2556" t="str">
        <f>IF(K2556="natural gas",VLOOKUP(D2556,'Cross-Page Data'!$I$4:$J$13,2,FALSE),IF(K2556="solar",VLOOKUP('Form 923'!D2556,'Cross-Page Data'!$I$14:$J$117,2,FALSE),K2556))</f>
        <v>heavy or residual fuel oil</v>
      </c>
      <c r="K2556" t="str">
        <f>VLOOKUP(E2556,'Cross-Page Data'!$D$4:$F$48,3,FALSE)</f>
        <v>heavy or residual fuel oil</v>
      </c>
      <c r="L2556" t="b">
        <f>IF(AND($P$6=FALSE,OR(C2556="Commercial NAICS Cogen",C2556="Industrial NAICS Cogen",C2556="NAICS-22 Cogen")),FALSE,IF(AND($P$7=FALSE,OR(C2556="Commercial NAICS Cogen",C2556="Commercial NAICS Non-Cogen",C2556="industrial NAICS Cogen", C2556="industrial NAICS non-cogen")),FALSE,TRUE))</f>
        <v>1</v>
      </c>
      <c r="M2556">
        <f t="shared" si="118"/>
        <v>4.0160642570281126E-4</v>
      </c>
      <c r="N2556">
        <f t="shared" si="119"/>
        <v>0</v>
      </c>
    </row>
    <row r="2557" spans="1:14" x14ac:dyDescent="0.2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s="32">
        <f t="shared" si="117"/>
        <v>13324219.949971475</v>
      </c>
      <c r="J2557" t="str">
        <f>IF(K2557="natural gas",VLOOKUP(D2557,'Cross-Page Data'!$I$4:$J$13,2,FALSE),IF(K2557="solar",VLOOKUP('Form 923'!D2557,'Cross-Page Data'!$I$14:$J$117,2,FALSE),K2557))</f>
        <v>natural gas peaker</v>
      </c>
      <c r="K2557" t="str">
        <f>VLOOKUP(E2557,'Cross-Page Data'!$D$4:$F$48,3,FALSE)</f>
        <v>natural gas</v>
      </c>
      <c r="L2557" t="b">
        <f>IF(AND($P$6=FALSE,OR(C2557="Commercial NAICS Cogen",C2557="Industrial NAICS Cogen",C2557="NAICS-22 Cogen")),FALSE,IF(AND($P$7=FALSE,OR(C2557="Commercial NAICS Cogen",C2557="Commercial NAICS Non-Cogen",C2557="industrial NAICS Cogen", C2557="industrial NAICS non-cogen")),FALSE,TRUE))</f>
        <v>1</v>
      </c>
      <c r="M2557">
        <f t="shared" si="118"/>
        <v>0.19604938271604938</v>
      </c>
      <c r="N2557">
        <f t="shared" si="119"/>
        <v>1</v>
      </c>
    </row>
    <row r="2558" spans="1:14" x14ac:dyDescent="0.2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s="32">
        <f t="shared" si="117"/>
        <v>15454270.618890634</v>
      </c>
      <c r="J2558" t="str">
        <f>IF(K2558="natural gas",VLOOKUP(D2558,'Cross-Page Data'!$I$4:$J$13,2,FALSE),IF(K2558="solar",VLOOKUP('Form 923'!D2558,'Cross-Page Data'!$I$14:$J$117,2,FALSE),K2558))</f>
        <v>heavy or residual fuel oil</v>
      </c>
      <c r="K2558" t="str">
        <f>VLOOKUP(E2558,'Cross-Page Data'!$D$4:$F$48,3,FALSE)</f>
        <v>heavy or residual fuel oil</v>
      </c>
      <c r="L2558" t="b">
        <f>IF(AND($P$6=FALSE,OR(C2558="Commercial NAICS Cogen",C2558="Industrial NAICS Cogen",C2558="NAICS-22 Cogen")),FALSE,IF(AND($P$7=FALSE,OR(C2558="Commercial NAICS Cogen",C2558="Commercial NAICS Non-Cogen",C2558="industrial NAICS Cogen", C2558="industrial NAICS non-cogen")),FALSE,TRUE))</f>
        <v>1</v>
      </c>
      <c r="M2558">
        <f t="shared" si="118"/>
        <v>0.11887550200803212</v>
      </c>
      <c r="N2558">
        <f t="shared" si="119"/>
        <v>1</v>
      </c>
    </row>
    <row r="2559" spans="1:14" x14ac:dyDescent="0.2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s="32">
        <f t="shared" si="117"/>
        <v>13245306.685097361</v>
      </c>
      <c r="J2559" t="str">
        <f>IF(K2559="natural gas",VLOOKUP(D2559,'Cross-Page Data'!$I$4:$J$13,2,FALSE),IF(K2559="solar",VLOOKUP('Form 923'!D2559,'Cross-Page Data'!$I$14:$J$117,2,FALSE),K2559))</f>
        <v>natural gas peaker</v>
      </c>
      <c r="K2559" t="str">
        <f>VLOOKUP(E2559,'Cross-Page Data'!$D$4:$F$48,3,FALSE)</f>
        <v>natural gas</v>
      </c>
      <c r="L2559" t="b">
        <f>IF(AND($P$6=FALSE,OR(C2559="Commercial NAICS Cogen",C2559="Industrial NAICS Cogen",C2559="NAICS-22 Cogen")),FALSE,IF(AND($P$7=FALSE,OR(C2559="Commercial NAICS Cogen",C2559="Commercial NAICS Non-Cogen",C2559="industrial NAICS Cogen", C2559="industrial NAICS non-cogen")),FALSE,TRUE))</f>
        <v>1</v>
      </c>
      <c r="M2559">
        <f t="shared" si="118"/>
        <v>0.2</v>
      </c>
      <c r="N2559">
        <f t="shared" si="119"/>
        <v>1</v>
      </c>
    </row>
    <row r="2560" spans="1:14" x14ac:dyDescent="0.2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s="32">
        <f t="shared" si="117"/>
        <v>12789325.487412676</v>
      </c>
      <c r="J2560" t="str">
        <f>IF(K2560="natural gas",VLOOKUP(D2560,'Cross-Page Data'!$I$4:$J$13,2,FALSE),IF(K2560="solar",VLOOKUP('Form 923'!D2560,'Cross-Page Data'!$I$14:$J$117,2,FALSE),K2560))</f>
        <v>heavy or residual fuel oil</v>
      </c>
      <c r="K2560" t="str">
        <f>VLOOKUP(E2560,'Cross-Page Data'!$D$4:$F$48,3,FALSE)</f>
        <v>heavy or residual fuel oil</v>
      </c>
      <c r="L2560" t="b">
        <f>IF(AND($P$6=FALSE,OR(C2560="Commercial NAICS Cogen",C2560="Industrial NAICS Cogen",C2560="NAICS-22 Cogen")),FALSE,IF(AND($P$7=FALSE,OR(C2560="Commercial NAICS Cogen",C2560="Commercial NAICS Non-Cogen",C2560="industrial NAICS Cogen", C2560="industrial NAICS non-cogen")),FALSE,TRUE))</f>
        <v>1</v>
      </c>
      <c r="M2560">
        <f t="shared" si="118"/>
        <v>0.19236947791164657</v>
      </c>
      <c r="N2560">
        <f t="shared" si="119"/>
        <v>1</v>
      </c>
    </row>
    <row r="2561" spans="1:14" x14ac:dyDescent="0.2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s="32">
        <f t="shared" si="117"/>
        <v>10929276.861941118</v>
      </c>
      <c r="J2561" t="str">
        <f>IF(K2561="natural gas",VLOOKUP(D2561,'Cross-Page Data'!$I$4:$J$13,2,FALSE),IF(K2561="solar",VLOOKUP('Form 923'!D2561,'Cross-Page Data'!$I$14:$J$117,2,FALSE),K2561))</f>
        <v>hard coal</v>
      </c>
      <c r="K2561" t="str">
        <f>VLOOKUP(E2561,'Cross-Page Data'!$D$4:$F$48,3,FALSE)</f>
        <v>hard coal</v>
      </c>
      <c r="L2561" t="b">
        <f>IF(AND($P$6=FALSE,OR(C2561="Commercial NAICS Cogen",C2561="Industrial NAICS Cogen",C2561="NAICS-22 Cogen")),FALSE,IF(AND($P$7=FALSE,OR(C2561="Commercial NAICS Cogen",C2561="Commercial NAICS Non-Cogen",C2561="industrial NAICS Cogen", C2561="industrial NAICS non-cogen")),FALSE,TRUE))</f>
        <v>1</v>
      </c>
      <c r="M2561">
        <f t="shared" si="118"/>
        <v>0.23945578231292516</v>
      </c>
      <c r="N2561">
        <f t="shared" si="119"/>
        <v>1</v>
      </c>
    </row>
    <row r="2562" spans="1:14" x14ac:dyDescent="0.2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s="32">
        <f t="shared" si="117"/>
        <v>331227471.2490226</v>
      </c>
      <c r="J2562" t="str">
        <f>IF(K2562="natural gas",VLOOKUP(D2562,'Cross-Page Data'!$I$4:$J$13,2,FALSE),IF(K2562="solar",VLOOKUP('Form 923'!D2562,'Cross-Page Data'!$I$14:$J$117,2,FALSE),K2562))</f>
        <v>heavy or residual fuel oil</v>
      </c>
      <c r="K2562" t="str">
        <f>VLOOKUP(E2562,'Cross-Page Data'!$D$4:$F$48,3,FALSE)</f>
        <v>heavy or residual fuel oil</v>
      </c>
      <c r="L2562" t="b">
        <f>IF(AND($P$6=FALSE,OR(C2562="Commercial NAICS Cogen",C2562="Industrial NAICS Cogen",C2562="NAICS-22 Cogen")),FALSE,IF(AND($P$7=FALSE,OR(C2562="Commercial NAICS Cogen",C2562="Commercial NAICS Non-Cogen",C2562="industrial NAICS Cogen", C2562="industrial NAICS non-cogen")),FALSE,TRUE))</f>
        <v>1</v>
      </c>
      <c r="M2562">
        <f t="shared" si="118"/>
        <v>4.8192771084337354E-3</v>
      </c>
      <c r="N2562">
        <f t="shared" si="119"/>
        <v>0</v>
      </c>
    </row>
    <row r="2563" spans="1:14" x14ac:dyDescent="0.2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s="32" t="str">
        <f t="shared" si="117"/>
        <v/>
      </c>
      <c r="J2563" t="str">
        <f>IF(K2563="natural gas",VLOOKUP(D2563,'Cross-Page Data'!$I$4:$J$13,2,FALSE),IF(K2563="solar",VLOOKUP('Form 923'!D2563,'Cross-Page Data'!$I$14:$J$117,2,FALSE),K2563))</f>
        <v>hard coal</v>
      </c>
      <c r="K2563" t="str">
        <f>VLOOKUP(E2563,'Cross-Page Data'!$D$4:$F$48,3,FALSE)</f>
        <v>hard coal</v>
      </c>
      <c r="L2563" t="b">
        <f>IF(AND($P$6=FALSE,OR(C2563="Commercial NAICS Cogen",C2563="Industrial NAICS Cogen",C2563="NAICS-22 Cogen")),FALSE,IF(AND($P$7=FALSE,OR(C2563="Commercial NAICS Cogen",C2563="Commercial NAICS Non-Cogen",C2563="industrial NAICS Cogen", C2563="industrial NAICS non-cogen")),FALSE,TRUE))</f>
        <v>1</v>
      </c>
      <c r="M2563">
        <f t="shared" si="118"/>
        <v>1.3605442176870747E-3</v>
      </c>
      <c r="N2563">
        <f t="shared" si="119"/>
        <v>0</v>
      </c>
    </row>
    <row r="2564" spans="1:14" x14ac:dyDescent="0.2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s="32" t="str">
        <f t="shared" si="117"/>
        <v/>
      </c>
      <c r="J2564" t="str">
        <f>IF(K2564="natural gas",VLOOKUP(D2564,'Cross-Page Data'!$I$4:$J$13,2,FALSE),IF(K2564="solar",VLOOKUP('Form 923'!D2564,'Cross-Page Data'!$I$14:$J$117,2,FALSE),K2564))</f>
        <v>hard coal</v>
      </c>
      <c r="K2564" t="str">
        <f>VLOOKUP(E2564,'Cross-Page Data'!$D$4:$F$48,3,FALSE)</f>
        <v>hard coal</v>
      </c>
      <c r="L2564" t="b">
        <f>IF(AND($P$6=FALSE,OR(C2564="Commercial NAICS Cogen",C2564="Industrial NAICS Cogen",C2564="NAICS-22 Cogen")),FALSE,IF(AND($P$7=FALSE,OR(C2564="Commercial NAICS Cogen",C2564="Commercial NAICS Non-Cogen",C2564="industrial NAICS Cogen", C2564="industrial NAICS non-cogen")),FALSE,TRUE))</f>
        <v>1</v>
      </c>
      <c r="M2564">
        <f t="shared" si="118"/>
        <v>1.3605442176870747E-3</v>
      </c>
      <c r="N2564">
        <f t="shared" si="119"/>
        <v>0</v>
      </c>
    </row>
    <row r="2565" spans="1:14" x14ac:dyDescent="0.2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s="32">
        <f t="shared" si="117"/>
        <v>16385964.912280703</v>
      </c>
      <c r="J2565" t="str">
        <f>IF(K2565="natural gas",VLOOKUP(D2565,'Cross-Page Data'!$I$4:$J$13,2,FALSE),IF(K2565="solar",VLOOKUP('Form 923'!D2565,'Cross-Page Data'!$I$14:$J$117,2,FALSE),K2565))</f>
        <v>heavy or residual fuel oil</v>
      </c>
      <c r="K2565" t="str">
        <f>VLOOKUP(E2565,'Cross-Page Data'!$D$4:$F$48,3,FALSE)</f>
        <v>heavy or residual fuel oil</v>
      </c>
      <c r="L2565" t="b">
        <f>IF(AND($P$6=FALSE,OR(C2565="Commercial NAICS Cogen",C2565="Industrial NAICS Cogen",C2565="NAICS-22 Cogen")),FALSE,IF(AND($P$7=FALSE,OR(C2565="Commercial NAICS Cogen",C2565="Commercial NAICS Non-Cogen",C2565="industrial NAICS Cogen", C2565="industrial NAICS non-cogen")),FALSE,TRUE))</f>
        <v>1</v>
      </c>
      <c r="M2565">
        <f t="shared" si="118"/>
        <v>0.10120481927710843</v>
      </c>
      <c r="N2565">
        <f t="shared" si="119"/>
        <v>1</v>
      </c>
    </row>
    <row r="2566" spans="1:14" x14ac:dyDescent="0.2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s="32" t="str">
        <f t="shared" si="117"/>
        <v/>
      </c>
      <c r="J2566" t="str">
        <f>IF(K2566="natural gas",VLOOKUP(D2566,'Cross-Page Data'!$I$4:$J$13,2,FALSE),IF(K2566="solar",VLOOKUP('Form 923'!D2566,'Cross-Page Data'!$I$14:$J$117,2,FALSE),K2566))</f>
        <v>petroleum</v>
      </c>
      <c r="K2566" t="str">
        <f>VLOOKUP(E2566,'Cross-Page Data'!$D$4:$F$48,3,FALSE)</f>
        <v>petroleum</v>
      </c>
      <c r="L2566" t="b">
        <f>IF(AND($P$6=FALSE,OR(C2566="Commercial NAICS Cogen",C2566="Industrial NAICS Cogen",C2566="NAICS-22 Cogen")),FALSE,IF(AND($P$7=FALSE,OR(C2566="Commercial NAICS Cogen",C2566="Commercial NAICS Non-Cogen",C2566="industrial NAICS Cogen", C2566="industrial NAICS non-cogen")),FALSE,TRUE))</f>
        <v>1</v>
      </c>
      <c r="M2566">
        <f t="shared" si="118"/>
        <v>8.6956521739130436E-3</v>
      </c>
      <c r="N2566">
        <f t="shared" si="119"/>
        <v>0</v>
      </c>
    </row>
    <row r="2567" spans="1:14" x14ac:dyDescent="0.2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s="32">
        <f t="shared" ref="I2567:I2630" si="120">IFERROR(F2567/G2567*10^6,"")</f>
        <v>11800000</v>
      </c>
      <c r="J2567" t="str">
        <f>IF(K2567="natural gas",VLOOKUP(D2567,'Cross-Page Data'!$I$4:$J$13,2,FALSE),IF(K2567="solar",VLOOKUP('Form 923'!D2567,'Cross-Page Data'!$I$14:$J$117,2,FALSE),K2567))</f>
        <v>heavy or residual fuel oil</v>
      </c>
      <c r="K2567" t="str">
        <f>VLOOKUP(E2567,'Cross-Page Data'!$D$4:$F$48,3,FALSE)</f>
        <v>heavy or residual fuel oil</v>
      </c>
      <c r="L2567" t="b">
        <f>IF(AND($P$6=FALSE,OR(C2567="Commercial NAICS Cogen",C2567="Industrial NAICS Cogen",C2567="NAICS-22 Cogen")),FALSE,IF(AND($P$7=FALSE,OR(C2567="Commercial NAICS Cogen",C2567="Commercial NAICS Non-Cogen",C2567="industrial NAICS Cogen", C2567="industrial NAICS non-cogen")),FALSE,TRUE))</f>
        <v>1</v>
      </c>
      <c r="M2567">
        <f t="shared" ref="M2567:M2630" si="121">(COUNTIFS($J$6:$J$14148,J2567,$I$6:$I$14148,"&gt;"&amp;I2567)+1)/COUNTIFS($J$6:$J$14148,J2567)</f>
        <v>0.24096385542168675</v>
      </c>
      <c r="N2567">
        <f t="shared" ref="N2567:N2630" si="122">IF(OR(M2567&gt;0.95,M2567&lt;0.05),0,1)</f>
        <v>1</v>
      </c>
    </row>
    <row r="2568" spans="1:14" x14ac:dyDescent="0.2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s="32">
        <f t="shared" si="120"/>
        <v>8901993.2857742328</v>
      </c>
      <c r="J2568" t="str">
        <f>IF(K2568="natural gas",VLOOKUP(D2568,'Cross-Page Data'!$I$4:$J$13,2,FALSE),IF(K2568="solar",VLOOKUP('Form 923'!D2568,'Cross-Page Data'!$I$14:$J$117,2,FALSE),K2568))</f>
        <v>hydro</v>
      </c>
      <c r="K2568" t="str">
        <f>VLOOKUP(E2568,'Cross-Page Data'!$D$4:$F$48,3,FALSE)</f>
        <v>hydro</v>
      </c>
      <c r="L2568" t="b">
        <f>IF(AND($P$6=FALSE,OR(C2568="Commercial NAICS Cogen",C2568="Industrial NAICS Cogen",C2568="NAICS-22 Cogen")),FALSE,IF(AND($P$7=FALSE,OR(C2568="Commercial NAICS Cogen",C2568="Commercial NAICS Non-Cogen",C2568="industrial NAICS Cogen", C2568="industrial NAICS non-cogen")),FALSE,TRUE))</f>
        <v>1</v>
      </c>
      <c r="M2568">
        <f t="shared" si="121"/>
        <v>0.61648501362397823</v>
      </c>
      <c r="N2568">
        <f t="shared" si="122"/>
        <v>1</v>
      </c>
    </row>
    <row r="2569" spans="1:14" x14ac:dyDescent="0.2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s="32">
        <f t="shared" si="120"/>
        <v>20797619.047619049</v>
      </c>
      <c r="J2569" t="str">
        <f>IF(K2569="natural gas",VLOOKUP(D2569,'Cross-Page Data'!$I$4:$J$13,2,FALSE),IF(K2569="solar",VLOOKUP('Form 923'!D2569,'Cross-Page Data'!$I$14:$J$117,2,FALSE),K2569))</f>
        <v>heavy or residual fuel oil</v>
      </c>
      <c r="K2569" t="str">
        <f>VLOOKUP(E2569,'Cross-Page Data'!$D$4:$F$48,3,FALSE)</f>
        <v>heavy or residual fuel oil</v>
      </c>
      <c r="L2569" t="b">
        <f>IF(AND($P$6=FALSE,OR(C2569="Commercial NAICS Cogen",C2569="Industrial NAICS Cogen",C2569="NAICS-22 Cogen")),FALSE,IF(AND($P$7=FALSE,OR(C2569="Commercial NAICS Cogen",C2569="Commercial NAICS Non-Cogen",C2569="industrial NAICS Cogen", C2569="industrial NAICS non-cogen")),FALSE,TRUE))</f>
        <v>1</v>
      </c>
      <c r="M2569">
        <f t="shared" si="121"/>
        <v>5.6626506024096385E-2</v>
      </c>
      <c r="N2569">
        <f t="shared" si="122"/>
        <v>1</v>
      </c>
    </row>
    <row r="2570" spans="1:14" x14ac:dyDescent="0.2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s="32">
        <f t="shared" si="120"/>
        <v>19236363.636363637</v>
      </c>
      <c r="J2570" t="str">
        <f>IF(K2570="natural gas",VLOOKUP(D2570,'Cross-Page Data'!$I$4:$J$13,2,FALSE),IF(K2570="solar",VLOOKUP('Form 923'!D2570,'Cross-Page Data'!$I$14:$J$117,2,FALSE),K2570))</f>
        <v>heavy or residual fuel oil</v>
      </c>
      <c r="K2570" t="str">
        <f>VLOOKUP(E2570,'Cross-Page Data'!$D$4:$F$48,3,FALSE)</f>
        <v>heavy or residual fuel oil</v>
      </c>
      <c r="L2570" t="b">
        <f>IF(AND($P$6=FALSE,OR(C2570="Commercial NAICS Cogen",C2570="Industrial NAICS Cogen",C2570="NAICS-22 Cogen")),FALSE,IF(AND($P$7=FALSE,OR(C2570="Commercial NAICS Cogen",C2570="Commercial NAICS Non-Cogen",C2570="industrial NAICS Cogen", C2570="industrial NAICS non-cogen")),FALSE,TRUE))</f>
        <v>1</v>
      </c>
      <c r="M2570">
        <f t="shared" si="121"/>
        <v>6.7871485943775095E-2</v>
      </c>
      <c r="N2570">
        <f t="shared" si="122"/>
        <v>1</v>
      </c>
    </row>
    <row r="2571" spans="1:14" x14ac:dyDescent="0.2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s="32">
        <f t="shared" si="120"/>
        <v>23986238.532110091</v>
      </c>
      <c r="J2571" t="str">
        <f>IF(K2571="natural gas",VLOOKUP(D2571,'Cross-Page Data'!$I$4:$J$13,2,FALSE),IF(K2571="solar",VLOOKUP('Form 923'!D2571,'Cross-Page Data'!$I$14:$J$117,2,FALSE),K2571))</f>
        <v>heavy or residual fuel oil</v>
      </c>
      <c r="K2571" t="str">
        <f>VLOOKUP(E2571,'Cross-Page Data'!$D$4:$F$48,3,FALSE)</f>
        <v>heavy or residual fuel oil</v>
      </c>
      <c r="L2571" t="b">
        <f>IF(AND($P$6=FALSE,OR(C2571="Commercial NAICS Cogen",C2571="Industrial NAICS Cogen",C2571="NAICS-22 Cogen")),FALSE,IF(AND($P$7=FALSE,OR(C2571="Commercial NAICS Cogen",C2571="Commercial NAICS Non-Cogen",C2571="industrial NAICS Cogen", C2571="industrial NAICS non-cogen")),FALSE,TRUE))</f>
        <v>1</v>
      </c>
      <c r="M2571">
        <f t="shared" si="121"/>
        <v>4.2168674698795178E-2</v>
      </c>
      <c r="N2571">
        <f t="shared" si="122"/>
        <v>0</v>
      </c>
    </row>
    <row r="2572" spans="1:14" x14ac:dyDescent="0.2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s="32">
        <f t="shared" si="120"/>
        <v>31043103.44827586</v>
      </c>
      <c r="J2572" t="str">
        <f>IF(K2572="natural gas",VLOOKUP(D2572,'Cross-Page Data'!$I$4:$J$13,2,FALSE),IF(K2572="solar",VLOOKUP('Form 923'!D2572,'Cross-Page Data'!$I$14:$J$117,2,FALSE),K2572))</f>
        <v>heavy or residual fuel oil</v>
      </c>
      <c r="K2572" t="str">
        <f>VLOOKUP(E2572,'Cross-Page Data'!$D$4:$F$48,3,FALSE)</f>
        <v>heavy or residual fuel oil</v>
      </c>
      <c r="L2572" t="b">
        <f>IF(AND($P$6=FALSE,OR(C2572="Commercial NAICS Cogen",C2572="Industrial NAICS Cogen",C2572="NAICS-22 Cogen")),FALSE,IF(AND($P$7=FALSE,OR(C2572="Commercial NAICS Cogen",C2572="Commercial NAICS Non-Cogen",C2572="industrial NAICS Cogen", C2572="industrial NAICS non-cogen")),FALSE,TRUE))</f>
        <v>1</v>
      </c>
      <c r="M2572">
        <f t="shared" si="121"/>
        <v>2.7309236947791166E-2</v>
      </c>
      <c r="N2572">
        <f t="shared" si="122"/>
        <v>0</v>
      </c>
    </row>
    <row r="2573" spans="1:14" x14ac:dyDescent="0.2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s="32">
        <f t="shared" si="120"/>
        <v>14971797.884841364</v>
      </c>
      <c r="J2573" t="str">
        <f>IF(K2573="natural gas",VLOOKUP(D2573,'Cross-Page Data'!$I$4:$J$13,2,FALSE),IF(K2573="solar",VLOOKUP('Form 923'!D2573,'Cross-Page Data'!$I$14:$J$117,2,FALSE),K2573))</f>
        <v>heavy or residual fuel oil</v>
      </c>
      <c r="K2573" t="str">
        <f>VLOOKUP(E2573,'Cross-Page Data'!$D$4:$F$48,3,FALSE)</f>
        <v>heavy or residual fuel oil</v>
      </c>
      <c r="L2573" t="b">
        <f>IF(AND($P$6=FALSE,OR(C2573="Commercial NAICS Cogen",C2573="Industrial NAICS Cogen",C2573="NAICS-22 Cogen")),FALSE,IF(AND($P$7=FALSE,OR(C2573="Commercial NAICS Cogen",C2573="Commercial NAICS Non-Cogen",C2573="industrial NAICS Cogen", C2573="industrial NAICS non-cogen")),FALSE,TRUE))</f>
        <v>1</v>
      </c>
      <c r="M2573">
        <f t="shared" si="121"/>
        <v>0.13132530120481928</v>
      </c>
      <c r="N2573">
        <f t="shared" si="122"/>
        <v>1</v>
      </c>
    </row>
    <row r="2574" spans="1:14" x14ac:dyDescent="0.2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s="32">
        <f t="shared" si="120"/>
        <v>20270201.732744403</v>
      </c>
      <c r="J2574" t="str">
        <f>IF(K2574="natural gas",VLOOKUP(D2574,'Cross-Page Data'!$I$4:$J$13,2,FALSE),IF(K2574="solar",VLOOKUP('Form 923'!D2574,'Cross-Page Data'!$I$14:$J$117,2,FALSE),K2574))</f>
        <v>heavy or residual fuel oil</v>
      </c>
      <c r="K2574" t="str">
        <f>VLOOKUP(E2574,'Cross-Page Data'!$D$4:$F$48,3,FALSE)</f>
        <v>heavy or residual fuel oil</v>
      </c>
      <c r="L2574" t="b">
        <f>IF(AND($P$6=FALSE,OR(C2574="Commercial NAICS Cogen",C2574="Industrial NAICS Cogen",C2574="NAICS-22 Cogen")),FALSE,IF(AND($P$7=FALSE,OR(C2574="Commercial NAICS Cogen",C2574="Commercial NAICS Non-Cogen",C2574="industrial NAICS Cogen", C2574="industrial NAICS non-cogen")),FALSE,TRUE))</f>
        <v>1</v>
      </c>
      <c r="M2574">
        <f t="shared" si="121"/>
        <v>5.8634538152610445E-2</v>
      </c>
      <c r="N2574">
        <f t="shared" si="122"/>
        <v>1</v>
      </c>
    </row>
    <row r="2575" spans="1:14" x14ac:dyDescent="0.2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s="32">
        <f t="shared" si="120"/>
        <v>19467580.398961283</v>
      </c>
      <c r="J2575" t="str">
        <f>IF(K2575="natural gas",VLOOKUP(D2575,'Cross-Page Data'!$I$4:$J$13,2,FALSE),IF(K2575="solar",VLOOKUP('Form 923'!D2575,'Cross-Page Data'!$I$14:$J$117,2,FALSE),K2575))</f>
        <v>natural gas peaker</v>
      </c>
      <c r="K2575" t="str">
        <f>VLOOKUP(E2575,'Cross-Page Data'!$D$4:$F$48,3,FALSE)</f>
        <v>natural gas</v>
      </c>
      <c r="L2575" t="b">
        <f>IF(AND($P$6=FALSE,OR(C2575="Commercial NAICS Cogen",C2575="Industrial NAICS Cogen",C2575="NAICS-22 Cogen")),FALSE,IF(AND($P$7=FALSE,OR(C2575="Commercial NAICS Cogen",C2575="Commercial NAICS Non-Cogen",C2575="industrial NAICS Cogen", C2575="industrial NAICS non-cogen")),FALSE,TRUE))</f>
        <v>1</v>
      </c>
      <c r="M2575">
        <f t="shared" si="121"/>
        <v>6.4691358024691364E-2</v>
      </c>
      <c r="N2575">
        <f t="shared" si="122"/>
        <v>1</v>
      </c>
    </row>
    <row r="2576" spans="1:14" x14ac:dyDescent="0.2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s="32">
        <f t="shared" si="120"/>
        <v>19887366.81887367</v>
      </c>
      <c r="J2576" t="str">
        <f>IF(K2576="natural gas",VLOOKUP(D2576,'Cross-Page Data'!$I$4:$J$13,2,FALSE),IF(K2576="solar",VLOOKUP('Form 923'!D2576,'Cross-Page Data'!$I$14:$J$117,2,FALSE),K2576))</f>
        <v>heavy or residual fuel oil</v>
      </c>
      <c r="K2576" t="str">
        <f>VLOOKUP(E2576,'Cross-Page Data'!$D$4:$F$48,3,FALSE)</f>
        <v>heavy or residual fuel oil</v>
      </c>
      <c r="L2576" t="b">
        <f>IF(AND($P$6=FALSE,OR(C2576="Commercial NAICS Cogen",C2576="Industrial NAICS Cogen",C2576="NAICS-22 Cogen")),FALSE,IF(AND($P$7=FALSE,OR(C2576="Commercial NAICS Cogen",C2576="Commercial NAICS Non-Cogen",C2576="industrial NAICS Cogen", C2576="industrial NAICS non-cogen")),FALSE,TRUE))</f>
        <v>1</v>
      </c>
      <c r="M2576">
        <f t="shared" si="121"/>
        <v>6.1847389558232935E-2</v>
      </c>
      <c r="N2576">
        <f t="shared" si="122"/>
        <v>1</v>
      </c>
    </row>
    <row r="2577" spans="1:14" x14ac:dyDescent="0.2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s="32">
        <f t="shared" si="120"/>
        <v>22185929.648241207</v>
      </c>
      <c r="J2577" t="str">
        <f>IF(K2577="natural gas",VLOOKUP(D2577,'Cross-Page Data'!$I$4:$J$13,2,FALSE),IF(K2577="solar",VLOOKUP('Form 923'!D2577,'Cross-Page Data'!$I$14:$J$117,2,FALSE),K2577))</f>
        <v>heavy or residual fuel oil</v>
      </c>
      <c r="K2577" t="str">
        <f>VLOOKUP(E2577,'Cross-Page Data'!$D$4:$F$48,3,FALSE)</f>
        <v>heavy or residual fuel oil</v>
      </c>
      <c r="L2577" t="b">
        <f>IF(AND($P$6=FALSE,OR(C2577="Commercial NAICS Cogen",C2577="Industrial NAICS Cogen",C2577="NAICS-22 Cogen")),FALSE,IF(AND($P$7=FALSE,OR(C2577="Commercial NAICS Cogen",C2577="Commercial NAICS Non-Cogen",C2577="industrial NAICS Cogen", C2577="industrial NAICS non-cogen")),FALSE,TRUE))</f>
        <v>1</v>
      </c>
      <c r="M2577">
        <f t="shared" si="121"/>
        <v>4.6586345381526104E-2</v>
      </c>
      <c r="N2577">
        <f t="shared" si="122"/>
        <v>0</v>
      </c>
    </row>
    <row r="2578" spans="1:14" x14ac:dyDescent="0.2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s="32">
        <f t="shared" si="120"/>
        <v>0</v>
      </c>
      <c r="J2578" t="str">
        <f>IF(K2578="natural gas",VLOOKUP(D2578,'Cross-Page Data'!$I$4:$J$13,2,FALSE),IF(K2578="solar",VLOOKUP('Form 923'!D2578,'Cross-Page Data'!$I$14:$J$117,2,FALSE),K2578))</f>
        <v>hydro</v>
      </c>
      <c r="K2578" t="str">
        <f>VLOOKUP(E2578,'Cross-Page Data'!$D$4:$F$48,3,FALSE)</f>
        <v>hydro</v>
      </c>
      <c r="L2578" t="b">
        <f>IF(AND($P$6=FALSE,OR(C2578="Commercial NAICS Cogen",C2578="Industrial NAICS Cogen",C2578="NAICS-22 Cogen")),FALSE,IF(AND($P$7=FALSE,OR(C2578="Commercial NAICS Cogen",C2578="Commercial NAICS Non-Cogen",C2578="industrial NAICS Cogen", C2578="industrial NAICS non-cogen")),FALSE,TRUE))</f>
        <v>1</v>
      </c>
      <c r="M2578">
        <f t="shared" si="121"/>
        <v>0.93188010899182561</v>
      </c>
      <c r="N2578">
        <f t="shared" si="122"/>
        <v>1</v>
      </c>
    </row>
    <row r="2579" spans="1:14" x14ac:dyDescent="0.2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s="32">
        <f t="shared" si="120"/>
        <v>0</v>
      </c>
      <c r="J2579" t="str">
        <f>IF(K2579="natural gas",VLOOKUP(D2579,'Cross-Page Data'!$I$4:$J$13,2,FALSE),IF(K2579="solar",VLOOKUP('Form 923'!D2579,'Cross-Page Data'!$I$14:$J$117,2,FALSE),K2579))</f>
        <v>nuclear</v>
      </c>
      <c r="K2579" t="str">
        <f>VLOOKUP(E2579,'Cross-Page Data'!$D$4:$F$48,3,FALSE)</f>
        <v>nuclear</v>
      </c>
      <c r="L2579" t="b">
        <f>IF(AND($P$6=FALSE,OR(C2579="Commercial NAICS Cogen",C2579="Industrial NAICS Cogen",C2579="NAICS-22 Cogen")),FALSE,IF(AND($P$7=FALSE,OR(C2579="Commercial NAICS Cogen",C2579="Commercial NAICS Non-Cogen",C2579="industrial NAICS Cogen", C2579="industrial NAICS non-cogen")),FALSE,TRUE))</f>
        <v>1</v>
      </c>
      <c r="M2579">
        <f t="shared" si="121"/>
        <v>1.020408163265306E-2</v>
      </c>
      <c r="N2579">
        <f t="shared" si="122"/>
        <v>0</v>
      </c>
    </row>
    <row r="2580" spans="1:14" x14ac:dyDescent="0.2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s="32">
        <f t="shared" si="120"/>
        <v>0</v>
      </c>
      <c r="J2580" t="str">
        <f>IF(K2580="natural gas",VLOOKUP(D2580,'Cross-Page Data'!$I$4:$J$13,2,FALSE),IF(K2580="solar",VLOOKUP('Form 923'!D2580,'Cross-Page Data'!$I$14:$J$117,2,FALSE),K2580))</f>
        <v>nuclear</v>
      </c>
      <c r="K2580" t="str">
        <f>VLOOKUP(E2580,'Cross-Page Data'!$D$4:$F$48,3,FALSE)</f>
        <v>nuclear</v>
      </c>
      <c r="L2580" t="b">
        <f>IF(AND($P$6=FALSE,OR(C2580="Commercial NAICS Cogen",C2580="Industrial NAICS Cogen",C2580="NAICS-22 Cogen")),FALSE,IF(AND($P$7=FALSE,OR(C2580="Commercial NAICS Cogen",C2580="Commercial NAICS Non-Cogen",C2580="industrial NAICS Cogen", C2580="industrial NAICS non-cogen")),FALSE,TRUE))</f>
        <v>1</v>
      </c>
      <c r="M2580">
        <f t="shared" si="121"/>
        <v>1.020408163265306E-2</v>
      </c>
      <c r="N2580">
        <f t="shared" si="122"/>
        <v>0</v>
      </c>
    </row>
    <row r="2581" spans="1:14" x14ac:dyDescent="0.2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s="32">
        <f t="shared" si="120"/>
        <v>12651447.661469935</v>
      </c>
      <c r="J2581" t="str">
        <f>IF(K2581="natural gas",VLOOKUP(D2581,'Cross-Page Data'!$I$4:$J$13,2,FALSE),IF(K2581="solar",VLOOKUP('Form 923'!D2581,'Cross-Page Data'!$I$14:$J$117,2,FALSE),K2581))</f>
        <v>heavy or residual fuel oil</v>
      </c>
      <c r="K2581" t="str">
        <f>VLOOKUP(E2581,'Cross-Page Data'!$D$4:$F$48,3,FALSE)</f>
        <v>heavy or residual fuel oil</v>
      </c>
      <c r="L2581" t="b">
        <f>IF(AND($P$6=FALSE,OR(C2581="Commercial NAICS Cogen",C2581="Industrial NAICS Cogen",C2581="NAICS-22 Cogen")),FALSE,IF(AND($P$7=FALSE,OR(C2581="Commercial NAICS Cogen",C2581="Commercial NAICS Non-Cogen",C2581="industrial NAICS Cogen", C2581="industrial NAICS non-cogen")),FALSE,TRUE))</f>
        <v>1</v>
      </c>
      <c r="M2581">
        <f t="shared" si="121"/>
        <v>0.19759036144578312</v>
      </c>
      <c r="N2581">
        <f t="shared" si="122"/>
        <v>1</v>
      </c>
    </row>
    <row r="2582" spans="1:14" x14ac:dyDescent="0.2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s="32">
        <f t="shared" si="120"/>
        <v>17445652.173913043</v>
      </c>
      <c r="J2582" t="str">
        <f>IF(K2582="natural gas",VLOOKUP(D2582,'Cross-Page Data'!$I$4:$J$13,2,FALSE),IF(K2582="solar",VLOOKUP('Form 923'!D2582,'Cross-Page Data'!$I$14:$J$117,2,FALSE),K2582))</f>
        <v>heavy or residual fuel oil</v>
      </c>
      <c r="K2582" t="str">
        <f>VLOOKUP(E2582,'Cross-Page Data'!$D$4:$F$48,3,FALSE)</f>
        <v>heavy or residual fuel oil</v>
      </c>
      <c r="L2582" t="b">
        <f>IF(AND($P$6=FALSE,OR(C2582="Commercial NAICS Cogen",C2582="Industrial NAICS Cogen",C2582="NAICS-22 Cogen")),FALSE,IF(AND($P$7=FALSE,OR(C2582="Commercial NAICS Cogen",C2582="Commercial NAICS Non-Cogen",C2582="industrial NAICS Cogen", C2582="industrial NAICS non-cogen")),FALSE,TRUE))</f>
        <v>1</v>
      </c>
      <c r="M2582">
        <f t="shared" si="121"/>
        <v>8.5542168674698799E-2</v>
      </c>
      <c r="N2582">
        <f t="shared" si="122"/>
        <v>1</v>
      </c>
    </row>
    <row r="2583" spans="1:14" x14ac:dyDescent="0.2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s="32" t="str">
        <f t="shared" si="120"/>
        <v/>
      </c>
      <c r="J2583" t="str">
        <f>IF(K2583="natural gas",VLOOKUP(D2583,'Cross-Page Data'!$I$4:$J$13,2,FALSE),IF(K2583="solar",VLOOKUP('Form 923'!D2583,'Cross-Page Data'!$I$14:$J$117,2,FALSE),K2583))</f>
        <v>heavy or residual fuel oil</v>
      </c>
      <c r="K2583" t="str">
        <f>VLOOKUP(E2583,'Cross-Page Data'!$D$4:$F$48,3,FALSE)</f>
        <v>heavy or residual fuel oil</v>
      </c>
      <c r="L2583" t="b">
        <f>IF(AND($P$6=FALSE,OR(C2583="Commercial NAICS Cogen",C2583="Industrial NAICS Cogen",C2583="NAICS-22 Cogen")),FALSE,IF(AND($P$7=FALSE,OR(C2583="Commercial NAICS Cogen",C2583="Commercial NAICS Non-Cogen",C2583="industrial NAICS Cogen", C2583="industrial NAICS non-cogen")),FALSE,TRUE))</f>
        <v>1</v>
      </c>
      <c r="M2583">
        <f t="shared" si="121"/>
        <v>4.0160642570281126E-4</v>
      </c>
      <c r="N2583">
        <f t="shared" si="122"/>
        <v>0</v>
      </c>
    </row>
    <row r="2584" spans="1:14" x14ac:dyDescent="0.2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s="32">
        <f t="shared" si="120"/>
        <v>16263819.095477387</v>
      </c>
      <c r="J2584" t="str">
        <f>IF(K2584="natural gas",VLOOKUP(D2584,'Cross-Page Data'!$I$4:$J$13,2,FALSE),IF(K2584="solar",VLOOKUP('Form 923'!D2584,'Cross-Page Data'!$I$14:$J$117,2,FALSE),K2584))</f>
        <v>heavy or residual fuel oil</v>
      </c>
      <c r="K2584" t="str">
        <f>VLOOKUP(E2584,'Cross-Page Data'!$D$4:$F$48,3,FALSE)</f>
        <v>heavy or residual fuel oil</v>
      </c>
      <c r="L2584" t="b">
        <f>IF(AND($P$6=FALSE,OR(C2584="Commercial NAICS Cogen",C2584="Industrial NAICS Cogen",C2584="NAICS-22 Cogen")),FALSE,IF(AND($P$7=FALSE,OR(C2584="Commercial NAICS Cogen",C2584="Commercial NAICS Non-Cogen",C2584="industrial NAICS Cogen", C2584="industrial NAICS non-cogen")),FALSE,TRUE))</f>
        <v>1</v>
      </c>
      <c r="M2584">
        <f t="shared" si="121"/>
        <v>0.10361445783132531</v>
      </c>
      <c r="N2584">
        <f t="shared" si="122"/>
        <v>1</v>
      </c>
    </row>
    <row r="2585" spans="1:14" x14ac:dyDescent="0.2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s="32">
        <f t="shared" si="120"/>
        <v>8902000.474376291</v>
      </c>
      <c r="J2585" t="str">
        <f>IF(K2585="natural gas",VLOOKUP(D2585,'Cross-Page Data'!$I$4:$J$13,2,FALSE),IF(K2585="solar",VLOOKUP('Form 923'!D2585,'Cross-Page Data'!$I$14:$J$117,2,FALSE),K2585))</f>
        <v>hydro</v>
      </c>
      <c r="K2585" t="str">
        <f>VLOOKUP(E2585,'Cross-Page Data'!$D$4:$F$48,3,FALSE)</f>
        <v>hydro</v>
      </c>
      <c r="L2585" t="b">
        <f>IF(AND($P$6=FALSE,OR(C2585="Commercial NAICS Cogen",C2585="Industrial NAICS Cogen",C2585="NAICS-22 Cogen")),FALSE,IF(AND($P$7=FALSE,OR(C2585="Commercial NAICS Cogen",C2585="Commercial NAICS Non-Cogen",C2585="industrial NAICS Cogen", C2585="industrial NAICS non-cogen")),FALSE,TRUE))</f>
        <v>1</v>
      </c>
      <c r="M2585">
        <f t="shared" si="121"/>
        <v>0.42915531335149865</v>
      </c>
      <c r="N2585">
        <f t="shared" si="122"/>
        <v>1</v>
      </c>
    </row>
    <row r="2586" spans="1:14" x14ac:dyDescent="0.2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s="32">
        <f t="shared" si="120"/>
        <v>2423149.5179309286</v>
      </c>
      <c r="J2586" t="str">
        <f>IF(K2586="natural gas",VLOOKUP(D2586,'Cross-Page Data'!$I$4:$J$13,2,FALSE),IF(K2586="solar",VLOOKUP('Form 923'!D2586,'Cross-Page Data'!$I$14:$J$117,2,FALSE),K2586))</f>
        <v>natural gas nonpeaker</v>
      </c>
      <c r="K2586" t="str">
        <f>VLOOKUP(E2586,'Cross-Page Data'!$D$4:$F$48,3,FALSE)</f>
        <v>natural gas</v>
      </c>
      <c r="L2586" t="b">
        <f>IF(AND($P$6=FALSE,OR(C2586="Commercial NAICS Cogen",C2586="Industrial NAICS Cogen",C2586="NAICS-22 Cogen")),FALSE,IF(AND($P$7=FALSE,OR(C2586="Commercial NAICS Cogen",C2586="Commercial NAICS Non-Cogen",C2586="industrial NAICS Cogen", C2586="industrial NAICS non-cogen")),FALSE,TRUE))</f>
        <v>1</v>
      </c>
      <c r="M2586">
        <f t="shared" si="121"/>
        <v>0.57395348837209303</v>
      </c>
      <c r="N2586">
        <f t="shared" si="122"/>
        <v>1</v>
      </c>
    </row>
    <row r="2587" spans="1:14" x14ac:dyDescent="0.2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s="32" t="str">
        <f t="shared" si="120"/>
        <v/>
      </c>
      <c r="J2587" t="str">
        <f>IF(K2587="natural gas",VLOOKUP(D2587,'Cross-Page Data'!$I$4:$J$13,2,FALSE),IF(K2587="solar",VLOOKUP('Form 923'!D2587,'Cross-Page Data'!$I$14:$J$117,2,FALSE),K2587))</f>
        <v>hard coal</v>
      </c>
      <c r="K2587" t="str">
        <f>VLOOKUP(E2587,'Cross-Page Data'!$D$4:$F$48,3,FALSE)</f>
        <v>hard coal</v>
      </c>
      <c r="L2587" t="b">
        <f>IF(AND($P$6=FALSE,OR(C2587="Commercial NAICS Cogen",C2587="Industrial NAICS Cogen",C2587="NAICS-22 Cogen")),FALSE,IF(AND($P$7=FALSE,OR(C2587="Commercial NAICS Cogen",C2587="Commercial NAICS Non-Cogen",C2587="industrial NAICS Cogen", C2587="industrial NAICS non-cogen")),FALSE,TRUE))</f>
        <v>1</v>
      </c>
      <c r="M2587">
        <f t="shared" si="121"/>
        <v>1.3605442176870747E-3</v>
      </c>
      <c r="N2587">
        <f t="shared" si="122"/>
        <v>0</v>
      </c>
    </row>
    <row r="2588" spans="1:14" x14ac:dyDescent="0.2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s="32" t="str">
        <f t="shared" si="120"/>
        <v/>
      </c>
      <c r="J2588" t="str">
        <f>IF(K2588="natural gas",VLOOKUP(D2588,'Cross-Page Data'!$I$4:$J$13,2,FALSE),IF(K2588="solar",VLOOKUP('Form 923'!D2588,'Cross-Page Data'!$I$14:$J$117,2,FALSE),K2588))</f>
        <v>heavy or residual fuel oil</v>
      </c>
      <c r="K2588" t="str">
        <f>VLOOKUP(E2588,'Cross-Page Data'!$D$4:$F$48,3,FALSE)</f>
        <v>heavy or residual fuel oil</v>
      </c>
      <c r="L2588" t="b">
        <f>IF(AND($P$6=FALSE,OR(C2588="Commercial NAICS Cogen",C2588="Industrial NAICS Cogen",C2588="NAICS-22 Cogen")),FALSE,IF(AND($P$7=FALSE,OR(C2588="Commercial NAICS Cogen",C2588="Commercial NAICS Non-Cogen",C2588="industrial NAICS Cogen", C2588="industrial NAICS non-cogen")),FALSE,TRUE))</f>
        <v>1</v>
      </c>
      <c r="M2588">
        <f t="shared" si="121"/>
        <v>4.0160642570281126E-4</v>
      </c>
      <c r="N2588">
        <f t="shared" si="122"/>
        <v>0</v>
      </c>
    </row>
    <row r="2589" spans="1:14" x14ac:dyDescent="0.2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s="32">
        <f t="shared" si="120"/>
        <v>9886864.8345485125</v>
      </c>
      <c r="J2589" t="str">
        <f>IF(K2589="natural gas",VLOOKUP(D2589,'Cross-Page Data'!$I$4:$J$13,2,FALSE),IF(K2589="solar",VLOOKUP('Form 923'!D2589,'Cross-Page Data'!$I$14:$J$117,2,FALSE),K2589))</f>
        <v>natural gas nonpeaker</v>
      </c>
      <c r="K2589" t="str">
        <f>VLOOKUP(E2589,'Cross-Page Data'!$D$4:$F$48,3,FALSE)</f>
        <v>natural gas</v>
      </c>
      <c r="L2589" t="b">
        <f>IF(AND($P$6=FALSE,OR(C2589="Commercial NAICS Cogen",C2589="Industrial NAICS Cogen",C2589="NAICS-22 Cogen")),FALSE,IF(AND($P$7=FALSE,OR(C2589="Commercial NAICS Cogen",C2589="Commercial NAICS Non-Cogen",C2589="industrial NAICS Cogen", C2589="industrial NAICS non-cogen")),FALSE,TRUE))</f>
        <v>1</v>
      </c>
      <c r="M2589">
        <f t="shared" si="121"/>
        <v>0.34511627906976744</v>
      </c>
      <c r="N2589">
        <f t="shared" si="122"/>
        <v>1</v>
      </c>
    </row>
    <row r="2590" spans="1:14" x14ac:dyDescent="0.2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s="32" t="str">
        <f t="shared" si="120"/>
        <v/>
      </c>
      <c r="J2590" t="str">
        <f>IF(K2590="natural gas",VLOOKUP(D2590,'Cross-Page Data'!$I$4:$J$13,2,FALSE),IF(K2590="solar",VLOOKUP('Form 923'!D2590,'Cross-Page Data'!$I$14:$J$117,2,FALSE),K2590))</f>
        <v>petroleum</v>
      </c>
      <c r="K2590" t="str">
        <f>VLOOKUP(E2590,'Cross-Page Data'!$D$4:$F$48,3,FALSE)</f>
        <v>petroleum</v>
      </c>
      <c r="L2590" t="b">
        <f>IF(AND($P$6=FALSE,OR(C2590="Commercial NAICS Cogen",C2590="Industrial NAICS Cogen",C2590="NAICS-22 Cogen")),FALSE,IF(AND($P$7=FALSE,OR(C2590="Commercial NAICS Cogen",C2590="Commercial NAICS Non-Cogen",C2590="industrial NAICS Cogen", C2590="industrial NAICS non-cogen")),FALSE,TRUE))</f>
        <v>1</v>
      </c>
      <c r="M2590">
        <f t="shared" si="121"/>
        <v>8.6956521739130436E-3</v>
      </c>
      <c r="N2590">
        <f t="shared" si="122"/>
        <v>0</v>
      </c>
    </row>
    <row r="2591" spans="1:14" x14ac:dyDescent="0.2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s="32">
        <f t="shared" si="120"/>
        <v>0</v>
      </c>
      <c r="J2591" t="str">
        <f>IF(K2591="natural gas",VLOOKUP(D2591,'Cross-Page Data'!$I$4:$J$13,2,FALSE),IF(K2591="solar",VLOOKUP('Form 923'!D2591,'Cross-Page Data'!$I$14:$J$117,2,FALSE),K2591))</f>
        <v>heavy or residual fuel oil</v>
      </c>
      <c r="K2591" t="str">
        <f>VLOOKUP(E2591,'Cross-Page Data'!$D$4:$F$48,3,FALSE)</f>
        <v>heavy or residual fuel oil</v>
      </c>
      <c r="L2591" t="b">
        <f>IF(AND($P$6=FALSE,OR(C2591="Commercial NAICS Cogen",C2591="Industrial NAICS Cogen",C2591="NAICS-22 Cogen")),FALSE,IF(AND($P$7=FALSE,OR(C2591="Commercial NAICS Cogen",C2591="Commercial NAICS Non-Cogen",C2591="industrial NAICS Cogen", C2591="industrial NAICS non-cogen")),FALSE,TRUE))</f>
        <v>1</v>
      </c>
      <c r="M2591">
        <f t="shared" si="121"/>
        <v>0.57188755020080317</v>
      </c>
      <c r="N2591">
        <f t="shared" si="122"/>
        <v>1</v>
      </c>
    </row>
    <row r="2592" spans="1:14" x14ac:dyDescent="0.2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s="32">
        <f t="shared" si="120"/>
        <v>0</v>
      </c>
      <c r="J2592" t="str">
        <f>IF(K2592="natural gas",VLOOKUP(D2592,'Cross-Page Data'!$I$4:$J$13,2,FALSE),IF(K2592="solar",VLOOKUP('Form 923'!D2592,'Cross-Page Data'!$I$14:$J$117,2,FALSE),K2592))</f>
        <v>natural gas nonpeaker</v>
      </c>
      <c r="K2592" t="str">
        <f>VLOOKUP(E2592,'Cross-Page Data'!$D$4:$F$48,3,FALSE)</f>
        <v>natural gas</v>
      </c>
      <c r="L2592" t="b">
        <f>IF(AND($P$6=FALSE,OR(C2592="Commercial NAICS Cogen",C2592="Industrial NAICS Cogen",C2592="NAICS-22 Cogen")),FALSE,IF(AND($P$7=FALSE,OR(C2592="Commercial NAICS Cogen",C2592="Commercial NAICS Non-Cogen",C2592="industrial NAICS Cogen", C2592="industrial NAICS non-cogen")),FALSE,TRUE))</f>
        <v>1</v>
      </c>
      <c r="M2592">
        <f t="shared" si="121"/>
        <v>0.77302325581395348</v>
      </c>
      <c r="N2592">
        <f t="shared" si="122"/>
        <v>1</v>
      </c>
    </row>
    <row r="2593" spans="1:14" x14ac:dyDescent="0.2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s="32">
        <f t="shared" si="120"/>
        <v>12221839.545754245</v>
      </c>
      <c r="J2593" t="str">
        <f>IF(K2593="natural gas",VLOOKUP(D2593,'Cross-Page Data'!$I$4:$J$13,2,FALSE),IF(K2593="solar",VLOOKUP('Form 923'!D2593,'Cross-Page Data'!$I$14:$J$117,2,FALSE),K2593))</f>
        <v>heavy or residual fuel oil</v>
      </c>
      <c r="K2593" t="str">
        <f>VLOOKUP(E2593,'Cross-Page Data'!$D$4:$F$48,3,FALSE)</f>
        <v>heavy or residual fuel oil</v>
      </c>
      <c r="L2593" t="b">
        <f>IF(AND($P$6=FALSE,OR(C2593="Commercial NAICS Cogen",C2593="Industrial NAICS Cogen",C2593="NAICS-22 Cogen")),FALSE,IF(AND($P$7=FALSE,OR(C2593="Commercial NAICS Cogen",C2593="Commercial NAICS Non-Cogen",C2593="industrial NAICS Cogen", C2593="industrial NAICS non-cogen")),FALSE,TRUE))</f>
        <v>1</v>
      </c>
      <c r="M2593">
        <f t="shared" si="121"/>
        <v>0.21646586345381527</v>
      </c>
      <c r="N2593">
        <f t="shared" si="122"/>
        <v>1</v>
      </c>
    </row>
    <row r="2594" spans="1:14" x14ac:dyDescent="0.2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s="32">
        <f t="shared" si="120"/>
        <v>11903289.724838648</v>
      </c>
      <c r="J2594" t="str">
        <f>IF(K2594="natural gas",VLOOKUP(D2594,'Cross-Page Data'!$I$4:$J$13,2,FALSE),IF(K2594="solar",VLOOKUP('Form 923'!D2594,'Cross-Page Data'!$I$14:$J$117,2,FALSE),K2594))</f>
        <v>natural gas nonpeaker</v>
      </c>
      <c r="K2594" t="str">
        <f>VLOOKUP(E2594,'Cross-Page Data'!$D$4:$F$48,3,FALSE)</f>
        <v>natural gas</v>
      </c>
      <c r="L2594" t="b">
        <f>IF(AND($P$6=FALSE,OR(C2594="Commercial NAICS Cogen",C2594="Industrial NAICS Cogen",C2594="NAICS-22 Cogen")),FALSE,IF(AND($P$7=FALSE,OR(C2594="Commercial NAICS Cogen",C2594="Commercial NAICS Non-Cogen",C2594="industrial NAICS Cogen", C2594="industrial NAICS non-cogen")),FALSE,TRUE))</f>
        <v>1</v>
      </c>
      <c r="M2594">
        <f t="shared" si="121"/>
        <v>9.2093023255813949E-2</v>
      </c>
      <c r="N2594">
        <f t="shared" si="122"/>
        <v>1</v>
      </c>
    </row>
    <row r="2595" spans="1:14" x14ac:dyDescent="0.2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s="32">
        <f t="shared" si="120"/>
        <v>15952784.047380881</v>
      </c>
      <c r="J2595" t="str">
        <f>IF(K2595="natural gas",VLOOKUP(D2595,'Cross-Page Data'!$I$4:$J$13,2,FALSE),IF(K2595="solar",VLOOKUP('Form 923'!D2595,'Cross-Page Data'!$I$14:$J$117,2,FALSE),K2595))</f>
        <v>heavy or residual fuel oil</v>
      </c>
      <c r="K2595" t="str">
        <f>VLOOKUP(E2595,'Cross-Page Data'!$D$4:$F$48,3,FALSE)</f>
        <v>heavy or residual fuel oil</v>
      </c>
      <c r="L2595" t="b">
        <f>IF(AND($P$6=FALSE,OR(C2595="Commercial NAICS Cogen",C2595="Industrial NAICS Cogen",C2595="NAICS-22 Cogen")),FALSE,IF(AND($P$7=FALSE,OR(C2595="Commercial NAICS Cogen",C2595="Commercial NAICS Non-Cogen",C2595="industrial NAICS Cogen", C2595="industrial NAICS non-cogen")),FALSE,TRUE))</f>
        <v>1</v>
      </c>
      <c r="M2595">
        <f t="shared" si="121"/>
        <v>0.10923694779116466</v>
      </c>
      <c r="N2595">
        <f t="shared" si="122"/>
        <v>1</v>
      </c>
    </row>
    <row r="2596" spans="1:14" x14ac:dyDescent="0.2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s="32">
        <f t="shared" si="120"/>
        <v>15953336.844866805</v>
      </c>
      <c r="J2596" t="str">
        <f>IF(K2596="natural gas",VLOOKUP(D2596,'Cross-Page Data'!$I$4:$J$13,2,FALSE),IF(K2596="solar",VLOOKUP('Form 923'!D2596,'Cross-Page Data'!$I$14:$J$117,2,FALSE),K2596))</f>
        <v>natural gas peaker</v>
      </c>
      <c r="K2596" t="str">
        <f>VLOOKUP(E2596,'Cross-Page Data'!$D$4:$F$48,3,FALSE)</f>
        <v>natural gas</v>
      </c>
      <c r="L2596" t="b">
        <f>IF(AND($P$6=FALSE,OR(C2596="Commercial NAICS Cogen",C2596="Industrial NAICS Cogen",C2596="NAICS-22 Cogen")),FALSE,IF(AND($P$7=FALSE,OR(C2596="Commercial NAICS Cogen",C2596="Commercial NAICS Non-Cogen",C2596="industrial NAICS Cogen", C2596="industrial NAICS non-cogen")),FALSE,TRUE))</f>
        <v>1</v>
      </c>
      <c r="M2596">
        <f t="shared" si="121"/>
        <v>0.11950617283950617</v>
      </c>
      <c r="N2596">
        <f t="shared" si="122"/>
        <v>1</v>
      </c>
    </row>
    <row r="2597" spans="1:14" x14ac:dyDescent="0.2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s="32" t="str">
        <f t="shared" si="120"/>
        <v/>
      </c>
      <c r="J2597" t="str">
        <f>IF(K2597="natural gas",VLOOKUP(D2597,'Cross-Page Data'!$I$4:$J$13,2,FALSE),IF(K2597="solar",VLOOKUP('Form 923'!D2597,'Cross-Page Data'!$I$14:$J$117,2,FALSE),K2597))</f>
        <v>crude oil</v>
      </c>
      <c r="K2597" t="str">
        <f>VLOOKUP(E2597,'Cross-Page Data'!$D$4:$F$48,3,FALSE)</f>
        <v>crude oil</v>
      </c>
      <c r="L2597" t="b">
        <f>IF(AND($P$6=FALSE,OR(C2597="Commercial NAICS Cogen",C2597="Industrial NAICS Cogen",C2597="NAICS-22 Cogen")),FALSE,IF(AND($P$7=FALSE,OR(C2597="Commercial NAICS Cogen",C2597="Commercial NAICS Non-Cogen",C2597="industrial NAICS Cogen", C2597="industrial NAICS non-cogen")),FALSE,TRUE))</f>
        <v>1</v>
      </c>
      <c r="M2597">
        <f t="shared" si="121"/>
        <v>2.0833333333333332E-2</v>
      </c>
      <c r="N2597">
        <f t="shared" si="122"/>
        <v>0</v>
      </c>
    </row>
    <row r="2598" spans="1:14" x14ac:dyDescent="0.2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s="32" t="str">
        <f t="shared" si="120"/>
        <v/>
      </c>
      <c r="J2598" t="str">
        <f>IF(K2598="natural gas",VLOOKUP(D2598,'Cross-Page Data'!$I$4:$J$13,2,FALSE),IF(K2598="solar",VLOOKUP('Form 923'!D2598,'Cross-Page Data'!$I$14:$J$117,2,FALSE),K2598))</f>
        <v>hard coal</v>
      </c>
      <c r="K2598" t="str">
        <f>VLOOKUP(E2598,'Cross-Page Data'!$D$4:$F$48,3,FALSE)</f>
        <v>hard coal</v>
      </c>
      <c r="L2598" t="b">
        <f>IF(AND($P$6=FALSE,OR(C2598="Commercial NAICS Cogen",C2598="Industrial NAICS Cogen",C2598="NAICS-22 Cogen")),FALSE,IF(AND($P$7=FALSE,OR(C2598="Commercial NAICS Cogen",C2598="Commercial NAICS Non-Cogen",C2598="industrial NAICS Cogen", C2598="industrial NAICS non-cogen")),FALSE,TRUE))</f>
        <v>1</v>
      </c>
      <c r="M2598">
        <f t="shared" si="121"/>
        <v>1.3605442176870747E-3</v>
      </c>
      <c r="N2598">
        <f t="shared" si="122"/>
        <v>0</v>
      </c>
    </row>
    <row r="2599" spans="1:14" x14ac:dyDescent="0.2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s="32" t="str">
        <f t="shared" si="120"/>
        <v/>
      </c>
      <c r="J2599" t="str">
        <f>IF(K2599="natural gas",VLOOKUP(D2599,'Cross-Page Data'!$I$4:$J$13,2,FALSE),IF(K2599="solar",VLOOKUP('Form 923'!D2599,'Cross-Page Data'!$I$14:$J$117,2,FALSE),K2599))</f>
        <v>heavy or residual fuel oil</v>
      </c>
      <c r="K2599" t="str">
        <f>VLOOKUP(E2599,'Cross-Page Data'!$D$4:$F$48,3,FALSE)</f>
        <v>heavy or residual fuel oil</v>
      </c>
      <c r="L2599" t="b">
        <f>IF(AND($P$6=FALSE,OR(C2599="Commercial NAICS Cogen",C2599="Industrial NAICS Cogen",C2599="NAICS-22 Cogen")),FALSE,IF(AND($P$7=FALSE,OR(C2599="Commercial NAICS Cogen",C2599="Commercial NAICS Non-Cogen",C2599="industrial NAICS Cogen", C2599="industrial NAICS non-cogen")),FALSE,TRUE))</f>
        <v>1</v>
      </c>
      <c r="M2599">
        <f t="shared" si="121"/>
        <v>4.0160642570281126E-4</v>
      </c>
      <c r="N2599">
        <f t="shared" si="122"/>
        <v>0</v>
      </c>
    </row>
    <row r="2600" spans="1:14" x14ac:dyDescent="0.2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s="32" t="str">
        <f t="shared" si="120"/>
        <v/>
      </c>
      <c r="J2600" t="str">
        <f>IF(K2600="natural gas",VLOOKUP(D2600,'Cross-Page Data'!$I$4:$J$13,2,FALSE),IF(K2600="solar",VLOOKUP('Form 923'!D2600,'Cross-Page Data'!$I$14:$J$117,2,FALSE),K2600))</f>
        <v>natural gas peaker</v>
      </c>
      <c r="K2600" t="str">
        <f>VLOOKUP(E2600,'Cross-Page Data'!$D$4:$F$48,3,FALSE)</f>
        <v>natural gas</v>
      </c>
      <c r="L2600" t="b">
        <f>IF(AND($P$6=FALSE,OR(C2600="Commercial NAICS Cogen",C2600="Industrial NAICS Cogen",C2600="NAICS-22 Cogen")),FALSE,IF(AND($P$7=FALSE,OR(C2600="Commercial NAICS Cogen",C2600="Commercial NAICS Non-Cogen",C2600="industrial NAICS Cogen", C2600="industrial NAICS non-cogen")),FALSE,TRUE))</f>
        <v>1</v>
      </c>
      <c r="M2600">
        <f t="shared" si="121"/>
        <v>4.9382716049382717E-4</v>
      </c>
      <c r="N2600">
        <f t="shared" si="122"/>
        <v>0</v>
      </c>
    </row>
    <row r="2601" spans="1:14" x14ac:dyDescent="0.2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s="32">
        <f t="shared" si="120"/>
        <v>0</v>
      </c>
      <c r="J2601" t="str">
        <f>IF(K2601="natural gas",VLOOKUP(D2601,'Cross-Page Data'!$I$4:$J$13,2,FALSE),IF(K2601="solar",VLOOKUP('Form 923'!D2601,'Cross-Page Data'!$I$14:$J$117,2,FALSE),K2601))</f>
        <v>nuclear</v>
      </c>
      <c r="K2601" t="str">
        <f>VLOOKUP(E2601,'Cross-Page Data'!$D$4:$F$48,3,FALSE)</f>
        <v>nuclear</v>
      </c>
      <c r="L2601" t="b">
        <f>IF(AND($P$6=FALSE,OR(C2601="Commercial NAICS Cogen",C2601="Industrial NAICS Cogen",C2601="NAICS-22 Cogen")),FALSE,IF(AND($P$7=FALSE,OR(C2601="Commercial NAICS Cogen",C2601="Commercial NAICS Non-Cogen",C2601="industrial NAICS Cogen", C2601="industrial NAICS non-cogen")),FALSE,TRUE))</f>
        <v>1</v>
      </c>
      <c r="M2601">
        <f t="shared" si="121"/>
        <v>1.020408163265306E-2</v>
      </c>
      <c r="N2601">
        <f t="shared" si="122"/>
        <v>0</v>
      </c>
    </row>
    <row r="2602" spans="1:14" x14ac:dyDescent="0.2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s="32">
        <f t="shared" si="120"/>
        <v>8902207.6263455581</v>
      </c>
      <c r="J2602" t="str">
        <f>IF(K2602="natural gas",VLOOKUP(D2602,'Cross-Page Data'!$I$4:$J$13,2,FALSE),IF(K2602="solar",VLOOKUP('Form 923'!D2602,'Cross-Page Data'!$I$14:$J$117,2,FALSE),K2602))</f>
        <v>hydro</v>
      </c>
      <c r="K2602" t="str">
        <f>VLOOKUP(E2602,'Cross-Page Data'!$D$4:$F$48,3,FALSE)</f>
        <v>hydro</v>
      </c>
      <c r="L2602" t="b">
        <f>IF(AND($P$6=FALSE,OR(C2602="Commercial NAICS Cogen",C2602="Industrial NAICS Cogen",C2602="NAICS-22 Cogen")),FALSE,IF(AND($P$7=FALSE,OR(C2602="Commercial NAICS Cogen",C2602="Commercial NAICS Non-Cogen",C2602="industrial NAICS Cogen", C2602="industrial NAICS non-cogen")),FALSE,TRUE))</f>
        <v>1</v>
      </c>
      <c r="M2602">
        <f t="shared" si="121"/>
        <v>4.2234332425068119E-2</v>
      </c>
      <c r="N2602">
        <f t="shared" si="122"/>
        <v>0</v>
      </c>
    </row>
    <row r="2603" spans="1:14" x14ac:dyDescent="0.2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s="32">
        <f t="shared" si="120"/>
        <v>8902000.6621576883</v>
      </c>
      <c r="J2603" t="str">
        <f>IF(K2603="natural gas",VLOOKUP(D2603,'Cross-Page Data'!$I$4:$J$13,2,FALSE),IF(K2603="solar",VLOOKUP('Form 923'!D2603,'Cross-Page Data'!$I$14:$J$117,2,FALSE),K2603))</f>
        <v>hydro</v>
      </c>
      <c r="K2603" t="str">
        <f>VLOOKUP(E2603,'Cross-Page Data'!$D$4:$F$48,3,FALSE)</f>
        <v>hydro</v>
      </c>
      <c r="L2603" t="b">
        <f>IF(AND($P$6=FALSE,OR(C2603="Commercial NAICS Cogen",C2603="Industrial NAICS Cogen",C2603="NAICS-22 Cogen")),FALSE,IF(AND($P$7=FALSE,OR(C2603="Commercial NAICS Cogen",C2603="Commercial NAICS Non-Cogen",C2603="industrial NAICS Cogen", C2603="industrial NAICS non-cogen")),FALSE,TRUE))</f>
        <v>1</v>
      </c>
      <c r="M2603">
        <f t="shared" si="121"/>
        <v>0.42302452316076294</v>
      </c>
      <c r="N2603">
        <f t="shared" si="122"/>
        <v>1</v>
      </c>
    </row>
    <row r="2604" spans="1:14" x14ac:dyDescent="0.2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s="32" t="str">
        <f t="shared" si="120"/>
        <v/>
      </c>
      <c r="J2604" t="str">
        <f>IF(K2604="natural gas",VLOOKUP(D2604,'Cross-Page Data'!$I$4:$J$13,2,FALSE),IF(K2604="solar",VLOOKUP('Form 923'!D2604,'Cross-Page Data'!$I$14:$J$117,2,FALSE),K2604))</f>
        <v>heavy or residual fuel oil</v>
      </c>
      <c r="K2604" t="str">
        <f>VLOOKUP(E2604,'Cross-Page Data'!$D$4:$F$48,3,FALSE)</f>
        <v>heavy or residual fuel oil</v>
      </c>
      <c r="L2604" t="b">
        <f>IF(AND($P$6=FALSE,OR(C2604="Commercial NAICS Cogen",C2604="Industrial NAICS Cogen",C2604="NAICS-22 Cogen")),FALSE,IF(AND($P$7=FALSE,OR(C2604="Commercial NAICS Cogen",C2604="Commercial NAICS Non-Cogen",C2604="industrial NAICS Cogen", C2604="industrial NAICS non-cogen")),FALSE,TRUE))</f>
        <v>1</v>
      </c>
      <c r="M2604">
        <f t="shared" si="121"/>
        <v>4.0160642570281126E-4</v>
      </c>
      <c r="N2604">
        <f t="shared" si="122"/>
        <v>0</v>
      </c>
    </row>
    <row r="2605" spans="1:14" x14ac:dyDescent="0.2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s="32" t="str">
        <f t="shared" si="120"/>
        <v/>
      </c>
      <c r="J2605" t="str">
        <f>IF(K2605="natural gas",VLOOKUP(D2605,'Cross-Page Data'!$I$4:$J$13,2,FALSE),IF(K2605="solar",VLOOKUP('Form 923'!D2605,'Cross-Page Data'!$I$14:$J$117,2,FALSE),K2605))</f>
        <v>natural gas peaker</v>
      </c>
      <c r="K2605" t="str">
        <f>VLOOKUP(E2605,'Cross-Page Data'!$D$4:$F$48,3,FALSE)</f>
        <v>natural gas</v>
      </c>
      <c r="L2605" t="b">
        <f>IF(AND($P$6=FALSE,OR(C2605="Commercial NAICS Cogen",C2605="Industrial NAICS Cogen",C2605="NAICS-22 Cogen")),FALSE,IF(AND($P$7=FALSE,OR(C2605="Commercial NAICS Cogen",C2605="Commercial NAICS Non-Cogen",C2605="industrial NAICS Cogen", C2605="industrial NAICS non-cogen")),FALSE,TRUE))</f>
        <v>1</v>
      </c>
      <c r="M2605">
        <f t="shared" si="121"/>
        <v>4.9382716049382717E-4</v>
      </c>
      <c r="N2605">
        <f t="shared" si="122"/>
        <v>0</v>
      </c>
    </row>
    <row r="2606" spans="1:14" x14ac:dyDescent="0.2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s="32">
        <f t="shared" si="120"/>
        <v>8901994.9093915205</v>
      </c>
      <c r="J2606" t="str">
        <f>IF(K2606="natural gas",VLOOKUP(D2606,'Cross-Page Data'!$I$4:$J$13,2,FALSE),IF(K2606="solar",VLOOKUP('Form 923'!D2606,'Cross-Page Data'!$I$14:$J$117,2,FALSE),K2606))</f>
        <v>hydro</v>
      </c>
      <c r="K2606" t="str">
        <f>VLOOKUP(E2606,'Cross-Page Data'!$D$4:$F$48,3,FALSE)</f>
        <v>hydro</v>
      </c>
      <c r="L2606" t="b">
        <f>IF(AND($P$6=FALSE,OR(C2606="Commercial NAICS Cogen",C2606="Industrial NAICS Cogen",C2606="NAICS-22 Cogen")),FALSE,IF(AND($P$7=FALSE,OR(C2606="Commercial NAICS Cogen",C2606="Commercial NAICS Non-Cogen",C2606="industrial NAICS Cogen", C2606="industrial NAICS non-cogen")),FALSE,TRUE))</f>
        <v>1</v>
      </c>
      <c r="M2606">
        <f t="shared" si="121"/>
        <v>0.60354223433242504</v>
      </c>
      <c r="N2606">
        <f t="shared" si="122"/>
        <v>1</v>
      </c>
    </row>
    <row r="2607" spans="1:14" x14ac:dyDescent="0.2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s="32">
        <f t="shared" si="120"/>
        <v>8901999.3503915705</v>
      </c>
      <c r="J2607" t="str">
        <f>IF(K2607="natural gas",VLOOKUP(D2607,'Cross-Page Data'!$I$4:$J$13,2,FALSE),IF(K2607="solar",VLOOKUP('Form 923'!D2607,'Cross-Page Data'!$I$14:$J$117,2,FALSE),K2607))</f>
        <v>hydro</v>
      </c>
      <c r="K2607" t="str">
        <f>VLOOKUP(E2607,'Cross-Page Data'!$D$4:$F$48,3,FALSE)</f>
        <v>hydro</v>
      </c>
      <c r="L2607" t="b">
        <f>IF(AND($P$6=FALSE,OR(C2607="Commercial NAICS Cogen",C2607="Industrial NAICS Cogen",C2607="NAICS-22 Cogen")),FALSE,IF(AND($P$7=FALSE,OR(C2607="Commercial NAICS Cogen",C2607="Commercial NAICS Non-Cogen",C2607="industrial NAICS Cogen", C2607="industrial NAICS non-cogen")),FALSE,TRUE))</f>
        <v>1</v>
      </c>
      <c r="M2607">
        <f t="shared" si="121"/>
        <v>0.49795640326975477</v>
      </c>
      <c r="N2607">
        <f t="shared" si="122"/>
        <v>1</v>
      </c>
    </row>
    <row r="2608" spans="1:14" x14ac:dyDescent="0.2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s="32">
        <f t="shared" si="120"/>
        <v>8901991.38181201</v>
      </c>
      <c r="J2608" t="str">
        <f>IF(K2608="natural gas",VLOOKUP(D2608,'Cross-Page Data'!$I$4:$J$13,2,FALSE),IF(K2608="solar",VLOOKUP('Form 923'!D2608,'Cross-Page Data'!$I$14:$J$117,2,FALSE),K2608))</f>
        <v>hydro</v>
      </c>
      <c r="K2608" t="str">
        <f>VLOOKUP(E2608,'Cross-Page Data'!$D$4:$F$48,3,FALSE)</f>
        <v>hydro</v>
      </c>
      <c r="L2608" t="b">
        <f>IF(AND($P$6=FALSE,OR(C2608="Commercial NAICS Cogen",C2608="Industrial NAICS Cogen",C2608="NAICS-22 Cogen")),FALSE,IF(AND($P$7=FALSE,OR(C2608="Commercial NAICS Cogen",C2608="Commercial NAICS Non-Cogen",C2608="industrial NAICS Cogen", C2608="industrial NAICS non-cogen")),FALSE,TRUE))</f>
        <v>1</v>
      </c>
      <c r="M2608">
        <f t="shared" si="121"/>
        <v>0.63555858310626701</v>
      </c>
      <c r="N2608">
        <f t="shared" si="122"/>
        <v>1</v>
      </c>
    </row>
    <row r="2609" spans="1:14" x14ac:dyDescent="0.2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s="32">
        <f t="shared" si="120"/>
        <v>8902022.7135273162</v>
      </c>
      <c r="J2609" t="str">
        <f>IF(K2609="natural gas",VLOOKUP(D2609,'Cross-Page Data'!$I$4:$J$13,2,FALSE),IF(K2609="solar",VLOOKUP('Form 923'!D2609,'Cross-Page Data'!$I$14:$J$117,2,FALSE),K2609))</f>
        <v>hydro</v>
      </c>
      <c r="K2609" t="str">
        <f>VLOOKUP(E2609,'Cross-Page Data'!$D$4:$F$48,3,FALSE)</f>
        <v>hydro</v>
      </c>
      <c r="L2609" t="b">
        <f>IF(AND($P$6=FALSE,OR(C2609="Commercial NAICS Cogen",C2609="Industrial NAICS Cogen",C2609="NAICS-22 Cogen")),FALSE,IF(AND($P$7=FALSE,OR(C2609="Commercial NAICS Cogen",C2609="Commercial NAICS Non-Cogen",C2609="industrial NAICS Cogen", C2609="industrial NAICS non-cogen")),FALSE,TRUE))</f>
        <v>1</v>
      </c>
      <c r="M2609">
        <f t="shared" si="121"/>
        <v>0.21866485013623979</v>
      </c>
      <c r="N2609">
        <f t="shared" si="122"/>
        <v>1</v>
      </c>
    </row>
    <row r="2610" spans="1:14" x14ac:dyDescent="0.2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s="32">
        <f t="shared" si="120"/>
        <v>0</v>
      </c>
      <c r="J2610" t="str">
        <f>IF(K2610="natural gas",VLOOKUP(D2610,'Cross-Page Data'!$I$4:$J$13,2,FALSE),IF(K2610="solar",VLOOKUP('Form 923'!D2610,'Cross-Page Data'!$I$14:$J$117,2,FALSE),K2610))</f>
        <v>hydro</v>
      </c>
      <c r="K2610" t="str">
        <f>VLOOKUP(E2610,'Cross-Page Data'!$D$4:$F$48,3,FALSE)</f>
        <v>hydro</v>
      </c>
      <c r="L2610" t="b">
        <f>IF(AND($P$6=FALSE,OR(C2610="Commercial NAICS Cogen",C2610="Industrial NAICS Cogen",C2610="NAICS-22 Cogen")),FALSE,IF(AND($P$7=FALSE,OR(C2610="Commercial NAICS Cogen",C2610="Commercial NAICS Non-Cogen",C2610="industrial NAICS Cogen", C2610="industrial NAICS non-cogen")),FALSE,TRUE))</f>
        <v>1</v>
      </c>
      <c r="M2610">
        <f t="shared" si="121"/>
        <v>0.93188010899182561</v>
      </c>
      <c r="N2610">
        <f t="shared" si="122"/>
        <v>1</v>
      </c>
    </row>
    <row r="2611" spans="1:14" x14ac:dyDescent="0.2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s="32">
        <f t="shared" si="120"/>
        <v>8901945.4577036649</v>
      </c>
      <c r="J2611" t="str">
        <f>IF(K2611="natural gas",VLOOKUP(D2611,'Cross-Page Data'!$I$4:$J$13,2,FALSE),IF(K2611="solar",VLOOKUP('Form 923'!D2611,'Cross-Page Data'!$I$14:$J$117,2,FALSE),K2611))</f>
        <v>hydro</v>
      </c>
      <c r="K2611" t="str">
        <f>VLOOKUP(E2611,'Cross-Page Data'!$D$4:$F$48,3,FALSE)</f>
        <v>hydro</v>
      </c>
      <c r="L2611" t="b">
        <f>IF(AND($P$6=FALSE,OR(C2611="Commercial NAICS Cogen",C2611="Industrial NAICS Cogen",C2611="NAICS-22 Cogen")),FALSE,IF(AND($P$7=FALSE,OR(C2611="Commercial NAICS Cogen",C2611="Commercial NAICS Non-Cogen",C2611="industrial NAICS Cogen", C2611="industrial NAICS non-cogen")),FALSE,TRUE))</f>
        <v>1</v>
      </c>
      <c r="M2611">
        <f t="shared" si="121"/>
        <v>0.80313351498637597</v>
      </c>
      <c r="N2611">
        <f t="shared" si="122"/>
        <v>1</v>
      </c>
    </row>
    <row r="2612" spans="1:14" x14ac:dyDescent="0.2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s="32">
        <f t="shared" si="120"/>
        <v>0</v>
      </c>
      <c r="J2612" t="str">
        <f>IF(K2612="natural gas",VLOOKUP(D2612,'Cross-Page Data'!$I$4:$J$13,2,FALSE),IF(K2612="solar",VLOOKUP('Form 923'!D2612,'Cross-Page Data'!$I$14:$J$117,2,FALSE),K2612))</f>
        <v>hydro</v>
      </c>
      <c r="K2612" t="str">
        <f>VLOOKUP(E2612,'Cross-Page Data'!$D$4:$F$48,3,FALSE)</f>
        <v>hydro</v>
      </c>
      <c r="L2612" t="b">
        <f>IF(AND($P$6=FALSE,OR(C2612="Commercial NAICS Cogen",C2612="Industrial NAICS Cogen",C2612="NAICS-22 Cogen")),FALSE,IF(AND($P$7=FALSE,OR(C2612="Commercial NAICS Cogen",C2612="Commercial NAICS Non-Cogen",C2612="industrial NAICS Cogen", C2612="industrial NAICS non-cogen")),FALSE,TRUE))</f>
        <v>1</v>
      </c>
      <c r="M2612">
        <f t="shared" si="121"/>
        <v>0.93188010899182561</v>
      </c>
      <c r="N2612">
        <f t="shared" si="122"/>
        <v>1</v>
      </c>
    </row>
    <row r="2613" spans="1:14" x14ac:dyDescent="0.2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s="32">
        <f t="shared" si="120"/>
        <v>2550493.4790271414</v>
      </c>
      <c r="J2613" t="str">
        <f>IF(K2613="natural gas",VLOOKUP(D2613,'Cross-Page Data'!$I$4:$J$13,2,FALSE),IF(K2613="solar",VLOOKUP('Form 923'!D2613,'Cross-Page Data'!$I$14:$J$117,2,FALSE),K2613))</f>
        <v>natural gas nonpeaker</v>
      </c>
      <c r="K2613" t="str">
        <f>VLOOKUP(E2613,'Cross-Page Data'!$D$4:$F$48,3,FALSE)</f>
        <v>natural gas</v>
      </c>
      <c r="L2613" t="b">
        <f>IF(AND($P$6=FALSE,OR(C2613="Commercial NAICS Cogen",C2613="Industrial NAICS Cogen",C2613="NAICS-22 Cogen")),FALSE,IF(AND($P$7=FALSE,OR(C2613="Commercial NAICS Cogen",C2613="Commercial NAICS Non-Cogen",C2613="industrial NAICS Cogen", C2613="industrial NAICS non-cogen")),FALSE,TRUE))</f>
        <v>1</v>
      </c>
      <c r="M2613">
        <f t="shared" si="121"/>
        <v>0.56837209302325586</v>
      </c>
      <c r="N2613">
        <f t="shared" si="122"/>
        <v>1</v>
      </c>
    </row>
    <row r="2614" spans="1:14" x14ac:dyDescent="0.2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s="32">
        <f t="shared" si="120"/>
        <v>10117611.957812643</v>
      </c>
      <c r="J2614" t="str">
        <f>IF(K2614="natural gas",VLOOKUP(D2614,'Cross-Page Data'!$I$4:$J$13,2,FALSE),IF(K2614="solar",VLOOKUP('Form 923'!D2614,'Cross-Page Data'!$I$14:$J$117,2,FALSE),K2614))</f>
        <v>natural gas nonpeaker</v>
      </c>
      <c r="K2614" t="str">
        <f>VLOOKUP(E2614,'Cross-Page Data'!$D$4:$F$48,3,FALSE)</f>
        <v>natural gas</v>
      </c>
      <c r="L2614" t="b">
        <f>IF(AND($P$6=FALSE,OR(C2614="Commercial NAICS Cogen",C2614="Industrial NAICS Cogen",C2614="NAICS-22 Cogen")),FALSE,IF(AND($P$7=FALSE,OR(C2614="Commercial NAICS Cogen",C2614="Commercial NAICS Non-Cogen",C2614="industrial NAICS Cogen", C2614="industrial NAICS non-cogen")),FALSE,TRUE))</f>
        <v>1</v>
      </c>
      <c r="M2614">
        <f t="shared" si="121"/>
        <v>0.33488372093023255</v>
      </c>
      <c r="N2614">
        <f t="shared" si="122"/>
        <v>1</v>
      </c>
    </row>
    <row r="2615" spans="1:14" x14ac:dyDescent="0.2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s="32">
        <f t="shared" si="120"/>
        <v>195808734.89320928</v>
      </c>
      <c r="J2615" t="str">
        <f>IF(K2615="natural gas",VLOOKUP(D2615,'Cross-Page Data'!$I$4:$J$13,2,FALSE),IF(K2615="solar",VLOOKUP('Form 923'!D2615,'Cross-Page Data'!$I$14:$J$117,2,FALSE),K2615))</f>
        <v>heavy or residual fuel oil</v>
      </c>
      <c r="K2615" t="str">
        <f>VLOOKUP(E2615,'Cross-Page Data'!$D$4:$F$48,3,FALSE)</f>
        <v>heavy or residual fuel oil</v>
      </c>
      <c r="L2615" t="b">
        <f>IF(AND($P$6=FALSE,OR(C2615="Commercial NAICS Cogen",C2615="Industrial NAICS Cogen",C2615="NAICS-22 Cogen")),FALSE,IF(AND($P$7=FALSE,OR(C2615="Commercial NAICS Cogen",C2615="Commercial NAICS Non-Cogen",C2615="industrial NAICS Cogen", C2615="industrial NAICS non-cogen")),FALSE,TRUE))</f>
        <v>1</v>
      </c>
      <c r="M2615">
        <f t="shared" si="121"/>
        <v>6.4257028112449802E-3</v>
      </c>
      <c r="N2615">
        <f t="shared" si="122"/>
        <v>0</v>
      </c>
    </row>
    <row r="2616" spans="1:14" x14ac:dyDescent="0.2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s="32">
        <f t="shared" si="120"/>
        <v>20700375.039986018</v>
      </c>
      <c r="J2616" t="str">
        <f>IF(K2616="natural gas",VLOOKUP(D2616,'Cross-Page Data'!$I$4:$J$13,2,FALSE),IF(K2616="solar",VLOOKUP('Form 923'!D2616,'Cross-Page Data'!$I$14:$J$117,2,FALSE),K2616))</f>
        <v>natural gas peaker</v>
      </c>
      <c r="K2616" t="str">
        <f>VLOOKUP(E2616,'Cross-Page Data'!$D$4:$F$48,3,FALSE)</f>
        <v>natural gas</v>
      </c>
      <c r="L2616" t="b">
        <f>IF(AND($P$6=FALSE,OR(C2616="Commercial NAICS Cogen",C2616="Industrial NAICS Cogen",C2616="NAICS-22 Cogen")),FALSE,IF(AND($P$7=FALSE,OR(C2616="Commercial NAICS Cogen",C2616="Commercial NAICS Non-Cogen",C2616="industrial NAICS Cogen", C2616="industrial NAICS non-cogen")),FALSE,TRUE))</f>
        <v>1</v>
      </c>
      <c r="M2616">
        <f t="shared" si="121"/>
        <v>5.5308641975308645E-2</v>
      </c>
      <c r="N2616">
        <f t="shared" si="122"/>
        <v>1</v>
      </c>
    </row>
    <row r="2617" spans="1:14" x14ac:dyDescent="0.2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s="32" t="str">
        <f t="shared" si="120"/>
        <v/>
      </c>
      <c r="J2617" t="str">
        <f>IF(K2617="natural gas",VLOOKUP(D2617,'Cross-Page Data'!$I$4:$J$13,2,FALSE),IF(K2617="solar",VLOOKUP('Form 923'!D2617,'Cross-Page Data'!$I$14:$J$117,2,FALSE),K2617))</f>
        <v>heavy or residual fuel oil</v>
      </c>
      <c r="K2617" t="str">
        <f>VLOOKUP(E2617,'Cross-Page Data'!$D$4:$F$48,3,FALSE)</f>
        <v>heavy or residual fuel oil</v>
      </c>
      <c r="L2617" t="b">
        <f>IF(AND($P$6=FALSE,OR(C2617="Commercial NAICS Cogen",C2617="Industrial NAICS Cogen",C2617="NAICS-22 Cogen")),FALSE,IF(AND($P$7=FALSE,OR(C2617="Commercial NAICS Cogen",C2617="Commercial NAICS Non-Cogen",C2617="industrial NAICS Cogen", C2617="industrial NAICS non-cogen")),FALSE,TRUE))</f>
        <v>1</v>
      </c>
      <c r="M2617">
        <f t="shared" si="121"/>
        <v>4.0160642570281126E-4</v>
      </c>
      <c r="N2617">
        <f t="shared" si="122"/>
        <v>0</v>
      </c>
    </row>
    <row r="2618" spans="1:14" x14ac:dyDescent="0.2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s="32">
        <f t="shared" si="120"/>
        <v>-1045331.89422558</v>
      </c>
      <c r="J2618" t="str">
        <f>IF(K2618="natural gas",VLOOKUP(D2618,'Cross-Page Data'!$I$4:$J$13,2,FALSE),IF(K2618="solar",VLOOKUP('Form 923'!D2618,'Cross-Page Data'!$I$14:$J$117,2,FALSE),K2618))</f>
        <v>natural gas peaker</v>
      </c>
      <c r="K2618" t="str">
        <f>VLOOKUP(E2618,'Cross-Page Data'!$D$4:$F$48,3,FALSE)</f>
        <v>natural gas</v>
      </c>
      <c r="L2618" t="b">
        <f>IF(AND($P$6=FALSE,OR(C2618="Commercial NAICS Cogen",C2618="Industrial NAICS Cogen",C2618="NAICS-22 Cogen")),FALSE,IF(AND($P$7=FALSE,OR(C2618="Commercial NAICS Cogen",C2618="Commercial NAICS Non-Cogen",C2618="industrial NAICS Cogen", C2618="industrial NAICS non-cogen")),FALSE,TRUE))</f>
        <v>1</v>
      </c>
      <c r="M2618">
        <f t="shared" si="121"/>
        <v>0.81135802469135798</v>
      </c>
      <c r="N2618">
        <f t="shared" si="122"/>
        <v>1</v>
      </c>
    </row>
    <row r="2619" spans="1:14" x14ac:dyDescent="0.2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s="32" t="str">
        <f t="shared" si="120"/>
        <v/>
      </c>
      <c r="J2619" t="str">
        <f>IF(K2619="natural gas",VLOOKUP(D2619,'Cross-Page Data'!$I$4:$J$13,2,FALSE),IF(K2619="solar",VLOOKUP('Form 923'!D2619,'Cross-Page Data'!$I$14:$J$117,2,FALSE),K2619))</f>
        <v>biomass</v>
      </c>
      <c r="K2619" t="str">
        <f>VLOOKUP(E2619,'Cross-Page Data'!$D$4:$F$48,3,FALSE)</f>
        <v>biomass</v>
      </c>
      <c r="L2619" t="b">
        <f>IF(AND($P$6=FALSE,OR(C2619="Commercial NAICS Cogen",C2619="Industrial NAICS Cogen",C2619="NAICS-22 Cogen")),FALSE,IF(AND($P$7=FALSE,OR(C2619="Commercial NAICS Cogen",C2619="Commercial NAICS Non-Cogen",C2619="industrial NAICS Cogen", C2619="industrial NAICS non-cogen")),FALSE,TRUE))</f>
        <v>1</v>
      </c>
      <c r="M2619">
        <f t="shared" si="121"/>
        <v>1.0964912280701754E-3</v>
      </c>
      <c r="N2619">
        <f t="shared" si="122"/>
        <v>0</v>
      </c>
    </row>
    <row r="2620" spans="1:14" x14ac:dyDescent="0.2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s="32">
        <f t="shared" si="120"/>
        <v>0</v>
      </c>
      <c r="J2620" t="str">
        <f>IF(K2620="natural gas",VLOOKUP(D2620,'Cross-Page Data'!$I$4:$J$13,2,FALSE),IF(K2620="solar",VLOOKUP('Form 923'!D2620,'Cross-Page Data'!$I$14:$J$117,2,FALSE),K2620))</f>
        <v>nuclear</v>
      </c>
      <c r="K2620" t="str">
        <f>VLOOKUP(E2620,'Cross-Page Data'!$D$4:$F$48,3,FALSE)</f>
        <v>nuclear</v>
      </c>
      <c r="L2620" t="b">
        <f>IF(AND($P$6=FALSE,OR(C2620="Commercial NAICS Cogen",C2620="Industrial NAICS Cogen",C2620="NAICS-22 Cogen")),FALSE,IF(AND($P$7=FALSE,OR(C2620="Commercial NAICS Cogen",C2620="Commercial NAICS Non-Cogen",C2620="industrial NAICS Cogen", C2620="industrial NAICS non-cogen")),FALSE,TRUE))</f>
        <v>1</v>
      </c>
      <c r="M2620">
        <f t="shared" si="121"/>
        <v>1.020408163265306E-2</v>
      </c>
      <c r="N2620">
        <f t="shared" si="122"/>
        <v>0</v>
      </c>
    </row>
    <row r="2621" spans="1:14" x14ac:dyDescent="0.2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s="32">
        <f t="shared" si="120"/>
        <v>0</v>
      </c>
      <c r="J2621" t="str">
        <f>IF(K2621="natural gas",VLOOKUP(D2621,'Cross-Page Data'!$I$4:$J$13,2,FALSE),IF(K2621="solar",VLOOKUP('Form 923'!D2621,'Cross-Page Data'!$I$14:$J$117,2,FALSE),K2621))</f>
        <v>nuclear</v>
      </c>
      <c r="K2621" t="str">
        <f>VLOOKUP(E2621,'Cross-Page Data'!$D$4:$F$48,3,FALSE)</f>
        <v>nuclear</v>
      </c>
      <c r="L2621" t="b">
        <f>IF(AND($P$6=FALSE,OR(C2621="Commercial NAICS Cogen",C2621="Industrial NAICS Cogen",C2621="NAICS-22 Cogen")),FALSE,IF(AND($P$7=FALSE,OR(C2621="Commercial NAICS Cogen",C2621="Commercial NAICS Non-Cogen",C2621="industrial NAICS Cogen", C2621="industrial NAICS non-cogen")),FALSE,TRUE))</f>
        <v>1</v>
      </c>
      <c r="M2621">
        <f t="shared" si="121"/>
        <v>1.020408163265306E-2</v>
      </c>
      <c r="N2621">
        <f t="shared" si="122"/>
        <v>0</v>
      </c>
    </row>
    <row r="2622" spans="1:14" x14ac:dyDescent="0.2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s="32">
        <f t="shared" si="120"/>
        <v>0</v>
      </c>
      <c r="J2622" t="str">
        <f>IF(K2622="natural gas",VLOOKUP(D2622,'Cross-Page Data'!$I$4:$J$13,2,FALSE),IF(K2622="solar",VLOOKUP('Form 923'!D2622,'Cross-Page Data'!$I$14:$J$117,2,FALSE),K2622))</f>
        <v>nuclear</v>
      </c>
      <c r="K2622" t="str">
        <f>VLOOKUP(E2622,'Cross-Page Data'!$D$4:$F$48,3,FALSE)</f>
        <v>nuclear</v>
      </c>
      <c r="L2622" t="b">
        <f>IF(AND($P$6=FALSE,OR(C2622="Commercial NAICS Cogen",C2622="Industrial NAICS Cogen",C2622="NAICS-22 Cogen")),FALSE,IF(AND($P$7=FALSE,OR(C2622="Commercial NAICS Cogen",C2622="Commercial NAICS Non-Cogen",C2622="industrial NAICS Cogen", C2622="industrial NAICS non-cogen")),FALSE,TRUE))</f>
        <v>1</v>
      </c>
      <c r="M2622">
        <f t="shared" si="121"/>
        <v>1.020408163265306E-2</v>
      </c>
      <c r="N2622">
        <f t="shared" si="122"/>
        <v>0</v>
      </c>
    </row>
    <row r="2623" spans="1:14" x14ac:dyDescent="0.2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s="32">
        <f t="shared" si="120"/>
        <v>8901978.7467936967</v>
      </c>
      <c r="J2623" t="str">
        <f>IF(K2623="natural gas",VLOOKUP(D2623,'Cross-Page Data'!$I$4:$J$13,2,FALSE),IF(K2623="solar",VLOOKUP('Form 923'!D2623,'Cross-Page Data'!$I$14:$J$117,2,FALSE),K2623))</f>
        <v>hydro</v>
      </c>
      <c r="K2623" t="str">
        <f>VLOOKUP(E2623,'Cross-Page Data'!$D$4:$F$48,3,FALSE)</f>
        <v>hydro</v>
      </c>
      <c r="L2623" t="b">
        <f>IF(AND($P$6=FALSE,OR(C2623="Commercial NAICS Cogen",C2623="Industrial NAICS Cogen",C2623="NAICS-22 Cogen")),FALSE,IF(AND($P$7=FALSE,OR(C2623="Commercial NAICS Cogen",C2623="Commercial NAICS Non-Cogen",C2623="industrial NAICS Cogen", C2623="industrial NAICS non-cogen")),FALSE,TRUE))</f>
        <v>1</v>
      </c>
      <c r="M2623">
        <f t="shared" si="121"/>
        <v>0.71525885558583102</v>
      </c>
      <c r="N2623">
        <f t="shared" si="122"/>
        <v>1</v>
      </c>
    </row>
    <row r="2624" spans="1:14" x14ac:dyDescent="0.2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s="32">
        <f t="shared" si="120"/>
        <v>8902004.0080160312</v>
      </c>
      <c r="J2624" t="str">
        <f>IF(K2624="natural gas",VLOOKUP(D2624,'Cross-Page Data'!$I$4:$J$13,2,FALSE),IF(K2624="solar",VLOOKUP('Form 923'!D2624,'Cross-Page Data'!$I$14:$J$117,2,FALSE),K2624))</f>
        <v>hydro</v>
      </c>
      <c r="K2624" t="str">
        <f>VLOOKUP(E2624,'Cross-Page Data'!$D$4:$F$48,3,FALSE)</f>
        <v>hydro</v>
      </c>
      <c r="L2624" t="b">
        <f>IF(AND($P$6=FALSE,OR(C2624="Commercial NAICS Cogen",C2624="Industrial NAICS Cogen",C2624="NAICS-22 Cogen")),FALSE,IF(AND($P$7=FALSE,OR(C2624="Commercial NAICS Cogen",C2624="Commercial NAICS Non-Cogen",C2624="industrial NAICS Cogen", C2624="industrial NAICS non-cogen")),FALSE,TRUE))</f>
        <v>1</v>
      </c>
      <c r="M2624">
        <f t="shared" si="121"/>
        <v>0.34945504087193463</v>
      </c>
      <c r="N2624">
        <f t="shared" si="122"/>
        <v>1</v>
      </c>
    </row>
    <row r="2625" spans="1:14" x14ac:dyDescent="0.2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s="32">
        <f t="shared" si="120"/>
        <v>8902022.5123355258</v>
      </c>
      <c r="J2625" t="str">
        <f>IF(K2625="natural gas",VLOOKUP(D2625,'Cross-Page Data'!$I$4:$J$13,2,FALSE),IF(K2625="solar",VLOOKUP('Form 923'!D2625,'Cross-Page Data'!$I$14:$J$117,2,FALSE),K2625))</f>
        <v>hydro</v>
      </c>
      <c r="K2625" t="str">
        <f>VLOOKUP(E2625,'Cross-Page Data'!$D$4:$F$48,3,FALSE)</f>
        <v>hydro</v>
      </c>
      <c r="L2625" t="b">
        <f>IF(AND($P$6=FALSE,OR(C2625="Commercial NAICS Cogen",C2625="Industrial NAICS Cogen",C2625="NAICS-22 Cogen")),FALSE,IF(AND($P$7=FALSE,OR(C2625="Commercial NAICS Cogen",C2625="Commercial NAICS Non-Cogen",C2625="industrial NAICS Cogen", C2625="industrial NAICS non-cogen")),FALSE,TRUE))</f>
        <v>1</v>
      </c>
      <c r="M2625">
        <f t="shared" si="121"/>
        <v>0.22138964577656675</v>
      </c>
      <c r="N2625">
        <f t="shared" si="122"/>
        <v>1</v>
      </c>
    </row>
    <row r="2626" spans="1:14" x14ac:dyDescent="0.2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s="32">
        <f t="shared" si="120"/>
        <v>8901988.0480444934</v>
      </c>
      <c r="J2626" t="str">
        <f>IF(K2626="natural gas",VLOOKUP(D2626,'Cross-Page Data'!$I$4:$J$13,2,FALSE),IF(K2626="solar",VLOOKUP('Form 923'!D2626,'Cross-Page Data'!$I$14:$J$117,2,FALSE),K2626))</f>
        <v>hydro</v>
      </c>
      <c r="K2626" t="str">
        <f>VLOOKUP(E2626,'Cross-Page Data'!$D$4:$F$48,3,FALSE)</f>
        <v>hydro</v>
      </c>
      <c r="L2626" t="b">
        <f>IF(AND($P$6=FALSE,OR(C2626="Commercial NAICS Cogen",C2626="Industrial NAICS Cogen",C2626="NAICS-22 Cogen")),FALSE,IF(AND($P$7=FALSE,OR(C2626="Commercial NAICS Cogen",C2626="Commercial NAICS Non-Cogen",C2626="industrial NAICS Cogen", C2626="industrial NAICS non-cogen")),FALSE,TRUE))</f>
        <v>1</v>
      </c>
      <c r="M2626">
        <f t="shared" si="121"/>
        <v>0.6668937329700273</v>
      </c>
      <c r="N2626">
        <f t="shared" si="122"/>
        <v>1</v>
      </c>
    </row>
    <row r="2627" spans="1:14" x14ac:dyDescent="0.2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s="32">
        <f t="shared" si="120"/>
        <v>8901987.9349949546</v>
      </c>
      <c r="J2627" t="str">
        <f>IF(K2627="natural gas",VLOOKUP(D2627,'Cross-Page Data'!$I$4:$J$13,2,FALSE),IF(K2627="solar",VLOOKUP('Form 923'!D2627,'Cross-Page Data'!$I$14:$J$117,2,FALSE),K2627))</f>
        <v>hydro</v>
      </c>
      <c r="K2627" t="str">
        <f>VLOOKUP(E2627,'Cross-Page Data'!$D$4:$F$48,3,FALSE)</f>
        <v>hydro</v>
      </c>
      <c r="L2627" t="b">
        <f>IF(AND($P$6=FALSE,OR(C2627="Commercial NAICS Cogen",C2627="Industrial NAICS Cogen",C2627="NAICS-22 Cogen")),FALSE,IF(AND($P$7=FALSE,OR(C2627="Commercial NAICS Cogen",C2627="Commercial NAICS Non-Cogen",C2627="industrial NAICS Cogen", C2627="industrial NAICS non-cogen")),FALSE,TRUE))</f>
        <v>1</v>
      </c>
      <c r="M2627">
        <f t="shared" si="121"/>
        <v>0.66757493188010897</v>
      </c>
      <c r="N2627">
        <f t="shared" si="122"/>
        <v>1</v>
      </c>
    </row>
    <row r="2628" spans="1:14" x14ac:dyDescent="0.2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s="32">
        <f t="shared" si="120"/>
        <v>21261692.949208904</v>
      </c>
      <c r="J2628" t="str">
        <f>IF(K2628="natural gas",VLOOKUP(D2628,'Cross-Page Data'!$I$4:$J$13,2,FALSE),IF(K2628="solar",VLOOKUP('Form 923'!D2628,'Cross-Page Data'!$I$14:$J$117,2,FALSE),K2628))</f>
        <v>heavy or residual fuel oil</v>
      </c>
      <c r="K2628" t="str">
        <f>VLOOKUP(E2628,'Cross-Page Data'!$D$4:$F$48,3,FALSE)</f>
        <v>heavy or residual fuel oil</v>
      </c>
      <c r="L2628" t="b">
        <f>IF(AND($P$6=FALSE,OR(C2628="Commercial NAICS Cogen",C2628="Industrial NAICS Cogen",C2628="NAICS-22 Cogen")),FALSE,IF(AND($P$7=FALSE,OR(C2628="Commercial NAICS Cogen",C2628="Commercial NAICS Non-Cogen",C2628="industrial NAICS Cogen", C2628="industrial NAICS non-cogen")),FALSE,TRUE))</f>
        <v>1</v>
      </c>
      <c r="M2628">
        <f t="shared" si="121"/>
        <v>5.2208835341365459E-2</v>
      </c>
      <c r="N2628">
        <f t="shared" si="122"/>
        <v>1</v>
      </c>
    </row>
    <row r="2629" spans="1:14" x14ac:dyDescent="0.2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s="32">
        <f t="shared" si="120"/>
        <v>21275813.694199234</v>
      </c>
      <c r="J2629" t="str">
        <f>IF(K2629="natural gas",VLOOKUP(D2629,'Cross-Page Data'!$I$4:$J$13,2,FALSE),IF(K2629="solar",VLOOKUP('Form 923'!D2629,'Cross-Page Data'!$I$14:$J$117,2,FALSE),K2629))</f>
        <v>natural gas peaker</v>
      </c>
      <c r="K2629" t="str">
        <f>VLOOKUP(E2629,'Cross-Page Data'!$D$4:$F$48,3,FALSE)</f>
        <v>natural gas</v>
      </c>
      <c r="L2629" t="b">
        <f>IF(AND($P$6=FALSE,OR(C2629="Commercial NAICS Cogen",C2629="Industrial NAICS Cogen",C2629="NAICS-22 Cogen")),FALSE,IF(AND($P$7=FALSE,OR(C2629="Commercial NAICS Cogen",C2629="Commercial NAICS Non-Cogen",C2629="industrial NAICS Cogen", C2629="industrial NAICS non-cogen")),FALSE,TRUE))</f>
        <v>1</v>
      </c>
      <c r="M2629">
        <f t="shared" si="121"/>
        <v>5.2839506172839508E-2</v>
      </c>
      <c r="N2629">
        <f t="shared" si="122"/>
        <v>1</v>
      </c>
    </row>
    <row r="2630" spans="1:14" x14ac:dyDescent="0.2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s="32">
        <f t="shared" si="120"/>
        <v>12866136.023649182</v>
      </c>
      <c r="J2630" t="str">
        <f>IF(K2630="natural gas",VLOOKUP(D2630,'Cross-Page Data'!$I$4:$J$13,2,FALSE),IF(K2630="solar",VLOOKUP('Form 923'!D2630,'Cross-Page Data'!$I$14:$J$117,2,FALSE),K2630))</f>
        <v>heavy or residual fuel oil</v>
      </c>
      <c r="K2630" t="str">
        <f>VLOOKUP(E2630,'Cross-Page Data'!$D$4:$F$48,3,FALSE)</f>
        <v>heavy or residual fuel oil</v>
      </c>
      <c r="L2630" t="b">
        <f>IF(AND($P$6=FALSE,OR(C2630="Commercial NAICS Cogen",C2630="Industrial NAICS Cogen",C2630="NAICS-22 Cogen")),FALSE,IF(AND($P$7=FALSE,OR(C2630="Commercial NAICS Cogen",C2630="Commercial NAICS Non-Cogen",C2630="industrial NAICS Cogen", C2630="industrial NAICS non-cogen")),FALSE,TRUE))</f>
        <v>1</v>
      </c>
      <c r="M2630">
        <f t="shared" si="121"/>
        <v>0.18755020080321286</v>
      </c>
      <c r="N2630">
        <f t="shared" si="122"/>
        <v>1</v>
      </c>
    </row>
    <row r="2631" spans="1:14" x14ac:dyDescent="0.2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s="32">
        <f t="shared" ref="I2631:I2694" si="123">IFERROR(F2631/G2631*10^6,"")</f>
        <v>12866652.216529815</v>
      </c>
      <c r="J2631" t="str">
        <f>IF(K2631="natural gas",VLOOKUP(D2631,'Cross-Page Data'!$I$4:$J$13,2,FALSE),IF(K2631="solar",VLOOKUP('Form 923'!D2631,'Cross-Page Data'!$I$14:$J$117,2,FALSE),K2631))</f>
        <v>natural gas peaker</v>
      </c>
      <c r="K2631" t="str">
        <f>VLOOKUP(E2631,'Cross-Page Data'!$D$4:$F$48,3,FALSE)</f>
        <v>natural gas</v>
      </c>
      <c r="L2631" t="b">
        <f>IF(AND($P$6=FALSE,OR(C2631="Commercial NAICS Cogen",C2631="Industrial NAICS Cogen",C2631="NAICS-22 Cogen")),FALSE,IF(AND($P$7=FALSE,OR(C2631="Commercial NAICS Cogen",C2631="Commercial NAICS Non-Cogen",C2631="industrial NAICS Cogen", C2631="industrial NAICS non-cogen")),FALSE,TRUE))</f>
        <v>1</v>
      </c>
      <c r="M2631">
        <f t="shared" ref="M2631:M2694" si="124">(COUNTIFS($J$6:$J$14148,J2631,$I$6:$I$14148,"&gt;"&amp;I2631)+1)/COUNTIFS($J$6:$J$14148,J2631)</f>
        <v>0.21580246913580248</v>
      </c>
      <c r="N2631">
        <f t="shared" ref="N2631:N2694" si="125">IF(OR(M2631&gt;0.95,M2631&lt;0.05),0,1)</f>
        <v>1</v>
      </c>
    </row>
    <row r="2632" spans="1:14" x14ac:dyDescent="0.2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s="32" t="str">
        <f t="shared" si="123"/>
        <v/>
      </c>
      <c r="J2632" t="str">
        <f>IF(K2632="natural gas",VLOOKUP(D2632,'Cross-Page Data'!$I$4:$J$13,2,FALSE),IF(K2632="solar",VLOOKUP('Form 923'!D2632,'Cross-Page Data'!$I$14:$J$117,2,FALSE),K2632))</f>
        <v>heavy or residual fuel oil</v>
      </c>
      <c r="K2632" t="str">
        <f>VLOOKUP(E2632,'Cross-Page Data'!$D$4:$F$48,3,FALSE)</f>
        <v>heavy or residual fuel oil</v>
      </c>
      <c r="L2632" t="b">
        <f>IF(AND($P$6=FALSE,OR(C2632="Commercial NAICS Cogen",C2632="Industrial NAICS Cogen",C2632="NAICS-22 Cogen")),FALSE,IF(AND($P$7=FALSE,OR(C2632="Commercial NAICS Cogen",C2632="Commercial NAICS Non-Cogen",C2632="industrial NAICS Cogen", C2632="industrial NAICS non-cogen")),FALSE,TRUE))</f>
        <v>1</v>
      </c>
      <c r="M2632">
        <f t="shared" si="124"/>
        <v>4.0160642570281126E-4</v>
      </c>
      <c r="N2632">
        <f t="shared" si="125"/>
        <v>0</v>
      </c>
    </row>
    <row r="2633" spans="1:14" x14ac:dyDescent="0.2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s="32" t="str">
        <f t="shared" si="123"/>
        <v/>
      </c>
      <c r="J2633" t="str">
        <f>IF(K2633="natural gas",VLOOKUP(D2633,'Cross-Page Data'!$I$4:$J$13,2,FALSE),IF(K2633="solar",VLOOKUP('Form 923'!D2633,'Cross-Page Data'!$I$14:$J$117,2,FALSE),K2633))</f>
        <v>hard coal</v>
      </c>
      <c r="K2633" t="str">
        <f>VLOOKUP(E2633,'Cross-Page Data'!$D$4:$F$48,3,FALSE)</f>
        <v>hard coal</v>
      </c>
      <c r="L2633" t="b">
        <f>IF(AND($P$6=FALSE,OR(C2633="Commercial NAICS Cogen",C2633="Industrial NAICS Cogen",C2633="NAICS-22 Cogen")),FALSE,IF(AND($P$7=FALSE,OR(C2633="Commercial NAICS Cogen",C2633="Commercial NAICS Non-Cogen",C2633="industrial NAICS Cogen", C2633="industrial NAICS non-cogen")),FALSE,TRUE))</f>
        <v>1</v>
      </c>
      <c r="M2633">
        <f t="shared" si="124"/>
        <v>1.3605442176870747E-3</v>
      </c>
      <c r="N2633">
        <f t="shared" si="125"/>
        <v>0</v>
      </c>
    </row>
    <row r="2634" spans="1:14" x14ac:dyDescent="0.2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s="32" t="str">
        <f t="shared" si="123"/>
        <v/>
      </c>
      <c r="J2634" t="str">
        <f>IF(K2634="natural gas",VLOOKUP(D2634,'Cross-Page Data'!$I$4:$J$13,2,FALSE),IF(K2634="solar",VLOOKUP('Form 923'!D2634,'Cross-Page Data'!$I$14:$J$117,2,FALSE),K2634))</f>
        <v>heavy or residual fuel oil</v>
      </c>
      <c r="K2634" t="str">
        <f>VLOOKUP(E2634,'Cross-Page Data'!$D$4:$F$48,3,FALSE)</f>
        <v>heavy or residual fuel oil</v>
      </c>
      <c r="L2634" t="b">
        <f>IF(AND($P$6=FALSE,OR(C2634="Commercial NAICS Cogen",C2634="Industrial NAICS Cogen",C2634="NAICS-22 Cogen")),FALSE,IF(AND($P$7=FALSE,OR(C2634="Commercial NAICS Cogen",C2634="Commercial NAICS Non-Cogen",C2634="industrial NAICS Cogen", C2634="industrial NAICS non-cogen")),FALSE,TRUE))</f>
        <v>1</v>
      </c>
      <c r="M2634">
        <f t="shared" si="124"/>
        <v>4.0160642570281126E-4</v>
      </c>
      <c r="N2634">
        <f t="shared" si="125"/>
        <v>0</v>
      </c>
    </row>
    <row r="2635" spans="1:14" x14ac:dyDescent="0.2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s="32">
        <f t="shared" si="123"/>
        <v>10300780.243397685</v>
      </c>
      <c r="J2635" t="str">
        <f>IF(K2635="natural gas",VLOOKUP(D2635,'Cross-Page Data'!$I$4:$J$13,2,FALSE),IF(K2635="solar",VLOOKUP('Form 923'!D2635,'Cross-Page Data'!$I$14:$J$117,2,FALSE),K2635))</f>
        <v>natural gas peaker</v>
      </c>
      <c r="K2635" t="str">
        <f>VLOOKUP(E2635,'Cross-Page Data'!$D$4:$F$48,3,FALSE)</f>
        <v>natural gas</v>
      </c>
      <c r="L2635" t="b">
        <f>IF(AND($P$6=FALSE,OR(C2635="Commercial NAICS Cogen",C2635="Industrial NAICS Cogen",C2635="NAICS-22 Cogen")),FALSE,IF(AND($P$7=FALSE,OR(C2635="Commercial NAICS Cogen",C2635="Commercial NAICS Non-Cogen",C2635="industrial NAICS Cogen", C2635="industrial NAICS non-cogen")),FALSE,TRUE))</f>
        <v>1</v>
      </c>
      <c r="M2635">
        <f t="shared" si="124"/>
        <v>0.47901234567901235</v>
      </c>
      <c r="N2635">
        <f t="shared" si="125"/>
        <v>1</v>
      </c>
    </row>
    <row r="2636" spans="1:14" x14ac:dyDescent="0.2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s="32">
        <f t="shared" si="123"/>
        <v>8902039.675887119</v>
      </c>
      <c r="J2636" t="str">
        <f>IF(K2636="natural gas",VLOOKUP(D2636,'Cross-Page Data'!$I$4:$J$13,2,FALSE),IF(K2636="solar",VLOOKUP('Form 923'!D2636,'Cross-Page Data'!$I$14:$J$117,2,FALSE),K2636))</f>
        <v>hydro</v>
      </c>
      <c r="K2636" t="str">
        <f>VLOOKUP(E2636,'Cross-Page Data'!$D$4:$F$48,3,FALSE)</f>
        <v>hydro</v>
      </c>
      <c r="L2636" t="b">
        <f>IF(AND($P$6=FALSE,OR(C2636="Commercial NAICS Cogen",C2636="Industrial NAICS Cogen",C2636="NAICS-22 Cogen")),FALSE,IF(AND($P$7=FALSE,OR(C2636="Commercial NAICS Cogen",C2636="Commercial NAICS Non-Cogen",C2636="industrial NAICS Cogen", C2636="industrial NAICS non-cogen")),FALSE,TRUE))</f>
        <v>1</v>
      </c>
      <c r="M2636">
        <f t="shared" si="124"/>
        <v>0.16689373297002724</v>
      </c>
      <c r="N2636">
        <f t="shared" si="125"/>
        <v>1</v>
      </c>
    </row>
    <row r="2637" spans="1:14" x14ac:dyDescent="0.2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s="32">
        <f t="shared" si="123"/>
        <v>8901978.6978029311</v>
      </c>
      <c r="J2637" t="str">
        <f>IF(K2637="natural gas",VLOOKUP(D2637,'Cross-Page Data'!$I$4:$J$13,2,FALSE),IF(K2637="solar",VLOOKUP('Form 923'!D2637,'Cross-Page Data'!$I$14:$J$117,2,FALSE),K2637))</f>
        <v>hydro</v>
      </c>
      <c r="K2637" t="str">
        <f>VLOOKUP(E2637,'Cross-Page Data'!$D$4:$F$48,3,FALSE)</f>
        <v>hydro</v>
      </c>
      <c r="L2637" t="b">
        <f>IF(AND($P$6=FALSE,OR(C2637="Commercial NAICS Cogen",C2637="Industrial NAICS Cogen",C2637="NAICS-22 Cogen")),FALSE,IF(AND($P$7=FALSE,OR(C2637="Commercial NAICS Cogen",C2637="Commercial NAICS Non-Cogen",C2637="industrial NAICS Cogen", C2637="industrial NAICS non-cogen")),FALSE,TRUE))</f>
        <v>1</v>
      </c>
      <c r="M2637">
        <f t="shared" si="124"/>
        <v>0.7159400544959128</v>
      </c>
      <c r="N2637">
        <f t="shared" si="125"/>
        <v>1</v>
      </c>
    </row>
    <row r="2638" spans="1:14" x14ac:dyDescent="0.2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s="32">
        <f t="shared" si="123"/>
        <v>17756394.097282045</v>
      </c>
      <c r="J2638" t="str">
        <f>IF(K2638="natural gas",VLOOKUP(D2638,'Cross-Page Data'!$I$4:$J$13,2,FALSE),IF(K2638="solar",VLOOKUP('Form 923'!D2638,'Cross-Page Data'!$I$14:$J$117,2,FALSE),K2638))</f>
        <v>heavy or residual fuel oil</v>
      </c>
      <c r="K2638" t="str">
        <f>VLOOKUP(E2638,'Cross-Page Data'!$D$4:$F$48,3,FALSE)</f>
        <v>heavy or residual fuel oil</v>
      </c>
      <c r="L2638" t="b">
        <f>IF(AND($P$6=FALSE,OR(C2638="Commercial NAICS Cogen",C2638="Industrial NAICS Cogen",C2638="NAICS-22 Cogen")),FALSE,IF(AND($P$7=FALSE,OR(C2638="Commercial NAICS Cogen",C2638="Commercial NAICS Non-Cogen",C2638="industrial NAICS Cogen", C2638="industrial NAICS non-cogen")),FALSE,TRUE))</f>
        <v>1</v>
      </c>
      <c r="M2638">
        <f t="shared" si="124"/>
        <v>8.2329317269076302E-2</v>
      </c>
      <c r="N2638">
        <f t="shared" si="125"/>
        <v>1</v>
      </c>
    </row>
    <row r="2639" spans="1:14" x14ac:dyDescent="0.2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s="32">
        <f t="shared" si="123"/>
        <v>17757072.004526343</v>
      </c>
      <c r="J2639" t="str">
        <f>IF(K2639="natural gas",VLOOKUP(D2639,'Cross-Page Data'!$I$4:$J$13,2,FALSE),IF(K2639="solar",VLOOKUP('Form 923'!D2639,'Cross-Page Data'!$I$14:$J$117,2,FALSE),K2639))</f>
        <v>natural gas peaker</v>
      </c>
      <c r="K2639" t="str">
        <f>VLOOKUP(E2639,'Cross-Page Data'!$D$4:$F$48,3,FALSE)</f>
        <v>natural gas</v>
      </c>
      <c r="L2639" t="b">
        <f>IF(AND($P$6=FALSE,OR(C2639="Commercial NAICS Cogen",C2639="Industrial NAICS Cogen",C2639="NAICS-22 Cogen")),FALSE,IF(AND($P$7=FALSE,OR(C2639="Commercial NAICS Cogen",C2639="Commercial NAICS Non-Cogen",C2639="industrial NAICS Cogen", C2639="industrial NAICS non-cogen")),FALSE,TRUE))</f>
        <v>1</v>
      </c>
      <c r="M2639">
        <f t="shared" si="124"/>
        <v>8.2469135802469132E-2</v>
      </c>
      <c r="N2639">
        <f t="shared" si="125"/>
        <v>1</v>
      </c>
    </row>
    <row r="2640" spans="1:14" x14ac:dyDescent="0.2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s="32">
        <f t="shared" si="123"/>
        <v>8901984.5977802277</v>
      </c>
      <c r="J2640" t="str">
        <f>IF(K2640="natural gas",VLOOKUP(D2640,'Cross-Page Data'!$I$4:$J$13,2,FALSE),IF(K2640="solar",VLOOKUP('Form 923'!D2640,'Cross-Page Data'!$I$14:$J$117,2,FALSE),K2640))</f>
        <v>hydro</v>
      </c>
      <c r="K2640" t="str">
        <f>VLOOKUP(E2640,'Cross-Page Data'!$D$4:$F$48,3,FALSE)</f>
        <v>hydro</v>
      </c>
      <c r="L2640" t="b">
        <f>IF(AND($P$6=FALSE,OR(C2640="Commercial NAICS Cogen",C2640="Industrial NAICS Cogen",C2640="NAICS-22 Cogen")),FALSE,IF(AND($P$7=FALSE,OR(C2640="Commercial NAICS Cogen",C2640="Commercial NAICS Non-Cogen",C2640="industrial NAICS Cogen", C2640="industrial NAICS non-cogen")),FALSE,TRUE))</f>
        <v>1</v>
      </c>
      <c r="M2640">
        <f t="shared" si="124"/>
        <v>0.69209809264305178</v>
      </c>
      <c r="N2640">
        <f t="shared" si="125"/>
        <v>1</v>
      </c>
    </row>
    <row r="2641" spans="1:14" x14ac:dyDescent="0.2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s="32">
        <f t="shared" si="123"/>
        <v>0</v>
      </c>
      <c r="J2641" t="str">
        <f>IF(K2641="natural gas",VLOOKUP(D2641,'Cross-Page Data'!$I$4:$J$13,2,FALSE),IF(K2641="solar",VLOOKUP('Form 923'!D2641,'Cross-Page Data'!$I$14:$J$117,2,FALSE),K2641))</f>
        <v>heavy or residual fuel oil</v>
      </c>
      <c r="K2641" t="str">
        <f>VLOOKUP(E2641,'Cross-Page Data'!$D$4:$F$48,3,FALSE)</f>
        <v>heavy or residual fuel oil</v>
      </c>
      <c r="L2641" t="b">
        <f>IF(AND($P$6=FALSE,OR(C2641="Commercial NAICS Cogen",C2641="Industrial NAICS Cogen",C2641="NAICS-22 Cogen")),FALSE,IF(AND($P$7=FALSE,OR(C2641="Commercial NAICS Cogen",C2641="Commercial NAICS Non-Cogen",C2641="industrial NAICS Cogen", C2641="industrial NAICS non-cogen")),FALSE,TRUE))</f>
        <v>1</v>
      </c>
      <c r="M2641">
        <f t="shared" si="124"/>
        <v>0.57188755020080317</v>
      </c>
      <c r="N2641">
        <f t="shared" si="125"/>
        <v>1</v>
      </c>
    </row>
    <row r="2642" spans="1:14" x14ac:dyDescent="0.2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s="32">
        <f t="shared" si="123"/>
        <v>0</v>
      </c>
      <c r="J2642" t="str">
        <f>IF(K2642="natural gas",VLOOKUP(D2642,'Cross-Page Data'!$I$4:$J$13,2,FALSE),IF(K2642="solar",VLOOKUP('Form 923'!D2642,'Cross-Page Data'!$I$14:$J$117,2,FALSE),K2642))</f>
        <v>natural gas nonpeaker</v>
      </c>
      <c r="K2642" t="str">
        <f>VLOOKUP(E2642,'Cross-Page Data'!$D$4:$F$48,3,FALSE)</f>
        <v>natural gas</v>
      </c>
      <c r="L2642" t="b">
        <f>IF(AND($P$6=FALSE,OR(C2642="Commercial NAICS Cogen",C2642="Industrial NAICS Cogen",C2642="NAICS-22 Cogen")),FALSE,IF(AND($P$7=FALSE,OR(C2642="Commercial NAICS Cogen",C2642="Commercial NAICS Non-Cogen",C2642="industrial NAICS Cogen", C2642="industrial NAICS non-cogen")),FALSE,TRUE))</f>
        <v>1</v>
      </c>
      <c r="M2642">
        <f t="shared" si="124"/>
        <v>0.77302325581395348</v>
      </c>
      <c r="N2642">
        <f t="shared" si="125"/>
        <v>1</v>
      </c>
    </row>
    <row r="2643" spans="1:14" x14ac:dyDescent="0.2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s="32">
        <f t="shared" si="123"/>
        <v>11938236.826214623</v>
      </c>
      <c r="J2643" t="str">
        <f>IF(K2643="natural gas",VLOOKUP(D2643,'Cross-Page Data'!$I$4:$J$13,2,FALSE),IF(K2643="solar",VLOOKUP('Form 923'!D2643,'Cross-Page Data'!$I$14:$J$117,2,FALSE),K2643))</f>
        <v>heavy or residual fuel oil</v>
      </c>
      <c r="K2643" t="str">
        <f>VLOOKUP(E2643,'Cross-Page Data'!$D$4:$F$48,3,FALSE)</f>
        <v>heavy or residual fuel oil</v>
      </c>
      <c r="L2643" t="b">
        <f>IF(AND($P$6=FALSE,OR(C2643="Commercial NAICS Cogen",C2643="Industrial NAICS Cogen",C2643="NAICS-22 Cogen")),FALSE,IF(AND($P$7=FALSE,OR(C2643="Commercial NAICS Cogen",C2643="Commercial NAICS Non-Cogen",C2643="industrial NAICS Cogen", C2643="industrial NAICS non-cogen")),FALSE,TRUE))</f>
        <v>1</v>
      </c>
      <c r="M2643">
        <f t="shared" si="124"/>
        <v>0.23413654618473895</v>
      </c>
      <c r="N2643">
        <f t="shared" si="125"/>
        <v>1</v>
      </c>
    </row>
    <row r="2644" spans="1:14" x14ac:dyDescent="0.2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s="32">
        <f t="shared" si="123"/>
        <v>12092047.66246401</v>
      </c>
      <c r="J2644" t="str">
        <f>IF(K2644="natural gas",VLOOKUP(D2644,'Cross-Page Data'!$I$4:$J$13,2,FALSE),IF(K2644="solar",VLOOKUP('Form 923'!D2644,'Cross-Page Data'!$I$14:$J$117,2,FALSE),K2644))</f>
        <v>natural gas nonpeaker</v>
      </c>
      <c r="K2644" t="str">
        <f>VLOOKUP(E2644,'Cross-Page Data'!$D$4:$F$48,3,FALSE)</f>
        <v>natural gas</v>
      </c>
      <c r="L2644" t="b">
        <f>IF(AND($P$6=FALSE,OR(C2644="Commercial NAICS Cogen",C2644="Industrial NAICS Cogen",C2644="NAICS-22 Cogen")),FALSE,IF(AND($P$7=FALSE,OR(C2644="Commercial NAICS Cogen",C2644="Commercial NAICS Non-Cogen",C2644="industrial NAICS Cogen", C2644="industrial NAICS non-cogen")),FALSE,TRUE))</f>
        <v>1</v>
      </c>
      <c r="M2644">
        <f t="shared" si="124"/>
        <v>0.08</v>
      </c>
      <c r="N2644">
        <f t="shared" si="125"/>
        <v>1</v>
      </c>
    </row>
    <row r="2645" spans="1:14" x14ac:dyDescent="0.2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s="32">
        <f t="shared" si="123"/>
        <v>8305460.0403140187</v>
      </c>
      <c r="J2645" t="str">
        <f>IF(K2645="natural gas",VLOOKUP(D2645,'Cross-Page Data'!$I$4:$J$13,2,FALSE),IF(K2645="solar",VLOOKUP('Form 923'!D2645,'Cross-Page Data'!$I$14:$J$117,2,FALSE),K2645))</f>
        <v>heavy or residual fuel oil</v>
      </c>
      <c r="K2645" t="str">
        <f>VLOOKUP(E2645,'Cross-Page Data'!$D$4:$F$48,3,FALSE)</f>
        <v>heavy or residual fuel oil</v>
      </c>
      <c r="L2645" t="b">
        <f>IF(AND($P$6=FALSE,OR(C2645="Commercial NAICS Cogen",C2645="Industrial NAICS Cogen",C2645="NAICS-22 Cogen")),FALSE,IF(AND($P$7=FALSE,OR(C2645="Commercial NAICS Cogen",C2645="Commercial NAICS Non-Cogen",C2645="industrial NAICS Cogen", C2645="industrial NAICS non-cogen")),FALSE,TRUE))</f>
        <v>1</v>
      </c>
      <c r="M2645">
        <f t="shared" si="124"/>
        <v>0.48353413654618471</v>
      </c>
      <c r="N2645">
        <f t="shared" si="125"/>
        <v>1</v>
      </c>
    </row>
    <row r="2646" spans="1:14" x14ac:dyDescent="0.2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s="32">
        <f t="shared" si="123"/>
        <v>8217280.9244166948</v>
      </c>
      <c r="J2646" t="str">
        <f>IF(K2646="natural gas",VLOOKUP(D2646,'Cross-Page Data'!$I$4:$J$13,2,FALSE),IF(K2646="solar",VLOOKUP('Form 923'!D2646,'Cross-Page Data'!$I$14:$J$117,2,FALSE),K2646))</f>
        <v>natural gas peaker</v>
      </c>
      <c r="K2646" t="str">
        <f>VLOOKUP(E2646,'Cross-Page Data'!$D$4:$F$48,3,FALSE)</f>
        <v>natural gas</v>
      </c>
      <c r="L2646" t="b">
        <f>IF(AND($P$6=FALSE,OR(C2646="Commercial NAICS Cogen",C2646="Industrial NAICS Cogen",C2646="NAICS-22 Cogen")),FALSE,IF(AND($P$7=FALSE,OR(C2646="Commercial NAICS Cogen",C2646="Commercial NAICS Non-Cogen",C2646="industrial NAICS Cogen", C2646="industrial NAICS non-cogen")),FALSE,TRUE))</f>
        <v>1</v>
      </c>
      <c r="M2646">
        <f t="shared" si="124"/>
        <v>0.58370370370370372</v>
      </c>
      <c r="N2646">
        <f t="shared" si="125"/>
        <v>1</v>
      </c>
    </row>
    <row r="2647" spans="1:14" x14ac:dyDescent="0.2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s="32">
        <f t="shared" si="123"/>
        <v>11681923.700232141</v>
      </c>
      <c r="J2647" t="str">
        <f>IF(K2647="natural gas",VLOOKUP(D2647,'Cross-Page Data'!$I$4:$J$13,2,FALSE),IF(K2647="solar",VLOOKUP('Form 923'!D2647,'Cross-Page Data'!$I$14:$J$117,2,FALSE),K2647))</f>
        <v>natural gas peaker</v>
      </c>
      <c r="K2647" t="str">
        <f>VLOOKUP(E2647,'Cross-Page Data'!$D$4:$F$48,3,FALSE)</f>
        <v>natural gas</v>
      </c>
      <c r="L2647" t="b">
        <f>IF(AND($P$6=FALSE,OR(C2647="Commercial NAICS Cogen",C2647="Industrial NAICS Cogen",C2647="NAICS-22 Cogen")),FALSE,IF(AND($P$7=FALSE,OR(C2647="Commercial NAICS Cogen",C2647="Commercial NAICS Non-Cogen",C2647="industrial NAICS Cogen", C2647="industrial NAICS non-cogen")),FALSE,TRUE))</f>
        <v>1</v>
      </c>
      <c r="M2647">
        <f t="shared" si="124"/>
        <v>0.31753086419753085</v>
      </c>
      <c r="N2647">
        <f t="shared" si="125"/>
        <v>1</v>
      </c>
    </row>
    <row r="2648" spans="1:14" x14ac:dyDescent="0.2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s="32">
        <f t="shared" si="123"/>
        <v>10312820.707965119</v>
      </c>
      <c r="J2648" t="str">
        <f>IF(K2648="natural gas",VLOOKUP(D2648,'Cross-Page Data'!$I$4:$J$13,2,FALSE),IF(K2648="solar",VLOOKUP('Form 923'!D2648,'Cross-Page Data'!$I$14:$J$117,2,FALSE),K2648))</f>
        <v>hard coal</v>
      </c>
      <c r="K2648" t="str">
        <f>VLOOKUP(E2648,'Cross-Page Data'!$D$4:$F$48,3,FALSE)</f>
        <v>hard coal</v>
      </c>
      <c r="L2648" t="b">
        <f>IF(AND($P$6=FALSE,OR(C2648="Commercial NAICS Cogen",C2648="Industrial NAICS Cogen",C2648="NAICS-22 Cogen")),FALSE,IF(AND($P$7=FALSE,OR(C2648="Commercial NAICS Cogen",C2648="Commercial NAICS Non-Cogen",C2648="industrial NAICS Cogen", C2648="industrial NAICS non-cogen")),FALSE,TRUE))</f>
        <v>1</v>
      </c>
      <c r="M2648">
        <f t="shared" si="124"/>
        <v>0.34829931972789113</v>
      </c>
      <c r="N2648">
        <f t="shared" si="125"/>
        <v>1</v>
      </c>
    </row>
    <row r="2649" spans="1:14" x14ac:dyDescent="0.2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s="32">
        <f t="shared" si="123"/>
        <v>10382891.378848534</v>
      </c>
      <c r="J2649" t="str">
        <f>IF(K2649="natural gas",VLOOKUP(D2649,'Cross-Page Data'!$I$4:$J$13,2,FALSE),IF(K2649="solar",VLOOKUP('Form 923'!D2649,'Cross-Page Data'!$I$14:$J$117,2,FALSE),K2649))</f>
        <v>heavy or residual fuel oil</v>
      </c>
      <c r="K2649" t="str">
        <f>VLOOKUP(E2649,'Cross-Page Data'!$D$4:$F$48,3,FALSE)</f>
        <v>heavy or residual fuel oil</v>
      </c>
      <c r="L2649" t="b">
        <f>IF(AND($P$6=FALSE,OR(C2649="Commercial NAICS Cogen",C2649="Industrial NAICS Cogen",C2649="NAICS-22 Cogen")),FALSE,IF(AND($P$7=FALSE,OR(C2649="Commercial NAICS Cogen",C2649="Commercial NAICS Non-Cogen",C2649="industrial NAICS Cogen", C2649="industrial NAICS non-cogen")),FALSE,TRUE))</f>
        <v>1</v>
      </c>
      <c r="M2649">
        <f t="shared" si="124"/>
        <v>0.36265060240963853</v>
      </c>
      <c r="N2649">
        <f t="shared" si="125"/>
        <v>1</v>
      </c>
    </row>
    <row r="2650" spans="1:14" x14ac:dyDescent="0.2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s="32">
        <f t="shared" si="123"/>
        <v>24587868.117797695</v>
      </c>
      <c r="J2650" t="str">
        <f>IF(K2650="natural gas",VLOOKUP(D2650,'Cross-Page Data'!$I$4:$J$13,2,FALSE),IF(K2650="solar",VLOOKUP('Form 923'!D2650,'Cross-Page Data'!$I$14:$J$117,2,FALSE),K2650))</f>
        <v>heavy or residual fuel oil</v>
      </c>
      <c r="K2650" t="str">
        <f>VLOOKUP(E2650,'Cross-Page Data'!$D$4:$F$48,3,FALSE)</f>
        <v>heavy or residual fuel oil</v>
      </c>
      <c r="L2650" t="b">
        <f>IF(AND($P$6=FALSE,OR(C2650="Commercial NAICS Cogen",C2650="Industrial NAICS Cogen",C2650="NAICS-22 Cogen")),FALSE,IF(AND($P$7=FALSE,OR(C2650="Commercial NAICS Cogen",C2650="Commercial NAICS Non-Cogen",C2650="industrial NAICS Cogen", C2650="industrial NAICS non-cogen")),FALSE,TRUE))</f>
        <v>1</v>
      </c>
      <c r="M2650">
        <f t="shared" si="124"/>
        <v>3.9759036144578312E-2</v>
      </c>
      <c r="N2650">
        <f t="shared" si="125"/>
        <v>0</v>
      </c>
    </row>
    <row r="2651" spans="1:14" x14ac:dyDescent="0.2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s="32">
        <f t="shared" si="123"/>
        <v>23844724.970620569</v>
      </c>
      <c r="J2651" t="str">
        <f>IF(K2651="natural gas",VLOOKUP(D2651,'Cross-Page Data'!$I$4:$J$13,2,FALSE),IF(K2651="solar",VLOOKUP('Form 923'!D2651,'Cross-Page Data'!$I$14:$J$117,2,FALSE),K2651))</f>
        <v>natural gas peaker</v>
      </c>
      <c r="K2651" t="str">
        <f>VLOOKUP(E2651,'Cross-Page Data'!$D$4:$F$48,3,FALSE)</f>
        <v>natural gas</v>
      </c>
      <c r="L2651" t="b">
        <f>IF(AND($P$6=FALSE,OR(C2651="Commercial NAICS Cogen",C2651="Industrial NAICS Cogen",C2651="NAICS-22 Cogen")),FALSE,IF(AND($P$7=FALSE,OR(C2651="Commercial NAICS Cogen",C2651="Commercial NAICS Non-Cogen",C2651="industrial NAICS Cogen", C2651="industrial NAICS non-cogen")),FALSE,TRUE))</f>
        <v>1</v>
      </c>
      <c r="M2651">
        <f t="shared" si="124"/>
        <v>4.0987654320987651E-2</v>
      </c>
      <c r="N2651">
        <f t="shared" si="125"/>
        <v>0</v>
      </c>
    </row>
    <row r="2652" spans="1:14" x14ac:dyDescent="0.2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s="32">
        <f t="shared" si="123"/>
        <v>10268183.245262457</v>
      </c>
      <c r="J2652" t="str">
        <f>IF(K2652="natural gas",VLOOKUP(D2652,'Cross-Page Data'!$I$4:$J$13,2,FALSE),IF(K2652="solar",VLOOKUP('Form 923'!D2652,'Cross-Page Data'!$I$14:$J$117,2,FALSE),K2652))</f>
        <v>hard coal</v>
      </c>
      <c r="K2652" t="str">
        <f>VLOOKUP(E2652,'Cross-Page Data'!$D$4:$F$48,3,FALSE)</f>
        <v>hard coal</v>
      </c>
      <c r="L2652" t="b">
        <f>IF(AND($P$6=FALSE,OR(C2652="Commercial NAICS Cogen",C2652="Industrial NAICS Cogen",C2652="NAICS-22 Cogen")),FALSE,IF(AND($P$7=FALSE,OR(C2652="Commercial NAICS Cogen",C2652="Commercial NAICS Non-Cogen",C2652="industrial NAICS Cogen", C2652="industrial NAICS non-cogen")),FALSE,TRUE))</f>
        <v>1</v>
      </c>
      <c r="M2652">
        <f t="shared" si="124"/>
        <v>0.35782312925170068</v>
      </c>
      <c r="N2652">
        <f t="shared" si="125"/>
        <v>1</v>
      </c>
    </row>
    <row r="2653" spans="1:14" x14ac:dyDescent="0.2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s="32">
        <f t="shared" si="123"/>
        <v>10456122.976933671</v>
      </c>
      <c r="J2653" t="str">
        <f>IF(K2653="natural gas",VLOOKUP(D2653,'Cross-Page Data'!$I$4:$J$13,2,FALSE),IF(K2653="solar",VLOOKUP('Form 923'!D2653,'Cross-Page Data'!$I$14:$J$117,2,FALSE),K2653))</f>
        <v>heavy or residual fuel oil</v>
      </c>
      <c r="K2653" t="str">
        <f>VLOOKUP(E2653,'Cross-Page Data'!$D$4:$F$48,3,FALSE)</f>
        <v>heavy or residual fuel oil</v>
      </c>
      <c r="L2653" t="b">
        <f>IF(AND($P$6=FALSE,OR(C2653="Commercial NAICS Cogen",C2653="Industrial NAICS Cogen",C2653="NAICS-22 Cogen")),FALSE,IF(AND($P$7=FALSE,OR(C2653="Commercial NAICS Cogen",C2653="Commercial NAICS Non-Cogen",C2653="industrial NAICS Cogen", C2653="industrial NAICS non-cogen")),FALSE,TRUE))</f>
        <v>1</v>
      </c>
      <c r="M2653">
        <f t="shared" si="124"/>
        <v>0.3566265060240964</v>
      </c>
      <c r="N2653">
        <f t="shared" si="125"/>
        <v>1</v>
      </c>
    </row>
    <row r="2654" spans="1:14" x14ac:dyDescent="0.2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s="32">
        <f t="shared" si="123"/>
        <v>10212262.801795958</v>
      </c>
      <c r="J2654" t="str">
        <f>IF(K2654="natural gas",VLOOKUP(D2654,'Cross-Page Data'!$I$4:$J$13,2,FALSE),IF(K2654="solar",VLOOKUP('Form 923'!D2654,'Cross-Page Data'!$I$14:$J$117,2,FALSE),K2654))</f>
        <v>hard coal</v>
      </c>
      <c r="K2654" t="str">
        <f>VLOOKUP(E2654,'Cross-Page Data'!$D$4:$F$48,3,FALSE)</f>
        <v>hard coal</v>
      </c>
      <c r="L2654" t="b">
        <f>IF(AND($P$6=FALSE,OR(C2654="Commercial NAICS Cogen",C2654="Industrial NAICS Cogen",C2654="NAICS-22 Cogen")),FALSE,IF(AND($P$7=FALSE,OR(C2654="Commercial NAICS Cogen",C2654="Commercial NAICS Non-Cogen",C2654="industrial NAICS Cogen", C2654="industrial NAICS non-cogen")),FALSE,TRUE))</f>
        <v>1</v>
      </c>
      <c r="M2654">
        <f t="shared" si="124"/>
        <v>0.37414965986394561</v>
      </c>
      <c r="N2654">
        <f t="shared" si="125"/>
        <v>1</v>
      </c>
    </row>
    <row r="2655" spans="1:14" x14ac:dyDescent="0.2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s="32">
        <f t="shared" si="123"/>
        <v>8902245.4837075807</v>
      </c>
      <c r="J2655" t="str">
        <f>IF(K2655="natural gas",VLOOKUP(D2655,'Cross-Page Data'!$I$4:$J$13,2,FALSE),IF(K2655="solar",VLOOKUP('Form 923'!D2655,'Cross-Page Data'!$I$14:$J$117,2,FALSE),K2655))</f>
        <v>hydro</v>
      </c>
      <c r="K2655" t="str">
        <f>VLOOKUP(E2655,'Cross-Page Data'!$D$4:$F$48,3,FALSE)</f>
        <v>hydro</v>
      </c>
      <c r="L2655" t="b">
        <f>IF(AND($P$6=FALSE,OR(C2655="Commercial NAICS Cogen",C2655="Industrial NAICS Cogen",C2655="NAICS-22 Cogen")),FALSE,IF(AND($P$7=FALSE,OR(C2655="Commercial NAICS Cogen",C2655="Commercial NAICS Non-Cogen",C2655="industrial NAICS Cogen", C2655="industrial NAICS non-cogen")),FALSE,TRUE))</f>
        <v>1</v>
      </c>
      <c r="M2655">
        <f t="shared" si="124"/>
        <v>3.5422343324250684E-2</v>
      </c>
      <c r="N2655">
        <f t="shared" si="125"/>
        <v>0</v>
      </c>
    </row>
    <row r="2656" spans="1:14" x14ac:dyDescent="0.2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s="32">
        <f t="shared" si="123"/>
        <v>11617021.276595745</v>
      </c>
      <c r="J2656" t="str">
        <f>IF(K2656="natural gas",VLOOKUP(D2656,'Cross-Page Data'!$I$4:$J$13,2,FALSE),IF(K2656="solar",VLOOKUP('Form 923'!D2656,'Cross-Page Data'!$I$14:$J$117,2,FALSE),K2656))</f>
        <v>heavy or residual fuel oil</v>
      </c>
      <c r="K2656" t="str">
        <f>VLOOKUP(E2656,'Cross-Page Data'!$D$4:$F$48,3,FALSE)</f>
        <v>heavy or residual fuel oil</v>
      </c>
      <c r="L2656" t="b">
        <f>IF(AND($P$6=FALSE,OR(C2656="Commercial NAICS Cogen",C2656="Industrial NAICS Cogen",C2656="NAICS-22 Cogen")),FALSE,IF(AND($P$7=FALSE,OR(C2656="Commercial NAICS Cogen",C2656="Commercial NAICS Non-Cogen",C2656="industrial NAICS Cogen", C2656="industrial NAICS non-cogen")),FALSE,TRUE))</f>
        <v>1</v>
      </c>
      <c r="M2656">
        <f t="shared" si="124"/>
        <v>0.25461847389558234</v>
      </c>
      <c r="N2656">
        <f t="shared" si="125"/>
        <v>1</v>
      </c>
    </row>
    <row r="2657" spans="1:14" x14ac:dyDescent="0.2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s="32">
        <f t="shared" si="123"/>
        <v>39668367.346938774</v>
      </c>
      <c r="J2657" t="str">
        <f>IF(K2657="natural gas",VLOOKUP(D2657,'Cross-Page Data'!$I$4:$J$13,2,FALSE),IF(K2657="solar",VLOOKUP('Form 923'!D2657,'Cross-Page Data'!$I$14:$J$117,2,FALSE),K2657))</f>
        <v>heavy or residual fuel oil</v>
      </c>
      <c r="K2657" t="str">
        <f>VLOOKUP(E2657,'Cross-Page Data'!$D$4:$F$48,3,FALSE)</f>
        <v>heavy or residual fuel oil</v>
      </c>
      <c r="L2657" t="b">
        <f>IF(AND($P$6=FALSE,OR(C2657="Commercial NAICS Cogen",C2657="Industrial NAICS Cogen",C2657="NAICS-22 Cogen")),FALSE,IF(AND($P$7=FALSE,OR(C2657="Commercial NAICS Cogen",C2657="Commercial NAICS Non-Cogen",C2657="industrial NAICS Cogen", C2657="industrial NAICS non-cogen")),FALSE,TRUE))</f>
        <v>1</v>
      </c>
      <c r="M2657">
        <f t="shared" si="124"/>
        <v>1.8473895582329317E-2</v>
      </c>
      <c r="N2657">
        <f t="shared" si="125"/>
        <v>0</v>
      </c>
    </row>
    <row r="2658" spans="1:14" x14ac:dyDescent="0.2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s="32">
        <f t="shared" si="123"/>
        <v>8902001.1614067014</v>
      </c>
      <c r="J2658" t="str">
        <f>IF(K2658="natural gas",VLOOKUP(D2658,'Cross-Page Data'!$I$4:$J$13,2,FALSE),IF(K2658="solar",VLOOKUP('Form 923'!D2658,'Cross-Page Data'!$I$14:$J$117,2,FALSE),K2658))</f>
        <v>hydro</v>
      </c>
      <c r="K2658" t="str">
        <f>VLOOKUP(E2658,'Cross-Page Data'!$D$4:$F$48,3,FALSE)</f>
        <v>hydro</v>
      </c>
      <c r="L2658" t="b">
        <f>IF(AND($P$6=FALSE,OR(C2658="Commercial NAICS Cogen",C2658="Industrial NAICS Cogen",C2658="NAICS-22 Cogen")),FALSE,IF(AND($P$7=FALSE,OR(C2658="Commercial NAICS Cogen",C2658="Commercial NAICS Non-Cogen",C2658="industrial NAICS Cogen", C2658="industrial NAICS non-cogen")),FALSE,TRUE))</f>
        <v>1</v>
      </c>
      <c r="M2658">
        <f t="shared" si="124"/>
        <v>0.40395095367847411</v>
      </c>
      <c r="N2658">
        <f t="shared" si="125"/>
        <v>1</v>
      </c>
    </row>
    <row r="2659" spans="1:14" x14ac:dyDescent="0.2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s="32" t="str">
        <f t="shared" si="123"/>
        <v/>
      </c>
      <c r="J2659" t="str">
        <f>IF(K2659="natural gas",VLOOKUP(D2659,'Cross-Page Data'!$I$4:$J$13,2,FALSE),IF(K2659="solar",VLOOKUP('Form 923'!D2659,'Cross-Page Data'!$I$14:$J$117,2,FALSE),K2659))</f>
        <v>hard coal</v>
      </c>
      <c r="K2659" t="str">
        <f>VLOOKUP(E2659,'Cross-Page Data'!$D$4:$F$48,3,FALSE)</f>
        <v>hard coal</v>
      </c>
      <c r="L2659" t="b">
        <f>IF(AND($P$6=FALSE,OR(C2659="Commercial NAICS Cogen",C2659="Industrial NAICS Cogen",C2659="NAICS-22 Cogen")),FALSE,IF(AND($P$7=FALSE,OR(C2659="Commercial NAICS Cogen",C2659="Commercial NAICS Non-Cogen",C2659="industrial NAICS Cogen", C2659="industrial NAICS non-cogen")),FALSE,TRUE))</f>
        <v>1</v>
      </c>
      <c r="M2659">
        <f t="shared" si="124"/>
        <v>1.3605442176870747E-3</v>
      </c>
      <c r="N2659">
        <f t="shared" si="125"/>
        <v>0</v>
      </c>
    </row>
    <row r="2660" spans="1:14" x14ac:dyDescent="0.2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s="32" t="str">
        <f t="shared" si="123"/>
        <v/>
      </c>
      <c r="J2660" t="str">
        <f>IF(K2660="natural gas",VLOOKUP(D2660,'Cross-Page Data'!$I$4:$J$13,2,FALSE),IF(K2660="solar",VLOOKUP('Form 923'!D2660,'Cross-Page Data'!$I$14:$J$117,2,FALSE),K2660))</f>
        <v>heavy or residual fuel oil</v>
      </c>
      <c r="K2660" t="str">
        <f>VLOOKUP(E2660,'Cross-Page Data'!$D$4:$F$48,3,FALSE)</f>
        <v>heavy or residual fuel oil</v>
      </c>
      <c r="L2660" t="b">
        <f>IF(AND($P$6=FALSE,OR(C2660="Commercial NAICS Cogen",C2660="Industrial NAICS Cogen",C2660="NAICS-22 Cogen")),FALSE,IF(AND($P$7=FALSE,OR(C2660="Commercial NAICS Cogen",C2660="Commercial NAICS Non-Cogen",C2660="industrial NAICS Cogen", C2660="industrial NAICS non-cogen")),FALSE,TRUE))</f>
        <v>1</v>
      </c>
      <c r="M2660">
        <f t="shared" si="124"/>
        <v>4.0160642570281126E-4</v>
      </c>
      <c r="N2660">
        <f t="shared" si="125"/>
        <v>0</v>
      </c>
    </row>
    <row r="2661" spans="1:14" x14ac:dyDescent="0.2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s="32" t="str">
        <f t="shared" si="123"/>
        <v/>
      </c>
      <c r="J2661" t="str">
        <f>IF(K2661="natural gas",VLOOKUP(D2661,'Cross-Page Data'!$I$4:$J$13,2,FALSE),IF(K2661="solar",VLOOKUP('Form 923'!D2661,'Cross-Page Data'!$I$14:$J$117,2,FALSE),K2661))</f>
        <v>petroleum</v>
      </c>
      <c r="K2661" t="str">
        <f>VLOOKUP(E2661,'Cross-Page Data'!$D$4:$F$48,3,FALSE)</f>
        <v>petroleum</v>
      </c>
      <c r="L2661" t="b">
        <f>IF(AND($P$6=FALSE,OR(C2661="Commercial NAICS Cogen",C2661="Industrial NAICS Cogen",C2661="NAICS-22 Cogen")),FALSE,IF(AND($P$7=FALSE,OR(C2661="Commercial NAICS Cogen",C2661="Commercial NAICS Non-Cogen",C2661="industrial NAICS Cogen", C2661="industrial NAICS non-cogen")),FALSE,TRUE))</f>
        <v>1</v>
      </c>
      <c r="M2661">
        <f t="shared" si="124"/>
        <v>8.6956521739130436E-3</v>
      </c>
      <c r="N2661">
        <f t="shared" si="125"/>
        <v>0</v>
      </c>
    </row>
    <row r="2662" spans="1:14" x14ac:dyDescent="0.2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s="32" t="str">
        <f t="shared" si="123"/>
        <v/>
      </c>
      <c r="J2662" t="str">
        <f>IF(K2662="natural gas",VLOOKUP(D2662,'Cross-Page Data'!$I$4:$J$13,2,FALSE),IF(K2662="solar",VLOOKUP('Form 923'!D2662,'Cross-Page Data'!$I$14:$J$117,2,FALSE),K2662))</f>
        <v>heavy or residual fuel oil</v>
      </c>
      <c r="K2662" t="str">
        <f>VLOOKUP(E2662,'Cross-Page Data'!$D$4:$F$48,3,FALSE)</f>
        <v>heavy or residual fuel oil</v>
      </c>
      <c r="L2662" t="b">
        <f>IF(AND($P$6=FALSE,OR(C2662="Commercial NAICS Cogen",C2662="Industrial NAICS Cogen",C2662="NAICS-22 Cogen")),FALSE,IF(AND($P$7=FALSE,OR(C2662="Commercial NAICS Cogen",C2662="Commercial NAICS Non-Cogen",C2662="industrial NAICS Cogen", C2662="industrial NAICS non-cogen")),FALSE,TRUE))</f>
        <v>1</v>
      </c>
      <c r="M2662">
        <f t="shared" si="124"/>
        <v>4.0160642570281126E-4</v>
      </c>
      <c r="N2662">
        <f t="shared" si="125"/>
        <v>0</v>
      </c>
    </row>
    <row r="2663" spans="1:14" x14ac:dyDescent="0.2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s="32">
        <f t="shared" si="123"/>
        <v>-1877723.9709443098</v>
      </c>
      <c r="J2663" t="str">
        <f>IF(K2663="natural gas",VLOOKUP(D2663,'Cross-Page Data'!$I$4:$J$13,2,FALSE),IF(K2663="solar",VLOOKUP('Form 923'!D2663,'Cross-Page Data'!$I$14:$J$117,2,FALSE),K2663))</f>
        <v>heavy or residual fuel oil</v>
      </c>
      <c r="K2663" t="str">
        <f>VLOOKUP(E2663,'Cross-Page Data'!$D$4:$F$48,3,FALSE)</f>
        <v>heavy or residual fuel oil</v>
      </c>
      <c r="L2663" t="b">
        <f>IF(AND($P$6=FALSE,OR(C2663="Commercial NAICS Cogen",C2663="Industrial NAICS Cogen",C2663="NAICS-22 Cogen")),FALSE,IF(AND($P$7=FALSE,OR(C2663="Commercial NAICS Cogen",C2663="Commercial NAICS Non-Cogen",C2663="industrial NAICS Cogen", C2663="industrial NAICS non-cogen")),FALSE,TRUE))</f>
        <v>1</v>
      </c>
      <c r="M2663">
        <f t="shared" si="124"/>
        <v>0.62048192771084343</v>
      </c>
      <c r="N2663">
        <f t="shared" si="125"/>
        <v>1</v>
      </c>
    </row>
    <row r="2664" spans="1:14" x14ac:dyDescent="0.2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s="32">
        <f t="shared" si="123"/>
        <v>8902123.0096784271</v>
      </c>
      <c r="J2664" t="str">
        <f>IF(K2664="natural gas",VLOOKUP(D2664,'Cross-Page Data'!$I$4:$J$13,2,FALSE),IF(K2664="solar",VLOOKUP('Form 923'!D2664,'Cross-Page Data'!$I$14:$J$117,2,FALSE),K2664))</f>
        <v>hydro</v>
      </c>
      <c r="K2664" t="str">
        <f>VLOOKUP(E2664,'Cross-Page Data'!$D$4:$F$48,3,FALSE)</f>
        <v>hydro</v>
      </c>
      <c r="L2664" t="b">
        <f>IF(AND($P$6=FALSE,OR(C2664="Commercial NAICS Cogen",C2664="Industrial NAICS Cogen",C2664="NAICS-22 Cogen")),FALSE,IF(AND($P$7=FALSE,OR(C2664="Commercial NAICS Cogen",C2664="Commercial NAICS Non-Cogen",C2664="industrial NAICS Cogen", C2664="industrial NAICS non-cogen")),FALSE,TRUE))</f>
        <v>1</v>
      </c>
      <c r="M2664">
        <f t="shared" si="124"/>
        <v>7.4931880108991822E-2</v>
      </c>
      <c r="N2664">
        <f t="shared" si="125"/>
        <v>1</v>
      </c>
    </row>
    <row r="2665" spans="1:14" x14ac:dyDescent="0.2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s="32">
        <f t="shared" si="123"/>
        <v>8901999.6639594268</v>
      </c>
      <c r="J2665" t="str">
        <f>IF(K2665="natural gas",VLOOKUP(D2665,'Cross-Page Data'!$I$4:$J$13,2,FALSE),IF(K2665="solar",VLOOKUP('Form 923'!D2665,'Cross-Page Data'!$I$14:$J$117,2,FALSE),K2665))</f>
        <v>hydro</v>
      </c>
      <c r="K2665" t="str">
        <f>VLOOKUP(E2665,'Cross-Page Data'!$D$4:$F$48,3,FALSE)</f>
        <v>hydro</v>
      </c>
      <c r="L2665" t="b">
        <f>IF(AND($P$6=FALSE,OR(C2665="Commercial NAICS Cogen",C2665="Industrial NAICS Cogen",C2665="NAICS-22 Cogen")),FALSE,IF(AND($P$7=FALSE,OR(C2665="Commercial NAICS Cogen",C2665="Commercial NAICS Non-Cogen",C2665="industrial NAICS Cogen", C2665="industrial NAICS non-cogen")),FALSE,TRUE))</f>
        <v>1</v>
      </c>
      <c r="M2665">
        <f t="shared" si="124"/>
        <v>0.4768392370572207</v>
      </c>
      <c r="N2665">
        <f t="shared" si="125"/>
        <v>1</v>
      </c>
    </row>
    <row r="2666" spans="1:14" x14ac:dyDescent="0.2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s="32">
        <f t="shared" si="123"/>
        <v>26764230.207881346</v>
      </c>
      <c r="J2666" t="str">
        <f>IF(K2666="natural gas",VLOOKUP(D2666,'Cross-Page Data'!$I$4:$J$13,2,FALSE),IF(K2666="solar",VLOOKUP('Form 923'!D2666,'Cross-Page Data'!$I$14:$J$117,2,FALSE),K2666))</f>
        <v>heavy or residual fuel oil</v>
      </c>
      <c r="K2666" t="str">
        <f>VLOOKUP(E2666,'Cross-Page Data'!$D$4:$F$48,3,FALSE)</f>
        <v>heavy or residual fuel oil</v>
      </c>
      <c r="L2666" t="b">
        <f>IF(AND($P$6=FALSE,OR(C2666="Commercial NAICS Cogen",C2666="Industrial NAICS Cogen",C2666="NAICS-22 Cogen")),FALSE,IF(AND($P$7=FALSE,OR(C2666="Commercial NAICS Cogen",C2666="Commercial NAICS Non-Cogen",C2666="industrial NAICS Cogen", C2666="industrial NAICS non-cogen")),FALSE,TRUE))</f>
        <v>1</v>
      </c>
      <c r="M2666">
        <f t="shared" si="124"/>
        <v>3.2530120481927709E-2</v>
      </c>
      <c r="N2666">
        <f t="shared" si="125"/>
        <v>0</v>
      </c>
    </row>
    <row r="2667" spans="1:14" x14ac:dyDescent="0.2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s="32">
        <f t="shared" si="123"/>
        <v>17921807.66207505</v>
      </c>
      <c r="J2667" t="str">
        <f>IF(K2667="natural gas",VLOOKUP(D2667,'Cross-Page Data'!$I$4:$J$13,2,FALSE),IF(K2667="solar",VLOOKUP('Form 923'!D2667,'Cross-Page Data'!$I$14:$J$117,2,FALSE),K2667))</f>
        <v>natural gas peaker</v>
      </c>
      <c r="K2667" t="str">
        <f>VLOOKUP(E2667,'Cross-Page Data'!$D$4:$F$48,3,FALSE)</f>
        <v>natural gas</v>
      </c>
      <c r="L2667" t="b">
        <f>IF(AND($P$6=FALSE,OR(C2667="Commercial NAICS Cogen",C2667="Industrial NAICS Cogen",C2667="NAICS-22 Cogen")),FALSE,IF(AND($P$7=FALSE,OR(C2667="Commercial NAICS Cogen",C2667="Commercial NAICS Non-Cogen",C2667="industrial NAICS Cogen", C2667="industrial NAICS non-cogen")),FALSE,TRUE))</f>
        <v>1</v>
      </c>
      <c r="M2667">
        <f t="shared" si="124"/>
        <v>7.8518518518518515E-2</v>
      </c>
      <c r="N2667">
        <f t="shared" si="125"/>
        <v>1</v>
      </c>
    </row>
    <row r="2668" spans="1:14" x14ac:dyDescent="0.2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s="32" t="str">
        <f t="shared" si="123"/>
        <v/>
      </c>
      <c r="J2668" t="str">
        <f>IF(K2668="natural gas",VLOOKUP(D2668,'Cross-Page Data'!$I$4:$J$13,2,FALSE),IF(K2668="solar",VLOOKUP('Form 923'!D2668,'Cross-Page Data'!$I$14:$J$117,2,FALSE),K2668))</f>
        <v>hard coal</v>
      </c>
      <c r="K2668" t="str">
        <f>VLOOKUP(E2668,'Cross-Page Data'!$D$4:$F$48,3,FALSE)</f>
        <v>hard coal</v>
      </c>
      <c r="L2668" t="b">
        <f>IF(AND($P$6=FALSE,OR(C2668="Commercial NAICS Cogen",C2668="Industrial NAICS Cogen",C2668="NAICS-22 Cogen")),FALSE,IF(AND($P$7=FALSE,OR(C2668="Commercial NAICS Cogen",C2668="Commercial NAICS Non-Cogen",C2668="industrial NAICS Cogen", C2668="industrial NAICS non-cogen")),FALSE,TRUE))</f>
        <v>1</v>
      </c>
      <c r="M2668">
        <f t="shared" si="124"/>
        <v>1.3605442176870747E-3</v>
      </c>
      <c r="N2668">
        <f t="shared" si="125"/>
        <v>0</v>
      </c>
    </row>
    <row r="2669" spans="1:14" x14ac:dyDescent="0.2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s="32">
        <f t="shared" si="123"/>
        <v>-4789473.6842105268</v>
      </c>
      <c r="J2669" t="str">
        <f>IF(K2669="natural gas",VLOOKUP(D2669,'Cross-Page Data'!$I$4:$J$13,2,FALSE),IF(K2669="solar",VLOOKUP('Form 923'!D2669,'Cross-Page Data'!$I$14:$J$117,2,FALSE),K2669))</f>
        <v>heavy or residual fuel oil</v>
      </c>
      <c r="K2669" t="str">
        <f>VLOOKUP(E2669,'Cross-Page Data'!$D$4:$F$48,3,FALSE)</f>
        <v>heavy or residual fuel oil</v>
      </c>
      <c r="L2669" t="b">
        <f>IF(AND($P$6=FALSE,OR(C2669="Commercial NAICS Cogen",C2669="Industrial NAICS Cogen",C2669="NAICS-22 Cogen")),FALSE,IF(AND($P$7=FALSE,OR(C2669="Commercial NAICS Cogen",C2669="Commercial NAICS Non-Cogen",C2669="industrial NAICS Cogen", C2669="industrial NAICS non-cogen")),FALSE,TRUE))</f>
        <v>1</v>
      </c>
      <c r="M2669">
        <f t="shared" si="124"/>
        <v>0.62891566265060239</v>
      </c>
      <c r="N2669">
        <f t="shared" si="125"/>
        <v>1</v>
      </c>
    </row>
    <row r="2670" spans="1:14" x14ac:dyDescent="0.2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s="32">
        <f t="shared" si="123"/>
        <v>10587861.507800605</v>
      </c>
      <c r="J2670" t="str">
        <f>IF(K2670="natural gas",VLOOKUP(D2670,'Cross-Page Data'!$I$4:$J$13,2,FALSE),IF(K2670="solar",VLOOKUP('Form 923'!D2670,'Cross-Page Data'!$I$14:$J$117,2,FALSE),K2670))</f>
        <v>heavy or residual fuel oil</v>
      </c>
      <c r="K2670" t="str">
        <f>VLOOKUP(E2670,'Cross-Page Data'!$D$4:$F$48,3,FALSE)</f>
        <v>heavy or residual fuel oil</v>
      </c>
      <c r="L2670" t="b">
        <f>IF(AND($P$6=FALSE,OR(C2670="Commercial NAICS Cogen",C2670="Industrial NAICS Cogen",C2670="NAICS-22 Cogen")),FALSE,IF(AND($P$7=FALSE,OR(C2670="Commercial NAICS Cogen",C2670="Commercial NAICS Non-Cogen",C2670="industrial NAICS Cogen", C2670="industrial NAICS non-cogen")),FALSE,TRUE))</f>
        <v>1</v>
      </c>
      <c r="M2670">
        <f t="shared" si="124"/>
        <v>0.34096385542168672</v>
      </c>
      <c r="N2670">
        <f t="shared" si="125"/>
        <v>1</v>
      </c>
    </row>
    <row r="2671" spans="1:14" x14ac:dyDescent="0.2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s="32">
        <f t="shared" si="123"/>
        <v>10594644.343641581</v>
      </c>
      <c r="J2671" t="str">
        <f>IF(K2671="natural gas",VLOOKUP(D2671,'Cross-Page Data'!$I$4:$J$13,2,FALSE),IF(K2671="solar",VLOOKUP('Form 923'!D2671,'Cross-Page Data'!$I$14:$J$117,2,FALSE),K2671))</f>
        <v>natural gas peaker</v>
      </c>
      <c r="K2671" t="str">
        <f>VLOOKUP(E2671,'Cross-Page Data'!$D$4:$F$48,3,FALSE)</f>
        <v>natural gas</v>
      </c>
      <c r="L2671" t="b">
        <f>IF(AND($P$6=FALSE,OR(C2671="Commercial NAICS Cogen",C2671="Industrial NAICS Cogen",C2671="NAICS-22 Cogen")),FALSE,IF(AND($P$7=FALSE,OR(C2671="Commercial NAICS Cogen",C2671="Commercial NAICS Non-Cogen",C2671="industrial NAICS Cogen", C2671="industrial NAICS non-cogen")),FALSE,TRUE))</f>
        <v>1</v>
      </c>
      <c r="M2671">
        <f t="shared" si="124"/>
        <v>0.44592592592592595</v>
      </c>
      <c r="N2671">
        <f t="shared" si="125"/>
        <v>1</v>
      </c>
    </row>
    <row r="2672" spans="1:14" x14ac:dyDescent="0.2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s="32">
        <f t="shared" si="123"/>
        <v>-295081.96721311472</v>
      </c>
      <c r="J2672" t="str">
        <f>IF(K2672="natural gas",VLOOKUP(D2672,'Cross-Page Data'!$I$4:$J$13,2,FALSE),IF(K2672="solar",VLOOKUP('Form 923'!D2672,'Cross-Page Data'!$I$14:$J$117,2,FALSE),K2672))</f>
        <v>heavy or residual fuel oil</v>
      </c>
      <c r="K2672" t="str">
        <f>VLOOKUP(E2672,'Cross-Page Data'!$D$4:$F$48,3,FALSE)</f>
        <v>heavy or residual fuel oil</v>
      </c>
      <c r="L2672" t="b">
        <f>IF(AND($P$6=FALSE,OR(C2672="Commercial NAICS Cogen",C2672="Industrial NAICS Cogen",C2672="NAICS-22 Cogen")),FALSE,IF(AND($P$7=FALSE,OR(C2672="Commercial NAICS Cogen",C2672="Commercial NAICS Non-Cogen",C2672="industrial NAICS Cogen", C2672="industrial NAICS non-cogen")),FALSE,TRUE))</f>
        <v>1</v>
      </c>
      <c r="M2672">
        <f t="shared" si="124"/>
        <v>0.60722891566265058</v>
      </c>
      <c r="N2672">
        <f t="shared" si="125"/>
        <v>1</v>
      </c>
    </row>
    <row r="2673" spans="1:14" x14ac:dyDescent="0.2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s="32">
        <f t="shared" si="123"/>
        <v>-1077464.7887323943</v>
      </c>
      <c r="J2673" t="str">
        <f>IF(K2673="natural gas",VLOOKUP(D2673,'Cross-Page Data'!$I$4:$J$13,2,FALSE),IF(K2673="solar",VLOOKUP('Form 923'!D2673,'Cross-Page Data'!$I$14:$J$117,2,FALSE),K2673))</f>
        <v>heavy or residual fuel oil</v>
      </c>
      <c r="K2673" t="str">
        <f>VLOOKUP(E2673,'Cross-Page Data'!$D$4:$F$48,3,FALSE)</f>
        <v>heavy or residual fuel oil</v>
      </c>
      <c r="L2673" t="b">
        <f>IF(AND($P$6=FALSE,OR(C2673="Commercial NAICS Cogen",C2673="Industrial NAICS Cogen",C2673="NAICS-22 Cogen")),FALSE,IF(AND($P$7=FALSE,OR(C2673="Commercial NAICS Cogen",C2673="Commercial NAICS Non-Cogen",C2673="industrial NAICS Cogen", C2673="industrial NAICS non-cogen")),FALSE,TRUE))</f>
        <v>1</v>
      </c>
      <c r="M2673">
        <f t="shared" si="124"/>
        <v>0.61445783132530118</v>
      </c>
      <c r="N2673">
        <f t="shared" si="125"/>
        <v>1</v>
      </c>
    </row>
    <row r="2674" spans="1:14" x14ac:dyDescent="0.2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s="32">
        <f t="shared" si="123"/>
        <v>18237082.0668693</v>
      </c>
      <c r="J2674" t="str">
        <f>IF(K2674="natural gas",VLOOKUP(D2674,'Cross-Page Data'!$I$4:$J$13,2,FALSE),IF(K2674="solar",VLOOKUP('Form 923'!D2674,'Cross-Page Data'!$I$14:$J$117,2,FALSE),K2674))</f>
        <v>heavy or residual fuel oil</v>
      </c>
      <c r="K2674" t="str">
        <f>VLOOKUP(E2674,'Cross-Page Data'!$D$4:$F$48,3,FALSE)</f>
        <v>heavy or residual fuel oil</v>
      </c>
      <c r="L2674" t="b">
        <f>IF(AND($P$6=FALSE,OR(C2674="Commercial NAICS Cogen",C2674="Industrial NAICS Cogen",C2674="NAICS-22 Cogen")),FALSE,IF(AND($P$7=FALSE,OR(C2674="Commercial NAICS Cogen",C2674="Commercial NAICS Non-Cogen",C2674="industrial NAICS Cogen", C2674="industrial NAICS non-cogen")),FALSE,TRUE))</f>
        <v>1</v>
      </c>
      <c r="M2674">
        <f t="shared" si="124"/>
        <v>7.5100401606425699E-2</v>
      </c>
      <c r="N2674">
        <f t="shared" si="125"/>
        <v>1</v>
      </c>
    </row>
    <row r="2675" spans="1:14" x14ac:dyDescent="0.2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s="32">
        <f t="shared" si="123"/>
        <v>17612976.321451418</v>
      </c>
      <c r="J2675" t="str">
        <f>IF(K2675="natural gas",VLOOKUP(D2675,'Cross-Page Data'!$I$4:$J$13,2,FALSE),IF(K2675="solar",VLOOKUP('Form 923'!D2675,'Cross-Page Data'!$I$14:$J$117,2,FALSE),K2675))</f>
        <v>natural gas peaker</v>
      </c>
      <c r="K2675" t="str">
        <f>VLOOKUP(E2675,'Cross-Page Data'!$D$4:$F$48,3,FALSE)</f>
        <v>natural gas</v>
      </c>
      <c r="L2675" t="b">
        <f>IF(AND($P$6=FALSE,OR(C2675="Commercial NAICS Cogen",C2675="Industrial NAICS Cogen",C2675="NAICS-22 Cogen")),FALSE,IF(AND($P$7=FALSE,OR(C2675="Commercial NAICS Cogen",C2675="Commercial NAICS Non-Cogen",C2675="industrial NAICS Cogen", C2675="industrial NAICS non-cogen")),FALSE,TRUE))</f>
        <v>1</v>
      </c>
      <c r="M2675">
        <f t="shared" si="124"/>
        <v>8.3456790123456789E-2</v>
      </c>
      <c r="N2675">
        <f t="shared" si="125"/>
        <v>1</v>
      </c>
    </row>
    <row r="2676" spans="1:14" x14ac:dyDescent="0.2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s="32">
        <f t="shared" si="123"/>
        <v>-4239130.4347826084</v>
      </c>
      <c r="J2676" t="str">
        <f>IF(K2676="natural gas",VLOOKUP(D2676,'Cross-Page Data'!$I$4:$J$13,2,FALSE),IF(K2676="solar",VLOOKUP('Form 923'!D2676,'Cross-Page Data'!$I$14:$J$117,2,FALSE),K2676))</f>
        <v>heavy or residual fuel oil</v>
      </c>
      <c r="K2676" t="str">
        <f>VLOOKUP(E2676,'Cross-Page Data'!$D$4:$F$48,3,FALSE)</f>
        <v>heavy or residual fuel oil</v>
      </c>
      <c r="L2676" t="b">
        <f>IF(AND($P$6=FALSE,OR(C2676="Commercial NAICS Cogen",C2676="Industrial NAICS Cogen",C2676="NAICS-22 Cogen")),FALSE,IF(AND($P$7=FALSE,OR(C2676="Commercial NAICS Cogen",C2676="Commercial NAICS Non-Cogen",C2676="industrial NAICS Cogen", C2676="industrial NAICS non-cogen")),FALSE,TRUE))</f>
        <v>1</v>
      </c>
      <c r="M2676">
        <f t="shared" si="124"/>
        <v>0.62771084337349392</v>
      </c>
      <c r="N2676">
        <f t="shared" si="125"/>
        <v>1</v>
      </c>
    </row>
    <row r="2677" spans="1:14" x14ac:dyDescent="0.2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s="32">
        <f t="shared" si="123"/>
        <v>29952191.235059761</v>
      </c>
      <c r="J2677" t="str">
        <f>IF(K2677="natural gas",VLOOKUP(D2677,'Cross-Page Data'!$I$4:$J$13,2,FALSE),IF(K2677="solar",VLOOKUP('Form 923'!D2677,'Cross-Page Data'!$I$14:$J$117,2,FALSE),K2677))</f>
        <v>heavy or residual fuel oil</v>
      </c>
      <c r="K2677" t="str">
        <f>VLOOKUP(E2677,'Cross-Page Data'!$D$4:$F$48,3,FALSE)</f>
        <v>heavy or residual fuel oil</v>
      </c>
      <c r="L2677" t="b">
        <f>IF(AND($P$6=FALSE,OR(C2677="Commercial NAICS Cogen",C2677="Industrial NAICS Cogen",C2677="NAICS-22 Cogen")),FALSE,IF(AND($P$7=FALSE,OR(C2677="Commercial NAICS Cogen",C2677="Commercial NAICS Non-Cogen",C2677="industrial NAICS Cogen", C2677="industrial NAICS non-cogen")),FALSE,TRUE))</f>
        <v>1</v>
      </c>
      <c r="M2677">
        <f t="shared" si="124"/>
        <v>2.7710843373493974E-2</v>
      </c>
      <c r="N2677">
        <f t="shared" si="125"/>
        <v>0</v>
      </c>
    </row>
    <row r="2678" spans="1:14" x14ac:dyDescent="0.2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s="32">
        <f t="shared" si="123"/>
        <v>8901999.8604670726</v>
      </c>
      <c r="J2678" t="str">
        <f>IF(K2678="natural gas",VLOOKUP(D2678,'Cross-Page Data'!$I$4:$J$13,2,FALSE),IF(K2678="solar",VLOOKUP('Form 923'!D2678,'Cross-Page Data'!$I$14:$J$117,2,FALSE),K2678))</f>
        <v>hydro</v>
      </c>
      <c r="K2678" t="str">
        <f>VLOOKUP(E2678,'Cross-Page Data'!$D$4:$F$48,3,FALSE)</f>
        <v>hydro</v>
      </c>
      <c r="L2678" t="b">
        <f>IF(AND($P$6=FALSE,OR(C2678="Commercial NAICS Cogen",C2678="Industrial NAICS Cogen",C2678="NAICS-22 Cogen")),FALSE,IF(AND($P$7=FALSE,OR(C2678="Commercial NAICS Cogen",C2678="Commercial NAICS Non-Cogen",C2678="industrial NAICS Cogen", C2678="industrial NAICS non-cogen")),FALSE,TRUE))</f>
        <v>1</v>
      </c>
      <c r="M2678">
        <f t="shared" si="124"/>
        <v>0.46525885558583108</v>
      </c>
      <c r="N2678">
        <f t="shared" si="125"/>
        <v>1</v>
      </c>
    </row>
    <row r="2679" spans="1:14" x14ac:dyDescent="0.2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s="32">
        <f t="shared" si="123"/>
        <v>8902000.2216614075</v>
      </c>
      <c r="J2679" t="str">
        <f>IF(K2679="natural gas",VLOOKUP(D2679,'Cross-Page Data'!$I$4:$J$13,2,FALSE),IF(K2679="solar",VLOOKUP('Form 923'!D2679,'Cross-Page Data'!$I$14:$J$117,2,FALSE),K2679))</f>
        <v>hydro</v>
      </c>
      <c r="K2679" t="str">
        <f>VLOOKUP(E2679,'Cross-Page Data'!$D$4:$F$48,3,FALSE)</f>
        <v>hydro</v>
      </c>
      <c r="L2679" t="b">
        <f>IF(AND($P$6=FALSE,OR(C2679="Commercial NAICS Cogen",C2679="Industrial NAICS Cogen",C2679="NAICS-22 Cogen")),FALSE,IF(AND($P$7=FALSE,OR(C2679="Commercial NAICS Cogen",C2679="Commercial NAICS Non-Cogen",C2679="industrial NAICS Cogen", C2679="industrial NAICS non-cogen")),FALSE,TRUE))</f>
        <v>1</v>
      </c>
      <c r="M2679">
        <f t="shared" si="124"/>
        <v>0.4427792915531335</v>
      </c>
      <c r="N2679">
        <f t="shared" si="125"/>
        <v>1</v>
      </c>
    </row>
    <row r="2680" spans="1:14" x14ac:dyDescent="0.2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s="32">
        <f t="shared" si="123"/>
        <v>8902000.3199882507</v>
      </c>
      <c r="J2680" t="str">
        <f>IF(K2680="natural gas",VLOOKUP(D2680,'Cross-Page Data'!$I$4:$J$13,2,FALSE),IF(K2680="solar",VLOOKUP('Form 923'!D2680,'Cross-Page Data'!$I$14:$J$117,2,FALSE),K2680))</f>
        <v>hydro</v>
      </c>
      <c r="K2680" t="str">
        <f>VLOOKUP(E2680,'Cross-Page Data'!$D$4:$F$48,3,FALSE)</f>
        <v>hydro</v>
      </c>
      <c r="L2680" t="b">
        <f>IF(AND($P$6=FALSE,OR(C2680="Commercial NAICS Cogen",C2680="Industrial NAICS Cogen",C2680="NAICS-22 Cogen")),FALSE,IF(AND($P$7=FALSE,OR(C2680="Commercial NAICS Cogen",C2680="Commercial NAICS Non-Cogen",C2680="industrial NAICS Cogen", C2680="industrial NAICS non-cogen")),FALSE,TRUE))</f>
        <v>1</v>
      </c>
      <c r="M2680">
        <f t="shared" si="124"/>
        <v>0.43937329700272482</v>
      </c>
      <c r="N2680">
        <f t="shared" si="125"/>
        <v>1</v>
      </c>
    </row>
    <row r="2681" spans="1:14" x14ac:dyDescent="0.2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s="32">
        <f t="shared" si="123"/>
        <v>6328160.1174622346</v>
      </c>
      <c r="J2681" t="str">
        <f>IF(K2681="natural gas",VLOOKUP(D2681,'Cross-Page Data'!$I$4:$J$13,2,FALSE),IF(K2681="solar",VLOOKUP('Form 923'!D2681,'Cross-Page Data'!$I$14:$J$117,2,FALSE),K2681))</f>
        <v>natural gas nonpeaker</v>
      </c>
      <c r="K2681" t="str">
        <f>VLOOKUP(E2681,'Cross-Page Data'!$D$4:$F$48,3,FALSE)</f>
        <v>natural gas</v>
      </c>
      <c r="L2681" t="b">
        <f>IF(AND($P$6=FALSE,OR(C2681="Commercial NAICS Cogen",C2681="Industrial NAICS Cogen",C2681="NAICS-22 Cogen")),FALSE,IF(AND($P$7=FALSE,OR(C2681="Commercial NAICS Cogen",C2681="Commercial NAICS Non-Cogen",C2681="industrial NAICS Cogen", C2681="industrial NAICS non-cogen")),FALSE,TRUE))</f>
        <v>1</v>
      </c>
      <c r="M2681">
        <f t="shared" si="124"/>
        <v>0.47534883720930232</v>
      </c>
      <c r="N2681">
        <f t="shared" si="125"/>
        <v>1</v>
      </c>
    </row>
    <row r="2682" spans="1:14" x14ac:dyDescent="0.2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s="32" t="str">
        <f t="shared" si="123"/>
        <v/>
      </c>
      <c r="J2682" t="str">
        <f>IF(K2682="natural gas",VLOOKUP(D2682,'Cross-Page Data'!$I$4:$J$13,2,FALSE),IF(K2682="solar",VLOOKUP('Form 923'!D2682,'Cross-Page Data'!$I$14:$J$117,2,FALSE),K2682))</f>
        <v>hard coal</v>
      </c>
      <c r="K2682" t="str">
        <f>VLOOKUP(E2682,'Cross-Page Data'!$D$4:$F$48,3,FALSE)</f>
        <v>hard coal</v>
      </c>
      <c r="L2682" t="b">
        <f>IF(AND($P$6=FALSE,OR(C2682="Commercial NAICS Cogen",C2682="Industrial NAICS Cogen",C2682="NAICS-22 Cogen")),FALSE,IF(AND($P$7=FALSE,OR(C2682="Commercial NAICS Cogen",C2682="Commercial NAICS Non-Cogen",C2682="industrial NAICS Cogen", C2682="industrial NAICS non-cogen")),FALSE,TRUE))</f>
        <v>1</v>
      </c>
      <c r="M2682">
        <f t="shared" si="124"/>
        <v>1.3605442176870747E-3</v>
      </c>
      <c r="N2682">
        <f t="shared" si="125"/>
        <v>0</v>
      </c>
    </row>
    <row r="2683" spans="1:14" x14ac:dyDescent="0.2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s="32">
        <f t="shared" si="123"/>
        <v>6336914.0980455987</v>
      </c>
      <c r="J2683" t="str">
        <f>IF(K2683="natural gas",VLOOKUP(D2683,'Cross-Page Data'!$I$4:$J$13,2,FALSE),IF(K2683="solar",VLOOKUP('Form 923'!D2683,'Cross-Page Data'!$I$14:$J$117,2,FALSE),K2683))</f>
        <v>natural gas nonpeaker</v>
      </c>
      <c r="K2683" t="str">
        <f>VLOOKUP(E2683,'Cross-Page Data'!$D$4:$F$48,3,FALSE)</f>
        <v>natural gas</v>
      </c>
      <c r="L2683" t="b">
        <f>IF(AND($P$6=FALSE,OR(C2683="Commercial NAICS Cogen",C2683="Industrial NAICS Cogen",C2683="NAICS-22 Cogen")),FALSE,IF(AND($P$7=FALSE,OR(C2683="Commercial NAICS Cogen",C2683="Commercial NAICS Non-Cogen",C2683="industrial NAICS Cogen", C2683="industrial NAICS non-cogen")),FALSE,TRUE))</f>
        <v>1</v>
      </c>
      <c r="M2683">
        <f t="shared" si="124"/>
        <v>0.47348837209302325</v>
      </c>
      <c r="N2683">
        <f t="shared" si="125"/>
        <v>1</v>
      </c>
    </row>
    <row r="2684" spans="1:14" x14ac:dyDescent="0.2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s="32" t="str">
        <f t="shared" si="123"/>
        <v/>
      </c>
      <c r="J2684" t="str">
        <f>IF(K2684="natural gas",VLOOKUP(D2684,'Cross-Page Data'!$I$4:$J$13,2,FALSE),IF(K2684="solar",VLOOKUP('Form 923'!D2684,'Cross-Page Data'!$I$14:$J$117,2,FALSE),K2684))</f>
        <v>hard coal</v>
      </c>
      <c r="K2684" t="str">
        <f>VLOOKUP(E2684,'Cross-Page Data'!$D$4:$F$48,3,FALSE)</f>
        <v>hard coal</v>
      </c>
      <c r="L2684" t="b">
        <f>IF(AND($P$6=FALSE,OR(C2684="Commercial NAICS Cogen",C2684="Industrial NAICS Cogen",C2684="NAICS-22 Cogen")),FALSE,IF(AND($P$7=FALSE,OR(C2684="Commercial NAICS Cogen",C2684="Commercial NAICS Non-Cogen",C2684="industrial NAICS Cogen", C2684="industrial NAICS non-cogen")),FALSE,TRUE))</f>
        <v>1</v>
      </c>
      <c r="M2684">
        <f t="shared" si="124"/>
        <v>1.3605442176870747E-3</v>
      </c>
      <c r="N2684">
        <f t="shared" si="125"/>
        <v>0</v>
      </c>
    </row>
    <row r="2685" spans="1:14" x14ac:dyDescent="0.2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s="32">
        <f t="shared" si="123"/>
        <v>15085690.725149993</v>
      </c>
      <c r="J2685" t="str">
        <f>IF(K2685="natural gas",VLOOKUP(D2685,'Cross-Page Data'!$I$4:$J$13,2,FALSE),IF(K2685="solar",VLOOKUP('Form 923'!D2685,'Cross-Page Data'!$I$14:$J$117,2,FALSE),K2685))</f>
        <v>heavy or residual fuel oil</v>
      </c>
      <c r="K2685" t="str">
        <f>VLOOKUP(E2685,'Cross-Page Data'!$D$4:$F$48,3,FALSE)</f>
        <v>heavy or residual fuel oil</v>
      </c>
      <c r="L2685" t="b">
        <f>IF(AND($P$6=FALSE,OR(C2685="Commercial NAICS Cogen",C2685="Industrial NAICS Cogen",C2685="NAICS-22 Cogen")),FALSE,IF(AND($P$7=FALSE,OR(C2685="Commercial NAICS Cogen",C2685="Commercial NAICS Non-Cogen",C2685="industrial NAICS Cogen", C2685="industrial NAICS non-cogen")),FALSE,TRUE))</f>
        <v>1</v>
      </c>
      <c r="M2685">
        <f t="shared" si="124"/>
        <v>0.12891566265060242</v>
      </c>
      <c r="N2685">
        <f t="shared" si="125"/>
        <v>1</v>
      </c>
    </row>
    <row r="2686" spans="1:14" x14ac:dyDescent="0.2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s="32">
        <f t="shared" si="123"/>
        <v>134621743.76308927</v>
      </c>
      <c r="J2686" t="str">
        <f>IF(K2686="natural gas",VLOOKUP(D2686,'Cross-Page Data'!$I$4:$J$13,2,FALSE),IF(K2686="solar",VLOOKUP('Form 923'!D2686,'Cross-Page Data'!$I$14:$J$117,2,FALSE),K2686))</f>
        <v>natural gas peaker</v>
      </c>
      <c r="K2686" t="str">
        <f>VLOOKUP(E2686,'Cross-Page Data'!$D$4:$F$48,3,FALSE)</f>
        <v>natural gas</v>
      </c>
      <c r="L2686" t="b">
        <f>IF(AND($P$6=FALSE,OR(C2686="Commercial NAICS Cogen",C2686="Industrial NAICS Cogen",C2686="NAICS-22 Cogen")),FALSE,IF(AND($P$7=FALSE,OR(C2686="Commercial NAICS Cogen",C2686="Commercial NAICS Non-Cogen",C2686="industrial NAICS Cogen", C2686="industrial NAICS non-cogen")),FALSE,TRUE))</f>
        <v>1</v>
      </c>
      <c r="M2686">
        <f t="shared" si="124"/>
        <v>4.9382716049382715E-3</v>
      </c>
      <c r="N2686">
        <f t="shared" si="125"/>
        <v>0</v>
      </c>
    </row>
    <row r="2687" spans="1:14" x14ac:dyDescent="0.2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s="32">
        <f t="shared" si="123"/>
        <v>8901997.2131908964</v>
      </c>
      <c r="J2687" t="str">
        <f>IF(K2687="natural gas",VLOOKUP(D2687,'Cross-Page Data'!$I$4:$J$13,2,FALSE),IF(K2687="solar",VLOOKUP('Form 923'!D2687,'Cross-Page Data'!$I$14:$J$117,2,FALSE),K2687))</f>
        <v>hydro</v>
      </c>
      <c r="K2687" t="str">
        <f>VLOOKUP(E2687,'Cross-Page Data'!$D$4:$F$48,3,FALSE)</f>
        <v>hydro</v>
      </c>
      <c r="L2687" t="b">
        <f>IF(AND($P$6=FALSE,OR(C2687="Commercial NAICS Cogen",C2687="Industrial NAICS Cogen",C2687="NAICS-22 Cogen")),FALSE,IF(AND($P$7=FALSE,OR(C2687="Commercial NAICS Cogen",C2687="Commercial NAICS Non-Cogen",C2687="industrial NAICS Cogen", C2687="industrial NAICS non-cogen")),FALSE,TRUE))</f>
        <v>1</v>
      </c>
      <c r="M2687">
        <f t="shared" si="124"/>
        <v>0.56743869209809261</v>
      </c>
      <c r="N2687">
        <f t="shared" si="125"/>
        <v>1</v>
      </c>
    </row>
    <row r="2688" spans="1:14" x14ac:dyDescent="0.2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s="32">
        <f t="shared" si="123"/>
        <v>8902002.6628203709</v>
      </c>
      <c r="J2688" t="str">
        <f>IF(K2688="natural gas",VLOOKUP(D2688,'Cross-Page Data'!$I$4:$J$13,2,FALSE),IF(K2688="solar",VLOOKUP('Form 923'!D2688,'Cross-Page Data'!$I$14:$J$117,2,FALSE),K2688))</f>
        <v>hydro</v>
      </c>
      <c r="K2688" t="str">
        <f>VLOOKUP(E2688,'Cross-Page Data'!$D$4:$F$48,3,FALSE)</f>
        <v>hydro</v>
      </c>
      <c r="L2688" t="b">
        <f>IF(AND($P$6=FALSE,OR(C2688="Commercial NAICS Cogen",C2688="Industrial NAICS Cogen",C2688="NAICS-22 Cogen")),FALSE,IF(AND($P$7=FALSE,OR(C2688="Commercial NAICS Cogen",C2688="Commercial NAICS Non-Cogen",C2688="industrial NAICS Cogen", C2688="industrial NAICS non-cogen")),FALSE,TRUE))</f>
        <v>1</v>
      </c>
      <c r="M2688">
        <f t="shared" si="124"/>
        <v>0.37261580381471388</v>
      </c>
      <c r="N2688">
        <f t="shared" si="125"/>
        <v>1</v>
      </c>
    </row>
    <row r="2689" spans="1:14" x14ac:dyDescent="0.2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s="32">
        <f t="shared" si="123"/>
        <v>9210568.4214900937</v>
      </c>
      <c r="J2689" t="str">
        <f>IF(K2689="natural gas",VLOOKUP(D2689,'Cross-Page Data'!$I$4:$J$13,2,FALSE),IF(K2689="solar",VLOOKUP('Form 923'!D2689,'Cross-Page Data'!$I$14:$J$117,2,FALSE),K2689))</f>
        <v>hard coal</v>
      </c>
      <c r="K2689" t="str">
        <f>VLOOKUP(E2689,'Cross-Page Data'!$D$4:$F$48,3,FALSE)</f>
        <v>hard coal</v>
      </c>
      <c r="L2689" t="b">
        <f>IF(AND($P$6=FALSE,OR(C2689="Commercial NAICS Cogen",C2689="Industrial NAICS Cogen",C2689="NAICS-22 Cogen")),FALSE,IF(AND($P$7=FALSE,OR(C2689="Commercial NAICS Cogen",C2689="Commercial NAICS Non-Cogen",C2689="industrial NAICS Cogen", C2689="industrial NAICS non-cogen")),FALSE,TRUE))</f>
        <v>1</v>
      </c>
      <c r="M2689">
        <f t="shared" si="124"/>
        <v>0.45578231292517007</v>
      </c>
      <c r="N2689">
        <f t="shared" si="125"/>
        <v>1</v>
      </c>
    </row>
    <row r="2690" spans="1:14" x14ac:dyDescent="0.2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s="32">
        <f t="shared" si="123"/>
        <v>16564999.25026639</v>
      </c>
      <c r="J2690" t="str">
        <f>IF(K2690="natural gas",VLOOKUP(D2690,'Cross-Page Data'!$I$4:$J$13,2,FALSE),IF(K2690="solar",VLOOKUP('Form 923'!D2690,'Cross-Page Data'!$I$14:$J$117,2,FALSE),K2690))</f>
        <v>heavy or residual fuel oil</v>
      </c>
      <c r="K2690" t="str">
        <f>VLOOKUP(E2690,'Cross-Page Data'!$D$4:$F$48,3,FALSE)</f>
        <v>heavy or residual fuel oil</v>
      </c>
      <c r="L2690" t="b">
        <f>IF(AND($P$6=FALSE,OR(C2690="Commercial NAICS Cogen",C2690="Industrial NAICS Cogen",C2690="NAICS-22 Cogen")),FALSE,IF(AND($P$7=FALSE,OR(C2690="Commercial NAICS Cogen",C2690="Commercial NAICS Non-Cogen",C2690="industrial NAICS Cogen", C2690="industrial NAICS non-cogen")),FALSE,TRUE))</f>
        <v>1</v>
      </c>
      <c r="M2690">
        <f t="shared" si="124"/>
        <v>9.7991967871485938E-2</v>
      </c>
      <c r="N2690">
        <f t="shared" si="125"/>
        <v>1</v>
      </c>
    </row>
    <row r="2691" spans="1:14" x14ac:dyDescent="0.2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s="32">
        <f t="shared" si="123"/>
        <v>8901995.3755648229</v>
      </c>
      <c r="J2691" t="str">
        <f>IF(K2691="natural gas",VLOOKUP(D2691,'Cross-Page Data'!$I$4:$J$13,2,FALSE),IF(K2691="solar",VLOOKUP('Form 923'!D2691,'Cross-Page Data'!$I$14:$J$117,2,FALSE),K2691))</f>
        <v>hydro</v>
      </c>
      <c r="K2691" t="str">
        <f>VLOOKUP(E2691,'Cross-Page Data'!$D$4:$F$48,3,FALSE)</f>
        <v>hydro</v>
      </c>
      <c r="L2691" t="b">
        <f>IF(AND($P$6=FALSE,OR(C2691="Commercial NAICS Cogen",C2691="Industrial NAICS Cogen",C2691="NAICS-22 Cogen")),FALSE,IF(AND($P$7=FALSE,OR(C2691="Commercial NAICS Cogen",C2691="Commercial NAICS Non-Cogen",C2691="industrial NAICS Cogen", C2691="industrial NAICS non-cogen")),FALSE,TRUE))</f>
        <v>1</v>
      </c>
      <c r="M2691">
        <f t="shared" si="124"/>
        <v>0.59741144414168934</v>
      </c>
      <c r="N2691">
        <f t="shared" si="125"/>
        <v>1</v>
      </c>
    </row>
    <row r="2692" spans="1:14" x14ac:dyDescent="0.2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s="32">
        <f t="shared" si="123"/>
        <v>8902002.009739507</v>
      </c>
      <c r="J2692" t="str">
        <f>IF(K2692="natural gas",VLOOKUP(D2692,'Cross-Page Data'!$I$4:$J$13,2,FALSE),IF(K2692="solar",VLOOKUP('Form 923'!D2692,'Cross-Page Data'!$I$14:$J$117,2,FALSE),K2692))</f>
        <v>hydro</v>
      </c>
      <c r="K2692" t="str">
        <f>VLOOKUP(E2692,'Cross-Page Data'!$D$4:$F$48,3,FALSE)</f>
        <v>hydro</v>
      </c>
      <c r="L2692" t="b">
        <f>IF(AND($P$6=FALSE,OR(C2692="Commercial NAICS Cogen",C2692="Industrial NAICS Cogen",C2692="NAICS-22 Cogen")),FALSE,IF(AND($P$7=FALSE,OR(C2692="Commercial NAICS Cogen",C2692="Commercial NAICS Non-Cogen",C2692="industrial NAICS Cogen", C2692="industrial NAICS non-cogen")),FALSE,TRUE))</f>
        <v>1</v>
      </c>
      <c r="M2692">
        <f t="shared" si="124"/>
        <v>0.38215258855585832</v>
      </c>
      <c r="N2692">
        <f t="shared" si="125"/>
        <v>1</v>
      </c>
    </row>
    <row r="2693" spans="1:14" x14ac:dyDescent="0.2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s="32">
        <f t="shared" si="123"/>
        <v>9309386.2258844785</v>
      </c>
      <c r="J2693" t="str">
        <f>IF(K2693="natural gas",VLOOKUP(D2693,'Cross-Page Data'!$I$4:$J$13,2,FALSE),IF(K2693="solar",VLOOKUP('Form 923'!D2693,'Cross-Page Data'!$I$14:$J$117,2,FALSE),K2693))</f>
        <v>hard coal</v>
      </c>
      <c r="K2693" t="str">
        <f>VLOOKUP(E2693,'Cross-Page Data'!$D$4:$F$48,3,FALSE)</f>
        <v>hard coal</v>
      </c>
      <c r="L2693" t="b">
        <f>IF(AND($P$6=FALSE,OR(C2693="Commercial NAICS Cogen",C2693="Industrial NAICS Cogen",C2693="NAICS-22 Cogen")),FALSE,IF(AND($P$7=FALSE,OR(C2693="Commercial NAICS Cogen",C2693="Commercial NAICS Non-Cogen",C2693="industrial NAICS Cogen", C2693="industrial NAICS non-cogen")),FALSE,TRUE))</f>
        <v>1</v>
      </c>
      <c r="M2693">
        <f t="shared" si="124"/>
        <v>0.45170068027210886</v>
      </c>
      <c r="N2693">
        <f t="shared" si="125"/>
        <v>1</v>
      </c>
    </row>
    <row r="2694" spans="1:14" x14ac:dyDescent="0.2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s="32">
        <f t="shared" si="123"/>
        <v>9586528.1330871638</v>
      </c>
      <c r="J2694" t="str">
        <f>IF(K2694="natural gas",VLOOKUP(D2694,'Cross-Page Data'!$I$4:$J$13,2,FALSE),IF(K2694="solar",VLOOKUP('Form 923'!D2694,'Cross-Page Data'!$I$14:$J$117,2,FALSE),K2694))</f>
        <v>heavy or residual fuel oil</v>
      </c>
      <c r="K2694" t="str">
        <f>VLOOKUP(E2694,'Cross-Page Data'!$D$4:$F$48,3,FALSE)</f>
        <v>heavy or residual fuel oil</v>
      </c>
      <c r="L2694" t="b">
        <f>IF(AND($P$6=FALSE,OR(C2694="Commercial NAICS Cogen",C2694="Industrial NAICS Cogen",C2694="NAICS-22 Cogen")),FALSE,IF(AND($P$7=FALSE,OR(C2694="Commercial NAICS Cogen",C2694="Commercial NAICS Non-Cogen",C2694="industrial NAICS Cogen", C2694="industrial NAICS non-cogen")),FALSE,TRUE))</f>
        <v>1</v>
      </c>
      <c r="M2694">
        <f t="shared" si="124"/>
        <v>0.44176706827309237</v>
      </c>
      <c r="N2694">
        <f t="shared" si="125"/>
        <v>1</v>
      </c>
    </row>
    <row r="2695" spans="1:14" x14ac:dyDescent="0.2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s="32" t="str">
        <f t="shared" ref="I2695:I2758" si="126">IFERROR(F2695/G2695*10^6,"")</f>
        <v/>
      </c>
      <c r="J2695" t="str">
        <f>IF(K2695="natural gas",VLOOKUP(D2695,'Cross-Page Data'!$I$4:$J$13,2,FALSE),IF(K2695="solar",VLOOKUP('Form 923'!D2695,'Cross-Page Data'!$I$14:$J$117,2,FALSE),K2695))</f>
        <v>hard coal</v>
      </c>
      <c r="K2695" t="str">
        <f>VLOOKUP(E2695,'Cross-Page Data'!$D$4:$F$48,3,FALSE)</f>
        <v>hard coal</v>
      </c>
      <c r="L2695" t="b">
        <f>IF(AND($P$6=FALSE,OR(C2695="Commercial NAICS Cogen",C2695="Industrial NAICS Cogen",C2695="NAICS-22 Cogen")),FALSE,IF(AND($P$7=FALSE,OR(C2695="Commercial NAICS Cogen",C2695="Commercial NAICS Non-Cogen",C2695="industrial NAICS Cogen", C2695="industrial NAICS non-cogen")),FALSE,TRUE))</f>
        <v>1</v>
      </c>
      <c r="M2695">
        <f t="shared" ref="M2695:M2758" si="127">(COUNTIFS($J$6:$J$14148,J2695,$I$6:$I$14148,"&gt;"&amp;I2695)+1)/COUNTIFS($J$6:$J$14148,J2695)</f>
        <v>1.3605442176870747E-3</v>
      </c>
      <c r="N2695">
        <f t="shared" ref="N2695:N2758" si="128">IF(OR(M2695&gt;0.95,M2695&lt;0.05),0,1)</f>
        <v>0</v>
      </c>
    </row>
    <row r="2696" spans="1:14" x14ac:dyDescent="0.2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s="32">
        <f t="shared" si="126"/>
        <v>8901998.5974754561</v>
      </c>
      <c r="J2696" t="str">
        <f>IF(K2696="natural gas",VLOOKUP(D2696,'Cross-Page Data'!$I$4:$J$13,2,FALSE),IF(K2696="solar",VLOOKUP('Form 923'!D2696,'Cross-Page Data'!$I$14:$J$117,2,FALSE),K2696))</f>
        <v>hydro</v>
      </c>
      <c r="K2696" t="str">
        <f>VLOOKUP(E2696,'Cross-Page Data'!$D$4:$F$48,3,FALSE)</f>
        <v>hydro</v>
      </c>
      <c r="L2696" t="b">
        <f>IF(AND($P$6=FALSE,OR(C2696="Commercial NAICS Cogen",C2696="Industrial NAICS Cogen",C2696="NAICS-22 Cogen")),FALSE,IF(AND($P$7=FALSE,OR(C2696="Commercial NAICS Cogen",C2696="Commercial NAICS Non-Cogen",C2696="industrial NAICS Cogen", C2696="industrial NAICS non-cogen")),FALSE,TRUE))</f>
        <v>1</v>
      </c>
      <c r="M2696">
        <f t="shared" si="127"/>
        <v>0.5340599455040872</v>
      </c>
      <c r="N2696">
        <f t="shared" si="128"/>
        <v>1</v>
      </c>
    </row>
    <row r="2697" spans="1:14" x14ac:dyDescent="0.2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s="32">
        <f t="shared" si="126"/>
        <v>8902001.9670674819</v>
      </c>
      <c r="J2697" t="str">
        <f>IF(K2697="natural gas",VLOOKUP(D2697,'Cross-Page Data'!$I$4:$J$13,2,FALSE),IF(K2697="solar",VLOOKUP('Form 923'!D2697,'Cross-Page Data'!$I$14:$J$117,2,FALSE),K2697))</f>
        <v>hydro</v>
      </c>
      <c r="K2697" t="str">
        <f>VLOOKUP(E2697,'Cross-Page Data'!$D$4:$F$48,3,FALSE)</f>
        <v>hydro</v>
      </c>
      <c r="L2697" t="b">
        <f>IF(AND($P$6=FALSE,OR(C2697="Commercial NAICS Cogen",C2697="Industrial NAICS Cogen",C2697="NAICS-22 Cogen")),FALSE,IF(AND($P$7=FALSE,OR(C2697="Commercial NAICS Cogen",C2697="Commercial NAICS Non-Cogen",C2697="industrial NAICS Cogen", C2697="industrial NAICS non-cogen")),FALSE,TRUE))</f>
        <v>1</v>
      </c>
      <c r="M2697">
        <f t="shared" si="127"/>
        <v>0.38351498637602177</v>
      </c>
      <c r="N2697">
        <f t="shared" si="128"/>
        <v>1</v>
      </c>
    </row>
    <row r="2698" spans="1:14" x14ac:dyDescent="0.2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s="32">
        <f t="shared" si="126"/>
        <v>8901998.5431201048</v>
      </c>
      <c r="J2698" t="str">
        <f>IF(K2698="natural gas",VLOOKUP(D2698,'Cross-Page Data'!$I$4:$J$13,2,FALSE),IF(K2698="solar",VLOOKUP('Form 923'!D2698,'Cross-Page Data'!$I$14:$J$117,2,FALSE),K2698))</f>
        <v>hydro</v>
      </c>
      <c r="K2698" t="str">
        <f>VLOOKUP(E2698,'Cross-Page Data'!$D$4:$F$48,3,FALSE)</f>
        <v>hydro</v>
      </c>
      <c r="L2698" t="b">
        <f>IF(AND($P$6=FALSE,OR(C2698="Commercial NAICS Cogen",C2698="Industrial NAICS Cogen",C2698="NAICS-22 Cogen")),FALSE,IF(AND($P$7=FALSE,OR(C2698="Commercial NAICS Cogen",C2698="Commercial NAICS Non-Cogen",C2698="industrial NAICS Cogen", C2698="industrial NAICS non-cogen")),FALSE,TRUE))</f>
        <v>1</v>
      </c>
      <c r="M2698">
        <f t="shared" si="127"/>
        <v>0.53474114441416898</v>
      </c>
      <c r="N2698">
        <f t="shared" si="128"/>
        <v>1</v>
      </c>
    </row>
    <row r="2699" spans="1:14" x14ac:dyDescent="0.2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s="32">
        <f t="shared" si="126"/>
        <v>64129071.940573923</v>
      </c>
      <c r="J2699" t="str">
        <f>IF(K2699="natural gas",VLOOKUP(D2699,'Cross-Page Data'!$I$4:$J$13,2,FALSE),IF(K2699="solar",VLOOKUP('Form 923'!D2699,'Cross-Page Data'!$I$14:$J$117,2,FALSE),K2699))</f>
        <v>heavy or residual fuel oil</v>
      </c>
      <c r="K2699" t="str">
        <f>VLOOKUP(E2699,'Cross-Page Data'!$D$4:$F$48,3,FALSE)</f>
        <v>heavy or residual fuel oil</v>
      </c>
      <c r="L2699" t="b">
        <f>IF(AND($P$6=FALSE,OR(C2699="Commercial NAICS Cogen",C2699="Industrial NAICS Cogen",C2699="NAICS-22 Cogen")),FALSE,IF(AND($P$7=FALSE,OR(C2699="Commercial NAICS Cogen",C2699="Commercial NAICS Non-Cogen",C2699="industrial NAICS Cogen", C2699="industrial NAICS non-cogen")),FALSE,TRUE))</f>
        <v>1</v>
      </c>
      <c r="M2699">
        <f t="shared" si="127"/>
        <v>1.3253012048192771E-2</v>
      </c>
      <c r="N2699">
        <f t="shared" si="128"/>
        <v>0</v>
      </c>
    </row>
    <row r="2700" spans="1:14" x14ac:dyDescent="0.2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s="32">
        <f t="shared" si="126"/>
        <v>14605396.716313992</v>
      </c>
      <c r="J2700" t="str">
        <f>IF(K2700="natural gas",VLOOKUP(D2700,'Cross-Page Data'!$I$4:$J$13,2,FALSE),IF(K2700="solar",VLOOKUP('Form 923'!D2700,'Cross-Page Data'!$I$14:$J$117,2,FALSE),K2700))</f>
        <v>natural gas peaker</v>
      </c>
      <c r="K2700" t="str">
        <f>VLOOKUP(E2700,'Cross-Page Data'!$D$4:$F$48,3,FALSE)</f>
        <v>natural gas</v>
      </c>
      <c r="L2700" t="b">
        <f>IF(AND($P$6=FALSE,OR(C2700="Commercial NAICS Cogen",C2700="Industrial NAICS Cogen",C2700="NAICS-22 Cogen")),FALSE,IF(AND($P$7=FALSE,OR(C2700="Commercial NAICS Cogen",C2700="Commercial NAICS Non-Cogen",C2700="industrial NAICS Cogen", C2700="industrial NAICS non-cogen")),FALSE,TRUE))</f>
        <v>1</v>
      </c>
      <c r="M2700">
        <f t="shared" si="127"/>
        <v>0.1545679012345679</v>
      </c>
      <c r="N2700">
        <f t="shared" si="128"/>
        <v>1</v>
      </c>
    </row>
    <row r="2701" spans="1:14" x14ac:dyDescent="0.2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s="32" t="str">
        <f t="shared" si="126"/>
        <v/>
      </c>
      <c r="J2701" t="str">
        <f>IF(K2701="natural gas",VLOOKUP(D2701,'Cross-Page Data'!$I$4:$J$13,2,FALSE),IF(K2701="solar",VLOOKUP('Form 923'!D2701,'Cross-Page Data'!$I$14:$J$117,2,FALSE),K2701))</f>
        <v>hard coal</v>
      </c>
      <c r="K2701" t="str">
        <f>VLOOKUP(E2701,'Cross-Page Data'!$D$4:$F$48,3,FALSE)</f>
        <v>hard coal</v>
      </c>
      <c r="L2701" t="b">
        <f>IF(AND($P$6=FALSE,OR(C2701="Commercial NAICS Cogen",C2701="Industrial NAICS Cogen",C2701="NAICS-22 Cogen")),FALSE,IF(AND($P$7=FALSE,OR(C2701="Commercial NAICS Cogen",C2701="Commercial NAICS Non-Cogen",C2701="industrial NAICS Cogen", C2701="industrial NAICS non-cogen")),FALSE,TRUE))</f>
        <v>1</v>
      </c>
      <c r="M2701">
        <f t="shared" si="127"/>
        <v>1.3605442176870747E-3</v>
      </c>
      <c r="N2701">
        <f t="shared" si="128"/>
        <v>0</v>
      </c>
    </row>
    <row r="2702" spans="1:14" x14ac:dyDescent="0.2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s="32">
        <f t="shared" si="126"/>
        <v>11231325.571341665</v>
      </c>
      <c r="J2702" t="str">
        <f>IF(K2702="natural gas",VLOOKUP(D2702,'Cross-Page Data'!$I$4:$J$13,2,FALSE),IF(K2702="solar",VLOOKUP('Form 923'!D2702,'Cross-Page Data'!$I$14:$J$117,2,FALSE),K2702))</f>
        <v>heavy or residual fuel oil</v>
      </c>
      <c r="K2702" t="str">
        <f>VLOOKUP(E2702,'Cross-Page Data'!$D$4:$F$48,3,FALSE)</f>
        <v>heavy or residual fuel oil</v>
      </c>
      <c r="L2702" t="b">
        <f>IF(AND($P$6=FALSE,OR(C2702="Commercial NAICS Cogen",C2702="Industrial NAICS Cogen",C2702="NAICS-22 Cogen")),FALSE,IF(AND($P$7=FALSE,OR(C2702="Commercial NAICS Cogen",C2702="Commercial NAICS Non-Cogen",C2702="industrial NAICS Cogen", C2702="industrial NAICS non-cogen")),FALSE,TRUE))</f>
        <v>1</v>
      </c>
      <c r="M2702">
        <f t="shared" si="127"/>
        <v>0.28554216867469878</v>
      </c>
      <c r="N2702">
        <f t="shared" si="128"/>
        <v>1</v>
      </c>
    </row>
    <row r="2703" spans="1:14" x14ac:dyDescent="0.2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s="32">
        <f t="shared" si="126"/>
        <v>11115232.558426708</v>
      </c>
      <c r="J2703" t="str">
        <f>IF(K2703="natural gas",VLOOKUP(D2703,'Cross-Page Data'!$I$4:$J$13,2,FALSE),IF(K2703="solar",VLOOKUP('Form 923'!D2703,'Cross-Page Data'!$I$14:$J$117,2,FALSE),K2703))</f>
        <v>hard coal</v>
      </c>
      <c r="K2703" t="str">
        <f>VLOOKUP(E2703,'Cross-Page Data'!$D$4:$F$48,3,FALSE)</f>
        <v>hard coal</v>
      </c>
      <c r="L2703" t="b">
        <f>IF(AND($P$6=FALSE,OR(C2703="Commercial NAICS Cogen",C2703="Industrial NAICS Cogen",C2703="NAICS-22 Cogen")),FALSE,IF(AND($P$7=FALSE,OR(C2703="Commercial NAICS Cogen",C2703="Commercial NAICS Non-Cogen",C2703="industrial NAICS Cogen", C2703="industrial NAICS non-cogen")),FALSE,TRUE))</f>
        <v>1</v>
      </c>
      <c r="M2703">
        <f t="shared" si="127"/>
        <v>0.20680272108843537</v>
      </c>
      <c r="N2703">
        <f t="shared" si="128"/>
        <v>1</v>
      </c>
    </row>
    <row r="2704" spans="1:14" x14ac:dyDescent="0.2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s="32">
        <f t="shared" si="126"/>
        <v>8901993.7924141195</v>
      </c>
      <c r="J2704" t="str">
        <f>IF(K2704="natural gas",VLOOKUP(D2704,'Cross-Page Data'!$I$4:$J$13,2,FALSE),IF(K2704="solar",VLOOKUP('Form 923'!D2704,'Cross-Page Data'!$I$14:$J$117,2,FALSE),K2704))</f>
        <v>hydro</v>
      </c>
      <c r="K2704" t="str">
        <f>VLOOKUP(E2704,'Cross-Page Data'!$D$4:$F$48,3,FALSE)</f>
        <v>hydro</v>
      </c>
      <c r="L2704" t="b">
        <f>IF(AND($P$6=FALSE,OR(C2704="Commercial NAICS Cogen",C2704="Industrial NAICS Cogen",C2704="NAICS-22 Cogen")),FALSE,IF(AND($P$7=FALSE,OR(C2704="Commercial NAICS Cogen",C2704="Commercial NAICS Non-Cogen",C2704="industrial NAICS Cogen", C2704="industrial NAICS non-cogen")),FALSE,TRUE))</f>
        <v>1</v>
      </c>
      <c r="M2704">
        <f t="shared" si="127"/>
        <v>0.61376021798365121</v>
      </c>
      <c r="N2704">
        <f t="shared" si="128"/>
        <v>1</v>
      </c>
    </row>
    <row r="2705" spans="1:14" x14ac:dyDescent="0.2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s="32">
        <f t="shared" si="126"/>
        <v>7013283.9664322501</v>
      </c>
      <c r="J2705" t="str">
        <f>IF(K2705="natural gas",VLOOKUP(D2705,'Cross-Page Data'!$I$4:$J$13,2,FALSE),IF(K2705="solar",VLOOKUP('Form 923'!D2705,'Cross-Page Data'!$I$14:$J$117,2,FALSE),K2705))</f>
        <v>natural gas nonpeaker</v>
      </c>
      <c r="K2705" t="str">
        <f>VLOOKUP(E2705,'Cross-Page Data'!$D$4:$F$48,3,FALSE)</f>
        <v>natural gas</v>
      </c>
      <c r="L2705" t="b">
        <f>IF(AND($P$6=FALSE,OR(C2705="Commercial NAICS Cogen",C2705="Industrial NAICS Cogen",C2705="NAICS-22 Cogen")),FALSE,IF(AND($P$7=FALSE,OR(C2705="Commercial NAICS Cogen",C2705="Commercial NAICS Non-Cogen",C2705="industrial NAICS Cogen", C2705="industrial NAICS non-cogen")),FALSE,TRUE))</f>
        <v>1</v>
      </c>
      <c r="M2705">
        <f t="shared" si="127"/>
        <v>0.44093023255813951</v>
      </c>
      <c r="N2705">
        <f t="shared" si="128"/>
        <v>1</v>
      </c>
    </row>
    <row r="2706" spans="1:14" x14ac:dyDescent="0.2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s="32" t="str">
        <f t="shared" si="126"/>
        <v/>
      </c>
      <c r="J2706" t="str">
        <f>IF(K2706="natural gas",VLOOKUP(D2706,'Cross-Page Data'!$I$4:$J$13,2,FALSE),IF(K2706="solar",VLOOKUP('Form 923'!D2706,'Cross-Page Data'!$I$14:$J$117,2,FALSE),K2706))</f>
        <v>heavy or residual fuel oil</v>
      </c>
      <c r="K2706" t="str">
        <f>VLOOKUP(E2706,'Cross-Page Data'!$D$4:$F$48,3,FALSE)</f>
        <v>heavy or residual fuel oil</v>
      </c>
      <c r="L2706" t="b">
        <f>IF(AND($P$6=FALSE,OR(C2706="Commercial NAICS Cogen",C2706="Industrial NAICS Cogen",C2706="NAICS-22 Cogen")),FALSE,IF(AND($P$7=FALSE,OR(C2706="Commercial NAICS Cogen",C2706="Commercial NAICS Non-Cogen",C2706="industrial NAICS Cogen", C2706="industrial NAICS non-cogen")),FALSE,TRUE))</f>
        <v>1</v>
      </c>
      <c r="M2706">
        <f t="shared" si="127"/>
        <v>4.0160642570281126E-4</v>
      </c>
      <c r="N2706">
        <f t="shared" si="128"/>
        <v>0</v>
      </c>
    </row>
    <row r="2707" spans="1:14" x14ac:dyDescent="0.2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s="32">
        <f t="shared" si="126"/>
        <v>7016832.9996837759</v>
      </c>
      <c r="J2707" t="str">
        <f>IF(K2707="natural gas",VLOOKUP(D2707,'Cross-Page Data'!$I$4:$J$13,2,FALSE),IF(K2707="solar",VLOOKUP('Form 923'!D2707,'Cross-Page Data'!$I$14:$J$117,2,FALSE),K2707))</f>
        <v>natural gas nonpeaker</v>
      </c>
      <c r="K2707" t="str">
        <f>VLOOKUP(E2707,'Cross-Page Data'!$D$4:$F$48,3,FALSE)</f>
        <v>natural gas</v>
      </c>
      <c r="L2707" t="b">
        <f>IF(AND($P$6=FALSE,OR(C2707="Commercial NAICS Cogen",C2707="Industrial NAICS Cogen",C2707="NAICS-22 Cogen")),FALSE,IF(AND($P$7=FALSE,OR(C2707="Commercial NAICS Cogen",C2707="Commercial NAICS Non-Cogen",C2707="industrial NAICS Cogen", C2707="industrial NAICS non-cogen")),FALSE,TRUE))</f>
        <v>1</v>
      </c>
      <c r="M2707">
        <f t="shared" si="127"/>
        <v>0.44</v>
      </c>
      <c r="N2707">
        <f t="shared" si="128"/>
        <v>1</v>
      </c>
    </row>
    <row r="2708" spans="1:14" x14ac:dyDescent="0.2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s="32">
        <f t="shared" si="126"/>
        <v>82322925.412737221</v>
      </c>
      <c r="J2708" t="str">
        <f>IF(K2708="natural gas",VLOOKUP(D2708,'Cross-Page Data'!$I$4:$J$13,2,FALSE),IF(K2708="solar",VLOOKUP('Form 923'!D2708,'Cross-Page Data'!$I$14:$J$117,2,FALSE),K2708))</f>
        <v>heavy or residual fuel oil</v>
      </c>
      <c r="K2708" t="str">
        <f>VLOOKUP(E2708,'Cross-Page Data'!$D$4:$F$48,3,FALSE)</f>
        <v>heavy or residual fuel oil</v>
      </c>
      <c r="L2708" t="b">
        <f>IF(AND($P$6=FALSE,OR(C2708="Commercial NAICS Cogen",C2708="Industrial NAICS Cogen",C2708="NAICS-22 Cogen")),FALSE,IF(AND($P$7=FALSE,OR(C2708="Commercial NAICS Cogen",C2708="Commercial NAICS Non-Cogen",C2708="industrial NAICS Cogen", C2708="industrial NAICS non-cogen")),FALSE,TRUE))</f>
        <v>1</v>
      </c>
      <c r="M2708">
        <f t="shared" si="127"/>
        <v>9.2369477911646587E-3</v>
      </c>
      <c r="N2708">
        <f t="shared" si="128"/>
        <v>0</v>
      </c>
    </row>
    <row r="2709" spans="1:14" x14ac:dyDescent="0.2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s="32">
        <f t="shared" si="126"/>
        <v>47915289.467945993</v>
      </c>
      <c r="J2709" t="str">
        <f>IF(K2709="natural gas",VLOOKUP(D2709,'Cross-Page Data'!$I$4:$J$13,2,FALSE),IF(K2709="solar",VLOOKUP('Form 923'!D2709,'Cross-Page Data'!$I$14:$J$117,2,FALSE),K2709))</f>
        <v>natural gas peaker</v>
      </c>
      <c r="K2709" t="str">
        <f>VLOOKUP(E2709,'Cross-Page Data'!$D$4:$F$48,3,FALSE)</f>
        <v>natural gas</v>
      </c>
      <c r="L2709" t="b">
        <f>IF(AND($P$6=FALSE,OR(C2709="Commercial NAICS Cogen",C2709="Industrial NAICS Cogen",C2709="NAICS-22 Cogen")),FALSE,IF(AND($P$7=FALSE,OR(C2709="Commercial NAICS Cogen",C2709="Commercial NAICS Non-Cogen",C2709="industrial NAICS Cogen", C2709="industrial NAICS non-cogen")),FALSE,TRUE))</f>
        <v>1</v>
      </c>
      <c r="M2709">
        <f t="shared" si="127"/>
        <v>1.4320987654320988E-2</v>
      </c>
      <c r="N2709">
        <f t="shared" si="128"/>
        <v>0</v>
      </c>
    </row>
    <row r="2710" spans="1:14" x14ac:dyDescent="0.2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s="32">
        <f t="shared" si="126"/>
        <v>11691396.573602401</v>
      </c>
      <c r="J2710" t="str">
        <f>IF(K2710="natural gas",VLOOKUP(D2710,'Cross-Page Data'!$I$4:$J$13,2,FALSE),IF(K2710="solar",VLOOKUP('Form 923'!D2710,'Cross-Page Data'!$I$14:$J$117,2,FALSE),K2710))</f>
        <v>hard coal</v>
      </c>
      <c r="K2710" t="str">
        <f>VLOOKUP(E2710,'Cross-Page Data'!$D$4:$F$48,3,FALSE)</f>
        <v>hard coal</v>
      </c>
      <c r="L2710" t="b">
        <f>IF(AND($P$6=FALSE,OR(C2710="Commercial NAICS Cogen",C2710="Industrial NAICS Cogen",C2710="NAICS-22 Cogen")),FALSE,IF(AND($P$7=FALSE,OR(C2710="Commercial NAICS Cogen",C2710="Commercial NAICS Non-Cogen",C2710="industrial NAICS Cogen", C2710="industrial NAICS non-cogen")),FALSE,TRUE))</f>
        <v>1</v>
      </c>
      <c r="M2710">
        <f t="shared" si="127"/>
        <v>0.13877551020408163</v>
      </c>
      <c r="N2710">
        <f t="shared" si="128"/>
        <v>1</v>
      </c>
    </row>
    <row r="2711" spans="1:14" x14ac:dyDescent="0.2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s="32">
        <f t="shared" si="126"/>
        <v>11730872.748967536</v>
      </c>
      <c r="J2711" t="str">
        <f>IF(K2711="natural gas",VLOOKUP(D2711,'Cross-Page Data'!$I$4:$J$13,2,FALSE),IF(K2711="solar",VLOOKUP('Form 923'!D2711,'Cross-Page Data'!$I$14:$J$117,2,FALSE),K2711))</f>
        <v>heavy or residual fuel oil</v>
      </c>
      <c r="K2711" t="str">
        <f>VLOOKUP(E2711,'Cross-Page Data'!$D$4:$F$48,3,FALSE)</f>
        <v>heavy or residual fuel oil</v>
      </c>
      <c r="L2711" t="b">
        <f>IF(AND($P$6=FALSE,OR(C2711="Commercial NAICS Cogen",C2711="Industrial NAICS Cogen",C2711="NAICS-22 Cogen")),FALSE,IF(AND($P$7=FALSE,OR(C2711="Commercial NAICS Cogen",C2711="Commercial NAICS Non-Cogen",C2711="industrial NAICS Cogen", C2711="industrial NAICS non-cogen")),FALSE,TRUE))</f>
        <v>1</v>
      </c>
      <c r="M2711">
        <f t="shared" si="127"/>
        <v>0.24578313253012049</v>
      </c>
      <c r="N2711">
        <f t="shared" si="128"/>
        <v>1</v>
      </c>
    </row>
    <row r="2712" spans="1:14" x14ac:dyDescent="0.2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s="32">
        <f t="shared" si="126"/>
        <v>11689209.931702891</v>
      </c>
      <c r="J2712" t="str">
        <f>IF(K2712="natural gas",VLOOKUP(D2712,'Cross-Page Data'!$I$4:$J$13,2,FALSE),IF(K2712="solar",VLOOKUP('Form 923'!D2712,'Cross-Page Data'!$I$14:$J$117,2,FALSE),K2712))</f>
        <v>hard coal</v>
      </c>
      <c r="K2712" t="str">
        <f>VLOOKUP(E2712,'Cross-Page Data'!$D$4:$F$48,3,FALSE)</f>
        <v>hard coal</v>
      </c>
      <c r="L2712" t="b">
        <f>IF(AND($P$6=FALSE,OR(C2712="Commercial NAICS Cogen",C2712="Industrial NAICS Cogen",C2712="NAICS-22 Cogen")),FALSE,IF(AND($P$7=FALSE,OR(C2712="Commercial NAICS Cogen",C2712="Commercial NAICS Non-Cogen",C2712="industrial NAICS Cogen", C2712="industrial NAICS non-cogen")),FALSE,TRUE))</f>
        <v>1</v>
      </c>
      <c r="M2712">
        <f t="shared" si="127"/>
        <v>0.14013605442176871</v>
      </c>
      <c r="N2712">
        <f t="shared" si="128"/>
        <v>1</v>
      </c>
    </row>
    <row r="2713" spans="1:14" x14ac:dyDescent="0.2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s="32">
        <f t="shared" si="126"/>
        <v>8902005.3848296348</v>
      </c>
      <c r="J2713" t="str">
        <f>IF(K2713="natural gas",VLOOKUP(D2713,'Cross-Page Data'!$I$4:$J$13,2,FALSE),IF(K2713="solar",VLOOKUP('Form 923'!D2713,'Cross-Page Data'!$I$14:$J$117,2,FALSE),K2713))</f>
        <v>hydro</v>
      </c>
      <c r="K2713" t="str">
        <f>VLOOKUP(E2713,'Cross-Page Data'!$D$4:$F$48,3,FALSE)</f>
        <v>hydro</v>
      </c>
      <c r="L2713" t="b">
        <f>IF(AND($P$6=FALSE,OR(C2713="Commercial NAICS Cogen",C2713="Industrial NAICS Cogen",C2713="NAICS-22 Cogen")),FALSE,IF(AND($P$7=FALSE,OR(C2713="Commercial NAICS Cogen",C2713="Commercial NAICS Non-Cogen",C2713="industrial NAICS Cogen", C2713="industrial NAICS non-cogen")),FALSE,TRUE))</f>
        <v>1</v>
      </c>
      <c r="M2713">
        <f t="shared" si="127"/>
        <v>0.33651226158038144</v>
      </c>
      <c r="N2713">
        <f t="shared" si="128"/>
        <v>1</v>
      </c>
    </row>
    <row r="2714" spans="1:14" x14ac:dyDescent="0.2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s="32">
        <f t="shared" si="126"/>
        <v>8901997.2854422443</v>
      </c>
      <c r="J2714" t="str">
        <f>IF(K2714="natural gas",VLOOKUP(D2714,'Cross-Page Data'!$I$4:$J$13,2,FALSE),IF(K2714="solar",VLOOKUP('Form 923'!D2714,'Cross-Page Data'!$I$14:$J$117,2,FALSE),K2714))</f>
        <v>hydro</v>
      </c>
      <c r="K2714" t="str">
        <f>VLOOKUP(E2714,'Cross-Page Data'!$D$4:$F$48,3,FALSE)</f>
        <v>hydro</v>
      </c>
      <c r="L2714" t="b">
        <f>IF(AND($P$6=FALSE,OR(C2714="Commercial NAICS Cogen",C2714="Industrial NAICS Cogen",C2714="NAICS-22 Cogen")),FALSE,IF(AND($P$7=FALSE,OR(C2714="Commercial NAICS Cogen",C2714="Commercial NAICS Non-Cogen",C2714="industrial NAICS Cogen", C2714="industrial NAICS non-cogen")),FALSE,TRUE))</f>
        <v>1</v>
      </c>
      <c r="M2714">
        <f t="shared" si="127"/>
        <v>0.56539509536784738</v>
      </c>
      <c r="N2714">
        <f t="shared" si="128"/>
        <v>1</v>
      </c>
    </row>
    <row r="2715" spans="1:14" x14ac:dyDescent="0.2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s="32">
        <f t="shared" si="126"/>
        <v>8901999.2608576436</v>
      </c>
      <c r="J2715" t="str">
        <f>IF(K2715="natural gas",VLOOKUP(D2715,'Cross-Page Data'!$I$4:$J$13,2,FALSE),IF(K2715="solar",VLOOKUP('Form 923'!D2715,'Cross-Page Data'!$I$14:$J$117,2,FALSE),K2715))</f>
        <v>hydro</v>
      </c>
      <c r="K2715" t="str">
        <f>VLOOKUP(E2715,'Cross-Page Data'!$D$4:$F$48,3,FALSE)</f>
        <v>hydro</v>
      </c>
      <c r="L2715" t="b">
        <f>IF(AND($P$6=FALSE,OR(C2715="Commercial NAICS Cogen",C2715="Industrial NAICS Cogen",C2715="NAICS-22 Cogen")),FALSE,IF(AND($P$7=FALSE,OR(C2715="Commercial NAICS Cogen",C2715="Commercial NAICS Non-Cogen",C2715="industrial NAICS Cogen", C2715="industrial NAICS non-cogen")),FALSE,TRUE))</f>
        <v>1</v>
      </c>
      <c r="M2715">
        <f t="shared" si="127"/>
        <v>0.50544959128065392</v>
      </c>
      <c r="N2715">
        <f t="shared" si="128"/>
        <v>1</v>
      </c>
    </row>
    <row r="2716" spans="1:14" x14ac:dyDescent="0.2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s="32">
        <f t="shared" si="126"/>
        <v>8901984.9745893795</v>
      </c>
      <c r="J2716" t="str">
        <f>IF(K2716="natural gas",VLOOKUP(D2716,'Cross-Page Data'!$I$4:$J$13,2,FALSE),IF(K2716="solar",VLOOKUP('Form 923'!D2716,'Cross-Page Data'!$I$14:$J$117,2,FALSE),K2716))</f>
        <v>hydro</v>
      </c>
      <c r="K2716" t="str">
        <f>VLOOKUP(E2716,'Cross-Page Data'!$D$4:$F$48,3,FALSE)</f>
        <v>hydro</v>
      </c>
      <c r="L2716" t="b">
        <f>IF(AND($P$6=FALSE,OR(C2716="Commercial NAICS Cogen",C2716="Industrial NAICS Cogen",C2716="NAICS-22 Cogen")),FALSE,IF(AND($P$7=FALSE,OR(C2716="Commercial NAICS Cogen",C2716="Commercial NAICS Non-Cogen",C2716="industrial NAICS Cogen", C2716="industrial NAICS non-cogen")),FALSE,TRUE))</f>
        <v>1</v>
      </c>
      <c r="M2716">
        <f t="shared" si="127"/>
        <v>0.68801089918256131</v>
      </c>
      <c r="N2716">
        <f t="shared" si="128"/>
        <v>1</v>
      </c>
    </row>
    <row r="2717" spans="1:14" x14ac:dyDescent="0.2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s="32">
        <f t="shared" si="126"/>
        <v>8901995.0654401071</v>
      </c>
      <c r="J2717" t="str">
        <f>IF(K2717="natural gas",VLOOKUP(D2717,'Cross-Page Data'!$I$4:$J$13,2,FALSE),IF(K2717="solar",VLOOKUP('Form 923'!D2717,'Cross-Page Data'!$I$14:$J$117,2,FALSE),K2717))</f>
        <v>hydro</v>
      </c>
      <c r="K2717" t="str">
        <f>VLOOKUP(E2717,'Cross-Page Data'!$D$4:$F$48,3,FALSE)</f>
        <v>hydro</v>
      </c>
      <c r="L2717" t="b">
        <f>IF(AND($P$6=FALSE,OR(C2717="Commercial NAICS Cogen",C2717="Industrial NAICS Cogen",C2717="NAICS-22 Cogen")),FALSE,IF(AND($P$7=FALSE,OR(C2717="Commercial NAICS Cogen",C2717="Commercial NAICS Non-Cogen",C2717="industrial NAICS Cogen", C2717="industrial NAICS non-cogen")),FALSE,TRUE))</f>
        <v>1</v>
      </c>
      <c r="M2717">
        <f t="shared" si="127"/>
        <v>0.60013623978201636</v>
      </c>
      <c r="N2717">
        <f t="shared" si="128"/>
        <v>1</v>
      </c>
    </row>
    <row r="2718" spans="1:14" x14ac:dyDescent="0.2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s="32">
        <f t="shared" si="126"/>
        <v>8901999.7297662478</v>
      </c>
      <c r="J2718" t="str">
        <f>IF(K2718="natural gas",VLOOKUP(D2718,'Cross-Page Data'!$I$4:$J$13,2,FALSE),IF(K2718="solar",VLOOKUP('Form 923'!D2718,'Cross-Page Data'!$I$14:$J$117,2,FALSE),K2718))</f>
        <v>hydro</v>
      </c>
      <c r="K2718" t="str">
        <f>VLOOKUP(E2718,'Cross-Page Data'!$D$4:$F$48,3,FALSE)</f>
        <v>hydro</v>
      </c>
      <c r="L2718" t="b">
        <f>IF(AND($P$6=FALSE,OR(C2718="Commercial NAICS Cogen",C2718="Industrial NAICS Cogen",C2718="NAICS-22 Cogen")),FALSE,IF(AND($P$7=FALSE,OR(C2718="Commercial NAICS Cogen",C2718="Commercial NAICS Non-Cogen",C2718="industrial NAICS Cogen", C2718="industrial NAICS non-cogen")),FALSE,TRUE))</f>
        <v>1</v>
      </c>
      <c r="M2718">
        <f t="shared" si="127"/>
        <v>0.470708446866485</v>
      </c>
      <c r="N2718">
        <f t="shared" si="128"/>
        <v>1</v>
      </c>
    </row>
    <row r="2719" spans="1:14" x14ac:dyDescent="0.2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s="32">
        <f t="shared" si="126"/>
        <v>8901999.1802266184</v>
      </c>
      <c r="J2719" t="str">
        <f>IF(K2719="natural gas",VLOOKUP(D2719,'Cross-Page Data'!$I$4:$J$13,2,FALSE),IF(K2719="solar",VLOOKUP('Form 923'!D2719,'Cross-Page Data'!$I$14:$J$117,2,FALSE),K2719))</f>
        <v>hydro</v>
      </c>
      <c r="K2719" t="str">
        <f>VLOOKUP(E2719,'Cross-Page Data'!$D$4:$F$48,3,FALSE)</f>
        <v>hydro</v>
      </c>
      <c r="L2719" t="b">
        <f>IF(AND($P$6=FALSE,OR(C2719="Commercial NAICS Cogen",C2719="Industrial NAICS Cogen",C2719="NAICS-22 Cogen")),FALSE,IF(AND($P$7=FALSE,OR(C2719="Commercial NAICS Cogen",C2719="Commercial NAICS Non-Cogen",C2719="industrial NAICS Cogen", C2719="industrial NAICS non-cogen")),FALSE,TRUE))</f>
        <v>1</v>
      </c>
      <c r="M2719">
        <f t="shared" si="127"/>
        <v>0.51089918256130795</v>
      </c>
      <c r="N2719">
        <f t="shared" si="128"/>
        <v>1</v>
      </c>
    </row>
    <row r="2720" spans="1:14" x14ac:dyDescent="0.2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s="32">
        <f t="shared" si="126"/>
        <v>8901991.604209397</v>
      </c>
      <c r="J2720" t="str">
        <f>IF(K2720="natural gas",VLOOKUP(D2720,'Cross-Page Data'!$I$4:$J$13,2,FALSE),IF(K2720="solar",VLOOKUP('Form 923'!D2720,'Cross-Page Data'!$I$14:$J$117,2,FALSE),K2720))</f>
        <v>hydro</v>
      </c>
      <c r="K2720" t="str">
        <f>VLOOKUP(E2720,'Cross-Page Data'!$D$4:$F$48,3,FALSE)</f>
        <v>hydro</v>
      </c>
      <c r="L2720" t="b">
        <f>IF(AND($P$6=FALSE,OR(C2720="Commercial NAICS Cogen",C2720="Industrial NAICS Cogen",C2720="NAICS-22 Cogen")),FALSE,IF(AND($P$7=FALSE,OR(C2720="Commercial NAICS Cogen",C2720="Commercial NAICS Non-Cogen",C2720="industrial NAICS Cogen", C2720="industrial NAICS non-cogen")),FALSE,TRUE))</f>
        <v>1</v>
      </c>
      <c r="M2720">
        <f t="shared" si="127"/>
        <v>0.63147138964577654</v>
      </c>
      <c r="N2720">
        <f t="shared" si="128"/>
        <v>1</v>
      </c>
    </row>
    <row r="2721" spans="1:14" x14ac:dyDescent="0.2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s="32">
        <f t="shared" si="126"/>
        <v>8901977.0459348839</v>
      </c>
      <c r="J2721" t="str">
        <f>IF(K2721="natural gas",VLOOKUP(D2721,'Cross-Page Data'!$I$4:$J$13,2,FALSE),IF(K2721="solar",VLOOKUP('Form 923'!D2721,'Cross-Page Data'!$I$14:$J$117,2,FALSE),K2721))</f>
        <v>hydro</v>
      </c>
      <c r="K2721" t="str">
        <f>VLOOKUP(E2721,'Cross-Page Data'!$D$4:$F$48,3,FALSE)</f>
        <v>hydro</v>
      </c>
      <c r="L2721" t="b">
        <f>IF(AND($P$6=FALSE,OR(C2721="Commercial NAICS Cogen",C2721="Industrial NAICS Cogen",C2721="NAICS-22 Cogen")),FALSE,IF(AND($P$7=FALSE,OR(C2721="Commercial NAICS Cogen",C2721="Commercial NAICS Non-Cogen",C2721="industrial NAICS Cogen", C2721="industrial NAICS non-cogen")),FALSE,TRUE))</f>
        <v>1</v>
      </c>
      <c r="M2721">
        <f t="shared" si="127"/>
        <v>0.72343324250681196</v>
      </c>
      <c r="N2721">
        <f t="shared" si="128"/>
        <v>1</v>
      </c>
    </row>
    <row r="2722" spans="1:14" x14ac:dyDescent="0.2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s="32">
        <f t="shared" si="126"/>
        <v>8902007.7585609723</v>
      </c>
      <c r="J2722" t="str">
        <f>IF(K2722="natural gas",VLOOKUP(D2722,'Cross-Page Data'!$I$4:$J$13,2,FALSE),IF(K2722="solar",VLOOKUP('Form 923'!D2722,'Cross-Page Data'!$I$14:$J$117,2,FALSE),K2722))</f>
        <v>hydro</v>
      </c>
      <c r="K2722" t="str">
        <f>VLOOKUP(E2722,'Cross-Page Data'!$D$4:$F$48,3,FALSE)</f>
        <v>hydro</v>
      </c>
      <c r="L2722" t="b">
        <f>IF(AND($P$6=FALSE,OR(C2722="Commercial NAICS Cogen",C2722="Industrial NAICS Cogen",C2722="NAICS-22 Cogen")),FALSE,IF(AND($P$7=FALSE,OR(C2722="Commercial NAICS Cogen",C2722="Commercial NAICS Non-Cogen",C2722="industrial NAICS Cogen", C2722="industrial NAICS non-cogen")),FALSE,TRUE))</f>
        <v>1</v>
      </c>
      <c r="M2722">
        <f t="shared" si="127"/>
        <v>0.30926430517711173</v>
      </c>
      <c r="N2722">
        <f t="shared" si="128"/>
        <v>1</v>
      </c>
    </row>
    <row r="2723" spans="1:14" x14ac:dyDescent="0.2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s="32">
        <f t="shared" si="126"/>
        <v>8901999.2336447611</v>
      </c>
      <c r="J2723" t="str">
        <f>IF(K2723="natural gas",VLOOKUP(D2723,'Cross-Page Data'!$I$4:$J$13,2,FALSE),IF(K2723="solar",VLOOKUP('Form 923'!D2723,'Cross-Page Data'!$I$14:$J$117,2,FALSE),K2723))</f>
        <v>hydro</v>
      </c>
      <c r="K2723" t="str">
        <f>VLOOKUP(E2723,'Cross-Page Data'!$D$4:$F$48,3,FALSE)</f>
        <v>hydro</v>
      </c>
      <c r="L2723" t="b">
        <f>IF(AND($P$6=FALSE,OR(C2723="Commercial NAICS Cogen",C2723="Industrial NAICS Cogen",C2723="NAICS-22 Cogen")),FALSE,IF(AND($P$7=FALSE,OR(C2723="Commercial NAICS Cogen",C2723="Commercial NAICS Non-Cogen",C2723="industrial NAICS Cogen", C2723="industrial NAICS non-cogen")),FALSE,TRUE))</f>
        <v>1</v>
      </c>
      <c r="M2723">
        <f t="shared" si="127"/>
        <v>0.50817438692098094</v>
      </c>
      <c r="N2723">
        <f t="shared" si="128"/>
        <v>1</v>
      </c>
    </row>
    <row r="2724" spans="1:14" x14ac:dyDescent="0.2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s="32">
        <f t="shared" si="126"/>
        <v>8901991.4096056223</v>
      </c>
      <c r="J2724" t="str">
        <f>IF(K2724="natural gas",VLOOKUP(D2724,'Cross-Page Data'!$I$4:$J$13,2,FALSE),IF(K2724="solar",VLOOKUP('Form 923'!D2724,'Cross-Page Data'!$I$14:$J$117,2,FALSE),K2724))</f>
        <v>hydro</v>
      </c>
      <c r="K2724" t="str">
        <f>VLOOKUP(E2724,'Cross-Page Data'!$D$4:$F$48,3,FALSE)</f>
        <v>hydro</v>
      </c>
      <c r="L2724" t="b">
        <f>IF(AND($P$6=FALSE,OR(C2724="Commercial NAICS Cogen",C2724="Industrial NAICS Cogen",C2724="NAICS-22 Cogen")),FALSE,IF(AND($P$7=FALSE,OR(C2724="Commercial NAICS Cogen",C2724="Commercial NAICS Non-Cogen",C2724="industrial NAICS Cogen", C2724="industrial NAICS non-cogen")),FALSE,TRUE))</f>
        <v>1</v>
      </c>
      <c r="M2724">
        <f t="shared" si="127"/>
        <v>0.63487738419618533</v>
      </c>
      <c r="N2724">
        <f t="shared" si="128"/>
        <v>1</v>
      </c>
    </row>
    <row r="2725" spans="1:14" x14ac:dyDescent="0.2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s="32">
        <f t="shared" si="126"/>
        <v>8901999.6527960021</v>
      </c>
      <c r="J2725" t="str">
        <f>IF(K2725="natural gas",VLOOKUP(D2725,'Cross-Page Data'!$I$4:$J$13,2,FALSE),IF(K2725="solar",VLOOKUP('Form 923'!D2725,'Cross-Page Data'!$I$14:$J$117,2,FALSE),K2725))</f>
        <v>hydro</v>
      </c>
      <c r="K2725" t="str">
        <f>VLOOKUP(E2725,'Cross-Page Data'!$D$4:$F$48,3,FALSE)</f>
        <v>hydro</v>
      </c>
      <c r="L2725" t="b">
        <f>IF(AND($P$6=FALSE,OR(C2725="Commercial NAICS Cogen",C2725="Industrial NAICS Cogen",C2725="NAICS-22 Cogen")),FALSE,IF(AND($P$7=FALSE,OR(C2725="Commercial NAICS Cogen",C2725="Commercial NAICS Non-Cogen",C2725="industrial NAICS Cogen", C2725="industrial NAICS non-cogen")),FALSE,TRUE))</f>
        <v>1</v>
      </c>
      <c r="M2725">
        <f t="shared" si="127"/>
        <v>0.47820163487738421</v>
      </c>
      <c r="N2725">
        <f t="shared" si="128"/>
        <v>1</v>
      </c>
    </row>
    <row r="2726" spans="1:14" x14ac:dyDescent="0.2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s="32">
        <f t="shared" si="126"/>
        <v>8902007.9675670788</v>
      </c>
      <c r="J2726" t="str">
        <f>IF(K2726="natural gas",VLOOKUP(D2726,'Cross-Page Data'!$I$4:$J$13,2,FALSE),IF(K2726="solar",VLOOKUP('Form 923'!D2726,'Cross-Page Data'!$I$14:$J$117,2,FALSE),K2726))</f>
        <v>hydro</v>
      </c>
      <c r="K2726" t="str">
        <f>VLOOKUP(E2726,'Cross-Page Data'!$D$4:$F$48,3,FALSE)</f>
        <v>hydro</v>
      </c>
      <c r="L2726" t="b">
        <f>IF(AND($P$6=FALSE,OR(C2726="Commercial NAICS Cogen",C2726="Industrial NAICS Cogen",C2726="NAICS-22 Cogen")),FALSE,IF(AND($P$7=FALSE,OR(C2726="Commercial NAICS Cogen",C2726="Commercial NAICS Non-Cogen",C2726="industrial NAICS Cogen", C2726="industrial NAICS non-cogen")),FALSE,TRUE))</f>
        <v>1</v>
      </c>
      <c r="M2726">
        <f t="shared" si="127"/>
        <v>0.3072207084468665</v>
      </c>
      <c r="N2726">
        <f t="shared" si="128"/>
        <v>1</v>
      </c>
    </row>
    <row r="2727" spans="1:14" x14ac:dyDescent="0.2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s="32">
        <f t="shared" si="126"/>
        <v>8901998.9137778003</v>
      </c>
      <c r="J2727" t="str">
        <f>IF(K2727="natural gas",VLOOKUP(D2727,'Cross-Page Data'!$I$4:$J$13,2,FALSE),IF(K2727="solar",VLOOKUP('Form 923'!D2727,'Cross-Page Data'!$I$14:$J$117,2,FALSE),K2727))</f>
        <v>hydro</v>
      </c>
      <c r="K2727" t="str">
        <f>VLOOKUP(E2727,'Cross-Page Data'!$D$4:$F$48,3,FALSE)</f>
        <v>hydro</v>
      </c>
      <c r="L2727" t="b">
        <f>IF(AND($P$6=FALSE,OR(C2727="Commercial NAICS Cogen",C2727="Industrial NAICS Cogen",C2727="NAICS-22 Cogen")),FALSE,IF(AND($P$7=FALSE,OR(C2727="Commercial NAICS Cogen",C2727="Commercial NAICS Non-Cogen",C2727="industrial NAICS Cogen", C2727="industrial NAICS non-cogen")),FALSE,TRUE))</f>
        <v>1</v>
      </c>
      <c r="M2727">
        <f t="shared" si="127"/>
        <v>0.52384196185286103</v>
      </c>
      <c r="N2727">
        <f t="shared" si="128"/>
        <v>1</v>
      </c>
    </row>
    <row r="2728" spans="1:14" x14ac:dyDescent="0.2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s="32">
        <f t="shared" si="126"/>
        <v>8902007.4895714838</v>
      </c>
      <c r="J2728" t="str">
        <f>IF(K2728="natural gas",VLOOKUP(D2728,'Cross-Page Data'!$I$4:$J$13,2,FALSE),IF(K2728="solar",VLOOKUP('Form 923'!D2728,'Cross-Page Data'!$I$14:$J$117,2,FALSE),K2728))</f>
        <v>hydro</v>
      </c>
      <c r="K2728" t="str">
        <f>VLOOKUP(E2728,'Cross-Page Data'!$D$4:$F$48,3,FALSE)</f>
        <v>hydro</v>
      </c>
      <c r="L2728" t="b">
        <f>IF(AND($P$6=FALSE,OR(C2728="Commercial NAICS Cogen",C2728="Industrial NAICS Cogen",C2728="NAICS-22 Cogen")),FALSE,IF(AND($P$7=FALSE,OR(C2728="Commercial NAICS Cogen",C2728="Commercial NAICS Non-Cogen",C2728="industrial NAICS Cogen", C2728="industrial NAICS non-cogen")),FALSE,TRUE))</f>
        <v>1</v>
      </c>
      <c r="M2728">
        <f t="shared" si="127"/>
        <v>0.31267029972752042</v>
      </c>
      <c r="N2728">
        <f t="shared" si="128"/>
        <v>1</v>
      </c>
    </row>
    <row r="2729" spans="1:14" x14ac:dyDescent="0.2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s="32">
        <f t="shared" si="126"/>
        <v>8901926.9700832274</v>
      </c>
      <c r="J2729" t="str">
        <f>IF(K2729="natural gas",VLOOKUP(D2729,'Cross-Page Data'!$I$4:$J$13,2,FALSE),IF(K2729="solar",VLOOKUP('Form 923'!D2729,'Cross-Page Data'!$I$14:$J$117,2,FALSE),K2729))</f>
        <v>hydro</v>
      </c>
      <c r="K2729" t="str">
        <f>VLOOKUP(E2729,'Cross-Page Data'!$D$4:$F$48,3,FALSE)</f>
        <v>hydro</v>
      </c>
      <c r="L2729" t="b">
        <f>IF(AND($P$6=FALSE,OR(C2729="Commercial NAICS Cogen",C2729="Industrial NAICS Cogen",C2729="NAICS-22 Cogen")),FALSE,IF(AND($P$7=FALSE,OR(C2729="Commercial NAICS Cogen",C2729="Commercial NAICS Non-Cogen",C2729="industrial NAICS Cogen", C2729="industrial NAICS non-cogen")),FALSE,TRUE))</f>
        <v>1</v>
      </c>
      <c r="M2729">
        <f t="shared" si="127"/>
        <v>0.82220708446866486</v>
      </c>
      <c r="N2729">
        <f t="shared" si="128"/>
        <v>1</v>
      </c>
    </row>
    <row r="2730" spans="1:14" x14ac:dyDescent="0.2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s="32">
        <f t="shared" si="126"/>
        <v>9837728.1402037479</v>
      </c>
      <c r="J2730" t="str">
        <f>IF(K2730="natural gas",VLOOKUP(D2730,'Cross-Page Data'!$I$4:$J$13,2,FALSE),IF(K2730="solar",VLOOKUP('Form 923'!D2730,'Cross-Page Data'!$I$14:$J$117,2,FALSE),K2730))</f>
        <v>natural gas peaker</v>
      </c>
      <c r="K2730" t="str">
        <f>VLOOKUP(E2730,'Cross-Page Data'!$D$4:$F$48,3,FALSE)</f>
        <v>natural gas</v>
      </c>
      <c r="L2730" t="b">
        <f>IF(AND($P$6=FALSE,OR(C2730="Commercial NAICS Cogen",C2730="Industrial NAICS Cogen",C2730="NAICS-22 Cogen")),FALSE,IF(AND($P$7=FALSE,OR(C2730="Commercial NAICS Cogen",C2730="Commercial NAICS Non-Cogen",C2730="industrial NAICS Cogen", C2730="industrial NAICS non-cogen")),FALSE,TRUE))</f>
        <v>1</v>
      </c>
      <c r="M2730">
        <f t="shared" si="127"/>
        <v>0.52</v>
      </c>
      <c r="N2730">
        <f t="shared" si="128"/>
        <v>1</v>
      </c>
    </row>
    <row r="2731" spans="1:14" x14ac:dyDescent="0.2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s="32">
        <f t="shared" si="126"/>
        <v>5477697.4001490641</v>
      </c>
      <c r="J2731" t="str">
        <f>IF(K2731="natural gas",VLOOKUP(D2731,'Cross-Page Data'!$I$4:$J$13,2,FALSE),IF(K2731="solar",VLOOKUP('Form 923'!D2731,'Cross-Page Data'!$I$14:$J$117,2,FALSE),K2731))</f>
        <v>natural gas nonpeaker</v>
      </c>
      <c r="K2731" t="str">
        <f>VLOOKUP(E2731,'Cross-Page Data'!$D$4:$F$48,3,FALSE)</f>
        <v>natural gas</v>
      </c>
      <c r="L2731" t="b">
        <f>IF(AND($P$6=FALSE,OR(C2731="Commercial NAICS Cogen",C2731="Industrial NAICS Cogen",C2731="NAICS-22 Cogen")),FALSE,IF(AND($P$7=FALSE,OR(C2731="Commercial NAICS Cogen",C2731="Commercial NAICS Non-Cogen",C2731="industrial NAICS Cogen", C2731="industrial NAICS non-cogen")),FALSE,TRUE))</f>
        <v>1</v>
      </c>
      <c r="M2731">
        <f t="shared" si="127"/>
        <v>0.50046511627906975</v>
      </c>
      <c r="N2731">
        <f t="shared" si="128"/>
        <v>1</v>
      </c>
    </row>
    <row r="2732" spans="1:14" x14ac:dyDescent="0.2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s="32">
        <f t="shared" si="126"/>
        <v>7640772.2062932923</v>
      </c>
      <c r="J2732" t="str">
        <f>IF(K2732="natural gas",VLOOKUP(D2732,'Cross-Page Data'!$I$4:$J$13,2,FALSE),IF(K2732="solar",VLOOKUP('Form 923'!D2732,'Cross-Page Data'!$I$14:$J$117,2,FALSE),K2732))</f>
        <v>natural gas nonpeaker</v>
      </c>
      <c r="K2732" t="str">
        <f>VLOOKUP(E2732,'Cross-Page Data'!$D$4:$F$48,3,FALSE)</f>
        <v>natural gas</v>
      </c>
      <c r="L2732" t="b">
        <f>IF(AND($P$6=FALSE,OR(C2732="Commercial NAICS Cogen",C2732="Industrial NAICS Cogen",C2732="NAICS-22 Cogen")),FALSE,IF(AND($P$7=FALSE,OR(C2732="Commercial NAICS Cogen",C2732="Commercial NAICS Non-Cogen",C2732="industrial NAICS Cogen", C2732="industrial NAICS non-cogen")),FALSE,TRUE))</f>
        <v>1</v>
      </c>
      <c r="M2732">
        <f t="shared" si="127"/>
        <v>0.413953488372093</v>
      </c>
      <c r="N2732">
        <f t="shared" si="128"/>
        <v>1</v>
      </c>
    </row>
    <row r="2733" spans="1:14" x14ac:dyDescent="0.2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s="32">
        <f t="shared" si="126"/>
        <v>1144931.7399956065</v>
      </c>
      <c r="J2733" t="str">
        <f>IF(K2733="natural gas",VLOOKUP(D2733,'Cross-Page Data'!$I$4:$J$13,2,FALSE),IF(K2733="solar",VLOOKUP('Form 923'!D2733,'Cross-Page Data'!$I$14:$J$117,2,FALSE),K2733))</f>
        <v>natural gas nonpeaker</v>
      </c>
      <c r="K2733" t="str">
        <f>VLOOKUP(E2733,'Cross-Page Data'!$D$4:$F$48,3,FALSE)</f>
        <v>natural gas</v>
      </c>
      <c r="L2733" t="b">
        <f>IF(AND($P$6=FALSE,OR(C2733="Commercial NAICS Cogen",C2733="Industrial NAICS Cogen",C2733="NAICS-22 Cogen")),FALSE,IF(AND($P$7=FALSE,OR(C2733="Commercial NAICS Cogen",C2733="Commercial NAICS Non-Cogen",C2733="industrial NAICS Cogen", C2733="industrial NAICS non-cogen")),FALSE,TRUE))</f>
        <v>1</v>
      </c>
      <c r="M2733">
        <f t="shared" si="127"/>
        <v>0.63813953488372088</v>
      </c>
      <c r="N2733">
        <f t="shared" si="128"/>
        <v>1</v>
      </c>
    </row>
    <row r="2734" spans="1:14" x14ac:dyDescent="0.2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s="32">
        <f t="shared" si="126"/>
        <v>11708841.103537779</v>
      </c>
      <c r="J2734" t="str">
        <f>IF(K2734="natural gas",VLOOKUP(D2734,'Cross-Page Data'!$I$4:$J$13,2,FALSE),IF(K2734="solar",VLOOKUP('Form 923'!D2734,'Cross-Page Data'!$I$14:$J$117,2,FALSE),K2734))</f>
        <v>natural gas nonpeaker</v>
      </c>
      <c r="K2734" t="str">
        <f>VLOOKUP(E2734,'Cross-Page Data'!$D$4:$F$48,3,FALSE)</f>
        <v>natural gas</v>
      </c>
      <c r="L2734" t="b">
        <f>IF(AND($P$6=FALSE,OR(C2734="Commercial NAICS Cogen",C2734="Industrial NAICS Cogen",C2734="NAICS-22 Cogen")),FALSE,IF(AND($P$7=FALSE,OR(C2734="Commercial NAICS Cogen",C2734="Commercial NAICS Non-Cogen",C2734="industrial NAICS Cogen", C2734="industrial NAICS non-cogen")),FALSE,TRUE))</f>
        <v>1</v>
      </c>
      <c r="M2734">
        <f t="shared" si="127"/>
        <v>0.11162790697674418</v>
      </c>
      <c r="N2734">
        <f t="shared" si="128"/>
        <v>1</v>
      </c>
    </row>
    <row r="2735" spans="1:14" x14ac:dyDescent="0.2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s="32" t="str">
        <f t="shared" si="126"/>
        <v/>
      </c>
      <c r="J2735" t="str">
        <f>IF(K2735="natural gas",VLOOKUP(D2735,'Cross-Page Data'!$I$4:$J$13,2,FALSE),IF(K2735="solar",VLOOKUP('Form 923'!D2735,'Cross-Page Data'!$I$14:$J$117,2,FALSE),K2735))</f>
        <v>heavy or residual fuel oil</v>
      </c>
      <c r="K2735" t="str">
        <f>VLOOKUP(E2735,'Cross-Page Data'!$D$4:$F$48,3,FALSE)</f>
        <v>heavy or residual fuel oil</v>
      </c>
      <c r="L2735" t="b">
        <f>IF(AND($P$6=FALSE,OR(C2735="Commercial NAICS Cogen",C2735="Industrial NAICS Cogen",C2735="NAICS-22 Cogen")),FALSE,IF(AND($P$7=FALSE,OR(C2735="Commercial NAICS Cogen",C2735="Commercial NAICS Non-Cogen",C2735="industrial NAICS Cogen", C2735="industrial NAICS non-cogen")),FALSE,TRUE))</f>
        <v>1</v>
      </c>
      <c r="M2735">
        <f t="shared" si="127"/>
        <v>4.0160642570281126E-4</v>
      </c>
      <c r="N2735">
        <f t="shared" si="128"/>
        <v>0</v>
      </c>
    </row>
    <row r="2736" spans="1:14" x14ac:dyDescent="0.2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s="32">
        <f t="shared" si="126"/>
        <v>12154565.216709381</v>
      </c>
      <c r="J2736" t="str">
        <f>IF(K2736="natural gas",VLOOKUP(D2736,'Cross-Page Data'!$I$4:$J$13,2,FALSE),IF(K2736="solar",VLOOKUP('Form 923'!D2736,'Cross-Page Data'!$I$14:$J$117,2,FALSE),K2736))</f>
        <v>natural gas peaker</v>
      </c>
      <c r="K2736" t="str">
        <f>VLOOKUP(E2736,'Cross-Page Data'!$D$4:$F$48,3,FALSE)</f>
        <v>natural gas</v>
      </c>
      <c r="L2736" t="b">
        <f>IF(AND($P$6=FALSE,OR(C2736="Commercial NAICS Cogen",C2736="Industrial NAICS Cogen",C2736="NAICS-22 Cogen")),FALSE,IF(AND($P$7=FALSE,OR(C2736="Commercial NAICS Cogen",C2736="Commercial NAICS Non-Cogen",C2736="industrial NAICS Cogen", C2736="industrial NAICS non-cogen")),FALSE,TRUE))</f>
        <v>1</v>
      </c>
      <c r="M2736">
        <f t="shared" si="127"/>
        <v>0.2730864197530864</v>
      </c>
      <c r="N2736">
        <f t="shared" si="128"/>
        <v>1</v>
      </c>
    </row>
    <row r="2737" spans="1:14" x14ac:dyDescent="0.2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s="32">
        <f t="shared" si="126"/>
        <v>12272206.442489533</v>
      </c>
      <c r="J2737" t="str">
        <f>IF(K2737="natural gas",VLOOKUP(D2737,'Cross-Page Data'!$I$4:$J$13,2,FALSE),IF(K2737="solar",VLOOKUP('Form 923'!D2737,'Cross-Page Data'!$I$14:$J$117,2,FALSE),K2737))</f>
        <v>natural gas peaker</v>
      </c>
      <c r="K2737" t="str">
        <f>VLOOKUP(E2737,'Cross-Page Data'!$D$4:$F$48,3,FALSE)</f>
        <v>natural gas</v>
      </c>
      <c r="L2737" t="b">
        <f>IF(AND($P$6=FALSE,OR(C2737="Commercial NAICS Cogen",C2737="Industrial NAICS Cogen",C2737="NAICS-22 Cogen")),FALSE,IF(AND($P$7=FALSE,OR(C2737="Commercial NAICS Cogen",C2737="Commercial NAICS Non-Cogen",C2737="industrial NAICS Cogen", C2737="industrial NAICS non-cogen")),FALSE,TRUE))</f>
        <v>1</v>
      </c>
      <c r="M2737">
        <f t="shared" si="127"/>
        <v>0.25925925925925924</v>
      </c>
      <c r="N2737">
        <f t="shared" si="128"/>
        <v>1</v>
      </c>
    </row>
    <row r="2738" spans="1:14" x14ac:dyDescent="0.2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s="32" t="str">
        <f t="shared" si="126"/>
        <v/>
      </c>
      <c r="J2738" t="str">
        <f>IF(K2738="natural gas",VLOOKUP(D2738,'Cross-Page Data'!$I$4:$J$13,2,FALSE),IF(K2738="solar",VLOOKUP('Form 923'!D2738,'Cross-Page Data'!$I$14:$J$117,2,FALSE),K2738))</f>
        <v>heavy or residual fuel oil</v>
      </c>
      <c r="K2738" t="str">
        <f>VLOOKUP(E2738,'Cross-Page Data'!$D$4:$F$48,3,FALSE)</f>
        <v>heavy or residual fuel oil</v>
      </c>
      <c r="L2738" t="b">
        <f>IF(AND($P$6=FALSE,OR(C2738="Commercial NAICS Cogen",C2738="Industrial NAICS Cogen",C2738="NAICS-22 Cogen")),FALSE,IF(AND($P$7=FALSE,OR(C2738="Commercial NAICS Cogen",C2738="Commercial NAICS Non-Cogen",C2738="industrial NAICS Cogen", C2738="industrial NAICS non-cogen")),FALSE,TRUE))</f>
        <v>1</v>
      </c>
      <c r="M2738">
        <f t="shared" si="127"/>
        <v>4.0160642570281126E-4</v>
      </c>
      <c r="N2738">
        <f t="shared" si="128"/>
        <v>0</v>
      </c>
    </row>
    <row r="2739" spans="1:14" x14ac:dyDescent="0.2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s="32">
        <f t="shared" si="126"/>
        <v>0</v>
      </c>
      <c r="J2739" t="str">
        <f>IF(K2739="natural gas",VLOOKUP(D2739,'Cross-Page Data'!$I$4:$J$13,2,FALSE),IF(K2739="solar",VLOOKUP('Form 923'!D2739,'Cross-Page Data'!$I$14:$J$117,2,FALSE),K2739))</f>
        <v>natural gas nonpeaker</v>
      </c>
      <c r="K2739" t="str">
        <f>VLOOKUP(E2739,'Cross-Page Data'!$D$4:$F$48,3,FALSE)</f>
        <v>natural gas</v>
      </c>
      <c r="L2739" t="b">
        <f>IF(AND($P$6=FALSE,OR(C2739="Commercial NAICS Cogen",C2739="Industrial NAICS Cogen",C2739="NAICS-22 Cogen")),FALSE,IF(AND($P$7=FALSE,OR(C2739="Commercial NAICS Cogen",C2739="Commercial NAICS Non-Cogen",C2739="industrial NAICS Cogen", C2739="industrial NAICS non-cogen")),FALSE,TRUE))</f>
        <v>1</v>
      </c>
      <c r="M2739">
        <f t="shared" si="127"/>
        <v>0.77302325581395348</v>
      </c>
      <c r="N2739">
        <f t="shared" si="128"/>
        <v>1</v>
      </c>
    </row>
    <row r="2740" spans="1:14" x14ac:dyDescent="0.2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s="32">
        <f t="shared" si="126"/>
        <v>13841487.35237208</v>
      </c>
      <c r="J2740" t="str">
        <f>IF(K2740="natural gas",VLOOKUP(D2740,'Cross-Page Data'!$I$4:$J$13,2,FALSE),IF(K2740="solar",VLOOKUP('Form 923'!D2740,'Cross-Page Data'!$I$14:$J$117,2,FALSE),K2740))</f>
        <v>natural gas nonpeaker</v>
      </c>
      <c r="K2740" t="str">
        <f>VLOOKUP(E2740,'Cross-Page Data'!$D$4:$F$48,3,FALSE)</f>
        <v>natural gas</v>
      </c>
      <c r="L2740" t="b">
        <f>IF(AND($P$6=FALSE,OR(C2740="Commercial NAICS Cogen",C2740="Industrial NAICS Cogen",C2740="NAICS-22 Cogen")),FALSE,IF(AND($P$7=FALSE,OR(C2740="Commercial NAICS Cogen",C2740="Commercial NAICS Non-Cogen",C2740="industrial NAICS Cogen", C2740="industrial NAICS non-cogen")),FALSE,TRUE))</f>
        <v>1</v>
      </c>
      <c r="M2740">
        <f t="shared" si="127"/>
        <v>2.1395348837209303E-2</v>
      </c>
      <c r="N2740">
        <f t="shared" si="128"/>
        <v>0</v>
      </c>
    </row>
    <row r="2741" spans="1:14" x14ac:dyDescent="0.2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s="32">
        <f t="shared" si="126"/>
        <v>11736093.788974807</v>
      </c>
      <c r="J2741" t="str">
        <f>IF(K2741="natural gas",VLOOKUP(D2741,'Cross-Page Data'!$I$4:$J$13,2,FALSE),IF(K2741="solar",VLOOKUP('Form 923'!D2741,'Cross-Page Data'!$I$14:$J$117,2,FALSE),K2741))</f>
        <v>heavy or residual fuel oil</v>
      </c>
      <c r="K2741" t="str">
        <f>VLOOKUP(E2741,'Cross-Page Data'!$D$4:$F$48,3,FALSE)</f>
        <v>heavy or residual fuel oil</v>
      </c>
      <c r="L2741" t="b">
        <f>IF(AND($P$6=FALSE,OR(C2741="Commercial NAICS Cogen",C2741="Industrial NAICS Cogen",C2741="NAICS-22 Cogen")),FALSE,IF(AND($P$7=FALSE,OR(C2741="Commercial NAICS Cogen",C2741="Commercial NAICS Non-Cogen",C2741="industrial NAICS Cogen", C2741="industrial NAICS non-cogen")),FALSE,TRUE))</f>
        <v>1</v>
      </c>
      <c r="M2741">
        <f t="shared" si="127"/>
        <v>0.24538152610441766</v>
      </c>
      <c r="N2741">
        <f t="shared" si="128"/>
        <v>1</v>
      </c>
    </row>
    <row r="2742" spans="1:14" x14ac:dyDescent="0.2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s="32">
        <f t="shared" si="126"/>
        <v>11997976.346726956</v>
      </c>
      <c r="J2742" t="str">
        <f>IF(K2742="natural gas",VLOOKUP(D2742,'Cross-Page Data'!$I$4:$J$13,2,FALSE),IF(K2742="solar",VLOOKUP('Form 923'!D2742,'Cross-Page Data'!$I$14:$J$117,2,FALSE),K2742))</f>
        <v>natural gas peaker</v>
      </c>
      <c r="K2742" t="str">
        <f>VLOOKUP(E2742,'Cross-Page Data'!$D$4:$F$48,3,FALSE)</f>
        <v>natural gas</v>
      </c>
      <c r="L2742" t="b">
        <f>IF(AND($P$6=FALSE,OR(C2742="Commercial NAICS Cogen",C2742="Industrial NAICS Cogen",C2742="NAICS-22 Cogen")),FALSE,IF(AND($P$7=FALSE,OR(C2742="Commercial NAICS Cogen",C2742="Commercial NAICS Non-Cogen",C2742="industrial NAICS Cogen", C2742="industrial NAICS non-cogen")),FALSE,TRUE))</f>
        <v>1</v>
      </c>
      <c r="M2742">
        <f t="shared" si="127"/>
        <v>0.29037037037037039</v>
      </c>
      <c r="N2742">
        <f t="shared" si="128"/>
        <v>1</v>
      </c>
    </row>
    <row r="2743" spans="1:14" x14ac:dyDescent="0.2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s="32">
        <f t="shared" si="126"/>
        <v>10819501.18695499</v>
      </c>
      <c r="J2743" t="str">
        <f>IF(K2743="natural gas",VLOOKUP(D2743,'Cross-Page Data'!$I$4:$J$13,2,FALSE),IF(K2743="solar",VLOOKUP('Form 923'!D2743,'Cross-Page Data'!$I$14:$J$117,2,FALSE),K2743))</f>
        <v>natural gas peaker</v>
      </c>
      <c r="K2743" t="str">
        <f>VLOOKUP(E2743,'Cross-Page Data'!$D$4:$F$48,3,FALSE)</f>
        <v>natural gas</v>
      </c>
      <c r="L2743" t="b">
        <f>IF(AND($P$6=FALSE,OR(C2743="Commercial NAICS Cogen",C2743="Industrial NAICS Cogen",C2743="NAICS-22 Cogen")),FALSE,IF(AND($P$7=FALSE,OR(C2743="Commercial NAICS Cogen",C2743="Commercial NAICS Non-Cogen",C2743="industrial NAICS Cogen", C2743="industrial NAICS non-cogen")),FALSE,TRUE))</f>
        <v>1</v>
      </c>
      <c r="M2743">
        <f t="shared" si="127"/>
        <v>0.42074074074074075</v>
      </c>
      <c r="N2743">
        <f t="shared" si="128"/>
        <v>1</v>
      </c>
    </row>
    <row r="2744" spans="1:14" x14ac:dyDescent="0.2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s="32">
        <f t="shared" si="126"/>
        <v>12800758.563470429</v>
      </c>
      <c r="J2744" t="str">
        <f>IF(K2744="natural gas",VLOOKUP(D2744,'Cross-Page Data'!$I$4:$J$13,2,FALSE),IF(K2744="solar",VLOOKUP('Form 923'!D2744,'Cross-Page Data'!$I$14:$J$117,2,FALSE),K2744))</f>
        <v>heavy or residual fuel oil</v>
      </c>
      <c r="K2744" t="str">
        <f>VLOOKUP(E2744,'Cross-Page Data'!$D$4:$F$48,3,FALSE)</f>
        <v>heavy or residual fuel oil</v>
      </c>
      <c r="L2744" t="b">
        <f>IF(AND($P$6=FALSE,OR(C2744="Commercial NAICS Cogen",C2744="Industrial NAICS Cogen",C2744="NAICS-22 Cogen")),FALSE,IF(AND($P$7=FALSE,OR(C2744="Commercial NAICS Cogen",C2744="Commercial NAICS Non-Cogen",C2744="industrial NAICS Cogen", C2744="industrial NAICS non-cogen")),FALSE,TRUE))</f>
        <v>1</v>
      </c>
      <c r="M2744">
        <f t="shared" si="127"/>
        <v>0.19116465863453816</v>
      </c>
      <c r="N2744">
        <f t="shared" si="128"/>
        <v>1</v>
      </c>
    </row>
    <row r="2745" spans="1:14" x14ac:dyDescent="0.2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s="32">
        <f t="shared" si="126"/>
        <v>12243891.530501598</v>
      </c>
      <c r="J2745" t="str">
        <f>IF(K2745="natural gas",VLOOKUP(D2745,'Cross-Page Data'!$I$4:$J$13,2,FALSE),IF(K2745="solar",VLOOKUP('Form 923'!D2745,'Cross-Page Data'!$I$14:$J$117,2,FALSE),K2745))</f>
        <v>natural gas peaker</v>
      </c>
      <c r="K2745" t="str">
        <f>VLOOKUP(E2745,'Cross-Page Data'!$D$4:$F$48,3,FALSE)</f>
        <v>natural gas</v>
      </c>
      <c r="L2745" t="b">
        <f>IF(AND($P$6=FALSE,OR(C2745="Commercial NAICS Cogen",C2745="Industrial NAICS Cogen",C2745="NAICS-22 Cogen")),FALSE,IF(AND($P$7=FALSE,OR(C2745="Commercial NAICS Cogen",C2745="Commercial NAICS Non-Cogen",C2745="industrial NAICS Cogen", C2745="industrial NAICS non-cogen")),FALSE,TRUE))</f>
        <v>1</v>
      </c>
      <c r="M2745">
        <f t="shared" si="127"/>
        <v>0.26370370370370372</v>
      </c>
      <c r="N2745">
        <f t="shared" si="128"/>
        <v>1</v>
      </c>
    </row>
    <row r="2746" spans="1:14" x14ac:dyDescent="0.2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s="32">
        <f t="shared" si="126"/>
        <v>10876139.130259721</v>
      </c>
      <c r="J2746" t="str">
        <f>IF(K2746="natural gas",VLOOKUP(D2746,'Cross-Page Data'!$I$4:$J$13,2,FALSE),IF(K2746="solar",VLOOKUP('Form 923'!D2746,'Cross-Page Data'!$I$14:$J$117,2,FALSE),K2746))</f>
        <v>natural gas peaker</v>
      </c>
      <c r="K2746" t="str">
        <f>VLOOKUP(E2746,'Cross-Page Data'!$D$4:$F$48,3,FALSE)</f>
        <v>natural gas</v>
      </c>
      <c r="L2746" t="b">
        <f>IF(AND($P$6=FALSE,OR(C2746="Commercial NAICS Cogen",C2746="Industrial NAICS Cogen",C2746="NAICS-22 Cogen")),FALSE,IF(AND($P$7=FALSE,OR(C2746="Commercial NAICS Cogen",C2746="Commercial NAICS Non-Cogen",C2746="industrial NAICS Cogen", C2746="industrial NAICS non-cogen")),FALSE,TRUE))</f>
        <v>1</v>
      </c>
      <c r="M2746">
        <f t="shared" si="127"/>
        <v>0.41629629629629628</v>
      </c>
      <c r="N2746">
        <f t="shared" si="128"/>
        <v>1</v>
      </c>
    </row>
    <row r="2747" spans="1:14" x14ac:dyDescent="0.2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s="32">
        <f t="shared" si="126"/>
        <v>15319541.665090116</v>
      </c>
      <c r="J2747" t="str">
        <f>IF(K2747="natural gas",VLOOKUP(D2747,'Cross-Page Data'!$I$4:$J$13,2,FALSE),IF(K2747="solar",VLOOKUP('Form 923'!D2747,'Cross-Page Data'!$I$14:$J$117,2,FALSE),K2747))</f>
        <v>natural gas peaker</v>
      </c>
      <c r="K2747" t="str">
        <f>VLOOKUP(E2747,'Cross-Page Data'!$D$4:$F$48,3,FALSE)</f>
        <v>natural gas</v>
      </c>
      <c r="L2747" t="b">
        <f>IF(AND($P$6=FALSE,OR(C2747="Commercial NAICS Cogen",C2747="Industrial NAICS Cogen",C2747="NAICS-22 Cogen")),FALSE,IF(AND($P$7=FALSE,OR(C2747="Commercial NAICS Cogen",C2747="Commercial NAICS Non-Cogen",C2747="industrial NAICS Cogen", C2747="industrial NAICS non-cogen")),FALSE,TRUE))</f>
        <v>1</v>
      </c>
      <c r="M2747">
        <f t="shared" si="127"/>
        <v>0.13382716049382717</v>
      </c>
      <c r="N2747">
        <f t="shared" si="128"/>
        <v>1</v>
      </c>
    </row>
    <row r="2748" spans="1:14" x14ac:dyDescent="0.2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s="32" t="str">
        <f t="shared" si="126"/>
        <v/>
      </c>
      <c r="J2748" t="str">
        <f>IF(K2748="natural gas",VLOOKUP(D2748,'Cross-Page Data'!$I$4:$J$13,2,FALSE),IF(K2748="solar",VLOOKUP('Form 923'!D2748,'Cross-Page Data'!$I$14:$J$117,2,FALSE),K2748))</f>
        <v>natural gas peaker</v>
      </c>
      <c r="K2748" t="str">
        <f>VLOOKUP(E2748,'Cross-Page Data'!$D$4:$F$48,3,FALSE)</f>
        <v>natural gas</v>
      </c>
      <c r="L2748" t="b">
        <f>IF(AND($P$6=FALSE,OR(C2748="Commercial NAICS Cogen",C2748="Industrial NAICS Cogen",C2748="NAICS-22 Cogen")),FALSE,IF(AND($P$7=FALSE,OR(C2748="Commercial NAICS Cogen",C2748="Commercial NAICS Non-Cogen",C2748="industrial NAICS Cogen", C2748="industrial NAICS non-cogen")),FALSE,TRUE))</f>
        <v>1</v>
      </c>
      <c r="M2748">
        <f t="shared" si="127"/>
        <v>4.9382716049382717E-4</v>
      </c>
      <c r="N2748">
        <f t="shared" si="128"/>
        <v>0</v>
      </c>
    </row>
    <row r="2749" spans="1:14" x14ac:dyDescent="0.2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s="32">
        <f t="shared" si="126"/>
        <v>0</v>
      </c>
      <c r="J2749" t="str">
        <f>IF(K2749="natural gas",VLOOKUP(D2749,'Cross-Page Data'!$I$4:$J$13,2,FALSE),IF(K2749="solar",VLOOKUP('Form 923'!D2749,'Cross-Page Data'!$I$14:$J$117,2,FALSE),K2749))</f>
        <v>natural gas nonpeaker</v>
      </c>
      <c r="K2749" t="str">
        <f>VLOOKUP(E2749,'Cross-Page Data'!$D$4:$F$48,3,FALSE)</f>
        <v>natural gas</v>
      </c>
      <c r="L2749" t="b">
        <f>IF(AND($P$6=FALSE,OR(C2749="Commercial NAICS Cogen",C2749="Industrial NAICS Cogen",C2749="NAICS-22 Cogen")),FALSE,IF(AND($P$7=FALSE,OR(C2749="Commercial NAICS Cogen",C2749="Commercial NAICS Non-Cogen",C2749="industrial NAICS Cogen", C2749="industrial NAICS non-cogen")),FALSE,TRUE))</f>
        <v>1</v>
      </c>
      <c r="M2749">
        <f t="shared" si="127"/>
        <v>0.77302325581395348</v>
      </c>
      <c r="N2749">
        <f t="shared" si="128"/>
        <v>1</v>
      </c>
    </row>
    <row r="2750" spans="1:14" x14ac:dyDescent="0.2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s="32">
        <f t="shared" si="126"/>
        <v>13756064.183077248</v>
      </c>
      <c r="J2750" t="str">
        <f>IF(K2750="natural gas",VLOOKUP(D2750,'Cross-Page Data'!$I$4:$J$13,2,FALSE),IF(K2750="solar",VLOOKUP('Form 923'!D2750,'Cross-Page Data'!$I$14:$J$117,2,FALSE),K2750))</f>
        <v>natural gas nonpeaker</v>
      </c>
      <c r="K2750" t="str">
        <f>VLOOKUP(E2750,'Cross-Page Data'!$D$4:$F$48,3,FALSE)</f>
        <v>natural gas</v>
      </c>
      <c r="L2750" t="b">
        <f>IF(AND($P$6=FALSE,OR(C2750="Commercial NAICS Cogen",C2750="Industrial NAICS Cogen",C2750="NAICS-22 Cogen")),FALSE,IF(AND($P$7=FALSE,OR(C2750="Commercial NAICS Cogen",C2750="Commercial NAICS Non-Cogen",C2750="industrial NAICS Cogen", C2750="industrial NAICS non-cogen")),FALSE,TRUE))</f>
        <v>1</v>
      </c>
      <c r="M2750">
        <f t="shared" si="127"/>
        <v>2.4186046511627906E-2</v>
      </c>
      <c r="N2750">
        <f t="shared" si="128"/>
        <v>0</v>
      </c>
    </row>
    <row r="2751" spans="1:14" x14ac:dyDescent="0.2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s="32">
        <f t="shared" si="126"/>
        <v>14307782.134212799</v>
      </c>
      <c r="J2751" t="str">
        <f>IF(K2751="natural gas",VLOOKUP(D2751,'Cross-Page Data'!$I$4:$J$13,2,FALSE),IF(K2751="solar",VLOOKUP('Form 923'!D2751,'Cross-Page Data'!$I$14:$J$117,2,FALSE),K2751))</f>
        <v>natural gas peaker</v>
      </c>
      <c r="K2751" t="str">
        <f>VLOOKUP(E2751,'Cross-Page Data'!$D$4:$F$48,3,FALSE)</f>
        <v>natural gas</v>
      </c>
      <c r="L2751" t="b">
        <f>IF(AND($P$6=FALSE,OR(C2751="Commercial NAICS Cogen",C2751="Industrial NAICS Cogen",C2751="NAICS-22 Cogen")),FALSE,IF(AND($P$7=FALSE,OR(C2751="Commercial NAICS Cogen",C2751="Commercial NAICS Non-Cogen",C2751="industrial NAICS Cogen", C2751="industrial NAICS non-cogen")),FALSE,TRUE))</f>
        <v>1</v>
      </c>
      <c r="M2751">
        <f t="shared" si="127"/>
        <v>0.16148148148148148</v>
      </c>
      <c r="N2751">
        <f t="shared" si="128"/>
        <v>1</v>
      </c>
    </row>
    <row r="2752" spans="1:14" x14ac:dyDescent="0.2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s="32">
        <f t="shared" si="126"/>
        <v>21674666.666666668</v>
      </c>
      <c r="J2752" t="str">
        <f>IF(K2752="natural gas",VLOOKUP(D2752,'Cross-Page Data'!$I$4:$J$13,2,FALSE),IF(K2752="solar",VLOOKUP('Form 923'!D2752,'Cross-Page Data'!$I$14:$J$117,2,FALSE),K2752))</f>
        <v>natural gas peaker</v>
      </c>
      <c r="K2752" t="str">
        <f>VLOOKUP(E2752,'Cross-Page Data'!$D$4:$F$48,3,FALSE)</f>
        <v>natural gas</v>
      </c>
      <c r="L2752" t="b">
        <f>IF(AND($P$6=FALSE,OR(C2752="Commercial NAICS Cogen",C2752="Industrial NAICS Cogen",C2752="NAICS-22 Cogen")),FALSE,IF(AND($P$7=FALSE,OR(C2752="Commercial NAICS Cogen",C2752="Commercial NAICS Non-Cogen",C2752="industrial NAICS Cogen", C2752="industrial NAICS non-cogen")),FALSE,TRUE))</f>
        <v>1</v>
      </c>
      <c r="M2752">
        <f t="shared" si="127"/>
        <v>5.08641975308642E-2</v>
      </c>
      <c r="N2752">
        <f t="shared" si="128"/>
        <v>1</v>
      </c>
    </row>
    <row r="2753" spans="1:14" x14ac:dyDescent="0.2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s="32">
        <f t="shared" si="126"/>
        <v>10877950.896334538</v>
      </c>
      <c r="J2753" t="str">
        <f>IF(K2753="natural gas",VLOOKUP(D2753,'Cross-Page Data'!$I$4:$J$13,2,FALSE),IF(K2753="solar",VLOOKUP('Form 923'!D2753,'Cross-Page Data'!$I$14:$J$117,2,FALSE),K2753))</f>
        <v>natural gas peaker</v>
      </c>
      <c r="K2753" t="str">
        <f>VLOOKUP(E2753,'Cross-Page Data'!$D$4:$F$48,3,FALSE)</f>
        <v>natural gas</v>
      </c>
      <c r="L2753" t="b">
        <f>IF(AND($P$6=FALSE,OR(C2753="Commercial NAICS Cogen",C2753="Industrial NAICS Cogen",C2753="NAICS-22 Cogen")),FALSE,IF(AND($P$7=FALSE,OR(C2753="Commercial NAICS Cogen",C2753="Commercial NAICS Non-Cogen",C2753="industrial NAICS Cogen", C2753="industrial NAICS non-cogen")),FALSE,TRUE))</f>
        <v>1</v>
      </c>
      <c r="M2753">
        <f t="shared" si="127"/>
        <v>0.41432098765432096</v>
      </c>
      <c r="N2753">
        <f t="shared" si="128"/>
        <v>1</v>
      </c>
    </row>
    <row r="2754" spans="1:14" x14ac:dyDescent="0.2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s="32">
        <f t="shared" si="126"/>
        <v>10706692.494788231</v>
      </c>
      <c r="J2754" t="str">
        <f>IF(K2754="natural gas",VLOOKUP(D2754,'Cross-Page Data'!$I$4:$J$13,2,FALSE),IF(K2754="solar",VLOOKUP('Form 923'!D2754,'Cross-Page Data'!$I$14:$J$117,2,FALSE),K2754))</f>
        <v>hard coal</v>
      </c>
      <c r="K2754" t="str">
        <f>VLOOKUP(E2754,'Cross-Page Data'!$D$4:$F$48,3,FALSE)</f>
        <v>hard coal</v>
      </c>
      <c r="L2754" t="b">
        <f>IF(AND($P$6=FALSE,OR(C2754="Commercial NAICS Cogen",C2754="Industrial NAICS Cogen",C2754="NAICS-22 Cogen")),FALSE,IF(AND($P$7=FALSE,OR(C2754="Commercial NAICS Cogen",C2754="Commercial NAICS Non-Cogen",C2754="industrial NAICS Cogen", C2754="industrial NAICS non-cogen")),FALSE,TRUE))</f>
        <v>1</v>
      </c>
      <c r="M2754">
        <f t="shared" si="127"/>
        <v>0.2857142857142857</v>
      </c>
      <c r="N2754">
        <f t="shared" si="128"/>
        <v>1</v>
      </c>
    </row>
    <row r="2755" spans="1:14" x14ac:dyDescent="0.2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s="32" t="str">
        <f t="shared" si="126"/>
        <v/>
      </c>
      <c r="J2755" t="str">
        <f>IF(K2755="natural gas",VLOOKUP(D2755,'Cross-Page Data'!$I$4:$J$13,2,FALSE),IF(K2755="solar",VLOOKUP('Form 923'!D2755,'Cross-Page Data'!$I$14:$J$117,2,FALSE),K2755))</f>
        <v>heavy or residual fuel oil</v>
      </c>
      <c r="K2755" t="str">
        <f>VLOOKUP(E2755,'Cross-Page Data'!$D$4:$F$48,3,FALSE)</f>
        <v>heavy or residual fuel oil</v>
      </c>
      <c r="L2755" t="b">
        <f>IF(AND($P$6=FALSE,OR(C2755="Commercial NAICS Cogen",C2755="Industrial NAICS Cogen",C2755="NAICS-22 Cogen")),FALSE,IF(AND($P$7=FALSE,OR(C2755="Commercial NAICS Cogen",C2755="Commercial NAICS Non-Cogen",C2755="industrial NAICS Cogen", C2755="industrial NAICS non-cogen")),FALSE,TRUE))</f>
        <v>1</v>
      </c>
      <c r="M2755">
        <f t="shared" si="127"/>
        <v>4.0160642570281126E-4</v>
      </c>
      <c r="N2755">
        <f t="shared" si="128"/>
        <v>0</v>
      </c>
    </row>
    <row r="2756" spans="1:14" x14ac:dyDescent="0.2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s="32">
        <f t="shared" si="126"/>
        <v>11596591.917731792</v>
      </c>
      <c r="J2756" t="str">
        <f>IF(K2756="natural gas",VLOOKUP(D2756,'Cross-Page Data'!$I$4:$J$13,2,FALSE),IF(K2756="solar",VLOOKUP('Form 923'!D2756,'Cross-Page Data'!$I$14:$J$117,2,FALSE),K2756))</f>
        <v>natural gas peaker</v>
      </c>
      <c r="K2756" t="str">
        <f>VLOOKUP(E2756,'Cross-Page Data'!$D$4:$F$48,3,FALSE)</f>
        <v>natural gas</v>
      </c>
      <c r="L2756" t="b">
        <f>IF(AND($P$6=FALSE,OR(C2756="Commercial NAICS Cogen",C2756="Industrial NAICS Cogen",C2756="NAICS-22 Cogen")),FALSE,IF(AND($P$7=FALSE,OR(C2756="Commercial NAICS Cogen",C2756="Commercial NAICS Non-Cogen",C2756="industrial NAICS Cogen", C2756="industrial NAICS non-cogen")),FALSE,TRUE))</f>
        <v>1</v>
      </c>
      <c r="M2756">
        <f t="shared" si="127"/>
        <v>0.3288888888888889</v>
      </c>
      <c r="N2756">
        <f t="shared" si="128"/>
        <v>1</v>
      </c>
    </row>
    <row r="2757" spans="1:14" x14ac:dyDescent="0.2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s="32" t="str">
        <f t="shared" si="126"/>
        <v/>
      </c>
      <c r="J2757" t="str">
        <f>IF(K2757="natural gas",VLOOKUP(D2757,'Cross-Page Data'!$I$4:$J$13,2,FALSE),IF(K2757="solar",VLOOKUP('Form 923'!D2757,'Cross-Page Data'!$I$14:$J$117,2,FALSE),K2757))</f>
        <v>heavy or residual fuel oil</v>
      </c>
      <c r="K2757" t="str">
        <f>VLOOKUP(E2757,'Cross-Page Data'!$D$4:$F$48,3,FALSE)</f>
        <v>heavy or residual fuel oil</v>
      </c>
      <c r="L2757" t="b">
        <f>IF(AND($P$6=FALSE,OR(C2757="Commercial NAICS Cogen",C2757="Industrial NAICS Cogen",C2757="NAICS-22 Cogen")),FALSE,IF(AND($P$7=FALSE,OR(C2757="Commercial NAICS Cogen",C2757="Commercial NAICS Non-Cogen",C2757="industrial NAICS Cogen", C2757="industrial NAICS non-cogen")),FALSE,TRUE))</f>
        <v>1</v>
      </c>
      <c r="M2757">
        <f t="shared" si="127"/>
        <v>4.0160642570281126E-4</v>
      </c>
      <c r="N2757">
        <f t="shared" si="128"/>
        <v>0</v>
      </c>
    </row>
    <row r="2758" spans="1:14" x14ac:dyDescent="0.2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s="32">
        <f t="shared" si="126"/>
        <v>10365184.775341138</v>
      </c>
      <c r="J2758" t="str">
        <f>IF(K2758="natural gas",VLOOKUP(D2758,'Cross-Page Data'!$I$4:$J$13,2,FALSE),IF(K2758="solar",VLOOKUP('Form 923'!D2758,'Cross-Page Data'!$I$14:$J$117,2,FALSE),K2758))</f>
        <v>natural gas peaker</v>
      </c>
      <c r="K2758" t="str">
        <f>VLOOKUP(E2758,'Cross-Page Data'!$D$4:$F$48,3,FALSE)</f>
        <v>natural gas</v>
      </c>
      <c r="L2758" t="b">
        <f>IF(AND($P$6=FALSE,OR(C2758="Commercial NAICS Cogen",C2758="Industrial NAICS Cogen",C2758="NAICS-22 Cogen")),FALSE,IF(AND($P$7=FALSE,OR(C2758="Commercial NAICS Cogen",C2758="Commercial NAICS Non-Cogen",C2758="industrial NAICS Cogen", C2758="industrial NAICS non-cogen")),FALSE,TRUE))</f>
        <v>1</v>
      </c>
      <c r="M2758">
        <f t="shared" si="127"/>
        <v>0.47160493827160493</v>
      </c>
      <c r="N2758">
        <f t="shared" si="128"/>
        <v>1</v>
      </c>
    </row>
    <row r="2759" spans="1:14" x14ac:dyDescent="0.2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s="32">
        <f t="shared" ref="I2759:I2822" si="129">IFERROR(F2759/G2759*10^6,"")</f>
        <v>10782593.812844979</v>
      </c>
      <c r="J2759" t="str">
        <f>IF(K2759="natural gas",VLOOKUP(D2759,'Cross-Page Data'!$I$4:$J$13,2,FALSE),IF(K2759="solar",VLOOKUP('Form 923'!D2759,'Cross-Page Data'!$I$14:$J$117,2,FALSE),K2759))</f>
        <v>heavy or residual fuel oil</v>
      </c>
      <c r="K2759" t="str">
        <f>VLOOKUP(E2759,'Cross-Page Data'!$D$4:$F$48,3,FALSE)</f>
        <v>heavy or residual fuel oil</v>
      </c>
      <c r="L2759" t="b">
        <f>IF(AND($P$6=FALSE,OR(C2759="Commercial NAICS Cogen",C2759="Industrial NAICS Cogen",C2759="NAICS-22 Cogen")),FALSE,IF(AND($P$7=FALSE,OR(C2759="Commercial NAICS Cogen",C2759="Commercial NAICS Non-Cogen",C2759="industrial NAICS Cogen", C2759="industrial NAICS non-cogen")),FALSE,TRUE))</f>
        <v>1</v>
      </c>
      <c r="M2759">
        <f t="shared" ref="M2759:M2822" si="130">(COUNTIFS($J$6:$J$14148,J2759,$I$6:$I$14148,"&gt;"&amp;I2759)+1)/COUNTIFS($J$6:$J$14148,J2759)</f>
        <v>0.32329317269076308</v>
      </c>
      <c r="N2759">
        <f t="shared" ref="N2759:N2822" si="131">IF(OR(M2759&gt;0.95,M2759&lt;0.05),0,1)</f>
        <v>1</v>
      </c>
    </row>
    <row r="2760" spans="1:14" x14ac:dyDescent="0.2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s="32">
        <f t="shared" si="129"/>
        <v>10791538.040174004</v>
      </c>
      <c r="J2760" t="str">
        <f>IF(K2760="natural gas",VLOOKUP(D2760,'Cross-Page Data'!$I$4:$J$13,2,FALSE),IF(K2760="solar",VLOOKUP('Form 923'!D2760,'Cross-Page Data'!$I$14:$J$117,2,FALSE),K2760))</f>
        <v>natural gas peaker</v>
      </c>
      <c r="K2760" t="str">
        <f>VLOOKUP(E2760,'Cross-Page Data'!$D$4:$F$48,3,FALSE)</f>
        <v>natural gas</v>
      </c>
      <c r="L2760" t="b">
        <f>IF(AND($P$6=FALSE,OR(C2760="Commercial NAICS Cogen",C2760="Industrial NAICS Cogen",C2760="NAICS-22 Cogen")),FALSE,IF(AND($P$7=FALSE,OR(C2760="Commercial NAICS Cogen",C2760="Commercial NAICS Non-Cogen",C2760="industrial NAICS Cogen", C2760="industrial NAICS non-cogen")),FALSE,TRUE))</f>
        <v>1</v>
      </c>
      <c r="M2760">
        <f t="shared" si="130"/>
        <v>0.42370370370370369</v>
      </c>
      <c r="N2760">
        <f t="shared" si="131"/>
        <v>1</v>
      </c>
    </row>
    <row r="2761" spans="1:14" x14ac:dyDescent="0.2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s="32">
        <f t="shared" si="129"/>
        <v>11364283.432050243</v>
      </c>
      <c r="J2761" t="str">
        <f>IF(K2761="natural gas",VLOOKUP(D2761,'Cross-Page Data'!$I$4:$J$13,2,FALSE),IF(K2761="solar",VLOOKUP('Form 923'!D2761,'Cross-Page Data'!$I$14:$J$117,2,FALSE),K2761))</f>
        <v>natural gas peaker</v>
      </c>
      <c r="K2761" t="str">
        <f>VLOOKUP(E2761,'Cross-Page Data'!$D$4:$F$48,3,FALSE)</f>
        <v>natural gas</v>
      </c>
      <c r="L2761" t="b">
        <f>IF(AND($P$6=FALSE,OR(C2761="Commercial NAICS Cogen",C2761="Industrial NAICS Cogen",C2761="NAICS-22 Cogen")),FALSE,IF(AND($P$7=FALSE,OR(C2761="Commercial NAICS Cogen",C2761="Commercial NAICS Non-Cogen",C2761="industrial NAICS Cogen", C2761="industrial NAICS non-cogen")),FALSE,TRUE))</f>
        <v>1</v>
      </c>
      <c r="M2761">
        <f t="shared" si="130"/>
        <v>0.36148148148148146</v>
      </c>
      <c r="N2761">
        <f t="shared" si="131"/>
        <v>1</v>
      </c>
    </row>
    <row r="2762" spans="1:14" x14ac:dyDescent="0.2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s="32">
        <f t="shared" si="129"/>
        <v>10555050.045495905</v>
      </c>
      <c r="J2762" t="str">
        <f>IF(K2762="natural gas",VLOOKUP(D2762,'Cross-Page Data'!$I$4:$J$13,2,FALSE),IF(K2762="solar",VLOOKUP('Form 923'!D2762,'Cross-Page Data'!$I$14:$J$117,2,FALSE),K2762))</f>
        <v>heavy or residual fuel oil</v>
      </c>
      <c r="K2762" t="str">
        <f>VLOOKUP(E2762,'Cross-Page Data'!$D$4:$F$48,3,FALSE)</f>
        <v>heavy or residual fuel oil</v>
      </c>
      <c r="L2762" t="b">
        <f>IF(AND($P$6=FALSE,OR(C2762="Commercial NAICS Cogen",C2762="Industrial NAICS Cogen",C2762="NAICS-22 Cogen")),FALSE,IF(AND($P$7=FALSE,OR(C2762="Commercial NAICS Cogen",C2762="Commercial NAICS Non-Cogen",C2762="industrial NAICS Cogen", C2762="industrial NAICS non-cogen")),FALSE,TRUE))</f>
        <v>1</v>
      </c>
      <c r="M2762">
        <f t="shared" si="130"/>
        <v>0.34658634538152611</v>
      </c>
      <c r="N2762">
        <f t="shared" si="131"/>
        <v>1</v>
      </c>
    </row>
    <row r="2763" spans="1:14" x14ac:dyDescent="0.2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s="32">
        <f t="shared" si="129"/>
        <v>12047394.701920705</v>
      </c>
      <c r="J2763" t="str">
        <f>IF(K2763="natural gas",VLOOKUP(D2763,'Cross-Page Data'!$I$4:$J$13,2,FALSE),IF(K2763="solar",VLOOKUP('Form 923'!D2763,'Cross-Page Data'!$I$14:$J$117,2,FALSE),K2763))</f>
        <v>natural gas peaker</v>
      </c>
      <c r="K2763" t="str">
        <f>VLOOKUP(E2763,'Cross-Page Data'!$D$4:$F$48,3,FALSE)</f>
        <v>natural gas</v>
      </c>
      <c r="L2763" t="b">
        <f>IF(AND($P$6=FALSE,OR(C2763="Commercial NAICS Cogen",C2763="Industrial NAICS Cogen",C2763="NAICS-22 Cogen")),FALSE,IF(AND($P$7=FALSE,OR(C2763="Commercial NAICS Cogen",C2763="Commercial NAICS Non-Cogen",C2763="industrial NAICS Cogen", C2763="industrial NAICS non-cogen")),FALSE,TRUE))</f>
        <v>1</v>
      </c>
      <c r="M2763">
        <f t="shared" si="130"/>
        <v>0.28444444444444444</v>
      </c>
      <c r="N2763">
        <f t="shared" si="131"/>
        <v>1</v>
      </c>
    </row>
    <row r="2764" spans="1:14" x14ac:dyDescent="0.2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s="32">
        <f t="shared" si="129"/>
        <v>11662997.941290798</v>
      </c>
      <c r="J2764" t="str">
        <f>IF(K2764="natural gas",VLOOKUP(D2764,'Cross-Page Data'!$I$4:$J$13,2,FALSE),IF(K2764="solar",VLOOKUP('Form 923'!D2764,'Cross-Page Data'!$I$14:$J$117,2,FALSE),K2764))</f>
        <v>natural gas peaker</v>
      </c>
      <c r="K2764" t="str">
        <f>VLOOKUP(E2764,'Cross-Page Data'!$D$4:$F$48,3,FALSE)</f>
        <v>natural gas</v>
      </c>
      <c r="L2764" t="b">
        <f>IF(AND($P$6=FALSE,OR(C2764="Commercial NAICS Cogen",C2764="Industrial NAICS Cogen",C2764="NAICS-22 Cogen")),FALSE,IF(AND($P$7=FALSE,OR(C2764="Commercial NAICS Cogen",C2764="Commercial NAICS Non-Cogen",C2764="industrial NAICS Cogen", C2764="industrial NAICS non-cogen")),FALSE,TRUE))</f>
        <v>1</v>
      </c>
      <c r="M2764">
        <f t="shared" si="130"/>
        <v>0.31950617283950616</v>
      </c>
      <c r="N2764">
        <f t="shared" si="131"/>
        <v>1</v>
      </c>
    </row>
    <row r="2765" spans="1:14" x14ac:dyDescent="0.2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s="32" t="str">
        <f t="shared" si="129"/>
        <v/>
      </c>
      <c r="J2765" t="str">
        <f>IF(K2765="natural gas",VLOOKUP(D2765,'Cross-Page Data'!$I$4:$J$13,2,FALSE),IF(K2765="solar",VLOOKUP('Form 923'!D2765,'Cross-Page Data'!$I$14:$J$117,2,FALSE),K2765))</f>
        <v>heavy or residual fuel oil</v>
      </c>
      <c r="K2765" t="str">
        <f>VLOOKUP(E2765,'Cross-Page Data'!$D$4:$F$48,3,FALSE)</f>
        <v>heavy or residual fuel oil</v>
      </c>
      <c r="L2765" t="b">
        <f>IF(AND($P$6=FALSE,OR(C2765="Commercial NAICS Cogen",C2765="Industrial NAICS Cogen",C2765="NAICS-22 Cogen")),FALSE,IF(AND($P$7=FALSE,OR(C2765="Commercial NAICS Cogen",C2765="Commercial NAICS Non-Cogen",C2765="industrial NAICS Cogen", C2765="industrial NAICS non-cogen")),FALSE,TRUE))</f>
        <v>1</v>
      </c>
      <c r="M2765">
        <f t="shared" si="130"/>
        <v>4.0160642570281126E-4</v>
      </c>
      <c r="N2765">
        <f t="shared" si="131"/>
        <v>0</v>
      </c>
    </row>
    <row r="2766" spans="1:14" x14ac:dyDescent="0.2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s="32">
        <f t="shared" si="129"/>
        <v>14518353.542048423</v>
      </c>
      <c r="J2766" t="str">
        <f>IF(K2766="natural gas",VLOOKUP(D2766,'Cross-Page Data'!$I$4:$J$13,2,FALSE),IF(K2766="solar",VLOOKUP('Form 923'!D2766,'Cross-Page Data'!$I$14:$J$117,2,FALSE),K2766))</f>
        <v>natural gas peaker</v>
      </c>
      <c r="K2766" t="str">
        <f>VLOOKUP(E2766,'Cross-Page Data'!$D$4:$F$48,3,FALSE)</f>
        <v>natural gas</v>
      </c>
      <c r="L2766" t="b">
        <f>IF(AND($P$6=FALSE,OR(C2766="Commercial NAICS Cogen",C2766="Industrial NAICS Cogen",C2766="NAICS-22 Cogen")),FALSE,IF(AND($P$7=FALSE,OR(C2766="Commercial NAICS Cogen",C2766="Commercial NAICS Non-Cogen",C2766="industrial NAICS Cogen", C2766="industrial NAICS non-cogen")),FALSE,TRUE))</f>
        <v>1</v>
      </c>
      <c r="M2766">
        <f t="shared" si="130"/>
        <v>0.15604938271604937</v>
      </c>
      <c r="N2766">
        <f t="shared" si="131"/>
        <v>1</v>
      </c>
    </row>
    <row r="2767" spans="1:14" x14ac:dyDescent="0.2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s="32">
        <f t="shared" si="129"/>
        <v>13368126.820305323</v>
      </c>
      <c r="J2767" t="str">
        <f>IF(K2767="natural gas",VLOOKUP(D2767,'Cross-Page Data'!$I$4:$J$13,2,FALSE),IF(K2767="solar",VLOOKUP('Form 923'!D2767,'Cross-Page Data'!$I$14:$J$117,2,FALSE),K2767))</f>
        <v>heavy or residual fuel oil</v>
      </c>
      <c r="K2767" t="str">
        <f>VLOOKUP(E2767,'Cross-Page Data'!$D$4:$F$48,3,FALSE)</f>
        <v>heavy or residual fuel oil</v>
      </c>
      <c r="L2767" t="b">
        <f>IF(AND($P$6=FALSE,OR(C2767="Commercial NAICS Cogen",C2767="Industrial NAICS Cogen",C2767="NAICS-22 Cogen")),FALSE,IF(AND($P$7=FALSE,OR(C2767="Commercial NAICS Cogen",C2767="Commercial NAICS Non-Cogen",C2767="industrial NAICS Cogen", C2767="industrial NAICS non-cogen")),FALSE,TRUE))</f>
        <v>1</v>
      </c>
      <c r="M2767">
        <f t="shared" si="130"/>
        <v>0.1710843373493976</v>
      </c>
      <c r="N2767">
        <f t="shared" si="131"/>
        <v>1</v>
      </c>
    </row>
    <row r="2768" spans="1:14" x14ac:dyDescent="0.2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s="32">
        <f t="shared" si="129"/>
        <v>13368786.166244796</v>
      </c>
      <c r="J2768" t="str">
        <f>IF(K2768="natural gas",VLOOKUP(D2768,'Cross-Page Data'!$I$4:$J$13,2,FALSE),IF(K2768="solar",VLOOKUP('Form 923'!D2768,'Cross-Page Data'!$I$14:$J$117,2,FALSE),K2768))</f>
        <v>natural gas peaker</v>
      </c>
      <c r="K2768" t="str">
        <f>VLOOKUP(E2768,'Cross-Page Data'!$D$4:$F$48,3,FALSE)</f>
        <v>natural gas</v>
      </c>
      <c r="L2768" t="b">
        <f>IF(AND($P$6=FALSE,OR(C2768="Commercial NAICS Cogen",C2768="Industrial NAICS Cogen",C2768="NAICS-22 Cogen")),FALSE,IF(AND($P$7=FALSE,OR(C2768="Commercial NAICS Cogen",C2768="Commercial NAICS Non-Cogen",C2768="industrial NAICS Cogen", C2768="industrial NAICS non-cogen")),FALSE,TRUE))</f>
        <v>1</v>
      </c>
      <c r="M2768">
        <f t="shared" si="130"/>
        <v>0.19407407407407407</v>
      </c>
      <c r="N2768">
        <f t="shared" si="131"/>
        <v>1</v>
      </c>
    </row>
    <row r="2769" spans="1:14" x14ac:dyDescent="0.2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s="32">
        <f t="shared" si="129"/>
        <v>13984291.448726136</v>
      </c>
      <c r="J2769" t="str">
        <f>IF(K2769="natural gas",VLOOKUP(D2769,'Cross-Page Data'!$I$4:$J$13,2,FALSE),IF(K2769="solar",VLOOKUP('Form 923'!D2769,'Cross-Page Data'!$I$14:$J$117,2,FALSE),K2769))</f>
        <v>heavy or residual fuel oil</v>
      </c>
      <c r="K2769" t="str">
        <f>VLOOKUP(E2769,'Cross-Page Data'!$D$4:$F$48,3,FALSE)</f>
        <v>heavy or residual fuel oil</v>
      </c>
      <c r="L2769" t="b">
        <f>IF(AND($P$6=FALSE,OR(C2769="Commercial NAICS Cogen",C2769="Industrial NAICS Cogen",C2769="NAICS-22 Cogen")),FALSE,IF(AND($P$7=FALSE,OR(C2769="Commercial NAICS Cogen",C2769="Commercial NAICS Non-Cogen",C2769="industrial NAICS Cogen", C2769="industrial NAICS non-cogen")),FALSE,TRUE))</f>
        <v>1</v>
      </c>
      <c r="M2769">
        <f t="shared" si="130"/>
        <v>0.14979919678714859</v>
      </c>
      <c r="N2769">
        <f t="shared" si="131"/>
        <v>1</v>
      </c>
    </row>
    <row r="2770" spans="1:14" x14ac:dyDescent="0.2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s="32">
        <f t="shared" si="129"/>
        <v>13984172.764671309</v>
      </c>
      <c r="J2770" t="str">
        <f>IF(K2770="natural gas",VLOOKUP(D2770,'Cross-Page Data'!$I$4:$J$13,2,FALSE),IF(K2770="solar",VLOOKUP('Form 923'!D2770,'Cross-Page Data'!$I$14:$J$117,2,FALSE),K2770))</f>
        <v>natural gas peaker</v>
      </c>
      <c r="K2770" t="str">
        <f>VLOOKUP(E2770,'Cross-Page Data'!$D$4:$F$48,3,FALSE)</f>
        <v>natural gas</v>
      </c>
      <c r="L2770" t="b">
        <f>IF(AND($P$6=FALSE,OR(C2770="Commercial NAICS Cogen",C2770="Industrial NAICS Cogen",C2770="NAICS-22 Cogen")),FALSE,IF(AND($P$7=FALSE,OR(C2770="Commercial NAICS Cogen",C2770="Commercial NAICS Non-Cogen",C2770="industrial NAICS Cogen", C2770="industrial NAICS non-cogen")),FALSE,TRUE))</f>
        <v>1</v>
      </c>
      <c r="M2770">
        <f t="shared" si="130"/>
        <v>0.16938271604938271</v>
      </c>
      <c r="N2770">
        <f t="shared" si="131"/>
        <v>1</v>
      </c>
    </row>
    <row r="2771" spans="1:14" x14ac:dyDescent="0.2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s="32" t="str">
        <f t="shared" si="129"/>
        <v/>
      </c>
      <c r="J2771" t="str">
        <f>IF(K2771="natural gas",VLOOKUP(D2771,'Cross-Page Data'!$I$4:$J$13,2,FALSE),IF(K2771="solar",VLOOKUP('Form 923'!D2771,'Cross-Page Data'!$I$14:$J$117,2,FALSE),K2771))</f>
        <v>heavy or residual fuel oil</v>
      </c>
      <c r="K2771" t="str">
        <f>VLOOKUP(E2771,'Cross-Page Data'!$D$4:$F$48,3,FALSE)</f>
        <v>heavy or residual fuel oil</v>
      </c>
      <c r="L2771" t="b">
        <f>IF(AND($P$6=FALSE,OR(C2771="Commercial NAICS Cogen",C2771="Industrial NAICS Cogen",C2771="NAICS-22 Cogen")),FALSE,IF(AND($P$7=FALSE,OR(C2771="Commercial NAICS Cogen",C2771="Commercial NAICS Non-Cogen",C2771="industrial NAICS Cogen", C2771="industrial NAICS non-cogen")),FALSE,TRUE))</f>
        <v>1</v>
      </c>
      <c r="M2771">
        <f t="shared" si="130"/>
        <v>4.0160642570281126E-4</v>
      </c>
      <c r="N2771">
        <f t="shared" si="131"/>
        <v>0</v>
      </c>
    </row>
    <row r="2772" spans="1:14" x14ac:dyDescent="0.2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s="32" t="str">
        <f t="shared" si="129"/>
        <v/>
      </c>
      <c r="J2772" t="str">
        <f>IF(K2772="natural gas",VLOOKUP(D2772,'Cross-Page Data'!$I$4:$J$13,2,FALSE),IF(K2772="solar",VLOOKUP('Form 923'!D2772,'Cross-Page Data'!$I$14:$J$117,2,FALSE),K2772))</f>
        <v>heavy or residual fuel oil</v>
      </c>
      <c r="K2772" t="str">
        <f>VLOOKUP(E2772,'Cross-Page Data'!$D$4:$F$48,3,FALSE)</f>
        <v>heavy or residual fuel oil</v>
      </c>
      <c r="L2772" t="b">
        <f>IF(AND($P$6=FALSE,OR(C2772="Commercial NAICS Cogen",C2772="Industrial NAICS Cogen",C2772="NAICS-22 Cogen")),FALSE,IF(AND($P$7=FALSE,OR(C2772="Commercial NAICS Cogen",C2772="Commercial NAICS Non-Cogen",C2772="industrial NAICS Cogen", C2772="industrial NAICS non-cogen")),FALSE,TRUE))</f>
        <v>1</v>
      </c>
      <c r="M2772">
        <f t="shared" si="130"/>
        <v>4.0160642570281126E-4</v>
      </c>
      <c r="N2772">
        <f t="shared" si="131"/>
        <v>0</v>
      </c>
    </row>
    <row r="2773" spans="1:14" x14ac:dyDescent="0.2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s="32">
        <f t="shared" si="129"/>
        <v>13439081.131680498</v>
      </c>
      <c r="J2773" t="str">
        <f>IF(K2773="natural gas",VLOOKUP(D2773,'Cross-Page Data'!$I$4:$J$13,2,FALSE),IF(K2773="solar",VLOOKUP('Form 923'!D2773,'Cross-Page Data'!$I$14:$J$117,2,FALSE),K2773))</f>
        <v>natural gas peaker</v>
      </c>
      <c r="K2773" t="str">
        <f>VLOOKUP(E2773,'Cross-Page Data'!$D$4:$F$48,3,FALSE)</f>
        <v>natural gas</v>
      </c>
      <c r="L2773" t="b">
        <f>IF(AND($P$6=FALSE,OR(C2773="Commercial NAICS Cogen",C2773="Industrial NAICS Cogen",C2773="NAICS-22 Cogen")),FALSE,IF(AND($P$7=FALSE,OR(C2773="Commercial NAICS Cogen",C2773="Commercial NAICS Non-Cogen",C2773="industrial NAICS Cogen", C2773="industrial NAICS non-cogen")),FALSE,TRUE))</f>
        <v>1</v>
      </c>
      <c r="M2773">
        <f t="shared" si="130"/>
        <v>0.18913580246913581</v>
      </c>
      <c r="N2773">
        <f t="shared" si="131"/>
        <v>1</v>
      </c>
    </row>
    <row r="2774" spans="1:14" x14ac:dyDescent="0.2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s="32" t="str">
        <f t="shared" si="129"/>
        <v/>
      </c>
      <c r="J2774" t="str">
        <f>IF(K2774="natural gas",VLOOKUP(D2774,'Cross-Page Data'!$I$4:$J$13,2,FALSE),IF(K2774="solar",VLOOKUP('Form 923'!D2774,'Cross-Page Data'!$I$14:$J$117,2,FALSE),K2774))</f>
        <v>heavy or residual fuel oil</v>
      </c>
      <c r="K2774" t="str">
        <f>VLOOKUP(E2774,'Cross-Page Data'!$D$4:$F$48,3,FALSE)</f>
        <v>heavy or residual fuel oil</v>
      </c>
      <c r="L2774" t="b">
        <f>IF(AND($P$6=FALSE,OR(C2774="Commercial NAICS Cogen",C2774="Industrial NAICS Cogen",C2774="NAICS-22 Cogen")),FALSE,IF(AND($P$7=FALSE,OR(C2774="Commercial NAICS Cogen",C2774="Commercial NAICS Non-Cogen",C2774="industrial NAICS Cogen", C2774="industrial NAICS non-cogen")),FALSE,TRUE))</f>
        <v>1</v>
      </c>
      <c r="M2774">
        <f t="shared" si="130"/>
        <v>4.0160642570281126E-4</v>
      </c>
      <c r="N2774">
        <f t="shared" si="131"/>
        <v>0</v>
      </c>
    </row>
    <row r="2775" spans="1:14" x14ac:dyDescent="0.2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s="32" t="str">
        <f t="shared" si="129"/>
        <v/>
      </c>
      <c r="J2775" t="str">
        <f>IF(K2775="natural gas",VLOOKUP(D2775,'Cross-Page Data'!$I$4:$J$13,2,FALSE),IF(K2775="solar",VLOOKUP('Form 923'!D2775,'Cross-Page Data'!$I$14:$J$117,2,FALSE),K2775))</f>
        <v>heavy or residual fuel oil</v>
      </c>
      <c r="K2775" t="str">
        <f>VLOOKUP(E2775,'Cross-Page Data'!$D$4:$F$48,3,FALSE)</f>
        <v>heavy or residual fuel oil</v>
      </c>
      <c r="L2775" t="b">
        <f>IF(AND($P$6=FALSE,OR(C2775="Commercial NAICS Cogen",C2775="Industrial NAICS Cogen",C2775="NAICS-22 Cogen")),FALSE,IF(AND($P$7=FALSE,OR(C2775="Commercial NAICS Cogen",C2775="Commercial NAICS Non-Cogen",C2775="industrial NAICS Cogen", C2775="industrial NAICS non-cogen")),FALSE,TRUE))</f>
        <v>1</v>
      </c>
      <c r="M2775">
        <f t="shared" si="130"/>
        <v>4.0160642570281126E-4</v>
      </c>
      <c r="N2775">
        <f t="shared" si="131"/>
        <v>0</v>
      </c>
    </row>
    <row r="2776" spans="1:14" x14ac:dyDescent="0.2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s="32">
        <f t="shared" si="129"/>
        <v>13091940.353124142</v>
      </c>
      <c r="J2776" t="str">
        <f>IF(K2776="natural gas",VLOOKUP(D2776,'Cross-Page Data'!$I$4:$J$13,2,FALSE),IF(K2776="solar",VLOOKUP('Form 923'!D2776,'Cross-Page Data'!$I$14:$J$117,2,FALSE),K2776))</f>
        <v>natural gas peaker</v>
      </c>
      <c r="K2776" t="str">
        <f>VLOOKUP(E2776,'Cross-Page Data'!$D$4:$F$48,3,FALSE)</f>
        <v>natural gas</v>
      </c>
      <c r="L2776" t="b">
        <f>IF(AND($P$6=FALSE,OR(C2776="Commercial NAICS Cogen",C2776="Industrial NAICS Cogen",C2776="NAICS-22 Cogen")),FALSE,IF(AND($P$7=FALSE,OR(C2776="Commercial NAICS Cogen",C2776="Commercial NAICS Non-Cogen",C2776="industrial NAICS Cogen", C2776="industrial NAICS non-cogen")),FALSE,TRUE))</f>
        <v>1</v>
      </c>
      <c r="M2776">
        <f t="shared" si="130"/>
        <v>0.20691358024691359</v>
      </c>
      <c r="N2776">
        <f t="shared" si="131"/>
        <v>1</v>
      </c>
    </row>
    <row r="2777" spans="1:14" x14ac:dyDescent="0.2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s="32" t="str">
        <f t="shared" si="129"/>
        <v/>
      </c>
      <c r="J2777" t="str">
        <f>IF(K2777="natural gas",VLOOKUP(D2777,'Cross-Page Data'!$I$4:$J$13,2,FALSE),IF(K2777="solar",VLOOKUP('Form 923'!D2777,'Cross-Page Data'!$I$14:$J$117,2,FALSE),K2777))</f>
        <v>petroleum</v>
      </c>
      <c r="K2777" t="str">
        <f>VLOOKUP(E2777,'Cross-Page Data'!$D$4:$F$48,3,FALSE)</f>
        <v>petroleum</v>
      </c>
      <c r="L2777" t="b">
        <f>IF(AND($P$6=FALSE,OR(C2777="Commercial NAICS Cogen",C2777="Industrial NAICS Cogen",C2777="NAICS-22 Cogen")),FALSE,IF(AND($P$7=FALSE,OR(C2777="Commercial NAICS Cogen",C2777="Commercial NAICS Non-Cogen",C2777="industrial NAICS Cogen", C2777="industrial NAICS non-cogen")),FALSE,TRUE))</f>
        <v>1</v>
      </c>
      <c r="M2777">
        <f t="shared" si="130"/>
        <v>8.6956521739130436E-3</v>
      </c>
      <c r="N2777">
        <f t="shared" si="131"/>
        <v>0</v>
      </c>
    </row>
    <row r="2778" spans="1:14" x14ac:dyDescent="0.2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s="32">
        <f t="shared" si="129"/>
        <v>13094885.949380273</v>
      </c>
      <c r="J2778" t="str">
        <f>IF(K2778="natural gas",VLOOKUP(D2778,'Cross-Page Data'!$I$4:$J$13,2,FALSE),IF(K2778="solar",VLOOKUP('Form 923'!D2778,'Cross-Page Data'!$I$14:$J$117,2,FALSE),K2778))</f>
        <v>natural gas peaker</v>
      </c>
      <c r="K2778" t="str">
        <f>VLOOKUP(E2778,'Cross-Page Data'!$D$4:$F$48,3,FALSE)</f>
        <v>natural gas</v>
      </c>
      <c r="L2778" t="b">
        <f>IF(AND($P$6=FALSE,OR(C2778="Commercial NAICS Cogen",C2778="Industrial NAICS Cogen",C2778="NAICS-22 Cogen")),FALSE,IF(AND($P$7=FALSE,OR(C2778="Commercial NAICS Cogen",C2778="Commercial NAICS Non-Cogen",C2778="industrial NAICS Cogen", C2778="industrial NAICS non-cogen")),FALSE,TRUE))</f>
        <v>1</v>
      </c>
      <c r="M2778">
        <f t="shared" si="130"/>
        <v>0.20641975308641974</v>
      </c>
      <c r="N2778">
        <f t="shared" si="131"/>
        <v>1</v>
      </c>
    </row>
    <row r="2779" spans="1:14" x14ac:dyDescent="0.2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s="32" t="str">
        <f t="shared" si="129"/>
        <v/>
      </c>
      <c r="J2779" t="str">
        <f>IF(K2779="natural gas",VLOOKUP(D2779,'Cross-Page Data'!$I$4:$J$13,2,FALSE),IF(K2779="solar",VLOOKUP('Form 923'!D2779,'Cross-Page Data'!$I$14:$J$117,2,FALSE),K2779))</f>
        <v>heavy or residual fuel oil</v>
      </c>
      <c r="K2779" t="str">
        <f>VLOOKUP(E2779,'Cross-Page Data'!$D$4:$F$48,3,FALSE)</f>
        <v>heavy or residual fuel oil</v>
      </c>
      <c r="L2779" t="b">
        <f>IF(AND($P$6=FALSE,OR(C2779="Commercial NAICS Cogen",C2779="Industrial NAICS Cogen",C2779="NAICS-22 Cogen")),FALSE,IF(AND($P$7=FALSE,OR(C2779="Commercial NAICS Cogen",C2779="Commercial NAICS Non-Cogen",C2779="industrial NAICS Cogen", C2779="industrial NAICS non-cogen")),FALSE,TRUE))</f>
        <v>1</v>
      </c>
      <c r="M2779">
        <f t="shared" si="130"/>
        <v>4.0160642570281126E-4</v>
      </c>
      <c r="N2779">
        <f t="shared" si="131"/>
        <v>0</v>
      </c>
    </row>
    <row r="2780" spans="1:14" x14ac:dyDescent="0.2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s="32" t="str">
        <f t="shared" si="129"/>
        <v/>
      </c>
      <c r="J2780" t="str">
        <f>IF(K2780="natural gas",VLOOKUP(D2780,'Cross-Page Data'!$I$4:$J$13,2,FALSE),IF(K2780="solar",VLOOKUP('Form 923'!D2780,'Cross-Page Data'!$I$14:$J$117,2,FALSE),K2780))</f>
        <v>petroleum</v>
      </c>
      <c r="K2780" t="str">
        <f>VLOOKUP(E2780,'Cross-Page Data'!$D$4:$F$48,3,FALSE)</f>
        <v>petroleum</v>
      </c>
      <c r="L2780" t="b">
        <f>IF(AND($P$6=FALSE,OR(C2780="Commercial NAICS Cogen",C2780="Industrial NAICS Cogen",C2780="NAICS-22 Cogen")),FALSE,IF(AND($P$7=FALSE,OR(C2780="Commercial NAICS Cogen",C2780="Commercial NAICS Non-Cogen",C2780="industrial NAICS Cogen", C2780="industrial NAICS non-cogen")),FALSE,TRUE))</f>
        <v>1</v>
      </c>
      <c r="M2780">
        <f t="shared" si="130"/>
        <v>8.6956521739130436E-3</v>
      </c>
      <c r="N2780">
        <f t="shared" si="131"/>
        <v>0</v>
      </c>
    </row>
    <row r="2781" spans="1:14" x14ac:dyDescent="0.2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s="32">
        <f t="shared" si="129"/>
        <v>11902717.750624418</v>
      </c>
      <c r="J2781" t="str">
        <f>IF(K2781="natural gas",VLOOKUP(D2781,'Cross-Page Data'!$I$4:$J$13,2,FALSE),IF(K2781="solar",VLOOKUP('Form 923'!D2781,'Cross-Page Data'!$I$14:$J$117,2,FALSE),K2781))</f>
        <v>natural gas peaker</v>
      </c>
      <c r="K2781" t="str">
        <f>VLOOKUP(E2781,'Cross-Page Data'!$D$4:$F$48,3,FALSE)</f>
        <v>natural gas</v>
      </c>
      <c r="L2781" t="b">
        <f>IF(AND($P$6=FALSE,OR(C2781="Commercial NAICS Cogen",C2781="Industrial NAICS Cogen",C2781="NAICS-22 Cogen")),FALSE,IF(AND($P$7=FALSE,OR(C2781="Commercial NAICS Cogen",C2781="Commercial NAICS Non-Cogen",C2781="industrial NAICS Cogen", C2781="industrial NAICS non-cogen")),FALSE,TRUE))</f>
        <v>1</v>
      </c>
      <c r="M2781">
        <f t="shared" si="130"/>
        <v>0.29629629629629628</v>
      </c>
      <c r="N2781">
        <f t="shared" si="131"/>
        <v>1</v>
      </c>
    </row>
    <row r="2782" spans="1:14" x14ac:dyDescent="0.2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s="32" t="str">
        <f t="shared" si="129"/>
        <v/>
      </c>
      <c r="J2782" t="str">
        <f>IF(K2782="natural gas",VLOOKUP(D2782,'Cross-Page Data'!$I$4:$J$13,2,FALSE),IF(K2782="solar",VLOOKUP('Form 923'!D2782,'Cross-Page Data'!$I$14:$J$117,2,FALSE),K2782))</f>
        <v>heavy or residual fuel oil</v>
      </c>
      <c r="K2782" t="str">
        <f>VLOOKUP(E2782,'Cross-Page Data'!$D$4:$F$48,3,FALSE)</f>
        <v>heavy or residual fuel oil</v>
      </c>
      <c r="L2782" t="b">
        <f>IF(AND($P$6=FALSE,OR(C2782="Commercial NAICS Cogen",C2782="Industrial NAICS Cogen",C2782="NAICS-22 Cogen")),FALSE,IF(AND($P$7=FALSE,OR(C2782="Commercial NAICS Cogen",C2782="Commercial NAICS Non-Cogen",C2782="industrial NAICS Cogen", C2782="industrial NAICS non-cogen")),FALSE,TRUE))</f>
        <v>1</v>
      </c>
      <c r="M2782">
        <f t="shared" si="130"/>
        <v>4.0160642570281126E-4</v>
      </c>
      <c r="N2782">
        <f t="shared" si="131"/>
        <v>0</v>
      </c>
    </row>
    <row r="2783" spans="1:14" x14ac:dyDescent="0.2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s="32">
        <f t="shared" si="129"/>
        <v>0</v>
      </c>
      <c r="J2783" t="str">
        <f>IF(K2783="natural gas",VLOOKUP(D2783,'Cross-Page Data'!$I$4:$J$13,2,FALSE),IF(K2783="solar",VLOOKUP('Form 923'!D2783,'Cross-Page Data'!$I$14:$J$117,2,FALSE),K2783))</f>
        <v>natural gas nonpeaker</v>
      </c>
      <c r="K2783" t="str">
        <f>VLOOKUP(E2783,'Cross-Page Data'!$D$4:$F$48,3,FALSE)</f>
        <v>natural gas</v>
      </c>
      <c r="L2783" t="b">
        <f>IF(AND($P$6=FALSE,OR(C2783="Commercial NAICS Cogen",C2783="Industrial NAICS Cogen",C2783="NAICS-22 Cogen")),FALSE,IF(AND($P$7=FALSE,OR(C2783="Commercial NAICS Cogen",C2783="Commercial NAICS Non-Cogen",C2783="industrial NAICS Cogen", C2783="industrial NAICS non-cogen")),FALSE,TRUE))</f>
        <v>1</v>
      </c>
      <c r="M2783">
        <f t="shared" si="130"/>
        <v>0.77302325581395348</v>
      </c>
      <c r="N2783">
        <f t="shared" si="131"/>
        <v>1</v>
      </c>
    </row>
    <row r="2784" spans="1:14" x14ac:dyDescent="0.2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s="32" t="str">
        <f t="shared" si="129"/>
        <v/>
      </c>
      <c r="J2784" t="str">
        <f>IF(K2784="natural gas",VLOOKUP(D2784,'Cross-Page Data'!$I$4:$J$13,2,FALSE),IF(K2784="solar",VLOOKUP('Form 923'!D2784,'Cross-Page Data'!$I$14:$J$117,2,FALSE),K2784))</f>
        <v>heavy or residual fuel oil</v>
      </c>
      <c r="K2784" t="str">
        <f>VLOOKUP(E2784,'Cross-Page Data'!$D$4:$F$48,3,FALSE)</f>
        <v>heavy or residual fuel oil</v>
      </c>
      <c r="L2784" t="b">
        <f>IF(AND($P$6=FALSE,OR(C2784="Commercial NAICS Cogen",C2784="Industrial NAICS Cogen",C2784="NAICS-22 Cogen")),FALSE,IF(AND($P$7=FALSE,OR(C2784="Commercial NAICS Cogen",C2784="Commercial NAICS Non-Cogen",C2784="industrial NAICS Cogen", C2784="industrial NAICS non-cogen")),FALSE,TRUE))</f>
        <v>1</v>
      </c>
      <c r="M2784">
        <f t="shared" si="130"/>
        <v>4.0160642570281126E-4</v>
      </c>
      <c r="N2784">
        <f t="shared" si="131"/>
        <v>0</v>
      </c>
    </row>
    <row r="2785" spans="1:14" x14ac:dyDescent="0.2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s="32">
        <f t="shared" si="129"/>
        <v>13399178.071569806</v>
      </c>
      <c r="J2785" t="str">
        <f>IF(K2785="natural gas",VLOOKUP(D2785,'Cross-Page Data'!$I$4:$J$13,2,FALSE),IF(K2785="solar",VLOOKUP('Form 923'!D2785,'Cross-Page Data'!$I$14:$J$117,2,FALSE),K2785))</f>
        <v>natural gas nonpeaker</v>
      </c>
      <c r="K2785" t="str">
        <f>VLOOKUP(E2785,'Cross-Page Data'!$D$4:$F$48,3,FALSE)</f>
        <v>natural gas</v>
      </c>
      <c r="L2785" t="b">
        <f>IF(AND($P$6=FALSE,OR(C2785="Commercial NAICS Cogen",C2785="Industrial NAICS Cogen",C2785="NAICS-22 Cogen")),FALSE,IF(AND($P$7=FALSE,OR(C2785="Commercial NAICS Cogen",C2785="Commercial NAICS Non-Cogen",C2785="industrial NAICS Cogen", C2785="industrial NAICS non-cogen")),FALSE,TRUE))</f>
        <v>1</v>
      </c>
      <c r="M2785">
        <f t="shared" si="130"/>
        <v>2.883720930232558E-2</v>
      </c>
      <c r="N2785">
        <f t="shared" si="131"/>
        <v>0</v>
      </c>
    </row>
    <row r="2786" spans="1:14" x14ac:dyDescent="0.2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s="32">
        <f t="shared" si="129"/>
        <v>11335020.86401571</v>
      </c>
      <c r="J2786" t="str">
        <f>IF(K2786="natural gas",VLOOKUP(D2786,'Cross-Page Data'!$I$4:$J$13,2,FALSE),IF(K2786="solar",VLOOKUP('Form 923'!D2786,'Cross-Page Data'!$I$14:$J$117,2,FALSE),K2786))</f>
        <v>natural gas peaker</v>
      </c>
      <c r="K2786" t="str">
        <f>VLOOKUP(E2786,'Cross-Page Data'!$D$4:$F$48,3,FALSE)</f>
        <v>natural gas</v>
      </c>
      <c r="L2786" t="b">
        <f>IF(AND($P$6=FALSE,OR(C2786="Commercial NAICS Cogen",C2786="Industrial NAICS Cogen",C2786="NAICS-22 Cogen")),FALSE,IF(AND($P$7=FALSE,OR(C2786="Commercial NAICS Cogen",C2786="Commercial NAICS Non-Cogen",C2786="industrial NAICS Cogen", C2786="industrial NAICS non-cogen")),FALSE,TRUE))</f>
        <v>1</v>
      </c>
      <c r="M2786">
        <f t="shared" si="130"/>
        <v>0.36345679012345677</v>
      </c>
      <c r="N2786">
        <f t="shared" si="131"/>
        <v>1</v>
      </c>
    </row>
    <row r="2787" spans="1:14" x14ac:dyDescent="0.2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s="32" t="str">
        <f t="shared" si="129"/>
        <v/>
      </c>
      <c r="J2787" t="str">
        <f>IF(K2787="natural gas",VLOOKUP(D2787,'Cross-Page Data'!$I$4:$J$13,2,FALSE),IF(K2787="solar",VLOOKUP('Form 923'!D2787,'Cross-Page Data'!$I$14:$J$117,2,FALSE),K2787))</f>
        <v>heavy or residual fuel oil</v>
      </c>
      <c r="K2787" t="str">
        <f>VLOOKUP(E2787,'Cross-Page Data'!$D$4:$F$48,3,FALSE)</f>
        <v>heavy or residual fuel oil</v>
      </c>
      <c r="L2787" t="b">
        <f>IF(AND($P$6=FALSE,OR(C2787="Commercial NAICS Cogen",C2787="Industrial NAICS Cogen",C2787="NAICS-22 Cogen")),FALSE,IF(AND($P$7=FALSE,OR(C2787="Commercial NAICS Cogen",C2787="Commercial NAICS Non-Cogen",C2787="industrial NAICS Cogen", C2787="industrial NAICS non-cogen")),FALSE,TRUE))</f>
        <v>1</v>
      </c>
      <c r="M2787">
        <f t="shared" si="130"/>
        <v>4.0160642570281126E-4</v>
      </c>
      <c r="N2787">
        <f t="shared" si="131"/>
        <v>0</v>
      </c>
    </row>
    <row r="2788" spans="1:14" x14ac:dyDescent="0.2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s="32" t="str">
        <f t="shared" si="129"/>
        <v/>
      </c>
      <c r="J2788" t="str">
        <f>IF(K2788="natural gas",VLOOKUP(D2788,'Cross-Page Data'!$I$4:$J$13,2,FALSE),IF(K2788="solar",VLOOKUP('Form 923'!D2788,'Cross-Page Data'!$I$14:$J$117,2,FALSE),K2788))</f>
        <v>heavy or residual fuel oil</v>
      </c>
      <c r="K2788" t="str">
        <f>VLOOKUP(E2788,'Cross-Page Data'!$D$4:$F$48,3,FALSE)</f>
        <v>heavy or residual fuel oil</v>
      </c>
      <c r="L2788" t="b">
        <f>IF(AND($P$6=FALSE,OR(C2788="Commercial NAICS Cogen",C2788="Industrial NAICS Cogen",C2788="NAICS-22 Cogen")),FALSE,IF(AND($P$7=FALSE,OR(C2788="Commercial NAICS Cogen",C2788="Commercial NAICS Non-Cogen",C2788="industrial NAICS Cogen", C2788="industrial NAICS non-cogen")),FALSE,TRUE))</f>
        <v>1</v>
      </c>
      <c r="M2788">
        <f t="shared" si="130"/>
        <v>4.0160642570281126E-4</v>
      </c>
      <c r="N2788">
        <f t="shared" si="131"/>
        <v>0</v>
      </c>
    </row>
    <row r="2789" spans="1:14" x14ac:dyDescent="0.2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s="32">
        <f t="shared" si="129"/>
        <v>17419607.843137253</v>
      </c>
      <c r="J2789" t="str">
        <f>IF(K2789="natural gas",VLOOKUP(D2789,'Cross-Page Data'!$I$4:$J$13,2,FALSE),IF(K2789="solar",VLOOKUP('Form 923'!D2789,'Cross-Page Data'!$I$14:$J$117,2,FALSE),K2789))</f>
        <v>natural gas peaker</v>
      </c>
      <c r="K2789" t="str">
        <f>VLOOKUP(E2789,'Cross-Page Data'!$D$4:$F$48,3,FALSE)</f>
        <v>natural gas</v>
      </c>
      <c r="L2789" t="b">
        <f>IF(AND($P$6=FALSE,OR(C2789="Commercial NAICS Cogen",C2789="Industrial NAICS Cogen",C2789="NAICS-22 Cogen")),FALSE,IF(AND($P$7=FALSE,OR(C2789="Commercial NAICS Cogen",C2789="Commercial NAICS Non-Cogen",C2789="industrial NAICS Cogen", C2789="industrial NAICS non-cogen")),FALSE,TRUE))</f>
        <v>1</v>
      </c>
      <c r="M2789">
        <f t="shared" si="130"/>
        <v>8.6913580246913577E-2</v>
      </c>
      <c r="N2789">
        <f t="shared" si="131"/>
        <v>1</v>
      </c>
    </row>
    <row r="2790" spans="1:14" x14ac:dyDescent="0.2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s="32" t="str">
        <f t="shared" si="129"/>
        <v/>
      </c>
      <c r="J2790" t="str">
        <f>IF(K2790="natural gas",VLOOKUP(D2790,'Cross-Page Data'!$I$4:$J$13,2,FALSE),IF(K2790="solar",VLOOKUP('Form 923'!D2790,'Cross-Page Data'!$I$14:$J$117,2,FALSE),K2790))</f>
        <v>heavy or residual fuel oil</v>
      </c>
      <c r="K2790" t="str">
        <f>VLOOKUP(E2790,'Cross-Page Data'!$D$4:$F$48,3,FALSE)</f>
        <v>heavy or residual fuel oil</v>
      </c>
      <c r="L2790" t="b">
        <f>IF(AND($P$6=FALSE,OR(C2790="Commercial NAICS Cogen",C2790="Industrial NAICS Cogen",C2790="NAICS-22 Cogen")),FALSE,IF(AND($P$7=FALSE,OR(C2790="Commercial NAICS Cogen",C2790="Commercial NAICS Non-Cogen",C2790="industrial NAICS Cogen", C2790="industrial NAICS non-cogen")),FALSE,TRUE))</f>
        <v>1</v>
      </c>
      <c r="M2790">
        <f t="shared" si="130"/>
        <v>4.0160642570281126E-4</v>
      </c>
      <c r="N2790">
        <f t="shared" si="131"/>
        <v>0</v>
      </c>
    </row>
    <row r="2791" spans="1:14" x14ac:dyDescent="0.2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s="32">
        <f t="shared" si="129"/>
        <v>13462092.28755318</v>
      </c>
      <c r="J2791" t="str">
        <f>IF(K2791="natural gas",VLOOKUP(D2791,'Cross-Page Data'!$I$4:$J$13,2,FALSE),IF(K2791="solar",VLOOKUP('Form 923'!D2791,'Cross-Page Data'!$I$14:$J$117,2,FALSE),K2791))</f>
        <v>natural gas peaker</v>
      </c>
      <c r="K2791" t="str">
        <f>VLOOKUP(E2791,'Cross-Page Data'!$D$4:$F$48,3,FALSE)</f>
        <v>natural gas</v>
      </c>
      <c r="L2791" t="b">
        <f>IF(AND($P$6=FALSE,OR(C2791="Commercial NAICS Cogen",C2791="Industrial NAICS Cogen",C2791="NAICS-22 Cogen")),FALSE,IF(AND($P$7=FALSE,OR(C2791="Commercial NAICS Cogen",C2791="Commercial NAICS Non-Cogen",C2791="industrial NAICS Cogen", C2791="industrial NAICS non-cogen")),FALSE,TRUE))</f>
        <v>1</v>
      </c>
      <c r="M2791">
        <f t="shared" si="130"/>
        <v>0.18814814814814815</v>
      </c>
      <c r="N2791">
        <f t="shared" si="131"/>
        <v>1</v>
      </c>
    </row>
    <row r="2792" spans="1:14" x14ac:dyDescent="0.2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s="32" t="str">
        <f t="shared" si="129"/>
        <v/>
      </c>
      <c r="J2792" t="str">
        <f>IF(K2792="natural gas",VLOOKUP(D2792,'Cross-Page Data'!$I$4:$J$13,2,FALSE),IF(K2792="solar",VLOOKUP('Form 923'!D2792,'Cross-Page Data'!$I$14:$J$117,2,FALSE),K2792))</f>
        <v>heavy or residual fuel oil</v>
      </c>
      <c r="K2792" t="str">
        <f>VLOOKUP(E2792,'Cross-Page Data'!$D$4:$F$48,3,FALSE)</f>
        <v>heavy or residual fuel oil</v>
      </c>
      <c r="L2792" t="b">
        <f>IF(AND($P$6=FALSE,OR(C2792="Commercial NAICS Cogen",C2792="Industrial NAICS Cogen",C2792="NAICS-22 Cogen")),FALSE,IF(AND($P$7=FALSE,OR(C2792="Commercial NAICS Cogen",C2792="Commercial NAICS Non-Cogen",C2792="industrial NAICS Cogen", C2792="industrial NAICS non-cogen")),FALSE,TRUE))</f>
        <v>1</v>
      </c>
      <c r="M2792">
        <f t="shared" si="130"/>
        <v>4.0160642570281126E-4</v>
      </c>
      <c r="N2792">
        <f t="shared" si="131"/>
        <v>0</v>
      </c>
    </row>
    <row r="2793" spans="1:14" x14ac:dyDescent="0.2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s="32">
        <f t="shared" si="129"/>
        <v>12935368.630110445</v>
      </c>
      <c r="J2793" t="str">
        <f>IF(K2793="natural gas",VLOOKUP(D2793,'Cross-Page Data'!$I$4:$J$13,2,FALSE),IF(K2793="solar",VLOOKUP('Form 923'!D2793,'Cross-Page Data'!$I$14:$J$117,2,FALSE),K2793))</f>
        <v>natural gas peaker</v>
      </c>
      <c r="K2793" t="str">
        <f>VLOOKUP(E2793,'Cross-Page Data'!$D$4:$F$48,3,FALSE)</f>
        <v>natural gas</v>
      </c>
      <c r="L2793" t="b">
        <f>IF(AND($P$6=FALSE,OR(C2793="Commercial NAICS Cogen",C2793="Industrial NAICS Cogen",C2793="NAICS-22 Cogen")),FALSE,IF(AND($P$7=FALSE,OR(C2793="Commercial NAICS Cogen",C2793="Commercial NAICS Non-Cogen",C2793="industrial NAICS Cogen", C2793="industrial NAICS non-cogen")),FALSE,TRUE))</f>
        <v>1</v>
      </c>
      <c r="M2793">
        <f t="shared" si="130"/>
        <v>0.21135802469135803</v>
      </c>
      <c r="N2793">
        <f t="shared" si="131"/>
        <v>1</v>
      </c>
    </row>
    <row r="2794" spans="1:14" x14ac:dyDescent="0.2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s="32">
        <f t="shared" si="129"/>
        <v>8901997.2507479582</v>
      </c>
      <c r="J2794" t="str">
        <f>IF(K2794="natural gas",VLOOKUP(D2794,'Cross-Page Data'!$I$4:$J$13,2,FALSE),IF(K2794="solar",VLOOKUP('Form 923'!D2794,'Cross-Page Data'!$I$14:$J$117,2,FALSE),K2794))</f>
        <v>hydro</v>
      </c>
      <c r="K2794" t="str">
        <f>VLOOKUP(E2794,'Cross-Page Data'!$D$4:$F$48,3,FALSE)</f>
        <v>hydro</v>
      </c>
      <c r="L2794" t="b">
        <f>IF(AND($P$6=FALSE,OR(C2794="Commercial NAICS Cogen",C2794="Industrial NAICS Cogen",C2794="NAICS-22 Cogen")),FALSE,IF(AND($P$7=FALSE,OR(C2794="Commercial NAICS Cogen",C2794="Commercial NAICS Non-Cogen",C2794="industrial NAICS Cogen", C2794="industrial NAICS non-cogen")),FALSE,TRUE))</f>
        <v>1</v>
      </c>
      <c r="M2794">
        <f t="shared" si="130"/>
        <v>0.56607629427792916</v>
      </c>
      <c r="N2794">
        <f t="shared" si="131"/>
        <v>1</v>
      </c>
    </row>
    <row r="2795" spans="1:14" x14ac:dyDescent="0.2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s="32">
        <f t="shared" si="129"/>
        <v>8901908.2691663876</v>
      </c>
      <c r="J2795" t="str">
        <f>IF(K2795="natural gas",VLOOKUP(D2795,'Cross-Page Data'!$I$4:$J$13,2,FALSE),IF(K2795="solar",VLOOKUP('Form 923'!D2795,'Cross-Page Data'!$I$14:$J$117,2,FALSE),K2795))</f>
        <v>hydro</v>
      </c>
      <c r="K2795" t="str">
        <f>VLOOKUP(E2795,'Cross-Page Data'!$D$4:$F$48,3,FALSE)</f>
        <v>hydro</v>
      </c>
      <c r="L2795" t="b">
        <f>IF(AND($P$6=FALSE,OR(C2795="Commercial NAICS Cogen",C2795="Industrial NAICS Cogen",C2795="NAICS-22 Cogen")),FALSE,IF(AND($P$7=FALSE,OR(C2795="Commercial NAICS Cogen",C2795="Commercial NAICS Non-Cogen",C2795="industrial NAICS Cogen", C2795="industrial NAICS non-cogen")),FALSE,TRUE))</f>
        <v>1</v>
      </c>
      <c r="M2795">
        <f t="shared" si="130"/>
        <v>0.84059945504087197</v>
      </c>
      <c r="N2795">
        <f t="shared" si="131"/>
        <v>1</v>
      </c>
    </row>
    <row r="2796" spans="1:14" x14ac:dyDescent="0.2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s="32">
        <f t="shared" si="129"/>
        <v>8901972.5044829641</v>
      </c>
      <c r="J2796" t="str">
        <f>IF(K2796="natural gas",VLOOKUP(D2796,'Cross-Page Data'!$I$4:$J$13,2,FALSE),IF(K2796="solar",VLOOKUP('Form 923'!D2796,'Cross-Page Data'!$I$14:$J$117,2,FALSE),K2796))</f>
        <v>hydro</v>
      </c>
      <c r="K2796" t="str">
        <f>VLOOKUP(E2796,'Cross-Page Data'!$D$4:$F$48,3,FALSE)</f>
        <v>hydro</v>
      </c>
      <c r="L2796" t="b">
        <f>IF(AND($P$6=FALSE,OR(C2796="Commercial NAICS Cogen",C2796="Industrial NAICS Cogen",C2796="NAICS-22 Cogen")),FALSE,IF(AND($P$7=FALSE,OR(C2796="Commercial NAICS Cogen",C2796="Commercial NAICS Non-Cogen",C2796="industrial NAICS Cogen", C2796="industrial NAICS non-cogen")),FALSE,TRUE))</f>
        <v>1</v>
      </c>
      <c r="M2796">
        <f t="shared" si="130"/>
        <v>0.73501362397820158</v>
      </c>
      <c r="N2796">
        <f t="shared" si="131"/>
        <v>1</v>
      </c>
    </row>
    <row r="2797" spans="1:14" x14ac:dyDescent="0.2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s="32" t="str">
        <f t="shared" si="129"/>
        <v/>
      </c>
      <c r="J2797" t="str">
        <f>IF(K2797="natural gas",VLOOKUP(D2797,'Cross-Page Data'!$I$4:$J$13,2,FALSE),IF(K2797="solar",VLOOKUP('Form 923'!D2797,'Cross-Page Data'!$I$14:$J$117,2,FALSE),K2797))</f>
        <v>hydro</v>
      </c>
      <c r="K2797" t="str">
        <f>VLOOKUP(E2797,'Cross-Page Data'!$D$4:$F$48,3,FALSE)</f>
        <v>hydro</v>
      </c>
      <c r="L2797" t="b">
        <f>IF(AND($P$6=FALSE,OR(C2797="Commercial NAICS Cogen",C2797="Industrial NAICS Cogen",C2797="NAICS-22 Cogen")),FALSE,IF(AND($P$7=FALSE,OR(C2797="Commercial NAICS Cogen",C2797="Commercial NAICS Non-Cogen",C2797="industrial NAICS Cogen", C2797="industrial NAICS non-cogen")),FALSE,TRUE))</f>
        <v>1</v>
      </c>
      <c r="M2797">
        <f t="shared" si="130"/>
        <v>6.8119891008174384E-4</v>
      </c>
      <c r="N2797">
        <f t="shared" si="131"/>
        <v>0</v>
      </c>
    </row>
    <row r="2798" spans="1:14" x14ac:dyDescent="0.2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s="32">
        <f t="shared" si="129"/>
        <v>8902076.1986301374</v>
      </c>
      <c r="J2798" t="str">
        <f>IF(K2798="natural gas",VLOOKUP(D2798,'Cross-Page Data'!$I$4:$J$13,2,FALSE),IF(K2798="solar",VLOOKUP('Form 923'!D2798,'Cross-Page Data'!$I$14:$J$117,2,FALSE),K2798))</f>
        <v>hydro</v>
      </c>
      <c r="K2798" t="str">
        <f>VLOOKUP(E2798,'Cross-Page Data'!$D$4:$F$48,3,FALSE)</f>
        <v>hydro</v>
      </c>
      <c r="L2798" t="b">
        <f>IF(AND($P$6=FALSE,OR(C2798="Commercial NAICS Cogen",C2798="Industrial NAICS Cogen",C2798="NAICS-22 Cogen")),FALSE,IF(AND($P$7=FALSE,OR(C2798="Commercial NAICS Cogen",C2798="Commercial NAICS Non-Cogen",C2798="industrial NAICS Cogen", C2798="industrial NAICS non-cogen")),FALSE,TRUE))</f>
        <v>1</v>
      </c>
      <c r="M2798">
        <f t="shared" si="130"/>
        <v>0.11171662125340599</v>
      </c>
      <c r="N2798">
        <f t="shared" si="131"/>
        <v>1</v>
      </c>
    </row>
    <row r="2799" spans="1:14" x14ac:dyDescent="0.2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s="32">
        <f t="shared" si="129"/>
        <v>8902132.7670575194</v>
      </c>
      <c r="J2799" t="str">
        <f>IF(K2799="natural gas",VLOOKUP(D2799,'Cross-Page Data'!$I$4:$J$13,2,FALSE),IF(K2799="solar",VLOOKUP('Form 923'!D2799,'Cross-Page Data'!$I$14:$J$117,2,FALSE),K2799))</f>
        <v>hydro</v>
      </c>
      <c r="K2799" t="str">
        <f>VLOOKUP(E2799,'Cross-Page Data'!$D$4:$F$48,3,FALSE)</f>
        <v>hydro</v>
      </c>
      <c r="L2799" t="b">
        <f>IF(AND($P$6=FALSE,OR(C2799="Commercial NAICS Cogen",C2799="Industrial NAICS Cogen",C2799="NAICS-22 Cogen")),FALSE,IF(AND($P$7=FALSE,OR(C2799="Commercial NAICS Cogen",C2799="Commercial NAICS Non-Cogen",C2799="industrial NAICS Cogen", C2799="industrial NAICS non-cogen")),FALSE,TRUE))</f>
        <v>1</v>
      </c>
      <c r="M2799">
        <f t="shared" si="130"/>
        <v>6.8801089918256134E-2</v>
      </c>
      <c r="N2799">
        <f t="shared" si="131"/>
        <v>1</v>
      </c>
    </row>
    <row r="2800" spans="1:14" x14ac:dyDescent="0.2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s="32">
        <f t="shared" si="129"/>
        <v>8902031.0633213855</v>
      </c>
      <c r="J2800" t="str">
        <f>IF(K2800="natural gas",VLOOKUP(D2800,'Cross-Page Data'!$I$4:$J$13,2,FALSE),IF(K2800="solar",VLOOKUP('Form 923'!D2800,'Cross-Page Data'!$I$14:$J$117,2,FALSE),K2800))</f>
        <v>hydro</v>
      </c>
      <c r="K2800" t="str">
        <f>VLOOKUP(E2800,'Cross-Page Data'!$D$4:$F$48,3,FALSE)</f>
        <v>hydro</v>
      </c>
      <c r="L2800" t="b">
        <f>IF(AND($P$6=FALSE,OR(C2800="Commercial NAICS Cogen",C2800="Industrial NAICS Cogen",C2800="NAICS-22 Cogen")),FALSE,IF(AND($P$7=FALSE,OR(C2800="Commercial NAICS Cogen",C2800="Commercial NAICS Non-Cogen",C2800="industrial NAICS Cogen", C2800="industrial NAICS non-cogen")),FALSE,TRUE))</f>
        <v>1</v>
      </c>
      <c r="M2800">
        <f t="shared" si="130"/>
        <v>0.18801089918256131</v>
      </c>
      <c r="N2800">
        <f t="shared" si="131"/>
        <v>1</v>
      </c>
    </row>
    <row r="2801" spans="1:14" x14ac:dyDescent="0.2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s="32">
        <f t="shared" si="129"/>
        <v>8902000.6376534346</v>
      </c>
      <c r="J2801" t="str">
        <f>IF(K2801="natural gas",VLOOKUP(D2801,'Cross-Page Data'!$I$4:$J$13,2,FALSE),IF(K2801="solar",VLOOKUP('Form 923'!D2801,'Cross-Page Data'!$I$14:$J$117,2,FALSE),K2801))</f>
        <v>hydro</v>
      </c>
      <c r="K2801" t="str">
        <f>VLOOKUP(E2801,'Cross-Page Data'!$D$4:$F$48,3,FALSE)</f>
        <v>hydro</v>
      </c>
      <c r="L2801" t="b">
        <f>IF(AND($P$6=FALSE,OR(C2801="Commercial NAICS Cogen",C2801="Industrial NAICS Cogen",C2801="NAICS-22 Cogen")),FALSE,IF(AND($P$7=FALSE,OR(C2801="Commercial NAICS Cogen",C2801="Commercial NAICS Non-Cogen",C2801="industrial NAICS Cogen", C2801="industrial NAICS non-cogen")),FALSE,TRUE))</f>
        <v>1</v>
      </c>
      <c r="M2801">
        <f t="shared" si="130"/>
        <v>0.42438692098092645</v>
      </c>
      <c r="N2801">
        <f t="shared" si="131"/>
        <v>1</v>
      </c>
    </row>
    <row r="2802" spans="1:14" x14ac:dyDescent="0.2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s="32">
        <f t="shared" si="129"/>
        <v>8901984.3924191743</v>
      </c>
      <c r="J2802" t="str">
        <f>IF(K2802="natural gas",VLOOKUP(D2802,'Cross-Page Data'!$I$4:$J$13,2,FALSE),IF(K2802="solar",VLOOKUP('Form 923'!D2802,'Cross-Page Data'!$I$14:$J$117,2,FALSE),K2802))</f>
        <v>hydro</v>
      </c>
      <c r="K2802" t="str">
        <f>VLOOKUP(E2802,'Cross-Page Data'!$D$4:$F$48,3,FALSE)</f>
        <v>hydro</v>
      </c>
      <c r="L2802" t="b">
        <f>IF(AND($P$6=FALSE,OR(C2802="Commercial NAICS Cogen",C2802="Industrial NAICS Cogen",C2802="NAICS-22 Cogen")),FALSE,IF(AND($P$7=FALSE,OR(C2802="Commercial NAICS Cogen",C2802="Commercial NAICS Non-Cogen",C2802="industrial NAICS Cogen", C2802="industrial NAICS non-cogen")),FALSE,TRUE))</f>
        <v>1</v>
      </c>
      <c r="M2802">
        <f t="shared" si="130"/>
        <v>0.69346049046321523</v>
      </c>
      <c r="N2802">
        <f t="shared" si="131"/>
        <v>1</v>
      </c>
    </row>
    <row r="2803" spans="1:14" x14ac:dyDescent="0.2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s="32">
        <f t="shared" si="129"/>
        <v>8901995.7887027375</v>
      </c>
      <c r="J2803" t="str">
        <f>IF(K2803="natural gas",VLOOKUP(D2803,'Cross-Page Data'!$I$4:$J$13,2,FALSE),IF(K2803="solar",VLOOKUP('Form 923'!D2803,'Cross-Page Data'!$I$14:$J$117,2,FALSE),K2803))</f>
        <v>hydro</v>
      </c>
      <c r="K2803" t="str">
        <f>VLOOKUP(E2803,'Cross-Page Data'!$D$4:$F$48,3,FALSE)</f>
        <v>hydro</v>
      </c>
      <c r="L2803" t="b">
        <f>IF(AND($P$6=FALSE,OR(C2803="Commercial NAICS Cogen",C2803="Industrial NAICS Cogen",C2803="NAICS-22 Cogen")),FALSE,IF(AND($P$7=FALSE,OR(C2803="Commercial NAICS Cogen",C2803="Commercial NAICS Non-Cogen",C2803="industrial NAICS Cogen", C2803="industrial NAICS non-cogen")),FALSE,TRUE))</f>
        <v>1</v>
      </c>
      <c r="M2803">
        <f t="shared" si="130"/>
        <v>0.5865122615803815</v>
      </c>
      <c r="N2803">
        <f t="shared" si="131"/>
        <v>1</v>
      </c>
    </row>
    <row r="2804" spans="1:14" x14ac:dyDescent="0.2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s="32">
        <f t="shared" si="129"/>
        <v>8902006.0275004711</v>
      </c>
      <c r="J2804" t="str">
        <f>IF(K2804="natural gas",VLOOKUP(D2804,'Cross-Page Data'!$I$4:$J$13,2,FALSE),IF(K2804="solar",VLOOKUP('Form 923'!D2804,'Cross-Page Data'!$I$14:$J$117,2,FALSE),K2804))</f>
        <v>hydro</v>
      </c>
      <c r="K2804" t="str">
        <f>VLOOKUP(E2804,'Cross-Page Data'!$D$4:$F$48,3,FALSE)</f>
        <v>hydro</v>
      </c>
      <c r="L2804" t="b">
        <f>IF(AND($P$6=FALSE,OR(C2804="Commercial NAICS Cogen",C2804="Industrial NAICS Cogen",C2804="NAICS-22 Cogen")),FALSE,IF(AND($P$7=FALSE,OR(C2804="Commercial NAICS Cogen",C2804="Commercial NAICS Non-Cogen",C2804="industrial NAICS Cogen", C2804="industrial NAICS non-cogen")),FALSE,TRUE))</f>
        <v>1</v>
      </c>
      <c r="M2804">
        <f t="shared" si="130"/>
        <v>0.32493188010899182</v>
      </c>
      <c r="N2804">
        <f t="shared" si="131"/>
        <v>1</v>
      </c>
    </row>
    <row r="2805" spans="1:14" x14ac:dyDescent="0.2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s="32">
        <f t="shared" si="129"/>
        <v>8901995.5287960786</v>
      </c>
      <c r="J2805" t="str">
        <f>IF(K2805="natural gas",VLOOKUP(D2805,'Cross-Page Data'!$I$4:$J$13,2,FALSE),IF(K2805="solar",VLOOKUP('Form 923'!D2805,'Cross-Page Data'!$I$14:$J$117,2,FALSE),K2805))</f>
        <v>hydro</v>
      </c>
      <c r="K2805" t="str">
        <f>VLOOKUP(E2805,'Cross-Page Data'!$D$4:$F$48,3,FALSE)</f>
        <v>hydro</v>
      </c>
      <c r="L2805" t="b">
        <f>IF(AND($P$6=FALSE,OR(C2805="Commercial NAICS Cogen",C2805="Industrial NAICS Cogen",C2805="NAICS-22 Cogen")),FALSE,IF(AND($P$7=FALSE,OR(C2805="Commercial NAICS Cogen",C2805="Commercial NAICS Non-Cogen",C2805="industrial NAICS Cogen", C2805="industrial NAICS non-cogen")),FALSE,TRUE))</f>
        <v>1</v>
      </c>
      <c r="M2805">
        <f t="shared" si="130"/>
        <v>0.5926430517711172</v>
      </c>
      <c r="N2805">
        <f t="shared" si="131"/>
        <v>1</v>
      </c>
    </row>
    <row r="2806" spans="1:14" x14ac:dyDescent="0.2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s="32">
        <f t="shared" si="129"/>
        <v>10853414.286785098</v>
      </c>
      <c r="J2806" t="str">
        <f>IF(K2806="natural gas",VLOOKUP(D2806,'Cross-Page Data'!$I$4:$J$13,2,FALSE),IF(K2806="solar",VLOOKUP('Form 923'!D2806,'Cross-Page Data'!$I$14:$J$117,2,FALSE),K2806))</f>
        <v>natural gas peaker</v>
      </c>
      <c r="K2806" t="str">
        <f>VLOOKUP(E2806,'Cross-Page Data'!$D$4:$F$48,3,FALSE)</f>
        <v>natural gas</v>
      </c>
      <c r="L2806" t="b">
        <f>IF(AND($P$6=FALSE,OR(C2806="Commercial NAICS Cogen",C2806="Industrial NAICS Cogen",C2806="NAICS-22 Cogen")),FALSE,IF(AND($P$7=FALSE,OR(C2806="Commercial NAICS Cogen",C2806="Commercial NAICS Non-Cogen",C2806="industrial NAICS Cogen", C2806="industrial NAICS non-cogen")),FALSE,TRUE))</f>
        <v>1</v>
      </c>
      <c r="M2806">
        <f t="shared" si="130"/>
        <v>0.41728395061728396</v>
      </c>
      <c r="N2806">
        <f t="shared" si="131"/>
        <v>1</v>
      </c>
    </row>
    <row r="2807" spans="1:14" x14ac:dyDescent="0.2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s="32" t="str">
        <f t="shared" si="129"/>
        <v/>
      </c>
      <c r="J2807" t="str">
        <f>IF(K2807="natural gas",VLOOKUP(D2807,'Cross-Page Data'!$I$4:$J$13,2,FALSE),IF(K2807="solar",VLOOKUP('Form 923'!D2807,'Cross-Page Data'!$I$14:$J$117,2,FALSE),K2807))</f>
        <v>heavy or residual fuel oil</v>
      </c>
      <c r="K2807" t="str">
        <f>VLOOKUP(E2807,'Cross-Page Data'!$D$4:$F$48,3,FALSE)</f>
        <v>heavy or residual fuel oil</v>
      </c>
      <c r="L2807" t="b">
        <f>IF(AND($P$6=FALSE,OR(C2807="Commercial NAICS Cogen",C2807="Industrial NAICS Cogen",C2807="NAICS-22 Cogen")),FALSE,IF(AND($P$7=FALSE,OR(C2807="Commercial NAICS Cogen",C2807="Commercial NAICS Non-Cogen",C2807="industrial NAICS Cogen", C2807="industrial NAICS non-cogen")),FALSE,TRUE))</f>
        <v>1</v>
      </c>
      <c r="M2807">
        <f t="shared" si="130"/>
        <v>4.0160642570281126E-4</v>
      </c>
      <c r="N2807">
        <f t="shared" si="131"/>
        <v>0</v>
      </c>
    </row>
    <row r="2808" spans="1:14" x14ac:dyDescent="0.2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s="32" t="str">
        <f t="shared" si="129"/>
        <v/>
      </c>
      <c r="J2808" t="str">
        <f>IF(K2808="natural gas",VLOOKUP(D2808,'Cross-Page Data'!$I$4:$J$13,2,FALSE),IF(K2808="solar",VLOOKUP('Form 923'!D2808,'Cross-Page Data'!$I$14:$J$117,2,FALSE),K2808))</f>
        <v>natural gas peaker</v>
      </c>
      <c r="K2808" t="str">
        <f>VLOOKUP(E2808,'Cross-Page Data'!$D$4:$F$48,3,FALSE)</f>
        <v>natural gas</v>
      </c>
      <c r="L2808" t="b">
        <f>IF(AND($P$6=FALSE,OR(C2808="Commercial NAICS Cogen",C2808="Industrial NAICS Cogen",C2808="NAICS-22 Cogen")),FALSE,IF(AND($P$7=FALSE,OR(C2808="Commercial NAICS Cogen",C2808="Commercial NAICS Non-Cogen",C2808="industrial NAICS Cogen", C2808="industrial NAICS non-cogen")),FALSE,TRUE))</f>
        <v>1</v>
      </c>
      <c r="M2808">
        <f t="shared" si="130"/>
        <v>4.9382716049382717E-4</v>
      </c>
      <c r="N2808">
        <f t="shared" si="131"/>
        <v>0</v>
      </c>
    </row>
    <row r="2809" spans="1:14" x14ac:dyDescent="0.2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s="32" t="str">
        <f t="shared" si="129"/>
        <v/>
      </c>
      <c r="J2809" t="str">
        <f>IF(K2809="natural gas",VLOOKUP(D2809,'Cross-Page Data'!$I$4:$J$13,2,FALSE),IF(K2809="solar",VLOOKUP('Form 923'!D2809,'Cross-Page Data'!$I$14:$J$117,2,FALSE),K2809))</f>
        <v>natural gas peaker</v>
      </c>
      <c r="K2809" t="str">
        <f>VLOOKUP(E2809,'Cross-Page Data'!$D$4:$F$48,3,FALSE)</f>
        <v>natural gas</v>
      </c>
      <c r="L2809" t="b">
        <f>IF(AND($P$6=FALSE,OR(C2809="Commercial NAICS Cogen",C2809="Industrial NAICS Cogen",C2809="NAICS-22 Cogen")),FALSE,IF(AND($P$7=FALSE,OR(C2809="Commercial NAICS Cogen",C2809="Commercial NAICS Non-Cogen",C2809="industrial NAICS Cogen", C2809="industrial NAICS non-cogen")),FALSE,TRUE))</f>
        <v>1</v>
      </c>
      <c r="M2809">
        <f t="shared" si="130"/>
        <v>4.9382716049382717E-4</v>
      </c>
      <c r="N2809">
        <f t="shared" si="131"/>
        <v>0</v>
      </c>
    </row>
    <row r="2810" spans="1:14" x14ac:dyDescent="0.2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s="32">
        <f t="shared" si="129"/>
        <v>1814.0589569160998</v>
      </c>
      <c r="J2810" t="str">
        <f>IF(K2810="natural gas",VLOOKUP(D2810,'Cross-Page Data'!$I$4:$J$13,2,FALSE),IF(K2810="solar",VLOOKUP('Form 923'!D2810,'Cross-Page Data'!$I$14:$J$117,2,FALSE),K2810))</f>
        <v>natural gas nonpeaker</v>
      </c>
      <c r="K2810" t="str">
        <f>VLOOKUP(E2810,'Cross-Page Data'!$D$4:$F$48,3,FALSE)</f>
        <v>natural gas</v>
      </c>
      <c r="L2810" t="b">
        <f>IF(AND($P$6=FALSE,OR(C2810="Commercial NAICS Cogen",C2810="Industrial NAICS Cogen",C2810="NAICS-22 Cogen")),FALSE,IF(AND($P$7=FALSE,OR(C2810="Commercial NAICS Cogen",C2810="Commercial NAICS Non-Cogen",C2810="industrial NAICS Cogen", C2810="industrial NAICS non-cogen")),FALSE,TRUE))</f>
        <v>1</v>
      </c>
      <c r="M2810">
        <f t="shared" si="130"/>
        <v>0.76837209302325582</v>
      </c>
      <c r="N2810">
        <f t="shared" si="131"/>
        <v>1</v>
      </c>
    </row>
    <row r="2811" spans="1:14" x14ac:dyDescent="0.2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s="32">
        <f t="shared" si="129"/>
        <v>11625450.782151813</v>
      </c>
      <c r="J2811" t="str">
        <f>IF(K2811="natural gas",VLOOKUP(D2811,'Cross-Page Data'!$I$4:$J$13,2,FALSE),IF(K2811="solar",VLOOKUP('Form 923'!D2811,'Cross-Page Data'!$I$14:$J$117,2,FALSE),K2811))</f>
        <v>natural gas nonpeaker</v>
      </c>
      <c r="K2811" t="str">
        <f>VLOOKUP(E2811,'Cross-Page Data'!$D$4:$F$48,3,FALSE)</f>
        <v>natural gas</v>
      </c>
      <c r="L2811" t="b">
        <f>IF(AND($P$6=FALSE,OR(C2811="Commercial NAICS Cogen",C2811="Industrial NAICS Cogen",C2811="NAICS-22 Cogen")),FALSE,IF(AND($P$7=FALSE,OR(C2811="Commercial NAICS Cogen",C2811="Commercial NAICS Non-Cogen",C2811="industrial NAICS Cogen", C2811="industrial NAICS non-cogen")),FALSE,TRUE))</f>
        <v>1</v>
      </c>
      <c r="M2811">
        <f t="shared" si="130"/>
        <v>0.12</v>
      </c>
      <c r="N2811">
        <f t="shared" si="131"/>
        <v>1</v>
      </c>
    </row>
    <row r="2812" spans="1:14" x14ac:dyDescent="0.2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s="32">
        <f t="shared" si="129"/>
        <v>10636290.957543455</v>
      </c>
      <c r="J2812" t="str">
        <f>IF(K2812="natural gas",VLOOKUP(D2812,'Cross-Page Data'!$I$4:$J$13,2,FALSE),IF(K2812="solar",VLOOKUP('Form 923'!D2812,'Cross-Page Data'!$I$14:$J$117,2,FALSE),K2812))</f>
        <v>natural gas peaker</v>
      </c>
      <c r="K2812" t="str">
        <f>VLOOKUP(E2812,'Cross-Page Data'!$D$4:$F$48,3,FALSE)</f>
        <v>natural gas</v>
      </c>
      <c r="L2812" t="b">
        <f>IF(AND($P$6=FALSE,OR(C2812="Commercial NAICS Cogen",C2812="Industrial NAICS Cogen",C2812="NAICS-22 Cogen")),FALSE,IF(AND($P$7=FALSE,OR(C2812="Commercial NAICS Cogen",C2812="Commercial NAICS Non-Cogen",C2812="industrial NAICS Cogen", C2812="industrial NAICS non-cogen")),FALSE,TRUE))</f>
        <v>1</v>
      </c>
      <c r="M2812">
        <f t="shared" si="130"/>
        <v>0.44197530864197532</v>
      </c>
      <c r="N2812">
        <f t="shared" si="131"/>
        <v>1</v>
      </c>
    </row>
    <row r="2813" spans="1:14" x14ac:dyDescent="0.2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s="32" t="str">
        <f t="shared" si="129"/>
        <v/>
      </c>
      <c r="J2813" t="str">
        <f>IF(K2813="natural gas",VLOOKUP(D2813,'Cross-Page Data'!$I$4:$J$13,2,FALSE),IF(K2813="solar",VLOOKUP('Form 923'!D2813,'Cross-Page Data'!$I$14:$J$117,2,FALSE),K2813))</f>
        <v>heavy or residual fuel oil</v>
      </c>
      <c r="K2813" t="str">
        <f>VLOOKUP(E2813,'Cross-Page Data'!$D$4:$F$48,3,FALSE)</f>
        <v>heavy or residual fuel oil</v>
      </c>
      <c r="L2813" t="b">
        <f>IF(AND($P$6=FALSE,OR(C2813="Commercial NAICS Cogen",C2813="Industrial NAICS Cogen",C2813="NAICS-22 Cogen")),FALSE,IF(AND($P$7=FALSE,OR(C2813="Commercial NAICS Cogen",C2813="Commercial NAICS Non-Cogen",C2813="industrial NAICS Cogen", C2813="industrial NAICS non-cogen")),FALSE,TRUE))</f>
        <v>1</v>
      </c>
      <c r="M2813">
        <f t="shared" si="130"/>
        <v>4.0160642570281126E-4</v>
      </c>
      <c r="N2813">
        <f t="shared" si="131"/>
        <v>0</v>
      </c>
    </row>
    <row r="2814" spans="1:14" x14ac:dyDescent="0.2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s="32">
        <f t="shared" si="129"/>
        <v>11437901.115523975</v>
      </c>
      <c r="J2814" t="str">
        <f>IF(K2814="natural gas",VLOOKUP(D2814,'Cross-Page Data'!$I$4:$J$13,2,FALSE),IF(K2814="solar",VLOOKUP('Form 923'!D2814,'Cross-Page Data'!$I$14:$J$117,2,FALSE),K2814))</f>
        <v>natural gas peaker</v>
      </c>
      <c r="K2814" t="str">
        <f>VLOOKUP(E2814,'Cross-Page Data'!$D$4:$F$48,3,FALSE)</f>
        <v>natural gas</v>
      </c>
      <c r="L2814" t="b">
        <f>IF(AND($P$6=FALSE,OR(C2814="Commercial NAICS Cogen",C2814="Industrial NAICS Cogen",C2814="NAICS-22 Cogen")),FALSE,IF(AND($P$7=FALSE,OR(C2814="Commercial NAICS Cogen",C2814="Commercial NAICS Non-Cogen",C2814="industrial NAICS Cogen", C2814="industrial NAICS non-cogen")),FALSE,TRUE))</f>
        <v>1</v>
      </c>
      <c r="M2814">
        <f t="shared" si="130"/>
        <v>0.34617283950617284</v>
      </c>
      <c r="N2814">
        <f t="shared" si="131"/>
        <v>1</v>
      </c>
    </row>
    <row r="2815" spans="1:14" x14ac:dyDescent="0.2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s="32">
        <f t="shared" si="129"/>
        <v>10836693.548387097</v>
      </c>
      <c r="J2815" t="str">
        <f>IF(K2815="natural gas",VLOOKUP(D2815,'Cross-Page Data'!$I$4:$J$13,2,FALSE),IF(K2815="solar",VLOOKUP('Form 923'!D2815,'Cross-Page Data'!$I$14:$J$117,2,FALSE),K2815))</f>
        <v>heavy or residual fuel oil</v>
      </c>
      <c r="K2815" t="str">
        <f>VLOOKUP(E2815,'Cross-Page Data'!$D$4:$F$48,3,FALSE)</f>
        <v>heavy or residual fuel oil</v>
      </c>
      <c r="L2815" t="b">
        <f>IF(AND($P$6=FALSE,OR(C2815="Commercial NAICS Cogen",C2815="Industrial NAICS Cogen",C2815="NAICS-22 Cogen")),FALSE,IF(AND($P$7=FALSE,OR(C2815="Commercial NAICS Cogen",C2815="Commercial NAICS Non-Cogen",C2815="industrial NAICS Cogen", C2815="industrial NAICS non-cogen")),FALSE,TRUE))</f>
        <v>1</v>
      </c>
      <c r="M2815">
        <f t="shared" si="130"/>
        <v>0.31646586345381528</v>
      </c>
      <c r="N2815">
        <f t="shared" si="131"/>
        <v>1</v>
      </c>
    </row>
    <row r="2816" spans="1:14" x14ac:dyDescent="0.2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s="32">
        <f t="shared" si="129"/>
        <v>10654877.438716156</v>
      </c>
      <c r="J2816" t="str">
        <f>IF(K2816="natural gas",VLOOKUP(D2816,'Cross-Page Data'!$I$4:$J$13,2,FALSE),IF(K2816="solar",VLOOKUP('Form 923'!D2816,'Cross-Page Data'!$I$14:$J$117,2,FALSE),K2816))</f>
        <v>natural gas peaker</v>
      </c>
      <c r="K2816" t="str">
        <f>VLOOKUP(E2816,'Cross-Page Data'!$D$4:$F$48,3,FALSE)</f>
        <v>natural gas</v>
      </c>
      <c r="L2816" t="b">
        <f>IF(AND($P$6=FALSE,OR(C2816="Commercial NAICS Cogen",C2816="Industrial NAICS Cogen",C2816="NAICS-22 Cogen")),FALSE,IF(AND($P$7=FALSE,OR(C2816="Commercial NAICS Cogen",C2816="Commercial NAICS Non-Cogen",C2816="industrial NAICS Cogen", C2816="industrial NAICS non-cogen")),FALSE,TRUE))</f>
        <v>1</v>
      </c>
      <c r="M2816">
        <f t="shared" si="130"/>
        <v>0.43901234567901237</v>
      </c>
      <c r="N2816">
        <f t="shared" si="131"/>
        <v>1</v>
      </c>
    </row>
    <row r="2817" spans="1:14" x14ac:dyDescent="0.2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s="32" t="str">
        <f t="shared" si="129"/>
        <v/>
      </c>
      <c r="J2817" t="str">
        <f>IF(K2817="natural gas",VLOOKUP(D2817,'Cross-Page Data'!$I$4:$J$13,2,FALSE),IF(K2817="solar",VLOOKUP('Form 923'!D2817,'Cross-Page Data'!$I$14:$J$117,2,FALSE),K2817))</f>
        <v>heavy or residual fuel oil</v>
      </c>
      <c r="K2817" t="str">
        <f>VLOOKUP(E2817,'Cross-Page Data'!$D$4:$F$48,3,FALSE)</f>
        <v>heavy or residual fuel oil</v>
      </c>
      <c r="L2817" t="b">
        <f>IF(AND($P$6=FALSE,OR(C2817="Commercial NAICS Cogen",C2817="Industrial NAICS Cogen",C2817="NAICS-22 Cogen")),FALSE,IF(AND($P$7=FALSE,OR(C2817="Commercial NAICS Cogen",C2817="Commercial NAICS Non-Cogen",C2817="industrial NAICS Cogen", C2817="industrial NAICS non-cogen")),FALSE,TRUE))</f>
        <v>1</v>
      </c>
      <c r="M2817">
        <f t="shared" si="130"/>
        <v>4.0160642570281126E-4</v>
      </c>
      <c r="N2817">
        <f t="shared" si="131"/>
        <v>0</v>
      </c>
    </row>
    <row r="2818" spans="1:14" x14ac:dyDescent="0.2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s="32">
        <f t="shared" si="129"/>
        <v>11423424.549995484</v>
      </c>
      <c r="J2818" t="str">
        <f>IF(K2818="natural gas",VLOOKUP(D2818,'Cross-Page Data'!$I$4:$J$13,2,FALSE),IF(K2818="solar",VLOOKUP('Form 923'!D2818,'Cross-Page Data'!$I$14:$J$117,2,FALSE),K2818))</f>
        <v>natural gas peaker</v>
      </c>
      <c r="K2818" t="str">
        <f>VLOOKUP(E2818,'Cross-Page Data'!$D$4:$F$48,3,FALSE)</f>
        <v>natural gas</v>
      </c>
      <c r="L2818" t="b">
        <f>IF(AND($P$6=FALSE,OR(C2818="Commercial NAICS Cogen",C2818="Industrial NAICS Cogen",C2818="NAICS-22 Cogen")),FALSE,IF(AND($P$7=FALSE,OR(C2818="Commercial NAICS Cogen",C2818="Commercial NAICS Non-Cogen",C2818="industrial NAICS Cogen", C2818="industrial NAICS non-cogen")),FALSE,TRUE))</f>
        <v>1</v>
      </c>
      <c r="M2818">
        <f t="shared" si="130"/>
        <v>0.34765432098765431</v>
      </c>
      <c r="N2818">
        <f t="shared" si="131"/>
        <v>1</v>
      </c>
    </row>
    <row r="2819" spans="1:14" x14ac:dyDescent="0.2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s="32">
        <f t="shared" si="129"/>
        <v>13908217.173511323</v>
      </c>
      <c r="J2819" t="str">
        <f>IF(K2819="natural gas",VLOOKUP(D2819,'Cross-Page Data'!$I$4:$J$13,2,FALSE),IF(K2819="solar",VLOOKUP('Form 923'!D2819,'Cross-Page Data'!$I$14:$J$117,2,FALSE),K2819))</f>
        <v>heavy or residual fuel oil</v>
      </c>
      <c r="K2819" t="str">
        <f>VLOOKUP(E2819,'Cross-Page Data'!$D$4:$F$48,3,FALSE)</f>
        <v>heavy or residual fuel oil</v>
      </c>
      <c r="L2819" t="b">
        <f>IF(AND($P$6=FALSE,OR(C2819="Commercial NAICS Cogen",C2819="Industrial NAICS Cogen",C2819="NAICS-22 Cogen")),FALSE,IF(AND($P$7=FALSE,OR(C2819="Commercial NAICS Cogen",C2819="Commercial NAICS Non-Cogen",C2819="industrial NAICS Cogen", C2819="industrial NAICS non-cogen")),FALSE,TRUE))</f>
        <v>1</v>
      </c>
      <c r="M2819">
        <f t="shared" si="130"/>
        <v>0.15301204819277109</v>
      </c>
      <c r="N2819">
        <f t="shared" si="131"/>
        <v>1</v>
      </c>
    </row>
    <row r="2820" spans="1:14" x14ac:dyDescent="0.2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s="32">
        <f t="shared" si="129"/>
        <v>15597604.008180769</v>
      </c>
      <c r="J2820" t="str">
        <f>IF(K2820="natural gas",VLOOKUP(D2820,'Cross-Page Data'!$I$4:$J$13,2,FALSE),IF(K2820="solar",VLOOKUP('Form 923'!D2820,'Cross-Page Data'!$I$14:$J$117,2,FALSE),K2820))</f>
        <v>natural gas peaker</v>
      </c>
      <c r="K2820" t="str">
        <f>VLOOKUP(E2820,'Cross-Page Data'!$D$4:$F$48,3,FALSE)</f>
        <v>natural gas</v>
      </c>
      <c r="L2820" t="b">
        <f>IF(AND($P$6=FALSE,OR(C2820="Commercial NAICS Cogen",C2820="Industrial NAICS Cogen",C2820="NAICS-22 Cogen")),FALSE,IF(AND($P$7=FALSE,OR(C2820="Commercial NAICS Cogen",C2820="Commercial NAICS Non-Cogen",C2820="industrial NAICS Cogen", C2820="industrial NAICS non-cogen")),FALSE,TRUE))</f>
        <v>1</v>
      </c>
      <c r="M2820">
        <f t="shared" si="130"/>
        <v>0.12839506172839507</v>
      </c>
      <c r="N2820">
        <f t="shared" si="131"/>
        <v>1</v>
      </c>
    </row>
    <row r="2821" spans="1:14" x14ac:dyDescent="0.2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s="32">
        <f t="shared" si="129"/>
        <v>12988872.850437015</v>
      </c>
      <c r="J2821" t="str">
        <f>IF(K2821="natural gas",VLOOKUP(D2821,'Cross-Page Data'!$I$4:$J$13,2,FALSE),IF(K2821="solar",VLOOKUP('Form 923'!D2821,'Cross-Page Data'!$I$14:$J$117,2,FALSE),K2821))</f>
        <v>heavy or residual fuel oil</v>
      </c>
      <c r="K2821" t="str">
        <f>VLOOKUP(E2821,'Cross-Page Data'!$D$4:$F$48,3,FALSE)</f>
        <v>heavy or residual fuel oil</v>
      </c>
      <c r="L2821" t="b">
        <f>IF(AND($P$6=FALSE,OR(C2821="Commercial NAICS Cogen",C2821="Industrial NAICS Cogen",C2821="NAICS-22 Cogen")),FALSE,IF(AND($P$7=FALSE,OR(C2821="Commercial NAICS Cogen",C2821="Commercial NAICS Non-Cogen",C2821="industrial NAICS Cogen", C2821="industrial NAICS non-cogen")),FALSE,TRUE))</f>
        <v>1</v>
      </c>
      <c r="M2821">
        <f t="shared" si="130"/>
        <v>0.18313253012048192</v>
      </c>
      <c r="N2821">
        <f t="shared" si="131"/>
        <v>1</v>
      </c>
    </row>
    <row r="2822" spans="1:14" x14ac:dyDescent="0.2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s="32">
        <f t="shared" si="129"/>
        <v>12366469.806290759</v>
      </c>
      <c r="J2822" t="str">
        <f>IF(K2822="natural gas",VLOOKUP(D2822,'Cross-Page Data'!$I$4:$J$13,2,FALSE),IF(K2822="solar",VLOOKUP('Form 923'!D2822,'Cross-Page Data'!$I$14:$J$117,2,FALSE),K2822))</f>
        <v>natural gas peaker</v>
      </c>
      <c r="K2822" t="str">
        <f>VLOOKUP(E2822,'Cross-Page Data'!$D$4:$F$48,3,FALSE)</f>
        <v>natural gas</v>
      </c>
      <c r="L2822" t="b">
        <f>IF(AND($P$6=FALSE,OR(C2822="Commercial NAICS Cogen",C2822="Industrial NAICS Cogen",C2822="NAICS-22 Cogen")),FALSE,IF(AND($P$7=FALSE,OR(C2822="Commercial NAICS Cogen",C2822="Commercial NAICS Non-Cogen",C2822="industrial NAICS Cogen", C2822="industrial NAICS non-cogen")),FALSE,TRUE))</f>
        <v>1</v>
      </c>
      <c r="M2822">
        <f t="shared" si="130"/>
        <v>0.24790123456790122</v>
      </c>
      <c r="N2822">
        <f t="shared" si="131"/>
        <v>1</v>
      </c>
    </row>
    <row r="2823" spans="1:14" x14ac:dyDescent="0.2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s="32" t="str">
        <f t="shared" ref="I2823:I2886" si="132">IFERROR(F2823/G2823*10^6,"")</f>
        <v/>
      </c>
      <c r="J2823" t="str">
        <f>IF(K2823="natural gas",VLOOKUP(D2823,'Cross-Page Data'!$I$4:$J$13,2,FALSE),IF(K2823="solar",VLOOKUP('Form 923'!D2823,'Cross-Page Data'!$I$14:$J$117,2,FALSE),K2823))</f>
        <v>heavy or residual fuel oil</v>
      </c>
      <c r="K2823" t="str">
        <f>VLOOKUP(E2823,'Cross-Page Data'!$D$4:$F$48,3,FALSE)</f>
        <v>heavy or residual fuel oil</v>
      </c>
      <c r="L2823" t="b">
        <f>IF(AND($P$6=FALSE,OR(C2823="Commercial NAICS Cogen",C2823="Industrial NAICS Cogen",C2823="NAICS-22 Cogen")),FALSE,IF(AND($P$7=FALSE,OR(C2823="Commercial NAICS Cogen",C2823="Commercial NAICS Non-Cogen",C2823="industrial NAICS Cogen", C2823="industrial NAICS non-cogen")),FALSE,TRUE))</f>
        <v>1</v>
      </c>
      <c r="M2823">
        <f t="shared" ref="M2823:M2886" si="133">(COUNTIFS($J$6:$J$14148,J2823,$I$6:$I$14148,"&gt;"&amp;I2823)+1)/COUNTIFS($J$6:$J$14148,J2823)</f>
        <v>4.0160642570281126E-4</v>
      </c>
      <c r="N2823">
        <f t="shared" ref="N2823:N2886" si="134">IF(OR(M2823&gt;0.95,M2823&lt;0.05),0,1)</f>
        <v>0</v>
      </c>
    </row>
    <row r="2824" spans="1:14" x14ac:dyDescent="0.2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s="32">
        <f t="shared" si="132"/>
        <v>9196893.9307710789</v>
      </c>
      <c r="J2824" t="str">
        <f>IF(K2824="natural gas",VLOOKUP(D2824,'Cross-Page Data'!$I$4:$J$13,2,FALSE),IF(K2824="solar",VLOOKUP('Form 923'!D2824,'Cross-Page Data'!$I$14:$J$117,2,FALSE),K2824))</f>
        <v>natural gas peaker</v>
      </c>
      <c r="K2824" t="str">
        <f>VLOOKUP(E2824,'Cross-Page Data'!$D$4:$F$48,3,FALSE)</f>
        <v>natural gas</v>
      </c>
      <c r="L2824" t="b">
        <f>IF(AND($P$6=FALSE,OR(C2824="Commercial NAICS Cogen",C2824="Industrial NAICS Cogen",C2824="NAICS-22 Cogen")),FALSE,IF(AND($P$7=FALSE,OR(C2824="Commercial NAICS Cogen",C2824="Commercial NAICS Non-Cogen",C2824="industrial NAICS Cogen", C2824="industrial NAICS non-cogen")),FALSE,TRUE))</f>
        <v>1</v>
      </c>
      <c r="M2824">
        <f t="shared" si="133"/>
        <v>0.54913580246913585</v>
      </c>
      <c r="N2824">
        <f t="shared" si="134"/>
        <v>1</v>
      </c>
    </row>
    <row r="2825" spans="1:14" x14ac:dyDescent="0.2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s="32" t="str">
        <f t="shared" si="132"/>
        <v/>
      </c>
      <c r="J2825" t="str">
        <f>IF(K2825="natural gas",VLOOKUP(D2825,'Cross-Page Data'!$I$4:$J$13,2,FALSE),IF(K2825="solar",VLOOKUP('Form 923'!D2825,'Cross-Page Data'!$I$14:$J$117,2,FALSE),K2825))</f>
        <v>heavy or residual fuel oil</v>
      </c>
      <c r="K2825" t="str">
        <f>VLOOKUP(E2825,'Cross-Page Data'!$D$4:$F$48,3,FALSE)</f>
        <v>heavy or residual fuel oil</v>
      </c>
      <c r="L2825" t="b">
        <f>IF(AND($P$6=FALSE,OR(C2825="Commercial NAICS Cogen",C2825="Industrial NAICS Cogen",C2825="NAICS-22 Cogen")),FALSE,IF(AND($P$7=FALSE,OR(C2825="Commercial NAICS Cogen",C2825="Commercial NAICS Non-Cogen",C2825="industrial NAICS Cogen", C2825="industrial NAICS non-cogen")),FALSE,TRUE))</f>
        <v>1</v>
      </c>
      <c r="M2825">
        <f t="shared" si="133"/>
        <v>4.0160642570281126E-4</v>
      </c>
      <c r="N2825">
        <f t="shared" si="134"/>
        <v>0</v>
      </c>
    </row>
    <row r="2826" spans="1:14" x14ac:dyDescent="0.2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s="32">
        <f t="shared" si="132"/>
        <v>0</v>
      </c>
      <c r="J2826" t="str">
        <f>IF(K2826="natural gas",VLOOKUP(D2826,'Cross-Page Data'!$I$4:$J$13,2,FALSE),IF(K2826="solar",VLOOKUP('Form 923'!D2826,'Cross-Page Data'!$I$14:$J$117,2,FALSE),K2826))</f>
        <v>natural gas nonpeaker</v>
      </c>
      <c r="K2826" t="str">
        <f>VLOOKUP(E2826,'Cross-Page Data'!$D$4:$F$48,3,FALSE)</f>
        <v>natural gas</v>
      </c>
      <c r="L2826" t="b">
        <f>IF(AND($P$6=FALSE,OR(C2826="Commercial NAICS Cogen",C2826="Industrial NAICS Cogen",C2826="NAICS-22 Cogen")),FALSE,IF(AND($P$7=FALSE,OR(C2826="Commercial NAICS Cogen",C2826="Commercial NAICS Non-Cogen",C2826="industrial NAICS Cogen", C2826="industrial NAICS non-cogen")),FALSE,TRUE))</f>
        <v>1</v>
      </c>
      <c r="M2826">
        <f t="shared" si="133"/>
        <v>0.77302325581395348</v>
      </c>
      <c r="N2826">
        <f t="shared" si="134"/>
        <v>1</v>
      </c>
    </row>
    <row r="2827" spans="1:14" x14ac:dyDescent="0.2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s="32" t="str">
        <f t="shared" si="132"/>
        <v/>
      </c>
      <c r="J2827" t="str">
        <f>IF(K2827="natural gas",VLOOKUP(D2827,'Cross-Page Data'!$I$4:$J$13,2,FALSE),IF(K2827="solar",VLOOKUP('Form 923'!D2827,'Cross-Page Data'!$I$14:$J$117,2,FALSE),K2827))</f>
        <v>heavy or residual fuel oil</v>
      </c>
      <c r="K2827" t="str">
        <f>VLOOKUP(E2827,'Cross-Page Data'!$D$4:$F$48,3,FALSE)</f>
        <v>heavy or residual fuel oil</v>
      </c>
      <c r="L2827" t="b">
        <f>IF(AND($P$6=FALSE,OR(C2827="Commercial NAICS Cogen",C2827="Industrial NAICS Cogen",C2827="NAICS-22 Cogen")),FALSE,IF(AND($P$7=FALSE,OR(C2827="Commercial NAICS Cogen",C2827="Commercial NAICS Non-Cogen",C2827="industrial NAICS Cogen", C2827="industrial NAICS non-cogen")),FALSE,TRUE))</f>
        <v>1</v>
      </c>
      <c r="M2827">
        <f t="shared" si="133"/>
        <v>4.0160642570281126E-4</v>
      </c>
      <c r="N2827">
        <f t="shared" si="134"/>
        <v>0</v>
      </c>
    </row>
    <row r="2828" spans="1:14" x14ac:dyDescent="0.2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s="32">
        <f t="shared" si="132"/>
        <v>12171684.925062168</v>
      </c>
      <c r="J2828" t="str">
        <f>IF(K2828="natural gas",VLOOKUP(D2828,'Cross-Page Data'!$I$4:$J$13,2,FALSE),IF(K2828="solar",VLOOKUP('Form 923'!D2828,'Cross-Page Data'!$I$14:$J$117,2,FALSE),K2828))</f>
        <v>natural gas nonpeaker</v>
      </c>
      <c r="K2828" t="str">
        <f>VLOOKUP(E2828,'Cross-Page Data'!$D$4:$F$48,3,FALSE)</f>
        <v>natural gas</v>
      </c>
      <c r="L2828" t="b">
        <f>IF(AND($P$6=FALSE,OR(C2828="Commercial NAICS Cogen",C2828="Industrial NAICS Cogen",C2828="NAICS-22 Cogen")),FALSE,IF(AND($P$7=FALSE,OR(C2828="Commercial NAICS Cogen",C2828="Commercial NAICS Non-Cogen",C2828="industrial NAICS Cogen", C2828="industrial NAICS non-cogen")),FALSE,TRUE))</f>
        <v>1</v>
      </c>
      <c r="M2828">
        <f t="shared" si="133"/>
        <v>7.3488372093023252E-2</v>
      </c>
      <c r="N2828">
        <f t="shared" si="134"/>
        <v>1</v>
      </c>
    </row>
    <row r="2829" spans="1:14" x14ac:dyDescent="0.2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s="32" t="str">
        <f t="shared" si="132"/>
        <v/>
      </c>
      <c r="J2829" t="str">
        <f>IF(K2829="natural gas",VLOOKUP(D2829,'Cross-Page Data'!$I$4:$J$13,2,FALSE),IF(K2829="solar",VLOOKUP('Form 923'!D2829,'Cross-Page Data'!$I$14:$J$117,2,FALSE),K2829))</f>
        <v>heavy or residual fuel oil</v>
      </c>
      <c r="K2829" t="str">
        <f>VLOOKUP(E2829,'Cross-Page Data'!$D$4:$F$48,3,FALSE)</f>
        <v>heavy or residual fuel oil</v>
      </c>
      <c r="L2829" t="b">
        <f>IF(AND($P$6=FALSE,OR(C2829="Commercial NAICS Cogen",C2829="Industrial NAICS Cogen",C2829="NAICS-22 Cogen")),FALSE,IF(AND($P$7=FALSE,OR(C2829="Commercial NAICS Cogen",C2829="Commercial NAICS Non-Cogen",C2829="industrial NAICS Cogen", C2829="industrial NAICS non-cogen")),FALSE,TRUE))</f>
        <v>1</v>
      </c>
      <c r="M2829">
        <f t="shared" si="133"/>
        <v>4.0160642570281126E-4</v>
      </c>
      <c r="N2829">
        <f t="shared" si="134"/>
        <v>0</v>
      </c>
    </row>
    <row r="2830" spans="1:14" x14ac:dyDescent="0.2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s="32">
        <f t="shared" si="132"/>
        <v>50405204.460966542</v>
      </c>
      <c r="J2830" t="str">
        <f>IF(K2830="natural gas",VLOOKUP(D2830,'Cross-Page Data'!$I$4:$J$13,2,FALSE),IF(K2830="solar",VLOOKUP('Form 923'!D2830,'Cross-Page Data'!$I$14:$J$117,2,FALSE),K2830))</f>
        <v>natural gas peaker</v>
      </c>
      <c r="K2830" t="str">
        <f>VLOOKUP(E2830,'Cross-Page Data'!$D$4:$F$48,3,FALSE)</f>
        <v>natural gas</v>
      </c>
      <c r="L2830" t="b">
        <f>IF(AND($P$6=FALSE,OR(C2830="Commercial NAICS Cogen",C2830="Industrial NAICS Cogen",C2830="NAICS-22 Cogen")),FALSE,IF(AND($P$7=FALSE,OR(C2830="Commercial NAICS Cogen",C2830="Commercial NAICS Non-Cogen",C2830="industrial NAICS Cogen", C2830="industrial NAICS non-cogen")),FALSE,TRUE))</f>
        <v>1</v>
      </c>
      <c r="M2830">
        <f t="shared" si="133"/>
        <v>1.2839506172839505E-2</v>
      </c>
      <c r="N2830">
        <f t="shared" si="134"/>
        <v>0</v>
      </c>
    </row>
    <row r="2831" spans="1:14" x14ac:dyDescent="0.2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s="32">
        <f t="shared" si="132"/>
        <v>10665217.391304348</v>
      </c>
      <c r="J2831" t="str">
        <f>IF(K2831="natural gas",VLOOKUP(D2831,'Cross-Page Data'!$I$4:$J$13,2,FALSE),IF(K2831="solar",VLOOKUP('Form 923'!D2831,'Cross-Page Data'!$I$14:$J$117,2,FALSE),K2831))</f>
        <v>heavy or residual fuel oil</v>
      </c>
      <c r="K2831" t="str">
        <f>VLOOKUP(E2831,'Cross-Page Data'!$D$4:$F$48,3,FALSE)</f>
        <v>heavy or residual fuel oil</v>
      </c>
      <c r="L2831" t="b">
        <f>IF(AND($P$6=FALSE,OR(C2831="Commercial NAICS Cogen",C2831="Industrial NAICS Cogen",C2831="NAICS-22 Cogen")),FALSE,IF(AND($P$7=FALSE,OR(C2831="Commercial NAICS Cogen",C2831="Commercial NAICS Non-Cogen",C2831="industrial NAICS Cogen", C2831="industrial NAICS non-cogen")),FALSE,TRUE))</f>
        <v>1</v>
      </c>
      <c r="M2831">
        <f t="shared" si="133"/>
        <v>0.33413654618473898</v>
      </c>
      <c r="N2831">
        <f t="shared" si="134"/>
        <v>1</v>
      </c>
    </row>
    <row r="2832" spans="1:14" x14ac:dyDescent="0.2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s="32">
        <f t="shared" si="132"/>
        <v>8901973.5617203508</v>
      </c>
      <c r="J2832" t="str">
        <f>IF(K2832="natural gas",VLOOKUP(D2832,'Cross-Page Data'!$I$4:$J$13,2,FALSE),IF(K2832="solar",VLOOKUP('Form 923'!D2832,'Cross-Page Data'!$I$14:$J$117,2,FALSE),K2832))</f>
        <v>hydro</v>
      </c>
      <c r="K2832" t="str">
        <f>VLOOKUP(E2832,'Cross-Page Data'!$D$4:$F$48,3,FALSE)</f>
        <v>hydro</v>
      </c>
      <c r="L2832" t="b">
        <f>IF(AND($P$6=FALSE,OR(C2832="Commercial NAICS Cogen",C2832="Industrial NAICS Cogen",C2832="NAICS-22 Cogen")),FALSE,IF(AND($P$7=FALSE,OR(C2832="Commercial NAICS Cogen",C2832="Commercial NAICS Non-Cogen",C2832="industrial NAICS Cogen", C2832="industrial NAICS non-cogen")),FALSE,TRUE))</f>
        <v>1</v>
      </c>
      <c r="M2832">
        <f t="shared" si="133"/>
        <v>0.73092643051771122</v>
      </c>
      <c r="N2832">
        <f t="shared" si="134"/>
        <v>1</v>
      </c>
    </row>
    <row r="2833" spans="1:14" x14ac:dyDescent="0.2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s="32">
        <f t="shared" si="132"/>
        <v>8902013.6163040828</v>
      </c>
      <c r="J2833" t="str">
        <f>IF(K2833="natural gas",VLOOKUP(D2833,'Cross-Page Data'!$I$4:$J$13,2,FALSE),IF(K2833="solar",VLOOKUP('Form 923'!D2833,'Cross-Page Data'!$I$14:$J$117,2,FALSE),K2833))</f>
        <v>hydro</v>
      </c>
      <c r="K2833" t="str">
        <f>VLOOKUP(E2833,'Cross-Page Data'!$D$4:$F$48,3,FALSE)</f>
        <v>hydro</v>
      </c>
      <c r="L2833" t="b">
        <f>IF(AND($P$6=FALSE,OR(C2833="Commercial NAICS Cogen",C2833="Industrial NAICS Cogen",C2833="NAICS-22 Cogen")),FALSE,IF(AND($P$7=FALSE,OR(C2833="Commercial NAICS Cogen",C2833="Commercial NAICS Non-Cogen",C2833="industrial NAICS Cogen", C2833="industrial NAICS non-cogen")),FALSE,TRUE))</f>
        <v>1</v>
      </c>
      <c r="M2833">
        <f t="shared" si="133"/>
        <v>0.2608991825613079</v>
      </c>
      <c r="N2833">
        <f t="shared" si="134"/>
        <v>1</v>
      </c>
    </row>
    <row r="2834" spans="1:14" x14ac:dyDescent="0.2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s="32">
        <f t="shared" si="132"/>
        <v>13411076.443057721</v>
      </c>
      <c r="J2834" t="str">
        <f>IF(K2834="natural gas",VLOOKUP(D2834,'Cross-Page Data'!$I$4:$J$13,2,FALSE),IF(K2834="solar",VLOOKUP('Form 923'!D2834,'Cross-Page Data'!$I$14:$J$117,2,FALSE),K2834))</f>
        <v>natural gas peaker</v>
      </c>
      <c r="K2834" t="str">
        <f>VLOOKUP(E2834,'Cross-Page Data'!$D$4:$F$48,3,FALSE)</f>
        <v>natural gas</v>
      </c>
      <c r="L2834" t="b">
        <f>IF(AND($P$6=FALSE,OR(C2834="Commercial NAICS Cogen",C2834="Industrial NAICS Cogen",C2834="NAICS-22 Cogen")),FALSE,IF(AND($P$7=FALSE,OR(C2834="Commercial NAICS Cogen",C2834="Commercial NAICS Non-Cogen",C2834="industrial NAICS Cogen", C2834="industrial NAICS non-cogen")),FALSE,TRUE))</f>
        <v>1</v>
      </c>
      <c r="M2834">
        <f t="shared" si="133"/>
        <v>0.19012345679012346</v>
      </c>
      <c r="N2834">
        <f t="shared" si="134"/>
        <v>1</v>
      </c>
    </row>
    <row r="2835" spans="1:14" x14ac:dyDescent="0.2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s="32">
        <f t="shared" si="132"/>
        <v>17531378.314426892</v>
      </c>
      <c r="J2835" t="str">
        <f>IF(K2835="natural gas",VLOOKUP(D2835,'Cross-Page Data'!$I$4:$J$13,2,FALSE),IF(K2835="solar",VLOOKUP('Form 923'!D2835,'Cross-Page Data'!$I$14:$J$117,2,FALSE),K2835))</f>
        <v>natural gas peaker</v>
      </c>
      <c r="K2835" t="str">
        <f>VLOOKUP(E2835,'Cross-Page Data'!$D$4:$F$48,3,FALSE)</f>
        <v>natural gas</v>
      </c>
      <c r="L2835" t="b">
        <f>IF(AND($P$6=FALSE,OR(C2835="Commercial NAICS Cogen",C2835="Industrial NAICS Cogen",C2835="NAICS-22 Cogen")),FALSE,IF(AND($P$7=FALSE,OR(C2835="Commercial NAICS Cogen",C2835="Commercial NAICS Non-Cogen",C2835="industrial NAICS Cogen", C2835="industrial NAICS non-cogen")),FALSE,TRUE))</f>
        <v>1</v>
      </c>
      <c r="M2835">
        <f t="shared" si="133"/>
        <v>8.5432098765432105E-2</v>
      </c>
      <c r="N2835">
        <f t="shared" si="134"/>
        <v>1</v>
      </c>
    </row>
    <row r="2836" spans="1:14" x14ac:dyDescent="0.2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s="32">
        <f t="shared" si="132"/>
        <v>8902068.7602321766</v>
      </c>
      <c r="J2836" t="str">
        <f>IF(K2836="natural gas",VLOOKUP(D2836,'Cross-Page Data'!$I$4:$J$13,2,FALSE),IF(K2836="solar",VLOOKUP('Form 923'!D2836,'Cross-Page Data'!$I$14:$J$117,2,FALSE),K2836))</f>
        <v>hydro</v>
      </c>
      <c r="K2836" t="str">
        <f>VLOOKUP(E2836,'Cross-Page Data'!$D$4:$F$48,3,FALSE)</f>
        <v>hydro</v>
      </c>
      <c r="L2836" t="b">
        <f>IF(AND($P$6=FALSE,OR(C2836="Commercial NAICS Cogen",C2836="Industrial NAICS Cogen",C2836="NAICS-22 Cogen")),FALSE,IF(AND($P$7=FALSE,OR(C2836="Commercial NAICS Cogen",C2836="Commercial NAICS Non-Cogen",C2836="industrial NAICS Cogen", C2836="industrial NAICS non-cogen")),FALSE,TRUE))</f>
        <v>1</v>
      </c>
      <c r="M2836">
        <f t="shared" si="133"/>
        <v>0.11852861035422343</v>
      </c>
      <c r="N2836">
        <f t="shared" si="134"/>
        <v>1</v>
      </c>
    </row>
    <row r="2837" spans="1:14" x14ac:dyDescent="0.2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s="32" t="str">
        <f t="shared" si="132"/>
        <v/>
      </c>
      <c r="J2837" t="str">
        <f>IF(K2837="natural gas",VLOOKUP(D2837,'Cross-Page Data'!$I$4:$J$13,2,FALSE),IF(K2837="solar",VLOOKUP('Form 923'!D2837,'Cross-Page Data'!$I$14:$J$117,2,FALSE),K2837))</f>
        <v>hydro</v>
      </c>
      <c r="K2837" t="str">
        <f>VLOOKUP(E2837,'Cross-Page Data'!$D$4:$F$48,3,FALSE)</f>
        <v>hydro</v>
      </c>
      <c r="L2837" t="b">
        <f>IF(AND($P$6=FALSE,OR(C2837="Commercial NAICS Cogen",C2837="Industrial NAICS Cogen",C2837="NAICS-22 Cogen")),FALSE,IF(AND($P$7=FALSE,OR(C2837="Commercial NAICS Cogen",C2837="Commercial NAICS Non-Cogen",C2837="industrial NAICS Cogen", C2837="industrial NAICS non-cogen")),FALSE,TRUE))</f>
        <v>1</v>
      </c>
      <c r="M2837">
        <f t="shared" si="133"/>
        <v>6.8119891008174384E-4</v>
      </c>
      <c r="N2837">
        <f t="shared" si="134"/>
        <v>0</v>
      </c>
    </row>
    <row r="2838" spans="1:14" x14ac:dyDescent="0.2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s="32">
        <f t="shared" si="132"/>
        <v>8901980.986278275</v>
      </c>
      <c r="J2838" t="str">
        <f>IF(K2838="natural gas",VLOOKUP(D2838,'Cross-Page Data'!$I$4:$J$13,2,FALSE),IF(K2838="solar",VLOOKUP('Form 923'!D2838,'Cross-Page Data'!$I$14:$J$117,2,FALSE),K2838))</f>
        <v>hydro</v>
      </c>
      <c r="K2838" t="str">
        <f>VLOOKUP(E2838,'Cross-Page Data'!$D$4:$F$48,3,FALSE)</f>
        <v>hydro</v>
      </c>
      <c r="L2838" t="b">
        <f>IF(AND($P$6=FALSE,OR(C2838="Commercial NAICS Cogen",C2838="Industrial NAICS Cogen",C2838="NAICS-22 Cogen")),FALSE,IF(AND($P$7=FALSE,OR(C2838="Commercial NAICS Cogen",C2838="Commercial NAICS Non-Cogen",C2838="industrial NAICS Cogen", C2838="industrial NAICS non-cogen")),FALSE,TRUE))</f>
        <v>1</v>
      </c>
      <c r="M2838">
        <f t="shared" si="133"/>
        <v>0.70912806539509532</v>
      </c>
      <c r="N2838">
        <f t="shared" si="134"/>
        <v>1</v>
      </c>
    </row>
    <row r="2839" spans="1:14" x14ac:dyDescent="0.2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s="32">
        <f t="shared" si="132"/>
        <v>8901816.0047894623</v>
      </c>
      <c r="J2839" t="str">
        <f>IF(K2839="natural gas",VLOOKUP(D2839,'Cross-Page Data'!$I$4:$J$13,2,FALSE),IF(K2839="solar",VLOOKUP('Form 923'!D2839,'Cross-Page Data'!$I$14:$J$117,2,FALSE),K2839))</f>
        <v>hydro</v>
      </c>
      <c r="K2839" t="str">
        <f>VLOOKUP(E2839,'Cross-Page Data'!$D$4:$F$48,3,FALSE)</f>
        <v>hydro</v>
      </c>
      <c r="L2839" t="b">
        <f>IF(AND($P$6=FALSE,OR(C2839="Commercial NAICS Cogen",C2839="Industrial NAICS Cogen",C2839="NAICS-22 Cogen")),FALSE,IF(AND($P$7=FALSE,OR(C2839="Commercial NAICS Cogen",C2839="Commercial NAICS Non-Cogen",C2839="industrial NAICS Cogen", C2839="industrial NAICS non-cogen")),FALSE,TRUE))</f>
        <v>1</v>
      </c>
      <c r="M2839">
        <f t="shared" si="133"/>
        <v>0.8767029972752044</v>
      </c>
      <c r="N2839">
        <f t="shared" si="134"/>
        <v>1</v>
      </c>
    </row>
    <row r="2840" spans="1:14" x14ac:dyDescent="0.2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s="32">
        <f t="shared" si="132"/>
        <v>8901750.1299601458</v>
      </c>
      <c r="J2840" t="str">
        <f>IF(K2840="natural gas",VLOOKUP(D2840,'Cross-Page Data'!$I$4:$J$13,2,FALSE),IF(K2840="solar",VLOOKUP('Form 923'!D2840,'Cross-Page Data'!$I$14:$J$117,2,FALSE),K2840))</f>
        <v>hydro</v>
      </c>
      <c r="K2840" t="str">
        <f>VLOOKUP(E2840,'Cross-Page Data'!$D$4:$F$48,3,FALSE)</f>
        <v>hydro</v>
      </c>
      <c r="L2840" t="b">
        <f>IF(AND($P$6=FALSE,OR(C2840="Commercial NAICS Cogen",C2840="Industrial NAICS Cogen",C2840="NAICS-22 Cogen")),FALSE,IF(AND($P$7=FALSE,OR(C2840="Commercial NAICS Cogen",C2840="Commercial NAICS Non-Cogen",C2840="industrial NAICS Cogen", C2840="industrial NAICS non-cogen")),FALSE,TRUE))</f>
        <v>1</v>
      </c>
      <c r="M2840">
        <f t="shared" si="133"/>
        <v>0.89713896457765663</v>
      </c>
      <c r="N2840">
        <f t="shared" si="134"/>
        <v>1</v>
      </c>
    </row>
    <row r="2841" spans="1:14" x14ac:dyDescent="0.2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s="32">
        <f t="shared" si="132"/>
        <v>8902019.3401592728</v>
      </c>
      <c r="J2841" t="str">
        <f>IF(K2841="natural gas",VLOOKUP(D2841,'Cross-Page Data'!$I$4:$J$13,2,FALSE),IF(K2841="solar",VLOOKUP('Form 923'!D2841,'Cross-Page Data'!$I$14:$J$117,2,FALSE),K2841))</f>
        <v>hydro</v>
      </c>
      <c r="K2841" t="str">
        <f>VLOOKUP(E2841,'Cross-Page Data'!$D$4:$F$48,3,FALSE)</f>
        <v>hydro</v>
      </c>
      <c r="L2841" t="b">
        <f>IF(AND($P$6=FALSE,OR(C2841="Commercial NAICS Cogen",C2841="Industrial NAICS Cogen",C2841="NAICS-22 Cogen")),FALSE,IF(AND($P$7=FALSE,OR(C2841="Commercial NAICS Cogen",C2841="Commercial NAICS Non-Cogen",C2841="industrial NAICS Cogen", C2841="industrial NAICS non-cogen")),FALSE,TRUE))</f>
        <v>1</v>
      </c>
      <c r="M2841">
        <f t="shared" si="133"/>
        <v>0.23433242506811988</v>
      </c>
      <c r="N2841">
        <f t="shared" si="134"/>
        <v>1</v>
      </c>
    </row>
    <row r="2842" spans="1:14" x14ac:dyDescent="0.2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s="32" t="str">
        <f t="shared" si="132"/>
        <v/>
      </c>
      <c r="J2842" t="str">
        <f>IF(K2842="natural gas",VLOOKUP(D2842,'Cross-Page Data'!$I$4:$J$13,2,FALSE),IF(K2842="solar",VLOOKUP('Form 923'!D2842,'Cross-Page Data'!$I$14:$J$117,2,FALSE),K2842))</f>
        <v>heavy or residual fuel oil</v>
      </c>
      <c r="K2842" t="str">
        <f>VLOOKUP(E2842,'Cross-Page Data'!$D$4:$F$48,3,FALSE)</f>
        <v>heavy or residual fuel oil</v>
      </c>
      <c r="L2842" t="b">
        <f>IF(AND($P$6=FALSE,OR(C2842="Commercial NAICS Cogen",C2842="Industrial NAICS Cogen",C2842="NAICS-22 Cogen")),FALSE,IF(AND($P$7=FALSE,OR(C2842="Commercial NAICS Cogen",C2842="Commercial NAICS Non-Cogen",C2842="industrial NAICS Cogen", C2842="industrial NAICS non-cogen")),FALSE,TRUE))</f>
        <v>1</v>
      </c>
      <c r="M2842">
        <f t="shared" si="133"/>
        <v>4.0160642570281126E-4</v>
      </c>
      <c r="N2842">
        <f t="shared" si="134"/>
        <v>0</v>
      </c>
    </row>
    <row r="2843" spans="1:14" x14ac:dyDescent="0.2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s="32">
        <f t="shared" si="132"/>
        <v>10725914.445133291</v>
      </c>
      <c r="J2843" t="str">
        <f>IF(K2843="natural gas",VLOOKUP(D2843,'Cross-Page Data'!$I$4:$J$13,2,FALSE),IF(K2843="solar",VLOOKUP('Form 923'!D2843,'Cross-Page Data'!$I$14:$J$117,2,FALSE),K2843))</f>
        <v>natural gas peaker</v>
      </c>
      <c r="K2843" t="str">
        <f>VLOOKUP(E2843,'Cross-Page Data'!$D$4:$F$48,3,FALSE)</f>
        <v>natural gas</v>
      </c>
      <c r="L2843" t="b">
        <f>IF(AND($P$6=FALSE,OR(C2843="Commercial NAICS Cogen",C2843="Industrial NAICS Cogen",C2843="NAICS-22 Cogen")),FALSE,IF(AND($P$7=FALSE,OR(C2843="Commercial NAICS Cogen",C2843="Commercial NAICS Non-Cogen",C2843="industrial NAICS Cogen", C2843="industrial NAICS non-cogen")),FALSE,TRUE))</f>
        <v>1</v>
      </c>
      <c r="M2843">
        <f t="shared" si="133"/>
        <v>0.43209876543209874</v>
      </c>
      <c r="N2843">
        <f t="shared" si="134"/>
        <v>1</v>
      </c>
    </row>
    <row r="2844" spans="1:14" x14ac:dyDescent="0.2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s="32">
        <f t="shared" si="132"/>
        <v>8902149.3884336781</v>
      </c>
      <c r="J2844" t="str">
        <f>IF(K2844="natural gas",VLOOKUP(D2844,'Cross-Page Data'!$I$4:$J$13,2,FALSE),IF(K2844="solar",VLOOKUP('Form 923'!D2844,'Cross-Page Data'!$I$14:$J$117,2,FALSE),K2844))</f>
        <v>hydro</v>
      </c>
      <c r="K2844" t="str">
        <f>VLOOKUP(E2844,'Cross-Page Data'!$D$4:$F$48,3,FALSE)</f>
        <v>hydro</v>
      </c>
      <c r="L2844" t="b">
        <f>IF(AND($P$6=FALSE,OR(C2844="Commercial NAICS Cogen",C2844="Industrial NAICS Cogen",C2844="NAICS-22 Cogen")),FALSE,IF(AND($P$7=FALSE,OR(C2844="Commercial NAICS Cogen",C2844="Commercial NAICS Non-Cogen",C2844="industrial NAICS Cogen", C2844="industrial NAICS non-cogen")),FALSE,TRUE))</f>
        <v>1</v>
      </c>
      <c r="M2844">
        <f t="shared" si="133"/>
        <v>6.2670299727520432E-2</v>
      </c>
      <c r="N2844">
        <f t="shared" si="134"/>
        <v>1</v>
      </c>
    </row>
    <row r="2845" spans="1:14" x14ac:dyDescent="0.2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s="32">
        <f t="shared" si="132"/>
        <v>8901987.4761775117</v>
      </c>
      <c r="J2845" t="str">
        <f>IF(K2845="natural gas",VLOOKUP(D2845,'Cross-Page Data'!$I$4:$J$13,2,FALSE),IF(K2845="solar",VLOOKUP('Form 923'!D2845,'Cross-Page Data'!$I$14:$J$117,2,FALSE),K2845))</f>
        <v>hydro</v>
      </c>
      <c r="K2845" t="str">
        <f>VLOOKUP(E2845,'Cross-Page Data'!$D$4:$F$48,3,FALSE)</f>
        <v>hydro</v>
      </c>
      <c r="L2845" t="b">
        <f>IF(AND($P$6=FALSE,OR(C2845="Commercial NAICS Cogen",C2845="Industrial NAICS Cogen",C2845="NAICS-22 Cogen")),FALSE,IF(AND($P$7=FALSE,OR(C2845="Commercial NAICS Cogen",C2845="Commercial NAICS Non-Cogen",C2845="industrial NAICS Cogen", C2845="industrial NAICS non-cogen")),FALSE,TRUE))</f>
        <v>1</v>
      </c>
      <c r="M2845">
        <f t="shared" si="133"/>
        <v>0.67029972752043598</v>
      </c>
      <c r="N2845">
        <f t="shared" si="134"/>
        <v>1</v>
      </c>
    </row>
    <row r="2846" spans="1:14" x14ac:dyDescent="0.2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s="32">
        <f t="shared" si="132"/>
        <v>8901415.3245485611</v>
      </c>
      <c r="J2846" t="str">
        <f>IF(K2846="natural gas",VLOOKUP(D2846,'Cross-Page Data'!$I$4:$J$13,2,FALSE),IF(K2846="solar",VLOOKUP('Form 923'!D2846,'Cross-Page Data'!$I$14:$J$117,2,FALSE),K2846))</f>
        <v>hydro</v>
      </c>
      <c r="K2846" t="str">
        <f>VLOOKUP(E2846,'Cross-Page Data'!$D$4:$F$48,3,FALSE)</f>
        <v>hydro</v>
      </c>
      <c r="L2846" t="b">
        <f>IF(AND($P$6=FALSE,OR(C2846="Commercial NAICS Cogen",C2846="Industrial NAICS Cogen",C2846="NAICS-22 Cogen")),FALSE,IF(AND($P$7=FALSE,OR(C2846="Commercial NAICS Cogen",C2846="Commercial NAICS Non-Cogen",C2846="industrial NAICS Cogen", C2846="industrial NAICS non-cogen")),FALSE,TRUE))</f>
        <v>1</v>
      </c>
      <c r="M2846">
        <f t="shared" si="133"/>
        <v>0.9168937329700273</v>
      </c>
      <c r="N2846">
        <f t="shared" si="134"/>
        <v>1</v>
      </c>
    </row>
    <row r="2847" spans="1:14" x14ac:dyDescent="0.2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s="32">
        <f t="shared" si="132"/>
        <v>8901170.3511053324</v>
      </c>
      <c r="J2847" t="str">
        <f>IF(K2847="natural gas",VLOOKUP(D2847,'Cross-Page Data'!$I$4:$J$13,2,FALSE),IF(K2847="solar",VLOOKUP('Form 923'!D2847,'Cross-Page Data'!$I$14:$J$117,2,FALSE),K2847))</f>
        <v>hydro</v>
      </c>
      <c r="K2847" t="str">
        <f>VLOOKUP(E2847,'Cross-Page Data'!$D$4:$F$48,3,FALSE)</f>
        <v>hydro</v>
      </c>
      <c r="L2847" t="b">
        <f>IF(AND($P$6=FALSE,OR(C2847="Commercial NAICS Cogen",C2847="Industrial NAICS Cogen",C2847="NAICS-22 Cogen")),FALSE,IF(AND($P$7=FALSE,OR(C2847="Commercial NAICS Cogen",C2847="Commercial NAICS Non-Cogen",C2847="industrial NAICS Cogen", C2847="industrial NAICS non-cogen")),FALSE,TRUE))</f>
        <v>1</v>
      </c>
      <c r="M2847">
        <f t="shared" si="133"/>
        <v>0.92234332425068122</v>
      </c>
      <c r="N2847">
        <f t="shared" si="134"/>
        <v>1</v>
      </c>
    </row>
    <row r="2848" spans="1:14" x14ac:dyDescent="0.2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s="32">
        <f t="shared" si="132"/>
        <v>8901953.7163867056</v>
      </c>
      <c r="J2848" t="str">
        <f>IF(K2848="natural gas",VLOOKUP(D2848,'Cross-Page Data'!$I$4:$J$13,2,FALSE),IF(K2848="solar",VLOOKUP('Form 923'!D2848,'Cross-Page Data'!$I$14:$J$117,2,FALSE),K2848))</f>
        <v>hydro</v>
      </c>
      <c r="K2848" t="str">
        <f>VLOOKUP(E2848,'Cross-Page Data'!$D$4:$F$48,3,FALSE)</f>
        <v>hydro</v>
      </c>
      <c r="L2848" t="b">
        <f>IF(AND($P$6=FALSE,OR(C2848="Commercial NAICS Cogen",C2848="Industrial NAICS Cogen",C2848="NAICS-22 Cogen")),FALSE,IF(AND($P$7=FALSE,OR(C2848="Commercial NAICS Cogen",C2848="Commercial NAICS Non-Cogen",C2848="industrial NAICS Cogen", C2848="industrial NAICS non-cogen")),FALSE,TRUE))</f>
        <v>1</v>
      </c>
      <c r="M2848">
        <f t="shared" si="133"/>
        <v>0.78814713896457766</v>
      </c>
      <c r="N2848">
        <f t="shared" si="134"/>
        <v>1</v>
      </c>
    </row>
    <row r="2849" spans="1:14" x14ac:dyDescent="0.2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s="32">
        <f t="shared" si="132"/>
        <v>8902166.0125018172</v>
      </c>
      <c r="J2849" t="str">
        <f>IF(K2849="natural gas",VLOOKUP(D2849,'Cross-Page Data'!$I$4:$J$13,2,FALSE),IF(K2849="solar",VLOOKUP('Form 923'!D2849,'Cross-Page Data'!$I$14:$J$117,2,FALSE),K2849))</f>
        <v>hydro</v>
      </c>
      <c r="K2849" t="str">
        <f>VLOOKUP(E2849,'Cross-Page Data'!$D$4:$F$48,3,FALSE)</f>
        <v>hydro</v>
      </c>
      <c r="L2849" t="b">
        <f>IF(AND($P$6=FALSE,OR(C2849="Commercial NAICS Cogen",C2849="Industrial NAICS Cogen",C2849="NAICS-22 Cogen")),FALSE,IF(AND($P$7=FALSE,OR(C2849="Commercial NAICS Cogen",C2849="Commercial NAICS Non-Cogen",C2849="industrial NAICS Cogen", C2849="industrial NAICS non-cogen")),FALSE,TRUE))</f>
        <v>1</v>
      </c>
      <c r="M2849">
        <f t="shared" si="133"/>
        <v>5.6539509536784743E-2</v>
      </c>
      <c r="N2849">
        <f t="shared" si="134"/>
        <v>1</v>
      </c>
    </row>
    <row r="2850" spans="1:14" x14ac:dyDescent="0.2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s="32">
        <f t="shared" si="132"/>
        <v>8902030.2932645828</v>
      </c>
      <c r="J2850" t="str">
        <f>IF(K2850="natural gas",VLOOKUP(D2850,'Cross-Page Data'!$I$4:$J$13,2,FALSE),IF(K2850="solar",VLOOKUP('Form 923'!D2850,'Cross-Page Data'!$I$14:$J$117,2,FALSE),K2850))</f>
        <v>hydro</v>
      </c>
      <c r="K2850" t="str">
        <f>VLOOKUP(E2850,'Cross-Page Data'!$D$4:$F$48,3,FALSE)</f>
        <v>hydro</v>
      </c>
      <c r="L2850" t="b">
        <f>IF(AND($P$6=FALSE,OR(C2850="Commercial NAICS Cogen",C2850="Industrial NAICS Cogen",C2850="NAICS-22 Cogen")),FALSE,IF(AND($P$7=FALSE,OR(C2850="Commercial NAICS Cogen",C2850="Commercial NAICS Non-Cogen",C2850="industrial NAICS Cogen", C2850="industrial NAICS non-cogen")),FALSE,TRUE))</f>
        <v>1</v>
      </c>
      <c r="M2850">
        <f t="shared" si="133"/>
        <v>0.19005449591280654</v>
      </c>
      <c r="N2850">
        <f t="shared" si="134"/>
        <v>1</v>
      </c>
    </row>
    <row r="2851" spans="1:14" x14ac:dyDescent="0.2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s="32">
        <f t="shared" si="132"/>
        <v>8902013.6356429365</v>
      </c>
      <c r="J2851" t="str">
        <f>IF(K2851="natural gas",VLOOKUP(D2851,'Cross-Page Data'!$I$4:$J$13,2,FALSE),IF(K2851="solar",VLOOKUP('Form 923'!D2851,'Cross-Page Data'!$I$14:$J$117,2,FALSE),K2851))</f>
        <v>hydro</v>
      </c>
      <c r="K2851" t="str">
        <f>VLOOKUP(E2851,'Cross-Page Data'!$D$4:$F$48,3,FALSE)</f>
        <v>hydro</v>
      </c>
      <c r="L2851" t="b">
        <f>IF(AND($P$6=FALSE,OR(C2851="Commercial NAICS Cogen",C2851="Industrial NAICS Cogen",C2851="NAICS-22 Cogen")),FALSE,IF(AND($P$7=FALSE,OR(C2851="Commercial NAICS Cogen",C2851="Commercial NAICS Non-Cogen",C2851="industrial NAICS Cogen", C2851="industrial NAICS non-cogen")),FALSE,TRUE))</f>
        <v>1</v>
      </c>
      <c r="M2851">
        <f t="shared" si="133"/>
        <v>0.26021798365122617</v>
      </c>
      <c r="N2851">
        <f t="shared" si="134"/>
        <v>1</v>
      </c>
    </row>
    <row r="2852" spans="1:14" x14ac:dyDescent="0.2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s="32">
        <f t="shared" si="132"/>
        <v>8901964.1043007113</v>
      </c>
      <c r="J2852" t="str">
        <f>IF(K2852="natural gas",VLOOKUP(D2852,'Cross-Page Data'!$I$4:$J$13,2,FALSE),IF(K2852="solar",VLOOKUP('Form 923'!D2852,'Cross-Page Data'!$I$14:$J$117,2,FALSE),K2852))</f>
        <v>hydro</v>
      </c>
      <c r="K2852" t="str">
        <f>VLOOKUP(E2852,'Cross-Page Data'!$D$4:$F$48,3,FALSE)</f>
        <v>hydro</v>
      </c>
      <c r="L2852" t="b">
        <f>IF(AND($P$6=FALSE,OR(C2852="Commercial NAICS Cogen",C2852="Industrial NAICS Cogen",C2852="NAICS-22 Cogen")),FALSE,IF(AND($P$7=FALSE,OR(C2852="Commercial NAICS Cogen",C2852="Commercial NAICS Non-Cogen",C2852="industrial NAICS Cogen", C2852="industrial NAICS non-cogen")),FALSE,TRUE))</f>
        <v>1</v>
      </c>
      <c r="M2852">
        <f t="shared" si="133"/>
        <v>0.76634877384196187</v>
      </c>
      <c r="N2852">
        <f t="shared" si="134"/>
        <v>1</v>
      </c>
    </row>
    <row r="2853" spans="1:14" x14ac:dyDescent="0.2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s="32">
        <f t="shared" si="132"/>
        <v>32106666.666666668</v>
      </c>
      <c r="J2853" t="str">
        <f>IF(K2853="natural gas",VLOOKUP(D2853,'Cross-Page Data'!$I$4:$J$13,2,FALSE),IF(K2853="solar",VLOOKUP('Form 923'!D2853,'Cross-Page Data'!$I$14:$J$117,2,FALSE),K2853))</f>
        <v>heavy or residual fuel oil</v>
      </c>
      <c r="K2853" t="str">
        <f>VLOOKUP(E2853,'Cross-Page Data'!$D$4:$F$48,3,FALSE)</f>
        <v>heavy or residual fuel oil</v>
      </c>
      <c r="L2853" t="b">
        <f>IF(AND($P$6=FALSE,OR(C2853="Commercial NAICS Cogen",C2853="Industrial NAICS Cogen",C2853="NAICS-22 Cogen")),FALSE,IF(AND($P$7=FALSE,OR(C2853="Commercial NAICS Cogen",C2853="Commercial NAICS Non-Cogen",C2853="industrial NAICS Cogen", C2853="industrial NAICS non-cogen")),FALSE,TRUE))</f>
        <v>1</v>
      </c>
      <c r="M2853">
        <f t="shared" si="133"/>
        <v>2.4096385542168676E-2</v>
      </c>
      <c r="N2853">
        <f t="shared" si="134"/>
        <v>0</v>
      </c>
    </row>
    <row r="2854" spans="1:14" x14ac:dyDescent="0.2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s="32">
        <f t="shared" si="132"/>
        <v>8902293.7146261539</v>
      </c>
      <c r="J2854" t="str">
        <f>IF(K2854="natural gas",VLOOKUP(D2854,'Cross-Page Data'!$I$4:$J$13,2,FALSE),IF(K2854="solar",VLOOKUP('Form 923'!D2854,'Cross-Page Data'!$I$14:$J$117,2,FALSE),K2854))</f>
        <v>hydro</v>
      </c>
      <c r="K2854" t="str">
        <f>VLOOKUP(E2854,'Cross-Page Data'!$D$4:$F$48,3,FALSE)</f>
        <v>hydro</v>
      </c>
      <c r="L2854" t="b">
        <f>IF(AND($P$6=FALSE,OR(C2854="Commercial NAICS Cogen",C2854="Industrial NAICS Cogen",C2854="NAICS-22 Cogen")),FALSE,IF(AND($P$7=FALSE,OR(C2854="Commercial NAICS Cogen",C2854="Commercial NAICS Non-Cogen",C2854="industrial NAICS Cogen", C2854="industrial NAICS non-cogen")),FALSE,TRUE))</f>
        <v>1</v>
      </c>
      <c r="M2854">
        <f t="shared" si="133"/>
        <v>2.7247956403269755E-2</v>
      </c>
      <c r="N2854">
        <f t="shared" si="134"/>
        <v>0</v>
      </c>
    </row>
    <row r="2855" spans="1:14" x14ac:dyDescent="0.2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s="32">
        <f t="shared" si="132"/>
        <v>8901903.7546271812</v>
      </c>
      <c r="J2855" t="str">
        <f>IF(K2855="natural gas",VLOOKUP(D2855,'Cross-Page Data'!$I$4:$J$13,2,FALSE),IF(K2855="solar",VLOOKUP('Form 923'!D2855,'Cross-Page Data'!$I$14:$J$117,2,FALSE),K2855))</f>
        <v>hydro</v>
      </c>
      <c r="K2855" t="str">
        <f>VLOOKUP(E2855,'Cross-Page Data'!$D$4:$F$48,3,FALSE)</f>
        <v>hydro</v>
      </c>
      <c r="L2855" t="b">
        <f>IF(AND($P$6=FALSE,OR(C2855="Commercial NAICS Cogen",C2855="Industrial NAICS Cogen",C2855="NAICS-22 Cogen")),FALSE,IF(AND($P$7=FALSE,OR(C2855="Commercial NAICS Cogen",C2855="Commercial NAICS Non-Cogen",C2855="industrial NAICS Cogen", C2855="industrial NAICS non-cogen")),FALSE,TRUE))</f>
        <v>1</v>
      </c>
      <c r="M2855">
        <f t="shared" si="133"/>
        <v>0.84400544959128065</v>
      </c>
      <c r="N2855">
        <f t="shared" si="134"/>
        <v>1</v>
      </c>
    </row>
    <row r="2856" spans="1:14" x14ac:dyDescent="0.2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s="32">
        <f t="shared" si="132"/>
        <v>8901988.6363636367</v>
      </c>
      <c r="J2856" t="str">
        <f>IF(K2856="natural gas",VLOOKUP(D2856,'Cross-Page Data'!$I$4:$J$13,2,FALSE),IF(K2856="solar",VLOOKUP('Form 923'!D2856,'Cross-Page Data'!$I$14:$J$117,2,FALSE),K2856))</f>
        <v>hydro</v>
      </c>
      <c r="K2856" t="str">
        <f>VLOOKUP(E2856,'Cross-Page Data'!$D$4:$F$48,3,FALSE)</f>
        <v>hydro</v>
      </c>
      <c r="L2856" t="b">
        <f>IF(AND($P$6=FALSE,OR(C2856="Commercial NAICS Cogen",C2856="Industrial NAICS Cogen",C2856="NAICS-22 Cogen")),FALSE,IF(AND($P$7=FALSE,OR(C2856="Commercial NAICS Cogen",C2856="Commercial NAICS Non-Cogen",C2856="industrial NAICS Cogen", C2856="industrial NAICS non-cogen")),FALSE,TRUE))</f>
        <v>1</v>
      </c>
      <c r="M2856">
        <f t="shared" si="133"/>
        <v>0.66144414168937327</v>
      </c>
      <c r="N2856">
        <f t="shared" si="134"/>
        <v>1</v>
      </c>
    </row>
    <row r="2857" spans="1:14" x14ac:dyDescent="0.2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s="32">
        <f t="shared" si="132"/>
        <v>8901976.2154599521</v>
      </c>
      <c r="J2857" t="str">
        <f>IF(K2857="natural gas",VLOOKUP(D2857,'Cross-Page Data'!$I$4:$J$13,2,FALSE),IF(K2857="solar",VLOOKUP('Form 923'!D2857,'Cross-Page Data'!$I$14:$J$117,2,FALSE),K2857))</f>
        <v>hydro</v>
      </c>
      <c r="K2857" t="str">
        <f>VLOOKUP(E2857,'Cross-Page Data'!$D$4:$F$48,3,FALSE)</f>
        <v>hydro</v>
      </c>
      <c r="L2857" t="b">
        <f>IF(AND($P$6=FALSE,OR(C2857="Commercial NAICS Cogen",C2857="Industrial NAICS Cogen",C2857="NAICS-22 Cogen")),FALSE,IF(AND($P$7=FALSE,OR(C2857="Commercial NAICS Cogen",C2857="Commercial NAICS Non-Cogen",C2857="industrial NAICS Cogen", C2857="industrial NAICS non-cogen")),FALSE,TRUE))</f>
        <v>1</v>
      </c>
      <c r="M2857">
        <f t="shared" si="133"/>
        <v>0.72752043596730243</v>
      </c>
      <c r="N2857">
        <f t="shared" si="134"/>
        <v>1</v>
      </c>
    </row>
    <row r="2858" spans="1:14" x14ac:dyDescent="0.2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s="32">
        <f t="shared" si="132"/>
        <v>8902242.1524663679</v>
      </c>
      <c r="J2858" t="str">
        <f>IF(K2858="natural gas",VLOOKUP(D2858,'Cross-Page Data'!$I$4:$J$13,2,FALSE),IF(K2858="solar",VLOOKUP('Form 923'!D2858,'Cross-Page Data'!$I$14:$J$117,2,FALSE),K2858))</f>
        <v>hydro</v>
      </c>
      <c r="K2858" t="str">
        <f>VLOOKUP(E2858,'Cross-Page Data'!$D$4:$F$48,3,FALSE)</f>
        <v>hydro</v>
      </c>
      <c r="L2858" t="b">
        <f>IF(AND($P$6=FALSE,OR(C2858="Commercial NAICS Cogen",C2858="Industrial NAICS Cogen",C2858="NAICS-22 Cogen")),FALSE,IF(AND($P$7=FALSE,OR(C2858="Commercial NAICS Cogen",C2858="Commercial NAICS Non-Cogen",C2858="industrial NAICS Cogen", C2858="industrial NAICS non-cogen")),FALSE,TRUE))</f>
        <v>1</v>
      </c>
      <c r="M2858">
        <f t="shared" si="133"/>
        <v>3.6103542234332424E-2</v>
      </c>
      <c r="N2858">
        <f t="shared" si="134"/>
        <v>0</v>
      </c>
    </row>
    <row r="2859" spans="1:14" x14ac:dyDescent="0.2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s="32" t="str">
        <f t="shared" si="132"/>
        <v/>
      </c>
      <c r="J2859" t="str">
        <f>IF(K2859="natural gas",VLOOKUP(D2859,'Cross-Page Data'!$I$4:$J$13,2,FALSE),IF(K2859="solar",VLOOKUP('Form 923'!D2859,'Cross-Page Data'!$I$14:$J$117,2,FALSE),K2859))</f>
        <v>hydro</v>
      </c>
      <c r="K2859" t="str">
        <f>VLOOKUP(E2859,'Cross-Page Data'!$D$4:$F$48,3,FALSE)</f>
        <v>hydro</v>
      </c>
      <c r="L2859" t="b">
        <f>IF(AND($P$6=FALSE,OR(C2859="Commercial NAICS Cogen",C2859="Industrial NAICS Cogen",C2859="NAICS-22 Cogen")),FALSE,IF(AND($P$7=FALSE,OR(C2859="Commercial NAICS Cogen",C2859="Commercial NAICS Non-Cogen",C2859="industrial NAICS Cogen", C2859="industrial NAICS non-cogen")),FALSE,TRUE))</f>
        <v>1</v>
      </c>
      <c r="M2859">
        <f t="shared" si="133"/>
        <v>6.8119891008174384E-4</v>
      </c>
      <c r="N2859">
        <f t="shared" si="134"/>
        <v>0</v>
      </c>
    </row>
    <row r="2860" spans="1:14" x14ac:dyDescent="0.2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s="32">
        <f t="shared" si="132"/>
        <v>8901988.1808603238</v>
      </c>
      <c r="J2860" t="str">
        <f>IF(K2860="natural gas",VLOOKUP(D2860,'Cross-Page Data'!$I$4:$J$13,2,FALSE),IF(K2860="solar",VLOOKUP('Form 923'!D2860,'Cross-Page Data'!$I$14:$J$117,2,FALSE),K2860))</f>
        <v>hydro</v>
      </c>
      <c r="K2860" t="str">
        <f>VLOOKUP(E2860,'Cross-Page Data'!$D$4:$F$48,3,FALSE)</f>
        <v>hydro</v>
      </c>
      <c r="L2860" t="b">
        <f>IF(AND($P$6=FALSE,OR(C2860="Commercial NAICS Cogen",C2860="Industrial NAICS Cogen",C2860="NAICS-22 Cogen")),FALSE,IF(AND($P$7=FALSE,OR(C2860="Commercial NAICS Cogen",C2860="Commercial NAICS Non-Cogen",C2860="industrial NAICS Cogen", C2860="industrial NAICS non-cogen")),FALSE,TRUE))</f>
        <v>1</v>
      </c>
      <c r="M2860">
        <f t="shared" si="133"/>
        <v>0.66485013623978206</v>
      </c>
      <c r="N2860">
        <f t="shared" si="134"/>
        <v>1</v>
      </c>
    </row>
    <row r="2861" spans="1:14" x14ac:dyDescent="0.2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s="32">
        <f t="shared" si="132"/>
        <v>8901988.6363636367</v>
      </c>
      <c r="J2861" t="str">
        <f>IF(K2861="natural gas",VLOOKUP(D2861,'Cross-Page Data'!$I$4:$J$13,2,FALSE),IF(K2861="solar",VLOOKUP('Form 923'!D2861,'Cross-Page Data'!$I$14:$J$117,2,FALSE),K2861))</f>
        <v>hydro</v>
      </c>
      <c r="K2861" t="str">
        <f>VLOOKUP(E2861,'Cross-Page Data'!$D$4:$F$48,3,FALSE)</f>
        <v>hydro</v>
      </c>
      <c r="L2861" t="b">
        <f>IF(AND($P$6=FALSE,OR(C2861="Commercial NAICS Cogen",C2861="Industrial NAICS Cogen",C2861="NAICS-22 Cogen")),FALSE,IF(AND($P$7=FALSE,OR(C2861="Commercial NAICS Cogen",C2861="Commercial NAICS Non-Cogen",C2861="industrial NAICS Cogen", C2861="industrial NAICS non-cogen")),FALSE,TRUE))</f>
        <v>1</v>
      </c>
      <c r="M2861">
        <f t="shared" si="133"/>
        <v>0.66144414168937327</v>
      </c>
      <c r="N2861">
        <f t="shared" si="134"/>
        <v>1</v>
      </c>
    </row>
    <row r="2862" spans="1:14" x14ac:dyDescent="0.2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s="32">
        <f t="shared" si="132"/>
        <v>8902010.7120906133</v>
      </c>
      <c r="J2862" t="str">
        <f>IF(K2862="natural gas",VLOOKUP(D2862,'Cross-Page Data'!$I$4:$J$13,2,FALSE),IF(K2862="solar",VLOOKUP('Form 923'!D2862,'Cross-Page Data'!$I$14:$J$117,2,FALSE),K2862))</f>
        <v>hydro</v>
      </c>
      <c r="K2862" t="str">
        <f>VLOOKUP(E2862,'Cross-Page Data'!$D$4:$F$48,3,FALSE)</f>
        <v>hydro</v>
      </c>
      <c r="L2862" t="b">
        <f>IF(AND($P$6=FALSE,OR(C2862="Commercial NAICS Cogen",C2862="Industrial NAICS Cogen",C2862="NAICS-22 Cogen")),FALSE,IF(AND($P$7=FALSE,OR(C2862="Commercial NAICS Cogen",C2862="Commercial NAICS Non-Cogen",C2862="industrial NAICS Cogen", C2862="industrial NAICS non-cogen")),FALSE,TRUE))</f>
        <v>1</v>
      </c>
      <c r="M2862">
        <f t="shared" si="133"/>
        <v>0.27997275204359673</v>
      </c>
      <c r="N2862">
        <f t="shared" si="134"/>
        <v>1</v>
      </c>
    </row>
    <row r="2863" spans="1:14" x14ac:dyDescent="0.2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s="32">
        <f t="shared" si="132"/>
        <v>37042105.263157897</v>
      </c>
      <c r="J2863" t="str">
        <f>IF(K2863="natural gas",VLOOKUP(D2863,'Cross-Page Data'!$I$4:$J$13,2,FALSE),IF(K2863="solar",VLOOKUP('Form 923'!D2863,'Cross-Page Data'!$I$14:$J$117,2,FALSE),K2863))</f>
        <v>heavy or residual fuel oil</v>
      </c>
      <c r="K2863" t="str">
        <f>VLOOKUP(E2863,'Cross-Page Data'!$D$4:$F$48,3,FALSE)</f>
        <v>heavy or residual fuel oil</v>
      </c>
      <c r="L2863" t="b">
        <f>IF(AND($P$6=FALSE,OR(C2863="Commercial NAICS Cogen",C2863="Industrial NAICS Cogen",C2863="NAICS-22 Cogen")),FALSE,IF(AND($P$7=FALSE,OR(C2863="Commercial NAICS Cogen",C2863="Commercial NAICS Non-Cogen",C2863="industrial NAICS Cogen", C2863="industrial NAICS non-cogen")),FALSE,TRUE))</f>
        <v>1</v>
      </c>
      <c r="M2863">
        <f t="shared" si="133"/>
        <v>2.0080321285140562E-2</v>
      </c>
      <c r="N2863">
        <f t="shared" si="134"/>
        <v>0</v>
      </c>
    </row>
    <row r="2864" spans="1:14" x14ac:dyDescent="0.2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s="32">
        <f t="shared" si="132"/>
        <v>8901839.1787852868</v>
      </c>
      <c r="J2864" t="str">
        <f>IF(K2864="natural gas",VLOOKUP(D2864,'Cross-Page Data'!$I$4:$J$13,2,FALSE),IF(K2864="solar",VLOOKUP('Form 923'!D2864,'Cross-Page Data'!$I$14:$J$117,2,FALSE),K2864))</f>
        <v>hydro</v>
      </c>
      <c r="K2864" t="str">
        <f>VLOOKUP(E2864,'Cross-Page Data'!$D$4:$F$48,3,FALSE)</f>
        <v>hydro</v>
      </c>
      <c r="L2864" t="b">
        <f>IF(AND($P$6=FALSE,OR(C2864="Commercial NAICS Cogen",C2864="Industrial NAICS Cogen",C2864="NAICS-22 Cogen")),FALSE,IF(AND($P$7=FALSE,OR(C2864="Commercial NAICS Cogen",C2864="Commercial NAICS Non-Cogen",C2864="industrial NAICS Cogen", C2864="industrial NAICS non-cogen")),FALSE,TRUE))</f>
        <v>1</v>
      </c>
      <c r="M2864">
        <f t="shared" si="133"/>
        <v>0.87125340599455037</v>
      </c>
      <c r="N2864">
        <f t="shared" si="134"/>
        <v>1</v>
      </c>
    </row>
    <row r="2865" spans="1:14" x14ac:dyDescent="0.2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s="32">
        <f t="shared" si="132"/>
        <v>8902183.2806664761</v>
      </c>
      <c r="J2865" t="str">
        <f>IF(K2865="natural gas",VLOOKUP(D2865,'Cross-Page Data'!$I$4:$J$13,2,FALSE),IF(K2865="solar",VLOOKUP('Form 923'!D2865,'Cross-Page Data'!$I$14:$J$117,2,FALSE),K2865))</f>
        <v>hydro</v>
      </c>
      <c r="K2865" t="str">
        <f>VLOOKUP(E2865,'Cross-Page Data'!$D$4:$F$48,3,FALSE)</f>
        <v>hydro</v>
      </c>
      <c r="L2865" t="b">
        <f>IF(AND($P$6=FALSE,OR(C2865="Commercial NAICS Cogen",C2865="Industrial NAICS Cogen",C2865="NAICS-22 Cogen")),FALSE,IF(AND($P$7=FALSE,OR(C2865="Commercial NAICS Cogen",C2865="Commercial NAICS Non-Cogen",C2865="industrial NAICS Cogen", C2865="industrial NAICS non-cogen")),FALSE,TRUE))</f>
        <v>1</v>
      </c>
      <c r="M2865">
        <f t="shared" si="133"/>
        <v>4.9046321525885561E-2</v>
      </c>
      <c r="N2865">
        <f t="shared" si="134"/>
        <v>0</v>
      </c>
    </row>
    <row r="2866" spans="1:14" x14ac:dyDescent="0.2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s="32">
        <f t="shared" si="132"/>
        <v>8901976.8874288723</v>
      </c>
      <c r="J2866" t="str">
        <f>IF(K2866="natural gas",VLOOKUP(D2866,'Cross-Page Data'!$I$4:$J$13,2,FALSE),IF(K2866="solar",VLOOKUP('Form 923'!D2866,'Cross-Page Data'!$I$14:$J$117,2,FALSE),K2866))</f>
        <v>hydro</v>
      </c>
      <c r="K2866" t="str">
        <f>VLOOKUP(E2866,'Cross-Page Data'!$D$4:$F$48,3,FALSE)</f>
        <v>hydro</v>
      </c>
      <c r="L2866" t="b">
        <f>IF(AND($P$6=FALSE,OR(C2866="Commercial NAICS Cogen",C2866="Industrial NAICS Cogen",C2866="NAICS-22 Cogen")),FALSE,IF(AND($P$7=FALSE,OR(C2866="Commercial NAICS Cogen",C2866="Commercial NAICS Non-Cogen",C2866="industrial NAICS Cogen", C2866="industrial NAICS non-cogen")),FALSE,TRUE))</f>
        <v>1</v>
      </c>
      <c r="M2866">
        <f t="shared" si="133"/>
        <v>0.72547683923705719</v>
      </c>
      <c r="N2866">
        <f t="shared" si="134"/>
        <v>1</v>
      </c>
    </row>
    <row r="2867" spans="1:14" x14ac:dyDescent="0.2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s="32">
        <f t="shared" si="132"/>
        <v>8901970.6922688223</v>
      </c>
      <c r="J2867" t="str">
        <f>IF(K2867="natural gas",VLOOKUP(D2867,'Cross-Page Data'!$I$4:$J$13,2,FALSE),IF(K2867="solar",VLOOKUP('Form 923'!D2867,'Cross-Page Data'!$I$14:$J$117,2,FALSE),K2867))</f>
        <v>hydro</v>
      </c>
      <c r="K2867" t="str">
        <f>VLOOKUP(E2867,'Cross-Page Data'!$D$4:$F$48,3,FALSE)</f>
        <v>hydro</v>
      </c>
      <c r="L2867" t="b">
        <f>IF(AND($P$6=FALSE,OR(C2867="Commercial NAICS Cogen",C2867="Industrial NAICS Cogen",C2867="NAICS-22 Cogen")),FALSE,IF(AND($P$7=FALSE,OR(C2867="Commercial NAICS Cogen",C2867="Commercial NAICS Non-Cogen",C2867="industrial NAICS Cogen", C2867="industrial NAICS non-cogen")),FALSE,TRUE))</f>
        <v>1</v>
      </c>
      <c r="M2867">
        <f t="shared" si="133"/>
        <v>0.74182561307901906</v>
      </c>
      <c r="N2867">
        <f t="shared" si="134"/>
        <v>1</v>
      </c>
    </row>
    <row r="2868" spans="1:14" x14ac:dyDescent="0.2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s="32" t="str">
        <f t="shared" si="132"/>
        <v/>
      </c>
      <c r="J2868" t="str">
        <f>IF(K2868="natural gas",VLOOKUP(D2868,'Cross-Page Data'!$I$4:$J$13,2,FALSE),IF(K2868="solar",VLOOKUP('Form 923'!D2868,'Cross-Page Data'!$I$14:$J$117,2,FALSE),K2868))</f>
        <v>heavy or residual fuel oil</v>
      </c>
      <c r="K2868" t="str">
        <f>VLOOKUP(E2868,'Cross-Page Data'!$D$4:$F$48,3,FALSE)</f>
        <v>heavy or residual fuel oil</v>
      </c>
      <c r="L2868" t="b">
        <f>IF(AND($P$6=FALSE,OR(C2868="Commercial NAICS Cogen",C2868="Industrial NAICS Cogen",C2868="NAICS-22 Cogen")),FALSE,IF(AND($P$7=FALSE,OR(C2868="Commercial NAICS Cogen",C2868="Commercial NAICS Non-Cogen",C2868="industrial NAICS Cogen", C2868="industrial NAICS non-cogen")),FALSE,TRUE))</f>
        <v>1</v>
      </c>
      <c r="M2868">
        <f t="shared" si="133"/>
        <v>4.0160642570281126E-4</v>
      </c>
      <c r="N2868">
        <f t="shared" si="134"/>
        <v>0</v>
      </c>
    </row>
    <row r="2869" spans="1:14" x14ac:dyDescent="0.2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s="32" t="str">
        <f t="shared" si="132"/>
        <v/>
      </c>
      <c r="J2869" t="str">
        <f>IF(K2869="natural gas",VLOOKUP(D2869,'Cross-Page Data'!$I$4:$J$13,2,FALSE),IF(K2869="solar",VLOOKUP('Form 923'!D2869,'Cross-Page Data'!$I$14:$J$117,2,FALSE),K2869))</f>
        <v>petroleum</v>
      </c>
      <c r="K2869" t="str">
        <f>VLOOKUP(E2869,'Cross-Page Data'!$D$4:$F$48,3,FALSE)</f>
        <v>petroleum</v>
      </c>
      <c r="L2869" t="b">
        <f>IF(AND($P$6=FALSE,OR(C2869="Commercial NAICS Cogen",C2869="Industrial NAICS Cogen",C2869="NAICS-22 Cogen")),FALSE,IF(AND($P$7=FALSE,OR(C2869="Commercial NAICS Cogen",C2869="Commercial NAICS Non-Cogen",C2869="industrial NAICS Cogen", C2869="industrial NAICS non-cogen")),FALSE,TRUE))</f>
        <v>1</v>
      </c>
      <c r="M2869">
        <f t="shared" si="133"/>
        <v>8.6956521739130436E-3</v>
      </c>
      <c r="N2869">
        <f t="shared" si="134"/>
        <v>0</v>
      </c>
    </row>
    <row r="2870" spans="1:14" x14ac:dyDescent="0.2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s="32">
        <f t="shared" si="132"/>
        <v>15166666.666666666</v>
      </c>
      <c r="J2870" t="str">
        <f>IF(K2870="natural gas",VLOOKUP(D2870,'Cross-Page Data'!$I$4:$J$13,2,FALSE),IF(K2870="solar",VLOOKUP('Form 923'!D2870,'Cross-Page Data'!$I$14:$J$117,2,FALSE),K2870))</f>
        <v>other</v>
      </c>
      <c r="K2870" t="str">
        <f>VLOOKUP(E2870,'Cross-Page Data'!$D$4:$F$48,3,FALSE)</f>
        <v>other</v>
      </c>
      <c r="L2870" t="b">
        <f>IF(AND($P$6=FALSE,OR(C2870="Commercial NAICS Cogen",C2870="Industrial NAICS Cogen",C2870="NAICS-22 Cogen")),FALSE,IF(AND($P$7=FALSE,OR(C2870="Commercial NAICS Cogen",C2870="Commercial NAICS Non-Cogen",C2870="industrial NAICS Cogen", C2870="industrial NAICS non-cogen")),FALSE,TRUE))</f>
        <v>1</v>
      </c>
      <c r="M2870">
        <f t="shared" si="133"/>
        <v>5.1948051948051951E-2</v>
      </c>
      <c r="N2870">
        <f t="shared" si="134"/>
        <v>1</v>
      </c>
    </row>
    <row r="2871" spans="1:14" x14ac:dyDescent="0.2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s="32">
        <f t="shared" si="132"/>
        <v>32109890.109890111</v>
      </c>
      <c r="J2871" t="str">
        <f>IF(K2871="natural gas",VLOOKUP(D2871,'Cross-Page Data'!$I$4:$J$13,2,FALSE),IF(K2871="solar",VLOOKUP('Form 923'!D2871,'Cross-Page Data'!$I$14:$J$117,2,FALSE),K2871))</f>
        <v>heavy or residual fuel oil</v>
      </c>
      <c r="K2871" t="str">
        <f>VLOOKUP(E2871,'Cross-Page Data'!$D$4:$F$48,3,FALSE)</f>
        <v>heavy or residual fuel oil</v>
      </c>
      <c r="L2871" t="b">
        <f>IF(AND($P$6=FALSE,OR(C2871="Commercial NAICS Cogen",C2871="Industrial NAICS Cogen",C2871="NAICS-22 Cogen")),FALSE,IF(AND($P$7=FALSE,OR(C2871="Commercial NAICS Cogen",C2871="Commercial NAICS Non-Cogen",C2871="industrial NAICS Cogen", C2871="industrial NAICS non-cogen")),FALSE,TRUE))</f>
        <v>1</v>
      </c>
      <c r="M2871">
        <f t="shared" si="133"/>
        <v>2.3694779116465864E-2</v>
      </c>
      <c r="N2871">
        <f t="shared" si="134"/>
        <v>0</v>
      </c>
    </row>
    <row r="2872" spans="1:14" x14ac:dyDescent="0.2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s="32">
        <f t="shared" si="132"/>
        <v>8901997.36111743</v>
      </c>
      <c r="J2872" t="str">
        <f>IF(K2872="natural gas",VLOOKUP(D2872,'Cross-Page Data'!$I$4:$J$13,2,FALSE),IF(K2872="solar",VLOOKUP('Form 923'!D2872,'Cross-Page Data'!$I$14:$J$117,2,FALSE),K2872))</f>
        <v>hydro</v>
      </c>
      <c r="K2872" t="str">
        <f>VLOOKUP(E2872,'Cross-Page Data'!$D$4:$F$48,3,FALSE)</f>
        <v>hydro</v>
      </c>
      <c r="L2872" t="b">
        <f>IF(AND($P$6=FALSE,OR(C2872="Commercial NAICS Cogen",C2872="Industrial NAICS Cogen",C2872="NAICS-22 Cogen")),FALSE,IF(AND($P$7=FALSE,OR(C2872="Commercial NAICS Cogen",C2872="Commercial NAICS Non-Cogen",C2872="industrial NAICS Cogen", C2872="industrial NAICS non-cogen")),FALSE,TRUE))</f>
        <v>1</v>
      </c>
      <c r="M2872">
        <f t="shared" si="133"/>
        <v>0.56267029972752047</v>
      </c>
      <c r="N2872">
        <f t="shared" si="134"/>
        <v>1</v>
      </c>
    </row>
    <row r="2873" spans="1:14" x14ac:dyDescent="0.2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s="32">
        <f t="shared" si="132"/>
        <v>10285714.285714287</v>
      </c>
      <c r="J2873" t="str">
        <f>IF(K2873="natural gas",VLOOKUP(D2873,'Cross-Page Data'!$I$4:$J$13,2,FALSE),IF(K2873="solar",VLOOKUP('Form 923'!D2873,'Cross-Page Data'!$I$14:$J$117,2,FALSE),K2873))</f>
        <v>heavy or residual fuel oil</v>
      </c>
      <c r="K2873" t="str">
        <f>VLOOKUP(E2873,'Cross-Page Data'!$D$4:$F$48,3,FALSE)</f>
        <v>heavy or residual fuel oil</v>
      </c>
      <c r="L2873" t="b">
        <f>IF(AND($P$6=FALSE,OR(C2873="Commercial NAICS Cogen",C2873="Industrial NAICS Cogen",C2873="NAICS-22 Cogen")),FALSE,IF(AND($P$7=FALSE,OR(C2873="Commercial NAICS Cogen",C2873="Commercial NAICS Non-Cogen",C2873="industrial NAICS Cogen", C2873="industrial NAICS non-cogen")),FALSE,TRUE))</f>
        <v>1</v>
      </c>
      <c r="M2873">
        <f t="shared" si="133"/>
        <v>0.37269076305220883</v>
      </c>
      <c r="N2873">
        <f t="shared" si="134"/>
        <v>1</v>
      </c>
    </row>
    <row r="2874" spans="1:14" x14ac:dyDescent="0.2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s="32">
        <f t="shared" si="132"/>
        <v>8902064.5844362099</v>
      </c>
      <c r="J2874" t="str">
        <f>IF(K2874="natural gas",VLOOKUP(D2874,'Cross-Page Data'!$I$4:$J$13,2,FALSE),IF(K2874="solar",VLOOKUP('Form 923'!D2874,'Cross-Page Data'!$I$14:$J$117,2,FALSE),K2874))</f>
        <v>hydro</v>
      </c>
      <c r="K2874" t="str">
        <f>VLOOKUP(E2874,'Cross-Page Data'!$D$4:$F$48,3,FALSE)</f>
        <v>hydro</v>
      </c>
      <c r="L2874" t="b">
        <f>IF(AND($P$6=FALSE,OR(C2874="Commercial NAICS Cogen",C2874="Industrial NAICS Cogen",C2874="NAICS-22 Cogen")),FALSE,IF(AND($P$7=FALSE,OR(C2874="Commercial NAICS Cogen",C2874="Commercial NAICS Non-Cogen",C2874="industrial NAICS Cogen", C2874="industrial NAICS non-cogen")),FALSE,TRUE))</f>
        <v>1</v>
      </c>
      <c r="M2874">
        <f t="shared" si="133"/>
        <v>0.12942779291553133</v>
      </c>
      <c r="N2874">
        <f t="shared" si="134"/>
        <v>1</v>
      </c>
    </row>
    <row r="2875" spans="1:14" x14ac:dyDescent="0.2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s="32">
        <f t="shared" si="132"/>
        <v>8901983.5671010036</v>
      </c>
      <c r="J2875" t="str">
        <f>IF(K2875="natural gas",VLOOKUP(D2875,'Cross-Page Data'!$I$4:$J$13,2,FALSE),IF(K2875="solar",VLOOKUP('Form 923'!D2875,'Cross-Page Data'!$I$14:$J$117,2,FALSE),K2875))</f>
        <v>hydro</v>
      </c>
      <c r="K2875" t="str">
        <f>VLOOKUP(E2875,'Cross-Page Data'!$D$4:$F$48,3,FALSE)</f>
        <v>hydro</v>
      </c>
      <c r="L2875" t="b">
        <f>IF(AND($P$6=FALSE,OR(C2875="Commercial NAICS Cogen",C2875="Industrial NAICS Cogen",C2875="NAICS-22 Cogen")),FALSE,IF(AND($P$7=FALSE,OR(C2875="Commercial NAICS Cogen",C2875="Commercial NAICS Non-Cogen",C2875="industrial NAICS Cogen", C2875="industrial NAICS non-cogen")),FALSE,TRUE))</f>
        <v>1</v>
      </c>
      <c r="M2875">
        <f t="shared" si="133"/>
        <v>0.69686648501362403</v>
      </c>
      <c r="N2875">
        <f t="shared" si="134"/>
        <v>1</v>
      </c>
    </row>
    <row r="2876" spans="1:14" x14ac:dyDescent="0.2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s="32">
        <f t="shared" si="132"/>
        <v>8901670.7751301024</v>
      </c>
      <c r="J2876" t="str">
        <f>IF(K2876="natural gas",VLOOKUP(D2876,'Cross-Page Data'!$I$4:$J$13,2,FALSE),IF(K2876="solar",VLOOKUP('Form 923'!D2876,'Cross-Page Data'!$I$14:$J$117,2,FALSE),K2876))</f>
        <v>hydro</v>
      </c>
      <c r="K2876" t="str">
        <f>VLOOKUP(E2876,'Cross-Page Data'!$D$4:$F$48,3,FALSE)</f>
        <v>hydro</v>
      </c>
      <c r="L2876" t="b">
        <f>IF(AND($P$6=FALSE,OR(C2876="Commercial NAICS Cogen",C2876="Industrial NAICS Cogen",C2876="NAICS-22 Cogen")),FALSE,IF(AND($P$7=FALSE,OR(C2876="Commercial NAICS Cogen",C2876="Commercial NAICS Non-Cogen",C2876="industrial NAICS Cogen", C2876="industrial NAICS non-cogen")),FALSE,TRUE))</f>
        <v>1</v>
      </c>
      <c r="M2876">
        <f t="shared" si="133"/>
        <v>0.90599455040871935</v>
      </c>
      <c r="N2876">
        <f t="shared" si="134"/>
        <v>1</v>
      </c>
    </row>
    <row r="2877" spans="1:14" x14ac:dyDescent="0.2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s="32">
        <f t="shared" si="132"/>
        <v>8901997.3024262469</v>
      </c>
      <c r="J2877" t="str">
        <f>IF(K2877="natural gas",VLOOKUP(D2877,'Cross-Page Data'!$I$4:$J$13,2,FALSE),IF(K2877="solar",VLOOKUP('Form 923'!D2877,'Cross-Page Data'!$I$14:$J$117,2,FALSE),K2877))</f>
        <v>hydro</v>
      </c>
      <c r="K2877" t="str">
        <f>VLOOKUP(E2877,'Cross-Page Data'!$D$4:$F$48,3,FALSE)</f>
        <v>hydro</v>
      </c>
      <c r="L2877" t="b">
        <f>IF(AND($P$6=FALSE,OR(C2877="Commercial NAICS Cogen",C2877="Industrial NAICS Cogen",C2877="NAICS-22 Cogen")),FALSE,IF(AND($P$7=FALSE,OR(C2877="Commercial NAICS Cogen",C2877="Commercial NAICS Non-Cogen",C2877="industrial NAICS Cogen", C2877="industrial NAICS non-cogen")),FALSE,TRUE))</f>
        <v>1</v>
      </c>
      <c r="M2877">
        <f t="shared" si="133"/>
        <v>0.56403269754768393</v>
      </c>
      <c r="N2877">
        <f t="shared" si="134"/>
        <v>1</v>
      </c>
    </row>
    <row r="2878" spans="1:14" x14ac:dyDescent="0.2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s="32">
        <f t="shared" si="132"/>
        <v>8901998.8038046733</v>
      </c>
      <c r="J2878" t="str">
        <f>IF(K2878="natural gas",VLOOKUP(D2878,'Cross-Page Data'!$I$4:$J$13,2,FALSE),IF(K2878="solar",VLOOKUP('Form 923'!D2878,'Cross-Page Data'!$I$14:$J$117,2,FALSE),K2878))</f>
        <v>hydro</v>
      </c>
      <c r="K2878" t="str">
        <f>VLOOKUP(E2878,'Cross-Page Data'!$D$4:$F$48,3,FALSE)</f>
        <v>hydro</v>
      </c>
      <c r="L2878" t="b">
        <f>IF(AND($P$6=FALSE,OR(C2878="Commercial NAICS Cogen",C2878="Industrial NAICS Cogen",C2878="NAICS-22 Cogen")),FALSE,IF(AND($P$7=FALSE,OR(C2878="Commercial NAICS Cogen",C2878="Commercial NAICS Non-Cogen",C2878="industrial NAICS Cogen", C2878="industrial NAICS non-cogen")),FALSE,TRUE))</f>
        <v>1</v>
      </c>
      <c r="M2878">
        <f t="shared" si="133"/>
        <v>0.52792915531335149</v>
      </c>
      <c r="N2878">
        <f t="shared" si="134"/>
        <v>1</v>
      </c>
    </row>
    <row r="2879" spans="1:14" x14ac:dyDescent="0.2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s="32">
        <f t="shared" si="132"/>
        <v>8902063.5440550279</v>
      </c>
      <c r="J2879" t="str">
        <f>IF(K2879="natural gas",VLOOKUP(D2879,'Cross-Page Data'!$I$4:$J$13,2,FALSE),IF(K2879="solar",VLOOKUP('Form 923'!D2879,'Cross-Page Data'!$I$14:$J$117,2,FALSE),K2879))</f>
        <v>hydro</v>
      </c>
      <c r="K2879" t="str">
        <f>VLOOKUP(E2879,'Cross-Page Data'!$D$4:$F$48,3,FALSE)</f>
        <v>hydro</v>
      </c>
      <c r="L2879" t="b">
        <f>IF(AND($P$6=FALSE,OR(C2879="Commercial NAICS Cogen",C2879="Industrial NAICS Cogen",C2879="NAICS-22 Cogen")),FALSE,IF(AND($P$7=FALSE,OR(C2879="Commercial NAICS Cogen",C2879="Commercial NAICS Non-Cogen",C2879="industrial NAICS Cogen", C2879="industrial NAICS non-cogen")),FALSE,TRUE))</f>
        <v>1</v>
      </c>
      <c r="M2879">
        <f t="shared" si="133"/>
        <v>0.13283378746594005</v>
      </c>
      <c r="N2879">
        <f t="shared" si="134"/>
        <v>1</v>
      </c>
    </row>
    <row r="2880" spans="1:14" x14ac:dyDescent="0.2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s="32">
        <f t="shared" si="132"/>
        <v>8902136.9596891701</v>
      </c>
      <c r="J2880" t="str">
        <f>IF(K2880="natural gas",VLOOKUP(D2880,'Cross-Page Data'!$I$4:$J$13,2,FALSE),IF(K2880="solar",VLOOKUP('Form 923'!D2880,'Cross-Page Data'!$I$14:$J$117,2,FALSE),K2880))</f>
        <v>hydro</v>
      </c>
      <c r="K2880" t="str">
        <f>VLOOKUP(E2880,'Cross-Page Data'!$D$4:$F$48,3,FALSE)</f>
        <v>hydro</v>
      </c>
      <c r="L2880" t="b">
        <f>IF(AND($P$6=FALSE,OR(C2880="Commercial NAICS Cogen",C2880="Industrial NAICS Cogen",C2880="NAICS-22 Cogen")),FALSE,IF(AND($P$7=FALSE,OR(C2880="Commercial NAICS Cogen",C2880="Commercial NAICS Non-Cogen",C2880="industrial NAICS Cogen", C2880="industrial NAICS non-cogen")),FALSE,TRUE))</f>
        <v>1</v>
      </c>
      <c r="M2880">
        <f t="shared" si="133"/>
        <v>6.743869209809264E-2</v>
      </c>
      <c r="N2880">
        <f t="shared" si="134"/>
        <v>1</v>
      </c>
    </row>
    <row r="2881" spans="1:14" x14ac:dyDescent="0.2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s="32" t="str">
        <f t="shared" si="132"/>
        <v/>
      </c>
      <c r="J2881" t="str">
        <f>IF(K2881="natural gas",VLOOKUP(D2881,'Cross-Page Data'!$I$4:$J$13,2,FALSE),IF(K2881="solar",VLOOKUP('Form 923'!D2881,'Cross-Page Data'!$I$14:$J$117,2,FALSE),K2881))</f>
        <v>heavy or residual fuel oil</v>
      </c>
      <c r="K2881" t="str">
        <f>VLOOKUP(E2881,'Cross-Page Data'!$D$4:$F$48,3,FALSE)</f>
        <v>heavy or residual fuel oil</v>
      </c>
      <c r="L2881" t="b">
        <f>IF(AND($P$6=FALSE,OR(C2881="Commercial NAICS Cogen",C2881="Industrial NAICS Cogen",C2881="NAICS-22 Cogen")),FALSE,IF(AND($P$7=FALSE,OR(C2881="Commercial NAICS Cogen",C2881="Commercial NAICS Non-Cogen",C2881="industrial NAICS Cogen", C2881="industrial NAICS non-cogen")),FALSE,TRUE))</f>
        <v>1</v>
      </c>
      <c r="M2881">
        <f t="shared" si="133"/>
        <v>4.0160642570281126E-4</v>
      </c>
      <c r="N2881">
        <f t="shared" si="134"/>
        <v>0</v>
      </c>
    </row>
    <row r="2882" spans="1:14" x14ac:dyDescent="0.2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s="32">
        <f t="shared" si="132"/>
        <v>18825000</v>
      </c>
      <c r="J2882" t="str">
        <f>IF(K2882="natural gas",VLOOKUP(D2882,'Cross-Page Data'!$I$4:$J$13,2,FALSE),IF(K2882="solar",VLOOKUP('Form 923'!D2882,'Cross-Page Data'!$I$14:$J$117,2,FALSE),K2882))</f>
        <v>heavy or residual fuel oil</v>
      </c>
      <c r="K2882" t="str">
        <f>VLOOKUP(E2882,'Cross-Page Data'!$D$4:$F$48,3,FALSE)</f>
        <v>heavy or residual fuel oil</v>
      </c>
      <c r="L2882" t="b">
        <f>IF(AND($P$6=FALSE,OR(C2882="Commercial NAICS Cogen",C2882="Industrial NAICS Cogen",C2882="NAICS-22 Cogen")),FALSE,IF(AND($P$7=FALSE,OR(C2882="Commercial NAICS Cogen",C2882="Commercial NAICS Non-Cogen",C2882="industrial NAICS Cogen", C2882="industrial NAICS non-cogen")),FALSE,TRUE))</f>
        <v>1</v>
      </c>
      <c r="M2882">
        <f t="shared" si="133"/>
        <v>7.1084337349397592E-2</v>
      </c>
      <c r="N2882">
        <f t="shared" si="134"/>
        <v>1</v>
      </c>
    </row>
    <row r="2883" spans="1:14" x14ac:dyDescent="0.2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s="32" t="str">
        <f t="shared" si="132"/>
        <v/>
      </c>
      <c r="J2883" t="str">
        <f>IF(K2883="natural gas",VLOOKUP(D2883,'Cross-Page Data'!$I$4:$J$13,2,FALSE),IF(K2883="solar",VLOOKUP('Form 923'!D2883,'Cross-Page Data'!$I$14:$J$117,2,FALSE),K2883))</f>
        <v>heavy or residual fuel oil</v>
      </c>
      <c r="K2883" t="str">
        <f>VLOOKUP(E2883,'Cross-Page Data'!$D$4:$F$48,3,FALSE)</f>
        <v>heavy or residual fuel oil</v>
      </c>
      <c r="L2883" t="b">
        <f>IF(AND($P$6=FALSE,OR(C2883="Commercial NAICS Cogen",C2883="Industrial NAICS Cogen",C2883="NAICS-22 Cogen")),FALSE,IF(AND($P$7=FALSE,OR(C2883="Commercial NAICS Cogen",C2883="Commercial NAICS Non-Cogen",C2883="industrial NAICS Cogen", C2883="industrial NAICS non-cogen")),FALSE,TRUE))</f>
        <v>1</v>
      </c>
      <c r="M2883">
        <f t="shared" si="133"/>
        <v>4.0160642570281126E-4</v>
      </c>
      <c r="N2883">
        <f t="shared" si="134"/>
        <v>0</v>
      </c>
    </row>
    <row r="2884" spans="1:14" x14ac:dyDescent="0.2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s="32">
        <f t="shared" si="132"/>
        <v>8901371.3080168776</v>
      </c>
      <c r="J2884" t="str">
        <f>IF(K2884="natural gas",VLOOKUP(D2884,'Cross-Page Data'!$I$4:$J$13,2,FALSE),IF(K2884="solar",VLOOKUP('Form 923'!D2884,'Cross-Page Data'!$I$14:$J$117,2,FALSE),K2884))</f>
        <v>hydro</v>
      </c>
      <c r="K2884" t="str">
        <f>VLOOKUP(E2884,'Cross-Page Data'!$D$4:$F$48,3,FALSE)</f>
        <v>hydro</v>
      </c>
      <c r="L2884" t="b">
        <f>IF(AND($P$6=FALSE,OR(C2884="Commercial NAICS Cogen",C2884="Industrial NAICS Cogen",C2884="NAICS-22 Cogen")),FALSE,IF(AND($P$7=FALSE,OR(C2884="Commercial NAICS Cogen",C2884="Commercial NAICS Non-Cogen",C2884="industrial NAICS Cogen", C2884="industrial NAICS non-cogen")),FALSE,TRUE))</f>
        <v>1</v>
      </c>
      <c r="M2884">
        <f t="shared" si="133"/>
        <v>0.91893732970027253</v>
      </c>
      <c r="N2884">
        <f t="shared" si="134"/>
        <v>1</v>
      </c>
    </row>
    <row r="2885" spans="1:14" x14ac:dyDescent="0.2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s="32">
        <f t="shared" si="132"/>
        <v>8901837.1264052652</v>
      </c>
      <c r="J2885" t="str">
        <f>IF(K2885="natural gas",VLOOKUP(D2885,'Cross-Page Data'!$I$4:$J$13,2,FALSE),IF(K2885="solar",VLOOKUP('Form 923'!D2885,'Cross-Page Data'!$I$14:$J$117,2,FALSE),K2885))</f>
        <v>hydro</v>
      </c>
      <c r="K2885" t="str">
        <f>VLOOKUP(E2885,'Cross-Page Data'!$D$4:$F$48,3,FALSE)</f>
        <v>hydro</v>
      </c>
      <c r="L2885" t="b">
        <f>IF(AND($P$6=FALSE,OR(C2885="Commercial NAICS Cogen",C2885="Industrial NAICS Cogen",C2885="NAICS-22 Cogen")),FALSE,IF(AND($P$7=FALSE,OR(C2885="Commercial NAICS Cogen",C2885="Commercial NAICS Non-Cogen",C2885="industrial NAICS Cogen", C2885="industrial NAICS non-cogen")),FALSE,TRUE))</f>
        <v>1</v>
      </c>
      <c r="M2885">
        <f t="shared" si="133"/>
        <v>0.87193460490463215</v>
      </c>
      <c r="N2885">
        <f t="shared" si="134"/>
        <v>1</v>
      </c>
    </row>
    <row r="2886" spans="1:14" x14ac:dyDescent="0.2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s="32">
        <f t="shared" si="132"/>
        <v>8902236.0894435775</v>
      </c>
      <c r="J2886" t="str">
        <f>IF(K2886="natural gas",VLOOKUP(D2886,'Cross-Page Data'!$I$4:$J$13,2,FALSE),IF(K2886="solar",VLOOKUP('Form 923'!D2886,'Cross-Page Data'!$I$14:$J$117,2,FALSE),K2886))</f>
        <v>hydro</v>
      </c>
      <c r="K2886" t="str">
        <f>VLOOKUP(E2886,'Cross-Page Data'!$D$4:$F$48,3,FALSE)</f>
        <v>hydro</v>
      </c>
      <c r="L2886" t="b">
        <f>IF(AND($P$6=FALSE,OR(C2886="Commercial NAICS Cogen",C2886="Industrial NAICS Cogen",C2886="NAICS-22 Cogen")),FALSE,IF(AND($P$7=FALSE,OR(C2886="Commercial NAICS Cogen",C2886="Commercial NAICS Non-Cogen",C2886="industrial NAICS Cogen", C2886="industrial NAICS non-cogen")),FALSE,TRUE))</f>
        <v>1</v>
      </c>
      <c r="M2886">
        <f t="shared" si="133"/>
        <v>3.9509536784741145E-2</v>
      </c>
      <c r="N2886">
        <f t="shared" si="134"/>
        <v>0</v>
      </c>
    </row>
    <row r="2887" spans="1:14" x14ac:dyDescent="0.2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s="32">
        <f t="shared" ref="I2887:I2950" si="135">IFERROR(F2887/G2887*10^6,"")</f>
        <v>8902049.2175439671</v>
      </c>
      <c r="J2887" t="str">
        <f>IF(K2887="natural gas",VLOOKUP(D2887,'Cross-Page Data'!$I$4:$J$13,2,FALSE),IF(K2887="solar",VLOOKUP('Form 923'!D2887,'Cross-Page Data'!$I$14:$J$117,2,FALSE),K2887))</f>
        <v>hydro</v>
      </c>
      <c r="K2887" t="str">
        <f>VLOOKUP(E2887,'Cross-Page Data'!$D$4:$F$48,3,FALSE)</f>
        <v>hydro</v>
      </c>
      <c r="L2887" t="b">
        <f>IF(AND($P$6=FALSE,OR(C2887="Commercial NAICS Cogen",C2887="Industrial NAICS Cogen",C2887="NAICS-22 Cogen")),FALSE,IF(AND($P$7=FALSE,OR(C2887="Commercial NAICS Cogen",C2887="Commercial NAICS Non-Cogen",C2887="industrial NAICS Cogen", C2887="industrial NAICS non-cogen")),FALSE,TRUE))</f>
        <v>1</v>
      </c>
      <c r="M2887">
        <f t="shared" ref="M2887:M2950" si="136">(COUNTIFS($J$6:$J$14148,J2887,$I$6:$I$14148,"&gt;"&amp;I2887)+1)/COUNTIFS($J$6:$J$14148,J2887)</f>
        <v>0.15190735694822888</v>
      </c>
      <c r="N2887">
        <f t="shared" ref="N2887:N2950" si="137">IF(OR(M2887&gt;0.95,M2887&lt;0.05),0,1)</f>
        <v>1</v>
      </c>
    </row>
    <row r="2888" spans="1:14" x14ac:dyDescent="0.2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s="32">
        <f t="shared" si="135"/>
        <v>8901991.1570968796</v>
      </c>
      <c r="J2888" t="str">
        <f>IF(K2888="natural gas",VLOOKUP(D2888,'Cross-Page Data'!$I$4:$J$13,2,FALSE),IF(K2888="solar",VLOOKUP('Form 923'!D2888,'Cross-Page Data'!$I$14:$J$117,2,FALSE),K2888))</f>
        <v>hydro</v>
      </c>
      <c r="K2888" t="str">
        <f>VLOOKUP(E2888,'Cross-Page Data'!$D$4:$F$48,3,FALSE)</f>
        <v>hydro</v>
      </c>
      <c r="L2888" t="b">
        <f>IF(AND($P$6=FALSE,OR(C2888="Commercial NAICS Cogen",C2888="Industrial NAICS Cogen",C2888="NAICS-22 Cogen")),FALSE,IF(AND($P$7=FALSE,OR(C2888="Commercial NAICS Cogen",C2888="Commercial NAICS Non-Cogen",C2888="industrial NAICS Cogen", C2888="industrial NAICS non-cogen")),FALSE,TRUE))</f>
        <v>1</v>
      </c>
      <c r="M2888">
        <f t="shared" si="136"/>
        <v>0.6389645776566758</v>
      </c>
      <c r="N2888">
        <f t="shared" si="137"/>
        <v>1</v>
      </c>
    </row>
    <row r="2889" spans="1:14" x14ac:dyDescent="0.2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s="32">
        <f t="shared" si="135"/>
        <v>8902001.8654870763</v>
      </c>
      <c r="J2889" t="str">
        <f>IF(K2889="natural gas",VLOOKUP(D2889,'Cross-Page Data'!$I$4:$J$13,2,FALSE),IF(K2889="solar",VLOOKUP('Form 923'!D2889,'Cross-Page Data'!$I$14:$J$117,2,FALSE),K2889))</f>
        <v>hydro</v>
      </c>
      <c r="K2889" t="str">
        <f>VLOOKUP(E2889,'Cross-Page Data'!$D$4:$F$48,3,FALSE)</f>
        <v>hydro</v>
      </c>
      <c r="L2889" t="b">
        <f>IF(AND($P$6=FALSE,OR(C2889="Commercial NAICS Cogen",C2889="Industrial NAICS Cogen",C2889="NAICS-22 Cogen")),FALSE,IF(AND($P$7=FALSE,OR(C2889="Commercial NAICS Cogen",C2889="Commercial NAICS Non-Cogen",C2889="industrial NAICS Cogen", C2889="industrial NAICS non-cogen")),FALSE,TRUE))</f>
        <v>1</v>
      </c>
      <c r="M2889">
        <f t="shared" si="136"/>
        <v>0.38623978201634879</v>
      </c>
      <c r="N2889">
        <f t="shared" si="137"/>
        <v>1</v>
      </c>
    </row>
    <row r="2890" spans="1:14" x14ac:dyDescent="0.2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s="32" t="str">
        <f t="shared" si="135"/>
        <v/>
      </c>
      <c r="J2890" t="str">
        <f>IF(K2890="natural gas",VLOOKUP(D2890,'Cross-Page Data'!$I$4:$J$13,2,FALSE),IF(K2890="solar",VLOOKUP('Form 923'!D2890,'Cross-Page Data'!$I$14:$J$117,2,FALSE),K2890))</f>
        <v>hard coal</v>
      </c>
      <c r="K2890" t="str">
        <f>VLOOKUP(E2890,'Cross-Page Data'!$D$4:$F$48,3,FALSE)</f>
        <v>hard coal</v>
      </c>
      <c r="L2890" t="b">
        <f>IF(AND($P$6=FALSE,OR(C2890="Commercial NAICS Cogen",C2890="Industrial NAICS Cogen",C2890="NAICS-22 Cogen")),FALSE,IF(AND($P$7=FALSE,OR(C2890="Commercial NAICS Cogen",C2890="Commercial NAICS Non-Cogen",C2890="industrial NAICS Cogen", C2890="industrial NAICS non-cogen")),FALSE,TRUE))</f>
        <v>1</v>
      </c>
      <c r="M2890">
        <f t="shared" si="136"/>
        <v>1.3605442176870747E-3</v>
      </c>
      <c r="N2890">
        <f t="shared" si="137"/>
        <v>0</v>
      </c>
    </row>
    <row r="2891" spans="1:14" x14ac:dyDescent="0.2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s="32" t="str">
        <f t="shared" si="135"/>
        <v/>
      </c>
      <c r="J2891" t="str">
        <f>IF(K2891="natural gas",VLOOKUP(D2891,'Cross-Page Data'!$I$4:$J$13,2,FALSE),IF(K2891="solar",VLOOKUP('Form 923'!D2891,'Cross-Page Data'!$I$14:$J$117,2,FALSE),K2891))</f>
        <v>heavy or residual fuel oil</v>
      </c>
      <c r="K2891" t="str">
        <f>VLOOKUP(E2891,'Cross-Page Data'!$D$4:$F$48,3,FALSE)</f>
        <v>heavy or residual fuel oil</v>
      </c>
      <c r="L2891" t="b">
        <f>IF(AND($P$6=FALSE,OR(C2891="Commercial NAICS Cogen",C2891="Industrial NAICS Cogen",C2891="NAICS-22 Cogen")),FALSE,IF(AND($P$7=FALSE,OR(C2891="Commercial NAICS Cogen",C2891="Commercial NAICS Non-Cogen",C2891="industrial NAICS Cogen", C2891="industrial NAICS non-cogen")),FALSE,TRUE))</f>
        <v>1</v>
      </c>
      <c r="M2891">
        <f t="shared" si="136"/>
        <v>4.0160642570281126E-4</v>
      </c>
      <c r="N2891">
        <f t="shared" si="137"/>
        <v>0</v>
      </c>
    </row>
    <row r="2892" spans="1:14" x14ac:dyDescent="0.2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s="32">
        <f t="shared" si="135"/>
        <v>11879762.350768615</v>
      </c>
      <c r="J2892" t="str">
        <f>IF(K2892="natural gas",VLOOKUP(D2892,'Cross-Page Data'!$I$4:$J$13,2,FALSE),IF(K2892="solar",VLOOKUP('Form 923'!D2892,'Cross-Page Data'!$I$14:$J$117,2,FALSE),K2892))</f>
        <v>natural gas peaker</v>
      </c>
      <c r="K2892" t="str">
        <f>VLOOKUP(E2892,'Cross-Page Data'!$D$4:$F$48,3,FALSE)</f>
        <v>natural gas</v>
      </c>
      <c r="L2892" t="b">
        <f>IF(AND($P$6=FALSE,OR(C2892="Commercial NAICS Cogen",C2892="Industrial NAICS Cogen",C2892="NAICS-22 Cogen")),FALSE,IF(AND($P$7=FALSE,OR(C2892="Commercial NAICS Cogen",C2892="Commercial NAICS Non-Cogen",C2892="industrial NAICS Cogen", C2892="industrial NAICS non-cogen")),FALSE,TRUE))</f>
        <v>1</v>
      </c>
      <c r="M2892">
        <f t="shared" si="136"/>
        <v>0.29876543209876544</v>
      </c>
      <c r="N2892">
        <f t="shared" si="137"/>
        <v>1</v>
      </c>
    </row>
    <row r="2893" spans="1:14" x14ac:dyDescent="0.2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s="32">
        <f t="shared" si="135"/>
        <v>8902000.3873502463</v>
      </c>
      <c r="J2893" t="str">
        <f>IF(K2893="natural gas",VLOOKUP(D2893,'Cross-Page Data'!$I$4:$J$13,2,FALSE),IF(K2893="solar",VLOOKUP('Form 923'!D2893,'Cross-Page Data'!$I$14:$J$117,2,FALSE),K2893))</f>
        <v>hydro</v>
      </c>
      <c r="K2893" t="str">
        <f>VLOOKUP(E2893,'Cross-Page Data'!$D$4:$F$48,3,FALSE)</f>
        <v>hydro</v>
      </c>
      <c r="L2893" t="b">
        <f>IF(AND($P$6=FALSE,OR(C2893="Commercial NAICS Cogen",C2893="Industrial NAICS Cogen",C2893="NAICS-22 Cogen")),FALSE,IF(AND($P$7=FALSE,OR(C2893="Commercial NAICS Cogen",C2893="Commercial NAICS Non-Cogen",C2893="industrial NAICS Cogen", C2893="industrial NAICS non-cogen")),FALSE,TRUE))</f>
        <v>1</v>
      </c>
      <c r="M2893">
        <f t="shared" si="136"/>
        <v>0.43324250681198911</v>
      </c>
      <c r="N2893">
        <f t="shared" si="137"/>
        <v>1</v>
      </c>
    </row>
    <row r="2894" spans="1:14" x14ac:dyDescent="0.2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s="32">
        <f t="shared" si="135"/>
        <v>8901938.4264538195</v>
      </c>
      <c r="J2894" t="str">
        <f>IF(K2894="natural gas",VLOOKUP(D2894,'Cross-Page Data'!$I$4:$J$13,2,FALSE),IF(K2894="solar",VLOOKUP('Form 923'!D2894,'Cross-Page Data'!$I$14:$J$117,2,FALSE),K2894))</f>
        <v>hydro</v>
      </c>
      <c r="K2894" t="str">
        <f>VLOOKUP(E2894,'Cross-Page Data'!$D$4:$F$48,3,FALSE)</f>
        <v>hydro</v>
      </c>
      <c r="L2894" t="b">
        <f>IF(AND($P$6=FALSE,OR(C2894="Commercial NAICS Cogen",C2894="Industrial NAICS Cogen",C2894="NAICS-22 Cogen")),FALSE,IF(AND($P$7=FALSE,OR(C2894="Commercial NAICS Cogen",C2894="Commercial NAICS Non-Cogen",C2894="industrial NAICS Cogen", C2894="industrial NAICS non-cogen")),FALSE,TRUE))</f>
        <v>1</v>
      </c>
      <c r="M2894">
        <f t="shared" si="136"/>
        <v>0.81267029972752047</v>
      </c>
      <c r="N2894">
        <f t="shared" si="137"/>
        <v>1</v>
      </c>
    </row>
    <row r="2895" spans="1:14" x14ac:dyDescent="0.2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s="32">
        <f t="shared" si="135"/>
        <v>8902005.5851739012</v>
      </c>
      <c r="J2895" t="str">
        <f>IF(K2895="natural gas",VLOOKUP(D2895,'Cross-Page Data'!$I$4:$J$13,2,FALSE),IF(K2895="solar",VLOOKUP('Form 923'!D2895,'Cross-Page Data'!$I$14:$J$117,2,FALSE),K2895))</f>
        <v>hydro</v>
      </c>
      <c r="K2895" t="str">
        <f>VLOOKUP(E2895,'Cross-Page Data'!$D$4:$F$48,3,FALSE)</f>
        <v>hydro</v>
      </c>
      <c r="L2895" t="b">
        <f>IF(AND($P$6=FALSE,OR(C2895="Commercial NAICS Cogen",C2895="Industrial NAICS Cogen",C2895="NAICS-22 Cogen")),FALSE,IF(AND($P$7=FALSE,OR(C2895="Commercial NAICS Cogen",C2895="Commercial NAICS Non-Cogen",C2895="industrial NAICS Cogen", C2895="industrial NAICS non-cogen")),FALSE,TRUE))</f>
        <v>1</v>
      </c>
      <c r="M2895">
        <f t="shared" si="136"/>
        <v>0.33378746594005448</v>
      </c>
      <c r="N2895">
        <f t="shared" si="137"/>
        <v>1</v>
      </c>
    </row>
    <row r="2896" spans="1:14" x14ac:dyDescent="0.2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s="32">
        <f t="shared" si="135"/>
        <v>8901997.7795708384</v>
      </c>
      <c r="J2896" t="str">
        <f>IF(K2896="natural gas",VLOOKUP(D2896,'Cross-Page Data'!$I$4:$J$13,2,FALSE),IF(K2896="solar",VLOOKUP('Form 923'!D2896,'Cross-Page Data'!$I$14:$J$117,2,FALSE),K2896))</f>
        <v>hydro</v>
      </c>
      <c r="K2896" t="str">
        <f>VLOOKUP(E2896,'Cross-Page Data'!$D$4:$F$48,3,FALSE)</f>
        <v>hydro</v>
      </c>
      <c r="L2896" t="b">
        <f>IF(AND($P$6=FALSE,OR(C2896="Commercial NAICS Cogen",C2896="Industrial NAICS Cogen",C2896="NAICS-22 Cogen")),FALSE,IF(AND($P$7=FALSE,OR(C2896="Commercial NAICS Cogen",C2896="Commercial NAICS Non-Cogen",C2896="industrial NAICS Cogen", C2896="industrial NAICS non-cogen")),FALSE,TRUE))</f>
        <v>1</v>
      </c>
      <c r="M2896">
        <f t="shared" si="136"/>
        <v>0.55040871934604907</v>
      </c>
      <c r="N2896">
        <f t="shared" si="137"/>
        <v>1</v>
      </c>
    </row>
    <row r="2897" spans="1:14" x14ac:dyDescent="0.2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s="32">
        <f t="shared" si="135"/>
        <v>0</v>
      </c>
      <c r="J2897" t="str">
        <f>IF(K2897="natural gas",VLOOKUP(D2897,'Cross-Page Data'!$I$4:$J$13,2,FALSE),IF(K2897="solar",VLOOKUP('Form 923'!D2897,'Cross-Page Data'!$I$14:$J$117,2,FALSE),K2897))</f>
        <v>hydro</v>
      </c>
      <c r="K2897" t="str">
        <f>VLOOKUP(E2897,'Cross-Page Data'!$D$4:$F$48,3,FALSE)</f>
        <v>hydro</v>
      </c>
      <c r="L2897" t="b">
        <f>IF(AND($P$6=FALSE,OR(C2897="Commercial NAICS Cogen",C2897="Industrial NAICS Cogen",C2897="NAICS-22 Cogen")),FALSE,IF(AND($P$7=FALSE,OR(C2897="Commercial NAICS Cogen",C2897="Commercial NAICS Non-Cogen",C2897="industrial NAICS Cogen", C2897="industrial NAICS non-cogen")),FALSE,TRUE))</f>
        <v>1</v>
      </c>
      <c r="M2897">
        <f t="shared" si="136"/>
        <v>0.93188010899182561</v>
      </c>
      <c r="N2897">
        <f t="shared" si="137"/>
        <v>1</v>
      </c>
    </row>
    <row r="2898" spans="1:14" x14ac:dyDescent="0.2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s="32">
        <f t="shared" si="135"/>
        <v>9920340.2938901782</v>
      </c>
      <c r="J2898" t="str">
        <f>IF(K2898="natural gas",VLOOKUP(D2898,'Cross-Page Data'!$I$4:$J$13,2,FALSE),IF(K2898="solar",VLOOKUP('Form 923'!D2898,'Cross-Page Data'!$I$14:$J$117,2,FALSE),K2898))</f>
        <v>heavy or residual fuel oil</v>
      </c>
      <c r="K2898" t="str">
        <f>VLOOKUP(E2898,'Cross-Page Data'!$D$4:$F$48,3,FALSE)</f>
        <v>heavy or residual fuel oil</v>
      </c>
      <c r="L2898" t="b">
        <f>IF(AND($P$6=FALSE,OR(C2898="Commercial NAICS Cogen",C2898="Industrial NAICS Cogen",C2898="NAICS-22 Cogen")),FALSE,IF(AND($P$7=FALSE,OR(C2898="Commercial NAICS Cogen",C2898="Commercial NAICS Non-Cogen",C2898="industrial NAICS Cogen", C2898="industrial NAICS non-cogen")),FALSE,TRUE))</f>
        <v>1</v>
      </c>
      <c r="M2898">
        <f t="shared" si="136"/>
        <v>0.41526104417670684</v>
      </c>
      <c r="N2898">
        <f t="shared" si="137"/>
        <v>1</v>
      </c>
    </row>
    <row r="2899" spans="1:14" x14ac:dyDescent="0.2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s="32">
        <f t="shared" si="135"/>
        <v>15166158.536585366</v>
      </c>
      <c r="J2899" t="str">
        <f>IF(K2899="natural gas",VLOOKUP(D2899,'Cross-Page Data'!$I$4:$J$13,2,FALSE),IF(K2899="solar",VLOOKUP('Form 923'!D2899,'Cross-Page Data'!$I$14:$J$117,2,FALSE),K2899))</f>
        <v>heavy or residual fuel oil</v>
      </c>
      <c r="K2899" t="str">
        <f>VLOOKUP(E2899,'Cross-Page Data'!$D$4:$F$48,3,FALSE)</f>
        <v>heavy or residual fuel oil</v>
      </c>
      <c r="L2899" t="b">
        <f>IF(AND($P$6=FALSE,OR(C2899="Commercial NAICS Cogen",C2899="Industrial NAICS Cogen",C2899="NAICS-22 Cogen")),FALSE,IF(AND($P$7=FALSE,OR(C2899="Commercial NAICS Cogen",C2899="Commercial NAICS Non-Cogen",C2899="industrial NAICS Cogen", C2899="industrial NAICS non-cogen")),FALSE,TRUE))</f>
        <v>1</v>
      </c>
      <c r="M2899">
        <f t="shared" si="136"/>
        <v>0.12690763052208837</v>
      </c>
      <c r="N2899">
        <f t="shared" si="137"/>
        <v>1</v>
      </c>
    </row>
    <row r="2900" spans="1:14" x14ac:dyDescent="0.2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s="32">
        <f t="shared" si="135"/>
        <v>8901788.7276409045</v>
      </c>
      <c r="J2900" t="str">
        <f>IF(K2900="natural gas",VLOOKUP(D2900,'Cross-Page Data'!$I$4:$J$13,2,FALSE),IF(K2900="solar",VLOOKUP('Form 923'!D2900,'Cross-Page Data'!$I$14:$J$117,2,FALSE),K2900))</f>
        <v>hydro</v>
      </c>
      <c r="K2900" t="str">
        <f>VLOOKUP(E2900,'Cross-Page Data'!$D$4:$F$48,3,FALSE)</f>
        <v>hydro</v>
      </c>
      <c r="L2900" t="b">
        <f>IF(AND($P$6=FALSE,OR(C2900="Commercial NAICS Cogen",C2900="Industrial NAICS Cogen",C2900="NAICS-22 Cogen")),FALSE,IF(AND($P$7=FALSE,OR(C2900="Commercial NAICS Cogen",C2900="Commercial NAICS Non-Cogen",C2900="industrial NAICS Cogen", C2900="industrial NAICS non-cogen")),FALSE,TRUE))</f>
        <v>1</v>
      </c>
      <c r="M2900">
        <f t="shared" si="136"/>
        <v>0.88555858310626701</v>
      </c>
      <c r="N2900">
        <f t="shared" si="137"/>
        <v>1</v>
      </c>
    </row>
    <row r="2901" spans="1:14" x14ac:dyDescent="0.2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s="32">
        <f t="shared" si="135"/>
        <v>8901871.7063419949</v>
      </c>
      <c r="J2901" t="str">
        <f>IF(K2901="natural gas",VLOOKUP(D2901,'Cross-Page Data'!$I$4:$J$13,2,FALSE),IF(K2901="solar",VLOOKUP('Form 923'!D2901,'Cross-Page Data'!$I$14:$J$117,2,FALSE),K2901))</f>
        <v>hydro</v>
      </c>
      <c r="K2901" t="str">
        <f>VLOOKUP(E2901,'Cross-Page Data'!$D$4:$F$48,3,FALSE)</f>
        <v>hydro</v>
      </c>
      <c r="L2901" t="b">
        <f>IF(AND($P$6=FALSE,OR(C2901="Commercial NAICS Cogen",C2901="Industrial NAICS Cogen",C2901="NAICS-22 Cogen")),FALSE,IF(AND($P$7=FALSE,OR(C2901="Commercial NAICS Cogen",C2901="Commercial NAICS Non-Cogen",C2901="industrial NAICS Cogen", C2901="industrial NAICS non-cogen")),FALSE,TRUE))</f>
        <v>1</v>
      </c>
      <c r="M2901">
        <f t="shared" si="136"/>
        <v>0.85899182561307907</v>
      </c>
      <c r="N2901">
        <f t="shared" si="137"/>
        <v>1</v>
      </c>
    </row>
    <row r="2902" spans="1:14" x14ac:dyDescent="0.2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s="32" t="str">
        <f t="shared" si="135"/>
        <v/>
      </c>
      <c r="J2902" t="str">
        <f>IF(K2902="natural gas",VLOOKUP(D2902,'Cross-Page Data'!$I$4:$J$13,2,FALSE),IF(K2902="solar",VLOOKUP('Form 923'!D2902,'Cross-Page Data'!$I$14:$J$117,2,FALSE),K2902))</f>
        <v>heavy or residual fuel oil</v>
      </c>
      <c r="K2902" t="str">
        <f>VLOOKUP(E2902,'Cross-Page Data'!$D$4:$F$48,3,FALSE)</f>
        <v>heavy or residual fuel oil</v>
      </c>
      <c r="L2902" t="b">
        <f>IF(AND($P$6=FALSE,OR(C2902="Commercial NAICS Cogen",C2902="Industrial NAICS Cogen",C2902="NAICS-22 Cogen")),FALSE,IF(AND($P$7=FALSE,OR(C2902="Commercial NAICS Cogen",C2902="Commercial NAICS Non-Cogen",C2902="industrial NAICS Cogen", C2902="industrial NAICS non-cogen")),FALSE,TRUE))</f>
        <v>1</v>
      </c>
      <c r="M2902">
        <f t="shared" si="136"/>
        <v>4.0160642570281126E-4</v>
      </c>
      <c r="N2902">
        <f t="shared" si="137"/>
        <v>0</v>
      </c>
    </row>
    <row r="2903" spans="1:14" x14ac:dyDescent="0.2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s="32" t="str">
        <f t="shared" si="135"/>
        <v/>
      </c>
      <c r="J2903" t="str">
        <f>IF(K2903="natural gas",VLOOKUP(D2903,'Cross-Page Data'!$I$4:$J$13,2,FALSE),IF(K2903="solar",VLOOKUP('Form 923'!D2903,'Cross-Page Data'!$I$14:$J$117,2,FALSE),K2903))</f>
        <v>natural gas peaker</v>
      </c>
      <c r="K2903" t="str">
        <f>VLOOKUP(E2903,'Cross-Page Data'!$D$4:$F$48,3,FALSE)</f>
        <v>natural gas</v>
      </c>
      <c r="L2903" t="b">
        <f>IF(AND($P$6=FALSE,OR(C2903="Commercial NAICS Cogen",C2903="Industrial NAICS Cogen",C2903="NAICS-22 Cogen")),FALSE,IF(AND($P$7=FALSE,OR(C2903="Commercial NAICS Cogen",C2903="Commercial NAICS Non-Cogen",C2903="industrial NAICS Cogen", C2903="industrial NAICS non-cogen")),FALSE,TRUE))</f>
        <v>1</v>
      </c>
      <c r="M2903">
        <f t="shared" si="136"/>
        <v>4.9382716049382717E-4</v>
      </c>
      <c r="N2903">
        <f t="shared" si="137"/>
        <v>0</v>
      </c>
    </row>
    <row r="2904" spans="1:14" x14ac:dyDescent="0.2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s="32" t="str">
        <f t="shared" si="135"/>
        <v/>
      </c>
      <c r="J2904" t="str">
        <f>IF(K2904="natural gas",VLOOKUP(D2904,'Cross-Page Data'!$I$4:$J$13,2,FALSE),IF(K2904="solar",VLOOKUP('Form 923'!D2904,'Cross-Page Data'!$I$14:$J$117,2,FALSE),K2904))</f>
        <v>heavy or residual fuel oil</v>
      </c>
      <c r="K2904" t="str">
        <f>VLOOKUP(E2904,'Cross-Page Data'!$D$4:$F$48,3,FALSE)</f>
        <v>heavy or residual fuel oil</v>
      </c>
      <c r="L2904" t="b">
        <f>IF(AND($P$6=FALSE,OR(C2904="Commercial NAICS Cogen",C2904="Industrial NAICS Cogen",C2904="NAICS-22 Cogen")),FALSE,IF(AND($P$7=FALSE,OR(C2904="Commercial NAICS Cogen",C2904="Commercial NAICS Non-Cogen",C2904="industrial NAICS Cogen", C2904="industrial NAICS non-cogen")),FALSE,TRUE))</f>
        <v>1</v>
      </c>
      <c r="M2904">
        <f t="shared" si="136"/>
        <v>4.0160642570281126E-4</v>
      </c>
      <c r="N2904">
        <f t="shared" si="137"/>
        <v>0</v>
      </c>
    </row>
    <row r="2905" spans="1:14" x14ac:dyDescent="0.2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s="32" t="str">
        <f t="shared" si="135"/>
        <v/>
      </c>
      <c r="J2905" t="str">
        <f>IF(K2905="natural gas",VLOOKUP(D2905,'Cross-Page Data'!$I$4:$J$13,2,FALSE),IF(K2905="solar",VLOOKUP('Form 923'!D2905,'Cross-Page Data'!$I$14:$J$117,2,FALSE),K2905))</f>
        <v>natural gas nonpeaker</v>
      </c>
      <c r="K2905" t="str">
        <f>VLOOKUP(E2905,'Cross-Page Data'!$D$4:$F$48,3,FALSE)</f>
        <v>natural gas</v>
      </c>
      <c r="L2905" t="b">
        <f>IF(AND($P$6=FALSE,OR(C2905="Commercial NAICS Cogen",C2905="Industrial NAICS Cogen",C2905="NAICS-22 Cogen")),FALSE,IF(AND($P$7=FALSE,OR(C2905="Commercial NAICS Cogen",C2905="Commercial NAICS Non-Cogen",C2905="industrial NAICS Cogen", C2905="industrial NAICS non-cogen")),FALSE,TRUE))</f>
        <v>1</v>
      </c>
      <c r="M2905">
        <f t="shared" si="136"/>
        <v>9.3023255813953494E-4</v>
      </c>
      <c r="N2905">
        <f t="shared" si="137"/>
        <v>0</v>
      </c>
    </row>
    <row r="2906" spans="1:14" x14ac:dyDescent="0.2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s="32">
        <f t="shared" si="135"/>
        <v>7296588.8918786552</v>
      </c>
      <c r="J2906" t="str">
        <f>IF(K2906="natural gas",VLOOKUP(D2906,'Cross-Page Data'!$I$4:$J$13,2,FALSE),IF(K2906="solar",VLOOKUP('Form 923'!D2906,'Cross-Page Data'!$I$14:$J$117,2,FALSE),K2906))</f>
        <v>heavy or residual fuel oil</v>
      </c>
      <c r="K2906" t="str">
        <f>VLOOKUP(E2906,'Cross-Page Data'!$D$4:$F$48,3,FALSE)</f>
        <v>heavy or residual fuel oil</v>
      </c>
      <c r="L2906" t="b">
        <f>IF(AND($P$6=FALSE,OR(C2906="Commercial NAICS Cogen",C2906="Industrial NAICS Cogen",C2906="NAICS-22 Cogen")),FALSE,IF(AND($P$7=FALSE,OR(C2906="Commercial NAICS Cogen",C2906="Commercial NAICS Non-Cogen",C2906="industrial NAICS Cogen", C2906="industrial NAICS non-cogen")),FALSE,TRUE))</f>
        <v>1</v>
      </c>
      <c r="M2906">
        <f t="shared" si="136"/>
        <v>0.4963855421686747</v>
      </c>
      <c r="N2906">
        <f t="shared" si="137"/>
        <v>1</v>
      </c>
    </row>
    <row r="2907" spans="1:14" x14ac:dyDescent="0.2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s="32">
        <f t="shared" si="135"/>
        <v>7274742.6824988229</v>
      </c>
      <c r="J2907" t="str">
        <f>IF(K2907="natural gas",VLOOKUP(D2907,'Cross-Page Data'!$I$4:$J$13,2,FALSE),IF(K2907="solar",VLOOKUP('Form 923'!D2907,'Cross-Page Data'!$I$14:$J$117,2,FALSE),K2907))</f>
        <v>natural gas nonpeaker</v>
      </c>
      <c r="K2907" t="str">
        <f>VLOOKUP(E2907,'Cross-Page Data'!$D$4:$F$48,3,FALSE)</f>
        <v>natural gas</v>
      </c>
      <c r="L2907" t="b">
        <f>IF(AND($P$6=FALSE,OR(C2907="Commercial NAICS Cogen",C2907="Industrial NAICS Cogen",C2907="NAICS-22 Cogen")),FALSE,IF(AND($P$7=FALSE,OR(C2907="Commercial NAICS Cogen",C2907="Commercial NAICS Non-Cogen",C2907="industrial NAICS Cogen", C2907="industrial NAICS non-cogen")),FALSE,TRUE))</f>
        <v>1</v>
      </c>
      <c r="M2907">
        <f t="shared" si="136"/>
        <v>0.42697674418604653</v>
      </c>
      <c r="N2907">
        <f t="shared" si="137"/>
        <v>1</v>
      </c>
    </row>
    <row r="2908" spans="1:14" x14ac:dyDescent="0.2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s="32">
        <f t="shared" si="135"/>
        <v>10198348.860967975</v>
      </c>
      <c r="J2908" t="str">
        <f>IF(K2908="natural gas",VLOOKUP(D2908,'Cross-Page Data'!$I$4:$J$13,2,FALSE),IF(K2908="solar",VLOOKUP('Form 923'!D2908,'Cross-Page Data'!$I$14:$J$117,2,FALSE),K2908))</f>
        <v>hard coal</v>
      </c>
      <c r="K2908" t="str">
        <f>VLOOKUP(E2908,'Cross-Page Data'!$D$4:$F$48,3,FALSE)</f>
        <v>hard coal</v>
      </c>
      <c r="L2908" t="b">
        <f>IF(AND($P$6=FALSE,OR(C2908="Commercial NAICS Cogen",C2908="Industrial NAICS Cogen",C2908="NAICS-22 Cogen")),FALSE,IF(AND($P$7=FALSE,OR(C2908="Commercial NAICS Cogen",C2908="Commercial NAICS Non-Cogen",C2908="industrial NAICS Cogen", C2908="industrial NAICS non-cogen")),FALSE,TRUE))</f>
        <v>1</v>
      </c>
      <c r="M2908">
        <f t="shared" si="136"/>
        <v>0.37687074829931971</v>
      </c>
      <c r="N2908">
        <f t="shared" si="137"/>
        <v>1</v>
      </c>
    </row>
    <row r="2909" spans="1:14" x14ac:dyDescent="0.2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s="32">
        <f t="shared" si="135"/>
        <v>10131913.201380083</v>
      </c>
      <c r="J2909" t="str">
        <f>IF(K2909="natural gas",VLOOKUP(D2909,'Cross-Page Data'!$I$4:$J$13,2,FALSE),IF(K2909="solar",VLOOKUP('Form 923'!D2909,'Cross-Page Data'!$I$14:$J$117,2,FALSE),K2909))</f>
        <v>heavy or residual fuel oil</v>
      </c>
      <c r="K2909" t="str">
        <f>VLOOKUP(E2909,'Cross-Page Data'!$D$4:$F$48,3,FALSE)</f>
        <v>heavy or residual fuel oil</v>
      </c>
      <c r="L2909" t="b">
        <f>IF(AND($P$6=FALSE,OR(C2909="Commercial NAICS Cogen",C2909="Industrial NAICS Cogen",C2909="NAICS-22 Cogen")),FALSE,IF(AND($P$7=FALSE,OR(C2909="Commercial NAICS Cogen",C2909="Commercial NAICS Non-Cogen",C2909="industrial NAICS Cogen", C2909="industrial NAICS non-cogen")),FALSE,TRUE))</f>
        <v>1</v>
      </c>
      <c r="M2909">
        <f t="shared" si="136"/>
        <v>0.38795180722891565</v>
      </c>
      <c r="N2909">
        <f t="shared" si="137"/>
        <v>1</v>
      </c>
    </row>
    <row r="2910" spans="1:14" x14ac:dyDescent="0.2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s="32">
        <f t="shared" si="135"/>
        <v>8901933.4160463195</v>
      </c>
      <c r="J2910" t="str">
        <f>IF(K2910="natural gas",VLOOKUP(D2910,'Cross-Page Data'!$I$4:$J$13,2,FALSE),IF(K2910="solar",VLOOKUP('Form 923'!D2910,'Cross-Page Data'!$I$14:$J$117,2,FALSE),K2910))</f>
        <v>hydro</v>
      </c>
      <c r="K2910" t="str">
        <f>VLOOKUP(E2910,'Cross-Page Data'!$D$4:$F$48,3,FALSE)</f>
        <v>hydro</v>
      </c>
      <c r="L2910" t="b">
        <f>IF(AND($P$6=FALSE,OR(C2910="Commercial NAICS Cogen",C2910="Industrial NAICS Cogen",C2910="NAICS-22 Cogen")),FALSE,IF(AND($P$7=FALSE,OR(C2910="Commercial NAICS Cogen",C2910="Commercial NAICS Non-Cogen",C2910="industrial NAICS Cogen", C2910="industrial NAICS non-cogen")),FALSE,TRUE))</f>
        <v>1</v>
      </c>
      <c r="M2910">
        <f t="shared" si="136"/>
        <v>0.81743869209809261</v>
      </c>
      <c r="N2910">
        <f t="shared" si="137"/>
        <v>1</v>
      </c>
    </row>
    <row r="2911" spans="1:14" x14ac:dyDescent="0.2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s="32">
        <f t="shared" si="135"/>
        <v>17181969.949916527</v>
      </c>
      <c r="J2911" t="str">
        <f>IF(K2911="natural gas",VLOOKUP(D2911,'Cross-Page Data'!$I$4:$J$13,2,FALSE),IF(K2911="solar",VLOOKUP('Form 923'!D2911,'Cross-Page Data'!$I$14:$J$117,2,FALSE),K2911))</f>
        <v>heavy or residual fuel oil</v>
      </c>
      <c r="K2911" t="str">
        <f>VLOOKUP(E2911,'Cross-Page Data'!$D$4:$F$48,3,FALSE)</f>
        <v>heavy or residual fuel oil</v>
      </c>
      <c r="L2911" t="b">
        <f>IF(AND($P$6=FALSE,OR(C2911="Commercial NAICS Cogen",C2911="Industrial NAICS Cogen",C2911="NAICS-22 Cogen")),FALSE,IF(AND($P$7=FALSE,OR(C2911="Commercial NAICS Cogen",C2911="Commercial NAICS Non-Cogen",C2911="industrial NAICS Cogen", C2911="industrial NAICS non-cogen")),FALSE,TRUE))</f>
        <v>1</v>
      </c>
      <c r="M2911">
        <f t="shared" si="136"/>
        <v>8.91566265060241E-2</v>
      </c>
      <c r="N2911">
        <f t="shared" si="137"/>
        <v>1</v>
      </c>
    </row>
    <row r="2912" spans="1:14" x14ac:dyDescent="0.2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s="32">
        <f t="shared" si="135"/>
        <v>18026168.224299066</v>
      </c>
      <c r="J2912" t="str">
        <f>IF(K2912="natural gas",VLOOKUP(D2912,'Cross-Page Data'!$I$4:$J$13,2,FALSE),IF(K2912="solar",VLOOKUP('Form 923'!D2912,'Cross-Page Data'!$I$14:$J$117,2,FALSE),K2912))</f>
        <v>heavy or residual fuel oil</v>
      </c>
      <c r="K2912" t="str">
        <f>VLOOKUP(E2912,'Cross-Page Data'!$D$4:$F$48,3,FALSE)</f>
        <v>heavy or residual fuel oil</v>
      </c>
      <c r="L2912" t="b">
        <f>IF(AND($P$6=FALSE,OR(C2912="Commercial NAICS Cogen",C2912="Industrial NAICS Cogen",C2912="NAICS-22 Cogen")),FALSE,IF(AND($P$7=FALSE,OR(C2912="Commercial NAICS Cogen",C2912="Commercial NAICS Non-Cogen",C2912="industrial NAICS Cogen", C2912="industrial NAICS non-cogen")),FALSE,TRUE))</f>
        <v>1</v>
      </c>
      <c r="M2912">
        <f t="shared" si="136"/>
        <v>7.7911646586345376E-2</v>
      </c>
      <c r="N2912">
        <f t="shared" si="137"/>
        <v>1</v>
      </c>
    </row>
    <row r="2913" spans="1:14" x14ac:dyDescent="0.2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s="32" t="str">
        <f t="shared" si="135"/>
        <v/>
      </c>
      <c r="J2913" t="str">
        <f>IF(K2913="natural gas",VLOOKUP(D2913,'Cross-Page Data'!$I$4:$J$13,2,FALSE),IF(K2913="solar",VLOOKUP('Form 923'!D2913,'Cross-Page Data'!$I$14:$J$117,2,FALSE),K2913))</f>
        <v>hard coal</v>
      </c>
      <c r="K2913" t="str">
        <f>VLOOKUP(E2913,'Cross-Page Data'!$D$4:$F$48,3,FALSE)</f>
        <v>hard coal</v>
      </c>
      <c r="L2913" t="b">
        <f>IF(AND($P$6=FALSE,OR(C2913="Commercial NAICS Cogen",C2913="Industrial NAICS Cogen",C2913="NAICS-22 Cogen")),FALSE,IF(AND($P$7=FALSE,OR(C2913="Commercial NAICS Cogen",C2913="Commercial NAICS Non-Cogen",C2913="industrial NAICS Cogen", C2913="industrial NAICS non-cogen")),FALSE,TRUE))</f>
        <v>1</v>
      </c>
      <c r="M2913">
        <f t="shared" si="136"/>
        <v>1.3605442176870747E-3</v>
      </c>
      <c r="N2913">
        <f t="shared" si="137"/>
        <v>0</v>
      </c>
    </row>
    <row r="2914" spans="1:14" x14ac:dyDescent="0.2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s="32">
        <f t="shared" si="135"/>
        <v>16550000</v>
      </c>
      <c r="J2914" t="str">
        <f>IF(K2914="natural gas",VLOOKUP(D2914,'Cross-Page Data'!$I$4:$J$13,2,FALSE),IF(K2914="solar",VLOOKUP('Form 923'!D2914,'Cross-Page Data'!$I$14:$J$117,2,FALSE),K2914))</f>
        <v>heavy or residual fuel oil</v>
      </c>
      <c r="K2914" t="str">
        <f>VLOOKUP(E2914,'Cross-Page Data'!$D$4:$F$48,3,FALSE)</f>
        <v>heavy or residual fuel oil</v>
      </c>
      <c r="L2914" t="b">
        <f>IF(AND($P$6=FALSE,OR(C2914="Commercial NAICS Cogen",C2914="Industrial NAICS Cogen",C2914="NAICS-22 Cogen")),FALSE,IF(AND($P$7=FALSE,OR(C2914="Commercial NAICS Cogen",C2914="Commercial NAICS Non-Cogen",C2914="industrial NAICS Cogen", C2914="industrial NAICS non-cogen")),FALSE,TRUE))</f>
        <v>1</v>
      </c>
      <c r="M2914">
        <f t="shared" si="136"/>
        <v>9.8795180722891562E-2</v>
      </c>
      <c r="N2914">
        <f t="shared" si="137"/>
        <v>1</v>
      </c>
    </row>
    <row r="2915" spans="1:14" x14ac:dyDescent="0.2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s="32" t="str">
        <f t="shared" si="135"/>
        <v/>
      </c>
      <c r="J2915" t="str">
        <f>IF(K2915="natural gas",VLOOKUP(D2915,'Cross-Page Data'!$I$4:$J$13,2,FALSE),IF(K2915="solar",VLOOKUP('Form 923'!D2915,'Cross-Page Data'!$I$14:$J$117,2,FALSE),K2915))</f>
        <v>heavy or residual fuel oil</v>
      </c>
      <c r="K2915" t="str">
        <f>VLOOKUP(E2915,'Cross-Page Data'!$D$4:$F$48,3,FALSE)</f>
        <v>heavy or residual fuel oil</v>
      </c>
      <c r="L2915" t="b">
        <f>IF(AND($P$6=FALSE,OR(C2915="Commercial NAICS Cogen",C2915="Industrial NAICS Cogen",C2915="NAICS-22 Cogen")),FALSE,IF(AND($P$7=FALSE,OR(C2915="Commercial NAICS Cogen",C2915="Commercial NAICS Non-Cogen",C2915="industrial NAICS Cogen", C2915="industrial NAICS non-cogen")),FALSE,TRUE))</f>
        <v>1</v>
      </c>
      <c r="M2915">
        <f t="shared" si="136"/>
        <v>4.0160642570281126E-4</v>
      </c>
      <c r="N2915">
        <f t="shared" si="137"/>
        <v>0</v>
      </c>
    </row>
    <row r="2916" spans="1:14" x14ac:dyDescent="0.2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s="32" t="str">
        <f t="shared" si="135"/>
        <v/>
      </c>
      <c r="J2916" t="str">
        <f>IF(K2916="natural gas",VLOOKUP(D2916,'Cross-Page Data'!$I$4:$J$13,2,FALSE),IF(K2916="solar",VLOOKUP('Form 923'!D2916,'Cross-Page Data'!$I$14:$J$117,2,FALSE),K2916))</f>
        <v>natural gas nonpeaker</v>
      </c>
      <c r="K2916" t="str">
        <f>VLOOKUP(E2916,'Cross-Page Data'!$D$4:$F$48,3,FALSE)</f>
        <v>natural gas</v>
      </c>
      <c r="L2916" t="b">
        <f>IF(AND($P$6=FALSE,OR(C2916="Commercial NAICS Cogen",C2916="Industrial NAICS Cogen",C2916="NAICS-22 Cogen")),FALSE,IF(AND($P$7=FALSE,OR(C2916="Commercial NAICS Cogen",C2916="Commercial NAICS Non-Cogen",C2916="industrial NAICS Cogen", C2916="industrial NAICS non-cogen")),FALSE,TRUE))</f>
        <v>1</v>
      </c>
      <c r="M2916">
        <f t="shared" si="136"/>
        <v>9.3023255813953494E-4</v>
      </c>
      <c r="N2916">
        <f t="shared" si="137"/>
        <v>0</v>
      </c>
    </row>
    <row r="2917" spans="1:14" x14ac:dyDescent="0.2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s="32">
        <f t="shared" si="135"/>
        <v>7254779.928605414</v>
      </c>
      <c r="J2917" t="str">
        <f>IF(K2917="natural gas",VLOOKUP(D2917,'Cross-Page Data'!$I$4:$J$13,2,FALSE),IF(K2917="solar",VLOOKUP('Form 923'!D2917,'Cross-Page Data'!$I$14:$J$117,2,FALSE),K2917))</f>
        <v>heavy or residual fuel oil</v>
      </c>
      <c r="K2917" t="str">
        <f>VLOOKUP(E2917,'Cross-Page Data'!$D$4:$F$48,3,FALSE)</f>
        <v>heavy or residual fuel oil</v>
      </c>
      <c r="L2917" t="b">
        <f>IF(AND($P$6=FALSE,OR(C2917="Commercial NAICS Cogen",C2917="Industrial NAICS Cogen",C2917="NAICS-22 Cogen")),FALSE,IF(AND($P$7=FALSE,OR(C2917="Commercial NAICS Cogen",C2917="Commercial NAICS Non-Cogen",C2917="industrial NAICS Cogen", C2917="industrial NAICS non-cogen")),FALSE,TRUE))</f>
        <v>1</v>
      </c>
      <c r="M2917">
        <f t="shared" si="136"/>
        <v>0.49759036144578311</v>
      </c>
      <c r="N2917">
        <f t="shared" si="137"/>
        <v>1</v>
      </c>
    </row>
    <row r="2918" spans="1:14" x14ac:dyDescent="0.2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s="32">
        <f t="shared" si="135"/>
        <v>7166331.4845322724</v>
      </c>
      <c r="J2918" t="str">
        <f>IF(K2918="natural gas",VLOOKUP(D2918,'Cross-Page Data'!$I$4:$J$13,2,FALSE),IF(K2918="solar",VLOOKUP('Form 923'!D2918,'Cross-Page Data'!$I$14:$J$117,2,FALSE),K2918))</f>
        <v>natural gas nonpeaker</v>
      </c>
      <c r="K2918" t="str">
        <f>VLOOKUP(E2918,'Cross-Page Data'!$D$4:$F$48,3,FALSE)</f>
        <v>natural gas</v>
      </c>
      <c r="L2918" t="b">
        <f>IF(AND($P$6=FALSE,OR(C2918="Commercial NAICS Cogen",C2918="Industrial NAICS Cogen",C2918="NAICS-22 Cogen")),FALSE,IF(AND($P$7=FALSE,OR(C2918="Commercial NAICS Cogen",C2918="Commercial NAICS Non-Cogen",C2918="industrial NAICS Cogen", C2918="industrial NAICS non-cogen")),FALSE,TRUE))</f>
        <v>1</v>
      </c>
      <c r="M2918">
        <f t="shared" si="136"/>
        <v>0.42976744186046512</v>
      </c>
      <c r="N2918">
        <f t="shared" si="137"/>
        <v>1</v>
      </c>
    </row>
    <row r="2919" spans="1:14" x14ac:dyDescent="0.2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s="32">
        <f t="shared" si="135"/>
        <v>18145833.333333332</v>
      </c>
      <c r="J2919" t="str">
        <f>IF(K2919="natural gas",VLOOKUP(D2919,'Cross-Page Data'!$I$4:$J$13,2,FALSE),IF(K2919="solar",VLOOKUP('Form 923'!D2919,'Cross-Page Data'!$I$14:$J$117,2,FALSE),K2919))</f>
        <v>heavy or residual fuel oil</v>
      </c>
      <c r="K2919" t="str">
        <f>VLOOKUP(E2919,'Cross-Page Data'!$D$4:$F$48,3,FALSE)</f>
        <v>heavy or residual fuel oil</v>
      </c>
      <c r="L2919" t="b">
        <f>IF(AND($P$6=FALSE,OR(C2919="Commercial NAICS Cogen",C2919="Industrial NAICS Cogen",C2919="NAICS-22 Cogen")),FALSE,IF(AND($P$7=FALSE,OR(C2919="Commercial NAICS Cogen",C2919="Commercial NAICS Non-Cogen",C2919="industrial NAICS Cogen", C2919="industrial NAICS non-cogen")),FALSE,TRUE))</f>
        <v>1</v>
      </c>
      <c r="M2919">
        <f t="shared" si="136"/>
        <v>7.6305220883534142E-2</v>
      </c>
      <c r="N2919">
        <f t="shared" si="137"/>
        <v>1</v>
      </c>
    </row>
    <row r="2920" spans="1:14" x14ac:dyDescent="0.2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s="32">
        <f t="shared" si="135"/>
        <v>15562106.496364497</v>
      </c>
      <c r="J2920" t="str">
        <f>IF(K2920="natural gas",VLOOKUP(D2920,'Cross-Page Data'!$I$4:$J$13,2,FALSE),IF(K2920="solar",VLOOKUP('Form 923'!D2920,'Cross-Page Data'!$I$14:$J$117,2,FALSE),K2920))</f>
        <v>heavy or residual fuel oil</v>
      </c>
      <c r="K2920" t="str">
        <f>VLOOKUP(E2920,'Cross-Page Data'!$D$4:$F$48,3,FALSE)</f>
        <v>heavy or residual fuel oil</v>
      </c>
      <c r="L2920" t="b">
        <f>IF(AND($P$6=FALSE,OR(C2920="Commercial NAICS Cogen",C2920="Industrial NAICS Cogen",C2920="NAICS-22 Cogen")),FALSE,IF(AND($P$7=FALSE,OR(C2920="Commercial NAICS Cogen",C2920="Commercial NAICS Non-Cogen",C2920="industrial NAICS Cogen", C2920="industrial NAICS non-cogen")),FALSE,TRUE))</f>
        <v>1</v>
      </c>
      <c r="M2920">
        <f t="shared" si="136"/>
        <v>0.11686746987951807</v>
      </c>
      <c r="N2920">
        <f t="shared" si="137"/>
        <v>1</v>
      </c>
    </row>
    <row r="2921" spans="1:14" x14ac:dyDescent="0.2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s="32" t="str">
        <f t="shared" si="135"/>
        <v/>
      </c>
      <c r="J2921" t="str">
        <f>IF(K2921="natural gas",VLOOKUP(D2921,'Cross-Page Data'!$I$4:$J$13,2,FALSE),IF(K2921="solar",VLOOKUP('Form 923'!D2921,'Cross-Page Data'!$I$14:$J$117,2,FALSE),K2921))</f>
        <v>natural gas peaker</v>
      </c>
      <c r="K2921" t="str">
        <f>VLOOKUP(E2921,'Cross-Page Data'!$D$4:$F$48,3,FALSE)</f>
        <v>natural gas</v>
      </c>
      <c r="L2921" t="b">
        <f>IF(AND($P$6=FALSE,OR(C2921="Commercial NAICS Cogen",C2921="Industrial NAICS Cogen",C2921="NAICS-22 Cogen")),FALSE,IF(AND($P$7=FALSE,OR(C2921="Commercial NAICS Cogen",C2921="Commercial NAICS Non-Cogen",C2921="industrial NAICS Cogen", C2921="industrial NAICS non-cogen")),FALSE,TRUE))</f>
        <v>1</v>
      </c>
      <c r="M2921">
        <f t="shared" si="136"/>
        <v>4.9382716049382717E-4</v>
      </c>
      <c r="N2921">
        <f t="shared" si="137"/>
        <v>0</v>
      </c>
    </row>
    <row r="2922" spans="1:14" x14ac:dyDescent="0.2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s="32">
        <f t="shared" si="135"/>
        <v>12470602.218097296</v>
      </c>
      <c r="J2922" t="str">
        <f>IF(K2922="natural gas",VLOOKUP(D2922,'Cross-Page Data'!$I$4:$J$13,2,FALSE),IF(K2922="solar",VLOOKUP('Form 923'!D2922,'Cross-Page Data'!$I$14:$J$117,2,FALSE),K2922))</f>
        <v>heavy or residual fuel oil</v>
      </c>
      <c r="K2922" t="str">
        <f>VLOOKUP(E2922,'Cross-Page Data'!$D$4:$F$48,3,FALSE)</f>
        <v>heavy or residual fuel oil</v>
      </c>
      <c r="L2922" t="b">
        <f>IF(AND($P$6=FALSE,OR(C2922="Commercial NAICS Cogen",C2922="Industrial NAICS Cogen",C2922="NAICS-22 Cogen")),FALSE,IF(AND($P$7=FALSE,OR(C2922="Commercial NAICS Cogen",C2922="Commercial NAICS Non-Cogen",C2922="industrial NAICS Cogen", C2922="industrial NAICS non-cogen")),FALSE,TRUE))</f>
        <v>1</v>
      </c>
      <c r="M2922">
        <f t="shared" si="136"/>
        <v>0.20481927710843373</v>
      </c>
      <c r="N2922">
        <f t="shared" si="137"/>
        <v>1</v>
      </c>
    </row>
    <row r="2923" spans="1:14" x14ac:dyDescent="0.2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s="32">
        <f t="shared" si="135"/>
        <v>0</v>
      </c>
      <c r="J2923" t="str">
        <f>IF(K2923="natural gas",VLOOKUP(D2923,'Cross-Page Data'!$I$4:$J$13,2,FALSE),IF(K2923="solar",VLOOKUP('Form 923'!D2923,'Cross-Page Data'!$I$14:$J$117,2,FALSE),K2923))</f>
        <v>nuclear</v>
      </c>
      <c r="K2923" t="str">
        <f>VLOOKUP(E2923,'Cross-Page Data'!$D$4:$F$48,3,FALSE)</f>
        <v>nuclear</v>
      </c>
      <c r="L2923" t="b">
        <f>IF(AND($P$6=FALSE,OR(C2923="Commercial NAICS Cogen",C2923="Industrial NAICS Cogen",C2923="NAICS-22 Cogen")),FALSE,IF(AND($P$7=FALSE,OR(C2923="Commercial NAICS Cogen",C2923="Commercial NAICS Non-Cogen",C2923="industrial NAICS Cogen", C2923="industrial NAICS non-cogen")),FALSE,TRUE))</f>
        <v>1</v>
      </c>
      <c r="M2923">
        <f t="shared" si="136"/>
        <v>1.020408163265306E-2</v>
      </c>
      <c r="N2923">
        <f t="shared" si="137"/>
        <v>0</v>
      </c>
    </row>
    <row r="2924" spans="1:14" x14ac:dyDescent="0.2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s="32">
        <f t="shared" si="135"/>
        <v>0</v>
      </c>
      <c r="J2924" t="str">
        <f>IF(K2924="natural gas",VLOOKUP(D2924,'Cross-Page Data'!$I$4:$J$13,2,FALSE),IF(K2924="solar",VLOOKUP('Form 923'!D2924,'Cross-Page Data'!$I$14:$J$117,2,FALSE),K2924))</f>
        <v>nuclear</v>
      </c>
      <c r="K2924" t="str">
        <f>VLOOKUP(E2924,'Cross-Page Data'!$D$4:$F$48,3,FALSE)</f>
        <v>nuclear</v>
      </c>
      <c r="L2924" t="b">
        <f>IF(AND($P$6=FALSE,OR(C2924="Commercial NAICS Cogen",C2924="Industrial NAICS Cogen",C2924="NAICS-22 Cogen")),FALSE,IF(AND($P$7=FALSE,OR(C2924="Commercial NAICS Cogen",C2924="Commercial NAICS Non-Cogen",C2924="industrial NAICS Cogen", C2924="industrial NAICS non-cogen")),FALSE,TRUE))</f>
        <v>1</v>
      </c>
      <c r="M2924">
        <f t="shared" si="136"/>
        <v>1.020408163265306E-2</v>
      </c>
      <c r="N2924">
        <f t="shared" si="137"/>
        <v>0</v>
      </c>
    </row>
    <row r="2925" spans="1:14" x14ac:dyDescent="0.2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s="32" t="str">
        <f t="shared" si="135"/>
        <v/>
      </c>
      <c r="J2925" t="str">
        <f>IF(K2925="natural gas",VLOOKUP(D2925,'Cross-Page Data'!$I$4:$J$13,2,FALSE),IF(K2925="solar",VLOOKUP('Form 923'!D2925,'Cross-Page Data'!$I$14:$J$117,2,FALSE),K2925))</f>
        <v>hard coal</v>
      </c>
      <c r="K2925" t="str">
        <f>VLOOKUP(E2925,'Cross-Page Data'!$D$4:$F$48,3,FALSE)</f>
        <v>hard coal</v>
      </c>
      <c r="L2925" t="b">
        <f>IF(AND($P$6=FALSE,OR(C2925="Commercial NAICS Cogen",C2925="Industrial NAICS Cogen",C2925="NAICS-22 Cogen")),FALSE,IF(AND($P$7=FALSE,OR(C2925="Commercial NAICS Cogen",C2925="Commercial NAICS Non-Cogen",C2925="industrial NAICS Cogen", C2925="industrial NAICS non-cogen")),FALSE,TRUE))</f>
        <v>1</v>
      </c>
      <c r="M2925">
        <f t="shared" si="136"/>
        <v>1.3605442176870747E-3</v>
      </c>
      <c r="N2925">
        <f t="shared" si="137"/>
        <v>0</v>
      </c>
    </row>
    <row r="2926" spans="1:14" x14ac:dyDescent="0.2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s="32">
        <f t="shared" si="135"/>
        <v>31347051.54867398</v>
      </c>
      <c r="J2926" t="str">
        <f>IF(K2926="natural gas",VLOOKUP(D2926,'Cross-Page Data'!$I$4:$J$13,2,FALSE),IF(K2926="solar",VLOOKUP('Form 923'!D2926,'Cross-Page Data'!$I$14:$J$117,2,FALSE),K2926))</f>
        <v>heavy or residual fuel oil</v>
      </c>
      <c r="K2926" t="str">
        <f>VLOOKUP(E2926,'Cross-Page Data'!$D$4:$F$48,3,FALSE)</f>
        <v>heavy or residual fuel oil</v>
      </c>
      <c r="L2926" t="b">
        <f>IF(AND($P$6=FALSE,OR(C2926="Commercial NAICS Cogen",C2926="Industrial NAICS Cogen",C2926="NAICS-22 Cogen")),FALSE,IF(AND($P$7=FALSE,OR(C2926="Commercial NAICS Cogen",C2926="Commercial NAICS Non-Cogen",C2926="industrial NAICS Cogen", C2926="industrial NAICS non-cogen")),FALSE,TRUE))</f>
        <v>1</v>
      </c>
      <c r="M2926">
        <f t="shared" si="136"/>
        <v>2.6104417670682729E-2</v>
      </c>
      <c r="N2926">
        <f t="shared" si="137"/>
        <v>0</v>
      </c>
    </row>
    <row r="2927" spans="1:14" x14ac:dyDescent="0.2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s="32">
        <f t="shared" si="135"/>
        <v>15194530.939945195</v>
      </c>
      <c r="J2927" t="str">
        <f>IF(K2927="natural gas",VLOOKUP(D2927,'Cross-Page Data'!$I$4:$J$13,2,FALSE),IF(K2927="solar",VLOOKUP('Form 923'!D2927,'Cross-Page Data'!$I$14:$J$117,2,FALSE),K2927))</f>
        <v>natural gas peaker</v>
      </c>
      <c r="K2927" t="str">
        <f>VLOOKUP(E2927,'Cross-Page Data'!$D$4:$F$48,3,FALSE)</f>
        <v>natural gas</v>
      </c>
      <c r="L2927" t="b">
        <f>IF(AND($P$6=FALSE,OR(C2927="Commercial NAICS Cogen",C2927="Industrial NAICS Cogen",C2927="NAICS-22 Cogen")),FALSE,IF(AND($P$7=FALSE,OR(C2927="Commercial NAICS Cogen",C2927="Commercial NAICS Non-Cogen",C2927="industrial NAICS Cogen", C2927="industrial NAICS non-cogen")),FALSE,TRUE))</f>
        <v>1</v>
      </c>
      <c r="M2927">
        <f t="shared" si="136"/>
        <v>0.13827160493827159</v>
      </c>
      <c r="N2927">
        <f t="shared" si="137"/>
        <v>1</v>
      </c>
    </row>
    <row r="2928" spans="1:14" x14ac:dyDescent="0.2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s="32">
        <f t="shared" si="135"/>
        <v>11258090.068479633</v>
      </c>
      <c r="J2928" t="str">
        <f>IF(K2928="natural gas",VLOOKUP(D2928,'Cross-Page Data'!$I$4:$J$13,2,FALSE),IF(K2928="solar",VLOOKUP('Form 923'!D2928,'Cross-Page Data'!$I$14:$J$117,2,FALSE),K2928))</f>
        <v>heavy or residual fuel oil</v>
      </c>
      <c r="K2928" t="str">
        <f>VLOOKUP(E2928,'Cross-Page Data'!$D$4:$F$48,3,FALSE)</f>
        <v>heavy or residual fuel oil</v>
      </c>
      <c r="L2928" t="b">
        <f>IF(AND($P$6=FALSE,OR(C2928="Commercial NAICS Cogen",C2928="Industrial NAICS Cogen",C2928="NAICS-22 Cogen")),FALSE,IF(AND($P$7=FALSE,OR(C2928="Commercial NAICS Cogen",C2928="Commercial NAICS Non-Cogen",C2928="industrial NAICS Cogen", C2928="industrial NAICS non-cogen")),FALSE,TRUE))</f>
        <v>1</v>
      </c>
      <c r="M2928">
        <f t="shared" si="136"/>
        <v>0.28313253012048195</v>
      </c>
      <c r="N2928">
        <f t="shared" si="137"/>
        <v>1</v>
      </c>
    </row>
    <row r="2929" spans="1:14" x14ac:dyDescent="0.2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s="32">
        <f t="shared" si="135"/>
        <v>8902064.6937370952</v>
      </c>
      <c r="J2929" t="str">
        <f>IF(K2929="natural gas",VLOOKUP(D2929,'Cross-Page Data'!$I$4:$J$13,2,FALSE),IF(K2929="solar",VLOOKUP('Form 923'!D2929,'Cross-Page Data'!$I$14:$J$117,2,FALSE),K2929))</f>
        <v>hydro</v>
      </c>
      <c r="K2929" t="str">
        <f>VLOOKUP(E2929,'Cross-Page Data'!$D$4:$F$48,3,FALSE)</f>
        <v>hydro</v>
      </c>
      <c r="L2929" t="b">
        <f>IF(AND($P$6=FALSE,OR(C2929="Commercial NAICS Cogen",C2929="Industrial NAICS Cogen",C2929="NAICS-22 Cogen")),FALSE,IF(AND($P$7=FALSE,OR(C2929="Commercial NAICS Cogen",C2929="Commercial NAICS Non-Cogen",C2929="industrial NAICS Cogen", C2929="industrial NAICS non-cogen")),FALSE,TRUE))</f>
        <v>1</v>
      </c>
      <c r="M2929">
        <f t="shared" si="136"/>
        <v>0.1287465940054496</v>
      </c>
      <c r="N2929">
        <f t="shared" si="137"/>
        <v>1</v>
      </c>
    </row>
    <row r="2930" spans="1:14" x14ac:dyDescent="0.2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s="32">
        <f t="shared" si="135"/>
        <v>8902008.1233845539</v>
      </c>
      <c r="J2930" t="str">
        <f>IF(K2930="natural gas",VLOOKUP(D2930,'Cross-Page Data'!$I$4:$J$13,2,FALSE),IF(K2930="solar",VLOOKUP('Form 923'!D2930,'Cross-Page Data'!$I$14:$J$117,2,FALSE),K2930))</f>
        <v>hydro</v>
      </c>
      <c r="K2930" t="str">
        <f>VLOOKUP(E2930,'Cross-Page Data'!$D$4:$F$48,3,FALSE)</f>
        <v>hydro</v>
      </c>
      <c r="L2930" t="b">
        <f>IF(AND($P$6=FALSE,OR(C2930="Commercial NAICS Cogen",C2930="Industrial NAICS Cogen",C2930="NAICS-22 Cogen")),FALSE,IF(AND($P$7=FALSE,OR(C2930="Commercial NAICS Cogen",C2930="Commercial NAICS Non-Cogen",C2930="industrial NAICS Cogen", C2930="industrial NAICS non-cogen")),FALSE,TRUE))</f>
        <v>1</v>
      </c>
      <c r="M2930">
        <f t="shared" si="136"/>
        <v>0.30585831062670299</v>
      </c>
      <c r="N2930">
        <f t="shared" si="137"/>
        <v>1</v>
      </c>
    </row>
    <row r="2931" spans="1:14" x14ac:dyDescent="0.2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s="32">
        <f t="shared" si="135"/>
        <v>8906451.6129032262</v>
      </c>
      <c r="J2931" t="str">
        <f>IF(K2931="natural gas",VLOOKUP(D2931,'Cross-Page Data'!$I$4:$J$13,2,FALSE),IF(K2931="solar",VLOOKUP('Form 923'!D2931,'Cross-Page Data'!$I$14:$J$117,2,FALSE),K2931))</f>
        <v>hydro</v>
      </c>
      <c r="K2931" t="str">
        <f>VLOOKUP(E2931,'Cross-Page Data'!$D$4:$F$48,3,FALSE)</f>
        <v>hydro</v>
      </c>
      <c r="L2931" t="b">
        <f>IF(AND($P$6=FALSE,OR(C2931="Commercial NAICS Cogen",C2931="Industrial NAICS Cogen",C2931="NAICS-22 Cogen")),FALSE,IF(AND($P$7=FALSE,OR(C2931="Commercial NAICS Cogen",C2931="Commercial NAICS Non-Cogen",C2931="industrial NAICS Cogen", C2931="industrial NAICS non-cogen")),FALSE,TRUE))</f>
        <v>1</v>
      </c>
      <c r="M2931">
        <f t="shared" si="136"/>
        <v>4.7683923705722072E-3</v>
      </c>
      <c r="N2931">
        <f t="shared" si="137"/>
        <v>0</v>
      </c>
    </row>
    <row r="2932" spans="1:14" x14ac:dyDescent="0.2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s="32">
        <f t="shared" si="135"/>
        <v>8902095.7147325613</v>
      </c>
      <c r="J2932" t="str">
        <f>IF(K2932="natural gas",VLOOKUP(D2932,'Cross-Page Data'!$I$4:$J$13,2,FALSE),IF(K2932="solar",VLOOKUP('Form 923'!D2932,'Cross-Page Data'!$I$14:$J$117,2,FALSE),K2932))</f>
        <v>hydro</v>
      </c>
      <c r="K2932" t="str">
        <f>VLOOKUP(E2932,'Cross-Page Data'!$D$4:$F$48,3,FALSE)</f>
        <v>hydro</v>
      </c>
      <c r="L2932" t="b">
        <f>IF(AND($P$6=FALSE,OR(C2932="Commercial NAICS Cogen",C2932="Industrial NAICS Cogen",C2932="NAICS-22 Cogen")),FALSE,IF(AND($P$7=FALSE,OR(C2932="Commercial NAICS Cogen",C2932="Commercial NAICS Non-Cogen",C2932="industrial NAICS Cogen", C2932="industrial NAICS non-cogen")),FALSE,TRUE))</f>
        <v>1</v>
      </c>
      <c r="M2932">
        <f t="shared" si="136"/>
        <v>9.7411444141689368E-2</v>
      </c>
      <c r="N2932">
        <f t="shared" si="137"/>
        <v>1</v>
      </c>
    </row>
    <row r="2933" spans="1:14" x14ac:dyDescent="0.2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s="32">
        <f t="shared" si="135"/>
        <v>8901999.6774414815</v>
      </c>
      <c r="J2933" t="str">
        <f>IF(K2933="natural gas",VLOOKUP(D2933,'Cross-Page Data'!$I$4:$J$13,2,FALSE),IF(K2933="solar",VLOOKUP('Form 923'!D2933,'Cross-Page Data'!$I$14:$J$117,2,FALSE),K2933))</f>
        <v>hydro</v>
      </c>
      <c r="K2933" t="str">
        <f>VLOOKUP(E2933,'Cross-Page Data'!$D$4:$F$48,3,FALSE)</f>
        <v>hydro</v>
      </c>
      <c r="L2933" t="b">
        <f>IF(AND($P$6=FALSE,OR(C2933="Commercial NAICS Cogen",C2933="Industrial NAICS Cogen",C2933="NAICS-22 Cogen")),FALSE,IF(AND($P$7=FALSE,OR(C2933="Commercial NAICS Cogen",C2933="Commercial NAICS Non-Cogen",C2933="industrial NAICS Cogen", C2933="industrial NAICS non-cogen")),FALSE,TRUE))</f>
        <v>1</v>
      </c>
      <c r="M2933">
        <f t="shared" si="136"/>
        <v>0.47479564032697547</v>
      </c>
      <c r="N2933">
        <f t="shared" si="137"/>
        <v>1</v>
      </c>
    </row>
    <row r="2934" spans="1:14" x14ac:dyDescent="0.2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s="32">
        <f t="shared" si="135"/>
        <v>8901954.9937983565</v>
      </c>
      <c r="J2934" t="str">
        <f>IF(K2934="natural gas",VLOOKUP(D2934,'Cross-Page Data'!$I$4:$J$13,2,FALSE),IF(K2934="solar",VLOOKUP('Form 923'!D2934,'Cross-Page Data'!$I$14:$J$117,2,FALSE),K2934))</f>
        <v>hydro</v>
      </c>
      <c r="K2934" t="str">
        <f>VLOOKUP(E2934,'Cross-Page Data'!$D$4:$F$48,3,FALSE)</f>
        <v>hydro</v>
      </c>
      <c r="L2934" t="b">
        <f>IF(AND($P$6=FALSE,OR(C2934="Commercial NAICS Cogen",C2934="Industrial NAICS Cogen",C2934="NAICS-22 Cogen")),FALSE,IF(AND($P$7=FALSE,OR(C2934="Commercial NAICS Cogen",C2934="Commercial NAICS Non-Cogen",C2934="industrial NAICS Cogen", C2934="industrial NAICS non-cogen")),FALSE,TRUE))</f>
        <v>1</v>
      </c>
      <c r="M2934">
        <f t="shared" si="136"/>
        <v>0.78474114441416898</v>
      </c>
      <c r="N2934">
        <f t="shared" si="137"/>
        <v>1</v>
      </c>
    </row>
    <row r="2935" spans="1:14" x14ac:dyDescent="0.2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s="32">
        <f t="shared" si="135"/>
        <v>11337982.182409871</v>
      </c>
      <c r="J2935" t="str">
        <f>IF(K2935="natural gas",VLOOKUP(D2935,'Cross-Page Data'!$I$4:$J$13,2,FALSE),IF(K2935="solar",VLOOKUP('Form 923'!D2935,'Cross-Page Data'!$I$14:$J$117,2,FALSE),K2935))</f>
        <v>heavy or residual fuel oil</v>
      </c>
      <c r="K2935" t="str">
        <f>VLOOKUP(E2935,'Cross-Page Data'!$D$4:$F$48,3,FALSE)</f>
        <v>heavy or residual fuel oil</v>
      </c>
      <c r="L2935" t="b">
        <f>IF(AND($P$6=FALSE,OR(C2935="Commercial NAICS Cogen",C2935="Industrial NAICS Cogen",C2935="NAICS-22 Cogen")),FALSE,IF(AND($P$7=FALSE,OR(C2935="Commercial NAICS Cogen",C2935="Commercial NAICS Non-Cogen",C2935="industrial NAICS Cogen", C2935="industrial NAICS non-cogen")),FALSE,TRUE))</f>
        <v>1</v>
      </c>
      <c r="M2935">
        <f t="shared" si="136"/>
        <v>0.27590361445783135</v>
      </c>
      <c r="N2935">
        <f t="shared" si="137"/>
        <v>1</v>
      </c>
    </row>
    <row r="2936" spans="1:14" x14ac:dyDescent="0.2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s="32">
        <f t="shared" si="135"/>
        <v>11104518.053861821</v>
      </c>
      <c r="J2936" t="str">
        <f>IF(K2936="natural gas",VLOOKUP(D2936,'Cross-Page Data'!$I$4:$J$13,2,FALSE),IF(K2936="solar",VLOOKUP('Form 923'!D2936,'Cross-Page Data'!$I$14:$J$117,2,FALSE),K2936))</f>
        <v>hard coal</v>
      </c>
      <c r="K2936" t="str">
        <f>VLOOKUP(E2936,'Cross-Page Data'!$D$4:$F$48,3,FALSE)</f>
        <v>hard coal</v>
      </c>
      <c r="L2936" t="b">
        <f>IF(AND($P$6=FALSE,OR(C2936="Commercial NAICS Cogen",C2936="Industrial NAICS Cogen",C2936="NAICS-22 Cogen")),FALSE,IF(AND($P$7=FALSE,OR(C2936="Commercial NAICS Cogen",C2936="Commercial NAICS Non-Cogen",C2936="industrial NAICS Cogen", C2936="industrial NAICS non-cogen")),FALSE,TRUE))</f>
        <v>1</v>
      </c>
      <c r="M2936">
        <f t="shared" si="136"/>
        <v>0.21360544217687075</v>
      </c>
      <c r="N2936">
        <f t="shared" si="137"/>
        <v>1</v>
      </c>
    </row>
    <row r="2937" spans="1:14" x14ac:dyDescent="0.2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s="32" t="str">
        <f t="shared" si="135"/>
        <v/>
      </c>
      <c r="J2937" t="str">
        <f>IF(K2937="natural gas",VLOOKUP(D2937,'Cross-Page Data'!$I$4:$J$13,2,FALSE),IF(K2937="solar",VLOOKUP('Form 923'!D2937,'Cross-Page Data'!$I$14:$J$117,2,FALSE),K2937))</f>
        <v>hard coal</v>
      </c>
      <c r="K2937" t="str">
        <f>VLOOKUP(E2937,'Cross-Page Data'!$D$4:$F$48,3,FALSE)</f>
        <v>hard coal</v>
      </c>
      <c r="L2937" t="b">
        <f>IF(AND($P$6=FALSE,OR(C2937="Commercial NAICS Cogen",C2937="Industrial NAICS Cogen",C2937="NAICS-22 Cogen")),FALSE,IF(AND($P$7=FALSE,OR(C2937="Commercial NAICS Cogen",C2937="Commercial NAICS Non-Cogen",C2937="industrial NAICS Cogen", C2937="industrial NAICS non-cogen")),FALSE,TRUE))</f>
        <v>1</v>
      </c>
      <c r="M2937">
        <f t="shared" si="136"/>
        <v>1.3605442176870747E-3</v>
      </c>
      <c r="N2937">
        <f t="shared" si="137"/>
        <v>0</v>
      </c>
    </row>
    <row r="2938" spans="1:14" x14ac:dyDescent="0.2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s="32" t="str">
        <f t="shared" si="135"/>
        <v/>
      </c>
      <c r="J2938" t="str">
        <f>IF(K2938="natural gas",VLOOKUP(D2938,'Cross-Page Data'!$I$4:$J$13,2,FALSE),IF(K2938="solar",VLOOKUP('Form 923'!D2938,'Cross-Page Data'!$I$14:$J$117,2,FALSE),K2938))</f>
        <v>hard coal</v>
      </c>
      <c r="K2938" t="str">
        <f>VLOOKUP(E2938,'Cross-Page Data'!$D$4:$F$48,3,FALSE)</f>
        <v>hard coal</v>
      </c>
      <c r="L2938" t="b">
        <f>IF(AND($P$6=FALSE,OR(C2938="Commercial NAICS Cogen",C2938="Industrial NAICS Cogen",C2938="NAICS-22 Cogen")),FALSE,IF(AND($P$7=FALSE,OR(C2938="Commercial NAICS Cogen",C2938="Commercial NAICS Non-Cogen",C2938="industrial NAICS Cogen", C2938="industrial NAICS non-cogen")),FALSE,TRUE))</f>
        <v>1</v>
      </c>
      <c r="M2938">
        <f t="shared" si="136"/>
        <v>1.3605442176870747E-3</v>
      </c>
      <c r="N2938">
        <f t="shared" si="137"/>
        <v>0</v>
      </c>
    </row>
    <row r="2939" spans="1:14" x14ac:dyDescent="0.2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s="32">
        <f t="shared" si="135"/>
        <v>8902000.9850638211</v>
      </c>
      <c r="J2939" t="str">
        <f>IF(K2939="natural gas",VLOOKUP(D2939,'Cross-Page Data'!$I$4:$J$13,2,FALSE),IF(K2939="solar",VLOOKUP('Form 923'!D2939,'Cross-Page Data'!$I$14:$J$117,2,FALSE),K2939))</f>
        <v>hydro</v>
      </c>
      <c r="K2939" t="str">
        <f>VLOOKUP(E2939,'Cross-Page Data'!$D$4:$F$48,3,FALSE)</f>
        <v>hydro</v>
      </c>
      <c r="L2939" t="b">
        <f>IF(AND($P$6=FALSE,OR(C2939="Commercial NAICS Cogen",C2939="Industrial NAICS Cogen",C2939="NAICS-22 Cogen")),FALSE,IF(AND($P$7=FALSE,OR(C2939="Commercial NAICS Cogen",C2939="Commercial NAICS Non-Cogen",C2939="industrial NAICS Cogen", C2939="industrial NAICS non-cogen")),FALSE,TRUE))</f>
        <v>1</v>
      </c>
      <c r="M2939">
        <f t="shared" si="136"/>
        <v>0.40940054495912809</v>
      </c>
      <c r="N2939">
        <f t="shared" si="137"/>
        <v>1</v>
      </c>
    </row>
    <row r="2940" spans="1:14" x14ac:dyDescent="0.2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s="32">
        <f t="shared" si="135"/>
        <v>8902003.3379935194</v>
      </c>
      <c r="J2940" t="str">
        <f>IF(K2940="natural gas",VLOOKUP(D2940,'Cross-Page Data'!$I$4:$J$13,2,FALSE),IF(K2940="solar",VLOOKUP('Form 923'!D2940,'Cross-Page Data'!$I$14:$J$117,2,FALSE),K2940))</f>
        <v>hydro</v>
      </c>
      <c r="K2940" t="str">
        <f>VLOOKUP(E2940,'Cross-Page Data'!$D$4:$F$48,3,FALSE)</f>
        <v>hydro</v>
      </c>
      <c r="L2940" t="b">
        <f>IF(AND($P$6=FALSE,OR(C2940="Commercial NAICS Cogen",C2940="Industrial NAICS Cogen",C2940="NAICS-22 Cogen")),FALSE,IF(AND($P$7=FALSE,OR(C2940="Commercial NAICS Cogen",C2940="Commercial NAICS Non-Cogen",C2940="industrial NAICS Cogen", C2940="industrial NAICS non-cogen")),FALSE,TRUE))</f>
        <v>1</v>
      </c>
      <c r="M2940">
        <f t="shared" si="136"/>
        <v>0.36239782016348776</v>
      </c>
      <c r="N2940">
        <f t="shared" si="137"/>
        <v>1</v>
      </c>
    </row>
    <row r="2941" spans="1:14" x14ac:dyDescent="0.2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s="32">
        <f t="shared" si="135"/>
        <v>8902000.686443815</v>
      </c>
      <c r="J2941" t="str">
        <f>IF(K2941="natural gas",VLOOKUP(D2941,'Cross-Page Data'!$I$4:$J$13,2,FALSE),IF(K2941="solar",VLOOKUP('Form 923'!D2941,'Cross-Page Data'!$I$14:$J$117,2,FALSE),K2941))</f>
        <v>hydro</v>
      </c>
      <c r="K2941" t="str">
        <f>VLOOKUP(E2941,'Cross-Page Data'!$D$4:$F$48,3,FALSE)</f>
        <v>hydro</v>
      </c>
      <c r="L2941" t="b">
        <f>IF(AND($P$6=FALSE,OR(C2941="Commercial NAICS Cogen",C2941="Industrial NAICS Cogen",C2941="NAICS-22 Cogen")),FALSE,IF(AND($P$7=FALSE,OR(C2941="Commercial NAICS Cogen",C2941="Commercial NAICS Non-Cogen",C2941="industrial NAICS Cogen", C2941="industrial NAICS non-cogen")),FALSE,TRUE))</f>
        <v>1</v>
      </c>
      <c r="M2941">
        <f t="shared" si="136"/>
        <v>0.42029972752043598</v>
      </c>
      <c r="N2941">
        <f t="shared" si="137"/>
        <v>1</v>
      </c>
    </row>
    <row r="2942" spans="1:14" x14ac:dyDescent="0.2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s="32">
        <f t="shared" si="135"/>
        <v>11204301.075268818</v>
      </c>
      <c r="J2942" t="str">
        <f>IF(K2942="natural gas",VLOOKUP(D2942,'Cross-Page Data'!$I$4:$J$13,2,FALSE),IF(K2942="solar",VLOOKUP('Form 923'!D2942,'Cross-Page Data'!$I$14:$J$117,2,FALSE),K2942))</f>
        <v>heavy or residual fuel oil</v>
      </c>
      <c r="K2942" t="str">
        <f>VLOOKUP(E2942,'Cross-Page Data'!$D$4:$F$48,3,FALSE)</f>
        <v>heavy or residual fuel oil</v>
      </c>
      <c r="L2942" t="b">
        <f>IF(AND($P$6=FALSE,OR(C2942="Commercial NAICS Cogen",C2942="Industrial NAICS Cogen",C2942="NAICS-22 Cogen")),FALSE,IF(AND($P$7=FALSE,OR(C2942="Commercial NAICS Cogen",C2942="Commercial NAICS Non-Cogen",C2942="industrial NAICS Cogen", C2942="industrial NAICS non-cogen")),FALSE,TRUE))</f>
        <v>1</v>
      </c>
      <c r="M2942">
        <f t="shared" si="136"/>
        <v>0.28795180722891567</v>
      </c>
      <c r="N2942">
        <f t="shared" si="137"/>
        <v>1</v>
      </c>
    </row>
    <row r="2943" spans="1:14" x14ac:dyDescent="0.2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s="32">
        <f t="shared" si="135"/>
        <v>8902004.0666258149</v>
      </c>
      <c r="J2943" t="str">
        <f>IF(K2943="natural gas",VLOOKUP(D2943,'Cross-Page Data'!$I$4:$J$13,2,FALSE),IF(K2943="solar",VLOOKUP('Form 923'!D2943,'Cross-Page Data'!$I$14:$J$117,2,FALSE),K2943))</f>
        <v>hydro</v>
      </c>
      <c r="K2943" t="str">
        <f>VLOOKUP(E2943,'Cross-Page Data'!$D$4:$F$48,3,FALSE)</f>
        <v>hydro</v>
      </c>
      <c r="L2943" t="b">
        <f>IF(AND($P$6=FALSE,OR(C2943="Commercial NAICS Cogen",C2943="Industrial NAICS Cogen",C2943="NAICS-22 Cogen")),FALSE,IF(AND($P$7=FALSE,OR(C2943="Commercial NAICS Cogen",C2943="Commercial NAICS Non-Cogen",C2943="industrial NAICS Cogen", C2943="industrial NAICS non-cogen")),FALSE,TRUE))</f>
        <v>1</v>
      </c>
      <c r="M2943">
        <f t="shared" si="136"/>
        <v>0.34877384196185285</v>
      </c>
      <c r="N2943">
        <f t="shared" si="137"/>
        <v>1</v>
      </c>
    </row>
    <row r="2944" spans="1:14" x14ac:dyDescent="0.2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s="32">
        <f t="shared" si="135"/>
        <v>8901999.954512028</v>
      </c>
      <c r="J2944" t="str">
        <f>IF(K2944="natural gas",VLOOKUP(D2944,'Cross-Page Data'!$I$4:$J$13,2,FALSE),IF(K2944="solar",VLOOKUP('Form 923'!D2944,'Cross-Page Data'!$I$14:$J$117,2,FALSE),K2944))</f>
        <v>hydro</v>
      </c>
      <c r="K2944" t="str">
        <f>VLOOKUP(E2944,'Cross-Page Data'!$D$4:$F$48,3,FALSE)</f>
        <v>hydro</v>
      </c>
      <c r="L2944" t="b">
        <f>IF(AND($P$6=FALSE,OR(C2944="Commercial NAICS Cogen",C2944="Industrial NAICS Cogen",C2944="NAICS-22 Cogen")),FALSE,IF(AND($P$7=FALSE,OR(C2944="Commercial NAICS Cogen",C2944="Commercial NAICS Non-Cogen",C2944="industrial NAICS Cogen", C2944="industrial NAICS non-cogen")),FALSE,TRUE))</f>
        <v>1</v>
      </c>
      <c r="M2944">
        <f t="shared" si="136"/>
        <v>0.45912806539509537</v>
      </c>
      <c r="N2944">
        <f t="shared" si="137"/>
        <v>1</v>
      </c>
    </row>
    <row r="2945" spans="1:14" x14ac:dyDescent="0.2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s="32">
        <f t="shared" si="135"/>
        <v>8901965.6272512097</v>
      </c>
      <c r="J2945" t="str">
        <f>IF(K2945="natural gas",VLOOKUP(D2945,'Cross-Page Data'!$I$4:$J$13,2,FALSE),IF(K2945="solar",VLOOKUP('Form 923'!D2945,'Cross-Page Data'!$I$14:$J$117,2,FALSE),K2945))</f>
        <v>hydro</v>
      </c>
      <c r="K2945" t="str">
        <f>VLOOKUP(E2945,'Cross-Page Data'!$D$4:$F$48,3,FALSE)</f>
        <v>hydro</v>
      </c>
      <c r="L2945" t="b">
        <f>IF(AND($P$6=FALSE,OR(C2945="Commercial NAICS Cogen",C2945="Industrial NAICS Cogen",C2945="NAICS-22 Cogen")),FALSE,IF(AND($P$7=FALSE,OR(C2945="Commercial NAICS Cogen",C2945="Commercial NAICS Non-Cogen",C2945="industrial NAICS Cogen", C2945="industrial NAICS non-cogen")),FALSE,TRUE))</f>
        <v>1</v>
      </c>
      <c r="M2945">
        <f t="shared" si="136"/>
        <v>0.75749318801089915</v>
      </c>
      <c r="N2945">
        <f t="shared" si="137"/>
        <v>1</v>
      </c>
    </row>
    <row r="2946" spans="1:14" x14ac:dyDescent="0.2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s="32">
        <f t="shared" si="135"/>
        <v>8901995.086443603</v>
      </c>
      <c r="J2946" t="str">
        <f>IF(K2946="natural gas",VLOOKUP(D2946,'Cross-Page Data'!$I$4:$J$13,2,FALSE),IF(K2946="solar",VLOOKUP('Form 923'!D2946,'Cross-Page Data'!$I$14:$J$117,2,FALSE),K2946))</f>
        <v>hydro</v>
      </c>
      <c r="K2946" t="str">
        <f>VLOOKUP(E2946,'Cross-Page Data'!$D$4:$F$48,3,FALSE)</f>
        <v>hydro</v>
      </c>
      <c r="L2946" t="b">
        <f>IF(AND($P$6=FALSE,OR(C2946="Commercial NAICS Cogen",C2946="Industrial NAICS Cogen",C2946="NAICS-22 Cogen")),FALSE,IF(AND($P$7=FALSE,OR(C2946="Commercial NAICS Cogen",C2946="Commercial NAICS Non-Cogen",C2946="industrial NAICS Cogen", C2946="industrial NAICS non-cogen")),FALSE,TRUE))</f>
        <v>1</v>
      </c>
      <c r="M2946">
        <f t="shared" si="136"/>
        <v>0.59945504087193457</v>
      </c>
      <c r="N2946">
        <f t="shared" si="137"/>
        <v>1</v>
      </c>
    </row>
    <row r="2947" spans="1:14" x14ac:dyDescent="0.2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s="32">
        <f t="shared" si="135"/>
        <v>8902004.9024988115</v>
      </c>
      <c r="J2947" t="str">
        <f>IF(K2947="natural gas",VLOOKUP(D2947,'Cross-Page Data'!$I$4:$J$13,2,FALSE),IF(K2947="solar",VLOOKUP('Form 923'!D2947,'Cross-Page Data'!$I$14:$J$117,2,FALSE),K2947))</f>
        <v>hydro</v>
      </c>
      <c r="K2947" t="str">
        <f>VLOOKUP(E2947,'Cross-Page Data'!$D$4:$F$48,3,FALSE)</f>
        <v>hydro</v>
      </c>
      <c r="L2947" t="b">
        <f>IF(AND($P$6=FALSE,OR(C2947="Commercial NAICS Cogen",C2947="Industrial NAICS Cogen",C2947="NAICS-22 Cogen")),FALSE,IF(AND($P$7=FALSE,OR(C2947="Commercial NAICS Cogen",C2947="Commercial NAICS Non-Cogen",C2947="industrial NAICS Cogen", C2947="industrial NAICS non-cogen")),FALSE,TRUE))</f>
        <v>1</v>
      </c>
      <c r="M2947">
        <f t="shared" si="136"/>
        <v>0.34196185286103542</v>
      </c>
      <c r="N2947">
        <f t="shared" si="137"/>
        <v>1</v>
      </c>
    </row>
    <row r="2948" spans="1:14" x14ac:dyDescent="0.2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s="32">
        <f t="shared" si="135"/>
        <v>8901999.2884120643</v>
      </c>
      <c r="J2948" t="str">
        <f>IF(K2948="natural gas",VLOOKUP(D2948,'Cross-Page Data'!$I$4:$J$13,2,FALSE),IF(K2948="solar",VLOOKUP('Form 923'!D2948,'Cross-Page Data'!$I$14:$J$117,2,FALSE),K2948))</f>
        <v>hydro</v>
      </c>
      <c r="K2948" t="str">
        <f>VLOOKUP(E2948,'Cross-Page Data'!$D$4:$F$48,3,FALSE)</f>
        <v>hydro</v>
      </c>
      <c r="L2948" t="b">
        <f>IF(AND($P$6=FALSE,OR(C2948="Commercial NAICS Cogen",C2948="Industrial NAICS Cogen",C2948="NAICS-22 Cogen")),FALSE,IF(AND($P$7=FALSE,OR(C2948="Commercial NAICS Cogen",C2948="Commercial NAICS Non-Cogen",C2948="industrial NAICS Cogen", C2948="industrial NAICS non-cogen")),FALSE,TRUE))</f>
        <v>1</v>
      </c>
      <c r="M2948">
        <f t="shared" si="136"/>
        <v>0.50272479564032702</v>
      </c>
      <c r="N2948">
        <f t="shared" si="137"/>
        <v>1</v>
      </c>
    </row>
    <row r="2949" spans="1:14" x14ac:dyDescent="0.2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s="32">
        <f t="shared" si="135"/>
        <v>8902050.35589079</v>
      </c>
      <c r="J2949" t="str">
        <f>IF(K2949="natural gas",VLOOKUP(D2949,'Cross-Page Data'!$I$4:$J$13,2,FALSE),IF(K2949="solar",VLOOKUP('Form 923'!D2949,'Cross-Page Data'!$I$14:$J$117,2,FALSE),K2949))</f>
        <v>hydro</v>
      </c>
      <c r="K2949" t="str">
        <f>VLOOKUP(E2949,'Cross-Page Data'!$D$4:$F$48,3,FALSE)</f>
        <v>hydro</v>
      </c>
      <c r="L2949" t="b">
        <f>IF(AND($P$6=FALSE,OR(C2949="Commercial NAICS Cogen",C2949="Industrial NAICS Cogen",C2949="NAICS-22 Cogen")),FALSE,IF(AND($P$7=FALSE,OR(C2949="Commercial NAICS Cogen",C2949="Commercial NAICS Non-Cogen",C2949="industrial NAICS Cogen", C2949="industrial NAICS non-cogen")),FALSE,TRUE))</f>
        <v>1</v>
      </c>
      <c r="M2949">
        <f t="shared" si="136"/>
        <v>0.15122615803814715</v>
      </c>
      <c r="N2949">
        <f t="shared" si="137"/>
        <v>1</v>
      </c>
    </row>
    <row r="2950" spans="1:14" x14ac:dyDescent="0.2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s="32">
        <f t="shared" si="135"/>
        <v>8902011.2899853662</v>
      </c>
      <c r="J2950" t="str">
        <f>IF(K2950="natural gas",VLOOKUP(D2950,'Cross-Page Data'!$I$4:$J$13,2,FALSE),IF(K2950="solar",VLOOKUP('Form 923'!D2950,'Cross-Page Data'!$I$14:$J$117,2,FALSE),K2950))</f>
        <v>hydro</v>
      </c>
      <c r="K2950" t="str">
        <f>VLOOKUP(E2950,'Cross-Page Data'!$D$4:$F$48,3,FALSE)</f>
        <v>hydro</v>
      </c>
      <c r="L2950" t="b">
        <f>IF(AND($P$6=FALSE,OR(C2950="Commercial NAICS Cogen",C2950="Industrial NAICS Cogen",C2950="NAICS-22 Cogen")),FALSE,IF(AND($P$7=FALSE,OR(C2950="Commercial NAICS Cogen",C2950="Commercial NAICS Non-Cogen",C2950="industrial NAICS Cogen", C2950="industrial NAICS non-cogen")),FALSE,TRUE))</f>
        <v>1</v>
      </c>
      <c r="M2950">
        <f t="shared" si="136"/>
        <v>0.27588555858310626</v>
      </c>
      <c r="N2950">
        <f t="shared" si="137"/>
        <v>1</v>
      </c>
    </row>
    <row r="2951" spans="1:14" x14ac:dyDescent="0.2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s="32">
        <f t="shared" ref="I2951:I3014" si="138">IFERROR(F2951/G2951*10^6,"")</f>
        <v>8902002.6827214025</v>
      </c>
      <c r="J2951" t="str">
        <f>IF(K2951="natural gas",VLOOKUP(D2951,'Cross-Page Data'!$I$4:$J$13,2,FALSE),IF(K2951="solar",VLOOKUP('Form 923'!D2951,'Cross-Page Data'!$I$14:$J$117,2,FALSE),K2951))</f>
        <v>hydro</v>
      </c>
      <c r="K2951" t="str">
        <f>VLOOKUP(E2951,'Cross-Page Data'!$D$4:$F$48,3,FALSE)</f>
        <v>hydro</v>
      </c>
      <c r="L2951" t="b">
        <f>IF(AND($P$6=FALSE,OR(C2951="Commercial NAICS Cogen",C2951="Industrial NAICS Cogen",C2951="NAICS-22 Cogen")),FALSE,IF(AND($P$7=FALSE,OR(C2951="Commercial NAICS Cogen",C2951="Commercial NAICS Non-Cogen",C2951="industrial NAICS Cogen", C2951="industrial NAICS non-cogen")),FALSE,TRUE))</f>
        <v>1</v>
      </c>
      <c r="M2951">
        <f t="shared" ref="M2951:M3014" si="139">(COUNTIFS($J$6:$J$14148,J2951,$I$6:$I$14148,"&gt;"&amp;I2951)+1)/COUNTIFS($J$6:$J$14148,J2951)</f>
        <v>0.37193460490463215</v>
      </c>
      <c r="N2951">
        <f t="shared" ref="N2951:N3014" si="140">IF(OR(M2951&gt;0.95,M2951&lt;0.05),0,1)</f>
        <v>1</v>
      </c>
    </row>
    <row r="2952" spans="1:14" x14ac:dyDescent="0.2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s="32">
        <f t="shared" si="138"/>
        <v>8902000.1302575301</v>
      </c>
      <c r="J2952" t="str">
        <f>IF(K2952="natural gas",VLOOKUP(D2952,'Cross-Page Data'!$I$4:$J$13,2,FALSE),IF(K2952="solar",VLOOKUP('Form 923'!D2952,'Cross-Page Data'!$I$14:$J$117,2,FALSE),K2952))</f>
        <v>hydro</v>
      </c>
      <c r="K2952" t="str">
        <f>VLOOKUP(E2952,'Cross-Page Data'!$D$4:$F$48,3,FALSE)</f>
        <v>hydro</v>
      </c>
      <c r="L2952" t="b">
        <f>IF(AND($P$6=FALSE,OR(C2952="Commercial NAICS Cogen",C2952="Industrial NAICS Cogen",C2952="NAICS-22 Cogen")),FALSE,IF(AND($P$7=FALSE,OR(C2952="Commercial NAICS Cogen",C2952="Commercial NAICS Non-Cogen",C2952="industrial NAICS Cogen", C2952="industrial NAICS non-cogen")),FALSE,TRUE))</f>
        <v>1</v>
      </c>
      <c r="M2952">
        <f t="shared" si="139"/>
        <v>0.4475476839237057</v>
      </c>
      <c r="N2952">
        <f t="shared" si="140"/>
        <v>1</v>
      </c>
    </row>
    <row r="2953" spans="1:14" x14ac:dyDescent="0.2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s="32">
        <f t="shared" si="138"/>
        <v>8901999.7656651735</v>
      </c>
      <c r="J2953" t="str">
        <f>IF(K2953="natural gas",VLOOKUP(D2953,'Cross-Page Data'!$I$4:$J$13,2,FALSE),IF(K2953="solar",VLOOKUP('Form 923'!D2953,'Cross-Page Data'!$I$14:$J$117,2,FALSE),K2953))</f>
        <v>hydro</v>
      </c>
      <c r="K2953" t="str">
        <f>VLOOKUP(E2953,'Cross-Page Data'!$D$4:$F$48,3,FALSE)</f>
        <v>hydro</v>
      </c>
      <c r="L2953" t="b">
        <f>IF(AND($P$6=FALSE,OR(C2953="Commercial NAICS Cogen",C2953="Industrial NAICS Cogen",C2953="NAICS-22 Cogen")),FALSE,IF(AND($P$7=FALSE,OR(C2953="Commercial NAICS Cogen",C2953="Commercial NAICS Non-Cogen",C2953="industrial NAICS Cogen", C2953="industrial NAICS non-cogen")),FALSE,TRUE))</f>
        <v>1</v>
      </c>
      <c r="M2953">
        <f t="shared" si="139"/>
        <v>0.46934604904632155</v>
      </c>
      <c r="N2953">
        <f t="shared" si="140"/>
        <v>1</v>
      </c>
    </row>
    <row r="2954" spans="1:14" x14ac:dyDescent="0.2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s="32">
        <f t="shared" si="138"/>
        <v>8902000.1835122742</v>
      </c>
      <c r="J2954" t="str">
        <f>IF(K2954="natural gas",VLOOKUP(D2954,'Cross-Page Data'!$I$4:$J$13,2,FALSE),IF(K2954="solar",VLOOKUP('Form 923'!D2954,'Cross-Page Data'!$I$14:$J$117,2,FALSE),K2954))</f>
        <v>hydro</v>
      </c>
      <c r="K2954" t="str">
        <f>VLOOKUP(E2954,'Cross-Page Data'!$D$4:$F$48,3,FALSE)</f>
        <v>hydro</v>
      </c>
      <c r="L2954" t="b">
        <f>IF(AND($P$6=FALSE,OR(C2954="Commercial NAICS Cogen",C2954="Industrial NAICS Cogen",C2954="NAICS-22 Cogen")),FALSE,IF(AND($P$7=FALSE,OR(C2954="Commercial NAICS Cogen",C2954="Commercial NAICS Non-Cogen",C2954="industrial NAICS Cogen", C2954="industrial NAICS non-cogen")),FALSE,TRUE))</f>
        <v>1</v>
      </c>
      <c r="M2954">
        <f t="shared" si="139"/>
        <v>0.44414168937329701</v>
      </c>
      <c r="N2954">
        <f t="shared" si="140"/>
        <v>1</v>
      </c>
    </row>
    <row r="2955" spans="1:14" x14ac:dyDescent="0.2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s="32">
        <f t="shared" si="138"/>
        <v>8901999.7140174713</v>
      </c>
      <c r="J2955" t="str">
        <f>IF(K2955="natural gas",VLOOKUP(D2955,'Cross-Page Data'!$I$4:$J$13,2,FALSE),IF(K2955="solar",VLOOKUP('Form 923'!D2955,'Cross-Page Data'!$I$14:$J$117,2,FALSE),K2955))</f>
        <v>hydro</v>
      </c>
      <c r="K2955" t="str">
        <f>VLOOKUP(E2955,'Cross-Page Data'!$D$4:$F$48,3,FALSE)</f>
        <v>hydro</v>
      </c>
      <c r="L2955" t="b">
        <f>IF(AND($P$6=FALSE,OR(C2955="Commercial NAICS Cogen",C2955="Industrial NAICS Cogen",C2955="NAICS-22 Cogen")),FALSE,IF(AND($P$7=FALSE,OR(C2955="Commercial NAICS Cogen",C2955="Commercial NAICS Non-Cogen",C2955="industrial NAICS Cogen", C2955="industrial NAICS non-cogen")),FALSE,TRUE))</f>
        <v>1</v>
      </c>
      <c r="M2955">
        <f t="shared" si="139"/>
        <v>0.47207084468664851</v>
      </c>
      <c r="N2955">
        <f t="shared" si="140"/>
        <v>1</v>
      </c>
    </row>
    <row r="2956" spans="1:14" x14ac:dyDescent="0.2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s="32">
        <f t="shared" si="138"/>
        <v>8901999.2925546803</v>
      </c>
      <c r="J2956" t="str">
        <f>IF(K2956="natural gas",VLOOKUP(D2956,'Cross-Page Data'!$I$4:$J$13,2,FALSE),IF(K2956="solar",VLOOKUP('Form 923'!D2956,'Cross-Page Data'!$I$14:$J$117,2,FALSE),K2956))</f>
        <v>hydro</v>
      </c>
      <c r="K2956" t="str">
        <f>VLOOKUP(E2956,'Cross-Page Data'!$D$4:$F$48,3,FALSE)</f>
        <v>hydro</v>
      </c>
      <c r="L2956" t="b">
        <f>IF(AND($P$6=FALSE,OR(C2956="Commercial NAICS Cogen",C2956="Industrial NAICS Cogen",C2956="NAICS-22 Cogen")),FALSE,IF(AND($P$7=FALSE,OR(C2956="Commercial NAICS Cogen",C2956="Commercial NAICS Non-Cogen",C2956="industrial NAICS Cogen", C2956="industrial NAICS non-cogen")),FALSE,TRUE))</f>
        <v>1</v>
      </c>
      <c r="M2956">
        <f t="shared" si="139"/>
        <v>0.50136239782016345</v>
      </c>
      <c r="N2956">
        <f t="shared" si="140"/>
        <v>1</v>
      </c>
    </row>
    <row r="2957" spans="1:14" x14ac:dyDescent="0.2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s="32">
        <f t="shared" si="138"/>
        <v>8901999.9288275559</v>
      </c>
      <c r="J2957" t="str">
        <f>IF(K2957="natural gas",VLOOKUP(D2957,'Cross-Page Data'!$I$4:$J$13,2,FALSE),IF(K2957="solar",VLOOKUP('Form 923'!D2957,'Cross-Page Data'!$I$14:$J$117,2,FALSE),K2957))</f>
        <v>hydro</v>
      </c>
      <c r="K2957" t="str">
        <f>VLOOKUP(E2957,'Cross-Page Data'!$D$4:$F$48,3,FALSE)</f>
        <v>hydro</v>
      </c>
      <c r="L2957" t="b">
        <f>IF(AND($P$6=FALSE,OR(C2957="Commercial NAICS Cogen",C2957="Industrial NAICS Cogen",C2957="NAICS-22 Cogen")),FALSE,IF(AND($P$7=FALSE,OR(C2957="Commercial NAICS Cogen",C2957="Commercial NAICS Non-Cogen",C2957="industrial NAICS Cogen", C2957="industrial NAICS non-cogen")),FALSE,TRUE))</f>
        <v>1</v>
      </c>
      <c r="M2957">
        <f t="shared" si="139"/>
        <v>0.4598092643051771</v>
      </c>
      <c r="N2957">
        <f t="shared" si="140"/>
        <v>1</v>
      </c>
    </row>
    <row r="2958" spans="1:14" x14ac:dyDescent="0.2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s="32">
        <f t="shared" si="138"/>
        <v>8901994.9967415743</v>
      </c>
      <c r="J2958" t="str">
        <f>IF(K2958="natural gas",VLOOKUP(D2958,'Cross-Page Data'!$I$4:$J$13,2,FALSE),IF(K2958="solar",VLOOKUP('Form 923'!D2958,'Cross-Page Data'!$I$14:$J$117,2,FALSE),K2958))</f>
        <v>hydro</v>
      </c>
      <c r="K2958" t="str">
        <f>VLOOKUP(E2958,'Cross-Page Data'!$D$4:$F$48,3,FALSE)</f>
        <v>hydro</v>
      </c>
      <c r="L2958" t="b">
        <f>IF(AND($P$6=FALSE,OR(C2958="Commercial NAICS Cogen",C2958="Industrial NAICS Cogen",C2958="NAICS-22 Cogen")),FALSE,IF(AND($P$7=FALSE,OR(C2958="Commercial NAICS Cogen",C2958="Commercial NAICS Non-Cogen",C2958="industrial NAICS Cogen", C2958="industrial NAICS non-cogen")),FALSE,TRUE))</f>
        <v>1</v>
      </c>
      <c r="M2958">
        <f t="shared" si="139"/>
        <v>0.60217983651226159</v>
      </c>
      <c r="N2958">
        <f t="shared" si="140"/>
        <v>1</v>
      </c>
    </row>
    <row r="2959" spans="1:14" x14ac:dyDescent="0.2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s="32">
        <f t="shared" si="138"/>
        <v>8902023.6952491142</v>
      </c>
      <c r="J2959" t="str">
        <f>IF(K2959="natural gas",VLOOKUP(D2959,'Cross-Page Data'!$I$4:$J$13,2,FALSE),IF(K2959="solar",VLOOKUP('Form 923'!D2959,'Cross-Page Data'!$I$14:$J$117,2,FALSE),K2959))</f>
        <v>hydro</v>
      </c>
      <c r="K2959" t="str">
        <f>VLOOKUP(E2959,'Cross-Page Data'!$D$4:$F$48,3,FALSE)</f>
        <v>hydro</v>
      </c>
      <c r="L2959" t="b">
        <f>IF(AND($P$6=FALSE,OR(C2959="Commercial NAICS Cogen",C2959="Industrial NAICS Cogen",C2959="NAICS-22 Cogen")),FALSE,IF(AND($P$7=FALSE,OR(C2959="Commercial NAICS Cogen",C2959="Commercial NAICS Non-Cogen",C2959="industrial NAICS Cogen", C2959="industrial NAICS non-cogen")),FALSE,TRUE))</f>
        <v>1</v>
      </c>
      <c r="M2959">
        <f t="shared" si="139"/>
        <v>0.21253405994550409</v>
      </c>
      <c r="N2959">
        <f t="shared" si="140"/>
        <v>1</v>
      </c>
    </row>
    <row r="2960" spans="1:14" x14ac:dyDescent="0.2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s="32">
        <f t="shared" si="138"/>
        <v>8901997.0234331675</v>
      </c>
      <c r="J2960" t="str">
        <f>IF(K2960="natural gas",VLOOKUP(D2960,'Cross-Page Data'!$I$4:$J$13,2,FALSE),IF(K2960="solar",VLOOKUP('Form 923'!D2960,'Cross-Page Data'!$I$14:$J$117,2,FALSE),K2960))</f>
        <v>hydro</v>
      </c>
      <c r="K2960" t="str">
        <f>VLOOKUP(E2960,'Cross-Page Data'!$D$4:$F$48,3,FALSE)</f>
        <v>hydro</v>
      </c>
      <c r="L2960" t="b">
        <f>IF(AND($P$6=FALSE,OR(C2960="Commercial NAICS Cogen",C2960="Industrial NAICS Cogen",C2960="NAICS-22 Cogen")),FALSE,IF(AND($P$7=FALSE,OR(C2960="Commercial NAICS Cogen",C2960="Commercial NAICS Non-Cogen",C2960="industrial NAICS Cogen", C2960="industrial NAICS non-cogen")),FALSE,TRUE))</f>
        <v>1</v>
      </c>
      <c r="M2960">
        <f t="shared" si="139"/>
        <v>0.56948228882833785</v>
      </c>
      <c r="N2960">
        <f t="shared" si="140"/>
        <v>1</v>
      </c>
    </row>
    <row r="2961" spans="1:14" x14ac:dyDescent="0.2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s="32">
        <f t="shared" si="138"/>
        <v>8901990.2857049406</v>
      </c>
      <c r="J2961" t="str">
        <f>IF(K2961="natural gas",VLOOKUP(D2961,'Cross-Page Data'!$I$4:$J$13,2,FALSE),IF(K2961="solar",VLOOKUP('Form 923'!D2961,'Cross-Page Data'!$I$14:$J$117,2,FALSE),K2961))</f>
        <v>hydro</v>
      </c>
      <c r="K2961" t="str">
        <f>VLOOKUP(E2961,'Cross-Page Data'!$D$4:$F$48,3,FALSE)</f>
        <v>hydro</v>
      </c>
      <c r="L2961" t="b">
        <f>IF(AND($P$6=FALSE,OR(C2961="Commercial NAICS Cogen",C2961="Industrial NAICS Cogen",C2961="NAICS-22 Cogen")),FALSE,IF(AND($P$7=FALSE,OR(C2961="Commercial NAICS Cogen",C2961="Commercial NAICS Non-Cogen",C2961="industrial NAICS Cogen", C2961="industrial NAICS non-cogen")),FALSE,TRUE))</f>
        <v>1</v>
      </c>
      <c r="M2961">
        <f t="shared" si="139"/>
        <v>0.64850136239782019</v>
      </c>
      <c r="N2961">
        <f t="shared" si="140"/>
        <v>1</v>
      </c>
    </row>
    <row r="2962" spans="1:14" x14ac:dyDescent="0.2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s="32">
        <f t="shared" si="138"/>
        <v>8901998.9662056174</v>
      </c>
      <c r="J2962" t="str">
        <f>IF(K2962="natural gas",VLOOKUP(D2962,'Cross-Page Data'!$I$4:$J$13,2,FALSE),IF(K2962="solar",VLOOKUP('Form 923'!D2962,'Cross-Page Data'!$I$14:$J$117,2,FALSE),K2962))</f>
        <v>hydro</v>
      </c>
      <c r="K2962" t="str">
        <f>VLOOKUP(E2962,'Cross-Page Data'!$D$4:$F$48,3,FALSE)</f>
        <v>hydro</v>
      </c>
      <c r="L2962" t="b">
        <f>IF(AND($P$6=FALSE,OR(C2962="Commercial NAICS Cogen",C2962="Industrial NAICS Cogen",C2962="NAICS-22 Cogen")),FALSE,IF(AND($P$7=FALSE,OR(C2962="Commercial NAICS Cogen",C2962="Commercial NAICS Non-Cogen",C2962="industrial NAICS Cogen", C2962="industrial NAICS non-cogen")),FALSE,TRUE))</f>
        <v>1</v>
      </c>
      <c r="M2962">
        <f t="shared" si="139"/>
        <v>0.52111716621253401</v>
      </c>
      <c r="N2962">
        <f t="shared" si="140"/>
        <v>1</v>
      </c>
    </row>
    <row r="2963" spans="1:14" x14ac:dyDescent="0.2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s="32">
        <f t="shared" si="138"/>
        <v>8901999.2972894236</v>
      </c>
      <c r="J2963" t="str">
        <f>IF(K2963="natural gas",VLOOKUP(D2963,'Cross-Page Data'!$I$4:$J$13,2,FALSE),IF(K2963="solar",VLOOKUP('Form 923'!D2963,'Cross-Page Data'!$I$14:$J$117,2,FALSE),K2963))</f>
        <v>hydro</v>
      </c>
      <c r="K2963" t="str">
        <f>VLOOKUP(E2963,'Cross-Page Data'!$D$4:$F$48,3,FALSE)</f>
        <v>hydro</v>
      </c>
      <c r="L2963" t="b">
        <f>IF(AND($P$6=FALSE,OR(C2963="Commercial NAICS Cogen",C2963="Industrial NAICS Cogen",C2963="NAICS-22 Cogen")),FALSE,IF(AND($P$7=FALSE,OR(C2963="Commercial NAICS Cogen",C2963="Commercial NAICS Non-Cogen",C2963="industrial NAICS Cogen", C2963="industrial NAICS non-cogen")),FALSE,TRUE))</f>
        <v>1</v>
      </c>
      <c r="M2963">
        <f t="shared" si="139"/>
        <v>0.5</v>
      </c>
      <c r="N2963">
        <f t="shared" si="140"/>
        <v>1</v>
      </c>
    </row>
    <row r="2964" spans="1:14" x14ac:dyDescent="0.2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s="32">
        <f t="shared" si="138"/>
        <v>8901999.8646237366</v>
      </c>
      <c r="J2964" t="str">
        <f>IF(K2964="natural gas",VLOOKUP(D2964,'Cross-Page Data'!$I$4:$J$13,2,FALSE),IF(K2964="solar",VLOOKUP('Form 923'!D2964,'Cross-Page Data'!$I$14:$J$117,2,FALSE),K2964))</f>
        <v>hydro</v>
      </c>
      <c r="K2964" t="str">
        <f>VLOOKUP(E2964,'Cross-Page Data'!$D$4:$F$48,3,FALSE)</f>
        <v>hydro</v>
      </c>
      <c r="L2964" t="b">
        <f>IF(AND($P$6=FALSE,OR(C2964="Commercial NAICS Cogen",C2964="Industrial NAICS Cogen",C2964="NAICS-22 Cogen")),FALSE,IF(AND($P$7=FALSE,OR(C2964="Commercial NAICS Cogen",C2964="Commercial NAICS Non-Cogen",C2964="industrial NAICS Cogen", C2964="industrial NAICS non-cogen")),FALSE,TRUE))</f>
        <v>1</v>
      </c>
      <c r="M2964">
        <f t="shared" si="139"/>
        <v>0.4645776566757493</v>
      </c>
      <c r="N2964">
        <f t="shared" si="140"/>
        <v>1</v>
      </c>
    </row>
    <row r="2965" spans="1:14" x14ac:dyDescent="0.2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s="32">
        <f t="shared" si="138"/>
        <v>8901999.129046306</v>
      </c>
      <c r="J2965" t="str">
        <f>IF(K2965="natural gas",VLOOKUP(D2965,'Cross-Page Data'!$I$4:$J$13,2,FALSE),IF(K2965="solar",VLOOKUP('Form 923'!D2965,'Cross-Page Data'!$I$14:$J$117,2,FALSE),K2965))</f>
        <v>hydro</v>
      </c>
      <c r="K2965" t="str">
        <f>VLOOKUP(E2965,'Cross-Page Data'!$D$4:$F$48,3,FALSE)</f>
        <v>hydro</v>
      </c>
      <c r="L2965" t="b">
        <f>IF(AND($P$6=FALSE,OR(C2965="Commercial NAICS Cogen",C2965="Industrial NAICS Cogen",C2965="NAICS-22 Cogen")),FALSE,IF(AND($P$7=FALSE,OR(C2965="Commercial NAICS Cogen",C2965="Commercial NAICS Non-Cogen",C2965="industrial NAICS Cogen", C2965="industrial NAICS non-cogen")),FALSE,TRUE))</f>
        <v>1</v>
      </c>
      <c r="M2965">
        <f t="shared" si="139"/>
        <v>0.51430517711171664</v>
      </c>
      <c r="N2965">
        <f t="shared" si="140"/>
        <v>1</v>
      </c>
    </row>
    <row r="2966" spans="1:14" x14ac:dyDescent="0.2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s="32">
        <f t="shared" si="138"/>
        <v>8902000.816465579</v>
      </c>
      <c r="J2966" t="str">
        <f>IF(K2966="natural gas",VLOOKUP(D2966,'Cross-Page Data'!$I$4:$J$13,2,FALSE),IF(K2966="solar",VLOOKUP('Form 923'!D2966,'Cross-Page Data'!$I$14:$J$117,2,FALSE),K2966))</f>
        <v>hydro</v>
      </c>
      <c r="K2966" t="str">
        <f>VLOOKUP(E2966,'Cross-Page Data'!$D$4:$F$48,3,FALSE)</f>
        <v>hydro</v>
      </c>
      <c r="L2966" t="b">
        <f>IF(AND($P$6=FALSE,OR(C2966="Commercial NAICS Cogen",C2966="Industrial NAICS Cogen",C2966="NAICS-22 Cogen")),FALSE,IF(AND($P$7=FALSE,OR(C2966="Commercial NAICS Cogen",C2966="Commercial NAICS Non-Cogen",C2966="industrial NAICS Cogen", C2966="industrial NAICS non-cogen")),FALSE,TRUE))</f>
        <v>1</v>
      </c>
      <c r="M2966">
        <f t="shared" si="139"/>
        <v>0.41348773841961856</v>
      </c>
      <c r="N2966">
        <f t="shared" si="140"/>
        <v>1</v>
      </c>
    </row>
    <row r="2967" spans="1:14" x14ac:dyDescent="0.2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s="32">
        <f t="shared" si="138"/>
        <v>8901999.2922622301</v>
      </c>
      <c r="J2967" t="str">
        <f>IF(K2967="natural gas",VLOOKUP(D2967,'Cross-Page Data'!$I$4:$J$13,2,FALSE),IF(K2967="solar",VLOOKUP('Form 923'!D2967,'Cross-Page Data'!$I$14:$J$117,2,FALSE),K2967))</f>
        <v>hydro</v>
      </c>
      <c r="K2967" t="str">
        <f>VLOOKUP(E2967,'Cross-Page Data'!$D$4:$F$48,3,FALSE)</f>
        <v>hydro</v>
      </c>
      <c r="L2967" t="b">
        <f>IF(AND($P$6=FALSE,OR(C2967="Commercial NAICS Cogen",C2967="Industrial NAICS Cogen",C2967="NAICS-22 Cogen")),FALSE,IF(AND($P$7=FALSE,OR(C2967="Commercial NAICS Cogen",C2967="Commercial NAICS Non-Cogen",C2967="industrial NAICS Cogen", C2967="industrial NAICS non-cogen")),FALSE,TRUE))</f>
        <v>1</v>
      </c>
      <c r="M2967">
        <f t="shared" si="139"/>
        <v>0.50204359673024523</v>
      </c>
      <c r="N2967">
        <f t="shared" si="140"/>
        <v>1</v>
      </c>
    </row>
    <row r="2968" spans="1:14" x14ac:dyDescent="0.2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s="32">
        <f t="shared" si="138"/>
        <v>8902021.2930103373</v>
      </c>
      <c r="J2968" t="str">
        <f>IF(K2968="natural gas",VLOOKUP(D2968,'Cross-Page Data'!$I$4:$J$13,2,FALSE),IF(K2968="solar",VLOOKUP('Form 923'!D2968,'Cross-Page Data'!$I$14:$J$117,2,FALSE),K2968))</f>
        <v>hydro</v>
      </c>
      <c r="K2968" t="str">
        <f>VLOOKUP(E2968,'Cross-Page Data'!$D$4:$F$48,3,FALSE)</f>
        <v>hydro</v>
      </c>
      <c r="L2968" t="b">
        <f>IF(AND($P$6=FALSE,OR(C2968="Commercial NAICS Cogen",C2968="Industrial NAICS Cogen",C2968="NAICS-22 Cogen")),FALSE,IF(AND($P$7=FALSE,OR(C2968="Commercial NAICS Cogen",C2968="Commercial NAICS Non-Cogen",C2968="industrial NAICS Cogen", C2968="industrial NAICS non-cogen")),FALSE,TRUE))</f>
        <v>1</v>
      </c>
      <c r="M2968">
        <f t="shared" si="139"/>
        <v>0.2268392370572207</v>
      </c>
      <c r="N2968">
        <f t="shared" si="140"/>
        <v>1</v>
      </c>
    </row>
    <row r="2969" spans="1:14" x14ac:dyDescent="0.2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s="32">
        <f t="shared" si="138"/>
        <v>9936169.8922781199</v>
      </c>
      <c r="J2969" t="str">
        <f>IF(K2969="natural gas",VLOOKUP(D2969,'Cross-Page Data'!$I$4:$J$13,2,FALSE),IF(K2969="solar",VLOOKUP('Form 923'!D2969,'Cross-Page Data'!$I$14:$J$117,2,FALSE),K2969))</f>
        <v>hard coal</v>
      </c>
      <c r="K2969" t="str">
        <f>VLOOKUP(E2969,'Cross-Page Data'!$D$4:$F$48,3,FALSE)</f>
        <v>hard coal</v>
      </c>
      <c r="L2969" t="b">
        <f>IF(AND($P$6=FALSE,OR(C2969="Commercial NAICS Cogen",C2969="Industrial NAICS Cogen",C2969="NAICS-22 Cogen")),FALSE,IF(AND($P$7=FALSE,OR(C2969="Commercial NAICS Cogen",C2969="Commercial NAICS Non-Cogen",C2969="industrial NAICS Cogen", C2969="industrial NAICS non-cogen")),FALSE,TRUE))</f>
        <v>1</v>
      </c>
      <c r="M2969">
        <f t="shared" si="139"/>
        <v>0.41360544217687073</v>
      </c>
      <c r="N2969">
        <f t="shared" si="140"/>
        <v>1</v>
      </c>
    </row>
    <row r="2970" spans="1:14" x14ac:dyDescent="0.2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s="32">
        <f t="shared" si="138"/>
        <v>9989124.7055083532</v>
      </c>
      <c r="J2970" t="str">
        <f>IF(K2970="natural gas",VLOOKUP(D2970,'Cross-Page Data'!$I$4:$J$13,2,FALSE),IF(K2970="solar",VLOOKUP('Form 923'!D2970,'Cross-Page Data'!$I$14:$J$117,2,FALSE),K2970))</f>
        <v>heavy or residual fuel oil</v>
      </c>
      <c r="K2970" t="str">
        <f>VLOOKUP(E2970,'Cross-Page Data'!$D$4:$F$48,3,FALSE)</f>
        <v>heavy or residual fuel oil</v>
      </c>
      <c r="L2970" t="b">
        <f>IF(AND($P$6=FALSE,OR(C2970="Commercial NAICS Cogen",C2970="Industrial NAICS Cogen",C2970="NAICS-22 Cogen")),FALSE,IF(AND($P$7=FALSE,OR(C2970="Commercial NAICS Cogen",C2970="Commercial NAICS Non-Cogen",C2970="industrial NAICS Cogen", C2970="industrial NAICS non-cogen")),FALSE,TRUE))</f>
        <v>1</v>
      </c>
      <c r="M2970">
        <f t="shared" si="139"/>
        <v>0.40401606425702813</v>
      </c>
      <c r="N2970">
        <f t="shared" si="140"/>
        <v>1</v>
      </c>
    </row>
    <row r="2971" spans="1:14" x14ac:dyDescent="0.2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s="32">
        <f t="shared" si="138"/>
        <v>10351557.750292275</v>
      </c>
      <c r="J2971" t="str">
        <f>IF(K2971="natural gas",VLOOKUP(D2971,'Cross-Page Data'!$I$4:$J$13,2,FALSE),IF(K2971="solar",VLOOKUP('Form 923'!D2971,'Cross-Page Data'!$I$14:$J$117,2,FALSE),K2971))</f>
        <v>hard coal</v>
      </c>
      <c r="K2971" t="str">
        <f>VLOOKUP(E2971,'Cross-Page Data'!$D$4:$F$48,3,FALSE)</f>
        <v>hard coal</v>
      </c>
      <c r="L2971" t="b">
        <f>IF(AND($P$6=FALSE,OR(C2971="Commercial NAICS Cogen",C2971="Industrial NAICS Cogen",C2971="NAICS-22 Cogen")),FALSE,IF(AND($P$7=FALSE,OR(C2971="Commercial NAICS Cogen",C2971="Commercial NAICS Non-Cogen",C2971="industrial NAICS Cogen", C2971="industrial NAICS non-cogen")),FALSE,TRUE))</f>
        <v>1</v>
      </c>
      <c r="M2971">
        <f t="shared" si="139"/>
        <v>0.34557823129251702</v>
      </c>
      <c r="N2971">
        <f t="shared" si="140"/>
        <v>1</v>
      </c>
    </row>
    <row r="2972" spans="1:14" x14ac:dyDescent="0.2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s="32">
        <f t="shared" si="138"/>
        <v>10415838.526519474</v>
      </c>
      <c r="J2972" t="str">
        <f>IF(K2972="natural gas",VLOOKUP(D2972,'Cross-Page Data'!$I$4:$J$13,2,FALSE),IF(K2972="solar",VLOOKUP('Form 923'!D2972,'Cross-Page Data'!$I$14:$J$117,2,FALSE),K2972))</f>
        <v>heavy or residual fuel oil</v>
      </c>
      <c r="K2972" t="str">
        <f>VLOOKUP(E2972,'Cross-Page Data'!$D$4:$F$48,3,FALSE)</f>
        <v>heavy or residual fuel oil</v>
      </c>
      <c r="L2972" t="b">
        <f>IF(AND($P$6=FALSE,OR(C2972="Commercial NAICS Cogen",C2972="Industrial NAICS Cogen",C2972="NAICS-22 Cogen")),FALSE,IF(AND($P$7=FALSE,OR(C2972="Commercial NAICS Cogen",C2972="Commercial NAICS Non-Cogen",C2972="industrial NAICS Cogen", C2972="industrial NAICS non-cogen")),FALSE,TRUE))</f>
        <v>1</v>
      </c>
      <c r="M2972">
        <f t="shared" si="139"/>
        <v>0.3598393574297189</v>
      </c>
      <c r="N2972">
        <f t="shared" si="140"/>
        <v>1</v>
      </c>
    </row>
    <row r="2973" spans="1:14" x14ac:dyDescent="0.2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s="32" t="str">
        <f t="shared" si="138"/>
        <v/>
      </c>
      <c r="J2973" t="str">
        <f>IF(K2973="natural gas",VLOOKUP(D2973,'Cross-Page Data'!$I$4:$J$13,2,FALSE),IF(K2973="solar",VLOOKUP('Form 923'!D2973,'Cross-Page Data'!$I$14:$J$117,2,FALSE),K2973))</f>
        <v>hard coal</v>
      </c>
      <c r="K2973" t="str">
        <f>VLOOKUP(E2973,'Cross-Page Data'!$D$4:$F$48,3,FALSE)</f>
        <v>hard coal</v>
      </c>
      <c r="L2973" t="b">
        <f>IF(AND($P$6=FALSE,OR(C2973="Commercial NAICS Cogen",C2973="Industrial NAICS Cogen",C2973="NAICS-22 Cogen")),FALSE,IF(AND($P$7=FALSE,OR(C2973="Commercial NAICS Cogen",C2973="Commercial NAICS Non-Cogen",C2973="industrial NAICS Cogen", C2973="industrial NAICS non-cogen")),FALSE,TRUE))</f>
        <v>1</v>
      </c>
      <c r="M2973">
        <f t="shared" si="139"/>
        <v>1.3605442176870747E-3</v>
      </c>
      <c r="N2973">
        <f t="shared" si="140"/>
        <v>0</v>
      </c>
    </row>
    <row r="2974" spans="1:14" x14ac:dyDescent="0.2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s="32" t="str">
        <f t="shared" si="138"/>
        <v/>
      </c>
      <c r="J2974" t="str">
        <f>IF(K2974="natural gas",VLOOKUP(D2974,'Cross-Page Data'!$I$4:$J$13,2,FALSE),IF(K2974="solar",VLOOKUP('Form 923'!D2974,'Cross-Page Data'!$I$14:$J$117,2,FALSE),K2974))</f>
        <v>hard coal</v>
      </c>
      <c r="K2974" t="str">
        <f>VLOOKUP(E2974,'Cross-Page Data'!$D$4:$F$48,3,FALSE)</f>
        <v>hard coal</v>
      </c>
      <c r="L2974" t="b">
        <f>IF(AND($P$6=FALSE,OR(C2974="Commercial NAICS Cogen",C2974="Industrial NAICS Cogen",C2974="NAICS-22 Cogen")),FALSE,IF(AND($P$7=FALSE,OR(C2974="Commercial NAICS Cogen",C2974="Commercial NAICS Non-Cogen",C2974="industrial NAICS Cogen", C2974="industrial NAICS non-cogen")),FALSE,TRUE))</f>
        <v>1</v>
      </c>
      <c r="M2974">
        <f t="shared" si="139"/>
        <v>1.3605442176870747E-3</v>
      </c>
      <c r="N2974">
        <f t="shared" si="140"/>
        <v>0</v>
      </c>
    </row>
    <row r="2975" spans="1:14" x14ac:dyDescent="0.2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s="32">
        <f t="shared" si="138"/>
        <v>10104071.219957387</v>
      </c>
      <c r="J2975" t="str">
        <f>IF(K2975="natural gas",VLOOKUP(D2975,'Cross-Page Data'!$I$4:$J$13,2,FALSE),IF(K2975="solar",VLOOKUP('Form 923'!D2975,'Cross-Page Data'!$I$14:$J$117,2,FALSE),K2975))</f>
        <v>natural gas peaker</v>
      </c>
      <c r="K2975" t="str">
        <f>VLOOKUP(E2975,'Cross-Page Data'!$D$4:$F$48,3,FALSE)</f>
        <v>natural gas</v>
      </c>
      <c r="L2975" t="b">
        <f>IF(AND($P$6=FALSE,OR(C2975="Commercial NAICS Cogen",C2975="Industrial NAICS Cogen",C2975="NAICS-22 Cogen")),FALSE,IF(AND($P$7=FALSE,OR(C2975="Commercial NAICS Cogen",C2975="Commercial NAICS Non-Cogen",C2975="industrial NAICS Cogen", C2975="industrial NAICS non-cogen")),FALSE,TRUE))</f>
        <v>1</v>
      </c>
      <c r="M2975">
        <f t="shared" si="139"/>
        <v>0.49580246913580245</v>
      </c>
      <c r="N2975">
        <f t="shared" si="140"/>
        <v>1</v>
      </c>
    </row>
    <row r="2976" spans="1:14" x14ac:dyDescent="0.2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s="32">
        <f t="shared" si="138"/>
        <v>10135003.163109226</v>
      </c>
      <c r="J2976" t="str">
        <f>IF(K2976="natural gas",VLOOKUP(D2976,'Cross-Page Data'!$I$4:$J$13,2,FALSE),IF(K2976="solar",VLOOKUP('Form 923'!D2976,'Cross-Page Data'!$I$14:$J$117,2,FALSE),K2976))</f>
        <v>hard coal</v>
      </c>
      <c r="K2976" t="str">
        <f>VLOOKUP(E2976,'Cross-Page Data'!$D$4:$F$48,3,FALSE)</f>
        <v>hard coal</v>
      </c>
      <c r="L2976" t="b">
        <f>IF(AND($P$6=FALSE,OR(C2976="Commercial NAICS Cogen",C2976="Industrial NAICS Cogen",C2976="NAICS-22 Cogen")),FALSE,IF(AND($P$7=FALSE,OR(C2976="Commercial NAICS Cogen",C2976="Commercial NAICS Non-Cogen",C2976="industrial NAICS Cogen", C2976="industrial NAICS non-cogen")),FALSE,TRUE))</f>
        <v>1</v>
      </c>
      <c r="M2976">
        <f t="shared" si="139"/>
        <v>0.3836734693877551</v>
      </c>
      <c r="N2976">
        <f t="shared" si="140"/>
        <v>1</v>
      </c>
    </row>
    <row r="2977" spans="1:14" x14ac:dyDescent="0.2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s="32">
        <f t="shared" si="138"/>
        <v>10711718.382275747</v>
      </c>
      <c r="J2977" t="str">
        <f>IF(K2977="natural gas",VLOOKUP(D2977,'Cross-Page Data'!$I$4:$J$13,2,FALSE),IF(K2977="solar",VLOOKUP('Form 923'!D2977,'Cross-Page Data'!$I$14:$J$117,2,FALSE),K2977))</f>
        <v>hard coal</v>
      </c>
      <c r="K2977" t="str">
        <f>VLOOKUP(E2977,'Cross-Page Data'!$D$4:$F$48,3,FALSE)</f>
        <v>hard coal</v>
      </c>
      <c r="L2977" t="b">
        <f>IF(AND($P$6=FALSE,OR(C2977="Commercial NAICS Cogen",C2977="Industrial NAICS Cogen",C2977="NAICS-22 Cogen")),FALSE,IF(AND($P$7=FALSE,OR(C2977="Commercial NAICS Cogen",C2977="Commercial NAICS Non-Cogen",C2977="industrial NAICS Cogen", C2977="industrial NAICS non-cogen")),FALSE,TRUE))</f>
        <v>1</v>
      </c>
      <c r="M2977">
        <f t="shared" si="139"/>
        <v>0.28163265306122448</v>
      </c>
      <c r="N2977">
        <f t="shared" si="140"/>
        <v>1</v>
      </c>
    </row>
    <row r="2978" spans="1:14" x14ac:dyDescent="0.2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s="32">
        <f t="shared" si="138"/>
        <v>10853421.917557955</v>
      </c>
      <c r="J2978" t="str">
        <f>IF(K2978="natural gas",VLOOKUP(D2978,'Cross-Page Data'!$I$4:$J$13,2,FALSE),IF(K2978="solar",VLOOKUP('Form 923'!D2978,'Cross-Page Data'!$I$14:$J$117,2,FALSE),K2978))</f>
        <v>heavy or residual fuel oil</v>
      </c>
      <c r="K2978" t="str">
        <f>VLOOKUP(E2978,'Cross-Page Data'!$D$4:$F$48,3,FALSE)</f>
        <v>heavy or residual fuel oil</v>
      </c>
      <c r="L2978" t="b">
        <f>IF(AND($P$6=FALSE,OR(C2978="Commercial NAICS Cogen",C2978="Industrial NAICS Cogen",C2978="NAICS-22 Cogen")),FALSE,IF(AND($P$7=FALSE,OR(C2978="Commercial NAICS Cogen",C2978="Commercial NAICS Non-Cogen",C2978="industrial NAICS Cogen", C2978="industrial NAICS non-cogen")),FALSE,TRUE))</f>
        <v>1</v>
      </c>
      <c r="M2978">
        <f t="shared" si="139"/>
        <v>0.314859437751004</v>
      </c>
      <c r="N2978">
        <f t="shared" si="140"/>
        <v>1</v>
      </c>
    </row>
    <row r="2979" spans="1:14" x14ac:dyDescent="0.2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s="32">
        <f t="shared" si="138"/>
        <v>14557603.686635945</v>
      </c>
      <c r="J2979" t="str">
        <f>IF(K2979="natural gas",VLOOKUP(D2979,'Cross-Page Data'!$I$4:$J$13,2,FALSE),IF(K2979="solar",VLOOKUP('Form 923'!D2979,'Cross-Page Data'!$I$14:$J$117,2,FALSE),K2979))</f>
        <v>petroleum</v>
      </c>
      <c r="K2979" t="str">
        <f>VLOOKUP(E2979,'Cross-Page Data'!$D$4:$F$48,3,FALSE)</f>
        <v>petroleum</v>
      </c>
      <c r="L2979" t="b">
        <f>IF(AND($P$6=FALSE,OR(C2979="Commercial NAICS Cogen",C2979="Industrial NAICS Cogen",C2979="NAICS-22 Cogen")),FALSE,IF(AND($P$7=FALSE,OR(C2979="Commercial NAICS Cogen",C2979="Commercial NAICS Non-Cogen",C2979="industrial NAICS Cogen", C2979="industrial NAICS non-cogen")),FALSE,TRUE))</f>
        <v>1</v>
      </c>
      <c r="M2979">
        <f t="shared" si="139"/>
        <v>6.9565217391304349E-2</v>
      </c>
      <c r="N2979">
        <f t="shared" si="140"/>
        <v>1</v>
      </c>
    </row>
    <row r="2980" spans="1:14" x14ac:dyDescent="0.2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s="32">
        <f t="shared" si="138"/>
        <v>10641080.957835287</v>
      </c>
      <c r="J2980" t="str">
        <f>IF(K2980="natural gas",VLOOKUP(D2980,'Cross-Page Data'!$I$4:$J$13,2,FALSE),IF(K2980="solar",VLOOKUP('Form 923'!D2980,'Cross-Page Data'!$I$14:$J$117,2,FALSE),K2980))</f>
        <v>hard coal</v>
      </c>
      <c r="K2980" t="str">
        <f>VLOOKUP(E2980,'Cross-Page Data'!$D$4:$F$48,3,FALSE)</f>
        <v>hard coal</v>
      </c>
      <c r="L2980" t="b">
        <f>IF(AND($P$6=FALSE,OR(C2980="Commercial NAICS Cogen",C2980="Industrial NAICS Cogen",C2980="NAICS-22 Cogen")),FALSE,IF(AND($P$7=FALSE,OR(C2980="Commercial NAICS Cogen",C2980="Commercial NAICS Non-Cogen",C2980="industrial NAICS Cogen", C2980="industrial NAICS non-cogen")),FALSE,TRUE))</f>
        <v>1</v>
      </c>
      <c r="M2980">
        <f t="shared" si="139"/>
        <v>0.29795918367346941</v>
      </c>
      <c r="N2980">
        <f t="shared" si="140"/>
        <v>1</v>
      </c>
    </row>
    <row r="2981" spans="1:14" x14ac:dyDescent="0.2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s="32">
        <f t="shared" si="138"/>
        <v>10753011.933604727</v>
      </c>
      <c r="J2981" t="str">
        <f>IF(K2981="natural gas",VLOOKUP(D2981,'Cross-Page Data'!$I$4:$J$13,2,FALSE),IF(K2981="solar",VLOOKUP('Form 923'!D2981,'Cross-Page Data'!$I$14:$J$117,2,FALSE),K2981))</f>
        <v>heavy or residual fuel oil</v>
      </c>
      <c r="K2981" t="str">
        <f>VLOOKUP(E2981,'Cross-Page Data'!$D$4:$F$48,3,FALSE)</f>
        <v>heavy or residual fuel oil</v>
      </c>
      <c r="L2981" t="b">
        <f>IF(AND($P$6=FALSE,OR(C2981="Commercial NAICS Cogen",C2981="Industrial NAICS Cogen",C2981="NAICS-22 Cogen")),FALSE,IF(AND($P$7=FALSE,OR(C2981="Commercial NAICS Cogen",C2981="Commercial NAICS Non-Cogen",C2981="industrial NAICS Cogen", C2981="industrial NAICS non-cogen")),FALSE,TRUE))</f>
        <v>1</v>
      </c>
      <c r="M2981">
        <f t="shared" si="139"/>
        <v>0.32730923694779118</v>
      </c>
      <c r="N2981">
        <f t="shared" si="140"/>
        <v>1</v>
      </c>
    </row>
    <row r="2982" spans="1:14" x14ac:dyDescent="0.2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s="32">
        <f t="shared" si="138"/>
        <v>10482366.527494004</v>
      </c>
      <c r="J2982" t="str">
        <f>IF(K2982="natural gas",VLOOKUP(D2982,'Cross-Page Data'!$I$4:$J$13,2,FALSE),IF(K2982="solar",VLOOKUP('Form 923'!D2982,'Cross-Page Data'!$I$14:$J$117,2,FALSE),K2982))</f>
        <v>crude oil</v>
      </c>
      <c r="K2982" t="str">
        <f>VLOOKUP(E2982,'Cross-Page Data'!$D$4:$F$48,3,FALSE)</f>
        <v>crude oil</v>
      </c>
      <c r="L2982" t="b">
        <f>IF(AND($P$6=FALSE,OR(C2982="Commercial NAICS Cogen",C2982="Industrial NAICS Cogen",C2982="NAICS-22 Cogen")),FALSE,IF(AND($P$7=FALSE,OR(C2982="Commercial NAICS Cogen",C2982="Commercial NAICS Non-Cogen",C2982="industrial NAICS Cogen", C2982="industrial NAICS non-cogen")),FALSE,TRUE))</f>
        <v>1</v>
      </c>
      <c r="M2982">
        <f t="shared" si="139"/>
        <v>0.20833333333333334</v>
      </c>
      <c r="N2982">
        <f t="shared" si="140"/>
        <v>1</v>
      </c>
    </row>
    <row r="2983" spans="1:14" x14ac:dyDescent="0.2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s="32">
        <f t="shared" si="138"/>
        <v>8901976.9569812082</v>
      </c>
      <c r="J2983" t="str">
        <f>IF(K2983="natural gas",VLOOKUP(D2983,'Cross-Page Data'!$I$4:$J$13,2,FALSE),IF(K2983="solar",VLOOKUP('Form 923'!D2983,'Cross-Page Data'!$I$14:$J$117,2,FALSE),K2983))</f>
        <v>hydro</v>
      </c>
      <c r="K2983" t="str">
        <f>VLOOKUP(E2983,'Cross-Page Data'!$D$4:$F$48,3,FALSE)</f>
        <v>hydro</v>
      </c>
      <c r="L2983" t="b">
        <f>IF(AND($P$6=FALSE,OR(C2983="Commercial NAICS Cogen",C2983="Industrial NAICS Cogen",C2983="NAICS-22 Cogen")),FALSE,IF(AND($P$7=FALSE,OR(C2983="Commercial NAICS Cogen",C2983="Commercial NAICS Non-Cogen",C2983="industrial NAICS Cogen", C2983="industrial NAICS non-cogen")),FALSE,TRUE))</f>
        <v>1</v>
      </c>
      <c r="M2983">
        <f t="shared" si="139"/>
        <v>0.72479564032697552</v>
      </c>
      <c r="N2983">
        <f t="shared" si="140"/>
        <v>1</v>
      </c>
    </row>
    <row r="2984" spans="1:14" x14ac:dyDescent="0.2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s="32">
        <f t="shared" si="138"/>
        <v>8902012.0077148769</v>
      </c>
      <c r="J2984" t="str">
        <f>IF(K2984="natural gas",VLOOKUP(D2984,'Cross-Page Data'!$I$4:$J$13,2,FALSE),IF(K2984="solar",VLOOKUP('Form 923'!D2984,'Cross-Page Data'!$I$14:$J$117,2,FALSE),K2984))</f>
        <v>hydro</v>
      </c>
      <c r="K2984" t="str">
        <f>VLOOKUP(E2984,'Cross-Page Data'!$D$4:$F$48,3,FALSE)</f>
        <v>hydro</v>
      </c>
      <c r="L2984" t="b">
        <f>IF(AND($P$6=FALSE,OR(C2984="Commercial NAICS Cogen",C2984="Industrial NAICS Cogen",C2984="NAICS-22 Cogen")),FALSE,IF(AND($P$7=FALSE,OR(C2984="Commercial NAICS Cogen",C2984="Commercial NAICS Non-Cogen",C2984="industrial NAICS Cogen", C2984="industrial NAICS non-cogen")),FALSE,TRUE))</f>
        <v>1</v>
      </c>
      <c r="M2984">
        <f t="shared" si="139"/>
        <v>0.27452316076294275</v>
      </c>
      <c r="N2984">
        <f t="shared" si="140"/>
        <v>1</v>
      </c>
    </row>
    <row r="2985" spans="1:14" x14ac:dyDescent="0.2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s="32">
        <f t="shared" si="138"/>
        <v>8901942.0815805905</v>
      </c>
      <c r="J2985" t="str">
        <f>IF(K2985="natural gas",VLOOKUP(D2985,'Cross-Page Data'!$I$4:$J$13,2,FALSE),IF(K2985="solar",VLOOKUP('Form 923'!D2985,'Cross-Page Data'!$I$14:$J$117,2,FALSE),K2985))</f>
        <v>hydro</v>
      </c>
      <c r="K2985" t="str">
        <f>VLOOKUP(E2985,'Cross-Page Data'!$D$4:$F$48,3,FALSE)</f>
        <v>hydro</v>
      </c>
      <c r="L2985" t="b">
        <f>IF(AND($P$6=FALSE,OR(C2985="Commercial NAICS Cogen",C2985="Industrial NAICS Cogen",C2985="NAICS-22 Cogen")),FALSE,IF(AND($P$7=FALSE,OR(C2985="Commercial NAICS Cogen",C2985="Commercial NAICS Non-Cogen",C2985="industrial NAICS Cogen", C2985="industrial NAICS non-cogen")),FALSE,TRUE))</f>
        <v>1</v>
      </c>
      <c r="M2985">
        <f t="shared" si="139"/>
        <v>0.80926430517711168</v>
      </c>
      <c r="N2985">
        <f t="shared" si="140"/>
        <v>1</v>
      </c>
    </row>
    <row r="2986" spans="1:14" x14ac:dyDescent="0.2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s="32">
        <f t="shared" si="138"/>
        <v>8901991.993946813</v>
      </c>
      <c r="J2986" t="str">
        <f>IF(K2986="natural gas",VLOOKUP(D2986,'Cross-Page Data'!$I$4:$J$13,2,FALSE),IF(K2986="solar",VLOOKUP('Form 923'!D2986,'Cross-Page Data'!$I$14:$J$117,2,FALSE),K2986))</f>
        <v>hydro</v>
      </c>
      <c r="K2986" t="str">
        <f>VLOOKUP(E2986,'Cross-Page Data'!$D$4:$F$48,3,FALSE)</f>
        <v>hydro</v>
      </c>
      <c r="L2986" t="b">
        <f>IF(AND($P$6=FALSE,OR(C2986="Commercial NAICS Cogen",C2986="Industrial NAICS Cogen",C2986="NAICS-22 Cogen")),FALSE,IF(AND($P$7=FALSE,OR(C2986="Commercial NAICS Cogen",C2986="Commercial NAICS Non-Cogen",C2986="industrial NAICS Cogen", C2986="industrial NAICS non-cogen")),FALSE,TRUE))</f>
        <v>1</v>
      </c>
      <c r="M2986">
        <f t="shared" si="139"/>
        <v>0.6294277929155313</v>
      </c>
      <c r="N2986">
        <f t="shared" si="140"/>
        <v>1</v>
      </c>
    </row>
    <row r="2987" spans="1:14" x14ac:dyDescent="0.2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s="32">
        <f t="shared" si="138"/>
        <v>8902002.8754217569</v>
      </c>
      <c r="J2987" t="str">
        <f>IF(K2987="natural gas",VLOOKUP(D2987,'Cross-Page Data'!$I$4:$J$13,2,FALSE),IF(K2987="solar",VLOOKUP('Form 923'!D2987,'Cross-Page Data'!$I$14:$J$117,2,FALSE),K2987))</f>
        <v>hydro</v>
      </c>
      <c r="K2987" t="str">
        <f>VLOOKUP(E2987,'Cross-Page Data'!$D$4:$F$48,3,FALSE)</f>
        <v>hydro</v>
      </c>
      <c r="L2987" t="b">
        <f>IF(AND($P$6=FALSE,OR(C2987="Commercial NAICS Cogen",C2987="Industrial NAICS Cogen",C2987="NAICS-22 Cogen")),FALSE,IF(AND($P$7=FALSE,OR(C2987="Commercial NAICS Cogen",C2987="Commercial NAICS Non-Cogen",C2987="industrial NAICS Cogen", C2987="industrial NAICS non-cogen")),FALSE,TRUE))</f>
        <v>1</v>
      </c>
      <c r="M2987">
        <f t="shared" si="139"/>
        <v>0.36989100817438691</v>
      </c>
      <c r="N2987">
        <f t="shared" si="140"/>
        <v>1</v>
      </c>
    </row>
    <row r="2988" spans="1:14" x14ac:dyDescent="0.2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s="32" t="str">
        <f t="shared" si="138"/>
        <v/>
      </c>
      <c r="J2988" t="str">
        <f>IF(K2988="natural gas",VLOOKUP(D2988,'Cross-Page Data'!$I$4:$J$13,2,FALSE),IF(K2988="solar",VLOOKUP('Form 923'!D2988,'Cross-Page Data'!$I$14:$J$117,2,FALSE),K2988))</f>
        <v>heavy or residual fuel oil</v>
      </c>
      <c r="K2988" t="str">
        <f>VLOOKUP(E2988,'Cross-Page Data'!$D$4:$F$48,3,FALSE)</f>
        <v>heavy or residual fuel oil</v>
      </c>
      <c r="L2988" t="b">
        <f>IF(AND($P$6=FALSE,OR(C2988="Commercial NAICS Cogen",C2988="Industrial NAICS Cogen",C2988="NAICS-22 Cogen")),FALSE,IF(AND($P$7=FALSE,OR(C2988="Commercial NAICS Cogen",C2988="Commercial NAICS Non-Cogen",C2988="industrial NAICS Cogen", C2988="industrial NAICS non-cogen")),FALSE,TRUE))</f>
        <v>1</v>
      </c>
      <c r="M2988">
        <f t="shared" si="139"/>
        <v>4.0160642570281126E-4</v>
      </c>
      <c r="N2988">
        <f t="shared" si="140"/>
        <v>0</v>
      </c>
    </row>
    <row r="2989" spans="1:14" x14ac:dyDescent="0.2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s="32" t="str">
        <f t="shared" si="138"/>
        <v/>
      </c>
      <c r="J2989" t="str">
        <f>IF(K2989="natural gas",VLOOKUP(D2989,'Cross-Page Data'!$I$4:$J$13,2,FALSE),IF(K2989="solar",VLOOKUP('Form 923'!D2989,'Cross-Page Data'!$I$14:$J$117,2,FALSE),K2989))</f>
        <v>hard coal</v>
      </c>
      <c r="K2989" t="str">
        <f>VLOOKUP(E2989,'Cross-Page Data'!$D$4:$F$48,3,FALSE)</f>
        <v>hard coal</v>
      </c>
      <c r="L2989" t="b">
        <f>IF(AND($P$6=FALSE,OR(C2989="Commercial NAICS Cogen",C2989="Industrial NAICS Cogen",C2989="NAICS-22 Cogen")),FALSE,IF(AND($P$7=FALSE,OR(C2989="Commercial NAICS Cogen",C2989="Commercial NAICS Non-Cogen",C2989="industrial NAICS Cogen", C2989="industrial NAICS non-cogen")),FALSE,TRUE))</f>
        <v>1</v>
      </c>
      <c r="M2989">
        <f t="shared" si="139"/>
        <v>1.3605442176870747E-3</v>
      </c>
      <c r="N2989">
        <f t="shared" si="140"/>
        <v>0</v>
      </c>
    </row>
    <row r="2990" spans="1:14" x14ac:dyDescent="0.2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s="32" t="str">
        <f t="shared" si="138"/>
        <v/>
      </c>
      <c r="J2990" t="str">
        <f>IF(K2990="natural gas",VLOOKUP(D2990,'Cross-Page Data'!$I$4:$J$13,2,FALSE),IF(K2990="solar",VLOOKUP('Form 923'!D2990,'Cross-Page Data'!$I$14:$J$117,2,FALSE),K2990))</f>
        <v>heavy or residual fuel oil</v>
      </c>
      <c r="K2990" t="str">
        <f>VLOOKUP(E2990,'Cross-Page Data'!$D$4:$F$48,3,FALSE)</f>
        <v>heavy or residual fuel oil</v>
      </c>
      <c r="L2990" t="b">
        <f>IF(AND($P$6=FALSE,OR(C2990="Commercial NAICS Cogen",C2990="Industrial NAICS Cogen",C2990="NAICS-22 Cogen")),FALSE,IF(AND($P$7=FALSE,OR(C2990="Commercial NAICS Cogen",C2990="Commercial NAICS Non-Cogen",C2990="industrial NAICS Cogen", C2990="industrial NAICS non-cogen")),FALSE,TRUE))</f>
        <v>1</v>
      </c>
      <c r="M2990">
        <f t="shared" si="139"/>
        <v>4.0160642570281126E-4</v>
      </c>
      <c r="N2990">
        <f t="shared" si="140"/>
        <v>0</v>
      </c>
    </row>
    <row r="2991" spans="1:14" x14ac:dyDescent="0.2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s="32">
        <f t="shared" si="138"/>
        <v>16667257.786649102</v>
      </c>
      <c r="J2991" t="str">
        <f>IF(K2991="natural gas",VLOOKUP(D2991,'Cross-Page Data'!$I$4:$J$13,2,FALSE),IF(K2991="solar",VLOOKUP('Form 923'!D2991,'Cross-Page Data'!$I$14:$J$117,2,FALSE),K2991))</f>
        <v>natural gas peaker</v>
      </c>
      <c r="K2991" t="str">
        <f>VLOOKUP(E2991,'Cross-Page Data'!$D$4:$F$48,3,FALSE)</f>
        <v>natural gas</v>
      </c>
      <c r="L2991" t="b">
        <f>IF(AND($P$6=FALSE,OR(C2991="Commercial NAICS Cogen",C2991="Industrial NAICS Cogen",C2991="NAICS-22 Cogen")),FALSE,IF(AND($P$7=FALSE,OR(C2991="Commercial NAICS Cogen",C2991="Commercial NAICS Non-Cogen",C2991="industrial NAICS Cogen", C2991="industrial NAICS non-cogen")),FALSE,TRUE))</f>
        <v>1</v>
      </c>
      <c r="M2991">
        <f t="shared" si="139"/>
        <v>0.10320987654320987</v>
      </c>
      <c r="N2991">
        <f t="shared" si="140"/>
        <v>1</v>
      </c>
    </row>
    <row r="2992" spans="1:14" x14ac:dyDescent="0.2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s="32" t="str">
        <f t="shared" si="138"/>
        <v/>
      </c>
      <c r="J2992" t="str">
        <f>IF(K2992="natural gas",VLOOKUP(D2992,'Cross-Page Data'!$I$4:$J$13,2,FALSE),IF(K2992="solar",VLOOKUP('Form 923'!D2992,'Cross-Page Data'!$I$14:$J$117,2,FALSE),K2992))</f>
        <v>petroleum</v>
      </c>
      <c r="K2992" t="str">
        <f>VLOOKUP(E2992,'Cross-Page Data'!$D$4:$F$48,3,FALSE)</f>
        <v>petroleum</v>
      </c>
      <c r="L2992" t="b">
        <f>IF(AND($P$6=FALSE,OR(C2992="Commercial NAICS Cogen",C2992="Industrial NAICS Cogen",C2992="NAICS-22 Cogen")),FALSE,IF(AND($P$7=FALSE,OR(C2992="Commercial NAICS Cogen",C2992="Commercial NAICS Non-Cogen",C2992="industrial NAICS Cogen", C2992="industrial NAICS non-cogen")),FALSE,TRUE))</f>
        <v>1</v>
      </c>
      <c r="M2992">
        <f t="shared" si="139"/>
        <v>8.6956521739130436E-3</v>
      </c>
      <c r="N2992">
        <f t="shared" si="140"/>
        <v>0</v>
      </c>
    </row>
    <row r="2993" spans="1:14" x14ac:dyDescent="0.2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s="32">
        <f t="shared" si="138"/>
        <v>16559445.608045738</v>
      </c>
      <c r="J2993" t="str">
        <f>IF(K2993="natural gas",VLOOKUP(D2993,'Cross-Page Data'!$I$4:$J$13,2,FALSE),IF(K2993="solar",VLOOKUP('Form 923'!D2993,'Cross-Page Data'!$I$14:$J$117,2,FALSE),K2993))</f>
        <v>hard coal</v>
      </c>
      <c r="K2993" t="str">
        <f>VLOOKUP(E2993,'Cross-Page Data'!$D$4:$F$48,3,FALSE)</f>
        <v>hard coal</v>
      </c>
      <c r="L2993" t="b">
        <f>IF(AND($P$6=FALSE,OR(C2993="Commercial NAICS Cogen",C2993="Industrial NAICS Cogen",C2993="NAICS-22 Cogen")),FALSE,IF(AND($P$7=FALSE,OR(C2993="Commercial NAICS Cogen",C2993="Commercial NAICS Non-Cogen",C2993="industrial NAICS Cogen", C2993="industrial NAICS non-cogen")),FALSE,TRUE))</f>
        <v>1</v>
      </c>
      <c r="M2993">
        <f t="shared" si="139"/>
        <v>2.5850340136054421E-2</v>
      </c>
      <c r="N2993">
        <f t="shared" si="140"/>
        <v>0</v>
      </c>
    </row>
    <row r="2994" spans="1:14" x14ac:dyDescent="0.2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s="32">
        <f t="shared" si="138"/>
        <v>17014015.506452303</v>
      </c>
      <c r="J2994" t="str">
        <f>IF(K2994="natural gas",VLOOKUP(D2994,'Cross-Page Data'!$I$4:$J$13,2,FALSE),IF(K2994="solar",VLOOKUP('Form 923'!D2994,'Cross-Page Data'!$I$14:$J$117,2,FALSE),K2994))</f>
        <v>other</v>
      </c>
      <c r="K2994" t="str">
        <f>VLOOKUP(E2994,'Cross-Page Data'!$D$4:$F$48,3,FALSE)</f>
        <v>other</v>
      </c>
      <c r="L2994" t="b">
        <f>IF(AND($P$6=FALSE,OR(C2994="Commercial NAICS Cogen",C2994="Industrial NAICS Cogen",C2994="NAICS-22 Cogen")),FALSE,IF(AND($P$7=FALSE,OR(C2994="Commercial NAICS Cogen",C2994="Commercial NAICS Non-Cogen",C2994="industrial NAICS Cogen", C2994="industrial NAICS non-cogen")),FALSE,TRUE))</f>
        <v>1</v>
      </c>
      <c r="M2994">
        <f t="shared" si="139"/>
        <v>3.0844155844155844E-2</v>
      </c>
      <c r="N2994">
        <f t="shared" si="140"/>
        <v>0</v>
      </c>
    </row>
    <row r="2995" spans="1:14" x14ac:dyDescent="0.2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s="32">
        <f t="shared" si="138"/>
        <v>17107805.317707602</v>
      </c>
      <c r="J2995" t="str">
        <f>IF(K2995="natural gas",VLOOKUP(D2995,'Cross-Page Data'!$I$4:$J$13,2,FALSE),IF(K2995="solar",VLOOKUP('Form 923'!D2995,'Cross-Page Data'!$I$14:$J$117,2,FALSE),K2995))</f>
        <v>biomass</v>
      </c>
      <c r="K2995" t="str">
        <f>VLOOKUP(E2995,'Cross-Page Data'!$D$4:$F$48,3,FALSE)</f>
        <v>biomass</v>
      </c>
      <c r="L2995" t="b">
        <f>IF(AND($P$6=FALSE,OR(C2995="Commercial NAICS Cogen",C2995="Industrial NAICS Cogen",C2995="NAICS-22 Cogen")),FALSE,IF(AND($P$7=FALSE,OR(C2995="Commercial NAICS Cogen",C2995="Commercial NAICS Non-Cogen",C2995="industrial NAICS Cogen", C2995="industrial NAICS non-cogen")),FALSE,TRUE))</f>
        <v>1</v>
      </c>
      <c r="M2995">
        <f t="shared" si="139"/>
        <v>7.6754385964912283E-2</v>
      </c>
      <c r="N2995">
        <f t="shared" si="140"/>
        <v>1</v>
      </c>
    </row>
    <row r="2996" spans="1:14" x14ac:dyDescent="0.2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s="32">
        <f t="shared" si="138"/>
        <v>8901976.3328046855</v>
      </c>
      <c r="J2996" t="str">
        <f>IF(K2996="natural gas",VLOOKUP(D2996,'Cross-Page Data'!$I$4:$J$13,2,FALSE),IF(K2996="solar",VLOOKUP('Form 923'!D2996,'Cross-Page Data'!$I$14:$J$117,2,FALSE),K2996))</f>
        <v>hydro</v>
      </c>
      <c r="K2996" t="str">
        <f>VLOOKUP(E2996,'Cross-Page Data'!$D$4:$F$48,3,FALSE)</f>
        <v>hydro</v>
      </c>
      <c r="L2996" t="b">
        <f>IF(AND($P$6=FALSE,OR(C2996="Commercial NAICS Cogen",C2996="Industrial NAICS Cogen",C2996="NAICS-22 Cogen")),FALSE,IF(AND($P$7=FALSE,OR(C2996="Commercial NAICS Cogen",C2996="Commercial NAICS Non-Cogen",C2996="industrial NAICS Cogen", C2996="industrial NAICS non-cogen")),FALSE,TRUE))</f>
        <v>1</v>
      </c>
      <c r="M2996">
        <f t="shared" si="139"/>
        <v>0.72615803814713897</v>
      </c>
      <c r="N2996">
        <f t="shared" si="140"/>
        <v>1</v>
      </c>
    </row>
    <row r="2997" spans="1:14" x14ac:dyDescent="0.2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s="32">
        <f t="shared" si="138"/>
        <v>8901989.12519788</v>
      </c>
      <c r="J2997" t="str">
        <f>IF(K2997="natural gas",VLOOKUP(D2997,'Cross-Page Data'!$I$4:$J$13,2,FALSE),IF(K2997="solar",VLOOKUP('Form 923'!D2997,'Cross-Page Data'!$I$14:$J$117,2,FALSE),K2997))</f>
        <v>hydro</v>
      </c>
      <c r="K2997" t="str">
        <f>VLOOKUP(E2997,'Cross-Page Data'!$D$4:$F$48,3,FALSE)</f>
        <v>hydro</v>
      </c>
      <c r="L2997" t="b">
        <f>IF(AND($P$6=FALSE,OR(C2997="Commercial NAICS Cogen",C2997="Industrial NAICS Cogen",C2997="NAICS-22 Cogen")),FALSE,IF(AND($P$7=FALSE,OR(C2997="Commercial NAICS Cogen",C2997="Commercial NAICS Non-Cogen",C2997="industrial NAICS Cogen", C2997="industrial NAICS non-cogen")),FALSE,TRUE))</f>
        <v>1</v>
      </c>
      <c r="M2997">
        <f t="shared" si="139"/>
        <v>0.65599455040871935</v>
      </c>
      <c r="N2997">
        <f t="shared" si="140"/>
        <v>1</v>
      </c>
    </row>
    <row r="2998" spans="1:14" x14ac:dyDescent="0.2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s="32">
        <f t="shared" si="138"/>
        <v>8901880.6214227304</v>
      </c>
      <c r="J2998" t="str">
        <f>IF(K2998="natural gas",VLOOKUP(D2998,'Cross-Page Data'!$I$4:$J$13,2,FALSE),IF(K2998="solar",VLOOKUP('Form 923'!D2998,'Cross-Page Data'!$I$14:$J$117,2,FALSE),K2998))</f>
        <v>hydro</v>
      </c>
      <c r="K2998" t="str">
        <f>VLOOKUP(E2998,'Cross-Page Data'!$D$4:$F$48,3,FALSE)</f>
        <v>hydro</v>
      </c>
      <c r="L2998" t="b">
        <f>IF(AND($P$6=FALSE,OR(C2998="Commercial NAICS Cogen",C2998="Industrial NAICS Cogen",C2998="NAICS-22 Cogen")),FALSE,IF(AND($P$7=FALSE,OR(C2998="Commercial NAICS Cogen",C2998="Commercial NAICS Non-Cogen",C2998="industrial NAICS Cogen", C2998="industrial NAICS non-cogen")),FALSE,TRUE))</f>
        <v>1</v>
      </c>
      <c r="M2998">
        <f t="shared" si="139"/>
        <v>0.85354223433242504</v>
      </c>
      <c r="N2998">
        <f t="shared" si="140"/>
        <v>1</v>
      </c>
    </row>
    <row r="2999" spans="1:14" x14ac:dyDescent="0.2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s="32">
        <f t="shared" si="138"/>
        <v>8902149.3212669678</v>
      </c>
      <c r="J2999" t="str">
        <f>IF(K2999="natural gas",VLOOKUP(D2999,'Cross-Page Data'!$I$4:$J$13,2,FALSE),IF(K2999="solar",VLOOKUP('Form 923'!D2999,'Cross-Page Data'!$I$14:$J$117,2,FALSE),K2999))</f>
        <v>hydro</v>
      </c>
      <c r="K2999" t="str">
        <f>VLOOKUP(E2999,'Cross-Page Data'!$D$4:$F$48,3,FALSE)</f>
        <v>hydro</v>
      </c>
      <c r="L2999" t="b">
        <f>IF(AND($P$6=FALSE,OR(C2999="Commercial NAICS Cogen",C2999="Industrial NAICS Cogen",C2999="NAICS-22 Cogen")),FALSE,IF(AND($P$7=FALSE,OR(C2999="Commercial NAICS Cogen",C2999="Commercial NAICS Non-Cogen",C2999="industrial NAICS Cogen", C2999="industrial NAICS non-cogen")),FALSE,TRUE))</f>
        <v>1</v>
      </c>
      <c r="M2999">
        <f t="shared" si="139"/>
        <v>6.3351498637602185E-2</v>
      </c>
      <c r="N2999">
        <f t="shared" si="140"/>
        <v>1</v>
      </c>
    </row>
    <row r="3000" spans="1:14" x14ac:dyDescent="0.2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s="32" t="str">
        <f t="shared" si="138"/>
        <v/>
      </c>
      <c r="J3000" t="str">
        <f>IF(K3000="natural gas",VLOOKUP(D3000,'Cross-Page Data'!$I$4:$J$13,2,FALSE),IF(K3000="solar",VLOOKUP('Form 923'!D3000,'Cross-Page Data'!$I$14:$J$117,2,FALSE),K3000))</f>
        <v>heavy or residual fuel oil</v>
      </c>
      <c r="K3000" t="str">
        <f>VLOOKUP(E3000,'Cross-Page Data'!$D$4:$F$48,3,FALSE)</f>
        <v>heavy or residual fuel oil</v>
      </c>
      <c r="L3000" t="b">
        <f>IF(AND($P$6=FALSE,OR(C3000="Commercial NAICS Cogen",C3000="Industrial NAICS Cogen",C3000="NAICS-22 Cogen")),FALSE,IF(AND($P$7=FALSE,OR(C3000="Commercial NAICS Cogen",C3000="Commercial NAICS Non-Cogen",C3000="industrial NAICS Cogen", C3000="industrial NAICS non-cogen")),FALSE,TRUE))</f>
        <v>1</v>
      </c>
      <c r="M3000">
        <f t="shared" si="139"/>
        <v>4.0160642570281126E-4</v>
      </c>
      <c r="N3000">
        <f t="shared" si="140"/>
        <v>0</v>
      </c>
    </row>
    <row r="3001" spans="1:14" x14ac:dyDescent="0.2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s="32">
        <f t="shared" si="138"/>
        <v>-3291304.3478260869</v>
      </c>
      <c r="J3001" t="str">
        <f>IF(K3001="natural gas",VLOOKUP(D3001,'Cross-Page Data'!$I$4:$J$13,2,FALSE),IF(K3001="solar",VLOOKUP('Form 923'!D3001,'Cross-Page Data'!$I$14:$J$117,2,FALSE),K3001))</f>
        <v>natural gas peaker</v>
      </c>
      <c r="K3001" t="str">
        <f>VLOOKUP(E3001,'Cross-Page Data'!$D$4:$F$48,3,FALSE)</f>
        <v>natural gas</v>
      </c>
      <c r="L3001" t="b">
        <f>IF(AND($P$6=FALSE,OR(C3001="Commercial NAICS Cogen",C3001="Industrial NAICS Cogen",C3001="NAICS-22 Cogen")),FALSE,IF(AND($P$7=FALSE,OR(C3001="Commercial NAICS Cogen",C3001="Commercial NAICS Non-Cogen",C3001="industrial NAICS Cogen", C3001="industrial NAICS non-cogen")),FALSE,TRUE))</f>
        <v>1</v>
      </c>
      <c r="M3001">
        <f t="shared" si="139"/>
        <v>0.8162962962962963</v>
      </c>
      <c r="N3001">
        <f t="shared" si="140"/>
        <v>1</v>
      </c>
    </row>
    <row r="3002" spans="1:14" x14ac:dyDescent="0.2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s="32" t="str">
        <f t="shared" si="138"/>
        <v/>
      </c>
      <c r="J3002" t="str">
        <f>IF(K3002="natural gas",VLOOKUP(D3002,'Cross-Page Data'!$I$4:$J$13,2,FALSE),IF(K3002="solar",VLOOKUP('Form 923'!D3002,'Cross-Page Data'!$I$14:$J$117,2,FALSE),K3002))</f>
        <v>hard coal</v>
      </c>
      <c r="K3002" t="str">
        <f>VLOOKUP(E3002,'Cross-Page Data'!$D$4:$F$48,3,FALSE)</f>
        <v>hard coal</v>
      </c>
      <c r="L3002" t="b">
        <f>IF(AND($P$6=FALSE,OR(C3002="Commercial NAICS Cogen",C3002="Industrial NAICS Cogen",C3002="NAICS-22 Cogen")),FALSE,IF(AND($P$7=FALSE,OR(C3002="Commercial NAICS Cogen",C3002="Commercial NAICS Non-Cogen",C3002="industrial NAICS Cogen", C3002="industrial NAICS non-cogen")),FALSE,TRUE))</f>
        <v>1</v>
      </c>
      <c r="M3002">
        <f t="shared" si="139"/>
        <v>1.3605442176870747E-3</v>
      </c>
      <c r="N3002">
        <f t="shared" si="140"/>
        <v>0</v>
      </c>
    </row>
    <row r="3003" spans="1:14" x14ac:dyDescent="0.2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s="32" t="str">
        <f t="shared" si="138"/>
        <v/>
      </c>
      <c r="J3003" t="str">
        <f>IF(K3003="natural gas",VLOOKUP(D3003,'Cross-Page Data'!$I$4:$J$13,2,FALSE),IF(K3003="solar",VLOOKUP('Form 923'!D3003,'Cross-Page Data'!$I$14:$J$117,2,FALSE),K3003))</f>
        <v>heavy or residual fuel oil</v>
      </c>
      <c r="K3003" t="str">
        <f>VLOOKUP(E3003,'Cross-Page Data'!$D$4:$F$48,3,FALSE)</f>
        <v>heavy or residual fuel oil</v>
      </c>
      <c r="L3003" t="b">
        <f>IF(AND($P$6=FALSE,OR(C3003="Commercial NAICS Cogen",C3003="Industrial NAICS Cogen",C3003="NAICS-22 Cogen")),FALSE,IF(AND($P$7=FALSE,OR(C3003="Commercial NAICS Cogen",C3003="Commercial NAICS Non-Cogen",C3003="industrial NAICS Cogen", C3003="industrial NAICS non-cogen")),FALSE,TRUE))</f>
        <v>1</v>
      </c>
      <c r="M3003">
        <f t="shared" si="139"/>
        <v>4.0160642570281126E-4</v>
      </c>
      <c r="N3003">
        <f t="shared" si="140"/>
        <v>0</v>
      </c>
    </row>
    <row r="3004" spans="1:14" x14ac:dyDescent="0.2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s="32">
        <f t="shared" si="138"/>
        <v>16787433.587433588</v>
      </c>
      <c r="J3004" t="str">
        <f>IF(K3004="natural gas",VLOOKUP(D3004,'Cross-Page Data'!$I$4:$J$13,2,FALSE),IF(K3004="solar",VLOOKUP('Form 923'!D3004,'Cross-Page Data'!$I$14:$J$117,2,FALSE),K3004))</f>
        <v>natural gas peaker</v>
      </c>
      <c r="K3004" t="str">
        <f>VLOOKUP(E3004,'Cross-Page Data'!$D$4:$F$48,3,FALSE)</f>
        <v>natural gas</v>
      </c>
      <c r="L3004" t="b">
        <f>IF(AND($P$6=FALSE,OR(C3004="Commercial NAICS Cogen",C3004="Industrial NAICS Cogen",C3004="NAICS-22 Cogen")),FALSE,IF(AND($P$7=FALSE,OR(C3004="Commercial NAICS Cogen",C3004="Commercial NAICS Non-Cogen",C3004="industrial NAICS Cogen", C3004="industrial NAICS non-cogen")),FALSE,TRUE))</f>
        <v>1</v>
      </c>
      <c r="M3004">
        <f t="shared" si="139"/>
        <v>0.10074074074074074</v>
      </c>
      <c r="N3004">
        <f t="shared" si="140"/>
        <v>1</v>
      </c>
    </row>
    <row r="3005" spans="1:14" x14ac:dyDescent="0.2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s="32" t="str">
        <f t="shared" si="138"/>
        <v/>
      </c>
      <c r="J3005" t="str">
        <f>IF(K3005="natural gas",VLOOKUP(D3005,'Cross-Page Data'!$I$4:$J$13,2,FALSE),IF(K3005="solar",VLOOKUP('Form 923'!D3005,'Cross-Page Data'!$I$14:$J$117,2,FALSE),K3005))</f>
        <v>heavy or residual fuel oil</v>
      </c>
      <c r="K3005" t="str">
        <f>VLOOKUP(E3005,'Cross-Page Data'!$D$4:$F$48,3,FALSE)</f>
        <v>heavy or residual fuel oil</v>
      </c>
      <c r="L3005" t="b">
        <f>IF(AND($P$6=FALSE,OR(C3005="Commercial NAICS Cogen",C3005="Industrial NAICS Cogen",C3005="NAICS-22 Cogen")),FALSE,IF(AND($P$7=FALSE,OR(C3005="Commercial NAICS Cogen",C3005="Commercial NAICS Non-Cogen",C3005="industrial NAICS Cogen", C3005="industrial NAICS non-cogen")),FALSE,TRUE))</f>
        <v>1</v>
      </c>
      <c r="M3005">
        <f t="shared" si="139"/>
        <v>4.0160642570281126E-4</v>
      </c>
      <c r="N3005">
        <f t="shared" si="140"/>
        <v>0</v>
      </c>
    </row>
    <row r="3006" spans="1:14" x14ac:dyDescent="0.2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s="32">
        <f t="shared" si="138"/>
        <v>-3472222.2222222225</v>
      </c>
      <c r="J3006" t="str">
        <f>IF(K3006="natural gas",VLOOKUP(D3006,'Cross-Page Data'!$I$4:$J$13,2,FALSE),IF(K3006="solar",VLOOKUP('Form 923'!D3006,'Cross-Page Data'!$I$14:$J$117,2,FALSE),K3006))</f>
        <v>natural gas peaker</v>
      </c>
      <c r="K3006" t="str">
        <f>VLOOKUP(E3006,'Cross-Page Data'!$D$4:$F$48,3,FALSE)</f>
        <v>natural gas</v>
      </c>
      <c r="L3006" t="b">
        <f>IF(AND($P$6=FALSE,OR(C3006="Commercial NAICS Cogen",C3006="Industrial NAICS Cogen",C3006="NAICS-22 Cogen")),FALSE,IF(AND($P$7=FALSE,OR(C3006="Commercial NAICS Cogen",C3006="Commercial NAICS Non-Cogen",C3006="industrial NAICS Cogen", C3006="industrial NAICS non-cogen")),FALSE,TRUE))</f>
        <v>1</v>
      </c>
      <c r="M3006">
        <f t="shared" si="139"/>
        <v>0.81679012345679014</v>
      </c>
      <c r="N3006">
        <f t="shared" si="140"/>
        <v>1</v>
      </c>
    </row>
    <row r="3007" spans="1:14" x14ac:dyDescent="0.2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s="32">
        <f t="shared" si="138"/>
        <v>8902250.181466246</v>
      </c>
      <c r="J3007" t="str">
        <f>IF(K3007="natural gas",VLOOKUP(D3007,'Cross-Page Data'!$I$4:$J$13,2,FALSE),IF(K3007="solar",VLOOKUP('Form 923'!D3007,'Cross-Page Data'!$I$14:$J$117,2,FALSE),K3007))</f>
        <v>hydro</v>
      </c>
      <c r="K3007" t="str">
        <f>VLOOKUP(E3007,'Cross-Page Data'!$D$4:$F$48,3,FALSE)</f>
        <v>hydro</v>
      </c>
      <c r="L3007" t="b">
        <f>IF(AND($P$6=FALSE,OR(C3007="Commercial NAICS Cogen",C3007="Industrial NAICS Cogen",C3007="NAICS-22 Cogen")),FALSE,IF(AND($P$7=FALSE,OR(C3007="Commercial NAICS Cogen",C3007="Commercial NAICS Non-Cogen",C3007="industrial NAICS Cogen", C3007="industrial NAICS non-cogen")),FALSE,TRUE))</f>
        <v>1</v>
      </c>
      <c r="M3007">
        <f t="shared" si="139"/>
        <v>3.337874659400545E-2</v>
      </c>
      <c r="N3007">
        <f t="shared" si="140"/>
        <v>0</v>
      </c>
    </row>
    <row r="3008" spans="1:14" x14ac:dyDescent="0.2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s="32">
        <f t="shared" si="138"/>
        <v>8901989.6046353094</v>
      </c>
      <c r="J3008" t="str">
        <f>IF(K3008="natural gas",VLOOKUP(D3008,'Cross-Page Data'!$I$4:$J$13,2,FALSE),IF(K3008="solar",VLOOKUP('Form 923'!D3008,'Cross-Page Data'!$I$14:$J$117,2,FALSE),K3008))</f>
        <v>hydro</v>
      </c>
      <c r="K3008" t="str">
        <f>VLOOKUP(E3008,'Cross-Page Data'!$D$4:$F$48,3,FALSE)</f>
        <v>hydro</v>
      </c>
      <c r="L3008" t="b">
        <f>IF(AND($P$6=FALSE,OR(C3008="Commercial NAICS Cogen",C3008="Industrial NAICS Cogen",C3008="NAICS-22 Cogen")),FALSE,IF(AND($P$7=FALSE,OR(C3008="Commercial NAICS Cogen",C3008="Commercial NAICS Non-Cogen",C3008="industrial NAICS Cogen", C3008="industrial NAICS non-cogen")),FALSE,TRUE))</f>
        <v>1</v>
      </c>
      <c r="M3008">
        <f t="shared" si="139"/>
        <v>0.65395095367847411</v>
      </c>
      <c r="N3008">
        <f t="shared" si="140"/>
        <v>1</v>
      </c>
    </row>
    <row r="3009" spans="1:14" x14ac:dyDescent="0.2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s="32">
        <f t="shared" si="138"/>
        <v>8901991.3641601</v>
      </c>
      <c r="J3009" t="str">
        <f>IF(K3009="natural gas",VLOOKUP(D3009,'Cross-Page Data'!$I$4:$J$13,2,FALSE),IF(K3009="solar",VLOOKUP('Form 923'!D3009,'Cross-Page Data'!$I$14:$J$117,2,FALSE),K3009))</f>
        <v>hydro</v>
      </c>
      <c r="K3009" t="str">
        <f>VLOOKUP(E3009,'Cross-Page Data'!$D$4:$F$48,3,FALSE)</f>
        <v>hydro</v>
      </c>
      <c r="L3009" t="b">
        <f>IF(AND($P$6=FALSE,OR(C3009="Commercial NAICS Cogen",C3009="Industrial NAICS Cogen",C3009="NAICS-22 Cogen")),FALSE,IF(AND($P$7=FALSE,OR(C3009="Commercial NAICS Cogen",C3009="Commercial NAICS Non-Cogen",C3009="industrial NAICS Cogen", C3009="industrial NAICS non-cogen")),FALSE,TRUE))</f>
        <v>1</v>
      </c>
      <c r="M3009">
        <f t="shared" si="139"/>
        <v>0.63623978201634879</v>
      </c>
      <c r="N3009">
        <f t="shared" si="140"/>
        <v>1</v>
      </c>
    </row>
    <row r="3010" spans="1:14" x14ac:dyDescent="0.2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s="32">
        <f t="shared" si="138"/>
        <v>8901981.0254141465</v>
      </c>
      <c r="J3010" t="str">
        <f>IF(K3010="natural gas",VLOOKUP(D3010,'Cross-Page Data'!$I$4:$J$13,2,FALSE),IF(K3010="solar",VLOOKUP('Form 923'!D3010,'Cross-Page Data'!$I$14:$J$117,2,FALSE),K3010))</f>
        <v>hydro</v>
      </c>
      <c r="K3010" t="str">
        <f>VLOOKUP(E3010,'Cross-Page Data'!$D$4:$F$48,3,FALSE)</f>
        <v>hydro</v>
      </c>
      <c r="L3010" t="b">
        <f>IF(AND($P$6=FALSE,OR(C3010="Commercial NAICS Cogen",C3010="Industrial NAICS Cogen",C3010="NAICS-22 Cogen")),FALSE,IF(AND($P$7=FALSE,OR(C3010="Commercial NAICS Cogen",C3010="Commercial NAICS Non-Cogen",C3010="industrial NAICS Cogen", C3010="industrial NAICS non-cogen")),FALSE,TRUE))</f>
        <v>1</v>
      </c>
      <c r="M3010">
        <f t="shared" si="139"/>
        <v>0.70844686648501365</v>
      </c>
      <c r="N3010">
        <f t="shared" si="140"/>
        <v>1</v>
      </c>
    </row>
    <row r="3011" spans="1:14" x14ac:dyDescent="0.2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s="32">
        <f t="shared" si="138"/>
        <v>-972571428.57142854</v>
      </c>
      <c r="J3011" t="str">
        <f>IF(K3011="natural gas",VLOOKUP(D3011,'Cross-Page Data'!$I$4:$J$13,2,FALSE),IF(K3011="solar",VLOOKUP('Form 923'!D3011,'Cross-Page Data'!$I$14:$J$117,2,FALSE),K3011))</f>
        <v>heavy or residual fuel oil</v>
      </c>
      <c r="K3011" t="str">
        <f>VLOOKUP(E3011,'Cross-Page Data'!$D$4:$F$48,3,FALSE)</f>
        <v>heavy or residual fuel oil</v>
      </c>
      <c r="L3011" t="b">
        <f>IF(AND($P$6=FALSE,OR(C3011="Commercial NAICS Cogen",C3011="Industrial NAICS Cogen",C3011="NAICS-22 Cogen")),FALSE,IF(AND($P$7=FALSE,OR(C3011="Commercial NAICS Cogen",C3011="Commercial NAICS Non-Cogen",C3011="industrial NAICS Cogen", C3011="industrial NAICS non-cogen")),FALSE,TRUE))</f>
        <v>1</v>
      </c>
      <c r="M3011">
        <f t="shared" si="139"/>
        <v>0.65381526104417675</v>
      </c>
      <c r="N3011">
        <f t="shared" si="140"/>
        <v>1</v>
      </c>
    </row>
    <row r="3012" spans="1:14" x14ac:dyDescent="0.2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s="32">
        <f t="shared" si="138"/>
        <v>22057544.910980616</v>
      </c>
      <c r="J3012" t="str">
        <f>IF(K3012="natural gas",VLOOKUP(D3012,'Cross-Page Data'!$I$4:$J$13,2,FALSE),IF(K3012="solar",VLOOKUP('Form 923'!D3012,'Cross-Page Data'!$I$14:$J$117,2,FALSE),K3012))</f>
        <v>municipal solid waste</v>
      </c>
      <c r="K3012" t="str">
        <f>VLOOKUP(E3012,'Cross-Page Data'!$D$4:$F$48,3,FALSE)</f>
        <v>municipal solid waste</v>
      </c>
      <c r="L3012" t="b">
        <f>IF(AND($P$6=FALSE,OR(C3012="Commercial NAICS Cogen",C3012="Industrial NAICS Cogen",C3012="NAICS-22 Cogen")),FALSE,IF(AND($P$7=FALSE,OR(C3012="Commercial NAICS Cogen",C3012="Commercial NAICS Non-Cogen",C3012="industrial NAICS Cogen", C3012="industrial NAICS non-cogen")),FALSE,TRUE))</f>
        <v>1</v>
      </c>
      <c r="M3012">
        <f t="shared" si="139"/>
        <v>0.23529411764705882</v>
      </c>
      <c r="N3012">
        <f t="shared" si="140"/>
        <v>1</v>
      </c>
    </row>
    <row r="3013" spans="1:14" x14ac:dyDescent="0.2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s="32">
        <f t="shared" si="138"/>
        <v>22057612.896795567</v>
      </c>
      <c r="J3013" t="str">
        <f>IF(K3013="natural gas",VLOOKUP(D3013,'Cross-Page Data'!$I$4:$J$13,2,FALSE),IF(K3013="solar",VLOOKUP('Form 923'!D3013,'Cross-Page Data'!$I$14:$J$117,2,FALSE),K3013))</f>
        <v>municipal solid waste</v>
      </c>
      <c r="K3013" t="str">
        <f>VLOOKUP(E3013,'Cross-Page Data'!$D$4:$F$48,3,FALSE)</f>
        <v>municipal solid waste</v>
      </c>
      <c r="L3013" t="b">
        <f>IF(AND($P$6=FALSE,OR(C3013="Commercial NAICS Cogen",C3013="Industrial NAICS Cogen",C3013="NAICS-22 Cogen")),FALSE,IF(AND($P$7=FALSE,OR(C3013="Commercial NAICS Cogen",C3013="Commercial NAICS Non-Cogen",C3013="industrial NAICS Cogen", C3013="industrial NAICS non-cogen")),FALSE,TRUE))</f>
        <v>1</v>
      </c>
      <c r="M3013">
        <f t="shared" si="139"/>
        <v>0.22794117647058823</v>
      </c>
      <c r="N3013">
        <f t="shared" si="140"/>
        <v>1</v>
      </c>
    </row>
    <row r="3014" spans="1:14" x14ac:dyDescent="0.2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s="32">
        <f t="shared" si="138"/>
        <v>22075514.527845033</v>
      </c>
      <c r="J3014" t="str">
        <f>IF(K3014="natural gas",VLOOKUP(D3014,'Cross-Page Data'!$I$4:$J$13,2,FALSE),IF(K3014="solar",VLOOKUP('Form 923'!D3014,'Cross-Page Data'!$I$14:$J$117,2,FALSE),K3014))</f>
        <v>natural gas peaker</v>
      </c>
      <c r="K3014" t="str">
        <f>VLOOKUP(E3014,'Cross-Page Data'!$D$4:$F$48,3,FALSE)</f>
        <v>natural gas</v>
      </c>
      <c r="L3014" t="b">
        <f>IF(AND($P$6=FALSE,OR(C3014="Commercial NAICS Cogen",C3014="Industrial NAICS Cogen",C3014="NAICS-22 Cogen")),FALSE,IF(AND($P$7=FALSE,OR(C3014="Commercial NAICS Cogen",C3014="Commercial NAICS Non-Cogen",C3014="industrial NAICS Cogen", C3014="industrial NAICS non-cogen")),FALSE,TRUE))</f>
        <v>1</v>
      </c>
      <c r="M3014">
        <f t="shared" si="139"/>
        <v>4.7407407407407405E-2</v>
      </c>
      <c r="N3014">
        <f t="shared" si="140"/>
        <v>0</v>
      </c>
    </row>
    <row r="3015" spans="1:14" x14ac:dyDescent="0.2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s="32">
        <f t="shared" ref="I3015:I3078" si="141">IFERROR(F3015/G3015*10^6,"")</f>
        <v>22169112.716069359</v>
      </c>
      <c r="J3015" t="str">
        <f>IF(K3015="natural gas",VLOOKUP(D3015,'Cross-Page Data'!$I$4:$J$13,2,FALSE),IF(K3015="solar",VLOOKUP('Form 923'!D3015,'Cross-Page Data'!$I$14:$J$117,2,FALSE),K3015))</f>
        <v>biomass</v>
      </c>
      <c r="K3015" t="str">
        <f>VLOOKUP(E3015,'Cross-Page Data'!$D$4:$F$48,3,FALSE)</f>
        <v>biomass</v>
      </c>
      <c r="L3015" t="b">
        <f>IF(AND($P$6=FALSE,OR(C3015="Commercial NAICS Cogen",C3015="Industrial NAICS Cogen",C3015="NAICS-22 Cogen")),FALSE,IF(AND($P$7=FALSE,OR(C3015="Commercial NAICS Cogen",C3015="Commercial NAICS Non-Cogen",C3015="industrial NAICS Cogen", C3015="industrial NAICS non-cogen")),FALSE,TRUE))</f>
        <v>1</v>
      </c>
      <c r="M3015">
        <f t="shared" ref="M3015:M3078" si="142">(COUNTIFS($J$6:$J$14148,J3015,$I$6:$I$14148,"&gt;"&amp;I3015)+1)/COUNTIFS($J$6:$J$14148,J3015)</f>
        <v>2.1929824561403508E-2</v>
      </c>
      <c r="N3015">
        <f t="shared" ref="N3015:N3078" si="143">IF(OR(M3015&gt;0.95,M3015&lt;0.05),0,1)</f>
        <v>0</v>
      </c>
    </row>
    <row r="3016" spans="1:14" x14ac:dyDescent="0.2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s="32">
        <f t="shared" si="141"/>
        <v>8902002.9135707207</v>
      </c>
      <c r="J3016" t="str">
        <f>IF(K3016="natural gas",VLOOKUP(D3016,'Cross-Page Data'!$I$4:$J$13,2,FALSE),IF(K3016="solar",VLOOKUP('Form 923'!D3016,'Cross-Page Data'!$I$14:$J$117,2,FALSE),K3016))</f>
        <v>hydro</v>
      </c>
      <c r="K3016" t="str">
        <f>VLOOKUP(E3016,'Cross-Page Data'!$D$4:$F$48,3,FALSE)</f>
        <v>hydro</v>
      </c>
      <c r="L3016" t="b">
        <f>IF(AND($P$6=FALSE,OR(C3016="Commercial NAICS Cogen",C3016="Industrial NAICS Cogen",C3016="NAICS-22 Cogen")),FALSE,IF(AND($P$7=FALSE,OR(C3016="Commercial NAICS Cogen",C3016="Commercial NAICS Non-Cogen",C3016="industrial NAICS Cogen", C3016="industrial NAICS non-cogen")),FALSE,TRUE))</f>
        <v>1</v>
      </c>
      <c r="M3016">
        <f t="shared" si="142"/>
        <v>0.36920980926430519</v>
      </c>
      <c r="N3016">
        <f t="shared" si="143"/>
        <v>1</v>
      </c>
    </row>
    <row r="3017" spans="1:14" x14ac:dyDescent="0.2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s="32">
        <f t="shared" si="141"/>
        <v>8902006.3656725213</v>
      </c>
      <c r="J3017" t="str">
        <f>IF(K3017="natural gas",VLOOKUP(D3017,'Cross-Page Data'!$I$4:$J$13,2,FALSE),IF(K3017="solar",VLOOKUP('Form 923'!D3017,'Cross-Page Data'!$I$14:$J$117,2,FALSE),K3017))</f>
        <v>hydro</v>
      </c>
      <c r="K3017" t="str">
        <f>VLOOKUP(E3017,'Cross-Page Data'!$D$4:$F$48,3,FALSE)</f>
        <v>hydro</v>
      </c>
      <c r="L3017" t="b">
        <f>IF(AND($P$6=FALSE,OR(C3017="Commercial NAICS Cogen",C3017="Industrial NAICS Cogen",C3017="NAICS-22 Cogen")),FALSE,IF(AND($P$7=FALSE,OR(C3017="Commercial NAICS Cogen",C3017="Commercial NAICS Non-Cogen",C3017="industrial NAICS Cogen", C3017="industrial NAICS non-cogen")),FALSE,TRUE))</f>
        <v>1</v>
      </c>
      <c r="M3017">
        <f t="shared" si="142"/>
        <v>0.3194822888283379</v>
      </c>
      <c r="N3017">
        <f t="shared" si="143"/>
        <v>1</v>
      </c>
    </row>
    <row r="3018" spans="1:14" x14ac:dyDescent="0.2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s="32">
        <f t="shared" si="141"/>
        <v>8902031.2894272022</v>
      </c>
      <c r="J3018" t="str">
        <f>IF(K3018="natural gas",VLOOKUP(D3018,'Cross-Page Data'!$I$4:$J$13,2,FALSE),IF(K3018="solar",VLOOKUP('Form 923'!D3018,'Cross-Page Data'!$I$14:$J$117,2,FALSE),K3018))</f>
        <v>hydro</v>
      </c>
      <c r="K3018" t="str">
        <f>VLOOKUP(E3018,'Cross-Page Data'!$D$4:$F$48,3,FALSE)</f>
        <v>hydro</v>
      </c>
      <c r="L3018" t="b">
        <f>IF(AND($P$6=FALSE,OR(C3018="Commercial NAICS Cogen",C3018="Industrial NAICS Cogen",C3018="NAICS-22 Cogen")),FALSE,IF(AND($P$7=FALSE,OR(C3018="Commercial NAICS Cogen",C3018="Commercial NAICS Non-Cogen",C3018="industrial NAICS Cogen", C3018="industrial NAICS non-cogen")),FALSE,TRUE))</f>
        <v>1</v>
      </c>
      <c r="M3018">
        <f t="shared" si="142"/>
        <v>0.18732970027247955</v>
      </c>
      <c r="N3018">
        <f t="shared" si="143"/>
        <v>1</v>
      </c>
    </row>
    <row r="3019" spans="1:14" x14ac:dyDescent="0.2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s="32">
        <f t="shared" si="141"/>
        <v>8901985.871271586</v>
      </c>
      <c r="J3019" t="str">
        <f>IF(K3019="natural gas",VLOOKUP(D3019,'Cross-Page Data'!$I$4:$J$13,2,FALSE),IF(K3019="solar",VLOOKUP('Form 923'!D3019,'Cross-Page Data'!$I$14:$J$117,2,FALSE),K3019))</f>
        <v>hydro</v>
      </c>
      <c r="K3019" t="str">
        <f>VLOOKUP(E3019,'Cross-Page Data'!$D$4:$F$48,3,FALSE)</f>
        <v>hydro</v>
      </c>
      <c r="L3019" t="b">
        <f>IF(AND($P$6=FALSE,OR(C3019="Commercial NAICS Cogen",C3019="Industrial NAICS Cogen",C3019="NAICS-22 Cogen")),FALSE,IF(AND($P$7=FALSE,OR(C3019="Commercial NAICS Cogen",C3019="Commercial NAICS Non-Cogen",C3019="industrial NAICS Cogen", C3019="industrial NAICS non-cogen")),FALSE,TRUE))</f>
        <v>1</v>
      </c>
      <c r="M3019">
        <f t="shared" si="142"/>
        <v>0.68460490463215262</v>
      </c>
      <c r="N3019">
        <f t="shared" si="143"/>
        <v>1</v>
      </c>
    </row>
    <row r="3020" spans="1:14" x14ac:dyDescent="0.2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s="32">
        <f t="shared" si="141"/>
        <v>8901958.7839216478</v>
      </c>
      <c r="J3020" t="str">
        <f>IF(K3020="natural gas",VLOOKUP(D3020,'Cross-Page Data'!$I$4:$J$13,2,FALSE),IF(K3020="solar",VLOOKUP('Form 923'!D3020,'Cross-Page Data'!$I$14:$J$117,2,FALSE),K3020))</f>
        <v>hydro</v>
      </c>
      <c r="K3020" t="str">
        <f>VLOOKUP(E3020,'Cross-Page Data'!$D$4:$F$48,3,FALSE)</f>
        <v>hydro</v>
      </c>
      <c r="L3020" t="b">
        <f>IF(AND($P$6=FALSE,OR(C3020="Commercial NAICS Cogen",C3020="Industrial NAICS Cogen",C3020="NAICS-22 Cogen")),FALSE,IF(AND($P$7=FALSE,OR(C3020="Commercial NAICS Cogen",C3020="Commercial NAICS Non-Cogen",C3020="industrial NAICS Cogen", C3020="industrial NAICS non-cogen")),FALSE,TRUE))</f>
        <v>1</v>
      </c>
      <c r="M3020">
        <f t="shared" si="142"/>
        <v>0.77656675749318804</v>
      </c>
      <c r="N3020">
        <f t="shared" si="143"/>
        <v>1</v>
      </c>
    </row>
    <row r="3021" spans="1:14" x14ac:dyDescent="0.2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s="32">
        <f t="shared" si="141"/>
        <v>18115723.635241393</v>
      </c>
      <c r="J3021" t="str">
        <f>IF(K3021="natural gas",VLOOKUP(D3021,'Cross-Page Data'!$I$4:$J$13,2,FALSE),IF(K3021="solar",VLOOKUP('Form 923'!D3021,'Cross-Page Data'!$I$14:$J$117,2,FALSE),K3021))</f>
        <v>heavy or residual fuel oil</v>
      </c>
      <c r="K3021" t="str">
        <f>VLOOKUP(E3021,'Cross-Page Data'!$D$4:$F$48,3,FALSE)</f>
        <v>heavy or residual fuel oil</v>
      </c>
      <c r="L3021" t="b">
        <f>IF(AND($P$6=FALSE,OR(C3021="Commercial NAICS Cogen",C3021="Industrial NAICS Cogen",C3021="NAICS-22 Cogen")),FALSE,IF(AND($P$7=FALSE,OR(C3021="Commercial NAICS Cogen",C3021="Commercial NAICS Non-Cogen",C3021="industrial NAICS Cogen", C3021="industrial NAICS non-cogen")),FALSE,TRUE))</f>
        <v>1</v>
      </c>
      <c r="M3021">
        <f t="shared" si="142"/>
        <v>7.6706827309236947E-2</v>
      </c>
      <c r="N3021">
        <f t="shared" si="143"/>
        <v>1</v>
      </c>
    </row>
    <row r="3022" spans="1:14" x14ac:dyDescent="0.2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s="32">
        <f t="shared" si="141"/>
        <v>18115711.4336413</v>
      </c>
      <c r="J3022" t="str">
        <f>IF(K3022="natural gas",VLOOKUP(D3022,'Cross-Page Data'!$I$4:$J$13,2,FALSE),IF(K3022="solar",VLOOKUP('Form 923'!D3022,'Cross-Page Data'!$I$14:$J$117,2,FALSE),K3022))</f>
        <v>natural gas peaker</v>
      </c>
      <c r="K3022" t="str">
        <f>VLOOKUP(E3022,'Cross-Page Data'!$D$4:$F$48,3,FALSE)</f>
        <v>natural gas</v>
      </c>
      <c r="L3022" t="b">
        <f>IF(AND($P$6=FALSE,OR(C3022="Commercial NAICS Cogen",C3022="Industrial NAICS Cogen",C3022="NAICS-22 Cogen")),FALSE,IF(AND($P$7=FALSE,OR(C3022="Commercial NAICS Cogen",C3022="Commercial NAICS Non-Cogen",C3022="industrial NAICS Cogen", C3022="industrial NAICS non-cogen")),FALSE,TRUE))</f>
        <v>1</v>
      </c>
      <c r="M3022">
        <f t="shared" si="142"/>
        <v>7.6049382716049385E-2</v>
      </c>
      <c r="N3022">
        <f t="shared" si="143"/>
        <v>1</v>
      </c>
    </row>
    <row r="3023" spans="1:14" x14ac:dyDescent="0.2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s="32">
        <f t="shared" si="141"/>
        <v>8902000.3500855751</v>
      </c>
      <c r="J3023" t="str">
        <f>IF(K3023="natural gas",VLOOKUP(D3023,'Cross-Page Data'!$I$4:$J$13,2,FALSE),IF(K3023="solar",VLOOKUP('Form 923'!D3023,'Cross-Page Data'!$I$14:$J$117,2,FALSE),K3023))</f>
        <v>hydro</v>
      </c>
      <c r="K3023" t="str">
        <f>VLOOKUP(E3023,'Cross-Page Data'!$D$4:$F$48,3,FALSE)</f>
        <v>hydro</v>
      </c>
      <c r="L3023" t="b">
        <f>IF(AND($P$6=FALSE,OR(C3023="Commercial NAICS Cogen",C3023="Industrial NAICS Cogen",C3023="NAICS-22 Cogen")),FALSE,IF(AND($P$7=FALSE,OR(C3023="Commercial NAICS Cogen",C3023="Commercial NAICS Non-Cogen",C3023="industrial NAICS Cogen", C3023="industrial NAICS non-cogen")),FALSE,TRUE))</f>
        <v>1</v>
      </c>
      <c r="M3023">
        <f t="shared" si="142"/>
        <v>0.43528610354223435</v>
      </c>
      <c r="N3023">
        <f t="shared" si="143"/>
        <v>1</v>
      </c>
    </row>
    <row r="3024" spans="1:14" x14ac:dyDescent="0.2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s="32">
        <f t="shared" si="141"/>
        <v>8901826.1276728567</v>
      </c>
      <c r="J3024" t="str">
        <f>IF(K3024="natural gas",VLOOKUP(D3024,'Cross-Page Data'!$I$4:$J$13,2,FALSE),IF(K3024="solar",VLOOKUP('Form 923'!D3024,'Cross-Page Data'!$I$14:$J$117,2,FALSE),K3024))</f>
        <v>hydro</v>
      </c>
      <c r="K3024" t="str">
        <f>VLOOKUP(E3024,'Cross-Page Data'!$D$4:$F$48,3,FALSE)</f>
        <v>hydro</v>
      </c>
      <c r="L3024" t="b">
        <f>IF(AND($P$6=FALSE,OR(C3024="Commercial NAICS Cogen",C3024="Industrial NAICS Cogen",C3024="NAICS-22 Cogen")),FALSE,IF(AND($P$7=FALSE,OR(C3024="Commercial NAICS Cogen",C3024="Commercial NAICS Non-Cogen",C3024="industrial NAICS Cogen", C3024="industrial NAICS non-cogen")),FALSE,TRUE))</f>
        <v>1</v>
      </c>
      <c r="M3024">
        <f t="shared" si="142"/>
        <v>0.87534059945504084</v>
      </c>
      <c r="N3024">
        <f t="shared" si="143"/>
        <v>1</v>
      </c>
    </row>
    <row r="3025" spans="1:14" x14ac:dyDescent="0.2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s="32">
        <f t="shared" si="141"/>
        <v>8901592.9203539826</v>
      </c>
      <c r="J3025" t="str">
        <f>IF(K3025="natural gas",VLOOKUP(D3025,'Cross-Page Data'!$I$4:$J$13,2,FALSE),IF(K3025="solar",VLOOKUP('Form 923'!D3025,'Cross-Page Data'!$I$14:$J$117,2,FALSE),K3025))</f>
        <v>hydro</v>
      </c>
      <c r="K3025" t="str">
        <f>VLOOKUP(E3025,'Cross-Page Data'!$D$4:$F$48,3,FALSE)</f>
        <v>hydro</v>
      </c>
      <c r="L3025" t="b">
        <f>IF(AND($P$6=FALSE,OR(C3025="Commercial NAICS Cogen",C3025="Industrial NAICS Cogen",C3025="NAICS-22 Cogen")),FALSE,IF(AND($P$7=FALSE,OR(C3025="Commercial NAICS Cogen",C3025="Commercial NAICS Non-Cogen",C3025="industrial NAICS Cogen", C3025="industrial NAICS non-cogen")),FALSE,TRUE))</f>
        <v>1</v>
      </c>
      <c r="M3025">
        <f t="shared" si="142"/>
        <v>0.9134877384196185</v>
      </c>
      <c r="N3025">
        <f t="shared" si="143"/>
        <v>1</v>
      </c>
    </row>
    <row r="3026" spans="1:14" x14ac:dyDescent="0.2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s="32">
        <f t="shared" si="141"/>
        <v>0</v>
      </c>
      <c r="J3026" t="str">
        <f>IF(K3026="natural gas",VLOOKUP(D3026,'Cross-Page Data'!$I$4:$J$13,2,FALSE),IF(K3026="solar",VLOOKUP('Form 923'!D3026,'Cross-Page Data'!$I$14:$J$117,2,FALSE),K3026))</f>
        <v>heavy or residual fuel oil</v>
      </c>
      <c r="K3026" t="str">
        <f>VLOOKUP(E3026,'Cross-Page Data'!$D$4:$F$48,3,FALSE)</f>
        <v>heavy or residual fuel oil</v>
      </c>
      <c r="L3026" t="b">
        <f>IF(AND($P$6=FALSE,OR(C3026="Commercial NAICS Cogen",C3026="Industrial NAICS Cogen",C3026="NAICS-22 Cogen")),FALSE,IF(AND($P$7=FALSE,OR(C3026="Commercial NAICS Cogen",C3026="Commercial NAICS Non-Cogen",C3026="industrial NAICS Cogen", C3026="industrial NAICS non-cogen")),FALSE,TRUE))</f>
        <v>1</v>
      </c>
      <c r="M3026">
        <f t="shared" si="142"/>
        <v>0.57188755020080317</v>
      </c>
      <c r="N3026">
        <f t="shared" si="143"/>
        <v>1</v>
      </c>
    </row>
    <row r="3027" spans="1:14" x14ac:dyDescent="0.2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s="32">
        <f t="shared" si="141"/>
        <v>-751773.04964539001</v>
      </c>
      <c r="J3027" t="str">
        <f>IF(K3027="natural gas",VLOOKUP(D3027,'Cross-Page Data'!$I$4:$J$13,2,FALSE),IF(K3027="solar",VLOOKUP('Form 923'!D3027,'Cross-Page Data'!$I$14:$J$117,2,FALSE),K3027))</f>
        <v>heavy or residual fuel oil</v>
      </c>
      <c r="K3027" t="str">
        <f>VLOOKUP(E3027,'Cross-Page Data'!$D$4:$F$48,3,FALSE)</f>
        <v>heavy or residual fuel oil</v>
      </c>
      <c r="L3027" t="b">
        <f>IF(AND($P$6=FALSE,OR(C3027="Commercial NAICS Cogen",C3027="Industrial NAICS Cogen",C3027="NAICS-22 Cogen")),FALSE,IF(AND($P$7=FALSE,OR(C3027="Commercial NAICS Cogen",C3027="Commercial NAICS Non-Cogen",C3027="industrial NAICS Cogen", C3027="industrial NAICS non-cogen")),FALSE,TRUE))</f>
        <v>1</v>
      </c>
      <c r="M3027">
        <f t="shared" si="142"/>
        <v>0.61084337349397588</v>
      </c>
      <c r="N3027">
        <f t="shared" si="143"/>
        <v>1</v>
      </c>
    </row>
    <row r="3028" spans="1:14" x14ac:dyDescent="0.2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s="32">
        <f t="shared" si="141"/>
        <v>492279.34982854471</v>
      </c>
      <c r="J3028" t="str">
        <f>IF(K3028="natural gas",VLOOKUP(D3028,'Cross-Page Data'!$I$4:$J$13,2,FALSE),IF(K3028="solar",VLOOKUP('Form 923'!D3028,'Cross-Page Data'!$I$14:$J$117,2,FALSE),K3028))</f>
        <v>natural gas nonpeaker</v>
      </c>
      <c r="K3028" t="str">
        <f>VLOOKUP(E3028,'Cross-Page Data'!$D$4:$F$48,3,FALSE)</f>
        <v>natural gas</v>
      </c>
      <c r="L3028" t="b">
        <f>IF(AND($P$6=FALSE,OR(C3028="Commercial NAICS Cogen",C3028="Industrial NAICS Cogen",C3028="NAICS-22 Cogen")),FALSE,IF(AND($P$7=FALSE,OR(C3028="Commercial NAICS Cogen",C3028="Commercial NAICS Non-Cogen",C3028="industrial NAICS Cogen", C3028="industrial NAICS non-cogen")),FALSE,TRUE))</f>
        <v>1</v>
      </c>
      <c r="M3028">
        <f t="shared" si="142"/>
        <v>0.70976744186046514</v>
      </c>
      <c r="N3028">
        <f t="shared" si="143"/>
        <v>1</v>
      </c>
    </row>
    <row r="3029" spans="1:14" x14ac:dyDescent="0.2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s="32">
        <f t="shared" si="141"/>
        <v>10091201.055408144</v>
      </c>
      <c r="J3029" t="str">
        <f>IF(K3029="natural gas",VLOOKUP(D3029,'Cross-Page Data'!$I$4:$J$13,2,FALSE),IF(K3029="solar",VLOOKUP('Form 923'!D3029,'Cross-Page Data'!$I$14:$J$117,2,FALSE),K3029))</f>
        <v>natural gas nonpeaker</v>
      </c>
      <c r="K3029" t="str">
        <f>VLOOKUP(E3029,'Cross-Page Data'!$D$4:$F$48,3,FALSE)</f>
        <v>natural gas</v>
      </c>
      <c r="L3029" t="b">
        <f>IF(AND($P$6=FALSE,OR(C3029="Commercial NAICS Cogen",C3029="Industrial NAICS Cogen",C3029="NAICS-22 Cogen")),FALSE,IF(AND($P$7=FALSE,OR(C3029="Commercial NAICS Cogen",C3029="Commercial NAICS Non-Cogen",C3029="industrial NAICS Cogen", C3029="industrial NAICS non-cogen")),FALSE,TRUE))</f>
        <v>1</v>
      </c>
      <c r="M3029">
        <f t="shared" si="142"/>
        <v>0.33581395348837212</v>
      </c>
      <c r="N3029">
        <f t="shared" si="143"/>
        <v>1</v>
      </c>
    </row>
    <row r="3030" spans="1:14" x14ac:dyDescent="0.2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s="32">
        <f t="shared" si="141"/>
        <v>10763845.59512645</v>
      </c>
      <c r="J3030" t="str">
        <f>IF(K3030="natural gas",VLOOKUP(D3030,'Cross-Page Data'!$I$4:$J$13,2,FALSE),IF(K3030="solar",VLOOKUP('Form 923'!D3030,'Cross-Page Data'!$I$14:$J$117,2,FALSE),K3030))</f>
        <v>natural gas peaker</v>
      </c>
      <c r="K3030" t="str">
        <f>VLOOKUP(E3030,'Cross-Page Data'!$D$4:$F$48,3,FALSE)</f>
        <v>natural gas</v>
      </c>
      <c r="L3030" t="b">
        <f>IF(AND($P$6=FALSE,OR(C3030="Commercial NAICS Cogen",C3030="Industrial NAICS Cogen",C3030="NAICS-22 Cogen")),FALSE,IF(AND($P$7=FALSE,OR(C3030="Commercial NAICS Cogen",C3030="Commercial NAICS Non-Cogen",C3030="industrial NAICS Cogen", C3030="industrial NAICS non-cogen")),FALSE,TRUE))</f>
        <v>1</v>
      </c>
      <c r="M3030">
        <f t="shared" si="142"/>
        <v>0.42716049382716048</v>
      </c>
      <c r="N3030">
        <f t="shared" si="143"/>
        <v>1</v>
      </c>
    </row>
    <row r="3031" spans="1:14" x14ac:dyDescent="0.2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s="32">
        <f t="shared" si="141"/>
        <v>10526724.089211566</v>
      </c>
      <c r="J3031" t="str">
        <f>IF(K3031="natural gas",VLOOKUP(D3031,'Cross-Page Data'!$I$4:$J$13,2,FALSE),IF(K3031="solar",VLOOKUP('Form 923'!D3031,'Cross-Page Data'!$I$14:$J$117,2,FALSE),K3031))</f>
        <v>hard coal</v>
      </c>
      <c r="K3031" t="str">
        <f>VLOOKUP(E3031,'Cross-Page Data'!$D$4:$F$48,3,FALSE)</f>
        <v>hard coal</v>
      </c>
      <c r="L3031" t="b">
        <f>IF(AND($P$6=FALSE,OR(C3031="Commercial NAICS Cogen",C3031="Industrial NAICS Cogen",C3031="NAICS-22 Cogen")),FALSE,IF(AND($P$7=FALSE,OR(C3031="Commercial NAICS Cogen",C3031="Commercial NAICS Non-Cogen",C3031="industrial NAICS Cogen", C3031="industrial NAICS non-cogen")),FALSE,TRUE))</f>
        <v>1</v>
      </c>
      <c r="M3031">
        <f t="shared" si="142"/>
        <v>0.32653061224489793</v>
      </c>
      <c r="N3031">
        <f t="shared" si="143"/>
        <v>1</v>
      </c>
    </row>
    <row r="3032" spans="1:14" x14ac:dyDescent="0.2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s="32" t="str">
        <f t="shared" si="141"/>
        <v/>
      </c>
      <c r="J3032" t="str">
        <f>IF(K3032="natural gas",VLOOKUP(D3032,'Cross-Page Data'!$I$4:$J$13,2,FALSE),IF(K3032="solar",VLOOKUP('Form 923'!D3032,'Cross-Page Data'!$I$14:$J$117,2,FALSE),K3032))</f>
        <v>hard coal</v>
      </c>
      <c r="K3032" t="str">
        <f>VLOOKUP(E3032,'Cross-Page Data'!$D$4:$F$48,3,FALSE)</f>
        <v>hard coal</v>
      </c>
      <c r="L3032" t="b">
        <f>IF(AND($P$6=FALSE,OR(C3032="Commercial NAICS Cogen",C3032="Industrial NAICS Cogen",C3032="NAICS-22 Cogen")),FALSE,IF(AND($P$7=FALSE,OR(C3032="Commercial NAICS Cogen",C3032="Commercial NAICS Non-Cogen",C3032="industrial NAICS Cogen", C3032="industrial NAICS non-cogen")),FALSE,TRUE))</f>
        <v>1</v>
      </c>
      <c r="M3032">
        <f t="shared" si="142"/>
        <v>1.3605442176870747E-3</v>
      </c>
      <c r="N3032">
        <f t="shared" si="143"/>
        <v>0</v>
      </c>
    </row>
    <row r="3033" spans="1:14" x14ac:dyDescent="0.2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s="32" t="str">
        <f t="shared" si="141"/>
        <v/>
      </c>
      <c r="J3033" t="str">
        <f>IF(K3033="natural gas",VLOOKUP(D3033,'Cross-Page Data'!$I$4:$J$13,2,FALSE),IF(K3033="solar",VLOOKUP('Form 923'!D3033,'Cross-Page Data'!$I$14:$J$117,2,FALSE),K3033))</f>
        <v>heavy or residual fuel oil</v>
      </c>
      <c r="K3033" t="str">
        <f>VLOOKUP(E3033,'Cross-Page Data'!$D$4:$F$48,3,FALSE)</f>
        <v>heavy or residual fuel oil</v>
      </c>
      <c r="L3033" t="b">
        <f>IF(AND($P$6=FALSE,OR(C3033="Commercial NAICS Cogen",C3033="Industrial NAICS Cogen",C3033="NAICS-22 Cogen")),FALSE,IF(AND($P$7=FALSE,OR(C3033="Commercial NAICS Cogen",C3033="Commercial NAICS Non-Cogen",C3033="industrial NAICS Cogen", C3033="industrial NAICS non-cogen")),FALSE,TRUE))</f>
        <v>1</v>
      </c>
      <c r="M3033">
        <f t="shared" si="142"/>
        <v>4.0160642570281126E-4</v>
      </c>
      <c r="N3033">
        <f t="shared" si="143"/>
        <v>0</v>
      </c>
    </row>
    <row r="3034" spans="1:14" x14ac:dyDescent="0.2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s="32" t="str">
        <f t="shared" si="141"/>
        <v/>
      </c>
      <c r="J3034" t="str">
        <f>IF(K3034="natural gas",VLOOKUP(D3034,'Cross-Page Data'!$I$4:$J$13,2,FALSE),IF(K3034="solar",VLOOKUP('Form 923'!D3034,'Cross-Page Data'!$I$14:$J$117,2,FALSE),K3034))</f>
        <v>hard coal</v>
      </c>
      <c r="K3034" t="str">
        <f>VLOOKUP(E3034,'Cross-Page Data'!$D$4:$F$48,3,FALSE)</f>
        <v>hard coal</v>
      </c>
      <c r="L3034" t="b">
        <f>IF(AND($P$6=FALSE,OR(C3034="Commercial NAICS Cogen",C3034="Industrial NAICS Cogen",C3034="NAICS-22 Cogen")),FALSE,IF(AND($P$7=FALSE,OR(C3034="Commercial NAICS Cogen",C3034="Commercial NAICS Non-Cogen",C3034="industrial NAICS Cogen", C3034="industrial NAICS non-cogen")),FALSE,TRUE))</f>
        <v>1</v>
      </c>
      <c r="M3034">
        <f t="shared" si="142"/>
        <v>1.3605442176870747E-3</v>
      </c>
      <c r="N3034">
        <f t="shared" si="143"/>
        <v>0</v>
      </c>
    </row>
    <row r="3035" spans="1:14" x14ac:dyDescent="0.2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s="32">
        <f t="shared" si="141"/>
        <v>9647357.4319182951</v>
      </c>
      <c r="J3035" t="str">
        <f>IF(K3035="natural gas",VLOOKUP(D3035,'Cross-Page Data'!$I$4:$J$13,2,FALSE),IF(K3035="solar",VLOOKUP('Form 923'!D3035,'Cross-Page Data'!$I$14:$J$117,2,FALSE),K3035))</f>
        <v>natural gas peaker</v>
      </c>
      <c r="K3035" t="str">
        <f>VLOOKUP(E3035,'Cross-Page Data'!$D$4:$F$48,3,FALSE)</f>
        <v>natural gas</v>
      </c>
      <c r="L3035" t="b">
        <f>IF(AND($P$6=FALSE,OR(C3035="Commercial NAICS Cogen",C3035="Industrial NAICS Cogen",C3035="NAICS-22 Cogen")),FALSE,IF(AND($P$7=FALSE,OR(C3035="Commercial NAICS Cogen",C3035="Commercial NAICS Non-Cogen",C3035="industrial NAICS Cogen", C3035="industrial NAICS non-cogen")),FALSE,TRUE))</f>
        <v>1</v>
      </c>
      <c r="M3035">
        <f t="shared" si="142"/>
        <v>0.53135802469135807</v>
      </c>
      <c r="N3035">
        <f t="shared" si="143"/>
        <v>1</v>
      </c>
    </row>
    <row r="3036" spans="1:14" x14ac:dyDescent="0.2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s="32">
        <f t="shared" si="141"/>
        <v>8902199.4134897366</v>
      </c>
      <c r="J3036" t="str">
        <f>IF(K3036="natural gas",VLOOKUP(D3036,'Cross-Page Data'!$I$4:$J$13,2,FALSE),IF(K3036="solar",VLOOKUP('Form 923'!D3036,'Cross-Page Data'!$I$14:$J$117,2,FALSE),K3036))</f>
        <v>hydro</v>
      </c>
      <c r="K3036" t="str">
        <f>VLOOKUP(E3036,'Cross-Page Data'!$D$4:$F$48,3,FALSE)</f>
        <v>hydro</v>
      </c>
      <c r="L3036" t="b">
        <f>IF(AND($P$6=FALSE,OR(C3036="Commercial NAICS Cogen",C3036="Industrial NAICS Cogen",C3036="NAICS-22 Cogen")),FALSE,IF(AND($P$7=FALSE,OR(C3036="Commercial NAICS Cogen",C3036="Commercial NAICS Non-Cogen",C3036="industrial NAICS Cogen", C3036="industrial NAICS non-cogen")),FALSE,TRUE))</f>
        <v>1</v>
      </c>
      <c r="M3036">
        <f t="shared" si="142"/>
        <v>4.4277929155313353E-2</v>
      </c>
      <c r="N3036">
        <f t="shared" si="143"/>
        <v>0</v>
      </c>
    </row>
    <row r="3037" spans="1:14" x14ac:dyDescent="0.2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s="32">
        <f t="shared" si="141"/>
        <v>8902026.6722671427</v>
      </c>
      <c r="J3037" t="str">
        <f>IF(K3037="natural gas",VLOOKUP(D3037,'Cross-Page Data'!$I$4:$J$13,2,FALSE),IF(K3037="solar",VLOOKUP('Form 923'!D3037,'Cross-Page Data'!$I$14:$J$117,2,FALSE),K3037))</f>
        <v>hydro</v>
      </c>
      <c r="K3037" t="str">
        <f>VLOOKUP(E3037,'Cross-Page Data'!$D$4:$F$48,3,FALSE)</f>
        <v>hydro</v>
      </c>
      <c r="L3037" t="b">
        <f>IF(AND($P$6=FALSE,OR(C3037="Commercial NAICS Cogen",C3037="Industrial NAICS Cogen",C3037="NAICS-22 Cogen")),FALSE,IF(AND($P$7=FALSE,OR(C3037="Commercial NAICS Cogen",C3037="Commercial NAICS Non-Cogen",C3037="industrial NAICS Cogen", C3037="industrial NAICS non-cogen")),FALSE,TRUE))</f>
        <v>1</v>
      </c>
      <c r="M3037">
        <f t="shared" si="142"/>
        <v>0.20027247956403268</v>
      </c>
      <c r="N3037">
        <f t="shared" si="143"/>
        <v>1</v>
      </c>
    </row>
    <row r="3038" spans="1:14" x14ac:dyDescent="0.2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s="32">
        <f t="shared" si="141"/>
        <v>8901748.0409885477</v>
      </c>
      <c r="J3038" t="str">
        <f>IF(K3038="natural gas",VLOOKUP(D3038,'Cross-Page Data'!$I$4:$J$13,2,FALSE),IF(K3038="solar",VLOOKUP('Form 923'!D3038,'Cross-Page Data'!$I$14:$J$117,2,FALSE),K3038))</f>
        <v>hydro</v>
      </c>
      <c r="K3038" t="str">
        <f>VLOOKUP(E3038,'Cross-Page Data'!$D$4:$F$48,3,FALSE)</f>
        <v>hydro</v>
      </c>
      <c r="L3038" t="b">
        <f>IF(AND($P$6=FALSE,OR(C3038="Commercial NAICS Cogen",C3038="Industrial NAICS Cogen",C3038="NAICS-22 Cogen")),FALSE,IF(AND($P$7=FALSE,OR(C3038="Commercial NAICS Cogen",C3038="Commercial NAICS Non-Cogen",C3038="industrial NAICS Cogen", C3038="industrial NAICS non-cogen")),FALSE,TRUE))</f>
        <v>1</v>
      </c>
      <c r="M3038">
        <f t="shared" si="142"/>
        <v>0.89918256130790186</v>
      </c>
      <c r="N3038">
        <f t="shared" si="143"/>
        <v>1</v>
      </c>
    </row>
    <row r="3039" spans="1:14" x14ac:dyDescent="0.2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s="32">
        <f t="shared" si="141"/>
        <v>-7256797.5830815714</v>
      </c>
      <c r="J3039" t="str">
        <f>IF(K3039="natural gas",VLOOKUP(D3039,'Cross-Page Data'!$I$4:$J$13,2,FALSE),IF(K3039="solar",VLOOKUP('Form 923'!D3039,'Cross-Page Data'!$I$14:$J$117,2,FALSE),K3039))</f>
        <v>heavy or residual fuel oil</v>
      </c>
      <c r="K3039" t="str">
        <f>VLOOKUP(E3039,'Cross-Page Data'!$D$4:$F$48,3,FALSE)</f>
        <v>heavy or residual fuel oil</v>
      </c>
      <c r="L3039" t="b">
        <f>IF(AND($P$6=FALSE,OR(C3039="Commercial NAICS Cogen",C3039="Industrial NAICS Cogen",C3039="NAICS-22 Cogen")),FALSE,IF(AND($P$7=FALSE,OR(C3039="Commercial NAICS Cogen",C3039="Commercial NAICS Non-Cogen",C3039="industrial NAICS Cogen", C3039="industrial NAICS non-cogen")),FALSE,TRUE))</f>
        <v>1</v>
      </c>
      <c r="M3039">
        <f t="shared" si="142"/>
        <v>0.63253012048192769</v>
      </c>
      <c r="N3039">
        <f t="shared" si="143"/>
        <v>1</v>
      </c>
    </row>
    <row r="3040" spans="1:14" x14ac:dyDescent="0.2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s="32">
        <f t="shared" si="141"/>
        <v>0</v>
      </c>
      <c r="J3040" t="str">
        <f>IF(K3040="natural gas",VLOOKUP(D3040,'Cross-Page Data'!$I$4:$J$13,2,FALSE),IF(K3040="solar",VLOOKUP('Form 923'!D3040,'Cross-Page Data'!$I$14:$J$117,2,FALSE),K3040))</f>
        <v>nuclear</v>
      </c>
      <c r="K3040" t="str">
        <f>VLOOKUP(E3040,'Cross-Page Data'!$D$4:$F$48,3,FALSE)</f>
        <v>nuclear</v>
      </c>
      <c r="L3040" t="b">
        <f>IF(AND($P$6=FALSE,OR(C3040="Commercial NAICS Cogen",C3040="Industrial NAICS Cogen",C3040="NAICS-22 Cogen")),FALSE,IF(AND($P$7=FALSE,OR(C3040="Commercial NAICS Cogen",C3040="Commercial NAICS Non-Cogen",C3040="industrial NAICS Cogen", C3040="industrial NAICS non-cogen")),FALSE,TRUE))</f>
        <v>1</v>
      </c>
      <c r="M3040">
        <f t="shared" si="142"/>
        <v>1.020408163265306E-2</v>
      </c>
      <c r="N3040">
        <f t="shared" si="143"/>
        <v>0</v>
      </c>
    </row>
    <row r="3041" spans="1:14" x14ac:dyDescent="0.2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s="32">
        <f t="shared" si="141"/>
        <v>0</v>
      </c>
      <c r="J3041" t="str">
        <f>IF(K3041="natural gas",VLOOKUP(D3041,'Cross-Page Data'!$I$4:$J$13,2,FALSE),IF(K3041="solar",VLOOKUP('Form 923'!D3041,'Cross-Page Data'!$I$14:$J$117,2,FALSE),K3041))</f>
        <v>nuclear</v>
      </c>
      <c r="K3041" t="str">
        <f>VLOOKUP(E3041,'Cross-Page Data'!$D$4:$F$48,3,FALSE)</f>
        <v>nuclear</v>
      </c>
      <c r="L3041" t="b">
        <f>IF(AND($P$6=FALSE,OR(C3041="Commercial NAICS Cogen",C3041="Industrial NAICS Cogen",C3041="NAICS-22 Cogen")),FALSE,IF(AND($P$7=FALSE,OR(C3041="Commercial NAICS Cogen",C3041="Commercial NAICS Non-Cogen",C3041="industrial NAICS Cogen", C3041="industrial NAICS non-cogen")),FALSE,TRUE))</f>
        <v>1</v>
      </c>
      <c r="M3041">
        <f t="shared" si="142"/>
        <v>1.020408163265306E-2</v>
      </c>
      <c r="N3041">
        <f t="shared" si="143"/>
        <v>0</v>
      </c>
    </row>
    <row r="3042" spans="1:14" x14ac:dyDescent="0.2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s="32">
        <f t="shared" si="141"/>
        <v>10525883.92903636</v>
      </c>
      <c r="J3042" t="str">
        <f>IF(K3042="natural gas",VLOOKUP(D3042,'Cross-Page Data'!$I$4:$J$13,2,FALSE),IF(K3042="solar",VLOOKUP('Form 923'!D3042,'Cross-Page Data'!$I$14:$J$117,2,FALSE),K3042))</f>
        <v>heavy or residual fuel oil</v>
      </c>
      <c r="K3042" t="str">
        <f>VLOOKUP(E3042,'Cross-Page Data'!$D$4:$F$48,3,FALSE)</f>
        <v>heavy or residual fuel oil</v>
      </c>
      <c r="L3042" t="b">
        <f>IF(AND($P$6=FALSE,OR(C3042="Commercial NAICS Cogen",C3042="Industrial NAICS Cogen",C3042="NAICS-22 Cogen")),FALSE,IF(AND($P$7=FALSE,OR(C3042="Commercial NAICS Cogen",C3042="Commercial NAICS Non-Cogen",C3042="industrial NAICS Cogen", C3042="industrial NAICS non-cogen")),FALSE,TRUE))</f>
        <v>1</v>
      </c>
      <c r="M3042">
        <f t="shared" si="142"/>
        <v>0.34859437751004019</v>
      </c>
      <c r="N3042">
        <f t="shared" si="143"/>
        <v>1</v>
      </c>
    </row>
    <row r="3043" spans="1:14" x14ac:dyDescent="0.2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s="32">
        <f t="shared" si="141"/>
        <v>10541237.553225936</v>
      </c>
      <c r="J3043" t="str">
        <f>IF(K3043="natural gas",VLOOKUP(D3043,'Cross-Page Data'!$I$4:$J$13,2,FALSE),IF(K3043="solar",VLOOKUP('Form 923'!D3043,'Cross-Page Data'!$I$14:$J$117,2,FALSE),K3043))</f>
        <v>hard coal</v>
      </c>
      <c r="K3043" t="str">
        <f>VLOOKUP(E3043,'Cross-Page Data'!$D$4:$F$48,3,FALSE)</f>
        <v>hard coal</v>
      </c>
      <c r="L3043" t="b">
        <f>IF(AND($P$6=FALSE,OR(C3043="Commercial NAICS Cogen",C3043="Industrial NAICS Cogen",C3043="NAICS-22 Cogen")),FALSE,IF(AND($P$7=FALSE,OR(C3043="Commercial NAICS Cogen",C3043="Commercial NAICS Non-Cogen",C3043="industrial NAICS Cogen", C3043="industrial NAICS non-cogen")),FALSE,TRUE))</f>
        <v>1</v>
      </c>
      <c r="M3043">
        <f t="shared" si="142"/>
        <v>0.3183673469387755</v>
      </c>
      <c r="N3043">
        <f t="shared" si="143"/>
        <v>1</v>
      </c>
    </row>
    <row r="3044" spans="1:14" x14ac:dyDescent="0.2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s="32">
        <f t="shared" si="141"/>
        <v>8902071.8717078306</v>
      </c>
      <c r="J3044" t="str">
        <f>IF(K3044="natural gas",VLOOKUP(D3044,'Cross-Page Data'!$I$4:$J$13,2,FALSE),IF(K3044="solar",VLOOKUP('Form 923'!D3044,'Cross-Page Data'!$I$14:$J$117,2,FALSE),K3044))</f>
        <v>hydro</v>
      </c>
      <c r="K3044" t="str">
        <f>VLOOKUP(E3044,'Cross-Page Data'!$D$4:$F$48,3,FALSE)</f>
        <v>hydro</v>
      </c>
      <c r="L3044" t="b">
        <f>IF(AND($P$6=FALSE,OR(C3044="Commercial NAICS Cogen",C3044="Industrial NAICS Cogen",C3044="NAICS-22 Cogen")),FALSE,IF(AND($P$7=FALSE,OR(C3044="Commercial NAICS Cogen",C3044="Commercial NAICS Non-Cogen",C3044="industrial NAICS Cogen", C3044="industrial NAICS non-cogen")),FALSE,TRUE))</f>
        <v>1</v>
      </c>
      <c r="M3044">
        <f t="shared" si="142"/>
        <v>0.1164850136239782</v>
      </c>
      <c r="N3044">
        <f t="shared" si="143"/>
        <v>1</v>
      </c>
    </row>
    <row r="3045" spans="1:14" x14ac:dyDescent="0.2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s="32">
        <f t="shared" si="141"/>
        <v>8902004.7915979382</v>
      </c>
      <c r="J3045" t="str">
        <f>IF(K3045="natural gas",VLOOKUP(D3045,'Cross-Page Data'!$I$4:$J$13,2,FALSE),IF(K3045="solar",VLOOKUP('Form 923'!D3045,'Cross-Page Data'!$I$14:$J$117,2,FALSE),K3045))</f>
        <v>hydro</v>
      </c>
      <c r="K3045" t="str">
        <f>VLOOKUP(E3045,'Cross-Page Data'!$D$4:$F$48,3,FALSE)</f>
        <v>hydro</v>
      </c>
      <c r="L3045" t="b">
        <f>IF(AND($P$6=FALSE,OR(C3045="Commercial NAICS Cogen",C3045="Industrial NAICS Cogen",C3045="NAICS-22 Cogen")),FALSE,IF(AND($P$7=FALSE,OR(C3045="Commercial NAICS Cogen",C3045="Commercial NAICS Non-Cogen",C3045="industrial NAICS Cogen", C3045="industrial NAICS non-cogen")),FALSE,TRUE))</f>
        <v>1</v>
      </c>
      <c r="M3045">
        <f t="shared" si="142"/>
        <v>0.34332425068119893</v>
      </c>
      <c r="N3045">
        <f t="shared" si="143"/>
        <v>1</v>
      </c>
    </row>
    <row r="3046" spans="1:14" x14ac:dyDescent="0.2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s="32" t="str">
        <f t="shared" si="141"/>
        <v/>
      </c>
      <c r="J3046" t="str">
        <f>IF(K3046="natural gas",VLOOKUP(D3046,'Cross-Page Data'!$I$4:$J$13,2,FALSE),IF(K3046="solar",VLOOKUP('Form 923'!D3046,'Cross-Page Data'!$I$14:$J$117,2,FALSE),K3046))</f>
        <v>heavy or residual fuel oil</v>
      </c>
      <c r="K3046" t="str">
        <f>VLOOKUP(E3046,'Cross-Page Data'!$D$4:$F$48,3,FALSE)</f>
        <v>heavy or residual fuel oil</v>
      </c>
      <c r="L3046" t="b">
        <f>IF(AND($P$6=FALSE,OR(C3046="Commercial NAICS Cogen",C3046="Industrial NAICS Cogen",C3046="NAICS-22 Cogen")),FALSE,IF(AND($P$7=FALSE,OR(C3046="Commercial NAICS Cogen",C3046="Commercial NAICS Non-Cogen",C3046="industrial NAICS Cogen", C3046="industrial NAICS non-cogen")),FALSE,TRUE))</f>
        <v>1</v>
      </c>
      <c r="M3046">
        <f t="shared" si="142"/>
        <v>4.0160642570281126E-4</v>
      </c>
      <c r="N3046">
        <f t="shared" si="143"/>
        <v>0</v>
      </c>
    </row>
    <row r="3047" spans="1:14" x14ac:dyDescent="0.2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s="32">
        <f t="shared" si="141"/>
        <v>18395021.645021647</v>
      </c>
      <c r="J3047" t="str">
        <f>IF(K3047="natural gas",VLOOKUP(D3047,'Cross-Page Data'!$I$4:$J$13,2,FALSE),IF(K3047="solar",VLOOKUP('Form 923'!D3047,'Cross-Page Data'!$I$14:$J$117,2,FALSE),K3047))</f>
        <v>natural gas peaker</v>
      </c>
      <c r="K3047" t="str">
        <f>VLOOKUP(E3047,'Cross-Page Data'!$D$4:$F$48,3,FALSE)</f>
        <v>natural gas</v>
      </c>
      <c r="L3047" t="b">
        <f>IF(AND($P$6=FALSE,OR(C3047="Commercial NAICS Cogen",C3047="Industrial NAICS Cogen",C3047="NAICS-22 Cogen")),FALSE,IF(AND($P$7=FALSE,OR(C3047="Commercial NAICS Cogen",C3047="Commercial NAICS Non-Cogen",C3047="industrial NAICS Cogen", C3047="industrial NAICS non-cogen")),FALSE,TRUE))</f>
        <v>1</v>
      </c>
      <c r="M3047">
        <f t="shared" si="142"/>
        <v>7.3580246913580241E-2</v>
      </c>
      <c r="N3047">
        <f t="shared" si="143"/>
        <v>1</v>
      </c>
    </row>
    <row r="3048" spans="1:14" x14ac:dyDescent="0.2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s="32">
        <f t="shared" si="141"/>
        <v>21492035.398230091</v>
      </c>
      <c r="J3048" t="str">
        <f>IF(K3048="natural gas",VLOOKUP(D3048,'Cross-Page Data'!$I$4:$J$13,2,FALSE),IF(K3048="solar",VLOOKUP('Form 923'!D3048,'Cross-Page Data'!$I$14:$J$117,2,FALSE),K3048))</f>
        <v>natural gas peaker</v>
      </c>
      <c r="K3048" t="str">
        <f>VLOOKUP(E3048,'Cross-Page Data'!$D$4:$F$48,3,FALSE)</f>
        <v>natural gas</v>
      </c>
      <c r="L3048" t="b">
        <f>IF(AND($P$6=FALSE,OR(C3048="Commercial NAICS Cogen",C3048="Industrial NAICS Cogen",C3048="NAICS-22 Cogen")),FALSE,IF(AND($P$7=FALSE,OR(C3048="Commercial NAICS Cogen",C3048="Commercial NAICS Non-Cogen",C3048="industrial NAICS Cogen", C3048="industrial NAICS non-cogen")),FALSE,TRUE))</f>
        <v>1</v>
      </c>
      <c r="M3048">
        <f t="shared" si="142"/>
        <v>5.2345679012345679E-2</v>
      </c>
      <c r="N3048">
        <f t="shared" si="143"/>
        <v>1</v>
      </c>
    </row>
    <row r="3049" spans="1:14" x14ac:dyDescent="0.2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s="32">
        <f t="shared" si="141"/>
        <v>8902037.5906263962</v>
      </c>
      <c r="J3049" t="str">
        <f>IF(K3049="natural gas",VLOOKUP(D3049,'Cross-Page Data'!$I$4:$J$13,2,FALSE),IF(K3049="solar",VLOOKUP('Form 923'!D3049,'Cross-Page Data'!$I$14:$J$117,2,FALSE),K3049))</f>
        <v>hydro</v>
      </c>
      <c r="K3049" t="str">
        <f>VLOOKUP(E3049,'Cross-Page Data'!$D$4:$F$48,3,FALSE)</f>
        <v>hydro</v>
      </c>
      <c r="L3049" t="b">
        <f>IF(AND($P$6=FALSE,OR(C3049="Commercial NAICS Cogen",C3049="Industrial NAICS Cogen",C3049="NAICS-22 Cogen")),FALSE,IF(AND($P$7=FALSE,OR(C3049="Commercial NAICS Cogen",C3049="Commercial NAICS Non-Cogen",C3049="industrial NAICS Cogen", C3049="industrial NAICS non-cogen")),FALSE,TRUE))</f>
        <v>1</v>
      </c>
      <c r="M3049">
        <f t="shared" si="142"/>
        <v>0.16961852861035423</v>
      </c>
      <c r="N3049">
        <f t="shared" si="143"/>
        <v>1</v>
      </c>
    </row>
    <row r="3050" spans="1:14" x14ac:dyDescent="0.2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s="32">
        <f t="shared" si="141"/>
        <v>8901969.0163315013</v>
      </c>
      <c r="J3050" t="str">
        <f>IF(K3050="natural gas",VLOOKUP(D3050,'Cross-Page Data'!$I$4:$J$13,2,FALSE),IF(K3050="solar",VLOOKUP('Form 923'!D3050,'Cross-Page Data'!$I$14:$J$117,2,FALSE),K3050))</f>
        <v>hydro</v>
      </c>
      <c r="K3050" t="str">
        <f>VLOOKUP(E3050,'Cross-Page Data'!$D$4:$F$48,3,FALSE)</f>
        <v>hydro</v>
      </c>
      <c r="L3050" t="b">
        <f>IF(AND($P$6=FALSE,OR(C3050="Commercial NAICS Cogen",C3050="Industrial NAICS Cogen",C3050="NAICS-22 Cogen")),FALSE,IF(AND($P$7=FALSE,OR(C3050="Commercial NAICS Cogen",C3050="Commercial NAICS Non-Cogen",C3050="industrial NAICS Cogen", C3050="industrial NAICS non-cogen")),FALSE,TRUE))</f>
        <v>1</v>
      </c>
      <c r="M3050">
        <f t="shared" si="142"/>
        <v>0.74931880108991822</v>
      </c>
      <c r="N3050">
        <f t="shared" si="143"/>
        <v>1</v>
      </c>
    </row>
    <row r="3051" spans="1:14" x14ac:dyDescent="0.2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s="32">
        <f t="shared" si="141"/>
        <v>8901989.6075482015</v>
      </c>
      <c r="J3051" t="str">
        <f>IF(K3051="natural gas",VLOOKUP(D3051,'Cross-Page Data'!$I$4:$J$13,2,FALSE),IF(K3051="solar",VLOOKUP('Form 923'!D3051,'Cross-Page Data'!$I$14:$J$117,2,FALSE),K3051))</f>
        <v>hydro</v>
      </c>
      <c r="K3051" t="str">
        <f>VLOOKUP(E3051,'Cross-Page Data'!$D$4:$F$48,3,FALSE)</f>
        <v>hydro</v>
      </c>
      <c r="L3051" t="b">
        <f>IF(AND($P$6=FALSE,OR(C3051="Commercial NAICS Cogen",C3051="Industrial NAICS Cogen",C3051="NAICS-22 Cogen")),FALSE,IF(AND($P$7=FALSE,OR(C3051="Commercial NAICS Cogen",C3051="Commercial NAICS Non-Cogen",C3051="industrial NAICS Cogen", C3051="industrial NAICS non-cogen")),FALSE,TRUE))</f>
        <v>1</v>
      </c>
      <c r="M3051">
        <f t="shared" si="142"/>
        <v>0.65326975476839233</v>
      </c>
      <c r="N3051">
        <f t="shared" si="143"/>
        <v>1</v>
      </c>
    </row>
    <row r="3052" spans="1:14" x14ac:dyDescent="0.2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s="32">
        <f t="shared" si="141"/>
        <v>8901951.1716834977</v>
      </c>
      <c r="J3052" t="str">
        <f>IF(K3052="natural gas",VLOOKUP(D3052,'Cross-Page Data'!$I$4:$J$13,2,FALSE),IF(K3052="solar",VLOOKUP('Form 923'!D3052,'Cross-Page Data'!$I$14:$J$117,2,FALSE),K3052))</f>
        <v>hydro</v>
      </c>
      <c r="K3052" t="str">
        <f>VLOOKUP(E3052,'Cross-Page Data'!$D$4:$F$48,3,FALSE)</f>
        <v>hydro</v>
      </c>
      <c r="L3052" t="b">
        <f>IF(AND($P$6=FALSE,OR(C3052="Commercial NAICS Cogen",C3052="Industrial NAICS Cogen",C3052="NAICS-22 Cogen")),FALSE,IF(AND($P$7=FALSE,OR(C3052="Commercial NAICS Cogen",C3052="Commercial NAICS Non-Cogen",C3052="industrial NAICS Cogen", C3052="industrial NAICS non-cogen")),FALSE,TRUE))</f>
        <v>1</v>
      </c>
      <c r="M3052">
        <f t="shared" si="142"/>
        <v>0.79087193460490468</v>
      </c>
      <c r="N3052">
        <f t="shared" si="143"/>
        <v>1</v>
      </c>
    </row>
    <row r="3053" spans="1:14" x14ac:dyDescent="0.2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s="32">
        <f t="shared" si="141"/>
        <v>8901958.1899973527</v>
      </c>
      <c r="J3053" t="str">
        <f>IF(K3053="natural gas",VLOOKUP(D3053,'Cross-Page Data'!$I$4:$J$13,2,FALSE),IF(K3053="solar",VLOOKUP('Form 923'!D3053,'Cross-Page Data'!$I$14:$J$117,2,FALSE),K3053))</f>
        <v>hydro</v>
      </c>
      <c r="K3053" t="str">
        <f>VLOOKUP(E3053,'Cross-Page Data'!$D$4:$F$48,3,FALSE)</f>
        <v>hydro</v>
      </c>
      <c r="L3053" t="b">
        <f>IF(AND($P$6=FALSE,OR(C3053="Commercial NAICS Cogen",C3053="Industrial NAICS Cogen",C3053="NAICS-22 Cogen")),FALSE,IF(AND($P$7=FALSE,OR(C3053="Commercial NAICS Cogen",C3053="Commercial NAICS Non-Cogen",C3053="industrial NAICS Cogen", C3053="industrial NAICS non-cogen")),FALSE,TRUE))</f>
        <v>1</v>
      </c>
      <c r="M3053">
        <f t="shared" si="142"/>
        <v>0.77792915531335149</v>
      </c>
      <c r="N3053">
        <f t="shared" si="143"/>
        <v>1</v>
      </c>
    </row>
    <row r="3054" spans="1:14" x14ac:dyDescent="0.2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s="32">
        <f t="shared" si="141"/>
        <v>8901972.2547217105</v>
      </c>
      <c r="J3054" t="str">
        <f>IF(K3054="natural gas",VLOOKUP(D3054,'Cross-Page Data'!$I$4:$J$13,2,FALSE),IF(K3054="solar",VLOOKUP('Form 923'!D3054,'Cross-Page Data'!$I$14:$J$117,2,FALSE),K3054))</f>
        <v>hydro</v>
      </c>
      <c r="K3054" t="str">
        <f>VLOOKUP(E3054,'Cross-Page Data'!$D$4:$F$48,3,FALSE)</f>
        <v>hydro</v>
      </c>
      <c r="L3054" t="b">
        <f>IF(AND($P$6=FALSE,OR(C3054="Commercial NAICS Cogen",C3054="Industrial NAICS Cogen",C3054="NAICS-22 Cogen")),FALSE,IF(AND($P$7=FALSE,OR(C3054="Commercial NAICS Cogen",C3054="Commercial NAICS Non-Cogen",C3054="industrial NAICS Cogen", C3054="industrial NAICS non-cogen")),FALSE,TRUE))</f>
        <v>1</v>
      </c>
      <c r="M3054">
        <f t="shared" si="142"/>
        <v>0.73705722070844681</v>
      </c>
      <c r="N3054">
        <f t="shared" si="143"/>
        <v>1</v>
      </c>
    </row>
    <row r="3055" spans="1:14" x14ac:dyDescent="0.2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s="32">
        <f t="shared" si="141"/>
        <v>8901927.1948608141</v>
      </c>
      <c r="J3055" t="str">
        <f>IF(K3055="natural gas",VLOOKUP(D3055,'Cross-Page Data'!$I$4:$J$13,2,FALSE),IF(K3055="solar",VLOOKUP('Form 923'!D3055,'Cross-Page Data'!$I$14:$J$117,2,FALSE),K3055))</f>
        <v>hydro</v>
      </c>
      <c r="K3055" t="str">
        <f>VLOOKUP(E3055,'Cross-Page Data'!$D$4:$F$48,3,FALSE)</f>
        <v>hydro</v>
      </c>
      <c r="L3055" t="b">
        <f>IF(AND($P$6=FALSE,OR(C3055="Commercial NAICS Cogen",C3055="Industrial NAICS Cogen",C3055="NAICS-22 Cogen")),FALSE,IF(AND($P$7=FALSE,OR(C3055="Commercial NAICS Cogen",C3055="Commercial NAICS Non-Cogen",C3055="industrial NAICS Cogen", C3055="industrial NAICS non-cogen")),FALSE,TRUE))</f>
        <v>1</v>
      </c>
      <c r="M3055">
        <f t="shared" si="142"/>
        <v>0.82152588555858308</v>
      </c>
      <c r="N3055">
        <f t="shared" si="143"/>
        <v>1</v>
      </c>
    </row>
    <row r="3056" spans="1:14" x14ac:dyDescent="0.2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s="32">
        <f t="shared" si="141"/>
        <v>8901983.1645027827</v>
      </c>
      <c r="J3056" t="str">
        <f>IF(K3056="natural gas",VLOOKUP(D3056,'Cross-Page Data'!$I$4:$J$13,2,FALSE),IF(K3056="solar",VLOOKUP('Form 923'!D3056,'Cross-Page Data'!$I$14:$J$117,2,FALSE),K3056))</f>
        <v>hydro</v>
      </c>
      <c r="K3056" t="str">
        <f>VLOOKUP(E3056,'Cross-Page Data'!$D$4:$F$48,3,FALSE)</f>
        <v>hydro</v>
      </c>
      <c r="L3056" t="b">
        <f>IF(AND($P$6=FALSE,OR(C3056="Commercial NAICS Cogen",C3056="Industrial NAICS Cogen",C3056="NAICS-22 Cogen")),FALSE,IF(AND($P$7=FALSE,OR(C3056="Commercial NAICS Cogen",C3056="Commercial NAICS Non-Cogen",C3056="industrial NAICS Cogen", C3056="industrial NAICS non-cogen")),FALSE,TRUE))</f>
        <v>1</v>
      </c>
      <c r="M3056">
        <f t="shared" si="142"/>
        <v>0.6975476839237057</v>
      </c>
      <c r="N3056">
        <f t="shared" si="143"/>
        <v>1</v>
      </c>
    </row>
    <row r="3057" spans="1:14" x14ac:dyDescent="0.2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s="32" t="str">
        <f t="shared" si="141"/>
        <v/>
      </c>
      <c r="J3057" t="str">
        <f>IF(K3057="natural gas",VLOOKUP(D3057,'Cross-Page Data'!$I$4:$J$13,2,FALSE),IF(K3057="solar",VLOOKUP('Form 923'!D3057,'Cross-Page Data'!$I$14:$J$117,2,FALSE),K3057))</f>
        <v>heavy or residual fuel oil</v>
      </c>
      <c r="K3057" t="str">
        <f>VLOOKUP(E3057,'Cross-Page Data'!$D$4:$F$48,3,FALSE)</f>
        <v>heavy or residual fuel oil</v>
      </c>
      <c r="L3057" t="b">
        <f>IF(AND($P$6=FALSE,OR(C3057="Commercial NAICS Cogen",C3057="Industrial NAICS Cogen",C3057="NAICS-22 Cogen")),FALSE,IF(AND($P$7=FALSE,OR(C3057="Commercial NAICS Cogen",C3057="Commercial NAICS Non-Cogen",C3057="industrial NAICS Cogen", C3057="industrial NAICS non-cogen")),FALSE,TRUE))</f>
        <v>1</v>
      </c>
      <c r="M3057">
        <f t="shared" si="142"/>
        <v>4.0160642570281126E-4</v>
      </c>
      <c r="N3057">
        <f t="shared" si="143"/>
        <v>0</v>
      </c>
    </row>
    <row r="3058" spans="1:14" x14ac:dyDescent="0.2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s="32">
        <f t="shared" si="141"/>
        <v>12689440.99378882</v>
      </c>
      <c r="J3058" t="str">
        <f>IF(K3058="natural gas",VLOOKUP(D3058,'Cross-Page Data'!$I$4:$J$13,2,FALSE),IF(K3058="solar",VLOOKUP('Form 923'!D3058,'Cross-Page Data'!$I$14:$J$117,2,FALSE),K3058))</f>
        <v>natural gas peaker</v>
      </c>
      <c r="K3058" t="str">
        <f>VLOOKUP(E3058,'Cross-Page Data'!$D$4:$F$48,3,FALSE)</f>
        <v>natural gas</v>
      </c>
      <c r="L3058" t="b">
        <f>IF(AND($P$6=FALSE,OR(C3058="Commercial NAICS Cogen",C3058="Industrial NAICS Cogen",C3058="NAICS-22 Cogen")),FALSE,IF(AND($P$7=FALSE,OR(C3058="Commercial NAICS Cogen",C3058="Commercial NAICS Non-Cogen",C3058="industrial NAICS Cogen", C3058="industrial NAICS non-cogen")),FALSE,TRUE))</f>
        <v>1</v>
      </c>
      <c r="M3058">
        <f t="shared" si="142"/>
        <v>0.2271604938271605</v>
      </c>
      <c r="N3058">
        <f t="shared" si="143"/>
        <v>1</v>
      </c>
    </row>
    <row r="3059" spans="1:14" x14ac:dyDescent="0.2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s="32">
        <f t="shared" si="141"/>
        <v>8902063.7219406236</v>
      </c>
      <c r="J3059" t="str">
        <f>IF(K3059="natural gas",VLOOKUP(D3059,'Cross-Page Data'!$I$4:$J$13,2,FALSE),IF(K3059="solar",VLOOKUP('Form 923'!D3059,'Cross-Page Data'!$I$14:$J$117,2,FALSE),K3059))</f>
        <v>hydro</v>
      </c>
      <c r="K3059" t="str">
        <f>VLOOKUP(E3059,'Cross-Page Data'!$D$4:$F$48,3,FALSE)</f>
        <v>hydro</v>
      </c>
      <c r="L3059" t="b">
        <f>IF(AND($P$6=FALSE,OR(C3059="Commercial NAICS Cogen",C3059="Industrial NAICS Cogen",C3059="NAICS-22 Cogen")),FALSE,IF(AND($P$7=FALSE,OR(C3059="Commercial NAICS Cogen",C3059="Commercial NAICS Non-Cogen",C3059="industrial NAICS Cogen", C3059="industrial NAICS non-cogen")),FALSE,TRUE))</f>
        <v>1</v>
      </c>
      <c r="M3059">
        <f t="shared" si="142"/>
        <v>0.13147138964577657</v>
      </c>
      <c r="N3059">
        <f t="shared" si="143"/>
        <v>1</v>
      </c>
    </row>
    <row r="3060" spans="1:14" x14ac:dyDescent="0.2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s="32">
        <f t="shared" si="141"/>
        <v>8902158.2733812947</v>
      </c>
      <c r="J3060" t="str">
        <f>IF(K3060="natural gas",VLOOKUP(D3060,'Cross-Page Data'!$I$4:$J$13,2,FALSE),IF(K3060="solar",VLOOKUP('Form 923'!D3060,'Cross-Page Data'!$I$14:$J$117,2,FALSE),K3060))</f>
        <v>hydro</v>
      </c>
      <c r="K3060" t="str">
        <f>VLOOKUP(E3060,'Cross-Page Data'!$D$4:$F$48,3,FALSE)</f>
        <v>hydro</v>
      </c>
      <c r="L3060" t="b">
        <f>IF(AND($P$6=FALSE,OR(C3060="Commercial NAICS Cogen",C3060="Industrial NAICS Cogen",C3060="NAICS-22 Cogen")),FALSE,IF(AND($P$7=FALSE,OR(C3060="Commercial NAICS Cogen",C3060="Commercial NAICS Non-Cogen",C3060="industrial NAICS Cogen", C3060="industrial NAICS non-cogen")),FALSE,TRUE))</f>
        <v>1</v>
      </c>
      <c r="M3060">
        <f t="shared" si="142"/>
        <v>6.0626702997275204E-2</v>
      </c>
      <c r="N3060">
        <f t="shared" si="143"/>
        <v>1</v>
      </c>
    </row>
    <row r="3061" spans="1:14" x14ac:dyDescent="0.2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s="32">
        <f t="shared" si="141"/>
        <v>15826494.724501759</v>
      </c>
      <c r="J3061" t="str">
        <f>IF(K3061="natural gas",VLOOKUP(D3061,'Cross-Page Data'!$I$4:$J$13,2,FALSE),IF(K3061="solar",VLOOKUP('Form 923'!D3061,'Cross-Page Data'!$I$14:$J$117,2,FALSE),K3061))</f>
        <v>heavy or residual fuel oil</v>
      </c>
      <c r="K3061" t="str">
        <f>VLOOKUP(E3061,'Cross-Page Data'!$D$4:$F$48,3,FALSE)</f>
        <v>heavy or residual fuel oil</v>
      </c>
      <c r="L3061" t="b">
        <f>IF(AND($P$6=FALSE,OR(C3061="Commercial NAICS Cogen",C3061="Industrial NAICS Cogen",C3061="NAICS-22 Cogen")),FALSE,IF(AND($P$7=FALSE,OR(C3061="Commercial NAICS Cogen",C3061="Commercial NAICS Non-Cogen",C3061="industrial NAICS Cogen", C3061="industrial NAICS non-cogen")),FALSE,TRUE))</f>
        <v>1</v>
      </c>
      <c r="M3061">
        <f t="shared" si="142"/>
        <v>0.11204819277108434</v>
      </c>
      <c r="N3061">
        <f t="shared" si="143"/>
        <v>1</v>
      </c>
    </row>
    <row r="3062" spans="1:14" x14ac:dyDescent="0.2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s="32">
        <f t="shared" si="141"/>
        <v>15784752.07268565</v>
      </c>
      <c r="J3062" t="str">
        <f>IF(K3062="natural gas",VLOOKUP(D3062,'Cross-Page Data'!$I$4:$J$13,2,FALSE),IF(K3062="solar",VLOOKUP('Form 923'!D3062,'Cross-Page Data'!$I$14:$J$117,2,FALSE),K3062))</f>
        <v>natural gas peaker</v>
      </c>
      <c r="K3062" t="str">
        <f>VLOOKUP(E3062,'Cross-Page Data'!$D$4:$F$48,3,FALSE)</f>
        <v>natural gas</v>
      </c>
      <c r="L3062" t="b">
        <f>IF(AND($P$6=FALSE,OR(C3062="Commercial NAICS Cogen",C3062="Industrial NAICS Cogen",C3062="NAICS-22 Cogen")),FALSE,IF(AND($P$7=FALSE,OR(C3062="Commercial NAICS Cogen",C3062="Commercial NAICS Non-Cogen",C3062="industrial NAICS Cogen", C3062="industrial NAICS non-cogen")),FALSE,TRUE))</f>
        <v>1</v>
      </c>
      <c r="M3062">
        <f t="shared" si="142"/>
        <v>0.12345679012345678</v>
      </c>
      <c r="N3062">
        <f t="shared" si="143"/>
        <v>1</v>
      </c>
    </row>
    <row r="3063" spans="1:14" x14ac:dyDescent="0.2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s="32">
        <f t="shared" si="141"/>
        <v>8902016.3831127901</v>
      </c>
      <c r="J3063" t="str">
        <f>IF(K3063="natural gas",VLOOKUP(D3063,'Cross-Page Data'!$I$4:$J$13,2,FALSE),IF(K3063="solar",VLOOKUP('Form 923'!D3063,'Cross-Page Data'!$I$14:$J$117,2,FALSE),K3063))</f>
        <v>hydro</v>
      </c>
      <c r="K3063" t="str">
        <f>VLOOKUP(E3063,'Cross-Page Data'!$D$4:$F$48,3,FALSE)</f>
        <v>hydro</v>
      </c>
      <c r="L3063" t="b">
        <f>IF(AND($P$6=FALSE,OR(C3063="Commercial NAICS Cogen",C3063="Industrial NAICS Cogen",C3063="NAICS-22 Cogen")),FALSE,IF(AND($P$7=FALSE,OR(C3063="Commercial NAICS Cogen",C3063="Commercial NAICS Non-Cogen",C3063="industrial NAICS Cogen", C3063="industrial NAICS non-cogen")),FALSE,TRUE))</f>
        <v>1</v>
      </c>
      <c r="M3063">
        <f t="shared" si="142"/>
        <v>0.24727520435967301</v>
      </c>
      <c r="N3063">
        <f t="shared" si="143"/>
        <v>1</v>
      </c>
    </row>
    <row r="3064" spans="1:14" x14ac:dyDescent="0.2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s="32" t="str">
        <f t="shared" si="141"/>
        <v/>
      </c>
      <c r="J3064" t="str">
        <f>IF(K3064="natural gas",VLOOKUP(D3064,'Cross-Page Data'!$I$4:$J$13,2,FALSE),IF(K3064="solar",VLOOKUP('Form 923'!D3064,'Cross-Page Data'!$I$14:$J$117,2,FALSE),K3064))</f>
        <v>heavy or residual fuel oil</v>
      </c>
      <c r="K3064" t="str">
        <f>VLOOKUP(E3064,'Cross-Page Data'!$D$4:$F$48,3,FALSE)</f>
        <v>heavy or residual fuel oil</v>
      </c>
      <c r="L3064" t="b">
        <f>IF(AND($P$6=FALSE,OR(C3064="Commercial NAICS Cogen",C3064="Industrial NAICS Cogen",C3064="NAICS-22 Cogen")),FALSE,IF(AND($P$7=FALSE,OR(C3064="Commercial NAICS Cogen",C3064="Commercial NAICS Non-Cogen",C3064="industrial NAICS Cogen", C3064="industrial NAICS non-cogen")),FALSE,TRUE))</f>
        <v>1</v>
      </c>
      <c r="M3064">
        <f t="shared" si="142"/>
        <v>4.0160642570281126E-4</v>
      </c>
      <c r="N3064">
        <f t="shared" si="143"/>
        <v>0</v>
      </c>
    </row>
    <row r="3065" spans="1:14" x14ac:dyDescent="0.2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s="32">
        <f t="shared" si="141"/>
        <v>17148922.273024164</v>
      </c>
      <c r="J3065" t="str">
        <f>IF(K3065="natural gas",VLOOKUP(D3065,'Cross-Page Data'!$I$4:$J$13,2,FALSE),IF(K3065="solar",VLOOKUP('Form 923'!D3065,'Cross-Page Data'!$I$14:$J$117,2,FALSE),K3065))</f>
        <v>natural gas peaker</v>
      </c>
      <c r="K3065" t="str">
        <f>VLOOKUP(E3065,'Cross-Page Data'!$D$4:$F$48,3,FALSE)</f>
        <v>natural gas</v>
      </c>
      <c r="L3065" t="b">
        <f>IF(AND($P$6=FALSE,OR(C3065="Commercial NAICS Cogen",C3065="Industrial NAICS Cogen",C3065="NAICS-22 Cogen")),FALSE,IF(AND($P$7=FALSE,OR(C3065="Commercial NAICS Cogen",C3065="Commercial NAICS Non-Cogen",C3065="industrial NAICS Cogen", C3065="industrial NAICS non-cogen")),FALSE,TRUE))</f>
        <v>1</v>
      </c>
      <c r="M3065">
        <f t="shared" si="142"/>
        <v>9.3827160493827166E-2</v>
      </c>
      <c r="N3065">
        <f t="shared" si="143"/>
        <v>1</v>
      </c>
    </row>
    <row r="3066" spans="1:14" x14ac:dyDescent="0.2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s="32" t="str">
        <f t="shared" si="141"/>
        <v/>
      </c>
      <c r="J3066" t="str">
        <f>IF(K3066="natural gas",VLOOKUP(D3066,'Cross-Page Data'!$I$4:$J$13,2,FALSE),IF(K3066="solar",VLOOKUP('Form 923'!D3066,'Cross-Page Data'!$I$14:$J$117,2,FALSE),K3066))</f>
        <v>heavy or residual fuel oil</v>
      </c>
      <c r="K3066" t="str">
        <f>VLOOKUP(E3066,'Cross-Page Data'!$D$4:$F$48,3,FALSE)</f>
        <v>heavy or residual fuel oil</v>
      </c>
      <c r="L3066" t="b">
        <f>IF(AND($P$6=FALSE,OR(C3066="Commercial NAICS Cogen",C3066="Industrial NAICS Cogen",C3066="NAICS-22 Cogen")),FALSE,IF(AND($P$7=FALSE,OR(C3066="Commercial NAICS Cogen",C3066="Commercial NAICS Non-Cogen",C3066="industrial NAICS Cogen", C3066="industrial NAICS non-cogen")),FALSE,TRUE))</f>
        <v>1</v>
      </c>
      <c r="M3066">
        <f t="shared" si="142"/>
        <v>4.0160642570281126E-4</v>
      </c>
      <c r="N3066">
        <f t="shared" si="143"/>
        <v>0</v>
      </c>
    </row>
    <row r="3067" spans="1:14" x14ac:dyDescent="0.2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s="32">
        <f t="shared" si="141"/>
        <v>9644241.5454135276</v>
      </c>
      <c r="J3067" t="str">
        <f>IF(K3067="natural gas",VLOOKUP(D3067,'Cross-Page Data'!$I$4:$J$13,2,FALSE),IF(K3067="solar",VLOOKUP('Form 923'!D3067,'Cross-Page Data'!$I$14:$J$117,2,FALSE),K3067))</f>
        <v>natural gas peaker</v>
      </c>
      <c r="K3067" t="str">
        <f>VLOOKUP(E3067,'Cross-Page Data'!$D$4:$F$48,3,FALSE)</f>
        <v>natural gas</v>
      </c>
      <c r="L3067" t="b">
        <f>IF(AND($P$6=FALSE,OR(C3067="Commercial NAICS Cogen",C3067="Industrial NAICS Cogen",C3067="NAICS-22 Cogen")),FALSE,IF(AND($P$7=FALSE,OR(C3067="Commercial NAICS Cogen",C3067="Commercial NAICS Non-Cogen",C3067="industrial NAICS Cogen", C3067="industrial NAICS non-cogen")),FALSE,TRUE))</f>
        <v>1</v>
      </c>
      <c r="M3067">
        <f t="shared" si="142"/>
        <v>0.5318518518518518</v>
      </c>
      <c r="N3067">
        <f t="shared" si="143"/>
        <v>1</v>
      </c>
    </row>
    <row r="3068" spans="1:14" x14ac:dyDescent="0.2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s="32">
        <f t="shared" si="141"/>
        <v>9582016.7940002736</v>
      </c>
      <c r="J3068" t="str">
        <f>IF(K3068="natural gas",VLOOKUP(D3068,'Cross-Page Data'!$I$4:$J$13,2,FALSE),IF(K3068="solar",VLOOKUP('Form 923'!D3068,'Cross-Page Data'!$I$14:$J$117,2,FALSE),K3068))</f>
        <v>hard coal</v>
      </c>
      <c r="K3068" t="str">
        <f>VLOOKUP(E3068,'Cross-Page Data'!$D$4:$F$48,3,FALSE)</f>
        <v>hard coal</v>
      </c>
      <c r="L3068" t="b">
        <f>IF(AND($P$6=FALSE,OR(C3068="Commercial NAICS Cogen",C3068="Industrial NAICS Cogen",C3068="NAICS-22 Cogen")),FALSE,IF(AND($P$7=FALSE,OR(C3068="Commercial NAICS Cogen",C3068="Commercial NAICS Non-Cogen",C3068="industrial NAICS Cogen", C3068="industrial NAICS non-cogen")),FALSE,TRUE))</f>
        <v>1</v>
      </c>
      <c r="M3068">
        <f t="shared" si="142"/>
        <v>0.44353741496598642</v>
      </c>
      <c r="N3068">
        <f t="shared" si="143"/>
        <v>1</v>
      </c>
    </row>
    <row r="3069" spans="1:14" x14ac:dyDescent="0.2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s="32" t="str">
        <f t="shared" si="141"/>
        <v/>
      </c>
      <c r="J3069" t="str">
        <f>IF(K3069="natural gas",VLOOKUP(D3069,'Cross-Page Data'!$I$4:$J$13,2,FALSE),IF(K3069="solar",VLOOKUP('Form 923'!D3069,'Cross-Page Data'!$I$14:$J$117,2,FALSE),K3069))</f>
        <v>hard coal</v>
      </c>
      <c r="K3069" t="str">
        <f>VLOOKUP(E3069,'Cross-Page Data'!$D$4:$F$48,3,FALSE)</f>
        <v>hard coal</v>
      </c>
      <c r="L3069" t="b">
        <f>IF(AND($P$6=FALSE,OR(C3069="Commercial NAICS Cogen",C3069="Industrial NAICS Cogen",C3069="NAICS-22 Cogen")),FALSE,IF(AND($P$7=FALSE,OR(C3069="Commercial NAICS Cogen",C3069="Commercial NAICS Non-Cogen",C3069="industrial NAICS Cogen", C3069="industrial NAICS non-cogen")),FALSE,TRUE))</f>
        <v>1</v>
      </c>
      <c r="M3069">
        <f t="shared" si="142"/>
        <v>1.3605442176870747E-3</v>
      </c>
      <c r="N3069">
        <f t="shared" si="143"/>
        <v>0</v>
      </c>
    </row>
    <row r="3070" spans="1:14" x14ac:dyDescent="0.2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s="32">
        <f t="shared" si="141"/>
        <v>8901989.0774260703</v>
      </c>
      <c r="J3070" t="str">
        <f>IF(K3070="natural gas",VLOOKUP(D3070,'Cross-Page Data'!$I$4:$J$13,2,FALSE),IF(K3070="solar",VLOOKUP('Form 923'!D3070,'Cross-Page Data'!$I$14:$J$117,2,FALSE),K3070))</f>
        <v>hydro</v>
      </c>
      <c r="K3070" t="str">
        <f>VLOOKUP(E3070,'Cross-Page Data'!$D$4:$F$48,3,FALSE)</f>
        <v>hydro</v>
      </c>
      <c r="L3070" t="b">
        <f>IF(AND($P$6=FALSE,OR(C3070="Commercial NAICS Cogen",C3070="Industrial NAICS Cogen",C3070="NAICS-22 Cogen")),FALSE,IF(AND($P$7=FALSE,OR(C3070="Commercial NAICS Cogen",C3070="Commercial NAICS Non-Cogen",C3070="industrial NAICS Cogen", C3070="industrial NAICS non-cogen")),FALSE,TRUE))</f>
        <v>1</v>
      </c>
      <c r="M3070">
        <f t="shared" si="142"/>
        <v>0.65803814713896458</v>
      </c>
      <c r="N3070">
        <f t="shared" si="143"/>
        <v>1</v>
      </c>
    </row>
    <row r="3071" spans="1:14" x14ac:dyDescent="0.2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s="32">
        <f t="shared" si="141"/>
        <v>8902014.5366713833</v>
      </c>
      <c r="J3071" t="str">
        <f>IF(K3071="natural gas",VLOOKUP(D3071,'Cross-Page Data'!$I$4:$J$13,2,FALSE),IF(K3071="solar",VLOOKUP('Form 923'!D3071,'Cross-Page Data'!$I$14:$J$117,2,FALSE),K3071))</f>
        <v>hydro</v>
      </c>
      <c r="K3071" t="str">
        <f>VLOOKUP(E3071,'Cross-Page Data'!$D$4:$F$48,3,FALSE)</f>
        <v>hydro</v>
      </c>
      <c r="L3071" t="b">
        <f>IF(AND($P$6=FALSE,OR(C3071="Commercial NAICS Cogen",C3071="Industrial NAICS Cogen",C3071="NAICS-22 Cogen")),FALSE,IF(AND($P$7=FALSE,OR(C3071="Commercial NAICS Cogen",C3071="Commercial NAICS Non-Cogen",C3071="industrial NAICS Cogen", C3071="industrial NAICS non-cogen")),FALSE,TRUE))</f>
        <v>1</v>
      </c>
      <c r="M3071">
        <f t="shared" si="142"/>
        <v>0.25476839237057219</v>
      </c>
      <c r="N3071">
        <f t="shared" si="143"/>
        <v>1</v>
      </c>
    </row>
    <row r="3072" spans="1:14" x14ac:dyDescent="0.2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s="32">
        <f t="shared" si="141"/>
        <v>27802205.605230525</v>
      </c>
      <c r="J3072" t="str">
        <f>IF(K3072="natural gas",VLOOKUP(D3072,'Cross-Page Data'!$I$4:$J$13,2,FALSE),IF(K3072="solar",VLOOKUP('Form 923'!D3072,'Cross-Page Data'!$I$14:$J$117,2,FALSE),K3072))</f>
        <v>heavy or residual fuel oil</v>
      </c>
      <c r="K3072" t="str">
        <f>VLOOKUP(E3072,'Cross-Page Data'!$D$4:$F$48,3,FALSE)</f>
        <v>heavy or residual fuel oil</v>
      </c>
      <c r="L3072" t="b">
        <f>IF(AND($P$6=FALSE,OR(C3072="Commercial NAICS Cogen",C3072="Industrial NAICS Cogen",C3072="NAICS-22 Cogen")),FALSE,IF(AND($P$7=FALSE,OR(C3072="Commercial NAICS Cogen",C3072="Commercial NAICS Non-Cogen",C3072="industrial NAICS Cogen", C3072="industrial NAICS non-cogen")),FALSE,TRUE))</f>
        <v>1</v>
      </c>
      <c r="M3072">
        <f t="shared" si="142"/>
        <v>3.1325301204819279E-2</v>
      </c>
      <c r="N3072">
        <f t="shared" si="143"/>
        <v>0</v>
      </c>
    </row>
    <row r="3073" spans="1:14" x14ac:dyDescent="0.2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s="32">
        <f t="shared" si="141"/>
        <v>27813476.549289104</v>
      </c>
      <c r="J3073" t="str">
        <f>IF(K3073="natural gas",VLOOKUP(D3073,'Cross-Page Data'!$I$4:$J$13,2,FALSE),IF(K3073="solar",VLOOKUP('Form 923'!D3073,'Cross-Page Data'!$I$14:$J$117,2,FALSE),K3073))</f>
        <v>natural gas peaker</v>
      </c>
      <c r="K3073" t="str">
        <f>VLOOKUP(E3073,'Cross-Page Data'!$D$4:$F$48,3,FALSE)</f>
        <v>natural gas</v>
      </c>
      <c r="L3073" t="b">
        <f>IF(AND($P$6=FALSE,OR(C3073="Commercial NAICS Cogen",C3073="Industrial NAICS Cogen",C3073="NAICS-22 Cogen")),FALSE,IF(AND($P$7=FALSE,OR(C3073="Commercial NAICS Cogen",C3073="Commercial NAICS Non-Cogen",C3073="industrial NAICS Cogen", C3073="industrial NAICS non-cogen")),FALSE,TRUE))</f>
        <v>1</v>
      </c>
      <c r="M3073">
        <f t="shared" si="142"/>
        <v>2.9629629629629631E-2</v>
      </c>
      <c r="N3073">
        <f t="shared" si="143"/>
        <v>0</v>
      </c>
    </row>
    <row r="3074" spans="1:14" x14ac:dyDescent="0.2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s="32">
        <f t="shared" si="141"/>
        <v>8900523.5602094233</v>
      </c>
      <c r="J3074" t="str">
        <f>IF(K3074="natural gas",VLOOKUP(D3074,'Cross-Page Data'!$I$4:$J$13,2,FALSE),IF(K3074="solar",VLOOKUP('Form 923'!D3074,'Cross-Page Data'!$I$14:$J$117,2,FALSE),K3074))</f>
        <v>hydro</v>
      </c>
      <c r="K3074" t="str">
        <f>VLOOKUP(E3074,'Cross-Page Data'!$D$4:$F$48,3,FALSE)</f>
        <v>hydro</v>
      </c>
      <c r="L3074" t="b">
        <f>IF(AND($P$6=FALSE,OR(C3074="Commercial NAICS Cogen",C3074="Industrial NAICS Cogen",C3074="NAICS-22 Cogen")),FALSE,IF(AND($P$7=FALSE,OR(C3074="Commercial NAICS Cogen",C3074="Commercial NAICS Non-Cogen",C3074="industrial NAICS Cogen", C3074="industrial NAICS non-cogen")),FALSE,TRUE))</f>
        <v>1</v>
      </c>
      <c r="M3074">
        <f t="shared" si="142"/>
        <v>0.9257493188010899</v>
      </c>
      <c r="N3074">
        <f t="shared" si="143"/>
        <v>1</v>
      </c>
    </row>
    <row r="3075" spans="1:14" x14ac:dyDescent="0.2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s="32" t="str">
        <f t="shared" si="141"/>
        <v/>
      </c>
      <c r="J3075" t="str">
        <f>IF(K3075="natural gas",VLOOKUP(D3075,'Cross-Page Data'!$I$4:$J$13,2,FALSE),IF(K3075="solar",VLOOKUP('Form 923'!D3075,'Cross-Page Data'!$I$14:$J$117,2,FALSE),K3075))</f>
        <v>heavy or residual fuel oil</v>
      </c>
      <c r="K3075" t="str">
        <f>VLOOKUP(E3075,'Cross-Page Data'!$D$4:$F$48,3,FALSE)</f>
        <v>heavy or residual fuel oil</v>
      </c>
      <c r="L3075" t="b">
        <f>IF(AND($P$6=FALSE,OR(C3075="Commercial NAICS Cogen",C3075="Industrial NAICS Cogen",C3075="NAICS-22 Cogen")),FALSE,IF(AND($P$7=FALSE,OR(C3075="Commercial NAICS Cogen",C3075="Commercial NAICS Non-Cogen",C3075="industrial NAICS Cogen", C3075="industrial NAICS non-cogen")),FALSE,TRUE))</f>
        <v>1</v>
      </c>
      <c r="M3075">
        <f t="shared" si="142"/>
        <v>4.0160642570281126E-4</v>
      </c>
      <c r="N3075">
        <f t="shared" si="143"/>
        <v>0</v>
      </c>
    </row>
    <row r="3076" spans="1:14" x14ac:dyDescent="0.2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s="32" t="str">
        <f t="shared" si="141"/>
        <v/>
      </c>
      <c r="J3076" t="str">
        <f>IF(K3076="natural gas",VLOOKUP(D3076,'Cross-Page Data'!$I$4:$J$13,2,FALSE),IF(K3076="solar",VLOOKUP('Form 923'!D3076,'Cross-Page Data'!$I$14:$J$117,2,FALSE),K3076))</f>
        <v>heavy or residual fuel oil</v>
      </c>
      <c r="K3076" t="str">
        <f>VLOOKUP(E3076,'Cross-Page Data'!$D$4:$F$48,3,FALSE)</f>
        <v>heavy or residual fuel oil</v>
      </c>
      <c r="L3076" t="b">
        <f>IF(AND($P$6=FALSE,OR(C3076="Commercial NAICS Cogen",C3076="Industrial NAICS Cogen",C3076="NAICS-22 Cogen")),FALSE,IF(AND($P$7=FALSE,OR(C3076="Commercial NAICS Cogen",C3076="Commercial NAICS Non-Cogen",C3076="industrial NAICS Cogen", C3076="industrial NAICS non-cogen")),FALSE,TRUE))</f>
        <v>1</v>
      </c>
      <c r="M3076">
        <f t="shared" si="142"/>
        <v>4.0160642570281126E-4</v>
      </c>
      <c r="N3076">
        <f t="shared" si="143"/>
        <v>0</v>
      </c>
    </row>
    <row r="3077" spans="1:14" x14ac:dyDescent="0.2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s="32" t="str">
        <f t="shared" si="141"/>
        <v/>
      </c>
      <c r="J3077" t="str">
        <f>IF(K3077="natural gas",VLOOKUP(D3077,'Cross-Page Data'!$I$4:$J$13,2,FALSE),IF(K3077="solar",VLOOKUP('Form 923'!D3077,'Cross-Page Data'!$I$14:$J$117,2,FALSE),K3077))</f>
        <v>natural gas peaker</v>
      </c>
      <c r="K3077" t="str">
        <f>VLOOKUP(E3077,'Cross-Page Data'!$D$4:$F$48,3,FALSE)</f>
        <v>natural gas</v>
      </c>
      <c r="L3077" t="b">
        <f>IF(AND($P$6=FALSE,OR(C3077="Commercial NAICS Cogen",C3077="Industrial NAICS Cogen",C3077="NAICS-22 Cogen")),FALSE,IF(AND($P$7=FALSE,OR(C3077="Commercial NAICS Cogen",C3077="Commercial NAICS Non-Cogen",C3077="industrial NAICS Cogen", C3077="industrial NAICS non-cogen")),FALSE,TRUE))</f>
        <v>1</v>
      </c>
      <c r="M3077">
        <f t="shared" si="142"/>
        <v>4.9382716049382717E-4</v>
      </c>
      <c r="N3077">
        <f t="shared" si="143"/>
        <v>0</v>
      </c>
    </row>
    <row r="3078" spans="1:14" x14ac:dyDescent="0.2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s="32">
        <f t="shared" si="141"/>
        <v>10082459.23259913</v>
      </c>
      <c r="J3078" t="str">
        <f>IF(K3078="natural gas",VLOOKUP(D3078,'Cross-Page Data'!$I$4:$J$13,2,FALSE),IF(K3078="solar",VLOOKUP('Form 923'!D3078,'Cross-Page Data'!$I$14:$J$117,2,FALSE),K3078))</f>
        <v>heavy or residual fuel oil</v>
      </c>
      <c r="K3078" t="str">
        <f>VLOOKUP(E3078,'Cross-Page Data'!$D$4:$F$48,3,FALSE)</f>
        <v>heavy or residual fuel oil</v>
      </c>
      <c r="L3078" t="b">
        <f>IF(AND($P$6=FALSE,OR(C3078="Commercial NAICS Cogen",C3078="Industrial NAICS Cogen",C3078="NAICS-22 Cogen")),FALSE,IF(AND($P$7=FALSE,OR(C3078="Commercial NAICS Cogen",C3078="Commercial NAICS Non-Cogen",C3078="industrial NAICS Cogen", C3078="industrial NAICS non-cogen")),FALSE,TRUE))</f>
        <v>1</v>
      </c>
      <c r="M3078">
        <f t="shared" si="142"/>
        <v>0.39558232931726905</v>
      </c>
      <c r="N3078">
        <f t="shared" si="143"/>
        <v>1</v>
      </c>
    </row>
    <row r="3079" spans="1:14" x14ac:dyDescent="0.2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s="32">
        <f t="shared" ref="I3079:I3142" si="144">IFERROR(F3079/G3079*10^6,"")</f>
        <v>10057198.154452298</v>
      </c>
      <c r="J3079" t="str">
        <f>IF(K3079="natural gas",VLOOKUP(D3079,'Cross-Page Data'!$I$4:$J$13,2,FALSE),IF(K3079="solar",VLOOKUP('Form 923'!D3079,'Cross-Page Data'!$I$14:$J$117,2,FALSE),K3079))</f>
        <v>natural gas peaker</v>
      </c>
      <c r="K3079" t="str">
        <f>VLOOKUP(E3079,'Cross-Page Data'!$D$4:$F$48,3,FALSE)</f>
        <v>natural gas</v>
      </c>
      <c r="L3079" t="b">
        <f>IF(AND($P$6=FALSE,OR(C3079="Commercial NAICS Cogen",C3079="Industrial NAICS Cogen",C3079="NAICS-22 Cogen")),FALSE,IF(AND($P$7=FALSE,OR(C3079="Commercial NAICS Cogen",C3079="Commercial NAICS Non-Cogen",C3079="industrial NAICS Cogen", C3079="industrial NAICS non-cogen")),FALSE,TRUE))</f>
        <v>1</v>
      </c>
      <c r="M3079">
        <f t="shared" ref="M3079:M3142" si="145">(COUNTIFS($J$6:$J$14148,J3079,$I$6:$I$14148,"&gt;"&amp;I3079)+1)/COUNTIFS($J$6:$J$14148,J3079)</f>
        <v>0.49975308641975308</v>
      </c>
      <c r="N3079">
        <f t="shared" ref="N3079:N3142" si="146">IF(OR(M3079&gt;0.95,M3079&lt;0.05),0,1)</f>
        <v>1</v>
      </c>
    </row>
    <row r="3080" spans="1:14" x14ac:dyDescent="0.2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s="32">
        <f t="shared" si="144"/>
        <v>2800000</v>
      </c>
      <c r="J3080" t="str">
        <f>IF(K3080="natural gas",VLOOKUP(D3080,'Cross-Page Data'!$I$4:$J$13,2,FALSE),IF(K3080="solar",VLOOKUP('Form 923'!D3080,'Cross-Page Data'!$I$14:$J$117,2,FALSE),K3080))</f>
        <v>heavy or residual fuel oil</v>
      </c>
      <c r="K3080" t="str">
        <f>VLOOKUP(E3080,'Cross-Page Data'!$D$4:$F$48,3,FALSE)</f>
        <v>heavy or residual fuel oil</v>
      </c>
      <c r="L3080" t="b">
        <f>IF(AND($P$6=FALSE,OR(C3080="Commercial NAICS Cogen",C3080="Industrial NAICS Cogen",C3080="NAICS-22 Cogen")),FALSE,IF(AND($P$7=FALSE,OR(C3080="Commercial NAICS Cogen",C3080="Commercial NAICS Non-Cogen",C3080="industrial NAICS Cogen", C3080="industrial NAICS non-cogen")),FALSE,TRUE))</f>
        <v>1</v>
      </c>
      <c r="M3080">
        <f t="shared" si="145"/>
        <v>0.56907630522088348</v>
      </c>
      <c r="N3080">
        <f t="shared" si="146"/>
        <v>1</v>
      </c>
    </row>
    <row r="3081" spans="1:14" x14ac:dyDescent="0.2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s="32" t="str">
        <f t="shared" si="144"/>
        <v/>
      </c>
      <c r="J3081" t="str">
        <f>IF(K3081="natural gas",VLOOKUP(D3081,'Cross-Page Data'!$I$4:$J$13,2,FALSE),IF(K3081="solar",VLOOKUP('Form 923'!D3081,'Cross-Page Data'!$I$14:$J$117,2,FALSE),K3081))</f>
        <v>natural gas peaker</v>
      </c>
      <c r="K3081" t="str">
        <f>VLOOKUP(E3081,'Cross-Page Data'!$D$4:$F$48,3,FALSE)</f>
        <v>natural gas</v>
      </c>
      <c r="L3081" t="b">
        <f>IF(AND($P$6=FALSE,OR(C3081="Commercial NAICS Cogen",C3081="Industrial NAICS Cogen",C3081="NAICS-22 Cogen")),FALSE,IF(AND($P$7=FALSE,OR(C3081="Commercial NAICS Cogen",C3081="Commercial NAICS Non-Cogen",C3081="industrial NAICS Cogen", C3081="industrial NAICS non-cogen")),FALSE,TRUE))</f>
        <v>1</v>
      </c>
      <c r="M3081">
        <f t="shared" si="145"/>
        <v>4.9382716049382717E-4</v>
      </c>
      <c r="N3081">
        <f t="shared" si="146"/>
        <v>0</v>
      </c>
    </row>
    <row r="3082" spans="1:14" x14ac:dyDescent="0.2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s="32">
        <f t="shared" si="144"/>
        <v>16555555.555555558</v>
      </c>
      <c r="J3082" t="str">
        <f>IF(K3082="natural gas",VLOOKUP(D3082,'Cross-Page Data'!$I$4:$J$13,2,FALSE),IF(K3082="solar",VLOOKUP('Form 923'!D3082,'Cross-Page Data'!$I$14:$J$117,2,FALSE),K3082))</f>
        <v>heavy or residual fuel oil</v>
      </c>
      <c r="K3082" t="str">
        <f>VLOOKUP(E3082,'Cross-Page Data'!$D$4:$F$48,3,FALSE)</f>
        <v>heavy or residual fuel oil</v>
      </c>
      <c r="L3082" t="b">
        <f>IF(AND($P$6=FALSE,OR(C3082="Commercial NAICS Cogen",C3082="Industrial NAICS Cogen",C3082="NAICS-22 Cogen")),FALSE,IF(AND($P$7=FALSE,OR(C3082="Commercial NAICS Cogen",C3082="Commercial NAICS Non-Cogen",C3082="industrial NAICS Cogen", C3082="industrial NAICS non-cogen")),FALSE,TRUE))</f>
        <v>1</v>
      </c>
      <c r="M3082">
        <f t="shared" si="145"/>
        <v>9.8393574297188757E-2</v>
      </c>
      <c r="N3082">
        <f t="shared" si="146"/>
        <v>1</v>
      </c>
    </row>
    <row r="3083" spans="1:14" x14ac:dyDescent="0.2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s="32">
        <f t="shared" si="144"/>
        <v>17449645.390070923</v>
      </c>
      <c r="J3083" t="str">
        <f>IF(K3083="natural gas",VLOOKUP(D3083,'Cross-Page Data'!$I$4:$J$13,2,FALSE),IF(K3083="solar",VLOOKUP('Form 923'!D3083,'Cross-Page Data'!$I$14:$J$117,2,FALSE),K3083))</f>
        <v>natural gas peaker</v>
      </c>
      <c r="K3083" t="str">
        <f>VLOOKUP(E3083,'Cross-Page Data'!$D$4:$F$48,3,FALSE)</f>
        <v>natural gas</v>
      </c>
      <c r="L3083" t="b">
        <f>IF(AND($P$6=FALSE,OR(C3083="Commercial NAICS Cogen",C3083="Industrial NAICS Cogen",C3083="NAICS-22 Cogen")),FALSE,IF(AND($P$7=FALSE,OR(C3083="Commercial NAICS Cogen",C3083="Commercial NAICS Non-Cogen",C3083="industrial NAICS Cogen", C3083="industrial NAICS non-cogen")),FALSE,TRUE))</f>
        <v>1</v>
      </c>
      <c r="M3083">
        <f t="shared" si="145"/>
        <v>8.6419753086419748E-2</v>
      </c>
      <c r="N3083">
        <f t="shared" si="146"/>
        <v>1</v>
      </c>
    </row>
    <row r="3084" spans="1:14" x14ac:dyDescent="0.2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s="32">
        <f t="shared" si="144"/>
        <v>8901969.1947748102</v>
      </c>
      <c r="J3084" t="str">
        <f>IF(K3084="natural gas",VLOOKUP(D3084,'Cross-Page Data'!$I$4:$J$13,2,FALSE),IF(K3084="solar",VLOOKUP('Form 923'!D3084,'Cross-Page Data'!$I$14:$J$117,2,FALSE),K3084))</f>
        <v>hydro</v>
      </c>
      <c r="K3084" t="str">
        <f>VLOOKUP(E3084,'Cross-Page Data'!$D$4:$F$48,3,FALSE)</f>
        <v>hydro</v>
      </c>
      <c r="L3084" t="b">
        <f>IF(AND($P$6=FALSE,OR(C3084="Commercial NAICS Cogen",C3084="Industrial NAICS Cogen",C3084="NAICS-22 Cogen")),FALSE,IF(AND($P$7=FALSE,OR(C3084="Commercial NAICS Cogen",C3084="Commercial NAICS Non-Cogen",C3084="industrial NAICS Cogen", C3084="industrial NAICS non-cogen")),FALSE,TRUE))</f>
        <v>1</v>
      </c>
      <c r="M3084">
        <f t="shared" si="145"/>
        <v>0.74795640326975477</v>
      </c>
      <c r="N3084">
        <f t="shared" si="146"/>
        <v>1</v>
      </c>
    </row>
    <row r="3085" spans="1:14" x14ac:dyDescent="0.2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s="32">
        <f t="shared" si="144"/>
        <v>8902007.0625540502</v>
      </c>
      <c r="J3085" t="str">
        <f>IF(K3085="natural gas",VLOOKUP(D3085,'Cross-Page Data'!$I$4:$J$13,2,FALSE),IF(K3085="solar",VLOOKUP('Form 923'!D3085,'Cross-Page Data'!$I$14:$J$117,2,FALSE),K3085))</f>
        <v>hydro</v>
      </c>
      <c r="K3085" t="str">
        <f>VLOOKUP(E3085,'Cross-Page Data'!$D$4:$F$48,3,FALSE)</f>
        <v>hydro</v>
      </c>
      <c r="L3085" t="b">
        <f>IF(AND($P$6=FALSE,OR(C3085="Commercial NAICS Cogen",C3085="Industrial NAICS Cogen",C3085="NAICS-22 Cogen")),FALSE,IF(AND($P$7=FALSE,OR(C3085="Commercial NAICS Cogen",C3085="Commercial NAICS Non-Cogen",C3085="industrial NAICS Cogen", C3085="industrial NAICS non-cogen")),FALSE,TRUE))</f>
        <v>1</v>
      </c>
      <c r="M3085">
        <f t="shared" si="145"/>
        <v>0.31471389645776565</v>
      </c>
      <c r="N3085">
        <f t="shared" si="146"/>
        <v>1</v>
      </c>
    </row>
    <row r="3086" spans="1:14" x14ac:dyDescent="0.2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s="32">
        <f t="shared" si="144"/>
        <v>8901973.6449824106</v>
      </c>
      <c r="J3086" t="str">
        <f>IF(K3086="natural gas",VLOOKUP(D3086,'Cross-Page Data'!$I$4:$J$13,2,FALSE),IF(K3086="solar",VLOOKUP('Form 923'!D3086,'Cross-Page Data'!$I$14:$J$117,2,FALSE),K3086))</f>
        <v>hydro</v>
      </c>
      <c r="K3086" t="str">
        <f>VLOOKUP(E3086,'Cross-Page Data'!$D$4:$F$48,3,FALSE)</f>
        <v>hydro</v>
      </c>
      <c r="L3086" t="b">
        <f>IF(AND($P$6=FALSE,OR(C3086="Commercial NAICS Cogen",C3086="Industrial NAICS Cogen",C3086="NAICS-22 Cogen")),FALSE,IF(AND($P$7=FALSE,OR(C3086="Commercial NAICS Cogen",C3086="Commercial NAICS Non-Cogen",C3086="industrial NAICS Cogen", C3086="industrial NAICS non-cogen")),FALSE,TRUE))</f>
        <v>1</v>
      </c>
      <c r="M3086">
        <f t="shared" si="145"/>
        <v>0.73024523160762944</v>
      </c>
      <c r="N3086">
        <f t="shared" si="146"/>
        <v>1</v>
      </c>
    </row>
    <row r="3087" spans="1:14" x14ac:dyDescent="0.2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s="32" t="str">
        <f t="shared" si="144"/>
        <v/>
      </c>
      <c r="J3087" t="str">
        <f>IF(K3087="natural gas",VLOOKUP(D3087,'Cross-Page Data'!$I$4:$J$13,2,FALSE),IF(K3087="solar",VLOOKUP('Form 923'!D3087,'Cross-Page Data'!$I$14:$J$117,2,FALSE),K3087))</f>
        <v>heavy or residual fuel oil</v>
      </c>
      <c r="K3087" t="str">
        <f>VLOOKUP(E3087,'Cross-Page Data'!$D$4:$F$48,3,FALSE)</f>
        <v>heavy or residual fuel oil</v>
      </c>
      <c r="L3087" t="b">
        <f>IF(AND($P$6=FALSE,OR(C3087="Commercial NAICS Cogen",C3087="Industrial NAICS Cogen",C3087="NAICS-22 Cogen")),FALSE,IF(AND($P$7=FALSE,OR(C3087="Commercial NAICS Cogen",C3087="Commercial NAICS Non-Cogen",C3087="industrial NAICS Cogen", C3087="industrial NAICS non-cogen")),FALSE,TRUE))</f>
        <v>1</v>
      </c>
      <c r="M3087">
        <f t="shared" si="145"/>
        <v>4.0160642570281126E-4</v>
      </c>
      <c r="N3087">
        <f t="shared" si="146"/>
        <v>0</v>
      </c>
    </row>
    <row r="3088" spans="1:14" x14ac:dyDescent="0.2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s="32" t="str">
        <f t="shared" si="144"/>
        <v/>
      </c>
      <c r="J3088" t="str">
        <f>IF(K3088="natural gas",VLOOKUP(D3088,'Cross-Page Data'!$I$4:$J$13,2,FALSE),IF(K3088="solar",VLOOKUP('Form 923'!D3088,'Cross-Page Data'!$I$14:$J$117,2,FALSE),K3088))</f>
        <v>natural gas peaker</v>
      </c>
      <c r="K3088" t="str">
        <f>VLOOKUP(E3088,'Cross-Page Data'!$D$4:$F$48,3,FALSE)</f>
        <v>natural gas</v>
      </c>
      <c r="L3088" t="b">
        <f>IF(AND($P$6=FALSE,OR(C3088="Commercial NAICS Cogen",C3088="Industrial NAICS Cogen",C3088="NAICS-22 Cogen")),FALSE,IF(AND($P$7=FALSE,OR(C3088="Commercial NAICS Cogen",C3088="Commercial NAICS Non-Cogen",C3088="industrial NAICS Cogen", C3088="industrial NAICS non-cogen")),FALSE,TRUE))</f>
        <v>1</v>
      </c>
      <c r="M3088">
        <f t="shared" si="145"/>
        <v>4.9382716049382717E-4</v>
      </c>
      <c r="N3088">
        <f t="shared" si="146"/>
        <v>0</v>
      </c>
    </row>
    <row r="3089" spans="1:14" x14ac:dyDescent="0.2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s="32">
        <f t="shared" si="144"/>
        <v>12094718.999822883</v>
      </c>
      <c r="J3089" t="str">
        <f>IF(K3089="natural gas",VLOOKUP(D3089,'Cross-Page Data'!$I$4:$J$13,2,FALSE),IF(K3089="solar",VLOOKUP('Form 923'!D3089,'Cross-Page Data'!$I$14:$J$117,2,FALSE),K3089))</f>
        <v>hard coal</v>
      </c>
      <c r="K3089" t="str">
        <f>VLOOKUP(E3089,'Cross-Page Data'!$D$4:$F$48,3,FALSE)</f>
        <v>hard coal</v>
      </c>
      <c r="L3089" t="b">
        <f>IF(AND($P$6=FALSE,OR(C3089="Commercial NAICS Cogen",C3089="Industrial NAICS Cogen",C3089="NAICS-22 Cogen")),FALSE,IF(AND($P$7=FALSE,OR(C3089="Commercial NAICS Cogen",C3089="Commercial NAICS Non-Cogen",C3089="industrial NAICS Cogen", C3089="industrial NAICS non-cogen")),FALSE,TRUE))</f>
        <v>1</v>
      </c>
      <c r="M3089">
        <f t="shared" si="145"/>
        <v>0.10068027210884353</v>
      </c>
      <c r="N3089">
        <f t="shared" si="146"/>
        <v>1</v>
      </c>
    </row>
    <row r="3090" spans="1:14" x14ac:dyDescent="0.2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s="32">
        <f t="shared" si="144"/>
        <v>12754841.053972149</v>
      </c>
      <c r="J3090" t="str">
        <f>IF(K3090="natural gas",VLOOKUP(D3090,'Cross-Page Data'!$I$4:$J$13,2,FALSE),IF(K3090="solar",VLOOKUP('Form 923'!D3090,'Cross-Page Data'!$I$14:$J$117,2,FALSE),K3090))</f>
        <v>natural gas peaker</v>
      </c>
      <c r="K3090" t="str">
        <f>VLOOKUP(E3090,'Cross-Page Data'!$D$4:$F$48,3,FALSE)</f>
        <v>natural gas</v>
      </c>
      <c r="L3090" t="b">
        <f>IF(AND($P$6=FALSE,OR(C3090="Commercial NAICS Cogen",C3090="Industrial NAICS Cogen",C3090="NAICS-22 Cogen")),FALSE,IF(AND($P$7=FALSE,OR(C3090="Commercial NAICS Cogen",C3090="Commercial NAICS Non-Cogen",C3090="industrial NAICS Cogen", C3090="industrial NAICS non-cogen")),FALSE,TRUE))</f>
        <v>1</v>
      </c>
      <c r="M3090">
        <f t="shared" si="145"/>
        <v>0.22172839506172839</v>
      </c>
      <c r="N3090">
        <f t="shared" si="146"/>
        <v>1</v>
      </c>
    </row>
    <row r="3091" spans="1:14" x14ac:dyDescent="0.2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s="32">
        <f t="shared" si="144"/>
        <v>12091538.718184058</v>
      </c>
      <c r="J3091" t="str">
        <f>IF(K3091="natural gas",VLOOKUP(D3091,'Cross-Page Data'!$I$4:$J$13,2,FALSE),IF(K3091="solar",VLOOKUP('Form 923'!D3091,'Cross-Page Data'!$I$14:$J$117,2,FALSE),K3091))</f>
        <v>petroleum</v>
      </c>
      <c r="K3091" t="str">
        <f>VLOOKUP(E3091,'Cross-Page Data'!$D$4:$F$48,3,FALSE)</f>
        <v>petroleum</v>
      </c>
      <c r="L3091" t="b">
        <f>IF(AND($P$6=FALSE,OR(C3091="Commercial NAICS Cogen",C3091="Industrial NAICS Cogen",C3091="NAICS-22 Cogen")),FALSE,IF(AND($P$7=FALSE,OR(C3091="Commercial NAICS Cogen",C3091="Commercial NAICS Non-Cogen",C3091="industrial NAICS Cogen", C3091="industrial NAICS non-cogen")),FALSE,TRUE))</f>
        <v>1</v>
      </c>
      <c r="M3091">
        <f t="shared" si="145"/>
        <v>0.13043478260869565</v>
      </c>
      <c r="N3091">
        <f t="shared" si="146"/>
        <v>1</v>
      </c>
    </row>
    <row r="3092" spans="1:14" x14ac:dyDescent="0.2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s="32" t="str">
        <f t="shared" si="144"/>
        <v/>
      </c>
      <c r="J3092" t="str">
        <f>IF(K3092="natural gas",VLOOKUP(D3092,'Cross-Page Data'!$I$4:$J$13,2,FALSE),IF(K3092="solar",VLOOKUP('Form 923'!D3092,'Cross-Page Data'!$I$14:$J$117,2,FALSE),K3092))</f>
        <v>hard coal</v>
      </c>
      <c r="K3092" t="str">
        <f>VLOOKUP(E3092,'Cross-Page Data'!$D$4:$F$48,3,FALSE)</f>
        <v>hard coal</v>
      </c>
      <c r="L3092" t="b">
        <f>IF(AND($P$6=FALSE,OR(C3092="Commercial NAICS Cogen",C3092="Industrial NAICS Cogen",C3092="NAICS-22 Cogen")),FALSE,IF(AND($P$7=FALSE,OR(C3092="Commercial NAICS Cogen",C3092="Commercial NAICS Non-Cogen",C3092="industrial NAICS Cogen", C3092="industrial NAICS non-cogen")),FALSE,TRUE))</f>
        <v>1</v>
      </c>
      <c r="M3092">
        <f t="shared" si="145"/>
        <v>1.3605442176870747E-3</v>
      </c>
      <c r="N3092">
        <f t="shared" si="146"/>
        <v>0</v>
      </c>
    </row>
    <row r="3093" spans="1:14" x14ac:dyDescent="0.2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s="32">
        <f t="shared" si="144"/>
        <v>12129362.113421606</v>
      </c>
      <c r="J3093" t="str">
        <f>IF(K3093="natural gas",VLOOKUP(D3093,'Cross-Page Data'!$I$4:$J$13,2,FALSE),IF(K3093="solar",VLOOKUP('Form 923'!D3093,'Cross-Page Data'!$I$14:$J$117,2,FALSE),K3093))</f>
        <v>biomass</v>
      </c>
      <c r="K3093" t="str">
        <f>VLOOKUP(E3093,'Cross-Page Data'!$D$4:$F$48,3,FALSE)</f>
        <v>biomass</v>
      </c>
      <c r="L3093" t="b">
        <f>IF(AND($P$6=FALSE,OR(C3093="Commercial NAICS Cogen",C3093="Industrial NAICS Cogen",C3093="NAICS-22 Cogen")),FALSE,IF(AND($P$7=FALSE,OR(C3093="Commercial NAICS Cogen",C3093="Commercial NAICS Non-Cogen",C3093="industrial NAICS Cogen", C3093="industrial NAICS non-cogen")),FALSE,TRUE))</f>
        <v>1</v>
      </c>
      <c r="M3093">
        <f t="shared" si="145"/>
        <v>0.2642543859649123</v>
      </c>
      <c r="N3093">
        <f t="shared" si="146"/>
        <v>1</v>
      </c>
    </row>
    <row r="3094" spans="1:14" x14ac:dyDescent="0.2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s="32">
        <f t="shared" si="144"/>
        <v>6041666.666666667</v>
      </c>
      <c r="J3094" t="str">
        <f>IF(K3094="natural gas",VLOOKUP(D3094,'Cross-Page Data'!$I$4:$J$13,2,FALSE),IF(K3094="solar",VLOOKUP('Form 923'!D3094,'Cross-Page Data'!$I$14:$J$117,2,FALSE),K3094))</f>
        <v>heavy or residual fuel oil</v>
      </c>
      <c r="K3094" t="str">
        <f>VLOOKUP(E3094,'Cross-Page Data'!$D$4:$F$48,3,FALSE)</f>
        <v>heavy or residual fuel oil</v>
      </c>
      <c r="L3094" t="b">
        <f>IF(AND($P$6=FALSE,OR(C3094="Commercial NAICS Cogen",C3094="Industrial NAICS Cogen",C3094="NAICS-22 Cogen")),FALSE,IF(AND($P$7=FALSE,OR(C3094="Commercial NAICS Cogen",C3094="Commercial NAICS Non-Cogen",C3094="industrial NAICS Cogen", C3094="industrial NAICS non-cogen")),FALSE,TRUE))</f>
        <v>1</v>
      </c>
      <c r="M3094">
        <f t="shared" si="145"/>
        <v>0.51164658634538152</v>
      </c>
      <c r="N3094">
        <f t="shared" si="146"/>
        <v>1</v>
      </c>
    </row>
    <row r="3095" spans="1:14" x14ac:dyDescent="0.2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s="32" t="str">
        <f t="shared" si="144"/>
        <v/>
      </c>
      <c r="J3095" t="str">
        <f>IF(K3095="natural gas",VLOOKUP(D3095,'Cross-Page Data'!$I$4:$J$13,2,FALSE),IF(K3095="solar",VLOOKUP('Form 923'!D3095,'Cross-Page Data'!$I$14:$J$117,2,FALSE),K3095))</f>
        <v>natural gas peaker</v>
      </c>
      <c r="K3095" t="str">
        <f>VLOOKUP(E3095,'Cross-Page Data'!$D$4:$F$48,3,FALSE)</f>
        <v>natural gas</v>
      </c>
      <c r="L3095" t="b">
        <f>IF(AND($P$6=FALSE,OR(C3095="Commercial NAICS Cogen",C3095="Industrial NAICS Cogen",C3095="NAICS-22 Cogen")),FALSE,IF(AND($P$7=FALSE,OR(C3095="Commercial NAICS Cogen",C3095="Commercial NAICS Non-Cogen",C3095="industrial NAICS Cogen", C3095="industrial NAICS non-cogen")),FALSE,TRUE))</f>
        <v>1</v>
      </c>
      <c r="M3095">
        <f t="shared" si="145"/>
        <v>4.9382716049382717E-4</v>
      </c>
      <c r="N3095">
        <f t="shared" si="146"/>
        <v>0</v>
      </c>
    </row>
    <row r="3096" spans="1:14" x14ac:dyDescent="0.2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s="32">
        <f t="shared" si="144"/>
        <v>0</v>
      </c>
      <c r="J3096" t="str">
        <f>IF(K3096="natural gas",VLOOKUP(D3096,'Cross-Page Data'!$I$4:$J$13,2,FALSE),IF(K3096="solar",VLOOKUP('Form 923'!D3096,'Cross-Page Data'!$I$14:$J$117,2,FALSE),K3096))</f>
        <v>heavy or residual fuel oil</v>
      </c>
      <c r="K3096" t="str">
        <f>VLOOKUP(E3096,'Cross-Page Data'!$D$4:$F$48,3,FALSE)</f>
        <v>heavy or residual fuel oil</v>
      </c>
      <c r="L3096" t="b">
        <f>IF(AND($P$6=FALSE,OR(C3096="Commercial NAICS Cogen",C3096="Industrial NAICS Cogen",C3096="NAICS-22 Cogen")),FALSE,IF(AND($P$7=FALSE,OR(C3096="Commercial NAICS Cogen",C3096="Commercial NAICS Non-Cogen",C3096="industrial NAICS Cogen", C3096="industrial NAICS non-cogen")),FALSE,TRUE))</f>
        <v>1</v>
      </c>
      <c r="M3096">
        <f t="shared" si="145"/>
        <v>0.57188755020080317</v>
      </c>
      <c r="N3096">
        <f t="shared" si="146"/>
        <v>1</v>
      </c>
    </row>
    <row r="3097" spans="1:14" x14ac:dyDescent="0.2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s="32">
        <f t="shared" si="144"/>
        <v>8901996.5784861892</v>
      </c>
      <c r="J3097" t="str">
        <f>IF(K3097="natural gas",VLOOKUP(D3097,'Cross-Page Data'!$I$4:$J$13,2,FALSE),IF(K3097="solar",VLOOKUP('Form 923'!D3097,'Cross-Page Data'!$I$14:$J$117,2,FALSE),K3097))</f>
        <v>hydro</v>
      </c>
      <c r="K3097" t="str">
        <f>VLOOKUP(E3097,'Cross-Page Data'!$D$4:$F$48,3,FALSE)</f>
        <v>hydro</v>
      </c>
      <c r="L3097" t="b">
        <f>IF(AND($P$6=FALSE,OR(C3097="Commercial NAICS Cogen",C3097="Industrial NAICS Cogen",C3097="NAICS-22 Cogen")),FALSE,IF(AND($P$7=FALSE,OR(C3097="Commercial NAICS Cogen",C3097="Commercial NAICS Non-Cogen",C3097="industrial NAICS Cogen", C3097="industrial NAICS non-cogen")),FALSE,TRUE))</f>
        <v>1</v>
      </c>
      <c r="M3097">
        <f t="shared" si="145"/>
        <v>0.57697547683923711</v>
      </c>
      <c r="N3097">
        <f t="shared" si="146"/>
        <v>1</v>
      </c>
    </row>
    <row r="3098" spans="1:14" x14ac:dyDescent="0.2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s="32" t="str">
        <f t="shared" si="144"/>
        <v/>
      </c>
      <c r="J3098" t="str">
        <f>IF(K3098="natural gas",VLOOKUP(D3098,'Cross-Page Data'!$I$4:$J$13,2,FALSE),IF(K3098="solar",VLOOKUP('Form 923'!D3098,'Cross-Page Data'!$I$14:$J$117,2,FALSE),K3098))</f>
        <v>hard coal</v>
      </c>
      <c r="K3098" t="str">
        <f>VLOOKUP(E3098,'Cross-Page Data'!$D$4:$F$48,3,FALSE)</f>
        <v>hard coal</v>
      </c>
      <c r="L3098" t="b">
        <f>IF(AND($P$6=FALSE,OR(C3098="Commercial NAICS Cogen",C3098="Industrial NAICS Cogen",C3098="NAICS-22 Cogen")),FALSE,IF(AND($P$7=FALSE,OR(C3098="Commercial NAICS Cogen",C3098="Commercial NAICS Non-Cogen",C3098="industrial NAICS Cogen", C3098="industrial NAICS non-cogen")),FALSE,TRUE))</f>
        <v>1</v>
      </c>
      <c r="M3098">
        <f t="shared" si="145"/>
        <v>1.3605442176870747E-3</v>
      </c>
      <c r="N3098">
        <f t="shared" si="146"/>
        <v>0</v>
      </c>
    </row>
    <row r="3099" spans="1:14" x14ac:dyDescent="0.2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s="32">
        <f t="shared" si="144"/>
        <v>11387104.633397166</v>
      </c>
      <c r="J3099" t="str">
        <f>IF(K3099="natural gas",VLOOKUP(D3099,'Cross-Page Data'!$I$4:$J$13,2,FALSE),IF(K3099="solar",VLOOKUP('Form 923'!D3099,'Cross-Page Data'!$I$14:$J$117,2,FALSE),K3099))</f>
        <v>heavy or residual fuel oil</v>
      </c>
      <c r="K3099" t="str">
        <f>VLOOKUP(E3099,'Cross-Page Data'!$D$4:$F$48,3,FALSE)</f>
        <v>heavy or residual fuel oil</v>
      </c>
      <c r="L3099" t="b">
        <f>IF(AND($P$6=FALSE,OR(C3099="Commercial NAICS Cogen",C3099="Industrial NAICS Cogen",C3099="NAICS-22 Cogen")),FALSE,IF(AND($P$7=FALSE,OR(C3099="Commercial NAICS Cogen",C3099="Commercial NAICS Non-Cogen",C3099="industrial NAICS Cogen", C3099="industrial NAICS non-cogen")),FALSE,TRUE))</f>
        <v>1</v>
      </c>
      <c r="M3099">
        <f t="shared" si="145"/>
        <v>0.27269076305220885</v>
      </c>
      <c r="N3099">
        <f t="shared" si="146"/>
        <v>1</v>
      </c>
    </row>
    <row r="3100" spans="1:14" x14ac:dyDescent="0.2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s="32">
        <f t="shared" si="144"/>
        <v>10969278.518954935</v>
      </c>
      <c r="J3100" t="str">
        <f>IF(K3100="natural gas",VLOOKUP(D3100,'Cross-Page Data'!$I$4:$J$13,2,FALSE),IF(K3100="solar",VLOOKUP('Form 923'!D3100,'Cross-Page Data'!$I$14:$J$117,2,FALSE),K3100))</f>
        <v>hard coal</v>
      </c>
      <c r="K3100" t="str">
        <f>VLOOKUP(E3100,'Cross-Page Data'!$D$4:$F$48,3,FALSE)</f>
        <v>hard coal</v>
      </c>
      <c r="L3100" t="b">
        <f>IF(AND($P$6=FALSE,OR(C3100="Commercial NAICS Cogen",C3100="Industrial NAICS Cogen",C3100="NAICS-22 Cogen")),FALSE,IF(AND($P$7=FALSE,OR(C3100="Commercial NAICS Cogen",C3100="Commercial NAICS Non-Cogen",C3100="industrial NAICS Cogen", C3100="industrial NAICS non-cogen")),FALSE,TRUE))</f>
        <v>1</v>
      </c>
      <c r="M3100">
        <f t="shared" si="145"/>
        <v>0.23265306122448978</v>
      </c>
      <c r="N3100">
        <f t="shared" si="146"/>
        <v>1</v>
      </c>
    </row>
    <row r="3101" spans="1:14" x14ac:dyDescent="0.2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s="32">
        <f t="shared" si="144"/>
        <v>8901814.7345612142</v>
      </c>
      <c r="J3101" t="str">
        <f>IF(K3101="natural gas",VLOOKUP(D3101,'Cross-Page Data'!$I$4:$J$13,2,FALSE),IF(K3101="solar",VLOOKUP('Form 923'!D3101,'Cross-Page Data'!$I$14:$J$117,2,FALSE),K3101))</f>
        <v>hydro</v>
      </c>
      <c r="K3101" t="str">
        <f>VLOOKUP(E3101,'Cross-Page Data'!$D$4:$F$48,3,FALSE)</f>
        <v>hydro</v>
      </c>
      <c r="L3101" t="b">
        <f>IF(AND($P$6=FALSE,OR(C3101="Commercial NAICS Cogen",C3101="Industrial NAICS Cogen",C3101="NAICS-22 Cogen")),FALSE,IF(AND($P$7=FALSE,OR(C3101="Commercial NAICS Cogen",C3101="Commercial NAICS Non-Cogen",C3101="industrial NAICS Cogen", C3101="industrial NAICS non-cogen")),FALSE,TRUE))</f>
        <v>1</v>
      </c>
      <c r="M3101">
        <f t="shared" si="145"/>
        <v>0.87806539509536785</v>
      </c>
      <c r="N3101">
        <f t="shared" si="146"/>
        <v>1</v>
      </c>
    </row>
    <row r="3102" spans="1:14" x14ac:dyDescent="0.2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s="32">
        <f t="shared" si="144"/>
        <v>9111111.1111111101</v>
      </c>
      <c r="J3102" t="str">
        <f>IF(K3102="natural gas",VLOOKUP(D3102,'Cross-Page Data'!$I$4:$J$13,2,FALSE),IF(K3102="solar",VLOOKUP('Form 923'!D3102,'Cross-Page Data'!$I$14:$J$117,2,FALSE),K3102))</f>
        <v>heavy or residual fuel oil</v>
      </c>
      <c r="K3102" t="str">
        <f>VLOOKUP(E3102,'Cross-Page Data'!$D$4:$F$48,3,FALSE)</f>
        <v>heavy or residual fuel oil</v>
      </c>
      <c r="L3102" t="b">
        <f>IF(AND($P$6=FALSE,OR(C3102="Commercial NAICS Cogen",C3102="Industrial NAICS Cogen",C3102="NAICS-22 Cogen")),FALSE,IF(AND($P$7=FALSE,OR(C3102="Commercial NAICS Cogen",C3102="Commercial NAICS Non-Cogen",C3102="industrial NAICS Cogen", C3102="industrial NAICS non-cogen")),FALSE,TRUE))</f>
        <v>1</v>
      </c>
      <c r="M3102">
        <f t="shared" si="145"/>
        <v>0.46184738955823296</v>
      </c>
      <c r="N3102">
        <f t="shared" si="146"/>
        <v>1</v>
      </c>
    </row>
    <row r="3103" spans="1:14" x14ac:dyDescent="0.2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s="32">
        <f t="shared" si="144"/>
        <v>11108574.762659352</v>
      </c>
      <c r="J3103" t="str">
        <f>IF(K3103="natural gas",VLOOKUP(D3103,'Cross-Page Data'!$I$4:$J$13,2,FALSE),IF(K3103="solar",VLOOKUP('Form 923'!D3103,'Cross-Page Data'!$I$14:$J$117,2,FALSE),K3103))</f>
        <v>heavy or residual fuel oil</v>
      </c>
      <c r="K3103" t="str">
        <f>VLOOKUP(E3103,'Cross-Page Data'!$D$4:$F$48,3,FALSE)</f>
        <v>heavy or residual fuel oil</v>
      </c>
      <c r="L3103" t="b">
        <f>IF(AND($P$6=FALSE,OR(C3103="Commercial NAICS Cogen",C3103="Industrial NAICS Cogen",C3103="NAICS-22 Cogen")),FALSE,IF(AND($P$7=FALSE,OR(C3103="Commercial NAICS Cogen",C3103="Commercial NAICS Non-Cogen",C3103="industrial NAICS Cogen", C3103="industrial NAICS non-cogen")),FALSE,TRUE))</f>
        <v>1</v>
      </c>
      <c r="M3103">
        <f t="shared" si="145"/>
        <v>0.29477911646586347</v>
      </c>
      <c r="N3103">
        <f t="shared" si="146"/>
        <v>1</v>
      </c>
    </row>
    <row r="3104" spans="1:14" x14ac:dyDescent="0.2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s="32">
        <f t="shared" si="144"/>
        <v>11152370.752539592</v>
      </c>
      <c r="J3104" t="str">
        <f>IF(K3104="natural gas",VLOOKUP(D3104,'Cross-Page Data'!$I$4:$J$13,2,FALSE),IF(K3104="solar",VLOOKUP('Form 923'!D3104,'Cross-Page Data'!$I$14:$J$117,2,FALSE),K3104))</f>
        <v>hard coal</v>
      </c>
      <c r="K3104" t="str">
        <f>VLOOKUP(E3104,'Cross-Page Data'!$D$4:$F$48,3,FALSE)</f>
        <v>hard coal</v>
      </c>
      <c r="L3104" t="b">
        <f>IF(AND($P$6=FALSE,OR(C3104="Commercial NAICS Cogen",C3104="Industrial NAICS Cogen",C3104="NAICS-22 Cogen")),FALSE,IF(AND($P$7=FALSE,OR(C3104="Commercial NAICS Cogen",C3104="Commercial NAICS Non-Cogen",C3104="industrial NAICS Cogen", C3104="industrial NAICS non-cogen")),FALSE,TRUE))</f>
        <v>1</v>
      </c>
      <c r="M3104">
        <f t="shared" si="145"/>
        <v>0.20272108843537415</v>
      </c>
      <c r="N3104">
        <f t="shared" si="146"/>
        <v>1</v>
      </c>
    </row>
    <row r="3105" spans="1:14" x14ac:dyDescent="0.2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s="32">
        <f t="shared" si="144"/>
        <v>11200408.196219312</v>
      </c>
      <c r="J3105" t="str">
        <f>IF(K3105="natural gas",VLOOKUP(D3105,'Cross-Page Data'!$I$4:$J$13,2,FALSE),IF(K3105="solar",VLOOKUP('Form 923'!D3105,'Cross-Page Data'!$I$14:$J$117,2,FALSE),K3105))</f>
        <v>hard coal</v>
      </c>
      <c r="K3105" t="str">
        <f>VLOOKUP(E3105,'Cross-Page Data'!$D$4:$F$48,3,FALSE)</f>
        <v>hard coal</v>
      </c>
      <c r="L3105" t="b">
        <f>IF(AND($P$6=FALSE,OR(C3105="Commercial NAICS Cogen",C3105="Industrial NAICS Cogen",C3105="NAICS-22 Cogen")),FALSE,IF(AND($P$7=FALSE,OR(C3105="Commercial NAICS Cogen",C3105="Commercial NAICS Non-Cogen",C3105="industrial NAICS Cogen", C3105="industrial NAICS non-cogen")),FALSE,TRUE))</f>
        <v>1</v>
      </c>
      <c r="M3105">
        <f t="shared" si="145"/>
        <v>0.19591836734693877</v>
      </c>
      <c r="N3105">
        <f t="shared" si="146"/>
        <v>1</v>
      </c>
    </row>
    <row r="3106" spans="1:14" x14ac:dyDescent="0.2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s="32">
        <f t="shared" si="144"/>
        <v>11297131.861432372</v>
      </c>
      <c r="J3106" t="str">
        <f>IF(K3106="natural gas",VLOOKUP(D3106,'Cross-Page Data'!$I$4:$J$13,2,FALSE),IF(K3106="solar",VLOOKUP('Form 923'!D3106,'Cross-Page Data'!$I$14:$J$117,2,FALSE),K3106))</f>
        <v>natural gas peaker</v>
      </c>
      <c r="K3106" t="str">
        <f>VLOOKUP(E3106,'Cross-Page Data'!$D$4:$F$48,3,FALSE)</f>
        <v>natural gas</v>
      </c>
      <c r="L3106" t="b">
        <f>IF(AND($P$6=FALSE,OR(C3106="Commercial NAICS Cogen",C3106="Industrial NAICS Cogen",C3106="NAICS-22 Cogen")),FALSE,IF(AND($P$7=FALSE,OR(C3106="Commercial NAICS Cogen",C3106="Commercial NAICS Non-Cogen",C3106="industrial NAICS Cogen", C3106="industrial NAICS non-cogen")),FALSE,TRUE))</f>
        <v>1</v>
      </c>
      <c r="M3106">
        <f t="shared" si="145"/>
        <v>0.36839506172839503</v>
      </c>
      <c r="N3106">
        <f t="shared" si="146"/>
        <v>1</v>
      </c>
    </row>
    <row r="3107" spans="1:14" x14ac:dyDescent="0.2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s="32">
        <f t="shared" si="144"/>
        <v>11110598.167386796</v>
      </c>
      <c r="J3107" t="str">
        <f>IF(K3107="natural gas",VLOOKUP(D3107,'Cross-Page Data'!$I$4:$J$13,2,FALSE),IF(K3107="solar",VLOOKUP('Form 923'!D3107,'Cross-Page Data'!$I$14:$J$117,2,FALSE),K3107))</f>
        <v>hard coal</v>
      </c>
      <c r="K3107" t="str">
        <f>VLOOKUP(E3107,'Cross-Page Data'!$D$4:$F$48,3,FALSE)</f>
        <v>hard coal</v>
      </c>
      <c r="L3107" t="b">
        <f>IF(AND($P$6=FALSE,OR(C3107="Commercial NAICS Cogen",C3107="Industrial NAICS Cogen",C3107="NAICS-22 Cogen")),FALSE,IF(AND($P$7=FALSE,OR(C3107="Commercial NAICS Cogen",C3107="Commercial NAICS Non-Cogen",C3107="industrial NAICS Cogen", C3107="industrial NAICS non-cogen")),FALSE,TRUE))</f>
        <v>1</v>
      </c>
      <c r="M3107">
        <f t="shared" si="145"/>
        <v>0.20952380952380953</v>
      </c>
      <c r="N3107">
        <f t="shared" si="146"/>
        <v>1</v>
      </c>
    </row>
    <row r="3108" spans="1:14" x14ac:dyDescent="0.2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s="32">
        <f t="shared" si="144"/>
        <v>8901999.8315722719</v>
      </c>
      <c r="J3108" t="str">
        <f>IF(K3108="natural gas",VLOOKUP(D3108,'Cross-Page Data'!$I$4:$J$13,2,FALSE),IF(K3108="solar",VLOOKUP('Form 923'!D3108,'Cross-Page Data'!$I$14:$J$117,2,FALSE),K3108))</f>
        <v>hydro</v>
      </c>
      <c r="K3108" t="str">
        <f>VLOOKUP(E3108,'Cross-Page Data'!$D$4:$F$48,3,FALSE)</f>
        <v>hydro</v>
      </c>
      <c r="L3108" t="b">
        <f>IF(AND($P$6=FALSE,OR(C3108="Commercial NAICS Cogen",C3108="Industrial NAICS Cogen",C3108="NAICS-22 Cogen")),FALSE,IF(AND($P$7=FALSE,OR(C3108="Commercial NAICS Cogen",C3108="Commercial NAICS Non-Cogen",C3108="industrial NAICS Cogen", C3108="industrial NAICS non-cogen")),FALSE,TRUE))</f>
        <v>1</v>
      </c>
      <c r="M3108">
        <f t="shared" si="145"/>
        <v>0.4659400544959128</v>
      </c>
      <c r="N3108">
        <f t="shared" si="146"/>
        <v>1</v>
      </c>
    </row>
    <row r="3109" spans="1:14" x14ac:dyDescent="0.2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s="32">
        <f t="shared" si="144"/>
        <v>8902009.0442319475</v>
      </c>
      <c r="J3109" t="str">
        <f>IF(K3109="natural gas",VLOOKUP(D3109,'Cross-Page Data'!$I$4:$J$13,2,FALSE),IF(K3109="solar",VLOOKUP('Form 923'!D3109,'Cross-Page Data'!$I$14:$J$117,2,FALSE),K3109))</f>
        <v>hydro</v>
      </c>
      <c r="K3109" t="str">
        <f>VLOOKUP(E3109,'Cross-Page Data'!$D$4:$F$48,3,FALSE)</f>
        <v>hydro</v>
      </c>
      <c r="L3109" t="b">
        <f>IF(AND($P$6=FALSE,OR(C3109="Commercial NAICS Cogen",C3109="Industrial NAICS Cogen",C3109="NAICS-22 Cogen")),FALSE,IF(AND($P$7=FALSE,OR(C3109="Commercial NAICS Cogen",C3109="Commercial NAICS Non-Cogen",C3109="industrial NAICS Cogen", C3109="industrial NAICS non-cogen")),FALSE,TRUE))</f>
        <v>1</v>
      </c>
      <c r="M3109">
        <f t="shared" si="145"/>
        <v>0.29291553133514986</v>
      </c>
      <c r="N3109">
        <f t="shared" si="146"/>
        <v>1</v>
      </c>
    </row>
    <row r="3110" spans="1:14" x14ac:dyDescent="0.2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s="32">
        <f t="shared" si="144"/>
        <v>8902022.5382609125</v>
      </c>
      <c r="J3110" t="str">
        <f>IF(K3110="natural gas",VLOOKUP(D3110,'Cross-Page Data'!$I$4:$J$13,2,FALSE),IF(K3110="solar",VLOOKUP('Form 923'!D3110,'Cross-Page Data'!$I$14:$J$117,2,FALSE),K3110))</f>
        <v>hydro</v>
      </c>
      <c r="K3110" t="str">
        <f>VLOOKUP(E3110,'Cross-Page Data'!$D$4:$F$48,3,FALSE)</f>
        <v>hydro</v>
      </c>
      <c r="L3110" t="b">
        <f>IF(AND($P$6=FALSE,OR(C3110="Commercial NAICS Cogen",C3110="Industrial NAICS Cogen",C3110="NAICS-22 Cogen")),FALSE,IF(AND($P$7=FALSE,OR(C3110="Commercial NAICS Cogen",C3110="Commercial NAICS Non-Cogen",C3110="industrial NAICS Cogen", C3110="industrial NAICS non-cogen")),FALSE,TRUE))</f>
        <v>1</v>
      </c>
      <c r="M3110">
        <f t="shared" si="145"/>
        <v>0.22070844686648503</v>
      </c>
      <c r="N3110">
        <f t="shared" si="146"/>
        <v>1</v>
      </c>
    </row>
    <row r="3111" spans="1:14" x14ac:dyDescent="0.2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s="32">
        <f t="shared" si="144"/>
        <v>8902003.9624106437</v>
      </c>
      <c r="J3111" t="str">
        <f>IF(K3111="natural gas",VLOOKUP(D3111,'Cross-Page Data'!$I$4:$J$13,2,FALSE),IF(K3111="solar",VLOOKUP('Form 923'!D3111,'Cross-Page Data'!$I$14:$J$117,2,FALSE),K3111))</f>
        <v>hydro</v>
      </c>
      <c r="K3111" t="str">
        <f>VLOOKUP(E3111,'Cross-Page Data'!$D$4:$F$48,3,FALSE)</f>
        <v>hydro</v>
      </c>
      <c r="L3111" t="b">
        <f>IF(AND($P$6=FALSE,OR(C3111="Commercial NAICS Cogen",C3111="Industrial NAICS Cogen",C3111="NAICS-22 Cogen")),FALSE,IF(AND($P$7=FALSE,OR(C3111="Commercial NAICS Cogen",C3111="Commercial NAICS Non-Cogen",C3111="industrial NAICS Cogen", C3111="industrial NAICS non-cogen")),FALSE,TRUE))</f>
        <v>1</v>
      </c>
      <c r="M3111">
        <f t="shared" si="145"/>
        <v>0.35149863760217986</v>
      </c>
      <c r="N3111">
        <f t="shared" si="146"/>
        <v>1</v>
      </c>
    </row>
    <row r="3112" spans="1:14" x14ac:dyDescent="0.2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s="32">
        <f t="shared" si="144"/>
        <v>8902007.7192733977</v>
      </c>
      <c r="J3112" t="str">
        <f>IF(K3112="natural gas",VLOOKUP(D3112,'Cross-Page Data'!$I$4:$J$13,2,FALSE),IF(K3112="solar",VLOOKUP('Form 923'!D3112,'Cross-Page Data'!$I$14:$J$117,2,FALSE),K3112))</f>
        <v>hydro</v>
      </c>
      <c r="K3112" t="str">
        <f>VLOOKUP(E3112,'Cross-Page Data'!$D$4:$F$48,3,FALSE)</f>
        <v>hydro</v>
      </c>
      <c r="L3112" t="b">
        <f>IF(AND($P$6=FALSE,OR(C3112="Commercial NAICS Cogen",C3112="Industrial NAICS Cogen",C3112="NAICS-22 Cogen")),FALSE,IF(AND($P$7=FALSE,OR(C3112="Commercial NAICS Cogen",C3112="Commercial NAICS Non-Cogen",C3112="industrial NAICS Cogen", C3112="industrial NAICS non-cogen")),FALSE,TRUE))</f>
        <v>1</v>
      </c>
      <c r="M3112">
        <f t="shared" si="145"/>
        <v>0.30994550408719346</v>
      </c>
      <c r="N3112">
        <f t="shared" si="146"/>
        <v>1</v>
      </c>
    </row>
    <row r="3113" spans="1:14" x14ac:dyDescent="0.2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s="32">
        <f t="shared" si="144"/>
        <v>8901972.5343320854</v>
      </c>
      <c r="J3113" t="str">
        <f>IF(K3113="natural gas",VLOOKUP(D3113,'Cross-Page Data'!$I$4:$J$13,2,FALSE),IF(K3113="solar",VLOOKUP('Form 923'!D3113,'Cross-Page Data'!$I$14:$J$117,2,FALSE),K3113))</f>
        <v>hydro</v>
      </c>
      <c r="K3113" t="str">
        <f>VLOOKUP(E3113,'Cross-Page Data'!$D$4:$F$48,3,FALSE)</f>
        <v>hydro</v>
      </c>
      <c r="L3113" t="b">
        <f>IF(AND($P$6=FALSE,OR(C3113="Commercial NAICS Cogen",C3113="Industrial NAICS Cogen",C3113="NAICS-22 Cogen")),FALSE,IF(AND($P$7=FALSE,OR(C3113="Commercial NAICS Cogen",C3113="Commercial NAICS Non-Cogen",C3113="industrial NAICS Cogen", C3113="industrial NAICS non-cogen")),FALSE,TRUE))</f>
        <v>1</v>
      </c>
      <c r="M3113">
        <f t="shared" si="145"/>
        <v>0.73433242506811991</v>
      </c>
      <c r="N3113">
        <f t="shared" si="146"/>
        <v>1</v>
      </c>
    </row>
    <row r="3114" spans="1:14" x14ac:dyDescent="0.2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s="32">
        <f t="shared" si="144"/>
        <v>8902008.3711441737</v>
      </c>
      <c r="J3114" t="str">
        <f>IF(K3114="natural gas",VLOOKUP(D3114,'Cross-Page Data'!$I$4:$J$13,2,FALSE),IF(K3114="solar",VLOOKUP('Form 923'!D3114,'Cross-Page Data'!$I$14:$J$117,2,FALSE),K3114))</f>
        <v>hydro</v>
      </c>
      <c r="K3114" t="str">
        <f>VLOOKUP(E3114,'Cross-Page Data'!$D$4:$F$48,3,FALSE)</f>
        <v>hydro</v>
      </c>
      <c r="L3114" t="b">
        <f>IF(AND($P$6=FALSE,OR(C3114="Commercial NAICS Cogen",C3114="Industrial NAICS Cogen",C3114="NAICS-22 Cogen")),FALSE,IF(AND($P$7=FALSE,OR(C3114="Commercial NAICS Cogen",C3114="Commercial NAICS Non-Cogen",C3114="industrial NAICS Cogen", C3114="industrial NAICS non-cogen")),FALSE,TRUE))</f>
        <v>1</v>
      </c>
      <c r="M3114">
        <f t="shared" si="145"/>
        <v>0.30177111716621252</v>
      </c>
      <c r="N3114">
        <f t="shared" si="146"/>
        <v>1</v>
      </c>
    </row>
    <row r="3115" spans="1:14" x14ac:dyDescent="0.2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s="32">
        <f t="shared" si="144"/>
        <v>8902013.1417052802</v>
      </c>
      <c r="J3115" t="str">
        <f>IF(K3115="natural gas",VLOOKUP(D3115,'Cross-Page Data'!$I$4:$J$13,2,FALSE),IF(K3115="solar",VLOOKUP('Form 923'!D3115,'Cross-Page Data'!$I$14:$J$117,2,FALSE),K3115))</f>
        <v>hydro</v>
      </c>
      <c r="K3115" t="str">
        <f>VLOOKUP(E3115,'Cross-Page Data'!$D$4:$F$48,3,FALSE)</f>
        <v>hydro</v>
      </c>
      <c r="L3115" t="b">
        <f>IF(AND($P$6=FALSE,OR(C3115="Commercial NAICS Cogen",C3115="Industrial NAICS Cogen",C3115="NAICS-22 Cogen")),FALSE,IF(AND($P$7=FALSE,OR(C3115="Commercial NAICS Cogen",C3115="Commercial NAICS Non-Cogen",C3115="industrial NAICS Cogen", C3115="industrial NAICS non-cogen")),FALSE,TRUE))</f>
        <v>1</v>
      </c>
      <c r="M3115">
        <f t="shared" si="145"/>
        <v>0.2670299727520436</v>
      </c>
      <c r="N3115">
        <f t="shared" si="146"/>
        <v>1</v>
      </c>
    </row>
    <row r="3116" spans="1:14" x14ac:dyDescent="0.2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s="32">
        <f t="shared" si="144"/>
        <v>8901946.2739584111</v>
      </c>
      <c r="J3116" t="str">
        <f>IF(K3116="natural gas",VLOOKUP(D3116,'Cross-Page Data'!$I$4:$J$13,2,FALSE),IF(K3116="solar",VLOOKUP('Form 923'!D3116,'Cross-Page Data'!$I$14:$J$117,2,FALSE),K3116))</f>
        <v>hydro</v>
      </c>
      <c r="K3116" t="str">
        <f>VLOOKUP(E3116,'Cross-Page Data'!$D$4:$F$48,3,FALSE)</f>
        <v>hydro</v>
      </c>
      <c r="L3116" t="b">
        <f>IF(AND($P$6=FALSE,OR(C3116="Commercial NAICS Cogen",C3116="Industrial NAICS Cogen",C3116="NAICS-22 Cogen")),FALSE,IF(AND($P$7=FALSE,OR(C3116="Commercial NAICS Cogen",C3116="Commercial NAICS Non-Cogen",C3116="industrial NAICS Cogen", C3116="industrial NAICS non-cogen")),FALSE,TRUE))</f>
        <v>1</v>
      </c>
      <c r="M3116">
        <f t="shared" si="145"/>
        <v>0.80040871934604907</v>
      </c>
      <c r="N3116">
        <f t="shared" si="146"/>
        <v>1</v>
      </c>
    </row>
    <row r="3117" spans="1:14" x14ac:dyDescent="0.2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s="32">
        <f t="shared" si="144"/>
        <v>8901971.487284869</v>
      </c>
      <c r="J3117" t="str">
        <f>IF(K3117="natural gas",VLOOKUP(D3117,'Cross-Page Data'!$I$4:$J$13,2,FALSE),IF(K3117="solar",VLOOKUP('Form 923'!D3117,'Cross-Page Data'!$I$14:$J$117,2,FALSE),K3117))</f>
        <v>hydro</v>
      </c>
      <c r="K3117" t="str">
        <f>VLOOKUP(E3117,'Cross-Page Data'!$D$4:$F$48,3,FALSE)</f>
        <v>hydro</v>
      </c>
      <c r="L3117" t="b">
        <f>IF(AND($P$6=FALSE,OR(C3117="Commercial NAICS Cogen",C3117="Industrial NAICS Cogen",C3117="NAICS-22 Cogen")),FALSE,IF(AND($P$7=FALSE,OR(C3117="Commercial NAICS Cogen",C3117="Commercial NAICS Non-Cogen",C3117="industrial NAICS Cogen", C3117="industrial NAICS non-cogen")),FALSE,TRUE))</f>
        <v>1</v>
      </c>
      <c r="M3117">
        <f t="shared" si="145"/>
        <v>0.74046321525885561</v>
      </c>
      <c r="N3117">
        <f t="shared" si="146"/>
        <v>1</v>
      </c>
    </row>
    <row r="3118" spans="1:14" x14ac:dyDescent="0.2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s="32">
        <f t="shared" si="144"/>
        <v>8901984.7041711621</v>
      </c>
      <c r="J3118" t="str">
        <f>IF(K3118="natural gas",VLOOKUP(D3118,'Cross-Page Data'!$I$4:$J$13,2,FALSE),IF(K3118="solar",VLOOKUP('Form 923'!D3118,'Cross-Page Data'!$I$14:$J$117,2,FALSE),K3118))</f>
        <v>hydro</v>
      </c>
      <c r="K3118" t="str">
        <f>VLOOKUP(E3118,'Cross-Page Data'!$D$4:$F$48,3,FALSE)</f>
        <v>hydro</v>
      </c>
      <c r="L3118" t="b">
        <f>IF(AND($P$6=FALSE,OR(C3118="Commercial NAICS Cogen",C3118="Industrial NAICS Cogen",C3118="NAICS-22 Cogen")),FALSE,IF(AND($P$7=FALSE,OR(C3118="Commercial NAICS Cogen",C3118="Commercial NAICS Non-Cogen",C3118="industrial NAICS Cogen", C3118="industrial NAICS non-cogen")),FALSE,TRUE))</f>
        <v>1</v>
      </c>
      <c r="M3118">
        <f t="shared" si="145"/>
        <v>0.69141689373296999</v>
      </c>
      <c r="N3118">
        <f t="shared" si="146"/>
        <v>1</v>
      </c>
    </row>
    <row r="3119" spans="1:14" x14ac:dyDescent="0.2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s="32">
        <f t="shared" si="144"/>
        <v>57608695.652173914</v>
      </c>
      <c r="J3119" t="str">
        <f>IF(K3119="natural gas",VLOOKUP(D3119,'Cross-Page Data'!$I$4:$J$13,2,FALSE),IF(K3119="solar",VLOOKUP('Form 923'!D3119,'Cross-Page Data'!$I$14:$J$117,2,FALSE),K3119))</f>
        <v>natural gas peaker</v>
      </c>
      <c r="K3119" t="str">
        <f>VLOOKUP(E3119,'Cross-Page Data'!$D$4:$F$48,3,FALSE)</f>
        <v>natural gas</v>
      </c>
      <c r="L3119" t="b">
        <f>IF(AND($P$6=FALSE,OR(C3119="Commercial NAICS Cogen",C3119="Industrial NAICS Cogen",C3119="NAICS-22 Cogen")),FALSE,IF(AND($P$7=FALSE,OR(C3119="Commercial NAICS Cogen",C3119="Commercial NAICS Non-Cogen",C3119="industrial NAICS Cogen", C3119="industrial NAICS non-cogen")),FALSE,TRUE))</f>
        <v>1</v>
      </c>
      <c r="M3119">
        <f t="shared" si="145"/>
        <v>1.1358024691358024E-2</v>
      </c>
      <c r="N3119">
        <f t="shared" si="146"/>
        <v>0</v>
      </c>
    </row>
    <row r="3120" spans="1:14" x14ac:dyDescent="0.2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s="32">
        <f t="shared" si="144"/>
        <v>-25324204.792483948</v>
      </c>
      <c r="J3120" t="str">
        <f>IF(K3120="natural gas",VLOOKUP(D3120,'Cross-Page Data'!$I$4:$J$13,2,FALSE),IF(K3120="solar",VLOOKUP('Form 923'!D3120,'Cross-Page Data'!$I$14:$J$117,2,FALSE),K3120))</f>
        <v>heavy or residual fuel oil</v>
      </c>
      <c r="K3120" t="str">
        <f>VLOOKUP(E3120,'Cross-Page Data'!$D$4:$F$48,3,FALSE)</f>
        <v>heavy or residual fuel oil</v>
      </c>
      <c r="L3120" t="b">
        <f>IF(AND($P$6=FALSE,OR(C3120="Commercial NAICS Cogen",C3120="Industrial NAICS Cogen",C3120="NAICS-22 Cogen")),FALSE,IF(AND($P$7=FALSE,OR(C3120="Commercial NAICS Cogen",C3120="Commercial NAICS Non-Cogen",C3120="industrial NAICS Cogen", C3120="industrial NAICS non-cogen")),FALSE,TRUE))</f>
        <v>1</v>
      </c>
      <c r="M3120">
        <f t="shared" si="145"/>
        <v>0.64176706827309238</v>
      </c>
      <c r="N3120">
        <f t="shared" si="146"/>
        <v>1</v>
      </c>
    </row>
    <row r="3121" spans="1:14" x14ac:dyDescent="0.2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s="32">
        <f t="shared" si="144"/>
        <v>-25337509.573726267</v>
      </c>
      <c r="J3121" t="str">
        <f>IF(K3121="natural gas",VLOOKUP(D3121,'Cross-Page Data'!$I$4:$J$13,2,FALSE),IF(K3121="solar",VLOOKUP('Form 923'!D3121,'Cross-Page Data'!$I$14:$J$117,2,FALSE),K3121))</f>
        <v>natural gas peaker</v>
      </c>
      <c r="K3121" t="str">
        <f>VLOOKUP(E3121,'Cross-Page Data'!$D$4:$F$48,3,FALSE)</f>
        <v>natural gas</v>
      </c>
      <c r="L3121" t="b">
        <f>IF(AND($P$6=FALSE,OR(C3121="Commercial NAICS Cogen",C3121="Industrial NAICS Cogen",C3121="NAICS-22 Cogen")),FALSE,IF(AND($P$7=FALSE,OR(C3121="Commercial NAICS Cogen",C3121="Commercial NAICS Non-Cogen",C3121="industrial NAICS Cogen", C3121="industrial NAICS non-cogen")),FALSE,TRUE))</f>
        <v>1</v>
      </c>
      <c r="M3121">
        <f t="shared" si="145"/>
        <v>0.8246913580246914</v>
      </c>
      <c r="N3121">
        <f t="shared" si="146"/>
        <v>1</v>
      </c>
    </row>
    <row r="3122" spans="1:14" x14ac:dyDescent="0.2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s="32">
        <f t="shared" si="144"/>
        <v>70583333.333333328</v>
      </c>
      <c r="J3122" t="str">
        <f>IF(K3122="natural gas",VLOOKUP(D3122,'Cross-Page Data'!$I$4:$J$13,2,FALSE),IF(K3122="solar",VLOOKUP('Form 923'!D3122,'Cross-Page Data'!$I$14:$J$117,2,FALSE),K3122))</f>
        <v>heavy or residual fuel oil</v>
      </c>
      <c r="K3122" t="str">
        <f>VLOOKUP(E3122,'Cross-Page Data'!$D$4:$F$48,3,FALSE)</f>
        <v>heavy or residual fuel oil</v>
      </c>
      <c r="L3122" t="b">
        <f>IF(AND($P$6=FALSE,OR(C3122="Commercial NAICS Cogen",C3122="Industrial NAICS Cogen",C3122="NAICS-22 Cogen")),FALSE,IF(AND($P$7=FALSE,OR(C3122="Commercial NAICS Cogen",C3122="Commercial NAICS Non-Cogen",C3122="industrial NAICS Cogen", C3122="industrial NAICS non-cogen")),FALSE,TRUE))</f>
        <v>1</v>
      </c>
      <c r="M3122">
        <f t="shared" si="145"/>
        <v>1.1646586345381526E-2</v>
      </c>
      <c r="N3122">
        <f t="shared" si="146"/>
        <v>0</v>
      </c>
    </row>
    <row r="3123" spans="1:14" x14ac:dyDescent="0.2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s="32" t="str">
        <f t="shared" si="144"/>
        <v/>
      </c>
      <c r="J3123" t="str">
        <f>IF(K3123="natural gas",VLOOKUP(D3123,'Cross-Page Data'!$I$4:$J$13,2,FALSE),IF(K3123="solar",VLOOKUP('Form 923'!D3123,'Cross-Page Data'!$I$14:$J$117,2,FALSE),K3123))</f>
        <v>natural gas peaker</v>
      </c>
      <c r="K3123" t="str">
        <f>VLOOKUP(E3123,'Cross-Page Data'!$D$4:$F$48,3,FALSE)</f>
        <v>natural gas</v>
      </c>
      <c r="L3123" t="b">
        <f>IF(AND($P$6=FALSE,OR(C3123="Commercial NAICS Cogen",C3123="Industrial NAICS Cogen",C3123="NAICS-22 Cogen")),FALSE,IF(AND($P$7=FALSE,OR(C3123="Commercial NAICS Cogen",C3123="Commercial NAICS Non-Cogen",C3123="industrial NAICS Cogen", C3123="industrial NAICS non-cogen")),FALSE,TRUE))</f>
        <v>1</v>
      </c>
      <c r="M3123">
        <f t="shared" si="145"/>
        <v>4.9382716049382717E-4</v>
      </c>
      <c r="N3123">
        <f t="shared" si="146"/>
        <v>0</v>
      </c>
    </row>
    <row r="3124" spans="1:14" x14ac:dyDescent="0.2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s="32">
        <f t="shared" si="144"/>
        <v>-10380264.741275571</v>
      </c>
      <c r="J3124" t="str">
        <f>IF(K3124="natural gas",VLOOKUP(D3124,'Cross-Page Data'!$I$4:$J$13,2,FALSE),IF(K3124="solar",VLOOKUP('Form 923'!D3124,'Cross-Page Data'!$I$14:$J$117,2,FALSE),K3124))</f>
        <v>heavy or residual fuel oil</v>
      </c>
      <c r="K3124" t="str">
        <f>VLOOKUP(E3124,'Cross-Page Data'!$D$4:$F$48,3,FALSE)</f>
        <v>heavy or residual fuel oil</v>
      </c>
      <c r="L3124" t="b">
        <f>IF(AND($P$6=FALSE,OR(C3124="Commercial NAICS Cogen",C3124="Industrial NAICS Cogen",C3124="NAICS-22 Cogen")),FALSE,IF(AND($P$7=FALSE,OR(C3124="Commercial NAICS Cogen",C3124="Commercial NAICS Non-Cogen",C3124="industrial NAICS Cogen", C3124="industrial NAICS non-cogen")),FALSE,TRUE))</f>
        <v>1</v>
      </c>
      <c r="M3124">
        <f t="shared" si="145"/>
        <v>0.63574297188755025</v>
      </c>
      <c r="N3124">
        <f t="shared" si="146"/>
        <v>1</v>
      </c>
    </row>
    <row r="3125" spans="1:14" x14ac:dyDescent="0.2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s="32" t="str">
        <f t="shared" si="144"/>
        <v/>
      </c>
      <c r="J3125" t="str">
        <f>IF(K3125="natural gas",VLOOKUP(D3125,'Cross-Page Data'!$I$4:$J$13,2,FALSE),IF(K3125="solar",VLOOKUP('Form 923'!D3125,'Cross-Page Data'!$I$14:$J$117,2,FALSE),K3125))</f>
        <v>heavy or residual fuel oil</v>
      </c>
      <c r="K3125" t="str">
        <f>VLOOKUP(E3125,'Cross-Page Data'!$D$4:$F$48,3,FALSE)</f>
        <v>heavy or residual fuel oil</v>
      </c>
      <c r="L3125" t="b">
        <f>IF(AND($P$6=FALSE,OR(C3125="Commercial NAICS Cogen",C3125="Industrial NAICS Cogen",C3125="NAICS-22 Cogen")),FALSE,IF(AND($P$7=FALSE,OR(C3125="Commercial NAICS Cogen",C3125="Commercial NAICS Non-Cogen",C3125="industrial NAICS Cogen", C3125="industrial NAICS non-cogen")),FALSE,TRUE))</f>
        <v>1</v>
      </c>
      <c r="M3125">
        <f t="shared" si="145"/>
        <v>4.0160642570281126E-4</v>
      </c>
      <c r="N3125">
        <f t="shared" si="146"/>
        <v>0</v>
      </c>
    </row>
    <row r="3126" spans="1:14" x14ac:dyDescent="0.2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s="32">
        <f t="shared" si="144"/>
        <v>8902011.5065487735</v>
      </c>
      <c r="J3126" t="str">
        <f>IF(K3126="natural gas",VLOOKUP(D3126,'Cross-Page Data'!$I$4:$J$13,2,FALSE),IF(K3126="solar",VLOOKUP('Form 923'!D3126,'Cross-Page Data'!$I$14:$J$117,2,FALSE),K3126))</f>
        <v>hydro</v>
      </c>
      <c r="K3126" t="str">
        <f>VLOOKUP(E3126,'Cross-Page Data'!$D$4:$F$48,3,FALSE)</f>
        <v>hydro</v>
      </c>
      <c r="L3126" t="b">
        <f>IF(AND($P$6=FALSE,OR(C3126="Commercial NAICS Cogen",C3126="Industrial NAICS Cogen",C3126="NAICS-22 Cogen")),FALSE,IF(AND($P$7=FALSE,OR(C3126="Commercial NAICS Cogen",C3126="Commercial NAICS Non-Cogen",C3126="industrial NAICS Cogen", C3126="industrial NAICS non-cogen")),FALSE,TRUE))</f>
        <v>1</v>
      </c>
      <c r="M3126">
        <f t="shared" si="145"/>
        <v>0.27520435967302453</v>
      </c>
      <c r="N3126">
        <f t="shared" si="146"/>
        <v>1</v>
      </c>
    </row>
    <row r="3127" spans="1:14" x14ac:dyDescent="0.2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s="32">
        <f t="shared" si="144"/>
        <v>8902027.0270270258</v>
      </c>
      <c r="J3127" t="str">
        <f>IF(K3127="natural gas",VLOOKUP(D3127,'Cross-Page Data'!$I$4:$J$13,2,FALSE),IF(K3127="solar",VLOOKUP('Form 923'!D3127,'Cross-Page Data'!$I$14:$J$117,2,FALSE),K3127))</f>
        <v>hydro</v>
      </c>
      <c r="K3127" t="str">
        <f>VLOOKUP(E3127,'Cross-Page Data'!$D$4:$F$48,3,FALSE)</f>
        <v>hydro</v>
      </c>
      <c r="L3127" t="b">
        <f>IF(AND($P$6=FALSE,OR(C3127="Commercial NAICS Cogen",C3127="Industrial NAICS Cogen",C3127="NAICS-22 Cogen")),FALSE,IF(AND($P$7=FALSE,OR(C3127="Commercial NAICS Cogen",C3127="Commercial NAICS Non-Cogen",C3127="industrial NAICS Cogen", C3127="industrial NAICS non-cogen")),FALSE,TRUE))</f>
        <v>1</v>
      </c>
      <c r="M3127">
        <f t="shared" si="145"/>
        <v>0.19822888283378748</v>
      </c>
      <c r="N3127">
        <f t="shared" si="146"/>
        <v>1</v>
      </c>
    </row>
    <row r="3128" spans="1:14" x14ac:dyDescent="0.2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s="32" t="str">
        <f t="shared" si="144"/>
        <v/>
      </c>
      <c r="J3128" t="str">
        <f>IF(K3128="natural gas",VLOOKUP(D3128,'Cross-Page Data'!$I$4:$J$13,2,FALSE),IF(K3128="solar",VLOOKUP('Form 923'!D3128,'Cross-Page Data'!$I$14:$J$117,2,FALSE),K3128))</f>
        <v>heavy or residual fuel oil</v>
      </c>
      <c r="K3128" t="str">
        <f>VLOOKUP(E3128,'Cross-Page Data'!$D$4:$F$48,3,FALSE)</f>
        <v>heavy or residual fuel oil</v>
      </c>
      <c r="L3128" t="b">
        <f>IF(AND($P$6=FALSE,OR(C3128="Commercial NAICS Cogen",C3128="Industrial NAICS Cogen",C3128="NAICS-22 Cogen")),FALSE,IF(AND($P$7=FALSE,OR(C3128="Commercial NAICS Cogen",C3128="Commercial NAICS Non-Cogen",C3128="industrial NAICS Cogen", C3128="industrial NAICS non-cogen")),FALSE,TRUE))</f>
        <v>1</v>
      </c>
      <c r="M3128">
        <f t="shared" si="145"/>
        <v>4.0160642570281126E-4</v>
      </c>
      <c r="N3128">
        <f t="shared" si="146"/>
        <v>0</v>
      </c>
    </row>
    <row r="3129" spans="1:14" x14ac:dyDescent="0.2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s="32">
        <f t="shared" si="144"/>
        <v>13666826.2162809</v>
      </c>
      <c r="J3129" t="str">
        <f>IF(K3129="natural gas",VLOOKUP(D3129,'Cross-Page Data'!$I$4:$J$13,2,FALSE),IF(K3129="solar",VLOOKUP('Form 923'!D3129,'Cross-Page Data'!$I$14:$J$117,2,FALSE),K3129))</f>
        <v>natural gas peaker</v>
      </c>
      <c r="K3129" t="str">
        <f>VLOOKUP(E3129,'Cross-Page Data'!$D$4:$F$48,3,FALSE)</f>
        <v>natural gas</v>
      </c>
      <c r="L3129" t="b">
        <f>IF(AND($P$6=FALSE,OR(C3129="Commercial NAICS Cogen",C3129="Industrial NAICS Cogen",C3129="NAICS-22 Cogen")),FALSE,IF(AND($P$7=FALSE,OR(C3129="Commercial NAICS Cogen",C3129="Commercial NAICS Non-Cogen",C3129="industrial NAICS Cogen", C3129="industrial NAICS non-cogen")),FALSE,TRUE))</f>
        <v>1</v>
      </c>
      <c r="M3129">
        <f t="shared" si="145"/>
        <v>0.18172839506172839</v>
      </c>
      <c r="N3129">
        <f t="shared" si="146"/>
        <v>1</v>
      </c>
    </row>
    <row r="3130" spans="1:14" x14ac:dyDescent="0.2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s="32">
        <f t="shared" si="144"/>
        <v>0</v>
      </c>
      <c r="J3130" t="str">
        <f>IF(K3130="natural gas",VLOOKUP(D3130,'Cross-Page Data'!$I$4:$J$13,2,FALSE),IF(K3130="solar",VLOOKUP('Form 923'!D3130,'Cross-Page Data'!$I$14:$J$117,2,FALSE),K3130))</f>
        <v>nuclear</v>
      </c>
      <c r="K3130" t="str">
        <f>VLOOKUP(E3130,'Cross-Page Data'!$D$4:$F$48,3,FALSE)</f>
        <v>nuclear</v>
      </c>
      <c r="L3130" t="b">
        <f>IF(AND($P$6=FALSE,OR(C3130="Commercial NAICS Cogen",C3130="Industrial NAICS Cogen",C3130="NAICS-22 Cogen")),FALSE,IF(AND($P$7=FALSE,OR(C3130="Commercial NAICS Cogen",C3130="Commercial NAICS Non-Cogen",C3130="industrial NAICS Cogen", C3130="industrial NAICS non-cogen")),FALSE,TRUE))</f>
        <v>1</v>
      </c>
      <c r="M3130">
        <f t="shared" si="145"/>
        <v>1.020408163265306E-2</v>
      </c>
      <c r="N3130">
        <f t="shared" si="146"/>
        <v>0</v>
      </c>
    </row>
    <row r="3131" spans="1:14" x14ac:dyDescent="0.2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s="32" t="str">
        <f t="shared" si="144"/>
        <v/>
      </c>
      <c r="J3131" t="str">
        <f>IF(K3131="natural gas",VLOOKUP(D3131,'Cross-Page Data'!$I$4:$J$13,2,FALSE),IF(K3131="solar",VLOOKUP('Form 923'!D3131,'Cross-Page Data'!$I$14:$J$117,2,FALSE),K3131))</f>
        <v>hard coal</v>
      </c>
      <c r="K3131" t="str">
        <f>VLOOKUP(E3131,'Cross-Page Data'!$D$4:$F$48,3,FALSE)</f>
        <v>hard coal</v>
      </c>
      <c r="L3131" t="b">
        <f>IF(AND($P$6=FALSE,OR(C3131="Commercial NAICS Cogen",C3131="Industrial NAICS Cogen",C3131="NAICS-22 Cogen")),FALSE,IF(AND($P$7=FALSE,OR(C3131="Commercial NAICS Cogen",C3131="Commercial NAICS Non-Cogen",C3131="industrial NAICS Cogen", C3131="industrial NAICS non-cogen")),FALSE,TRUE))</f>
        <v>1</v>
      </c>
      <c r="M3131">
        <f t="shared" si="145"/>
        <v>1.3605442176870747E-3</v>
      </c>
      <c r="N3131">
        <f t="shared" si="146"/>
        <v>0</v>
      </c>
    </row>
    <row r="3132" spans="1:14" x14ac:dyDescent="0.2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s="32">
        <f t="shared" si="144"/>
        <v>11590076.948885631</v>
      </c>
      <c r="J3132" t="str">
        <f>IF(K3132="natural gas",VLOOKUP(D3132,'Cross-Page Data'!$I$4:$J$13,2,FALSE),IF(K3132="solar",VLOOKUP('Form 923'!D3132,'Cross-Page Data'!$I$14:$J$117,2,FALSE),K3132))</f>
        <v>heavy or residual fuel oil</v>
      </c>
      <c r="K3132" t="str">
        <f>VLOOKUP(E3132,'Cross-Page Data'!$D$4:$F$48,3,FALSE)</f>
        <v>heavy or residual fuel oil</v>
      </c>
      <c r="L3132" t="b">
        <f>IF(AND($P$6=FALSE,OR(C3132="Commercial NAICS Cogen",C3132="Industrial NAICS Cogen",C3132="NAICS-22 Cogen")),FALSE,IF(AND($P$7=FALSE,OR(C3132="Commercial NAICS Cogen",C3132="Commercial NAICS Non-Cogen",C3132="industrial NAICS Cogen", C3132="industrial NAICS non-cogen")),FALSE,TRUE))</f>
        <v>1</v>
      </c>
      <c r="M3132">
        <f t="shared" si="145"/>
        <v>0.25742971887550203</v>
      </c>
      <c r="N3132">
        <f t="shared" si="146"/>
        <v>1</v>
      </c>
    </row>
    <row r="3133" spans="1:14" x14ac:dyDescent="0.2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s="32">
        <f t="shared" si="144"/>
        <v>11593784.288172077</v>
      </c>
      <c r="J3133" t="str">
        <f>IF(K3133="natural gas",VLOOKUP(D3133,'Cross-Page Data'!$I$4:$J$13,2,FALSE),IF(K3133="solar",VLOOKUP('Form 923'!D3133,'Cross-Page Data'!$I$14:$J$117,2,FALSE),K3133))</f>
        <v>hard coal</v>
      </c>
      <c r="K3133" t="str">
        <f>VLOOKUP(E3133,'Cross-Page Data'!$D$4:$F$48,3,FALSE)</f>
        <v>hard coal</v>
      </c>
      <c r="L3133" t="b">
        <f>IF(AND($P$6=FALSE,OR(C3133="Commercial NAICS Cogen",C3133="Industrial NAICS Cogen",C3133="NAICS-22 Cogen")),FALSE,IF(AND($P$7=FALSE,OR(C3133="Commercial NAICS Cogen",C3133="Commercial NAICS Non-Cogen",C3133="industrial NAICS Cogen", C3133="industrial NAICS non-cogen")),FALSE,TRUE))</f>
        <v>1</v>
      </c>
      <c r="M3133">
        <f t="shared" si="145"/>
        <v>0.14693877551020409</v>
      </c>
      <c r="N3133">
        <f t="shared" si="146"/>
        <v>1</v>
      </c>
    </row>
    <row r="3134" spans="1:14" x14ac:dyDescent="0.2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s="32">
        <f t="shared" si="144"/>
        <v>0</v>
      </c>
      <c r="J3134" t="str">
        <f>IF(K3134="natural gas",VLOOKUP(D3134,'Cross-Page Data'!$I$4:$J$13,2,FALSE),IF(K3134="solar",VLOOKUP('Form 923'!D3134,'Cross-Page Data'!$I$14:$J$117,2,FALSE),K3134))</f>
        <v>natural gas nonpeaker</v>
      </c>
      <c r="K3134" t="str">
        <f>VLOOKUP(E3134,'Cross-Page Data'!$D$4:$F$48,3,FALSE)</f>
        <v>natural gas</v>
      </c>
      <c r="L3134" t="b">
        <f>IF(AND($P$6=FALSE,OR(C3134="Commercial NAICS Cogen",C3134="Industrial NAICS Cogen",C3134="NAICS-22 Cogen")),FALSE,IF(AND($P$7=FALSE,OR(C3134="Commercial NAICS Cogen",C3134="Commercial NAICS Non-Cogen",C3134="industrial NAICS Cogen", C3134="industrial NAICS non-cogen")),FALSE,TRUE))</f>
        <v>1</v>
      </c>
      <c r="M3134">
        <f t="shared" si="145"/>
        <v>0.77302325581395348</v>
      </c>
      <c r="N3134">
        <f t="shared" si="146"/>
        <v>1</v>
      </c>
    </row>
    <row r="3135" spans="1:14" x14ac:dyDescent="0.2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s="32">
        <f t="shared" si="144"/>
        <v>10749689.741983524</v>
      </c>
      <c r="J3135" t="str">
        <f>IF(K3135="natural gas",VLOOKUP(D3135,'Cross-Page Data'!$I$4:$J$13,2,FALSE),IF(K3135="solar",VLOOKUP('Form 923'!D3135,'Cross-Page Data'!$I$14:$J$117,2,FALSE),K3135))</f>
        <v>natural gas nonpeaker</v>
      </c>
      <c r="K3135" t="str">
        <f>VLOOKUP(E3135,'Cross-Page Data'!$D$4:$F$48,3,FALSE)</f>
        <v>natural gas</v>
      </c>
      <c r="L3135" t="b">
        <f>IF(AND($P$6=FALSE,OR(C3135="Commercial NAICS Cogen",C3135="Industrial NAICS Cogen",C3135="NAICS-22 Cogen")),FALSE,IF(AND($P$7=FALSE,OR(C3135="Commercial NAICS Cogen",C3135="Commercial NAICS Non-Cogen",C3135="industrial NAICS Cogen", C3135="industrial NAICS non-cogen")),FALSE,TRUE))</f>
        <v>1</v>
      </c>
      <c r="M3135">
        <f t="shared" si="145"/>
        <v>0.25767441860465118</v>
      </c>
      <c r="N3135">
        <f t="shared" si="146"/>
        <v>1</v>
      </c>
    </row>
    <row r="3136" spans="1:14" x14ac:dyDescent="0.2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s="32">
        <f t="shared" si="144"/>
        <v>9224128.0392505974</v>
      </c>
      <c r="J3136" t="str">
        <f>IF(K3136="natural gas",VLOOKUP(D3136,'Cross-Page Data'!$I$4:$J$13,2,FALSE),IF(K3136="solar",VLOOKUP('Form 923'!D3136,'Cross-Page Data'!$I$14:$J$117,2,FALSE),K3136))</f>
        <v>natural gas nonpeaker</v>
      </c>
      <c r="K3136" t="str">
        <f>VLOOKUP(E3136,'Cross-Page Data'!$D$4:$F$48,3,FALSE)</f>
        <v>natural gas</v>
      </c>
      <c r="L3136" t="b">
        <f>IF(AND($P$6=FALSE,OR(C3136="Commercial NAICS Cogen",C3136="Industrial NAICS Cogen",C3136="NAICS-22 Cogen")),FALSE,IF(AND($P$7=FALSE,OR(C3136="Commercial NAICS Cogen",C3136="Commercial NAICS Non-Cogen",C3136="industrial NAICS Cogen", C3136="industrial NAICS non-cogen")),FALSE,TRUE))</f>
        <v>1</v>
      </c>
      <c r="M3136">
        <f t="shared" si="145"/>
        <v>0.37116279069767444</v>
      </c>
      <c r="N3136">
        <f t="shared" si="146"/>
        <v>1</v>
      </c>
    </row>
    <row r="3137" spans="1:14" x14ac:dyDescent="0.2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s="32">
        <f t="shared" si="144"/>
        <v>7515906.0154610304</v>
      </c>
      <c r="J3137" t="str">
        <f>IF(K3137="natural gas",VLOOKUP(D3137,'Cross-Page Data'!$I$4:$J$13,2,FALSE),IF(K3137="solar",VLOOKUP('Form 923'!D3137,'Cross-Page Data'!$I$14:$J$117,2,FALSE),K3137))</f>
        <v>natural gas nonpeaker</v>
      </c>
      <c r="K3137" t="str">
        <f>VLOOKUP(E3137,'Cross-Page Data'!$D$4:$F$48,3,FALSE)</f>
        <v>natural gas</v>
      </c>
      <c r="L3137" t="b">
        <f>IF(AND($P$6=FALSE,OR(C3137="Commercial NAICS Cogen",C3137="Industrial NAICS Cogen",C3137="NAICS-22 Cogen")),FALSE,IF(AND($P$7=FALSE,OR(C3137="Commercial NAICS Cogen",C3137="Commercial NAICS Non-Cogen",C3137="industrial NAICS Cogen", C3137="industrial NAICS non-cogen")),FALSE,TRUE))</f>
        <v>1</v>
      </c>
      <c r="M3137">
        <f t="shared" si="145"/>
        <v>0.41581395348837208</v>
      </c>
      <c r="N3137">
        <f t="shared" si="146"/>
        <v>1</v>
      </c>
    </row>
    <row r="3138" spans="1:14" x14ac:dyDescent="0.2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s="32">
        <f t="shared" si="144"/>
        <v>12092401.271384701</v>
      </c>
      <c r="J3138" t="str">
        <f>IF(K3138="natural gas",VLOOKUP(D3138,'Cross-Page Data'!$I$4:$J$13,2,FALSE),IF(K3138="solar",VLOOKUP('Form 923'!D3138,'Cross-Page Data'!$I$14:$J$117,2,FALSE),K3138))</f>
        <v>natural gas peaker</v>
      </c>
      <c r="K3138" t="str">
        <f>VLOOKUP(E3138,'Cross-Page Data'!$D$4:$F$48,3,FALSE)</f>
        <v>natural gas</v>
      </c>
      <c r="L3138" t="b">
        <f>IF(AND($P$6=FALSE,OR(C3138="Commercial NAICS Cogen",C3138="Industrial NAICS Cogen",C3138="NAICS-22 Cogen")),FALSE,IF(AND($P$7=FALSE,OR(C3138="Commercial NAICS Cogen",C3138="Commercial NAICS Non-Cogen",C3138="industrial NAICS Cogen", C3138="industrial NAICS non-cogen")),FALSE,TRUE))</f>
        <v>1</v>
      </c>
      <c r="M3138">
        <f t="shared" si="145"/>
        <v>0.27703703703703703</v>
      </c>
      <c r="N3138">
        <f t="shared" si="146"/>
        <v>1</v>
      </c>
    </row>
    <row r="3139" spans="1:14" x14ac:dyDescent="0.2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s="32">
        <f t="shared" si="144"/>
        <v>11712183.564035416</v>
      </c>
      <c r="J3139" t="str">
        <f>IF(K3139="natural gas",VLOOKUP(D3139,'Cross-Page Data'!$I$4:$J$13,2,FALSE),IF(K3139="solar",VLOOKUP('Form 923'!D3139,'Cross-Page Data'!$I$14:$J$117,2,FALSE),K3139))</f>
        <v>natural gas peaker</v>
      </c>
      <c r="K3139" t="str">
        <f>VLOOKUP(E3139,'Cross-Page Data'!$D$4:$F$48,3,FALSE)</f>
        <v>natural gas</v>
      </c>
      <c r="L3139" t="b">
        <f>IF(AND($P$6=FALSE,OR(C3139="Commercial NAICS Cogen",C3139="Industrial NAICS Cogen",C3139="NAICS-22 Cogen")),FALSE,IF(AND($P$7=FALSE,OR(C3139="Commercial NAICS Cogen",C3139="Commercial NAICS Non-Cogen",C3139="industrial NAICS Cogen", C3139="industrial NAICS non-cogen")),FALSE,TRUE))</f>
        <v>1</v>
      </c>
      <c r="M3139">
        <f t="shared" si="145"/>
        <v>0.31555555555555553</v>
      </c>
      <c r="N3139">
        <f t="shared" si="146"/>
        <v>1</v>
      </c>
    </row>
    <row r="3140" spans="1:14" x14ac:dyDescent="0.2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s="32" t="str">
        <f t="shared" si="144"/>
        <v/>
      </c>
      <c r="J3140" t="str">
        <f>IF(K3140="natural gas",VLOOKUP(D3140,'Cross-Page Data'!$I$4:$J$13,2,FALSE),IF(K3140="solar",VLOOKUP('Form 923'!D3140,'Cross-Page Data'!$I$14:$J$117,2,FALSE),K3140))</f>
        <v>heavy or residual fuel oil</v>
      </c>
      <c r="K3140" t="str">
        <f>VLOOKUP(E3140,'Cross-Page Data'!$D$4:$F$48,3,FALSE)</f>
        <v>heavy or residual fuel oil</v>
      </c>
      <c r="L3140" t="b">
        <f>IF(AND($P$6=FALSE,OR(C3140="Commercial NAICS Cogen",C3140="Industrial NAICS Cogen",C3140="NAICS-22 Cogen")),FALSE,IF(AND($P$7=FALSE,OR(C3140="Commercial NAICS Cogen",C3140="Commercial NAICS Non-Cogen",C3140="industrial NAICS Cogen", C3140="industrial NAICS non-cogen")),FALSE,TRUE))</f>
        <v>1</v>
      </c>
      <c r="M3140">
        <f t="shared" si="145"/>
        <v>4.0160642570281126E-4</v>
      </c>
      <c r="N3140">
        <f t="shared" si="146"/>
        <v>0</v>
      </c>
    </row>
    <row r="3141" spans="1:14" x14ac:dyDescent="0.2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s="32">
        <f t="shared" si="144"/>
        <v>11687645.899135616</v>
      </c>
      <c r="J3141" t="str">
        <f>IF(K3141="natural gas",VLOOKUP(D3141,'Cross-Page Data'!$I$4:$J$13,2,FALSE),IF(K3141="solar",VLOOKUP('Form 923'!D3141,'Cross-Page Data'!$I$14:$J$117,2,FALSE),K3141))</f>
        <v>natural gas peaker</v>
      </c>
      <c r="K3141" t="str">
        <f>VLOOKUP(E3141,'Cross-Page Data'!$D$4:$F$48,3,FALSE)</f>
        <v>natural gas</v>
      </c>
      <c r="L3141" t="b">
        <f>IF(AND($P$6=FALSE,OR(C3141="Commercial NAICS Cogen",C3141="Industrial NAICS Cogen",C3141="NAICS-22 Cogen")),FALSE,IF(AND($P$7=FALSE,OR(C3141="Commercial NAICS Cogen",C3141="Commercial NAICS Non-Cogen",C3141="industrial NAICS Cogen", C3141="industrial NAICS non-cogen")),FALSE,TRUE))</f>
        <v>1</v>
      </c>
      <c r="M3141">
        <f t="shared" si="145"/>
        <v>0.31703703703703706</v>
      </c>
      <c r="N3141">
        <f t="shared" si="146"/>
        <v>1</v>
      </c>
    </row>
    <row r="3142" spans="1:14" x14ac:dyDescent="0.2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s="32">
        <f t="shared" si="144"/>
        <v>10821280.464291899</v>
      </c>
      <c r="J3142" t="str">
        <f>IF(K3142="natural gas",VLOOKUP(D3142,'Cross-Page Data'!$I$4:$J$13,2,FALSE),IF(K3142="solar",VLOOKUP('Form 923'!D3142,'Cross-Page Data'!$I$14:$J$117,2,FALSE),K3142))</f>
        <v>hard coal</v>
      </c>
      <c r="K3142" t="str">
        <f>VLOOKUP(E3142,'Cross-Page Data'!$D$4:$F$48,3,FALSE)</f>
        <v>hard coal</v>
      </c>
      <c r="L3142" t="b">
        <f>IF(AND($P$6=FALSE,OR(C3142="Commercial NAICS Cogen",C3142="Industrial NAICS Cogen",C3142="NAICS-22 Cogen")),FALSE,IF(AND($P$7=FALSE,OR(C3142="Commercial NAICS Cogen",C3142="Commercial NAICS Non-Cogen",C3142="industrial NAICS Cogen", C3142="industrial NAICS non-cogen")),FALSE,TRUE))</f>
        <v>1</v>
      </c>
      <c r="M3142">
        <f t="shared" si="145"/>
        <v>0.26666666666666666</v>
      </c>
      <c r="N3142">
        <f t="shared" si="146"/>
        <v>1</v>
      </c>
    </row>
    <row r="3143" spans="1:14" x14ac:dyDescent="0.2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s="32">
        <f t="shared" ref="I3143:I3206" si="147">IFERROR(F3143/G3143*10^6,"")</f>
        <v>11159135.438317051</v>
      </c>
      <c r="J3143" t="str">
        <f>IF(K3143="natural gas",VLOOKUP(D3143,'Cross-Page Data'!$I$4:$J$13,2,FALSE),IF(K3143="solar",VLOOKUP('Form 923'!D3143,'Cross-Page Data'!$I$14:$J$117,2,FALSE),K3143))</f>
        <v>heavy or residual fuel oil</v>
      </c>
      <c r="K3143" t="str">
        <f>VLOOKUP(E3143,'Cross-Page Data'!$D$4:$F$48,3,FALSE)</f>
        <v>heavy or residual fuel oil</v>
      </c>
      <c r="L3143" t="b">
        <f>IF(AND($P$6=FALSE,OR(C3143="Commercial NAICS Cogen",C3143="Industrial NAICS Cogen",C3143="NAICS-22 Cogen")),FALSE,IF(AND($P$7=FALSE,OR(C3143="Commercial NAICS Cogen",C3143="Commercial NAICS Non-Cogen",C3143="industrial NAICS Cogen", C3143="industrial NAICS non-cogen")),FALSE,TRUE))</f>
        <v>1</v>
      </c>
      <c r="M3143">
        <f t="shared" ref="M3143:M3206" si="148">(COUNTIFS($J$6:$J$14148,J3143,$I$6:$I$14148,"&gt;"&amp;I3143)+1)/COUNTIFS($J$6:$J$14148,J3143)</f>
        <v>0.29236947791164658</v>
      </c>
      <c r="N3143">
        <f t="shared" ref="N3143:N3206" si="149">IF(OR(M3143&gt;0.95,M3143&lt;0.05),0,1)</f>
        <v>1</v>
      </c>
    </row>
    <row r="3144" spans="1:14" x14ac:dyDescent="0.2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s="32">
        <f t="shared" si="147"/>
        <v>10471979.729561616</v>
      </c>
      <c r="J3144" t="str">
        <f>IF(K3144="natural gas",VLOOKUP(D3144,'Cross-Page Data'!$I$4:$J$13,2,FALSE),IF(K3144="solar",VLOOKUP('Form 923'!D3144,'Cross-Page Data'!$I$14:$J$117,2,FALSE),K3144))</f>
        <v>other</v>
      </c>
      <c r="K3144" t="str">
        <f>VLOOKUP(E3144,'Cross-Page Data'!$D$4:$F$48,3,FALSE)</f>
        <v>other</v>
      </c>
      <c r="L3144" t="b">
        <f>IF(AND($P$6=FALSE,OR(C3144="Commercial NAICS Cogen",C3144="Industrial NAICS Cogen",C3144="NAICS-22 Cogen")),FALSE,IF(AND($P$7=FALSE,OR(C3144="Commercial NAICS Cogen",C3144="Commercial NAICS Non-Cogen",C3144="industrial NAICS Cogen", C3144="industrial NAICS non-cogen")),FALSE,TRUE))</f>
        <v>1</v>
      </c>
      <c r="M3144">
        <f t="shared" si="148"/>
        <v>0.11688311688311688</v>
      </c>
      <c r="N3144">
        <f t="shared" si="149"/>
        <v>1</v>
      </c>
    </row>
    <row r="3145" spans="1:14" x14ac:dyDescent="0.2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s="32">
        <f t="shared" si="147"/>
        <v>10472681.038974533</v>
      </c>
      <c r="J3145" t="str">
        <f>IF(K3145="natural gas",VLOOKUP(D3145,'Cross-Page Data'!$I$4:$J$13,2,FALSE),IF(K3145="solar",VLOOKUP('Form 923'!D3145,'Cross-Page Data'!$I$14:$J$117,2,FALSE),K3145))</f>
        <v>natural gas peaker</v>
      </c>
      <c r="K3145" t="str">
        <f>VLOOKUP(E3145,'Cross-Page Data'!$D$4:$F$48,3,FALSE)</f>
        <v>natural gas</v>
      </c>
      <c r="L3145" t="b">
        <f>IF(AND($P$6=FALSE,OR(C3145="Commercial NAICS Cogen",C3145="Industrial NAICS Cogen",C3145="NAICS-22 Cogen")),FALSE,IF(AND($P$7=FALSE,OR(C3145="Commercial NAICS Cogen",C3145="Commercial NAICS Non-Cogen",C3145="industrial NAICS Cogen", C3145="industrial NAICS non-cogen")),FALSE,TRUE))</f>
        <v>1</v>
      </c>
      <c r="M3145">
        <f t="shared" si="148"/>
        <v>0.46074074074074073</v>
      </c>
      <c r="N3145">
        <f t="shared" si="149"/>
        <v>1</v>
      </c>
    </row>
    <row r="3146" spans="1:14" x14ac:dyDescent="0.2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s="32">
        <f t="shared" si="147"/>
        <v>0</v>
      </c>
      <c r="J3146" t="str">
        <f>IF(K3146="natural gas",VLOOKUP(D3146,'Cross-Page Data'!$I$4:$J$13,2,FALSE),IF(K3146="solar",VLOOKUP('Form 923'!D3146,'Cross-Page Data'!$I$14:$J$117,2,FALSE),K3146))</f>
        <v>nuclear</v>
      </c>
      <c r="K3146" t="str">
        <f>VLOOKUP(E3146,'Cross-Page Data'!$D$4:$F$48,3,FALSE)</f>
        <v>nuclear</v>
      </c>
      <c r="L3146" t="b">
        <f>IF(AND($P$6=FALSE,OR(C3146="Commercial NAICS Cogen",C3146="Industrial NAICS Cogen",C3146="NAICS-22 Cogen")),FALSE,IF(AND($P$7=FALSE,OR(C3146="Commercial NAICS Cogen",C3146="Commercial NAICS Non-Cogen",C3146="industrial NAICS Cogen", C3146="industrial NAICS non-cogen")),FALSE,TRUE))</f>
        <v>1</v>
      </c>
      <c r="M3146">
        <f t="shared" si="148"/>
        <v>1.020408163265306E-2</v>
      </c>
      <c r="N3146">
        <f t="shared" si="149"/>
        <v>0</v>
      </c>
    </row>
    <row r="3147" spans="1:14" x14ac:dyDescent="0.2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s="32">
        <f t="shared" si="147"/>
        <v>0</v>
      </c>
      <c r="J3147" t="str">
        <f>IF(K3147="natural gas",VLOOKUP(D3147,'Cross-Page Data'!$I$4:$J$13,2,FALSE),IF(K3147="solar",VLOOKUP('Form 923'!D3147,'Cross-Page Data'!$I$14:$J$117,2,FALSE),K3147))</f>
        <v>nuclear</v>
      </c>
      <c r="K3147" t="str">
        <f>VLOOKUP(E3147,'Cross-Page Data'!$D$4:$F$48,3,FALSE)</f>
        <v>nuclear</v>
      </c>
      <c r="L3147" t="b">
        <f>IF(AND($P$6=FALSE,OR(C3147="Commercial NAICS Cogen",C3147="Industrial NAICS Cogen",C3147="NAICS-22 Cogen")),FALSE,IF(AND($P$7=FALSE,OR(C3147="Commercial NAICS Cogen",C3147="Commercial NAICS Non-Cogen",C3147="industrial NAICS Cogen", C3147="industrial NAICS non-cogen")),FALSE,TRUE))</f>
        <v>1</v>
      </c>
      <c r="M3147">
        <f t="shared" si="148"/>
        <v>1.020408163265306E-2</v>
      </c>
      <c r="N3147">
        <f t="shared" si="149"/>
        <v>0</v>
      </c>
    </row>
    <row r="3148" spans="1:14" x14ac:dyDescent="0.2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s="32">
        <f t="shared" si="147"/>
        <v>0</v>
      </c>
      <c r="J3148" t="str">
        <f>IF(K3148="natural gas",VLOOKUP(D3148,'Cross-Page Data'!$I$4:$J$13,2,FALSE),IF(K3148="solar",VLOOKUP('Form 923'!D3148,'Cross-Page Data'!$I$14:$J$117,2,FALSE),K3148))</f>
        <v>nuclear</v>
      </c>
      <c r="K3148" t="str">
        <f>VLOOKUP(E3148,'Cross-Page Data'!$D$4:$F$48,3,FALSE)</f>
        <v>nuclear</v>
      </c>
      <c r="L3148" t="b">
        <f>IF(AND($P$6=FALSE,OR(C3148="Commercial NAICS Cogen",C3148="Industrial NAICS Cogen",C3148="NAICS-22 Cogen")),FALSE,IF(AND($P$7=FALSE,OR(C3148="Commercial NAICS Cogen",C3148="Commercial NAICS Non-Cogen",C3148="industrial NAICS Cogen", C3148="industrial NAICS non-cogen")),FALSE,TRUE))</f>
        <v>1</v>
      </c>
      <c r="M3148">
        <f t="shared" si="148"/>
        <v>1.020408163265306E-2</v>
      </c>
      <c r="N3148">
        <f t="shared" si="149"/>
        <v>0</v>
      </c>
    </row>
    <row r="3149" spans="1:14" x14ac:dyDescent="0.2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s="32">
        <f t="shared" si="147"/>
        <v>0</v>
      </c>
      <c r="J3149" t="str">
        <f>IF(K3149="natural gas",VLOOKUP(D3149,'Cross-Page Data'!$I$4:$J$13,2,FALSE),IF(K3149="solar",VLOOKUP('Form 923'!D3149,'Cross-Page Data'!$I$14:$J$117,2,FALSE),K3149))</f>
        <v>nuclear</v>
      </c>
      <c r="K3149" t="str">
        <f>VLOOKUP(E3149,'Cross-Page Data'!$D$4:$F$48,3,FALSE)</f>
        <v>nuclear</v>
      </c>
      <c r="L3149" t="b">
        <f>IF(AND($P$6=FALSE,OR(C3149="Commercial NAICS Cogen",C3149="Industrial NAICS Cogen",C3149="NAICS-22 Cogen")),FALSE,IF(AND($P$7=FALSE,OR(C3149="Commercial NAICS Cogen",C3149="Commercial NAICS Non-Cogen",C3149="industrial NAICS Cogen", C3149="industrial NAICS non-cogen")),FALSE,TRUE))</f>
        <v>1</v>
      </c>
      <c r="M3149">
        <f t="shared" si="148"/>
        <v>1.020408163265306E-2</v>
      </c>
      <c r="N3149">
        <f t="shared" si="149"/>
        <v>0</v>
      </c>
    </row>
    <row r="3150" spans="1:14" x14ac:dyDescent="0.2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s="32" t="str">
        <f t="shared" si="147"/>
        <v/>
      </c>
      <c r="J3150" t="str">
        <f>IF(K3150="natural gas",VLOOKUP(D3150,'Cross-Page Data'!$I$4:$J$13,2,FALSE),IF(K3150="solar",VLOOKUP('Form 923'!D3150,'Cross-Page Data'!$I$14:$J$117,2,FALSE),K3150))</f>
        <v>heavy or residual fuel oil</v>
      </c>
      <c r="K3150" t="str">
        <f>VLOOKUP(E3150,'Cross-Page Data'!$D$4:$F$48,3,FALSE)</f>
        <v>heavy or residual fuel oil</v>
      </c>
      <c r="L3150" t="b">
        <f>IF(AND($P$6=FALSE,OR(C3150="Commercial NAICS Cogen",C3150="Industrial NAICS Cogen",C3150="NAICS-22 Cogen")),FALSE,IF(AND($P$7=FALSE,OR(C3150="Commercial NAICS Cogen",C3150="Commercial NAICS Non-Cogen",C3150="industrial NAICS Cogen", C3150="industrial NAICS non-cogen")),FALSE,TRUE))</f>
        <v>1</v>
      </c>
      <c r="M3150">
        <f t="shared" si="148"/>
        <v>4.0160642570281126E-4</v>
      </c>
      <c r="N3150">
        <f t="shared" si="149"/>
        <v>0</v>
      </c>
    </row>
    <row r="3151" spans="1:14" x14ac:dyDescent="0.2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s="32">
        <f t="shared" si="147"/>
        <v>9983178.3555058949</v>
      </c>
      <c r="J3151" t="str">
        <f>IF(K3151="natural gas",VLOOKUP(D3151,'Cross-Page Data'!$I$4:$J$13,2,FALSE),IF(K3151="solar",VLOOKUP('Form 923'!D3151,'Cross-Page Data'!$I$14:$J$117,2,FALSE),K3151))</f>
        <v>natural gas peaker</v>
      </c>
      <c r="K3151" t="str">
        <f>VLOOKUP(E3151,'Cross-Page Data'!$D$4:$F$48,3,FALSE)</f>
        <v>natural gas</v>
      </c>
      <c r="L3151" t="b">
        <f>IF(AND($P$6=FALSE,OR(C3151="Commercial NAICS Cogen",C3151="Industrial NAICS Cogen",C3151="NAICS-22 Cogen")),FALSE,IF(AND($P$7=FALSE,OR(C3151="Commercial NAICS Cogen",C3151="Commercial NAICS Non-Cogen",C3151="industrial NAICS Cogen", C3151="industrial NAICS non-cogen")),FALSE,TRUE))</f>
        <v>1</v>
      </c>
      <c r="M3151">
        <f t="shared" si="148"/>
        <v>0.50567901234567902</v>
      </c>
      <c r="N3151">
        <f t="shared" si="149"/>
        <v>1</v>
      </c>
    </row>
    <row r="3152" spans="1:14" x14ac:dyDescent="0.2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s="32">
        <f t="shared" si="147"/>
        <v>9980418.7609365042</v>
      </c>
      <c r="J3152" t="str">
        <f>IF(K3152="natural gas",VLOOKUP(D3152,'Cross-Page Data'!$I$4:$J$13,2,FALSE),IF(K3152="solar",VLOOKUP('Form 923'!D3152,'Cross-Page Data'!$I$14:$J$117,2,FALSE),K3152))</f>
        <v>hard coal</v>
      </c>
      <c r="K3152" t="str">
        <f>VLOOKUP(E3152,'Cross-Page Data'!$D$4:$F$48,3,FALSE)</f>
        <v>hard coal</v>
      </c>
      <c r="L3152" t="b">
        <f>IF(AND($P$6=FALSE,OR(C3152="Commercial NAICS Cogen",C3152="Industrial NAICS Cogen",C3152="NAICS-22 Cogen")),FALSE,IF(AND($P$7=FALSE,OR(C3152="Commercial NAICS Cogen",C3152="Commercial NAICS Non-Cogen",C3152="industrial NAICS Cogen", C3152="industrial NAICS non-cogen")),FALSE,TRUE))</f>
        <v>1</v>
      </c>
      <c r="M3152">
        <f t="shared" si="148"/>
        <v>0.40408163265306124</v>
      </c>
      <c r="N3152">
        <f t="shared" si="149"/>
        <v>1</v>
      </c>
    </row>
    <row r="3153" spans="1:14" x14ac:dyDescent="0.2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s="32" t="str">
        <f t="shared" si="147"/>
        <v/>
      </c>
      <c r="J3153" t="str">
        <f>IF(K3153="natural gas",VLOOKUP(D3153,'Cross-Page Data'!$I$4:$J$13,2,FALSE),IF(K3153="solar",VLOOKUP('Form 923'!D3153,'Cross-Page Data'!$I$14:$J$117,2,FALSE),K3153))</f>
        <v>hard coal</v>
      </c>
      <c r="K3153" t="str">
        <f>VLOOKUP(E3153,'Cross-Page Data'!$D$4:$F$48,3,FALSE)</f>
        <v>hard coal</v>
      </c>
      <c r="L3153" t="b">
        <f>IF(AND($P$6=FALSE,OR(C3153="Commercial NAICS Cogen",C3153="Industrial NAICS Cogen",C3153="NAICS-22 Cogen")),FALSE,IF(AND($P$7=FALSE,OR(C3153="Commercial NAICS Cogen",C3153="Commercial NAICS Non-Cogen",C3153="industrial NAICS Cogen", C3153="industrial NAICS non-cogen")),FALSE,TRUE))</f>
        <v>1</v>
      </c>
      <c r="M3153">
        <f t="shared" si="148"/>
        <v>1.3605442176870747E-3</v>
      </c>
      <c r="N3153">
        <f t="shared" si="149"/>
        <v>0</v>
      </c>
    </row>
    <row r="3154" spans="1:14" x14ac:dyDescent="0.2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s="32">
        <f t="shared" si="147"/>
        <v>10924946.825767111</v>
      </c>
      <c r="J3154" t="str">
        <f>IF(K3154="natural gas",VLOOKUP(D3154,'Cross-Page Data'!$I$4:$J$13,2,FALSE),IF(K3154="solar",VLOOKUP('Form 923'!D3154,'Cross-Page Data'!$I$14:$J$117,2,FALSE),K3154))</f>
        <v>natural gas peaker</v>
      </c>
      <c r="K3154" t="str">
        <f>VLOOKUP(E3154,'Cross-Page Data'!$D$4:$F$48,3,FALSE)</f>
        <v>natural gas</v>
      </c>
      <c r="L3154" t="b">
        <f>IF(AND($P$6=FALSE,OR(C3154="Commercial NAICS Cogen",C3154="Industrial NAICS Cogen",C3154="NAICS-22 Cogen")),FALSE,IF(AND($P$7=FALSE,OR(C3154="Commercial NAICS Cogen",C3154="Commercial NAICS Non-Cogen",C3154="industrial NAICS Cogen", C3154="industrial NAICS non-cogen")),FALSE,TRUE))</f>
        <v>1</v>
      </c>
      <c r="M3154">
        <f t="shared" si="148"/>
        <v>0.40740740740740738</v>
      </c>
      <c r="N3154">
        <f t="shared" si="149"/>
        <v>1</v>
      </c>
    </row>
    <row r="3155" spans="1:14" x14ac:dyDescent="0.2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s="32" t="str">
        <f t="shared" si="147"/>
        <v/>
      </c>
      <c r="J3155" t="str">
        <f>IF(K3155="natural gas",VLOOKUP(D3155,'Cross-Page Data'!$I$4:$J$13,2,FALSE),IF(K3155="solar",VLOOKUP('Form 923'!D3155,'Cross-Page Data'!$I$14:$J$117,2,FALSE),K3155))</f>
        <v>petroleum</v>
      </c>
      <c r="K3155" t="str">
        <f>VLOOKUP(E3155,'Cross-Page Data'!$D$4:$F$48,3,FALSE)</f>
        <v>petroleum</v>
      </c>
      <c r="L3155" t="b">
        <f>IF(AND($P$6=FALSE,OR(C3155="Commercial NAICS Cogen",C3155="Industrial NAICS Cogen",C3155="NAICS-22 Cogen")),FALSE,IF(AND($P$7=FALSE,OR(C3155="Commercial NAICS Cogen",C3155="Commercial NAICS Non-Cogen",C3155="industrial NAICS Cogen", C3155="industrial NAICS non-cogen")),FALSE,TRUE))</f>
        <v>1</v>
      </c>
      <c r="M3155">
        <f t="shared" si="148"/>
        <v>8.6956521739130436E-3</v>
      </c>
      <c r="N3155">
        <f t="shared" si="149"/>
        <v>0</v>
      </c>
    </row>
    <row r="3156" spans="1:14" x14ac:dyDescent="0.2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s="32">
        <f t="shared" si="147"/>
        <v>10761822.039963603</v>
      </c>
      <c r="J3156" t="str">
        <f>IF(K3156="natural gas",VLOOKUP(D3156,'Cross-Page Data'!$I$4:$J$13,2,FALSE),IF(K3156="solar",VLOOKUP('Form 923'!D3156,'Cross-Page Data'!$I$14:$J$117,2,FALSE),K3156))</f>
        <v>hard coal</v>
      </c>
      <c r="K3156" t="str">
        <f>VLOOKUP(E3156,'Cross-Page Data'!$D$4:$F$48,3,FALSE)</f>
        <v>hard coal</v>
      </c>
      <c r="L3156" t="b">
        <f>IF(AND($P$6=FALSE,OR(C3156="Commercial NAICS Cogen",C3156="Industrial NAICS Cogen",C3156="NAICS-22 Cogen")),FALSE,IF(AND($P$7=FALSE,OR(C3156="Commercial NAICS Cogen",C3156="Commercial NAICS Non-Cogen",C3156="industrial NAICS Cogen", C3156="industrial NAICS non-cogen")),FALSE,TRUE))</f>
        <v>1</v>
      </c>
      <c r="M3156">
        <f t="shared" si="148"/>
        <v>0.27346938775510204</v>
      </c>
      <c r="N3156">
        <f t="shared" si="149"/>
        <v>1</v>
      </c>
    </row>
    <row r="3157" spans="1:14" x14ac:dyDescent="0.2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s="32">
        <f t="shared" si="147"/>
        <v>0</v>
      </c>
      <c r="J3157" t="str">
        <f>IF(K3157="natural gas",VLOOKUP(D3157,'Cross-Page Data'!$I$4:$J$13,2,FALSE),IF(K3157="solar",VLOOKUP('Form 923'!D3157,'Cross-Page Data'!$I$14:$J$117,2,FALSE),K3157))</f>
        <v>nuclear</v>
      </c>
      <c r="K3157" t="str">
        <f>VLOOKUP(E3157,'Cross-Page Data'!$D$4:$F$48,3,FALSE)</f>
        <v>nuclear</v>
      </c>
      <c r="L3157" t="b">
        <f>IF(AND($P$6=FALSE,OR(C3157="Commercial NAICS Cogen",C3157="Industrial NAICS Cogen",C3157="NAICS-22 Cogen")),FALSE,IF(AND($P$7=FALSE,OR(C3157="Commercial NAICS Cogen",C3157="Commercial NAICS Non-Cogen",C3157="industrial NAICS Cogen", C3157="industrial NAICS non-cogen")),FALSE,TRUE))</f>
        <v>1</v>
      </c>
      <c r="M3157">
        <f t="shared" si="148"/>
        <v>1.020408163265306E-2</v>
      </c>
      <c r="N3157">
        <f t="shared" si="149"/>
        <v>0</v>
      </c>
    </row>
    <row r="3158" spans="1:14" x14ac:dyDescent="0.2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s="32">
        <f t="shared" si="147"/>
        <v>0</v>
      </c>
      <c r="J3158" t="str">
        <f>IF(K3158="natural gas",VLOOKUP(D3158,'Cross-Page Data'!$I$4:$J$13,2,FALSE),IF(K3158="solar",VLOOKUP('Form 923'!D3158,'Cross-Page Data'!$I$14:$J$117,2,FALSE),K3158))</f>
        <v>nuclear</v>
      </c>
      <c r="K3158" t="str">
        <f>VLOOKUP(E3158,'Cross-Page Data'!$D$4:$F$48,3,FALSE)</f>
        <v>nuclear</v>
      </c>
      <c r="L3158" t="b">
        <f>IF(AND($P$6=FALSE,OR(C3158="Commercial NAICS Cogen",C3158="Industrial NAICS Cogen",C3158="NAICS-22 Cogen")),FALSE,IF(AND($P$7=FALSE,OR(C3158="Commercial NAICS Cogen",C3158="Commercial NAICS Non-Cogen",C3158="industrial NAICS Cogen", C3158="industrial NAICS non-cogen")),FALSE,TRUE))</f>
        <v>1</v>
      </c>
      <c r="M3158">
        <f t="shared" si="148"/>
        <v>1.020408163265306E-2</v>
      </c>
      <c r="N3158">
        <f t="shared" si="149"/>
        <v>0</v>
      </c>
    </row>
    <row r="3159" spans="1:14" x14ac:dyDescent="0.2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s="32">
        <f t="shared" si="147"/>
        <v>0</v>
      </c>
      <c r="J3159" t="str">
        <f>IF(K3159="natural gas",VLOOKUP(D3159,'Cross-Page Data'!$I$4:$J$13,2,FALSE),IF(K3159="solar",VLOOKUP('Form 923'!D3159,'Cross-Page Data'!$I$14:$J$117,2,FALSE),K3159))</f>
        <v>nuclear</v>
      </c>
      <c r="K3159" t="str">
        <f>VLOOKUP(E3159,'Cross-Page Data'!$D$4:$F$48,3,FALSE)</f>
        <v>nuclear</v>
      </c>
      <c r="L3159" t="b">
        <f>IF(AND($P$6=FALSE,OR(C3159="Commercial NAICS Cogen",C3159="Industrial NAICS Cogen",C3159="NAICS-22 Cogen")),FALSE,IF(AND($P$7=FALSE,OR(C3159="Commercial NAICS Cogen",C3159="Commercial NAICS Non-Cogen",C3159="industrial NAICS Cogen", C3159="industrial NAICS non-cogen")),FALSE,TRUE))</f>
        <v>1</v>
      </c>
      <c r="M3159">
        <f t="shared" si="148"/>
        <v>1.020408163265306E-2</v>
      </c>
      <c r="N3159">
        <f t="shared" si="149"/>
        <v>0</v>
      </c>
    </row>
    <row r="3160" spans="1:14" x14ac:dyDescent="0.2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s="32">
        <f t="shared" si="147"/>
        <v>10286419.07718727</v>
      </c>
      <c r="J3160" t="str">
        <f>IF(K3160="natural gas",VLOOKUP(D3160,'Cross-Page Data'!$I$4:$J$13,2,FALSE),IF(K3160="solar",VLOOKUP('Form 923'!D3160,'Cross-Page Data'!$I$14:$J$117,2,FALSE),K3160))</f>
        <v>heavy or residual fuel oil</v>
      </c>
      <c r="K3160" t="str">
        <f>VLOOKUP(E3160,'Cross-Page Data'!$D$4:$F$48,3,FALSE)</f>
        <v>heavy or residual fuel oil</v>
      </c>
      <c r="L3160" t="b">
        <f>IF(AND($P$6=FALSE,OR(C3160="Commercial NAICS Cogen",C3160="Industrial NAICS Cogen",C3160="NAICS-22 Cogen")),FALSE,IF(AND($P$7=FALSE,OR(C3160="Commercial NAICS Cogen",C3160="Commercial NAICS Non-Cogen",C3160="industrial NAICS Cogen", C3160="industrial NAICS non-cogen")),FALSE,TRUE))</f>
        <v>1</v>
      </c>
      <c r="M3160">
        <f t="shared" si="148"/>
        <v>0.37228915662650602</v>
      </c>
      <c r="N3160">
        <f t="shared" si="149"/>
        <v>1</v>
      </c>
    </row>
    <row r="3161" spans="1:14" x14ac:dyDescent="0.2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s="32">
        <f t="shared" si="147"/>
        <v>10356566.603992445</v>
      </c>
      <c r="J3161" t="str">
        <f>IF(K3161="natural gas",VLOOKUP(D3161,'Cross-Page Data'!$I$4:$J$13,2,FALSE),IF(K3161="solar",VLOOKUP('Form 923'!D3161,'Cross-Page Data'!$I$14:$J$117,2,FALSE),K3161))</f>
        <v>hard coal</v>
      </c>
      <c r="K3161" t="str">
        <f>VLOOKUP(E3161,'Cross-Page Data'!$D$4:$F$48,3,FALSE)</f>
        <v>hard coal</v>
      </c>
      <c r="L3161" t="b">
        <f>IF(AND($P$6=FALSE,OR(C3161="Commercial NAICS Cogen",C3161="Industrial NAICS Cogen",C3161="NAICS-22 Cogen")),FALSE,IF(AND($P$7=FALSE,OR(C3161="Commercial NAICS Cogen",C3161="Commercial NAICS Non-Cogen",C3161="industrial NAICS Cogen", C3161="industrial NAICS non-cogen")),FALSE,TRUE))</f>
        <v>1</v>
      </c>
      <c r="M3161">
        <f t="shared" si="148"/>
        <v>0.34149659863945581</v>
      </c>
      <c r="N3161">
        <f t="shared" si="149"/>
        <v>1</v>
      </c>
    </row>
    <row r="3162" spans="1:14" x14ac:dyDescent="0.2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s="32">
        <f t="shared" si="147"/>
        <v>0</v>
      </c>
      <c r="J3162" t="str">
        <f>IF(K3162="natural gas",VLOOKUP(D3162,'Cross-Page Data'!$I$4:$J$13,2,FALSE),IF(K3162="solar",VLOOKUP('Form 923'!D3162,'Cross-Page Data'!$I$14:$J$117,2,FALSE),K3162))</f>
        <v>nuclear</v>
      </c>
      <c r="K3162" t="str">
        <f>VLOOKUP(E3162,'Cross-Page Data'!$D$4:$F$48,3,FALSE)</f>
        <v>nuclear</v>
      </c>
      <c r="L3162" t="b">
        <f>IF(AND($P$6=FALSE,OR(C3162="Commercial NAICS Cogen",C3162="Industrial NAICS Cogen",C3162="NAICS-22 Cogen")),FALSE,IF(AND($P$7=FALSE,OR(C3162="Commercial NAICS Cogen",C3162="Commercial NAICS Non-Cogen",C3162="industrial NAICS Cogen", C3162="industrial NAICS non-cogen")),FALSE,TRUE))</f>
        <v>1</v>
      </c>
      <c r="M3162">
        <f t="shared" si="148"/>
        <v>1.020408163265306E-2</v>
      </c>
      <c r="N3162">
        <f t="shared" si="149"/>
        <v>0</v>
      </c>
    </row>
    <row r="3163" spans="1:14" x14ac:dyDescent="0.2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s="32">
        <f t="shared" si="147"/>
        <v>0</v>
      </c>
      <c r="J3163" t="str">
        <f>IF(K3163="natural gas",VLOOKUP(D3163,'Cross-Page Data'!$I$4:$J$13,2,FALSE),IF(K3163="solar",VLOOKUP('Form 923'!D3163,'Cross-Page Data'!$I$14:$J$117,2,FALSE),K3163))</f>
        <v>nuclear</v>
      </c>
      <c r="K3163" t="str">
        <f>VLOOKUP(E3163,'Cross-Page Data'!$D$4:$F$48,3,FALSE)</f>
        <v>nuclear</v>
      </c>
      <c r="L3163" t="b">
        <f>IF(AND($P$6=FALSE,OR(C3163="Commercial NAICS Cogen",C3163="Industrial NAICS Cogen",C3163="NAICS-22 Cogen")),FALSE,IF(AND($P$7=FALSE,OR(C3163="Commercial NAICS Cogen",C3163="Commercial NAICS Non-Cogen",C3163="industrial NAICS Cogen", C3163="industrial NAICS non-cogen")),FALSE,TRUE))</f>
        <v>1</v>
      </c>
      <c r="M3163">
        <f t="shared" si="148"/>
        <v>1.020408163265306E-2</v>
      </c>
      <c r="N3163">
        <f t="shared" si="149"/>
        <v>0</v>
      </c>
    </row>
    <row r="3164" spans="1:14" x14ac:dyDescent="0.2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s="32">
        <f t="shared" si="147"/>
        <v>8901973.076415468</v>
      </c>
      <c r="J3164" t="str">
        <f>IF(K3164="natural gas",VLOOKUP(D3164,'Cross-Page Data'!$I$4:$J$13,2,FALSE),IF(K3164="solar",VLOOKUP('Form 923'!D3164,'Cross-Page Data'!$I$14:$J$117,2,FALSE),K3164))</f>
        <v>hydro</v>
      </c>
      <c r="K3164" t="str">
        <f>VLOOKUP(E3164,'Cross-Page Data'!$D$4:$F$48,3,FALSE)</f>
        <v>hydro</v>
      </c>
      <c r="L3164" t="b">
        <f>IF(AND($P$6=FALSE,OR(C3164="Commercial NAICS Cogen",C3164="Industrial NAICS Cogen",C3164="NAICS-22 Cogen")),FALSE,IF(AND($P$7=FALSE,OR(C3164="Commercial NAICS Cogen",C3164="Commercial NAICS Non-Cogen",C3164="industrial NAICS Cogen", C3164="industrial NAICS non-cogen")),FALSE,TRUE))</f>
        <v>1</v>
      </c>
      <c r="M3164">
        <f t="shared" si="148"/>
        <v>0.73297002724795646</v>
      </c>
      <c r="N3164">
        <f t="shared" si="149"/>
        <v>1</v>
      </c>
    </row>
    <row r="3165" spans="1:14" x14ac:dyDescent="0.2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s="32" t="str">
        <f t="shared" si="147"/>
        <v/>
      </c>
      <c r="J3165" t="str">
        <f>IF(K3165="natural gas",VLOOKUP(D3165,'Cross-Page Data'!$I$4:$J$13,2,FALSE),IF(K3165="solar",VLOOKUP('Form 923'!D3165,'Cross-Page Data'!$I$14:$J$117,2,FALSE),K3165))</f>
        <v>natural gas peaker</v>
      </c>
      <c r="K3165" t="str">
        <f>VLOOKUP(E3165,'Cross-Page Data'!$D$4:$F$48,3,FALSE)</f>
        <v>natural gas</v>
      </c>
      <c r="L3165" t="b">
        <f>IF(AND($P$6=FALSE,OR(C3165="Commercial NAICS Cogen",C3165="Industrial NAICS Cogen",C3165="NAICS-22 Cogen")),FALSE,IF(AND($P$7=FALSE,OR(C3165="Commercial NAICS Cogen",C3165="Commercial NAICS Non-Cogen",C3165="industrial NAICS Cogen", C3165="industrial NAICS non-cogen")),FALSE,TRUE))</f>
        <v>1</v>
      </c>
      <c r="M3165">
        <f t="shared" si="148"/>
        <v>4.9382716049382717E-4</v>
      </c>
      <c r="N3165">
        <f t="shared" si="149"/>
        <v>0</v>
      </c>
    </row>
    <row r="3166" spans="1:14" x14ac:dyDescent="0.2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s="32">
        <f t="shared" si="147"/>
        <v>0</v>
      </c>
      <c r="J3166" t="str">
        <f>IF(K3166="natural gas",VLOOKUP(D3166,'Cross-Page Data'!$I$4:$J$13,2,FALSE),IF(K3166="solar",VLOOKUP('Form 923'!D3166,'Cross-Page Data'!$I$14:$J$117,2,FALSE),K3166))</f>
        <v>nuclear</v>
      </c>
      <c r="K3166" t="str">
        <f>VLOOKUP(E3166,'Cross-Page Data'!$D$4:$F$48,3,FALSE)</f>
        <v>nuclear</v>
      </c>
      <c r="L3166" t="b">
        <f>IF(AND($P$6=FALSE,OR(C3166="Commercial NAICS Cogen",C3166="Industrial NAICS Cogen",C3166="NAICS-22 Cogen")),FALSE,IF(AND($P$7=FALSE,OR(C3166="Commercial NAICS Cogen",C3166="Commercial NAICS Non-Cogen",C3166="industrial NAICS Cogen", C3166="industrial NAICS non-cogen")),FALSE,TRUE))</f>
        <v>1</v>
      </c>
      <c r="M3166">
        <f t="shared" si="148"/>
        <v>1.020408163265306E-2</v>
      </c>
      <c r="N3166">
        <f t="shared" si="149"/>
        <v>0</v>
      </c>
    </row>
    <row r="3167" spans="1:14" x14ac:dyDescent="0.2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s="32">
        <f t="shared" si="147"/>
        <v>0</v>
      </c>
      <c r="J3167" t="str">
        <f>IF(K3167="natural gas",VLOOKUP(D3167,'Cross-Page Data'!$I$4:$J$13,2,FALSE),IF(K3167="solar",VLOOKUP('Form 923'!D3167,'Cross-Page Data'!$I$14:$J$117,2,FALSE),K3167))</f>
        <v>nuclear</v>
      </c>
      <c r="K3167" t="str">
        <f>VLOOKUP(E3167,'Cross-Page Data'!$D$4:$F$48,3,FALSE)</f>
        <v>nuclear</v>
      </c>
      <c r="L3167" t="b">
        <f>IF(AND($P$6=FALSE,OR(C3167="Commercial NAICS Cogen",C3167="Industrial NAICS Cogen",C3167="NAICS-22 Cogen")),FALSE,IF(AND($P$7=FALSE,OR(C3167="Commercial NAICS Cogen",C3167="Commercial NAICS Non-Cogen",C3167="industrial NAICS Cogen", C3167="industrial NAICS non-cogen")),FALSE,TRUE))</f>
        <v>1</v>
      </c>
      <c r="M3167">
        <f t="shared" si="148"/>
        <v>1.020408163265306E-2</v>
      </c>
      <c r="N3167">
        <f t="shared" si="149"/>
        <v>0</v>
      </c>
    </row>
    <row r="3168" spans="1:14" x14ac:dyDescent="0.2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s="32">
        <f t="shared" si="147"/>
        <v>0</v>
      </c>
      <c r="J3168" t="str">
        <f>IF(K3168="natural gas",VLOOKUP(D3168,'Cross-Page Data'!$I$4:$J$13,2,FALSE),IF(K3168="solar",VLOOKUP('Form 923'!D3168,'Cross-Page Data'!$I$14:$J$117,2,FALSE),K3168))</f>
        <v>nuclear</v>
      </c>
      <c r="K3168" t="str">
        <f>VLOOKUP(E3168,'Cross-Page Data'!$D$4:$F$48,3,FALSE)</f>
        <v>nuclear</v>
      </c>
      <c r="L3168" t="b">
        <f>IF(AND($P$6=FALSE,OR(C3168="Commercial NAICS Cogen",C3168="Industrial NAICS Cogen",C3168="NAICS-22 Cogen")),FALSE,IF(AND($P$7=FALSE,OR(C3168="Commercial NAICS Cogen",C3168="Commercial NAICS Non-Cogen",C3168="industrial NAICS Cogen", C3168="industrial NAICS non-cogen")),FALSE,TRUE))</f>
        <v>1</v>
      </c>
      <c r="M3168">
        <f t="shared" si="148"/>
        <v>1.020408163265306E-2</v>
      </c>
      <c r="N3168">
        <f t="shared" si="149"/>
        <v>0</v>
      </c>
    </row>
    <row r="3169" spans="1:14" x14ac:dyDescent="0.2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s="32" t="str">
        <f t="shared" si="147"/>
        <v/>
      </c>
      <c r="J3169" t="str">
        <f>IF(K3169="natural gas",VLOOKUP(D3169,'Cross-Page Data'!$I$4:$J$13,2,FALSE),IF(K3169="solar",VLOOKUP('Form 923'!D3169,'Cross-Page Data'!$I$14:$J$117,2,FALSE),K3169))</f>
        <v>hard coal</v>
      </c>
      <c r="K3169" t="str">
        <f>VLOOKUP(E3169,'Cross-Page Data'!$D$4:$F$48,3,FALSE)</f>
        <v>hard coal</v>
      </c>
      <c r="L3169" t="b">
        <f>IF(AND($P$6=FALSE,OR(C3169="Commercial NAICS Cogen",C3169="Industrial NAICS Cogen",C3169="NAICS-22 Cogen")),FALSE,IF(AND($P$7=FALSE,OR(C3169="Commercial NAICS Cogen",C3169="Commercial NAICS Non-Cogen",C3169="industrial NAICS Cogen", C3169="industrial NAICS non-cogen")),FALSE,TRUE))</f>
        <v>1</v>
      </c>
      <c r="M3169">
        <f t="shared" si="148"/>
        <v>1.3605442176870747E-3</v>
      </c>
      <c r="N3169">
        <f t="shared" si="149"/>
        <v>0</v>
      </c>
    </row>
    <row r="3170" spans="1:14" x14ac:dyDescent="0.2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s="32">
        <f t="shared" si="147"/>
        <v>12104495.235254588</v>
      </c>
      <c r="J3170" t="str">
        <f>IF(K3170="natural gas",VLOOKUP(D3170,'Cross-Page Data'!$I$4:$J$13,2,FALSE),IF(K3170="solar",VLOOKUP('Form 923'!D3170,'Cross-Page Data'!$I$14:$J$117,2,FALSE),K3170))</f>
        <v>heavy or residual fuel oil</v>
      </c>
      <c r="K3170" t="str">
        <f>VLOOKUP(E3170,'Cross-Page Data'!$D$4:$F$48,3,FALSE)</f>
        <v>heavy or residual fuel oil</v>
      </c>
      <c r="L3170" t="b">
        <f>IF(AND($P$6=FALSE,OR(C3170="Commercial NAICS Cogen",C3170="Industrial NAICS Cogen",C3170="NAICS-22 Cogen")),FALSE,IF(AND($P$7=FALSE,OR(C3170="Commercial NAICS Cogen",C3170="Commercial NAICS Non-Cogen",C3170="industrial NAICS Cogen", C3170="industrial NAICS non-cogen")),FALSE,TRUE))</f>
        <v>1</v>
      </c>
      <c r="M3170">
        <f t="shared" si="148"/>
        <v>0.22048192771084338</v>
      </c>
      <c r="N3170">
        <f t="shared" si="149"/>
        <v>1</v>
      </c>
    </row>
    <row r="3171" spans="1:14" x14ac:dyDescent="0.2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s="32">
        <f t="shared" si="147"/>
        <v>11893069.268689042</v>
      </c>
      <c r="J3171" t="str">
        <f>IF(K3171="natural gas",VLOOKUP(D3171,'Cross-Page Data'!$I$4:$J$13,2,FALSE),IF(K3171="solar",VLOOKUP('Form 923'!D3171,'Cross-Page Data'!$I$14:$J$117,2,FALSE),K3171))</f>
        <v>hard coal</v>
      </c>
      <c r="K3171" t="str">
        <f>VLOOKUP(E3171,'Cross-Page Data'!$D$4:$F$48,3,FALSE)</f>
        <v>hard coal</v>
      </c>
      <c r="L3171" t="b">
        <f>IF(AND($P$6=FALSE,OR(C3171="Commercial NAICS Cogen",C3171="Industrial NAICS Cogen",C3171="NAICS-22 Cogen")),FALSE,IF(AND($P$7=FALSE,OR(C3171="Commercial NAICS Cogen",C3171="Commercial NAICS Non-Cogen",C3171="industrial NAICS Cogen", C3171="industrial NAICS non-cogen")),FALSE,TRUE))</f>
        <v>1</v>
      </c>
      <c r="M3171">
        <f t="shared" si="148"/>
        <v>0.11156462585034013</v>
      </c>
      <c r="N3171">
        <f t="shared" si="149"/>
        <v>1</v>
      </c>
    </row>
    <row r="3172" spans="1:14" x14ac:dyDescent="0.2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s="32" t="str">
        <f t="shared" si="147"/>
        <v/>
      </c>
      <c r="J3172" t="str">
        <f>IF(K3172="natural gas",VLOOKUP(D3172,'Cross-Page Data'!$I$4:$J$13,2,FALSE),IF(K3172="solar",VLOOKUP('Form 923'!D3172,'Cross-Page Data'!$I$14:$J$117,2,FALSE),K3172))</f>
        <v>hard coal</v>
      </c>
      <c r="K3172" t="str">
        <f>VLOOKUP(E3172,'Cross-Page Data'!$D$4:$F$48,3,FALSE)</f>
        <v>hard coal</v>
      </c>
      <c r="L3172" t="b">
        <f>IF(AND($P$6=FALSE,OR(C3172="Commercial NAICS Cogen",C3172="Industrial NAICS Cogen",C3172="NAICS-22 Cogen")),FALSE,IF(AND($P$7=FALSE,OR(C3172="Commercial NAICS Cogen",C3172="Commercial NAICS Non-Cogen",C3172="industrial NAICS Cogen", C3172="industrial NAICS non-cogen")),FALSE,TRUE))</f>
        <v>1</v>
      </c>
      <c r="M3172">
        <f t="shared" si="148"/>
        <v>1.3605442176870747E-3</v>
      </c>
      <c r="N3172">
        <f t="shared" si="149"/>
        <v>0</v>
      </c>
    </row>
    <row r="3173" spans="1:14" x14ac:dyDescent="0.2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s="32" t="str">
        <f t="shared" si="147"/>
        <v/>
      </c>
      <c r="J3173" t="str">
        <f>IF(K3173="natural gas",VLOOKUP(D3173,'Cross-Page Data'!$I$4:$J$13,2,FALSE),IF(K3173="solar",VLOOKUP('Form 923'!D3173,'Cross-Page Data'!$I$14:$J$117,2,FALSE),K3173))</f>
        <v>hard coal</v>
      </c>
      <c r="K3173" t="str">
        <f>VLOOKUP(E3173,'Cross-Page Data'!$D$4:$F$48,3,FALSE)</f>
        <v>hard coal</v>
      </c>
      <c r="L3173" t="b">
        <f>IF(AND($P$6=FALSE,OR(C3173="Commercial NAICS Cogen",C3173="Industrial NAICS Cogen",C3173="NAICS-22 Cogen")),FALSE,IF(AND($P$7=FALSE,OR(C3173="Commercial NAICS Cogen",C3173="Commercial NAICS Non-Cogen",C3173="industrial NAICS Cogen", C3173="industrial NAICS non-cogen")),FALSE,TRUE))</f>
        <v>1</v>
      </c>
      <c r="M3173">
        <f t="shared" si="148"/>
        <v>1.3605442176870747E-3</v>
      </c>
      <c r="N3173">
        <f t="shared" si="149"/>
        <v>0</v>
      </c>
    </row>
    <row r="3174" spans="1:14" x14ac:dyDescent="0.2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s="32">
        <f t="shared" si="147"/>
        <v>10761578.204459462</v>
      </c>
      <c r="J3174" t="str">
        <f>IF(K3174="natural gas",VLOOKUP(D3174,'Cross-Page Data'!$I$4:$J$13,2,FALSE),IF(K3174="solar",VLOOKUP('Form 923'!D3174,'Cross-Page Data'!$I$14:$J$117,2,FALSE),K3174))</f>
        <v>heavy or residual fuel oil</v>
      </c>
      <c r="K3174" t="str">
        <f>VLOOKUP(E3174,'Cross-Page Data'!$D$4:$F$48,3,FALSE)</f>
        <v>heavy or residual fuel oil</v>
      </c>
      <c r="L3174" t="b">
        <f>IF(AND($P$6=FALSE,OR(C3174="Commercial NAICS Cogen",C3174="Industrial NAICS Cogen",C3174="NAICS-22 Cogen")),FALSE,IF(AND($P$7=FALSE,OR(C3174="Commercial NAICS Cogen",C3174="Commercial NAICS Non-Cogen",C3174="industrial NAICS Cogen", C3174="industrial NAICS non-cogen")),FALSE,TRUE))</f>
        <v>1</v>
      </c>
      <c r="M3174">
        <f t="shared" si="148"/>
        <v>0.32610441767068271</v>
      </c>
      <c r="N3174">
        <f t="shared" si="149"/>
        <v>1</v>
      </c>
    </row>
    <row r="3175" spans="1:14" x14ac:dyDescent="0.2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s="32">
        <f t="shared" si="147"/>
        <v>10630866.01922645</v>
      </c>
      <c r="J3175" t="str">
        <f>IF(K3175="natural gas",VLOOKUP(D3175,'Cross-Page Data'!$I$4:$J$13,2,FALSE),IF(K3175="solar",VLOOKUP('Form 923'!D3175,'Cross-Page Data'!$I$14:$J$117,2,FALSE),K3175))</f>
        <v>hard coal</v>
      </c>
      <c r="K3175" t="str">
        <f>VLOOKUP(E3175,'Cross-Page Data'!$D$4:$F$48,3,FALSE)</f>
        <v>hard coal</v>
      </c>
      <c r="L3175" t="b">
        <f>IF(AND($P$6=FALSE,OR(C3175="Commercial NAICS Cogen",C3175="Industrial NAICS Cogen",C3175="NAICS-22 Cogen")),FALSE,IF(AND($P$7=FALSE,OR(C3175="Commercial NAICS Cogen",C3175="Commercial NAICS Non-Cogen",C3175="industrial NAICS Cogen", C3175="industrial NAICS non-cogen")),FALSE,TRUE))</f>
        <v>1</v>
      </c>
      <c r="M3175">
        <f t="shared" si="148"/>
        <v>0.29931972789115646</v>
      </c>
      <c r="N3175">
        <f t="shared" si="149"/>
        <v>1</v>
      </c>
    </row>
    <row r="3176" spans="1:14" x14ac:dyDescent="0.2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s="32">
        <f t="shared" si="147"/>
        <v>10569313.117615193</v>
      </c>
      <c r="J3176" t="str">
        <f>IF(K3176="natural gas",VLOOKUP(D3176,'Cross-Page Data'!$I$4:$J$13,2,FALSE),IF(K3176="solar",VLOOKUP('Form 923'!D3176,'Cross-Page Data'!$I$14:$J$117,2,FALSE),K3176))</f>
        <v>hard coal</v>
      </c>
      <c r="K3176" t="str">
        <f>VLOOKUP(E3176,'Cross-Page Data'!$D$4:$F$48,3,FALSE)</f>
        <v>hard coal</v>
      </c>
      <c r="L3176" t="b">
        <f>IF(AND($P$6=FALSE,OR(C3176="Commercial NAICS Cogen",C3176="Industrial NAICS Cogen",C3176="NAICS-22 Cogen")),FALSE,IF(AND($P$7=FALSE,OR(C3176="Commercial NAICS Cogen",C3176="Commercial NAICS Non-Cogen",C3176="industrial NAICS Cogen", C3176="industrial NAICS non-cogen")),FALSE,TRUE))</f>
        <v>1</v>
      </c>
      <c r="M3176">
        <f t="shared" si="148"/>
        <v>0.31292517006802723</v>
      </c>
      <c r="N3176">
        <f t="shared" si="149"/>
        <v>1</v>
      </c>
    </row>
    <row r="3177" spans="1:14" x14ac:dyDescent="0.2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s="32">
        <f t="shared" si="147"/>
        <v>10829008.032756135</v>
      </c>
      <c r="J3177" t="str">
        <f>IF(K3177="natural gas",VLOOKUP(D3177,'Cross-Page Data'!$I$4:$J$13,2,FALSE),IF(K3177="solar",VLOOKUP('Form 923'!D3177,'Cross-Page Data'!$I$14:$J$117,2,FALSE),K3177))</f>
        <v>hard coal</v>
      </c>
      <c r="K3177" t="str">
        <f>VLOOKUP(E3177,'Cross-Page Data'!$D$4:$F$48,3,FALSE)</f>
        <v>hard coal</v>
      </c>
      <c r="L3177" t="b">
        <f>IF(AND($P$6=FALSE,OR(C3177="Commercial NAICS Cogen",C3177="Industrial NAICS Cogen",C3177="NAICS-22 Cogen")),FALSE,IF(AND($P$7=FALSE,OR(C3177="Commercial NAICS Cogen",C3177="Commercial NAICS Non-Cogen",C3177="industrial NAICS Cogen", C3177="industrial NAICS non-cogen")),FALSE,TRUE))</f>
        <v>1</v>
      </c>
      <c r="M3177">
        <f t="shared" si="148"/>
        <v>0.2639455782312925</v>
      </c>
      <c r="N3177">
        <f t="shared" si="149"/>
        <v>1</v>
      </c>
    </row>
    <row r="3178" spans="1:14" x14ac:dyDescent="0.2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s="32">
        <f t="shared" si="147"/>
        <v>11396358.871732498</v>
      </c>
      <c r="J3178" t="str">
        <f>IF(K3178="natural gas",VLOOKUP(D3178,'Cross-Page Data'!$I$4:$J$13,2,FALSE),IF(K3178="solar",VLOOKUP('Form 923'!D3178,'Cross-Page Data'!$I$14:$J$117,2,FALSE),K3178))</f>
        <v>heavy or residual fuel oil</v>
      </c>
      <c r="K3178" t="str">
        <f>VLOOKUP(E3178,'Cross-Page Data'!$D$4:$F$48,3,FALSE)</f>
        <v>heavy or residual fuel oil</v>
      </c>
      <c r="L3178" t="b">
        <f>IF(AND($P$6=FALSE,OR(C3178="Commercial NAICS Cogen",C3178="Industrial NAICS Cogen",C3178="NAICS-22 Cogen")),FALSE,IF(AND($P$7=FALSE,OR(C3178="Commercial NAICS Cogen",C3178="Commercial NAICS Non-Cogen",C3178="industrial NAICS Cogen", C3178="industrial NAICS non-cogen")),FALSE,TRUE))</f>
        <v>1</v>
      </c>
      <c r="M3178">
        <f t="shared" si="148"/>
        <v>0.27188755020080319</v>
      </c>
      <c r="N3178">
        <f t="shared" si="149"/>
        <v>1</v>
      </c>
    </row>
    <row r="3179" spans="1:14" x14ac:dyDescent="0.2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s="32">
        <f t="shared" si="147"/>
        <v>9996503.1910768095</v>
      </c>
      <c r="J3179" t="str">
        <f>IF(K3179="natural gas",VLOOKUP(D3179,'Cross-Page Data'!$I$4:$J$13,2,FALSE),IF(K3179="solar",VLOOKUP('Form 923'!D3179,'Cross-Page Data'!$I$14:$J$117,2,FALSE),K3179))</f>
        <v>hard coal</v>
      </c>
      <c r="K3179" t="str">
        <f>VLOOKUP(E3179,'Cross-Page Data'!$D$4:$F$48,3,FALSE)</f>
        <v>hard coal</v>
      </c>
      <c r="L3179" t="b">
        <f>IF(AND($P$6=FALSE,OR(C3179="Commercial NAICS Cogen",C3179="Industrial NAICS Cogen",C3179="NAICS-22 Cogen")),FALSE,IF(AND($P$7=FALSE,OR(C3179="Commercial NAICS Cogen",C3179="Commercial NAICS Non-Cogen",C3179="industrial NAICS Cogen", C3179="industrial NAICS non-cogen")),FALSE,TRUE))</f>
        <v>1</v>
      </c>
      <c r="M3179">
        <f t="shared" si="148"/>
        <v>0.4</v>
      </c>
      <c r="N3179">
        <f t="shared" si="149"/>
        <v>1</v>
      </c>
    </row>
    <row r="3180" spans="1:14" x14ac:dyDescent="0.2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s="32">
        <f t="shared" si="147"/>
        <v>10147772.304729454</v>
      </c>
      <c r="J3180" t="str">
        <f>IF(K3180="natural gas",VLOOKUP(D3180,'Cross-Page Data'!$I$4:$J$13,2,FALSE),IF(K3180="solar",VLOOKUP('Form 923'!D3180,'Cross-Page Data'!$I$14:$J$117,2,FALSE),K3180))</f>
        <v>heavy or residual fuel oil</v>
      </c>
      <c r="K3180" t="str">
        <f>VLOOKUP(E3180,'Cross-Page Data'!$D$4:$F$48,3,FALSE)</f>
        <v>heavy or residual fuel oil</v>
      </c>
      <c r="L3180" t="b">
        <f>IF(AND($P$6=FALSE,OR(C3180="Commercial NAICS Cogen",C3180="Industrial NAICS Cogen",C3180="NAICS-22 Cogen")),FALSE,IF(AND($P$7=FALSE,OR(C3180="Commercial NAICS Cogen",C3180="Commercial NAICS Non-Cogen",C3180="industrial NAICS Cogen", C3180="industrial NAICS non-cogen")),FALSE,TRUE))</f>
        <v>1</v>
      </c>
      <c r="M3180">
        <f t="shared" si="148"/>
        <v>0.38514056224899601</v>
      </c>
      <c r="N3180">
        <f t="shared" si="149"/>
        <v>1</v>
      </c>
    </row>
    <row r="3181" spans="1:14" x14ac:dyDescent="0.2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s="32">
        <f t="shared" si="147"/>
        <v>10156755.146956777</v>
      </c>
      <c r="J3181" t="str">
        <f>IF(K3181="natural gas",VLOOKUP(D3181,'Cross-Page Data'!$I$4:$J$13,2,FALSE),IF(K3181="solar",VLOOKUP('Form 923'!D3181,'Cross-Page Data'!$I$14:$J$117,2,FALSE),K3181))</f>
        <v>natural gas peaker</v>
      </c>
      <c r="K3181" t="str">
        <f>VLOOKUP(E3181,'Cross-Page Data'!$D$4:$F$48,3,FALSE)</f>
        <v>natural gas</v>
      </c>
      <c r="L3181" t="b">
        <f>IF(AND($P$6=FALSE,OR(C3181="Commercial NAICS Cogen",C3181="Industrial NAICS Cogen",C3181="NAICS-22 Cogen")),FALSE,IF(AND($P$7=FALSE,OR(C3181="Commercial NAICS Cogen",C3181="Commercial NAICS Non-Cogen",C3181="industrial NAICS Cogen", C3181="industrial NAICS non-cogen")),FALSE,TRUE))</f>
        <v>1</v>
      </c>
      <c r="M3181">
        <f t="shared" si="148"/>
        <v>0.49086419753086419</v>
      </c>
      <c r="N3181">
        <f t="shared" si="149"/>
        <v>1</v>
      </c>
    </row>
    <row r="3182" spans="1:14" x14ac:dyDescent="0.2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s="32">
        <f t="shared" si="147"/>
        <v>7816080.168146763</v>
      </c>
      <c r="J3182" t="str">
        <f>IF(K3182="natural gas",VLOOKUP(D3182,'Cross-Page Data'!$I$4:$J$13,2,FALSE),IF(K3182="solar",VLOOKUP('Form 923'!D3182,'Cross-Page Data'!$I$14:$J$117,2,FALSE),K3182))</f>
        <v>hard coal</v>
      </c>
      <c r="K3182" t="str">
        <f>VLOOKUP(E3182,'Cross-Page Data'!$D$4:$F$48,3,FALSE)</f>
        <v>hard coal</v>
      </c>
      <c r="L3182" t="b">
        <f>IF(AND($P$6=FALSE,OR(C3182="Commercial NAICS Cogen",C3182="Industrial NAICS Cogen",C3182="NAICS-22 Cogen")),FALSE,IF(AND($P$7=FALSE,OR(C3182="Commercial NAICS Cogen",C3182="Commercial NAICS Non-Cogen",C3182="industrial NAICS Cogen", C3182="industrial NAICS non-cogen")),FALSE,TRUE))</f>
        <v>1</v>
      </c>
      <c r="M3182">
        <f t="shared" si="148"/>
        <v>0.47210884353741495</v>
      </c>
      <c r="N3182">
        <f t="shared" si="149"/>
        <v>1</v>
      </c>
    </row>
    <row r="3183" spans="1:14" x14ac:dyDescent="0.2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s="32">
        <f t="shared" si="147"/>
        <v>0</v>
      </c>
      <c r="J3183" t="str">
        <f>IF(K3183="natural gas",VLOOKUP(D3183,'Cross-Page Data'!$I$4:$J$13,2,FALSE),IF(K3183="solar",VLOOKUP('Form 923'!D3183,'Cross-Page Data'!$I$14:$J$117,2,FALSE),K3183))</f>
        <v>nuclear</v>
      </c>
      <c r="K3183" t="str">
        <f>VLOOKUP(E3183,'Cross-Page Data'!$D$4:$F$48,3,FALSE)</f>
        <v>nuclear</v>
      </c>
      <c r="L3183" t="b">
        <f>IF(AND($P$6=FALSE,OR(C3183="Commercial NAICS Cogen",C3183="Industrial NAICS Cogen",C3183="NAICS-22 Cogen")),FALSE,IF(AND($P$7=FALSE,OR(C3183="Commercial NAICS Cogen",C3183="Commercial NAICS Non-Cogen",C3183="industrial NAICS Cogen", C3183="industrial NAICS non-cogen")),FALSE,TRUE))</f>
        <v>1</v>
      </c>
      <c r="M3183">
        <f t="shared" si="148"/>
        <v>1.020408163265306E-2</v>
      </c>
      <c r="N3183">
        <f t="shared" si="149"/>
        <v>0</v>
      </c>
    </row>
    <row r="3184" spans="1:14" x14ac:dyDescent="0.2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s="32">
        <f t="shared" si="147"/>
        <v>10274711.168164313</v>
      </c>
      <c r="J3184" t="str">
        <f>IF(K3184="natural gas",VLOOKUP(D3184,'Cross-Page Data'!$I$4:$J$13,2,FALSE),IF(K3184="solar",VLOOKUP('Form 923'!D3184,'Cross-Page Data'!$I$14:$J$117,2,FALSE),K3184))</f>
        <v>heavy or residual fuel oil</v>
      </c>
      <c r="K3184" t="str">
        <f>VLOOKUP(E3184,'Cross-Page Data'!$D$4:$F$48,3,FALSE)</f>
        <v>heavy or residual fuel oil</v>
      </c>
      <c r="L3184" t="b">
        <f>IF(AND($P$6=FALSE,OR(C3184="Commercial NAICS Cogen",C3184="Industrial NAICS Cogen",C3184="NAICS-22 Cogen")),FALSE,IF(AND($P$7=FALSE,OR(C3184="Commercial NAICS Cogen",C3184="Commercial NAICS Non-Cogen",C3184="industrial NAICS Cogen", C3184="industrial NAICS non-cogen")),FALSE,TRUE))</f>
        <v>1</v>
      </c>
      <c r="M3184">
        <f t="shared" si="148"/>
        <v>0.37469879518072291</v>
      </c>
      <c r="N3184">
        <f t="shared" si="149"/>
        <v>1</v>
      </c>
    </row>
    <row r="3185" spans="1:14" x14ac:dyDescent="0.2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s="32">
        <f t="shared" si="147"/>
        <v>10340717.974705899</v>
      </c>
      <c r="J3185" t="str">
        <f>IF(K3185="natural gas",VLOOKUP(D3185,'Cross-Page Data'!$I$4:$J$13,2,FALSE),IF(K3185="solar",VLOOKUP('Form 923'!D3185,'Cross-Page Data'!$I$14:$J$117,2,FALSE),K3185))</f>
        <v>natural gas peaker</v>
      </c>
      <c r="K3185" t="str">
        <f>VLOOKUP(E3185,'Cross-Page Data'!$D$4:$F$48,3,FALSE)</f>
        <v>natural gas</v>
      </c>
      <c r="L3185" t="b">
        <f>IF(AND($P$6=FALSE,OR(C3185="Commercial NAICS Cogen",C3185="Industrial NAICS Cogen",C3185="NAICS-22 Cogen")),FALSE,IF(AND($P$7=FALSE,OR(C3185="Commercial NAICS Cogen",C3185="Commercial NAICS Non-Cogen",C3185="industrial NAICS Cogen", C3185="industrial NAICS non-cogen")),FALSE,TRUE))</f>
        <v>1</v>
      </c>
      <c r="M3185">
        <f t="shared" si="148"/>
        <v>0.47456790123456788</v>
      </c>
      <c r="N3185">
        <f t="shared" si="149"/>
        <v>1</v>
      </c>
    </row>
    <row r="3186" spans="1:14" x14ac:dyDescent="0.2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s="32">
        <f t="shared" si="147"/>
        <v>10299071.002891406</v>
      </c>
      <c r="J3186" t="str">
        <f>IF(K3186="natural gas",VLOOKUP(D3186,'Cross-Page Data'!$I$4:$J$13,2,FALSE),IF(K3186="solar",VLOOKUP('Form 923'!D3186,'Cross-Page Data'!$I$14:$J$117,2,FALSE),K3186))</f>
        <v>hard coal</v>
      </c>
      <c r="K3186" t="str">
        <f>VLOOKUP(E3186,'Cross-Page Data'!$D$4:$F$48,3,FALSE)</f>
        <v>hard coal</v>
      </c>
      <c r="L3186" t="b">
        <f>IF(AND($P$6=FALSE,OR(C3186="Commercial NAICS Cogen",C3186="Industrial NAICS Cogen",C3186="NAICS-22 Cogen")),FALSE,IF(AND($P$7=FALSE,OR(C3186="Commercial NAICS Cogen",C3186="Commercial NAICS Non-Cogen",C3186="industrial NAICS Cogen", C3186="industrial NAICS non-cogen")),FALSE,TRUE))</f>
        <v>1</v>
      </c>
      <c r="M3186">
        <f t="shared" si="148"/>
        <v>0.34965986394557824</v>
      </c>
      <c r="N3186">
        <f t="shared" si="149"/>
        <v>1</v>
      </c>
    </row>
    <row r="3187" spans="1:14" x14ac:dyDescent="0.2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s="32">
        <f t="shared" si="147"/>
        <v>0</v>
      </c>
      <c r="J3187" t="str">
        <f>IF(K3187="natural gas",VLOOKUP(D3187,'Cross-Page Data'!$I$4:$J$13,2,FALSE),IF(K3187="solar",VLOOKUP('Form 923'!D3187,'Cross-Page Data'!$I$14:$J$117,2,FALSE),K3187))</f>
        <v>nuclear</v>
      </c>
      <c r="K3187" t="str">
        <f>VLOOKUP(E3187,'Cross-Page Data'!$D$4:$F$48,3,FALSE)</f>
        <v>nuclear</v>
      </c>
      <c r="L3187" t="b">
        <f>IF(AND($P$6=FALSE,OR(C3187="Commercial NAICS Cogen",C3187="Industrial NAICS Cogen",C3187="NAICS-22 Cogen")),FALSE,IF(AND($P$7=FALSE,OR(C3187="Commercial NAICS Cogen",C3187="Commercial NAICS Non-Cogen",C3187="industrial NAICS Cogen", C3187="industrial NAICS non-cogen")),FALSE,TRUE))</f>
        <v>1</v>
      </c>
      <c r="M3187">
        <f t="shared" si="148"/>
        <v>1.020408163265306E-2</v>
      </c>
      <c r="N3187">
        <f t="shared" si="149"/>
        <v>0</v>
      </c>
    </row>
    <row r="3188" spans="1:14" x14ac:dyDescent="0.2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s="32">
        <f t="shared" si="147"/>
        <v>0</v>
      </c>
      <c r="J3188" t="str">
        <f>IF(K3188="natural gas",VLOOKUP(D3188,'Cross-Page Data'!$I$4:$J$13,2,FALSE),IF(K3188="solar",VLOOKUP('Form 923'!D3188,'Cross-Page Data'!$I$14:$J$117,2,FALSE),K3188))</f>
        <v>nuclear</v>
      </c>
      <c r="K3188" t="str">
        <f>VLOOKUP(E3188,'Cross-Page Data'!$D$4:$F$48,3,FALSE)</f>
        <v>nuclear</v>
      </c>
      <c r="L3188" t="b">
        <f>IF(AND($P$6=FALSE,OR(C3188="Commercial NAICS Cogen",C3188="Industrial NAICS Cogen",C3188="NAICS-22 Cogen")),FALSE,IF(AND($P$7=FALSE,OR(C3188="Commercial NAICS Cogen",C3188="Commercial NAICS Non-Cogen",C3188="industrial NAICS Cogen", C3188="industrial NAICS non-cogen")),FALSE,TRUE))</f>
        <v>1</v>
      </c>
      <c r="M3188">
        <f t="shared" si="148"/>
        <v>1.020408163265306E-2</v>
      </c>
      <c r="N3188">
        <f t="shared" si="149"/>
        <v>0</v>
      </c>
    </row>
    <row r="3189" spans="1:14" x14ac:dyDescent="0.2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s="32">
        <f t="shared" si="147"/>
        <v>0</v>
      </c>
      <c r="J3189" t="str">
        <f>IF(K3189="natural gas",VLOOKUP(D3189,'Cross-Page Data'!$I$4:$J$13,2,FALSE),IF(K3189="solar",VLOOKUP('Form 923'!D3189,'Cross-Page Data'!$I$14:$J$117,2,FALSE),K3189))</f>
        <v>nuclear</v>
      </c>
      <c r="K3189" t="str">
        <f>VLOOKUP(E3189,'Cross-Page Data'!$D$4:$F$48,3,FALSE)</f>
        <v>nuclear</v>
      </c>
      <c r="L3189" t="b">
        <f>IF(AND($P$6=FALSE,OR(C3189="Commercial NAICS Cogen",C3189="Industrial NAICS Cogen",C3189="NAICS-22 Cogen")),FALSE,IF(AND($P$7=FALSE,OR(C3189="Commercial NAICS Cogen",C3189="Commercial NAICS Non-Cogen",C3189="industrial NAICS Cogen", C3189="industrial NAICS non-cogen")),FALSE,TRUE))</f>
        <v>1</v>
      </c>
      <c r="M3189">
        <f t="shared" si="148"/>
        <v>1.020408163265306E-2</v>
      </c>
      <c r="N3189">
        <f t="shared" si="149"/>
        <v>0</v>
      </c>
    </row>
    <row r="3190" spans="1:14" x14ac:dyDescent="0.2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s="32">
        <f t="shared" si="147"/>
        <v>0</v>
      </c>
      <c r="J3190" t="str">
        <f>IF(K3190="natural gas",VLOOKUP(D3190,'Cross-Page Data'!$I$4:$J$13,2,FALSE),IF(K3190="solar",VLOOKUP('Form 923'!D3190,'Cross-Page Data'!$I$14:$J$117,2,FALSE),K3190))</f>
        <v>nuclear</v>
      </c>
      <c r="K3190" t="str">
        <f>VLOOKUP(E3190,'Cross-Page Data'!$D$4:$F$48,3,FALSE)</f>
        <v>nuclear</v>
      </c>
      <c r="L3190" t="b">
        <f>IF(AND($P$6=FALSE,OR(C3190="Commercial NAICS Cogen",C3190="Industrial NAICS Cogen",C3190="NAICS-22 Cogen")),FALSE,IF(AND($P$7=FALSE,OR(C3190="Commercial NAICS Cogen",C3190="Commercial NAICS Non-Cogen",C3190="industrial NAICS Cogen", C3190="industrial NAICS non-cogen")),FALSE,TRUE))</f>
        <v>1</v>
      </c>
      <c r="M3190">
        <f t="shared" si="148"/>
        <v>1.020408163265306E-2</v>
      </c>
      <c r="N3190">
        <f t="shared" si="149"/>
        <v>0</v>
      </c>
    </row>
    <row r="3191" spans="1:14" x14ac:dyDescent="0.2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s="32">
        <f t="shared" si="147"/>
        <v>0</v>
      </c>
      <c r="J3191" t="str">
        <f>IF(K3191="natural gas",VLOOKUP(D3191,'Cross-Page Data'!$I$4:$J$13,2,FALSE),IF(K3191="solar",VLOOKUP('Form 923'!D3191,'Cross-Page Data'!$I$14:$J$117,2,FALSE),K3191))</f>
        <v>nuclear</v>
      </c>
      <c r="K3191" t="str">
        <f>VLOOKUP(E3191,'Cross-Page Data'!$D$4:$F$48,3,FALSE)</f>
        <v>nuclear</v>
      </c>
      <c r="L3191" t="b">
        <f>IF(AND($P$6=FALSE,OR(C3191="Commercial NAICS Cogen",C3191="Industrial NAICS Cogen",C3191="NAICS-22 Cogen")),FALSE,IF(AND($P$7=FALSE,OR(C3191="Commercial NAICS Cogen",C3191="Commercial NAICS Non-Cogen",C3191="industrial NAICS Cogen", C3191="industrial NAICS non-cogen")),FALSE,TRUE))</f>
        <v>1</v>
      </c>
      <c r="M3191">
        <f t="shared" si="148"/>
        <v>1.020408163265306E-2</v>
      </c>
      <c r="N3191">
        <f t="shared" si="149"/>
        <v>0</v>
      </c>
    </row>
    <row r="3192" spans="1:14" x14ac:dyDescent="0.2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s="32">
        <f t="shared" si="147"/>
        <v>0</v>
      </c>
      <c r="J3192" t="str">
        <f>IF(K3192="natural gas",VLOOKUP(D3192,'Cross-Page Data'!$I$4:$J$13,2,FALSE),IF(K3192="solar",VLOOKUP('Form 923'!D3192,'Cross-Page Data'!$I$14:$J$117,2,FALSE),K3192))</f>
        <v>nuclear</v>
      </c>
      <c r="K3192" t="str">
        <f>VLOOKUP(E3192,'Cross-Page Data'!$D$4:$F$48,3,FALSE)</f>
        <v>nuclear</v>
      </c>
      <c r="L3192" t="b">
        <f>IF(AND($P$6=FALSE,OR(C3192="Commercial NAICS Cogen",C3192="Industrial NAICS Cogen",C3192="NAICS-22 Cogen")),FALSE,IF(AND($P$7=FALSE,OR(C3192="Commercial NAICS Cogen",C3192="Commercial NAICS Non-Cogen",C3192="industrial NAICS Cogen", C3192="industrial NAICS non-cogen")),FALSE,TRUE))</f>
        <v>1</v>
      </c>
      <c r="M3192">
        <f t="shared" si="148"/>
        <v>1.020408163265306E-2</v>
      </c>
      <c r="N3192">
        <f t="shared" si="149"/>
        <v>0</v>
      </c>
    </row>
    <row r="3193" spans="1:14" x14ac:dyDescent="0.2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s="32" t="str">
        <f t="shared" si="147"/>
        <v/>
      </c>
      <c r="J3193" t="str">
        <f>IF(K3193="natural gas",VLOOKUP(D3193,'Cross-Page Data'!$I$4:$J$13,2,FALSE),IF(K3193="solar",VLOOKUP('Form 923'!D3193,'Cross-Page Data'!$I$14:$J$117,2,FALSE),K3193))</f>
        <v>heavy or residual fuel oil</v>
      </c>
      <c r="K3193" t="str">
        <f>VLOOKUP(E3193,'Cross-Page Data'!$D$4:$F$48,3,FALSE)</f>
        <v>heavy or residual fuel oil</v>
      </c>
      <c r="L3193" t="b">
        <f>IF(AND($P$6=FALSE,OR(C3193="Commercial NAICS Cogen",C3193="Industrial NAICS Cogen",C3193="NAICS-22 Cogen")),FALSE,IF(AND($P$7=FALSE,OR(C3193="Commercial NAICS Cogen",C3193="Commercial NAICS Non-Cogen",C3193="industrial NAICS Cogen", C3193="industrial NAICS non-cogen")),FALSE,TRUE))</f>
        <v>1</v>
      </c>
      <c r="M3193">
        <f t="shared" si="148"/>
        <v>4.0160642570281126E-4</v>
      </c>
      <c r="N3193">
        <f t="shared" si="149"/>
        <v>0</v>
      </c>
    </row>
    <row r="3194" spans="1:14" x14ac:dyDescent="0.2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s="32">
        <f t="shared" si="147"/>
        <v>9962819.7517345939</v>
      </c>
      <c r="J3194" t="str">
        <f>IF(K3194="natural gas",VLOOKUP(D3194,'Cross-Page Data'!$I$4:$J$13,2,FALSE),IF(K3194="solar",VLOOKUP('Form 923'!D3194,'Cross-Page Data'!$I$14:$J$117,2,FALSE),K3194))</f>
        <v>heavy or residual fuel oil</v>
      </c>
      <c r="K3194" t="str">
        <f>VLOOKUP(E3194,'Cross-Page Data'!$D$4:$F$48,3,FALSE)</f>
        <v>heavy or residual fuel oil</v>
      </c>
      <c r="L3194" t="b">
        <f>IF(AND($P$6=FALSE,OR(C3194="Commercial NAICS Cogen",C3194="Industrial NAICS Cogen",C3194="NAICS-22 Cogen")),FALSE,IF(AND($P$7=FALSE,OR(C3194="Commercial NAICS Cogen",C3194="Commercial NAICS Non-Cogen",C3194="industrial NAICS Cogen", C3194="industrial NAICS non-cogen")),FALSE,TRUE))</f>
        <v>1</v>
      </c>
      <c r="M3194">
        <f t="shared" si="148"/>
        <v>0.40562248995983935</v>
      </c>
      <c r="N3194">
        <f t="shared" si="149"/>
        <v>1</v>
      </c>
    </row>
    <row r="3195" spans="1:14" x14ac:dyDescent="0.2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s="32">
        <f t="shared" si="147"/>
        <v>9956281.0826227423</v>
      </c>
      <c r="J3195" t="str">
        <f>IF(K3195="natural gas",VLOOKUP(D3195,'Cross-Page Data'!$I$4:$J$13,2,FALSE),IF(K3195="solar",VLOOKUP('Form 923'!D3195,'Cross-Page Data'!$I$14:$J$117,2,FALSE),K3195))</f>
        <v>lignite</v>
      </c>
      <c r="K3195" t="str">
        <f>VLOOKUP(E3195,'Cross-Page Data'!$D$4:$F$48,3,FALSE)</f>
        <v>lignite</v>
      </c>
      <c r="L3195" t="b">
        <f>IF(AND($P$6=FALSE,OR(C3195="Commercial NAICS Cogen",C3195="Industrial NAICS Cogen",C3195="NAICS-22 Cogen")),FALSE,IF(AND($P$7=FALSE,OR(C3195="Commercial NAICS Cogen",C3195="Commercial NAICS Non-Cogen",C3195="industrial NAICS Cogen", C3195="industrial NAICS non-cogen")),FALSE,TRUE))</f>
        <v>1</v>
      </c>
      <c r="M3195">
        <f t="shared" si="148"/>
        <v>0.63636363636363635</v>
      </c>
      <c r="N3195">
        <f t="shared" si="149"/>
        <v>1</v>
      </c>
    </row>
    <row r="3196" spans="1:14" x14ac:dyDescent="0.2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s="32">
        <f t="shared" si="147"/>
        <v>9945697.1589200366</v>
      </c>
      <c r="J3196" t="str">
        <f>IF(K3196="natural gas",VLOOKUP(D3196,'Cross-Page Data'!$I$4:$J$13,2,FALSE),IF(K3196="solar",VLOOKUP('Form 923'!D3196,'Cross-Page Data'!$I$14:$J$117,2,FALSE),K3196))</f>
        <v>hard coal</v>
      </c>
      <c r="K3196" t="str">
        <f>VLOOKUP(E3196,'Cross-Page Data'!$D$4:$F$48,3,FALSE)</f>
        <v>hard coal</v>
      </c>
      <c r="L3196" t="b">
        <f>IF(AND($P$6=FALSE,OR(C3196="Commercial NAICS Cogen",C3196="Industrial NAICS Cogen",C3196="NAICS-22 Cogen")),FALSE,IF(AND($P$7=FALSE,OR(C3196="Commercial NAICS Cogen",C3196="Commercial NAICS Non-Cogen",C3196="industrial NAICS Cogen", C3196="industrial NAICS non-cogen")),FALSE,TRUE))</f>
        <v>1</v>
      </c>
      <c r="M3196">
        <f t="shared" si="148"/>
        <v>0.41088435374149662</v>
      </c>
      <c r="N3196">
        <f t="shared" si="149"/>
        <v>1</v>
      </c>
    </row>
    <row r="3197" spans="1:14" x14ac:dyDescent="0.2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s="32">
        <f t="shared" si="147"/>
        <v>13087045.102637703</v>
      </c>
      <c r="J3197" t="str">
        <f>IF(K3197="natural gas",VLOOKUP(D3197,'Cross-Page Data'!$I$4:$J$13,2,FALSE),IF(K3197="solar",VLOOKUP('Form 923'!D3197,'Cross-Page Data'!$I$14:$J$117,2,FALSE),K3197))</f>
        <v>natural gas peaker</v>
      </c>
      <c r="K3197" t="str">
        <f>VLOOKUP(E3197,'Cross-Page Data'!$D$4:$F$48,3,FALSE)</f>
        <v>natural gas</v>
      </c>
      <c r="L3197" t="b">
        <f>IF(AND($P$6=FALSE,OR(C3197="Commercial NAICS Cogen",C3197="Industrial NAICS Cogen",C3197="NAICS-22 Cogen")),FALSE,IF(AND($P$7=FALSE,OR(C3197="Commercial NAICS Cogen",C3197="Commercial NAICS Non-Cogen",C3197="industrial NAICS Cogen", C3197="industrial NAICS non-cogen")),FALSE,TRUE))</f>
        <v>1</v>
      </c>
      <c r="M3197">
        <f t="shared" si="148"/>
        <v>0.2074074074074074</v>
      </c>
      <c r="N3197">
        <f t="shared" si="149"/>
        <v>1</v>
      </c>
    </row>
    <row r="3198" spans="1:14" x14ac:dyDescent="0.2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s="32">
        <f t="shared" si="147"/>
        <v>-11248484.848484848</v>
      </c>
      <c r="J3198" t="str">
        <f>IF(K3198="natural gas",VLOOKUP(D3198,'Cross-Page Data'!$I$4:$J$13,2,FALSE),IF(K3198="solar",VLOOKUP('Form 923'!D3198,'Cross-Page Data'!$I$14:$J$117,2,FALSE),K3198))</f>
        <v>heavy or residual fuel oil</v>
      </c>
      <c r="K3198" t="str">
        <f>VLOOKUP(E3198,'Cross-Page Data'!$D$4:$F$48,3,FALSE)</f>
        <v>heavy or residual fuel oil</v>
      </c>
      <c r="L3198" t="b">
        <f>IF(AND($P$6=FALSE,OR(C3198="Commercial NAICS Cogen",C3198="Industrial NAICS Cogen",C3198="NAICS-22 Cogen")),FALSE,IF(AND($P$7=FALSE,OR(C3198="Commercial NAICS Cogen",C3198="Commercial NAICS Non-Cogen",C3198="industrial NAICS Cogen", C3198="industrial NAICS non-cogen")),FALSE,TRUE))</f>
        <v>1</v>
      </c>
      <c r="M3198">
        <f t="shared" si="148"/>
        <v>0.636144578313253</v>
      </c>
      <c r="N3198">
        <f t="shared" si="149"/>
        <v>1</v>
      </c>
    </row>
    <row r="3199" spans="1:14" x14ac:dyDescent="0.2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s="32">
        <f t="shared" si="147"/>
        <v>10633897.544519944</v>
      </c>
      <c r="J3199" t="str">
        <f>IF(K3199="natural gas",VLOOKUP(D3199,'Cross-Page Data'!$I$4:$J$13,2,FALSE),IF(K3199="solar",VLOOKUP('Form 923'!D3199,'Cross-Page Data'!$I$14:$J$117,2,FALSE),K3199))</f>
        <v>heavy or residual fuel oil</v>
      </c>
      <c r="K3199" t="str">
        <f>VLOOKUP(E3199,'Cross-Page Data'!$D$4:$F$48,3,FALSE)</f>
        <v>heavy or residual fuel oil</v>
      </c>
      <c r="L3199" t="b">
        <f>IF(AND($P$6=FALSE,OR(C3199="Commercial NAICS Cogen",C3199="Industrial NAICS Cogen",C3199="NAICS-22 Cogen")),FALSE,IF(AND($P$7=FALSE,OR(C3199="Commercial NAICS Cogen",C3199="Commercial NAICS Non-Cogen",C3199="industrial NAICS Cogen", C3199="industrial NAICS non-cogen")),FALSE,TRUE))</f>
        <v>1</v>
      </c>
      <c r="M3199">
        <f t="shared" si="148"/>
        <v>0.33815261044176709</v>
      </c>
      <c r="N3199">
        <f t="shared" si="149"/>
        <v>1</v>
      </c>
    </row>
    <row r="3200" spans="1:14" x14ac:dyDescent="0.2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s="32">
        <f t="shared" si="147"/>
        <v>10584065.064188376</v>
      </c>
      <c r="J3200" t="str">
        <f>IF(K3200="natural gas",VLOOKUP(D3200,'Cross-Page Data'!$I$4:$J$13,2,FALSE),IF(K3200="solar",VLOOKUP('Form 923'!D3200,'Cross-Page Data'!$I$14:$J$117,2,FALSE),K3200))</f>
        <v>hard coal</v>
      </c>
      <c r="K3200" t="str">
        <f>VLOOKUP(E3200,'Cross-Page Data'!$D$4:$F$48,3,FALSE)</f>
        <v>hard coal</v>
      </c>
      <c r="L3200" t="b">
        <f>IF(AND($P$6=FALSE,OR(C3200="Commercial NAICS Cogen",C3200="Industrial NAICS Cogen",C3200="NAICS-22 Cogen")),FALSE,IF(AND($P$7=FALSE,OR(C3200="Commercial NAICS Cogen",C3200="Commercial NAICS Non-Cogen",C3200="industrial NAICS Cogen", C3200="industrial NAICS non-cogen")),FALSE,TRUE))</f>
        <v>1</v>
      </c>
      <c r="M3200">
        <f t="shared" si="148"/>
        <v>0.31020408163265306</v>
      </c>
      <c r="N3200">
        <f t="shared" si="149"/>
        <v>1</v>
      </c>
    </row>
    <row r="3201" spans="1:14" x14ac:dyDescent="0.2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s="32" t="str">
        <f t="shared" si="147"/>
        <v/>
      </c>
      <c r="J3201" t="str">
        <f>IF(K3201="natural gas",VLOOKUP(D3201,'Cross-Page Data'!$I$4:$J$13,2,FALSE),IF(K3201="solar",VLOOKUP('Form 923'!D3201,'Cross-Page Data'!$I$14:$J$117,2,FALSE),K3201))</f>
        <v>hard coal</v>
      </c>
      <c r="K3201" t="str">
        <f>VLOOKUP(E3201,'Cross-Page Data'!$D$4:$F$48,3,FALSE)</f>
        <v>hard coal</v>
      </c>
      <c r="L3201" t="b">
        <f>IF(AND($P$6=FALSE,OR(C3201="Commercial NAICS Cogen",C3201="Industrial NAICS Cogen",C3201="NAICS-22 Cogen")),FALSE,IF(AND($P$7=FALSE,OR(C3201="Commercial NAICS Cogen",C3201="Commercial NAICS Non-Cogen",C3201="industrial NAICS Cogen", C3201="industrial NAICS non-cogen")),FALSE,TRUE))</f>
        <v>1</v>
      </c>
      <c r="M3201">
        <f t="shared" si="148"/>
        <v>1.3605442176870747E-3</v>
      </c>
      <c r="N3201">
        <f t="shared" si="149"/>
        <v>0</v>
      </c>
    </row>
    <row r="3202" spans="1:14" x14ac:dyDescent="0.2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s="32">
        <f t="shared" si="147"/>
        <v>11762507.360666905</v>
      </c>
      <c r="J3202" t="str">
        <f>IF(K3202="natural gas",VLOOKUP(D3202,'Cross-Page Data'!$I$4:$J$13,2,FALSE),IF(K3202="solar",VLOOKUP('Form 923'!D3202,'Cross-Page Data'!$I$14:$J$117,2,FALSE),K3202))</f>
        <v>natural gas peaker</v>
      </c>
      <c r="K3202" t="str">
        <f>VLOOKUP(E3202,'Cross-Page Data'!$D$4:$F$48,3,FALSE)</f>
        <v>natural gas</v>
      </c>
      <c r="L3202" t="b">
        <f>IF(AND($P$6=FALSE,OR(C3202="Commercial NAICS Cogen",C3202="Industrial NAICS Cogen",C3202="NAICS-22 Cogen")),FALSE,IF(AND($P$7=FALSE,OR(C3202="Commercial NAICS Cogen",C3202="Commercial NAICS Non-Cogen",C3202="industrial NAICS Cogen", C3202="industrial NAICS non-cogen")),FALSE,TRUE))</f>
        <v>1</v>
      </c>
      <c r="M3202">
        <f t="shared" si="148"/>
        <v>0.30962962962962964</v>
      </c>
      <c r="N3202">
        <f t="shared" si="149"/>
        <v>1</v>
      </c>
    </row>
    <row r="3203" spans="1:14" x14ac:dyDescent="0.2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s="32">
        <f t="shared" si="147"/>
        <v>10130429.851423386</v>
      </c>
      <c r="J3203" t="str">
        <f>IF(K3203="natural gas",VLOOKUP(D3203,'Cross-Page Data'!$I$4:$J$13,2,FALSE),IF(K3203="solar",VLOOKUP('Form 923'!D3203,'Cross-Page Data'!$I$14:$J$117,2,FALSE),K3203))</f>
        <v>heavy or residual fuel oil</v>
      </c>
      <c r="K3203" t="str">
        <f>VLOOKUP(E3203,'Cross-Page Data'!$D$4:$F$48,3,FALSE)</f>
        <v>heavy or residual fuel oil</v>
      </c>
      <c r="L3203" t="b">
        <f>IF(AND($P$6=FALSE,OR(C3203="Commercial NAICS Cogen",C3203="Industrial NAICS Cogen",C3203="NAICS-22 Cogen")),FALSE,IF(AND($P$7=FALSE,OR(C3203="Commercial NAICS Cogen",C3203="Commercial NAICS Non-Cogen",C3203="industrial NAICS Cogen", C3203="industrial NAICS non-cogen")),FALSE,TRUE))</f>
        <v>1</v>
      </c>
      <c r="M3203">
        <f t="shared" si="148"/>
        <v>0.38835341365461845</v>
      </c>
      <c r="N3203">
        <f t="shared" si="149"/>
        <v>1</v>
      </c>
    </row>
    <row r="3204" spans="1:14" x14ac:dyDescent="0.2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s="32">
        <f t="shared" si="147"/>
        <v>10068302.64526513</v>
      </c>
      <c r="J3204" t="str">
        <f>IF(K3204="natural gas",VLOOKUP(D3204,'Cross-Page Data'!$I$4:$J$13,2,FALSE),IF(K3204="solar",VLOOKUP('Form 923'!D3204,'Cross-Page Data'!$I$14:$J$117,2,FALSE),K3204))</f>
        <v>natural gas peaker</v>
      </c>
      <c r="K3204" t="str">
        <f>VLOOKUP(E3204,'Cross-Page Data'!$D$4:$F$48,3,FALSE)</f>
        <v>natural gas</v>
      </c>
      <c r="L3204" t="b">
        <f>IF(AND($P$6=FALSE,OR(C3204="Commercial NAICS Cogen",C3204="Industrial NAICS Cogen",C3204="NAICS-22 Cogen")),FALSE,IF(AND($P$7=FALSE,OR(C3204="Commercial NAICS Cogen",C3204="Commercial NAICS Non-Cogen",C3204="industrial NAICS Cogen", C3204="industrial NAICS non-cogen")),FALSE,TRUE))</f>
        <v>1</v>
      </c>
      <c r="M3204">
        <f t="shared" si="148"/>
        <v>0.49925925925925924</v>
      </c>
      <c r="N3204">
        <f t="shared" si="149"/>
        <v>1</v>
      </c>
    </row>
    <row r="3205" spans="1:14" x14ac:dyDescent="0.2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s="32">
        <f t="shared" si="147"/>
        <v>9690478.4673743267</v>
      </c>
      <c r="J3205" t="str">
        <f>IF(K3205="natural gas",VLOOKUP(D3205,'Cross-Page Data'!$I$4:$J$13,2,FALSE),IF(K3205="solar",VLOOKUP('Form 923'!D3205,'Cross-Page Data'!$I$14:$J$117,2,FALSE),K3205))</f>
        <v>heavy or residual fuel oil</v>
      </c>
      <c r="K3205" t="str">
        <f>VLOOKUP(E3205,'Cross-Page Data'!$D$4:$F$48,3,FALSE)</f>
        <v>heavy or residual fuel oil</v>
      </c>
      <c r="L3205" t="b">
        <f>IF(AND($P$6=FALSE,OR(C3205="Commercial NAICS Cogen",C3205="Industrial NAICS Cogen",C3205="NAICS-22 Cogen")),FALSE,IF(AND($P$7=FALSE,OR(C3205="Commercial NAICS Cogen",C3205="Commercial NAICS Non-Cogen",C3205="industrial NAICS Cogen", C3205="industrial NAICS non-cogen")),FALSE,TRUE))</f>
        <v>1</v>
      </c>
      <c r="M3205">
        <f t="shared" si="148"/>
        <v>0.43493975903614457</v>
      </c>
      <c r="N3205">
        <f t="shared" si="149"/>
        <v>1</v>
      </c>
    </row>
    <row r="3206" spans="1:14" x14ac:dyDescent="0.2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s="32" t="str">
        <f t="shared" si="147"/>
        <v/>
      </c>
      <c r="J3206" t="str">
        <f>IF(K3206="natural gas",VLOOKUP(D3206,'Cross-Page Data'!$I$4:$J$13,2,FALSE),IF(K3206="solar",VLOOKUP('Form 923'!D3206,'Cross-Page Data'!$I$14:$J$117,2,FALSE),K3206))</f>
        <v>crude oil</v>
      </c>
      <c r="K3206" t="str">
        <f>VLOOKUP(E3206,'Cross-Page Data'!$D$4:$F$48,3,FALSE)</f>
        <v>crude oil</v>
      </c>
      <c r="L3206" t="b">
        <f>IF(AND($P$6=FALSE,OR(C3206="Commercial NAICS Cogen",C3206="Industrial NAICS Cogen",C3206="NAICS-22 Cogen")),FALSE,IF(AND($P$7=FALSE,OR(C3206="Commercial NAICS Cogen",C3206="Commercial NAICS Non-Cogen",C3206="industrial NAICS Cogen", C3206="industrial NAICS non-cogen")),FALSE,TRUE))</f>
        <v>1</v>
      </c>
      <c r="M3206">
        <f t="shared" si="148"/>
        <v>2.0833333333333332E-2</v>
      </c>
      <c r="N3206">
        <f t="shared" si="149"/>
        <v>0</v>
      </c>
    </row>
    <row r="3207" spans="1:14" x14ac:dyDescent="0.2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s="32">
        <f t="shared" ref="I3207:I3270" si="150">IFERROR(F3207/G3207*10^6,"")</f>
        <v>0</v>
      </c>
      <c r="J3207" t="str">
        <f>IF(K3207="natural gas",VLOOKUP(D3207,'Cross-Page Data'!$I$4:$J$13,2,FALSE),IF(K3207="solar",VLOOKUP('Form 923'!D3207,'Cross-Page Data'!$I$14:$J$117,2,FALSE),K3207))</f>
        <v>nuclear</v>
      </c>
      <c r="K3207" t="str">
        <f>VLOOKUP(E3207,'Cross-Page Data'!$D$4:$F$48,3,FALSE)</f>
        <v>nuclear</v>
      </c>
      <c r="L3207" t="b">
        <f>IF(AND($P$6=FALSE,OR(C3207="Commercial NAICS Cogen",C3207="Industrial NAICS Cogen",C3207="NAICS-22 Cogen")),FALSE,IF(AND($P$7=FALSE,OR(C3207="Commercial NAICS Cogen",C3207="Commercial NAICS Non-Cogen",C3207="industrial NAICS Cogen", C3207="industrial NAICS non-cogen")),FALSE,TRUE))</f>
        <v>1</v>
      </c>
      <c r="M3207">
        <f t="shared" ref="M3207:M3270" si="151">(COUNTIFS($J$6:$J$14148,J3207,$I$6:$I$14148,"&gt;"&amp;I3207)+1)/COUNTIFS($J$6:$J$14148,J3207)</f>
        <v>1.020408163265306E-2</v>
      </c>
      <c r="N3207">
        <f t="shared" ref="N3207:N3270" si="152">IF(OR(M3207&gt;0.95,M3207&lt;0.05),0,1)</f>
        <v>0</v>
      </c>
    </row>
    <row r="3208" spans="1:14" x14ac:dyDescent="0.2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s="32">
        <f t="shared" si="150"/>
        <v>0</v>
      </c>
      <c r="J3208" t="str">
        <f>IF(K3208="natural gas",VLOOKUP(D3208,'Cross-Page Data'!$I$4:$J$13,2,FALSE),IF(K3208="solar",VLOOKUP('Form 923'!D3208,'Cross-Page Data'!$I$14:$J$117,2,FALSE),K3208))</f>
        <v>nuclear</v>
      </c>
      <c r="K3208" t="str">
        <f>VLOOKUP(E3208,'Cross-Page Data'!$D$4:$F$48,3,FALSE)</f>
        <v>nuclear</v>
      </c>
      <c r="L3208" t="b">
        <f>IF(AND($P$6=FALSE,OR(C3208="Commercial NAICS Cogen",C3208="Industrial NAICS Cogen",C3208="NAICS-22 Cogen")),FALSE,IF(AND($P$7=FALSE,OR(C3208="Commercial NAICS Cogen",C3208="Commercial NAICS Non-Cogen",C3208="industrial NAICS Cogen", C3208="industrial NAICS non-cogen")),FALSE,TRUE))</f>
        <v>1</v>
      </c>
      <c r="M3208">
        <f t="shared" si="151"/>
        <v>1.020408163265306E-2</v>
      </c>
      <c r="N3208">
        <f t="shared" si="152"/>
        <v>0</v>
      </c>
    </row>
    <row r="3209" spans="1:14" x14ac:dyDescent="0.2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s="32">
        <f t="shared" si="150"/>
        <v>0</v>
      </c>
      <c r="J3209" t="str">
        <f>IF(K3209="natural gas",VLOOKUP(D3209,'Cross-Page Data'!$I$4:$J$13,2,FALSE),IF(K3209="solar",VLOOKUP('Form 923'!D3209,'Cross-Page Data'!$I$14:$J$117,2,FALSE),K3209))</f>
        <v>nuclear</v>
      </c>
      <c r="K3209" t="str">
        <f>VLOOKUP(E3209,'Cross-Page Data'!$D$4:$F$48,3,FALSE)</f>
        <v>nuclear</v>
      </c>
      <c r="L3209" t="b">
        <f>IF(AND($P$6=FALSE,OR(C3209="Commercial NAICS Cogen",C3209="Industrial NAICS Cogen",C3209="NAICS-22 Cogen")),FALSE,IF(AND($P$7=FALSE,OR(C3209="Commercial NAICS Cogen",C3209="Commercial NAICS Non-Cogen",C3209="industrial NAICS Cogen", C3209="industrial NAICS non-cogen")),FALSE,TRUE))</f>
        <v>1</v>
      </c>
      <c r="M3209">
        <f t="shared" si="151"/>
        <v>1.020408163265306E-2</v>
      </c>
      <c r="N3209">
        <f t="shared" si="152"/>
        <v>0</v>
      </c>
    </row>
    <row r="3210" spans="1:14" x14ac:dyDescent="0.2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s="32">
        <f t="shared" si="150"/>
        <v>0</v>
      </c>
      <c r="J3210" t="str">
        <f>IF(K3210="natural gas",VLOOKUP(D3210,'Cross-Page Data'!$I$4:$J$13,2,FALSE),IF(K3210="solar",VLOOKUP('Form 923'!D3210,'Cross-Page Data'!$I$14:$J$117,2,FALSE),K3210))</f>
        <v>nuclear</v>
      </c>
      <c r="K3210" t="str">
        <f>VLOOKUP(E3210,'Cross-Page Data'!$D$4:$F$48,3,FALSE)</f>
        <v>nuclear</v>
      </c>
      <c r="L3210" t="b">
        <f>IF(AND($P$6=FALSE,OR(C3210="Commercial NAICS Cogen",C3210="Industrial NAICS Cogen",C3210="NAICS-22 Cogen")),FALSE,IF(AND($P$7=FALSE,OR(C3210="Commercial NAICS Cogen",C3210="Commercial NAICS Non-Cogen",C3210="industrial NAICS Cogen", C3210="industrial NAICS non-cogen")),FALSE,TRUE))</f>
        <v>1</v>
      </c>
      <c r="M3210">
        <f t="shared" si="151"/>
        <v>1.020408163265306E-2</v>
      </c>
      <c r="N3210">
        <f t="shared" si="152"/>
        <v>0</v>
      </c>
    </row>
    <row r="3211" spans="1:14" x14ac:dyDescent="0.2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s="32">
        <f t="shared" si="150"/>
        <v>0</v>
      </c>
      <c r="J3211" t="str">
        <f>IF(K3211="natural gas",VLOOKUP(D3211,'Cross-Page Data'!$I$4:$J$13,2,FALSE),IF(K3211="solar",VLOOKUP('Form 923'!D3211,'Cross-Page Data'!$I$14:$J$117,2,FALSE),K3211))</f>
        <v>nuclear</v>
      </c>
      <c r="K3211" t="str">
        <f>VLOOKUP(E3211,'Cross-Page Data'!$D$4:$F$48,3,FALSE)</f>
        <v>nuclear</v>
      </c>
      <c r="L3211" t="b">
        <f>IF(AND($P$6=FALSE,OR(C3211="Commercial NAICS Cogen",C3211="Industrial NAICS Cogen",C3211="NAICS-22 Cogen")),FALSE,IF(AND($P$7=FALSE,OR(C3211="Commercial NAICS Cogen",C3211="Commercial NAICS Non-Cogen",C3211="industrial NAICS Cogen", C3211="industrial NAICS non-cogen")),FALSE,TRUE))</f>
        <v>1</v>
      </c>
      <c r="M3211">
        <f t="shared" si="151"/>
        <v>1.020408163265306E-2</v>
      </c>
      <c r="N3211">
        <f t="shared" si="152"/>
        <v>0</v>
      </c>
    </row>
    <row r="3212" spans="1:14" x14ac:dyDescent="0.2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s="32">
        <f t="shared" si="150"/>
        <v>0</v>
      </c>
      <c r="J3212" t="str">
        <f>IF(K3212="natural gas",VLOOKUP(D3212,'Cross-Page Data'!$I$4:$J$13,2,FALSE),IF(K3212="solar",VLOOKUP('Form 923'!D3212,'Cross-Page Data'!$I$14:$J$117,2,FALSE),K3212))</f>
        <v>nuclear</v>
      </c>
      <c r="K3212" t="str">
        <f>VLOOKUP(E3212,'Cross-Page Data'!$D$4:$F$48,3,FALSE)</f>
        <v>nuclear</v>
      </c>
      <c r="L3212" t="b">
        <f>IF(AND($P$6=FALSE,OR(C3212="Commercial NAICS Cogen",C3212="Industrial NAICS Cogen",C3212="NAICS-22 Cogen")),FALSE,IF(AND($P$7=FALSE,OR(C3212="Commercial NAICS Cogen",C3212="Commercial NAICS Non-Cogen",C3212="industrial NAICS Cogen", C3212="industrial NAICS non-cogen")),FALSE,TRUE))</f>
        <v>1</v>
      </c>
      <c r="M3212">
        <f t="shared" si="151"/>
        <v>1.020408163265306E-2</v>
      </c>
      <c r="N3212">
        <f t="shared" si="152"/>
        <v>0</v>
      </c>
    </row>
    <row r="3213" spans="1:14" x14ac:dyDescent="0.2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s="32">
        <f t="shared" si="150"/>
        <v>10117422.821971226</v>
      </c>
      <c r="J3213" t="str">
        <f>IF(K3213="natural gas",VLOOKUP(D3213,'Cross-Page Data'!$I$4:$J$13,2,FALSE),IF(K3213="solar",VLOOKUP('Form 923'!D3213,'Cross-Page Data'!$I$14:$J$117,2,FALSE),K3213))</f>
        <v>hard coal</v>
      </c>
      <c r="K3213" t="str">
        <f>VLOOKUP(E3213,'Cross-Page Data'!$D$4:$F$48,3,FALSE)</f>
        <v>hard coal</v>
      </c>
      <c r="L3213" t="b">
        <f>IF(AND($P$6=FALSE,OR(C3213="Commercial NAICS Cogen",C3213="Industrial NAICS Cogen",C3213="NAICS-22 Cogen")),FALSE,IF(AND($P$7=FALSE,OR(C3213="Commercial NAICS Cogen",C3213="Commercial NAICS Non-Cogen",C3213="industrial NAICS Cogen", C3213="industrial NAICS non-cogen")),FALSE,TRUE))</f>
        <v>1</v>
      </c>
      <c r="M3213">
        <f t="shared" si="151"/>
        <v>0.38503401360544215</v>
      </c>
      <c r="N3213">
        <f t="shared" si="152"/>
        <v>1</v>
      </c>
    </row>
    <row r="3214" spans="1:14" x14ac:dyDescent="0.2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s="32">
        <f t="shared" si="150"/>
        <v>10138238.365401089</v>
      </c>
      <c r="J3214" t="str">
        <f>IF(K3214="natural gas",VLOOKUP(D3214,'Cross-Page Data'!$I$4:$J$13,2,FALSE),IF(K3214="solar",VLOOKUP('Form 923'!D3214,'Cross-Page Data'!$I$14:$J$117,2,FALSE),K3214))</f>
        <v>heavy or residual fuel oil</v>
      </c>
      <c r="K3214" t="str">
        <f>VLOOKUP(E3214,'Cross-Page Data'!$D$4:$F$48,3,FALSE)</f>
        <v>heavy or residual fuel oil</v>
      </c>
      <c r="L3214" t="b">
        <f>IF(AND($P$6=FALSE,OR(C3214="Commercial NAICS Cogen",C3214="Industrial NAICS Cogen",C3214="NAICS-22 Cogen")),FALSE,IF(AND($P$7=FALSE,OR(C3214="Commercial NAICS Cogen",C3214="Commercial NAICS Non-Cogen",C3214="industrial NAICS Cogen", C3214="industrial NAICS non-cogen")),FALSE,TRUE))</f>
        <v>1</v>
      </c>
      <c r="M3214">
        <f t="shared" si="151"/>
        <v>0.38714859437751004</v>
      </c>
      <c r="N3214">
        <f t="shared" si="152"/>
        <v>1</v>
      </c>
    </row>
    <row r="3215" spans="1:14" x14ac:dyDescent="0.2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s="32">
        <f t="shared" si="150"/>
        <v>10147671.090582244</v>
      </c>
      <c r="J3215" t="str">
        <f>IF(K3215="natural gas",VLOOKUP(D3215,'Cross-Page Data'!$I$4:$J$13,2,FALSE),IF(K3215="solar",VLOOKUP('Form 923'!D3215,'Cross-Page Data'!$I$14:$J$117,2,FALSE),K3215))</f>
        <v>other</v>
      </c>
      <c r="K3215" t="str">
        <f>VLOOKUP(E3215,'Cross-Page Data'!$D$4:$F$48,3,FALSE)</f>
        <v>other</v>
      </c>
      <c r="L3215" t="b">
        <f>IF(AND($P$6=FALSE,OR(C3215="Commercial NAICS Cogen",C3215="Industrial NAICS Cogen",C3215="NAICS-22 Cogen")),FALSE,IF(AND($P$7=FALSE,OR(C3215="Commercial NAICS Cogen",C3215="Commercial NAICS Non-Cogen",C3215="industrial NAICS Cogen", C3215="industrial NAICS non-cogen")),FALSE,TRUE))</f>
        <v>1</v>
      </c>
      <c r="M3215">
        <f t="shared" si="151"/>
        <v>0.125</v>
      </c>
      <c r="N3215">
        <f t="shared" si="152"/>
        <v>1</v>
      </c>
    </row>
    <row r="3216" spans="1:14" x14ac:dyDescent="0.2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s="32" t="str">
        <f t="shared" si="150"/>
        <v/>
      </c>
      <c r="J3216" t="str">
        <f>IF(K3216="natural gas",VLOOKUP(D3216,'Cross-Page Data'!$I$4:$J$13,2,FALSE),IF(K3216="solar",VLOOKUP('Form 923'!D3216,'Cross-Page Data'!$I$14:$J$117,2,FALSE),K3216))</f>
        <v>hard coal</v>
      </c>
      <c r="K3216" t="str">
        <f>VLOOKUP(E3216,'Cross-Page Data'!$D$4:$F$48,3,FALSE)</f>
        <v>hard coal</v>
      </c>
      <c r="L3216" t="b">
        <f>IF(AND($P$6=FALSE,OR(C3216="Commercial NAICS Cogen",C3216="Industrial NAICS Cogen",C3216="NAICS-22 Cogen")),FALSE,IF(AND($P$7=FALSE,OR(C3216="Commercial NAICS Cogen",C3216="Commercial NAICS Non-Cogen",C3216="industrial NAICS Cogen", C3216="industrial NAICS non-cogen")),FALSE,TRUE))</f>
        <v>1</v>
      </c>
      <c r="M3216">
        <f t="shared" si="151"/>
        <v>1.3605442176870747E-3</v>
      </c>
      <c r="N3216">
        <f t="shared" si="152"/>
        <v>0</v>
      </c>
    </row>
    <row r="3217" spans="1:14" x14ac:dyDescent="0.2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s="32" t="str">
        <f t="shared" si="150"/>
        <v/>
      </c>
      <c r="J3217" t="str">
        <f>IF(K3217="natural gas",VLOOKUP(D3217,'Cross-Page Data'!$I$4:$J$13,2,FALSE),IF(K3217="solar",VLOOKUP('Form 923'!D3217,'Cross-Page Data'!$I$14:$J$117,2,FALSE),K3217))</f>
        <v>biomass</v>
      </c>
      <c r="K3217" t="str">
        <f>VLOOKUP(E3217,'Cross-Page Data'!$D$4:$F$48,3,FALSE)</f>
        <v>biomass</v>
      </c>
      <c r="L3217" t="b">
        <f>IF(AND($P$6=FALSE,OR(C3217="Commercial NAICS Cogen",C3217="Industrial NAICS Cogen",C3217="NAICS-22 Cogen")),FALSE,IF(AND($P$7=FALSE,OR(C3217="Commercial NAICS Cogen",C3217="Commercial NAICS Non-Cogen",C3217="industrial NAICS Cogen", C3217="industrial NAICS non-cogen")),FALSE,TRUE))</f>
        <v>1</v>
      </c>
      <c r="M3217">
        <f t="shared" si="151"/>
        <v>1.0964912280701754E-3</v>
      </c>
      <c r="N3217">
        <f t="shared" si="152"/>
        <v>0</v>
      </c>
    </row>
    <row r="3218" spans="1:14" x14ac:dyDescent="0.2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s="32" t="str">
        <f t="shared" si="150"/>
        <v/>
      </c>
      <c r="J3218" t="str">
        <f>IF(K3218="natural gas",VLOOKUP(D3218,'Cross-Page Data'!$I$4:$J$13,2,FALSE),IF(K3218="solar",VLOOKUP('Form 923'!D3218,'Cross-Page Data'!$I$14:$J$117,2,FALSE),K3218))</f>
        <v>heavy or residual fuel oil</v>
      </c>
      <c r="K3218" t="str">
        <f>VLOOKUP(E3218,'Cross-Page Data'!$D$4:$F$48,3,FALSE)</f>
        <v>heavy or residual fuel oil</v>
      </c>
      <c r="L3218" t="b">
        <f>IF(AND($P$6=FALSE,OR(C3218="Commercial NAICS Cogen",C3218="Industrial NAICS Cogen",C3218="NAICS-22 Cogen")),FALSE,IF(AND($P$7=FALSE,OR(C3218="Commercial NAICS Cogen",C3218="Commercial NAICS Non-Cogen",C3218="industrial NAICS Cogen", C3218="industrial NAICS non-cogen")),FALSE,TRUE))</f>
        <v>1</v>
      </c>
      <c r="M3218">
        <f t="shared" si="151"/>
        <v>4.0160642570281126E-4</v>
      </c>
      <c r="N3218">
        <f t="shared" si="152"/>
        <v>0</v>
      </c>
    </row>
    <row r="3219" spans="1:14" x14ac:dyDescent="0.2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s="32">
        <f t="shared" si="150"/>
        <v>0</v>
      </c>
      <c r="J3219" t="str">
        <f>IF(K3219="natural gas",VLOOKUP(D3219,'Cross-Page Data'!$I$4:$J$13,2,FALSE),IF(K3219="solar",VLOOKUP('Form 923'!D3219,'Cross-Page Data'!$I$14:$J$117,2,FALSE),K3219))</f>
        <v>natural gas nonpeaker</v>
      </c>
      <c r="K3219" t="str">
        <f>VLOOKUP(E3219,'Cross-Page Data'!$D$4:$F$48,3,FALSE)</f>
        <v>natural gas</v>
      </c>
      <c r="L3219" t="b">
        <f>IF(AND($P$6=FALSE,OR(C3219="Commercial NAICS Cogen",C3219="Industrial NAICS Cogen",C3219="NAICS-22 Cogen")),FALSE,IF(AND($P$7=FALSE,OR(C3219="Commercial NAICS Cogen",C3219="Commercial NAICS Non-Cogen",C3219="industrial NAICS Cogen", C3219="industrial NAICS non-cogen")),FALSE,TRUE))</f>
        <v>1</v>
      </c>
      <c r="M3219">
        <f t="shared" si="151"/>
        <v>0.77302325581395348</v>
      </c>
      <c r="N3219">
        <f t="shared" si="152"/>
        <v>1</v>
      </c>
    </row>
    <row r="3220" spans="1:14" x14ac:dyDescent="0.2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s="32" t="str">
        <f t="shared" si="150"/>
        <v/>
      </c>
      <c r="J3220" t="str">
        <f>IF(K3220="natural gas",VLOOKUP(D3220,'Cross-Page Data'!$I$4:$J$13,2,FALSE),IF(K3220="solar",VLOOKUP('Form 923'!D3220,'Cross-Page Data'!$I$14:$J$117,2,FALSE),K3220))</f>
        <v>heavy or residual fuel oil</v>
      </c>
      <c r="K3220" t="str">
        <f>VLOOKUP(E3220,'Cross-Page Data'!$D$4:$F$48,3,FALSE)</f>
        <v>heavy or residual fuel oil</v>
      </c>
      <c r="L3220" t="b">
        <f>IF(AND($P$6=FALSE,OR(C3220="Commercial NAICS Cogen",C3220="Industrial NAICS Cogen",C3220="NAICS-22 Cogen")),FALSE,IF(AND($P$7=FALSE,OR(C3220="Commercial NAICS Cogen",C3220="Commercial NAICS Non-Cogen",C3220="industrial NAICS Cogen", C3220="industrial NAICS non-cogen")),FALSE,TRUE))</f>
        <v>1</v>
      </c>
      <c r="M3220">
        <f t="shared" si="151"/>
        <v>4.0160642570281126E-4</v>
      </c>
      <c r="N3220">
        <f t="shared" si="152"/>
        <v>0</v>
      </c>
    </row>
    <row r="3221" spans="1:14" x14ac:dyDescent="0.2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s="32">
        <f t="shared" si="150"/>
        <v>10145977.433184259</v>
      </c>
      <c r="J3221" t="str">
        <f>IF(K3221="natural gas",VLOOKUP(D3221,'Cross-Page Data'!$I$4:$J$13,2,FALSE),IF(K3221="solar",VLOOKUP('Form 923'!D3221,'Cross-Page Data'!$I$14:$J$117,2,FALSE),K3221))</f>
        <v>natural gas nonpeaker</v>
      </c>
      <c r="K3221" t="str">
        <f>VLOOKUP(E3221,'Cross-Page Data'!$D$4:$F$48,3,FALSE)</f>
        <v>natural gas</v>
      </c>
      <c r="L3221" t="b">
        <f>IF(AND($P$6=FALSE,OR(C3221="Commercial NAICS Cogen",C3221="Industrial NAICS Cogen",C3221="NAICS-22 Cogen")),FALSE,IF(AND($P$7=FALSE,OR(C3221="Commercial NAICS Cogen",C3221="Commercial NAICS Non-Cogen",C3221="industrial NAICS Cogen", C3221="industrial NAICS non-cogen")),FALSE,TRUE))</f>
        <v>1</v>
      </c>
      <c r="M3221">
        <f t="shared" si="151"/>
        <v>0.33023255813953489</v>
      </c>
      <c r="N3221">
        <f t="shared" si="152"/>
        <v>1</v>
      </c>
    </row>
    <row r="3222" spans="1:14" x14ac:dyDescent="0.2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s="32">
        <f t="shared" si="150"/>
        <v>11855625.133760605</v>
      </c>
      <c r="J3222" t="str">
        <f>IF(K3222="natural gas",VLOOKUP(D3222,'Cross-Page Data'!$I$4:$J$13,2,FALSE),IF(K3222="solar",VLOOKUP('Form 923'!D3222,'Cross-Page Data'!$I$14:$J$117,2,FALSE),K3222))</f>
        <v>natural gas peaker</v>
      </c>
      <c r="K3222" t="str">
        <f>VLOOKUP(E3222,'Cross-Page Data'!$D$4:$F$48,3,FALSE)</f>
        <v>natural gas</v>
      </c>
      <c r="L3222" t="b">
        <f>IF(AND($P$6=FALSE,OR(C3222="Commercial NAICS Cogen",C3222="Industrial NAICS Cogen",C3222="NAICS-22 Cogen")),FALSE,IF(AND($P$7=FALSE,OR(C3222="Commercial NAICS Cogen",C3222="Commercial NAICS Non-Cogen",C3222="industrial NAICS Cogen", C3222="industrial NAICS non-cogen")),FALSE,TRUE))</f>
        <v>1</v>
      </c>
      <c r="M3222">
        <f t="shared" si="151"/>
        <v>0.29975308641975307</v>
      </c>
      <c r="N3222">
        <f t="shared" si="152"/>
        <v>1</v>
      </c>
    </row>
    <row r="3223" spans="1:14" x14ac:dyDescent="0.2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s="32">
        <f t="shared" si="150"/>
        <v>11596955.059760632</v>
      </c>
      <c r="J3223" t="str">
        <f>IF(K3223="natural gas",VLOOKUP(D3223,'Cross-Page Data'!$I$4:$J$13,2,FALSE),IF(K3223="solar",VLOOKUP('Form 923'!D3223,'Cross-Page Data'!$I$14:$J$117,2,FALSE),K3223))</f>
        <v>heavy or residual fuel oil</v>
      </c>
      <c r="K3223" t="str">
        <f>VLOOKUP(E3223,'Cross-Page Data'!$D$4:$F$48,3,FALSE)</f>
        <v>heavy or residual fuel oil</v>
      </c>
      <c r="L3223" t="b">
        <f>IF(AND($P$6=FALSE,OR(C3223="Commercial NAICS Cogen",C3223="Industrial NAICS Cogen",C3223="NAICS-22 Cogen")),FALSE,IF(AND($P$7=FALSE,OR(C3223="Commercial NAICS Cogen",C3223="Commercial NAICS Non-Cogen",C3223="industrial NAICS Cogen", C3223="industrial NAICS non-cogen")),FALSE,TRUE))</f>
        <v>1</v>
      </c>
      <c r="M3223">
        <f t="shared" si="151"/>
        <v>0.25702811244979917</v>
      </c>
      <c r="N3223">
        <f t="shared" si="152"/>
        <v>1</v>
      </c>
    </row>
    <row r="3224" spans="1:14" x14ac:dyDescent="0.2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s="32">
        <f t="shared" si="150"/>
        <v>0</v>
      </c>
      <c r="J3224" t="str">
        <f>IF(K3224="natural gas",VLOOKUP(D3224,'Cross-Page Data'!$I$4:$J$13,2,FALSE),IF(K3224="solar",VLOOKUP('Form 923'!D3224,'Cross-Page Data'!$I$14:$J$117,2,FALSE),K3224))</f>
        <v>heavy or residual fuel oil</v>
      </c>
      <c r="K3224" t="str">
        <f>VLOOKUP(E3224,'Cross-Page Data'!$D$4:$F$48,3,FALSE)</f>
        <v>heavy or residual fuel oil</v>
      </c>
      <c r="L3224" t="b">
        <f>IF(AND($P$6=FALSE,OR(C3224="Commercial NAICS Cogen",C3224="Industrial NAICS Cogen",C3224="NAICS-22 Cogen")),FALSE,IF(AND($P$7=FALSE,OR(C3224="Commercial NAICS Cogen",C3224="Commercial NAICS Non-Cogen",C3224="industrial NAICS Cogen", C3224="industrial NAICS non-cogen")),FALSE,TRUE))</f>
        <v>1</v>
      </c>
      <c r="M3224">
        <f t="shared" si="151"/>
        <v>0.57188755020080317</v>
      </c>
      <c r="N3224">
        <f t="shared" si="152"/>
        <v>1</v>
      </c>
    </row>
    <row r="3225" spans="1:14" x14ac:dyDescent="0.2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s="32">
        <f t="shared" si="150"/>
        <v>0</v>
      </c>
      <c r="J3225" t="str">
        <f>IF(K3225="natural gas",VLOOKUP(D3225,'Cross-Page Data'!$I$4:$J$13,2,FALSE),IF(K3225="solar",VLOOKUP('Form 923'!D3225,'Cross-Page Data'!$I$14:$J$117,2,FALSE),K3225))</f>
        <v>natural gas nonpeaker</v>
      </c>
      <c r="K3225" t="str">
        <f>VLOOKUP(E3225,'Cross-Page Data'!$D$4:$F$48,3,FALSE)</f>
        <v>natural gas</v>
      </c>
      <c r="L3225" t="b">
        <f>IF(AND($P$6=FALSE,OR(C3225="Commercial NAICS Cogen",C3225="Industrial NAICS Cogen",C3225="NAICS-22 Cogen")),FALSE,IF(AND($P$7=FALSE,OR(C3225="Commercial NAICS Cogen",C3225="Commercial NAICS Non-Cogen",C3225="industrial NAICS Cogen", C3225="industrial NAICS non-cogen")),FALSE,TRUE))</f>
        <v>1</v>
      </c>
      <c r="M3225">
        <f t="shared" si="151"/>
        <v>0.77302325581395348</v>
      </c>
      <c r="N3225">
        <f t="shared" si="152"/>
        <v>1</v>
      </c>
    </row>
    <row r="3226" spans="1:14" x14ac:dyDescent="0.2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s="32">
        <f t="shared" si="150"/>
        <v>8901995.1372997705</v>
      </c>
      <c r="J3226" t="str">
        <f>IF(K3226="natural gas",VLOOKUP(D3226,'Cross-Page Data'!$I$4:$J$13,2,FALSE),IF(K3226="solar",VLOOKUP('Form 923'!D3226,'Cross-Page Data'!$I$14:$J$117,2,FALSE),K3226))</f>
        <v>solar thermal</v>
      </c>
      <c r="K3226" t="str">
        <f>VLOOKUP(E3226,'Cross-Page Data'!$D$4:$F$48,3,FALSE)</f>
        <v>solar</v>
      </c>
      <c r="L3226" t="b">
        <f>IF(AND($P$6=FALSE,OR(C3226="Commercial NAICS Cogen",C3226="Industrial NAICS Cogen",C3226="NAICS-22 Cogen")),FALSE,IF(AND($P$7=FALSE,OR(C3226="Commercial NAICS Cogen",C3226="Commercial NAICS Non-Cogen",C3226="industrial NAICS Cogen", C3226="industrial NAICS non-cogen")),FALSE,TRUE))</f>
        <v>1</v>
      </c>
      <c r="M3226">
        <f t="shared" si="151"/>
        <v>0.6875</v>
      </c>
      <c r="N3226">
        <f t="shared" si="152"/>
        <v>1</v>
      </c>
    </row>
    <row r="3227" spans="1:14" x14ac:dyDescent="0.2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s="32">
        <f t="shared" si="150"/>
        <v>11084663.258576302</v>
      </c>
      <c r="J3227" t="str">
        <f>IF(K3227="natural gas",VLOOKUP(D3227,'Cross-Page Data'!$I$4:$J$13,2,FALSE),IF(K3227="solar",VLOOKUP('Form 923'!D3227,'Cross-Page Data'!$I$14:$J$117,2,FALSE),K3227))</f>
        <v>heavy or residual fuel oil</v>
      </c>
      <c r="K3227" t="str">
        <f>VLOOKUP(E3227,'Cross-Page Data'!$D$4:$F$48,3,FALSE)</f>
        <v>heavy or residual fuel oil</v>
      </c>
      <c r="L3227" t="b">
        <f>IF(AND($P$6=FALSE,OR(C3227="Commercial NAICS Cogen",C3227="Industrial NAICS Cogen",C3227="NAICS-22 Cogen")),FALSE,IF(AND($P$7=FALSE,OR(C3227="Commercial NAICS Cogen",C3227="Commercial NAICS Non-Cogen",C3227="industrial NAICS Cogen", C3227="industrial NAICS non-cogen")),FALSE,TRUE))</f>
        <v>1</v>
      </c>
      <c r="M3227">
        <f t="shared" si="151"/>
        <v>0.2971887550200803</v>
      </c>
      <c r="N3227">
        <f t="shared" si="152"/>
        <v>1</v>
      </c>
    </row>
    <row r="3228" spans="1:14" x14ac:dyDescent="0.2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s="32">
        <f t="shared" si="150"/>
        <v>11061988.861894846</v>
      </c>
      <c r="J3228" t="str">
        <f>IF(K3228="natural gas",VLOOKUP(D3228,'Cross-Page Data'!$I$4:$J$13,2,FALSE),IF(K3228="solar",VLOOKUP('Form 923'!D3228,'Cross-Page Data'!$I$14:$J$117,2,FALSE),K3228))</f>
        <v>natural gas nonpeaker</v>
      </c>
      <c r="K3228" t="str">
        <f>VLOOKUP(E3228,'Cross-Page Data'!$D$4:$F$48,3,FALSE)</f>
        <v>natural gas</v>
      </c>
      <c r="L3228" t="b">
        <f>IF(AND($P$6=FALSE,OR(C3228="Commercial NAICS Cogen",C3228="Industrial NAICS Cogen",C3228="NAICS-22 Cogen")),FALSE,IF(AND($P$7=FALSE,OR(C3228="Commercial NAICS Cogen",C3228="Commercial NAICS Non-Cogen",C3228="industrial NAICS Cogen", C3228="industrial NAICS non-cogen")),FALSE,TRUE))</f>
        <v>1</v>
      </c>
      <c r="M3228">
        <f t="shared" si="151"/>
        <v>0.20651162790697675</v>
      </c>
      <c r="N3228">
        <f t="shared" si="152"/>
        <v>1</v>
      </c>
    </row>
    <row r="3229" spans="1:14" x14ac:dyDescent="0.2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s="32" t="str">
        <f t="shared" si="150"/>
        <v/>
      </c>
      <c r="J3229" t="str">
        <f>IF(K3229="natural gas",VLOOKUP(D3229,'Cross-Page Data'!$I$4:$J$13,2,FALSE),IF(K3229="solar",VLOOKUP('Form 923'!D3229,'Cross-Page Data'!$I$14:$J$117,2,FALSE),K3229))</f>
        <v>natural gas peaker</v>
      </c>
      <c r="K3229" t="str">
        <f>VLOOKUP(E3229,'Cross-Page Data'!$D$4:$F$48,3,FALSE)</f>
        <v>natural gas</v>
      </c>
      <c r="L3229" t="b">
        <f>IF(AND($P$6=FALSE,OR(C3229="Commercial NAICS Cogen",C3229="Industrial NAICS Cogen",C3229="NAICS-22 Cogen")),FALSE,IF(AND($P$7=FALSE,OR(C3229="Commercial NAICS Cogen",C3229="Commercial NAICS Non-Cogen",C3229="industrial NAICS Cogen", C3229="industrial NAICS non-cogen")),FALSE,TRUE))</f>
        <v>1</v>
      </c>
      <c r="M3229">
        <f t="shared" si="151"/>
        <v>4.9382716049382717E-4</v>
      </c>
      <c r="N3229">
        <f t="shared" si="152"/>
        <v>0</v>
      </c>
    </row>
    <row r="3230" spans="1:14" x14ac:dyDescent="0.2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s="32" t="str">
        <f t="shared" si="150"/>
        <v/>
      </c>
      <c r="J3230" t="str">
        <f>IF(K3230="natural gas",VLOOKUP(D3230,'Cross-Page Data'!$I$4:$J$13,2,FALSE),IF(K3230="solar",VLOOKUP('Form 923'!D3230,'Cross-Page Data'!$I$14:$J$117,2,FALSE),K3230))</f>
        <v>heavy or residual fuel oil</v>
      </c>
      <c r="K3230" t="str">
        <f>VLOOKUP(E3230,'Cross-Page Data'!$D$4:$F$48,3,FALSE)</f>
        <v>heavy or residual fuel oil</v>
      </c>
      <c r="L3230" t="b">
        <f>IF(AND($P$6=FALSE,OR(C3230="Commercial NAICS Cogen",C3230="Industrial NAICS Cogen",C3230="NAICS-22 Cogen")),FALSE,IF(AND($P$7=FALSE,OR(C3230="Commercial NAICS Cogen",C3230="Commercial NAICS Non-Cogen",C3230="industrial NAICS Cogen", C3230="industrial NAICS non-cogen")),FALSE,TRUE))</f>
        <v>1</v>
      </c>
      <c r="M3230">
        <f t="shared" si="151"/>
        <v>4.0160642570281126E-4</v>
      </c>
      <c r="N3230">
        <f t="shared" si="152"/>
        <v>0</v>
      </c>
    </row>
    <row r="3231" spans="1:14" x14ac:dyDescent="0.2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s="32">
        <f t="shared" si="150"/>
        <v>0</v>
      </c>
      <c r="J3231" t="str">
        <f>IF(K3231="natural gas",VLOOKUP(D3231,'Cross-Page Data'!$I$4:$J$13,2,FALSE),IF(K3231="solar",VLOOKUP('Form 923'!D3231,'Cross-Page Data'!$I$14:$J$117,2,FALSE),K3231))</f>
        <v>nuclear</v>
      </c>
      <c r="K3231" t="str">
        <f>VLOOKUP(E3231,'Cross-Page Data'!$D$4:$F$48,3,FALSE)</f>
        <v>nuclear</v>
      </c>
      <c r="L3231" t="b">
        <f>IF(AND($P$6=FALSE,OR(C3231="Commercial NAICS Cogen",C3231="Industrial NAICS Cogen",C3231="NAICS-22 Cogen")),FALSE,IF(AND($P$7=FALSE,OR(C3231="Commercial NAICS Cogen",C3231="Commercial NAICS Non-Cogen",C3231="industrial NAICS Cogen", C3231="industrial NAICS non-cogen")),FALSE,TRUE))</f>
        <v>1</v>
      </c>
      <c r="M3231">
        <f t="shared" si="151"/>
        <v>1.020408163265306E-2</v>
      </c>
      <c r="N3231">
        <f t="shared" si="152"/>
        <v>0</v>
      </c>
    </row>
    <row r="3232" spans="1:14" x14ac:dyDescent="0.2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s="32">
        <f t="shared" si="150"/>
        <v>0</v>
      </c>
      <c r="J3232" t="str">
        <f>IF(K3232="natural gas",VLOOKUP(D3232,'Cross-Page Data'!$I$4:$J$13,2,FALSE),IF(K3232="solar",VLOOKUP('Form 923'!D3232,'Cross-Page Data'!$I$14:$J$117,2,FALSE),K3232))</f>
        <v>nuclear</v>
      </c>
      <c r="K3232" t="str">
        <f>VLOOKUP(E3232,'Cross-Page Data'!$D$4:$F$48,3,FALSE)</f>
        <v>nuclear</v>
      </c>
      <c r="L3232" t="b">
        <f>IF(AND($P$6=FALSE,OR(C3232="Commercial NAICS Cogen",C3232="Industrial NAICS Cogen",C3232="NAICS-22 Cogen")),FALSE,IF(AND($P$7=FALSE,OR(C3232="Commercial NAICS Cogen",C3232="Commercial NAICS Non-Cogen",C3232="industrial NAICS Cogen", C3232="industrial NAICS non-cogen")),FALSE,TRUE))</f>
        <v>1</v>
      </c>
      <c r="M3232">
        <f t="shared" si="151"/>
        <v>1.020408163265306E-2</v>
      </c>
      <c r="N3232">
        <f t="shared" si="152"/>
        <v>0</v>
      </c>
    </row>
    <row r="3233" spans="1:14" x14ac:dyDescent="0.2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s="32">
        <f t="shared" si="150"/>
        <v>13841333.698695499</v>
      </c>
      <c r="J3233" t="str">
        <f>IF(K3233="natural gas",VLOOKUP(D3233,'Cross-Page Data'!$I$4:$J$13,2,FALSE),IF(K3233="solar",VLOOKUP('Form 923'!D3233,'Cross-Page Data'!$I$14:$J$117,2,FALSE),K3233))</f>
        <v>heavy or residual fuel oil</v>
      </c>
      <c r="K3233" t="str">
        <f>VLOOKUP(E3233,'Cross-Page Data'!$D$4:$F$48,3,FALSE)</f>
        <v>heavy or residual fuel oil</v>
      </c>
      <c r="L3233" t="b">
        <f>IF(AND($P$6=FALSE,OR(C3233="Commercial NAICS Cogen",C3233="Industrial NAICS Cogen",C3233="NAICS-22 Cogen")),FALSE,IF(AND($P$7=FALSE,OR(C3233="Commercial NAICS Cogen",C3233="Commercial NAICS Non-Cogen",C3233="industrial NAICS Cogen", C3233="industrial NAICS non-cogen")),FALSE,TRUE))</f>
        <v>1</v>
      </c>
      <c r="M3233">
        <f t="shared" si="151"/>
        <v>0.15461847389558234</v>
      </c>
      <c r="N3233">
        <f t="shared" si="152"/>
        <v>1</v>
      </c>
    </row>
    <row r="3234" spans="1:14" x14ac:dyDescent="0.2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s="32">
        <f t="shared" si="150"/>
        <v>13841531.935210964</v>
      </c>
      <c r="J3234" t="str">
        <f>IF(K3234="natural gas",VLOOKUP(D3234,'Cross-Page Data'!$I$4:$J$13,2,FALSE),IF(K3234="solar",VLOOKUP('Form 923'!D3234,'Cross-Page Data'!$I$14:$J$117,2,FALSE),K3234))</f>
        <v>natural gas peaker</v>
      </c>
      <c r="K3234" t="str">
        <f>VLOOKUP(E3234,'Cross-Page Data'!$D$4:$F$48,3,FALSE)</f>
        <v>natural gas</v>
      </c>
      <c r="L3234" t="b">
        <f>IF(AND($P$6=FALSE,OR(C3234="Commercial NAICS Cogen",C3234="Industrial NAICS Cogen",C3234="NAICS-22 Cogen")),FALSE,IF(AND($P$7=FALSE,OR(C3234="Commercial NAICS Cogen",C3234="Commercial NAICS Non-Cogen",C3234="industrial NAICS Cogen", C3234="industrial NAICS non-cogen")),FALSE,TRUE))</f>
        <v>1</v>
      </c>
      <c r="M3234">
        <f t="shared" si="151"/>
        <v>0.17481481481481481</v>
      </c>
      <c r="N3234">
        <f t="shared" si="152"/>
        <v>1</v>
      </c>
    </row>
    <row r="3235" spans="1:14" x14ac:dyDescent="0.2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s="32">
        <f t="shared" si="150"/>
        <v>8901988.282223884</v>
      </c>
      <c r="J3235" t="str">
        <f>IF(K3235="natural gas",VLOOKUP(D3235,'Cross-Page Data'!$I$4:$J$13,2,FALSE),IF(K3235="solar",VLOOKUP('Form 923'!D3235,'Cross-Page Data'!$I$14:$J$117,2,FALSE),K3235))</f>
        <v>hydro</v>
      </c>
      <c r="K3235" t="str">
        <f>VLOOKUP(E3235,'Cross-Page Data'!$D$4:$F$48,3,FALSE)</f>
        <v>hydro</v>
      </c>
      <c r="L3235" t="b">
        <f>IF(AND($P$6=FALSE,OR(C3235="Commercial NAICS Cogen",C3235="Industrial NAICS Cogen",C3235="NAICS-22 Cogen")),FALSE,IF(AND($P$7=FALSE,OR(C3235="Commercial NAICS Cogen",C3235="Commercial NAICS Non-Cogen",C3235="industrial NAICS Cogen", C3235="industrial NAICS non-cogen")),FALSE,TRUE))</f>
        <v>1</v>
      </c>
      <c r="M3235">
        <f t="shared" si="151"/>
        <v>0.66416893732970028</v>
      </c>
      <c r="N3235">
        <f t="shared" si="152"/>
        <v>1</v>
      </c>
    </row>
    <row r="3236" spans="1:14" x14ac:dyDescent="0.2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s="32">
        <f t="shared" si="150"/>
        <v>10076791.80887372</v>
      </c>
      <c r="J3236" t="str">
        <f>IF(K3236="natural gas",VLOOKUP(D3236,'Cross-Page Data'!$I$4:$J$13,2,FALSE),IF(K3236="solar",VLOOKUP('Form 923'!D3236,'Cross-Page Data'!$I$14:$J$117,2,FALSE),K3236))</f>
        <v>heavy or residual fuel oil</v>
      </c>
      <c r="K3236" t="str">
        <f>VLOOKUP(E3236,'Cross-Page Data'!$D$4:$F$48,3,FALSE)</f>
        <v>heavy or residual fuel oil</v>
      </c>
      <c r="L3236" t="b">
        <f>IF(AND($P$6=FALSE,OR(C3236="Commercial NAICS Cogen",C3236="Industrial NAICS Cogen",C3236="NAICS-22 Cogen")),FALSE,IF(AND($P$7=FALSE,OR(C3236="Commercial NAICS Cogen",C3236="Commercial NAICS Non-Cogen",C3236="industrial NAICS Cogen", C3236="industrial NAICS non-cogen")),FALSE,TRUE))</f>
        <v>1</v>
      </c>
      <c r="M3236">
        <f t="shared" si="151"/>
        <v>0.39638554216867472</v>
      </c>
      <c r="N3236">
        <f t="shared" si="152"/>
        <v>1</v>
      </c>
    </row>
    <row r="3237" spans="1:14" x14ac:dyDescent="0.2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s="32">
        <f t="shared" si="150"/>
        <v>0</v>
      </c>
      <c r="J3237" t="str">
        <f>IF(K3237="natural gas",VLOOKUP(D3237,'Cross-Page Data'!$I$4:$J$13,2,FALSE),IF(K3237="solar",VLOOKUP('Form 923'!D3237,'Cross-Page Data'!$I$14:$J$117,2,FALSE),K3237))</f>
        <v>nuclear</v>
      </c>
      <c r="K3237" t="str">
        <f>VLOOKUP(E3237,'Cross-Page Data'!$D$4:$F$48,3,FALSE)</f>
        <v>nuclear</v>
      </c>
      <c r="L3237" t="b">
        <f>IF(AND($P$6=FALSE,OR(C3237="Commercial NAICS Cogen",C3237="Industrial NAICS Cogen",C3237="NAICS-22 Cogen")),FALSE,IF(AND($P$7=FALSE,OR(C3237="Commercial NAICS Cogen",C3237="Commercial NAICS Non-Cogen",C3237="industrial NAICS Cogen", C3237="industrial NAICS non-cogen")),FALSE,TRUE))</f>
        <v>1</v>
      </c>
      <c r="M3237">
        <f t="shared" si="151"/>
        <v>1.020408163265306E-2</v>
      </c>
      <c r="N3237">
        <f t="shared" si="152"/>
        <v>0</v>
      </c>
    </row>
    <row r="3238" spans="1:14" x14ac:dyDescent="0.2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s="32">
        <f t="shared" si="150"/>
        <v>0</v>
      </c>
      <c r="J3238" t="str">
        <f>IF(K3238="natural gas",VLOOKUP(D3238,'Cross-Page Data'!$I$4:$J$13,2,FALSE),IF(K3238="solar",VLOOKUP('Form 923'!D3238,'Cross-Page Data'!$I$14:$J$117,2,FALSE),K3238))</f>
        <v>nuclear</v>
      </c>
      <c r="K3238" t="str">
        <f>VLOOKUP(E3238,'Cross-Page Data'!$D$4:$F$48,3,FALSE)</f>
        <v>nuclear</v>
      </c>
      <c r="L3238" t="b">
        <f>IF(AND($P$6=FALSE,OR(C3238="Commercial NAICS Cogen",C3238="Industrial NAICS Cogen",C3238="NAICS-22 Cogen")),FALSE,IF(AND($P$7=FALSE,OR(C3238="Commercial NAICS Cogen",C3238="Commercial NAICS Non-Cogen",C3238="industrial NAICS Cogen", C3238="industrial NAICS non-cogen")),FALSE,TRUE))</f>
        <v>1</v>
      </c>
      <c r="M3238">
        <f t="shared" si="151"/>
        <v>1.020408163265306E-2</v>
      </c>
      <c r="N3238">
        <f t="shared" si="152"/>
        <v>0</v>
      </c>
    </row>
    <row r="3239" spans="1:14" x14ac:dyDescent="0.2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s="32">
        <f t="shared" si="150"/>
        <v>-13375912.408759125</v>
      </c>
      <c r="J3239" t="str">
        <f>IF(K3239="natural gas",VLOOKUP(D3239,'Cross-Page Data'!$I$4:$J$13,2,FALSE),IF(K3239="solar",VLOOKUP('Form 923'!D3239,'Cross-Page Data'!$I$14:$J$117,2,FALSE),K3239))</f>
        <v>heavy or residual fuel oil</v>
      </c>
      <c r="K3239" t="str">
        <f>VLOOKUP(E3239,'Cross-Page Data'!$D$4:$F$48,3,FALSE)</f>
        <v>heavy or residual fuel oil</v>
      </c>
      <c r="L3239" t="b">
        <f>IF(AND($P$6=FALSE,OR(C3239="Commercial NAICS Cogen",C3239="Industrial NAICS Cogen",C3239="NAICS-22 Cogen")),FALSE,IF(AND($P$7=FALSE,OR(C3239="Commercial NAICS Cogen",C3239="Commercial NAICS Non-Cogen",C3239="industrial NAICS Cogen", C3239="industrial NAICS non-cogen")),FALSE,TRUE))</f>
        <v>1</v>
      </c>
      <c r="M3239">
        <f t="shared" si="151"/>
        <v>0.63734939759036147</v>
      </c>
      <c r="N3239">
        <f t="shared" si="152"/>
        <v>1</v>
      </c>
    </row>
    <row r="3240" spans="1:14" x14ac:dyDescent="0.2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s="32">
        <f t="shared" si="150"/>
        <v>10948656.463221887</v>
      </c>
      <c r="J3240" t="str">
        <f>IF(K3240="natural gas",VLOOKUP(D3240,'Cross-Page Data'!$I$4:$J$13,2,FALSE),IF(K3240="solar",VLOOKUP('Form 923'!D3240,'Cross-Page Data'!$I$14:$J$117,2,FALSE),K3240))</f>
        <v>hard coal</v>
      </c>
      <c r="K3240" t="str">
        <f>VLOOKUP(E3240,'Cross-Page Data'!$D$4:$F$48,3,FALSE)</f>
        <v>hard coal</v>
      </c>
      <c r="L3240" t="b">
        <f>IF(AND($P$6=FALSE,OR(C3240="Commercial NAICS Cogen",C3240="Industrial NAICS Cogen",C3240="NAICS-22 Cogen")),FALSE,IF(AND($P$7=FALSE,OR(C3240="Commercial NAICS Cogen",C3240="Commercial NAICS Non-Cogen",C3240="industrial NAICS Cogen", C3240="industrial NAICS non-cogen")),FALSE,TRUE))</f>
        <v>1</v>
      </c>
      <c r="M3240">
        <f t="shared" si="151"/>
        <v>0.23673469387755103</v>
      </c>
      <c r="N3240">
        <f t="shared" si="152"/>
        <v>1</v>
      </c>
    </row>
    <row r="3241" spans="1:14" x14ac:dyDescent="0.2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s="32">
        <f t="shared" si="150"/>
        <v>12744121.046300447</v>
      </c>
      <c r="J3241" t="str">
        <f>IF(K3241="natural gas",VLOOKUP(D3241,'Cross-Page Data'!$I$4:$J$13,2,FALSE),IF(K3241="solar",VLOOKUP('Form 923'!D3241,'Cross-Page Data'!$I$14:$J$117,2,FALSE),K3241))</f>
        <v>heavy or residual fuel oil</v>
      </c>
      <c r="K3241" t="str">
        <f>VLOOKUP(E3241,'Cross-Page Data'!$D$4:$F$48,3,FALSE)</f>
        <v>heavy or residual fuel oil</v>
      </c>
      <c r="L3241" t="b">
        <f>IF(AND($P$6=FALSE,OR(C3241="Commercial NAICS Cogen",C3241="Industrial NAICS Cogen",C3241="NAICS-22 Cogen")),FALSE,IF(AND($P$7=FALSE,OR(C3241="Commercial NAICS Cogen",C3241="Commercial NAICS Non-Cogen",C3241="industrial NAICS Cogen", C3241="industrial NAICS non-cogen")),FALSE,TRUE))</f>
        <v>1</v>
      </c>
      <c r="M3241">
        <f t="shared" si="151"/>
        <v>0.19437751004016066</v>
      </c>
      <c r="N3241">
        <f t="shared" si="152"/>
        <v>1</v>
      </c>
    </row>
    <row r="3242" spans="1:14" x14ac:dyDescent="0.2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s="32">
        <f t="shared" si="150"/>
        <v>13372650.118741311</v>
      </c>
      <c r="J3242" t="str">
        <f>IF(K3242="natural gas",VLOOKUP(D3242,'Cross-Page Data'!$I$4:$J$13,2,FALSE),IF(K3242="solar",VLOOKUP('Form 923'!D3242,'Cross-Page Data'!$I$14:$J$117,2,FALSE),K3242))</f>
        <v>heavy or residual fuel oil</v>
      </c>
      <c r="K3242" t="str">
        <f>VLOOKUP(E3242,'Cross-Page Data'!$D$4:$F$48,3,FALSE)</f>
        <v>heavy or residual fuel oil</v>
      </c>
      <c r="L3242" t="b">
        <f>IF(AND($P$6=FALSE,OR(C3242="Commercial NAICS Cogen",C3242="Industrial NAICS Cogen",C3242="NAICS-22 Cogen")),FALSE,IF(AND($P$7=FALSE,OR(C3242="Commercial NAICS Cogen",C3242="Commercial NAICS Non-Cogen",C3242="industrial NAICS Cogen", C3242="industrial NAICS non-cogen")),FALSE,TRUE))</f>
        <v>1</v>
      </c>
      <c r="M3242">
        <f t="shared" si="151"/>
        <v>0.16987951807228915</v>
      </c>
      <c r="N3242">
        <f t="shared" si="152"/>
        <v>1</v>
      </c>
    </row>
    <row r="3243" spans="1:14" x14ac:dyDescent="0.2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s="32">
        <f t="shared" si="150"/>
        <v>11614810.647773124</v>
      </c>
      <c r="J3243" t="str">
        <f>IF(K3243="natural gas",VLOOKUP(D3243,'Cross-Page Data'!$I$4:$J$13,2,FALSE),IF(K3243="solar",VLOOKUP('Form 923'!D3243,'Cross-Page Data'!$I$14:$J$117,2,FALSE),K3243))</f>
        <v>natural gas peaker</v>
      </c>
      <c r="K3243" t="str">
        <f>VLOOKUP(E3243,'Cross-Page Data'!$D$4:$F$48,3,FALSE)</f>
        <v>natural gas</v>
      </c>
      <c r="L3243" t="b">
        <f>IF(AND($P$6=FALSE,OR(C3243="Commercial NAICS Cogen",C3243="Industrial NAICS Cogen",C3243="NAICS-22 Cogen")),FALSE,IF(AND($P$7=FALSE,OR(C3243="Commercial NAICS Cogen",C3243="Commercial NAICS Non-Cogen",C3243="industrial NAICS Cogen", C3243="industrial NAICS non-cogen")),FALSE,TRUE))</f>
        <v>1</v>
      </c>
      <c r="M3243">
        <f t="shared" si="151"/>
        <v>0.32493827160493827</v>
      </c>
      <c r="N3243">
        <f t="shared" si="152"/>
        <v>1</v>
      </c>
    </row>
    <row r="3244" spans="1:14" x14ac:dyDescent="0.2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s="32">
        <f t="shared" si="150"/>
        <v>13236707.102093652</v>
      </c>
      <c r="J3244" t="str">
        <f>IF(K3244="natural gas",VLOOKUP(D3244,'Cross-Page Data'!$I$4:$J$13,2,FALSE),IF(K3244="solar",VLOOKUP('Form 923'!D3244,'Cross-Page Data'!$I$14:$J$117,2,FALSE),K3244))</f>
        <v>hard coal</v>
      </c>
      <c r="K3244" t="str">
        <f>VLOOKUP(E3244,'Cross-Page Data'!$D$4:$F$48,3,FALSE)</f>
        <v>hard coal</v>
      </c>
      <c r="L3244" t="b">
        <f>IF(AND($P$6=FALSE,OR(C3244="Commercial NAICS Cogen",C3244="Industrial NAICS Cogen",C3244="NAICS-22 Cogen")),FALSE,IF(AND($P$7=FALSE,OR(C3244="Commercial NAICS Cogen",C3244="Commercial NAICS Non-Cogen",C3244="industrial NAICS Cogen", C3244="industrial NAICS non-cogen")),FALSE,TRUE))</f>
        <v>1</v>
      </c>
      <c r="M3244">
        <f t="shared" si="151"/>
        <v>5.8503401360544216E-2</v>
      </c>
      <c r="N3244">
        <f t="shared" si="152"/>
        <v>1</v>
      </c>
    </row>
    <row r="3245" spans="1:14" x14ac:dyDescent="0.2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s="32">
        <f t="shared" si="150"/>
        <v>11800917.811777344</v>
      </c>
      <c r="J3245" t="str">
        <f>IF(K3245="natural gas",VLOOKUP(D3245,'Cross-Page Data'!$I$4:$J$13,2,FALSE),IF(K3245="solar",VLOOKUP('Form 923'!D3245,'Cross-Page Data'!$I$14:$J$117,2,FALSE),K3245))</f>
        <v>hard coal</v>
      </c>
      <c r="K3245" t="str">
        <f>VLOOKUP(E3245,'Cross-Page Data'!$D$4:$F$48,3,FALSE)</f>
        <v>hard coal</v>
      </c>
      <c r="L3245" t="b">
        <f>IF(AND($P$6=FALSE,OR(C3245="Commercial NAICS Cogen",C3245="Industrial NAICS Cogen",C3245="NAICS-22 Cogen")),FALSE,IF(AND($P$7=FALSE,OR(C3245="Commercial NAICS Cogen",C3245="Commercial NAICS Non-Cogen",C3245="industrial NAICS Cogen", C3245="industrial NAICS non-cogen")),FALSE,TRUE))</f>
        <v>1</v>
      </c>
      <c r="M3245">
        <f t="shared" si="151"/>
        <v>0.12380952380952381</v>
      </c>
      <c r="N3245">
        <f t="shared" si="152"/>
        <v>1</v>
      </c>
    </row>
    <row r="3246" spans="1:14" x14ac:dyDescent="0.2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s="32" t="str">
        <f t="shared" si="150"/>
        <v/>
      </c>
      <c r="J3246" t="str">
        <f>IF(K3246="natural gas",VLOOKUP(D3246,'Cross-Page Data'!$I$4:$J$13,2,FALSE),IF(K3246="solar",VLOOKUP('Form 923'!D3246,'Cross-Page Data'!$I$14:$J$117,2,FALSE),K3246))</f>
        <v>heavy or residual fuel oil</v>
      </c>
      <c r="K3246" t="str">
        <f>VLOOKUP(E3246,'Cross-Page Data'!$D$4:$F$48,3,FALSE)</f>
        <v>heavy or residual fuel oil</v>
      </c>
      <c r="L3246" t="b">
        <f>IF(AND($P$6=FALSE,OR(C3246="Commercial NAICS Cogen",C3246="Industrial NAICS Cogen",C3246="NAICS-22 Cogen")),FALSE,IF(AND($P$7=FALSE,OR(C3246="Commercial NAICS Cogen",C3246="Commercial NAICS Non-Cogen",C3246="industrial NAICS Cogen", C3246="industrial NAICS non-cogen")),FALSE,TRUE))</f>
        <v>1</v>
      </c>
      <c r="M3246">
        <f t="shared" si="151"/>
        <v>4.0160642570281126E-4</v>
      </c>
      <c r="N3246">
        <f t="shared" si="152"/>
        <v>0</v>
      </c>
    </row>
    <row r="3247" spans="1:14" x14ac:dyDescent="0.2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s="32" t="str">
        <f t="shared" si="150"/>
        <v/>
      </c>
      <c r="J3247" t="str">
        <f>IF(K3247="natural gas",VLOOKUP(D3247,'Cross-Page Data'!$I$4:$J$13,2,FALSE),IF(K3247="solar",VLOOKUP('Form 923'!D3247,'Cross-Page Data'!$I$14:$J$117,2,FALSE),K3247))</f>
        <v>other</v>
      </c>
      <c r="K3247" t="str">
        <f>VLOOKUP(E3247,'Cross-Page Data'!$D$4:$F$48,3,FALSE)</f>
        <v>other</v>
      </c>
      <c r="L3247" t="b">
        <f>IF(AND($P$6=FALSE,OR(C3247="Commercial NAICS Cogen",C3247="Industrial NAICS Cogen",C3247="NAICS-22 Cogen")),FALSE,IF(AND($P$7=FALSE,OR(C3247="Commercial NAICS Cogen",C3247="Commercial NAICS Non-Cogen",C3247="industrial NAICS Cogen", C3247="industrial NAICS non-cogen")),FALSE,TRUE))</f>
        <v>1</v>
      </c>
      <c r="M3247">
        <f t="shared" si="151"/>
        <v>1.6233766233766235E-3</v>
      </c>
      <c r="N3247">
        <f t="shared" si="152"/>
        <v>0</v>
      </c>
    </row>
    <row r="3248" spans="1:14" x14ac:dyDescent="0.2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s="32">
        <f t="shared" si="150"/>
        <v>14868509.089120114</v>
      </c>
      <c r="J3248" t="str">
        <f>IF(K3248="natural gas",VLOOKUP(D3248,'Cross-Page Data'!$I$4:$J$13,2,FALSE),IF(K3248="solar",VLOOKUP('Form 923'!D3248,'Cross-Page Data'!$I$14:$J$117,2,FALSE),K3248))</f>
        <v>heavy or residual fuel oil</v>
      </c>
      <c r="K3248" t="str">
        <f>VLOOKUP(E3248,'Cross-Page Data'!$D$4:$F$48,3,FALSE)</f>
        <v>heavy or residual fuel oil</v>
      </c>
      <c r="L3248" t="b">
        <f>IF(AND($P$6=FALSE,OR(C3248="Commercial NAICS Cogen",C3248="Industrial NAICS Cogen",C3248="NAICS-22 Cogen")),FALSE,IF(AND($P$7=FALSE,OR(C3248="Commercial NAICS Cogen",C3248="Commercial NAICS Non-Cogen",C3248="industrial NAICS Cogen", C3248="industrial NAICS non-cogen")),FALSE,TRUE))</f>
        <v>1</v>
      </c>
      <c r="M3248">
        <f t="shared" si="151"/>
        <v>0.13212851405622489</v>
      </c>
      <c r="N3248">
        <f t="shared" si="152"/>
        <v>1</v>
      </c>
    </row>
    <row r="3249" spans="1:14" x14ac:dyDescent="0.2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s="32">
        <f t="shared" si="150"/>
        <v>11586306.139531014</v>
      </c>
      <c r="J3249" t="str">
        <f>IF(K3249="natural gas",VLOOKUP(D3249,'Cross-Page Data'!$I$4:$J$13,2,FALSE),IF(K3249="solar",VLOOKUP('Form 923'!D3249,'Cross-Page Data'!$I$14:$J$117,2,FALSE),K3249))</f>
        <v>heavy or residual fuel oil</v>
      </c>
      <c r="K3249" t="str">
        <f>VLOOKUP(E3249,'Cross-Page Data'!$D$4:$F$48,3,FALSE)</f>
        <v>heavy or residual fuel oil</v>
      </c>
      <c r="L3249" t="b">
        <f>IF(AND($P$6=FALSE,OR(C3249="Commercial NAICS Cogen",C3249="Industrial NAICS Cogen",C3249="NAICS-22 Cogen")),FALSE,IF(AND($P$7=FALSE,OR(C3249="Commercial NAICS Cogen",C3249="Commercial NAICS Non-Cogen",C3249="industrial NAICS Cogen", C3249="industrial NAICS non-cogen")),FALSE,TRUE))</f>
        <v>1</v>
      </c>
      <c r="M3249">
        <f t="shared" si="151"/>
        <v>0.25863453815261045</v>
      </c>
      <c r="N3249">
        <f t="shared" si="152"/>
        <v>1</v>
      </c>
    </row>
    <row r="3250" spans="1:14" x14ac:dyDescent="0.2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s="32">
        <f t="shared" si="150"/>
        <v>11587192.23936992</v>
      </c>
      <c r="J3250" t="str">
        <f>IF(K3250="natural gas",VLOOKUP(D3250,'Cross-Page Data'!$I$4:$J$13,2,FALSE),IF(K3250="solar",VLOOKUP('Form 923'!D3250,'Cross-Page Data'!$I$14:$J$117,2,FALSE),K3250))</f>
        <v>natural gas peaker</v>
      </c>
      <c r="K3250" t="str">
        <f>VLOOKUP(E3250,'Cross-Page Data'!$D$4:$F$48,3,FALSE)</f>
        <v>natural gas</v>
      </c>
      <c r="L3250" t="b">
        <f>IF(AND($P$6=FALSE,OR(C3250="Commercial NAICS Cogen",C3250="Industrial NAICS Cogen",C3250="NAICS-22 Cogen")),FALSE,IF(AND($P$7=FALSE,OR(C3250="Commercial NAICS Cogen",C3250="Commercial NAICS Non-Cogen",C3250="industrial NAICS Cogen", C3250="industrial NAICS non-cogen")),FALSE,TRUE))</f>
        <v>1</v>
      </c>
      <c r="M3250">
        <f t="shared" si="151"/>
        <v>0.331358024691358</v>
      </c>
      <c r="N3250">
        <f t="shared" si="152"/>
        <v>1</v>
      </c>
    </row>
    <row r="3251" spans="1:14" x14ac:dyDescent="0.2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s="32">
        <f t="shared" si="150"/>
        <v>16288467.516319552</v>
      </c>
      <c r="J3251" t="str">
        <f>IF(K3251="natural gas",VLOOKUP(D3251,'Cross-Page Data'!$I$4:$J$13,2,FALSE),IF(K3251="solar",VLOOKUP('Form 923'!D3251,'Cross-Page Data'!$I$14:$J$117,2,FALSE),K3251))</f>
        <v>heavy or residual fuel oil</v>
      </c>
      <c r="K3251" t="str">
        <f>VLOOKUP(E3251,'Cross-Page Data'!$D$4:$F$48,3,FALSE)</f>
        <v>heavy or residual fuel oil</v>
      </c>
      <c r="L3251" t="b">
        <f>IF(AND($P$6=FALSE,OR(C3251="Commercial NAICS Cogen",C3251="Industrial NAICS Cogen",C3251="NAICS-22 Cogen")),FALSE,IF(AND($P$7=FALSE,OR(C3251="Commercial NAICS Cogen",C3251="Commercial NAICS Non-Cogen",C3251="industrial NAICS Cogen", C3251="industrial NAICS non-cogen")),FALSE,TRUE))</f>
        <v>1</v>
      </c>
      <c r="M3251">
        <f t="shared" si="151"/>
        <v>0.10281124497991968</v>
      </c>
      <c r="N3251">
        <f t="shared" si="152"/>
        <v>1</v>
      </c>
    </row>
    <row r="3252" spans="1:14" x14ac:dyDescent="0.2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s="32">
        <f t="shared" si="150"/>
        <v>16226158.775193706</v>
      </c>
      <c r="J3252" t="str">
        <f>IF(K3252="natural gas",VLOOKUP(D3252,'Cross-Page Data'!$I$4:$J$13,2,FALSE),IF(K3252="solar",VLOOKUP('Form 923'!D3252,'Cross-Page Data'!$I$14:$J$117,2,FALSE),K3252))</f>
        <v>natural gas peaker</v>
      </c>
      <c r="K3252" t="str">
        <f>VLOOKUP(E3252,'Cross-Page Data'!$D$4:$F$48,3,FALSE)</f>
        <v>natural gas</v>
      </c>
      <c r="L3252" t="b">
        <f>IF(AND($P$6=FALSE,OR(C3252="Commercial NAICS Cogen",C3252="Industrial NAICS Cogen",C3252="NAICS-22 Cogen")),FALSE,IF(AND($P$7=FALSE,OR(C3252="Commercial NAICS Cogen",C3252="Commercial NAICS Non-Cogen",C3252="industrial NAICS Cogen", C3252="industrial NAICS non-cogen")),FALSE,TRUE))</f>
        <v>1</v>
      </c>
      <c r="M3252">
        <f t="shared" si="151"/>
        <v>0.1091358024691358</v>
      </c>
      <c r="N3252">
        <f t="shared" si="152"/>
        <v>1</v>
      </c>
    </row>
    <row r="3253" spans="1:14" x14ac:dyDescent="0.2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s="32" t="str">
        <f t="shared" si="150"/>
        <v/>
      </c>
      <c r="J3253" t="str">
        <f>IF(K3253="natural gas",VLOOKUP(D3253,'Cross-Page Data'!$I$4:$J$13,2,FALSE),IF(K3253="solar",VLOOKUP('Form 923'!D3253,'Cross-Page Data'!$I$14:$J$117,2,FALSE),K3253))</f>
        <v>hard coal</v>
      </c>
      <c r="K3253" t="str">
        <f>VLOOKUP(E3253,'Cross-Page Data'!$D$4:$F$48,3,FALSE)</f>
        <v>hard coal</v>
      </c>
      <c r="L3253" t="b">
        <f>IF(AND($P$6=FALSE,OR(C3253="Commercial NAICS Cogen",C3253="Industrial NAICS Cogen",C3253="NAICS-22 Cogen")),FALSE,IF(AND($P$7=FALSE,OR(C3253="Commercial NAICS Cogen",C3253="Commercial NAICS Non-Cogen",C3253="industrial NAICS Cogen", C3253="industrial NAICS non-cogen")),FALSE,TRUE))</f>
        <v>1</v>
      </c>
      <c r="M3253">
        <f t="shared" si="151"/>
        <v>1.3605442176870747E-3</v>
      </c>
      <c r="N3253">
        <f t="shared" si="152"/>
        <v>0</v>
      </c>
    </row>
    <row r="3254" spans="1:14" x14ac:dyDescent="0.2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s="32" t="str">
        <f t="shared" si="150"/>
        <v/>
      </c>
      <c r="J3254" t="str">
        <f>IF(K3254="natural gas",VLOOKUP(D3254,'Cross-Page Data'!$I$4:$J$13,2,FALSE),IF(K3254="solar",VLOOKUP('Form 923'!D3254,'Cross-Page Data'!$I$14:$J$117,2,FALSE),K3254))</f>
        <v>heavy or residual fuel oil</v>
      </c>
      <c r="K3254" t="str">
        <f>VLOOKUP(E3254,'Cross-Page Data'!$D$4:$F$48,3,FALSE)</f>
        <v>heavy or residual fuel oil</v>
      </c>
      <c r="L3254" t="b">
        <f>IF(AND($P$6=FALSE,OR(C3254="Commercial NAICS Cogen",C3254="Industrial NAICS Cogen",C3254="NAICS-22 Cogen")),FALSE,IF(AND($P$7=FALSE,OR(C3254="Commercial NAICS Cogen",C3254="Commercial NAICS Non-Cogen",C3254="industrial NAICS Cogen", C3254="industrial NAICS non-cogen")),FALSE,TRUE))</f>
        <v>1</v>
      </c>
      <c r="M3254">
        <f t="shared" si="151"/>
        <v>4.0160642570281126E-4</v>
      </c>
      <c r="N3254">
        <f t="shared" si="152"/>
        <v>0</v>
      </c>
    </row>
    <row r="3255" spans="1:14" x14ac:dyDescent="0.2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s="32" t="str">
        <f t="shared" si="150"/>
        <v/>
      </c>
      <c r="J3255" t="str">
        <f>IF(K3255="natural gas",VLOOKUP(D3255,'Cross-Page Data'!$I$4:$J$13,2,FALSE),IF(K3255="solar",VLOOKUP('Form 923'!D3255,'Cross-Page Data'!$I$14:$J$117,2,FALSE),K3255))</f>
        <v>heavy or residual fuel oil</v>
      </c>
      <c r="K3255" t="str">
        <f>VLOOKUP(E3255,'Cross-Page Data'!$D$4:$F$48,3,FALSE)</f>
        <v>heavy or residual fuel oil</v>
      </c>
      <c r="L3255" t="b">
        <f>IF(AND($P$6=FALSE,OR(C3255="Commercial NAICS Cogen",C3255="Industrial NAICS Cogen",C3255="NAICS-22 Cogen")),FALSE,IF(AND($P$7=FALSE,OR(C3255="Commercial NAICS Cogen",C3255="Commercial NAICS Non-Cogen",C3255="industrial NAICS Cogen", C3255="industrial NAICS non-cogen")),FALSE,TRUE))</f>
        <v>1</v>
      </c>
      <c r="M3255">
        <f t="shared" si="151"/>
        <v>4.0160642570281126E-4</v>
      </c>
      <c r="N3255">
        <f t="shared" si="152"/>
        <v>0</v>
      </c>
    </row>
    <row r="3256" spans="1:14" x14ac:dyDescent="0.2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s="32">
        <f t="shared" si="150"/>
        <v>74239491.691104591</v>
      </c>
      <c r="J3256" t="str">
        <f>IF(K3256="natural gas",VLOOKUP(D3256,'Cross-Page Data'!$I$4:$J$13,2,FALSE),IF(K3256="solar",VLOOKUP('Form 923'!D3256,'Cross-Page Data'!$I$14:$J$117,2,FALSE),K3256))</f>
        <v>natural gas peaker</v>
      </c>
      <c r="K3256" t="str">
        <f>VLOOKUP(E3256,'Cross-Page Data'!$D$4:$F$48,3,FALSE)</f>
        <v>natural gas</v>
      </c>
      <c r="L3256" t="b">
        <f>IF(AND($P$6=FALSE,OR(C3256="Commercial NAICS Cogen",C3256="Industrial NAICS Cogen",C3256="NAICS-22 Cogen")),FALSE,IF(AND($P$7=FALSE,OR(C3256="Commercial NAICS Cogen",C3256="Commercial NAICS Non-Cogen",C3256="industrial NAICS Cogen", C3256="industrial NAICS non-cogen")),FALSE,TRUE))</f>
        <v>1</v>
      </c>
      <c r="M3256">
        <f t="shared" si="151"/>
        <v>8.3950617283950618E-3</v>
      </c>
      <c r="N3256">
        <f t="shared" si="152"/>
        <v>0</v>
      </c>
    </row>
    <row r="3257" spans="1:14" x14ac:dyDescent="0.2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s="32">
        <f t="shared" si="150"/>
        <v>15243287.879188083</v>
      </c>
      <c r="J3257" t="str">
        <f>IF(K3257="natural gas",VLOOKUP(D3257,'Cross-Page Data'!$I$4:$J$13,2,FALSE),IF(K3257="solar",VLOOKUP('Form 923'!D3257,'Cross-Page Data'!$I$14:$J$117,2,FALSE),K3257))</f>
        <v>heavy or residual fuel oil</v>
      </c>
      <c r="K3257" t="str">
        <f>VLOOKUP(E3257,'Cross-Page Data'!$D$4:$F$48,3,FALSE)</f>
        <v>heavy or residual fuel oil</v>
      </c>
      <c r="L3257" t="b">
        <f>IF(AND($P$6=FALSE,OR(C3257="Commercial NAICS Cogen",C3257="Industrial NAICS Cogen",C3257="NAICS-22 Cogen")),FALSE,IF(AND($P$7=FALSE,OR(C3257="Commercial NAICS Cogen",C3257="Commercial NAICS Non-Cogen",C3257="industrial NAICS Cogen", C3257="industrial NAICS non-cogen")),FALSE,TRUE))</f>
        <v>1</v>
      </c>
      <c r="M3257">
        <f t="shared" si="151"/>
        <v>0.1248995983935743</v>
      </c>
      <c r="N3257">
        <f t="shared" si="152"/>
        <v>1</v>
      </c>
    </row>
    <row r="3258" spans="1:14" x14ac:dyDescent="0.2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s="32">
        <f t="shared" si="150"/>
        <v>14958035.420439065</v>
      </c>
      <c r="J3258" t="str">
        <f>IF(K3258="natural gas",VLOOKUP(D3258,'Cross-Page Data'!$I$4:$J$13,2,FALSE),IF(K3258="solar",VLOOKUP('Form 923'!D3258,'Cross-Page Data'!$I$14:$J$117,2,FALSE),K3258))</f>
        <v>natural gas peaker</v>
      </c>
      <c r="K3258" t="str">
        <f>VLOOKUP(E3258,'Cross-Page Data'!$D$4:$F$48,3,FALSE)</f>
        <v>natural gas</v>
      </c>
      <c r="L3258" t="b">
        <f>IF(AND($P$6=FALSE,OR(C3258="Commercial NAICS Cogen",C3258="Industrial NAICS Cogen",C3258="NAICS-22 Cogen")),FALSE,IF(AND($P$7=FALSE,OR(C3258="Commercial NAICS Cogen",C3258="Commercial NAICS Non-Cogen",C3258="industrial NAICS Cogen", C3258="industrial NAICS non-cogen")),FALSE,TRUE))</f>
        <v>1</v>
      </c>
      <c r="M3258">
        <f t="shared" si="151"/>
        <v>0.14518518518518519</v>
      </c>
      <c r="N3258">
        <f t="shared" si="152"/>
        <v>1</v>
      </c>
    </row>
    <row r="3259" spans="1:14" x14ac:dyDescent="0.2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s="32">
        <f t="shared" si="150"/>
        <v>11706971.283029979</v>
      </c>
      <c r="J3259" t="str">
        <f>IF(K3259="natural gas",VLOOKUP(D3259,'Cross-Page Data'!$I$4:$J$13,2,FALSE),IF(K3259="solar",VLOOKUP('Form 923'!D3259,'Cross-Page Data'!$I$14:$J$117,2,FALSE),K3259))</f>
        <v>heavy or residual fuel oil</v>
      </c>
      <c r="K3259" t="str">
        <f>VLOOKUP(E3259,'Cross-Page Data'!$D$4:$F$48,3,FALSE)</f>
        <v>heavy or residual fuel oil</v>
      </c>
      <c r="L3259" t="b">
        <f>IF(AND($P$6=FALSE,OR(C3259="Commercial NAICS Cogen",C3259="Industrial NAICS Cogen",C3259="NAICS-22 Cogen")),FALSE,IF(AND($P$7=FALSE,OR(C3259="Commercial NAICS Cogen",C3259="Commercial NAICS Non-Cogen",C3259="industrial NAICS Cogen", C3259="industrial NAICS non-cogen")),FALSE,TRUE))</f>
        <v>1</v>
      </c>
      <c r="M3259">
        <f t="shared" si="151"/>
        <v>0.24779116465863454</v>
      </c>
      <c r="N3259">
        <f t="shared" si="152"/>
        <v>1</v>
      </c>
    </row>
    <row r="3260" spans="1:14" x14ac:dyDescent="0.2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s="32">
        <f t="shared" si="150"/>
        <v>11316491.92497398</v>
      </c>
      <c r="J3260" t="str">
        <f>IF(K3260="natural gas",VLOOKUP(D3260,'Cross-Page Data'!$I$4:$J$13,2,FALSE),IF(K3260="solar",VLOOKUP('Form 923'!D3260,'Cross-Page Data'!$I$14:$J$117,2,FALSE),K3260))</f>
        <v>hard coal</v>
      </c>
      <c r="K3260" t="str">
        <f>VLOOKUP(E3260,'Cross-Page Data'!$D$4:$F$48,3,FALSE)</f>
        <v>hard coal</v>
      </c>
      <c r="L3260" t="b">
        <f>IF(AND($P$6=FALSE,OR(C3260="Commercial NAICS Cogen",C3260="Industrial NAICS Cogen",C3260="NAICS-22 Cogen")),FALSE,IF(AND($P$7=FALSE,OR(C3260="Commercial NAICS Cogen",C3260="Commercial NAICS Non-Cogen",C3260="industrial NAICS Cogen", C3260="industrial NAICS non-cogen")),FALSE,TRUE))</f>
        <v>1</v>
      </c>
      <c r="M3260">
        <f t="shared" si="151"/>
        <v>0.18231292517006803</v>
      </c>
      <c r="N3260">
        <f t="shared" si="152"/>
        <v>1</v>
      </c>
    </row>
    <row r="3261" spans="1:14" x14ac:dyDescent="0.2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s="32">
        <f t="shared" si="150"/>
        <v>9605420.8765867744</v>
      </c>
      <c r="J3261" t="str">
        <f>IF(K3261="natural gas",VLOOKUP(D3261,'Cross-Page Data'!$I$4:$J$13,2,FALSE),IF(K3261="solar",VLOOKUP('Form 923'!D3261,'Cross-Page Data'!$I$14:$J$117,2,FALSE),K3261))</f>
        <v>heavy or residual fuel oil</v>
      </c>
      <c r="K3261" t="str">
        <f>VLOOKUP(E3261,'Cross-Page Data'!$D$4:$F$48,3,FALSE)</f>
        <v>heavy or residual fuel oil</v>
      </c>
      <c r="L3261" t="b">
        <f>IF(AND($P$6=FALSE,OR(C3261="Commercial NAICS Cogen",C3261="Industrial NAICS Cogen",C3261="NAICS-22 Cogen")),FALSE,IF(AND($P$7=FALSE,OR(C3261="Commercial NAICS Cogen",C3261="Commercial NAICS Non-Cogen",C3261="industrial NAICS Cogen", C3261="industrial NAICS non-cogen")),FALSE,TRUE))</f>
        <v>1</v>
      </c>
      <c r="M3261">
        <f t="shared" si="151"/>
        <v>0.43815261044176707</v>
      </c>
      <c r="N3261">
        <f t="shared" si="152"/>
        <v>1</v>
      </c>
    </row>
    <row r="3262" spans="1:14" x14ac:dyDescent="0.2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s="32">
        <f t="shared" si="150"/>
        <v>9496661.6894515399</v>
      </c>
      <c r="J3262" t="str">
        <f>IF(K3262="natural gas",VLOOKUP(D3262,'Cross-Page Data'!$I$4:$J$13,2,FALSE),IF(K3262="solar",VLOOKUP('Form 923'!D3262,'Cross-Page Data'!$I$14:$J$117,2,FALSE),K3262))</f>
        <v>hard coal</v>
      </c>
      <c r="K3262" t="str">
        <f>VLOOKUP(E3262,'Cross-Page Data'!$D$4:$F$48,3,FALSE)</f>
        <v>hard coal</v>
      </c>
      <c r="L3262" t="b">
        <f>IF(AND($P$6=FALSE,OR(C3262="Commercial NAICS Cogen",C3262="Industrial NAICS Cogen",C3262="NAICS-22 Cogen")),FALSE,IF(AND($P$7=FALSE,OR(C3262="Commercial NAICS Cogen",C3262="Commercial NAICS Non-Cogen",C3262="industrial NAICS Cogen", C3262="industrial NAICS non-cogen")),FALSE,TRUE))</f>
        <v>1</v>
      </c>
      <c r="M3262">
        <f t="shared" si="151"/>
        <v>0.44625850340136053</v>
      </c>
      <c r="N3262">
        <f t="shared" si="152"/>
        <v>1</v>
      </c>
    </row>
    <row r="3263" spans="1:14" x14ac:dyDescent="0.2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s="32">
        <f t="shared" si="150"/>
        <v>12061854.794522434</v>
      </c>
      <c r="J3263" t="str">
        <f>IF(K3263="natural gas",VLOOKUP(D3263,'Cross-Page Data'!$I$4:$J$13,2,FALSE),IF(K3263="solar",VLOOKUP('Form 923'!D3263,'Cross-Page Data'!$I$14:$J$117,2,FALSE),K3263))</f>
        <v>heavy or residual fuel oil</v>
      </c>
      <c r="K3263" t="str">
        <f>VLOOKUP(E3263,'Cross-Page Data'!$D$4:$F$48,3,FALSE)</f>
        <v>heavy or residual fuel oil</v>
      </c>
      <c r="L3263" t="b">
        <f>IF(AND($P$6=FALSE,OR(C3263="Commercial NAICS Cogen",C3263="Industrial NAICS Cogen",C3263="NAICS-22 Cogen")),FALSE,IF(AND($P$7=FALSE,OR(C3263="Commercial NAICS Cogen",C3263="Commercial NAICS Non-Cogen",C3263="industrial NAICS Cogen", C3263="industrial NAICS non-cogen")),FALSE,TRUE))</f>
        <v>1</v>
      </c>
      <c r="M3263">
        <f t="shared" si="151"/>
        <v>0.22449799196787149</v>
      </c>
      <c r="N3263">
        <f t="shared" si="152"/>
        <v>1</v>
      </c>
    </row>
    <row r="3264" spans="1:14" x14ac:dyDescent="0.2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s="32">
        <f t="shared" si="150"/>
        <v>11879674.425427077</v>
      </c>
      <c r="J3264" t="str">
        <f>IF(K3264="natural gas",VLOOKUP(D3264,'Cross-Page Data'!$I$4:$J$13,2,FALSE),IF(K3264="solar",VLOOKUP('Form 923'!D3264,'Cross-Page Data'!$I$14:$J$117,2,FALSE),K3264))</f>
        <v>hard coal</v>
      </c>
      <c r="K3264" t="str">
        <f>VLOOKUP(E3264,'Cross-Page Data'!$D$4:$F$48,3,FALSE)</f>
        <v>hard coal</v>
      </c>
      <c r="L3264" t="b">
        <f>IF(AND($P$6=FALSE,OR(C3264="Commercial NAICS Cogen",C3264="Industrial NAICS Cogen",C3264="NAICS-22 Cogen")),FALSE,IF(AND($P$7=FALSE,OR(C3264="Commercial NAICS Cogen",C3264="Commercial NAICS Non-Cogen",C3264="industrial NAICS Cogen", C3264="industrial NAICS non-cogen")),FALSE,TRUE))</f>
        <v>1</v>
      </c>
      <c r="M3264">
        <f t="shared" si="151"/>
        <v>0.11292517006802721</v>
      </c>
      <c r="N3264">
        <f t="shared" si="152"/>
        <v>1</v>
      </c>
    </row>
    <row r="3265" spans="1:14" x14ac:dyDescent="0.2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s="32">
        <f t="shared" si="150"/>
        <v>11021544.248843633</v>
      </c>
      <c r="J3265" t="str">
        <f>IF(K3265="natural gas",VLOOKUP(D3265,'Cross-Page Data'!$I$4:$J$13,2,FALSE),IF(K3265="solar",VLOOKUP('Form 923'!D3265,'Cross-Page Data'!$I$14:$J$117,2,FALSE),K3265))</f>
        <v>natural gas peaker</v>
      </c>
      <c r="K3265" t="str">
        <f>VLOOKUP(E3265,'Cross-Page Data'!$D$4:$F$48,3,FALSE)</f>
        <v>natural gas</v>
      </c>
      <c r="L3265" t="b">
        <f>IF(AND($P$6=FALSE,OR(C3265="Commercial NAICS Cogen",C3265="Industrial NAICS Cogen",C3265="NAICS-22 Cogen")),FALSE,IF(AND($P$7=FALSE,OR(C3265="Commercial NAICS Cogen",C3265="Commercial NAICS Non-Cogen",C3265="industrial NAICS Cogen", C3265="industrial NAICS non-cogen")),FALSE,TRUE))</f>
        <v>1</v>
      </c>
      <c r="M3265">
        <f t="shared" si="151"/>
        <v>0.39753086419753086</v>
      </c>
      <c r="N3265">
        <f t="shared" si="152"/>
        <v>1</v>
      </c>
    </row>
    <row r="3266" spans="1:14" x14ac:dyDescent="0.2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s="32">
        <f t="shared" si="150"/>
        <v>9945767.6169808824</v>
      </c>
      <c r="J3266" t="str">
        <f>IF(K3266="natural gas",VLOOKUP(D3266,'Cross-Page Data'!$I$4:$J$13,2,FALSE),IF(K3266="solar",VLOOKUP('Form 923'!D3266,'Cross-Page Data'!$I$14:$J$117,2,FALSE),K3266))</f>
        <v>hard coal</v>
      </c>
      <c r="K3266" t="str">
        <f>VLOOKUP(E3266,'Cross-Page Data'!$D$4:$F$48,3,FALSE)</f>
        <v>hard coal</v>
      </c>
      <c r="L3266" t="b">
        <f>IF(AND($P$6=FALSE,OR(C3266="Commercial NAICS Cogen",C3266="Industrial NAICS Cogen",C3266="NAICS-22 Cogen")),FALSE,IF(AND($P$7=FALSE,OR(C3266="Commercial NAICS Cogen",C3266="Commercial NAICS Non-Cogen",C3266="industrial NAICS Cogen", C3266="industrial NAICS non-cogen")),FALSE,TRUE))</f>
        <v>1</v>
      </c>
      <c r="M3266">
        <f t="shared" si="151"/>
        <v>0.40952380952380951</v>
      </c>
      <c r="N3266">
        <f t="shared" si="152"/>
        <v>1</v>
      </c>
    </row>
    <row r="3267" spans="1:14" x14ac:dyDescent="0.2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s="32" t="str">
        <f t="shared" si="150"/>
        <v/>
      </c>
      <c r="J3267" t="str">
        <f>IF(K3267="natural gas",VLOOKUP(D3267,'Cross-Page Data'!$I$4:$J$13,2,FALSE),IF(K3267="solar",VLOOKUP('Form 923'!D3267,'Cross-Page Data'!$I$14:$J$117,2,FALSE),K3267))</f>
        <v>heavy or residual fuel oil</v>
      </c>
      <c r="K3267" t="str">
        <f>VLOOKUP(E3267,'Cross-Page Data'!$D$4:$F$48,3,FALSE)</f>
        <v>heavy or residual fuel oil</v>
      </c>
      <c r="L3267" t="b">
        <f>IF(AND($P$6=FALSE,OR(C3267="Commercial NAICS Cogen",C3267="Industrial NAICS Cogen",C3267="NAICS-22 Cogen")),FALSE,IF(AND($P$7=FALSE,OR(C3267="Commercial NAICS Cogen",C3267="Commercial NAICS Non-Cogen",C3267="industrial NAICS Cogen", C3267="industrial NAICS non-cogen")),FALSE,TRUE))</f>
        <v>1</v>
      </c>
      <c r="M3267">
        <f t="shared" si="151"/>
        <v>4.0160642570281126E-4</v>
      </c>
      <c r="N3267">
        <f t="shared" si="152"/>
        <v>0</v>
      </c>
    </row>
    <row r="3268" spans="1:14" x14ac:dyDescent="0.2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s="32">
        <f t="shared" si="150"/>
        <v>9999415.6851568539</v>
      </c>
      <c r="J3268" t="str">
        <f>IF(K3268="natural gas",VLOOKUP(D3268,'Cross-Page Data'!$I$4:$J$13,2,FALSE),IF(K3268="solar",VLOOKUP('Form 923'!D3268,'Cross-Page Data'!$I$14:$J$117,2,FALSE),K3268))</f>
        <v>natural gas peaker</v>
      </c>
      <c r="K3268" t="str">
        <f>VLOOKUP(E3268,'Cross-Page Data'!$D$4:$F$48,3,FALSE)</f>
        <v>natural gas</v>
      </c>
      <c r="L3268" t="b">
        <f>IF(AND($P$6=FALSE,OR(C3268="Commercial NAICS Cogen",C3268="Industrial NAICS Cogen",C3268="NAICS-22 Cogen")),FALSE,IF(AND($P$7=FALSE,OR(C3268="Commercial NAICS Cogen",C3268="Commercial NAICS Non-Cogen",C3268="industrial NAICS Cogen", C3268="industrial NAICS non-cogen")),FALSE,TRUE))</f>
        <v>1</v>
      </c>
      <c r="M3268">
        <f t="shared" si="151"/>
        <v>0.5041975308641975</v>
      </c>
      <c r="N3268">
        <f t="shared" si="152"/>
        <v>1</v>
      </c>
    </row>
    <row r="3269" spans="1:14" x14ac:dyDescent="0.2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s="32" t="str">
        <f t="shared" si="150"/>
        <v/>
      </c>
      <c r="J3269" t="str">
        <f>IF(K3269="natural gas",VLOOKUP(D3269,'Cross-Page Data'!$I$4:$J$13,2,FALSE),IF(K3269="solar",VLOOKUP('Form 923'!D3269,'Cross-Page Data'!$I$14:$J$117,2,FALSE),K3269))</f>
        <v>petroleum</v>
      </c>
      <c r="K3269" t="str">
        <f>VLOOKUP(E3269,'Cross-Page Data'!$D$4:$F$48,3,FALSE)</f>
        <v>petroleum</v>
      </c>
      <c r="L3269" t="b">
        <f>IF(AND($P$6=FALSE,OR(C3269="Commercial NAICS Cogen",C3269="Industrial NAICS Cogen",C3269="NAICS-22 Cogen")),FALSE,IF(AND($P$7=FALSE,OR(C3269="Commercial NAICS Cogen",C3269="Commercial NAICS Non-Cogen",C3269="industrial NAICS Cogen", C3269="industrial NAICS non-cogen")),FALSE,TRUE))</f>
        <v>1</v>
      </c>
      <c r="M3269">
        <f t="shared" si="151"/>
        <v>8.6956521739130436E-3</v>
      </c>
      <c r="N3269">
        <f t="shared" si="152"/>
        <v>0</v>
      </c>
    </row>
    <row r="3270" spans="1:14" x14ac:dyDescent="0.2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s="32">
        <f t="shared" si="150"/>
        <v>9894208.9632149208</v>
      </c>
      <c r="J3270" t="str">
        <f>IF(K3270="natural gas",VLOOKUP(D3270,'Cross-Page Data'!$I$4:$J$13,2,FALSE),IF(K3270="solar",VLOOKUP('Form 923'!D3270,'Cross-Page Data'!$I$14:$J$117,2,FALSE),K3270))</f>
        <v>hard coal</v>
      </c>
      <c r="K3270" t="str">
        <f>VLOOKUP(E3270,'Cross-Page Data'!$D$4:$F$48,3,FALSE)</f>
        <v>hard coal</v>
      </c>
      <c r="L3270" t="b">
        <f>IF(AND($P$6=FALSE,OR(C3270="Commercial NAICS Cogen",C3270="Industrial NAICS Cogen",C3270="NAICS-22 Cogen")),FALSE,IF(AND($P$7=FALSE,OR(C3270="Commercial NAICS Cogen",C3270="Commercial NAICS Non-Cogen",C3270="industrial NAICS Cogen", C3270="industrial NAICS non-cogen")),FALSE,TRUE))</f>
        <v>1</v>
      </c>
      <c r="M3270">
        <f t="shared" si="151"/>
        <v>0.42040816326530611</v>
      </c>
      <c r="N3270">
        <f t="shared" si="152"/>
        <v>1</v>
      </c>
    </row>
    <row r="3271" spans="1:14" x14ac:dyDescent="0.2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s="32">
        <f t="shared" ref="I3271:I3334" si="153">IFERROR(F3271/G3271*10^6,"")</f>
        <v>9814883.7671708427</v>
      </c>
      <c r="J3271" t="str">
        <f>IF(K3271="natural gas",VLOOKUP(D3271,'Cross-Page Data'!$I$4:$J$13,2,FALSE),IF(K3271="solar",VLOOKUP('Form 923'!D3271,'Cross-Page Data'!$I$14:$J$117,2,FALSE),K3271))</f>
        <v>hard coal</v>
      </c>
      <c r="K3271" t="str">
        <f>VLOOKUP(E3271,'Cross-Page Data'!$D$4:$F$48,3,FALSE)</f>
        <v>hard coal</v>
      </c>
      <c r="L3271" t="b">
        <f>IF(AND($P$6=FALSE,OR(C3271="Commercial NAICS Cogen",C3271="Industrial NAICS Cogen",C3271="NAICS-22 Cogen")),FALSE,IF(AND($P$7=FALSE,OR(C3271="Commercial NAICS Cogen",C3271="Commercial NAICS Non-Cogen",C3271="industrial NAICS Cogen", C3271="industrial NAICS non-cogen")),FALSE,TRUE))</f>
        <v>1</v>
      </c>
      <c r="M3271">
        <f t="shared" ref="M3271:M3334" si="154">(COUNTIFS($J$6:$J$14148,J3271,$I$6:$I$14148,"&gt;"&amp;I3271)+1)/COUNTIFS($J$6:$J$14148,J3271)</f>
        <v>0.42857142857142855</v>
      </c>
      <c r="N3271">
        <f t="shared" ref="N3271:N3334" si="155">IF(OR(M3271&gt;0.95,M3271&lt;0.05),0,1)</f>
        <v>1</v>
      </c>
    </row>
    <row r="3272" spans="1:14" x14ac:dyDescent="0.2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s="32" t="str">
        <f t="shared" si="153"/>
        <v/>
      </c>
      <c r="J3272" t="str">
        <f>IF(K3272="natural gas",VLOOKUP(D3272,'Cross-Page Data'!$I$4:$J$13,2,FALSE),IF(K3272="solar",VLOOKUP('Form 923'!D3272,'Cross-Page Data'!$I$14:$J$117,2,FALSE),K3272))</f>
        <v>hard coal</v>
      </c>
      <c r="K3272" t="str">
        <f>VLOOKUP(E3272,'Cross-Page Data'!$D$4:$F$48,3,FALSE)</f>
        <v>hard coal</v>
      </c>
      <c r="L3272" t="b">
        <f>IF(AND($P$6=FALSE,OR(C3272="Commercial NAICS Cogen",C3272="Industrial NAICS Cogen",C3272="NAICS-22 Cogen")),FALSE,IF(AND($P$7=FALSE,OR(C3272="Commercial NAICS Cogen",C3272="Commercial NAICS Non-Cogen",C3272="industrial NAICS Cogen", C3272="industrial NAICS non-cogen")),FALSE,TRUE))</f>
        <v>1</v>
      </c>
      <c r="M3272">
        <f t="shared" si="154"/>
        <v>1.3605442176870747E-3</v>
      </c>
      <c r="N3272">
        <f t="shared" si="155"/>
        <v>0</v>
      </c>
    </row>
    <row r="3273" spans="1:14" x14ac:dyDescent="0.2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s="32" t="str">
        <f t="shared" si="153"/>
        <v/>
      </c>
      <c r="J3273" t="str">
        <f>IF(K3273="natural gas",VLOOKUP(D3273,'Cross-Page Data'!$I$4:$J$13,2,FALSE),IF(K3273="solar",VLOOKUP('Form 923'!D3273,'Cross-Page Data'!$I$14:$J$117,2,FALSE),K3273))</f>
        <v>crude oil</v>
      </c>
      <c r="K3273" t="str">
        <f>VLOOKUP(E3273,'Cross-Page Data'!$D$4:$F$48,3,FALSE)</f>
        <v>crude oil</v>
      </c>
      <c r="L3273" t="b">
        <f>IF(AND($P$6=FALSE,OR(C3273="Commercial NAICS Cogen",C3273="Industrial NAICS Cogen",C3273="NAICS-22 Cogen")),FALSE,IF(AND($P$7=FALSE,OR(C3273="Commercial NAICS Cogen",C3273="Commercial NAICS Non-Cogen",C3273="industrial NAICS Cogen", C3273="industrial NAICS non-cogen")),FALSE,TRUE))</f>
        <v>1</v>
      </c>
      <c r="M3273">
        <f t="shared" si="154"/>
        <v>2.0833333333333332E-2</v>
      </c>
      <c r="N3273">
        <f t="shared" si="155"/>
        <v>0</v>
      </c>
    </row>
    <row r="3274" spans="1:14" x14ac:dyDescent="0.2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s="32">
        <f t="shared" si="153"/>
        <v>0</v>
      </c>
      <c r="J3274" t="str">
        <f>IF(K3274="natural gas",VLOOKUP(D3274,'Cross-Page Data'!$I$4:$J$13,2,FALSE),IF(K3274="solar",VLOOKUP('Form 923'!D3274,'Cross-Page Data'!$I$14:$J$117,2,FALSE),K3274))</f>
        <v>nuclear</v>
      </c>
      <c r="K3274" t="str">
        <f>VLOOKUP(E3274,'Cross-Page Data'!$D$4:$F$48,3,FALSE)</f>
        <v>nuclear</v>
      </c>
      <c r="L3274" t="b">
        <f>IF(AND($P$6=FALSE,OR(C3274="Commercial NAICS Cogen",C3274="Industrial NAICS Cogen",C3274="NAICS-22 Cogen")),FALSE,IF(AND($P$7=FALSE,OR(C3274="Commercial NAICS Cogen",C3274="Commercial NAICS Non-Cogen",C3274="industrial NAICS Cogen", C3274="industrial NAICS non-cogen")),FALSE,TRUE))</f>
        <v>1</v>
      </c>
      <c r="M3274">
        <f t="shared" si="154"/>
        <v>1.020408163265306E-2</v>
      </c>
      <c r="N3274">
        <f t="shared" si="155"/>
        <v>0</v>
      </c>
    </row>
    <row r="3275" spans="1:14" x14ac:dyDescent="0.2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s="32">
        <f t="shared" si="153"/>
        <v>439699.61914832669</v>
      </c>
      <c r="J3275" t="str">
        <f>IF(K3275="natural gas",VLOOKUP(D3275,'Cross-Page Data'!$I$4:$J$13,2,FALSE),IF(K3275="solar",VLOOKUP('Form 923'!D3275,'Cross-Page Data'!$I$14:$J$117,2,FALSE),K3275))</f>
        <v>natural gas nonpeaker</v>
      </c>
      <c r="K3275" t="str">
        <f>VLOOKUP(E3275,'Cross-Page Data'!$D$4:$F$48,3,FALSE)</f>
        <v>natural gas</v>
      </c>
      <c r="L3275" t="b">
        <f>IF(AND($P$6=FALSE,OR(C3275="Commercial NAICS Cogen",C3275="Industrial NAICS Cogen",C3275="NAICS-22 Cogen")),FALSE,IF(AND($P$7=FALSE,OR(C3275="Commercial NAICS Cogen",C3275="Commercial NAICS Non-Cogen",C3275="industrial NAICS Cogen", C3275="industrial NAICS non-cogen")),FALSE,TRUE))</f>
        <v>1</v>
      </c>
      <c r="M3275">
        <f t="shared" si="154"/>
        <v>0.7144186046511628</v>
      </c>
      <c r="N3275">
        <f t="shared" si="155"/>
        <v>1</v>
      </c>
    </row>
    <row r="3276" spans="1:14" x14ac:dyDescent="0.2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s="32">
        <f t="shared" si="153"/>
        <v>10650839.050701711</v>
      </c>
      <c r="J3276" t="str">
        <f>IF(K3276="natural gas",VLOOKUP(D3276,'Cross-Page Data'!$I$4:$J$13,2,FALSE),IF(K3276="solar",VLOOKUP('Form 923'!D3276,'Cross-Page Data'!$I$14:$J$117,2,FALSE),K3276))</f>
        <v>natural gas nonpeaker</v>
      </c>
      <c r="K3276" t="str">
        <f>VLOOKUP(E3276,'Cross-Page Data'!$D$4:$F$48,3,FALSE)</f>
        <v>natural gas</v>
      </c>
      <c r="L3276" t="b">
        <f>IF(AND($P$6=FALSE,OR(C3276="Commercial NAICS Cogen",C3276="Industrial NAICS Cogen",C3276="NAICS-22 Cogen")),FALSE,IF(AND($P$7=FALSE,OR(C3276="Commercial NAICS Cogen",C3276="Commercial NAICS Non-Cogen",C3276="industrial NAICS Cogen", C3276="industrial NAICS non-cogen")),FALSE,TRUE))</f>
        <v>1</v>
      </c>
      <c r="M3276">
        <f t="shared" si="154"/>
        <v>0.27813953488372095</v>
      </c>
      <c r="N3276">
        <f t="shared" si="155"/>
        <v>1</v>
      </c>
    </row>
    <row r="3277" spans="1:14" x14ac:dyDescent="0.2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s="32">
        <f t="shared" si="153"/>
        <v>11241289.206886657</v>
      </c>
      <c r="J3277" t="str">
        <f>IF(K3277="natural gas",VLOOKUP(D3277,'Cross-Page Data'!$I$4:$J$13,2,FALSE),IF(K3277="solar",VLOOKUP('Form 923'!D3277,'Cross-Page Data'!$I$14:$J$117,2,FALSE),K3277))</f>
        <v>hard coal</v>
      </c>
      <c r="K3277" t="str">
        <f>VLOOKUP(E3277,'Cross-Page Data'!$D$4:$F$48,3,FALSE)</f>
        <v>hard coal</v>
      </c>
      <c r="L3277" t="b">
        <f>IF(AND($P$6=FALSE,OR(C3277="Commercial NAICS Cogen",C3277="Industrial NAICS Cogen",C3277="NAICS-22 Cogen")),FALSE,IF(AND($P$7=FALSE,OR(C3277="Commercial NAICS Cogen",C3277="Commercial NAICS Non-Cogen",C3277="industrial NAICS Cogen", C3277="industrial NAICS non-cogen")),FALSE,TRUE))</f>
        <v>1</v>
      </c>
      <c r="M3277">
        <f t="shared" si="154"/>
        <v>0.19455782312925171</v>
      </c>
      <c r="N3277">
        <f t="shared" si="155"/>
        <v>1</v>
      </c>
    </row>
    <row r="3278" spans="1:14" x14ac:dyDescent="0.2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s="32">
        <f t="shared" si="153"/>
        <v>11911808.274367308</v>
      </c>
      <c r="J3278" t="str">
        <f>IF(K3278="natural gas",VLOOKUP(D3278,'Cross-Page Data'!$I$4:$J$13,2,FALSE),IF(K3278="solar",VLOOKUP('Form 923'!D3278,'Cross-Page Data'!$I$14:$J$117,2,FALSE),K3278))</f>
        <v>heavy or residual fuel oil</v>
      </c>
      <c r="K3278" t="str">
        <f>VLOOKUP(E3278,'Cross-Page Data'!$D$4:$F$48,3,FALSE)</f>
        <v>heavy or residual fuel oil</v>
      </c>
      <c r="L3278" t="b">
        <f>IF(AND($P$6=FALSE,OR(C3278="Commercial NAICS Cogen",C3278="Industrial NAICS Cogen",C3278="NAICS-22 Cogen")),FALSE,IF(AND($P$7=FALSE,OR(C3278="Commercial NAICS Cogen",C3278="Commercial NAICS Non-Cogen",C3278="industrial NAICS Cogen", C3278="industrial NAICS non-cogen")),FALSE,TRUE))</f>
        <v>1</v>
      </c>
      <c r="M3278">
        <f t="shared" si="154"/>
        <v>0.236144578313253</v>
      </c>
      <c r="N3278">
        <f t="shared" si="155"/>
        <v>1</v>
      </c>
    </row>
    <row r="3279" spans="1:14" x14ac:dyDescent="0.2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s="32">
        <f t="shared" si="153"/>
        <v>11496813.388096694</v>
      </c>
      <c r="J3279" t="str">
        <f>IF(K3279="natural gas",VLOOKUP(D3279,'Cross-Page Data'!$I$4:$J$13,2,FALSE),IF(K3279="solar",VLOOKUP('Form 923'!D3279,'Cross-Page Data'!$I$14:$J$117,2,FALSE),K3279))</f>
        <v>hard coal</v>
      </c>
      <c r="K3279" t="str">
        <f>VLOOKUP(E3279,'Cross-Page Data'!$D$4:$F$48,3,FALSE)</f>
        <v>hard coal</v>
      </c>
      <c r="L3279" t="b">
        <f>IF(AND($P$6=FALSE,OR(C3279="Commercial NAICS Cogen",C3279="Industrial NAICS Cogen",C3279="NAICS-22 Cogen")),FALSE,IF(AND($P$7=FALSE,OR(C3279="Commercial NAICS Cogen",C3279="Commercial NAICS Non-Cogen",C3279="industrial NAICS Cogen", C3279="industrial NAICS non-cogen")),FALSE,TRUE))</f>
        <v>1</v>
      </c>
      <c r="M3279">
        <f t="shared" si="154"/>
        <v>0.15918367346938775</v>
      </c>
      <c r="N3279">
        <f t="shared" si="155"/>
        <v>1</v>
      </c>
    </row>
    <row r="3280" spans="1:14" x14ac:dyDescent="0.2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s="32">
        <f t="shared" si="153"/>
        <v>28922324.899537615</v>
      </c>
      <c r="J3280" t="str">
        <f>IF(K3280="natural gas",VLOOKUP(D3280,'Cross-Page Data'!$I$4:$J$13,2,FALSE),IF(K3280="solar",VLOOKUP('Form 923'!D3280,'Cross-Page Data'!$I$14:$J$117,2,FALSE),K3280))</f>
        <v>heavy or residual fuel oil</v>
      </c>
      <c r="K3280" t="str">
        <f>VLOOKUP(E3280,'Cross-Page Data'!$D$4:$F$48,3,FALSE)</f>
        <v>heavy or residual fuel oil</v>
      </c>
      <c r="L3280" t="b">
        <f>IF(AND($P$6=FALSE,OR(C3280="Commercial NAICS Cogen",C3280="Industrial NAICS Cogen",C3280="NAICS-22 Cogen")),FALSE,IF(AND($P$7=FALSE,OR(C3280="Commercial NAICS Cogen",C3280="Commercial NAICS Non-Cogen",C3280="industrial NAICS Cogen", C3280="industrial NAICS non-cogen")),FALSE,TRUE))</f>
        <v>1</v>
      </c>
      <c r="M3280">
        <f t="shared" si="154"/>
        <v>2.891566265060241E-2</v>
      </c>
      <c r="N3280">
        <f t="shared" si="155"/>
        <v>0</v>
      </c>
    </row>
    <row r="3281" spans="1:14" x14ac:dyDescent="0.2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s="32">
        <f t="shared" si="153"/>
        <v>27066698.589160562</v>
      </c>
      <c r="J3281" t="str">
        <f>IF(K3281="natural gas",VLOOKUP(D3281,'Cross-Page Data'!$I$4:$J$13,2,FALSE),IF(K3281="solar",VLOOKUP('Form 923'!D3281,'Cross-Page Data'!$I$14:$J$117,2,FALSE),K3281))</f>
        <v>natural gas peaker</v>
      </c>
      <c r="K3281" t="str">
        <f>VLOOKUP(E3281,'Cross-Page Data'!$D$4:$F$48,3,FALSE)</f>
        <v>natural gas</v>
      </c>
      <c r="L3281" t="b">
        <f>IF(AND($P$6=FALSE,OR(C3281="Commercial NAICS Cogen",C3281="Industrial NAICS Cogen",C3281="NAICS-22 Cogen")),FALSE,IF(AND($P$7=FALSE,OR(C3281="Commercial NAICS Cogen",C3281="Commercial NAICS Non-Cogen",C3281="industrial NAICS Cogen", C3281="industrial NAICS non-cogen")),FALSE,TRUE))</f>
        <v>1</v>
      </c>
      <c r="M3281">
        <f t="shared" si="154"/>
        <v>3.1604938271604939E-2</v>
      </c>
      <c r="N3281">
        <f t="shared" si="155"/>
        <v>0</v>
      </c>
    </row>
    <row r="3282" spans="1:14" x14ac:dyDescent="0.2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s="32">
        <f t="shared" si="153"/>
        <v>8902310.231023103</v>
      </c>
      <c r="J3282" t="str">
        <f>IF(K3282="natural gas",VLOOKUP(D3282,'Cross-Page Data'!$I$4:$J$13,2,FALSE),IF(K3282="solar",VLOOKUP('Form 923'!D3282,'Cross-Page Data'!$I$14:$J$117,2,FALSE),K3282))</f>
        <v>solar pv</v>
      </c>
      <c r="K3282" t="str">
        <f>VLOOKUP(E3282,'Cross-Page Data'!$D$4:$F$48,3,FALSE)</f>
        <v>solar</v>
      </c>
      <c r="L3282" t="b">
        <f>IF(AND($P$6=FALSE,OR(C3282="Commercial NAICS Cogen",C3282="Industrial NAICS Cogen",C3282="NAICS-22 Cogen")),FALSE,IF(AND($P$7=FALSE,OR(C3282="Commercial NAICS Cogen",C3282="Commercial NAICS Non-Cogen",C3282="industrial NAICS Cogen", C3282="industrial NAICS non-cogen")),FALSE,TRUE))</f>
        <v>1</v>
      </c>
      <c r="M3282">
        <f t="shared" si="154"/>
        <v>0.12298959318826869</v>
      </c>
      <c r="N3282">
        <f t="shared" si="155"/>
        <v>1</v>
      </c>
    </row>
    <row r="3283" spans="1:14" x14ac:dyDescent="0.2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s="32">
        <f t="shared" si="153"/>
        <v>10921552.475717053</v>
      </c>
      <c r="J3283" t="str">
        <f>IF(K3283="natural gas",VLOOKUP(D3283,'Cross-Page Data'!$I$4:$J$13,2,FALSE),IF(K3283="solar",VLOOKUP('Form 923'!D3283,'Cross-Page Data'!$I$14:$J$117,2,FALSE),K3283))</f>
        <v>heavy or residual fuel oil</v>
      </c>
      <c r="K3283" t="str">
        <f>VLOOKUP(E3283,'Cross-Page Data'!$D$4:$F$48,3,FALSE)</f>
        <v>heavy or residual fuel oil</v>
      </c>
      <c r="L3283" t="b">
        <f>IF(AND($P$6=FALSE,OR(C3283="Commercial NAICS Cogen",C3283="Industrial NAICS Cogen",C3283="NAICS-22 Cogen")),FALSE,IF(AND($P$7=FALSE,OR(C3283="Commercial NAICS Cogen",C3283="Commercial NAICS Non-Cogen",C3283="industrial NAICS Cogen", C3283="industrial NAICS non-cogen")),FALSE,TRUE))</f>
        <v>1</v>
      </c>
      <c r="M3283">
        <f t="shared" si="154"/>
        <v>0.3112449799196787</v>
      </c>
      <c r="N3283">
        <f t="shared" si="155"/>
        <v>1</v>
      </c>
    </row>
    <row r="3284" spans="1:14" x14ac:dyDescent="0.2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s="32" t="str">
        <f t="shared" si="153"/>
        <v/>
      </c>
      <c r="J3284" t="str">
        <f>IF(K3284="natural gas",VLOOKUP(D3284,'Cross-Page Data'!$I$4:$J$13,2,FALSE),IF(K3284="solar",VLOOKUP('Form 923'!D3284,'Cross-Page Data'!$I$14:$J$117,2,FALSE),K3284))</f>
        <v>other</v>
      </c>
      <c r="K3284" t="str">
        <f>VLOOKUP(E3284,'Cross-Page Data'!$D$4:$F$48,3,FALSE)</f>
        <v>other</v>
      </c>
      <c r="L3284" t="b">
        <f>IF(AND($P$6=FALSE,OR(C3284="Commercial NAICS Cogen",C3284="Industrial NAICS Cogen",C3284="NAICS-22 Cogen")),FALSE,IF(AND($P$7=FALSE,OR(C3284="Commercial NAICS Cogen",C3284="Commercial NAICS Non-Cogen",C3284="industrial NAICS Cogen", C3284="industrial NAICS non-cogen")),FALSE,TRUE))</f>
        <v>1</v>
      </c>
      <c r="M3284">
        <f t="shared" si="154"/>
        <v>1.6233766233766235E-3</v>
      </c>
      <c r="N3284">
        <f t="shared" si="155"/>
        <v>0</v>
      </c>
    </row>
    <row r="3285" spans="1:14" x14ac:dyDescent="0.2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s="32">
        <f t="shared" si="153"/>
        <v>10922066.309666339</v>
      </c>
      <c r="J3285" t="str">
        <f>IF(K3285="natural gas",VLOOKUP(D3285,'Cross-Page Data'!$I$4:$J$13,2,FALSE),IF(K3285="solar",VLOOKUP('Form 923'!D3285,'Cross-Page Data'!$I$14:$J$117,2,FALSE),K3285))</f>
        <v>hard coal</v>
      </c>
      <c r="K3285" t="str">
        <f>VLOOKUP(E3285,'Cross-Page Data'!$D$4:$F$48,3,FALSE)</f>
        <v>hard coal</v>
      </c>
      <c r="L3285" t="b">
        <f>IF(AND($P$6=FALSE,OR(C3285="Commercial NAICS Cogen",C3285="Industrial NAICS Cogen",C3285="NAICS-22 Cogen")),FALSE,IF(AND($P$7=FALSE,OR(C3285="Commercial NAICS Cogen",C3285="Commercial NAICS Non-Cogen",C3285="industrial NAICS Cogen", C3285="industrial NAICS non-cogen")),FALSE,TRUE))</f>
        <v>1</v>
      </c>
      <c r="M3285">
        <f t="shared" si="154"/>
        <v>0.24217687074829933</v>
      </c>
      <c r="N3285">
        <f t="shared" si="155"/>
        <v>1</v>
      </c>
    </row>
    <row r="3286" spans="1:14" x14ac:dyDescent="0.2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s="32">
        <f t="shared" si="153"/>
        <v>10880465.567293355</v>
      </c>
      <c r="J3286" t="str">
        <f>IF(K3286="natural gas",VLOOKUP(D3286,'Cross-Page Data'!$I$4:$J$13,2,FALSE),IF(K3286="solar",VLOOKUP('Form 923'!D3286,'Cross-Page Data'!$I$14:$J$117,2,FALSE),K3286))</f>
        <v>crude oil</v>
      </c>
      <c r="K3286" t="str">
        <f>VLOOKUP(E3286,'Cross-Page Data'!$D$4:$F$48,3,FALSE)</f>
        <v>crude oil</v>
      </c>
      <c r="L3286" t="b">
        <f>IF(AND($P$6=FALSE,OR(C3286="Commercial NAICS Cogen",C3286="Industrial NAICS Cogen",C3286="NAICS-22 Cogen")),FALSE,IF(AND($P$7=FALSE,OR(C3286="Commercial NAICS Cogen",C3286="Commercial NAICS Non-Cogen",C3286="industrial NAICS Cogen", C3286="industrial NAICS non-cogen")),FALSE,TRUE))</f>
        <v>1</v>
      </c>
      <c r="M3286">
        <f t="shared" si="154"/>
        <v>0.16666666666666666</v>
      </c>
      <c r="N3286">
        <f t="shared" si="155"/>
        <v>1</v>
      </c>
    </row>
    <row r="3287" spans="1:14" x14ac:dyDescent="0.2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s="32">
        <f t="shared" si="153"/>
        <v>10041247.452223523</v>
      </c>
      <c r="J3287" t="str">
        <f>IF(K3287="natural gas",VLOOKUP(D3287,'Cross-Page Data'!$I$4:$J$13,2,FALSE),IF(K3287="solar",VLOOKUP('Form 923'!D3287,'Cross-Page Data'!$I$14:$J$117,2,FALSE),K3287))</f>
        <v>natural gas peaker</v>
      </c>
      <c r="K3287" t="str">
        <f>VLOOKUP(E3287,'Cross-Page Data'!$D$4:$F$48,3,FALSE)</f>
        <v>natural gas</v>
      </c>
      <c r="L3287" t="b">
        <f>IF(AND($P$6=FALSE,OR(C3287="Commercial NAICS Cogen",C3287="Industrial NAICS Cogen",C3287="NAICS-22 Cogen")),FALSE,IF(AND($P$7=FALSE,OR(C3287="Commercial NAICS Cogen",C3287="Commercial NAICS Non-Cogen",C3287="industrial NAICS Cogen", C3287="industrial NAICS non-cogen")),FALSE,TRUE))</f>
        <v>1</v>
      </c>
      <c r="M3287">
        <f t="shared" si="154"/>
        <v>0.50074074074074071</v>
      </c>
      <c r="N3287">
        <f t="shared" si="155"/>
        <v>1</v>
      </c>
    </row>
    <row r="3288" spans="1:14" x14ac:dyDescent="0.2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s="32">
        <f t="shared" si="153"/>
        <v>10017888.278523698</v>
      </c>
      <c r="J3288" t="str">
        <f>IF(K3288="natural gas",VLOOKUP(D3288,'Cross-Page Data'!$I$4:$J$13,2,FALSE),IF(K3288="solar",VLOOKUP('Form 923'!D3288,'Cross-Page Data'!$I$14:$J$117,2,FALSE),K3288))</f>
        <v>hard coal</v>
      </c>
      <c r="K3288" t="str">
        <f>VLOOKUP(E3288,'Cross-Page Data'!$D$4:$F$48,3,FALSE)</f>
        <v>hard coal</v>
      </c>
      <c r="L3288" t="b">
        <f>IF(AND($P$6=FALSE,OR(C3288="Commercial NAICS Cogen",C3288="Industrial NAICS Cogen",C3288="NAICS-22 Cogen")),FALSE,IF(AND($P$7=FALSE,OR(C3288="Commercial NAICS Cogen",C3288="Commercial NAICS Non-Cogen",C3288="industrial NAICS Cogen", C3288="industrial NAICS non-cogen")),FALSE,TRUE))</f>
        <v>1</v>
      </c>
      <c r="M3288">
        <f t="shared" si="154"/>
        <v>0.39591836734693875</v>
      </c>
      <c r="N3288">
        <f t="shared" si="155"/>
        <v>1</v>
      </c>
    </row>
    <row r="3289" spans="1:14" x14ac:dyDescent="0.2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s="32">
        <f t="shared" si="153"/>
        <v>0</v>
      </c>
      <c r="J3289" t="str">
        <f>IF(K3289="natural gas",VLOOKUP(D3289,'Cross-Page Data'!$I$4:$J$13,2,FALSE),IF(K3289="solar",VLOOKUP('Form 923'!D3289,'Cross-Page Data'!$I$14:$J$117,2,FALSE),K3289))</f>
        <v>heavy or residual fuel oil</v>
      </c>
      <c r="K3289" t="str">
        <f>VLOOKUP(E3289,'Cross-Page Data'!$D$4:$F$48,3,FALSE)</f>
        <v>heavy or residual fuel oil</v>
      </c>
      <c r="L3289" t="b">
        <f>IF(AND($P$6=FALSE,OR(C3289="Commercial NAICS Cogen",C3289="Industrial NAICS Cogen",C3289="NAICS-22 Cogen")),FALSE,IF(AND($P$7=FALSE,OR(C3289="Commercial NAICS Cogen",C3289="Commercial NAICS Non-Cogen",C3289="industrial NAICS Cogen", C3289="industrial NAICS non-cogen")),FALSE,TRUE))</f>
        <v>1</v>
      </c>
      <c r="M3289">
        <f t="shared" si="154"/>
        <v>0.57188755020080317</v>
      </c>
      <c r="N3289">
        <f t="shared" si="155"/>
        <v>1</v>
      </c>
    </row>
    <row r="3290" spans="1:14" x14ac:dyDescent="0.2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s="32">
        <f t="shared" si="153"/>
        <v>0</v>
      </c>
      <c r="J3290" t="str">
        <f>IF(K3290="natural gas",VLOOKUP(D3290,'Cross-Page Data'!$I$4:$J$13,2,FALSE),IF(K3290="solar",VLOOKUP('Form 923'!D3290,'Cross-Page Data'!$I$14:$J$117,2,FALSE),K3290))</f>
        <v>natural gas nonpeaker</v>
      </c>
      <c r="K3290" t="str">
        <f>VLOOKUP(E3290,'Cross-Page Data'!$D$4:$F$48,3,FALSE)</f>
        <v>natural gas</v>
      </c>
      <c r="L3290" t="b">
        <f>IF(AND($P$6=FALSE,OR(C3290="Commercial NAICS Cogen",C3290="Industrial NAICS Cogen",C3290="NAICS-22 Cogen")),FALSE,IF(AND($P$7=FALSE,OR(C3290="Commercial NAICS Cogen",C3290="Commercial NAICS Non-Cogen",C3290="industrial NAICS Cogen", C3290="industrial NAICS non-cogen")),FALSE,TRUE))</f>
        <v>1</v>
      </c>
      <c r="M3290">
        <f t="shared" si="154"/>
        <v>0.77302325581395348</v>
      </c>
      <c r="N3290">
        <f t="shared" si="155"/>
        <v>1</v>
      </c>
    </row>
    <row r="3291" spans="1:14" x14ac:dyDescent="0.2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s="32">
        <f t="shared" si="153"/>
        <v>12668290.063104959</v>
      </c>
      <c r="J3291" t="str">
        <f>IF(K3291="natural gas",VLOOKUP(D3291,'Cross-Page Data'!$I$4:$J$13,2,FALSE),IF(K3291="solar",VLOOKUP('Form 923'!D3291,'Cross-Page Data'!$I$14:$J$117,2,FALSE),K3291))</f>
        <v>heavy or residual fuel oil</v>
      </c>
      <c r="K3291" t="str">
        <f>VLOOKUP(E3291,'Cross-Page Data'!$D$4:$F$48,3,FALSE)</f>
        <v>heavy or residual fuel oil</v>
      </c>
      <c r="L3291" t="b">
        <f>IF(AND($P$6=FALSE,OR(C3291="Commercial NAICS Cogen",C3291="Industrial NAICS Cogen",C3291="NAICS-22 Cogen")),FALSE,IF(AND($P$7=FALSE,OR(C3291="Commercial NAICS Cogen",C3291="Commercial NAICS Non-Cogen",C3291="industrial NAICS Cogen", C3291="industrial NAICS non-cogen")),FALSE,TRUE))</f>
        <v>1</v>
      </c>
      <c r="M3291">
        <f t="shared" si="154"/>
        <v>0.19638554216867471</v>
      </c>
      <c r="N3291">
        <f t="shared" si="155"/>
        <v>1</v>
      </c>
    </row>
    <row r="3292" spans="1:14" x14ac:dyDescent="0.2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s="32">
        <f t="shared" si="153"/>
        <v>13794296.01780333</v>
      </c>
      <c r="J3292" t="str">
        <f>IF(K3292="natural gas",VLOOKUP(D3292,'Cross-Page Data'!$I$4:$J$13,2,FALSE),IF(K3292="solar",VLOOKUP('Form 923'!D3292,'Cross-Page Data'!$I$14:$J$117,2,FALSE),K3292))</f>
        <v>natural gas nonpeaker</v>
      </c>
      <c r="K3292" t="str">
        <f>VLOOKUP(E3292,'Cross-Page Data'!$D$4:$F$48,3,FALSE)</f>
        <v>natural gas</v>
      </c>
      <c r="L3292" t="b">
        <f>IF(AND($P$6=FALSE,OR(C3292="Commercial NAICS Cogen",C3292="Industrial NAICS Cogen",C3292="NAICS-22 Cogen")),FALSE,IF(AND($P$7=FALSE,OR(C3292="Commercial NAICS Cogen",C3292="Commercial NAICS Non-Cogen",C3292="industrial NAICS Cogen", C3292="industrial NAICS non-cogen")),FALSE,TRUE))</f>
        <v>1</v>
      </c>
      <c r="M3292">
        <f t="shared" si="154"/>
        <v>2.2325581395348838E-2</v>
      </c>
      <c r="N3292">
        <f t="shared" si="155"/>
        <v>0</v>
      </c>
    </row>
    <row r="3293" spans="1:14" x14ac:dyDescent="0.2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s="32">
        <f t="shared" si="153"/>
        <v>13376068.376068376</v>
      </c>
      <c r="J3293" t="str">
        <f>IF(K3293="natural gas",VLOOKUP(D3293,'Cross-Page Data'!$I$4:$J$13,2,FALSE),IF(K3293="solar",VLOOKUP('Form 923'!D3293,'Cross-Page Data'!$I$14:$J$117,2,FALSE),K3293))</f>
        <v>heavy or residual fuel oil</v>
      </c>
      <c r="K3293" t="str">
        <f>VLOOKUP(E3293,'Cross-Page Data'!$D$4:$F$48,3,FALSE)</f>
        <v>heavy or residual fuel oil</v>
      </c>
      <c r="L3293" t="b">
        <f>IF(AND($P$6=FALSE,OR(C3293="Commercial NAICS Cogen",C3293="Industrial NAICS Cogen",C3293="NAICS-22 Cogen")),FALSE,IF(AND($P$7=FALSE,OR(C3293="Commercial NAICS Cogen",C3293="Commercial NAICS Non-Cogen",C3293="industrial NAICS Cogen", C3293="industrial NAICS non-cogen")),FALSE,TRUE))</f>
        <v>1</v>
      </c>
      <c r="M3293">
        <f t="shared" si="154"/>
        <v>0.16947791164658635</v>
      </c>
      <c r="N3293">
        <f t="shared" si="155"/>
        <v>1</v>
      </c>
    </row>
    <row r="3294" spans="1:14" x14ac:dyDescent="0.2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s="32" t="str">
        <f t="shared" si="153"/>
        <v/>
      </c>
      <c r="J3294" t="str">
        <f>IF(K3294="natural gas",VLOOKUP(D3294,'Cross-Page Data'!$I$4:$J$13,2,FALSE),IF(K3294="solar",VLOOKUP('Form 923'!D3294,'Cross-Page Data'!$I$14:$J$117,2,FALSE),K3294))</f>
        <v>heavy or residual fuel oil</v>
      </c>
      <c r="K3294" t="str">
        <f>VLOOKUP(E3294,'Cross-Page Data'!$D$4:$F$48,3,FALSE)</f>
        <v>heavy or residual fuel oil</v>
      </c>
      <c r="L3294" t="b">
        <f>IF(AND($P$6=FALSE,OR(C3294="Commercial NAICS Cogen",C3294="Industrial NAICS Cogen",C3294="NAICS-22 Cogen")),FALSE,IF(AND($P$7=FALSE,OR(C3294="Commercial NAICS Cogen",C3294="Commercial NAICS Non-Cogen",C3294="industrial NAICS Cogen", C3294="industrial NAICS non-cogen")),FALSE,TRUE))</f>
        <v>1</v>
      </c>
      <c r="M3294">
        <f t="shared" si="154"/>
        <v>4.0160642570281126E-4</v>
      </c>
      <c r="N3294">
        <f t="shared" si="155"/>
        <v>0</v>
      </c>
    </row>
    <row r="3295" spans="1:14" x14ac:dyDescent="0.2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s="32">
        <f t="shared" si="153"/>
        <v>11008110.229865661</v>
      </c>
      <c r="J3295" t="str">
        <f>IF(K3295="natural gas",VLOOKUP(D3295,'Cross-Page Data'!$I$4:$J$13,2,FALSE),IF(K3295="solar",VLOOKUP('Form 923'!D3295,'Cross-Page Data'!$I$14:$J$117,2,FALSE),K3295))</f>
        <v>hard coal</v>
      </c>
      <c r="K3295" t="str">
        <f>VLOOKUP(E3295,'Cross-Page Data'!$D$4:$F$48,3,FALSE)</f>
        <v>hard coal</v>
      </c>
      <c r="L3295" t="b">
        <f>IF(AND($P$6=FALSE,OR(C3295="Commercial NAICS Cogen",C3295="Industrial NAICS Cogen",C3295="NAICS-22 Cogen")),FALSE,IF(AND($P$7=FALSE,OR(C3295="Commercial NAICS Cogen",C3295="Commercial NAICS Non-Cogen",C3295="industrial NAICS Cogen", C3295="industrial NAICS non-cogen")),FALSE,TRUE))</f>
        <v>1</v>
      </c>
      <c r="M3295">
        <f t="shared" si="154"/>
        <v>0.22448979591836735</v>
      </c>
      <c r="N3295">
        <f t="shared" si="155"/>
        <v>1</v>
      </c>
    </row>
    <row r="3296" spans="1:14" x14ac:dyDescent="0.2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s="32">
        <f t="shared" si="153"/>
        <v>11660737.47811847</v>
      </c>
      <c r="J3296" t="str">
        <f>IF(K3296="natural gas",VLOOKUP(D3296,'Cross-Page Data'!$I$4:$J$13,2,FALSE),IF(K3296="solar",VLOOKUP('Form 923'!D3296,'Cross-Page Data'!$I$14:$J$117,2,FALSE),K3296))</f>
        <v>heavy or residual fuel oil</v>
      </c>
      <c r="K3296" t="str">
        <f>VLOOKUP(E3296,'Cross-Page Data'!$D$4:$F$48,3,FALSE)</f>
        <v>heavy or residual fuel oil</v>
      </c>
      <c r="L3296" t="b">
        <f>IF(AND($P$6=FALSE,OR(C3296="Commercial NAICS Cogen",C3296="Industrial NAICS Cogen",C3296="NAICS-22 Cogen")),FALSE,IF(AND($P$7=FALSE,OR(C3296="Commercial NAICS Cogen",C3296="Commercial NAICS Non-Cogen",C3296="industrial NAICS Cogen", C3296="industrial NAICS non-cogen")),FALSE,TRUE))</f>
        <v>1</v>
      </c>
      <c r="M3296">
        <f t="shared" si="154"/>
        <v>0.25220883534136546</v>
      </c>
      <c r="N3296">
        <f t="shared" si="155"/>
        <v>1</v>
      </c>
    </row>
    <row r="3297" spans="1:14" x14ac:dyDescent="0.2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s="32" t="str">
        <f t="shared" si="153"/>
        <v/>
      </c>
      <c r="J3297" t="str">
        <f>IF(K3297="natural gas",VLOOKUP(D3297,'Cross-Page Data'!$I$4:$J$13,2,FALSE),IF(K3297="solar",VLOOKUP('Form 923'!D3297,'Cross-Page Data'!$I$14:$J$117,2,FALSE),K3297))</f>
        <v>other</v>
      </c>
      <c r="K3297" t="str">
        <f>VLOOKUP(E3297,'Cross-Page Data'!$D$4:$F$48,3,FALSE)</f>
        <v>other</v>
      </c>
      <c r="L3297" t="b">
        <f>IF(AND($P$6=FALSE,OR(C3297="Commercial NAICS Cogen",C3297="Industrial NAICS Cogen",C3297="NAICS-22 Cogen")),FALSE,IF(AND($P$7=FALSE,OR(C3297="Commercial NAICS Cogen",C3297="Commercial NAICS Non-Cogen",C3297="industrial NAICS Cogen", C3297="industrial NAICS non-cogen")),FALSE,TRUE))</f>
        <v>1</v>
      </c>
      <c r="M3297">
        <f t="shared" si="154"/>
        <v>1.6233766233766235E-3</v>
      </c>
      <c r="N3297">
        <f t="shared" si="155"/>
        <v>0</v>
      </c>
    </row>
    <row r="3298" spans="1:14" x14ac:dyDescent="0.2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s="32" t="str">
        <f t="shared" si="153"/>
        <v/>
      </c>
      <c r="J3298" t="str">
        <f>IF(K3298="natural gas",VLOOKUP(D3298,'Cross-Page Data'!$I$4:$J$13,2,FALSE),IF(K3298="solar",VLOOKUP('Form 923'!D3298,'Cross-Page Data'!$I$14:$J$117,2,FALSE),K3298))</f>
        <v>petroleum</v>
      </c>
      <c r="K3298" t="str">
        <f>VLOOKUP(E3298,'Cross-Page Data'!$D$4:$F$48,3,FALSE)</f>
        <v>petroleum</v>
      </c>
      <c r="L3298" t="b">
        <f>IF(AND($P$6=FALSE,OR(C3298="Commercial NAICS Cogen",C3298="Industrial NAICS Cogen",C3298="NAICS-22 Cogen")),FALSE,IF(AND($P$7=FALSE,OR(C3298="Commercial NAICS Cogen",C3298="Commercial NAICS Non-Cogen",C3298="industrial NAICS Cogen", C3298="industrial NAICS non-cogen")),FALSE,TRUE))</f>
        <v>1</v>
      </c>
      <c r="M3298">
        <f t="shared" si="154"/>
        <v>8.6956521739130436E-3</v>
      </c>
      <c r="N3298">
        <f t="shared" si="155"/>
        <v>0</v>
      </c>
    </row>
    <row r="3299" spans="1:14" x14ac:dyDescent="0.2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s="32" t="str">
        <f t="shared" si="153"/>
        <v/>
      </c>
      <c r="J3299" t="str">
        <f>IF(K3299="natural gas",VLOOKUP(D3299,'Cross-Page Data'!$I$4:$J$13,2,FALSE),IF(K3299="solar",VLOOKUP('Form 923'!D3299,'Cross-Page Data'!$I$14:$J$117,2,FALSE),K3299))</f>
        <v>hard coal</v>
      </c>
      <c r="K3299" t="str">
        <f>VLOOKUP(E3299,'Cross-Page Data'!$D$4:$F$48,3,FALSE)</f>
        <v>hard coal</v>
      </c>
      <c r="L3299" t="b">
        <f>IF(AND($P$6=FALSE,OR(C3299="Commercial NAICS Cogen",C3299="Industrial NAICS Cogen",C3299="NAICS-22 Cogen")),FALSE,IF(AND($P$7=FALSE,OR(C3299="Commercial NAICS Cogen",C3299="Commercial NAICS Non-Cogen",C3299="industrial NAICS Cogen", C3299="industrial NAICS non-cogen")),FALSE,TRUE))</f>
        <v>1</v>
      </c>
      <c r="M3299">
        <f t="shared" si="154"/>
        <v>1.3605442176870747E-3</v>
      </c>
      <c r="N3299">
        <f t="shared" si="155"/>
        <v>0</v>
      </c>
    </row>
    <row r="3300" spans="1:14" x14ac:dyDescent="0.2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s="32">
        <f t="shared" si="153"/>
        <v>8902066.784348337</v>
      </c>
      <c r="J3300" t="str">
        <f>IF(K3300="natural gas",VLOOKUP(D3300,'Cross-Page Data'!$I$4:$J$13,2,FALSE),IF(K3300="solar",VLOOKUP('Form 923'!D3300,'Cross-Page Data'!$I$14:$J$117,2,FALSE),K3300))</f>
        <v>hydro</v>
      </c>
      <c r="K3300" t="str">
        <f>VLOOKUP(E3300,'Cross-Page Data'!$D$4:$F$48,3,FALSE)</f>
        <v>hydro</v>
      </c>
      <c r="L3300" t="b">
        <f>IF(AND($P$6=FALSE,OR(C3300="Commercial NAICS Cogen",C3300="Industrial NAICS Cogen",C3300="NAICS-22 Cogen")),FALSE,IF(AND($P$7=FALSE,OR(C3300="Commercial NAICS Cogen",C3300="Commercial NAICS Non-Cogen",C3300="industrial NAICS Cogen", C3300="industrial NAICS non-cogen")),FALSE,TRUE))</f>
        <v>1</v>
      </c>
      <c r="M3300">
        <f t="shared" si="154"/>
        <v>0.12397820163487738</v>
      </c>
      <c r="N3300">
        <f t="shared" si="155"/>
        <v>1</v>
      </c>
    </row>
    <row r="3301" spans="1:14" x14ac:dyDescent="0.2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s="32">
        <f t="shared" si="153"/>
        <v>21873857.702349871</v>
      </c>
      <c r="J3301" t="str">
        <f>IF(K3301="natural gas",VLOOKUP(D3301,'Cross-Page Data'!$I$4:$J$13,2,FALSE),IF(K3301="solar",VLOOKUP('Form 923'!D3301,'Cross-Page Data'!$I$14:$J$117,2,FALSE),K3301))</f>
        <v>natural gas peaker</v>
      </c>
      <c r="K3301" t="str">
        <f>VLOOKUP(E3301,'Cross-Page Data'!$D$4:$F$48,3,FALSE)</f>
        <v>natural gas</v>
      </c>
      <c r="L3301" t="b">
        <f>IF(AND($P$6=FALSE,OR(C3301="Commercial NAICS Cogen",C3301="Industrial NAICS Cogen",C3301="NAICS-22 Cogen")),FALSE,IF(AND($P$7=FALSE,OR(C3301="Commercial NAICS Cogen",C3301="Commercial NAICS Non-Cogen",C3301="industrial NAICS Cogen", C3301="industrial NAICS non-cogen")),FALSE,TRUE))</f>
        <v>1</v>
      </c>
      <c r="M3301">
        <f t="shared" si="154"/>
        <v>4.8888888888888891E-2</v>
      </c>
      <c r="N3301">
        <f t="shared" si="155"/>
        <v>0</v>
      </c>
    </row>
    <row r="3302" spans="1:14" x14ac:dyDescent="0.2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s="32">
        <f t="shared" si="153"/>
        <v>11627001.045943156</v>
      </c>
      <c r="J3302" t="str">
        <f>IF(K3302="natural gas",VLOOKUP(D3302,'Cross-Page Data'!$I$4:$J$13,2,FALSE),IF(K3302="solar",VLOOKUP('Form 923'!D3302,'Cross-Page Data'!$I$14:$J$117,2,FALSE),K3302))</f>
        <v>hard coal</v>
      </c>
      <c r="K3302" t="str">
        <f>VLOOKUP(E3302,'Cross-Page Data'!$D$4:$F$48,3,FALSE)</f>
        <v>hard coal</v>
      </c>
      <c r="L3302" t="b">
        <f>IF(AND($P$6=FALSE,OR(C3302="Commercial NAICS Cogen",C3302="Industrial NAICS Cogen",C3302="NAICS-22 Cogen")),FALSE,IF(AND($P$7=FALSE,OR(C3302="Commercial NAICS Cogen",C3302="Commercial NAICS Non-Cogen",C3302="industrial NAICS Cogen", C3302="industrial NAICS non-cogen")),FALSE,TRUE))</f>
        <v>1</v>
      </c>
      <c r="M3302">
        <f t="shared" si="154"/>
        <v>0.14557823129251701</v>
      </c>
      <c r="N3302">
        <f t="shared" si="155"/>
        <v>1</v>
      </c>
    </row>
    <row r="3303" spans="1:14" x14ac:dyDescent="0.2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s="32">
        <f t="shared" si="153"/>
        <v>11644322.352608649</v>
      </c>
      <c r="J3303" t="str">
        <f>IF(K3303="natural gas",VLOOKUP(D3303,'Cross-Page Data'!$I$4:$J$13,2,FALSE),IF(K3303="solar",VLOOKUP('Form 923'!D3303,'Cross-Page Data'!$I$14:$J$117,2,FALSE),K3303))</f>
        <v>natural gas peaker</v>
      </c>
      <c r="K3303" t="str">
        <f>VLOOKUP(E3303,'Cross-Page Data'!$D$4:$F$48,3,FALSE)</f>
        <v>natural gas</v>
      </c>
      <c r="L3303" t="b">
        <f>IF(AND($P$6=FALSE,OR(C3303="Commercial NAICS Cogen",C3303="Industrial NAICS Cogen",C3303="NAICS-22 Cogen")),FALSE,IF(AND($P$7=FALSE,OR(C3303="Commercial NAICS Cogen",C3303="Commercial NAICS Non-Cogen",C3303="industrial NAICS Cogen", C3303="industrial NAICS non-cogen")),FALSE,TRUE))</f>
        <v>1</v>
      </c>
      <c r="M3303">
        <f t="shared" si="154"/>
        <v>0.32098765432098764</v>
      </c>
      <c r="N3303">
        <f t="shared" si="155"/>
        <v>1</v>
      </c>
    </row>
    <row r="3304" spans="1:14" x14ac:dyDescent="0.2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s="32">
        <f t="shared" si="153"/>
        <v>11592278.345680114</v>
      </c>
      <c r="J3304" t="str">
        <f>IF(K3304="natural gas",VLOOKUP(D3304,'Cross-Page Data'!$I$4:$J$13,2,FALSE),IF(K3304="solar",VLOOKUP('Form 923'!D3304,'Cross-Page Data'!$I$14:$J$117,2,FALSE),K3304))</f>
        <v>hard coal</v>
      </c>
      <c r="K3304" t="str">
        <f>VLOOKUP(E3304,'Cross-Page Data'!$D$4:$F$48,3,FALSE)</f>
        <v>hard coal</v>
      </c>
      <c r="L3304" t="b">
        <f>IF(AND($P$6=FALSE,OR(C3304="Commercial NAICS Cogen",C3304="Industrial NAICS Cogen",C3304="NAICS-22 Cogen")),FALSE,IF(AND($P$7=FALSE,OR(C3304="Commercial NAICS Cogen",C3304="Commercial NAICS Non-Cogen",C3304="industrial NAICS Cogen", C3304="industrial NAICS non-cogen")),FALSE,TRUE))</f>
        <v>1</v>
      </c>
      <c r="M3304">
        <f t="shared" si="154"/>
        <v>0.14829931972789115</v>
      </c>
      <c r="N3304">
        <f t="shared" si="155"/>
        <v>1</v>
      </c>
    </row>
    <row r="3305" spans="1:14" x14ac:dyDescent="0.2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s="32">
        <f t="shared" si="153"/>
        <v>8902004.0906156916</v>
      </c>
      <c r="J3305" t="str">
        <f>IF(K3305="natural gas",VLOOKUP(D3305,'Cross-Page Data'!$I$4:$J$13,2,FALSE),IF(K3305="solar",VLOOKUP('Form 923'!D3305,'Cross-Page Data'!$I$14:$J$117,2,FALSE),K3305))</f>
        <v>hydro</v>
      </c>
      <c r="K3305" t="str">
        <f>VLOOKUP(E3305,'Cross-Page Data'!$D$4:$F$48,3,FALSE)</f>
        <v>hydro</v>
      </c>
      <c r="L3305" t="b">
        <f>IF(AND($P$6=FALSE,OR(C3305="Commercial NAICS Cogen",C3305="Industrial NAICS Cogen",C3305="NAICS-22 Cogen")),FALSE,IF(AND($P$7=FALSE,OR(C3305="Commercial NAICS Cogen",C3305="Commercial NAICS Non-Cogen",C3305="industrial NAICS Cogen", C3305="industrial NAICS non-cogen")),FALSE,TRUE))</f>
        <v>1</v>
      </c>
      <c r="M3305">
        <f t="shared" si="154"/>
        <v>0.34809264305177112</v>
      </c>
      <c r="N3305">
        <f t="shared" si="155"/>
        <v>1</v>
      </c>
    </row>
    <row r="3306" spans="1:14" x14ac:dyDescent="0.2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s="32">
        <f t="shared" si="153"/>
        <v>8902007.9294027369</v>
      </c>
      <c r="J3306" t="str">
        <f>IF(K3306="natural gas",VLOOKUP(D3306,'Cross-Page Data'!$I$4:$J$13,2,FALSE),IF(K3306="solar",VLOOKUP('Form 923'!D3306,'Cross-Page Data'!$I$14:$J$117,2,FALSE),K3306))</f>
        <v>hydro</v>
      </c>
      <c r="K3306" t="str">
        <f>VLOOKUP(E3306,'Cross-Page Data'!$D$4:$F$48,3,FALSE)</f>
        <v>hydro</v>
      </c>
      <c r="L3306" t="b">
        <f>IF(AND($P$6=FALSE,OR(C3306="Commercial NAICS Cogen",C3306="Industrial NAICS Cogen",C3306="NAICS-22 Cogen")),FALSE,IF(AND($P$7=FALSE,OR(C3306="Commercial NAICS Cogen",C3306="Commercial NAICS Non-Cogen",C3306="industrial NAICS Cogen", C3306="industrial NAICS non-cogen")),FALSE,TRUE))</f>
        <v>1</v>
      </c>
      <c r="M3306">
        <f t="shared" si="154"/>
        <v>0.30790190735694822</v>
      </c>
      <c r="N3306">
        <f t="shared" si="155"/>
        <v>1</v>
      </c>
    </row>
    <row r="3307" spans="1:14" x14ac:dyDescent="0.2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s="32">
        <f t="shared" si="153"/>
        <v>0</v>
      </c>
      <c r="J3307" t="str">
        <f>IF(K3307="natural gas",VLOOKUP(D3307,'Cross-Page Data'!$I$4:$J$13,2,FALSE),IF(K3307="solar",VLOOKUP('Form 923'!D3307,'Cross-Page Data'!$I$14:$J$117,2,FALSE),K3307))</f>
        <v>hydro</v>
      </c>
      <c r="K3307" t="str">
        <f>VLOOKUP(E3307,'Cross-Page Data'!$D$4:$F$48,3,FALSE)</f>
        <v>hydro</v>
      </c>
      <c r="L3307" t="b">
        <f>IF(AND($P$6=FALSE,OR(C3307="Commercial NAICS Cogen",C3307="Industrial NAICS Cogen",C3307="NAICS-22 Cogen")),FALSE,IF(AND($P$7=FALSE,OR(C3307="Commercial NAICS Cogen",C3307="Commercial NAICS Non-Cogen",C3307="industrial NAICS Cogen", C3307="industrial NAICS non-cogen")),FALSE,TRUE))</f>
        <v>1</v>
      </c>
      <c r="M3307">
        <f t="shared" si="154"/>
        <v>0.93188010899182561</v>
      </c>
      <c r="N3307">
        <f t="shared" si="155"/>
        <v>1</v>
      </c>
    </row>
    <row r="3308" spans="1:14" x14ac:dyDescent="0.2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s="32" t="str">
        <f t="shared" si="153"/>
        <v/>
      </c>
      <c r="J3308" t="str">
        <f>IF(K3308="natural gas",VLOOKUP(D3308,'Cross-Page Data'!$I$4:$J$13,2,FALSE),IF(K3308="solar",VLOOKUP('Form 923'!D3308,'Cross-Page Data'!$I$14:$J$117,2,FALSE),K3308))</f>
        <v>heavy or residual fuel oil</v>
      </c>
      <c r="K3308" t="str">
        <f>VLOOKUP(E3308,'Cross-Page Data'!$D$4:$F$48,3,FALSE)</f>
        <v>heavy or residual fuel oil</v>
      </c>
      <c r="L3308" t="b">
        <f>IF(AND($P$6=FALSE,OR(C3308="Commercial NAICS Cogen",C3308="Industrial NAICS Cogen",C3308="NAICS-22 Cogen")),FALSE,IF(AND($P$7=FALSE,OR(C3308="Commercial NAICS Cogen",C3308="Commercial NAICS Non-Cogen",C3308="industrial NAICS Cogen", C3308="industrial NAICS non-cogen")),FALSE,TRUE))</f>
        <v>1</v>
      </c>
      <c r="M3308">
        <f t="shared" si="154"/>
        <v>4.0160642570281126E-4</v>
      </c>
      <c r="N3308">
        <f t="shared" si="155"/>
        <v>0</v>
      </c>
    </row>
    <row r="3309" spans="1:14" x14ac:dyDescent="0.2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s="32">
        <f t="shared" si="153"/>
        <v>15223148.445014426</v>
      </c>
      <c r="J3309" t="str">
        <f>IF(K3309="natural gas",VLOOKUP(D3309,'Cross-Page Data'!$I$4:$J$13,2,FALSE),IF(K3309="solar",VLOOKUP('Form 923'!D3309,'Cross-Page Data'!$I$14:$J$117,2,FALSE),K3309))</f>
        <v>natural gas peaker</v>
      </c>
      <c r="K3309" t="str">
        <f>VLOOKUP(E3309,'Cross-Page Data'!$D$4:$F$48,3,FALSE)</f>
        <v>natural gas</v>
      </c>
      <c r="L3309" t="b">
        <f>IF(AND($P$6=FALSE,OR(C3309="Commercial NAICS Cogen",C3309="Industrial NAICS Cogen",C3309="NAICS-22 Cogen")),FALSE,IF(AND($P$7=FALSE,OR(C3309="Commercial NAICS Cogen",C3309="Commercial NAICS Non-Cogen",C3309="industrial NAICS Cogen", C3309="industrial NAICS non-cogen")),FALSE,TRUE))</f>
        <v>1</v>
      </c>
      <c r="M3309">
        <f t="shared" si="154"/>
        <v>0.13728395061728396</v>
      </c>
      <c r="N3309">
        <f t="shared" si="155"/>
        <v>1</v>
      </c>
    </row>
    <row r="3310" spans="1:14" x14ac:dyDescent="0.2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s="32">
        <f t="shared" si="153"/>
        <v>16259610.584123813</v>
      </c>
      <c r="J3310" t="str">
        <f>IF(K3310="natural gas",VLOOKUP(D3310,'Cross-Page Data'!$I$4:$J$13,2,FALSE),IF(K3310="solar",VLOOKUP('Form 923'!D3310,'Cross-Page Data'!$I$14:$J$117,2,FALSE),K3310))</f>
        <v>natural gas peaker</v>
      </c>
      <c r="K3310" t="str">
        <f>VLOOKUP(E3310,'Cross-Page Data'!$D$4:$F$48,3,FALSE)</f>
        <v>natural gas</v>
      </c>
      <c r="L3310" t="b">
        <f>IF(AND($P$6=FALSE,OR(C3310="Commercial NAICS Cogen",C3310="Industrial NAICS Cogen",C3310="NAICS-22 Cogen")),FALSE,IF(AND($P$7=FALSE,OR(C3310="Commercial NAICS Cogen",C3310="Commercial NAICS Non-Cogen",C3310="industrial NAICS Cogen", C3310="industrial NAICS non-cogen")),FALSE,TRUE))</f>
        <v>1</v>
      </c>
      <c r="M3310">
        <f t="shared" si="154"/>
        <v>0.10814814814814815</v>
      </c>
      <c r="N3310">
        <f t="shared" si="155"/>
        <v>1</v>
      </c>
    </row>
    <row r="3311" spans="1:14" x14ac:dyDescent="0.2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s="32">
        <f t="shared" si="153"/>
        <v>13306417.784047671</v>
      </c>
      <c r="J3311" t="str">
        <f>IF(K3311="natural gas",VLOOKUP(D3311,'Cross-Page Data'!$I$4:$J$13,2,FALSE),IF(K3311="solar",VLOOKUP('Form 923'!D3311,'Cross-Page Data'!$I$14:$J$117,2,FALSE),K3311))</f>
        <v>lignite</v>
      </c>
      <c r="K3311" t="str">
        <f>VLOOKUP(E3311,'Cross-Page Data'!$D$4:$F$48,3,FALSE)</f>
        <v>lignite</v>
      </c>
      <c r="L3311" t="b">
        <f>IF(AND($P$6=FALSE,OR(C3311="Commercial NAICS Cogen",C3311="Industrial NAICS Cogen",C3311="NAICS-22 Cogen")),FALSE,IF(AND($P$7=FALSE,OR(C3311="Commercial NAICS Cogen",C3311="Commercial NAICS Non-Cogen",C3311="industrial NAICS Cogen", C3311="industrial NAICS non-cogen")),FALSE,TRUE))</f>
        <v>1</v>
      </c>
      <c r="M3311">
        <f t="shared" si="154"/>
        <v>0.18181818181818182</v>
      </c>
      <c r="N3311">
        <f t="shared" si="155"/>
        <v>1</v>
      </c>
    </row>
    <row r="3312" spans="1:14" x14ac:dyDescent="0.2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s="32">
        <f t="shared" si="153"/>
        <v>14456335.363329982</v>
      </c>
      <c r="J3312" t="str">
        <f>IF(K3312="natural gas",VLOOKUP(D3312,'Cross-Page Data'!$I$4:$J$13,2,FALSE),IF(K3312="solar",VLOOKUP('Form 923'!D3312,'Cross-Page Data'!$I$14:$J$117,2,FALSE),K3312))</f>
        <v>natural gas peaker</v>
      </c>
      <c r="K3312" t="str">
        <f>VLOOKUP(E3312,'Cross-Page Data'!$D$4:$F$48,3,FALSE)</f>
        <v>natural gas</v>
      </c>
      <c r="L3312" t="b">
        <f>IF(AND($P$6=FALSE,OR(C3312="Commercial NAICS Cogen",C3312="Industrial NAICS Cogen",C3312="NAICS-22 Cogen")),FALSE,IF(AND($P$7=FALSE,OR(C3312="Commercial NAICS Cogen",C3312="Commercial NAICS Non-Cogen",C3312="industrial NAICS Cogen", C3312="industrial NAICS non-cogen")),FALSE,TRUE))</f>
        <v>1</v>
      </c>
      <c r="M3312">
        <f t="shared" si="154"/>
        <v>0.15851851851851853</v>
      </c>
      <c r="N3312">
        <f t="shared" si="155"/>
        <v>1</v>
      </c>
    </row>
    <row r="3313" spans="1:14" x14ac:dyDescent="0.2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s="32">
        <f t="shared" si="153"/>
        <v>13522654.982080508</v>
      </c>
      <c r="J3313" t="str">
        <f>IF(K3313="natural gas",VLOOKUP(D3313,'Cross-Page Data'!$I$4:$J$13,2,FALSE),IF(K3313="solar",VLOOKUP('Form 923'!D3313,'Cross-Page Data'!$I$14:$J$117,2,FALSE),K3313))</f>
        <v>hard coal</v>
      </c>
      <c r="K3313" t="str">
        <f>VLOOKUP(E3313,'Cross-Page Data'!$D$4:$F$48,3,FALSE)</f>
        <v>hard coal</v>
      </c>
      <c r="L3313" t="b">
        <f>IF(AND($P$6=FALSE,OR(C3313="Commercial NAICS Cogen",C3313="Industrial NAICS Cogen",C3313="NAICS-22 Cogen")),FALSE,IF(AND($P$7=FALSE,OR(C3313="Commercial NAICS Cogen",C3313="Commercial NAICS Non-Cogen",C3313="industrial NAICS Cogen", C3313="industrial NAICS non-cogen")),FALSE,TRUE))</f>
        <v>1</v>
      </c>
      <c r="M3313">
        <f t="shared" si="154"/>
        <v>5.5782312925170066E-2</v>
      </c>
      <c r="N3313">
        <f t="shared" si="155"/>
        <v>1</v>
      </c>
    </row>
    <row r="3314" spans="1:14" x14ac:dyDescent="0.2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s="32">
        <f t="shared" si="153"/>
        <v>10115705.38927499</v>
      </c>
      <c r="J3314" t="str">
        <f>IF(K3314="natural gas",VLOOKUP(D3314,'Cross-Page Data'!$I$4:$J$13,2,FALSE),IF(K3314="solar",VLOOKUP('Form 923'!D3314,'Cross-Page Data'!$I$14:$J$117,2,FALSE),K3314))</f>
        <v>heavy or residual fuel oil</v>
      </c>
      <c r="K3314" t="str">
        <f>VLOOKUP(E3314,'Cross-Page Data'!$D$4:$F$48,3,FALSE)</f>
        <v>heavy or residual fuel oil</v>
      </c>
      <c r="L3314" t="b">
        <f>IF(AND($P$6=FALSE,OR(C3314="Commercial NAICS Cogen",C3314="Industrial NAICS Cogen",C3314="NAICS-22 Cogen")),FALSE,IF(AND($P$7=FALSE,OR(C3314="Commercial NAICS Cogen",C3314="Commercial NAICS Non-Cogen",C3314="industrial NAICS Cogen", C3314="industrial NAICS non-cogen")),FALSE,TRUE))</f>
        <v>1</v>
      </c>
      <c r="M3314">
        <f t="shared" si="154"/>
        <v>0.39076305220883534</v>
      </c>
      <c r="N3314">
        <f t="shared" si="155"/>
        <v>1</v>
      </c>
    </row>
    <row r="3315" spans="1:14" x14ac:dyDescent="0.2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s="32">
        <f t="shared" si="153"/>
        <v>10062584.162761081</v>
      </c>
      <c r="J3315" t="str">
        <f>IF(K3315="natural gas",VLOOKUP(D3315,'Cross-Page Data'!$I$4:$J$13,2,FALSE),IF(K3315="solar",VLOOKUP('Form 923'!D3315,'Cross-Page Data'!$I$14:$J$117,2,FALSE),K3315))</f>
        <v>hard coal</v>
      </c>
      <c r="K3315" t="str">
        <f>VLOOKUP(E3315,'Cross-Page Data'!$D$4:$F$48,3,FALSE)</f>
        <v>hard coal</v>
      </c>
      <c r="L3315" t="b">
        <f>IF(AND($P$6=FALSE,OR(C3315="Commercial NAICS Cogen",C3315="Industrial NAICS Cogen",C3315="NAICS-22 Cogen")),FALSE,IF(AND($P$7=FALSE,OR(C3315="Commercial NAICS Cogen",C3315="Commercial NAICS Non-Cogen",C3315="industrial NAICS Cogen", C3315="industrial NAICS non-cogen")),FALSE,TRUE))</f>
        <v>1</v>
      </c>
      <c r="M3315">
        <f t="shared" si="154"/>
        <v>0.39319727891156464</v>
      </c>
      <c r="N3315">
        <f t="shared" si="155"/>
        <v>1</v>
      </c>
    </row>
    <row r="3316" spans="1:14" x14ac:dyDescent="0.2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s="32">
        <f t="shared" si="153"/>
        <v>13823148.148148147</v>
      </c>
      <c r="J3316" t="str">
        <f>IF(K3316="natural gas",VLOOKUP(D3316,'Cross-Page Data'!$I$4:$J$13,2,FALSE),IF(K3316="solar",VLOOKUP('Form 923'!D3316,'Cross-Page Data'!$I$14:$J$117,2,FALSE),K3316))</f>
        <v>heavy or residual fuel oil</v>
      </c>
      <c r="K3316" t="str">
        <f>VLOOKUP(E3316,'Cross-Page Data'!$D$4:$F$48,3,FALSE)</f>
        <v>heavy or residual fuel oil</v>
      </c>
      <c r="L3316" t="b">
        <f>IF(AND($P$6=FALSE,OR(C3316="Commercial NAICS Cogen",C3316="Industrial NAICS Cogen",C3316="NAICS-22 Cogen")),FALSE,IF(AND($P$7=FALSE,OR(C3316="Commercial NAICS Cogen",C3316="Commercial NAICS Non-Cogen",C3316="industrial NAICS Cogen", C3316="industrial NAICS non-cogen")),FALSE,TRUE))</f>
        <v>1</v>
      </c>
      <c r="M3316">
        <f t="shared" si="154"/>
        <v>0.15542168674698795</v>
      </c>
      <c r="N3316">
        <f t="shared" si="155"/>
        <v>1</v>
      </c>
    </row>
    <row r="3317" spans="1:14" x14ac:dyDescent="0.2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s="32">
        <f t="shared" si="153"/>
        <v>13129286.170338379</v>
      </c>
      <c r="J3317" t="str">
        <f>IF(K3317="natural gas",VLOOKUP(D3317,'Cross-Page Data'!$I$4:$J$13,2,FALSE),IF(K3317="solar",VLOOKUP('Form 923'!D3317,'Cross-Page Data'!$I$14:$J$117,2,FALSE),K3317))</f>
        <v>hard coal</v>
      </c>
      <c r="K3317" t="str">
        <f>VLOOKUP(E3317,'Cross-Page Data'!$D$4:$F$48,3,FALSE)</f>
        <v>hard coal</v>
      </c>
      <c r="L3317" t="b">
        <f>IF(AND($P$6=FALSE,OR(C3317="Commercial NAICS Cogen",C3317="Industrial NAICS Cogen",C3317="NAICS-22 Cogen")),FALSE,IF(AND($P$7=FALSE,OR(C3317="Commercial NAICS Cogen",C3317="Commercial NAICS Non-Cogen",C3317="industrial NAICS Cogen", C3317="industrial NAICS non-cogen")),FALSE,TRUE))</f>
        <v>1</v>
      </c>
      <c r="M3317">
        <f t="shared" si="154"/>
        <v>5.9863945578231291E-2</v>
      </c>
      <c r="N3317">
        <f t="shared" si="155"/>
        <v>1</v>
      </c>
    </row>
    <row r="3318" spans="1:14" x14ac:dyDescent="0.2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s="32">
        <f t="shared" si="153"/>
        <v>31220425.268459879</v>
      </c>
      <c r="J3318" t="str">
        <f>IF(K3318="natural gas",VLOOKUP(D3318,'Cross-Page Data'!$I$4:$J$13,2,FALSE),IF(K3318="solar",VLOOKUP('Form 923'!D3318,'Cross-Page Data'!$I$14:$J$117,2,FALSE),K3318))</f>
        <v>heavy or residual fuel oil</v>
      </c>
      <c r="K3318" t="str">
        <f>VLOOKUP(E3318,'Cross-Page Data'!$D$4:$F$48,3,FALSE)</f>
        <v>heavy or residual fuel oil</v>
      </c>
      <c r="L3318" t="b">
        <f>IF(AND($P$6=FALSE,OR(C3318="Commercial NAICS Cogen",C3318="Industrial NAICS Cogen",C3318="NAICS-22 Cogen")),FALSE,IF(AND($P$7=FALSE,OR(C3318="Commercial NAICS Cogen",C3318="Commercial NAICS Non-Cogen",C3318="industrial NAICS Cogen", C3318="industrial NAICS non-cogen")),FALSE,TRUE))</f>
        <v>1</v>
      </c>
      <c r="M3318">
        <f t="shared" si="154"/>
        <v>2.6506024096385541E-2</v>
      </c>
      <c r="N3318">
        <f t="shared" si="155"/>
        <v>0</v>
      </c>
    </row>
    <row r="3319" spans="1:14" x14ac:dyDescent="0.2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s="32">
        <f t="shared" si="153"/>
        <v>13440142.511688873</v>
      </c>
      <c r="J3319" t="str">
        <f>IF(K3319="natural gas",VLOOKUP(D3319,'Cross-Page Data'!$I$4:$J$13,2,FALSE),IF(K3319="solar",VLOOKUP('Form 923'!D3319,'Cross-Page Data'!$I$14:$J$117,2,FALSE),K3319))</f>
        <v>hard coal</v>
      </c>
      <c r="K3319" t="str">
        <f>VLOOKUP(E3319,'Cross-Page Data'!$D$4:$F$48,3,FALSE)</f>
        <v>hard coal</v>
      </c>
      <c r="L3319" t="b">
        <f>IF(AND($P$6=FALSE,OR(C3319="Commercial NAICS Cogen",C3319="Industrial NAICS Cogen",C3319="NAICS-22 Cogen")),FALSE,IF(AND($P$7=FALSE,OR(C3319="Commercial NAICS Cogen",C3319="Commercial NAICS Non-Cogen",C3319="industrial NAICS Cogen", C3319="industrial NAICS non-cogen")),FALSE,TRUE))</f>
        <v>1</v>
      </c>
      <c r="M3319">
        <f t="shared" si="154"/>
        <v>5.7142857142857141E-2</v>
      </c>
      <c r="N3319">
        <f t="shared" si="155"/>
        <v>1</v>
      </c>
    </row>
    <row r="3320" spans="1:14" x14ac:dyDescent="0.2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s="32" t="str">
        <f t="shared" si="153"/>
        <v/>
      </c>
      <c r="J3320" t="str">
        <f>IF(K3320="natural gas",VLOOKUP(D3320,'Cross-Page Data'!$I$4:$J$13,2,FALSE),IF(K3320="solar",VLOOKUP('Form 923'!D3320,'Cross-Page Data'!$I$14:$J$117,2,FALSE),K3320))</f>
        <v>hard coal</v>
      </c>
      <c r="K3320" t="str">
        <f>VLOOKUP(E3320,'Cross-Page Data'!$D$4:$F$48,3,FALSE)</f>
        <v>hard coal</v>
      </c>
      <c r="L3320" t="b">
        <f>IF(AND($P$6=FALSE,OR(C3320="Commercial NAICS Cogen",C3320="Industrial NAICS Cogen",C3320="NAICS-22 Cogen")),FALSE,IF(AND($P$7=FALSE,OR(C3320="Commercial NAICS Cogen",C3320="Commercial NAICS Non-Cogen",C3320="industrial NAICS Cogen", C3320="industrial NAICS non-cogen")),FALSE,TRUE))</f>
        <v>1</v>
      </c>
      <c r="M3320">
        <f t="shared" si="154"/>
        <v>1.3605442176870747E-3</v>
      </c>
      <c r="N3320">
        <f t="shared" si="155"/>
        <v>0</v>
      </c>
    </row>
    <row r="3321" spans="1:14" x14ac:dyDescent="0.2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s="32">
        <f t="shared" si="153"/>
        <v>12326218.172881553</v>
      </c>
      <c r="J3321" t="str">
        <f>IF(K3321="natural gas",VLOOKUP(D3321,'Cross-Page Data'!$I$4:$J$13,2,FALSE),IF(K3321="solar",VLOOKUP('Form 923'!D3321,'Cross-Page Data'!$I$14:$J$117,2,FALSE),K3321))</f>
        <v>heavy or residual fuel oil</v>
      </c>
      <c r="K3321" t="str">
        <f>VLOOKUP(E3321,'Cross-Page Data'!$D$4:$F$48,3,FALSE)</f>
        <v>heavy or residual fuel oil</v>
      </c>
      <c r="L3321" t="b">
        <f>IF(AND($P$6=FALSE,OR(C3321="Commercial NAICS Cogen",C3321="Industrial NAICS Cogen",C3321="NAICS-22 Cogen")),FALSE,IF(AND($P$7=FALSE,OR(C3321="Commercial NAICS Cogen",C3321="Commercial NAICS Non-Cogen",C3321="industrial NAICS Cogen", C3321="industrial NAICS non-cogen")),FALSE,TRUE))</f>
        <v>1</v>
      </c>
      <c r="M3321">
        <f t="shared" si="154"/>
        <v>0.21124497991967872</v>
      </c>
      <c r="N3321">
        <f t="shared" si="155"/>
        <v>1</v>
      </c>
    </row>
    <row r="3322" spans="1:14" x14ac:dyDescent="0.2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s="32">
        <f t="shared" si="153"/>
        <v>11858103.310488839</v>
      </c>
      <c r="J3322" t="str">
        <f>IF(K3322="natural gas",VLOOKUP(D3322,'Cross-Page Data'!$I$4:$J$13,2,FALSE),IF(K3322="solar",VLOOKUP('Form 923'!D3322,'Cross-Page Data'!$I$14:$J$117,2,FALSE),K3322))</f>
        <v>hard coal</v>
      </c>
      <c r="K3322" t="str">
        <f>VLOOKUP(E3322,'Cross-Page Data'!$D$4:$F$48,3,FALSE)</f>
        <v>hard coal</v>
      </c>
      <c r="L3322" t="b">
        <f>IF(AND($P$6=FALSE,OR(C3322="Commercial NAICS Cogen",C3322="Industrial NAICS Cogen",C3322="NAICS-22 Cogen")),FALSE,IF(AND($P$7=FALSE,OR(C3322="Commercial NAICS Cogen",C3322="Commercial NAICS Non-Cogen",C3322="industrial NAICS Cogen", C3322="industrial NAICS non-cogen")),FALSE,TRUE))</f>
        <v>1</v>
      </c>
      <c r="M3322">
        <f t="shared" si="154"/>
        <v>0.11564625850340136</v>
      </c>
      <c r="N3322">
        <f t="shared" si="155"/>
        <v>1</v>
      </c>
    </row>
    <row r="3323" spans="1:14" x14ac:dyDescent="0.2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s="32">
        <f t="shared" si="153"/>
        <v>10413476.766497782</v>
      </c>
      <c r="J3323" t="str">
        <f>IF(K3323="natural gas",VLOOKUP(D3323,'Cross-Page Data'!$I$4:$J$13,2,FALSE),IF(K3323="solar",VLOOKUP('Form 923'!D3323,'Cross-Page Data'!$I$14:$J$117,2,FALSE),K3323))</f>
        <v>heavy or residual fuel oil</v>
      </c>
      <c r="K3323" t="str">
        <f>VLOOKUP(E3323,'Cross-Page Data'!$D$4:$F$48,3,FALSE)</f>
        <v>heavy or residual fuel oil</v>
      </c>
      <c r="L3323" t="b">
        <f>IF(AND($P$6=FALSE,OR(C3323="Commercial NAICS Cogen",C3323="Industrial NAICS Cogen",C3323="NAICS-22 Cogen")),FALSE,IF(AND($P$7=FALSE,OR(C3323="Commercial NAICS Cogen",C3323="Commercial NAICS Non-Cogen",C3323="industrial NAICS Cogen", C3323="industrial NAICS non-cogen")),FALSE,TRUE))</f>
        <v>1</v>
      </c>
      <c r="M3323">
        <f t="shared" si="154"/>
        <v>0.3602409638554217</v>
      </c>
      <c r="N3323">
        <f t="shared" si="155"/>
        <v>1</v>
      </c>
    </row>
    <row r="3324" spans="1:14" x14ac:dyDescent="0.2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s="32">
        <f t="shared" si="153"/>
        <v>10428442.50289326</v>
      </c>
      <c r="J3324" t="str">
        <f>IF(K3324="natural gas",VLOOKUP(D3324,'Cross-Page Data'!$I$4:$J$13,2,FALSE),IF(K3324="solar",VLOOKUP('Form 923'!D3324,'Cross-Page Data'!$I$14:$J$117,2,FALSE),K3324))</f>
        <v>natural gas peaker</v>
      </c>
      <c r="K3324" t="str">
        <f>VLOOKUP(E3324,'Cross-Page Data'!$D$4:$F$48,3,FALSE)</f>
        <v>natural gas</v>
      </c>
      <c r="L3324" t="b">
        <f>IF(AND($P$6=FALSE,OR(C3324="Commercial NAICS Cogen",C3324="Industrial NAICS Cogen",C3324="NAICS-22 Cogen")),FALSE,IF(AND($P$7=FALSE,OR(C3324="Commercial NAICS Cogen",C3324="Commercial NAICS Non-Cogen",C3324="industrial NAICS Cogen", C3324="industrial NAICS non-cogen")),FALSE,TRUE))</f>
        <v>1</v>
      </c>
      <c r="M3324">
        <f t="shared" si="154"/>
        <v>0.46617283950617283</v>
      </c>
      <c r="N3324">
        <f t="shared" si="155"/>
        <v>1</v>
      </c>
    </row>
    <row r="3325" spans="1:14" x14ac:dyDescent="0.2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s="32">
        <f t="shared" si="153"/>
        <v>10212740.642257558</v>
      </c>
      <c r="J3325" t="str">
        <f>IF(K3325="natural gas",VLOOKUP(D3325,'Cross-Page Data'!$I$4:$J$13,2,FALSE),IF(K3325="solar",VLOOKUP('Form 923'!D3325,'Cross-Page Data'!$I$14:$J$117,2,FALSE),K3325))</f>
        <v>hard coal</v>
      </c>
      <c r="K3325" t="str">
        <f>VLOOKUP(E3325,'Cross-Page Data'!$D$4:$F$48,3,FALSE)</f>
        <v>hard coal</v>
      </c>
      <c r="L3325" t="b">
        <f>IF(AND($P$6=FALSE,OR(C3325="Commercial NAICS Cogen",C3325="Industrial NAICS Cogen",C3325="NAICS-22 Cogen")),FALSE,IF(AND($P$7=FALSE,OR(C3325="Commercial NAICS Cogen",C3325="Commercial NAICS Non-Cogen",C3325="industrial NAICS Cogen", C3325="industrial NAICS non-cogen")),FALSE,TRUE))</f>
        <v>1</v>
      </c>
      <c r="M3325">
        <f t="shared" si="154"/>
        <v>0.3727891156462585</v>
      </c>
      <c r="N3325">
        <f t="shared" si="155"/>
        <v>1</v>
      </c>
    </row>
    <row r="3326" spans="1:14" x14ac:dyDescent="0.2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s="32" t="str">
        <f t="shared" si="153"/>
        <v/>
      </c>
      <c r="J3326" t="str">
        <f>IF(K3326="natural gas",VLOOKUP(D3326,'Cross-Page Data'!$I$4:$J$13,2,FALSE),IF(K3326="solar",VLOOKUP('Form 923'!D3326,'Cross-Page Data'!$I$14:$J$117,2,FALSE),K3326))</f>
        <v>heavy or residual fuel oil</v>
      </c>
      <c r="K3326" t="str">
        <f>VLOOKUP(E3326,'Cross-Page Data'!$D$4:$F$48,3,FALSE)</f>
        <v>heavy or residual fuel oil</v>
      </c>
      <c r="L3326" t="b">
        <f>IF(AND($P$6=FALSE,OR(C3326="Commercial NAICS Cogen",C3326="Industrial NAICS Cogen",C3326="NAICS-22 Cogen")),FALSE,IF(AND($P$7=FALSE,OR(C3326="Commercial NAICS Cogen",C3326="Commercial NAICS Non-Cogen",C3326="industrial NAICS Cogen", C3326="industrial NAICS non-cogen")),FALSE,TRUE))</f>
        <v>1</v>
      </c>
      <c r="M3326">
        <f t="shared" si="154"/>
        <v>4.0160642570281126E-4</v>
      </c>
      <c r="N3326">
        <f t="shared" si="155"/>
        <v>0</v>
      </c>
    </row>
    <row r="3327" spans="1:14" x14ac:dyDescent="0.2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s="32" t="str">
        <f t="shared" si="153"/>
        <v/>
      </c>
      <c r="J3327" t="str">
        <f>IF(K3327="natural gas",VLOOKUP(D3327,'Cross-Page Data'!$I$4:$J$13,2,FALSE),IF(K3327="solar",VLOOKUP('Form 923'!D3327,'Cross-Page Data'!$I$14:$J$117,2,FALSE),K3327))</f>
        <v>biomass</v>
      </c>
      <c r="K3327" t="str">
        <f>VLOOKUP(E3327,'Cross-Page Data'!$D$4:$F$48,3,FALSE)</f>
        <v>biomass</v>
      </c>
      <c r="L3327" t="b">
        <f>IF(AND($P$6=FALSE,OR(C3327="Commercial NAICS Cogen",C3327="Industrial NAICS Cogen",C3327="NAICS-22 Cogen")),FALSE,IF(AND($P$7=FALSE,OR(C3327="Commercial NAICS Cogen",C3327="Commercial NAICS Non-Cogen",C3327="industrial NAICS Cogen", C3327="industrial NAICS non-cogen")),FALSE,TRUE))</f>
        <v>1</v>
      </c>
      <c r="M3327">
        <f t="shared" si="154"/>
        <v>1.0964912280701754E-3</v>
      </c>
      <c r="N3327">
        <f t="shared" si="155"/>
        <v>0</v>
      </c>
    </row>
    <row r="3328" spans="1:14" x14ac:dyDescent="0.2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s="32">
        <f t="shared" si="153"/>
        <v>10244413.05116405</v>
      </c>
      <c r="J3328" t="str">
        <f>IF(K3328="natural gas",VLOOKUP(D3328,'Cross-Page Data'!$I$4:$J$13,2,FALSE),IF(K3328="solar",VLOOKUP('Form 923'!D3328,'Cross-Page Data'!$I$14:$J$117,2,FALSE),K3328))</f>
        <v>heavy or residual fuel oil</v>
      </c>
      <c r="K3328" t="str">
        <f>VLOOKUP(E3328,'Cross-Page Data'!$D$4:$F$48,3,FALSE)</f>
        <v>heavy or residual fuel oil</v>
      </c>
      <c r="L3328" t="b">
        <f>IF(AND($P$6=FALSE,OR(C3328="Commercial NAICS Cogen",C3328="Industrial NAICS Cogen",C3328="NAICS-22 Cogen")),FALSE,IF(AND($P$7=FALSE,OR(C3328="Commercial NAICS Cogen",C3328="Commercial NAICS Non-Cogen",C3328="industrial NAICS Cogen", C3328="industrial NAICS non-cogen")),FALSE,TRUE))</f>
        <v>1</v>
      </c>
      <c r="M3328">
        <f t="shared" si="154"/>
        <v>0.37871485943775102</v>
      </c>
      <c r="N3328">
        <f t="shared" si="155"/>
        <v>1</v>
      </c>
    </row>
    <row r="3329" spans="1:14" x14ac:dyDescent="0.2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s="32">
        <f t="shared" si="153"/>
        <v>10233168.27478105</v>
      </c>
      <c r="J3329" t="str">
        <f>IF(K3329="natural gas",VLOOKUP(D3329,'Cross-Page Data'!$I$4:$J$13,2,FALSE),IF(K3329="solar",VLOOKUP('Form 923'!D3329,'Cross-Page Data'!$I$14:$J$117,2,FALSE),K3329))</f>
        <v>hard coal</v>
      </c>
      <c r="K3329" t="str">
        <f>VLOOKUP(E3329,'Cross-Page Data'!$D$4:$F$48,3,FALSE)</f>
        <v>hard coal</v>
      </c>
      <c r="L3329" t="b">
        <f>IF(AND($P$6=FALSE,OR(C3329="Commercial NAICS Cogen",C3329="Industrial NAICS Cogen",C3329="NAICS-22 Cogen")),FALSE,IF(AND($P$7=FALSE,OR(C3329="Commercial NAICS Cogen",C3329="Commercial NAICS Non-Cogen",C3329="industrial NAICS Cogen", C3329="industrial NAICS non-cogen")),FALSE,TRUE))</f>
        <v>1</v>
      </c>
      <c r="M3329">
        <f t="shared" si="154"/>
        <v>0.36734693877551022</v>
      </c>
      <c r="N3329">
        <f t="shared" si="155"/>
        <v>1</v>
      </c>
    </row>
    <row r="3330" spans="1:14" x14ac:dyDescent="0.2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s="32">
        <f t="shared" si="153"/>
        <v>0</v>
      </c>
      <c r="J3330" t="str">
        <f>IF(K3330="natural gas",VLOOKUP(D3330,'Cross-Page Data'!$I$4:$J$13,2,FALSE),IF(K3330="solar",VLOOKUP('Form 923'!D3330,'Cross-Page Data'!$I$14:$J$117,2,FALSE),K3330))</f>
        <v>nuclear</v>
      </c>
      <c r="K3330" t="str">
        <f>VLOOKUP(E3330,'Cross-Page Data'!$D$4:$F$48,3,FALSE)</f>
        <v>nuclear</v>
      </c>
      <c r="L3330" t="b">
        <f>IF(AND($P$6=FALSE,OR(C3330="Commercial NAICS Cogen",C3330="Industrial NAICS Cogen",C3330="NAICS-22 Cogen")),FALSE,IF(AND($P$7=FALSE,OR(C3330="Commercial NAICS Cogen",C3330="Commercial NAICS Non-Cogen",C3330="industrial NAICS Cogen", C3330="industrial NAICS non-cogen")),FALSE,TRUE))</f>
        <v>1</v>
      </c>
      <c r="M3330">
        <f t="shared" si="154"/>
        <v>1.020408163265306E-2</v>
      </c>
      <c r="N3330">
        <f t="shared" si="155"/>
        <v>0</v>
      </c>
    </row>
    <row r="3331" spans="1:14" x14ac:dyDescent="0.2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s="32">
        <f t="shared" si="153"/>
        <v>0</v>
      </c>
      <c r="J3331" t="str">
        <f>IF(K3331="natural gas",VLOOKUP(D3331,'Cross-Page Data'!$I$4:$J$13,2,FALSE),IF(K3331="solar",VLOOKUP('Form 923'!D3331,'Cross-Page Data'!$I$14:$J$117,2,FALSE),K3331))</f>
        <v>nuclear</v>
      </c>
      <c r="K3331" t="str">
        <f>VLOOKUP(E3331,'Cross-Page Data'!$D$4:$F$48,3,FALSE)</f>
        <v>nuclear</v>
      </c>
      <c r="L3331" t="b">
        <f>IF(AND($P$6=FALSE,OR(C3331="Commercial NAICS Cogen",C3331="Industrial NAICS Cogen",C3331="NAICS-22 Cogen")),FALSE,IF(AND($P$7=FALSE,OR(C3331="Commercial NAICS Cogen",C3331="Commercial NAICS Non-Cogen",C3331="industrial NAICS Cogen", C3331="industrial NAICS non-cogen")),FALSE,TRUE))</f>
        <v>1</v>
      </c>
      <c r="M3331">
        <f t="shared" si="154"/>
        <v>1.020408163265306E-2</v>
      </c>
      <c r="N3331">
        <f t="shared" si="155"/>
        <v>0</v>
      </c>
    </row>
    <row r="3332" spans="1:14" x14ac:dyDescent="0.2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s="32">
        <f t="shared" si="153"/>
        <v>0</v>
      </c>
      <c r="J3332" t="str">
        <f>IF(K3332="natural gas",VLOOKUP(D3332,'Cross-Page Data'!$I$4:$J$13,2,FALSE),IF(K3332="solar",VLOOKUP('Form 923'!D3332,'Cross-Page Data'!$I$14:$J$117,2,FALSE),K3332))</f>
        <v>hydro</v>
      </c>
      <c r="K3332" t="str">
        <f>VLOOKUP(E3332,'Cross-Page Data'!$D$4:$F$48,3,FALSE)</f>
        <v>hydro</v>
      </c>
      <c r="L3332" t="b">
        <f>IF(AND($P$6=FALSE,OR(C3332="Commercial NAICS Cogen",C3332="Industrial NAICS Cogen",C3332="NAICS-22 Cogen")),FALSE,IF(AND($P$7=FALSE,OR(C3332="Commercial NAICS Cogen",C3332="Commercial NAICS Non-Cogen",C3332="industrial NAICS Cogen", C3332="industrial NAICS non-cogen")),FALSE,TRUE))</f>
        <v>1</v>
      </c>
      <c r="M3332">
        <f t="shared" si="154"/>
        <v>0.93188010899182561</v>
      </c>
      <c r="N3332">
        <f t="shared" si="155"/>
        <v>1</v>
      </c>
    </row>
    <row r="3333" spans="1:14" x14ac:dyDescent="0.2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s="32">
        <f t="shared" si="153"/>
        <v>13078126.671502145</v>
      </c>
      <c r="J3333" t="str">
        <f>IF(K3333="natural gas",VLOOKUP(D3333,'Cross-Page Data'!$I$4:$J$13,2,FALSE),IF(K3333="solar",VLOOKUP('Form 923'!D3333,'Cross-Page Data'!$I$14:$J$117,2,FALSE),K3333))</f>
        <v>heavy or residual fuel oil</v>
      </c>
      <c r="K3333" t="str">
        <f>VLOOKUP(E3333,'Cross-Page Data'!$D$4:$F$48,3,FALSE)</f>
        <v>heavy or residual fuel oil</v>
      </c>
      <c r="L3333" t="b">
        <f>IF(AND($P$6=FALSE,OR(C3333="Commercial NAICS Cogen",C3333="Industrial NAICS Cogen",C3333="NAICS-22 Cogen")),FALSE,IF(AND($P$7=FALSE,OR(C3333="Commercial NAICS Cogen",C3333="Commercial NAICS Non-Cogen",C3333="industrial NAICS Cogen", C3333="industrial NAICS non-cogen")),FALSE,TRUE))</f>
        <v>1</v>
      </c>
      <c r="M3333">
        <f t="shared" si="154"/>
        <v>0.18072289156626506</v>
      </c>
      <c r="N3333">
        <f t="shared" si="155"/>
        <v>1</v>
      </c>
    </row>
    <row r="3334" spans="1:14" x14ac:dyDescent="0.2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s="32">
        <f t="shared" si="153"/>
        <v>12922734.116783954</v>
      </c>
      <c r="J3334" t="str">
        <f>IF(K3334="natural gas",VLOOKUP(D3334,'Cross-Page Data'!$I$4:$J$13,2,FALSE),IF(K3334="solar",VLOOKUP('Form 923'!D3334,'Cross-Page Data'!$I$14:$J$117,2,FALSE),K3334))</f>
        <v>hard coal</v>
      </c>
      <c r="K3334" t="str">
        <f>VLOOKUP(E3334,'Cross-Page Data'!$D$4:$F$48,3,FALSE)</f>
        <v>hard coal</v>
      </c>
      <c r="L3334" t="b">
        <f>IF(AND($P$6=FALSE,OR(C3334="Commercial NAICS Cogen",C3334="Industrial NAICS Cogen",C3334="NAICS-22 Cogen")),FALSE,IF(AND($P$7=FALSE,OR(C3334="Commercial NAICS Cogen",C3334="Commercial NAICS Non-Cogen",C3334="industrial NAICS Cogen", C3334="industrial NAICS non-cogen")),FALSE,TRUE))</f>
        <v>1</v>
      </c>
      <c r="M3334">
        <f t="shared" si="154"/>
        <v>6.1224489795918366E-2</v>
      </c>
      <c r="N3334">
        <f t="shared" si="155"/>
        <v>1</v>
      </c>
    </row>
    <row r="3335" spans="1:14" x14ac:dyDescent="0.2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s="32">
        <f t="shared" ref="I3335:I3398" si="156">IFERROR(F3335/G3335*10^6,"")</f>
        <v>0</v>
      </c>
      <c r="J3335" t="str">
        <f>IF(K3335="natural gas",VLOOKUP(D3335,'Cross-Page Data'!$I$4:$J$13,2,FALSE),IF(K3335="solar",VLOOKUP('Form 923'!D3335,'Cross-Page Data'!$I$14:$J$117,2,FALSE),K3335))</f>
        <v>nuclear</v>
      </c>
      <c r="K3335" t="str">
        <f>VLOOKUP(E3335,'Cross-Page Data'!$D$4:$F$48,3,FALSE)</f>
        <v>nuclear</v>
      </c>
      <c r="L3335" t="b">
        <f>IF(AND($P$6=FALSE,OR(C3335="Commercial NAICS Cogen",C3335="Industrial NAICS Cogen",C3335="NAICS-22 Cogen")),FALSE,IF(AND($P$7=FALSE,OR(C3335="Commercial NAICS Cogen",C3335="Commercial NAICS Non-Cogen",C3335="industrial NAICS Cogen", C3335="industrial NAICS non-cogen")),FALSE,TRUE))</f>
        <v>1</v>
      </c>
      <c r="M3335">
        <f t="shared" ref="M3335:M3398" si="157">(COUNTIFS($J$6:$J$14148,J3335,$I$6:$I$14148,"&gt;"&amp;I3335)+1)/COUNTIFS($J$6:$J$14148,J3335)</f>
        <v>1.020408163265306E-2</v>
      </c>
      <c r="N3335">
        <f t="shared" ref="N3335:N3398" si="158">IF(OR(M3335&gt;0.95,M3335&lt;0.05),0,1)</f>
        <v>0</v>
      </c>
    </row>
    <row r="3336" spans="1:14" x14ac:dyDescent="0.2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s="32">
        <f t="shared" si="156"/>
        <v>0</v>
      </c>
      <c r="J3336" t="str">
        <f>IF(K3336="natural gas",VLOOKUP(D3336,'Cross-Page Data'!$I$4:$J$13,2,FALSE),IF(K3336="solar",VLOOKUP('Form 923'!D3336,'Cross-Page Data'!$I$14:$J$117,2,FALSE),K3336))</f>
        <v>nuclear</v>
      </c>
      <c r="K3336" t="str">
        <f>VLOOKUP(E3336,'Cross-Page Data'!$D$4:$F$48,3,FALSE)</f>
        <v>nuclear</v>
      </c>
      <c r="L3336" t="b">
        <f>IF(AND($P$6=FALSE,OR(C3336="Commercial NAICS Cogen",C3336="Industrial NAICS Cogen",C3336="NAICS-22 Cogen")),FALSE,IF(AND($P$7=FALSE,OR(C3336="Commercial NAICS Cogen",C3336="Commercial NAICS Non-Cogen",C3336="industrial NAICS Cogen", C3336="industrial NAICS non-cogen")),FALSE,TRUE))</f>
        <v>1</v>
      </c>
      <c r="M3336">
        <f t="shared" si="157"/>
        <v>1.020408163265306E-2</v>
      </c>
      <c r="N3336">
        <f t="shared" si="158"/>
        <v>0</v>
      </c>
    </row>
    <row r="3337" spans="1:14" x14ac:dyDescent="0.2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s="32">
        <f t="shared" si="156"/>
        <v>0</v>
      </c>
      <c r="J3337" t="str">
        <f>IF(K3337="natural gas",VLOOKUP(D3337,'Cross-Page Data'!$I$4:$J$13,2,FALSE),IF(K3337="solar",VLOOKUP('Form 923'!D3337,'Cross-Page Data'!$I$14:$J$117,2,FALSE),K3337))</f>
        <v>nuclear</v>
      </c>
      <c r="K3337" t="str">
        <f>VLOOKUP(E3337,'Cross-Page Data'!$D$4:$F$48,3,FALSE)</f>
        <v>nuclear</v>
      </c>
      <c r="L3337" t="b">
        <f>IF(AND($P$6=FALSE,OR(C3337="Commercial NAICS Cogen",C3337="Industrial NAICS Cogen",C3337="NAICS-22 Cogen")),FALSE,IF(AND($P$7=FALSE,OR(C3337="Commercial NAICS Cogen",C3337="Commercial NAICS Non-Cogen",C3337="industrial NAICS Cogen", C3337="industrial NAICS non-cogen")),FALSE,TRUE))</f>
        <v>1</v>
      </c>
      <c r="M3337">
        <f t="shared" si="157"/>
        <v>1.020408163265306E-2</v>
      </c>
      <c r="N3337">
        <f t="shared" si="158"/>
        <v>0</v>
      </c>
    </row>
    <row r="3338" spans="1:14" x14ac:dyDescent="0.2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s="32">
        <f t="shared" si="156"/>
        <v>0</v>
      </c>
      <c r="J3338" t="str">
        <f>IF(K3338="natural gas",VLOOKUP(D3338,'Cross-Page Data'!$I$4:$J$13,2,FALSE),IF(K3338="solar",VLOOKUP('Form 923'!D3338,'Cross-Page Data'!$I$14:$J$117,2,FALSE),K3338))</f>
        <v>nuclear</v>
      </c>
      <c r="K3338" t="str">
        <f>VLOOKUP(E3338,'Cross-Page Data'!$D$4:$F$48,3,FALSE)</f>
        <v>nuclear</v>
      </c>
      <c r="L3338" t="b">
        <f>IF(AND($P$6=FALSE,OR(C3338="Commercial NAICS Cogen",C3338="Industrial NAICS Cogen",C3338="NAICS-22 Cogen")),FALSE,IF(AND($P$7=FALSE,OR(C3338="Commercial NAICS Cogen",C3338="Commercial NAICS Non-Cogen",C3338="industrial NAICS Cogen", C3338="industrial NAICS non-cogen")),FALSE,TRUE))</f>
        <v>1</v>
      </c>
      <c r="M3338">
        <f t="shared" si="157"/>
        <v>1.020408163265306E-2</v>
      </c>
      <c r="N3338">
        <f t="shared" si="158"/>
        <v>0</v>
      </c>
    </row>
    <row r="3339" spans="1:14" x14ac:dyDescent="0.2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s="32">
        <f t="shared" si="156"/>
        <v>11009782.802792028</v>
      </c>
      <c r="J3339" t="str">
        <f>IF(K3339="natural gas",VLOOKUP(D3339,'Cross-Page Data'!$I$4:$J$13,2,FALSE),IF(K3339="solar",VLOOKUP('Form 923'!D3339,'Cross-Page Data'!$I$14:$J$117,2,FALSE),K3339))</f>
        <v>heavy or residual fuel oil</v>
      </c>
      <c r="K3339" t="str">
        <f>VLOOKUP(E3339,'Cross-Page Data'!$D$4:$F$48,3,FALSE)</f>
        <v>heavy or residual fuel oil</v>
      </c>
      <c r="L3339" t="b">
        <f>IF(AND($P$6=FALSE,OR(C3339="Commercial NAICS Cogen",C3339="Industrial NAICS Cogen",C3339="NAICS-22 Cogen")),FALSE,IF(AND($P$7=FALSE,OR(C3339="Commercial NAICS Cogen",C3339="Commercial NAICS Non-Cogen",C3339="industrial NAICS Cogen", C3339="industrial NAICS non-cogen")),FALSE,TRUE))</f>
        <v>1</v>
      </c>
      <c r="M3339">
        <f t="shared" si="157"/>
        <v>0.3040160642570281</v>
      </c>
      <c r="N3339">
        <f t="shared" si="158"/>
        <v>1</v>
      </c>
    </row>
    <row r="3340" spans="1:14" x14ac:dyDescent="0.2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s="32">
        <f t="shared" si="156"/>
        <v>10215159.082182325</v>
      </c>
      <c r="J3340" t="str">
        <f>IF(K3340="natural gas",VLOOKUP(D3340,'Cross-Page Data'!$I$4:$J$13,2,FALSE),IF(K3340="solar",VLOOKUP('Form 923'!D3340,'Cross-Page Data'!$I$14:$J$117,2,FALSE),K3340))</f>
        <v>hard coal</v>
      </c>
      <c r="K3340" t="str">
        <f>VLOOKUP(E3340,'Cross-Page Data'!$D$4:$F$48,3,FALSE)</f>
        <v>hard coal</v>
      </c>
      <c r="L3340" t="b">
        <f>IF(AND($P$6=FALSE,OR(C3340="Commercial NAICS Cogen",C3340="Industrial NAICS Cogen",C3340="NAICS-22 Cogen")),FALSE,IF(AND($P$7=FALSE,OR(C3340="Commercial NAICS Cogen",C3340="Commercial NAICS Non-Cogen",C3340="industrial NAICS Cogen", C3340="industrial NAICS non-cogen")),FALSE,TRUE))</f>
        <v>1</v>
      </c>
      <c r="M3340">
        <f t="shared" si="157"/>
        <v>0.37006802721088433</v>
      </c>
      <c r="N3340">
        <f t="shared" si="158"/>
        <v>1</v>
      </c>
    </row>
    <row r="3341" spans="1:14" x14ac:dyDescent="0.2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s="32">
        <f t="shared" si="156"/>
        <v>0</v>
      </c>
      <c r="J3341" t="str">
        <f>IF(K3341="natural gas",VLOOKUP(D3341,'Cross-Page Data'!$I$4:$J$13,2,FALSE),IF(K3341="solar",VLOOKUP('Form 923'!D3341,'Cross-Page Data'!$I$14:$J$117,2,FALSE),K3341))</f>
        <v>nuclear</v>
      </c>
      <c r="K3341" t="str">
        <f>VLOOKUP(E3341,'Cross-Page Data'!$D$4:$F$48,3,FALSE)</f>
        <v>nuclear</v>
      </c>
      <c r="L3341" t="b">
        <f>IF(AND($P$6=FALSE,OR(C3341="Commercial NAICS Cogen",C3341="Industrial NAICS Cogen",C3341="NAICS-22 Cogen")),FALSE,IF(AND($P$7=FALSE,OR(C3341="Commercial NAICS Cogen",C3341="Commercial NAICS Non-Cogen",C3341="industrial NAICS Cogen", C3341="industrial NAICS non-cogen")),FALSE,TRUE))</f>
        <v>1</v>
      </c>
      <c r="M3341">
        <f t="shared" si="157"/>
        <v>1.020408163265306E-2</v>
      </c>
      <c r="N3341">
        <f t="shared" si="158"/>
        <v>0</v>
      </c>
    </row>
    <row r="3342" spans="1:14" x14ac:dyDescent="0.2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s="32">
        <f t="shared" si="156"/>
        <v>3919517.8543889411</v>
      </c>
      <c r="J3342" t="str">
        <f>IF(K3342="natural gas",VLOOKUP(D3342,'Cross-Page Data'!$I$4:$J$13,2,FALSE),IF(K3342="solar",VLOOKUP('Form 923'!D3342,'Cross-Page Data'!$I$14:$J$117,2,FALSE),K3342))</f>
        <v>natural gas nonpeaker</v>
      </c>
      <c r="K3342" t="str">
        <f>VLOOKUP(E3342,'Cross-Page Data'!$D$4:$F$48,3,FALSE)</f>
        <v>natural gas</v>
      </c>
      <c r="L3342" t="b">
        <f>IF(AND($P$6=FALSE,OR(C3342="Commercial NAICS Cogen",C3342="Industrial NAICS Cogen",C3342="NAICS-22 Cogen")),FALSE,IF(AND($P$7=FALSE,OR(C3342="Commercial NAICS Cogen",C3342="Commercial NAICS Non-Cogen",C3342="industrial NAICS Cogen", C3342="industrial NAICS non-cogen")),FALSE,TRUE))</f>
        <v>1</v>
      </c>
      <c r="M3342">
        <f t="shared" si="157"/>
        <v>0.54976744186046511</v>
      </c>
      <c r="N3342">
        <f t="shared" si="158"/>
        <v>1</v>
      </c>
    </row>
    <row r="3343" spans="1:14" x14ac:dyDescent="0.2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s="32">
        <f t="shared" si="156"/>
        <v>9900228.0725541897</v>
      </c>
      <c r="J3343" t="str">
        <f>IF(K3343="natural gas",VLOOKUP(D3343,'Cross-Page Data'!$I$4:$J$13,2,FALSE),IF(K3343="solar",VLOOKUP('Form 923'!D3343,'Cross-Page Data'!$I$14:$J$117,2,FALSE),K3343))</f>
        <v>natural gas nonpeaker</v>
      </c>
      <c r="K3343" t="str">
        <f>VLOOKUP(E3343,'Cross-Page Data'!$D$4:$F$48,3,FALSE)</f>
        <v>natural gas</v>
      </c>
      <c r="L3343" t="b">
        <f>IF(AND($P$6=FALSE,OR(C3343="Commercial NAICS Cogen",C3343="Industrial NAICS Cogen",C3343="NAICS-22 Cogen")),FALSE,IF(AND($P$7=FALSE,OR(C3343="Commercial NAICS Cogen",C3343="Commercial NAICS Non-Cogen",C3343="industrial NAICS Cogen", C3343="industrial NAICS non-cogen")),FALSE,TRUE))</f>
        <v>1</v>
      </c>
      <c r="M3343">
        <f t="shared" si="157"/>
        <v>0.34418604651162793</v>
      </c>
      <c r="N3343">
        <f t="shared" si="158"/>
        <v>1</v>
      </c>
    </row>
    <row r="3344" spans="1:14" x14ac:dyDescent="0.2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s="32">
        <f t="shared" si="156"/>
        <v>12026866.310558544</v>
      </c>
      <c r="J3344" t="str">
        <f>IF(K3344="natural gas",VLOOKUP(D3344,'Cross-Page Data'!$I$4:$J$13,2,FALSE),IF(K3344="solar",VLOOKUP('Form 923'!D3344,'Cross-Page Data'!$I$14:$J$117,2,FALSE),K3344))</f>
        <v>natural gas peaker</v>
      </c>
      <c r="K3344" t="str">
        <f>VLOOKUP(E3344,'Cross-Page Data'!$D$4:$F$48,3,FALSE)</f>
        <v>natural gas</v>
      </c>
      <c r="L3344" t="b">
        <f>IF(AND($P$6=FALSE,OR(C3344="Commercial NAICS Cogen",C3344="Industrial NAICS Cogen",C3344="NAICS-22 Cogen")),FALSE,IF(AND($P$7=FALSE,OR(C3344="Commercial NAICS Cogen",C3344="Commercial NAICS Non-Cogen",C3344="industrial NAICS Cogen", C3344="industrial NAICS non-cogen")),FALSE,TRUE))</f>
        <v>1</v>
      </c>
      <c r="M3344">
        <f t="shared" si="157"/>
        <v>0.2869135802469136</v>
      </c>
      <c r="N3344">
        <f t="shared" si="158"/>
        <v>1</v>
      </c>
    </row>
    <row r="3345" spans="1:14" x14ac:dyDescent="0.2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s="32">
        <f t="shared" si="156"/>
        <v>11040717.187725088</v>
      </c>
      <c r="J3345" t="str">
        <f>IF(K3345="natural gas",VLOOKUP(D3345,'Cross-Page Data'!$I$4:$J$13,2,FALSE),IF(K3345="solar",VLOOKUP('Form 923'!D3345,'Cross-Page Data'!$I$14:$J$117,2,FALSE),K3345))</f>
        <v>hard coal</v>
      </c>
      <c r="K3345" t="str">
        <f>VLOOKUP(E3345,'Cross-Page Data'!$D$4:$F$48,3,FALSE)</f>
        <v>hard coal</v>
      </c>
      <c r="L3345" t="b">
        <f>IF(AND($P$6=FALSE,OR(C3345="Commercial NAICS Cogen",C3345="Industrial NAICS Cogen",C3345="NAICS-22 Cogen")),FALSE,IF(AND($P$7=FALSE,OR(C3345="Commercial NAICS Cogen",C3345="Commercial NAICS Non-Cogen",C3345="industrial NAICS Cogen", C3345="industrial NAICS non-cogen")),FALSE,TRUE))</f>
        <v>1</v>
      </c>
      <c r="M3345">
        <f t="shared" si="157"/>
        <v>0.21904761904761905</v>
      </c>
      <c r="N3345">
        <f t="shared" si="158"/>
        <v>1</v>
      </c>
    </row>
    <row r="3346" spans="1:14" x14ac:dyDescent="0.2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s="32">
        <f t="shared" si="156"/>
        <v>11023364.052635664</v>
      </c>
      <c r="J3346" t="str">
        <f>IF(K3346="natural gas",VLOOKUP(D3346,'Cross-Page Data'!$I$4:$J$13,2,FALSE),IF(K3346="solar",VLOOKUP('Form 923'!D3346,'Cross-Page Data'!$I$14:$J$117,2,FALSE),K3346))</f>
        <v>heavy or residual fuel oil</v>
      </c>
      <c r="K3346" t="str">
        <f>VLOOKUP(E3346,'Cross-Page Data'!$D$4:$F$48,3,FALSE)</f>
        <v>heavy or residual fuel oil</v>
      </c>
      <c r="L3346" t="b">
        <f>IF(AND($P$6=FALSE,OR(C3346="Commercial NAICS Cogen",C3346="Industrial NAICS Cogen",C3346="NAICS-22 Cogen")),FALSE,IF(AND($P$7=FALSE,OR(C3346="Commercial NAICS Cogen",C3346="Commercial NAICS Non-Cogen",C3346="industrial NAICS Cogen", C3346="industrial NAICS non-cogen")),FALSE,TRUE))</f>
        <v>1</v>
      </c>
      <c r="M3346">
        <f t="shared" si="157"/>
        <v>0.30281124497991968</v>
      </c>
      <c r="N3346">
        <f t="shared" si="158"/>
        <v>1</v>
      </c>
    </row>
    <row r="3347" spans="1:14" x14ac:dyDescent="0.2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s="32">
        <f t="shared" si="156"/>
        <v>0</v>
      </c>
      <c r="J3347" t="str">
        <f>IF(K3347="natural gas",VLOOKUP(D3347,'Cross-Page Data'!$I$4:$J$13,2,FALSE),IF(K3347="solar",VLOOKUP('Form 923'!D3347,'Cross-Page Data'!$I$14:$J$117,2,FALSE),K3347))</f>
        <v>nuclear</v>
      </c>
      <c r="K3347" t="str">
        <f>VLOOKUP(E3347,'Cross-Page Data'!$D$4:$F$48,3,FALSE)</f>
        <v>nuclear</v>
      </c>
      <c r="L3347" t="b">
        <f>IF(AND($P$6=FALSE,OR(C3347="Commercial NAICS Cogen",C3347="Industrial NAICS Cogen",C3347="NAICS-22 Cogen")),FALSE,IF(AND($P$7=FALSE,OR(C3347="Commercial NAICS Cogen",C3347="Commercial NAICS Non-Cogen",C3347="industrial NAICS Cogen", C3347="industrial NAICS non-cogen")),FALSE,TRUE))</f>
        <v>1</v>
      </c>
      <c r="M3347">
        <f t="shared" si="157"/>
        <v>1.020408163265306E-2</v>
      </c>
      <c r="N3347">
        <f t="shared" si="158"/>
        <v>0</v>
      </c>
    </row>
    <row r="3348" spans="1:14" x14ac:dyDescent="0.2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s="32">
        <f t="shared" si="156"/>
        <v>0</v>
      </c>
      <c r="J3348" t="str">
        <f>IF(K3348="natural gas",VLOOKUP(D3348,'Cross-Page Data'!$I$4:$J$13,2,FALSE),IF(K3348="solar",VLOOKUP('Form 923'!D3348,'Cross-Page Data'!$I$14:$J$117,2,FALSE),K3348))</f>
        <v>nuclear</v>
      </c>
      <c r="K3348" t="str">
        <f>VLOOKUP(E3348,'Cross-Page Data'!$D$4:$F$48,3,FALSE)</f>
        <v>nuclear</v>
      </c>
      <c r="L3348" t="b">
        <f>IF(AND($P$6=FALSE,OR(C3348="Commercial NAICS Cogen",C3348="Industrial NAICS Cogen",C3348="NAICS-22 Cogen")),FALSE,IF(AND($P$7=FALSE,OR(C3348="Commercial NAICS Cogen",C3348="Commercial NAICS Non-Cogen",C3348="industrial NAICS Cogen", C3348="industrial NAICS non-cogen")),FALSE,TRUE))</f>
        <v>1</v>
      </c>
      <c r="M3348">
        <f t="shared" si="157"/>
        <v>1.020408163265306E-2</v>
      </c>
      <c r="N3348">
        <f t="shared" si="158"/>
        <v>0</v>
      </c>
    </row>
    <row r="3349" spans="1:14" x14ac:dyDescent="0.2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s="32">
        <f t="shared" si="156"/>
        <v>8901992.4844883345</v>
      </c>
      <c r="J3349" t="str">
        <f>IF(K3349="natural gas",VLOOKUP(D3349,'Cross-Page Data'!$I$4:$J$13,2,FALSE),IF(K3349="solar",VLOOKUP('Form 923'!D3349,'Cross-Page Data'!$I$14:$J$117,2,FALSE),K3349))</f>
        <v>hydro</v>
      </c>
      <c r="K3349" t="str">
        <f>VLOOKUP(E3349,'Cross-Page Data'!$D$4:$F$48,3,FALSE)</f>
        <v>hydro</v>
      </c>
      <c r="L3349" t="b">
        <f>IF(AND($P$6=FALSE,OR(C3349="Commercial NAICS Cogen",C3349="Industrial NAICS Cogen",C3349="NAICS-22 Cogen")),FALSE,IF(AND($P$7=FALSE,OR(C3349="Commercial NAICS Cogen",C3349="Commercial NAICS Non-Cogen",C3349="industrial NAICS Cogen", C3349="industrial NAICS non-cogen")),FALSE,TRUE))</f>
        <v>1</v>
      </c>
      <c r="M3349">
        <f t="shared" si="157"/>
        <v>0.62534059945504084</v>
      </c>
      <c r="N3349">
        <f t="shared" si="158"/>
        <v>1</v>
      </c>
    </row>
    <row r="3350" spans="1:14" x14ac:dyDescent="0.2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s="32">
        <f t="shared" si="156"/>
        <v>16055406.894380607</v>
      </c>
      <c r="J3350" t="str">
        <f>IF(K3350="natural gas",VLOOKUP(D3350,'Cross-Page Data'!$I$4:$J$13,2,FALSE),IF(K3350="solar",VLOOKUP('Form 923'!D3350,'Cross-Page Data'!$I$14:$J$117,2,FALSE),K3350))</f>
        <v>heavy or residual fuel oil</v>
      </c>
      <c r="K3350" t="str">
        <f>VLOOKUP(E3350,'Cross-Page Data'!$D$4:$F$48,3,FALSE)</f>
        <v>heavy or residual fuel oil</v>
      </c>
      <c r="L3350" t="b">
        <f>IF(AND($P$6=FALSE,OR(C3350="Commercial NAICS Cogen",C3350="Industrial NAICS Cogen",C3350="NAICS-22 Cogen")),FALSE,IF(AND($P$7=FALSE,OR(C3350="Commercial NAICS Cogen",C3350="Commercial NAICS Non-Cogen",C3350="industrial NAICS Cogen", C3350="industrial NAICS non-cogen")),FALSE,TRUE))</f>
        <v>1</v>
      </c>
      <c r="M3350">
        <f t="shared" si="157"/>
        <v>0.10602409638554217</v>
      </c>
      <c r="N3350">
        <f t="shared" si="158"/>
        <v>1</v>
      </c>
    </row>
    <row r="3351" spans="1:14" x14ac:dyDescent="0.2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s="32">
        <f t="shared" si="156"/>
        <v>16053235.770488366</v>
      </c>
      <c r="J3351" t="str">
        <f>IF(K3351="natural gas",VLOOKUP(D3351,'Cross-Page Data'!$I$4:$J$13,2,FALSE),IF(K3351="solar",VLOOKUP('Form 923'!D3351,'Cross-Page Data'!$I$14:$J$117,2,FALSE),K3351))</f>
        <v>natural gas peaker</v>
      </c>
      <c r="K3351" t="str">
        <f>VLOOKUP(E3351,'Cross-Page Data'!$D$4:$F$48,3,FALSE)</f>
        <v>natural gas</v>
      </c>
      <c r="L3351" t="b">
        <f>IF(AND($P$6=FALSE,OR(C3351="Commercial NAICS Cogen",C3351="Industrial NAICS Cogen",C3351="NAICS-22 Cogen")),FALSE,IF(AND($P$7=FALSE,OR(C3351="Commercial NAICS Cogen",C3351="Commercial NAICS Non-Cogen",C3351="industrial NAICS Cogen", C3351="industrial NAICS non-cogen")),FALSE,TRUE))</f>
        <v>1</v>
      </c>
      <c r="M3351">
        <f t="shared" si="157"/>
        <v>0.11506172839506174</v>
      </c>
      <c r="N3351">
        <f t="shared" si="158"/>
        <v>1</v>
      </c>
    </row>
    <row r="3352" spans="1:14" x14ac:dyDescent="0.2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s="32">
        <f t="shared" si="156"/>
        <v>0</v>
      </c>
      <c r="J3352" t="str">
        <f>IF(K3352="natural gas",VLOOKUP(D3352,'Cross-Page Data'!$I$4:$J$13,2,FALSE),IF(K3352="solar",VLOOKUP('Form 923'!D3352,'Cross-Page Data'!$I$14:$J$117,2,FALSE),K3352))</f>
        <v>nuclear</v>
      </c>
      <c r="K3352" t="str">
        <f>VLOOKUP(E3352,'Cross-Page Data'!$D$4:$F$48,3,FALSE)</f>
        <v>nuclear</v>
      </c>
      <c r="L3352" t="b">
        <f>IF(AND($P$6=FALSE,OR(C3352="Commercial NAICS Cogen",C3352="Industrial NAICS Cogen",C3352="NAICS-22 Cogen")),FALSE,IF(AND($P$7=FALSE,OR(C3352="Commercial NAICS Cogen",C3352="Commercial NAICS Non-Cogen",C3352="industrial NAICS Cogen", C3352="industrial NAICS non-cogen")),FALSE,TRUE))</f>
        <v>1</v>
      </c>
      <c r="M3352">
        <f t="shared" si="157"/>
        <v>1.020408163265306E-2</v>
      </c>
      <c r="N3352">
        <f t="shared" si="158"/>
        <v>0</v>
      </c>
    </row>
    <row r="3353" spans="1:14" x14ac:dyDescent="0.2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s="32" t="str">
        <f t="shared" si="156"/>
        <v/>
      </c>
      <c r="J3353" t="str">
        <f>IF(K3353="natural gas",VLOOKUP(D3353,'Cross-Page Data'!$I$4:$J$13,2,FALSE),IF(K3353="solar",VLOOKUP('Form 923'!D3353,'Cross-Page Data'!$I$14:$J$117,2,FALSE),K3353))</f>
        <v>hard coal</v>
      </c>
      <c r="K3353" t="str">
        <f>VLOOKUP(E3353,'Cross-Page Data'!$D$4:$F$48,3,FALSE)</f>
        <v>hard coal</v>
      </c>
      <c r="L3353" t="b">
        <f>IF(AND($P$6=FALSE,OR(C3353="Commercial NAICS Cogen",C3353="Industrial NAICS Cogen",C3353="NAICS-22 Cogen")),FALSE,IF(AND($P$7=FALSE,OR(C3353="Commercial NAICS Cogen",C3353="Commercial NAICS Non-Cogen",C3353="industrial NAICS Cogen", C3353="industrial NAICS non-cogen")),FALSE,TRUE))</f>
        <v>1</v>
      </c>
      <c r="M3353">
        <f t="shared" si="157"/>
        <v>1.3605442176870747E-3</v>
      </c>
      <c r="N3353">
        <f t="shared" si="158"/>
        <v>0</v>
      </c>
    </row>
    <row r="3354" spans="1:14" x14ac:dyDescent="0.2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s="32">
        <f t="shared" si="156"/>
        <v>16507177.233183634</v>
      </c>
      <c r="J3354" t="str">
        <f>IF(K3354="natural gas",VLOOKUP(D3354,'Cross-Page Data'!$I$4:$J$13,2,FALSE),IF(K3354="solar",VLOOKUP('Form 923'!D3354,'Cross-Page Data'!$I$14:$J$117,2,FALSE),K3354))</f>
        <v>heavy or residual fuel oil</v>
      </c>
      <c r="K3354" t="str">
        <f>VLOOKUP(E3354,'Cross-Page Data'!$D$4:$F$48,3,FALSE)</f>
        <v>heavy or residual fuel oil</v>
      </c>
      <c r="L3354" t="b">
        <f>IF(AND($P$6=FALSE,OR(C3354="Commercial NAICS Cogen",C3354="Industrial NAICS Cogen",C3354="NAICS-22 Cogen")),FALSE,IF(AND($P$7=FALSE,OR(C3354="Commercial NAICS Cogen",C3354="Commercial NAICS Non-Cogen",C3354="industrial NAICS Cogen", C3354="industrial NAICS non-cogen")),FALSE,TRUE))</f>
        <v>1</v>
      </c>
      <c r="M3354">
        <f t="shared" si="157"/>
        <v>9.9598393574297187E-2</v>
      </c>
      <c r="N3354">
        <f t="shared" si="158"/>
        <v>1</v>
      </c>
    </row>
    <row r="3355" spans="1:14" x14ac:dyDescent="0.2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s="32">
        <f t="shared" si="156"/>
        <v>16027728.04324583</v>
      </c>
      <c r="J3355" t="str">
        <f>IF(K3355="natural gas",VLOOKUP(D3355,'Cross-Page Data'!$I$4:$J$13,2,FALSE),IF(K3355="solar",VLOOKUP('Form 923'!D3355,'Cross-Page Data'!$I$14:$J$117,2,FALSE),K3355))</f>
        <v>natural gas peaker</v>
      </c>
      <c r="K3355" t="str">
        <f>VLOOKUP(E3355,'Cross-Page Data'!$D$4:$F$48,3,FALSE)</f>
        <v>natural gas</v>
      </c>
      <c r="L3355" t="b">
        <f>IF(AND($P$6=FALSE,OR(C3355="Commercial NAICS Cogen",C3355="Industrial NAICS Cogen",C3355="NAICS-22 Cogen")),FALSE,IF(AND($P$7=FALSE,OR(C3355="Commercial NAICS Cogen",C3355="Commercial NAICS Non-Cogen",C3355="industrial NAICS Cogen", C3355="industrial NAICS non-cogen")),FALSE,TRUE))</f>
        <v>1</v>
      </c>
      <c r="M3355">
        <f t="shared" si="157"/>
        <v>0.11654320987654321</v>
      </c>
      <c r="N3355">
        <f t="shared" si="158"/>
        <v>1</v>
      </c>
    </row>
    <row r="3356" spans="1:14" x14ac:dyDescent="0.2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s="32" t="str">
        <f t="shared" si="156"/>
        <v/>
      </c>
      <c r="J3356" t="str">
        <f>IF(K3356="natural gas",VLOOKUP(D3356,'Cross-Page Data'!$I$4:$J$13,2,FALSE),IF(K3356="solar",VLOOKUP('Form 923'!D3356,'Cross-Page Data'!$I$14:$J$117,2,FALSE),K3356))</f>
        <v>hard coal</v>
      </c>
      <c r="K3356" t="str">
        <f>VLOOKUP(E3356,'Cross-Page Data'!$D$4:$F$48,3,FALSE)</f>
        <v>hard coal</v>
      </c>
      <c r="L3356" t="b">
        <f>IF(AND($P$6=FALSE,OR(C3356="Commercial NAICS Cogen",C3356="Industrial NAICS Cogen",C3356="NAICS-22 Cogen")),FALSE,IF(AND($P$7=FALSE,OR(C3356="Commercial NAICS Cogen",C3356="Commercial NAICS Non-Cogen",C3356="industrial NAICS Cogen", C3356="industrial NAICS non-cogen")),FALSE,TRUE))</f>
        <v>1</v>
      </c>
      <c r="M3356">
        <f t="shared" si="157"/>
        <v>1.3605442176870747E-3</v>
      </c>
      <c r="N3356">
        <f t="shared" si="158"/>
        <v>0</v>
      </c>
    </row>
    <row r="3357" spans="1:14" x14ac:dyDescent="0.2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s="32" t="str">
        <f t="shared" si="156"/>
        <v/>
      </c>
      <c r="J3357" t="str">
        <f>IF(K3357="natural gas",VLOOKUP(D3357,'Cross-Page Data'!$I$4:$J$13,2,FALSE),IF(K3357="solar",VLOOKUP('Form 923'!D3357,'Cross-Page Data'!$I$14:$J$117,2,FALSE),K3357))</f>
        <v>hard coal</v>
      </c>
      <c r="K3357" t="str">
        <f>VLOOKUP(E3357,'Cross-Page Data'!$D$4:$F$48,3,FALSE)</f>
        <v>hard coal</v>
      </c>
      <c r="L3357" t="b">
        <f>IF(AND($P$6=FALSE,OR(C3357="Commercial NAICS Cogen",C3357="Industrial NAICS Cogen",C3357="NAICS-22 Cogen")),FALSE,IF(AND($P$7=FALSE,OR(C3357="Commercial NAICS Cogen",C3357="Commercial NAICS Non-Cogen",C3357="industrial NAICS Cogen", C3357="industrial NAICS non-cogen")),FALSE,TRUE))</f>
        <v>1</v>
      </c>
      <c r="M3357">
        <f t="shared" si="157"/>
        <v>1.3605442176870747E-3</v>
      </c>
      <c r="N3357">
        <f t="shared" si="158"/>
        <v>0</v>
      </c>
    </row>
    <row r="3358" spans="1:14" x14ac:dyDescent="0.2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s="32">
        <f t="shared" si="156"/>
        <v>19330539.758555327</v>
      </c>
      <c r="J3358" t="str">
        <f>IF(K3358="natural gas",VLOOKUP(D3358,'Cross-Page Data'!$I$4:$J$13,2,FALSE),IF(K3358="solar",VLOOKUP('Form 923'!D3358,'Cross-Page Data'!$I$14:$J$117,2,FALSE),K3358))</f>
        <v>heavy or residual fuel oil</v>
      </c>
      <c r="K3358" t="str">
        <f>VLOOKUP(E3358,'Cross-Page Data'!$D$4:$F$48,3,FALSE)</f>
        <v>heavy or residual fuel oil</v>
      </c>
      <c r="L3358" t="b">
        <f>IF(AND($P$6=FALSE,OR(C3358="Commercial NAICS Cogen",C3358="Industrial NAICS Cogen",C3358="NAICS-22 Cogen")),FALSE,IF(AND($P$7=FALSE,OR(C3358="Commercial NAICS Cogen",C3358="Commercial NAICS Non-Cogen",C3358="industrial NAICS Cogen", C3358="industrial NAICS non-cogen")),FALSE,TRUE))</f>
        <v>1</v>
      </c>
      <c r="M3358">
        <f t="shared" si="157"/>
        <v>6.5461847389558236E-2</v>
      </c>
      <c r="N3358">
        <f t="shared" si="158"/>
        <v>1</v>
      </c>
    </row>
    <row r="3359" spans="1:14" x14ac:dyDescent="0.2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s="32">
        <f t="shared" si="156"/>
        <v>16242842.431916483</v>
      </c>
      <c r="J3359" t="str">
        <f>IF(K3359="natural gas",VLOOKUP(D3359,'Cross-Page Data'!$I$4:$J$13,2,FALSE),IF(K3359="solar",VLOOKUP('Form 923'!D3359,'Cross-Page Data'!$I$14:$J$117,2,FALSE),K3359))</f>
        <v>hard coal</v>
      </c>
      <c r="K3359" t="str">
        <f>VLOOKUP(E3359,'Cross-Page Data'!$D$4:$F$48,3,FALSE)</f>
        <v>hard coal</v>
      </c>
      <c r="L3359" t="b">
        <f>IF(AND($P$6=FALSE,OR(C3359="Commercial NAICS Cogen",C3359="Industrial NAICS Cogen",C3359="NAICS-22 Cogen")),FALSE,IF(AND($P$7=FALSE,OR(C3359="Commercial NAICS Cogen",C3359="Commercial NAICS Non-Cogen",C3359="industrial NAICS Cogen", C3359="industrial NAICS non-cogen")),FALSE,TRUE))</f>
        <v>1</v>
      </c>
      <c r="M3359">
        <f t="shared" si="157"/>
        <v>2.8571428571428571E-2</v>
      </c>
      <c r="N3359">
        <f t="shared" si="158"/>
        <v>0</v>
      </c>
    </row>
    <row r="3360" spans="1:14" x14ac:dyDescent="0.2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s="32">
        <f t="shared" si="156"/>
        <v>-11618597.203344069</v>
      </c>
      <c r="J3360" t="str">
        <f>IF(K3360="natural gas",VLOOKUP(D3360,'Cross-Page Data'!$I$4:$J$13,2,FALSE),IF(K3360="solar",VLOOKUP('Form 923'!D3360,'Cross-Page Data'!$I$14:$J$117,2,FALSE),K3360))</f>
        <v>heavy or residual fuel oil</v>
      </c>
      <c r="K3360" t="str">
        <f>VLOOKUP(E3360,'Cross-Page Data'!$D$4:$F$48,3,FALSE)</f>
        <v>heavy or residual fuel oil</v>
      </c>
      <c r="L3360" t="b">
        <f>IF(AND($P$6=FALSE,OR(C3360="Commercial NAICS Cogen",C3360="Industrial NAICS Cogen",C3360="NAICS-22 Cogen")),FALSE,IF(AND($P$7=FALSE,OR(C3360="Commercial NAICS Cogen",C3360="Commercial NAICS Non-Cogen",C3360="industrial NAICS Cogen", C3360="industrial NAICS non-cogen")),FALSE,TRUE))</f>
        <v>1</v>
      </c>
      <c r="M3360">
        <f t="shared" si="157"/>
        <v>0.63654618473895586</v>
      </c>
      <c r="N3360">
        <f t="shared" si="158"/>
        <v>1</v>
      </c>
    </row>
    <row r="3361" spans="1:14" x14ac:dyDescent="0.2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s="32">
        <f t="shared" si="156"/>
        <v>-11608824.468846716</v>
      </c>
      <c r="J3361" t="str">
        <f>IF(K3361="natural gas",VLOOKUP(D3361,'Cross-Page Data'!$I$4:$J$13,2,FALSE),IF(K3361="solar",VLOOKUP('Form 923'!D3361,'Cross-Page Data'!$I$14:$J$117,2,FALSE),K3361))</f>
        <v>natural gas peaker</v>
      </c>
      <c r="K3361" t="str">
        <f>VLOOKUP(E3361,'Cross-Page Data'!$D$4:$F$48,3,FALSE)</f>
        <v>natural gas</v>
      </c>
      <c r="L3361" t="b">
        <f>IF(AND($P$6=FALSE,OR(C3361="Commercial NAICS Cogen",C3361="Industrial NAICS Cogen",C3361="NAICS-22 Cogen")),FALSE,IF(AND($P$7=FALSE,OR(C3361="Commercial NAICS Cogen",C3361="Commercial NAICS Non-Cogen",C3361="industrial NAICS Cogen", C3361="industrial NAICS non-cogen")),FALSE,TRUE))</f>
        <v>1</v>
      </c>
      <c r="M3361">
        <f t="shared" si="157"/>
        <v>0.81975308641975309</v>
      </c>
      <c r="N3361">
        <f t="shared" si="158"/>
        <v>1</v>
      </c>
    </row>
    <row r="3362" spans="1:14" x14ac:dyDescent="0.2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s="32">
        <f t="shared" si="156"/>
        <v>8902297.6609397642</v>
      </c>
      <c r="J3362" t="str">
        <f>IF(K3362="natural gas",VLOOKUP(D3362,'Cross-Page Data'!$I$4:$J$13,2,FALSE),IF(K3362="solar",VLOOKUP('Form 923'!D3362,'Cross-Page Data'!$I$14:$J$117,2,FALSE),K3362))</f>
        <v>solar pv</v>
      </c>
      <c r="K3362" t="str">
        <f>VLOOKUP(E3362,'Cross-Page Data'!$D$4:$F$48,3,FALSE)</f>
        <v>solar</v>
      </c>
      <c r="L3362" t="b">
        <f>IF(AND($P$6=FALSE,OR(C3362="Commercial NAICS Cogen",C3362="Industrial NAICS Cogen",C3362="NAICS-22 Cogen")),FALSE,IF(AND($P$7=FALSE,OR(C3362="Commercial NAICS Cogen",C3362="Commercial NAICS Non-Cogen",C3362="industrial NAICS Cogen", C3362="industrial NAICS non-cogen")),FALSE,TRUE))</f>
        <v>1</v>
      </c>
      <c r="M3362">
        <f t="shared" si="157"/>
        <v>0.12645853043204036</v>
      </c>
      <c r="N3362">
        <f t="shared" si="158"/>
        <v>1</v>
      </c>
    </row>
    <row r="3363" spans="1:14" x14ac:dyDescent="0.2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s="32">
        <f t="shared" si="156"/>
        <v>0</v>
      </c>
      <c r="J3363" t="str">
        <f>IF(K3363="natural gas",VLOOKUP(D3363,'Cross-Page Data'!$I$4:$J$13,2,FALSE),IF(K3363="solar",VLOOKUP('Form 923'!D3363,'Cross-Page Data'!$I$14:$J$117,2,FALSE),K3363))</f>
        <v>hydro</v>
      </c>
      <c r="K3363" t="str">
        <f>VLOOKUP(E3363,'Cross-Page Data'!$D$4:$F$48,3,FALSE)</f>
        <v>hydro</v>
      </c>
      <c r="L3363" t="b">
        <f>IF(AND($P$6=FALSE,OR(C3363="Commercial NAICS Cogen",C3363="Industrial NAICS Cogen",C3363="NAICS-22 Cogen")),FALSE,IF(AND($P$7=FALSE,OR(C3363="Commercial NAICS Cogen",C3363="Commercial NAICS Non-Cogen",C3363="industrial NAICS Cogen", C3363="industrial NAICS non-cogen")),FALSE,TRUE))</f>
        <v>1</v>
      </c>
      <c r="M3363">
        <f t="shared" si="157"/>
        <v>0.93188010899182561</v>
      </c>
      <c r="N3363">
        <f t="shared" si="158"/>
        <v>1</v>
      </c>
    </row>
    <row r="3364" spans="1:14" x14ac:dyDescent="0.2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s="32">
        <f t="shared" si="156"/>
        <v>0</v>
      </c>
      <c r="J3364" t="str">
        <f>IF(K3364="natural gas",VLOOKUP(D3364,'Cross-Page Data'!$I$4:$J$13,2,FALSE),IF(K3364="solar",VLOOKUP('Form 923'!D3364,'Cross-Page Data'!$I$14:$J$117,2,FALSE),K3364))</f>
        <v>nuclear</v>
      </c>
      <c r="K3364" t="str">
        <f>VLOOKUP(E3364,'Cross-Page Data'!$D$4:$F$48,3,FALSE)</f>
        <v>nuclear</v>
      </c>
      <c r="L3364" t="b">
        <f>IF(AND($P$6=FALSE,OR(C3364="Commercial NAICS Cogen",C3364="Industrial NAICS Cogen",C3364="NAICS-22 Cogen")),FALSE,IF(AND($P$7=FALSE,OR(C3364="Commercial NAICS Cogen",C3364="Commercial NAICS Non-Cogen",C3364="industrial NAICS Cogen", C3364="industrial NAICS non-cogen")),FALSE,TRUE))</f>
        <v>1</v>
      </c>
      <c r="M3364">
        <f t="shared" si="157"/>
        <v>1.020408163265306E-2</v>
      </c>
      <c r="N3364">
        <f t="shared" si="158"/>
        <v>0</v>
      </c>
    </row>
    <row r="3365" spans="1:14" x14ac:dyDescent="0.2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s="32">
        <f t="shared" si="156"/>
        <v>8901978.3051410988</v>
      </c>
      <c r="J3365" t="str">
        <f>IF(K3365="natural gas",VLOOKUP(D3365,'Cross-Page Data'!$I$4:$J$13,2,FALSE),IF(K3365="solar",VLOOKUP('Form 923'!D3365,'Cross-Page Data'!$I$14:$J$117,2,FALSE),K3365))</f>
        <v>hydro</v>
      </c>
      <c r="K3365" t="str">
        <f>VLOOKUP(E3365,'Cross-Page Data'!$D$4:$F$48,3,FALSE)</f>
        <v>hydro</v>
      </c>
      <c r="L3365" t="b">
        <f>IF(AND($P$6=FALSE,OR(C3365="Commercial NAICS Cogen",C3365="Industrial NAICS Cogen",C3365="NAICS-22 Cogen")),FALSE,IF(AND($P$7=FALSE,OR(C3365="Commercial NAICS Cogen",C3365="Commercial NAICS Non-Cogen",C3365="industrial NAICS Cogen", C3365="industrial NAICS non-cogen")),FALSE,TRUE))</f>
        <v>1</v>
      </c>
      <c r="M3365">
        <f t="shared" si="157"/>
        <v>0.71798365122615804</v>
      </c>
      <c r="N3365">
        <f t="shared" si="158"/>
        <v>1</v>
      </c>
    </row>
    <row r="3366" spans="1:14" x14ac:dyDescent="0.2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s="32">
        <f t="shared" si="156"/>
        <v>8901997.6723052152</v>
      </c>
      <c r="J3366" t="str">
        <f>IF(K3366="natural gas",VLOOKUP(D3366,'Cross-Page Data'!$I$4:$J$13,2,FALSE),IF(K3366="solar",VLOOKUP('Form 923'!D3366,'Cross-Page Data'!$I$14:$J$117,2,FALSE),K3366))</f>
        <v>hydro</v>
      </c>
      <c r="K3366" t="str">
        <f>VLOOKUP(E3366,'Cross-Page Data'!$D$4:$F$48,3,FALSE)</f>
        <v>hydro</v>
      </c>
      <c r="L3366" t="b">
        <f>IF(AND($P$6=FALSE,OR(C3366="Commercial NAICS Cogen",C3366="Industrial NAICS Cogen",C3366="NAICS-22 Cogen")),FALSE,IF(AND($P$7=FALSE,OR(C3366="Commercial NAICS Cogen",C3366="Commercial NAICS Non-Cogen",C3366="industrial NAICS Cogen", C3366="industrial NAICS non-cogen")),FALSE,TRUE))</f>
        <v>1</v>
      </c>
      <c r="M3366">
        <f t="shared" si="157"/>
        <v>0.55585831062670299</v>
      </c>
      <c r="N3366">
        <f t="shared" si="158"/>
        <v>1</v>
      </c>
    </row>
    <row r="3367" spans="1:14" x14ac:dyDescent="0.2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s="32">
        <f t="shared" si="156"/>
        <v>0</v>
      </c>
      <c r="J3367" t="str">
        <f>IF(K3367="natural gas",VLOOKUP(D3367,'Cross-Page Data'!$I$4:$J$13,2,FALSE),IF(K3367="solar",VLOOKUP('Form 923'!D3367,'Cross-Page Data'!$I$14:$J$117,2,FALSE),K3367))</f>
        <v>hydro</v>
      </c>
      <c r="K3367" t="str">
        <f>VLOOKUP(E3367,'Cross-Page Data'!$D$4:$F$48,3,FALSE)</f>
        <v>hydro</v>
      </c>
      <c r="L3367" t="b">
        <f>IF(AND($P$6=FALSE,OR(C3367="Commercial NAICS Cogen",C3367="Industrial NAICS Cogen",C3367="NAICS-22 Cogen")),FALSE,IF(AND($P$7=FALSE,OR(C3367="Commercial NAICS Cogen",C3367="Commercial NAICS Non-Cogen",C3367="industrial NAICS Cogen", C3367="industrial NAICS non-cogen")),FALSE,TRUE))</f>
        <v>1</v>
      </c>
      <c r="M3367">
        <f t="shared" si="157"/>
        <v>0.93188010899182561</v>
      </c>
      <c r="N3367">
        <f t="shared" si="158"/>
        <v>1</v>
      </c>
    </row>
    <row r="3368" spans="1:14" x14ac:dyDescent="0.2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s="32">
        <f t="shared" si="156"/>
        <v>8901995.4743447471</v>
      </c>
      <c r="J3368" t="str">
        <f>IF(K3368="natural gas",VLOOKUP(D3368,'Cross-Page Data'!$I$4:$J$13,2,FALSE),IF(K3368="solar",VLOOKUP('Form 923'!D3368,'Cross-Page Data'!$I$14:$J$117,2,FALSE),K3368))</f>
        <v>hydro</v>
      </c>
      <c r="K3368" t="str">
        <f>VLOOKUP(E3368,'Cross-Page Data'!$D$4:$F$48,3,FALSE)</f>
        <v>hydro</v>
      </c>
      <c r="L3368" t="b">
        <f>IF(AND($P$6=FALSE,OR(C3368="Commercial NAICS Cogen",C3368="Industrial NAICS Cogen",C3368="NAICS-22 Cogen")),FALSE,IF(AND($P$7=FALSE,OR(C3368="Commercial NAICS Cogen",C3368="Commercial NAICS Non-Cogen",C3368="industrial NAICS Cogen", C3368="industrial NAICS non-cogen")),FALSE,TRUE))</f>
        <v>1</v>
      </c>
      <c r="M3368">
        <f t="shared" si="157"/>
        <v>0.59400544959128065</v>
      </c>
      <c r="N3368">
        <f t="shared" si="158"/>
        <v>1</v>
      </c>
    </row>
    <row r="3369" spans="1:14" x14ac:dyDescent="0.2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s="32">
        <f t="shared" si="156"/>
        <v>8901998.6583838984</v>
      </c>
      <c r="J3369" t="str">
        <f>IF(K3369="natural gas",VLOOKUP(D3369,'Cross-Page Data'!$I$4:$J$13,2,FALSE),IF(K3369="solar",VLOOKUP('Form 923'!D3369,'Cross-Page Data'!$I$14:$J$117,2,FALSE),K3369))</f>
        <v>hydro</v>
      </c>
      <c r="K3369" t="str">
        <f>VLOOKUP(E3369,'Cross-Page Data'!$D$4:$F$48,3,FALSE)</f>
        <v>hydro</v>
      </c>
      <c r="L3369" t="b">
        <f>IF(AND($P$6=FALSE,OR(C3369="Commercial NAICS Cogen",C3369="Industrial NAICS Cogen",C3369="NAICS-22 Cogen")),FALSE,IF(AND($P$7=FALSE,OR(C3369="Commercial NAICS Cogen",C3369="Commercial NAICS Non-Cogen",C3369="industrial NAICS Cogen", C3369="industrial NAICS non-cogen")),FALSE,TRUE))</f>
        <v>1</v>
      </c>
      <c r="M3369">
        <f t="shared" si="157"/>
        <v>0.53201634877384196</v>
      </c>
      <c r="N3369">
        <f t="shared" si="158"/>
        <v>1</v>
      </c>
    </row>
    <row r="3370" spans="1:14" x14ac:dyDescent="0.2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s="32">
        <f t="shared" si="156"/>
        <v>0</v>
      </c>
      <c r="J3370" t="str">
        <f>IF(K3370="natural gas",VLOOKUP(D3370,'Cross-Page Data'!$I$4:$J$13,2,FALSE),IF(K3370="solar",VLOOKUP('Form 923'!D3370,'Cross-Page Data'!$I$14:$J$117,2,FALSE),K3370))</f>
        <v>hydro</v>
      </c>
      <c r="K3370" t="str">
        <f>VLOOKUP(E3370,'Cross-Page Data'!$D$4:$F$48,3,FALSE)</f>
        <v>hydro</v>
      </c>
      <c r="L3370" t="b">
        <f>IF(AND($P$6=FALSE,OR(C3370="Commercial NAICS Cogen",C3370="Industrial NAICS Cogen",C3370="NAICS-22 Cogen")),FALSE,IF(AND($P$7=FALSE,OR(C3370="Commercial NAICS Cogen",C3370="Commercial NAICS Non-Cogen",C3370="industrial NAICS Cogen", C3370="industrial NAICS non-cogen")),FALSE,TRUE))</f>
        <v>1</v>
      </c>
      <c r="M3370">
        <f t="shared" si="157"/>
        <v>0.93188010899182561</v>
      </c>
      <c r="N3370">
        <f t="shared" si="158"/>
        <v>1</v>
      </c>
    </row>
    <row r="3371" spans="1:14" x14ac:dyDescent="0.2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s="32">
        <f t="shared" si="156"/>
        <v>8901994.1605020855</v>
      </c>
      <c r="J3371" t="str">
        <f>IF(K3371="natural gas",VLOOKUP(D3371,'Cross-Page Data'!$I$4:$J$13,2,FALSE),IF(K3371="solar",VLOOKUP('Form 923'!D3371,'Cross-Page Data'!$I$14:$J$117,2,FALSE),K3371))</f>
        <v>hydro</v>
      </c>
      <c r="K3371" t="str">
        <f>VLOOKUP(E3371,'Cross-Page Data'!$D$4:$F$48,3,FALSE)</f>
        <v>hydro</v>
      </c>
      <c r="L3371" t="b">
        <f>IF(AND($P$6=FALSE,OR(C3371="Commercial NAICS Cogen",C3371="Industrial NAICS Cogen",C3371="NAICS-22 Cogen")),FALSE,IF(AND($P$7=FALSE,OR(C3371="Commercial NAICS Cogen",C3371="Commercial NAICS Non-Cogen",C3371="industrial NAICS Cogen", C3371="industrial NAICS non-cogen")),FALSE,TRUE))</f>
        <v>1</v>
      </c>
      <c r="M3371">
        <f t="shared" si="157"/>
        <v>0.61171662125340598</v>
      </c>
      <c r="N3371">
        <f t="shared" si="158"/>
        <v>1</v>
      </c>
    </row>
    <row r="3372" spans="1:14" x14ac:dyDescent="0.2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s="32" t="str">
        <f t="shared" si="156"/>
        <v/>
      </c>
      <c r="J3372" t="str">
        <f>IF(K3372="natural gas",VLOOKUP(D3372,'Cross-Page Data'!$I$4:$J$13,2,FALSE),IF(K3372="solar",VLOOKUP('Form 923'!D3372,'Cross-Page Data'!$I$14:$J$117,2,FALSE),K3372))</f>
        <v>natural gas peaker</v>
      </c>
      <c r="K3372" t="str">
        <f>VLOOKUP(E3372,'Cross-Page Data'!$D$4:$F$48,3,FALSE)</f>
        <v>natural gas</v>
      </c>
      <c r="L3372" t="b">
        <f>IF(AND($P$6=FALSE,OR(C3372="Commercial NAICS Cogen",C3372="Industrial NAICS Cogen",C3372="NAICS-22 Cogen")),FALSE,IF(AND($P$7=FALSE,OR(C3372="Commercial NAICS Cogen",C3372="Commercial NAICS Non-Cogen",C3372="industrial NAICS Cogen", C3372="industrial NAICS non-cogen")),FALSE,TRUE))</f>
        <v>1</v>
      </c>
      <c r="M3372">
        <f t="shared" si="157"/>
        <v>4.9382716049382717E-4</v>
      </c>
      <c r="N3372">
        <f t="shared" si="158"/>
        <v>0</v>
      </c>
    </row>
    <row r="3373" spans="1:14" x14ac:dyDescent="0.2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s="32" t="str">
        <f t="shared" si="156"/>
        <v/>
      </c>
      <c r="J3373" t="str">
        <f>IF(K3373="natural gas",VLOOKUP(D3373,'Cross-Page Data'!$I$4:$J$13,2,FALSE),IF(K3373="solar",VLOOKUP('Form 923'!D3373,'Cross-Page Data'!$I$14:$J$117,2,FALSE),K3373))</f>
        <v>hard coal</v>
      </c>
      <c r="K3373" t="str">
        <f>VLOOKUP(E3373,'Cross-Page Data'!$D$4:$F$48,3,FALSE)</f>
        <v>hard coal</v>
      </c>
      <c r="L3373" t="b">
        <f>IF(AND($P$6=FALSE,OR(C3373="Commercial NAICS Cogen",C3373="Industrial NAICS Cogen",C3373="NAICS-22 Cogen")),FALSE,IF(AND($P$7=FALSE,OR(C3373="Commercial NAICS Cogen",C3373="Commercial NAICS Non-Cogen",C3373="industrial NAICS Cogen", C3373="industrial NAICS non-cogen")),FALSE,TRUE))</f>
        <v>1</v>
      </c>
      <c r="M3373">
        <f t="shared" si="157"/>
        <v>1.3605442176870747E-3</v>
      </c>
      <c r="N3373">
        <f t="shared" si="158"/>
        <v>0</v>
      </c>
    </row>
    <row r="3374" spans="1:14" x14ac:dyDescent="0.2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s="32">
        <f t="shared" si="156"/>
        <v>14449390.644384442</v>
      </c>
      <c r="J3374" t="str">
        <f>IF(K3374="natural gas",VLOOKUP(D3374,'Cross-Page Data'!$I$4:$J$13,2,FALSE),IF(K3374="solar",VLOOKUP('Form 923'!D3374,'Cross-Page Data'!$I$14:$J$117,2,FALSE),K3374))</f>
        <v>heavy or residual fuel oil</v>
      </c>
      <c r="K3374" t="str">
        <f>VLOOKUP(E3374,'Cross-Page Data'!$D$4:$F$48,3,FALSE)</f>
        <v>heavy or residual fuel oil</v>
      </c>
      <c r="L3374" t="b">
        <f>IF(AND($P$6=FALSE,OR(C3374="Commercial NAICS Cogen",C3374="Industrial NAICS Cogen",C3374="NAICS-22 Cogen")),FALSE,IF(AND($P$7=FALSE,OR(C3374="Commercial NAICS Cogen",C3374="Commercial NAICS Non-Cogen",C3374="industrial NAICS Cogen", C3374="industrial NAICS non-cogen")),FALSE,TRUE))</f>
        <v>1</v>
      </c>
      <c r="M3374">
        <f t="shared" si="157"/>
        <v>0.13975903614457832</v>
      </c>
      <c r="N3374">
        <f t="shared" si="158"/>
        <v>1</v>
      </c>
    </row>
    <row r="3375" spans="1:14" x14ac:dyDescent="0.2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s="32">
        <f t="shared" si="156"/>
        <v>13777285.374444772</v>
      </c>
      <c r="J3375" t="str">
        <f>IF(K3375="natural gas",VLOOKUP(D3375,'Cross-Page Data'!$I$4:$J$13,2,FALSE),IF(K3375="solar",VLOOKUP('Form 923'!D3375,'Cross-Page Data'!$I$14:$J$117,2,FALSE),K3375))</f>
        <v>natural gas peaker</v>
      </c>
      <c r="K3375" t="str">
        <f>VLOOKUP(E3375,'Cross-Page Data'!$D$4:$F$48,3,FALSE)</f>
        <v>natural gas</v>
      </c>
      <c r="L3375" t="b">
        <f>IF(AND($P$6=FALSE,OR(C3375="Commercial NAICS Cogen",C3375="Industrial NAICS Cogen",C3375="NAICS-22 Cogen")),FALSE,IF(AND($P$7=FALSE,OR(C3375="Commercial NAICS Cogen",C3375="Commercial NAICS Non-Cogen",C3375="industrial NAICS Cogen", C3375="industrial NAICS non-cogen")),FALSE,TRUE))</f>
        <v>1</v>
      </c>
      <c r="M3375">
        <f t="shared" si="157"/>
        <v>0.17777777777777778</v>
      </c>
      <c r="N3375">
        <f t="shared" si="158"/>
        <v>1</v>
      </c>
    </row>
    <row r="3376" spans="1:14" x14ac:dyDescent="0.2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s="32">
        <f t="shared" si="156"/>
        <v>11106145.042381186</v>
      </c>
      <c r="J3376" t="str">
        <f>IF(K3376="natural gas",VLOOKUP(D3376,'Cross-Page Data'!$I$4:$J$13,2,FALSE),IF(K3376="solar",VLOOKUP('Form 923'!D3376,'Cross-Page Data'!$I$14:$J$117,2,FALSE),K3376))</f>
        <v>hard coal</v>
      </c>
      <c r="K3376" t="str">
        <f>VLOOKUP(E3376,'Cross-Page Data'!$D$4:$F$48,3,FALSE)</f>
        <v>hard coal</v>
      </c>
      <c r="L3376" t="b">
        <f>IF(AND($P$6=FALSE,OR(C3376="Commercial NAICS Cogen",C3376="Industrial NAICS Cogen",C3376="NAICS-22 Cogen")),FALSE,IF(AND($P$7=FALSE,OR(C3376="Commercial NAICS Cogen",C3376="Commercial NAICS Non-Cogen",C3376="industrial NAICS Cogen", C3376="industrial NAICS non-cogen")),FALSE,TRUE))</f>
        <v>1</v>
      </c>
      <c r="M3376">
        <f t="shared" si="157"/>
        <v>0.21224489795918366</v>
      </c>
      <c r="N3376">
        <f t="shared" si="158"/>
        <v>1</v>
      </c>
    </row>
    <row r="3377" spans="1:14" x14ac:dyDescent="0.2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s="32">
        <f t="shared" si="156"/>
        <v>11152228.226869546</v>
      </c>
      <c r="J3377" t="str">
        <f>IF(K3377="natural gas",VLOOKUP(D3377,'Cross-Page Data'!$I$4:$J$13,2,FALSE),IF(K3377="solar",VLOOKUP('Form 923'!D3377,'Cross-Page Data'!$I$14:$J$117,2,FALSE),K3377))</f>
        <v>natural gas peaker</v>
      </c>
      <c r="K3377" t="str">
        <f>VLOOKUP(E3377,'Cross-Page Data'!$D$4:$F$48,3,FALSE)</f>
        <v>natural gas</v>
      </c>
      <c r="L3377" t="b">
        <f>IF(AND($P$6=FALSE,OR(C3377="Commercial NAICS Cogen",C3377="Industrial NAICS Cogen",C3377="NAICS-22 Cogen")),FALSE,IF(AND($P$7=FALSE,OR(C3377="Commercial NAICS Cogen",C3377="Commercial NAICS Non-Cogen",C3377="industrial NAICS Cogen", C3377="industrial NAICS non-cogen")),FALSE,TRUE))</f>
        <v>1</v>
      </c>
      <c r="M3377">
        <f t="shared" si="157"/>
        <v>0.38419753086419756</v>
      </c>
      <c r="N3377">
        <f t="shared" si="158"/>
        <v>1</v>
      </c>
    </row>
    <row r="3378" spans="1:14" x14ac:dyDescent="0.2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s="32">
        <f t="shared" si="156"/>
        <v>11101749.286912426</v>
      </c>
      <c r="J3378" t="str">
        <f>IF(K3378="natural gas",VLOOKUP(D3378,'Cross-Page Data'!$I$4:$J$13,2,FALSE),IF(K3378="solar",VLOOKUP('Form 923'!D3378,'Cross-Page Data'!$I$14:$J$117,2,FALSE),K3378))</f>
        <v>heavy or residual fuel oil</v>
      </c>
      <c r="K3378" t="str">
        <f>VLOOKUP(E3378,'Cross-Page Data'!$D$4:$F$48,3,FALSE)</f>
        <v>heavy or residual fuel oil</v>
      </c>
      <c r="L3378" t="b">
        <f>IF(AND($P$6=FALSE,OR(C3378="Commercial NAICS Cogen",C3378="Industrial NAICS Cogen",C3378="NAICS-22 Cogen")),FALSE,IF(AND($P$7=FALSE,OR(C3378="Commercial NAICS Cogen",C3378="Commercial NAICS Non-Cogen",C3378="industrial NAICS Cogen", C3378="industrial NAICS non-cogen")),FALSE,TRUE))</f>
        <v>1</v>
      </c>
      <c r="M3378">
        <f t="shared" si="157"/>
        <v>0.29518072289156627</v>
      </c>
      <c r="N3378">
        <f t="shared" si="158"/>
        <v>1</v>
      </c>
    </row>
    <row r="3379" spans="1:14" x14ac:dyDescent="0.2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s="32">
        <f t="shared" si="156"/>
        <v>10823407.775491495</v>
      </c>
      <c r="J3379" t="str">
        <f>IF(K3379="natural gas",VLOOKUP(D3379,'Cross-Page Data'!$I$4:$J$13,2,FALSE),IF(K3379="solar",VLOOKUP('Form 923'!D3379,'Cross-Page Data'!$I$14:$J$117,2,FALSE),K3379))</f>
        <v>hard coal</v>
      </c>
      <c r="K3379" t="str">
        <f>VLOOKUP(E3379,'Cross-Page Data'!$D$4:$F$48,3,FALSE)</f>
        <v>hard coal</v>
      </c>
      <c r="L3379" t="b">
        <f>IF(AND($P$6=FALSE,OR(C3379="Commercial NAICS Cogen",C3379="Industrial NAICS Cogen",C3379="NAICS-22 Cogen")),FALSE,IF(AND($P$7=FALSE,OR(C3379="Commercial NAICS Cogen",C3379="Commercial NAICS Non-Cogen",C3379="industrial NAICS Cogen", C3379="industrial NAICS non-cogen")),FALSE,TRUE))</f>
        <v>1</v>
      </c>
      <c r="M3379">
        <f t="shared" si="157"/>
        <v>0.26530612244897961</v>
      </c>
      <c r="N3379">
        <f t="shared" si="158"/>
        <v>1</v>
      </c>
    </row>
    <row r="3380" spans="1:14" x14ac:dyDescent="0.2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s="32">
        <f t="shared" si="156"/>
        <v>11429547.367121715</v>
      </c>
      <c r="J3380" t="str">
        <f>IF(K3380="natural gas",VLOOKUP(D3380,'Cross-Page Data'!$I$4:$J$13,2,FALSE),IF(K3380="solar",VLOOKUP('Form 923'!D3380,'Cross-Page Data'!$I$14:$J$117,2,FALSE),K3380))</f>
        <v>heavy or residual fuel oil</v>
      </c>
      <c r="K3380" t="str">
        <f>VLOOKUP(E3380,'Cross-Page Data'!$D$4:$F$48,3,FALSE)</f>
        <v>heavy or residual fuel oil</v>
      </c>
      <c r="L3380" t="b">
        <f>IF(AND($P$6=FALSE,OR(C3380="Commercial NAICS Cogen",C3380="Industrial NAICS Cogen",C3380="NAICS-22 Cogen")),FALSE,IF(AND($P$7=FALSE,OR(C3380="Commercial NAICS Cogen",C3380="Commercial NAICS Non-Cogen",C3380="industrial NAICS Cogen", C3380="industrial NAICS non-cogen")),FALSE,TRUE))</f>
        <v>1</v>
      </c>
      <c r="M3380">
        <f t="shared" si="157"/>
        <v>0.26907630522088355</v>
      </c>
      <c r="N3380">
        <f t="shared" si="158"/>
        <v>1</v>
      </c>
    </row>
    <row r="3381" spans="1:14" x14ac:dyDescent="0.2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s="32">
        <f t="shared" si="156"/>
        <v>11354212.347584648</v>
      </c>
      <c r="J3381" t="str">
        <f>IF(K3381="natural gas",VLOOKUP(D3381,'Cross-Page Data'!$I$4:$J$13,2,FALSE),IF(K3381="solar",VLOOKUP('Form 923'!D3381,'Cross-Page Data'!$I$14:$J$117,2,FALSE),K3381))</f>
        <v>hard coal</v>
      </c>
      <c r="K3381" t="str">
        <f>VLOOKUP(E3381,'Cross-Page Data'!$D$4:$F$48,3,FALSE)</f>
        <v>hard coal</v>
      </c>
      <c r="L3381" t="b">
        <f>IF(AND($P$6=FALSE,OR(C3381="Commercial NAICS Cogen",C3381="Industrial NAICS Cogen",C3381="NAICS-22 Cogen")),FALSE,IF(AND($P$7=FALSE,OR(C3381="Commercial NAICS Cogen",C3381="Commercial NAICS Non-Cogen",C3381="industrial NAICS Cogen", C3381="industrial NAICS non-cogen")),FALSE,TRUE))</f>
        <v>1</v>
      </c>
      <c r="M3381">
        <f t="shared" si="157"/>
        <v>0.17959183673469387</v>
      </c>
      <c r="N3381">
        <f t="shared" si="158"/>
        <v>1</v>
      </c>
    </row>
    <row r="3382" spans="1:14" x14ac:dyDescent="0.2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s="32">
        <f t="shared" si="156"/>
        <v>8902011.0957004167</v>
      </c>
      <c r="J3382" t="str">
        <f>IF(K3382="natural gas",VLOOKUP(D3382,'Cross-Page Data'!$I$4:$J$13,2,FALSE),IF(K3382="solar",VLOOKUP('Form 923'!D3382,'Cross-Page Data'!$I$14:$J$117,2,FALSE),K3382))</f>
        <v>hydro</v>
      </c>
      <c r="K3382" t="str">
        <f>VLOOKUP(E3382,'Cross-Page Data'!$D$4:$F$48,3,FALSE)</f>
        <v>hydro</v>
      </c>
      <c r="L3382" t="b">
        <f>IF(AND($P$6=FALSE,OR(C3382="Commercial NAICS Cogen",C3382="Industrial NAICS Cogen",C3382="NAICS-22 Cogen")),FALSE,IF(AND($P$7=FALSE,OR(C3382="Commercial NAICS Cogen",C3382="Commercial NAICS Non-Cogen",C3382="industrial NAICS Cogen", C3382="industrial NAICS non-cogen")),FALSE,TRUE))</f>
        <v>1</v>
      </c>
      <c r="M3382">
        <f t="shared" si="157"/>
        <v>0.27656675749318799</v>
      </c>
      <c r="N3382">
        <f t="shared" si="158"/>
        <v>1</v>
      </c>
    </row>
    <row r="3383" spans="1:14" x14ac:dyDescent="0.2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s="32">
        <f t="shared" si="156"/>
        <v>0</v>
      </c>
      <c r="J3383" t="str">
        <f>IF(K3383="natural gas",VLOOKUP(D3383,'Cross-Page Data'!$I$4:$J$13,2,FALSE),IF(K3383="solar",VLOOKUP('Form 923'!D3383,'Cross-Page Data'!$I$14:$J$117,2,FALSE),K3383))</f>
        <v>hydro</v>
      </c>
      <c r="K3383" t="str">
        <f>VLOOKUP(E3383,'Cross-Page Data'!$D$4:$F$48,3,FALSE)</f>
        <v>hydro</v>
      </c>
      <c r="L3383" t="b">
        <f>IF(AND($P$6=FALSE,OR(C3383="Commercial NAICS Cogen",C3383="Industrial NAICS Cogen",C3383="NAICS-22 Cogen")),FALSE,IF(AND($P$7=FALSE,OR(C3383="Commercial NAICS Cogen",C3383="Commercial NAICS Non-Cogen",C3383="industrial NAICS Cogen", C3383="industrial NAICS non-cogen")),FALSE,TRUE))</f>
        <v>1</v>
      </c>
      <c r="M3383">
        <f t="shared" si="157"/>
        <v>0.93188010899182561</v>
      </c>
      <c r="N3383">
        <f t="shared" si="158"/>
        <v>1</v>
      </c>
    </row>
    <row r="3384" spans="1:14" x14ac:dyDescent="0.2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s="32">
        <f t="shared" si="156"/>
        <v>0</v>
      </c>
      <c r="J3384" t="str">
        <f>IF(K3384="natural gas",VLOOKUP(D3384,'Cross-Page Data'!$I$4:$J$13,2,FALSE),IF(K3384="solar",VLOOKUP('Form 923'!D3384,'Cross-Page Data'!$I$14:$J$117,2,FALSE),K3384))</f>
        <v>hydro</v>
      </c>
      <c r="K3384" t="str">
        <f>VLOOKUP(E3384,'Cross-Page Data'!$D$4:$F$48,3,FALSE)</f>
        <v>hydro</v>
      </c>
      <c r="L3384" t="b">
        <f>IF(AND($P$6=FALSE,OR(C3384="Commercial NAICS Cogen",C3384="Industrial NAICS Cogen",C3384="NAICS-22 Cogen")),FALSE,IF(AND($P$7=FALSE,OR(C3384="Commercial NAICS Cogen",C3384="Commercial NAICS Non-Cogen",C3384="industrial NAICS Cogen", C3384="industrial NAICS non-cogen")),FALSE,TRUE))</f>
        <v>1</v>
      </c>
      <c r="M3384">
        <f t="shared" si="157"/>
        <v>0.93188010899182561</v>
      </c>
      <c r="N3384">
        <f t="shared" si="158"/>
        <v>1</v>
      </c>
    </row>
    <row r="3385" spans="1:14" x14ac:dyDescent="0.2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s="32">
        <f t="shared" si="156"/>
        <v>8902006.7673958931</v>
      </c>
      <c r="J3385" t="str">
        <f>IF(K3385="natural gas",VLOOKUP(D3385,'Cross-Page Data'!$I$4:$J$13,2,FALSE),IF(K3385="solar",VLOOKUP('Form 923'!D3385,'Cross-Page Data'!$I$14:$J$117,2,FALSE),K3385))</f>
        <v>hydro</v>
      </c>
      <c r="K3385" t="str">
        <f>VLOOKUP(E3385,'Cross-Page Data'!$D$4:$F$48,3,FALSE)</f>
        <v>hydro</v>
      </c>
      <c r="L3385" t="b">
        <f>IF(AND($P$6=FALSE,OR(C3385="Commercial NAICS Cogen",C3385="Industrial NAICS Cogen",C3385="NAICS-22 Cogen")),FALSE,IF(AND($P$7=FALSE,OR(C3385="Commercial NAICS Cogen",C3385="Commercial NAICS Non-Cogen",C3385="industrial NAICS Cogen", C3385="industrial NAICS non-cogen")),FALSE,TRUE))</f>
        <v>1</v>
      </c>
      <c r="M3385">
        <f t="shared" si="157"/>
        <v>0.31743869209809267</v>
      </c>
      <c r="N3385">
        <f t="shared" si="158"/>
        <v>1</v>
      </c>
    </row>
    <row r="3386" spans="1:14" x14ac:dyDescent="0.2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s="32">
        <f t="shared" si="156"/>
        <v>0</v>
      </c>
      <c r="J3386" t="str">
        <f>IF(K3386="natural gas",VLOOKUP(D3386,'Cross-Page Data'!$I$4:$J$13,2,FALSE),IF(K3386="solar",VLOOKUP('Form 923'!D3386,'Cross-Page Data'!$I$14:$J$117,2,FALSE),K3386))</f>
        <v>nuclear</v>
      </c>
      <c r="K3386" t="str">
        <f>VLOOKUP(E3386,'Cross-Page Data'!$D$4:$F$48,3,FALSE)</f>
        <v>nuclear</v>
      </c>
      <c r="L3386" t="b">
        <f>IF(AND($P$6=FALSE,OR(C3386="Commercial NAICS Cogen",C3386="Industrial NAICS Cogen",C3386="NAICS-22 Cogen")),FALSE,IF(AND($P$7=FALSE,OR(C3386="Commercial NAICS Cogen",C3386="Commercial NAICS Non-Cogen",C3386="industrial NAICS Cogen", C3386="industrial NAICS non-cogen")),FALSE,TRUE))</f>
        <v>1</v>
      </c>
      <c r="M3386">
        <f t="shared" si="157"/>
        <v>1.020408163265306E-2</v>
      </c>
      <c r="N3386">
        <f t="shared" si="158"/>
        <v>0</v>
      </c>
    </row>
    <row r="3387" spans="1:14" x14ac:dyDescent="0.2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s="32">
        <f t="shared" si="156"/>
        <v>0</v>
      </c>
      <c r="J3387" t="str">
        <f>IF(K3387="natural gas",VLOOKUP(D3387,'Cross-Page Data'!$I$4:$J$13,2,FALSE),IF(K3387="solar",VLOOKUP('Form 923'!D3387,'Cross-Page Data'!$I$14:$J$117,2,FALSE),K3387))</f>
        <v>nuclear</v>
      </c>
      <c r="K3387" t="str">
        <f>VLOOKUP(E3387,'Cross-Page Data'!$D$4:$F$48,3,FALSE)</f>
        <v>nuclear</v>
      </c>
      <c r="L3387" t="b">
        <f>IF(AND($P$6=FALSE,OR(C3387="Commercial NAICS Cogen",C3387="Industrial NAICS Cogen",C3387="NAICS-22 Cogen")),FALSE,IF(AND($P$7=FALSE,OR(C3387="Commercial NAICS Cogen",C3387="Commercial NAICS Non-Cogen",C3387="industrial NAICS Cogen", C3387="industrial NAICS non-cogen")),FALSE,TRUE))</f>
        <v>1</v>
      </c>
      <c r="M3387">
        <f t="shared" si="157"/>
        <v>1.020408163265306E-2</v>
      </c>
      <c r="N3387">
        <f t="shared" si="158"/>
        <v>0</v>
      </c>
    </row>
    <row r="3388" spans="1:14" x14ac:dyDescent="0.2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s="32">
        <f t="shared" si="156"/>
        <v>11467109.443388799</v>
      </c>
      <c r="J3388" t="str">
        <f>IF(K3388="natural gas",VLOOKUP(D3388,'Cross-Page Data'!$I$4:$J$13,2,FALSE),IF(K3388="solar",VLOOKUP('Form 923'!D3388,'Cross-Page Data'!$I$14:$J$117,2,FALSE),K3388))</f>
        <v>heavy or residual fuel oil</v>
      </c>
      <c r="K3388" t="str">
        <f>VLOOKUP(E3388,'Cross-Page Data'!$D$4:$F$48,3,FALSE)</f>
        <v>heavy or residual fuel oil</v>
      </c>
      <c r="L3388" t="b">
        <f>IF(AND($P$6=FALSE,OR(C3388="Commercial NAICS Cogen",C3388="Industrial NAICS Cogen",C3388="NAICS-22 Cogen")),FALSE,IF(AND($P$7=FALSE,OR(C3388="Commercial NAICS Cogen",C3388="Commercial NAICS Non-Cogen",C3388="industrial NAICS Cogen", C3388="industrial NAICS non-cogen")),FALSE,TRUE))</f>
        <v>1</v>
      </c>
      <c r="M3388">
        <f t="shared" si="157"/>
        <v>0.26666666666666666</v>
      </c>
      <c r="N3388">
        <f t="shared" si="158"/>
        <v>1</v>
      </c>
    </row>
    <row r="3389" spans="1:14" x14ac:dyDescent="0.2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s="32">
        <f t="shared" si="156"/>
        <v>11381356.958407296</v>
      </c>
      <c r="J3389" t="str">
        <f>IF(K3389="natural gas",VLOOKUP(D3389,'Cross-Page Data'!$I$4:$J$13,2,FALSE),IF(K3389="solar",VLOOKUP('Form 923'!D3389,'Cross-Page Data'!$I$14:$J$117,2,FALSE),K3389))</f>
        <v>lignite</v>
      </c>
      <c r="K3389" t="str">
        <f>VLOOKUP(E3389,'Cross-Page Data'!$D$4:$F$48,3,FALSE)</f>
        <v>lignite</v>
      </c>
      <c r="L3389" t="b">
        <f>IF(AND($P$6=FALSE,OR(C3389="Commercial NAICS Cogen",C3389="Industrial NAICS Cogen",C3389="NAICS-22 Cogen")),FALSE,IF(AND($P$7=FALSE,OR(C3389="Commercial NAICS Cogen",C3389="Commercial NAICS Non-Cogen",C3389="industrial NAICS Cogen", C3389="industrial NAICS non-cogen")),FALSE,TRUE))</f>
        <v>1</v>
      </c>
      <c r="M3389">
        <f t="shared" si="157"/>
        <v>0.5</v>
      </c>
      <c r="N3389">
        <f t="shared" si="158"/>
        <v>1</v>
      </c>
    </row>
    <row r="3390" spans="1:14" x14ac:dyDescent="0.2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s="32">
        <f t="shared" si="156"/>
        <v>11328403.953603256</v>
      </c>
      <c r="J3390" t="str">
        <f>IF(K3390="natural gas",VLOOKUP(D3390,'Cross-Page Data'!$I$4:$J$13,2,FALSE),IF(K3390="solar",VLOOKUP('Form 923'!D3390,'Cross-Page Data'!$I$14:$J$117,2,FALSE),K3390))</f>
        <v>hard coal</v>
      </c>
      <c r="K3390" t="str">
        <f>VLOOKUP(E3390,'Cross-Page Data'!$D$4:$F$48,3,FALSE)</f>
        <v>hard coal</v>
      </c>
      <c r="L3390" t="b">
        <f>IF(AND($P$6=FALSE,OR(C3390="Commercial NAICS Cogen",C3390="Industrial NAICS Cogen",C3390="NAICS-22 Cogen")),FALSE,IF(AND($P$7=FALSE,OR(C3390="Commercial NAICS Cogen",C3390="Commercial NAICS Non-Cogen",C3390="industrial NAICS Cogen", C3390="industrial NAICS non-cogen")),FALSE,TRUE))</f>
        <v>1</v>
      </c>
      <c r="M3390">
        <f t="shared" si="157"/>
        <v>0.18095238095238095</v>
      </c>
      <c r="N3390">
        <f t="shared" si="158"/>
        <v>1</v>
      </c>
    </row>
    <row r="3391" spans="1:14" x14ac:dyDescent="0.2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s="32">
        <f t="shared" si="156"/>
        <v>0</v>
      </c>
      <c r="J3391" t="str">
        <f>IF(K3391="natural gas",VLOOKUP(D3391,'Cross-Page Data'!$I$4:$J$13,2,FALSE),IF(K3391="solar",VLOOKUP('Form 923'!D3391,'Cross-Page Data'!$I$14:$J$117,2,FALSE),K3391))</f>
        <v>nuclear</v>
      </c>
      <c r="K3391" t="str">
        <f>VLOOKUP(E3391,'Cross-Page Data'!$D$4:$F$48,3,FALSE)</f>
        <v>nuclear</v>
      </c>
      <c r="L3391" t="b">
        <f>IF(AND($P$6=FALSE,OR(C3391="Commercial NAICS Cogen",C3391="Industrial NAICS Cogen",C3391="NAICS-22 Cogen")),FALSE,IF(AND($P$7=FALSE,OR(C3391="Commercial NAICS Cogen",C3391="Commercial NAICS Non-Cogen",C3391="industrial NAICS Cogen", C3391="industrial NAICS non-cogen")),FALSE,TRUE))</f>
        <v>1</v>
      </c>
      <c r="M3391">
        <f t="shared" si="157"/>
        <v>1.020408163265306E-2</v>
      </c>
      <c r="N3391">
        <f t="shared" si="158"/>
        <v>0</v>
      </c>
    </row>
    <row r="3392" spans="1:14" x14ac:dyDescent="0.2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s="32">
        <f t="shared" si="156"/>
        <v>0</v>
      </c>
      <c r="J3392" t="str">
        <f>IF(K3392="natural gas",VLOOKUP(D3392,'Cross-Page Data'!$I$4:$J$13,2,FALSE),IF(K3392="solar",VLOOKUP('Form 923'!D3392,'Cross-Page Data'!$I$14:$J$117,2,FALSE),K3392))</f>
        <v>hydro</v>
      </c>
      <c r="K3392" t="str">
        <f>VLOOKUP(E3392,'Cross-Page Data'!$D$4:$F$48,3,FALSE)</f>
        <v>hydro</v>
      </c>
      <c r="L3392" t="b">
        <f>IF(AND($P$6=FALSE,OR(C3392="Commercial NAICS Cogen",C3392="Industrial NAICS Cogen",C3392="NAICS-22 Cogen")),FALSE,IF(AND($P$7=FALSE,OR(C3392="Commercial NAICS Cogen",C3392="Commercial NAICS Non-Cogen",C3392="industrial NAICS Cogen", C3392="industrial NAICS non-cogen")),FALSE,TRUE))</f>
        <v>1</v>
      </c>
      <c r="M3392">
        <f t="shared" si="157"/>
        <v>0.93188010899182561</v>
      </c>
      <c r="N3392">
        <f t="shared" si="158"/>
        <v>1</v>
      </c>
    </row>
    <row r="3393" spans="1:14" x14ac:dyDescent="0.2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s="32">
        <f t="shared" si="156"/>
        <v>0</v>
      </c>
      <c r="J3393" t="str">
        <f>IF(K3393="natural gas",VLOOKUP(D3393,'Cross-Page Data'!$I$4:$J$13,2,FALSE),IF(K3393="solar",VLOOKUP('Form 923'!D3393,'Cross-Page Data'!$I$14:$J$117,2,FALSE),K3393))</f>
        <v>nuclear</v>
      </c>
      <c r="K3393" t="str">
        <f>VLOOKUP(E3393,'Cross-Page Data'!$D$4:$F$48,3,FALSE)</f>
        <v>nuclear</v>
      </c>
      <c r="L3393" t="b">
        <f>IF(AND($P$6=FALSE,OR(C3393="Commercial NAICS Cogen",C3393="Industrial NAICS Cogen",C3393="NAICS-22 Cogen")),FALSE,IF(AND($P$7=FALSE,OR(C3393="Commercial NAICS Cogen",C3393="Commercial NAICS Non-Cogen",C3393="industrial NAICS Cogen", C3393="industrial NAICS non-cogen")),FALSE,TRUE))</f>
        <v>1</v>
      </c>
      <c r="M3393">
        <f t="shared" si="157"/>
        <v>1.020408163265306E-2</v>
      </c>
      <c r="N3393">
        <f t="shared" si="158"/>
        <v>0</v>
      </c>
    </row>
    <row r="3394" spans="1:14" x14ac:dyDescent="0.2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s="32">
        <f t="shared" si="156"/>
        <v>0</v>
      </c>
      <c r="J3394" t="str">
        <f>IF(K3394="natural gas",VLOOKUP(D3394,'Cross-Page Data'!$I$4:$J$13,2,FALSE),IF(K3394="solar",VLOOKUP('Form 923'!D3394,'Cross-Page Data'!$I$14:$J$117,2,FALSE),K3394))</f>
        <v>nuclear</v>
      </c>
      <c r="K3394" t="str">
        <f>VLOOKUP(E3394,'Cross-Page Data'!$D$4:$F$48,3,FALSE)</f>
        <v>nuclear</v>
      </c>
      <c r="L3394" t="b">
        <f>IF(AND($P$6=FALSE,OR(C3394="Commercial NAICS Cogen",C3394="Industrial NAICS Cogen",C3394="NAICS-22 Cogen")),FALSE,IF(AND($P$7=FALSE,OR(C3394="Commercial NAICS Cogen",C3394="Commercial NAICS Non-Cogen",C3394="industrial NAICS Cogen", C3394="industrial NAICS non-cogen")),FALSE,TRUE))</f>
        <v>1</v>
      </c>
      <c r="M3394">
        <f t="shared" si="157"/>
        <v>1.020408163265306E-2</v>
      </c>
      <c r="N3394">
        <f t="shared" si="158"/>
        <v>0</v>
      </c>
    </row>
    <row r="3395" spans="1:14" x14ac:dyDescent="0.2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s="32">
        <f t="shared" si="156"/>
        <v>0</v>
      </c>
      <c r="J3395" t="str">
        <f>IF(K3395="natural gas",VLOOKUP(D3395,'Cross-Page Data'!$I$4:$J$13,2,FALSE),IF(K3395="solar",VLOOKUP('Form 923'!D3395,'Cross-Page Data'!$I$14:$J$117,2,FALSE),K3395))</f>
        <v>nuclear</v>
      </c>
      <c r="K3395" t="str">
        <f>VLOOKUP(E3395,'Cross-Page Data'!$D$4:$F$48,3,FALSE)</f>
        <v>nuclear</v>
      </c>
      <c r="L3395" t="b">
        <f>IF(AND($P$6=FALSE,OR(C3395="Commercial NAICS Cogen",C3395="Industrial NAICS Cogen",C3395="NAICS-22 Cogen")),FALSE,IF(AND($P$7=FALSE,OR(C3395="Commercial NAICS Cogen",C3395="Commercial NAICS Non-Cogen",C3395="industrial NAICS Cogen", C3395="industrial NAICS non-cogen")),FALSE,TRUE))</f>
        <v>1</v>
      </c>
      <c r="M3395">
        <f t="shared" si="157"/>
        <v>1.020408163265306E-2</v>
      </c>
      <c r="N3395">
        <f t="shared" si="158"/>
        <v>0</v>
      </c>
    </row>
    <row r="3396" spans="1:14" x14ac:dyDescent="0.2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s="32">
        <f t="shared" si="156"/>
        <v>31729110.203277674</v>
      </c>
      <c r="J3396" t="str">
        <f>IF(K3396="natural gas",VLOOKUP(D3396,'Cross-Page Data'!$I$4:$J$13,2,FALSE),IF(K3396="solar",VLOOKUP('Form 923'!D3396,'Cross-Page Data'!$I$14:$J$117,2,FALSE),K3396))</f>
        <v>heavy or residual fuel oil</v>
      </c>
      <c r="K3396" t="str">
        <f>VLOOKUP(E3396,'Cross-Page Data'!$D$4:$F$48,3,FALSE)</f>
        <v>heavy or residual fuel oil</v>
      </c>
      <c r="L3396" t="b">
        <f>IF(AND($P$6=FALSE,OR(C3396="Commercial NAICS Cogen",C3396="Industrial NAICS Cogen",C3396="NAICS-22 Cogen")),FALSE,IF(AND($P$7=FALSE,OR(C3396="Commercial NAICS Cogen",C3396="Commercial NAICS Non-Cogen",C3396="industrial NAICS Cogen", C3396="industrial NAICS non-cogen")),FALSE,TRUE))</f>
        <v>1</v>
      </c>
      <c r="M3396">
        <f t="shared" si="157"/>
        <v>2.5301204819277109E-2</v>
      </c>
      <c r="N3396">
        <f t="shared" si="158"/>
        <v>0</v>
      </c>
    </row>
    <row r="3397" spans="1:14" x14ac:dyDescent="0.2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s="32">
        <f t="shared" si="156"/>
        <v>10417645.341198822</v>
      </c>
      <c r="J3397" t="str">
        <f>IF(K3397="natural gas",VLOOKUP(D3397,'Cross-Page Data'!$I$4:$J$13,2,FALSE),IF(K3397="solar",VLOOKUP('Form 923'!D3397,'Cross-Page Data'!$I$14:$J$117,2,FALSE),K3397))</f>
        <v>hard coal</v>
      </c>
      <c r="K3397" t="str">
        <f>VLOOKUP(E3397,'Cross-Page Data'!$D$4:$F$48,3,FALSE)</f>
        <v>hard coal</v>
      </c>
      <c r="L3397" t="b">
        <f>IF(AND($P$6=FALSE,OR(C3397="Commercial NAICS Cogen",C3397="Industrial NAICS Cogen",C3397="NAICS-22 Cogen")),FALSE,IF(AND($P$7=FALSE,OR(C3397="Commercial NAICS Cogen",C3397="Commercial NAICS Non-Cogen",C3397="industrial NAICS Cogen", C3397="industrial NAICS non-cogen")),FALSE,TRUE))</f>
        <v>1</v>
      </c>
      <c r="M3397">
        <f t="shared" si="157"/>
        <v>0.33605442176870748</v>
      </c>
      <c r="N3397">
        <f t="shared" si="158"/>
        <v>1</v>
      </c>
    </row>
    <row r="3398" spans="1:14" x14ac:dyDescent="0.2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s="32" t="str">
        <f t="shared" si="156"/>
        <v/>
      </c>
      <c r="J3398" t="str">
        <f>IF(K3398="natural gas",VLOOKUP(D3398,'Cross-Page Data'!$I$4:$J$13,2,FALSE),IF(K3398="solar",VLOOKUP('Form 923'!D3398,'Cross-Page Data'!$I$14:$J$117,2,FALSE),K3398))</f>
        <v>hard coal</v>
      </c>
      <c r="K3398" t="str">
        <f>VLOOKUP(E3398,'Cross-Page Data'!$D$4:$F$48,3,FALSE)</f>
        <v>hard coal</v>
      </c>
      <c r="L3398" t="b">
        <f>IF(AND($P$6=FALSE,OR(C3398="Commercial NAICS Cogen",C3398="Industrial NAICS Cogen",C3398="NAICS-22 Cogen")),FALSE,IF(AND($P$7=FALSE,OR(C3398="Commercial NAICS Cogen",C3398="Commercial NAICS Non-Cogen",C3398="industrial NAICS Cogen", C3398="industrial NAICS non-cogen")),FALSE,TRUE))</f>
        <v>1</v>
      </c>
      <c r="M3398">
        <f t="shared" si="157"/>
        <v>1.3605442176870747E-3</v>
      </c>
      <c r="N3398">
        <f t="shared" si="158"/>
        <v>0</v>
      </c>
    </row>
    <row r="3399" spans="1:14" x14ac:dyDescent="0.2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s="32">
        <f t="shared" ref="I3399:I3462" si="159">IFERROR(F3399/G3399*10^6,"")</f>
        <v>-11276856.967464702</v>
      </c>
      <c r="J3399" t="str">
        <f>IF(K3399="natural gas",VLOOKUP(D3399,'Cross-Page Data'!$I$4:$J$13,2,FALSE),IF(K3399="solar",VLOOKUP('Form 923'!D3399,'Cross-Page Data'!$I$14:$J$117,2,FALSE),K3399))</f>
        <v>other</v>
      </c>
      <c r="K3399" t="str">
        <f>VLOOKUP(E3399,'Cross-Page Data'!$D$4:$F$48,3,FALSE)</f>
        <v>other</v>
      </c>
      <c r="L3399" t="b">
        <f>IF(AND($P$6=FALSE,OR(C3399="Commercial NAICS Cogen",C3399="Industrial NAICS Cogen",C3399="NAICS-22 Cogen")),FALSE,IF(AND($P$7=FALSE,OR(C3399="Commercial NAICS Cogen",C3399="Commercial NAICS Non-Cogen",C3399="industrial NAICS Cogen", C3399="industrial NAICS non-cogen")),FALSE,TRUE))</f>
        <v>1</v>
      </c>
      <c r="M3399">
        <f t="shared" ref="M3399:M3462" si="160">(COUNTIFS($J$6:$J$14148,J3399,$I$6:$I$14148,"&gt;"&amp;I3399)+1)/COUNTIFS($J$6:$J$14148,J3399)</f>
        <v>0.64448051948051943</v>
      </c>
      <c r="N3399">
        <f t="shared" ref="N3399:N3462" si="161">IF(OR(M3399&gt;0.95,M3399&lt;0.05),0,1)</f>
        <v>1</v>
      </c>
    </row>
    <row r="3400" spans="1:14" x14ac:dyDescent="0.2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s="32" t="str">
        <f t="shared" si="159"/>
        <v/>
      </c>
      <c r="J3400" t="str">
        <f>IF(K3400="natural gas",VLOOKUP(D3400,'Cross-Page Data'!$I$4:$J$13,2,FALSE),IF(K3400="solar",VLOOKUP('Form 923'!D3400,'Cross-Page Data'!$I$14:$J$117,2,FALSE),K3400))</f>
        <v>natural gas peaker</v>
      </c>
      <c r="K3400" t="str">
        <f>VLOOKUP(E3400,'Cross-Page Data'!$D$4:$F$48,3,FALSE)</f>
        <v>natural gas</v>
      </c>
      <c r="L3400" t="b">
        <f>IF(AND($P$6=FALSE,OR(C3400="Commercial NAICS Cogen",C3400="Industrial NAICS Cogen",C3400="NAICS-22 Cogen")),FALSE,IF(AND($P$7=FALSE,OR(C3400="Commercial NAICS Cogen",C3400="Commercial NAICS Non-Cogen",C3400="industrial NAICS Cogen", C3400="industrial NAICS non-cogen")),FALSE,TRUE))</f>
        <v>1</v>
      </c>
      <c r="M3400">
        <f t="shared" si="160"/>
        <v>4.9382716049382717E-4</v>
      </c>
      <c r="N3400">
        <f t="shared" si="161"/>
        <v>0</v>
      </c>
    </row>
    <row r="3401" spans="1:14" x14ac:dyDescent="0.2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s="32">
        <f t="shared" si="159"/>
        <v>-3741672.9683871167</v>
      </c>
      <c r="J3401" t="str">
        <f>IF(K3401="natural gas",VLOOKUP(D3401,'Cross-Page Data'!$I$4:$J$13,2,FALSE),IF(K3401="solar",VLOOKUP('Form 923'!D3401,'Cross-Page Data'!$I$14:$J$117,2,FALSE),K3401))</f>
        <v>heavy or residual fuel oil</v>
      </c>
      <c r="K3401" t="str">
        <f>VLOOKUP(E3401,'Cross-Page Data'!$D$4:$F$48,3,FALSE)</f>
        <v>heavy or residual fuel oil</v>
      </c>
      <c r="L3401" t="b">
        <f>IF(AND($P$6=FALSE,OR(C3401="Commercial NAICS Cogen",C3401="Industrial NAICS Cogen",C3401="NAICS-22 Cogen")),FALSE,IF(AND($P$7=FALSE,OR(C3401="Commercial NAICS Cogen",C3401="Commercial NAICS Non-Cogen",C3401="industrial NAICS Cogen", C3401="industrial NAICS non-cogen")),FALSE,TRUE))</f>
        <v>1</v>
      </c>
      <c r="M3401">
        <f t="shared" si="160"/>
        <v>0.6261044176706827</v>
      </c>
      <c r="N3401">
        <f t="shared" si="161"/>
        <v>1</v>
      </c>
    </row>
    <row r="3402" spans="1:14" x14ac:dyDescent="0.2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s="32">
        <f t="shared" si="159"/>
        <v>32100473.378012657</v>
      </c>
      <c r="J3402" t="str">
        <f>IF(K3402="natural gas",VLOOKUP(D3402,'Cross-Page Data'!$I$4:$J$13,2,FALSE),IF(K3402="solar",VLOOKUP('Form 923'!D3402,'Cross-Page Data'!$I$14:$J$117,2,FALSE),K3402))</f>
        <v>natural gas peaker</v>
      </c>
      <c r="K3402" t="str">
        <f>VLOOKUP(E3402,'Cross-Page Data'!$D$4:$F$48,3,FALSE)</f>
        <v>natural gas</v>
      </c>
      <c r="L3402" t="b">
        <f>IF(AND($P$6=FALSE,OR(C3402="Commercial NAICS Cogen",C3402="Industrial NAICS Cogen",C3402="NAICS-22 Cogen")),FALSE,IF(AND($P$7=FALSE,OR(C3402="Commercial NAICS Cogen",C3402="Commercial NAICS Non-Cogen",C3402="industrial NAICS Cogen", C3402="industrial NAICS non-cogen")),FALSE,TRUE))</f>
        <v>1</v>
      </c>
      <c r="M3402">
        <f t="shared" si="160"/>
        <v>2.2716049382716048E-2</v>
      </c>
      <c r="N3402">
        <f t="shared" si="161"/>
        <v>0</v>
      </c>
    </row>
    <row r="3403" spans="1:14" x14ac:dyDescent="0.2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s="32">
        <f t="shared" si="159"/>
        <v>-7279077.067964213</v>
      </c>
      <c r="J3403" t="str">
        <f>IF(K3403="natural gas",VLOOKUP(D3403,'Cross-Page Data'!$I$4:$J$13,2,FALSE),IF(K3403="solar",VLOOKUP('Form 923'!D3403,'Cross-Page Data'!$I$14:$J$117,2,FALSE),K3403))</f>
        <v>heavy or residual fuel oil</v>
      </c>
      <c r="K3403" t="str">
        <f>VLOOKUP(E3403,'Cross-Page Data'!$D$4:$F$48,3,FALSE)</f>
        <v>heavy or residual fuel oil</v>
      </c>
      <c r="L3403" t="b">
        <f>IF(AND($P$6=FALSE,OR(C3403="Commercial NAICS Cogen",C3403="Industrial NAICS Cogen",C3403="NAICS-22 Cogen")),FALSE,IF(AND($P$7=FALSE,OR(C3403="Commercial NAICS Cogen",C3403="Commercial NAICS Non-Cogen",C3403="industrial NAICS Cogen", C3403="industrial NAICS non-cogen")),FALSE,TRUE))</f>
        <v>1</v>
      </c>
      <c r="M3403">
        <f t="shared" si="160"/>
        <v>0.63293172690763055</v>
      </c>
      <c r="N3403">
        <f t="shared" si="161"/>
        <v>1</v>
      </c>
    </row>
    <row r="3404" spans="1:14" x14ac:dyDescent="0.2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s="32">
        <f t="shared" si="159"/>
        <v>8901999.583141828</v>
      </c>
      <c r="J3404" t="str">
        <f>IF(K3404="natural gas",VLOOKUP(D3404,'Cross-Page Data'!$I$4:$J$13,2,FALSE),IF(K3404="solar",VLOOKUP('Form 923'!D3404,'Cross-Page Data'!$I$14:$J$117,2,FALSE),K3404))</f>
        <v>hydro</v>
      </c>
      <c r="K3404" t="str">
        <f>VLOOKUP(E3404,'Cross-Page Data'!$D$4:$F$48,3,FALSE)</f>
        <v>hydro</v>
      </c>
      <c r="L3404" t="b">
        <f>IF(AND($P$6=FALSE,OR(C3404="Commercial NAICS Cogen",C3404="Industrial NAICS Cogen",C3404="NAICS-22 Cogen")),FALSE,IF(AND($P$7=FALSE,OR(C3404="Commercial NAICS Cogen",C3404="Commercial NAICS Non-Cogen",C3404="industrial NAICS Cogen", C3404="industrial NAICS non-cogen")),FALSE,TRUE))</f>
        <v>1</v>
      </c>
      <c r="M3404">
        <f t="shared" si="160"/>
        <v>0.48160762942779289</v>
      </c>
      <c r="N3404">
        <f t="shared" si="161"/>
        <v>1</v>
      </c>
    </row>
    <row r="3405" spans="1:14" x14ac:dyDescent="0.2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s="32">
        <f t="shared" si="159"/>
        <v>8901998.2181494217</v>
      </c>
      <c r="J3405" t="str">
        <f>IF(K3405="natural gas",VLOOKUP(D3405,'Cross-Page Data'!$I$4:$J$13,2,FALSE),IF(K3405="solar",VLOOKUP('Form 923'!D3405,'Cross-Page Data'!$I$14:$J$117,2,FALSE),K3405))</f>
        <v>hydro</v>
      </c>
      <c r="K3405" t="str">
        <f>VLOOKUP(E3405,'Cross-Page Data'!$D$4:$F$48,3,FALSE)</f>
        <v>hydro</v>
      </c>
      <c r="L3405" t="b">
        <f>IF(AND($P$6=FALSE,OR(C3405="Commercial NAICS Cogen",C3405="Industrial NAICS Cogen",C3405="NAICS-22 Cogen")),FALSE,IF(AND($P$7=FALSE,OR(C3405="Commercial NAICS Cogen",C3405="Commercial NAICS Non-Cogen",C3405="industrial NAICS Cogen", C3405="industrial NAICS non-cogen")),FALSE,TRUE))</f>
        <v>1</v>
      </c>
      <c r="M3405">
        <f t="shared" si="160"/>
        <v>0.5401907356948229</v>
      </c>
      <c r="N3405">
        <f t="shared" si="161"/>
        <v>1</v>
      </c>
    </row>
    <row r="3406" spans="1:14" x14ac:dyDescent="0.2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s="32">
        <f t="shared" si="159"/>
        <v>8902000.0321089383</v>
      </c>
      <c r="J3406" t="str">
        <f>IF(K3406="natural gas",VLOOKUP(D3406,'Cross-Page Data'!$I$4:$J$13,2,FALSE),IF(K3406="solar",VLOOKUP('Form 923'!D3406,'Cross-Page Data'!$I$14:$J$117,2,FALSE),K3406))</f>
        <v>hydro</v>
      </c>
      <c r="K3406" t="str">
        <f>VLOOKUP(E3406,'Cross-Page Data'!$D$4:$F$48,3,FALSE)</f>
        <v>hydro</v>
      </c>
      <c r="L3406" t="b">
        <f>IF(AND($P$6=FALSE,OR(C3406="Commercial NAICS Cogen",C3406="Industrial NAICS Cogen",C3406="NAICS-22 Cogen")),FALSE,IF(AND($P$7=FALSE,OR(C3406="Commercial NAICS Cogen",C3406="Commercial NAICS Non-Cogen",C3406="industrial NAICS Cogen", C3406="industrial NAICS non-cogen")),FALSE,TRUE))</f>
        <v>1</v>
      </c>
      <c r="M3406">
        <f t="shared" si="160"/>
        <v>0.45572207084468663</v>
      </c>
      <c r="N3406">
        <f t="shared" si="161"/>
        <v>1</v>
      </c>
    </row>
    <row r="3407" spans="1:14" x14ac:dyDescent="0.2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s="32">
        <f t="shared" si="159"/>
        <v>0</v>
      </c>
      <c r="J3407" t="str">
        <f>IF(K3407="natural gas",VLOOKUP(D3407,'Cross-Page Data'!$I$4:$J$13,2,FALSE),IF(K3407="solar",VLOOKUP('Form 923'!D3407,'Cross-Page Data'!$I$14:$J$117,2,FALSE),K3407))</f>
        <v>hydro</v>
      </c>
      <c r="K3407" t="str">
        <f>VLOOKUP(E3407,'Cross-Page Data'!$D$4:$F$48,3,FALSE)</f>
        <v>hydro</v>
      </c>
      <c r="L3407" t="b">
        <f>IF(AND($P$6=FALSE,OR(C3407="Commercial NAICS Cogen",C3407="Industrial NAICS Cogen",C3407="NAICS-22 Cogen")),FALSE,IF(AND($P$7=FALSE,OR(C3407="Commercial NAICS Cogen",C3407="Commercial NAICS Non-Cogen",C3407="industrial NAICS Cogen", C3407="industrial NAICS non-cogen")),FALSE,TRUE))</f>
        <v>1</v>
      </c>
      <c r="M3407">
        <f t="shared" si="160"/>
        <v>0.93188010899182561</v>
      </c>
      <c r="N3407">
        <f t="shared" si="161"/>
        <v>1</v>
      </c>
    </row>
    <row r="3408" spans="1:14" x14ac:dyDescent="0.2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s="32">
        <f t="shared" si="159"/>
        <v>10005417.10883604</v>
      </c>
      <c r="J3408" t="str">
        <f>IF(K3408="natural gas",VLOOKUP(D3408,'Cross-Page Data'!$I$4:$J$13,2,FALSE),IF(K3408="solar",VLOOKUP('Form 923'!D3408,'Cross-Page Data'!$I$14:$J$117,2,FALSE),K3408))</f>
        <v>hard coal</v>
      </c>
      <c r="K3408" t="str">
        <f>VLOOKUP(E3408,'Cross-Page Data'!$D$4:$F$48,3,FALSE)</f>
        <v>hard coal</v>
      </c>
      <c r="L3408" t="b">
        <f>IF(AND($P$6=FALSE,OR(C3408="Commercial NAICS Cogen",C3408="Industrial NAICS Cogen",C3408="NAICS-22 Cogen")),FALSE,IF(AND($P$7=FALSE,OR(C3408="Commercial NAICS Cogen",C3408="Commercial NAICS Non-Cogen",C3408="industrial NAICS Cogen", C3408="industrial NAICS non-cogen")),FALSE,TRUE))</f>
        <v>1</v>
      </c>
      <c r="M3408">
        <f t="shared" si="160"/>
        <v>0.39863945578231291</v>
      </c>
      <c r="N3408">
        <f t="shared" si="161"/>
        <v>1</v>
      </c>
    </row>
    <row r="3409" spans="1:14" x14ac:dyDescent="0.2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s="32">
        <f t="shared" si="159"/>
        <v>10375227.516530305</v>
      </c>
      <c r="J3409" t="str">
        <f>IF(K3409="natural gas",VLOOKUP(D3409,'Cross-Page Data'!$I$4:$J$13,2,FALSE),IF(K3409="solar",VLOOKUP('Form 923'!D3409,'Cross-Page Data'!$I$14:$J$117,2,FALSE),K3409))</f>
        <v>heavy or residual fuel oil</v>
      </c>
      <c r="K3409" t="str">
        <f>VLOOKUP(E3409,'Cross-Page Data'!$D$4:$F$48,3,FALSE)</f>
        <v>heavy or residual fuel oil</v>
      </c>
      <c r="L3409" t="b">
        <f>IF(AND($P$6=FALSE,OR(C3409="Commercial NAICS Cogen",C3409="Industrial NAICS Cogen",C3409="NAICS-22 Cogen")),FALSE,IF(AND($P$7=FALSE,OR(C3409="Commercial NAICS Cogen",C3409="Commercial NAICS Non-Cogen",C3409="industrial NAICS Cogen", C3409="industrial NAICS non-cogen")),FALSE,TRUE))</f>
        <v>1</v>
      </c>
      <c r="M3409">
        <f t="shared" si="160"/>
        <v>0.36425702811244981</v>
      </c>
      <c r="N3409">
        <f t="shared" si="161"/>
        <v>1</v>
      </c>
    </row>
    <row r="3410" spans="1:14" x14ac:dyDescent="0.2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s="32">
        <f t="shared" si="159"/>
        <v>10252986.351645427</v>
      </c>
      <c r="J3410" t="str">
        <f>IF(K3410="natural gas",VLOOKUP(D3410,'Cross-Page Data'!$I$4:$J$13,2,FALSE),IF(K3410="solar",VLOOKUP('Form 923'!D3410,'Cross-Page Data'!$I$14:$J$117,2,FALSE),K3410))</f>
        <v>hard coal</v>
      </c>
      <c r="K3410" t="str">
        <f>VLOOKUP(E3410,'Cross-Page Data'!$D$4:$F$48,3,FALSE)</f>
        <v>hard coal</v>
      </c>
      <c r="L3410" t="b">
        <f>IF(AND($P$6=FALSE,OR(C3410="Commercial NAICS Cogen",C3410="Industrial NAICS Cogen",C3410="NAICS-22 Cogen")),FALSE,IF(AND($P$7=FALSE,OR(C3410="Commercial NAICS Cogen",C3410="Commercial NAICS Non-Cogen",C3410="industrial NAICS Cogen", C3410="industrial NAICS non-cogen")),FALSE,TRUE))</f>
        <v>1</v>
      </c>
      <c r="M3410">
        <f t="shared" si="160"/>
        <v>0.3619047619047619</v>
      </c>
      <c r="N3410">
        <f t="shared" si="161"/>
        <v>1</v>
      </c>
    </row>
    <row r="3411" spans="1:14" x14ac:dyDescent="0.2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s="32">
        <f t="shared" si="159"/>
        <v>10297468.615734801</v>
      </c>
      <c r="J3411" t="str">
        <f>IF(K3411="natural gas",VLOOKUP(D3411,'Cross-Page Data'!$I$4:$J$13,2,FALSE),IF(K3411="solar",VLOOKUP('Form 923'!D3411,'Cross-Page Data'!$I$14:$J$117,2,FALSE),K3411))</f>
        <v>hard coal</v>
      </c>
      <c r="K3411" t="str">
        <f>VLOOKUP(E3411,'Cross-Page Data'!$D$4:$F$48,3,FALSE)</f>
        <v>hard coal</v>
      </c>
      <c r="L3411" t="b">
        <f>IF(AND($P$6=FALSE,OR(C3411="Commercial NAICS Cogen",C3411="Industrial NAICS Cogen",C3411="NAICS-22 Cogen")),FALSE,IF(AND($P$7=FALSE,OR(C3411="Commercial NAICS Cogen",C3411="Commercial NAICS Non-Cogen",C3411="industrial NAICS Cogen", C3411="industrial NAICS non-cogen")),FALSE,TRUE))</f>
        <v>1</v>
      </c>
      <c r="M3411">
        <f t="shared" si="160"/>
        <v>0.3510204081632653</v>
      </c>
      <c r="N3411">
        <f t="shared" si="161"/>
        <v>1</v>
      </c>
    </row>
    <row r="3412" spans="1:14" x14ac:dyDescent="0.2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s="32">
        <f t="shared" si="159"/>
        <v>10403823.093613619</v>
      </c>
      <c r="J3412" t="str">
        <f>IF(K3412="natural gas",VLOOKUP(D3412,'Cross-Page Data'!$I$4:$J$13,2,FALSE),IF(K3412="solar",VLOOKUP('Form 923'!D3412,'Cross-Page Data'!$I$14:$J$117,2,FALSE),K3412))</f>
        <v>heavy or residual fuel oil</v>
      </c>
      <c r="K3412" t="str">
        <f>VLOOKUP(E3412,'Cross-Page Data'!$D$4:$F$48,3,FALSE)</f>
        <v>heavy or residual fuel oil</v>
      </c>
      <c r="L3412" t="b">
        <f>IF(AND($P$6=FALSE,OR(C3412="Commercial NAICS Cogen",C3412="Industrial NAICS Cogen",C3412="NAICS-22 Cogen")),FALSE,IF(AND($P$7=FALSE,OR(C3412="Commercial NAICS Cogen",C3412="Commercial NAICS Non-Cogen",C3412="industrial NAICS Cogen", C3412="industrial NAICS non-cogen")),FALSE,TRUE))</f>
        <v>1</v>
      </c>
      <c r="M3412">
        <f t="shared" si="160"/>
        <v>0.36104417670682731</v>
      </c>
      <c r="N3412">
        <f t="shared" si="161"/>
        <v>1</v>
      </c>
    </row>
    <row r="3413" spans="1:14" x14ac:dyDescent="0.2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s="32">
        <f t="shared" si="159"/>
        <v>10280377.926148226</v>
      </c>
      <c r="J3413" t="str">
        <f>IF(K3413="natural gas",VLOOKUP(D3413,'Cross-Page Data'!$I$4:$J$13,2,FALSE),IF(K3413="solar",VLOOKUP('Form 923'!D3413,'Cross-Page Data'!$I$14:$J$117,2,FALSE),K3413))</f>
        <v>hard coal</v>
      </c>
      <c r="K3413" t="str">
        <f>VLOOKUP(E3413,'Cross-Page Data'!$D$4:$F$48,3,FALSE)</f>
        <v>hard coal</v>
      </c>
      <c r="L3413" t="b">
        <f>IF(AND($P$6=FALSE,OR(C3413="Commercial NAICS Cogen",C3413="Industrial NAICS Cogen",C3413="NAICS-22 Cogen")),FALSE,IF(AND($P$7=FALSE,OR(C3413="Commercial NAICS Cogen",C3413="Commercial NAICS Non-Cogen",C3413="industrial NAICS Cogen", C3413="industrial NAICS non-cogen")),FALSE,TRUE))</f>
        <v>1</v>
      </c>
      <c r="M3413">
        <f t="shared" si="160"/>
        <v>0.35510204081632651</v>
      </c>
      <c r="N3413">
        <f t="shared" si="161"/>
        <v>1</v>
      </c>
    </row>
    <row r="3414" spans="1:14" x14ac:dyDescent="0.2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s="32">
        <f t="shared" si="159"/>
        <v>0</v>
      </c>
      <c r="J3414" t="str">
        <f>IF(K3414="natural gas",VLOOKUP(D3414,'Cross-Page Data'!$I$4:$J$13,2,FALSE),IF(K3414="solar",VLOOKUP('Form 923'!D3414,'Cross-Page Data'!$I$14:$J$117,2,FALSE),K3414))</f>
        <v>hydro</v>
      </c>
      <c r="K3414" t="str">
        <f>VLOOKUP(E3414,'Cross-Page Data'!$D$4:$F$48,3,FALSE)</f>
        <v>hydro</v>
      </c>
      <c r="L3414" t="b">
        <f>IF(AND($P$6=FALSE,OR(C3414="Commercial NAICS Cogen",C3414="Industrial NAICS Cogen",C3414="NAICS-22 Cogen")),FALSE,IF(AND($P$7=FALSE,OR(C3414="Commercial NAICS Cogen",C3414="Commercial NAICS Non-Cogen",C3414="industrial NAICS Cogen", C3414="industrial NAICS non-cogen")),FALSE,TRUE))</f>
        <v>1</v>
      </c>
      <c r="M3414">
        <f t="shared" si="160"/>
        <v>0.93188010899182561</v>
      </c>
      <c r="N3414">
        <f t="shared" si="161"/>
        <v>1</v>
      </c>
    </row>
    <row r="3415" spans="1:14" x14ac:dyDescent="0.2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s="32">
        <f t="shared" si="159"/>
        <v>8901162.7906976733</v>
      </c>
      <c r="J3415" t="str">
        <f>IF(K3415="natural gas",VLOOKUP(D3415,'Cross-Page Data'!$I$4:$J$13,2,FALSE),IF(K3415="solar",VLOOKUP('Form 923'!D3415,'Cross-Page Data'!$I$14:$J$117,2,FALSE),K3415))</f>
        <v>hydro</v>
      </c>
      <c r="K3415" t="str">
        <f>VLOOKUP(E3415,'Cross-Page Data'!$D$4:$F$48,3,FALSE)</f>
        <v>hydro</v>
      </c>
      <c r="L3415" t="b">
        <f>IF(AND($P$6=FALSE,OR(C3415="Commercial NAICS Cogen",C3415="Industrial NAICS Cogen",C3415="NAICS-22 Cogen")),FALSE,IF(AND($P$7=FALSE,OR(C3415="Commercial NAICS Cogen",C3415="Commercial NAICS Non-Cogen",C3415="industrial NAICS Cogen", C3415="industrial NAICS non-cogen")),FALSE,TRUE))</f>
        <v>1</v>
      </c>
      <c r="M3415">
        <f t="shared" si="160"/>
        <v>0.92302452316076289</v>
      </c>
      <c r="N3415">
        <f t="shared" si="161"/>
        <v>1</v>
      </c>
    </row>
    <row r="3416" spans="1:14" x14ac:dyDescent="0.2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s="32">
        <f t="shared" si="159"/>
        <v>0</v>
      </c>
      <c r="J3416" t="str">
        <f>IF(K3416="natural gas",VLOOKUP(D3416,'Cross-Page Data'!$I$4:$J$13,2,FALSE),IF(K3416="solar",VLOOKUP('Form 923'!D3416,'Cross-Page Data'!$I$14:$J$117,2,FALSE),K3416))</f>
        <v>nuclear</v>
      </c>
      <c r="K3416" t="str">
        <f>VLOOKUP(E3416,'Cross-Page Data'!$D$4:$F$48,3,FALSE)</f>
        <v>nuclear</v>
      </c>
      <c r="L3416" t="b">
        <f>IF(AND($P$6=FALSE,OR(C3416="Commercial NAICS Cogen",C3416="Industrial NAICS Cogen",C3416="NAICS-22 Cogen")),FALSE,IF(AND($P$7=FALSE,OR(C3416="Commercial NAICS Cogen",C3416="Commercial NAICS Non-Cogen",C3416="industrial NAICS Cogen", C3416="industrial NAICS non-cogen")),FALSE,TRUE))</f>
        <v>1</v>
      </c>
      <c r="M3416">
        <f t="shared" si="160"/>
        <v>1.020408163265306E-2</v>
      </c>
      <c r="N3416">
        <f t="shared" si="161"/>
        <v>0</v>
      </c>
    </row>
    <row r="3417" spans="1:14" x14ac:dyDescent="0.2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s="32">
        <f t="shared" si="159"/>
        <v>0</v>
      </c>
      <c r="J3417" t="str">
        <f>IF(K3417="natural gas",VLOOKUP(D3417,'Cross-Page Data'!$I$4:$J$13,2,FALSE),IF(K3417="solar",VLOOKUP('Form 923'!D3417,'Cross-Page Data'!$I$14:$J$117,2,FALSE),K3417))</f>
        <v>nuclear</v>
      </c>
      <c r="K3417" t="str">
        <f>VLOOKUP(E3417,'Cross-Page Data'!$D$4:$F$48,3,FALSE)</f>
        <v>nuclear</v>
      </c>
      <c r="L3417" t="b">
        <f>IF(AND($P$6=FALSE,OR(C3417="Commercial NAICS Cogen",C3417="Industrial NAICS Cogen",C3417="NAICS-22 Cogen")),FALSE,IF(AND($P$7=FALSE,OR(C3417="Commercial NAICS Cogen",C3417="Commercial NAICS Non-Cogen",C3417="industrial NAICS Cogen", C3417="industrial NAICS non-cogen")),FALSE,TRUE))</f>
        <v>1</v>
      </c>
      <c r="M3417">
        <f t="shared" si="160"/>
        <v>1.020408163265306E-2</v>
      </c>
      <c r="N3417">
        <f t="shared" si="161"/>
        <v>0</v>
      </c>
    </row>
    <row r="3418" spans="1:14" x14ac:dyDescent="0.2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s="32">
        <f t="shared" si="159"/>
        <v>8902013.3037694003</v>
      </c>
      <c r="J3418" t="str">
        <f>IF(K3418="natural gas",VLOOKUP(D3418,'Cross-Page Data'!$I$4:$J$13,2,FALSE),IF(K3418="solar",VLOOKUP('Form 923'!D3418,'Cross-Page Data'!$I$14:$J$117,2,FALSE),K3418))</f>
        <v>hydro</v>
      </c>
      <c r="K3418" t="str">
        <f>VLOOKUP(E3418,'Cross-Page Data'!$D$4:$F$48,3,FALSE)</f>
        <v>hydro</v>
      </c>
      <c r="L3418" t="b">
        <f>IF(AND($P$6=FALSE,OR(C3418="Commercial NAICS Cogen",C3418="Industrial NAICS Cogen",C3418="NAICS-22 Cogen")),FALSE,IF(AND($P$7=FALSE,OR(C3418="Commercial NAICS Cogen",C3418="Commercial NAICS Non-Cogen",C3418="industrial NAICS Cogen", C3418="industrial NAICS non-cogen")),FALSE,TRUE))</f>
        <v>1</v>
      </c>
      <c r="M3418">
        <f t="shared" si="160"/>
        <v>0.26634877384196187</v>
      </c>
      <c r="N3418">
        <f t="shared" si="161"/>
        <v>1</v>
      </c>
    </row>
    <row r="3419" spans="1:14" x14ac:dyDescent="0.2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s="32">
        <f t="shared" si="159"/>
        <v>8902001.2213623282</v>
      </c>
      <c r="J3419" t="str">
        <f>IF(K3419="natural gas",VLOOKUP(D3419,'Cross-Page Data'!$I$4:$J$13,2,FALSE),IF(K3419="solar",VLOOKUP('Form 923'!D3419,'Cross-Page Data'!$I$14:$J$117,2,FALSE),K3419))</f>
        <v>hydro</v>
      </c>
      <c r="K3419" t="str">
        <f>VLOOKUP(E3419,'Cross-Page Data'!$D$4:$F$48,3,FALSE)</f>
        <v>hydro</v>
      </c>
      <c r="L3419" t="b">
        <f>IF(AND($P$6=FALSE,OR(C3419="Commercial NAICS Cogen",C3419="Industrial NAICS Cogen",C3419="NAICS-22 Cogen")),FALSE,IF(AND($P$7=FALSE,OR(C3419="Commercial NAICS Cogen",C3419="Commercial NAICS Non-Cogen",C3419="industrial NAICS Cogen", C3419="industrial NAICS non-cogen")),FALSE,TRUE))</f>
        <v>1</v>
      </c>
      <c r="M3419">
        <f t="shared" si="160"/>
        <v>0.40190735694822888</v>
      </c>
      <c r="N3419">
        <f t="shared" si="161"/>
        <v>1</v>
      </c>
    </row>
    <row r="3420" spans="1:14" x14ac:dyDescent="0.2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s="32">
        <f t="shared" si="159"/>
        <v>8902003.9008667748</v>
      </c>
      <c r="J3420" t="str">
        <f>IF(K3420="natural gas",VLOOKUP(D3420,'Cross-Page Data'!$I$4:$J$13,2,FALSE),IF(K3420="solar",VLOOKUP('Form 923'!D3420,'Cross-Page Data'!$I$14:$J$117,2,FALSE),K3420))</f>
        <v>hydro</v>
      </c>
      <c r="K3420" t="str">
        <f>VLOOKUP(E3420,'Cross-Page Data'!$D$4:$F$48,3,FALSE)</f>
        <v>hydro</v>
      </c>
      <c r="L3420" t="b">
        <f>IF(AND($P$6=FALSE,OR(C3420="Commercial NAICS Cogen",C3420="Industrial NAICS Cogen",C3420="NAICS-22 Cogen")),FALSE,IF(AND($P$7=FALSE,OR(C3420="Commercial NAICS Cogen",C3420="Commercial NAICS Non-Cogen",C3420="industrial NAICS Cogen", C3420="industrial NAICS non-cogen")),FALSE,TRUE))</f>
        <v>1</v>
      </c>
      <c r="M3420">
        <f t="shared" si="160"/>
        <v>0.35286103542234332</v>
      </c>
      <c r="N3420">
        <f t="shared" si="161"/>
        <v>1</v>
      </c>
    </row>
    <row r="3421" spans="1:14" x14ac:dyDescent="0.2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s="32">
        <f t="shared" si="159"/>
        <v>8901999.377061544</v>
      </c>
      <c r="J3421" t="str">
        <f>IF(K3421="natural gas",VLOOKUP(D3421,'Cross-Page Data'!$I$4:$J$13,2,FALSE),IF(K3421="solar",VLOOKUP('Form 923'!D3421,'Cross-Page Data'!$I$14:$J$117,2,FALSE),K3421))</f>
        <v>hydro</v>
      </c>
      <c r="K3421" t="str">
        <f>VLOOKUP(E3421,'Cross-Page Data'!$D$4:$F$48,3,FALSE)</f>
        <v>hydro</v>
      </c>
      <c r="L3421" t="b">
        <f>IF(AND($P$6=FALSE,OR(C3421="Commercial NAICS Cogen",C3421="Industrial NAICS Cogen",C3421="NAICS-22 Cogen")),FALSE,IF(AND($P$7=FALSE,OR(C3421="Commercial NAICS Cogen",C3421="Commercial NAICS Non-Cogen",C3421="industrial NAICS Cogen", C3421="industrial NAICS non-cogen")),FALSE,TRUE))</f>
        <v>1</v>
      </c>
      <c r="M3421">
        <f t="shared" si="160"/>
        <v>0.49591280653950953</v>
      </c>
      <c r="N3421">
        <f t="shared" si="161"/>
        <v>1</v>
      </c>
    </row>
    <row r="3422" spans="1:14" x14ac:dyDescent="0.2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s="32">
        <f t="shared" si="159"/>
        <v>11321055.749792034</v>
      </c>
      <c r="J3422" t="str">
        <f>IF(K3422="natural gas",VLOOKUP(D3422,'Cross-Page Data'!$I$4:$J$13,2,FALSE),IF(K3422="solar",VLOOKUP('Form 923'!D3422,'Cross-Page Data'!$I$14:$J$117,2,FALSE),K3422))</f>
        <v>heavy or residual fuel oil</v>
      </c>
      <c r="K3422" t="str">
        <f>VLOOKUP(E3422,'Cross-Page Data'!$D$4:$F$48,3,FALSE)</f>
        <v>heavy or residual fuel oil</v>
      </c>
      <c r="L3422" t="b">
        <f>IF(AND($P$6=FALSE,OR(C3422="Commercial NAICS Cogen",C3422="Industrial NAICS Cogen",C3422="NAICS-22 Cogen")),FALSE,IF(AND($P$7=FALSE,OR(C3422="Commercial NAICS Cogen",C3422="Commercial NAICS Non-Cogen",C3422="industrial NAICS Cogen", C3422="industrial NAICS non-cogen")),FALSE,TRUE))</f>
        <v>1</v>
      </c>
      <c r="M3422">
        <f t="shared" si="160"/>
        <v>0.27871485943775098</v>
      </c>
      <c r="N3422">
        <f t="shared" si="161"/>
        <v>1</v>
      </c>
    </row>
    <row r="3423" spans="1:14" x14ac:dyDescent="0.2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s="32">
        <f t="shared" si="159"/>
        <v>11129329.172569424</v>
      </c>
      <c r="J3423" t="str">
        <f>IF(K3423="natural gas",VLOOKUP(D3423,'Cross-Page Data'!$I$4:$J$13,2,FALSE),IF(K3423="solar",VLOOKUP('Form 923'!D3423,'Cross-Page Data'!$I$14:$J$117,2,FALSE),K3423))</f>
        <v>hard coal</v>
      </c>
      <c r="K3423" t="str">
        <f>VLOOKUP(E3423,'Cross-Page Data'!$D$4:$F$48,3,FALSE)</f>
        <v>hard coal</v>
      </c>
      <c r="L3423" t="b">
        <f>IF(AND($P$6=FALSE,OR(C3423="Commercial NAICS Cogen",C3423="Industrial NAICS Cogen",C3423="NAICS-22 Cogen")),FALSE,IF(AND($P$7=FALSE,OR(C3423="Commercial NAICS Cogen",C3423="Commercial NAICS Non-Cogen",C3423="industrial NAICS Cogen", C3423="industrial NAICS non-cogen")),FALSE,TRUE))</f>
        <v>1</v>
      </c>
      <c r="M3423">
        <f t="shared" si="160"/>
        <v>0.20544217687074831</v>
      </c>
      <c r="N3423">
        <f t="shared" si="161"/>
        <v>1</v>
      </c>
    </row>
    <row r="3424" spans="1:14" x14ac:dyDescent="0.2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s="32">
        <f t="shared" si="159"/>
        <v>18171379.205803681</v>
      </c>
      <c r="J3424" t="str">
        <f>IF(K3424="natural gas",VLOOKUP(D3424,'Cross-Page Data'!$I$4:$J$13,2,FALSE),IF(K3424="solar",VLOOKUP('Form 923'!D3424,'Cross-Page Data'!$I$14:$J$117,2,FALSE),K3424))</f>
        <v>hard coal</v>
      </c>
      <c r="K3424" t="str">
        <f>VLOOKUP(E3424,'Cross-Page Data'!$D$4:$F$48,3,FALSE)</f>
        <v>hard coal</v>
      </c>
      <c r="L3424" t="b">
        <f>IF(AND($P$6=FALSE,OR(C3424="Commercial NAICS Cogen",C3424="Industrial NAICS Cogen",C3424="NAICS-22 Cogen")),FALSE,IF(AND($P$7=FALSE,OR(C3424="Commercial NAICS Cogen",C3424="Commercial NAICS Non-Cogen",C3424="industrial NAICS Cogen", C3424="industrial NAICS non-cogen")),FALSE,TRUE))</f>
        <v>1</v>
      </c>
      <c r="M3424">
        <f t="shared" si="160"/>
        <v>1.7687074829931974E-2</v>
      </c>
      <c r="N3424">
        <f t="shared" si="161"/>
        <v>0</v>
      </c>
    </row>
    <row r="3425" spans="1:14" x14ac:dyDescent="0.2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s="32">
        <f t="shared" si="159"/>
        <v>10633134.86393206</v>
      </c>
      <c r="J3425" t="str">
        <f>IF(K3425="natural gas",VLOOKUP(D3425,'Cross-Page Data'!$I$4:$J$13,2,FALSE),IF(K3425="solar",VLOOKUP('Form 923'!D3425,'Cross-Page Data'!$I$14:$J$117,2,FALSE),K3425))</f>
        <v>heavy or residual fuel oil</v>
      </c>
      <c r="K3425" t="str">
        <f>VLOOKUP(E3425,'Cross-Page Data'!$D$4:$F$48,3,FALSE)</f>
        <v>heavy or residual fuel oil</v>
      </c>
      <c r="L3425" t="b">
        <f>IF(AND($P$6=FALSE,OR(C3425="Commercial NAICS Cogen",C3425="Industrial NAICS Cogen",C3425="NAICS-22 Cogen")),FALSE,IF(AND($P$7=FALSE,OR(C3425="Commercial NAICS Cogen",C3425="Commercial NAICS Non-Cogen",C3425="industrial NAICS Cogen", C3425="industrial NAICS non-cogen")),FALSE,TRUE))</f>
        <v>1</v>
      </c>
      <c r="M3425">
        <f t="shared" si="160"/>
        <v>0.33855421686746989</v>
      </c>
      <c r="N3425">
        <f t="shared" si="161"/>
        <v>1</v>
      </c>
    </row>
    <row r="3426" spans="1:14" x14ac:dyDescent="0.2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s="32">
        <f t="shared" si="159"/>
        <v>11018210.297926044</v>
      </c>
      <c r="J3426" t="str">
        <f>IF(K3426="natural gas",VLOOKUP(D3426,'Cross-Page Data'!$I$4:$J$13,2,FALSE),IF(K3426="solar",VLOOKUP('Form 923'!D3426,'Cross-Page Data'!$I$14:$J$117,2,FALSE),K3426))</f>
        <v>hard coal</v>
      </c>
      <c r="K3426" t="str">
        <f>VLOOKUP(E3426,'Cross-Page Data'!$D$4:$F$48,3,FALSE)</f>
        <v>hard coal</v>
      </c>
      <c r="L3426" t="b">
        <f>IF(AND($P$6=FALSE,OR(C3426="Commercial NAICS Cogen",C3426="Industrial NAICS Cogen",C3426="NAICS-22 Cogen")),FALSE,IF(AND($P$7=FALSE,OR(C3426="Commercial NAICS Cogen",C3426="Commercial NAICS Non-Cogen",C3426="industrial NAICS Cogen", C3426="industrial NAICS non-cogen")),FALSE,TRUE))</f>
        <v>1</v>
      </c>
      <c r="M3426">
        <f t="shared" si="160"/>
        <v>0.22312925170068026</v>
      </c>
      <c r="N3426">
        <f t="shared" si="161"/>
        <v>1</v>
      </c>
    </row>
    <row r="3427" spans="1:14" x14ac:dyDescent="0.2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s="32">
        <f t="shared" si="159"/>
        <v>10681241.725545321</v>
      </c>
      <c r="J3427" t="str">
        <f>IF(K3427="natural gas",VLOOKUP(D3427,'Cross-Page Data'!$I$4:$J$13,2,FALSE),IF(K3427="solar",VLOOKUP('Form 923'!D3427,'Cross-Page Data'!$I$14:$J$117,2,FALSE),K3427))</f>
        <v>hard coal</v>
      </c>
      <c r="K3427" t="str">
        <f>VLOOKUP(E3427,'Cross-Page Data'!$D$4:$F$48,3,FALSE)</f>
        <v>hard coal</v>
      </c>
      <c r="L3427" t="b">
        <f>IF(AND($P$6=FALSE,OR(C3427="Commercial NAICS Cogen",C3427="Industrial NAICS Cogen",C3427="NAICS-22 Cogen")),FALSE,IF(AND($P$7=FALSE,OR(C3427="Commercial NAICS Cogen",C3427="Commercial NAICS Non-Cogen",C3427="industrial NAICS Cogen", C3427="industrial NAICS non-cogen")),FALSE,TRUE))</f>
        <v>1</v>
      </c>
      <c r="M3427">
        <f t="shared" si="160"/>
        <v>0.28843537414965986</v>
      </c>
      <c r="N3427">
        <f t="shared" si="161"/>
        <v>1</v>
      </c>
    </row>
    <row r="3428" spans="1:14" x14ac:dyDescent="0.2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s="32">
        <f t="shared" si="159"/>
        <v>10526099.61592662</v>
      </c>
      <c r="J3428" t="str">
        <f>IF(K3428="natural gas",VLOOKUP(D3428,'Cross-Page Data'!$I$4:$J$13,2,FALSE),IF(K3428="solar",VLOOKUP('Form 923'!D3428,'Cross-Page Data'!$I$14:$J$117,2,FALSE),K3428))</f>
        <v>heavy or residual fuel oil</v>
      </c>
      <c r="K3428" t="str">
        <f>VLOOKUP(E3428,'Cross-Page Data'!$D$4:$F$48,3,FALSE)</f>
        <v>heavy or residual fuel oil</v>
      </c>
      <c r="L3428" t="b">
        <f>IF(AND($P$6=FALSE,OR(C3428="Commercial NAICS Cogen",C3428="Industrial NAICS Cogen",C3428="NAICS-22 Cogen")),FALSE,IF(AND($P$7=FALSE,OR(C3428="Commercial NAICS Cogen",C3428="Commercial NAICS Non-Cogen",C3428="industrial NAICS Cogen", C3428="industrial NAICS non-cogen")),FALSE,TRUE))</f>
        <v>1</v>
      </c>
      <c r="M3428">
        <f t="shared" si="160"/>
        <v>0.34819277108433733</v>
      </c>
      <c r="N3428">
        <f t="shared" si="161"/>
        <v>1</v>
      </c>
    </row>
    <row r="3429" spans="1:14" x14ac:dyDescent="0.2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s="32">
        <f t="shared" si="159"/>
        <v>10591587.494044157</v>
      </c>
      <c r="J3429" t="str">
        <f>IF(K3429="natural gas",VLOOKUP(D3429,'Cross-Page Data'!$I$4:$J$13,2,FALSE),IF(K3429="solar",VLOOKUP('Form 923'!D3429,'Cross-Page Data'!$I$14:$J$117,2,FALSE),K3429))</f>
        <v>hard coal</v>
      </c>
      <c r="K3429" t="str">
        <f>VLOOKUP(E3429,'Cross-Page Data'!$D$4:$F$48,3,FALSE)</f>
        <v>hard coal</v>
      </c>
      <c r="L3429" t="b">
        <f>IF(AND($P$6=FALSE,OR(C3429="Commercial NAICS Cogen",C3429="Industrial NAICS Cogen",C3429="NAICS-22 Cogen")),FALSE,IF(AND($P$7=FALSE,OR(C3429="Commercial NAICS Cogen",C3429="Commercial NAICS Non-Cogen",C3429="industrial NAICS Cogen", C3429="industrial NAICS non-cogen")),FALSE,TRUE))</f>
        <v>1</v>
      </c>
      <c r="M3429">
        <f t="shared" si="160"/>
        <v>0.30612244897959184</v>
      </c>
      <c r="N3429">
        <f t="shared" si="161"/>
        <v>1</v>
      </c>
    </row>
    <row r="3430" spans="1:14" x14ac:dyDescent="0.2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s="32">
        <f t="shared" si="159"/>
        <v>10578577.32399451</v>
      </c>
      <c r="J3430" t="str">
        <f>IF(K3430="natural gas",VLOOKUP(D3430,'Cross-Page Data'!$I$4:$J$13,2,FALSE),IF(K3430="solar",VLOOKUP('Form 923'!D3430,'Cross-Page Data'!$I$14:$J$117,2,FALSE),K3430))</f>
        <v>hard coal</v>
      </c>
      <c r="K3430" t="str">
        <f>VLOOKUP(E3430,'Cross-Page Data'!$D$4:$F$48,3,FALSE)</f>
        <v>hard coal</v>
      </c>
      <c r="L3430" t="b">
        <f>IF(AND($P$6=FALSE,OR(C3430="Commercial NAICS Cogen",C3430="Industrial NAICS Cogen",C3430="NAICS-22 Cogen")),FALSE,IF(AND($P$7=FALSE,OR(C3430="Commercial NAICS Cogen",C3430="Commercial NAICS Non-Cogen",C3430="industrial NAICS Cogen", C3430="industrial NAICS non-cogen")),FALSE,TRUE))</f>
        <v>1</v>
      </c>
      <c r="M3430">
        <f t="shared" si="160"/>
        <v>0.31156462585034012</v>
      </c>
      <c r="N3430">
        <f t="shared" si="161"/>
        <v>1</v>
      </c>
    </row>
    <row r="3431" spans="1:14" x14ac:dyDescent="0.2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s="32">
        <f t="shared" si="159"/>
        <v>10299387.507039599</v>
      </c>
      <c r="J3431" t="str">
        <f>IF(K3431="natural gas",VLOOKUP(D3431,'Cross-Page Data'!$I$4:$J$13,2,FALSE),IF(K3431="solar",VLOOKUP('Form 923'!D3431,'Cross-Page Data'!$I$14:$J$117,2,FALSE),K3431))</f>
        <v>lignite</v>
      </c>
      <c r="K3431" t="str">
        <f>VLOOKUP(E3431,'Cross-Page Data'!$D$4:$F$48,3,FALSE)</f>
        <v>lignite</v>
      </c>
      <c r="L3431" t="b">
        <f>IF(AND($P$6=FALSE,OR(C3431="Commercial NAICS Cogen",C3431="Industrial NAICS Cogen",C3431="NAICS-22 Cogen")),FALSE,IF(AND($P$7=FALSE,OR(C3431="Commercial NAICS Cogen",C3431="Commercial NAICS Non-Cogen",C3431="industrial NAICS Cogen", C3431="industrial NAICS non-cogen")),FALSE,TRUE))</f>
        <v>1</v>
      </c>
      <c r="M3431">
        <f t="shared" si="160"/>
        <v>0.59090909090909094</v>
      </c>
      <c r="N3431">
        <f t="shared" si="161"/>
        <v>1</v>
      </c>
    </row>
    <row r="3432" spans="1:14" x14ac:dyDescent="0.2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s="32">
        <f t="shared" si="159"/>
        <v>10287873.312912162</v>
      </c>
      <c r="J3432" t="str">
        <f>IF(K3432="natural gas",VLOOKUP(D3432,'Cross-Page Data'!$I$4:$J$13,2,FALSE),IF(K3432="solar",VLOOKUP('Form 923'!D3432,'Cross-Page Data'!$I$14:$J$117,2,FALSE),K3432))</f>
        <v>natural gas peaker</v>
      </c>
      <c r="K3432" t="str">
        <f>VLOOKUP(E3432,'Cross-Page Data'!$D$4:$F$48,3,FALSE)</f>
        <v>natural gas</v>
      </c>
      <c r="L3432" t="b">
        <f>IF(AND($P$6=FALSE,OR(C3432="Commercial NAICS Cogen",C3432="Industrial NAICS Cogen",C3432="NAICS-22 Cogen")),FALSE,IF(AND($P$7=FALSE,OR(C3432="Commercial NAICS Cogen",C3432="Commercial NAICS Non-Cogen",C3432="industrial NAICS Cogen", C3432="industrial NAICS non-cogen")),FALSE,TRUE))</f>
        <v>1</v>
      </c>
      <c r="M3432">
        <f t="shared" si="160"/>
        <v>0.4795061728395062</v>
      </c>
      <c r="N3432">
        <f t="shared" si="161"/>
        <v>1</v>
      </c>
    </row>
    <row r="3433" spans="1:14" x14ac:dyDescent="0.2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s="32">
        <f t="shared" si="159"/>
        <v>10220806.132108571</v>
      </c>
      <c r="J3433" t="str">
        <f>IF(K3433="natural gas",VLOOKUP(D3433,'Cross-Page Data'!$I$4:$J$13,2,FALSE),IF(K3433="solar",VLOOKUP('Form 923'!D3433,'Cross-Page Data'!$I$14:$J$117,2,FALSE),K3433))</f>
        <v>hard coal</v>
      </c>
      <c r="K3433" t="str">
        <f>VLOOKUP(E3433,'Cross-Page Data'!$D$4:$F$48,3,FALSE)</f>
        <v>hard coal</v>
      </c>
      <c r="L3433" t="b">
        <f>IF(AND($P$6=FALSE,OR(C3433="Commercial NAICS Cogen",C3433="Industrial NAICS Cogen",C3433="NAICS-22 Cogen")),FALSE,IF(AND($P$7=FALSE,OR(C3433="Commercial NAICS Cogen",C3433="Commercial NAICS Non-Cogen",C3433="industrial NAICS Cogen", C3433="industrial NAICS non-cogen")),FALSE,TRUE))</f>
        <v>1</v>
      </c>
      <c r="M3433">
        <f t="shared" si="160"/>
        <v>0.36870748299319728</v>
      </c>
      <c r="N3433">
        <f t="shared" si="161"/>
        <v>1</v>
      </c>
    </row>
    <row r="3434" spans="1:14" x14ac:dyDescent="0.2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s="32">
        <f t="shared" si="159"/>
        <v>-306246.98026028526</v>
      </c>
      <c r="J3434" t="str">
        <f>IF(K3434="natural gas",VLOOKUP(D3434,'Cross-Page Data'!$I$4:$J$13,2,FALSE),IF(K3434="solar",VLOOKUP('Form 923'!D3434,'Cross-Page Data'!$I$14:$J$117,2,FALSE),K3434))</f>
        <v>natural gas peaker</v>
      </c>
      <c r="K3434" t="str">
        <f>VLOOKUP(E3434,'Cross-Page Data'!$D$4:$F$48,3,FALSE)</f>
        <v>natural gas</v>
      </c>
      <c r="L3434" t="b">
        <f>IF(AND($P$6=FALSE,OR(C3434="Commercial NAICS Cogen",C3434="Industrial NAICS Cogen",C3434="NAICS-22 Cogen")),FALSE,IF(AND($P$7=FALSE,OR(C3434="Commercial NAICS Cogen",C3434="Commercial NAICS Non-Cogen",C3434="industrial NAICS Cogen", C3434="industrial NAICS non-cogen")),FALSE,TRUE))</f>
        <v>1</v>
      </c>
      <c r="M3434">
        <f t="shared" si="160"/>
        <v>0.80888888888888888</v>
      </c>
      <c r="N3434">
        <f t="shared" si="161"/>
        <v>1</v>
      </c>
    </row>
    <row r="3435" spans="1:14" x14ac:dyDescent="0.2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s="32">
        <f t="shared" si="159"/>
        <v>0</v>
      </c>
      <c r="J3435" t="str">
        <f>IF(K3435="natural gas",VLOOKUP(D3435,'Cross-Page Data'!$I$4:$J$13,2,FALSE),IF(K3435="solar",VLOOKUP('Form 923'!D3435,'Cross-Page Data'!$I$14:$J$117,2,FALSE),K3435))</f>
        <v>hard coal</v>
      </c>
      <c r="K3435" t="str">
        <f>VLOOKUP(E3435,'Cross-Page Data'!$D$4:$F$48,3,FALSE)</f>
        <v>hard coal</v>
      </c>
      <c r="L3435" t="b">
        <f>IF(AND($P$6=FALSE,OR(C3435="Commercial NAICS Cogen",C3435="Industrial NAICS Cogen",C3435="NAICS-22 Cogen")),FALSE,IF(AND($P$7=FALSE,OR(C3435="Commercial NAICS Cogen",C3435="Commercial NAICS Non-Cogen",C3435="industrial NAICS Cogen", C3435="industrial NAICS non-cogen")),FALSE,TRUE))</f>
        <v>1</v>
      </c>
      <c r="M3435">
        <f t="shared" si="160"/>
        <v>0.5714285714285714</v>
      </c>
      <c r="N3435">
        <f t="shared" si="161"/>
        <v>1</v>
      </c>
    </row>
    <row r="3436" spans="1:14" x14ac:dyDescent="0.2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s="32">
        <f t="shared" si="159"/>
        <v>13452781.088408681</v>
      </c>
      <c r="J3436" t="str">
        <f>IF(K3436="natural gas",VLOOKUP(D3436,'Cross-Page Data'!$I$4:$J$13,2,FALSE),IF(K3436="solar",VLOOKUP('Form 923'!D3436,'Cross-Page Data'!$I$14:$J$117,2,FALSE),K3436))</f>
        <v>heavy or residual fuel oil</v>
      </c>
      <c r="K3436" t="str">
        <f>VLOOKUP(E3436,'Cross-Page Data'!$D$4:$F$48,3,FALSE)</f>
        <v>heavy or residual fuel oil</v>
      </c>
      <c r="L3436" t="b">
        <f>IF(AND($P$6=FALSE,OR(C3436="Commercial NAICS Cogen",C3436="Industrial NAICS Cogen",C3436="NAICS-22 Cogen")),FALSE,IF(AND($P$7=FALSE,OR(C3436="Commercial NAICS Cogen",C3436="Commercial NAICS Non-Cogen",C3436="industrial NAICS Cogen", C3436="industrial NAICS non-cogen")),FALSE,TRUE))</f>
        <v>1</v>
      </c>
      <c r="M3436">
        <f t="shared" si="160"/>
        <v>0.1674698795180723</v>
      </c>
      <c r="N3436">
        <f t="shared" si="161"/>
        <v>1</v>
      </c>
    </row>
    <row r="3437" spans="1:14" x14ac:dyDescent="0.2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s="32">
        <f t="shared" si="159"/>
        <v>13308806.082041675</v>
      </c>
      <c r="J3437" t="str">
        <f>IF(K3437="natural gas",VLOOKUP(D3437,'Cross-Page Data'!$I$4:$J$13,2,FALSE),IF(K3437="solar",VLOOKUP('Form 923'!D3437,'Cross-Page Data'!$I$14:$J$117,2,FALSE),K3437))</f>
        <v>lignite</v>
      </c>
      <c r="K3437" t="str">
        <f>VLOOKUP(E3437,'Cross-Page Data'!$D$4:$F$48,3,FALSE)</f>
        <v>lignite</v>
      </c>
      <c r="L3437" t="b">
        <f>IF(AND($P$6=FALSE,OR(C3437="Commercial NAICS Cogen",C3437="Industrial NAICS Cogen",C3437="NAICS-22 Cogen")),FALSE,IF(AND($P$7=FALSE,OR(C3437="Commercial NAICS Cogen",C3437="Commercial NAICS Non-Cogen",C3437="industrial NAICS Cogen", C3437="industrial NAICS non-cogen")),FALSE,TRUE))</f>
        <v>1</v>
      </c>
      <c r="M3437">
        <f t="shared" si="160"/>
        <v>0.13636363636363635</v>
      </c>
      <c r="N3437">
        <f t="shared" si="161"/>
        <v>1</v>
      </c>
    </row>
    <row r="3438" spans="1:14" x14ac:dyDescent="0.2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s="32">
        <f t="shared" si="159"/>
        <v>8901996.7838737853</v>
      </c>
      <c r="J3438" t="str">
        <f>IF(K3438="natural gas",VLOOKUP(D3438,'Cross-Page Data'!$I$4:$J$13,2,FALSE),IF(K3438="solar",VLOOKUP('Form 923'!D3438,'Cross-Page Data'!$I$14:$J$117,2,FALSE),K3438))</f>
        <v>hydro</v>
      </c>
      <c r="K3438" t="str">
        <f>VLOOKUP(E3438,'Cross-Page Data'!$D$4:$F$48,3,FALSE)</f>
        <v>hydro</v>
      </c>
      <c r="L3438" t="b">
        <f>IF(AND($P$6=FALSE,OR(C3438="Commercial NAICS Cogen",C3438="Industrial NAICS Cogen",C3438="NAICS-22 Cogen")),FALSE,IF(AND($P$7=FALSE,OR(C3438="Commercial NAICS Cogen",C3438="Commercial NAICS Non-Cogen",C3438="industrial NAICS Cogen", C3438="industrial NAICS non-cogen")),FALSE,TRUE))</f>
        <v>1</v>
      </c>
      <c r="M3438">
        <f t="shared" si="160"/>
        <v>0.57288828337874664</v>
      </c>
      <c r="N3438">
        <f t="shared" si="161"/>
        <v>1</v>
      </c>
    </row>
    <row r="3439" spans="1:14" x14ac:dyDescent="0.2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s="32">
        <f t="shared" si="159"/>
        <v>0</v>
      </c>
      <c r="J3439" t="str">
        <f>IF(K3439="natural gas",VLOOKUP(D3439,'Cross-Page Data'!$I$4:$J$13,2,FALSE),IF(K3439="solar",VLOOKUP('Form 923'!D3439,'Cross-Page Data'!$I$14:$J$117,2,FALSE),K3439))</f>
        <v>hydro</v>
      </c>
      <c r="K3439" t="str">
        <f>VLOOKUP(E3439,'Cross-Page Data'!$D$4:$F$48,3,FALSE)</f>
        <v>hydro</v>
      </c>
      <c r="L3439" t="b">
        <f>IF(AND($P$6=FALSE,OR(C3439="Commercial NAICS Cogen",C3439="Industrial NAICS Cogen",C3439="NAICS-22 Cogen")),FALSE,IF(AND($P$7=FALSE,OR(C3439="Commercial NAICS Cogen",C3439="Commercial NAICS Non-Cogen",C3439="industrial NAICS Cogen", C3439="industrial NAICS non-cogen")),FALSE,TRUE))</f>
        <v>1</v>
      </c>
      <c r="M3439">
        <f t="shared" si="160"/>
        <v>0.93188010899182561</v>
      </c>
      <c r="N3439">
        <f t="shared" si="161"/>
        <v>1</v>
      </c>
    </row>
    <row r="3440" spans="1:14" x14ac:dyDescent="0.2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s="32">
        <f t="shared" si="159"/>
        <v>10660633.507508988</v>
      </c>
      <c r="J3440" t="str">
        <f>IF(K3440="natural gas",VLOOKUP(D3440,'Cross-Page Data'!$I$4:$J$13,2,FALSE),IF(K3440="solar",VLOOKUP('Form 923'!D3440,'Cross-Page Data'!$I$14:$J$117,2,FALSE),K3440))</f>
        <v>hard coal</v>
      </c>
      <c r="K3440" t="str">
        <f>VLOOKUP(E3440,'Cross-Page Data'!$D$4:$F$48,3,FALSE)</f>
        <v>hard coal</v>
      </c>
      <c r="L3440" t="b">
        <f>IF(AND($P$6=FALSE,OR(C3440="Commercial NAICS Cogen",C3440="Industrial NAICS Cogen",C3440="NAICS-22 Cogen")),FALSE,IF(AND($P$7=FALSE,OR(C3440="Commercial NAICS Cogen",C3440="Commercial NAICS Non-Cogen",C3440="industrial NAICS Cogen", C3440="industrial NAICS non-cogen")),FALSE,TRUE))</f>
        <v>1</v>
      </c>
      <c r="M3440">
        <f t="shared" si="160"/>
        <v>0.29387755102040819</v>
      </c>
      <c r="N3440">
        <f t="shared" si="161"/>
        <v>1</v>
      </c>
    </row>
    <row r="3441" spans="1:14" x14ac:dyDescent="0.2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s="32" t="str">
        <f t="shared" si="159"/>
        <v/>
      </c>
      <c r="J3441" t="str">
        <f>IF(K3441="natural gas",VLOOKUP(D3441,'Cross-Page Data'!$I$4:$J$13,2,FALSE),IF(K3441="solar",VLOOKUP('Form 923'!D3441,'Cross-Page Data'!$I$14:$J$117,2,FALSE),K3441))</f>
        <v>heavy or residual fuel oil</v>
      </c>
      <c r="K3441" t="str">
        <f>VLOOKUP(E3441,'Cross-Page Data'!$D$4:$F$48,3,FALSE)</f>
        <v>heavy or residual fuel oil</v>
      </c>
      <c r="L3441" t="b">
        <f>IF(AND($P$6=FALSE,OR(C3441="Commercial NAICS Cogen",C3441="Industrial NAICS Cogen",C3441="NAICS-22 Cogen")),FALSE,IF(AND($P$7=FALSE,OR(C3441="Commercial NAICS Cogen",C3441="Commercial NAICS Non-Cogen",C3441="industrial NAICS Cogen", C3441="industrial NAICS non-cogen")),FALSE,TRUE))</f>
        <v>1</v>
      </c>
      <c r="M3441">
        <f t="shared" si="160"/>
        <v>4.0160642570281126E-4</v>
      </c>
      <c r="N3441">
        <f t="shared" si="161"/>
        <v>0</v>
      </c>
    </row>
    <row r="3442" spans="1:14" x14ac:dyDescent="0.2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s="32" t="str">
        <f t="shared" si="159"/>
        <v/>
      </c>
      <c r="J3442" t="str">
        <f>IF(K3442="natural gas",VLOOKUP(D3442,'Cross-Page Data'!$I$4:$J$13,2,FALSE),IF(K3442="solar",VLOOKUP('Form 923'!D3442,'Cross-Page Data'!$I$14:$J$117,2,FALSE),K3442))</f>
        <v>lignite</v>
      </c>
      <c r="K3442" t="str">
        <f>VLOOKUP(E3442,'Cross-Page Data'!$D$4:$F$48,3,FALSE)</f>
        <v>lignite</v>
      </c>
      <c r="L3442" t="b">
        <f>IF(AND($P$6=FALSE,OR(C3442="Commercial NAICS Cogen",C3442="Industrial NAICS Cogen",C3442="NAICS-22 Cogen")),FALSE,IF(AND($P$7=FALSE,OR(C3442="Commercial NAICS Cogen",C3442="Commercial NAICS Non-Cogen",C3442="industrial NAICS Cogen", C3442="industrial NAICS non-cogen")),FALSE,TRUE))</f>
        <v>1</v>
      </c>
      <c r="M3442">
        <f t="shared" si="160"/>
        <v>4.5454545454545456E-2</v>
      </c>
      <c r="N3442">
        <f t="shared" si="161"/>
        <v>0</v>
      </c>
    </row>
    <row r="3443" spans="1:14" x14ac:dyDescent="0.2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s="32">
        <f t="shared" si="159"/>
        <v>10965044.335696358</v>
      </c>
      <c r="J3443" t="str">
        <f>IF(K3443="natural gas",VLOOKUP(D3443,'Cross-Page Data'!$I$4:$J$13,2,FALSE),IF(K3443="solar",VLOOKUP('Form 923'!D3443,'Cross-Page Data'!$I$14:$J$117,2,FALSE),K3443))</f>
        <v>natural gas peaker</v>
      </c>
      <c r="K3443" t="str">
        <f>VLOOKUP(E3443,'Cross-Page Data'!$D$4:$F$48,3,FALSE)</f>
        <v>natural gas</v>
      </c>
      <c r="L3443" t="b">
        <f>IF(AND($P$6=FALSE,OR(C3443="Commercial NAICS Cogen",C3443="Industrial NAICS Cogen",C3443="NAICS-22 Cogen")),FALSE,IF(AND($P$7=FALSE,OR(C3443="Commercial NAICS Cogen",C3443="Commercial NAICS Non-Cogen",C3443="industrial NAICS Cogen", C3443="industrial NAICS non-cogen")),FALSE,TRUE))</f>
        <v>1</v>
      </c>
      <c r="M3443">
        <f t="shared" si="160"/>
        <v>0.40345679012345681</v>
      </c>
      <c r="N3443">
        <f t="shared" si="161"/>
        <v>1</v>
      </c>
    </row>
    <row r="3444" spans="1:14" x14ac:dyDescent="0.2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s="32">
        <f t="shared" si="159"/>
        <v>10659429.173336478</v>
      </c>
      <c r="J3444" t="str">
        <f>IF(K3444="natural gas",VLOOKUP(D3444,'Cross-Page Data'!$I$4:$J$13,2,FALSE),IF(K3444="solar",VLOOKUP('Form 923'!D3444,'Cross-Page Data'!$I$14:$J$117,2,FALSE),K3444))</f>
        <v>petroleum</v>
      </c>
      <c r="K3444" t="str">
        <f>VLOOKUP(E3444,'Cross-Page Data'!$D$4:$F$48,3,FALSE)</f>
        <v>petroleum</v>
      </c>
      <c r="L3444" t="b">
        <f>IF(AND($P$6=FALSE,OR(C3444="Commercial NAICS Cogen",C3444="Industrial NAICS Cogen",C3444="NAICS-22 Cogen")),FALSE,IF(AND($P$7=FALSE,OR(C3444="Commercial NAICS Cogen",C3444="Commercial NAICS Non-Cogen",C3444="industrial NAICS Cogen", C3444="industrial NAICS non-cogen")),FALSE,TRUE))</f>
        <v>1</v>
      </c>
      <c r="M3444">
        <f t="shared" si="160"/>
        <v>0.1391304347826087</v>
      </c>
      <c r="N3444">
        <f t="shared" si="161"/>
        <v>1</v>
      </c>
    </row>
    <row r="3445" spans="1:14" x14ac:dyDescent="0.2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s="32" t="str">
        <f t="shared" si="159"/>
        <v/>
      </c>
      <c r="J3445" t="str">
        <f>IF(K3445="natural gas",VLOOKUP(D3445,'Cross-Page Data'!$I$4:$J$13,2,FALSE),IF(K3445="solar",VLOOKUP('Form 923'!D3445,'Cross-Page Data'!$I$14:$J$117,2,FALSE),K3445))</f>
        <v>heavy or residual fuel oil</v>
      </c>
      <c r="K3445" t="str">
        <f>VLOOKUP(E3445,'Cross-Page Data'!$D$4:$F$48,3,FALSE)</f>
        <v>heavy or residual fuel oil</v>
      </c>
      <c r="L3445" t="b">
        <f>IF(AND($P$6=FALSE,OR(C3445="Commercial NAICS Cogen",C3445="Industrial NAICS Cogen",C3445="NAICS-22 Cogen")),FALSE,IF(AND($P$7=FALSE,OR(C3445="Commercial NAICS Cogen",C3445="Commercial NAICS Non-Cogen",C3445="industrial NAICS Cogen", C3445="industrial NAICS non-cogen")),FALSE,TRUE))</f>
        <v>1</v>
      </c>
      <c r="M3445">
        <f t="shared" si="160"/>
        <v>4.0160642570281126E-4</v>
      </c>
      <c r="N3445">
        <f t="shared" si="161"/>
        <v>0</v>
      </c>
    </row>
    <row r="3446" spans="1:14" x14ac:dyDescent="0.2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s="32">
        <f t="shared" si="159"/>
        <v>11002138.242033344</v>
      </c>
      <c r="J3446" t="str">
        <f>IF(K3446="natural gas",VLOOKUP(D3446,'Cross-Page Data'!$I$4:$J$13,2,FALSE),IF(K3446="solar",VLOOKUP('Form 923'!D3446,'Cross-Page Data'!$I$14:$J$117,2,FALSE),K3446))</f>
        <v>hard coal</v>
      </c>
      <c r="K3446" t="str">
        <f>VLOOKUP(E3446,'Cross-Page Data'!$D$4:$F$48,3,FALSE)</f>
        <v>hard coal</v>
      </c>
      <c r="L3446" t="b">
        <f>IF(AND($P$6=FALSE,OR(C3446="Commercial NAICS Cogen",C3446="Industrial NAICS Cogen",C3446="NAICS-22 Cogen")),FALSE,IF(AND($P$7=FALSE,OR(C3446="Commercial NAICS Cogen",C3446="Commercial NAICS Non-Cogen",C3446="industrial NAICS Cogen", C3446="industrial NAICS non-cogen")),FALSE,TRUE))</f>
        <v>1</v>
      </c>
      <c r="M3446">
        <f t="shared" si="160"/>
        <v>0.22721088435374151</v>
      </c>
      <c r="N3446">
        <f t="shared" si="161"/>
        <v>1</v>
      </c>
    </row>
    <row r="3447" spans="1:14" x14ac:dyDescent="0.2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s="32">
        <f t="shared" si="159"/>
        <v>10907532.111478604</v>
      </c>
      <c r="J3447" t="str">
        <f>IF(K3447="natural gas",VLOOKUP(D3447,'Cross-Page Data'!$I$4:$J$13,2,FALSE),IF(K3447="solar",VLOOKUP('Form 923'!D3447,'Cross-Page Data'!$I$14:$J$117,2,FALSE),K3447))</f>
        <v>natural gas peaker</v>
      </c>
      <c r="K3447" t="str">
        <f>VLOOKUP(E3447,'Cross-Page Data'!$D$4:$F$48,3,FALSE)</f>
        <v>natural gas</v>
      </c>
      <c r="L3447" t="b">
        <f>IF(AND($P$6=FALSE,OR(C3447="Commercial NAICS Cogen",C3447="Industrial NAICS Cogen",C3447="NAICS-22 Cogen")),FALSE,IF(AND($P$7=FALSE,OR(C3447="Commercial NAICS Cogen",C3447="Commercial NAICS Non-Cogen",C3447="industrial NAICS Cogen", C3447="industrial NAICS non-cogen")),FALSE,TRUE))</f>
        <v>1</v>
      </c>
      <c r="M3447">
        <f t="shared" si="160"/>
        <v>0.4093827160493827</v>
      </c>
      <c r="N3447">
        <f t="shared" si="161"/>
        <v>1</v>
      </c>
    </row>
    <row r="3448" spans="1:14" x14ac:dyDescent="0.2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s="32">
        <f t="shared" si="159"/>
        <v>10838621.160745522</v>
      </c>
      <c r="J3448" t="str">
        <f>IF(K3448="natural gas",VLOOKUP(D3448,'Cross-Page Data'!$I$4:$J$13,2,FALSE),IF(K3448="solar",VLOOKUP('Form 923'!D3448,'Cross-Page Data'!$I$14:$J$117,2,FALSE),K3448))</f>
        <v>hard coal</v>
      </c>
      <c r="K3448" t="str">
        <f>VLOOKUP(E3448,'Cross-Page Data'!$D$4:$F$48,3,FALSE)</f>
        <v>hard coal</v>
      </c>
      <c r="L3448" t="b">
        <f>IF(AND($P$6=FALSE,OR(C3448="Commercial NAICS Cogen",C3448="Industrial NAICS Cogen",C3448="NAICS-22 Cogen")),FALSE,IF(AND($P$7=FALSE,OR(C3448="Commercial NAICS Cogen",C3448="Commercial NAICS Non-Cogen",C3448="industrial NAICS Cogen", C3448="industrial NAICS non-cogen")),FALSE,TRUE))</f>
        <v>1</v>
      </c>
      <c r="M3448">
        <f t="shared" si="160"/>
        <v>0.25986394557823128</v>
      </c>
      <c r="N3448">
        <f t="shared" si="161"/>
        <v>1</v>
      </c>
    </row>
    <row r="3449" spans="1:14" x14ac:dyDescent="0.2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s="32">
        <f t="shared" si="159"/>
        <v>11179090.190424504</v>
      </c>
      <c r="J3449" t="str">
        <f>IF(K3449="natural gas",VLOOKUP(D3449,'Cross-Page Data'!$I$4:$J$13,2,FALSE),IF(K3449="solar",VLOOKUP('Form 923'!D3449,'Cross-Page Data'!$I$14:$J$117,2,FALSE),K3449))</f>
        <v>natural gas peaker</v>
      </c>
      <c r="K3449" t="str">
        <f>VLOOKUP(E3449,'Cross-Page Data'!$D$4:$F$48,3,FALSE)</f>
        <v>natural gas</v>
      </c>
      <c r="L3449" t="b">
        <f>IF(AND($P$6=FALSE,OR(C3449="Commercial NAICS Cogen",C3449="Industrial NAICS Cogen",C3449="NAICS-22 Cogen")),FALSE,IF(AND($P$7=FALSE,OR(C3449="Commercial NAICS Cogen",C3449="Commercial NAICS Non-Cogen",C3449="industrial NAICS Cogen", C3449="industrial NAICS non-cogen")),FALSE,TRUE))</f>
        <v>1</v>
      </c>
      <c r="M3449">
        <f t="shared" si="160"/>
        <v>0.38074074074074077</v>
      </c>
      <c r="N3449">
        <f t="shared" si="161"/>
        <v>1</v>
      </c>
    </row>
    <row r="3450" spans="1:14" x14ac:dyDescent="0.2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s="32">
        <f t="shared" si="159"/>
        <v>11006010.073712764</v>
      </c>
      <c r="J3450" t="str">
        <f>IF(K3450="natural gas",VLOOKUP(D3450,'Cross-Page Data'!$I$4:$J$13,2,FALSE),IF(K3450="solar",VLOOKUP('Form 923'!D3450,'Cross-Page Data'!$I$14:$J$117,2,FALSE),K3450))</f>
        <v>hard coal</v>
      </c>
      <c r="K3450" t="str">
        <f>VLOOKUP(E3450,'Cross-Page Data'!$D$4:$F$48,3,FALSE)</f>
        <v>hard coal</v>
      </c>
      <c r="L3450" t="b">
        <f>IF(AND($P$6=FALSE,OR(C3450="Commercial NAICS Cogen",C3450="Industrial NAICS Cogen",C3450="NAICS-22 Cogen")),FALSE,IF(AND($P$7=FALSE,OR(C3450="Commercial NAICS Cogen",C3450="Commercial NAICS Non-Cogen",C3450="industrial NAICS Cogen", C3450="industrial NAICS non-cogen")),FALSE,TRUE))</f>
        <v>1</v>
      </c>
      <c r="M3450">
        <f t="shared" si="160"/>
        <v>0.22585034013605443</v>
      </c>
      <c r="N3450">
        <f t="shared" si="161"/>
        <v>1</v>
      </c>
    </row>
    <row r="3451" spans="1:14" x14ac:dyDescent="0.2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s="32" t="str">
        <f t="shared" si="159"/>
        <v/>
      </c>
      <c r="J3451" t="str">
        <f>IF(K3451="natural gas",VLOOKUP(D3451,'Cross-Page Data'!$I$4:$J$13,2,FALSE),IF(K3451="solar",VLOOKUP('Form 923'!D3451,'Cross-Page Data'!$I$14:$J$117,2,FALSE),K3451))</f>
        <v>heavy or residual fuel oil</v>
      </c>
      <c r="K3451" t="str">
        <f>VLOOKUP(E3451,'Cross-Page Data'!$D$4:$F$48,3,FALSE)</f>
        <v>heavy or residual fuel oil</v>
      </c>
      <c r="L3451" t="b">
        <f>IF(AND($P$6=FALSE,OR(C3451="Commercial NAICS Cogen",C3451="Industrial NAICS Cogen",C3451="NAICS-22 Cogen")),FALSE,IF(AND($P$7=FALSE,OR(C3451="Commercial NAICS Cogen",C3451="Commercial NAICS Non-Cogen",C3451="industrial NAICS Cogen", C3451="industrial NAICS non-cogen")),FALSE,TRUE))</f>
        <v>1</v>
      </c>
      <c r="M3451">
        <f t="shared" si="160"/>
        <v>4.0160642570281126E-4</v>
      </c>
      <c r="N3451">
        <f t="shared" si="161"/>
        <v>0</v>
      </c>
    </row>
    <row r="3452" spans="1:14" x14ac:dyDescent="0.2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s="32">
        <f t="shared" si="159"/>
        <v>15557690.240756664</v>
      </c>
      <c r="J3452" t="str">
        <f>IF(K3452="natural gas",VLOOKUP(D3452,'Cross-Page Data'!$I$4:$J$13,2,FALSE),IF(K3452="solar",VLOOKUP('Form 923'!D3452,'Cross-Page Data'!$I$14:$J$117,2,FALSE),K3452))</f>
        <v>natural gas peaker</v>
      </c>
      <c r="K3452" t="str">
        <f>VLOOKUP(E3452,'Cross-Page Data'!$D$4:$F$48,3,FALSE)</f>
        <v>natural gas</v>
      </c>
      <c r="L3452" t="b">
        <f>IF(AND($P$6=FALSE,OR(C3452="Commercial NAICS Cogen",C3452="Industrial NAICS Cogen",C3452="NAICS-22 Cogen")),FALSE,IF(AND($P$7=FALSE,OR(C3452="Commercial NAICS Cogen",C3452="Commercial NAICS Non-Cogen",C3452="industrial NAICS Cogen", C3452="industrial NAICS non-cogen")),FALSE,TRUE))</f>
        <v>1</v>
      </c>
      <c r="M3452">
        <f t="shared" si="160"/>
        <v>0.12987654320987654</v>
      </c>
      <c r="N3452">
        <f t="shared" si="161"/>
        <v>1</v>
      </c>
    </row>
    <row r="3453" spans="1:14" x14ac:dyDescent="0.2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s="32" t="str">
        <f t="shared" si="159"/>
        <v/>
      </c>
      <c r="J3453" t="str">
        <f>IF(K3453="natural gas",VLOOKUP(D3453,'Cross-Page Data'!$I$4:$J$13,2,FALSE),IF(K3453="solar",VLOOKUP('Form 923'!D3453,'Cross-Page Data'!$I$14:$J$117,2,FALSE),K3453))</f>
        <v>hard coal</v>
      </c>
      <c r="K3453" t="str">
        <f>VLOOKUP(E3453,'Cross-Page Data'!$D$4:$F$48,3,FALSE)</f>
        <v>hard coal</v>
      </c>
      <c r="L3453" t="b">
        <f>IF(AND($P$6=FALSE,OR(C3453="Commercial NAICS Cogen",C3453="Industrial NAICS Cogen",C3453="NAICS-22 Cogen")),FALSE,IF(AND($P$7=FALSE,OR(C3453="Commercial NAICS Cogen",C3453="Commercial NAICS Non-Cogen",C3453="industrial NAICS Cogen", C3453="industrial NAICS non-cogen")),FALSE,TRUE))</f>
        <v>1</v>
      </c>
      <c r="M3453">
        <f t="shared" si="160"/>
        <v>1.3605442176870747E-3</v>
      </c>
      <c r="N3453">
        <f t="shared" si="161"/>
        <v>0</v>
      </c>
    </row>
    <row r="3454" spans="1:14" x14ac:dyDescent="0.2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s="32" t="str">
        <f t="shared" si="159"/>
        <v/>
      </c>
      <c r="J3454" t="str">
        <f>IF(K3454="natural gas",VLOOKUP(D3454,'Cross-Page Data'!$I$4:$J$13,2,FALSE),IF(K3454="solar",VLOOKUP('Form 923'!D3454,'Cross-Page Data'!$I$14:$J$117,2,FALSE),K3454))</f>
        <v>heavy or residual fuel oil</v>
      </c>
      <c r="K3454" t="str">
        <f>VLOOKUP(E3454,'Cross-Page Data'!$D$4:$F$48,3,FALSE)</f>
        <v>heavy or residual fuel oil</v>
      </c>
      <c r="L3454" t="b">
        <f>IF(AND($P$6=FALSE,OR(C3454="Commercial NAICS Cogen",C3454="Industrial NAICS Cogen",C3454="NAICS-22 Cogen")),FALSE,IF(AND($P$7=FALSE,OR(C3454="Commercial NAICS Cogen",C3454="Commercial NAICS Non-Cogen",C3454="industrial NAICS Cogen", C3454="industrial NAICS non-cogen")),FALSE,TRUE))</f>
        <v>1</v>
      </c>
      <c r="M3454">
        <f t="shared" si="160"/>
        <v>4.0160642570281126E-4</v>
      </c>
      <c r="N3454">
        <f t="shared" si="161"/>
        <v>0</v>
      </c>
    </row>
    <row r="3455" spans="1:14" x14ac:dyDescent="0.2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s="32">
        <f t="shared" si="159"/>
        <v>10673543.523167465</v>
      </c>
      <c r="J3455" t="str">
        <f>IF(K3455="natural gas",VLOOKUP(D3455,'Cross-Page Data'!$I$4:$J$13,2,FALSE),IF(K3455="solar",VLOOKUP('Form 923'!D3455,'Cross-Page Data'!$I$14:$J$117,2,FALSE),K3455))</f>
        <v>natural gas peaker</v>
      </c>
      <c r="K3455" t="str">
        <f>VLOOKUP(E3455,'Cross-Page Data'!$D$4:$F$48,3,FALSE)</f>
        <v>natural gas</v>
      </c>
      <c r="L3455" t="b">
        <f>IF(AND($P$6=FALSE,OR(C3455="Commercial NAICS Cogen",C3455="Industrial NAICS Cogen",C3455="NAICS-22 Cogen")),FALSE,IF(AND($P$7=FALSE,OR(C3455="Commercial NAICS Cogen",C3455="Commercial NAICS Non-Cogen",C3455="industrial NAICS Cogen", C3455="industrial NAICS non-cogen")),FALSE,TRUE))</f>
        <v>1</v>
      </c>
      <c r="M3455">
        <f t="shared" si="160"/>
        <v>0.43703703703703706</v>
      </c>
      <c r="N3455">
        <f t="shared" si="161"/>
        <v>1</v>
      </c>
    </row>
    <row r="3456" spans="1:14" x14ac:dyDescent="0.2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s="32">
        <f t="shared" si="159"/>
        <v>10537284.892078441</v>
      </c>
      <c r="J3456" t="str">
        <f>IF(K3456="natural gas",VLOOKUP(D3456,'Cross-Page Data'!$I$4:$J$13,2,FALSE),IF(K3456="solar",VLOOKUP('Form 923'!D3456,'Cross-Page Data'!$I$14:$J$117,2,FALSE),K3456))</f>
        <v>hard coal</v>
      </c>
      <c r="K3456" t="str">
        <f>VLOOKUP(E3456,'Cross-Page Data'!$D$4:$F$48,3,FALSE)</f>
        <v>hard coal</v>
      </c>
      <c r="L3456" t="b">
        <f>IF(AND($P$6=FALSE,OR(C3456="Commercial NAICS Cogen",C3456="Industrial NAICS Cogen",C3456="NAICS-22 Cogen")),FALSE,IF(AND($P$7=FALSE,OR(C3456="Commercial NAICS Cogen",C3456="Commercial NAICS Non-Cogen",C3456="industrial NAICS Cogen", C3456="industrial NAICS non-cogen")),FALSE,TRUE))</f>
        <v>1</v>
      </c>
      <c r="M3456">
        <f t="shared" si="160"/>
        <v>0.31972789115646261</v>
      </c>
      <c r="N3456">
        <f t="shared" si="161"/>
        <v>1</v>
      </c>
    </row>
    <row r="3457" spans="1:14" x14ac:dyDescent="0.2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s="32">
        <f t="shared" si="159"/>
        <v>8901992.626404494</v>
      </c>
      <c r="J3457" t="str">
        <f>IF(K3457="natural gas",VLOOKUP(D3457,'Cross-Page Data'!$I$4:$J$13,2,FALSE),IF(K3457="solar",VLOOKUP('Form 923'!D3457,'Cross-Page Data'!$I$14:$J$117,2,FALSE),K3457))</f>
        <v>hydro</v>
      </c>
      <c r="K3457" t="str">
        <f>VLOOKUP(E3457,'Cross-Page Data'!$D$4:$F$48,3,FALSE)</f>
        <v>hydro</v>
      </c>
      <c r="L3457" t="b">
        <f>IF(AND($P$6=FALSE,OR(C3457="Commercial NAICS Cogen",C3457="Industrial NAICS Cogen",C3457="NAICS-22 Cogen")),FALSE,IF(AND($P$7=FALSE,OR(C3457="Commercial NAICS Cogen",C3457="Commercial NAICS Non-Cogen",C3457="industrial NAICS Cogen", C3457="industrial NAICS non-cogen")),FALSE,TRUE))</f>
        <v>1</v>
      </c>
      <c r="M3457">
        <f t="shared" si="160"/>
        <v>0.62193460490463215</v>
      </c>
      <c r="N3457">
        <f t="shared" si="161"/>
        <v>1</v>
      </c>
    </row>
    <row r="3458" spans="1:14" x14ac:dyDescent="0.2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s="32">
        <f t="shared" si="159"/>
        <v>8901999.1451533977</v>
      </c>
      <c r="J3458" t="str">
        <f>IF(K3458="natural gas",VLOOKUP(D3458,'Cross-Page Data'!$I$4:$J$13,2,FALSE),IF(K3458="solar",VLOOKUP('Form 923'!D3458,'Cross-Page Data'!$I$14:$J$117,2,FALSE),K3458))</f>
        <v>hydro</v>
      </c>
      <c r="K3458" t="str">
        <f>VLOOKUP(E3458,'Cross-Page Data'!$D$4:$F$48,3,FALSE)</f>
        <v>hydro</v>
      </c>
      <c r="L3458" t="b">
        <f>IF(AND($P$6=FALSE,OR(C3458="Commercial NAICS Cogen",C3458="Industrial NAICS Cogen",C3458="NAICS-22 Cogen")),FALSE,IF(AND($P$7=FALSE,OR(C3458="Commercial NAICS Cogen",C3458="Commercial NAICS Non-Cogen",C3458="industrial NAICS Cogen", C3458="industrial NAICS non-cogen")),FALSE,TRUE))</f>
        <v>1</v>
      </c>
      <c r="M3458">
        <f t="shared" si="160"/>
        <v>0.51294277929155319</v>
      </c>
      <c r="N3458">
        <f t="shared" si="161"/>
        <v>1</v>
      </c>
    </row>
    <row r="3459" spans="1:14" x14ac:dyDescent="0.2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s="32">
        <f t="shared" si="159"/>
        <v>8901997.703788748</v>
      </c>
      <c r="J3459" t="str">
        <f>IF(K3459="natural gas",VLOOKUP(D3459,'Cross-Page Data'!$I$4:$J$13,2,FALSE),IF(K3459="solar",VLOOKUP('Form 923'!D3459,'Cross-Page Data'!$I$14:$J$117,2,FALSE),K3459))</f>
        <v>hydro</v>
      </c>
      <c r="K3459" t="str">
        <f>VLOOKUP(E3459,'Cross-Page Data'!$D$4:$F$48,3,FALSE)</f>
        <v>hydro</v>
      </c>
      <c r="L3459" t="b">
        <f>IF(AND($P$6=FALSE,OR(C3459="Commercial NAICS Cogen",C3459="Industrial NAICS Cogen",C3459="NAICS-22 Cogen")),FALSE,IF(AND($P$7=FALSE,OR(C3459="Commercial NAICS Cogen",C3459="Commercial NAICS Non-Cogen",C3459="industrial NAICS Cogen", C3459="industrial NAICS non-cogen")),FALSE,TRUE))</f>
        <v>1</v>
      </c>
      <c r="M3459">
        <f t="shared" si="160"/>
        <v>0.55381471389645776</v>
      </c>
      <c r="N3459">
        <f t="shared" si="161"/>
        <v>1</v>
      </c>
    </row>
    <row r="3460" spans="1:14" x14ac:dyDescent="0.2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s="32">
        <f t="shared" si="159"/>
        <v>10257585.253855037</v>
      </c>
      <c r="J3460" t="str">
        <f>IF(K3460="natural gas",VLOOKUP(D3460,'Cross-Page Data'!$I$4:$J$13,2,FALSE),IF(K3460="solar",VLOOKUP('Form 923'!D3460,'Cross-Page Data'!$I$14:$J$117,2,FALSE),K3460))</f>
        <v>heavy or residual fuel oil</v>
      </c>
      <c r="K3460" t="str">
        <f>VLOOKUP(E3460,'Cross-Page Data'!$D$4:$F$48,3,FALSE)</f>
        <v>heavy or residual fuel oil</v>
      </c>
      <c r="L3460" t="b">
        <f>IF(AND($P$6=FALSE,OR(C3460="Commercial NAICS Cogen",C3460="Industrial NAICS Cogen",C3460="NAICS-22 Cogen")),FALSE,IF(AND($P$7=FALSE,OR(C3460="Commercial NAICS Cogen",C3460="Commercial NAICS Non-Cogen",C3460="industrial NAICS Cogen", C3460="industrial NAICS non-cogen")),FALSE,TRUE))</f>
        <v>1</v>
      </c>
      <c r="M3460">
        <f t="shared" si="160"/>
        <v>0.37630522088353413</v>
      </c>
      <c r="N3460">
        <f t="shared" si="161"/>
        <v>1</v>
      </c>
    </row>
    <row r="3461" spans="1:14" x14ac:dyDescent="0.2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s="32">
        <f t="shared" si="159"/>
        <v>10253813.049580451</v>
      </c>
      <c r="J3461" t="str">
        <f>IF(K3461="natural gas",VLOOKUP(D3461,'Cross-Page Data'!$I$4:$J$13,2,FALSE),IF(K3461="solar",VLOOKUP('Form 923'!D3461,'Cross-Page Data'!$I$14:$J$117,2,FALSE),K3461))</f>
        <v>hard coal</v>
      </c>
      <c r="K3461" t="str">
        <f>VLOOKUP(E3461,'Cross-Page Data'!$D$4:$F$48,3,FALSE)</f>
        <v>hard coal</v>
      </c>
      <c r="L3461" t="b">
        <f>IF(AND($P$6=FALSE,OR(C3461="Commercial NAICS Cogen",C3461="Industrial NAICS Cogen",C3461="NAICS-22 Cogen")),FALSE,IF(AND($P$7=FALSE,OR(C3461="Commercial NAICS Cogen",C3461="Commercial NAICS Non-Cogen",C3461="industrial NAICS Cogen", C3461="industrial NAICS non-cogen")),FALSE,TRUE))</f>
        <v>1</v>
      </c>
      <c r="M3461">
        <f t="shared" si="160"/>
        <v>0.36054421768707484</v>
      </c>
      <c r="N3461">
        <f t="shared" si="161"/>
        <v>1</v>
      </c>
    </row>
    <row r="3462" spans="1:14" x14ac:dyDescent="0.2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s="32">
        <f t="shared" si="159"/>
        <v>10177519.452108324</v>
      </c>
      <c r="J3462" t="str">
        <f>IF(K3462="natural gas",VLOOKUP(D3462,'Cross-Page Data'!$I$4:$J$13,2,FALSE),IF(K3462="solar",VLOOKUP('Form 923'!D3462,'Cross-Page Data'!$I$14:$J$117,2,FALSE),K3462))</f>
        <v>hard coal</v>
      </c>
      <c r="K3462" t="str">
        <f>VLOOKUP(E3462,'Cross-Page Data'!$D$4:$F$48,3,FALSE)</f>
        <v>hard coal</v>
      </c>
      <c r="L3462" t="b">
        <f>IF(AND($P$6=FALSE,OR(C3462="Commercial NAICS Cogen",C3462="Industrial NAICS Cogen",C3462="NAICS-22 Cogen")),FALSE,IF(AND($P$7=FALSE,OR(C3462="Commercial NAICS Cogen",C3462="Commercial NAICS Non-Cogen",C3462="industrial NAICS Cogen", C3462="industrial NAICS non-cogen")),FALSE,TRUE))</f>
        <v>1</v>
      </c>
      <c r="M3462">
        <f t="shared" si="160"/>
        <v>0.37959183673469388</v>
      </c>
      <c r="N3462">
        <f t="shared" si="161"/>
        <v>1</v>
      </c>
    </row>
    <row r="3463" spans="1:14" x14ac:dyDescent="0.2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s="32">
        <f t="shared" ref="I3463:I3526" si="162">IFERROR(F3463/G3463*10^6,"")</f>
        <v>8901971.6488895062</v>
      </c>
      <c r="J3463" t="str">
        <f>IF(K3463="natural gas",VLOOKUP(D3463,'Cross-Page Data'!$I$4:$J$13,2,FALSE),IF(K3463="solar",VLOOKUP('Form 923'!D3463,'Cross-Page Data'!$I$14:$J$117,2,FALSE),K3463))</f>
        <v>hydro</v>
      </c>
      <c r="K3463" t="str">
        <f>VLOOKUP(E3463,'Cross-Page Data'!$D$4:$F$48,3,FALSE)</f>
        <v>hydro</v>
      </c>
      <c r="L3463" t="b">
        <f>IF(AND($P$6=FALSE,OR(C3463="Commercial NAICS Cogen",C3463="Industrial NAICS Cogen",C3463="NAICS-22 Cogen")),FALSE,IF(AND($P$7=FALSE,OR(C3463="Commercial NAICS Cogen",C3463="Commercial NAICS Non-Cogen",C3463="industrial NAICS Cogen", C3463="industrial NAICS non-cogen")),FALSE,TRUE))</f>
        <v>1</v>
      </c>
      <c r="M3463">
        <f t="shared" ref="M3463:M3526" si="163">(COUNTIFS($J$6:$J$14148,J3463,$I$6:$I$14148,"&gt;"&amp;I3463)+1)/COUNTIFS($J$6:$J$14148,J3463)</f>
        <v>0.73910081743869205</v>
      </c>
      <c r="N3463">
        <f t="shared" ref="N3463:N3526" si="164">IF(OR(M3463&gt;0.95,M3463&lt;0.05),0,1)</f>
        <v>1</v>
      </c>
    </row>
    <row r="3464" spans="1:14" x14ac:dyDescent="0.2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s="32">
        <f t="shared" si="162"/>
        <v>8902295.4679223076</v>
      </c>
      <c r="J3464" t="str">
        <f>IF(K3464="natural gas",VLOOKUP(D3464,'Cross-Page Data'!$I$4:$J$13,2,FALSE),IF(K3464="solar",VLOOKUP('Form 923'!D3464,'Cross-Page Data'!$I$14:$J$117,2,FALSE),K3464))</f>
        <v>hydro</v>
      </c>
      <c r="K3464" t="str">
        <f>VLOOKUP(E3464,'Cross-Page Data'!$D$4:$F$48,3,FALSE)</f>
        <v>hydro</v>
      </c>
      <c r="L3464" t="b">
        <f>IF(AND($P$6=FALSE,OR(C3464="Commercial NAICS Cogen",C3464="Industrial NAICS Cogen",C3464="NAICS-22 Cogen")),FALSE,IF(AND($P$7=FALSE,OR(C3464="Commercial NAICS Cogen",C3464="Commercial NAICS Non-Cogen",C3464="industrial NAICS Cogen", C3464="industrial NAICS non-cogen")),FALSE,TRUE))</f>
        <v>1</v>
      </c>
      <c r="M3464">
        <f t="shared" si="163"/>
        <v>2.6566757493188011E-2</v>
      </c>
      <c r="N3464">
        <f t="shared" si="164"/>
        <v>0</v>
      </c>
    </row>
    <row r="3465" spans="1:14" x14ac:dyDescent="0.2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s="32">
        <f t="shared" si="162"/>
        <v>0</v>
      </c>
      <c r="J3465" t="str">
        <f>IF(K3465="natural gas",VLOOKUP(D3465,'Cross-Page Data'!$I$4:$J$13,2,FALSE),IF(K3465="solar",VLOOKUP('Form 923'!D3465,'Cross-Page Data'!$I$14:$J$117,2,FALSE),K3465))</f>
        <v>hydro</v>
      </c>
      <c r="K3465" t="str">
        <f>VLOOKUP(E3465,'Cross-Page Data'!$D$4:$F$48,3,FALSE)</f>
        <v>hydro</v>
      </c>
      <c r="L3465" t="b">
        <f>IF(AND($P$6=FALSE,OR(C3465="Commercial NAICS Cogen",C3465="Industrial NAICS Cogen",C3465="NAICS-22 Cogen")),FALSE,IF(AND($P$7=FALSE,OR(C3465="Commercial NAICS Cogen",C3465="Commercial NAICS Non-Cogen",C3465="industrial NAICS Cogen", C3465="industrial NAICS non-cogen")),FALSE,TRUE))</f>
        <v>1</v>
      </c>
      <c r="M3465">
        <f t="shared" si="163"/>
        <v>0.93188010899182561</v>
      </c>
      <c r="N3465">
        <f t="shared" si="164"/>
        <v>1</v>
      </c>
    </row>
    <row r="3466" spans="1:14" x14ac:dyDescent="0.2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s="32">
        <f t="shared" si="162"/>
        <v>12349522.983521249</v>
      </c>
      <c r="J3466" t="str">
        <f>IF(K3466="natural gas",VLOOKUP(D3466,'Cross-Page Data'!$I$4:$J$13,2,FALSE),IF(K3466="solar",VLOOKUP('Form 923'!D3466,'Cross-Page Data'!$I$14:$J$117,2,FALSE),K3466))</f>
        <v>natural gas peaker</v>
      </c>
      <c r="K3466" t="str">
        <f>VLOOKUP(E3466,'Cross-Page Data'!$D$4:$F$48,3,FALSE)</f>
        <v>natural gas</v>
      </c>
      <c r="L3466" t="b">
        <f>IF(AND($P$6=FALSE,OR(C3466="Commercial NAICS Cogen",C3466="Industrial NAICS Cogen",C3466="NAICS-22 Cogen")),FALSE,IF(AND($P$7=FALSE,OR(C3466="Commercial NAICS Cogen",C3466="Commercial NAICS Non-Cogen",C3466="industrial NAICS Cogen", C3466="industrial NAICS non-cogen")),FALSE,TRUE))</f>
        <v>1</v>
      </c>
      <c r="M3466">
        <f t="shared" si="163"/>
        <v>0.25135802469135804</v>
      </c>
      <c r="N3466">
        <f t="shared" si="164"/>
        <v>1</v>
      </c>
    </row>
    <row r="3467" spans="1:14" x14ac:dyDescent="0.2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s="32" t="str">
        <f t="shared" si="162"/>
        <v/>
      </c>
      <c r="J3467" t="str">
        <f>IF(K3467="natural gas",VLOOKUP(D3467,'Cross-Page Data'!$I$4:$J$13,2,FALSE),IF(K3467="solar",VLOOKUP('Form 923'!D3467,'Cross-Page Data'!$I$14:$J$117,2,FALSE),K3467))</f>
        <v>heavy or residual fuel oil</v>
      </c>
      <c r="K3467" t="str">
        <f>VLOOKUP(E3467,'Cross-Page Data'!$D$4:$F$48,3,FALSE)</f>
        <v>heavy or residual fuel oil</v>
      </c>
      <c r="L3467" t="b">
        <f>IF(AND($P$6=FALSE,OR(C3467="Commercial NAICS Cogen",C3467="Industrial NAICS Cogen",C3467="NAICS-22 Cogen")),FALSE,IF(AND($P$7=FALSE,OR(C3467="Commercial NAICS Cogen",C3467="Commercial NAICS Non-Cogen",C3467="industrial NAICS Cogen", C3467="industrial NAICS non-cogen")),FALSE,TRUE))</f>
        <v>1</v>
      </c>
      <c r="M3467">
        <f t="shared" si="163"/>
        <v>4.0160642570281126E-4</v>
      </c>
      <c r="N3467">
        <f t="shared" si="164"/>
        <v>0</v>
      </c>
    </row>
    <row r="3468" spans="1:14" x14ac:dyDescent="0.2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s="32">
        <f t="shared" si="162"/>
        <v>16657021.877205363</v>
      </c>
      <c r="J3468" t="str">
        <f>IF(K3468="natural gas",VLOOKUP(D3468,'Cross-Page Data'!$I$4:$J$13,2,FALSE),IF(K3468="solar",VLOOKUP('Form 923'!D3468,'Cross-Page Data'!$I$14:$J$117,2,FALSE),K3468))</f>
        <v>petroleum</v>
      </c>
      <c r="K3468" t="str">
        <f>VLOOKUP(E3468,'Cross-Page Data'!$D$4:$F$48,3,FALSE)</f>
        <v>petroleum</v>
      </c>
      <c r="L3468" t="b">
        <f>IF(AND($P$6=FALSE,OR(C3468="Commercial NAICS Cogen",C3468="Industrial NAICS Cogen",C3468="NAICS-22 Cogen")),FALSE,IF(AND($P$7=FALSE,OR(C3468="Commercial NAICS Cogen",C3468="Commercial NAICS Non-Cogen",C3468="industrial NAICS Cogen", C3468="industrial NAICS non-cogen")),FALSE,TRUE))</f>
        <v>1</v>
      </c>
      <c r="M3468">
        <f t="shared" si="163"/>
        <v>2.6086956521739129E-2</v>
      </c>
      <c r="N3468">
        <f t="shared" si="164"/>
        <v>0</v>
      </c>
    </row>
    <row r="3469" spans="1:14" x14ac:dyDescent="0.2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s="32">
        <f t="shared" si="162"/>
        <v>10531564.057336595</v>
      </c>
      <c r="J3469" t="str">
        <f>IF(K3469="natural gas",VLOOKUP(D3469,'Cross-Page Data'!$I$4:$J$13,2,FALSE),IF(K3469="solar",VLOOKUP('Form 923'!D3469,'Cross-Page Data'!$I$14:$J$117,2,FALSE),K3469))</f>
        <v>hard coal</v>
      </c>
      <c r="K3469" t="str">
        <f>VLOOKUP(E3469,'Cross-Page Data'!$D$4:$F$48,3,FALSE)</f>
        <v>hard coal</v>
      </c>
      <c r="L3469" t="b">
        <f>IF(AND($P$6=FALSE,OR(C3469="Commercial NAICS Cogen",C3469="Industrial NAICS Cogen",C3469="NAICS-22 Cogen")),FALSE,IF(AND($P$7=FALSE,OR(C3469="Commercial NAICS Cogen",C3469="Commercial NAICS Non-Cogen",C3469="industrial NAICS Cogen", C3469="industrial NAICS non-cogen")),FALSE,TRUE))</f>
        <v>1</v>
      </c>
      <c r="M3469">
        <f t="shared" si="163"/>
        <v>0.32380952380952382</v>
      </c>
      <c r="N3469">
        <f t="shared" si="164"/>
        <v>1</v>
      </c>
    </row>
    <row r="3470" spans="1:14" x14ac:dyDescent="0.2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s="32">
        <f t="shared" si="162"/>
        <v>10586267.3868539</v>
      </c>
      <c r="J3470" t="str">
        <f>IF(K3470="natural gas",VLOOKUP(D3470,'Cross-Page Data'!$I$4:$J$13,2,FALSE),IF(K3470="solar",VLOOKUP('Form 923'!D3470,'Cross-Page Data'!$I$14:$J$117,2,FALSE),K3470))</f>
        <v>heavy or residual fuel oil</v>
      </c>
      <c r="K3470" t="str">
        <f>VLOOKUP(E3470,'Cross-Page Data'!$D$4:$F$48,3,FALSE)</f>
        <v>heavy or residual fuel oil</v>
      </c>
      <c r="L3470" t="b">
        <f>IF(AND($P$6=FALSE,OR(C3470="Commercial NAICS Cogen",C3470="Industrial NAICS Cogen",C3470="NAICS-22 Cogen")),FALSE,IF(AND($P$7=FALSE,OR(C3470="Commercial NAICS Cogen",C3470="Commercial NAICS Non-Cogen",C3470="industrial NAICS Cogen", C3470="industrial NAICS non-cogen")),FALSE,TRUE))</f>
        <v>1</v>
      </c>
      <c r="M3470">
        <f t="shared" si="163"/>
        <v>0.34216867469879519</v>
      </c>
      <c r="N3470">
        <f t="shared" si="164"/>
        <v>1</v>
      </c>
    </row>
    <row r="3471" spans="1:14" x14ac:dyDescent="0.2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s="32">
        <f t="shared" si="162"/>
        <v>10349854.227405246</v>
      </c>
      <c r="J3471" t="str">
        <f>IF(K3471="natural gas",VLOOKUP(D3471,'Cross-Page Data'!$I$4:$J$13,2,FALSE),IF(K3471="solar",VLOOKUP('Form 923'!D3471,'Cross-Page Data'!$I$14:$J$117,2,FALSE),K3471))</f>
        <v>heavy or residual fuel oil</v>
      </c>
      <c r="K3471" t="str">
        <f>VLOOKUP(E3471,'Cross-Page Data'!$D$4:$F$48,3,FALSE)</f>
        <v>heavy or residual fuel oil</v>
      </c>
      <c r="L3471" t="b">
        <f>IF(AND($P$6=FALSE,OR(C3471="Commercial NAICS Cogen",C3471="Industrial NAICS Cogen",C3471="NAICS-22 Cogen")),FALSE,IF(AND($P$7=FALSE,OR(C3471="Commercial NAICS Cogen",C3471="Commercial NAICS Non-Cogen",C3471="industrial NAICS Cogen", C3471="industrial NAICS non-cogen")),FALSE,TRUE))</f>
        <v>1</v>
      </c>
      <c r="M3471">
        <f t="shared" si="163"/>
        <v>0.36746987951807231</v>
      </c>
      <c r="N3471">
        <f t="shared" si="164"/>
        <v>1</v>
      </c>
    </row>
    <row r="3472" spans="1:14" x14ac:dyDescent="0.2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s="32" t="str">
        <f t="shared" si="162"/>
        <v/>
      </c>
      <c r="J3472" t="str">
        <f>IF(K3472="natural gas",VLOOKUP(D3472,'Cross-Page Data'!$I$4:$J$13,2,FALSE),IF(K3472="solar",VLOOKUP('Form 923'!D3472,'Cross-Page Data'!$I$14:$J$117,2,FALSE),K3472))</f>
        <v>natural gas peaker</v>
      </c>
      <c r="K3472" t="str">
        <f>VLOOKUP(E3472,'Cross-Page Data'!$D$4:$F$48,3,FALSE)</f>
        <v>natural gas</v>
      </c>
      <c r="L3472" t="b">
        <f>IF(AND($P$6=FALSE,OR(C3472="Commercial NAICS Cogen",C3472="Industrial NAICS Cogen",C3472="NAICS-22 Cogen")),FALSE,IF(AND($P$7=FALSE,OR(C3472="Commercial NAICS Cogen",C3472="Commercial NAICS Non-Cogen",C3472="industrial NAICS Cogen", C3472="industrial NAICS non-cogen")),FALSE,TRUE))</f>
        <v>1</v>
      </c>
      <c r="M3472">
        <f t="shared" si="163"/>
        <v>4.9382716049382717E-4</v>
      </c>
      <c r="N3472">
        <f t="shared" si="164"/>
        <v>0</v>
      </c>
    </row>
    <row r="3473" spans="1:14" x14ac:dyDescent="0.2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s="32">
        <f t="shared" si="162"/>
        <v>11772727.272727273</v>
      </c>
      <c r="J3473" t="str">
        <f>IF(K3473="natural gas",VLOOKUP(D3473,'Cross-Page Data'!$I$4:$J$13,2,FALSE),IF(K3473="solar",VLOOKUP('Form 923'!D3473,'Cross-Page Data'!$I$14:$J$117,2,FALSE),K3473))</f>
        <v>heavy or residual fuel oil</v>
      </c>
      <c r="K3473" t="str">
        <f>VLOOKUP(E3473,'Cross-Page Data'!$D$4:$F$48,3,FALSE)</f>
        <v>heavy or residual fuel oil</v>
      </c>
      <c r="L3473" t="b">
        <f>IF(AND($P$6=FALSE,OR(C3473="Commercial NAICS Cogen",C3473="Industrial NAICS Cogen",C3473="NAICS-22 Cogen")),FALSE,IF(AND($P$7=FALSE,OR(C3473="Commercial NAICS Cogen",C3473="Commercial NAICS Non-Cogen",C3473="industrial NAICS Cogen", C3473="industrial NAICS non-cogen")),FALSE,TRUE))</f>
        <v>1</v>
      </c>
      <c r="M3473">
        <f t="shared" si="163"/>
        <v>0.24176706827309236</v>
      </c>
      <c r="N3473">
        <f t="shared" si="164"/>
        <v>1</v>
      </c>
    </row>
    <row r="3474" spans="1:14" x14ac:dyDescent="0.2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s="32">
        <f t="shared" si="162"/>
        <v>8901934.0341866631</v>
      </c>
      <c r="J3474" t="str">
        <f>IF(K3474="natural gas",VLOOKUP(D3474,'Cross-Page Data'!$I$4:$J$13,2,FALSE),IF(K3474="solar",VLOOKUP('Form 923'!D3474,'Cross-Page Data'!$I$14:$J$117,2,FALSE),K3474))</f>
        <v>hydro</v>
      </c>
      <c r="K3474" t="str">
        <f>VLOOKUP(E3474,'Cross-Page Data'!$D$4:$F$48,3,FALSE)</f>
        <v>hydro</v>
      </c>
      <c r="L3474" t="b">
        <f>IF(AND($P$6=FALSE,OR(C3474="Commercial NAICS Cogen",C3474="Industrial NAICS Cogen",C3474="NAICS-22 Cogen")),FALSE,IF(AND($P$7=FALSE,OR(C3474="Commercial NAICS Cogen",C3474="Commercial NAICS Non-Cogen",C3474="industrial NAICS Cogen", C3474="industrial NAICS non-cogen")),FALSE,TRUE))</f>
        <v>1</v>
      </c>
      <c r="M3474">
        <f t="shared" si="163"/>
        <v>0.81675749318801094</v>
      </c>
      <c r="N3474">
        <f t="shared" si="164"/>
        <v>1</v>
      </c>
    </row>
    <row r="3475" spans="1:14" x14ac:dyDescent="0.2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s="32" t="str">
        <f t="shared" si="162"/>
        <v/>
      </c>
      <c r="J3475" t="str">
        <f>IF(K3475="natural gas",VLOOKUP(D3475,'Cross-Page Data'!$I$4:$J$13,2,FALSE),IF(K3475="solar",VLOOKUP('Form 923'!D3475,'Cross-Page Data'!$I$14:$J$117,2,FALSE),K3475))</f>
        <v>hard coal</v>
      </c>
      <c r="K3475" t="str">
        <f>VLOOKUP(E3475,'Cross-Page Data'!$D$4:$F$48,3,FALSE)</f>
        <v>hard coal</v>
      </c>
      <c r="L3475" t="b">
        <f>IF(AND($P$6=FALSE,OR(C3475="Commercial NAICS Cogen",C3475="Industrial NAICS Cogen",C3475="NAICS-22 Cogen")),FALSE,IF(AND($P$7=FALSE,OR(C3475="Commercial NAICS Cogen",C3475="Commercial NAICS Non-Cogen",C3475="industrial NAICS Cogen", C3475="industrial NAICS non-cogen")),FALSE,TRUE))</f>
        <v>1</v>
      </c>
      <c r="M3475">
        <f t="shared" si="163"/>
        <v>1.3605442176870747E-3</v>
      </c>
      <c r="N3475">
        <f t="shared" si="164"/>
        <v>0</v>
      </c>
    </row>
    <row r="3476" spans="1:14" x14ac:dyDescent="0.2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s="32">
        <f t="shared" si="162"/>
        <v>18151260.50420168</v>
      </c>
      <c r="J3476" t="str">
        <f>IF(K3476="natural gas",VLOOKUP(D3476,'Cross-Page Data'!$I$4:$J$13,2,FALSE),IF(K3476="solar",VLOOKUP('Form 923'!D3476,'Cross-Page Data'!$I$14:$J$117,2,FALSE),K3476))</f>
        <v>heavy or residual fuel oil</v>
      </c>
      <c r="K3476" t="str">
        <f>VLOOKUP(E3476,'Cross-Page Data'!$D$4:$F$48,3,FALSE)</f>
        <v>heavy or residual fuel oil</v>
      </c>
      <c r="L3476" t="b">
        <f>IF(AND($P$6=FALSE,OR(C3476="Commercial NAICS Cogen",C3476="Industrial NAICS Cogen",C3476="NAICS-22 Cogen")),FALSE,IF(AND($P$7=FALSE,OR(C3476="Commercial NAICS Cogen",C3476="Commercial NAICS Non-Cogen",C3476="industrial NAICS Cogen", C3476="industrial NAICS non-cogen")),FALSE,TRUE))</f>
        <v>1</v>
      </c>
      <c r="M3476">
        <f t="shared" si="163"/>
        <v>7.5903614457831323E-2</v>
      </c>
      <c r="N3476">
        <f t="shared" si="164"/>
        <v>1</v>
      </c>
    </row>
    <row r="3477" spans="1:14" x14ac:dyDescent="0.2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s="32">
        <f t="shared" si="162"/>
        <v>10272871.122215282</v>
      </c>
      <c r="J3477" t="str">
        <f>IF(K3477="natural gas",VLOOKUP(D3477,'Cross-Page Data'!$I$4:$J$13,2,FALSE),IF(K3477="solar",VLOOKUP('Form 923'!D3477,'Cross-Page Data'!$I$14:$J$117,2,FALSE),K3477))</f>
        <v>natural gas peaker</v>
      </c>
      <c r="K3477" t="str">
        <f>VLOOKUP(E3477,'Cross-Page Data'!$D$4:$F$48,3,FALSE)</f>
        <v>natural gas</v>
      </c>
      <c r="L3477" t="b">
        <f>IF(AND($P$6=FALSE,OR(C3477="Commercial NAICS Cogen",C3477="Industrial NAICS Cogen",C3477="NAICS-22 Cogen")),FALSE,IF(AND($P$7=FALSE,OR(C3477="Commercial NAICS Cogen",C3477="Commercial NAICS Non-Cogen",C3477="industrial NAICS Cogen", C3477="industrial NAICS non-cogen")),FALSE,TRUE))</f>
        <v>1</v>
      </c>
      <c r="M3477">
        <f t="shared" si="163"/>
        <v>0.48148148148148145</v>
      </c>
      <c r="N3477">
        <f t="shared" si="164"/>
        <v>1</v>
      </c>
    </row>
    <row r="3478" spans="1:14" x14ac:dyDescent="0.2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s="32">
        <f t="shared" si="162"/>
        <v>15448893.417327154</v>
      </c>
      <c r="J3478" t="str">
        <f>IF(K3478="natural gas",VLOOKUP(D3478,'Cross-Page Data'!$I$4:$J$13,2,FALSE),IF(K3478="solar",VLOOKUP('Form 923'!D3478,'Cross-Page Data'!$I$14:$J$117,2,FALSE),K3478))</f>
        <v>natural gas peaker</v>
      </c>
      <c r="K3478" t="str">
        <f>VLOOKUP(E3478,'Cross-Page Data'!$D$4:$F$48,3,FALSE)</f>
        <v>natural gas</v>
      </c>
      <c r="L3478" t="b">
        <f>IF(AND($P$6=FALSE,OR(C3478="Commercial NAICS Cogen",C3478="Industrial NAICS Cogen",C3478="NAICS-22 Cogen")),FALSE,IF(AND($P$7=FALSE,OR(C3478="Commercial NAICS Cogen",C3478="Commercial NAICS Non-Cogen",C3478="industrial NAICS Cogen", C3478="industrial NAICS non-cogen")),FALSE,TRUE))</f>
        <v>1</v>
      </c>
      <c r="M3478">
        <f t="shared" si="163"/>
        <v>0.13135802469135802</v>
      </c>
      <c r="N3478">
        <f t="shared" si="164"/>
        <v>1</v>
      </c>
    </row>
    <row r="3479" spans="1:14" x14ac:dyDescent="0.2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s="32">
        <f t="shared" si="162"/>
        <v>19247248.652421307</v>
      </c>
      <c r="J3479" t="str">
        <f>IF(K3479="natural gas",VLOOKUP(D3479,'Cross-Page Data'!$I$4:$J$13,2,FALSE),IF(K3479="solar",VLOOKUP('Form 923'!D3479,'Cross-Page Data'!$I$14:$J$117,2,FALSE),K3479))</f>
        <v>natural gas peaker</v>
      </c>
      <c r="K3479" t="str">
        <f>VLOOKUP(E3479,'Cross-Page Data'!$D$4:$F$48,3,FALSE)</f>
        <v>natural gas</v>
      </c>
      <c r="L3479" t="b">
        <f>IF(AND($P$6=FALSE,OR(C3479="Commercial NAICS Cogen",C3479="Industrial NAICS Cogen",C3479="NAICS-22 Cogen")),FALSE,IF(AND($P$7=FALSE,OR(C3479="Commercial NAICS Cogen",C3479="Commercial NAICS Non-Cogen",C3479="industrial NAICS Cogen", C3479="industrial NAICS non-cogen")),FALSE,TRUE))</f>
        <v>1</v>
      </c>
      <c r="M3479">
        <f t="shared" si="163"/>
        <v>6.6666666666666666E-2</v>
      </c>
      <c r="N3479">
        <f t="shared" si="164"/>
        <v>1</v>
      </c>
    </row>
    <row r="3480" spans="1:14" x14ac:dyDescent="0.2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s="32">
        <f t="shared" si="162"/>
        <v>11106806.4983947</v>
      </c>
      <c r="J3480" t="str">
        <f>IF(K3480="natural gas",VLOOKUP(D3480,'Cross-Page Data'!$I$4:$J$13,2,FALSE),IF(K3480="solar",VLOOKUP('Form 923'!D3480,'Cross-Page Data'!$I$14:$J$117,2,FALSE),K3480))</f>
        <v>hard coal</v>
      </c>
      <c r="K3480" t="str">
        <f>VLOOKUP(E3480,'Cross-Page Data'!$D$4:$F$48,3,FALSE)</f>
        <v>hard coal</v>
      </c>
      <c r="L3480" t="b">
        <f>IF(AND($P$6=FALSE,OR(C3480="Commercial NAICS Cogen",C3480="Industrial NAICS Cogen",C3480="NAICS-22 Cogen")),FALSE,IF(AND($P$7=FALSE,OR(C3480="Commercial NAICS Cogen",C3480="Commercial NAICS Non-Cogen",C3480="industrial NAICS Cogen", C3480="industrial NAICS non-cogen")),FALSE,TRUE))</f>
        <v>1</v>
      </c>
      <c r="M3480">
        <f t="shared" si="163"/>
        <v>0.21088435374149661</v>
      </c>
      <c r="N3480">
        <f t="shared" si="164"/>
        <v>1</v>
      </c>
    </row>
    <row r="3481" spans="1:14" x14ac:dyDescent="0.2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s="32" t="str">
        <f t="shared" si="162"/>
        <v/>
      </c>
      <c r="J3481" t="str">
        <f>IF(K3481="natural gas",VLOOKUP(D3481,'Cross-Page Data'!$I$4:$J$13,2,FALSE),IF(K3481="solar",VLOOKUP('Form 923'!D3481,'Cross-Page Data'!$I$14:$J$117,2,FALSE),K3481))</f>
        <v>hard coal</v>
      </c>
      <c r="K3481" t="str">
        <f>VLOOKUP(E3481,'Cross-Page Data'!$D$4:$F$48,3,FALSE)</f>
        <v>hard coal</v>
      </c>
      <c r="L3481" t="b">
        <f>IF(AND($P$6=FALSE,OR(C3481="Commercial NAICS Cogen",C3481="Industrial NAICS Cogen",C3481="NAICS-22 Cogen")),FALSE,IF(AND($P$7=FALSE,OR(C3481="Commercial NAICS Cogen",C3481="Commercial NAICS Non-Cogen",C3481="industrial NAICS Cogen", C3481="industrial NAICS non-cogen")),FALSE,TRUE))</f>
        <v>1</v>
      </c>
      <c r="M3481">
        <f t="shared" si="163"/>
        <v>1.3605442176870747E-3</v>
      </c>
      <c r="N3481">
        <f t="shared" si="164"/>
        <v>0</v>
      </c>
    </row>
    <row r="3482" spans="1:14" x14ac:dyDescent="0.2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s="32">
        <f t="shared" si="162"/>
        <v>12800216.581713893</v>
      </c>
      <c r="J3482" t="str">
        <f>IF(K3482="natural gas",VLOOKUP(D3482,'Cross-Page Data'!$I$4:$J$13,2,FALSE),IF(K3482="solar",VLOOKUP('Form 923'!D3482,'Cross-Page Data'!$I$14:$J$117,2,FALSE),K3482))</f>
        <v>heavy or residual fuel oil</v>
      </c>
      <c r="K3482" t="str">
        <f>VLOOKUP(E3482,'Cross-Page Data'!$D$4:$F$48,3,FALSE)</f>
        <v>heavy or residual fuel oil</v>
      </c>
      <c r="L3482" t="b">
        <f>IF(AND($P$6=FALSE,OR(C3482="Commercial NAICS Cogen",C3482="Industrial NAICS Cogen",C3482="NAICS-22 Cogen")),FALSE,IF(AND($P$7=FALSE,OR(C3482="Commercial NAICS Cogen",C3482="Commercial NAICS Non-Cogen",C3482="industrial NAICS Cogen", C3482="industrial NAICS non-cogen")),FALSE,TRUE))</f>
        <v>1</v>
      </c>
      <c r="M3482">
        <f t="shared" si="163"/>
        <v>0.19156626506024096</v>
      </c>
      <c r="N3482">
        <f t="shared" si="164"/>
        <v>1</v>
      </c>
    </row>
    <row r="3483" spans="1:14" x14ac:dyDescent="0.2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s="32">
        <f t="shared" si="162"/>
        <v>12738994.05460427</v>
      </c>
      <c r="J3483" t="str">
        <f>IF(K3483="natural gas",VLOOKUP(D3483,'Cross-Page Data'!$I$4:$J$13,2,FALSE),IF(K3483="solar",VLOOKUP('Form 923'!D3483,'Cross-Page Data'!$I$14:$J$117,2,FALSE),K3483))</f>
        <v>hard coal</v>
      </c>
      <c r="K3483" t="str">
        <f>VLOOKUP(E3483,'Cross-Page Data'!$D$4:$F$48,3,FALSE)</f>
        <v>hard coal</v>
      </c>
      <c r="L3483" t="b">
        <f>IF(AND($P$6=FALSE,OR(C3483="Commercial NAICS Cogen",C3483="Industrial NAICS Cogen",C3483="NAICS-22 Cogen")),FALSE,IF(AND($P$7=FALSE,OR(C3483="Commercial NAICS Cogen",C3483="Commercial NAICS Non-Cogen",C3483="industrial NAICS Cogen", C3483="industrial NAICS non-cogen")),FALSE,TRUE))</f>
        <v>1</v>
      </c>
      <c r="M3483">
        <f t="shared" si="163"/>
        <v>6.5306122448979598E-2</v>
      </c>
      <c r="N3483">
        <f t="shared" si="164"/>
        <v>1</v>
      </c>
    </row>
    <row r="3484" spans="1:14" x14ac:dyDescent="0.2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s="32">
        <f t="shared" si="162"/>
        <v>13089273.525676019</v>
      </c>
      <c r="J3484" t="str">
        <f>IF(K3484="natural gas",VLOOKUP(D3484,'Cross-Page Data'!$I$4:$J$13,2,FALSE),IF(K3484="solar",VLOOKUP('Form 923'!D3484,'Cross-Page Data'!$I$14:$J$117,2,FALSE),K3484))</f>
        <v>crude oil</v>
      </c>
      <c r="K3484" t="str">
        <f>VLOOKUP(E3484,'Cross-Page Data'!$D$4:$F$48,3,FALSE)</f>
        <v>crude oil</v>
      </c>
      <c r="L3484" t="b">
        <f>IF(AND($P$6=FALSE,OR(C3484="Commercial NAICS Cogen",C3484="Industrial NAICS Cogen",C3484="NAICS-22 Cogen")),FALSE,IF(AND($P$7=FALSE,OR(C3484="Commercial NAICS Cogen",C3484="Commercial NAICS Non-Cogen",C3484="industrial NAICS Cogen", C3484="industrial NAICS non-cogen")),FALSE,TRUE))</f>
        <v>1</v>
      </c>
      <c r="M3484">
        <f t="shared" si="163"/>
        <v>6.25E-2</v>
      </c>
      <c r="N3484">
        <f t="shared" si="164"/>
        <v>1</v>
      </c>
    </row>
    <row r="3485" spans="1:14" x14ac:dyDescent="0.2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s="32">
        <f t="shared" si="162"/>
        <v>11854325.957386889</v>
      </c>
      <c r="J3485" t="str">
        <f>IF(K3485="natural gas",VLOOKUP(D3485,'Cross-Page Data'!$I$4:$J$13,2,FALSE),IF(K3485="solar",VLOOKUP('Form 923'!D3485,'Cross-Page Data'!$I$14:$J$117,2,FALSE),K3485))</f>
        <v>hard coal</v>
      </c>
      <c r="K3485" t="str">
        <f>VLOOKUP(E3485,'Cross-Page Data'!$D$4:$F$48,3,FALSE)</f>
        <v>hard coal</v>
      </c>
      <c r="L3485" t="b">
        <f>IF(AND($P$6=FALSE,OR(C3485="Commercial NAICS Cogen",C3485="Industrial NAICS Cogen",C3485="NAICS-22 Cogen")),FALSE,IF(AND($P$7=FALSE,OR(C3485="Commercial NAICS Cogen",C3485="Commercial NAICS Non-Cogen",C3485="industrial NAICS Cogen", C3485="industrial NAICS non-cogen")),FALSE,TRUE))</f>
        <v>1</v>
      </c>
      <c r="M3485">
        <f t="shared" si="163"/>
        <v>0.11836734693877551</v>
      </c>
      <c r="N3485">
        <f t="shared" si="164"/>
        <v>1</v>
      </c>
    </row>
    <row r="3486" spans="1:14" x14ac:dyDescent="0.2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s="32">
        <f t="shared" si="162"/>
        <v>12569482.592916086</v>
      </c>
      <c r="J3486" t="str">
        <f>IF(K3486="natural gas",VLOOKUP(D3486,'Cross-Page Data'!$I$4:$J$13,2,FALSE),IF(K3486="solar",VLOOKUP('Form 923'!D3486,'Cross-Page Data'!$I$14:$J$117,2,FALSE),K3486))</f>
        <v>heavy or residual fuel oil</v>
      </c>
      <c r="K3486" t="str">
        <f>VLOOKUP(E3486,'Cross-Page Data'!$D$4:$F$48,3,FALSE)</f>
        <v>heavy or residual fuel oil</v>
      </c>
      <c r="L3486" t="b">
        <f>IF(AND($P$6=FALSE,OR(C3486="Commercial NAICS Cogen",C3486="Industrial NAICS Cogen",C3486="NAICS-22 Cogen")),FALSE,IF(AND($P$7=FALSE,OR(C3486="Commercial NAICS Cogen",C3486="Commercial NAICS Non-Cogen",C3486="industrial NAICS Cogen", C3486="industrial NAICS non-cogen")),FALSE,TRUE))</f>
        <v>1</v>
      </c>
      <c r="M3486">
        <f t="shared" si="163"/>
        <v>0.20120481927710843</v>
      </c>
      <c r="N3486">
        <f t="shared" si="164"/>
        <v>1</v>
      </c>
    </row>
    <row r="3487" spans="1:14" x14ac:dyDescent="0.2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s="32">
        <f t="shared" si="162"/>
        <v>0</v>
      </c>
      <c r="J3487" t="str">
        <f>IF(K3487="natural gas",VLOOKUP(D3487,'Cross-Page Data'!$I$4:$J$13,2,FALSE),IF(K3487="solar",VLOOKUP('Form 923'!D3487,'Cross-Page Data'!$I$14:$J$117,2,FALSE),K3487))</f>
        <v>nuclear</v>
      </c>
      <c r="K3487" t="str">
        <f>VLOOKUP(E3487,'Cross-Page Data'!$D$4:$F$48,3,FALSE)</f>
        <v>nuclear</v>
      </c>
      <c r="L3487" t="b">
        <f>IF(AND($P$6=FALSE,OR(C3487="Commercial NAICS Cogen",C3487="Industrial NAICS Cogen",C3487="NAICS-22 Cogen")),FALSE,IF(AND($P$7=FALSE,OR(C3487="Commercial NAICS Cogen",C3487="Commercial NAICS Non-Cogen",C3487="industrial NAICS Cogen", C3487="industrial NAICS non-cogen")),FALSE,TRUE))</f>
        <v>1</v>
      </c>
      <c r="M3487">
        <f t="shared" si="163"/>
        <v>1.020408163265306E-2</v>
      </c>
      <c r="N3487">
        <f t="shared" si="164"/>
        <v>0</v>
      </c>
    </row>
    <row r="3488" spans="1:14" x14ac:dyDescent="0.2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s="32">
        <f t="shared" si="162"/>
        <v>0</v>
      </c>
      <c r="J3488" t="str">
        <f>IF(K3488="natural gas",VLOOKUP(D3488,'Cross-Page Data'!$I$4:$J$13,2,FALSE),IF(K3488="solar",VLOOKUP('Form 923'!D3488,'Cross-Page Data'!$I$14:$J$117,2,FALSE),K3488))</f>
        <v>nuclear</v>
      </c>
      <c r="K3488" t="str">
        <f>VLOOKUP(E3488,'Cross-Page Data'!$D$4:$F$48,3,FALSE)</f>
        <v>nuclear</v>
      </c>
      <c r="L3488" t="b">
        <f>IF(AND($P$6=FALSE,OR(C3488="Commercial NAICS Cogen",C3488="Industrial NAICS Cogen",C3488="NAICS-22 Cogen")),FALSE,IF(AND($P$7=FALSE,OR(C3488="Commercial NAICS Cogen",C3488="Commercial NAICS Non-Cogen",C3488="industrial NAICS Cogen", C3488="industrial NAICS non-cogen")),FALSE,TRUE))</f>
        <v>1</v>
      </c>
      <c r="M3488">
        <f t="shared" si="163"/>
        <v>1.020408163265306E-2</v>
      </c>
      <c r="N3488">
        <f t="shared" si="164"/>
        <v>0</v>
      </c>
    </row>
    <row r="3489" spans="1:14" x14ac:dyDescent="0.2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s="32">
        <f t="shared" si="162"/>
        <v>16147341.167466767</v>
      </c>
      <c r="J3489" t="str">
        <f>IF(K3489="natural gas",VLOOKUP(D3489,'Cross-Page Data'!$I$4:$J$13,2,FALSE),IF(K3489="solar",VLOOKUP('Form 923'!D3489,'Cross-Page Data'!$I$14:$J$117,2,FALSE),K3489))</f>
        <v>heavy or residual fuel oil</v>
      </c>
      <c r="K3489" t="str">
        <f>VLOOKUP(E3489,'Cross-Page Data'!$D$4:$F$48,3,FALSE)</f>
        <v>heavy or residual fuel oil</v>
      </c>
      <c r="L3489" t="b">
        <f>IF(AND($P$6=FALSE,OR(C3489="Commercial NAICS Cogen",C3489="Industrial NAICS Cogen",C3489="NAICS-22 Cogen")),FALSE,IF(AND($P$7=FALSE,OR(C3489="Commercial NAICS Cogen",C3489="Commercial NAICS Non-Cogen",C3489="industrial NAICS Cogen", C3489="industrial NAICS non-cogen")),FALSE,TRUE))</f>
        <v>1</v>
      </c>
      <c r="M3489">
        <f t="shared" si="163"/>
        <v>0.10481927710843374</v>
      </c>
      <c r="N3489">
        <f t="shared" si="164"/>
        <v>1</v>
      </c>
    </row>
    <row r="3490" spans="1:14" x14ac:dyDescent="0.2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s="32">
        <f t="shared" si="162"/>
        <v>16147209.055588171</v>
      </c>
      <c r="J3490" t="str">
        <f>IF(K3490="natural gas",VLOOKUP(D3490,'Cross-Page Data'!$I$4:$J$13,2,FALSE),IF(K3490="solar",VLOOKUP('Form 923'!D3490,'Cross-Page Data'!$I$14:$J$117,2,FALSE),K3490))</f>
        <v>natural gas peaker</v>
      </c>
      <c r="K3490" t="str">
        <f>VLOOKUP(E3490,'Cross-Page Data'!$D$4:$F$48,3,FALSE)</f>
        <v>natural gas</v>
      </c>
      <c r="L3490" t="b">
        <f>IF(AND($P$6=FALSE,OR(C3490="Commercial NAICS Cogen",C3490="Industrial NAICS Cogen",C3490="NAICS-22 Cogen")),FALSE,IF(AND($P$7=FALSE,OR(C3490="Commercial NAICS Cogen",C3490="Commercial NAICS Non-Cogen",C3490="industrial NAICS Cogen", C3490="industrial NAICS non-cogen")),FALSE,TRUE))</f>
        <v>1</v>
      </c>
      <c r="M3490">
        <f t="shared" si="163"/>
        <v>0.11160493827160493</v>
      </c>
      <c r="N3490">
        <f t="shared" si="164"/>
        <v>1</v>
      </c>
    </row>
    <row r="3491" spans="1:14" x14ac:dyDescent="0.2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s="32">
        <f t="shared" si="162"/>
        <v>11018736.867048886</v>
      </c>
      <c r="J3491" t="str">
        <f>IF(K3491="natural gas",VLOOKUP(D3491,'Cross-Page Data'!$I$4:$J$13,2,FALSE),IF(K3491="solar",VLOOKUP('Form 923'!D3491,'Cross-Page Data'!$I$14:$J$117,2,FALSE),K3491))</f>
        <v>heavy or residual fuel oil</v>
      </c>
      <c r="K3491" t="str">
        <f>VLOOKUP(E3491,'Cross-Page Data'!$D$4:$F$48,3,FALSE)</f>
        <v>heavy or residual fuel oil</v>
      </c>
      <c r="L3491" t="b">
        <f>IF(AND($P$6=FALSE,OR(C3491="Commercial NAICS Cogen",C3491="Industrial NAICS Cogen",C3491="NAICS-22 Cogen")),FALSE,IF(AND($P$7=FALSE,OR(C3491="Commercial NAICS Cogen",C3491="Commercial NAICS Non-Cogen",C3491="industrial NAICS Cogen", C3491="industrial NAICS non-cogen")),FALSE,TRUE))</f>
        <v>1</v>
      </c>
      <c r="M3491">
        <f t="shared" si="163"/>
        <v>0.30321285140562249</v>
      </c>
      <c r="N3491">
        <f t="shared" si="164"/>
        <v>1</v>
      </c>
    </row>
    <row r="3492" spans="1:14" x14ac:dyDescent="0.2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s="32">
        <f t="shared" si="162"/>
        <v>10906349.089446455</v>
      </c>
      <c r="J3492" t="str">
        <f>IF(K3492="natural gas",VLOOKUP(D3492,'Cross-Page Data'!$I$4:$J$13,2,FALSE),IF(K3492="solar",VLOOKUP('Form 923'!D3492,'Cross-Page Data'!$I$14:$J$117,2,FALSE),K3492))</f>
        <v>hard coal</v>
      </c>
      <c r="K3492" t="str">
        <f>VLOOKUP(E3492,'Cross-Page Data'!$D$4:$F$48,3,FALSE)</f>
        <v>hard coal</v>
      </c>
      <c r="L3492" t="b">
        <f>IF(AND($P$6=FALSE,OR(C3492="Commercial NAICS Cogen",C3492="Industrial NAICS Cogen",C3492="NAICS-22 Cogen")),FALSE,IF(AND($P$7=FALSE,OR(C3492="Commercial NAICS Cogen",C3492="Commercial NAICS Non-Cogen",C3492="industrial NAICS Cogen", C3492="industrial NAICS non-cogen")),FALSE,TRUE))</f>
        <v>1</v>
      </c>
      <c r="M3492">
        <f t="shared" si="163"/>
        <v>0.24897959183673468</v>
      </c>
      <c r="N3492">
        <f t="shared" si="164"/>
        <v>1</v>
      </c>
    </row>
    <row r="3493" spans="1:14" x14ac:dyDescent="0.2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s="32">
        <f t="shared" si="162"/>
        <v>11192307.2172755</v>
      </c>
      <c r="J3493" t="str">
        <f>IF(K3493="natural gas",VLOOKUP(D3493,'Cross-Page Data'!$I$4:$J$13,2,FALSE),IF(K3493="solar",VLOOKUP('Form 923'!D3493,'Cross-Page Data'!$I$14:$J$117,2,FALSE),K3493))</f>
        <v>heavy or residual fuel oil</v>
      </c>
      <c r="K3493" t="str">
        <f>VLOOKUP(E3493,'Cross-Page Data'!$D$4:$F$48,3,FALSE)</f>
        <v>heavy or residual fuel oil</v>
      </c>
      <c r="L3493" t="b">
        <f>IF(AND($P$6=FALSE,OR(C3493="Commercial NAICS Cogen",C3493="Industrial NAICS Cogen",C3493="NAICS-22 Cogen")),FALSE,IF(AND($P$7=FALSE,OR(C3493="Commercial NAICS Cogen",C3493="Commercial NAICS Non-Cogen",C3493="industrial NAICS Cogen", C3493="industrial NAICS non-cogen")),FALSE,TRUE))</f>
        <v>1</v>
      </c>
      <c r="M3493">
        <f t="shared" si="163"/>
        <v>0.28915662650602408</v>
      </c>
      <c r="N3493">
        <f t="shared" si="164"/>
        <v>1</v>
      </c>
    </row>
    <row r="3494" spans="1:14" x14ac:dyDescent="0.2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s="32">
        <f t="shared" si="162"/>
        <v>11142458.929508097</v>
      </c>
      <c r="J3494" t="str">
        <f>IF(K3494="natural gas",VLOOKUP(D3494,'Cross-Page Data'!$I$4:$J$13,2,FALSE),IF(K3494="solar",VLOOKUP('Form 923'!D3494,'Cross-Page Data'!$I$14:$J$117,2,FALSE),K3494))</f>
        <v>hard coal</v>
      </c>
      <c r="K3494" t="str">
        <f>VLOOKUP(E3494,'Cross-Page Data'!$D$4:$F$48,3,FALSE)</f>
        <v>hard coal</v>
      </c>
      <c r="L3494" t="b">
        <f>IF(AND($P$6=FALSE,OR(C3494="Commercial NAICS Cogen",C3494="Industrial NAICS Cogen",C3494="NAICS-22 Cogen")),FALSE,IF(AND($P$7=FALSE,OR(C3494="Commercial NAICS Cogen",C3494="Commercial NAICS Non-Cogen",C3494="industrial NAICS Cogen", C3494="industrial NAICS non-cogen")),FALSE,TRUE))</f>
        <v>1</v>
      </c>
      <c r="M3494">
        <f t="shared" si="163"/>
        <v>0.20408163265306123</v>
      </c>
      <c r="N3494">
        <f t="shared" si="164"/>
        <v>1</v>
      </c>
    </row>
    <row r="3495" spans="1:14" x14ac:dyDescent="0.2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s="32">
        <f t="shared" si="162"/>
        <v>9984552.6009424664</v>
      </c>
      <c r="J3495" t="str">
        <f>IF(K3495="natural gas",VLOOKUP(D3495,'Cross-Page Data'!$I$4:$J$13,2,FALSE),IF(K3495="solar",VLOOKUP('Form 923'!D3495,'Cross-Page Data'!$I$14:$J$117,2,FALSE),K3495))</f>
        <v>hard coal</v>
      </c>
      <c r="K3495" t="str">
        <f>VLOOKUP(E3495,'Cross-Page Data'!$D$4:$F$48,3,FALSE)</f>
        <v>hard coal</v>
      </c>
      <c r="L3495" t="b">
        <f>IF(AND($P$6=FALSE,OR(C3495="Commercial NAICS Cogen",C3495="Industrial NAICS Cogen",C3495="NAICS-22 Cogen")),FALSE,IF(AND($P$7=FALSE,OR(C3495="Commercial NAICS Cogen",C3495="Commercial NAICS Non-Cogen",C3495="industrial NAICS Cogen", C3495="industrial NAICS non-cogen")),FALSE,TRUE))</f>
        <v>1</v>
      </c>
      <c r="M3495">
        <f t="shared" si="163"/>
        <v>0.40272108843537413</v>
      </c>
      <c r="N3495">
        <f t="shared" si="164"/>
        <v>1</v>
      </c>
    </row>
    <row r="3496" spans="1:14" x14ac:dyDescent="0.2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s="32">
        <f t="shared" si="162"/>
        <v>9936248.6748815272</v>
      </c>
      <c r="J3496" t="str">
        <f>IF(K3496="natural gas",VLOOKUP(D3496,'Cross-Page Data'!$I$4:$J$13,2,FALSE),IF(K3496="solar",VLOOKUP('Form 923'!D3496,'Cross-Page Data'!$I$14:$J$117,2,FALSE),K3496))</f>
        <v>heavy or residual fuel oil</v>
      </c>
      <c r="K3496" t="str">
        <f>VLOOKUP(E3496,'Cross-Page Data'!$D$4:$F$48,3,FALSE)</f>
        <v>heavy or residual fuel oil</v>
      </c>
      <c r="L3496" t="b">
        <f>IF(AND($P$6=FALSE,OR(C3496="Commercial NAICS Cogen",C3496="Industrial NAICS Cogen",C3496="NAICS-22 Cogen")),FALSE,IF(AND($P$7=FALSE,OR(C3496="Commercial NAICS Cogen",C3496="Commercial NAICS Non-Cogen",C3496="industrial NAICS Cogen", C3496="industrial NAICS non-cogen")),FALSE,TRUE))</f>
        <v>1</v>
      </c>
      <c r="M3496">
        <f t="shared" si="163"/>
        <v>0.41044176706827307</v>
      </c>
      <c r="N3496">
        <f t="shared" si="164"/>
        <v>1</v>
      </c>
    </row>
    <row r="3497" spans="1:14" x14ac:dyDescent="0.2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s="32" t="str">
        <f t="shared" si="162"/>
        <v/>
      </c>
      <c r="J3497" t="str">
        <f>IF(K3497="natural gas",VLOOKUP(D3497,'Cross-Page Data'!$I$4:$J$13,2,FALSE),IF(K3497="solar",VLOOKUP('Form 923'!D3497,'Cross-Page Data'!$I$14:$J$117,2,FALSE),K3497))</f>
        <v>hard coal</v>
      </c>
      <c r="K3497" t="str">
        <f>VLOOKUP(E3497,'Cross-Page Data'!$D$4:$F$48,3,FALSE)</f>
        <v>hard coal</v>
      </c>
      <c r="L3497" t="b">
        <f>IF(AND($P$6=FALSE,OR(C3497="Commercial NAICS Cogen",C3497="Industrial NAICS Cogen",C3497="NAICS-22 Cogen")),FALSE,IF(AND($P$7=FALSE,OR(C3497="Commercial NAICS Cogen",C3497="Commercial NAICS Non-Cogen",C3497="industrial NAICS Cogen", C3497="industrial NAICS non-cogen")),FALSE,TRUE))</f>
        <v>1</v>
      </c>
      <c r="M3497">
        <f t="shared" si="163"/>
        <v>1.3605442176870747E-3</v>
      </c>
      <c r="N3497">
        <f t="shared" si="164"/>
        <v>0</v>
      </c>
    </row>
    <row r="3498" spans="1:14" x14ac:dyDescent="0.2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s="32">
        <f t="shared" si="162"/>
        <v>8902020.2645535395</v>
      </c>
      <c r="J3498" t="str">
        <f>IF(K3498="natural gas",VLOOKUP(D3498,'Cross-Page Data'!$I$4:$J$13,2,FALSE),IF(K3498="solar",VLOOKUP('Form 923'!D3498,'Cross-Page Data'!$I$14:$J$117,2,FALSE),K3498))</f>
        <v>hydro</v>
      </c>
      <c r="K3498" t="str">
        <f>VLOOKUP(E3498,'Cross-Page Data'!$D$4:$F$48,3,FALSE)</f>
        <v>hydro</v>
      </c>
      <c r="L3498" t="b">
        <f>IF(AND($P$6=FALSE,OR(C3498="Commercial NAICS Cogen",C3498="Industrial NAICS Cogen",C3498="NAICS-22 Cogen")),FALSE,IF(AND($P$7=FALSE,OR(C3498="Commercial NAICS Cogen",C3498="Commercial NAICS Non-Cogen",C3498="industrial NAICS Cogen", C3498="industrial NAICS non-cogen")),FALSE,TRUE))</f>
        <v>1</v>
      </c>
      <c r="M3498">
        <f t="shared" si="163"/>
        <v>0.23092643051771117</v>
      </c>
      <c r="N3498">
        <f t="shared" si="164"/>
        <v>1</v>
      </c>
    </row>
    <row r="3499" spans="1:14" x14ac:dyDescent="0.2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s="32" t="str">
        <f t="shared" si="162"/>
        <v/>
      </c>
      <c r="J3499" t="str">
        <f>IF(K3499="natural gas",VLOOKUP(D3499,'Cross-Page Data'!$I$4:$J$13,2,FALSE),IF(K3499="solar",VLOOKUP('Form 923'!D3499,'Cross-Page Data'!$I$14:$J$117,2,FALSE),K3499))</f>
        <v>heavy or residual fuel oil</v>
      </c>
      <c r="K3499" t="str">
        <f>VLOOKUP(E3499,'Cross-Page Data'!$D$4:$F$48,3,FALSE)</f>
        <v>heavy or residual fuel oil</v>
      </c>
      <c r="L3499" t="b">
        <f>IF(AND($P$6=FALSE,OR(C3499="Commercial NAICS Cogen",C3499="Industrial NAICS Cogen",C3499="NAICS-22 Cogen")),FALSE,IF(AND($P$7=FALSE,OR(C3499="Commercial NAICS Cogen",C3499="Commercial NAICS Non-Cogen",C3499="industrial NAICS Cogen", C3499="industrial NAICS non-cogen")),FALSE,TRUE))</f>
        <v>1</v>
      </c>
      <c r="M3499">
        <f t="shared" si="163"/>
        <v>4.0160642570281126E-4</v>
      </c>
      <c r="N3499">
        <f t="shared" si="164"/>
        <v>0</v>
      </c>
    </row>
    <row r="3500" spans="1:14" x14ac:dyDescent="0.2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s="32">
        <f t="shared" si="162"/>
        <v>11761904.761904763</v>
      </c>
      <c r="J3500" t="str">
        <f>IF(K3500="natural gas",VLOOKUP(D3500,'Cross-Page Data'!$I$4:$J$13,2,FALSE),IF(K3500="solar",VLOOKUP('Form 923'!D3500,'Cross-Page Data'!$I$14:$J$117,2,FALSE),K3500))</f>
        <v>heavy or residual fuel oil</v>
      </c>
      <c r="K3500" t="str">
        <f>VLOOKUP(E3500,'Cross-Page Data'!$D$4:$F$48,3,FALSE)</f>
        <v>heavy or residual fuel oil</v>
      </c>
      <c r="L3500" t="b">
        <f>IF(AND($P$6=FALSE,OR(C3500="Commercial NAICS Cogen",C3500="Industrial NAICS Cogen",C3500="NAICS-22 Cogen")),FALSE,IF(AND($P$7=FALSE,OR(C3500="Commercial NAICS Cogen",C3500="Commercial NAICS Non-Cogen",C3500="industrial NAICS Cogen", C3500="industrial NAICS non-cogen")),FALSE,TRUE))</f>
        <v>1</v>
      </c>
      <c r="M3500">
        <f t="shared" si="163"/>
        <v>0.24417670682730924</v>
      </c>
      <c r="N3500">
        <f t="shared" si="164"/>
        <v>1</v>
      </c>
    </row>
    <row r="3501" spans="1:14" x14ac:dyDescent="0.2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s="32">
        <f t="shared" si="162"/>
        <v>0</v>
      </c>
      <c r="J3501" t="str">
        <f>IF(K3501="natural gas",VLOOKUP(D3501,'Cross-Page Data'!$I$4:$J$13,2,FALSE),IF(K3501="solar",VLOOKUP('Form 923'!D3501,'Cross-Page Data'!$I$14:$J$117,2,FALSE),K3501))</f>
        <v>heavy or residual fuel oil</v>
      </c>
      <c r="K3501" t="str">
        <f>VLOOKUP(E3501,'Cross-Page Data'!$D$4:$F$48,3,FALSE)</f>
        <v>heavy or residual fuel oil</v>
      </c>
      <c r="L3501" t="b">
        <f>IF(AND($P$6=FALSE,OR(C3501="Commercial NAICS Cogen",C3501="Industrial NAICS Cogen",C3501="NAICS-22 Cogen")),FALSE,IF(AND($P$7=FALSE,OR(C3501="Commercial NAICS Cogen",C3501="Commercial NAICS Non-Cogen",C3501="industrial NAICS Cogen", C3501="industrial NAICS non-cogen")),FALSE,TRUE))</f>
        <v>1</v>
      </c>
      <c r="M3501">
        <f t="shared" si="163"/>
        <v>0.57188755020080317</v>
      </c>
      <c r="N3501">
        <f t="shared" si="164"/>
        <v>1</v>
      </c>
    </row>
    <row r="3502" spans="1:14" x14ac:dyDescent="0.2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s="32">
        <f t="shared" si="162"/>
        <v>0</v>
      </c>
      <c r="J3502" t="str">
        <f>IF(K3502="natural gas",VLOOKUP(D3502,'Cross-Page Data'!$I$4:$J$13,2,FALSE),IF(K3502="solar",VLOOKUP('Form 923'!D3502,'Cross-Page Data'!$I$14:$J$117,2,FALSE),K3502))</f>
        <v>crude oil</v>
      </c>
      <c r="K3502" t="str">
        <f>VLOOKUP(E3502,'Cross-Page Data'!$D$4:$F$48,3,FALSE)</f>
        <v>crude oil</v>
      </c>
      <c r="L3502" t="b">
        <f>IF(AND($P$6=FALSE,OR(C3502="Commercial NAICS Cogen",C3502="Industrial NAICS Cogen",C3502="NAICS-22 Cogen")),FALSE,IF(AND($P$7=FALSE,OR(C3502="Commercial NAICS Cogen",C3502="Commercial NAICS Non-Cogen",C3502="industrial NAICS Cogen", C3502="industrial NAICS non-cogen")),FALSE,TRUE))</f>
        <v>1</v>
      </c>
      <c r="M3502">
        <f t="shared" si="163"/>
        <v>0.58333333333333337</v>
      </c>
      <c r="N3502">
        <f t="shared" si="164"/>
        <v>1</v>
      </c>
    </row>
    <row r="3503" spans="1:14" x14ac:dyDescent="0.2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s="32">
        <f t="shared" si="162"/>
        <v>10640671.110433051</v>
      </c>
      <c r="J3503" t="str">
        <f>IF(K3503="natural gas",VLOOKUP(D3503,'Cross-Page Data'!$I$4:$J$13,2,FALSE),IF(K3503="solar",VLOOKUP('Form 923'!D3503,'Cross-Page Data'!$I$14:$J$117,2,FALSE),K3503))</f>
        <v>heavy or residual fuel oil</v>
      </c>
      <c r="K3503" t="str">
        <f>VLOOKUP(E3503,'Cross-Page Data'!$D$4:$F$48,3,FALSE)</f>
        <v>heavy or residual fuel oil</v>
      </c>
      <c r="L3503" t="b">
        <f>IF(AND($P$6=FALSE,OR(C3503="Commercial NAICS Cogen",C3503="Industrial NAICS Cogen",C3503="NAICS-22 Cogen")),FALSE,IF(AND($P$7=FALSE,OR(C3503="Commercial NAICS Cogen",C3503="Commercial NAICS Non-Cogen",C3503="industrial NAICS Cogen", C3503="industrial NAICS non-cogen")),FALSE,TRUE))</f>
        <v>1</v>
      </c>
      <c r="M3503">
        <f t="shared" si="163"/>
        <v>0.33734939759036142</v>
      </c>
      <c r="N3503">
        <f t="shared" si="164"/>
        <v>1</v>
      </c>
    </row>
    <row r="3504" spans="1:14" x14ac:dyDescent="0.2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s="32" t="str">
        <f t="shared" si="162"/>
        <v/>
      </c>
      <c r="J3504" t="str">
        <f>IF(K3504="natural gas",VLOOKUP(D3504,'Cross-Page Data'!$I$4:$J$13,2,FALSE),IF(K3504="solar",VLOOKUP('Form 923'!D3504,'Cross-Page Data'!$I$14:$J$117,2,FALSE),K3504))</f>
        <v>petroleum</v>
      </c>
      <c r="K3504" t="str">
        <f>VLOOKUP(E3504,'Cross-Page Data'!$D$4:$F$48,3,FALSE)</f>
        <v>petroleum</v>
      </c>
      <c r="L3504" t="b">
        <f>IF(AND($P$6=FALSE,OR(C3504="Commercial NAICS Cogen",C3504="Industrial NAICS Cogen",C3504="NAICS-22 Cogen")),FALSE,IF(AND($P$7=FALSE,OR(C3504="Commercial NAICS Cogen",C3504="Commercial NAICS Non-Cogen",C3504="industrial NAICS Cogen", C3504="industrial NAICS non-cogen")),FALSE,TRUE))</f>
        <v>1</v>
      </c>
      <c r="M3504">
        <f t="shared" si="163"/>
        <v>8.6956521739130436E-3</v>
      </c>
      <c r="N3504">
        <f t="shared" si="164"/>
        <v>0</v>
      </c>
    </row>
    <row r="3505" spans="1:14" x14ac:dyDescent="0.2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s="32">
        <f t="shared" si="162"/>
        <v>10384055.190580487</v>
      </c>
      <c r="J3505" t="str">
        <f>IF(K3505="natural gas",VLOOKUP(D3505,'Cross-Page Data'!$I$4:$J$13,2,FALSE),IF(K3505="solar",VLOOKUP('Form 923'!D3505,'Cross-Page Data'!$I$14:$J$117,2,FALSE),K3505))</f>
        <v>crude oil</v>
      </c>
      <c r="K3505" t="str">
        <f>VLOOKUP(E3505,'Cross-Page Data'!$D$4:$F$48,3,FALSE)</f>
        <v>crude oil</v>
      </c>
      <c r="L3505" t="b">
        <f>IF(AND($P$6=FALSE,OR(C3505="Commercial NAICS Cogen",C3505="Industrial NAICS Cogen",C3505="NAICS-22 Cogen")),FALSE,IF(AND($P$7=FALSE,OR(C3505="Commercial NAICS Cogen",C3505="Commercial NAICS Non-Cogen",C3505="industrial NAICS Cogen", C3505="industrial NAICS non-cogen")),FALSE,TRUE))</f>
        <v>1</v>
      </c>
      <c r="M3505">
        <f t="shared" si="163"/>
        <v>0.22916666666666666</v>
      </c>
      <c r="N3505">
        <f t="shared" si="164"/>
        <v>1</v>
      </c>
    </row>
    <row r="3506" spans="1:14" x14ac:dyDescent="0.2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s="32">
        <f t="shared" si="162"/>
        <v>13608310.957073068</v>
      </c>
      <c r="J3506" t="str">
        <f>IF(K3506="natural gas",VLOOKUP(D3506,'Cross-Page Data'!$I$4:$J$13,2,FALSE),IF(K3506="solar",VLOOKUP('Form 923'!D3506,'Cross-Page Data'!$I$14:$J$117,2,FALSE),K3506))</f>
        <v>heavy or residual fuel oil</v>
      </c>
      <c r="K3506" t="str">
        <f>VLOOKUP(E3506,'Cross-Page Data'!$D$4:$F$48,3,FALSE)</f>
        <v>heavy or residual fuel oil</v>
      </c>
      <c r="L3506" t="b">
        <f>IF(AND($P$6=FALSE,OR(C3506="Commercial NAICS Cogen",C3506="Industrial NAICS Cogen",C3506="NAICS-22 Cogen")),FALSE,IF(AND($P$7=FALSE,OR(C3506="Commercial NAICS Cogen",C3506="Commercial NAICS Non-Cogen",C3506="industrial NAICS Cogen", C3506="industrial NAICS non-cogen")),FALSE,TRUE))</f>
        <v>1</v>
      </c>
      <c r="M3506">
        <f t="shared" si="163"/>
        <v>0.16265060240963855</v>
      </c>
      <c r="N3506">
        <f t="shared" si="164"/>
        <v>1</v>
      </c>
    </row>
    <row r="3507" spans="1:14" x14ac:dyDescent="0.2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s="32" t="str">
        <f t="shared" si="162"/>
        <v/>
      </c>
      <c r="J3507" t="str">
        <f>IF(K3507="natural gas",VLOOKUP(D3507,'Cross-Page Data'!$I$4:$J$13,2,FALSE),IF(K3507="solar",VLOOKUP('Form 923'!D3507,'Cross-Page Data'!$I$14:$J$117,2,FALSE),K3507))</f>
        <v>heavy or residual fuel oil</v>
      </c>
      <c r="K3507" t="str">
        <f>VLOOKUP(E3507,'Cross-Page Data'!$D$4:$F$48,3,FALSE)</f>
        <v>heavy or residual fuel oil</v>
      </c>
      <c r="L3507" t="b">
        <f>IF(AND($P$6=FALSE,OR(C3507="Commercial NAICS Cogen",C3507="Industrial NAICS Cogen",C3507="NAICS-22 Cogen")),FALSE,IF(AND($P$7=FALSE,OR(C3507="Commercial NAICS Cogen",C3507="Commercial NAICS Non-Cogen",C3507="industrial NAICS Cogen", C3507="industrial NAICS non-cogen")),FALSE,TRUE))</f>
        <v>1</v>
      </c>
      <c r="M3507">
        <f t="shared" si="163"/>
        <v>4.0160642570281126E-4</v>
      </c>
      <c r="N3507">
        <f t="shared" si="164"/>
        <v>0</v>
      </c>
    </row>
    <row r="3508" spans="1:14" x14ac:dyDescent="0.2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s="32">
        <f t="shared" si="162"/>
        <v>21050237.088299371</v>
      </c>
      <c r="J3508" t="str">
        <f>IF(K3508="natural gas",VLOOKUP(D3508,'Cross-Page Data'!$I$4:$J$13,2,FALSE),IF(K3508="solar",VLOOKUP('Form 923'!D3508,'Cross-Page Data'!$I$14:$J$117,2,FALSE),K3508))</f>
        <v>heavy or residual fuel oil</v>
      </c>
      <c r="K3508" t="str">
        <f>VLOOKUP(E3508,'Cross-Page Data'!$D$4:$F$48,3,FALSE)</f>
        <v>heavy or residual fuel oil</v>
      </c>
      <c r="L3508" t="b">
        <f>IF(AND($P$6=FALSE,OR(C3508="Commercial NAICS Cogen",C3508="Industrial NAICS Cogen",C3508="NAICS-22 Cogen")),FALSE,IF(AND($P$7=FALSE,OR(C3508="Commercial NAICS Cogen",C3508="Commercial NAICS Non-Cogen",C3508="industrial NAICS Cogen", C3508="industrial NAICS non-cogen")),FALSE,TRUE))</f>
        <v>1</v>
      </c>
      <c r="M3508">
        <f t="shared" si="163"/>
        <v>5.3413654618473895E-2</v>
      </c>
      <c r="N3508">
        <f t="shared" si="164"/>
        <v>1</v>
      </c>
    </row>
    <row r="3509" spans="1:14" x14ac:dyDescent="0.2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s="32" t="str">
        <f t="shared" si="162"/>
        <v/>
      </c>
      <c r="J3509" t="str">
        <f>IF(K3509="natural gas",VLOOKUP(D3509,'Cross-Page Data'!$I$4:$J$13,2,FALSE),IF(K3509="solar",VLOOKUP('Form 923'!D3509,'Cross-Page Data'!$I$14:$J$117,2,FALSE),K3509))</f>
        <v>heavy or residual fuel oil</v>
      </c>
      <c r="K3509" t="str">
        <f>VLOOKUP(E3509,'Cross-Page Data'!$D$4:$F$48,3,FALSE)</f>
        <v>heavy or residual fuel oil</v>
      </c>
      <c r="L3509" t="b">
        <f>IF(AND($P$6=FALSE,OR(C3509="Commercial NAICS Cogen",C3509="Industrial NAICS Cogen",C3509="NAICS-22 Cogen")),FALSE,IF(AND($P$7=FALSE,OR(C3509="Commercial NAICS Cogen",C3509="Commercial NAICS Non-Cogen",C3509="industrial NAICS Cogen", C3509="industrial NAICS non-cogen")),FALSE,TRUE))</f>
        <v>1</v>
      </c>
      <c r="M3509">
        <f t="shared" si="163"/>
        <v>4.0160642570281126E-4</v>
      </c>
      <c r="N3509">
        <f t="shared" si="164"/>
        <v>0</v>
      </c>
    </row>
    <row r="3510" spans="1:14" x14ac:dyDescent="0.2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s="32">
        <f t="shared" si="162"/>
        <v>-330508.4745762712</v>
      </c>
      <c r="J3510" t="str">
        <f>IF(K3510="natural gas",VLOOKUP(D3510,'Cross-Page Data'!$I$4:$J$13,2,FALSE),IF(K3510="solar",VLOOKUP('Form 923'!D3510,'Cross-Page Data'!$I$14:$J$117,2,FALSE),K3510))</f>
        <v>heavy or residual fuel oil</v>
      </c>
      <c r="K3510" t="str">
        <f>VLOOKUP(E3510,'Cross-Page Data'!$D$4:$F$48,3,FALSE)</f>
        <v>heavy or residual fuel oil</v>
      </c>
      <c r="L3510" t="b">
        <f>IF(AND($P$6=FALSE,OR(C3510="Commercial NAICS Cogen",C3510="Industrial NAICS Cogen",C3510="NAICS-22 Cogen")),FALSE,IF(AND($P$7=FALSE,OR(C3510="Commercial NAICS Cogen",C3510="Commercial NAICS Non-Cogen",C3510="industrial NAICS Cogen", C3510="industrial NAICS non-cogen")),FALSE,TRUE))</f>
        <v>1</v>
      </c>
      <c r="M3510">
        <f t="shared" si="163"/>
        <v>0.60763052208835344</v>
      </c>
      <c r="N3510">
        <f t="shared" si="164"/>
        <v>1</v>
      </c>
    </row>
    <row r="3511" spans="1:14" x14ac:dyDescent="0.2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s="32" t="str">
        <f t="shared" si="162"/>
        <v/>
      </c>
      <c r="J3511" t="str">
        <f>IF(K3511="natural gas",VLOOKUP(D3511,'Cross-Page Data'!$I$4:$J$13,2,FALSE),IF(K3511="solar",VLOOKUP('Form 923'!D3511,'Cross-Page Data'!$I$14:$J$117,2,FALSE),K3511))</f>
        <v>heavy or residual fuel oil</v>
      </c>
      <c r="K3511" t="str">
        <f>VLOOKUP(E3511,'Cross-Page Data'!$D$4:$F$48,3,FALSE)</f>
        <v>heavy or residual fuel oil</v>
      </c>
      <c r="L3511" t="b">
        <f>IF(AND($P$6=FALSE,OR(C3511="Commercial NAICS Cogen",C3511="Industrial NAICS Cogen",C3511="NAICS-22 Cogen")),FALSE,IF(AND($P$7=FALSE,OR(C3511="Commercial NAICS Cogen",C3511="Commercial NAICS Non-Cogen",C3511="industrial NAICS Cogen", C3511="industrial NAICS non-cogen")),FALSE,TRUE))</f>
        <v>1</v>
      </c>
      <c r="M3511">
        <f t="shared" si="163"/>
        <v>4.0160642570281126E-4</v>
      </c>
      <c r="N3511">
        <f t="shared" si="164"/>
        <v>0</v>
      </c>
    </row>
    <row r="3512" spans="1:14" x14ac:dyDescent="0.2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s="32">
        <f t="shared" si="162"/>
        <v>14395493.760873923</v>
      </c>
      <c r="J3512" t="str">
        <f>IF(K3512="natural gas",VLOOKUP(D3512,'Cross-Page Data'!$I$4:$J$13,2,FALSE),IF(K3512="solar",VLOOKUP('Form 923'!D3512,'Cross-Page Data'!$I$14:$J$117,2,FALSE),K3512))</f>
        <v>heavy or residual fuel oil</v>
      </c>
      <c r="K3512" t="str">
        <f>VLOOKUP(E3512,'Cross-Page Data'!$D$4:$F$48,3,FALSE)</f>
        <v>heavy or residual fuel oil</v>
      </c>
      <c r="L3512" t="b">
        <f>IF(AND($P$6=FALSE,OR(C3512="Commercial NAICS Cogen",C3512="Industrial NAICS Cogen",C3512="NAICS-22 Cogen")),FALSE,IF(AND($P$7=FALSE,OR(C3512="Commercial NAICS Cogen",C3512="Commercial NAICS Non-Cogen",C3512="industrial NAICS Cogen", C3512="industrial NAICS non-cogen")),FALSE,TRUE))</f>
        <v>1</v>
      </c>
      <c r="M3512">
        <f t="shared" si="163"/>
        <v>0.14216867469879518</v>
      </c>
      <c r="N3512">
        <f t="shared" si="164"/>
        <v>1</v>
      </c>
    </row>
    <row r="3513" spans="1:14" x14ac:dyDescent="0.2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s="32">
        <f t="shared" si="162"/>
        <v>14078503.941934813</v>
      </c>
      <c r="J3513" t="str">
        <f>IF(K3513="natural gas",VLOOKUP(D3513,'Cross-Page Data'!$I$4:$J$13,2,FALSE),IF(K3513="solar",VLOOKUP('Form 923'!D3513,'Cross-Page Data'!$I$14:$J$117,2,FALSE),K3513))</f>
        <v>lignite</v>
      </c>
      <c r="K3513" t="str">
        <f>VLOOKUP(E3513,'Cross-Page Data'!$D$4:$F$48,3,FALSE)</f>
        <v>lignite</v>
      </c>
      <c r="L3513" t="b">
        <f>IF(AND($P$6=FALSE,OR(C3513="Commercial NAICS Cogen",C3513="Industrial NAICS Cogen",C3513="NAICS-22 Cogen")),FALSE,IF(AND($P$7=FALSE,OR(C3513="Commercial NAICS Cogen",C3513="Commercial NAICS Non-Cogen",C3513="industrial NAICS Cogen", C3513="industrial NAICS non-cogen")),FALSE,TRUE))</f>
        <v>1</v>
      </c>
      <c r="M3513">
        <f t="shared" si="163"/>
        <v>4.5454545454545456E-2</v>
      </c>
      <c r="N3513">
        <f t="shared" si="164"/>
        <v>0</v>
      </c>
    </row>
    <row r="3514" spans="1:14" x14ac:dyDescent="0.2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s="32">
        <f t="shared" si="162"/>
        <v>14040567.833637113</v>
      </c>
      <c r="J3514" t="str">
        <f>IF(K3514="natural gas",VLOOKUP(D3514,'Cross-Page Data'!$I$4:$J$13,2,FALSE),IF(K3514="solar",VLOOKUP('Form 923'!D3514,'Cross-Page Data'!$I$14:$J$117,2,FALSE),K3514))</f>
        <v>hard coal</v>
      </c>
      <c r="K3514" t="str">
        <f>VLOOKUP(E3514,'Cross-Page Data'!$D$4:$F$48,3,FALSE)</f>
        <v>hard coal</v>
      </c>
      <c r="L3514" t="b">
        <f>IF(AND($P$6=FALSE,OR(C3514="Commercial NAICS Cogen",C3514="Industrial NAICS Cogen",C3514="NAICS-22 Cogen")),FALSE,IF(AND($P$7=FALSE,OR(C3514="Commercial NAICS Cogen",C3514="Commercial NAICS Non-Cogen",C3514="industrial NAICS Cogen", C3514="industrial NAICS non-cogen")),FALSE,TRUE))</f>
        <v>1</v>
      </c>
      <c r="M3514">
        <f t="shared" si="163"/>
        <v>4.3537414965986392E-2</v>
      </c>
      <c r="N3514">
        <f t="shared" si="164"/>
        <v>0</v>
      </c>
    </row>
    <row r="3515" spans="1:14" x14ac:dyDescent="0.2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s="32">
        <f t="shared" si="162"/>
        <v>8901999.9132358693</v>
      </c>
      <c r="J3515" t="str">
        <f>IF(K3515="natural gas",VLOOKUP(D3515,'Cross-Page Data'!$I$4:$J$13,2,FALSE),IF(K3515="solar",VLOOKUP('Form 923'!D3515,'Cross-Page Data'!$I$14:$J$117,2,FALSE),K3515))</f>
        <v>hydro</v>
      </c>
      <c r="K3515" t="str">
        <f>VLOOKUP(E3515,'Cross-Page Data'!$D$4:$F$48,3,FALSE)</f>
        <v>hydro</v>
      </c>
      <c r="L3515" t="b">
        <f>IF(AND($P$6=FALSE,OR(C3515="Commercial NAICS Cogen",C3515="Industrial NAICS Cogen",C3515="NAICS-22 Cogen")),FALSE,IF(AND($P$7=FALSE,OR(C3515="Commercial NAICS Cogen",C3515="Commercial NAICS Non-Cogen",C3515="industrial NAICS Cogen", C3515="industrial NAICS non-cogen")),FALSE,TRUE))</f>
        <v>1</v>
      </c>
      <c r="M3515">
        <f t="shared" si="163"/>
        <v>0.46049046321525888</v>
      </c>
      <c r="N3515">
        <f t="shared" si="164"/>
        <v>1</v>
      </c>
    </row>
    <row r="3516" spans="1:14" x14ac:dyDescent="0.2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s="32">
        <f t="shared" si="162"/>
        <v>50559327.675153941</v>
      </c>
      <c r="J3516" t="str">
        <f>IF(K3516="natural gas",VLOOKUP(D3516,'Cross-Page Data'!$I$4:$J$13,2,FALSE),IF(K3516="solar",VLOOKUP('Form 923'!D3516,'Cross-Page Data'!$I$14:$J$117,2,FALSE),K3516))</f>
        <v>natural gas peaker</v>
      </c>
      <c r="K3516" t="str">
        <f>VLOOKUP(E3516,'Cross-Page Data'!$D$4:$F$48,3,FALSE)</f>
        <v>natural gas</v>
      </c>
      <c r="L3516" t="b">
        <f>IF(AND($P$6=FALSE,OR(C3516="Commercial NAICS Cogen",C3516="Industrial NAICS Cogen",C3516="NAICS-22 Cogen")),FALSE,IF(AND($P$7=FALSE,OR(C3516="Commercial NAICS Cogen",C3516="Commercial NAICS Non-Cogen",C3516="industrial NAICS Cogen", C3516="industrial NAICS non-cogen")),FALSE,TRUE))</f>
        <v>1</v>
      </c>
      <c r="M3516">
        <f t="shared" si="163"/>
        <v>1.2345679012345678E-2</v>
      </c>
      <c r="N3516">
        <f t="shared" si="164"/>
        <v>0</v>
      </c>
    </row>
    <row r="3517" spans="1:14" x14ac:dyDescent="0.2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s="32">
        <f t="shared" si="162"/>
        <v>242479166.66666666</v>
      </c>
      <c r="J3517" t="str">
        <f>IF(K3517="natural gas",VLOOKUP(D3517,'Cross-Page Data'!$I$4:$J$13,2,FALSE),IF(K3517="solar",VLOOKUP('Form 923'!D3517,'Cross-Page Data'!$I$14:$J$117,2,FALSE),K3517))</f>
        <v>natural gas peaker</v>
      </c>
      <c r="K3517" t="str">
        <f>VLOOKUP(E3517,'Cross-Page Data'!$D$4:$F$48,3,FALSE)</f>
        <v>natural gas</v>
      </c>
      <c r="L3517" t="b">
        <f>IF(AND($P$6=FALSE,OR(C3517="Commercial NAICS Cogen",C3517="Industrial NAICS Cogen",C3517="NAICS-22 Cogen")),FALSE,IF(AND($P$7=FALSE,OR(C3517="Commercial NAICS Cogen",C3517="Commercial NAICS Non-Cogen",C3517="industrial NAICS Cogen", C3517="industrial NAICS non-cogen")),FALSE,TRUE))</f>
        <v>1</v>
      </c>
      <c r="M3517">
        <f t="shared" si="163"/>
        <v>1.9753086419753087E-3</v>
      </c>
      <c r="N3517">
        <f t="shared" si="164"/>
        <v>0</v>
      </c>
    </row>
    <row r="3518" spans="1:14" x14ac:dyDescent="0.2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s="32">
        <f t="shared" si="162"/>
        <v>9958307.0120025259</v>
      </c>
      <c r="J3518" t="str">
        <f>IF(K3518="natural gas",VLOOKUP(D3518,'Cross-Page Data'!$I$4:$J$13,2,FALSE),IF(K3518="solar",VLOOKUP('Form 923'!D3518,'Cross-Page Data'!$I$14:$J$117,2,FALSE),K3518))</f>
        <v>heavy or residual fuel oil</v>
      </c>
      <c r="K3518" t="str">
        <f>VLOOKUP(E3518,'Cross-Page Data'!$D$4:$F$48,3,FALSE)</f>
        <v>heavy or residual fuel oil</v>
      </c>
      <c r="L3518" t="b">
        <f>IF(AND($P$6=FALSE,OR(C3518="Commercial NAICS Cogen",C3518="Industrial NAICS Cogen",C3518="NAICS-22 Cogen")),FALSE,IF(AND($P$7=FALSE,OR(C3518="Commercial NAICS Cogen",C3518="Commercial NAICS Non-Cogen",C3518="industrial NAICS Cogen", C3518="industrial NAICS non-cogen")),FALSE,TRUE))</f>
        <v>1</v>
      </c>
      <c r="M3518">
        <f t="shared" si="163"/>
        <v>0.40602409638554215</v>
      </c>
      <c r="N3518">
        <f t="shared" si="164"/>
        <v>1</v>
      </c>
    </row>
    <row r="3519" spans="1:14" x14ac:dyDescent="0.2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s="32">
        <f t="shared" si="162"/>
        <v>4973701.714235276</v>
      </c>
      <c r="J3519" t="str">
        <f>IF(K3519="natural gas",VLOOKUP(D3519,'Cross-Page Data'!$I$4:$J$13,2,FALSE),IF(K3519="solar",VLOOKUP('Form 923'!D3519,'Cross-Page Data'!$I$14:$J$117,2,FALSE),K3519))</f>
        <v>heavy or residual fuel oil</v>
      </c>
      <c r="K3519" t="str">
        <f>VLOOKUP(E3519,'Cross-Page Data'!$D$4:$F$48,3,FALSE)</f>
        <v>heavy or residual fuel oil</v>
      </c>
      <c r="L3519" t="b">
        <f>IF(AND($P$6=FALSE,OR(C3519="Commercial NAICS Cogen",C3519="Industrial NAICS Cogen",C3519="NAICS-22 Cogen")),FALSE,IF(AND($P$7=FALSE,OR(C3519="Commercial NAICS Cogen",C3519="Commercial NAICS Non-Cogen",C3519="industrial NAICS Cogen", C3519="industrial NAICS non-cogen")),FALSE,TRUE))</f>
        <v>1</v>
      </c>
      <c r="M3519">
        <f t="shared" si="163"/>
        <v>0.53654618473895588</v>
      </c>
      <c r="N3519">
        <f t="shared" si="164"/>
        <v>1</v>
      </c>
    </row>
    <row r="3520" spans="1:14" x14ac:dyDescent="0.2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s="32">
        <f t="shared" si="162"/>
        <v>8901986.609592801</v>
      </c>
      <c r="J3520" t="str">
        <f>IF(K3520="natural gas",VLOOKUP(D3520,'Cross-Page Data'!$I$4:$J$13,2,FALSE),IF(K3520="solar",VLOOKUP('Form 923'!D3520,'Cross-Page Data'!$I$14:$J$117,2,FALSE),K3520))</f>
        <v>hydro</v>
      </c>
      <c r="K3520" t="str">
        <f>VLOOKUP(E3520,'Cross-Page Data'!$D$4:$F$48,3,FALSE)</f>
        <v>hydro</v>
      </c>
      <c r="L3520" t="b">
        <f>IF(AND($P$6=FALSE,OR(C3520="Commercial NAICS Cogen",C3520="Industrial NAICS Cogen",C3520="NAICS-22 Cogen")),FALSE,IF(AND($P$7=FALSE,OR(C3520="Commercial NAICS Cogen",C3520="Commercial NAICS Non-Cogen",C3520="industrial NAICS Cogen", C3520="industrial NAICS non-cogen")),FALSE,TRUE))</f>
        <v>1</v>
      </c>
      <c r="M3520">
        <f t="shared" si="163"/>
        <v>0.67983651226158037</v>
      </c>
      <c r="N3520">
        <f t="shared" si="164"/>
        <v>1</v>
      </c>
    </row>
    <row r="3521" spans="1:14" x14ac:dyDescent="0.2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s="32">
        <f t="shared" si="162"/>
        <v>0</v>
      </c>
      <c r="J3521" t="str">
        <f>IF(K3521="natural gas",VLOOKUP(D3521,'Cross-Page Data'!$I$4:$J$13,2,FALSE),IF(K3521="solar",VLOOKUP('Form 923'!D3521,'Cross-Page Data'!$I$14:$J$117,2,FALSE),K3521))</f>
        <v>other</v>
      </c>
      <c r="K3521" t="str">
        <f>VLOOKUP(E3521,'Cross-Page Data'!$D$4:$F$48,3,FALSE)</f>
        <v>other</v>
      </c>
      <c r="L3521" t="b">
        <f>IF(AND($P$6=FALSE,OR(C3521="Commercial NAICS Cogen",C3521="Industrial NAICS Cogen",C3521="NAICS-22 Cogen")),FALSE,IF(AND($P$7=FALSE,OR(C3521="Commercial NAICS Cogen",C3521="Commercial NAICS Non-Cogen",C3521="industrial NAICS Cogen", C3521="industrial NAICS non-cogen")),FALSE,TRUE))</f>
        <v>1</v>
      </c>
      <c r="M3521">
        <f t="shared" si="163"/>
        <v>0.47889610389610388</v>
      </c>
      <c r="N3521">
        <f t="shared" si="164"/>
        <v>1</v>
      </c>
    </row>
    <row r="3522" spans="1:14" x14ac:dyDescent="0.2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s="32">
        <f t="shared" si="162"/>
        <v>9055577.3762765117</v>
      </c>
      <c r="J3522" t="str">
        <f>IF(K3522="natural gas",VLOOKUP(D3522,'Cross-Page Data'!$I$4:$J$13,2,FALSE),IF(K3522="solar",VLOOKUP('Form 923'!D3522,'Cross-Page Data'!$I$14:$J$117,2,FALSE),K3522))</f>
        <v>heavy or residual fuel oil</v>
      </c>
      <c r="K3522" t="str">
        <f>VLOOKUP(E3522,'Cross-Page Data'!$D$4:$F$48,3,FALSE)</f>
        <v>heavy or residual fuel oil</v>
      </c>
      <c r="L3522" t="b">
        <f>IF(AND($P$6=FALSE,OR(C3522="Commercial NAICS Cogen",C3522="Industrial NAICS Cogen",C3522="NAICS-22 Cogen")),FALSE,IF(AND($P$7=FALSE,OR(C3522="Commercial NAICS Cogen",C3522="Commercial NAICS Non-Cogen",C3522="industrial NAICS Cogen", C3522="industrial NAICS non-cogen")),FALSE,TRUE))</f>
        <v>1</v>
      </c>
      <c r="M3522">
        <f t="shared" si="163"/>
        <v>0.46546184738955826</v>
      </c>
      <c r="N3522">
        <f t="shared" si="164"/>
        <v>1</v>
      </c>
    </row>
    <row r="3523" spans="1:14" x14ac:dyDescent="0.2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s="32">
        <f t="shared" si="162"/>
        <v>8901410.3402592614</v>
      </c>
      <c r="J3523" t="str">
        <f>IF(K3523="natural gas",VLOOKUP(D3523,'Cross-Page Data'!$I$4:$J$13,2,FALSE),IF(K3523="solar",VLOOKUP('Form 923'!D3523,'Cross-Page Data'!$I$14:$J$117,2,FALSE),K3523))</f>
        <v>wind</v>
      </c>
      <c r="K3523" t="str">
        <f>VLOOKUP(E3523,'Cross-Page Data'!$D$4:$F$48,3,FALSE)</f>
        <v>wind</v>
      </c>
      <c r="L3523" t="b">
        <f>IF(AND($P$6=FALSE,OR(C3523="Commercial NAICS Cogen",C3523="Industrial NAICS Cogen",C3523="NAICS-22 Cogen")),FALSE,IF(AND($P$7=FALSE,OR(C3523="Commercial NAICS Cogen",C3523="Commercial NAICS Non-Cogen",C3523="industrial NAICS Cogen", C3523="industrial NAICS non-cogen")),FALSE,TRUE))</f>
        <v>1</v>
      </c>
      <c r="M3523">
        <f t="shared" si="163"/>
        <v>0.97550306211723536</v>
      </c>
      <c r="N3523">
        <f t="shared" si="164"/>
        <v>0</v>
      </c>
    </row>
    <row r="3524" spans="1:14" x14ac:dyDescent="0.2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s="32">
        <f t="shared" si="162"/>
        <v>11310006.76132522</v>
      </c>
      <c r="J3524" t="str">
        <f>IF(K3524="natural gas",VLOOKUP(D3524,'Cross-Page Data'!$I$4:$J$13,2,FALSE),IF(K3524="solar",VLOOKUP('Form 923'!D3524,'Cross-Page Data'!$I$14:$J$117,2,FALSE),K3524))</f>
        <v>heavy or residual fuel oil</v>
      </c>
      <c r="K3524" t="str">
        <f>VLOOKUP(E3524,'Cross-Page Data'!$D$4:$F$48,3,FALSE)</f>
        <v>heavy or residual fuel oil</v>
      </c>
      <c r="L3524" t="b">
        <f>IF(AND($P$6=FALSE,OR(C3524="Commercial NAICS Cogen",C3524="Industrial NAICS Cogen",C3524="NAICS-22 Cogen")),FALSE,IF(AND($P$7=FALSE,OR(C3524="Commercial NAICS Cogen",C3524="Commercial NAICS Non-Cogen",C3524="industrial NAICS Cogen", C3524="industrial NAICS non-cogen")),FALSE,TRUE))</f>
        <v>1</v>
      </c>
      <c r="M3524">
        <f t="shared" si="163"/>
        <v>0.27991967871485945</v>
      </c>
      <c r="N3524">
        <f t="shared" si="164"/>
        <v>1</v>
      </c>
    </row>
    <row r="3525" spans="1:14" x14ac:dyDescent="0.2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s="32">
        <f t="shared" si="162"/>
        <v>7416559.2783505153</v>
      </c>
      <c r="J3525" t="str">
        <f>IF(K3525="natural gas",VLOOKUP(D3525,'Cross-Page Data'!$I$4:$J$13,2,FALSE),IF(K3525="solar",VLOOKUP('Form 923'!D3525,'Cross-Page Data'!$I$14:$J$117,2,FALSE),K3525))</f>
        <v>heavy or residual fuel oil</v>
      </c>
      <c r="K3525" t="str">
        <f>VLOOKUP(E3525,'Cross-Page Data'!$D$4:$F$48,3,FALSE)</f>
        <v>heavy or residual fuel oil</v>
      </c>
      <c r="L3525" t="b">
        <f>IF(AND($P$6=FALSE,OR(C3525="Commercial NAICS Cogen",C3525="Industrial NAICS Cogen",C3525="NAICS-22 Cogen")),FALSE,IF(AND($P$7=FALSE,OR(C3525="Commercial NAICS Cogen",C3525="Commercial NAICS Non-Cogen",C3525="industrial NAICS Cogen", C3525="industrial NAICS non-cogen")),FALSE,TRUE))</f>
        <v>1</v>
      </c>
      <c r="M3525">
        <f t="shared" si="163"/>
        <v>0.49437751004016062</v>
      </c>
      <c r="N3525">
        <f t="shared" si="164"/>
        <v>1</v>
      </c>
    </row>
    <row r="3526" spans="1:14" x14ac:dyDescent="0.2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s="32">
        <f t="shared" si="162"/>
        <v>7114405.0104384134</v>
      </c>
      <c r="J3526" t="str">
        <f>IF(K3526="natural gas",VLOOKUP(D3526,'Cross-Page Data'!$I$4:$J$13,2,FALSE),IF(K3526="solar",VLOOKUP('Form 923'!D3526,'Cross-Page Data'!$I$14:$J$117,2,FALSE),K3526))</f>
        <v>heavy or residual fuel oil</v>
      </c>
      <c r="K3526" t="str">
        <f>VLOOKUP(E3526,'Cross-Page Data'!$D$4:$F$48,3,FALSE)</f>
        <v>heavy or residual fuel oil</v>
      </c>
      <c r="L3526" t="b">
        <f>IF(AND($P$6=FALSE,OR(C3526="Commercial NAICS Cogen",C3526="Industrial NAICS Cogen",C3526="NAICS-22 Cogen")),FALSE,IF(AND($P$7=FALSE,OR(C3526="Commercial NAICS Cogen",C3526="Commercial NAICS Non-Cogen",C3526="industrial NAICS Cogen", C3526="industrial NAICS non-cogen")),FALSE,TRUE))</f>
        <v>1</v>
      </c>
      <c r="M3526">
        <f t="shared" si="163"/>
        <v>0.5</v>
      </c>
      <c r="N3526">
        <f t="shared" si="164"/>
        <v>1</v>
      </c>
    </row>
    <row r="3527" spans="1:14" x14ac:dyDescent="0.2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s="32">
        <f t="shared" ref="I3527:I3590" si="165">IFERROR(F3527/G3527*10^6,"")</f>
        <v>8671462.8297362104</v>
      </c>
      <c r="J3527" t="str">
        <f>IF(K3527="natural gas",VLOOKUP(D3527,'Cross-Page Data'!$I$4:$J$13,2,FALSE),IF(K3527="solar",VLOOKUP('Form 923'!D3527,'Cross-Page Data'!$I$14:$J$117,2,FALSE),K3527))</f>
        <v>heavy or residual fuel oil</v>
      </c>
      <c r="K3527" t="str">
        <f>VLOOKUP(E3527,'Cross-Page Data'!$D$4:$F$48,3,FALSE)</f>
        <v>heavy or residual fuel oil</v>
      </c>
      <c r="L3527" t="b">
        <f>IF(AND($P$6=FALSE,OR(C3527="Commercial NAICS Cogen",C3527="Industrial NAICS Cogen",C3527="NAICS-22 Cogen")),FALSE,IF(AND($P$7=FALSE,OR(C3527="Commercial NAICS Cogen",C3527="Commercial NAICS Non-Cogen",C3527="industrial NAICS Cogen", C3527="industrial NAICS non-cogen")),FALSE,TRUE))</f>
        <v>1</v>
      </c>
      <c r="M3527">
        <f t="shared" ref="M3527:M3590" si="166">(COUNTIFS($J$6:$J$14148,J3527,$I$6:$I$14148,"&gt;"&amp;I3527)+1)/COUNTIFS($J$6:$J$14148,J3527)</f>
        <v>0.4755020080321285</v>
      </c>
      <c r="N3527">
        <f t="shared" ref="N3527:N3590" si="167">IF(OR(M3527&gt;0.95,M3527&lt;0.05),0,1)</f>
        <v>1</v>
      </c>
    </row>
    <row r="3528" spans="1:14" x14ac:dyDescent="0.2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s="32" t="str">
        <f t="shared" si="165"/>
        <v/>
      </c>
      <c r="J3528" t="str">
        <f>IF(K3528="natural gas",VLOOKUP(D3528,'Cross-Page Data'!$I$4:$J$13,2,FALSE),IF(K3528="solar",VLOOKUP('Form 923'!D3528,'Cross-Page Data'!$I$14:$J$117,2,FALSE),K3528))</f>
        <v>petroleum</v>
      </c>
      <c r="K3528" t="str">
        <f>VLOOKUP(E3528,'Cross-Page Data'!$D$4:$F$48,3,FALSE)</f>
        <v>petroleum</v>
      </c>
      <c r="L3528" t="b">
        <f>IF(AND($P$6=FALSE,OR(C3528="Commercial NAICS Cogen",C3528="Industrial NAICS Cogen",C3528="NAICS-22 Cogen")),FALSE,IF(AND($P$7=FALSE,OR(C3528="Commercial NAICS Cogen",C3528="Commercial NAICS Non-Cogen",C3528="industrial NAICS Cogen", C3528="industrial NAICS non-cogen")),FALSE,TRUE))</f>
        <v>1</v>
      </c>
      <c r="M3528">
        <f t="shared" si="166"/>
        <v>8.6956521739130436E-3</v>
      </c>
      <c r="N3528">
        <f t="shared" si="167"/>
        <v>0</v>
      </c>
    </row>
    <row r="3529" spans="1:14" x14ac:dyDescent="0.2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s="32">
        <f t="shared" si="165"/>
        <v>9000597.550044816</v>
      </c>
      <c r="J3529" t="str">
        <f>IF(K3529="natural gas",VLOOKUP(D3529,'Cross-Page Data'!$I$4:$J$13,2,FALSE),IF(K3529="solar",VLOOKUP('Form 923'!D3529,'Cross-Page Data'!$I$14:$J$117,2,FALSE),K3529))</f>
        <v>heavy or residual fuel oil</v>
      </c>
      <c r="K3529" t="str">
        <f>VLOOKUP(E3529,'Cross-Page Data'!$D$4:$F$48,3,FALSE)</f>
        <v>heavy or residual fuel oil</v>
      </c>
      <c r="L3529" t="b">
        <f>IF(AND($P$6=FALSE,OR(C3529="Commercial NAICS Cogen",C3529="Industrial NAICS Cogen",C3529="NAICS-22 Cogen")),FALSE,IF(AND($P$7=FALSE,OR(C3529="Commercial NAICS Cogen",C3529="Commercial NAICS Non-Cogen",C3529="industrial NAICS Cogen", C3529="industrial NAICS non-cogen")),FALSE,TRUE))</f>
        <v>1</v>
      </c>
      <c r="M3529">
        <f t="shared" si="166"/>
        <v>0.46666666666666667</v>
      </c>
      <c r="N3529">
        <f t="shared" si="167"/>
        <v>1</v>
      </c>
    </row>
    <row r="3530" spans="1:14" x14ac:dyDescent="0.2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s="32" t="str">
        <f t="shared" si="165"/>
        <v/>
      </c>
      <c r="J3530" t="str">
        <f>IF(K3530="natural gas",VLOOKUP(D3530,'Cross-Page Data'!$I$4:$J$13,2,FALSE),IF(K3530="solar",VLOOKUP('Form 923'!D3530,'Cross-Page Data'!$I$14:$J$117,2,FALSE),K3530))</f>
        <v>petroleum</v>
      </c>
      <c r="K3530" t="str">
        <f>VLOOKUP(E3530,'Cross-Page Data'!$D$4:$F$48,3,FALSE)</f>
        <v>petroleum</v>
      </c>
      <c r="L3530" t="b">
        <f>IF(AND($P$6=FALSE,OR(C3530="Commercial NAICS Cogen",C3530="Industrial NAICS Cogen",C3530="NAICS-22 Cogen")),FALSE,IF(AND($P$7=FALSE,OR(C3530="Commercial NAICS Cogen",C3530="Commercial NAICS Non-Cogen",C3530="industrial NAICS Cogen", C3530="industrial NAICS non-cogen")),FALSE,TRUE))</f>
        <v>1</v>
      </c>
      <c r="M3530">
        <f t="shared" si="166"/>
        <v>8.6956521739130436E-3</v>
      </c>
      <c r="N3530">
        <f t="shared" si="167"/>
        <v>0</v>
      </c>
    </row>
    <row r="3531" spans="1:14" x14ac:dyDescent="0.2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s="32">
        <f t="shared" si="165"/>
        <v>9325925.9259259254</v>
      </c>
      <c r="J3531" t="str">
        <f>IF(K3531="natural gas",VLOOKUP(D3531,'Cross-Page Data'!$I$4:$J$13,2,FALSE),IF(K3531="solar",VLOOKUP('Form 923'!D3531,'Cross-Page Data'!$I$14:$J$117,2,FALSE),K3531))</f>
        <v>heavy or residual fuel oil</v>
      </c>
      <c r="K3531" t="str">
        <f>VLOOKUP(E3531,'Cross-Page Data'!$D$4:$F$48,3,FALSE)</f>
        <v>heavy or residual fuel oil</v>
      </c>
      <c r="L3531" t="b">
        <f>IF(AND($P$6=FALSE,OR(C3531="Commercial NAICS Cogen",C3531="Industrial NAICS Cogen",C3531="NAICS-22 Cogen")),FALSE,IF(AND($P$7=FALSE,OR(C3531="Commercial NAICS Cogen",C3531="Commercial NAICS Non-Cogen",C3531="industrial NAICS Cogen", C3531="industrial NAICS non-cogen")),FALSE,TRUE))</f>
        <v>1</v>
      </c>
      <c r="M3531">
        <f t="shared" si="166"/>
        <v>0.45542168674698796</v>
      </c>
      <c r="N3531">
        <f t="shared" si="167"/>
        <v>1</v>
      </c>
    </row>
    <row r="3532" spans="1:14" x14ac:dyDescent="0.2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s="32" t="str">
        <f t="shared" si="165"/>
        <v/>
      </c>
      <c r="J3532" t="str">
        <f>IF(K3532="natural gas",VLOOKUP(D3532,'Cross-Page Data'!$I$4:$J$13,2,FALSE),IF(K3532="solar",VLOOKUP('Form 923'!D3532,'Cross-Page Data'!$I$14:$J$117,2,FALSE),K3532))</f>
        <v>petroleum</v>
      </c>
      <c r="K3532" t="str">
        <f>VLOOKUP(E3532,'Cross-Page Data'!$D$4:$F$48,3,FALSE)</f>
        <v>petroleum</v>
      </c>
      <c r="L3532" t="b">
        <f>IF(AND($P$6=FALSE,OR(C3532="Commercial NAICS Cogen",C3532="Industrial NAICS Cogen",C3532="NAICS-22 Cogen")),FALSE,IF(AND($P$7=FALSE,OR(C3532="Commercial NAICS Cogen",C3532="Commercial NAICS Non-Cogen",C3532="industrial NAICS Cogen", C3532="industrial NAICS non-cogen")),FALSE,TRUE))</f>
        <v>1</v>
      </c>
      <c r="M3532">
        <f t="shared" si="166"/>
        <v>8.6956521739130436E-3</v>
      </c>
      <c r="N3532">
        <f t="shared" si="167"/>
        <v>0</v>
      </c>
    </row>
    <row r="3533" spans="1:14" x14ac:dyDescent="0.2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s="32">
        <f t="shared" si="165"/>
        <v>9594605.0096339118</v>
      </c>
      <c r="J3533" t="str">
        <f>IF(K3533="natural gas",VLOOKUP(D3533,'Cross-Page Data'!$I$4:$J$13,2,FALSE),IF(K3533="solar",VLOOKUP('Form 923'!D3533,'Cross-Page Data'!$I$14:$J$117,2,FALSE),K3533))</f>
        <v>heavy or residual fuel oil</v>
      </c>
      <c r="K3533" t="str">
        <f>VLOOKUP(E3533,'Cross-Page Data'!$D$4:$F$48,3,FALSE)</f>
        <v>heavy or residual fuel oil</v>
      </c>
      <c r="L3533" t="b">
        <f>IF(AND($P$6=FALSE,OR(C3533="Commercial NAICS Cogen",C3533="Industrial NAICS Cogen",C3533="NAICS-22 Cogen")),FALSE,IF(AND($P$7=FALSE,OR(C3533="Commercial NAICS Cogen",C3533="Commercial NAICS Non-Cogen",C3533="industrial NAICS Cogen", C3533="industrial NAICS non-cogen")),FALSE,TRUE))</f>
        <v>1</v>
      </c>
      <c r="M3533">
        <f t="shared" si="166"/>
        <v>0.44096385542168676</v>
      </c>
      <c r="N3533">
        <f t="shared" si="167"/>
        <v>1</v>
      </c>
    </row>
    <row r="3534" spans="1:14" x14ac:dyDescent="0.2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s="32" t="str">
        <f t="shared" si="165"/>
        <v/>
      </c>
      <c r="J3534" t="str">
        <f>IF(K3534="natural gas",VLOOKUP(D3534,'Cross-Page Data'!$I$4:$J$13,2,FALSE),IF(K3534="solar",VLOOKUP('Form 923'!D3534,'Cross-Page Data'!$I$14:$J$117,2,FALSE),K3534))</f>
        <v>petroleum</v>
      </c>
      <c r="K3534" t="str">
        <f>VLOOKUP(E3534,'Cross-Page Data'!$D$4:$F$48,3,FALSE)</f>
        <v>petroleum</v>
      </c>
      <c r="L3534" t="b">
        <f>IF(AND($P$6=FALSE,OR(C3534="Commercial NAICS Cogen",C3534="Industrial NAICS Cogen",C3534="NAICS-22 Cogen")),FALSE,IF(AND($P$7=FALSE,OR(C3534="Commercial NAICS Cogen",C3534="Commercial NAICS Non-Cogen",C3534="industrial NAICS Cogen", C3534="industrial NAICS non-cogen")),FALSE,TRUE))</f>
        <v>1</v>
      </c>
      <c r="M3534">
        <f t="shared" si="166"/>
        <v>8.6956521739130436E-3</v>
      </c>
      <c r="N3534">
        <f t="shared" si="167"/>
        <v>0</v>
      </c>
    </row>
    <row r="3535" spans="1:14" x14ac:dyDescent="0.2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s="32">
        <f t="shared" si="165"/>
        <v>9891170.4312114995</v>
      </c>
      <c r="J3535" t="str">
        <f>IF(K3535="natural gas",VLOOKUP(D3535,'Cross-Page Data'!$I$4:$J$13,2,FALSE),IF(K3535="solar",VLOOKUP('Form 923'!D3535,'Cross-Page Data'!$I$14:$J$117,2,FALSE),K3535))</f>
        <v>heavy or residual fuel oil</v>
      </c>
      <c r="K3535" t="str">
        <f>VLOOKUP(E3535,'Cross-Page Data'!$D$4:$F$48,3,FALSE)</f>
        <v>heavy or residual fuel oil</v>
      </c>
      <c r="L3535" t="b">
        <f>IF(AND($P$6=FALSE,OR(C3535="Commercial NAICS Cogen",C3535="Industrial NAICS Cogen",C3535="NAICS-22 Cogen")),FALSE,IF(AND($P$7=FALSE,OR(C3535="Commercial NAICS Cogen",C3535="Commercial NAICS Non-Cogen",C3535="industrial NAICS Cogen", C3535="industrial NAICS non-cogen")),FALSE,TRUE))</f>
        <v>1</v>
      </c>
      <c r="M3535">
        <f t="shared" si="166"/>
        <v>0.41767068273092367</v>
      </c>
      <c r="N3535">
        <f t="shared" si="167"/>
        <v>1</v>
      </c>
    </row>
    <row r="3536" spans="1:14" x14ac:dyDescent="0.2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s="32" t="str">
        <f t="shared" si="165"/>
        <v/>
      </c>
      <c r="J3536" t="str">
        <f>IF(K3536="natural gas",VLOOKUP(D3536,'Cross-Page Data'!$I$4:$J$13,2,FALSE),IF(K3536="solar",VLOOKUP('Form 923'!D3536,'Cross-Page Data'!$I$14:$J$117,2,FALSE),K3536))</f>
        <v>petroleum</v>
      </c>
      <c r="K3536" t="str">
        <f>VLOOKUP(E3536,'Cross-Page Data'!$D$4:$F$48,3,FALSE)</f>
        <v>petroleum</v>
      </c>
      <c r="L3536" t="b">
        <f>IF(AND($P$6=FALSE,OR(C3536="Commercial NAICS Cogen",C3536="Industrial NAICS Cogen",C3536="NAICS-22 Cogen")),FALSE,IF(AND($P$7=FALSE,OR(C3536="Commercial NAICS Cogen",C3536="Commercial NAICS Non-Cogen",C3536="industrial NAICS Cogen", C3536="industrial NAICS non-cogen")),FALSE,TRUE))</f>
        <v>1</v>
      </c>
      <c r="M3536">
        <f t="shared" si="166"/>
        <v>8.6956521739130436E-3</v>
      </c>
      <c r="N3536">
        <f t="shared" si="167"/>
        <v>0</v>
      </c>
    </row>
    <row r="3537" spans="1:14" x14ac:dyDescent="0.2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s="32">
        <f t="shared" si="165"/>
        <v>7125918.5036740145</v>
      </c>
      <c r="J3537" t="str">
        <f>IF(K3537="natural gas",VLOOKUP(D3537,'Cross-Page Data'!$I$4:$J$13,2,FALSE),IF(K3537="solar",VLOOKUP('Form 923'!D3537,'Cross-Page Data'!$I$14:$J$117,2,FALSE),K3537))</f>
        <v>heavy or residual fuel oil</v>
      </c>
      <c r="K3537" t="str">
        <f>VLOOKUP(E3537,'Cross-Page Data'!$D$4:$F$48,3,FALSE)</f>
        <v>heavy or residual fuel oil</v>
      </c>
      <c r="L3537" t="b">
        <f>IF(AND($P$6=FALSE,OR(C3537="Commercial NAICS Cogen",C3537="Industrial NAICS Cogen",C3537="NAICS-22 Cogen")),FALSE,IF(AND($P$7=FALSE,OR(C3537="Commercial NAICS Cogen",C3537="Commercial NAICS Non-Cogen",C3537="industrial NAICS Cogen", C3537="industrial NAICS non-cogen")),FALSE,TRUE))</f>
        <v>1</v>
      </c>
      <c r="M3537">
        <f t="shared" si="166"/>
        <v>0.49959839357429719</v>
      </c>
      <c r="N3537">
        <f t="shared" si="167"/>
        <v>1</v>
      </c>
    </row>
    <row r="3538" spans="1:14" x14ac:dyDescent="0.2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s="32" t="str">
        <f t="shared" si="165"/>
        <v/>
      </c>
      <c r="J3538" t="str">
        <f>IF(K3538="natural gas",VLOOKUP(D3538,'Cross-Page Data'!$I$4:$J$13,2,FALSE),IF(K3538="solar",VLOOKUP('Form 923'!D3538,'Cross-Page Data'!$I$14:$J$117,2,FALSE),K3538))</f>
        <v>petroleum</v>
      </c>
      <c r="K3538" t="str">
        <f>VLOOKUP(E3538,'Cross-Page Data'!$D$4:$F$48,3,FALSE)</f>
        <v>petroleum</v>
      </c>
      <c r="L3538" t="b">
        <f>IF(AND($P$6=FALSE,OR(C3538="Commercial NAICS Cogen",C3538="Industrial NAICS Cogen",C3538="NAICS-22 Cogen")),FALSE,IF(AND($P$7=FALSE,OR(C3538="Commercial NAICS Cogen",C3538="Commercial NAICS Non-Cogen",C3538="industrial NAICS Cogen", C3538="industrial NAICS non-cogen")),FALSE,TRUE))</f>
        <v>1</v>
      </c>
      <c r="M3538">
        <f t="shared" si="166"/>
        <v>8.6956521739130436E-3</v>
      </c>
      <c r="N3538">
        <f t="shared" si="167"/>
        <v>0</v>
      </c>
    </row>
    <row r="3539" spans="1:14" x14ac:dyDescent="0.2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s="32">
        <f t="shared" si="165"/>
        <v>9687872.7634194829</v>
      </c>
      <c r="J3539" t="str">
        <f>IF(K3539="natural gas",VLOOKUP(D3539,'Cross-Page Data'!$I$4:$J$13,2,FALSE),IF(K3539="solar",VLOOKUP('Form 923'!D3539,'Cross-Page Data'!$I$14:$J$117,2,FALSE),K3539))</f>
        <v>heavy or residual fuel oil</v>
      </c>
      <c r="K3539" t="str">
        <f>VLOOKUP(E3539,'Cross-Page Data'!$D$4:$F$48,3,FALSE)</f>
        <v>heavy or residual fuel oil</v>
      </c>
      <c r="L3539" t="b">
        <f>IF(AND($P$6=FALSE,OR(C3539="Commercial NAICS Cogen",C3539="Industrial NAICS Cogen",C3539="NAICS-22 Cogen")),FALSE,IF(AND($P$7=FALSE,OR(C3539="Commercial NAICS Cogen",C3539="Commercial NAICS Non-Cogen",C3539="industrial NAICS Cogen", C3539="industrial NAICS non-cogen")),FALSE,TRUE))</f>
        <v>1</v>
      </c>
      <c r="M3539">
        <f t="shared" si="166"/>
        <v>0.43534136546184737</v>
      </c>
      <c r="N3539">
        <f t="shared" si="167"/>
        <v>1</v>
      </c>
    </row>
    <row r="3540" spans="1:14" x14ac:dyDescent="0.2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s="32" t="str">
        <f t="shared" si="165"/>
        <v/>
      </c>
      <c r="J3540" t="str">
        <f>IF(K3540="natural gas",VLOOKUP(D3540,'Cross-Page Data'!$I$4:$J$13,2,FALSE),IF(K3540="solar",VLOOKUP('Form 923'!D3540,'Cross-Page Data'!$I$14:$J$117,2,FALSE),K3540))</f>
        <v>petroleum</v>
      </c>
      <c r="K3540" t="str">
        <f>VLOOKUP(E3540,'Cross-Page Data'!$D$4:$F$48,3,FALSE)</f>
        <v>petroleum</v>
      </c>
      <c r="L3540" t="b">
        <f>IF(AND($P$6=FALSE,OR(C3540="Commercial NAICS Cogen",C3540="Industrial NAICS Cogen",C3540="NAICS-22 Cogen")),FALSE,IF(AND($P$7=FALSE,OR(C3540="Commercial NAICS Cogen",C3540="Commercial NAICS Non-Cogen",C3540="industrial NAICS Cogen", C3540="industrial NAICS non-cogen")),FALSE,TRUE))</f>
        <v>1</v>
      </c>
      <c r="M3540">
        <f t="shared" si="166"/>
        <v>8.6956521739130436E-3</v>
      </c>
      <c r="N3540">
        <f t="shared" si="167"/>
        <v>0</v>
      </c>
    </row>
    <row r="3541" spans="1:14" x14ac:dyDescent="0.2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s="32">
        <f t="shared" si="165"/>
        <v>9788935.6584485862</v>
      </c>
      <c r="J3541" t="str">
        <f>IF(K3541="natural gas",VLOOKUP(D3541,'Cross-Page Data'!$I$4:$J$13,2,FALSE),IF(K3541="solar",VLOOKUP('Form 923'!D3541,'Cross-Page Data'!$I$14:$J$117,2,FALSE),K3541))</f>
        <v>heavy or residual fuel oil</v>
      </c>
      <c r="K3541" t="str">
        <f>VLOOKUP(E3541,'Cross-Page Data'!$D$4:$F$48,3,FALSE)</f>
        <v>heavy or residual fuel oil</v>
      </c>
      <c r="L3541" t="b">
        <f>IF(AND($P$6=FALSE,OR(C3541="Commercial NAICS Cogen",C3541="Industrial NAICS Cogen",C3541="NAICS-22 Cogen")),FALSE,IF(AND($P$7=FALSE,OR(C3541="Commercial NAICS Cogen",C3541="Commercial NAICS Non-Cogen",C3541="industrial NAICS Cogen", C3541="industrial NAICS non-cogen")),FALSE,TRUE))</f>
        <v>1</v>
      </c>
      <c r="M3541">
        <f t="shared" si="166"/>
        <v>0.42730923694779116</v>
      </c>
      <c r="N3541">
        <f t="shared" si="167"/>
        <v>1</v>
      </c>
    </row>
    <row r="3542" spans="1:14" x14ac:dyDescent="0.2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s="32" t="str">
        <f t="shared" si="165"/>
        <v/>
      </c>
      <c r="J3542" t="str">
        <f>IF(K3542="natural gas",VLOOKUP(D3542,'Cross-Page Data'!$I$4:$J$13,2,FALSE),IF(K3542="solar",VLOOKUP('Form 923'!D3542,'Cross-Page Data'!$I$14:$J$117,2,FALSE),K3542))</f>
        <v>petroleum</v>
      </c>
      <c r="K3542" t="str">
        <f>VLOOKUP(E3542,'Cross-Page Data'!$D$4:$F$48,3,FALSE)</f>
        <v>petroleum</v>
      </c>
      <c r="L3542" t="b">
        <f>IF(AND($P$6=FALSE,OR(C3542="Commercial NAICS Cogen",C3542="Industrial NAICS Cogen",C3542="NAICS-22 Cogen")),FALSE,IF(AND($P$7=FALSE,OR(C3542="Commercial NAICS Cogen",C3542="Commercial NAICS Non-Cogen",C3542="industrial NAICS Cogen", C3542="industrial NAICS non-cogen")),FALSE,TRUE))</f>
        <v>1</v>
      </c>
      <c r="M3542">
        <f t="shared" si="166"/>
        <v>8.6956521739130436E-3</v>
      </c>
      <c r="N3542">
        <f t="shared" si="167"/>
        <v>0</v>
      </c>
    </row>
    <row r="3543" spans="1:14" x14ac:dyDescent="0.2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s="32">
        <f t="shared" si="165"/>
        <v>9371158.3924349882</v>
      </c>
      <c r="J3543" t="str">
        <f>IF(K3543="natural gas",VLOOKUP(D3543,'Cross-Page Data'!$I$4:$J$13,2,FALSE),IF(K3543="solar",VLOOKUP('Form 923'!D3543,'Cross-Page Data'!$I$14:$J$117,2,FALSE),K3543))</f>
        <v>heavy or residual fuel oil</v>
      </c>
      <c r="K3543" t="str">
        <f>VLOOKUP(E3543,'Cross-Page Data'!$D$4:$F$48,3,FALSE)</f>
        <v>heavy or residual fuel oil</v>
      </c>
      <c r="L3543" t="b">
        <f>IF(AND($P$6=FALSE,OR(C3543="Commercial NAICS Cogen",C3543="Industrial NAICS Cogen",C3543="NAICS-22 Cogen")),FALSE,IF(AND($P$7=FALSE,OR(C3543="Commercial NAICS Cogen",C3543="Commercial NAICS Non-Cogen",C3543="industrial NAICS Cogen", C3543="industrial NAICS non-cogen")),FALSE,TRUE))</f>
        <v>1</v>
      </c>
      <c r="M3543">
        <f t="shared" si="166"/>
        <v>0.45381526104417669</v>
      </c>
      <c r="N3543">
        <f t="shared" si="167"/>
        <v>1</v>
      </c>
    </row>
    <row r="3544" spans="1:14" x14ac:dyDescent="0.2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s="32" t="str">
        <f t="shared" si="165"/>
        <v/>
      </c>
      <c r="J3544" t="str">
        <f>IF(K3544="natural gas",VLOOKUP(D3544,'Cross-Page Data'!$I$4:$J$13,2,FALSE),IF(K3544="solar",VLOOKUP('Form 923'!D3544,'Cross-Page Data'!$I$14:$J$117,2,FALSE),K3544))</f>
        <v>petroleum</v>
      </c>
      <c r="K3544" t="str">
        <f>VLOOKUP(E3544,'Cross-Page Data'!$D$4:$F$48,3,FALSE)</f>
        <v>petroleum</v>
      </c>
      <c r="L3544" t="b">
        <f>IF(AND($P$6=FALSE,OR(C3544="Commercial NAICS Cogen",C3544="Industrial NAICS Cogen",C3544="NAICS-22 Cogen")),FALSE,IF(AND($P$7=FALSE,OR(C3544="Commercial NAICS Cogen",C3544="Commercial NAICS Non-Cogen",C3544="industrial NAICS Cogen", C3544="industrial NAICS non-cogen")),FALSE,TRUE))</f>
        <v>1</v>
      </c>
      <c r="M3544">
        <f t="shared" si="166"/>
        <v>8.6956521739130436E-3</v>
      </c>
      <c r="N3544">
        <f t="shared" si="167"/>
        <v>0</v>
      </c>
    </row>
    <row r="3545" spans="1:14" x14ac:dyDescent="0.2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s="32">
        <f t="shared" si="165"/>
        <v>-7075000</v>
      </c>
      <c r="J3545" t="str">
        <f>IF(K3545="natural gas",VLOOKUP(D3545,'Cross-Page Data'!$I$4:$J$13,2,FALSE),IF(K3545="solar",VLOOKUP('Form 923'!D3545,'Cross-Page Data'!$I$14:$J$117,2,FALSE),K3545))</f>
        <v>heavy or residual fuel oil</v>
      </c>
      <c r="K3545" t="str">
        <f>VLOOKUP(E3545,'Cross-Page Data'!$D$4:$F$48,3,FALSE)</f>
        <v>heavy or residual fuel oil</v>
      </c>
      <c r="L3545" t="b">
        <f>IF(AND($P$6=FALSE,OR(C3545="Commercial NAICS Cogen",C3545="Industrial NAICS Cogen",C3545="NAICS-22 Cogen")),FALSE,IF(AND($P$7=FALSE,OR(C3545="Commercial NAICS Cogen",C3545="Commercial NAICS Non-Cogen",C3545="industrial NAICS Cogen", C3545="industrial NAICS non-cogen")),FALSE,TRUE))</f>
        <v>1</v>
      </c>
      <c r="M3545">
        <f t="shared" si="166"/>
        <v>0.63172690763052208</v>
      </c>
      <c r="N3545">
        <f t="shared" si="167"/>
        <v>1</v>
      </c>
    </row>
    <row r="3546" spans="1:14" x14ac:dyDescent="0.2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s="32">
        <f t="shared" si="165"/>
        <v>0</v>
      </c>
      <c r="J3546" t="str">
        <f>IF(K3546="natural gas",VLOOKUP(D3546,'Cross-Page Data'!$I$4:$J$13,2,FALSE),IF(K3546="solar",VLOOKUP('Form 923'!D3546,'Cross-Page Data'!$I$14:$J$117,2,FALSE),K3546))</f>
        <v>natural gas nonpeaker</v>
      </c>
      <c r="K3546" t="str">
        <f>VLOOKUP(E3546,'Cross-Page Data'!$D$4:$F$48,3,FALSE)</f>
        <v>natural gas</v>
      </c>
      <c r="L3546" t="b">
        <f>IF(AND($P$6=FALSE,OR(C3546="Commercial NAICS Cogen",C3546="Industrial NAICS Cogen",C3546="NAICS-22 Cogen")),FALSE,IF(AND($P$7=FALSE,OR(C3546="Commercial NAICS Cogen",C3546="Commercial NAICS Non-Cogen",C3546="industrial NAICS Cogen", C3546="industrial NAICS non-cogen")),FALSE,TRUE))</f>
        <v>1</v>
      </c>
      <c r="M3546">
        <f t="shared" si="166"/>
        <v>0.77302325581395348</v>
      </c>
      <c r="N3546">
        <f t="shared" si="167"/>
        <v>1</v>
      </c>
    </row>
    <row r="3547" spans="1:14" x14ac:dyDescent="0.2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s="32">
        <f t="shared" si="165"/>
        <v>10864664.804469274</v>
      </c>
      <c r="J3547" t="str">
        <f>IF(K3547="natural gas",VLOOKUP(D3547,'Cross-Page Data'!$I$4:$J$13,2,FALSE),IF(K3547="solar",VLOOKUP('Form 923'!D3547,'Cross-Page Data'!$I$14:$J$117,2,FALSE),K3547))</f>
        <v>natural gas nonpeaker</v>
      </c>
      <c r="K3547" t="str">
        <f>VLOOKUP(E3547,'Cross-Page Data'!$D$4:$F$48,3,FALSE)</f>
        <v>natural gas</v>
      </c>
      <c r="L3547" t="b">
        <f>IF(AND($P$6=FALSE,OR(C3547="Commercial NAICS Cogen",C3547="Industrial NAICS Cogen",C3547="NAICS-22 Cogen")),FALSE,IF(AND($P$7=FALSE,OR(C3547="Commercial NAICS Cogen",C3547="Commercial NAICS Non-Cogen",C3547="industrial NAICS Cogen", C3547="industrial NAICS non-cogen")),FALSE,TRUE))</f>
        <v>1</v>
      </c>
      <c r="M3547">
        <f t="shared" si="166"/>
        <v>0.24093023255813953</v>
      </c>
      <c r="N3547">
        <f t="shared" si="167"/>
        <v>1</v>
      </c>
    </row>
    <row r="3548" spans="1:14" x14ac:dyDescent="0.2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s="32">
        <f t="shared" si="165"/>
        <v>11820000</v>
      </c>
      <c r="J3548" t="str">
        <f>IF(K3548="natural gas",VLOOKUP(D3548,'Cross-Page Data'!$I$4:$J$13,2,FALSE),IF(K3548="solar",VLOOKUP('Form 923'!D3548,'Cross-Page Data'!$I$14:$J$117,2,FALSE),K3548))</f>
        <v>natural gas peaker</v>
      </c>
      <c r="K3548" t="str">
        <f>VLOOKUP(E3548,'Cross-Page Data'!$D$4:$F$48,3,FALSE)</f>
        <v>natural gas</v>
      </c>
      <c r="L3548" t="b">
        <f>IF(AND($P$6=FALSE,OR(C3548="Commercial NAICS Cogen",C3548="Industrial NAICS Cogen",C3548="NAICS-22 Cogen")),FALSE,IF(AND($P$7=FALSE,OR(C3548="Commercial NAICS Cogen",C3548="Commercial NAICS Non-Cogen",C3548="industrial NAICS Cogen", C3548="industrial NAICS non-cogen")),FALSE,TRUE))</f>
        <v>1</v>
      </c>
      <c r="M3548">
        <f t="shared" si="166"/>
        <v>0.30567901234567901</v>
      </c>
      <c r="N3548">
        <f t="shared" si="167"/>
        <v>1</v>
      </c>
    </row>
    <row r="3549" spans="1:14" x14ac:dyDescent="0.2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s="32">
        <f t="shared" si="165"/>
        <v>8902012.7838977277</v>
      </c>
      <c r="J3549" t="str">
        <f>IF(K3549="natural gas",VLOOKUP(D3549,'Cross-Page Data'!$I$4:$J$13,2,FALSE),IF(K3549="solar",VLOOKUP('Form 923'!D3549,'Cross-Page Data'!$I$14:$J$117,2,FALSE),K3549))</f>
        <v>hydro</v>
      </c>
      <c r="K3549" t="str">
        <f>VLOOKUP(E3549,'Cross-Page Data'!$D$4:$F$48,3,FALSE)</f>
        <v>hydro</v>
      </c>
      <c r="L3549" t="b">
        <f>IF(AND($P$6=FALSE,OR(C3549="Commercial NAICS Cogen",C3549="Industrial NAICS Cogen",C3549="NAICS-22 Cogen")),FALSE,IF(AND($P$7=FALSE,OR(C3549="Commercial NAICS Cogen",C3549="Commercial NAICS Non-Cogen",C3549="industrial NAICS Cogen", C3549="industrial NAICS non-cogen")),FALSE,TRUE))</f>
        <v>1</v>
      </c>
      <c r="M3549">
        <f t="shared" si="166"/>
        <v>0.26839237057220711</v>
      </c>
      <c r="N3549">
        <f t="shared" si="167"/>
        <v>1</v>
      </c>
    </row>
    <row r="3550" spans="1:14" x14ac:dyDescent="0.2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s="32">
        <f t="shared" si="165"/>
        <v>19587601.078167114</v>
      </c>
      <c r="J3550" t="str">
        <f>IF(K3550="natural gas",VLOOKUP(D3550,'Cross-Page Data'!$I$4:$J$13,2,FALSE),IF(K3550="solar",VLOOKUP('Form 923'!D3550,'Cross-Page Data'!$I$14:$J$117,2,FALSE),K3550))</f>
        <v>heavy or residual fuel oil</v>
      </c>
      <c r="K3550" t="str">
        <f>VLOOKUP(E3550,'Cross-Page Data'!$D$4:$F$48,3,FALSE)</f>
        <v>heavy or residual fuel oil</v>
      </c>
      <c r="L3550" t="b">
        <f>IF(AND($P$6=FALSE,OR(C3550="Commercial NAICS Cogen",C3550="Industrial NAICS Cogen",C3550="NAICS-22 Cogen")),FALSE,IF(AND($P$7=FALSE,OR(C3550="Commercial NAICS Cogen",C3550="Commercial NAICS Non-Cogen",C3550="industrial NAICS Cogen", C3550="industrial NAICS non-cogen")),FALSE,TRUE))</f>
        <v>1</v>
      </c>
      <c r="M3550">
        <f t="shared" si="166"/>
        <v>6.3855421686746988E-2</v>
      </c>
      <c r="N3550">
        <f t="shared" si="167"/>
        <v>1</v>
      </c>
    </row>
    <row r="3551" spans="1:14" x14ac:dyDescent="0.2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s="32">
        <f t="shared" si="165"/>
        <v>16222769.006394589</v>
      </c>
      <c r="J3551" t="str">
        <f>IF(K3551="natural gas",VLOOKUP(D3551,'Cross-Page Data'!$I$4:$J$13,2,FALSE),IF(K3551="solar",VLOOKUP('Form 923'!D3551,'Cross-Page Data'!$I$14:$J$117,2,FALSE),K3551))</f>
        <v>heavy or residual fuel oil</v>
      </c>
      <c r="K3551" t="str">
        <f>VLOOKUP(E3551,'Cross-Page Data'!$D$4:$F$48,3,FALSE)</f>
        <v>heavy or residual fuel oil</v>
      </c>
      <c r="L3551" t="b">
        <f>IF(AND($P$6=FALSE,OR(C3551="Commercial NAICS Cogen",C3551="Industrial NAICS Cogen",C3551="NAICS-22 Cogen")),FALSE,IF(AND($P$7=FALSE,OR(C3551="Commercial NAICS Cogen",C3551="Commercial NAICS Non-Cogen",C3551="industrial NAICS Cogen", C3551="industrial NAICS non-cogen")),FALSE,TRUE))</f>
        <v>1</v>
      </c>
      <c r="M3551">
        <f t="shared" si="166"/>
        <v>0.10401606425702811</v>
      </c>
      <c r="N3551">
        <f t="shared" si="167"/>
        <v>1</v>
      </c>
    </row>
    <row r="3552" spans="1:14" x14ac:dyDescent="0.2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s="32">
        <f t="shared" si="165"/>
        <v>16222773.239895999</v>
      </c>
      <c r="J3552" t="str">
        <f>IF(K3552="natural gas",VLOOKUP(D3552,'Cross-Page Data'!$I$4:$J$13,2,FALSE),IF(K3552="solar",VLOOKUP('Form 923'!D3552,'Cross-Page Data'!$I$14:$J$117,2,FALSE),K3552))</f>
        <v>natural gas peaker</v>
      </c>
      <c r="K3552" t="str">
        <f>VLOOKUP(E3552,'Cross-Page Data'!$D$4:$F$48,3,FALSE)</f>
        <v>natural gas</v>
      </c>
      <c r="L3552" t="b">
        <f>IF(AND($P$6=FALSE,OR(C3552="Commercial NAICS Cogen",C3552="Industrial NAICS Cogen",C3552="NAICS-22 Cogen")),FALSE,IF(AND($P$7=FALSE,OR(C3552="Commercial NAICS Cogen",C3552="Commercial NAICS Non-Cogen",C3552="industrial NAICS Cogen", C3552="industrial NAICS non-cogen")),FALSE,TRUE))</f>
        <v>1</v>
      </c>
      <c r="M3552">
        <f t="shared" si="166"/>
        <v>0.10962962962962963</v>
      </c>
      <c r="N3552">
        <f t="shared" si="167"/>
        <v>1</v>
      </c>
    </row>
    <row r="3553" spans="1:14" x14ac:dyDescent="0.2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s="32">
        <f t="shared" si="165"/>
        <v>6000000</v>
      </c>
      <c r="J3553" t="str">
        <f>IF(K3553="natural gas",VLOOKUP(D3553,'Cross-Page Data'!$I$4:$J$13,2,FALSE),IF(K3553="solar",VLOOKUP('Form 923'!D3553,'Cross-Page Data'!$I$14:$J$117,2,FALSE),K3553))</f>
        <v>heavy or residual fuel oil</v>
      </c>
      <c r="K3553" t="str">
        <f>VLOOKUP(E3553,'Cross-Page Data'!$D$4:$F$48,3,FALSE)</f>
        <v>heavy or residual fuel oil</v>
      </c>
      <c r="L3553" t="b">
        <f>IF(AND($P$6=FALSE,OR(C3553="Commercial NAICS Cogen",C3553="Industrial NAICS Cogen",C3553="NAICS-22 Cogen")),FALSE,IF(AND($P$7=FALSE,OR(C3553="Commercial NAICS Cogen",C3553="Commercial NAICS Non-Cogen",C3553="industrial NAICS Cogen", C3553="industrial NAICS non-cogen")),FALSE,TRUE))</f>
        <v>1</v>
      </c>
      <c r="M3553">
        <f t="shared" si="166"/>
        <v>0.51204819277108438</v>
      </c>
      <c r="N3553">
        <f t="shared" si="167"/>
        <v>1</v>
      </c>
    </row>
    <row r="3554" spans="1:14" x14ac:dyDescent="0.2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s="32">
        <f t="shared" si="165"/>
        <v>0</v>
      </c>
      <c r="J3554" t="str">
        <f>IF(K3554="natural gas",VLOOKUP(D3554,'Cross-Page Data'!$I$4:$J$13,2,FALSE),IF(K3554="solar",VLOOKUP('Form 923'!D3554,'Cross-Page Data'!$I$14:$J$117,2,FALSE),K3554))</f>
        <v>other</v>
      </c>
      <c r="K3554" t="str">
        <f>VLOOKUP(E3554,'Cross-Page Data'!$D$4:$F$48,3,FALSE)</f>
        <v>other</v>
      </c>
      <c r="L3554" t="b">
        <f>IF(AND($P$6=FALSE,OR(C3554="Commercial NAICS Cogen",C3554="Industrial NAICS Cogen",C3554="NAICS-22 Cogen")),FALSE,IF(AND($P$7=FALSE,OR(C3554="Commercial NAICS Cogen",C3554="Commercial NAICS Non-Cogen",C3554="industrial NAICS Cogen", C3554="industrial NAICS non-cogen")),FALSE,TRUE))</f>
        <v>1</v>
      </c>
      <c r="M3554">
        <f t="shared" si="166"/>
        <v>0.47889610389610388</v>
      </c>
      <c r="N3554">
        <f t="shared" si="167"/>
        <v>1</v>
      </c>
    </row>
    <row r="3555" spans="1:14" x14ac:dyDescent="0.2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s="32">
        <f t="shared" si="165"/>
        <v>17191489.361702129</v>
      </c>
      <c r="J3555" t="str">
        <f>IF(K3555="natural gas",VLOOKUP(D3555,'Cross-Page Data'!$I$4:$J$13,2,FALSE),IF(K3555="solar",VLOOKUP('Form 923'!D3555,'Cross-Page Data'!$I$14:$J$117,2,FALSE),K3555))</f>
        <v>heavy or residual fuel oil</v>
      </c>
      <c r="K3555" t="str">
        <f>VLOOKUP(E3555,'Cross-Page Data'!$D$4:$F$48,3,FALSE)</f>
        <v>heavy or residual fuel oil</v>
      </c>
      <c r="L3555" t="b">
        <f>IF(AND($P$6=FALSE,OR(C3555="Commercial NAICS Cogen",C3555="Industrial NAICS Cogen",C3555="NAICS-22 Cogen")),FALSE,IF(AND($P$7=FALSE,OR(C3555="Commercial NAICS Cogen",C3555="Commercial NAICS Non-Cogen",C3555="industrial NAICS Cogen", C3555="industrial NAICS non-cogen")),FALSE,TRUE))</f>
        <v>1</v>
      </c>
      <c r="M3555">
        <f t="shared" si="166"/>
        <v>8.8755020080321281E-2</v>
      </c>
      <c r="N3555">
        <f t="shared" si="167"/>
        <v>1</v>
      </c>
    </row>
    <row r="3556" spans="1:14" x14ac:dyDescent="0.2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s="32">
        <f t="shared" si="165"/>
        <v>8902077.7222008463</v>
      </c>
      <c r="J3556" t="str">
        <f>IF(K3556="natural gas",VLOOKUP(D3556,'Cross-Page Data'!$I$4:$J$13,2,FALSE),IF(K3556="solar",VLOOKUP('Form 923'!D3556,'Cross-Page Data'!$I$14:$J$117,2,FALSE),K3556))</f>
        <v>hydro</v>
      </c>
      <c r="K3556" t="str">
        <f>VLOOKUP(E3556,'Cross-Page Data'!$D$4:$F$48,3,FALSE)</f>
        <v>hydro</v>
      </c>
      <c r="L3556" t="b">
        <f>IF(AND($P$6=FALSE,OR(C3556="Commercial NAICS Cogen",C3556="Industrial NAICS Cogen",C3556="NAICS-22 Cogen")),FALSE,IF(AND($P$7=FALSE,OR(C3556="Commercial NAICS Cogen",C3556="Commercial NAICS Non-Cogen",C3556="industrial NAICS Cogen", C3556="industrial NAICS non-cogen")),FALSE,TRUE))</f>
        <v>1</v>
      </c>
      <c r="M3556">
        <f t="shared" si="166"/>
        <v>0.10967302452316076</v>
      </c>
      <c r="N3556">
        <f t="shared" si="167"/>
        <v>1</v>
      </c>
    </row>
    <row r="3557" spans="1:14" x14ac:dyDescent="0.2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s="32">
        <f t="shared" si="165"/>
        <v>8902031.7843492255</v>
      </c>
      <c r="J3557" t="str">
        <f>IF(K3557="natural gas",VLOOKUP(D3557,'Cross-Page Data'!$I$4:$J$13,2,FALSE),IF(K3557="solar",VLOOKUP('Form 923'!D3557,'Cross-Page Data'!$I$14:$J$117,2,FALSE),K3557))</f>
        <v>hydro</v>
      </c>
      <c r="K3557" t="str">
        <f>VLOOKUP(E3557,'Cross-Page Data'!$D$4:$F$48,3,FALSE)</f>
        <v>hydro</v>
      </c>
      <c r="L3557" t="b">
        <f>IF(AND($P$6=FALSE,OR(C3557="Commercial NAICS Cogen",C3557="Industrial NAICS Cogen",C3557="NAICS-22 Cogen")),FALSE,IF(AND($P$7=FALSE,OR(C3557="Commercial NAICS Cogen",C3557="Commercial NAICS Non-Cogen",C3557="industrial NAICS Cogen", C3557="industrial NAICS non-cogen")),FALSE,TRUE))</f>
        <v>1</v>
      </c>
      <c r="M3557">
        <f t="shared" si="166"/>
        <v>0.18528610354223432</v>
      </c>
      <c r="N3557">
        <f t="shared" si="167"/>
        <v>1</v>
      </c>
    </row>
    <row r="3558" spans="1:14" x14ac:dyDescent="0.2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s="32">
        <f t="shared" si="165"/>
        <v>8902023.8628496975</v>
      </c>
      <c r="J3558" t="str">
        <f>IF(K3558="natural gas",VLOOKUP(D3558,'Cross-Page Data'!$I$4:$J$13,2,FALSE),IF(K3558="solar",VLOOKUP('Form 923'!D3558,'Cross-Page Data'!$I$14:$J$117,2,FALSE),K3558))</f>
        <v>hydro</v>
      </c>
      <c r="K3558" t="str">
        <f>VLOOKUP(E3558,'Cross-Page Data'!$D$4:$F$48,3,FALSE)</f>
        <v>hydro</v>
      </c>
      <c r="L3558" t="b">
        <f>IF(AND($P$6=FALSE,OR(C3558="Commercial NAICS Cogen",C3558="Industrial NAICS Cogen",C3558="NAICS-22 Cogen")),FALSE,IF(AND($P$7=FALSE,OR(C3558="Commercial NAICS Cogen",C3558="Commercial NAICS Non-Cogen",C3558="industrial NAICS Cogen", C3558="industrial NAICS non-cogen")),FALSE,TRUE))</f>
        <v>1</v>
      </c>
      <c r="M3558">
        <f t="shared" si="166"/>
        <v>0.21049046321525886</v>
      </c>
      <c r="N3558">
        <f t="shared" si="167"/>
        <v>1</v>
      </c>
    </row>
    <row r="3559" spans="1:14" x14ac:dyDescent="0.2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s="32">
        <f t="shared" si="165"/>
        <v>10349367.088607594</v>
      </c>
      <c r="J3559" t="str">
        <f>IF(K3559="natural gas",VLOOKUP(D3559,'Cross-Page Data'!$I$4:$J$13,2,FALSE),IF(K3559="solar",VLOOKUP('Form 923'!D3559,'Cross-Page Data'!$I$14:$J$117,2,FALSE),K3559))</f>
        <v>heavy or residual fuel oil</v>
      </c>
      <c r="K3559" t="str">
        <f>VLOOKUP(E3559,'Cross-Page Data'!$D$4:$F$48,3,FALSE)</f>
        <v>heavy or residual fuel oil</v>
      </c>
      <c r="L3559" t="b">
        <f>IF(AND($P$6=FALSE,OR(C3559="Commercial NAICS Cogen",C3559="Industrial NAICS Cogen",C3559="NAICS-22 Cogen")),FALSE,IF(AND($P$7=FALSE,OR(C3559="Commercial NAICS Cogen",C3559="Commercial NAICS Non-Cogen",C3559="industrial NAICS Cogen", C3559="industrial NAICS non-cogen")),FALSE,TRUE))</f>
        <v>1</v>
      </c>
      <c r="M3559">
        <f t="shared" si="166"/>
        <v>0.36787148594377511</v>
      </c>
      <c r="N3559">
        <f t="shared" si="167"/>
        <v>1</v>
      </c>
    </row>
    <row r="3560" spans="1:14" x14ac:dyDescent="0.2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s="32">
        <f t="shared" si="165"/>
        <v>10741293.53233831</v>
      </c>
      <c r="J3560" t="str">
        <f>IF(K3560="natural gas",VLOOKUP(D3560,'Cross-Page Data'!$I$4:$J$13,2,FALSE),IF(K3560="solar",VLOOKUP('Form 923'!D3560,'Cross-Page Data'!$I$14:$J$117,2,FALSE),K3560))</f>
        <v>heavy or residual fuel oil</v>
      </c>
      <c r="K3560" t="str">
        <f>VLOOKUP(E3560,'Cross-Page Data'!$D$4:$F$48,3,FALSE)</f>
        <v>heavy or residual fuel oil</v>
      </c>
      <c r="L3560" t="b">
        <f>IF(AND($P$6=FALSE,OR(C3560="Commercial NAICS Cogen",C3560="Industrial NAICS Cogen",C3560="NAICS-22 Cogen")),FALSE,IF(AND($P$7=FALSE,OR(C3560="Commercial NAICS Cogen",C3560="Commercial NAICS Non-Cogen",C3560="industrial NAICS Cogen", C3560="industrial NAICS non-cogen")),FALSE,TRUE))</f>
        <v>1</v>
      </c>
      <c r="M3560">
        <f t="shared" si="166"/>
        <v>0.32931726907630521</v>
      </c>
      <c r="N3560">
        <f t="shared" si="167"/>
        <v>1</v>
      </c>
    </row>
    <row r="3561" spans="1:14" x14ac:dyDescent="0.2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s="32">
        <f t="shared" si="165"/>
        <v>8901966.7787628658</v>
      </c>
      <c r="J3561" t="str">
        <f>IF(K3561="natural gas",VLOOKUP(D3561,'Cross-Page Data'!$I$4:$J$13,2,FALSE),IF(K3561="solar",VLOOKUP('Form 923'!D3561,'Cross-Page Data'!$I$14:$J$117,2,FALSE),K3561))</f>
        <v>hydro</v>
      </c>
      <c r="K3561" t="str">
        <f>VLOOKUP(E3561,'Cross-Page Data'!$D$4:$F$48,3,FALSE)</f>
        <v>hydro</v>
      </c>
      <c r="L3561" t="b">
        <f>IF(AND($P$6=FALSE,OR(C3561="Commercial NAICS Cogen",C3561="Industrial NAICS Cogen",C3561="NAICS-22 Cogen")),FALSE,IF(AND($P$7=FALSE,OR(C3561="Commercial NAICS Cogen",C3561="Commercial NAICS Non-Cogen",C3561="industrial NAICS Cogen", C3561="industrial NAICS non-cogen")),FALSE,TRUE))</f>
        <v>1</v>
      </c>
      <c r="M3561">
        <f t="shared" si="166"/>
        <v>0.75476839237057225</v>
      </c>
      <c r="N3561">
        <f t="shared" si="167"/>
        <v>1</v>
      </c>
    </row>
    <row r="3562" spans="1:14" x14ac:dyDescent="0.2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s="32">
        <f t="shared" si="165"/>
        <v>8902197.8021978028</v>
      </c>
      <c r="J3562" t="str">
        <f>IF(K3562="natural gas",VLOOKUP(D3562,'Cross-Page Data'!$I$4:$J$13,2,FALSE),IF(K3562="solar",VLOOKUP('Form 923'!D3562,'Cross-Page Data'!$I$14:$J$117,2,FALSE),K3562))</f>
        <v>hydro</v>
      </c>
      <c r="K3562" t="str">
        <f>VLOOKUP(E3562,'Cross-Page Data'!$D$4:$F$48,3,FALSE)</f>
        <v>hydro</v>
      </c>
      <c r="L3562" t="b">
        <f>IF(AND($P$6=FALSE,OR(C3562="Commercial NAICS Cogen",C3562="Industrial NAICS Cogen",C3562="NAICS-22 Cogen")),FALSE,IF(AND($P$7=FALSE,OR(C3562="Commercial NAICS Cogen",C3562="Commercial NAICS Non-Cogen",C3562="industrial NAICS Cogen", C3562="industrial NAICS non-cogen")),FALSE,TRUE))</f>
        <v>1</v>
      </c>
      <c r="M3562">
        <f t="shared" si="166"/>
        <v>4.4959128065395093E-2</v>
      </c>
      <c r="N3562">
        <f t="shared" si="167"/>
        <v>0</v>
      </c>
    </row>
    <row r="3563" spans="1:14" x14ac:dyDescent="0.2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s="32">
        <f t="shared" si="165"/>
        <v>8902010.0901129581</v>
      </c>
      <c r="J3563" t="str">
        <f>IF(K3563="natural gas",VLOOKUP(D3563,'Cross-Page Data'!$I$4:$J$13,2,FALSE),IF(K3563="solar",VLOOKUP('Form 923'!D3563,'Cross-Page Data'!$I$14:$J$117,2,FALSE),K3563))</f>
        <v>hydro</v>
      </c>
      <c r="K3563" t="str">
        <f>VLOOKUP(E3563,'Cross-Page Data'!$D$4:$F$48,3,FALSE)</f>
        <v>hydro</v>
      </c>
      <c r="L3563" t="b">
        <f>IF(AND($P$6=FALSE,OR(C3563="Commercial NAICS Cogen",C3563="Industrial NAICS Cogen",C3563="NAICS-22 Cogen")),FALSE,IF(AND($P$7=FALSE,OR(C3563="Commercial NAICS Cogen",C3563="Commercial NAICS Non-Cogen",C3563="industrial NAICS Cogen", C3563="industrial NAICS non-cogen")),FALSE,TRUE))</f>
        <v>1</v>
      </c>
      <c r="M3563">
        <f t="shared" si="166"/>
        <v>0.28814713896457766</v>
      </c>
      <c r="N3563">
        <f t="shared" si="167"/>
        <v>1</v>
      </c>
    </row>
    <row r="3564" spans="1:14" x14ac:dyDescent="0.2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s="32">
        <f t="shared" si="165"/>
        <v>8901982.1550625321</v>
      </c>
      <c r="J3564" t="str">
        <f>IF(K3564="natural gas",VLOOKUP(D3564,'Cross-Page Data'!$I$4:$J$13,2,FALSE),IF(K3564="solar",VLOOKUP('Form 923'!D3564,'Cross-Page Data'!$I$14:$J$117,2,FALSE),K3564))</f>
        <v>hydro</v>
      </c>
      <c r="K3564" t="str">
        <f>VLOOKUP(E3564,'Cross-Page Data'!$D$4:$F$48,3,FALSE)</f>
        <v>hydro</v>
      </c>
      <c r="L3564" t="b">
        <f>IF(AND($P$6=FALSE,OR(C3564="Commercial NAICS Cogen",C3564="Industrial NAICS Cogen",C3564="NAICS-22 Cogen")),FALSE,IF(AND($P$7=FALSE,OR(C3564="Commercial NAICS Cogen",C3564="Commercial NAICS Non-Cogen",C3564="industrial NAICS Cogen", C3564="industrial NAICS non-cogen")),FALSE,TRUE))</f>
        <v>1</v>
      </c>
      <c r="M3564">
        <f t="shared" si="166"/>
        <v>0.70435967302452318</v>
      </c>
      <c r="N3564">
        <f t="shared" si="167"/>
        <v>1</v>
      </c>
    </row>
    <row r="3565" spans="1:14" x14ac:dyDescent="0.2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s="32">
        <f t="shared" si="165"/>
        <v>8902050.6358116623</v>
      </c>
      <c r="J3565" t="str">
        <f>IF(K3565="natural gas",VLOOKUP(D3565,'Cross-Page Data'!$I$4:$J$13,2,FALSE),IF(K3565="solar",VLOOKUP('Form 923'!D3565,'Cross-Page Data'!$I$14:$J$117,2,FALSE),K3565))</f>
        <v>hydro</v>
      </c>
      <c r="K3565" t="str">
        <f>VLOOKUP(E3565,'Cross-Page Data'!$D$4:$F$48,3,FALSE)</f>
        <v>hydro</v>
      </c>
      <c r="L3565" t="b">
        <f>IF(AND($P$6=FALSE,OR(C3565="Commercial NAICS Cogen",C3565="Industrial NAICS Cogen",C3565="NAICS-22 Cogen")),FALSE,IF(AND($P$7=FALSE,OR(C3565="Commercial NAICS Cogen",C3565="Commercial NAICS Non-Cogen",C3565="industrial NAICS Cogen", C3565="industrial NAICS non-cogen")),FALSE,TRUE))</f>
        <v>1</v>
      </c>
      <c r="M3565">
        <f t="shared" si="166"/>
        <v>0.14986376021798364</v>
      </c>
      <c r="N3565">
        <f t="shared" si="167"/>
        <v>1</v>
      </c>
    </row>
    <row r="3566" spans="1:14" x14ac:dyDescent="0.2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s="32">
        <f t="shared" si="165"/>
        <v>8902007.4088906683</v>
      </c>
      <c r="J3566" t="str">
        <f>IF(K3566="natural gas",VLOOKUP(D3566,'Cross-Page Data'!$I$4:$J$13,2,FALSE),IF(K3566="solar",VLOOKUP('Form 923'!D3566,'Cross-Page Data'!$I$14:$J$117,2,FALSE),K3566))</f>
        <v>hydro</v>
      </c>
      <c r="K3566" t="str">
        <f>VLOOKUP(E3566,'Cross-Page Data'!$D$4:$F$48,3,FALSE)</f>
        <v>hydro</v>
      </c>
      <c r="L3566" t="b">
        <f>IF(AND($P$6=FALSE,OR(C3566="Commercial NAICS Cogen",C3566="Industrial NAICS Cogen",C3566="NAICS-22 Cogen")),FALSE,IF(AND($P$7=FALSE,OR(C3566="Commercial NAICS Cogen",C3566="Commercial NAICS Non-Cogen",C3566="industrial NAICS Cogen", C3566="industrial NAICS non-cogen")),FALSE,TRUE))</f>
        <v>1</v>
      </c>
      <c r="M3566">
        <f t="shared" si="166"/>
        <v>0.3133514986376022</v>
      </c>
      <c r="N3566">
        <f t="shared" si="167"/>
        <v>1</v>
      </c>
    </row>
    <row r="3567" spans="1:14" x14ac:dyDescent="0.2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s="32">
        <f t="shared" si="165"/>
        <v>8901997.4083572347</v>
      </c>
      <c r="J3567" t="str">
        <f>IF(K3567="natural gas",VLOOKUP(D3567,'Cross-Page Data'!$I$4:$J$13,2,FALSE),IF(K3567="solar",VLOOKUP('Form 923'!D3567,'Cross-Page Data'!$I$14:$J$117,2,FALSE),K3567))</f>
        <v>hydro</v>
      </c>
      <c r="K3567" t="str">
        <f>VLOOKUP(E3567,'Cross-Page Data'!$D$4:$F$48,3,FALSE)</f>
        <v>hydro</v>
      </c>
      <c r="L3567" t="b">
        <f>IF(AND($P$6=FALSE,OR(C3567="Commercial NAICS Cogen",C3567="Industrial NAICS Cogen",C3567="NAICS-22 Cogen")),FALSE,IF(AND($P$7=FALSE,OR(C3567="Commercial NAICS Cogen",C3567="Commercial NAICS Non-Cogen",C3567="industrial NAICS Cogen", C3567="industrial NAICS non-cogen")),FALSE,TRUE))</f>
        <v>1</v>
      </c>
      <c r="M3567">
        <f t="shared" si="166"/>
        <v>0.56130790190735691</v>
      </c>
      <c r="N3567">
        <f t="shared" si="167"/>
        <v>1</v>
      </c>
    </row>
    <row r="3568" spans="1:14" x14ac:dyDescent="0.2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s="32">
        <f t="shared" si="165"/>
        <v>8901995.7234497517</v>
      </c>
      <c r="J3568" t="str">
        <f>IF(K3568="natural gas",VLOOKUP(D3568,'Cross-Page Data'!$I$4:$J$13,2,FALSE),IF(K3568="solar",VLOOKUP('Form 923'!D3568,'Cross-Page Data'!$I$14:$J$117,2,FALSE),K3568))</f>
        <v>hydro</v>
      </c>
      <c r="K3568" t="str">
        <f>VLOOKUP(E3568,'Cross-Page Data'!$D$4:$F$48,3,FALSE)</f>
        <v>hydro</v>
      </c>
      <c r="L3568" t="b">
        <f>IF(AND($P$6=FALSE,OR(C3568="Commercial NAICS Cogen",C3568="Industrial NAICS Cogen",C3568="NAICS-22 Cogen")),FALSE,IF(AND($P$7=FALSE,OR(C3568="Commercial NAICS Cogen",C3568="Commercial NAICS Non-Cogen",C3568="industrial NAICS Cogen", C3568="industrial NAICS non-cogen")),FALSE,TRUE))</f>
        <v>1</v>
      </c>
      <c r="M3568">
        <f t="shared" si="166"/>
        <v>0.58991825613079019</v>
      </c>
      <c r="N3568">
        <f t="shared" si="167"/>
        <v>1</v>
      </c>
    </row>
    <row r="3569" spans="1:14" x14ac:dyDescent="0.2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s="32">
        <f t="shared" si="165"/>
        <v>8902008.3438439909</v>
      </c>
      <c r="J3569" t="str">
        <f>IF(K3569="natural gas",VLOOKUP(D3569,'Cross-Page Data'!$I$4:$J$13,2,FALSE),IF(K3569="solar",VLOOKUP('Form 923'!D3569,'Cross-Page Data'!$I$14:$J$117,2,FALSE),K3569))</f>
        <v>hydro</v>
      </c>
      <c r="K3569" t="str">
        <f>VLOOKUP(E3569,'Cross-Page Data'!$D$4:$F$48,3,FALSE)</f>
        <v>hydro</v>
      </c>
      <c r="L3569" t="b">
        <f>IF(AND($P$6=FALSE,OR(C3569="Commercial NAICS Cogen",C3569="Industrial NAICS Cogen",C3569="NAICS-22 Cogen")),FALSE,IF(AND($P$7=FALSE,OR(C3569="Commercial NAICS Cogen",C3569="Commercial NAICS Non-Cogen",C3569="industrial NAICS Cogen", C3569="industrial NAICS non-cogen")),FALSE,TRUE))</f>
        <v>1</v>
      </c>
      <c r="M3569">
        <f t="shared" si="166"/>
        <v>0.3024523160762943</v>
      </c>
      <c r="N3569">
        <f t="shared" si="167"/>
        <v>1</v>
      </c>
    </row>
    <row r="3570" spans="1:14" x14ac:dyDescent="0.2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s="32">
        <f t="shared" si="165"/>
        <v>8901966.9199821185</v>
      </c>
      <c r="J3570" t="str">
        <f>IF(K3570="natural gas",VLOOKUP(D3570,'Cross-Page Data'!$I$4:$J$13,2,FALSE),IF(K3570="solar",VLOOKUP('Form 923'!D3570,'Cross-Page Data'!$I$14:$J$117,2,FALSE),K3570))</f>
        <v>hydro</v>
      </c>
      <c r="K3570" t="str">
        <f>VLOOKUP(E3570,'Cross-Page Data'!$D$4:$F$48,3,FALSE)</f>
        <v>hydro</v>
      </c>
      <c r="L3570" t="b">
        <f>IF(AND($P$6=FALSE,OR(C3570="Commercial NAICS Cogen",C3570="Industrial NAICS Cogen",C3570="NAICS-22 Cogen")),FALSE,IF(AND($P$7=FALSE,OR(C3570="Commercial NAICS Cogen",C3570="Commercial NAICS Non-Cogen",C3570="industrial NAICS Cogen", C3570="industrial NAICS non-cogen")),FALSE,TRUE))</f>
        <v>1</v>
      </c>
      <c r="M3570">
        <f t="shared" si="166"/>
        <v>0.75408719346049047</v>
      </c>
      <c r="N3570">
        <f t="shared" si="167"/>
        <v>1</v>
      </c>
    </row>
    <row r="3571" spans="1:14" x14ac:dyDescent="0.2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s="32">
        <f t="shared" si="165"/>
        <v>8901999.2448180616</v>
      </c>
      <c r="J3571" t="str">
        <f>IF(K3571="natural gas",VLOOKUP(D3571,'Cross-Page Data'!$I$4:$J$13,2,FALSE),IF(K3571="solar",VLOOKUP('Form 923'!D3571,'Cross-Page Data'!$I$14:$J$117,2,FALSE),K3571))</f>
        <v>hydro</v>
      </c>
      <c r="K3571" t="str">
        <f>VLOOKUP(E3571,'Cross-Page Data'!$D$4:$F$48,3,FALSE)</f>
        <v>hydro</v>
      </c>
      <c r="L3571" t="b">
        <f>IF(AND($P$6=FALSE,OR(C3571="Commercial NAICS Cogen",C3571="Industrial NAICS Cogen",C3571="NAICS-22 Cogen")),FALSE,IF(AND($P$7=FALSE,OR(C3571="Commercial NAICS Cogen",C3571="Commercial NAICS Non-Cogen",C3571="industrial NAICS Cogen", C3571="industrial NAICS non-cogen")),FALSE,TRUE))</f>
        <v>1</v>
      </c>
      <c r="M3571">
        <f t="shared" si="166"/>
        <v>0.50749318801089915</v>
      </c>
      <c r="N3571">
        <f t="shared" si="167"/>
        <v>1</v>
      </c>
    </row>
    <row r="3572" spans="1:14" x14ac:dyDescent="0.2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s="32">
        <f t="shared" si="165"/>
        <v>8901992.6512153763</v>
      </c>
      <c r="J3572" t="str">
        <f>IF(K3572="natural gas",VLOOKUP(D3572,'Cross-Page Data'!$I$4:$J$13,2,FALSE),IF(K3572="solar",VLOOKUP('Form 923'!D3572,'Cross-Page Data'!$I$14:$J$117,2,FALSE),K3572))</f>
        <v>hydro</v>
      </c>
      <c r="K3572" t="str">
        <f>VLOOKUP(E3572,'Cross-Page Data'!$D$4:$F$48,3,FALSE)</f>
        <v>hydro</v>
      </c>
      <c r="L3572" t="b">
        <f>IF(AND($P$6=FALSE,OR(C3572="Commercial NAICS Cogen",C3572="Industrial NAICS Cogen",C3572="NAICS-22 Cogen")),FALSE,IF(AND($P$7=FALSE,OR(C3572="Commercial NAICS Cogen",C3572="Commercial NAICS Non-Cogen",C3572="industrial NAICS Cogen", C3572="industrial NAICS non-cogen")),FALSE,TRUE))</f>
        <v>1</v>
      </c>
      <c r="M3572">
        <f t="shared" si="166"/>
        <v>0.62125340599455037</v>
      </c>
      <c r="N3572">
        <f t="shared" si="167"/>
        <v>1</v>
      </c>
    </row>
    <row r="3573" spans="1:14" x14ac:dyDescent="0.2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s="32">
        <f t="shared" si="165"/>
        <v>8901990.4171460941</v>
      </c>
      <c r="J3573" t="str">
        <f>IF(K3573="natural gas",VLOOKUP(D3573,'Cross-Page Data'!$I$4:$J$13,2,FALSE),IF(K3573="solar",VLOOKUP('Form 923'!D3573,'Cross-Page Data'!$I$14:$J$117,2,FALSE),K3573))</f>
        <v>hydro</v>
      </c>
      <c r="K3573" t="str">
        <f>VLOOKUP(E3573,'Cross-Page Data'!$D$4:$F$48,3,FALSE)</f>
        <v>hydro</v>
      </c>
      <c r="L3573" t="b">
        <f>IF(AND($P$6=FALSE,OR(C3573="Commercial NAICS Cogen",C3573="Industrial NAICS Cogen",C3573="NAICS-22 Cogen")),FALSE,IF(AND($P$7=FALSE,OR(C3573="Commercial NAICS Cogen",C3573="Commercial NAICS Non-Cogen",C3573="industrial NAICS Cogen", C3573="industrial NAICS non-cogen")),FALSE,TRUE))</f>
        <v>1</v>
      </c>
      <c r="M3573">
        <f t="shared" si="166"/>
        <v>0.64645776566757496</v>
      </c>
      <c r="N3573">
        <f t="shared" si="167"/>
        <v>1</v>
      </c>
    </row>
    <row r="3574" spans="1:14" x14ac:dyDescent="0.2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s="32">
        <f t="shared" si="165"/>
        <v>8901990.8116385899</v>
      </c>
      <c r="J3574" t="str">
        <f>IF(K3574="natural gas",VLOOKUP(D3574,'Cross-Page Data'!$I$4:$J$13,2,FALSE),IF(K3574="solar",VLOOKUP('Form 923'!D3574,'Cross-Page Data'!$I$14:$J$117,2,FALSE),K3574))</f>
        <v>hydro</v>
      </c>
      <c r="K3574" t="str">
        <f>VLOOKUP(E3574,'Cross-Page Data'!$D$4:$F$48,3,FALSE)</f>
        <v>hydro</v>
      </c>
      <c r="L3574" t="b">
        <f>IF(AND($P$6=FALSE,OR(C3574="Commercial NAICS Cogen",C3574="Industrial NAICS Cogen",C3574="NAICS-22 Cogen")),FALSE,IF(AND($P$7=FALSE,OR(C3574="Commercial NAICS Cogen",C3574="Commercial NAICS Non-Cogen",C3574="industrial NAICS Cogen", C3574="industrial NAICS non-cogen")),FALSE,TRUE))</f>
        <v>1</v>
      </c>
      <c r="M3574">
        <f t="shared" si="166"/>
        <v>0.64168937329700271</v>
      </c>
      <c r="N3574">
        <f t="shared" si="167"/>
        <v>1</v>
      </c>
    </row>
    <row r="3575" spans="1:14" x14ac:dyDescent="0.2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s="32">
        <f t="shared" si="165"/>
        <v>8901994.8804907817</v>
      </c>
      <c r="J3575" t="str">
        <f>IF(K3575="natural gas",VLOOKUP(D3575,'Cross-Page Data'!$I$4:$J$13,2,FALSE),IF(K3575="solar",VLOOKUP('Form 923'!D3575,'Cross-Page Data'!$I$14:$J$117,2,FALSE),K3575))</f>
        <v>hydro</v>
      </c>
      <c r="K3575" t="str">
        <f>VLOOKUP(E3575,'Cross-Page Data'!$D$4:$F$48,3,FALSE)</f>
        <v>hydro</v>
      </c>
      <c r="L3575" t="b">
        <f>IF(AND($P$6=FALSE,OR(C3575="Commercial NAICS Cogen",C3575="Industrial NAICS Cogen",C3575="NAICS-22 Cogen")),FALSE,IF(AND($P$7=FALSE,OR(C3575="Commercial NAICS Cogen",C3575="Commercial NAICS Non-Cogen",C3575="industrial NAICS Cogen", C3575="industrial NAICS non-cogen")),FALSE,TRUE))</f>
        <v>1</v>
      </c>
      <c r="M3575">
        <f t="shared" si="166"/>
        <v>0.60422343324250682</v>
      </c>
      <c r="N3575">
        <f t="shared" si="167"/>
        <v>1</v>
      </c>
    </row>
    <row r="3576" spans="1:14" x14ac:dyDescent="0.2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s="32">
        <f t="shared" si="165"/>
        <v>8901999.6800511926</v>
      </c>
      <c r="J3576" t="str">
        <f>IF(K3576="natural gas",VLOOKUP(D3576,'Cross-Page Data'!$I$4:$J$13,2,FALSE),IF(K3576="solar",VLOOKUP('Form 923'!D3576,'Cross-Page Data'!$I$14:$J$117,2,FALSE),K3576))</f>
        <v>hydro</v>
      </c>
      <c r="K3576" t="str">
        <f>VLOOKUP(E3576,'Cross-Page Data'!$D$4:$F$48,3,FALSE)</f>
        <v>hydro</v>
      </c>
      <c r="L3576" t="b">
        <f>IF(AND($P$6=FALSE,OR(C3576="Commercial NAICS Cogen",C3576="Industrial NAICS Cogen",C3576="NAICS-22 Cogen")),FALSE,IF(AND($P$7=FALSE,OR(C3576="Commercial NAICS Cogen",C3576="Commercial NAICS Non-Cogen",C3576="industrial NAICS Cogen", C3576="industrial NAICS non-cogen")),FALSE,TRUE))</f>
        <v>1</v>
      </c>
      <c r="M3576">
        <f t="shared" si="166"/>
        <v>0.47411444141689374</v>
      </c>
      <c r="N3576">
        <f t="shared" si="167"/>
        <v>1</v>
      </c>
    </row>
    <row r="3577" spans="1:14" x14ac:dyDescent="0.2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s="32">
        <f t="shared" si="165"/>
        <v>8901998.6197628174</v>
      </c>
      <c r="J3577" t="str">
        <f>IF(K3577="natural gas",VLOOKUP(D3577,'Cross-Page Data'!$I$4:$J$13,2,FALSE),IF(K3577="solar",VLOOKUP('Form 923'!D3577,'Cross-Page Data'!$I$14:$J$117,2,FALSE),K3577))</f>
        <v>hydro</v>
      </c>
      <c r="K3577" t="str">
        <f>VLOOKUP(E3577,'Cross-Page Data'!$D$4:$F$48,3,FALSE)</f>
        <v>hydro</v>
      </c>
      <c r="L3577" t="b">
        <f>IF(AND($P$6=FALSE,OR(C3577="Commercial NAICS Cogen",C3577="Industrial NAICS Cogen",C3577="NAICS-22 Cogen")),FALSE,IF(AND($P$7=FALSE,OR(C3577="Commercial NAICS Cogen",C3577="Commercial NAICS Non-Cogen",C3577="industrial NAICS Cogen", C3577="industrial NAICS non-cogen")),FALSE,TRUE))</f>
        <v>1</v>
      </c>
      <c r="M3577">
        <f t="shared" si="166"/>
        <v>0.53337874659400542</v>
      </c>
      <c r="N3577">
        <f t="shared" si="167"/>
        <v>1</v>
      </c>
    </row>
    <row r="3578" spans="1:14" x14ac:dyDescent="0.2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s="32">
        <f t="shared" si="165"/>
        <v>8902001.8057218306</v>
      </c>
      <c r="J3578" t="str">
        <f>IF(K3578="natural gas",VLOOKUP(D3578,'Cross-Page Data'!$I$4:$J$13,2,FALSE),IF(K3578="solar",VLOOKUP('Form 923'!D3578,'Cross-Page Data'!$I$14:$J$117,2,FALSE),K3578))</f>
        <v>hydro</v>
      </c>
      <c r="K3578" t="str">
        <f>VLOOKUP(E3578,'Cross-Page Data'!$D$4:$F$48,3,FALSE)</f>
        <v>hydro</v>
      </c>
      <c r="L3578" t="b">
        <f>IF(AND($P$6=FALSE,OR(C3578="Commercial NAICS Cogen",C3578="Industrial NAICS Cogen",C3578="NAICS-22 Cogen")),FALSE,IF(AND($P$7=FALSE,OR(C3578="Commercial NAICS Cogen",C3578="Commercial NAICS Non-Cogen",C3578="industrial NAICS Cogen", C3578="industrial NAICS non-cogen")),FALSE,TRUE))</f>
        <v>1</v>
      </c>
      <c r="M3578">
        <f t="shared" si="166"/>
        <v>0.38896457765667575</v>
      </c>
      <c r="N3578">
        <f t="shared" si="167"/>
        <v>1</v>
      </c>
    </row>
    <row r="3579" spans="1:14" x14ac:dyDescent="0.2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s="32">
        <f t="shared" si="165"/>
        <v>8901999.2788172606</v>
      </c>
      <c r="J3579" t="str">
        <f>IF(K3579="natural gas",VLOOKUP(D3579,'Cross-Page Data'!$I$4:$J$13,2,FALSE),IF(K3579="solar",VLOOKUP('Form 923'!D3579,'Cross-Page Data'!$I$14:$J$117,2,FALSE),K3579))</f>
        <v>hydro</v>
      </c>
      <c r="K3579" t="str">
        <f>VLOOKUP(E3579,'Cross-Page Data'!$D$4:$F$48,3,FALSE)</f>
        <v>hydro</v>
      </c>
      <c r="L3579" t="b">
        <f>IF(AND($P$6=FALSE,OR(C3579="Commercial NAICS Cogen",C3579="Industrial NAICS Cogen",C3579="NAICS-22 Cogen")),FALSE,IF(AND($P$7=FALSE,OR(C3579="Commercial NAICS Cogen",C3579="Commercial NAICS Non-Cogen",C3579="industrial NAICS Cogen", C3579="industrial NAICS non-cogen")),FALSE,TRUE))</f>
        <v>1</v>
      </c>
      <c r="M3579">
        <f t="shared" si="166"/>
        <v>0.50408719346049047</v>
      </c>
      <c r="N3579">
        <f t="shared" si="167"/>
        <v>1</v>
      </c>
    </row>
    <row r="3580" spans="1:14" x14ac:dyDescent="0.2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s="32">
        <f t="shared" si="165"/>
        <v>8901999.1520725302</v>
      </c>
      <c r="J3580" t="str">
        <f>IF(K3580="natural gas",VLOOKUP(D3580,'Cross-Page Data'!$I$4:$J$13,2,FALSE),IF(K3580="solar",VLOOKUP('Form 923'!D3580,'Cross-Page Data'!$I$14:$J$117,2,FALSE),K3580))</f>
        <v>hydro</v>
      </c>
      <c r="K3580" t="str">
        <f>VLOOKUP(E3580,'Cross-Page Data'!$D$4:$F$48,3,FALSE)</f>
        <v>hydro</v>
      </c>
      <c r="L3580" t="b">
        <f>IF(AND($P$6=FALSE,OR(C3580="Commercial NAICS Cogen",C3580="Industrial NAICS Cogen",C3580="NAICS-22 Cogen")),FALSE,IF(AND($P$7=FALSE,OR(C3580="Commercial NAICS Cogen",C3580="Commercial NAICS Non-Cogen",C3580="industrial NAICS Cogen", C3580="industrial NAICS non-cogen")),FALSE,TRUE))</f>
        <v>1</v>
      </c>
      <c r="M3580">
        <f t="shared" si="166"/>
        <v>0.5122615803814714</v>
      </c>
      <c r="N3580">
        <f t="shared" si="167"/>
        <v>1</v>
      </c>
    </row>
    <row r="3581" spans="1:14" x14ac:dyDescent="0.2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s="32">
        <f t="shared" si="165"/>
        <v>8901996.645006571</v>
      </c>
      <c r="J3581" t="str">
        <f>IF(K3581="natural gas",VLOOKUP(D3581,'Cross-Page Data'!$I$4:$J$13,2,FALSE),IF(K3581="solar",VLOOKUP('Form 923'!D3581,'Cross-Page Data'!$I$14:$J$117,2,FALSE),K3581))</f>
        <v>hydro</v>
      </c>
      <c r="K3581" t="str">
        <f>VLOOKUP(E3581,'Cross-Page Data'!$D$4:$F$48,3,FALSE)</f>
        <v>hydro</v>
      </c>
      <c r="L3581" t="b">
        <f>IF(AND($P$6=FALSE,OR(C3581="Commercial NAICS Cogen",C3581="Industrial NAICS Cogen",C3581="NAICS-22 Cogen")),FALSE,IF(AND($P$7=FALSE,OR(C3581="Commercial NAICS Cogen",C3581="Commercial NAICS Non-Cogen",C3581="industrial NAICS Cogen", C3581="industrial NAICS non-cogen")),FALSE,TRUE))</f>
        <v>1</v>
      </c>
      <c r="M3581">
        <f t="shared" si="166"/>
        <v>0.57493188010899188</v>
      </c>
      <c r="N3581">
        <f t="shared" si="167"/>
        <v>1</v>
      </c>
    </row>
    <row r="3582" spans="1:14" x14ac:dyDescent="0.2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s="32">
        <f t="shared" si="165"/>
        <v>8902000.5961612407</v>
      </c>
      <c r="J3582" t="str">
        <f>IF(K3582="natural gas",VLOOKUP(D3582,'Cross-Page Data'!$I$4:$J$13,2,FALSE),IF(K3582="solar",VLOOKUP('Form 923'!D3582,'Cross-Page Data'!$I$14:$J$117,2,FALSE),K3582))</f>
        <v>hydro</v>
      </c>
      <c r="K3582" t="str">
        <f>VLOOKUP(E3582,'Cross-Page Data'!$D$4:$F$48,3,FALSE)</f>
        <v>hydro</v>
      </c>
      <c r="L3582" t="b">
        <f>IF(AND($P$6=FALSE,OR(C3582="Commercial NAICS Cogen",C3582="Industrial NAICS Cogen",C3582="NAICS-22 Cogen")),FALSE,IF(AND($P$7=FALSE,OR(C3582="Commercial NAICS Cogen",C3582="Commercial NAICS Non-Cogen",C3582="industrial NAICS Cogen", C3582="industrial NAICS non-cogen")),FALSE,TRUE))</f>
        <v>1</v>
      </c>
      <c r="M3582">
        <f t="shared" si="166"/>
        <v>0.42643051771117169</v>
      </c>
      <c r="N3582">
        <f t="shared" si="167"/>
        <v>1</v>
      </c>
    </row>
    <row r="3583" spans="1:14" x14ac:dyDescent="0.2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s="32">
        <f t="shared" si="165"/>
        <v>8901994.409240786</v>
      </c>
      <c r="J3583" t="str">
        <f>IF(K3583="natural gas",VLOOKUP(D3583,'Cross-Page Data'!$I$4:$J$13,2,FALSE),IF(K3583="solar",VLOOKUP('Form 923'!D3583,'Cross-Page Data'!$I$14:$J$117,2,FALSE),K3583))</f>
        <v>hydro</v>
      </c>
      <c r="K3583" t="str">
        <f>VLOOKUP(E3583,'Cross-Page Data'!$D$4:$F$48,3,FALSE)</f>
        <v>hydro</v>
      </c>
      <c r="L3583" t="b">
        <f>IF(AND($P$6=FALSE,OR(C3583="Commercial NAICS Cogen",C3583="Industrial NAICS Cogen",C3583="NAICS-22 Cogen")),FALSE,IF(AND($P$7=FALSE,OR(C3583="Commercial NAICS Cogen",C3583="Commercial NAICS Non-Cogen",C3583="industrial NAICS Cogen", C3583="industrial NAICS non-cogen")),FALSE,TRUE))</f>
        <v>1</v>
      </c>
      <c r="M3583">
        <f t="shared" si="166"/>
        <v>0.60762942779291551</v>
      </c>
      <c r="N3583">
        <f t="shared" si="167"/>
        <v>1</v>
      </c>
    </row>
    <row r="3584" spans="1:14" x14ac:dyDescent="0.2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s="32">
        <f t="shared" si="165"/>
        <v>8902020.3791376855</v>
      </c>
      <c r="J3584" t="str">
        <f>IF(K3584="natural gas",VLOOKUP(D3584,'Cross-Page Data'!$I$4:$J$13,2,FALSE),IF(K3584="solar",VLOOKUP('Form 923'!D3584,'Cross-Page Data'!$I$14:$J$117,2,FALSE),K3584))</f>
        <v>hydro</v>
      </c>
      <c r="K3584" t="str">
        <f>VLOOKUP(E3584,'Cross-Page Data'!$D$4:$F$48,3,FALSE)</f>
        <v>hydro</v>
      </c>
      <c r="L3584" t="b">
        <f>IF(AND($P$6=FALSE,OR(C3584="Commercial NAICS Cogen",C3584="Industrial NAICS Cogen",C3584="NAICS-22 Cogen")),FALSE,IF(AND($P$7=FALSE,OR(C3584="Commercial NAICS Cogen",C3584="Commercial NAICS Non-Cogen",C3584="industrial NAICS Cogen", C3584="industrial NAICS non-cogen")),FALSE,TRUE))</f>
        <v>1</v>
      </c>
      <c r="M3584">
        <f t="shared" si="166"/>
        <v>0.23024523160762944</v>
      </c>
      <c r="N3584">
        <f t="shared" si="167"/>
        <v>1</v>
      </c>
    </row>
    <row r="3585" spans="1:14" x14ac:dyDescent="0.2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s="32">
        <f t="shared" si="165"/>
        <v>8902001.323188886</v>
      </c>
      <c r="J3585" t="str">
        <f>IF(K3585="natural gas",VLOOKUP(D3585,'Cross-Page Data'!$I$4:$J$13,2,FALSE),IF(K3585="solar",VLOOKUP('Form 923'!D3585,'Cross-Page Data'!$I$14:$J$117,2,FALSE),K3585))</f>
        <v>hydro</v>
      </c>
      <c r="K3585" t="str">
        <f>VLOOKUP(E3585,'Cross-Page Data'!$D$4:$F$48,3,FALSE)</f>
        <v>hydro</v>
      </c>
      <c r="L3585" t="b">
        <f>IF(AND($P$6=FALSE,OR(C3585="Commercial NAICS Cogen",C3585="Industrial NAICS Cogen",C3585="NAICS-22 Cogen")),FALSE,IF(AND($P$7=FALSE,OR(C3585="Commercial NAICS Cogen",C3585="Commercial NAICS Non-Cogen",C3585="industrial NAICS Cogen", C3585="industrial NAICS non-cogen")),FALSE,TRUE))</f>
        <v>1</v>
      </c>
      <c r="M3585">
        <f t="shared" si="166"/>
        <v>0.39918256130790192</v>
      </c>
      <c r="N3585">
        <f t="shared" si="167"/>
        <v>1</v>
      </c>
    </row>
    <row r="3586" spans="1:14" x14ac:dyDescent="0.2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s="32">
        <f t="shared" si="165"/>
        <v>8902026.5309119392</v>
      </c>
      <c r="J3586" t="str">
        <f>IF(K3586="natural gas",VLOOKUP(D3586,'Cross-Page Data'!$I$4:$J$13,2,FALSE),IF(K3586="solar",VLOOKUP('Form 923'!D3586,'Cross-Page Data'!$I$14:$J$117,2,FALSE),K3586))</f>
        <v>hydro</v>
      </c>
      <c r="K3586" t="str">
        <f>VLOOKUP(E3586,'Cross-Page Data'!$D$4:$F$48,3,FALSE)</f>
        <v>hydro</v>
      </c>
      <c r="L3586" t="b">
        <f>IF(AND($P$6=FALSE,OR(C3586="Commercial NAICS Cogen",C3586="Industrial NAICS Cogen",C3586="NAICS-22 Cogen")),FALSE,IF(AND($P$7=FALSE,OR(C3586="Commercial NAICS Cogen",C3586="Commercial NAICS Non-Cogen",C3586="industrial NAICS Cogen", C3586="industrial NAICS non-cogen")),FALSE,TRUE))</f>
        <v>1</v>
      </c>
      <c r="M3586">
        <f t="shared" si="166"/>
        <v>0.20163487738419619</v>
      </c>
      <c r="N3586">
        <f t="shared" si="167"/>
        <v>1</v>
      </c>
    </row>
    <row r="3587" spans="1:14" x14ac:dyDescent="0.2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s="32">
        <f t="shared" si="165"/>
        <v>8902000.0336625054</v>
      </c>
      <c r="J3587" t="str">
        <f>IF(K3587="natural gas",VLOOKUP(D3587,'Cross-Page Data'!$I$4:$J$13,2,FALSE),IF(K3587="solar",VLOOKUP('Form 923'!D3587,'Cross-Page Data'!$I$14:$J$117,2,FALSE),K3587))</f>
        <v>hydro</v>
      </c>
      <c r="K3587" t="str">
        <f>VLOOKUP(E3587,'Cross-Page Data'!$D$4:$F$48,3,FALSE)</f>
        <v>hydro</v>
      </c>
      <c r="L3587" t="b">
        <f>IF(AND($P$6=FALSE,OR(C3587="Commercial NAICS Cogen",C3587="Industrial NAICS Cogen",C3587="NAICS-22 Cogen")),FALSE,IF(AND($P$7=FALSE,OR(C3587="Commercial NAICS Cogen",C3587="Commercial NAICS Non-Cogen",C3587="industrial NAICS Cogen", C3587="industrial NAICS non-cogen")),FALSE,TRUE))</f>
        <v>1</v>
      </c>
      <c r="M3587">
        <f t="shared" si="166"/>
        <v>0.45435967302452318</v>
      </c>
      <c r="N3587">
        <f t="shared" si="167"/>
        <v>1</v>
      </c>
    </row>
    <row r="3588" spans="1:14" x14ac:dyDescent="0.2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s="32">
        <f t="shared" si="165"/>
        <v>8902001.623602923</v>
      </c>
      <c r="J3588" t="str">
        <f>IF(K3588="natural gas",VLOOKUP(D3588,'Cross-Page Data'!$I$4:$J$13,2,FALSE),IF(K3588="solar",VLOOKUP('Form 923'!D3588,'Cross-Page Data'!$I$14:$J$117,2,FALSE),K3588))</f>
        <v>hydro</v>
      </c>
      <c r="K3588" t="str">
        <f>VLOOKUP(E3588,'Cross-Page Data'!$D$4:$F$48,3,FALSE)</f>
        <v>hydro</v>
      </c>
      <c r="L3588" t="b">
        <f>IF(AND($P$6=FALSE,OR(C3588="Commercial NAICS Cogen",C3588="Industrial NAICS Cogen",C3588="NAICS-22 Cogen")),FALSE,IF(AND($P$7=FALSE,OR(C3588="Commercial NAICS Cogen",C3588="Commercial NAICS Non-Cogen",C3588="industrial NAICS Cogen", C3588="industrial NAICS non-cogen")),FALSE,TRUE))</f>
        <v>1</v>
      </c>
      <c r="M3588">
        <f t="shared" si="166"/>
        <v>0.39577656675749318</v>
      </c>
      <c r="N3588">
        <f t="shared" si="167"/>
        <v>1</v>
      </c>
    </row>
    <row r="3589" spans="1:14" x14ac:dyDescent="0.2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s="32">
        <f t="shared" si="165"/>
        <v>8902000.3471909799</v>
      </c>
      <c r="J3589" t="str">
        <f>IF(K3589="natural gas",VLOOKUP(D3589,'Cross-Page Data'!$I$4:$J$13,2,FALSE),IF(K3589="solar",VLOOKUP('Form 923'!D3589,'Cross-Page Data'!$I$14:$J$117,2,FALSE),K3589))</f>
        <v>hydro</v>
      </c>
      <c r="K3589" t="str">
        <f>VLOOKUP(E3589,'Cross-Page Data'!$D$4:$F$48,3,FALSE)</f>
        <v>hydro</v>
      </c>
      <c r="L3589" t="b">
        <f>IF(AND($P$6=FALSE,OR(C3589="Commercial NAICS Cogen",C3589="Industrial NAICS Cogen",C3589="NAICS-22 Cogen")),FALSE,IF(AND($P$7=FALSE,OR(C3589="Commercial NAICS Cogen",C3589="Commercial NAICS Non-Cogen",C3589="industrial NAICS Cogen", C3589="industrial NAICS non-cogen")),FALSE,TRUE))</f>
        <v>1</v>
      </c>
      <c r="M3589">
        <f t="shared" si="166"/>
        <v>0.4366485013623978</v>
      </c>
      <c r="N3589">
        <f t="shared" si="167"/>
        <v>1</v>
      </c>
    </row>
    <row r="3590" spans="1:14" x14ac:dyDescent="0.2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s="32">
        <f t="shared" si="165"/>
        <v>8902001.0261672661</v>
      </c>
      <c r="J3590" t="str">
        <f>IF(K3590="natural gas",VLOOKUP(D3590,'Cross-Page Data'!$I$4:$J$13,2,FALSE),IF(K3590="solar",VLOOKUP('Form 923'!D3590,'Cross-Page Data'!$I$14:$J$117,2,FALSE),K3590))</f>
        <v>hydro</v>
      </c>
      <c r="K3590" t="str">
        <f>VLOOKUP(E3590,'Cross-Page Data'!$D$4:$F$48,3,FALSE)</f>
        <v>hydro</v>
      </c>
      <c r="L3590" t="b">
        <f>IF(AND($P$6=FALSE,OR(C3590="Commercial NAICS Cogen",C3590="Industrial NAICS Cogen",C3590="NAICS-22 Cogen")),FALSE,IF(AND($P$7=FALSE,OR(C3590="Commercial NAICS Cogen",C3590="Commercial NAICS Non-Cogen",C3590="industrial NAICS Cogen", C3590="industrial NAICS non-cogen")),FALSE,TRUE))</f>
        <v>1</v>
      </c>
      <c r="M3590">
        <f t="shared" si="166"/>
        <v>0.40803814713896458</v>
      </c>
      <c r="N3590">
        <f t="shared" si="167"/>
        <v>1</v>
      </c>
    </row>
    <row r="3591" spans="1:14" x14ac:dyDescent="0.2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s="32">
        <f t="shared" ref="I3591:I3654" si="168">IFERROR(F3591/G3591*10^6,"")</f>
        <v>8902000.0952348113</v>
      </c>
      <c r="J3591" t="str">
        <f>IF(K3591="natural gas",VLOOKUP(D3591,'Cross-Page Data'!$I$4:$J$13,2,FALSE),IF(K3591="solar",VLOOKUP('Form 923'!D3591,'Cross-Page Data'!$I$14:$J$117,2,FALSE),K3591))</f>
        <v>hydro</v>
      </c>
      <c r="K3591" t="str">
        <f>VLOOKUP(E3591,'Cross-Page Data'!$D$4:$F$48,3,FALSE)</f>
        <v>hydro</v>
      </c>
      <c r="L3591" t="b">
        <f>IF(AND($P$6=FALSE,OR(C3591="Commercial NAICS Cogen",C3591="Industrial NAICS Cogen",C3591="NAICS-22 Cogen")),FALSE,IF(AND($P$7=FALSE,OR(C3591="Commercial NAICS Cogen",C3591="Commercial NAICS Non-Cogen",C3591="industrial NAICS Cogen", C3591="industrial NAICS non-cogen")),FALSE,TRUE))</f>
        <v>1</v>
      </c>
      <c r="M3591">
        <f t="shared" ref="M3591:M3654" si="169">(COUNTIFS($J$6:$J$14148,J3591,$I$6:$I$14148,"&gt;"&amp;I3591)+1)/COUNTIFS($J$6:$J$14148,J3591)</f>
        <v>0.44959128065395093</v>
      </c>
      <c r="N3591">
        <f t="shared" ref="N3591:N3654" si="170">IF(OR(M3591&gt;0.95,M3591&lt;0.05),0,1)</f>
        <v>1</v>
      </c>
    </row>
    <row r="3592" spans="1:14" x14ac:dyDescent="0.2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s="32" t="str">
        <f t="shared" si="168"/>
        <v/>
      </c>
      <c r="J3592" t="str">
        <f>IF(K3592="natural gas",VLOOKUP(D3592,'Cross-Page Data'!$I$4:$J$13,2,FALSE),IF(K3592="solar",VLOOKUP('Form 923'!D3592,'Cross-Page Data'!$I$14:$J$117,2,FALSE),K3592))</f>
        <v>hydro</v>
      </c>
      <c r="K3592" t="str">
        <f>VLOOKUP(E3592,'Cross-Page Data'!$D$4:$F$48,3,FALSE)</f>
        <v>hydro</v>
      </c>
      <c r="L3592" t="b">
        <f>IF(AND($P$6=FALSE,OR(C3592="Commercial NAICS Cogen",C3592="Industrial NAICS Cogen",C3592="NAICS-22 Cogen")),FALSE,IF(AND($P$7=FALSE,OR(C3592="Commercial NAICS Cogen",C3592="Commercial NAICS Non-Cogen",C3592="industrial NAICS Cogen", C3592="industrial NAICS non-cogen")),FALSE,TRUE))</f>
        <v>1</v>
      </c>
      <c r="M3592">
        <f t="shared" si="169"/>
        <v>6.8119891008174384E-4</v>
      </c>
      <c r="N3592">
        <f t="shared" si="170"/>
        <v>0</v>
      </c>
    </row>
    <row r="3593" spans="1:14" x14ac:dyDescent="0.2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s="32">
        <f t="shared" si="168"/>
        <v>8901943.8029253278</v>
      </c>
      <c r="J3593" t="str">
        <f>IF(K3593="natural gas",VLOOKUP(D3593,'Cross-Page Data'!$I$4:$J$13,2,FALSE),IF(K3593="solar",VLOOKUP('Form 923'!D3593,'Cross-Page Data'!$I$14:$J$117,2,FALSE),K3593))</f>
        <v>hydro</v>
      </c>
      <c r="K3593" t="str">
        <f>VLOOKUP(E3593,'Cross-Page Data'!$D$4:$F$48,3,FALSE)</f>
        <v>hydro</v>
      </c>
      <c r="L3593" t="b">
        <f>IF(AND($P$6=FALSE,OR(C3593="Commercial NAICS Cogen",C3593="Industrial NAICS Cogen",C3593="NAICS-22 Cogen")),FALSE,IF(AND($P$7=FALSE,OR(C3593="Commercial NAICS Cogen",C3593="Commercial NAICS Non-Cogen",C3593="industrial NAICS Cogen", C3593="industrial NAICS non-cogen")),FALSE,TRUE))</f>
        <v>1</v>
      </c>
      <c r="M3593">
        <f t="shared" si="169"/>
        <v>0.80585831062670299</v>
      </c>
      <c r="N3593">
        <f t="shared" si="170"/>
        <v>1</v>
      </c>
    </row>
    <row r="3594" spans="1:14" x14ac:dyDescent="0.2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s="32">
        <f t="shared" si="168"/>
        <v>8902013.7649757843</v>
      </c>
      <c r="J3594" t="str">
        <f>IF(K3594="natural gas",VLOOKUP(D3594,'Cross-Page Data'!$I$4:$J$13,2,FALSE),IF(K3594="solar",VLOOKUP('Form 923'!D3594,'Cross-Page Data'!$I$14:$J$117,2,FALSE),K3594))</f>
        <v>hydro</v>
      </c>
      <c r="K3594" t="str">
        <f>VLOOKUP(E3594,'Cross-Page Data'!$D$4:$F$48,3,FALSE)</f>
        <v>hydro</v>
      </c>
      <c r="L3594" t="b">
        <f>IF(AND($P$6=FALSE,OR(C3594="Commercial NAICS Cogen",C3594="Industrial NAICS Cogen",C3594="NAICS-22 Cogen")),FALSE,IF(AND($P$7=FALSE,OR(C3594="Commercial NAICS Cogen",C3594="Commercial NAICS Non-Cogen",C3594="industrial NAICS Cogen", C3594="industrial NAICS non-cogen")),FALSE,TRUE))</f>
        <v>1</v>
      </c>
      <c r="M3594">
        <f t="shared" si="169"/>
        <v>0.25953678474114439</v>
      </c>
      <c r="N3594">
        <f t="shared" si="170"/>
        <v>1</v>
      </c>
    </row>
    <row r="3595" spans="1:14" x14ac:dyDescent="0.2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s="32">
        <f t="shared" si="168"/>
        <v>8901920.8752067164</v>
      </c>
      <c r="J3595" t="str">
        <f>IF(K3595="natural gas",VLOOKUP(D3595,'Cross-Page Data'!$I$4:$J$13,2,FALSE),IF(K3595="solar",VLOOKUP('Form 923'!D3595,'Cross-Page Data'!$I$14:$J$117,2,FALSE),K3595))</f>
        <v>hydro</v>
      </c>
      <c r="K3595" t="str">
        <f>VLOOKUP(E3595,'Cross-Page Data'!$D$4:$F$48,3,FALSE)</f>
        <v>hydro</v>
      </c>
      <c r="L3595" t="b">
        <f>IF(AND($P$6=FALSE,OR(C3595="Commercial NAICS Cogen",C3595="Industrial NAICS Cogen",C3595="NAICS-22 Cogen")),FALSE,IF(AND($P$7=FALSE,OR(C3595="Commercial NAICS Cogen",C3595="Commercial NAICS Non-Cogen",C3595="industrial NAICS Cogen", C3595="industrial NAICS non-cogen")),FALSE,TRUE))</f>
        <v>1</v>
      </c>
      <c r="M3595">
        <f t="shared" si="169"/>
        <v>0.82970027247956402</v>
      </c>
      <c r="N3595">
        <f t="shared" si="170"/>
        <v>1</v>
      </c>
    </row>
    <row r="3596" spans="1:14" x14ac:dyDescent="0.2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s="32">
        <f t="shared" si="168"/>
        <v>8901999.7059255987</v>
      </c>
      <c r="J3596" t="str">
        <f>IF(K3596="natural gas",VLOOKUP(D3596,'Cross-Page Data'!$I$4:$J$13,2,FALSE),IF(K3596="solar",VLOOKUP('Form 923'!D3596,'Cross-Page Data'!$I$14:$J$117,2,FALSE),K3596))</f>
        <v>hydro</v>
      </c>
      <c r="K3596" t="str">
        <f>VLOOKUP(E3596,'Cross-Page Data'!$D$4:$F$48,3,FALSE)</f>
        <v>hydro</v>
      </c>
      <c r="L3596" t="b">
        <f>IF(AND($P$6=FALSE,OR(C3596="Commercial NAICS Cogen",C3596="Industrial NAICS Cogen",C3596="NAICS-22 Cogen")),FALSE,IF(AND($P$7=FALSE,OR(C3596="Commercial NAICS Cogen",C3596="Commercial NAICS Non-Cogen",C3596="industrial NAICS Cogen", C3596="industrial NAICS non-cogen")),FALSE,TRUE))</f>
        <v>1</v>
      </c>
      <c r="M3596">
        <f t="shared" si="169"/>
        <v>0.47275204359673023</v>
      </c>
      <c r="N3596">
        <f t="shared" si="170"/>
        <v>1</v>
      </c>
    </row>
    <row r="3597" spans="1:14" x14ac:dyDescent="0.2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s="32">
        <f t="shared" si="168"/>
        <v>0</v>
      </c>
      <c r="J3597" t="str">
        <f>IF(K3597="natural gas",VLOOKUP(D3597,'Cross-Page Data'!$I$4:$J$13,2,FALSE),IF(K3597="solar",VLOOKUP('Form 923'!D3597,'Cross-Page Data'!$I$14:$J$117,2,FALSE),K3597))</f>
        <v>nuclear</v>
      </c>
      <c r="K3597" t="str">
        <f>VLOOKUP(E3597,'Cross-Page Data'!$D$4:$F$48,3,FALSE)</f>
        <v>nuclear</v>
      </c>
      <c r="L3597" t="b">
        <f>IF(AND($P$6=FALSE,OR(C3597="Commercial NAICS Cogen",C3597="Industrial NAICS Cogen",C3597="NAICS-22 Cogen")),FALSE,IF(AND($P$7=FALSE,OR(C3597="Commercial NAICS Cogen",C3597="Commercial NAICS Non-Cogen",C3597="industrial NAICS Cogen", C3597="industrial NAICS non-cogen")),FALSE,TRUE))</f>
        <v>1</v>
      </c>
      <c r="M3597">
        <f t="shared" si="169"/>
        <v>1.020408163265306E-2</v>
      </c>
      <c r="N3597">
        <f t="shared" si="170"/>
        <v>0</v>
      </c>
    </row>
    <row r="3598" spans="1:14" x14ac:dyDescent="0.2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s="32">
        <f t="shared" si="168"/>
        <v>-31394366.197183099</v>
      </c>
      <c r="J3598" t="str">
        <f>IF(K3598="natural gas",VLOOKUP(D3598,'Cross-Page Data'!$I$4:$J$13,2,FALSE),IF(K3598="solar",VLOOKUP('Form 923'!D3598,'Cross-Page Data'!$I$14:$J$117,2,FALSE),K3598))</f>
        <v>heavy or residual fuel oil</v>
      </c>
      <c r="K3598" t="str">
        <f>VLOOKUP(E3598,'Cross-Page Data'!$D$4:$F$48,3,FALSE)</f>
        <v>heavy or residual fuel oil</v>
      </c>
      <c r="L3598" t="b">
        <f>IF(AND($P$6=FALSE,OR(C3598="Commercial NAICS Cogen",C3598="Industrial NAICS Cogen",C3598="NAICS-22 Cogen")),FALSE,IF(AND($P$7=FALSE,OR(C3598="Commercial NAICS Cogen",C3598="Commercial NAICS Non-Cogen",C3598="industrial NAICS Cogen", C3598="industrial NAICS non-cogen")),FALSE,TRUE))</f>
        <v>1</v>
      </c>
      <c r="M3598">
        <f t="shared" si="169"/>
        <v>0.64297188755020085</v>
      </c>
      <c r="N3598">
        <f t="shared" si="170"/>
        <v>1</v>
      </c>
    </row>
    <row r="3599" spans="1:14" x14ac:dyDescent="0.2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s="32">
        <f t="shared" si="168"/>
        <v>11426635.494813429</v>
      </c>
      <c r="J3599" t="str">
        <f>IF(K3599="natural gas",VLOOKUP(D3599,'Cross-Page Data'!$I$4:$J$13,2,FALSE),IF(K3599="solar",VLOOKUP('Form 923'!D3599,'Cross-Page Data'!$I$14:$J$117,2,FALSE),K3599))</f>
        <v>lignite</v>
      </c>
      <c r="K3599" t="str">
        <f>VLOOKUP(E3599,'Cross-Page Data'!$D$4:$F$48,3,FALSE)</f>
        <v>lignite</v>
      </c>
      <c r="L3599" t="b">
        <f>IF(AND($P$6=FALSE,OR(C3599="Commercial NAICS Cogen",C3599="Industrial NAICS Cogen",C3599="NAICS-22 Cogen")),FALSE,IF(AND($P$7=FALSE,OR(C3599="Commercial NAICS Cogen",C3599="Commercial NAICS Non-Cogen",C3599="industrial NAICS Cogen", C3599="industrial NAICS non-cogen")),FALSE,TRUE))</f>
        <v>1</v>
      </c>
      <c r="M3599">
        <f t="shared" si="169"/>
        <v>0.45454545454545453</v>
      </c>
      <c r="N3599">
        <f t="shared" si="170"/>
        <v>1</v>
      </c>
    </row>
    <row r="3600" spans="1:14" x14ac:dyDescent="0.2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s="32">
        <f t="shared" si="168"/>
        <v>11341837.149237983</v>
      </c>
      <c r="J3600" t="str">
        <f>IF(K3600="natural gas",VLOOKUP(D3600,'Cross-Page Data'!$I$4:$J$13,2,FALSE),IF(K3600="solar",VLOOKUP('Form 923'!D3600,'Cross-Page Data'!$I$14:$J$117,2,FALSE),K3600))</f>
        <v>natural gas peaker</v>
      </c>
      <c r="K3600" t="str">
        <f>VLOOKUP(E3600,'Cross-Page Data'!$D$4:$F$48,3,FALSE)</f>
        <v>natural gas</v>
      </c>
      <c r="L3600" t="b">
        <f>IF(AND($P$6=FALSE,OR(C3600="Commercial NAICS Cogen",C3600="Industrial NAICS Cogen",C3600="NAICS-22 Cogen")),FALSE,IF(AND($P$7=FALSE,OR(C3600="Commercial NAICS Cogen",C3600="Commercial NAICS Non-Cogen",C3600="industrial NAICS Cogen", C3600="industrial NAICS non-cogen")),FALSE,TRUE))</f>
        <v>1</v>
      </c>
      <c r="M3600">
        <f t="shared" si="169"/>
        <v>0.36246913580246914</v>
      </c>
      <c r="N3600">
        <f t="shared" si="170"/>
        <v>1</v>
      </c>
    </row>
    <row r="3601" spans="1:14" x14ac:dyDescent="0.2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s="32">
        <f t="shared" si="168"/>
        <v>11316151.9115442</v>
      </c>
      <c r="J3601" t="str">
        <f>IF(K3601="natural gas",VLOOKUP(D3601,'Cross-Page Data'!$I$4:$J$13,2,FALSE),IF(K3601="solar",VLOOKUP('Form 923'!D3601,'Cross-Page Data'!$I$14:$J$117,2,FALSE),K3601))</f>
        <v>hard coal</v>
      </c>
      <c r="K3601" t="str">
        <f>VLOOKUP(E3601,'Cross-Page Data'!$D$4:$F$48,3,FALSE)</f>
        <v>hard coal</v>
      </c>
      <c r="L3601" t="b">
        <f>IF(AND($P$6=FALSE,OR(C3601="Commercial NAICS Cogen",C3601="Industrial NAICS Cogen",C3601="NAICS-22 Cogen")),FALSE,IF(AND($P$7=FALSE,OR(C3601="Commercial NAICS Cogen",C3601="Commercial NAICS Non-Cogen",C3601="industrial NAICS Cogen", C3601="industrial NAICS non-cogen")),FALSE,TRUE))</f>
        <v>1</v>
      </c>
      <c r="M3601">
        <f t="shared" si="169"/>
        <v>0.18367346938775511</v>
      </c>
      <c r="N3601">
        <f t="shared" si="170"/>
        <v>1</v>
      </c>
    </row>
    <row r="3602" spans="1:14" x14ac:dyDescent="0.2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s="32">
        <f t="shared" si="168"/>
        <v>16397474.443776308</v>
      </c>
      <c r="J3602" t="str">
        <f>IF(K3602="natural gas",VLOOKUP(D3602,'Cross-Page Data'!$I$4:$J$13,2,FALSE),IF(K3602="solar",VLOOKUP('Form 923'!D3602,'Cross-Page Data'!$I$14:$J$117,2,FALSE),K3602))</f>
        <v>heavy or residual fuel oil</v>
      </c>
      <c r="K3602" t="str">
        <f>VLOOKUP(E3602,'Cross-Page Data'!$D$4:$F$48,3,FALSE)</f>
        <v>heavy or residual fuel oil</v>
      </c>
      <c r="L3602" t="b">
        <f>IF(AND($P$6=FALSE,OR(C3602="Commercial NAICS Cogen",C3602="Industrial NAICS Cogen",C3602="NAICS-22 Cogen")),FALSE,IF(AND($P$7=FALSE,OR(C3602="Commercial NAICS Cogen",C3602="Commercial NAICS Non-Cogen",C3602="industrial NAICS Cogen", C3602="industrial NAICS non-cogen")),FALSE,TRUE))</f>
        <v>1</v>
      </c>
      <c r="M3602">
        <f t="shared" si="169"/>
        <v>0.10080321285140562</v>
      </c>
      <c r="N3602">
        <f t="shared" si="170"/>
        <v>1</v>
      </c>
    </row>
    <row r="3603" spans="1:14" x14ac:dyDescent="0.2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s="32">
        <f t="shared" si="168"/>
        <v>9584158.1246231459</v>
      </c>
      <c r="J3603" t="str">
        <f>IF(K3603="natural gas",VLOOKUP(D3603,'Cross-Page Data'!$I$4:$J$13,2,FALSE),IF(K3603="solar",VLOOKUP('Form 923'!D3603,'Cross-Page Data'!$I$14:$J$117,2,FALSE),K3603))</f>
        <v>heavy or residual fuel oil</v>
      </c>
      <c r="K3603" t="str">
        <f>VLOOKUP(E3603,'Cross-Page Data'!$D$4:$F$48,3,FALSE)</f>
        <v>heavy or residual fuel oil</v>
      </c>
      <c r="L3603" t="b">
        <f>IF(AND($P$6=FALSE,OR(C3603="Commercial NAICS Cogen",C3603="Industrial NAICS Cogen",C3603="NAICS-22 Cogen")),FALSE,IF(AND($P$7=FALSE,OR(C3603="Commercial NAICS Cogen",C3603="Commercial NAICS Non-Cogen",C3603="industrial NAICS Cogen", C3603="industrial NAICS non-cogen")),FALSE,TRUE))</f>
        <v>1</v>
      </c>
      <c r="M3603">
        <f t="shared" si="169"/>
        <v>0.44257028112449798</v>
      </c>
      <c r="N3603">
        <f t="shared" si="170"/>
        <v>1</v>
      </c>
    </row>
    <row r="3604" spans="1:14" x14ac:dyDescent="0.2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s="32" t="str">
        <f t="shared" si="168"/>
        <v/>
      </c>
      <c r="J3604" t="str">
        <f>IF(K3604="natural gas",VLOOKUP(D3604,'Cross-Page Data'!$I$4:$J$13,2,FALSE),IF(K3604="solar",VLOOKUP('Form 923'!D3604,'Cross-Page Data'!$I$14:$J$117,2,FALSE),K3604))</f>
        <v>heavy or residual fuel oil</v>
      </c>
      <c r="K3604" t="str">
        <f>VLOOKUP(E3604,'Cross-Page Data'!$D$4:$F$48,3,FALSE)</f>
        <v>heavy or residual fuel oil</v>
      </c>
      <c r="L3604" t="b">
        <f>IF(AND($P$6=FALSE,OR(C3604="Commercial NAICS Cogen",C3604="Industrial NAICS Cogen",C3604="NAICS-22 Cogen")),FALSE,IF(AND($P$7=FALSE,OR(C3604="Commercial NAICS Cogen",C3604="Commercial NAICS Non-Cogen",C3604="industrial NAICS Cogen", C3604="industrial NAICS non-cogen")),FALSE,TRUE))</f>
        <v>1</v>
      </c>
      <c r="M3604">
        <f t="shared" si="169"/>
        <v>4.0160642570281126E-4</v>
      </c>
      <c r="N3604">
        <f t="shared" si="170"/>
        <v>0</v>
      </c>
    </row>
    <row r="3605" spans="1:14" x14ac:dyDescent="0.2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s="32" t="str">
        <f t="shared" si="168"/>
        <v/>
      </c>
      <c r="J3605" t="str">
        <f>IF(K3605="natural gas",VLOOKUP(D3605,'Cross-Page Data'!$I$4:$J$13,2,FALSE),IF(K3605="solar",VLOOKUP('Form 923'!D3605,'Cross-Page Data'!$I$14:$J$117,2,FALSE),K3605))</f>
        <v>crude oil</v>
      </c>
      <c r="K3605" t="str">
        <f>VLOOKUP(E3605,'Cross-Page Data'!$D$4:$F$48,3,FALSE)</f>
        <v>crude oil</v>
      </c>
      <c r="L3605" t="b">
        <f>IF(AND($P$6=FALSE,OR(C3605="Commercial NAICS Cogen",C3605="Industrial NAICS Cogen",C3605="NAICS-22 Cogen")),FALSE,IF(AND($P$7=FALSE,OR(C3605="Commercial NAICS Cogen",C3605="Commercial NAICS Non-Cogen",C3605="industrial NAICS Cogen", C3605="industrial NAICS non-cogen")),FALSE,TRUE))</f>
        <v>1</v>
      </c>
      <c r="M3605">
        <f t="shared" si="169"/>
        <v>2.0833333333333332E-2</v>
      </c>
      <c r="N3605">
        <f t="shared" si="170"/>
        <v>0</v>
      </c>
    </row>
    <row r="3606" spans="1:14" x14ac:dyDescent="0.2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s="32">
        <f t="shared" si="168"/>
        <v>8902054.9563026521</v>
      </c>
      <c r="J3606" t="str">
        <f>IF(K3606="natural gas",VLOOKUP(D3606,'Cross-Page Data'!$I$4:$J$13,2,FALSE),IF(K3606="solar",VLOOKUP('Form 923'!D3606,'Cross-Page Data'!$I$14:$J$117,2,FALSE),K3606))</f>
        <v>hydro</v>
      </c>
      <c r="K3606" t="str">
        <f>VLOOKUP(E3606,'Cross-Page Data'!$D$4:$F$48,3,FALSE)</f>
        <v>hydro</v>
      </c>
      <c r="L3606" t="b">
        <f>IF(AND($P$6=FALSE,OR(C3606="Commercial NAICS Cogen",C3606="Industrial NAICS Cogen",C3606="NAICS-22 Cogen")),FALSE,IF(AND($P$7=FALSE,OR(C3606="Commercial NAICS Cogen",C3606="Commercial NAICS Non-Cogen",C3606="industrial NAICS Cogen", C3606="industrial NAICS non-cogen")),FALSE,TRUE))</f>
        <v>1</v>
      </c>
      <c r="M3606">
        <f t="shared" si="169"/>
        <v>0.1444141689373297</v>
      </c>
      <c r="N3606">
        <f t="shared" si="170"/>
        <v>1</v>
      </c>
    </row>
    <row r="3607" spans="1:14" x14ac:dyDescent="0.2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s="32">
        <f t="shared" si="168"/>
        <v>8901995.2320109699</v>
      </c>
      <c r="J3607" t="str">
        <f>IF(K3607="natural gas",VLOOKUP(D3607,'Cross-Page Data'!$I$4:$J$13,2,FALSE),IF(K3607="solar",VLOOKUP('Form 923'!D3607,'Cross-Page Data'!$I$14:$J$117,2,FALSE),K3607))</f>
        <v>hydro</v>
      </c>
      <c r="K3607" t="str">
        <f>VLOOKUP(E3607,'Cross-Page Data'!$D$4:$F$48,3,FALSE)</f>
        <v>hydro</v>
      </c>
      <c r="L3607" t="b">
        <f>IF(AND($P$6=FALSE,OR(C3607="Commercial NAICS Cogen",C3607="Industrial NAICS Cogen",C3607="NAICS-22 Cogen")),FALSE,IF(AND($P$7=FALSE,OR(C3607="Commercial NAICS Cogen",C3607="Commercial NAICS Non-Cogen",C3607="industrial NAICS Cogen", C3607="industrial NAICS non-cogen")),FALSE,TRUE))</f>
        <v>1</v>
      </c>
      <c r="M3607">
        <f t="shared" si="169"/>
        <v>0.5987738419618529</v>
      </c>
      <c r="N3607">
        <f t="shared" si="170"/>
        <v>1</v>
      </c>
    </row>
    <row r="3608" spans="1:14" x14ac:dyDescent="0.2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s="32">
        <f t="shared" si="168"/>
        <v>8902018.0258276705</v>
      </c>
      <c r="J3608" t="str">
        <f>IF(K3608="natural gas",VLOOKUP(D3608,'Cross-Page Data'!$I$4:$J$13,2,FALSE),IF(K3608="solar",VLOOKUP('Form 923'!D3608,'Cross-Page Data'!$I$14:$J$117,2,FALSE),K3608))</f>
        <v>hydro</v>
      </c>
      <c r="K3608" t="str">
        <f>VLOOKUP(E3608,'Cross-Page Data'!$D$4:$F$48,3,FALSE)</f>
        <v>hydro</v>
      </c>
      <c r="L3608" t="b">
        <f>IF(AND($P$6=FALSE,OR(C3608="Commercial NAICS Cogen",C3608="Industrial NAICS Cogen",C3608="NAICS-22 Cogen")),FALSE,IF(AND($P$7=FALSE,OR(C3608="Commercial NAICS Cogen",C3608="Commercial NAICS Non-Cogen",C3608="industrial NAICS Cogen", C3608="industrial NAICS non-cogen")),FALSE,TRUE))</f>
        <v>1</v>
      </c>
      <c r="M3608">
        <f t="shared" si="169"/>
        <v>0.23978201634877383</v>
      </c>
      <c r="N3608">
        <f t="shared" si="170"/>
        <v>1</v>
      </c>
    </row>
    <row r="3609" spans="1:14" x14ac:dyDescent="0.2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s="32">
        <f t="shared" si="168"/>
        <v>9912619.4903140198</v>
      </c>
      <c r="J3609" t="str">
        <f>IF(K3609="natural gas",VLOOKUP(D3609,'Cross-Page Data'!$I$4:$J$13,2,FALSE),IF(K3609="solar",VLOOKUP('Form 923'!D3609,'Cross-Page Data'!$I$14:$J$117,2,FALSE),K3609))</f>
        <v>hard coal</v>
      </c>
      <c r="K3609" t="str">
        <f>VLOOKUP(E3609,'Cross-Page Data'!$D$4:$F$48,3,FALSE)</f>
        <v>hard coal</v>
      </c>
      <c r="L3609" t="b">
        <f>IF(AND($P$6=FALSE,OR(C3609="Commercial NAICS Cogen",C3609="Industrial NAICS Cogen",C3609="NAICS-22 Cogen")),FALSE,IF(AND($P$7=FALSE,OR(C3609="Commercial NAICS Cogen",C3609="Commercial NAICS Non-Cogen",C3609="industrial NAICS Cogen", C3609="industrial NAICS non-cogen")),FALSE,TRUE))</f>
        <v>1</v>
      </c>
      <c r="M3609">
        <f t="shared" si="169"/>
        <v>0.41768707482993195</v>
      </c>
      <c r="N3609">
        <f t="shared" si="170"/>
        <v>1</v>
      </c>
    </row>
    <row r="3610" spans="1:14" x14ac:dyDescent="0.2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s="32">
        <f t="shared" si="168"/>
        <v>9996442.4847298749</v>
      </c>
      <c r="J3610" t="str">
        <f>IF(K3610="natural gas",VLOOKUP(D3610,'Cross-Page Data'!$I$4:$J$13,2,FALSE),IF(K3610="solar",VLOOKUP('Form 923'!D3610,'Cross-Page Data'!$I$14:$J$117,2,FALSE),K3610))</f>
        <v>heavy or residual fuel oil</v>
      </c>
      <c r="K3610" t="str">
        <f>VLOOKUP(E3610,'Cross-Page Data'!$D$4:$F$48,3,FALSE)</f>
        <v>heavy or residual fuel oil</v>
      </c>
      <c r="L3610" t="b">
        <f>IF(AND($P$6=FALSE,OR(C3610="Commercial NAICS Cogen",C3610="Industrial NAICS Cogen",C3610="NAICS-22 Cogen")),FALSE,IF(AND($P$7=FALSE,OR(C3610="Commercial NAICS Cogen",C3610="Commercial NAICS Non-Cogen",C3610="industrial NAICS Cogen", C3610="industrial NAICS non-cogen")),FALSE,TRUE))</f>
        <v>1</v>
      </c>
      <c r="M3610">
        <f t="shared" si="169"/>
        <v>0.40361445783132532</v>
      </c>
      <c r="N3610">
        <f t="shared" si="170"/>
        <v>1</v>
      </c>
    </row>
    <row r="3611" spans="1:14" x14ac:dyDescent="0.2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s="32">
        <f t="shared" si="168"/>
        <v>9908624.3844295386</v>
      </c>
      <c r="J3611" t="str">
        <f>IF(K3611="natural gas",VLOOKUP(D3611,'Cross-Page Data'!$I$4:$J$13,2,FALSE),IF(K3611="solar",VLOOKUP('Form 923'!D3611,'Cross-Page Data'!$I$14:$J$117,2,FALSE),K3611))</f>
        <v>hard coal</v>
      </c>
      <c r="K3611" t="str">
        <f>VLOOKUP(E3611,'Cross-Page Data'!$D$4:$F$48,3,FALSE)</f>
        <v>hard coal</v>
      </c>
      <c r="L3611" t="b">
        <f>IF(AND($P$6=FALSE,OR(C3611="Commercial NAICS Cogen",C3611="Industrial NAICS Cogen",C3611="NAICS-22 Cogen")),FALSE,IF(AND($P$7=FALSE,OR(C3611="Commercial NAICS Cogen",C3611="Commercial NAICS Non-Cogen",C3611="industrial NAICS Cogen", C3611="industrial NAICS non-cogen")),FALSE,TRUE))</f>
        <v>1</v>
      </c>
      <c r="M3611">
        <f t="shared" si="169"/>
        <v>0.41904761904761906</v>
      </c>
      <c r="N3611">
        <f t="shared" si="170"/>
        <v>1</v>
      </c>
    </row>
    <row r="3612" spans="1:14" x14ac:dyDescent="0.2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s="32">
        <f t="shared" si="168"/>
        <v>8901977.3082298785</v>
      </c>
      <c r="J3612" t="str">
        <f>IF(K3612="natural gas",VLOOKUP(D3612,'Cross-Page Data'!$I$4:$J$13,2,FALSE),IF(K3612="solar",VLOOKUP('Form 923'!D3612,'Cross-Page Data'!$I$14:$J$117,2,FALSE),K3612))</f>
        <v>hydro</v>
      </c>
      <c r="K3612" t="str">
        <f>VLOOKUP(E3612,'Cross-Page Data'!$D$4:$F$48,3,FALSE)</f>
        <v>hydro</v>
      </c>
      <c r="L3612" t="b">
        <f>IF(AND($P$6=FALSE,OR(C3612="Commercial NAICS Cogen",C3612="Industrial NAICS Cogen",C3612="NAICS-22 Cogen")),FALSE,IF(AND($P$7=FALSE,OR(C3612="Commercial NAICS Cogen",C3612="Commercial NAICS Non-Cogen",C3612="industrial NAICS Cogen", C3612="industrial NAICS non-cogen")),FALSE,TRUE))</f>
        <v>1</v>
      </c>
      <c r="M3612">
        <f t="shared" si="169"/>
        <v>0.72275204359673029</v>
      </c>
      <c r="N3612">
        <f t="shared" si="170"/>
        <v>1</v>
      </c>
    </row>
    <row r="3613" spans="1:14" x14ac:dyDescent="0.2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s="32">
        <f t="shared" si="168"/>
        <v>8903784.4772289917</v>
      </c>
      <c r="J3613" t="str">
        <f>IF(K3613="natural gas",VLOOKUP(D3613,'Cross-Page Data'!$I$4:$J$13,2,FALSE),IF(K3613="solar",VLOOKUP('Form 923'!D3613,'Cross-Page Data'!$I$14:$J$117,2,FALSE),K3613))</f>
        <v>hydro</v>
      </c>
      <c r="K3613" t="str">
        <f>VLOOKUP(E3613,'Cross-Page Data'!$D$4:$F$48,3,FALSE)</f>
        <v>hydro</v>
      </c>
      <c r="L3613" t="b">
        <f>IF(AND($P$6=FALSE,OR(C3613="Commercial NAICS Cogen",C3613="Industrial NAICS Cogen",C3613="NAICS-22 Cogen")),FALSE,IF(AND($P$7=FALSE,OR(C3613="Commercial NAICS Cogen",C3613="Commercial NAICS Non-Cogen",C3613="industrial NAICS Cogen", C3613="industrial NAICS non-cogen")),FALSE,TRUE))</f>
        <v>1</v>
      </c>
      <c r="M3613">
        <f t="shared" si="169"/>
        <v>8.1743869209809257E-3</v>
      </c>
      <c r="N3613">
        <f t="shared" si="170"/>
        <v>0</v>
      </c>
    </row>
    <row r="3614" spans="1:14" x14ac:dyDescent="0.2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s="32">
        <f t="shared" si="168"/>
        <v>8901957.1225816086</v>
      </c>
      <c r="J3614" t="str">
        <f>IF(K3614="natural gas",VLOOKUP(D3614,'Cross-Page Data'!$I$4:$J$13,2,FALSE),IF(K3614="solar",VLOOKUP('Form 923'!D3614,'Cross-Page Data'!$I$14:$J$117,2,FALSE),K3614))</f>
        <v>hydro</v>
      </c>
      <c r="K3614" t="str">
        <f>VLOOKUP(E3614,'Cross-Page Data'!$D$4:$F$48,3,FALSE)</f>
        <v>hydro</v>
      </c>
      <c r="L3614" t="b">
        <f>IF(AND($P$6=FALSE,OR(C3614="Commercial NAICS Cogen",C3614="Industrial NAICS Cogen",C3614="NAICS-22 Cogen")),FALSE,IF(AND($P$7=FALSE,OR(C3614="Commercial NAICS Cogen",C3614="Commercial NAICS Non-Cogen",C3614="industrial NAICS Cogen", C3614="industrial NAICS non-cogen")),FALSE,TRUE))</f>
        <v>1</v>
      </c>
      <c r="M3614">
        <f t="shared" si="169"/>
        <v>0.78065395095367851</v>
      </c>
      <c r="N3614">
        <f t="shared" si="170"/>
        <v>1</v>
      </c>
    </row>
    <row r="3615" spans="1:14" x14ac:dyDescent="0.2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s="32">
        <f t="shared" si="168"/>
        <v>0</v>
      </c>
      <c r="J3615" t="str">
        <f>IF(K3615="natural gas",VLOOKUP(D3615,'Cross-Page Data'!$I$4:$J$13,2,FALSE),IF(K3615="solar",VLOOKUP('Form 923'!D3615,'Cross-Page Data'!$I$14:$J$117,2,FALSE),K3615))</f>
        <v>heavy or residual fuel oil</v>
      </c>
      <c r="K3615" t="str">
        <f>VLOOKUP(E3615,'Cross-Page Data'!$D$4:$F$48,3,FALSE)</f>
        <v>heavy or residual fuel oil</v>
      </c>
      <c r="L3615" t="b">
        <f>IF(AND($P$6=FALSE,OR(C3615="Commercial NAICS Cogen",C3615="Industrial NAICS Cogen",C3615="NAICS-22 Cogen")),FALSE,IF(AND($P$7=FALSE,OR(C3615="Commercial NAICS Cogen",C3615="Commercial NAICS Non-Cogen",C3615="industrial NAICS Cogen", C3615="industrial NAICS non-cogen")),FALSE,TRUE))</f>
        <v>1</v>
      </c>
      <c r="M3615">
        <f t="shared" si="169"/>
        <v>0.57188755020080317</v>
      </c>
      <c r="N3615">
        <f t="shared" si="170"/>
        <v>1</v>
      </c>
    </row>
    <row r="3616" spans="1:14" x14ac:dyDescent="0.2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s="32">
        <f t="shared" si="168"/>
        <v>11940516.437012818</v>
      </c>
      <c r="J3616" t="str">
        <f>IF(K3616="natural gas",VLOOKUP(D3616,'Cross-Page Data'!$I$4:$J$13,2,FALSE),IF(K3616="solar",VLOOKUP('Form 923'!D3616,'Cross-Page Data'!$I$14:$J$117,2,FALSE),K3616))</f>
        <v>heavy or residual fuel oil</v>
      </c>
      <c r="K3616" t="str">
        <f>VLOOKUP(E3616,'Cross-Page Data'!$D$4:$F$48,3,FALSE)</f>
        <v>heavy or residual fuel oil</v>
      </c>
      <c r="L3616" t="b">
        <f>IF(AND($P$6=FALSE,OR(C3616="Commercial NAICS Cogen",C3616="Industrial NAICS Cogen",C3616="NAICS-22 Cogen")),FALSE,IF(AND($P$7=FALSE,OR(C3616="Commercial NAICS Cogen",C3616="Commercial NAICS Non-Cogen",C3616="industrial NAICS Cogen", C3616="industrial NAICS non-cogen")),FALSE,TRUE))</f>
        <v>1</v>
      </c>
      <c r="M3616">
        <f t="shared" si="169"/>
        <v>0.23373493975903614</v>
      </c>
      <c r="N3616">
        <f t="shared" si="170"/>
        <v>1</v>
      </c>
    </row>
    <row r="3617" spans="1:14" x14ac:dyDescent="0.2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s="32">
        <f t="shared" si="168"/>
        <v>10113179.663068697</v>
      </c>
      <c r="J3617" t="str">
        <f>IF(K3617="natural gas",VLOOKUP(D3617,'Cross-Page Data'!$I$4:$J$13,2,FALSE),IF(K3617="solar",VLOOKUP('Form 923'!D3617,'Cross-Page Data'!$I$14:$J$117,2,FALSE),K3617))</f>
        <v>heavy or residual fuel oil</v>
      </c>
      <c r="K3617" t="str">
        <f>VLOOKUP(E3617,'Cross-Page Data'!$D$4:$F$48,3,FALSE)</f>
        <v>heavy or residual fuel oil</v>
      </c>
      <c r="L3617" t="b">
        <f>IF(AND($P$6=FALSE,OR(C3617="Commercial NAICS Cogen",C3617="Industrial NAICS Cogen",C3617="NAICS-22 Cogen")),FALSE,IF(AND($P$7=FALSE,OR(C3617="Commercial NAICS Cogen",C3617="Commercial NAICS Non-Cogen",C3617="industrial NAICS Cogen", C3617="industrial NAICS non-cogen")),FALSE,TRUE))</f>
        <v>1</v>
      </c>
      <c r="M3617">
        <f t="shared" si="169"/>
        <v>0.39116465863453814</v>
      </c>
      <c r="N3617">
        <f t="shared" si="170"/>
        <v>1</v>
      </c>
    </row>
    <row r="3618" spans="1:14" x14ac:dyDescent="0.2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s="32">
        <f t="shared" si="168"/>
        <v>8901999.2526158448</v>
      </c>
      <c r="J3618" t="str">
        <f>IF(K3618="natural gas",VLOOKUP(D3618,'Cross-Page Data'!$I$4:$J$13,2,FALSE),IF(K3618="solar",VLOOKUP('Form 923'!D3618,'Cross-Page Data'!$I$14:$J$117,2,FALSE),K3618))</f>
        <v>hydro</v>
      </c>
      <c r="K3618" t="str">
        <f>VLOOKUP(E3618,'Cross-Page Data'!$D$4:$F$48,3,FALSE)</f>
        <v>hydro</v>
      </c>
      <c r="L3618" t="b">
        <f>IF(AND($P$6=FALSE,OR(C3618="Commercial NAICS Cogen",C3618="Industrial NAICS Cogen",C3618="NAICS-22 Cogen")),FALSE,IF(AND($P$7=FALSE,OR(C3618="Commercial NAICS Cogen",C3618="Commercial NAICS Non-Cogen",C3618="industrial NAICS Cogen", C3618="industrial NAICS non-cogen")),FALSE,TRUE))</f>
        <v>1</v>
      </c>
      <c r="M3618">
        <f t="shared" si="169"/>
        <v>0.5061307901907357</v>
      </c>
      <c r="N3618">
        <f t="shared" si="170"/>
        <v>1</v>
      </c>
    </row>
    <row r="3619" spans="1:14" x14ac:dyDescent="0.2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s="32">
        <f t="shared" si="168"/>
        <v>8901966.0279270001</v>
      </c>
      <c r="J3619" t="str">
        <f>IF(K3619="natural gas",VLOOKUP(D3619,'Cross-Page Data'!$I$4:$J$13,2,FALSE),IF(K3619="solar",VLOOKUP('Form 923'!D3619,'Cross-Page Data'!$I$14:$J$117,2,FALSE),K3619))</f>
        <v>hydro</v>
      </c>
      <c r="K3619" t="str">
        <f>VLOOKUP(E3619,'Cross-Page Data'!$D$4:$F$48,3,FALSE)</f>
        <v>hydro</v>
      </c>
      <c r="L3619" t="b">
        <f>IF(AND($P$6=FALSE,OR(C3619="Commercial NAICS Cogen",C3619="Industrial NAICS Cogen",C3619="NAICS-22 Cogen")),FALSE,IF(AND($P$7=FALSE,OR(C3619="Commercial NAICS Cogen",C3619="Commercial NAICS Non-Cogen",C3619="industrial NAICS Cogen", C3619="industrial NAICS non-cogen")),FALSE,TRUE))</f>
        <v>1</v>
      </c>
      <c r="M3619">
        <f t="shared" si="169"/>
        <v>0.7561307901907357</v>
      </c>
      <c r="N3619">
        <f t="shared" si="170"/>
        <v>1</v>
      </c>
    </row>
    <row r="3620" spans="1:14" x14ac:dyDescent="0.2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s="32" t="str">
        <f t="shared" si="168"/>
        <v/>
      </c>
      <c r="J3620" t="str">
        <f>IF(K3620="natural gas",VLOOKUP(D3620,'Cross-Page Data'!$I$4:$J$13,2,FALSE),IF(K3620="solar",VLOOKUP('Form 923'!D3620,'Cross-Page Data'!$I$14:$J$117,2,FALSE),K3620))</f>
        <v>hydro</v>
      </c>
      <c r="K3620" t="str">
        <f>VLOOKUP(E3620,'Cross-Page Data'!$D$4:$F$48,3,FALSE)</f>
        <v>hydro</v>
      </c>
      <c r="L3620" t="b">
        <f>IF(AND($P$6=FALSE,OR(C3620="Commercial NAICS Cogen",C3620="Industrial NAICS Cogen",C3620="NAICS-22 Cogen")),FALSE,IF(AND($P$7=FALSE,OR(C3620="Commercial NAICS Cogen",C3620="Commercial NAICS Non-Cogen",C3620="industrial NAICS Cogen", C3620="industrial NAICS non-cogen")),FALSE,TRUE))</f>
        <v>1</v>
      </c>
      <c r="M3620">
        <f t="shared" si="169"/>
        <v>6.8119891008174384E-4</v>
      </c>
      <c r="N3620">
        <f t="shared" si="170"/>
        <v>0</v>
      </c>
    </row>
    <row r="3621" spans="1:14" x14ac:dyDescent="0.2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s="32">
        <f t="shared" si="168"/>
        <v>8902004.6459605955</v>
      </c>
      <c r="J3621" t="str">
        <f>IF(K3621="natural gas",VLOOKUP(D3621,'Cross-Page Data'!$I$4:$J$13,2,FALSE),IF(K3621="solar",VLOOKUP('Form 923'!D3621,'Cross-Page Data'!$I$14:$J$117,2,FALSE),K3621))</f>
        <v>hydro</v>
      </c>
      <c r="K3621" t="str">
        <f>VLOOKUP(E3621,'Cross-Page Data'!$D$4:$F$48,3,FALSE)</f>
        <v>hydro</v>
      </c>
      <c r="L3621" t="b">
        <f>IF(AND($P$6=FALSE,OR(C3621="Commercial NAICS Cogen",C3621="Industrial NAICS Cogen",C3621="NAICS-22 Cogen")),FALSE,IF(AND($P$7=FALSE,OR(C3621="Commercial NAICS Cogen",C3621="Commercial NAICS Non-Cogen",C3621="industrial NAICS Cogen", C3621="industrial NAICS non-cogen")),FALSE,TRUE))</f>
        <v>1</v>
      </c>
      <c r="M3621">
        <f t="shared" si="169"/>
        <v>0.34400544959128065</v>
      </c>
      <c r="N3621">
        <f t="shared" si="170"/>
        <v>1</v>
      </c>
    </row>
    <row r="3622" spans="1:14" x14ac:dyDescent="0.2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s="32" t="str">
        <f t="shared" si="168"/>
        <v/>
      </c>
      <c r="J3622" t="str">
        <f>IF(K3622="natural gas",VLOOKUP(D3622,'Cross-Page Data'!$I$4:$J$13,2,FALSE),IF(K3622="solar",VLOOKUP('Form 923'!D3622,'Cross-Page Data'!$I$14:$J$117,2,FALSE),K3622))</f>
        <v>heavy or residual fuel oil</v>
      </c>
      <c r="K3622" t="str">
        <f>VLOOKUP(E3622,'Cross-Page Data'!$D$4:$F$48,3,FALSE)</f>
        <v>heavy or residual fuel oil</v>
      </c>
      <c r="L3622" t="b">
        <f>IF(AND($P$6=FALSE,OR(C3622="Commercial NAICS Cogen",C3622="Industrial NAICS Cogen",C3622="NAICS-22 Cogen")),FALSE,IF(AND($P$7=FALSE,OR(C3622="Commercial NAICS Cogen",C3622="Commercial NAICS Non-Cogen",C3622="industrial NAICS Cogen", C3622="industrial NAICS non-cogen")),FALSE,TRUE))</f>
        <v>1</v>
      </c>
      <c r="M3622">
        <f t="shared" si="169"/>
        <v>4.0160642570281126E-4</v>
      </c>
      <c r="N3622">
        <f t="shared" si="170"/>
        <v>0</v>
      </c>
    </row>
    <row r="3623" spans="1:14" x14ac:dyDescent="0.2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s="32">
        <f t="shared" si="168"/>
        <v>11429280.397022331</v>
      </c>
      <c r="J3623" t="str">
        <f>IF(K3623="natural gas",VLOOKUP(D3623,'Cross-Page Data'!$I$4:$J$13,2,FALSE),IF(K3623="solar",VLOOKUP('Form 923'!D3623,'Cross-Page Data'!$I$14:$J$117,2,FALSE),K3623))</f>
        <v>natural gas peaker</v>
      </c>
      <c r="K3623" t="str">
        <f>VLOOKUP(E3623,'Cross-Page Data'!$D$4:$F$48,3,FALSE)</f>
        <v>natural gas</v>
      </c>
      <c r="L3623" t="b">
        <f>IF(AND($P$6=FALSE,OR(C3623="Commercial NAICS Cogen",C3623="Industrial NAICS Cogen",C3623="NAICS-22 Cogen")),FALSE,IF(AND($P$7=FALSE,OR(C3623="Commercial NAICS Cogen",C3623="Commercial NAICS Non-Cogen",C3623="industrial NAICS Cogen", C3623="industrial NAICS non-cogen")),FALSE,TRUE))</f>
        <v>1</v>
      </c>
      <c r="M3623">
        <f t="shared" si="169"/>
        <v>0.34716049382716052</v>
      </c>
      <c r="N3623">
        <f t="shared" si="170"/>
        <v>1</v>
      </c>
    </row>
    <row r="3624" spans="1:14" x14ac:dyDescent="0.2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s="32">
        <f t="shared" si="168"/>
        <v>-10118279.569892474</v>
      </c>
      <c r="J3624" t="str">
        <f>IF(K3624="natural gas",VLOOKUP(D3624,'Cross-Page Data'!$I$4:$J$13,2,FALSE),IF(K3624="solar",VLOOKUP('Form 923'!D3624,'Cross-Page Data'!$I$14:$J$117,2,FALSE),K3624))</f>
        <v>heavy or residual fuel oil</v>
      </c>
      <c r="K3624" t="str">
        <f>VLOOKUP(E3624,'Cross-Page Data'!$D$4:$F$48,3,FALSE)</f>
        <v>heavy or residual fuel oil</v>
      </c>
      <c r="L3624" t="b">
        <f>IF(AND($P$6=FALSE,OR(C3624="Commercial NAICS Cogen",C3624="Industrial NAICS Cogen",C3624="NAICS-22 Cogen")),FALSE,IF(AND($P$7=FALSE,OR(C3624="Commercial NAICS Cogen",C3624="Commercial NAICS Non-Cogen",C3624="industrial NAICS Cogen", C3624="industrial NAICS non-cogen")),FALSE,TRUE))</f>
        <v>1</v>
      </c>
      <c r="M3624">
        <f t="shared" si="169"/>
        <v>0.63534136546184738</v>
      </c>
      <c r="N3624">
        <f t="shared" si="170"/>
        <v>1</v>
      </c>
    </row>
    <row r="3625" spans="1:14" x14ac:dyDescent="0.2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s="32">
        <f t="shared" si="168"/>
        <v>8901994.9503929447</v>
      </c>
      <c r="J3625" t="str">
        <f>IF(K3625="natural gas",VLOOKUP(D3625,'Cross-Page Data'!$I$4:$J$13,2,FALSE),IF(K3625="solar",VLOOKUP('Form 923'!D3625,'Cross-Page Data'!$I$14:$J$117,2,FALSE),K3625))</f>
        <v>hydro</v>
      </c>
      <c r="K3625" t="str">
        <f>VLOOKUP(E3625,'Cross-Page Data'!$D$4:$F$48,3,FALSE)</f>
        <v>hydro</v>
      </c>
      <c r="L3625" t="b">
        <f>IF(AND($P$6=FALSE,OR(C3625="Commercial NAICS Cogen",C3625="Industrial NAICS Cogen",C3625="NAICS-22 Cogen")),FALSE,IF(AND($P$7=FALSE,OR(C3625="Commercial NAICS Cogen",C3625="Commercial NAICS Non-Cogen",C3625="industrial NAICS Cogen", C3625="industrial NAICS non-cogen")),FALSE,TRUE))</f>
        <v>1</v>
      </c>
      <c r="M3625">
        <f t="shared" si="169"/>
        <v>0.60286103542234337</v>
      </c>
      <c r="N3625">
        <f t="shared" si="170"/>
        <v>1</v>
      </c>
    </row>
    <row r="3626" spans="1:14" x14ac:dyDescent="0.2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s="32">
        <f t="shared" si="168"/>
        <v>26182142.857142858</v>
      </c>
      <c r="J3626" t="str">
        <f>IF(K3626="natural gas",VLOOKUP(D3626,'Cross-Page Data'!$I$4:$J$13,2,FALSE),IF(K3626="solar",VLOOKUP('Form 923'!D3626,'Cross-Page Data'!$I$14:$J$117,2,FALSE),K3626))</f>
        <v>heavy or residual fuel oil</v>
      </c>
      <c r="K3626" t="str">
        <f>VLOOKUP(E3626,'Cross-Page Data'!$D$4:$F$48,3,FALSE)</f>
        <v>heavy or residual fuel oil</v>
      </c>
      <c r="L3626" t="b">
        <f>IF(AND($P$6=FALSE,OR(C3626="Commercial NAICS Cogen",C3626="Industrial NAICS Cogen",C3626="NAICS-22 Cogen")),FALSE,IF(AND($P$7=FALSE,OR(C3626="Commercial NAICS Cogen",C3626="Commercial NAICS Non-Cogen",C3626="industrial NAICS Cogen", C3626="industrial NAICS non-cogen")),FALSE,TRUE))</f>
        <v>1</v>
      </c>
      <c r="M3626">
        <f t="shared" si="169"/>
        <v>3.4136546184738957E-2</v>
      </c>
      <c r="N3626">
        <f t="shared" si="170"/>
        <v>0</v>
      </c>
    </row>
    <row r="3627" spans="1:14" x14ac:dyDescent="0.2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s="32">
        <f t="shared" si="168"/>
        <v>8901980.8743169401</v>
      </c>
      <c r="J3627" t="str">
        <f>IF(K3627="natural gas",VLOOKUP(D3627,'Cross-Page Data'!$I$4:$J$13,2,FALSE),IF(K3627="solar",VLOOKUP('Form 923'!D3627,'Cross-Page Data'!$I$14:$J$117,2,FALSE),K3627))</f>
        <v>hydro</v>
      </c>
      <c r="K3627" t="str">
        <f>VLOOKUP(E3627,'Cross-Page Data'!$D$4:$F$48,3,FALSE)</f>
        <v>hydro</v>
      </c>
      <c r="L3627" t="b">
        <f>IF(AND($P$6=FALSE,OR(C3627="Commercial NAICS Cogen",C3627="Industrial NAICS Cogen",C3627="NAICS-22 Cogen")),FALSE,IF(AND($P$7=FALSE,OR(C3627="Commercial NAICS Cogen",C3627="Commercial NAICS Non-Cogen",C3627="industrial NAICS Cogen", C3627="industrial NAICS non-cogen")),FALSE,TRUE))</f>
        <v>1</v>
      </c>
      <c r="M3627">
        <f t="shared" si="169"/>
        <v>0.7098092643051771</v>
      </c>
      <c r="N3627">
        <f t="shared" si="170"/>
        <v>1</v>
      </c>
    </row>
    <row r="3628" spans="1:14" x14ac:dyDescent="0.2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s="32">
        <f t="shared" si="168"/>
        <v>9172413.793103449</v>
      </c>
      <c r="J3628" t="str">
        <f>IF(K3628="natural gas",VLOOKUP(D3628,'Cross-Page Data'!$I$4:$J$13,2,FALSE),IF(K3628="solar",VLOOKUP('Form 923'!D3628,'Cross-Page Data'!$I$14:$J$117,2,FALSE),K3628))</f>
        <v>heavy or residual fuel oil</v>
      </c>
      <c r="K3628" t="str">
        <f>VLOOKUP(E3628,'Cross-Page Data'!$D$4:$F$48,3,FALSE)</f>
        <v>heavy or residual fuel oil</v>
      </c>
      <c r="L3628" t="b">
        <f>IF(AND($P$6=FALSE,OR(C3628="Commercial NAICS Cogen",C3628="Industrial NAICS Cogen",C3628="NAICS-22 Cogen")),FALSE,IF(AND($P$7=FALSE,OR(C3628="Commercial NAICS Cogen",C3628="Commercial NAICS Non-Cogen",C3628="industrial NAICS Cogen", C3628="industrial NAICS non-cogen")),FALSE,TRUE))</f>
        <v>1</v>
      </c>
      <c r="M3628">
        <f t="shared" si="169"/>
        <v>0.45943775100401607</v>
      </c>
      <c r="N3628">
        <f t="shared" si="170"/>
        <v>1</v>
      </c>
    </row>
    <row r="3629" spans="1:14" x14ac:dyDescent="0.2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s="32">
        <f t="shared" si="168"/>
        <v>8901969.5864429604</v>
      </c>
      <c r="J3629" t="str">
        <f>IF(K3629="natural gas",VLOOKUP(D3629,'Cross-Page Data'!$I$4:$J$13,2,FALSE),IF(K3629="solar",VLOOKUP('Form 923'!D3629,'Cross-Page Data'!$I$14:$J$117,2,FALSE),K3629))</f>
        <v>hydro</v>
      </c>
      <c r="K3629" t="str">
        <f>VLOOKUP(E3629,'Cross-Page Data'!$D$4:$F$48,3,FALSE)</f>
        <v>hydro</v>
      </c>
      <c r="L3629" t="b">
        <f>IF(AND($P$6=FALSE,OR(C3629="Commercial NAICS Cogen",C3629="Industrial NAICS Cogen",C3629="NAICS-22 Cogen")),FALSE,IF(AND($P$7=FALSE,OR(C3629="Commercial NAICS Cogen",C3629="Commercial NAICS Non-Cogen",C3629="industrial NAICS Cogen", C3629="industrial NAICS non-cogen")),FALSE,TRUE))</f>
        <v>1</v>
      </c>
      <c r="M3629">
        <f t="shared" si="169"/>
        <v>0.74523160762942775</v>
      </c>
      <c r="N3629">
        <f t="shared" si="170"/>
        <v>1</v>
      </c>
    </row>
    <row r="3630" spans="1:14" x14ac:dyDescent="0.2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s="32">
        <f t="shared" si="168"/>
        <v>8902029.4757187739</v>
      </c>
      <c r="J3630" t="str">
        <f>IF(K3630="natural gas",VLOOKUP(D3630,'Cross-Page Data'!$I$4:$J$13,2,FALSE),IF(K3630="solar",VLOOKUP('Form 923'!D3630,'Cross-Page Data'!$I$14:$J$117,2,FALSE),K3630))</f>
        <v>hydro</v>
      </c>
      <c r="K3630" t="str">
        <f>VLOOKUP(E3630,'Cross-Page Data'!$D$4:$F$48,3,FALSE)</f>
        <v>hydro</v>
      </c>
      <c r="L3630" t="b">
        <f>IF(AND($P$6=FALSE,OR(C3630="Commercial NAICS Cogen",C3630="Industrial NAICS Cogen",C3630="NAICS-22 Cogen")),FALSE,IF(AND($P$7=FALSE,OR(C3630="Commercial NAICS Cogen",C3630="Commercial NAICS Non-Cogen",C3630="industrial NAICS Cogen", C3630="industrial NAICS non-cogen")),FALSE,TRUE))</f>
        <v>1</v>
      </c>
      <c r="M3630">
        <f t="shared" si="169"/>
        <v>0.19141689373297002</v>
      </c>
      <c r="N3630">
        <f t="shared" si="170"/>
        <v>1</v>
      </c>
    </row>
    <row r="3631" spans="1:14" x14ac:dyDescent="0.2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s="32">
        <f t="shared" si="168"/>
        <v>0</v>
      </c>
      <c r="J3631" t="str">
        <f>IF(K3631="natural gas",VLOOKUP(D3631,'Cross-Page Data'!$I$4:$J$13,2,FALSE),IF(K3631="solar",VLOOKUP('Form 923'!D3631,'Cross-Page Data'!$I$14:$J$117,2,FALSE),K3631))</f>
        <v>hydro</v>
      </c>
      <c r="K3631" t="str">
        <f>VLOOKUP(E3631,'Cross-Page Data'!$D$4:$F$48,3,FALSE)</f>
        <v>hydro</v>
      </c>
      <c r="L3631" t="b">
        <f>IF(AND($P$6=FALSE,OR(C3631="Commercial NAICS Cogen",C3631="Industrial NAICS Cogen",C3631="NAICS-22 Cogen")),FALSE,IF(AND($P$7=FALSE,OR(C3631="Commercial NAICS Cogen",C3631="Commercial NAICS Non-Cogen",C3631="industrial NAICS Cogen", C3631="industrial NAICS non-cogen")),FALSE,TRUE))</f>
        <v>1</v>
      </c>
      <c r="M3631">
        <f t="shared" si="169"/>
        <v>0.93188010899182561</v>
      </c>
      <c r="N3631">
        <f t="shared" si="170"/>
        <v>1</v>
      </c>
    </row>
    <row r="3632" spans="1:14" x14ac:dyDescent="0.2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s="32">
        <f t="shared" si="168"/>
        <v>8902066.4869721476</v>
      </c>
      <c r="J3632" t="str">
        <f>IF(K3632="natural gas",VLOOKUP(D3632,'Cross-Page Data'!$I$4:$J$13,2,FALSE),IF(K3632="solar",VLOOKUP('Form 923'!D3632,'Cross-Page Data'!$I$14:$J$117,2,FALSE),K3632))</f>
        <v>hydro</v>
      </c>
      <c r="K3632" t="str">
        <f>VLOOKUP(E3632,'Cross-Page Data'!$D$4:$F$48,3,FALSE)</f>
        <v>hydro</v>
      </c>
      <c r="L3632" t="b">
        <f>IF(AND($P$6=FALSE,OR(C3632="Commercial NAICS Cogen",C3632="Industrial NAICS Cogen",C3632="NAICS-22 Cogen")),FALSE,IF(AND($P$7=FALSE,OR(C3632="Commercial NAICS Cogen",C3632="Commercial NAICS Non-Cogen",C3632="industrial NAICS Cogen", C3632="industrial NAICS non-cogen")),FALSE,TRUE))</f>
        <v>1</v>
      </c>
      <c r="M3632">
        <f t="shared" si="169"/>
        <v>0.12534059945504086</v>
      </c>
      <c r="N3632">
        <f t="shared" si="170"/>
        <v>1</v>
      </c>
    </row>
    <row r="3633" spans="1:14" x14ac:dyDescent="0.2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s="32">
        <f t="shared" si="168"/>
        <v>8901997.6938314922</v>
      </c>
      <c r="J3633" t="str">
        <f>IF(K3633="natural gas",VLOOKUP(D3633,'Cross-Page Data'!$I$4:$J$13,2,FALSE),IF(K3633="solar",VLOOKUP('Form 923'!D3633,'Cross-Page Data'!$I$14:$J$117,2,FALSE),K3633))</f>
        <v>hydro</v>
      </c>
      <c r="K3633" t="str">
        <f>VLOOKUP(E3633,'Cross-Page Data'!$D$4:$F$48,3,FALSE)</f>
        <v>hydro</v>
      </c>
      <c r="L3633" t="b">
        <f>IF(AND($P$6=FALSE,OR(C3633="Commercial NAICS Cogen",C3633="Industrial NAICS Cogen",C3633="NAICS-22 Cogen")),FALSE,IF(AND($P$7=FALSE,OR(C3633="Commercial NAICS Cogen",C3633="Commercial NAICS Non-Cogen",C3633="industrial NAICS Cogen", C3633="industrial NAICS non-cogen")),FALSE,TRUE))</f>
        <v>1</v>
      </c>
      <c r="M3633">
        <f t="shared" si="169"/>
        <v>0.55449591280653954</v>
      </c>
      <c r="N3633">
        <f t="shared" si="170"/>
        <v>1</v>
      </c>
    </row>
    <row r="3634" spans="1:14" x14ac:dyDescent="0.2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s="32">
        <f t="shared" si="168"/>
        <v>8902016.3993605282</v>
      </c>
      <c r="J3634" t="str">
        <f>IF(K3634="natural gas",VLOOKUP(D3634,'Cross-Page Data'!$I$4:$J$13,2,FALSE),IF(K3634="solar",VLOOKUP('Form 923'!D3634,'Cross-Page Data'!$I$14:$J$117,2,FALSE),K3634))</f>
        <v>hydro</v>
      </c>
      <c r="K3634" t="str">
        <f>VLOOKUP(E3634,'Cross-Page Data'!$D$4:$F$48,3,FALSE)</f>
        <v>hydro</v>
      </c>
      <c r="L3634" t="b">
        <f>IF(AND($P$6=FALSE,OR(C3634="Commercial NAICS Cogen",C3634="Industrial NAICS Cogen",C3634="NAICS-22 Cogen")),FALSE,IF(AND($P$7=FALSE,OR(C3634="Commercial NAICS Cogen",C3634="Commercial NAICS Non-Cogen",C3634="industrial NAICS Cogen", C3634="industrial NAICS non-cogen")),FALSE,TRUE))</f>
        <v>1</v>
      </c>
      <c r="M3634">
        <f t="shared" si="169"/>
        <v>0.24659400544959129</v>
      </c>
      <c r="N3634">
        <f t="shared" si="170"/>
        <v>1</v>
      </c>
    </row>
    <row r="3635" spans="1:14" x14ac:dyDescent="0.2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s="32">
        <f t="shared" si="168"/>
        <v>8901923.5199262835</v>
      </c>
      <c r="J3635" t="str">
        <f>IF(K3635="natural gas",VLOOKUP(D3635,'Cross-Page Data'!$I$4:$J$13,2,FALSE),IF(K3635="solar",VLOOKUP('Form 923'!D3635,'Cross-Page Data'!$I$14:$J$117,2,FALSE),K3635))</f>
        <v>hydro</v>
      </c>
      <c r="K3635" t="str">
        <f>VLOOKUP(E3635,'Cross-Page Data'!$D$4:$F$48,3,FALSE)</f>
        <v>hydro</v>
      </c>
      <c r="L3635" t="b">
        <f>IF(AND($P$6=FALSE,OR(C3635="Commercial NAICS Cogen",C3635="Industrial NAICS Cogen",C3635="NAICS-22 Cogen")),FALSE,IF(AND($P$7=FALSE,OR(C3635="Commercial NAICS Cogen",C3635="Commercial NAICS Non-Cogen",C3635="industrial NAICS Cogen", C3635="industrial NAICS non-cogen")),FALSE,TRUE))</f>
        <v>1</v>
      </c>
      <c r="M3635">
        <f t="shared" si="169"/>
        <v>0.82561307901907355</v>
      </c>
      <c r="N3635">
        <f t="shared" si="170"/>
        <v>1</v>
      </c>
    </row>
    <row r="3636" spans="1:14" x14ac:dyDescent="0.2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s="32">
        <f t="shared" si="168"/>
        <v>8901903.9119440727</v>
      </c>
      <c r="J3636" t="str">
        <f>IF(K3636="natural gas",VLOOKUP(D3636,'Cross-Page Data'!$I$4:$J$13,2,FALSE),IF(K3636="solar",VLOOKUP('Form 923'!D3636,'Cross-Page Data'!$I$14:$J$117,2,FALSE),K3636))</f>
        <v>hydro</v>
      </c>
      <c r="K3636" t="str">
        <f>VLOOKUP(E3636,'Cross-Page Data'!$D$4:$F$48,3,FALSE)</f>
        <v>hydro</v>
      </c>
      <c r="L3636" t="b">
        <f>IF(AND($P$6=FALSE,OR(C3636="Commercial NAICS Cogen",C3636="Industrial NAICS Cogen",C3636="NAICS-22 Cogen")),FALSE,IF(AND($P$7=FALSE,OR(C3636="Commercial NAICS Cogen",C3636="Commercial NAICS Non-Cogen",C3636="industrial NAICS Cogen", C3636="industrial NAICS non-cogen")),FALSE,TRUE))</f>
        <v>1</v>
      </c>
      <c r="M3636">
        <f t="shared" si="169"/>
        <v>0.84332425068119887</v>
      </c>
      <c r="N3636">
        <f t="shared" si="170"/>
        <v>1</v>
      </c>
    </row>
    <row r="3637" spans="1:14" x14ac:dyDescent="0.2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s="32">
        <f t="shared" si="168"/>
        <v>8902058.5602864083</v>
      </c>
      <c r="J3637" t="str">
        <f>IF(K3637="natural gas",VLOOKUP(D3637,'Cross-Page Data'!$I$4:$J$13,2,FALSE),IF(K3637="solar",VLOOKUP('Form 923'!D3637,'Cross-Page Data'!$I$14:$J$117,2,FALSE),K3637))</f>
        <v>hydro</v>
      </c>
      <c r="K3637" t="str">
        <f>VLOOKUP(E3637,'Cross-Page Data'!$D$4:$F$48,3,FALSE)</f>
        <v>hydro</v>
      </c>
      <c r="L3637" t="b">
        <f>IF(AND($P$6=FALSE,OR(C3637="Commercial NAICS Cogen",C3637="Industrial NAICS Cogen",C3637="NAICS-22 Cogen")),FALSE,IF(AND($P$7=FALSE,OR(C3637="Commercial NAICS Cogen",C3637="Commercial NAICS Non-Cogen",C3637="industrial NAICS Cogen", C3637="industrial NAICS non-cogen")),FALSE,TRUE))</f>
        <v>1</v>
      </c>
      <c r="M3637">
        <f t="shared" si="169"/>
        <v>0.14168937329700274</v>
      </c>
      <c r="N3637">
        <f t="shared" si="170"/>
        <v>1</v>
      </c>
    </row>
    <row r="3638" spans="1:14" x14ac:dyDescent="0.2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s="32">
        <f t="shared" si="168"/>
        <v>8901963.3855133988</v>
      </c>
      <c r="J3638" t="str">
        <f>IF(K3638="natural gas",VLOOKUP(D3638,'Cross-Page Data'!$I$4:$J$13,2,FALSE),IF(K3638="solar",VLOOKUP('Form 923'!D3638,'Cross-Page Data'!$I$14:$J$117,2,FALSE),K3638))</f>
        <v>hydro</v>
      </c>
      <c r="K3638" t="str">
        <f>VLOOKUP(E3638,'Cross-Page Data'!$D$4:$F$48,3,FALSE)</f>
        <v>hydro</v>
      </c>
      <c r="L3638" t="b">
        <f>IF(AND($P$6=FALSE,OR(C3638="Commercial NAICS Cogen",C3638="Industrial NAICS Cogen",C3638="NAICS-22 Cogen")),FALSE,IF(AND($P$7=FALSE,OR(C3638="Commercial NAICS Cogen",C3638="Commercial NAICS Non-Cogen",C3638="industrial NAICS Cogen", C3638="industrial NAICS non-cogen")),FALSE,TRUE))</f>
        <v>1</v>
      </c>
      <c r="M3638">
        <f t="shared" si="169"/>
        <v>0.76771117166212532</v>
      </c>
      <c r="N3638">
        <f t="shared" si="170"/>
        <v>1</v>
      </c>
    </row>
    <row r="3639" spans="1:14" x14ac:dyDescent="0.2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s="32">
        <f t="shared" si="168"/>
        <v>8902072.5388601031</v>
      </c>
      <c r="J3639" t="str">
        <f>IF(K3639="natural gas",VLOOKUP(D3639,'Cross-Page Data'!$I$4:$J$13,2,FALSE),IF(K3639="solar",VLOOKUP('Form 923'!D3639,'Cross-Page Data'!$I$14:$J$117,2,FALSE),K3639))</f>
        <v>hydro</v>
      </c>
      <c r="K3639" t="str">
        <f>VLOOKUP(E3639,'Cross-Page Data'!$D$4:$F$48,3,FALSE)</f>
        <v>hydro</v>
      </c>
      <c r="L3639" t="b">
        <f>IF(AND($P$6=FALSE,OR(C3639="Commercial NAICS Cogen",C3639="Industrial NAICS Cogen",C3639="NAICS-22 Cogen")),FALSE,IF(AND($P$7=FALSE,OR(C3639="Commercial NAICS Cogen",C3639="Commercial NAICS Non-Cogen",C3639="industrial NAICS Cogen", C3639="industrial NAICS non-cogen")),FALSE,TRUE))</f>
        <v>1</v>
      </c>
      <c r="M3639">
        <f t="shared" si="169"/>
        <v>0.11580381471389646</v>
      </c>
      <c r="N3639">
        <f t="shared" si="170"/>
        <v>1</v>
      </c>
    </row>
    <row r="3640" spans="1:14" x14ac:dyDescent="0.2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s="32">
        <f t="shared" si="168"/>
        <v>8902019.5187940858</v>
      </c>
      <c r="J3640" t="str">
        <f>IF(K3640="natural gas",VLOOKUP(D3640,'Cross-Page Data'!$I$4:$J$13,2,FALSE),IF(K3640="solar",VLOOKUP('Form 923'!D3640,'Cross-Page Data'!$I$14:$J$117,2,FALSE),K3640))</f>
        <v>hydro</v>
      </c>
      <c r="K3640" t="str">
        <f>VLOOKUP(E3640,'Cross-Page Data'!$D$4:$F$48,3,FALSE)</f>
        <v>hydro</v>
      </c>
      <c r="L3640" t="b">
        <f>IF(AND($P$6=FALSE,OR(C3640="Commercial NAICS Cogen",C3640="Industrial NAICS Cogen",C3640="NAICS-22 Cogen")),FALSE,IF(AND($P$7=FALSE,OR(C3640="Commercial NAICS Cogen",C3640="Commercial NAICS Non-Cogen",C3640="industrial NAICS Cogen", C3640="industrial NAICS non-cogen")),FALSE,TRUE))</f>
        <v>1</v>
      </c>
      <c r="M3640">
        <f t="shared" si="169"/>
        <v>0.2329700272479564</v>
      </c>
      <c r="N3640">
        <f t="shared" si="170"/>
        <v>1</v>
      </c>
    </row>
    <row r="3641" spans="1:14" x14ac:dyDescent="0.2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s="32">
        <f t="shared" si="168"/>
        <v>8902025.4280165173</v>
      </c>
      <c r="J3641" t="str">
        <f>IF(K3641="natural gas",VLOOKUP(D3641,'Cross-Page Data'!$I$4:$J$13,2,FALSE),IF(K3641="solar",VLOOKUP('Form 923'!D3641,'Cross-Page Data'!$I$14:$J$117,2,FALSE),K3641))</f>
        <v>hydro</v>
      </c>
      <c r="K3641" t="str">
        <f>VLOOKUP(E3641,'Cross-Page Data'!$D$4:$F$48,3,FALSE)</f>
        <v>hydro</v>
      </c>
      <c r="L3641" t="b">
        <f>IF(AND($P$6=FALSE,OR(C3641="Commercial NAICS Cogen",C3641="Industrial NAICS Cogen",C3641="NAICS-22 Cogen")),FALSE,IF(AND($P$7=FALSE,OR(C3641="Commercial NAICS Cogen",C3641="Commercial NAICS Non-Cogen",C3641="industrial NAICS Cogen", C3641="industrial NAICS non-cogen")),FALSE,TRUE))</f>
        <v>1</v>
      </c>
      <c r="M3641">
        <f t="shared" si="169"/>
        <v>0.20367847411444143</v>
      </c>
      <c r="N3641">
        <f t="shared" si="170"/>
        <v>1</v>
      </c>
    </row>
    <row r="3642" spans="1:14" x14ac:dyDescent="0.2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s="32">
        <f t="shared" si="168"/>
        <v>10457811.830771426</v>
      </c>
      <c r="J3642" t="str">
        <f>IF(K3642="natural gas",VLOOKUP(D3642,'Cross-Page Data'!$I$4:$J$13,2,FALSE),IF(K3642="solar",VLOOKUP('Form 923'!D3642,'Cross-Page Data'!$I$14:$J$117,2,FALSE),K3642))</f>
        <v>heavy or residual fuel oil</v>
      </c>
      <c r="K3642" t="str">
        <f>VLOOKUP(E3642,'Cross-Page Data'!$D$4:$F$48,3,FALSE)</f>
        <v>heavy or residual fuel oil</v>
      </c>
      <c r="L3642" t="b">
        <f>IF(AND($P$6=FALSE,OR(C3642="Commercial NAICS Cogen",C3642="Industrial NAICS Cogen",C3642="NAICS-22 Cogen")),FALSE,IF(AND($P$7=FALSE,OR(C3642="Commercial NAICS Cogen",C3642="Commercial NAICS Non-Cogen",C3642="industrial NAICS Cogen", C3642="industrial NAICS non-cogen")),FALSE,TRUE))</f>
        <v>1</v>
      </c>
      <c r="M3642">
        <f t="shared" si="169"/>
        <v>0.3562248995983936</v>
      </c>
      <c r="N3642">
        <f t="shared" si="170"/>
        <v>1</v>
      </c>
    </row>
    <row r="3643" spans="1:14" x14ac:dyDescent="0.2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s="32">
        <f t="shared" si="168"/>
        <v>10453652.640326357</v>
      </c>
      <c r="J3643" t="str">
        <f>IF(K3643="natural gas",VLOOKUP(D3643,'Cross-Page Data'!$I$4:$J$13,2,FALSE),IF(K3643="solar",VLOOKUP('Form 923'!D3643,'Cross-Page Data'!$I$14:$J$117,2,FALSE),K3643))</f>
        <v>natural gas peaker</v>
      </c>
      <c r="K3643" t="str">
        <f>VLOOKUP(E3643,'Cross-Page Data'!$D$4:$F$48,3,FALSE)</f>
        <v>natural gas</v>
      </c>
      <c r="L3643" t="b">
        <f>IF(AND($P$6=FALSE,OR(C3643="Commercial NAICS Cogen",C3643="Industrial NAICS Cogen",C3643="NAICS-22 Cogen")),FALSE,IF(AND($P$7=FALSE,OR(C3643="Commercial NAICS Cogen",C3643="Commercial NAICS Non-Cogen",C3643="industrial NAICS Cogen", C3643="industrial NAICS non-cogen")),FALSE,TRUE))</f>
        <v>1</v>
      </c>
      <c r="M3643">
        <f t="shared" si="169"/>
        <v>0.46271604938271604</v>
      </c>
      <c r="N3643">
        <f t="shared" si="170"/>
        <v>1</v>
      </c>
    </row>
    <row r="3644" spans="1:14" x14ac:dyDescent="0.2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s="32">
        <f t="shared" si="168"/>
        <v>12952442.159383032</v>
      </c>
      <c r="J3644" t="str">
        <f>IF(K3644="natural gas",VLOOKUP(D3644,'Cross-Page Data'!$I$4:$J$13,2,FALSE),IF(K3644="solar",VLOOKUP('Form 923'!D3644,'Cross-Page Data'!$I$14:$J$117,2,FALSE),K3644))</f>
        <v>heavy or residual fuel oil</v>
      </c>
      <c r="K3644" t="str">
        <f>VLOOKUP(E3644,'Cross-Page Data'!$D$4:$F$48,3,FALSE)</f>
        <v>heavy or residual fuel oil</v>
      </c>
      <c r="L3644" t="b">
        <f>IF(AND($P$6=FALSE,OR(C3644="Commercial NAICS Cogen",C3644="Industrial NAICS Cogen",C3644="NAICS-22 Cogen")),FALSE,IF(AND($P$7=FALSE,OR(C3644="Commercial NAICS Cogen",C3644="Commercial NAICS Non-Cogen",C3644="industrial NAICS Cogen", C3644="industrial NAICS non-cogen")),FALSE,TRUE))</f>
        <v>1</v>
      </c>
      <c r="M3644">
        <f t="shared" si="169"/>
        <v>0.18393574297188756</v>
      </c>
      <c r="N3644">
        <f t="shared" si="170"/>
        <v>1</v>
      </c>
    </row>
    <row r="3645" spans="1:14" x14ac:dyDescent="0.2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s="32" t="str">
        <f t="shared" si="168"/>
        <v/>
      </c>
      <c r="J3645" t="str">
        <f>IF(K3645="natural gas",VLOOKUP(D3645,'Cross-Page Data'!$I$4:$J$13,2,FALSE),IF(K3645="solar",VLOOKUP('Form 923'!D3645,'Cross-Page Data'!$I$14:$J$117,2,FALSE),K3645))</f>
        <v>heavy or residual fuel oil</v>
      </c>
      <c r="K3645" t="str">
        <f>VLOOKUP(E3645,'Cross-Page Data'!$D$4:$F$48,3,FALSE)</f>
        <v>heavy or residual fuel oil</v>
      </c>
      <c r="L3645" t="b">
        <f>IF(AND($P$6=FALSE,OR(C3645="Commercial NAICS Cogen",C3645="Industrial NAICS Cogen",C3645="NAICS-22 Cogen")),FALSE,IF(AND($P$7=FALSE,OR(C3645="Commercial NAICS Cogen",C3645="Commercial NAICS Non-Cogen",C3645="industrial NAICS Cogen", C3645="industrial NAICS non-cogen")),FALSE,TRUE))</f>
        <v>1</v>
      </c>
      <c r="M3645">
        <f t="shared" si="169"/>
        <v>4.0160642570281126E-4</v>
      </c>
      <c r="N3645">
        <f t="shared" si="170"/>
        <v>0</v>
      </c>
    </row>
    <row r="3646" spans="1:14" x14ac:dyDescent="0.2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s="32">
        <f t="shared" si="168"/>
        <v>9122542.5627082344</v>
      </c>
      <c r="J3646" t="str">
        <f>IF(K3646="natural gas",VLOOKUP(D3646,'Cross-Page Data'!$I$4:$J$13,2,FALSE),IF(K3646="solar",VLOOKUP('Form 923'!D3646,'Cross-Page Data'!$I$14:$J$117,2,FALSE),K3646))</f>
        <v>natural gas peaker</v>
      </c>
      <c r="K3646" t="str">
        <f>VLOOKUP(E3646,'Cross-Page Data'!$D$4:$F$48,3,FALSE)</f>
        <v>natural gas</v>
      </c>
      <c r="L3646" t="b">
        <f>IF(AND($P$6=FALSE,OR(C3646="Commercial NAICS Cogen",C3646="Industrial NAICS Cogen",C3646="NAICS-22 Cogen")),FALSE,IF(AND($P$7=FALSE,OR(C3646="Commercial NAICS Cogen",C3646="Commercial NAICS Non-Cogen",C3646="industrial NAICS Cogen", C3646="industrial NAICS non-cogen")),FALSE,TRUE))</f>
        <v>1</v>
      </c>
      <c r="M3646">
        <f t="shared" si="169"/>
        <v>0.55111111111111111</v>
      </c>
      <c r="N3646">
        <f t="shared" si="170"/>
        <v>1</v>
      </c>
    </row>
    <row r="3647" spans="1:14" x14ac:dyDescent="0.2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s="32">
        <f t="shared" si="168"/>
        <v>0</v>
      </c>
      <c r="J3647" t="str">
        <f>IF(K3647="natural gas",VLOOKUP(D3647,'Cross-Page Data'!$I$4:$J$13,2,FALSE),IF(K3647="solar",VLOOKUP('Form 923'!D3647,'Cross-Page Data'!$I$14:$J$117,2,FALSE),K3647))</f>
        <v>heavy or residual fuel oil</v>
      </c>
      <c r="K3647" t="str">
        <f>VLOOKUP(E3647,'Cross-Page Data'!$D$4:$F$48,3,FALSE)</f>
        <v>heavy or residual fuel oil</v>
      </c>
      <c r="L3647" t="b">
        <f>IF(AND($P$6=FALSE,OR(C3647="Commercial NAICS Cogen",C3647="Industrial NAICS Cogen",C3647="NAICS-22 Cogen")),FALSE,IF(AND($P$7=FALSE,OR(C3647="Commercial NAICS Cogen",C3647="Commercial NAICS Non-Cogen",C3647="industrial NAICS Cogen", C3647="industrial NAICS non-cogen")),FALSE,TRUE))</f>
        <v>1</v>
      </c>
      <c r="M3647">
        <f t="shared" si="169"/>
        <v>0.57188755020080317</v>
      </c>
      <c r="N3647">
        <f t="shared" si="170"/>
        <v>1</v>
      </c>
    </row>
    <row r="3648" spans="1:14" x14ac:dyDescent="0.2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s="32">
        <f t="shared" si="168"/>
        <v>0</v>
      </c>
      <c r="J3648" t="str">
        <f>IF(K3648="natural gas",VLOOKUP(D3648,'Cross-Page Data'!$I$4:$J$13,2,FALSE),IF(K3648="solar",VLOOKUP('Form 923'!D3648,'Cross-Page Data'!$I$14:$J$117,2,FALSE),K3648))</f>
        <v>natural gas nonpeaker</v>
      </c>
      <c r="K3648" t="str">
        <f>VLOOKUP(E3648,'Cross-Page Data'!$D$4:$F$48,3,FALSE)</f>
        <v>natural gas</v>
      </c>
      <c r="L3648" t="b">
        <f>IF(AND($P$6=FALSE,OR(C3648="Commercial NAICS Cogen",C3648="Industrial NAICS Cogen",C3648="NAICS-22 Cogen")),FALSE,IF(AND($P$7=FALSE,OR(C3648="Commercial NAICS Cogen",C3648="Commercial NAICS Non-Cogen",C3648="industrial NAICS Cogen", C3648="industrial NAICS non-cogen")),FALSE,TRUE))</f>
        <v>1</v>
      </c>
      <c r="M3648">
        <f t="shared" si="169"/>
        <v>0.77302325581395348</v>
      </c>
      <c r="N3648">
        <f t="shared" si="170"/>
        <v>1</v>
      </c>
    </row>
    <row r="3649" spans="1:14" x14ac:dyDescent="0.2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s="32">
        <f t="shared" si="168"/>
        <v>11811023.622047244</v>
      </c>
      <c r="J3649" t="str">
        <f>IF(K3649="natural gas",VLOOKUP(D3649,'Cross-Page Data'!$I$4:$J$13,2,FALSE),IF(K3649="solar",VLOOKUP('Form 923'!D3649,'Cross-Page Data'!$I$14:$J$117,2,FALSE),K3649))</f>
        <v>heavy or residual fuel oil</v>
      </c>
      <c r="K3649" t="str">
        <f>VLOOKUP(E3649,'Cross-Page Data'!$D$4:$F$48,3,FALSE)</f>
        <v>heavy or residual fuel oil</v>
      </c>
      <c r="L3649" t="b">
        <f>IF(AND($P$6=FALSE,OR(C3649="Commercial NAICS Cogen",C3649="Industrial NAICS Cogen",C3649="NAICS-22 Cogen")),FALSE,IF(AND($P$7=FALSE,OR(C3649="Commercial NAICS Cogen",C3649="Commercial NAICS Non-Cogen",C3649="industrial NAICS Cogen", C3649="industrial NAICS non-cogen")),FALSE,TRUE))</f>
        <v>1</v>
      </c>
      <c r="M3649">
        <f t="shared" si="169"/>
        <v>0.24056224899598394</v>
      </c>
      <c r="N3649">
        <f t="shared" si="170"/>
        <v>1</v>
      </c>
    </row>
    <row r="3650" spans="1:14" x14ac:dyDescent="0.2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s="32">
        <f t="shared" si="168"/>
        <v>10855235.387107987</v>
      </c>
      <c r="J3650" t="str">
        <f>IF(K3650="natural gas",VLOOKUP(D3650,'Cross-Page Data'!$I$4:$J$13,2,FALSE),IF(K3650="solar",VLOOKUP('Form 923'!D3650,'Cross-Page Data'!$I$14:$J$117,2,FALSE),K3650))</f>
        <v>natural gas nonpeaker</v>
      </c>
      <c r="K3650" t="str">
        <f>VLOOKUP(E3650,'Cross-Page Data'!$D$4:$F$48,3,FALSE)</f>
        <v>natural gas</v>
      </c>
      <c r="L3650" t="b">
        <f>IF(AND($P$6=FALSE,OR(C3650="Commercial NAICS Cogen",C3650="Industrial NAICS Cogen",C3650="NAICS-22 Cogen")),FALSE,IF(AND($P$7=FALSE,OR(C3650="Commercial NAICS Cogen",C3650="Commercial NAICS Non-Cogen",C3650="industrial NAICS Cogen", C3650="industrial NAICS non-cogen")),FALSE,TRUE))</f>
        <v>1</v>
      </c>
      <c r="M3650">
        <f t="shared" si="169"/>
        <v>0.2427906976744186</v>
      </c>
      <c r="N3650">
        <f t="shared" si="170"/>
        <v>1</v>
      </c>
    </row>
    <row r="3651" spans="1:14" x14ac:dyDescent="0.2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s="32">
        <f t="shared" si="168"/>
        <v>-24804210.52631579</v>
      </c>
      <c r="J3651" t="str">
        <f>IF(K3651="natural gas",VLOOKUP(D3651,'Cross-Page Data'!$I$4:$J$13,2,FALSE),IF(K3651="solar",VLOOKUP('Form 923'!D3651,'Cross-Page Data'!$I$14:$J$117,2,FALSE),K3651))</f>
        <v>natural gas peaker</v>
      </c>
      <c r="K3651" t="str">
        <f>VLOOKUP(E3651,'Cross-Page Data'!$D$4:$F$48,3,FALSE)</f>
        <v>natural gas</v>
      </c>
      <c r="L3651" t="b">
        <f>IF(AND($P$6=FALSE,OR(C3651="Commercial NAICS Cogen",C3651="Industrial NAICS Cogen",C3651="NAICS-22 Cogen")),FALSE,IF(AND($P$7=FALSE,OR(C3651="Commercial NAICS Cogen",C3651="Commercial NAICS Non-Cogen",C3651="industrial NAICS Cogen", C3651="industrial NAICS non-cogen")),FALSE,TRUE))</f>
        <v>1</v>
      </c>
      <c r="M3651">
        <f t="shared" si="169"/>
        <v>0.82419753086419756</v>
      </c>
      <c r="N3651">
        <f t="shared" si="170"/>
        <v>1</v>
      </c>
    </row>
    <row r="3652" spans="1:14" x14ac:dyDescent="0.2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s="32">
        <f t="shared" si="168"/>
        <v>8902010.8991025146</v>
      </c>
      <c r="J3652" t="str">
        <f>IF(K3652="natural gas",VLOOKUP(D3652,'Cross-Page Data'!$I$4:$J$13,2,FALSE),IF(K3652="solar",VLOOKUP('Form 923'!D3652,'Cross-Page Data'!$I$14:$J$117,2,FALSE),K3652))</f>
        <v>hydro</v>
      </c>
      <c r="K3652" t="str">
        <f>VLOOKUP(E3652,'Cross-Page Data'!$D$4:$F$48,3,FALSE)</f>
        <v>hydro</v>
      </c>
      <c r="L3652" t="b">
        <f>IF(AND($P$6=FALSE,OR(C3652="Commercial NAICS Cogen",C3652="Industrial NAICS Cogen",C3652="NAICS-22 Cogen")),FALSE,IF(AND($P$7=FALSE,OR(C3652="Commercial NAICS Cogen",C3652="Commercial NAICS Non-Cogen",C3652="industrial NAICS Cogen", C3652="industrial NAICS non-cogen")),FALSE,TRUE))</f>
        <v>1</v>
      </c>
      <c r="M3652">
        <f t="shared" si="169"/>
        <v>0.27792915531335149</v>
      </c>
      <c r="N3652">
        <f t="shared" si="170"/>
        <v>1</v>
      </c>
    </row>
    <row r="3653" spans="1:14" x14ac:dyDescent="0.2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s="32">
        <f t="shared" si="168"/>
        <v>8902010.8620397858</v>
      </c>
      <c r="J3653" t="str">
        <f>IF(K3653="natural gas",VLOOKUP(D3653,'Cross-Page Data'!$I$4:$J$13,2,FALSE),IF(K3653="solar",VLOOKUP('Form 923'!D3653,'Cross-Page Data'!$I$14:$J$117,2,FALSE),K3653))</f>
        <v>hydro</v>
      </c>
      <c r="K3653" t="str">
        <f>VLOOKUP(E3653,'Cross-Page Data'!$D$4:$F$48,3,FALSE)</f>
        <v>hydro</v>
      </c>
      <c r="L3653" t="b">
        <f>IF(AND($P$6=FALSE,OR(C3653="Commercial NAICS Cogen",C3653="Industrial NAICS Cogen",C3653="NAICS-22 Cogen")),FALSE,IF(AND($P$7=FALSE,OR(C3653="Commercial NAICS Cogen",C3653="Commercial NAICS Non-Cogen",C3653="industrial NAICS Cogen", C3653="industrial NAICS non-cogen")),FALSE,TRUE))</f>
        <v>1</v>
      </c>
      <c r="M3653">
        <f t="shared" si="169"/>
        <v>0.279291553133515</v>
      </c>
      <c r="N3653">
        <f t="shared" si="170"/>
        <v>1</v>
      </c>
    </row>
    <row r="3654" spans="1:14" x14ac:dyDescent="0.2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s="32">
        <f t="shared" si="168"/>
        <v>8901998.7411374897</v>
      </c>
      <c r="J3654" t="str">
        <f>IF(K3654="natural gas",VLOOKUP(D3654,'Cross-Page Data'!$I$4:$J$13,2,FALSE),IF(K3654="solar",VLOOKUP('Form 923'!D3654,'Cross-Page Data'!$I$14:$J$117,2,FALSE),K3654))</f>
        <v>hydro</v>
      </c>
      <c r="K3654" t="str">
        <f>VLOOKUP(E3654,'Cross-Page Data'!$D$4:$F$48,3,FALSE)</f>
        <v>hydro</v>
      </c>
      <c r="L3654" t="b">
        <f>IF(AND($P$6=FALSE,OR(C3654="Commercial NAICS Cogen",C3654="Industrial NAICS Cogen",C3654="NAICS-22 Cogen")),FALSE,IF(AND($P$7=FALSE,OR(C3654="Commercial NAICS Cogen",C3654="Commercial NAICS Non-Cogen",C3654="industrial NAICS Cogen", C3654="industrial NAICS non-cogen")),FALSE,TRUE))</f>
        <v>1</v>
      </c>
      <c r="M3654">
        <f t="shared" si="169"/>
        <v>0.52929155313351495</v>
      </c>
      <c r="N3654">
        <f t="shared" si="170"/>
        <v>1</v>
      </c>
    </row>
    <row r="3655" spans="1:14" x14ac:dyDescent="0.2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s="32">
        <f t="shared" ref="I3655:I3718" si="171">IFERROR(F3655/G3655*10^6,"")</f>
        <v>71176470.588235289</v>
      </c>
      <c r="J3655" t="str">
        <f>IF(K3655="natural gas",VLOOKUP(D3655,'Cross-Page Data'!$I$4:$J$13,2,FALSE),IF(K3655="solar",VLOOKUP('Form 923'!D3655,'Cross-Page Data'!$I$14:$J$117,2,FALSE),K3655))</f>
        <v>heavy or residual fuel oil</v>
      </c>
      <c r="K3655" t="str">
        <f>VLOOKUP(E3655,'Cross-Page Data'!$D$4:$F$48,3,FALSE)</f>
        <v>heavy or residual fuel oil</v>
      </c>
      <c r="L3655" t="b">
        <f>IF(AND($P$6=FALSE,OR(C3655="Commercial NAICS Cogen",C3655="Industrial NAICS Cogen",C3655="NAICS-22 Cogen")),FALSE,IF(AND($P$7=FALSE,OR(C3655="Commercial NAICS Cogen",C3655="Commercial NAICS Non-Cogen",C3655="industrial NAICS Cogen", C3655="industrial NAICS non-cogen")),FALSE,TRUE))</f>
        <v>1</v>
      </c>
      <c r="M3655">
        <f t="shared" ref="M3655:M3718" si="172">(COUNTIFS($J$6:$J$14148,J3655,$I$6:$I$14148,"&gt;"&amp;I3655)+1)/COUNTIFS($J$6:$J$14148,J3655)</f>
        <v>1.1244979919678716E-2</v>
      </c>
      <c r="N3655">
        <f t="shared" ref="N3655:N3718" si="173">IF(OR(M3655&gt;0.95,M3655&lt;0.05),0,1)</f>
        <v>0</v>
      </c>
    </row>
    <row r="3656" spans="1:14" x14ac:dyDescent="0.2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s="32">
        <f t="shared" si="171"/>
        <v>9430033.4070484154</v>
      </c>
      <c r="J3656" t="str">
        <f>IF(K3656="natural gas",VLOOKUP(D3656,'Cross-Page Data'!$I$4:$J$13,2,FALSE),IF(K3656="solar",VLOOKUP('Form 923'!D3656,'Cross-Page Data'!$I$14:$J$117,2,FALSE),K3656))</f>
        <v>heavy or residual fuel oil</v>
      </c>
      <c r="K3656" t="str">
        <f>VLOOKUP(E3656,'Cross-Page Data'!$D$4:$F$48,3,FALSE)</f>
        <v>heavy or residual fuel oil</v>
      </c>
      <c r="L3656" t="b">
        <f>IF(AND($P$6=FALSE,OR(C3656="Commercial NAICS Cogen",C3656="Industrial NAICS Cogen",C3656="NAICS-22 Cogen")),FALSE,IF(AND($P$7=FALSE,OR(C3656="Commercial NAICS Cogen",C3656="Commercial NAICS Non-Cogen",C3656="industrial NAICS Cogen", C3656="industrial NAICS non-cogen")),FALSE,TRUE))</f>
        <v>1</v>
      </c>
      <c r="M3656">
        <f t="shared" si="172"/>
        <v>0.44979919678714858</v>
      </c>
      <c r="N3656">
        <f t="shared" si="173"/>
        <v>1</v>
      </c>
    </row>
    <row r="3657" spans="1:14" x14ac:dyDescent="0.2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s="32">
        <f t="shared" si="171"/>
        <v>13638554.216867471</v>
      </c>
      <c r="J3657" t="str">
        <f>IF(K3657="natural gas",VLOOKUP(D3657,'Cross-Page Data'!$I$4:$J$13,2,FALSE),IF(K3657="solar",VLOOKUP('Form 923'!D3657,'Cross-Page Data'!$I$14:$J$117,2,FALSE),K3657))</f>
        <v>heavy or residual fuel oil</v>
      </c>
      <c r="K3657" t="str">
        <f>VLOOKUP(E3657,'Cross-Page Data'!$D$4:$F$48,3,FALSE)</f>
        <v>heavy or residual fuel oil</v>
      </c>
      <c r="L3657" t="b">
        <f>IF(AND($P$6=FALSE,OR(C3657="Commercial NAICS Cogen",C3657="Industrial NAICS Cogen",C3657="NAICS-22 Cogen")),FALSE,IF(AND($P$7=FALSE,OR(C3657="Commercial NAICS Cogen",C3657="Commercial NAICS Non-Cogen",C3657="industrial NAICS Cogen", C3657="industrial NAICS non-cogen")),FALSE,TRUE))</f>
        <v>1</v>
      </c>
      <c r="M3657">
        <f t="shared" si="172"/>
        <v>0.15983935742971889</v>
      </c>
      <c r="N3657">
        <f t="shared" si="173"/>
        <v>1</v>
      </c>
    </row>
    <row r="3658" spans="1:14" x14ac:dyDescent="0.2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s="32">
        <f t="shared" si="171"/>
        <v>11600000</v>
      </c>
      <c r="J3658" t="str">
        <f>IF(K3658="natural gas",VLOOKUP(D3658,'Cross-Page Data'!$I$4:$J$13,2,FALSE),IF(K3658="solar",VLOOKUP('Form 923'!D3658,'Cross-Page Data'!$I$14:$J$117,2,FALSE),K3658))</f>
        <v>heavy or residual fuel oil</v>
      </c>
      <c r="K3658" t="str">
        <f>VLOOKUP(E3658,'Cross-Page Data'!$D$4:$F$48,3,FALSE)</f>
        <v>heavy or residual fuel oil</v>
      </c>
      <c r="L3658" t="b">
        <f>IF(AND($P$6=FALSE,OR(C3658="Commercial NAICS Cogen",C3658="Industrial NAICS Cogen",C3658="NAICS-22 Cogen")),FALSE,IF(AND($P$7=FALSE,OR(C3658="Commercial NAICS Cogen",C3658="Commercial NAICS Non-Cogen",C3658="industrial NAICS Cogen", C3658="industrial NAICS non-cogen")),FALSE,TRUE))</f>
        <v>1</v>
      </c>
      <c r="M3658">
        <f t="shared" si="172"/>
        <v>0.25622489959839356</v>
      </c>
      <c r="N3658">
        <f t="shared" si="173"/>
        <v>1</v>
      </c>
    </row>
    <row r="3659" spans="1:14" x14ac:dyDescent="0.2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s="32" t="str">
        <f t="shared" si="171"/>
        <v/>
      </c>
      <c r="J3659" t="str">
        <f>IF(K3659="natural gas",VLOOKUP(D3659,'Cross-Page Data'!$I$4:$J$13,2,FALSE),IF(K3659="solar",VLOOKUP('Form 923'!D3659,'Cross-Page Data'!$I$14:$J$117,2,FALSE),K3659))</f>
        <v>natural gas peaker</v>
      </c>
      <c r="K3659" t="str">
        <f>VLOOKUP(E3659,'Cross-Page Data'!$D$4:$F$48,3,FALSE)</f>
        <v>natural gas</v>
      </c>
      <c r="L3659" t="b">
        <f>IF(AND($P$6=FALSE,OR(C3659="Commercial NAICS Cogen",C3659="Industrial NAICS Cogen",C3659="NAICS-22 Cogen")),FALSE,IF(AND($P$7=FALSE,OR(C3659="Commercial NAICS Cogen",C3659="Commercial NAICS Non-Cogen",C3659="industrial NAICS Cogen", C3659="industrial NAICS non-cogen")),FALSE,TRUE))</f>
        <v>1</v>
      </c>
      <c r="M3659">
        <f t="shared" si="172"/>
        <v>4.9382716049382717E-4</v>
      </c>
      <c r="N3659">
        <f t="shared" si="173"/>
        <v>0</v>
      </c>
    </row>
    <row r="3660" spans="1:14" x14ac:dyDescent="0.2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s="32">
        <f t="shared" si="171"/>
        <v>8901960.7843137253</v>
      </c>
      <c r="J3660" t="str">
        <f>IF(K3660="natural gas",VLOOKUP(D3660,'Cross-Page Data'!$I$4:$J$13,2,FALSE),IF(K3660="solar",VLOOKUP('Form 923'!D3660,'Cross-Page Data'!$I$14:$J$117,2,FALSE),K3660))</f>
        <v>hydro</v>
      </c>
      <c r="K3660" t="str">
        <f>VLOOKUP(E3660,'Cross-Page Data'!$D$4:$F$48,3,FALSE)</f>
        <v>hydro</v>
      </c>
      <c r="L3660" t="b">
        <f>IF(AND($P$6=FALSE,OR(C3660="Commercial NAICS Cogen",C3660="Industrial NAICS Cogen",C3660="NAICS-22 Cogen")),FALSE,IF(AND($P$7=FALSE,OR(C3660="Commercial NAICS Cogen",C3660="Commercial NAICS Non-Cogen",C3660="industrial NAICS Cogen", C3660="industrial NAICS non-cogen")),FALSE,TRUE))</f>
        <v>1</v>
      </c>
      <c r="M3660">
        <f t="shared" si="172"/>
        <v>0.77247956403269757</v>
      </c>
      <c r="N3660">
        <f t="shared" si="173"/>
        <v>1</v>
      </c>
    </row>
    <row r="3661" spans="1:14" x14ac:dyDescent="0.2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s="32">
        <f t="shared" si="171"/>
        <v>8902102.8037383184</v>
      </c>
      <c r="J3661" t="str">
        <f>IF(K3661="natural gas",VLOOKUP(D3661,'Cross-Page Data'!$I$4:$J$13,2,FALSE),IF(K3661="solar",VLOOKUP('Form 923'!D3661,'Cross-Page Data'!$I$14:$J$117,2,FALSE),K3661))</f>
        <v>hydro</v>
      </c>
      <c r="K3661" t="str">
        <f>VLOOKUP(E3661,'Cross-Page Data'!$D$4:$F$48,3,FALSE)</f>
        <v>hydro</v>
      </c>
      <c r="L3661" t="b">
        <f>IF(AND($P$6=FALSE,OR(C3661="Commercial NAICS Cogen",C3661="Industrial NAICS Cogen",C3661="NAICS-22 Cogen")),FALSE,IF(AND($P$7=FALSE,OR(C3661="Commercial NAICS Cogen",C3661="Commercial NAICS Non-Cogen",C3661="industrial NAICS Cogen", C3661="industrial NAICS non-cogen")),FALSE,TRUE))</f>
        <v>1</v>
      </c>
      <c r="M3661">
        <f t="shared" si="172"/>
        <v>8.8555858310626706E-2</v>
      </c>
      <c r="N3661">
        <f t="shared" si="173"/>
        <v>1</v>
      </c>
    </row>
    <row r="3662" spans="1:14" x14ac:dyDescent="0.2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s="32">
        <f t="shared" si="171"/>
        <v>13480514.262756128</v>
      </c>
      <c r="J3662" t="str">
        <f>IF(K3662="natural gas",VLOOKUP(D3662,'Cross-Page Data'!$I$4:$J$13,2,FALSE),IF(K3662="solar",VLOOKUP('Form 923'!D3662,'Cross-Page Data'!$I$14:$J$117,2,FALSE),K3662))</f>
        <v>heavy or residual fuel oil</v>
      </c>
      <c r="K3662" t="str">
        <f>VLOOKUP(E3662,'Cross-Page Data'!$D$4:$F$48,3,FALSE)</f>
        <v>heavy or residual fuel oil</v>
      </c>
      <c r="L3662" t="b">
        <f>IF(AND($P$6=FALSE,OR(C3662="Commercial NAICS Cogen",C3662="Industrial NAICS Cogen",C3662="NAICS-22 Cogen")),FALSE,IF(AND($P$7=FALSE,OR(C3662="Commercial NAICS Cogen",C3662="Commercial NAICS Non-Cogen",C3662="industrial NAICS Cogen", C3662="industrial NAICS non-cogen")),FALSE,TRUE))</f>
        <v>1</v>
      </c>
      <c r="M3662">
        <f t="shared" si="172"/>
        <v>0.16586345381526105</v>
      </c>
      <c r="N3662">
        <f t="shared" si="173"/>
        <v>1</v>
      </c>
    </row>
    <row r="3663" spans="1:14" x14ac:dyDescent="0.2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s="32">
        <f t="shared" si="171"/>
        <v>21283333.333333336</v>
      </c>
      <c r="J3663" t="str">
        <f>IF(K3663="natural gas",VLOOKUP(D3663,'Cross-Page Data'!$I$4:$J$13,2,FALSE),IF(K3663="solar",VLOOKUP('Form 923'!D3663,'Cross-Page Data'!$I$14:$J$117,2,FALSE),K3663))</f>
        <v>heavy or residual fuel oil</v>
      </c>
      <c r="K3663" t="str">
        <f>VLOOKUP(E3663,'Cross-Page Data'!$D$4:$F$48,3,FALSE)</f>
        <v>heavy or residual fuel oil</v>
      </c>
      <c r="L3663" t="b">
        <f>IF(AND($P$6=FALSE,OR(C3663="Commercial NAICS Cogen",C3663="Industrial NAICS Cogen",C3663="NAICS-22 Cogen")),FALSE,IF(AND($P$7=FALSE,OR(C3663="Commercial NAICS Cogen",C3663="Commercial NAICS Non-Cogen",C3663="industrial NAICS Cogen", C3663="industrial NAICS non-cogen")),FALSE,TRUE))</f>
        <v>1</v>
      </c>
      <c r="M3663">
        <f t="shared" si="172"/>
        <v>5.1807228915662654E-2</v>
      </c>
      <c r="N3663">
        <f t="shared" si="173"/>
        <v>1</v>
      </c>
    </row>
    <row r="3664" spans="1:14" x14ac:dyDescent="0.2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s="32">
        <f t="shared" si="171"/>
        <v>18833333.333333332</v>
      </c>
      <c r="J3664" t="str">
        <f>IF(K3664="natural gas",VLOOKUP(D3664,'Cross-Page Data'!$I$4:$J$13,2,FALSE),IF(K3664="solar",VLOOKUP('Form 923'!D3664,'Cross-Page Data'!$I$14:$J$117,2,FALSE),K3664))</f>
        <v>heavy or residual fuel oil</v>
      </c>
      <c r="K3664" t="str">
        <f>VLOOKUP(E3664,'Cross-Page Data'!$D$4:$F$48,3,FALSE)</f>
        <v>heavy or residual fuel oil</v>
      </c>
      <c r="L3664" t="b">
        <f>IF(AND($P$6=FALSE,OR(C3664="Commercial NAICS Cogen",C3664="Industrial NAICS Cogen",C3664="NAICS-22 Cogen")),FALSE,IF(AND($P$7=FALSE,OR(C3664="Commercial NAICS Cogen",C3664="Commercial NAICS Non-Cogen",C3664="industrial NAICS Cogen", C3664="industrial NAICS non-cogen")),FALSE,TRUE))</f>
        <v>1</v>
      </c>
      <c r="M3664">
        <f t="shared" si="172"/>
        <v>7.0682730923694773E-2</v>
      </c>
      <c r="N3664">
        <f t="shared" si="173"/>
        <v>1</v>
      </c>
    </row>
    <row r="3665" spans="1:14" x14ac:dyDescent="0.2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s="32">
        <f t="shared" si="171"/>
        <v>8901995.9579501487</v>
      </c>
      <c r="J3665" t="str">
        <f>IF(K3665="natural gas",VLOOKUP(D3665,'Cross-Page Data'!$I$4:$J$13,2,FALSE),IF(K3665="solar",VLOOKUP('Form 923'!D3665,'Cross-Page Data'!$I$14:$J$117,2,FALSE),K3665))</f>
        <v>hydro</v>
      </c>
      <c r="K3665" t="str">
        <f>VLOOKUP(E3665,'Cross-Page Data'!$D$4:$F$48,3,FALSE)</f>
        <v>hydro</v>
      </c>
      <c r="L3665" t="b">
        <f>IF(AND($P$6=FALSE,OR(C3665="Commercial NAICS Cogen",C3665="Industrial NAICS Cogen",C3665="NAICS-22 Cogen")),FALSE,IF(AND($P$7=FALSE,OR(C3665="Commercial NAICS Cogen",C3665="Commercial NAICS Non-Cogen",C3665="industrial NAICS Cogen", C3665="industrial NAICS non-cogen")),FALSE,TRUE))</f>
        <v>1</v>
      </c>
      <c r="M3665">
        <f t="shared" si="172"/>
        <v>0.5831062670299727</v>
      </c>
      <c r="N3665">
        <f t="shared" si="173"/>
        <v>1</v>
      </c>
    </row>
    <row r="3666" spans="1:14" x14ac:dyDescent="0.2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s="32">
        <f t="shared" si="171"/>
        <v>8901983.6874433588</v>
      </c>
      <c r="J3666" t="str">
        <f>IF(K3666="natural gas",VLOOKUP(D3666,'Cross-Page Data'!$I$4:$J$13,2,FALSE),IF(K3666="solar",VLOOKUP('Form 923'!D3666,'Cross-Page Data'!$I$14:$J$117,2,FALSE),K3666))</f>
        <v>hydro</v>
      </c>
      <c r="K3666" t="str">
        <f>VLOOKUP(E3666,'Cross-Page Data'!$D$4:$F$48,3,FALSE)</f>
        <v>hydro</v>
      </c>
      <c r="L3666" t="b">
        <f>IF(AND($P$6=FALSE,OR(C3666="Commercial NAICS Cogen",C3666="Industrial NAICS Cogen",C3666="NAICS-22 Cogen")),FALSE,IF(AND($P$7=FALSE,OR(C3666="Commercial NAICS Cogen",C3666="Commercial NAICS Non-Cogen",C3666="industrial NAICS Cogen", C3666="industrial NAICS non-cogen")),FALSE,TRUE))</f>
        <v>1</v>
      </c>
      <c r="M3666">
        <f t="shared" si="172"/>
        <v>0.69618528610354224</v>
      </c>
      <c r="N3666">
        <f t="shared" si="173"/>
        <v>1</v>
      </c>
    </row>
    <row r="3667" spans="1:14" x14ac:dyDescent="0.2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s="32">
        <f t="shared" si="171"/>
        <v>13037812.288993923</v>
      </c>
      <c r="J3667" t="str">
        <f>IF(K3667="natural gas",VLOOKUP(D3667,'Cross-Page Data'!$I$4:$J$13,2,FALSE),IF(K3667="solar",VLOOKUP('Form 923'!D3667,'Cross-Page Data'!$I$14:$J$117,2,FALSE),K3667))</f>
        <v>heavy or residual fuel oil</v>
      </c>
      <c r="K3667" t="str">
        <f>VLOOKUP(E3667,'Cross-Page Data'!$D$4:$F$48,3,FALSE)</f>
        <v>heavy or residual fuel oil</v>
      </c>
      <c r="L3667" t="b">
        <f>IF(AND($P$6=FALSE,OR(C3667="Commercial NAICS Cogen",C3667="Industrial NAICS Cogen",C3667="NAICS-22 Cogen")),FALSE,IF(AND($P$7=FALSE,OR(C3667="Commercial NAICS Cogen",C3667="Commercial NAICS Non-Cogen",C3667="industrial NAICS Cogen", C3667="industrial NAICS non-cogen")),FALSE,TRUE))</f>
        <v>1</v>
      </c>
      <c r="M3667">
        <f t="shared" si="172"/>
        <v>0.18152610441767067</v>
      </c>
      <c r="N3667">
        <f t="shared" si="173"/>
        <v>1</v>
      </c>
    </row>
    <row r="3668" spans="1:14" x14ac:dyDescent="0.2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s="32">
        <f t="shared" si="171"/>
        <v>8901999.8921443783</v>
      </c>
      <c r="J3668" t="str">
        <f>IF(K3668="natural gas",VLOOKUP(D3668,'Cross-Page Data'!$I$4:$J$13,2,FALSE),IF(K3668="solar",VLOOKUP('Form 923'!D3668,'Cross-Page Data'!$I$14:$J$117,2,FALSE),K3668))</f>
        <v>hydro</v>
      </c>
      <c r="K3668" t="str">
        <f>VLOOKUP(E3668,'Cross-Page Data'!$D$4:$F$48,3,FALSE)</f>
        <v>hydro</v>
      </c>
      <c r="L3668" t="b">
        <f>IF(AND($P$6=FALSE,OR(C3668="Commercial NAICS Cogen",C3668="Industrial NAICS Cogen",C3668="NAICS-22 Cogen")),FALSE,IF(AND($P$7=FALSE,OR(C3668="Commercial NAICS Cogen",C3668="Commercial NAICS Non-Cogen",C3668="industrial NAICS Cogen", C3668="industrial NAICS non-cogen")),FALSE,TRUE))</f>
        <v>1</v>
      </c>
      <c r="M3668">
        <f t="shared" si="172"/>
        <v>0.46253405994550406</v>
      </c>
      <c r="N3668">
        <f t="shared" si="173"/>
        <v>1</v>
      </c>
    </row>
    <row r="3669" spans="1:14" x14ac:dyDescent="0.2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s="32">
        <f t="shared" si="171"/>
        <v>8902001.3132099826</v>
      </c>
      <c r="J3669" t="str">
        <f>IF(K3669="natural gas",VLOOKUP(D3669,'Cross-Page Data'!$I$4:$J$13,2,FALSE),IF(K3669="solar",VLOOKUP('Form 923'!D3669,'Cross-Page Data'!$I$14:$J$117,2,FALSE),K3669))</f>
        <v>hydro</v>
      </c>
      <c r="K3669" t="str">
        <f>VLOOKUP(E3669,'Cross-Page Data'!$D$4:$F$48,3,FALSE)</f>
        <v>hydro</v>
      </c>
      <c r="L3669" t="b">
        <f>IF(AND($P$6=FALSE,OR(C3669="Commercial NAICS Cogen",C3669="Industrial NAICS Cogen",C3669="NAICS-22 Cogen")),FALSE,IF(AND($P$7=FALSE,OR(C3669="Commercial NAICS Cogen",C3669="Commercial NAICS Non-Cogen",C3669="industrial NAICS Cogen", C3669="industrial NAICS non-cogen")),FALSE,TRUE))</f>
        <v>1</v>
      </c>
      <c r="M3669">
        <f t="shared" si="172"/>
        <v>0.40054495912806537</v>
      </c>
      <c r="N3669">
        <f t="shared" si="173"/>
        <v>1</v>
      </c>
    </row>
    <row r="3670" spans="1:14" x14ac:dyDescent="0.2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s="32">
        <f t="shared" si="171"/>
        <v>14288388.172925003</v>
      </c>
      <c r="J3670" t="str">
        <f>IF(K3670="natural gas",VLOOKUP(D3670,'Cross-Page Data'!$I$4:$J$13,2,FALSE),IF(K3670="solar",VLOOKUP('Form 923'!D3670,'Cross-Page Data'!$I$14:$J$117,2,FALSE),K3670))</f>
        <v>heavy or residual fuel oil</v>
      </c>
      <c r="K3670" t="str">
        <f>VLOOKUP(E3670,'Cross-Page Data'!$D$4:$F$48,3,FALSE)</f>
        <v>heavy or residual fuel oil</v>
      </c>
      <c r="L3670" t="b">
        <f>IF(AND($P$6=FALSE,OR(C3670="Commercial NAICS Cogen",C3670="Industrial NAICS Cogen",C3670="NAICS-22 Cogen")),FALSE,IF(AND($P$7=FALSE,OR(C3670="Commercial NAICS Cogen",C3670="Commercial NAICS Non-Cogen",C3670="industrial NAICS Cogen", C3670="industrial NAICS non-cogen")),FALSE,TRUE))</f>
        <v>1</v>
      </c>
      <c r="M3670">
        <f t="shared" si="172"/>
        <v>0.14377510040160643</v>
      </c>
      <c r="N3670">
        <f t="shared" si="173"/>
        <v>1</v>
      </c>
    </row>
    <row r="3671" spans="1:14" x14ac:dyDescent="0.2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s="32" t="str">
        <f t="shared" si="171"/>
        <v/>
      </c>
      <c r="J3671" t="str">
        <f>IF(K3671="natural gas",VLOOKUP(D3671,'Cross-Page Data'!$I$4:$J$13,2,FALSE),IF(K3671="solar",VLOOKUP('Form 923'!D3671,'Cross-Page Data'!$I$14:$J$117,2,FALSE),K3671))</f>
        <v>biomass</v>
      </c>
      <c r="K3671" t="str">
        <f>VLOOKUP(E3671,'Cross-Page Data'!$D$4:$F$48,3,FALSE)</f>
        <v>biomass</v>
      </c>
      <c r="L3671" t="b">
        <f>IF(AND($P$6=FALSE,OR(C3671="Commercial NAICS Cogen",C3671="Industrial NAICS Cogen",C3671="NAICS-22 Cogen")),FALSE,IF(AND($P$7=FALSE,OR(C3671="Commercial NAICS Cogen",C3671="Commercial NAICS Non-Cogen",C3671="industrial NAICS Cogen", C3671="industrial NAICS non-cogen")),FALSE,TRUE))</f>
        <v>1</v>
      </c>
      <c r="M3671">
        <f t="shared" si="172"/>
        <v>1.0964912280701754E-3</v>
      </c>
      <c r="N3671">
        <f t="shared" si="173"/>
        <v>0</v>
      </c>
    </row>
    <row r="3672" spans="1:14" x14ac:dyDescent="0.2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s="32">
        <f t="shared" si="171"/>
        <v>13963145.37297971</v>
      </c>
      <c r="J3672" t="str">
        <f>IF(K3672="natural gas",VLOOKUP(D3672,'Cross-Page Data'!$I$4:$J$13,2,FALSE),IF(K3672="solar",VLOOKUP('Form 923'!D3672,'Cross-Page Data'!$I$14:$J$117,2,FALSE),K3672))</f>
        <v>natural gas peaker</v>
      </c>
      <c r="K3672" t="str">
        <f>VLOOKUP(E3672,'Cross-Page Data'!$D$4:$F$48,3,FALSE)</f>
        <v>natural gas</v>
      </c>
      <c r="L3672" t="b">
        <f>IF(AND($P$6=FALSE,OR(C3672="Commercial NAICS Cogen",C3672="Industrial NAICS Cogen",C3672="NAICS-22 Cogen")),FALSE,IF(AND($P$7=FALSE,OR(C3672="Commercial NAICS Cogen",C3672="Commercial NAICS Non-Cogen",C3672="industrial NAICS Cogen", C3672="industrial NAICS non-cogen")),FALSE,TRUE))</f>
        <v>1</v>
      </c>
      <c r="M3672">
        <f t="shared" si="172"/>
        <v>0.17037037037037037</v>
      </c>
      <c r="N3672">
        <f t="shared" si="173"/>
        <v>1</v>
      </c>
    </row>
    <row r="3673" spans="1:14" x14ac:dyDescent="0.2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s="32">
        <f t="shared" si="171"/>
        <v>8901998.8185192682</v>
      </c>
      <c r="J3673" t="str">
        <f>IF(K3673="natural gas",VLOOKUP(D3673,'Cross-Page Data'!$I$4:$J$13,2,FALSE),IF(K3673="solar",VLOOKUP('Form 923'!D3673,'Cross-Page Data'!$I$14:$J$117,2,FALSE),K3673))</f>
        <v>hydro</v>
      </c>
      <c r="K3673" t="str">
        <f>VLOOKUP(E3673,'Cross-Page Data'!$D$4:$F$48,3,FALSE)</f>
        <v>hydro</v>
      </c>
      <c r="L3673" t="b">
        <f>IF(AND($P$6=FALSE,OR(C3673="Commercial NAICS Cogen",C3673="Industrial NAICS Cogen",C3673="NAICS-22 Cogen")),FALSE,IF(AND($P$7=FALSE,OR(C3673="Commercial NAICS Cogen",C3673="Commercial NAICS Non-Cogen",C3673="industrial NAICS Cogen", C3673="industrial NAICS non-cogen")),FALSE,TRUE))</f>
        <v>1</v>
      </c>
      <c r="M3673">
        <f t="shared" si="172"/>
        <v>0.52724795640326971</v>
      </c>
      <c r="N3673">
        <f t="shared" si="173"/>
        <v>1</v>
      </c>
    </row>
    <row r="3674" spans="1:14" x14ac:dyDescent="0.2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s="32">
        <f t="shared" si="171"/>
        <v>9455680.8326105811</v>
      </c>
      <c r="J3674" t="str">
        <f>IF(K3674="natural gas",VLOOKUP(D3674,'Cross-Page Data'!$I$4:$J$13,2,FALSE),IF(K3674="solar",VLOOKUP('Form 923'!D3674,'Cross-Page Data'!$I$14:$J$117,2,FALSE),K3674))</f>
        <v>heavy or residual fuel oil</v>
      </c>
      <c r="K3674" t="str">
        <f>VLOOKUP(E3674,'Cross-Page Data'!$D$4:$F$48,3,FALSE)</f>
        <v>heavy or residual fuel oil</v>
      </c>
      <c r="L3674" t="b">
        <f>IF(AND($P$6=FALSE,OR(C3674="Commercial NAICS Cogen",C3674="Industrial NAICS Cogen",C3674="NAICS-22 Cogen")),FALSE,IF(AND($P$7=FALSE,OR(C3674="Commercial NAICS Cogen",C3674="Commercial NAICS Non-Cogen",C3674="industrial NAICS Cogen", C3674="industrial NAICS non-cogen")),FALSE,TRUE))</f>
        <v>1</v>
      </c>
      <c r="M3674">
        <f t="shared" si="172"/>
        <v>0.44859437751004017</v>
      </c>
      <c r="N3674">
        <f t="shared" si="173"/>
        <v>1</v>
      </c>
    </row>
    <row r="3675" spans="1:14" x14ac:dyDescent="0.2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s="32">
        <f t="shared" si="171"/>
        <v>11483934.661671417</v>
      </c>
      <c r="J3675" t="str">
        <f>IF(K3675="natural gas",VLOOKUP(D3675,'Cross-Page Data'!$I$4:$J$13,2,FALSE),IF(K3675="solar",VLOOKUP('Form 923'!D3675,'Cross-Page Data'!$I$14:$J$117,2,FALSE),K3675))</f>
        <v>hard coal</v>
      </c>
      <c r="K3675" t="str">
        <f>VLOOKUP(E3675,'Cross-Page Data'!$D$4:$F$48,3,FALSE)</f>
        <v>hard coal</v>
      </c>
      <c r="L3675" t="b">
        <f>IF(AND($P$6=FALSE,OR(C3675="Commercial NAICS Cogen",C3675="Industrial NAICS Cogen",C3675="NAICS-22 Cogen")),FALSE,IF(AND($P$7=FALSE,OR(C3675="Commercial NAICS Cogen",C3675="Commercial NAICS Non-Cogen",C3675="industrial NAICS Cogen", C3675="industrial NAICS non-cogen")),FALSE,TRUE))</f>
        <v>1</v>
      </c>
      <c r="M3675">
        <f t="shared" si="172"/>
        <v>0.16190476190476191</v>
      </c>
      <c r="N3675">
        <f t="shared" si="173"/>
        <v>1</v>
      </c>
    </row>
    <row r="3676" spans="1:14" x14ac:dyDescent="0.2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s="32">
        <f t="shared" si="171"/>
        <v>11586950.434650645</v>
      </c>
      <c r="J3676" t="str">
        <f>IF(K3676="natural gas",VLOOKUP(D3676,'Cross-Page Data'!$I$4:$J$13,2,FALSE),IF(K3676="solar",VLOOKUP('Form 923'!D3676,'Cross-Page Data'!$I$14:$J$117,2,FALSE),K3676))</f>
        <v>heavy or residual fuel oil</v>
      </c>
      <c r="K3676" t="str">
        <f>VLOOKUP(E3676,'Cross-Page Data'!$D$4:$F$48,3,FALSE)</f>
        <v>heavy or residual fuel oil</v>
      </c>
      <c r="L3676" t="b">
        <f>IF(AND($P$6=FALSE,OR(C3676="Commercial NAICS Cogen",C3676="Industrial NAICS Cogen",C3676="NAICS-22 Cogen")),FALSE,IF(AND($P$7=FALSE,OR(C3676="Commercial NAICS Cogen",C3676="Commercial NAICS Non-Cogen",C3676="industrial NAICS Cogen", C3676="industrial NAICS non-cogen")),FALSE,TRUE))</f>
        <v>1</v>
      </c>
      <c r="M3676">
        <f t="shared" si="172"/>
        <v>0.25823293172690764</v>
      </c>
      <c r="N3676">
        <f t="shared" si="173"/>
        <v>1</v>
      </c>
    </row>
    <row r="3677" spans="1:14" x14ac:dyDescent="0.2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s="32" t="str">
        <f t="shared" si="171"/>
        <v/>
      </c>
      <c r="J3677" t="str">
        <f>IF(K3677="natural gas",VLOOKUP(D3677,'Cross-Page Data'!$I$4:$J$13,2,FALSE),IF(K3677="solar",VLOOKUP('Form 923'!D3677,'Cross-Page Data'!$I$14:$J$117,2,FALSE),K3677))</f>
        <v>petroleum</v>
      </c>
      <c r="K3677" t="str">
        <f>VLOOKUP(E3677,'Cross-Page Data'!$D$4:$F$48,3,FALSE)</f>
        <v>petroleum</v>
      </c>
      <c r="L3677" t="b">
        <f>IF(AND($P$6=FALSE,OR(C3677="Commercial NAICS Cogen",C3677="Industrial NAICS Cogen",C3677="NAICS-22 Cogen")),FALSE,IF(AND($P$7=FALSE,OR(C3677="Commercial NAICS Cogen",C3677="Commercial NAICS Non-Cogen",C3677="industrial NAICS Cogen", C3677="industrial NAICS non-cogen")),FALSE,TRUE))</f>
        <v>1</v>
      </c>
      <c r="M3677">
        <f t="shared" si="172"/>
        <v>8.6956521739130436E-3</v>
      </c>
      <c r="N3677">
        <f t="shared" si="173"/>
        <v>0</v>
      </c>
    </row>
    <row r="3678" spans="1:14" x14ac:dyDescent="0.2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s="32">
        <f t="shared" si="171"/>
        <v>10583649.334544253</v>
      </c>
      <c r="J3678" t="str">
        <f>IF(K3678="natural gas",VLOOKUP(D3678,'Cross-Page Data'!$I$4:$J$13,2,FALSE),IF(K3678="solar",VLOOKUP('Form 923'!D3678,'Cross-Page Data'!$I$14:$J$117,2,FALSE),K3678))</f>
        <v>heavy or residual fuel oil</v>
      </c>
      <c r="K3678" t="str">
        <f>VLOOKUP(E3678,'Cross-Page Data'!$D$4:$F$48,3,FALSE)</f>
        <v>heavy or residual fuel oil</v>
      </c>
      <c r="L3678" t="b">
        <f>IF(AND($P$6=FALSE,OR(C3678="Commercial NAICS Cogen",C3678="Industrial NAICS Cogen",C3678="NAICS-22 Cogen")),FALSE,IF(AND($P$7=FALSE,OR(C3678="Commercial NAICS Cogen",C3678="Commercial NAICS Non-Cogen",C3678="industrial NAICS Cogen", C3678="industrial NAICS non-cogen")),FALSE,TRUE))</f>
        <v>1</v>
      </c>
      <c r="M3678">
        <f t="shared" si="172"/>
        <v>0.3429718875502008</v>
      </c>
      <c r="N3678">
        <f t="shared" si="173"/>
        <v>1</v>
      </c>
    </row>
    <row r="3679" spans="1:14" x14ac:dyDescent="0.2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s="32">
        <f t="shared" si="171"/>
        <v>10556454.529345309</v>
      </c>
      <c r="J3679" t="str">
        <f>IF(K3679="natural gas",VLOOKUP(D3679,'Cross-Page Data'!$I$4:$J$13,2,FALSE),IF(K3679="solar",VLOOKUP('Form 923'!D3679,'Cross-Page Data'!$I$14:$J$117,2,FALSE),K3679))</f>
        <v>hard coal</v>
      </c>
      <c r="K3679" t="str">
        <f>VLOOKUP(E3679,'Cross-Page Data'!$D$4:$F$48,3,FALSE)</f>
        <v>hard coal</v>
      </c>
      <c r="L3679" t="b">
        <f>IF(AND($P$6=FALSE,OR(C3679="Commercial NAICS Cogen",C3679="Industrial NAICS Cogen",C3679="NAICS-22 Cogen")),FALSE,IF(AND($P$7=FALSE,OR(C3679="Commercial NAICS Cogen",C3679="Commercial NAICS Non-Cogen",C3679="industrial NAICS Cogen", C3679="industrial NAICS non-cogen")),FALSE,TRUE))</f>
        <v>1</v>
      </c>
      <c r="M3679">
        <f t="shared" si="172"/>
        <v>0.31564625850340133</v>
      </c>
      <c r="N3679">
        <f t="shared" si="173"/>
        <v>1</v>
      </c>
    </row>
    <row r="3680" spans="1:14" x14ac:dyDescent="0.2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s="32">
        <f t="shared" si="171"/>
        <v>8901955.5317439046</v>
      </c>
      <c r="J3680" t="str">
        <f>IF(K3680="natural gas",VLOOKUP(D3680,'Cross-Page Data'!$I$4:$J$13,2,FALSE),IF(K3680="solar",VLOOKUP('Form 923'!D3680,'Cross-Page Data'!$I$14:$J$117,2,FALSE),K3680))</f>
        <v>hydro</v>
      </c>
      <c r="K3680" t="str">
        <f>VLOOKUP(E3680,'Cross-Page Data'!$D$4:$F$48,3,FALSE)</f>
        <v>hydro</v>
      </c>
      <c r="L3680" t="b">
        <f>IF(AND($P$6=FALSE,OR(C3680="Commercial NAICS Cogen",C3680="Industrial NAICS Cogen",C3680="NAICS-22 Cogen")),FALSE,IF(AND($P$7=FALSE,OR(C3680="Commercial NAICS Cogen",C3680="Commercial NAICS Non-Cogen",C3680="industrial NAICS Cogen", C3680="industrial NAICS non-cogen")),FALSE,TRUE))</f>
        <v>1</v>
      </c>
      <c r="M3680">
        <f t="shared" si="172"/>
        <v>0.78337874659400542</v>
      </c>
      <c r="N3680">
        <f t="shared" si="173"/>
        <v>1</v>
      </c>
    </row>
    <row r="3681" spans="1:14" x14ac:dyDescent="0.2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s="32">
        <f t="shared" si="171"/>
        <v>8902020.931071816</v>
      </c>
      <c r="J3681" t="str">
        <f>IF(K3681="natural gas",VLOOKUP(D3681,'Cross-Page Data'!$I$4:$J$13,2,FALSE),IF(K3681="solar",VLOOKUP('Form 923'!D3681,'Cross-Page Data'!$I$14:$J$117,2,FALSE),K3681))</f>
        <v>hydro</v>
      </c>
      <c r="K3681" t="str">
        <f>VLOOKUP(E3681,'Cross-Page Data'!$D$4:$F$48,3,FALSE)</f>
        <v>hydro</v>
      </c>
      <c r="L3681" t="b">
        <f>IF(AND($P$6=FALSE,OR(C3681="Commercial NAICS Cogen",C3681="Industrial NAICS Cogen",C3681="NAICS-22 Cogen")),FALSE,IF(AND($P$7=FALSE,OR(C3681="Commercial NAICS Cogen",C3681="Commercial NAICS Non-Cogen",C3681="industrial NAICS Cogen", C3681="industrial NAICS non-cogen")),FALSE,TRUE))</f>
        <v>1</v>
      </c>
      <c r="M3681">
        <f t="shared" si="172"/>
        <v>0.22820163487738421</v>
      </c>
      <c r="N3681">
        <f t="shared" si="173"/>
        <v>1</v>
      </c>
    </row>
    <row r="3682" spans="1:14" x14ac:dyDescent="0.2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s="32">
        <f t="shared" si="171"/>
        <v>8902003.4600145109</v>
      </c>
      <c r="J3682" t="str">
        <f>IF(K3682="natural gas",VLOOKUP(D3682,'Cross-Page Data'!$I$4:$J$13,2,FALSE),IF(K3682="solar",VLOOKUP('Form 923'!D3682,'Cross-Page Data'!$I$14:$J$117,2,FALSE),K3682))</f>
        <v>hydro</v>
      </c>
      <c r="K3682" t="str">
        <f>VLOOKUP(E3682,'Cross-Page Data'!$D$4:$F$48,3,FALSE)</f>
        <v>hydro</v>
      </c>
      <c r="L3682" t="b">
        <f>IF(AND($P$6=FALSE,OR(C3682="Commercial NAICS Cogen",C3682="Industrial NAICS Cogen",C3682="NAICS-22 Cogen")),FALSE,IF(AND($P$7=FALSE,OR(C3682="Commercial NAICS Cogen",C3682="Commercial NAICS Non-Cogen",C3682="industrial NAICS Cogen", C3682="industrial NAICS non-cogen")),FALSE,TRUE))</f>
        <v>1</v>
      </c>
      <c r="M3682">
        <f t="shared" si="172"/>
        <v>0.36103542234332425</v>
      </c>
      <c r="N3682">
        <f t="shared" si="173"/>
        <v>1</v>
      </c>
    </row>
    <row r="3683" spans="1:14" x14ac:dyDescent="0.2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s="32">
        <f t="shared" si="171"/>
        <v>8902096.4249881171</v>
      </c>
      <c r="J3683" t="str">
        <f>IF(K3683="natural gas",VLOOKUP(D3683,'Cross-Page Data'!$I$4:$J$13,2,FALSE),IF(K3683="solar",VLOOKUP('Form 923'!D3683,'Cross-Page Data'!$I$14:$J$117,2,FALSE),K3683))</f>
        <v>hydro</v>
      </c>
      <c r="K3683" t="str">
        <f>VLOOKUP(E3683,'Cross-Page Data'!$D$4:$F$48,3,FALSE)</f>
        <v>hydro</v>
      </c>
      <c r="L3683" t="b">
        <f>IF(AND($P$6=FALSE,OR(C3683="Commercial NAICS Cogen",C3683="Industrial NAICS Cogen",C3683="NAICS-22 Cogen")),FALSE,IF(AND($P$7=FALSE,OR(C3683="Commercial NAICS Cogen",C3683="Commercial NAICS Non-Cogen",C3683="industrial NAICS Cogen", C3683="industrial NAICS non-cogen")),FALSE,TRUE))</f>
        <v>1</v>
      </c>
      <c r="M3683">
        <f t="shared" si="172"/>
        <v>9.4686648501362394E-2</v>
      </c>
      <c r="N3683">
        <f t="shared" si="173"/>
        <v>1</v>
      </c>
    </row>
    <row r="3684" spans="1:14" x14ac:dyDescent="0.2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s="32">
        <f t="shared" si="171"/>
        <v>36668181.81818182</v>
      </c>
      <c r="J3684" t="str">
        <f>IF(K3684="natural gas",VLOOKUP(D3684,'Cross-Page Data'!$I$4:$J$13,2,FALSE),IF(K3684="solar",VLOOKUP('Form 923'!D3684,'Cross-Page Data'!$I$14:$J$117,2,FALSE),K3684))</f>
        <v>heavy or residual fuel oil</v>
      </c>
      <c r="K3684" t="str">
        <f>VLOOKUP(E3684,'Cross-Page Data'!$D$4:$F$48,3,FALSE)</f>
        <v>heavy or residual fuel oil</v>
      </c>
      <c r="L3684" t="b">
        <f>IF(AND($P$6=FALSE,OR(C3684="Commercial NAICS Cogen",C3684="Industrial NAICS Cogen",C3684="NAICS-22 Cogen")),FALSE,IF(AND($P$7=FALSE,OR(C3684="Commercial NAICS Cogen",C3684="Commercial NAICS Non-Cogen",C3684="industrial NAICS Cogen", C3684="industrial NAICS non-cogen")),FALSE,TRUE))</f>
        <v>1</v>
      </c>
      <c r="M3684">
        <f t="shared" si="172"/>
        <v>2.0883534136546186E-2</v>
      </c>
      <c r="N3684">
        <f t="shared" si="173"/>
        <v>0</v>
      </c>
    </row>
    <row r="3685" spans="1:14" x14ac:dyDescent="0.2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s="32">
        <f t="shared" si="171"/>
        <v>11315764.705882354</v>
      </c>
      <c r="J3685" t="str">
        <f>IF(K3685="natural gas",VLOOKUP(D3685,'Cross-Page Data'!$I$4:$J$13,2,FALSE),IF(K3685="solar",VLOOKUP('Form 923'!D3685,'Cross-Page Data'!$I$14:$J$117,2,FALSE),K3685))</f>
        <v>heavy or residual fuel oil</v>
      </c>
      <c r="K3685" t="str">
        <f>VLOOKUP(E3685,'Cross-Page Data'!$D$4:$F$48,3,FALSE)</f>
        <v>heavy or residual fuel oil</v>
      </c>
      <c r="L3685" t="b">
        <f>IF(AND($P$6=FALSE,OR(C3685="Commercial NAICS Cogen",C3685="Industrial NAICS Cogen",C3685="NAICS-22 Cogen")),FALSE,IF(AND($P$7=FALSE,OR(C3685="Commercial NAICS Cogen",C3685="Commercial NAICS Non-Cogen",C3685="industrial NAICS Cogen", C3685="industrial NAICS non-cogen")),FALSE,TRUE))</f>
        <v>1</v>
      </c>
      <c r="M3685">
        <f t="shared" si="172"/>
        <v>0.27911646586345379</v>
      </c>
      <c r="N3685">
        <f t="shared" si="173"/>
        <v>1</v>
      </c>
    </row>
    <row r="3686" spans="1:14" x14ac:dyDescent="0.2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s="32">
        <f t="shared" si="171"/>
        <v>12550555.230859146</v>
      </c>
      <c r="J3686" t="str">
        <f>IF(K3686="natural gas",VLOOKUP(D3686,'Cross-Page Data'!$I$4:$J$13,2,FALSE),IF(K3686="solar",VLOOKUP('Form 923'!D3686,'Cross-Page Data'!$I$14:$J$117,2,FALSE),K3686))</f>
        <v>heavy or residual fuel oil</v>
      </c>
      <c r="K3686" t="str">
        <f>VLOOKUP(E3686,'Cross-Page Data'!$D$4:$F$48,3,FALSE)</f>
        <v>heavy or residual fuel oil</v>
      </c>
      <c r="L3686" t="b">
        <f>IF(AND($P$6=FALSE,OR(C3686="Commercial NAICS Cogen",C3686="Industrial NAICS Cogen",C3686="NAICS-22 Cogen")),FALSE,IF(AND($P$7=FALSE,OR(C3686="Commercial NAICS Cogen",C3686="Commercial NAICS Non-Cogen",C3686="industrial NAICS Cogen", C3686="industrial NAICS non-cogen")),FALSE,TRUE))</f>
        <v>1</v>
      </c>
      <c r="M3686">
        <f t="shared" si="172"/>
        <v>0.20200803212851406</v>
      </c>
      <c r="N3686">
        <f t="shared" si="173"/>
        <v>1</v>
      </c>
    </row>
    <row r="3687" spans="1:14" x14ac:dyDescent="0.2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s="32">
        <f t="shared" si="171"/>
        <v>11329916.37442676</v>
      </c>
      <c r="J3687" t="str">
        <f>IF(K3687="natural gas",VLOOKUP(D3687,'Cross-Page Data'!$I$4:$J$13,2,FALSE),IF(K3687="solar",VLOOKUP('Form 923'!D3687,'Cross-Page Data'!$I$14:$J$117,2,FALSE),K3687))</f>
        <v>heavy or residual fuel oil</v>
      </c>
      <c r="K3687" t="str">
        <f>VLOOKUP(E3687,'Cross-Page Data'!$D$4:$F$48,3,FALSE)</f>
        <v>heavy or residual fuel oil</v>
      </c>
      <c r="L3687" t="b">
        <f>IF(AND($P$6=FALSE,OR(C3687="Commercial NAICS Cogen",C3687="Industrial NAICS Cogen",C3687="NAICS-22 Cogen")),FALSE,IF(AND($P$7=FALSE,OR(C3687="Commercial NAICS Cogen",C3687="Commercial NAICS Non-Cogen",C3687="industrial NAICS Cogen", C3687="industrial NAICS non-cogen")),FALSE,TRUE))</f>
        <v>1</v>
      </c>
      <c r="M3687">
        <f t="shared" si="172"/>
        <v>0.27751004016064257</v>
      </c>
      <c r="N3687">
        <f t="shared" si="173"/>
        <v>1</v>
      </c>
    </row>
    <row r="3688" spans="1:14" x14ac:dyDescent="0.2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s="32">
        <f t="shared" si="171"/>
        <v>11043188.675015571</v>
      </c>
      <c r="J3688" t="str">
        <f>IF(K3688="natural gas",VLOOKUP(D3688,'Cross-Page Data'!$I$4:$J$13,2,FALSE),IF(K3688="solar",VLOOKUP('Form 923'!D3688,'Cross-Page Data'!$I$14:$J$117,2,FALSE),K3688))</f>
        <v>natural gas peaker</v>
      </c>
      <c r="K3688" t="str">
        <f>VLOOKUP(E3688,'Cross-Page Data'!$D$4:$F$48,3,FALSE)</f>
        <v>natural gas</v>
      </c>
      <c r="L3688" t="b">
        <f>IF(AND($P$6=FALSE,OR(C3688="Commercial NAICS Cogen",C3688="Industrial NAICS Cogen",C3688="NAICS-22 Cogen")),FALSE,IF(AND($P$7=FALSE,OR(C3688="Commercial NAICS Cogen",C3688="Commercial NAICS Non-Cogen",C3688="industrial NAICS Cogen", C3688="industrial NAICS non-cogen")),FALSE,TRUE))</f>
        <v>1</v>
      </c>
      <c r="M3688">
        <f t="shared" si="172"/>
        <v>0.39407407407407408</v>
      </c>
      <c r="N3688">
        <f t="shared" si="173"/>
        <v>1</v>
      </c>
    </row>
    <row r="3689" spans="1:14" x14ac:dyDescent="0.2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s="32">
        <f t="shared" si="171"/>
        <v>10879791.597907284</v>
      </c>
      <c r="J3689" t="str">
        <f>IF(K3689="natural gas",VLOOKUP(D3689,'Cross-Page Data'!$I$4:$J$13,2,FALSE),IF(K3689="solar",VLOOKUP('Form 923'!D3689,'Cross-Page Data'!$I$14:$J$117,2,FALSE),K3689))</f>
        <v>hard coal</v>
      </c>
      <c r="K3689" t="str">
        <f>VLOOKUP(E3689,'Cross-Page Data'!$D$4:$F$48,3,FALSE)</f>
        <v>hard coal</v>
      </c>
      <c r="L3689" t="b">
        <f>IF(AND($P$6=FALSE,OR(C3689="Commercial NAICS Cogen",C3689="Industrial NAICS Cogen",C3689="NAICS-22 Cogen")),FALSE,IF(AND($P$7=FALSE,OR(C3689="Commercial NAICS Cogen",C3689="Commercial NAICS Non-Cogen",C3689="industrial NAICS Cogen", C3689="industrial NAICS non-cogen")),FALSE,TRUE))</f>
        <v>1</v>
      </c>
      <c r="M3689">
        <f t="shared" si="172"/>
        <v>0.25578231292517006</v>
      </c>
      <c r="N3689">
        <f t="shared" si="173"/>
        <v>1</v>
      </c>
    </row>
    <row r="3690" spans="1:14" x14ac:dyDescent="0.2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s="32">
        <f t="shared" si="171"/>
        <v>10909725.818267129</v>
      </c>
      <c r="J3690" t="str">
        <f>IF(K3690="natural gas",VLOOKUP(D3690,'Cross-Page Data'!$I$4:$J$13,2,FALSE),IF(K3690="solar",VLOOKUP('Form 923'!D3690,'Cross-Page Data'!$I$14:$J$117,2,FALSE),K3690))</f>
        <v>hard coal</v>
      </c>
      <c r="K3690" t="str">
        <f>VLOOKUP(E3690,'Cross-Page Data'!$D$4:$F$48,3,FALSE)</f>
        <v>hard coal</v>
      </c>
      <c r="L3690" t="b">
        <f>IF(AND($P$6=FALSE,OR(C3690="Commercial NAICS Cogen",C3690="Industrial NAICS Cogen",C3690="NAICS-22 Cogen")),FALSE,IF(AND($P$7=FALSE,OR(C3690="Commercial NAICS Cogen",C3690="Commercial NAICS Non-Cogen",C3690="industrial NAICS Cogen", C3690="industrial NAICS non-cogen")),FALSE,TRUE))</f>
        <v>1</v>
      </c>
      <c r="M3690">
        <f t="shared" si="172"/>
        <v>0.24761904761904763</v>
      </c>
      <c r="N3690">
        <f t="shared" si="173"/>
        <v>1</v>
      </c>
    </row>
    <row r="3691" spans="1:14" x14ac:dyDescent="0.2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s="32">
        <f t="shared" si="171"/>
        <v>8900976.2900976297</v>
      </c>
      <c r="J3691" t="str">
        <f>IF(K3691="natural gas",VLOOKUP(D3691,'Cross-Page Data'!$I$4:$J$13,2,FALSE),IF(K3691="solar",VLOOKUP('Form 923'!D3691,'Cross-Page Data'!$I$14:$J$117,2,FALSE),K3691))</f>
        <v>hydro</v>
      </c>
      <c r="K3691" t="str">
        <f>VLOOKUP(E3691,'Cross-Page Data'!$D$4:$F$48,3,FALSE)</f>
        <v>hydro</v>
      </c>
      <c r="L3691" t="b">
        <f>IF(AND($P$6=FALSE,OR(C3691="Commercial NAICS Cogen",C3691="Industrial NAICS Cogen",C3691="NAICS-22 Cogen")),FALSE,IF(AND($P$7=FALSE,OR(C3691="Commercial NAICS Cogen",C3691="Commercial NAICS Non-Cogen",C3691="industrial NAICS Cogen", C3691="industrial NAICS non-cogen")),FALSE,TRUE))</f>
        <v>1</v>
      </c>
      <c r="M3691">
        <f t="shared" si="172"/>
        <v>0.92370572207084467</v>
      </c>
      <c r="N3691">
        <f t="shared" si="173"/>
        <v>1</v>
      </c>
    </row>
    <row r="3692" spans="1:14" x14ac:dyDescent="0.2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s="32">
        <f t="shared" si="171"/>
        <v>17281065.088757399</v>
      </c>
      <c r="J3692" t="str">
        <f>IF(K3692="natural gas",VLOOKUP(D3692,'Cross-Page Data'!$I$4:$J$13,2,FALSE),IF(K3692="solar",VLOOKUP('Form 923'!D3692,'Cross-Page Data'!$I$14:$J$117,2,FALSE),K3692))</f>
        <v>heavy or residual fuel oil</v>
      </c>
      <c r="K3692" t="str">
        <f>VLOOKUP(E3692,'Cross-Page Data'!$D$4:$F$48,3,FALSE)</f>
        <v>heavy or residual fuel oil</v>
      </c>
      <c r="L3692" t="b">
        <f>IF(AND($P$6=FALSE,OR(C3692="Commercial NAICS Cogen",C3692="Industrial NAICS Cogen",C3692="NAICS-22 Cogen")),FALSE,IF(AND($P$7=FALSE,OR(C3692="Commercial NAICS Cogen",C3692="Commercial NAICS Non-Cogen",C3692="industrial NAICS Cogen", C3692="industrial NAICS non-cogen")),FALSE,TRUE))</f>
        <v>1</v>
      </c>
      <c r="M3692">
        <f t="shared" si="172"/>
        <v>8.8353413654618476E-2</v>
      </c>
      <c r="N3692">
        <f t="shared" si="173"/>
        <v>1</v>
      </c>
    </row>
    <row r="3693" spans="1:14" x14ac:dyDescent="0.2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s="32" t="str">
        <f t="shared" si="171"/>
        <v/>
      </c>
      <c r="J3693" t="str">
        <f>IF(K3693="natural gas",VLOOKUP(D3693,'Cross-Page Data'!$I$4:$J$13,2,FALSE),IF(K3693="solar",VLOOKUP('Form 923'!D3693,'Cross-Page Data'!$I$14:$J$117,2,FALSE),K3693))</f>
        <v>other</v>
      </c>
      <c r="K3693" t="str">
        <f>VLOOKUP(E3693,'Cross-Page Data'!$D$4:$F$48,3,FALSE)</f>
        <v>other</v>
      </c>
      <c r="L3693" t="b">
        <f>IF(AND($P$6=FALSE,OR(C3693="Commercial NAICS Cogen",C3693="Industrial NAICS Cogen",C3693="NAICS-22 Cogen")),FALSE,IF(AND($P$7=FALSE,OR(C3693="Commercial NAICS Cogen",C3693="Commercial NAICS Non-Cogen",C3693="industrial NAICS Cogen", C3693="industrial NAICS non-cogen")),FALSE,TRUE))</f>
        <v>1</v>
      </c>
      <c r="M3693">
        <f t="shared" si="172"/>
        <v>1.6233766233766235E-3</v>
      </c>
      <c r="N3693">
        <f t="shared" si="173"/>
        <v>0</v>
      </c>
    </row>
    <row r="3694" spans="1:14" x14ac:dyDescent="0.2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s="32">
        <f t="shared" si="171"/>
        <v>17180890.538033396</v>
      </c>
      <c r="J3694" t="str">
        <f>IF(K3694="natural gas",VLOOKUP(D3694,'Cross-Page Data'!$I$4:$J$13,2,FALSE),IF(K3694="solar",VLOOKUP('Form 923'!D3694,'Cross-Page Data'!$I$14:$J$117,2,FALSE),K3694))</f>
        <v>other</v>
      </c>
      <c r="K3694" t="str">
        <f>VLOOKUP(E3694,'Cross-Page Data'!$D$4:$F$48,3,FALSE)</f>
        <v>other</v>
      </c>
      <c r="L3694" t="b">
        <f>IF(AND($P$6=FALSE,OR(C3694="Commercial NAICS Cogen",C3694="Industrial NAICS Cogen",C3694="NAICS-22 Cogen")),FALSE,IF(AND($P$7=FALSE,OR(C3694="Commercial NAICS Cogen",C3694="Commercial NAICS Non-Cogen",C3694="industrial NAICS Cogen", C3694="industrial NAICS non-cogen")),FALSE,TRUE))</f>
        <v>1</v>
      </c>
      <c r="M3694">
        <f t="shared" si="172"/>
        <v>2.7597402597402596E-2</v>
      </c>
      <c r="N3694">
        <f t="shared" si="173"/>
        <v>0</v>
      </c>
    </row>
    <row r="3695" spans="1:14" x14ac:dyDescent="0.2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s="32">
        <f t="shared" si="171"/>
        <v>10086339.177226176</v>
      </c>
      <c r="J3695" t="str">
        <f>IF(K3695="natural gas",VLOOKUP(D3695,'Cross-Page Data'!$I$4:$J$13,2,FALSE),IF(K3695="solar",VLOOKUP('Form 923'!D3695,'Cross-Page Data'!$I$14:$J$117,2,FALSE),K3695))</f>
        <v>heavy or residual fuel oil</v>
      </c>
      <c r="K3695" t="str">
        <f>VLOOKUP(E3695,'Cross-Page Data'!$D$4:$F$48,3,FALSE)</f>
        <v>heavy or residual fuel oil</v>
      </c>
      <c r="L3695" t="b">
        <f>IF(AND($P$6=FALSE,OR(C3695="Commercial NAICS Cogen",C3695="Industrial NAICS Cogen",C3695="NAICS-22 Cogen")),FALSE,IF(AND($P$7=FALSE,OR(C3695="Commercial NAICS Cogen",C3695="Commercial NAICS Non-Cogen",C3695="industrial NAICS Cogen", C3695="industrial NAICS non-cogen")),FALSE,TRUE))</f>
        <v>1</v>
      </c>
      <c r="M3695">
        <f t="shared" si="172"/>
        <v>0.39477911646586344</v>
      </c>
      <c r="N3695">
        <f t="shared" si="173"/>
        <v>1</v>
      </c>
    </row>
    <row r="3696" spans="1:14" x14ac:dyDescent="0.2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s="32">
        <f t="shared" si="171"/>
        <v>10821127.819566803</v>
      </c>
      <c r="J3696" t="str">
        <f>IF(K3696="natural gas",VLOOKUP(D3696,'Cross-Page Data'!$I$4:$J$13,2,FALSE),IF(K3696="solar",VLOOKUP('Form 923'!D3696,'Cross-Page Data'!$I$14:$J$117,2,FALSE),K3696))</f>
        <v>hard coal</v>
      </c>
      <c r="K3696" t="str">
        <f>VLOOKUP(E3696,'Cross-Page Data'!$D$4:$F$48,3,FALSE)</f>
        <v>hard coal</v>
      </c>
      <c r="L3696" t="b">
        <f>IF(AND($P$6=FALSE,OR(C3696="Commercial NAICS Cogen",C3696="Industrial NAICS Cogen",C3696="NAICS-22 Cogen")),FALSE,IF(AND($P$7=FALSE,OR(C3696="Commercial NAICS Cogen",C3696="Commercial NAICS Non-Cogen",C3696="industrial NAICS Cogen", C3696="industrial NAICS non-cogen")),FALSE,TRUE))</f>
        <v>0</v>
      </c>
      <c r="M3696">
        <f t="shared" si="172"/>
        <v>0.26802721088435372</v>
      </c>
      <c r="N3696">
        <f t="shared" si="173"/>
        <v>1</v>
      </c>
    </row>
    <row r="3697" spans="1:14" x14ac:dyDescent="0.2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s="32">
        <f t="shared" si="171"/>
        <v>10835256.218507849</v>
      </c>
      <c r="J3697" t="str">
        <f>IF(K3697="natural gas",VLOOKUP(D3697,'Cross-Page Data'!$I$4:$J$13,2,FALSE),IF(K3697="solar",VLOOKUP('Form 923'!D3697,'Cross-Page Data'!$I$14:$J$117,2,FALSE),K3697))</f>
        <v>natural gas peaker</v>
      </c>
      <c r="K3697" t="str">
        <f>VLOOKUP(E3697,'Cross-Page Data'!$D$4:$F$48,3,FALSE)</f>
        <v>natural gas</v>
      </c>
      <c r="L3697" t="b">
        <f>IF(AND($P$6=FALSE,OR(C3697="Commercial NAICS Cogen",C3697="Industrial NAICS Cogen",C3697="NAICS-22 Cogen")),FALSE,IF(AND($P$7=FALSE,OR(C3697="Commercial NAICS Cogen",C3697="Commercial NAICS Non-Cogen",C3697="industrial NAICS Cogen", C3697="industrial NAICS non-cogen")),FALSE,TRUE))</f>
        <v>0</v>
      </c>
      <c r="M3697">
        <f t="shared" si="172"/>
        <v>0.41876543209876543</v>
      </c>
      <c r="N3697">
        <f t="shared" si="173"/>
        <v>1</v>
      </c>
    </row>
    <row r="3698" spans="1:14" x14ac:dyDescent="0.2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s="32">
        <f t="shared" si="171"/>
        <v>14830417.227456259</v>
      </c>
      <c r="J3698" t="str">
        <f>IF(K3698="natural gas",VLOOKUP(D3698,'Cross-Page Data'!$I$4:$J$13,2,FALSE),IF(K3698="solar",VLOOKUP('Form 923'!D3698,'Cross-Page Data'!$I$14:$J$117,2,FALSE),K3698))</f>
        <v>heavy or residual fuel oil</v>
      </c>
      <c r="K3698" t="str">
        <f>VLOOKUP(E3698,'Cross-Page Data'!$D$4:$F$48,3,FALSE)</f>
        <v>heavy or residual fuel oil</v>
      </c>
      <c r="L3698" t="b">
        <f>IF(AND($P$6=FALSE,OR(C3698="Commercial NAICS Cogen",C3698="Industrial NAICS Cogen",C3698="NAICS-22 Cogen")),FALSE,IF(AND($P$7=FALSE,OR(C3698="Commercial NAICS Cogen",C3698="Commercial NAICS Non-Cogen",C3698="industrial NAICS Cogen", C3698="industrial NAICS non-cogen")),FALSE,TRUE))</f>
        <v>1</v>
      </c>
      <c r="M3698">
        <f t="shared" si="172"/>
        <v>0.13293172690763053</v>
      </c>
      <c r="N3698">
        <f t="shared" si="173"/>
        <v>1</v>
      </c>
    </row>
    <row r="3699" spans="1:14" x14ac:dyDescent="0.2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s="32">
        <f t="shared" si="171"/>
        <v>12312065.399936154</v>
      </c>
      <c r="J3699" t="str">
        <f>IF(K3699="natural gas",VLOOKUP(D3699,'Cross-Page Data'!$I$4:$J$13,2,FALSE),IF(K3699="solar",VLOOKUP('Form 923'!D3699,'Cross-Page Data'!$I$14:$J$117,2,FALSE),K3699))</f>
        <v>natural gas peaker</v>
      </c>
      <c r="K3699" t="str">
        <f>VLOOKUP(E3699,'Cross-Page Data'!$D$4:$F$48,3,FALSE)</f>
        <v>natural gas</v>
      </c>
      <c r="L3699" t="b">
        <f>IF(AND($P$6=FALSE,OR(C3699="Commercial NAICS Cogen",C3699="Industrial NAICS Cogen",C3699="NAICS-22 Cogen")),FALSE,IF(AND($P$7=FALSE,OR(C3699="Commercial NAICS Cogen",C3699="Commercial NAICS Non-Cogen",C3699="industrial NAICS Cogen", C3699="industrial NAICS non-cogen")),FALSE,TRUE))</f>
        <v>1</v>
      </c>
      <c r="M3699">
        <f t="shared" si="172"/>
        <v>0.25679012345679014</v>
      </c>
      <c r="N3699">
        <f t="shared" si="173"/>
        <v>1</v>
      </c>
    </row>
    <row r="3700" spans="1:14" x14ac:dyDescent="0.2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s="32">
        <f t="shared" si="171"/>
        <v>10123727.486296007</v>
      </c>
      <c r="J3700" t="str">
        <f>IF(K3700="natural gas",VLOOKUP(D3700,'Cross-Page Data'!$I$4:$J$13,2,FALSE),IF(K3700="solar",VLOOKUP('Form 923'!D3700,'Cross-Page Data'!$I$14:$J$117,2,FALSE),K3700))</f>
        <v>heavy or residual fuel oil</v>
      </c>
      <c r="K3700" t="str">
        <f>VLOOKUP(E3700,'Cross-Page Data'!$D$4:$F$48,3,FALSE)</f>
        <v>heavy or residual fuel oil</v>
      </c>
      <c r="L3700" t="b">
        <f>IF(AND($P$6=FALSE,OR(C3700="Commercial NAICS Cogen",C3700="Industrial NAICS Cogen",C3700="NAICS-22 Cogen")),FALSE,IF(AND($P$7=FALSE,OR(C3700="Commercial NAICS Cogen",C3700="Commercial NAICS Non-Cogen",C3700="industrial NAICS Cogen", C3700="industrial NAICS non-cogen")),FALSE,TRUE))</f>
        <v>1</v>
      </c>
      <c r="M3700">
        <f t="shared" si="172"/>
        <v>0.38915662650602412</v>
      </c>
      <c r="N3700">
        <f t="shared" si="173"/>
        <v>1</v>
      </c>
    </row>
    <row r="3701" spans="1:14" x14ac:dyDescent="0.2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s="32">
        <f t="shared" si="171"/>
        <v>10142161.458135866</v>
      </c>
      <c r="J3701" t="str">
        <f>IF(K3701="natural gas",VLOOKUP(D3701,'Cross-Page Data'!$I$4:$J$13,2,FALSE),IF(K3701="solar",VLOOKUP('Form 923'!D3701,'Cross-Page Data'!$I$14:$J$117,2,FALSE),K3701))</f>
        <v>hard coal</v>
      </c>
      <c r="K3701" t="str">
        <f>VLOOKUP(E3701,'Cross-Page Data'!$D$4:$F$48,3,FALSE)</f>
        <v>hard coal</v>
      </c>
      <c r="L3701" t="b">
        <f>IF(AND($P$6=FALSE,OR(C3701="Commercial NAICS Cogen",C3701="Industrial NAICS Cogen",C3701="NAICS-22 Cogen")),FALSE,IF(AND($P$7=FALSE,OR(C3701="Commercial NAICS Cogen",C3701="Commercial NAICS Non-Cogen",C3701="industrial NAICS Cogen", C3701="industrial NAICS non-cogen")),FALSE,TRUE))</f>
        <v>1</v>
      </c>
      <c r="M3701">
        <f t="shared" si="172"/>
        <v>0.38231292517006804</v>
      </c>
      <c r="N3701">
        <f t="shared" si="173"/>
        <v>1</v>
      </c>
    </row>
    <row r="3702" spans="1:14" x14ac:dyDescent="0.2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s="32">
        <f t="shared" si="171"/>
        <v>10782026.937198158</v>
      </c>
      <c r="J3702" t="str">
        <f>IF(K3702="natural gas",VLOOKUP(D3702,'Cross-Page Data'!$I$4:$J$13,2,FALSE),IF(K3702="solar",VLOOKUP('Form 923'!D3702,'Cross-Page Data'!$I$14:$J$117,2,FALSE),K3702))</f>
        <v>heavy or residual fuel oil</v>
      </c>
      <c r="K3702" t="str">
        <f>VLOOKUP(E3702,'Cross-Page Data'!$D$4:$F$48,3,FALSE)</f>
        <v>heavy or residual fuel oil</v>
      </c>
      <c r="L3702" t="b">
        <f>IF(AND($P$6=FALSE,OR(C3702="Commercial NAICS Cogen",C3702="Industrial NAICS Cogen",C3702="NAICS-22 Cogen")),FALSE,IF(AND($P$7=FALSE,OR(C3702="Commercial NAICS Cogen",C3702="Commercial NAICS Non-Cogen",C3702="industrial NAICS Cogen", C3702="industrial NAICS non-cogen")),FALSE,TRUE))</f>
        <v>1</v>
      </c>
      <c r="M3702">
        <f t="shared" si="172"/>
        <v>0.32369477911646588</v>
      </c>
      <c r="N3702">
        <f t="shared" si="173"/>
        <v>1</v>
      </c>
    </row>
    <row r="3703" spans="1:14" x14ac:dyDescent="0.2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s="32">
        <f t="shared" si="171"/>
        <v>10665474.065470627</v>
      </c>
      <c r="J3703" t="str">
        <f>IF(K3703="natural gas",VLOOKUP(D3703,'Cross-Page Data'!$I$4:$J$13,2,FALSE),IF(K3703="solar",VLOOKUP('Form 923'!D3703,'Cross-Page Data'!$I$14:$J$117,2,FALSE),K3703))</f>
        <v>hard coal</v>
      </c>
      <c r="K3703" t="str">
        <f>VLOOKUP(E3703,'Cross-Page Data'!$D$4:$F$48,3,FALSE)</f>
        <v>hard coal</v>
      </c>
      <c r="L3703" t="b">
        <f>IF(AND($P$6=FALSE,OR(C3703="Commercial NAICS Cogen",C3703="Industrial NAICS Cogen",C3703="NAICS-22 Cogen")),FALSE,IF(AND($P$7=FALSE,OR(C3703="Commercial NAICS Cogen",C3703="Commercial NAICS Non-Cogen",C3703="industrial NAICS Cogen", C3703="industrial NAICS non-cogen")),FALSE,TRUE))</f>
        <v>1</v>
      </c>
      <c r="M3703">
        <f t="shared" si="172"/>
        <v>0.29251700680272108</v>
      </c>
      <c r="N3703">
        <f t="shared" si="173"/>
        <v>1</v>
      </c>
    </row>
    <row r="3704" spans="1:14" x14ac:dyDescent="0.2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s="32">
        <f t="shared" si="171"/>
        <v>11565884.092835877</v>
      </c>
      <c r="J3704" t="str">
        <f>IF(K3704="natural gas",VLOOKUP(D3704,'Cross-Page Data'!$I$4:$J$13,2,FALSE),IF(K3704="solar",VLOOKUP('Form 923'!D3704,'Cross-Page Data'!$I$14:$J$117,2,FALSE),K3704))</f>
        <v>heavy or residual fuel oil</v>
      </c>
      <c r="K3704" t="str">
        <f>VLOOKUP(E3704,'Cross-Page Data'!$D$4:$F$48,3,FALSE)</f>
        <v>heavy or residual fuel oil</v>
      </c>
      <c r="L3704" t="b">
        <f>IF(AND($P$6=FALSE,OR(C3704="Commercial NAICS Cogen",C3704="Industrial NAICS Cogen",C3704="NAICS-22 Cogen")),FALSE,IF(AND($P$7=FALSE,OR(C3704="Commercial NAICS Cogen",C3704="Commercial NAICS Non-Cogen",C3704="industrial NAICS Cogen", C3704="industrial NAICS non-cogen")),FALSE,TRUE))</f>
        <v>1</v>
      </c>
      <c r="M3704">
        <f t="shared" si="172"/>
        <v>0.26064257028112447</v>
      </c>
      <c r="N3704">
        <f t="shared" si="173"/>
        <v>1</v>
      </c>
    </row>
    <row r="3705" spans="1:14" x14ac:dyDescent="0.2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s="32">
        <f t="shared" si="171"/>
        <v>11492066.442256728</v>
      </c>
      <c r="J3705" t="str">
        <f>IF(K3705="natural gas",VLOOKUP(D3705,'Cross-Page Data'!$I$4:$J$13,2,FALSE),IF(K3705="solar",VLOOKUP('Form 923'!D3705,'Cross-Page Data'!$I$14:$J$117,2,FALSE),K3705))</f>
        <v>hard coal</v>
      </c>
      <c r="K3705" t="str">
        <f>VLOOKUP(E3705,'Cross-Page Data'!$D$4:$F$48,3,FALSE)</f>
        <v>hard coal</v>
      </c>
      <c r="L3705" t="b">
        <f>IF(AND($P$6=FALSE,OR(C3705="Commercial NAICS Cogen",C3705="Industrial NAICS Cogen",C3705="NAICS-22 Cogen")),FALSE,IF(AND($P$7=FALSE,OR(C3705="Commercial NAICS Cogen",C3705="Commercial NAICS Non-Cogen",C3705="industrial NAICS Cogen", C3705="industrial NAICS non-cogen")),FALSE,TRUE))</f>
        <v>1</v>
      </c>
      <c r="M3705">
        <f t="shared" si="172"/>
        <v>0.16054421768707483</v>
      </c>
      <c r="N3705">
        <f t="shared" si="173"/>
        <v>1</v>
      </c>
    </row>
    <row r="3706" spans="1:14" x14ac:dyDescent="0.2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s="32">
        <f t="shared" si="171"/>
        <v>19335766.423357666</v>
      </c>
      <c r="J3706" t="str">
        <f>IF(K3706="natural gas",VLOOKUP(D3706,'Cross-Page Data'!$I$4:$J$13,2,FALSE),IF(K3706="solar",VLOOKUP('Form 923'!D3706,'Cross-Page Data'!$I$14:$J$117,2,FALSE),K3706))</f>
        <v>heavy or residual fuel oil</v>
      </c>
      <c r="K3706" t="str">
        <f>VLOOKUP(E3706,'Cross-Page Data'!$D$4:$F$48,3,FALSE)</f>
        <v>heavy or residual fuel oil</v>
      </c>
      <c r="L3706" t="b">
        <f>IF(AND($P$6=FALSE,OR(C3706="Commercial NAICS Cogen",C3706="Industrial NAICS Cogen",C3706="NAICS-22 Cogen")),FALSE,IF(AND($P$7=FALSE,OR(C3706="Commercial NAICS Cogen",C3706="Commercial NAICS Non-Cogen",C3706="industrial NAICS Cogen", C3706="industrial NAICS non-cogen")),FALSE,TRUE))</f>
        <v>1</v>
      </c>
      <c r="M3706">
        <f t="shared" si="172"/>
        <v>6.5060240963855417E-2</v>
      </c>
      <c r="N3706">
        <f t="shared" si="173"/>
        <v>1</v>
      </c>
    </row>
    <row r="3707" spans="1:14" x14ac:dyDescent="0.2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s="32">
        <f t="shared" si="171"/>
        <v>8901993.4962104671</v>
      </c>
      <c r="J3707" t="str">
        <f>IF(K3707="natural gas",VLOOKUP(D3707,'Cross-Page Data'!$I$4:$J$13,2,FALSE),IF(K3707="solar",VLOOKUP('Form 923'!D3707,'Cross-Page Data'!$I$14:$J$117,2,FALSE),K3707))</f>
        <v>hydro</v>
      </c>
      <c r="K3707" t="str">
        <f>VLOOKUP(E3707,'Cross-Page Data'!$D$4:$F$48,3,FALSE)</f>
        <v>hydro</v>
      </c>
      <c r="L3707" t="b">
        <f>IF(AND($P$6=FALSE,OR(C3707="Commercial NAICS Cogen",C3707="Industrial NAICS Cogen",C3707="NAICS-22 Cogen")),FALSE,IF(AND($P$7=FALSE,OR(C3707="Commercial NAICS Cogen",C3707="Commercial NAICS Non-Cogen",C3707="industrial NAICS Cogen", C3707="industrial NAICS non-cogen")),FALSE,TRUE))</f>
        <v>1</v>
      </c>
      <c r="M3707">
        <f t="shared" si="172"/>
        <v>0.61512261580381467</v>
      </c>
      <c r="N3707">
        <f t="shared" si="173"/>
        <v>1</v>
      </c>
    </row>
    <row r="3708" spans="1:14" x14ac:dyDescent="0.2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s="32">
        <f t="shared" si="171"/>
        <v>15692312.247405585</v>
      </c>
      <c r="J3708" t="str">
        <f>IF(K3708="natural gas",VLOOKUP(D3708,'Cross-Page Data'!$I$4:$J$13,2,FALSE),IF(K3708="solar",VLOOKUP('Form 923'!D3708,'Cross-Page Data'!$I$14:$J$117,2,FALSE),K3708))</f>
        <v>heavy or residual fuel oil</v>
      </c>
      <c r="K3708" t="str">
        <f>VLOOKUP(E3708,'Cross-Page Data'!$D$4:$F$48,3,FALSE)</f>
        <v>heavy or residual fuel oil</v>
      </c>
      <c r="L3708" t="b">
        <f>IF(AND($P$6=FALSE,OR(C3708="Commercial NAICS Cogen",C3708="Industrial NAICS Cogen",C3708="NAICS-22 Cogen")),FALSE,IF(AND($P$7=FALSE,OR(C3708="Commercial NAICS Cogen",C3708="Commercial NAICS Non-Cogen",C3708="industrial NAICS Cogen", C3708="industrial NAICS non-cogen")),FALSE,TRUE))</f>
        <v>1</v>
      </c>
      <c r="M3708">
        <f t="shared" si="172"/>
        <v>0.1144578313253012</v>
      </c>
      <c r="N3708">
        <f t="shared" si="173"/>
        <v>1</v>
      </c>
    </row>
    <row r="3709" spans="1:14" x14ac:dyDescent="0.2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s="32">
        <f t="shared" si="171"/>
        <v>15686048.502333244</v>
      </c>
      <c r="J3709" t="str">
        <f>IF(K3709="natural gas",VLOOKUP(D3709,'Cross-Page Data'!$I$4:$J$13,2,FALSE),IF(K3709="solar",VLOOKUP('Form 923'!D3709,'Cross-Page Data'!$I$14:$J$117,2,FALSE),K3709))</f>
        <v>natural gas peaker</v>
      </c>
      <c r="K3709" t="str">
        <f>VLOOKUP(E3709,'Cross-Page Data'!$D$4:$F$48,3,FALSE)</f>
        <v>natural gas</v>
      </c>
      <c r="L3709" t="b">
        <f>IF(AND($P$6=FALSE,OR(C3709="Commercial NAICS Cogen",C3709="Industrial NAICS Cogen",C3709="NAICS-22 Cogen")),FALSE,IF(AND($P$7=FALSE,OR(C3709="Commercial NAICS Cogen",C3709="Commercial NAICS Non-Cogen",C3709="industrial NAICS Cogen", C3709="industrial NAICS non-cogen")),FALSE,TRUE))</f>
        <v>1</v>
      </c>
      <c r="M3709">
        <f t="shared" si="172"/>
        <v>0.1254320987654321</v>
      </c>
      <c r="N3709">
        <f t="shared" si="173"/>
        <v>1</v>
      </c>
    </row>
    <row r="3710" spans="1:14" x14ac:dyDescent="0.2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s="32">
        <f t="shared" si="171"/>
        <v>-5730827.0676691728</v>
      </c>
      <c r="J3710" t="str">
        <f>IF(K3710="natural gas",VLOOKUP(D3710,'Cross-Page Data'!$I$4:$J$13,2,FALSE),IF(K3710="solar",VLOOKUP('Form 923'!D3710,'Cross-Page Data'!$I$14:$J$117,2,FALSE),K3710))</f>
        <v>heavy or residual fuel oil</v>
      </c>
      <c r="K3710" t="str">
        <f>VLOOKUP(E3710,'Cross-Page Data'!$D$4:$F$48,3,FALSE)</f>
        <v>heavy or residual fuel oil</v>
      </c>
      <c r="L3710" t="b">
        <f>IF(AND($P$6=FALSE,OR(C3710="Commercial NAICS Cogen",C3710="Industrial NAICS Cogen",C3710="NAICS-22 Cogen")),FALSE,IF(AND($P$7=FALSE,OR(C3710="Commercial NAICS Cogen",C3710="Commercial NAICS Non-Cogen",C3710="industrial NAICS Cogen", C3710="industrial NAICS non-cogen")),FALSE,TRUE))</f>
        <v>1</v>
      </c>
      <c r="M3710">
        <f t="shared" si="172"/>
        <v>0.63012048192771086</v>
      </c>
      <c r="N3710">
        <f t="shared" si="173"/>
        <v>1</v>
      </c>
    </row>
    <row r="3711" spans="1:14" x14ac:dyDescent="0.2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s="32">
        <f t="shared" si="171"/>
        <v>10879456.480787309</v>
      </c>
      <c r="J3711" t="str">
        <f>IF(K3711="natural gas",VLOOKUP(D3711,'Cross-Page Data'!$I$4:$J$13,2,FALSE),IF(K3711="solar",VLOOKUP('Form 923'!D3711,'Cross-Page Data'!$I$14:$J$117,2,FALSE),K3711))</f>
        <v>hard coal</v>
      </c>
      <c r="K3711" t="str">
        <f>VLOOKUP(E3711,'Cross-Page Data'!$D$4:$F$48,3,FALSE)</f>
        <v>hard coal</v>
      </c>
      <c r="L3711" t="b">
        <f>IF(AND($P$6=FALSE,OR(C3711="Commercial NAICS Cogen",C3711="Industrial NAICS Cogen",C3711="NAICS-22 Cogen")),FALSE,IF(AND($P$7=FALSE,OR(C3711="Commercial NAICS Cogen",C3711="Commercial NAICS Non-Cogen",C3711="industrial NAICS Cogen", C3711="industrial NAICS non-cogen")),FALSE,TRUE))</f>
        <v>1</v>
      </c>
      <c r="M3711">
        <f t="shared" si="172"/>
        <v>0.25714285714285712</v>
      </c>
      <c r="N3711">
        <f t="shared" si="173"/>
        <v>1</v>
      </c>
    </row>
    <row r="3712" spans="1:14" x14ac:dyDescent="0.2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s="32">
        <f t="shared" si="171"/>
        <v>10995594.707680078</v>
      </c>
      <c r="J3712" t="str">
        <f>IF(K3712="natural gas",VLOOKUP(D3712,'Cross-Page Data'!$I$4:$J$13,2,FALSE),IF(K3712="solar",VLOOKUP('Form 923'!D3712,'Cross-Page Data'!$I$14:$J$117,2,FALSE),K3712))</f>
        <v>heavy or residual fuel oil</v>
      </c>
      <c r="K3712" t="str">
        <f>VLOOKUP(E3712,'Cross-Page Data'!$D$4:$F$48,3,FALSE)</f>
        <v>heavy or residual fuel oil</v>
      </c>
      <c r="L3712" t="b">
        <f>IF(AND($P$6=FALSE,OR(C3712="Commercial NAICS Cogen",C3712="Industrial NAICS Cogen",C3712="NAICS-22 Cogen")),FALSE,IF(AND($P$7=FALSE,OR(C3712="Commercial NAICS Cogen",C3712="Commercial NAICS Non-Cogen",C3712="industrial NAICS Cogen", C3712="industrial NAICS non-cogen")),FALSE,TRUE))</f>
        <v>1</v>
      </c>
      <c r="M3712">
        <f t="shared" si="172"/>
        <v>0.30602409638554218</v>
      </c>
      <c r="N3712">
        <f t="shared" si="173"/>
        <v>1</v>
      </c>
    </row>
    <row r="3713" spans="1:14" x14ac:dyDescent="0.2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s="32" t="str">
        <f t="shared" si="171"/>
        <v/>
      </c>
      <c r="J3713" t="str">
        <f>IF(K3713="natural gas",VLOOKUP(D3713,'Cross-Page Data'!$I$4:$J$13,2,FALSE),IF(K3713="solar",VLOOKUP('Form 923'!D3713,'Cross-Page Data'!$I$14:$J$117,2,FALSE),K3713))</f>
        <v>petroleum</v>
      </c>
      <c r="K3713" t="str">
        <f>VLOOKUP(E3713,'Cross-Page Data'!$D$4:$F$48,3,FALSE)</f>
        <v>petroleum</v>
      </c>
      <c r="L3713" t="b">
        <f>IF(AND($P$6=FALSE,OR(C3713="Commercial NAICS Cogen",C3713="Industrial NAICS Cogen",C3713="NAICS-22 Cogen")),FALSE,IF(AND($P$7=FALSE,OR(C3713="Commercial NAICS Cogen",C3713="Commercial NAICS Non-Cogen",C3713="industrial NAICS Cogen", C3713="industrial NAICS non-cogen")),FALSE,TRUE))</f>
        <v>1</v>
      </c>
      <c r="M3713">
        <f t="shared" si="172"/>
        <v>8.6956521739130436E-3</v>
      </c>
      <c r="N3713">
        <f t="shared" si="173"/>
        <v>0</v>
      </c>
    </row>
    <row r="3714" spans="1:14" x14ac:dyDescent="0.2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s="32">
        <f t="shared" si="171"/>
        <v>17325153.374233127</v>
      </c>
      <c r="J3714" t="str">
        <f>IF(K3714="natural gas",VLOOKUP(D3714,'Cross-Page Data'!$I$4:$J$13,2,FALSE),IF(K3714="solar",VLOOKUP('Form 923'!D3714,'Cross-Page Data'!$I$14:$J$117,2,FALSE),K3714))</f>
        <v>heavy or residual fuel oil</v>
      </c>
      <c r="K3714" t="str">
        <f>VLOOKUP(E3714,'Cross-Page Data'!$D$4:$F$48,3,FALSE)</f>
        <v>heavy or residual fuel oil</v>
      </c>
      <c r="L3714" t="b">
        <f>IF(AND($P$6=FALSE,OR(C3714="Commercial NAICS Cogen",C3714="Industrial NAICS Cogen",C3714="NAICS-22 Cogen")),FALSE,IF(AND($P$7=FALSE,OR(C3714="Commercial NAICS Cogen",C3714="Commercial NAICS Non-Cogen",C3714="industrial NAICS Cogen", C3714="industrial NAICS non-cogen")),FALSE,TRUE))</f>
        <v>1</v>
      </c>
      <c r="M3714">
        <f t="shared" si="172"/>
        <v>8.7951807228915657E-2</v>
      </c>
      <c r="N3714">
        <f t="shared" si="173"/>
        <v>1</v>
      </c>
    </row>
    <row r="3715" spans="1:14" x14ac:dyDescent="0.2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s="32">
        <f t="shared" si="171"/>
        <v>10361290.759489384</v>
      </c>
      <c r="J3715" t="str">
        <f>IF(K3715="natural gas",VLOOKUP(D3715,'Cross-Page Data'!$I$4:$J$13,2,FALSE),IF(K3715="solar",VLOOKUP('Form 923'!D3715,'Cross-Page Data'!$I$14:$J$117,2,FALSE),K3715))</f>
        <v>heavy or residual fuel oil</v>
      </c>
      <c r="K3715" t="str">
        <f>VLOOKUP(E3715,'Cross-Page Data'!$D$4:$F$48,3,FALSE)</f>
        <v>heavy or residual fuel oil</v>
      </c>
      <c r="L3715" t="b">
        <f>IF(AND($P$6=FALSE,OR(C3715="Commercial NAICS Cogen",C3715="Industrial NAICS Cogen",C3715="NAICS-22 Cogen")),FALSE,IF(AND($P$7=FALSE,OR(C3715="Commercial NAICS Cogen",C3715="Commercial NAICS Non-Cogen",C3715="industrial NAICS Cogen", C3715="industrial NAICS non-cogen")),FALSE,TRUE))</f>
        <v>1</v>
      </c>
      <c r="M3715">
        <f t="shared" si="172"/>
        <v>0.36506024096385542</v>
      </c>
      <c r="N3715">
        <f t="shared" si="173"/>
        <v>1</v>
      </c>
    </row>
    <row r="3716" spans="1:14" x14ac:dyDescent="0.2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s="32">
        <f t="shared" si="171"/>
        <v>10437194.365374791</v>
      </c>
      <c r="J3716" t="str">
        <f>IF(K3716="natural gas",VLOOKUP(D3716,'Cross-Page Data'!$I$4:$J$13,2,FALSE),IF(K3716="solar",VLOOKUP('Form 923'!D3716,'Cross-Page Data'!$I$14:$J$117,2,FALSE),K3716))</f>
        <v>natural gas peaker</v>
      </c>
      <c r="K3716" t="str">
        <f>VLOOKUP(E3716,'Cross-Page Data'!$D$4:$F$48,3,FALSE)</f>
        <v>natural gas</v>
      </c>
      <c r="L3716" t="b">
        <f>IF(AND($P$6=FALSE,OR(C3716="Commercial NAICS Cogen",C3716="Industrial NAICS Cogen",C3716="NAICS-22 Cogen")),FALSE,IF(AND($P$7=FALSE,OR(C3716="Commercial NAICS Cogen",C3716="Commercial NAICS Non-Cogen",C3716="industrial NAICS Cogen", C3716="industrial NAICS non-cogen")),FALSE,TRUE))</f>
        <v>1</v>
      </c>
      <c r="M3716">
        <f t="shared" si="172"/>
        <v>0.4651851851851852</v>
      </c>
      <c r="N3716">
        <f t="shared" si="173"/>
        <v>1</v>
      </c>
    </row>
    <row r="3717" spans="1:14" x14ac:dyDescent="0.2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s="32">
        <f t="shared" si="171"/>
        <v>8902005.7038664743</v>
      </c>
      <c r="J3717" t="str">
        <f>IF(K3717="natural gas",VLOOKUP(D3717,'Cross-Page Data'!$I$4:$J$13,2,FALSE),IF(K3717="solar",VLOOKUP('Form 923'!D3717,'Cross-Page Data'!$I$14:$J$117,2,FALSE),K3717))</f>
        <v>hydro</v>
      </c>
      <c r="K3717" t="str">
        <f>VLOOKUP(E3717,'Cross-Page Data'!$D$4:$F$48,3,FALSE)</f>
        <v>hydro</v>
      </c>
      <c r="L3717" t="b">
        <f>IF(AND($P$6=FALSE,OR(C3717="Commercial NAICS Cogen",C3717="Industrial NAICS Cogen",C3717="NAICS-22 Cogen")),FALSE,IF(AND($P$7=FALSE,OR(C3717="Commercial NAICS Cogen",C3717="Commercial NAICS Non-Cogen",C3717="industrial NAICS Cogen", C3717="industrial NAICS non-cogen")),FALSE,TRUE))</f>
        <v>1</v>
      </c>
      <c r="M3717">
        <f t="shared" si="172"/>
        <v>0.33242506811989103</v>
      </c>
      <c r="N3717">
        <f t="shared" si="173"/>
        <v>1</v>
      </c>
    </row>
    <row r="3718" spans="1:14" x14ac:dyDescent="0.2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s="32" t="str">
        <f t="shared" si="171"/>
        <v/>
      </c>
      <c r="J3718" t="str">
        <f>IF(K3718="natural gas",VLOOKUP(D3718,'Cross-Page Data'!$I$4:$J$13,2,FALSE),IF(K3718="solar",VLOOKUP('Form 923'!D3718,'Cross-Page Data'!$I$14:$J$117,2,FALSE),K3718))</f>
        <v>heavy or residual fuel oil</v>
      </c>
      <c r="K3718" t="str">
        <f>VLOOKUP(E3718,'Cross-Page Data'!$D$4:$F$48,3,FALSE)</f>
        <v>heavy or residual fuel oil</v>
      </c>
      <c r="L3718" t="b">
        <f>IF(AND($P$6=FALSE,OR(C3718="Commercial NAICS Cogen",C3718="Industrial NAICS Cogen",C3718="NAICS-22 Cogen")),FALSE,IF(AND($P$7=FALSE,OR(C3718="Commercial NAICS Cogen",C3718="Commercial NAICS Non-Cogen",C3718="industrial NAICS Cogen", C3718="industrial NAICS non-cogen")),FALSE,TRUE))</f>
        <v>1</v>
      </c>
      <c r="M3718">
        <f t="shared" si="172"/>
        <v>4.0160642570281126E-4</v>
      </c>
      <c r="N3718">
        <f t="shared" si="173"/>
        <v>0</v>
      </c>
    </row>
    <row r="3719" spans="1:14" x14ac:dyDescent="0.2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s="32">
        <f t="shared" ref="I3719:I3782" si="174">IFERROR(F3719/G3719*10^6,"")</f>
        <v>12783043.806646524</v>
      </c>
      <c r="J3719" t="str">
        <f>IF(K3719="natural gas",VLOOKUP(D3719,'Cross-Page Data'!$I$4:$J$13,2,FALSE),IF(K3719="solar",VLOOKUP('Form 923'!D3719,'Cross-Page Data'!$I$14:$J$117,2,FALSE),K3719))</f>
        <v>natural gas peaker</v>
      </c>
      <c r="K3719" t="str">
        <f>VLOOKUP(E3719,'Cross-Page Data'!$D$4:$F$48,3,FALSE)</f>
        <v>natural gas</v>
      </c>
      <c r="L3719" t="b">
        <f>IF(AND($P$6=FALSE,OR(C3719="Commercial NAICS Cogen",C3719="Industrial NAICS Cogen",C3719="NAICS-22 Cogen")),FALSE,IF(AND($P$7=FALSE,OR(C3719="Commercial NAICS Cogen",C3719="Commercial NAICS Non-Cogen",C3719="industrial NAICS Cogen", C3719="industrial NAICS non-cogen")),FALSE,TRUE))</f>
        <v>1</v>
      </c>
      <c r="M3719">
        <f t="shared" ref="M3719:M3782" si="175">(COUNTIFS($J$6:$J$14148,J3719,$I$6:$I$14148,"&gt;"&amp;I3719)+1)/COUNTIFS($J$6:$J$14148,J3719)</f>
        <v>0.22024691358024692</v>
      </c>
      <c r="N3719">
        <f t="shared" ref="N3719:N3782" si="176">IF(OR(M3719&gt;0.95,M3719&lt;0.05),0,1)</f>
        <v>1</v>
      </c>
    </row>
    <row r="3720" spans="1:14" x14ac:dyDescent="0.2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s="32">
        <f t="shared" si="174"/>
        <v>8902132.701421801</v>
      </c>
      <c r="J3720" t="str">
        <f>IF(K3720="natural gas",VLOOKUP(D3720,'Cross-Page Data'!$I$4:$J$13,2,FALSE),IF(K3720="solar",VLOOKUP('Form 923'!D3720,'Cross-Page Data'!$I$14:$J$117,2,FALSE),K3720))</f>
        <v>hydro</v>
      </c>
      <c r="K3720" t="str">
        <f>VLOOKUP(E3720,'Cross-Page Data'!$D$4:$F$48,3,FALSE)</f>
        <v>hydro</v>
      </c>
      <c r="L3720" t="b">
        <f>IF(AND($P$6=FALSE,OR(C3720="Commercial NAICS Cogen",C3720="Industrial NAICS Cogen",C3720="NAICS-22 Cogen")),FALSE,IF(AND($P$7=FALSE,OR(C3720="Commercial NAICS Cogen",C3720="Commercial NAICS Non-Cogen",C3720="industrial NAICS Cogen", C3720="industrial NAICS non-cogen")),FALSE,TRUE))</f>
        <v>1</v>
      </c>
      <c r="M3720">
        <f t="shared" si="175"/>
        <v>6.9482288828337874E-2</v>
      </c>
      <c r="N3720">
        <f t="shared" si="176"/>
        <v>1</v>
      </c>
    </row>
    <row r="3721" spans="1:14" x14ac:dyDescent="0.2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s="32">
        <f t="shared" si="174"/>
        <v>8971159.1791458689</v>
      </c>
      <c r="J3721" t="str">
        <f>IF(K3721="natural gas",VLOOKUP(D3721,'Cross-Page Data'!$I$4:$J$13,2,FALSE),IF(K3721="solar",VLOOKUP('Form 923'!D3721,'Cross-Page Data'!$I$14:$J$117,2,FALSE),K3721))</f>
        <v>heavy or residual fuel oil</v>
      </c>
      <c r="K3721" t="str">
        <f>VLOOKUP(E3721,'Cross-Page Data'!$D$4:$F$48,3,FALSE)</f>
        <v>heavy or residual fuel oil</v>
      </c>
      <c r="L3721" t="b">
        <f>IF(AND($P$6=FALSE,OR(C3721="Commercial NAICS Cogen",C3721="Industrial NAICS Cogen",C3721="NAICS-22 Cogen")),FALSE,IF(AND($P$7=FALSE,OR(C3721="Commercial NAICS Cogen",C3721="Commercial NAICS Non-Cogen",C3721="industrial NAICS Cogen", C3721="industrial NAICS non-cogen")),FALSE,TRUE))</f>
        <v>1</v>
      </c>
      <c r="M3721">
        <f t="shared" si="175"/>
        <v>0.46746987951807228</v>
      </c>
      <c r="N3721">
        <f t="shared" si="176"/>
        <v>1</v>
      </c>
    </row>
    <row r="3722" spans="1:14" x14ac:dyDescent="0.2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s="32">
        <f t="shared" si="174"/>
        <v>8965951.2453630101</v>
      </c>
      <c r="J3722" t="str">
        <f>IF(K3722="natural gas",VLOOKUP(D3722,'Cross-Page Data'!$I$4:$J$13,2,FALSE),IF(K3722="solar",VLOOKUP('Form 923'!D3722,'Cross-Page Data'!$I$14:$J$117,2,FALSE),K3722))</f>
        <v>natural gas peaker</v>
      </c>
      <c r="K3722" t="str">
        <f>VLOOKUP(E3722,'Cross-Page Data'!$D$4:$F$48,3,FALSE)</f>
        <v>natural gas</v>
      </c>
      <c r="L3722" t="b">
        <f>IF(AND($P$6=FALSE,OR(C3722="Commercial NAICS Cogen",C3722="Industrial NAICS Cogen",C3722="NAICS-22 Cogen")),FALSE,IF(AND($P$7=FALSE,OR(C3722="Commercial NAICS Cogen",C3722="Commercial NAICS Non-Cogen",C3722="industrial NAICS Cogen", C3722="industrial NAICS non-cogen")),FALSE,TRUE))</f>
        <v>1</v>
      </c>
      <c r="M3722">
        <f t="shared" si="175"/>
        <v>0.55851851851851853</v>
      </c>
      <c r="N3722">
        <f t="shared" si="176"/>
        <v>1</v>
      </c>
    </row>
    <row r="3723" spans="1:14" x14ac:dyDescent="0.2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s="32">
        <f t="shared" si="174"/>
        <v>12026719.496836817</v>
      </c>
      <c r="J3723" t="str">
        <f>IF(K3723="natural gas",VLOOKUP(D3723,'Cross-Page Data'!$I$4:$J$13,2,FALSE),IF(K3723="solar",VLOOKUP('Form 923'!D3723,'Cross-Page Data'!$I$14:$J$117,2,FALSE),K3723))</f>
        <v>heavy or residual fuel oil</v>
      </c>
      <c r="K3723" t="str">
        <f>VLOOKUP(E3723,'Cross-Page Data'!$D$4:$F$48,3,FALSE)</f>
        <v>heavy or residual fuel oil</v>
      </c>
      <c r="L3723" t="b">
        <f>IF(AND($P$6=FALSE,OR(C3723="Commercial NAICS Cogen",C3723="Industrial NAICS Cogen",C3723="NAICS-22 Cogen")),FALSE,IF(AND($P$7=FALSE,OR(C3723="Commercial NAICS Cogen",C3723="Commercial NAICS Non-Cogen",C3723="industrial NAICS Cogen", C3723="industrial NAICS non-cogen")),FALSE,TRUE))</f>
        <v>1</v>
      </c>
      <c r="M3723">
        <f t="shared" si="175"/>
        <v>0.22650602409638554</v>
      </c>
      <c r="N3723">
        <f t="shared" si="176"/>
        <v>1</v>
      </c>
    </row>
    <row r="3724" spans="1:14" x14ac:dyDescent="0.2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s="32">
        <f t="shared" si="174"/>
        <v>12026505.979860974</v>
      </c>
      <c r="J3724" t="str">
        <f>IF(K3724="natural gas",VLOOKUP(D3724,'Cross-Page Data'!$I$4:$J$13,2,FALSE),IF(K3724="solar",VLOOKUP('Form 923'!D3724,'Cross-Page Data'!$I$14:$J$117,2,FALSE),K3724))</f>
        <v>natural gas peaker</v>
      </c>
      <c r="K3724" t="str">
        <f>VLOOKUP(E3724,'Cross-Page Data'!$D$4:$F$48,3,FALSE)</f>
        <v>natural gas</v>
      </c>
      <c r="L3724" t="b">
        <f>IF(AND($P$6=FALSE,OR(C3724="Commercial NAICS Cogen",C3724="Industrial NAICS Cogen",C3724="NAICS-22 Cogen")),FALSE,IF(AND($P$7=FALSE,OR(C3724="Commercial NAICS Cogen",C3724="Commercial NAICS Non-Cogen",C3724="industrial NAICS Cogen", C3724="industrial NAICS non-cogen")),FALSE,TRUE))</f>
        <v>1</v>
      </c>
      <c r="M3724">
        <f t="shared" si="175"/>
        <v>0.28740740740740739</v>
      </c>
      <c r="N3724">
        <f t="shared" si="176"/>
        <v>1</v>
      </c>
    </row>
    <row r="3725" spans="1:14" x14ac:dyDescent="0.2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s="32">
        <f t="shared" si="174"/>
        <v>11797028.317088513</v>
      </c>
      <c r="J3725" t="str">
        <f>IF(K3725="natural gas",VLOOKUP(D3725,'Cross-Page Data'!$I$4:$J$13,2,FALSE),IF(K3725="solar",VLOOKUP('Form 923'!D3725,'Cross-Page Data'!$I$14:$J$117,2,FALSE),K3725))</f>
        <v>lignite</v>
      </c>
      <c r="K3725" t="str">
        <f>VLOOKUP(E3725,'Cross-Page Data'!$D$4:$F$48,3,FALSE)</f>
        <v>lignite</v>
      </c>
      <c r="L3725" t="b">
        <f>IF(AND($P$6=FALSE,OR(C3725="Commercial NAICS Cogen",C3725="Industrial NAICS Cogen",C3725="NAICS-22 Cogen")),FALSE,IF(AND($P$7=FALSE,OR(C3725="Commercial NAICS Cogen",C3725="Commercial NAICS Non-Cogen",C3725="industrial NAICS Cogen", C3725="industrial NAICS non-cogen")),FALSE,TRUE))</f>
        <v>1</v>
      </c>
      <c r="M3725">
        <f t="shared" si="175"/>
        <v>0.27272727272727271</v>
      </c>
      <c r="N3725">
        <f t="shared" si="176"/>
        <v>1</v>
      </c>
    </row>
    <row r="3726" spans="1:14" x14ac:dyDescent="0.2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s="32">
        <f t="shared" si="174"/>
        <v>12009758.196918812</v>
      </c>
      <c r="J3726" t="str">
        <f>IF(K3726="natural gas",VLOOKUP(D3726,'Cross-Page Data'!$I$4:$J$13,2,FALSE),IF(K3726="solar",VLOOKUP('Form 923'!D3726,'Cross-Page Data'!$I$14:$J$117,2,FALSE),K3726))</f>
        <v>natural gas peaker</v>
      </c>
      <c r="K3726" t="str">
        <f>VLOOKUP(E3726,'Cross-Page Data'!$D$4:$F$48,3,FALSE)</f>
        <v>natural gas</v>
      </c>
      <c r="L3726" t="b">
        <f>IF(AND($P$6=FALSE,OR(C3726="Commercial NAICS Cogen",C3726="Industrial NAICS Cogen",C3726="NAICS-22 Cogen")),FALSE,IF(AND($P$7=FALSE,OR(C3726="Commercial NAICS Cogen",C3726="Commercial NAICS Non-Cogen",C3726="industrial NAICS Cogen", C3726="industrial NAICS non-cogen")),FALSE,TRUE))</f>
        <v>1</v>
      </c>
      <c r="M3726">
        <f t="shared" si="175"/>
        <v>0.28888888888888886</v>
      </c>
      <c r="N3726">
        <f t="shared" si="176"/>
        <v>1</v>
      </c>
    </row>
    <row r="3727" spans="1:14" x14ac:dyDescent="0.2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s="32" t="str">
        <f t="shared" si="174"/>
        <v/>
      </c>
      <c r="J3727" t="str">
        <f>IF(K3727="natural gas",VLOOKUP(D3727,'Cross-Page Data'!$I$4:$J$13,2,FALSE),IF(K3727="solar",VLOOKUP('Form 923'!D3727,'Cross-Page Data'!$I$14:$J$117,2,FALSE),K3727))</f>
        <v>petroleum</v>
      </c>
      <c r="K3727" t="str">
        <f>VLOOKUP(E3727,'Cross-Page Data'!$D$4:$F$48,3,FALSE)</f>
        <v>petroleum</v>
      </c>
      <c r="L3727" t="b">
        <f>IF(AND($P$6=FALSE,OR(C3727="Commercial NAICS Cogen",C3727="Industrial NAICS Cogen",C3727="NAICS-22 Cogen")),FALSE,IF(AND($P$7=FALSE,OR(C3727="Commercial NAICS Cogen",C3727="Commercial NAICS Non-Cogen",C3727="industrial NAICS Cogen", C3727="industrial NAICS non-cogen")),FALSE,TRUE))</f>
        <v>1</v>
      </c>
      <c r="M3727">
        <f t="shared" si="175"/>
        <v>8.6956521739130436E-3</v>
      </c>
      <c r="N3727">
        <f t="shared" si="176"/>
        <v>0</v>
      </c>
    </row>
    <row r="3728" spans="1:14" x14ac:dyDescent="0.2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s="32" t="str">
        <f t="shared" si="174"/>
        <v/>
      </c>
      <c r="J3728" t="str">
        <f>IF(K3728="natural gas",VLOOKUP(D3728,'Cross-Page Data'!$I$4:$J$13,2,FALSE),IF(K3728="solar",VLOOKUP('Form 923'!D3728,'Cross-Page Data'!$I$14:$J$117,2,FALSE),K3728))</f>
        <v>hard coal</v>
      </c>
      <c r="K3728" t="str">
        <f>VLOOKUP(E3728,'Cross-Page Data'!$D$4:$F$48,3,FALSE)</f>
        <v>hard coal</v>
      </c>
      <c r="L3728" t="b">
        <f>IF(AND($P$6=FALSE,OR(C3728="Commercial NAICS Cogen",C3728="Industrial NAICS Cogen",C3728="NAICS-22 Cogen")),FALSE,IF(AND($P$7=FALSE,OR(C3728="Commercial NAICS Cogen",C3728="Commercial NAICS Non-Cogen",C3728="industrial NAICS Cogen", C3728="industrial NAICS non-cogen")),FALSE,TRUE))</f>
        <v>1</v>
      </c>
      <c r="M3728">
        <f t="shared" si="175"/>
        <v>1.3605442176870747E-3</v>
      </c>
      <c r="N3728">
        <f t="shared" si="176"/>
        <v>0</v>
      </c>
    </row>
    <row r="3729" spans="1:14" x14ac:dyDescent="0.2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s="32">
        <f t="shared" si="174"/>
        <v>8901958.428451281</v>
      </c>
      <c r="J3729" t="str">
        <f>IF(K3729="natural gas",VLOOKUP(D3729,'Cross-Page Data'!$I$4:$J$13,2,FALSE),IF(K3729="solar",VLOOKUP('Form 923'!D3729,'Cross-Page Data'!$I$14:$J$117,2,FALSE),K3729))</f>
        <v>hydro</v>
      </c>
      <c r="K3729" t="str">
        <f>VLOOKUP(E3729,'Cross-Page Data'!$D$4:$F$48,3,FALSE)</f>
        <v>hydro</v>
      </c>
      <c r="L3729" t="b">
        <f>IF(AND($P$6=FALSE,OR(C3729="Commercial NAICS Cogen",C3729="Industrial NAICS Cogen",C3729="NAICS-22 Cogen")),FALSE,IF(AND($P$7=FALSE,OR(C3729="Commercial NAICS Cogen",C3729="Commercial NAICS Non-Cogen",C3729="industrial NAICS Cogen", C3729="industrial NAICS non-cogen")),FALSE,TRUE))</f>
        <v>1</v>
      </c>
      <c r="M3729">
        <f t="shared" si="175"/>
        <v>0.77724795640326971</v>
      </c>
      <c r="N3729">
        <f t="shared" si="176"/>
        <v>1</v>
      </c>
    </row>
    <row r="3730" spans="1:14" x14ac:dyDescent="0.2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s="32">
        <f t="shared" si="174"/>
        <v>11972602.739726027</v>
      </c>
      <c r="J3730" t="str">
        <f>IF(K3730="natural gas",VLOOKUP(D3730,'Cross-Page Data'!$I$4:$J$13,2,FALSE),IF(K3730="solar",VLOOKUP('Form 923'!D3730,'Cross-Page Data'!$I$14:$J$117,2,FALSE),K3730))</f>
        <v>heavy or residual fuel oil</v>
      </c>
      <c r="K3730" t="str">
        <f>VLOOKUP(E3730,'Cross-Page Data'!$D$4:$F$48,3,FALSE)</f>
        <v>heavy or residual fuel oil</v>
      </c>
      <c r="L3730" t="b">
        <f>IF(AND($P$6=FALSE,OR(C3730="Commercial NAICS Cogen",C3730="Industrial NAICS Cogen",C3730="NAICS-22 Cogen")),FALSE,IF(AND($P$7=FALSE,OR(C3730="Commercial NAICS Cogen",C3730="Commercial NAICS Non-Cogen",C3730="industrial NAICS Cogen", C3730="industrial NAICS non-cogen")),FALSE,TRUE))</f>
        <v>1</v>
      </c>
      <c r="M3730">
        <f t="shared" si="175"/>
        <v>0.23212851405622489</v>
      </c>
      <c r="N3730">
        <f t="shared" si="176"/>
        <v>1</v>
      </c>
    </row>
    <row r="3731" spans="1:14" x14ac:dyDescent="0.2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s="32">
        <f t="shared" si="174"/>
        <v>8901995.8775325529</v>
      </c>
      <c r="J3731" t="str">
        <f>IF(K3731="natural gas",VLOOKUP(D3731,'Cross-Page Data'!$I$4:$J$13,2,FALSE),IF(K3731="solar",VLOOKUP('Form 923'!D3731,'Cross-Page Data'!$I$14:$J$117,2,FALSE),K3731))</f>
        <v>hydro</v>
      </c>
      <c r="K3731" t="str">
        <f>VLOOKUP(E3731,'Cross-Page Data'!$D$4:$F$48,3,FALSE)</f>
        <v>hydro</v>
      </c>
      <c r="L3731" t="b">
        <f>IF(AND($P$6=FALSE,OR(C3731="Commercial NAICS Cogen",C3731="Industrial NAICS Cogen",C3731="NAICS-22 Cogen")),FALSE,IF(AND($P$7=FALSE,OR(C3731="Commercial NAICS Cogen",C3731="Commercial NAICS Non-Cogen",C3731="industrial NAICS Cogen", C3731="industrial NAICS non-cogen")),FALSE,TRUE))</f>
        <v>1</v>
      </c>
      <c r="M3731">
        <f t="shared" si="175"/>
        <v>0.58514986376021794</v>
      </c>
      <c r="N3731">
        <f t="shared" si="176"/>
        <v>1</v>
      </c>
    </row>
    <row r="3732" spans="1:14" x14ac:dyDescent="0.2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s="32">
        <f t="shared" si="174"/>
        <v>8902153.2615579497</v>
      </c>
      <c r="J3732" t="str">
        <f>IF(K3732="natural gas",VLOOKUP(D3732,'Cross-Page Data'!$I$4:$J$13,2,FALSE),IF(K3732="solar",VLOOKUP('Form 923'!D3732,'Cross-Page Data'!$I$14:$J$117,2,FALSE),K3732))</f>
        <v>hydro</v>
      </c>
      <c r="K3732" t="str">
        <f>VLOOKUP(E3732,'Cross-Page Data'!$D$4:$F$48,3,FALSE)</f>
        <v>hydro</v>
      </c>
      <c r="L3732" t="b">
        <f>IF(AND($P$6=FALSE,OR(C3732="Commercial NAICS Cogen",C3732="Industrial NAICS Cogen",C3732="NAICS-22 Cogen")),FALSE,IF(AND($P$7=FALSE,OR(C3732="Commercial NAICS Cogen",C3732="Commercial NAICS Non-Cogen",C3732="industrial NAICS Cogen", C3732="industrial NAICS non-cogen")),FALSE,TRUE))</f>
        <v>1</v>
      </c>
      <c r="M3732">
        <f t="shared" si="175"/>
        <v>6.1989100817438691E-2</v>
      </c>
      <c r="N3732">
        <f t="shared" si="176"/>
        <v>1</v>
      </c>
    </row>
    <row r="3733" spans="1:14" x14ac:dyDescent="0.2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s="32">
        <f t="shared" si="174"/>
        <v>8901881.2246403545</v>
      </c>
      <c r="J3733" t="str">
        <f>IF(K3733="natural gas",VLOOKUP(D3733,'Cross-Page Data'!$I$4:$J$13,2,FALSE),IF(K3733="solar",VLOOKUP('Form 923'!D3733,'Cross-Page Data'!$I$14:$J$117,2,FALSE),K3733))</f>
        <v>hydro</v>
      </c>
      <c r="K3733" t="str">
        <f>VLOOKUP(E3733,'Cross-Page Data'!$D$4:$F$48,3,FALSE)</f>
        <v>hydro</v>
      </c>
      <c r="L3733" t="b">
        <f>IF(AND($P$6=FALSE,OR(C3733="Commercial NAICS Cogen",C3733="Industrial NAICS Cogen",C3733="NAICS-22 Cogen")),FALSE,IF(AND($P$7=FALSE,OR(C3733="Commercial NAICS Cogen",C3733="Commercial NAICS Non-Cogen",C3733="industrial NAICS Cogen", C3733="industrial NAICS non-cogen")),FALSE,TRUE))</f>
        <v>1</v>
      </c>
      <c r="M3733">
        <f t="shared" si="175"/>
        <v>0.85286103542234337</v>
      </c>
      <c r="N3733">
        <f t="shared" si="176"/>
        <v>1</v>
      </c>
    </row>
    <row r="3734" spans="1:14" x14ac:dyDescent="0.2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s="32">
        <f t="shared" si="174"/>
        <v>8902043.2906607706</v>
      </c>
      <c r="J3734" t="str">
        <f>IF(K3734="natural gas",VLOOKUP(D3734,'Cross-Page Data'!$I$4:$J$13,2,FALSE),IF(K3734="solar",VLOOKUP('Form 923'!D3734,'Cross-Page Data'!$I$14:$J$117,2,FALSE),K3734))</f>
        <v>hydro</v>
      </c>
      <c r="K3734" t="str">
        <f>VLOOKUP(E3734,'Cross-Page Data'!$D$4:$F$48,3,FALSE)</f>
        <v>hydro</v>
      </c>
      <c r="L3734" t="b">
        <f>IF(AND($P$6=FALSE,OR(C3734="Commercial NAICS Cogen",C3734="Industrial NAICS Cogen",C3734="NAICS-22 Cogen")),FALSE,IF(AND($P$7=FALSE,OR(C3734="Commercial NAICS Cogen",C3734="Commercial NAICS Non-Cogen",C3734="industrial NAICS Cogen", C3734="industrial NAICS non-cogen")),FALSE,TRUE))</f>
        <v>1</v>
      </c>
      <c r="M3734">
        <f t="shared" si="175"/>
        <v>0.15940054495912806</v>
      </c>
      <c r="N3734">
        <f t="shared" si="176"/>
        <v>1</v>
      </c>
    </row>
    <row r="3735" spans="1:14" x14ac:dyDescent="0.2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s="32" t="str">
        <f t="shared" si="174"/>
        <v/>
      </c>
      <c r="J3735" t="str">
        <f>IF(K3735="natural gas",VLOOKUP(D3735,'Cross-Page Data'!$I$4:$J$13,2,FALSE),IF(K3735="solar",VLOOKUP('Form 923'!D3735,'Cross-Page Data'!$I$14:$J$117,2,FALSE),K3735))</f>
        <v>heavy or residual fuel oil</v>
      </c>
      <c r="K3735" t="str">
        <f>VLOOKUP(E3735,'Cross-Page Data'!$D$4:$F$48,3,FALSE)</f>
        <v>heavy or residual fuel oil</v>
      </c>
      <c r="L3735" t="b">
        <f>IF(AND($P$6=FALSE,OR(C3735="Commercial NAICS Cogen",C3735="Industrial NAICS Cogen",C3735="NAICS-22 Cogen")),FALSE,IF(AND($P$7=FALSE,OR(C3735="Commercial NAICS Cogen",C3735="Commercial NAICS Non-Cogen",C3735="industrial NAICS Cogen", C3735="industrial NAICS non-cogen")),FALSE,TRUE))</f>
        <v>1</v>
      </c>
      <c r="M3735">
        <f t="shared" si="175"/>
        <v>4.0160642570281126E-4</v>
      </c>
      <c r="N3735">
        <f t="shared" si="176"/>
        <v>0</v>
      </c>
    </row>
    <row r="3736" spans="1:14" x14ac:dyDescent="0.2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s="32">
        <f t="shared" si="174"/>
        <v>11599722.991689751</v>
      </c>
      <c r="J3736" t="str">
        <f>IF(K3736="natural gas",VLOOKUP(D3736,'Cross-Page Data'!$I$4:$J$13,2,FALSE),IF(K3736="solar",VLOOKUP('Form 923'!D3736,'Cross-Page Data'!$I$14:$J$117,2,FALSE),K3736))</f>
        <v>heavy or residual fuel oil</v>
      </c>
      <c r="K3736" t="str">
        <f>VLOOKUP(E3736,'Cross-Page Data'!$D$4:$F$48,3,FALSE)</f>
        <v>heavy or residual fuel oil</v>
      </c>
      <c r="L3736" t="b">
        <f>IF(AND($P$6=FALSE,OR(C3736="Commercial NAICS Cogen",C3736="Industrial NAICS Cogen",C3736="NAICS-22 Cogen")),FALSE,IF(AND($P$7=FALSE,OR(C3736="Commercial NAICS Cogen",C3736="Commercial NAICS Non-Cogen",C3736="industrial NAICS Cogen", C3736="industrial NAICS non-cogen")),FALSE,TRUE))</f>
        <v>1</v>
      </c>
      <c r="M3736">
        <f t="shared" si="175"/>
        <v>0.25662650602409637</v>
      </c>
      <c r="N3736">
        <f t="shared" si="176"/>
        <v>1</v>
      </c>
    </row>
    <row r="3737" spans="1:14" x14ac:dyDescent="0.2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s="32">
        <f t="shared" si="174"/>
        <v>11627906.976744186</v>
      </c>
      <c r="J3737" t="str">
        <f>IF(K3737="natural gas",VLOOKUP(D3737,'Cross-Page Data'!$I$4:$J$13,2,FALSE),IF(K3737="solar",VLOOKUP('Form 923'!D3737,'Cross-Page Data'!$I$14:$J$117,2,FALSE),K3737))</f>
        <v>natural gas peaker</v>
      </c>
      <c r="K3737" t="str">
        <f>VLOOKUP(E3737,'Cross-Page Data'!$D$4:$F$48,3,FALSE)</f>
        <v>natural gas</v>
      </c>
      <c r="L3737" t="b">
        <f>IF(AND($P$6=FALSE,OR(C3737="Commercial NAICS Cogen",C3737="Industrial NAICS Cogen",C3737="NAICS-22 Cogen")),FALSE,IF(AND($P$7=FALSE,OR(C3737="Commercial NAICS Cogen",C3737="Commercial NAICS Non-Cogen",C3737="industrial NAICS Cogen", C3737="industrial NAICS non-cogen")),FALSE,TRUE))</f>
        <v>1</v>
      </c>
      <c r="M3737">
        <f t="shared" si="175"/>
        <v>0.32296296296296295</v>
      </c>
      <c r="N3737">
        <f t="shared" si="176"/>
        <v>1</v>
      </c>
    </row>
    <row r="3738" spans="1:14" x14ac:dyDescent="0.2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s="32">
        <f t="shared" si="174"/>
        <v>-5471069.9422741309</v>
      </c>
      <c r="J3738" t="str">
        <f>IF(K3738="natural gas",VLOOKUP(D3738,'Cross-Page Data'!$I$4:$J$13,2,FALSE),IF(K3738="solar",VLOOKUP('Form 923'!D3738,'Cross-Page Data'!$I$14:$J$117,2,FALSE),K3738))</f>
        <v>other</v>
      </c>
      <c r="K3738" t="str">
        <f>VLOOKUP(E3738,'Cross-Page Data'!$D$4:$F$48,3,FALSE)</f>
        <v>natural gas</v>
      </c>
      <c r="L3738" t="b">
        <f>IF(AND($P$6=FALSE,OR(C3738="Commercial NAICS Cogen",C3738="Industrial NAICS Cogen",C3738="NAICS-22 Cogen")),FALSE,IF(AND($P$7=FALSE,OR(C3738="Commercial NAICS Cogen",C3738="Commercial NAICS Non-Cogen",C3738="industrial NAICS Cogen", C3738="industrial NAICS non-cogen")),FALSE,TRUE))</f>
        <v>1</v>
      </c>
      <c r="M3738">
        <f t="shared" si="175"/>
        <v>0.64123376623376627</v>
      </c>
      <c r="N3738">
        <f t="shared" si="176"/>
        <v>1</v>
      </c>
    </row>
    <row r="3739" spans="1:14" x14ac:dyDescent="0.2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s="32">
        <f t="shared" si="174"/>
        <v>11008525.054223537</v>
      </c>
      <c r="J3739" t="str">
        <f>IF(K3739="natural gas",VLOOKUP(D3739,'Cross-Page Data'!$I$4:$J$13,2,FALSE),IF(K3739="solar",VLOOKUP('Form 923'!D3739,'Cross-Page Data'!$I$14:$J$117,2,FALSE),K3739))</f>
        <v>heavy or residual fuel oil</v>
      </c>
      <c r="K3739" t="str">
        <f>VLOOKUP(E3739,'Cross-Page Data'!$D$4:$F$48,3,FALSE)</f>
        <v>heavy or residual fuel oil</v>
      </c>
      <c r="L3739" t="b">
        <f>IF(AND($P$6=FALSE,OR(C3739="Commercial NAICS Cogen",C3739="Industrial NAICS Cogen",C3739="NAICS-22 Cogen")),FALSE,IF(AND($P$7=FALSE,OR(C3739="Commercial NAICS Cogen",C3739="Commercial NAICS Non-Cogen",C3739="industrial NAICS Cogen", C3739="industrial NAICS non-cogen")),FALSE,TRUE))</f>
        <v>1</v>
      </c>
      <c r="M3739">
        <f t="shared" si="175"/>
        <v>0.3044176706827309</v>
      </c>
      <c r="N3739">
        <f t="shared" si="176"/>
        <v>1</v>
      </c>
    </row>
    <row r="3740" spans="1:14" x14ac:dyDescent="0.2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s="32">
        <f t="shared" si="174"/>
        <v>10992134.529993558</v>
      </c>
      <c r="J3740" t="str">
        <f>IF(K3740="natural gas",VLOOKUP(D3740,'Cross-Page Data'!$I$4:$J$13,2,FALSE),IF(K3740="solar",VLOOKUP('Form 923'!D3740,'Cross-Page Data'!$I$14:$J$117,2,FALSE),K3740))</f>
        <v>natural gas peaker</v>
      </c>
      <c r="K3740" t="str">
        <f>VLOOKUP(E3740,'Cross-Page Data'!$D$4:$F$48,3,FALSE)</f>
        <v>natural gas</v>
      </c>
      <c r="L3740" t="b">
        <f>IF(AND($P$6=FALSE,OR(C3740="Commercial NAICS Cogen",C3740="Industrial NAICS Cogen",C3740="NAICS-22 Cogen")),FALSE,IF(AND($P$7=FALSE,OR(C3740="Commercial NAICS Cogen",C3740="Commercial NAICS Non-Cogen",C3740="industrial NAICS Cogen", C3740="industrial NAICS non-cogen")),FALSE,TRUE))</f>
        <v>1</v>
      </c>
      <c r="M3740">
        <f t="shared" si="175"/>
        <v>0.40098765432098765</v>
      </c>
      <c r="N3740">
        <f t="shared" si="176"/>
        <v>1</v>
      </c>
    </row>
    <row r="3741" spans="1:14" x14ac:dyDescent="0.2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s="32">
        <f t="shared" si="174"/>
        <v>8902010.4609349463</v>
      </c>
      <c r="J3741" t="str">
        <f>IF(K3741="natural gas",VLOOKUP(D3741,'Cross-Page Data'!$I$4:$J$13,2,FALSE),IF(K3741="solar",VLOOKUP('Form 923'!D3741,'Cross-Page Data'!$I$14:$J$117,2,FALSE),K3741))</f>
        <v>hydro</v>
      </c>
      <c r="K3741" t="str">
        <f>VLOOKUP(E3741,'Cross-Page Data'!$D$4:$F$48,3,FALSE)</f>
        <v>hydro</v>
      </c>
      <c r="L3741" t="b">
        <f>IF(AND($P$6=FALSE,OR(C3741="Commercial NAICS Cogen",C3741="Industrial NAICS Cogen",C3741="NAICS-22 Cogen")),FALSE,IF(AND($P$7=FALSE,OR(C3741="Commercial NAICS Cogen",C3741="Commercial NAICS Non-Cogen",C3741="industrial NAICS Cogen", C3741="industrial NAICS non-cogen")),FALSE,TRUE))</f>
        <v>1</v>
      </c>
      <c r="M3741">
        <f t="shared" si="175"/>
        <v>0.28337874659400547</v>
      </c>
      <c r="N3741">
        <f t="shared" si="176"/>
        <v>1</v>
      </c>
    </row>
    <row r="3742" spans="1:14" x14ac:dyDescent="0.2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s="32">
        <f t="shared" si="174"/>
        <v>8902009.2695683688</v>
      </c>
      <c r="J3742" t="str">
        <f>IF(K3742="natural gas",VLOOKUP(D3742,'Cross-Page Data'!$I$4:$J$13,2,FALSE),IF(K3742="solar",VLOOKUP('Form 923'!D3742,'Cross-Page Data'!$I$14:$J$117,2,FALSE),K3742))</f>
        <v>hydro</v>
      </c>
      <c r="K3742" t="str">
        <f>VLOOKUP(E3742,'Cross-Page Data'!$D$4:$F$48,3,FALSE)</f>
        <v>hydro</v>
      </c>
      <c r="L3742" t="b">
        <f>IF(AND($P$6=FALSE,OR(C3742="Commercial NAICS Cogen",C3742="Industrial NAICS Cogen",C3742="NAICS-22 Cogen")),FALSE,IF(AND($P$7=FALSE,OR(C3742="Commercial NAICS Cogen",C3742="Commercial NAICS Non-Cogen",C3742="industrial NAICS Cogen", C3742="industrial NAICS non-cogen")),FALSE,TRUE))</f>
        <v>1</v>
      </c>
      <c r="M3742">
        <f t="shared" si="175"/>
        <v>0.29223433242506813</v>
      </c>
      <c r="N3742">
        <f t="shared" si="176"/>
        <v>1</v>
      </c>
    </row>
    <row r="3743" spans="1:14" x14ac:dyDescent="0.2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s="32">
        <f t="shared" si="174"/>
        <v>8902010.4684927948</v>
      </c>
      <c r="J3743" t="str">
        <f>IF(K3743="natural gas",VLOOKUP(D3743,'Cross-Page Data'!$I$4:$J$13,2,FALSE),IF(K3743="solar",VLOOKUP('Form 923'!D3743,'Cross-Page Data'!$I$14:$J$117,2,FALSE),K3743))</f>
        <v>hydro</v>
      </c>
      <c r="K3743" t="str">
        <f>VLOOKUP(E3743,'Cross-Page Data'!$D$4:$F$48,3,FALSE)</f>
        <v>hydro</v>
      </c>
      <c r="L3743" t="b">
        <f>IF(AND($P$6=FALSE,OR(C3743="Commercial NAICS Cogen",C3743="Industrial NAICS Cogen",C3743="NAICS-22 Cogen")),FALSE,IF(AND($P$7=FALSE,OR(C3743="Commercial NAICS Cogen",C3743="Commercial NAICS Non-Cogen",C3743="industrial NAICS Cogen", C3743="industrial NAICS non-cogen")),FALSE,TRUE))</f>
        <v>1</v>
      </c>
      <c r="M3743">
        <f t="shared" si="175"/>
        <v>0.28201634877384196</v>
      </c>
      <c r="N3743">
        <f t="shared" si="176"/>
        <v>1</v>
      </c>
    </row>
    <row r="3744" spans="1:14" x14ac:dyDescent="0.2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s="32">
        <f t="shared" si="174"/>
        <v>8259740.2597402604</v>
      </c>
      <c r="J3744" t="str">
        <f>IF(K3744="natural gas",VLOOKUP(D3744,'Cross-Page Data'!$I$4:$J$13,2,FALSE),IF(K3744="solar",VLOOKUP('Form 923'!D3744,'Cross-Page Data'!$I$14:$J$117,2,FALSE),K3744))</f>
        <v>heavy or residual fuel oil</v>
      </c>
      <c r="K3744" t="str">
        <f>VLOOKUP(E3744,'Cross-Page Data'!$D$4:$F$48,3,FALSE)</f>
        <v>heavy or residual fuel oil</v>
      </c>
      <c r="L3744" t="b">
        <f>IF(AND($P$6=FALSE,OR(C3744="Commercial NAICS Cogen",C3744="Industrial NAICS Cogen",C3744="NAICS-22 Cogen")),FALSE,IF(AND($P$7=FALSE,OR(C3744="Commercial NAICS Cogen",C3744="Commercial NAICS Non-Cogen",C3744="industrial NAICS Cogen", C3744="industrial NAICS non-cogen")),FALSE,TRUE))</f>
        <v>1</v>
      </c>
      <c r="M3744">
        <f t="shared" si="175"/>
        <v>0.48514056224899599</v>
      </c>
      <c r="N3744">
        <f t="shared" si="176"/>
        <v>1</v>
      </c>
    </row>
    <row r="3745" spans="1:14" x14ac:dyDescent="0.2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s="32" t="str">
        <f t="shared" si="174"/>
        <v/>
      </c>
      <c r="J3745" t="str">
        <f>IF(K3745="natural gas",VLOOKUP(D3745,'Cross-Page Data'!$I$4:$J$13,2,FALSE),IF(K3745="solar",VLOOKUP('Form 923'!D3745,'Cross-Page Data'!$I$14:$J$117,2,FALSE),K3745))</f>
        <v>natural gas peaker</v>
      </c>
      <c r="K3745" t="str">
        <f>VLOOKUP(E3745,'Cross-Page Data'!$D$4:$F$48,3,FALSE)</f>
        <v>natural gas</v>
      </c>
      <c r="L3745" t="b">
        <f>IF(AND($P$6=FALSE,OR(C3745="Commercial NAICS Cogen",C3745="Industrial NAICS Cogen",C3745="NAICS-22 Cogen")),FALSE,IF(AND($P$7=FALSE,OR(C3745="Commercial NAICS Cogen",C3745="Commercial NAICS Non-Cogen",C3745="industrial NAICS Cogen", C3745="industrial NAICS non-cogen")),FALSE,TRUE))</f>
        <v>1</v>
      </c>
      <c r="M3745">
        <f t="shared" si="175"/>
        <v>4.9382716049382717E-4</v>
      </c>
      <c r="N3745">
        <f t="shared" si="176"/>
        <v>0</v>
      </c>
    </row>
    <row r="3746" spans="1:14" x14ac:dyDescent="0.2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s="32">
        <f t="shared" si="174"/>
        <v>234101.53717936846</v>
      </c>
      <c r="J3746" t="str">
        <f>IF(K3746="natural gas",VLOOKUP(D3746,'Cross-Page Data'!$I$4:$J$13,2,FALSE),IF(K3746="solar",VLOOKUP('Form 923'!D3746,'Cross-Page Data'!$I$14:$J$117,2,FALSE),K3746))</f>
        <v>natural gas nonpeaker</v>
      </c>
      <c r="K3746" t="str">
        <f>VLOOKUP(E3746,'Cross-Page Data'!$D$4:$F$48,3,FALSE)</f>
        <v>natural gas</v>
      </c>
      <c r="L3746" t="b">
        <f>IF(AND($P$6=FALSE,OR(C3746="Commercial NAICS Cogen",C3746="Industrial NAICS Cogen",C3746="NAICS-22 Cogen")),FALSE,IF(AND($P$7=FALSE,OR(C3746="Commercial NAICS Cogen",C3746="Commercial NAICS Non-Cogen",C3746="industrial NAICS Cogen", C3746="industrial NAICS non-cogen")),FALSE,TRUE))</f>
        <v>1</v>
      </c>
      <c r="M3746">
        <f t="shared" si="175"/>
        <v>0.73581395348837209</v>
      </c>
      <c r="N3746">
        <f t="shared" si="176"/>
        <v>1</v>
      </c>
    </row>
    <row r="3747" spans="1:14" x14ac:dyDescent="0.2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s="32">
        <f t="shared" si="174"/>
        <v>11130777.659691606</v>
      </c>
      <c r="J3747" t="str">
        <f>IF(K3747="natural gas",VLOOKUP(D3747,'Cross-Page Data'!$I$4:$J$13,2,FALSE),IF(K3747="solar",VLOOKUP('Form 923'!D3747,'Cross-Page Data'!$I$14:$J$117,2,FALSE),K3747))</f>
        <v>natural gas nonpeaker</v>
      </c>
      <c r="K3747" t="str">
        <f>VLOOKUP(E3747,'Cross-Page Data'!$D$4:$F$48,3,FALSE)</f>
        <v>natural gas</v>
      </c>
      <c r="L3747" t="b">
        <f>IF(AND($P$6=FALSE,OR(C3747="Commercial NAICS Cogen",C3747="Industrial NAICS Cogen",C3747="NAICS-22 Cogen")),FALSE,IF(AND($P$7=FALSE,OR(C3747="Commercial NAICS Cogen",C3747="Commercial NAICS Non-Cogen",C3747="industrial NAICS Cogen", C3747="industrial NAICS non-cogen")),FALSE,TRUE))</f>
        <v>1</v>
      </c>
      <c r="M3747">
        <f t="shared" si="175"/>
        <v>0.1972093023255814</v>
      </c>
      <c r="N3747">
        <f t="shared" si="176"/>
        <v>1</v>
      </c>
    </row>
    <row r="3748" spans="1:14" x14ac:dyDescent="0.2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s="32">
        <f t="shared" si="174"/>
        <v>11665849.543747146</v>
      </c>
      <c r="J3748" t="str">
        <f>IF(K3748="natural gas",VLOOKUP(D3748,'Cross-Page Data'!$I$4:$J$13,2,FALSE),IF(K3748="solar",VLOOKUP('Form 923'!D3748,'Cross-Page Data'!$I$14:$J$117,2,FALSE),K3748))</f>
        <v>natural gas peaker</v>
      </c>
      <c r="K3748" t="str">
        <f>VLOOKUP(E3748,'Cross-Page Data'!$D$4:$F$48,3,FALSE)</f>
        <v>natural gas</v>
      </c>
      <c r="L3748" t="b">
        <f>IF(AND($P$6=FALSE,OR(C3748="Commercial NAICS Cogen",C3748="Industrial NAICS Cogen",C3748="NAICS-22 Cogen")),FALSE,IF(AND($P$7=FALSE,OR(C3748="Commercial NAICS Cogen",C3748="Commercial NAICS Non-Cogen",C3748="industrial NAICS Cogen", C3748="industrial NAICS non-cogen")),FALSE,TRUE))</f>
        <v>1</v>
      </c>
      <c r="M3748">
        <f t="shared" si="175"/>
        <v>0.31901234567901232</v>
      </c>
      <c r="N3748">
        <f t="shared" si="176"/>
        <v>1</v>
      </c>
    </row>
    <row r="3749" spans="1:14" x14ac:dyDescent="0.2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s="32">
        <f t="shared" si="174"/>
        <v>9974711.5445130412</v>
      </c>
      <c r="J3749" t="str">
        <f>IF(K3749="natural gas",VLOOKUP(D3749,'Cross-Page Data'!$I$4:$J$13,2,FALSE),IF(K3749="solar",VLOOKUP('Form 923'!D3749,'Cross-Page Data'!$I$14:$J$117,2,FALSE),K3749))</f>
        <v>natural gas peaker</v>
      </c>
      <c r="K3749" t="str">
        <f>VLOOKUP(E3749,'Cross-Page Data'!$D$4:$F$48,3,FALSE)</f>
        <v>natural gas</v>
      </c>
      <c r="L3749" t="b">
        <f>IF(AND($P$6=FALSE,OR(C3749="Commercial NAICS Cogen",C3749="Industrial NAICS Cogen",C3749="NAICS-22 Cogen")),FALSE,IF(AND($P$7=FALSE,OR(C3749="Commercial NAICS Cogen",C3749="Commercial NAICS Non-Cogen",C3749="industrial NAICS Cogen", C3749="industrial NAICS non-cogen")),FALSE,TRUE))</f>
        <v>1</v>
      </c>
      <c r="M3749">
        <f t="shared" si="175"/>
        <v>0.50765432098765428</v>
      </c>
      <c r="N3749">
        <f t="shared" si="176"/>
        <v>1</v>
      </c>
    </row>
    <row r="3750" spans="1:14" x14ac:dyDescent="0.2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s="32">
        <f t="shared" si="174"/>
        <v>9960682.439918384</v>
      </c>
      <c r="J3750" t="str">
        <f>IF(K3750="natural gas",VLOOKUP(D3750,'Cross-Page Data'!$I$4:$J$13,2,FALSE),IF(K3750="solar",VLOOKUP('Form 923'!D3750,'Cross-Page Data'!$I$14:$J$117,2,FALSE),K3750))</f>
        <v>hard coal</v>
      </c>
      <c r="K3750" t="str">
        <f>VLOOKUP(E3750,'Cross-Page Data'!$D$4:$F$48,3,FALSE)</f>
        <v>hard coal</v>
      </c>
      <c r="L3750" t="b">
        <f>IF(AND($P$6=FALSE,OR(C3750="Commercial NAICS Cogen",C3750="Industrial NAICS Cogen",C3750="NAICS-22 Cogen")),FALSE,IF(AND($P$7=FALSE,OR(C3750="Commercial NAICS Cogen",C3750="Commercial NAICS Non-Cogen",C3750="industrial NAICS Cogen", C3750="industrial NAICS non-cogen")),FALSE,TRUE))</f>
        <v>1</v>
      </c>
      <c r="M3750">
        <f t="shared" si="175"/>
        <v>0.40816326530612246</v>
      </c>
      <c r="N3750">
        <f t="shared" si="176"/>
        <v>1</v>
      </c>
    </row>
    <row r="3751" spans="1:14" x14ac:dyDescent="0.2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s="32" t="str">
        <f t="shared" si="174"/>
        <v/>
      </c>
      <c r="J3751" t="str">
        <f>IF(K3751="natural gas",VLOOKUP(D3751,'Cross-Page Data'!$I$4:$J$13,2,FALSE),IF(K3751="solar",VLOOKUP('Form 923'!D3751,'Cross-Page Data'!$I$14:$J$117,2,FALSE),K3751))</f>
        <v>heavy or residual fuel oil</v>
      </c>
      <c r="K3751" t="str">
        <f>VLOOKUP(E3751,'Cross-Page Data'!$D$4:$F$48,3,FALSE)</f>
        <v>heavy or residual fuel oil</v>
      </c>
      <c r="L3751" t="b">
        <f>IF(AND($P$6=FALSE,OR(C3751="Commercial NAICS Cogen",C3751="Industrial NAICS Cogen",C3751="NAICS-22 Cogen")),FALSE,IF(AND($P$7=FALSE,OR(C3751="Commercial NAICS Cogen",C3751="Commercial NAICS Non-Cogen",C3751="industrial NAICS Cogen", C3751="industrial NAICS non-cogen")),FALSE,TRUE))</f>
        <v>1</v>
      </c>
      <c r="M3751">
        <f t="shared" si="175"/>
        <v>4.0160642570281126E-4</v>
      </c>
      <c r="N3751">
        <f t="shared" si="176"/>
        <v>0</v>
      </c>
    </row>
    <row r="3752" spans="1:14" x14ac:dyDescent="0.2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s="32">
        <f t="shared" si="174"/>
        <v>10510815.792026386</v>
      </c>
      <c r="J3752" t="str">
        <f>IF(K3752="natural gas",VLOOKUP(D3752,'Cross-Page Data'!$I$4:$J$13,2,FALSE),IF(K3752="solar",VLOOKUP('Form 923'!D3752,'Cross-Page Data'!$I$14:$J$117,2,FALSE),K3752))</f>
        <v>natural gas peaker</v>
      </c>
      <c r="K3752" t="str">
        <f>VLOOKUP(E3752,'Cross-Page Data'!$D$4:$F$48,3,FALSE)</f>
        <v>natural gas</v>
      </c>
      <c r="L3752" t="b">
        <f>IF(AND($P$6=FALSE,OR(C3752="Commercial NAICS Cogen",C3752="Industrial NAICS Cogen",C3752="NAICS-22 Cogen")),FALSE,IF(AND($P$7=FALSE,OR(C3752="Commercial NAICS Cogen",C3752="Commercial NAICS Non-Cogen",C3752="industrial NAICS Cogen", C3752="industrial NAICS non-cogen")),FALSE,TRUE))</f>
        <v>1</v>
      </c>
      <c r="M3752">
        <f t="shared" si="175"/>
        <v>0.45777777777777778</v>
      </c>
      <c r="N3752">
        <f t="shared" si="176"/>
        <v>1</v>
      </c>
    </row>
    <row r="3753" spans="1:14" x14ac:dyDescent="0.2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s="32">
        <f t="shared" si="174"/>
        <v>11710633.116883116</v>
      </c>
      <c r="J3753" t="str">
        <f>IF(K3753="natural gas",VLOOKUP(D3753,'Cross-Page Data'!$I$4:$J$13,2,FALSE),IF(K3753="solar",VLOOKUP('Form 923'!D3753,'Cross-Page Data'!$I$14:$J$117,2,FALSE),K3753))</f>
        <v>heavy or residual fuel oil</v>
      </c>
      <c r="K3753" t="str">
        <f>VLOOKUP(E3753,'Cross-Page Data'!$D$4:$F$48,3,FALSE)</f>
        <v>heavy or residual fuel oil</v>
      </c>
      <c r="L3753" t="b">
        <f>IF(AND($P$6=FALSE,OR(C3753="Commercial NAICS Cogen",C3753="Industrial NAICS Cogen",C3753="NAICS-22 Cogen")),FALSE,IF(AND($P$7=FALSE,OR(C3753="Commercial NAICS Cogen",C3753="Commercial NAICS Non-Cogen",C3753="industrial NAICS Cogen", C3753="industrial NAICS non-cogen")),FALSE,TRUE))</f>
        <v>1</v>
      </c>
      <c r="M3753">
        <f t="shared" si="175"/>
        <v>0.24738955823293174</v>
      </c>
      <c r="N3753">
        <f t="shared" si="176"/>
        <v>1</v>
      </c>
    </row>
    <row r="3754" spans="1:14" x14ac:dyDescent="0.2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s="32">
        <f t="shared" si="174"/>
        <v>8902013.4908961803</v>
      </c>
      <c r="J3754" t="str">
        <f>IF(K3754="natural gas",VLOOKUP(D3754,'Cross-Page Data'!$I$4:$J$13,2,FALSE),IF(K3754="solar",VLOOKUP('Form 923'!D3754,'Cross-Page Data'!$I$14:$J$117,2,FALSE),K3754))</f>
        <v>hydro</v>
      </c>
      <c r="K3754" t="str">
        <f>VLOOKUP(E3754,'Cross-Page Data'!$D$4:$F$48,3,FALSE)</f>
        <v>hydro</v>
      </c>
      <c r="L3754" t="b">
        <f>IF(AND($P$6=FALSE,OR(C3754="Commercial NAICS Cogen",C3754="Industrial NAICS Cogen",C3754="NAICS-22 Cogen")),FALSE,IF(AND($P$7=FALSE,OR(C3754="Commercial NAICS Cogen",C3754="Commercial NAICS Non-Cogen",C3754="industrial NAICS Cogen", C3754="industrial NAICS non-cogen")),FALSE,TRUE))</f>
        <v>1</v>
      </c>
      <c r="M3754">
        <f t="shared" si="175"/>
        <v>0.26294277929155313</v>
      </c>
      <c r="N3754">
        <f t="shared" si="176"/>
        <v>1</v>
      </c>
    </row>
    <row r="3755" spans="1:14" x14ac:dyDescent="0.2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s="32">
        <f t="shared" si="174"/>
        <v>8902054.6699799988</v>
      </c>
      <c r="J3755" t="str">
        <f>IF(K3755="natural gas",VLOOKUP(D3755,'Cross-Page Data'!$I$4:$J$13,2,FALSE),IF(K3755="solar",VLOOKUP('Form 923'!D3755,'Cross-Page Data'!$I$14:$J$117,2,FALSE),K3755))</f>
        <v>hydro</v>
      </c>
      <c r="K3755" t="str">
        <f>VLOOKUP(E3755,'Cross-Page Data'!$D$4:$F$48,3,FALSE)</f>
        <v>hydro</v>
      </c>
      <c r="L3755" t="b">
        <f>IF(AND($P$6=FALSE,OR(C3755="Commercial NAICS Cogen",C3755="Industrial NAICS Cogen",C3755="NAICS-22 Cogen")),FALSE,IF(AND($P$7=FALSE,OR(C3755="Commercial NAICS Cogen",C3755="Commercial NAICS Non-Cogen",C3755="industrial NAICS Cogen", C3755="industrial NAICS non-cogen")),FALSE,TRUE))</f>
        <v>1</v>
      </c>
      <c r="M3755">
        <f t="shared" si="175"/>
        <v>0.14509536784741145</v>
      </c>
      <c r="N3755">
        <f t="shared" si="176"/>
        <v>1</v>
      </c>
    </row>
    <row r="3756" spans="1:14" x14ac:dyDescent="0.2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s="32">
        <f t="shared" si="174"/>
        <v>8901987.4640315846</v>
      </c>
      <c r="J3756" t="str">
        <f>IF(K3756="natural gas",VLOOKUP(D3756,'Cross-Page Data'!$I$4:$J$13,2,FALSE),IF(K3756="solar",VLOOKUP('Form 923'!D3756,'Cross-Page Data'!$I$14:$J$117,2,FALSE),K3756))</f>
        <v>hydro</v>
      </c>
      <c r="K3756" t="str">
        <f>VLOOKUP(E3756,'Cross-Page Data'!$D$4:$F$48,3,FALSE)</f>
        <v>hydro</v>
      </c>
      <c r="L3756" t="b">
        <f>IF(AND($P$6=FALSE,OR(C3756="Commercial NAICS Cogen",C3756="Industrial NAICS Cogen",C3756="NAICS-22 Cogen")),FALSE,IF(AND($P$7=FALSE,OR(C3756="Commercial NAICS Cogen",C3756="Commercial NAICS Non-Cogen",C3756="industrial NAICS Cogen", C3756="industrial NAICS non-cogen")),FALSE,TRUE))</f>
        <v>1</v>
      </c>
      <c r="M3756">
        <f t="shared" si="175"/>
        <v>0.67098092643051777</v>
      </c>
      <c r="N3756">
        <f t="shared" si="176"/>
        <v>1</v>
      </c>
    </row>
    <row r="3757" spans="1:14" x14ac:dyDescent="0.2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s="32">
        <f t="shared" si="174"/>
        <v>8901977.4011299442</v>
      </c>
      <c r="J3757" t="str">
        <f>IF(K3757="natural gas",VLOOKUP(D3757,'Cross-Page Data'!$I$4:$J$13,2,FALSE),IF(K3757="solar",VLOOKUP('Form 923'!D3757,'Cross-Page Data'!$I$14:$J$117,2,FALSE),K3757))</f>
        <v>hydro</v>
      </c>
      <c r="K3757" t="str">
        <f>VLOOKUP(E3757,'Cross-Page Data'!$D$4:$F$48,3,FALSE)</f>
        <v>hydro</v>
      </c>
      <c r="L3757" t="b">
        <f>IF(AND($P$6=FALSE,OR(C3757="Commercial NAICS Cogen",C3757="Industrial NAICS Cogen",C3757="NAICS-22 Cogen")),FALSE,IF(AND($P$7=FALSE,OR(C3757="Commercial NAICS Cogen",C3757="Commercial NAICS Non-Cogen",C3757="industrial NAICS Cogen", C3757="industrial NAICS non-cogen")),FALSE,TRUE))</f>
        <v>1</v>
      </c>
      <c r="M3757">
        <f t="shared" si="175"/>
        <v>0.72207084468664851</v>
      </c>
      <c r="N3757">
        <f t="shared" si="176"/>
        <v>1</v>
      </c>
    </row>
    <row r="3758" spans="1:14" x14ac:dyDescent="0.2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s="32">
        <f t="shared" si="174"/>
        <v>-11846153.846153846</v>
      </c>
      <c r="J3758" t="str">
        <f>IF(K3758="natural gas",VLOOKUP(D3758,'Cross-Page Data'!$I$4:$J$13,2,FALSE),IF(K3758="solar",VLOOKUP('Form 923'!D3758,'Cross-Page Data'!$I$14:$J$117,2,FALSE),K3758))</f>
        <v>heavy or residual fuel oil</v>
      </c>
      <c r="K3758" t="str">
        <f>VLOOKUP(E3758,'Cross-Page Data'!$D$4:$F$48,3,FALSE)</f>
        <v>heavy or residual fuel oil</v>
      </c>
      <c r="L3758" t="b">
        <f>IF(AND($P$6=FALSE,OR(C3758="Commercial NAICS Cogen",C3758="Industrial NAICS Cogen",C3758="NAICS-22 Cogen")),FALSE,IF(AND($P$7=FALSE,OR(C3758="Commercial NAICS Cogen",C3758="Commercial NAICS Non-Cogen",C3758="industrial NAICS Cogen", C3758="industrial NAICS non-cogen")),FALSE,TRUE))</f>
        <v>1</v>
      </c>
      <c r="M3758">
        <f t="shared" si="175"/>
        <v>0.63694779116465861</v>
      </c>
      <c r="N3758">
        <f t="shared" si="176"/>
        <v>1</v>
      </c>
    </row>
    <row r="3759" spans="1:14" x14ac:dyDescent="0.2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s="32">
        <f t="shared" si="174"/>
        <v>0</v>
      </c>
      <c r="J3759" t="str">
        <f>IF(K3759="natural gas",VLOOKUP(D3759,'Cross-Page Data'!$I$4:$J$13,2,FALSE),IF(K3759="solar",VLOOKUP('Form 923'!D3759,'Cross-Page Data'!$I$14:$J$117,2,FALSE),K3759))</f>
        <v>hydro</v>
      </c>
      <c r="K3759" t="str">
        <f>VLOOKUP(E3759,'Cross-Page Data'!$D$4:$F$48,3,FALSE)</f>
        <v>hydro</v>
      </c>
      <c r="L3759" t="b">
        <f>IF(AND($P$6=FALSE,OR(C3759="Commercial NAICS Cogen",C3759="Industrial NAICS Cogen",C3759="NAICS-22 Cogen")),FALSE,IF(AND($P$7=FALSE,OR(C3759="Commercial NAICS Cogen",C3759="Commercial NAICS Non-Cogen",C3759="industrial NAICS Cogen", C3759="industrial NAICS non-cogen")),FALSE,TRUE))</f>
        <v>1</v>
      </c>
      <c r="M3759">
        <f t="shared" si="175"/>
        <v>0.93188010899182561</v>
      </c>
      <c r="N3759">
        <f t="shared" si="176"/>
        <v>1</v>
      </c>
    </row>
    <row r="3760" spans="1:14" x14ac:dyDescent="0.2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s="32">
        <f t="shared" si="174"/>
        <v>8902067.8607834578</v>
      </c>
      <c r="J3760" t="str">
        <f>IF(K3760="natural gas",VLOOKUP(D3760,'Cross-Page Data'!$I$4:$J$13,2,FALSE),IF(K3760="solar",VLOOKUP('Form 923'!D3760,'Cross-Page Data'!$I$14:$J$117,2,FALSE),K3760))</f>
        <v>hydro</v>
      </c>
      <c r="K3760" t="str">
        <f>VLOOKUP(E3760,'Cross-Page Data'!$D$4:$F$48,3,FALSE)</f>
        <v>hydro</v>
      </c>
      <c r="L3760" t="b">
        <f>IF(AND($P$6=FALSE,OR(C3760="Commercial NAICS Cogen",C3760="Industrial NAICS Cogen",C3760="NAICS-22 Cogen")),FALSE,IF(AND($P$7=FALSE,OR(C3760="Commercial NAICS Cogen",C3760="Commercial NAICS Non-Cogen",C3760="industrial NAICS Cogen", C3760="industrial NAICS non-cogen")),FALSE,TRUE))</f>
        <v>1</v>
      </c>
      <c r="M3760">
        <f t="shared" si="175"/>
        <v>0.12057220708446867</v>
      </c>
      <c r="N3760">
        <f t="shared" si="176"/>
        <v>1</v>
      </c>
    </row>
    <row r="3761" spans="1:14" x14ac:dyDescent="0.2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s="32">
        <f t="shared" si="174"/>
        <v>8901979.8461281154</v>
      </c>
      <c r="J3761" t="str">
        <f>IF(K3761="natural gas",VLOOKUP(D3761,'Cross-Page Data'!$I$4:$J$13,2,FALSE),IF(K3761="solar",VLOOKUP('Form 923'!D3761,'Cross-Page Data'!$I$14:$J$117,2,FALSE),K3761))</f>
        <v>hydro</v>
      </c>
      <c r="K3761" t="str">
        <f>VLOOKUP(E3761,'Cross-Page Data'!$D$4:$F$48,3,FALSE)</f>
        <v>hydro</v>
      </c>
      <c r="L3761" t="b">
        <f>IF(AND($P$6=FALSE,OR(C3761="Commercial NAICS Cogen",C3761="Industrial NAICS Cogen",C3761="NAICS-22 Cogen")),FALSE,IF(AND($P$7=FALSE,OR(C3761="Commercial NAICS Cogen",C3761="Commercial NAICS Non-Cogen",C3761="industrial NAICS Cogen", C3761="industrial NAICS non-cogen")),FALSE,TRUE))</f>
        <v>1</v>
      </c>
      <c r="M3761">
        <f t="shared" si="175"/>
        <v>0.71321525885558579</v>
      </c>
      <c r="N3761">
        <f t="shared" si="176"/>
        <v>1</v>
      </c>
    </row>
    <row r="3762" spans="1:14" x14ac:dyDescent="0.2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s="32">
        <f t="shared" si="174"/>
        <v>8902157.1172507573</v>
      </c>
      <c r="J3762" t="str">
        <f>IF(K3762="natural gas",VLOOKUP(D3762,'Cross-Page Data'!$I$4:$J$13,2,FALSE),IF(K3762="solar",VLOOKUP('Form 923'!D3762,'Cross-Page Data'!$I$14:$J$117,2,FALSE),K3762))</f>
        <v>hydro</v>
      </c>
      <c r="K3762" t="str">
        <f>VLOOKUP(E3762,'Cross-Page Data'!$D$4:$F$48,3,FALSE)</f>
        <v>hydro</v>
      </c>
      <c r="L3762" t="b">
        <f>IF(AND($P$6=FALSE,OR(C3762="Commercial NAICS Cogen",C3762="Industrial NAICS Cogen",C3762="NAICS-22 Cogen")),FALSE,IF(AND($P$7=FALSE,OR(C3762="Commercial NAICS Cogen",C3762="Commercial NAICS Non-Cogen",C3762="industrial NAICS Cogen", C3762="industrial NAICS non-cogen")),FALSE,TRUE))</f>
        <v>1</v>
      </c>
      <c r="M3762">
        <f t="shared" si="175"/>
        <v>6.1307901907356951E-2</v>
      </c>
      <c r="N3762">
        <f t="shared" si="176"/>
        <v>1</v>
      </c>
    </row>
    <row r="3763" spans="1:14" x14ac:dyDescent="0.2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s="32">
        <f t="shared" si="174"/>
        <v>12854409.074277351</v>
      </c>
      <c r="J3763" t="str">
        <f>IF(K3763="natural gas",VLOOKUP(D3763,'Cross-Page Data'!$I$4:$J$13,2,FALSE),IF(K3763="solar",VLOOKUP('Form 923'!D3763,'Cross-Page Data'!$I$14:$J$117,2,FALSE),K3763))</f>
        <v>heavy or residual fuel oil</v>
      </c>
      <c r="K3763" t="str">
        <f>VLOOKUP(E3763,'Cross-Page Data'!$D$4:$F$48,3,FALSE)</f>
        <v>heavy or residual fuel oil</v>
      </c>
      <c r="L3763" t="b">
        <f>IF(AND($P$6=FALSE,OR(C3763="Commercial NAICS Cogen",C3763="Industrial NAICS Cogen",C3763="NAICS-22 Cogen")),FALSE,IF(AND($P$7=FALSE,OR(C3763="Commercial NAICS Cogen",C3763="Commercial NAICS Non-Cogen",C3763="industrial NAICS Cogen", C3763="industrial NAICS non-cogen")),FALSE,TRUE))</f>
        <v>1</v>
      </c>
      <c r="M3763">
        <f t="shared" si="175"/>
        <v>0.18795180722891566</v>
      </c>
      <c r="N3763">
        <f t="shared" si="176"/>
        <v>1</v>
      </c>
    </row>
    <row r="3764" spans="1:14" x14ac:dyDescent="0.2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s="32" t="str">
        <f t="shared" si="174"/>
        <v/>
      </c>
      <c r="J3764" t="str">
        <f>IF(K3764="natural gas",VLOOKUP(D3764,'Cross-Page Data'!$I$4:$J$13,2,FALSE),IF(K3764="solar",VLOOKUP('Form 923'!D3764,'Cross-Page Data'!$I$14:$J$117,2,FALSE),K3764))</f>
        <v>heavy or residual fuel oil</v>
      </c>
      <c r="K3764" t="str">
        <f>VLOOKUP(E3764,'Cross-Page Data'!$D$4:$F$48,3,FALSE)</f>
        <v>heavy or residual fuel oil</v>
      </c>
      <c r="L3764" t="b">
        <f>IF(AND($P$6=FALSE,OR(C3764="Commercial NAICS Cogen",C3764="Industrial NAICS Cogen",C3764="NAICS-22 Cogen")),FALSE,IF(AND($P$7=FALSE,OR(C3764="Commercial NAICS Cogen",C3764="Commercial NAICS Non-Cogen",C3764="industrial NAICS Cogen", C3764="industrial NAICS non-cogen")),FALSE,TRUE))</f>
        <v>1</v>
      </c>
      <c r="M3764">
        <f t="shared" si="175"/>
        <v>4.0160642570281126E-4</v>
      </c>
      <c r="N3764">
        <f t="shared" si="176"/>
        <v>0</v>
      </c>
    </row>
    <row r="3765" spans="1:14" x14ac:dyDescent="0.2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s="32">
        <f t="shared" si="174"/>
        <v>15106893.078140739</v>
      </c>
      <c r="J3765" t="str">
        <f>IF(K3765="natural gas",VLOOKUP(D3765,'Cross-Page Data'!$I$4:$J$13,2,FALSE),IF(K3765="solar",VLOOKUP('Form 923'!D3765,'Cross-Page Data'!$I$14:$J$117,2,FALSE),K3765))</f>
        <v>heavy or residual fuel oil</v>
      </c>
      <c r="K3765" t="str">
        <f>VLOOKUP(E3765,'Cross-Page Data'!$D$4:$F$48,3,FALSE)</f>
        <v>heavy or residual fuel oil</v>
      </c>
      <c r="L3765" t="b">
        <f>IF(AND($P$6=FALSE,OR(C3765="Commercial NAICS Cogen",C3765="Industrial NAICS Cogen",C3765="NAICS-22 Cogen")),FALSE,IF(AND($P$7=FALSE,OR(C3765="Commercial NAICS Cogen",C3765="Commercial NAICS Non-Cogen",C3765="industrial NAICS Cogen", C3765="industrial NAICS non-cogen")),FALSE,TRUE))</f>
        <v>1</v>
      </c>
      <c r="M3765">
        <f t="shared" si="175"/>
        <v>0.12811244979919678</v>
      </c>
      <c r="N3765">
        <f t="shared" si="176"/>
        <v>1</v>
      </c>
    </row>
    <row r="3766" spans="1:14" x14ac:dyDescent="0.2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s="32">
        <f t="shared" si="174"/>
        <v>10238811.803791285</v>
      </c>
      <c r="J3766" t="str">
        <f>IF(K3766="natural gas",VLOOKUP(D3766,'Cross-Page Data'!$I$4:$J$13,2,FALSE),IF(K3766="solar",VLOOKUP('Form 923'!D3766,'Cross-Page Data'!$I$14:$J$117,2,FALSE),K3766))</f>
        <v>natural gas peaker</v>
      </c>
      <c r="K3766" t="str">
        <f>VLOOKUP(E3766,'Cross-Page Data'!$D$4:$F$48,3,FALSE)</f>
        <v>natural gas</v>
      </c>
      <c r="L3766" t="b">
        <f>IF(AND($P$6=FALSE,OR(C3766="Commercial NAICS Cogen",C3766="Industrial NAICS Cogen",C3766="NAICS-22 Cogen")),FALSE,IF(AND($P$7=FALSE,OR(C3766="Commercial NAICS Cogen",C3766="Commercial NAICS Non-Cogen",C3766="industrial NAICS Cogen", C3766="industrial NAICS non-cogen")),FALSE,TRUE))</f>
        <v>1</v>
      </c>
      <c r="M3766">
        <f t="shared" si="175"/>
        <v>0.48543209876543209</v>
      </c>
      <c r="N3766">
        <f t="shared" si="176"/>
        <v>1</v>
      </c>
    </row>
    <row r="3767" spans="1:14" x14ac:dyDescent="0.2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s="32">
        <f t="shared" si="174"/>
        <v>8902272.3897222634</v>
      </c>
      <c r="J3767" t="str">
        <f>IF(K3767="natural gas",VLOOKUP(D3767,'Cross-Page Data'!$I$4:$J$13,2,FALSE),IF(K3767="solar",VLOOKUP('Form 923'!D3767,'Cross-Page Data'!$I$14:$J$117,2,FALSE),K3767))</f>
        <v>hydro</v>
      </c>
      <c r="K3767" t="str">
        <f>VLOOKUP(E3767,'Cross-Page Data'!$D$4:$F$48,3,FALSE)</f>
        <v>hydro</v>
      </c>
      <c r="L3767" t="b">
        <f>IF(AND($P$6=FALSE,OR(C3767="Commercial NAICS Cogen",C3767="Industrial NAICS Cogen",C3767="NAICS-22 Cogen")),FALSE,IF(AND($P$7=FALSE,OR(C3767="Commercial NAICS Cogen",C3767="Commercial NAICS Non-Cogen",C3767="industrial NAICS Cogen", C3767="industrial NAICS non-cogen")),FALSE,TRUE))</f>
        <v>1</v>
      </c>
      <c r="M3767">
        <f t="shared" si="175"/>
        <v>2.9972752043596729E-2</v>
      </c>
      <c r="N3767">
        <f t="shared" si="176"/>
        <v>0</v>
      </c>
    </row>
    <row r="3768" spans="1:14" x14ac:dyDescent="0.2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s="32">
        <f t="shared" si="174"/>
        <v>8901999.3444772195</v>
      </c>
      <c r="J3768" t="str">
        <f>IF(K3768="natural gas",VLOOKUP(D3768,'Cross-Page Data'!$I$4:$J$13,2,FALSE),IF(K3768="solar",VLOOKUP('Form 923'!D3768,'Cross-Page Data'!$I$14:$J$117,2,FALSE),K3768))</f>
        <v>hydro</v>
      </c>
      <c r="K3768" t="str">
        <f>VLOOKUP(E3768,'Cross-Page Data'!$D$4:$F$48,3,FALSE)</f>
        <v>hydro</v>
      </c>
      <c r="L3768" t="b">
        <f>IF(AND($P$6=FALSE,OR(C3768="Commercial NAICS Cogen",C3768="Industrial NAICS Cogen",C3768="NAICS-22 Cogen")),FALSE,IF(AND($P$7=FALSE,OR(C3768="Commercial NAICS Cogen",C3768="Commercial NAICS Non-Cogen",C3768="industrial NAICS Cogen", C3768="industrial NAICS non-cogen")),FALSE,TRUE))</f>
        <v>1</v>
      </c>
      <c r="M3768">
        <f t="shared" si="175"/>
        <v>0.49931880108991827</v>
      </c>
      <c r="N3768">
        <f t="shared" si="176"/>
        <v>1</v>
      </c>
    </row>
    <row r="3769" spans="1:14" x14ac:dyDescent="0.2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s="32" t="str">
        <f t="shared" si="174"/>
        <v/>
      </c>
      <c r="J3769" t="str">
        <f>IF(K3769="natural gas",VLOOKUP(D3769,'Cross-Page Data'!$I$4:$J$13,2,FALSE),IF(K3769="solar",VLOOKUP('Form 923'!D3769,'Cross-Page Data'!$I$14:$J$117,2,FALSE),K3769))</f>
        <v>heavy or residual fuel oil</v>
      </c>
      <c r="K3769" t="str">
        <f>VLOOKUP(E3769,'Cross-Page Data'!$D$4:$F$48,3,FALSE)</f>
        <v>heavy or residual fuel oil</v>
      </c>
      <c r="L3769" t="b">
        <f>IF(AND($P$6=FALSE,OR(C3769="Commercial NAICS Cogen",C3769="Industrial NAICS Cogen",C3769="NAICS-22 Cogen")),FALSE,IF(AND($P$7=FALSE,OR(C3769="Commercial NAICS Cogen",C3769="Commercial NAICS Non-Cogen",C3769="industrial NAICS Cogen", C3769="industrial NAICS non-cogen")),FALSE,TRUE))</f>
        <v>1</v>
      </c>
      <c r="M3769">
        <f t="shared" si="175"/>
        <v>4.0160642570281126E-4</v>
      </c>
      <c r="N3769">
        <f t="shared" si="176"/>
        <v>0</v>
      </c>
    </row>
    <row r="3770" spans="1:14" x14ac:dyDescent="0.2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s="32">
        <f t="shared" si="174"/>
        <v>32937313.432835821</v>
      </c>
      <c r="J3770" t="str">
        <f>IF(K3770="natural gas",VLOOKUP(D3770,'Cross-Page Data'!$I$4:$J$13,2,FALSE),IF(K3770="solar",VLOOKUP('Form 923'!D3770,'Cross-Page Data'!$I$14:$J$117,2,FALSE),K3770))</f>
        <v>natural gas peaker</v>
      </c>
      <c r="K3770" t="str">
        <f>VLOOKUP(E3770,'Cross-Page Data'!$D$4:$F$48,3,FALSE)</f>
        <v>natural gas</v>
      </c>
      <c r="L3770" t="b">
        <f>IF(AND($P$6=FALSE,OR(C3770="Commercial NAICS Cogen",C3770="Industrial NAICS Cogen",C3770="NAICS-22 Cogen")),FALSE,IF(AND($P$7=FALSE,OR(C3770="Commercial NAICS Cogen",C3770="Commercial NAICS Non-Cogen",C3770="industrial NAICS Cogen", C3770="industrial NAICS non-cogen")),FALSE,TRUE))</f>
        <v>1</v>
      </c>
      <c r="M3770">
        <f t="shared" si="175"/>
        <v>2.0246913580246915E-2</v>
      </c>
      <c r="N3770">
        <f t="shared" si="176"/>
        <v>0</v>
      </c>
    </row>
    <row r="3771" spans="1:14" x14ac:dyDescent="0.2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s="32">
        <f t="shared" si="174"/>
        <v>14652420.32890458</v>
      </c>
      <c r="J3771" t="str">
        <f>IF(K3771="natural gas",VLOOKUP(D3771,'Cross-Page Data'!$I$4:$J$13,2,FALSE),IF(K3771="solar",VLOOKUP('Form 923'!D3771,'Cross-Page Data'!$I$14:$J$117,2,FALSE),K3771))</f>
        <v>heavy or residual fuel oil</v>
      </c>
      <c r="K3771" t="str">
        <f>VLOOKUP(E3771,'Cross-Page Data'!$D$4:$F$48,3,FALSE)</f>
        <v>heavy or residual fuel oil</v>
      </c>
      <c r="L3771" t="b">
        <f>IF(AND($P$6=FALSE,OR(C3771="Commercial NAICS Cogen",C3771="Industrial NAICS Cogen",C3771="NAICS-22 Cogen")),FALSE,IF(AND($P$7=FALSE,OR(C3771="Commercial NAICS Cogen",C3771="Commercial NAICS Non-Cogen",C3771="industrial NAICS Cogen", C3771="industrial NAICS non-cogen")),FALSE,TRUE))</f>
        <v>1</v>
      </c>
      <c r="M3771">
        <f t="shared" si="175"/>
        <v>0.13614457831325302</v>
      </c>
      <c r="N3771">
        <f t="shared" si="176"/>
        <v>1</v>
      </c>
    </row>
    <row r="3772" spans="1:14" x14ac:dyDescent="0.2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s="32">
        <f t="shared" si="174"/>
        <v>8902008.8654154483</v>
      </c>
      <c r="J3772" t="str">
        <f>IF(K3772="natural gas",VLOOKUP(D3772,'Cross-Page Data'!$I$4:$J$13,2,FALSE),IF(K3772="solar",VLOOKUP('Form 923'!D3772,'Cross-Page Data'!$I$14:$J$117,2,FALSE),K3772))</f>
        <v>hydro</v>
      </c>
      <c r="K3772" t="str">
        <f>VLOOKUP(E3772,'Cross-Page Data'!$D$4:$F$48,3,FALSE)</f>
        <v>hydro</v>
      </c>
      <c r="L3772" t="b">
        <f>IF(AND($P$6=FALSE,OR(C3772="Commercial NAICS Cogen",C3772="Industrial NAICS Cogen",C3772="NAICS-22 Cogen")),FALSE,IF(AND($P$7=FALSE,OR(C3772="Commercial NAICS Cogen",C3772="Commercial NAICS Non-Cogen",C3772="industrial NAICS Cogen", C3772="industrial NAICS non-cogen")),FALSE,TRUE))</f>
        <v>1</v>
      </c>
      <c r="M3772">
        <f t="shared" si="175"/>
        <v>0.29564032697547682</v>
      </c>
      <c r="N3772">
        <f t="shared" si="176"/>
        <v>1</v>
      </c>
    </row>
    <row r="3773" spans="1:14" x14ac:dyDescent="0.2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s="32">
        <f t="shared" si="174"/>
        <v>8902001.8134895731</v>
      </c>
      <c r="J3773" t="str">
        <f>IF(K3773="natural gas",VLOOKUP(D3773,'Cross-Page Data'!$I$4:$J$13,2,FALSE),IF(K3773="solar",VLOOKUP('Form 923'!D3773,'Cross-Page Data'!$I$14:$J$117,2,FALSE),K3773))</f>
        <v>hydro</v>
      </c>
      <c r="K3773" t="str">
        <f>VLOOKUP(E3773,'Cross-Page Data'!$D$4:$F$48,3,FALSE)</f>
        <v>hydro</v>
      </c>
      <c r="L3773" t="b">
        <f>IF(AND($P$6=FALSE,OR(C3773="Commercial NAICS Cogen",C3773="Industrial NAICS Cogen",C3773="NAICS-22 Cogen")),FALSE,IF(AND($P$7=FALSE,OR(C3773="Commercial NAICS Cogen",C3773="Commercial NAICS Non-Cogen",C3773="industrial NAICS Cogen", C3773="industrial NAICS non-cogen")),FALSE,TRUE))</f>
        <v>1</v>
      </c>
      <c r="M3773">
        <f t="shared" si="175"/>
        <v>0.38760217983651224</v>
      </c>
      <c r="N3773">
        <f t="shared" si="176"/>
        <v>1</v>
      </c>
    </row>
    <row r="3774" spans="1:14" x14ac:dyDescent="0.2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s="32">
        <f t="shared" si="174"/>
        <v>0</v>
      </c>
      <c r="J3774" t="str">
        <f>IF(K3774="natural gas",VLOOKUP(D3774,'Cross-Page Data'!$I$4:$J$13,2,FALSE),IF(K3774="solar",VLOOKUP('Form 923'!D3774,'Cross-Page Data'!$I$14:$J$117,2,FALSE),K3774))</f>
        <v>heavy or residual fuel oil</v>
      </c>
      <c r="K3774" t="str">
        <f>VLOOKUP(E3774,'Cross-Page Data'!$D$4:$F$48,3,FALSE)</f>
        <v>heavy or residual fuel oil</v>
      </c>
      <c r="L3774" t="b">
        <f>IF(AND($P$6=FALSE,OR(C3774="Commercial NAICS Cogen",C3774="Industrial NAICS Cogen",C3774="NAICS-22 Cogen")),FALSE,IF(AND($P$7=FALSE,OR(C3774="Commercial NAICS Cogen",C3774="Commercial NAICS Non-Cogen",C3774="industrial NAICS Cogen", C3774="industrial NAICS non-cogen")),FALSE,TRUE))</f>
        <v>1</v>
      </c>
      <c r="M3774">
        <f t="shared" si="175"/>
        <v>0.57188755020080317</v>
      </c>
      <c r="N3774">
        <f t="shared" si="176"/>
        <v>1</v>
      </c>
    </row>
    <row r="3775" spans="1:14" x14ac:dyDescent="0.2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s="32">
        <f t="shared" si="174"/>
        <v>0</v>
      </c>
      <c r="J3775" t="str">
        <f>IF(K3775="natural gas",VLOOKUP(D3775,'Cross-Page Data'!$I$4:$J$13,2,FALSE),IF(K3775="solar",VLOOKUP('Form 923'!D3775,'Cross-Page Data'!$I$14:$J$117,2,FALSE),K3775))</f>
        <v>natural gas nonpeaker</v>
      </c>
      <c r="K3775" t="str">
        <f>VLOOKUP(E3775,'Cross-Page Data'!$D$4:$F$48,3,FALSE)</f>
        <v>natural gas</v>
      </c>
      <c r="L3775" t="b">
        <f>IF(AND($P$6=FALSE,OR(C3775="Commercial NAICS Cogen",C3775="Industrial NAICS Cogen",C3775="NAICS-22 Cogen")),FALSE,IF(AND($P$7=FALSE,OR(C3775="Commercial NAICS Cogen",C3775="Commercial NAICS Non-Cogen",C3775="industrial NAICS Cogen", C3775="industrial NAICS non-cogen")),FALSE,TRUE))</f>
        <v>1</v>
      </c>
      <c r="M3775">
        <f t="shared" si="175"/>
        <v>0.77302325581395348</v>
      </c>
      <c r="N3775">
        <f t="shared" si="176"/>
        <v>1</v>
      </c>
    </row>
    <row r="3776" spans="1:14" x14ac:dyDescent="0.2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s="32">
        <f t="shared" si="174"/>
        <v>13337877.871079804</v>
      </c>
      <c r="J3776" t="str">
        <f>IF(K3776="natural gas",VLOOKUP(D3776,'Cross-Page Data'!$I$4:$J$13,2,FALSE),IF(K3776="solar",VLOOKUP('Form 923'!D3776,'Cross-Page Data'!$I$14:$J$117,2,FALSE),K3776))</f>
        <v>heavy or residual fuel oil</v>
      </c>
      <c r="K3776" t="str">
        <f>VLOOKUP(E3776,'Cross-Page Data'!$D$4:$F$48,3,FALSE)</f>
        <v>heavy or residual fuel oil</v>
      </c>
      <c r="L3776" t="b">
        <f>IF(AND($P$6=FALSE,OR(C3776="Commercial NAICS Cogen",C3776="Industrial NAICS Cogen",C3776="NAICS-22 Cogen")),FALSE,IF(AND($P$7=FALSE,OR(C3776="Commercial NAICS Cogen",C3776="Commercial NAICS Non-Cogen",C3776="industrial NAICS Cogen", C3776="industrial NAICS non-cogen")),FALSE,TRUE))</f>
        <v>1</v>
      </c>
      <c r="M3776">
        <f t="shared" si="175"/>
        <v>0.17188755020080321</v>
      </c>
      <c r="N3776">
        <f t="shared" si="176"/>
        <v>1</v>
      </c>
    </row>
    <row r="3777" spans="1:14" x14ac:dyDescent="0.2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s="32">
        <f t="shared" si="174"/>
        <v>12669274.942799276</v>
      </c>
      <c r="J3777" t="str">
        <f>IF(K3777="natural gas",VLOOKUP(D3777,'Cross-Page Data'!$I$4:$J$13,2,FALSE),IF(K3777="solar",VLOOKUP('Form 923'!D3777,'Cross-Page Data'!$I$14:$J$117,2,FALSE),K3777))</f>
        <v>natural gas nonpeaker</v>
      </c>
      <c r="K3777" t="str">
        <f>VLOOKUP(E3777,'Cross-Page Data'!$D$4:$F$48,3,FALSE)</f>
        <v>natural gas</v>
      </c>
      <c r="L3777" t="b">
        <f>IF(AND($P$6=FALSE,OR(C3777="Commercial NAICS Cogen",C3777="Industrial NAICS Cogen",C3777="NAICS-22 Cogen")),FALSE,IF(AND($P$7=FALSE,OR(C3777="Commercial NAICS Cogen",C3777="Commercial NAICS Non-Cogen",C3777="industrial NAICS Cogen", C3777="industrial NAICS non-cogen")),FALSE,TRUE))</f>
        <v>1</v>
      </c>
      <c r="M3777">
        <f t="shared" si="175"/>
        <v>4.930232558139535E-2</v>
      </c>
      <c r="N3777">
        <f t="shared" si="176"/>
        <v>0</v>
      </c>
    </row>
    <row r="3778" spans="1:14" x14ac:dyDescent="0.2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s="32">
        <f t="shared" si="174"/>
        <v>36852782.764811493</v>
      </c>
      <c r="J3778" t="str">
        <f>IF(K3778="natural gas",VLOOKUP(D3778,'Cross-Page Data'!$I$4:$J$13,2,FALSE),IF(K3778="solar",VLOOKUP('Form 923'!D3778,'Cross-Page Data'!$I$14:$J$117,2,FALSE),K3778))</f>
        <v>heavy or residual fuel oil</v>
      </c>
      <c r="K3778" t="str">
        <f>VLOOKUP(E3778,'Cross-Page Data'!$D$4:$F$48,3,FALSE)</f>
        <v>heavy or residual fuel oil</v>
      </c>
      <c r="L3778" t="b">
        <f>IF(AND($P$6=FALSE,OR(C3778="Commercial NAICS Cogen",C3778="Industrial NAICS Cogen",C3778="NAICS-22 Cogen")),FALSE,IF(AND($P$7=FALSE,OR(C3778="Commercial NAICS Cogen",C3778="Commercial NAICS Non-Cogen",C3778="industrial NAICS Cogen", C3778="industrial NAICS non-cogen")),FALSE,TRUE))</f>
        <v>1</v>
      </c>
      <c r="M3778">
        <f t="shared" si="175"/>
        <v>2.0481927710843374E-2</v>
      </c>
      <c r="N3778">
        <f t="shared" si="176"/>
        <v>0</v>
      </c>
    </row>
    <row r="3779" spans="1:14" x14ac:dyDescent="0.2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s="32">
        <f t="shared" si="174"/>
        <v>14176191.422924723</v>
      </c>
      <c r="J3779" t="str">
        <f>IF(K3779="natural gas",VLOOKUP(D3779,'Cross-Page Data'!$I$4:$J$13,2,FALSE),IF(K3779="solar",VLOOKUP('Form 923'!D3779,'Cross-Page Data'!$I$14:$J$117,2,FALSE),K3779))</f>
        <v>heavy or residual fuel oil</v>
      </c>
      <c r="K3779" t="str">
        <f>VLOOKUP(E3779,'Cross-Page Data'!$D$4:$F$48,3,FALSE)</f>
        <v>heavy or residual fuel oil</v>
      </c>
      <c r="L3779" t="b">
        <f>IF(AND($P$6=FALSE,OR(C3779="Commercial NAICS Cogen",C3779="Industrial NAICS Cogen",C3779="NAICS-22 Cogen")),FALSE,IF(AND($P$7=FALSE,OR(C3779="Commercial NAICS Cogen",C3779="Commercial NAICS Non-Cogen",C3779="industrial NAICS Cogen", C3779="industrial NAICS non-cogen")),FALSE,TRUE))</f>
        <v>1</v>
      </c>
      <c r="M3779">
        <f t="shared" si="175"/>
        <v>0.14538152610441768</v>
      </c>
      <c r="N3779">
        <f t="shared" si="176"/>
        <v>1</v>
      </c>
    </row>
    <row r="3780" spans="1:14" x14ac:dyDescent="0.2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s="32">
        <f t="shared" si="174"/>
        <v>14971731.778450536</v>
      </c>
      <c r="J3780" t="str">
        <f>IF(K3780="natural gas",VLOOKUP(D3780,'Cross-Page Data'!$I$4:$J$13,2,FALSE),IF(K3780="solar",VLOOKUP('Form 923'!D3780,'Cross-Page Data'!$I$14:$J$117,2,FALSE),K3780))</f>
        <v>natural gas peaker</v>
      </c>
      <c r="K3780" t="str">
        <f>VLOOKUP(E3780,'Cross-Page Data'!$D$4:$F$48,3,FALSE)</f>
        <v>natural gas</v>
      </c>
      <c r="L3780" t="b">
        <f>IF(AND($P$6=FALSE,OR(C3780="Commercial NAICS Cogen",C3780="Industrial NAICS Cogen",C3780="NAICS-22 Cogen")),FALSE,IF(AND($P$7=FALSE,OR(C3780="Commercial NAICS Cogen",C3780="Commercial NAICS Non-Cogen",C3780="industrial NAICS Cogen", C3780="industrial NAICS non-cogen")),FALSE,TRUE))</f>
        <v>1</v>
      </c>
      <c r="M3780">
        <f t="shared" si="175"/>
        <v>0.14469135802469135</v>
      </c>
      <c r="N3780">
        <f t="shared" si="176"/>
        <v>1</v>
      </c>
    </row>
    <row r="3781" spans="1:14" x14ac:dyDescent="0.2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s="32" t="str">
        <f t="shared" si="174"/>
        <v/>
      </c>
      <c r="J3781" t="str">
        <f>IF(K3781="natural gas",VLOOKUP(D3781,'Cross-Page Data'!$I$4:$J$13,2,FALSE),IF(K3781="solar",VLOOKUP('Form 923'!D3781,'Cross-Page Data'!$I$14:$J$117,2,FALSE),K3781))</f>
        <v>other</v>
      </c>
      <c r="K3781" t="str">
        <f>VLOOKUP(E3781,'Cross-Page Data'!$D$4:$F$48,3,FALSE)</f>
        <v>other</v>
      </c>
      <c r="L3781" t="b">
        <f>IF(AND($P$6=FALSE,OR(C3781="Commercial NAICS Cogen",C3781="Industrial NAICS Cogen",C3781="NAICS-22 Cogen")),FALSE,IF(AND($P$7=FALSE,OR(C3781="Commercial NAICS Cogen",C3781="Commercial NAICS Non-Cogen",C3781="industrial NAICS Cogen", C3781="industrial NAICS non-cogen")),FALSE,TRUE))</f>
        <v>1</v>
      </c>
      <c r="M3781">
        <f t="shared" si="175"/>
        <v>1.6233766233766235E-3</v>
      </c>
      <c r="N3781">
        <f t="shared" si="176"/>
        <v>0</v>
      </c>
    </row>
    <row r="3782" spans="1:14" x14ac:dyDescent="0.2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s="32">
        <f t="shared" si="174"/>
        <v>13907682.698125428</v>
      </c>
      <c r="J3782" t="str">
        <f>IF(K3782="natural gas",VLOOKUP(D3782,'Cross-Page Data'!$I$4:$J$13,2,FALSE),IF(K3782="solar",VLOOKUP('Form 923'!D3782,'Cross-Page Data'!$I$14:$J$117,2,FALSE),K3782))</f>
        <v>heavy or residual fuel oil</v>
      </c>
      <c r="K3782" t="str">
        <f>VLOOKUP(E3782,'Cross-Page Data'!$D$4:$F$48,3,FALSE)</f>
        <v>heavy or residual fuel oil</v>
      </c>
      <c r="L3782" t="b">
        <f>IF(AND($P$6=FALSE,OR(C3782="Commercial NAICS Cogen",C3782="Industrial NAICS Cogen",C3782="NAICS-22 Cogen")),FALSE,IF(AND($P$7=FALSE,OR(C3782="Commercial NAICS Cogen",C3782="Commercial NAICS Non-Cogen",C3782="industrial NAICS Cogen", C3782="industrial NAICS non-cogen")),FALSE,TRUE))</f>
        <v>1</v>
      </c>
      <c r="M3782">
        <f t="shared" si="175"/>
        <v>0.15341365461847389</v>
      </c>
      <c r="N3782">
        <f t="shared" si="176"/>
        <v>1</v>
      </c>
    </row>
    <row r="3783" spans="1:14" x14ac:dyDescent="0.2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s="32">
        <f t="shared" ref="I3783:I3846" si="177">IFERROR(F3783/G3783*10^6,"")</f>
        <v>13907783.209233617</v>
      </c>
      <c r="J3783" t="str">
        <f>IF(K3783="natural gas",VLOOKUP(D3783,'Cross-Page Data'!$I$4:$J$13,2,FALSE),IF(K3783="solar",VLOOKUP('Form 923'!D3783,'Cross-Page Data'!$I$14:$J$117,2,FALSE),K3783))</f>
        <v>natural gas peaker</v>
      </c>
      <c r="K3783" t="str">
        <f>VLOOKUP(E3783,'Cross-Page Data'!$D$4:$F$48,3,FALSE)</f>
        <v>natural gas</v>
      </c>
      <c r="L3783" t="b">
        <f>IF(AND($P$6=FALSE,OR(C3783="Commercial NAICS Cogen",C3783="Industrial NAICS Cogen",C3783="NAICS-22 Cogen")),FALSE,IF(AND($P$7=FALSE,OR(C3783="Commercial NAICS Cogen",C3783="Commercial NAICS Non-Cogen",C3783="industrial NAICS Cogen", C3783="industrial NAICS non-cogen")),FALSE,TRUE))</f>
        <v>1</v>
      </c>
      <c r="M3783">
        <f t="shared" ref="M3783:M3846" si="178">(COUNTIFS($J$6:$J$14148,J3783,$I$6:$I$14148,"&gt;"&amp;I3783)+1)/COUNTIFS($J$6:$J$14148,J3783)</f>
        <v>0.17185185185185184</v>
      </c>
      <c r="N3783">
        <f t="shared" ref="N3783:N3846" si="179">IF(OR(M3783&gt;0.95,M3783&lt;0.05),0,1)</f>
        <v>1</v>
      </c>
    </row>
    <row r="3784" spans="1:14" x14ac:dyDescent="0.2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s="32">
        <f t="shared" si="177"/>
        <v>0</v>
      </c>
      <c r="J3784" t="str">
        <f>IF(K3784="natural gas",VLOOKUP(D3784,'Cross-Page Data'!$I$4:$J$13,2,FALSE),IF(K3784="solar",VLOOKUP('Form 923'!D3784,'Cross-Page Data'!$I$14:$J$117,2,FALSE),K3784))</f>
        <v>hydro</v>
      </c>
      <c r="K3784" t="str">
        <f>VLOOKUP(E3784,'Cross-Page Data'!$D$4:$F$48,3,FALSE)</f>
        <v>hydro</v>
      </c>
      <c r="L3784" t="b">
        <f>IF(AND($P$6=FALSE,OR(C3784="Commercial NAICS Cogen",C3784="Industrial NAICS Cogen",C3784="NAICS-22 Cogen")),FALSE,IF(AND($P$7=FALSE,OR(C3784="Commercial NAICS Cogen",C3784="Commercial NAICS Non-Cogen",C3784="industrial NAICS Cogen", C3784="industrial NAICS non-cogen")),FALSE,TRUE))</f>
        <v>1</v>
      </c>
      <c r="M3784">
        <f t="shared" si="178"/>
        <v>0.93188010899182561</v>
      </c>
      <c r="N3784">
        <f t="shared" si="179"/>
        <v>1</v>
      </c>
    </row>
    <row r="3785" spans="1:14" x14ac:dyDescent="0.2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s="32">
        <f t="shared" si="177"/>
        <v>8901969.7561520003</v>
      </c>
      <c r="J3785" t="str">
        <f>IF(K3785="natural gas",VLOOKUP(D3785,'Cross-Page Data'!$I$4:$J$13,2,FALSE),IF(K3785="solar",VLOOKUP('Form 923'!D3785,'Cross-Page Data'!$I$14:$J$117,2,FALSE),K3785))</f>
        <v>hydro</v>
      </c>
      <c r="K3785" t="str">
        <f>VLOOKUP(E3785,'Cross-Page Data'!$D$4:$F$48,3,FALSE)</f>
        <v>hydro</v>
      </c>
      <c r="L3785" t="b">
        <f>IF(AND($P$6=FALSE,OR(C3785="Commercial NAICS Cogen",C3785="Industrial NAICS Cogen",C3785="NAICS-22 Cogen")),FALSE,IF(AND($P$7=FALSE,OR(C3785="Commercial NAICS Cogen",C3785="Commercial NAICS Non-Cogen",C3785="industrial NAICS Cogen", C3785="industrial NAICS non-cogen")),FALSE,TRUE))</f>
        <v>1</v>
      </c>
      <c r="M3785">
        <f t="shared" si="178"/>
        <v>0.7438692098092643</v>
      </c>
      <c r="N3785">
        <f t="shared" si="179"/>
        <v>1</v>
      </c>
    </row>
    <row r="3786" spans="1:14" x14ac:dyDescent="0.2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s="32">
        <f t="shared" si="177"/>
        <v>8902048.5453606471</v>
      </c>
      <c r="J3786" t="str">
        <f>IF(K3786="natural gas",VLOOKUP(D3786,'Cross-Page Data'!$I$4:$J$13,2,FALSE),IF(K3786="solar",VLOOKUP('Form 923'!D3786,'Cross-Page Data'!$I$14:$J$117,2,FALSE),K3786))</f>
        <v>hydro</v>
      </c>
      <c r="K3786" t="str">
        <f>VLOOKUP(E3786,'Cross-Page Data'!$D$4:$F$48,3,FALSE)</f>
        <v>hydro</v>
      </c>
      <c r="L3786" t="b">
        <f>IF(AND($P$6=FALSE,OR(C3786="Commercial NAICS Cogen",C3786="Industrial NAICS Cogen",C3786="NAICS-22 Cogen")),FALSE,IF(AND($P$7=FALSE,OR(C3786="Commercial NAICS Cogen",C3786="Commercial NAICS Non-Cogen",C3786="industrial NAICS Cogen", C3786="industrial NAICS non-cogen")),FALSE,TRUE))</f>
        <v>1</v>
      </c>
      <c r="M3786">
        <f t="shared" si="178"/>
        <v>0.15395095367847411</v>
      </c>
      <c r="N3786">
        <f t="shared" si="179"/>
        <v>1</v>
      </c>
    </row>
    <row r="3787" spans="1:14" x14ac:dyDescent="0.2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s="32">
        <f t="shared" si="177"/>
        <v>11202531.645569619</v>
      </c>
      <c r="J3787" t="str">
        <f>IF(K3787="natural gas",VLOOKUP(D3787,'Cross-Page Data'!$I$4:$J$13,2,FALSE),IF(K3787="solar",VLOOKUP('Form 923'!D3787,'Cross-Page Data'!$I$14:$J$117,2,FALSE),K3787))</f>
        <v>heavy or residual fuel oil</v>
      </c>
      <c r="K3787" t="str">
        <f>VLOOKUP(E3787,'Cross-Page Data'!$D$4:$F$48,3,FALSE)</f>
        <v>heavy or residual fuel oil</v>
      </c>
      <c r="L3787" t="b">
        <f>IF(AND($P$6=FALSE,OR(C3787="Commercial NAICS Cogen",C3787="Industrial NAICS Cogen",C3787="NAICS-22 Cogen")),FALSE,IF(AND($P$7=FALSE,OR(C3787="Commercial NAICS Cogen",C3787="Commercial NAICS Non-Cogen",C3787="industrial NAICS Cogen", C3787="industrial NAICS non-cogen")),FALSE,TRUE))</f>
        <v>1</v>
      </c>
      <c r="M3787">
        <f t="shared" si="178"/>
        <v>0.28835341365461847</v>
      </c>
      <c r="N3787">
        <f t="shared" si="179"/>
        <v>1</v>
      </c>
    </row>
    <row r="3788" spans="1:14" x14ac:dyDescent="0.2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s="32">
        <f t="shared" si="177"/>
        <v>15711947.626841241</v>
      </c>
      <c r="J3788" t="str">
        <f>IF(K3788="natural gas",VLOOKUP(D3788,'Cross-Page Data'!$I$4:$J$13,2,FALSE),IF(K3788="solar",VLOOKUP('Form 923'!D3788,'Cross-Page Data'!$I$14:$J$117,2,FALSE),K3788))</f>
        <v>heavy or residual fuel oil</v>
      </c>
      <c r="K3788" t="str">
        <f>VLOOKUP(E3788,'Cross-Page Data'!$D$4:$F$48,3,FALSE)</f>
        <v>heavy or residual fuel oil</v>
      </c>
      <c r="L3788" t="b">
        <f>IF(AND($P$6=FALSE,OR(C3788="Commercial NAICS Cogen",C3788="Industrial NAICS Cogen",C3788="NAICS-22 Cogen")),FALSE,IF(AND($P$7=FALSE,OR(C3788="Commercial NAICS Cogen",C3788="Commercial NAICS Non-Cogen",C3788="industrial NAICS Cogen", C3788="industrial NAICS non-cogen")),FALSE,TRUE))</f>
        <v>1</v>
      </c>
      <c r="M3788">
        <f t="shared" si="178"/>
        <v>0.11405622489959839</v>
      </c>
      <c r="N3788">
        <f t="shared" si="179"/>
        <v>1</v>
      </c>
    </row>
    <row r="3789" spans="1:14" x14ac:dyDescent="0.2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s="32">
        <f t="shared" si="177"/>
        <v>15712384.664476423</v>
      </c>
      <c r="J3789" t="str">
        <f>IF(K3789="natural gas",VLOOKUP(D3789,'Cross-Page Data'!$I$4:$J$13,2,FALSE),IF(K3789="solar",VLOOKUP('Form 923'!D3789,'Cross-Page Data'!$I$14:$J$117,2,FALSE),K3789))</f>
        <v>natural gas peaker</v>
      </c>
      <c r="K3789" t="str">
        <f>VLOOKUP(E3789,'Cross-Page Data'!$D$4:$F$48,3,FALSE)</f>
        <v>natural gas</v>
      </c>
      <c r="L3789" t="b">
        <f>IF(AND($P$6=FALSE,OR(C3789="Commercial NAICS Cogen",C3789="Industrial NAICS Cogen",C3789="NAICS-22 Cogen")),FALSE,IF(AND($P$7=FALSE,OR(C3789="Commercial NAICS Cogen",C3789="Commercial NAICS Non-Cogen",C3789="industrial NAICS Cogen", C3789="industrial NAICS non-cogen")),FALSE,TRUE))</f>
        <v>1</v>
      </c>
      <c r="M3789">
        <f t="shared" si="178"/>
        <v>0.12444444444444444</v>
      </c>
      <c r="N3789">
        <f t="shared" si="179"/>
        <v>1</v>
      </c>
    </row>
    <row r="3790" spans="1:14" x14ac:dyDescent="0.2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s="32" t="str">
        <f t="shared" si="177"/>
        <v/>
      </c>
      <c r="J3790" t="str">
        <f>IF(K3790="natural gas",VLOOKUP(D3790,'Cross-Page Data'!$I$4:$J$13,2,FALSE),IF(K3790="solar",VLOOKUP('Form 923'!D3790,'Cross-Page Data'!$I$14:$J$117,2,FALSE),K3790))</f>
        <v>natural gas peaker</v>
      </c>
      <c r="K3790" t="str">
        <f>VLOOKUP(E3790,'Cross-Page Data'!$D$4:$F$48,3,FALSE)</f>
        <v>natural gas</v>
      </c>
      <c r="L3790" t="b">
        <f>IF(AND($P$6=FALSE,OR(C3790="Commercial NAICS Cogen",C3790="Industrial NAICS Cogen",C3790="NAICS-22 Cogen")),FALSE,IF(AND($P$7=FALSE,OR(C3790="Commercial NAICS Cogen",C3790="Commercial NAICS Non-Cogen",C3790="industrial NAICS Cogen", C3790="industrial NAICS non-cogen")),FALSE,TRUE))</f>
        <v>1</v>
      </c>
      <c r="M3790">
        <f t="shared" si="178"/>
        <v>4.9382716049382717E-4</v>
      </c>
      <c r="N3790">
        <f t="shared" si="179"/>
        <v>0</v>
      </c>
    </row>
    <row r="3791" spans="1:14" x14ac:dyDescent="0.2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s="32">
        <f t="shared" si="177"/>
        <v>8901985.1459178887</v>
      </c>
      <c r="J3791" t="str">
        <f>IF(K3791="natural gas",VLOOKUP(D3791,'Cross-Page Data'!$I$4:$J$13,2,FALSE),IF(K3791="solar",VLOOKUP('Form 923'!D3791,'Cross-Page Data'!$I$14:$J$117,2,FALSE),K3791))</f>
        <v>hydro</v>
      </c>
      <c r="K3791" t="str">
        <f>VLOOKUP(E3791,'Cross-Page Data'!$D$4:$F$48,3,FALSE)</f>
        <v>hydro</v>
      </c>
      <c r="L3791" t="b">
        <f>IF(AND($P$6=FALSE,OR(C3791="Commercial NAICS Cogen",C3791="Industrial NAICS Cogen",C3791="NAICS-22 Cogen")),FALSE,IF(AND($P$7=FALSE,OR(C3791="Commercial NAICS Cogen",C3791="Commercial NAICS Non-Cogen",C3791="industrial NAICS Cogen", C3791="industrial NAICS non-cogen")),FALSE,TRUE))</f>
        <v>1</v>
      </c>
      <c r="M3791">
        <f t="shared" si="178"/>
        <v>0.68664850136239786</v>
      </c>
      <c r="N3791">
        <f t="shared" si="179"/>
        <v>1</v>
      </c>
    </row>
    <row r="3792" spans="1:14" x14ac:dyDescent="0.2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s="32">
        <f t="shared" si="177"/>
        <v>8901860.7442977205</v>
      </c>
      <c r="J3792" t="str">
        <f>IF(K3792="natural gas",VLOOKUP(D3792,'Cross-Page Data'!$I$4:$J$13,2,FALSE),IF(K3792="solar",VLOOKUP('Form 923'!D3792,'Cross-Page Data'!$I$14:$J$117,2,FALSE),K3792))</f>
        <v>hydro</v>
      </c>
      <c r="K3792" t="str">
        <f>VLOOKUP(E3792,'Cross-Page Data'!$D$4:$F$48,3,FALSE)</f>
        <v>hydro</v>
      </c>
      <c r="L3792" t="b">
        <f>IF(AND($P$6=FALSE,OR(C3792="Commercial NAICS Cogen",C3792="Industrial NAICS Cogen",C3792="NAICS-22 Cogen")),FALSE,IF(AND($P$7=FALSE,OR(C3792="Commercial NAICS Cogen",C3792="Commercial NAICS Non-Cogen",C3792="industrial NAICS Cogen", C3792="industrial NAICS non-cogen")),FALSE,TRUE))</f>
        <v>1</v>
      </c>
      <c r="M3792">
        <f t="shared" si="178"/>
        <v>0.86376021798365121</v>
      </c>
      <c r="N3792">
        <f t="shared" si="179"/>
        <v>1</v>
      </c>
    </row>
    <row r="3793" spans="1:14" x14ac:dyDescent="0.2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s="32">
        <f t="shared" si="177"/>
        <v>14321428.571428571</v>
      </c>
      <c r="J3793" t="str">
        <f>IF(K3793="natural gas",VLOOKUP(D3793,'Cross-Page Data'!$I$4:$J$13,2,FALSE),IF(K3793="solar",VLOOKUP('Form 923'!D3793,'Cross-Page Data'!$I$14:$J$117,2,FALSE),K3793))</f>
        <v>heavy or residual fuel oil</v>
      </c>
      <c r="K3793" t="str">
        <f>VLOOKUP(E3793,'Cross-Page Data'!$D$4:$F$48,3,FALSE)</f>
        <v>heavy or residual fuel oil</v>
      </c>
      <c r="L3793" t="b">
        <f>IF(AND($P$6=FALSE,OR(C3793="Commercial NAICS Cogen",C3793="Industrial NAICS Cogen",C3793="NAICS-22 Cogen")),FALSE,IF(AND($P$7=FALSE,OR(C3793="Commercial NAICS Cogen",C3793="Commercial NAICS Non-Cogen",C3793="industrial NAICS Cogen", C3793="industrial NAICS non-cogen")),FALSE,TRUE))</f>
        <v>1</v>
      </c>
      <c r="M3793">
        <f t="shared" si="178"/>
        <v>0.14337349397590363</v>
      </c>
      <c r="N3793">
        <f t="shared" si="179"/>
        <v>1</v>
      </c>
    </row>
    <row r="3794" spans="1:14" x14ac:dyDescent="0.2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s="32">
        <f t="shared" si="177"/>
        <v>8901981.4749677572</v>
      </c>
      <c r="J3794" t="str">
        <f>IF(K3794="natural gas",VLOOKUP(D3794,'Cross-Page Data'!$I$4:$J$13,2,FALSE),IF(K3794="solar",VLOOKUP('Form 923'!D3794,'Cross-Page Data'!$I$14:$J$117,2,FALSE),K3794))</f>
        <v>hydro</v>
      </c>
      <c r="K3794" t="str">
        <f>VLOOKUP(E3794,'Cross-Page Data'!$D$4:$F$48,3,FALSE)</f>
        <v>hydro</v>
      </c>
      <c r="L3794" t="b">
        <f>IF(AND($P$6=FALSE,OR(C3794="Commercial NAICS Cogen",C3794="Industrial NAICS Cogen",C3794="NAICS-22 Cogen")),FALSE,IF(AND($P$7=FALSE,OR(C3794="Commercial NAICS Cogen",C3794="Commercial NAICS Non-Cogen",C3794="industrial NAICS Cogen", C3794="industrial NAICS non-cogen")),FALSE,TRUE))</f>
        <v>1</v>
      </c>
      <c r="M3794">
        <f t="shared" si="178"/>
        <v>0.70640326975476841</v>
      </c>
      <c r="N3794">
        <f t="shared" si="179"/>
        <v>1</v>
      </c>
    </row>
    <row r="3795" spans="1:14" x14ac:dyDescent="0.2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s="32">
        <f t="shared" si="177"/>
        <v>8901991.4642445985</v>
      </c>
      <c r="J3795" t="str">
        <f>IF(K3795="natural gas",VLOOKUP(D3795,'Cross-Page Data'!$I$4:$J$13,2,FALSE),IF(K3795="solar",VLOOKUP('Form 923'!D3795,'Cross-Page Data'!$I$14:$J$117,2,FALSE),K3795))</f>
        <v>hydro</v>
      </c>
      <c r="K3795" t="str">
        <f>VLOOKUP(E3795,'Cross-Page Data'!$D$4:$F$48,3,FALSE)</f>
        <v>hydro</v>
      </c>
      <c r="L3795" t="b">
        <f>IF(AND($P$6=FALSE,OR(C3795="Commercial NAICS Cogen",C3795="Industrial NAICS Cogen",C3795="NAICS-22 Cogen")),FALSE,IF(AND($P$7=FALSE,OR(C3795="Commercial NAICS Cogen",C3795="Commercial NAICS Non-Cogen",C3795="industrial NAICS Cogen", C3795="industrial NAICS non-cogen")),FALSE,TRUE))</f>
        <v>1</v>
      </c>
      <c r="M3795">
        <f t="shared" si="178"/>
        <v>0.6328337874659401</v>
      </c>
      <c r="N3795">
        <f t="shared" si="179"/>
        <v>1</v>
      </c>
    </row>
    <row r="3796" spans="1:14" x14ac:dyDescent="0.2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s="32">
        <f t="shared" si="177"/>
        <v>8901917.1992220078</v>
      </c>
      <c r="J3796" t="str">
        <f>IF(K3796="natural gas",VLOOKUP(D3796,'Cross-Page Data'!$I$4:$J$13,2,FALSE),IF(K3796="solar",VLOOKUP('Form 923'!D3796,'Cross-Page Data'!$I$14:$J$117,2,FALSE),K3796))</f>
        <v>hydro</v>
      </c>
      <c r="K3796" t="str">
        <f>VLOOKUP(E3796,'Cross-Page Data'!$D$4:$F$48,3,FALSE)</f>
        <v>hydro</v>
      </c>
      <c r="L3796" t="b">
        <f>IF(AND($P$6=FALSE,OR(C3796="Commercial NAICS Cogen",C3796="Industrial NAICS Cogen",C3796="NAICS-22 Cogen")),FALSE,IF(AND($P$7=FALSE,OR(C3796="Commercial NAICS Cogen",C3796="Commercial NAICS Non-Cogen",C3796="industrial NAICS Cogen", C3796="industrial NAICS non-cogen")),FALSE,TRUE))</f>
        <v>1</v>
      </c>
      <c r="M3796">
        <f t="shared" si="178"/>
        <v>0.83242506811989103</v>
      </c>
      <c r="N3796">
        <f t="shared" si="179"/>
        <v>1</v>
      </c>
    </row>
    <row r="3797" spans="1:14" x14ac:dyDescent="0.2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s="32">
        <f t="shared" si="177"/>
        <v>15617994.151792657</v>
      </c>
      <c r="J3797" t="str">
        <f>IF(K3797="natural gas",VLOOKUP(D3797,'Cross-Page Data'!$I$4:$J$13,2,FALSE),IF(K3797="solar",VLOOKUP('Form 923'!D3797,'Cross-Page Data'!$I$14:$J$117,2,FALSE),K3797))</f>
        <v>heavy or residual fuel oil</v>
      </c>
      <c r="K3797" t="str">
        <f>VLOOKUP(E3797,'Cross-Page Data'!$D$4:$F$48,3,FALSE)</f>
        <v>heavy or residual fuel oil</v>
      </c>
      <c r="L3797" t="b">
        <f>IF(AND($P$6=FALSE,OR(C3797="Commercial NAICS Cogen",C3797="Industrial NAICS Cogen",C3797="NAICS-22 Cogen")),FALSE,IF(AND($P$7=FALSE,OR(C3797="Commercial NAICS Cogen",C3797="Commercial NAICS Non-Cogen",C3797="industrial NAICS Cogen", C3797="industrial NAICS non-cogen")),FALSE,TRUE))</f>
        <v>1</v>
      </c>
      <c r="M3797">
        <f t="shared" si="178"/>
        <v>0.11606425702811245</v>
      </c>
      <c r="N3797">
        <f t="shared" si="179"/>
        <v>1</v>
      </c>
    </row>
    <row r="3798" spans="1:14" x14ac:dyDescent="0.2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s="32">
        <f t="shared" si="177"/>
        <v>15617850.427892001</v>
      </c>
      <c r="J3798" t="str">
        <f>IF(K3798="natural gas",VLOOKUP(D3798,'Cross-Page Data'!$I$4:$J$13,2,FALSE),IF(K3798="solar",VLOOKUP('Form 923'!D3798,'Cross-Page Data'!$I$14:$J$117,2,FALSE),K3798))</f>
        <v>natural gas peaker</v>
      </c>
      <c r="K3798" t="str">
        <f>VLOOKUP(E3798,'Cross-Page Data'!$D$4:$F$48,3,FALSE)</f>
        <v>natural gas</v>
      </c>
      <c r="L3798" t="b">
        <f>IF(AND($P$6=FALSE,OR(C3798="Commercial NAICS Cogen",C3798="Industrial NAICS Cogen",C3798="NAICS-22 Cogen")),FALSE,IF(AND($P$7=FALSE,OR(C3798="Commercial NAICS Cogen",C3798="Commercial NAICS Non-Cogen",C3798="industrial NAICS Cogen", C3798="industrial NAICS non-cogen")),FALSE,TRUE))</f>
        <v>1</v>
      </c>
      <c r="M3798">
        <f t="shared" si="178"/>
        <v>0.12740740740740741</v>
      </c>
      <c r="N3798">
        <f t="shared" si="179"/>
        <v>1</v>
      </c>
    </row>
    <row r="3799" spans="1:14" x14ac:dyDescent="0.2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s="32">
        <f t="shared" si="177"/>
        <v>9854434.9963237029</v>
      </c>
      <c r="J3799" t="str">
        <f>IF(K3799="natural gas",VLOOKUP(D3799,'Cross-Page Data'!$I$4:$J$13,2,FALSE),IF(K3799="solar",VLOOKUP('Form 923'!D3799,'Cross-Page Data'!$I$14:$J$117,2,FALSE),K3799))</f>
        <v>hard coal</v>
      </c>
      <c r="K3799" t="str">
        <f>VLOOKUP(E3799,'Cross-Page Data'!$D$4:$F$48,3,FALSE)</f>
        <v>hard coal</v>
      </c>
      <c r="L3799" t="b">
        <f>IF(AND($P$6=FALSE,OR(C3799="Commercial NAICS Cogen",C3799="Industrial NAICS Cogen",C3799="NAICS-22 Cogen")),FALSE,IF(AND($P$7=FALSE,OR(C3799="Commercial NAICS Cogen",C3799="Commercial NAICS Non-Cogen",C3799="industrial NAICS Cogen", C3799="industrial NAICS non-cogen")),FALSE,TRUE))</f>
        <v>1</v>
      </c>
      <c r="M3799">
        <f t="shared" si="178"/>
        <v>0.42312925170068028</v>
      </c>
      <c r="N3799">
        <f t="shared" si="179"/>
        <v>1</v>
      </c>
    </row>
    <row r="3800" spans="1:14" x14ac:dyDescent="0.2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s="32">
        <f t="shared" si="177"/>
        <v>10219660.1046554</v>
      </c>
      <c r="J3800" t="str">
        <f>IF(K3800="natural gas",VLOOKUP(D3800,'Cross-Page Data'!$I$4:$J$13,2,FALSE),IF(K3800="solar",VLOOKUP('Form 923'!D3800,'Cross-Page Data'!$I$14:$J$117,2,FALSE),K3800))</f>
        <v>heavy or residual fuel oil</v>
      </c>
      <c r="K3800" t="str">
        <f>VLOOKUP(E3800,'Cross-Page Data'!$D$4:$F$48,3,FALSE)</f>
        <v>heavy or residual fuel oil</v>
      </c>
      <c r="L3800" t="b">
        <f>IF(AND($P$6=FALSE,OR(C3800="Commercial NAICS Cogen",C3800="Industrial NAICS Cogen",C3800="NAICS-22 Cogen")),FALSE,IF(AND($P$7=FALSE,OR(C3800="Commercial NAICS Cogen",C3800="Commercial NAICS Non-Cogen",C3800="industrial NAICS Cogen", C3800="industrial NAICS non-cogen")),FALSE,TRUE))</f>
        <v>1</v>
      </c>
      <c r="M3800">
        <f t="shared" si="178"/>
        <v>0.38072289156626504</v>
      </c>
      <c r="N3800">
        <f t="shared" si="179"/>
        <v>1</v>
      </c>
    </row>
    <row r="3801" spans="1:14" x14ac:dyDescent="0.2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s="32">
        <f t="shared" si="177"/>
        <v>10264521.666227706</v>
      </c>
      <c r="J3801" t="str">
        <f>IF(K3801="natural gas",VLOOKUP(D3801,'Cross-Page Data'!$I$4:$J$13,2,FALSE),IF(K3801="solar",VLOOKUP('Form 923'!D3801,'Cross-Page Data'!$I$14:$J$117,2,FALSE),K3801))</f>
        <v>natural gas peaker</v>
      </c>
      <c r="K3801" t="str">
        <f>VLOOKUP(E3801,'Cross-Page Data'!$D$4:$F$48,3,FALSE)</f>
        <v>natural gas</v>
      </c>
      <c r="L3801" t="b">
        <f>IF(AND($P$6=FALSE,OR(C3801="Commercial NAICS Cogen",C3801="Industrial NAICS Cogen",C3801="NAICS-22 Cogen")),FALSE,IF(AND($P$7=FALSE,OR(C3801="Commercial NAICS Cogen",C3801="Commercial NAICS Non-Cogen",C3801="industrial NAICS Cogen", C3801="industrial NAICS non-cogen")),FALSE,TRUE))</f>
        <v>1</v>
      </c>
      <c r="M3801">
        <f t="shared" si="178"/>
        <v>0.48246913580246914</v>
      </c>
      <c r="N3801">
        <f t="shared" si="179"/>
        <v>1</v>
      </c>
    </row>
    <row r="3802" spans="1:14" x14ac:dyDescent="0.2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s="32" t="str">
        <f t="shared" si="177"/>
        <v/>
      </c>
      <c r="J3802" t="str">
        <f>IF(K3802="natural gas",VLOOKUP(D3802,'Cross-Page Data'!$I$4:$J$13,2,FALSE),IF(K3802="solar",VLOOKUP('Form 923'!D3802,'Cross-Page Data'!$I$14:$J$117,2,FALSE),K3802))</f>
        <v>hard coal</v>
      </c>
      <c r="K3802" t="str">
        <f>VLOOKUP(E3802,'Cross-Page Data'!$D$4:$F$48,3,FALSE)</f>
        <v>hard coal</v>
      </c>
      <c r="L3802" t="b">
        <f>IF(AND($P$6=FALSE,OR(C3802="Commercial NAICS Cogen",C3802="Industrial NAICS Cogen",C3802="NAICS-22 Cogen")),FALSE,IF(AND($P$7=FALSE,OR(C3802="Commercial NAICS Cogen",C3802="Commercial NAICS Non-Cogen",C3802="industrial NAICS Cogen", C3802="industrial NAICS non-cogen")),FALSE,TRUE))</f>
        <v>1</v>
      </c>
      <c r="M3802">
        <f t="shared" si="178"/>
        <v>1.3605442176870747E-3</v>
      </c>
      <c r="N3802">
        <f t="shared" si="179"/>
        <v>0</v>
      </c>
    </row>
    <row r="3803" spans="1:14" x14ac:dyDescent="0.2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s="32">
        <f t="shared" si="177"/>
        <v>12415934.452650929</v>
      </c>
      <c r="J3803" t="str">
        <f>IF(K3803="natural gas",VLOOKUP(D3803,'Cross-Page Data'!$I$4:$J$13,2,FALSE),IF(K3803="solar",VLOOKUP('Form 923'!D3803,'Cross-Page Data'!$I$14:$J$117,2,FALSE),K3803))</f>
        <v>heavy or residual fuel oil</v>
      </c>
      <c r="K3803" t="str">
        <f>VLOOKUP(E3803,'Cross-Page Data'!$D$4:$F$48,3,FALSE)</f>
        <v>heavy or residual fuel oil</v>
      </c>
      <c r="L3803" t="b">
        <f>IF(AND($P$6=FALSE,OR(C3803="Commercial NAICS Cogen",C3803="Industrial NAICS Cogen",C3803="NAICS-22 Cogen")),FALSE,IF(AND($P$7=FALSE,OR(C3803="Commercial NAICS Cogen",C3803="Commercial NAICS Non-Cogen",C3803="industrial NAICS Cogen", C3803="industrial NAICS non-cogen")),FALSE,TRUE))</f>
        <v>1</v>
      </c>
      <c r="M3803">
        <f t="shared" si="178"/>
        <v>0.20682730923694778</v>
      </c>
      <c r="N3803">
        <f t="shared" si="179"/>
        <v>1</v>
      </c>
    </row>
    <row r="3804" spans="1:14" x14ac:dyDescent="0.2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s="32">
        <f t="shared" si="177"/>
        <v>12415214.874161433</v>
      </c>
      <c r="J3804" t="str">
        <f>IF(K3804="natural gas",VLOOKUP(D3804,'Cross-Page Data'!$I$4:$J$13,2,FALSE),IF(K3804="solar",VLOOKUP('Form 923'!D3804,'Cross-Page Data'!$I$14:$J$117,2,FALSE),K3804))</f>
        <v>natural gas peaker</v>
      </c>
      <c r="K3804" t="str">
        <f>VLOOKUP(E3804,'Cross-Page Data'!$D$4:$F$48,3,FALSE)</f>
        <v>natural gas</v>
      </c>
      <c r="L3804" t="b">
        <f>IF(AND($P$6=FALSE,OR(C3804="Commercial NAICS Cogen",C3804="Industrial NAICS Cogen",C3804="NAICS-22 Cogen")),FALSE,IF(AND($P$7=FALSE,OR(C3804="Commercial NAICS Cogen",C3804="Commercial NAICS Non-Cogen",C3804="industrial NAICS Cogen", C3804="industrial NAICS non-cogen")),FALSE,TRUE))</f>
        <v>1</v>
      </c>
      <c r="M3804">
        <f t="shared" si="178"/>
        <v>0.24345679012345678</v>
      </c>
      <c r="N3804">
        <f t="shared" si="179"/>
        <v>1</v>
      </c>
    </row>
    <row r="3805" spans="1:14" x14ac:dyDescent="0.2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s="32">
        <f t="shared" si="177"/>
        <v>10523031.710313844</v>
      </c>
      <c r="J3805" t="str">
        <f>IF(K3805="natural gas",VLOOKUP(D3805,'Cross-Page Data'!$I$4:$J$13,2,FALSE),IF(K3805="solar",VLOOKUP('Form 923'!D3805,'Cross-Page Data'!$I$14:$J$117,2,FALSE),K3805))</f>
        <v>hard coal</v>
      </c>
      <c r="K3805" t="str">
        <f>VLOOKUP(E3805,'Cross-Page Data'!$D$4:$F$48,3,FALSE)</f>
        <v>hard coal</v>
      </c>
      <c r="L3805" t="b">
        <f>IF(AND($P$6=FALSE,OR(C3805="Commercial NAICS Cogen",C3805="Industrial NAICS Cogen",C3805="NAICS-22 Cogen")),FALSE,IF(AND($P$7=FALSE,OR(C3805="Commercial NAICS Cogen",C3805="Commercial NAICS Non-Cogen",C3805="industrial NAICS Cogen", C3805="industrial NAICS non-cogen")),FALSE,TRUE))</f>
        <v>1</v>
      </c>
      <c r="M3805">
        <f t="shared" si="178"/>
        <v>0.32789115646258504</v>
      </c>
      <c r="N3805">
        <f t="shared" si="179"/>
        <v>1</v>
      </c>
    </row>
    <row r="3806" spans="1:14" x14ac:dyDescent="0.2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s="32">
        <f t="shared" si="177"/>
        <v>10668937.065749671</v>
      </c>
      <c r="J3806" t="str">
        <f>IF(K3806="natural gas",VLOOKUP(D3806,'Cross-Page Data'!$I$4:$J$13,2,FALSE),IF(K3806="solar",VLOOKUP('Form 923'!D3806,'Cross-Page Data'!$I$14:$J$117,2,FALSE),K3806))</f>
        <v>heavy or residual fuel oil</v>
      </c>
      <c r="K3806" t="str">
        <f>VLOOKUP(E3806,'Cross-Page Data'!$D$4:$F$48,3,FALSE)</f>
        <v>heavy or residual fuel oil</v>
      </c>
      <c r="L3806" t="b">
        <f>IF(AND($P$6=FALSE,OR(C3806="Commercial NAICS Cogen",C3806="Industrial NAICS Cogen",C3806="NAICS-22 Cogen")),FALSE,IF(AND($P$7=FALSE,OR(C3806="Commercial NAICS Cogen",C3806="Commercial NAICS Non-Cogen",C3806="industrial NAICS Cogen", C3806="industrial NAICS non-cogen")),FALSE,TRUE))</f>
        <v>1</v>
      </c>
      <c r="M3806">
        <f t="shared" si="178"/>
        <v>0.33293172690763051</v>
      </c>
      <c r="N3806">
        <f t="shared" si="179"/>
        <v>1</v>
      </c>
    </row>
    <row r="3807" spans="1:14" x14ac:dyDescent="0.2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s="32">
        <f t="shared" si="177"/>
        <v>8901965.1259341259</v>
      </c>
      <c r="J3807" t="str">
        <f>IF(K3807="natural gas",VLOOKUP(D3807,'Cross-Page Data'!$I$4:$J$13,2,FALSE),IF(K3807="solar",VLOOKUP('Form 923'!D3807,'Cross-Page Data'!$I$14:$J$117,2,FALSE),K3807))</f>
        <v>hydro</v>
      </c>
      <c r="K3807" t="str">
        <f>VLOOKUP(E3807,'Cross-Page Data'!$D$4:$F$48,3,FALSE)</f>
        <v>hydro</v>
      </c>
      <c r="L3807" t="b">
        <f>IF(AND($P$6=FALSE,OR(C3807="Commercial NAICS Cogen",C3807="Industrial NAICS Cogen",C3807="NAICS-22 Cogen")),FALSE,IF(AND($P$7=FALSE,OR(C3807="Commercial NAICS Cogen",C3807="Commercial NAICS Non-Cogen",C3807="industrial NAICS Cogen", C3807="industrial NAICS non-cogen")),FALSE,TRUE))</f>
        <v>1</v>
      </c>
      <c r="M3807">
        <f t="shared" si="178"/>
        <v>0.76089918256130795</v>
      </c>
      <c r="N3807">
        <f t="shared" si="179"/>
        <v>1</v>
      </c>
    </row>
    <row r="3808" spans="1:14" x14ac:dyDescent="0.2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s="32" t="str">
        <f t="shared" si="177"/>
        <v/>
      </c>
      <c r="J3808" t="str">
        <f>IF(K3808="natural gas",VLOOKUP(D3808,'Cross-Page Data'!$I$4:$J$13,2,FALSE),IF(K3808="solar",VLOOKUP('Form 923'!D3808,'Cross-Page Data'!$I$14:$J$117,2,FALSE),K3808))</f>
        <v>heavy or residual fuel oil</v>
      </c>
      <c r="K3808" t="str">
        <f>VLOOKUP(E3808,'Cross-Page Data'!$D$4:$F$48,3,FALSE)</f>
        <v>heavy or residual fuel oil</v>
      </c>
      <c r="L3808" t="b">
        <f>IF(AND($P$6=FALSE,OR(C3808="Commercial NAICS Cogen",C3808="Industrial NAICS Cogen",C3808="NAICS-22 Cogen")),FALSE,IF(AND($P$7=FALSE,OR(C3808="Commercial NAICS Cogen",C3808="Commercial NAICS Non-Cogen",C3808="industrial NAICS Cogen", C3808="industrial NAICS non-cogen")),FALSE,TRUE))</f>
        <v>1</v>
      </c>
      <c r="M3808">
        <f t="shared" si="178"/>
        <v>4.0160642570281126E-4</v>
      </c>
      <c r="N3808">
        <f t="shared" si="179"/>
        <v>0</v>
      </c>
    </row>
    <row r="3809" spans="1:14" x14ac:dyDescent="0.2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s="32">
        <f t="shared" si="177"/>
        <v>1710756.4494971579</v>
      </c>
      <c r="J3809" t="str">
        <f>IF(K3809="natural gas",VLOOKUP(D3809,'Cross-Page Data'!$I$4:$J$13,2,FALSE),IF(K3809="solar",VLOOKUP('Form 923'!D3809,'Cross-Page Data'!$I$14:$J$117,2,FALSE),K3809))</f>
        <v>natural gas peaker</v>
      </c>
      <c r="K3809" t="str">
        <f>VLOOKUP(E3809,'Cross-Page Data'!$D$4:$F$48,3,FALSE)</f>
        <v>natural gas</v>
      </c>
      <c r="L3809" t="b">
        <f>IF(AND($P$6=FALSE,OR(C3809="Commercial NAICS Cogen",C3809="Industrial NAICS Cogen",C3809="NAICS-22 Cogen")),FALSE,IF(AND($P$7=FALSE,OR(C3809="Commercial NAICS Cogen",C3809="Commercial NAICS Non-Cogen",C3809="industrial NAICS Cogen", C3809="industrial NAICS non-cogen")),FALSE,TRUE))</f>
        <v>1</v>
      </c>
      <c r="M3809">
        <f t="shared" si="178"/>
        <v>0.80246913580246915</v>
      </c>
      <c r="N3809">
        <f t="shared" si="179"/>
        <v>1</v>
      </c>
    </row>
    <row r="3810" spans="1:14" x14ac:dyDescent="0.2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s="32" t="str">
        <f t="shared" si="177"/>
        <v/>
      </c>
      <c r="J3810" t="str">
        <f>IF(K3810="natural gas",VLOOKUP(D3810,'Cross-Page Data'!$I$4:$J$13,2,FALSE),IF(K3810="solar",VLOOKUP('Form 923'!D3810,'Cross-Page Data'!$I$14:$J$117,2,FALSE),K3810))</f>
        <v>heavy or residual fuel oil</v>
      </c>
      <c r="K3810" t="str">
        <f>VLOOKUP(E3810,'Cross-Page Data'!$D$4:$F$48,3,FALSE)</f>
        <v>heavy or residual fuel oil</v>
      </c>
      <c r="L3810" t="b">
        <f>IF(AND($P$6=FALSE,OR(C3810="Commercial NAICS Cogen",C3810="Industrial NAICS Cogen",C3810="NAICS-22 Cogen")),FALSE,IF(AND($P$7=FALSE,OR(C3810="Commercial NAICS Cogen",C3810="Commercial NAICS Non-Cogen",C3810="industrial NAICS Cogen", C3810="industrial NAICS non-cogen")),FALSE,TRUE))</f>
        <v>1</v>
      </c>
      <c r="M3810">
        <f t="shared" si="178"/>
        <v>4.0160642570281126E-4</v>
      </c>
      <c r="N3810">
        <f t="shared" si="179"/>
        <v>0</v>
      </c>
    </row>
    <row r="3811" spans="1:14" x14ac:dyDescent="0.2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s="32">
        <f t="shared" si="177"/>
        <v>11640259.684237771</v>
      </c>
      <c r="J3811" t="str">
        <f>IF(K3811="natural gas",VLOOKUP(D3811,'Cross-Page Data'!$I$4:$J$13,2,FALSE),IF(K3811="solar",VLOOKUP('Form 923'!D3811,'Cross-Page Data'!$I$14:$J$117,2,FALSE),K3811))</f>
        <v>natural gas peaker</v>
      </c>
      <c r="K3811" t="str">
        <f>VLOOKUP(E3811,'Cross-Page Data'!$D$4:$F$48,3,FALSE)</f>
        <v>natural gas</v>
      </c>
      <c r="L3811" t="b">
        <f>IF(AND($P$6=FALSE,OR(C3811="Commercial NAICS Cogen",C3811="Industrial NAICS Cogen",C3811="NAICS-22 Cogen")),FALSE,IF(AND($P$7=FALSE,OR(C3811="Commercial NAICS Cogen",C3811="Commercial NAICS Non-Cogen",C3811="industrial NAICS Cogen", C3811="industrial NAICS non-cogen")),FALSE,TRUE))</f>
        <v>1</v>
      </c>
      <c r="M3811">
        <f t="shared" si="178"/>
        <v>0.32197530864197532</v>
      </c>
      <c r="N3811">
        <f t="shared" si="179"/>
        <v>1</v>
      </c>
    </row>
    <row r="3812" spans="1:14" x14ac:dyDescent="0.2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s="32">
        <f t="shared" si="177"/>
        <v>8902022.0498955771</v>
      </c>
      <c r="J3812" t="str">
        <f>IF(K3812="natural gas",VLOOKUP(D3812,'Cross-Page Data'!$I$4:$J$13,2,FALSE),IF(K3812="solar",VLOOKUP('Form 923'!D3812,'Cross-Page Data'!$I$14:$J$117,2,FALSE),K3812))</f>
        <v>hydro</v>
      </c>
      <c r="K3812" t="str">
        <f>VLOOKUP(E3812,'Cross-Page Data'!$D$4:$F$48,3,FALSE)</f>
        <v>hydro</v>
      </c>
      <c r="L3812" t="b">
        <f>IF(AND($P$6=FALSE,OR(C3812="Commercial NAICS Cogen",C3812="Industrial NAICS Cogen",C3812="NAICS-22 Cogen")),FALSE,IF(AND($P$7=FALSE,OR(C3812="Commercial NAICS Cogen",C3812="Commercial NAICS Non-Cogen",C3812="industrial NAICS Cogen", C3812="industrial NAICS non-cogen")),FALSE,TRUE))</f>
        <v>1</v>
      </c>
      <c r="M3812">
        <f t="shared" si="178"/>
        <v>0.22479564032697547</v>
      </c>
      <c r="N3812">
        <f t="shared" si="179"/>
        <v>1</v>
      </c>
    </row>
    <row r="3813" spans="1:14" x14ac:dyDescent="0.2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s="32">
        <f t="shared" si="177"/>
        <v>11840736.847270599</v>
      </c>
      <c r="J3813" t="str">
        <f>IF(K3813="natural gas",VLOOKUP(D3813,'Cross-Page Data'!$I$4:$J$13,2,FALSE),IF(K3813="solar",VLOOKUP('Form 923'!D3813,'Cross-Page Data'!$I$14:$J$117,2,FALSE),K3813))</f>
        <v>heavy or residual fuel oil</v>
      </c>
      <c r="K3813" t="str">
        <f>VLOOKUP(E3813,'Cross-Page Data'!$D$4:$F$48,3,FALSE)</f>
        <v>heavy or residual fuel oil</v>
      </c>
      <c r="L3813" t="b">
        <f>IF(AND($P$6=FALSE,OR(C3813="Commercial NAICS Cogen",C3813="Industrial NAICS Cogen",C3813="NAICS-22 Cogen")),FALSE,IF(AND($P$7=FALSE,OR(C3813="Commercial NAICS Cogen",C3813="Commercial NAICS Non-Cogen",C3813="industrial NAICS Cogen", C3813="industrial NAICS non-cogen")),FALSE,TRUE))</f>
        <v>1</v>
      </c>
      <c r="M3813">
        <f t="shared" si="178"/>
        <v>0.23895582329317269</v>
      </c>
      <c r="N3813">
        <f t="shared" si="179"/>
        <v>1</v>
      </c>
    </row>
    <row r="3814" spans="1:14" x14ac:dyDescent="0.2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s="32">
        <f t="shared" si="177"/>
        <v>11840566.055631785</v>
      </c>
      <c r="J3814" t="str">
        <f>IF(K3814="natural gas",VLOOKUP(D3814,'Cross-Page Data'!$I$4:$J$13,2,FALSE),IF(K3814="solar",VLOOKUP('Form 923'!D3814,'Cross-Page Data'!$I$14:$J$117,2,FALSE),K3814))</f>
        <v>natural gas peaker</v>
      </c>
      <c r="K3814" t="str">
        <f>VLOOKUP(E3814,'Cross-Page Data'!$D$4:$F$48,3,FALSE)</f>
        <v>natural gas</v>
      </c>
      <c r="L3814" t="b">
        <f>IF(AND($P$6=FALSE,OR(C3814="Commercial NAICS Cogen",C3814="Industrial NAICS Cogen",C3814="NAICS-22 Cogen")),FALSE,IF(AND($P$7=FALSE,OR(C3814="Commercial NAICS Cogen",C3814="Commercial NAICS Non-Cogen",C3814="industrial NAICS Cogen", C3814="industrial NAICS non-cogen")),FALSE,TRUE))</f>
        <v>1</v>
      </c>
      <c r="M3814">
        <f t="shared" si="178"/>
        <v>0.30419753086419754</v>
      </c>
      <c r="N3814">
        <f t="shared" si="179"/>
        <v>1</v>
      </c>
    </row>
    <row r="3815" spans="1:14" x14ac:dyDescent="0.2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s="32" t="str">
        <f t="shared" si="177"/>
        <v/>
      </c>
      <c r="J3815" t="str">
        <f>IF(K3815="natural gas",VLOOKUP(D3815,'Cross-Page Data'!$I$4:$J$13,2,FALSE),IF(K3815="solar",VLOOKUP('Form 923'!D3815,'Cross-Page Data'!$I$14:$J$117,2,FALSE),K3815))</f>
        <v>heavy or residual fuel oil</v>
      </c>
      <c r="K3815" t="str">
        <f>VLOOKUP(E3815,'Cross-Page Data'!$D$4:$F$48,3,FALSE)</f>
        <v>heavy or residual fuel oil</v>
      </c>
      <c r="L3815" t="b">
        <f>IF(AND($P$6=FALSE,OR(C3815="Commercial NAICS Cogen",C3815="Industrial NAICS Cogen",C3815="NAICS-22 Cogen")),FALSE,IF(AND($P$7=FALSE,OR(C3815="Commercial NAICS Cogen",C3815="Commercial NAICS Non-Cogen",C3815="industrial NAICS Cogen", C3815="industrial NAICS non-cogen")),FALSE,TRUE))</f>
        <v>1</v>
      </c>
      <c r="M3815">
        <f t="shared" si="178"/>
        <v>4.0160642570281126E-4</v>
      </c>
      <c r="N3815">
        <f t="shared" si="179"/>
        <v>0</v>
      </c>
    </row>
    <row r="3816" spans="1:14" x14ac:dyDescent="0.2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s="32">
        <f t="shared" si="177"/>
        <v>591158.74867187429</v>
      </c>
      <c r="J3816" t="str">
        <f>IF(K3816="natural gas",VLOOKUP(D3816,'Cross-Page Data'!$I$4:$J$13,2,FALSE),IF(K3816="solar",VLOOKUP('Form 923'!D3816,'Cross-Page Data'!$I$14:$J$117,2,FALSE),K3816))</f>
        <v>natural gas nonpeaker</v>
      </c>
      <c r="K3816" t="str">
        <f>VLOOKUP(E3816,'Cross-Page Data'!$D$4:$F$48,3,FALSE)</f>
        <v>natural gas</v>
      </c>
      <c r="L3816" t="b">
        <f>IF(AND($P$6=FALSE,OR(C3816="Commercial NAICS Cogen",C3816="Industrial NAICS Cogen",C3816="NAICS-22 Cogen")),FALSE,IF(AND($P$7=FALSE,OR(C3816="Commercial NAICS Cogen",C3816="Commercial NAICS Non-Cogen",C3816="industrial NAICS Cogen", C3816="industrial NAICS non-cogen")),FALSE,TRUE))</f>
        <v>1</v>
      </c>
      <c r="M3816">
        <f t="shared" si="178"/>
        <v>0.69395348837209303</v>
      </c>
      <c r="N3816">
        <f t="shared" si="179"/>
        <v>1</v>
      </c>
    </row>
    <row r="3817" spans="1:14" x14ac:dyDescent="0.2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s="32" t="str">
        <f t="shared" si="177"/>
        <v/>
      </c>
      <c r="J3817" t="str">
        <f>IF(K3817="natural gas",VLOOKUP(D3817,'Cross-Page Data'!$I$4:$J$13,2,FALSE),IF(K3817="solar",VLOOKUP('Form 923'!D3817,'Cross-Page Data'!$I$14:$J$117,2,FALSE),K3817))</f>
        <v>heavy or residual fuel oil</v>
      </c>
      <c r="K3817" t="str">
        <f>VLOOKUP(E3817,'Cross-Page Data'!$D$4:$F$48,3,FALSE)</f>
        <v>heavy or residual fuel oil</v>
      </c>
      <c r="L3817" t="b">
        <f>IF(AND($P$6=FALSE,OR(C3817="Commercial NAICS Cogen",C3817="Industrial NAICS Cogen",C3817="NAICS-22 Cogen")),FALSE,IF(AND($P$7=FALSE,OR(C3817="Commercial NAICS Cogen",C3817="Commercial NAICS Non-Cogen",C3817="industrial NAICS Cogen", C3817="industrial NAICS non-cogen")),FALSE,TRUE))</f>
        <v>1</v>
      </c>
      <c r="M3817">
        <f t="shared" si="178"/>
        <v>4.0160642570281126E-4</v>
      </c>
      <c r="N3817">
        <f t="shared" si="179"/>
        <v>0</v>
      </c>
    </row>
    <row r="3818" spans="1:14" x14ac:dyDescent="0.2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s="32">
        <f t="shared" si="177"/>
        <v>11792687.072984595</v>
      </c>
      <c r="J3818" t="str">
        <f>IF(K3818="natural gas",VLOOKUP(D3818,'Cross-Page Data'!$I$4:$J$13,2,FALSE),IF(K3818="solar",VLOOKUP('Form 923'!D3818,'Cross-Page Data'!$I$14:$J$117,2,FALSE),K3818))</f>
        <v>natural gas nonpeaker</v>
      </c>
      <c r="K3818" t="str">
        <f>VLOOKUP(E3818,'Cross-Page Data'!$D$4:$F$48,3,FALSE)</f>
        <v>natural gas</v>
      </c>
      <c r="L3818" t="b">
        <f>IF(AND($P$6=FALSE,OR(C3818="Commercial NAICS Cogen",C3818="Industrial NAICS Cogen",C3818="NAICS-22 Cogen")),FALSE,IF(AND($P$7=FALSE,OR(C3818="Commercial NAICS Cogen",C3818="Commercial NAICS Non-Cogen",C3818="industrial NAICS Cogen", C3818="industrial NAICS non-cogen")),FALSE,TRUE))</f>
        <v>1</v>
      </c>
      <c r="M3818">
        <f t="shared" si="178"/>
        <v>0.10511627906976745</v>
      </c>
      <c r="N3818">
        <f t="shared" si="179"/>
        <v>1</v>
      </c>
    </row>
    <row r="3819" spans="1:14" x14ac:dyDescent="0.2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s="32">
        <f t="shared" si="177"/>
        <v>29837800.329603609</v>
      </c>
      <c r="J3819" t="str">
        <f>IF(K3819="natural gas",VLOOKUP(D3819,'Cross-Page Data'!$I$4:$J$13,2,FALSE),IF(K3819="solar",VLOOKUP('Form 923'!D3819,'Cross-Page Data'!$I$14:$J$117,2,FALSE),K3819))</f>
        <v>heavy or residual fuel oil</v>
      </c>
      <c r="K3819" t="str">
        <f>VLOOKUP(E3819,'Cross-Page Data'!$D$4:$F$48,3,FALSE)</f>
        <v>heavy or residual fuel oil</v>
      </c>
      <c r="L3819" t="b">
        <f>IF(AND($P$6=FALSE,OR(C3819="Commercial NAICS Cogen",C3819="Industrial NAICS Cogen",C3819="NAICS-22 Cogen")),FALSE,IF(AND($P$7=FALSE,OR(C3819="Commercial NAICS Cogen",C3819="Commercial NAICS Non-Cogen",C3819="industrial NAICS Cogen", C3819="industrial NAICS non-cogen")),FALSE,TRUE))</f>
        <v>1</v>
      </c>
      <c r="M3819">
        <f t="shared" si="178"/>
        <v>2.8514056224899598E-2</v>
      </c>
      <c r="N3819">
        <f t="shared" si="179"/>
        <v>0</v>
      </c>
    </row>
    <row r="3820" spans="1:14" x14ac:dyDescent="0.2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s="32">
        <f t="shared" si="177"/>
        <v>25292364.67622922</v>
      </c>
      <c r="J3820" t="str">
        <f>IF(K3820="natural gas",VLOOKUP(D3820,'Cross-Page Data'!$I$4:$J$13,2,FALSE),IF(K3820="solar",VLOOKUP('Form 923'!D3820,'Cross-Page Data'!$I$14:$J$117,2,FALSE),K3820))</f>
        <v>natural gas peaker</v>
      </c>
      <c r="K3820" t="str">
        <f>VLOOKUP(E3820,'Cross-Page Data'!$D$4:$F$48,3,FALSE)</f>
        <v>natural gas</v>
      </c>
      <c r="L3820" t="b">
        <f>IF(AND($P$6=FALSE,OR(C3820="Commercial NAICS Cogen",C3820="Industrial NAICS Cogen",C3820="NAICS-22 Cogen")),FALSE,IF(AND($P$7=FALSE,OR(C3820="Commercial NAICS Cogen",C3820="Commercial NAICS Non-Cogen",C3820="industrial NAICS Cogen", C3820="industrial NAICS non-cogen")),FALSE,TRUE))</f>
        <v>1</v>
      </c>
      <c r="M3820">
        <f t="shared" si="178"/>
        <v>3.8024691358024693E-2</v>
      </c>
      <c r="N3820">
        <f t="shared" si="179"/>
        <v>0</v>
      </c>
    </row>
    <row r="3821" spans="1:14" x14ac:dyDescent="0.2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s="32" t="str">
        <f t="shared" si="177"/>
        <v/>
      </c>
      <c r="J3821" t="str">
        <f>IF(K3821="natural gas",VLOOKUP(D3821,'Cross-Page Data'!$I$4:$J$13,2,FALSE),IF(K3821="solar",VLOOKUP('Form 923'!D3821,'Cross-Page Data'!$I$14:$J$117,2,FALSE),K3821))</f>
        <v>hard coal</v>
      </c>
      <c r="K3821" t="str">
        <f>VLOOKUP(E3821,'Cross-Page Data'!$D$4:$F$48,3,FALSE)</f>
        <v>hard coal</v>
      </c>
      <c r="L3821" t="b">
        <f>IF(AND($P$6=FALSE,OR(C3821="Commercial NAICS Cogen",C3821="Industrial NAICS Cogen",C3821="NAICS-22 Cogen")),FALSE,IF(AND($P$7=FALSE,OR(C3821="Commercial NAICS Cogen",C3821="Commercial NAICS Non-Cogen",C3821="industrial NAICS Cogen", C3821="industrial NAICS non-cogen")),FALSE,TRUE))</f>
        <v>1</v>
      </c>
      <c r="M3821">
        <f t="shared" si="178"/>
        <v>1.3605442176870747E-3</v>
      </c>
      <c r="N3821">
        <f t="shared" si="179"/>
        <v>0</v>
      </c>
    </row>
    <row r="3822" spans="1:14" x14ac:dyDescent="0.2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s="32">
        <f t="shared" si="177"/>
        <v>0</v>
      </c>
      <c r="J3822" t="str">
        <f>IF(K3822="natural gas",VLOOKUP(D3822,'Cross-Page Data'!$I$4:$J$13,2,FALSE),IF(K3822="solar",VLOOKUP('Form 923'!D3822,'Cross-Page Data'!$I$14:$J$117,2,FALSE),K3822))</f>
        <v>heavy or residual fuel oil</v>
      </c>
      <c r="K3822" t="str">
        <f>VLOOKUP(E3822,'Cross-Page Data'!$D$4:$F$48,3,FALSE)</f>
        <v>heavy or residual fuel oil</v>
      </c>
      <c r="L3822" t="b">
        <f>IF(AND($P$6=FALSE,OR(C3822="Commercial NAICS Cogen",C3822="Industrial NAICS Cogen",C3822="NAICS-22 Cogen")),FALSE,IF(AND($P$7=FALSE,OR(C3822="Commercial NAICS Cogen",C3822="Commercial NAICS Non-Cogen",C3822="industrial NAICS Cogen", C3822="industrial NAICS non-cogen")),FALSE,TRUE))</f>
        <v>1</v>
      </c>
      <c r="M3822">
        <f t="shared" si="178"/>
        <v>0.57188755020080317</v>
      </c>
      <c r="N3822">
        <f t="shared" si="179"/>
        <v>1</v>
      </c>
    </row>
    <row r="3823" spans="1:14" x14ac:dyDescent="0.2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s="32">
        <f t="shared" si="177"/>
        <v>461236.47877992206</v>
      </c>
      <c r="J3823" t="str">
        <f>IF(K3823="natural gas",VLOOKUP(D3823,'Cross-Page Data'!$I$4:$J$13,2,FALSE),IF(K3823="solar",VLOOKUP('Form 923'!D3823,'Cross-Page Data'!$I$14:$J$117,2,FALSE),K3823))</f>
        <v>natural gas nonpeaker</v>
      </c>
      <c r="K3823" t="str">
        <f>VLOOKUP(E3823,'Cross-Page Data'!$D$4:$F$48,3,FALSE)</f>
        <v>natural gas</v>
      </c>
      <c r="L3823" t="b">
        <f>IF(AND($P$6=FALSE,OR(C3823="Commercial NAICS Cogen",C3823="Industrial NAICS Cogen",C3823="NAICS-22 Cogen")),FALSE,IF(AND($P$7=FALSE,OR(C3823="Commercial NAICS Cogen",C3823="Commercial NAICS Non-Cogen",C3823="industrial NAICS Cogen", C3823="industrial NAICS non-cogen")),FALSE,TRUE))</f>
        <v>1</v>
      </c>
      <c r="M3823">
        <f t="shared" si="178"/>
        <v>0.71069767441860465</v>
      </c>
      <c r="N3823">
        <f t="shared" si="179"/>
        <v>1</v>
      </c>
    </row>
    <row r="3824" spans="1:14" x14ac:dyDescent="0.2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s="32" t="str">
        <f t="shared" si="177"/>
        <v/>
      </c>
      <c r="J3824" t="str">
        <f>IF(K3824="natural gas",VLOOKUP(D3824,'Cross-Page Data'!$I$4:$J$13,2,FALSE),IF(K3824="solar",VLOOKUP('Form 923'!D3824,'Cross-Page Data'!$I$14:$J$117,2,FALSE),K3824))</f>
        <v>natural gas nonpeaker</v>
      </c>
      <c r="K3824" t="str">
        <f>VLOOKUP(E3824,'Cross-Page Data'!$D$4:$F$48,3,FALSE)</f>
        <v>natural gas</v>
      </c>
      <c r="L3824" t="b">
        <f>IF(AND($P$6=FALSE,OR(C3824="Commercial NAICS Cogen",C3824="Industrial NAICS Cogen",C3824="NAICS-22 Cogen")),FALSE,IF(AND($P$7=FALSE,OR(C3824="Commercial NAICS Cogen",C3824="Commercial NAICS Non-Cogen",C3824="industrial NAICS Cogen", C3824="industrial NAICS non-cogen")),FALSE,TRUE))</f>
        <v>1</v>
      </c>
      <c r="M3824">
        <f t="shared" si="178"/>
        <v>9.3023255813953494E-4</v>
      </c>
      <c r="N3824">
        <f t="shared" si="179"/>
        <v>0</v>
      </c>
    </row>
    <row r="3825" spans="1:14" x14ac:dyDescent="0.2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s="32" t="str">
        <f t="shared" si="177"/>
        <v/>
      </c>
      <c r="J3825" t="str">
        <f>IF(K3825="natural gas",VLOOKUP(D3825,'Cross-Page Data'!$I$4:$J$13,2,FALSE),IF(K3825="solar",VLOOKUP('Form 923'!D3825,'Cross-Page Data'!$I$14:$J$117,2,FALSE),K3825))</f>
        <v>hard coal</v>
      </c>
      <c r="K3825" t="str">
        <f>VLOOKUP(E3825,'Cross-Page Data'!$D$4:$F$48,3,FALSE)</f>
        <v>hard coal</v>
      </c>
      <c r="L3825" t="b">
        <f>IF(AND($P$6=FALSE,OR(C3825="Commercial NAICS Cogen",C3825="Industrial NAICS Cogen",C3825="NAICS-22 Cogen")),FALSE,IF(AND($P$7=FALSE,OR(C3825="Commercial NAICS Cogen",C3825="Commercial NAICS Non-Cogen",C3825="industrial NAICS Cogen", C3825="industrial NAICS non-cogen")),FALSE,TRUE))</f>
        <v>1</v>
      </c>
      <c r="M3825">
        <f t="shared" si="178"/>
        <v>1.3605442176870747E-3</v>
      </c>
      <c r="N3825">
        <f t="shared" si="179"/>
        <v>0</v>
      </c>
    </row>
    <row r="3826" spans="1:14" x14ac:dyDescent="0.2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s="32">
        <f t="shared" si="177"/>
        <v>11297361.285306795</v>
      </c>
      <c r="J3826" t="str">
        <f>IF(K3826="natural gas",VLOOKUP(D3826,'Cross-Page Data'!$I$4:$J$13,2,FALSE),IF(K3826="solar",VLOOKUP('Form 923'!D3826,'Cross-Page Data'!$I$14:$J$117,2,FALSE),K3826))</f>
        <v>heavy or residual fuel oil</v>
      </c>
      <c r="K3826" t="str">
        <f>VLOOKUP(E3826,'Cross-Page Data'!$D$4:$F$48,3,FALSE)</f>
        <v>heavy or residual fuel oil</v>
      </c>
      <c r="L3826" t="b">
        <f>IF(AND($P$6=FALSE,OR(C3826="Commercial NAICS Cogen",C3826="Industrial NAICS Cogen",C3826="NAICS-22 Cogen")),FALSE,IF(AND($P$7=FALSE,OR(C3826="Commercial NAICS Cogen",C3826="Commercial NAICS Non-Cogen",C3826="industrial NAICS Cogen", C3826="industrial NAICS non-cogen")),FALSE,TRUE))</f>
        <v>1</v>
      </c>
      <c r="M3826">
        <f t="shared" si="178"/>
        <v>0.28072289156626506</v>
      </c>
      <c r="N3826">
        <f t="shared" si="179"/>
        <v>1</v>
      </c>
    </row>
    <row r="3827" spans="1:14" x14ac:dyDescent="0.2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s="32">
        <f t="shared" si="177"/>
        <v>11190457.460626846</v>
      </c>
      <c r="J3827" t="str">
        <f>IF(K3827="natural gas",VLOOKUP(D3827,'Cross-Page Data'!$I$4:$J$13,2,FALSE),IF(K3827="solar",VLOOKUP('Form 923'!D3827,'Cross-Page Data'!$I$14:$J$117,2,FALSE),K3827))</f>
        <v>natural gas nonpeaker</v>
      </c>
      <c r="K3827" t="str">
        <f>VLOOKUP(E3827,'Cross-Page Data'!$D$4:$F$48,3,FALSE)</f>
        <v>natural gas</v>
      </c>
      <c r="L3827" t="b">
        <f>IF(AND($P$6=FALSE,OR(C3827="Commercial NAICS Cogen",C3827="Industrial NAICS Cogen",C3827="NAICS-22 Cogen")),FALSE,IF(AND($P$7=FALSE,OR(C3827="Commercial NAICS Cogen",C3827="Commercial NAICS Non-Cogen",C3827="industrial NAICS Cogen", C3827="industrial NAICS non-cogen")),FALSE,TRUE))</f>
        <v>1</v>
      </c>
      <c r="M3827">
        <f t="shared" si="178"/>
        <v>0.19162790697674417</v>
      </c>
      <c r="N3827">
        <f t="shared" si="179"/>
        <v>1</v>
      </c>
    </row>
    <row r="3828" spans="1:14" x14ac:dyDescent="0.2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s="32" t="str">
        <f t="shared" si="177"/>
        <v/>
      </c>
      <c r="J3828" t="str">
        <f>IF(K3828="natural gas",VLOOKUP(D3828,'Cross-Page Data'!$I$4:$J$13,2,FALSE),IF(K3828="solar",VLOOKUP('Form 923'!D3828,'Cross-Page Data'!$I$14:$J$117,2,FALSE),K3828))</f>
        <v>petroleum</v>
      </c>
      <c r="K3828" t="str">
        <f>VLOOKUP(E3828,'Cross-Page Data'!$D$4:$F$48,3,FALSE)</f>
        <v>petroleum</v>
      </c>
      <c r="L3828" t="b">
        <f>IF(AND($P$6=FALSE,OR(C3828="Commercial NAICS Cogen",C3828="Industrial NAICS Cogen",C3828="NAICS-22 Cogen")),FALSE,IF(AND($P$7=FALSE,OR(C3828="Commercial NAICS Cogen",C3828="Commercial NAICS Non-Cogen",C3828="industrial NAICS Cogen", C3828="industrial NAICS non-cogen")),FALSE,TRUE))</f>
        <v>1</v>
      </c>
      <c r="M3828">
        <f t="shared" si="178"/>
        <v>8.6956521739130436E-3</v>
      </c>
      <c r="N3828">
        <f t="shared" si="179"/>
        <v>0</v>
      </c>
    </row>
    <row r="3829" spans="1:14" x14ac:dyDescent="0.2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s="32" t="str">
        <f t="shared" si="177"/>
        <v/>
      </c>
      <c r="J3829" t="str">
        <f>IF(K3829="natural gas",VLOOKUP(D3829,'Cross-Page Data'!$I$4:$J$13,2,FALSE),IF(K3829="solar",VLOOKUP('Form 923'!D3829,'Cross-Page Data'!$I$14:$J$117,2,FALSE),K3829))</f>
        <v>natural gas nonpeaker</v>
      </c>
      <c r="K3829" t="str">
        <f>VLOOKUP(E3829,'Cross-Page Data'!$D$4:$F$48,3,FALSE)</f>
        <v>natural gas</v>
      </c>
      <c r="L3829" t="b">
        <f>IF(AND($P$6=FALSE,OR(C3829="Commercial NAICS Cogen",C3829="Industrial NAICS Cogen",C3829="NAICS-22 Cogen")),FALSE,IF(AND($P$7=FALSE,OR(C3829="Commercial NAICS Cogen",C3829="Commercial NAICS Non-Cogen",C3829="industrial NAICS Cogen", C3829="industrial NAICS non-cogen")),FALSE,TRUE))</f>
        <v>1</v>
      </c>
      <c r="M3829">
        <f t="shared" si="178"/>
        <v>9.3023255813953494E-4</v>
      </c>
      <c r="N3829">
        <f t="shared" si="179"/>
        <v>0</v>
      </c>
    </row>
    <row r="3830" spans="1:14" x14ac:dyDescent="0.2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s="32">
        <f t="shared" si="177"/>
        <v>8901998.7167147901</v>
      </c>
      <c r="J3830" t="str">
        <f>IF(K3830="natural gas",VLOOKUP(D3830,'Cross-Page Data'!$I$4:$J$13,2,FALSE),IF(K3830="solar",VLOOKUP('Form 923'!D3830,'Cross-Page Data'!$I$14:$J$117,2,FALSE),K3830))</f>
        <v>hydro</v>
      </c>
      <c r="K3830" t="str">
        <f>VLOOKUP(E3830,'Cross-Page Data'!$D$4:$F$48,3,FALSE)</f>
        <v>hydro</v>
      </c>
      <c r="L3830" t="b">
        <f>IF(AND($P$6=FALSE,OR(C3830="Commercial NAICS Cogen",C3830="Industrial NAICS Cogen",C3830="NAICS-22 Cogen")),FALSE,IF(AND($P$7=FALSE,OR(C3830="Commercial NAICS Cogen",C3830="Commercial NAICS Non-Cogen",C3830="industrial NAICS Cogen", C3830="industrial NAICS non-cogen")),FALSE,TRUE))</f>
        <v>1</v>
      </c>
      <c r="M3830">
        <f t="shared" si="178"/>
        <v>0.53065395095367851</v>
      </c>
      <c r="N3830">
        <f t="shared" si="179"/>
        <v>1</v>
      </c>
    </row>
    <row r="3831" spans="1:14" x14ac:dyDescent="0.2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s="32">
        <f t="shared" si="177"/>
        <v>14976393.771973882</v>
      </c>
      <c r="J3831" t="str">
        <f>IF(K3831="natural gas",VLOOKUP(D3831,'Cross-Page Data'!$I$4:$J$13,2,FALSE),IF(K3831="solar",VLOOKUP('Form 923'!D3831,'Cross-Page Data'!$I$14:$J$117,2,FALSE),K3831))</f>
        <v>heavy or residual fuel oil</v>
      </c>
      <c r="K3831" t="str">
        <f>VLOOKUP(E3831,'Cross-Page Data'!$D$4:$F$48,3,FALSE)</f>
        <v>heavy or residual fuel oil</v>
      </c>
      <c r="L3831" t="b">
        <f>IF(AND($P$6=FALSE,OR(C3831="Commercial NAICS Cogen",C3831="Industrial NAICS Cogen",C3831="NAICS-22 Cogen")),FALSE,IF(AND($P$7=FALSE,OR(C3831="Commercial NAICS Cogen",C3831="Commercial NAICS Non-Cogen",C3831="industrial NAICS Cogen", C3831="industrial NAICS non-cogen")),FALSE,TRUE))</f>
        <v>1</v>
      </c>
      <c r="M3831">
        <f t="shared" si="178"/>
        <v>0.13092369477911647</v>
      </c>
      <c r="N3831">
        <f t="shared" si="179"/>
        <v>1</v>
      </c>
    </row>
    <row r="3832" spans="1:14" x14ac:dyDescent="0.2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s="32">
        <f t="shared" si="177"/>
        <v>-38007692.307692312</v>
      </c>
      <c r="J3832" t="str">
        <f>IF(K3832="natural gas",VLOOKUP(D3832,'Cross-Page Data'!$I$4:$J$13,2,FALSE),IF(K3832="solar",VLOOKUP('Form 923'!D3832,'Cross-Page Data'!$I$14:$J$117,2,FALSE),K3832))</f>
        <v>heavy or residual fuel oil</v>
      </c>
      <c r="K3832" t="str">
        <f>VLOOKUP(E3832,'Cross-Page Data'!$D$4:$F$48,3,FALSE)</f>
        <v>heavy or residual fuel oil</v>
      </c>
      <c r="L3832" t="b">
        <f>IF(AND($P$6=FALSE,OR(C3832="Commercial NAICS Cogen",C3832="Industrial NAICS Cogen",C3832="NAICS-22 Cogen")),FALSE,IF(AND($P$7=FALSE,OR(C3832="Commercial NAICS Cogen",C3832="Commercial NAICS Non-Cogen",C3832="industrial NAICS Cogen", C3832="industrial NAICS non-cogen")),FALSE,TRUE))</f>
        <v>1</v>
      </c>
      <c r="M3832">
        <f t="shared" si="178"/>
        <v>0.64457831325301207</v>
      </c>
      <c r="N3832">
        <f t="shared" si="179"/>
        <v>1</v>
      </c>
    </row>
    <row r="3833" spans="1:14" x14ac:dyDescent="0.2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s="32">
        <f t="shared" si="177"/>
        <v>-63500000</v>
      </c>
      <c r="J3833" t="str">
        <f>IF(K3833="natural gas",VLOOKUP(D3833,'Cross-Page Data'!$I$4:$J$13,2,FALSE),IF(K3833="solar",VLOOKUP('Form 923'!D3833,'Cross-Page Data'!$I$14:$J$117,2,FALSE),K3833))</f>
        <v>heavy or residual fuel oil</v>
      </c>
      <c r="K3833" t="str">
        <f>VLOOKUP(E3833,'Cross-Page Data'!$D$4:$F$48,3,FALSE)</f>
        <v>heavy or residual fuel oil</v>
      </c>
      <c r="L3833" t="b">
        <f>IF(AND($P$6=FALSE,OR(C3833="Commercial NAICS Cogen",C3833="Industrial NAICS Cogen",C3833="NAICS-22 Cogen")),FALSE,IF(AND($P$7=FALSE,OR(C3833="Commercial NAICS Cogen",C3833="Commercial NAICS Non-Cogen",C3833="industrial NAICS Cogen", C3833="industrial NAICS non-cogen")),FALSE,TRUE))</f>
        <v>1</v>
      </c>
      <c r="M3833">
        <f t="shared" si="178"/>
        <v>0.64899598393574298</v>
      </c>
      <c r="N3833">
        <f t="shared" si="179"/>
        <v>1</v>
      </c>
    </row>
    <row r="3834" spans="1:14" x14ac:dyDescent="0.2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s="32">
        <f t="shared" si="177"/>
        <v>8901207.9378774799</v>
      </c>
      <c r="J3834" t="str">
        <f>IF(K3834="natural gas",VLOOKUP(D3834,'Cross-Page Data'!$I$4:$J$13,2,FALSE),IF(K3834="solar",VLOOKUP('Form 923'!D3834,'Cross-Page Data'!$I$14:$J$117,2,FALSE),K3834))</f>
        <v>hydro</v>
      </c>
      <c r="K3834" t="str">
        <f>VLOOKUP(E3834,'Cross-Page Data'!$D$4:$F$48,3,FALSE)</f>
        <v>hydro</v>
      </c>
      <c r="L3834" t="b">
        <f>IF(AND($P$6=FALSE,OR(C3834="Commercial NAICS Cogen",C3834="Industrial NAICS Cogen",C3834="NAICS-22 Cogen")),FALSE,IF(AND($P$7=FALSE,OR(C3834="Commercial NAICS Cogen",C3834="Commercial NAICS Non-Cogen",C3834="industrial NAICS Cogen", C3834="industrial NAICS non-cogen")),FALSE,TRUE))</f>
        <v>1</v>
      </c>
      <c r="M3834">
        <f t="shared" si="178"/>
        <v>0.92098092643051777</v>
      </c>
      <c r="N3834">
        <f t="shared" si="179"/>
        <v>1</v>
      </c>
    </row>
    <row r="3835" spans="1:14" x14ac:dyDescent="0.2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s="32">
        <f t="shared" si="177"/>
        <v>10102542.752834177</v>
      </c>
      <c r="J3835" t="str">
        <f>IF(K3835="natural gas",VLOOKUP(D3835,'Cross-Page Data'!$I$4:$J$13,2,FALSE),IF(K3835="solar",VLOOKUP('Form 923'!D3835,'Cross-Page Data'!$I$14:$J$117,2,FALSE),K3835))</f>
        <v>heavy or residual fuel oil</v>
      </c>
      <c r="K3835" t="str">
        <f>VLOOKUP(E3835,'Cross-Page Data'!$D$4:$F$48,3,FALSE)</f>
        <v>heavy or residual fuel oil</v>
      </c>
      <c r="L3835" t="b">
        <f>IF(AND($P$6=FALSE,OR(C3835="Commercial NAICS Cogen",C3835="Industrial NAICS Cogen",C3835="NAICS-22 Cogen")),FALSE,IF(AND($P$7=FALSE,OR(C3835="Commercial NAICS Cogen",C3835="Commercial NAICS Non-Cogen",C3835="industrial NAICS Cogen", C3835="industrial NAICS non-cogen")),FALSE,TRUE))</f>
        <v>1</v>
      </c>
      <c r="M3835">
        <f t="shared" si="178"/>
        <v>0.39277108433734942</v>
      </c>
      <c r="N3835">
        <f t="shared" si="179"/>
        <v>1</v>
      </c>
    </row>
    <row r="3836" spans="1:14" x14ac:dyDescent="0.2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s="32">
        <f t="shared" si="177"/>
        <v>0</v>
      </c>
      <c r="J3836" t="str">
        <f>IF(K3836="natural gas",VLOOKUP(D3836,'Cross-Page Data'!$I$4:$J$13,2,FALSE),IF(K3836="solar",VLOOKUP('Form 923'!D3836,'Cross-Page Data'!$I$14:$J$117,2,FALSE),K3836))</f>
        <v>natural gas nonpeaker</v>
      </c>
      <c r="K3836" t="str">
        <f>VLOOKUP(E3836,'Cross-Page Data'!$D$4:$F$48,3,FALSE)</f>
        <v>natural gas</v>
      </c>
      <c r="L3836" t="b">
        <f>IF(AND($P$6=FALSE,OR(C3836="Commercial NAICS Cogen",C3836="Industrial NAICS Cogen",C3836="NAICS-22 Cogen")),FALSE,IF(AND($P$7=FALSE,OR(C3836="Commercial NAICS Cogen",C3836="Commercial NAICS Non-Cogen",C3836="industrial NAICS Cogen", C3836="industrial NAICS non-cogen")),FALSE,TRUE))</f>
        <v>1</v>
      </c>
      <c r="M3836">
        <f t="shared" si="178"/>
        <v>0.77302325581395348</v>
      </c>
      <c r="N3836">
        <f t="shared" si="179"/>
        <v>1</v>
      </c>
    </row>
    <row r="3837" spans="1:14" x14ac:dyDescent="0.2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s="32" t="str">
        <f t="shared" si="177"/>
        <v/>
      </c>
      <c r="J3837" t="str">
        <f>IF(K3837="natural gas",VLOOKUP(D3837,'Cross-Page Data'!$I$4:$J$13,2,FALSE),IF(K3837="solar",VLOOKUP('Form 923'!D3837,'Cross-Page Data'!$I$14:$J$117,2,FALSE),K3837))</f>
        <v>heavy or residual fuel oil</v>
      </c>
      <c r="K3837" t="str">
        <f>VLOOKUP(E3837,'Cross-Page Data'!$D$4:$F$48,3,FALSE)</f>
        <v>heavy or residual fuel oil</v>
      </c>
      <c r="L3837" t="b">
        <f>IF(AND($P$6=FALSE,OR(C3837="Commercial NAICS Cogen",C3837="Industrial NAICS Cogen",C3837="NAICS-22 Cogen")),FALSE,IF(AND($P$7=FALSE,OR(C3837="Commercial NAICS Cogen",C3837="Commercial NAICS Non-Cogen",C3837="industrial NAICS Cogen", C3837="industrial NAICS non-cogen")),FALSE,TRUE))</f>
        <v>1</v>
      </c>
      <c r="M3837">
        <f t="shared" si="178"/>
        <v>4.0160642570281126E-4</v>
      </c>
      <c r="N3837">
        <f t="shared" si="179"/>
        <v>0</v>
      </c>
    </row>
    <row r="3838" spans="1:14" x14ac:dyDescent="0.2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s="32">
        <f t="shared" si="177"/>
        <v>8775078.0703250431</v>
      </c>
      <c r="J3838" t="str">
        <f>IF(K3838="natural gas",VLOOKUP(D3838,'Cross-Page Data'!$I$4:$J$13,2,FALSE),IF(K3838="solar",VLOOKUP('Form 923'!D3838,'Cross-Page Data'!$I$14:$J$117,2,FALSE),K3838))</f>
        <v>natural gas nonpeaker</v>
      </c>
      <c r="K3838" t="str">
        <f>VLOOKUP(E3838,'Cross-Page Data'!$D$4:$F$48,3,FALSE)</f>
        <v>natural gas</v>
      </c>
      <c r="L3838" t="b">
        <f>IF(AND($P$6=FALSE,OR(C3838="Commercial NAICS Cogen",C3838="Industrial NAICS Cogen",C3838="NAICS-22 Cogen")),FALSE,IF(AND($P$7=FALSE,OR(C3838="Commercial NAICS Cogen",C3838="Commercial NAICS Non-Cogen",C3838="industrial NAICS Cogen", C3838="industrial NAICS non-cogen")),FALSE,TRUE))</f>
        <v>1</v>
      </c>
      <c r="M3838">
        <f t="shared" si="178"/>
        <v>0.38325581395348834</v>
      </c>
      <c r="N3838">
        <f t="shared" si="179"/>
        <v>1</v>
      </c>
    </row>
    <row r="3839" spans="1:14" x14ac:dyDescent="0.2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s="32" t="str">
        <f t="shared" si="177"/>
        <v/>
      </c>
      <c r="J3839" t="str">
        <f>IF(K3839="natural gas",VLOOKUP(D3839,'Cross-Page Data'!$I$4:$J$13,2,FALSE),IF(K3839="solar",VLOOKUP('Form 923'!D3839,'Cross-Page Data'!$I$14:$J$117,2,FALSE),K3839))</f>
        <v>heavy or residual fuel oil</v>
      </c>
      <c r="K3839" t="str">
        <f>VLOOKUP(E3839,'Cross-Page Data'!$D$4:$F$48,3,FALSE)</f>
        <v>heavy or residual fuel oil</v>
      </c>
      <c r="L3839" t="b">
        <f>IF(AND($P$6=FALSE,OR(C3839="Commercial NAICS Cogen",C3839="Industrial NAICS Cogen",C3839="NAICS-22 Cogen")),FALSE,IF(AND($P$7=FALSE,OR(C3839="Commercial NAICS Cogen",C3839="Commercial NAICS Non-Cogen",C3839="industrial NAICS Cogen", C3839="industrial NAICS non-cogen")),FALSE,TRUE))</f>
        <v>1</v>
      </c>
      <c r="M3839">
        <f t="shared" si="178"/>
        <v>4.0160642570281126E-4</v>
      </c>
      <c r="N3839">
        <f t="shared" si="179"/>
        <v>0</v>
      </c>
    </row>
    <row r="3840" spans="1:14" x14ac:dyDescent="0.2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s="32">
        <f t="shared" si="177"/>
        <v>9650252.0572318193</v>
      </c>
      <c r="J3840" t="str">
        <f>IF(K3840="natural gas",VLOOKUP(D3840,'Cross-Page Data'!$I$4:$J$13,2,FALSE),IF(K3840="solar",VLOOKUP('Form 923'!D3840,'Cross-Page Data'!$I$14:$J$117,2,FALSE),K3840))</f>
        <v>natural gas peaker</v>
      </c>
      <c r="K3840" t="str">
        <f>VLOOKUP(E3840,'Cross-Page Data'!$D$4:$F$48,3,FALSE)</f>
        <v>natural gas</v>
      </c>
      <c r="L3840" t="b">
        <f>IF(AND($P$6=FALSE,OR(C3840="Commercial NAICS Cogen",C3840="Industrial NAICS Cogen",C3840="NAICS-22 Cogen")),FALSE,IF(AND($P$7=FALSE,OR(C3840="Commercial NAICS Cogen",C3840="Commercial NAICS Non-Cogen",C3840="industrial NAICS Cogen", C3840="industrial NAICS non-cogen")),FALSE,TRUE))</f>
        <v>1</v>
      </c>
      <c r="M3840">
        <f t="shared" si="178"/>
        <v>0.53086419753086422</v>
      </c>
      <c r="N3840">
        <f t="shared" si="179"/>
        <v>1</v>
      </c>
    </row>
    <row r="3841" spans="1:14" x14ac:dyDescent="0.2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s="32">
        <f t="shared" si="177"/>
        <v>9860309.4205260649</v>
      </c>
      <c r="J3841" t="str">
        <f>IF(K3841="natural gas",VLOOKUP(D3841,'Cross-Page Data'!$I$4:$J$13,2,FALSE),IF(K3841="solar",VLOOKUP('Form 923'!D3841,'Cross-Page Data'!$I$14:$J$117,2,FALSE),K3841))</f>
        <v>natural gas peaker</v>
      </c>
      <c r="K3841" t="str">
        <f>VLOOKUP(E3841,'Cross-Page Data'!$D$4:$F$48,3,FALSE)</f>
        <v>natural gas</v>
      </c>
      <c r="L3841" t="b">
        <f>IF(AND($P$6=FALSE,OR(C3841="Commercial NAICS Cogen",C3841="Industrial NAICS Cogen",C3841="NAICS-22 Cogen")),FALSE,IF(AND($P$7=FALSE,OR(C3841="Commercial NAICS Cogen",C3841="Commercial NAICS Non-Cogen",C3841="industrial NAICS Cogen", C3841="industrial NAICS non-cogen")),FALSE,TRUE))</f>
        <v>1</v>
      </c>
      <c r="M3841">
        <f t="shared" si="178"/>
        <v>0.51802469135802465</v>
      </c>
      <c r="N3841">
        <f t="shared" si="179"/>
        <v>1</v>
      </c>
    </row>
    <row r="3842" spans="1:14" x14ac:dyDescent="0.2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s="32" t="str">
        <f t="shared" si="177"/>
        <v/>
      </c>
      <c r="J3842" t="str">
        <f>IF(K3842="natural gas",VLOOKUP(D3842,'Cross-Page Data'!$I$4:$J$13,2,FALSE),IF(K3842="solar",VLOOKUP('Form 923'!D3842,'Cross-Page Data'!$I$14:$J$117,2,FALSE),K3842))</f>
        <v>heavy or residual fuel oil</v>
      </c>
      <c r="K3842" t="str">
        <f>VLOOKUP(E3842,'Cross-Page Data'!$D$4:$F$48,3,FALSE)</f>
        <v>heavy or residual fuel oil</v>
      </c>
      <c r="L3842" t="b">
        <f>IF(AND($P$6=FALSE,OR(C3842="Commercial NAICS Cogen",C3842="Industrial NAICS Cogen",C3842="NAICS-22 Cogen")),FALSE,IF(AND($P$7=FALSE,OR(C3842="Commercial NAICS Cogen",C3842="Commercial NAICS Non-Cogen",C3842="industrial NAICS Cogen", C3842="industrial NAICS non-cogen")),FALSE,TRUE))</f>
        <v>1</v>
      </c>
      <c r="M3842">
        <f t="shared" si="178"/>
        <v>4.0160642570281126E-4</v>
      </c>
      <c r="N3842">
        <f t="shared" si="179"/>
        <v>0</v>
      </c>
    </row>
    <row r="3843" spans="1:14" x14ac:dyDescent="0.2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s="32">
        <f t="shared" si="177"/>
        <v>12443728.379851207</v>
      </c>
      <c r="J3843" t="str">
        <f>IF(K3843="natural gas",VLOOKUP(D3843,'Cross-Page Data'!$I$4:$J$13,2,FALSE),IF(K3843="solar",VLOOKUP('Form 923'!D3843,'Cross-Page Data'!$I$14:$J$117,2,FALSE),K3843))</f>
        <v>natural gas peaker</v>
      </c>
      <c r="K3843" t="str">
        <f>VLOOKUP(E3843,'Cross-Page Data'!$D$4:$F$48,3,FALSE)</f>
        <v>natural gas</v>
      </c>
      <c r="L3843" t="b">
        <f>IF(AND($P$6=FALSE,OR(C3843="Commercial NAICS Cogen",C3843="Industrial NAICS Cogen",C3843="NAICS-22 Cogen")),FALSE,IF(AND($P$7=FALSE,OR(C3843="Commercial NAICS Cogen",C3843="Commercial NAICS Non-Cogen",C3843="industrial NAICS Cogen", C3843="industrial NAICS non-cogen")),FALSE,TRUE))</f>
        <v>1</v>
      </c>
      <c r="M3843">
        <f t="shared" si="178"/>
        <v>0.24049382716049383</v>
      </c>
      <c r="N3843">
        <f t="shared" si="179"/>
        <v>1</v>
      </c>
    </row>
    <row r="3844" spans="1:14" x14ac:dyDescent="0.2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s="32">
        <f t="shared" si="177"/>
        <v>14100828.227680221</v>
      </c>
      <c r="J3844" t="str">
        <f>IF(K3844="natural gas",VLOOKUP(D3844,'Cross-Page Data'!$I$4:$J$13,2,FALSE),IF(K3844="solar",VLOOKUP('Form 923'!D3844,'Cross-Page Data'!$I$14:$J$117,2,FALSE),K3844))</f>
        <v>heavy or residual fuel oil</v>
      </c>
      <c r="K3844" t="str">
        <f>VLOOKUP(E3844,'Cross-Page Data'!$D$4:$F$48,3,FALSE)</f>
        <v>heavy or residual fuel oil</v>
      </c>
      <c r="L3844" t="b">
        <f>IF(AND($P$6=FALSE,OR(C3844="Commercial NAICS Cogen",C3844="Industrial NAICS Cogen",C3844="NAICS-22 Cogen")),FALSE,IF(AND($P$7=FALSE,OR(C3844="Commercial NAICS Cogen",C3844="Commercial NAICS Non-Cogen",C3844="industrial NAICS Cogen", C3844="industrial NAICS non-cogen")),FALSE,TRUE))</f>
        <v>1</v>
      </c>
      <c r="M3844">
        <f t="shared" si="178"/>
        <v>0.1465863453815261</v>
      </c>
      <c r="N3844">
        <f t="shared" si="179"/>
        <v>1</v>
      </c>
    </row>
    <row r="3845" spans="1:14" x14ac:dyDescent="0.2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s="32">
        <f t="shared" si="177"/>
        <v>14100465.78005985</v>
      </c>
      <c r="J3845" t="str">
        <f>IF(K3845="natural gas",VLOOKUP(D3845,'Cross-Page Data'!$I$4:$J$13,2,FALSE),IF(K3845="solar",VLOOKUP('Form 923'!D3845,'Cross-Page Data'!$I$14:$J$117,2,FALSE),K3845))</f>
        <v>natural gas peaker</v>
      </c>
      <c r="K3845" t="str">
        <f>VLOOKUP(E3845,'Cross-Page Data'!$D$4:$F$48,3,FALSE)</f>
        <v>natural gas</v>
      </c>
      <c r="L3845" t="b">
        <f>IF(AND($P$6=FALSE,OR(C3845="Commercial NAICS Cogen",C3845="Industrial NAICS Cogen",C3845="NAICS-22 Cogen")),FALSE,IF(AND($P$7=FALSE,OR(C3845="Commercial NAICS Cogen",C3845="Commercial NAICS Non-Cogen",C3845="industrial NAICS Cogen", C3845="industrial NAICS non-cogen")),FALSE,TRUE))</f>
        <v>1</v>
      </c>
      <c r="M3845">
        <f t="shared" si="178"/>
        <v>0.16641975308641976</v>
      </c>
      <c r="N3845">
        <f t="shared" si="179"/>
        <v>1</v>
      </c>
    </row>
    <row r="3846" spans="1:14" x14ac:dyDescent="0.2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s="32">
        <f t="shared" si="177"/>
        <v>21637058.490264114</v>
      </c>
      <c r="J3846" t="str">
        <f>IF(K3846="natural gas",VLOOKUP(D3846,'Cross-Page Data'!$I$4:$J$13,2,FALSE),IF(K3846="solar",VLOOKUP('Form 923'!D3846,'Cross-Page Data'!$I$14:$J$117,2,FALSE),K3846))</f>
        <v>heavy or residual fuel oil</v>
      </c>
      <c r="K3846" t="str">
        <f>VLOOKUP(E3846,'Cross-Page Data'!$D$4:$F$48,3,FALSE)</f>
        <v>heavy or residual fuel oil</v>
      </c>
      <c r="L3846" t="b">
        <f>IF(AND($P$6=FALSE,OR(C3846="Commercial NAICS Cogen",C3846="Industrial NAICS Cogen",C3846="NAICS-22 Cogen")),FALSE,IF(AND($P$7=FALSE,OR(C3846="Commercial NAICS Cogen",C3846="Commercial NAICS Non-Cogen",C3846="industrial NAICS Cogen", C3846="industrial NAICS non-cogen")),FALSE,TRUE))</f>
        <v>1</v>
      </c>
      <c r="M3846">
        <f t="shared" si="178"/>
        <v>5.0200803212851405E-2</v>
      </c>
      <c r="N3846">
        <f t="shared" si="179"/>
        <v>1</v>
      </c>
    </row>
    <row r="3847" spans="1:14" x14ac:dyDescent="0.2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s="32">
        <f t="shared" ref="I3847:I3910" si="180">IFERROR(F3847/G3847*10^6,"")</f>
        <v>17347414.753708202</v>
      </c>
      <c r="J3847" t="str">
        <f>IF(K3847="natural gas",VLOOKUP(D3847,'Cross-Page Data'!$I$4:$J$13,2,FALSE),IF(K3847="solar",VLOOKUP('Form 923'!D3847,'Cross-Page Data'!$I$14:$J$117,2,FALSE),K3847))</f>
        <v>natural gas peaker</v>
      </c>
      <c r="K3847" t="str">
        <f>VLOOKUP(E3847,'Cross-Page Data'!$D$4:$F$48,3,FALSE)</f>
        <v>natural gas</v>
      </c>
      <c r="L3847" t="b">
        <f>IF(AND($P$6=FALSE,OR(C3847="Commercial NAICS Cogen",C3847="Industrial NAICS Cogen",C3847="NAICS-22 Cogen")),FALSE,IF(AND($P$7=FALSE,OR(C3847="Commercial NAICS Cogen",C3847="Commercial NAICS Non-Cogen",C3847="industrial NAICS Cogen", C3847="industrial NAICS non-cogen")),FALSE,TRUE))</f>
        <v>1</v>
      </c>
      <c r="M3847">
        <f t="shared" ref="M3847:M3910" si="181">(COUNTIFS($J$6:$J$14148,J3847,$I$6:$I$14148,"&gt;"&amp;I3847)+1)/COUNTIFS($J$6:$J$14148,J3847)</f>
        <v>8.8888888888888892E-2</v>
      </c>
      <c r="N3847">
        <f t="shared" ref="N3847:N3910" si="182">IF(OR(M3847&gt;0.95,M3847&lt;0.05),0,1)</f>
        <v>1</v>
      </c>
    </row>
    <row r="3848" spans="1:14" x14ac:dyDescent="0.2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s="32" t="str">
        <f t="shared" si="180"/>
        <v/>
      </c>
      <c r="J3848" t="str">
        <f>IF(K3848="natural gas",VLOOKUP(D3848,'Cross-Page Data'!$I$4:$J$13,2,FALSE),IF(K3848="solar",VLOOKUP('Form 923'!D3848,'Cross-Page Data'!$I$14:$J$117,2,FALSE),K3848))</f>
        <v>hydro</v>
      </c>
      <c r="K3848" t="str">
        <f>VLOOKUP(E3848,'Cross-Page Data'!$D$4:$F$48,3,FALSE)</f>
        <v>hydro</v>
      </c>
      <c r="L3848" t="b">
        <f>IF(AND($P$6=FALSE,OR(C3848="Commercial NAICS Cogen",C3848="Industrial NAICS Cogen",C3848="NAICS-22 Cogen")),FALSE,IF(AND($P$7=FALSE,OR(C3848="Commercial NAICS Cogen",C3848="Commercial NAICS Non-Cogen",C3848="industrial NAICS Cogen", C3848="industrial NAICS non-cogen")),FALSE,TRUE))</f>
        <v>1</v>
      </c>
      <c r="M3848">
        <f t="shared" si="181"/>
        <v>6.8119891008174384E-4</v>
      </c>
      <c r="N3848">
        <f t="shared" si="182"/>
        <v>0</v>
      </c>
    </row>
    <row r="3849" spans="1:14" x14ac:dyDescent="0.2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s="32" t="str">
        <f t="shared" si="180"/>
        <v/>
      </c>
      <c r="J3849" t="str">
        <f>IF(K3849="natural gas",VLOOKUP(D3849,'Cross-Page Data'!$I$4:$J$13,2,FALSE),IF(K3849="solar",VLOOKUP('Form 923'!D3849,'Cross-Page Data'!$I$14:$J$117,2,FALSE),K3849))</f>
        <v>heavy or residual fuel oil</v>
      </c>
      <c r="K3849" t="str">
        <f>VLOOKUP(E3849,'Cross-Page Data'!$D$4:$F$48,3,FALSE)</f>
        <v>heavy or residual fuel oil</v>
      </c>
      <c r="L3849" t="b">
        <f>IF(AND($P$6=FALSE,OR(C3849="Commercial NAICS Cogen",C3849="Industrial NAICS Cogen",C3849="NAICS-22 Cogen")),FALSE,IF(AND($P$7=FALSE,OR(C3849="Commercial NAICS Cogen",C3849="Commercial NAICS Non-Cogen",C3849="industrial NAICS Cogen", C3849="industrial NAICS non-cogen")),FALSE,TRUE))</f>
        <v>1</v>
      </c>
      <c r="M3849">
        <f t="shared" si="181"/>
        <v>4.0160642570281126E-4</v>
      </c>
      <c r="N3849">
        <f t="shared" si="182"/>
        <v>0</v>
      </c>
    </row>
    <row r="3850" spans="1:14" x14ac:dyDescent="0.2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s="32">
        <f t="shared" si="180"/>
        <v>28305555.555555556</v>
      </c>
      <c r="J3850" t="str">
        <f>IF(K3850="natural gas",VLOOKUP(D3850,'Cross-Page Data'!$I$4:$J$13,2,FALSE),IF(K3850="solar",VLOOKUP('Form 923'!D3850,'Cross-Page Data'!$I$14:$J$117,2,FALSE),K3850))</f>
        <v>natural gas peaker</v>
      </c>
      <c r="K3850" t="str">
        <f>VLOOKUP(E3850,'Cross-Page Data'!$D$4:$F$48,3,FALSE)</f>
        <v>natural gas</v>
      </c>
      <c r="L3850" t="b">
        <f>IF(AND($P$6=FALSE,OR(C3850="Commercial NAICS Cogen",C3850="Industrial NAICS Cogen",C3850="NAICS-22 Cogen")),FALSE,IF(AND($P$7=FALSE,OR(C3850="Commercial NAICS Cogen",C3850="Commercial NAICS Non-Cogen",C3850="industrial NAICS Cogen", C3850="industrial NAICS non-cogen")),FALSE,TRUE))</f>
        <v>1</v>
      </c>
      <c r="M3850">
        <f t="shared" si="181"/>
        <v>2.7160493827160494E-2</v>
      </c>
      <c r="N3850">
        <f t="shared" si="182"/>
        <v>0</v>
      </c>
    </row>
    <row r="3851" spans="1:14" x14ac:dyDescent="0.2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s="32">
        <f t="shared" si="180"/>
        <v>13964285.714285713</v>
      </c>
      <c r="J3851" t="str">
        <f>IF(K3851="natural gas",VLOOKUP(D3851,'Cross-Page Data'!$I$4:$J$13,2,FALSE),IF(K3851="solar",VLOOKUP('Form 923'!D3851,'Cross-Page Data'!$I$14:$J$117,2,FALSE),K3851))</f>
        <v>natural gas peaker</v>
      </c>
      <c r="K3851" t="str">
        <f>VLOOKUP(E3851,'Cross-Page Data'!$D$4:$F$48,3,FALSE)</f>
        <v>natural gas</v>
      </c>
      <c r="L3851" t="b">
        <f>IF(AND($P$6=FALSE,OR(C3851="Commercial NAICS Cogen",C3851="Industrial NAICS Cogen",C3851="NAICS-22 Cogen")),FALSE,IF(AND($P$7=FALSE,OR(C3851="Commercial NAICS Cogen",C3851="Commercial NAICS Non-Cogen",C3851="industrial NAICS Cogen", C3851="industrial NAICS non-cogen")),FALSE,TRUE))</f>
        <v>1</v>
      </c>
      <c r="M3851">
        <f t="shared" si="181"/>
        <v>0.16987654320987655</v>
      </c>
      <c r="N3851">
        <f t="shared" si="182"/>
        <v>1</v>
      </c>
    </row>
    <row r="3852" spans="1:14" x14ac:dyDescent="0.2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s="32" t="str">
        <f t="shared" si="180"/>
        <v/>
      </c>
      <c r="J3852" t="str">
        <f>IF(K3852="natural gas",VLOOKUP(D3852,'Cross-Page Data'!$I$4:$J$13,2,FALSE),IF(K3852="solar",VLOOKUP('Form 923'!D3852,'Cross-Page Data'!$I$14:$J$117,2,FALSE),K3852))</f>
        <v>heavy or residual fuel oil</v>
      </c>
      <c r="K3852" t="str">
        <f>VLOOKUP(E3852,'Cross-Page Data'!$D$4:$F$48,3,FALSE)</f>
        <v>heavy or residual fuel oil</v>
      </c>
      <c r="L3852" t="b">
        <f>IF(AND($P$6=FALSE,OR(C3852="Commercial NAICS Cogen",C3852="Industrial NAICS Cogen",C3852="NAICS-22 Cogen")),FALSE,IF(AND($P$7=FALSE,OR(C3852="Commercial NAICS Cogen",C3852="Commercial NAICS Non-Cogen",C3852="industrial NAICS Cogen", C3852="industrial NAICS non-cogen")),FALSE,TRUE))</f>
        <v>1</v>
      </c>
      <c r="M3852">
        <f t="shared" si="181"/>
        <v>4.0160642570281126E-4</v>
      </c>
      <c r="N3852">
        <f t="shared" si="182"/>
        <v>0</v>
      </c>
    </row>
    <row r="3853" spans="1:14" x14ac:dyDescent="0.2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s="32" t="str">
        <f t="shared" si="180"/>
        <v/>
      </c>
      <c r="J3853" t="str">
        <f>IF(K3853="natural gas",VLOOKUP(D3853,'Cross-Page Data'!$I$4:$J$13,2,FALSE),IF(K3853="solar",VLOOKUP('Form 923'!D3853,'Cross-Page Data'!$I$14:$J$117,2,FALSE),K3853))</f>
        <v>heavy or residual fuel oil</v>
      </c>
      <c r="K3853" t="str">
        <f>VLOOKUP(E3853,'Cross-Page Data'!$D$4:$F$48,3,FALSE)</f>
        <v>heavy or residual fuel oil</v>
      </c>
      <c r="L3853" t="b">
        <f>IF(AND($P$6=FALSE,OR(C3853="Commercial NAICS Cogen",C3853="Industrial NAICS Cogen",C3853="NAICS-22 Cogen")),FALSE,IF(AND($P$7=FALSE,OR(C3853="Commercial NAICS Cogen",C3853="Commercial NAICS Non-Cogen",C3853="industrial NAICS Cogen", C3853="industrial NAICS non-cogen")),FALSE,TRUE))</f>
        <v>1</v>
      </c>
      <c r="M3853">
        <f t="shared" si="181"/>
        <v>4.0160642570281126E-4</v>
      </c>
      <c r="N3853">
        <f t="shared" si="182"/>
        <v>0</v>
      </c>
    </row>
    <row r="3854" spans="1:14" x14ac:dyDescent="0.2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s="32">
        <f t="shared" si="180"/>
        <v>13655927.73155736</v>
      </c>
      <c r="J3854" t="str">
        <f>IF(K3854="natural gas",VLOOKUP(D3854,'Cross-Page Data'!$I$4:$J$13,2,FALSE),IF(K3854="solar",VLOOKUP('Form 923'!D3854,'Cross-Page Data'!$I$14:$J$117,2,FALSE),K3854))</f>
        <v>other</v>
      </c>
      <c r="K3854" t="str">
        <f>VLOOKUP(E3854,'Cross-Page Data'!$D$4:$F$48,3,FALSE)</f>
        <v>other</v>
      </c>
      <c r="L3854" t="b">
        <f>IF(AND($P$6=FALSE,OR(C3854="Commercial NAICS Cogen",C3854="Industrial NAICS Cogen",C3854="NAICS-22 Cogen")),FALSE,IF(AND($P$7=FALSE,OR(C3854="Commercial NAICS Cogen",C3854="Commercial NAICS Non-Cogen",C3854="industrial NAICS Cogen", C3854="industrial NAICS non-cogen")),FALSE,TRUE))</f>
        <v>1</v>
      </c>
      <c r="M3854">
        <f t="shared" si="181"/>
        <v>6.8181818181818177E-2</v>
      </c>
      <c r="N3854">
        <f t="shared" si="182"/>
        <v>1</v>
      </c>
    </row>
    <row r="3855" spans="1:14" x14ac:dyDescent="0.2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s="32">
        <f t="shared" si="180"/>
        <v>13658904.53674788</v>
      </c>
      <c r="J3855" t="str">
        <f>IF(K3855="natural gas",VLOOKUP(D3855,'Cross-Page Data'!$I$4:$J$13,2,FALSE),IF(K3855="solar",VLOOKUP('Form 923'!D3855,'Cross-Page Data'!$I$14:$J$117,2,FALSE),K3855))</f>
        <v>natural gas peaker</v>
      </c>
      <c r="K3855" t="str">
        <f>VLOOKUP(E3855,'Cross-Page Data'!$D$4:$F$48,3,FALSE)</f>
        <v>natural gas</v>
      </c>
      <c r="L3855" t="b">
        <f>IF(AND($P$6=FALSE,OR(C3855="Commercial NAICS Cogen",C3855="Industrial NAICS Cogen",C3855="NAICS-22 Cogen")),FALSE,IF(AND($P$7=FALSE,OR(C3855="Commercial NAICS Cogen",C3855="Commercial NAICS Non-Cogen",C3855="industrial NAICS Cogen", C3855="industrial NAICS non-cogen")),FALSE,TRUE))</f>
        <v>1</v>
      </c>
      <c r="M3855">
        <f t="shared" si="181"/>
        <v>0.18271604938271604</v>
      </c>
      <c r="N3855">
        <f t="shared" si="182"/>
        <v>1</v>
      </c>
    </row>
    <row r="3856" spans="1:14" x14ac:dyDescent="0.2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s="32" t="str">
        <f t="shared" si="180"/>
        <v/>
      </c>
      <c r="J3856" t="str">
        <f>IF(K3856="natural gas",VLOOKUP(D3856,'Cross-Page Data'!$I$4:$J$13,2,FALSE),IF(K3856="solar",VLOOKUP('Form 923'!D3856,'Cross-Page Data'!$I$14:$J$117,2,FALSE),K3856))</f>
        <v>heavy or residual fuel oil</v>
      </c>
      <c r="K3856" t="str">
        <f>VLOOKUP(E3856,'Cross-Page Data'!$D$4:$F$48,3,FALSE)</f>
        <v>heavy or residual fuel oil</v>
      </c>
      <c r="L3856" t="b">
        <f>IF(AND($P$6=FALSE,OR(C3856="Commercial NAICS Cogen",C3856="Industrial NAICS Cogen",C3856="NAICS-22 Cogen")),FALSE,IF(AND($P$7=FALSE,OR(C3856="Commercial NAICS Cogen",C3856="Commercial NAICS Non-Cogen",C3856="industrial NAICS Cogen", C3856="industrial NAICS non-cogen")),FALSE,TRUE))</f>
        <v>1</v>
      </c>
      <c r="M3856">
        <f t="shared" si="181"/>
        <v>4.0160642570281126E-4</v>
      </c>
      <c r="N3856">
        <f t="shared" si="182"/>
        <v>0</v>
      </c>
    </row>
    <row r="3857" spans="1:14" x14ac:dyDescent="0.2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s="32" t="str">
        <f t="shared" si="180"/>
        <v/>
      </c>
      <c r="J3857" t="str">
        <f>IF(K3857="natural gas",VLOOKUP(D3857,'Cross-Page Data'!$I$4:$J$13,2,FALSE),IF(K3857="solar",VLOOKUP('Form 923'!D3857,'Cross-Page Data'!$I$14:$J$117,2,FALSE),K3857))</f>
        <v>natural gas nonpeaker</v>
      </c>
      <c r="K3857" t="str">
        <f>VLOOKUP(E3857,'Cross-Page Data'!$D$4:$F$48,3,FALSE)</f>
        <v>natural gas</v>
      </c>
      <c r="L3857" t="b">
        <f>IF(AND($P$6=FALSE,OR(C3857="Commercial NAICS Cogen",C3857="Industrial NAICS Cogen",C3857="NAICS-22 Cogen")),FALSE,IF(AND($P$7=FALSE,OR(C3857="Commercial NAICS Cogen",C3857="Commercial NAICS Non-Cogen",C3857="industrial NAICS Cogen", C3857="industrial NAICS non-cogen")),FALSE,TRUE))</f>
        <v>1</v>
      </c>
      <c r="M3857">
        <f t="shared" si="181"/>
        <v>9.3023255813953494E-4</v>
      </c>
      <c r="N3857">
        <f t="shared" si="182"/>
        <v>0</v>
      </c>
    </row>
    <row r="3858" spans="1:14" x14ac:dyDescent="0.2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s="32" t="str">
        <f t="shared" si="180"/>
        <v/>
      </c>
      <c r="J3858" t="str">
        <f>IF(K3858="natural gas",VLOOKUP(D3858,'Cross-Page Data'!$I$4:$J$13,2,FALSE),IF(K3858="solar",VLOOKUP('Form 923'!D3858,'Cross-Page Data'!$I$14:$J$117,2,FALSE),K3858))</f>
        <v>heavy or residual fuel oil</v>
      </c>
      <c r="K3858" t="str">
        <f>VLOOKUP(E3858,'Cross-Page Data'!$D$4:$F$48,3,FALSE)</f>
        <v>heavy or residual fuel oil</v>
      </c>
      <c r="L3858" t="b">
        <f>IF(AND($P$6=FALSE,OR(C3858="Commercial NAICS Cogen",C3858="Industrial NAICS Cogen",C3858="NAICS-22 Cogen")),FALSE,IF(AND($P$7=FALSE,OR(C3858="Commercial NAICS Cogen",C3858="Commercial NAICS Non-Cogen",C3858="industrial NAICS Cogen", C3858="industrial NAICS non-cogen")),FALSE,TRUE))</f>
        <v>1</v>
      </c>
      <c r="M3858">
        <f t="shared" si="181"/>
        <v>4.0160642570281126E-4</v>
      </c>
      <c r="N3858">
        <f t="shared" si="182"/>
        <v>0</v>
      </c>
    </row>
    <row r="3859" spans="1:14" x14ac:dyDescent="0.2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s="32">
        <f t="shared" si="180"/>
        <v>12163586.034467362</v>
      </c>
      <c r="J3859" t="str">
        <f>IF(K3859="natural gas",VLOOKUP(D3859,'Cross-Page Data'!$I$4:$J$13,2,FALSE),IF(K3859="solar",VLOOKUP('Form 923'!D3859,'Cross-Page Data'!$I$14:$J$117,2,FALSE),K3859))</f>
        <v>natural gas nonpeaker</v>
      </c>
      <c r="K3859" t="str">
        <f>VLOOKUP(E3859,'Cross-Page Data'!$D$4:$F$48,3,FALSE)</f>
        <v>natural gas</v>
      </c>
      <c r="L3859" t="b">
        <f>IF(AND($P$6=FALSE,OR(C3859="Commercial NAICS Cogen",C3859="Industrial NAICS Cogen",C3859="NAICS-22 Cogen")),FALSE,IF(AND($P$7=FALSE,OR(C3859="Commercial NAICS Cogen",C3859="Commercial NAICS Non-Cogen",C3859="industrial NAICS Cogen", C3859="industrial NAICS non-cogen")),FALSE,TRUE))</f>
        <v>1</v>
      </c>
      <c r="M3859">
        <f t="shared" si="181"/>
        <v>7.441860465116279E-2</v>
      </c>
      <c r="N3859">
        <f t="shared" si="182"/>
        <v>1</v>
      </c>
    </row>
    <row r="3860" spans="1:14" x14ac:dyDescent="0.2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s="32">
        <f t="shared" si="180"/>
        <v>0</v>
      </c>
      <c r="J3860" t="str">
        <f>IF(K3860="natural gas",VLOOKUP(D3860,'Cross-Page Data'!$I$4:$J$13,2,FALSE),IF(K3860="solar",VLOOKUP('Form 923'!D3860,'Cross-Page Data'!$I$14:$J$117,2,FALSE),K3860))</f>
        <v>natural gas nonpeaker</v>
      </c>
      <c r="K3860" t="str">
        <f>VLOOKUP(E3860,'Cross-Page Data'!$D$4:$F$48,3,FALSE)</f>
        <v>natural gas</v>
      </c>
      <c r="L3860" t="b">
        <f>IF(AND($P$6=FALSE,OR(C3860="Commercial NAICS Cogen",C3860="Industrial NAICS Cogen",C3860="NAICS-22 Cogen")),FALSE,IF(AND($P$7=FALSE,OR(C3860="Commercial NAICS Cogen",C3860="Commercial NAICS Non-Cogen",C3860="industrial NAICS Cogen", C3860="industrial NAICS non-cogen")),FALSE,TRUE))</f>
        <v>1</v>
      </c>
      <c r="M3860">
        <f t="shared" si="181"/>
        <v>0.77302325581395348</v>
      </c>
      <c r="N3860">
        <f t="shared" si="182"/>
        <v>1</v>
      </c>
    </row>
    <row r="3861" spans="1:14" x14ac:dyDescent="0.2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s="32" t="str">
        <f t="shared" si="180"/>
        <v/>
      </c>
      <c r="J3861" t="str">
        <f>IF(K3861="natural gas",VLOOKUP(D3861,'Cross-Page Data'!$I$4:$J$13,2,FALSE),IF(K3861="solar",VLOOKUP('Form 923'!D3861,'Cross-Page Data'!$I$14:$J$117,2,FALSE),K3861))</f>
        <v>heavy or residual fuel oil</v>
      </c>
      <c r="K3861" t="str">
        <f>VLOOKUP(E3861,'Cross-Page Data'!$D$4:$F$48,3,FALSE)</f>
        <v>heavy or residual fuel oil</v>
      </c>
      <c r="L3861" t="b">
        <f>IF(AND($P$6=FALSE,OR(C3861="Commercial NAICS Cogen",C3861="Industrial NAICS Cogen",C3861="NAICS-22 Cogen")),FALSE,IF(AND($P$7=FALSE,OR(C3861="Commercial NAICS Cogen",C3861="Commercial NAICS Non-Cogen",C3861="industrial NAICS Cogen", C3861="industrial NAICS non-cogen")),FALSE,TRUE))</f>
        <v>1</v>
      </c>
      <c r="M3861">
        <f t="shared" si="181"/>
        <v>4.0160642570281126E-4</v>
      </c>
      <c r="N3861">
        <f t="shared" si="182"/>
        <v>0</v>
      </c>
    </row>
    <row r="3862" spans="1:14" x14ac:dyDescent="0.2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s="32">
        <f t="shared" si="180"/>
        <v>11528453.222757736</v>
      </c>
      <c r="J3862" t="str">
        <f>IF(K3862="natural gas",VLOOKUP(D3862,'Cross-Page Data'!$I$4:$J$13,2,FALSE),IF(K3862="solar",VLOOKUP('Form 923'!D3862,'Cross-Page Data'!$I$14:$J$117,2,FALSE),K3862))</f>
        <v>natural gas nonpeaker</v>
      </c>
      <c r="K3862" t="str">
        <f>VLOOKUP(E3862,'Cross-Page Data'!$D$4:$F$48,3,FALSE)</f>
        <v>natural gas</v>
      </c>
      <c r="L3862" t="b">
        <f>IF(AND($P$6=FALSE,OR(C3862="Commercial NAICS Cogen",C3862="Industrial NAICS Cogen",C3862="NAICS-22 Cogen")),FALSE,IF(AND($P$7=FALSE,OR(C3862="Commercial NAICS Cogen",C3862="Commercial NAICS Non-Cogen",C3862="industrial NAICS Cogen", C3862="industrial NAICS non-cogen")),FALSE,TRUE))</f>
        <v>1</v>
      </c>
      <c r="M3862">
        <f t="shared" si="181"/>
        <v>0.13395348837209303</v>
      </c>
      <c r="N3862">
        <f t="shared" si="182"/>
        <v>1</v>
      </c>
    </row>
    <row r="3863" spans="1:14" x14ac:dyDescent="0.2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s="32">
        <f t="shared" si="180"/>
        <v>12436206.298846338</v>
      </c>
      <c r="J3863" t="str">
        <f>IF(K3863="natural gas",VLOOKUP(D3863,'Cross-Page Data'!$I$4:$J$13,2,FALSE),IF(K3863="solar",VLOOKUP('Form 923'!D3863,'Cross-Page Data'!$I$14:$J$117,2,FALSE),K3863))</f>
        <v>petroleum</v>
      </c>
      <c r="K3863" t="str">
        <f>VLOOKUP(E3863,'Cross-Page Data'!$D$4:$F$48,3,FALSE)</f>
        <v>petroleum</v>
      </c>
      <c r="L3863" t="b">
        <f>IF(AND($P$6=FALSE,OR(C3863="Commercial NAICS Cogen",C3863="Industrial NAICS Cogen",C3863="NAICS-22 Cogen")),FALSE,IF(AND($P$7=FALSE,OR(C3863="Commercial NAICS Cogen",C3863="Commercial NAICS Non-Cogen",C3863="industrial NAICS Cogen", C3863="industrial NAICS non-cogen")),FALSE,TRUE))</f>
        <v>1</v>
      </c>
      <c r="M3863">
        <f t="shared" si="181"/>
        <v>0.10434782608695652</v>
      </c>
      <c r="N3863">
        <f t="shared" si="182"/>
        <v>1</v>
      </c>
    </row>
    <row r="3864" spans="1:14" x14ac:dyDescent="0.2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s="32">
        <f t="shared" si="180"/>
        <v>12162884.436480567</v>
      </c>
      <c r="J3864" t="str">
        <f>IF(K3864="natural gas",VLOOKUP(D3864,'Cross-Page Data'!$I$4:$J$13,2,FALSE),IF(K3864="solar",VLOOKUP('Form 923'!D3864,'Cross-Page Data'!$I$14:$J$117,2,FALSE),K3864))</f>
        <v>natural gas peaker</v>
      </c>
      <c r="K3864" t="str">
        <f>VLOOKUP(E3864,'Cross-Page Data'!$D$4:$F$48,3,FALSE)</f>
        <v>natural gas</v>
      </c>
      <c r="L3864" t="b">
        <f>IF(AND($P$6=FALSE,OR(C3864="Commercial NAICS Cogen",C3864="Industrial NAICS Cogen",C3864="NAICS-22 Cogen")),FALSE,IF(AND($P$7=FALSE,OR(C3864="Commercial NAICS Cogen",C3864="Commercial NAICS Non-Cogen",C3864="industrial NAICS Cogen", C3864="industrial NAICS non-cogen")),FALSE,TRUE))</f>
        <v>1</v>
      </c>
      <c r="M3864">
        <f t="shared" si="181"/>
        <v>0.27061728395061729</v>
      </c>
      <c r="N3864">
        <f t="shared" si="182"/>
        <v>1</v>
      </c>
    </row>
    <row r="3865" spans="1:14" x14ac:dyDescent="0.2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s="32" t="str">
        <f t="shared" si="180"/>
        <v/>
      </c>
      <c r="J3865" t="str">
        <f>IF(K3865="natural gas",VLOOKUP(D3865,'Cross-Page Data'!$I$4:$J$13,2,FALSE),IF(K3865="solar",VLOOKUP('Form 923'!D3865,'Cross-Page Data'!$I$14:$J$117,2,FALSE),K3865))</f>
        <v>heavy or residual fuel oil</v>
      </c>
      <c r="K3865" t="str">
        <f>VLOOKUP(E3865,'Cross-Page Data'!$D$4:$F$48,3,FALSE)</f>
        <v>heavy or residual fuel oil</v>
      </c>
      <c r="L3865" t="b">
        <f>IF(AND($P$6=FALSE,OR(C3865="Commercial NAICS Cogen",C3865="Industrial NAICS Cogen",C3865="NAICS-22 Cogen")),FALSE,IF(AND($P$7=FALSE,OR(C3865="Commercial NAICS Cogen",C3865="Commercial NAICS Non-Cogen",C3865="industrial NAICS Cogen", C3865="industrial NAICS non-cogen")),FALSE,TRUE))</f>
        <v>1</v>
      </c>
      <c r="M3865">
        <f t="shared" si="181"/>
        <v>4.0160642570281126E-4</v>
      </c>
      <c r="N3865">
        <f t="shared" si="182"/>
        <v>0</v>
      </c>
    </row>
    <row r="3866" spans="1:14" x14ac:dyDescent="0.2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s="32">
        <f t="shared" si="180"/>
        <v>0</v>
      </c>
      <c r="J3866" t="str">
        <f>IF(K3866="natural gas",VLOOKUP(D3866,'Cross-Page Data'!$I$4:$J$13,2,FALSE),IF(K3866="solar",VLOOKUP('Form 923'!D3866,'Cross-Page Data'!$I$14:$J$117,2,FALSE),K3866))</f>
        <v>natural gas nonpeaker</v>
      </c>
      <c r="K3866" t="str">
        <f>VLOOKUP(E3866,'Cross-Page Data'!$D$4:$F$48,3,FALSE)</f>
        <v>natural gas</v>
      </c>
      <c r="L3866" t="b">
        <f>IF(AND($P$6=FALSE,OR(C3866="Commercial NAICS Cogen",C3866="Industrial NAICS Cogen",C3866="NAICS-22 Cogen")),FALSE,IF(AND($P$7=FALSE,OR(C3866="Commercial NAICS Cogen",C3866="Commercial NAICS Non-Cogen",C3866="industrial NAICS Cogen", C3866="industrial NAICS non-cogen")),FALSE,TRUE))</f>
        <v>1</v>
      </c>
      <c r="M3866">
        <f t="shared" si="181"/>
        <v>0.77302325581395348</v>
      </c>
      <c r="N3866">
        <f t="shared" si="182"/>
        <v>1</v>
      </c>
    </row>
    <row r="3867" spans="1:14" x14ac:dyDescent="0.2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s="32" t="str">
        <f t="shared" si="180"/>
        <v/>
      </c>
      <c r="J3867" t="str">
        <f>IF(K3867="natural gas",VLOOKUP(D3867,'Cross-Page Data'!$I$4:$J$13,2,FALSE),IF(K3867="solar",VLOOKUP('Form 923'!D3867,'Cross-Page Data'!$I$14:$J$117,2,FALSE),K3867))</f>
        <v>heavy or residual fuel oil</v>
      </c>
      <c r="K3867" t="str">
        <f>VLOOKUP(E3867,'Cross-Page Data'!$D$4:$F$48,3,FALSE)</f>
        <v>heavy or residual fuel oil</v>
      </c>
      <c r="L3867" t="b">
        <f>IF(AND($P$6=FALSE,OR(C3867="Commercial NAICS Cogen",C3867="Industrial NAICS Cogen",C3867="NAICS-22 Cogen")),FALSE,IF(AND($P$7=FALSE,OR(C3867="Commercial NAICS Cogen",C3867="Commercial NAICS Non-Cogen",C3867="industrial NAICS Cogen", C3867="industrial NAICS non-cogen")),FALSE,TRUE))</f>
        <v>1</v>
      </c>
      <c r="M3867">
        <f t="shared" si="181"/>
        <v>4.0160642570281126E-4</v>
      </c>
      <c r="N3867">
        <f t="shared" si="182"/>
        <v>0</v>
      </c>
    </row>
    <row r="3868" spans="1:14" x14ac:dyDescent="0.2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s="32">
        <f t="shared" si="180"/>
        <v>11428483.843828291</v>
      </c>
      <c r="J3868" t="str">
        <f>IF(K3868="natural gas",VLOOKUP(D3868,'Cross-Page Data'!$I$4:$J$13,2,FALSE),IF(K3868="solar",VLOOKUP('Form 923'!D3868,'Cross-Page Data'!$I$14:$J$117,2,FALSE),K3868))</f>
        <v>natural gas nonpeaker</v>
      </c>
      <c r="K3868" t="str">
        <f>VLOOKUP(E3868,'Cross-Page Data'!$D$4:$F$48,3,FALSE)</f>
        <v>natural gas</v>
      </c>
      <c r="L3868" t="b">
        <f>IF(AND($P$6=FALSE,OR(C3868="Commercial NAICS Cogen",C3868="Industrial NAICS Cogen",C3868="NAICS-22 Cogen")),FALSE,IF(AND($P$7=FALSE,OR(C3868="Commercial NAICS Cogen",C3868="Commercial NAICS Non-Cogen",C3868="industrial NAICS Cogen", C3868="industrial NAICS non-cogen")),FALSE,TRUE))</f>
        <v>1</v>
      </c>
      <c r="M3868">
        <f t="shared" si="181"/>
        <v>0.14883720930232558</v>
      </c>
      <c r="N3868">
        <f t="shared" si="182"/>
        <v>1</v>
      </c>
    </row>
    <row r="3869" spans="1:14" x14ac:dyDescent="0.2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s="32">
        <f t="shared" si="180"/>
        <v>0</v>
      </c>
      <c r="J3869" t="str">
        <f>IF(K3869="natural gas",VLOOKUP(D3869,'Cross-Page Data'!$I$4:$J$13,2,FALSE),IF(K3869="solar",VLOOKUP('Form 923'!D3869,'Cross-Page Data'!$I$14:$J$117,2,FALSE),K3869))</f>
        <v>natural gas nonpeaker</v>
      </c>
      <c r="K3869" t="str">
        <f>VLOOKUP(E3869,'Cross-Page Data'!$D$4:$F$48,3,FALSE)</f>
        <v>natural gas</v>
      </c>
      <c r="L3869" t="b">
        <f>IF(AND($P$6=FALSE,OR(C3869="Commercial NAICS Cogen",C3869="Industrial NAICS Cogen",C3869="NAICS-22 Cogen")),FALSE,IF(AND($P$7=FALSE,OR(C3869="Commercial NAICS Cogen",C3869="Commercial NAICS Non-Cogen",C3869="industrial NAICS Cogen", C3869="industrial NAICS non-cogen")),FALSE,TRUE))</f>
        <v>1</v>
      </c>
      <c r="M3869">
        <f t="shared" si="181"/>
        <v>0.77302325581395348</v>
      </c>
      <c r="N3869">
        <f t="shared" si="182"/>
        <v>1</v>
      </c>
    </row>
    <row r="3870" spans="1:14" x14ac:dyDescent="0.2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s="32">
        <f t="shared" si="180"/>
        <v>11732103.30763552</v>
      </c>
      <c r="J3870" t="str">
        <f>IF(K3870="natural gas",VLOOKUP(D3870,'Cross-Page Data'!$I$4:$J$13,2,FALSE),IF(K3870="solar",VLOOKUP('Form 923'!D3870,'Cross-Page Data'!$I$14:$J$117,2,FALSE),K3870))</f>
        <v>natural gas nonpeaker</v>
      </c>
      <c r="K3870" t="str">
        <f>VLOOKUP(E3870,'Cross-Page Data'!$D$4:$F$48,3,FALSE)</f>
        <v>natural gas</v>
      </c>
      <c r="L3870" t="b">
        <f>IF(AND($P$6=FALSE,OR(C3870="Commercial NAICS Cogen",C3870="Industrial NAICS Cogen",C3870="NAICS-22 Cogen")),FALSE,IF(AND($P$7=FALSE,OR(C3870="Commercial NAICS Cogen",C3870="Commercial NAICS Non-Cogen",C3870="industrial NAICS Cogen", C3870="industrial NAICS non-cogen")),FALSE,TRUE))</f>
        <v>1</v>
      </c>
      <c r="M3870">
        <f t="shared" si="181"/>
        <v>0.10883720930232559</v>
      </c>
      <c r="N3870">
        <f t="shared" si="182"/>
        <v>1</v>
      </c>
    </row>
    <row r="3871" spans="1:14" x14ac:dyDescent="0.2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s="32">
        <f t="shared" si="180"/>
        <v>16024663.677130047</v>
      </c>
      <c r="J3871" t="str">
        <f>IF(K3871="natural gas",VLOOKUP(D3871,'Cross-Page Data'!$I$4:$J$13,2,FALSE),IF(K3871="solar",VLOOKUP('Form 923'!D3871,'Cross-Page Data'!$I$14:$J$117,2,FALSE),K3871))</f>
        <v>natural gas peaker</v>
      </c>
      <c r="K3871" t="str">
        <f>VLOOKUP(E3871,'Cross-Page Data'!$D$4:$F$48,3,FALSE)</f>
        <v>natural gas</v>
      </c>
      <c r="L3871" t="b">
        <f>IF(AND($P$6=FALSE,OR(C3871="Commercial NAICS Cogen",C3871="Industrial NAICS Cogen",C3871="NAICS-22 Cogen")),FALSE,IF(AND($P$7=FALSE,OR(C3871="Commercial NAICS Cogen",C3871="Commercial NAICS Non-Cogen",C3871="industrial NAICS Cogen", C3871="industrial NAICS non-cogen")),FALSE,TRUE))</f>
        <v>1</v>
      </c>
      <c r="M3871">
        <f t="shared" si="181"/>
        <v>0.11753086419753087</v>
      </c>
      <c r="N3871">
        <f t="shared" si="182"/>
        <v>1</v>
      </c>
    </row>
    <row r="3872" spans="1:14" x14ac:dyDescent="0.2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s="32" t="str">
        <f t="shared" si="180"/>
        <v/>
      </c>
      <c r="J3872" t="str">
        <f>IF(K3872="natural gas",VLOOKUP(D3872,'Cross-Page Data'!$I$4:$J$13,2,FALSE),IF(K3872="solar",VLOOKUP('Form 923'!D3872,'Cross-Page Data'!$I$14:$J$117,2,FALSE),K3872))</f>
        <v>heavy or residual fuel oil</v>
      </c>
      <c r="K3872" t="str">
        <f>VLOOKUP(E3872,'Cross-Page Data'!$D$4:$F$48,3,FALSE)</f>
        <v>heavy or residual fuel oil</v>
      </c>
      <c r="L3872" t="b">
        <f>IF(AND($P$6=FALSE,OR(C3872="Commercial NAICS Cogen",C3872="Industrial NAICS Cogen",C3872="NAICS-22 Cogen")),FALSE,IF(AND($P$7=FALSE,OR(C3872="Commercial NAICS Cogen",C3872="Commercial NAICS Non-Cogen",C3872="industrial NAICS Cogen", C3872="industrial NAICS non-cogen")),FALSE,TRUE))</f>
        <v>1</v>
      </c>
      <c r="M3872">
        <f t="shared" si="181"/>
        <v>4.0160642570281126E-4</v>
      </c>
      <c r="N3872">
        <f t="shared" si="182"/>
        <v>0</v>
      </c>
    </row>
    <row r="3873" spans="1:14" x14ac:dyDescent="0.2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s="32" t="str">
        <f t="shared" si="180"/>
        <v/>
      </c>
      <c r="J3873" t="str">
        <f>IF(K3873="natural gas",VLOOKUP(D3873,'Cross-Page Data'!$I$4:$J$13,2,FALSE),IF(K3873="solar",VLOOKUP('Form 923'!D3873,'Cross-Page Data'!$I$14:$J$117,2,FALSE),K3873))</f>
        <v>natural gas nonpeaker</v>
      </c>
      <c r="K3873" t="str">
        <f>VLOOKUP(E3873,'Cross-Page Data'!$D$4:$F$48,3,FALSE)</f>
        <v>natural gas</v>
      </c>
      <c r="L3873" t="b">
        <f>IF(AND($P$6=FALSE,OR(C3873="Commercial NAICS Cogen",C3873="Industrial NAICS Cogen",C3873="NAICS-22 Cogen")),FALSE,IF(AND($P$7=FALSE,OR(C3873="Commercial NAICS Cogen",C3873="Commercial NAICS Non-Cogen",C3873="industrial NAICS Cogen", C3873="industrial NAICS non-cogen")),FALSE,TRUE))</f>
        <v>1</v>
      </c>
      <c r="M3873">
        <f t="shared" si="181"/>
        <v>9.3023255813953494E-4</v>
      </c>
      <c r="N3873">
        <f t="shared" si="182"/>
        <v>0</v>
      </c>
    </row>
    <row r="3874" spans="1:14" x14ac:dyDescent="0.2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s="32">
        <f t="shared" si="180"/>
        <v>8679525.6908441465</v>
      </c>
      <c r="J3874" t="str">
        <f>IF(K3874="natural gas",VLOOKUP(D3874,'Cross-Page Data'!$I$4:$J$13,2,FALSE),IF(K3874="solar",VLOOKUP('Form 923'!D3874,'Cross-Page Data'!$I$14:$J$117,2,FALSE),K3874))</f>
        <v>heavy or residual fuel oil</v>
      </c>
      <c r="K3874" t="str">
        <f>VLOOKUP(E3874,'Cross-Page Data'!$D$4:$F$48,3,FALSE)</f>
        <v>heavy or residual fuel oil</v>
      </c>
      <c r="L3874" t="b">
        <f>IF(AND($P$6=FALSE,OR(C3874="Commercial NAICS Cogen",C3874="Industrial NAICS Cogen",C3874="NAICS-22 Cogen")),FALSE,IF(AND($P$7=FALSE,OR(C3874="Commercial NAICS Cogen",C3874="Commercial NAICS Non-Cogen",C3874="industrial NAICS Cogen", C3874="industrial NAICS non-cogen")),FALSE,TRUE))</f>
        <v>1</v>
      </c>
      <c r="M3874">
        <f t="shared" si="181"/>
        <v>0.47510040160642569</v>
      </c>
      <c r="N3874">
        <f t="shared" si="182"/>
        <v>1</v>
      </c>
    </row>
    <row r="3875" spans="1:14" x14ac:dyDescent="0.2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s="32">
        <f t="shared" si="180"/>
        <v>8811259.4424595386</v>
      </c>
      <c r="J3875" t="str">
        <f>IF(K3875="natural gas",VLOOKUP(D3875,'Cross-Page Data'!$I$4:$J$13,2,FALSE),IF(K3875="solar",VLOOKUP('Form 923'!D3875,'Cross-Page Data'!$I$14:$J$117,2,FALSE),K3875))</f>
        <v>natural gas nonpeaker</v>
      </c>
      <c r="K3875" t="str">
        <f>VLOOKUP(E3875,'Cross-Page Data'!$D$4:$F$48,3,FALSE)</f>
        <v>natural gas</v>
      </c>
      <c r="L3875" t="b">
        <f>IF(AND($P$6=FALSE,OR(C3875="Commercial NAICS Cogen",C3875="Industrial NAICS Cogen",C3875="NAICS-22 Cogen")),FALSE,IF(AND($P$7=FALSE,OR(C3875="Commercial NAICS Cogen",C3875="Commercial NAICS Non-Cogen",C3875="industrial NAICS Cogen", C3875="industrial NAICS non-cogen")),FALSE,TRUE))</f>
        <v>1</v>
      </c>
      <c r="M3875">
        <f t="shared" si="181"/>
        <v>0.38139534883720932</v>
      </c>
      <c r="N3875">
        <f t="shared" si="182"/>
        <v>1</v>
      </c>
    </row>
    <row r="3876" spans="1:14" x14ac:dyDescent="0.2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s="32">
        <f t="shared" si="180"/>
        <v>10845770.050460814</v>
      </c>
      <c r="J3876" t="str">
        <f>IF(K3876="natural gas",VLOOKUP(D3876,'Cross-Page Data'!$I$4:$J$13,2,FALSE),IF(K3876="solar",VLOOKUP('Form 923'!D3876,'Cross-Page Data'!$I$14:$J$117,2,FALSE),K3876))</f>
        <v>natural gas peaker</v>
      </c>
      <c r="K3876" t="str">
        <f>VLOOKUP(E3876,'Cross-Page Data'!$D$4:$F$48,3,FALSE)</f>
        <v>natural gas</v>
      </c>
      <c r="L3876" t="b">
        <f>IF(AND($P$6=FALSE,OR(C3876="Commercial NAICS Cogen",C3876="Industrial NAICS Cogen",C3876="NAICS-22 Cogen")),FALSE,IF(AND($P$7=FALSE,OR(C3876="Commercial NAICS Cogen",C3876="Commercial NAICS Non-Cogen",C3876="industrial NAICS Cogen", C3876="industrial NAICS non-cogen")),FALSE,TRUE))</f>
        <v>1</v>
      </c>
      <c r="M3876">
        <f t="shared" si="181"/>
        <v>0.41827160493827159</v>
      </c>
      <c r="N3876">
        <f t="shared" si="182"/>
        <v>1</v>
      </c>
    </row>
    <row r="3877" spans="1:14" x14ac:dyDescent="0.2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s="32">
        <f t="shared" si="180"/>
        <v>8902010.1878731456</v>
      </c>
      <c r="J3877" t="str">
        <f>IF(K3877="natural gas",VLOOKUP(D3877,'Cross-Page Data'!$I$4:$J$13,2,FALSE),IF(K3877="solar",VLOOKUP('Form 923'!D3877,'Cross-Page Data'!$I$14:$J$117,2,FALSE),K3877))</f>
        <v>hydro</v>
      </c>
      <c r="K3877" t="str">
        <f>VLOOKUP(E3877,'Cross-Page Data'!$D$4:$F$48,3,FALSE)</f>
        <v>hydro</v>
      </c>
      <c r="L3877" t="b">
        <f>IF(AND($P$6=FALSE,OR(C3877="Commercial NAICS Cogen",C3877="Industrial NAICS Cogen",C3877="NAICS-22 Cogen")),FALSE,IF(AND($P$7=FALSE,OR(C3877="Commercial NAICS Cogen",C3877="Commercial NAICS Non-Cogen",C3877="industrial NAICS Cogen", C3877="industrial NAICS non-cogen")),FALSE,TRUE))</f>
        <v>1</v>
      </c>
      <c r="M3877">
        <f t="shared" si="181"/>
        <v>0.28678474114441416</v>
      </c>
      <c r="N3877">
        <f t="shared" si="182"/>
        <v>1</v>
      </c>
    </row>
    <row r="3878" spans="1:14" x14ac:dyDescent="0.2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s="32">
        <f t="shared" si="180"/>
        <v>318880.47951460781</v>
      </c>
      <c r="J3878" t="str">
        <f>IF(K3878="natural gas",VLOOKUP(D3878,'Cross-Page Data'!$I$4:$J$13,2,FALSE),IF(K3878="solar",VLOOKUP('Form 923'!D3878,'Cross-Page Data'!$I$14:$J$117,2,FALSE),K3878))</f>
        <v>heavy or residual fuel oil</v>
      </c>
      <c r="K3878" t="str">
        <f>VLOOKUP(E3878,'Cross-Page Data'!$D$4:$F$48,3,FALSE)</f>
        <v>heavy or residual fuel oil</v>
      </c>
      <c r="L3878" t="b">
        <f>IF(AND($P$6=FALSE,OR(C3878="Commercial NAICS Cogen",C3878="Industrial NAICS Cogen",C3878="NAICS-22 Cogen")),FALSE,IF(AND($P$7=FALSE,OR(C3878="Commercial NAICS Cogen",C3878="Commercial NAICS Non-Cogen",C3878="industrial NAICS Cogen", C3878="industrial NAICS non-cogen")),FALSE,TRUE))</f>
        <v>1</v>
      </c>
      <c r="M3878">
        <f t="shared" si="181"/>
        <v>0.57148594377510042</v>
      </c>
      <c r="N3878">
        <f t="shared" si="182"/>
        <v>1</v>
      </c>
    </row>
    <row r="3879" spans="1:14" x14ac:dyDescent="0.2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s="32">
        <f t="shared" si="180"/>
        <v>305950.74193054915</v>
      </c>
      <c r="J3879" t="str">
        <f>IF(K3879="natural gas",VLOOKUP(D3879,'Cross-Page Data'!$I$4:$J$13,2,FALSE),IF(K3879="solar",VLOOKUP('Form 923'!D3879,'Cross-Page Data'!$I$14:$J$117,2,FALSE),K3879))</f>
        <v>natural gas peaker</v>
      </c>
      <c r="K3879" t="str">
        <f>VLOOKUP(E3879,'Cross-Page Data'!$D$4:$F$48,3,FALSE)</f>
        <v>natural gas</v>
      </c>
      <c r="L3879" t="b">
        <f>IF(AND($P$6=FALSE,OR(C3879="Commercial NAICS Cogen",C3879="Industrial NAICS Cogen",C3879="NAICS-22 Cogen")),FALSE,IF(AND($P$7=FALSE,OR(C3879="Commercial NAICS Cogen",C3879="Commercial NAICS Non-Cogen",C3879="industrial NAICS Cogen", C3879="industrial NAICS non-cogen")),FALSE,TRUE))</f>
        <v>1</v>
      </c>
      <c r="M3879">
        <f t="shared" si="181"/>
        <v>0.80395061728395056</v>
      </c>
      <c r="N3879">
        <f t="shared" si="182"/>
        <v>1</v>
      </c>
    </row>
    <row r="3880" spans="1:14" x14ac:dyDescent="0.2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s="32" t="str">
        <f t="shared" si="180"/>
        <v/>
      </c>
      <c r="J3880" t="str">
        <f>IF(K3880="natural gas",VLOOKUP(D3880,'Cross-Page Data'!$I$4:$J$13,2,FALSE),IF(K3880="solar",VLOOKUP('Form 923'!D3880,'Cross-Page Data'!$I$14:$J$117,2,FALSE),K3880))</f>
        <v>heavy or residual fuel oil</v>
      </c>
      <c r="K3880" t="str">
        <f>VLOOKUP(E3880,'Cross-Page Data'!$D$4:$F$48,3,FALSE)</f>
        <v>heavy or residual fuel oil</v>
      </c>
      <c r="L3880" t="b">
        <f>IF(AND($P$6=FALSE,OR(C3880="Commercial NAICS Cogen",C3880="Industrial NAICS Cogen",C3880="NAICS-22 Cogen")),FALSE,IF(AND($P$7=FALSE,OR(C3880="Commercial NAICS Cogen",C3880="Commercial NAICS Non-Cogen",C3880="industrial NAICS Cogen", C3880="industrial NAICS non-cogen")),FALSE,TRUE))</f>
        <v>1</v>
      </c>
      <c r="M3880">
        <f t="shared" si="181"/>
        <v>4.0160642570281126E-4</v>
      </c>
      <c r="N3880">
        <f t="shared" si="182"/>
        <v>0</v>
      </c>
    </row>
    <row r="3881" spans="1:14" x14ac:dyDescent="0.2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s="32">
        <f t="shared" si="180"/>
        <v>13400041.582052026</v>
      </c>
      <c r="J3881" t="str">
        <f>IF(K3881="natural gas",VLOOKUP(D3881,'Cross-Page Data'!$I$4:$J$13,2,FALSE),IF(K3881="solar",VLOOKUP('Form 923'!D3881,'Cross-Page Data'!$I$14:$J$117,2,FALSE),K3881))</f>
        <v>natural gas peaker</v>
      </c>
      <c r="K3881" t="str">
        <f>VLOOKUP(E3881,'Cross-Page Data'!$D$4:$F$48,3,FALSE)</f>
        <v>natural gas</v>
      </c>
      <c r="L3881" t="b">
        <f>IF(AND($P$6=FALSE,OR(C3881="Commercial NAICS Cogen",C3881="Industrial NAICS Cogen",C3881="NAICS-22 Cogen")),FALSE,IF(AND($P$7=FALSE,OR(C3881="Commercial NAICS Cogen",C3881="Commercial NAICS Non-Cogen",C3881="industrial NAICS Cogen", C3881="industrial NAICS non-cogen")),FALSE,TRUE))</f>
        <v>1</v>
      </c>
      <c r="M3881">
        <f t="shared" si="181"/>
        <v>0.19259259259259259</v>
      </c>
      <c r="N3881">
        <f t="shared" si="182"/>
        <v>1</v>
      </c>
    </row>
    <row r="3882" spans="1:14" x14ac:dyDescent="0.2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s="32">
        <f t="shared" si="180"/>
        <v>13247314.521937927</v>
      </c>
      <c r="J3882" t="str">
        <f>IF(K3882="natural gas",VLOOKUP(D3882,'Cross-Page Data'!$I$4:$J$13,2,FALSE),IF(K3882="solar",VLOOKUP('Form 923'!D3882,'Cross-Page Data'!$I$14:$J$117,2,FALSE),K3882))</f>
        <v>heavy or residual fuel oil</v>
      </c>
      <c r="K3882" t="str">
        <f>VLOOKUP(E3882,'Cross-Page Data'!$D$4:$F$48,3,FALSE)</f>
        <v>heavy or residual fuel oil</v>
      </c>
      <c r="L3882" t="b">
        <f>IF(AND($P$6=FALSE,OR(C3882="Commercial NAICS Cogen",C3882="Industrial NAICS Cogen",C3882="NAICS-22 Cogen")),FALSE,IF(AND($P$7=FALSE,OR(C3882="Commercial NAICS Cogen",C3882="Commercial NAICS Non-Cogen",C3882="industrial NAICS Cogen", C3882="industrial NAICS non-cogen")),FALSE,TRUE))</f>
        <v>1</v>
      </c>
      <c r="M3882">
        <f t="shared" si="181"/>
        <v>0.17550200803212851</v>
      </c>
      <c r="N3882">
        <f t="shared" si="182"/>
        <v>1</v>
      </c>
    </row>
    <row r="3883" spans="1:14" x14ac:dyDescent="0.2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s="32">
        <f t="shared" si="180"/>
        <v>13247325.442842839</v>
      </c>
      <c r="J3883" t="str">
        <f>IF(K3883="natural gas",VLOOKUP(D3883,'Cross-Page Data'!$I$4:$J$13,2,FALSE),IF(K3883="solar",VLOOKUP('Form 923'!D3883,'Cross-Page Data'!$I$14:$J$117,2,FALSE),K3883))</f>
        <v>natural gas peaker</v>
      </c>
      <c r="K3883" t="str">
        <f>VLOOKUP(E3883,'Cross-Page Data'!$D$4:$F$48,3,FALSE)</f>
        <v>natural gas</v>
      </c>
      <c r="L3883" t="b">
        <f>IF(AND($P$6=FALSE,OR(C3883="Commercial NAICS Cogen",C3883="Industrial NAICS Cogen",C3883="NAICS-22 Cogen")),FALSE,IF(AND($P$7=FALSE,OR(C3883="Commercial NAICS Cogen",C3883="Commercial NAICS Non-Cogen",C3883="industrial NAICS Cogen", C3883="industrial NAICS non-cogen")),FALSE,TRUE))</f>
        <v>1</v>
      </c>
      <c r="M3883">
        <f t="shared" si="181"/>
        <v>0.19950617283950617</v>
      </c>
      <c r="N3883">
        <f t="shared" si="182"/>
        <v>1</v>
      </c>
    </row>
    <row r="3884" spans="1:14" x14ac:dyDescent="0.2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s="32">
        <f t="shared" si="180"/>
        <v>13196757.368189532</v>
      </c>
      <c r="J3884" t="str">
        <f>IF(K3884="natural gas",VLOOKUP(D3884,'Cross-Page Data'!$I$4:$J$13,2,FALSE),IF(K3884="solar",VLOOKUP('Form 923'!D3884,'Cross-Page Data'!$I$14:$J$117,2,FALSE),K3884))</f>
        <v>heavy or residual fuel oil</v>
      </c>
      <c r="K3884" t="str">
        <f>VLOOKUP(E3884,'Cross-Page Data'!$D$4:$F$48,3,FALSE)</f>
        <v>heavy or residual fuel oil</v>
      </c>
      <c r="L3884" t="b">
        <f>IF(AND($P$6=FALSE,OR(C3884="Commercial NAICS Cogen",C3884="Industrial NAICS Cogen",C3884="NAICS-22 Cogen")),FALSE,IF(AND($P$7=FALSE,OR(C3884="Commercial NAICS Cogen",C3884="Commercial NAICS Non-Cogen",C3884="industrial NAICS Cogen", C3884="industrial NAICS non-cogen")),FALSE,TRUE))</f>
        <v>1</v>
      </c>
      <c r="M3884">
        <f t="shared" si="181"/>
        <v>0.17791164658634537</v>
      </c>
      <c r="N3884">
        <f t="shared" si="182"/>
        <v>1</v>
      </c>
    </row>
    <row r="3885" spans="1:14" x14ac:dyDescent="0.2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s="32">
        <f t="shared" si="180"/>
        <v>13196761.321034808</v>
      </c>
      <c r="J3885" t="str">
        <f>IF(K3885="natural gas",VLOOKUP(D3885,'Cross-Page Data'!$I$4:$J$13,2,FALSE),IF(K3885="solar",VLOOKUP('Form 923'!D3885,'Cross-Page Data'!$I$14:$J$117,2,FALSE),K3885))</f>
        <v>natural gas peaker</v>
      </c>
      <c r="K3885" t="str">
        <f>VLOOKUP(E3885,'Cross-Page Data'!$D$4:$F$48,3,FALSE)</f>
        <v>natural gas</v>
      </c>
      <c r="L3885" t="b">
        <f>IF(AND($P$6=FALSE,OR(C3885="Commercial NAICS Cogen",C3885="Industrial NAICS Cogen",C3885="NAICS-22 Cogen")),FALSE,IF(AND($P$7=FALSE,OR(C3885="Commercial NAICS Cogen",C3885="Commercial NAICS Non-Cogen",C3885="industrial NAICS Cogen", C3885="industrial NAICS non-cogen")),FALSE,TRUE))</f>
        <v>1</v>
      </c>
      <c r="M3885">
        <f t="shared" si="181"/>
        <v>0.20296296296296296</v>
      </c>
      <c r="N3885">
        <f t="shared" si="182"/>
        <v>1</v>
      </c>
    </row>
    <row r="3886" spans="1:14" x14ac:dyDescent="0.2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s="32" t="str">
        <f t="shared" si="180"/>
        <v/>
      </c>
      <c r="J3886" t="str">
        <f>IF(K3886="natural gas",VLOOKUP(D3886,'Cross-Page Data'!$I$4:$J$13,2,FALSE),IF(K3886="solar",VLOOKUP('Form 923'!D3886,'Cross-Page Data'!$I$14:$J$117,2,FALSE),K3886))</f>
        <v>heavy or residual fuel oil</v>
      </c>
      <c r="K3886" t="str">
        <f>VLOOKUP(E3886,'Cross-Page Data'!$D$4:$F$48,3,FALSE)</f>
        <v>heavy or residual fuel oil</v>
      </c>
      <c r="L3886" t="b">
        <f>IF(AND($P$6=FALSE,OR(C3886="Commercial NAICS Cogen",C3886="Industrial NAICS Cogen",C3886="NAICS-22 Cogen")),FALSE,IF(AND($P$7=FALSE,OR(C3886="Commercial NAICS Cogen",C3886="Commercial NAICS Non-Cogen",C3886="industrial NAICS Cogen", C3886="industrial NAICS non-cogen")),FALSE,TRUE))</f>
        <v>1</v>
      </c>
      <c r="M3886">
        <f t="shared" si="181"/>
        <v>4.0160642570281126E-4</v>
      </c>
      <c r="N3886">
        <f t="shared" si="182"/>
        <v>0</v>
      </c>
    </row>
    <row r="3887" spans="1:14" x14ac:dyDescent="0.2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s="32" t="str">
        <f t="shared" si="180"/>
        <v/>
      </c>
      <c r="J3887" t="str">
        <f>IF(K3887="natural gas",VLOOKUP(D3887,'Cross-Page Data'!$I$4:$J$13,2,FALSE),IF(K3887="solar",VLOOKUP('Form 923'!D3887,'Cross-Page Data'!$I$14:$J$117,2,FALSE),K3887))</f>
        <v>hydro</v>
      </c>
      <c r="K3887" t="str">
        <f>VLOOKUP(E3887,'Cross-Page Data'!$D$4:$F$48,3,FALSE)</f>
        <v>hydro</v>
      </c>
      <c r="L3887" t="b">
        <f>IF(AND($P$6=FALSE,OR(C3887="Commercial NAICS Cogen",C3887="Industrial NAICS Cogen",C3887="NAICS-22 Cogen")),FALSE,IF(AND($P$7=FALSE,OR(C3887="Commercial NAICS Cogen",C3887="Commercial NAICS Non-Cogen",C3887="industrial NAICS Cogen", C3887="industrial NAICS non-cogen")),FALSE,TRUE))</f>
        <v>1</v>
      </c>
      <c r="M3887">
        <f t="shared" si="181"/>
        <v>6.8119891008174384E-4</v>
      </c>
      <c r="N3887">
        <f t="shared" si="182"/>
        <v>0</v>
      </c>
    </row>
    <row r="3888" spans="1:14" x14ac:dyDescent="0.2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s="32" t="str">
        <f t="shared" si="180"/>
        <v/>
      </c>
      <c r="J3888" t="str">
        <f>IF(K3888="natural gas",VLOOKUP(D3888,'Cross-Page Data'!$I$4:$J$13,2,FALSE),IF(K3888="solar",VLOOKUP('Form 923'!D3888,'Cross-Page Data'!$I$14:$J$117,2,FALSE),K3888))</f>
        <v>heavy or residual fuel oil</v>
      </c>
      <c r="K3888" t="str">
        <f>VLOOKUP(E3888,'Cross-Page Data'!$D$4:$F$48,3,FALSE)</f>
        <v>heavy or residual fuel oil</v>
      </c>
      <c r="L3888" t="b">
        <f>IF(AND($P$6=FALSE,OR(C3888="Commercial NAICS Cogen",C3888="Industrial NAICS Cogen",C3888="NAICS-22 Cogen")),FALSE,IF(AND($P$7=FALSE,OR(C3888="Commercial NAICS Cogen",C3888="Commercial NAICS Non-Cogen",C3888="industrial NAICS Cogen", C3888="industrial NAICS non-cogen")),FALSE,TRUE))</f>
        <v>1</v>
      </c>
      <c r="M3888">
        <f t="shared" si="181"/>
        <v>4.0160642570281126E-4</v>
      </c>
      <c r="N3888">
        <f t="shared" si="182"/>
        <v>0</v>
      </c>
    </row>
    <row r="3889" spans="1:14" x14ac:dyDescent="0.2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s="32">
        <f t="shared" si="180"/>
        <v>18048140.043763679</v>
      </c>
      <c r="J3889" t="str">
        <f>IF(K3889="natural gas",VLOOKUP(D3889,'Cross-Page Data'!$I$4:$J$13,2,FALSE),IF(K3889="solar",VLOOKUP('Form 923'!D3889,'Cross-Page Data'!$I$14:$J$117,2,FALSE),K3889))</f>
        <v>natural gas peaker</v>
      </c>
      <c r="K3889" t="str">
        <f>VLOOKUP(E3889,'Cross-Page Data'!$D$4:$F$48,3,FALSE)</f>
        <v>natural gas</v>
      </c>
      <c r="L3889" t="b">
        <f>IF(AND($P$6=FALSE,OR(C3889="Commercial NAICS Cogen",C3889="Industrial NAICS Cogen",C3889="NAICS-22 Cogen")),FALSE,IF(AND($P$7=FALSE,OR(C3889="Commercial NAICS Cogen",C3889="Commercial NAICS Non-Cogen",C3889="industrial NAICS Cogen", C3889="industrial NAICS non-cogen")),FALSE,TRUE))</f>
        <v>1</v>
      </c>
      <c r="M3889">
        <f t="shared" si="181"/>
        <v>7.7037037037037043E-2</v>
      </c>
      <c r="N3889">
        <f t="shared" si="182"/>
        <v>1</v>
      </c>
    </row>
    <row r="3890" spans="1:14" x14ac:dyDescent="0.2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s="32">
        <f t="shared" si="180"/>
        <v>13664183.743915239</v>
      </c>
      <c r="J3890" t="str">
        <f>IF(K3890="natural gas",VLOOKUP(D3890,'Cross-Page Data'!$I$4:$J$13,2,FALSE),IF(K3890="solar",VLOOKUP('Form 923'!D3890,'Cross-Page Data'!$I$14:$J$117,2,FALSE),K3890))</f>
        <v>heavy or residual fuel oil</v>
      </c>
      <c r="K3890" t="str">
        <f>VLOOKUP(E3890,'Cross-Page Data'!$D$4:$F$48,3,FALSE)</f>
        <v>heavy or residual fuel oil</v>
      </c>
      <c r="L3890" t="b">
        <f>IF(AND($P$6=FALSE,OR(C3890="Commercial NAICS Cogen",C3890="Industrial NAICS Cogen",C3890="NAICS-22 Cogen")),FALSE,IF(AND($P$7=FALSE,OR(C3890="Commercial NAICS Cogen",C3890="Commercial NAICS Non-Cogen",C3890="industrial NAICS Cogen", C3890="industrial NAICS non-cogen")),FALSE,TRUE))</f>
        <v>1</v>
      </c>
      <c r="M3890">
        <f t="shared" si="181"/>
        <v>0.15903614457831325</v>
      </c>
      <c r="N3890">
        <f t="shared" si="182"/>
        <v>1</v>
      </c>
    </row>
    <row r="3891" spans="1:14" x14ac:dyDescent="0.2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s="32">
        <f t="shared" si="180"/>
        <v>10067164.578612896</v>
      </c>
      <c r="J3891" t="str">
        <f>IF(K3891="natural gas",VLOOKUP(D3891,'Cross-Page Data'!$I$4:$J$13,2,FALSE),IF(K3891="solar",VLOOKUP('Form 923'!D3891,'Cross-Page Data'!$I$14:$J$117,2,FALSE),K3891))</f>
        <v>hard coal</v>
      </c>
      <c r="K3891" t="str">
        <f>VLOOKUP(E3891,'Cross-Page Data'!$D$4:$F$48,3,FALSE)</f>
        <v>hard coal</v>
      </c>
      <c r="L3891" t="b">
        <f>IF(AND($P$6=FALSE,OR(C3891="Commercial NAICS Cogen",C3891="Industrial NAICS Cogen",C3891="NAICS-22 Cogen")),FALSE,IF(AND($P$7=FALSE,OR(C3891="Commercial NAICS Cogen",C3891="Commercial NAICS Non-Cogen",C3891="industrial NAICS Cogen", C3891="industrial NAICS non-cogen")),FALSE,TRUE))</f>
        <v>1</v>
      </c>
      <c r="M3891">
        <f t="shared" si="181"/>
        <v>0.39183673469387753</v>
      </c>
      <c r="N3891">
        <f t="shared" si="182"/>
        <v>1</v>
      </c>
    </row>
    <row r="3892" spans="1:14" x14ac:dyDescent="0.2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s="32">
        <f t="shared" si="180"/>
        <v>9975044.2551081702</v>
      </c>
      <c r="J3892" t="str">
        <f>IF(K3892="natural gas",VLOOKUP(D3892,'Cross-Page Data'!$I$4:$J$13,2,FALSE),IF(K3892="solar",VLOOKUP('Form 923'!D3892,'Cross-Page Data'!$I$14:$J$117,2,FALSE),K3892))</f>
        <v>hard coal</v>
      </c>
      <c r="K3892" t="str">
        <f>VLOOKUP(E3892,'Cross-Page Data'!$D$4:$F$48,3,FALSE)</f>
        <v>hard coal</v>
      </c>
      <c r="L3892" t="b">
        <f>IF(AND($P$6=FALSE,OR(C3892="Commercial NAICS Cogen",C3892="Industrial NAICS Cogen",C3892="NAICS-22 Cogen")),FALSE,IF(AND($P$7=FALSE,OR(C3892="Commercial NAICS Cogen",C3892="Commercial NAICS Non-Cogen",C3892="industrial NAICS Cogen", C3892="industrial NAICS non-cogen")),FALSE,TRUE))</f>
        <v>1</v>
      </c>
      <c r="M3892">
        <f t="shared" si="181"/>
        <v>0.40544217687074829</v>
      </c>
      <c r="N3892">
        <f t="shared" si="182"/>
        <v>1</v>
      </c>
    </row>
    <row r="3893" spans="1:14" x14ac:dyDescent="0.2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s="32" t="str">
        <f t="shared" si="180"/>
        <v/>
      </c>
      <c r="J3893" t="str">
        <f>IF(K3893="natural gas",VLOOKUP(D3893,'Cross-Page Data'!$I$4:$J$13,2,FALSE),IF(K3893="solar",VLOOKUP('Form 923'!D3893,'Cross-Page Data'!$I$14:$J$117,2,FALSE),K3893))</f>
        <v>heavy or residual fuel oil</v>
      </c>
      <c r="K3893" t="str">
        <f>VLOOKUP(E3893,'Cross-Page Data'!$D$4:$F$48,3,FALSE)</f>
        <v>heavy or residual fuel oil</v>
      </c>
      <c r="L3893" t="b">
        <f>IF(AND($P$6=FALSE,OR(C3893="Commercial NAICS Cogen",C3893="Industrial NAICS Cogen",C3893="NAICS-22 Cogen")),FALSE,IF(AND($P$7=FALSE,OR(C3893="Commercial NAICS Cogen",C3893="Commercial NAICS Non-Cogen",C3893="industrial NAICS Cogen", C3893="industrial NAICS non-cogen")),FALSE,TRUE))</f>
        <v>1</v>
      </c>
      <c r="M3893">
        <f t="shared" si="181"/>
        <v>4.0160642570281126E-4</v>
      </c>
      <c r="N3893">
        <f t="shared" si="182"/>
        <v>0</v>
      </c>
    </row>
    <row r="3894" spans="1:14" x14ac:dyDescent="0.2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s="32">
        <f t="shared" si="180"/>
        <v>8588175.9390909504</v>
      </c>
      <c r="J3894" t="str">
        <f>IF(K3894="natural gas",VLOOKUP(D3894,'Cross-Page Data'!$I$4:$J$13,2,FALSE),IF(K3894="solar",VLOOKUP('Form 923'!D3894,'Cross-Page Data'!$I$14:$J$117,2,FALSE),K3894))</f>
        <v>natural gas peaker</v>
      </c>
      <c r="K3894" t="str">
        <f>VLOOKUP(E3894,'Cross-Page Data'!$D$4:$F$48,3,FALSE)</f>
        <v>natural gas</v>
      </c>
      <c r="L3894" t="b">
        <f>IF(AND($P$6=FALSE,OR(C3894="Commercial NAICS Cogen",C3894="Industrial NAICS Cogen",C3894="NAICS-22 Cogen")),FALSE,IF(AND($P$7=FALSE,OR(C3894="Commercial NAICS Cogen",C3894="Commercial NAICS Non-Cogen",C3894="industrial NAICS Cogen", C3894="industrial NAICS non-cogen")),FALSE,TRUE))</f>
        <v>1</v>
      </c>
      <c r="M3894">
        <f t="shared" si="181"/>
        <v>0.57432098765432094</v>
      </c>
      <c r="N3894">
        <f t="shared" si="182"/>
        <v>1</v>
      </c>
    </row>
    <row r="3895" spans="1:14" x14ac:dyDescent="0.2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s="32">
        <f t="shared" si="180"/>
        <v>14043172.540884454</v>
      </c>
      <c r="J3895" t="str">
        <f>IF(K3895="natural gas",VLOOKUP(D3895,'Cross-Page Data'!$I$4:$J$13,2,FALSE),IF(K3895="solar",VLOOKUP('Form 923'!D3895,'Cross-Page Data'!$I$14:$J$117,2,FALSE),K3895))</f>
        <v>heavy or residual fuel oil</v>
      </c>
      <c r="K3895" t="str">
        <f>VLOOKUP(E3895,'Cross-Page Data'!$D$4:$F$48,3,FALSE)</f>
        <v>heavy or residual fuel oil</v>
      </c>
      <c r="L3895" t="b">
        <f>IF(AND($P$6=FALSE,OR(C3895="Commercial NAICS Cogen",C3895="Industrial NAICS Cogen",C3895="NAICS-22 Cogen")),FALSE,IF(AND($P$7=FALSE,OR(C3895="Commercial NAICS Cogen",C3895="Commercial NAICS Non-Cogen",C3895="industrial NAICS Cogen", C3895="industrial NAICS non-cogen")),FALSE,TRUE))</f>
        <v>1</v>
      </c>
      <c r="M3895">
        <f t="shared" si="181"/>
        <v>0.14779116465863454</v>
      </c>
      <c r="N3895">
        <f t="shared" si="182"/>
        <v>1</v>
      </c>
    </row>
    <row r="3896" spans="1:14" x14ac:dyDescent="0.2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s="32">
        <f t="shared" si="180"/>
        <v>14043340.105844792</v>
      </c>
      <c r="J3896" t="str">
        <f>IF(K3896="natural gas",VLOOKUP(D3896,'Cross-Page Data'!$I$4:$J$13,2,FALSE),IF(K3896="solar",VLOOKUP('Form 923'!D3896,'Cross-Page Data'!$I$14:$J$117,2,FALSE),K3896))</f>
        <v>natural gas peaker</v>
      </c>
      <c r="K3896" t="str">
        <f>VLOOKUP(E3896,'Cross-Page Data'!$D$4:$F$48,3,FALSE)</f>
        <v>natural gas</v>
      </c>
      <c r="L3896" t="b">
        <f>IF(AND($P$6=FALSE,OR(C3896="Commercial NAICS Cogen",C3896="Industrial NAICS Cogen",C3896="NAICS-22 Cogen")),FALSE,IF(AND($P$7=FALSE,OR(C3896="Commercial NAICS Cogen",C3896="Commercial NAICS Non-Cogen",C3896="industrial NAICS Cogen", C3896="industrial NAICS non-cogen")),FALSE,TRUE))</f>
        <v>1</v>
      </c>
      <c r="M3896">
        <f t="shared" si="181"/>
        <v>0.16691358024691358</v>
      </c>
      <c r="N3896">
        <f t="shared" si="182"/>
        <v>1</v>
      </c>
    </row>
    <row r="3897" spans="1:14" x14ac:dyDescent="0.2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s="32">
        <f t="shared" si="180"/>
        <v>0</v>
      </c>
      <c r="J3897" t="str">
        <f>IF(K3897="natural gas",VLOOKUP(D3897,'Cross-Page Data'!$I$4:$J$13,2,FALSE),IF(K3897="solar",VLOOKUP('Form 923'!D3897,'Cross-Page Data'!$I$14:$J$117,2,FALSE),K3897))</f>
        <v>natural gas nonpeaker</v>
      </c>
      <c r="K3897" t="str">
        <f>VLOOKUP(E3897,'Cross-Page Data'!$D$4:$F$48,3,FALSE)</f>
        <v>natural gas</v>
      </c>
      <c r="L3897" t="b">
        <f>IF(AND($P$6=FALSE,OR(C3897="Commercial NAICS Cogen",C3897="Industrial NAICS Cogen",C3897="NAICS-22 Cogen")),FALSE,IF(AND($P$7=FALSE,OR(C3897="Commercial NAICS Cogen",C3897="Commercial NAICS Non-Cogen",C3897="industrial NAICS Cogen", C3897="industrial NAICS non-cogen")),FALSE,TRUE))</f>
        <v>1</v>
      </c>
      <c r="M3897">
        <f t="shared" si="181"/>
        <v>0.77302325581395348</v>
      </c>
      <c r="N3897">
        <f t="shared" si="182"/>
        <v>1</v>
      </c>
    </row>
    <row r="3898" spans="1:14" x14ac:dyDescent="0.2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s="32">
        <f t="shared" si="180"/>
        <v>10086418.055593748</v>
      </c>
      <c r="J3898" t="str">
        <f>IF(K3898="natural gas",VLOOKUP(D3898,'Cross-Page Data'!$I$4:$J$13,2,FALSE),IF(K3898="solar",VLOOKUP('Form 923'!D3898,'Cross-Page Data'!$I$14:$J$117,2,FALSE),K3898))</f>
        <v>natural gas nonpeaker</v>
      </c>
      <c r="K3898" t="str">
        <f>VLOOKUP(E3898,'Cross-Page Data'!$D$4:$F$48,3,FALSE)</f>
        <v>natural gas</v>
      </c>
      <c r="L3898" t="b">
        <f>IF(AND($P$6=FALSE,OR(C3898="Commercial NAICS Cogen",C3898="Industrial NAICS Cogen",C3898="NAICS-22 Cogen")),FALSE,IF(AND($P$7=FALSE,OR(C3898="Commercial NAICS Cogen",C3898="Commercial NAICS Non-Cogen",C3898="industrial NAICS Cogen", C3898="industrial NAICS non-cogen")),FALSE,TRUE))</f>
        <v>1</v>
      </c>
      <c r="M3898">
        <f t="shared" si="181"/>
        <v>0.33674418604651163</v>
      </c>
      <c r="N3898">
        <f t="shared" si="182"/>
        <v>1</v>
      </c>
    </row>
    <row r="3899" spans="1:14" x14ac:dyDescent="0.2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s="32">
        <f t="shared" si="180"/>
        <v>8902000.038685469</v>
      </c>
      <c r="J3899" t="str">
        <f>IF(K3899="natural gas",VLOOKUP(D3899,'Cross-Page Data'!$I$4:$J$13,2,FALSE),IF(K3899="solar",VLOOKUP('Form 923'!D3899,'Cross-Page Data'!$I$14:$J$117,2,FALSE),K3899))</f>
        <v>hydro</v>
      </c>
      <c r="K3899" t="str">
        <f>VLOOKUP(E3899,'Cross-Page Data'!$D$4:$F$48,3,FALSE)</f>
        <v>hydro</v>
      </c>
      <c r="L3899" t="b">
        <f>IF(AND($P$6=FALSE,OR(C3899="Commercial NAICS Cogen",C3899="Industrial NAICS Cogen",C3899="NAICS-22 Cogen")),FALSE,IF(AND($P$7=FALSE,OR(C3899="Commercial NAICS Cogen",C3899="Commercial NAICS Non-Cogen",C3899="industrial NAICS Cogen", C3899="industrial NAICS non-cogen")),FALSE,TRUE))</f>
        <v>1</v>
      </c>
      <c r="M3899">
        <f t="shared" si="181"/>
        <v>0.45231607629427795</v>
      </c>
      <c r="N3899">
        <f t="shared" si="182"/>
        <v>1</v>
      </c>
    </row>
    <row r="3900" spans="1:14" x14ac:dyDescent="0.2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s="32">
        <f t="shared" si="180"/>
        <v>8901997.5723519213</v>
      </c>
      <c r="J3900" t="str">
        <f>IF(K3900="natural gas",VLOOKUP(D3900,'Cross-Page Data'!$I$4:$J$13,2,FALSE),IF(K3900="solar",VLOOKUP('Form 923'!D3900,'Cross-Page Data'!$I$14:$J$117,2,FALSE),K3900))</f>
        <v>geothermal</v>
      </c>
      <c r="K3900" t="str">
        <f>VLOOKUP(E3900,'Cross-Page Data'!$D$4:$F$48,3,FALSE)</f>
        <v>geothermal</v>
      </c>
      <c r="L3900" t="b">
        <f>IF(AND($P$6=FALSE,OR(C3900="Commercial NAICS Cogen",C3900="Industrial NAICS Cogen",C3900="NAICS-22 Cogen")),FALSE,IF(AND($P$7=FALSE,OR(C3900="Commercial NAICS Cogen",C3900="Commercial NAICS Non-Cogen",C3900="industrial NAICS Cogen", C3900="industrial NAICS non-cogen")),FALSE,TRUE))</f>
        <v>1</v>
      </c>
      <c r="M3900">
        <f t="shared" si="181"/>
        <v>0.63888888888888884</v>
      </c>
      <c r="N3900">
        <f t="shared" si="182"/>
        <v>1</v>
      </c>
    </row>
    <row r="3901" spans="1:14" x14ac:dyDescent="0.2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s="32">
        <f t="shared" si="180"/>
        <v>8901996.6661835052</v>
      </c>
      <c r="J3901" t="str">
        <f>IF(K3901="natural gas",VLOOKUP(D3901,'Cross-Page Data'!$I$4:$J$13,2,FALSE),IF(K3901="solar",VLOOKUP('Form 923'!D3901,'Cross-Page Data'!$I$14:$J$117,2,FALSE),K3901))</f>
        <v>geothermal</v>
      </c>
      <c r="K3901" t="str">
        <f>VLOOKUP(E3901,'Cross-Page Data'!$D$4:$F$48,3,FALSE)</f>
        <v>geothermal</v>
      </c>
      <c r="L3901" t="b">
        <f>IF(AND($P$6=FALSE,OR(C3901="Commercial NAICS Cogen",C3901="Industrial NAICS Cogen",C3901="NAICS-22 Cogen")),FALSE,IF(AND($P$7=FALSE,OR(C3901="Commercial NAICS Cogen",C3901="Commercial NAICS Non-Cogen",C3901="industrial NAICS Cogen", C3901="industrial NAICS non-cogen")),FALSE,TRUE))</f>
        <v>1</v>
      </c>
      <c r="M3901">
        <f t="shared" si="181"/>
        <v>0.70833333333333337</v>
      </c>
      <c r="N3901">
        <f t="shared" si="182"/>
        <v>1</v>
      </c>
    </row>
    <row r="3902" spans="1:14" x14ac:dyDescent="0.2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s="32">
        <f t="shared" si="180"/>
        <v>8902161.2828259338</v>
      </c>
      <c r="J3902" t="str">
        <f>IF(K3902="natural gas",VLOOKUP(D3902,'Cross-Page Data'!$I$4:$J$13,2,FALSE),IF(K3902="solar",VLOOKUP('Form 923'!D3902,'Cross-Page Data'!$I$14:$J$117,2,FALSE),K3902))</f>
        <v>hydro</v>
      </c>
      <c r="K3902" t="str">
        <f>VLOOKUP(E3902,'Cross-Page Data'!$D$4:$F$48,3,FALSE)</f>
        <v>hydro</v>
      </c>
      <c r="L3902" t="b">
        <f>IF(AND($P$6=FALSE,OR(C3902="Commercial NAICS Cogen",C3902="Industrial NAICS Cogen",C3902="NAICS-22 Cogen")),FALSE,IF(AND($P$7=FALSE,OR(C3902="Commercial NAICS Cogen",C3902="Commercial NAICS Non-Cogen",C3902="industrial NAICS Cogen", C3902="industrial NAICS non-cogen")),FALSE,TRUE))</f>
        <v>1</v>
      </c>
      <c r="M3902">
        <f t="shared" si="181"/>
        <v>5.9945504087193457E-2</v>
      </c>
      <c r="N3902">
        <f t="shared" si="182"/>
        <v>1</v>
      </c>
    </row>
    <row r="3903" spans="1:14" x14ac:dyDescent="0.2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s="32">
        <f t="shared" si="180"/>
        <v>8902060.6486359909</v>
      </c>
      <c r="J3903" t="str">
        <f>IF(K3903="natural gas",VLOOKUP(D3903,'Cross-Page Data'!$I$4:$J$13,2,FALSE),IF(K3903="solar",VLOOKUP('Form 923'!D3903,'Cross-Page Data'!$I$14:$J$117,2,FALSE),K3903))</f>
        <v>hydro</v>
      </c>
      <c r="K3903" t="str">
        <f>VLOOKUP(E3903,'Cross-Page Data'!$D$4:$F$48,3,FALSE)</f>
        <v>hydro</v>
      </c>
      <c r="L3903" t="b">
        <f>IF(AND($P$6=FALSE,OR(C3903="Commercial NAICS Cogen",C3903="Industrial NAICS Cogen",C3903="NAICS-22 Cogen")),FALSE,IF(AND($P$7=FALSE,OR(C3903="Commercial NAICS Cogen",C3903="Commercial NAICS Non-Cogen",C3903="industrial NAICS Cogen", C3903="industrial NAICS non-cogen")),FALSE,TRUE))</f>
        <v>1</v>
      </c>
      <c r="M3903">
        <f t="shared" si="181"/>
        <v>0.13692098092643051</v>
      </c>
      <c r="N3903">
        <f t="shared" si="182"/>
        <v>1</v>
      </c>
    </row>
    <row r="3904" spans="1:14" ht="26.25" x14ac:dyDescent="0.2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s="32">
        <f t="shared" si="180"/>
        <v>21428571.428571425</v>
      </c>
      <c r="J3904" t="str">
        <f>IF(K3904="natural gas",VLOOKUP(D3904,'Cross-Page Data'!$I$4:$J$13,2,FALSE),IF(K3904="solar",VLOOKUP('Form 923'!D3904,'Cross-Page Data'!$I$14:$J$117,2,FALSE),K3904))</f>
        <v>heavy or residual fuel oil</v>
      </c>
      <c r="K3904" t="str">
        <f>VLOOKUP(E3904,'Cross-Page Data'!$D$4:$F$48,3,FALSE)</f>
        <v>heavy or residual fuel oil</v>
      </c>
      <c r="L3904" t="b">
        <f>IF(AND($P$6=FALSE,OR(C3904="Commercial NAICS Cogen",C3904="Industrial NAICS Cogen",C3904="NAICS-22 Cogen")),FALSE,IF(AND($P$7=FALSE,OR(C3904="Commercial NAICS Cogen",C3904="Commercial NAICS Non-Cogen",C3904="industrial NAICS Cogen", C3904="industrial NAICS non-cogen")),FALSE,TRUE))</f>
        <v>0</v>
      </c>
      <c r="M3904">
        <f t="shared" si="181"/>
        <v>5.1405622489959842E-2</v>
      </c>
      <c r="N3904">
        <f t="shared" si="182"/>
        <v>1</v>
      </c>
    </row>
    <row r="3905" spans="1:14" x14ac:dyDescent="0.2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s="32">
        <f t="shared" si="180"/>
        <v>0</v>
      </c>
      <c r="J3905" t="str">
        <f>IF(K3905="natural gas",VLOOKUP(D3905,'Cross-Page Data'!$I$4:$J$13,2,FALSE),IF(K3905="solar",VLOOKUP('Form 923'!D3905,'Cross-Page Data'!$I$14:$J$117,2,FALSE),K3905))</f>
        <v>heavy or residual fuel oil</v>
      </c>
      <c r="K3905" t="str">
        <f>VLOOKUP(E3905,'Cross-Page Data'!$D$4:$F$48,3,FALSE)</f>
        <v>heavy or residual fuel oil</v>
      </c>
      <c r="L3905" t="b">
        <f>IF(AND($P$6=FALSE,OR(C3905="Commercial NAICS Cogen",C3905="Industrial NAICS Cogen",C3905="NAICS-22 Cogen")),FALSE,IF(AND($P$7=FALSE,OR(C3905="Commercial NAICS Cogen",C3905="Commercial NAICS Non-Cogen",C3905="industrial NAICS Cogen", C3905="industrial NAICS non-cogen")),FALSE,TRUE))</f>
        <v>1</v>
      </c>
      <c r="M3905">
        <f t="shared" si="181"/>
        <v>0.57188755020080317</v>
      </c>
      <c r="N3905">
        <f t="shared" si="182"/>
        <v>1</v>
      </c>
    </row>
    <row r="3906" spans="1:14" x14ac:dyDescent="0.2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s="32">
        <f t="shared" si="180"/>
        <v>0</v>
      </c>
      <c r="J3906" t="str">
        <f>IF(K3906="natural gas",VLOOKUP(D3906,'Cross-Page Data'!$I$4:$J$13,2,FALSE),IF(K3906="solar",VLOOKUP('Form 923'!D3906,'Cross-Page Data'!$I$14:$J$117,2,FALSE),K3906))</f>
        <v>natural gas nonpeaker</v>
      </c>
      <c r="K3906" t="str">
        <f>VLOOKUP(E3906,'Cross-Page Data'!$D$4:$F$48,3,FALSE)</f>
        <v>natural gas</v>
      </c>
      <c r="L3906" t="b">
        <f>IF(AND($P$6=FALSE,OR(C3906="Commercial NAICS Cogen",C3906="Industrial NAICS Cogen",C3906="NAICS-22 Cogen")),FALSE,IF(AND($P$7=FALSE,OR(C3906="Commercial NAICS Cogen",C3906="Commercial NAICS Non-Cogen",C3906="industrial NAICS Cogen", C3906="industrial NAICS non-cogen")),FALSE,TRUE))</f>
        <v>1</v>
      </c>
      <c r="M3906">
        <f t="shared" si="181"/>
        <v>0.77302325581395348</v>
      </c>
      <c r="N3906">
        <f t="shared" si="182"/>
        <v>1</v>
      </c>
    </row>
    <row r="3907" spans="1:14" x14ac:dyDescent="0.2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s="32">
        <f t="shared" si="180"/>
        <v>10994315.134613322</v>
      </c>
      <c r="J3907" t="str">
        <f>IF(K3907="natural gas",VLOOKUP(D3907,'Cross-Page Data'!$I$4:$J$13,2,FALSE),IF(K3907="solar",VLOOKUP('Form 923'!D3907,'Cross-Page Data'!$I$14:$J$117,2,FALSE),K3907))</f>
        <v>heavy or residual fuel oil</v>
      </c>
      <c r="K3907" t="str">
        <f>VLOOKUP(E3907,'Cross-Page Data'!$D$4:$F$48,3,FALSE)</f>
        <v>heavy or residual fuel oil</v>
      </c>
      <c r="L3907" t="b">
        <f>IF(AND($P$6=FALSE,OR(C3907="Commercial NAICS Cogen",C3907="Industrial NAICS Cogen",C3907="NAICS-22 Cogen")),FALSE,IF(AND($P$7=FALSE,OR(C3907="Commercial NAICS Cogen",C3907="Commercial NAICS Non-Cogen",C3907="industrial NAICS Cogen", C3907="industrial NAICS non-cogen")),FALSE,TRUE))</f>
        <v>1</v>
      </c>
      <c r="M3907">
        <f t="shared" si="181"/>
        <v>0.30642570281124498</v>
      </c>
      <c r="N3907">
        <f t="shared" si="182"/>
        <v>1</v>
      </c>
    </row>
    <row r="3908" spans="1:14" x14ac:dyDescent="0.2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s="32">
        <f t="shared" si="180"/>
        <v>10862007.460559445</v>
      </c>
      <c r="J3908" t="str">
        <f>IF(K3908="natural gas",VLOOKUP(D3908,'Cross-Page Data'!$I$4:$J$13,2,FALSE),IF(K3908="solar",VLOOKUP('Form 923'!D3908,'Cross-Page Data'!$I$14:$J$117,2,FALSE),K3908))</f>
        <v>natural gas nonpeaker</v>
      </c>
      <c r="K3908" t="str">
        <f>VLOOKUP(E3908,'Cross-Page Data'!$D$4:$F$48,3,FALSE)</f>
        <v>natural gas</v>
      </c>
      <c r="L3908" t="b">
        <f>IF(AND($P$6=FALSE,OR(C3908="Commercial NAICS Cogen",C3908="Industrial NAICS Cogen",C3908="NAICS-22 Cogen")),FALSE,IF(AND($P$7=FALSE,OR(C3908="Commercial NAICS Cogen",C3908="Commercial NAICS Non-Cogen",C3908="industrial NAICS Cogen", C3908="industrial NAICS non-cogen")),FALSE,TRUE))</f>
        <v>1</v>
      </c>
      <c r="M3908">
        <f t="shared" si="181"/>
        <v>0.24186046511627907</v>
      </c>
      <c r="N3908">
        <f t="shared" si="182"/>
        <v>1</v>
      </c>
    </row>
    <row r="3909" spans="1:14" x14ac:dyDescent="0.2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s="32">
        <f t="shared" si="180"/>
        <v>11343856.02596253</v>
      </c>
      <c r="J3909" t="str">
        <f>IF(K3909="natural gas",VLOOKUP(D3909,'Cross-Page Data'!$I$4:$J$13,2,FALSE),IF(K3909="solar",VLOOKUP('Form 923'!D3909,'Cross-Page Data'!$I$14:$J$117,2,FALSE),K3909))</f>
        <v>heavy or residual fuel oil</v>
      </c>
      <c r="K3909" t="str">
        <f>VLOOKUP(E3909,'Cross-Page Data'!$D$4:$F$48,3,FALSE)</f>
        <v>heavy or residual fuel oil</v>
      </c>
      <c r="L3909" t="b">
        <f>IF(AND($P$6=FALSE,OR(C3909="Commercial NAICS Cogen",C3909="Industrial NAICS Cogen",C3909="NAICS-22 Cogen")),FALSE,IF(AND($P$7=FALSE,OR(C3909="Commercial NAICS Cogen",C3909="Commercial NAICS Non-Cogen",C3909="industrial NAICS Cogen", C3909="industrial NAICS non-cogen")),FALSE,TRUE))</f>
        <v>1</v>
      </c>
      <c r="M3909">
        <f t="shared" si="181"/>
        <v>0.27469879518072288</v>
      </c>
      <c r="N3909">
        <f t="shared" si="182"/>
        <v>1</v>
      </c>
    </row>
    <row r="3910" spans="1:14" x14ac:dyDescent="0.2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s="32">
        <f t="shared" si="180"/>
        <v>11340588.693186987</v>
      </c>
      <c r="J3910" t="str">
        <f>IF(K3910="natural gas",VLOOKUP(D3910,'Cross-Page Data'!$I$4:$J$13,2,FALSE),IF(K3910="solar",VLOOKUP('Form 923'!D3910,'Cross-Page Data'!$I$14:$J$117,2,FALSE),K3910))</f>
        <v>natural gas peaker</v>
      </c>
      <c r="K3910" t="str">
        <f>VLOOKUP(E3910,'Cross-Page Data'!$D$4:$F$48,3,FALSE)</f>
        <v>natural gas</v>
      </c>
      <c r="L3910" t="b">
        <f>IF(AND($P$6=FALSE,OR(C3910="Commercial NAICS Cogen",C3910="Industrial NAICS Cogen",C3910="NAICS-22 Cogen")),FALSE,IF(AND($P$7=FALSE,OR(C3910="Commercial NAICS Cogen",C3910="Commercial NAICS Non-Cogen",C3910="industrial NAICS Cogen", C3910="industrial NAICS non-cogen")),FALSE,TRUE))</f>
        <v>1</v>
      </c>
      <c r="M3910">
        <f t="shared" si="181"/>
        <v>0.36296296296296299</v>
      </c>
      <c r="N3910">
        <f t="shared" si="182"/>
        <v>1</v>
      </c>
    </row>
    <row r="3911" spans="1:14" x14ac:dyDescent="0.2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s="32">
        <f t="shared" ref="I3911:I3974" si="183">IFERROR(F3911/G3911*10^6,"")</f>
        <v>8901901.0781005677</v>
      </c>
      <c r="J3911" t="str">
        <f>IF(K3911="natural gas",VLOOKUP(D3911,'Cross-Page Data'!$I$4:$J$13,2,FALSE),IF(K3911="solar",VLOOKUP('Form 923'!D3911,'Cross-Page Data'!$I$14:$J$117,2,FALSE),K3911))</f>
        <v>wind</v>
      </c>
      <c r="K3911" t="str">
        <f>VLOOKUP(E3911,'Cross-Page Data'!$D$4:$F$48,3,FALSE)</f>
        <v>wind</v>
      </c>
      <c r="L3911" t="b">
        <f>IF(AND($P$6=FALSE,OR(C3911="Commercial NAICS Cogen",C3911="Industrial NAICS Cogen",C3911="NAICS-22 Cogen")),FALSE,IF(AND($P$7=FALSE,OR(C3911="Commercial NAICS Cogen",C3911="Commercial NAICS Non-Cogen",C3911="industrial NAICS Cogen", C3911="industrial NAICS non-cogen")),FALSE,TRUE))</f>
        <v>1</v>
      </c>
      <c r="M3911">
        <f t="shared" ref="M3911:M3974" si="184">(COUNTIFS($J$6:$J$14148,J3911,$I$6:$I$14148,"&gt;"&amp;I3911)+1)/COUNTIFS($J$6:$J$14148,J3911)</f>
        <v>0.9186351706036745</v>
      </c>
      <c r="N3911">
        <f t="shared" ref="N3911:N3974" si="185">IF(OR(M3911&gt;0.95,M3911&lt;0.05),0,1)</f>
        <v>1</v>
      </c>
    </row>
    <row r="3912" spans="1:14" x14ac:dyDescent="0.2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s="32">
        <f t="shared" si="183"/>
        <v>26928847.824370213</v>
      </c>
      <c r="J3912" t="str">
        <f>IF(K3912="natural gas",VLOOKUP(D3912,'Cross-Page Data'!$I$4:$J$13,2,FALSE),IF(K3912="solar",VLOOKUP('Form 923'!D3912,'Cross-Page Data'!$I$14:$J$117,2,FALSE),K3912))</f>
        <v>heavy or residual fuel oil</v>
      </c>
      <c r="K3912" t="str">
        <f>VLOOKUP(E3912,'Cross-Page Data'!$D$4:$F$48,3,FALSE)</f>
        <v>heavy or residual fuel oil</v>
      </c>
      <c r="L3912" t="b">
        <f>IF(AND($P$6=FALSE,OR(C3912="Commercial NAICS Cogen",C3912="Industrial NAICS Cogen",C3912="NAICS-22 Cogen")),FALSE,IF(AND($P$7=FALSE,OR(C3912="Commercial NAICS Cogen",C3912="Commercial NAICS Non-Cogen",C3912="industrial NAICS Cogen", C3912="industrial NAICS non-cogen")),FALSE,TRUE))</f>
        <v>1</v>
      </c>
      <c r="M3912">
        <f t="shared" si="184"/>
        <v>3.1726907630522092E-2</v>
      </c>
      <c r="N3912">
        <f t="shared" si="185"/>
        <v>0</v>
      </c>
    </row>
    <row r="3913" spans="1:14" x14ac:dyDescent="0.2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s="32">
        <f t="shared" si="183"/>
        <v>26930031.800577816</v>
      </c>
      <c r="J3913" t="str">
        <f>IF(K3913="natural gas",VLOOKUP(D3913,'Cross-Page Data'!$I$4:$J$13,2,FALSE),IF(K3913="solar",VLOOKUP('Form 923'!D3913,'Cross-Page Data'!$I$14:$J$117,2,FALSE),K3913))</f>
        <v>natural gas peaker</v>
      </c>
      <c r="K3913" t="str">
        <f>VLOOKUP(E3913,'Cross-Page Data'!$D$4:$F$48,3,FALSE)</f>
        <v>natural gas</v>
      </c>
      <c r="L3913" t="b">
        <f>IF(AND($P$6=FALSE,OR(C3913="Commercial NAICS Cogen",C3913="Industrial NAICS Cogen",C3913="NAICS-22 Cogen")),FALSE,IF(AND($P$7=FALSE,OR(C3913="Commercial NAICS Cogen",C3913="Commercial NAICS Non-Cogen",C3913="industrial NAICS Cogen", C3913="industrial NAICS non-cogen")),FALSE,TRUE))</f>
        <v>1</v>
      </c>
      <c r="M3913">
        <f t="shared" si="184"/>
        <v>3.2098765432098768E-2</v>
      </c>
      <c r="N3913">
        <f t="shared" si="185"/>
        <v>0</v>
      </c>
    </row>
    <row r="3914" spans="1:14" x14ac:dyDescent="0.2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s="32" t="str">
        <f t="shared" si="183"/>
        <v/>
      </c>
      <c r="J3914" t="str">
        <f>IF(K3914="natural gas",VLOOKUP(D3914,'Cross-Page Data'!$I$4:$J$13,2,FALSE),IF(K3914="solar",VLOOKUP('Form 923'!D3914,'Cross-Page Data'!$I$14:$J$117,2,FALSE),K3914))</f>
        <v>heavy or residual fuel oil</v>
      </c>
      <c r="K3914" t="str">
        <f>VLOOKUP(E3914,'Cross-Page Data'!$D$4:$F$48,3,FALSE)</f>
        <v>heavy or residual fuel oil</v>
      </c>
      <c r="L3914" t="b">
        <f>IF(AND($P$6=FALSE,OR(C3914="Commercial NAICS Cogen",C3914="Industrial NAICS Cogen",C3914="NAICS-22 Cogen")),FALSE,IF(AND($P$7=FALSE,OR(C3914="Commercial NAICS Cogen",C3914="Commercial NAICS Non-Cogen",C3914="industrial NAICS Cogen", C3914="industrial NAICS non-cogen")),FALSE,TRUE))</f>
        <v>1</v>
      </c>
      <c r="M3914">
        <f t="shared" si="184"/>
        <v>4.0160642570281126E-4</v>
      </c>
      <c r="N3914">
        <f t="shared" si="185"/>
        <v>0</v>
      </c>
    </row>
    <row r="3915" spans="1:14" x14ac:dyDescent="0.2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s="32" t="str">
        <f t="shared" si="183"/>
        <v/>
      </c>
      <c r="J3915" t="str">
        <f>IF(K3915="natural gas",VLOOKUP(D3915,'Cross-Page Data'!$I$4:$J$13,2,FALSE),IF(K3915="solar",VLOOKUP('Form 923'!D3915,'Cross-Page Data'!$I$14:$J$117,2,FALSE),K3915))</f>
        <v>natural gas peaker</v>
      </c>
      <c r="K3915" t="str">
        <f>VLOOKUP(E3915,'Cross-Page Data'!$D$4:$F$48,3,FALSE)</f>
        <v>natural gas</v>
      </c>
      <c r="L3915" t="b">
        <f>IF(AND($P$6=FALSE,OR(C3915="Commercial NAICS Cogen",C3915="Industrial NAICS Cogen",C3915="NAICS-22 Cogen")),FALSE,IF(AND($P$7=FALSE,OR(C3915="Commercial NAICS Cogen",C3915="Commercial NAICS Non-Cogen",C3915="industrial NAICS Cogen", C3915="industrial NAICS non-cogen")),FALSE,TRUE))</f>
        <v>1</v>
      </c>
      <c r="M3915">
        <f t="shared" si="184"/>
        <v>4.9382716049382717E-4</v>
      </c>
      <c r="N3915">
        <f t="shared" si="185"/>
        <v>0</v>
      </c>
    </row>
    <row r="3916" spans="1:14" x14ac:dyDescent="0.2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s="32">
        <f t="shared" si="183"/>
        <v>10393258.426966293</v>
      </c>
      <c r="J3916" t="str">
        <f>IF(K3916="natural gas",VLOOKUP(D3916,'Cross-Page Data'!$I$4:$J$13,2,FALSE),IF(K3916="solar",VLOOKUP('Form 923'!D3916,'Cross-Page Data'!$I$14:$J$117,2,FALSE),K3916))</f>
        <v>heavy or residual fuel oil</v>
      </c>
      <c r="K3916" t="str">
        <f>VLOOKUP(E3916,'Cross-Page Data'!$D$4:$F$48,3,FALSE)</f>
        <v>heavy or residual fuel oil</v>
      </c>
      <c r="L3916" t="b">
        <f>IF(AND($P$6=FALSE,OR(C3916="Commercial NAICS Cogen",C3916="Industrial NAICS Cogen",C3916="NAICS-22 Cogen")),FALSE,IF(AND($P$7=FALSE,OR(C3916="Commercial NAICS Cogen",C3916="Commercial NAICS Non-Cogen",C3916="industrial NAICS Cogen", C3916="industrial NAICS non-cogen")),FALSE,TRUE))</f>
        <v>1</v>
      </c>
      <c r="M3916">
        <f t="shared" si="184"/>
        <v>0.36184738955823292</v>
      </c>
      <c r="N3916">
        <f t="shared" si="185"/>
        <v>1</v>
      </c>
    </row>
    <row r="3917" spans="1:14" x14ac:dyDescent="0.2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s="32">
        <f t="shared" si="183"/>
        <v>9788885.3434344474</v>
      </c>
      <c r="J3917" t="str">
        <f>IF(K3917="natural gas",VLOOKUP(D3917,'Cross-Page Data'!$I$4:$J$13,2,FALSE),IF(K3917="solar",VLOOKUP('Form 923'!D3917,'Cross-Page Data'!$I$14:$J$117,2,FALSE),K3917))</f>
        <v>heavy or residual fuel oil</v>
      </c>
      <c r="K3917" t="str">
        <f>VLOOKUP(E3917,'Cross-Page Data'!$D$4:$F$48,3,FALSE)</f>
        <v>heavy or residual fuel oil</v>
      </c>
      <c r="L3917" t="b">
        <f>IF(AND($P$6=FALSE,OR(C3917="Commercial NAICS Cogen",C3917="Industrial NAICS Cogen",C3917="NAICS-22 Cogen")),FALSE,IF(AND($P$7=FALSE,OR(C3917="Commercial NAICS Cogen",C3917="Commercial NAICS Non-Cogen",C3917="industrial NAICS Cogen", C3917="industrial NAICS non-cogen")),FALSE,TRUE))</f>
        <v>1</v>
      </c>
      <c r="M3917">
        <f t="shared" si="184"/>
        <v>0.42771084337349397</v>
      </c>
      <c r="N3917">
        <f t="shared" si="185"/>
        <v>1</v>
      </c>
    </row>
    <row r="3918" spans="1:14" x14ac:dyDescent="0.2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s="32">
        <f t="shared" si="183"/>
        <v>9865612.2577881534</v>
      </c>
      <c r="J3918" t="str">
        <f>IF(K3918="natural gas",VLOOKUP(D3918,'Cross-Page Data'!$I$4:$J$13,2,FALSE),IF(K3918="solar",VLOOKUP('Form 923'!D3918,'Cross-Page Data'!$I$14:$J$117,2,FALSE),K3918))</f>
        <v>natural gas peaker</v>
      </c>
      <c r="K3918" t="str">
        <f>VLOOKUP(E3918,'Cross-Page Data'!$D$4:$F$48,3,FALSE)</f>
        <v>natural gas</v>
      </c>
      <c r="L3918" t="b">
        <f>IF(AND($P$6=FALSE,OR(C3918="Commercial NAICS Cogen",C3918="Industrial NAICS Cogen",C3918="NAICS-22 Cogen")),FALSE,IF(AND($P$7=FALSE,OR(C3918="Commercial NAICS Cogen",C3918="Commercial NAICS Non-Cogen",C3918="industrial NAICS Cogen", C3918="industrial NAICS non-cogen")),FALSE,TRUE))</f>
        <v>1</v>
      </c>
      <c r="M3918">
        <f t="shared" si="184"/>
        <v>0.51753086419753092</v>
      </c>
      <c r="N3918">
        <f t="shared" si="185"/>
        <v>1</v>
      </c>
    </row>
    <row r="3919" spans="1:14" x14ac:dyDescent="0.2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s="32">
        <f t="shared" si="183"/>
        <v>9951821.5500562713</v>
      </c>
      <c r="J3919" t="str">
        <f>IF(K3919="natural gas",VLOOKUP(D3919,'Cross-Page Data'!$I$4:$J$13,2,FALSE),IF(K3919="solar",VLOOKUP('Form 923'!D3919,'Cross-Page Data'!$I$14:$J$117,2,FALSE),K3919))</f>
        <v>heavy or residual fuel oil</v>
      </c>
      <c r="K3919" t="str">
        <f>VLOOKUP(E3919,'Cross-Page Data'!$D$4:$F$48,3,FALSE)</f>
        <v>heavy or residual fuel oil</v>
      </c>
      <c r="L3919" t="b">
        <f>IF(AND($P$6=FALSE,OR(C3919="Commercial NAICS Cogen",C3919="Industrial NAICS Cogen",C3919="NAICS-22 Cogen")),FALSE,IF(AND($P$7=FALSE,OR(C3919="Commercial NAICS Cogen",C3919="Commercial NAICS Non-Cogen",C3919="industrial NAICS Cogen", C3919="industrial NAICS non-cogen")),FALSE,TRUE))</f>
        <v>1</v>
      </c>
      <c r="M3919">
        <f t="shared" si="184"/>
        <v>0.40763052208835343</v>
      </c>
      <c r="N3919">
        <f t="shared" si="185"/>
        <v>1</v>
      </c>
    </row>
    <row r="3920" spans="1:14" x14ac:dyDescent="0.2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s="32">
        <f t="shared" si="183"/>
        <v>9956416.7550035864</v>
      </c>
      <c r="J3920" t="str">
        <f>IF(K3920="natural gas",VLOOKUP(D3920,'Cross-Page Data'!$I$4:$J$13,2,FALSE),IF(K3920="solar",VLOOKUP('Form 923'!D3920,'Cross-Page Data'!$I$14:$J$117,2,FALSE),K3920))</f>
        <v>natural gas peaker</v>
      </c>
      <c r="K3920" t="str">
        <f>VLOOKUP(E3920,'Cross-Page Data'!$D$4:$F$48,3,FALSE)</f>
        <v>natural gas</v>
      </c>
      <c r="L3920" t="b">
        <f>IF(AND($P$6=FALSE,OR(C3920="Commercial NAICS Cogen",C3920="Industrial NAICS Cogen",C3920="NAICS-22 Cogen")),FALSE,IF(AND($P$7=FALSE,OR(C3920="Commercial NAICS Cogen",C3920="Commercial NAICS Non-Cogen",C3920="industrial NAICS Cogen", C3920="industrial NAICS non-cogen")),FALSE,TRUE))</f>
        <v>1</v>
      </c>
      <c r="M3920">
        <f t="shared" si="184"/>
        <v>0.50962962962962965</v>
      </c>
      <c r="N3920">
        <f t="shared" si="185"/>
        <v>1</v>
      </c>
    </row>
    <row r="3921" spans="1:14" x14ac:dyDescent="0.2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s="32">
        <f t="shared" si="183"/>
        <v>9109366.5403356794</v>
      </c>
      <c r="J3921" t="str">
        <f>IF(K3921="natural gas",VLOOKUP(D3921,'Cross-Page Data'!$I$4:$J$13,2,FALSE),IF(K3921="solar",VLOOKUP('Form 923'!D3921,'Cross-Page Data'!$I$14:$J$117,2,FALSE),K3921))</f>
        <v>heavy or residual fuel oil</v>
      </c>
      <c r="K3921" t="str">
        <f>VLOOKUP(E3921,'Cross-Page Data'!$D$4:$F$48,3,FALSE)</f>
        <v>heavy or residual fuel oil</v>
      </c>
      <c r="L3921" t="b">
        <f>IF(AND($P$6=FALSE,OR(C3921="Commercial NAICS Cogen",C3921="Industrial NAICS Cogen",C3921="NAICS-22 Cogen")),FALSE,IF(AND($P$7=FALSE,OR(C3921="Commercial NAICS Cogen",C3921="Commercial NAICS Non-Cogen",C3921="industrial NAICS Cogen", C3921="industrial NAICS non-cogen")),FALSE,TRUE))</f>
        <v>1</v>
      </c>
      <c r="M3921">
        <f t="shared" si="184"/>
        <v>0.46224899598393576</v>
      </c>
      <c r="N3921">
        <f t="shared" si="185"/>
        <v>1</v>
      </c>
    </row>
    <row r="3922" spans="1:14" x14ac:dyDescent="0.2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s="32">
        <f t="shared" si="183"/>
        <v>9082296.7295493856</v>
      </c>
      <c r="J3922" t="str">
        <f>IF(K3922="natural gas",VLOOKUP(D3922,'Cross-Page Data'!$I$4:$J$13,2,FALSE),IF(K3922="solar",VLOOKUP('Form 923'!D3922,'Cross-Page Data'!$I$14:$J$117,2,FALSE),K3922))</f>
        <v>natural gas peaker</v>
      </c>
      <c r="K3922" t="str">
        <f>VLOOKUP(E3922,'Cross-Page Data'!$D$4:$F$48,3,FALSE)</f>
        <v>natural gas</v>
      </c>
      <c r="L3922" t="b">
        <f>IF(AND($P$6=FALSE,OR(C3922="Commercial NAICS Cogen",C3922="Industrial NAICS Cogen",C3922="NAICS-22 Cogen")),FALSE,IF(AND($P$7=FALSE,OR(C3922="Commercial NAICS Cogen",C3922="Commercial NAICS Non-Cogen",C3922="industrial NAICS Cogen", C3922="industrial NAICS non-cogen")),FALSE,TRUE))</f>
        <v>1</v>
      </c>
      <c r="M3922">
        <f t="shared" si="184"/>
        <v>0.55259259259259264</v>
      </c>
      <c r="N3922">
        <f t="shared" si="185"/>
        <v>1</v>
      </c>
    </row>
    <row r="3923" spans="1:14" x14ac:dyDescent="0.2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s="32">
        <f t="shared" si="183"/>
        <v>17000000</v>
      </c>
      <c r="J3923" t="str">
        <f>IF(K3923="natural gas",VLOOKUP(D3923,'Cross-Page Data'!$I$4:$J$13,2,FALSE),IF(K3923="solar",VLOOKUP('Form 923'!D3923,'Cross-Page Data'!$I$14:$J$117,2,FALSE),K3923))</f>
        <v>heavy or residual fuel oil</v>
      </c>
      <c r="K3923" t="str">
        <f>VLOOKUP(E3923,'Cross-Page Data'!$D$4:$F$48,3,FALSE)</f>
        <v>heavy or residual fuel oil</v>
      </c>
      <c r="L3923" t="b">
        <f>IF(AND($P$6=FALSE,OR(C3923="Commercial NAICS Cogen",C3923="Industrial NAICS Cogen",C3923="NAICS-22 Cogen")),FALSE,IF(AND($P$7=FALSE,OR(C3923="Commercial NAICS Cogen",C3923="Commercial NAICS Non-Cogen",C3923="industrial NAICS Cogen", C3923="industrial NAICS non-cogen")),FALSE,TRUE))</f>
        <v>1</v>
      </c>
      <c r="M3923">
        <f t="shared" si="184"/>
        <v>9.3574297188755026E-2</v>
      </c>
      <c r="N3923">
        <f t="shared" si="185"/>
        <v>1</v>
      </c>
    </row>
    <row r="3924" spans="1:14" x14ac:dyDescent="0.2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s="32">
        <f t="shared" si="183"/>
        <v>11666666.666666666</v>
      </c>
      <c r="J3924" t="str">
        <f>IF(K3924="natural gas",VLOOKUP(D3924,'Cross-Page Data'!$I$4:$J$13,2,FALSE),IF(K3924="solar",VLOOKUP('Form 923'!D3924,'Cross-Page Data'!$I$14:$J$117,2,FALSE),K3924))</f>
        <v>heavy or residual fuel oil</v>
      </c>
      <c r="K3924" t="str">
        <f>VLOOKUP(E3924,'Cross-Page Data'!$D$4:$F$48,3,FALSE)</f>
        <v>heavy or residual fuel oil</v>
      </c>
      <c r="L3924" t="b">
        <f>IF(AND($P$6=FALSE,OR(C3924="Commercial NAICS Cogen",C3924="Industrial NAICS Cogen",C3924="NAICS-22 Cogen")),FALSE,IF(AND($P$7=FALSE,OR(C3924="Commercial NAICS Cogen",C3924="Commercial NAICS Non-Cogen",C3924="industrial NAICS Cogen", C3924="industrial NAICS non-cogen")),FALSE,TRUE))</f>
        <v>1</v>
      </c>
      <c r="M3924">
        <f t="shared" si="184"/>
        <v>0.25100401606425704</v>
      </c>
      <c r="N3924">
        <f t="shared" si="185"/>
        <v>1</v>
      </c>
    </row>
    <row r="3925" spans="1:14" x14ac:dyDescent="0.2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s="32">
        <f t="shared" si="183"/>
        <v>10200000</v>
      </c>
      <c r="J3925" t="str">
        <f>IF(K3925="natural gas",VLOOKUP(D3925,'Cross-Page Data'!$I$4:$J$13,2,FALSE),IF(K3925="solar",VLOOKUP('Form 923'!D3925,'Cross-Page Data'!$I$14:$J$117,2,FALSE),K3925))</f>
        <v>heavy or residual fuel oil</v>
      </c>
      <c r="K3925" t="str">
        <f>VLOOKUP(E3925,'Cross-Page Data'!$D$4:$F$48,3,FALSE)</f>
        <v>heavy or residual fuel oil</v>
      </c>
      <c r="L3925" t="b">
        <f>IF(AND($P$6=FALSE,OR(C3925="Commercial NAICS Cogen",C3925="Industrial NAICS Cogen",C3925="NAICS-22 Cogen")),FALSE,IF(AND($P$7=FALSE,OR(C3925="Commercial NAICS Cogen",C3925="Commercial NAICS Non-Cogen",C3925="industrial NAICS Cogen", C3925="industrial NAICS non-cogen")),FALSE,TRUE))</f>
        <v>1</v>
      </c>
      <c r="M3925">
        <f t="shared" si="184"/>
        <v>0.38192771084337351</v>
      </c>
      <c r="N3925">
        <f t="shared" si="185"/>
        <v>1</v>
      </c>
    </row>
    <row r="3926" spans="1:14" x14ac:dyDescent="0.2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s="32">
        <f t="shared" si="183"/>
        <v>49572649.572649576</v>
      </c>
      <c r="J3926" t="str">
        <f>IF(K3926="natural gas",VLOOKUP(D3926,'Cross-Page Data'!$I$4:$J$13,2,FALSE),IF(K3926="solar",VLOOKUP('Form 923'!D3926,'Cross-Page Data'!$I$14:$J$117,2,FALSE),K3926))</f>
        <v>heavy or residual fuel oil</v>
      </c>
      <c r="K3926" t="str">
        <f>VLOOKUP(E3926,'Cross-Page Data'!$D$4:$F$48,3,FALSE)</f>
        <v>heavy or residual fuel oil</v>
      </c>
      <c r="L3926" t="b">
        <f>IF(AND($P$6=FALSE,OR(C3926="Commercial NAICS Cogen",C3926="Industrial NAICS Cogen",C3926="NAICS-22 Cogen")),FALSE,IF(AND($P$7=FALSE,OR(C3926="Commercial NAICS Cogen",C3926="Commercial NAICS Non-Cogen",C3926="industrial NAICS Cogen", C3926="industrial NAICS non-cogen")),FALSE,TRUE))</f>
        <v>1</v>
      </c>
      <c r="M3926">
        <f t="shared" si="184"/>
        <v>1.5261044176706828E-2</v>
      </c>
      <c r="N3926">
        <f t="shared" si="185"/>
        <v>0</v>
      </c>
    </row>
    <row r="3927" spans="1:14" x14ac:dyDescent="0.2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s="32">
        <f t="shared" si="183"/>
        <v>48753462.603878111</v>
      </c>
      <c r="J3927" t="str">
        <f>IF(K3927="natural gas",VLOOKUP(D3927,'Cross-Page Data'!$I$4:$J$13,2,FALSE),IF(K3927="solar",VLOOKUP('Form 923'!D3927,'Cross-Page Data'!$I$14:$J$117,2,FALSE),K3927))</f>
        <v>natural gas peaker</v>
      </c>
      <c r="K3927" t="str">
        <f>VLOOKUP(E3927,'Cross-Page Data'!$D$4:$F$48,3,FALSE)</f>
        <v>natural gas</v>
      </c>
      <c r="L3927" t="b">
        <f>IF(AND($P$6=FALSE,OR(C3927="Commercial NAICS Cogen",C3927="Industrial NAICS Cogen",C3927="NAICS-22 Cogen")),FALSE,IF(AND($P$7=FALSE,OR(C3927="Commercial NAICS Cogen",C3927="Commercial NAICS Non-Cogen",C3927="industrial NAICS Cogen", C3927="industrial NAICS non-cogen")),FALSE,TRUE))</f>
        <v>1</v>
      </c>
      <c r="M3927">
        <f t="shared" si="184"/>
        <v>1.3827160493827161E-2</v>
      </c>
      <c r="N3927">
        <f t="shared" si="185"/>
        <v>0</v>
      </c>
    </row>
    <row r="3928" spans="1:14" x14ac:dyDescent="0.2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s="32">
        <f t="shared" si="183"/>
        <v>14489360.61901853</v>
      </c>
      <c r="J3928" t="str">
        <f>IF(K3928="natural gas",VLOOKUP(D3928,'Cross-Page Data'!$I$4:$J$13,2,FALSE),IF(K3928="solar",VLOOKUP('Form 923'!D3928,'Cross-Page Data'!$I$14:$J$117,2,FALSE),K3928))</f>
        <v>biomass</v>
      </c>
      <c r="K3928" t="str">
        <f>VLOOKUP(E3928,'Cross-Page Data'!$D$4:$F$48,3,FALSE)</f>
        <v>biomass</v>
      </c>
      <c r="L3928" t="b">
        <f>IF(AND($P$6=FALSE,OR(C3928="Commercial NAICS Cogen",C3928="Industrial NAICS Cogen",C3928="NAICS-22 Cogen")),FALSE,IF(AND($P$7=FALSE,OR(C3928="Commercial NAICS Cogen",C3928="Commercial NAICS Non-Cogen",C3928="industrial NAICS Cogen", C3928="industrial NAICS non-cogen")),FALSE,TRUE))</f>
        <v>1</v>
      </c>
      <c r="M3928">
        <f t="shared" si="184"/>
        <v>0.13267543859649122</v>
      </c>
      <c r="N3928">
        <f t="shared" si="185"/>
        <v>1</v>
      </c>
    </row>
    <row r="3929" spans="1:14" x14ac:dyDescent="0.2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s="32">
        <f t="shared" si="183"/>
        <v>-2636363.6363636362</v>
      </c>
      <c r="J3929" t="str">
        <f>IF(K3929="natural gas",VLOOKUP(D3929,'Cross-Page Data'!$I$4:$J$13,2,FALSE),IF(K3929="solar",VLOOKUP('Form 923'!D3929,'Cross-Page Data'!$I$14:$J$117,2,FALSE),K3929))</f>
        <v>heavy or residual fuel oil</v>
      </c>
      <c r="K3929" t="str">
        <f>VLOOKUP(E3929,'Cross-Page Data'!$D$4:$F$48,3,FALSE)</f>
        <v>heavy or residual fuel oil</v>
      </c>
      <c r="L3929" t="b">
        <f>IF(AND($P$6=FALSE,OR(C3929="Commercial NAICS Cogen",C3929="Industrial NAICS Cogen",C3929="NAICS-22 Cogen")),FALSE,IF(AND($P$7=FALSE,OR(C3929="Commercial NAICS Cogen",C3929="Commercial NAICS Non-Cogen",C3929="industrial NAICS Cogen", C3929="industrial NAICS non-cogen")),FALSE,TRUE))</f>
        <v>1</v>
      </c>
      <c r="M3929">
        <f t="shared" si="184"/>
        <v>0.62329317269076301</v>
      </c>
      <c r="N3929">
        <f t="shared" si="185"/>
        <v>1</v>
      </c>
    </row>
    <row r="3930" spans="1:14" x14ac:dyDescent="0.2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s="32">
        <f t="shared" si="183"/>
        <v>10384615.384615386</v>
      </c>
      <c r="J3930" t="str">
        <f>IF(K3930="natural gas",VLOOKUP(D3930,'Cross-Page Data'!$I$4:$J$13,2,FALSE),IF(K3930="solar",VLOOKUP('Form 923'!D3930,'Cross-Page Data'!$I$14:$J$117,2,FALSE),K3930))</f>
        <v>heavy or residual fuel oil</v>
      </c>
      <c r="K3930" t="str">
        <f>VLOOKUP(E3930,'Cross-Page Data'!$D$4:$F$48,3,FALSE)</f>
        <v>heavy or residual fuel oil</v>
      </c>
      <c r="L3930" t="b">
        <f>IF(AND($P$6=FALSE,OR(C3930="Commercial NAICS Cogen",C3930="Industrial NAICS Cogen",C3930="NAICS-22 Cogen")),FALSE,IF(AND($P$7=FALSE,OR(C3930="Commercial NAICS Cogen",C3930="Commercial NAICS Non-Cogen",C3930="industrial NAICS Cogen", C3930="industrial NAICS non-cogen")),FALSE,TRUE))</f>
        <v>1</v>
      </c>
      <c r="M3930">
        <f t="shared" si="184"/>
        <v>0.36224899598393573</v>
      </c>
      <c r="N3930">
        <f t="shared" si="185"/>
        <v>1</v>
      </c>
    </row>
    <row r="3931" spans="1:14" x14ac:dyDescent="0.2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s="32">
        <f t="shared" si="183"/>
        <v>12075589.893505951</v>
      </c>
      <c r="J3931" t="str">
        <f>IF(K3931="natural gas",VLOOKUP(D3931,'Cross-Page Data'!$I$4:$J$13,2,FALSE),IF(K3931="solar",VLOOKUP('Form 923'!D3931,'Cross-Page Data'!$I$14:$J$117,2,FALSE),K3931))</f>
        <v>heavy or residual fuel oil</v>
      </c>
      <c r="K3931" t="str">
        <f>VLOOKUP(E3931,'Cross-Page Data'!$D$4:$F$48,3,FALSE)</f>
        <v>heavy or residual fuel oil</v>
      </c>
      <c r="L3931" t="b">
        <f>IF(AND($P$6=FALSE,OR(C3931="Commercial NAICS Cogen",C3931="Industrial NAICS Cogen",C3931="NAICS-22 Cogen")),FALSE,IF(AND($P$7=FALSE,OR(C3931="Commercial NAICS Cogen",C3931="Commercial NAICS Non-Cogen",C3931="industrial NAICS Cogen", C3931="industrial NAICS non-cogen")),FALSE,TRUE))</f>
        <v>1</v>
      </c>
      <c r="M3931">
        <f t="shared" si="184"/>
        <v>0.22248995983935743</v>
      </c>
      <c r="N3931">
        <f t="shared" si="185"/>
        <v>1</v>
      </c>
    </row>
    <row r="3932" spans="1:14" x14ac:dyDescent="0.2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s="32">
        <f t="shared" si="183"/>
        <v>12074748.202879397</v>
      </c>
      <c r="J3932" t="str">
        <f>IF(K3932="natural gas",VLOOKUP(D3932,'Cross-Page Data'!$I$4:$J$13,2,FALSE),IF(K3932="solar",VLOOKUP('Form 923'!D3932,'Cross-Page Data'!$I$14:$J$117,2,FALSE),K3932))</f>
        <v>natural gas peaker</v>
      </c>
      <c r="K3932" t="str">
        <f>VLOOKUP(E3932,'Cross-Page Data'!$D$4:$F$48,3,FALSE)</f>
        <v>natural gas</v>
      </c>
      <c r="L3932" t="b">
        <f>IF(AND($P$6=FALSE,OR(C3932="Commercial NAICS Cogen",C3932="Industrial NAICS Cogen",C3932="NAICS-22 Cogen")),FALSE,IF(AND($P$7=FALSE,OR(C3932="Commercial NAICS Cogen",C3932="Commercial NAICS Non-Cogen",C3932="industrial NAICS Cogen", C3932="industrial NAICS non-cogen")),FALSE,TRUE))</f>
        <v>1</v>
      </c>
      <c r="M3932">
        <f t="shared" si="184"/>
        <v>0.2785185185185185</v>
      </c>
      <c r="N3932">
        <f t="shared" si="185"/>
        <v>1</v>
      </c>
    </row>
    <row r="3933" spans="1:14" x14ac:dyDescent="0.2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s="32">
        <f t="shared" si="183"/>
        <v>8901990.9228441752</v>
      </c>
      <c r="J3933" t="str">
        <f>IF(K3933="natural gas",VLOOKUP(D3933,'Cross-Page Data'!$I$4:$J$13,2,FALSE),IF(K3933="solar",VLOOKUP('Form 923'!D3933,'Cross-Page Data'!$I$14:$J$117,2,FALSE),K3933))</f>
        <v>hydro</v>
      </c>
      <c r="K3933" t="str">
        <f>VLOOKUP(E3933,'Cross-Page Data'!$D$4:$F$48,3,FALSE)</f>
        <v>hydro</v>
      </c>
      <c r="L3933" t="b">
        <f>IF(AND($P$6=FALSE,OR(C3933="Commercial NAICS Cogen",C3933="Industrial NAICS Cogen",C3933="NAICS-22 Cogen")),FALSE,IF(AND($P$7=FALSE,OR(C3933="Commercial NAICS Cogen",C3933="Commercial NAICS Non-Cogen",C3933="industrial NAICS Cogen", C3933="industrial NAICS non-cogen")),FALSE,TRUE))</f>
        <v>1</v>
      </c>
      <c r="M3933">
        <f t="shared" si="184"/>
        <v>0.64100817438692093</v>
      </c>
      <c r="N3933">
        <f t="shared" si="185"/>
        <v>1</v>
      </c>
    </row>
    <row r="3934" spans="1:14" x14ac:dyDescent="0.2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s="32">
        <f t="shared" si="183"/>
        <v>23185185.185185187</v>
      </c>
      <c r="J3934" t="str">
        <f>IF(K3934="natural gas",VLOOKUP(D3934,'Cross-Page Data'!$I$4:$J$13,2,FALSE),IF(K3934="solar",VLOOKUP('Form 923'!D3934,'Cross-Page Data'!$I$14:$J$117,2,FALSE),K3934))</f>
        <v>heavy or residual fuel oil</v>
      </c>
      <c r="K3934" t="str">
        <f>VLOOKUP(E3934,'Cross-Page Data'!$D$4:$F$48,3,FALSE)</f>
        <v>heavy or residual fuel oil</v>
      </c>
      <c r="L3934" t="b">
        <f>IF(AND($P$6=FALSE,OR(C3934="Commercial NAICS Cogen",C3934="Industrial NAICS Cogen",C3934="NAICS-22 Cogen")),FALSE,IF(AND($P$7=FALSE,OR(C3934="Commercial NAICS Cogen",C3934="Commercial NAICS Non-Cogen",C3934="industrial NAICS Cogen", C3934="industrial NAICS non-cogen")),FALSE,TRUE))</f>
        <v>1</v>
      </c>
      <c r="M3934">
        <f t="shared" si="184"/>
        <v>4.2971887550200802E-2</v>
      </c>
      <c r="N3934">
        <f t="shared" si="185"/>
        <v>0</v>
      </c>
    </row>
    <row r="3935" spans="1:14" x14ac:dyDescent="0.2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s="32">
        <f t="shared" si="183"/>
        <v>8901962.1374186277</v>
      </c>
      <c r="J3935" t="str">
        <f>IF(K3935="natural gas",VLOOKUP(D3935,'Cross-Page Data'!$I$4:$J$13,2,FALSE),IF(K3935="solar",VLOOKUP('Form 923'!D3935,'Cross-Page Data'!$I$14:$J$117,2,FALSE),K3935))</f>
        <v>hydro</v>
      </c>
      <c r="K3935" t="str">
        <f>VLOOKUP(E3935,'Cross-Page Data'!$D$4:$F$48,3,FALSE)</f>
        <v>hydro</v>
      </c>
      <c r="L3935" t="b">
        <f>IF(AND($P$6=FALSE,OR(C3935="Commercial NAICS Cogen",C3935="Industrial NAICS Cogen",C3935="NAICS-22 Cogen")),FALSE,IF(AND($P$7=FALSE,OR(C3935="Commercial NAICS Cogen",C3935="Commercial NAICS Non-Cogen",C3935="industrial NAICS Cogen", C3935="industrial NAICS non-cogen")),FALSE,TRUE))</f>
        <v>1</v>
      </c>
      <c r="M3935">
        <f t="shared" si="184"/>
        <v>0.77043596730245234</v>
      </c>
      <c r="N3935">
        <f t="shared" si="185"/>
        <v>1</v>
      </c>
    </row>
    <row r="3936" spans="1:14" x14ac:dyDescent="0.2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s="32" t="str">
        <f t="shared" si="183"/>
        <v/>
      </c>
      <c r="J3936" t="str">
        <f>IF(K3936="natural gas",VLOOKUP(D3936,'Cross-Page Data'!$I$4:$J$13,2,FALSE),IF(K3936="solar",VLOOKUP('Form 923'!D3936,'Cross-Page Data'!$I$14:$J$117,2,FALSE),K3936))</f>
        <v>heavy or residual fuel oil</v>
      </c>
      <c r="K3936" t="str">
        <f>VLOOKUP(E3936,'Cross-Page Data'!$D$4:$F$48,3,FALSE)</f>
        <v>heavy or residual fuel oil</v>
      </c>
      <c r="L3936" t="b">
        <f>IF(AND($P$6=FALSE,OR(C3936="Commercial NAICS Cogen",C3936="Industrial NAICS Cogen",C3936="NAICS-22 Cogen")),FALSE,IF(AND($P$7=FALSE,OR(C3936="Commercial NAICS Cogen",C3936="Commercial NAICS Non-Cogen",C3936="industrial NAICS Cogen", C3936="industrial NAICS non-cogen")),FALSE,TRUE))</f>
        <v>1</v>
      </c>
      <c r="M3936">
        <f t="shared" si="184"/>
        <v>4.0160642570281126E-4</v>
      </c>
      <c r="N3936">
        <f t="shared" si="185"/>
        <v>0</v>
      </c>
    </row>
    <row r="3937" spans="1:14" x14ac:dyDescent="0.2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s="32">
        <f t="shared" si="183"/>
        <v>10755351.681957187</v>
      </c>
      <c r="J3937" t="str">
        <f>IF(K3937="natural gas",VLOOKUP(D3937,'Cross-Page Data'!$I$4:$J$13,2,FALSE),IF(K3937="solar",VLOOKUP('Form 923'!D3937,'Cross-Page Data'!$I$14:$J$117,2,FALSE),K3937))</f>
        <v>heavy or residual fuel oil</v>
      </c>
      <c r="K3937" t="str">
        <f>VLOOKUP(E3937,'Cross-Page Data'!$D$4:$F$48,3,FALSE)</f>
        <v>heavy or residual fuel oil</v>
      </c>
      <c r="L3937" t="b">
        <f>IF(AND($P$6=FALSE,OR(C3937="Commercial NAICS Cogen",C3937="Industrial NAICS Cogen",C3937="NAICS-22 Cogen")),FALSE,IF(AND($P$7=FALSE,OR(C3937="Commercial NAICS Cogen",C3937="Commercial NAICS Non-Cogen",C3937="industrial NAICS Cogen", C3937="industrial NAICS non-cogen")),FALSE,TRUE))</f>
        <v>1</v>
      </c>
      <c r="M3937">
        <f t="shared" si="184"/>
        <v>0.32690763052208838</v>
      </c>
      <c r="N3937">
        <f t="shared" si="185"/>
        <v>1</v>
      </c>
    </row>
    <row r="3938" spans="1:14" x14ac:dyDescent="0.2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s="32">
        <f t="shared" si="183"/>
        <v>10525423.728813559</v>
      </c>
      <c r="J3938" t="str">
        <f>IF(K3938="natural gas",VLOOKUP(D3938,'Cross-Page Data'!$I$4:$J$13,2,FALSE),IF(K3938="solar",VLOOKUP('Form 923'!D3938,'Cross-Page Data'!$I$14:$J$117,2,FALSE),K3938))</f>
        <v>heavy or residual fuel oil</v>
      </c>
      <c r="K3938" t="str">
        <f>VLOOKUP(E3938,'Cross-Page Data'!$D$4:$F$48,3,FALSE)</f>
        <v>heavy or residual fuel oil</v>
      </c>
      <c r="L3938" t="b">
        <f>IF(AND($P$6=FALSE,OR(C3938="Commercial NAICS Cogen",C3938="Industrial NAICS Cogen",C3938="NAICS-22 Cogen")),FALSE,IF(AND($P$7=FALSE,OR(C3938="Commercial NAICS Cogen",C3938="Commercial NAICS Non-Cogen",C3938="industrial NAICS Cogen", C3938="industrial NAICS non-cogen")),FALSE,TRUE))</f>
        <v>1</v>
      </c>
      <c r="M3938">
        <f t="shared" si="184"/>
        <v>0.34899598393574299</v>
      </c>
      <c r="N3938">
        <f t="shared" si="185"/>
        <v>1</v>
      </c>
    </row>
    <row r="3939" spans="1:14" x14ac:dyDescent="0.2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s="32">
        <f t="shared" si="183"/>
        <v>7605263.1578947371</v>
      </c>
      <c r="J3939" t="str">
        <f>IF(K3939="natural gas",VLOOKUP(D3939,'Cross-Page Data'!$I$4:$J$13,2,FALSE),IF(K3939="solar",VLOOKUP('Form 923'!D3939,'Cross-Page Data'!$I$14:$J$117,2,FALSE),K3939))</f>
        <v>heavy or residual fuel oil</v>
      </c>
      <c r="K3939" t="str">
        <f>VLOOKUP(E3939,'Cross-Page Data'!$D$4:$F$48,3,FALSE)</f>
        <v>heavy or residual fuel oil</v>
      </c>
      <c r="L3939" t="b">
        <f>IF(AND($P$6=FALSE,OR(C3939="Commercial NAICS Cogen",C3939="Industrial NAICS Cogen",C3939="NAICS-22 Cogen")),FALSE,IF(AND($P$7=FALSE,OR(C3939="Commercial NAICS Cogen",C3939="Commercial NAICS Non-Cogen",C3939="industrial NAICS Cogen", C3939="industrial NAICS non-cogen")),FALSE,TRUE))</f>
        <v>1</v>
      </c>
      <c r="M3939">
        <f t="shared" si="184"/>
        <v>0.4931726907630522</v>
      </c>
      <c r="N3939">
        <f t="shared" si="185"/>
        <v>1</v>
      </c>
    </row>
    <row r="3940" spans="1:14" x14ac:dyDescent="0.2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s="32">
        <f t="shared" si="183"/>
        <v>3391191.7098445594</v>
      </c>
      <c r="J3940" t="str">
        <f>IF(K3940="natural gas",VLOOKUP(D3940,'Cross-Page Data'!$I$4:$J$13,2,FALSE),IF(K3940="solar",VLOOKUP('Form 923'!D3940,'Cross-Page Data'!$I$14:$J$117,2,FALSE),K3940))</f>
        <v>heavy or residual fuel oil</v>
      </c>
      <c r="K3940" t="str">
        <f>VLOOKUP(E3940,'Cross-Page Data'!$D$4:$F$48,3,FALSE)</f>
        <v>heavy or residual fuel oil</v>
      </c>
      <c r="L3940" t="b">
        <f>IF(AND($P$6=FALSE,OR(C3940="Commercial NAICS Cogen",C3940="Industrial NAICS Cogen",C3940="NAICS-22 Cogen")),FALSE,IF(AND($P$7=FALSE,OR(C3940="Commercial NAICS Cogen",C3940="Commercial NAICS Non-Cogen",C3940="industrial NAICS Cogen", C3940="industrial NAICS non-cogen")),FALSE,TRUE))</f>
        <v>1</v>
      </c>
      <c r="M3940">
        <f t="shared" si="184"/>
        <v>0.56827309236947787</v>
      </c>
      <c r="N3940">
        <f t="shared" si="185"/>
        <v>1</v>
      </c>
    </row>
    <row r="3941" spans="1:14" x14ac:dyDescent="0.2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s="32">
        <f t="shared" si="183"/>
        <v>6790575.9162303666</v>
      </c>
      <c r="J3941" t="str">
        <f>IF(K3941="natural gas",VLOOKUP(D3941,'Cross-Page Data'!$I$4:$J$13,2,FALSE),IF(K3941="solar",VLOOKUP('Form 923'!D3941,'Cross-Page Data'!$I$14:$J$117,2,FALSE),K3941))</f>
        <v>heavy or residual fuel oil</v>
      </c>
      <c r="K3941" t="str">
        <f>VLOOKUP(E3941,'Cross-Page Data'!$D$4:$F$48,3,FALSE)</f>
        <v>heavy or residual fuel oil</v>
      </c>
      <c r="L3941" t="b">
        <f>IF(AND($P$6=FALSE,OR(C3941="Commercial NAICS Cogen",C3941="Industrial NAICS Cogen",C3941="NAICS-22 Cogen")),FALSE,IF(AND($P$7=FALSE,OR(C3941="Commercial NAICS Cogen",C3941="Commercial NAICS Non-Cogen",C3941="industrial NAICS Cogen", C3941="industrial NAICS non-cogen")),FALSE,TRUE))</f>
        <v>1</v>
      </c>
      <c r="M3941">
        <f t="shared" si="184"/>
        <v>0.50401606425702816</v>
      </c>
      <c r="N3941">
        <f t="shared" si="185"/>
        <v>1</v>
      </c>
    </row>
    <row r="3942" spans="1:14" x14ac:dyDescent="0.2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s="32">
        <f t="shared" si="183"/>
        <v>10326983.481345898</v>
      </c>
      <c r="J3942" t="str">
        <f>IF(K3942="natural gas",VLOOKUP(D3942,'Cross-Page Data'!$I$4:$J$13,2,FALSE),IF(K3942="solar",VLOOKUP('Form 923'!D3942,'Cross-Page Data'!$I$14:$J$117,2,FALSE),K3942))</f>
        <v>heavy or residual fuel oil</v>
      </c>
      <c r="K3942" t="str">
        <f>VLOOKUP(E3942,'Cross-Page Data'!$D$4:$F$48,3,FALSE)</f>
        <v>heavy or residual fuel oil</v>
      </c>
      <c r="L3942" t="b">
        <f>IF(AND($P$6=FALSE,OR(C3942="Commercial NAICS Cogen",C3942="Industrial NAICS Cogen",C3942="NAICS-22 Cogen")),FALSE,IF(AND($P$7=FALSE,OR(C3942="Commercial NAICS Cogen",C3942="Commercial NAICS Non-Cogen",C3942="industrial NAICS Cogen", C3942="industrial NAICS non-cogen")),FALSE,TRUE))</f>
        <v>1</v>
      </c>
      <c r="M3942">
        <f t="shared" si="184"/>
        <v>0.36987951807228914</v>
      </c>
      <c r="N3942">
        <f t="shared" si="185"/>
        <v>1</v>
      </c>
    </row>
    <row r="3943" spans="1:14" x14ac:dyDescent="0.2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s="32">
        <f t="shared" si="183"/>
        <v>10364010.217487924</v>
      </c>
      <c r="J3943" t="str">
        <f>IF(K3943="natural gas",VLOOKUP(D3943,'Cross-Page Data'!$I$4:$J$13,2,FALSE),IF(K3943="solar",VLOOKUP('Form 923'!D3943,'Cross-Page Data'!$I$14:$J$117,2,FALSE),K3943))</f>
        <v>natural gas peaker</v>
      </c>
      <c r="K3943" t="str">
        <f>VLOOKUP(E3943,'Cross-Page Data'!$D$4:$F$48,3,FALSE)</f>
        <v>natural gas</v>
      </c>
      <c r="L3943" t="b">
        <f>IF(AND($P$6=FALSE,OR(C3943="Commercial NAICS Cogen",C3943="Industrial NAICS Cogen",C3943="NAICS-22 Cogen")),FALSE,IF(AND($P$7=FALSE,OR(C3943="Commercial NAICS Cogen",C3943="Commercial NAICS Non-Cogen",C3943="industrial NAICS Cogen", C3943="industrial NAICS non-cogen")),FALSE,TRUE))</f>
        <v>1</v>
      </c>
      <c r="M3943">
        <f t="shared" si="184"/>
        <v>0.47209876543209878</v>
      </c>
      <c r="N3943">
        <f t="shared" si="185"/>
        <v>1</v>
      </c>
    </row>
    <row r="3944" spans="1:14" x14ac:dyDescent="0.2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s="32" t="str">
        <f t="shared" si="183"/>
        <v/>
      </c>
      <c r="J3944" t="str">
        <f>IF(K3944="natural gas",VLOOKUP(D3944,'Cross-Page Data'!$I$4:$J$13,2,FALSE),IF(K3944="solar",VLOOKUP('Form 923'!D3944,'Cross-Page Data'!$I$14:$J$117,2,FALSE),K3944))</f>
        <v>heavy or residual fuel oil</v>
      </c>
      <c r="K3944" t="str">
        <f>VLOOKUP(E3944,'Cross-Page Data'!$D$4:$F$48,3,FALSE)</f>
        <v>heavy or residual fuel oil</v>
      </c>
      <c r="L3944" t="b">
        <f>IF(AND($P$6=FALSE,OR(C3944="Commercial NAICS Cogen",C3944="Industrial NAICS Cogen",C3944="NAICS-22 Cogen")),FALSE,IF(AND($P$7=FALSE,OR(C3944="Commercial NAICS Cogen",C3944="Commercial NAICS Non-Cogen",C3944="industrial NAICS Cogen", C3944="industrial NAICS non-cogen")),FALSE,TRUE))</f>
        <v>1</v>
      </c>
      <c r="M3944">
        <f t="shared" si="184"/>
        <v>4.0160642570281126E-4</v>
      </c>
      <c r="N3944">
        <f t="shared" si="185"/>
        <v>0</v>
      </c>
    </row>
    <row r="3945" spans="1:14" x14ac:dyDescent="0.2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s="32">
        <f t="shared" si="183"/>
        <v>9507289.5438156445</v>
      </c>
      <c r="J3945" t="str">
        <f>IF(K3945="natural gas",VLOOKUP(D3945,'Cross-Page Data'!$I$4:$J$13,2,FALSE),IF(K3945="solar",VLOOKUP('Form 923'!D3945,'Cross-Page Data'!$I$14:$J$117,2,FALSE),K3945))</f>
        <v>natural gas peaker</v>
      </c>
      <c r="K3945" t="str">
        <f>VLOOKUP(E3945,'Cross-Page Data'!$D$4:$F$48,3,FALSE)</f>
        <v>natural gas</v>
      </c>
      <c r="L3945" t="b">
        <f>IF(AND($P$6=FALSE,OR(C3945="Commercial NAICS Cogen",C3945="Industrial NAICS Cogen",C3945="NAICS-22 Cogen")),FALSE,IF(AND($P$7=FALSE,OR(C3945="Commercial NAICS Cogen",C3945="Commercial NAICS Non-Cogen",C3945="industrial NAICS Cogen", C3945="industrial NAICS non-cogen")),FALSE,TRUE))</f>
        <v>1</v>
      </c>
      <c r="M3945">
        <f t="shared" si="184"/>
        <v>0.53827160493827164</v>
      </c>
      <c r="N3945">
        <f t="shared" si="185"/>
        <v>1</v>
      </c>
    </row>
    <row r="3946" spans="1:14" x14ac:dyDescent="0.2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s="32" t="str">
        <f t="shared" si="183"/>
        <v/>
      </c>
      <c r="J3946" t="str">
        <f>IF(K3946="natural gas",VLOOKUP(D3946,'Cross-Page Data'!$I$4:$J$13,2,FALSE),IF(K3946="solar",VLOOKUP('Form 923'!D3946,'Cross-Page Data'!$I$14:$J$117,2,FALSE),K3946))</f>
        <v>heavy or residual fuel oil</v>
      </c>
      <c r="K3946" t="str">
        <f>VLOOKUP(E3946,'Cross-Page Data'!$D$4:$F$48,3,FALSE)</f>
        <v>heavy or residual fuel oil</v>
      </c>
      <c r="L3946" t="b">
        <f>IF(AND($P$6=FALSE,OR(C3946="Commercial NAICS Cogen",C3946="Industrial NAICS Cogen",C3946="NAICS-22 Cogen")),FALSE,IF(AND($P$7=FALSE,OR(C3946="Commercial NAICS Cogen",C3946="Commercial NAICS Non-Cogen",C3946="industrial NAICS Cogen", C3946="industrial NAICS non-cogen")),FALSE,TRUE))</f>
        <v>1</v>
      </c>
      <c r="M3946">
        <f t="shared" si="184"/>
        <v>4.0160642570281126E-4</v>
      </c>
      <c r="N3946">
        <f t="shared" si="185"/>
        <v>0</v>
      </c>
    </row>
    <row r="3947" spans="1:14" x14ac:dyDescent="0.2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s="32">
        <f t="shared" si="183"/>
        <v>16874861.265260823</v>
      </c>
      <c r="J3947" t="str">
        <f>IF(K3947="natural gas",VLOOKUP(D3947,'Cross-Page Data'!$I$4:$J$13,2,FALSE),IF(K3947="solar",VLOOKUP('Form 923'!D3947,'Cross-Page Data'!$I$14:$J$117,2,FALSE),K3947))</f>
        <v>natural gas peaker</v>
      </c>
      <c r="K3947" t="str">
        <f>VLOOKUP(E3947,'Cross-Page Data'!$D$4:$F$48,3,FALSE)</f>
        <v>natural gas</v>
      </c>
      <c r="L3947" t="b">
        <f>IF(AND($P$6=FALSE,OR(C3947="Commercial NAICS Cogen",C3947="Industrial NAICS Cogen",C3947="NAICS-22 Cogen")),FALSE,IF(AND($P$7=FALSE,OR(C3947="Commercial NAICS Cogen",C3947="Commercial NAICS Non-Cogen",C3947="industrial NAICS Cogen", C3947="industrial NAICS non-cogen")),FALSE,TRUE))</f>
        <v>1</v>
      </c>
      <c r="M3947">
        <f t="shared" si="184"/>
        <v>9.9259259259259255E-2</v>
      </c>
      <c r="N3947">
        <f t="shared" si="185"/>
        <v>1</v>
      </c>
    </row>
    <row r="3948" spans="1:14" x14ac:dyDescent="0.2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s="32" t="str">
        <f t="shared" si="183"/>
        <v/>
      </c>
      <c r="J3948" t="str">
        <f>IF(K3948="natural gas",VLOOKUP(D3948,'Cross-Page Data'!$I$4:$J$13,2,FALSE),IF(K3948="solar",VLOOKUP('Form 923'!D3948,'Cross-Page Data'!$I$14:$J$117,2,FALSE),K3948))</f>
        <v>heavy or residual fuel oil</v>
      </c>
      <c r="K3948" t="str">
        <f>VLOOKUP(E3948,'Cross-Page Data'!$D$4:$F$48,3,FALSE)</f>
        <v>heavy or residual fuel oil</v>
      </c>
      <c r="L3948" t="b">
        <f>IF(AND($P$6=FALSE,OR(C3948="Commercial NAICS Cogen",C3948="Industrial NAICS Cogen",C3948="NAICS-22 Cogen")),FALSE,IF(AND($P$7=FALSE,OR(C3948="Commercial NAICS Cogen",C3948="Commercial NAICS Non-Cogen",C3948="industrial NAICS Cogen", C3948="industrial NAICS non-cogen")),FALSE,TRUE))</f>
        <v>1</v>
      </c>
      <c r="M3948">
        <f t="shared" si="184"/>
        <v>4.0160642570281126E-4</v>
      </c>
      <c r="N3948">
        <f t="shared" si="185"/>
        <v>0</v>
      </c>
    </row>
    <row r="3949" spans="1:14" x14ac:dyDescent="0.2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s="32">
        <f t="shared" si="183"/>
        <v>16668008.048289739</v>
      </c>
      <c r="J3949" t="str">
        <f>IF(K3949="natural gas",VLOOKUP(D3949,'Cross-Page Data'!$I$4:$J$13,2,FALSE),IF(K3949="solar",VLOOKUP('Form 923'!D3949,'Cross-Page Data'!$I$14:$J$117,2,FALSE),K3949))</f>
        <v>natural gas peaker</v>
      </c>
      <c r="K3949" t="str">
        <f>VLOOKUP(E3949,'Cross-Page Data'!$D$4:$F$48,3,FALSE)</f>
        <v>natural gas</v>
      </c>
      <c r="L3949" t="b">
        <f>IF(AND($P$6=FALSE,OR(C3949="Commercial NAICS Cogen",C3949="Industrial NAICS Cogen",C3949="NAICS-22 Cogen")),FALSE,IF(AND($P$7=FALSE,OR(C3949="Commercial NAICS Cogen",C3949="Commercial NAICS Non-Cogen",C3949="industrial NAICS Cogen", C3949="industrial NAICS non-cogen")),FALSE,TRUE))</f>
        <v>1</v>
      </c>
      <c r="M3949">
        <f t="shared" si="184"/>
        <v>0.10271604938271604</v>
      </c>
      <c r="N3949">
        <f t="shared" si="185"/>
        <v>1</v>
      </c>
    </row>
    <row r="3950" spans="1:14" x14ac:dyDescent="0.2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s="32">
        <f t="shared" si="183"/>
        <v>19685039.370078743</v>
      </c>
      <c r="J3950" t="str">
        <f>IF(K3950="natural gas",VLOOKUP(D3950,'Cross-Page Data'!$I$4:$J$13,2,FALSE),IF(K3950="solar",VLOOKUP('Form 923'!D3950,'Cross-Page Data'!$I$14:$J$117,2,FALSE),K3950))</f>
        <v>heavy or residual fuel oil</v>
      </c>
      <c r="K3950" t="str">
        <f>VLOOKUP(E3950,'Cross-Page Data'!$D$4:$F$48,3,FALSE)</f>
        <v>heavy or residual fuel oil</v>
      </c>
      <c r="L3950" t="b">
        <f>IF(AND($P$6=FALSE,OR(C3950="Commercial NAICS Cogen",C3950="Industrial NAICS Cogen",C3950="NAICS-22 Cogen")),FALSE,IF(AND($P$7=FALSE,OR(C3950="Commercial NAICS Cogen",C3950="Commercial NAICS Non-Cogen",C3950="industrial NAICS Cogen", C3950="industrial NAICS non-cogen")),FALSE,TRUE))</f>
        <v>1</v>
      </c>
      <c r="M3950">
        <f t="shared" si="184"/>
        <v>6.224899598393574E-2</v>
      </c>
      <c r="N3950">
        <f t="shared" si="185"/>
        <v>1</v>
      </c>
    </row>
    <row r="3951" spans="1:14" x14ac:dyDescent="0.2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s="32">
        <f t="shared" si="183"/>
        <v>19466769.607627474</v>
      </c>
      <c r="J3951" t="str">
        <f>IF(K3951="natural gas",VLOOKUP(D3951,'Cross-Page Data'!$I$4:$J$13,2,FALSE),IF(K3951="solar",VLOOKUP('Form 923'!D3951,'Cross-Page Data'!$I$14:$J$117,2,FALSE),K3951))</f>
        <v>natural gas peaker</v>
      </c>
      <c r="K3951" t="str">
        <f>VLOOKUP(E3951,'Cross-Page Data'!$D$4:$F$48,3,FALSE)</f>
        <v>natural gas</v>
      </c>
      <c r="L3951" t="b">
        <f>IF(AND($P$6=FALSE,OR(C3951="Commercial NAICS Cogen",C3951="Industrial NAICS Cogen",C3951="NAICS-22 Cogen")),FALSE,IF(AND($P$7=FALSE,OR(C3951="Commercial NAICS Cogen",C3951="Commercial NAICS Non-Cogen",C3951="industrial NAICS Cogen", C3951="industrial NAICS non-cogen")),FALSE,TRUE))</f>
        <v>1</v>
      </c>
      <c r="M3951">
        <f t="shared" si="184"/>
        <v>6.5185185185185179E-2</v>
      </c>
      <c r="N3951">
        <f t="shared" si="185"/>
        <v>1</v>
      </c>
    </row>
    <row r="3952" spans="1:14" x14ac:dyDescent="0.2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s="32">
        <f t="shared" si="183"/>
        <v>12087694.403451016</v>
      </c>
      <c r="J3952" t="str">
        <f>IF(K3952="natural gas",VLOOKUP(D3952,'Cross-Page Data'!$I$4:$J$13,2,FALSE),IF(K3952="solar",VLOOKUP('Form 923'!D3952,'Cross-Page Data'!$I$14:$J$117,2,FALSE),K3952))</f>
        <v>natural gas peaker</v>
      </c>
      <c r="K3952" t="str">
        <f>VLOOKUP(E3952,'Cross-Page Data'!$D$4:$F$48,3,FALSE)</f>
        <v>natural gas</v>
      </c>
      <c r="L3952" t="b">
        <f>IF(AND($P$6=FALSE,OR(C3952="Commercial NAICS Cogen",C3952="Industrial NAICS Cogen",C3952="NAICS-22 Cogen")),FALSE,IF(AND($P$7=FALSE,OR(C3952="Commercial NAICS Cogen",C3952="Commercial NAICS Non-Cogen",C3952="industrial NAICS Cogen", C3952="industrial NAICS non-cogen")),FALSE,TRUE))</f>
        <v>1</v>
      </c>
      <c r="M3952">
        <f t="shared" si="184"/>
        <v>0.27802469135802471</v>
      </c>
      <c r="N3952">
        <f t="shared" si="185"/>
        <v>1</v>
      </c>
    </row>
    <row r="3953" spans="1:14" x14ac:dyDescent="0.2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s="32">
        <f t="shared" si="183"/>
        <v>8902012.413014859</v>
      </c>
      <c r="J3953" t="str">
        <f>IF(K3953="natural gas",VLOOKUP(D3953,'Cross-Page Data'!$I$4:$J$13,2,FALSE),IF(K3953="solar",VLOOKUP('Form 923'!D3953,'Cross-Page Data'!$I$14:$J$117,2,FALSE),K3953))</f>
        <v>hydro</v>
      </c>
      <c r="K3953" t="str">
        <f>VLOOKUP(E3953,'Cross-Page Data'!$D$4:$F$48,3,FALSE)</f>
        <v>hydro</v>
      </c>
      <c r="L3953" t="b">
        <f>IF(AND($P$6=FALSE,OR(C3953="Commercial NAICS Cogen",C3953="Industrial NAICS Cogen",C3953="NAICS-22 Cogen")),FALSE,IF(AND($P$7=FALSE,OR(C3953="Commercial NAICS Cogen",C3953="Commercial NAICS Non-Cogen",C3953="industrial NAICS Cogen", C3953="industrial NAICS non-cogen")),FALSE,TRUE))</f>
        <v>1</v>
      </c>
      <c r="M3953">
        <f t="shared" si="184"/>
        <v>0.26975476839237056</v>
      </c>
      <c r="N3953">
        <f t="shared" si="185"/>
        <v>1</v>
      </c>
    </row>
    <row r="3954" spans="1:14" x14ac:dyDescent="0.2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s="32">
        <f t="shared" si="183"/>
        <v>10111042.183622828</v>
      </c>
      <c r="J3954" t="str">
        <f>IF(K3954="natural gas",VLOOKUP(D3954,'Cross-Page Data'!$I$4:$J$13,2,FALSE),IF(K3954="solar",VLOOKUP('Form 923'!D3954,'Cross-Page Data'!$I$14:$J$117,2,FALSE),K3954))</f>
        <v>heavy or residual fuel oil</v>
      </c>
      <c r="K3954" t="str">
        <f>VLOOKUP(E3954,'Cross-Page Data'!$D$4:$F$48,3,FALSE)</f>
        <v>heavy or residual fuel oil</v>
      </c>
      <c r="L3954" t="b">
        <f>IF(AND($P$6=FALSE,OR(C3954="Commercial NAICS Cogen",C3954="Industrial NAICS Cogen",C3954="NAICS-22 Cogen")),FALSE,IF(AND($P$7=FALSE,OR(C3954="Commercial NAICS Cogen",C3954="Commercial NAICS Non-Cogen",C3954="industrial NAICS Cogen", C3954="industrial NAICS non-cogen")),FALSE,TRUE))</f>
        <v>1</v>
      </c>
      <c r="M3954">
        <f t="shared" si="184"/>
        <v>0.39156626506024095</v>
      </c>
      <c r="N3954">
        <f t="shared" si="185"/>
        <v>1</v>
      </c>
    </row>
    <row r="3955" spans="1:14" x14ac:dyDescent="0.2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s="32" t="str">
        <f t="shared" si="183"/>
        <v/>
      </c>
      <c r="J3955" t="str">
        <f>IF(K3955="natural gas",VLOOKUP(D3955,'Cross-Page Data'!$I$4:$J$13,2,FALSE),IF(K3955="solar",VLOOKUP('Form 923'!D3955,'Cross-Page Data'!$I$14:$J$117,2,FALSE),K3955))</f>
        <v>petroleum</v>
      </c>
      <c r="K3955" t="str">
        <f>VLOOKUP(E3955,'Cross-Page Data'!$D$4:$F$48,3,FALSE)</f>
        <v>petroleum</v>
      </c>
      <c r="L3955" t="b">
        <f>IF(AND($P$6=FALSE,OR(C3955="Commercial NAICS Cogen",C3955="Industrial NAICS Cogen",C3955="NAICS-22 Cogen")),FALSE,IF(AND($P$7=FALSE,OR(C3955="Commercial NAICS Cogen",C3955="Commercial NAICS Non-Cogen",C3955="industrial NAICS Cogen", C3955="industrial NAICS non-cogen")),FALSE,TRUE))</f>
        <v>1</v>
      </c>
      <c r="M3955">
        <f t="shared" si="184"/>
        <v>8.6956521739130436E-3</v>
      </c>
      <c r="N3955">
        <f t="shared" si="185"/>
        <v>0</v>
      </c>
    </row>
    <row r="3956" spans="1:14" x14ac:dyDescent="0.2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s="32">
        <f t="shared" si="183"/>
        <v>8436781.6091954019</v>
      </c>
      <c r="J3956" t="str">
        <f>IF(K3956="natural gas",VLOOKUP(D3956,'Cross-Page Data'!$I$4:$J$13,2,FALSE),IF(K3956="solar",VLOOKUP('Form 923'!D3956,'Cross-Page Data'!$I$14:$J$117,2,FALSE),K3956))</f>
        <v>heavy or residual fuel oil</v>
      </c>
      <c r="K3956" t="str">
        <f>VLOOKUP(E3956,'Cross-Page Data'!$D$4:$F$48,3,FALSE)</f>
        <v>heavy or residual fuel oil</v>
      </c>
      <c r="L3956" t="b">
        <f>IF(AND($P$6=FALSE,OR(C3956="Commercial NAICS Cogen",C3956="Industrial NAICS Cogen",C3956="NAICS-22 Cogen")),FALSE,IF(AND($P$7=FALSE,OR(C3956="Commercial NAICS Cogen",C3956="Commercial NAICS Non-Cogen",C3956="industrial NAICS Cogen", C3956="industrial NAICS non-cogen")),FALSE,TRUE))</f>
        <v>1</v>
      </c>
      <c r="M3956">
        <f t="shared" si="184"/>
        <v>0.48032128514056227</v>
      </c>
      <c r="N3956">
        <f t="shared" si="185"/>
        <v>1</v>
      </c>
    </row>
    <row r="3957" spans="1:14" x14ac:dyDescent="0.2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s="32" t="str">
        <f t="shared" si="183"/>
        <v/>
      </c>
      <c r="J3957" t="str">
        <f>IF(K3957="natural gas",VLOOKUP(D3957,'Cross-Page Data'!$I$4:$J$13,2,FALSE),IF(K3957="solar",VLOOKUP('Form 923'!D3957,'Cross-Page Data'!$I$14:$J$117,2,FALSE),K3957))</f>
        <v>petroleum</v>
      </c>
      <c r="K3957" t="str">
        <f>VLOOKUP(E3957,'Cross-Page Data'!$D$4:$F$48,3,FALSE)</f>
        <v>petroleum</v>
      </c>
      <c r="L3957" t="b">
        <f>IF(AND($P$6=FALSE,OR(C3957="Commercial NAICS Cogen",C3957="Industrial NAICS Cogen",C3957="NAICS-22 Cogen")),FALSE,IF(AND($P$7=FALSE,OR(C3957="Commercial NAICS Cogen",C3957="Commercial NAICS Non-Cogen",C3957="industrial NAICS Cogen", C3957="industrial NAICS non-cogen")),FALSE,TRUE))</f>
        <v>1</v>
      </c>
      <c r="M3957">
        <f t="shared" si="184"/>
        <v>8.6956521739130436E-3</v>
      </c>
      <c r="N3957">
        <f t="shared" si="185"/>
        <v>0</v>
      </c>
    </row>
    <row r="3958" spans="1:14" x14ac:dyDescent="0.2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s="32">
        <f t="shared" si="183"/>
        <v>8772323.5156615246</v>
      </c>
      <c r="J3958" t="str">
        <f>IF(K3958="natural gas",VLOOKUP(D3958,'Cross-Page Data'!$I$4:$J$13,2,FALSE),IF(K3958="solar",VLOOKUP('Form 923'!D3958,'Cross-Page Data'!$I$14:$J$117,2,FALSE),K3958))</f>
        <v>heavy or residual fuel oil</v>
      </c>
      <c r="K3958" t="str">
        <f>VLOOKUP(E3958,'Cross-Page Data'!$D$4:$F$48,3,FALSE)</f>
        <v>heavy or residual fuel oil</v>
      </c>
      <c r="L3958" t="b">
        <f>IF(AND($P$6=FALSE,OR(C3958="Commercial NAICS Cogen",C3958="Industrial NAICS Cogen",C3958="NAICS-22 Cogen")),FALSE,IF(AND($P$7=FALSE,OR(C3958="Commercial NAICS Cogen",C3958="Commercial NAICS Non-Cogen",C3958="industrial NAICS Cogen", C3958="industrial NAICS non-cogen")),FALSE,TRUE))</f>
        <v>1</v>
      </c>
      <c r="M3958">
        <f t="shared" si="184"/>
        <v>0.47068273092369478</v>
      </c>
      <c r="N3958">
        <f t="shared" si="185"/>
        <v>1</v>
      </c>
    </row>
    <row r="3959" spans="1:14" x14ac:dyDescent="0.2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s="32" t="str">
        <f t="shared" si="183"/>
        <v/>
      </c>
      <c r="J3959" t="str">
        <f>IF(K3959="natural gas",VLOOKUP(D3959,'Cross-Page Data'!$I$4:$J$13,2,FALSE),IF(K3959="solar",VLOOKUP('Form 923'!D3959,'Cross-Page Data'!$I$14:$J$117,2,FALSE),K3959))</f>
        <v>petroleum</v>
      </c>
      <c r="K3959" t="str">
        <f>VLOOKUP(E3959,'Cross-Page Data'!$D$4:$F$48,3,FALSE)</f>
        <v>petroleum</v>
      </c>
      <c r="L3959" t="b">
        <f>IF(AND($P$6=FALSE,OR(C3959="Commercial NAICS Cogen",C3959="Industrial NAICS Cogen",C3959="NAICS-22 Cogen")),FALSE,IF(AND($P$7=FALSE,OR(C3959="Commercial NAICS Cogen",C3959="Commercial NAICS Non-Cogen",C3959="industrial NAICS Cogen", C3959="industrial NAICS non-cogen")),FALSE,TRUE))</f>
        <v>1</v>
      </c>
      <c r="M3959">
        <f t="shared" si="184"/>
        <v>8.6956521739130436E-3</v>
      </c>
      <c r="N3959">
        <f t="shared" si="185"/>
        <v>0</v>
      </c>
    </row>
    <row r="3960" spans="1:14" x14ac:dyDescent="0.2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s="32">
        <f t="shared" si="183"/>
        <v>7909480.3910798635</v>
      </c>
      <c r="J3960" t="str">
        <f>IF(K3960="natural gas",VLOOKUP(D3960,'Cross-Page Data'!$I$4:$J$13,2,FALSE),IF(K3960="solar",VLOOKUP('Form 923'!D3960,'Cross-Page Data'!$I$14:$J$117,2,FALSE),K3960))</f>
        <v>heavy or residual fuel oil</v>
      </c>
      <c r="K3960" t="str">
        <f>VLOOKUP(E3960,'Cross-Page Data'!$D$4:$F$48,3,FALSE)</f>
        <v>heavy or residual fuel oil</v>
      </c>
      <c r="L3960" t="b">
        <f>IF(AND($P$6=FALSE,OR(C3960="Commercial NAICS Cogen",C3960="Industrial NAICS Cogen",C3960="NAICS-22 Cogen")),FALSE,IF(AND($P$7=FALSE,OR(C3960="Commercial NAICS Cogen",C3960="Commercial NAICS Non-Cogen",C3960="industrial NAICS Cogen", C3960="industrial NAICS non-cogen")),FALSE,TRUE))</f>
        <v>1</v>
      </c>
      <c r="M3960">
        <f t="shared" si="184"/>
        <v>0.49196787148594379</v>
      </c>
      <c r="N3960">
        <f t="shared" si="185"/>
        <v>1</v>
      </c>
    </row>
    <row r="3961" spans="1:14" x14ac:dyDescent="0.2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s="32">
        <f t="shared" si="183"/>
        <v>7803790.4124860642</v>
      </c>
      <c r="J3961" t="str">
        <f>IF(K3961="natural gas",VLOOKUP(D3961,'Cross-Page Data'!$I$4:$J$13,2,FALSE),IF(K3961="solar",VLOOKUP('Form 923'!D3961,'Cross-Page Data'!$I$14:$J$117,2,FALSE),K3961))</f>
        <v>natural gas peaker</v>
      </c>
      <c r="K3961" t="str">
        <f>VLOOKUP(E3961,'Cross-Page Data'!$D$4:$F$48,3,FALSE)</f>
        <v>natural gas</v>
      </c>
      <c r="L3961" t="b">
        <f>IF(AND($P$6=FALSE,OR(C3961="Commercial NAICS Cogen",C3961="Industrial NAICS Cogen",C3961="NAICS-22 Cogen")),FALSE,IF(AND($P$7=FALSE,OR(C3961="Commercial NAICS Cogen",C3961="Commercial NAICS Non-Cogen",C3961="industrial NAICS Cogen", C3961="industrial NAICS non-cogen")),FALSE,TRUE))</f>
        <v>1</v>
      </c>
      <c r="M3961">
        <f t="shared" si="184"/>
        <v>0.5906172839506173</v>
      </c>
      <c r="N3961">
        <f t="shared" si="185"/>
        <v>1</v>
      </c>
    </row>
    <row r="3962" spans="1:14" x14ac:dyDescent="0.2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s="32">
        <f t="shared" si="183"/>
        <v>11625000</v>
      </c>
      <c r="J3962" t="str">
        <f>IF(K3962="natural gas",VLOOKUP(D3962,'Cross-Page Data'!$I$4:$J$13,2,FALSE),IF(K3962="solar",VLOOKUP('Form 923'!D3962,'Cross-Page Data'!$I$14:$J$117,2,FALSE),K3962))</f>
        <v>heavy or residual fuel oil</v>
      </c>
      <c r="K3962" t="str">
        <f>VLOOKUP(E3962,'Cross-Page Data'!$D$4:$F$48,3,FALSE)</f>
        <v>heavy or residual fuel oil</v>
      </c>
      <c r="L3962" t="b">
        <f>IF(AND($P$6=FALSE,OR(C3962="Commercial NAICS Cogen",C3962="Industrial NAICS Cogen",C3962="NAICS-22 Cogen")),FALSE,IF(AND($P$7=FALSE,OR(C3962="Commercial NAICS Cogen",C3962="Commercial NAICS Non-Cogen",C3962="industrial NAICS Cogen", C3962="industrial NAICS non-cogen")),FALSE,TRUE))</f>
        <v>1</v>
      </c>
      <c r="M3962">
        <f t="shared" si="184"/>
        <v>0.25421686746987954</v>
      </c>
      <c r="N3962">
        <f t="shared" si="185"/>
        <v>1</v>
      </c>
    </row>
    <row r="3963" spans="1:14" x14ac:dyDescent="0.2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s="32" t="str">
        <f t="shared" si="183"/>
        <v/>
      </c>
      <c r="J3963" t="str">
        <f>IF(K3963="natural gas",VLOOKUP(D3963,'Cross-Page Data'!$I$4:$J$13,2,FALSE),IF(K3963="solar",VLOOKUP('Form 923'!D3963,'Cross-Page Data'!$I$14:$J$117,2,FALSE),K3963))</f>
        <v>natural gas peaker</v>
      </c>
      <c r="K3963" t="str">
        <f>VLOOKUP(E3963,'Cross-Page Data'!$D$4:$F$48,3,FALSE)</f>
        <v>natural gas</v>
      </c>
      <c r="L3963" t="b">
        <f>IF(AND($P$6=FALSE,OR(C3963="Commercial NAICS Cogen",C3963="Industrial NAICS Cogen",C3963="NAICS-22 Cogen")),FALSE,IF(AND($P$7=FALSE,OR(C3963="Commercial NAICS Cogen",C3963="Commercial NAICS Non-Cogen",C3963="industrial NAICS Cogen", C3963="industrial NAICS non-cogen")),FALSE,TRUE))</f>
        <v>1</v>
      </c>
      <c r="M3963">
        <f t="shared" si="184"/>
        <v>4.9382716049382717E-4</v>
      </c>
      <c r="N3963">
        <f t="shared" si="185"/>
        <v>0</v>
      </c>
    </row>
    <row r="3964" spans="1:14" x14ac:dyDescent="0.2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s="32">
        <f t="shared" si="183"/>
        <v>8901839.6292655524</v>
      </c>
      <c r="J3964" t="str">
        <f>IF(K3964="natural gas",VLOOKUP(D3964,'Cross-Page Data'!$I$4:$J$13,2,FALSE),IF(K3964="solar",VLOOKUP('Form 923'!D3964,'Cross-Page Data'!$I$14:$J$117,2,FALSE),K3964))</f>
        <v>hydro</v>
      </c>
      <c r="K3964" t="str">
        <f>VLOOKUP(E3964,'Cross-Page Data'!$D$4:$F$48,3,FALSE)</f>
        <v>hydro</v>
      </c>
      <c r="L3964" t="b">
        <f>IF(AND($P$6=FALSE,OR(C3964="Commercial NAICS Cogen",C3964="Industrial NAICS Cogen",C3964="NAICS-22 Cogen")),FALSE,IF(AND($P$7=FALSE,OR(C3964="Commercial NAICS Cogen",C3964="Commercial NAICS Non-Cogen",C3964="industrial NAICS Cogen", C3964="industrial NAICS non-cogen")),FALSE,TRUE))</f>
        <v>1</v>
      </c>
      <c r="M3964">
        <f t="shared" si="184"/>
        <v>0.86989100817438691</v>
      </c>
      <c r="N3964">
        <f t="shared" si="185"/>
        <v>1</v>
      </c>
    </row>
    <row r="3965" spans="1:14" x14ac:dyDescent="0.2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s="32">
        <f t="shared" si="183"/>
        <v>-1613117.8707224333</v>
      </c>
      <c r="J3965" t="str">
        <f>IF(K3965="natural gas",VLOOKUP(D3965,'Cross-Page Data'!$I$4:$J$13,2,FALSE),IF(K3965="solar",VLOOKUP('Form 923'!D3965,'Cross-Page Data'!$I$14:$J$117,2,FALSE),K3965))</f>
        <v>heavy or residual fuel oil</v>
      </c>
      <c r="K3965" t="str">
        <f>VLOOKUP(E3965,'Cross-Page Data'!$D$4:$F$48,3,FALSE)</f>
        <v>heavy or residual fuel oil</v>
      </c>
      <c r="L3965" t="b">
        <f>IF(AND($P$6=FALSE,OR(C3965="Commercial NAICS Cogen",C3965="Industrial NAICS Cogen",C3965="NAICS-22 Cogen")),FALSE,IF(AND($P$7=FALSE,OR(C3965="Commercial NAICS Cogen",C3965="Commercial NAICS Non-Cogen",C3965="industrial NAICS Cogen", C3965="industrial NAICS non-cogen")),FALSE,TRUE))</f>
        <v>1</v>
      </c>
      <c r="M3965">
        <f t="shared" si="184"/>
        <v>0.6188755020080321</v>
      </c>
      <c r="N3965">
        <f t="shared" si="185"/>
        <v>1</v>
      </c>
    </row>
    <row r="3966" spans="1:14" x14ac:dyDescent="0.2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s="32">
        <f t="shared" si="183"/>
        <v>78526315.789473683</v>
      </c>
      <c r="J3966" t="str">
        <f>IF(K3966="natural gas",VLOOKUP(D3966,'Cross-Page Data'!$I$4:$J$13,2,FALSE),IF(K3966="solar",VLOOKUP('Form 923'!D3966,'Cross-Page Data'!$I$14:$J$117,2,FALSE),K3966))</f>
        <v>natural gas peaker</v>
      </c>
      <c r="K3966" t="str">
        <f>VLOOKUP(E3966,'Cross-Page Data'!$D$4:$F$48,3,FALSE)</f>
        <v>natural gas</v>
      </c>
      <c r="L3966" t="b">
        <f>IF(AND($P$6=FALSE,OR(C3966="Commercial NAICS Cogen",C3966="Industrial NAICS Cogen",C3966="NAICS-22 Cogen")),FALSE,IF(AND($P$7=FALSE,OR(C3966="Commercial NAICS Cogen",C3966="Commercial NAICS Non-Cogen",C3966="industrial NAICS Cogen", C3966="industrial NAICS non-cogen")),FALSE,TRUE))</f>
        <v>1</v>
      </c>
      <c r="M3966">
        <f t="shared" si="184"/>
        <v>7.4074074074074077E-3</v>
      </c>
      <c r="N3966">
        <f t="shared" si="185"/>
        <v>0</v>
      </c>
    </row>
    <row r="3967" spans="1:14" x14ac:dyDescent="0.2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s="32">
        <f t="shared" si="183"/>
        <v>13285714.285714287</v>
      </c>
      <c r="J3967" t="str">
        <f>IF(K3967="natural gas",VLOOKUP(D3967,'Cross-Page Data'!$I$4:$J$13,2,FALSE),IF(K3967="solar",VLOOKUP('Form 923'!D3967,'Cross-Page Data'!$I$14:$J$117,2,FALSE),K3967))</f>
        <v>heavy or residual fuel oil</v>
      </c>
      <c r="K3967" t="str">
        <f>VLOOKUP(E3967,'Cross-Page Data'!$D$4:$F$48,3,FALSE)</f>
        <v>heavy or residual fuel oil</v>
      </c>
      <c r="L3967" t="b">
        <f>IF(AND($P$6=FALSE,OR(C3967="Commercial NAICS Cogen",C3967="Industrial NAICS Cogen",C3967="NAICS-22 Cogen")),FALSE,IF(AND($P$7=FALSE,OR(C3967="Commercial NAICS Cogen",C3967="Commercial NAICS Non-Cogen",C3967="industrial NAICS Cogen", C3967="industrial NAICS non-cogen")),FALSE,TRUE))</f>
        <v>1</v>
      </c>
      <c r="M3967">
        <f t="shared" si="184"/>
        <v>0.1746987951807229</v>
      </c>
      <c r="N3967">
        <f t="shared" si="185"/>
        <v>1</v>
      </c>
    </row>
    <row r="3968" spans="1:14" x14ac:dyDescent="0.2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s="32">
        <f t="shared" si="183"/>
        <v>12809489.575844714</v>
      </c>
      <c r="J3968" t="str">
        <f>IF(K3968="natural gas",VLOOKUP(D3968,'Cross-Page Data'!$I$4:$J$13,2,FALSE),IF(K3968="solar",VLOOKUP('Form 923'!D3968,'Cross-Page Data'!$I$14:$J$117,2,FALSE),K3968))</f>
        <v>heavy or residual fuel oil</v>
      </c>
      <c r="K3968" t="str">
        <f>VLOOKUP(E3968,'Cross-Page Data'!$D$4:$F$48,3,FALSE)</f>
        <v>heavy or residual fuel oil</v>
      </c>
      <c r="L3968" t="b">
        <f>IF(AND($P$6=FALSE,OR(C3968="Commercial NAICS Cogen",C3968="Industrial NAICS Cogen",C3968="NAICS-22 Cogen")),FALSE,IF(AND($P$7=FALSE,OR(C3968="Commercial NAICS Cogen",C3968="Commercial NAICS Non-Cogen",C3968="industrial NAICS Cogen", C3968="industrial NAICS non-cogen")),FALSE,TRUE))</f>
        <v>1</v>
      </c>
      <c r="M3968">
        <f t="shared" si="184"/>
        <v>0.19036144578313252</v>
      </c>
      <c r="N3968">
        <f t="shared" si="185"/>
        <v>1</v>
      </c>
    </row>
    <row r="3969" spans="1:14" x14ac:dyDescent="0.2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s="32">
        <f t="shared" si="183"/>
        <v>10317516.629711753</v>
      </c>
      <c r="J3969" t="str">
        <f>IF(K3969="natural gas",VLOOKUP(D3969,'Cross-Page Data'!$I$4:$J$13,2,FALSE),IF(K3969="solar",VLOOKUP('Form 923'!D3969,'Cross-Page Data'!$I$14:$J$117,2,FALSE),K3969))</f>
        <v>heavy or residual fuel oil</v>
      </c>
      <c r="K3969" t="str">
        <f>VLOOKUP(E3969,'Cross-Page Data'!$D$4:$F$48,3,FALSE)</f>
        <v>heavy or residual fuel oil</v>
      </c>
      <c r="L3969" t="b">
        <f>IF(AND($P$6=FALSE,OR(C3969="Commercial NAICS Cogen",C3969="Industrial NAICS Cogen",C3969="NAICS-22 Cogen")),FALSE,IF(AND($P$7=FALSE,OR(C3969="Commercial NAICS Cogen",C3969="Commercial NAICS Non-Cogen",C3969="industrial NAICS Cogen", C3969="industrial NAICS non-cogen")),FALSE,TRUE))</f>
        <v>1</v>
      </c>
      <c r="M3969">
        <f t="shared" si="184"/>
        <v>0.37028112449799194</v>
      </c>
      <c r="N3969">
        <f t="shared" si="185"/>
        <v>1</v>
      </c>
    </row>
    <row r="3970" spans="1:14" x14ac:dyDescent="0.2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s="32">
        <f t="shared" si="183"/>
        <v>12390754.095229</v>
      </c>
      <c r="J3970" t="str">
        <f>IF(K3970="natural gas",VLOOKUP(D3970,'Cross-Page Data'!$I$4:$J$13,2,FALSE),IF(K3970="solar",VLOOKUP('Form 923'!D3970,'Cross-Page Data'!$I$14:$J$117,2,FALSE),K3970))</f>
        <v>heavy or residual fuel oil</v>
      </c>
      <c r="K3970" t="str">
        <f>VLOOKUP(E3970,'Cross-Page Data'!$D$4:$F$48,3,FALSE)</f>
        <v>heavy or residual fuel oil</v>
      </c>
      <c r="L3970" t="b">
        <f>IF(AND($P$6=FALSE,OR(C3970="Commercial NAICS Cogen",C3970="Industrial NAICS Cogen",C3970="NAICS-22 Cogen")),FALSE,IF(AND($P$7=FALSE,OR(C3970="Commercial NAICS Cogen",C3970="Commercial NAICS Non-Cogen",C3970="industrial NAICS Cogen", C3970="industrial NAICS non-cogen")),FALSE,TRUE))</f>
        <v>1</v>
      </c>
      <c r="M3970">
        <f t="shared" si="184"/>
        <v>0.20763052208835342</v>
      </c>
      <c r="N3970">
        <f t="shared" si="185"/>
        <v>1</v>
      </c>
    </row>
    <row r="3971" spans="1:14" x14ac:dyDescent="0.2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s="32">
        <f t="shared" si="183"/>
        <v>12390374.372474592</v>
      </c>
      <c r="J3971" t="str">
        <f>IF(K3971="natural gas",VLOOKUP(D3971,'Cross-Page Data'!$I$4:$J$13,2,FALSE),IF(K3971="solar",VLOOKUP('Form 923'!D3971,'Cross-Page Data'!$I$14:$J$117,2,FALSE),K3971))</f>
        <v>natural gas peaker</v>
      </c>
      <c r="K3971" t="str">
        <f>VLOOKUP(E3971,'Cross-Page Data'!$D$4:$F$48,3,FALSE)</f>
        <v>natural gas</v>
      </c>
      <c r="L3971" t="b">
        <f>IF(AND($P$6=FALSE,OR(C3971="Commercial NAICS Cogen",C3971="Industrial NAICS Cogen",C3971="NAICS-22 Cogen")),FALSE,IF(AND($P$7=FALSE,OR(C3971="Commercial NAICS Cogen",C3971="Commercial NAICS Non-Cogen",C3971="industrial NAICS Cogen", C3971="industrial NAICS non-cogen")),FALSE,TRUE))</f>
        <v>1</v>
      </c>
      <c r="M3971">
        <f t="shared" si="184"/>
        <v>0.24592592592592594</v>
      </c>
      <c r="N3971">
        <f t="shared" si="185"/>
        <v>1</v>
      </c>
    </row>
    <row r="3972" spans="1:14" x14ac:dyDescent="0.2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s="32">
        <f t="shared" si="183"/>
        <v>12089647.471686075</v>
      </c>
      <c r="J3972" t="str">
        <f>IF(K3972="natural gas",VLOOKUP(D3972,'Cross-Page Data'!$I$4:$J$13,2,FALSE),IF(K3972="solar",VLOOKUP('Form 923'!D3972,'Cross-Page Data'!$I$14:$J$117,2,FALSE),K3972))</f>
        <v>heavy or residual fuel oil</v>
      </c>
      <c r="K3972" t="str">
        <f>VLOOKUP(E3972,'Cross-Page Data'!$D$4:$F$48,3,FALSE)</f>
        <v>heavy or residual fuel oil</v>
      </c>
      <c r="L3972" t="b">
        <f>IF(AND($P$6=FALSE,OR(C3972="Commercial NAICS Cogen",C3972="Industrial NAICS Cogen",C3972="NAICS-22 Cogen")),FALSE,IF(AND($P$7=FALSE,OR(C3972="Commercial NAICS Cogen",C3972="Commercial NAICS Non-Cogen",C3972="industrial NAICS Cogen", C3972="industrial NAICS non-cogen")),FALSE,TRUE))</f>
        <v>1</v>
      </c>
      <c r="M3972">
        <f t="shared" si="184"/>
        <v>0.22168674698795179</v>
      </c>
      <c r="N3972">
        <f t="shared" si="185"/>
        <v>1</v>
      </c>
    </row>
    <row r="3973" spans="1:14" x14ac:dyDescent="0.2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s="32" t="str">
        <f t="shared" si="183"/>
        <v/>
      </c>
      <c r="J3973" t="str">
        <f>IF(K3973="natural gas",VLOOKUP(D3973,'Cross-Page Data'!$I$4:$J$13,2,FALSE),IF(K3973="solar",VLOOKUP('Form 923'!D3973,'Cross-Page Data'!$I$14:$J$117,2,FALSE),K3973))</f>
        <v>natural gas peaker</v>
      </c>
      <c r="K3973" t="str">
        <f>VLOOKUP(E3973,'Cross-Page Data'!$D$4:$F$48,3,FALSE)</f>
        <v>natural gas</v>
      </c>
      <c r="L3973" t="b">
        <f>IF(AND($P$6=FALSE,OR(C3973="Commercial NAICS Cogen",C3973="Industrial NAICS Cogen",C3973="NAICS-22 Cogen")),FALSE,IF(AND($P$7=FALSE,OR(C3973="Commercial NAICS Cogen",C3973="Commercial NAICS Non-Cogen",C3973="industrial NAICS Cogen", C3973="industrial NAICS non-cogen")),FALSE,TRUE))</f>
        <v>1</v>
      </c>
      <c r="M3973">
        <f t="shared" si="184"/>
        <v>4.9382716049382717E-4</v>
      </c>
      <c r="N3973">
        <f t="shared" si="185"/>
        <v>0</v>
      </c>
    </row>
    <row r="3974" spans="1:14" x14ac:dyDescent="0.2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s="32">
        <f t="shared" si="183"/>
        <v>10525224.979547314</v>
      </c>
      <c r="J3974" t="str">
        <f>IF(K3974="natural gas",VLOOKUP(D3974,'Cross-Page Data'!$I$4:$J$13,2,FALSE),IF(K3974="solar",VLOOKUP('Form 923'!D3974,'Cross-Page Data'!$I$14:$J$117,2,FALSE),K3974))</f>
        <v>heavy or residual fuel oil</v>
      </c>
      <c r="K3974" t="str">
        <f>VLOOKUP(E3974,'Cross-Page Data'!$D$4:$F$48,3,FALSE)</f>
        <v>heavy or residual fuel oil</v>
      </c>
      <c r="L3974" t="b">
        <f>IF(AND($P$6=FALSE,OR(C3974="Commercial NAICS Cogen",C3974="Industrial NAICS Cogen",C3974="NAICS-22 Cogen")),FALSE,IF(AND($P$7=FALSE,OR(C3974="Commercial NAICS Cogen",C3974="Commercial NAICS Non-Cogen",C3974="industrial NAICS Cogen", C3974="industrial NAICS non-cogen")),FALSE,TRUE))</f>
        <v>1</v>
      </c>
      <c r="M3974">
        <f t="shared" si="184"/>
        <v>0.3493975903614458</v>
      </c>
      <c r="N3974">
        <f t="shared" si="185"/>
        <v>1</v>
      </c>
    </row>
    <row r="3975" spans="1:14" x14ac:dyDescent="0.2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s="32">
        <f t="shared" ref="I3975:I4038" si="186">IFERROR(F3975/G3975*10^6,"")</f>
        <v>10837922.895357985</v>
      </c>
      <c r="J3975" t="str">
        <f>IF(K3975="natural gas",VLOOKUP(D3975,'Cross-Page Data'!$I$4:$J$13,2,FALSE),IF(K3975="solar",VLOOKUP('Form 923'!D3975,'Cross-Page Data'!$I$14:$J$117,2,FALSE),K3975))</f>
        <v>heavy or residual fuel oil</v>
      </c>
      <c r="K3975" t="str">
        <f>VLOOKUP(E3975,'Cross-Page Data'!$D$4:$F$48,3,FALSE)</f>
        <v>heavy or residual fuel oil</v>
      </c>
      <c r="L3975" t="b">
        <f>IF(AND($P$6=FALSE,OR(C3975="Commercial NAICS Cogen",C3975="Industrial NAICS Cogen",C3975="NAICS-22 Cogen")),FALSE,IF(AND($P$7=FALSE,OR(C3975="Commercial NAICS Cogen",C3975="Commercial NAICS Non-Cogen",C3975="industrial NAICS Cogen", C3975="industrial NAICS non-cogen")),FALSE,TRUE))</f>
        <v>1</v>
      </c>
      <c r="M3975">
        <f t="shared" ref="M3975:M4038" si="187">(COUNTIFS($J$6:$J$14148,J3975,$I$6:$I$14148,"&gt;"&amp;I3975)+1)/COUNTIFS($J$6:$J$14148,J3975)</f>
        <v>0.31606425702811247</v>
      </c>
      <c r="N3975">
        <f t="shared" ref="N3975:N4038" si="188">IF(OR(M3975&gt;0.95,M3975&lt;0.05),0,1)</f>
        <v>1</v>
      </c>
    </row>
    <row r="3976" spans="1:14" x14ac:dyDescent="0.2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s="32">
        <f t="shared" si="186"/>
        <v>11246193.622522263</v>
      </c>
      <c r="J3976" t="str">
        <f>IF(K3976="natural gas",VLOOKUP(D3976,'Cross-Page Data'!$I$4:$J$13,2,FALSE),IF(K3976="solar",VLOOKUP('Form 923'!D3976,'Cross-Page Data'!$I$14:$J$117,2,FALSE),K3976))</f>
        <v>heavy or residual fuel oil</v>
      </c>
      <c r="K3976" t="str">
        <f>VLOOKUP(E3976,'Cross-Page Data'!$D$4:$F$48,3,FALSE)</f>
        <v>heavy or residual fuel oil</v>
      </c>
      <c r="L3976" t="b">
        <f>IF(AND($P$6=FALSE,OR(C3976="Commercial NAICS Cogen",C3976="Industrial NAICS Cogen",C3976="NAICS-22 Cogen")),FALSE,IF(AND($P$7=FALSE,OR(C3976="Commercial NAICS Cogen",C3976="Commercial NAICS Non-Cogen",C3976="industrial NAICS Cogen", C3976="industrial NAICS non-cogen")),FALSE,TRUE))</f>
        <v>1</v>
      </c>
      <c r="M3976">
        <f t="shared" si="187"/>
        <v>0.28393574297188756</v>
      </c>
      <c r="N3976">
        <f t="shared" si="188"/>
        <v>1</v>
      </c>
    </row>
    <row r="3977" spans="1:14" x14ac:dyDescent="0.2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s="32">
        <f t="shared" si="186"/>
        <v>8901984.9319037963</v>
      </c>
      <c r="J3977" t="str">
        <f>IF(K3977="natural gas",VLOOKUP(D3977,'Cross-Page Data'!$I$4:$J$13,2,FALSE),IF(K3977="solar",VLOOKUP('Form 923'!D3977,'Cross-Page Data'!$I$14:$J$117,2,FALSE),K3977))</f>
        <v>hydro</v>
      </c>
      <c r="K3977" t="str">
        <f>VLOOKUP(E3977,'Cross-Page Data'!$D$4:$F$48,3,FALSE)</f>
        <v>hydro</v>
      </c>
      <c r="L3977" t="b">
        <f>IF(AND($P$6=FALSE,OR(C3977="Commercial NAICS Cogen",C3977="Industrial NAICS Cogen",C3977="NAICS-22 Cogen")),FALSE,IF(AND($P$7=FALSE,OR(C3977="Commercial NAICS Cogen",C3977="Commercial NAICS Non-Cogen",C3977="industrial NAICS Cogen", C3977="industrial NAICS non-cogen")),FALSE,TRUE))</f>
        <v>1</v>
      </c>
      <c r="M3977">
        <f t="shared" si="187"/>
        <v>0.68869209809264309</v>
      </c>
      <c r="N3977">
        <f t="shared" si="188"/>
        <v>1</v>
      </c>
    </row>
    <row r="3978" spans="1:14" x14ac:dyDescent="0.2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s="32" t="str">
        <f t="shared" si="186"/>
        <v/>
      </c>
      <c r="J3978" t="str">
        <f>IF(K3978="natural gas",VLOOKUP(D3978,'Cross-Page Data'!$I$4:$J$13,2,FALSE),IF(K3978="solar",VLOOKUP('Form 923'!D3978,'Cross-Page Data'!$I$14:$J$117,2,FALSE),K3978))</f>
        <v>heavy or residual fuel oil</v>
      </c>
      <c r="K3978" t="str">
        <f>VLOOKUP(E3978,'Cross-Page Data'!$D$4:$F$48,3,FALSE)</f>
        <v>heavy or residual fuel oil</v>
      </c>
      <c r="L3978" t="b">
        <f>IF(AND($P$6=FALSE,OR(C3978="Commercial NAICS Cogen",C3978="Industrial NAICS Cogen",C3978="NAICS-22 Cogen")),FALSE,IF(AND($P$7=FALSE,OR(C3978="Commercial NAICS Cogen",C3978="Commercial NAICS Non-Cogen",C3978="industrial NAICS Cogen", C3978="industrial NAICS non-cogen")),FALSE,TRUE))</f>
        <v>1</v>
      </c>
      <c r="M3978">
        <f t="shared" si="187"/>
        <v>4.0160642570281126E-4</v>
      </c>
      <c r="N3978">
        <f t="shared" si="188"/>
        <v>0</v>
      </c>
    </row>
    <row r="3979" spans="1:14" x14ac:dyDescent="0.2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s="32" t="str">
        <f t="shared" si="186"/>
        <v/>
      </c>
      <c r="J3979" t="str">
        <f>IF(K3979="natural gas",VLOOKUP(D3979,'Cross-Page Data'!$I$4:$J$13,2,FALSE),IF(K3979="solar",VLOOKUP('Form 923'!D3979,'Cross-Page Data'!$I$14:$J$117,2,FALSE),K3979))</f>
        <v>natural gas peaker</v>
      </c>
      <c r="K3979" t="str">
        <f>VLOOKUP(E3979,'Cross-Page Data'!$D$4:$F$48,3,FALSE)</f>
        <v>natural gas</v>
      </c>
      <c r="L3979" t="b">
        <f>IF(AND($P$6=FALSE,OR(C3979="Commercial NAICS Cogen",C3979="Industrial NAICS Cogen",C3979="NAICS-22 Cogen")),FALSE,IF(AND($P$7=FALSE,OR(C3979="Commercial NAICS Cogen",C3979="Commercial NAICS Non-Cogen",C3979="industrial NAICS Cogen", C3979="industrial NAICS non-cogen")),FALSE,TRUE))</f>
        <v>1</v>
      </c>
      <c r="M3979">
        <f t="shared" si="187"/>
        <v>4.9382716049382717E-4</v>
      </c>
      <c r="N3979">
        <f t="shared" si="188"/>
        <v>0</v>
      </c>
    </row>
    <row r="3980" spans="1:14" x14ac:dyDescent="0.2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s="32">
        <f t="shared" si="186"/>
        <v>8901657.1583808754</v>
      </c>
      <c r="J3980" t="str">
        <f>IF(K3980="natural gas",VLOOKUP(D3980,'Cross-Page Data'!$I$4:$J$13,2,FALSE),IF(K3980="solar",VLOOKUP('Form 923'!D3980,'Cross-Page Data'!$I$14:$J$117,2,FALSE),K3980))</f>
        <v>wind</v>
      </c>
      <c r="K3980" t="str">
        <f>VLOOKUP(E3980,'Cross-Page Data'!$D$4:$F$48,3,FALSE)</f>
        <v>wind</v>
      </c>
      <c r="L3980" t="b">
        <f>IF(AND($P$6=FALSE,OR(C3980="Commercial NAICS Cogen",C3980="Industrial NAICS Cogen",C3980="NAICS-22 Cogen")),FALSE,IF(AND($P$7=FALSE,OR(C3980="Commercial NAICS Cogen",C3980="Commercial NAICS Non-Cogen",C3980="industrial NAICS Cogen", C3980="industrial NAICS non-cogen")),FALSE,TRUE))</f>
        <v>1</v>
      </c>
      <c r="M3980">
        <f t="shared" si="187"/>
        <v>0.96675415573053369</v>
      </c>
      <c r="N3980">
        <f t="shared" si="188"/>
        <v>0</v>
      </c>
    </row>
    <row r="3981" spans="1:14" x14ac:dyDescent="0.2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s="32">
        <f t="shared" si="186"/>
        <v>9117513.8684478663</v>
      </c>
      <c r="J3981" t="str">
        <f>IF(K3981="natural gas",VLOOKUP(D3981,'Cross-Page Data'!$I$4:$J$13,2,FALSE),IF(K3981="solar",VLOOKUP('Form 923'!D3981,'Cross-Page Data'!$I$14:$J$117,2,FALSE),K3981))</f>
        <v>heavy or residual fuel oil</v>
      </c>
      <c r="K3981" t="str">
        <f>VLOOKUP(E3981,'Cross-Page Data'!$D$4:$F$48,3,FALSE)</f>
        <v>heavy or residual fuel oil</v>
      </c>
      <c r="L3981" t="b">
        <f>IF(AND($P$6=FALSE,OR(C3981="Commercial NAICS Cogen",C3981="Industrial NAICS Cogen",C3981="NAICS-22 Cogen")),FALSE,IF(AND($P$7=FALSE,OR(C3981="Commercial NAICS Cogen",C3981="Commercial NAICS Non-Cogen",C3981="industrial NAICS Cogen", C3981="industrial NAICS non-cogen")),FALSE,TRUE))</f>
        <v>1</v>
      </c>
      <c r="M3981">
        <f t="shared" si="187"/>
        <v>0.46104417670682729</v>
      </c>
      <c r="N3981">
        <f t="shared" si="188"/>
        <v>1</v>
      </c>
    </row>
    <row r="3982" spans="1:14" x14ac:dyDescent="0.2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s="32">
        <f t="shared" si="186"/>
        <v>10348060.471112154</v>
      </c>
      <c r="J3982" t="str">
        <f>IF(K3982="natural gas",VLOOKUP(D3982,'Cross-Page Data'!$I$4:$J$13,2,FALSE),IF(K3982="solar",VLOOKUP('Form 923'!D3982,'Cross-Page Data'!$I$14:$J$117,2,FALSE),K3982))</f>
        <v>heavy or residual fuel oil</v>
      </c>
      <c r="K3982" t="str">
        <f>VLOOKUP(E3982,'Cross-Page Data'!$D$4:$F$48,3,FALSE)</f>
        <v>heavy or residual fuel oil</v>
      </c>
      <c r="L3982" t="b">
        <f>IF(AND($P$6=FALSE,OR(C3982="Commercial NAICS Cogen",C3982="Industrial NAICS Cogen",C3982="NAICS-22 Cogen")),FALSE,IF(AND($P$7=FALSE,OR(C3982="Commercial NAICS Cogen",C3982="Commercial NAICS Non-Cogen",C3982="industrial NAICS Cogen", C3982="industrial NAICS non-cogen")),FALSE,TRUE))</f>
        <v>1</v>
      </c>
      <c r="M3982">
        <f t="shared" si="187"/>
        <v>0.36827309236947792</v>
      </c>
      <c r="N3982">
        <f t="shared" si="188"/>
        <v>1</v>
      </c>
    </row>
    <row r="3983" spans="1:14" x14ac:dyDescent="0.2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s="32">
        <f t="shared" si="186"/>
        <v>8721250.1988229677</v>
      </c>
      <c r="J3983" t="str">
        <f>IF(K3983="natural gas",VLOOKUP(D3983,'Cross-Page Data'!$I$4:$J$13,2,FALSE),IF(K3983="solar",VLOOKUP('Form 923'!D3983,'Cross-Page Data'!$I$14:$J$117,2,FALSE),K3983))</f>
        <v>natural gas peaker</v>
      </c>
      <c r="K3983" t="str">
        <f>VLOOKUP(E3983,'Cross-Page Data'!$D$4:$F$48,3,FALSE)</f>
        <v>natural gas</v>
      </c>
      <c r="L3983" t="b">
        <f>IF(AND($P$6=FALSE,OR(C3983="Commercial NAICS Cogen",C3983="Industrial NAICS Cogen",C3983="NAICS-22 Cogen")),FALSE,IF(AND($P$7=FALSE,OR(C3983="Commercial NAICS Cogen",C3983="Commercial NAICS Non-Cogen",C3983="industrial NAICS Cogen", C3983="industrial NAICS non-cogen")),FALSE,TRUE))</f>
        <v>1</v>
      </c>
      <c r="M3983">
        <f t="shared" si="187"/>
        <v>0.57037037037037042</v>
      </c>
      <c r="N3983">
        <f t="shared" si="188"/>
        <v>1</v>
      </c>
    </row>
    <row r="3984" spans="1:14" x14ac:dyDescent="0.2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s="32" t="str">
        <f t="shared" si="186"/>
        <v/>
      </c>
      <c r="J3984" t="str">
        <f>IF(K3984="natural gas",VLOOKUP(D3984,'Cross-Page Data'!$I$4:$J$13,2,FALSE),IF(K3984="solar",VLOOKUP('Form 923'!D3984,'Cross-Page Data'!$I$14:$J$117,2,FALSE),K3984))</f>
        <v>heavy or residual fuel oil</v>
      </c>
      <c r="K3984" t="str">
        <f>VLOOKUP(E3984,'Cross-Page Data'!$D$4:$F$48,3,FALSE)</f>
        <v>heavy or residual fuel oil</v>
      </c>
      <c r="L3984" t="b">
        <f>IF(AND($P$6=FALSE,OR(C3984="Commercial NAICS Cogen",C3984="Industrial NAICS Cogen",C3984="NAICS-22 Cogen")),FALSE,IF(AND($P$7=FALSE,OR(C3984="Commercial NAICS Cogen",C3984="Commercial NAICS Non-Cogen",C3984="industrial NAICS Cogen", C3984="industrial NAICS non-cogen")),FALSE,TRUE))</f>
        <v>1</v>
      </c>
      <c r="M3984">
        <f t="shared" si="187"/>
        <v>4.0160642570281126E-4</v>
      </c>
      <c r="N3984">
        <f t="shared" si="188"/>
        <v>0</v>
      </c>
    </row>
    <row r="3985" spans="1:14" x14ac:dyDescent="0.2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s="32">
        <f t="shared" si="186"/>
        <v>12621461.630087754</v>
      </c>
      <c r="J3985" t="str">
        <f>IF(K3985="natural gas",VLOOKUP(D3985,'Cross-Page Data'!$I$4:$J$13,2,FALSE),IF(K3985="solar",VLOOKUP('Form 923'!D3985,'Cross-Page Data'!$I$14:$J$117,2,FALSE),K3985))</f>
        <v>natural gas peaker</v>
      </c>
      <c r="K3985" t="str">
        <f>VLOOKUP(E3985,'Cross-Page Data'!$D$4:$F$48,3,FALSE)</f>
        <v>natural gas</v>
      </c>
      <c r="L3985" t="b">
        <f>IF(AND($P$6=FALSE,OR(C3985="Commercial NAICS Cogen",C3985="Industrial NAICS Cogen",C3985="NAICS-22 Cogen")),FALSE,IF(AND($P$7=FALSE,OR(C3985="Commercial NAICS Cogen",C3985="Commercial NAICS Non-Cogen",C3985="industrial NAICS Cogen", C3985="industrial NAICS non-cogen")),FALSE,TRUE))</f>
        <v>1</v>
      </c>
      <c r="M3985">
        <f t="shared" si="187"/>
        <v>0.22962962962962963</v>
      </c>
      <c r="N3985">
        <f t="shared" si="188"/>
        <v>1</v>
      </c>
    </row>
    <row r="3986" spans="1:14" x14ac:dyDescent="0.2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s="32">
        <f t="shared" si="186"/>
        <v>12361732.905948495</v>
      </c>
      <c r="J3986" t="str">
        <f>IF(K3986="natural gas",VLOOKUP(D3986,'Cross-Page Data'!$I$4:$J$13,2,FALSE),IF(K3986="solar",VLOOKUP('Form 923'!D3986,'Cross-Page Data'!$I$14:$J$117,2,FALSE),K3986))</f>
        <v>hard coal</v>
      </c>
      <c r="K3986" t="str">
        <f>VLOOKUP(E3986,'Cross-Page Data'!$D$4:$F$48,3,FALSE)</f>
        <v>hard coal</v>
      </c>
      <c r="L3986" t="b">
        <f>IF(AND($P$6=FALSE,OR(C3986="Commercial NAICS Cogen",C3986="Industrial NAICS Cogen",C3986="NAICS-22 Cogen")),FALSE,IF(AND($P$7=FALSE,OR(C3986="Commercial NAICS Cogen",C3986="Commercial NAICS Non-Cogen",C3986="industrial NAICS Cogen", C3986="industrial NAICS non-cogen")),FALSE,TRUE))</f>
        <v>1</v>
      </c>
      <c r="M3986">
        <f t="shared" si="187"/>
        <v>8.1632653061224483E-2</v>
      </c>
      <c r="N3986">
        <f t="shared" si="188"/>
        <v>1</v>
      </c>
    </row>
    <row r="3987" spans="1:14" x14ac:dyDescent="0.2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s="32">
        <f t="shared" si="186"/>
        <v>14400000</v>
      </c>
      <c r="J3987" t="str">
        <f>IF(K3987="natural gas",VLOOKUP(D3987,'Cross-Page Data'!$I$4:$J$13,2,FALSE),IF(K3987="solar",VLOOKUP('Form 923'!D3987,'Cross-Page Data'!$I$14:$J$117,2,FALSE),K3987))</f>
        <v>heavy or residual fuel oil</v>
      </c>
      <c r="K3987" t="str">
        <f>VLOOKUP(E3987,'Cross-Page Data'!$D$4:$F$48,3,FALSE)</f>
        <v>heavy or residual fuel oil</v>
      </c>
      <c r="L3987" t="b">
        <f>IF(AND($P$6=FALSE,OR(C3987="Commercial NAICS Cogen",C3987="Industrial NAICS Cogen",C3987="NAICS-22 Cogen")),FALSE,IF(AND($P$7=FALSE,OR(C3987="Commercial NAICS Cogen",C3987="Commercial NAICS Non-Cogen",C3987="industrial NAICS Cogen", C3987="industrial NAICS non-cogen")),FALSE,TRUE))</f>
        <v>1</v>
      </c>
      <c r="M3987">
        <f t="shared" si="187"/>
        <v>0.14136546184738955</v>
      </c>
      <c r="N3987">
        <f t="shared" si="188"/>
        <v>1</v>
      </c>
    </row>
    <row r="3988" spans="1:14" x14ac:dyDescent="0.2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s="32">
        <f t="shared" si="186"/>
        <v>8901880.6214227304</v>
      </c>
      <c r="J3988" t="str">
        <f>IF(K3988="natural gas",VLOOKUP(D3988,'Cross-Page Data'!$I$4:$J$13,2,FALSE),IF(K3988="solar",VLOOKUP('Form 923'!D3988,'Cross-Page Data'!$I$14:$J$117,2,FALSE),K3988))</f>
        <v>hydro</v>
      </c>
      <c r="K3988" t="str">
        <f>VLOOKUP(E3988,'Cross-Page Data'!$D$4:$F$48,3,FALSE)</f>
        <v>hydro</v>
      </c>
      <c r="L3988" t="b">
        <f>IF(AND($P$6=FALSE,OR(C3988="Commercial NAICS Cogen",C3988="Industrial NAICS Cogen",C3988="NAICS-22 Cogen")),FALSE,IF(AND($P$7=FALSE,OR(C3988="Commercial NAICS Cogen",C3988="Commercial NAICS Non-Cogen",C3988="industrial NAICS Cogen", C3988="industrial NAICS non-cogen")),FALSE,TRUE))</f>
        <v>1</v>
      </c>
      <c r="M3988">
        <f t="shared" si="187"/>
        <v>0.85354223433242504</v>
      </c>
      <c r="N3988">
        <f t="shared" si="188"/>
        <v>1</v>
      </c>
    </row>
    <row r="3989" spans="1:14" x14ac:dyDescent="0.2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s="32">
        <f t="shared" si="186"/>
        <v>8902020.2020202018</v>
      </c>
      <c r="J3989" t="str">
        <f>IF(K3989="natural gas",VLOOKUP(D3989,'Cross-Page Data'!$I$4:$J$13,2,FALSE),IF(K3989="solar",VLOOKUP('Form 923'!D3989,'Cross-Page Data'!$I$14:$J$117,2,FALSE),K3989))</f>
        <v>hydro</v>
      </c>
      <c r="K3989" t="str">
        <f>VLOOKUP(E3989,'Cross-Page Data'!$D$4:$F$48,3,FALSE)</f>
        <v>hydro</v>
      </c>
      <c r="L3989" t="b">
        <f>IF(AND($P$6=FALSE,OR(C3989="Commercial NAICS Cogen",C3989="Industrial NAICS Cogen",C3989="NAICS-22 Cogen")),FALSE,IF(AND($P$7=FALSE,OR(C3989="Commercial NAICS Cogen",C3989="Commercial NAICS Non-Cogen",C3989="industrial NAICS Cogen", C3989="industrial NAICS non-cogen")),FALSE,TRUE))</f>
        <v>1</v>
      </c>
      <c r="M3989">
        <f t="shared" si="187"/>
        <v>0.23160762942779292</v>
      </c>
      <c r="N3989">
        <f t="shared" si="188"/>
        <v>1</v>
      </c>
    </row>
    <row r="3990" spans="1:14" x14ac:dyDescent="0.2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s="32">
        <f t="shared" si="186"/>
        <v>8902012.0668659359</v>
      </c>
      <c r="J3990" t="str">
        <f>IF(K3990="natural gas",VLOOKUP(D3990,'Cross-Page Data'!$I$4:$J$13,2,FALSE),IF(K3990="solar",VLOOKUP('Form 923'!D3990,'Cross-Page Data'!$I$14:$J$117,2,FALSE),K3990))</f>
        <v>hydro</v>
      </c>
      <c r="K3990" t="str">
        <f>VLOOKUP(E3990,'Cross-Page Data'!$D$4:$F$48,3,FALSE)</f>
        <v>hydro</v>
      </c>
      <c r="L3990" t="b">
        <f>IF(AND($P$6=FALSE,OR(C3990="Commercial NAICS Cogen",C3990="Industrial NAICS Cogen",C3990="NAICS-22 Cogen")),FALSE,IF(AND($P$7=FALSE,OR(C3990="Commercial NAICS Cogen",C3990="Commercial NAICS Non-Cogen",C3990="industrial NAICS Cogen", C3990="industrial NAICS non-cogen")),FALSE,TRUE))</f>
        <v>1</v>
      </c>
      <c r="M3990">
        <f t="shared" si="187"/>
        <v>0.27247956403269757</v>
      </c>
      <c r="N3990">
        <f t="shared" si="188"/>
        <v>1</v>
      </c>
    </row>
    <row r="3991" spans="1:14" x14ac:dyDescent="0.2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s="32">
        <f t="shared" si="186"/>
        <v>0</v>
      </c>
      <c r="J3991" t="str">
        <f>IF(K3991="natural gas",VLOOKUP(D3991,'Cross-Page Data'!$I$4:$J$13,2,FALSE),IF(K3991="solar",VLOOKUP('Form 923'!D3991,'Cross-Page Data'!$I$14:$J$117,2,FALSE),K3991))</f>
        <v>natural gas nonpeaker</v>
      </c>
      <c r="K3991" t="str">
        <f>VLOOKUP(E3991,'Cross-Page Data'!$D$4:$F$48,3,FALSE)</f>
        <v>natural gas</v>
      </c>
      <c r="L3991" t="b">
        <f>IF(AND($P$6=FALSE,OR(C3991="Commercial NAICS Cogen",C3991="Industrial NAICS Cogen",C3991="NAICS-22 Cogen")),FALSE,IF(AND($P$7=FALSE,OR(C3991="Commercial NAICS Cogen",C3991="Commercial NAICS Non-Cogen",C3991="industrial NAICS Cogen", C3991="industrial NAICS non-cogen")),FALSE,TRUE))</f>
        <v>1</v>
      </c>
      <c r="M3991">
        <f t="shared" si="187"/>
        <v>0.77302325581395348</v>
      </c>
      <c r="N3991">
        <f t="shared" si="188"/>
        <v>1</v>
      </c>
    </row>
    <row r="3992" spans="1:14" x14ac:dyDescent="0.2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s="32">
        <f t="shared" si="186"/>
        <v>11215163.721340021</v>
      </c>
      <c r="J3992" t="str">
        <f>IF(K3992="natural gas",VLOOKUP(D3992,'Cross-Page Data'!$I$4:$J$13,2,FALSE),IF(K3992="solar",VLOOKUP('Form 923'!D3992,'Cross-Page Data'!$I$14:$J$117,2,FALSE),K3992))</f>
        <v>natural gas nonpeaker</v>
      </c>
      <c r="K3992" t="str">
        <f>VLOOKUP(E3992,'Cross-Page Data'!$D$4:$F$48,3,FALSE)</f>
        <v>natural gas</v>
      </c>
      <c r="L3992" t="b">
        <f>IF(AND($P$6=FALSE,OR(C3992="Commercial NAICS Cogen",C3992="Industrial NAICS Cogen",C3992="NAICS-22 Cogen")),FALSE,IF(AND($P$7=FALSE,OR(C3992="Commercial NAICS Cogen",C3992="Commercial NAICS Non-Cogen",C3992="industrial NAICS Cogen", C3992="industrial NAICS non-cogen")),FALSE,TRUE))</f>
        <v>1</v>
      </c>
      <c r="M3992">
        <f t="shared" si="187"/>
        <v>0.18604651162790697</v>
      </c>
      <c r="N3992">
        <f t="shared" si="188"/>
        <v>1</v>
      </c>
    </row>
    <row r="3993" spans="1:14" x14ac:dyDescent="0.2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s="32" t="str">
        <f t="shared" si="186"/>
        <v/>
      </c>
      <c r="J3993" t="str">
        <f>IF(K3993="natural gas",VLOOKUP(D3993,'Cross-Page Data'!$I$4:$J$13,2,FALSE),IF(K3993="solar",VLOOKUP('Form 923'!D3993,'Cross-Page Data'!$I$14:$J$117,2,FALSE),K3993))</f>
        <v>biomass</v>
      </c>
      <c r="K3993" t="str">
        <f>VLOOKUP(E3993,'Cross-Page Data'!$D$4:$F$48,3,FALSE)</f>
        <v>biomass</v>
      </c>
      <c r="L3993" t="b">
        <f>IF(AND($P$6=FALSE,OR(C3993="Commercial NAICS Cogen",C3993="Industrial NAICS Cogen",C3993="NAICS-22 Cogen")),FALSE,IF(AND($P$7=FALSE,OR(C3993="Commercial NAICS Cogen",C3993="Commercial NAICS Non-Cogen",C3993="industrial NAICS Cogen", C3993="industrial NAICS non-cogen")),FALSE,TRUE))</f>
        <v>1</v>
      </c>
      <c r="M3993">
        <f t="shared" si="187"/>
        <v>1.0964912280701754E-3</v>
      </c>
      <c r="N3993">
        <f t="shared" si="188"/>
        <v>0</v>
      </c>
    </row>
    <row r="3994" spans="1:14" x14ac:dyDescent="0.2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s="32">
        <f t="shared" si="186"/>
        <v>13245497.988606606</v>
      </c>
      <c r="J3994" t="str">
        <f>IF(K3994="natural gas",VLOOKUP(D3994,'Cross-Page Data'!$I$4:$J$13,2,FALSE),IF(K3994="solar",VLOOKUP('Form 923'!D3994,'Cross-Page Data'!$I$14:$J$117,2,FALSE),K3994))</f>
        <v>heavy or residual fuel oil</v>
      </c>
      <c r="K3994" t="str">
        <f>VLOOKUP(E3994,'Cross-Page Data'!$D$4:$F$48,3,FALSE)</f>
        <v>heavy or residual fuel oil</v>
      </c>
      <c r="L3994" t="b">
        <f>IF(AND($P$6=FALSE,OR(C3994="Commercial NAICS Cogen",C3994="Industrial NAICS Cogen",C3994="NAICS-22 Cogen")),FALSE,IF(AND($P$7=FALSE,OR(C3994="Commercial NAICS Cogen",C3994="Commercial NAICS Non-Cogen",C3994="industrial NAICS Cogen", C3994="industrial NAICS non-cogen")),FALSE,TRUE))</f>
        <v>1</v>
      </c>
      <c r="M3994">
        <f t="shared" si="187"/>
        <v>0.17630522088353415</v>
      </c>
      <c r="N3994">
        <f t="shared" si="188"/>
        <v>1</v>
      </c>
    </row>
    <row r="3995" spans="1:14" x14ac:dyDescent="0.2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s="32">
        <f t="shared" si="186"/>
        <v>13250379.964386456</v>
      </c>
      <c r="J3995" t="str">
        <f>IF(K3995="natural gas",VLOOKUP(D3995,'Cross-Page Data'!$I$4:$J$13,2,FALSE),IF(K3995="solar",VLOOKUP('Form 923'!D3995,'Cross-Page Data'!$I$14:$J$117,2,FALSE),K3995))</f>
        <v>natural gas peaker</v>
      </c>
      <c r="K3995" t="str">
        <f>VLOOKUP(E3995,'Cross-Page Data'!$D$4:$F$48,3,FALSE)</f>
        <v>natural gas</v>
      </c>
      <c r="L3995" t="b">
        <f>IF(AND($P$6=FALSE,OR(C3995="Commercial NAICS Cogen",C3995="Industrial NAICS Cogen",C3995="NAICS-22 Cogen")),FALSE,IF(AND($P$7=FALSE,OR(C3995="Commercial NAICS Cogen",C3995="Commercial NAICS Non-Cogen",C3995="industrial NAICS Cogen", C3995="industrial NAICS non-cogen")),FALSE,TRUE))</f>
        <v>1</v>
      </c>
      <c r="M3995">
        <f t="shared" si="187"/>
        <v>0.19901234567901235</v>
      </c>
      <c r="N3995">
        <f t="shared" si="188"/>
        <v>1</v>
      </c>
    </row>
    <row r="3996" spans="1:14" x14ac:dyDescent="0.2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s="32">
        <f t="shared" si="186"/>
        <v>8901999.0351333972</v>
      </c>
      <c r="J3996" t="str">
        <f>IF(K3996="natural gas",VLOOKUP(D3996,'Cross-Page Data'!$I$4:$J$13,2,FALSE),IF(K3996="solar",VLOOKUP('Form 923'!D3996,'Cross-Page Data'!$I$14:$J$117,2,FALSE),K3996))</f>
        <v>wind</v>
      </c>
      <c r="K3996" t="str">
        <f>VLOOKUP(E3996,'Cross-Page Data'!$D$4:$F$48,3,FALSE)</f>
        <v>wind</v>
      </c>
      <c r="L3996" t="b">
        <f>IF(AND($P$6=FALSE,OR(C3996="Commercial NAICS Cogen",C3996="Industrial NAICS Cogen",C3996="NAICS-22 Cogen")),FALSE,IF(AND($P$7=FALSE,OR(C3996="Commercial NAICS Cogen",C3996="Commercial NAICS Non-Cogen",C3996="industrial NAICS Cogen", C3996="industrial NAICS non-cogen")),FALSE,TRUE))</f>
        <v>1</v>
      </c>
      <c r="M3996">
        <f t="shared" si="187"/>
        <v>0.56867891513560809</v>
      </c>
      <c r="N3996">
        <f t="shared" si="188"/>
        <v>1</v>
      </c>
    </row>
    <row r="3997" spans="1:14" x14ac:dyDescent="0.2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s="32">
        <f t="shared" si="186"/>
        <v>0</v>
      </c>
      <c r="J3997" t="str">
        <f>IF(K3997="natural gas",VLOOKUP(D3997,'Cross-Page Data'!$I$4:$J$13,2,FALSE),IF(K3997="solar",VLOOKUP('Form 923'!D3997,'Cross-Page Data'!$I$14:$J$117,2,FALSE),K3997))</f>
        <v>natural gas nonpeaker</v>
      </c>
      <c r="K3997" t="str">
        <f>VLOOKUP(E3997,'Cross-Page Data'!$D$4:$F$48,3,FALSE)</f>
        <v>natural gas</v>
      </c>
      <c r="L3997" t="b">
        <f>IF(AND($P$6=FALSE,OR(C3997="Commercial NAICS Cogen",C3997="Industrial NAICS Cogen",C3997="NAICS-22 Cogen")),FALSE,IF(AND($P$7=FALSE,OR(C3997="Commercial NAICS Cogen",C3997="Commercial NAICS Non-Cogen",C3997="industrial NAICS Cogen", C3997="industrial NAICS non-cogen")),FALSE,TRUE))</f>
        <v>1</v>
      </c>
      <c r="M3997">
        <f t="shared" si="187"/>
        <v>0.77302325581395348</v>
      </c>
      <c r="N3997">
        <f t="shared" si="188"/>
        <v>1</v>
      </c>
    </row>
    <row r="3998" spans="1:14" x14ac:dyDescent="0.2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s="32">
        <f t="shared" si="186"/>
        <v>0</v>
      </c>
      <c r="J3998" t="str">
        <f>IF(K3998="natural gas",VLOOKUP(D3998,'Cross-Page Data'!$I$4:$J$13,2,FALSE),IF(K3998="solar",VLOOKUP('Form 923'!D3998,'Cross-Page Data'!$I$14:$J$117,2,FALSE),K3998))</f>
        <v>biomass</v>
      </c>
      <c r="K3998" t="str">
        <f>VLOOKUP(E3998,'Cross-Page Data'!$D$4:$F$48,3,FALSE)</f>
        <v>biomass</v>
      </c>
      <c r="L3998" t="b">
        <f>IF(AND($P$6=FALSE,OR(C3998="Commercial NAICS Cogen",C3998="Industrial NAICS Cogen",C3998="NAICS-22 Cogen")),FALSE,IF(AND($P$7=FALSE,OR(C3998="Commercial NAICS Cogen",C3998="Commercial NAICS Non-Cogen",C3998="industrial NAICS Cogen", C3998="industrial NAICS non-cogen")),FALSE,TRUE))</f>
        <v>1</v>
      </c>
      <c r="M3998">
        <f t="shared" si="187"/>
        <v>0.82456140350877194</v>
      </c>
      <c r="N3998">
        <f t="shared" si="188"/>
        <v>1</v>
      </c>
    </row>
    <row r="3999" spans="1:14" x14ac:dyDescent="0.2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s="32">
        <f t="shared" si="186"/>
        <v>9616365.1794404369</v>
      </c>
      <c r="J3999" t="str">
        <f>IF(K3999="natural gas",VLOOKUP(D3999,'Cross-Page Data'!$I$4:$J$13,2,FALSE),IF(K3999="solar",VLOOKUP('Form 923'!D3999,'Cross-Page Data'!$I$14:$J$117,2,FALSE),K3999))</f>
        <v>natural gas nonpeaker</v>
      </c>
      <c r="K3999" t="str">
        <f>VLOOKUP(E3999,'Cross-Page Data'!$D$4:$F$48,3,FALSE)</f>
        <v>natural gas</v>
      </c>
      <c r="L3999" t="b">
        <f>IF(AND($P$6=FALSE,OR(C3999="Commercial NAICS Cogen",C3999="Industrial NAICS Cogen",C3999="NAICS-22 Cogen")),FALSE,IF(AND($P$7=FALSE,OR(C3999="Commercial NAICS Cogen",C3999="Commercial NAICS Non-Cogen",C3999="industrial NAICS Cogen", C3999="industrial NAICS non-cogen")),FALSE,TRUE))</f>
        <v>1</v>
      </c>
      <c r="M3999">
        <f t="shared" si="187"/>
        <v>0.35534883720930233</v>
      </c>
      <c r="N3999">
        <f t="shared" si="188"/>
        <v>1</v>
      </c>
    </row>
    <row r="4000" spans="1:14" x14ac:dyDescent="0.2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s="32">
        <f t="shared" si="186"/>
        <v>10345529.665099232</v>
      </c>
      <c r="J4000" t="str">
        <f>IF(K4000="natural gas",VLOOKUP(D4000,'Cross-Page Data'!$I$4:$J$13,2,FALSE),IF(K4000="solar",VLOOKUP('Form 923'!D4000,'Cross-Page Data'!$I$14:$J$117,2,FALSE),K4000))</f>
        <v>biomass</v>
      </c>
      <c r="K4000" t="str">
        <f>VLOOKUP(E4000,'Cross-Page Data'!$D$4:$F$48,3,FALSE)</f>
        <v>biomass</v>
      </c>
      <c r="L4000" t="b">
        <f>IF(AND($P$6=FALSE,OR(C4000="Commercial NAICS Cogen",C4000="Industrial NAICS Cogen",C4000="NAICS-22 Cogen")),FALSE,IF(AND($P$7=FALSE,OR(C4000="Commercial NAICS Cogen",C4000="Commercial NAICS Non-Cogen",C4000="industrial NAICS Cogen", C4000="industrial NAICS non-cogen")),FALSE,TRUE))</f>
        <v>1</v>
      </c>
      <c r="M4000">
        <f t="shared" si="187"/>
        <v>0.4692982456140351</v>
      </c>
      <c r="N4000">
        <f t="shared" si="188"/>
        <v>1</v>
      </c>
    </row>
    <row r="4001" spans="1:14" x14ac:dyDescent="0.2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s="32">
        <f t="shared" si="186"/>
        <v>8074824.7151621385</v>
      </c>
      <c r="J4001" t="str">
        <f>IF(K4001="natural gas",VLOOKUP(D4001,'Cross-Page Data'!$I$4:$J$13,2,FALSE),IF(K4001="solar",VLOOKUP('Form 923'!D4001,'Cross-Page Data'!$I$14:$J$117,2,FALSE),K4001))</f>
        <v>natural gas peaker</v>
      </c>
      <c r="K4001" t="str">
        <f>VLOOKUP(E4001,'Cross-Page Data'!$D$4:$F$48,3,FALSE)</f>
        <v>natural gas</v>
      </c>
      <c r="L4001" t="b">
        <f>IF(AND($P$6=FALSE,OR(C4001="Commercial NAICS Cogen",C4001="Industrial NAICS Cogen",C4001="NAICS-22 Cogen")),FALSE,IF(AND($P$7=FALSE,OR(C4001="Commercial NAICS Cogen",C4001="Commercial NAICS Non-Cogen",C4001="industrial NAICS Cogen", C4001="industrial NAICS non-cogen")),FALSE,TRUE))</f>
        <v>1</v>
      </c>
      <c r="M4001">
        <f t="shared" si="187"/>
        <v>0.58765432098765435</v>
      </c>
      <c r="N4001">
        <f t="shared" si="188"/>
        <v>1</v>
      </c>
    </row>
    <row r="4002" spans="1:14" x14ac:dyDescent="0.2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s="32">
        <f t="shared" si="186"/>
        <v>11555192.850257678</v>
      </c>
      <c r="J4002" t="str">
        <f>IF(K4002="natural gas",VLOOKUP(D4002,'Cross-Page Data'!$I$4:$J$13,2,FALSE),IF(K4002="solar",VLOOKUP('Form 923'!D4002,'Cross-Page Data'!$I$14:$J$117,2,FALSE),K4002))</f>
        <v>heavy or residual fuel oil</v>
      </c>
      <c r="K4002" t="str">
        <f>VLOOKUP(E4002,'Cross-Page Data'!$D$4:$F$48,3,FALSE)</f>
        <v>heavy or residual fuel oil</v>
      </c>
      <c r="L4002" t="b">
        <f>IF(AND($P$6=FALSE,OR(C4002="Commercial NAICS Cogen",C4002="Industrial NAICS Cogen",C4002="NAICS-22 Cogen")),FALSE,IF(AND($P$7=FALSE,OR(C4002="Commercial NAICS Cogen",C4002="Commercial NAICS Non-Cogen",C4002="industrial NAICS Cogen", C4002="industrial NAICS non-cogen")),FALSE,TRUE))</f>
        <v>1</v>
      </c>
      <c r="M4002">
        <f t="shared" si="187"/>
        <v>0.26144578313253014</v>
      </c>
      <c r="N4002">
        <f t="shared" si="188"/>
        <v>1</v>
      </c>
    </row>
    <row r="4003" spans="1:14" x14ac:dyDescent="0.2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s="32">
        <f t="shared" si="186"/>
        <v>11555215.595203435</v>
      </c>
      <c r="J4003" t="str">
        <f>IF(K4003="natural gas",VLOOKUP(D4003,'Cross-Page Data'!$I$4:$J$13,2,FALSE),IF(K4003="solar",VLOOKUP('Form 923'!D4003,'Cross-Page Data'!$I$14:$J$117,2,FALSE),K4003))</f>
        <v>natural gas peaker</v>
      </c>
      <c r="K4003" t="str">
        <f>VLOOKUP(E4003,'Cross-Page Data'!$D$4:$F$48,3,FALSE)</f>
        <v>natural gas</v>
      </c>
      <c r="L4003" t="b">
        <f>IF(AND($P$6=FALSE,OR(C4003="Commercial NAICS Cogen",C4003="Industrial NAICS Cogen",C4003="NAICS-22 Cogen")),FALSE,IF(AND($P$7=FALSE,OR(C4003="Commercial NAICS Cogen",C4003="Commercial NAICS Non-Cogen",C4003="industrial NAICS Cogen", C4003="industrial NAICS non-cogen")),FALSE,TRUE))</f>
        <v>1</v>
      </c>
      <c r="M4003">
        <f t="shared" si="187"/>
        <v>0.334320987654321</v>
      </c>
      <c r="N4003">
        <f t="shared" si="188"/>
        <v>1</v>
      </c>
    </row>
    <row r="4004" spans="1:14" x14ac:dyDescent="0.2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s="32">
        <f t="shared" si="186"/>
        <v>8901946.9856908266</v>
      </c>
      <c r="J4004" t="str">
        <f>IF(K4004="natural gas",VLOOKUP(D4004,'Cross-Page Data'!$I$4:$J$13,2,FALSE),IF(K4004="solar",VLOOKUP('Form 923'!D4004,'Cross-Page Data'!$I$14:$J$117,2,FALSE),K4004))</f>
        <v>hydro</v>
      </c>
      <c r="K4004" t="str">
        <f>VLOOKUP(E4004,'Cross-Page Data'!$D$4:$F$48,3,FALSE)</f>
        <v>hydro</v>
      </c>
      <c r="L4004" t="b">
        <f>IF(AND($P$6=FALSE,OR(C4004="Commercial NAICS Cogen",C4004="Industrial NAICS Cogen",C4004="NAICS-22 Cogen")),FALSE,IF(AND($P$7=FALSE,OR(C4004="Commercial NAICS Cogen",C4004="Commercial NAICS Non-Cogen",C4004="industrial NAICS Cogen", C4004="industrial NAICS non-cogen")),FALSE,TRUE))</f>
        <v>1</v>
      </c>
      <c r="M4004">
        <f t="shared" si="187"/>
        <v>0.79904632152588551</v>
      </c>
      <c r="N4004">
        <f t="shared" si="188"/>
        <v>1</v>
      </c>
    </row>
    <row r="4005" spans="1:14" x14ac:dyDescent="0.2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s="32">
        <f t="shared" si="186"/>
        <v>8901999.6810715999</v>
      </c>
      <c r="J4005" t="str">
        <f>IF(K4005="natural gas",VLOOKUP(D4005,'Cross-Page Data'!$I$4:$J$13,2,FALSE),IF(K4005="solar",VLOOKUP('Form 923'!D4005,'Cross-Page Data'!$I$14:$J$117,2,FALSE),K4005))</f>
        <v>hydro</v>
      </c>
      <c r="K4005" t="str">
        <f>VLOOKUP(E4005,'Cross-Page Data'!$D$4:$F$48,3,FALSE)</f>
        <v>hydro</v>
      </c>
      <c r="L4005" t="b">
        <f>IF(AND($P$6=FALSE,OR(C4005="Commercial NAICS Cogen",C4005="Industrial NAICS Cogen",C4005="NAICS-22 Cogen")),FALSE,IF(AND($P$7=FALSE,OR(C4005="Commercial NAICS Cogen",C4005="Commercial NAICS Non-Cogen",C4005="industrial NAICS Cogen", C4005="industrial NAICS non-cogen")),FALSE,TRUE))</f>
        <v>1</v>
      </c>
      <c r="M4005">
        <f t="shared" si="187"/>
        <v>0.47343324250681201</v>
      </c>
      <c r="N4005">
        <f t="shared" si="188"/>
        <v>1</v>
      </c>
    </row>
    <row r="4006" spans="1:14" x14ac:dyDescent="0.2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s="32" t="str">
        <f t="shared" si="186"/>
        <v/>
      </c>
      <c r="J4006" t="str">
        <f>IF(K4006="natural gas",VLOOKUP(D4006,'Cross-Page Data'!$I$4:$J$13,2,FALSE),IF(K4006="solar",VLOOKUP('Form 923'!D4006,'Cross-Page Data'!$I$14:$J$117,2,FALSE),K4006))</f>
        <v>heavy or residual fuel oil</v>
      </c>
      <c r="K4006" t="str">
        <f>VLOOKUP(E4006,'Cross-Page Data'!$D$4:$F$48,3,FALSE)</f>
        <v>heavy or residual fuel oil</v>
      </c>
      <c r="L4006" t="b">
        <f>IF(AND($P$6=FALSE,OR(C4006="Commercial NAICS Cogen",C4006="Industrial NAICS Cogen",C4006="NAICS-22 Cogen")),FALSE,IF(AND($P$7=FALSE,OR(C4006="Commercial NAICS Cogen",C4006="Commercial NAICS Non-Cogen",C4006="industrial NAICS Cogen", C4006="industrial NAICS non-cogen")),FALSE,TRUE))</f>
        <v>1</v>
      </c>
      <c r="M4006">
        <f t="shared" si="187"/>
        <v>4.0160642570281126E-4</v>
      </c>
      <c r="N4006">
        <f t="shared" si="188"/>
        <v>0</v>
      </c>
    </row>
    <row r="4007" spans="1:14" x14ac:dyDescent="0.2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s="32" t="str">
        <f t="shared" si="186"/>
        <v/>
      </c>
      <c r="J4007" t="str">
        <f>IF(K4007="natural gas",VLOOKUP(D4007,'Cross-Page Data'!$I$4:$J$13,2,FALSE),IF(K4007="solar",VLOOKUP('Form 923'!D4007,'Cross-Page Data'!$I$14:$J$117,2,FALSE),K4007))</f>
        <v>natural gas nonpeaker</v>
      </c>
      <c r="K4007" t="str">
        <f>VLOOKUP(E4007,'Cross-Page Data'!$D$4:$F$48,3,FALSE)</f>
        <v>natural gas</v>
      </c>
      <c r="L4007" t="b">
        <f>IF(AND($P$6=FALSE,OR(C4007="Commercial NAICS Cogen",C4007="Industrial NAICS Cogen",C4007="NAICS-22 Cogen")),FALSE,IF(AND($P$7=FALSE,OR(C4007="Commercial NAICS Cogen",C4007="Commercial NAICS Non-Cogen",C4007="industrial NAICS Cogen", C4007="industrial NAICS non-cogen")),FALSE,TRUE))</f>
        <v>1</v>
      </c>
      <c r="M4007">
        <f t="shared" si="187"/>
        <v>9.3023255813953494E-4</v>
      </c>
      <c r="N4007">
        <f t="shared" si="188"/>
        <v>0</v>
      </c>
    </row>
    <row r="4008" spans="1:14" x14ac:dyDescent="0.2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s="32" t="str">
        <f t="shared" si="186"/>
        <v/>
      </c>
      <c r="J4008" t="str">
        <f>IF(K4008="natural gas",VLOOKUP(D4008,'Cross-Page Data'!$I$4:$J$13,2,FALSE),IF(K4008="solar",VLOOKUP('Form 923'!D4008,'Cross-Page Data'!$I$14:$J$117,2,FALSE),K4008))</f>
        <v>heavy or residual fuel oil</v>
      </c>
      <c r="K4008" t="str">
        <f>VLOOKUP(E4008,'Cross-Page Data'!$D$4:$F$48,3,FALSE)</f>
        <v>heavy or residual fuel oil</v>
      </c>
      <c r="L4008" t="b">
        <f>IF(AND($P$6=FALSE,OR(C4008="Commercial NAICS Cogen",C4008="Industrial NAICS Cogen",C4008="NAICS-22 Cogen")),FALSE,IF(AND($P$7=FALSE,OR(C4008="Commercial NAICS Cogen",C4008="Commercial NAICS Non-Cogen",C4008="industrial NAICS Cogen", C4008="industrial NAICS non-cogen")),FALSE,TRUE))</f>
        <v>1</v>
      </c>
      <c r="M4008">
        <f t="shared" si="187"/>
        <v>4.0160642570281126E-4</v>
      </c>
      <c r="N4008">
        <f t="shared" si="188"/>
        <v>0</v>
      </c>
    </row>
    <row r="4009" spans="1:14" x14ac:dyDescent="0.2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s="32">
        <f t="shared" si="186"/>
        <v>9042528.8913838826</v>
      </c>
      <c r="J4009" t="str">
        <f>IF(K4009="natural gas",VLOOKUP(D4009,'Cross-Page Data'!$I$4:$J$13,2,FALSE),IF(K4009="solar",VLOOKUP('Form 923'!D4009,'Cross-Page Data'!$I$14:$J$117,2,FALSE),K4009))</f>
        <v>natural gas nonpeaker</v>
      </c>
      <c r="K4009" t="str">
        <f>VLOOKUP(E4009,'Cross-Page Data'!$D$4:$F$48,3,FALSE)</f>
        <v>natural gas</v>
      </c>
      <c r="L4009" t="b">
        <f>IF(AND($P$6=FALSE,OR(C4009="Commercial NAICS Cogen",C4009="Industrial NAICS Cogen",C4009="NAICS-22 Cogen")),FALSE,IF(AND($P$7=FALSE,OR(C4009="Commercial NAICS Cogen",C4009="Commercial NAICS Non-Cogen",C4009="industrial NAICS Cogen", C4009="industrial NAICS non-cogen")),FALSE,TRUE))</f>
        <v>1</v>
      </c>
      <c r="M4009">
        <f t="shared" si="187"/>
        <v>0.37767441860465117</v>
      </c>
      <c r="N4009">
        <f t="shared" si="188"/>
        <v>1</v>
      </c>
    </row>
    <row r="4010" spans="1:14" x14ac:dyDescent="0.2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s="32">
        <f t="shared" si="186"/>
        <v>109168.39004825469</v>
      </c>
      <c r="J4010" t="str">
        <f>IF(K4010="natural gas",VLOOKUP(D4010,'Cross-Page Data'!$I$4:$J$13,2,FALSE),IF(K4010="solar",VLOOKUP('Form 923'!D4010,'Cross-Page Data'!$I$14:$J$117,2,FALSE),K4010))</f>
        <v>natural gas peaker</v>
      </c>
      <c r="K4010" t="str">
        <f>VLOOKUP(E4010,'Cross-Page Data'!$D$4:$F$48,3,FALSE)</f>
        <v>natural gas</v>
      </c>
      <c r="L4010" t="b">
        <f>IF(AND($P$6=FALSE,OR(C4010="Commercial NAICS Cogen",C4010="Industrial NAICS Cogen",C4010="NAICS-22 Cogen")),FALSE,IF(AND($P$7=FALSE,OR(C4010="Commercial NAICS Cogen",C4010="Commercial NAICS Non-Cogen",C4010="industrial NAICS Cogen", C4010="industrial NAICS non-cogen")),FALSE,TRUE))</f>
        <v>1</v>
      </c>
      <c r="M4010">
        <f t="shared" si="187"/>
        <v>0.80493827160493825</v>
      </c>
      <c r="N4010">
        <f t="shared" si="188"/>
        <v>1</v>
      </c>
    </row>
    <row r="4011" spans="1:14" x14ac:dyDescent="0.2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s="32">
        <f t="shared" si="186"/>
        <v>8902014.1535111591</v>
      </c>
      <c r="J4011" t="str">
        <f>IF(K4011="natural gas",VLOOKUP(D4011,'Cross-Page Data'!$I$4:$J$13,2,FALSE),IF(K4011="solar",VLOOKUP('Form 923'!D4011,'Cross-Page Data'!$I$14:$J$117,2,FALSE),K4011))</f>
        <v>hydro</v>
      </c>
      <c r="K4011" t="str">
        <f>VLOOKUP(E4011,'Cross-Page Data'!$D$4:$F$48,3,FALSE)</f>
        <v>hydro</v>
      </c>
      <c r="L4011" t="b">
        <f>IF(AND($P$6=FALSE,OR(C4011="Commercial NAICS Cogen",C4011="Industrial NAICS Cogen",C4011="NAICS-22 Cogen")),FALSE,IF(AND($P$7=FALSE,OR(C4011="Commercial NAICS Cogen",C4011="Commercial NAICS Non-Cogen",C4011="industrial NAICS Cogen", C4011="industrial NAICS non-cogen")),FALSE,TRUE))</f>
        <v>1</v>
      </c>
      <c r="M4011">
        <f t="shared" si="187"/>
        <v>0.25749318801089921</v>
      </c>
      <c r="N4011">
        <f t="shared" si="188"/>
        <v>1</v>
      </c>
    </row>
    <row r="4012" spans="1:14" x14ac:dyDescent="0.2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s="32">
        <f t="shared" si="186"/>
        <v>354575.77201264672</v>
      </c>
      <c r="J4012" t="str">
        <f>IF(K4012="natural gas",VLOOKUP(D4012,'Cross-Page Data'!$I$4:$J$13,2,FALSE),IF(K4012="solar",VLOOKUP('Form 923'!D4012,'Cross-Page Data'!$I$14:$J$117,2,FALSE),K4012))</f>
        <v>natural gas nonpeaker</v>
      </c>
      <c r="K4012" t="str">
        <f>VLOOKUP(E4012,'Cross-Page Data'!$D$4:$F$48,3,FALSE)</f>
        <v>natural gas</v>
      </c>
      <c r="L4012" t="b">
        <f>IF(AND($P$6=FALSE,OR(C4012="Commercial NAICS Cogen",C4012="Industrial NAICS Cogen",C4012="NAICS-22 Cogen")),FALSE,IF(AND($P$7=FALSE,OR(C4012="Commercial NAICS Cogen",C4012="Commercial NAICS Non-Cogen",C4012="industrial NAICS Cogen", C4012="industrial NAICS non-cogen")),FALSE,TRUE))</f>
        <v>1</v>
      </c>
      <c r="M4012">
        <f t="shared" si="187"/>
        <v>0.72279069767441861</v>
      </c>
      <c r="N4012">
        <f t="shared" si="188"/>
        <v>1</v>
      </c>
    </row>
    <row r="4013" spans="1:14" x14ac:dyDescent="0.2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s="32">
        <f t="shared" si="186"/>
        <v>8566490.1117269751</v>
      </c>
      <c r="J4013" t="str">
        <f>IF(K4013="natural gas",VLOOKUP(D4013,'Cross-Page Data'!$I$4:$J$13,2,FALSE),IF(K4013="solar",VLOOKUP('Form 923'!D4013,'Cross-Page Data'!$I$14:$J$117,2,FALSE),K4013))</f>
        <v>natural gas nonpeaker</v>
      </c>
      <c r="K4013" t="str">
        <f>VLOOKUP(E4013,'Cross-Page Data'!$D$4:$F$48,3,FALSE)</f>
        <v>natural gas</v>
      </c>
      <c r="L4013" t="b">
        <f>IF(AND($P$6=FALSE,OR(C4013="Commercial NAICS Cogen",C4013="Industrial NAICS Cogen",C4013="NAICS-22 Cogen")),FALSE,IF(AND($P$7=FALSE,OR(C4013="Commercial NAICS Cogen",C4013="Commercial NAICS Non-Cogen",C4013="industrial NAICS Cogen", C4013="industrial NAICS non-cogen")),FALSE,TRUE))</f>
        <v>1</v>
      </c>
      <c r="M4013">
        <f t="shared" si="187"/>
        <v>0.39162790697674421</v>
      </c>
      <c r="N4013">
        <f t="shared" si="188"/>
        <v>1</v>
      </c>
    </row>
    <row r="4014" spans="1:14" x14ac:dyDescent="0.2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s="32">
        <f t="shared" si="186"/>
        <v>7204653.7706756378</v>
      </c>
      <c r="J4014" t="str">
        <f>IF(K4014="natural gas",VLOOKUP(D4014,'Cross-Page Data'!$I$4:$J$13,2,FALSE),IF(K4014="solar",VLOOKUP('Form 923'!D4014,'Cross-Page Data'!$I$14:$J$117,2,FALSE),K4014))</f>
        <v>natural gas peaker</v>
      </c>
      <c r="K4014" t="str">
        <f>VLOOKUP(E4014,'Cross-Page Data'!$D$4:$F$48,3,FALSE)</f>
        <v>natural gas</v>
      </c>
      <c r="L4014" t="b">
        <f>IF(AND($P$6=FALSE,OR(C4014="Commercial NAICS Cogen",C4014="Industrial NAICS Cogen",C4014="NAICS-22 Cogen")),FALSE,IF(AND($P$7=FALSE,OR(C4014="Commercial NAICS Cogen",C4014="Commercial NAICS Non-Cogen",C4014="industrial NAICS Cogen", C4014="industrial NAICS non-cogen")),FALSE,TRUE))</f>
        <v>1</v>
      </c>
      <c r="M4014">
        <f t="shared" si="187"/>
        <v>0.60345679012345677</v>
      </c>
      <c r="N4014">
        <f t="shared" si="188"/>
        <v>1</v>
      </c>
    </row>
    <row r="4015" spans="1:14" x14ac:dyDescent="0.2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s="32">
        <f t="shared" si="186"/>
        <v>34239.320765676115</v>
      </c>
      <c r="J4015" t="str">
        <f>IF(K4015="natural gas",VLOOKUP(D4015,'Cross-Page Data'!$I$4:$J$13,2,FALSE),IF(K4015="solar",VLOOKUP('Form 923'!D4015,'Cross-Page Data'!$I$14:$J$117,2,FALSE),K4015))</f>
        <v>natural gas nonpeaker</v>
      </c>
      <c r="K4015" t="str">
        <f>VLOOKUP(E4015,'Cross-Page Data'!$D$4:$F$48,3,FALSE)</f>
        <v>natural gas</v>
      </c>
      <c r="L4015" t="b">
        <f>IF(AND($P$6=FALSE,OR(C4015="Commercial NAICS Cogen",C4015="Industrial NAICS Cogen",C4015="NAICS-22 Cogen")),FALSE,IF(AND($P$7=FALSE,OR(C4015="Commercial NAICS Cogen",C4015="Commercial NAICS Non-Cogen",C4015="industrial NAICS Cogen", C4015="industrial NAICS non-cogen")),FALSE,TRUE))</f>
        <v>1</v>
      </c>
      <c r="M4015">
        <f t="shared" si="187"/>
        <v>0.76279069767441865</v>
      </c>
      <c r="N4015">
        <f t="shared" si="188"/>
        <v>1</v>
      </c>
    </row>
    <row r="4016" spans="1:14" x14ac:dyDescent="0.2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s="32">
        <f t="shared" si="186"/>
        <v>12474425.406419849</v>
      </c>
      <c r="J4016" t="str">
        <f>IF(K4016="natural gas",VLOOKUP(D4016,'Cross-Page Data'!$I$4:$J$13,2,FALSE),IF(K4016="solar",VLOOKUP('Form 923'!D4016,'Cross-Page Data'!$I$14:$J$117,2,FALSE),K4016))</f>
        <v>natural gas nonpeaker</v>
      </c>
      <c r="K4016" t="str">
        <f>VLOOKUP(E4016,'Cross-Page Data'!$D$4:$F$48,3,FALSE)</f>
        <v>natural gas</v>
      </c>
      <c r="L4016" t="b">
        <f>IF(AND($P$6=FALSE,OR(C4016="Commercial NAICS Cogen",C4016="Industrial NAICS Cogen",C4016="NAICS-22 Cogen")),FALSE,IF(AND($P$7=FALSE,OR(C4016="Commercial NAICS Cogen",C4016="Commercial NAICS Non-Cogen",C4016="industrial NAICS Cogen", C4016="industrial NAICS non-cogen")),FALSE,TRUE))</f>
        <v>1</v>
      </c>
      <c r="M4016">
        <f t="shared" si="187"/>
        <v>5.7674418604651161E-2</v>
      </c>
      <c r="N4016">
        <f t="shared" si="188"/>
        <v>1</v>
      </c>
    </row>
    <row r="4017" spans="1:14" x14ac:dyDescent="0.2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s="32">
        <f t="shared" si="186"/>
        <v>-1498656.3770412733</v>
      </c>
      <c r="J4017" t="str">
        <f>IF(K4017="natural gas",VLOOKUP(D4017,'Cross-Page Data'!$I$4:$J$13,2,FALSE),IF(K4017="solar",VLOOKUP('Form 923'!D4017,'Cross-Page Data'!$I$14:$J$117,2,FALSE),K4017))</f>
        <v>heavy or residual fuel oil</v>
      </c>
      <c r="K4017" t="str">
        <f>VLOOKUP(E4017,'Cross-Page Data'!$D$4:$F$48,3,FALSE)</f>
        <v>heavy or residual fuel oil</v>
      </c>
      <c r="L4017" t="b">
        <f>IF(AND($P$6=FALSE,OR(C4017="Commercial NAICS Cogen",C4017="Industrial NAICS Cogen",C4017="NAICS-22 Cogen")),FALSE,IF(AND($P$7=FALSE,OR(C4017="Commercial NAICS Cogen",C4017="Commercial NAICS Non-Cogen",C4017="industrial NAICS Cogen", C4017="industrial NAICS non-cogen")),FALSE,TRUE))</f>
        <v>1</v>
      </c>
      <c r="M4017">
        <f t="shared" si="187"/>
        <v>0.61646586345381527</v>
      </c>
      <c r="N4017">
        <f t="shared" si="188"/>
        <v>1</v>
      </c>
    </row>
    <row r="4018" spans="1:14" x14ac:dyDescent="0.2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s="32">
        <f t="shared" si="186"/>
        <v>-1468508.6478842599</v>
      </c>
      <c r="J4018" t="str">
        <f>IF(K4018="natural gas",VLOOKUP(D4018,'Cross-Page Data'!$I$4:$J$13,2,FALSE),IF(K4018="solar",VLOOKUP('Form 923'!D4018,'Cross-Page Data'!$I$14:$J$117,2,FALSE),K4018))</f>
        <v>natural gas peaker</v>
      </c>
      <c r="K4018" t="str">
        <f>VLOOKUP(E4018,'Cross-Page Data'!$D$4:$F$48,3,FALSE)</f>
        <v>natural gas</v>
      </c>
      <c r="L4018" t="b">
        <f>IF(AND($P$6=FALSE,OR(C4018="Commercial NAICS Cogen",C4018="Industrial NAICS Cogen",C4018="NAICS-22 Cogen")),FALSE,IF(AND($P$7=FALSE,OR(C4018="Commercial NAICS Cogen",C4018="Commercial NAICS Non-Cogen",C4018="industrial NAICS Cogen", C4018="industrial NAICS non-cogen")),FALSE,TRUE))</f>
        <v>1</v>
      </c>
      <c r="M4018">
        <f t="shared" si="187"/>
        <v>0.81234567901234567</v>
      </c>
      <c r="N4018">
        <f t="shared" si="188"/>
        <v>1</v>
      </c>
    </row>
    <row r="4019" spans="1:14" ht="26.25" x14ac:dyDescent="0.2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s="32">
        <f t="shared" si="186"/>
        <v>18958333.333333332</v>
      </c>
      <c r="J4019" t="str">
        <f>IF(K4019="natural gas",VLOOKUP(D4019,'Cross-Page Data'!$I$4:$J$13,2,FALSE),IF(K4019="solar",VLOOKUP('Form 923'!D4019,'Cross-Page Data'!$I$14:$J$117,2,FALSE),K4019))</f>
        <v>heavy or residual fuel oil</v>
      </c>
      <c r="K4019" t="str">
        <f>VLOOKUP(E4019,'Cross-Page Data'!$D$4:$F$48,3,FALSE)</f>
        <v>heavy or residual fuel oil</v>
      </c>
      <c r="L4019" t="b">
        <f>IF(AND($P$6=FALSE,OR(C4019="Commercial NAICS Cogen",C4019="Industrial NAICS Cogen",C4019="NAICS-22 Cogen")),FALSE,IF(AND($P$7=FALSE,OR(C4019="Commercial NAICS Cogen",C4019="Commercial NAICS Non-Cogen",C4019="industrial NAICS Cogen", C4019="industrial NAICS non-cogen")),FALSE,TRUE))</f>
        <v>0</v>
      </c>
      <c r="M4019">
        <f t="shared" si="187"/>
        <v>6.9477911646586343E-2</v>
      </c>
      <c r="N4019">
        <f t="shared" si="188"/>
        <v>1</v>
      </c>
    </row>
    <row r="4020" spans="1:14" x14ac:dyDescent="0.2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s="32">
        <f t="shared" si="186"/>
        <v>8902200.4889975563</v>
      </c>
      <c r="J4020" t="str">
        <f>IF(K4020="natural gas",VLOOKUP(D4020,'Cross-Page Data'!$I$4:$J$13,2,FALSE),IF(K4020="solar",VLOOKUP('Form 923'!D4020,'Cross-Page Data'!$I$14:$J$117,2,FALSE),K4020))</f>
        <v>hydro</v>
      </c>
      <c r="K4020" t="str">
        <f>VLOOKUP(E4020,'Cross-Page Data'!$D$4:$F$48,3,FALSE)</f>
        <v>hydro</v>
      </c>
      <c r="L4020" t="b">
        <f>IF(AND($P$6=FALSE,OR(C4020="Commercial NAICS Cogen",C4020="Industrial NAICS Cogen",C4020="NAICS-22 Cogen")),FALSE,IF(AND($P$7=FALSE,OR(C4020="Commercial NAICS Cogen",C4020="Commercial NAICS Non-Cogen",C4020="industrial NAICS Cogen", C4020="industrial NAICS non-cogen")),FALSE,TRUE))</f>
        <v>1</v>
      </c>
      <c r="M4020">
        <f t="shared" si="187"/>
        <v>4.3596730245231606E-2</v>
      </c>
      <c r="N4020">
        <f t="shared" si="188"/>
        <v>0</v>
      </c>
    </row>
    <row r="4021" spans="1:14" x14ac:dyDescent="0.2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s="32">
        <f t="shared" si="186"/>
        <v>13714285.714285713</v>
      </c>
      <c r="J4021" t="str">
        <f>IF(K4021="natural gas",VLOOKUP(D4021,'Cross-Page Data'!$I$4:$J$13,2,FALSE),IF(K4021="solar",VLOOKUP('Form 923'!D4021,'Cross-Page Data'!$I$14:$J$117,2,FALSE),K4021))</f>
        <v>heavy or residual fuel oil</v>
      </c>
      <c r="K4021" t="str">
        <f>VLOOKUP(E4021,'Cross-Page Data'!$D$4:$F$48,3,FALSE)</f>
        <v>heavy or residual fuel oil</v>
      </c>
      <c r="L4021" t="b">
        <f>IF(AND($P$6=FALSE,OR(C4021="Commercial NAICS Cogen",C4021="Industrial NAICS Cogen",C4021="NAICS-22 Cogen")),FALSE,IF(AND($P$7=FALSE,OR(C4021="Commercial NAICS Cogen",C4021="Commercial NAICS Non-Cogen",C4021="industrial NAICS Cogen", C4021="industrial NAICS non-cogen")),FALSE,TRUE))</f>
        <v>1</v>
      </c>
      <c r="M4021">
        <f t="shared" si="187"/>
        <v>0.157429718875502</v>
      </c>
      <c r="N4021">
        <f t="shared" si="188"/>
        <v>1</v>
      </c>
    </row>
    <row r="4022" spans="1:14" x14ac:dyDescent="0.2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s="32">
        <f t="shared" si="186"/>
        <v>8901995.7955762148</v>
      </c>
      <c r="J4022" t="str">
        <f>IF(K4022="natural gas",VLOOKUP(D4022,'Cross-Page Data'!$I$4:$J$13,2,FALSE),IF(K4022="solar",VLOOKUP('Form 923'!D4022,'Cross-Page Data'!$I$14:$J$117,2,FALSE),K4022))</f>
        <v>hydro</v>
      </c>
      <c r="K4022" t="str">
        <f>VLOOKUP(E4022,'Cross-Page Data'!$D$4:$F$48,3,FALSE)</f>
        <v>hydro</v>
      </c>
      <c r="L4022" t="b">
        <f>IF(AND($P$6=FALSE,OR(C4022="Commercial NAICS Cogen",C4022="Industrial NAICS Cogen",C4022="NAICS-22 Cogen")),FALSE,IF(AND($P$7=FALSE,OR(C4022="Commercial NAICS Cogen",C4022="Commercial NAICS Non-Cogen",C4022="industrial NAICS Cogen", C4022="industrial NAICS non-cogen")),FALSE,TRUE))</f>
        <v>1</v>
      </c>
      <c r="M4022">
        <f t="shared" si="187"/>
        <v>0.58583106267029972</v>
      </c>
      <c r="N4022">
        <f t="shared" si="188"/>
        <v>1</v>
      </c>
    </row>
    <row r="4023" spans="1:14" x14ac:dyDescent="0.2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s="32">
        <f t="shared" si="186"/>
        <v>8902002.2987115122</v>
      </c>
      <c r="J4023" t="str">
        <f>IF(K4023="natural gas",VLOOKUP(D4023,'Cross-Page Data'!$I$4:$J$13,2,FALSE),IF(K4023="solar",VLOOKUP('Form 923'!D4023,'Cross-Page Data'!$I$14:$J$117,2,FALSE),K4023))</f>
        <v>hydro</v>
      </c>
      <c r="K4023" t="str">
        <f>VLOOKUP(E4023,'Cross-Page Data'!$D$4:$F$48,3,FALSE)</f>
        <v>hydro</v>
      </c>
      <c r="L4023" t="b">
        <f>IF(AND($P$6=FALSE,OR(C4023="Commercial NAICS Cogen",C4023="Industrial NAICS Cogen",C4023="NAICS-22 Cogen")),FALSE,IF(AND($P$7=FALSE,OR(C4023="Commercial NAICS Cogen",C4023="Commercial NAICS Non-Cogen",C4023="industrial NAICS Cogen", C4023="industrial NAICS non-cogen")),FALSE,TRUE))</f>
        <v>1</v>
      </c>
      <c r="M4023">
        <f t="shared" si="187"/>
        <v>0.37806539509536785</v>
      </c>
      <c r="N4023">
        <f t="shared" si="188"/>
        <v>1</v>
      </c>
    </row>
    <row r="4024" spans="1:14" x14ac:dyDescent="0.2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s="32">
        <f t="shared" si="186"/>
        <v>8901999.581082901</v>
      </c>
      <c r="J4024" t="str">
        <f>IF(K4024="natural gas",VLOOKUP(D4024,'Cross-Page Data'!$I$4:$J$13,2,FALSE),IF(K4024="solar",VLOOKUP('Form 923'!D4024,'Cross-Page Data'!$I$14:$J$117,2,FALSE),K4024))</f>
        <v>hydro</v>
      </c>
      <c r="K4024" t="str">
        <f>VLOOKUP(E4024,'Cross-Page Data'!$D$4:$F$48,3,FALSE)</f>
        <v>hydro</v>
      </c>
      <c r="L4024" t="b">
        <f>IF(AND($P$6=FALSE,OR(C4024="Commercial NAICS Cogen",C4024="Industrial NAICS Cogen",C4024="NAICS-22 Cogen")),FALSE,IF(AND($P$7=FALSE,OR(C4024="Commercial NAICS Cogen",C4024="Commercial NAICS Non-Cogen",C4024="industrial NAICS Cogen", C4024="industrial NAICS non-cogen")),FALSE,TRUE))</f>
        <v>1</v>
      </c>
      <c r="M4024">
        <f t="shared" si="187"/>
        <v>0.4829700272479564</v>
      </c>
      <c r="N4024">
        <f t="shared" si="188"/>
        <v>1</v>
      </c>
    </row>
    <row r="4025" spans="1:14" x14ac:dyDescent="0.2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s="32">
        <f t="shared" si="186"/>
        <v>8269230.7692307699</v>
      </c>
      <c r="J4025" t="str">
        <f>IF(K4025="natural gas",VLOOKUP(D4025,'Cross-Page Data'!$I$4:$J$13,2,FALSE),IF(K4025="solar",VLOOKUP('Form 923'!D4025,'Cross-Page Data'!$I$14:$J$117,2,FALSE),K4025))</f>
        <v>heavy or residual fuel oil</v>
      </c>
      <c r="K4025" t="str">
        <f>VLOOKUP(E4025,'Cross-Page Data'!$D$4:$F$48,3,FALSE)</f>
        <v>heavy or residual fuel oil</v>
      </c>
      <c r="L4025" t="b">
        <f>IF(AND($P$6=FALSE,OR(C4025="Commercial NAICS Cogen",C4025="Industrial NAICS Cogen",C4025="NAICS-22 Cogen")),FALSE,IF(AND($P$7=FALSE,OR(C4025="Commercial NAICS Cogen",C4025="Commercial NAICS Non-Cogen",C4025="industrial NAICS Cogen", C4025="industrial NAICS non-cogen")),FALSE,TRUE))</f>
        <v>1</v>
      </c>
      <c r="M4025">
        <f t="shared" si="187"/>
        <v>0.48473895582329318</v>
      </c>
      <c r="N4025">
        <f t="shared" si="188"/>
        <v>1</v>
      </c>
    </row>
    <row r="4026" spans="1:14" x14ac:dyDescent="0.2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s="32">
        <f t="shared" si="186"/>
        <v>7286210.678314358</v>
      </c>
      <c r="J4026" t="str">
        <f>IF(K4026="natural gas",VLOOKUP(D4026,'Cross-Page Data'!$I$4:$J$13,2,FALSE),IF(K4026="solar",VLOOKUP('Form 923'!D4026,'Cross-Page Data'!$I$14:$J$117,2,FALSE),K4026))</f>
        <v>natural gas nonpeaker</v>
      </c>
      <c r="K4026" t="str">
        <f>VLOOKUP(E4026,'Cross-Page Data'!$D$4:$F$48,3,FALSE)</f>
        <v>natural gas</v>
      </c>
      <c r="L4026" t="b">
        <f>IF(AND($P$6=FALSE,OR(C4026="Commercial NAICS Cogen",C4026="Industrial NAICS Cogen",C4026="NAICS-22 Cogen")),FALSE,IF(AND($P$7=FALSE,OR(C4026="Commercial NAICS Cogen",C4026="Commercial NAICS Non-Cogen",C4026="industrial NAICS Cogen", C4026="industrial NAICS non-cogen")),FALSE,TRUE))</f>
        <v>1</v>
      </c>
      <c r="M4026">
        <f t="shared" si="187"/>
        <v>0.42511627906976746</v>
      </c>
      <c r="N4026">
        <f t="shared" si="188"/>
        <v>1</v>
      </c>
    </row>
    <row r="4027" spans="1:14" x14ac:dyDescent="0.2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s="32">
        <f t="shared" si="186"/>
        <v>7346611.6088659018</v>
      </c>
      <c r="J4027" t="str">
        <f>IF(K4027="natural gas",VLOOKUP(D4027,'Cross-Page Data'!$I$4:$J$13,2,FALSE),IF(K4027="solar",VLOOKUP('Form 923'!D4027,'Cross-Page Data'!$I$14:$J$117,2,FALSE),K4027))</f>
        <v>natural gas nonpeaker</v>
      </c>
      <c r="K4027" t="str">
        <f>VLOOKUP(E4027,'Cross-Page Data'!$D$4:$F$48,3,FALSE)</f>
        <v>natural gas</v>
      </c>
      <c r="L4027" t="b">
        <f>IF(AND($P$6=FALSE,OR(C4027="Commercial NAICS Cogen",C4027="Industrial NAICS Cogen",C4027="NAICS-22 Cogen")),FALSE,IF(AND($P$7=FALSE,OR(C4027="Commercial NAICS Cogen",C4027="Commercial NAICS Non-Cogen",C4027="industrial NAICS Cogen", C4027="industrial NAICS non-cogen")),FALSE,TRUE))</f>
        <v>1</v>
      </c>
      <c r="M4027">
        <f t="shared" si="187"/>
        <v>0.4213953488372093</v>
      </c>
      <c r="N4027">
        <f t="shared" si="188"/>
        <v>1</v>
      </c>
    </row>
    <row r="4028" spans="1:14" x14ac:dyDescent="0.2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s="32">
        <f t="shared" si="186"/>
        <v>8902008.2867299113</v>
      </c>
      <c r="J4028" t="str">
        <f>IF(K4028="natural gas",VLOOKUP(D4028,'Cross-Page Data'!$I$4:$J$13,2,FALSE),IF(K4028="solar",VLOOKUP('Form 923'!D4028,'Cross-Page Data'!$I$14:$J$117,2,FALSE),K4028))</f>
        <v>hydro</v>
      </c>
      <c r="K4028" t="str">
        <f>VLOOKUP(E4028,'Cross-Page Data'!$D$4:$F$48,3,FALSE)</f>
        <v>hydro</v>
      </c>
      <c r="L4028" t="b">
        <f>IF(AND($P$6=FALSE,OR(C4028="Commercial NAICS Cogen",C4028="Industrial NAICS Cogen",C4028="NAICS-22 Cogen")),FALSE,IF(AND($P$7=FALSE,OR(C4028="Commercial NAICS Cogen",C4028="Commercial NAICS Non-Cogen",C4028="industrial NAICS Cogen", C4028="industrial NAICS non-cogen")),FALSE,TRUE))</f>
        <v>1</v>
      </c>
      <c r="M4028">
        <f t="shared" si="187"/>
        <v>0.30381471389645776</v>
      </c>
      <c r="N4028">
        <f t="shared" si="188"/>
        <v>1</v>
      </c>
    </row>
    <row r="4029" spans="1:14" x14ac:dyDescent="0.2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s="32">
        <f t="shared" si="186"/>
        <v>8902112.9085506778</v>
      </c>
      <c r="J4029" t="str">
        <f>IF(K4029="natural gas",VLOOKUP(D4029,'Cross-Page Data'!$I$4:$J$13,2,FALSE),IF(K4029="solar",VLOOKUP('Form 923'!D4029,'Cross-Page Data'!$I$14:$J$117,2,FALSE),K4029))</f>
        <v>hydro</v>
      </c>
      <c r="K4029" t="str">
        <f>VLOOKUP(E4029,'Cross-Page Data'!$D$4:$F$48,3,FALSE)</f>
        <v>hydro</v>
      </c>
      <c r="L4029" t="b">
        <f>IF(AND($P$6=FALSE,OR(C4029="Commercial NAICS Cogen",C4029="Industrial NAICS Cogen",C4029="NAICS-22 Cogen")),FALSE,IF(AND($P$7=FALSE,OR(C4029="Commercial NAICS Cogen",C4029="Commercial NAICS Non-Cogen",C4029="industrial NAICS Cogen", C4029="industrial NAICS non-cogen")),FALSE,TRUE))</f>
        <v>1</v>
      </c>
      <c r="M4029">
        <f t="shared" si="187"/>
        <v>8.1062670299727524E-2</v>
      </c>
      <c r="N4029">
        <f t="shared" si="188"/>
        <v>1</v>
      </c>
    </row>
    <row r="4030" spans="1:14" x14ac:dyDescent="0.2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s="32" t="str">
        <f t="shared" si="186"/>
        <v/>
      </c>
      <c r="J4030" t="str">
        <f>IF(K4030="natural gas",VLOOKUP(D4030,'Cross-Page Data'!$I$4:$J$13,2,FALSE),IF(K4030="solar",VLOOKUP('Form 923'!D4030,'Cross-Page Data'!$I$14:$J$117,2,FALSE),K4030))</f>
        <v>biomass</v>
      </c>
      <c r="K4030" t="str">
        <f>VLOOKUP(E4030,'Cross-Page Data'!$D$4:$F$48,3,FALSE)</f>
        <v>biomass</v>
      </c>
      <c r="L4030" t="b">
        <f>IF(AND($P$6=FALSE,OR(C4030="Commercial NAICS Cogen",C4030="Industrial NAICS Cogen",C4030="NAICS-22 Cogen")),FALSE,IF(AND($P$7=FALSE,OR(C4030="Commercial NAICS Cogen",C4030="Commercial NAICS Non-Cogen",C4030="industrial NAICS Cogen", C4030="industrial NAICS non-cogen")),FALSE,TRUE))</f>
        <v>1</v>
      </c>
      <c r="M4030">
        <f t="shared" si="187"/>
        <v>1.0964912280701754E-3</v>
      </c>
      <c r="N4030">
        <f t="shared" si="188"/>
        <v>0</v>
      </c>
    </row>
    <row r="4031" spans="1:14" x14ac:dyDescent="0.2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s="32" t="str">
        <f t="shared" si="186"/>
        <v/>
      </c>
      <c r="J4031" t="str">
        <f>IF(K4031="natural gas",VLOOKUP(D4031,'Cross-Page Data'!$I$4:$J$13,2,FALSE),IF(K4031="solar",VLOOKUP('Form 923'!D4031,'Cross-Page Data'!$I$14:$J$117,2,FALSE),K4031))</f>
        <v>natural gas peaker</v>
      </c>
      <c r="K4031" t="str">
        <f>VLOOKUP(E4031,'Cross-Page Data'!$D$4:$F$48,3,FALSE)</f>
        <v>natural gas</v>
      </c>
      <c r="L4031" t="b">
        <f>IF(AND($P$6=FALSE,OR(C4031="Commercial NAICS Cogen",C4031="Industrial NAICS Cogen",C4031="NAICS-22 Cogen")),FALSE,IF(AND($P$7=FALSE,OR(C4031="Commercial NAICS Cogen",C4031="Commercial NAICS Non-Cogen",C4031="industrial NAICS Cogen", C4031="industrial NAICS non-cogen")),FALSE,TRUE))</f>
        <v>1</v>
      </c>
      <c r="M4031">
        <f t="shared" si="187"/>
        <v>4.9382716049382717E-4</v>
      </c>
      <c r="N4031">
        <f t="shared" si="188"/>
        <v>0</v>
      </c>
    </row>
    <row r="4032" spans="1:14" x14ac:dyDescent="0.2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s="32" t="str">
        <f t="shared" si="186"/>
        <v/>
      </c>
      <c r="J4032" t="str">
        <f>IF(K4032="natural gas",VLOOKUP(D4032,'Cross-Page Data'!$I$4:$J$13,2,FALSE),IF(K4032="solar",VLOOKUP('Form 923'!D4032,'Cross-Page Data'!$I$14:$J$117,2,FALSE),K4032))</f>
        <v>other</v>
      </c>
      <c r="K4032" t="str">
        <f>VLOOKUP(E4032,'Cross-Page Data'!$D$4:$F$48,3,FALSE)</f>
        <v>other</v>
      </c>
      <c r="L4032" t="b">
        <f>IF(AND($P$6=FALSE,OR(C4032="Commercial NAICS Cogen",C4032="Industrial NAICS Cogen",C4032="NAICS-22 Cogen")),FALSE,IF(AND($P$7=FALSE,OR(C4032="Commercial NAICS Cogen",C4032="Commercial NAICS Non-Cogen",C4032="industrial NAICS Cogen", C4032="industrial NAICS non-cogen")),FALSE,TRUE))</f>
        <v>1</v>
      </c>
      <c r="M4032">
        <f t="shared" si="187"/>
        <v>1.6233766233766235E-3</v>
      </c>
      <c r="N4032">
        <f t="shared" si="188"/>
        <v>0</v>
      </c>
    </row>
    <row r="4033" spans="1:14" x14ac:dyDescent="0.2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s="32">
        <f t="shared" si="186"/>
        <v>9465167.5286710132</v>
      </c>
      <c r="J4033" t="str">
        <f>IF(K4033="natural gas",VLOOKUP(D4033,'Cross-Page Data'!$I$4:$J$13,2,FALSE),IF(K4033="solar",VLOOKUP('Form 923'!D4033,'Cross-Page Data'!$I$14:$J$117,2,FALSE),K4033))</f>
        <v>natural gas peaker</v>
      </c>
      <c r="K4033" t="str">
        <f>VLOOKUP(E4033,'Cross-Page Data'!$D$4:$F$48,3,FALSE)</f>
        <v>natural gas</v>
      </c>
      <c r="L4033" t="b">
        <f>IF(AND($P$6=FALSE,OR(C4033="Commercial NAICS Cogen",C4033="Industrial NAICS Cogen",C4033="NAICS-22 Cogen")),FALSE,IF(AND($P$7=FALSE,OR(C4033="Commercial NAICS Cogen",C4033="Commercial NAICS Non-Cogen",C4033="industrial NAICS Cogen", C4033="industrial NAICS non-cogen")),FALSE,TRUE))</f>
        <v>1</v>
      </c>
      <c r="M4033">
        <f t="shared" si="187"/>
        <v>0.5402469135802469</v>
      </c>
      <c r="N4033">
        <f t="shared" si="188"/>
        <v>1</v>
      </c>
    </row>
    <row r="4034" spans="1:14" x14ac:dyDescent="0.2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s="32" t="str">
        <f t="shared" si="186"/>
        <v/>
      </c>
      <c r="J4034" t="str">
        <f>IF(K4034="natural gas",VLOOKUP(D4034,'Cross-Page Data'!$I$4:$J$13,2,FALSE),IF(K4034="solar",VLOOKUP('Form 923'!D4034,'Cross-Page Data'!$I$14:$J$117,2,FALSE),K4034))</f>
        <v>heavy or residual fuel oil</v>
      </c>
      <c r="K4034" t="str">
        <f>VLOOKUP(E4034,'Cross-Page Data'!$D$4:$F$48,3,FALSE)</f>
        <v>heavy or residual fuel oil</v>
      </c>
      <c r="L4034" t="b">
        <f>IF(AND($P$6=FALSE,OR(C4034="Commercial NAICS Cogen",C4034="Industrial NAICS Cogen",C4034="NAICS-22 Cogen")),FALSE,IF(AND($P$7=FALSE,OR(C4034="Commercial NAICS Cogen",C4034="Commercial NAICS Non-Cogen",C4034="industrial NAICS Cogen", C4034="industrial NAICS non-cogen")),FALSE,TRUE))</f>
        <v>1</v>
      </c>
      <c r="M4034">
        <f t="shared" si="187"/>
        <v>4.0160642570281126E-4</v>
      </c>
      <c r="N4034">
        <f t="shared" si="188"/>
        <v>0</v>
      </c>
    </row>
    <row r="4035" spans="1:14" x14ac:dyDescent="0.2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s="32">
        <f t="shared" si="186"/>
        <v>14513799.82335737</v>
      </c>
      <c r="J4035" t="str">
        <f>IF(K4035="natural gas",VLOOKUP(D4035,'Cross-Page Data'!$I$4:$J$13,2,FALSE),IF(K4035="solar",VLOOKUP('Form 923'!D4035,'Cross-Page Data'!$I$14:$J$117,2,FALSE),K4035))</f>
        <v>biomass</v>
      </c>
      <c r="K4035" t="str">
        <f>VLOOKUP(E4035,'Cross-Page Data'!$D$4:$F$48,3,FALSE)</f>
        <v>biomass</v>
      </c>
      <c r="L4035" t="b">
        <f>IF(AND($P$6=FALSE,OR(C4035="Commercial NAICS Cogen",C4035="Industrial NAICS Cogen",C4035="NAICS-22 Cogen")),FALSE,IF(AND($P$7=FALSE,OR(C4035="Commercial NAICS Cogen",C4035="Commercial NAICS Non-Cogen",C4035="industrial NAICS Cogen", C4035="industrial NAICS non-cogen")),FALSE,TRUE))</f>
        <v>1</v>
      </c>
      <c r="M4035">
        <f t="shared" si="187"/>
        <v>0.13157894736842105</v>
      </c>
      <c r="N4035">
        <f t="shared" si="188"/>
        <v>1</v>
      </c>
    </row>
    <row r="4036" spans="1:14" x14ac:dyDescent="0.2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s="32">
        <f t="shared" si="186"/>
        <v>14208875.403941659</v>
      </c>
      <c r="J4036" t="str">
        <f>IF(K4036="natural gas",VLOOKUP(D4036,'Cross-Page Data'!$I$4:$J$13,2,FALSE),IF(K4036="solar",VLOOKUP('Form 923'!D4036,'Cross-Page Data'!$I$14:$J$117,2,FALSE),K4036))</f>
        <v>natural gas peaker</v>
      </c>
      <c r="K4036" t="str">
        <f>VLOOKUP(E4036,'Cross-Page Data'!$D$4:$F$48,3,FALSE)</f>
        <v>natural gas</v>
      </c>
      <c r="L4036" t="b">
        <f>IF(AND($P$6=FALSE,OR(C4036="Commercial NAICS Cogen",C4036="Industrial NAICS Cogen",C4036="NAICS-22 Cogen")),FALSE,IF(AND($P$7=FALSE,OR(C4036="Commercial NAICS Cogen",C4036="Commercial NAICS Non-Cogen",C4036="industrial NAICS Cogen", C4036="industrial NAICS non-cogen")),FALSE,TRUE))</f>
        <v>1</v>
      </c>
      <c r="M4036">
        <f t="shared" si="187"/>
        <v>0.16395061728395061</v>
      </c>
      <c r="N4036">
        <f t="shared" si="188"/>
        <v>1</v>
      </c>
    </row>
    <row r="4037" spans="1:14" x14ac:dyDescent="0.2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s="32">
        <f t="shared" si="186"/>
        <v>12214027.340630433</v>
      </c>
      <c r="J4037" t="str">
        <f>IF(K4037="natural gas",VLOOKUP(D4037,'Cross-Page Data'!$I$4:$J$13,2,FALSE),IF(K4037="solar",VLOOKUP('Form 923'!D4037,'Cross-Page Data'!$I$14:$J$117,2,FALSE),K4037))</f>
        <v>heavy or residual fuel oil</v>
      </c>
      <c r="K4037" t="str">
        <f>VLOOKUP(E4037,'Cross-Page Data'!$D$4:$F$48,3,FALSE)</f>
        <v>heavy or residual fuel oil</v>
      </c>
      <c r="L4037" t="b">
        <f>IF(AND($P$6=FALSE,OR(C4037="Commercial NAICS Cogen",C4037="Industrial NAICS Cogen",C4037="NAICS-22 Cogen")),FALSE,IF(AND($P$7=FALSE,OR(C4037="Commercial NAICS Cogen",C4037="Commercial NAICS Non-Cogen",C4037="industrial NAICS Cogen", C4037="industrial NAICS non-cogen")),FALSE,TRUE))</f>
        <v>1</v>
      </c>
      <c r="M4037">
        <f t="shared" si="187"/>
        <v>0.21686746987951808</v>
      </c>
      <c r="N4037">
        <f t="shared" si="188"/>
        <v>1</v>
      </c>
    </row>
    <row r="4038" spans="1:14" x14ac:dyDescent="0.2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s="32">
        <f t="shared" si="186"/>
        <v>12212856.554086741</v>
      </c>
      <c r="J4038" t="str">
        <f>IF(K4038="natural gas",VLOOKUP(D4038,'Cross-Page Data'!$I$4:$J$13,2,FALSE),IF(K4038="solar",VLOOKUP('Form 923'!D4038,'Cross-Page Data'!$I$14:$J$117,2,FALSE),K4038))</f>
        <v>natural gas peaker</v>
      </c>
      <c r="K4038" t="str">
        <f>VLOOKUP(E4038,'Cross-Page Data'!$D$4:$F$48,3,FALSE)</f>
        <v>natural gas</v>
      </c>
      <c r="L4038" t="b">
        <f>IF(AND($P$6=FALSE,OR(C4038="Commercial NAICS Cogen",C4038="Industrial NAICS Cogen",C4038="NAICS-22 Cogen")),FALSE,IF(AND($P$7=FALSE,OR(C4038="Commercial NAICS Cogen",C4038="Commercial NAICS Non-Cogen",C4038="industrial NAICS Cogen", C4038="industrial NAICS non-cogen")),FALSE,TRUE))</f>
        <v>1</v>
      </c>
      <c r="M4038">
        <f t="shared" si="187"/>
        <v>0.26666666666666666</v>
      </c>
      <c r="N4038">
        <f t="shared" si="188"/>
        <v>1</v>
      </c>
    </row>
    <row r="4039" spans="1:14" x14ac:dyDescent="0.2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s="32">
        <f t="shared" ref="I4039:I4102" si="189">IFERROR(F4039/G4039*10^6,"")</f>
        <v>1653617.2846986502</v>
      </c>
      <c r="J4039" t="str">
        <f>IF(K4039="natural gas",VLOOKUP(D4039,'Cross-Page Data'!$I$4:$J$13,2,FALSE),IF(K4039="solar",VLOOKUP('Form 923'!D4039,'Cross-Page Data'!$I$14:$J$117,2,FALSE),K4039))</f>
        <v>natural gas nonpeaker</v>
      </c>
      <c r="K4039" t="str">
        <f>VLOOKUP(E4039,'Cross-Page Data'!$D$4:$F$48,3,FALSE)</f>
        <v>natural gas</v>
      </c>
      <c r="L4039" t="b">
        <f>IF(AND($P$6=FALSE,OR(C4039="Commercial NAICS Cogen",C4039="Industrial NAICS Cogen",C4039="NAICS-22 Cogen")),FALSE,IF(AND($P$7=FALSE,OR(C4039="Commercial NAICS Cogen",C4039="Commercial NAICS Non-Cogen",C4039="industrial NAICS Cogen", C4039="industrial NAICS non-cogen")),FALSE,TRUE))</f>
        <v>1</v>
      </c>
      <c r="M4039">
        <f t="shared" ref="M4039:M4102" si="190">(COUNTIFS($J$6:$J$14148,J4039,$I$6:$I$14148,"&gt;"&amp;I4039)+1)/COUNTIFS($J$6:$J$14148,J4039)</f>
        <v>0.60558139534883726</v>
      </c>
      <c r="N4039">
        <f t="shared" ref="N4039:N4102" si="191">IF(OR(M4039&gt;0.95,M4039&lt;0.05),0,1)</f>
        <v>1</v>
      </c>
    </row>
    <row r="4040" spans="1:14" x14ac:dyDescent="0.2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s="32">
        <f t="shared" si="189"/>
        <v>10346431.447045492</v>
      </c>
      <c r="J4040" t="str">
        <f>IF(K4040="natural gas",VLOOKUP(D4040,'Cross-Page Data'!$I$4:$J$13,2,FALSE),IF(K4040="solar",VLOOKUP('Form 923'!D4040,'Cross-Page Data'!$I$14:$J$117,2,FALSE),K4040))</f>
        <v>natural gas nonpeaker</v>
      </c>
      <c r="K4040" t="str">
        <f>VLOOKUP(E4040,'Cross-Page Data'!$D$4:$F$48,3,FALSE)</f>
        <v>natural gas</v>
      </c>
      <c r="L4040" t="b">
        <f>IF(AND($P$6=FALSE,OR(C4040="Commercial NAICS Cogen",C4040="Industrial NAICS Cogen",C4040="NAICS-22 Cogen")),FALSE,IF(AND($P$7=FALSE,OR(C4040="Commercial NAICS Cogen",C4040="Commercial NAICS Non-Cogen",C4040="industrial NAICS Cogen", C4040="industrial NAICS non-cogen")),FALSE,TRUE))</f>
        <v>1</v>
      </c>
      <c r="M4040">
        <f t="shared" si="190"/>
        <v>0.31441860465116278</v>
      </c>
      <c r="N4040">
        <f t="shared" si="191"/>
        <v>1</v>
      </c>
    </row>
    <row r="4041" spans="1:14" x14ac:dyDescent="0.2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s="32">
        <f t="shared" si="189"/>
        <v>19473029.341438621</v>
      </c>
      <c r="J4041" t="str">
        <f>IF(K4041="natural gas",VLOOKUP(D4041,'Cross-Page Data'!$I$4:$J$13,2,FALSE),IF(K4041="solar",VLOOKUP('Form 923'!D4041,'Cross-Page Data'!$I$14:$J$117,2,FALSE),K4041))</f>
        <v>natural gas peaker</v>
      </c>
      <c r="K4041" t="str">
        <f>VLOOKUP(E4041,'Cross-Page Data'!$D$4:$F$48,3,FALSE)</f>
        <v>natural gas</v>
      </c>
      <c r="L4041" t="b">
        <f>IF(AND($P$6=FALSE,OR(C4041="Commercial NAICS Cogen",C4041="Industrial NAICS Cogen",C4041="NAICS-22 Cogen")),FALSE,IF(AND($P$7=FALSE,OR(C4041="Commercial NAICS Cogen",C4041="Commercial NAICS Non-Cogen",C4041="industrial NAICS Cogen", C4041="industrial NAICS non-cogen")),FALSE,TRUE))</f>
        <v>1</v>
      </c>
      <c r="M4041">
        <f t="shared" si="190"/>
        <v>6.4197530864197536E-2</v>
      </c>
      <c r="N4041">
        <f t="shared" si="191"/>
        <v>1</v>
      </c>
    </row>
    <row r="4042" spans="1:14" x14ac:dyDescent="0.2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s="32">
        <f t="shared" si="189"/>
        <v>31375000</v>
      </c>
      <c r="J4042" t="str">
        <f>IF(K4042="natural gas",VLOOKUP(D4042,'Cross-Page Data'!$I$4:$J$13,2,FALSE),IF(K4042="solar",VLOOKUP('Form 923'!D4042,'Cross-Page Data'!$I$14:$J$117,2,FALSE),K4042))</f>
        <v>heavy or residual fuel oil</v>
      </c>
      <c r="K4042" t="str">
        <f>VLOOKUP(E4042,'Cross-Page Data'!$D$4:$F$48,3,FALSE)</f>
        <v>heavy or residual fuel oil</v>
      </c>
      <c r="L4042" t="b">
        <f>IF(AND($P$6=FALSE,OR(C4042="Commercial NAICS Cogen",C4042="Industrial NAICS Cogen",C4042="NAICS-22 Cogen")),FALSE,IF(AND($P$7=FALSE,OR(C4042="Commercial NAICS Cogen",C4042="Commercial NAICS Non-Cogen",C4042="industrial NAICS Cogen", C4042="industrial NAICS non-cogen")),FALSE,TRUE))</f>
        <v>1</v>
      </c>
      <c r="M4042">
        <f t="shared" si="190"/>
        <v>2.5702811244979921E-2</v>
      </c>
      <c r="N4042">
        <f t="shared" si="191"/>
        <v>0</v>
      </c>
    </row>
    <row r="4043" spans="1:14" x14ac:dyDescent="0.2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s="32">
        <f t="shared" si="189"/>
        <v>0</v>
      </c>
      <c r="J4043" t="str">
        <f>IF(K4043="natural gas",VLOOKUP(D4043,'Cross-Page Data'!$I$4:$J$13,2,FALSE),IF(K4043="solar",VLOOKUP('Form 923'!D4043,'Cross-Page Data'!$I$14:$J$117,2,FALSE),K4043))</f>
        <v>nuclear</v>
      </c>
      <c r="K4043" t="str">
        <f>VLOOKUP(E4043,'Cross-Page Data'!$D$4:$F$48,3,FALSE)</f>
        <v>nuclear</v>
      </c>
      <c r="L4043" t="b">
        <f>IF(AND($P$6=FALSE,OR(C4043="Commercial NAICS Cogen",C4043="Industrial NAICS Cogen",C4043="NAICS-22 Cogen")),FALSE,IF(AND($P$7=FALSE,OR(C4043="Commercial NAICS Cogen",C4043="Commercial NAICS Non-Cogen",C4043="industrial NAICS Cogen", C4043="industrial NAICS non-cogen")),FALSE,TRUE))</f>
        <v>1</v>
      </c>
      <c r="M4043">
        <f t="shared" si="190"/>
        <v>1.020408163265306E-2</v>
      </c>
      <c r="N4043">
        <f t="shared" si="191"/>
        <v>0</v>
      </c>
    </row>
    <row r="4044" spans="1:14" x14ac:dyDescent="0.2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s="32">
        <f t="shared" si="189"/>
        <v>0</v>
      </c>
      <c r="J4044" t="str">
        <f>IF(K4044="natural gas",VLOOKUP(D4044,'Cross-Page Data'!$I$4:$J$13,2,FALSE),IF(K4044="solar",VLOOKUP('Form 923'!D4044,'Cross-Page Data'!$I$14:$J$117,2,FALSE),K4044))</f>
        <v>nuclear</v>
      </c>
      <c r="K4044" t="str">
        <f>VLOOKUP(E4044,'Cross-Page Data'!$D$4:$F$48,3,FALSE)</f>
        <v>nuclear</v>
      </c>
      <c r="L4044" t="b">
        <f>IF(AND($P$6=FALSE,OR(C4044="Commercial NAICS Cogen",C4044="Industrial NAICS Cogen",C4044="NAICS-22 Cogen")),FALSE,IF(AND($P$7=FALSE,OR(C4044="Commercial NAICS Cogen",C4044="Commercial NAICS Non-Cogen",C4044="industrial NAICS Cogen", C4044="industrial NAICS non-cogen")),FALSE,TRUE))</f>
        <v>1</v>
      </c>
      <c r="M4044">
        <f t="shared" si="190"/>
        <v>1.020408163265306E-2</v>
      </c>
      <c r="N4044">
        <f t="shared" si="191"/>
        <v>0</v>
      </c>
    </row>
    <row r="4045" spans="1:14" x14ac:dyDescent="0.2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s="32" t="str">
        <f t="shared" si="189"/>
        <v/>
      </c>
      <c r="J4045" t="str">
        <f>IF(K4045="natural gas",VLOOKUP(D4045,'Cross-Page Data'!$I$4:$J$13,2,FALSE),IF(K4045="solar",VLOOKUP('Form 923'!D4045,'Cross-Page Data'!$I$14:$J$117,2,FALSE),K4045))</f>
        <v>heavy or residual fuel oil</v>
      </c>
      <c r="K4045" t="str">
        <f>VLOOKUP(E4045,'Cross-Page Data'!$D$4:$F$48,3,FALSE)</f>
        <v>heavy or residual fuel oil</v>
      </c>
      <c r="L4045" t="b">
        <f>IF(AND($P$6=FALSE,OR(C4045="Commercial NAICS Cogen",C4045="Industrial NAICS Cogen",C4045="NAICS-22 Cogen")),FALSE,IF(AND($P$7=FALSE,OR(C4045="Commercial NAICS Cogen",C4045="Commercial NAICS Non-Cogen",C4045="industrial NAICS Cogen", C4045="industrial NAICS non-cogen")),FALSE,TRUE))</f>
        <v>1</v>
      </c>
      <c r="M4045">
        <f t="shared" si="190"/>
        <v>4.0160642570281126E-4</v>
      </c>
      <c r="N4045">
        <f t="shared" si="191"/>
        <v>0</v>
      </c>
    </row>
    <row r="4046" spans="1:14" x14ac:dyDescent="0.2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s="32">
        <f t="shared" si="189"/>
        <v>11150973.476979563</v>
      </c>
      <c r="J4046" t="str">
        <f>IF(K4046="natural gas",VLOOKUP(D4046,'Cross-Page Data'!$I$4:$J$13,2,FALSE),IF(K4046="solar",VLOOKUP('Form 923'!D4046,'Cross-Page Data'!$I$14:$J$117,2,FALSE),K4046))</f>
        <v>biomass</v>
      </c>
      <c r="K4046" t="str">
        <f>VLOOKUP(E4046,'Cross-Page Data'!$D$4:$F$48,3,FALSE)</f>
        <v>biomass</v>
      </c>
      <c r="L4046" t="b">
        <f>IF(AND($P$6=FALSE,OR(C4046="Commercial NAICS Cogen",C4046="Industrial NAICS Cogen",C4046="NAICS-22 Cogen")),FALSE,IF(AND($P$7=FALSE,OR(C4046="Commercial NAICS Cogen",C4046="Commercial NAICS Non-Cogen",C4046="industrial NAICS Cogen", C4046="industrial NAICS non-cogen")),FALSE,TRUE))</f>
        <v>1</v>
      </c>
      <c r="M4046">
        <f t="shared" si="190"/>
        <v>0.38596491228070173</v>
      </c>
      <c r="N4046">
        <f t="shared" si="191"/>
        <v>1</v>
      </c>
    </row>
    <row r="4047" spans="1:14" x14ac:dyDescent="0.2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s="32">
        <f t="shared" si="189"/>
        <v>5715377.8517192919</v>
      </c>
      <c r="J4047" t="str">
        <f>IF(K4047="natural gas",VLOOKUP(D4047,'Cross-Page Data'!$I$4:$J$13,2,FALSE),IF(K4047="solar",VLOOKUP('Form 923'!D4047,'Cross-Page Data'!$I$14:$J$117,2,FALSE),K4047))</f>
        <v>hard coal</v>
      </c>
      <c r="K4047" t="str">
        <f>VLOOKUP(E4047,'Cross-Page Data'!$D$4:$F$48,3,FALSE)</f>
        <v>hard coal</v>
      </c>
      <c r="L4047" t="b">
        <f>IF(AND($P$6=FALSE,OR(C4047="Commercial NAICS Cogen",C4047="Industrial NAICS Cogen",C4047="NAICS-22 Cogen")),FALSE,IF(AND($P$7=FALSE,OR(C4047="Commercial NAICS Cogen",C4047="Commercial NAICS Non-Cogen",C4047="industrial NAICS Cogen", C4047="industrial NAICS non-cogen")),FALSE,TRUE))</f>
        <v>1</v>
      </c>
      <c r="M4047">
        <f t="shared" si="190"/>
        <v>0.49795918367346936</v>
      </c>
      <c r="N4047">
        <f t="shared" si="191"/>
        <v>1</v>
      </c>
    </row>
    <row r="4048" spans="1:14" x14ac:dyDescent="0.2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s="32" t="str">
        <f t="shared" si="189"/>
        <v/>
      </c>
      <c r="J4048" t="str">
        <f>IF(K4048="natural gas",VLOOKUP(D4048,'Cross-Page Data'!$I$4:$J$13,2,FALSE),IF(K4048="solar",VLOOKUP('Form 923'!D4048,'Cross-Page Data'!$I$14:$J$117,2,FALSE),K4048))</f>
        <v>biomass</v>
      </c>
      <c r="K4048" t="str">
        <f>VLOOKUP(E4048,'Cross-Page Data'!$D$4:$F$48,3,FALSE)</f>
        <v>biomass</v>
      </c>
      <c r="L4048" t="b">
        <f>IF(AND($P$6=FALSE,OR(C4048="Commercial NAICS Cogen",C4048="Industrial NAICS Cogen",C4048="NAICS-22 Cogen")),FALSE,IF(AND($P$7=FALSE,OR(C4048="Commercial NAICS Cogen",C4048="Commercial NAICS Non-Cogen",C4048="industrial NAICS Cogen", C4048="industrial NAICS non-cogen")),FALSE,TRUE))</f>
        <v>1</v>
      </c>
      <c r="M4048">
        <f t="shared" si="190"/>
        <v>1.0964912280701754E-3</v>
      </c>
      <c r="N4048">
        <f t="shared" si="191"/>
        <v>0</v>
      </c>
    </row>
    <row r="4049" spans="1:14" x14ac:dyDescent="0.2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s="32">
        <f t="shared" si="189"/>
        <v>5680198.0601331564</v>
      </c>
      <c r="J4049" t="str">
        <f>IF(K4049="natural gas",VLOOKUP(D4049,'Cross-Page Data'!$I$4:$J$13,2,FALSE),IF(K4049="solar",VLOOKUP('Form 923'!D4049,'Cross-Page Data'!$I$14:$J$117,2,FALSE),K4049))</f>
        <v>heavy or residual fuel oil</v>
      </c>
      <c r="K4049" t="str">
        <f>VLOOKUP(E4049,'Cross-Page Data'!$D$4:$F$48,3,FALSE)</f>
        <v>heavy or residual fuel oil</v>
      </c>
      <c r="L4049" t="b">
        <f>IF(AND($P$6=FALSE,OR(C4049="Commercial NAICS Cogen",C4049="Industrial NAICS Cogen",C4049="NAICS-22 Cogen")),FALSE,IF(AND($P$7=FALSE,OR(C4049="Commercial NAICS Cogen",C4049="Commercial NAICS Non-Cogen",C4049="industrial NAICS Cogen", C4049="industrial NAICS non-cogen")),FALSE,TRUE))</f>
        <v>1</v>
      </c>
      <c r="M4049">
        <f t="shared" si="190"/>
        <v>0.51767068273092365</v>
      </c>
      <c r="N4049">
        <f t="shared" si="191"/>
        <v>1</v>
      </c>
    </row>
    <row r="4050" spans="1:14" x14ac:dyDescent="0.2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s="32">
        <f t="shared" si="189"/>
        <v>5708398.089071081</v>
      </c>
      <c r="J4050" t="str">
        <f>IF(K4050="natural gas",VLOOKUP(D4050,'Cross-Page Data'!$I$4:$J$13,2,FALSE),IF(K4050="solar",VLOOKUP('Form 923'!D4050,'Cross-Page Data'!$I$14:$J$117,2,FALSE),K4050))</f>
        <v>biomass</v>
      </c>
      <c r="K4050" t="str">
        <f>VLOOKUP(E4050,'Cross-Page Data'!$D$4:$F$48,3,FALSE)</f>
        <v>biomass</v>
      </c>
      <c r="L4050" t="b">
        <f>IF(AND($P$6=FALSE,OR(C4050="Commercial NAICS Cogen",C4050="Industrial NAICS Cogen",C4050="NAICS-22 Cogen")),FALSE,IF(AND($P$7=FALSE,OR(C4050="Commercial NAICS Cogen",C4050="Commercial NAICS Non-Cogen",C4050="industrial NAICS Cogen", C4050="industrial NAICS non-cogen")),FALSE,TRUE))</f>
        <v>1</v>
      </c>
      <c r="M4050">
        <f t="shared" si="190"/>
        <v>0.6271929824561403</v>
      </c>
      <c r="N4050">
        <f t="shared" si="191"/>
        <v>1</v>
      </c>
    </row>
    <row r="4051" spans="1:14" x14ac:dyDescent="0.2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s="32">
        <f t="shared" si="189"/>
        <v>10540509.35244076</v>
      </c>
      <c r="J4051" t="str">
        <f>IF(K4051="natural gas",VLOOKUP(D4051,'Cross-Page Data'!$I$4:$J$13,2,FALSE),IF(K4051="solar",VLOOKUP('Form 923'!D4051,'Cross-Page Data'!$I$14:$J$117,2,FALSE),K4051))</f>
        <v>natural gas peaker</v>
      </c>
      <c r="K4051" t="str">
        <f>VLOOKUP(E4051,'Cross-Page Data'!$D$4:$F$48,3,FALSE)</f>
        <v>natural gas</v>
      </c>
      <c r="L4051" t="b">
        <f>IF(AND($P$6=FALSE,OR(C4051="Commercial NAICS Cogen",C4051="Industrial NAICS Cogen",C4051="NAICS-22 Cogen")),FALSE,IF(AND($P$7=FALSE,OR(C4051="Commercial NAICS Cogen",C4051="Commercial NAICS Non-Cogen",C4051="industrial NAICS Cogen", C4051="industrial NAICS non-cogen")),FALSE,TRUE))</f>
        <v>1</v>
      </c>
      <c r="M4051">
        <f t="shared" si="190"/>
        <v>0.45333333333333331</v>
      </c>
      <c r="N4051">
        <f t="shared" si="191"/>
        <v>1</v>
      </c>
    </row>
    <row r="4052" spans="1:14" x14ac:dyDescent="0.2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s="32">
        <f t="shared" si="189"/>
        <v>8902140.0778210107</v>
      </c>
      <c r="J4052" t="str">
        <f>IF(K4052="natural gas",VLOOKUP(D4052,'Cross-Page Data'!$I$4:$J$13,2,FALSE),IF(K4052="solar",VLOOKUP('Form 923'!D4052,'Cross-Page Data'!$I$14:$J$117,2,FALSE),K4052))</f>
        <v>hydro</v>
      </c>
      <c r="K4052" t="str">
        <f>VLOOKUP(E4052,'Cross-Page Data'!$D$4:$F$48,3,FALSE)</f>
        <v>hydro</v>
      </c>
      <c r="L4052" t="b">
        <f>IF(AND($P$6=FALSE,OR(C4052="Commercial NAICS Cogen",C4052="Industrial NAICS Cogen",C4052="NAICS-22 Cogen")),FALSE,IF(AND($P$7=FALSE,OR(C4052="Commercial NAICS Cogen",C4052="Commercial NAICS Non-Cogen",C4052="industrial NAICS Cogen", C4052="industrial NAICS non-cogen")),FALSE,TRUE))</f>
        <v>1</v>
      </c>
      <c r="M4052">
        <f t="shared" si="190"/>
        <v>6.607629427792916E-2</v>
      </c>
      <c r="N4052">
        <f t="shared" si="191"/>
        <v>1</v>
      </c>
    </row>
    <row r="4053" spans="1:14" x14ac:dyDescent="0.2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s="32">
        <f t="shared" si="189"/>
        <v>8901982.3788546268</v>
      </c>
      <c r="J4053" t="str">
        <f>IF(K4053="natural gas",VLOOKUP(D4053,'Cross-Page Data'!$I$4:$J$13,2,FALSE),IF(K4053="solar",VLOOKUP('Form 923'!D4053,'Cross-Page Data'!$I$14:$J$117,2,FALSE),K4053))</f>
        <v>hydro</v>
      </c>
      <c r="K4053" t="str">
        <f>VLOOKUP(E4053,'Cross-Page Data'!$D$4:$F$48,3,FALSE)</f>
        <v>hydro</v>
      </c>
      <c r="L4053" t="b">
        <f>IF(AND($P$6=FALSE,OR(C4053="Commercial NAICS Cogen",C4053="Industrial NAICS Cogen",C4053="NAICS-22 Cogen")),FALSE,IF(AND($P$7=FALSE,OR(C4053="Commercial NAICS Cogen",C4053="Commercial NAICS Non-Cogen",C4053="industrial NAICS Cogen", C4053="industrial NAICS non-cogen")),FALSE,TRUE))</f>
        <v>1</v>
      </c>
      <c r="M4053">
        <f t="shared" si="190"/>
        <v>0.70231607629427795</v>
      </c>
      <c r="N4053">
        <f t="shared" si="191"/>
        <v>1</v>
      </c>
    </row>
    <row r="4054" spans="1:14" x14ac:dyDescent="0.2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s="32">
        <f t="shared" si="189"/>
        <v>12398685.403445149</v>
      </c>
      <c r="J4054" t="str">
        <f>IF(K4054="natural gas",VLOOKUP(D4054,'Cross-Page Data'!$I$4:$J$13,2,FALSE),IF(K4054="solar",VLOOKUP('Form 923'!D4054,'Cross-Page Data'!$I$14:$J$117,2,FALSE),K4054))</f>
        <v>natural gas peaker</v>
      </c>
      <c r="K4054" t="str">
        <f>VLOOKUP(E4054,'Cross-Page Data'!$D$4:$F$48,3,FALSE)</f>
        <v>natural gas</v>
      </c>
      <c r="L4054" t="b">
        <f>IF(AND($P$6=FALSE,OR(C4054="Commercial NAICS Cogen",C4054="Industrial NAICS Cogen",C4054="NAICS-22 Cogen")),FALSE,IF(AND($P$7=FALSE,OR(C4054="Commercial NAICS Cogen",C4054="Commercial NAICS Non-Cogen",C4054="industrial NAICS Cogen", C4054="industrial NAICS non-cogen")),FALSE,TRUE))</f>
        <v>1</v>
      </c>
      <c r="M4054">
        <f t="shared" si="190"/>
        <v>0.24493827160493828</v>
      </c>
      <c r="N4054">
        <f t="shared" si="191"/>
        <v>1</v>
      </c>
    </row>
    <row r="4055" spans="1:14" x14ac:dyDescent="0.2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s="32">
        <f t="shared" si="189"/>
        <v>0</v>
      </c>
      <c r="J4055" t="str">
        <f>IF(K4055="natural gas",VLOOKUP(D4055,'Cross-Page Data'!$I$4:$J$13,2,FALSE),IF(K4055="solar",VLOOKUP('Form 923'!D4055,'Cross-Page Data'!$I$14:$J$117,2,FALSE),K4055))</f>
        <v>natural gas nonpeaker</v>
      </c>
      <c r="K4055" t="str">
        <f>VLOOKUP(E4055,'Cross-Page Data'!$D$4:$F$48,3,FALSE)</f>
        <v>natural gas</v>
      </c>
      <c r="L4055" t="b">
        <f>IF(AND($P$6=FALSE,OR(C4055="Commercial NAICS Cogen",C4055="Industrial NAICS Cogen",C4055="NAICS-22 Cogen")),FALSE,IF(AND($P$7=FALSE,OR(C4055="Commercial NAICS Cogen",C4055="Commercial NAICS Non-Cogen",C4055="industrial NAICS Cogen", C4055="industrial NAICS non-cogen")),FALSE,TRUE))</f>
        <v>1</v>
      </c>
      <c r="M4055">
        <f t="shared" si="190"/>
        <v>0.77302325581395348</v>
      </c>
      <c r="N4055">
        <f t="shared" si="191"/>
        <v>1</v>
      </c>
    </row>
    <row r="4056" spans="1:14" x14ac:dyDescent="0.2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s="32">
        <f t="shared" si="189"/>
        <v>10877609.551198727</v>
      </c>
      <c r="J4056" t="str">
        <f>IF(K4056="natural gas",VLOOKUP(D4056,'Cross-Page Data'!$I$4:$J$13,2,FALSE),IF(K4056="solar",VLOOKUP('Form 923'!D4056,'Cross-Page Data'!$I$14:$J$117,2,FALSE),K4056))</f>
        <v>natural gas nonpeaker</v>
      </c>
      <c r="K4056" t="str">
        <f>VLOOKUP(E4056,'Cross-Page Data'!$D$4:$F$48,3,FALSE)</f>
        <v>natural gas</v>
      </c>
      <c r="L4056" t="b">
        <f>IF(AND($P$6=FALSE,OR(C4056="Commercial NAICS Cogen",C4056="Industrial NAICS Cogen",C4056="NAICS-22 Cogen")),FALSE,IF(AND($P$7=FALSE,OR(C4056="Commercial NAICS Cogen",C4056="Commercial NAICS Non-Cogen",C4056="industrial NAICS Cogen", C4056="industrial NAICS non-cogen")),FALSE,TRUE))</f>
        <v>1</v>
      </c>
      <c r="M4056">
        <f t="shared" si="190"/>
        <v>0.23627906976744187</v>
      </c>
      <c r="N4056">
        <f t="shared" si="191"/>
        <v>1</v>
      </c>
    </row>
    <row r="4057" spans="1:14" x14ac:dyDescent="0.2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s="32">
        <f t="shared" si="189"/>
        <v>10500000</v>
      </c>
      <c r="J4057" t="str">
        <f>IF(K4057="natural gas",VLOOKUP(D4057,'Cross-Page Data'!$I$4:$J$13,2,FALSE),IF(K4057="solar",VLOOKUP('Form 923'!D4057,'Cross-Page Data'!$I$14:$J$117,2,FALSE),K4057))</f>
        <v>heavy or residual fuel oil</v>
      </c>
      <c r="K4057" t="str">
        <f>VLOOKUP(E4057,'Cross-Page Data'!$D$4:$F$48,3,FALSE)</f>
        <v>heavy or residual fuel oil</v>
      </c>
      <c r="L4057" t="b">
        <f>IF(AND($P$6=FALSE,OR(C4057="Commercial NAICS Cogen",C4057="Industrial NAICS Cogen",C4057="NAICS-22 Cogen")),FALSE,IF(AND($P$7=FALSE,OR(C4057="Commercial NAICS Cogen",C4057="Commercial NAICS Non-Cogen",C4057="industrial NAICS Cogen", C4057="industrial NAICS non-cogen")),FALSE,TRUE))</f>
        <v>1</v>
      </c>
      <c r="M4057">
        <f t="shared" si="190"/>
        <v>0.35140562248995982</v>
      </c>
      <c r="N4057">
        <f t="shared" si="191"/>
        <v>1</v>
      </c>
    </row>
    <row r="4058" spans="1:14" x14ac:dyDescent="0.2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s="32">
        <f t="shared" si="189"/>
        <v>12674485.665169412</v>
      </c>
      <c r="J4058" t="str">
        <f>IF(K4058="natural gas",VLOOKUP(D4058,'Cross-Page Data'!$I$4:$J$13,2,FALSE),IF(K4058="solar",VLOOKUP('Form 923'!D4058,'Cross-Page Data'!$I$14:$J$117,2,FALSE),K4058))</f>
        <v>natural gas peaker</v>
      </c>
      <c r="K4058" t="str">
        <f>VLOOKUP(E4058,'Cross-Page Data'!$D$4:$F$48,3,FALSE)</f>
        <v>natural gas</v>
      </c>
      <c r="L4058" t="b">
        <f>IF(AND($P$6=FALSE,OR(C4058="Commercial NAICS Cogen",C4058="Industrial NAICS Cogen",C4058="NAICS-22 Cogen")),FALSE,IF(AND($P$7=FALSE,OR(C4058="Commercial NAICS Cogen",C4058="Commercial NAICS Non-Cogen",C4058="industrial NAICS Cogen", C4058="industrial NAICS non-cogen")),FALSE,TRUE))</f>
        <v>1</v>
      </c>
      <c r="M4058">
        <f t="shared" si="190"/>
        <v>0.22814814814814816</v>
      </c>
      <c r="N4058">
        <f t="shared" si="191"/>
        <v>1</v>
      </c>
    </row>
    <row r="4059" spans="1:14" x14ac:dyDescent="0.2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s="32">
        <f t="shared" si="189"/>
        <v>10225458.687604247</v>
      </c>
      <c r="J4059" t="str">
        <f>IF(K4059="natural gas",VLOOKUP(D4059,'Cross-Page Data'!$I$4:$J$13,2,FALSE),IF(K4059="solar",VLOOKUP('Form 923'!D4059,'Cross-Page Data'!$I$14:$J$117,2,FALSE),K4059))</f>
        <v>natural gas peaker</v>
      </c>
      <c r="K4059" t="str">
        <f>VLOOKUP(E4059,'Cross-Page Data'!$D$4:$F$48,3,FALSE)</f>
        <v>natural gas</v>
      </c>
      <c r="L4059" t="b">
        <f>IF(AND($P$6=FALSE,OR(C4059="Commercial NAICS Cogen",C4059="Industrial NAICS Cogen",C4059="NAICS-22 Cogen")),FALSE,IF(AND($P$7=FALSE,OR(C4059="Commercial NAICS Cogen",C4059="Commercial NAICS Non-Cogen",C4059="industrial NAICS Cogen", C4059="industrial NAICS non-cogen")),FALSE,TRUE))</f>
        <v>1</v>
      </c>
      <c r="M4059">
        <f t="shared" si="190"/>
        <v>0.4874074074074074</v>
      </c>
      <c r="N4059">
        <f t="shared" si="191"/>
        <v>1</v>
      </c>
    </row>
    <row r="4060" spans="1:14" x14ac:dyDescent="0.2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s="32">
        <f t="shared" si="189"/>
        <v>10882357.871445216</v>
      </c>
      <c r="J4060" t="str">
        <f>IF(K4060="natural gas",VLOOKUP(D4060,'Cross-Page Data'!$I$4:$J$13,2,FALSE),IF(K4060="solar",VLOOKUP('Form 923'!D4060,'Cross-Page Data'!$I$14:$J$117,2,FALSE),K4060))</f>
        <v>natural gas peaker</v>
      </c>
      <c r="K4060" t="str">
        <f>VLOOKUP(E4060,'Cross-Page Data'!$D$4:$F$48,3,FALSE)</f>
        <v>natural gas</v>
      </c>
      <c r="L4060" t="b">
        <f>IF(AND($P$6=FALSE,OR(C4060="Commercial NAICS Cogen",C4060="Industrial NAICS Cogen",C4060="NAICS-22 Cogen")),FALSE,IF(AND($P$7=FALSE,OR(C4060="Commercial NAICS Cogen",C4060="Commercial NAICS Non-Cogen",C4060="industrial NAICS Cogen", C4060="industrial NAICS non-cogen")),FALSE,TRUE))</f>
        <v>1</v>
      </c>
      <c r="M4060">
        <f t="shared" si="190"/>
        <v>0.41333333333333333</v>
      </c>
      <c r="N4060">
        <f t="shared" si="191"/>
        <v>1</v>
      </c>
    </row>
    <row r="4061" spans="1:14" x14ac:dyDescent="0.2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s="32">
        <f t="shared" si="189"/>
        <v>11573782.176046493</v>
      </c>
      <c r="J4061" t="str">
        <f>IF(K4061="natural gas",VLOOKUP(D4061,'Cross-Page Data'!$I$4:$J$13,2,FALSE),IF(K4061="solar",VLOOKUP('Form 923'!D4061,'Cross-Page Data'!$I$14:$J$117,2,FALSE),K4061))</f>
        <v>heavy or residual fuel oil</v>
      </c>
      <c r="K4061" t="str">
        <f>VLOOKUP(E4061,'Cross-Page Data'!$D$4:$F$48,3,FALSE)</f>
        <v>heavy or residual fuel oil</v>
      </c>
      <c r="L4061" t="b">
        <f>IF(AND($P$6=FALSE,OR(C4061="Commercial NAICS Cogen",C4061="Industrial NAICS Cogen",C4061="NAICS-22 Cogen")),FALSE,IF(AND($P$7=FALSE,OR(C4061="Commercial NAICS Cogen",C4061="Commercial NAICS Non-Cogen",C4061="industrial NAICS Cogen", C4061="industrial NAICS non-cogen")),FALSE,TRUE))</f>
        <v>1</v>
      </c>
      <c r="M4061">
        <f t="shared" si="190"/>
        <v>0.26024096385542167</v>
      </c>
      <c r="N4061">
        <f t="shared" si="191"/>
        <v>1</v>
      </c>
    </row>
    <row r="4062" spans="1:14" x14ac:dyDescent="0.2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s="32">
        <f t="shared" si="189"/>
        <v>11574808.226609416</v>
      </c>
      <c r="J4062" t="str">
        <f>IF(K4062="natural gas",VLOOKUP(D4062,'Cross-Page Data'!$I$4:$J$13,2,FALSE),IF(K4062="solar",VLOOKUP('Form 923'!D4062,'Cross-Page Data'!$I$14:$J$117,2,FALSE),K4062))</f>
        <v>natural gas peaker</v>
      </c>
      <c r="K4062" t="str">
        <f>VLOOKUP(E4062,'Cross-Page Data'!$D$4:$F$48,3,FALSE)</f>
        <v>natural gas</v>
      </c>
      <c r="L4062" t="b">
        <f>IF(AND($P$6=FALSE,OR(C4062="Commercial NAICS Cogen",C4062="Industrial NAICS Cogen",C4062="NAICS-22 Cogen")),FALSE,IF(AND($P$7=FALSE,OR(C4062="Commercial NAICS Cogen",C4062="Commercial NAICS Non-Cogen",C4062="industrial NAICS Cogen", C4062="industrial NAICS non-cogen")),FALSE,TRUE))</f>
        <v>1</v>
      </c>
      <c r="M4062">
        <f t="shared" si="190"/>
        <v>0.33185185185185184</v>
      </c>
      <c r="N4062">
        <f t="shared" si="191"/>
        <v>1</v>
      </c>
    </row>
    <row r="4063" spans="1:14" x14ac:dyDescent="0.2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s="32">
        <f t="shared" si="189"/>
        <v>11061750.176429076</v>
      </c>
      <c r="J4063" t="str">
        <f>IF(K4063="natural gas",VLOOKUP(D4063,'Cross-Page Data'!$I$4:$J$13,2,FALSE),IF(K4063="solar",VLOOKUP('Form 923'!D4063,'Cross-Page Data'!$I$14:$J$117,2,FALSE),K4063))</f>
        <v>heavy or residual fuel oil</v>
      </c>
      <c r="K4063" t="str">
        <f>VLOOKUP(E4063,'Cross-Page Data'!$D$4:$F$48,3,FALSE)</f>
        <v>heavy or residual fuel oil</v>
      </c>
      <c r="L4063" t="b">
        <f>IF(AND($P$6=FALSE,OR(C4063="Commercial NAICS Cogen",C4063="Industrial NAICS Cogen",C4063="NAICS-22 Cogen")),FALSE,IF(AND($P$7=FALSE,OR(C4063="Commercial NAICS Cogen",C4063="Commercial NAICS Non-Cogen",C4063="industrial NAICS Cogen", C4063="industrial NAICS non-cogen")),FALSE,TRUE))</f>
        <v>1</v>
      </c>
      <c r="M4063">
        <f t="shared" si="190"/>
        <v>0.29919678714859438</v>
      </c>
      <c r="N4063">
        <f t="shared" si="191"/>
        <v>1</v>
      </c>
    </row>
    <row r="4064" spans="1:14" x14ac:dyDescent="0.2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s="32" t="str">
        <f t="shared" si="189"/>
        <v/>
      </c>
      <c r="J4064" t="str">
        <f>IF(K4064="natural gas",VLOOKUP(D4064,'Cross-Page Data'!$I$4:$J$13,2,FALSE),IF(K4064="solar",VLOOKUP('Form 923'!D4064,'Cross-Page Data'!$I$14:$J$117,2,FALSE),K4064))</f>
        <v>heavy or residual fuel oil</v>
      </c>
      <c r="K4064" t="str">
        <f>VLOOKUP(E4064,'Cross-Page Data'!$D$4:$F$48,3,FALSE)</f>
        <v>heavy or residual fuel oil</v>
      </c>
      <c r="L4064" t="b">
        <f>IF(AND($P$6=FALSE,OR(C4064="Commercial NAICS Cogen",C4064="Industrial NAICS Cogen",C4064="NAICS-22 Cogen")),FALSE,IF(AND($P$7=FALSE,OR(C4064="Commercial NAICS Cogen",C4064="Commercial NAICS Non-Cogen",C4064="industrial NAICS Cogen", C4064="industrial NAICS non-cogen")),FALSE,TRUE))</f>
        <v>1</v>
      </c>
      <c r="M4064">
        <f t="shared" si="190"/>
        <v>4.0160642570281126E-4</v>
      </c>
      <c r="N4064">
        <f t="shared" si="191"/>
        <v>0</v>
      </c>
    </row>
    <row r="4065" spans="1:14" x14ac:dyDescent="0.2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s="32" t="str">
        <f t="shared" si="189"/>
        <v/>
      </c>
      <c r="J4065" t="str">
        <f>IF(K4065="natural gas",VLOOKUP(D4065,'Cross-Page Data'!$I$4:$J$13,2,FALSE),IF(K4065="solar",VLOOKUP('Form 923'!D4065,'Cross-Page Data'!$I$14:$J$117,2,FALSE),K4065))</f>
        <v>heavy or residual fuel oil</v>
      </c>
      <c r="K4065" t="str">
        <f>VLOOKUP(E4065,'Cross-Page Data'!$D$4:$F$48,3,FALSE)</f>
        <v>heavy or residual fuel oil</v>
      </c>
      <c r="L4065" t="b">
        <f>IF(AND($P$6=FALSE,OR(C4065="Commercial NAICS Cogen",C4065="Industrial NAICS Cogen",C4065="NAICS-22 Cogen")),FALSE,IF(AND($P$7=FALSE,OR(C4065="Commercial NAICS Cogen",C4065="Commercial NAICS Non-Cogen",C4065="industrial NAICS Cogen", C4065="industrial NAICS non-cogen")),FALSE,TRUE))</f>
        <v>1</v>
      </c>
      <c r="M4065">
        <f t="shared" si="190"/>
        <v>4.0160642570281126E-4</v>
      </c>
      <c r="N4065">
        <f t="shared" si="191"/>
        <v>0</v>
      </c>
    </row>
    <row r="4066" spans="1:14" x14ac:dyDescent="0.2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s="32">
        <f t="shared" si="189"/>
        <v>10003784.855197897</v>
      </c>
      <c r="J4066" t="str">
        <f>IF(K4066="natural gas",VLOOKUP(D4066,'Cross-Page Data'!$I$4:$J$13,2,FALSE),IF(K4066="solar",VLOOKUP('Form 923'!D4066,'Cross-Page Data'!$I$14:$J$117,2,FALSE),K4066))</f>
        <v>natural gas peaker</v>
      </c>
      <c r="K4066" t="str">
        <f>VLOOKUP(E4066,'Cross-Page Data'!$D$4:$F$48,3,FALSE)</f>
        <v>natural gas</v>
      </c>
      <c r="L4066" t="b">
        <f>IF(AND($P$6=FALSE,OR(C4066="Commercial NAICS Cogen",C4066="Industrial NAICS Cogen",C4066="NAICS-22 Cogen")),FALSE,IF(AND($P$7=FALSE,OR(C4066="Commercial NAICS Cogen",C4066="Commercial NAICS Non-Cogen",C4066="industrial NAICS Cogen", C4066="industrial NAICS non-cogen")),FALSE,TRUE))</f>
        <v>1</v>
      </c>
      <c r="M4066">
        <f t="shared" si="190"/>
        <v>0.50320987654320992</v>
      </c>
      <c r="N4066">
        <f t="shared" si="191"/>
        <v>1</v>
      </c>
    </row>
    <row r="4067" spans="1:14" x14ac:dyDescent="0.2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s="32">
        <f t="shared" si="189"/>
        <v>16416666.666666668</v>
      </c>
      <c r="J4067" t="str">
        <f>IF(K4067="natural gas",VLOOKUP(D4067,'Cross-Page Data'!$I$4:$J$13,2,FALSE),IF(K4067="solar",VLOOKUP('Form 923'!D4067,'Cross-Page Data'!$I$14:$J$117,2,FALSE),K4067))</f>
        <v>natural gas peaker</v>
      </c>
      <c r="K4067" t="str">
        <f>VLOOKUP(E4067,'Cross-Page Data'!$D$4:$F$48,3,FALSE)</f>
        <v>natural gas</v>
      </c>
      <c r="L4067" t="b">
        <f>IF(AND($P$6=FALSE,OR(C4067="Commercial NAICS Cogen",C4067="Industrial NAICS Cogen",C4067="NAICS-22 Cogen")),FALSE,IF(AND($P$7=FALSE,OR(C4067="Commercial NAICS Cogen",C4067="Commercial NAICS Non-Cogen",C4067="industrial NAICS Cogen", C4067="industrial NAICS non-cogen")),FALSE,TRUE))</f>
        <v>1</v>
      </c>
      <c r="M4067">
        <f t="shared" si="190"/>
        <v>0.10617283950617284</v>
      </c>
      <c r="N4067">
        <f t="shared" si="191"/>
        <v>1</v>
      </c>
    </row>
    <row r="4068" spans="1:14" x14ac:dyDescent="0.2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s="32">
        <f t="shared" si="189"/>
        <v>8901955.6025369968</v>
      </c>
      <c r="J4068" t="str">
        <f>IF(K4068="natural gas",VLOOKUP(D4068,'Cross-Page Data'!$I$4:$J$13,2,FALSE),IF(K4068="solar",VLOOKUP('Form 923'!D4068,'Cross-Page Data'!$I$14:$J$117,2,FALSE),K4068))</f>
        <v>wind</v>
      </c>
      <c r="K4068" t="str">
        <f>VLOOKUP(E4068,'Cross-Page Data'!$D$4:$F$48,3,FALSE)</f>
        <v>wind</v>
      </c>
      <c r="L4068" t="b">
        <f>IF(AND($P$6=FALSE,OR(C4068="Commercial NAICS Cogen",C4068="Industrial NAICS Cogen",C4068="NAICS-22 Cogen")),FALSE,IF(AND($P$7=FALSE,OR(C4068="Commercial NAICS Cogen",C4068="Commercial NAICS Non-Cogen",C4068="industrial NAICS Cogen", C4068="industrial NAICS non-cogen")),FALSE,TRUE))</f>
        <v>1</v>
      </c>
      <c r="M4068">
        <f t="shared" si="190"/>
        <v>0.88976377952755903</v>
      </c>
      <c r="N4068">
        <f t="shared" si="191"/>
        <v>1</v>
      </c>
    </row>
    <row r="4069" spans="1:14" x14ac:dyDescent="0.2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s="32">
        <f t="shared" si="189"/>
        <v>9934210.5263157897</v>
      </c>
      <c r="J4069" t="str">
        <f>IF(K4069="natural gas",VLOOKUP(D4069,'Cross-Page Data'!$I$4:$J$13,2,FALSE),IF(K4069="solar",VLOOKUP('Form 923'!D4069,'Cross-Page Data'!$I$14:$J$117,2,FALSE),K4069))</f>
        <v>heavy or residual fuel oil</v>
      </c>
      <c r="K4069" t="str">
        <f>VLOOKUP(E4069,'Cross-Page Data'!$D$4:$F$48,3,FALSE)</f>
        <v>heavy or residual fuel oil</v>
      </c>
      <c r="L4069" t="b">
        <f>IF(AND($P$6=FALSE,OR(C4069="Commercial NAICS Cogen",C4069="Industrial NAICS Cogen",C4069="NAICS-22 Cogen")),FALSE,IF(AND($P$7=FALSE,OR(C4069="Commercial NAICS Cogen",C4069="Commercial NAICS Non-Cogen",C4069="industrial NAICS Cogen", C4069="industrial NAICS non-cogen")),FALSE,TRUE))</f>
        <v>1</v>
      </c>
      <c r="M4069">
        <f t="shared" si="190"/>
        <v>0.41124497991967873</v>
      </c>
      <c r="N4069">
        <f t="shared" si="191"/>
        <v>1</v>
      </c>
    </row>
    <row r="4070" spans="1:14" x14ac:dyDescent="0.2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s="32">
        <f t="shared" si="189"/>
        <v>9946969.6969696973</v>
      </c>
      <c r="J4070" t="str">
        <f>IF(K4070="natural gas",VLOOKUP(D4070,'Cross-Page Data'!$I$4:$J$13,2,FALSE),IF(K4070="solar",VLOOKUP('Form 923'!D4070,'Cross-Page Data'!$I$14:$J$117,2,FALSE),K4070))</f>
        <v>heavy or residual fuel oil</v>
      </c>
      <c r="K4070" t="str">
        <f>VLOOKUP(E4070,'Cross-Page Data'!$D$4:$F$48,3,FALSE)</f>
        <v>heavy or residual fuel oil</v>
      </c>
      <c r="L4070" t="b">
        <f>IF(AND($P$6=FALSE,OR(C4070="Commercial NAICS Cogen",C4070="Industrial NAICS Cogen",C4070="NAICS-22 Cogen")),FALSE,IF(AND($P$7=FALSE,OR(C4070="Commercial NAICS Cogen",C4070="Commercial NAICS Non-Cogen",C4070="industrial NAICS Cogen", C4070="industrial NAICS non-cogen")),FALSE,TRUE))</f>
        <v>1</v>
      </c>
      <c r="M4070">
        <f t="shared" si="190"/>
        <v>0.40963855421686746</v>
      </c>
      <c r="N4070">
        <f t="shared" si="191"/>
        <v>1</v>
      </c>
    </row>
    <row r="4071" spans="1:14" x14ac:dyDescent="0.2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s="32">
        <f t="shared" si="189"/>
        <v>9950920.2453987729</v>
      </c>
      <c r="J4071" t="str">
        <f>IF(K4071="natural gas",VLOOKUP(D4071,'Cross-Page Data'!$I$4:$J$13,2,FALSE),IF(K4071="solar",VLOOKUP('Form 923'!D4071,'Cross-Page Data'!$I$14:$J$117,2,FALSE),K4071))</f>
        <v>heavy or residual fuel oil</v>
      </c>
      <c r="K4071" t="str">
        <f>VLOOKUP(E4071,'Cross-Page Data'!$D$4:$F$48,3,FALSE)</f>
        <v>heavy or residual fuel oil</v>
      </c>
      <c r="L4071" t="b">
        <f>IF(AND($P$6=FALSE,OR(C4071="Commercial NAICS Cogen",C4071="Industrial NAICS Cogen",C4071="NAICS-22 Cogen")),FALSE,IF(AND($P$7=FALSE,OR(C4071="Commercial NAICS Cogen",C4071="Commercial NAICS Non-Cogen",C4071="industrial NAICS Cogen", C4071="industrial NAICS non-cogen")),FALSE,TRUE))</f>
        <v>1</v>
      </c>
      <c r="M4071">
        <f t="shared" si="190"/>
        <v>0.40843373493975904</v>
      </c>
      <c r="N4071">
        <f t="shared" si="191"/>
        <v>1</v>
      </c>
    </row>
    <row r="4072" spans="1:14" x14ac:dyDescent="0.2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s="32">
        <f t="shared" si="189"/>
        <v>9922902.4943310656</v>
      </c>
      <c r="J4072" t="str">
        <f>IF(K4072="natural gas",VLOOKUP(D4072,'Cross-Page Data'!$I$4:$J$13,2,FALSE),IF(K4072="solar",VLOOKUP('Form 923'!D4072,'Cross-Page Data'!$I$14:$J$117,2,FALSE),K4072))</f>
        <v>heavy or residual fuel oil</v>
      </c>
      <c r="K4072" t="str">
        <f>VLOOKUP(E4072,'Cross-Page Data'!$D$4:$F$48,3,FALSE)</f>
        <v>heavy or residual fuel oil</v>
      </c>
      <c r="L4072" t="b">
        <f>IF(AND($P$6=FALSE,OR(C4072="Commercial NAICS Cogen",C4072="Industrial NAICS Cogen",C4072="NAICS-22 Cogen")),FALSE,IF(AND($P$7=FALSE,OR(C4072="Commercial NAICS Cogen",C4072="Commercial NAICS Non-Cogen",C4072="industrial NAICS Cogen", C4072="industrial NAICS non-cogen")),FALSE,TRUE))</f>
        <v>1</v>
      </c>
      <c r="M4072">
        <f t="shared" si="190"/>
        <v>0.41405622489959837</v>
      </c>
      <c r="N4072">
        <f t="shared" si="191"/>
        <v>1</v>
      </c>
    </row>
    <row r="4073" spans="1:14" x14ac:dyDescent="0.2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s="32">
        <f t="shared" si="189"/>
        <v>9932367.1497584544</v>
      </c>
      <c r="J4073" t="str">
        <f>IF(K4073="natural gas",VLOOKUP(D4073,'Cross-Page Data'!$I$4:$J$13,2,FALSE),IF(K4073="solar",VLOOKUP('Form 923'!D4073,'Cross-Page Data'!$I$14:$J$117,2,FALSE),K4073))</f>
        <v>heavy or residual fuel oil</v>
      </c>
      <c r="K4073" t="str">
        <f>VLOOKUP(E4073,'Cross-Page Data'!$D$4:$F$48,3,FALSE)</f>
        <v>heavy or residual fuel oil</v>
      </c>
      <c r="L4073" t="b">
        <f>IF(AND($P$6=FALSE,OR(C4073="Commercial NAICS Cogen",C4073="Industrial NAICS Cogen",C4073="NAICS-22 Cogen")),FALSE,IF(AND($P$7=FALSE,OR(C4073="Commercial NAICS Cogen",C4073="Commercial NAICS Non-Cogen",C4073="industrial NAICS Cogen", C4073="industrial NAICS non-cogen")),FALSE,TRUE))</f>
        <v>1</v>
      </c>
      <c r="M4073">
        <f t="shared" si="190"/>
        <v>0.41244979919678715</v>
      </c>
      <c r="N4073">
        <f t="shared" si="191"/>
        <v>1</v>
      </c>
    </row>
    <row r="4074" spans="1:14" x14ac:dyDescent="0.2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s="32">
        <f t="shared" si="189"/>
        <v>9931937.1727748699</v>
      </c>
      <c r="J4074" t="str">
        <f>IF(K4074="natural gas",VLOOKUP(D4074,'Cross-Page Data'!$I$4:$J$13,2,FALSE),IF(K4074="solar",VLOOKUP('Form 923'!D4074,'Cross-Page Data'!$I$14:$J$117,2,FALSE),K4074))</f>
        <v>heavy or residual fuel oil</v>
      </c>
      <c r="K4074" t="str">
        <f>VLOOKUP(E4074,'Cross-Page Data'!$D$4:$F$48,3,FALSE)</f>
        <v>heavy or residual fuel oil</v>
      </c>
      <c r="L4074" t="b">
        <f>IF(AND($P$6=FALSE,OR(C4074="Commercial NAICS Cogen",C4074="Industrial NAICS Cogen",C4074="NAICS-22 Cogen")),FALSE,IF(AND($P$7=FALSE,OR(C4074="Commercial NAICS Cogen",C4074="Commercial NAICS Non-Cogen",C4074="industrial NAICS Cogen", C4074="industrial NAICS non-cogen")),FALSE,TRUE))</f>
        <v>1</v>
      </c>
      <c r="M4074">
        <f t="shared" si="190"/>
        <v>0.41285140562248995</v>
      </c>
      <c r="N4074">
        <f t="shared" si="191"/>
        <v>1</v>
      </c>
    </row>
    <row r="4075" spans="1:14" x14ac:dyDescent="0.2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s="32">
        <f t="shared" si="189"/>
        <v>9954545.4545454551</v>
      </c>
      <c r="J4075" t="str">
        <f>IF(K4075="natural gas",VLOOKUP(D4075,'Cross-Page Data'!$I$4:$J$13,2,FALSE),IF(K4075="solar",VLOOKUP('Form 923'!D4075,'Cross-Page Data'!$I$14:$J$117,2,FALSE),K4075))</f>
        <v>heavy or residual fuel oil</v>
      </c>
      <c r="K4075" t="str">
        <f>VLOOKUP(E4075,'Cross-Page Data'!$D$4:$F$48,3,FALSE)</f>
        <v>heavy or residual fuel oil</v>
      </c>
      <c r="L4075" t="b">
        <f>IF(AND($P$6=FALSE,OR(C4075="Commercial NAICS Cogen",C4075="Industrial NAICS Cogen",C4075="NAICS-22 Cogen")),FALSE,IF(AND($P$7=FALSE,OR(C4075="Commercial NAICS Cogen",C4075="Commercial NAICS Non-Cogen",C4075="industrial NAICS Cogen", C4075="industrial NAICS non-cogen")),FALSE,TRUE))</f>
        <v>1</v>
      </c>
      <c r="M4075">
        <f t="shared" si="190"/>
        <v>0.40722891566265063</v>
      </c>
      <c r="N4075">
        <f t="shared" si="191"/>
        <v>1</v>
      </c>
    </row>
    <row r="4076" spans="1:14" x14ac:dyDescent="0.2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s="32">
        <f t="shared" si="189"/>
        <v>9911392.4050632901</v>
      </c>
      <c r="J4076" t="str">
        <f>IF(K4076="natural gas",VLOOKUP(D4076,'Cross-Page Data'!$I$4:$J$13,2,FALSE),IF(K4076="solar",VLOOKUP('Form 923'!D4076,'Cross-Page Data'!$I$14:$J$117,2,FALSE),K4076))</f>
        <v>heavy or residual fuel oil</v>
      </c>
      <c r="K4076" t="str">
        <f>VLOOKUP(E4076,'Cross-Page Data'!$D$4:$F$48,3,FALSE)</f>
        <v>heavy or residual fuel oil</v>
      </c>
      <c r="L4076" t="b">
        <f>IF(AND($P$6=FALSE,OR(C4076="Commercial NAICS Cogen",C4076="Industrial NAICS Cogen",C4076="NAICS-22 Cogen")),FALSE,IF(AND($P$7=FALSE,OR(C4076="Commercial NAICS Cogen",C4076="Commercial NAICS Non-Cogen",C4076="industrial NAICS Cogen", C4076="industrial NAICS non-cogen")),FALSE,TRUE))</f>
        <v>1</v>
      </c>
      <c r="M4076">
        <f t="shared" si="190"/>
        <v>0.41566265060240964</v>
      </c>
      <c r="N4076">
        <f t="shared" si="191"/>
        <v>1</v>
      </c>
    </row>
    <row r="4077" spans="1:14" x14ac:dyDescent="0.2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s="32">
        <f t="shared" si="189"/>
        <v>12212610.734757686</v>
      </c>
      <c r="J4077" t="str">
        <f>IF(K4077="natural gas",VLOOKUP(D4077,'Cross-Page Data'!$I$4:$J$13,2,FALSE),IF(K4077="solar",VLOOKUP('Form 923'!D4077,'Cross-Page Data'!$I$14:$J$117,2,FALSE),K4077))</f>
        <v>natural gas peaker</v>
      </c>
      <c r="K4077" t="str">
        <f>VLOOKUP(E4077,'Cross-Page Data'!$D$4:$F$48,3,FALSE)</f>
        <v>natural gas</v>
      </c>
      <c r="L4077" t="b">
        <f>IF(AND($P$6=FALSE,OR(C4077="Commercial NAICS Cogen",C4077="Industrial NAICS Cogen",C4077="NAICS-22 Cogen")),FALSE,IF(AND($P$7=FALSE,OR(C4077="Commercial NAICS Cogen",C4077="Commercial NAICS Non-Cogen",C4077="industrial NAICS Cogen", C4077="industrial NAICS non-cogen")),FALSE,TRUE))</f>
        <v>1</v>
      </c>
      <c r="M4077">
        <f t="shared" si="190"/>
        <v>0.26716049382716051</v>
      </c>
      <c r="N4077">
        <f t="shared" si="191"/>
        <v>1</v>
      </c>
    </row>
    <row r="4078" spans="1:14" x14ac:dyDescent="0.2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s="32" t="str">
        <f t="shared" si="189"/>
        <v/>
      </c>
      <c r="J4078" t="str">
        <f>IF(K4078="natural gas",VLOOKUP(D4078,'Cross-Page Data'!$I$4:$J$13,2,FALSE),IF(K4078="solar",VLOOKUP('Form 923'!D4078,'Cross-Page Data'!$I$14:$J$117,2,FALSE),K4078))</f>
        <v>heavy or residual fuel oil</v>
      </c>
      <c r="K4078" t="str">
        <f>VLOOKUP(E4078,'Cross-Page Data'!$D$4:$F$48,3,FALSE)</f>
        <v>heavy or residual fuel oil</v>
      </c>
      <c r="L4078" t="b">
        <f>IF(AND($P$6=FALSE,OR(C4078="Commercial NAICS Cogen",C4078="Industrial NAICS Cogen",C4078="NAICS-22 Cogen")),FALSE,IF(AND($P$7=FALSE,OR(C4078="Commercial NAICS Cogen",C4078="Commercial NAICS Non-Cogen",C4078="industrial NAICS Cogen", C4078="industrial NAICS non-cogen")),FALSE,TRUE))</f>
        <v>1</v>
      </c>
      <c r="M4078">
        <f t="shared" si="190"/>
        <v>4.0160642570281126E-4</v>
      </c>
      <c r="N4078">
        <f t="shared" si="191"/>
        <v>0</v>
      </c>
    </row>
    <row r="4079" spans="1:14" x14ac:dyDescent="0.2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s="32">
        <f t="shared" si="189"/>
        <v>13459459.459459459</v>
      </c>
      <c r="J4079" t="str">
        <f>IF(K4079="natural gas",VLOOKUP(D4079,'Cross-Page Data'!$I$4:$J$13,2,FALSE),IF(K4079="solar",VLOOKUP('Form 923'!D4079,'Cross-Page Data'!$I$14:$J$117,2,FALSE),K4079))</f>
        <v>natural gas peaker</v>
      </c>
      <c r="K4079" t="str">
        <f>VLOOKUP(E4079,'Cross-Page Data'!$D$4:$F$48,3,FALSE)</f>
        <v>natural gas</v>
      </c>
      <c r="L4079" t="b">
        <f>IF(AND($P$6=FALSE,OR(C4079="Commercial NAICS Cogen",C4079="Industrial NAICS Cogen",C4079="NAICS-22 Cogen")),FALSE,IF(AND($P$7=FALSE,OR(C4079="Commercial NAICS Cogen",C4079="Commercial NAICS Non-Cogen",C4079="industrial NAICS Cogen", C4079="industrial NAICS non-cogen")),FALSE,TRUE))</f>
        <v>1</v>
      </c>
      <c r="M4079">
        <f t="shared" si="190"/>
        <v>0.18864197530864196</v>
      </c>
      <c r="N4079">
        <f t="shared" si="191"/>
        <v>1</v>
      </c>
    </row>
    <row r="4080" spans="1:14" x14ac:dyDescent="0.2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s="32">
        <f t="shared" si="189"/>
        <v>1441615.6670746633</v>
      </c>
      <c r="J4080" t="str">
        <f>IF(K4080="natural gas",VLOOKUP(D4080,'Cross-Page Data'!$I$4:$J$13,2,FALSE),IF(K4080="solar",VLOOKUP('Form 923'!D4080,'Cross-Page Data'!$I$14:$J$117,2,FALSE),K4080))</f>
        <v>natural gas nonpeaker</v>
      </c>
      <c r="K4080" t="str">
        <f>VLOOKUP(E4080,'Cross-Page Data'!$D$4:$F$48,3,FALSE)</f>
        <v>natural gas</v>
      </c>
      <c r="L4080" t="b">
        <f>IF(AND($P$6=FALSE,OR(C4080="Commercial NAICS Cogen",C4080="Industrial NAICS Cogen",C4080="NAICS-22 Cogen")),FALSE,IF(AND($P$7=FALSE,OR(C4080="Commercial NAICS Cogen",C4080="Commercial NAICS Non-Cogen",C4080="industrial NAICS Cogen", C4080="industrial NAICS non-cogen")),FALSE,TRUE))</f>
        <v>1</v>
      </c>
      <c r="M4080">
        <f t="shared" si="190"/>
        <v>0.61953488372093024</v>
      </c>
      <c r="N4080">
        <f t="shared" si="191"/>
        <v>1</v>
      </c>
    </row>
    <row r="4081" spans="1:14" x14ac:dyDescent="0.2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s="32">
        <f t="shared" si="189"/>
        <v>10548936.789979611</v>
      </c>
      <c r="J4081" t="str">
        <f>IF(K4081="natural gas",VLOOKUP(D4081,'Cross-Page Data'!$I$4:$J$13,2,FALSE),IF(K4081="solar",VLOOKUP('Form 923'!D4081,'Cross-Page Data'!$I$14:$J$117,2,FALSE),K4081))</f>
        <v>natural gas nonpeaker</v>
      </c>
      <c r="K4081" t="str">
        <f>VLOOKUP(E4081,'Cross-Page Data'!$D$4:$F$48,3,FALSE)</f>
        <v>natural gas</v>
      </c>
      <c r="L4081" t="b">
        <f>IF(AND($P$6=FALSE,OR(C4081="Commercial NAICS Cogen",C4081="Industrial NAICS Cogen",C4081="NAICS-22 Cogen")),FALSE,IF(AND($P$7=FALSE,OR(C4081="Commercial NAICS Cogen",C4081="Commercial NAICS Non-Cogen",C4081="industrial NAICS Cogen", C4081="industrial NAICS non-cogen")),FALSE,TRUE))</f>
        <v>1</v>
      </c>
      <c r="M4081">
        <f t="shared" si="190"/>
        <v>0.29860465116279072</v>
      </c>
      <c r="N4081">
        <f t="shared" si="191"/>
        <v>1</v>
      </c>
    </row>
    <row r="4082" spans="1:14" x14ac:dyDescent="0.2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s="32">
        <f t="shared" si="189"/>
        <v>8901979.6954314709</v>
      </c>
      <c r="J4082" t="str">
        <f>IF(K4082="natural gas",VLOOKUP(D4082,'Cross-Page Data'!$I$4:$J$13,2,FALSE),IF(K4082="solar",VLOOKUP('Form 923'!D4082,'Cross-Page Data'!$I$14:$J$117,2,FALSE),K4082))</f>
        <v>hydro</v>
      </c>
      <c r="K4082" t="str">
        <f>VLOOKUP(E4082,'Cross-Page Data'!$D$4:$F$48,3,FALSE)</f>
        <v>hydro</v>
      </c>
      <c r="L4082" t="b">
        <f>IF(AND($P$6=FALSE,OR(C4082="Commercial NAICS Cogen",C4082="Industrial NAICS Cogen",C4082="NAICS-22 Cogen")),FALSE,IF(AND($P$7=FALSE,OR(C4082="Commercial NAICS Cogen",C4082="Commercial NAICS Non-Cogen",C4082="industrial NAICS Cogen", C4082="industrial NAICS non-cogen")),FALSE,TRUE))</f>
        <v>1</v>
      </c>
      <c r="M4082">
        <f t="shared" si="190"/>
        <v>0.71389645776566757</v>
      </c>
      <c r="N4082">
        <f t="shared" si="191"/>
        <v>1</v>
      </c>
    </row>
    <row r="4083" spans="1:14" x14ac:dyDescent="0.2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s="32">
        <f t="shared" si="189"/>
        <v>10078281.431863466</v>
      </c>
      <c r="J4083" t="str">
        <f>IF(K4083="natural gas",VLOOKUP(D4083,'Cross-Page Data'!$I$4:$J$13,2,FALSE),IF(K4083="solar",VLOOKUP('Form 923'!D4083,'Cross-Page Data'!$I$14:$J$117,2,FALSE),K4083))</f>
        <v>hard coal</v>
      </c>
      <c r="K4083" t="str">
        <f>VLOOKUP(E4083,'Cross-Page Data'!$D$4:$F$48,3,FALSE)</f>
        <v>hard coal</v>
      </c>
      <c r="L4083" t="b">
        <f>IF(AND($P$6=FALSE,OR(C4083="Commercial NAICS Cogen",C4083="Industrial NAICS Cogen",C4083="NAICS-22 Cogen")),FALSE,IF(AND($P$7=FALSE,OR(C4083="Commercial NAICS Cogen",C4083="Commercial NAICS Non-Cogen",C4083="industrial NAICS Cogen", C4083="industrial NAICS non-cogen")),FALSE,TRUE))</f>
        <v>1</v>
      </c>
      <c r="M4083">
        <f t="shared" si="190"/>
        <v>0.39047619047619048</v>
      </c>
      <c r="N4083">
        <f t="shared" si="191"/>
        <v>1</v>
      </c>
    </row>
    <row r="4084" spans="1:14" x14ac:dyDescent="0.2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s="32">
        <f t="shared" si="189"/>
        <v>10109489.715982584</v>
      </c>
      <c r="J4084" t="str">
        <f>IF(K4084="natural gas",VLOOKUP(D4084,'Cross-Page Data'!$I$4:$J$13,2,FALSE),IF(K4084="solar",VLOOKUP('Form 923'!D4084,'Cross-Page Data'!$I$14:$J$117,2,FALSE),K4084))</f>
        <v>heavy or residual fuel oil</v>
      </c>
      <c r="K4084" t="str">
        <f>VLOOKUP(E4084,'Cross-Page Data'!$D$4:$F$48,3,FALSE)</f>
        <v>heavy or residual fuel oil</v>
      </c>
      <c r="L4084" t="b">
        <f>IF(AND($P$6=FALSE,OR(C4084="Commercial NAICS Cogen",C4084="Industrial NAICS Cogen",C4084="NAICS-22 Cogen")),FALSE,IF(AND($P$7=FALSE,OR(C4084="Commercial NAICS Cogen",C4084="Commercial NAICS Non-Cogen",C4084="industrial NAICS Cogen", C4084="industrial NAICS non-cogen")),FALSE,TRUE))</f>
        <v>1</v>
      </c>
      <c r="M4084">
        <f t="shared" si="190"/>
        <v>0.39236947791164661</v>
      </c>
      <c r="N4084">
        <f t="shared" si="191"/>
        <v>1</v>
      </c>
    </row>
    <row r="4085" spans="1:14" x14ac:dyDescent="0.2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s="32">
        <f t="shared" si="189"/>
        <v>9933884.2975206617</v>
      </c>
      <c r="J4085" t="str">
        <f>IF(K4085="natural gas",VLOOKUP(D4085,'Cross-Page Data'!$I$4:$J$13,2,FALSE),IF(K4085="solar",VLOOKUP('Form 923'!D4085,'Cross-Page Data'!$I$14:$J$117,2,FALSE),K4085))</f>
        <v>heavy or residual fuel oil</v>
      </c>
      <c r="K4085" t="str">
        <f>VLOOKUP(E4085,'Cross-Page Data'!$D$4:$F$48,3,FALSE)</f>
        <v>heavy or residual fuel oil</v>
      </c>
      <c r="L4085" t="b">
        <f>IF(AND($P$6=FALSE,OR(C4085="Commercial NAICS Cogen",C4085="Industrial NAICS Cogen",C4085="NAICS-22 Cogen")),FALSE,IF(AND($P$7=FALSE,OR(C4085="Commercial NAICS Cogen",C4085="Commercial NAICS Non-Cogen",C4085="industrial NAICS Cogen", C4085="industrial NAICS non-cogen")),FALSE,TRUE))</f>
        <v>1</v>
      </c>
      <c r="M4085">
        <f t="shared" si="190"/>
        <v>0.41164658634538154</v>
      </c>
      <c r="N4085">
        <f t="shared" si="191"/>
        <v>1</v>
      </c>
    </row>
    <row r="4086" spans="1:14" x14ac:dyDescent="0.2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s="32">
        <f t="shared" si="189"/>
        <v>17767463.095419265</v>
      </c>
      <c r="J4086" t="str">
        <f>IF(K4086="natural gas",VLOOKUP(D4086,'Cross-Page Data'!$I$4:$J$13,2,FALSE),IF(K4086="solar",VLOOKUP('Form 923'!D4086,'Cross-Page Data'!$I$14:$J$117,2,FALSE),K4086))</f>
        <v>heavy or residual fuel oil</v>
      </c>
      <c r="K4086" t="str">
        <f>VLOOKUP(E4086,'Cross-Page Data'!$D$4:$F$48,3,FALSE)</f>
        <v>heavy or residual fuel oil</v>
      </c>
      <c r="L4086" t="b">
        <f>IF(AND($P$6=FALSE,OR(C4086="Commercial NAICS Cogen",C4086="Industrial NAICS Cogen",C4086="NAICS-22 Cogen")),FALSE,IF(AND($P$7=FALSE,OR(C4086="Commercial NAICS Cogen",C4086="Commercial NAICS Non-Cogen",C4086="industrial NAICS Cogen", C4086="industrial NAICS non-cogen")),FALSE,TRUE))</f>
        <v>1</v>
      </c>
      <c r="M4086">
        <f t="shared" si="190"/>
        <v>8.1927710843373497E-2</v>
      </c>
      <c r="N4086">
        <f t="shared" si="191"/>
        <v>1</v>
      </c>
    </row>
    <row r="4087" spans="1:14" x14ac:dyDescent="0.2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s="32">
        <f t="shared" si="189"/>
        <v>17763775.926429506</v>
      </c>
      <c r="J4087" t="str">
        <f>IF(K4087="natural gas",VLOOKUP(D4087,'Cross-Page Data'!$I$4:$J$13,2,FALSE),IF(K4087="solar",VLOOKUP('Form 923'!D4087,'Cross-Page Data'!$I$14:$J$117,2,FALSE),K4087))</f>
        <v>natural gas peaker</v>
      </c>
      <c r="K4087" t="str">
        <f>VLOOKUP(E4087,'Cross-Page Data'!$D$4:$F$48,3,FALSE)</f>
        <v>natural gas</v>
      </c>
      <c r="L4087" t="b">
        <f>IF(AND($P$6=FALSE,OR(C4087="Commercial NAICS Cogen",C4087="Industrial NAICS Cogen",C4087="NAICS-22 Cogen")),FALSE,IF(AND($P$7=FALSE,OR(C4087="Commercial NAICS Cogen",C4087="Commercial NAICS Non-Cogen",C4087="industrial NAICS Cogen", C4087="industrial NAICS non-cogen")),FALSE,TRUE))</f>
        <v>1</v>
      </c>
      <c r="M4087">
        <f t="shared" si="190"/>
        <v>8.1975308641975303E-2</v>
      </c>
      <c r="N4087">
        <f t="shared" si="191"/>
        <v>1</v>
      </c>
    </row>
    <row r="4088" spans="1:14" x14ac:dyDescent="0.2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s="32">
        <f t="shared" si="189"/>
        <v>17057142.857142858</v>
      </c>
      <c r="J4088" t="str">
        <f>IF(K4088="natural gas",VLOOKUP(D4088,'Cross-Page Data'!$I$4:$J$13,2,FALSE),IF(K4088="solar",VLOOKUP('Form 923'!D4088,'Cross-Page Data'!$I$14:$J$117,2,FALSE),K4088))</f>
        <v>heavy or residual fuel oil</v>
      </c>
      <c r="K4088" t="str">
        <f>VLOOKUP(E4088,'Cross-Page Data'!$D$4:$F$48,3,FALSE)</f>
        <v>heavy or residual fuel oil</v>
      </c>
      <c r="L4088" t="b">
        <f>IF(AND($P$6=FALSE,OR(C4088="Commercial NAICS Cogen",C4088="Industrial NAICS Cogen",C4088="NAICS-22 Cogen")),FALSE,IF(AND($P$7=FALSE,OR(C4088="Commercial NAICS Cogen",C4088="Commercial NAICS Non-Cogen",C4088="industrial NAICS Cogen", C4088="industrial NAICS non-cogen")),FALSE,TRUE))</f>
        <v>1</v>
      </c>
      <c r="M4088">
        <f t="shared" si="190"/>
        <v>9.1566265060240959E-2</v>
      </c>
      <c r="N4088">
        <f t="shared" si="191"/>
        <v>1</v>
      </c>
    </row>
    <row r="4089" spans="1:14" x14ac:dyDescent="0.2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s="32">
        <f t="shared" si="189"/>
        <v>6236286.9198312238</v>
      </c>
      <c r="J4089" t="str">
        <f>IF(K4089="natural gas",VLOOKUP(D4089,'Cross-Page Data'!$I$4:$J$13,2,FALSE),IF(K4089="solar",VLOOKUP('Form 923'!D4089,'Cross-Page Data'!$I$14:$J$117,2,FALSE),K4089))</f>
        <v>heavy or residual fuel oil</v>
      </c>
      <c r="K4089" t="str">
        <f>VLOOKUP(E4089,'Cross-Page Data'!$D$4:$F$48,3,FALSE)</f>
        <v>heavy or residual fuel oil</v>
      </c>
      <c r="L4089" t="b">
        <f>IF(AND($P$6=FALSE,OR(C4089="Commercial NAICS Cogen",C4089="Industrial NAICS Cogen",C4089="NAICS-22 Cogen")),FALSE,IF(AND($P$7=FALSE,OR(C4089="Commercial NAICS Cogen",C4089="Commercial NAICS Non-Cogen",C4089="industrial NAICS Cogen", C4089="industrial NAICS non-cogen")),FALSE,TRUE))</f>
        <v>1</v>
      </c>
      <c r="M4089">
        <f t="shared" si="190"/>
        <v>0.50963855421686743</v>
      </c>
      <c r="N4089">
        <f t="shared" si="191"/>
        <v>1</v>
      </c>
    </row>
    <row r="4090" spans="1:14" x14ac:dyDescent="0.2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s="32">
        <f t="shared" si="189"/>
        <v>8095238.0952380951</v>
      </c>
      <c r="J4090" t="str">
        <f>IF(K4090="natural gas",VLOOKUP(D4090,'Cross-Page Data'!$I$4:$J$13,2,FALSE),IF(K4090="solar",VLOOKUP('Form 923'!D4090,'Cross-Page Data'!$I$14:$J$117,2,FALSE),K4090))</f>
        <v>heavy or residual fuel oil</v>
      </c>
      <c r="K4090" t="str">
        <f>VLOOKUP(E4090,'Cross-Page Data'!$D$4:$F$48,3,FALSE)</f>
        <v>heavy or residual fuel oil</v>
      </c>
      <c r="L4090" t="b">
        <f>IF(AND($P$6=FALSE,OR(C4090="Commercial NAICS Cogen",C4090="Industrial NAICS Cogen",C4090="NAICS-22 Cogen")),FALSE,IF(AND($P$7=FALSE,OR(C4090="Commercial NAICS Cogen",C4090="Commercial NAICS Non-Cogen",C4090="industrial NAICS Cogen", C4090="industrial NAICS non-cogen")),FALSE,TRUE))</f>
        <v>1</v>
      </c>
      <c r="M4090">
        <f t="shared" si="190"/>
        <v>0.48835341365461848</v>
      </c>
      <c r="N4090">
        <f t="shared" si="191"/>
        <v>1</v>
      </c>
    </row>
    <row r="4091" spans="1:14" x14ac:dyDescent="0.2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s="32" t="str">
        <f t="shared" si="189"/>
        <v/>
      </c>
      <c r="J4091" t="str">
        <f>IF(K4091="natural gas",VLOOKUP(D4091,'Cross-Page Data'!$I$4:$J$13,2,FALSE),IF(K4091="solar",VLOOKUP('Form 923'!D4091,'Cross-Page Data'!$I$14:$J$117,2,FALSE),K4091))</f>
        <v>heavy or residual fuel oil</v>
      </c>
      <c r="K4091" t="str">
        <f>VLOOKUP(E4091,'Cross-Page Data'!$D$4:$F$48,3,FALSE)</f>
        <v>heavy or residual fuel oil</v>
      </c>
      <c r="L4091" t="b">
        <f>IF(AND($P$6=FALSE,OR(C4091="Commercial NAICS Cogen",C4091="Industrial NAICS Cogen",C4091="NAICS-22 Cogen")),FALSE,IF(AND($P$7=FALSE,OR(C4091="Commercial NAICS Cogen",C4091="Commercial NAICS Non-Cogen",C4091="industrial NAICS Cogen", C4091="industrial NAICS non-cogen")),FALSE,TRUE))</f>
        <v>1</v>
      </c>
      <c r="M4091">
        <f t="shared" si="190"/>
        <v>4.0160642570281126E-4</v>
      </c>
      <c r="N4091">
        <f t="shared" si="191"/>
        <v>0</v>
      </c>
    </row>
    <row r="4092" spans="1:14" x14ac:dyDescent="0.2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s="32">
        <f t="shared" si="189"/>
        <v>12605088.99236533</v>
      </c>
      <c r="J4092" t="str">
        <f>IF(K4092="natural gas",VLOOKUP(D4092,'Cross-Page Data'!$I$4:$J$13,2,FALSE),IF(K4092="solar",VLOOKUP('Form 923'!D4092,'Cross-Page Data'!$I$14:$J$117,2,FALSE),K4092))</f>
        <v>natural gas peaker</v>
      </c>
      <c r="K4092" t="str">
        <f>VLOOKUP(E4092,'Cross-Page Data'!$D$4:$F$48,3,FALSE)</f>
        <v>natural gas</v>
      </c>
      <c r="L4092" t="b">
        <f>IF(AND($P$6=FALSE,OR(C4092="Commercial NAICS Cogen",C4092="Industrial NAICS Cogen",C4092="NAICS-22 Cogen")),FALSE,IF(AND($P$7=FALSE,OR(C4092="Commercial NAICS Cogen",C4092="Commercial NAICS Non-Cogen",C4092="industrial NAICS Cogen", C4092="industrial NAICS non-cogen")),FALSE,TRUE))</f>
        <v>1</v>
      </c>
      <c r="M4092">
        <f t="shared" si="190"/>
        <v>0.23160493827160494</v>
      </c>
      <c r="N4092">
        <f t="shared" si="191"/>
        <v>1</v>
      </c>
    </row>
    <row r="4093" spans="1:14" x14ac:dyDescent="0.2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s="32">
        <f t="shared" si="189"/>
        <v>0</v>
      </c>
      <c r="J4093" t="str">
        <f>IF(K4093="natural gas",VLOOKUP(D4093,'Cross-Page Data'!$I$4:$J$13,2,FALSE),IF(K4093="solar",VLOOKUP('Form 923'!D4093,'Cross-Page Data'!$I$14:$J$117,2,FALSE),K4093))</f>
        <v>heavy or residual fuel oil</v>
      </c>
      <c r="K4093" t="str">
        <f>VLOOKUP(E4093,'Cross-Page Data'!$D$4:$F$48,3,FALSE)</f>
        <v>heavy or residual fuel oil</v>
      </c>
      <c r="L4093" t="b">
        <f>IF(AND($P$6=FALSE,OR(C4093="Commercial NAICS Cogen",C4093="Industrial NAICS Cogen",C4093="NAICS-22 Cogen")),FALSE,IF(AND($P$7=FALSE,OR(C4093="Commercial NAICS Cogen",C4093="Commercial NAICS Non-Cogen",C4093="industrial NAICS Cogen", C4093="industrial NAICS non-cogen")),FALSE,TRUE))</f>
        <v>1</v>
      </c>
      <c r="M4093">
        <f t="shared" si="190"/>
        <v>0.57188755020080317</v>
      </c>
      <c r="N4093">
        <f t="shared" si="191"/>
        <v>1</v>
      </c>
    </row>
    <row r="4094" spans="1:14" x14ac:dyDescent="0.2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s="32">
        <f t="shared" si="189"/>
        <v>0</v>
      </c>
      <c r="J4094" t="str">
        <f>IF(K4094="natural gas",VLOOKUP(D4094,'Cross-Page Data'!$I$4:$J$13,2,FALSE),IF(K4094="solar",VLOOKUP('Form 923'!D4094,'Cross-Page Data'!$I$14:$J$117,2,FALSE),K4094))</f>
        <v>natural gas nonpeaker</v>
      </c>
      <c r="K4094" t="str">
        <f>VLOOKUP(E4094,'Cross-Page Data'!$D$4:$F$48,3,FALSE)</f>
        <v>natural gas</v>
      </c>
      <c r="L4094" t="b">
        <f>IF(AND($P$6=FALSE,OR(C4094="Commercial NAICS Cogen",C4094="Industrial NAICS Cogen",C4094="NAICS-22 Cogen")),FALSE,IF(AND($P$7=FALSE,OR(C4094="Commercial NAICS Cogen",C4094="Commercial NAICS Non-Cogen",C4094="industrial NAICS Cogen", C4094="industrial NAICS non-cogen")),FALSE,TRUE))</f>
        <v>1</v>
      </c>
      <c r="M4094">
        <f t="shared" si="190"/>
        <v>0.77302325581395348</v>
      </c>
      <c r="N4094">
        <f t="shared" si="191"/>
        <v>1</v>
      </c>
    </row>
    <row r="4095" spans="1:14" x14ac:dyDescent="0.2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s="32">
        <f t="shared" si="189"/>
        <v>11658031.088082902</v>
      </c>
      <c r="J4095" t="str">
        <f>IF(K4095="natural gas",VLOOKUP(D4095,'Cross-Page Data'!$I$4:$J$13,2,FALSE),IF(K4095="solar",VLOOKUP('Form 923'!D4095,'Cross-Page Data'!$I$14:$J$117,2,FALSE),K4095))</f>
        <v>heavy or residual fuel oil</v>
      </c>
      <c r="K4095" t="str">
        <f>VLOOKUP(E4095,'Cross-Page Data'!$D$4:$F$48,3,FALSE)</f>
        <v>heavy or residual fuel oil</v>
      </c>
      <c r="L4095" t="b">
        <f>IF(AND($P$6=FALSE,OR(C4095="Commercial NAICS Cogen",C4095="Industrial NAICS Cogen",C4095="NAICS-22 Cogen")),FALSE,IF(AND($P$7=FALSE,OR(C4095="Commercial NAICS Cogen",C4095="Commercial NAICS Non-Cogen",C4095="industrial NAICS Cogen", C4095="industrial NAICS non-cogen")),FALSE,TRUE))</f>
        <v>1</v>
      </c>
      <c r="M4095">
        <f t="shared" si="190"/>
        <v>0.25261044176706826</v>
      </c>
      <c r="N4095">
        <f t="shared" si="191"/>
        <v>1</v>
      </c>
    </row>
    <row r="4096" spans="1:14" x14ac:dyDescent="0.2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s="32">
        <f t="shared" si="189"/>
        <v>11410128.882407742</v>
      </c>
      <c r="J4096" t="str">
        <f>IF(K4096="natural gas",VLOOKUP(D4096,'Cross-Page Data'!$I$4:$J$13,2,FALSE),IF(K4096="solar",VLOOKUP('Form 923'!D4096,'Cross-Page Data'!$I$14:$J$117,2,FALSE),K4096))</f>
        <v>natural gas nonpeaker</v>
      </c>
      <c r="K4096" t="str">
        <f>VLOOKUP(E4096,'Cross-Page Data'!$D$4:$F$48,3,FALSE)</f>
        <v>natural gas</v>
      </c>
      <c r="L4096" t="b">
        <f>IF(AND($P$6=FALSE,OR(C4096="Commercial NAICS Cogen",C4096="Industrial NAICS Cogen",C4096="NAICS-22 Cogen")),FALSE,IF(AND($P$7=FALSE,OR(C4096="Commercial NAICS Cogen",C4096="Commercial NAICS Non-Cogen",C4096="industrial NAICS Cogen", C4096="industrial NAICS non-cogen")),FALSE,TRUE))</f>
        <v>1</v>
      </c>
      <c r="M4096">
        <f t="shared" si="190"/>
        <v>0.15162790697674419</v>
      </c>
      <c r="N4096">
        <f t="shared" si="191"/>
        <v>1</v>
      </c>
    </row>
    <row r="4097" spans="1:14" x14ac:dyDescent="0.2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s="32">
        <f t="shared" si="189"/>
        <v>11035109.433522966</v>
      </c>
      <c r="J4097" t="str">
        <f>IF(K4097="natural gas",VLOOKUP(D4097,'Cross-Page Data'!$I$4:$J$13,2,FALSE),IF(K4097="solar",VLOOKUP('Form 923'!D4097,'Cross-Page Data'!$I$14:$J$117,2,FALSE),K4097))</f>
        <v>heavy or residual fuel oil</v>
      </c>
      <c r="K4097" t="str">
        <f>VLOOKUP(E4097,'Cross-Page Data'!$D$4:$F$48,3,FALSE)</f>
        <v>heavy or residual fuel oil</v>
      </c>
      <c r="L4097" t="b">
        <f>IF(AND($P$6=FALSE,OR(C4097="Commercial NAICS Cogen",C4097="Industrial NAICS Cogen",C4097="NAICS-22 Cogen")),FALSE,IF(AND($P$7=FALSE,OR(C4097="Commercial NAICS Cogen",C4097="Commercial NAICS Non-Cogen",C4097="industrial NAICS Cogen", C4097="industrial NAICS non-cogen")),FALSE,TRUE))</f>
        <v>1</v>
      </c>
      <c r="M4097">
        <f t="shared" si="190"/>
        <v>0.3008032128514056</v>
      </c>
      <c r="N4097">
        <f t="shared" si="191"/>
        <v>1</v>
      </c>
    </row>
    <row r="4098" spans="1:14" x14ac:dyDescent="0.2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s="32">
        <f t="shared" si="189"/>
        <v>11111356.412895694</v>
      </c>
      <c r="J4098" t="str">
        <f>IF(K4098="natural gas",VLOOKUP(D4098,'Cross-Page Data'!$I$4:$J$13,2,FALSE),IF(K4098="solar",VLOOKUP('Form 923'!D4098,'Cross-Page Data'!$I$14:$J$117,2,FALSE),K4098))</f>
        <v>natural gas peaker</v>
      </c>
      <c r="K4098" t="str">
        <f>VLOOKUP(E4098,'Cross-Page Data'!$D$4:$F$48,3,FALSE)</f>
        <v>natural gas</v>
      </c>
      <c r="L4098" t="b">
        <f>IF(AND($P$6=FALSE,OR(C4098="Commercial NAICS Cogen",C4098="Industrial NAICS Cogen",C4098="NAICS-22 Cogen")),FALSE,IF(AND($P$7=FALSE,OR(C4098="Commercial NAICS Cogen",C4098="Commercial NAICS Non-Cogen",C4098="industrial NAICS Cogen", C4098="industrial NAICS non-cogen")),FALSE,TRUE))</f>
        <v>1</v>
      </c>
      <c r="M4098">
        <f t="shared" si="190"/>
        <v>0.38814814814814813</v>
      </c>
      <c r="N4098">
        <f t="shared" si="191"/>
        <v>1</v>
      </c>
    </row>
    <row r="4099" spans="1:14" x14ac:dyDescent="0.2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s="32" t="str">
        <f t="shared" si="189"/>
        <v/>
      </c>
      <c r="J4099" t="str">
        <f>IF(K4099="natural gas",VLOOKUP(D4099,'Cross-Page Data'!$I$4:$J$13,2,FALSE),IF(K4099="solar",VLOOKUP('Form 923'!D4099,'Cross-Page Data'!$I$14:$J$117,2,FALSE),K4099))</f>
        <v>heavy or residual fuel oil</v>
      </c>
      <c r="K4099" t="str">
        <f>VLOOKUP(E4099,'Cross-Page Data'!$D$4:$F$48,3,FALSE)</f>
        <v>heavy or residual fuel oil</v>
      </c>
      <c r="L4099" t="b">
        <f>IF(AND($P$6=FALSE,OR(C4099="Commercial NAICS Cogen",C4099="Industrial NAICS Cogen",C4099="NAICS-22 Cogen")),FALSE,IF(AND($P$7=FALSE,OR(C4099="Commercial NAICS Cogen",C4099="Commercial NAICS Non-Cogen",C4099="industrial NAICS Cogen", C4099="industrial NAICS non-cogen")),FALSE,TRUE))</f>
        <v>1</v>
      </c>
      <c r="M4099">
        <f t="shared" si="190"/>
        <v>4.0160642570281126E-4</v>
      </c>
      <c r="N4099">
        <f t="shared" si="191"/>
        <v>0</v>
      </c>
    </row>
    <row r="4100" spans="1:14" x14ac:dyDescent="0.2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s="32">
        <f t="shared" si="189"/>
        <v>8863945.5782312937</v>
      </c>
      <c r="J4100" t="str">
        <f>IF(K4100="natural gas",VLOOKUP(D4100,'Cross-Page Data'!$I$4:$J$13,2,FALSE),IF(K4100="solar",VLOOKUP('Form 923'!D4100,'Cross-Page Data'!$I$14:$J$117,2,FALSE),K4100))</f>
        <v>natural gas peaker</v>
      </c>
      <c r="K4100" t="str">
        <f>VLOOKUP(E4100,'Cross-Page Data'!$D$4:$F$48,3,FALSE)</f>
        <v>natural gas</v>
      </c>
      <c r="L4100" t="b">
        <f>IF(AND($P$6=FALSE,OR(C4100="Commercial NAICS Cogen",C4100="Industrial NAICS Cogen",C4100="NAICS-22 Cogen")),FALSE,IF(AND($P$7=FALSE,OR(C4100="Commercial NAICS Cogen",C4100="Commercial NAICS Non-Cogen",C4100="industrial NAICS Cogen", C4100="industrial NAICS non-cogen")),FALSE,TRUE))</f>
        <v>1</v>
      </c>
      <c r="M4100">
        <f t="shared" si="190"/>
        <v>0.56493827160493826</v>
      </c>
      <c r="N4100">
        <f t="shared" si="191"/>
        <v>1</v>
      </c>
    </row>
    <row r="4101" spans="1:14" x14ac:dyDescent="0.2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s="32">
        <f t="shared" si="189"/>
        <v>8901924.4145606309</v>
      </c>
      <c r="J4101" t="str">
        <f>IF(K4101="natural gas",VLOOKUP(D4101,'Cross-Page Data'!$I$4:$J$13,2,FALSE),IF(K4101="solar",VLOOKUP('Form 923'!D4101,'Cross-Page Data'!$I$14:$J$117,2,FALSE),K4101))</f>
        <v>hydro</v>
      </c>
      <c r="K4101" t="str">
        <f>VLOOKUP(E4101,'Cross-Page Data'!$D$4:$F$48,3,FALSE)</f>
        <v>hydro</v>
      </c>
      <c r="L4101" t="b">
        <f>IF(AND($P$6=FALSE,OR(C4101="Commercial NAICS Cogen",C4101="Industrial NAICS Cogen",C4101="NAICS-22 Cogen")),FALSE,IF(AND($P$7=FALSE,OR(C4101="Commercial NAICS Cogen",C4101="Commercial NAICS Non-Cogen",C4101="industrial NAICS Cogen", C4101="industrial NAICS non-cogen")),FALSE,TRUE))</f>
        <v>1</v>
      </c>
      <c r="M4101">
        <f t="shared" si="190"/>
        <v>0.8242506811989101</v>
      </c>
      <c r="N4101">
        <f t="shared" si="191"/>
        <v>1</v>
      </c>
    </row>
    <row r="4102" spans="1:14" x14ac:dyDescent="0.2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s="32">
        <f t="shared" si="189"/>
        <v>8925925.9259259254</v>
      </c>
      <c r="J4102" t="str">
        <f>IF(K4102="natural gas",VLOOKUP(D4102,'Cross-Page Data'!$I$4:$J$13,2,FALSE),IF(K4102="solar",VLOOKUP('Form 923'!D4102,'Cross-Page Data'!$I$14:$J$117,2,FALSE),K4102))</f>
        <v>hydro</v>
      </c>
      <c r="K4102" t="str">
        <f>VLOOKUP(E4102,'Cross-Page Data'!$D$4:$F$48,3,FALSE)</f>
        <v>hydro</v>
      </c>
      <c r="L4102" t="b">
        <f>IF(AND($P$6=FALSE,OR(C4102="Commercial NAICS Cogen",C4102="Industrial NAICS Cogen",C4102="NAICS-22 Cogen")),FALSE,IF(AND($P$7=FALSE,OR(C4102="Commercial NAICS Cogen",C4102="Commercial NAICS Non-Cogen",C4102="industrial NAICS Cogen", C4102="industrial NAICS non-cogen")),FALSE,TRUE))</f>
        <v>1</v>
      </c>
      <c r="M4102">
        <f t="shared" si="190"/>
        <v>2.7247956403269754E-3</v>
      </c>
      <c r="N4102">
        <f t="shared" si="191"/>
        <v>0</v>
      </c>
    </row>
    <row r="4103" spans="1:14" x14ac:dyDescent="0.2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s="32">
        <f t="shared" ref="I4103:I4166" si="192">IFERROR(F4103/G4103*10^6,"")</f>
        <v>10341463.414634146</v>
      </c>
      <c r="J4103" t="str">
        <f>IF(K4103="natural gas",VLOOKUP(D4103,'Cross-Page Data'!$I$4:$J$13,2,FALSE),IF(K4103="solar",VLOOKUP('Form 923'!D4103,'Cross-Page Data'!$I$14:$J$117,2,FALSE),K4103))</f>
        <v>heavy or residual fuel oil</v>
      </c>
      <c r="K4103" t="str">
        <f>VLOOKUP(E4103,'Cross-Page Data'!$D$4:$F$48,3,FALSE)</f>
        <v>heavy or residual fuel oil</v>
      </c>
      <c r="L4103" t="b">
        <f>IF(AND($P$6=FALSE,OR(C4103="Commercial NAICS Cogen",C4103="Industrial NAICS Cogen",C4103="NAICS-22 Cogen")),FALSE,IF(AND($P$7=FALSE,OR(C4103="Commercial NAICS Cogen",C4103="Commercial NAICS Non-Cogen",C4103="industrial NAICS Cogen", C4103="industrial NAICS non-cogen")),FALSE,TRUE))</f>
        <v>1</v>
      </c>
      <c r="M4103">
        <f t="shared" ref="M4103:M4166" si="193">(COUNTIFS($J$6:$J$14148,J4103,$I$6:$I$14148,"&gt;"&amp;I4103)+1)/COUNTIFS($J$6:$J$14148,J4103)</f>
        <v>0.36947791164658633</v>
      </c>
      <c r="N4103">
        <f t="shared" ref="N4103:N4166" si="194">IF(OR(M4103&gt;0.95,M4103&lt;0.05),0,1)</f>
        <v>1</v>
      </c>
    </row>
    <row r="4104" spans="1:14" x14ac:dyDescent="0.2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s="32">
        <f t="shared" si="192"/>
        <v>11513244.692250965</v>
      </c>
      <c r="J4104" t="str">
        <f>IF(K4104="natural gas",VLOOKUP(D4104,'Cross-Page Data'!$I$4:$J$13,2,FALSE),IF(K4104="solar",VLOOKUP('Form 923'!D4104,'Cross-Page Data'!$I$14:$J$117,2,FALSE),K4104))</f>
        <v>natural gas peaker</v>
      </c>
      <c r="K4104" t="str">
        <f>VLOOKUP(E4104,'Cross-Page Data'!$D$4:$F$48,3,FALSE)</f>
        <v>natural gas</v>
      </c>
      <c r="L4104" t="b">
        <f>IF(AND($P$6=FALSE,OR(C4104="Commercial NAICS Cogen",C4104="Industrial NAICS Cogen",C4104="NAICS-22 Cogen")),FALSE,IF(AND($P$7=FALSE,OR(C4104="Commercial NAICS Cogen",C4104="Commercial NAICS Non-Cogen",C4104="industrial NAICS Cogen", C4104="industrial NAICS non-cogen")),FALSE,TRUE))</f>
        <v>1</v>
      </c>
      <c r="M4104">
        <f t="shared" si="193"/>
        <v>0.3397530864197531</v>
      </c>
      <c r="N4104">
        <f t="shared" si="194"/>
        <v>1</v>
      </c>
    </row>
    <row r="4105" spans="1:14" x14ac:dyDescent="0.2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s="32">
        <f t="shared" si="192"/>
        <v>342000000</v>
      </c>
      <c r="J4105" t="str">
        <f>IF(K4105="natural gas",VLOOKUP(D4105,'Cross-Page Data'!$I$4:$J$13,2,FALSE),IF(K4105="solar",VLOOKUP('Form 923'!D4105,'Cross-Page Data'!$I$14:$J$117,2,FALSE),K4105))</f>
        <v>heavy or residual fuel oil</v>
      </c>
      <c r="K4105" t="str">
        <f>VLOOKUP(E4105,'Cross-Page Data'!$D$4:$F$48,3,FALSE)</f>
        <v>heavy or residual fuel oil</v>
      </c>
      <c r="L4105" t="b">
        <f>IF(AND($P$6=FALSE,OR(C4105="Commercial NAICS Cogen",C4105="Industrial NAICS Cogen",C4105="NAICS-22 Cogen")),FALSE,IF(AND($P$7=FALSE,OR(C4105="Commercial NAICS Cogen",C4105="Commercial NAICS Non-Cogen",C4105="industrial NAICS Cogen", C4105="industrial NAICS non-cogen")),FALSE,TRUE))</f>
        <v>1</v>
      </c>
      <c r="M4105">
        <f t="shared" si="193"/>
        <v>4.4176706827309233E-3</v>
      </c>
      <c r="N4105">
        <f t="shared" si="194"/>
        <v>0</v>
      </c>
    </row>
    <row r="4106" spans="1:14" x14ac:dyDescent="0.2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s="32">
        <f t="shared" si="192"/>
        <v>11762044.786247455</v>
      </c>
      <c r="J4106" t="str">
        <f>IF(K4106="natural gas",VLOOKUP(D4106,'Cross-Page Data'!$I$4:$J$13,2,FALSE),IF(K4106="solar",VLOOKUP('Form 923'!D4106,'Cross-Page Data'!$I$14:$J$117,2,FALSE),K4106))</f>
        <v>heavy or residual fuel oil</v>
      </c>
      <c r="K4106" t="str">
        <f>VLOOKUP(E4106,'Cross-Page Data'!$D$4:$F$48,3,FALSE)</f>
        <v>heavy or residual fuel oil</v>
      </c>
      <c r="L4106" t="b">
        <f>IF(AND($P$6=FALSE,OR(C4106="Commercial NAICS Cogen",C4106="Industrial NAICS Cogen",C4106="NAICS-22 Cogen")),FALSE,IF(AND($P$7=FALSE,OR(C4106="Commercial NAICS Cogen",C4106="Commercial NAICS Non-Cogen",C4106="industrial NAICS Cogen", C4106="industrial NAICS non-cogen")),FALSE,TRUE))</f>
        <v>1</v>
      </c>
      <c r="M4106">
        <f t="shared" si="193"/>
        <v>0.24377510040160644</v>
      </c>
      <c r="N4106">
        <f t="shared" si="194"/>
        <v>1</v>
      </c>
    </row>
    <row r="4107" spans="1:14" x14ac:dyDescent="0.2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s="32">
        <f t="shared" si="192"/>
        <v>11806694.443077983</v>
      </c>
      <c r="J4107" t="str">
        <f>IF(K4107="natural gas",VLOOKUP(D4107,'Cross-Page Data'!$I$4:$J$13,2,FALSE),IF(K4107="solar",VLOOKUP('Form 923'!D4107,'Cross-Page Data'!$I$14:$J$117,2,FALSE),K4107))</f>
        <v>natural gas peaker</v>
      </c>
      <c r="K4107" t="str">
        <f>VLOOKUP(E4107,'Cross-Page Data'!$D$4:$F$48,3,FALSE)</f>
        <v>natural gas</v>
      </c>
      <c r="L4107" t="b">
        <f>IF(AND($P$6=FALSE,OR(C4107="Commercial NAICS Cogen",C4107="Industrial NAICS Cogen",C4107="NAICS-22 Cogen")),FALSE,IF(AND($P$7=FALSE,OR(C4107="Commercial NAICS Cogen",C4107="Commercial NAICS Non-Cogen",C4107="industrial NAICS Cogen", C4107="industrial NAICS non-cogen")),FALSE,TRUE))</f>
        <v>1</v>
      </c>
      <c r="M4107">
        <f t="shared" si="193"/>
        <v>0.30716049382716049</v>
      </c>
      <c r="N4107">
        <f t="shared" si="194"/>
        <v>1</v>
      </c>
    </row>
    <row r="4108" spans="1:14" x14ac:dyDescent="0.2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s="32">
        <f t="shared" si="192"/>
        <v>8902014.5072624125</v>
      </c>
      <c r="J4108" t="str">
        <f>IF(K4108="natural gas",VLOOKUP(D4108,'Cross-Page Data'!$I$4:$J$13,2,FALSE),IF(K4108="solar",VLOOKUP('Form 923'!D4108,'Cross-Page Data'!$I$14:$J$117,2,FALSE),K4108))</f>
        <v>hydro</v>
      </c>
      <c r="K4108" t="str">
        <f>VLOOKUP(E4108,'Cross-Page Data'!$D$4:$F$48,3,FALSE)</f>
        <v>hydro</v>
      </c>
      <c r="L4108" t="b">
        <f>IF(AND($P$6=FALSE,OR(C4108="Commercial NAICS Cogen",C4108="Industrial NAICS Cogen",C4108="NAICS-22 Cogen")),FALSE,IF(AND($P$7=FALSE,OR(C4108="Commercial NAICS Cogen",C4108="Commercial NAICS Non-Cogen",C4108="industrial NAICS Cogen", C4108="industrial NAICS non-cogen")),FALSE,TRUE))</f>
        <v>1</v>
      </c>
      <c r="M4108">
        <f t="shared" si="193"/>
        <v>0.25544959128065398</v>
      </c>
      <c r="N4108">
        <f t="shared" si="194"/>
        <v>1</v>
      </c>
    </row>
    <row r="4109" spans="1:14" x14ac:dyDescent="0.2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s="32">
        <f t="shared" si="192"/>
        <v>8901953.7163867056</v>
      </c>
      <c r="J4109" t="str">
        <f>IF(K4109="natural gas",VLOOKUP(D4109,'Cross-Page Data'!$I$4:$J$13,2,FALSE),IF(K4109="solar",VLOOKUP('Form 923'!D4109,'Cross-Page Data'!$I$14:$J$117,2,FALSE),K4109))</f>
        <v>hydro</v>
      </c>
      <c r="K4109" t="str">
        <f>VLOOKUP(E4109,'Cross-Page Data'!$D$4:$F$48,3,FALSE)</f>
        <v>hydro</v>
      </c>
      <c r="L4109" t="b">
        <f>IF(AND($P$6=FALSE,OR(C4109="Commercial NAICS Cogen",C4109="Industrial NAICS Cogen",C4109="NAICS-22 Cogen")),FALSE,IF(AND($P$7=FALSE,OR(C4109="Commercial NAICS Cogen",C4109="Commercial NAICS Non-Cogen",C4109="industrial NAICS Cogen", C4109="industrial NAICS non-cogen")),FALSE,TRUE))</f>
        <v>1</v>
      </c>
      <c r="M4109">
        <f t="shared" si="193"/>
        <v>0.78814713896457766</v>
      </c>
      <c r="N4109">
        <f t="shared" si="194"/>
        <v>1</v>
      </c>
    </row>
    <row r="4110" spans="1:14" x14ac:dyDescent="0.2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s="32">
        <f t="shared" si="192"/>
        <v>8901968.6020433586</v>
      </c>
      <c r="J4110" t="str">
        <f>IF(K4110="natural gas",VLOOKUP(D4110,'Cross-Page Data'!$I$4:$J$13,2,FALSE),IF(K4110="solar",VLOOKUP('Form 923'!D4110,'Cross-Page Data'!$I$14:$J$117,2,FALSE),K4110))</f>
        <v>hydro</v>
      </c>
      <c r="K4110" t="str">
        <f>VLOOKUP(E4110,'Cross-Page Data'!$D$4:$F$48,3,FALSE)</f>
        <v>hydro</v>
      </c>
      <c r="L4110" t="b">
        <f>IF(AND($P$6=FALSE,OR(C4110="Commercial NAICS Cogen",C4110="Industrial NAICS Cogen",C4110="NAICS-22 Cogen")),FALSE,IF(AND($P$7=FALSE,OR(C4110="Commercial NAICS Cogen",C4110="Commercial NAICS Non-Cogen",C4110="industrial NAICS Cogen", C4110="industrial NAICS non-cogen")),FALSE,TRUE))</f>
        <v>1</v>
      </c>
      <c r="M4110">
        <f t="shared" si="193"/>
        <v>0.75068119891008178</v>
      </c>
      <c r="N4110">
        <f t="shared" si="194"/>
        <v>1</v>
      </c>
    </row>
    <row r="4111" spans="1:14" x14ac:dyDescent="0.2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s="32">
        <f t="shared" si="192"/>
        <v>15313182.811361982</v>
      </c>
      <c r="J4111" t="str">
        <f>IF(K4111="natural gas",VLOOKUP(D4111,'Cross-Page Data'!$I$4:$J$13,2,FALSE),IF(K4111="solar",VLOOKUP('Form 923'!D4111,'Cross-Page Data'!$I$14:$J$117,2,FALSE),K4111))</f>
        <v>heavy or residual fuel oil</v>
      </c>
      <c r="K4111" t="str">
        <f>VLOOKUP(E4111,'Cross-Page Data'!$D$4:$F$48,3,FALSE)</f>
        <v>heavy or residual fuel oil</v>
      </c>
      <c r="L4111" t="b">
        <f>IF(AND($P$6=FALSE,OR(C4111="Commercial NAICS Cogen",C4111="Industrial NAICS Cogen",C4111="NAICS-22 Cogen")),FALSE,IF(AND($P$7=FALSE,OR(C4111="Commercial NAICS Cogen",C4111="Commercial NAICS Non-Cogen",C4111="industrial NAICS Cogen", C4111="industrial NAICS non-cogen")),FALSE,TRUE))</f>
        <v>1</v>
      </c>
      <c r="M4111">
        <f t="shared" si="193"/>
        <v>0.12208835341365462</v>
      </c>
      <c r="N4111">
        <f t="shared" si="194"/>
        <v>1</v>
      </c>
    </row>
    <row r="4112" spans="1:14" x14ac:dyDescent="0.2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s="32">
        <f t="shared" si="192"/>
        <v>15312852.124345463</v>
      </c>
      <c r="J4112" t="str">
        <f>IF(K4112="natural gas",VLOOKUP(D4112,'Cross-Page Data'!$I$4:$J$13,2,FALSE),IF(K4112="solar",VLOOKUP('Form 923'!D4112,'Cross-Page Data'!$I$14:$J$117,2,FALSE),K4112))</f>
        <v>natural gas peaker</v>
      </c>
      <c r="K4112" t="str">
        <f>VLOOKUP(E4112,'Cross-Page Data'!$D$4:$F$48,3,FALSE)</f>
        <v>natural gas</v>
      </c>
      <c r="L4112" t="b">
        <f>IF(AND($P$6=FALSE,OR(C4112="Commercial NAICS Cogen",C4112="Industrial NAICS Cogen",C4112="NAICS-22 Cogen")),FALSE,IF(AND($P$7=FALSE,OR(C4112="Commercial NAICS Cogen",C4112="Commercial NAICS Non-Cogen",C4112="industrial NAICS Cogen", C4112="industrial NAICS non-cogen")),FALSE,TRUE))</f>
        <v>1</v>
      </c>
      <c r="M4112">
        <f t="shared" si="193"/>
        <v>0.13432098765432099</v>
      </c>
      <c r="N4112">
        <f t="shared" si="194"/>
        <v>1</v>
      </c>
    </row>
    <row r="4113" spans="1:14" x14ac:dyDescent="0.2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s="32">
        <f t="shared" si="192"/>
        <v>10227575.533275016</v>
      </c>
      <c r="J4113" t="str">
        <f>IF(K4113="natural gas",VLOOKUP(D4113,'Cross-Page Data'!$I$4:$J$13,2,FALSE),IF(K4113="solar",VLOOKUP('Form 923'!D4113,'Cross-Page Data'!$I$14:$J$117,2,FALSE),K4113))</f>
        <v>natural gas peaker</v>
      </c>
      <c r="K4113" t="str">
        <f>VLOOKUP(E4113,'Cross-Page Data'!$D$4:$F$48,3,FALSE)</f>
        <v>natural gas</v>
      </c>
      <c r="L4113" t="b">
        <f>IF(AND($P$6=FALSE,OR(C4113="Commercial NAICS Cogen",C4113="Industrial NAICS Cogen",C4113="NAICS-22 Cogen")),FALSE,IF(AND($P$7=FALSE,OR(C4113="Commercial NAICS Cogen",C4113="Commercial NAICS Non-Cogen",C4113="industrial NAICS Cogen", C4113="industrial NAICS non-cogen")),FALSE,TRUE))</f>
        <v>1</v>
      </c>
      <c r="M4113">
        <f t="shared" si="193"/>
        <v>0.48691358024691356</v>
      </c>
      <c r="N4113">
        <f t="shared" si="194"/>
        <v>1</v>
      </c>
    </row>
    <row r="4114" spans="1:14" x14ac:dyDescent="0.2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s="32" t="str">
        <f t="shared" si="192"/>
        <v/>
      </c>
      <c r="J4114" t="str">
        <f>IF(K4114="natural gas",VLOOKUP(D4114,'Cross-Page Data'!$I$4:$J$13,2,FALSE),IF(K4114="solar",VLOOKUP('Form 923'!D4114,'Cross-Page Data'!$I$14:$J$117,2,FALSE),K4114))</f>
        <v>heavy or residual fuel oil</v>
      </c>
      <c r="K4114" t="str">
        <f>VLOOKUP(E4114,'Cross-Page Data'!$D$4:$F$48,3,FALSE)</f>
        <v>heavy or residual fuel oil</v>
      </c>
      <c r="L4114" t="b">
        <f>IF(AND($P$6=FALSE,OR(C4114="Commercial NAICS Cogen",C4114="Industrial NAICS Cogen",C4114="NAICS-22 Cogen")),FALSE,IF(AND($P$7=FALSE,OR(C4114="Commercial NAICS Cogen",C4114="Commercial NAICS Non-Cogen",C4114="industrial NAICS Cogen", C4114="industrial NAICS non-cogen")),FALSE,TRUE))</f>
        <v>1</v>
      </c>
      <c r="M4114">
        <f t="shared" si="193"/>
        <v>4.0160642570281126E-4</v>
      </c>
      <c r="N4114">
        <f t="shared" si="194"/>
        <v>0</v>
      </c>
    </row>
    <row r="4115" spans="1:14" x14ac:dyDescent="0.2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s="32">
        <f t="shared" si="192"/>
        <v>0</v>
      </c>
      <c r="J4115" t="str">
        <f>IF(K4115="natural gas",VLOOKUP(D4115,'Cross-Page Data'!$I$4:$J$13,2,FALSE),IF(K4115="solar",VLOOKUP('Form 923'!D4115,'Cross-Page Data'!$I$14:$J$117,2,FALSE),K4115))</f>
        <v>natural gas nonpeaker</v>
      </c>
      <c r="K4115" t="str">
        <f>VLOOKUP(E4115,'Cross-Page Data'!$D$4:$F$48,3,FALSE)</f>
        <v>natural gas</v>
      </c>
      <c r="L4115" t="b">
        <f>IF(AND($P$6=FALSE,OR(C4115="Commercial NAICS Cogen",C4115="Industrial NAICS Cogen",C4115="NAICS-22 Cogen")),FALSE,IF(AND($P$7=FALSE,OR(C4115="Commercial NAICS Cogen",C4115="Commercial NAICS Non-Cogen",C4115="industrial NAICS Cogen", C4115="industrial NAICS non-cogen")),FALSE,TRUE))</f>
        <v>1</v>
      </c>
      <c r="M4115">
        <f t="shared" si="193"/>
        <v>0.77302325581395348</v>
      </c>
      <c r="N4115">
        <f t="shared" si="194"/>
        <v>1</v>
      </c>
    </row>
    <row r="4116" spans="1:14" x14ac:dyDescent="0.2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s="32" t="str">
        <f t="shared" si="192"/>
        <v/>
      </c>
      <c r="J4116" t="str">
        <f>IF(K4116="natural gas",VLOOKUP(D4116,'Cross-Page Data'!$I$4:$J$13,2,FALSE),IF(K4116="solar",VLOOKUP('Form 923'!D4116,'Cross-Page Data'!$I$14:$J$117,2,FALSE),K4116))</f>
        <v>heavy or residual fuel oil</v>
      </c>
      <c r="K4116" t="str">
        <f>VLOOKUP(E4116,'Cross-Page Data'!$D$4:$F$48,3,FALSE)</f>
        <v>heavy or residual fuel oil</v>
      </c>
      <c r="L4116" t="b">
        <f>IF(AND($P$6=FALSE,OR(C4116="Commercial NAICS Cogen",C4116="Industrial NAICS Cogen",C4116="NAICS-22 Cogen")),FALSE,IF(AND($P$7=FALSE,OR(C4116="Commercial NAICS Cogen",C4116="Commercial NAICS Non-Cogen",C4116="industrial NAICS Cogen", C4116="industrial NAICS non-cogen")),FALSE,TRUE))</f>
        <v>1</v>
      </c>
      <c r="M4116">
        <f t="shared" si="193"/>
        <v>4.0160642570281126E-4</v>
      </c>
      <c r="N4116">
        <f t="shared" si="194"/>
        <v>0</v>
      </c>
    </row>
    <row r="4117" spans="1:14" x14ac:dyDescent="0.2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s="32">
        <f t="shared" si="192"/>
        <v>10515510.381744158</v>
      </c>
      <c r="J4117" t="str">
        <f>IF(K4117="natural gas",VLOOKUP(D4117,'Cross-Page Data'!$I$4:$J$13,2,FALSE),IF(K4117="solar",VLOOKUP('Form 923'!D4117,'Cross-Page Data'!$I$14:$J$117,2,FALSE),K4117))</f>
        <v>natural gas nonpeaker</v>
      </c>
      <c r="K4117" t="str">
        <f>VLOOKUP(E4117,'Cross-Page Data'!$D$4:$F$48,3,FALSE)</f>
        <v>natural gas</v>
      </c>
      <c r="L4117" t="b">
        <f>IF(AND($P$6=FALSE,OR(C4117="Commercial NAICS Cogen",C4117="Industrial NAICS Cogen",C4117="NAICS-22 Cogen")),FALSE,IF(AND($P$7=FALSE,OR(C4117="Commercial NAICS Cogen",C4117="Commercial NAICS Non-Cogen",C4117="industrial NAICS Cogen", C4117="industrial NAICS non-cogen")),FALSE,TRUE))</f>
        <v>1</v>
      </c>
      <c r="M4117">
        <f t="shared" si="193"/>
        <v>0.30232558139534882</v>
      </c>
      <c r="N4117">
        <f t="shared" si="194"/>
        <v>1</v>
      </c>
    </row>
    <row r="4118" spans="1:14" x14ac:dyDescent="0.2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s="32">
        <f t="shared" si="192"/>
        <v>11668266.533511829</v>
      </c>
      <c r="J4118" t="str">
        <f>IF(K4118="natural gas",VLOOKUP(D4118,'Cross-Page Data'!$I$4:$J$13,2,FALSE),IF(K4118="solar",VLOOKUP('Form 923'!D4118,'Cross-Page Data'!$I$14:$J$117,2,FALSE),K4118))</f>
        <v>heavy or residual fuel oil</v>
      </c>
      <c r="K4118" t="str">
        <f>VLOOKUP(E4118,'Cross-Page Data'!$D$4:$F$48,3,FALSE)</f>
        <v>heavy or residual fuel oil</v>
      </c>
      <c r="L4118" t="b">
        <f>IF(AND($P$6=FALSE,OR(C4118="Commercial NAICS Cogen",C4118="Industrial NAICS Cogen",C4118="NAICS-22 Cogen")),FALSE,IF(AND($P$7=FALSE,OR(C4118="Commercial NAICS Cogen",C4118="Commercial NAICS Non-Cogen",C4118="industrial NAICS Cogen", C4118="industrial NAICS non-cogen")),FALSE,TRUE))</f>
        <v>1</v>
      </c>
      <c r="M4118">
        <f t="shared" si="193"/>
        <v>0.25020080321285143</v>
      </c>
      <c r="N4118">
        <f t="shared" si="194"/>
        <v>1</v>
      </c>
    </row>
    <row r="4119" spans="1:14" x14ac:dyDescent="0.2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s="32">
        <f t="shared" si="192"/>
        <v>10823952.308615016</v>
      </c>
      <c r="J4119" t="str">
        <f>IF(K4119="natural gas",VLOOKUP(D4119,'Cross-Page Data'!$I$4:$J$13,2,FALSE),IF(K4119="solar",VLOOKUP('Form 923'!D4119,'Cross-Page Data'!$I$14:$J$117,2,FALSE),K4119))</f>
        <v>natural gas peaker</v>
      </c>
      <c r="K4119" t="str">
        <f>VLOOKUP(E4119,'Cross-Page Data'!$D$4:$F$48,3,FALSE)</f>
        <v>natural gas</v>
      </c>
      <c r="L4119" t="b">
        <f>IF(AND($P$6=FALSE,OR(C4119="Commercial NAICS Cogen",C4119="Industrial NAICS Cogen",C4119="NAICS-22 Cogen")),FALSE,IF(AND($P$7=FALSE,OR(C4119="Commercial NAICS Cogen",C4119="Commercial NAICS Non-Cogen",C4119="industrial NAICS Cogen", C4119="industrial NAICS non-cogen")),FALSE,TRUE))</f>
        <v>1</v>
      </c>
      <c r="M4119">
        <f t="shared" si="193"/>
        <v>0.42024691358024691</v>
      </c>
      <c r="N4119">
        <f t="shared" si="194"/>
        <v>1</v>
      </c>
    </row>
    <row r="4120" spans="1:14" x14ac:dyDescent="0.2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s="32">
        <f t="shared" si="192"/>
        <v>4437125.748502994</v>
      </c>
      <c r="J4120" t="str">
        <f>IF(K4120="natural gas",VLOOKUP(D4120,'Cross-Page Data'!$I$4:$J$13,2,FALSE),IF(K4120="solar",VLOOKUP('Form 923'!D4120,'Cross-Page Data'!$I$14:$J$117,2,FALSE),K4120))</f>
        <v>heavy or residual fuel oil</v>
      </c>
      <c r="K4120" t="str">
        <f>VLOOKUP(E4120,'Cross-Page Data'!$D$4:$F$48,3,FALSE)</f>
        <v>heavy or residual fuel oil</v>
      </c>
      <c r="L4120" t="b">
        <f>IF(AND($P$6=FALSE,OR(C4120="Commercial NAICS Cogen",C4120="Industrial NAICS Cogen",C4120="NAICS-22 Cogen")),FALSE,IF(AND($P$7=FALSE,OR(C4120="Commercial NAICS Cogen",C4120="Commercial NAICS Non-Cogen",C4120="industrial NAICS Cogen", C4120="industrial NAICS non-cogen")),FALSE,TRUE))</f>
        <v>1</v>
      </c>
      <c r="M4120">
        <f t="shared" si="193"/>
        <v>0.55421686746987953</v>
      </c>
      <c r="N4120">
        <f t="shared" si="194"/>
        <v>1</v>
      </c>
    </row>
    <row r="4121" spans="1:14" x14ac:dyDescent="0.2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s="32">
        <f t="shared" si="192"/>
        <v>11094117.647058824</v>
      </c>
      <c r="J4121" t="str">
        <f>IF(K4121="natural gas",VLOOKUP(D4121,'Cross-Page Data'!$I$4:$J$13,2,FALSE),IF(K4121="solar",VLOOKUP('Form 923'!D4121,'Cross-Page Data'!$I$14:$J$117,2,FALSE),K4121))</f>
        <v>heavy or residual fuel oil</v>
      </c>
      <c r="K4121" t="str">
        <f>VLOOKUP(E4121,'Cross-Page Data'!$D$4:$F$48,3,FALSE)</f>
        <v>heavy or residual fuel oil</v>
      </c>
      <c r="L4121" t="b">
        <f>IF(AND($P$6=FALSE,OR(C4121="Commercial NAICS Cogen",C4121="Industrial NAICS Cogen",C4121="NAICS-22 Cogen")),FALSE,IF(AND($P$7=FALSE,OR(C4121="Commercial NAICS Cogen",C4121="Commercial NAICS Non-Cogen",C4121="industrial NAICS Cogen", C4121="industrial NAICS non-cogen")),FALSE,TRUE))</f>
        <v>1</v>
      </c>
      <c r="M4121">
        <f t="shared" si="193"/>
        <v>0.29598393574297188</v>
      </c>
      <c r="N4121">
        <f t="shared" si="194"/>
        <v>1</v>
      </c>
    </row>
    <row r="4122" spans="1:14" x14ac:dyDescent="0.2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s="32">
        <f t="shared" si="192"/>
        <v>12058901.812082985</v>
      </c>
      <c r="J4122" t="str">
        <f>IF(K4122="natural gas",VLOOKUP(D4122,'Cross-Page Data'!$I$4:$J$13,2,FALSE),IF(K4122="solar",VLOOKUP('Form 923'!D4122,'Cross-Page Data'!$I$14:$J$117,2,FALSE),K4122))</f>
        <v>natural gas peaker</v>
      </c>
      <c r="K4122" t="str">
        <f>VLOOKUP(E4122,'Cross-Page Data'!$D$4:$F$48,3,FALSE)</f>
        <v>natural gas</v>
      </c>
      <c r="L4122" t="b">
        <f>IF(AND($P$6=FALSE,OR(C4122="Commercial NAICS Cogen",C4122="Industrial NAICS Cogen",C4122="NAICS-22 Cogen")),FALSE,IF(AND($P$7=FALSE,OR(C4122="Commercial NAICS Cogen",C4122="Commercial NAICS Non-Cogen",C4122="industrial NAICS Cogen", C4122="industrial NAICS non-cogen")),FALSE,TRUE))</f>
        <v>1</v>
      </c>
      <c r="M4122">
        <f t="shared" si="193"/>
        <v>0.2814814814814815</v>
      </c>
      <c r="N4122">
        <f t="shared" si="194"/>
        <v>1</v>
      </c>
    </row>
    <row r="4123" spans="1:14" x14ac:dyDescent="0.2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s="32">
        <f t="shared" si="192"/>
        <v>27907216.494845361</v>
      </c>
      <c r="J4123" t="str">
        <f>IF(K4123="natural gas",VLOOKUP(D4123,'Cross-Page Data'!$I$4:$J$13,2,FALSE),IF(K4123="solar",VLOOKUP('Form 923'!D4123,'Cross-Page Data'!$I$14:$J$117,2,FALSE),K4123))</f>
        <v>heavy or residual fuel oil</v>
      </c>
      <c r="K4123" t="str">
        <f>VLOOKUP(E4123,'Cross-Page Data'!$D$4:$F$48,3,FALSE)</f>
        <v>heavy or residual fuel oil</v>
      </c>
      <c r="L4123" t="b">
        <f>IF(AND($P$6=FALSE,OR(C4123="Commercial NAICS Cogen",C4123="Industrial NAICS Cogen",C4123="NAICS-22 Cogen")),FALSE,IF(AND($P$7=FALSE,OR(C4123="Commercial NAICS Cogen",C4123="Commercial NAICS Non-Cogen",C4123="industrial NAICS Cogen", C4123="industrial NAICS non-cogen")),FALSE,TRUE))</f>
        <v>1</v>
      </c>
      <c r="M4123">
        <f t="shared" si="193"/>
        <v>3.0923694779116467E-2</v>
      </c>
      <c r="N4123">
        <f t="shared" si="194"/>
        <v>0</v>
      </c>
    </row>
    <row r="4124" spans="1:14" x14ac:dyDescent="0.2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s="32" t="str">
        <f t="shared" si="192"/>
        <v/>
      </c>
      <c r="J4124" t="str">
        <f>IF(K4124="natural gas",VLOOKUP(D4124,'Cross-Page Data'!$I$4:$J$13,2,FALSE),IF(K4124="solar",VLOOKUP('Form 923'!D4124,'Cross-Page Data'!$I$14:$J$117,2,FALSE),K4124))</f>
        <v>biomass</v>
      </c>
      <c r="K4124" t="str">
        <f>VLOOKUP(E4124,'Cross-Page Data'!$D$4:$F$48,3,FALSE)</f>
        <v>biomass</v>
      </c>
      <c r="L4124" t="b">
        <f>IF(AND($P$6=FALSE,OR(C4124="Commercial NAICS Cogen",C4124="Industrial NAICS Cogen",C4124="NAICS-22 Cogen")),FALSE,IF(AND($P$7=FALSE,OR(C4124="Commercial NAICS Cogen",C4124="Commercial NAICS Non-Cogen",C4124="industrial NAICS Cogen", C4124="industrial NAICS non-cogen")),FALSE,TRUE))</f>
        <v>1</v>
      </c>
      <c r="M4124">
        <f t="shared" si="193"/>
        <v>1.0964912280701754E-3</v>
      </c>
      <c r="N4124">
        <f t="shared" si="194"/>
        <v>0</v>
      </c>
    </row>
    <row r="4125" spans="1:14" x14ac:dyDescent="0.2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s="32" t="str">
        <f t="shared" si="192"/>
        <v/>
      </c>
      <c r="J4125" t="str">
        <f>IF(K4125="natural gas",VLOOKUP(D4125,'Cross-Page Data'!$I$4:$J$13,2,FALSE),IF(K4125="solar",VLOOKUP('Form 923'!D4125,'Cross-Page Data'!$I$14:$J$117,2,FALSE),K4125))</f>
        <v>biomass</v>
      </c>
      <c r="K4125" t="str">
        <f>VLOOKUP(E4125,'Cross-Page Data'!$D$4:$F$48,3,FALSE)</f>
        <v>biomass</v>
      </c>
      <c r="L4125" t="b">
        <f>IF(AND($P$6=FALSE,OR(C4125="Commercial NAICS Cogen",C4125="Industrial NAICS Cogen",C4125="NAICS-22 Cogen")),FALSE,IF(AND($P$7=FALSE,OR(C4125="Commercial NAICS Cogen",C4125="Commercial NAICS Non-Cogen",C4125="industrial NAICS Cogen", C4125="industrial NAICS non-cogen")),FALSE,TRUE))</f>
        <v>1</v>
      </c>
      <c r="M4125">
        <f t="shared" si="193"/>
        <v>1.0964912280701754E-3</v>
      </c>
      <c r="N4125">
        <f t="shared" si="194"/>
        <v>0</v>
      </c>
    </row>
    <row r="4126" spans="1:14" x14ac:dyDescent="0.2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s="32" t="str">
        <f t="shared" si="192"/>
        <v/>
      </c>
      <c r="J4126" t="str">
        <f>IF(K4126="natural gas",VLOOKUP(D4126,'Cross-Page Data'!$I$4:$J$13,2,FALSE),IF(K4126="solar",VLOOKUP('Form 923'!D4126,'Cross-Page Data'!$I$14:$J$117,2,FALSE),K4126))</f>
        <v>biomass</v>
      </c>
      <c r="K4126" t="str">
        <f>VLOOKUP(E4126,'Cross-Page Data'!$D$4:$F$48,3,FALSE)</f>
        <v>biomass</v>
      </c>
      <c r="L4126" t="b">
        <f>IF(AND($P$6=FALSE,OR(C4126="Commercial NAICS Cogen",C4126="Industrial NAICS Cogen",C4126="NAICS-22 Cogen")),FALSE,IF(AND($P$7=FALSE,OR(C4126="Commercial NAICS Cogen",C4126="Commercial NAICS Non-Cogen",C4126="industrial NAICS Cogen", C4126="industrial NAICS non-cogen")),FALSE,TRUE))</f>
        <v>1</v>
      </c>
      <c r="M4126">
        <f t="shared" si="193"/>
        <v>1.0964912280701754E-3</v>
      </c>
      <c r="N4126">
        <f t="shared" si="194"/>
        <v>0</v>
      </c>
    </row>
    <row r="4127" spans="1:14" x14ac:dyDescent="0.2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s="32" t="str">
        <f t="shared" si="192"/>
        <v/>
      </c>
      <c r="J4127" t="str">
        <f>IF(K4127="natural gas",VLOOKUP(D4127,'Cross-Page Data'!$I$4:$J$13,2,FALSE),IF(K4127="solar",VLOOKUP('Form 923'!D4127,'Cross-Page Data'!$I$14:$J$117,2,FALSE),K4127))</f>
        <v>heavy or residual fuel oil</v>
      </c>
      <c r="K4127" t="str">
        <f>VLOOKUP(E4127,'Cross-Page Data'!$D$4:$F$48,3,FALSE)</f>
        <v>heavy or residual fuel oil</v>
      </c>
      <c r="L4127" t="b">
        <f>IF(AND($P$6=FALSE,OR(C4127="Commercial NAICS Cogen",C4127="Industrial NAICS Cogen",C4127="NAICS-22 Cogen")),FALSE,IF(AND($P$7=FALSE,OR(C4127="Commercial NAICS Cogen",C4127="Commercial NAICS Non-Cogen",C4127="industrial NAICS Cogen", C4127="industrial NAICS non-cogen")),FALSE,TRUE))</f>
        <v>1</v>
      </c>
      <c r="M4127">
        <f t="shared" si="193"/>
        <v>4.0160642570281126E-4</v>
      </c>
      <c r="N4127">
        <f t="shared" si="194"/>
        <v>0</v>
      </c>
    </row>
    <row r="4128" spans="1:14" x14ac:dyDescent="0.2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s="32">
        <f t="shared" si="192"/>
        <v>0</v>
      </c>
      <c r="J4128" t="str">
        <f>IF(K4128="natural gas",VLOOKUP(D4128,'Cross-Page Data'!$I$4:$J$13,2,FALSE),IF(K4128="solar",VLOOKUP('Form 923'!D4128,'Cross-Page Data'!$I$14:$J$117,2,FALSE),K4128))</f>
        <v>natural gas nonpeaker</v>
      </c>
      <c r="K4128" t="str">
        <f>VLOOKUP(E4128,'Cross-Page Data'!$D$4:$F$48,3,FALSE)</f>
        <v>natural gas</v>
      </c>
      <c r="L4128" t="b">
        <f>IF(AND($P$6=FALSE,OR(C4128="Commercial NAICS Cogen",C4128="Industrial NAICS Cogen",C4128="NAICS-22 Cogen")),FALSE,IF(AND($P$7=FALSE,OR(C4128="Commercial NAICS Cogen",C4128="Commercial NAICS Non-Cogen",C4128="industrial NAICS Cogen", C4128="industrial NAICS non-cogen")),FALSE,TRUE))</f>
        <v>1</v>
      </c>
      <c r="M4128">
        <f t="shared" si="193"/>
        <v>0.77302325581395348</v>
      </c>
      <c r="N4128">
        <f t="shared" si="194"/>
        <v>1</v>
      </c>
    </row>
    <row r="4129" spans="1:14" x14ac:dyDescent="0.2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s="32" t="str">
        <f t="shared" si="192"/>
        <v/>
      </c>
      <c r="J4129" t="str">
        <f>IF(K4129="natural gas",VLOOKUP(D4129,'Cross-Page Data'!$I$4:$J$13,2,FALSE),IF(K4129="solar",VLOOKUP('Form 923'!D4129,'Cross-Page Data'!$I$14:$J$117,2,FALSE),K4129))</f>
        <v>heavy or residual fuel oil</v>
      </c>
      <c r="K4129" t="str">
        <f>VLOOKUP(E4129,'Cross-Page Data'!$D$4:$F$48,3,FALSE)</f>
        <v>heavy or residual fuel oil</v>
      </c>
      <c r="L4129" t="b">
        <f>IF(AND($P$6=FALSE,OR(C4129="Commercial NAICS Cogen",C4129="Industrial NAICS Cogen",C4129="NAICS-22 Cogen")),FALSE,IF(AND($P$7=FALSE,OR(C4129="Commercial NAICS Cogen",C4129="Commercial NAICS Non-Cogen",C4129="industrial NAICS Cogen", C4129="industrial NAICS non-cogen")),FALSE,TRUE))</f>
        <v>1</v>
      </c>
      <c r="M4129">
        <f t="shared" si="193"/>
        <v>4.0160642570281126E-4</v>
      </c>
      <c r="N4129">
        <f t="shared" si="194"/>
        <v>0</v>
      </c>
    </row>
    <row r="4130" spans="1:14" x14ac:dyDescent="0.2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s="32">
        <f t="shared" si="192"/>
        <v>11137116.121408878</v>
      </c>
      <c r="J4130" t="str">
        <f>IF(K4130="natural gas",VLOOKUP(D4130,'Cross-Page Data'!$I$4:$J$13,2,FALSE),IF(K4130="solar",VLOOKUP('Form 923'!D4130,'Cross-Page Data'!$I$14:$J$117,2,FALSE),K4130))</f>
        <v>natural gas nonpeaker</v>
      </c>
      <c r="K4130" t="str">
        <f>VLOOKUP(E4130,'Cross-Page Data'!$D$4:$F$48,3,FALSE)</f>
        <v>natural gas</v>
      </c>
      <c r="L4130" t="b">
        <f>IF(AND($P$6=FALSE,OR(C4130="Commercial NAICS Cogen",C4130="Industrial NAICS Cogen",C4130="NAICS-22 Cogen")),FALSE,IF(AND($P$7=FALSE,OR(C4130="Commercial NAICS Cogen",C4130="Commercial NAICS Non-Cogen",C4130="industrial NAICS Cogen", C4130="industrial NAICS non-cogen")),FALSE,TRUE))</f>
        <v>1</v>
      </c>
      <c r="M4130">
        <f t="shared" si="193"/>
        <v>0.19534883720930232</v>
      </c>
      <c r="N4130">
        <f t="shared" si="194"/>
        <v>1</v>
      </c>
    </row>
    <row r="4131" spans="1:14" x14ac:dyDescent="0.2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s="32" t="str">
        <f t="shared" si="192"/>
        <v/>
      </c>
      <c r="J4131" t="str">
        <f>IF(K4131="natural gas",VLOOKUP(D4131,'Cross-Page Data'!$I$4:$J$13,2,FALSE),IF(K4131="solar",VLOOKUP('Form 923'!D4131,'Cross-Page Data'!$I$14:$J$117,2,FALSE),K4131))</f>
        <v>heavy or residual fuel oil</v>
      </c>
      <c r="K4131" t="str">
        <f>VLOOKUP(E4131,'Cross-Page Data'!$D$4:$F$48,3,FALSE)</f>
        <v>heavy or residual fuel oil</v>
      </c>
      <c r="L4131" t="b">
        <f>IF(AND($P$6=FALSE,OR(C4131="Commercial NAICS Cogen",C4131="Industrial NAICS Cogen",C4131="NAICS-22 Cogen")),FALSE,IF(AND($P$7=FALSE,OR(C4131="Commercial NAICS Cogen",C4131="Commercial NAICS Non-Cogen",C4131="industrial NAICS Cogen", C4131="industrial NAICS non-cogen")),FALSE,TRUE))</f>
        <v>1</v>
      </c>
      <c r="M4131">
        <f t="shared" si="193"/>
        <v>4.0160642570281126E-4</v>
      </c>
      <c r="N4131">
        <f t="shared" si="194"/>
        <v>0</v>
      </c>
    </row>
    <row r="4132" spans="1:14" x14ac:dyDescent="0.2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s="32">
        <f t="shared" si="192"/>
        <v>11190435.384349231</v>
      </c>
      <c r="J4132" t="str">
        <f>IF(K4132="natural gas",VLOOKUP(D4132,'Cross-Page Data'!$I$4:$J$13,2,FALSE),IF(K4132="solar",VLOOKUP('Form 923'!D4132,'Cross-Page Data'!$I$14:$J$117,2,FALSE),K4132))</f>
        <v>natural gas peaker</v>
      </c>
      <c r="K4132" t="str">
        <f>VLOOKUP(E4132,'Cross-Page Data'!$D$4:$F$48,3,FALSE)</f>
        <v>natural gas</v>
      </c>
      <c r="L4132" t="b">
        <f>IF(AND($P$6=FALSE,OR(C4132="Commercial NAICS Cogen",C4132="Industrial NAICS Cogen",C4132="NAICS-22 Cogen")),FALSE,IF(AND($P$7=FALSE,OR(C4132="Commercial NAICS Cogen",C4132="Commercial NAICS Non-Cogen",C4132="industrial NAICS Cogen", C4132="industrial NAICS non-cogen")),FALSE,TRUE))</f>
        <v>1</v>
      </c>
      <c r="M4132">
        <f t="shared" si="193"/>
        <v>0.37975308641975308</v>
      </c>
      <c r="N4132">
        <f t="shared" si="194"/>
        <v>1</v>
      </c>
    </row>
    <row r="4133" spans="1:14" x14ac:dyDescent="0.2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s="32">
        <f t="shared" si="192"/>
        <v>10660138.458735654</v>
      </c>
      <c r="J4133" t="str">
        <f>IF(K4133="natural gas",VLOOKUP(D4133,'Cross-Page Data'!$I$4:$J$13,2,FALSE),IF(K4133="solar",VLOOKUP('Form 923'!D4133,'Cross-Page Data'!$I$14:$J$117,2,FALSE),K4133))</f>
        <v>natural gas peaker</v>
      </c>
      <c r="K4133" t="str">
        <f>VLOOKUP(E4133,'Cross-Page Data'!$D$4:$F$48,3,FALSE)</f>
        <v>natural gas</v>
      </c>
      <c r="L4133" t="b">
        <f>IF(AND($P$6=FALSE,OR(C4133="Commercial NAICS Cogen",C4133="Industrial NAICS Cogen",C4133="NAICS-22 Cogen")),FALSE,IF(AND($P$7=FALSE,OR(C4133="Commercial NAICS Cogen",C4133="Commercial NAICS Non-Cogen",C4133="industrial NAICS Cogen", C4133="industrial NAICS non-cogen")),FALSE,TRUE))</f>
        <v>1</v>
      </c>
      <c r="M4133">
        <f t="shared" si="193"/>
        <v>0.43851851851851853</v>
      </c>
      <c r="N4133">
        <f t="shared" si="194"/>
        <v>1</v>
      </c>
    </row>
    <row r="4134" spans="1:14" x14ac:dyDescent="0.2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s="32">
        <f t="shared" si="192"/>
        <v>10774880.471199818</v>
      </c>
      <c r="J4134" t="str">
        <f>IF(K4134="natural gas",VLOOKUP(D4134,'Cross-Page Data'!$I$4:$J$13,2,FALSE),IF(K4134="solar",VLOOKUP('Form 923'!D4134,'Cross-Page Data'!$I$14:$J$117,2,FALSE),K4134))</f>
        <v>heavy or residual fuel oil</v>
      </c>
      <c r="K4134" t="str">
        <f>VLOOKUP(E4134,'Cross-Page Data'!$D$4:$F$48,3,FALSE)</f>
        <v>heavy or residual fuel oil</v>
      </c>
      <c r="L4134" t="b">
        <f>IF(AND($P$6=FALSE,OR(C4134="Commercial NAICS Cogen",C4134="Industrial NAICS Cogen",C4134="NAICS-22 Cogen")),FALSE,IF(AND($P$7=FALSE,OR(C4134="Commercial NAICS Cogen",C4134="Commercial NAICS Non-Cogen",C4134="industrial NAICS Cogen", C4134="industrial NAICS non-cogen")),FALSE,TRUE))</f>
        <v>1</v>
      </c>
      <c r="M4134">
        <f t="shared" si="193"/>
        <v>0.32449799196787149</v>
      </c>
      <c r="N4134">
        <f t="shared" si="194"/>
        <v>1</v>
      </c>
    </row>
    <row r="4135" spans="1:14" x14ac:dyDescent="0.2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s="32">
        <f t="shared" si="192"/>
        <v>10775421.912330743</v>
      </c>
      <c r="J4135" t="str">
        <f>IF(K4135="natural gas",VLOOKUP(D4135,'Cross-Page Data'!$I$4:$J$13,2,FALSE),IF(K4135="solar",VLOOKUP('Form 923'!D4135,'Cross-Page Data'!$I$14:$J$117,2,FALSE),K4135))</f>
        <v>natural gas peaker</v>
      </c>
      <c r="K4135" t="str">
        <f>VLOOKUP(E4135,'Cross-Page Data'!$D$4:$F$48,3,FALSE)</f>
        <v>natural gas</v>
      </c>
      <c r="L4135" t="b">
        <f>IF(AND($P$6=FALSE,OR(C4135="Commercial NAICS Cogen",C4135="Industrial NAICS Cogen",C4135="NAICS-22 Cogen")),FALSE,IF(AND($P$7=FALSE,OR(C4135="Commercial NAICS Cogen",C4135="Commercial NAICS Non-Cogen",C4135="industrial NAICS Cogen", C4135="industrial NAICS non-cogen")),FALSE,TRUE))</f>
        <v>1</v>
      </c>
      <c r="M4135">
        <f t="shared" si="193"/>
        <v>0.42567901234567901</v>
      </c>
      <c r="N4135">
        <f t="shared" si="194"/>
        <v>1</v>
      </c>
    </row>
    <row r="4136" spans="1:14" x14ac:dyDescent="0.2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s="32">
        <f t="shared" si="192"/>
        <v>11903336.618070969</v>
      </c>
      <c r="J4136" t="str">
        <f>IF(K4136="natural gas",VLOOKUP(D4136,'Cross-Page Data'!$I$4:$J$13,2,FALSE),IF(K4136="solar",VLOOKUP('Form 923'!D4136,'Cross-Page Data'!$I$14:$J$117,2,FALSE),K4136))</f>
        <v>heavy or residual fuel oil</v>
      </c>
      <c r="K4136" t="str">
        <f>VLOOKUP(E4136,'Cross-Page Data'!$D$4:$F$48,3,FALSE)</f>
        <v>heavy or residual fuel oil</v>
      </c>
      <c r="L4136" t="b">
        <f>IF(AND($P$6=FALSE,OR(C4136="Commercial NAICS Cogen",C4136="Industrial NAICS Cogen",C4136="NAICS-22 Cogen")),FALSE,IF(AND($P$7=FALSE,OR(C4136="Commercial NAICS Cogen",C4136="Commercial NAICS Non-Cogen",C4136="industrial NAICS Cogen", C4136="industrial NAICS non-cogen")),FALSE,TRUE))</f>
        <v>1</v>
      </c>
      <c r="M4136">
        <f t="shared" si="193"/>
        <v>0.23654618473895583</v>
      </c>
      <c r="N4136">
        <f t="shared" si="194"/>
        <v>1</v>
      </c>
    </row>
    <row r="4137" spans="1:14" x14ac:dyDescent="0.2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s="32">
        <f t="shared" si="192"/>
        <v>11901757.393775748</v>
      </c>
      <c r="J4137" t="str">
        <f>IF(K4137="natural gas",VLOOKUP(D4137,'Cross-Page Data'!$I$4:$J$13,2,FALSE),IF(K4137="solar",VLOOKUP('Form 923'!D4137,'Cross-Page Data'!$I$14:$J$117,2,FALSE),K4137))</f>
        <v>natural gas peaker</v>
      </c>
      <c r="K4137" t="str">
        <f>VLOOKUP(E4137,'Cross-Page Data'!$D$4:$F$48,3,FALSE)</f>
        <v>natural gas</v>
      </c>
      <c r="L4137" t="b">
        <f>IF(AND($P$6=FALSE,OR(C4137="Commercial NAICS Cogen",C4137="Industrial NAICS Cogen",C4137="NAICS-22 Cogen")),FALSE,IF(AND($P$7=FALSE,OR(C4137="Commercial NAICS Cogen",C4137="Commercial NAICS Non-Cogen",C4137="industrial NAICS Cogen", C4137="industrial NAICS non-cogen")),FALSE,TRUE))</f>
        <v>1</v>
      </c>
      <c r="M4137">
        <f t="shared" si="193"/>
        <v>0.29679012345679012</v>
      </c>
      <c r="N4137">
        <f t="shared" si="194"/>
        <v>1</v>
      </c>
    </row>
    <row r="4138" spans="1:14" x14ac:dyDescent="0.2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s="32">
        <f t="shared" si="192"/>
        <v>10000315.29438214</v>
      </c>
      <c r="J4138" t="str">
        <f>IF(K4138="natural gas",VLOOKUP(D4138,'Cross-Page Data'!$I$4:$J$13,2,FALSE),IF(K4138="solar",VLOOKUP('Form 923'!D4138,'Cross-Page Data'!$I$14:$J$117,2,FALSE),K4138))</f>
        <v>heavy or residual fuel oil</v>
      </c>
      <c r="K4138" t="str">
        <f>VLOOKUP(E4138,'Cross-Page Data'!$D$4:$F$48,3,FALSE)</f>
        <v>heavy or residual fuel oil</v>
      </c>
      <c r="L4138" t="b">
        <f>IF(AND($P$6=FALSE,OR(C4138="Commercial NAICS Cogen",C4138="Industrial NAICS Cogen",C4138="NAICS-22 Cogen")),FALSE,IF(AND($P$7=FALSE,OR(C4138="Commercial NAICS Cogen",C4138="Commercial NAICS Non-Cogen",C4138="industrial NAICS Cogen", C4138="industrial NAICS non-cogen")),FALSE,TRUE))</f>
        <v>1</v>
      </c>
      <c r="M4138">
        <f t="shared" si="193"/>
        <v>0.40160642570281124</v>
      </c>
      <c r="N4138">
        <f t="shared" si="194"/>
        <v>1</v>
      </c>
    </row>
    <row r="4139" spans="1:14" x14ac:dyDescent="0.2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s="32">
        <f t="shared" si="192"/>
        <v>10000222.64426294</v>
      </c>
      <c r="J4139" t="str">
        <f>IF(K4139="natural gas",VLOOKUP(D4139,'Cross-Page Data'!$I$4:$J$13,2,FALSE),IF(K4139="solar",VLOOKUP('Form 923'!D4139,'Cross-Page Data'!$I$14:$J$117,2,FALSE),K4139))</f>
        <v>natural gas peaker</v>
      </c>
      <c r="K4139" t="str">
        <f>VLOOKUP(E4139,'Cross-Page Data'!$D$4:$F$48,3,FALSE)</f>
        <v>natural gas</v>
      </c>
      <c r="L4139" t="b">
        <f>IF(AND($P$6=FALSE,OR(C4139="Commercial NAICS Cogen",C4139="Industrial NAICS Cogen",C4139="NAICS-22 Cogen")),FALSE,IF(AND($P$7=FALSE,OR(C4139="Commercial NAICS Cogen",C4139="Commercial NAICS Non-Cogen",C4139="industrial NAICS Cogen", C4139="industrial NAICS non-cogen")),FALSE,TRUE))</f>
        <v>1</v>
      </c>
      <c r="M4139">
        <f t="shared" si="193"/>
        <v>0.50370370370370365</v>
      </c>
      <c r="N4139">
        <f t="shared" si="194"/>
        <v>1</v>
      </c>
    </row>
    <row r="4140" spans="1:14" x14ac:dyDescent="0.2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s="32">
        <f t="shared" si="192"/>
        <v>10529705.488947999</v>
      </c>
      <c r="J4140" t="str">
        <f>IF(K4140="natural gas",VLOOKUP(D4140,'Cross-Page Data'!$I$4:$J$13,2,FALSE),IF(K4140="solar",VLOOKUP('Form 923'!D4140,'Cross-Page Data'!$I$14:$J$117,2,FALSE),K4140))</f>
        <v>heavy or residual fuel oil</v>
      </c>
      <c r="K4140" t="str">
        <f>VLOOKUP(E4140,'Cross-Page Data'!$D$4:$F$48,3,FALSE)</f>
        <v>heavy or residual fuel oil</v>
      </c>
      <c r="L4140" t="b">
        <f>IF(AND($P$6=FALSE,OR(C4140="Commercial NAICS Cogen",C4140="Industrial NAICS Cogen",C4140="NAICS-22 Cogen")),FALSE,IF(AND($P$7=FALSE,OR(C4140="Commercial NAICS Cogen",C4140="Commercial NAICS Non-Cogen",C4140="industrial NAICS Cogen", C4140="industrial NAICS non-cogen")),FALSE,TRUE))</f>
        <v>1</v>
      </c>
      <c r="M4140">
        <f t="shared" si="193"/>
        <v>0.34779116465863452</v>
      </c>
      <c r="N4140">
        <f t="shared" si="194"/>
        <v>1</v>
      </c>
    </row>
    <row r="4141" spans="1:14" x14ac:dyDescent="0.2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s="32">
        <f t="shared" si="192"/>
        <v>9780134.7209505215</v>
      </c>
      <c r="J4141" t="str">
        <f>IF(K4141="natural gas",VLOOKUP(D4141,'Cross-Page Data'!$I$4:$J$13,2,FALSE),IF(K4141="solar",VLOOKUP('Form 923'!D4141,'Cross-Page Data'!$I$14:$J$117,2,FALSE),K4141))</f>
        <v>natural gas peaker</v>
      </c>
      <c r="K4141" t="str">
        <f>VLOOKUP(E4141,'Cross-Page Data'!$D$4:$F$48,3,FALSE)</f>
        <v>natural gas</v>
      </c>
      <c r="L4141" t="b">
        <f>IF(AND($P$6=FALSE,OR(C4141="Commercial NAICS Cogen",C4141="Industrial NAICS Cogen",C4141="NAICS-22 Cogen")),FALSE,IF(AND($P$7=FALSE,OR(C4141="Commercial NAICS Cogen",C4141="Commercial NAICS Non-Cogen",C4141="industrial NAICS Cogen", C4141="industrial NAICS non-cogen")),FALSE,TRUE))</f>
        <v>1</v>
      </c>
      <c r="M4141">
        <f t="shared" si="193"/>
        <v>0.52444444444444449</v>
      </c>
      <c r="N4141">
        <f t="shared" si="194"/>
        <v>1</v>
      </c>
    </row>
    <row r="4142" spans="1:14" x14ac:dyDescent="0.2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s="32" t="str">
        <f t="shared" si="192"/>
        <v/>
      </c>
      <c r="J4142" t="str">
        <f>IF(K4142="natural gas",VLOOKUP(D4142,'Cross-Page Data'!$I$4:$J$13,2,FALSE),IF(K4142="solar",VLOOKUP('Form 923'!D4142,'Cross-Page Data'!$I$14:$J$117,2,FALSE),K4142))</f>
        <v>petroleum</v>
      </c>
      <c r="K4142" t="str">
        <f>VLOOKUP(E4142,'Cross-Page Data'!$D$4:$F$48,3,FALSE)</f>
        <v>petroleum</v>
      </c>
      <c r="L4142" t="b">
        <f>IF(AND($P$6=FALSE,OR(C4142="Commercial NAICS Cogen",C4142="Industrial NAICS Cogen",C4142="NAICS-22 Cogen")),FALSE,IF(AND($P$7=FALSE,OR(C4142="Commercial NAICS Cogen",C4142="Commercial NAICS Non-Cogen",C4142="industrial NAICS Cogen", C4142="industrial NAICS non-cogen")),FALSE,TRUE))</f>
        <v>1</v>
      </c>
      <c r="M4142">
        <f t="shared" si="193"/>
        <v>8.6956521739130436E-3</v>
      </c>
      <c r="N4142">
        <f t="shared" si="194"/>
        <v>0</v>
      </c>
    </row>
    <row r="4143" spans="1:14" x14ac:dyDescent="0.2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s="32">
        <f t="shared" si="192"/>
        <v>9650507.7708578799</v>
      </c>
      <c r="J4143" t="str">
        <f>IF(K4143="natural gas",VLOOKUP(D4143,'Cross-Page Data'!$I$4:$J$13,2,FALSE),IF(K4143="solar",VLOOKUP('Form 923'!D4143,'Cross-Page Data'!$I$14:$J$117,2,FALSE),K4143))</f>
        <v>crude oil</v>
      </c>
      <c r="K4143" t="str">
        <f>VLOOKUP(E4143,'Cross-Page Data'!$D$4:$F$48,3,FALSE)</f>
        <v>crude oil</v>
      </c>
      <c r="L4143" t="b">
        <f>IF(AND($P$6=FALSE,OR(C4143="Commercial NAICS Cogen",C4143="Industrial NAICS Cogen",C4143="NAICS-22 Cogen")),FALSE,IF(AND($P$7=FALSE,OR(C4143="Commercial NAICS Cogen",C4143="Commercial NAICS Non-Cogen",C4143="industrial NAICS Cogen", C4143="industrial NAICS non-cogen")),FALSE,TRUE))</f>
        <v>1</v>
      </c>
      <c r="M4143">
        <f t="shared" si="193"/>
        <v>0.29166666666666669</v>
      </c>
      <c r="N4143">
        <f t="shared" si="194"/>
        <v>1</v>
      </c>
    </row>
    <row r="4144" spans="1:14" x14ac:dyDescent="0.2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s="32">
        <f t="shared" si="192"/>
        <v>10108974.35897436</v>
      </c>
      <c r="J4144" t="str">
        <f>IF(K4144="natural gas",VLOOKUP(D4144,'Cross-Page Data'!$I$4:$J$13,2,FALSE),IF(K4144="solar",VLOOKUP('Form 923'!D4144,'Cross-Page Data'!$I$14:$J$117,2,FALSE),K4144))</f>
        <v>natural gas peaker</v>
      </c>
      <c r="K4144" t="str">
        <f>VLOOKUP(E4144,'Cross-Page Data'!$D$4:$F$48,3,FALSE)</f>
        <v>natural gas</v>
      </c>
      <c r="L4144" t="b">
        <f>IF(AND($P$6=FALSE,OR(C4144="Commercial NAICS Cogen",C4144="Industrial NAICS Cogen",C4144="NAICS-22 Cogen")),FALSE,IF(AND($P$7=FALSE,OR(C4144="Commercial NAICS Cogen",C4144="Commercial NAICS Non-Cogen",C4144="industrial NAICS Cogen", C4144="industrial NAICS non-cogen")),FALSE,TRUE))</f>
        <v>1</v>
      </c>
      <c r="M4144">
        <f t="shared" si="193"/>
        <v>0.49432098765432098</v>
      </c>
      <c r="N4144">
        <f t="shared" si="194"/>
        <v>1</v>
      </c>
    </row>
    <row r="4145" spans="1:14" x14ac:dyDescent="0.2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s="32">
        <f t="shared" si="192"/>
        <v>11722765.200503254</v>
      </c>
      <c r="J4145" t="str">
        <f>IF(K4145="natural gas",VLOOKUP(D4145,'Cross-Page Data'!$I$4:$J$13,2,FALSE),IF(K4145="solar",VLOOKUP('Form 923'!D4145,'Cross-Page Data'!$I$14:$J$117,2,FALSE),K4145))</f>
        <v>heavy or residual fuel oil</v>
      </c>
      <c r="K4145" t="str">
        <f>VLOOKUP(E4145,'Cross-Page Data'!$D$4:$F$48,3,FALSE)</f>
        <v>heavy or residual fuel oil</v>
      </c>
      <c r="L4145" t="b">
        <f>IF(AND($P$6=FALSE,OR(C4145="Commercial NAICS Cogen",C4145="Industrial NAICS Cogen",C4145="NAICS-22 Cogen")),FALSE,IF(AND($P$7=FALSE,OR(C4145="Commercial NAICS Cogen",C4145="Commercial NAICS Non-Cogen",C4145="industrial NAICS Cogen", C4145="industrial NAICS non-cogen")),FALSE,TRUE))</f>
        <v>1</v>
      </c>
      <c r="M4145">
        <f t="shared" si="193"/>
        <v>0.2461847389558233</v>
      </c>
      <c r="N4145">
        <f t="shared" si="194"/>
        <v>1</v>
      </c>
    </row>
    <row r="4146" spans="1:14" x14ac:dyDescent="0.2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s="32">
        <f t="shared" si="192"/>
        <v>11722970.585909842</v>
      </c>
      <c r="J4146" t="str">
        <f>IF(K4146="natural gas",VLOOKUP(D4146,'Cross-Page Data'!$I$4:$J$13,2,FALSE),IF(K4146="solar",VLOOKUP('Form 923'!D4146,'Cross-Page Data'!$I$14:$J$117,2,FALSE),K4146))</f>
        <v>natural gas peaker</v>
      </c>
      <c r="K4146" t="str">
        <f>VLOOKUP(E4146,'Cross-Page Data'!$D$4:$F$48,3,FALSE)</f>
        <v>natural gas</v>
      </c>
      <c r="L4146" t="b">
        <f>IF(AND($P$6=FALSE,OR(C4146="Commercial NAICS Cogen",C4146="Industrial NAICS Cogen",C4146="NAICS-22 Cogen")),FALSE,IF(AND($P$7=FALSE,OR(C4146="Commercial NAICS Cogen",C4146="Commercial NAICS Non-Cogen",C4146="industrial NAICS Cogen", C4146="industrial NAICS non-cogen")),FALSE,TRUE))</f>
        <v>1</v>
      </c>
      <c r="M4146">
        <f t="shared" si="193"/>
        <v>0.31308641975308643</v>
      </c>
      <c r="N4146">
        <f t="shared" si="194"/>
        <v>1</v>
      </c>
    </row>
    <row r="4147" spans="1:14" x14ac:dyDescent="0.2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s="32" t="str">
        <f t="shared" si="192"/>
        <v/>
      </c>
      <c r="J4147" t="str">
        <f>IF(K4147="natural gas",VLOOKUP(D4147,'Cross-Page Data'!$I$4:$J$13,2,FALSE),IF(K4147="solar",VLOOKUP('Form 923'!D4147,'Cross-Page Data'!$I$14:$J$117,2,FALSE),K4147))</f>
        <v>heavy or residual fuel oil</v>
      </c>
      <c r="K4147" t="str">
        <f>VLOOKUP(E4147,'Cross-Page Data'!$D$4:$F$48,3,FALSE)</f>
        <v>heavy or residual fuel oil</v>
      </c>
      <c r="L4147" t="b">
        <f>IF(AND($P$6=FALSE,OR(C4147="Commercial NAICS Cogen",C4147="Industrial NAICS Cogen",C4147="NAICS-22 Cogen")),FALSE,IF(AND($P$7=FALSE,OR(C4147="Commercial NAICS Cogen",C4147="Commercial NAICS Non-Cogen",C4147="industrial NAICS Cogen", C4147="industrial NAICS non-cogen")),FALSE,TRUE))</f>
        <v>1</v>
      </c>
      <c r="M4147">
        <f t="shared" si="193"/>
        <v>4.0160642570281126E-4</v>
      </c>
      <c r="N4147">
        <f t="shared" si="194"/>
        <v>0</v>
      </c>
    </row>
    <row r="4148" spans="1:14" x14ac:dyDescent="0.2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s="32">
        <f t="shared" si="192"/>
        <v>10885572.139303483</v>
      </c>
      <c r="J4148" t="str">
        <f>IF(K4148="natural gas",VLOOKUP(D4148,'Cross-Page Data'!$I$4:$J$13,2,FALSE),IF(K4148="solar",VLOOKUP('Form 923'!D4148,'Cross-Page Data'!$I$14:$J$117,2,FALSE),K4148))</f>
        <v>natural gas peaker</v>
      </c>
      <c r="K4148" t="str">
        <f>VLOOKUP(E4148,'Cross-Page Data'!$D$4:$F$48,3,FALSE)</f>
        <v>natural gas</v>
      </c>
      <c r="L4148" t="b">
        <f>IF(AND($P$6=FALSE,OR(C4148="Commercial NAICS Cogen",C4148="Industrial NAICS Cogen",C4148="NAICS-22 Cogen")),FALSE,IF(AND($P$7=FALSE,OR(C4148="Commercial NAICS Cogen",C4148="Commercial NAICS Non-Cogen",C4148="industrial NAICS Cogen", C4148="industrial NAICS non-cogen")),FALSE,TRUE))</f>
        <v>1</v>
      </c>
      <c r="M4148">
        <f t="shared" si="193"/>
        <v>0.41283950617283949</v>
      </c>
      <c r="N4148">
        <f t="shared" si="194"/>
        <v>1</v>
      </c>
    </row>
    <row r="4149" spans="1:14" x14ac:dyDescent="0.2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s="32">
        <f t="shared" si="192"/>
        <v>6909660.2722451249</v>
      </c>
      <c r="J4149" t="str">
        <f>IF(K4149="natural gas",VLOOKUP(D4149,'Cross-Page Data'!$I$4:$J$13,2,FALSE),IF(K4149="solar",VLOOKUP('Form 923'!D4149,'Cross-Page Data'!$I$14:$J$117,2,FALSE),K4149))</f>
        <v>natural gas nonpeaker</v>
      </c>
      <c r="K4149" t="str">
        <f>VLOOKUP(E4149,'Cross-Page Data'!$D$4:$F$48,3,FALSE)</f>
        <v>natural gas</v>
      </c>
      <c r="L4149" t="b">
        <f>IF(AND($P$6=FALSE,OR(C4149="Commercial NAICS Cogen",C4149="Industrial NAICS Cogen",C4149="NAICS-22 Cogen")),FALSE,IF(AND($P$7=FALSE,OR(C4149="Commercial NAICS Cogen",C4149="Commercial NAICS Non-Cogen",C4149="industrial NAICS Cogen", C4149="industrial NAICS non-cogen")),FALSE,TRUE))</f>
        <v>1</v>
      </c>
      <c r="M4149">
        <f t="shared" si="193"/>
        <v>0.44558139534883723</v>
      </c>
      <c r="N4149">
        <f t="shared" si="194"/>
        <v>1</v>
      </c>
    </row>
    <row r="4150" spans="1:14" x14ac:dyDescent="0.2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s="32">
        <f t="shared" si="192"/>
        <v>6909761.6986828903</v>
      </c>
      <c r="J4150" t="str">
        <f>IF(K4150="natural gas",VLOOKUP(D4150,'Cross-Page Data'!$I$4:$J$13,2,FALSE),IF(K4150="solar",VLOOKUP('Form 923'!D4150,'Cross-Page Data'!$I$14:$J$117,2,FALSE),K4150))</f>
        <v>natural gas nonpeaker</v>
      </c>
      <c r="K4150" t="str">
        <f>VLOOKUP(E4150,'Cross-Page Data'!$D$4:$F$48,3,FALSE)</f>
        <v>natural gas</v>
      </c>
      <c r="L4150" t="b">
        <f>IF(AND($P$6=FALSE,OR(C4150="Commercial NAICS Cogen",C4150="Industrial NAICS Cogen",C4150="NAICS-22 Cogen")),FALSE,IF(AND($P$7=FALSE,OR(C4150="Commercial NAICS Cogen",C4150="Commercial NAICS Non-Cogen",C4150="industrial NAICS Cogen", C4150="industrial NAICS non-cogen")),FALSE,TRUE))</f>
        <v>1</v>
      </c>
      <c r="M4150">
        <f t="shared" si="193"/>
        <v>0.44465116279069766</v>
      </c>
      <c r="N4150">
        <f t="shared" si="194"/>
        <v>1</v>
      </c>
    </row>
    <row r="4151" spans="1:14" x14ac:dyDescent="0.2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s="32">
        <f t="shared" si="192"/>
        <v>11930160.335661625</v>
      </c>
      <c r="J4151" t="str">
        <f>IF(K4151="natural gas",VLOOKUP(D4151,'Cross-Page Data'!$I$4:$J$13,2,FALSE),IF(K4151="solar",VLOOKUP('Form 923'!D4151,'Cross-Page Data'!$I$14:$J$117,2,FALSE),K4151))</f>
        <v>heavy or residual fuel oil</v>
      </c>
      <c r="K4151" t="str">
        <f>VLOOKUP(E4151,'Cross-Page Data'!$D$4:$F$48,3,FALSE)</f>
        <v>heavy or residual fuel oil</v>
      </c>
      <c r="L4151" t="b">
        <f>IF(AND($P$6=FALSE,OR(C4151="Commercial NAICS Cogen",C4151="Industrial NAICS Cogen",C4151="NAICS-22 Cogen")),FALSE,IF(AND($P$7=FALSE,OR(C4151="Commercial NAICS Cogen",C4151="Commercial NAICS Non-Cogen",C4151="industrial NAICS Cogen", C4151="industrial NAICS non-cogen")),FALSE,TRUE))</f>
        <v>1</v>
      </c>
      <c r="M4151">
        <f t="shared" si="193"/>
        <v>0.23493975903614459</v>
      </c>
      <c r="N4151">
        <f t="shared" si="194"/>
        <v>1</v>
      </c>
    </row>
    <row r="4152" spans="1:14" x14ac:dyDescent="0.2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s="32">
        <f t="shared" si="192"/>
        <v>11812012.944721883</v>
      </c>
      <c r="J4152" t="str">
        <f>IF(K4152="natural gas",VLOOKUP(D4152,'Cross-Page Data'!$I$4:$J$13,2,FALSE),IF(K4152="solar",VLOOKUP('Form 923'!D4152,'Cross-Page Data'!$I$14:$J$117,2,FALSE),K4152))</f>
        <v>natural gas peaker</v>
      </c>
      <c r="K4152" t="str">
        <f>VLOOKUP(E4152,'Cross-Page Data'!$D$4:$F$48,3,FALSE)</f>
        <v>natural gas</v>
      </c>
      <c r="L4152" t="b">
        <f>IF(AND($P$6=FALSE,OR(C4152="Commercial NAICS Cogen",C4152="Industrial NAICS Cogen",C4152="NAICS-22 Cogen")),FALSE,IF(AND($P$7=FALSE,OR(C4152="Commercial NAICS Cogen",C4152="Commercial NAICS Non-Cogen",C4152="industrial NAICS Cogen", C4152="industrial NAICS non-cogen")),FALSE,TRUE))</f>
        <v>1</v>
      </c>
      <c r="M4152">
        <f t="shared" si="193"/>
        <v>0.30666666666666664</v>
      </c>
      <c r="N4152">
        <f t="shared" si="194"/>
        <v>1</v>
      </c>
    </row>
    <row r="4153" spans="1:14" x14ac:dyDescent="0.2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s="32" t="str">
        <f t="shared" si="192"/>
        <v/>
      </c>
      <c r="J4153" t="str">
        <f>IF(K4153="natural gas",VLOOKUP(D4153,'Cross-Page Data'!$I$4:$J$13,2,FALSE),IF(K4153="solar",VLOOKUP('Form 923'!D4153,'Cross-Page Data'!$I$14:$J$117,2,FALSE),K4153))</f>
        <v>heavy or residual fuel oil</v>
      </c>
      <c r="K4153" t="str">
        <f>VLOOKUP(E4153,'Cross-Page Data'!$D$4:$F$48,3,FALSE)</f>
        <v>heavy or residual fuel oil</v>
      </c>
      <c r="L4153" t="b">
        <f>IF(AND($P$6=FALSE,OR(C4153="Commercial NAICS Cogen",C4153="Industrial NAICS Cogen",C4153="NAICS-22 Cogen")),FALSE,IF(AND($P$7=FALSE,OR(C4153="Commercial NAICS Cogen",C4153="Commercial NAICS Non-Cogen",C4153="industrial NAICS Cogen", C4153="industrial NAICS non-cogen")),FALSE,TRUE))</f>
        <v>1</v>
      </c>
      <c r="M4153">
        <f t="shared" si="193"/>
        <v>4.0160642570281126E-4</v>
      </c>
      <c r="N4153">
        <f t="shared" si="194"/>
        <v>0</v>
      </c>
    </row>
    <row r="4154" spans="1:14" x14ac:dyDescent="0.2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s="32">
        <f t="shared" si="192"/>
        <v>128033.61490029733</v>
      </c>
      <c r="J4154" t="str">
        <f>IF(K4154="natural gas",VLOOKUP(D4154,'Cross-Page Data'!$I$4:$J$13,2,FALSE),IF(K4154="solar",VLOOKUP('Form 923'!D4154,'Cross-Page Data'!$I$14:$J$117,2,FALSE),K4154))</f>
        <v>natural gas nonpeaker</v>
      </c>
      <c r="K4154" t="str">
        <f>VLOOKUP(E4154,'Cross-Page Data'!$D$4:$F$48,3,FALSE)</f>
        <v>natural gas</v>
      </c>
      <c r="L4154" t="b">
        <f>IF(AND($P$6=FALSE,OR(C4154="Commercial NAICS Cogen",C4154="Industrial NAICS Cogen",C4154="NAICS-22 Cogen")),FALSE,IF(AND($P$7=FALSE,OR(C4154="Commercial NAICS Cogen",C4154="Commercial NAICS Non-Cogen",C4154="industrial NAICS Cogen", C4154="industrial NAICS non-cogen")),FALSE,TRUE))</f>
        <v>1</v>
      </c>
      <c r="M4154">
        <f t="shared" si="193"/>
        <v>0.74976744186046507</v>
      </c>
      <c r="N4154">
        <f t="shared" si="194"/>
        <v>1</v>
      </c>
    </row>
    <row r="4155" spans="1:14" x14ac:dyDescent="0.2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s="32" t="str">
        <f t="shared" si="192"/>
        <v/>
      </c>
      <c r="J4155" t="str">
        <f>IF(K4155="natural gas",VLOOKUP(D4155,'Cross-Page Data'!$I$4:$J$13,2,FALSE),IF(K4155="solar",VLOOKUP('Form 923'!D4155,'Cross-Page Data'!$I$14:$J$117,2,FALSE),K4155))</f>
        <v>heavy or residual fuel oil</v>
      </c>
      <c r="K4155" t="str">
        <f>VLOOKUP(E4155,'Cross-Page Data'!$D$4:$F$48,3,FALSE)</f>
        <v>heavy or residual fuel oil</v>
      </c>
      <c r="L4155" t="b">
        <f>IF(AND($P$6=FALSE,OR(C4155="Commercial NAICS Cogen",C4155="Industrial NAICS Cogen",C4155="NAICS-22 Cogen")),FALSE,IF(AND($P$7=FALSE,OR(C4155="Commercial NAICS Cogen",C4155="Commercial NAICS Non-Cogen",C4155="industrial NAICS Cogen", C4155="industrial NAICS non-cogen")),FALSE,TRUE))</f>
        <v>1</v>
      </c>
      <c r="M4155">
        <f t="shared" si="193"/>
        <v>4.0160642570281126E-4</v>
      </c>
      <c r="N4155">
        <f t="shared" si="194"/>
        <v>0</v>
      </c>
    </row>
    <row r="4156" spans="1:14" x14ac:dyDescent="0.2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s="32">
        <f t="shared" si="192"/>
        <v>10171073.036549523</v>
      </c>
      <c r="J4156" t="str">
        <f>IF(K4156="natural gas",VLOOKUP(D4156,'Cross-Page Data'!$I$4:$J$13,2,FALSE),IF(K4156="solar",VLOOKUP('Form 923'!D4156,'Cross-Page Data'!$I$14:$J$117,2,FALSE),K4156))</f>
        <v>natural gas nonpeaker</v>
      </c>
      <c r="K4156" t="str">
        <f>VLOOKUP(E4156,'Cross-Page Data'!$D$4:$F$48,3,FALSE)</f>
        <v>natural gas</v>
      </c>
      <c r="L4156" t="b">
        <f>IF(AND($P$6=FALSE,OR(C4156="Commercial NAICS Cogen",C4156="Industrial NAICS Cogen",C4156="NAICS-22 Cogen")),FALSE,IF(AND($P$7=FALSE,OR(C4156="Commercial NAICS Cogen",C4156="Commercial NAICS Non-Cogen",C4156="industrial NAICS Cogen", C4156="industrial NAICS non-cogen")),FALSE,TRUE))</f>
        <v>1</v>
      </c>
      <c r="M4156">
        <f t="shared" si="193"/>
        <v>0.32837209302325582</v>
      </c>
      <c r="N4156">
        <f t="shared" si="194"/>
        <v>1</v>
      </c>
    </row>
    <row r="4157" spans="1:14" x14ac:dyDescent="0.2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s="32">
        <f t="shared" si="192"/>
        <v>12750732.504552081</v>
      </c>
      <c r="J4157" t="str">
        <f>IF(K4157="natural gas",VLOOKUP(D4157,'Cross-Page Data'!$I$4:$J$13,2,FALSE),IF(K4157="solar",VLOOKUP('Form 923'!D4157,'Cross-Page Data'!$I$14:$J$117,2,FALSE),K4157))</f>
        <v>heavy or residual fuel oil</v>
      </c>
      <c r="K4157" t="str">
        <f>VLOOKUP(E4157,'Cross-Page Data'!$D$4:$F$48,3,FALSE)</f>
        <v>heavy or residual fuel oil</v>
      </c>
      <c r="L4157" t="b">
        <f>IF(AND($P$6=FALSE,OR(C4157="Commercial NAICS Cogen",C4157="Industrial NAICS Cogen",C4157="NAICS-22 Cogen")),FALSE,IF(AND($P$7=FALSE,OR(C4157="Commercial NAICS Cogen",C4157="Commercial NAICS Non-Cogen",C4157="industrial NAICS Cogen", C4157="industrial NAICS non-cogen")),FALSE,TRUE))</f>
        <v>1</v>
      </c>
      <c r="M4157">
        <f t="shared" si="193"/>
        <v>0.19357429718875502</v>
      </c>
      <c r="N4157">
        <f t="shared" si="194"/>
        <v>1</v>
      </c>
    </row>
    <row r="4158" spans="1:14" x14ac:dyDescent="0.2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s="32">
        <f t="shared" si="192"/>
        <v>11209478.680794582</v>
      </c>
      <c r="J4158" t="str">
        <f>IF(K4158="natural gas",VLOOKUP(D4158,'Cross-Page Data'!$I$4:$J$13,2,FALSE),IF(K4158="solar",VLOOKUP('Form 923'!D4158,'Cross-Page Data'!$I$14:$J$117,2,FALSE),K4158))</f>
        <v>natural gas peaker</v>
      </c>
      <c r="K4158" t="str">
        <f>VLOOKUP(E4158,'Cross-Page Data'!$D$4:$F$48,3,FALSE)</f>
        <v>natural gas</v>
      </c>
      <c r="L4158" t="b">
        <f>IF(AND($P$6=FALSE,OR(C4158="Commercial NAICS Cogen",C4158="Industrial NAICS Cogen",C4158="NAICS-22 Cogen")),FALSE,IF(AND($P$7=FALSE,OR(C4158="Commercial NAICS Cogen",C4158="Commercial NAICS Non-Cogen",C4158="industrial NAICS Cogen", C4158="industrial NAICS non-cogen")),FALSE,TRUE))</f>
        <v>1</v>
      </c>
      <c r="M4158">
        <f t="shared" si="193"/>
        <v>0.37580246913580245</v>
      </c>
      <c r="N4158">
        <f t="shared" si="194"/>
        <v>1</v>
      </c>
    </row>
    <row r="4159" spans="1:14" x14ac:dyDescent="0.2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s="32">
        <f t="shared" si="192"/>
        <v>9510344.8275862075</v>
      </c>
      <c r="J4159" t="str">
        <f>IF(K4159="natural gas",VLOOKUP(D4159,'Cross-Page Data'!$I$4:$J$13,2,FALSE),IF(K4159="solar",VLOOKUP('Form 923'!D4159,'Cross-Page Data'!$I$14:$J$117,2,FALSE),K4159))</f>
        <v>heavy or residual fuel oil</v>
      </c>
      <c r="K4159" t="str">
        <f>VLOOKUP(E4159,'Cross-Page Data'!$D$4:$F$48,3,FALSE)</f>
        <v>heavy or residual fuel oil</v>
      </c>
      <c r="L4159" t="b">
        <f>IF(AND($P$6=FALSE,OR(C4159="Commercial NAICS Cogen",C4159="Industrial NAICS Cogen",C4159="NAICS-22 Cogen")),FALSE,IF(AND($P$7=FALSE,OR(C4159="Commercial NAICS Cogen",C4159="Commercial NAICS Non-Cogen",C4159="industrial NAICS Cogen", C4159="industrial NAICS non-cogen")),FALSE,TRUE))</f>
        <v>1</v>
      </c>
      <c r="M4159">
        <f t="shared" si="193"/>
        <v>0.44578313253012047</v>
      </c>
      <c r="N4159">
        <f t="shared" si="194"/>
        <v>1</v>
      </c>
    </row>
    <row r="4160" spans="1:14" x14ac:dyDescent="0.2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s="32">
        <f t="shared" si="192"/>
        <v>12179064.200475208</v>
      </c>
      <c r="J4160" t="str">
        <f>IF(K4160="natural gas",VLOOKUP(D4160,'Cross-Page Data'!$I$4:$J$13,2,FALSE),IF(K4160="solar",VLOOKUP('Form 923'!D4160,'Cross-Page Data'!$I$14:$J$117,2,FALSE),K4160))</f>
        <v>heavy or residual fuel oil</v>
      </c>
      <c r="K4160" t="str">
        <f>VLOOKUP(E4160,'Cross-Page Data'!$D$4:$F$48,3,FALSE)</f>
        <v>heavy or residual fuel oil</v>
      </c>
      <c r="L4160" t="b">
        <f>IF(AND($P$6=FALSE,OR(C4160="Commercial NAICS Cogen",C4160="Industrial NAICS Cogen",C4160="NAICS-22 Cogen")),FALSE,IF(AND($P$7=FALSE,OR(C4160="Commercial NAICS Cogen",C4160="Commercial NAICS Non-Cogen",C4160="industrial NAICS Cogen", C4160="industrial NAICS non-cogen")),FALSE,TRUE))</f>
        <v>1</v>
      </c>
      <c r="M4160">
        <f t="shared" si="193"/>
        <v>0.21887550200803213</v>
      </c>
      <c r="N4160">
        <f t="shared" si="194"/>
        <v>1</v>
      </c>
    </row>
    <row r="4161" spans="1:14" x14ac:dyDescent="0.2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s="32">
        <f t="shared" si="192"/>
        <v>12179049.808947027</v>
      </c>
      <c r="J4161" t="str">
        <f>IF(K4161="natural gas",VLOOKUP(D4161,'Cross-Page Data'!$I$4:$J$13,2,FALSE),IF(K4161="solar",VLOOKUP('Form 923'!D4161,'Cross-Page Data'!$I$14:$J$117,2,FALSE),K4161))</f>
        <v>natural gas peaker</v>
      </c>
      <c r="K4161" t="str">
        <f>VLOOKUP(E4161,'Cross-Page Data'!$D$4:$F$48,3,FALSE)</f>
        <v>natural gas</v>
      </c>
      <c r="L4161" t="b">
        <f>IF(AND($P$6=FALSE,OR(C4161="Commercial NAICS Cogen",C4161="Industrial NAICS Cogen",C4161="NAICS-22 Cogen")),FALSE,IF(AND($P$7=FALSE,OR(C4161="Commercial NAICS Cogen",C4161="Commercial NAICS Non-Cogen",C4161="industrial NAICS Cogen", C4161="industrial NAICS non-cogen")),FALSE,TRUE))</f>
        <v>1</v>
      </c>
      <c r="M4161">
        <f t="shared" si="193"/>
        <v>0.26864197530864198</v>
      </c>
      <c r="N4161">
        <f t="shared" si="194"/>
        <v>1</v>
      </c>
    </row>
    <row r="4162" spans="1:14" x14ac:dyDescent="0.2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s="32">
        <f t="shared" si="192"/>
        <v>9717514.1242937855</v>
      </c>
      <c r="J4162" t="str">
        <f>IF(K4162="natural gas",VLOOKUP(D4162,'Cross-Page Data'!$I$4:$J$13,2,FALSE),IF(K4162="solar",VLOOKUP('Form 923'!D4162,'Cross-Page Data'!$I$14:$J$117,2,FALSE),K4162))</f>
        <v>heavy or residual fuel oil</v>
      </c>
      <c r="K4162" t="str">
        <f>VLOOKUP(E4162,'Cross-Page Data'!$D$4:$F$48,3,FALSE)</f>
        <v>heavy or residual fuel oil</v>
      </c>
      <c r="L4162" t="b">
        <f>IF(AND($P$6=FALSE,OR(C4162="Commercial NAICS Cogen",C4162="Industrial NAICS Cogen",C4162="NAICS-22 Cogen")),FALSE,IF(AND($P$7=FALSE,OR(C4162="Commercial NAICS Cogen",C4162="Commercial NAICS Non-Cogen",C4162="industrial NAICS Cogen", C4162="industrial NAICS non-cogen")),FALSE,TRUE))</f>
        <v>1</v>
      </c>
      <c r="M4162">
        <f t="shared" si="193"/>
        <v>0.43293172690763054</v>
      </c>
      <c r="N4162">
        <f t="shared" si="194"/>
        <v>1</v>
      </c>
    </row>
    <row r="4163" spans="1:14" x14ac:dyDescent="0.2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s="32">
        <f t="shared" si="192"/>
        <v>10422077.922077922</v>
      </c>
      <c r="J4163" t="str">
        <f>IF(K4163="natural gas",VLOOKUP(D4163,'Cross-Page Data'!$I$4:$J$13,2,FALSE),IF(K4163="solar",VLOOKUP('Form 923'!D4163,'Cross-Page Data'!$I$14:$J$117,2,FALSE),K4163))</f>
        <v>heavy or residual fuel oil</v>
      </c>
      <c r="K4163" t="str">
        <f>VLOOKUP(E4163,'Cross-Page Data'!$D$4:$F$48,3,FALSE)</f>
        <v>heavy or residual fuel oil</v>
      </c>
      <c r="L4163" t="b">
        <f>IF(AND($P$6=FALSE,OR(C4163="Commercial NAICS Cogen",C4163="Industrial NAICS Cogen",C4163="NAICS-22 Cogen")),FALSE,IF(AND($P$7=FALSE,OR(C4163="Commercial NAICS Cogen",C4163="Commercial NAICS Non-Cogen",C4163="industrial NAICS Cogen", C4163="industrial NAICS non-cogen")),FALSE,TRUE))</f>
        <v>1</v>
      </c>
      <c r="M4163">
        <f t="shared" si="193"/>
        <v>0.35903614457831323</v>
      </c>
      <c r="N4163">
        <f t="shared" si="194"/>
        <v>1</v>
      </c>
    </row>
    <row r="4164" spans="1:14" x14ac:dyDescent="0.2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s="32" t="str">
        <f t="shared" si="192"/>
        <v/>
      </c>
      <c r="J4164" t="str">
        <f>IF(K4164="natural gas",VLOOKUP(D4164,'Cross-Page Data'!$I$4:$J$13,2,FALSE),IF(K4164="solar",VLOOKUP('Form 923'!D4164,'Cross-Page Data'!$I$14:$J$117,2,FALSE),K4164))</f>
        <v>natural gas peaker</v>
      </c>
      <c r="K4164" t="str">
        <f>VLOOKUP(E4164,'Cross-Page Data'!$D$4:$F$48,3,FALSE)</f>
        <v>natural gas</v>
      </c>
      <c r="L4164" t="b">
        <f>IF(AND($P$6=FALSE,OR(C4164="Commercial NAICS Cogen",C4164="Industrial NAICS Cogen",C4164="NAICS-22 Cogen")),FALSE,IF(AND($P$7=FALSE,OR(C4164="Commercial NAICS Cogen",C4164="Commercial NAICS Non-Cogen",C4164="industrial NAICS Cogen", C4164="industrial NAICS non-cogen")),FALSE,TRUE))</f>
        <v>1</v>
      </c>
      <c r="M4164">
        <f t="shared" si="193"/>
        <v>4.9382716049382717E-4</v>
      </c>
      <c r="N4164">
        <f t="shared" si="194"/>
        <v>0</v>
      </c>
    </row>
    <row r="4165" spans="1:14" x14ac:dyDescent="0.2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s="32">
        <f t="shared" si="192"/>
        <v>9729729.7297297306</v>
      </c>
      <c r="J4165" t="str">
        <f>IF(K4165="natural gas",VLOOKUP(D4165,'Cross-Page Data'!$I$4:$J$13,2,FALSE),IF(K4165="solar",VLOOKUP('Form 923'!D4165,'Cross-Page Data'!$I$14:$J$117,2,FALSE),K4165))</f>
        <v>heavy or residual fuel oil</v>
      </c>
      <c r="K4165" t="str">
        <f>VLOOKUP(E4165,'Cross-Page Data'!$D$4:$F$48,3,FALSE)</f>
        <v>heavy or residual fuel oil</v>
      </c>
      <c r="L4165" t="b">
        <f>IF(AND($P$6=FALSE,OR(C4165="Commercial NAICS Cogen",C4165="Industrial NAICS Cogen",C4165="NAICS-22 Cogen")),FALSE,IF(AND($P$7=FALSE,OR(C4165="Commercial NAICS Cogen",C4165="Commercial NAICS Non-Cogen",C4165="industrial NAICS Cogen", C4165="industrial NAICS non-cogen")),FALSE,TRUE))</f>
        <v>1</v>
      </c>
      <c r="M4165">
        <f t="shared" si="193"/>
        <v>0.43253012048192774</v>
      </c>
      <c r="N4165">
        <f t="shared" si="194"/>
        <v>1</v>
      </c>
    </row>
    <row r="4166" spans="1:14" x14ac:dyDescent="0.2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s="32">
        <f t="shared" si="192"/>
        <v>9988888.8888888881</v>
      </c>
      <c r="J4166" t="str">
        <f>IF(K4166="natural gas",VLOOKUP(D4166,'Cross-Page Data'!$I$4:$J$13,2,FALSE),IF(K4166="solar",VLOOKUP('Form 923'!D4166,'Cross-Page Data'!$I$14:$J$117,2,FALSE),K4166))</f>
        <v>heavy or residual fuel oil</v>
      </c>
      <c r="K4166" t="str">
        <f>VLOOKUP(E4166,'Cross-Page Data'!$D$4:$F$48,3,FALSE)</f>
        <v>heavy or residual fuel oil</v>
      </c>
      <c r="L4166" t="b">
        <f>IF(AND($P$6=FALSE,OR(C4166="Commercial NAICS Cogen",C4166="Industrial NAICS Cogen",C4166="NAICS-22 Cogen")),FALSE,IF(AND($P$7=FALSE,OR(C4166="Commercial NAICS Cogen",C4166="Commercial NAICS Non-Cogen",C4166="industrial NAICS Cogen", C4166="industrial NAICS non-cogen")),FALSE,TRUE))</f>
        <v>1</v>
      </c>
      <c r="M4166">
        <f t="shared" si="193"/>
        <v>0.40441767068273093</v>
      </c>
      <c r="N4166">
        <f t="shared" si="194"/>
        <v>1</v>
      </c>
    </row>
    <row r="4167" spans="1:14" x14ac:dyDescent="0.2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s="32">
        <f t="shared" ref="I4167:I4230" si="195">IFERROR(F4167/G4167*10^6,"")</f>
        <v>8902114.8036253769</v>
      </c>
      <c r="J4167" t="str">
        <f>IF(K4167="natural gas",VLOOKUP(D4167,'Cross-Page Data'!$I$4:$J$13,2,FALSE),IF(K4167="solar",VLOOKUP('Form 923'!D4167,'Cross-Page Data'!$I$14:$J$117,2,FALSE),K4167))</f>
        <v>wind</v>
      </c>
      <c r="K4167" t="str">
        <f>VLOOKUP(E4167,'Cross-Page Data'!$D$4:$F$48,3,FALSE)</f>
        <v>wind</v>
      </c>
      <c r="L4167" t="b">
        <f>IF(AND($P$6=FALSE,OR(C4167="Commercial NAICS Cogen",C4167="Industrial NAICS Cogen",C4167="NAICS-22 Cogen")),FALSE,IF(AND($P$7=FALSE,OR(C4167="Commercial NAICS Cogen",C4167="Commercial NAICS Non-Cogen",C4167="industrial NAICS Cogen", C4167="industrial NAICS non-cogen")),FALSE,TRUE))</f>
        <v>1</v>
      </c>
      <c r="M4167">
        <f t="shared" ref="M4167:M4230" si="196">(COUNTIFS($J$6:$J$14148,J4167,$I$6:$I$14148,"&gt;"&amp;I4167)+1)/COUNTIFS($J$6:$J$14148,J4167)</f>
        <v>6.2117235345581799E-2</v>
      </c>
      <c r="N4167">
        <f t="shared" ref="N4167:N4230" si="197">IF(OR(M4167&gt;0.95,M4167&lt;0.05),0,1)</f>
        <v>1</v>
      </c>
    </row>
    <row r="4168" spans="1:14" x14ac:dyDescent="0.2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s="32">
        <f t="shared" si="195"/>
        <v>10434782.608695652</v>
      </c>
      <c r="J4168" t="str">
        <f>IF(K4168="natural gas",VLOOKUP(D4168,'Cross-Page Data'!$I$4:$J$13,2,FALSE),IF(K4168="solar",VLOOKUP('Form 923'!D4168,'Cross-Page Data'!$I$14:$J$117,2,FALSE),K4168))</f>
        <v>heavy or residual fuel oil</v>
      </c>
      <c r="K4168" t="str">
        <f>VLOOKUP(E4168,'Cross-Page Data'!$D$4:$F$48,3,FALSE)</f>
        <v>heavy or residual fuel oil</v>
      </c>
      <c r="L4168" t="b">
        <f>IF(AND($P$6=FALSE,OR(C4168="Commercial NAICS Cogen",C4168="Industrial NAICS Cogen",C4168="NAICS-22 Cogen")),FALSE,IF(AND($P$7=FALSE,OR(C4168="Commercial NAICS Cogen",C4168="Commercial NAICS Non-Cogen",C4168="industrial NAICS Cogen", C4168="industrial NAICS non-cogen")),FALSE,TRUE))</f>
        <v>1</v>
      </c>
      <c r="M4168">
        <f t="shared" si="196"/>
        <v>0.35783132530120482</v>
      </c>
      <c r="N4168">
        <f t="shared" si="197"/>
        <v>1</v>
      </c>
    </row>
    <row r="4169" spans="1:14" x14ac:dyDescent="0.2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s="32">
        <f t="shared" si="195"/>
        <v>12500000</v>
      </c>
      <c r="J4169" t="str">
        <f>IF(K4169="natural gas",VLOOKUP(D4169,'Cross-Page Data'!$I$4:$J$13,2,FALSE),IF(K4169="solar",VLOOKUP('Form 923'!D4169,'Cross-Page Data'!$I$14:$J$117,2,FALSE),K4169))</f>
        <v>heavy or residual fuel oil</v>
      </c>
      <c r="K4169" t="str">
        <f>VLOOKUP(E4169,'Cross-Page Data'!$D$4:$F$48,3,FALSE)</f>
        <v>heavy or residual fuel oil</v>
      </c>
      <c r="L4169" t="b">
        <f>IF(AND($P$6=FALSE,OR(C4169="Commercial NAICS Cogen",C4169="Industrial NAICS Cogen",C4169="NAICS-22 Cogen")),FALSE,IF(AND($P$7=FALSE,OR(C4169="Commercial NAICS Cogen",C4169="Commercial NAICS Non-Cogen",C4169="industrial NAICS Cogen", C4169="industrial NAICS non-cogen")),FALSE,TRUE))</f>
        <v>1</v>
      </c>
      <c r="M4169">
        <f t="shared" si="196"/>
        <v>0.20321285140562248</v>
      </c>
      <c r="N4169">
        <f t="shared" si="197"/>
        <v>1</v>
      </c>
    </row>
    <row r="4170" spans="1:14" x14ac:dyDescent="0.2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s="32">
        <f t="shared" si="195"/>
        <v>13665576.772168454</v>
      </c>
      <c r="J4170" t="str">
        <f>IF(K4170="natural gas",VLOOKUP(D4170,'Cross-Page Data'!$I$4:$J$13,2,FALSE),IF(K4170="solar",VLOOKUP('Form 923'!D4170,'Cross-Page Data'!$I$14:$J$117,2,FALSE),K4170))</f>
        <v>natural gas peaker</v>
      </c>
      <c r="K4170" t="str">
        <f>VLOOKUP(E4170,'Cross-Page Data'!$D$4:$F$48,3,FALSE)</f>
        <v>natural gas</v>
      </c>
      <c r="L4170" t="b">
        <f>IF(AND($P$6=FALSE,OR(C4170="Commercial NAICS Cogen",C4170="Industrial NAICS Cogen",C4170="NAICS-22 Cogen")),FALSE,IF(AND($P$7=FALSE,OR(C4170="Commercial NAICS Cogen",C4170="Commercial NAICS Non-Cogen",C4170="industrial NAICS Cogen", C4170="industrial NAICS non-cogen")),FALSE,TRUE))</f>
        <v>1</v>
      </c>
      <c r="M4170">
        <f t="shared" si="196"/>
        <v>0.18222222222222223</v>
      </c>
      <c r="N4170">
        <f t="shared" si="197"/>
        <v>1</v>
      </c>
    </row>
    <row r="4171" spans="1:14" x14ac:dyDescent="0.2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s="32">
        <f t="shared" si="195"/>
        <v>13625000</v>
      </c>
      <c r="J4171" t="str">
        <f>IF(K4171="natural gas",VLOOKUP(D4171,'Cross-Page Data'!$I$4:$J$13,2,FALSE),IF(K4171="solar",VLOOKUP('Form 923'!D4171,'Cross-Page Data'!$I$14:$J$117,2,FALSE),K4171))</f>
        <v>heavy or residual fuel oil</v>
      </c>
      <c r="K4171" t="str">
        <f>VLOOKUP(E4171,'Cross-Page Data'!$D$4:$F$48,3,FALSE)</f>
        <v>heavy or residual fuel oil</v>
      </c>
      <c r="L4171" t="b">
        <f>IF(AND($P$6=FALSE,OR(C4171="Commercial NAICS Cogen",C4171="Industrial NAICS Cogen",C4171="NAICS-22 Cogen")),FALSE,IF(AND($P$7=FALSE,OR(C4171="Commercial NAICS Cogen",C4171="Commercial NAICS Non-Cogen",C4171="industrial NAICS Cogen", C4171="industrial NAICS non-cogen")),FALSE,TRUE))</f>
        <v>1</v>
      </c>
      <c r="M4171">
        <f t="shared" si="196"/>
        <v>0.1610441767068273</v>
      </c>
      <c r="N4171">
        <f t="shared" si="197"/>
        <v>1</v>
      </c>
    </row>
    <row r="4172" spans="1:14" x14ac:dyDescent="0.2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s="32">
        <f t="shared" si="195"/>
        <v>8901925.3910950664</v>
      </c>
      <c r="J4172" t="str">
        <f>IF(K4172="natural gas",VLOOKUP(D4172,'Cross-Page Data'!$I$4:$J$13,2,FALSE),IF(K4172="solar",VLOOKUP('Form 923'!D4172,'Cross-Page Data'!$I$14:$J$117,2,FALSE),K4172))</f>
        <v>hydro</v>
      </c>
      <c r="K4172" t="str">
        <f>VLOOKUP(E4172,'Cross-Page Data'!$D$4:$F$48,3,FALSE)</f>
        <v>hydro</v>
      </c>
      <c r="L4172" t="b">
        <f>IF(AND($P$6=FALSE,OR(C4172="Commercial NAICS Cogen",C4172="Industrial NAICS Cogen",C4172="NAICS-22 Cogen")),FALSE,IF(AND($P$7=FALSE,OR(C4172="Commercial NAICS Cogen",C4172="Commercial NAICS Non-Cogen",C4172="industrial NAICS Cogen", C4172="industrial NAICS non-cogen")),FALSE,TRUE))</f>
        <v>1</v>
      </c>
      <c r="M4172">
        <f t="shared" si="196"/>
        <v>0.82356948228882831</v>
      </c>
      <c r="N4172">
        <f t="shared" si="197"/>
        <v>1</v>
      </c>
    </row>
    <row r="4173" spans="1:14" x14ac:dyDescent="0.2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s="32">
        <f t="shared" si="195"/>
        <v>19997285.436366107</v>
      </c>
      <c r="J4173" t="str">
        <f>IF(K4173="natural gas",VLOOKUP(D4173,'Cross-Page Data'!$I$4:$J$13,2,FALSE),IF(K4173="solar",VLOOKUP('Form 923'!D4173,'Cross-Page Data'!$I$14:$J$117,2,FALSE),K4173))</f>
        <v>heavy or residual fuel oil</v>
      </c>
      <c r="K4173" t="str">
        <f>VLOOKUP(E4173,'Cross-Page Data'!$D$4:$F$48,3,FALSE)</f>
        <v>heavy or residual fuel oil</v>
      </c>
      <c r="L4173" t="b">
        <f>IF(AND($P$6=FALSE,OR(C4173="Commercial NAICS Cogen",C4173="Industrial NAICS Cogen",C4173="NAICS-22 Cogen")),FALSE,IF(AND($P$7=FALSE,OR(C4173="Commercial NAICS Cogen",C4173="Commercial NAICS Non-Cogen",C4173="industrial NAICS Cogen", C4173="industrial NAICS non-cogen")),FALSE,TRUE))</f>
        <v>1</v>
      </c>
      <c r="M4173">
        <f t="shared" si="196"/>
        <v>6.1445783132530123E-2</v>
      </c>
      <c r="N4173">
        <f t="shared" si="197"/>
        <v>1</v>
      </c>
    </row>
    <row r="4174" spans="1:14" x14ac:dyDescent="0.2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s="32">
        <f t="shared" si="195"/>
        <v>19996373.639826212</v>
      </c>
      <c r="J4174" t="str">
        <f>IF(K4174="natural gas",VLOOKUP(D4174,'Cross-Page Data'!$I$4:$J$13,2,FALSE),IF(K4174="solar",VLOOKUP('Form 923'!D4174,'Cross-Page Data'!$I$14:$J$117,2,FALSE),K4174))</f>
        <v>natural gas peaker</v>
      </c>
      <c r="K4174" t="str">
        <f>VLOOKUP(E4174,'Cross-Page Data'!$D$4:$F$48,3,FALSE)</f>
        <v>natural gas</v>
      </c>
      <c r="L4174" t="b">
        <f>IF(AND($P$6=FALSE,OR(C4174="Commercial NAICS Cogen",C4174="Industrial NAICS Cogen",C4174="NAICS-22 Cogen")),FALSE,IF(AND($P$7=FALSE,OR(C4174="Commercial NAICS Cogen",C4174="Commercial NAICS Non-Cogen",C4174="industrial NAICS Cogen", C4174="industrial NAICS non-cogen")),FALSE,TRUE))</f>
        <v>1</v>
      </c>
      <c r="M4174">
        <f t="shared" si="196"/>
        <v>5.9259259259259262E-2</v>
      </c>
      <c r="N4174">
        <f t="shared" si="197"/>
        <v>1</v>
      </c>
    </row>
    <row r="4175" spans="1:14" x14ac:dyDescent="0.2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s="32">
        <f t="shared" si="195"/>
        <v>9600000</v>
      </c>
      <c r="J4175" t="str">
        <f>IF(K4175="natural gas",VLOOKUP(D4175,'Cross-Page Data'!$I$4:$J$13,2,FALSE),IF(K4175="solar",VLOOKUP('Form 923'!D4175,'Cross-Page Data'!$I$14:$J$117,2,FALSE),K4175))</f>
        <v>heavy or residual fuel oil</v>
      </c>
      <c r="K4175" t="str">
        <f>VLOOKUP(E4175,'Cross-Page Data'!$D$4:$F$48,3,FALSE)</f>
        <v>heavy or residual fuel oil</v>
      </c>
      <c r="L4175" t="b">
        <f>IF(AND($P$6=FALSE,OR(C4175="Commercial NAICS Cogen",C4175="Industrial NAICS Cogen",C4175="NAICS-22 Cogen")),FALSE,IF(AND($P$7=FALSE,OR(C4175="Commercial NAICS Cogen",C4175="Commercial NAICS Non-Cogen",C4175="industrial NAICS Cogen", C4175="industrial NAICS non-cogen")),FALSE,TRUE))</f>
        <v>1</v>
      </c>
      <c r="M4175">
        <f t="shared" si="196"/>
        <v>0.43855421686746987</v>
      </c>
      <c r="N4175">
        <f t="shared" si="197"/>
        <v>1</v>
      </c>
    </row>
    <row r="4176" spans="1:14" x14ac:dyDescent="0.2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s="32">
        <f t="shared" si="195"/>
        <v>8902008.879831139</v>
      </c>
      <c r="J4176" t="str">
        <f>IF(K4176="natural gas",VLOOKUP(D4176,'Cross-Page Data'!$I$4:$J$13,2,FALSE),IF(K4176="solar",VLOOKUP('Form 923'!D4176,'Cross-Page Data'!$I$14:$J$117,2,FALSE),K4176))</f>
        <v>hydro</v>
      </c>
      <c r="K4176" t="str">
        <f>VLOOKUP(E4176,'Cross-Page Data'!$D$4:$F$48,3,FALSE)</f>
        <v>hydro</v>
      </c>
      <c r="L4176" t="b">
        <f>IF(AND($P$6=FALSE,OR(C4176="Commercial NAICS Cogen",C4176="Industrial NAICS Cogen",C4176="NAICS-22 Cogen")),FALSE,IF(AND($P$7=FALSE,OR(C4176="Commercial NAICS Cogen",C4176="Commercial NAICS Non-Cogen",C4176="industrial NAICS Cogen", C4176="industrial NAICS non-cogen")),FALSE,TRUE))</f>
        <v>1</v>
      </c>
      <c r="M4176">
        <f t="shared" si="196"/>
        <v>0.29495912806539509</v>
      </c>
      <c r="N4176">
        <f t="shared" si="197"/>
        <v>1</v>
      </c>
    </row>
    <row r="4177" spans="1:14" x14ac:dyDescent="0.2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s="32" t="str">
        <f t="shared" si="195"/>
        <v/>
      </c>
      <c r="J4177" t="str">
        <f>IF(K4177="natural gas",VLOOKUP(D4177,'Cross-Page Data'!$I$4:$J$13,2,FALSE),IF(K4177="solar",VLOOKUP('Form 923'!D4177,'Cross-Page Data'!$I$14:$J$117,2,FALSE),K4177))</f>
        <v>heavy or residual fuel oil</v>
      </c>
      <c r="K4177" t="str">
        <f>VLOOKUP(E4177,'Cross-Page Data'!$D$4:$F$48,3,FALSE)</f>
        <v>heavy or residual fuel oil</v>
      </c>
      <c r="L4177" t="b">
        <f>IF(AND($P$6=FALSE,OR(C4177="Commercial NAICS Cogen",C4177="Industrial NAICS Cogen",C4177="NAICS-22 Cogen")),FALSE,IF(AND($P$7=FALSE,OR(C4177="Commercial NAICS Cogen",C4177="Commercial NAICS Non-Cogen",C4177="industrial NAICS Cogen", C4177="industrial NAICS non-cogen")),FALSE,TRUE))</f>
        <v>1</v>
      </c>
      <c r="M4177">
        <f t="shared" si="196"/>
        <v>4.0160642570281126E-4</v>
      </c>
      <c r="N4177">
        <f t="shared" si="197"/>
        <v>0</v>
      </c>
    </row>
    <row r="4178" spans="1:14" x14ac:dyDescent="0.2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s="32">
        <f t="shared" si="195"/>
        <v>10186269.83428791</v>
      </c>
      <c r="J4178" t="str">
        <f>IF(K4178="natural gas",VLOOKUP(D4178,'Cross-Page Data'!$I$4:$J$13,2,FALSE),IF(K4178="solar",VLOOKUP('Form 923'!D4178,'Cross-Page Data'!$I$14:$J$117,2,FALSE),K4178))</f>
        <v>other</v>
      </c>
      <c r="K4178" t="str">
        <f>VLOOKUP(E4178,'Cross-Page Data'!$D$4:$F$48,3,FALSE)</f>
        <v>other</v>
      </c>
      <c r="L4178" t="b">
        <f>IF(AND($P$6=FALSE,OR(C4178="Commercial NAICS Cogen",C4178="Industrial NAICS Cogen",C4178="NAICS-22 Cogen")),FALSE,IF(AND($P$7=FALSE,OR(C4178="Commercial NAICS Cogen",C4178="Commercial NAICS Non-Cogen",C4178="industrial NAICS Cogen", C4178="industrial NAICS non-cogen")),FALSE,TRUE))</f>
        <v>1</v>
      </c>
      <c r="M4178">
        <f t="shared" si="196"/>
        <v>0.12337662337662338</v>
      </c>
      <c r="N4178">
        <f t="shared" si="197"/>
        <v>1</v>
      </c>
    </row>
    <row r="4179" spans="1:14" x14ac:dyDescent="0.2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s="32">
        <f t="shared" si="195"/>
        <v>10184192.768426033</v>
      </c>
      <c r="J4179" t="str">
        <f>IF(K4179="natural gas",VLOOKUP(D4179,'Cross-Page Data'!$I$4:$J$13,2,FALSE),IF(K4179="solar",VLOOKUP('Form 923'!D4179,'Cross-Page Data'!$I$14:$J$117,2,FALSE),K4179))</f>
        <v>natural gas peaker</v>
      </c>
      <c r="K4179" t="str">
        <f>VLOOKUP(E4179,'Cross-Page Data'!$D$4:$F$48,3,FALSE)</f>
        <v>natural gas</v>
      </c>
      <c r="L4179" t="b">
        <f>IF(AND($P$6=FALSE,OR(C4179="Commercial NAICS Cogen",C4179="Industrial NAICS Cogen",C4179="NAICS-22 Cogen")),FALSE,IF(AND($P$7=FALSE,OR(C4179="Commercial NAICS Cogen",C4179="Commercial NAICS Non-Cogen",C4179="industrial NAICS Cogen", C4179="industrial NAICS non-cogen")),FALSE,TRUE))</f>
        <v>1</v>
      </c>
      <c r="M4179">
        <f t="shared" si="196"/>
        <v>0.48888888888888887</v>
      </c>
      <c r="N4179">
        <f t="shared" si="197"/>
        <v>1</v>
      </c>
    </row>
    <row r="4180" spans="1:14" x14ac:dyDescent="0.2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s="32" t="str">
        <f t="shared" si="195"/>
        <v/>
      </c>
      <c r="J4180" t="str">
        <f>IF(K4180="natural gas",VLOOKUP(D4180,'Cross-Page Data'!$I$4:$J$13,2,FALSE),IF(K4180="solar",VLOOKUP('Form 923'!D4180,'Cross-Page Data'!$I$14:$J$117,2,FALSE),K4180))</f>
        <v>heavy or residual fuel oil</v>
      </c>
      <c r="K4180" t="str">
        <f>VLOOKUP(E4180,'Cross-Page Data'!$D$4:$F$48,3,FALSE)</f>
        <v>heavy or residual fuel oil</v>
      </c>
      <c r="L4180" t="b">
        <f>IF(AND($P$6=FALSE,OR(C4180="Commercial NAICS Cogen",C4180="Industrial NAICS Cogen",C4180="NAICS-22 Cogen")),FALSE,IF(AND($P$7=FALSE,OR(C4180="Commercial NAICS Cogen",C4180="Commercial NAICS Non-Cogen",C4180="industrial NAICS Cogen", C4180="industrial NAICS non-cogen")),FALSE,TRUE))</f>
        <v>1</v>
      </c>
      <c r="M4180">
        <f t="shared" si="196"/>
        <v>4.0160642570281126E-4</v>
      </c>
      <c r="N4180">
        <f t="shared" si="197"/>
        <v>0</v>
      </c>
    </row>
    <row r="4181" spans="1:14" x14ac:dyDescent="0.2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s="32">
        <f t="shared" si="195"/>
        <v>0</v>
      </c>
      <c r="J4181" t="str">
        <f>IF(K4181="natural gas",VLOOKUP(D4181,'Cross-Page Data'!$I$4:$J$13,2,FALSE),IF(K4181="solar",VLOOKUP('Form 923'!D4181,'Cross-Page Data'!$I$14:$J$117,2,FALSE),K4181))</f>
        <v>natural gas nonpeaker</v>
      </c>
      <c r="K4181" t="str">
        <f>VLOOKUP(E4181,'Cross-Page Data'!$D$4:$F$48,3,FALSE)</f>
        <v>natural gas</v>
      </c>
      <c r="L4181" t="b">
        <f>IF(AND($P$6=FALSE,OR(C4181="Commercial NAICS Cogen",C4181="Industrial NAICS Cogen",C4181="NAICS-22 Cogen")),FALSE,IF(AND($P$7=FALSE,OR(C4181="Commercial NAICS Cogen",C4181="Commercial NAICS Non-Cogen",C4181="industrial NAICS Cogen", C4181="industrial NAICS non-cogen")),FALSE,TRUE))</f>
        <v>1</v>
      </c>
      <c r="M4181">
        <f t="shared" si="196"/>
        <v>0.77302325581395348</v>
      </c>
      <c r="N4181">
        <f t="shared" si="197"/>
        <v>1</v>
      </c>
    </row>
    <row r="4182" spans="1:14" x14ac:dyDescent="0.2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s="32" t="str">
        <f t="shared" si="195"/>
        <v/>
      </c>
      <c r="J4182" t="str">
        <f>IF(K4182="natural gas",VLOOKUP(D4182,'Cross-Page Data'!$I$4:$J$13,2,FALSE),IF(K4182="solar",VLOOKUP('Form 923'!D4182,'Cross-Page Data'!$I$14:$J$117,2,FALSE),K4182))</f>
        <v>heavy or residual fuel oil</v>
      </c>
      <c r="K4182" t="str">
        <f>VLOOKUP(E4182,'Cross-Page Data'!$D$4:$F$48,3,FALSE)</f>
        <v>heavy or residual fuel oil</v>
      </c>
      <c r="L4182" t="b">
        <f>IF(AND($P$6=FALSE,OR(C4182="Commercial NAICS Cogen",C4182="Industrial NAICS Cogen",C4182="NAICS-22 Cogen")),FALSE,IF(AND($P$7=FALSE,OR(C4182="Commercial NAICS Cogen",C4182="Commercial NAICS Non-Cogen",C4182="industrial NAICS Cogen", C4182="industrial NAICS non-cogen")),FALSE,TRUE))</f>
        <v>1</v>
      </c>
      <c r="M4182">
        <f t="shared" si="196"/>
        <v>4.0160642570281126E-4</v>
      </c>
      <c r="N4182">
        <f t="shared" si="197"/>
        <v>0</v>
      </c>
    </row>
    <row r="4183" spans="1:14" x14ac:dyDescent="0.2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s="32">
        <f t="shared" si="195"/>
        <v>13791840.700453419</v>
      </c>
      <c r="J4183" t="str">
        <f>IF(K4183="natural gas",VLOOKUP(D4183,'Cross-Page Data'!$I$4:$J$13,2,FALSE),IF(K4183="solar",VLOOKUP('Form 923'!D4183,'Cross-Page Data'!$I$14:$J$117,2,FALSE),K4183))</f>
        <v>natural gas nonpeaker</v>
      </c>
      <c r="K4183" t="str">
        <f>VLOOKUP(E4183,'Cross-Page Data'!$D$4:$F$48,3,FALSE)</f>
        <v>natural gas</v>
      </c>
      <c r="L4183" t="b">
        <f>IF(AND($P$6=FALSE,OR(C4183="Commercial NAICS Cogen",C4183="Industrial NAICS Cogen",C4183="NAICS-22 Cogen")),FALSE,IF(AND($P$7=FALSE,OR(C4183="Commercial NAICS Cogen",C4183="Commercial NAICS Non-Cogen",C4183="industrial NAICS Cogen", C4183="industrial NAICS non-cogen")),FALSE,TRUE))</f>
        <v>1</v>
      </c>
      <c r="M4183">
        <f t="shared" si="196"/>
        <v>2.3255813953488372E-2</v>
      </c>
      <c r="N4183">
        <f t="shared" si="197"/>
        <v>0</v>
      </c>
    </row>
    <row r="4184" spans="1:14" x14ac:dyDescent="0.2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s="32">
        <f t="shared" si="195"/>
        <v>10809459.611961272</v>
      </c>
      <c r="J4184" t="str">
        <f>IF(K4184="natural gas",VLOOKUP(D4184,'Cross-Page Data'!$I$4:$J$13,2,FALSE),IF(K4184="solar",VLOOKUP('Form 923'!D4184,'Cross-Page Data'!$I$14:$J$117,2,FALSE),K4184))</f>
        <v>heavy or residual fuel oil</v>
      </c>
      <c r="K4184" t="str">
        <f>VLOOKUP(E4184,'Cross-Page Data'!$D$4:$F$48,3,FALSE)</f>
        <v>heavy or residual fuel oil</v>
      </c>
      <c r="L4184" t="b">
        <f>IF(AND($P$6=FALSE,OR(C4184="Commercial NAICS Cogen",C4184="Industrial NAICS Cogen",C4184="NAICS-22 Cogen")),FALSE,IF(AND($P$7=FALSE,OR(C4184="Commercial NAICS Cogen",C4184="Commercial NAICS Non-Cogen",C4184="industrial NAICS Cogen", C4184="industrial NAICS non-cogen")),FALSE,TRUE))</f>
        <v>1</v>
      </c>
      <c r="M4184">
        <f t="shared" si="196"/>
        <v>0.32008032128514058</v>
      </c>
      <c r="N4184">
        <f t="shared" si="197"/>
        <v>1</v>
      </c>
    </row>
    <row r="4185" spans="1:14" x14ac:dyDescent="0.2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s="32">
        <f t="shared" si="195"/>
        <v>10810084.899299035</v>
      </c>
      <c r="J4185" t="str">
        <f>IF(K4185="natural gas",VLOOKUP(D4185,'Cross-Page Data'!$I$4:$J$13,2,FALSE),IF(K4185="solar",VLOOKUP('Form 923'!D4185,'Cross-Page Data'!$I$14:$J$117,2,FALSE),K4185))</f>
        <v>natural gas peaker</v>
      </c>
      <c r="K4185" t="str">
        <f>VLOOKUP(E4185,'Cross-Page Data'!$D$4:$F$48,3,FALSE)</f>
        <v>natural gas</v>
      </c>
      <c r="L4185" t="b">
        <f>IF(AND($P$6=FALSE,OR(C4185="Commercial NAICS Cogen",C4185="Industrial NAICS Cogen",C4185="NAICS-22 Cogen")),FALSE,IF(AND($P$7=FALSE,OR(C4185="Commercial NAICS Cogen",C4185="Commercial NAICS Non-Cogen",C4185="industrial NAICS Cogen", C4185="industrial NAICS non-cogen")),FALSE,TRUE))</f>
        <v>1</v>
      </c>
      <c r="M4185">
        <f t="shared" si="196"/>
        <v>0.42172839506172838</v>
      </c>
      <c r="N4185">
        <f t="shared" si="197"/>
        <v>1</v>
      </c>
    </row>
    <row r="4186" spans="1:14" x14ac:dyDescent="0.2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s="32">
        <f t="shared" si="195"/>
        <v>0</v>
      </c>
      <c r="J4186" t="str">
        <f>IF(K4186="natural gas",VLOOKUP(D4186,'Cross-Page Data'!$I$4:$J$13,2,FALSE),IF(K4186="solar",VLOOKUP('Form 923'!D4186,'Cross-Page Data'!$I$14:$J$117,2,FALSE),K4186))</f>
        <v>natural gas nonpeaker</v>
      </c>
      <c r="K4186" t="str">
        <f>VLOOKUP(E4186,'Cross-Page Data'!$D$4:$F$48,3,FALSE)</f>
        <v>natural gas</v>
      </c>
      <c r="L4186" t="b">
        <f>IF(AND($P$6=FALSE,OR(C4186="Commercial NAICS Cogen",C4186="Industrial NAICS Cogen",C4186="NAICS-22 Cogen")),FALSE,IF(AND($P$7=FALSE,OR(C4186="Commercial NAICS Cogen",C4186="Commercial NAICS Non-Cogen",C4186="industrial NAICS Cogen", C4186="industrial NAICS non-cogen")),FALSE,TRUE))</f>
        <v>1</v>
      </c>
      <c r="M4186">
        <f t="shared" si="196"/>
        <v>0.77302325581395348</v>
      </c>
      <c r="N4186">
        <f t="shared" si="197"/>
        <v>1</v>
      </c>
    </row>
    <row r="4187" spans="1:14" x14ac:dyDescent="0.2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s="32">
        <f t="shared" si="195"/>
        <v>11436354.229606654</v>
      </c>
      <c r="J4187" t="str">
        <f>IF(K4187="natural gas",VLOOKUP(D4187,'Cross-Page Data'!$I$4:$J$13,2,FALSE),IF(K4187="solar",VLOOKUP('Form 923'!D4187,'Cross-Page Data'!$I$14:$J$117,2,FALSE),K4187))</f>
        <v>natural gas nonpeaker</v>
      </c>
      <c r="K4187" t="str">
        <f>VLOOKUP(E4187,'Cross-Page Data'!$D$4:$F$48,3,FALSE)</f>
        <v>natural gas</v>
      </c>
      <c r="L4187" t="b">
        <f>IF(AND($P$6=FALSE,OR(C4187="Commercial NAICS Cogen",C4187="Industrial NAICS Cogen",C4187="NAICS-22 Cogen")),FALSE,IF(AND($P$7=FALSE,OR(C4187="Commercial NAICS Cogen",C4187="Commercial NAICS Non-Cogen",C4187="industrial NAICS Cogen", C4187="industrial NAICS non-cogen")),FALSE,TRUE))</f>
        <v>1</v>
      </c>
      <c r="M4187">
        <f t="shared" si="196"/>
        <v>0.1469767441860465</v>
      </c>
      <c r="N4187">
        <f t="shared" si="197"/>
        <v>1</v>
      </c>
    </row>
    <row r="4188" spans="1:14" x14ac:dyDescent="0.2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s="32">
        <f t="shared" si="195"/>
        <v>11300292.370083939</v>
      </c>
      <c r="J4188" t="str">
        <f>IF(K4188="natural gas",VLOOKUP(D4188,'Cross-Page Data'!$I$4:$J$13,2,FALSE),IF(K4188="solar",VLOOKUP('Form 923'!D4188,'Cross-Page Data'!$I$14:$J$117,2,FALSE),K4188))</f>
        <v>natural gas peaker</v>
      </c>
      <c r="K4188" t="str">
        <f>VLOOKUP(E4188,'Cross-Page Data'!$D$4:$F$48,3,FALSE)</f>
        <v>natural gas</v>
      </c>
      <c r="L4188" t="b">
        <f>IF(AND($P$6=FALSE,OR(C4188="Commercial NAICS Cogen",C4188="Industrial NAICS Cogen",C4188="NAICS-22 Cogen")),FALSE,IF(AND($P$7=FALSE,OR(C4188="Commercial NAICS Cogen",C4188="Commercial NAICS Non-Cogen",C4188="industrial NAICS Cogen", C4188="industrial NAICS non-cogen")),FALSE,TRUE))</f>
        <v>1</v>
      </c>
      <c r="M4188">
        <f t="shared" si="196"/>
        <v>0.3674074074074074</v>
      </c>
      <c r="N4188">
        <f t="shared" si="197"/>
        <v>1</v>
      </c>
    </row>
    <row r="4189" spans="1:14" x14ac:dyDescent="0.2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s="32">
        <f t="shared" si="195"/>
        <v>22287500</v>
      </c>
      <c r="J4189" t="str">
        <f>IF(K4189="natural gas",VLOOKUP(D4189,'Cross-Page Data'!$I$4:$J$13,2,FALSE),IF(K4189="solar",VLOOKUP('Form 923'!D4189,'Cross-Page Data'!$I$14:$J$117,2,FALSE),K4189))</f>
        <v>heavy or residual fuel oil</v>
      </c>
      <c r="K4189" t="str">
        <f>VLOOKUP(E4189,'Cross-Page Data'!$D$4:$F$48,3,FALSE)</f>
        <v>heavy or residual fuel oil</v>
      </c>
      <c r="L4189" t="b">
        <f>IF(AND($P$6=FALSE,OR(C4189="Commercial NAICS Cogen",C4189="Industrial NAICS Cogen",C4189="NAICS-22 Cogen")),FALSE,IF(AND($P$7=FALSE,OR(C4189="Commercial NAICS Cogen",C4189="Commercial NAICS Non-Cogen",C4189="industrial NAICS Cogen", C4189="industrial NAICS non-cogen")),FALSE,TRUE))</f>
        <v>1</v>
      </c>
      <c r="M4189">
        <f t="shared" si="196"/>
        <v>4.6184738955823292E-2</v>
      </c>
      <c r="N4189">
        <f t="shared" si="197"/>
        <v>0</v>
      </c>
    </row>
    <row r="4190" spans="1:14" x14ac:dyDescent="0.2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s="32">
        <f t="shared" si="195"/>
        <v>10347826.086956521</v>
      </c>
      <c r="J4190" t="str">
        <f>IF(K4190="natural gas",VLOOKUP(D4190,'Cross-Page Data'!$I$4:$J$13,2,FALSE),IF(K4190="solar",VLOOKUP('Form 923'!D4190,'Cross-Page Data'!$I$14:$J$117,2,FALSE),K4190))</f>
        <v>heavy or residual fuel oil</v>
      </c>
      <c r="K4190" t="str">
        <f>VLOOKUP(E4190,'Cross-Page Data'!$D$4:$F$48,3,FALSE)</f>
        <v>heavy or residual fuel oil</v>
      </c>
      <c r="L4190" t="b">
        <f>IF(AND($P$6=FALSE,OR(C4190="Commercial NAICS Cogen",C4190="Industrial NAICS Cogen",C4190="NAICS-22 Cogen")),FALSE,IF(AND($P$7=FALSE,OR(C4190="Commercial NAICS Cogen",C4190="Commercial NAICS Non-Cogen",C4190="industrial NAICS Cogen", C4190="industrial NAICS non-cogen")),FALSE,TRUE))</f>
        <v>1</v>
      </c>
      <c r="M4190">
        <f t="shared" si="196"/>
        <v>0.36867469879518072</v>
      </c>
      <c r="N4190">
        <f t="shared" si="197"/>
        <v>1</v>
      </c>
    </row>
    <row r="4191" spans="1:14" x14ac:dyDescent="0.2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s="32">
        <f t="shared" si="195"/>
        <v>10656250</v>
      </c>
      <c r="J4191" t="str">
        <f>IF(K4191="natural gas",VLOOKUP(D4191,'Cross-Page Data'!$I$4:$J$13,2,FALSE),IF(K4191="solar",VLOOKUP('Form 923'!D4191,'Cross-Page Data'!$I$14:$J$117,2,FALSE),K4191))</f>
        <v>heavy or residual fuel oil</v>
      </c>
      <c r="K4191" t="str">
        <f>VLOOKUP(E4191,'Cross-Page Data'!$D$4:$F$48,3,FALSE)</f>
        <v>heavy or residual fuel oil</v>
      </c>
      <c r="L4191" t="b">
        <f>IF(AND($P$6=FALSE,OR(C4191="Commercial NAICS Cogen",C4191="Industrial NAICS Cogen",C4191="NAICS-22 Cogen")),FALSE,IF(AND($P$7=FALSE,OR(C4191="Commercial NAICS Cogen",C4191="Commercial NAICS Non-Cogen",C4191="industrial NAICS Cogen", C4191="industrial NAICS non-cogen")),FALSE,TRUE))</f>
        <v>1</v>
      </c>
      <c r="M4191">
        <f t="shared" si="196"/>
        <v>0.3353413654618474</v>
      </c>
      <c r="N4191">
        <f t="shared" si="197"/>
        <v>1</v>
      </c>
    </row>
    <row r="4192" spans="1:14" ht="26.25" x14ac:dyDescent="0.2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s="32" t="str">
        <f t="shared" si="195"/>
        <v/>
      </c>
      <c r="J4192" t="str">
        <f>IF(K4192="natural gas",VLOOKUP(D4192,'Cross-Page Data'!$I$4:$J$13,2,FALSE),IF(K4192="solar",VLOOKUP('Form 923'!D4192,'Cross-Page Data'!$I$14:$J$117,2,FALSE),K4192))</f>
        <v>heavy or residual fuel oil</v>
      </c>
      <c r="K4192" t="str">
        <f>VLOOKUP(E4192,'Cross-Page Data'!$D$4:$F$48,3,FALSE)</f>
        <v>heavy or residual fuel oil</v>
      </c>
      <c r="L4192" t="b">
        <f>IF(AND($P$6=FALSE,OR(C4192="Commercial NAICS Cogen",C4192="Industrial NAICS Cogen",C4192="NAICS-22 Cogen")),FALSE,IF(AND($P$7=FALSE,OR(C4192="Commercial NAICS Cogen",C4192="Commercial NAICS Non-Cogen",C4192="industrial NAICS Cogen", C4192="industrial NAICS non-cogen")),FALSE,TRUE))</f>
        <v>0</v>
      </c>
      <c r="M4192">
        <f t="shared" si="196"/>
        <v>4.0160642570281126E-4</v>
      </c>
      <c r="N4192">
        <f t="shared" si="197"/>
        <v>0</v>
      </c>
    </row>
    <row r="4193" spans="1:14" x14ac:dyDescent="0.2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s="32">
        <f t="shared" si="195"/>
        <v>8902046.6921199225</v>
      </c>
      <c r="J4193" t="str">
        <f>IF(K4193="natural gas",VLOOKUP(D4193,'Cross-Page Data'!$I$4:$J$13,2,FALSE),IF(K4193="solar",VLOOKUP('Form 923'!D4193,'Cross-Page Data'!$I$14:$J$117,2,FALSE),K4193))</f>
        <v>wind</v>
      </c>
      <c r="K4193" t="str">
        <f>VLOOKUP(E4193,'Cross-Page Data'!$D$4:$F$48,3,FALSE)</f>
        <v>wind</v>
      </c>
      <c r="L4193" t="b">
        <f>IF(AND($P$6=FALSE,OR(C4193="Commercial NAICS Cogen",C4193="Industrial NAICS Cogen",C4193="NAICS-22 Cogen")),FALSE,IF(AND($P$7=FALSE,OR(C4193="Commercial NAICS Cogen",C4193="Commercial NAICS Non-Cogen",C4193="industrial NAICS Cogen", C4193="industrial NAICS non-cogen")),FALSE,TRUE))</f>
        <v>1</v>
      </c>
      <c r="M4193">
        <f t="shared" si="196"/>
        <v>9.4488188976377951E-2</v>
      </c>
      <c r="N4193">
        <f t="shared" si="197"/>
        <v>1</v>
      </c>
    </row>
    <row r="4194" spans="1:14" x14ac:dyDescent="0.2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s="32" t="str">
        <f t="shared" si="195"/>
        <v/>
      </c>
      <c r="J4194" t="str">
        <f>IF(K4194="natural gas",VLOOKUP(D4194,'Cross-Page Data'!$I$4:$J$13,2,FALSE),IF(K4194="solar",VLOOKUP('Form 923'!D4194,'Cross-Page Data'!$I$14:$J$117,2,FALSE),K4194))</f>
        <v>heavy or residual fuel oil</v>
      </c>
      <c r="K4194" t="str">
        <f>VLOOKUP(E4194,'Cross-Page Data'!$D$4:$F$48,3,FALSE)</f>
        <v>heavy or residual fuel oil</v>
      </c>
      <c r="L4194" t="b">
        <f>IF(AND($P$6=FALSE,OR(C4194="Commercial NAICS Cogen",C4194="Industrial NAICS Cogen",C4194="NAICS-22 Cogen")),FALSE,IF(AND($P$7=FALSE,OR(C4194="Commercial NAICS Cogen",C4194="Commercial NAICS Non-Cogen",C4194="industrial NAICS Cogen", C4194="industrial NAICS non-cogen")),FALSE,TRUE))</f>
        <v>1</v>
      </c>
      <c r="M4194">
        <f t="shared" si="196"/>
        <v>4.0160642570281126E-4</v>
      </c>
      <c r="N4194">
        <f t="shared" si="197"/>
        <v>0</v>
      </c>
    </row>
    <row r="4195" spans="1:14" x14ac:dyDescent="0.2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s="32">
        <f t="shared" si="195"/>
        <v>0</v>
      </c>
      <c r="J4195" t="str">
        <f>IF(K4195="natural gas",VLOOKUP(D4195,'Cross-Page Data'!$I$4:$J$13,2,FALSE),IF(K4195="solar",VLOOKUP('Form 923'!D4195,'Cross-Page Data'!$I$14:$J$117,2,FALSE),K4195))</f>
        <v>natural gas nonpeaker</v>
      </c>
      <c r="K4195" t="str">
        <f>VLOOKUP(E4195,'Cross-Page Data'!$D$4:$F$48,3,FALSE)</f>
        <v>natural gas</v>
      </c>
      <c r="L4195" t="b">
        <f>IF(AND($P$6=FALSE,OR(C4195="Commercial NAICS Cogen",C4195="Industrial NAICS Cogen",C4195="NAICS-22 Cogen")),FALSE,IF(AND($P$7=FALSE,OR(C4195="Commercial NAICS Cogen",C4195="Commercial NAICS Non-Cogen",C4195="industrial NAICS Cogen", C4195="industrial NAICS non-cogen")),FALSE,TRUE))</f>
        <v>1</v>
      </c>
      <c r="M4195">
        <f t="shared" si="196"/>
        <v>0.77302325581395348</v>
      </c>
      <c r="N4195">
        <f t="shared" si="197"/>
        <v>1</v>
      </c>
    </row>
    <row r="4196" spans="1:14" x14ac:dyDescent="0.2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s="32" t="str">
        <f t="shared" si="195"/>
        <v/>
      </c>
      <c r="J4196" t="str">
        <f>IF(K4196="natural gas",VLOOKUP(D4196,'Cross-Page Data'!$I$4:$J$13,2,FALSE),IF(K4196="solar",VLOOKUP('Form 923'!D4196,'Cross-Page Data'!$I$14:$J$117,2,FALSE),K4196))</f>
        <v>heavy or residual fuel oil</v>
      </c>
      <c r="K4196" t="str">
        <f>VLOOKUP(E4196,'Cross-Page Data'!$D$4:$F$48,3,FALSE)</f>
        <v>heavy or residual fuel oil</v>
      </c>
      <c r="L4196" t="b">
        <f>IF(AND($P$6=FALSE,OR(C4196="Commercial NAICS Cogen",C4196="Industrial NAICS Cogen",C4196="NAICS-22 Cogen")),FALSE,IF(AND($P$7=FALSE,OR(C4196="Commercial NAICS Cogen",C4196="Commercial NAICS Non-Cogen",C4196="industrial NAICS Cogen", C4196="industrial NAICS non-cogen")),FALSE,TRUE))</f>
        <v>1</v>
      </c>
      <c r="M4196">
        <f t="shared" si="196"/>
        <v>4.0160642570281126E-4</v>
      </c>
      <c r="N4196">
        <f t="shared" si="197"/>
        <v>0</v>
      </c>
    </row>
    <row r="4197" spans="1:14" x14ac:dyDescent="0.2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s="32">
        <f t="shared" si="195"/>
        <v>10460064.11882741</v>
      </c>
      <c r="J4197" t="str">
        <f>IF(K4197="natural gas",VLOOKUP(D4197,'Cross-Page Data'!$I$4:$J$13,2,FALSE),IF(K4197="solar",VLOOKUP('Form 923'!D4197,'Cross-Page Data'!$I$14:$J$117,2,FALSE),K4197))</f>
        <v>natural gas nonpeaker</v>
      </c>
      <c r="K4197" t="str">
        <f>VLOOKUP(E4197,'Cross-Page Data'!$D$4:$F$48,3,FALSE)</f>
        <v>natural gas</v>
      </c>
      <c r="L4197" t="b">
        <f>IF(AND($P$6=FALSE,OR(C4197="Commercial NAICS Cogen",C4197="Industrial NAICS Cogen",C4197="NAICS-22 Cogen")),FALSE,IF(AND($P$7=FALSE,OR(C4197="Commercial NAICS Cogen",C4197="Commercial NAICS Non-Cogen",C4197="industrial NAICS Cogen", C4197="industrial NAICS non-cogen")),FALSE,TRUE))</f>
        <v>1</v>
      </c>
      <c r="M4197">
        <f t="shared" si="196"/>
        <v>0.30604651162790697</v>
      </c>
      <c r="N4197">
        <f t="shared" si="197"/>
        <v>1</v>
      </c>
    </row>
    <row r="4198" spans="1:14" x14ac:dyDescent="0.2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s="32">
        <f t="shared" si="195"/>
        <v>11332882.273342354</v>
      </c>
      <c r="J4198" t="str">
        <f>IF(K4198="natural gas",VLOOKUP(D4198,'Cross-Page Data'!$I$4:$J$13,2,FALSE),IF(K4198="solar",VLOOKUP('Form 923'!D4198,'Cross-Page Data'!$I$14:$J$117,2,FALSE),K4198))</f>
        <v>heavy or residual fuel oil</v>
      </c>
      <c r="K4198" t="str">
        <f>VLOOKUP(E4198,'Cross-Page Data'!$D$4:$F$48,3,FALSE)</f>
        <v>heavy or residual fuel oil</v>
      </c>
      <c r="L4198" t="b">
        <f>IF(AND($P$6=FALSE,OR(C4198="Commercial NAICS Cogen",C4198="Industrial NAICS Cogen",C4198="NAICS-22 Cogen")),FALSE,IF(AND($P$7=FALSE,OR(C4198="Commercial NAICS Cogen",C4198="Commercial NAICS Non-Cogen",C4198="industrial NAICS Cogen", C4198="industrial NAICS non-cogen")),FALSE,TRUE))</f>
        <v>1</v>
      </c>
      <c r="M4198">
        <f t="shared" si="196"/>
        <v>0.27670682730923696</v>
      </c>
      <c r="N4198">
        <f t="shared" si="197"/>
        <v>1</v>
      </c>
    </row>
    <row r="4199" spans="1:14" x14ac:dyDescent="0.2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s="32">
        <f t="shared" si="195"/>
        <v>11126917.842773989</v>
      </c>
      <c r="J4199" t="str">
        <f>IF(K4199="natural gas",VLOOKUP(D4199,'Cross-Page Data'!$I$4:$J$13,2,FALSE),IF(K4199="solar",VLOOKUP('Form 923'!D4199,'Cross-Page Data'!$I$14:$J$117,2,FALSE),K4199))</f>
        <v>natural gas peaker</v>
      </c>
      <c r="K4199" t="str">
        <f>VLOOKUP(E4199,'Cross-Page Data'!$D$4:$F$48,3,FALSE)</f>
        <v>natural gas</v>
      </c>
      <c r="L4199" t="b">
        <f>IF(AND($P$6=FALSE,OR(C4199="Commercial NAICS Cogen",C4199="Industrial NAICS Cogen",C4199="NAICS-22 Cogen")),FALSE,IF(AND($P$7=FALSE,OR(C4199="Commercial NAICS Cogen",C4199="Commercial NAICS Non-Cogen",C4199="industrial NAICS Cogen", C4199="industrial NAICS non-cogen")),FALSE,TRUE))</f>
        <v>1</v>
      </c>
      <c r="M4199">
        <f t="shared" si="196"/>
        <v>0.38617283950617282</v>
      </c>
      <c r="N4199">
        <f t="shared" si="197"/>
        <v>1</v>
      </c>
    </row>
    <row r="4200" spans="1:14" x14ac:dyDescent="0.2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s="32">
        <f t="shared" si="195"/>
        <v>9122807.0175438598</v>
      </c>
      <c r="J4200" t="str">
        <f>IF(K4200="natural gas",VLOOKUP(D4200,'Cross-Page Data'!$I$4:$J$13,2,FALSE),IF(K4200="solar",VLOOKUP('Form 923'!D4200,'Cross-Page Data'!$I$14:$J$117,2,FALSE),K4200))</f>
        <v>heavy or residual fuel oil</v>
      </c>
      <c r="K4200" t="str">
        <f>VLOOKUP(E4200,'Cross-Page Data'!$D$4:$F$48,3,FALSE)</f>
        <v>heavy or residual fuel oil</v>
      </c>
      <c r="L4200" t="b">
        <f>IF(AND($P$6=FALSE,OR(C4200="Commercial NAICS Cogen",C4200="Industrial NAICS Cogen",C4200="NAICS-22 Cogen")),FALSE,IF(AND($P$7=FALSE,OR(C4200="Commercial NAICS Cogen",C4200="Commercial NAICS Non-Cogen",C4200="industrial NAICS Cogen", C4200="industrial NAICS non-cogen")),FALSE,TRUE))</f>
        <v>1</v>
      </c>
      <c r="M4200">
        <f t="shared" si="196"/>
        <v>0.46064257028112449</v>
      </c>
      <c r="N4200">
        <f t="shared" si="197"/>
        <v>1</v>
      </c>
    </row>
    <row r="4201" spans="1:14" x14ac:dyDescent="0.2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s="32">
        <f t="shared" si="195"/>
        <v>8865621.0516204219</v>
      </c>
      <c r="J4201" t="str">
        <f>IF(K4201="natural gas",VLOOKUP(D4201,'Cross-Page Data'!$I$4:$J$13,2,FALSE),IF(K4201="solar",VLOOKUP('Form 923'!D4201,'Cross-Page Data'!$I$14:$J$117,2,FALSE),K4201))</f>
        <v>biomass</v>
      </c>
      <c r="K4201" t="str">
        <f>VLOOKUP(E4201,'Cross-Page Data'!$D$4:$F$48,3,FALSE)</f>
        <v>biomass</v>
      </c>
      <c r="L4201" t="b">
        <f>IF(AND($P$6=FALSE,OR(C4201="Commercial NAICS Cogen",C4201="Industrial NAICS Cogen",C4201="NAICS-22 Cogen")),FALSE,IF(AND($P$7=FALSE,OR(C4201="Commercial NAICS Cogen",C4201="Commercial NAICS Non-Cogen",C4201="industrial NAICS Cogen", C4201="industrial NAICS non-cogen")),FALSE,TRUE))</f>
        <v>1</v>
      </c>
      <c r="M4201">
        <f t="shared" si="196"/>
        <v>0.53508771929824561</v>
      </c>
      <c r="N4201">
        <f t="shared" si="197"/>
        <v>1</v>
      </c>
    </row>
    <row r="4202" spans="1:14" x14ac:dyDescent="0.2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s="32">
        <f t="shared" si="195"/>
        <v>1562511.3251507778</v>
      </c>
      <c r="J4202" t="str">
        <f>IF(K4202="natural gas",VLOOKUP(D4202,'Cross-Page Data'!$I$4:$J$13,2,FALSE),IF(K4202="solar",VLOOKUP('Form 923'!D4202,'Cross-Page Data'!$I$14:$J$117,2,FALSE),K4202))</f>
        <v>natural gas nonpeaker</v>
      </c>
      <c r="K4202" t="str">
        <f>VLOOKUP(E4202,'Cross-Page Data'!$D$4:$F$48,3,FALSE)</f>
        <v>natural gas</v>
      </c>
      <c r="L4202" t="b">
        <f>IF(AND($P$6=FALSE,OR(C4202="Commercial NAICS Cogen",C4202="Industrial NAICS Cogen",C4202="NAICS-22 Cogen")),FALSE,IF(AND($P$7=FALSE,OR(C4202="Commercial NAICS Cogen",C4202="Commercial NAICS Non-Cogen",C4202="industrial NAICS Cogen", C4202="industrial NAICS non-cogen")),FALSE,TRUE))</f>
        <v>1</v>
      </c>
      <c r="M4202">
        <f t="shared" si="196"/>
        <v>0.61395348837209307</v>
      </c>
      <c r="N4202">
        <f t="shared" si="197"/>
        <v>1</v>
      </c>
    </row>
    <row r="4203" spans="1:14" x14ac:dyDescent="0.2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s="32">
        <f t="shared" si="195"/>
        <v>10522553.553575478</v>
      </c>
      <c r="J4203" t="str">
        <f>IF(K4203="natural gas",VLOOKUP(D4203,'Cross-Page Data'!$I$4:$J$13,2,FALSE),IF(K4203="solar",VLOOKUP('Form 923'!D4203,'Cross-Page Data'!$I$14:$J$117,2,FALSE),K4203))</f>
        <v>natural gas nonpeaker</v>
      </c>
      <c r="K4203" t="str">
        <f>VLOOKUP(E4203,'Cross-Page Data'!$D$4:$F$48,3,FALSE)</f>
        <v>natural gas</v>
      </c>
      <c r="L4203" t="b">
        <f>IF(AND($P$6=FALSE,OR(C4203="Commercial NAICS Cogen",C4203="Industrial NAICS Cogen",C4203="NAICS-22 Cogen")),FALSE,IF(AND($P$7=FALSE,OR(C4203="Commercial NAICS Cogen",C4203="Commercial NAICS Non-Cogen",C4203="industrial NAICS Cogen", C4203="industrial NAICS non-cogen")),FALSE,TRUE))</f>
        <v>1</v>
      </c>
      <c r="M4203">
        <f t="shared" si="196"/>
        <v>0.30139534883720931</v>
      </c>
      <c r="N4203">
        <f t="shared" si="197"/>
        <v>1</v>
      </c>
    </row>
    <row r="4204" spans="1:14" x14ac:dyDescent="0.2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s="32">
        <f t="shared" si="195"/>
        <v>632026.91329626623</v>
      </c>
      <c r="J4204" t="str">
        <f>IF(K4204="natural gas",VLOOKUP(D4204,'Cross-Page Data'!$I$4:$J$13,2,FALSE),IF(K4204="solar",VLOOKUP('Form 923'!D4204,'Cross-Page Data'!$I$14:$J$117,2,FALSE),K4204))</f>
        <v>natural gas nonpeaker</v>
      </c>
      <c r="K4204" t="str">
        <f>VLOOKUP(E4204,'Cross-Page Data'!$D$4:$F$48,3,FALSE)</f>
        <v>natural gas</v>
      </c>
      <c r="L4204" t="b">
        <f>IF(AND($P$6=FALSE,OR(C4204="Commercial NAICS Cogen",C4204="Industrial NAICS Cogen",C4204="NAICS-22 Cogen")),FALSE,IF(AND($P$7=FALSE,OR(C4204="Commercial NAICS Cogen",C4204="Commercial NAICS Non-Cogen",C4204="industrial NAICS Cogen", C4204="industrial NAICS non-cogen")),FALSE,TRUE))</f>
        <v>1</v>
      </c>
      <c r="M4204">
        <f t="shared" si="196"/>
        <v>0.69116279069767439</v>
      </c>
      <c r="N4204">
        <f t="shared" si="197"/>
        <v>1</v>
      </c>
    </row>
    <row r="4205" spans="1:14" x14ac:dyDescent="0.2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s="32">
        <f t="shared" si="195"/>
        <v>12187019.94304988</v>
      </c>
      <c r="J4205" t="str">
        <f>IF(K4205="natural gas",VLOOKUP(D4205,'Cross-Page Data'!$I$4:$J$13,2,FALSE),IF(K4205="solar",VLOOKUP('Form 923'!D4205,'Cross-Page Data'!$I$14:$J$117,2,FALSE),K4205))</f>
        <v>natural gas nonpeaker</v>
      </c>
      <c r="K4205" t="str">
        <f>VLOOKUP(E4205,'Cross-Page Data'!$D$4:$F$48,3,FALSE)</f>
        <v>natural gas</v>
      </c>
      <c r="L4205" t="b">
        <f>IF(AND($P$6=FALSE,OR(C4205="Commercial NAICS Cogen",C4205="Industrial NAICS Cogen",C4205="NAICS-22 Cogen")),FALSE,IF(AND($P$7=FALSE,OR(C4205="Commercial NAICS Cogen",C4205="Commercial NAICS Non-Cogen",C4205="industrial NAICS Cogen", C4205="industrial NAICS non-cogen")),FALSE,TRUE))</f>
        <v>1</v>
      </c>
      <c r="M4205">
        <f t="shared" si="196"/>
        <v>7.2558139534883714E-2</v>
      </c>
      <c r="N4205">
        <f t="shared" si="197"/>
        <v>1</v>
      </c>
    </row>
    <row r="4206" spans="1:14" x14ac:dyDescent="0.2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s="32">
        <f t="shared" si="195"/>
        <v>9904332.5478654411</v>
      </c>
      <c r="J4206" t="str">
        <f>IF(K4206="natural gas",VLOOKUP(D4206,'Cross-Page Data'!$I$4:$J$13,2,FALSE),IF(K4206="solar",VLOOKUP('Form 923'!D4206,'Cross-Page Data'!$I$14:$J$117,2,FALSE),K4206))</f>
        <v>natural gas peaker</v>
      </c>
      <c r="K4206" t="str">
        <f>VLOOKUP(E4206,'Cross-Page Data'!$D$4:$F$48,3,FALSE)</f>
        <v>natural gas</v>
      </c>
      <c r="L4206" t="b">
        <f>IF(AND($P$6=FALSE,OR(C4206="Commercial NAICS Cogen",C4206="Industrial NAICS Cogen",C4206="NAICS-22 Cogen")),FALSE,IF(AND($P$7=FALSE,OR(C4206="Commercial NAICS Cogen",C4206="Commercial NAICS Non-Cogen",C4206="industrial NAICS Cogen", C4206="industrial NAICS non-cogen")),FALSE,TRUE))</f>
        <v>1</v>
      </c>
      <c r="M4206">
        <f t="shared" si="196"/>
        <v>0.51407407407407413</v>
      </c>
      <c r="N4206">
        <f t="shared" si="197"/>
        <v>1</v>
      </c>
    </row>
    <row r="4207" spans="1:14" x14ac:dyDescent="0.2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s="32">
        <f t="shared" si="195"/>
        <v>8902542.3728813566</v>
      </c>
      <c r="J4207" t="str">
        <f>IF(K4207="natural gas",VLOOKUP(D4207,'Cross-Page Data'!$I$4:$J$13,2,FALSE),IF(K4207="solar",VLOOKUP('Form 923'!D4207,'Cross-Page Data'!$I$14:$J$117,2,FALSE),K4207))</f>
        <v>wind</v>
      </c>
      <c r="K4207" t="str">
        <f>VLOOKUP(E4207,'Cross-Page Data'!$D$4:$F$48,3,FALSE)</f>
        <v>wind</v>
      </c>
      <c r="L4207" t="b">
        <f>IF(AND($P$6=FALSE,OR(C4207="Commercial NAICS Cogen",C4207="Industrial NAICS Cogen",C4207="NAICS-22 Cogen")),FALSE,IF(AND($P$7=FALSE,OR(C4207="Commercial NAICS Cogen",C4207="Commercial NAICS Non-Cogen",C4207="industrial NAICS Cogen", C4207="industrial NAICS non-cogen")),FALSE,TRUE))</f>
        <v>1</v>
      </c>
      <c r="M4207">
        <f t="shared" si="196"/>
        <v>6.99912510936133E-3</v>
      </c>
      <c r="N4207">
        <f t="shared" si="197"/>
        <v>0</v>
      </c>
    </row>
    <row r="4208" spans="1:14" x14ac:dyDescent="0.2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s="32">
        <f t="shared" si="195"/>
        <v>10746748.193444433</v>
      </c>
      <c r="J4208" t="str">
        <f>IF(K4208="natural gas",VLOOKUP(D4208,'Cross-Page Data'!$I$4:$J$13,2,FALSE),IF(K4208="solar",VLOOKUP('Form 923'!D4208,'Cross-Page Data'!$I$14:$J$117,2,FALSE),K4208))</f>
        <v>lignite</v>
      </c>
      <c r="K4208" t="str">
        <f>VLOOKUP(E4208,'Cross-Page Data'!$D$4:$F$48,3,FALSE)</f>
        <v>lignite</v>
      </c>
      <c r="L4208" t="b">
        <f>IF(AND($P$6=FALSE,OR(C4208="Commercial NAICS Cogen",C4208="Industrial NAICS Cogen",C4208="NAICS-22 Cogen")),FALSE,IF(AND($P$7=FALSE,OR(C4208="Commercial NAICS Cogen",C4208="Commercial NAICS Non-Cogen",C4208="industrial NAICS Cogen", C4208="industrial NAICS non-cogen")),FALSE,TRUE))</f>
        <v>1</v>
      </c>
      <c r="M4208">
        <f t="shared" si="196"/>
        <v>0.54545454545454541</v>
      </c>
      <c r="N4208">
        <f t="shared" si="197"/>
        <v>1</v>
      </c>
    </row>
    <row r="4209" spans="1:14" x14ac:dyDescent="0.2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s="32">
        <f t="shared" si="195"/>
        <v>10854547.525172686</v>
      </c>
      <c r="J4209" t="str">
        <f>IF(K4209="natural gas",VLOOKUP(D4209,'Cross-Page Data'!$I$4:$J$13,2,FALSE),IF(K4209="solar",VLOOKUP('Form 923'!D4209,'Cross-Page Data'!$I$14:$J$117,2,FALSE),K4209))</f>
        <v>natural gas peaker</v>
      </c>
      <c r="K4209" t="str">
        <f>VLOOKUP(E4209,'Cross-Page Data'!$D$4:$F$48,3,FALSE)</f>
        <v>natural gas</v>
      </c>
      <c r="L4209" t="b">
        <f>IF(AND($P$6=FALSE,OR(C4209="Commercial NAICS Cogen",C4209="Industrial NAICS Cogen",C4209="NAICS-22 Cogen")),FALSE,IF(AND($P$7=FALSE,OR(C4209="Commercial NAICS Cogen",C4209="Commercial NAICS Non-Cogen",C4209="industrial NAICS Cogen", C4209="industrial NAICS non-cogen")),FALSE,TRUE))</f>
        <v>1</v>
      </c>
      <c r="M4209">
        <f t="shared" si="196"/>
        <v>0.41679012345679012</v>
      </c>
      <c r="N4209">
        <f t="shared" si="197"/>
        <v>1</v>
      </c>
    </row>
    <row r="4210" spans="1:14" x14ac:dyDescent="0.2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s="32">
        <f t="shared" si="195"/>
        <v>11819931.969335431</v>
      </c>
      <c r="J4210" t="str">
        <f>IF(K4210="natural gas",VLOOKUP(D4210,'Cross-Page Data'!$I$4:$J$13,2,FALSE),IF(K4210="solar",VLOOKUP('Form 923'!D4210,'Cross-Page Data'!$I$14:$J$117,2,FALSE),K4210))</f>
        <v>natural gas peaker</v>
      </c>
      <c r="K4210" t="str">
        <f>VLOOKUP(E4210,'Cross-Page Data'!$D$4:$F$48,3,FALSE)</f>
        <v>natural gas</v>
      </c>
      <c r="L4210" t="b">
        <f>IF(AND($P$6=FALSE,OR(C4210="Commercial NAICS Cogen",C4210="Industrial NAICS Cogen",C4210="NAICS-22 Cogen")),FALSE,IF(AND($P$7=FALSE,OR(C4210="Commercial NAICS Cogen",C4210="Commercial NAICS Non-Cogen",C4210="industrial NAICS Cogen", C4210="industrial NAICS non-cogen")),FALSE,TRUE))</f>
        <v>1</v>
      </c>
      <c r="M4210">
        <f t="shared" si="196"/>
        <v>0.30617283950617286</v>
      </c>
      <c r="N4210">
        <f t="shared" si="197"/>
        <v>1</v>
      </c>
    </row>
    <row r="4211" spans="1:14" x14ac:dyDescent="0.2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s="32">
        <f t="shared" si="195"/>
        <v>8902000.6829415746</v>
      </c>
      <c r="J4211" t="str">
        <f>IF(K4211="natural gas",VLOOKUP(D4211,'Cross-Page Data'!$I$4:$J$13,2,FALSE),IF(K4211="solar",VLOOKUP('Form 923'!D4211,'Cross-Page Data'!$I$14:$J$117,2,FALSE),K4211))</f>
        <v>hydro</v>
      </c>
      <c r="K4211" t="str">
        <f>VLOOKUP(E4211,'Cross-Page Data'!$D$4:$F$48,3,FALSE)</f>
        <v>hydro</v>
      </c>
      <c r="L4211" t="b">
        <f>IF(AND($P$6=FALSE,OR(C4211="Commercial NAICS Cogen",C4211="Industrial NAICS Cogen",C4211="NAICS-22 Cogen")),FALSE,IF(AND($P$7=FALSE,OR(C4211="Commercial NAICS Cogen",C4211="Commercial NAICS Non-Cogen",C4211="industrial NAICS Cogen", C4211="industrial NAICS non-cogen")),FALSE,TRUE))</f>
        <v>1</v>
      </c>
      <c r="M4211">
        <f t="shared" si="196"/>
        <v>0.42098092643051771</v>
      </c>
      <c r="N4211">
        <f t="shared" si="197"/>
        <v>1</v>
      </c>
    </row>
    <row r="4212" spans="1:14" x14ac:dyDescent="0.2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s="32">
        <f t="shared" si="195"/>
        <v>12057088.457456769</v>
      </c>
      <c r="J4212" t="str">
        <f>IF(K4212="natural gas",VLOOKUP(D4212,'Cross-Page Data'!$I$4:$J$13,2,FALSE),IF(K4212="solar",VLOOKUP('Form 923'!D4212,'Cross-Page Data'!$I$14:$J$117,2,FALSE),K4212))</f>
        <v>natural gas peaker</v>
      </c>
      <c r="K4212" t="str">
        <f>VLOOKUP(E4212,'Cross-Page Data'!$D$4:$F$48,3,FALSE)</f>
        <v>natural gas</v>
      </c>
      <c r="L4212" t="b">
        <f>IF(AND($P$6=FALSE,OR(C4212="Commercial NAICS Cogen",C4212="Industrial NAICS Cogen",C4212="NAICS-22 Cogen")),FALSE,IF(AND($P$7=FALSE,OR(C4212="Commercial NAICS Cogen",C4212="Commercial NAICS Non-Cogen",C4212="industrial NAICS Cogen", C4212="industrial NAICS non-cogen")),FALSE,TRUE))</f>
        <v>1</v>
      </c>
      <c r="M4212">
        <f t="shared" si="196"/>
        <v>0.28197530864197529</v>
      </c>
      <c r="N4212">
        <f t="shared" si="197"/>
        <v>1</v>
      </c>
    </row>
    <row r="4213" spans="1:14" x14ac:dyDescent="0.2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s="32">
        <f t="shared" si="195"/>
        <v>11322616.012937533</v>
      </c>
      <c r="J4213" t="str">
        <f>IF(K4213="natural gas",VLOOKUP(D4213,'Cross-Page Data'!$I$4:$J$13,2,FALSE),IF(K4213="solar",VLOOKUP('Form 923'!D4213,'Cross-Page Data'!$I$14:$J$117,2,FALSE),K4213))</f>
        <v>natural gas peaker</v>
      </c>
      <c r="K4213" t="str">
        <f>VLOOKUP(E4213,'Cross-Page Data'!$D$4:$F$48,3,FALSE)</f>
        <v>natural gas</v>
      </c>
      <c r="L4213" t="b">
        <f>IF(AND($P$6=FALSE,OR(C4213="Commercial NAICS Cogen",C4213="Industrial NAICS Cogen",C4213="NAICS-22 Cogen")),FALSE,IF(AND($P$7=FALSE,OR(C4213="Commercial NAICS Cogen",C4213="Commercial NAICS Non-Cogen",C4213="industrial NAICS Cogen", C4213="industrial NAICS non-cogen")),FALSE,TRUE))</f>
        <v>1</v>
      </c>
      <c r="M4213">
        <f t="shared" si="196"/>
        <v>0.36641975308641977</v>
      </c>
      <c r="N4213">
        <f t="shared" si="197"/>
        <v>1</v>
      </c>
    </row>
    <row r="4214" spans="1:14" x14ac:dyDescent="0.2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s="32" t="str">
        <f t="shared" si="195"/>
        <v/>
      </c>
      <c r="J4214" t="str">
        <f>IF(K4214="natural gas",VLOOKUP(D4214,'Cross-Page Data'!$I$4:$J$13,2,FALSE),IF(K4214="solar",VLOOKUP('Form 923'!D4214,'Cross-Page Data'!$I$14:$J$117,2,FALSE),K4214))</f>
        <v>hydro</v>
      </c>
      <c r="K4214" t="str">
        <f>VLOOKUP(E4214,'Cross-Page Data'!$D$4:$F$48,3,FALSE)</f>
        <v>hydro</v>
      </c>
      <c r="L4214" t="b">
        <f>IF(AND($P$6=FALSE,OR(C4214="Commercial NAICS Cogen",C4214="Industrial NAICS Cogen",C4214="NAICS-22 Cogen")),FALSE,IF(AND($P$7=FALSE,OR(C4214="Commercial NAICS Cogen",C4214="Commercial NAICS Non-Cogen",C4214="industrial NAICS Cogen", C4214="industrial NAICS non-cogen")),FALSE,TRUE))</f>
        <v>1</v>
      </c>
      <c r="M4214">
        <f t="shared" si="196"/>
        <v>6.8119891008174384E-4</v>
      </c>
      <c r="N4214">
        <f t="shared" si="197"/>
        <v>0</v>
      </c>
    </row>
    <row r="4215" spans="1:14" x14ac:dyDescent="0.2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s="32">
        <f t="shared" si="195"/>
        <v>11074489.816155326</v>
      </c>
      <c r="J4215" t="str">
        <f>IF(K4215="natural gas",VLOOKUP(D4215,'Cross-Page Data'!$I$4:$J$13,2,FALSE),IF(K4215="solar",VLOOKUP('Form 923'!D4215,'Cross-Page Data'!$I$14:$J$117,2,FALSE),K4215))</f>
        <v>natural gas peaker</v>
      </c>
      <c r="K4215" t="str">
        <f>VLOOKUP(E4215,'Cross-Page Data'!$D$4:$F$48,3,FALSE)</f>
        <v>natural gas</v>
      </c>
      <c r="L4215" t="b">
        <f>IF(AND($P$6=FALSE,OR(C4215="Commercial NAICS Cogen",C4215="Industrial NAICS Cogen",C4215="NAICS-22 Cogen")),FALSE,IF(AND($P$7=FALSE,OR(C4215="Commercial NAICS Cogen",C4215="Commercial NAICS Non-Cogen",C4215="industrial NAICS Cogen", C4215="industrial NAICS non-cogen")),FALSE,TRUE))</f>
        <v>1</v>
      </c>
      <c r="M4215">
        <f t="shared" si="196"/>
        <v>0.39209876543209876</v>
      </c>
      <c r="N4215">
        <f t="shared" si="197"/>
        <v>1</v>
      </c>
    </row>
    <row r="4216" spans="1:14" x14ac:dyDescent="0.2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s="32">
        <f t="shared" si="195"/>
        <v>12365701.898759583</v>
      </c>
      <c r="J4216" t="str">
        <f>IF(K4216="natural gas",VLOOKUP(D4216,'Cross-Page Data'!$I$4:$J$13,2,FALSE),IF(K4216="solar",VLOOKUP('Form 923'!D4216,'Cross-Page Data'!$I$14:$J$117,2,FALSE),K4216))</f>
        <v>natural gas peaker</v>
      </c>
      <c r="K4216" t="str">
        <f>VLOOKUP(E4216,'Cross-Page Data'!$D$4:$F$48,3,FALSE)</f>
        <v>natural gas</v>
      </c>
      <c r="L4216" t="b">
        <f>IF(AND($P$6=FALSE,OR(C4216="Commercial NAICS Cogen",C4216="Industrial NAICS Cogen",C4216="NAICS-22 Cogen")),FALSE,IF(AND($P$7=FALSE,OR(C4216="Commercial NAICS Cogen",C4216="Commercial NAICS Non-Cogen",C4216="industrial NAICS Cogen", C4216="industrial NAICS non-cogen")),FALSE,TRUE))</f>
        <v>1</v>
      </c>
      <c r="M4216">
        <f t="shared" si="196"/>
        <v>0.24839506172839507</v>
      </c>
      <c r="N4216">
        <f t="shared" si="197"/>
        <v>1</v>
      </c>
    </row>
    <row r="4217" spans="1:14" x14ac:dyDescent="0.2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s="32">
        <f t="shared" si="195"/>
        <v>12452515.289011639</v>
      </c>
      <c r="J4217" t="str">
        <f>IF(K4217="natural gas",VLOOKUP(D4217,'Cross-Page Data'!$I$4:$J$13,2,FALSE),IF(K4217="solar",VLOOKUP('Form 923'!D4217,'Cross-Page Data'!$I$14:$J$117,2,FALSE),K4217))</f>
        <v>natural gas peaker</v>
      </c>
      <c r="K4217" t="str">
        <f>VLOOKUP(E4217,'Cross-Page Data'!$D$4:$F$48,3,FALSE)</f>
        <v>natural gas</v>
      </c>
      <c r="L4217" t="b">
        <f>IF(AND($P$6=FALSE,OR(C4217="Commercial NAICS Cogen",C4217="Industrial NAICS Cogen",C4217="NAICS-22 Cogen")),FALSE,IF(AND($P$7=FALSE,OR(C4217="Commercial NAICS Cogen",C4217="Commercial NAICS Non-Cogen",C4217="industrial NAICS Cogen", C4217="industrial NAICS non-cogen")),FALSE,TRUE))</f>
        <v>1</v>
      </c>
      <c r="M4217">
        <f t="shared" si="196"/>
        <v>0.23950617283950618</v>
      </c>
      <c r="N4217">
        <f t="shared" si="197"/>
        <v>1</v>
      </c>
    </row>
    <row r="4218" spans="1:14" x14ac:dyDescent="0.2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s="32">
        <f t="shared" si="195"/>
        <v>28127672.613373283</v>
      </c>
      <c r="J4218" t="str">
        <f>IF(K4218="natural gas",VLOOKUP(D4218,'Cross-Page Data'!$I$4:$J$13,2,FALSE),IF(K4218="solar",VLOOKUP('Form 923'!D4218,'Cross-Page Data'!$I$14:$J$117,2,FALSE),K4218))</f>
        <v>natural gas peaker</v>
      </c>
      <c r="K4218" t="str">
        <f>VLOOKUP(E4218,'Cross-Page Data'!$D$4:$F$48,3,FALSE)</f>
        <v>natural gas</v>
      </c>
      <c r="L4218" t="b">
        <f>IF(AND($P$6=FALSE,OR(C4218="Commercial NAICS Cogen",C4218="Industrial NAICS Cogen",C4218="NAICS-22 Cogen")),FALSE,IF(AND($P$7=FALSE,OR(C4218="Commercial NAICS Cogen",C4218="Commercial NAICS Non-Cogen",C4218="industrial NAICS Cogen", C4218="industrial NAICS non-cogen")),FALSE,TRUE))</f>
        <v>1</v>
      </c>
      <c r="M4218">
        <f t="shared" si="196"/>
        <v>2.8148148148148148E-2</v>
      </c>
      <c r="N4218">
        <f t="shared" si="197"/>
        <v>0</v>
      </c>
    </row>
    <row r="4219" spans="1:14" x14ac:dyDescent="0.2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s="32">
        <f t="shared" si="195"/>
        <v>11758601.254290562</v>
      </c>
      <c r="J4219" t="str">
        <f>IF(K4219="natural gas",VLOOKUP(D4219,'Cross-Page Data'!$I$4:$J$13,2,FALSE),IF(K4219="solar",VLOOKUP('Form 923'!D4219,'Cross-Page Data'!$I$14:$J$117,2,FALSE),K4219))</f>
        <v>heavy or residual fuel oil</v>
      </c>
      <c r="K4219" t="str">
        <f>VLOOKUP(E4219,'Cross-Page Data'!$D$4:$F$48,3,FALSE)</f>
        <v>heavy or residual fuel oil</v>
      </c>
      <c r="L4219" t="b">
        <f>IF(AND($P$6=FALSE,OR(C4219="Commercial NAICS Cogen",C4219="Industrial NAICS Cogen",C4219="NAICS-22 Cogen")),FALSE,IF(AND($P$7=FALSE,OR(C4219="Commercial NAICS Cogen",C4219="Commercial NAICS Non-Cogen",C4219="industrial NAICS Cogen", C4219="industrial NAICS non-cogen")),FALSE,TRUE))</f>
        <v>1</v>
      </c>
      <c r="M4219">
        <f t="shared" si="196"/>
        <v>0.24457831325301205</v>
      </c>
      <c r="N4219">
        <f t="shared" si="197"/>
        <v>1</v>
      </c>
    </row>
    <row r="4220" spans="1:14" x14ac:dyDescent="0.2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s="32">
        <f t="shared" si="195"/>
        <v>11761585.398497235</v>
      </c>
      <c r="J4220" t="str">
        <f>IF(K4220="natural gas",VLOOKUP(D4220,'Cross-Page Data'!$I$4:$J$13,2,FALSE),IF(K4220="solar",VLOOKUP('Form 923'!D4220,'Cross-Page Data'!$I$14:$J$117,2,FALSE),K4220))</f>
        <v>natural gas peaker</v>
      </c>
      <c r="K4220" t="str">
        <f>VLOOKUP(E4220,'Cross-Page Data'!$D$4:$F$48,3,FALSE)</f>
        <v>natural gas</v>
      </c>
      <c r="L4220" t="b">
        <f>IF(AND($P$6=FALSE,OR(C4220="Commercial NAICS Cogen",C4220="Industrial NAICS Cogen",C4220="NAICS-22 Cogen")),FALSE,IF(AND($P$7=FALSE,OR(C4220="Commercial NAICS Cogen",C4220="Commercial NAICS Non-Cogen",C4220="industrial NAICS Cogen", C4220="industrial NAICS non-cogen")),FALSE,TRUE))</f>
        <v>1</v>
      </c>
      <c r="M4220">
        <f t="shared" si="196"/>
        <v>0.31012345679012343</v>
      </c>
      <c r="N4220">
        <f t="shared" si="197"/>
        <v>1</v>
      </c>
    </row>
    <row r="4221" spans="1:14" x14ac:dyDescent="0.2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s="32">
        <f t="shared" si="195"/>
        <v>51589.315852346881</v>
      </c>
      <c r="J4221" t="str">
        <f>IF(K4221="natural gas",VLOOKUP(D4221,'Cross-Page Data'!$I$4:$J$13,2,FALSE),IF(K4221="solar",VLOOKUP('Form 923'!D4221,'Cross-Page Data'!$I$14:$J$117,2,FALSE),K4221))</f>
        <v>natural gas nonpeaker</v>
      </c>
      <c r="K4221" t="str">
        <f>VLOOKUP(E4221,'Cross-Page Data'!$D$4:$F$48,3,FALSE)</f>
        <v>natural gas</v>
      </c>
      <c r="L4221" t="b">
        <f>IF(AND($P$6=FALSE,OR(C4221="Commercial NAICS Cogen",C4221="Industrial NAICS Cogen",C4221="NAICS-22 Cogen")),FALSE,IF(AND($P$7=FALSE,OR(C4221="Commercial NAICS Cogen",C4221="Commercial NAICS Non-Cogen",C4221="industrial NAICS Cogen", C4221="industrial NAICS non-cogen")),FALSE,TRUE))</f>
        <v>1</v>
      </c>
      <c r="M4221">
        <f t="shared" si="196"/>
        <v>0.75813953488372088</v>
      </c>
      <c r="N4221">
        <f t="shared" si="197"/>
        <v>1</v>
      </c>
    </row>
    <row r="4222" spans="1:14" x14ac:dyDescent="0.2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s="32">
        <f t="shared" si="195"/>
        <v>10694842.437511912</v>
      </c>
      <c r="J4222" t="str">
        <f>IF(K4222="natural gas",VLOOKUP(D4222,'Cross-Page Data'!$I$4:$J$13,2,FALSE),IF(K4222="solar",VLOOKUP('Form 923'!D4222,'Cross-Page Data'!$I$14:$J$117,2,FALSE),K4222))</f>
        <v>natural gas nonpeaker</v>
      </c>
      <c r="K4222" t="str">
        <f>VLOOKUP(E4222,'Cross-Page Data'!$D$4:$F$48,3,FALSE)</f>
        <v>natural gas</v>
      </c>
      <c r="L4222" t="b">
        <f>IF(AND($P$6=FALSE,OR(C4222="Commercial NAICS Cogen",C4222="Industrial NAICS Cogen",C4222="NAICS-22 Cogen")),FALSE,IF(AND($P$7=FALSE,OR(C4222="Commercial NAICS Cogen",C4222="Commercial NAICS Non-Cogen",C4222="industrial NAICS Cogen", C4222="industrial NAICS non-cogen")),FALSE,TRUE))</f>
        <v>1</v>
      </c>
      <c r="M4222">
        <f t="shared" si="196"/>
        <v>0.26883720930232557</v>
      </c>
      <c r="N4222">
        <f t="shared" si="197"/>
        <v>1</v>
      </c>
    </row>
    <row r="4223" spans="1:14" x14ac:dyDescent="0.2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s="32">
        <f t="shared" si="195"/>
        <v>9905555.5555555541</v>
      </c>
      <c r="J4223" t="str">
        <f>IF(K4223="natural gas",VLOOKUP(D4223,'Cross-Page Data'!$I$4:$J$13,2,FALSE),IF(K4223="solar",VLOOKUP('Form 923'!D4223,'Cross-Page Data'!$I$14:$J$117,2,FALSE),K4223))</f>
        <v>heavy or residual fuel oil</v>
      </c>
      <c r="K4223" t="str">
        <f>VLOOKUP(E4223,'Cross-Page Data'!$D$4:$F$48,3,FALSE)</f>
        <v>heavy or residual fuel oil</v>
      </c>
      <c r="L4223" t="b">
        <f>IF(AND($P$6=FALSE,OR(C4223="Commercial NAICS Cogen",C4223="Industrial NAICS Cogen",C4223="NAICS-22 Cogen")),FALSE,IF(AND($P$7=FALSE,OR(C4223="Commercial NAICS Cogen",C4223="Commercial NAICS Non-Cogen",C4223="industrial NAICS Cogen", C4223="industrial NAICS non-cogen")),FALSE,TRUE))</f>
        <v>1</v>
      </c>
      <c r="M4223">
        <f t="shared" si="196"/>
        <v>0.41606425702811245</v>
      </c>
      <c r="N4223">
        <f t="shared" si="197"/>
        <v>1</v>
      </c>
    </row>
    <row r="4224" spans="1:14" x14ac:dyDescent="0.2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s="32">
        <f t="shared" si="195"/>
        <v>9928143.7125748508</v>
      </c>
      <c r="J4224" t="str">
        <f>IF(K4224="natural gas",VLOOKUP(D4224,'Cross-Page Data'!$I$4:$J$13,2,FALSE),IF(K4224="solar",VLOOKUP('Form 923'!D4224,'Cross-Page Data'!$I$14:$J$117,2,FALSE),K4224))</f>
        <v>heavy or residual fuel oil</v>
      </c>
      <c r="K4224" t="str">
        <f>VLOOKUP(E4224,'Cross-Page Data'!$D$4:$F$48,3,FALSE)</f>
        <v>heavy or residual fuel oil</v>
      </c>
      <c r="L4224" t="b">
        <f>IF(AND($P$6=FALSE,OR(C4224="Commercial NAICS Cogen",C4224="Industrial NAICS Cogen",C4224="NAICS-22 Cogen")),FALSE,IF(AND($P$7=FALSE,OR(C4224="Commercial NAICS Cogen",C4224="Commercial NAICS Non-Cogen",C4224="industrial NAICS Cogen", C4224="industrial NAICS non-cogen")),FALSE,TRUE))</f>
        <v>1</v>
      </c>
      <c r="M4224">
        <f t="shared" si="196"/>
        <v>0.41325301204819276</v>
      </c>
      <c r="N4224">
        <f t="shared" si="197"/>
        <v>1</v>
      </c>
    </row>
    <row r="4225" spans="1:14" x14ac:dyDescent="0.2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s="32">
        <f t="shared" si="195"/>
        <v>-3260869.5652173911</v>
      </c>
      <c r="J4225" t="str">
        <f>IF(K4225="natural gas",VLOOKUP(D4225,'Cross-Page Data'!$I$4:$J$13,2,FALSE),IF(K4225="solar",VLOOKUP('Form 923'!D4225,'Cross-Page Data'!$I$14:$J$117,2,FALSE),K4225))</f>
        <v>heavy or residual fuel oil</v>
      </c>
      <c r="K4225" t="str">
        <f>VLOOKUP(E4225,'Cross-Page Data'!$D$4:$F$48,3,FALSE)</f>
        <v>heavy or residual fuel oil</v>
      </c>
      <c r="L4225" t="b">
        <f>IF(AND($P$6=FALSE,OR(C4225="Commercial NAICS Cogen",C4225="Industrial NAICS Cogen",C4225="NAICS-22 Cogen")),FALSE,IF(AND($P$7=FALSE,OR(C4225="Commercial NAICS Cogen",C4225="Commercial NAICS Non-Cogen",C4225="industrial NAICS Cogen", C4225="industrial NAICS non-cogen")),FALSE,TRUE))</f>
        <v>1</v>
      </c>
      <c r="M4225">
        <f t="shared" si="196"/>
        <v>0.62570281124497995</v>
      </c>
      <c r="N4225">
        <f t="shared" si="197"/>
        <v>1</v>
      </c>
    </row>
    <row r="4226" spans="1:14" x14ac:dyDescent="0.2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s="32">
        <f t="shared" si="195"/>
        <v>0</v>
      </c>
      <c r="J4226" t="str">
        <f>IF(K4226="natural gas",VLOOKUP(D4226,'Cross-Page Data'!$I$4:$J$13,2,FALSE),IF(K4226="solar",VLOOKUP('Form 923'!D4226,'Cross-Page Data'!$I$14:$J$117,2,FALSE),K4226))</f>
        <v>heavy or residual fuel oil</v>
      </c>
      <c r="K4226" t="str">
        <f>VLOOKUP(E4226,'Cross-Page Data'!$D$4:$F$48,3,FALSE)</f>
        <v>heavy or residual fuel oil</v>
      </c>
      <c r="L4226" t="b">
        <f>IF(AND($P$6=FALSE,OR(C4226="Commercial NAICS Cogen",C4226="Industrial NAICS Cogen",C4226="NAICS-22 Cogen")),FALSE,IF(AND($P$7=FALSE,OR(C4226="Commercial NAICS Cogen",C4226="Commercial NAICS Non-Cogen",C4226="industrial NAICS Cogen", C4226="industrial NAICS non-cogen")),FALSE,TRUE))</f>
        <v>1</v>
      </c>
      <c r="M4226">
        <f t="shared" si="196"/>
        <v>0.57188755020080317</v>
      </c>
      <c r="N4226">
        <f t="shared" si="197"/>
        <v>1</v>
      </c>
    </row>
    <row r="4227" spans="1:14" x14ac:dyDescent="0.2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s="32" t="str">
        <f t="shared" si="195"/>
        <v/>
      </c>
      <c r="J4227" t="str">
        <f>IF(K4227="natural gas",VLOOKUP(D4227,'Cross-Page Data'!$I$4:$J$13,2,FALSE),IF(K4227="solar",VLOOKUP('Form 923'!D4227,'Cross-Page Data'!$I$14:$J$117,2,FALSE),K4227))</f>
        <v>heavy or residual fuel oil</v>
      </c>
      <c r="K4227" t="str">
        <f>VLOOKUP(E4227,'Cross-Page Data'!$D$4:$F$48,3,FALSE)</f>
        <v>heavy or residual fuel oil</v>
      </c>
      <c r="L4227" t="b">
        <f>IF(AND($P$6=FALSE,OR(C4227="Commercial NAICS Cogen",C4227="Industrial NAICS Cogen",C4227="NAICS-22 Cogen")),FALSE,IF(AND($P$7=FALSE,OR(C4227="Commercial NAICS Cogen",C4227="Commercial NAICS Non-Cogen",C4227="industrial NAICS Cogen", C4227="industrial NAICS non-cogen")),FALSE,TRUE))</f>
        <v>1</v>
      </c>
      <c r="M4227">
        <f t="shared" si="196"/>
        <v>4.0160642570281126E-4</v>
      </c>
      <c r="N4227">
        <f t="shared" si="197"/>
        <v>0</v>
      </c>
    </row>
    <row r="4228" spans="1:14" x14ac:dyDescent="0.2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s="32">
        <f t="shared" si="195"/>
        <v>12895550.973213041</v>
      </c>
      <c r="J4228" t="str">
        <f>IF(K4228="natural gas",VLOOKUP(D4228,'Cross-Page Data'!$I$4:$J$13,2,FALSE),IF(K4228="solar",VLOOKUP('Form 923'!D4228,'Cross-Page Data'!$I$14:$J$117,2,FALSE),K4228))</f>
        <v>heavy or residual fuel oil</v>
      </c>
      <c r="K4228" t="str">
        <f>VLOOKUP(E4228,'Cross-Page Data'!$D$4:$F$48,3,FALSE)</f>
        <v>heavy or residual fuel oil</v>
      </c>
      <c r="L4228" t="b">
        <f>IF(AND($P$6=FALSE,OR(C4228="Commercial NAICS Cogen",C4228="Industrial NAICS Cogen",C4228="NAICS-22 Cogen")),FALSE,IF(AND($P$7=FALSE,OR(C4228="Commercial NAICS Cogen",C4228="Commercial NAICS Non-Cogen",C4228="industrial NAICS Cogen", C4228="industrial NAICS non-cogen")),FALSE,TRUE))</f>
        <v>1</v>
      </c>
      <c r="M4228">
        <f t="shared" si="196"/>
        <v>0.18473895582329317</v>
      </c>
      <c r="N4228">
        <f t="shared" si="197"/>
        <v>1</v>
      </c>
    </row>
    <row r="4229" spans="1:14" x14ac:dyDescent="0.2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s="32">
        <f t="shared" si="195"/>
        <v>12893207.659119958</v>
      </c>
      <c r="J4229" t="str">
        <f>IF(K4229="natural gas",VLOOKUP(D4229,'Cross-Page Data'!$I$4:$J$13,2,FALSE),IF(K4229="solar",VLOOKUP('Form 923'!D4229,'Cross-Page Data'!$I$14:$J$117,2,FALSE),K4229))</f>
        <v>natural gas peaker</v>
      </c>
      <c r="K4229" t="str">
        <f>VLOOKUP(E4229,'Cross-Page Data'!$D$4:$F$48,3,FALSE)</f>
        <v>natural gas</v>
      </c>
      <c r="L4229" t="b">
        <f>IF(AND($P$6=FALSE,OR(C4229="Commercial NAICS Cogen",C4229="Industrial NAICS Cogen",C4229="NAICS-22 Cogen")),FALSE,IF(AND($P$7=FALSE,OR(C4229="Commercial NAICS Cogen",C4229="Commercial NAICS Non-Cogen",C4229="industrial NAICS Cogen", C4229="industrial NAICS non-cogen")),FALSE,TRUE))</f>
        <v>1</v>
      </c>
      <c r="M4229">
        <f t="shared" si="196"/>
        <v>0.21432098765432098</v>
      </c>
      <c r="N4229">
        <f t="shared" si="197"/>
        <v>1</v>
      </c>
    </row>
    <row r="4230" spans="1:14" x14ac:dyDescent="0.2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s="32" t="str">
        <f t="shared" si="195"/>
        <v/>
      </c>
      <c r="J4230" t="str">
        <f>IF(K4230="natural gas",VLOOKUP(D4230,'Cross-Page Data'!$I$4:$J$13,2,FALSE),IF(K4230="solar",VLOOKUP('Form 923'!D4230,'Cross-Page Data'!$I$14:$J$117,2,FALSE),K4230))</f>
        <v>heavy or residual fuel oil</v>
      </c>
      <c r="K4230" t="str">
        <f>VLOOKUP(E4230,'Cross-Page Data'!$D$4:$F$48,3,FALSE)</f>
        <v>heavy or residual fuel oil</v>
      </c>
      <c r="L4230" t="b">
        <f>IF(AND($P$6=FALSE,OR(C4230="Commercial NAICS Cogen",C4230="Industrial NAICS Cogen",C4230="NAICS-22 Cogen")),FALSE,IF(AND($P$7=FALSE,OR(C4230="Commercial NAICS Cogen",C4230="Commercial NAICS Non-Cogen",C4230="industrial NAICS Cogen", C4230="industrial NAICS non-cogen")),FALSE,TRUE))</f>
        <v>1</v>
      </c>
      <c r="M4230">
        <f t="shared" si="196"/>
        <v>4.0160642570281126E-4</v>
      </c>
      <c r="N4230">
        <f t="shared" si="197"/>
        <v>0</v>
      </c>
    </row>
    <row r="4231" spans="1:14" x14ac:dyDescent="0.2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s="32">
        <f t="shared" ref="I4231:I4294" si="198">IFERROR(F4231/G4231*10^6,"")</f>
        <v>9857142.8571428582</v>
      </c>
      <c r="J4231" t="str">
        <f>IF(K4231="natural gas",VLOOKUP(D4231,'Cross-Page Data'!$I$4:$J$13,2,FALSE),IF(K4231="solar",VLOOKUP('Form 923'!D4231,'Cross-Page Data'!$I$14:$J$117,2,FALSE),K4231))</f>
        <v>heavy or residual fuel oil</v>
      </c>
      <c r="K4231" t="str">
        <f>VLOOKUP(E4231,'Cross-Page Data'!$D$4:$F$48,3,FALSE)</f>
        <v>heavy or residual fuel oil</v>
      </c>
      <c r="L4231" t="b">
        <f>IF(AND($P$6=FALSE,OR(C4231="Commercial NAICS Cogen",C4231="Industrial NAICS Cogen",C4231="NAICS-22 Cogen")),FALSE,IF(AND($P$7=FALSE,OR(C4231="Commercial NAICS Cogen",C4231="Commercial NAICS Non-Cogen",C4231="industrial NAICS Cogen", C4231="industrial NAICS non-cogen")),FALSE,TRUE))</f>
        <v>1</v>
      </c>
      <c r="M4231">
        <f t="shared" ref="M4231:M4294" si="199">(COUNTIFS($J$6:$J$14148,J4231,$I$6:$I$14148,"&gt;"&amp;I4231)+1)/COUNTIFS($J$6:$J$14148,J4231)</f>
        <v>0.42128514056224897</v>
      </c>
      <c r="N4231">
        <f t="shared" ref="N4231:N4294" si="200">IF(OR(M4231&gt;0.95,M4231&lt;0.05),0,1)</f>
        <v>1</v>
      </c>
    </row>
    <row r="4232" spans="1:14" x14ac:dyDescent="0.2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s="32" t="str">
        <f t="shared" si="198"/>
        <v/>
      </c>
      <c r="J4232" t="str">
        <f>IF(K4232="natural gas",VLOOKUP(D4232,'Cross-Page Data'!$I$4:$J$13,2,FALSE),IF(K4232="solar",VLOOKUP('Form 923'!D4232,'Cross-Page Data'!$I$14:$J$117,2,FALSE),K4232))</f>
        <v>wind</v>
      </c>
      <c r="K4232" t="str">
        <f>VLOOKUP(E4232,'Cross-Page Data'!$D$4:$F$48,3,FALSE)</f>
        <v>wind</v>
      </c>
      <c r="L4232" t="b">
        <f>IF(AND($P$6=FALSE,OR(C4232="Commercial NAICS Cogen",C4232="Industrial NAICS Cogen",C4232="NAICS-22 Cogen")),FALSE,IF(AND($P$7=FALSE,OR(C4232="Commercial NAICS Cogen",C4232="Commercial NAICS Non-Cogen",C4232="industrial NAICS Cogen", C4232="industrial NAICS non-cogen")),FALSE,TRUE))</f>
        <v>1</v>
      </c>
      <c r="M4232">
        <f t="shared" si="199"/>
        <v>8.7489063867016625E-4</v>
      </c>
      <c r="N4232">
        <f t="shared" si="200"/>
        <v>0</v>
      </c>
    </row>
    <row r="4233" spans="1:14" x14ac:dyDescent="0.2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s="32">
        <f t="shared" si="198"/>
        <v>13344558.096770486</v>
      </c>
      <c r="J4233" t="str">
        <f>IF(K4233="natural gas",VLOOKUP(D4233,'Cross-Page Data'!$I$4:$J$13,2,FALSE),IF(K4233="solar",VLOOKUP('Form 923'!D4233,'Cross-Page Data'!$I$14:$J$117,2,FALSE),K4233))</f>
        <v>natural gas peaker</v>
      </c>
      <c r="K4233" t="str">
        <f>VLOOKUP(E4233,'Cross-Page Data'!$D$4:$F$48,3,FALSE)</f>
        <v>natural gas</v>
      </c>
      <c r="L4233" t="b">
        <f>IF(AND($P$6=FALSE,OR(C4233="Commercial NAICS Cogen",C4233="Industrial NAICS Cogen",C4233="NAICS-22 Cogen")),FALSE,IF(AND($P$7=FALSE,OR(C4233="Commercial NAICS Cogen",C4233="Commercial NAICS Non-Cogen",C4233="industrial NAICS Cogen", C4233="industrial NAICS non-cogen")),FALSE,TRUE))</f>
        <v>1</v>
      </c>
      <c r="M4233">
        <f t="shared" si="199"/>
        <v>0.19506172839506172</v>
      </c>
      <c r="N4233">
        <f t="shared" si="200"/>
        <v>1</v>
      </c>
    </row>
    <row r="4234" spans="1:14" x14ac:dyDescent="0.2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s="32">
        <f t="shared" si="198"/>
        <v>13107439.490067307</v>
      </c>
      <c r="J4234" t="str">
        <f>IF(K4234="natural gas",VLOOKUP(D4234,'Cross-Page Data'!$I$4:$J$13,2,FALSE),IF(K4234="solar",VLOOKUP('Form 923'!D4234,'Cross-Page Data'!$I$14:$J$117,2,FALSE),K4234))</f>
        <v>natural gas peaker</v>
      </c>
      <c r="K4234" t="str">
        <f>VLOOKUP(E4234,'Cross-Page Data'!$D$4:$F$48,3,FALSE)</f>
        <v>natural gas</v>
      </c>
      <c r="L4234" t="b">
        <f>IF(AND($P$6=FALSE,OR(C4234="Commercial NAICS Cogen",C4234="Industrial NAICS Cogen",C4234="NAICS-22 Cogen")),FALSE,IF(AND($P$7=FALSE,OR(C4234="Commercial NAICS Cogen",C4234="Commercial NAICS Non-Cogen",C4234="industrial NAICS Cogen", C4234="industrial NAICS non-cogen")),FALSE,TRUE))</f>
        <v>1</v>
      </c>
      <c r="M4234">
        <f t="shared" si="199"/>
        <v>0.20543209876543209</v>
      </c>
      <c r="N4234">
        <f t="shared" si="200"/>
        <v>1</v>
      </c>
    </row>
    <row r="4235" spans="1:14" x14ac:dyDescent="0.2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s="32" t="str">
        <f t="shared" si="198"/>
        <v/>
      </c>
      <c r="J4235" t="str">
        <f>IF(K4235="natural gas",VLOOKUP(D4235,'Cross-Page Data'!$I$4:$J$13,2,FALSE),IF(K4235="solar",VLOOKUP('Form 923'!D4235,'Cross-Page Data'!$I$14:$J$117,2,FALSE),K4235))</f>
        <v>heavy or residual fuel oil</v>
      </c>
      <c r="K4235" t="str">
        <f>VLOOKUP(E4235,'Cross-Page Data'!$D$4:$F$48,3,FALSE)</f>
        <v>heavy or residual fuel oil</v>
      </c>
      <c r="L4235" t="b">
        <f>IF(AND($P$6=FALSE,OR(C4235="Commercial NAICS Cogen",C4235="Industrial NAICS Cogen",C4235="NAICS-22 Cogen")),FALSE,IF(AND($P$7=FALSE,OR(C4235="Commercial NAICS Cogen",C4235="Commercial NAICS Non-Cogen",C4235="industrial NAICS Cogen", C4235="industrial NAICS non-cogen")),FALSE,TRUE))</f>
        <v>1</v>
      </c>
      <c r="M4235">
        <f t="shared" si="199"/>
        <v>4.0160642570281126E-4</v>
      </c>
      <c r="N4235">
        <f t="shared" si="200"/>
        <v>0</v>
      </c>
    </row>
    <row r="4236" spans="1:14" x14ac:dyDescent="0.2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s="32">
        <f t="shared" si="198"/>
        <v>11975589.910496339</v>
      </c>
      <c r="J4236" t="str">
        <f>IF(K4236="natural gas",VLOOKUP(D4236,'Cross-Page Data'!$I$4:$J$13,2,FALSE),IF(K4236="solar",VLOOKUP('Form 923'!D4236,'Cross-Page Data'!$I$14:$J$117,2,FALSE),K4236))</f>
        <v>natural gas peaker</v>
      </c>
      <c r="K4236" t="str">
        <f>VLOOKUP(E4236,'Cross-Page Data'!$D$4:$F$48,3,FALSE)</f>
        <v>natural gas</v>
      </c>
      <c r="L4236" t="b">
        <f>IF(AND($P$6=FALSE,OR(C4236="Commercial NAICS Cogen",C4236="Industrial NAICS Cogen",C4236="NAICS-22 Cogen")),FALSE,IF(AND($P$7=FALSE,OR(C4236="Commercial NAICS Cogen",C4236="Commercial NAICS Non-Cogen",C4236="industrial NAICS Cogen", C4236="industrial NAICS non-cogen")),FALSE,TRUE))</f>
        <v>1</v>
      </c>
      <c r="M4236">
        <f t="shared" si="199"/>
        <v>0.29135802469135802</v>
      </c>
      <c r="N4236">
        <f t="shared" si="200"/>
        <v>1</v>
      </c>
    </row>
    <row r="4237" spans="1:14" x14ac:dyDescent="0.2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s="32">
        <f t="shared" si="198"/>
        <v>9408.4617096960319</v>
      </c>
      <c r="J4237" t="str">
        <f>IF(K4237="natural gas",VLOOKUP(D4237,'Cross-Page Data'!$I$4:$J$13,2,FALSE),IF(K4237="solar",VLOOKUP('Form 923'!D4237,'Cross-Page Data'!$I$14:$J$117,2,FALSE),K4237))</f>
        <v>natural gas nonpeaker</v>
      </c>
      <c r="K4237" t="str">
        <f>VLOOKUP(E4237,'Cross-Page Data'!$D$4:$F$48,3,FALSE)</f>
        <v>natural gas</v>
      </c>
      <c r="L4237" t="b">
        <f>IF(AND($P$6=FALSE,OR(C4237="Commercial NAICS Cogen",C4237="Industrial NAICS Cogen",C4237="NAICS-22 Cogen")),FALSE,IF(AND($P$7=FALSE,OR(C4237="Commercial NAICS Cogen",C4237="Commercial NAICS Non-Cogen",C4237="industrial NAICS Cogen", C4237="industrial NAICS non-cogen")),FALSE,TRUE))</f>
        <v>1</v>
      </c>
      <c r="M4237">
        <f t="shared" si="199"/>
        <v>0.76651162790697669</v>
      </c>
      <c r="N4237">
        <f t="shared" si="200"/>
        <v>1</v>
      </c>
    </row>
    <row r="4238" spans="1:14" x14ac:dyDescent="0.2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s="32">
        <f t="shared" si="198"/>
        <v>10579012.941049224</v>
      </c>
      <c r="J4238" t="str">
        <f>IF(K4238="natural gas",VLOOKUP(D4238,'Cross-Page Data'!$I$4:$J$13,2,FALSE),IF(K4238="solar",VLOOKUP('Form 923'!D4238,'Cross-Page Data'!$I$14:$J$117,2,FALSE),K4238))</f>
        <v>natural gas nonpeaker</v>
      </c>
      <c r="K4238" t="str">
        <f>VLOOKUP(E4238,'Cross-Page Data'!$D$4:$F$48,3,FALSE)</f>
        <v>natural gas</v>
      </c>
      <c r="L4238" t="b">
        <f>IF(AND($P$6=FALSE,OR(C4238="Commercial NAICS Cogen",C4238="Industrial NAICS Cogen",C4238="NAICS-22 Cogen")),FALSE,IF(AND($P$7=FALSE,OR(C4238="Commercial NAICS Cogen",C4238="Commercial NAICS Non-Cogen",C4238="industrial NAICS Cogen", C4238="industrial NAICS non-cogen")),FALSE,TRUE))</f>
        <v>1</v>
      </c>
      <c r="M4238">
        <f t="shared" si="199"/>
        <v>0.2930232558139535</v>
      </c>
      <c r="N4238">
        <f t="shared" si="200"/>
        <v>1</v>
      </c>
    </row>
    <row r="4239" spans="1:14" x14ac:dyDescent="0.2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s="32">
        <f t="shared" si="198"/>
        <v>14386348.122866893</v>
      </c>
      <c r="J4239" t="str">
        <f>IF(K4239="natural gas",VLOOKUP(D4239,'Cross-Page Data'!$I$4:$J$13,2,FALSE),IF(K4239="solar",VLOOKUP('Form 923'!D4239,'Cross-Page Data'!$I$14:$J$117,2,FALSE),K4239))</f>
        <v>natural gas peaker</v>
      </c>
      <c r="K4239" t="str">
        <f>VLOOKUP(E4239,'Cross-Page Data'!$D$4:$F$48,3,FALSE)</f>
        <v>natural gas</v>
      </c>
      <c r="L4239" t="b">
        <f>IF(AND($P$6=FALSE,OR(C4239="Commercial NAICS Cogen",C4239="Industrial NAICS Cogen",C4239="NAICS-22 Cogen")),FALSE,IF(AND($P$7=FALSE,OR(C4239="Commercial NAICS Cogen",C4239="Commercial NAICS Non-Cogen",C4239="industrial NAICS Cogen", C4239="industrial NAICS non-cogen")),FALSE,TRUE))</f>
        <v>1</v>
      </c>
      <c r="M4239">
        <f t="shared" si="199"/>
        <v>0.15950617283950616</v>
      </c>
      <c r="N4239">
        <f t="shared" si="200"/>
        <v>1</v>
      </c>
    </row>
    <row r="4240" spans="1:14" x14ac:dyDescent="0.2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s="32">
        <f t="shared" si="198"/>
        <v>10046153.846153846</v>
      </c>
      <c r="J4240" t="str">
        <f>IF(K4240="natural gas",VLOOKUP(D4240,'Cross-Page Data'!$I$4:$J$13,2,FALSE),IF(K4240="solar",VLOOKUP('Form 923'!D4240,'Cross-Page Data'!$I$14:$J$117,2,FALSE),K4240))</f>
        <v>heavy or residual fuel oil</v>
      </c>
      <c r="K4240" t="str">
        <f>VLOOKUP(E4240,'Cross-Page Data'!$D$4:$F$48,3,FALSE)</f>
        <v>heavy or residual fuel oil</v>
      </c>
      <c r="L4240" t="b">
        <f>IF(AND($P$6=FALSE,OR(C4240="Commercial NAICS Cogen",C4240="Industrial NAICS Cogen",C4240="NAICS-22 Cogen")),FALSE,IF(AND($P$7=FALSE,OR(C4240="Commercial NAICS Cogen",C4240="Commercial NAICS Non-Cogen",C4240="industrial NAICS Cogen", C4240="industrial NAICS non-cogen")),FALSE,TRUE))</f>
        <v>1</v>
      </c>
      <c r="M4240">
        <f t="shared" si="199"/>
        <v>0.39919678714859436</v>
      </c>
      <c r="N4240">
        <f t="shared" si="200"/>
        <v>1</v>
      </c>
    </row>
    <row r="4241" spans="1:14" x14ac:dyDescent="0.2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s="32">
        <f t="shared" si="198"/>
        <v>12407407.407407407</v>
      </c>
      <c r="J4241" t="str">
        <f>IF(K4241="natural gas",VLOOKUP(D4241,'Cross-Page Data'!$I$4:$J$13,2,FALSE),IF(K4241="solar",VLOOKUP('Form 923'!D4241,'Cross-Page Data'!$I$14:$J$117,2,FALSE),K4241))</f>
        <v>heavy or residual fuel oil</v>
      </c>
      <c r="K4241" t="str">
        <f>VLOOKUP(E4241,'Cross-Page Data'!$D$4:$F$48,3,FALSE)</f>
        <v>heavy or residual fuel oil</v>
      </c>
      <c r="L4241" t="b">
        <f>IF(AND($P$6=FALSE,OR(C4241="Commercial NAICS Cogen",C4241="Industrial NAICS Cogen",C4241="NAICS-22 Cogen")),FALSE,IF(AND($P$7=FALSE,OR(C4241="Commercial NAICS Cogen",C4241="Commercial NAICS Non-Cogen",C4241="industrial NAICS Cogen", C4241="industrial NAICS non-cogen")),FALSE,TRUE))</f>
        <v>1</v>
      </c>
      <c r="M4241">
        <f t="shared" si="199"/>
        <v>0.20722891566265061</v>
      </c>
      <c r="N4241">
        <f t="shared" si="200"/>
        <v>1</v>
      </c>
    </row>
    <row r="4242" spans="1:14" x14ac:dyDescent="0.2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s="32">
        <f t="shared" si="198"/>
        <v>8902001.3837732226</v>
      </c>
      <c r="J4242" t="str">
        <f>IF(K4242="natural gas",VLOOKUP(D4242,'Cross-Page Data'!$I$4:$J$13,2,FALSE),IF(K4242="solar",VLOOKUP('Form 923'!D4242,'Cross-Page Data'!$I$14:$J$117,2,FALSE),K4242))</f>
        <v>wind</v>
      </c>
      <c r="K4242" t="str">
        <f>VLOOKUP(E4242,'Cross-Page Data'!$D$4:$F$48,3,FALSE)</f>
        <v>wind</v>
      </c>
      <c r="L4242" t="b">
        <f>IF(AND($P$6=FALSE,OR(C4242="Commercial NAICS Cogen",C4242="Industrial NAICS Cogen",C4242="NAICS-22 Cogen")),FALSE,IF(AND($P$7=FALSE,OR(C4242="Commercial NAICS Cogen",C4242="Commercial NAICS Non-Cogen",C4242="industrial NAICS Cogen", C4242="industrial NAICS non-cogen")),FALSE,TRUE))</f>
        <v>1</v>
      </c>
      <c r="M4242">
        <f t="shared" si="199"/>
        <v>0.3648293963254593</v>
      </c>
      <c r="N4242">
        <f t="shared" si="200"/>
        <v>1</v>
      </c>
    </row>
    <row r="4243" spans="1:14" x14ac:dyDescent="0.2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s="32">
        <f t="shared" si="198"/>
        <v>9575376.8844221104</v>
      </c>
      <c r="J4243" t="str">
        <f>IF(K4243="natural gas",VLOOKUP(D4243,'Cross-Page Data'!$I$4:$J$13,2,FALSE),IF(K4243="solar",VLOOKUP('Form 923'!D4243,'Cross-Page Data'!$I$14:$J$117,2,FALSE),K4243))</f>
        <v>heavy or residual fuel oil</v>
      </c>
      <c r="K4243" t="str">
        <f>VLOOKUP(E4243,'Cross-Page Data'!$D$4:$F$48,3,FALSE)</f>
        <v>heavy or residual fuel oil</v>
      </c>
      <c r="L4243" t="b">
        <f>IF(AND($P$6=FALSE,OR(C4243="Commercial NAICS Cogen",C4243="Industrial NAICS Cogen",C4243="NAICS-22 Cogen")),FALSE,IF(AND($P$7=FALSE,OR(C4243="Commercial NAICS Cogen",C4243="Commercial NAICS Non-Cogen",C4243="industrial NAICS Cogen", C4243="industrial NAICS non-cogen")),FALSE,TRUE))</f>
        <v>1</v>
      </c>
      <c r="M4243">
        <f t="shared" si="199"/>
        <v>0.44337349397590359</v>
      </c>
      <c r="N4243">
        <f t="shared" si="200"/>
        <v>1</v>
      </c>
    </row>
    <row r="4244" spans="1:14" x14ac:dyDescent="0.2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s="32">
        <f t="shared" si="198"/>
        <v>9707364.3410852719</v>
      </c>
      <c r="J4244" t="str">
        <f>IF(K4244="natural gas",VLOOKUP(D4244,'Cross-Page Data'!$I$4:$J$13,2,FALSE),IF(K4244="solar",VLOOKUP('Form 923'!D4244,'Cross-Page Data'!$I$14:$J$117,2,FALSE),K4244))</f>
        <v>heavy or residual fuel oil</v>
      </c>
      <c r="K4244" t="str">
        <f>VLOOKUP(E4244,'Cross-Page Data'!$D$4:$F$48,3,FALSE)</f>
        <v>heavy or residual fuel oil</v>
      </c>
      <c r="L4244" t="b">
        <f>IF(AND($P$6=FALSE,OR(C4244="Commercial NAICS Cogen",C4244="Industrial NAICS Cogen",C4244="NAICS-22 Cogen")),FALSE,IF(AND($P$7=FALSE,OR(C4244="Commercial NAICS Cogen",C4244="Commercial NAICS Non-Cogen",C4244="industrial NAICS Cogen", C4244="industrial NAICS non-cogen")),FALSE,TRUE))</f>
        <v>1</v>
      </c>
      <c r="M4244">
        <f t="shared" si="199"/>
        <v>0.43333333333333335</v>
      </c>
      <c r="N4244">
        <f t="shared" si="200"/>
        <v>1</v>
      </c>
    </row>
    <row r="4245" spans="1:14" x14ac:dyDescent="0.2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s="32">
        <f t="shared" si="198"/>
        <v>8901955.3689792305</v>
      </c>
      <c r="J4245" t="str">
        <f>IF(K4245="natural gas",VLOOKUP(D4245,'Cross-Page Data'!$I$4:$J$13,2,FALSE),IF(K4245="solar",VLOOKUP('Form 923'!D4245,'Cross-Page Data'!$I$14:$J$117,2,FALSE),K4245))</f>
        <v>hydro</v>
      </c>
      <c r="K4245" t="str">
        <f>VLOOKUP(E4245,'Cross-Page Data'!$D$4:$F$48,3,FALSE)</f>
        <v>hydro</v>
      </c>
      <c r="L4245" t="b">
        <f>IF(AND($P$6=FALSE,OR(C4245="Commercial NAICS Cogen",C4245="Industrial NAICS Cogen",C4245="NAICS-22 Cogen")),FALSE,IF(AND($P$7=FALSE,OR(C4245="Commercial NAICS Cogen",C4245="Commercial NAICS Non-Cogen",C4245="industrial NAICS Cogen", C4245="industrial NAICS non-cogen")),FALSE,TRUE))</f>
        <v>1</v>
      </c>
      <c r="M4245">
        <f t="shared" si="199"/>
        <v>0.7840599455040872</v>
      </c>
      <c r="N4245">
        <f t="shared" si="200"/>
        <v>1</v>
      </c>
    </row>
    <row r="4246" spans="1:14" x14ac:dyDescent="0.2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s="32">
        <f t="shared" si="198"/>
        <v>870180.41898247111</v>
      </c>
      <c r="J4246" t="str">
        <f>IF(K4246="natural gas",VLOOKUP(D4246,'Cross-Page Data'!$I$4:$J$13,2,FALSE),IF(K4246="solar",VLOOKUP('Form 923'!D4246,'Cross-Page Data'!$I$14:$J$117,2,FALSE),K4246))</f>
        <v>natural gas nonpeaker</v>
      </c>
      <c r="K4246" t="str">
        <f>VLOOKUP(E4246,'Cross-Page Data'!$D$4:$F$48,3,FALSE)</f>
        <v>natural gas</v>
      </c>
      <c r="L4246" t="b">
        <f>IF(AND($P$6=FALSE,OR(C4246="Commercial NAICS Cogen",C4246="Industrial NAICS Cogen",C4246="NAICS-22 Cogen")),FALSE,IF(AND($P$7=FALSE,OR(C4246="Commercial NAICS Cogen",C4246="Commercial NAICS Non-Cogen",C4246="industrial NAICS Cogen", C4246="industrial NAICS non-cogen")),FALSE,TRUE))</f>
        <v>1</v>
      </c>
      <c r="M4246">
        <f t="shared" si="199"/>
        <v>0.66046511627906979</v>
      </c>
      <c r="N4246">
        <f t="shared" si="200"/>
        <v>1</v>
      </c>
    </row>
    <row r="4247" spans="1:14" x14ac:dyDescent="0.2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s="32">
        <f t="shared" si="198"/>
        <v>11023284.59812795</v>
      </c>
      <c r="J4247" t="str">
        <f>IF(K4247="natural gas",VLOOKUP(D4247,'Cross-Page Data'!$I$4:$J$13,2,FALSE),IF(K4247="solar",VLOOKUP('Form 923'!D4247,'Cross-Page Data'!$I$14:$J$117,2,FALSE),K4247))</f>
        <v>natural gas nonpeaker</v>
      </c>
      <c r="K4247" t="str">
        <f>VLOOKUP(E4247,'Cross-Page Data'!$D$4:$F$48,3,FALSE)</f>
        <v>natural gas</v>
      </c>
      <c r="L4247" t="b">
        <f>IF(AND($P$6=FALSE,OR(C4247="Commercial NAICS Cogen",C4247="Industrial NAICS Cogen",C4247="NAICS-22 Cogen")),FALSE,IF(AND($P$7=FALSE,OR(C4247="Commercial NAICS Cogen",C4247="Commercial NAICS Non-Cogen",C4247="industrial NAICS Cogen", C4247="industrial NAICS non-cogen")),FALSE,TRUE))</f>
        <v>1</v>
      </c>
      <c r="M4247">
        <f t="shared" si="199"/>
        <v>0.21116279069767441</v>
      </c>
      <c r="N4247">
        <f t="shared" si="200"/>
        <v>1</v>
      </c>
    </row>
    <row r="4248" spans="1:14" x14ac:dyDescent="0.2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s="32" t="str">
        <f t="shared" si="198"/>
        <v/>
      </c>
      <c r="J4248" t="str">
        <f>IF(K4248="natural gas",VLOOKUP(D4248,'Cross-Page Data'!$I$4:$J$13,2,FALSE),IF(K4248="solar",VLOOKUP('Form 923'!D4248,'Cross-Page Data'!$I$14:$J$117,2,FALSE),K4248))</f>
        <v>heavy or residual fuel oil</v>
      </c>
      <c r="K4248" t="str">
        <f>VLOOKUP(E4248,'Cross-Page Data'!$D$4:$F$48,3,FALSE)</f>
        <v>heavy or residual fuel oil</v>
      </c>
      <c r="L4248" t="b">
        <f>IF(AND($P$6=FALSE,OR(C4248="Commercial NAICS Cogen",C4248="Industrial NAICS Cogen",C4248="NAICS-22 Cogen")),FALSE,IF(AND($P$7=FALSE,OR(C4248="Commercial NAICS Cogen",C4248="Commercial NAICS Non-Cogen",C4248="industrial NAICS Cogen", C4248="industrial NAICS non-cogen")),FALSE,TRUE))</f>
        <v>1</v>
      </c>
      <c r="M4248">
        <f t="shared" si="199"/>
        <v>4.0160642570281126E-4</v>
      </c>
      <c r="N4248">
        <f t="shared" si="200"/>
        <v>0</v>
      </c>
    </row>
    <row r="4249" spans="1:14" x14ac:dyDescent="0.2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s="32">
        <f t="shared" si="198"/>
        <v>10080328.487823296</v>
      </c>
      <c r="J4249" t="str">
        <f>IF(K4249="natural gas",VLOOKUP(D4249,'Cross-Page Data'!$I$4:$J$13,2,FALSE),IF(K4249="solar",VLOOKUP('Form 923'!D4249,'Cross-Page Data'!$I$14:$J$117,2,FALSE),K4249))</f>
        <v>natural gas peaker</v>
      </c>
      <c r="K4249" t="str">
        <f>VLOOKUP(E4249,'Cross-Page Data'!$D$4:$F$48,3,FALSE)</f>
        <v>natural gas</v>
      </c>
      <c r="L4249" t="b">
        <f>IF(AND($P$6=FALSE,OR(C4249="Commercial NAICS Cogen",C4249="Industrial NAICS Cogen",C4249="NAICS-22 Cogen")),FALSE,IF(AND($P$7=FALSE,OR(C4249="Commercial NAICS Cogen",C4249="Commercial NAICS Non-Cogen",C4249="industrial NAICS Cogen", C4249="industrial NAICS non-cogen")),FALSE,TRUE))</f>
        <v>1</v>
      </c>
      <c r="M4249">
        <f t="shared" si="199"/>
        <v>0.49777777777777776</v>
      </c>
      <c r="N4249">
        <f t="shared" si="200"/>
        <v>1</v>
      </c>
    </row>
    <row r="4250" spans="1:14" x14ac:dyDescent="0.2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s="32" t="str">
        <f t="shared" si="198"/>
        <v/>
      </c>
      <c r="J4250" t="str">
        <f>IF(K4250="natural gas",VLOOKUP(D4250,'Cross-Page Data'!$I$4:$J$13,2,FALSE),IF(K4250="solar",VLOOKUP('Form 923'!D4250,'Cross-Page Data'!$I$14:$J$117,2,FALSE),K4250))</f>
        <v>heavy or residual fuel oil</v>
      </c>
      <c r="K4250" t="str">
        <f>VLOOKUP(E4250,'Cross-Page Data'!$D$4:$F$48,3,FALSE)</f>
        <v>heavy or residual fuel oil</v>
      </c>
      <c r="L4250" t="b">
        <f>IF(AND($P$6=FALSE,OR(C4250="Commercial NAICS Cogen",C4250="Industrial NAICS Cogen",C4250="NAICS-22 Cogen")),FALSE,IF(AND($P$7=FALSE,OR(C4250="Commercial NAICS Cogen",C4250="Commercial NAICS Non-Cogen",C4250="industrial NAICS Cogen", C4250="industrial NAICS non-cogen")),FALSE,TRUE))</f>
        <v>1</v>
      </c>
      <c r="M4250">
        <f t="shared" si="199"/>
        <v>4.0160642570281126E-4</v>
      </c>
      <c r="N4250">
        <f t="shared" si="200"/>
        <v>0</v>
      </c>
    </row>
    <row r="4251" spans="1:14" x14ac:dyDescent="0.2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s="32">
        <f t="shared" si="198"/>
        <v>11351260.254281394</v>
      </c>
      <c r="J4251" t="str">
        <f>IF(K4251="natural gas",VLOOKUP(D4251,'Cross-Page Data'!$I$4:$J$13,2,FALSE),IF(K4251="solar",VLOOKUP('Form 923'!D4251,'Cross-Page Data'!$I$14:$J$117,2,FALSE),K4251))</f>
        <v>natural gas peaker</v>
      </c>
      <c r="K4251" t="str">
        <f>VLOOKUP(E4251,'Cross-Page Data'!$D$4:$F$48,3,FALSE)</f>
        <v>natural gas</v>
      </c>
      <c r="L4251" t="b">
        <f>IF(AND($P$6=FALSE,OR(C4251="Commercial NAICS Cogen",C4251="Industrial NAICS Cogen",C4251="NAICS-22 Cogen")),FALSE,IF(AND($P$7=FALSE,OR(C4251="Commercial NAICS Cogen",C4251="Commercial NAICS Non-Cogen",C4251="industrial NAICS Cogen", C4251="industrial NAICS non-cogen")),FALSE,TRUE))</f>
        <v>1</v>
      </c>
      <c r="M4251">
        <f t="shared" si="199"/>
        <v>0.3619753086419753</v>
      </c>
      <c r="N4251">
        <f t="shared" si="200"/>
        <v>1</v>
      </c>
    </row>
    <row r="4252" spans="1:14" x14ac:dyDescent="0.2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s="32">
        <f t="shared" si="198"/>
        <v>10688069.752845583</v>
      </c>
      <c r="J4252" t="str">
        <f>IF(K4252="natural gas",VLOOKUP(D4252,'Cross-Page Data'!$I$4:$J$13,2,FALSE),IF(K4252="solar",VLOOKUP('Form 923'!D4252,'Cross-Page Data'!$I$14:$J$117,2,FALSE),K4252))</f>
        <v>natural gas peaker</v>
      </c>
      <c r="K4252" t="str">
        <f>VLOOKUP(E4252,'Cross-Page Data'!$D$4:$F$48,3,FALSE)</f>
        <v>natural gas</v>
      </c>
      <c r="L4252" t="b">
        <f>IF(AND($P$6=FALSE,OR(C4252="Commercial NAICS Cogen",C4252="Industrial NAICS Cogen",C4252="NAICS-22 Cogen")),FALSE,IF(AND($P$7=FALSE,OR(C4252="Commercial NAICS Cogen",C4252="Commercial NAICS Non-Cogen",C4252="industrial NAICS Cogen", C4252="industrial NAICS non-cogen")),FALSE,TRUE))</f>
        <v>1</v>
      </c>
      <c r="M4252">
        <f t="shared" si="199"/>
        <v>0.43654320987654321</v>
      </c>
      <c r="N4252">
        <f t="shared" si="200"/>
        <v>1</v>
      </c>
    </row>
    <row r="4253" spans="1:14" x14ac:dyDescent="0.2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s="32">
        <f t="shared" si="198"/>
        <v>-7886666.666666667</v>
      </c>
      <c r="J4253" t="str">
        <f>IF(K4253="natural gas",VLOOKUP(D4253,'Cross-Page Data'!$I$4:$J$13,2,FALSE),IF(K4253="solar",VLOOKUP('Form 923'!D4253,'Cross-Page Data'!$I$14:$J$117,2,FALSE),K4253))</f>
        <v>heavy or residual fuel oil</v>
      </c>
      <c r="K4253" t="str">
        <f>VLOOKUP(E4253,'Cross-Page Data'!$D$4:$F$48,3,FALSE)</f>
        <v>heavy or residual fuel oil</v>
      </c>
      <c r="L4253" t="b">
        <f>IF(AND($P$6=FALSE,OR(C4253="Commercial NAICS Cogen",C4253="Industrial NAICS Cogen",C4253="NAICS-22 Cogen")),FALSE,IF(AND($P$7=FALSE,OR(C4253="Commercial NAICS Cogen",C4253="Commercial NAICS Non-Cogen",C4253="industrial NAICS Cogen", C4253="industrial NAICS non-cogen")),FALSE,TRUE))</f>
        <v>1</v>
      </c>
      <c r="M4253">
        <f t="shared" si="199"/>
        <v>0.63413654618473891</v>
      </c>
      <c r="N4253">
        <f t="shared" si="200"/>
        <v>1</v>
      </c>
    </row>
    <row r="4254" spans="1:14" x14ac:dyDescent="0.2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s="32">
        <f t="shared" si="198"/>
        <v>12124909.699875221</v>
      </c>
      <c r="J4254" t="str">
        <f>IF(K4254="natural gas",VLOOKUP(D4254,'Cross-Page Data'!$I$4:$J$13,2,FALSE),IF(K4254="solar",VLOOKUP('Form 923'!D4254,'Cross-Page Data'!$I$14:$J$117,2,FALSE),K4254))</f>
        <v>biomass</v>
      </c>
      <c r="K4254" t="str">
        <f>VLOOKUP(E4254,'Cross-Page Data'!$D$4:$F$48,3,FALSE)</f>
        <v>biomass</v>
      </c>
      <c r="L4254" t="b">
        <f>IF(AND($P$6=FALSE,OR(C4254="Commercial NAICS Cogen",C4254="Industrial NAICS Cogen",C4254="NAICS-22 Cogen")),FALSE,IF(AND($P$7=FALSE,OR(C4254="Commercial NAICS Cogen",C4254="Commercial NAICS Non-Cogen",C4254="industrial NAICS Cogen", C4254="industrial NAICS non-cogen")),FALSE,TRUE))</f>
        <v>1</v>
      </c>
      <c r="M4254">
        <f t="shared" si="199"/>
        <v>0.26535087719298245</v>
      </c>
      <c r="N4254">
        <f t="shared" si="200"/>
        <v>1</v>
      </c>
    </row>
    <row r="4255" spans="1:14" x14ac:dyDescent="0.2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s="32">
        <f t="shared" si="198"/>
        <v>570000000</v>
      </c>
      <c r="J4255" t="str">
        <f>IF(K4255="natural gas",VLOOKUP(D4255,'Cross-Page Data'!$I$4:$J$13,2,FALSE),IF(K4255="solar",VLOOKUP('Form 923'!D4255,'Cross-Page Data'!$I$14:$J$117,2,FALSE),K4255))</f>
        <v>heavy or residual fuel oil</v>
      </c>
      <c r="K4255" t="str">
        <f>VLOOKUP(E4255,'Cross-Page Data'!$D$4:$F$48,3,FALSE)</f>
        <v>heavy or residual fuel oil</v>
      </c>
      <c r="L4255" t="b">
        <f>IF(AND($P$6=FALSE,OR(C4255="Commercial NAICS Cogen",C4255="Industrial NAICS Cogen",C4255="NAICS-22 Cogen")),FALSE,IF(AND($P$7=FALSE,OR(C4255="Commercial NAICS Cogen",C4255="Commercial NAICS Non-Cogen",C4255="industrial NAICS Cogen", C4255="industrial NAICS non-cogen")),FALSE,TRUE))</f>
        <v>1</v>
      </c>
      <c r="M4255">
        <f t="shared" si="199"/>
        <v>2.008032128514056E-3</v>
      </c>
      <c r="N4255">
        <f t="shared" si="200"/>
        <v>0</v>
      </c>
    </row>
    <row r="4256" spans="1:14" x14ac:dyDescent="0.2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s="32">
        <f t="shared" si="198"/>
        <v>10663519.637462234</v>
      </c>
      <c r="J4256" t="str">
        <f>IF(K4256="natural gas",VLOOKUP(D4256,'Cross-Page Data'!$I$4:$J$13,2,FALSE),IF(K4256="solar",VLOOKUP('Form 923'!D4256,'Cross-Page Data'!$I$14:$J$117,2,FALSE),K4256))</f>
        <v>biomass</v>
      </c>
      <c r="K4256" t="str">
        <f>VLOOKUP(E4256,'Cross-Page Data'!$D$4:$F$48,3,FALSE)</f>
        <v>biomass</v>
      </c>
      <c r="L4256" t="b">
        <f>IF(AND($P$6=FALSE,OR(C4256="Commercial NAICS Cogen",C4256="Industrial NAICS Cogen",C4256="NAICS-22 Cogen")),FALSE,IF(AND($P$7=FALSE,OR(C4256="Commercial NAICS Cogen",C4256="Commercial NAICS Non-Cogen",C4256="industrial NAICS Cogen", C4256="industrial NAICS non-cogen")),FALSE,TRUE))</f>
        <v>1</v>
      </c>
      <c r="M4256">
        <f t="shared" si="199"/>
        <v>0.44517543859649122</v>
      </c>
      <c r="N4256">
        <f t="shared" si="200"/>
        <v>1</v>
      </c>
    </row>
    <row r="4257" spans="1:14" x14ac:dyDescent="0.2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s="32" t="str">
        <f t="shared" si="198"/>
        <v/>
      </c>
      <c r="J4257" t="str">
        <f>IF(K4257="natural gas",VLOOKUP(D4257,'Cross-Page Data'!$I$4:$J$13,2,FALSE),IF(K4257="solar",VLOOKUP('Form 923'!D4257,'Cross-Page Data'!$I$14:$J$117,2,FALSE),K4257))</f>
        <v>heavy or residual fuel oil</v>
      </c>
      <c r="K4257" t="str">
        <f>VLOOKUP(E4257,'Cross-Page Data'!$D$4:$F$48,3,FALSE)</f>
        <v>heavy or residual fuel oil</v>
      </c>
      <c r="L4257" t="b">
        <f>IF(AND($P$6=FALSE,OR(C4257="Commercial NAICS Cogen",C4257="Industrial NAICS Cogen",C4257="NAICS-22 Cogen")),FALSE,IF(AND($P$7=FALSE,OR(C4257="Commercial NAICS Cogen",C4257="Commercial NAICS Non-Cogen",C4257="industrial NAICS Cogen", C4257="industrial NAICS non-cogen")),FALSE,TRUE))</f>
        <v>1</v>
      </c>
      <c r="M4257">
        <f t="shared" si="199"/>
        <v>4.0160642570281126E-4</v>
      </c>
      <c r="N4257">
        <f t="shared" si="200"/>
        <v>0</v>
      </c>
    </row>
    <row r="4258" spans="1:14" x14ac:dyDescent="0.2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s="32">
        <f t="shared" si="198"/>
        <v>14344651.605601115</v>
      </c>
      <c r="J4258" t="str">
        <f>IF(K4258="natural gas",VLOOKUP(D4258,'Cross-Page Data'!$I$4:$J$13,2,FALSE),IF(K4258="solar",VLOOKUP('Form 923'!D4258,'Cross-Page Data'!$I$14:$J$117,2,FALSE),K4258))</f>
        <v>natural gas peaker</v>
      </c>
      <c r="K4258" t="str">
        <f>VLOOKUP(E4258,'Cross-Page Data'!$D$4:$F$48,3,FALSE)</f>
        <v>natural gas</v>
      </c>
      <c r="L4258" t="b">
        <f>IF(AND($P$6=FALSE,OR(C4258="Commercial NAICS Cogen",C4258="Industrial NAICS Cogen",C4258="NAICS-22 Cogen")),FALSE,IF(AND($P$7=FALSE,OR(C4258="Commercial NAICS Cogen",C4258="Commercial NAICS Non-Cogen",C4258="industrial NAICS Cogen", C4258="industrial NAICS non-cogen")),FALSE,TRUE))</f>
        <v>1</v>
      </c>
      <c r="M4258">
        <f t="shared" si="199"/>
        <v>0.16049382716049382</v>
      </c>
      <c r="N4258">
        <f t="shared" si="200"/>
        <v>1</v>
      </c>
    </row>
    <row r="4259" spans="1:14" x14ac:dyDescent="0.2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s="32">
        <f t="shared" si="198"/>
        <v>13201747.163212333</v>
      </c>
      <c r="J4259" t="str">
        <f>IF(K4259="natural gas",VLOOKUP(D4259,'Cross-Page Data'!$I$4:$J$13,2,FALSE),IF(K4259="solar",VLOOKUP('Form 923'!D4259,'Cross-Page Data'!$I$14:$J$117,2,FALSE),K4259))</f>
        <v>heavy or residual fuel oil</v>
      </c>
      <c r="K4259" t="str">
        <f>VLOOKUP(E4259,'Cross-Page Data'!$D$4:$F$48,3,FALSE)</f>
        <v>heavy or residual fuel oil</v>
      </c>
      <c r="L4259" t="b">
        <f>IF(AND($P$6=FALSE,OR(C4259="Commercial NAICS Cogen",C4259="Industrial NAICS Cogen",C4259="NAICS-22 Cogen")),FALSE,IF(AND($P$7=FALSE,OR(C4259="Commercial NAICS Cogen",C4259="Commercial NAICS Non-Cogen",C4259="industrial NAICS Cogen", C4259="industrial NAICS non-cogen")),FALSE,TRUE))</f>
        <v>1</v>
      </c>
      <c r="M4259">
        <f t="shared" si="199"/>
        <v>0.17751004016064256</v>
      </c>
      <c r="N4259">
        <f t="shared" si="200"/>
        <v>1</v>
      </c>
    </row>
    <row r="4260" spans="1:14" x14ac:dyDescent="0.2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s="32">
        <f t="shared" si="198"/>
        <v>11594402.051526742</v>
      </c>
      <c r="J4260" t="str">
        <f>IF(K4260="natural gas",VLOOKUP(D4260,'Cross-Page Data'!$I$4:$J$13,2,FALSE),IF(K4260="solar",VLOOKUP('Form 923'!D4260,'Cross-Page Data'!$I$14:$J$117,2,FALSE),K4260))</f>
        <v>natural gas peaker</v>
      </c>
      <c r="K4260" t="str">
        <f>VLOOKUP(E4260,'Cross-Page Data'!$D$4:$F$48,3,FALSE)</f>
        <v>natural gas</v>
      </c>
      <c r="L4260" t="b">
        <f>IF(AND($P$6=FALSE,OR(C4260="Commercial NAICS Cogen",C4260="Industrial NAICS Cogen",C4260="NAICS-22 Cogen")),FALSE,IF(AND($P$7=FALSE,OR(C4260="Commercial NAICS Cogen",C4260="Commercial NAICS Non-Cogen",C4260="industrial NAICS Cogen", C4260="industrial NAICS non-cogen")),FALSE,TRUE))</f>
        <v>1</v>
      </c>
      <c r="M4260">
        <f t="shared" si="199"/>
        <v>0.32938271604938274</v>
      </c>
      <c r="N4260">
        <f t="shared" si="200"/>
        <v>1</v>
      </c>
    </row>
    <row r="4261" spans="1:14" x14ac:dyDescent="0.2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s="32" t="str">
        <f t="shared" si="198"/>
        <v/>
      </c>
      <c r="J4261" t="str">
        <f>IF(K4261="natural gas",VLOOKUP(D4261,'Cross-Page Data'!$I$4:$J$13,2,FALSE),IF(K4261="solar",VLOOKUP('Form 923'!D4261,'Cross-Page Data'!$I$14:$J$117,2,FALSE),K4261))</f>
        <v>heavy or residual fuel oil</v>
      </c>
      <c r="K4261" t="str">
        <f>VLOOKUP(E4261,'Cross-Page Data'!$D$4:$F$48,3,FALSE)</f>
        <v>heavy or residual fuel oil</v>
      </c>
      <c r="L4261" t="b">
        <f>IF(AND($P$6=FALSE,OR(C4261="Commercial NAICS Cogen",C4261="Industrial NAICS Cogen",C4261="NAICS-22 Cogen")),FALSE,IF(AND($P$7=FALSE,OR(C4261="Commercial NAICS Cogen",C4261="Commercial NAICS Non-Cogen",C4261="industrial NAICS Cogen", C4261="industrial NAICS non-cogen")),FALSE,TRUE))</f>
        <v>1</v>
      </c>
      <c r="M4261">
        <f t="shared" si="199"/>
        <v>4.0160642570281126E-4</v>
      </c>
      <c r="N4261">
        <f t="shared" si="200"/>
        <v>0</v>
      </c>
    </row>
    <row r="4262" spans="1:14" x14ac:dyDescent="0.2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s="32">
        <f t="shared" si="198"/>
        <v>11264626.113909338</v>
      </c>
      <c r="J4262" t="str">
        <f>IF(K4262="natural gas",VLOOKUP(D4262,'Cross-Page Data'!$I$4:$J$13,2,FALSE),IF(K4262="solar",VLOOKUP('Form 923'!D4262,'Cross-Page Data'!$I$14:$J$117,2,FALSE),K4262))</f>
        <v>natural gas peaker</v>
      </c>
      <c r="K4262" t="str">
        <f>VLOOKUP(E4262,'Cross-Page Data'!$D$4:$F$48,3,FALSE)</f>
        <v>natural gas</v>
      </c>
      <c r="L4262" t="b">
        <f>IF(AND($P$6=FALSE,OR(C4262="Commercial NAICS Cogen",C4262="Industrial NAICS Cogen",C4262="NAICS-22 Cogen")),FALSE,IF(AND($P$7=FALSE,OR(C4262="Commercial NAICS Cogen",C4262="Commercial NAICS Non-Cogen",C4262="industrial NAICS Cogen", C4262="industrial NAICS non-cogen")),FALSE,TRUE))</f>
        <v>1</v>
      </c>
      <c r="M4262">
        <f t="shared" si="199"/>
        <v>0.37185185185185188</v>
      </c>
      <c r="N4262">
        <f t="shared" si="200"/>
        <v>1</v>
      </c>
    </row>
    <row r="4263" spans="1:14" x14ac:dyDescent="0.2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s="32">
        <f t="shared" si="198"/>
        <v>8901819.7206940316</v>
      </c>
      <c r="J4263" t="str">
        <f>IF(K4263="natural gas",VLOOKUP(D4263,'Cross-Page Data'!$I$4:$J$13,2,FALSE),IF(K4263="solar",VLOOKUP('Form 923'!D4263,'Cross-Page Data'!$I$14:$J$117,2,FALSE),K4263))</f>
        <v>wind</v>
      </c>
      <c r="K4263" t="str">
        <f>VLOOKUP(E4263,'Cross-Page Data'!$D$4:$F$48,3,FALSE)</f>
        <v>wind</v>
      </c>
      <c r="L4263" t="b">
        <f>IF(AND($P$6=FALSE,OR(C4263="Commercial NAICS Cogen",C4263="Industrial NAICS Cogen",C4263="NAICS-22 Cogen")),FALSE,IF(AND($P$7=FALSE,OR(C4263="Commercial NAICS Cogen",C4263="Commercial NAICS Non-Cogen",C4263="industrial NAICS Cogen", C4263="industrial NAICS non-cogen")),FALSE,TRUE))</f>
        <v>1</v>
      </c>
      <c r="M4263">
        <f t="shared" si="199"/>
        <v>0.94225721784776906</v>
      </c>
      <c r="N4263">
        <f t="shared" si="200"/>
        <v>1</v>
      </c>
    </row>
    <row r="4264" spans="1:14" x14ac:dyDescent="0.2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s="32">
        <f t="shared" si="198"/>
        <v>8901960.7843137253</v>
      </c>
      <c r="J4264" t="str">
        <f>IF(K4264="natural gas",VLOOKUP(D4264,'Cross-Page Data'!$I$4:$J$13,2,FALSE),IF(K4264="solar",VLOOKUP('Form 923'!D4264,'Cross-Page Data'!$I$14:$J$117,2,FALSE),K4264))</f>
        <v>wind</v>
      </c>
      <c r="K4264" t="str">
        <f>VLOOKUP(E4264,'Cross-Page Data'!$D$4:$F$48,3,FALSE)</f>
        <v>wind</v>
      </c>
      <c r="L4264" t="b">
        <f>IF(AND($P$6=FALSE,OR(C4264="Commercial NAICS Cogen",C4264="Industrial NAICS Cogen",C4264="NAICS-22 Cogen")),FALSE,IF(AND($P$7=FALSE,OR(C4264="Commercial NAICS Cogen",C4264="Commercial NAICS Non-Cogen",C4264="industrial NAICS Cogen", C4264="industrial NAICS non-cogen")),FALSE,TRUE))</f>
        <v>1</v>
      </c>
      <c r="M4264">
        <f t="shared" si="199"/>
        <v>0.88013998250218728</v>
      </c>
      <c r="N4264">
        <f t="shared" si="200"/>
        <v>1</v>
      </c>
    </row>
    <row r="4265" spans="1:14" x14ac:dyDescent="0.2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s="32">
        <f t="shared" si="198"/>
        <v>12017107.387969319</v>
      </c>
      <c r="J4265" t="str">
        <f>IF(K4265="natural gas",VLOOKUP(D4265,'Cross-Page Data'!$I$4:$J$13,2,FALSE),IF(K4265="solar",VLOOKUP('Form 923'!D4265,'Cross-Page Data'!$I$14:$J$117,2,FALSE),K4265))</f>
        <v>natural gas peaker</v>
      </c>
      <c r="K4265" t="str">
        <f>VLOOKUP(E4265,'Cross-Page Data'!$D$4:$F$48,3,FALSE)</f>
        <v>natural gas</v>
      </c>
      <c r="L4265" t="b">
        <f>IF(AND($P$6=FALSE,OR(C4265="Commercial NAICS Cogen",C4265="Industrial NAICS Cogen",C4265="NAICS-22 Cogen")),FALSE,IF(AND($P$7=FALSE,OR(C4265="Commercial NAICS Cogen",C4265="Commercial NAICS Non-Cogen",C4265="industrial NAICS Cogen", C4265="industrial NAICS non-cogen")),FALSE,TRUE))</f>
        <v>1</v>
      </c>
      <c r="M4265">
        <f t="shared" si="199"/>
        <v>0.28839506172839507</v>
      </c>
      <c r="N4265">
        <f t="shared" si="200"/>
        <v>1</v>
      </c>
    </row>
    <row r="4266" spans="1:14" x14ac:dyDescent="0.2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s="32">
        <f t="shared" si="198"/>
        <v>10981617.647058824</v>
      </c>
      <c r="J4266" t="str">
        <f>IF(K4266="natural gas",VLOOKUP(D4266,'Cross-Page Data'!$I$4:$J$13,2,FALSE),IF(K4266="solar",VLOOKUP('Form 923'!D4266,'Cross-Page Data'!$I$14:$J$117,2,FALSE),K4266))</f>
        <v>heavy or residual fuel oil</v>
      </c>
      <c r="K4266" t="str">
        <f>VLOOKUP(E4266,'Cross-Page Data'!$D$4:$F$48,3,FALSE)</f>
        <v>heavy or residual fuel oil</v>
      </c>
      <c r="L4266" t="b">
        <f>IF(AND($P$6=FALSE,OR(C4266="Commercial NAICS Cogen",C4266="Industrial NAICS Cogen",C4266="NAICS-22 Cogen")),FALSE,IF(AND($P$7=FALSE,OR(C4266="Commercial NAICS Cogen",C4266="Commercial NAICS Non-Cogen",C4266="industrial NAICS Cogen", C4266="industrial NAICS non-cogen")),FALSE,TRUE))</f>
        <v>1</v>
      </c>
      <c r="M4266">
        <f t="shared" si="199"/>
        <v>0.3076305220883534</v>
      </c>
      <c r="N4266">
        <f t="shared" si="200"/>
        <v>1</v>
      </c>
    </row>
    <row r="4267" spans="1:14" x14ac:dyDescent="0.2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s="32">
        <f t="shared" si="198"/>
        <v>13025086.074320223</v>
      </c>
      <c r="J4267" t="str">
        <f>IF(K4267="natural gas",VLOOKUP(D4267,'Cross-Page Data'!$I$4:$J$13,2,FALSE),IF(K4267="solar",VLOOKUP('Form 923'!D4267,'Cross-Page Data'!$I$14:$J$117,2,FALSE),K4267))</f>
        <v>natural gas peaker</v>
      </c>
      <c r="K4267" t="str">
        <f>VLOOKUP(E4267,'Cross-Page Data'!$D$4:$F$48,3,FALSE)</f>
        <v>natural gas</v>
      </c>
      <c r="L4267" t="b">
        <f>IF(AND($P$6=FALSE,OR(C4267="Commercial NAICS Cogen",C4267="Industrial NAICS Cogen",C4267="NAICS-22 Cogen")),FALSE,IF(AND($P$7=FALSE,OR(C4267="Commercial NAICS Cogen",C4267="Commercial NAICS Non-Cogen",C4267="industrial NAICS Cogen", C4267="industrial NAICS non-cogen")),FALSE,TRUE))</f>
        <v>1</v>
      </c>
      <c r="M4267">
        <f t="shared" si="199"/>
        <v>0.20938271604938272</v>
      </c>
      <c r="N4267">
        <f t="shared" si="200"/>
        <v>1</v>
      </c>
    </row>
    <row r="4268" spans="1:14" x14ac:dyDescent="0.2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s="32">
        <f t="shared" si="198"/>
        <v>10641561.297416162</v>
      </c>
      <c r="J4268" t="str">
        <f>IF(K4268="natural gas",VLOOKUP(D4268,'Cross-Page Data'!$I$4:$J$13,2,FALSE),IF(K4268="solar",VLOOKUP('Form 923'!D4268,'Cross-Page Data'!$I$14:$J$117,2,FALSE),K4268))</f>
        <v>heavy or residual fuel oil</v>
      </c>
      <c r="K4268" t="str">
        <f>VLOOKUP(E4268,'Cross-Page Data'!$D$4:$F$48,3,FALSE)</f>
        <v>heavy or residual fuel oil</v>
      </c>
      <c r="L4268" t="b">
        <f>IF(AND($P$6=FALSE,OR(C4268="Commercial NAICS Cogen",C4268="Industrial NAICS Cogen",C4268="NAICS-22 Cogen")),FALSE,IF(AND($P$7=FALSE,OR(C4268="Commercial NAICS Cogen",C4268="Commercial NAICS Non-Cogen",C4268="industrial NAICS Cogen", C4268="industrial NAICS non-cogen")),FALSE,TRUE))</f>
        <v>1</v>
      </c>
      <c r="M4268">
        <f t="shared" si="199"/>
        <v>0.33694779116465862</v>
      </c>
      <c r="N4268">
        <f t="shared" si="200"/>
        <v>1</v>
      </c>
    </row>
    <row r="4269" spans="1:14" x14ac:dyDescent="0.2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s="32">
        <f t="shared" si="198"/>
        <v>8901660.2809706256</v>
      </c>
      <c r="J4269" t="str">
        <f>IF(K4269="natural gas",VLOOKUP(D4269,'Cross-Page Data'!$I$4:$J$13,2,FALSE),IF(K4269="solar",VLOOKUP('Form 923'!D4269,'Cross-Page Data'!$I$14:$J$117,2,FALSE),K4269))</f>
        <v>wind</v>
      </c>
      <c r="K4269" t="str">
        <f>VLOOKUP(E4269,'Cross-Page Data'!$D$4:$F$48,3,FALSE)</f>
        <v>wind</v>
      </c>
      <c r="L4269" t="b">
        <f>IF(AND($P$6=FALSE,OR(C4269="Commercial NAICS Cogen",C4269="Industrial NAICS Cogen",C4269="NAICS-22 Cogen")),FALSE,IF(AND($P$7=FALSE,OR(C4269="Commercial NAICS Cogen",C4269="Commercial NAICS Non-Cogen",C4269="industrial NAICS Cogen", C4269="industrial NAICS non-cogen")),FALSE,TRUE))</f>
        <v>1</v>
      </c>
      <c r="M4269">
        <f t="shared" si="199"/>
        <v>0.9658792650918635</v>
      </c>
      <c r="N4269">
        <f t="shared" si="200"/>
        <v>0</v>
      </c>
    </row>
    <row r="4270" spans="1:14" x14ac:dyDescent="0.2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s="32">
        <f t="shared" si="198"/>
        <v>20000000</v>
      </c>
      <c r="J4270" t="str">
        <f>IF(K4270="natural gas",VLOOKUP(D4270,'Cross-Page Data'!$I$4:$J$13,2,FALSE),IF(K4270="solar",VLOOKUP('Form 923'!D4270,'Cross-Page Data'!$I$14:$J$117,2,FALSE),K4270))</f>
        <v>heavy or residual fuel oil</v>
      </c>
      <c r="K4270" t="str">
        <f>VLOOKUP(E4270,'Cross-Page Data'!$D$4:$F$48,3,FALSE)</f>
        <v>heavy or residual fuel oil</v>
      </c>
      <c r="L4270" t="b">
        <f>IF(AND($P$6=FALSE,OR(C4270="Commercial NAICS Cogen",C4270="Industrial NAICS Cogen",C4270="NAICS-22 Cogen")),FALSE,IF(AND($P$7=FALSE,OR(C4270="Commercial NAICS Cogen",C4270="Commercial NAICS Non-Cogen",C4270="industrial NAICS Cogen", C4270="industrial NAICS non-cogen")),FALSE,TRUE))</f>
        <v>1</v>
      </c>
      <c r="M4270">
        <f t="shared" si="199"/>
        <v>6.0642570281124498E-2</v>
      </c>
      <c r="N4270">
        <f t="shared" si="200"/>
        <v>1</v>
      </c>
    </row>
    <row r="4271" spans="1:14" x14ac:dyDescent="0.2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s="32" t="str">
        <f t="shared" si="198"/>
        <v/>
      </c>
      <c r="J4271" t="str">
        <f>IF(K4271="natural gas",VLOOKUP(D4271,'Cross-Page Data'!$I$4:$J$13,2,FALSE),IF(K4271="solar",VLOOKUP('Form 923'!D4271,'Cross-Page Data'!$I$14:$J$117,2,FALSE),K4271))</f>
        <v>heavy or residual fuel oil</v>
      </c>
      <c r="K4271" t="str">
        <f>VLOOKUP(E4271,'Cross-Page Data'!$D$4:$F$48,3,FALSE)</f>
        <v>heavy or residual fuel oil</v>
      </c>
      <c r="L4271" t="b">
        <f>IF(AND($P$6=FALSE,OR(C4271="Commercial NAICS Cogen",C4271="Industrial NAICS Cogen",C4271="NAICS-22 Cogen")),FALSE,IF(AND($P$7=FALSE,OR(C4271="Commercial NAICS Cogen",C4271="Commercial NAICS Non-Cogen",C4271="industrial NAICS Cogen", C4271="industrial NAICS non-cogen")),FALSE,TRUE))</f>
        <v>1</v>
      </c>
      <c r="M4271">
        <f t="shared" si="199"/>
        <v>4.0160642570281126E-4</v>
      </c>
      <c r="N4271">
        <f t="shared" si="200"/>
        <v>0</v>
      </c>
    </row>
    <row r="4272" spans="1:14" x14ac:dyDescent="0.2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s="32">
        <f t="shared" si="198"/>
        <v>13406531.592108235</v>
      </c>
      <c r="J4272" t="str">
        <f>IF(K4272="natural gas",VLOOKUP(D4272,'Cross-Page Data'!$I$4:$J$13,2,FALSE),IF(K4272="solar",VLOOKUP('Form 923'!D4272,'Cross-Page Data'!$I$14:$J$117,2,FALSE),K4272))</f>
        <v>heavy or residual fuel oil</v>
      </c>
      <c r="K4272" t="str">
        <f>VLOOKUP(E4272,'Cross-Page Data'!$D$4:$F$48,3,FALSE)</f>
        <v>heavy or residual fuel oil</v>
      </c>
      <c r="L4272" t="b">
        <f>IF(AND($P$6=FALSE,OR(C4272="Commercial NAICS Cogen",C4272="Industrial NAICS Cogen",C4272="NAICS-22 Cogen")),FALSE,IF(AND($P$7=FALSE,OR(C4272="Commercial NAICS Cogen",C4272="Commercial NAICS Non-Cogen",C4272="industrial NAICS Cogen", C4272="industrial NAICS non-cogen")),FALSE,TRUE))</f>
        <v>1</v>
      </c>
      <c r="M4272">
        <f t="shared" si="199"/>
        <v>0.16867469879518071</v>
      </c>
      <c r="N4272">
        <f t="shared" si="200"/>
        <v>1</v>
      </c>
    </row>
    <row r="4273" spans="1:14" x14ac:dyDescent="0.2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s="32">
        <f t="shared" si="198"/>
        <v>13406146.971249152</v>
      </c>
      <c r="J4273" t="str">
        <f>IF(K4273="natural gas",VLOOKUP(D4273,'Cross-Page Data'!$I$4:$J$13,2,FALSE),IF(K4273="solar",VLOOKUP('Form 923'!D4273,'Cross-Page Data'!$I$14:$J$117,2,FALSE),K4273))</f>
        <v>natural gas peaker</v>
      </c>
      <c r="K4273" t="str">
        <f>VLOOKUP(E4273,'Cross-Page Data'!$D$4:$F$48,3,FALSE)</f>
        <v>natural gas</v>
      </c>
      <c r="L4273" t="b">
        <f>IF(AND($P$6=FALSE,OR(C4273="Commercial NAICS Cogen",C4273="Industrial NAICS Cogen",C4273="NAICS-22 Cogen")),FALSE,IF(AND($P$7=FALSE,OR(C4273="Commercial NAICS Cogen",C4273="Commercial NAICS Non-Cogen",C4273="industrial NAICS Cogen", C4273="industrial NAICS non-cogen")),FALSE,TRUE))</f>
        <v>1</v>
      </c>
      <c r="M4273">
        <f t="shared" si="199"/>
        <v>0.19111111111111112</v>
      </c>
      <c r="N4273">
        <f t="shared" si="200"/>
        <v>1</v>
      </c>
    </row>
    <row r="4274" spans="1:14" x14ac:dyDescent="0.2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s="32">
        <f t="shared" si="198"/>
        <v>4812500</v>
      </c>
      <c r="J4274" t="str">
        <f>IF(K4274="natural gas",VLOOKUP(D4274,'Cross-Page Data'!$I$4:$J$13,2,FALSE),IF(K4274="solar",VLOOKUP('Form 923'!D4274,'Cross-Page Data'!$I$14:$J$117,2,FALSE),K4274))</f>
        <v>heavy or residual fuel oil</v>
      </c>
      <c r="K4274" t="str">
        <f>VLOOKUP(E4274,'Cross-Page Data'!$D$4:$F$48,3,FALSE)</f>
        <v>heavy or residual fuel oil</v>
      </c>
      <c r="L4274" t="b">
        <f>IF(AND($P$6=FALSE,OR(C4274="Commercial NAICS Cogen",C4274="Industrial NAICS Cogen",C4274="NAICS-22 Cogen")),FALSE,IF(AND($P$7=FALSE,OR(C4274="Commercial NAICS Cogen",C4274="Commercial NAICS Non-Cogen",C4274="industrial NAICS Cogen", C4274="industrial NAICS non-cogen")),FALSE,TRUE))</f>
        <v>1</v>
      </c>
      <c r="M4274">
        <f t="shared" si="199"/>
        <v>0.54136546184738954</v>
      </c>
      <c r="N4274">
        <f t="shared" si="200"/>
        <v>1</v>
      </c>
    </row>
    <row r="4275" spans="1:14" x14ac:dyDescent="0.2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s="32">
        <f t="shared" si="198"/>
        <v>9842424.4811153542</v>
      </c>
      <c r="J4275" t="str">
        <f>IF(K4275="natural gas",VLOOKUP(D4275,'Cross-Page Data'!$I$4:$J$13,2,FALSE),IF(K4275="solar",VLOOKUP('Form 923'!D4275,'Cross-Page Data'!$I$14:$J$117,2,FALSE),K4275))</f>
        <v>natural gas peaker</v>
      </c>
      <c r="K4275" t="str">
        <f>VLOOKUP(E4275,'Cross-Page Data'!$D$4:$F$48,3,FALSE)</f>
        <v>natural gas</v>
      </c>
      <c r="L4275" t="b">
        <f>IF(AND($P$6=FALSE,OR(C4275="Commercial NAICS Cogen",C4275="Industrial NAICS Cogen",C4275="NAICS-22 Cogen")),FALSE,IF(AND($P$7=FALSE,OR(C4275="Commercial NAICS Cogen",C4275="Commercial NAICS Non-Cogen",C4275="industrial NAICS Cogen", C4275="industrial NAICS non-cogen")),FALSE,TRUE))</f>
        <v>1</v>
      </c>
      <c r="M4275">
        <f t="shared" si="199"/>
        <v>0.51950617283950618</v>
      </c>
      <c r="N4275">
        <f t="shared" si="200"/>
        <v>1</v>
      </c>
    </row>
    <row r="4276" spans="1:14" x14ac:dyDescent="0.2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s="32">
        <f t="shared" si="198"/>
        <v>0</v>
      </c>
      <c r="J4276" t="str">
        <f>IF(K4276="natural gas",VLOOKUP(D4276,'Cross-Page Data'!$I$4:$J$13,2,FALSE),IF(K4276="solar",VLOOKUP('Form 923'!D4276,'Cross-Page Data'!$I$14:$J$117,2,FALSE),K4276))</f>
        <v>natural gas nonpeaker</v>
      </c>
      <c r="K4276" t="str">
        <f>VLOOKUP(E4276,'Cross-Page Data'!$D$4:$F$48,3,FALSE)</f>
        <v>natural gas</v>
      </c>
      <c r="L4276" t="b">
        <f>IF(AND($P$6=FALSE,OR(C4276="Commercial NAICS Cogen",C4276="Industrial NAICS Cogen",C4276="NAICS-22 Cogen")),FALSE,IF(AND($P$7=FALSE,OR(C4276="Commercial NAICS Cogen",C4276="Commercial NAICS Non-Cogen",C4276="industrial NAICS Cogen", C4276="industrial NAICS non-cogen")),FALSE,TRUE))</f>
        <v>1</v>
      </c>
      <c r="M4276">
        <f t="shared" si="199"/>
        <v>0.77302325581395348</v>
      </c>
      <c r="N4276">
        <f t="shared" si="200"/>
        <v>1</v>
      </c>
    </row>
    <row r="4277" spans="1:14" x14ac:dyDescent="0.2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s="32">
        <f t="shared" si="198"/>
        <v>11873889.65662325</v>
      </c>
      <c r="J4277" t="str">
        <f>IF(K4277="natural gas",VLOOKUP(D4277,'Cross-Page Data'!$I$4:$J$13,2,FALSE),IF(K4277="solar",VLOOKUP('Form 923'!D4277,'Cross-Page Data'!$I$14:$J$117,2,FALSE),K4277))</f>
        <v>natural gas nonpeaker</v>
      </c>
      <c r="K4277" t="str">
        <f>VLOOKUP(E4277,'Cross-Page Data'!$D$4:$F$48,3,FALSE)</f>
        <v>natural gas</v>
      </c>
      <c r="L4277" t="b">
        <f>IF(AND($P$6=FALSE,OR(C4277="Commercial NAICS Cogen",C4277="Industrial NAICS Cogen",C4277="NAICS-22 Cogen")),FALSE,IF(AND($P$7=FALSE,OR(C4277="Commercial NAICS Cogen",C4277="Commercial NAICS Non-Cogen",C4277="industrial NAICS Cogen", C4277="industrial NAICS non-cogen")),FALSE,TRUE))</f>
        <v>1</v>
      </c>
      <c r="M4277">
        <f t="shared" si="199"/>
        <v>9.6744186046511624E-2</v>
      </c>
      <c r="N4277">
        <f t="shared" si="200"/>
        <v>1</v>
      </c>
    </row>
    <row r="4278" spans="1:14" x14ac:dyDescent="0.2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s="32">
        <f t="shared" si="198"/>
        <v>10568552.672710221</v>
      </c>
      <c r="J4278" t="str">
        <f>IF(K4278="natural gas",VLOOKUP(D4278,'Cross-Page Data'!$I$4:$J$13,2,FALSE),IF(K4278="solar",VLOOKUP('Form 923'!D4278,'Cross-Page Data'!$I$14:$J$117,2,FALSE),K4278))</f>
        <v>natural gas peaker</v>
      </c>
      <c r="K4278" t="str">
        <f>VLOOKUP(E4278,'Cross-Page Data'!$D$4:$F$48,3,FALSE)</f>
        <v>natural gas</v>
      </c>
      <c r="L4278" t="b">
        <f>IF(AND($P$6=FALSE,OR(C4278="Commercial NAICS Cogen",C4278="Industrial NAICS Cogen",C4278="NAICS-22 Cogen")),FALSE,IF(AND($P$7=FALSE,OR(C4278="Commercial NAICS Cogen",C4278="Commercial NAICS Non-Cogen",C4278="industrial NAICS Cogen", C4278="industrial NAICS non-cogen")),FALSE,TRUE))</f>
        <v>1</v>
      </c>
      <c r="M4278">
        <f t="shared" si="199"/>
        <v>0.44839506172839505</v>
      </c>
      <c r="N4278">
        <f t="shared" si="200"/>
        <v>1</v>
      </c>
    </row>
    <row r="4279" spans="1:14" x14ac:dyDescent="0.2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s="32" t="str">
        <f t="shared" si="198"/>
        <v/>
      </c>
      <c r="J4279" t="str">
        <f>IF(K4279="natural gas",VLOOKUP(D4279,'Cross-Page Data'!$I$4:$J$13,2,FALSE),IF(K4279="solar",VLOOKUP('Form 923'!D4279,'Cross-Page Data'!$I$14:$J$117,2,FALSE),K4279))</f>
        <v>biomass</v>
      </c>
      <c r="K4279" t="str">
        <f>VLOOKUP(E4279,'Cross-Page Data'!$D$4:$F$48,3,FALSE)</f>
        <v>biomass</v>
      </c>
      <c r="L4279" t="b">
        <f>IF(AND($P$6=FALSE,OR(C4279="Commercial NAICS Cogen",C4279="Industrial NAICS Cogen",C4279="NAICS-22 Cogen")),FALSE,IF(AND($P$7=FALSE,OR(C4279="Commercial NAICS Cogen",C4279="Commercial NAICS Non-Cogen",C4279="industrial NAICS Cogen", C4279="industrial NAICS non-cogen")),FALSE,TRUE))</f>
        <v>1</v>
      </c>
      <c r="M4279">
        <f t="shared" si="199"/>
        <v>1.0964912280701754E-3</v>
      </c>
      <c r="N4279">
        <f t="shared" si="200"/>
        <v>0</v>
      </c>
    </row>
    <row r="4280" spans="1:14" x14ac:dyDescent="0.2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s="32">
        <f t="shared" si="198"/>
        <v>12586995.112757238</v>
      </c>
      <c r="J4280" t="str">
        <f>IF(K4280="natural gas",VLOOKUP(D4280,'Cross-Page Data'!$I$4:$J$13,2,FALSE),IF(K4280="solar",VLOOKUP('Form 923'!D4280,'Cross-Page Data'!$I$14:$J$117,2,FALSE),K4280))</f>
        <v>natural gas peaker</v>
      </c>
      <c r="K4280" t="str">
        <f>VLOOKUP(E4280,'Cross-Page Data'!$D$4:$F$48,3,FALSE)</f>
        <v>natural gas</v>
      </c>
      <c r="L4280" t="b">
        <f>IF(AND($P$6=FALSE,OR(C4280="Commercial NAICS Cogen",C4280="Industrial NAICS Cogen",C4280="NAICS-22 Cogen")),FALSE,IF(AND($P$7=FALSE,OR(C4280="Commercial NAICS Cogen",C4280="Commercial NAICS Non-Cogen",C4280="industrial NAICS Cogen", C4280="industrial NAICS non-cogen")),FALSE,TRUE))</f>
        <v>1</v>
      </c>
      <c r="M4280">
        <f t="shared" si="199"/>
        <v>0.2325925925925926</v>
      </c>
      <c r="N4280">
        <f t="shared" si="200"/>
        <v>1</v>
      </c>
    </row>
    <row r="4281" spans="1:14" x14ac:dyDescent="0.2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s="32">
        <f t="shared" si="198"/>
        <v>10104554.953618554</v>
      </c>
      <c r="J4281" t="str">
        <f>IF(K4281="natural gas",VLOOKUP(D4281,'Cross-Page Data'!$I$4:$J$13,2,FALSE),IF(K4281="solar",VLOOKUP('Form 923'!D4281,'Cross-Page Data'!$I$14:$J$117,2,FALSE),K4281))</f>
        <v>natural gas peaker</v>
      </c>
      <c r="K4281" t="str">
        <f>VLOOKUP(E4281,'Cross-Page Data'!$D$4:$F$48,3,FALSE)</f>
        <v>natural gas</v>
      </c>
      <c r="L4281" t="b">
        <f>IF(AND($P$6=FALSE,OR(C4281="Commercial NAICS Cogen",C4281="Industrial NAICS Cogen",C4281="NAICS-22 Cogen")),FALSE,IF(AND($P$7=FALSE,OR(C4281="Commercial NAICS Cogen",C4281="Commercial NAICS Non-Cogen",C4281="industrial NAICS Cogen", C4281="industrial NAICS non-cogen")),FALSE,TRUE))</f>
        <v>1</v>
      </c>
      <c r="M4281">
        <f t="shared" si="199"/>
        <v>0.49530864197530866</v>
      </c>
      <c r="N4281">
        <f t="shared" si="200"/>
        <v>1</v>
      </c>
    </row>
    <row r="4282" spans="1:14" x14ac:dyDescent="0.2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s="32">
        <f t="shared" si="198"/>
        <v>10619718.309859155</v>
      </c>
      <c r="J4282" t="str">
        <f>IF(K4282="natural gas",VLOOKUP(D4282,'Cross-Page Data'!$I$4:$J$13,2,FALSE),IF(K4282="solar",VLOOKUP('Form 923'!D4282,'Cross-Page Data'!$I$14:$J$117,2,FALSE),K4282))</f>
        <v>heavy or residual fuel oil</v>
      </c>
      <c r="K4282" t="str">
        <f>VLOOKUP(E4282,'Cross-Page Data'!$D$4:$F$48,3,FALSE)</f>
        <v>heavy or residual fuel oil</v>
      </c>
      <c r="L4282" t="b">
        <f>IF(AND($P$6=FALSE,OR(C4282="Commercial NAICS Cogen",C4282="Industrial NAICS Cogen",C4282="NAICS-22 Cogen")),FALSE,IF(AND($P$7=FALSE,OR(C4282="Commercial NAICS Cogen",C4282="Commercial NAICS Non-Cogen",C4282="industrial NAICS Cogen", C4282="industrial NAICS non-cogen")),FALSE,TRUE))</f>
        <v>1</v>
      </c>
      <c r="M4282">
        <f t="shared" si="199"/>
        <v>0.33975903614457831</v>
      </c>
      <c r="N4282">
        <f t="shared" si="200"/>
        <v>1</v>
      </c>
    </row>
    <row r="4283" spans="1:14" x14ac:dyDescent="0.2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s="32">
        <f t="shared" si="198"/>
        <v>0</v>
      </c>
      <c r="J4283" t="str">
        <f>IF(K4283="natural gas",VLOOKUP(D4283,'Cross-Page Data'!$I$4:$J$13,2,FALSE),IF(K4283="solar",VLOOKUP('Form 923'!D4283,'Cross-Page Data'!$I$14:$J$117,2,FALSE),K4283))</f>
        <v>heavy or residual fuel oil</v>
      </c>
      <c r="K4283" t="str">
        <f>VLOOKUP(E4283,'Cross-Page Data'!$D$4:$F$48,3,FALSE)</f>
        <v>heavy or residual fuel oil</v>
      </c>
      <c r="L4283" t="b">
        <f>IF(AND($P$6=FALSE,OR(C4283="Commercial NAICS Cogen",C4283="Industrial NAICS Cogen",C4283="NAICS-22 Cogen")),FALSE,IF(AND($P$7=FALSE,OR(C4283="Commercial NAICS Cogen",C4283="Commercial NAICS Non-Cogen",C4283="industrial NAICS Cogen", C4283="industrial NAICS non-cogen")),FALSE,TRUE))</f>
        <v>1</v>
      </c>
      <c r="M4283">
        <f t="shared" si="199"/>
        <v>0.57188755020080317</v>
      </c>
      <c r="N4283">
        <f t="shared" si="200"/>
        <v>1</v>
      </c>
    </row>
    <row r="4284" spans="1:14" x14ac:dyDescent="0.2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s="32">
        <f t="shared" si="198"/>
        <v>5073233.8442198709</v>
      </c>
      <c r="J4284" t="str">
        <f>IF(K4284="natural gas",VLOOKUP(D4284,'Cross-Page Data'!$I$4:$J$13,2,FALSE),IF(K4284="solar",VLOOKUP('Form 923'!D4284,'Cross-Page Data'!$I$14:$J$117,2,FALSE),K4284))</f>
        <v>natural gas nonpeaker</v>
      </c>
      <c r="K4284" t="str">
        <f>VLOOKUP(E4284,'Cross-Page Data'!$D$4:$F$48,3,FALSE)</f>
        <v>natural gas</v>
      </c>
      <c r="L4284" t="b">
        <f>IF(AND($P$6=FALSE,OR(C4284="Commercial NAICS Cogen",C4284="Industrial NAICS Cogen",C4284="NAICS-22 Cogen")),FALSE,IF(AND($P$7=FALSE,OR(C4284="Commercial NAICS Cogen",C4284="Commercial NAICS Non-Cogen",C4284="industrial NAICS Cogen", C4284="industrial NAICS non-cogen")),FALSE,TRUE))</f>
        <v>1</v>
      </c>
      <c r="M4284">
        <f t="shared" si="199"/>
        <v>0.5106976744186047</v>
      </c>
      <c r="N4284">
        <f t="shared" si="200"/>
        <v>1</v>
      </c>
    </row>
    <row r="4285" spans="1:14" x14ac:dyDescent="0.2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s="32">
        <f t="shared" si="198"/>
        <v>9837574.3716679811</v>
      </c>
      <c r="J4285" t="str">
        <f>IF(K4285="natural gas",VLOOKUP(D4285,'Cross-Page Data'!$I$4:$J$13,2,FALSE),IF(K4285="solar",VLOOKUP('Form 923'!D4285,'Cross-Page Data'!$I$14:$J$117,2,FALSE),K4285))</f>
        <v>heavy or residual fuel oil</v>
      </c>
      <c r="K4285" t="str">
        <f>VLOOKUP(E4285,'Cross-Page Data'!$D$4:$F$48,3,FALSE)</f>
        <v>heavy or residual fuel oil</v>
      </c>
      <c r="L4285" t="b">
        <f>IF(AND($P$6=FALSE,OR(C4285="Commercial NAICS Cogen",C4285="Industrial NAICS Cogen",C4285="NAICS-22 Cogen")),FALSE,IF(AND($P$7=FALSE,OR(C4285="Commercial NAICS Cogen",C4285="Commercial NAICS Non-Cogen",C4285="industrial NAICS Cogen", C4285="industrial NAICS non-cogen")),FALSE,TRUE))</f>
        <v>1</v>
      </c>
      <c r="M4285">
        <f t="shared" si="199"/>
        <v>0.42208835341365464</v>
      </c>
      <c r="N4285">
        <f t="shared" si="200"/>
        <v>1</v>
      </c>
    </row>
    <row r="4286" spans="1:14" x14ac:dyDescent="0.2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s="32">
        <f t="shared" si="198"/>
        <v>10447342.377921384</v>
      </c>
      <c r="J4286" t="str">
        <f>IF(K4286="natural gas",VLOOKUP(D4286,'Cross-Page Data'!$I$4:$J$13,2,FALSE),IF(K4286="solar",VLOOKUP('Form 923'!D4286,'Cross-Page Data'!$I$14:$J$117,2,FALSE),K4286))</f>
        <v>natural gas nonpeaker</v>
      </c>
      <c r="K4286" t="str">
        <f>VLOOKUP(E4286,'Cross-Page Data'!$D$4:$F$48,3,FALSE)</f>
        <v>natural gas</v>
      </c>
      <c r="L4286" t="b">
        <f>IF(AND($P$6=FALSE,OR(C4286="Commercial NAICS Cogen",C4286="Industrial NAICS Cogen",C4286="NAICS-22 Cogen")),FALSE,IF(AND($P$7=FALSE,OR(C4286="Commercial NAICS Cogen",C4286="Commercial NAICS Non-Cogen",C4286="industrial NAICS Cogen", C4286="industrial NAICS non-cogen")),FALSE,TRUE))</f>
        <v>1</v>
      </c>
      <c r="M4286">
        <f t="shared" si="199"/>
        <v>0.30790697674418605</v>
      </c>
      <c r="N4286">
        <f t="shared" si="200"/>
        <v>1</v>
      </c>
    </row>
    <row r="4287" spans="1:14" x14ac:dyDescent="0.2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s="32">
        <f t="shared" si="198"/>
        <v>-4176706.8273092373</v>
      </c>
      <c r="J4287" t="str">
        <f>IF(K4287="natural gas",VLOOKUP(D4287,'Cross-Page Data'!$I$4:$J$13,2,FALSE),IF(K4287="solar",VLOOKUP('Form 923'!D4287,'Cross-Page Data'!$I$14:$J$117,2,FALSE),K4287))</f>
        <v>heavy or residual fuel oil</v>
      </c>
      <c r="K4287" t="str">
        <f>VLOOKUP(E4287,'Cross-Page Data'!$D$4:$F$48,3,FALSE)</f>
        <v>heavy or residual fuel oil</v>
      </c>
      <c r="L4287" t="b">
        <f>IF(AND($P$6=FALSE,OR(C4287="Commercial NAICS Cogen",C4287="Industrial NAICS Cogen",C4287="NAICS-22 Cogen")),FALSE,IF(AND($P$7=FALSE,OR(C4287="Commercial NAICS Cogen",C4287="Commercial NAICS Non-Cogen",C4287="industrial NAICS Cogen", C4287="industrial NAICS non-cogen")),FALSE,TRUE))</f>
        <v>1</v>
      </c>
      <c r="M4287">
        <f t="shared" si="199"/>
        <v>0.62730923694779117</v>
      </c>
      <c r="N4287">
        <f t="shared" si="200"/>
        <v>1</v>
      </c>
    </row>
    <row r="4288" spans="1:14" x14ac:dyDescent="0.2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s="32" t="str">
        <f t="shared" si="198"/>
        <v/>
      </c>
      <c r="J4288" t="str">
        <f>IF(K4288="natural gas",VLOOKUP(D4288,'Cross-Page Data'!$I$4:$J$13,2,FALSE),IF(K4288="solar",VLOOKUP('Form 923'!D4288,'Cross-Page Data'!$I$14:$J$117,2,FALSE),K4288))</f>
        <v>heavy or residual fuel oil</v>
      </c>
      <c r="K4288" t="str">
        <f>VLOOKUP(E4288,'Cross-Page Data'!$D$4:$F$48,3,FALSE)</f>
        <v>heavy or residual fuel oil</v>
      </c>
      <c r="L4288" t="b">
        <f>IF(AND($P$6=FALSE,OR(C4288="Commercial NAICS Cogen",C4288="Industrial NAICS Cogen",C4288="NAICS-22 Cogen")),FALSE,IF(AND($P$7=FALSE,OR(C4288="Commercial NAICS Cogen",C4288="Commercial NAICS Non-Cogen",C4288="industrial NAICS Cogen", C4288="industrial NAICS non-cogen")),FALSE,TRUE))</f>
        <v>1</v>
      </c>
      <c r="M4288">
        <f t="shared" si="199"/>
        <v>4.0160642570281126E-4</v>
      </c>
      <c r="N4288">
        <f t="shared" si="200"/>
        <v>0</v>
      </c>
    </row>
    <row r="4289" spans="1:14" x14ac:dyDescent="0.2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s="32">
        <f t="shared" si="198"/>
        <v>0</v>
      </c>
      <c r="J4289" t="str">
        <f>IF(K4289="natural gas",VLOOKUP(D4289,'Cross-Page Data'!$I$4:$J$13,2,FALSE),IF(K4289="solar",VLOOKUP('Form 923'!D4289,'Cross-Page Data'!$I$14:$J$117,2,FALSE),K4289))</f>
        <v>natural gas nonpeaker</v>
      </c>
      <c r="K4289" t="str">
        <f>VLOOKUP(E4289,'Cross-Page Data'!$D$4:$F$48,3,FALSE)</f>
        <v>natural gas</v>
      </c>
      <c r="L4289" t="b">
        <f>IF(AND($P$6=FALSE,OR(C4289="Commercial NAICS Cogen",C4289="Industrial NAICS Cogen",C4289="NAICS-22 Cogen")),FALSE,IF(AND($P$7=FALSE,OR(C4289="Commercial NAICS Cogen",C4289="Commercial NAICS Non-Cogen",C4289="industrial NAICS Cogen", C4289="industrial NAICS non-cogen")),FALSE,TRUE))</f>
        <v>1</v>
      </c>
      <c r="M4289">
        <f t="shared" si="199"/>
        <v>0.77302325581395348</v>
      </c>
      <c r="N4289">
        <f t="shared" si="200"/>
        <v>1</v>
      </c>
    </row>
    <row r="4290" spans="1:14" x14ac:dyDescent="0.2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s="32">
        <f t="shared" si="198"/>
        <v>12996053.552583667</v>
      </c>
      <c r="J4290" t="str">
        <f>IF(K4290="natural gas",VLOOKUP(D4290,'Cross-Page Data'!$I$4:$J$13,2,FALSE),IF(K4290="solar",VLOOKUP('Form 923'!D4290,'Cross-Page Data'!$I$14:$J$117,2,FALSE),K4290))</f>
        <v>natural gas nonpeaker</v>
      </c>
      <c r="K4290" t="str">
        <f>VLOOKUP(E4290,'Cross-Page Data'!$D$4:$F$48,3,FALSE)</f>
        <v>natural gas</v>
      </c>
      <c r="L4290" t="b">
        <f>IF(AND($P$6=FALSE,OR(C4290="Commercial NAICS Cogen",C4290="Industrial NAICS Cogen",C4290="NAICS-22 Cogen")),FALSE,IF(AND($P$7=FALSE,OR(C4290="Commercial NAICS Cogen",C4290="Commercial NAICS Non-Cogen",C4290="industrial NAICS Cogen", C4290="industrial NAICS non-cogen")),FALSE,TRUE))</f>
        <v>1</v>
      </c>
      <c r="M4290">
        <f t="shared" si="199"/>
        <v>3.8139534883720932E-2</v>
      </c>
      <c r="N4290">
        <f t="shared" si="200"/>
        <v>0</v>
      </c>
    </row>
    <row r="4291" spans="1:14" x14ac:dyDescent="0.2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s="32">
        <f t="shared" si="198"/>
        <v>52807.772659769944</v>
      </c>
      <c r="J4291" t="str">
        <f>IF(K4291="natural gas",VLOOKUP(D4291,'Cross-Page Data'!$I$4:$J$13,2,FALSE),IF(K4291="solar",VLOOKUP('Form 923'!D4291,'Cross-Page Data'!$I$14:$J$117,2,FALSE),K4291))</f>
        <v>natural gas nonpeaker</v>
      </c>
      <c r="K4291" t="str">
        <f>VLOOKUP(E4291,'Cross-Page Data'!$D$4:$F$48,3,FALSE)</f>
        <v>natural gas</v>
      </c>
      <c r="L4291" t="b">
        <f>IF(AND($P$6=FALSE,OR(C4291="Commercial NAICS Cogen",C4291="Industrial NAICS Cogen",C4291="NAICS-22 Cogen")),FALSE,IF(AND($P$7=FALSE,OR(C4291="Commercial NAICS Cogen",C4291="Commercial NAICS Non-Cogen",C4291="industrial NAICS Cogen", C4291="industrial NAICS non-cogen")),FALSE,TRUE))</f>
        <v>1</v>
      </c>
      <c r="M4291">
        <f t="shared" si="199"/>
        <v>0.75720930232558137</v>
      </c>
      <c r="N4291">
        <f t="shared" si="200"/>
        <v>1</v>
      </c>
    </row>
    <row r="4292" spans="1:14" x14ac:dyDescent="0.2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s="32">
        <f t="shared" si="198"/>
        <v>13179413.533834586</v>
      </c>
      <c r="J4292" t="str">
        <f>IF(K4292="natural gas",VLOOKUP(D4292,'Cross-Page Data'!$I$4:$J$13,2,FALSE),IF(K4292="solar",VLOOKUP('Form 923'!D4292,'Cross-Page Data'!$I$14:$J$117,2,FALSE),K4292))</f>
        <v>natural gas nonpeaker</v>
      </c>
      <c r="K4292" t="str">
        <f>VLOOKUP(E4292,'Cross-Page Data'!$D$4:$F$48,3,FALSE)</f>
        <v>natural gas</v>
      </c>
      <c r="L4292" t="b">
        <f>IF(AND($P$6=FALSE,OR(C4292="Commercial NAICS Cogen",C4292="Industrial NAICS Cogen",C4292="NAICS-22 Cogen")),FALSE,IF(AND($P$7=FALSE,OR(C4292="Commercial NAICS Cogen",C4292="Commercial NAICS Non-Cogen",C4292="industrial NAICS Cogen", C4292="industrial NAICS non-cogen")),FALSE,TRUE))</f>
        <v>1</v>
      </c>
      <c r="M4292">
        <f t="shared" si="199"/>
        <v>3.4418604651162789E-2</v>
      </c>
      <c r="N4292">
        <f t="shared" si="200"/>
        <v>0</v>
      </c>
    </row>
    <row r="4293" spans="1:14" x14ac:dyDescent="0.2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s="32">
        <f t="shared" si="198"/>
        <v>22327328.708432779</v>
      </c>
      <c r="J4293" t="str">
        <f>IF(K4293="natural gas",VLOOKUP(D4293,'Cross-Page Data'!$I$4:$J$13,2,FALSE),IF(K4293="solar",VLOOKUP('Form 923'!D4293,'Cross-Page Data'!$I$14:$J$117,2,FALSE),K4293))</f>
        <v>heavy or residual fuel oil</v>
      </c>
      <c r="K4293" t="str">
        <f>VLOOKUP(E4293,'Cross-Page Data'!$D$4:$F$48,3,FALSE)</f>
        <v>heavy or residual fuel oil</v>
      </c>
      <c r="L4293" t="b">
        <f>IF(AND($P$6=FALSE,OR(C4293="Commercial NAICS Cogen",C4293="Industrial NAICS Cogen",C4293="NAICS-22 Cogen")),FALSE,IF(AND($P$7=FALSE,OR(C4293="Commercial NAICS Cogen",C4293="Commercial NAICS Non-Cogen",C4293="industrial NAICS Cogen", C4293="industrial NAICS non-cogen")),FALSE,TRUE))</f>
        <v>1</v>
      </c>
      <c r="M4293">
        <f t="shared" si="199"/>
        <v>4.5783132530120479E-2</v>
      </c>
      <c r="N4293">
        <f t="shared" si="200"/>
        <v>0</v>
      </c>
    </row>
    <row r="4294" spans="1:14" x14ac:dyDescent="0.2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s="32">
        <f t="shared" si="198"/>
        <v>15060960.686548099</v>
      </c>
      <c r="J4294" t="str">
        <f>IF(K4294="natural gas",VLOOKUP(D4294,'Cross-Page Data'!$I$4:$J$13,2,FALSE),IF(K4294="solar",VLOOKUP('Form 923'!D4294,'Cross-Page Data'!$I$14:$J$117,2,FALSE),K4294))</f>
        <v>natural gas peaker</v>
      </c>
      <c r="K4294" t="str">
        <f>VLOOKUP(E4294,'Cross-Page Data'!$D$4:$F$48,3,FALSE)</f>
        <v>natural gas</v>
      </c>
      <c r="L4294" t="b">
        <f>IF(AND($P$6=FALSE,OR(C4294="Commercial NAICS Cogen",C4294="Industrial NAICS Cogen",C4294="NAICS-22 Cogen")),FALSE,IF(AND($P$7=FALSE,OR(C4294="Commercial NAICS Cogen",C4294="Commercial NAICS Non-Cogen",C4294="industrial NAICS Cogen", C4294="industrial NAICS non-cogen")),FALSE,TRUE))</f>
        <v>1</v>
      </c>
      <c r="M4294">
        <f t="shared" si="199"/>
        <v>0.14222222222222222</v>
      </c>
      <c r="N4294">
        <f t="shared" si="200"/>
        <v>1</v>
      </c>
    </row>
    <row r="4295" spans="1:14" x14ac:dyDescent="0.2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s="32">
        <f t="shared" ref="I4295:I4358" si="201">IFERROR(F4295/G4295*10^6,"")</f>
        <v>10492387.827515688</v>
      </c>
      <c r="J4295" t="str">
        <f>IF(K4295="natural gas",VLOOKUP(D4295,'Cross-Page Data'!$I$4:$J$13,2,FALSE),IF(K4295="solar",VLOOKUP('Form 923'!D4295,'Cross-Page Data'!$I$14:$J$117,2,FALSE),K4295))</f>
        <v>heavy or residual fuel oil</v>
      </c>
      <c r="K4295" t="str">
        <f>VLOOKUP(E4295,'Cross-Page Data'!$D$4:$F$48,3,FALSE)</f>
        <v>heavy or residual fuel oil</v>
      </c>
      <c r="L4295" t="b">
        <f>IF(AND($P$6=FALSE,OR(C4295="Commercial NAICS Cogen",C4295="Industrial NAICS Cogen",C4295="NAICS-22 Cogen")),FALSE,IF(AND($P$7=FALSE,OR(C4295="Commercial NAICS Cogen",C4295="Commercial NAICS Non-Cogen",C4295="industrial NAICS Cogen", C4295="industrial NAICS non-cogen")),FALSE,TRUE))</f>
        <v>1</v>
      </c>
      <c r="M4295">
        <f t="shared" ref="M4295:M4358" si="202">(COUNTIFS($J$6:$J$14148,J4295,$I$6:$I$14148,"&gt;"&amp;I4295)+1)/COUNTIFS($J$6:$J$14148,J4295)</f>
        <v>0.3534136546184739</v>
      </c>
      <c r="N4295">
        <f t="shared" ref="N4295:N4358" si="203">IF(OR(M4295&gt;0.95,M4295&lt;0.05),0,1)</f>
        <v>1</v>
      </c>
    </row>
    <row r="4296" spans="1:14" x14ac:dyDescent="0.2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s="32">
        <f t="shared" si="201"/>
        <v>8902012.21941825</v>
      </c>
      <c r="J4296" t="str">
        <f>IF(K4296="natural gas",VLOOKUP(D4296,'Cross-Page Data'!$I$4:$J$13,2,FALSE),IF(K4296="solar",VLOOKUP('Form 923'!D4296,'Cross-Page Data'!$I$14:$J$117,2,FALSE),K4296))</f>
        <v>hydro</v>
      </c>
      <c r="K4296" t="str">
        <f>VLOOKUP(E4296,'Cross-Page Data'!$D$4:$F$48,3,FALSE)</f>
        <v>hydro</v>
      </c>
      <c r="L4296" t="b">
        <f>IF(AND($P$6=FALSE,OR(C4296="Commercial NAICS Cogen",C4296="Industrial NAICS Cogen",C4296="NAICS-22 Cogen")),FALSE,IF(AND($P$7=FALSE,OR(C4296="Commercial NAICS Cogen",C4296="Commercial NAICS Non-Cogen",C4296="industrial NAICS Cogen", C4296="industrial NAICS non-cogen")),FALSE,TRUE))</f>
        <v>1</v>
      </c>
      <c r="M4296">
        <f t="shared" si="202"/>
        <v>0.27043596730245234</v>
      </c>
      <c r="N4296">
        <f t="shared" si="203"/>
        <v>1</v>
      </c>
    </row>
    <row r="4297" spans="1:14" x14ac:dyDescent="0.2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s="32">
        <f t="shared" si="201"/>
        <v>0</v>
      </c>
      <c r="J4297" t="str">
        <f>IF(K4297="natural gas",VLOOKUP(D4297,'Cross-Page Data'!$I$4:$J$13,2,FALSE),IF(K4297="solar",VLOOKUP('Form 923'!D4297,'Cross-Page Data'!$I$14:$J$117,2,FALSE),K4297))</f>
        <v>hydro</v>
      </c>
      <c r="K4297" t="str">
        <f>VLOOKUP(E4297,'Cross-Page Data'!$D$4:$F$48,3,FALSE)</f>
        <v>hydro</v>
      </c>
      <c r="L4297" t="b">
        <f>IF(AND($P$6=FALSE,OR(C4297="Commercial NAICS Cogen",C4297="Industrial NAICS Cogen",C4297="NAICS-22 Cogen")),FALSE,IF(AND($P$7=FALSE,OR(C4297="Commercial NAICS Cogen",C4297="Commercial NAICS Non-Cogen",C4297="industrial NAICS Cogen", C4297="industrial NAICS non-cogen")),FALSE,TRUE))</f>
        <v>1</v>
      </c>
      <c r="M4297">
        <f t="shared" si="202"/>
        <v>0.93188010899182561</v>
      </c>
      <c r="N4297">
        <f t="shared" si="203"/>
        <v>1</v>
      </c>
    </row>
    <row r="4298" spans="1:14" x14ac:dyDescent="0.2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s="32" t="str">
        <f t="shared" si="201"/>
        <v/>
      </c>
      <c r="J4298" t="str">
        <f>IF(K4298="natural gas",VLOOKUP(D4298,'Cross-Page Data'!$I$4:$J$13,2,FALSE),IF(K4298="solar",VLOOKUP('Form 923'!D4298,'Cross-Page Data'!$I$14:$J$117,2,FALSE),K4298))</f>
        <v>heavy or residual fuel oil</v>
      </c>
      <c r="K4298" t="str">
        <f>VLOOKUP(E4298,'Cross-Page Data'!$D$4:$F$48,3,FALSE)</f>
        <v>heavy or residual fuel oil</v>
      </c>
      <c r="L4298" t="b">
        <f>IF(AND($P$6=FALSE,OR(C4298="Commercial NAICS Cogen",C4298="Industrial NAICS Cogen",C4298="NAICS-22 Cogen")),FALSE,IF(AND($P$7=FALSE,OR(C4298="Commercial NAICS Cogen",C4298="Commercial NAICS Non-Cogen",C4298="industrial NAICS Cogen", C4298="industrial NAICS non-cogen")),FALSE,TRUE))</f>
        <v>1</v>
      </c>
      <c r="M4298">
        <f t="shared" si="202"/>
        <v>4.0160642570281126E-4</v>
      </c>
      <c r="N4298">
        <f t="shared" si="203"/>
        <v>0</v>
      </c>
    </row>
    <row r="4299" spans="1:14" x14ac:dyDescent="0.2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s="32">
        <f t="shared" si="201"/>
        <v>12365022.790494284</v>
      </c>
      <c r="J4299" t="str">
        <f>IF(K4299="natural gas",VLOOKUP(D4299,'Cross-Page Data'!$I$4:$J$13,2,FALSE),IF(K4299="solar",VLOOKUP('Form 923'!D4299,'Cross-Page Data'!$I$14:$J$117,2,FALSE),K4299))</f>
        <v>natural gas peaker</v>
      </c>
      <c r="K4299" t="str">
        <f>VLOOKUP(E4299,'Cross-Page Data'!$D$4:$F$48,3,FALSE)</f>
        <v>natural gas</v>
      </c>
      <c r="L4299" t="b">
        <f>IF(AND($P$6=FALSE,OR(C4299="Commercial NAICS Cogen",C4299="Industrial NAICS Cogen",C4299="NAICS-22 Cogen")),FALSE,IF(AND($P$7=FALSE,OR(C4299="Commercial NAICS Cogen",C4299="Commercial NAICS Non-Cogen",C4299="industrial NAICS Cogen", C4299="industrial NAICS non-cogen")),FALSE,TRUE))</f>
        <v>1</v>
      </c>
      <c r="M4299">
        <f t="shared" si="202"/>
        <v>0.24888888888888888</v>
      </c>
      <c r="N4299">
        <f t="shared" si="203"/>
        <v>1</v>
      </c>
    </row>
    <row r="4300" spans="1:14" x14ac:dyDescent="0.2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s="32">
        <f t="shared" si="201"/>
        <v>11966676.262067206</v>
      </c>
      <c r="J4300" t="str">
        <f>IF(K4300="natural gas",VLOOKUP(D4300,'Cross-Page Data'!$I$4:$J$13,2,FALSE),IF(K4300="solar",VLOOKUP('Form 923'!D4300,'Cross-Page Data'!$I$14:$J$117,2,FALSE),K4300))</f>
        <v>heavy or residual fuel oil</v>
      </c>
      <c r="K4300" t="str">
        <f>VLOOKUP(E4300,'Cross-Page Data'!$D$4:$F$48,3,FALSE)</f>
        <v>heavy or residual fuel oil</v>
      </c>
      <c r="L4300" t="b">
        <f>IF(AND($P$6=FALSE,OR(C4300="Commercial NAICS Cogen",C4300="Industrial NAICS Cogen",C4300="NAICS-22 Cogen")),FALSE,IF(AND($P$7=FALSE,OR(C4300="Commercial NAICS Cogen",C4300="Commercial NAICS Non-Cogen",C4300="industrial NAICS Cogen", C4300="industrial NAICS non-cogen")),FALSE,TRUE))</f>
        <v>1</v>
      </c>
      <c r="M4300">
        <f t="shared" si="202"/>
        <v>0.2325301204819277</v>
      </c>
      <c r="N4300">
        <f t="shared" si="203"/>
        <v>1</v>
      </c>
    </row>
    <row r="4301" spans="1:14" x14ac:dyDescent="0.2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s="32" t="str">
        <f t="shared" si="201"/>
        <v/>
      </c>
      <c r="J4301" t="str">
        <f>IF(K4301="natural gas",VLOOKUP(D4301,'Cross-Page Data'!$I$4:$J$13,2,FALSE),IF(K4301="solar",VLOOKUP('Form 923'!D4301,'Cross-Page Data'!$I$14:$J$117,2,FALSE),K4301))</f>
        <v>heavy or residual fuel oil</v>
      </c>
      <c r="K4301" t="str">
        <f>VLOOKUP(E4301,'Cross-Page Data'!$D$4:$F$48,3,FALSE)</f>
        <v>heavy or residual fuel oil</v>
      </c>
      <c r="L4301" t="b">
        <f>IF(AND($P$6=FALSE,OR(C4301="Commercial NAICS Cogen",C4301="Industrial NAICS Cogen",C4301="NAICS-22 Cogen")),FALSE,IF(AND($P$7=FALSE,OR(C4301="Commercial NAICS Cogen",C4301="Commercial NAICS Non-Cogen",C4301="industrial NAICS Cogen", C4301="industrial NAICS non-cogen")),FALSE,TRUE))</f>
        <v>1</v>
      </c>
      <c r="M4301">
        <f t="shared" si="202"/>
        <v>4.0160642570281126E-4</v>
      </c>
      <c r="N4301">
        <f t="shared" si="203"/>
        <v>0</v>
      </c>
    </row>
    <row r="4302" spans="1:14" x14ac:dyDescent="0.2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s="32">
        <f t="shared" si="201"/>
        <v>16515186.856650271</v>
      </c>
      <c r="J4302" t="str">
        <f>IF(K4302="natural gas",VLOOKUP(D4302,'Cross-Page Data'!$I$4:$J$13,2,FALSE),IF(K4302="solar",VLOOKUP('Form 923'!D4302,'Cross-Page Data'!$I$14:$J$117,2,FALSE),K4302))</f>
        <v>other</v>
      </c>
      <c r="K4302" t="str">
        <f>VLOOKUP(E4302,'Cross-Page Data'!$D$4:$F$48,3,FALSE)</f>
        <v>other</v>
      </c>
      <c r="L4302" t="b">
        <f>IF(AND($P$6=FALSE,OR(C4302="Commercial NAICS Cogen",C4302="Industrial NAICS Cogen",C4302="NAICS-22 Cogen")),FALSE,IF(AND($P$7=FALSE,OR(C4302="Commercial NAICS Cogen",C4302="Commercial NAICS Non-Cogen",C4302="industrial NAICS Cogen", C4302="industrial NAICS non-cogen")),FALSE,TRUE))</f>
        <v>1</v>
      </c>
      <c r="M4302">
        <f t="shared" si="202"/>
        <v>3.5714285714285712E-2</v>
      </c>
      <c r="N4302">
        <f t="shared" si="203"/>
        <v>0</v>
      </c>
    </row>
    <row r="4303" spans="1:14" x14ac:dyDescent="0.2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s="32">
        <f t="shared" si="201"/>
        <v>29355932.203389831</v>
      </c>
      <c r="J4303" t="str">
        <f>IF(K4303="natural gas",VLOOKUP(D4303,'Cross-Page Data'!$I$4:$J$13,2,FALSE),IF(K4303="solar",VLOOKUP('Form 923'!D4303,'Cross-Page Data'!$I$14:$J$117,2,FALSE),K4303))</f>
        <v>natural gas peaker</v>
      </c>
      <c r="K4303" t="str">
        <f>VLOOKUP(E4303,'Cross-Page Data'!$D$4:$F$48,3,FALSE)</f>
        <v>natural gas</v>
      </c>
      <c r="L4303" t="b">
        <f>IF(AND($P$6=FALSE,OR(C4303="Commercial NAICS Cogen",C4303="Industrial NAICS Cogen",C4303="NAICS-22 Cogen")),FALSE,IF(AND($P$7=FALSE,OR(C4303="Commercial NAICS Cogen",C4303="Commercial NAICS Non-Cogen",C4303="industrial NAICS Cogen", C4303="industrial NAICS non-cogen")),FALSE,TRUE))</f>
        <v>1</v>
      </c>
      <c r="M4303">
        <f t="shared" si="202"/>
        <v>2.617283950617284E-2</v>
      </c>
      <c r="N4303">
        <f t="shared" si="203"/>
        <v>0</v>
      </c>
    </row>
    <row r="4304" spans="1:14" x14ac:dyDescent="0.2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s="32">
        <f t="shared" si="201"/>
        <v>9827586.206896551</v>
      </c>
      <c r="J4304" t="str">
        <f>IF(K4304="natural gas",VLOOKUP(D4304,'Cross-Page Data'!$I$4:$J$13,2,FALSE),IF(K4304="solar",VLOOKUP('Form 923'!D4304,'Cross-Page Data'!$I$14:$J$117,2,FALSE),K4304))</f>
        <v>natural gas peaker</v>
      </c>
      <c r="K4304" t="str">
        <f>VLOOKUP(E4304,'Cross-Page Data'!$D$4:$F$48,3,FALSE)</f>
        <v>natural gas</v>
      </c>
      <c r="L4304" t="b">
        <f>IF(AND($P$6=FALSE,OR(C4304="Commercial NAICS Cogen",C4304="Industrial NAICS Cogen",C4304="NAICS-22 Cogen")),FALSE,IF(AND($P$7=FALSE,OR(C4304="Commercial NAICS Cogen",C4304="Commercial NAICS Non-Cogen",C4304="industrial NAICS Cogen", C4304="industrial NAICS non-cogen")),FALSE,TRUE))</f>
        <v>1</v>
      </c>
      <c r="M4304">
        <f t="shared" si="202"/>
        <v>0.52246913580246912</v>
      </c>
      <c r="N4304">
        <f t="shared" si="203"/>
        <v>1</v>
      </c>
    </row>
    <row r="4305" spans="1:14" x14ac:dyDescent="0.2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s="32">
        <f t="shared" si="201"/>
        <v>11901270.604395604</v>
      </c>
      <c r="J4305" t="str">
        <f>IF(K4305="natural gas",VLOOKUP(D4305,'Cross-Page Data'!$I$4:$J$13,2,FALSE),IF(K4305="solar",VLOOKUP('Form 923'!D4305,'Cross-Page Data'!$I$14:$J$117,2,FALSE),K4305))</f>
        <v>natural gas peaker</v>
      </c>
      <c r="K4305" t="str">
        <f>VLOOKUP(E4305,'Cross-Page Data'!$D$4:$F$48,3,FALSE)</f>
        <v>natural gas</v>
      </c>
      <c r="L4305" t="b">
        <f>IF(AND($P$6=FALSE,OR(C4305="Commercial NAICS Cogen",C4305="Industrial NAICS Cogen",C4305="NAICS-22 Cogen")),FALSE,IF(AND($P$7=FALSE,OR(C4305="Commercial NAICS Cogen",C4305="Commercial NAICS Non-Cogen",C4305="industrial NAICS Cogen", C4305="industrial NAICS non-cogen")),FALSE,TRUE))</f>
        <v>1</v>
      </c>
      <c r="M4305">
        <f t="shared" si="202"/>
        <v>0.29728395061728397</v>
      </c>
      <c r="N4305">
        <f t="shared" si="203"/>
        <v>1</v>
      </c>
    </row>
    <row r="4306" spans="1:14" x14ac:dyDescent="0.2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s="32">
        <f t="shared" si="201"/>
        <v>0</v>
      </c>
      <c r="J4306" t="str">
        <f>IF(K4306="natural gas",VLOOKUP(D4306,'Cross-Page Data'!$I$4:$J$13,2,FALSE),IF(K4306="solar",VLOOKUP('Form 923'!D4306,'Cross-Page Data'!$I$14:$J$117,2,FALSE),K4306))</f>
        <v>nuclear</v>
      </c>
      <c r="K4306" t="str">
        <f>VLOOKUP(E4306,'Cross-Page Data'!$D$4:$F$48,3,FALSE)</f>
        <v>nuclear</v>
      </c>
      <c r="L4306" t="b">
        <f>IF(AND($P$6=FALSE,OR(C4306="Commercial NAICS Cogen",C4306="Industrial NAICS Cogen",C4306="NAICS-22 Cogen")),FALSE,IF(AND($P$7=FALSE,OR(C4306="Commercial NAICS Cogen",C4306="Commercial NAICS Non-Cogen",C4306="industrial NAICS Cogen", C4306="industrial NAICS non-cogen")),FALSE,TRUE))</f>
        <v>1</v>
      </c>
      <c r="M4306">
        <f t="shared" si="202"/>
        <v>1.020408163265306E-2</v>
      </c>
      <c r="N4306">
        <f t="shared" si="203"/>
        <v>0</v>
      </c>
    </row>
    <row r="4307" spans="1:14" x14ac:dyDescent="0.2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s="32">
        <f t="shared" si="201"/>
        <v>12945660.377358491</v>
      </c>
      <c r="J4307" t="str">
        <f>IF(K4307="natural gas",VLOOKUP(D4307,'Cross-Page Data'!$I$4:$J$13,2,FALSE),IF(K4307="solar",VLOOKUP('Form 923'!D4307,'Cross-Page Data'!$I$14:$J$117,2,FALSE),K4307))</f>
        <v>heavy or residual fuel oil</v>
      </c>
      <c r="K4307" t="str">
        <f>VLOOKUP(E4307,'Cross-Page Data'!$D$4:$F$48,3,FALSE)</f>
        <v>heavy or residual fuel oil</v>
      </c>
      <c r="L4307" t="b">
        <f>IF(AND($P$6=FALSE,OR(C4307="Commercial NAICS Cogen",C4307="Industrial NAICS Cogen",C4307="NAICS-22 Cogen")),FALSE,IF(AND($P$7=FALSE,OR(C4307="Commercial NAICS Cogen",C4307="Commercial NAICS Non-Cogen",C4307="industrial NAICS Cogen", C4307="industrial NAICS non-cogen")),FALSE,TRUE))</f>
        <v>1</v>
      </c>
      <c r="M4307">
        <f t="shared" si="202"/>
        <v>0.18433734939759036</v>
      </c>
      <c r="N4307">
        <f t="shared" si="203"/>
        <v>1</v>
      </c>
    </row>
    <row r="4308" spans="1:14" x14ac:dyDescent="0.2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s="32">
        <f t="shared" si="201"/>
        <v>-18289473.684210528</v>
      </c>
      <c r="J4308" t="str">
        <f>IF(K4308="natural gas",VLOOKUP(D4308,'Cross-Page Data'!$I$4:$J$13,2,FALSE),IF(K4308="solar",VLOOKUP('Form 923'!D4308,'Cross-Page Data'!$I$14:$J$117,2,FALSE),K4308))</f>
        <v>heavy or residual fuel oil</v>
      </c>
      <c r="K4308" t="str">
        <f>VLOOKUP(E4308,'Cross-Page Data'!$D$4:$F$48,3,FALSE)</f>
        <v>heavy or residual fuel oil</v>
      </c>
      <c r="L4308" t="b">
        <f>IF(AND($P$6=FALSE,OR(C4308="Commercial NAICS Cogen",C4308="Industrial NAICS Cogen",C4308="NAICS-22 Cogen")),FALSE,IF(AND($P$7=FALSE,OR(C4308="Commercial NAICS Cogen",C4308="Commercial NAICS Non-Cogen",C4308="industrial NAICS Cogen", C4308="industrial NAICS non-cogen")),FALSE,TRUE))</f>
        <v>1</v>
      </c>
      <c r="M4308">
        <f t="shared" si="202"/>
        <v>0.6397590361445783</v>
      </c>
      <c r="N4308">
        <f t="shared" si="203"/>
        <v>1</v>
      </c>
    </row>
    <row r="4309" spans="1:14" x14ac:dyDescent="0.2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s="32">
        <f t="shared" si="201"/>
        <v>10006342.494714588</v>
      </c>
      <c r="J4309" t="str">
        <f>IF(K4309="natural gas",VLOOKUP(D4309,'Cross-Page Data'!$I$4:$J$13,2,FALSE),IF(K4309="solar",VLOOKUP('Form 923'!D4309,'Cross-Page Data'!$I$14:$J$117,2,FALSE),K4309))</f>
        <v>natural gas peaker</v>
      </c>
      <c r="K4309" t="str">
        <f>VLOOKUP(E4309,'Cross-Page Data'!$D$4:$F$48,3,FALSE)</f>
        <v>natural gas</v>
      </c>
      <c r="L4309" t="b">
        <f>IF(AND($P$6=FALSE,OR(C4309="Commercial NAICS Cogen",C4309="Industrial NAICS Cogen",C4309="NAICS-22 Cogen")),FALSE,IF(AND($P$7=FALSE,OR(C4309="Commercial NAICS Cogen",C4309="Commercial NAICS Non-Cogen",C4309="industrial NAICS Cogen", C4309="industrial NAICS non-cogen")),FALSE,TRUE))</f>
        <v>1</v>
      </c>
      <c r="M4309">
        <f t="shared" si="202"/>
        <v>0.50271604938271608</v>
      </c>
      <c r="N4309">
        <f t="shared" si="203"/>
        <v>1</v>
      </c>
    </row>
    <row r="4310" spans="1:14" x14ac:dyDescent="0.2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s="32">
        <f t="shared" si="201"/>
        <v>13258440.046565773</v>
      </c>
      <c r="J4310" t="str">
        <f>IF(K4310="natural gas",VLOOKUP(D4310,'Cross-Page Data'!$I$4:$J$13,2,FALSE),IF(K4310="solar",VLOOKUP('Form 923'!D4310,'Cross-Page Data'!$I$14:$J$117,2,FALSE),K4310))</f>
        <v>heavy or residual fuel oil</v>
      </c>
      <c r="K4310" t="str">
        <f>VLOOKUP(E4310,'Cross-Page Data'!$D$4:$F$48,3,FALSE)</f>
        <v>heavy or residual fuel oil</v>
      </c>
      <c r="L4310" t="b">
        <f>IF(AND($P$6=FALSE,OR(C4310="Commercial NAICS Cogen",C4310="Industrial NAICS Cogen",C4310="NAICS-22 Cogen")),FALSE,IF(AND($P$7=FALSE,OR(C4310="Commercial NAICS Cogen",C4310="Commercial NAICS Non-Cogen",C4310="industrial NAICS Cogen", C4310="industrial NAICS non-cogen")),FALSE,TRUE))</f>
        <v>1</v>
      </c>
      <c r="M4310">
        <f t="shared" si="202"/>
        <v>0.1751004016064257</v>
      </c>
      <c r="N4310">
        <f t="shared" si="203"/>
        <v>1</v>
      </c>
    </row>
    <row r="4311" spans="1:14" x14ac:dyDescent="0.2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s="32">
        <f t="shared" si="201"/>
        <v>0</v>
      </c>
      <c r="J4311" t="str">
        <f>IF(K4311="natural gas",VLOOKUP(D4311,'Cross-Page Data'!$I$4:$J$13,2,FALSE),IF(K4311="solar",VLOOKUP('Form 923'!D4311,'Cross-Page Data'!$I$14:$J$117,2,FALSE),K4311))</f>
        <v>heavy or residual fuel oil</v>
      </c>
      <c r="K4311" t="str">
        <f>VLOOKUP(E4311,'Cross-Page Data'!$D$4:$F$48,3,FALSE)</f>
        <v>heavy or residual fuel oil</v>
      </c>
      <c r="L4311" t="b">
        <f>IF(AND($P$6=FALSE,OR(C4311="Commercial NAICS Cogen",C4311="Industrial NAICS Cogen",C4311="NAICS-22 Cogen")),FALSE,IF(AND($P$7=FALSE,OR(C4311="Commercial NAICS Cogen",C4311="Commercial NAICS Non-Cogen",C4311="industrial NAICS Cogen", C4311="industrial NAICS non-cogen")),FALSE,TRUE))</f>
        <v>1</v>
      </c>
      <c r="M4311">
        <f t="shared" si="202"/>
        <v>0.57188755020080317</v>
      </c>
      <c r="N4311">
        <f t="shared" si="203"/>
        <v>1</v>
      </c>
    </row>
    <row r="4312" spans="1:14" x14ac:dyDescent="0.2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s="32">
        <f t="shared" si="201"/>
        <v>10441366.673852123</v>
      </c>
      <c r="J4312" t="str">
        <f>IF(K4312="natural gas",VLOOKUP(D4312,'Cross-Page Data'!$I$4:$J$13,2,FALSE),IF(K4312="solar",VLOOKUP('Form 923'!D4312,'Cross-Page Data'!$I$14:$J$117,2,FALSE),K4312))</f>
        <v>heavy or residual fuel oil</v>
      </c>
      <c r="K4312" t="str">
        <f>VLOOKUP(E4312,'Cross-Page Data'!$D$4:$F$48,3,FALSE)</f>
        <v>heavy or residual fuel oil</v>
      </c>
      <c r="L4312" t="b">
        <f>IF(AND($P$6=FALSE,OR(C4312="Commercial NAICS Cogen",C4312="Industrial NAICS Cogen",C4312="NAICS-22 Cogen")),FALSE,IF(AND($P$7=FALSE,OR(C4312="Commercial NAICS Cogen",C4312="Commercial NAICS Non-Cogen",C4312="industrial NAICS Cogen", C4312="industrial NAICS non-cogen")),FALSE,TRUE))</f>
        <v>1</v>
      </c>
      <c r="M4312">
        <f t="shared" si="202"/>
        <v>0.35742971887550201</v>
      </c>
      <c r="N4312">
        <f t="shared" si="203"/>
        <v>1</v>
      </c>
    </row>
    <row r="4313" spans="1:14" x14ac:dyDescent="0.2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s="32">
        <f t="shared" si="201"/>
        <v>10437881.873727089</v>
      </c>
      <c r="J4313" t="str">
        <f>IF(K4313="natural gas",VLOOKUP(D4313,'Cross-Page Data'!$I$4:$J$13,2,FALSE),IF(K4313="solar",VLOOKUP('Form 923'!D4313,'Cross-Page Data'!$I$14:$J$117,2,FALSE),K4313))</f>
        <v>natural gas peaker</v>
      </c>
      <c r="K4313" t="str">
        <f>VLOOKUP(E4313,'Cross-Page Data'!$D$4:$F$48,3,FALSE)</f>
        <v>natural gas</v>
      </c>
      <c r="L4313" t="b">
        <f>IF(AND($P$6=FALSE,OR(C4313="Commercial NAICS Cogen",C4313="Industrial NAICS Cogen",C4313="NAICS-22 Cogen")),FALSE,IF(AND($P$7=FALSE,OR(C4313="Commercial NAICS Cogen",C4313="Commercial NAICS Non-Cogen",C4313="industrial NAICS Cogen", C4313="industrial NAICS non-cogen")),FALSE,TRUE))</f>
        <v>1</v>
      </c>
      <c r="M4313">
        <f t="shared" si="202"/>
        <v>0.46469135802469136</v>
      </c>
      <c r="N4313">
        <f t="shared" si="203"/>
        <v>1</v>
      </c>
    </row>
    <row r="4314" spans="1:14" x14ac:dyDescent="0.2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s="32">
        <f t="shared" si="201"/>
        <v>9059722.0146465413</v>
      </c>
      <c r="J4314" t="str">
        <f>IF(K4314="natural gas",VLOOKUP(D4314,'Cross-Page Data'!$I$4:$J$13,2,FALSE),IF(K4314="solar",VLOOKUP('Form 923'!D4314,'Cross-Page Data'!$I$14:$J$117,2,FALSE),K4314))</f>
        <v>natural gas peaker</v>
      </c>
      <c r="K4314" t="str">
        <f>VLOOKUP(E4314,'Cross-Page Data'!$D$4:$F$48,3,FALSE)</f>
        <v>natural gas</v>
      </c>
      <c r="L4314" t="b">
        <f>IF(AND($P$6=FALSE,OR(C4314="Commercial NAICS Cogen",C4314="Industrial NAICS Cogen",C4314="NAICS-22 Cogen")),FALSE,IF(AND($P$7=FALSE,OR(C4314="Commercial NAICS Cogen",C4314="Commercial NAICS Non-Cogen",C4314="industrial NAICS Cogen", C4314="industrial NAICS non-cogen")),FALSE,TRUE))</f>
        <v>1</v>
      </c>
      <c r="M4314">
        <f t="shared" si="202"/>
        <v>0.55358024691358021</v>
      </c>
      <c r="N4314">
        <f t="shared" si="203"/>
        <v>1</v>
      </c>
    </row>
    <row r="4315" spans="1:14" x14ac:dyDescent="0.2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s="32">
        <f t="shared" si="201"/>
        <v>10555945.681073083</v>
      </c>
      <c r="J4315" t="str">
        <f>IF(K4315="natural gas",VLOOKUP(D4315,'Cross-Page Data'!$I$4:$J$13,2,FALSE),IF(K4315="solar",VLOOKUP('Form 923'!D4315,'Cross-Page Data'!$I$14:$J$117,2,FALSE),K4315))</f>
        <v>heavy or residual fuel oil</v>
      </c>
      <c r="K4315" t="str">
        <f>VLOOKUP(E4315,'Cross-Page Data'!$D$4:$F$48,3,FALSE)</f>
        <v>heavy or residual fuel oil</v>
      </c>
      <c r="L4315" t="b">
        <f>IF(AND($P$6=FALSE,OR(C4315="Commercial NAICS Cogen",C4315="Industrial NAICS Cogen",C4315="NAICS-22 Cogen")),FALSE,IF(AND($P$7=FALSE,OR(C4315="Commercial NAICS Cogen",C4315="Commercial NAICS Non-Cogen",C4315="industrial NAICS Cogen", C4315="industrial NAICS non-cogen")),FALSE,TRUE))</f>
        <v>1</v>
      </c>
      <c r="M4315">
        <f t="shared" si="202"/>
        <v>0.3461847389558233</v>
      </c>
      <c r="N4315">
        <f t="shared" si="203"/>
        <v>1</v>
      </c>
    </row>
    <row r="4316" spans="1:14" x14ac:dyDescent="0.2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s="32">
        <f t="shared" si="201"/>
        <v>10586523.846789273</v>
      </c>
      <c r="J4316" t="str">
        <f>IF(K4316="natural gas",VLOOKUP(D4316,'Cross-Page Data'!$I$4:$J$13,2,FALSE),IF(K4316="solar",VLOOKUP('Form 923'!D4316,'Cross-Page Data'!$I$14:$J$117,2,FALSE),K4316))</f>
        <v>hard coal</v>
      </c>
      <c r="K4316" t="str">
        <f>VLOOKUP(E4316,'Cross-Page Data'!$D$4:$F$48,3,FALSE)</f>
        <v>hard coal</v>
      </c>
      <c r="L4316" t="b">
        <f>IF(AND($P$6=FALSE,OR(C4316="Commercial NAICS Cogen",C4316="Industrial NAICS Cogen",C4316="NAICS-22 Cogen")),FALSE,IF(AND($P$7=FALSE,OR(C4316="Commercial NAICS Cogen",C4316="Commercial NAICS Non-Cogen",C4316="industrial NAICS Cogen", C4316="industrial NAICS non-cogen")),FALSE,TRUE))</f>
        <v>1</v>
      </c>
      <c r="M4316">
        <f t="shared" si="202"/>
        <v>0.30884353741496601</v>
      </c>
      <c r="N4316">
        <f t="shared" si="203"/>
        <v>1</v>
      </c>
    </row>
    <row r="4317" spans="1:14" x14ac:dyDescent="0.2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s="32" t="str">
        <f t="shared" si="201"/>
        <v/>
      </c>
      <c r="J4317" t="str">
        <f>IF(K4317="natural gas",VLOOKUP(D4317,'Cross-Page Data'!$I$4:$J$13,2,FALSE),IF(K4317="solar",VLOOKUP('Form 923'!D4317,'Cross-Page Data'!$I$14:$J$117,2,FALSE),K4317))</f>
        <v>hard coal</v>
      </c>
      <c r="K4317" t="str">
        <f>VLOOKUP(E4317,'Cross-Page Data'!$D$4:$F$48,3,FALSE)</f>
        <v>hard coal</v>
      </c>
      <c r="L4317" t="b">
        <f>IF(AND($P$6=FALSE,OR(C4317="Commercial NAICS Cogen",C4317="Industrial NAICS Cogen",C4317="NAICS-22 Cogen")),FALSE,IF(AND($P$7=FALSE,OR(C4317="Commercial NAICS Cogen",C4317="Commercial NAICS Non-Cogen",C4317="industrial NAICS Cogen", C4317="industrial NAICS non-cogen")),FALSE,TRUE))</f>
        <v>1</v>
      </c>
      <c r="M4317">
        <f t="shared" si="202"/>
        <v>1.3605442176870747E-3</v>
      </c>
      <c r="N4317">
        <f t="shared" si="203"/>
        <v>0</v>
      </c>
    </row>
    <row r="4318" spans="1:14" x14ac:dyDescent="0.2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s="32">
        <f t="shared" si="201"/>
        <v>15298701.298701299</v>
      </c>
      <c r="J4318" t="str">
        <f>IF(K4318="natural gas",VLOOKUP(D4318,'Cross-Page Data'!$I$4:$J$13,2,FALSE),IF(K4318="solar",VLOOKUP('Form 923'!D4318,'Cross-Page Data'!$I$14:$J$117,2,FALSE),K4318))</f>
        <v>natural gas peaker</v>
      </c>
      <c r="K4318" t="str">
        <f>VLOOKUP(E4318,'Cross-Page Data'!$D$4:$F$48,3,FALSE)</f>
        <v>natural gas</v>
      </c>
      <c r="L4318" t="b">
        <f>IF(AND($P$6=FALSE,OR(C4318="Commercial NAICS Cogen",C4318="Industrial NAICS Cogen",C4318="NAICS-22 Cogen")),FALSE,IF(AND($P$7=FALSE,OR(C4318="Commercial NAICS Cogen",C4318="Commercial NAICS Non-Cogen",C4318="industrial NAICS Cogen", C4318="industrial NAICS non-cogen")),FALSE,TRUE))</f>
        <v>1</v>
      </c>
      <c r="M4318">
        <f t="shared" si="202"/>
        <v>0.13530864197530865</v>
      </c>
      <c r="N4318">
        <f t="shared" si="203"/>
        <v>1</v>
      </c>
    </row>
    <row r="4319" spans="1:14" x14ac:dyDescent="0.2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s="32">
        <f t="shared" si="201"/>
        <v>11551362.979924072</v>
      </c>
      <c r="J4319" t="str">
        <f>IF(K4319="natural gas",VLOOKUP(D4319,'Cross-Page Data'!$I$4:$J$13,2,FALSE),IF(K4319="solar",VLOOKUP('Form 923'!D4319,'Cross-Page Data'!$I$14:$J$117,2,FALSE),K4319))</f>
        <v>heavy or residual fuel oil</v>
      </c>
      <c r="K4319" t="str">
        <f>VLOOKUP(E4319,'Cross-Page Data'!$D$4:$F$48,3,FALSE)</f>
        <v>heavy or residual fuel oil</v>
      </c>
      <c r="L4319" t="b">
        <f>IF(AND($P$6=FALSE,OR(C4319="Commercial NAICS Cogen",C4319="Industrial NAICS Cogen",C4319="NAICS-22 Cogen")),FALSE,IF(AND($P$7=FALSE,OR(C4319="Commercial NAICS Cogen",C4319="Commercial NAICS Non-Cogen",C4319="industrial NAICS Cogen", C4319="industrial NAICS non-cogen")),FALSE,TRUE))</f>
        <v>1</v>
      </c>
      <c r="M4319">
        <f t="shared" si="202"/>
        <v>0.26184738955823295</v>
      </c>
      <c r="N4319">
        <f t="shared" si="203"/>
        <v>1</v>
      </c>
    </row>
    <row r="4320" spans="1:14" x14ac:dyDescent="0.2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s="32">
        <f t="shared" si="201"/>
        <v>11551568.246980211</v>
      </c>
      <c r="J4320" t="str">
        <f>IF(K4320="natural gas",VLOOKUP(D4320,'Cross-Page Data'!$I$4:$J$13,2,FALSE),IF(K4320="solar",VLOOKUP('Form 923'!D4320,'Cross-Page Data'!$I$14:$J$117,2,FALSE),K4320))</f>
        <v>natural gas peaker</v>
      </c>
      <c r="K4320" t="str">
        <f>VLOOKUP(E4320,'Cross-Page Data'!$D$4:$F$48,3,FALSE)</f>
        <v>natural gas</v>
      </c>
      <c r="L4320" t="b">
        <f>IF(AND($P$6=FALSE,OR(C4320="Commercial NAICS Cogen",C4320="Industrial NAICS Cogen",C4320="NAICS-22 Cogen")),FALSE,IF(AND($P$7=FALSE,OR(C4320="Commercial NAICS Cogen",C4320="Commercial NAICS Non-Cogen",C4320="industrial NAICS Cogen", C4320="industrial NAICS non-cogen")),FALSE,TRUE))</f>
        <v>1</v>
      </c>
      <c r="M4320">
        <f t="shared" si="202"/>
        <v>0.33530864197530863</v>
      </c>
      <c r="N4320">
        <f t="shared" si="203"/>
        <v>1</v>
      </c>
    </row>
    <row r="4321" spans="1:14" x14ac:dyDescent="0.2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s="32">
        <f t="shared" si="201"/>
        <v>20544871.794871796</v>
      </c>
      <c r="J4321" t="str">
        <f>IF(K4321="natural gas",VLOOKUP(D4321,'Cross-Page Data'!$I$4:$J$13,2,FALSE),IF(K4321="solar",VLOOKUP('Form 923'!D4321,'Cross-Page Data'!$I$14:$J$117,2,FALSE),K4321))</f>
        <v>natural gas peaker</v>
      </c>
      <c r="K4321" t="str">
        <f>VLOOKUP(E4321,'Cross-Page Data'!$D$4:$F$48,3,FALSE)</f>
        <v>natural gas</v>
      </c>
      <c r="L4321" t="b">
        <f>IF(AND($P$6=FALSE,OR(C4321="Commercial NAICS Cogen",C4321="Industrial NAICS Cogen",C4321="NAICS-22 Cogen")),FALSE,IF(AND($P$7=FALSE,OR(C4321="Commercial NAICS Cogen",C4321="Commercial NAICS Non-Cogen",C4321="industrial NAICS Cogen", C4321="industrial NAICS non-cogen")),FALSE,TRUE))</f>
        <v>1</v>
      </c>
      <c r="M4321">
        <f t="shared" si="202"/>
        <v>5.6296296296296296E-2</v>
      </c>
      <c r="N4321">
        <f t="shared" si="203"/>
        <v>1</v>
      </c>
    </row>
    <row r="4322" spans="1:14" x14ac:dyDescent="0.2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s="32" t="str">
        <f t="shared" si="201"/>
        <v/>
      </c>
      <c r="J4322" t="str">
        <f>IF(K4322="natural gas",VLOOKUP(D4322,'Cross-Page Data'!$I$4:$J$13,2,FALSE),IF(K4322="solar",VLOOKUP('Form 923'!D4322,'Cross-Page Data'!$I$14:$J$117,2,FALSE),K4322))</f>
        <v>heavy or residual fuel oil</v>
      </c>
      <c r="K4322" t="str">
        <f>VLOOKUP(E4322,'Cross-Page Data'!$D$4:$F$48,3,FALSE)</f>
        <v>heavy or residual fuel oil</v>
      </c>
      <c r="L4322" t="b">
        <f>IF(AND($P$6=FALSE,OR(C4322="Commercial NAICS Cogen",C4322="Industrial NAICS Cogen",C4322="NAICS-22 Cogen")),FALSE,IF(AND($P$7=FALSE,OR(C4322="Commercial NAICS Cogen",C4322="Commercial NAICS Non-Cogen",C4322="industrial NAICS Cogen", C4322="industrial NAICS non-cogen")),FALSE,TRUE))</f>
        <v>1</v>
      </c>
      <c r="M4322">
        <f t="shared" si="202"/>
        <v>4.0160642570281126E-4</v>
      </c>
      <c r="N4322">
        <f t="shared" si="203"/>
        <v>0</v>
      </c>
    </row>
    <row r="4323" spans="1:14" x14ac:dyDescent="0.2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s="32">
        <f t="shared" si="201"/>
        <v>25690278.824415978</v>
      </c>
      <c r="J4323" t="str">
        <f>IF(K4323="natural gas",VLOOKUP(D4323,'Cross-Page Data'!$I$4:$J$13,2,FALSE),IF(K4323="solar",VLOOKUP('Form 923'!D4323,'Cross-Page Data'!$I$14:$J$117,2,FALSE),K4323))</f>
        <v>natural gas peaker</v>
      </c>
      <c r="K4323" t="str">
        <f>VLOOKUP(E4323,'Cross-Page Data'!$D$4:$F$48,3,FALSE)</f>
        <v>natural gas</v>
      </c>
      <c r="L4323" t="b">
        <f>IF(AND($P$6=FALSE,OR(C4323="Commercial NAICS Cogen",C4323="Industrial NAICS Cogen",C4323="NAICS-22 Cogen")),FALSE,IF(AND($P$7=FALSE,OR(C4323="Commercial NAICS Cogen",C4323="Commercial NAICS Non-Cogen",C4323="industrial NAICS Cogen", C4323="industrial NAICS non-cogen")),FALSE,TRUE))</f>
        <v>1</v>
      </c>
      <c r="M4323">
        <f t="shared" si="202"/>
        <v>3.7037037037037035E-2</v>
      </c>
      <c r="N4323">
        <f t="shared" si="203"/>
        <v>0</v>
      </c>
    </row>
    <row r="4324" spans="1:14" x14ac:dyDescent="0.2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s="32">
        <f t="shared" si="201"/>
        <v>19488721.804511279</v>
      </c>
      <c r="J4324" t="str">
        <f>IF(K4324="natural gas",VLOOKUP(D4324,'Cross-Page Data'!$I$4:$J$13,2,FALSE),IF(K4324="solar",VLOOKUP('Form 923'!D4324,'Cross-Page Data'!$I$14:$J$117,2,FALSE),K4324))</f>
        <v>natural gas peaker</v>
      </c>
      <c r="K4324" t="str">
        <f>VLOOKUP(E4324,'Cross-Page Data'!$D$4:$F$48,3,FALSE)</f>
        <v>natural gas</v>
      </c>
      <c r="L4324" t="b">
        <f>IF(AND($P$6=FALSE,OR(C4324="Commercial NAICS Cogen",C4324="Industrial NAICS Cogen",C4324="NAICS-22 Cogen")),FALSE,IF(AND($P$7=FALSE,OR(C4324="Commercial NAICS Cogen",C4324="Commercial NAICS Non-Cogen",C4324="industrial NAICS Cogen", C4324="industrial NAICS non-cogen")),FALSE,TRUE))</f>
        <v>1</v>
      </c>
      <c r="M4324">
        <f t="shared" si="202"/>
        <v>6.3703703703703707E-2</v>
      </c>
      <c r="N4324">
        <f t="shared" si="203"/>
        <v>1</v>
      </c>
    </row>
    <row r="4325" spans="1:14" x14ac:dyDescent="0.2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s="32">
        <f t="shared" si="201"/>
        <v>0</v>
      </c>
      <c r="J4325" t="str">
        <f>IF(K4325="natural gas",VLOOKUP(D4325,'Cross-Page Data'!$I$4:$J$13,2,FALSE),IF(K4325="solar",VLOOKUP('Form 923'!D4325,'Cross-Page Data'!$I$14:$J$117,2,FALSE),K4325))</f>
        <v>natural gas nonpeaker</v>
      </c>
      <c r="K4325" t="str">
        <f>VLOOKUP(E4325,'Cross-Page Data'!$D$4:$F$48,3,FALSE)</f>
        <v>natural gas</v>
      </c>
      <c r="L4325" t="b">
        <f>IF(AND($P$6=FALSE,OR(C4325="Commercial NAICS Cogen",C4325="Industrial NAICS Cogen",C4325="NAICS-22 Cogen")),FALSE,IF(AND($P$7=FALSE,OR(C4325="Commercial NAICS Cogen",C4325="Commercial NAICS Non-Cogen",C4325="industrial NAICS Cogen", C4325="industrial NAICS non-cogen")),FALSE,TRUE))</f>
        <v>1</v>
      </c>
      <c r="M4325">
        <f t="shared" si="202"/>
        <v>0.77302325581395348</v>
      </c>
      <c r="N4325">
        <f t="shared" si="203"/>
        <v>1</v>
      </c>
    </row>
    <row r="4326" spans="1:14" x14ac:dyDescent="0.2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s="32">
        <f t="shared" si="201"/>
        <v>11859587.112083253</v>
      </c>
      <c r="J4326" t="str">
        <f>IF(K4326="natural gas",VLOOKUP(D4326,'Cross-Page Data'!$I$4:$J$13,2,FALSE),IF(K4326="solar",VLOOKUP('Form 923'!D4326,'Cross-Page Data'!$I$14:$J$117,2,FALSE),K4326))</f>
        <v>natural gas nonpeaker</v>
      </c>
      <c r="K4326" t="str">
        <f>VLOOKUP(E4326,'Cross-Page Data'!$D$4:$F$48,3,FALSE)</f>
        <v>natural gas</v>
      </c>
      <c r="L4326" t="b">
        <f>IF(AND($P$6=FALSE,OR(C4326="Commercial NAICS Cogen",C4326="Industrial NAICS Cogen",C4326="NAICS-22 Cogen")),FALSE,IF(AND($P$7=FALSE,OR(C4326="Commercial NAICS Cogen",C4326="Commercial NAICS Non-Cogen",C4326="industrial NAICS Cogen", C4326="industrial NAICS non-cogen")),FALSE,TRUE))</f>
        <v>1</v>
      </c>
      <c r="M4326">
        <f t="shared" si="202"/>
        <v>0.10046511627906977</v>
      </c>
      <c r="N4326">
        <f t="shared" si="203"/>
        <v>1</v>
      </c>
    </row>
    <row r="4327" spans="1:14" x14ac:dyDescent="0.2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s="32">
        <f t="shared" si="201"/>
        <v>-1458204.334365325</v>
      </c>
      <c r="J4327" t="str">
        <f>IF(K4327="natural gas",VLOOKUP(D4327,'Cross-Page Data'!$I$4:$J$13,2,FALSE),IF(K4327="solar",VLOOKUP('Form 923'!D4327,'Cross-Page Data'!$I$14:$J$117,2,FALSE),K4327))</f>
        <v>heavy or residual fuel oil</v>
      </c>
      <c r="K4327" t="str">
        <f>VLOOKUP(E4327,'Cross-Page Data'!$D$4:$F$48,3,FALSE)</f>
        <v>heavy or residual fuel oil</v>
      </c>
      <c r="L4327" t="b">
        <f>IF(AND($P$6=FALSE,OR(C4327="Commercial NAICS Cogen",C4327="Industrial NAICS Cogen",C4327="NAICS-22 Cogen")),FALSE,IF(AND($P$7=FALSE,OR(C4327="Commercial NAICS Cogen",C4327="Commercial NAICS Non-Cogen",C4327="industrial NAICS Cogen", C4327="industrial NAICS non-cogen")),FALSE,TRUE))</f>
        <v>1</v>
      </c>
      <c r="M4327">
        <f t="shared" si="202"/>
        <v>0.61606425702811241</v>
      </c>
      <c r="N4327">
        <f t="shared" si="203"/>
        <v>1</v>
      </c>
    </row>
    <row r="4328" spans="1:14" x14ac:dyDescent="0.2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s="32" t="str">
        <f t="shared" si="201"/>
        <v/>
      </c>
      <c r="J4328" t="str">
        <f>IF(K4328="natural gas",VLOOKUP(D4328,'Cross-Page Data'!$I$4:$J$13,2,FALSE),IF(K4328="solar",VLOOKUP('Form 923'!D4328,'Cross-Page Data'!$I$14:$J$117,2,FALSE),K4328))</f>
        <v>natural gas peaker</v>
      </c>
      <c r="K4328" t="str">
        <f>VLOOKUP(E4328,'Cross-Page Data'!$D$4:$F$48,3,FALSE)</f>
        <v>natural gas</v>
      </c>
      <c r="L4328" t="b">
        <f>IF(AND($P$6=FALSE,OR(C4328="Commercial NAICS Cogen",C4328="Industrial NAICS Cogen",C4328="NAICS-22 Cogen")),FALSE,IF(AND($P$7=FALSE,OR(C4328="Commercial NAICS Cogen",C4328="Commercial NAICS Non-Cogen",C4328="industrial NAICS Cogen", C4328="industrial NAICS non-cogen")),FALSE,TRUE))</f>
        <v>1</v>
      </c>
      <c r="M4328">
        <f t="shared" si="202"/>
        <v>4.9382716049382717E-4</v>
      </c>
      <c r="N4328">
        <f t="shared" si="203"/>
        <v>0</v>
      </c>
    </row>
    <row r="4329" spans="1:14" x14ac:dyDescent="0.2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s="32">
        <f t="shared" si="201"/>
        <v>0</v>
      </c>
      <c r="J4329" t="str">
        <f>IF(K4329="natural gas",VLOOKUP(D4329,'Cross-Page Data'!$I$4:$J$13,2,FALSE),IF(K4329="solar",VLOOKUP('Form 923'!D4329,'Cross-Page Data'!$I$14:$J$117,2,FALSE),K4329))</f>
        <v>nuclear</v>
      </c>
      <c r="K4329" t="str">
        <f>VLOOKUP(E4329,'Cross-Page Data'!$D$4:$F$48,3,FALSE)</f>
        <v>nuclear</v>
      </c>
      <c r="L4329" t="b">
        <f>IF(AND($P$6=FALSE,OR(C4329="Commercial NAICS Cogen",C4329="Industrial NAICS Cogen",C4329="NAICS-22 Cogen")),FALSE,IF(AND($P$7=FALSE,OR(C4329="Commercial NAICS Cogen",C4329="Commercial NAICS Non-Cogen",C4329="industrial NAICS Cogen", C4329="industrial NAICS non-cogen")),FALSE,TRUE))</f>
        <v>1</v>
      </c>
      <c r="M4329">
        <f t="shared" si="202"/>
        <v>1.020408163265306E-2</v>
      </c>
      <c r="N4329">
        <f t="shared" si="203"/>
        <v>0</v>
      </c>
    </row>
    <row r="4330" spans="1:14" x14ac:dyDescent="0.2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s="32">
        <f t="shared" si="201"/>
        <v>28588847.437659532</v>
      </c>
      <c r="J4330" t="str">
        <f>IF(K4330="natural gas",VLOOKUP(D4330,'Cross-Page Data'!$I$4:$J$13,2,FALSE),IF(K4330="solar",VLOOKUP('Form 923'!D4330,'Cross-Page Data'!$I$14:$J$117,2,FALSE),K4330))</f>
        <v>natural gas peaker</v>
      </c>
      <c r="K4330" t="str">
        <f>VLOOKUP(E4330,'Cross-Page Data'!$D$4:$F$48,3,FALSE)</f>
        <v>natural gas</v>
      </c>
      <c r="L4330" t="b">
        <f>IF(AND($P$6=FALSE,OR(C4330="Commercial NAICS Cogen",C4330="Industrial NAICS Cogen",C4330="NAICS-22 Cogen")),FALSE,IF(AND($P$7=FALSE,OR(C4330="Commercial NAICS Cogen",C4330="Commercial NAICS Non-Cogen",C4330="industrial NAICS Cogen", C4330="industrial NAICS non-cogen")),FALSE,TRUE))</f>
        <v>1</v>
      </c>
      <c r="M4330">
        <f t="shared" si="202"/>
        <v>2.6666666666666668E-2</v>
      </c>
      <c r="N4330">
        <f t="shared" si="203"/>
        <v>0</v>
      </c>
    </row>
    <row r="4331" spans="1:14" x14ac:dyDescent="0.2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s="32">
        <f t="shared" si="201"/>
        <v>11400000</v>
      </c>
      <c r="J4331" t="str">
        <f>IF(K4331="natural gas",VLOOKUP(D4331,'Cross-Page Data'!$I$4:$J$13,2,FALSE),IF(K4331="solar",VLOOKUP('Form 923'!D4331,'Cross-Page Data'!$I$14:$J$117,2,FALSE),K4331))</f>
        <v>heavy or residual fuel oil</v>
      </c>
      <c r="K4331" t="str">
        <f>VLOOKUP(E4331,'Cross-Page Data'!$D$4:$F$48,3,FALSE)</f>
        <v>heavy or residual fuel oil</v>
      </c>
      <c r="L4331" t="b">
        <f>IF(AND($P$6=FALSE,OR(C4331="Commercial NAICS Cogen",C4331="Industrial NAICS Cogen",C4331="NAICS-22 Cogen")),FALSE,IF(AND($P$7=FALSE,OR(C4331="Commercial NAICS Cogen",C4331="Commercial NAICS Non-Cogen",C4331="industrial NAICS Cogen", C4331="industrial NAICS non-cogen")),FALSE,TRUE))</f>
        <v>1</v>
      </c>
      <c r="M4331">
        <f t="shared" si="202"/>
        <v>0.27068273092369477</v>
      </c>
      <c r="N4331">
        <f t="shared" si="203"/>
        <v>1</v>
      </c>
    </row>
    <row r="4332" spans="1:14" x14ac:dyDescent="0.2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s="32">
        <f t="shared" si="201"/>
        <v>9366174.1043149047</v>
      </c>
      <c r="J4332" t="str">
        <f>IF(K4332="natural gas",VLOOKUP(D4332,'Cross-Page Data'!$I$4:$J$13,2,FALSE),IF(K4332="solar",VLOOKUP('Form 923'!D4332,'Cross-Page Data'!$I$14:$J$117,2,FALSE),K4332))</f>
        <v>hard coal</v>
      </c>
      <c r="K4332" t="str">
        <f>VLOOKUP(E4332,'Cross-Page Data'!$D$4:$F$48,3,FALSE)</f>
        <v>hard coal</v>
      </c>
      <c r="L4332" t="b">
        <f>IF(AND($P$6=FALSE,OR(C4332="Commercial NAICS Cogen",C4332="Industrial NAICS Cogen",C4332="NAICS-22 Cogen")),FALSE,IF(AND($P$7=FALSE,OR(C4332="Commercial NAICS Cogen",C4332="Commercial NAICS Non-Cogen",C4332="industrial NAICS Cogen", C4332="industrial NAICS non-cogen")),FALSE,TRUE))</f>
        <v>1</v>
      </c>
      <c r="M4332">
        <f t="shared" si="202"/>
        <v>0.44897959183673469</v>
      </c>
      <c r="N4332">
        <f t="shared" si="203"/>
        <v>1</v>
      </c>
    </row>
    <row r="4333" spans="1:14" x14ac:dyDescent="0.2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s="32">
        <f t="shared" si="201"/>
        <v>9419794.5983880963</v>
      </c>
      <c r="J4333" t="str">
        <f>IF(K4333="natural gas",VLOOKUP(D4333,'Cross-Page Data'!$I$4:$J$13,2,FALSE),IF(K4333="solar",VLOOKUP('Form 923'!D4333,'Cross-Page Data'!$I$14:$J$117,2,FALSE),K4333))</f>
        <v>heavy or residual fuel oil</v>
      </c>
      <c r="K4333" t="str">
        <f>VLOOKUP(E4333,'Cross-Page Data'!$D$4:$F$48,3,FALSE)</f>
        <v>heavy or residual fuel oil</v>
      </c>
      <c r="L4333" t="b">
        <f>IF(AND($P$6=FALSE,OR(C4333="Commercial NAICS Cogen",C4333="Industrial NAICS Cogen",C4333="NAICS-22 Cogen")),FALSE,IF(AND($P$7=FALSE,OR(C4333="Commercial NAICS Cogen",C4333="Commercial NAICS Non-Cogen",C4333="industrial NAICS Cogen", C4333="industrial NAICS non-cogen")),FALSE,TRUE))</f>
        <v>1</v>
      </c>
      <c r="M4333">
        <f t="shared" si="202"/>
        <v>0.45140562248995986</v>
      </c>
      <c r="N4333">
        <f t="shared" si="203"/>
        <v>1</v>
      </c>
    </row>
    <row r="4334" spans="1:14" x14ac:dyDescent="0.2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s="32" t="str">
        <f t="shared" si="201"/>
        <v/>
      </c>
      <c r="J4334" t="str">
        <f>IF(K4334="natural gas",VLOOKUP(D4334,'Cross-Page Data'!$I$4:$J$13,2,FALSE),IF(K4334="solar",VLOOKUP('Form 923'!D4334,'Cross-Page Data'!$I$14:$J$117,2,FALSE),K4334))</f>
        <v>heavy or residual fuel oil</v>
      </c>
      <c r="K4334" t="str">
        <f>VLOOKUP(E4334,'Cross-Page Data'!$D$4:$F$48,3,FALSE)</f>
        <v>heavy or residual fuel oil</v>
      </c>
      <c r="L4334" t="b">
        <f>IF(AND($P$6=FALSE,OR(C4334="Commercial NAICS Cogen",C4334="Industrial NAICS Cogen",C4334="NAICS-22 Cogen")),FALSE,IF(AND($P$7=FALSE,OR(C4334="Commercial NAICS Cogen",C4334="Commercial NAICS Non-Cogen",C4334="industrial NAICS Cogen", C4334="industrial NAICS non-cogen")),FALSE,TRUE))</f>
        <v>1</v>
      </c>
      <c r="M4334">
        <f t="shared" si="202"/>
        <v>4.0160642570281126E-4</v>
      </c>
      <c r="N4334">
        <f t="shared" si="203"/>
        <v>0</v>
      </c>
    </row>
    <row r="4335" spans="1:14" x14ac:dyDescent="0.2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s="32">
        <f t="shared" si="201"/>
        <v>11253183.456821116</v>
      </c>
      <c r="J4335" t="str">
        <f>IF(K4335="natural gas",VLOOKUP(D4335,'Cross-Page Data'!$I$4:$J$13,2,FALSE),IF(K4335="solar",VLOOKUP('Form 923'!D4335,'Cross-Page Data'!$I$14:$J$117,2,FALSE),K4335))</f>
        <v>natural gas peaker</v>
      </c>
      <c r="K4335" t="str">
        <f>VLOOKUP(E4335,'Cross-Page Data'!$D$4:$F$48,3,FALSE)</f>
        <v>natural gas</v>
      </c>
      <c r="L4335" t="b">
        <f>IF(AND($P$6=FALSE,OR(C4335="Commercial NAICS Cogen",C4335="Industrial NAICS Cogen",C4335="NAICS-22 Cogen")),FALSE,IF(AND($P$7=FALSE,OR(C4335="Commercial NAICS Cogen",C4335="Commercial NAICS Non-Cogen",C4335="industrial NAICS Cogen", C4335="industrial NAICS non-cogen")),FALSE,TRUE))</f>
        <v>1</v>
      </c>
      <c r="M4335">
        <f t="shared" si="202"/>
        <v>0.37333333333333335</v>
      </c>
      <c r="N4335">
        <f t="shared" si="203"/>
        <v>1</v>
      </c>
    </row>
    <row r="4336" spans="1:14" x14ac:dyDescent="0.2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s="32" t="str">
        <f t="shared" si="201"/>
        <v/>
      </c>
      <c r="J4336" t="str">
        <f>IF(K4336="natural gas",VLOOKUP(D4336,'Cross-Page Data'!$I$4:$J$13,2,FALSE),IF(K4336="solar",VLOOKUP('Form 923'!D4336,'Cross-Page Data'!$I$14:$J$117,2,FALSE),K4336))</f>
        <v>heavy or residual fuel oil</v>
      </c>
      <c r="K4336" t="str">
        <f>VLOOKUP(E4336,'Cross-Page Data'!$D$4:$F$48,3,FALSE)</f>
        <v>heavy or residual fuel oil</v>
      </c>
      <c r="L4336" t="b">
        <f>IF(AND($P$6=FALSE,OR(C4336="Commercial NAICS Cogen",C4336="Industrial NAICS Cogen",C4336="NAICS-22 Cogen")),FALSE,IF(AND($P$7=FALSE,OR(C4336="Commercial NAICS Cogen",C4336="Commercial NAICS Non-Cogen",C4336="industrial NAICS Cogen", C4336="industrial NAICS non-cogen")),FALSE,TRUE))</f>
        <v>1</v>
      </c>
      <c r="M4336">
        <f t="shared" si="202"/>
        <v>4.0160642570281126E-4</v>
      </c>
      <c r="N4336">
        <f t="shared" si="203"/>
        <v>0</v>
      </c>
    </row>
    <row r="4337" spans="1:14" x14ac:dyDescent="0.2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s="32" t="str">
        <f t="shared" si="201"/>
        <v/>
      </c>
      <c r="J4337" t="str">
        <f>IF(K4337="natural gas",VLOOKUP(D4337,'Cross-Page Data'!$I$4:$J$13,2,FALSE),IF(K4337="solar",VLOOKUP('Form 923'!D4337,'Cross-Page Data'!$I$14:$J$117,2,FALSE),K4337))</f>
        <v>hard coal</v>
      </c>
      <c r="K4337" t="str">
        <f>VLOOKUP(E4337,'Cross-Page Data'!$D$4:$F$48,3,FALSE)</f>
        <v>hard coal</v>
      </c>
      <c r="L4337" t="b">
        <f>IF(AND($P$6=FALSE,OR(C4337="Commercial NAICS Cogen",C4337="Industrial NAICS Cogen",C4337="NAICS-22 Cogen")),FALSE,IF(AND($P$7=FALSE,OR(C4337="Commercial NAICS Cogen",C4337="Commercial NAICS Non-Cogen",C4337="industrial NAICS Cogen", C4337="industrial NAICS non-cogen")),FALSE,TRUE))</f>
        <v>1</v>
      </c>
      <c r="M4337">
        <f t="shared" si="202"/>
        <v>1.3605442176870747E-3</v>
      </c>
      <c r="N4337">
        <f t="shared" si="203"/>
        <v>0</v>
      </c>
    </row>
    <row r="4338" spans="1:14" x14ac:dyDescent="0.2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s="32">
        <f t="shared" si="201"/>
        <v>13214275.927093139</v>
      </c>
      <c r="J4338" t="str">
        <f>IF(K4338="natural gas",VLOOKUP(D4338,'Cross-Page Data'!$I$4:$J$13,2,FALSE),IF(K4338="solar",VLOOKUP('Form 923'!D4338,'Cross-Page Data'!$I$14:$J$117,2,FALSE),K4338))</f>
        <v>heavy or residual fuel oil</v>
      </c>
      <c r="K4338" t="str">
        <f>VLOOKUP(E4338,'Cross-Page Data'!$D$4:$F$48,3,FALSE)</f>
        <v>heavy or residual fuel oil</v>
      </c>
      <c r="L4338" t="b">
        <f>IF(AND($P$6=FALSE,OR(C4338="Commercial NAICS Cogen",C4338="Industrial NAICS Cogen",C4338="NAICS-22 Cogen")),FALSE,IF(AND($P$7=FALSE,OR(C4338="Commercial NAICS Cogen",C4338="Commercial NAICS Non-Cogen",C4338="industrial NAICS Cogen", C4338="industrial NAICS non-cogen")),FALSE,TRUE))</f>
        <v>1</v>
      </c>
      <c r="M4338">
        <f t="shared" si="202"/>
        <v>0.17710843373493976</v>
      </c>
      <c r="N4338">
        <f t="shared" si="203"/>
        <v>1</v>
      </c>
    </row>
    <row r="4339" spans="1:14" x14ac:dyDescent="0.2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s="32">
        <f t="shared" si="201"/>
        <v>13226081.108180571</v>
      </c>
      <c r="J4339" t="str">
        <f>IF(K4339="natural gas",VLOOKUP(D4339,'Cross-Page Data'!$I$4:$J$13,2,FALSE),IF(K4339="solar",VLOOKUP('Form 923'!D4339,'Cross-Page Data'!$I$14:$J$117,2,FALSE),K4339))</f>
        <v>natural gas peaker</v>
      </c>
      <c r="K4339" t="str">
        <f>VLOOKUP(E4339,'Cross-Page Data'!$D$4:$F$48,3,FALSE)</f>
        <v>natural gas</v>
      </c>
      <c r="L4339" t="b">
        <f>IF(AND($P$6=FALSE,OR(C4339="Commercial NAICS Cogen",C4339="Industrial NAICS Cogen",C4339="NAICS-22 Cogen")),FALSE,IF(AND($P$7=FALSE,OR(C4339="Commercial NAICS Cogen",C4339="Commercial NAICS Non-Cogen",C4339="industrial NAICS Cogen", C4339="industrial NAICS non-cogen")),FALSE,TRUE))</f>
        <v>1</v>
      </c>
      <c r="M4339">
        <f t="shared" si="202"/>
        <v>0.20148148148148148</v>
      </c>
      <c r="N4339">
        <f t="shared" si="203"/>
        <v>1</v>
      </c>
    </row>
    <row r="4340" spans="1:14" x14ac:dyDescent="0.2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s="32">
        <f t="shared" si="201"/>
        <v>17413865.059123579</v>
      </c>
      <c r="J4340" t="str">
        <f>IF(K4340="natural gas",VLOOKUP(D4340,'Cross-Page Data'!$I$4:$J$13,2,FALSE),IF(K4340="solar",VLOOKUP('Form 923'!D4340,'Cross-Page Data'!$I$14:$J$117,2,FALSE),K4340))</f>
        <v>natural gas peaker</v>
      </c>
      <c r="K4340" t="str">
        <f>VLOOKUP(E4340,'Cross-Page Data'!$D$4:$F$48,3,FALSE)</f>
        <v>natural gas</v>
      </c>
      <c r="L4340" t="b">
        <f>IF(AND($P$6=FALSE,OR(C4340="Commercial NAICS Cogen",C4340="Industrial NAICS Cogen",C4340="NAICS-22 Cogen")),FALSE,IF(AND($P$7=FALSE,OR(C4340="Commercial NAICS Cogen",C4340="Commercial NAICS Non-Cogen",C4340="industrial NAICS Cogen", C4340="industrial NAICS non-cogen")),FALSE,TRUE))</f>
        <v>1</v>
      </c>
      <c r="M4340">
        <f t="shared" si="202"/>
        <v>8.7901234567901235E-2</v>
      </c>
      <c r="N4340">
        <f t="shared" si="203"/>
        <v>1</v>
      </c>
    </row>
    <row r="4341" spans="1:14" x14ac:dyDescent="0.2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s="32">
        <f t="shared" si="201"/>
        <v>0</v>
      </c>
      <c r="J4341" t="str">
        <f>IF(K4341="natural gas",VLOOKUP(D4341,'Cross-Page Data'!$I$4:$J$13,2,FALSE),IF(K4341="solar",VLOOKUP('Form 923'!D4341,'Cross-Page Data'!$I$14:$J$117,2,FALSE),K4341))</f>
        <v>nuclear</v>
      </c>
      <c r="K4341" t="str">
        <f>VLOOKUP(E4341,'Cross-Page Data'!$D$4:$F$48,3,FALSE)</f>
        <v>nuclear</v>
      </c>
      <c r="L4341" t="b">
        <f>IF(AND($P$6=FALSE,OR(C4341="Commercial NAICS Cogen",C4341="Industrial NAICS Cogen",C4341="NAICS-22 Cogen")),FALSE,IF(AND($P$7=FALSE,OR(C4341="Commercial NAICS Cogen",C4341="Commercial NAICS Non-Cogen",C4341="industrial NAICS Cogen", C4341="industrial NAICS non-cogen")),FALSE,TRUE))</f>
        <v>1</v>
      </c>
      <c r="M4341">
        <f t="shared" si="202"/>
        <v>1.020408163265306E-2</v>
      </c>
      <c r="N4341">
        <f t="shared" si="203"/>
        <v>0</v>
      </c>
    </row>
    <row r="4342" spans="1:14" x14ac:dyDescent="0.2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s="32">
        <f t="shared" si="201"/>
        <v>0</v>
      </c>
      <c r="J4342" t="str">
        <f>IF(K4342="natural gas",VLOOKUP(D4342,'Cross-Page Data'!$I$4:$J$13,2,FALSE),IF(K4342="solar",VLOOKUP('Form 923'!D4342,'Cross-Page Data'!$I$14:$J$117,2,FALSE),K4342))</f>
        <v>nuclear</v>
      </c>
      <c r="K4342" t="str">
        <f>VLOOKUP(E4342,'Cross-Page Data'!$D$4:$F$48,3,FALSE)</f>
        <v>nuclear</v>
      </c>
      <c r="L4342" t="b">
        <f>IF(AND($P$6=FALSE,OR(C4342="Commercial NAICS Cogen",C4342="Industrial NAICS Cogen",C4342="NAICS-22 Cogen")),FALSE,IF(AND($P$7=FALSE,OR(C4342="Commercial NAICS Cogen",C4342="Commercial NAICS Non-Cogen",C4342="industrial NAICS Cogen", C4342="industrial NAICS non-cogen")),FALSE,TRUE))</f>
        <v>1</v>
      </c>
      <c r="M4342">
        <f t="shared" si="202"/>
        <v>1.020408163265306E-2</v>
      </c>
      <c r="N4342">
        <f t="shared" si="203"/>
        <v>0</v>
      </c>
    </row>
    <row r="4343" spans="1:14" x14ac:dyDescent="0.2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s="32">
        <f t="shared" si="201"/>
        <v>14112052.455610739</v>
      </c>
      <c r="J4343" t="str">
        <f>IF(K4343="natural gas",VLOOKUP(D4343,'Cross-Page Data'!$I$4:$J$13,2,FALSE),IF(K4343="solar",VLOOKUP('Form 923'!D4343,'Cross-Page Data'!$I$14:$J$117,2,FALSE),K4343))</f>
        <v>heavy or residual fuel oil</v>
      </c>
      <c r="K4343" t="str">
        <f>VLOOKUP(E4343,'Cross-Page Data'!$D$4:$F$48,3,FALSE)</f>
        <v>heavy or residual fuel oil</v>
      </c>
      <c r="L4343" t="b">
        <f>IF(AND($P$6=FALSE,OR(C4343="Commercial NAICS Cogen",C4343="Industrial NAICS Cogen",C4343="NAICS-22 Cogen")),FALSE,IF(AND($P$7=FALSE,OR(C4343="Commercial NAICS Cogen",C4343="Commercial NAICS Non-Cogen",C4343="industrial NAICS Cogen", C4343="industrial NAICS non-cogen")),FALSE,TRUE))</f>
        <v>1</v>
      </c>
      <c r="M4343">
        <f t="shared" si="202"/>
        <v>0.14618473895582329</v>
      </c>
      <c r="N4343">
        <f t="shared" si="203"/>
        <v>1</v>
      </c>
    </row>
    <row r="4344" spans="1:14" x14ac:dyDescent="0.2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s="32">
        <f t="shared" si="201"/>
        <v>10699719.890484856</v>
      </c>
      <c r="J4344" t="str">
        <f>IF(K4344="natural gas",VLOOKUP(D4344,'Cross-Page Data'!$I$4:$J$13,2,FALSE),IF(K4344="solar",VLOOKUP('Form 923'!D4344,'Cross-Page Data'!$I$14:$J$117,2,FALSE),K4344))</f>
        <v>natural gas peaker</v>
      </c>
      <c r="K4344" t="str">
        <f>VLOOKUP(E4344,'Cross-Page Data'!$D$4:$F$48,3,FALSE)</f>
        <v>natural gas</v>
      </c>
      <c r="L4344" t="b">
        <f>IF(AND($P$6=FALSE,OR(C4344="Commercial NAICS Cogen",C4344="Industrial NAICS Cogen",C4344="NAICS-22 Cogen")),FALSE,IF(AND($P$7=FALSE,OR(C4344="Commercial NAICS Cogen",C4344="Commercial NAICS Non-Cogen",C4344="industrial NAICS Cogen", C4344="industrial NAICS non-cogen")),FALSE,TRUE))</f>
        <v>1</v>
      </c>
      <c r="M4344">
        <f t="shared" si="202"/>
        <v>0.43407407407407406</v>
      </c>
      <c r="N4344">
        <f t="shared" si="203"/>
        <v>1</v>
      </c>
    </row>
    <row r="4345" spans="1:14" x14ac:dyDescent="0.2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s="32" t="str">
        <f t="shared" si="201"/>
        <v/>
      </c>
      <c r="J4345" t="str">
        <f>IF(K4345="natural gas",VLOOKUP(D4345,'Cross-Page Data'!$I$4:$J$13,2,FALSE),IF(K4345="solar",VLOOKUP('Form 923'!D4345,'Cross-Page Data'!$I$14:$J$117,2,FALSE),K4345))</f>
        <v>heavy or residual fuel oil</v>
      </c>
      <c r="K4345" t="str">
        <f>VLOOKUP(E4345,'Cross-Page Data'!$D$4:$F$48,3,FALSE)</f>
        <v>heavy or residual fuel oil</v>
      </c>
      <c r="L4345" t="b">
        <f>IF(AND($P$6=FALSE,OR(C4345="Commercial NAICS Cogen",C4345="Industrial NAICS Cogen",C4345="NAICS-22 Cogen")),FALSE,IF(AND($P$7=FALSE,OR(C4345="Commercial NAICS Cogen",C4345="Commercial NAICS Non-Cogen",C4345="industrial NAICS Cogen", C4345="industrial NAICS non-cogen")),FALSE,TRUE))</f>
        <v>1</v>
      </c>
      <c r="M4345">
        <f t="shared" si="202"/>
        <v>4.0160642570281126E-4</v>
      </c>
      <c r="N4345">
        <f t="shared" si="203"/>
        <v>0</v>
      </c>
    </row>
    <row r="4346" spans="1:14" x14ac:dyDescent="0.2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s="32">
        <f t="shared" si="201"/>
        <v>14679572.670622731</v>
      </c>
      <c r="J4346" t="str">
        <f>IF(K4346="natural gas",VLOOKUP(D4346,'Cross-Page Data'!$I$4:$J$13,2,FALSE),IF(K4346="solar",VLOOKUP('Form 923'!D4346,'Cross-Page Data'!$I$14:$J$117,2,FALSE),K4346))</f>
        <v>heavy or residual fuel oil</v>
      </c>
      <c r="K4346" t="str">
        <f>VLOOKUP(E4346,'Cross-Page Data'!$D$4:$F$48,3,FALSE)</f>
        <v>heavy or residual fuel oil</v>
      </c>
      <c r="L4346" t="b">
        <f>IF(AND($P$6=FALSE,OR(C4346="Commercial NAICS Cogen",C4346="Industrial NAICS Cogen",C4346="NAICS-22 Cogen")),FALSE,IF(AND($P$7=FALSE,OR(C4346="Commercial NAICS Cogen",C4346="Commercial NAICS Non-Cogen",C4346="industrial NAICS Cogen", C4346="industrial NAICS non-cogen")),FALSE,TRUE))</f>
        <v>1</v>
      </c>
      <c r="M4346">
        <f t="shared" si="202"/>
        <v>0.13574297188755019</v>
      </c>
      <c r="N4346">
        <f t="shared" si="203"/>
        <v>1</v>
      </c>
    </row>
    <row r="4347" spans="1:14" x14ac:dyDescent="0.2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s="32">
        <f t="shared" si="201"/>
        <v>14678810.999084361</v>
      </c>
      <c r="J4347" t="str">
        <f>IF(K4347="natural gas",VLOOKUP(D4347,'Cross-Page Data'!$I$4:$J$13,2,FALSE),IF(K4347="solar",VLOOKUP('Form 923'!D4347,'Cross-Page Data'!$I$14:$J$117,2,FALSE),K4347))</f>
        <v>natural gas peaker</v>
      </c>
      <c r="K4347" t="str">
        <f>VLOOKUP(E4347,'Cross-Page Data'!$D$4:$F$48,3,FALSE)</f>
        <v>natural gas</v>
      </c>
      <c r="L4347" t="b">
        <f>IF(AND($P$6=FALSE,OR(C4347="Commercial NAICS Cogen",C4347="Industrial NAICS Cogen",C4347="NAICS-22 Cogen")),FALSE,IF(AND($P$7=FALSE,OR(C4347="Commercial NAICS Cogen",C4347="Commercial NAICS Non-Cogen",C4347="industrial NAICS Cogen", C4347="industrial NAICS non-cogen")),FALSE,TRUE))</f>
        <v>1</v>
      </c>
      <c r="M4347">
        <f t="shared" si="202"/>
        <v>0.15259259259259259</v>
      </c>
      <c r="N4347">
        <f t="shared" si="203"/>
        <v>1</v>
      </c>
    </row>
    <row r="4348" spans="1:14" x14ac:dyDescent="0.2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s="32">
        <f t="shared" si="201"/>
        <v>10728367.689226519</v>
      </c>
      <c r="J4348" t="str">
        <f>IF(K4348="natural gas",VLOOKUP(D4348,'Cross-Page Data'!$I$4:$J$13,2,FALSE),IF(K4348="solar",VLOOKUP('Form 923'!D4348,'Cross-Page Data'!$I$14:$J$117,2,FALSE),K4348))</f>
        <v>heavy or residual fuel oil</v>
      </c>
      <c r="K4348" t="str">
        <f>VLOOKUP(E4348,'Cross-Page Data'!$D$4:$F$48,3,FALSE)</f>
        <v>heavy or residual fuel oil</v>
      </c>
      <c r="L4348" t="b">
        <f>IF(AND($P$6=FALSE,OR(C4348="Commercial NAICS Cogen",C4348="Industrial NAICS Cogen",C4348="NAICS-22 Cogen")),FALSE,IF(AND($P$7=FALSE,OR(C4348="Commercial NAICS Cogen",C4348="Commercial NAICS Non-Cogen",C4348="industrial NAICS Cogen", C4348="industrial NAICS non-cogen")),FALSE,TRUE))</f>
        <v>1</v>
      </c>
      <c r="M4348">
        <f t="shared" si="202"/>
        <v>0.33052208835341368</v>
      </c>
      <c r="N4348">
        <f t="shared" si="203"/>
        <v>1</v>
      </c>
    </row>
    <row r="4349" spans="1:14" x14ac:dyDescent="0.2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s="32">
        <f t="shared" si="201"/>
        <v>10567750.960176591</v>
      </c>
      <c r="J4349" t="str">
        <f>IF(K4349="natural gas",VLOOKUP(D4349,'Cross-Page Data'!$I$4:$J$13,2,FALSE),IF(K4349="solar",VLOOKUP('Form 923'!D4349,'Cross-Page Data'!$I$14:$J$117,2,FALSE),K4349))</f>
        <v>hard coal</v>
      </c>
      <c r="K4349" t="str">
        <f>VLOOKUP(E4349,'Cross-Page Data'!$D$4:$F$48,3,FALSE)</f>
        <v>hard coal</v>
      </c>
      <c r="L4349" t="b">
        <f>IF(AND($P$6=FALSE,OR(C4349="Commercial NAICS Cogen",C4349="Industrial NAICS Cogen",C4349="NAICS-22 Cogen")),FALSE,IF(AND($P$7=FALSE,OR(C4349="Commercial NAICS Cogen",C4349="Commercial NAICS Non-Cogen",C4349="industrial NAICS Cogen", C4349="industrial NAICS non-cogen")),FALSE,TRUE))</f>
        <v>1</v>
      </c>
      <c r="M4349">
        <f t="shared" si="202"/>
        <v>0.31428571428571428</v>
      </c>
      <c r="N4349">
        <f t="shared" si="203"/>
        <v>1</v>
      </c>
    </row>
    <row r="4350" spans="1:14" x14ac:dyDescent="0.2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s="32">
        <f t="shared" si="201"/>
        <v>16656139.612136524</v>
      </c>
      <c r="J4350" t="str">
        <f>IF(K4350="natural gas",VLOOKUP(D4350,'Cross-Page Data'!$I$4:$J$13,2,FALSE),IF(K4350="solar",VLOOKUP('Form 923'!D4350,'Cross-Page Data'!$I$14:$J$117,2,FALSE),K4350))</f>
        <v>heavy or residual fuel oil</v>
      </c>
      <c r="K4350" t="str">
        <f>VLOOKUP(E4350,'Cross-Page Data'!$D$4:$F$48,3,FALSE)</f>
        <v>heavy or residual fuel oil</v>
      </c>
      <c r="L4350" t="b">
        <f>IF(AND($P$6=FALSE,OR(C4350="Commercial NAICS Cogen",C4350="Industrial NAICS Cogen",C4350="NAICS-22 Cogen")),FALSE,IF(AND($P$7=FALSE,OR(C4350="Commercial NAICS Cogen",C4350="Commercial NAICS Non-Cogen",C4350="industrial NAICS Cogen", C4350="industrial NAICS non-cogen")),FALSE,TRUE))</f>
        <v>1</v>
      </c>
      <c r="M4350">
        <f t="shared" si="202"/>
        <v>9.6385542168674704E-2</v>
      </c>
      <c r="N4350">
        <f t="shared" si="203"/>
        <v>1</v>
      </c>
    </row>
    <row r="4351" spans="1:14" x14ac:dyDescent="0.2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s="32">
        <f t="shared" si="201"/>
        <v>16664858.723443914</v>
      </c>
      <c r="J4351" t="str">
        <f>IF(K4351="natural gas",VLOOKUP(D4351,'Cross-Page Data'!$I$4:$J$13,2,FALSE),IF(K4351="solar",VLOOKUP('Form 923'!D4351,'Cross-Page Data'!$I$14:$J$117,2,FALSE),K4351))</f>
        <v>natural gas peaker</v>
      </c>
      <c r="K4351" t="str">
        <f>VLOOKUP(E4351,'Cross-Page Data'!$D$4:$F$48,3,FALSE)</f>
        <v>natural gas</v>
      </c>
      <c r="L4351" t="b">
        <f>IF(AND($P$6=FALSE,OR(C4351="Commercial NAICS Cogen",C4351="Industrial NAICS Cogen",C4351="NAICS-22 Cogen")),FALSE,IF(AND($P$7=FALSE,OR(C4351="Commercial NAICS Cogen",C4351="Commercial NAICS Non-Cogen",C4351="industrial NAICS Cogen", C4351="industrial NAICS non-cogen")),FALSE,TRUE))</f>
        <v>1</v>
      </c>
      <c r="M4351">
        <f t="shared" si="202"/>
        <v>0.1037037037037037</v>
      </c>
      <c r="N4351">
        <f t="shared" si="203"/>
        <v>1</v>
      </c>
    </row>
    <row r="4352" spans="1:14" x14ac:dyDescent="0.2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s="32">
        <f t="shared" si="201"/>
        <v>2037935.2103287771</v>
      </c>
      <c r="J4352" t="str">
        <f>IF(K4352="natural gas",VLOOKUP(D4352,'Cross-Page Data'!$I$4:$J$13,2,FALSE),IF(K4352="solar",VLOOKUP('Form 923'!D4352,'Cross-Page Data'!$I$14:$J$117,2,FALSE),K4352))</f>
        <v>natural gas nonpeaker</v>
      </c>
      <c r="K4352" t="str">
        <f>VLOOKUP(E4352,'Cross-Page Data'!$D$4:$F$48,3,FALSE)</f>
        <v>natural gas</v>
      </c>
      <c r="L4352" t="b">
        <f>IF(AND($P$6=FALSE,OR(C4352="Commercial NAICS Cogen",C4352="Industrial NAICS Cogen",C4352="NAICS-22 Cogen")),FALSE,IF(AND($P$7=FALSE,OR(C4352="Commercial NAICS Cogen",C4352="Commercial NAICS Non-Cogen",C4352="industrial NAICS Cogen", C4352="industrial NAICS non-cogen")),FALSE,TRUE))</f>
        <v>1</v>
      </c>
      <c r="M4352">
        <f t="shared" si="202"/>
        <v>0.58139534883720934</v>
      </c>
      <c r="N4352">
        <f t="shared" si="203"/>
        <v>1</v>
      </c>
    </row>
    <row r="4353" spans="1:14" x14ac:dyDescent="0.2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s="32">
        <f t="shared" si="201"/>
        <v>9050811.5625938401</v>
      </c>
      <c r="J4353" t="str">
        <f>IF(K4353="natural gas",VLOOKUP(D4353,'Cross-Page Data'!$I$4:$J$13,2,FALSE),IF(K4353="solar",VLOOKUP('Form 923'!D4353,'Cross-Page Data'!$I$14:$J$117,2,FALSE),K4353))</f>
        <v>natural gas nonpeaker</v>
      </c>
      <c r="K4353" t="str">
        <f>VLOOKUP(E4353,'Cross-Page Data'!$D$4:$F$48,3,FALSE)</f>
        <v>natural gas</v>
      </c>
      <c r="L4353" t="b">
        <f>IF(AND($P$6=FALSE,OR(C4353="Commercial NAICS Cogen",C4353="Industrial NAICS Cogen",C4353="NAICS-22 Cogen")),FALSE,IF(AND($P$7=FALSE,OR(C4353="Commercial NAICS Cogen",C4353="Commercial NAICS Non-Cogen",C4353="industrial NAICS Cogen", C4353="industrial NAICS non-cogen")),FALSE,TRUE))</f>
        <v>1</v>
      </c>
      <c r="M4353">
        <f t="shared" si="202"/>
        <v>0.37674418604651161</v>
      </c>
      <c r="N4353">
        <f t="shared" si="203"/>
        <v>1</v>
      </c>
    </row>
    <row r="4354" spans="1:14" x14ac:dyDescent="0.2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s="32">
        <f t="shared" si="201"/>
        <v>11248633.045193568</v>
      </c>
      <c r="J4354" t="str">
        <f>IF(K4354="natural gas",VLOOKUP(D4354,'Cross-Page Data'!$I$4:$J$13,2,FALSE),IF(K4354="solar",VLOOKUP('Form 923'!D4354,'Cross-Page Data'!$I$14:$J$117,2,FALSE),K4354))</f>
        <v>natural gas nonpeaker</v>
      </c>
      <c r="K4354" t="str">
        <f>VLOOKUP(E4354,'Cross-Page Data'!$D$4:$F$48,3,FALSE)</f>
        <v>natural gas</v>
      </c>
      <c r="L4354" t="b">
        <f>IF(AND($P$6=FALSE,OR(C4354="Commercial NAICS Cogen",C4354="Industrial NAICS Cogen",C4354="NAICS-22 Cogen")),FALSE,IF(AND($P$7=FALSE,OR(C4354="Commercial NAICS Cogen",C4354="Commercial NAICS Non-Cogen",C4354="industrial NAICS Cogen", C4354="industrial NAICS non-cogen")),FALSE,TRUE))</f>
        <v>1</v>
      </c>
      <c r="M4354">
        <f t="shared" si="202"/>
        <v>0.1786046511627907</v>
      </c>
      <c r="N4354">
        <f t="shared" si="203"/>
        <v>1</v>
      </c>
    </row>
    <row r="4355" spans="1:14" x14ac:dyDescent="0.2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s="32">
        <f t="shared" si="201"/>
        <v>10651260.733431814</v>
      </c>
      <c r="J4355" t="str">
        <f>IF(K4355="natural gas",VLOOKUP(D4355,'Cross-Page Data'!$I$4:$J$13,2,FALSE),IF(K4355="solar",VLOOKUP('Form 923'!D4355,'Cross-Page Data'!$I$14:$J$117,2,FALSE),K4355))</f>
        <v>hard coal</v>
      </c>
      <c r="K4355" t="str">
        <f>VLOOKUP(E4355,'Cross-Page Data'!$D$4:$F$48,3,FALSE)</f>
        <v>hard coal</v>
      </c>
      <c r="L4355" t="b">
        <f>IF(AND($P$6=FALSE,OR(C4355="Commercial NAICS Cogen",C4355="Industrial NAICS Cogen",C4355="NAICS-22 Cogen")),FALSE,IF(AND($P$7=FALSE,OR(C4355="Commercial NAICS Cogen",C4355="Commercial NAICS Non-Cogen",C4355="industrial NAICS Cogen", C4355="industrial NAICS non-cogen")),FALSE,TRUE))</f>
        <v>1</v>
      </c>
      <c r="M4355">
        <f t="shared" si="202"/>
        <v>0.29523809523809524</v>
      </c>
      <c r="N4355">
        <f t="shared" si="203"/>
        <v>1</v>
      </c>
    </row>
    <row r="4356" spans="1:14" x14ac:dyDescent="0.2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s="32">
        <f t="shared" si="201"/>
        <v>10670849.25317613</v>
      </c>
      <c r="J4356" t="str">
        <f>IF(K4356="natural gas",VLOOKUP(D4356,'Cross-Page Data'!$I$4:$J$13,2,FALSE),IF(K4356="solar",VLOOKUP('Form 923'!D4356,'Cross-Page Data'!$I$14:$J$117,2,FALSE),K4356))</f>
        <v>heavy or residual fuel oil</v>
      </c>
      <c r="K4356" t="str">
        <f>VLOOKUP(E4356,'Cross-Page Data'!$D$4:$F$48,3,FALSE)</f>
        <v>heavy or residual fuel oil</v>
      </c>
      <c r="L4356" t="b">
        <f>IF(AND($P$6=FALSE,OR(C4356="Commercial NAICS Cogen",C4356="Industrial NAICS Cogen",C4356="NAICS-22 Cogen")),FALSE,IF(AND($P$7=FALSE,OR(C4356="Commercial NAICS Cogen",C4356="Commercial NAICS Non-Cogen",C4356="industrial NAICS Cogen", C4356="industrial NAICS non-cogen")),FALSE,TRUE))</f>
        <v>1</v>
      </c>
      <c r="M4356">
        <f t="shared" si="202"/>
        <v>0.3325301204819277</v>
      </c>
      <c r="N4356">
        <f t="shared" si="203"/>
        <v>1</v>
      </c>
    </row>
    <row r="4357" spans="1:14" x14ac:dyDescent="0.2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s="32">
        <f t="shared" si="201"/>
        <v>14945655.250495329</v>
      </c>
      <c r="J4357" t="str">
        <f>IF(K4357="natural gas",VLOOKUP(D4357,'Cross-Page Data'!$I$4:$J$13,2,FALSE),IF(K4357="solar",VLOOKUP('Form 923'!D4357,'Cross-Page Data'!$I$14:$J$117,2,FALSE),K4357))</f>
        <v>natural gas peaker</v>
      </c>
      <c r="K4357" t="str">
        <f>VLOOKUP(E4357,'Cross-Page Data'!$D$4:$F$48,3,FALSE)</f>
        <v>natural gas</v>
      </c>
      <c r="L4357" t="b">
        <f>IF(AND($P$6=FALSE,OR(C4357="Commercial NAICS Cogen",C4357="Industrial NAICS Cogen",C4357="NAICS-22 Cogen")),FALSE,IF(AND($P$7=FALSE,OR(C4357="Commercial NAICS Cogen",C4357="Commercial NAICS Non-Cogen",C4357="industrial NAICS Cogen", C4357="industrial NAICS non-cogen")),FALSE,TRUE))</f>
        <v>1</v>
      </c>
      <c r="M4357">
        <f t="shared" si="202"/>
        <v>0.14567901234567901</v>
      </c>
      <c r="N4357">
        <f t="shared" si="203"/>
        <v>1</v>
      </c>
    </row>
    <row r="4358" spans="1:14" x14ac:dyDescent="0.2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s="32">
        <f t="shared" si="201"/>
        <v>0</v>
      </c>
      <c r="J4358" t="str">
        <f>IF(K4358="natural gas",VLOOKUP(D4358,'Cross-Page Data'!$I$4:$J$13,2,FALSE),IF(K4358="solar",VLOOKUP('Form 923'!D4358,'Cross-Page Data'!$I$14:$J$117,2,FALSE),K4358))</f>
        <v>heavy or residual fuel oil</v>
      </c>
      <c r="K4358" t="str">
        <f>VLOOKUP(E4358,'Cross-Page Data'!$D$4:$F$48,3,FALSE)</f>
        <v>heavy or residual fuel oil</v>
      </c>
      <c r="L4358" t="b">
        <f>IF(AND($P$6=FALSE,OR(C4358="Commercial NAICS Cogen",C4358="Industrial NAICS Cogen",C4358="NAICS-22 Cogen")),FALSE,IF(AND($P$7=FALSE,OR(C4358="Commercial NAICS Cogen",C4358="Commercial NAICS Non-Cogen",C4358="industrial NAICS Cogen", C4358="industrial NAICS non-cogen")),FALSE,TRUE))</f>
        <v>1</v>
      </c>
      <c r="M4358">
        <f t="shared" si="202"/>
        <v>0.57188755020080317</v>
      </c>
      <c r="N4358">
        <f t="shared" si="203"/>
        <v>1</v>
      </c>
    </row>
    <row r="4359" spans="1:14" x14ac:dyDescent="0.2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s="32">
        <f t="shared" ref="I4359:I4422" si="204">IFERROR(F4359/G4359*10^6,"")</f>
        <v>12242602.419868393</v>
      </c>
      <c r="J4359" t="str">
        <f>IF(K4359="natural gas",VLOOKUP(D4359,'Cross-Page Data'!$I$4:$J$13,2,FALSE),IF(K4359="solar",VLOOKUP('Form 923'!D4359,'Cross-Page Data'!$I$14:$J$117,2,FALSE),K4359))</f>
        <v>heavy or residual fuel oil</v>
      </c>
      <c r="K4359" t="str">
        <f>VLOOKUP(E4359,'Cross-Page Data'!$D$4:$F$48,3,FALSE)</f>
        <v>heavy or residual fuel oil</v>
      </c>
      <c r="L4359" t="b">
        <f>IF(AND($P$6=FALSE,OR(C4359="Commercial NAICS Cogen",C4359="Industrial NAICS Cogen",C4359="NAICS-22 Cogen")),FALSE,IF(AND($P$7=FALSE,OR(C4359="Commercial NAICS Cogen",C4359="Commercial NAICS Non-Cogen",C4359="industrial NAICS Cogen", C4359="industrial NAICS non-cogen")),FALSE,TRUE))</f>
        <v>1</v>
      </c>
      <c r="M4359">
        <f t="shared" ref="M4359:M4422" si="205">(COUNTIFS($J$6:$J$14148,J4359,$I$6:$I$14148,"&gt;"&amp;I4359)+1)/COUNTIFS($J$6:$J$14148,J4359)</f>
        <v>0.21445783132530122</v>
      </c>
      <c r="N4359">
        <f t="shared" ref="N4359:N4422" si="206">IF(OR(M4359&gt;0.95,M4359&lt;0.05),0,1)</f>
        <v>1</v>
      </c>
    </row>
    <row r="4360" spans="1:14" x14ac:dyDescent="0.2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s="32">
        <f t="shared" si="204"/>
        <v>17385449.239107776</v>
      </c>
      <c r="J4360" t="str">
        <f>IF(K4360="natural gas",VLOOKUP(D4360,'Cross-Page Data'!$I$4:$J$13,2,FALSE),IF(K4360="solar",VLOOKUP('Form 923'!D4360,'Cross-Page Data'!$I$14:$J$117,2,FALSE),K4360))</f>
        <v>heavy or residual fuel oil</v>
      </c>
      <c r="K4360" t="str">
        <f>VLOOKUP(E4360,'Cross-Page Data'!$D$4:$F$48,3,FALSE)</f>
        <v>heavy or residual fuel oil</v>
      </c>
      <c r="L4360" t="b">
        <f>IF(AND($P$6=FALSE,OR(C4360="Commercial NAICS Cogen",C4360="Industrial NAICS Cogen",C4360="NAICS-22 Cogen")),FALSE,IF(AND($P$7=FALSE,OR(C4360="Commercial NAICS Cogen",C4360="Commercial NAICS Non-Cogen",C4360="industrial NAICS Cogen", C4360="industrial NAICS non-cogen")),FALSE,TRUE))</f>
        <v>1</v>
      </c>
      <c r="M4360">
        <f t="shared" si="205"/>
        <v>8.6345381526104423E-2</v>
      </c>
      <c r="N4360">
        <f t="shared" si="206"/>
        <v>1</v>
      </c>
    </row>
    <row r="4361" spans="1:14" x14ac:dyDescent="0.2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s="32">
        <f t="shared" si="204"/>
        <v>10432504.440497337</v>
      </c>
      <c r="J4361" t="str">
        <f>IF(K4361="natural gas",VLOOKUP(D4361,'Cross-Page Data'!$I$4:$J$13,2,FALSE),IF(K4361="solar",VLOOKUP('Form 923'!D4361,'Cross-Page Data'!$I$14:$J$117,2,FALSE),K4361))</f>
        <v>heavy or residual fuel oil</v>
      </c>
      <c r="K4361" t="str">
        <f>VLOOKUP(E4361,'Cross-Page Data'!$D$4:$F$48,3,FALSE)</f>
        <v>heavy or residual fuel oil</v>
      </c>
      <c r="L4361" t="b">
        <f>IF(AND($P$6=FALSE,OR(C4361="Commercial NAICS Cogen",C4361="Industrial NAICS Cogen",C4361="NAICS-22 Cogen")),FALSE,IF(AND($P$7=FALSE,OR(C4361="Commercial NAICS Cogen",C4361="Commercial NAICS Non-Cogen",C4361="industrial NAICS Cogen", C4361="industrial NAICS non-cogen")),FALSE,TRUE))</f>
        <v>1</v>
      </c>
      <c r="M4361">
        <f t="shared" si="205"/>
        <v>0.35823293172690762</v>
      </c>
      <c r="N4361">
        <f t="shared" si="206"/>
        <v>1</v>
      </c>
    </row>
    <row r="4362" spans="1:14" x14ac:dyDescent="0.2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s="32" t="str">
        <f t="shared" si="204"/>
        <v/>
      </c>
      <c r="J4362" t="str">
        <f>IF(K4362="natural gas",VLOOKUP(D4362,'Cross-Page Data'!$I$4:$J$13,2,FALSE),IF(K4362="solar",VLOOKUP('Form 923'!D4362,'Cross-Page Data'!$I$14:$J$117,2,FALSE),K4362))</f>
        <v>heavy or residual fuel oil</v>
      </c>
      <c r="K4362" t="str">
        <f>VLOOKUP(E4362,'Cross-Page Data'!$D$4:$F$48,3,FALSE)</f>
        <v>heavy or residual fuel oil</v>
      </c>
      <c r="L4362" t="b">
        <f>IF(AND($P$6=FALSE,OR(C4362="Commercial NAICS Cogen",C4362="Industrial NAICS Cogen",C4362="NAICS-22 Cogen")),FALSE,IF(AND($P$7=FALSE,OR(C4362="Commercial NAICS Cogen",C4362="Commercial NAICS Non-Cogen",C4362="industrial NAICS Cogen", C4362="industrial NAICS non-cogen")),FALSE,TRUE))</f>
        <v>1</v>
      </c>
      <c r="M4362">
        <f t="shared" si="205"/>
        <v>4.0160642570281126E-4</v>
      </c>
      <c r="N4362">
        <f t="shared" si="206"/>
        <v>0</v>
      </c>
    </row>
    <row r="4363" spans="1:14" x14ac:dyDescent="0.2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s="32" t="str">
        <f t="shared" si="204"/>
        <v/>
      </c>
      <c r="J4363" t="str">
        <f>IF(K4363="natural gas",VLOOKUP(D4363,'Cross-Page Data'!$I$4:$J$13,2,FALSE),IF(K4363="solar",VLOOKUP('Form 923'!D4363,'Cross-Page Data'!$I$14:$J$117,2,FALSE),K4363))</f>
        <v>natural gas peaker</v>
      </c>
      <c r="K4363" t="str">
        <f>VLOOKUP(E4363,'Cross-Page Data'!$D$4:$F$48,3,FALSE)</f>
        <v>natural gas</v>
      </c>
      <c r="L4363" t="b">
        <f>IF(AND($P$6=FALSE,OR(C4363="Commercial NAICS Cogen",C4363="Industrial NAICS Cogen",C4363="NAICS-22 Cogen")),FALSE,IF(AND($P$7=FALSE,OR(C4363="Commercial NAICS Cogen",C4363="Commercial NAICS Non-Cogen",C4363="industrial NAICS Cogen", C4363="industrial NAICS non-cogen")),FALSE,TRUE))</f>
        <v>1</v>
      </c>
      <c r="M4363">
        <f t="shared" si="205"/>
        <v>4.9382716049382717E-4</v>
      </c>
      <c r="N4363">
        <f t="shared" si="206"/>
        <v>0</v>
      </c>
    </row>
    <row r="4364" spans="1:14" x14ac:dyDescent="0.2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s="32" t="str">
        <f t="shared" si="204"/>
        <v/>
      </c>
      <c r="J4364" t="str">
        <f>IF(K4364="natural gas",VLOOKUP(D4364,'Cross-Page Data'!$I$4:$J$13,2,FALSE),IF(K4364="solar",VLOOKUP('Form 923'!D4364,'Cross-Page Data'!$I$14:$J$117,2,FALSE),K4364))</f>
        <v>hard coal</v>
      </c>
      <c r="K4364" t="str">
        <f>VLOOKUP(E4364,'Cross-Page Data'!$D$4:$F$48,3,FALSE)</f>
        <v>hard coal</v>
      </c>
      <c r="L4364" t="b">
        <f>IF(AND($P$6=FALSE,OR(C4364="Commercial NAICS Cogen",C4364="Industrial NAICS Cogen",C4364="NAICS-22 Cogen")),FALSE,IF(AND($P$7=FALSE,OR(C4364="Commercial NAICS Cogen",C4364="Commercial NAICS Non-Cogen",C4364="industrial NAICS Cogen", C4364="industrial NAICS non-cogen")),FALSE,TRUE))</f>
        <v>1</v>
      </c>
      <c r="M4364">
        <f t="shared" si="205"/>
        <v>1.3605442176870747E-3</v>
      </c>
      <c r="N4364">
        <f t="shared" si="206"/>
        <v>0</v>
      </c>
    </row>
    <row r="4365" spans="1:14" x14ac:dyDescent="0.2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s="32">
        <f t="shared" si="204"/>
        <v>9950989.081186004</v>
      </c>
      <c r="J4365" t="str">
        <f>IF(K4365="natural gas",VLOOKUP(D4365,'Cross-Page Data'!$I$4:$J$13,2,FALSE),IF(K4365="solar",VLOOKUP('Form 923'!D4365,'Cross-Page Data'!$I$14:$J$117,2,FALSE),K4365))</f>
        <v>heavy or residual fuel oil</v>
      </c>
      <c r="K4365" t="str">
        <f>VLOOKUP(E4365,'Cross-Page Data'!$D$4:$F$48,3,FALSE)</f>
        <v>heavy or residual fuel oil</v>
      </c>
      <c r="L4365" t="b">
        <f>IF(AND($P$6=FALSE,OR(C4365="Commercial NAICS Cogen",C4365="Industrial NAICS Cogen",C4365="NAICS-22 Cogen")),FALSE,IF(AND($P$7=FALSE,OR(C4365="Commercial NAICS Cogen",C4365="Commercial NAICS Non-Cogen",C4365="industrial NAICS Cogen", C4365="industrial NAICS non-cogen")),FALSE,TRUE))</f>
        <v>1</v>
      </c>
      <c r="M4365">
        <f t="shared" si="205"/>
        <v>0.40803212851405624</v>
      </c>
      <c r="N4365">
        <f t="shared" si="206"/>
        <v>1</v>
      </c>
    </row>
    <row r="4366" spans="1:14" x14ac:dyDescent="0.2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s="32">
        <f t="shared" si="204"/>
        <v>9993837.1146799549</v>
      </c>
      <c r="J4366" t="str">
        <f>IF(K4366="natural gas",VLOOKUP(D4366,'Cross-Page Data'!$I$4:$J$13,2,FALSE),IF(K4366="solar",VLOOKUP('Form 923'!D4366,'Cross-Page Data'!$I$14:$J$117,2,FALSE),K4366))</f>
        <v>hard coal</v>
      </c>
      <c r="K4366" t="str">
        <f>VLOOKUP(E4366,'Cross-Page Data'!$D$4:$F$48,3,FALSE)</f>
        <v>hard coal</v>
      </c>
      <c r="L4366" t="b">
        <f>IF(AND($P$6=FALSE,OR(C4366="Commercial NAICS Cogen",C4366="Industrial NAICS Cogen",C4366="NAICS-22 Cogen")),FALSE,IF(AND($P$7=FALSE,OR(C4366="Commercial NAICS Cogen",C4366="Commercial NAICS Non-Cogen",C4366="industrial NAICS Cogen", C4366="industrial NAICS non-cogen")),FALSE,TRUE))</f>
        <v>1</v>
      </c>
      <c r="M4366">
        <f t="shared" si="205"/>
        <v>0.40136054421768708</v>
      </c>
      <c r="N4366">
        <f t="shared" si="206"/>
        <v>1</v>
      </c>
    </row>
    <row r="4367" spans="1:14" x14ac:dyDescent="0.2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s="32">
        <f t="shared" si="204"/>
        <v>24000000</v>
      </c>
      <c r="J4367" t="str">
        <f>IF(K4367="natural gas",VLOOKUP(D4367,'Cross-Page Data'!$I$4:$J$13,2,FALSE),IF(K4367="solar",VLOOKUP('Form 923'!D4367,'Cross-Page Data'!$I$14:$J$117,2,FALSE),K4367))</f>
        <v>heavy or residual fuel oil</v>
      </c>
      <c r="K4367" t="str">
        <f>VLOOKUP(E4367,'Cross-Page Data'!$D$4:$F$48,3,FALSE)</f>
        <v>heavy or residual fuel oil</v>
      </c>
      <c r="L4367" t="b">
        <f>IF(AND($P$6=FALSE,OR(C4367="Commercial NAICS Cogen",C4367="Industrial NAICS Cogen",C4367="NAICS-22 Cogen")),FALSE,IF(AND($P$7=FALSE,OR(C4367="Commercial NAICS Cogen",C4367="Commercial NAICS Non-Cogen",C4367="industrial NAICS Cogen", C4367="industrial NAICS non-cogen")),FALSE,TRUE))</f>
        <v>1</v>
      </c>
      <c r="M4367">
        <f t="shared" si="205"/>
        <v>4.1767068273092373E-2</v>
      </c>
      <c r="N4367">
        <f t="shared" si="206"/>
        <v>0</v>
      </c>
    </row>
    <row r="4368" spans="1:14" x14ac:dyDescent="0.2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s="32">
        <f t="shared" si="204"/>
        <v>7043629.4718743293</v>
      </c>
      <c r="J4368" t="str">
        <f>IF(K4368="natural gas",VLOOKUP(D4368,'Cross-Page Data'!$I$4:$J$13,2,FALSE),IF(K4368="solar",VLOOKUP('Form 923'!D4368,'Cross-Page Data'!$I$14:$J$117,2,FALSE),K4368))</f>
        <v>heavy or residual fuel oil</v>
      </c>
      <c r="K4368" t="str">
        <f>VLOOKUP(E4368,'Cross-Page Data'!$D$4:$F$48,3,FALSE)</f>
        <v>heavy or residual fuel oil</v>
      </c>
      <c r="L4368" t="b">
        <f>IF(AND($P$6=FALSE,OR(C4368="Commercial NAICS Cogen",C4368="Industrial NAICS Cogen",C4368="NAICS-22 Cogen")),FALSE,IF(AND($P$7=FALSE,OR(C4368="Commercial NAICS Cogen",C4368="Commercial NAICS Non-Cogen",C4368="industrial NAICS Cogen", C4368="industrial NAICS non-cogen")),FALSE,TRUE))</f>
        <v>1</v>
      </c>
      <c r="M4368">
        <f t="shared" si="205"/>
        <v>0.50040160642570286</v>
      </c>
      <c r="N4368">
        <f t="shared" si="206"/>
        <v>1</v>
      </c>
    </row>
    <row r="4369" spans="1:14" x14ac:dyDescent="0.2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s="32">
        <f t="shared" si="204"/>
        <v>7326007.3260073271</v>
      </c>
      <c r="J4369" t="str">
        <f>IF(K4369="natural gas",VLOOKUP(D4369,'Cross-Page Data'!$I$4:$J$13,2,FALSE),IF(K4369="solar",VLOOKUP('Form 923'!D4369,'Cross-Page Data'!$I$14:$J$117,2,FALSE),K4369))</f>
        <v>natural gas peaker</v>
      </c>
      <c r="K4369" t="str">
        <f>VLOOKUP(E4369,'Cross-Page Data'!$D$4:$F$48,3,FALSE)</f>
        <v>natural gas</v>
      </c>
      <c r="L4369" t="b">
        <f>IF(AND($P$6=FALSE,OR(C4369="Commercial NAICS Cogen",C4369="Industrial NAICS Cogen",C4369="NAICS-22 Cogen")),FALSE,IF(AND($P$7=FALSE,OR(C4369="Commercial NAICS Cogen",C4369="Commercial NAICS Non-Cogen",C4369="industrial NAICS Cogen", C4369="industrial NAICS non-cogen")),FALSE,TRUE))</f>
        <v>1</v>
      </c>
      <c r="M4369">
        <f t="shared" si="205"/>
        <v>0.59901234567901229</v>
      </c>
      <c r="N4369">
        <f t="shared" si="206"/>
        <v>1</v>
      </c>
    </row>
    <row r="4370" spans="1:14" x14ac:dyDescent="0.2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s="32">
        <f t="shared" si="204"/>
        <v>10400000</v>
      </c>
      <c r="J4370" t="str">
        <f>IF(K4370="natural gas",VLOOKUP(D4370,'Cross-Page Data'!$I$4:$J$13,2,FALSE),IF(K4370="solar",VLOOKUP('Form 923'!D4370,'Cross-Page Data'!$I$14:$J$117,2,FALSE),K4370))</f>
        <v>heavy or residual fuel oil</v>
      </c>
      <c r="K4370" t="str">
        <f>VLOOKUP(E4370,'Cross-Page Data'!$D$4:$F$48,3,FALSE)</f>
        <v>heavy or residual fuel oil</v>
      </c>
      <c r="L4370" t="b">
        <f>IF(AND($P$6=FALSE,OR(C4370="Commercial NAICS Cogen",C4370="Industrial NAICS Cogen",C4370="NAICS-22 Cogen")),FALSE,IF(AND($P$7=FALSE,OR(C4370="Commercial NAICS Cogen",C4370="Commercial NAICS Non-Cogen",C4370="industrial NAICS Cogen", C4370="industrial NAICS non-cogen")),FALSE,TRUE))</f>
        <v>1</v>
      </c>
      <c r="M4370">
        <f t="shared" si="205"/>
        <v>0.36144578313253012</v>
      </c>
      <c r="N4370">
        <f t="shared" si="206"/>
        <v>1</v>
      </c>
    </row>
    <row r="4371" spans="1:14" x14ac:dyDescent="0.2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s="32" t="str">
        <f t="shared" si="204"/>
        <v/>
      </c>
      <c r="J4371" t="str">
        <f>IF(K4371="natural gas",VLOOKUP(D4371,'Cross-Page Data'!$I$4:$J$13,2,FALSE),IF(K4371="solar",VLOOKUP('Form 923'!D4371,'Cross-Page Data'!$I$14:$J$117,2,FALSE),K4371))</f>
        <v>heavy or residual fuel oil</v>
      </c>
      <c r="K4371" t="str">
        <f>VLOOKUP(E4371,'Cross-Page Data'!$D$4:$F$48,3,FALSE)</f>
        <v>heavy or residual fuel oil</v>
      </c>
      <c r="L4371" t="b">
        <f>IF(AND($P$6=FALSE,OR(C4371="Commercial NAICS Cogen",C4371="Industrial NAICS Cogen",C4371="NAICS-22 Cogen")),FALSE,IF(AND($P$7=FALSE,OR(C4371="Commercial NAICS Cogen",C4371="Commercial NAICS Non-Cogen",C4371="industrial NAICS Cogen", C4371="industrial NAICS non-cogen")),FALSE,TRUE))</f>
        <v>1</v>
      </c>
      <c r="M4371">
        <f t="shared" si="205"/>
        <v>4.0160642570281126E-4</v>
      </c>
      <c r="N4371">
        <f t="shared" si="206"/>
        <v>0</v>
      </c>
    </row>
    <row r="4372" spans="1:14" x14ac:dyDescent="0.2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s="32" t="str">
        <f t="shared" si="204"/>
        <v/>
      </c>
      <c r="J4372" t="str">
        <f>IF(K4372="natural gas",VLOOKUP(D4372,'Cross-Page Data'!$I$4:$J$13,2,FALSE),IF(K4372="solar",VLOOKUP('Form 923'!D4372,'Cross-Page Data'!$I$14:$J$117,2,FALSE),K4372))</f>
        <v>natural gas peaker</v>
      </c>
      <c r="K4372" t="str">
        <f>VLOOKUP(E4372,'Cross-Page Data'!$D$4:$F$48,3,FALSE)</f>
        <v>natural gas</v>
      </c>
      <c r="L4372" t="b">
        <f>IF(AND($P$6=FALSE,OR(C4372="Commercial NAICS Cogen",C4372="Industrial NAICS Cogen",C4372="NAICS-22 Cogen")),FALSE,IF(AND($P$7=FALSE,OR(C4372="Commercial NAICS Cogen",C4372="Commercial NAICS Non-Cogen",C4372="industrial NAICS Cogen", C4372="industrial NAICS non-cogen")),FALSE,TRUE))</f>
        <v>1</v>
      </c>
      <c r="M4372">
        <f t="shared" si="205"/>
        <v>4.9382716049382717E-4</v>
      </c>
      <c r="N4372">
        <f t="shared" si="206"/>
        <v>0</v>
      </c>
    </row>
    <row r="4373" spans="1:14" x14ac:dyDescent="0.2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s="32">
        <f t="shared" si="204"/>
        <v>13310830.067687923</v>
      </c>
      <c r="J4373" t="str">
        <f>IF(K4373="natural gas",VLOOKUP(D4373,'Cross-Page Data'!$I$4:$J$13,2,FALSE),IF(K4373="solar",VLOOKUP('Form 923'!D4373,'Cross-Page Data'!$I$14:$J$117,2,FALSE),K4373))</f>
        <v>natural gas peaker</v>
      </c>
      <c r="K4373" t="str">
        <f>VLOOKUP(E4373,'Cross-Page Data'!$D$4:$F$48,3,FALSE)</f>
        <v>natural gas</v>
      </c>
      <c r="L4373" t="b">
        <f>IF(AND($P$6=FALSE,OR(C4373="Commercial NAICS Cogen",C4373="Industrial NAICS Cogen",C4373="NAICS-22 Cogen")),FALSE,IF(AND($P$7=FALSE,OR(C4373="Commercial NAICS Cogen",C4373="Commercial NAICS Non-Cogen",C4373="industrial NAICS Cogen", C4373="industrial NAICS non-cogen")),FALSE,TRUE))</f>
        <v>1</v>
      </c>
      <c r="M4373">
        <f t="shared" si="205"/>
        <v>0.19703703703703704</v>
      </c>
      <c r="N4373">
        <f t="shared" si="206"/>
        <v>1</v>
      </c>
    </row>
    <row r="4374" spans="1:14" x14ac:dyDescent="0.2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s="32">
        <f t="shared" si="204"/>
        <v>11814004.120759631</v>
      </c>
      <c r="J4374" t="str">
        <f>IF(K4374="natural gas",VLOOKUP(D4374,'Cross-Page Data'!$I$4:$J$13,2,FALSE),IF(K4374="solar",VLOOKUP('Form 923'!D4374,'Cross-Page Data'!$I$14:$J$117,2,FALSE),K4374))</f>
        <v>heavy or residual fuel oil</v>
      </c>
      <c r="K4374" t="str">
        <f>VLOOKUP(E4374,'Cross-Page Data'!$D$4:$F$48,3,FALSE)</f>
        <v>heavy or residual fuel oil</v>
      </c>
      <c r="L4374" t="b">
        <f>IF(AND($P$6=FALSE,OR(C4374="Commercial NAICS Cogen",C4374="Industrial NAICS Cogen",C4374="NAICS-22 Cogen")),FALSE,IF(AND($P$7=FALSE,OR(C4374="Commercial NAICS Cogen",C4374="Commercial NAICS Non-Cogen",C4374="industrial NAICS Cogen", C4374="industrial NAICS non-cogen")),FALSE,TRUE))</f>
        <v>1</v>
      </c>
      <c r="M4374">
        <f t="shared" si="205"/>
        <v>0.2397590361445783</v>
      </c>
      <c r="N4374">
        <f t="shared" si="206"/>
        <v>1</v>
      </c>
    </row>
    <row r="4375" spans="1:14" x14ac:dyDescent="0.2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s="32">
        <f t="shared" si="204"/>
        <v>10532563.620628254</v>
      </c>
      <c r="J4375" t="str">
        <f>IF(K4375="natural gas",VLOOKUP(D4375,'Cross-Page Data'!$I$4:$J$13,2,FALSE),IF(K4375="solar",VLOOKUP('Form 923'!D4375,'Cross-Page Data'!$I$14:$J$117,2,FALSE),K4375))</f>
        <v>hard coal</v>
      </c>
      <c r="K4375" t="str">
        <f>VLOOKUP(E4375,'Cross-Page Data'!$D$4:$F$48,3,FALSE)</f>
        <v>hard coal</v>
      </c>
      <c r="L4375" t="b">
        <f>IF(AND($P$6=FALSE,OR(C4375="Commercial NAICS Cogen",C4375="Industrial NAICS Cogen",C4375="NAICS-22 Cogen")),FALSE,IF(AND($P$7=FALSE,OR(C4375="Commercial NAICS Cogen",C4375="Commercial NAICS Non-Cogen",C4375="industrial NAICS Cogen", C4375="industrial NAICS non-cogen")),FALSE,TRUE))</f>
        <v>1</v>
      </c>
      <c r="M4375">
        <f t="shared" si="205"/>
        <v>0.32244897959183672</v>
      </c>
      <c r="N4375">
        <f t="shared" si="206"/>
        <v>1</v>
      </c>
    </row>
    <row r="4376" spans="1:14" x14ac:dyDescent="0.2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s="32">
        <f t="shared" si="204"/>
        <v>12222281.354210734</v>
      </c>
      <c r="J4376" t="str">
        <f>IF(K4376="natural gas",VLOOKUP(D4376,'Cross-Page Data'!$I$4:$J$13,2,FALSE),IF(K4376="solar",VLOOKUP('Form 923'!D4376,'Cross-Page Data'!$I$14:$J$117,2,FALSE),K4376))</f>
        <v>heavy or residual fuel oil</v>
      </c>
      <c r="K4376" t="str">
        <f>VLOOKUP(E4376,'Cross-Page Data'!$D$4:$F$48,3,FALSE)</f>
        <v>heavy or residual fuel oil</v>
      </c>
      <c r="L4376" t="b">
        <f>IF(AND($P$6=FALSE,OR(C4376="Commercial NAICS Cogen",C4376="Industrial NAICS Cogen",C4376="NAICS-22 Cogen")),FALSE,IF(AND($P$7=FALSE,OR(C4376="Commercial NAICS Cogen",C4376="Commercial NAICS Non-Cogen",C4376="industrial NAICS Cogen", C4376="industrial NAICS non-cogen")),FALSE,TRUE))</f>
        <v>1</v>
      </c>
      <c r="M4376">
        <f t="shared" si="205"/>
        <v>0.21606425702811244</v>
      </c>
      <c r="N4376">
        <f t="shared" si="206"/>
        <v>1</v>
      </c>
    </row>
    <row r="4377" spans="1:14" x14ac:dyDescent="0.2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s="32">
        <f t="shared" si="204"/>
        <v>11582804.205307513</v>
      </c>
      <c r="J4377" t="str">
        <f>IF(K4377="natural gas",VLOOKUP(D4377,'Cross-Page Data'!$I$4:$J$13,2,FALSE),IF(K4377="solar",VLOOKUP('Form 923'!D4377,'Cross-Page Data'!$I$14:$J$117,2,FALSE),K4377))</f>
        <v>lignite</v>
      </c>
      <c r="K4377" t="str">
        <f>VLOOKUP(E4377,'Cross-Page Data'!$D$4:$F$48,3,FALSE)</f>
        <v>lignite</v>
      </c>
      <c r="L4377" t="b">
        <f>IF(AND($P$6=FALSE,OR(C4377="Commercial NAICS Cogen",C4377="Industrial NAICS Cogen",C4377="NAICS-22 Cogen")),FALSE,IF(AND($P$7=FALSE,OR(C4377="Commercial NAICS Cogen",C4377="Commercial NAICS Non-Cogen",C4377="industrial NAICS Cogen", C4377="industrial NAICS non-cogen")),FALSE,TRUE))</f>
        <v>1</v>
      </c>
      <c r="M4377">
        <f t="shared" si="205"/>
        <v>0.40909090909090912</v>
      </c>
      <c r="N4377">
        <f t="shared" si="206"/>
        <v>1</v>
      </c>
    </row>
    <row r="4378" spans="1:14" x14ac:dyDescent="0.2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s="32">
        <f t="shared" si="204"/>
        <v>8902055.8633474037</v>
      </c>
      <c r="J4378" t="str">
        <f>IF(K4378="natural gas",VLOOKUP(D4378,'Cross-Page Data'!$I$4:$J$13,2,FALSE),IF(K4378="solar",VLOOKUP('Form 923'!D4378,'Cross-Page Data'!$I$14:$J$117,2,FALSE),K4378))</f>
        <v>solar pv</v>
      </c>
      <c r="K4378" t="str">
        <f>VLOOKUP(E4378,'Cross-Page Data'!$D$4:$F$48,3,FALSE)</f>
        <v>solar</v>
      </c>
      <c r="L4378" t="b">
        <f>IF(AND($P$6=FALSE,OR(C4378="Commercial NAICS Cogen",C4378="Industrial NAICS Cogen",C4378="NAICS-22 Cogen")),FALSE,IF(AND($P$7=FALSE,OR(C4378="Commercial NAICS Cogen",C4378="Commercial NAICS Non-Cogen",C4378="industrial NAICS Cogen", C4378="industrial NAICS non-cogen")),FALSE,TRUE))</f>
        <v>1</v>
      </c>
      <c r="M4378">
        <f t="shared" si="205"/>
        <v>0.33017975402081362</v>
      </c>
      <c r="N4378">
        <f t="shared" si="206"/>
        <v>1</v>
      </c>
    </row>
    <row r="4379" spans="1:14" x14ac:dyDescent="0.2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s="32">
        <f t="shared" si="204"/>
        <v>10774384.516244354</v>
      </c>
      <c r="J4379" t="str">
        <f>IF(K4379="natural gas",VLOOKUP(D4379,'Cross-Page Data'!$I$4:$J$13,2,FALSE),IF(K4379="solar",VLOOKUP('Form 923'!D4379,'Cross-Page Data'!$I$14:$J$117,2,FALSE),K4379))</f>
        <v>heavy or residual fuel oil</v>
      </c>
      <c r="K4379" t="str">
        <f>VLOOKUP(E4379,'Cross-Page Data'!$D$4:$F$48,3,FALSE)</f>
        <v>heavy or residual fuel oil</v>
      </c>
      <c r="L4379" t="b">
        <f>IF(AND($P$6=FALSE,OR(C4379="Commercial NAICS Cogen",C4379="Industrial NAICS Cogen",C4379="NAICS-22 Cogen")),FALSE,IF(AND($P$7=FALSE,OR(C4379="Commercial NAICS Cogen",C4379="Commercial NAICS Non-Cogen",C4379="industrial NAICS Cogen", C4379="industrial NAICS non-cogen")),FALSE,TRUE))</f>
        <v>1</v>
      </c>
      <c r="M4379">
        <f t="shared" si="205"/>
        <v>0.3248995983935743</v>
      </c>
      <c r="N4379">
        <f t="shared" si="206"/>
        <v>1</v>
      </c>
    </row>
    <row r="4380" spans="1:14" x14ac:dyDescent="0.2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s="32">
        <f t="shared" si="204"/>
        <v>10598569.043469695</v>
      </c>
      <c r="J4380" t="str">
        <f>IF(K4380="natural gas",VLOOKUP(D4380,'Cross-Page Data'!$I$4:$J$13,2,FALSE),IF(K4380="solar",VLOOKUP('Form 923'!D4380,'Cross-Page Data'!$I$14:$J$117,2,FALSE),K4380))</f>
        <v>hard coal</v>
      </c>
      <c r="K4380" t="str">
        <f>VLOOKUP(E4380,'Cross-Page Data'!$D$4:$F$48,3,FALSE)</f>
        <v>hard coal</v>
      </c>
      <c r="L4380" t="b">
        <f>IF(AND($P$6=FALSE,OR(C4380="Commercial NAICS Cogen",C4380="Industrial NAICS Cogen",C4380="NAICS-22 Cogen")),FALSE,IF(AND($P$7=FALSE,OR(C4380="Commercial NAICS Cogen",C4380="Commercial NAICS Non-Cogen",C4380="industrial NAICS Cogen", C4380="industrial NAICS non-cogen")),FALSE,TRUE))</f>
        <v>1</v>
      </c>
      <c r="M4380">
        <f t="shared" si="205"/>
        <v>0.30476190476190479</v>
      </c>
      <c r="N4380">
        <f t="shared" si="206"/>
        <v>1</v>
      </c>
    </row>
    <row r="4381" spans="1:14" x14ac:dyDescent="0.2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s="32">
        <f t="shared" si="204"/>
        <v>11777369.541630665</v>
      </c>
      <c r="J4381" t="str">
        <f>IF(K4381="natural gas",VLOOKUP(D4381,'Cross-Page Data'!$I$4:$J$13,2,FALSE),IF(K4381="solar",VLOOKUP('Form 923'!D4381,'Cross-Page Data'!$I$14:$J$117,2,FALSE),K4381))</f>
        <v>hard coal</v>
      </c>
      <c r="K4381" t="str">
        <f>VLOOKUP(E4381,'Cross-Page Data'!$D$4:$F$48,3,FALSE)</f>
        <v>hard coal</v>
      </c>
      <c r="L4381" t="b">
        <f>IF(AND($P$6=FALSE,OR(C4381="Commercial NAICS Cogen",C4381="Industrial NAICS Cogen",C4381="NAICS-22 Cogen")),FALSE,IF(AND($P$7=FALSE,OR(C4381="Commercial NAICS Cogen",C4381="Commercial NAICS Non-Cogen",C4381="industrial NAICS Cogen", C4381="industrial NAICS non-cogen")),FALSE,TRUE))</f>
        <v>1</v>
      </c>
      <c r="M4381">
        <f t="shared" si="205"/>
        <v>0.12653061224489795</v>
      </c>
      <c r="N4381">
        <f t="shared" si="206"/>
        <v>1</v>
      </c>
    </row>
    <row r="4382" spans="1:14" x14ac:dyDescent="0.2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s="32">
        <f t="shared" si="204"/>
        <v>11867752.88252883</v>
      </c>
      <c r="J4382" t="str">
        <f>IF(K4382="natural gas",VLOOKUP(D4382,'Cross-Page Data'!$I$4:$J$13,2,FALSE),IF(K4382="solar",VLOOKUP('Form 923'!D4382,'Cross-Page Data'!$I$14:$J$117,2,FALSE),K4382))</f>
        <v>heavy or residual fuel oil</v>
      </c>
      <c r="K4382" t="str">
        <f>VLOOKUP(E4382,'Cross-Page Data'!$D$4:$F$48,3,FALSE)</f>
        <v>heavy or residual fuel oil</v>
      </c>
      <c r="L4382" t="b">
        <f>IF(AND($P$6=FALSE,OR(C4382="Commercial NAICS Cogen",C4382="Industrial NAICS Cogen",C4382="NAICS-22 Cogen")),FALSE,IF(AND($P$7=FALSE,OR(C4382="Commercial NAICS Cogen",C4382="Commercial NAICS Non-Cogen",C4382="industrial NAICS Cogen", C4382="industrial NAICS non-cogen")),FALSE,TRUE))</f>
        <v>1</v>
      </c>
      <c r="M4382">
        <f t="shared" si="205"/>
        <v>0.23775100401606425</v>
      </c>
      <c r="N4382">
        <f t="shared" si="206"/>
        <v>1</v>
      </c>
    </row>
    <row r="4383" spans="1:14" x14ac:dyDescent="0.2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s="32">
        <f t="shared" si="204"/>
        <v>11560507.95237809</v>
      </c>
      <c r="J4383" t="str">
        <f>IF(K4383="natural gas",VLOOKUP(D4383,'Cross-Page Data'!$I$4:$J$13,2,FALSE),IF(K4383="solar",VLOOKUP('Form 923'!D4383,'Cross-Page Data'!$I$14:$J$117,2,FALSE),K4383))</f>
        <v>hard coal</v>
      </c>
      <c r="K4383" t="str">
        <f>VLOOKUP(E4383,'Cross-Page Data'!$D$4:$F$48,3,FALSE)</f>
        <v>hard coal</v>
      </c>
      <c r="L4383" t="b">
        <f>IF(AND($P$6=FALSE,OR(C4383="Commercial NAICS Cogen",C4383="Industrial NAICS Cogen",C4383="NAICS-22 Cogen")),FALSE,IF(AND($P$7=FALSE,OR(C4383="Commercial NAICS Cogen",C4383="Commercial NAICS Non-Cogen",C4383="industrial NAICS Cogen", C4383="industrial NAICS non-cogen")),FALSE,TRUE))</f>
        <v>1</v>
      </c>
      <c r="M4383">
        <f t="shared" si="205"/>
        <v>0.15238095238095239</v>
      </c>
      <c r="N4383">
        <f t="shared" si="206"/>
        <v>1</v>
      </c>
    </row>
    <row r="4384" spans="1:14" x14ac:dyDescent="0.2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s="32">
        <f t="shared" si="204"/>
        <v>0</v>
      </c>
      <c r="J4384" t="str">
        <f>IF(K4384="natural gas",VLOOKUP(D4384,'Cross-Page Data'!$I$4:$J$13,2,FALSE),IF(K4384="solar",VLOOKUP('Form 923'!D4384,'Cross-Page Data'!$I$14:$J$117,2,FALSE),K4384))</f>
        <v>hydro</v>
      </c>
      <c r="K4384" t="str">
        <f>VLOOKUP(E4384,'Cross-Page Data'!$D$4:$F$48,3,FALSE)</f>
        <v>hydro</v>
      </c>
      <c r="L4384" t="b">
        <f>IF(AND($P$6=FALSE,OR(C4384="Commercial NAICS Cogen",C4384="Industrial NAICS Cogen",C4384="NAICS-22 Cogen")),FALSE,IF(AND($P$7=FALSE,OR(C4384="Commercial NAICS Cogen",C4384="Commercial NAICS Non-Cogen",C4384="industrial NAICS Cogen", C4384="industrial NAICS non-cogen")),FALSE,TRUE))</f>
        <v>1</v>
      </c>
      <c r="M4384">
        <f t="shared" si="205"/>
        <v>0.93188010899182561</v>
      </c>
      <c r="N4384">
        <f t="shared" si="206"/>
        <v>1</v>
      </c>
    </row>
    <row r="4385" spans="1:14" x14ac:dyDescent="0.2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s="32">
        <f t="shared" si="204"/>
        <v>12279613.677423658</v>
      </c>
      <c r="J4385" t="str">
        <f>IF(K4385="natural gas",VLOOKUP(D4385,'Cross-Page Data'!$I$4:$J$13,2,FALSE),IF(K4385="solar",VLOOKUP('Form 923'!D4385,'Cross-Page Data'!$I$14:$J$117,2,FALSE),K4385))</f>
        <v>hard coal</v>
      </c>
      <c r="K4385" t="str">
        <f>VLOOKUP(E4385,'Cross-Page Data'!$D$4:$F$48,3,FALSE)</f>
        <v>hard coal</v>
      </c>
      <c r="L4385" t="b">
        <f>IF(AND($P$6=FALSE,OR(C4385="Commercial NAICS Cogen",C4385="Industrial NAICS Cogen",C4385="NAICS-22 Cogen")),FALSE,IF(AND($P$7=FALSE,OR(C4385="Commercial NAICS Cogen",C4385="Commercial NAICS Non-Cogen",C4385="industrial NAICS Cogen", C4385="industrial NAICS non-cogen")),FALSE,TRUE))</f>
        <v>1</v>
      </c>
      <c r="M4385">
        <f t="shared" si="205"/>
        <v>8.5714285714285715E-2</v>
      </c>
      <c r="N4385">
        <f t="shared" si="206"/>
        <v>1</v>
      </c>
    </row>
    <row r="4386" spans="1:14" x14ac:dyDescent="0.2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s="32">
        <f t="shared" si="204"/>
        <v>12133568.64403172</v>
      </c>
      <c r="J4386" t="str">
        <f>IF(K4386="natural gas",VLOOKUP(D4386,'Cross-Page Data'!$I$4:$J$13,2,FALSE),IF(K4386="solar",VLOOKUP('Form 923'!D4386,'Cross-Page Data'!$I$14:$J$117,2,FALSE),K4386))</f>
        <v>natural gas peaker</v>
      </c>
      <c r="K4386" t="str">
        <f>VLOOKUP(E4386,'Cross-Page Data'!$D$4:$F$48,3,FALSE)</f>
        <v>natural gas</v>
      </c>
      <c r="L4386" t="b">
        <f>IF(AND($P$6=FALSE,OR(C4386="Commercial NAICS Cogen",C4386="Industrial NAICS Cogen",C4386="NAICS-22 Cogen")),FALSE,IF(AND($P$7=FALSE,OR(C4386="Commercial NAICS Cogen",C4386="Commercial NAICS Non-Cogen",C4386="industrial NAICS Cogen", C4386="industrial NAICS non-cogen")),FALSE,TRUE))</f>
        <v>1</v>
      </c>
      <c r="M4386">
        <f t="shared" si="205"/>
        <v>0.27456790123456792</v>
      </c>
      <c r="N4386">
        <f t="shared" si="206"/>
        <v>1</v>
      </c>
    </row>
    <row r="4387" spans="1:14" x14ac:dyDescent="0.2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s="32" t="str">
        <f t="shared" si="204"/>
        <v/>
      </c>
      <c r="J4387" t="str">
        <f>IF(K4387="natural gas",VLOOKUP(D4387,'Cross-Page Data'!$I$4:$J$13,2,FALSE),IF(K4387="solar",VLOOKUP('Form 923'!D4387,'Cross-Page Data'!$I$14:$J$117,2,FALSE),K4387))</f>
        <v>hard coal</v>
      </c>
      <c r="K4387" t="str">
        <f>VLOOKUP(E4387,'Cross-Page Data'!$D$4:$F$48,3,FALSE)</f>
        <v>hard coal</v>
      </c>
      <c r="L4387" t="b">
        <f>IF(AND($P$6=FALSE,OR(C4387="Commercial NAICS Cogen",C4387="Industrial NAICS Cogen",C4387="NAICS-22 Cogen")),FALSE,IF(AND($P$7=FALSE,OR(C4387="Commercial NAICS Cogen",C4387="Commercial NAICS Non-Cogen",C4387="industrial NAICS Cogen", C4387="industrial NAICS non-cogen")),FALSE,TRUE))</f>
        <v>1</v>
      </c>
      <c r="M4387">
        <f t="shared" si="205"/>
        <v>1.3605442176870747E-3</v>
      </c>
      <c r="N4387">
        <f t="shared" si="206"/>
        <v>0</v>
      </c>
    </row>
    <row r="4388" spans="1:14" x14ac:dyDescent="0.2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s="32" t="str">
        <f t="shared" si="204"/>
        <v/>
      </c>
      <c r="J4388" t="str">
        <f>IF(K4388="natural gas",VLOOKUP(D4388,'Cross-Page Data'!$I$4:$J$13,2,FALSE),IF(K4388="solar",VLOOKUP('Form 923'!D4388,'Cross-Page Data'!$I$14:$J$117,2,FALSE),K4388))</f>
        <v>hard coal</v>
      </c>
      <c r="K4388" t="str">
        <f>VLOOKUP(E4388,'Cross-Page Data'!$D$4:$F$48,3,FALSE)</f>
        <v>hard coal</v>
      </c>
      <c r="L4388" t="b">
        <f>IF(AND($P$6=FALSE,OR(C4388="Commercial NAICS Cogen",C4388="Industrial NAICS Cogen",C4388="NAICS-22 Cogen")),FALSE,IF(AND($P$7=FALSE,OR(C4388="Commercial NAICS Cogen",C4388="Commercial NAICS Non-Cogen",C4388="industrial NAICS Cogen", C4388="industrial NAICS non-cogen")),FALSE,TRUE))</f>
        <v>1</v>
      </c>
      <c r="M4388">
        <f t="shared" si="205"/>
        <v>1.3605442176870747E-3</v>
      </c>
      <c r="N4388">
        <f t="shared" si="206"/>
        <v>0</v>
      </c>
    </row>
    <row r="4389" spans="1:14" x14ac:dyDescent="0.2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s="32" t="str">
        <f t="shared" si="204"/>
        <v/>
      </c>
      <c r="J4389" t="str">
        <f>IF(K4389="natural gas",VLOOKUP(D4389,'Cross-Page Data'!$I$4:$J$13,2,FALSE),IF(K4389="solar",VLOOKUP('Form 923'!D4389,'Cross-Page Data'!$I$14:$J$117,2,FALSE),K4389))</f>
        <v>heavy or residual fuel oil</v>
      </c>
      <c r="K4389" t="str">
        <f>VLOOKUP(E4389,'Cross-Page Data'!$D$4:$F$48,3,FALSE)</f>
        <v>heavy or residual fuel oil</v>
      </c>
      <c r="L4389" t="b">
        <f>IF(AND($P$6=FALSE,OR(C4389="Commercial NAICS Cogen",C4389="Industrial NAICS Cogen",C4389="NAICS-22 Cogen")),FALSE,IF(AND($P$7=FALSE,OR(C4389="Commercial NAICS Cogen",C4389="Commercial NAICS Non-Cogen",C4389="industrial NAICS Cogen", C4389="industrial NAICS non-cogen")),FALSE,TRUE))</f>
        <v>1</v>
      </c>
      <c r="M4389">
        <f t="shared" si="205"/>
        <v>4.0160642570281126E-4</v>
      </c>
      <c r="N4389">
        <f t="shared" si="206"/>
        <v>0</v>
      </c>
    </row>
    <row r="4390" spans="1:14" x14ac:dyDescent="0.2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s="32" t="str">
        <f t="shared" si="204"/>
        <v/>
      </c>
      <c r="J4390" t="str">
        <f>IF(K4390="natural gas",VLOOKUP(D4390,'Cross-Page Data'!$I$4:$J$13,2,FALSE),IF(K4390="solar",VLOOKUP('Form 923'!D4390,'Cross-Page Data'!$I$14:$J$117,2,FALSE),K4390))</f>
        <v>hard coal</v>
      </c>
      <c r="K4390" t="str">
        <f>VLOOKUP(E4390,'Cross-Page Data'!$D$4:$F$48,3,FALSE)</f>
        <v>hard coal</v>
      </c>
      <c r="L4390" t="b">
        <f>IF(AND($P$6=FALSE,OR(C4390="Commercial NAICS Cogen",C4390="Industrial NAICS Cogen",C4390="NAICS-22 Cogen")),FALSE,IF(AND($P$7=FALSE,OR(C4390="Commercial NAICS Cogen",C4390="Commercial NAICS Non-Cogen",C4390="industrial NAICS Cogen", C4390="industrial NAICS non-cogen")),FALSE,TRUE))</f>
        <v>1</v>
      </c>
      <c r="M4390">
        <f t="shared" si="205"/>
        <v>1.3605442176870747E-3</v>
      </c>
      <c r="N4390">
        <f t="shared" si="206"/>
        <v>0</v>
      </c>
    </row>
    <row r="4391" spans="1:14" x14ac:dyDescent="0.2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s="32" t="str">
        <f t="shared" si="204"/>
        <v/>
      </c>
      <c r="J4391" t="str">
        <f>IF(K4391="natural gas",VLOOKUP(D4391,'Cross-Page Data'!$I$4:$J$13,2,FALSE),IF(K4391="solar",VLOOKUP('Form 923'!D4391,'Cross-Page Data'!$I$14:$J$117,2,FALSE),K4391))</f>
        <v>petroleum</v>
      </c>
      <c r="K4391" t="str">
        <f>VLOOKUP(E4391,'Cross-Page Data'!$D$4:$F$48,3,FALSE)</f>
        <v>petroleum</v>
      </c>
      <c r="L4391" t="b">
        <f>IF(AND($P$6=FALSE,OR(C4391="Commercial NAICS Cogen",C4391="Industrial NAICS Cogen",C4391="NAICS-22 Cogen")),FALSE,IF(AND($P$7=FALSE,OR(C4391="Commercial NAICS Cogen",C4391="Commercial NAICS Non-Cogen",C4391="industrial NAICS Cogen", C4391="industrial NAICS non-cogen")),FALSE,TRUE))</f>
        <v>1</v>
      </c>
      <c r="M4391">
        <f t="shared" si="205"/>
        <v>8.6956521739130436E-3</v>
      </c>
      <c r="N4391">
        <f t="shared" si="206"/>
        <v>0</v>
      </c>
    </row>
    <row r="4392" spans="1:14" x14ac:dyDescent="0.2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s="32" t="str">
        <f t="shared" si="204"/>
        <v/>
      </c>
      <c r="J4392" t="str">
        <f>IF(K4392="natural gas",VLOOKUP(D4392,'Cross-Page Data'!$I$4:$J$13,2,FALSE),IF(K4392="solar",VLOOKUP('Form 923'!D4392,'Cross-Page Data'!$I$14:$J$117,2,FALSE),K4392))</f>
        <v>hard coal</v>
      </c>
      <c r="K4392" t="str">
        <f>VLOOKUP(E4392,'Cross-Page Data'!$D$4:$F$48,3,FALSE)</f>
        <v>hard coal</v>
      </c>
      <c r="L4392" t="b">
        <f>IF(AND($P$6=FALSE,OR(C4392="Commercial NAICS Cogen",C4392="Industrial NAICS Cogen",C4392="NAICS-22 Cogen")),FALSE,IF(AND($P$7=FALSE,OR(C4392="Commercial NAICS Cogen",C4392="Commercial NAICS Non-Cogen",C4392="industrial NAICS Cogen", C4392="industrial NAICS non-cogen")),FALSE,TRUE))</f>
        <v>1</v>
      </c>
      <c r="M4392">
        <f t="shared" si="205"/>
        <v>1.3605442176870747E-3</v>
      </c>
      <c r="N4392">
        <f t="shared" si="206"/>
        <v>0</v>
      </c>
    </row>
    <row r="4393" spans="1:14" x14ac:dyDescent="0.2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s="32" t="str">
        <f t="shared" si="204"/>
        <v/>
      </c>
      <c r="J4393" t="str">
        <f>IF(K4393="natural gas",VLOOKUP(D4393,'Cross-Page Data'!$I$4:$J$13,2,FALSE),IF(K4393="solar",VLOOKUP('Form 923'!D4393,'Cross-Page Data'!$I$14:$J$117,2,FALSE),K4393))</f>
        <v>heavy or residual fuel oil</v>
      </c>
      <c r="K4393" t="str">
        <f>VLOOKUP(E4393,'Cross-Page Data'!$D$4:$F$48,3,FALSE)</f>
        <v>heavy or residual fuel oil</v>
      </c>
      <c r="L4393" t="b">
        <f>IF(AND($P$6=FALSE,OR(C4393="Commercial NAICS Cogen",C4393="Industrial NAICS Cogen",C4393="NAICS-22 Cogen")),FALSE,IF(AND($P$7=FALSE,OR(C4393="Commercial NAICS Cogen",C4393="Commercial NAICS Non-Cogen",C4393="industrial NAICS Cogen", C4393="industrial NAICS non-cogen")),FALSE,TRUE))</f>
        <v>1</v>
      </c>
      <c r="M4393">
        <f t="shared" si="205"/>
        <v>4.0160642570281126E-4</v>
      </c>
      <c r="N4393">
        <f t="shared" si="206"/>
        <v>0</v>
      </c>
    </row>
    <row r="4394" spans="1:14" x14ac:dyDescent="0.2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s="32" t="str">
        <f t="shared" si="204"/>
        <v/>
      </c>
      <c r="J4394" t="str">
        <f>IF(K4394="natural gas",VLOOKUP(D4394,'Cross-Page Data'!$I$4:$J$13,2,FALSE),IF(K4394="solar",VLOOKUP('Form 923'!D4394,'Cross-Page Data'!$I$14:$J$117,2,FALSE),K4394))</f>
        <v>heavy or residual fuel oil</v>
      </c>
      <c r="K4394" t="str">
        <f>VLOOKUP(E4394,'Cross-Page Data'!$D$4:$F$48,3,FALSE)</f>
        <v>heavy or residual fuel oil</v>
      </c>
      <c r="L4394" t="b">
        <f>IF(AND($P$6=FALSE,OR(C4394="Commercial NAICS Cogen",C4394="Industrial NAICS Cogen",C4394="NAICS-22 Cogen")),FALSE,IF(AND($P$7=FALSE,OR(C4394="Commercial NAICS Cogen",C4394="Commercial NAICS Non-Cogen",C4394="industrial NAICS Cogen", C4394="industrial NAICS non-cogen")),FALSE,TRUE))</f>
        <v>1</v>
      </c>
      <c r="M4394">
        <f t="shared" si="205"/>
        <v>4.0160642570281126E-4</v>
      </c>
      <c r="N4394">
        <f t="shared" si="206"/>
        <v>0</v>
      </c>
    </row>
    <row r="4395" spans="1:14" x14ac:dyDescent="0.2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s="32" t="str">
        <f t="shared" si="204"/>
        <v/>
      </c>
      <c r="J4395" t="str">
        <f>IF(K4395="natural gas",VLOOKUP(D4395,'Cross-Page Data'!$I$4:$J$13,2,FALSE),IF(K4395="solar",VLOOKUP('Form 923'!D4395,'Cross-Page Data'!$I$14:$J$117,2,FALSE),K4395))</f>
        <v>heavy or residual fuel oil</v>
      </c>
      <c r="K4395" t="str">
        <f>VLOOKUP(E4395,'Cross-Page Data'!$D$4:$F$48,3,FALSE)</f>
        <v>heavy or residual fuel oil</v>
      </c>
      <c r="L4395" t="b">
        <f>IF(AND($P$6=FALSE,OR(C4395="Commercial NAICS Cogen",C4395="Industrial NAICS Cogen",C4395="NAICS-22 Cogen")),FALSE,IF(AND($P$7=FALSE,OR(C4395="Commercial NAICS Cogen",C4395="Commercial NAICS Non-Cogen",C4395="industrial NAICS Cogen", C4395="industrial NAICS non-cogen")),FALSE,TRUE))</f>
        <v>1</v>
      </c>
      <c r="M4395">
        <f t="shared" si="205"/>
        <v>4.0160642570281126E-4</v>
      </c>
      <c r="N4395">
        <f t="shared" si="206"/>
        <v>0</v>
      </c>
    </row>
    <row r="4396" spans="1:14" x14ac:dyDescent="0.2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s="32" t="str">
        <f t="shared" si="204"/>
        <v/>
      </c>
      <c r="J4396" t="str">
        <f>IF(K4396="natural gas",VLOOKUP(D4396,'Cross-Page Data'!$I$4:$J$13,2,FALSE),IF(K4396="solar",VLOOKUP('Form 923'!D4396,'Cross-Page Data'!$I$14:$J$117,2,FALSE),K4396))</f>
        <v>heavy or residual fuel oil</v>
      </c>
      <c r="K4396" t="str">
        <f>VLOOKUP(E4396,'Cross-Page Data'!$D$4:$F$48,3,FALSE)</f>
        <v>heavy or residual fuel oil</v>
      </c>
      <c r="L4396" t="b">
        <f>IF(AND($P$6=FALSE,OR(C4396="Commercial NAICS Cogen",C4396="Industrial NAICS Cogen",C4396="NAICS-22 Cogen")),FALSE,IF(AND($P$7=FALSE,OR(C4396="Commercial NAICS Cogen",C4396="Commercial NAICS Non-Cogen",C4396="industrial NAICS Cogen", C4396="industrial NAICS non-cogen")),FALSE,TRUE))</f>
        <v>1</v>
      </c>
      <c r="M4396">
        <f t="shared" si="205"/>
        <v>4.0160642570281126E-4</v>
      </c>
      <c r="N4396">
        <f t="shared" si="206"/>
        <v>0</v>
      </c>
    </row>
    <row r="4397" spans="1:14" x14ac:dyDescent="0.2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s="32" t="str">
        <f t="shared" si="204"/>
        <v/>
      </c>
      <c r="J4397" t="str">
        <f>IF(K4397="natural gas",VLOOKUP(D4397,'Cross-Page Data'!$I$4:$J$13,2,FALSE),IF(K4397="solar",VLOOKUP('Form 923'!D4397,'Cross-Page Data'!$I$14:$J$117,2,FALSE),K4397))</f>
        <v>hard coal</v>
      </c>
      <c r="K4397" t="str">
        <f>VLOOKUP(E4397,'Cross-Page Data'!$D$4:$F$48,3,FALSE)</f>
        <v>hard coal</v>
      </c>
      <c r="L4397" t="b">
        <f>IF(AND($P$6=FALSE,OR(C4397="Commercial NAICS Cogen",C4397="Industrial NAICS Cogen",C4397="NAICS-22 Cogen")),FALSE,IF(AND($P$7=FALSE,OR(C4397="Commercial NAICS Cogen",C4397="Commercial NAICS Non-Cogen",C4397="industrial NAICS Cogen", C4397="industrial NAICS non-cogen")),FALSE,TRUE))</f>
        <v>1</v>
      </c>
      <c r="M4397">
        <f t="shared" si="205"/>
        <v>1.3605442176870747E-3</v>
      </c>
      <c r="N4397">
        <f t="shared" si="206"/>
        <v>0</v>
      </c>
    </row>
    <row r="4398" spans="1:14" x14ac:dyDescent="0.2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s="32" t="str">
        <f t="shared" si="204"/>
        <v/>
      </c>
      <c r="J4398" t="str">
        <f>IF(K4398="natural gas",VLOOKUP(D4398,'Cross-Page Data'!$I$4:$J$13,2,FALSE),IF(K4398="solar",VLOOKUP('Form 923'!D4398,'Cross-Page Data'!$I$14:$J$117,2,FALSE),K4398))</f>
        <v>heavy or residual fuel oil</v>
      </c>
      <c r="K4398" t="str">
        <f>VLOOKUP(E4398,'Cross-Page Data'!$D$4:$F$48,3,FALSE)</f>
        <v>heavy or residual fuel oil</v>
      </c>
      <c r="L4398" t="b">
        <f>IF(AND($P$6=FALSE,OR(C4398="Commercial NAICS Cogen",C4398="Industrial NAICS Cogen",C4398="NAICS-22 Cogen")),FALSE,IF(AND($P$7=FALSE,OR(C4398="Commercial NAICS Cogen",C4398="Commercial NAICS Non-Cogen",C4398="industrial NAICS Cogen", C4398="industrial NAICS non-cogen")),FALSE,TRUE))</f>
        <v>1</v>
      </c>
      <c r="M4398">
        <f t="shared" si="205"/>
        <v>4.0160642570281126E-4</v>
      </c>
      <c r="N4398">
        <f t="shared" si="206"/>
        <v>0</v>
      </c>
    </row>
    <row r="4399" spans="1:14" x14ac:dyDescent="0.2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s="32" t="str">
        <f t="shared" si="204"/>
        <v/>
      </c>
      <c r="J4399" t="str">
        <f>IF(K4399="natural gas",VLOOKUP(D4399,'Cross-Page Data'!$I$4:$J$13,2,FALSE),IF(K4399="solar",VLOOKUP('Form 923'!D4399,'Cross-Page Data'!$I$14:$J$117,2,FALSE),K4399))</f>
        <v>hard coal</v>
      </c>
      <c r="K4399" t="str">
        <f>VLOOKUP(E4399,'Cross-Page Data'!$D$4:$F$48,3,FALSE)</f>
        <v>hard coal</v>
      </c>
      <c r="L4399" t="b">
        <f>IF(AND($P$6=FALSE,OR(C4399="Commercial NAICS Cogen",C4399="Industrial NAICS Cogen",C4399="NAICS-22 Cogen")),FALSE,IF(AND($P$7=FALSE,OR(C4399="Commercial NAICS Cogen",C4399="Commercial NAICS Non-Cogen",C4399="industrial NAICS Cogen", C4399="industrial NAICS non-cogen")),FALSE,TRUE))</f>
        <v>1</v>
      </c>
      <c r="M4399">
        <f t="shared" si="205"/>
        <v>1.3605442176870747E-3</v>
      </c>
      <c r="N4399">
        <f t="shared" si="206"/>
        <v>0</v>
      </c>
    </row>
    <row r="4400" spans="1:14" x14ac:dyDescent="0.2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s="32" t="str">
        <f t="shared" si="204"/>
        <v/>
      </c>
      <c r="J4400" t="str">
        <f>IF(K4400="natural gas",VLOOKUP(D4400,'Cross-Page Data'!$I$4:$J$13,2,FALSE),IF(K4400="solar",VLOOKUP('Form 923'!D4400,'Cross-Page Data'!$I$14:$J$117,2,FALSE),K4400))</f>
        <v>natural gas peaker</v>
      </c>
      <c r="K4400" t="str">
        <f>VLOOKUP(E4400,'Cross-Page Data'!$D$4:$F$48,3,FALSE)</f>
        <v>natural gas</v>
      </c>
      <c r="L4400" t="b">
        <f>IF(AND($P$6=FALSE,OR(C4400="Commercial NAICS Cogen",C4400="Industrial NAICS Cogen",C4400="NAICS-22 Cogen")),FALSE,IF(AND($P$7=FALSE,OR(C4400="Commercial NAICS Cogen",C4400="Commercial NAICS Non-Cogen",C4400="industrial NAICS Cogen", C4400="industrial NAICS non-cogen")),FALSE,TRUE))</f>
        <v>1</v>
      </c>
      <c r="M4400">
        <f t="shared" si="205"/>
        <v>4.9382716049382717E-4</v>
      </c>
      <c r="N4400">
        <f t="shared" si="206"/>
        <v>0</v>
      </c>
    </row>
    <row r="4401" spans="1:14" x14ac:dyDescent="0.2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s="32" t="str">
        <f t="shared" si="204"/>
        <v/>
      </c>
      <c r="J4401" t="str">
        <f>IF(K4401="natural gas",VLOOKUP(D4401,'Cross-Page Data'!$I$4:$J$13,2,FALSE),IF(K4401="solar",VLOOKUP('Form 923'!D4401,'Cross-Page Data'!$I$14:$J$117,2,FALSE),K4401))</f>
        <v>natural gas peaker</v>
      </c>
      <c r="K4401" t="str">
        <f>VLOOKUP(E4401,'Cross-Page Data'!$D$4:$F$48,3,FALSE)</f>
        <v>natural gas</v>
      </c>
      <c r="L4401" t="b">
        <f>IF(AND($P$6=FALSE,OR(C4401="Commercial NAICS Cogen",C4401="Industrial NAICS Cogen",C4401="NAICS-22 Cogen")),FALSE,IF(AND($P$7=FALSE,OR(C4401="Commercial NAICS Cogen",C4401="Commercial NAICS Non-Cogen",C4401="industrial NAICS Cogen", C4401="industrial NAICS non-cogen")),FALSE,TRUE))</f>
        <v>1</v>
      </c>
      <c r="M4401">
        <f t="shared" si="205"/>
        <v>4.9382716049382717E-4</v>
      </c>
      <c r="N4401">
        <f t="shared" si="206"/>
        <v>0</v>
      </c>
    </row>
    <row r="4402" spans="1:14" x14ac:dyDescent="0.2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s="32" t="str">
        <f t="shared" si="204"/>
        <v/>
      </c>
      <c r="J4402" t="str">
        <f>IF(K4402="natural gas",VLOOKUP(D4402,'Cross-Page Data'!$I$4:$J$13,2,FALSE),IF(K4402="solar",VLOOKUP('Form 923'!D4402,'Cross-Page Data'!$I$14:$J$117,2,FALSE),K4402))</f>
        <v>hard coal</v>
      </c>
      <c r="K4402" t="str">
        <f>VLOOKUP(E4402,'Cross-Page Data'!$D$4:$F$48,3,FALSE)</f>
        <v>hard coal</v>
      </c>
      <c r="L4402" t="b">
        <f>IF(AND($P$6=FALSE,OR(C4402="Commercial NAICS Cogen",C4402="Industrial NAICS Cogen",C4402="NAICS-22 Cogen")),FALSE,IF(AND($P$7=FALSE,OR(C4402="Commercial NAICS Cogen",C4402="Commercial NAICS Non-Cogen",C4402="industrial NAICS Cogen", C4402="industrial NAICS non-cogen")),FALSE,TRUE))</f>
        <v>1</v>
      </c>
      <c r="M4402">
        <f t="shared" si="205"/>
        <v>1.3605442176870747E-3</v>
      </c>
      <c r="N4402">
        <f t="shared" si="206"/>
        <v>0</v>
      </c>
    </row>
    <row r="4403" spans="1:14" x14ac:dyDescent="0.2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s="32" t="str">
        <f t="shared" si="204"/>
        <v/>
      </c>
      <c r="J4403" t="str">
        <f>IF(K4403="natural gas",VLOOKUP(D4403,'Cross-Page Data'!$I$4:$J$13,2,FALSE),IF(K4403="solar",VLOOKUP('Form 923'!D4403,'Cross-Page Data'!$I$14:$J$117,2,FALSE),K4403))</f>
        <v>hard coal</v>
      </c>
      <c r="K4403" t="str">
        <f>VLOOKUP(E4403,'Cross-Page Data'!$D$4:$F$48,3,FALSE)</f>
        <v>hard coal</v>
      </c>
      <c r="L4403" t="b">
        <f>IF(AND($P$6=FALSE,OR(C4403="Commercial NAICS Cogen",C4403="Industrial NAICS Cogen",C4403="NAICS-22 Cogen")),FALSE,IF(AND($P$7=FALSE,OR(C4403="Commercial NAICS Cogen",C4403="Commercial NAICS Non-Cogen",C4403="industrial NAICS Cogen", C4403="industrial NAICS non-cogen")),FALSE,TRUE))</f>
        <v>1</v>
      </c>
      <c r="M4403">
        <f t="shared" si="205"/>
        <v>1.3605442176870747E-3</v>
      </c>
      <c r="N4403">
        <f t="shared" si="206"/>
        <v>0</v>
      </c>
    </row>
    <row r="4404" spans="1:14" x14ac:dyDescent="0.2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s="32" t="str">
        <f t="shared" si="204"/>
        <v/>
      </c>
      <c r="J4404" t="str">
        <f>IF(K4404="natural gas",VLOOKUP(D4404,'Cross-Page Data'!$I$4:$J$13,2,FALSE),IF(K4404="solar",VLOOKUP('Form 923'!D4404,'Cross-Page Data'!$I$14:$J$117,2,FALSE),K4404))</f>
        <v>hard coal</v>
      </c>
      <c r="K4404" t="str">
        <f>VLOOKUP(E4404,'Cross-Page Data'!$D$4:$F$48,3,FALSE)</f>
        <v>hard coal</v>
      </c>
      <c r="L4404" t="b">
        <f>IF(AND($P$6=FALSE,OR(C4404="Commercial NAICS Cogen",C4404="Industrial NAICS Cogen",C4404="NAICS-22 Cogen")),FALSE,IF(AND($P$7=FALSE,OR(C4404="Commercial NAICS Cogen",C4404="Commercial NAICS Non-Cogen",C4404="industrial NAICS Cogen", C4404="industrial NAICS non-cogen")),FALSE,TRUE))</f>
        <v>1</v>
      </c>
      <c r="M4404">
        <f t="shared" si="205"/>
        <v>1.3605442176870747E-3</v>
      </c>
      <c r="N4404">
        <f t="shared" si="206"/>
        <v>0</v>
      </c>
    </row>
    <row r="4405" spans="1:14" x14ac:dyDescent="0.2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s="32" t="str">
        <f t="shared" si="204"/>
        <v/>
      </c>
      <c r="J4405" t="str">
        <f>IF(K4405="natural gas",VLOOKUP(D4405,'Cross-Page Data'!$I$4:$J$13,2,FALSE),IF(K4405="solar",VLOOKUP('Form 923'!D4405,'Cross-Page Data'!$I$14:$J$117,2,FALSE),K4405))</f>
        <v>hard coal</v>
      </c>
      <c r="K4405" t="str">
        <f>VLOOKUP(E4405,'Cross-Page Data'!$D$4:$F$48,3,FALSE)</f>
        <v>hard coal</v>
      </c>
      <c r="L4405" t="b">
        <f>IF(AND($P$6=FALSE,OR(C4405="Commercial NAICS Cogen",C4405="Industrial NAICS Cogen",C4405="NAICS-22 Cogen")),FALSE,IF(AND($P$7=FALSE,OR(C4405="Commercial NAICS Cogen",C4405="Commercial NAICS Non-Cogen",C4405="industrial NAICS Cogen", C4405="industrial NAICS non-cogen")),FALSE,TRUE))</f>
        <v>1</v>
      </c>
      <c r="M4405">
        <f t="shared" si="205"/>
        <v>1.3605442176870747E-3</v>
      </c>
      <c r="N4405">
        <f t="shared" si="206"/>
        <v>0</v>
      </c>
    </row>
    <row r="4406" spans="1:14" x14ac:dyDescent="0.2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s="32" t="str">
        <f t="shared" si="204"/>
        <v/>
      </c>
      <c r="J4406" t="str">
        <f>IF(K4406="natural gas",VLOOKUP(D4406,'Cross-Page Data'!$I$4:$J$13,2,FALSE),IF(K4406="solar",VLOOKUP('Form 923'!D4406,'Cross-Page Data'!$I$14:$J$117,2,FALSE),K4406))</f>
        <v>hard coal</v>
      </c>
      <c r="K4406" t="str">
        <f>VLOOKUP(E4406,'Cross-Page Data'!$D$4:$F$48,3,FALSE)</f>
        <v>hard coal</v>
      </c>
      <c r="L4406" t="b">
        <f>IF(AND($P$6=FALSE,OR(C4406="Commercial NAICS Cogen",C4406="Industrial NAICS Cogen",C4406="NAICS-22 Cogen")),FALSE,IF(AND($P$7=FALSE,OR(C4406="Commercial NAICS Cogen",C4406="Commercial NAICS Non-Cogen",C4406="industrial NAICS Cogen", C4406="industrial NAICS non-cogen")),FALSE,TRUE))</f>
        <v>1</v>
      </c>
      <c r="M4406">
        <f t="shared" si="205"/>
        <v>1.3605442176870747E-3</v>
      </c>
      <c r="N4406">
        <f t="shared" si="206"/>
        <v>0</v>
      </c>
    </row>
    <row r="4407" spans="1:14" x14ac:dyDescent="0.2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s="32" t="str">
        <f t="shared" si="204"/>
        <v/>
      </c>
      <c r="J4407" t="str">
        <f>IF(K4407="natural gas",VLOOKUP(D4407,'Cross-Page Data'!$I$4:$J$13,2,FALSE),IF(K4407="solar",VLOOKUP('Form 923'!D4407,'Cross-Page Data'!$I$14:$J$117,2,FALSE),K4407))</f>
        <v>hard coal</v>
      </c>
      <c r="K4407" t="str">
        <f>VLOOKUP(E4407,'Cross-Page Data'!$D$4:$F$48,3,FALSE)</f>
        <v>hard coal</v>
      </c>
      <c r="L4407" t="b">
        <f>IF(AND($P$6=FALSE,OR(C4407="Commercial NAICS Cogen",C4407="Industrial NAICS Cogen",C4407="NAICS-22 Cogen")),FALSE,IF(AND($P$7=FALSE,OR(C4407="Commercial NAICS Cogen",C4407="Commercial NAICS Non-Cogen",C4407="industrial NAICS Cogen", C4407="industrial NAICS non-cogen")),FALSE,TRUE))</f>
        <v>1</v>
      </c>
      <c r="M4407">
        <f t="shared" si="205"/>
        <v>1.3605442176870747E-3</v>
      </c>
      <c r="N4407">
        <f t="shared" si="206"/>
        <v>0</v>
      </c>
    </row>
    <row r="4408" spans="1:14" x14ac:dyDescent="0.2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s="32" t="str">
        <f t="shared" si="204"/>
        <v/>
      </c>
      <c r="J4408" t="str">
        <f>IF(K4408="natural gas",VLOOKUP(D4408,'Cross-Page Data'!$I$4:$J$13,2,FALSE),IF(K4408="solar",VLOOKUP('Form 923'!D4408,'Cross-Page Data'!$I$14:$J$117,2,FALSE),K4408))</f>
        <v>hard coal</v>
      </c>
      <c r="K4408" t="str">
        <f>VLOOKUP(E4408,'Cross-Page Data'!$D$4:$F$48,3,FALSE)</f>
        <v>hard coal</v>
      </c>
      <c r="L4408" t="b">
        <f>IF(AND($P$6=FALSE,OR(C4408="Commercial NAICS Cogen",C4408="Industrial NAICS Cogen",C4408="NAICS-22 Cogen")),FALSE,IF(AND($P$7=FALSE,OR(C4408="Commercial NAICS Cogen",C4408="Commercial NAICS Non-Cogen",C4408="industrial NAICS Cogen", C4408="industrial NAICS non-cogen")),FALSE,TRUE))</f>
        <v>1</v>
      </c>
      <c r="M4408">
        <f t="shared" si="205"/>
        <v>1.3605442176870747E-3</v>
      </c>
      <c r="N4408">
        <f t="shared" si="206"/>
        <v>0</v>
      </c>
    </row>
    <row r="4409" spans="1:14" x14ac:dyDescent="0.2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s="32" t="str">
        <f t="shared" si="204"/>
        <v/>
      </c>
      <c r="J4409" t="str">
        <f>IF(K4409="natural gas",VLOOKUP(D4409,'Cross-Page Data'!$I$4:$J$13,2,FALSE),IF(K4409="solar",VLOOKUP('Form 923'!D4409,'Cross-Page Data'!$I$14:$J$117,2,FALSE),K4409))</f>
        <v>hard coal</v>
      </c>
      <c r="K4409" t="str">
        <f>VLOOKUP(E4409,'Cross-Page Data'!$D$4:$F$48,3,FALSE)</f>
        <v>hard coal</v>
      </c>
      <c r="L4409" t="b">
        <f>IF(AND($P$6=FALSE,OR(C4409="Commercial NAICS Cogen",C4409="Industrial NAICS Cogen",C4409="NAICS-22 Cogen")),FALSE,IF(AND($P$7=FALSE,OR(C4409="Commercial NAICS Cogen",C4409="Commercial NAICS Non-Cogen",C4409="industrial NAICS Cogen", C4409="industrial NAICS non-cogen")),FALSE,TRUE))</f>
        <v>1</v>
      </c>
      <c r="M4409">
        <f t="shared" si="205"/>
        <v>1.3605442176870747E-3</v>
      </c>
      <c r="N4409">
        <f t="shared" si="206"/>
        <v>0</v>
      </c>
    </row>
    <row r="4410" spans="1:14" x14ac:dyDescent="0.2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s="32" t="str">
        <f t="shared" si="204"/>
        <v/>
      </c>
      <c r="J4410" t="str">
        <f>IF(K4410="natural gas",VLOOKUP(D4410,'Cross-Page Data'!$I$4:$J$13,2,FALSE),IF(K4410="solar",VLOOKUP('Form 923'!D4410,'Cross-Page Data'!$I$14:$J$117,2,FALSE),K4410))</f>
        <v>hard coal</v>
      </c>
      <c r="K4410" t="str">
        <f>VLOOKUP(E4410,'Cross-Page Data'!$D$4:$F$48,3,FALSE)</f>
        <v>hard coal</v>
      </c>
      <c r="L4410" t="b">
        <f>IF(AND($P$6=FALSE,OR(C4410="Commercial NAICS Cogen",C4410="Industrial NAICS Cogen",C4410="NAICS-22 Cogen")),FALSE,IF(AND($P$7=FALSE,OR(C4410="Commercial NAICS Cogen",C4410="Commercial NAICS Non-Cogen",C4410="industrial NAICS Cogen", C4410="industrial NAICS non-cogen")),FALSE,TRUE))</f>
        <v>1</v>
      </c>
      <c r="M4410">
        <f t="shared" si="205"/>
        <v>1.3605442176870747E-3</v>
      </c>
      <c r="N4410">
        <f t="shared" si="206"/>
        <v>0</v>
      </c>
    </row>
    <row r="4411" spans="1:14" x14ac:dyDescent="0.2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s="32" t="str">
        <f t="shared" si="204"/>
        <v/>
      </c>
      <c r="J4411" t="str">
        <f>IF(K4411="natural gas",VLOOKUP(D4411,'Cross-Page Data'!$I$4:$J$13,2,FALSE),IF(K4411="solar",VLOOKUP('Form 923'!D4411,'Cross-Page Data'!$I$14:$J$117,2,FALSE),K4411))</f>
        <v>heavy or residual fuel oil</v>
      </c>
      <c r="K4411" t="str">
        <f>VLOOKUP(E4411,'Cross-Page Data'!$D$4:$F$48,3,FALSE)</f>
        <v>heavy or residual fuel oil</v>
      </c>
      <c r="L4411" t="b">
        <f>IF(AND($P$6=FALSE,OR(C4411="Commercial NAICS Cogen",C4411="Industrial NAICS Cogen",C4411="NAICS-22 Cogen")),FALSE,IF(AND($P$7=FALSE,OR(C4411="Commercial NAICS Cogen",C4411="Commercial NAICS Non-Cogen",C4411="industrial NAICS Cogen", C4411="industrial NAICS non-cogen")),FALSE,TRUE))</f>
        <v>1</v>
      </c>
      <c r="M4411">
        <f t="shared" si="205"/>
        <v>4.0160642570281126E-4</v>
      </c>
      <c r="N4411">
        <f t="shared" si="206"/>
        <v>0</v>
      </c>
    </row>
    <row r="4412" spans="1:14" x14ac:dyDescent="0.2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s="32" t="str">
        <f t="shared" si="204"/>
        <v/>
      </c>
      <c r="J4412" t="str">
        <f>IF(K4412="natural gas",VLOOKUP(D4412,'Cross-Page Data'!$I$4:$J$13,2,FALSE),IF(K4412="solar",VLOOKUP('Form 923'!D4412,'Cross-Page Data'!$I$14:$J$117,2,FALSE),K4412))</f>
        <v>hard coal</v>
      </c>
      <c r="K4412" t="str">
        <f>VLOOKUP(E4412,'Cross-Page Data'!$D$4:$F$48,3,FALSE)</f>
        <v>hard coal</v>
      </c>
      <c r="L4412" t="b">
        <f>IF(AND($P$6=FALSE,OR(C4412="Commercial NAICS Cogen",C4412="Industrial NAICS Cogen",C4412="NAICS-22 Cogen")),FALSE,IF(AND($P$7=FALSE,OR(C4412="Commercial NAICS Cogen",C4412="Commercial NAICS Non-Cogen",C4412="industrial NAICS Cogen", C4412="industrial NAICS non-cogen")),FALSE,TRUE))</f>
        <v>1</v>
      </c>
      <c r="M4412">
        <f t="shared" si="205"/>
        <v>1.3605442176870747E-3</v>
      </c>
      <c r="N4412">
        <f t="shared" si="206"/>
        <v>0</v>
      </c>
    </row>
    <row r="4413" spans="1:14" x14ac:dyDescent="0.2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s="32" t="str">
        <f t="shared" si="204"/>
        <v/>
      </c>
      <c r="J4413" t="str">
        <f>IF(K4413="natural gas",VLOOKUP(D4413,'Cross-Page Data'!$I$4:$J$13,2,FALSE),IF(K4413="solar",VLOOKUP('Form 923'!D4413,'Cross-Page Data'!$I$14:$J$117,2,FALSE),K4413))</f>
        <v>hard coal</v>
      </c>
      <c r="K4413" t="str">
        <f>VLOOKUP(E4413,'Cross-Page Data'!$D$4:$F$48,3,FALSE)</f>
        <v>hard coal</v>
      </c>
      <c r="L4413" t="b">
        <f>IF(AND($P$6=FALSE,OR(C4413="Commercial NAICS Cogen",C4413="Industrial NAICS Cogen",C4413="NAICS-22 Cogen")),FALSE,IF(AND($P$7=FALSE,OR(C4413="Commercial NAICS Cogen",C4413="Commercial NAICS Non-Cogen",C4413="industrial NAICS Cogen", C4413="industrial NAICS non-cogen")),FALSE,TRUE))</f>
        <v>1</v>
      </c>
      <c r="M4413">
        <f t="shared" si="205"/>
        <v>1.3605442176870747E-3</v>
      </c>
      <c r="N4413">
        <f t="shared" si="206"/>
        <v>0</v>
      </c>
    </row>
    <row r="4414" spans="1:14" x14ac:dyDescent="0.2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s="32" t="str">
        <f t="shared" si="204"/>
        <v/>
      </c>
      <c r="J4414" t="str">
        <f>IF(K4414="natural gas",VLOOKUP(D4414,'Cross-Page Data'!$I$4:$J$13,2,FALSE),IF(K4414="solar",VLOOKUP('Form 923'!D4414,'Cross-Page Data'!$I$14:$J$117,2,FALSE),K4414))</f>
        <v>heavy or residual fuel oil</v>
      </c>
      <c r="K4414" t="str">
        <f>VLOOKUP(E4414,'Cross-Page Data'!$D$4:$F$48,3,FALSE)</f>
        <v>heavy or residual fuel oil</v>
      </c>
      <c r="L4414" t="b">
        <f>IF(AND($P$6=FALSE,OR(C4414="Commercial NAICS Cogen",C4414="Industrial NAICS Cogen",C4414="NAICS-22 Cogen")),FALSE,IF(AND($P$7=FALSE,OR(C4414="Commercial NAICS Cogen",C4414="Commercial NAICS Non-Cogen",C4414="industrial NAICS Cogen", C4414="industrial NAICS non-cogen")),FALSE,TRUE))</f>
        <v>1</v>
      </c>
      <c r="M4414">
        <f t="shared" si="205"/>
        <v>4.0160642570281126E-4</v>
      </c>
      <c r="N4414">
        <f t="shared" si="206"/>
        <v>0</v>
      </c>
    </row>
    <row r="4415" spans="1:14" x14ac:dyDescent="0.2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s="32" t="str">
        <f t="shared" si="204"/>
        <v/>
      </c>
      <c r="J4415" t="str">
        <f>IF(K4415="natural gas",VLOOKUP(D4415,'Cross-Page Data'!$I$4:$J$13,2,FALSE),IF(K4415="solar",VLOOKUP('Form 923'!D4415,'Cross-Page Data'!$I$14:$J$117,2,FALSE),K4415))</f>
        <v>other</v>
      </c>
      <c r="K4415" t="str">
        <f>VLOOKUP(E4415,'Cross-Page Data'!$D$4:$F$48,3,FALSE)</f>
        <v>other</v>
      </c>
      <c r="L4415" t="b">
        <f>IF(AND($P$6=FALSE,OR(C4415="Commercial NAICS Cogen",C4415="Industrial NAICS Cogen",C4415="NAICS-22 Cogen")),FALSE,IF(AND($P$7=FALSE,OR(C4415="Commercial NAICS Cogen",C4415="Commercial NAICS Non-Cogen",C4415="industrial NAICS Cogen", C4415="industrial NAICS non-cogen")),FALSE,TRUE))</f>
        <v>1</v>
      </c>
      <c r="M4415">
        <f t="shared" si="205"/>
        <v>1.6233766233766235E-3</v>
      </c>
      <c r="N4415">
        <f t="shared" si="206"/>
        <v>0</v>
      </c>
    </row>
    <row r="4416" spans="1:14" x14ac:dyDescent="0.2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s="32" t="str">
        <f t="shared" si="204"/>
        <v/>
      </c>
      <c r="J4416" t="str">
        <f>IF(K4416="natural gas",VLOOKUP(D4416,'Cross-Page Data'!$I$4:$J$13,2,FALSE),IF(K4416="solar",VLOOKUP('Form 923'!D4416,'Cross-Page Data'!$I$14:$J$117,2,FALSE),K4416))</f>
        <v>hard coal</v>
      </c>
      <c r="K4416" t="str">
        <f>VLOOKUP(E4416,'Cross-Page Data'!$D$4:$F$48,3,FALSE)</f>
        <v>hard coal</v>
      </c>
      <c r="L4416" t="b">
        <f>IF(AND($P$6=FALSE,OR(C4416="Commercial NAICS Cogen",C4416="Industrial NAICS Cogen",C4416="NAICS-22 Cogen")),FALSE,IF(AND($P$7=FALSE,OR(C4416="Commercial NAICS Cogen",C4416="Commercial NAICS Non-Cogen",C4416="industrial NAICS Cogen", C4416="industrial NAICS non-cogen")),FALSE,TRUE))</f>
        <v>1</v>
      </c>
      <c r="M4416">
        <f t="shared" si="205"/>
        <v>1.3605442176870747E-3</v>
      </c>
      <c r="N4416">
        <f t="shared" si="206"/>
        <v>0</v>
      </c>
    </row>
    <row r="4417" spans="1:14" x14ac:dyDescent="0.2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s="32" t="str">
        <f t="shared" si="204"/>
        <v/>
      </c>
      <c r="J4417" t="str">
        <f>IF(K4417="natural gas",VLOOKUP(D4417,'Cross-Page Data'!$I$4:$J$13,2,FALSE),IF(K4417="solar",VLOOKUP('Form 923'!D4417,'Cross-Page Data'!$I$14:$J$117,2,FALSE),K4417))</f>
        <v>hard coal</v>
      </c>
      <c r="K4417" t="str">
        <f>VLOOKUP(E4417,'Cross-Page Data'!$D$4:$F$48,3,FALSE)</f>
        <v>hard coal</v>
      </c>
      <c r="L4417" t="b">
        <f>IF(AND($P$6=FALSE,OR(C4417="Commercial NAICS Cogen",C4417="Industrial NAICS Cogen",C4417="NAICS-22 Cogen")),FALSE,IF(AND($P$7=FALSE,OR(C4417="Commercial NAICS Cogen",C4417="Commercial NAICS Non-Cogen",C4417="industrial NAICS Cogen", C4417="industrial NAICS non-cogen")),FALSE,TRUE))</f>
        <v>1</v>
      </c>
      <c r="M4417">
        <f t="shared" si="205"/>
        <v>1.3605442176870747E-3</v>
      </c>
      <c r="N4417">
        <f t="shared" si="206"/>
        <v>0</v>
      </c>
    </row>
    <row r="4418" spans="1:14" x14ac:dyDescent="0.2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s="32" t="str">
        <f t="shared" si="204"/>
        <v/>
      </c>
      <c r="J4418" t="str">
        <f>IF(K4418="natural gas",VLOOKUP(D4418,'Cross-Page Data'!$I$4:$J$13,2,FALSE),IF(K4418="solar",VLOOKUP('Form 923'!D4418,'Cross-Page Data'!$I$14:$J$117,2,FALSE),K4418))</f>
        <v>hard coal</v>
      </c>
      <c r="K4418" t="str">
        <f>VLOOKUP(E4418,'Cross-Page Data'!$D$4:$F$48,3,FALSE)</f>
        <v>hard coal</v>
      </c>
      <c r="L4418" t="b">
        <f>IF(AND($P$6=FALSE,OR(C4418="Commercial NAICS Cogen",C4418="Industrial NAICS Cogen",C4418="NAICS-22 Cogen")),FALSE,IF(AND($P$7=FALSE,OR(C4418="Commercial NAICS Cogen",C4418="Commercial NAICS Non-Cogen",C4418="industrial NAICS Cogen", C4418="industrial NAICS non-cogen")),FALSE,TRUE))</f>
        <v>1</v>
      </c>
      <c r="M4418">
        <f t="shared" si="205"/>
        <v>1.3605442176870747E-3</v>
      </c>
      <c r="N4418">
        <f t="shared" si="206"/>
        <v>0</v>
      </c>
    </row>
    <row r="4419" spans="1:14" x14ac:dyDescent="0.2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s="32" t="str">
        <f t="shared" si="204"/>
        <v/>
      </c>
      <c r="J4419" t="str">
        <f>IF(K4419="natural gas",VLOOKUP(D4419,'Cross-Page Data'!$I$4:$J$13,2,FALSE),IF(K4419="solar",VLOOKUP('Form 923'!D4419,'Cross-Page Data'!$I$14:$J$117,2,FALSE),K4419))</f>
        <v>hard coal</v>
      </c>
      <c r="K4419" t="str">
        <f>VLOOKUP(E4419,'Cross-Page Data'!$D$4:$F$48,3,FALSE)</f>
        <v>hard coal</v>
      </c>
      <c r="L4419" t="b">
        <f>IF(AND($P$6=FALSE,OR(C4419="Commercial NAICS Cogen",C4419="Industrial NAICS Cogen",C4419="NAICS-22 Cogen")),FALSE,IF(AND($P$7=FALSE,OR(C4419="Commercial NAICS Cogen",C4419="Commercial NAICS Non-Cogen",C4419="industrial NAICS Cogen", C4419="industrial NAICS non-cogen")),FALSE,TRUE))</f>
        <v>1</v>
      </c>
      <c r="M4419">
        <f t="shared" si="205"/>
        <v>1.3605442176870747E-3</v>
      </c>
      <c r="N4419">
        <f t="shared" si="206"/>
        <v>0</v>
      </c>
    </row>
    <row r="4420" spans="1:14" x14ac:dyDescent="0.2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s="32" t="str">
        <f t="shared" si="204"/>
        <v/>
      </c>
      <c r="J4420" t="str">
        <f>IF(K4420="natural gas",VLOOKUP(D4420,'Cross-Page Data'!$I$4:$J$13,2,FALSE),IF(K4420="solar",VLOOKUP('Form 923'!D4420,'Cross-Page Data'!$I$14:$J$117,2,FALSE),K4420))</f>
        <v>hard coal</v>
      </c>
      <c r="K4420" t="str">
        <f>VLOOKUP(E4420,'Cross-Page Data'!$D$4:$F$48,3,FALSE)</f>
        <v>hard coal</v>
      </c>
      <c r="L4420" t="b">
        <f>IF(AND($P$6=FALSE,OR(C4420="Commercial NAICS Cogen",C4420="Industrial NAICS Cogen",C4420="NAICS-22 Cogen")),FALSE,IF(AND($P$7=FALSE,OR(C4420="Commercial NAICS Cogen",C4420="Commercial NAICS Non-Cogen",C4420="industrial NAICS Cogen", C4420="industrial NAICS non-cogen")),FALSE,TRUE))</f>
        <v>1</v>
      </c>
      <c r="M4420">
        <f t="shared" si="205"/>
        <v>1.3605442176870747E-3</v>
      </c>
      <c r="N4420">
        <f t="shared" si="206"/>
        <v>0</v>
      </c>
    </row>
    <row r="4421" spans="1:14" x14ac:dyDescent="0.2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s="32" t="str">
        <f t="shared" si="204"/>
        <v/>
      </c>
      <c r="J4421" t="str">
        <f>IF(K4421="natural gas",VLOOKUP(D4421,'Cross-Page Data'!$I$4:$J$13,2,FALSE),IF(K4421="solar",VLOOKUP('Form 923'!D4421,'Cross-Page Data'!$I$14:$J$117,2,FALSE),K4421))</f>
        <v>natural gas peaker</v>
      </c>
      <c r="K4421" t="str">
        <f>VLOOKUP(E4421,'Cross-Page Data'!$D$4:$F$48,3,FALSE)</f>
        <v>natural gas</v>
      </c>
      <c r="L4421" t="b">
        <f>IF(AND($P$6=FALSE,OR(C4421="Commercial NAICS Cogen",C4421="Industrial NAICS Cogen",C4421="NAICS-22 Cogen")),FALSE,IF(AND($P$7=FALSE,OR(C4421="Commercial NAICS Cogen",C4421="Commercial NAICS Non-Cogen",C4421="industrial NAICS Cogen", C4421="industrial NAICS non-cogen")),FALSE,TRUE))</f>
        <v>1</v>
      </c>
      <c r="M4421">
        <f t="shared" si="205"/>
        <v>4.9382716049382717E-4</v>
      </c>
      <c r="N4421">
        <f t="shared" si="206"/>
        <v>0</v>
      </c>
    </row>
    <row r="4422" spans="1:14" x14ac:dyDescent="0.2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s="32" t="str">
        <f t="shared" si="204"/>
        <v/>
      </c>
      <c r="J4422" t="str">
        <f>IF(K4422="natural gas",VLOOKUP(D4422,'Cross-Page Data'!$I$4:$J$13,2,FALSE),IF(K4422="solar",VLOOKUP('Form 923'!D4422,'Cross-Page Data'!$I$14:$J$117,2,FALSE),K4422))</f>
        <v>hard coal</v>
      </c>
      <c r="K4422" t="str">
        <f>VLOOKUP(E4422,'Cross-Page Data'!$D$4:$F$48,3,FALSE)</f>
        <v>hard coal</v>
      </c>
      <c r="L4422" t="b">
        <f>IF(AND($P$6=FALSE,OR(C4422="Commercial NAICS Cogen",C4422="Industrial NAICS Cogen",C4422="NAICS-22 Cogen")),FALSE,IF(AND($P$7=FALSE,OR(C4422="Commercial NAICS Cogen",C4422="Commercial NAICS Non-Cogen",C4422="industrial NAICS Cogen", C4422="industrial NAICS non-cogen")),FALSE,TRUE))</f>
        <v>1</v>
      </c>
      <c r="M4422">
        <f t="shared" si="205"/>
        <v>1.3605442176870747E-3</v>
      </c>
      <c r="N4422">
        <f t="shared" si="206"/>
        <v>0</v>
      </c>
    </row>
    <row r="4423" spans="1:14" x14ac:dyDescent="0.2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s="32" t="str">
        <f t="shared" ref="I4423:I4486" si="207">IFERROR(F4423/G4423*10^6,"")</f>
        <v/>
      </c>
      <c r="J4423" t="str">
        <f>IF(K4423="natural gas",VLOOKUP(D4423,'Cross-Page Data'!$I$4:$J$13,2,FALSE),IF(K4423="solar",VLOOKUP('Form 923'!D4423,'Cross-Page Data'!$I$14:$J$117,2,FALSE),K4423))</f>
        <v>hard coal</v>
      </c>
      <c r="K4423" t="str">
        <f>VLOOKUP(E4423,'Cross-Page Data'!$D$4:$F$48,3,FALSE)</f>
        <v>hard coal</v>
      </c>
      <c r="L4423" t="b">
        <f>IF(AND($P$6=FALSE,OR(C4423="Commercial NAICS Cogen",C4423="Industrial NAICS Cogen",C4423="NAICS-22 Cogen")),FALSE,IF(AND($P$7=FALSE,OR(C4423="Commercial NAICS Cogen",C4423="Commercial NAICS Non-Cogen",C4423="industrial NAICS Cogen", C4423="industrial NAICS non-cogen")),FALSE,TRUE))</f>
        <v>1</v>
      </c>
      <c r="M4423">
        <f t="shared" ref="M4423:M4486" si="208">(COUNTIFS($J$6:$J$14148,J4423,$I$6:$I$14148,"&gt;"&amp;I4423)+1)/COUNTIFS($J$6:$J$14148,J4423)</f>
        <v>1.3605442176870747E-3</v>
      </c>
      <c r="N4423">
        <f t="shared" ref="N4423:N4486" si="209">IF(OR(M4423&gt;0.95,M4423&lt;0.05),0,1)</f>
        <v>0</v>
      </c>
    </row>
    <row r="4424" spans="1:14" x14ac:dyDescent="0.2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s="32" t="str">
        <f t="shared" si="207"/>
        <v/>
      </c>
      <c r="J4424" t="str">
        <f>IF(K4424="natural gas",VLOOKUP(D4424,'Cross-Page Data'!$I$4:$J$13,2,FALSE),IF(K4424="solar",VLOOKUP('Form 923'!D4424,'Cross-Page Data'!$I$14:$J$117,2,FALSE),K4424))</f>
        <v>hard coal</v>
      </c>
      <c r="K4424" t="str">
        <f>VLOOKUP(E4424,'Cross-Page Data'!$D$4:$F$48,3,FALSE)</f>
        <v>hard coal</v>
      </c>
      <c r="L4424" t="b">
        <f>IF(AND($P$6=FALSE,OR(C4424="Commercial NAICS Cogen",C4424="Industrial NAICS Cogen",C4424="NAICS-22 Cogen")),FALSE,IF(AND($P$7=FALSE,OR(C4424="Commercial NAICS Cogen",C4424="Commercial NAICS Non-Cogen",C4424="industrial NAICS Cogen", C4424="industrial NAICS non-cogen")),FALSE,TRUE))</f>
        <v>1</v>
      </c>
      <c r="M4424">
        <f t="shared" si="208"/>
        <v>1.3605442176870747E-3</v>
      </c>
      <c r="N4424">
        <f t="shared" si="209"/>
        <v>0</v>
      </c>
    </row>
    <row r="4425" spans="1:14" x14ac:dyDescent="0.2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s="32" t="str">
        <f t="shared" si="207"/>
        <v/>
      </c>
      <c r="J4425" t="str">
        <f>IF(K4425="natural gas",VLOOKUP(D4425,'Cross-Page Data'!$I$4:$J$13,2,FALSE),IF(K4425="solar",VLOOKUP('Form 923'!D4425,'Cross-Page Data'!$I$14:$J$117,2,FALSE),K4425))</f>
        <v>heavy or residual fuel oil</v>
      </c>
      <c r="K4425" t="str">
        <f>VLOOKUP(E4425,'Cross-Page Data'!$D$4:$F$48,3,FALSE)</f>
        <v>heavy or residual fuel oil</v>
      </c>
      <c r="L4425" t="b">
        <f>IF(AND($P$6=FALSE,OR(C4425="Commercial NAICS Cogen",C4425="Industrial NAICS Cogen",C4425="NAICS-22 Cogen")),FALSE,IF(AND($P$7=FALSE,OR(C4425="Commercial NAICS Cogen",C4425="Commercial NAICS Non-Cogen",C4425="industrial NAICS Cogen", C4425="industrial NAICS non-cogen")),FALSE,TRUE))</f>
        <v>1</v>
      </c>
      <c r="M4425">
        <f t="shared" si="208"/>
        <v>4.0160642570281126E-4</v>
      </c>
      <c r="N4425">
        <f t="shared" si="209"/>
        <v>0</v>
      </c>
    </row>
    <row r="4426" spans="1:14" x14ac:dyDescent="0.2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s="32" t="str">
        <f t="shared" si="207"/>
        <v/>
      </c>
      <c r="J4426" t="str">
        <f>IF(K4426="natural gas",VLOOKUP(D4426,'Cross-Page Data'!$I$4:$J$13,2,FALSE),IF(K4426="solar",VLOOKUP('Form 923'!D4426,'Cross-Page Data'!$I$14:$J$117,2,FALSE),K4426))</f>
        <v>hard coal</v>
      </c>
      <c r="K4426" t="str">
        <f>VLOOKUP(E4426,'Cross-Page Data'!$D$4:$F$48,3,FALSE)</f>
        <v>hard coal</v>
      </c>
      <c r="L4426" t="b">
        <f>IF(AND($P$6=FALSE,OR(C4426="Commercial NAICS Cogen",C4426="Industrial NAICS Cogen",C4426="NAICS-22 Cogen")),FALSE,IF(AND($P$7=FALSE,OR(C4426="Commercial NAICS Cogen",C4426="Commercial NAICS Non-Cogen",C4426="industrial NAICS Cogen", C4426="industrial NAICS non-cogen")),FALSE,TRUE))</f>
        <v>1</v>
      </c>
      <c r="M4426">
        <f t="shared" si="208"/>
        <v>1.3605442176870747E-3</v>
      </c>
      <c r="N4426">
        <f t="shared" si="209"/>
        <v>0</v>
      </c>
    </row>
    <row r="4427" spans="1:14" x14ac:dyDescent="0.2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s="32" t="str">
        <f t="shared" si="207"/>
        <v/>
      </c>
      <c r="J4427" t="str">
        <f>IF(K4427="natural gas",VLOOKUP(D4427,'Cross-Page Data'!$I$4:$J$13,2,FALSE),IF(K4427="solar",VLOOKUP('Form 923'!D4427,'Cross-Page Data'!$I$14:$J$117,2,FALSE),K4427))</f>
        <v>hard coal</v>
      </c>
      <c r="K4427" t="str">
        <f>VLOOKUP(E4427,'Cross-Page Data'!$D$4:$F$48,3,FALSE)</f>
        <v>hard coal</v>
      </c>
      <c r="L4427" t="b">
        <f>IF(AND($P$6=FALSE,OR(C4427="Commercial NAICS Cogen",C4427="Industrial NAICS Cogen",C4427="NAICS-22 Cogen")),FALSE,IF(AND($P$7=FALSE,OR(C4427="Commercial NAICS Cogen",C4427="Commercial NAICS Non-Cogen",C4427="industrial NAICS Cogen", C4427="industrial NAICS non-cogen")),FALSE,TRUE))</f>
        <v>1</v>
      </c>
      <c r="M4427">
        <f t="shared" si="208"/>
        <v>1.3605442176870747E-3</v>
      </c>
      <c r="N4427">
        <f t="shared" si="209"/>
        <v>0</v>
      </c>
    </row>
    <row r="4428" spans="1:14" x14ac:dyDescent="0.2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s="32" t="str">
        <f t="shared" si="207"/>
        <v/>
      </c>
      <c r="J4428" t="str">
        <f>IF(K4428="natural gas",VLOOKUP(D4428,'Cross-Page Data'!$I$4:$J$13,2,FALSE),IF(K4428="solar",VLOOKUP('Form 923'!D4428,'Cross-Page Data'!$I$14:$J$117,2,FALSE),K4428))</f>
        <v>hard coal</v>
      </c>
      <c r="K4428" t="str">
        <f>VLOOKUP(E4428,'Cross-Page Data'!$D$4:$F$48,3,FALSE)</f>
        <v>hard coal</v>
      </c>
      <c r="L4428" t="b">
        <f>IF(AND($P$6=FALSE,OR(C4428="Commercial NAICS Cogen",C4428="Industrial NAICS Cogen",C4428="NAICS-22 Cogen")),FALSE,IF(AND($P$7=FALSE,OR(C4428="Commercial NAICS Cogen",C4428="Commercial NAICS Non-Cogen",C4428="industrial NAICS Cogen", C4428="industrial NAICS non-cogen")),FALSE,TRUE))</f>
        <v>1</v>
      </c>
      <c r="M4428">
        <f t="shared" si="208"/>
        <v>1.3605442176870747E-3</v>
      </c>
      <c r="N4428">
        <f t="shared" si="209"/>
        <v>0</v>
      </c>
    </row>
    <row r="4429" spans="1:14" x14ac:dyDescent="0.2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s="32" t="str">
        <f t="shared" si="207"/>
        <v/>
      </c>
      <c r="J4429" t="str">
        <f>IF(K4429="natural gas",VLOOKUP(D4429,'Cross-Page Data'!$I$4:$J$13,2,FALSE),IF(K4429="solar",VLOOKUP('Form 923'!D4429,'Cross-Page Data'!$I$14:$J$117,2,FALSE),K4429))</f>
        <v>natural gas peaker</v>
      </c>
      <c r="K4429" t="str">
        <f>VLOOKUP(E4429,'Cross-Page Data'!$D$4:$F$48,3,FALSE)</f>
        <v>natural gas</v>
      </c>
      <c r="L4429" t="b">
        <f>IF(AND($P$6=FALSE,OR(C4429="Commercial NAICS Cogen",C4429="Industrial NAICS Cogen",C4429="NAICS-22 Cogen")),FALSE,IF(AND($P$7=FALSE,OR(C4429="Commercial NAICS Cogen",C4429="Commercial NAICS Non-Cogen",C4429="industrial NAICS Cogen", C4429="industrial NAICS non-cogen")),FALSE,TRUE))</f>
        <v>1</v>
      </c>
      <c r="M4429">
        <f t="shared" si="208"/>
        <v>4.9382716049382717E-4</v>
      </c>
      <c r="N4429">
        <f t="shared" si="209"/>
        <v>0</v>
      </c>
    </row>
    <row r="4430" spans="1:14" x14ac:dyDescent="0.2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s="32" t="str">
        <f t="shared" si="207"/>
        <v/>
      </c>
      <c r="J4430" t="str">
        <f>IF(K4430="natural gas",VLOOKUP(D4430,'Cross-Page Data'!$I$4:$J$13,2,FALSE),IF(K4430="solar",VLOOKUP('Form 923'!D4430,'Cross-Page Data'!$I$14:$J$117,2,FALSE),K4430))</f>
        <v>hard coal</v>
      </c>
      <c r="K4430" t="str">
        <f>VLOOKUP(E4430,'Cross-Page Data'!$D$4:$F$48,3,FALSE)</f>
        <v>hard coal</v>
      </c>
      <c r="L4430" t="b">
        <f>IF(AND($P$6=FALSE,OR(C4430="Commercial NAICS Cogen",C4430="Industrial NAICS Cogen",C4430="NAICS-22 Cogen")),FALSE,IF(AND($P$7=FALSE,OR(C4430="Commercial NAICS Cogen",C4430="Commercial NAICS Non-Cogen",C4430="industrial NAICS Cogen", C4430="industrial NAICS non-cogen")),FALSE,TRUE))</f>
        <v>1</v>
      </c>
      <c r="M4430">
        <f t="shared" si="208"/>
        <v>1.3605442176870747E-3</v>
      </c>
      <c r="N4430">
        <f t="shared" si="209"/>
        <v>0</v>
      </c>
    </row>
    <row r="4431" spans="1:14" x14ac:dyDescent="0.2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s="32" t="str">
        <f t="shared" si="207"/>
        <v/>
      </c>
      <c r="J4431" t="str">
        <f>IF(K4431="natural gas",VLOOKUP(D4431,'Cross-Page Data'!$I$4:$J$13,2,FALSE),IF(K4431="solar",VLOOKUP('Form 923'!D4431,'Cross-Page Data'!$I$14:$J$117,2,FALSE),K4431))</f>
        <v>hard coal</v>
      </c>
      <c r="K4431" t="str">
        <f>VLOOKUP(E4431,'Cross-Page Data'!$D$4:$F$48,3,FALSE)</f>
        <v>hard coal</v>
      </c>
      <c r="L4431" t="b">
        <f>IF(AND($P$6=FALSE,OR(C4431="Commercial NAICS Cogen",C4431="Industrial NAICS Cogen",C4431="NAICS-22 Cogen")),FALSE,IF(AND($P$7=FALSE,OR(C4431="Commercial NAICS Cogen",C4431="Commercial NAICS Non-Cogen",C4431="industrial NAICS Cogen", C4431="industrial NAICS non-cogen")),FALSE,TRUE))</f>
        <v>1</v>
      </c>
      <c r="M4431">
        <f t="shared" si="208"/>
        <v>1.3605442176870747E-3</v>
      </c>
      <c r="N4431">
        <f t="shared" si="209"/>
        <v>0</v>
      </c>
    </row>
    <row r="4432" spans="1:14" x14ac:dyDescent="0.2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s="32" t="str">
        <f t="shared" si="207"/>
        <v/>
      </c>
      <c r="J4432" t="str">
        <f>IF(K4432="natural gas",VLOOKUP(D4432,'Cross-Page Data'!$I$4:$J$13,2,FALSE),IF(K4432="solar",VLOOKUP('Form 923'!D4432,'Cross-Page Data'!$I$14:$J$117,2,FALSE),K4432))</f>
        <v>hard coal</v>
      </c>
      <c r="K4432" t="str">
        <f>VLOOKUP(E4432,'Cross-Page Data'!$D$4:$F$48,3,FALSE)</f>
        <v>hard coal</v>
      </c>
      <c r="L4432" t="b">
        <f>IF(AND($P$6=FALSE,OR(C4432="Commercial NAICS Cogen",C4432="Industrial NAICS Cogen",C4432="NAICS-22 Cogen")),FALSE,IF(AND($P$7=FALSE,OR(C4432="Commercial NAICS Cogen",C4432="Commercial NAICS Non-Cogen",C4432="industrial NAICS Cogen", C4432="industrial NAICS non-cogen")),FALSE,TRUE))</f>
        <v>1</v>
      </c>
      <c r="M4432">
        <f t="shared" si="208"/>
        <v>1.3605442176870747E-3</v>
      </c>
      <c r="N4432">
        <f t="shared" si="209"/>
        <v>0</v>
      </c>
    </row>
    <row r="4433" spans="1:14" x14ac:dyDescent="0.2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s="32" t="str">
        <f t="shared" si="207"/>
        <v/>
      </c>
      <c r="J4433" t="str">
        <f>IF(K4433="natural gas",VLOOKUP(D4433,'Cross-Page Data'!$I$4:$J$13,2,FALSE),IF(K4433="solar",VLOOKUP('Form 923'!D4433,'Cross-Page Data'!$I$14:$J$117,2,FALSE),K4433))</f>
        <v>hard coal</v>
      </c>
      <c r="K4433" t="str">
        <f>VLOOKUP(E4433,'Cross-Page Data'!$D$4:$F$48,3,FALSE)</f>
        <v>hard coal</v>
      </c>
      <c r="L4433" t="b">
        <f>IF(AND($P$6=FALSE,OR(C4433="Commercial NAICS Cogen",C4433="Industrial NAICS Cogen",C4433="NAICS-22 Cogen")),FALSE,IF(AND($P$7=FALSE,OR(C4433="Commercial NAICS Cogen",C4433="Commercial NAICS Non-Cogen",C4433="industrial NAICS Cogen", C4433="industrial NAICS non-cogen")),FALSE,TRUE))</f>
        <v>1</v>
      </c>
      <c r="M4433">
        <f t="shared" si="208"/>
        <v>1.3605442176870747E-3</v>
      </c>
      <c r="N4433">
        <f t="shared" si="209"/>
        <v>0</v>
      </c>
    </row>
    <row r="4434" spans="1:14" x14ac:dyDescent="0.2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s="32" t="str">
        <f t="shared" si="207"/>
        <v/>
      </c>
      <c r="J4434" t="str">
        <f>IF(K4434="natural gas",VLOOKUP(D4434,'Cross-Page Data'!$I$4:$J$13,2,FALSE),IF(K4434="solar",VLOOKUP('Form 923'!D4434,'Cross-Page Data'!$I$14:$J$117,2,FALSE),K4434))</f>
        <v>hard coal</v>
      </c>
      <c r="K4434" t="str">
        <f>VLOOKUP(E4434,'Cross-Page Data'!$D$4:$F$48,3,FALSE)</f>
        <v>hard coal</v>
      </c>
      <c r="L4434" t="b">
        <f>IF(AND($P$6=FALSE,OR(C4434="Commercial NAICS Cogen",C4434="Industrial NAICS Cogen",C4434="NAICS-22 Cogen")),FALSE,IF(AND($P$7=FALSE,OR(C4434="Commercial NAICS Cogen",C4434="Commercial NAICS Non-Cogen",C4434="industrial NAICS Cogen", C4434="industrial NAICS non-cogen")),FALSE,TRUE))</f>
        <v>1</v>
      </c>
      <c r="M4434">
        <f t="shared" si="208"/>
        <v>1.3605442176870747E-3</v>
      </c>
      <c r="N4434">
        <f t="shared" si="209"/>
        <v>0</v>
      </c>
    </row>
    <row r="4435" spans="1:14" x14ac:dyDescent="0.2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s="32" t="str">
        <f t="shared" si="207"/>
        <v/>
      </c>
      <c r="J4435" t="str">
        <f>IF(K4435="natural gas",VLOOKUP(D4435,'Cross-Page Data'!$I$4:$J$13,2,FALSE),IF(K4435="solar",VLOOKUP('Form 923'!D4435,'Cross-Page Data'!$I$14:$J$117,2,FALSE),K4435))</f>
        <v>hard coal</v>
      </c>
      <c r="K4435" t="str">
        <f>VLOOKUP(E4435,'Cross-Page Data'!$D$4:$F$48,3,FALSE)</f>
        <v>hard coal</v>
      </c>
      <c r="L4435" t="b">
        <f>IF(AND($P$6=FALSE,OR(C4435="Commercial NAICS Cogen",C4435="Industrial NAICS Cogen",C4435="NAICS-22 Cogen")),FALSE,IF(AND($P$7=FALSE,OR(C4435="Commercial NAICS Cogen",C4435="Commercial NAICS Non-Cogen",C4435="industrial NAICS Cogen", C4435="industrial NAICS non-cogen")),FALSE,TRUE))</f>
        <v>1</v>
      </c>
      <c r="M4435">
        <f t="shared" si="208"/>
        <v>1.3605442176870747E-3</v>
      </c>
      <c r="N4435">
        <f t="shared" si="209"/>
        <v>0</v>
      </c>
    </row>
    <row r="4436" spans="1:14" x14ac:dyDescent="0.2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s="32" t="str">
        <f t="shared" si="207"/>
        <v/>
      </c>
      <c r="J4436" t="str">
        <f>IF(K4436="natural gas",VLOOKUP(D4436,'Cross-Page Data'!$I$4:$J$13,2,FALSE),IF(K4436="solar",VLOOKUP('Form 923'!D4436,'Cross-Page Data'!$I$14:$J$117,2,FALSE),K4436))</f>
        <v>hard coal</v>
      </c>
      <c r="K4436" t="str">
        <f>VLOOKUP(E4436,'Cross-Page Data'!$D$4:$F$48,3,FALSE)</f>
        <v>hard coal</v>
      </c>
      <c r="L4436" t="b">
        <f>IF(AND($P$6=FALSE,OR(C4436="Commercial NAICS Cogen",C4436="Industrial NAICS Cogen",C4436="NAICS-22 Cogen")),FALSE,IF(AND($P$7=FALSE,OR(C4436="Commercial NAICS Cogen",C4436="Commercial NAICS Non-Cogen",C4436="industrial NAICS Cogen", C4436="industrial NAICS non-cogen")),FALSE,TRUE))</f>
        <v>1</v>
      </c>
      <c r="M4436">
        <f t="shared" si="208"/>
        <v>1.3605442176870747E-3</v>
      </c>
      <c r="N4436">
        <f t="shared" si="209"/>
        <v>0</v>
      </c>
    </row>
    <row r="4437" spans="1:14" x14ac:dyDescent="0.2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s="32" t="str">
        <f t="shared" si="207"/>
        <v/>
      </c>
      <c r="J4437" t="str">
        <f>IF(K4437="natural gas",VLOOKUP(D4437,'Cross-Page Data'!$I$4:$J$13,2,FALSE),IF(K4437="solar",VLOOKUP('Form 923'!D4437,'Cross-Page Data'!$I$14:$J$117,2,FALSE),K4437))</f>
        <v>hard coal</v>
      </c>
      <c r="K4437" t="str">
        <f>VLOOKUP(E4437,'Cross-Page Data'!$D$4:$F$48,3,FALSE)</f>
        <v>hard coal</v>
      </c>
      <c r="L4437" t="b">
        <f>IF(AND($P$6=FALSE,OR(C4437="Commercial NAICS Cogen",C4437="Industrial NAICS Cogen",C4437="NAICS-22 Cogen")),FALSE,IF(AND($P$7=FALSE,OR(C4437="Commercial NAICS Cogen",C4437="Commercial NAICS Non-Cogen",C4437="industrial NAICS Cogen", C4437="industrial NAICS non-cogen")),FALSE,TRUE))</f>
        <v>1</v>
      </c>
      <c r="M4437">
        <f t="shared" si="208"/>
        <v>1.3605442176870747E-3</v>
      </c>
      <c r="N4437">
        <f t="shared" si="209"/>
        <v>0</v>
      </c>
    </row>
    <row r="4438" spans="1:14" x14ac:dyDescent="0.2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s="32" t="str">
        <f t="shared" si="207"/>
        <v/>
      </c>
      <c r="J4438" t="str">
        <f>IF(K4438="natural gas",VLOOKUP(D4438,'Cross-Page Data'!$I$4:$J$13,2,FALSE),IF(K4438="solar",VLOOKUP('Form 923'!D4438,'Cross-Page Data'!$I$14:$J$117,2,FALSE),K4438))</f>
        <v>hard coal</v>
      </c>
      <c r="K4438" t="str">
        <f>VLOOKUP(E4438,'Cross-Page Data'!$D$4:$F$48,3,FALSE)</f>
        <v>hard coal</v>
      </c>
      <c r="L4438" t="b">
        <f>IF(AND($P$6=FALSE,OR(C4438="Commercial NAICS Cogen",C4438="Industrial NAICS Cogen",C4438="NAICS-22 Cogen")),FALSE,IF(AND($P$7=FALSE,OR(C4438="Commercial NAICS Cogen",C4438="Commercial NAICS Non-Cogen",C4438="industrial NAICS Cogen", C4438="industrial NAICS non-cogen")),FALSE,TRUE))</f>
        <v>1</v>
      </c>
      <c r="M4438">
        <f t="shared" si="208"/>
        <v>1.3605442176870747E-3</v>
      </c>
      <c r="N4438">
        <f t="shared" si="209"/>
        <v>0</v>
      </c>
    </row>
    <row r="4439" spans="1:14" x14ac:dyDescent="0.2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s="32" t="str">
        <f t="shared" si="207"/>
        <v/>
      </c>
      <c r="J4439" t="str">
        <f>IF(K4439="natural gas",VLOOKUP(D4439,'Cross-Page Data'!$I$4:$J$13,2,FALSE),IF(K4439="solar",VLOOKUP('Form 923'!D4439,'Cross-Page Data'!$I$14:$J$117,2,FALSE),K4439))</f>
        <v>hard coal</v>
      </c>
      <c r="K4439" t="str">
        <f>VLOOKUP(E4439,'Cross-Page Data'!$D$4:$F$48,3,FALSE)</f>
        <v>hard coal</v>
      </c>
      <c r="L4439" t="b">
        <f>IF(AND($P$6=FALSE,OR(C4439="Commercial NAICS Cogen",C4439="Industrial NAICS Cogen",C4439="NAICS-22 Cogen")),FALSE,IF(AND($P$7=FALSE,OR(C4439="Commercial NAICS Cogen",C4439="Commercial NAICS Non-Cogen",C4439="industrial NAICS Cogen", C4439="industrial NAICS non-cogen")),FALSE,TRUE))</f>
        <v>1</v>
      </c>
      <c r="M4439">
        <f t="shared" si="208"/>
        <v>1.3605442176870747E-3</v>
      </c>
      <c r="N4439">
        <f t="shared" si="209"/>
        <v>0</v>
      </c>
    </row>
    <row r="4440" spans="1:14" x14ac:dyDescent="0.2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s="32">
        <f t="shared" si="207"/>
        <v>8901999.3997562714</v>
      </c>
      <c r="J4440" t="str">
        <f>IF(K4440="natural gas",VLOOKUP(D4440,'Cross-Page Data'!$I$4:$J$13,2,FALSE),IF(K4440="solar",VLOOKUP('Form 923'!D4440,'Cross-Page Data'!$I$14:$J$117,2,FALSE),K4440))</f>
        <v>hydro</v>
      </c>
      <c r="K4440" t="str">
        <f>VLOOKUP(E4440,'Cross-Page Data'!$D$4:$F$48,3,FALSE)</f>
        <v>hydro</v>
      </c>
      <c r="L4440" t="b">
        <f>IF(AND($P$6=FALSE,OR(C4440="Commercial NAICS Cogen",C4440="Industrial NAICS Cogen",C4440="NAICS-22 Cogen")),FALSE,IF(AND($P$7=FALSE,OR(C4440="Commercial NAICS Cogen",C4440="Commercial NAICS Non-Cogen",C4440="industrial NAICS Cogen", C4440="industrial NAICS non-cogen")),FALSE,TRUE))</f>
        <v>1</v>
      </c>
      <c r="M4440">
        <f t="shared" si="208"/>
        <v>0.49455040871934602</v>
      </c>
      <c r="N4440">
        <f t="shared" si="209"/>
        <v>1</v>
      </c>
    </row>
    <row r="4441" spans="1:14" x14ac:dyDescent="0.2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s="32">
        <f t="shared" si="207"/>
        <v>20432812.5</v>
      </c>
      <c r="J4441" t="str">
        <f>IF(K4441="natural gas",VLOOKUP(D4441,'Cross-Page Data'!$I$4:$J$13,2,FALSE),IF(K4441="solar",VLOOKUP('Form 923'!D4441,'Cross-Page Data'!$I$14:$J$117,2,FALSE),K4441))</f>
        <v>natural gas peaker</v>
      </c>
      <c r="K4441" t="str">
        <f>VLOOKUP(E4441,'Cross-Page Data'!$D$4:$F$48,3,FALSE)</f>
        <v>natural gas</v>
      </c>
      <c r="L4441" t="b">
        <f>IF(AND($P$6=FALSE,OR(C4441="Commercial NAICS Cogen",C4441="Industrial NAICS Cogen",C4441="NAICS-22 Cogen")),FALSE,IF(AND($P$7=FALSE,OR(C4441="Commercial NAICS Cogen",C4441="Commercial NAICS Non-Cogen",C4441="industrial NAICS Cogen", C4441="industrial NAICS non-cogen")),FALSE,TRUE))</f>
        <v>1</v>
      </c>
      <c r="M4441">
        <f t="shared" si="208"/>
        <v>5.7283950617283953E-2</v>
      </c>
      <c r="N4441">
        <f t="shared" si="209"/>
        <v>1</v>
      </c>
    </row>
    <row r="4442" spans="1:14" x14ac:dyDescent="0.2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s="32">
        <f t="shared" si="207"/>
        <v>12276152.36537754</v>
      </c>
      <c r="J4442" t="str">
        <f>IF(K4442="natural gas",VLOOKUP(D4442,'Cross-Page Data'!$I$4:$J$13,2,FALSE),IF(K4442="solar",VLOOKUP('Form 923'!D4442,'Cross-Page Data'!$I$14:$J$117,2,FALSE),K4442))</f>
        <v>natural gas peaker</v>
      </c>
      <c r="K4442" t="str">
        <f>VLOOKUP(E4442,'Cross-Page Data'!$D$4:$F$48,3,FALSE)</f>
        <v>natural gas</v>
      </c>
      <c r="L4442" t="b">
        <f>IF(AND($P$6=FALSE,OR(C4442="Commercial NAICS Cogen",C4442="Industrial NAICS Cogen",C4442="NAICS-22 Cogen")),FALSE,IF(AND($P$7=FALSE,OR(C4442="Commercial NAICS Cogen",C4442="Commercial NAICS Non-Cogen",C4442="industrial NAICS Cogen", C4442="industrial NAICS non-cogen")),FALSE,TRUE))</f>
        <v>1</v>
      </c>
      <c r="M4442">
        <f t="shared" si="208"/>
        <v>0.25876543209876546</v>
      </c>
      <c r="N4442">
        <f t="shared" si="209"/>
        <v>1</v>
      </c>
    </row>
    <row r="4443" spans="1:14" x14ac:dyDescent="0.2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s="32">
        <f t="shared" si="207"/>
        <v>12883086.049309842</v>
      </c>
      <c r="J4443" t="str">
        <f>IF(K4443="natural gas",VLOOKUP(D4443,'Cross-Page Data'!$I$4:$J$13,2,FALSE),IF(K4443="solar",VLOOKUP('Form 923'!D4443,'Cross-Page Data'!$I$14:$J$117,2,FALSE),K4443))</f>
        <v>heavy or residual fuel oil</v>
      </c>
      <c r="K4443" t="str">
        <f>VLOOKUP(E4443,'Cross-Page Data'!$D$4:$F$48,3,FALSE)</f>
        <v>heavy or residual fuel oil</v>
      </c>
      <c r="L4443" t="b">
        <f>IF(AND($P$6=FALSE,OR(C4443="Commercial NAICS Cogen",C4443="Industrial NAICS Cogen",C4443="NAICS-22 Cogen")),FALSE,IF(AND($P$7=FALSE,OR(C4443="Commercial NAICS Cogen",C4443="Commercial NAICS Non-Cogen",C4443="industrial NAICS Cogen", C4443="industrial NAICS non-cogen")),FALSE,TRUE))</f>
        <v>1</v>
      </c>
      <c r="M4443">
        <f t="shared" si="208"/>
        <v>0.18514056224899597</v>
      </c>
      <c r="N4443">
        <f t="shared" si="209"/>
        <v>1</v>
      </c>
    </row>
    <row r="4444" spans="1:14" x14ac:dyDescent="0.2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s="32">
        <f t="shared" si="207"/>
        <v>0</v>
      </c>
      <c r="J4444" t="str">
        <f>IF(K4444="natural gas",VLOOKUP(D4444,'Cross-Page Data'!$I$4:$J$13,2,FALSE),IF(K4444="solar",VLOOKUP('Form 923'!D4444,'Cross-Page Data'!$I$14:$J$117,2,FALSE),K4444))</f>
        <v>nuclear</v>
      </c>
      <c r="K4444" t="str">
        <f>VLOOKUP(E4444,'Cross-Page Data'!$D$4:$F$48,3,FALSE)</f>
        <v>nuclear</v>
      </c>
      <c r="L4444" t="b">
        <f>IF(AND($P$6=FALSE,OR(C4444="Commercial NAICS Cogen",C4444="Industrial NAICS Cogen",C4444="NAICS-22 Cogen")),FALSE,IF(AND($P$7=FALSE,OR(C4444="Commercial NAICS Cogen",C4444="Commercial NAICS Non-Cogen",C4444="industrial NAICS Cogen", C4444="industrial NAICS non-cogen")),FALSE,TRUE))</f>
        <v>1</v>
      </c>
      <c r="M4444">
        <f t="shared" si="208"/>
        <v>1.020408163265306E-2</v>
      </c>
      <c r="N4444">
        <f t="shared" si="209"/>
        <v>0</v>
      </c>
    </row>
    <row r="4445" spans="1:14" x14ac:dyDescent="0.2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s="32">
        <f t="shared" si="207"/>
        <v>9508620.9490566608</v>
      </c>
      <c r="J4445" t="str">
        <f>IF(K4445="natural gas",VLOOKUP(D4445,'Cross-Page Data'!$I$4:$J$13,2,FALSE),IF(K4445="solar",VLOOKUP('Form 923'!D4445,'Cross-Page Data'!$I$14:$J$117,2,FALSE),K4445))</f>
        <v>heavy or residual fuel oil</v>
      </c>
      <c r="K4445" t="str">
        <f>VLOOKUP(E4445,'Cross-Page Data'!$D$4:$F$48,3,FALSE)</f>
        <v>heavy or residual fuel oil</v>
      </c>
      <c r="L4445" t="b">
        <f>IF(AND($P$6=FALSE,OR(C4445="Commercial NAICS Cogen",C4445="Industrial NAICS Cogen",C4445="NAICS-22 Cogen")),FALSE,IF(AND($P$7=FALSE,OR(C4445="Commercial NAICS Cogen",C4445="Commercial NAICS Non-Cogen",C4445="industrial NAICS Cogen", C4445="industrial NAICS non-cogen")),FALSE,TRUE))</f>
        <v>1</v>
      </c>
      <c r="M4445">
        <f t="shared" si="208"/>
        <v>0.44658634538152608</v>
      </c>
      <c r="N4445">
        <f t="shared" si="209"/>
        <v>1</v>
      </c>
    </row>
    <row r="4446" spans="1:14" x14ac:dyDescent="0.2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s="32">
        <f t="shared" si="207"/>
        <v>9518261.7813246362</v>
      </c>
      <c r="J4446" t="str">
        <f>IF(K4446="natural gas",VLOOKUP(D4446,'Cross-Page Data'!$I$4:$J$13,2,FALSE),IF(K4446="solar",VLOOKUP('Form 923'!D4446,'Cross-Page Data'!$I$14:$J$117,2,FALSE),K4446))</f>
        <v>natural gas peaker</v>
      </c>
      <c r="K4446" t="str">
        <f>VLOOKUP(E4446,'Cross-Page Data'!$D$4:$F$48,3,FALSE)</f>
        <v>natural gas</v>
      </c>
      <c r="L4446" t="b">
        <f>IF(AND($P$6=FALSE,OR(C4446="Commercial NAICS Cogen",C4446="Industrial NAICS Cogen",C4446="NAICS-22 Cogen")),FALSE,IF(AND($P$7=FALSE,OR(C4446="Commercial NAICS Cogen",C4446="Commercial NAICS Non-Cogen",C4446="industrial NAICS Cogen", C4446="industrial NAICS non-cogen")),FALSE,TRUE))</f>
        <v>1</v>
      </c>
      <c r="M4446">
        <f t="shared" si="208"/>
        <v>0.5377777777777778</v>
      </c>
      <c r="N4446">
        <f t="shared" si="209"/>
        <v>1</v>
      </c>
    </row>
    <row r="4447" spans="1:14" x14ac:dyDescent="0.2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s="32">
        <f t="shared" si="207"/>
        <v>8901994.3717117328</v>
      </c>
      <c r="J4447" t="str">
        <f>IF(K4447="natural gas",VLOOKUP(D4447,'Cross-Page Data'!$I$4:$J$13,2,FALSE),IF(K4447="solar",VLOOKUP('Form 923'!D4447,'Cross-Page Data'!$I$14:$J$117,2,FALSE),K4447))</f>
        <v>hydro</v>
      </c>
      <c r="K4447" t="str">
        <f>VLOOKUP(E4447,'Cross-Page Data'!$D$4:$F$48,3,FALSE)</f>
        <v>hydro</v>
      </c>
      <c r="L4447" t="b">
        <f>IF(AND($P$6=FALSE,OR(C4447="Commercial NAICS Cogen",C4447="Industrial NAICS Cogen",C4447="NAICS-22 Cogen")),FALSE,IF(AND($P$7=FALSE,OR(C4447="Commercial NAICS Cogen",C4447="Commercial NAICS Non-Cogen",C4447="industrial NAICS Cogen", C4447="industrial NAICS non-cogen")),FALSE,TRUE))</f>
        <v>1</v>
      </c>
      <c r="M4447">
        <f t="shared" si="208"/>
        <v>0.60899182561307907</v>
      </c>
      <c r="N4447">
        <f t="shared" si="209"/>
        <v>1</v>
      </c>
    </row>
    <row r="4448" spans="1:14" x14ac:dyDescent="0.2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s="32">
        <f t="shared" si="207"/>
        <v>8902010.8810003307</v>
      </c>
      <c r="J4448" t="str">
        <f>IF(K4448="natural gas",VLOOKUP(D4448,'Cross-Page Data'!$I$4:$J$13,2,FALSE),IF(K4448="solar",VLOOKUP('Form 923'!D4448,'Cross-Page Data'!$I$14:$J$117,2,FALSE),K4448))</f>
        <v>hydro</v>
      </c>
      <c r="K4448" t="str">
        <f>VLOOKUP(E4448,'Cross-Page Data'!$D$4:$F$48,3,FALSE)</f>
        <v>hydro</v>
      </c>
      <c r="L4448" t="b">
        <f>IF(AND($P$6=FALSE,OR(C4448="Commercial NAICS Cogen",C4448="Industrial NAICS Cogen",C4448="NAICS-22 Cogen")),FALSE,IF(AND($P$7=FALSE,OR(C4448="Commercial NAICS Cogen",C4448="Commercial NAICS Non-Cogen",C4448="industrial NAICS Cogen", C4448="industrial NAICS non-cogen")),FALSE,TRUE))</f>
        <v>1</v>
      </c>
      <c r="M4448">
        <f t="shared" si="208"/>
        <v>0.27861035422343322</v>
      </c>
      <c r="N4448">
        <f t="shared" si="209"/>
        <v>1</v>
      </c>
    </row>
    <row r="4449" spans="1:14" x14ac:dyDescent="0.2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s="32" t="str">
        <f t="shared" si="207"/>
        <v/>
      </c>
      <c r="J4449" t="str">
        <f>IF(K4449="natural gas",VLOOKUP(D4449,'Cross-Page Data'!$I$4:$J$13,2,FALSE),IF(K4449="solar",VLOOKUP('Form 923'!D4449,'Cross-Page Data'!$I$14:$J$117,2,FALSE),K4449))</f>
        <v>heavy or residual fuel oil</v>
      </c>
      <c r="K4449" t="str">
        <f>VLOOKUP(E4449,'Cross-Page Data'!$D$4:$F$48,3,FALSE)</f>
        <v>heavy or residual fuel oil</v>
      </c>
      <c r="L4449" t="b">
        <f>IF(AND($P$6=FALSE,OR(C4449="Commercial NAICS Cogen",C4449="Industrial NAICS Cogen",C4449="NAICS-22 Cogen")),FALSE,IF(AND($P$7=FALSE,OR(C4449="Commercial NAICS Cogen",C4449="Commercial NAICS Non-Cogen",C4449="industrial NAICS Cogen", C4449="industrial NAICS non-cogen")),FALSE,TRUE))</f>
        <v>1</v>
      </c>
      <c r="M4449">
        <f t="shared" si="208"/>
        <v>4.0160642570281126E-4</v>
      </c>
      <c r="N4449">
        <f t="shared" si="209"/>
        <v>0</v>
      </c>
    </row>
    <row r="4450" spans="1:14" x14ac:dyDescent="0.2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s="32" t="str">
        <f t="shared" si="207"/>
        <v/>
      </c>
      <c r="J4450" t="str">
        <f>IF(K4450="natural gas",VLOOKUP(D4450,'Cross-Page Data'!$I$4:$J$13,2,FALSE),IF(K4450="solar",VLOOKUP('Form 923'!D4450,'Cross-Page Data'!$I$14:$J$117,2,FALSE),K4450))</f>
        <v>petroleum</v>
      </c>
      <c r="K4450" t="str">
        <f>VLOOKUP(E4450,'Cross-Page Data'!$D$4:$F$48,3,FALSE)</f>
        <v>petroleum</v>
      </c>
      <c r="L4450" t="b">
        <f>IF(AND($P$6=FALSE,OR(C4450="Commercial NAICS Cogen",C4450="Industrial NAICS Cogen",C4450="NAICS-22 Cogen")),FALSE,IF(AND($P$7=FALSE,OR(C4450="Commercial NAICS Cogen",C4450="Commercial NAICS Non-Cogen",C4450="industrial NAICS Cogen", C4450="industrial NAICS non-cogen")),FALSE,TRUE))</f>
        <v>1</v>
      </c>
      <c r="M4450">
        <f t="shared" si="208"/>
        <v>8.6956521739130436E-3</v>
      </c>
      <c r="N4450">
        <f t="shared" si="209"/>
        <v>0</v>
      </c>
    </row>
    <row r="4451" spans="1:14" x14ac:dyDescent="0.2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s="32">
        <f t="shared" si="207"/>
        <v>18652173.913043477</v>
      </c>
      <c r="J4451" t="str">
        <f>IF(K4451="natural gas",VLOOKUP(D4451,'Cross-Page Data'!$I$4:$J$13,2,FALSE),IF(K4451="solar",VLOOKUP('Form 923'!D4451,'Cross-Page Data'!$I$14:$J$117,2,FALSE),K4451))</f>
        <v>natural gas peaker</v>
      </c>
      <c r="K4451" t="str">
        <f>VLOOKUP(E4451,'Cross-Page Data'!$D$4:$F$48,3,FALSE)</f>
        <v>natural gas</v>
      </c>
      <c r="L4451" t="b">
        <f>IF(AND($P$6=FALSE,OR(C4451="Commercial NAICS Cogen",C4451="Industrial NAICS Cogen",C4451="NAICS-22 Cogen")),FALSE,IF(AND($P$7=FALSE,OR(C4451="Commercial NAICS Cogen",C4451="Commercial NAICS Non-Cogen",C4451="industrial NAICS Cogen", C4451="industrial NAICS non-cogen")),FALSE,TRUE))</f>
        <v>1</v>
      </c>
      <c r="M4451">
        <f t="shared" si="208"/>
        <v>7.0617283950617282E-2</v>
      </c>
      <c r="N4451">
        <f t="shared" si="209"/>
        <v>1</v>
      </c>
    </row>
    <row r="4452" spans="1:14" x14ac:dyDescent="0.2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s="32">
        <f t="shared" si="207"/>
        <v>0</v>
      </c>
      <c r="J4452" t="str">
        <f>IF(K4452="natural gas",VLOOKUP(D4452,'Cross-Page Data'!$I$4:$J$13,2,FALSE),IF(K4452="solar",VLOOKUP('Form 923'!D4452,'Cross-Page Data'!$I$14:$J$117,2,FALSE),K4452))</f>
        <v>hydro</v>
      </c>
      <c r="K4452" t="str">
        <f>VLOOKUP(E4452,'Cross-Page Data'!$D$4:$F$48,3,FALSE)</f>
        <v>hydro</v>
      </c>
      <c r="L4452" t="b">
        <f>IF(AND($P$6=FALSE,OR(C4452="Commercial NAICS Cogen",C4452="Industrial NAICS Cogen",C4452="NAICS-22 Cogen")),FALSE,IF(AND($P$7=FALSE,OR(C4452="Commercial NAICS Cogen",C4452="Commercial NAICS Non-Cogen",C4452="industrial NAICS Cogen", C4452="industrial NAICS non-cogen")),FALSE,TRUE))</f>
        <v>1</v>
      </c>
      <c r="M4452">
        <f t="shared" si="208"/>
        <v>0.93188010899182561</v>
      </c>
      <c r="N4452">
        <f t="shared" si="209"/>
        <v>1</v>
      </c>
    </row>
    <row r="4453" spans="1:14" x14ac:dyDescent="0.2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s="32">
        <f t="shared" si="207"/>
        <v>8902065.7995409332</v>
      </c>
      <c r="J4453" t="str">
        <f>IF(K4453="natural gas",VLOOKUP(D4453,'Cross-Page Data'!$I$4:$J$13,2,FALSE),IF(K4453="solar",VLOOKUP('Form 923'!D4453,'Cross-Page Data'!$I$14:$J$117,2,FALSE),K4453))</f>
        <v>hydro</v>
      </c>
      <c r="K4453" t="str">
        <f>VLOOKUP(E4453,'Cross-Page Data'!$D$4:$F$48,3,FALSE)</f>
        <v>hydro</v>
      </c>
      <c r="L4453" t="b">
        <f>IF(AND($P$6=FALSE,OR(C4453="Commercial NAICS Cogen",C4453="Industrial NAICS Cogen",C4453="NAICS-22 Cogen")),FALSE,IF(AND($P$7=FALSE,OR(C4453="Commercial NAICS Cogen",C4453="Commercial NAICS Non-Cogen",C4453="industrial NAICS Cogen", C4453="industrial NAICS non-cogen")),FALSE,TRUE))</f>
        <v>1</v>
      </c>
      <c r="M4453">
        <f t="shared" si="208"/>
        <v>0.12602179836512262</v>
      </c>
      <c r="N4453">
        <f t="shared" si="209"/>
        <v>1</v>
      </c>
    </row>
    <row r="4454" spans="1:14" x14ac:dyDescent="0.2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s="32" t="str">
        <f t="shared" si="207"/>
        <v/>
      </c>
      <c r="J4454" t="str">
        <f>IF(K4454="natural gas",VLOOKUP(D4454,'Cross-Page Data'!$I$4:$J$13,2,FALSE),IF(K4454="solar",VLOOKUP('Form 923'!D4454,'Cross-Page Data'!$I$14:$J$117,2,FALSE),K4454))</f>
        <v>heavy or residual fuel oil</v>
      </c>
      <c r="K4454" t="str">
        <f>VLOOKUP(E4454,'Cross-Page Data'!$D$4:$F$48,3,FALSE)</f>
        <v>heavy or residual fuel oil</v>
      </c>
      <c r="L4454" t="b">
        <f>IF(AND($P$6=FALSE,OR(C4454="Commercial NAICS Cogen",C4454="Industrial NAICS Cogen",C4454="NAICS-22 Cogen")),FALSE,IF(AND($P$7=FALSE,OR(C4454="Commercial NAICS Cogen",C4454="Commercial NAICS Non-Cogen",C4454="industrial NAICS Cogen", C4454="industrial NAICS non-cogen")),FALSE,TRUE))</f>
        <v>1</v>
      </c>
      <c r="M4454">
        <f t="shared" si="208"/>
        <v>4.0160642570281126E-4</v>
      </c>
      <c r="N4454">
        <f t="shared" si="209"/>
        <v>0</v>
      </c>
    </row>
    <row r="4455" spans="1:14" x14ac:dyDescent="0.2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s="32" t="str">
        <f t="shared" si="207"/>
        <v/>
      </c>
      <c r="J4455" t="str">
        <f>IF(K4455="natural gas",VLOOKUP(D4455,'Cross-Page Data'!$I$4:$J$13,2,FALSE),IF(K4455="solar",VLOOKUP('Form 923'!D4455,'Cross-Page Data'!$I$14:$J$117,2,FALSE),K4455))</f>
        <v>natural gas peaker</v>
      </c>
      <c r="K4455" t="str">
        <f>VLOOKUP(E4455,'Cross-Page Data'!$D$4:$F$48,3,FALSE)</f>
        <v>natural gas</v>
      </c>
      <c r="L4455" t="b">
        <f>IF(AND($P$6=FALSE,OR(C4455="Commercial NAICS Cogen",C4455="Industrial NAICS Cogen",C4455="NAICS-22 Cogen")),FALSE,IF(AND($P$7=FALSE,OR(C4455="Commercial NAICS Cogen",C4455="Commercial NAICS Non-Cogen",C4455="industrial NAICS Cogen", C4455="industrial NAICS non-cogen")),FALSE,TRUE))</f>
        <v>1</v>
      </c>
      <c r="M4455">
        <f t="shared" si="208"/>
        <v>4.9382716049382717E-4</v>
      </c>
      <c r="N4455">
        <f t="shared" si="209"/>
        <v>0</v>
      </c>
    </row>
    <row r="4456" spans="1:14" x14ac:dyDescent="0.2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s="32" t="str">
        <f t="shared" si="207"/>
        <v/>
      </c>
      <c r="J4456" t="str">
        <f>IF(K4456="natural gas",VLOOKUP(D4456,'Cross-Page Data'!$I$4:$J$13,2,FALSE),IF(K4456="solar",VLOOKUP('Form 923'!D4456,'Cross-Page Data'!$I$14:$J$117,2,FALSE),K4456))</f>
        <v>heavy or residual fuel oil</v>
      </c>
      <c r="K4456" t="str">
        <f>VLOOKUP(E4456,'Cross-Page Data'!$D$4:$F$48,3,FALSE)</f>
        <v>heavy or residual fuel oil</v>
      </c>
      <c r="L4456" t="b">
        <f>IF(AND($P$6=FALSE,OR(C4456="Commercial NAICS Cogen",C4456="Industrial NAICS Cogen",C4456="NAICS-22 Cogen")),FALSE,IF(AND($P$7=FALSE,OR(C4456="Commercial NAICS Cogen",C4456="Commercial NAICS Non-Cogen",C4456="industrial NAICS Cogen", C4456="industrial NAICS non-cogen")),FALSE,TRUE))</f>
        <v>1</v>
      </c>
      <c r="M4456">
        <f t="shared" si="208"/>
        <v>4.0160642570281126E-4</v>
      </c>
      <c r="N4456">
        <f t="shared" si="209"/>
        <v>0</v>
      </c>
    </row>
    <row r="4457" spans="1:14" x14ac:dyDescent="0.2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s="32" t="str">
        <f t="shared" si="207"/>
        <v/>
      </c>
      <c r="J4457" t="str">
        <f>IF(K4457="natural gas",VLOOKUP(D4457,'Cross-Page Data'!$I$4:$J$13,2,FALSE),IF(K4457="solar",VLOOKUP('Form 923'!D4457,'Cross-Page Data'!$I$14:$J$117,2,FALSE),K4457))</f>
        <v>hard coal</v>
      </c>
      <c r="K4457" t="str">
        <f>VLOOKUP(E4457,'Cross-Page Data'!$D$4:$F$48,3,FALSE)</f>
        <v>hard coal</v>
      </c>
      <c r="L4457" t="b">
        <f>IF(AND($P$6=FALSE,OR(C4457="Commercial NAICS Cogen",C4457="Industrial NAICS Cogen",C4457="NAICS-22 Cogen")),FALSE,IF(AND($P$7=FALSE,OR(C4457="Commercial NAICS Cogen",C4457="Commercial NAICS Non-Cogen",C4457="industrial NAICS Cogen", C4457="industrial NAICS non-cogen")),FALSE,TRUE))</f>
        <v>0</v>
      </c>
      <c r="M4457">
        <f t="shared" si="208"/>
        <v>1.3605442176870747E-3</v>
      </c>
      <c r="N4457">
        <f t="shared" si="209"/>
        <v>0</v>
      </c>
    </row>
    <row r="4458" spans="1:14" x14ac:dyDescent="0.2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s="32" t="str">
        <f t="shared" si="207"/>
        <v/>
      </c>
      <c r="J4458" t="str">
        <f>IF(K4458="natural gas",VLOOKUP(D4458,'Cross-Page Data'!$I$4:$J$13,2,FALSE),IF(K4458="solar",VLOOKUP('Form 923'!D4458,'Cross-Page Data'!$I$14:$J$117,2,FALSE),K4458))</f>
        <v>heavy or residual fuel oil</v>
      </c>
      <c r="K4458" t="str">
        <f>VLOOKUP(E4458,'Cross-Page Data'!$D$4:$F$48,3,FALSE)</f>
        <v>heavy or residual fuel oil</v>
      </c>
      <c r="L4458" t="b">
        <f>IF(AND($P$6=FALSE,OR(C4458="Commercial NAICS Cogen",C4458="Industrial NAICS Cogen",C4458="NAICS-22 Cogen")),FALSE,IF(AND($P$7=FALSE,OR(C4458="Commercial NAICS Cogen",C4458="Commercial NAICS Non-Cogen",C4458="industrial NAICS Cogen", C4458="industrial NAICS non-cogen")),FALSE,TRUE))</f>
        <v>0</v>
      </c>
      <c r="M4458">
        <f t="shared" si="208"/>
        <v>4.0160642570281126E-4</v>
      </c>
      <c r="N4458">
        <f t="shared" si="209"/>
        <v>0</v>
      </c>
    </row>
    <row r="4459" spans="1:14" x14ac:dyDescent="0.2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s="32">
        <f t="shared" si="207"/>
        <v>5824672.0782534853</v>
      </c>
      <c r="J4459" t="str">
        <f>IF(K4459="natural gas",VLOOKUP(D4459,'Cross-Page Data'!$I$4:$J$13,2,FALSE),IF(K4459="solar",VLOOKUP('Form 923'!D4459,'Cross-Page Data'!$I$14:$J$117,2,FALSE),K4459))</f>
        <v>natural gas peaker</v>
      </c>
      <c r="K4459" t="str">
        <f>VLOOKUP(E4459,'Cross-Page Data'!$D$4:$F$48,3,FALSE)</f>
        <v>natural gas</v>
      </c>
      <c r="L4459" t="b">
        <f>IF(AND($P$6=FALSE,OR(C4459="Commercial NAICS Cogen",C4459="Industrial NAICS Cogen",C4459="NAICS-22 Cogen")),FALSE,IF(AND($P$7=FALSE,OR(C4459="Commercial NAICS Cogen",C4459="Commercial NAICS Non-Cogen",C4459="industrial NAICS Cogen", C4459="industrial NAICS non-cogen")),FALSE,TRUE))</f>
        <v>0</v>
      </c>
      <c r="M4459">
        <f t="shared" si="208"/>
        <v>0.64197530864197527</v>
      </c>
      <c r="N4459">
        <f t="shared" si="209"/>
        <v>1</v>
      </c>
    </row>
    <row r="4460" spans="1:14" x14ac:dyDescent="0.2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s="32" t="str">
        <f t="shared" si="207"/>
        <v/>
      </c>
      <c r="J4460" t="str">
        <f>IF(K4460="natural gas",VLOOKUP(D4460,'Cross-Page Data'!$I$4:$J$13,2,FALSE),IF(K4460="solar",VLOOKUP('Form 923'!D4460,'Cross-Page Data'!$I$14:$J$117,2,FALSE),K4460))</f>
        <v>crude oil</v>
      </c>
      <c r="K4460" t="str">
        <f>VLOOKUP(E4460,'Cross-Page Data'!$D$4:$F$48,3,FALSE)</f>
        <v>crude oil</v>
      </c>
      <c r="L4460" t="b">
        <f>IF(AND($P$6=FALSE,OR(C4460="Commercial NAICS Cogen",C4460="Industrial NAICS Cogen",C4460="NAICS-22 Cogen")),FALSE,IF(AND($P$7=FALSE,OR(C4460="Commercial NAICS Cogen",C4460="Commercial NAICS Non-Cogen",C4460="industrial NAICS Cogen", C4460="industrial NAICS non-cogen")),FALSE,TRUE))</f>
        <v>0</v>
      </c>
      <c r="M4460">
        <f t="shared" si="208"/>
        <v>2.0833333333333332E-2</v>
      </c>
      <c r="N4460">
        <f t="shared" si="209"/>
        <v>0</v>
      </c>
    </row>
    <row r="4461" spans="1:14" x14ac:dyDescent="0.2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s="32">
        <f t="shared" si="207"/>
        <v>8901997.2971274126</v>
      </c>
      <c r="J4461" t="str">
        <f>IF(K4461="natural gas",VLOOKUP(D4461,'Cross-Page Data'!$I$4:$J$13,2,FALSE),IF(K4461="solar",VLOOKUP('Form 923'!D4461,'Cross-Page Data'!$I$14:$J$117,2,FALSE),K4461))</f>
        <v>other</v>
      </c>
      <c r="K4461" t="str">
        <f>VLOOKUP(E4461,'Cross-Page Data'!$D$4:$F$48,3,FALSE)</f>
        <v>other</v>
      </c>
      <c r="L4461" t="b">
        <f>IF(AND($P$6=FALSE,OR(C4461="Commercial NAICS Cogen",C4461="Industrial NAICS Cogen",C4461="NAICS-22 Cogen")),FALSE,IF(AND($P$7=FALSE,OR(C4461="Commercial NAICS Cogen",C4461="Commercial NAICS Non-Cogen",C4461="industrial NAICS Cogen", C4461="industrial NAICS non-cogen")),FALSE,TRUE))</f>
        <v>0</v>
      </c>
      <c r="M4461">
        <f t="shared" si="208"/>
        <v>0.20941558441558442</v>
      </c>
      <c r="N4461">
        <f t="shared" si="209"/>
        <v>1</v>
      </c>
    </row>
    <row r="4462" spans="1:14" x14ac:dyDescent="0.2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s="32">
        <f t="shared" si="207"/>
        <v>8902089.8940738626</v>
      </c>
      <c r="J4462" t="str">
        <f>IF(K4462="natural gas",VLOOKUP(D4462,'Cross-Page Data'!$I$4:$J$13,2,FALSE),IF(K4462="solar",VLOOKUP('Form 923'!D4462,'Cross-Page Data'!$I$14:$J$117,2,FALSE),K4462))</f>
        <v>wind</v>
      </c>
      <c r="K4462" t="str">
        <f>VLOOKUP(E4462,'Cross-Page Data'!$D$4:$F$48,3,FALSE)</f>
        <v>wind</v>
      </c>
      <c r="L4462" t="b">
        <f>IF(AND($P$6=FALSE,OR(C4462="Commercial NAICS Cogen",C4462="Industrial NAICS Cogen",C4462="NAICS-22 Cogen")),FALSE,IF(AND($P$7=FALSE,OR(C4462="Commercial NAICS Cogen",C4462="Commercial NAICS Non-Cogen",C4462="industrial NAICS Cogen", C4462="industrial NAICS non-cogen")),FALSE,TRUE))</f>
        <v>1</v>
      </c>
      <c r="M4462">
        <f t="shared" si="208"/>
        <v>7.6990376202974622E-2</v>
      </c>
      <c r="N4462">
        <f t="shared" si="209"/>
        <v>1</v>
      </c>
    </row>
    <row r="4463" spans="1:14" ht="26.25" x14ac:dyDescent="0.2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s="32" t="str">
        <f t="shared" si="207"/>
        <v/>
      </c>
      <c r="J4463" t="str">
        <f>IF(K4463="natural gas",VLOOKUP(D4463,'Cross-Page Data'!$I$4:$J$13,2,FALSE),IF(K4463="solar",VLOOKUP('Form 923'!D4463,'Cross-Page Data'!$I$14:$J$117,2,FALSE),K4463))</f>
        <v>heavy or residual fuel oil</v>
      </c>
      <c r="K4463" t="str">
        <f>VLOOKUP(E4463,'Cross-Page Data'!$D$4:$F$48,3,FALSE)</f>
        <v>heavy or residual fuel oil</v>
      </c>
      <c r="L4463" t="b">
        <f>IF(AND($P$6=FALSE,OR(C4463="Commercial NAICS Cogen",C4463="Industrial NAICS Cogen",C4463="NAICS-22 Cogen")),FALSE,IF(AND($P$7=FALSE,OR(C4463="Commercial NAICS Cogen",C4463="Commercial NAICS Non-Cogen",C4463="industrial NAICS Cogen", C4463="industrial NAICS non-cogen")),FALSE,TRUE))</f>
        <v>0</v>
      </c>
      <c r="M4463">
        <f t="shared" si="208"/>
        <v>4.0160642570281126E-4</v>
      </c>
      <c r="N4463">
        <f t="shared" si="209"/>
        <v>0</v>
      </c>
    </row>
    <row r="4464" spans="1:14" ht="26.25" x14ac:dyDescent="0.2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s="32">
        <f t="shared" si="207"/>
        <v>5686588.3093713932</v>
      </c>
      <c r="J4464" t="str">
        <f>IF(K4464="natural gas",VLOOKUP(D4464,'Cross-Page Data'!$I$4:$J$13,2,FALSE),IF(K4464="solar",VLOOKUP('Form 923'!D4464,'Cross-Page Data'!$I$14:$J$117,2,FALSE),K4464))</f>
        <v>natural gas peaker</v>
      </c>
      <c r="K4464" t="str">
        <f>VLOOKUP(E4464,'Cross-Page Data'!$D$4:$F$48,3,FALSE)</f>
        <v>natural gas</v>
      </c>
      <c r="L4464" t="b">
        <f>IF(AND($P$6=FALSE,OR(C4464="Commercial NAICS Cogen",C4464="Industrial NAICS Cogen",C4464="NAICS-22 Cogen")),FALSE,IF(AND($P$7=FALSE,OR(C4464="Commercial NAICS Cogen",C4464="Commercial NAICS Non-Cogen",C4464="industrial NAICS Cogen", C4464="industrial NAICS non-cogen")),FALSE,TRUE))</f>
        <v>0</v>
      </c>
      <c r="M4464">
        <f t="shared" si="208"/>
        <v>0.65234567901234564</v>
      </c>
      <c r="N4464">
        <f t="shared" si="209"/>
        <v>1</v>
      </c>
    </row>
    <row r="4465" spans="1:14" x14ac:dyDescent="0.2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s="32">
        <f t="shared" si="207"/>
        <v>22942294.229422942</v>
      </c>
      <c r="J4465" t="str">
        <f>IF(K4465="natural gas",VLOOKUP(D4465,'Cross-Page Data'!$I$4:$J$13,2,FALSE),IF(K4465="solar",VLOOKUP('Form 923'!D4465,'Cross-Page Data'!$I$14:$J$117,2,FALSE),K4465))</f>
        <v>heavy or residual fuel oil</v>
      </c>
      <c r="K4465" t="str">
        <f>VLOOKUP(E4465,'Cross-Page Data'!$D$4:$F$48,3,FALSE)</f>
        <v>heavy or residual fuel oil</v>
      </c>
      <c r="L4465" t="b">
        <f>IF(AND($P$6=FALSE,OR(C4465="Commercial NAICS Cogen",C4465="Industrial NAICS Cogen",C4465="NAICS-22 Cogen")),FALSE,IF(AND($P$7=FALSE,OR(C4465="Commercial NAICS Cogen",C4465="Commercial NAICS Non-Cogen",C4465="industrial NAICS Cogen", C4465="industrial NAICS non-cogen")),FALSE,TRUE))</f>
        <v>1</v>
      </c>
      <c r="M4465">
        <f t="shared" si="208"/>
        <v>4.4176706827309238E-2</v>
      </c>
      <c r="N4465">
        <f t="shared" si="209"/>
        <v>0</v>
      </c>
    </row>
    <row r="4466" spans="1:14" x14ac:dyDescent="0.2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s="32">
        <f t="shared" si="207"/>
        <v>21692410.994856674</v>
      </c>
      <c r="J4466" t="str">
        <f>IF(K4466="natural gas",VLOOKUP(D4466,'Cross-Page Data'!$I$4:$J$13,2,FALSE),IF(K4466="solar",VLOOKUP('Form 923'!D4466,'Cross-Page Data'!$I$14:$J$117,2,FALSE),K4466))</f>
        <v>municipal solid waste</v>
      </c>
      <c r="K4466" t="str">
        <f>VLOOKUP(E4466,'Cross-Page Data'!$D$4:$F$48,3,FALSE)</f>
        <v>municipal solid waste</v>
      </c>
      <c r="L4466" t="b">
        <f>IF(AND($P$6=FALSE,OR(C4466="Commercial NAICS Cogen",C4466="Industrial NAICS Cogen",C4466="NAICS-22 Cogen")),FALSE,IF(AND($P$7=FALSE,OR(C4466="Commercial NAICS Cogen",C4466="Commercial NAICS Non-Cogen",C4466="industrial NAICS Cogen", C4466="industrial NAICS non-cogen")),FALSE,TRUE))</f>
        <v>1</v>
      </c>
      <c r="M4466">
        <f t="shared" si="208"/>
        <v>0.27941176470588236</v>
      </c>
      <c r="N4466">
        <f t="shared" si="209"/>
        <v>1</v>
      </c>
    </row>
    <row r="4467" spans="1:14" x14ac:dyDescent="0.2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s="32">
        <f t="shared" si="207"/>
        <v>21692503.469801642</v>
      </c>
      <c r="J4467" t="str">
        <f>IF(K4467="natural gas",VLOOKUP(D4467,'Cross-Page Data'!$I$4:$J$13,2,FALSE),IF(K4467="solar",VLOOKUP('Form 923'!D4467,'Cross-Page Data'!$I$14:$J$117,2,FALSE),K4467))</f>
        <v>municipal solid waste</v>
      </c>
      <c r="K4467" t="str">
        <f>VLOOKUP(E4467,'Cross-Page Data'!$D$4:$F$48,3,FALSE)</f>
        <v>municipal solid waste</v>
      </c>
      <c r="L4467" t="b">
        <f>IF(AND($P$6=FALSE,OR(C4467="Commercial NAICS Cogen",C4467="Industrial NAICS Cogen",C4467="NAICS-22 Cogen")),FALSE,IF(AND($P$7=FALSE,OR(C4467="Commercial NAICS Cogen",C4467="Commercial NAICS Non-Cogen",C4467="industrial NAICS Cogen", C4467="industrial NAICS non-cogen")),FALSE,TRUE))</f>
        <v>1</v>
      </c>
      <c r="M4467">
        <f t="shared" si="208"/>
        <v>0.27205882352941174</v>
      </c>
      <c r="N4467">
        <f t="shared" si="209"/>
        <v>1</v>
      </c>
    </row>
    <row r="4468" spans="1:14" x14ac:dyDescent="0.2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s="32">
        <f t="shared" si="207"/>
        <v>18832319.240916446</v>
      </c>
      <c r="J4468" t="str">
        <f>IF(K4468="natural gas",VLOOKUP(D4468,'Cross-Page Data'!$I$4:$J$13,2,FALSE),IF(K4468="solar",VLOOKUP('Form 923'!D4468,'Cross-Page Data'!$I$14:$J$117,2,FALSE),K4468))</f>
        <v>municipal solid waste</v>
      </c>
      <c r="K4468" t="str">
        <f>VLOOKUP(E4468,'Cross-Page Data'!$D$4:$F$48,3,FALSE)</f>
        <v>municipal solid waste</v>
      </c>
      <c r="L4468" t="b">
        <f>IF(AND($P$6=FALSE,OR(C4468="Commercial NAICS Cogen",C4468="Industrial NAICS Cogen",C4468="NAICS-22 Cogen")),FALSE,IF(AND($P$7=FALSE,OR(C4468="Commercial NAICS Cogen",C4468="Commercial NAICS Non-Cogen",C4468="industrial NAICS Cogen", C4468="industrial NAICS non-cogen")),FALSE,TRUE))</f>
        <v>1</v>
      </c>
      <c r="M4468">
        <f t="shared" si="208"/>
        <v>0.61764705882352944</v>
      </c>
      <c r="N4468">
        <f t="shared" si="209"/>
        <v>1</v>
      </c>
    </row>
    <row r="4469" spans="1:14" x14ac:dyDescent="0.2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s="32">
        <f t="shared" si="207"/>
        <v>18832353.432191331</v>
      </c>
      <c r="J4469" t="str">
        <f>IF(K4469="natural gas",VLOOKUP(D4469,'Cross-Page Data'!$I$4:$J$13,2,FALSE),IF(K4469="solar",VLOOKUP('Form 923'!D4469,'Cross-Page Data'!$I$14:$J$117,2,FALSE),K4469))</f>
        <v>municipal solid waste</v>
      </c>
      <c r="K4469" t="str">
        <f>VLOOKUP(E4469,'Cross-Page Data'!$D$4:$F$48,3,FALSE)</f>
        <v>municipal solid waste</v>
      </c>
      <c r="L4469" t="b">
        <f>IF(AND($P$6=FALSE,OR(C4469="Commercial NAICS Cogen",C4469="Industrial NAICS Cogen",C4469="NAICS-22 Cogen")),FALSE,IF(AND($P$7=FALSE,OR(C4469="Commercial NAICS Cogen",C4469="Commercial NAICS Non-Cogen",C4469="industrial NAICS Cogen", C4469="industrial NAICS non-cogen")),FALSE,TRUE))</f>
        <v>1</v>
      </c>
      <c r="M4469">
        <f t="shared" si="208"/>
        <v>0.61029411764705888</v>
      </c>
      <c r="N4469">
        <f t="shared" si="209"/>
        <v>1</v>
      </c>
    </row>
    <row r="4470" spans="1:14" x14ac:dyDescent="0.2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s="32">
        <f t="shared" si="207"/>
        <v>19650413.031204902</v>
      </c>
      <c r="J4470" t="str">
        <f>IF(K4470="natural gas",VLOOKUP(D4470,'Cross-Page Data'!$I$4:$J$13,2,FALSE),IF(K4470="solar",VLOOKUP('Form 923'!D4470,'Cross-Page Data'!$I$14:$J$117,2,FALSE),K4470))</f>
        <v>natural gas peaker</v>
      </c>
      <c r="K4470" t="str">
        <f>VLOOKUP(E4470,'Cross-Page Data'!$D$4:$F$48,3,FALSE)</f>
        <v>natural gas</v>
      </c>
      <c r="L4470" t="b">
        <f>IF(AND($P$6=FALSE,OR(C4470="Commercial NAICS Cogen",C4470="Industrial NAICS Cogen",C4470="NAICS-22 Cogen")),FALSE,IF(AND($P$7=FALSE,OR(C4470="Commercial NAICS Cogen",C4470="Commercial NAICS Non-Cogen",C4470="industrial NAICS Cogen", C4470="industrial NAICS non-cogen")),FALSE,TRUE))</f>
        <v>1</v>
      </c>
      <c r="M4470">
        <f t="shared" si="208"/>
        <v>6.2716049382716049E-2</v>
      </c>
      <c r="N4470">
        <f t="shared" si="209"/>
        <v>1</v>
      </c>
    </row>
    <row r="4471" spans="1:14" x14ac:dyDescent="0.2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s="32">
        <f t="shared" si="207"/>
        <v>8901998.2356384527</v>
      </c>
      <c r="J4471" t="str">
        <f>IF(K4471="natural gas",VLOOKUP(D4471,'Cross-Page Data'!$I$4:$J$13,2,FALSE),IF(K4471="solar",VLOOKUP('Form 923'!D4471,'Cross-Page Data'!$I$14:$J$117,2,FALSE),K4471))</f>
        <v>hydro</v>
      </c>
      <c r="K4471" t="str">
        <f>VLOOKUP(E4471,'Cross-Page Data'!$D$4:$F$48,3,FALSE)</f>
        <v>hydro</v>
      </c>
      <c r="L4471" t="b">
        <f>IF(AND($P$6=FALSE,OR(C4471="Commercial NAICS Cogen",C4471="Industrial NAICS Cogen",C4471="NAICS-22 Cogen")),FALSE,IF(AND($P$7=FALSE,OR(C4471="Commercial NAICS Cogen",C4471="Commercial NAICS Non-Cogen",C4471="industrial NAICS Cogen", C4471="industrial NAICS non-cogen")),FALSE,TRUE))</f>
        <v>1</v>
      </c>
      <c r="M4471">
        <f t="shared" si="208"/>
        <v>0.53950953678474112</v>
      </c>
      <c r="N4471">
        <f t="shared" si="209"/>
        <v>1</v>
      </c>
    </row>
    <row r="4472" spans="1:14" x14ac:dyDescent="0.2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s="32">
        <f t="shared" si="207"/>
        <v>3993508.8085209094</v>
      </c>
      <c r="J4472" t="str">
        <f>IF(K4472="natural gas",VLOOKUP(D4472,'Cross-Page Data'!$I$4:$J$13,2,FALSE),IF(K4472="solar",VLOOKUP('Form 923'!D4472,'Cross-Page Data'!$I$14:$J$117,2,FALSE),K4472))</f>
        <v>hard coal</v>
      </c>
      <c r="K4472" t="str">
        <f>VLOOKUP(E4472,'Cross-Page Data'!$D$4:$F$48,3,FALSE)</f>
        <v>hard coal</v>
      </c>
      <c r="L4472" t="b">
        <f>IF(AND($P$6=FALSE,OR(C4472="Commercial NAICS Cogen",C4472="Industrial NAICS Cogen",C4472="NAICS-22 Cogen")),FALSE,IF(AND($P$7=FALSE,OR(C4472="Commercial NAICS Cogen",C4472="Commercial NAICS Non-Cogen",C4472="industrial NAICS Cogen", C4472="industrial NAICS non-cogen")),FALSE,TRUE))</f>
        <v>0</v>
      </c>
      <c r="M4472">
        <f t="shared" si="208"/>
        <v>0.56734693877551023</v>
      </c>
      <c r="N4472">
        <f t="shared" si="209"/>
        <v>1</v>
      </c>
    </row>
    <row r="4473" spans="1:14" x14ac:dyDescent="0.2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s="32">
        <f t="shared" si="207"/>
        <v>3993430.4217561474</v>
      </c>
      <c r="J4473" t="str">
        <f>IF(K4473="natural gas",VLOOKUP(D4473,'Cross-Page Data'!$I$4:$J$13,2,FALSE),IF(K4473="solar",VLOOKUP('Form 923'!D4473,'Cross-Page Data'!$I$14:$J$117,2,FALSE),K4473))</f>
        <v>biomass</v>
      </c>
      <c r="K4473" t="str">
        <f>VLOOKUP(E4473,'Cross-Page Data'!$D$4:$F$48,3,FALSE)</f>
        <v>biomass</v>
      </c>
      <c r="L4473" t="b">
        <f>IF(AND($P$6=FALSE,OR(C4473="Commercial NAICS Cogen",C4473="Industrial NAICS Cogen",C4473="NAICS-22 Cogen")),FALSE,IF(AND($P$7=FALSE,OR(C4473="Commercial NAICS Cogen",C4473="Commercial NAICS Non-Cogen",C4473="industrial NAICS Cogen", C4473="industrial NAICS non-cogen")),FALSE,TRUE))</f>
        <v>0</v>
      </c>
      <c r="M4473">
        <f t="shared" si="208"/>
        <v>0.81688596491228072</v>
      </c>
      <c r="N4473">
        <f t="shared" si="209"/>
        <v>1</v>
      </c>
    </row>
    <row r="4474" spans="1:14" x14ac:dyDescent="0.2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s="32">
        <f t="shared" si="207"/>
        <v>3999754.61628121</v>
      </c>
      <c r="J4474" t="str">
        <f>IF(K4474="natural gas",VLOOKUP(D4474,'Cross-Page Data'!$I$4:$J$13,2,FALSE),IF(K4474="solar",VLOOKUP('Form 923'!D4474,'Cross-Page Data'!$I$14:$J$117,2,FALSE),K4474))</f>
        <v>heavy or residual fuel oil</v>
      </c>
      <c r="K4474" t="str">
        <f>VLOOKUP(E4474,'Cross-Page Data'!$D$4:$F$48,3,FALSE)</f>
        <v>heavy or residual fuel oil</v>
      </c>
      <c r="L4474" t="b">
        <f>IF(AND($P$6=FALSE,OR(C4474="Commercial NAICS Cogen",C4474="Industrial NAICS Cogen",C4474="NAICS-22 Cogen")),FALSE,IF(AND($P$7=FALSE,OR(C4474="Commercial NAICS Cogen",C4474="Commercial NAICS Non-Cogen",C4474="industrial NAICS Cogen", C4474="industrial NAICS non-cogen")),FALSE,TRUE))</f>
        <v>0</v>
      </c>
      <c r="M4474">
        <f t="shared" si="208"/>
        <v>0.56666666666666665</v>
      </c>
      <c r="N4474">
        <f t="shared" si="209"/>
        <v>1</v>
      </c>
    </row>
    <row r="4475" spans="1:14" x14ac:dyDescent="0.2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s="32">
        <f t="shared" si="207"/>
        <v>3993429.678870142</v>
      </c>
      <c r="J4475" t="str">
        <f>IF(K4475="natural gas",VLOOKUP(D4475,'Cross-Page Data'!$I$4:$J$13,2,FALSE),IF(K4475="solar",VLOOKUP('Form 923'!D4475,'Cross-Page Data'!$I$14:$J$117,2,FALSE),K4475))</f>
        <v>natural gas peaker</v>
      </c>
      <c r="K4475" t="str">
        <f>VLOOKUP(E4475,'Cross-Page Data'!$D$4:$F$48,3,FALSE)</f>
        <v>natural gas</v>
      </c>
      <c r="L4475" t="b">
        <f>IF(AND($P$6=FALSE,OR(C4475="Commercial NAICS Cogen",C4475="Industrial NAICS Cogen",C4475="NAICS-22 Cogen")),FALSE,IF(AND($P$7=FALSE,OR(C4475="Commercial NAICS Cogen",C4475="Commercial NAICS Non-Cogen",C4475="industrial NAICS Cogen", C4475="industrial NAICS non-cogen")),FALSE,TRUE))</f>
        <v>0</v>
      </c>
      <c r="M4475">
        <f t="shared" si="208"/>
        <v>0.79506172839506173</v>
      </c>
      <c r="N4475">
        <f t="shared" si="209"/>
        <v>1</v>
      </c>
    </row>
    <row r="4476" spans="1:14" x14ac:dyDescent="0.2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s="32" t="str">
        <f t="shared" si="207"/>
        <v/>
      </c>
      <c r="J4476" t="str">
        <f>IF(K4476="natural gas",VLOOKUP(D4476,'Cross-Page Data'!$I$4:$J$13,2,FALSE),IF(K4476="solar",VLOOKUP('Form 923'!D4476,'Cross-Page Data'!$I$14:$J$117,2,FALSE),K4476))</f>
        <v>biomass</v>
      </c>
      <c r="K4476" t="str">
        <f>VLOOKUP(E4476,'Cross-Page Data'!$D$4:$F$48,3,FALSE)</f>
        <v>biomass</v>
      </c>
      <c r="L4476" t="b">
        <f>IF(AND($P$6=FALSE,OR(C4476="Commercial NAICS Cogen",C4476="Industrial NAICS Cogen",C4476="NAICS-22 Cogen")),FALSE,IF(AND($P$7=FALSE,OR(C4476="Commercial NAICS Cogen",C4476="Commercial NAICS Non-Cogen",C4476="industrial NAICS Cogen", C4476="industrial NAICS non-cogen")),FALSE,TRUE))</f>
        <v>0</v>
      </c>
      <c r="M4476">
        <f t="shared" si="208"/>
        <v>1.0964912280701754E-3</v>
      </c>
      <c r="N4476">
        <f t="shared" si="209"/>
        <v>0</v>
      </c>
    </row>
    <row r="4477" spans="1:14" x14ac:dyDescent="0.2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s="32">
        <f t="shared" si="207"/>
        <v>3993250.3829424726</v>
      </c>
      <c r="J4477" t="str">
        <f>IF(K4477="natural gas",VLOOKUP(D4477,'Cross-Page Data'!$I$4:$J$13,2,FALSE),IF(K4477="solar",VLOOKUP('Form 923'!D4477,'Cross-Page Data'!$I$14:$J$117,2,FALSE),K4477))</f>
        <v>heavy or residual fuel oil</v>
      </c>
      <c r="K4477" t="str">
        <f>VLOOKUP(E4477,'Cross-Page Data'!$D$4:$F$48,3,FALSE)</f>
        <v>heavy or residual fuel oil</v>
      </c>
      <c r="L4477" t="b">
        <f>IF(AND($P$6=FALSE,OR(C4477="Commercial NAICS Cogen",C4477="Industrial NAICS Cogen",C4477="NAICS-22 Cogen")),FALSE,IF(AND($P$7=FALSE,OR(C4477="Commercial NAICS Cogen",C4477="Commercial NAICS Non-Cogen",C4477="industrial NAICS Cogen", C4477="industrial NAICS non-cogen")),FALSE,TRUE))</f>
        <v>0</v>
      </c>
      <c r="M4477">
        <f t="shared" si="208"/>
        <v>0.56706827309236951</v>
      </c>
      <c r="N4477">
        <f t="shared" si="209"/>
        <v>1</v>
      </c>
    </row>
    <row r="4478" spans="1:14" x14ac:dyDescent="0.2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s="32">
        <f t="shared" si="207"/>
        <v>3993457.9729899555</v>
      </c>
      <c r="J4478" t="str">
        <f>IF(K4478="natural gas",VLOOKUP(D4478,'Cross-Page Data'!$I$4:$J$13,2,FALSE),IF(K4478="solar",VLOOKUP('Form 923'!D4478,'Cross-Page Data'!$I$14:$J$117,2,FALSE),K4478))</f>
        <v>biomass</v>
      </c>
      <c r="K4478" t="str">
        <f>VLOOKUP(E4478,'Cross-Page Data'!$D$4:$F$48,3,FALSE)</f>
        <v>biomass</v>
      </c>
      <c r="L4478" t="b">
        <f>IF(AND($P$6=FALSE,OR(C4478="Commercial NAICS Cogen",C4478="Industrial NAICS Cogen",C4478="NAICS-22 Cogen")),FALSE,IF(AND($P$7=FALSE,OR(C4478="Commercial NAICS Cogen",C4478="Commercial NAICS Non-Cogen",C4478="industrial NAICS Cogen", C4478="industrial NAICS non-cogen")),FALSE,TRUE))</f>
        <v>0</v>
      </c>
      <c r="M4478">
        <f t="shared" si="208"/>
        <v>0.81578947368421051</v>
      </c>
      <c r="N4478">
        <f t="shared" si="209"/>
        <v>1</v>
      </c>
    </row>
    <row r="4479" spans="1:14" x14ac:dyDescent="0.2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s="32">
        <f t="shared" si="207"/>
        <v>3993416.4922348289</v>
      </c>
      <c r="J4479" t="str">
        <f>IF(K4479="natural gas",VLOOKUP(D4479,'Cross-Page Data'!$I$4:$J$13,2,FALSE),IF(K4479="solar",VLOOKUP('Form 923'!D4479,'Cross-Page Data'!$I$14:$J$117,2,FALSE),K4479))</f>
        <v>biomass</v>
      </c>
      <c r="K4479" t="str">
        <f>VLOOKUP(E4479,'Cross-Page Data'!$D$4:$F$48,3,FALSE)</f>
        <v>biomass</v>
      </c>
      <c r="L4479" t="b">
        <f>IF(AND($P$6=FALSE,OR(C4479="Commercial NAICS Cogen",C4479="Industrial NAICS Cogen",C4479="NAICS-22 Cogen")),FALSE,IF(AND($P$7=FALSE,OR(C4479="Commercial NAICS Cogen",C4479="Commercial NAICS Non-Cogen",C4479="industrial NAICS Cogen", C4479="industrial NAICS non-cogen")),FALSE,TRUE))</f>
        <v>0</v>
      </c>
      <c r="M4479">
        <f t="shared" si="208"/>
        <v>0.81798245614035092</v>
      </c>
      <c r="N4479">
        <f t="shared" si="209"/>
        <v>1</v>
      </c>
    </row>
    <row r="4480" spans="1:14" x14ac:dyDescent="0.2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s="32">
        <f t="shared" si="207"/>
        <v>8902007.8171012476</v>
      </c>
      <c r="J4480" t="str">
        <f>IF(K4480="natural gas",VLOOKUP(D4480,'Cross-Page Data'!$I$4:$J$13,2,FALSE),IF(K4480="solar",VLOOKUP('Form 923'!D4480,'Cross-Page Data'!$I$14:$J$117,2,FALSE),K4480))</f>
        <v>geothermal</v>
      </c>
      <c r="K4480" t="str">
        <f>VLOOKUP(E4480,'Cross-Page Data'!$D$4:$F$48,3,FALSE)</f>
        <v>geothermal</v>
      </c>
      <c r="L4480" t="b">
        <f>IF(AND($P$6=FALSE,OR(C4480="Commercial NAICS Cogen",C4480="Industrial NAICS Cogen",C4480="NAICS-22 Cogen")),FALSE,IF(AND($P$7=FALSE,OR(C4480="Commercial NAICS Cogen",C4480="Commercial NAICS Non-Cogen",C4480="industrial NAICS Cogen", C4480="industrial NAICS non-cogen")),FALSE,TRUE))</f>
        <v>1</v>
      </c>
      <c r="M4480">
        <f t="shared" si="208"/>
        <v>0.22222222222222221</v>
      </c>
      <c r="N4480">
        <f t="shared" si="209"/>
        <v>1</v>
      </c>
    </row>
    <row r="4481" spans="1:14" ht="26.25" x14ac:dyDescent="0.2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s="32">
        <f t="shared" si="207"/>
        <v>16188478.724689024</v>
      </c>
      <c r="J4481" t="str">
        <f>IF(K4481="natural gas",VLOOKUP(D4481,'Cross-Page Data'!$I$4:$J$13,2,FALSE),IF(K4481="solar",VLOOKUP('Form 923'!D4481,'Cross-Page Data'!$I$14:$J$117,2,FALSE),K4481))</f>
        <v>natural gas peaker</v>
      </c>
      <c r="K4481" t="str">
        <f>VLOOKUP(E4481,'Cross-Page Data'!$D$4:$F$48,3,FALSE)</f>
        <v>natural gas</v>
      </c>
      <c r="L4481" t="b">
        <f>IF(AND($P$6=FALSE,OR(C4481="Commercial NAICS Cogen",C4481="Industrial NAICS Cogen",C4481="NAICS-22 Cogen")),FALSE,IF(AND($P$7=FALSE,OR(C4481="Commercial NAICS Cogen",C4481="Commercial NAICS Non-Cogen",C4481="industrial NAICS Cogen", C4481="industrial NAICS non-cogen")),FALSE,TRUE))</f>
        <v>0</v>
      </c>
      <c r="M4481">
        <f t="shared" si="208"/>
        <v>0.11061728395061729</v>
      </c>
      <c r="N4481">
        <f t="shared" si="209"/>
        <v>1</v>
      </c>
    </row>
    <row r="4482" spans="1:14" x14ac:dyDescent="0.2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s="32" t="str">
        <f t="shared" si="207"/>
        <v/>
      </c>
      <c r="J4482" t="str">
        <f>IF(K4482="natural gas",VLOOKUP(D4482,'Cross-Page Data'!$I$4:$J$13,2,FALSE),IF(K4482="solar",VLOOKUP('Form 923'!D4482,'Cross-Page Data'!$I$14:$J$117,2,FALSE),K4482))</f>
        <v>hydro</v>
      </c>
      <c r="K4482" t="str">
        <f>VLOOKUP(E4482,'Cross-Page Data'!$D$4:$F$48,3,FALSE)</f>
        <v>hydro</v>
      </c>
      <c r="L4482" t="b">
        <f>IF(AND($P$6=FALSE,OR(C4482="Commercial NAICS Cogen",C4482="Industrial NAICS Cogen",C4482="NAICS-22 Cogen")),FALSE,IF(AND($P$7=FALSE,OR(C4482="Commercial NAICS Cogen",C4482="Commercial NAICS Non-Cogen",C4482="industrial NAICS Cogen", C4482="industrial NAICS non-cogen")),FALSE,TRUE))</f>
        <v>0</v>
      </c>
      <c r="M4482">
        <f t="shared" si="208"/>
        <v>6.8119891008174384E-4</v>
      </c>
      <c r="N4482">
        <f t="shared" si="209"/>
        <v>0</v>
      </c>
    </row>
    <row r="4483" spans="1:14" x14ac:dyDescent="0.2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s="32" t="str">
        <f t="shared" si="207"/>
        <v/>
      </c>
      <c r="J4483" t="str">
        <f>IF(K4483="natural gas",VLOOKUP(D4483,'Cross-Page Data'!$I$4:$J$13,2,FALSE),IF(K4483="solar",VLOOKUP('Form 923'!D4483,'Cross-Page Data'!$I$14:$J$117,2,FALSE),K4483))</f>
        <v>hard coal</v>
      </c>
      <c r="K4483" t="str">
        <f>VLOOKUP(E4483,'Cross-Page Data'!$D$4:$F$48,3,FALSE)</f>
        <v>hard coal</v>
      </c>
      <c r="L4483" t="b">
        <f>IF(AND($P$6=FALSE,OR(C4483="Commercial NAICS Cogen",C4483="Industrial NAICS Cogen",C4483="NAICS-22 Cogen")),FALSE,IF(AND($P$7=FALSE,OR(C4483="Commercial NAICS Cogen",C4483="Commercial NAICS Non-Cogen",C4483="industrial NAICS Cogen", C4483="industrial NAICS non-cogen")),FALSE,TRUE))</f>
        <v>0</v>
      </c>
      <c r="M4483">
        <f t="shared" si="208"/>
        <v>1.3605442176870747E-3</v>
      </c>
      <c r="N4483">
        <f t="shared" si="209"/>
        <v>0</v>
      </c>
    </row>
    <row r="4484" spans="1:14" x14ac:dyDescent="0.2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s="32">
        <f t="shared" si="207"/>
        <v>7221609.2769903792</v>
      </c>
      <c r="J4484" t="str">
        <f>IF(K4484="natural gas",VLOOKUP(D4484,'Cross-Page Data'!$I$4:$J$13,2,FALSE),IF(K4484="solar",VLOOKUP('Form 923'!D4484,'Cross-Page Data'!$I$14:$J$117,2,FALSE),K4484))</f>
        <v>heavy or residual fuel oil</v>
      </c>
      <c r="K4484" t="str">
        <f>VLOOKUP(E4484,'Cross-Page Data'!$D$4:$F$48,3,FALSE)</f>
        <v>heavy or residual fuel oil</v>
      </c>
      <c r="L4484" t="b">
        <f>IF(AND($P$6=FALSE,OR(C4484="Commercial NAICS Cogen",C4484="Industrial NAICS Cogen",C4484="NAICS-22 Cogen")),FALSE,IF(AND($P$7=FALSE,OR(C4484="Commercial NAICS Cogen",C4484="Commercial NAICS Non-Cogen",C4484="industrial NAICS Cogen", C4484="industrial NAICS non-cogen")),FALSE,TRUE))</f>
        <v>0</v>
      </c>
      <c r="M4484">
        <f t="shared" si="208"/>
        <v>0.49839357429718878</v>
      </c>
      <c r="N4484">
        <f t="shared" si="209"/>
        <v>1</v>
      </c>
    </row>
    <row r="4485" spans="1:14" x14ac:dyDescent="0.2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s="32">
        <f t="shared" si="207"/>
        <v>7239630.1036649663</v>
      </c>
      <c r="J4485" t="str">
        <f>IF(K4485="natural gas",VLOOKUP(D4485,'Cross-Page Data'!$I$4:$J$13,2,FALSE),IF(K4485="solar",VLOOKUP('Form 923'!D4485,'Cross-Page Data'!$I$14:$J$117,2,FALSE),K4485))</f>
        <v>natural gas peaker</v>
      </c>
      <c r="K4485" t="str">
        <f>VLOOKUP(E4485,'Cross-Page Data'!$D$4:$F$48,3,FALSE)</f>
        <v>natural gas</v>
      </c>
      <c r="L4485" t="b">
        <f>IF(AND($P$6=FALSE,OR(C4485="Commercial NAICS Cogen",C4485="Industrial NAICS Cogen",C4485="NAICS-22 Cogen")),FALSE,IF(AND($P$7=FALSE,OR(C4485="Commercial NAICS Cogen",C4485="Commercial NAICS Non-Cogen",C4485="industrial NAICS Cogen", C4485="industrial NAICS non-cogen")),FALSE,TRUE))</f>
        <v>0</v>
      </c>
      <c r="M4485">
        <f t="shared" si="208"/>
        <v>0.60246913580246919</v>
      </c>
      <c r="N4485">
        <f t="shared" si="209"/>
        <v>1</v>
      </c>
    </row>
    <row r="4486" spans="1:14" x14ac:dyDescent="0.2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s="32">
        <f t="shared" si="207"/>
        <v>7255894.6911615804</v>
      </c>
      <c r="J4486" t="str">
        <f>IF(K4486="natural gas",VLOOKUP(D4486,'Cross-Page Data'!$I$4:$J$13,2,FALSE),IF(K4486="solar",VLOOKUP('Form 923'!D4486,'Cross-Page Data'!$I$14:$J$117,2,FALSE),K4486))</f>
        <v>heavy or residual fuel oil</v>
      </c>
      <c r="K4486" t="str">
        <f>VLOOKUP(E4486,'Cross-Page Data'!$D$4:$F$48,3,FALSE)</f>
        <v>heavy or residual fuel oil</v>
      </c>
      <c r="L4486" t="b">
        <f>IF(AND($P$6=FALSE,OR(C4486="Commercial NAICS Cogen",C4486="Industrial NAICS Cogen",C4486="NAICS-22 Cogen")),FALSE,IF(AND($P$7=FALSE,OR(C4486="Commercial NAICS Cogen",C4486="Commercial NAICS Non-Cogen",C4486="industrial NAICS Cogen", C4486="industrial NAICS non-cogen")),FALSE,TRUE))</f>
        <v>0</v>
      </c>
      <c r="M4486">
        <f t="shared" si="208"/>
        <v>0.49718875502008031</v>
      </c>
      <c r="N4486">
        <f t="shared" si="209"/>
        <v>1</v>
      </c>
    </row>
    <row r="4487" spans="1:14" ht="26.25" x14ac:dyDescent="0.2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s="32">
        <f t="shared" ref="I4487:I4550" si="210">IFERROR(F4487/G4487*10^6,"")</f>
        <v>10099733.861096315</v>
      </c>
      <c r="J4487" t="str">
        <f>IF(K4487="natural gas",VLOOKUP(D4487,'Cross-Page Data'!$I$4:$J$13,2,FALSE),IF(K4487="solar",VLOOKUP('Form 923'!D4487,'Cross-Page Data'!$I$14:$J$117,2,FALSE),K4487))</f>
        <v>natural gas peaker</v>
      </c>
      <c r="K4487" t="str">
        <f>VLOOKUP(E4487,'Cross-Page Data'!$D$4:$F$48,3,FALSE)</f>
        <v>natural gas</v>
      </c>
      <c r="L4487" t="b">
        <f>IF(AND($P$6=FALSE,OR(C4487="Commercial NAICS Cogen",C4487="Industrial NAICS Cogen",C4487="NAICS-22 Cogen")),FALSE,IF(AND($P$7=FALSE,OR(C4487="Commercial NAICS Cogen",C4487="Commercial NAICS Non-Cogen",C4487="industrial NAICS Cogen", C4487="industrial NAICS non-cogen")),FALSE,TRUE))</f>
        <v>0</v>
      </c>
      <c r="M4487">
        <f t="shared" ref="M4487:M4550" si="211">(COUNTIFS($J$6:$J$14148,J4487,$I$6:$I$14148,"&gt;"&amp;I4487)+1)/COUNTIFS($J$6:$J$14148,J4487)</f>
        <v>0.49629629629629629</v>
      </c>
      <c r="N4487">
        <f t="shared" ref="N4487:N4550" si="212">IF(OR(M4487&gt;0.95,M4487&lt;0.05),0,1)</f>
        <v>1</v>
      </c>
    </row>
    <row r="4488" spans="1:14" ht="26.25" x14ac:dyDescent="0.2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s="32">
        <f t="shared" si="210"/>
        <v>10098157.295971299</v>
      </c>
      <c r="J4488" t="str">
        <f>IF(K4488="natural gas",VLOOKUP(D4488,'Cross-Page Data'!$I$4:$J$13,2,FALSE),IF(K4488="solar",VLOOKUP('Form 923'!D4488,'Cross-Page Data'!$I$14:$J$117,2,FALSE),K4488))</f>
        <v>biomass</v>
      </c>
      <c r="K4488" t="str">
        <f>VLOOKUP(E4488,'Cross-Page Data'!$D$4:$F$48,3,FALSE)</f>
        <v>biomass</v>
      </c>
      <c r="L4488" t="b">
        <f>IF(AND($P$6=FALSE,OR(C4488="Commercial NAICS Cogen",C4488="Industrial NAICS Cogen",C4488="NAICS-22 Cogen")),FALSE,IF(AND($P$7=FALSE,OR(C4488="Commercial NAICS Cogen",C4488="Commercial NAICS Non-Cogen",C4488="industrial NAICS Cogen", C4488="industrial NAICS non-cogen")),FALSE,TRUE))</f>
        <v>0</v>
      </c>
      <c r="M4488">
        <f t="shared" si="211"/>
        <v>0.49561403508771928</v>
      </c>
      <c r="N4488">
        <f t="shared" si="212"/>
        <v>1</v>
      </c>
    </row>
    <row r="4489" spans="1:14" x14ac:dyDescent="0.2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s="32">
        <f t="shared" si="210"/>
        <v>8901980.5825242717</v>
      </c>
      <c r="J4489" t="str">
        <f>IF(K4489="natural gas",VLOOKUP(D4489,'Cross-Page Data'!$I$4:$J$13,2,FALSE),IF(K4489="solar",VLOOKUP('Form 923'!D4489,'Cross-Page Data'!$I$14:$J$117,2,FALSE),K4489))</f>
        <v>wind</v>
      </c>
      <c r="K4489" t="str">
        <f>VLOOKUP(E4489,'Cross-Page Data'!$D$4:$F$48,3,FALSE)</f>
        <v>wind</v>
      </c>
      <c r="L4489" t="b">
        <f>IF(AND($P$6=FALSE,OR(C4489="Commercial NAICS Cogen",C4489="Industrial NAICS Cogen",C4489="NAICS-22 Cogen")),FALSE,IF(AND($P$7=FALSE,OR(C4489="Commercial NAICS Cogen",C4489="Commercial NAICS Non-Cogen",C4489="industrial NAICS Cogen", C4489="industrial NAICS non-cogen")),FALSE,TRUE))</f>
        <v>1</v>
      </c>
      <c r="M4489">
        <f t="shared" si="211"/>
        <v>0.84164479440069995</v>
      </c>
      <c r="N4489">
        <f t="shared" si="212"/>
        <v>1</v>
      </c>
    </row>
    <row r="4490" spans="1:14" x14ac:dyDescent="0.2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s="32">
        <f t="shared" si="210"/>
        <v>8901204.8192771077</v>
      </c>
      <c r="J4490" t="str">
        <f>IF(K4490="natural gas",VLOOKUP(D4490,'Cross-Page Data'!$I$4:$J$13,2,FALSE),IF(K4490="solar",VLOOKUP('Form 923'!D4490,'Cross-Page Data'!$I$14:$J$117,2,FALSE),K4490))</f>
        <v>solar pv</v>
      </c>
      <c r="K4490" t="str">
        <f>VLOOKUP(E4490,'Cross-Page Data'!$D$4:$F$48,3,FALSE)</f>
        <v>solar</v>
      </c>
      <c r="L4490" t="b">
        <f>IF(AND($P$6=FALSE,OR(C4490="Commercial NAICS Cogen",C4490="Industrial NAICS Cogen",C4490="NAICS-22 Cogen")),FALSE,IF(AND($P$7=FALSE,OR(C4490="Commercial NAICS Cogen",C4490="Commercial NAICS Non-Cogen",C4490="industrial NAICS Cogen", C4490="industrial NAICS non-cogen")),FALSE,TRUE))</f>
        <v>0</v>
      </c>
      <c r="M4490">
        <f t="shared" si="211"/>
        <v>0.93251340271207817</v>
      </c>
      <c r="N4490">
        <f t="shared" si="212"/>
        <v>1</v>
      </c>
    </row>
    <row r="4491" spans="1:14" x14ac:dyDescent="0.2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s="32" t="str">
        <f t="shared" si="210"/>
        <v/>
      </c>
      <c r="J4491" t="str">
        <f>IF(K4491="natural gas",VLOOKUP(D4491,'Cross-Page Data'!$I$4:$J$13,2,FALSE),IF(K4491="solar",VLOOKUP('Form 923'!D4491,'Cross-Page Data'!$I$14:$J$117,2,FALSE),K4491))</f>
        <v>heavy or residual fuel oil</v>
      </c>
      <c r="K4491" t="str">
        <f>VLOOKUP(E4491,'Cross-Page Data'!$D$4:$F$48,3,FALSE)</f>
        <v>heavy or residual fuel oil</v>
      </c>
      <c r="L4491" t="b">
        <f>IF(AND($P$6=FALSE,OR(C4491="Commercial NAICS Cogen",C4491="Industrial NAICS Cogen",C4491="NAICS-22 Cogen")),FALSE,IF(AND($P$7=FALSE,OR(C4491="Commercial NAICS Cogen",C4491="Commercial NAICS Non-Cogen",C4491="industrial NAICS Cogen", C4491="industrial NAICS non-cogen")),FALSE,TRUE))</f>
        <v>0</v>
      </c>
      <c r="M4491">
        <f t="shared" si="211"/>
        <v>4.0160642570281126E-4</v>
      </c>
      <c r="N4491">
        <f t="shared" si="212"/>
        <v>0</v>
      </c>
    </row>
    <row r="4492" spans="1:14" x14ac:dyDescent="0.2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s="32">
        <f t="shared" si="210"/>
        <v>6014140.7516012033</v>
      </c>
      <c r="J4492" t="str">
        <f>IF(K4492="natural gas",VLOOKUP(D4492,'Cross-Page Data'!$I$4:$J$13,2,FALSE),IF(K4492="solar",VLOOKUP('Form 923'!D4492,'Cross-Page Data'!$I$14:$J$117,2,FALSE),K4492))</f>
        <v>natural gas peaker</v>
      </c>
      <c r="K4492" t="str">
        <f>VLOOKUP(E4492,'Cross-Page Data'!$D$4:$F$48,3,FALSE)</f>
        <v>natural gas</v>
      </c>
      <c r="L4492" t="b">
        <f>IF(AND($P$6=FALSE,OR(C4492="Commercial NAICS Cogen",C4492="Industrial NAICS Cogen",C4492="NAICS-22 Cogen")),FALSE,IF(AND($P$7=FALSE,OR(C4492="Commercial NAICS Cogen",C4492="Commercial NAICS Non-Cogen",C4492="industrial NAICS Cogen", C4492="industrial NAICS non-cogen")),FALSE,TRUE))</f>
        <v>0</v>
      </c>
      <c r="M4492">
        <f t="shared" si="211"/>
        <v>0.63407407407407412</v>
      </c>
      <c r="N4492">
        <f t="shared" si="212"/>
        <v>1</v>
      </c>
    </row>
    <row r="4493" spans="1:14" x14ac:dyDescent="0.2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s="32" t="str">
        <f t="shared" si="210"/>
        <v/>
      </c>
      <c r="J4493" t="str">
        <f>IF(K4493="natural gas",VLOOKUP(D4493,'Cross-Page Data'!$I$4:$J$13,2,FALSE),IF(K4493="solar",VLOOKUP('Form 923'!D4493,'Cross-Page Data'!$I$14:$J$117,2,FALSE),K4493))</f>
        <v>heavy or residual fuel oil</v>
      </c>
      <c r="K4493" t="str">
        <f>VLOOKUP(E4493,'Cross-Page Data'!$D$4:$F$48,3,FALSE)</f>
        <v>heavy or residual fuel oil</v>
      </c>
      <c r="L4493" t="b">
        <f>IF(AND($P$6=FALSE,OR(C4493="Commercial NAICS Cogen",C4493="Industrial NAICS Cogen",C4493="NAICS-22 Cogen")),FALSE,IF(AND($P$7=FALSE,OR(C4493="Commercial NAICS Cogen",C4493="Commercial NAICS Non-Cogen",C4493="industrial NAICS Cogen", C4493="industrial NAICS non-cogen")),FALSE,TRUE))</f>
        <v>0</v>
      </c>
      <c r="M4493">
        <f t="shared" si="211"/>
        <v>4.0160642570281126E-4</v>
      </c>
      <c r="N4493">
        <f t="shared" si="212"/>
        <v>0</v>
      </c>
    </row>
    <row r="4494" spans="1:14" x14ac:dyDescent="0.2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s="32">
        <f t="shared" si="210"/>
        <v>4274995.9878029209</v>
      </c>
      <c r="J4494" t="str">
        <f>IF(K4494="natural gas",VLOOKUP(D4494,'Cross-Page Data'!$I$4:$J$13,2,FALSE),IF(K4494="solar",VLOOKUP('Form 923'!D4494,'Cross-Page Data'!$I$14:$J$117,2,FALSE),K4494))</f>
        <v>natural gas nonpeaker</v>
      </c>
      <c r="K4494" t="str">
        <f>VLOOKUP(E4494,'Cross-Page Data'!$D$4:$F$48,3,FALSE)</f>
        <v>natural gas</v>
      </c>
      <c r="L4494" t="b">
        <f>IF(AND($P$6=FALSE,OR(C4494="Commercial NAICS Cogen",C4494="Industrial NAICS Cogen",C4494="NAICS-22 Cogen")),FALSE,IF(AND($P$7=FALSE,OR(C4494="Commercial NAICS Cogen",C4494="Commercial NAICS Non-Cogen",C4494="industrial NAICS Cogen", C4494="industrial NAICS non-cogen")),FALSE,TRUE))</f>
        <v>0</v>
      </c>
      <c r="M4494">
        <f t="shared" si="211"/>
        <v>0.53953488372093028</v>
      </c>
      <c r="N4494">
        <f t="shared" si="212"/>
        <v>1</v>
      </c>
    </row>
    <row r="4495" spans="1:14" x14ac:dyDescent="0.2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s="32" t="str">
        <f t="shared" si="210"/>
        <v/>
      </c>
      <c r="J4495" t="str">
        <f>IF(K4495="natural gas",VLOOKUP(D4495,'Cross-Page Data'!$I$4:$J$13,2,FALSE),IF(K4495="solar",VLOOKUP('Form 923'!D4495,'Cross-Page Data'!$I$14:$J$117,2,FALSE),K4495))</f>
        <v>hard coal</v>
      </c>
      <c r="K4495" t="str">
        <f>VLOOKUP(E4495,'Cross-Page Data'!$D$4:$F$48,3,FALSE)</f>
        <v>hard coal</v>
      </c>
      <c r="L4495" t="b">
        <f>IF(AND($P$6=FALSE,OR(C4495="Commercial NAICS Cogen",C4495="Industrial NAICS Cogen",C4495="NAICS-22 Cogen")),FALSE,IF(AND($P$7=FALSE,OR(C4495="Commercial NAICS Cogen",C4495="Commercial NAICS Non-Cogen",C4495="industrial NAICS Cogen", C4495="industrial NAICS non-cogen")),FALSE,TRUE))</f>
        <v>0</v>
      </c>
      <c r="M4495">
        <f t="shared" si="211"/>
        <v>1.3605442176870747E-3</v>
      </c>
      <c r="N4495">
        <f t="shared" si="212"/>
        <v>0</v>
      </c>
    </row>
    <row r="4496" spans="1:14" x14ac:dyDescent="0.2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s="32" t="str">
        <f t="shared" si="210"/>
        <v/>
      </c>
      <c r="J4496" t="str">
        <f>IF(K4496="natural gas",VLOOKUP(D4496,'Cross-Page Data'!$I$4:$J$13,2,FALSE),IF(K4496="solar",VLOOKUP('Form 923'!D4496,'Cross-Page Data'!$I$14:$J$117,2,FALSE),K4496))</f>
        <v>other</v>
      </c>
      <c r="K4496" t="str">
        <f>VLOOKUP(E4496,'Cross-Page Data'!$D$4:$F$48,3,FALSE)</f>
        <v>other</v>
      </c>
      <c r="L4496" t="b">
        <f>IF(AND($P$6=FALSE,OR(C4496="Commercial NAICS Cogen",C4496="Industrial NAICS Cogen",C4496="NAICS-22 Cogen")),FALSE,IF(AND($P$7=FALSE,OR(C4496="Commercial NAICS Cogen",C4496="Commercial NAICS Non-Cogen",C4496="industrial NAICS Cogen", C4496="industrial NAICS non-cogen")),FALSE,TRUE))</f>
        <v>0</v>
      </c>
      <c r="M4496">
        <f t="shared" si="211"/>
        <v>1.6233766233766235E-3</v>
      </c>
      <c r="N4496">
        <f t="shared" si="212"/>
        <v>0</v>
      </c>
    </row>
    <row r="4497" spans="1:14" x14ac:dyDescent="0.2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s="32">
        <f t="shared" si="210"/>
        <v>8089287.4980378728</v>
      </c>
      <c r="J4497" t="str">
        <f>IF(K4497="natural gas",VLOOKUP(D4497,'Cross-Page Data'!$I$4:$J$13,2,FALSE),IF(K4497="solar",VLOOKUP('Form 923'!D4497,'Cross-Page Data'!$I$14:$J$117,2,FALSE),K4497))</f>
        <v>natural gas nonpeaker</v>
      </c>
      <c r="K4497" t="str">
        <f>VLOOKUP(E4497,'Cross-Page Data'!$D$4:$F$48,3,FALSE)</f>
        <v>natural gas</v>
      </c>
      <c r="L4497" t="b">
        <f>IF(AND($P$6=FALSE,OR(C4497="Commercial NAICS Cogen",C4497="Industrial NAICS Cogen",C4497="NAICS-22 Cogen")),FALSE,IF(AND($P$7=FALSE,OR(C4497="Commercial NAICS Cogen",C4497="Commercial NAICS Non-Cogen",C4497="industrial NAICS Cogen", C4497="industrial NAICS non-cogen")),FALSE,TRUE))</f>
        <v>0</v>
      </c>
      <c r="M4497">
        <f t="shared" si="211"/>
        <v>0.40093023255813953</v>
      </c>
      <c r="N4497">
        <f t="shared" si="212"/>
        <v>1</v>
      </c>
    </row>
    <row r="4498" spans="1:14" x14ac:dyDescent="0.2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s="32" t="str">
        <f t="shared" si="210"/>
        <v/>
      </c>
      <c r="J4498" t="str">
        <f>IF(K4498="natural gas",VLOOKUP(D4498,'Cross-Page Data'!$I$4:$J$13,2,FALSE),IF(K4498="solar",VLOOKUP('Form 923'!D4498,'Cross-Page Data'!$I$14:$J$117,2,FALSE),K4498))</f>
        <v>hard coal</v>
      </c>
      <c r="K4498" t="str">
        <f>VLOOKUP(E4498,'Cross-Page Data'!$D$4:$F$48,3,FALSE)</f>
        <v>hard coal</v>
      </c>
      <c r="L4498" t="b">
        <f>IF(AND($P$6=FALSE,OR(C4498="Commercial NAICS Cogen",C4498="Industrial NAICS Cogen",C4498="NAICS-22 Cogen")),FALSE,IF(AND($P$7=FALSE,OR(C4498="Commercial NAICS Cogen",C4498="Commercial NAICS Non-Cogen",C4498="industrial NAICS Cogen", C4498="industrial NAICS non-cogen")),FALSE,TRUE))</f>
        <v>0</v>
      </c>
      <c r="M4498">
        <f t="shared" si="211"/>
        <v>1.3605442176870747E-3</v>
      </c>
      <c r="N4498">
        <f t="shared" si="212"/>
        <v>0</v>
      </c>
    </row>
    <row r="4499" spans="1:14" x14ac:dyDescent="0.2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s="32">
        <f t="shared" si="210"/>
        <v>7260420.2768366775</v>
      </c>
      <c r="J4499" t="str">
        <f>IF(K4499="natural gas",VLOOKUP(D4499,'Cross-Page Data'!$I$4:$J$13,2,FALSE),IF(K4499="solar",VLOOKUP('Form 923'!D4499,'Cross-Page Data'!$I$14:$J$117,2,FALSE),K4499))</f>
        <v>heavy or residual fuel oil</v>
      </c>
      <c r="K4499" t="str">
        <f>VLOOKUP(E4499,'Cross-Page Data'!$D$4:$F$48,3,FALSE)</f>
        <v>heavy or residual fuel oil</v>
      </c>
      <c r="L4499" t="b">
        <f>IF(AND($P$6=FALSE,OR(C4499="Commercial NAICS Cogen",C4499="Industrial NAICS Cogen",C4499="NAICS-22 Cogen")),FALSE,IF(AND($P$7=FALSE,OR(C4499="Commercial NAICS Cogen",C4499="Commercial NAICS Non-Cogen",C4499="industrial NAICS Cogen", C4499="industrial NAICS non-cogen")),FALSE,TRUE))</f>
        <v>0</v>
      </c>
      <c r="M4499">
        <f t="shared" si="211"/>
        <v>0.4967871485943775</v>
      </c>
      <c r="N4499">
        <f t="shared" si="212"/>
        <v>1</v>
      </c>
    </row>
    <row r="4500" spans="1:14" x14ac:dyDescent="0.2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s="32" t="str">
        <f t="shared" si="210"/>
        <v/>
      </c>
      <c r="J4500" t="str">
        <f>IF(K4500="natural gas",VLOOKUP(D4500,'Cross-Page Data'!$I$4:$J$13,2,FALSE),IF(K4500="solar",VLOOKUP('Form 923'!D4500,'Cross-Page Data'!$I$14:$J$117,2,FALSE),K4500))</f>
        <v>other</v>
      </c>
      <c r="K4500" t="str">
        <f>VLOOKUP(E4500,'Cross-Page Data'!$D$4:$F$48,3,FALSE)</f>
        <v>other</v>
      </c>
      <c r="L4500" t="b">
        <f>IF(AND($P$6=FALSE,OR(C4500="Commercial NAICS Cogen",C4500="Industrial NAICS Cogen",C4500="NAICS-22 Cogen")),FALSE,IF(AND($P$7=FALSE,OR(C4500="Commercial NAICS Cogen",C4500="Commercial NAICS Non-Cogen",C4500="industrial NAICS Cogen", C4500="industrial NAICS non-cogen")),FALSE,TRUE))</f>
        <v>0</v>
      </c>
      <c r="M4500">
        <f t="shared" si="211"/>
        <v>1.6233766233766235E-3</v>
      </c>
      <c r="N4500">
        <f t="shared" si="212"/>
        <v>0</v>
      </c>
    </row>
    <row r="4501" spans="1:14" x14ac:dyDescent="0.2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s="32">
        <f t="shared" si="210"/>
        <v>7259600.0999210104</v>
      </c>
      <c r="J4501" t="str">
        <f>IF(K4501="natural gas",VLOOKUP(D4501,'Cross-Page Data'!$I$4:$J$13,2,FALSE),IF(K4501="solar",VLOOKUP('Form 923'!D4501,'Cross-Page Data'!$I$14:$J$117,2,FALSE),K4501))</f>
        <v>natural gas peaker</v>
      </c>
      <c r="K4501" t="str">
        <f>VLOOKUP(E4501,'Cross-Page Data'!$D$4:$F$48,3,FALSE)</f>
        <v>natural gas</v>
      </c>
      <c r="L4501" t="b">
        <f>IF(AND($P$6=FALSE,OR(C4501="Commercial NAICS Cogen",C4501="Industrial NAICS Cogen",C4501="NAICS-22 Cogen")),FALSE,IF(AND($P$7=FALSE,OR(C4501="Commercial NAICS Cogen",C4501="Commercial NAICS Non-Cogen",C4501="industrial NAICS Cogen", C4501="industrial NAICS non-cogen")),FALSE,TRUE))</f>
        <v>0</v>
      </c>
      <c r="M4501">
        <f t="shared" si="211"/>
        <v>0.60148148148148151</v>
      </c>
      <c r="N4501">
        <f t="shared" si="212"/>
        <v>1</v>
      </c>
    </row>
    <row r="4502" spans="1:14" ht="26.25" x14ac:dyDescent="0.2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s="32">
        <f t="shared" si="210"/>
        <v>8879180.5006659385</v>
      </c>
      <c r="J4502" t="str">
        <f>IF(K4502="natural gas",VLOOKUP(D4502,'Cross-Page Data'!$I$4:$J$13,2,FALSE),IF(K4502="solar",VLOOKUP('Form 923'!D4502,'Cross-Page Data'!$I$14:$J$117,2,FALSE),K4502))</f>
        <v>heavy or residual fuel oil</v>
      </c>
      <c r="K4502" t="str">
        <f>VLOOKUP(E4502,'Cross-Page Data'!$D$4:$F$48,3,FALSE)</f>
        <v>heavy or residual fuel oil</v>
      </c>
      <c r="L4502" t="b">
        <f>IF(AND($P$6=FALSE,OR(C4502="Commercial NAICS Cogen",C4502="Industrial NAICS Cogen",C4502="NAICS-22 Cogen")),FALSE,IF(AND($P$7=FALSE,OR(C4502="Commercial NAICS Cogen",C4502="Commercial NAICS Non-Cogen",C4502="industrial NAICS Cogen", C4502="industrial NAICS non-cogen")),FALSE,TRUE))</f>
        <v>0</v>
      </c>
      <c r="M4502">
        <f t="shared" si="211"/>
        <v>0.46987951807228917</v>
      </c>
      <c r="N4502">
        <f t="shared" si="212"/>
        <v>1</v>
      </c>
    </row>
    <row r="4503" spans="1:14" ht="26.25" x14ac:dyDescent="0.2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s="32">
        <f t="shared" si="210"/>
        <v>8824689.8360681869</v>
      </c>
      <c r="J4503" t="str">
        <f>IF(K4503="natural gas",VLOOKUP(D4503,'Cross-Page Data'!$I$4:$J$13,2,FALSE),IF(K4503="solar",VLOOKUP('Form 923'!D4503,'Cross-Page Data'!$I$14:$J$117,2,FALSE),K4503))</f>
        <v>municipal solid waste</v>
      </c>
      <c r="K4503" t="str">
        <f>VLOOKUP(E4503,'Cross-Page Data'!$D$4:$F$48,3,FALSE)</f>
        <v>municipal solid waste</v>
      </c>
      <c r="L4503" t="b">
        <f>IF(AND($P$6=FALSE,OR(C4503="Commercial NAICS Cogen",C4503="Industrial NAICS Cogen",C4503="NAICS-22 Cogen")),FALSE,IF(AND($P$7=FALSE,OR(C4503="Commercial NAICS Cogen",C4503="Commercial NAICS Non-Cogen",C4503="industrial NAICS Cogen", C4503="industrial NAICS non-cogen")),FALSE,TRUE))</f>
        <v>0</v>
      </c>
      <c r="M4503">
        <f t="shared" si="211"/>
        <v>0.91176470588235292</v>
      </c>
      <c r="N4503">
        <f t="shared" si="212"/>
        <v>1</v>
      </c>
    </row>
    <row r="4504" spans="1:14" ht="26.25" x14ac:dyDescent="0.2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s="32">
        <f t="shared" si="210"/>
        <v>8824758.912556136</v>
      </c>
      <c r="J4504" t="str">
        <f>IF(K4504="natural gas",VLOOKUP(D4504,'Cross-Page Data'!$I$4:$J$13,2,FALSE),IF(K4504="solar",VLOOKUP('Form 923'!D4504,'Cross-Page Data'!$I$14:$J$117,2,FALSE),K4504))</f>
        <v>municipal solid waste</v>
      </c>
      <c r="K4504" t="str">
        <f>VLOOKUP(E4504,'Cross-Page Data'!$D$4:$F$48,3,FALSE)</f>
        <v>municipal solid waste</v>
      </c>
      <c r="L4504" t="b">
        <f>IF(AND($P$6=FALSE,OR(C4504="Commercial NAICS Cogen",C4504="Industrial NAICS Cogen",C4504="NAICS-22 Cogen")),FALSE,IF(AND($P$7=FALSE,OR(C4504="Commercial NAICS Cogen",C4504="Commercial NAICS Non-Cogen",C4504="industrial NAICS Cogen", C4504="industrial NAICS non-cogen")),FALSE,TRUE))</f>
        <v>0</v>
      </c>
      <c r="M4504">
        <f t="shared" si="211"/>
        <v>0.90441176470588236</v>
      </c>
      <c r="N4504">
        <f t="shared" si="212"/>
        <v>1</v>
      </c>
    </row>
    <row r="4505" spans="1:14" x14ac:dyDescent="0.2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s="32">
        <f t="shared" si="210"/>
        <v>0</v>
      </c>
      <c r="J4505" t="str">
        <f>IF(K4505="natural gas",VLOOKUP(D4505,'Cross-Page Data'!$I$4:$J$13,2,FALSE),IF(K4505="solar",VLOOKUP('Form 923'!D4505,'Cross-Page Data'!$I$14:$J$117,2,FALSE),K4505))</f>
        <v>natural gas nonpeaker</v>
      </c>
      <c r="K4505" t="str">
        <f>VLOOKUP(E4505,'Cross-Page Data'!$D$4:$F$48,3,FALSE)</f>
        <v>natural gas</v>
      </c>
      <c r="L4505" t="b">
        <f>IF(AND($P$6=FALSE,OR(C4505="Commercial NAICS Cogen",C4505="Industrial NAICS Cogen",C4505="NAICS-22 Cogen")),FALSE,IF(AND($P$7=FALSE,OR(C4505="Commercial NAICS Cogen",C4505="Commercial NAICS Non-Cogen",C4505="industrial NAICS Cogen", C4505="industrial NAICS non-cogen")),FALSE,TRUE))</f>
        <v>0</v>
      </c>
      <c r="M4505">
        <f t="shared" si="211"/>
        <v>0.77302325581395348</v>
      </c>
      <c r="N4505">
        <f t="shared" si="212"/>
        <v>1</v>
      </c>
    </row>
    <row r="4506" spans="1:14" x14ac:dyDescent="0.2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s="32">
        <f t="shared" si="210"/>
        <v>10916078.333150702</v>
      </c>
      <c r="J4506" t="str">
        <f>IF(K4506="natural gas",VLOOKUP(D4506,'Cross-Page Data'!$I$4:$J$13,2,FALSE),IF(K4506="solar",VLOOKUP('Form 923'!D4506,'Cross-Page Data'!$I$14:$J$117,2,FALSE),K4506))</f>
        <v>natural gas nonpeaker</v>
      </c>
      <c r="K4506" t="str">
        <f>VLOOKUP(E4506,'Cross-Page Data'!$D$4:$F$48,3,FALSE)</f>
        <v>natural gas</v>
      </c>
      <c r="L4506" t="b">
        <f>IF(AND($P$6=FALSE,OR(C4506="Commercial NAICS Cogen",C4506="Industrial NAICS Cogen",C4506="NAICS-22 Cogen")),FALSE,IF(AND($P$7=FALSE,OR(C4506="Commercial NAICS Cogen",C4506="Commercial NAICS Non-Cogen",C4506="industrial NAICS Cogen", C4506="industrial NAICS non-cogen")),FALSE,TRUE))</f>
        <v>0</v>
      </c>
      <c r="M4506">
        <f t="shared" si="211"/>
        <v>0.22697674418604652</v>
      </c>
      <c r="N4506">
        <f t="shared" si="212"/>
        <v>1</v>
      </c>
    </row>
    <row r="4507" spans="1:14" ht="26.25" x14ac:dyDescent="0.2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s="32">
        <f t="shared" si="210"/>
        <v>17087041.001967799</v>
      </c>
      <c r="J4507" t="str">
        <f>IF(K4507="natural gas",VLOOKUP(D4507,'Cross-Page Data'!$I$4:$J$13,2,FALSE),IF(K4507="solar",VLOOKUP('Form 923'!D4507,'Cross-Page Data'!$I$14:$J$117,2,FALSE),K4507))</f>
        <v>natural gas peaker</v>
      </c>
      <c r="K4507" t="str">
        <f>VLOOKUP(E4507,'Cross-Page Data'!$D$4:$F$48,3,FALSE)</f>
        <v>natural gas</v>
      </c>
      <c r="L4507" t="b">
        <f>IF(AND($P$6=FALSE,OR(C4507="Commercial NAICS Cogen",C4507="Industrial NAICS Cogen",C4507="NAICS-22 Cogen")),FALSE,IF(AND($P$7=FALSE,OR(C4507="Commercial NAICS Cogen",C4507="Commercial NAICS Non-Cogen",C4507="industrial NAICS Cogen", C4507="industrial NAICS non-cogen")),FALSE,TRUE))</f>
        <v>0</v>
      </c>
      <c r="M4507">
        <f t="shared" si="211"/>
        <v>9.6296296296296297E-2</v>
      </c>
      <c r="N4507">
        <f t="shared" si="212"/>
        <v>1</v>
      </c>
    </row>
    <row r="4508" spans="1:14" x14ac:dyDescent="0.2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s="32">
        <f t="shared" si="210"/>
        <v>12051675.37632806</v>
      </c>
      <c r="J4508" t="str">
        <f>IF(K4508="natural gas",VLOOKUP(D4508,'Cross-Page Data'!$I$4:$J$13,2,FALSE),IF(K4508="solar",VLOOKUP('Form 923'!D4508,'Cross-Page Data'!$I$14:$J$117,2,FALSE),K4508))</f>
        <v>hard coal</v>
      </c>
      <c r="K4508" t="str">
        <f>VLOOKUP(E4508,'Cross-Page Data'!$D$4:$F$48,3,FALSE)</f>
        <v>hard coal</v>
      </c>
      <c r="L4508" t="b">
        <f>IF(AND($P$6=FALSE,OR(C4508="Commercial NAICS Cogen",C4508="Industrial NAICS Cogen",C4508="NAICS-22 Cogen")),FALSE,IF(AND($P$7=FALSE,OR(C4508="Commercial NAICS Cogen",C4508="Commercial NAICS Non-Cogen",C4508="industrial NAICS Cogen", C4508="industrial NAICS non-cogen")),FALSE,TRUE))</f>
        <v>0</v>
      </c>
      <c r="M4508">
        <f t="shared" si="211"/>
        <v>0.10340136054421768</v>
      </c>
      <c r="N4508">
        <f t="shared" si="212"/>
        <v>1</v>
      </c>
    </row>
    <row r="4509" spans="1:14" x14ac:dyDescent="0.2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s="32">
        <f t="shared" si="210"/>
        <v>12022552.806865424</v>
      </c>
      <c r="J4509" t="str">
        <f>IF(K4509="natural gas",VLOOKUP(D4509,'Cross-Page Data'!$I$4:$J$13,2,FALSE),IF(K4509="solar",VLOOKUP('Form 923'!D4509,'Cross-Page Data'!$I$14:$J$117,2,FALSE),K4509))</f>
        <v>heavy or residual fuel oil</v>
      </c>
      <c r="K4509" t="str">
        <f>VLOOKUP(E4509,'Cross-Page Data'!$D$4:$F$48,3,FALSE)</f>
        <v>heavy or residual fuel oil</v>
      </c>
      <c r="L4509" t="b">
        <f>IF(AND($P$6=FALSE,OR(C4509="Commercial NAICS Cogen",C4509="Industrial NAICS Cogen",C4509="NAICS-22 Cogen")),FALSE,IF(AND($P$7=FALSE,OR(C4509="Commercial NAICS Cogen",C4509="Commercial NAICS Non-Cogen",C4509="industrial NAICS Cogen", C4509="industrial NAICS non-cogen")),FALSE,TRUE))</f>
        <v>0</v>
      </c>
      <c r="M4509">
        <f t="shared" si="211"/>
        <v>0.22690763052208834</v>
      </c>
      <c r="N4509">
        <f t="shared" si="212"/>
        <v>1</v>
      </c>
    </row>
    <row r="4510" spans="1:14" x14ac:dyDescent="0.2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s="32">
        <f t="shared" si="210"/>
        <v>8902078.6806390639</v>
      </c>
      <c r="J4510" t="str">
        <f>IF(K4510="natural gas",VLOOKUP(D4510,'Cross-Page Data'!$I$4:$J$13,2,FALSE),IF(K4510="solar",VLOOKUP('Form 923'!D4510,'Cross-Page Data'!$I$14:$J$117,2,FALSE),K4510))</f>
        <v>hydro</v>
      </c>
      <c r="K4510" t="str">
        <f>VLOOKUP(E4510,'Cross-Page Data'!$D$4:$F$48,3,FALSE)</f>
        <v>hydro</v>
      </c>
      <c r="L4510" t="b">
        <f>IF(AND($P$6=FALSE,OR(C4510="Commercial NAICS Cogen",C4510="Industrial NAICS Cogen",C4510="NAICS-22 Cogen")),FALSE,IF(AND($P$7=FALSE,OR(C4510="Commercial NAICS Cogen",C4510="Commercial NAICS Non-Cogen",C4510="industrial NAICS Cogen", C4510="industrial NAICS non-cogen")),FALSE,TRUE))</f>
        <v>1</v>
      </c>
      <c r="M4510">
        <f t="shared" si="211"/>
        <v>0.10831062670299728</v>
      </c>
      <c r="N4510">
        <f t="shared" si="212"/>
        <v>1</v>
      </c>
    </row>
    <row r="4511" spans="1:14" ht="26.25" x14ac:dyDescent="0.2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s="32">
        <f t="shared" si="210"/>
        <v>3890293.7171756467</v>
      </c>
      <c r="J4511" t="str">
        <f>IF(K4511="natural gas",VLOOKUP(D4511,'Cross-Page Data'!$I$4:$J$13,2,FALSE),IF(K4511="solar",VLOOKUP('Form 923'!D4511,'Cross-Page Data'!$I$14:$J$117,2,FALSE),K4511))</f>
        <v>natural gas peaker</v>
      </c>
      <c r="K4511" t="str">
        <f>VLOOKUP(E4511,'Cross-Page Data'!$D$4:$F$48,3,FALSE)</f>
        <v>natural gas</v>
      </c>
      <c r="L4511" t="b">
        <f>IF(AND($P$6=FALSE,OR(C4511="Commercial NAICS Cogen",C4511="Industrial NAICS Cogen",C4511="NAICS-22 Cogen")),FALSE,IF(AND($P$7=FALSE,OR(C4511="Commercial NAICS Cogen",C4511="Commercial NAICS Non-Cogen",C4511="industrial NAICS Cogen", C4511="industrial NAICS non-cogen")),FALSE,TRUE))</f>
        <v>0</v>
      </c>
      <c r="M4511">
        <f t="shared" si="211"/>
        <v>0.79802469135802467</v>
      </c>
      <c r="N4511">
        <f t="shared" si="212"/>
        <v>1</v>
      </c>
    </row>
    <row r="4512" spans="1:14" ht="26.25" x14ac:dyDescent="0.2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s="32">
        <f t="shared" si="210"/>
        <v>3911640.231948304</v>
      </c>
      <c r="J4512" t="str">
        <f>IF(K4512="natural gas",VLOOKUP(D4512,'Cross-Page Data'!$I$4:$J$13,2,FALSE),IF(K4512="solar",VLOOKUP('Form 923'!D4512,'Cross-Page Data'!$I$14:$J$117,2,FALSE),K4512))</f>
        <v>biomass</v>
      </c>
      <c r="K4512" t="str">
        <f>VLOOKUP(E4512,'Cross-Page Data'!$D$4:$F$48,3,FALSE)</f>
        <v>biomass</v>
      </c>
      <c r="L4512" t="b">
        <f>IF(AND($P$6=FALSE,OR(C4512="Commercial NAICS Cogen",C4512="Industrial NAICS Cogen",C4512="NAICS-22 Cogen")),FALSE,IF(AND($P$7=FALSE,OR(C4512="Commercial NAICS Cogen",C4512="Commercial NAICS Non-Cogen",C4512="industrial NAICS Cogen", C4512="industrial NAICS non-cogen")),FALSE,TRUE))</f>
        <v>0</v>
      </c>
      <c r="M4512">
        <f t="shared" si="211"/>
        <v>0.82127192982456143</v>
      </c>
      <c r="N4512">
        <f t="shared" si="212"/>
        <v>1</v>
      </c>
    </row>
    <row r="4513" spans="1:14" x14ac:dyDescent="0.2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s="32">
        <f t="shared" si="210"/>
        <v>8902067.4646354746</v>
      </c>
      <c r="J4513" t="str">
        <f>IF(K4513="natural gas",VLOOKUP(D4513,'Cross-Page Data'!$I$4:$J$13,2,FALSE),IF(K4513="solar",VLOOKUP('Form 923'!D4513,'Cross-Page Data'!$I$14:$J$117,2,FALSE),K4513))</f>
        <v>hydro</v>
      </c>
      <c r="K4513" t="str">
        <f>VLOOKUP(E4513,'Cross-Page Data'!$D$4:$F$48,3,FALSE)</f>
        <v>hydro</v>
      </c>
      <c r="L4513" t="b">
        <f>IF(AND($P$6=FALSE,OR(C4513="Commercial NAICS Cogen",C4513="Industrial NAICS Cogen",C4513="NAICS-22 Cogen")),FALSE,IF(AND($P$7=FALSE,OR(C4513="Commercial NAICS Cogen",C4513="Commercial NAICS Non-Cogen",C4513="industrial NAICS Cogen", C4513="industrial NAICS non-cogen")),FALSE,TRUE))</f>
        <v>1</v>
      </c>
      <c r="M4513">
        <f t="shared" si="211"/>
        <v>0.12125340599455041</v>
      </c>
      <c r="N4513">
        <f t="shared" si="212"/>
        <v>1</v>
      </c>
    </row>
    <row r="4514" spans="1:14" x14ac:dyDescent="0.2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s="32">
        <f t="shared" si="210"/>
        <v>25910212.666790158</v>
      </c>
      <c r="J4514" t="str">
        <f>IF(K4514="natural gas",VLOOKUP(D4514,'Cross-Page Data'!$I$4:$J$13,2,FALSE),IF(K4514="solar",VLOOKUP('Form 923'!D4514,'Cross-Page Data'!$I$14:$J$117,2,FALSE),K4514))</f>
        <v>natural gas peaker</v>
      </c>
      <c r="K4514" t="str">
        <f>VLOOKUP(E4514,'Cross-Page Data'!$D$4:$F$48,3,FALSE)</f>
        <v>natural gas</v>
      </c>
      <c r="L4514" t="b">
        <f>IF(AND($P$6=FALSE,OR(C4514="Commercial NAICS Cogen",C4514="Industrial NAICS Cogen",C4514="NAICS-22 Cogen")),FALSE,IF(AND($P$7=FALSE,OR(C4514="Commercial NAICS Cogen",C4514="Commercial NAICS Non-Cogen",C4514="industrial NAICS Cogen", C4514="industrial NAICS non-cogen")),FALSE,TRUE))</f>
        <v>1</v>
      </c>
      <c r="M4514">
        <f t="shared" si="211"/>
        <v>3.4567901234567898E-2</v>
      </c>
      <c r="N4514">
        <f t="shared" si="212"/>
        <v>0</v>
      </c>
    </row>
    <row r="4515" spans="1:14" x14ac:dyDescent="0.2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s="32">
        <f t="shared" si="210"/>
        <v>23744987.580670092</v>
      </c>
      <c r="J4515" t="str">
        <f>IF(K4515="natural gas",VLOOKUP(D4515,'Cross-Page Data'!$I$4:$J$13,2,FALSE),IF(K4515="solar",VLOOKUP('Form 923'!D4515,'Cross-Page Data'!$I$14:$J$117,2,FALSE),K4515))</f>
        <v>biomass</v>
      </c>
      <c r="K4515" t="str">
        <f>VLOOKUP(E4515,'Cross-Page Data'!$D$4:$F$48,3,FALSE)</f>
        <v>biomass</v>
      </c>
      <c r="L4515" t="b">
        <f>IF(AND($P$6=FALSE,OR(C4515="Commercial NAICS Cogen",C4515="Industrial NAICS Cogen",C4515="NAICS-22 Cogen")),FALSE,IF(AND($P$7=FALSE,OR(C4515="Commercial NAICS Cogen",C4515="Commercial NAICS Non-Cogen",C4515="industrial NAICS Cogen", C4515="industrial NAICS non-cogen")),FALSE,TRUE))</f>
        <v>1</v>
      </c>
      <c r="M4515">
        <f t="shared" si="211"/>
        <v>1.5350877192982455E-2</v>
      </c>
      <c r="N4515">
        <f t="shared" si="212"/>
        <v>0</v>
      </c>
    </row>
    <row r="4516" spans="1:14" ht="26.25" x14ac:dyDescent="0.2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s="32">
        <f t="shared" si="210"/>
        <v>18869086.095976856</v>
      </c>
      <c r="J4516" t="str">
        <f>IF(K4516="natural gas",VLOOKUP(D4516,'Cross-Page Data'!$I$4:$J$13,2,FALSE),IF(K4516="solar",VLOOKUP('Form 923'!D4516,'Cross-Page Data'!$I$14:$J$117,2,FALSE),K4516))</f>
        <v>heavy or residual fuel oil</v>
      </c>
      <c r="K4516" t="str">
        <f>VLOOKUP(E4516,'Cross-Page Data'!$D$4:$F$48,3,FALSE)</f>
        <v>heavy or residual fuel oil</v>
      </c>
      <c r="L4516" t="b">
        <f>IF(AND($P$6=FALSE,OR(C4516="Commercial NAICS Cogen",C4516="Industrial NAICS Cogen",C4516="NAICS-22 Cogen")),FALSE,IF(AND($P$7=FALSE,OR(C4516="Commercial NAICS Cogen",C4516="Commercial NAICS Non-Cogen",C4516="industrial NAICS Cogen", C4516="industrial NAICS non-cogen")),FALSE,TRUE))</f>
        <v>0</v>
      </c>
      <c r="M4516">
        <f t="shared" si="211"/>
        <v>7.0281124497991967E-2</v>
      </c>
      <c r="N4516">
        <f t="shared" si="212"/>
        <v>1</v>
      </c>
    </row>
    <row r="4517" spans="1:14" ht="26.25" x14ac:dyDescent="0.2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s="32" t="str">
        <f t="shared" si="210"/>
        <v/>
      </c>
      <c r="J4517" t="str">
        <f>IF(K4517="natural gas",VLOOKUP(D4517,'Cross-Page Data'!$I$4:$J$13,2,FALSE),IF(K4517="solar",VLOOKUP('Form 923'!D4517,'Cross-Page Data'!$I$14:$J$117,2,FALSE),K4517))</f>
        <v>natural gas peaker</v>
      </c>
      <c r="K4517" t="str">
        <f>VLOOKUP(E4517,'Cross-Page Data'!$D$4:$F$48,3,FALSE)</f>
        <v>natural gas</v>
      </c>
      <c r="L4517" t="b">
        <f>IF(AND($P$6=FALSE,OR(C4517="Commercial NAICS Cogen",C4517="Industrial NAICS Cogen",C4517="NAICS-22 Cogen")),FALSE,IF(AND($P$7=FALSE,OR(C4517="Commercial NAICS Cogen",C4517="Commercial NAICS Non-Cogen",C4517="industrial NAICS Cogen", C4517="industrial NAICS non-cogen")),FALSE,TRUE))</f>
        <v>0</v>
      </c>
      <c r="M4517">
        <f t="shared" si="211"/>
        <v>4.9382716049382717E-4</v>
      </c>
      <c r="N4517">
        <f t="shared" si="212"/>
        <v>0</v>
      </c>
    </row>
    <row r="4518" spans="1:14" x14ac:dyDescent="0.2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s="32" t="str">
        <f t="shared" si="210"/>
        <v/>
      </c>
      <c r="J4518" t="str">
        <f>IF(K4518="natural gas",VLOOKUP(D4518,'Cross-Page Data'!$I$4:$J$13,2,FALSE),IF(K4518="solar",VLOOKUP('Form 923'!D4518,'Cross-Page Data'!$I$14:$J$117,2,FALSE),K4518))</f>
        <v>natural gas nonpeaker</v>
      </c>
      <c r="K4518" t="str">
        <f>VLOOKUP(E4518,'Cross-Page Data'!$D$4:$F$48,3,FALSE)</f>
        <v>natural gas</v>
      </c>
      <c r="L4518" t="b">
        <f>IF(AND($P$6=FALSE,OR(C4518="Commercial NAICS Cogen",C4518="Industrial NAICS Cogen",C4518="NAICS-22 Cogen")),FALSE,IF(AND($P$7=FALSE,OR(C4518="Commercial NAICS Cogen",C4518="Commercial NAICS Non-Cogen",C4518="industrial NAICS Cogen", C4518="industrial NAICS non-cogen")),FALSE,TRUE))</f>
        <v>0</v>
      </c>
      <c r="M4518">
        <f t="shared" si="211"/>
        <v>9.3023255813953494E-4</v>
      </c>
      <c r="N4518">
        <f t="shared" si="212"/>
        <v>0</v>
      </c>
    </row>
    <row r="4519" spans="1:14" x14ac:dyDescent="0.2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s="32" t="str">
        <f t="shared" si="210"/>
        <v/>
      </c>
      <c r="J4519" t="str">
        <f>IF(K4519="natural gas",VLOOKUP(D4519,'Cross-Page Data'!$I$4:$J$13,2,FALSE),IF(K4519="solar",VLOOKUP('Form 923'!D4519,'Cross-Page Data'!$I$14:$J$117,2,FALSE),K4519))</f>
        <v>heavy or residual fuel oil</v>
      </c>
      <c r="K4519" t="str">
        <f>VLOOKUP(E4519,'Cross-Page Data'!$D$4:$F$48,3,FALSE)</f>
        <v>heavy or residual fuel oil</v>
      </c>
      <c r="L4519" t="b">
        <f>IF(AND($P$6=FALSE,OR(C4519="Commercial NAICS Cogen",C4519="Industrial NAICS Cogen",C4519="NAICS-22 Cogen")),FALSE,IF(AND($P$7=FALSE,OR(C4519="Commercial NAICS Cogen",C4519="Commercial NAICS Non-Cogen",C4519="industrial NAICS Cogen", C4519="industrial NAICS non-cogen")),FALSE,TRUE))</f>
        <v>0</v>
      </c>
      <c r="M4519">
        <f t="shared" si="211"/>
        <v>4.0160642570281126E-4</v>
      </c>
      <c r="N4519">
        <f t="shared" si="212"/>
        <v>0</v>
      </c>
    </row>
    <row r="4520" spans="1:14" x14ac:dyDescent="0.2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s="32">
        <f t="shared" si="210"/>
        <v>7870993.5618583607</v>
      </c>
      <c r="J4520" t="str">
        <f>IF(K4520="natural gas",VLOOKUP(D4520,'Cross-Page Data'!$I$4:$J$13,2,FALSE),IF(K4520="solar",VLOOKUP('Form 923'!D4520,'Cross-Page Data'!$I$14:$J$117,2,FALSE),K4520))</f>
        <v>natural gas nonpeaker</v>
      </c>
      <c r="K4520" t="str">
        <f>VLOOKUP(E4520,'Cross-Page Data'!$D$4:$F$48,3,FALSE)</f>
        <v>natural gas</v>
      </c>
      <c r="L4520" t="b">
        <f>IF(AND($P$6=FALSE,OR(C4520="Commercial NAICS Cogen",C4520="Industrial NAICS Cogen",C4520="NAICS-22 Cogen")),FALSE,IF(AND($P$7=FALSE,OR(C4520="Commercial NAICS Cogen",C4520="Commercial NAICS Non-Cogen",C4520="industrial NAICS Cogen", C4520="industrial NAICS non-cogen")),FALSE,TRUE))</f>
        <v>0</v>
      </c>
      <c r="M4520">
        <f t="shared" si="211"/>
        <v>0.40558139534883719</v>
      </c>
      <c r="N4520">
        <f t="shared" si="212"/>
        <v>1</v>
      </c>
    </row>
    <row r="4521" spans="1:14" x14ac:dyDescent="0.2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s="32">
        <f t="shared" si="210"/>
        <v>23583593.394056022</v>
      </c>
      <c r="J4521" t="str">
        <f>IF(K4521="natural gas",VLOOKUP(D4521,'Cross-Page Data'!$I$4:$J$13,2,FALSE),IF(K4521="solar",VLOOKUP('Form 923'!D4521,'Cross-Page Data'!$I$14:$J$117,2,FALSE),K4521))</f>
        <v>municipal solid waste</v>
      </c>
      <c r="K4521" t="str">
        <f>VLOOKUP(E4521,'Cross-Page Data'!$D$4:$F$48,3,FALSE)</f>
        <v>municipal solid waste</v>
      </c>
      <c r="L4521" t="b">
        <f>IF(AND($P$6=FALSE,OR(C4521="Commercial NAICS Cogen",C4521="Industrial NAICS Cogen",C4521="NAICS-22 Cogen")),FALSE,IF(AND($P$7=FALSE,OR(C4521="Commercial NAICS Cogen",C4521="Commercial NAICS Non-Cogen",C4521="industrial NAICS Cogen", C4521="industrial NAICS non-cogen")),FALSE,TRUE))</f>
        <v>1</v>
      </c>
      <c r="M4521">
        <f t="shared" si="211"/>
        <v>0.14705882352941177</v>
      </c>
      <c r="N4521">
        <f t="shared" si="212"/>
        <v>1</v>
      </c>
    </row>
    <row r="4522" spans="1:14" x14ac:dyDescent="0.2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s="32">
        <f t="shared" si="210"/>
        <v>23583643.607718855</v>
      </c>
      <c r="J4522" t="str">
        <f>IF(K4522="natural gas",VLOOKUP(D4522,'Cross-Page Data'!$I$4:$J$13,2,FALSE),IF(K4522="solar",VLOOKUP('Form 923'!D4522,'Cross-Page Data'!$I$14:$J$117,2,FALSE),K4522))</f>
        <v>municipal solid waste</v>
      </c>
      <c r="K4522" t="str">
        <f>VLOOKUP(E4522,'Cross-Page Data'!$D$4:$F$48,3,FALSE)</f>
        <v>municipal solid waste</v>
      </c>
      <c r="L4522" t="b">
        <f>IF(AND($P$6=FALSE,OR(C4522="Commercial NAICS Cogen",C4522="Industrial NAICS Cogen",C4522="NAICS-22 Cogen")),FALSE,IF(AND($P$7=FALSE,OR(C4522="Commercial NAICS Cogen",C4522="Commercial NAICS Non-Cogen",C4522="industrial NAICS Cogen", C4522="industrial NAICS non-cogen")),FALSE,TRUE))</f>
        <v>1</v>
      </c>
      <c r="M4522">
        <f t="shared" si="211"/>
        <v>0.13970588235294118</v>
      </c>
      <c r="N4522">
        <f t="shared" si="212"/>
        <v>1</v>
      </c>
    </row>
    <row r="4523" spans="1:14" x14ac:dyDescent="0.2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s="32">
        <f t="shared" si="210"/>
        <v>22996013.240955293</v>
      </c>
      <c r="J4523" t="str">
        <f>IF(K4523="natural gas",VLOOKUP(D4523,'Cross-Page Data'!$I$4:$J$13,2,FALSE),IF(K4523="solar",VLOOKUP('Form 923'!D4523,'Cross-Page Data'!$I$14:$J$117,2,FALSE),K4523))</f>
        <v>natural gas peaker</v>
      </c>
      <c r="K4523" t="str">
        <f>VLOOKUP(E4523,'Cross-Page Data'!$D$4:$F$48,3,FALSE)</f>
        <v>natural gas</v>
      </c>
      <c r="L4523" t="b">
        <f>IF(AND($P$6=FALSE,OR(C4523="Commercial NAICS Cogen",C4523="Industrial NAICS Cogen",C4523="NAICS-22 Cogen")),FALSE,IF(AND($P$7=FALSE,OR(C4523="Commercial NAICS Cogen",C4523="Commercial NAICS Non-Cogen",C4523="industrial NAICS Cogen", C4523="industrial NAICS non-cogen")),FALSE,TRUE))</f>
        <v>1</v>
      </c>
      <c r="M4523">
        <f t="shared" si="211"/>
        <v>4.2469135802469138E-2</v>
      </c>
      <c r="N4523">
        <f t="shared" si="212"/>
        <v>0</v>
      </c>
    </row>
    <row r="4524" spans="1:14" x14ac:dyDescent="0.2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s="32">
        <f t="shared" si="210"/>
        <v>8902042.2291450333</v>
      </c>
      <c r="J4524" t="str">
        <f>IF(K4524="natural gas",VLOOKUP(D4524,'Cross-Page Data'!$I$4:$J$13,2,FALSE),IF(K4524="solar",VLOOKUP('Form 923'!D4524,'Cross-Page Data'!$I$14:$J$117,2,FALSE),K4524))</f>
        <v>hydro</v>
      </c>
      <c r="K4524" t="str">
        <f>VLOOKUP(E4524,'Cross-Page Data'!$D$4:$F$48,3,FALSE)</f>
        <v>hydro</v>
      </c>
      <c r="L4524" t="b">
        <f>IF(AND($P$6=FALSE,OR(C4524="Commercial NAICS Cogen",C4524="Industrial NAICS Cogen",C4524="NAICS-22 Cogen")),FALSE,IF(AND($P$7=FALSE,OR(C4524="Commercial NAICS Cogen",C4524="Commercial NAICS Non-Cogen",C4524="industrial NAICS Cogen", C4524="industrial NAICS non-cogen")),FALSE,TRUE))</f>
        <v>1</v>
      </c>
      <c r="M4524">
        <f t="shared" si="211"/>
        <v>0.16144414168937329</v>
      </c>
      <c r="N4524">
        <f t="shared" si="212"/>
        <v>1</v>
      </c>
    </row>
    <row r="4525" spans="1:14" x14ac:dyDescent="0.2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s="32">
        <f t="shared" si="210"/>
        <v>8901960.0980049018</v>
      </c>
      <c r="J4525" t="str">
        <f>IF(K4525="natural gas",VLOOKUP(D4525,'Cross-Page Data'!$I$4:$J$13,2,FALSE),IF(K4525="solar",VLOOKUP('Form 923'!D4525,'Cross-Page Data'!$I$14:$J$117,2,FALSE),K4525))</f>
        <v>hydro</v>
      </c>
      <c r="K4525" t="str">
        <f>VLOOKUP(E4525,'Cross-Page Data'!$D$4:$F$48,3,FALSE)</f>
        <v>hydro</v>
      </c>
      <c r="L4525" t="b">
        <f>IF(AND($P$6=FALSE,OR(C4525="Commercial NAICS Cogen",C4525="Industrial NAICS Cogen",C4525="NAICS-22 Cogen")),FALSE,IF(AND($P$7=FALSE,OR(C4525="Commercial NAICS Cogen",C4525="Commercial NAICS Non-Cogen",C4525="industrial NAICS Cogen", C4525="industrial NAICS non-cogen")),FALSE,TRUE))</f>
        <v>1</v>
      </c>
      <c r="M4525">
        <f t="shared" si="211"/>
        <v>0.77520435967302448</v>
      </c>
      <c r="N4525">
        <f t="shared" si="212"/>
        <v>1</v>
      </c>
    </row>
    <row r="4526" spans="1:14" x14ac:dyDescent="0.2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s="32">
        <f t="shared" si="210"/>
        <v>8902766.7984189708</v>
      </c>
      <c r="J4526" t="str">
        <f>IF(K4526="natural gas",VLOOKUP(D4526,'Cross-Page Data'!$I$4:$J$13,2,FALSE),IF(K4526="solar",VLOOKUP('Form 923'!D4526,'Cross-Page Data'!$I$14:$J$117,2,FALSE),K4526))</f>
        <v>hydro</v>
      </c>
      <c r="K4526" t="str">
        <f>VLOOKUP(E4526,'Cross-Page Data'!$D$4:$F$48,3,FALSE)</f>
        <v>hydro</v>
      </c>
      <c r="L4526" t="b">
        <f>IF(AND($P$6=FALSE,OR(C4526="Commercial NAICS Cogen",C4526="Industrial NAICS Cogen",C4526="NAICS-22 Cogen")),FALSE,IF(AND($P$7=FALSE,OR(C4526="Commercial NAICS Cogen",C4526="Commercial NAICS Non-Cogen",C4526="industrial NAICS Cogen", C4526="industrial NAICS non-cogen")),FALSE,TRUE))</f>
        <v>1</v>
      </c>
      <c r="M4526">
        <f t="shared" si="211"/>
        <v>1.1580381471389645E-2</v>
      </c>
      <c r="N4526">
        <f t="shared" si="212"/>
        <v>0</v>
      </c>
    </row>
    <row r="4527" spans="1:14" ht="26.25" x14ac:dyDescent="0.2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s="32">
        <f t="shared" si="210"/>
        <v>17224522.286104877</v>
      </c>
      <c r="J4527" t="str">
        <f>IF(K4527="natural gas",VLOOKUP(D4527,'Cross-Page Data'!$I$4:$J$13,2,FALSE),IF(K4527="solar",VLOOKUP('Form 923'!D4527,'Cross-Page Data'!$I$14:$J$117,2,FALSE),K4527))</f>
        <v>natural gas peaker</v>
      </c>
      <c r="K4527" t="str">
        <f>VLOOKUP(E4527,'Cross-Page Data'!$D$4:$F$48,3,FALSE)</f>
        <v>natural gas</v>
      </c>
      <c r="L4527" t="b">
        <f>IF(AND($P$6=FALSE,OR(C4527="Commercial NAICS Cogen",C4527="Industrial NAICS Cogen",C4527="NAICS-22 Cogen")),FALSE,IF(AND($P$7=FALSE,OR(C4527="Commercial NAICS Cogen",C4527="Commercial NAICS Non-Cogen",C4527="industrial NAICS Cogen", C4527="industrial NAICS non-cogen")),FALSE,TRUE))</f>
        <v>0</v>
      </c>
      <c r="M4527">
        <f t="shared" si="211"/>
        <v>9.234567901234568E-2</v>
      </c>
      <c r="N4527">
        <f t="shared" si="212"/>
        <v>1</v>
      </c>
    </row>
    <row r="4528" spans="1:14" ht="26.25" x14ac:dyDescent="0.2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s="32">
        <f t="shared" si="210"/>
        <v>17224787.232207246</v>
      </c>
      <c r="J4528" t="str">
        <f>IF(K4528="natural gas",VLOOKUP(D4528,'Cross-Page Data'!$I$4:$J$13,2,FALSE),IF(K4528="solar",VLOOKUP('Form 923'!D4528,'Cross-Page Data'!$I$14:$J$117,2,FALSE),K4528))</f>
        <v>other</v>
      </c>
      <c r="K4528" t="str">
        <f>VLOOKUP(E4528,'Cross-Page Data'!$D$4:$F$48,3,FALSE)</f>
        <v>other</v>
      </c>
      <c r="L4528" t="b">
        <f>IF(AND($P$6=FALSE,OR(C4528="Commercial NAICS Cogen",C4528="Industrial NAICS Cogen",C4528="NAICS-22 Cogen")),FALSE,IF(AND($P$7=FALSE,OR(C4528="Commercial NAICS Cogen",C4528="Commercial NAICS Non-Cogen",C4528="industrial NAICS Cogen", C4528="industrial NAICS non-cogen")),FALSE,TRUE))</f>
        <v>0</v>
      </c>
      <c r="M4528">
        <f t="shared" si="211"/>
        <v>2.5974025974025976E-2</v>
      </c>
      <c r="N4528">
        <f t="shared" si="212"/>
        <v>0</v>
      </c>
    </row>
    <row r="4529" spans="1:14" x14ac:dyDescent="0.2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s="32" t="str">
        <f t="shared" si="210"/>
        <v/>
      </c>
      <c r="J4529" t="str">
        <f>IF(K4529="natural gas",VLOOKUP(D4529,'Cross-Page Data'!$I$4:$J$13,2,FALSE),IF(K4529="solar",VLOOKUP('Form 923'!D4529,'Cross-Page Data'!$I$14:$J$117,2,FALSE),K4529))</f>
        <v>hard coal</v>
      </c>
      <c r="K4529" t="str">
        <f>VLOOKUP(E4529,'Cross-Page Data'!$D$4:$F$48,3,FALSE)</f>
        <v>hard coal</v>
      </c>
      <c r="L4529" t="b">
        <f>IF(AND($P$6=FALSE,OR(C4529="Commercial NAICS Cogen",C4529="Industrial NAICS Cogen",C4529="NAICS-22 Cogen")),FALSE,IF(AND($P$7=FALSE,OR(C4529="Commercial NAICS Cogen",C4529="Commercial NAICS Non-Cogen",C4529="industrial NAICS Cogen", C4529="industrial NAICS non-cogen")),FALSE,TRUE))</f>
        <v>1</v>
      </c>
      <c r="M4529">
        <f t="shared" si="211"/>
        <v>1.3605442176870747E-3</v>
      </c>
      <c r="N4529">
        <f t="shared" si="212"/>
        <v>0</v>
      </c>
    </row>
    <row r="4530" spans="1:14" x14ac:dyDescent="0.2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s="32" t="str">
        <f t="shared" si="210"/>
        <v/>
      </c>
      <c r="J4530" t="str">
        <f>IF(K4530="natural gas",VLOOKUP(D4530,'Cross-Page Data'!$I$4:$J$13,2,FALSE),IF(K4530="solar",VLOOKUP('Form 923'!D4530,'Cross-Page Data'!$I$14:$J$117,2,FALSE),K4530))</f>
        <v>heavy or residual fuel oil</v>
      </c>
      <c r="K4530" t="str">
        <f>VLOOKUP(E4530,'Cross-Page Data'!$D$4:$F$48,3,FALSE)</f>
        <v>heavy or residual fuel oil</v>
      </c>
      <c r="L4530" t="b">
        <f>IF(AND($P$6=FALSE,OR(C4530="Commercial NAICS Cogen",C4530="Industrial NAICS Cogen",C4530="NAICS-22 Cogen")),FALSE,IF(AND($P$7=FALSE,OR(C4530="Commercial NAICS Cogen",C4530="Commercial NAICS Non-Cogen",C4530="industrial NAICS Cogen", C4530="industrial NAICS non-cogen")),FALSE,TRUE))</f>
        <v>1</v>
      </c>
      <c r="M4530">
        <f t="shared" si="211"/>
        <v>4.0160642570281126E-4</v>
      </c>
      <c r="N4530">
        <f t="shared" si="212"/>
        <v>0</v>
      </c>
    </row>
    <row r="4531" spans="1:14" x14ac:dyDescent="0.2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s="32" t="str">
        <f t="shared" si="210"/>
        <v/>
      </c>
      <c r="J4531" t="str">
        <f>IF(K4531="natural gas",VLOOKUP(D4531,'Cross-Page Data'!$I$4:$J$13,2,FALSE),IF(K4531="solar",VLOOKUP('Form 923'!D4531,'Cross-Page Data'!$I$14:$J$117,2,FALSE),K4531))</f>
        <v>hard coal</v>
      </c>
      <c r="K4531" t="str">
        <f>VLOOKUP(E4531,'Cross-Page Data'!$D$4:$F$48,3,FALSE)</f>
        <v>hard coal</v>
      </c>
      <c r="L4531" t="b">
        <f>IF(AND($P$6=FALSE,OR(C4531="Commercial NAICS Cogen",C4531="Industrial NAICS Cogen",C4531="NAICS-22 Cogen")),FALSE,IF(AND($P$7=FALSE,OR(C4531="Commercial NAICS Cogen",C4531="Commercial NAICS Non-Cogen",C4531="industrial NAICS Cogen", C4531="industrial NAICS non-cogen")),FALSE,TRUE))</f>
        <v>1</v>
      </c>
      <c r="M4531">
        <f t="shared" si="211"/>
        <v>1.3605442176870747E-3</v>
      </c>
      <c r="N4531">
        <f t="shared" si="212"/>
        <v>0</v>
      </c>
    </row>
    <row r="4532" spans="1:14" ht="26.25" x14ac:dyDescent="0.2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s="32">
        <f t="shared" si="210"/>
        <v>0</v>
      </c>
      <c r="J4532" t="str">
        <f>IF(K4532="natural gas",VLOOKUP(D4532,'Cross-Page Data'!$I$4:$J$13,2,FALSE),IF(K4532="solar",VLOOKUP('Form 923'!D4532,'Cross-Page Data'!$I$14:$J$117,2,FALSE),K4532))</f>
        <v>natural gas nonpeaker</v>
      </c>
      <c r="K4532" t="str">
        <f>VLOOKUP(E4532,'Cross-Page Data'!$D$4:$F$48,3,FALSE)</f>
        <v>natural gas</v>
      </c>
      <c r="L4532" t="b">
        <f>IF(AND($P$6=FALSE,OR(C4532="Commercial NAICS Cogen",C4532="Industrial NAICS Cogen",C4532="NAICS-22 Cogen")),FALSE,IF(AND($P$7=FALSE,OR(C4532="Commercial NAICS Cogen",C4532="Commercial NAICS Non-Cogen",C4532="industrial NAICS Cogen", C4532="industrial NAICS non-cogen")),FALSE,TRUE))</f>
        <v>0</v>
      </c>
      <c r="M4532">
        <f t="shared" si="211"/>
        <v>0.77302325581395348</v>
      </c>
      <c r="N4532">
        <f t="shared" si="212"/>
        <v>1</v>
      </c>
    </row>
    <row r="4533" spans="1:14" ht="26.25" x14ac:dyDescent="0.2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s="32">
        <f t="shared" si="210"/>
        <v>0</v>
      </c>
      <c r="J4533" t="str">
        <f>IF(K4533="natural gas",VLOOKUP(D4533,'Cross-Page Data'!$I$4:$J$13,2,FALSE),IF(K4533="solar",VLOOKUP('Form 923'!D4533,'Cross-Page Data'!$I$14:$J$117,2,FALSE),K4533))</f>
        <v>biomass</v>
      </c>
      <c r="K4533" t="str">
        <f>VLOOKUP(E4533,'Cross-Page Data'!$D$4:$F$48,3,FALSE)</f>
        <v>biomass</v>
      </c>
      <c r="L4533" t="b">
        <f>IF(AND($P$6=FALSE,OR(C4533="Commercial NAICS Cogen",C4533="Industrial NAICS Cogen",C4533="NAICS-22 Cogen")),FALSE,IF(AND($P$7=FALSE,OR(C4533="Commercial NAICS Cogen",C4533="Commercial NAICS Non-Cogen",C4533="industrial NAICS Cogen", C4533="industrial NAICS non-cogen")),FALSE,TRUE))</f>
        <v>0</v>
      </c>
      <c r="M4533">
        <f t="shared" si="211"/>
        <v>0.82456140350877194</v>
      </c>
      <c r="N4533">
        <f t="shared" si="212"/>
        <v>1</v>
      </c>
    </row>
    <row r="4534" spans="1:14" ht="26.25" x14ac:dyDescent="0.2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s="32">
        <f t="shared" si="210"/>
        <v>12780616.138198679</v>
      </c>
      <c r="J4534" t="str">
        <f>IF(K4534="natural gas",VLOOKUP(D4534,'Cross-Page Data'!$I$4:$J$13,2,FALSE),IF(K4534="solar",VLOOKUP('Form 923'!D4534,'Cross-Page Data'!$I$14:$J$117,2,FALSE),K4534))</f>
        <v>natural gas nonpeaker</v>
      </c>
      <c r="K4534" t="str">
        <f>VLOOKUP(E4534,'Cross-Page Data'!$D$4:$F$48,3,FALSE)</f>
        <v>natural gas</v>
      </c>
      <c r="L4534" t="b">
        <f>IF(AND($P$6=FALSE,OR(C4534="Commercial NAICS Cogen",C4534="Industrial NAICS Cogen",C4534="NAICS-22 Cogen")),FALSE,IF(AND($P$7=FALSE,OR(C4534="Commercial NAICS Cogen",C4534="Commercial NAICS Non-Cogen",C4534="industrial NAICS Cogen", C4534="industrial NAICS non-cogen")),FALSE,TRUE))</f>
        <v>0</v>
      </c>
      <c r="M4534">
        <f t="shared" si="211"/>
        <v>4.4651162790697675E-2</v>
      </c>
      <c r="N4534">
        <f t="shared" si="212"/>
        <v>0</v>
      </c>
    </row>
    <row r="4535" spans="1:14" ht="26.25" x14ac:dyDescent="0.2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s="32">
        <f t="shared" si="210"/>
        <v>12661497.843245011</v>
      </c>
      <c r="J4535" t="str">
        <f>IF(K4535="natural gas",VLOOKUP(D4535,'Cross-Page Data'!$I$4:$J$13,2,FALSE),IF(K4535="solar",VLOOKUP('Form 923'!D4535,'Cross-Page Data'!$I$14:$J$117,2,FALSE),K4535))</f>
        <v>biomass</v>
      </c>
      <c r="K4535" t="str">
        <f>VLOOKUP(E4535,'Cross-Page Data'!$D$4:$F$48,3,FALSE)</f>
        <v>biomass</v>
      </c>
      <c r="L4535" t="b">
        <f>IF(AND($P$6=FALSE,OR(C4535="Commercial NAICS Cogen",C4535="Industrial NAICS Cogen",C4535="NAICS-22 Cogen")),FALSE,IF(AND($P$7=FALSE,OR(C4535="Commercial NAICS Cogen",C4535="Commercial NAICS Non-Cogen",C4535="industrial NAICS Cogen", C4535="industrial NAICS non-cogen")),FALSE,TRUE))</f>
        <v>0</v>
      </c>
      <c r="M4535">
        <f t="shared" si="211"/>
        <v>0.20065789473684212</v>
      </c>
      <c r="N4535">
        <f t="shared" si="212"/>
        <v>1</v>
      </c>
    </row>
    <row r="4536" spans="1:14" x14ac:dyDescent="0.2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s="32">
        <f t="shared" si="210"/>
        <v>4641977.1745941862</v>
      </c>
      <c r="J4536" t="str">
        <f>IF(K4536="natural gas",VLOOKUP(D4536,'Cross-Page Data'!$I$4:$J$13,2,FALSE),IF(K4536="solar",VLOOKUP('Form 923'!D4536,'Cross-Page Data'!$I$14:$J$117,2,FALSE),K4536))</f>
        <v>heavy or residual fuel oil</v>
      </c>
      <c r="K4536" t="str">
        <f>VLOOKUP(E4536,'Cross-Page Data'!$D$4:$F$48,3,FALSE)</f>
        <v>heavy or residual fuel oil</v>
      </c>
      <c r="L4536" t="b">
        <f>IF(AND($P$6=FALSE,OR(C4536="Commercial NAICS Cogen",C4536="Industrial NAICS Cogen",C4536="NAICS-22 Cogen")),FALSE,IF(AND($P$7=FALSE,OR(C4536="Commercial NAICS Cogen",C4536="Commercial NAICS Non-Cogen",C4536="industrial NAICS Cogen", C4536="industrial NAICS non-cogen")),FALSE,TRUE))</f>
        <v>0</v>
      </c>
      <c r="M4536">
        <f t="shared" si="211"/>
        <v>0.54658634538152606</v>
      </c>
      <c r="N4536">
        <f t="shared" si="212"/>
        <v>1</v>
      </c>
    </row>
    <row r="4537" spans="1:14" x14ac:dyDescent="0.2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s="32" t="str">
        <f t="shared" si="210"/>
        <v/>
      </c>
      <c r="J4537" t="str">
        <f>IF(K4537="natural gas",VLOOKUP(D4537,'Cross-Page Data'!$I$4:$J$13,2,FALSE),IF(K4537="solar",VLOOKUP('Form 923'!D4537,'Cross-Page Data'!$I$14:$J$117,2,FALSE),K4537))</f>
        <v>petroleum</v>
      </c>
      <c r="K4537" t="str">
        <f>VLOOKUP(E4537,'Cross-Page Data'!$D$4:$F$48,3,FALSE)</f>
        <v>petroleum</v>
      </c>
      <c r="L4537" t="b">
        <f>IF(AND($P$6=FALSE,OR(C4537="Commercial NAICS Cogen",C4537="Industrial NAICS Cogen",C4537="NAICS-22 Cogen")),FALSE,IF(AND($P$7=FALSE,OR(C4537="Commercial NAICS Cogen",C4537="Commercial NAICS Non-Cogen",C4537="industrial NAICS Cogen", C4537="industrial NAICS non-cogen")),FALSE,TRUE))</f>
        <v>0</v>
      </c>
      <c r="M4537">
        <f t="shared" si="211"/>
        <v>8.6956521739130436E-3</v>
      </c>
      <c r="N4537">
        <f t="shared" si="212"/>
        <v>0</v>
      </c>
    </row>
    <row r="4538" spans="1:14" x14ac:dyDescent="0.2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s="32" t="str">
        <f t="shared" si="210"/>
        <v/>
      </c>
      <c r="J4538" t="str">
        <f>IF(K4538="natural gas",VLOOKUP(D4538,'Cross-Page Data'!$I$4:$J$13,2,FALSE),IF(K4538="solar",VLOOKUP('Form 923'!D4538,'Cross-Page Data'!$I$14:$J$117,2,FALSE),K4538))</f>
        <v>other</v>
      </c>
      <c r="K4538" t="str">
        <f>VLOOKUP(E4538,'Cross-Page Data'!$D$4:$F$48,3,FALSE)</f>
        <v>other</v>
      </c>
      <c r="L4538" t="b">
        <f>IF(AND($P$6=FALSE,OR(C4538="Commercial NAICS Cogen",C4538="Industrial NAICS Cogen",C4538="NAICS-22 Cogen")),FALSE,IF(AND($P$7=FALSE,OR(C4538="Commercial NAICS Cogen",C4538="Commercial NAICS Non-Cogen",C4538="industrial NAICS Cogen", C4538="industrial NAICS non-cogen")),FALSE,TRUE))</f>
        <v>0</v>
      </c>
      <c r="M4538">
        <f t="shared" si="211"/>
        <v>1.6233766233766235E-3</v>
      </c>
      <c r="N4538">
        <f t="shared" si="212"/>
        <v>0</v>
      </c>
    </row>
    <row r="4539" spans="1:14" x14ac:dyDescent="0.2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s="32" t="str">
        <f t="shared" si="210"/>
        <v/>
      </c>
      <c r="J4539" t="str">
        <f>IF(K4539="natural gas",VLOOKUP(D4539,'Cross-Page Data'!$I$4:$J$13,2,FALSE),IF(K4539="solar",VLOOKUP('Form 923'!D4539,'Cross-Page Data'!$I$14:$J$117,2,FALSE),K4539))</f>
        <v>heavy or residual fuel oil</v>
      </c>
      <c r="K4539" t="str">
        <f>VLOOKUP(E4539,'Cross-Page Data'!$D$4:$F$48,3,FALSE)</f>
        <v>heavy or residual fuel oil</v>
      </c>
      <c r="L4539" t="b">
        <f>IF(AND($P$6=FALSE,OR(C4539="Commercial NAICS Cogen",C4539="Industrial NAICS Cogen",C4539="NAICS-22 Cogen")),FALSE,IF(AND($P$7=FALSE,OR(C4539="Commercial NAICS Cogen",C4539="Commercial NAICS Non-Cogen",C4539="industrial NAICS Cogen", C4539="industrial NAICS non-cogen")),FALSE,TRUE))</f>
        <v>0</v>
      </c>
      <c r="M4539">
        <f t="shared" si="211"/>
        <v>4.0160642570281126E-4</v>
      </c>
      <c r="N4539">
        <f t="shared" si="212"/>
        <v>0</v>
      </c>
    </row>
    <row r="4540" spans="1:14" x14ac:dyDescent="0.2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s="32">
        <f t="shared" si="210"/>
        <v>4642181.7605308192</v>
      </c>
      <c r="J4540" t="str">
        <f>IF(K4540="natural gas",VLOOKUP(D4540,'Cross-Page Data'!$I$4:$J$13,2,FALSE),IF(K4540="solar",VLOOKUP('Form 923'!D4540,'Cross-Page Data'!$I$14:$J$117,2,FALSE),K4540))</f>
        <v>crude oil</v>
      </c>
      <c r="K4540" t="str">
        <f>VLOOKUP(E4540,'Cross-Page Data'!$D$4:$F$48,3,FALSE)</f>
        <v>crude oil</v>
      </c>
      <c r="L4540" t="b">
        <f>IF(AND($P$6=FALSE,OR(C4540="Commercial NAICS Cogen",C4540="Industrial NAICS Cogen",C4540="NAICS-22 Cogen")),FALSE,IF(AND($P$7=FALSE,OR(C4540="Commercial NAICS Cogen",C4540="Commercial NAICS Non-Cogen",C4540="industrial NAICS Cogen", C4540="industrial NAICS non-cogen")),FALSE,TRUE))</f>
        <v>0</v>
      </c>
      <c r="M4540">
        <f t="shared" si="211"/>
        <v>0.5</v>
      </c>
      <c r="N4540">
        <f t="shared" si="212"/>
        <v>1</v>
      </c>
    </row>
    <row r="4541" spans="1:14" x14ac:dyDescent="0.2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s="32" t="str">
        <f t="shared" si="210"/>
        <v/>
      </c>
      <c r="J4541" t="str">
        <f>IF(K4541="natural gas",VLOOKUP(D4541,'Cross-Page Data'!$I$4:$J$13,2,FALSE),IF(K4541="solar",VLOOKUP('Form 923'!D4541,'Cross-Page Data'!$I$14:$J$117,2,FALSE),K4541))</f>
        <v>heavy or residual fuel oil</v>
      </c>
      <c r="K4541" t="str">
        <f>VLOOKUP(E4541,'Cross-Page Data'!$D$4:$F$48,3,FALSE)</f>
        <v>heavy or residual fuel oil</v>
      </c>
      <c r="L4541" t="b">
        <f>IF(AND($P$6=FALSE,OR(C4541="Commercial NAICS Cogen",C4541="Industrial NAICS Cogen",C4541="NAICS-22 Cogen")),FALSE,IF(AND($P$7=FALSE,OR(C4541="Commercial NAICS Cogen",C4541="Commercial NAICS Non-Cogen",C4541="industrial NAICS Cogen", C4541="industrial NAICS non-cogen")),FALSE,TRUE))</f>
        <v>1</v>
      </c>
      <c r="M4541">
        <f t="shared" si="211"/>
        <v>4.0160642570281126E-4</v>
      </c>
      <c r="N4541">
        <f t="shared" si="212"/>
        <v>0</v>
      </c>
    </row>
    <row r="4542" spans="1:14" x14ac:dyDescent="0.2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s="32" t="str">
        <f t="shared" si="210"/>
        <v/>
      </c>
      <c r="J4542" t="str">
        <f>IF(K4542="natural gas",VLOOKUP(D4542,'Cross-Page Data'!$I$4:$J$13,2,FALSE),IF(K4542="solar",VLOOKUP('Form 923'!D4542,'Cross-Page Data'!$I$14:$J$117,2,FALSE),K4542))</f>
        <v>natural gas nonpeaker</v>
      </c>
      <c r="K4542" t="str">
        <f>VLOOKUP(E4542,'Cross-Page Data'!$D$4:$F$48,3,FALSE)</f>
        <v>natural gas</v>
      </c>
      <c r="L4542" t="b">
        <f>IF(AND($P$6=FALSE,OR(C4542="Commercial NAICS Cogen",C4542="Industrial NAICS Cogen",C4542="NAICS-22 Cogen")),FALSE,IF(AND($P$7=FALSE,OR(C4542="Commercial NAICS Cogen",C4542="Commercial NAICS Non-Cogen",C4542="industrial NAICS Cogen", C4542="industrial NAICS non-cogen")),FALSE,TRUE))</f>
        <v>1</v>
      </c>
      <c r="M4542">
        <f t="shared" si="211"/>
        <v>9.3023255813953494E-4</v>
      </c>
      <c r="N4542">
        <f t="shared" si="212"/>
        <v>0</v>
      </c>
    </row>
    <row r="4543" spans="1:14" x14ac:dyDescent="0.2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s="32" t="str">
        <f t="shared" si="210"/>
        <v/>
      </c>
      <c r="J4543" t="str">
        <f>IF(K4543="natural gas",VLOOKUP(D4543,'Cross-Page Data'!$I$4:$J$13,2,FALSE),IF(K4543="solar",VLOOKUP('Form 923'!D4543,'Cross-Page Data'!$I$14:$J$117,2,FALSE),K4543))</f>
        <v>heavy or residual fuel oil</v>
      </c>
      <c r="K4543" t="str">
        <f>VLOOKUP(E4543,'Cross-Page Data'!$D$4:$F$48,3,FALSE)</f>
        <v>heavy or residual fuel oil</v>
      </c>
      <c r="L4543" t="b">
        <f>IF(AND($P$6=FALSE,OR(C4543="Commercial NAICS Cogen",C4543="Industrial NAICS Cogen",C4543="NAICS-22 Cogen")),FALSE,IF(AND($P$7=FALSE,OR(C4543="Commercial NAICS Cogen",C4543="Commercial NAICS Non-Cogen",C4543="industrial NAICS Cogen", C4543="industrial NAICS non-cogen")),FALSE,TRUE))</f>
        <v>1</v>
      </c>
      <c r="M4543">
        <f t="shared" si="211"/>
        <v>4.0160642570281126E-4</v>
      </c>
      <c r="N4543">
        <f t="shared" si="212"/>
        <v>0</v>
      </c>
    </row>
    <row r="4544" spans="1:14" x14ac:dyDescent="0.2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s="32" t="str">
        <f t="shared" si="210"/>
        <v/>
      </c>
      <c r="J4544" t="str">
        <f>IF(K4544="natural gas",VLOOKUP(D4544,'Cross-Page Data'!$I$4:$J$13,2,FALSE),IF(K4544="solar",VLOOKUP('Form 923'!D4544,'Cross-Page Data'!$I$14:$J$117,2,FALSE),K4544))</f>
        <v>other</v>
      </c>
      <c r="K4544" t="str">
        <f>VLOOKUP(E4544,'Cross-Page Data'!$D$4:$F$48,3,FALSE)</f>
        <v>other</v>
      </c>
      <c r="L4544" t="b">
        <f>IF(AND($P$6=FALSE,OR(C4544="Commercial NAICS Cogen",C4544="Industrial NAICS Cogen",C4544="NAICS-22 Cogen")),FALSE,IF(AND($P$7=FALSE,OR(C4544="Commercial NAICS Cogen",C4544="Commercial NAICS Non-Cogen",C4544="industrial NAICS Cogen", C4544="industrial NAICS non-cogen")),FALSE,TRUE))</f>
        <v>1</v>
      </c>
      <c r="M4544">
        <f t="shared" si="211"/>
        <v>1.6233766233766235E-3</v>
      </c>
      <c r="N4544">
        <f t="shared" si="212"/>
        <v>0</v>
      </c>
    </row>
    <row r="4545" spans="1:14" x14ac:dyDescent="0.2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s="32" t="str">
        <f t="shared" si="210"/>
        <v/>
      </c>
      <c r="J4545" t="str">
        <f>IF(K4545="natural gas",VLOOKUP(D4545,'Cross-Page Data'!$I$4:$J$13,2,FALSE),IF(K4545="solar",VLOOKUP('Form 923'!D4545,'Cross-Page Data'!$I$14:$J$117,2,FALSE),K4545))</f>
        <v>natural gas nonpeaker</v>
      </c>
      <c r="K4545" t="str">
        <f>VLOOKUP(E4545,'Cross-Page Data'!$D$4:$F$48,3,FALSE)</f>
        <v>natural gas</v>
      </c>
      <c r="L4545" t="b">
        <f>IF(AND($P$6=FALSE,OR(C4545="Commercial NAICS Cogen",C4545="Industrial NAICS Cogen",C4545="NAICS-22 Cogen")),FALSE,IF(AND($P$7=FALSE,OR(C4545="Commercial NAICS Cogen",C4545="Commercial NAICS Non-Cogen",C4545="industrial NAICS Cogen", C4545="industrial NAICS non-cogen")),FALSE,TRUE))</f>
        <v>1</v>
      </c>
      <c r="M4545">
        <f t="shared" si="211"/>
        <v>9.3023255813953494E-4</v>
      </c>
      <c r="N4545">
        <f t="shared" si="212"/>
        <v>0</v>
      </c>
    </row>
    <row r="4546" spans="1:14" x14ac:dyDescent="0.2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s="32" t="str">
        <f t="shared" si="210"/>
        <v/>
      </c>
      <c r="J4546" t="str">
        <f>IF(K4546="natural gas",VLOOKUP(D4546,'Cross-Page Data'!$I$4:$J$13,2,FALSE),IF(K4546="solar",VLOOKUP('Form 923'!D4546,'Cross-Page Data'!$I$14:$J$117,2,FALSE),K4546))</f>
        <v>heavy or residual fuel oil</v>
      </c>
      <c r="K4546" t="str">
        <f>VLOOKUP(E4546,'Cross-Page Data'!$D$4:$F$48,3,FALSE)</f>
        <v>heavy or residual fuel oil</v>
      </c>
      <c r="L4546" t="b">
        <f>IF(AND($P$6=FALSE,OR(C4546="Commercial NAICS Cogen",C4546="Industrial NAICS Cogen",C4546="NAICS-22 Cogen")),FALSE,IF(AND($P$7=FALSE,OR(C4546="Commercial NAICS Cogen",C4546="Commercial NAICS Non-Cogen",C4546="industrial NAICS Cogen", C4546="industrial NAICS non-cogen")),FALSE,TRUE))</f>
        <v>0</v>
      </c>
      <c r="M4546">
        <f t="shared" si="211"/>
        <v>4.0160642570281126E-4</v>
      </c>
      <c r="N4546">
        <f t="shared" si="212"/>
        <v>0</v>
      </c>
    </row>
    <row r="4547" spans="1:14" x14ac:dyDescent="0.2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s="32">
        <f t="shared" si="210"/>
        <v>6437730.4108854486</v>
      </c>
      <c r="J4547" t="str">
        <f>IF(K4547="natural gas",VLOOKUP(D4547,'Cross-Page Data'!$I$4:$J$13,2,FALSE),IF(K4547="solar",VLOOKUP('Form 923'!D4547,'Cross-Page Data'!$I$14:$J$117,2,FALSE),K4547))</f>
        <v>natural gas peaker</v>
      </c>
      <c r="K4547" t="str">
        <f>VLOOKUP(E4547,'Cross-Page Data'!$D$4:$F$48,3,FALSE)</f>
        <v>natural gas</v>
      </c>
      <c r="L4547" t="b">
        <f>IF(AND($P$6=FALSE,OR(C4547="Commercial NAICS Cogen",C4547="Industrial NAICS Cogen",C4547="NAICS-22 Cogen")),FALSE,IF(AND($P$7=FALSE,OR(C4547="Commercial NAICS Cogen",C4547="Commercial NAICS Non-Cogen",C4547="industrial NAICS Cogen", C4547="industrial NAICS non-cogen")),FALSE,TRUE))</f>
        <v>0</v>
      </c>
      <c r="M4547">
        <f t="shared" si="211"/>
        <v>0.61925925925925929</v>
      </c>
      <c r="N4547">
        <f t="shared" si="212"/>
        <v>1</v>
      </c>
    </row>
    <row r="4548" spans="1:14" x14ac:dyDescent="0.2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s="32">
        <f t="shared" si="210"/>
        <v>8901905.0326983221</v>
      </c>
      <c r="J4548" t="str">
        <f>IF(K4548="natural gas",VLOOKUP(D4548,'Cross-Page Data'!$I$4:$J$13,2,FALSE),IF(K4548="solar",VLOOKUP('Form 923'!D4548,'Cross-Page Data'!$I$14:$J$117,2,FALSE),K4548))</f>
        <v>hydro</v>
      </c>
      <c r="K4548" t="str">
        <f>VLOOKUP(E4548,'Cross-Page Data'!$D$4:$F$48,3,FALSE)</f>
        <v>hydro</v>
      </c>
      <c r="L4548" t="b">
        <f>IF(AND($P$6=FALSE,OR(C4548="Commercial NAICS Cogen",C4548="Industrial NAICS Cogen",C4548="NAICS-22 Cogen")),FALSE,IF(AND($P$7=FALSE,OR(C4548="Commercial NAICS Cogen",C4548="Commercial NAICS Non-Cogen",C4548="industrial NAICS Cogen", C4548="industrial NAICS non-cogen")),FALSE,TRUE))</f>
        <v>1</v>
      </c>
      <c r="M4548">
        <f t="shared" si="211"/>
        <v>0.84196185286103542</v>
      </c>
      <c r="N4548">
        <f t="shared" si="212"/>
        <v>1</v>
      </c>
    </row>
    <row r="4549" spans="1:14" x14ac:dyDescent="0.2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s="32">
        <f t="shared" si="210"/>
        <v>8241531.4190595094</v>
      </c>
      <c r="J4549" t="str">
        <f>IF(K4549="natural gas",VLOOKUP(D4549,'Cross-Page Data'!$I$4:$J$13,2,FALSE),IF(K4549="solar",VLOOKUP('Form 923'!D4549,'Cross-Page Data'!$I$14:$J$117,2,FALSE),K4549))</f>
        <v>natural gas peaker</v>
      </c>
      <c r="K4549" t="str">
        <f>VLOOKUP(E4549,'Cross-Page Data'!$D$4:$F$48,3,FALSE)</f>
        <v>natural gas</v>
      </c>
      <c r="L4549" t="b">
        <f>IF(AND($P$6=FALSE,OR(C4549="Commercial NAICS Cogen",C4549="Industrial NAICS Cogen",C4549="NAICS-22 Cogen")),FALSE,IF(AND($P$7=FALSE,OR(C4549="Commercial NAICS Cogen",C4549="Commercial NAICS Non-Cogen",C4549="industrial NAICS Cogen", C4549="industrial NAICS non-cogen")),FALSE,TRUE))</f>
        <v>0</v>
      </c>
      <c r="M4549">
        <f t="shared" si="211"/>
        <v>0.58320987654320988</v>
      </c>
      <c r="N4549">
        <f t="shared" si="212"/>
        <v>1</v>
      </c>
    </row>
    <row r="4550" spans="1:14" x14ac:dyDescent="0.2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s="32">
        <f t="shared" si="210"/>
        <v>13629245.503681071</v>
      </c>
      <c r="J4550" t="str">
        <f>IF(K4550="natural gas",VLOOKUP(D4550,'Cross-Page Data'!$I$4:$J$13,2,FALSE),IF(K4550="solar",VLOOKUP('Form 923'!D4550,'Cross-Page Data'!$I$14:$J$117,2,FALSE),K4550))</f>
        <v>heavy or residual fuel oil</v>
      </c>
      <c r="K4550" t="str">
        <f>VLOOKUP(E4550,'Cross-Page Data'!$D$4:$F$48,3,FALSE)</f>
        <v>heavy or residual fuel oil</v>
      </c>
      <c r="L4550" t="b">
        <f>IF(AND($P$6=FALSE,OR(C4550="Commercial NAICS Cogen",C4550="Industrial NAICS Cogen",C4550="NAICS-22 Cogen")),FALSE,IF(AND($P$7=FALSE,OR(C4550="Commercial NAICS Cogen",C4550="Commercial NAICS Non-Cogen",C4550="industrial NAICS Cogen", C4550="industrial NAICS non-cogen")),FALSE,TRUE))</f>
        <v>0</v>
      </c>
      <c r="M4550">
        <f t="shared" si="211"/>
        <v>0.1606425702811245</v>
      </c>
      <c r="N4550">
        <f t="shared" si="212"/>
        <v>1</v>
      </c>
    </row>
    <row r="4551" spans="1:14" x14ac:dyDescent="0.2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s="32">
        <f t="shared" ref="I4551:I4614" si="213">IFERROR(F4551/G4551*10^6,"")</f>
        <v>13571552.108280886</v>
      </c>
      <c r="J4551" t="str">
        <f>IF(K4551="natural gas",VLOOKUP(D4551,'Cross-Page Data'!$I$4:$J$13,2,FALSE),IF(K4551="solar",VLOOKUP('Form 923'!D4551,'Cross-Page Data'!$I$14:$J$117,2,FALSE),K4551))</f>
        <v>hard coal</v>
      </c>
      <c r="K4551" t="str">
        <f>VLOOKUP(E4551,'Cross-Page Data'!$D$4:$F$48,3,FALSE)</f>
        <v>hard coal</v>
      </c>
      <c r="L4551" t="b">
        <f>IF(AND($P$6=FALSE,OR(C4551="Commercial NAICS Cogen",C4551="Industrial NAICS Cogen",C4551="NAICS-22 Cogen")),FALSE,IF(AND($P$7=FALSE,OR(C4551="Commercial NAICS Cogen",C4551="Commercial NAICS Non-Cogen",C4551="industrial NAICS Cogen", C4551="industrial NAICS non-cogen")),FALSE,TRUE))</f>
        <v>0</v>
      </c>
      <c r="M4551">
        <f t="shared" ref="M4551:M4614" si="214">(COUNTIFS($J$6:$J$14148,J4551,$I$6:$I$14148,"&gt;"&amp;I4551)+1)/COUNTIFS($J$6:$J$14148,J4551)</f>
        <v>5.3061224489795916E-2</v>
      </c>
      <c r="N4551">
        <f t="shared" ref="N4551:N4614" si="215">IF(OR(M4551&gt;0.95,M4551&lt;0.05),0,1)</f>
        <v>1</v>
      </c>
    </row>
    <row r="4552" spans="1:14" x14ac:dyDescent="0.2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s="32">
        <f t="shared" si="213"/>
        <v>8902081.6834483538</v>
      </c>
      <c r="J4552" t="str">
        <f>IF(K4552="natural gas",VLOOKUP(D4552,'Cross-Page Data'!$I$4:$J$13,2,FALSE),IF(K4552="solar",VLOOKUP('Form 923'!D4552,'Cross-Page Data'!$I$14:$J$117,2,FALSE),K4552))</f>
        <v>hydro</v>
      </c>
      <c r="K4552" t="str">
        <f>VLOOKUP(E4552,'Cross-Page Data'!$D$4:$F$48,3,FALSE)</f>
        <v>hydro</v>
      </c>
      <c r="L4552" t="b">
        <f>IF(AND($P$6=FALSE,OR(C4552="Commercial NAICS Cogen",C4552="Industrial NAICS Cogen",C4552="NAICS-22 Cogen")),FALSE,IF(AND($P$7=FALSE,OR(C4552="Commercial NAICS Cogen",C4552="Commercial NAICS Non-Cogen",C4552="industrial NAICS Cogen", C4552="industrial NAICS non-cogen")),FALSE,TRUE))</f>
        <v>1</v>
      </c>
      <c r="M4552">
        <f t="shared" si="214"/>
        <v>0.10490463215258855</v>
      </c>
      <c r="N4552">
        <f t="shared" si="215"/>
        <v>1</v>
      </c>
    </row>
    <row r="4553" spans="1:14" x14ac:dyDescent="0.2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s="32">
        <f t="shared" si="213"/>
        <v>6464777.6574558057</v>
      </c>
      <c r="J4553" t="str">
        <f>IF(K4553="natural gas",VLOOKUP(D4553,'Cross-Page Data'!$I$4:$J$13,2,FALSE),IF(K4553="solar",VLOOKUP('Form 923'!D4553,'Cross-Page Data'!$I$14:$J$117,2,FALSE),K4553))</f>
        <v>municipal solid waste</v>
      </c>
      <c r="K4553" t="str">
        <f>VLOOKUP(E4553,'Cross-Page Data'!$D$4:$F$48,3,FALSE)</f>
        <v>municipal solid waste</v>
      </c>
      <c r="L4553" t="b">
        <f>IF(AND($P$6=FALSE,OR(C4553="Commercial NAICS Cogen",C4553="Industrial NAICS Cogen",C4553="NAICS-22 Cogen")),FALSE,IF(AND($P$7=FALSE,OR(C4553="Commercial NAICS Cogen",C4553="Commercial NAICS Non-Cogen",C4553="industrial NAICS Cogen", C4553="industrial NAICS non-cogen")),FALSE,TRUE))</f>
        <v>0</v>
      </c>
      <c r="M4553">
        <f t="shared" si="214"/>
        <v>0.95588235294117652</v>
      </c>
      <c r="N4553">
        <f t="shared" si="215"/>
        <v>0</v>
      </c>
    </row>
    <row r="4554" spans="1:14" x14ac:dyDescent="0.2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s="32">
        <f t="shared" si="213"/>
        <v>6464820.0191045161</v>
      </c>
      <c r="J4554" t="str">
        <f>IF(K4554="natural gas",VLOOKUP(D4554,'Cross-Page Data'!$I$4:$J$13,2,FALSE),IF(K4554="solar",VLOOKUP('Form 923'!D4554,'Cross-Page Data'!$I$14:$J$117,2,FALSE),K4554))</f>
        <v>municipal solid waste</v>
      </c>
      <c r="K4554" t="str">
        <f>VLOOKUP(E4554,'Cross-Page Data'!$D$4:$F$48,3,FALSE)</f>
        <v>municipal solid waste</v>
      </c>
      <c r="L4554" t="b">
        <f>IF(AND($P$6=FALSE,OR(C4554="Commercial NAICS Cogen",C4554="Industrial NAICS Cogen",C4554="NAICS-22 Cogen")),FALSE,IF(AND($P$7=FALSE,OR(C4554="Commercial NAICS Cogen",C4554="Commercial NAICS Non-Cogen",C4554="industrial NAICS Cogen", C4554="industrial NAICS non-cogen")),FALSE,TRUE))</f>
        <v>0</v>
      </c>
      <c r="M4554">
        <f t="shared" si="214"/>
        <v>0.94852941176470584</v>
      </c>
      <c r="N4554">
        <f t="shared" si="215"/>
        <v>1</v>
      </c>
    </row>
    <row r="4555" spans="1:14" x14ac:dyDescent="0.2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s="32">
        <f t="shared" si="213"/>
        <v>6477357.2245852556</v>
      </c>
      <c r="J4555" t="str">
        <f>IF(K4555="natural gas",VLOOKUP(D4555,'Cross-Page Data'!$I$4:$J$13,2,FALSE),IF(K4555="solar",VLOOKUP('Form 923'!D4555,'Cross-Page Data'!$I$14:$J$117,2,FALSE),K4555))</f>
        <v>natural gas peaker</v>
      </c>
      <c r="K4555" t="str">
        <f>VLOOKUP(E4555,'Cross-Page Data'!$D$4:$F$48,3,FALSE)</f>
        <v>natural gas</v>
      </c>
      <c r="L4555" t="b">
        <f>IF(AND($P$6=FALSE,OR(C4555="Commercial NAICS Cogen",C4555="Industrial NAICS Cogen",C4555="NAICS-22 Cogen")),FALSE,IF(AND($P$7=FALSE,OR(C4555="Commercial NAICS Cogen",C4555="Commercial NAICS Non-Cogen",C4555="industrial NAICS Cogen", C4555="industrial NAICS non-cogen")),FALSE,TRUE))</f>
        <v>0</v>
      </c>
      <c r="M4555">
        <f t="shared" si="214"/>
        <v>0.61876543209876544</v>
      </c>
      <c r="N4555">
        <f t="shared" si="215"/>
        <v>1</v>
      </c>
    </row>
    <row r="4556" spans="1:14" x14ac:dyDescent="0.2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s="32" t="str">
        <f t="shared" si="213"/>
        <v/>
      </c>
      <c r="J4556" t="str">
        <f>IF(K4556="natural gas",VLOOKUP(D4556,'Cross-Page Data'!$I$4:$J$13,2,FALSE),IF(K4556="solar",VLOOKUP('Form 923'!D4556,'Cross-Page Data'!$I$14:$J$117,2,FALSE),K4556))</f>
        <v>heavy or residual fuel oil</v>
      </c>
      <c r="K4556" t="str">
        <f>VLOOKUP(E4556,'Cross-Page Data'!$D$4:$F$48,3,FALSE)</f>
        <v>heavy or residual fuel oil</v>
      </c>
      <c r="L4556" t="b">
        <f>IF(AND($P$6=FALSE,OR(C4556="Commercial NAICS Cogen",C4556="Industrial NAICS Cogen",C4556="NAICS-22 Cogen")),FALSE,IF(AND($P$7=FALSE,OR(C4556="Commercial NAICS Cogen",C4556="Commercial NAICS Non-Cogen",C4556="industrial NAICS Cogen", C4556="industrial NAICS non-cogen")),FALSE,TRUE))</f>
        <v>0</v>
      </c>
      <c r="M4556">
        <f t="shared" si="214"/>
        <v>4.0160642570281126E-4</v>
      </c>
      <c r="N4556">
        <f t="shared" si="215"/>
        <v>0</v>
      </c>
    </row>
    <row r="4557" spans="1:14" x14ac:dyDescent="0.2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s="32" t="str">
        <f t="shared" si="213"/>
        <v/>
      </c>
      <c r="J4557" t="str">
        <f>IF(K4557="natural gas",VLOOKUP(D4557,'Cross-Page Data'!$I$4:$J$13,2,FALSE),IF(K4557="solar",VLOOKUP('Form 923'!D4557,'Cross-Page Data'!$I$14:$J$117,2,FALSE),K4557))</f>
        <v>natural gas peaker</v>
      </c>
      <c r="K4557" t="str">
        <f>VLOOKUP(E4557,'Cross-Page Data'!$D$4:$F$48,3,FALSE)</f>
        <v>natural gas</v>
      </c>
      <c r="L4557" t="b">
        <f>IF(AND($P$6=FALSE,OR(C4557="Commercial NAICS Cogen",C4557="Industrial NAICS Cogen",C4557="NAICS-22 Cogen")),FALSE,IF(AND($P$7=FALSE,OR(C4557="Commercial NAICS Cogen",C4557="Commercial NAICS Non-Cogen",C4557="industrial NAICS Cogen", C4557="industrial NAICS non-cogen")),FALSE,TRUE))</f>
        <v>0</v>
      </c>
      <c r="M4557">
        <f t="shared" si="214"/>
        <v>4.9382716049382717E-4</v>
      </c>
      <c r="N4557">
        <f t="shared" si="215"/>
        <v>0</v>
      </c>
    </row>
    <row r="4558" spans="1:14" x14ac:dyDescent="0.2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s="32" t="str">
        <f t="shared" si="213"/>
        <v/>
      </c>
      <c r="J4558" t="str">
        <f>IF(K4558="natural gas",VLOOKUP(D4558,'Cross-Page Data'!$I$4:$J$13,2,FALSE),IF(K4558="solar",VLOOKUP('Form 923'!D4558,'Cross-Page Data'!$I$14:$J$117,2,FALSE),K4558))</f>
        <v>biomass</v>
      </c>
      <c r="K4558" t="str">
        <f>VLOOKUP(E4558,'Cross-Page Data'!$D$4:$F$48,3,FALSE)</f>
        <v>biomass</v>
      </c>
      <c r="L4558" t="b">
        <f>IF(AND($P$6=FALSE,OR(C4558="Commercial NAICS Cogen",C4558="Industrial NAICS Cogen",C4558="NAICS-22 Cogen")),FALSE,IF(AND($P$7=FALSE,OR(C4558="Commercial NAICS Cogen",C4558="Commercial NAICS Non-Cogen",C4558="industrial NAICS Cogen", C4558="industrial NAICS non-cogen")),FALSE,TRUE))</f>
        <v>0</v>
      </c>
      <c r="M4558">
        <f t="shared" si="214"/>
        <v>1.0964912280701754E-3</v>
      </c>
      <c r="N4558">
        <f t="shared" si="215"/>
        <v>0</v>
      </c>
    </row>
    <row r="4559" spans="1:14" x14ac:dyDescent="0.2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s="32" t="str">
        <f t="shared" si="213"/>
        <v/>
      </c>
      <c r="J4559" t="str">
        <f>IF(K4559="natural gas",VLOOKUP(D4559,'Cross-Page Data'!$I$4:$J$13,2,FALSE),IF(K4559="solar",VLOOKUP('Form 923'!D4559,'Cross-Page Data'!$I$14:$J$117,2,FALSE),K4559))</f>
        <v>heavy or residual fuel oil</v>
      </c>
      <c r="K4559" t="str">
        <f>VLOOKUP(E4559,'Cross-Page Data'!$D$4:$F$48,3,FALSE)</f>
        <v>heavy or residual fuel oil</v>
      </c>
      <c r="L4559" t="b">
        <f>IF(AND($P$6=FALSE,OR(C4559="Commercial NAICS Cogen",C4559="Industrial NAICS Cogen",C4559="NAICS-22 Cogen")),FALSE,IF(AND($P$7=FALSE,OR(C4559="Commercial NAICS Cogen",C4559="Commercial NAICS Non-Cogen",C4559="industrial NAICS Cogen", C4559="industrial NAICS non-cogen")),FALSE,TRUE))</f>
        <v>0</v>
      </c>
      <c r="M4559">
        <f t="shared" si="214"/>
        <v>4.0160642570281126E-4</v>
      </c>
      <c r="N4559">
        <f t="shared" si="215"/>
        <v>0</v>
      </c>
    </row>
    <row r="4560" spans="1:14" x14ac:dyDescent="0.2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s="32" t="str">
        <f t="shared" si="213"/>
        <v/>
      </c>
      <c r="J4560" t="str">
        <f>IF(K4560="natural gas",VLOOKUP(D4560,'Cross-Page Data'!$I$4:$J$13,2,FALSE),IF(K4560="solar",VLOOKUP('Form 923'!D4560,'Cross-Page Data'!$I$14:$J$117,2,FALSE),K4560))</f>
        <v>biomass</v>
      </c>
      <c r="K4560" t="str">
        <f>VLOOKUP(E4560,'Cross-Page Data'!$D$4:$F$48,3,FALSE)</f>
        <v>biomass</v>
      </c>
      <c r="L4560" t="b">
        <f>IF(AND($P$6=FALSE,OR(C4560="Commercial NAICS Cogen",C4560="Industrial NAICS Cogen",C4560="NAICS-22 Cogen")),FALSE,IF(AND($P$7=FALSE,OR(C4560="Commercial NAICS Cogen",C4560="Commercial NAICS Non-Cogen",C4560="industrial NAICS Cogen", C4560="industrial NAICS non-cogen")),FALSE,TRUE))</f>
        <v>0</v>
      </c>
      <c r="M4560">
        <f t="shared" si="214"/>
        <v>1.0964912280701754E-3</v>
      </c>
      <c r="N4560">
        <f t="shared" si="215"/>
        <v>0</v>
      </c>
    </row>
    <row r="4561" spans="1:14" x14ac:dyDescent="0.2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s="32" t="str">
        <f t="shared" si="213"/>
        <v/>
      </c>
      <c r="J4561" t="str">
        <f>IF(K4561="natural gas",VLOOKUP(D4561,'Cross-Page Data'!$I$4:$J$13,2,FALSE),IF(K4561="solar",VLOOKUP('Form 923'!D4561,'Cross-Page Data'!$I$14:$J$117,2,FALSE),K4561))</f>
        <v>hydro</v>
      </c>
      <c r="K4561" t="str">
        <f>VLOOKUP(E4561,'Cross-Page Data'!$D$4:$F$48,3,FALSE)</f>
        <v>hydro</v>
      </c>
      <c r="L4561" t="b">
        <f>IF(AND($P$6=FALSE,OR(C4561="Commercial NAICS Cogen",C4561="Industrial NAICS Cogen",C4561="NAICS-22 Cogen")),FALSE,IF(AND($P$7=FALSE,OR(C4561="Commercial NAICS Cogen",C4561="Commercial NAICS Non-Cogen",C4561="industrial NAICS Cogen", C4561="industrial NAICS non-cogen")),FALSE,TRUE))</f>
        <v>1</v>
      </c>
      <c r="M4561">
        <f t="shared" si="214"/>
        <v>6.8119891008174384E-4</v>
      </c>
      <c r="N4561">
        <f t="shared" si="215"/>
        <v>0</v>
      </c>
    </row>
    <row r="4562" spans="1:14" ht="26.25" x14ac:dyDescent="0.2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s="32">
        <f t="shared" si="213"/>
        <v>4461022.7587771257</v>
      </c>
      <c r="J4562" t="str">
        <f>IF(K4562="natural gas",VLOOKUP(D4562,'Cross-Page Data'!$I$4:$J$13,2,FALSE),IF(K4562="solar",VLOOKUP('Form 923'!D4562,'Cross-Page Data'!$I$14:$J$117,2,FALSE),K4562))</f>
        <v>heavy or residual fuel oil</v>
      </c>
      <c r="K4562" t="str">
        <f>VLOOKUP(E4562,'Cross-Page Data'!$D$4:$F$48,3,FALSE)</f>
        <v>heavy or residual fuel oil</v>
      </c>
      <c r="L4562" t="b">
        <f>IF(AND($P$6=FALSE,OR(C4562="Commercial NAICS Cogen",C4562="Industrial NAICS Cogen",C4562="NAICS-22 Cogen")),FALSE,IF(AND($P$7=FALSE,OR(C4562="Commercial NAICS Cogen",C4562="Commercial NAICS Non-Cogen",C4562="industrial NAICS Cogen", C4562="industrial NAICS non-cogen")),FALSE,TRUE))</f>
        <v>0</v>
      </c>
      <c r="M4562">
        <f t="shared" si="214"/>
        <v>0.55261044176706831</v>
      </c>
      <c r="N4562">
        <f t="shared" si="215"/>
        <v>1</v>
      </c>
    </row>
    <row r="4563" spans="1:14" ht="26.25" x14ac:dyDescent="0.2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s="32">
        <f t="shared" si="213"/>
        <v>4463644.9604236912</v>
      </c>
      <c r="J4563" t="str">
        <f>IF(K4563="natural gas",VLOOKUP(D4563,'Cross-Page Data'!$I$4:$J$13,2,FALSE),IF(K4563="solar",VLOOKUP('Form 923'!D4563,'Cross-Page Data'!$I$14:$J$117,2,FALSE),K4563))</f>
        <v>natural gas peaker</v>
      </c>
      <c r="K4563" t="str">
        <f>VLOOKUP(E4563,'Cross-Page Data'!$D$4:$F$48,3,FALSE)</f>
        <v>natural gas</v>
      </c>
      <c r="L4563" t="b">
        <f>IF(AND($P$6=FALSE,OR(C4563="Commercial NAICS Cogen",C4563="Industrial NAICS Cogen",C4563="NAICS-22 Cogen")),FALSE,IF(AND($P$7=FALSE,OR(C4563="Commercial NAICS Cogen",C4563="Commercial NAICS Non-Cogen",C4563="industrial NAICS Cogen", C4563="industrial NAICS non-cogen")),FALSE,TRUE))</f>
        <v>0</v>
      </c>
      <c r="M4563">
        <f t="shared" si="214"/>
        <v>0.75308641975308643</v>
      </c>
      <c r="N4563">
        <f t="shared" si="215"/>
        <v>1</v>
      </c>
    </row>
    <row r="4564" spans="1:14" x14ac:dyDescent="0.2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s="32">
        <f t="shared" si="213"/>
        <v>4061509.0569480038</v>
      </c>
      <c r="J4564" t="str">
        <f>IF(K4564="natural gas",VLOOKUP(D4564,'Cross-Page Data'!$I$4:$J$13,2,FALSE),IF(K4564="solar",VLOOKUP('Form 923'!D4564,'Cross-Page Data'!$I$14:$J$117,2,FALSE),K4564))</f>
        <v>heavy or residual fuel oil</v>
      </c>
      <c r="K4564" t="str">
        <f>VLOOKUP(E4564,'Cross-Page Data'!$D$4:$F$48,3,FALSE)</f>
        <v>heavy or residual fuel oil</v>
      </c>
      <c r="L4564" t="b">
        <f>IF(AND($P$6=FALSE,OR(C4564="Commercial NAICS Cogen",C4564="Industrial NAICS Cogen",C4564="NAICS-22 Cogen")),FALSE,IF(AND($P$7=FALSE,OR(C4564="Commercial NAICS Cogen",C4564="Commercial NAICS Non-Cogen",C4564="industrial NAICS Cogen", C4564="industrial NAICS non-cogen")),FALSE,TRUE))</f>
        <v>0</v>
      </c>
      <c r="M4564">
        <f t="shared" si="214"/>
        <v>0.56546184738955818</v>
      </c>
      <c r="N4564">
        <f t="shared" si="215"/>
        <v>1</v>
      </c>
    </row>
    <row r="4565" spans="1:14" x14ac:dyDescent="0.2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s="32">
        <f t="shared" si="213"/>
        <v>4061851.3128564605</v>
      </c>
      <c r="J4565" t="str">
        <f>IF(K4565="natural gas",VLOOKUP(D4565,'Cross-Page Data'!$I$4:$J$13,2,FALSE),IF(K4565="solar",VLOOKUP('Form 923'!D4565,'Cross-Page Data'!$I$14:$J$117,2,FALSE),K4565))</f>
        <v>natural gas peaker</v>
      </c>
      <c r="K4565" t="str">
        <f>VLOOKUP(E4565,'Cross-Page Data'!$D$4:$F$48,3,FALSE)</f>
        <v>natural gas</v>
      </c>
      <c r="L4565" t="b">
        <f>IF(AND($P$6=FALSE,OR(C4565="Commercial NAICS Cogen",C4565="Industrial NAICS Cogen",C4565="NAICS-22 Cogen")),FALSE,IF(AND($P$7=FALSE,OR(C4565="Commercial NAICS Cogen",C4565="Commercial NAICS Non-Cogen",C4565="industrial NAICS Cogen", C4565="industrial NAICS non-cogen")),FALSE,TRUE))</f>
        <v>0</v>
      </c>
      <c r="M4565">
        <f t="shared" si="214"/>
        <v>0.79160493827160494</v>
      </c>
      <c r="N4565">
        <f t="shared" si="215"/>
        <v>1</v>
      </c>
    </row>
    <row r="4566" spans="1:14" x14ac:dyDescent="0.2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s="32">
        <f t="shared" si="213"/>
        <v>8901875</v>
      </c>
      <c r="J4566" t="str">
        <f>IF(K4566="natural gas",VLOOKUP(D4566,'Cross-Page Data'!$I$4:$J$13,2,FALSE),IF(K4566="solar",VLOOKUP('Form 923'!D4566,'Cross-Page Data'!$I$14:$J$117,2,FALSE),K4566))</f>
        <v>hydro</v>
      </c>
      <c r="K4566" t="str">
        <f>VLOOKUP(E4566,'Cross-Page Data'!$D$4:$F$48,3,FALSE)</f>
        <v>hydro</v>
      </c>
      <c r="L4566" t="b">
        <f>IF(AND($P$6=FALSE,OR(C4566="Commercial NAICS Cogen",C4566="Industrial NAICS Cogen",C4566="NAICS-22 Cogen")),FALSE,IF(AND($P$7=FALSE,OR(C4566="Commercial NAICS Cogen",C4566="Commercial NAICS Non-Cogen",C4566="industrial NAICS Cogen", C4566="industrial NAICS non-cogen")),FALSE,TRUE))</f>
        <v>1</v>
      </c>
      <c r="M4566">
        <f t="shared" si="214"/>
        <v>0.85626702997275206</v>
      </c>
      <c r="N4566">
        <f t="shared" si="215"/>
        <v>1</v>
      </c>
    </row>
    <row r="4567" spans="1:14" ht="26.25" x14ac:dyDescent="0.2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s="32">
        <f t="shared" si="213"/>
        <v>8901749.9088589139</v>
      </c>
      <c r="J4567" t="str">
        <f>IF(K4567="natural gas",VLOOKUP(D4567,'Cross-Page Data'!$I$4:$J$13,2,FALSE),IF(K4567="solar",VLOOKUP('Form 923'!D4567,'Cross-Page Data'!$I$14:$J$117,2,FALSE),K4567))</f>
        <v>hydro</v>
      </c>
      <c r="K4567" t="str">
        <f>VLOOKUP(E4567,'Cross-Page Data'!$D$4:$F$48,3,FALSE)</f>
        <v>hydro</v>
      </c>
      <c r="L4567" t="b">
        <f>IF(AND($P$6=FALSE,OR(C4567="Commercial NAICS Cogen",C4567="Industrial NAICS Cogen",C4567="NAICS-22 Cogen")),FALSE,IF(AND($P$7=FALSE,OR(C4567="Commercial NAICS Cogen",C4567="Commercial NAICS Non-Cogen",C4567="industrial NAICS Cogen", C4567="industrial NAICS non-cogen")),FALSE,TRUE))</f>
        <v>0</v>
      </c>
      <c r="M4567">
        <f t="shared" si="214"/>
        <v>0.89782016348773841</v>
      </c>
      <c r="N4567">
        <f t="shared" si="215"/>
        <v>1</v>
      </c>
    </row>
    <row r="4568" spans="1:14" ht="26.25" x14ac:dyDescent="0.2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s="32">
        <f t="shared" si="213"/>
        <v>6203243.9457574952</v>
      </c>
      <c r="J4568" t="str">
        <f>IF(K4568="natural gas",VLOOKUP(D4568,'Cross-Page Data'!$I$4:$J$13,2,FALSE),IF(K4568="solar",VLOOKUP('Form 923'!D4568,'Cross-Page Data'!$I$14:$J$117,2,FALSE),K4568))</f>
        <v>heavy or residual fuel oil</v>
      </c>
      <c r="K4568" t="str">
        <f>VLOOKUP(E4568,'Cross-Page Data'!$D$4:$F$48,3,FALSE)</f>
        <v>heavy or residual fuel oil</v>
      </c>
      <c r="L4568" t="b">
        <f>IF(AND($P$6=FALSE,OR(C4568="Commercial NAICS Cogen",C4568="Industrial NAICS Cogen",C4568="NAICS-22 Cogen")),FALSE,IF(AND($P$7=FALSE,OR(C4568="Commercial NAICS Cogen",C4568="Commercial NAICS Non-Cogen",C4568="industrial NAICS Cogen", C4568="industrial NAICS non-cogen")),FALSE,TRUE))</f>
        <v>0</v>
      </c>
      <c r="M4568">
        <f t="shared" si="214"/>
        <v>0.51004016064257029</v>
      </c>
      <c r="N4568">
        <f t="shared" si="215"/>
        <v>1</v>
      </c>
    </row>
    <row r="4569" spans="1:14" ht="26.25" x14ac:dyDescent="0.2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s="32">
        <f t="shared" si="213"/>
        <v>6203631.8348762831</v>
      </c>
      <c r="J4569" t="str">
        <f>IF(K4569="natural gas",VLOOKUP(D4569,'Cross-Page Data'!$I$4:$J$13,2,FALSE),IF(K4569="solar",VLOOKUP('Form 923'!D4569,'Cross-Page Data'!$I$14:$J$117,2,FALSE),K4569))</f>
        <v>natural gas peaker</v>
      </c>
      <c r="K4569" t="str">
        <f>VLOOKUP(E4569,'Cross-Page Data'!$D$4:$F$48,3,FALSE)</f>
        <v>natural gas</v>
      </c>
      <c r="L4569" t="b">
        <f>IF(AND($P$6=FALSE,OR(C4569="Commercial NAICS Cogen",C4569="Industrial NAICS Cogen",C4569="NAICS-22 Cogen")),FALSE,IF(AND($P$7=FALSE,OR(C4569="Commercial NAICS Cogen",C4569="Commercial NAICS Non-Cogen",C4569="industrial NAICS Cogen", C4569="industrial NAICS non-cogen")),FALSE,TRUE))</f>
        <v>0</v>
      </c>
      <c r="M4569">
        <f t="shared" si="214"/>
        <v>0.62617283950617286</v>
      </c>
      <c r="N4569">
        <f t="shared" si="215"/>
        <v>1</v>
      </c>
    </row>
    <row r="4570" spans="1:14" x14ac:dyDescent="0.2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s="32">
        <f t="shared" si="213"/>
        <v>8902130.6485600565</v>
      </c>
      <c r="J4570" t="str">
        <f>IF(K4570="natural gas",VLOOKUP(D4570,'Cross-Page Data'!$I$4:$J$13,2,FALSE),IF(K4570="solar",VLOOKUP('Form 923'!D4570,'Cross-Page Data'!$I$14:$J$117,2,FALSE),K4570))</f>
        <v>hydro</v>
      </c>
      <c r="K4570" t="str">
        <f>VLOOKUP(E4570,'Cross-Page Data'!$D$4:$F$48,3,FALSE)</f>
        <v>hydro</v>
      </c>
      <c r="L4570" t="b">
        <f>IF(AND($P$6=FALSE,OR(C4570="Commercial NAICS Cogen",C4570="Industrial NAICS Cogen",C4570="NAICS-22 Cogen")),FALSE,IF(AND($P$7=FALSE,OR(C4570="Commercial NAICS Cogen",C4570="Commercial NAICS Non-Cogen",C4570="industrial NAICS Cogen", C4570="industrial NAICS non-cogen")),FALSE,TRUE))</f>
        <v>1</v>
      </c>
      <c r="M4570">
        <f t="shared" si="214"/>
        <v>7.1525885558583108E-2</v>
      </c>
      <c r="N4570">
        <f t="shared" si="215"/>
        <v>1</v>
      </c>
    </row>
    <row r="4571" spans="1:14" x14ac:dyDescent="0.2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s="32">
        <f t="shared" si="213"/>
        <v>8901944.4505337924</v>
      </c>
      <c r="J4571" t="str">
        <f>IF(K4571="natural gas",VLOOKUP(D4571,'Cross-Page Data'!$I$4:$J$13,2,FALSE),IF(K4571="solar",VLOOKUP('Form 923'!D4571,'Cross-Page Data'!$I$14:$J$117,2,FALSE),K4571))</f>
        <v>hydro</v>
      </c>
      <c r="K4571" t="str">
        <f>VLOOKUP(E4571,'Cross-Page Data'!$D$4:$F$48,3,FALSE)</f>
        <v>hydro</v>
      </c>
      <c r="L4571" t="b">
        <f>IF(AND($P$6=FALSE,OR(C4571="Commercial NAICS Cogen",C4571="Industrial NAICS Cogen",C4571="NAICS-22 Cogen")),FALSE,IF(AND($P$7=FALSE,OR(C4571="Commercial NAICS Cogen",C4571="Commercial NAICS Non-Cogen",C4571="industrial NAICS Cogen", C4571="industrial NAICS non-cogen")),FALSE,TRUE))</f>
        <v>1</v>
      </c>
      <c r="M4571">
        <f t="shared" si="214"/>
        <v>0.80449591280653954</v>
      </c>
      <c r="N4571">
        <f t="shared" si="215"/>
        <v>1</v>
      </c>
    </row>
    <row r="4572" spans="1:14" x14ac:dyDescent="0.2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s="32">
        <f t="shared" si="213"/>
        <v>8902005.9949273691</v>
      </c>
      <c r="J4572" t="str">
        <f>IF(K4572="natural gas",VLOOKUP(D4572,'Cross-Page Data'!$I$4:$J$13,2,FALSE),IF(K4572="solar",VLOOKUP('Form 923'!D4572,'Cross-Page Data'!$I$14:$J$117,2,FALSE),K4572))</f>
        <v>hydro</v>
      </c>
      <c r="K4572" t="str">
        <f>VLOOKUP(E4572,'Cross-Page Data'!$D$4:$F$48,3,FALSE)</f>
        <v>hydro</v>
      </c>
      <c r="L4572" t="b">
        <f>IF(AND($P$6=FALSE,OR(C4572="Commercial NAICS Cogen",C4572="Industrial NAICS Cogen",C4572="NAICS-22 Cogen")),FALSE,IF(AND($P$7=FALSE,OR(C4572="Commercial NAICS Cogen",C4572="Commercial NAICS Non-Cogen",C4572="industrial NAICS Cogen", C4572="industrial NAICS non-cogen")),FALSE,TRUE))</f>
        <v>1</v>
      </c>
      <c r="M4572">
        <f t="shared" si="214"/>
        <v>0.32629427792915533</v>
      </c>
      <c r="N4572">
        <f t="shared" si="215"/>
        <v>1</v>
      </c>
    </row>
    <row r="4573" spans="1:14" x14ac:dyDescent="0.2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s="32">
        <f t="shared" si="213"/>
        <v>4981067.9267811431</v>
      </c>
      <c r="J4573" t="str">
        <f>IF(K4573="natural gas",VLOOKUP(D4573,'Cross-Page Data'!$I$4:$J$13,2,FALSE),IF(K4573="solar",VLOOKUP('Form 923'!D4573,'Cross-Page Data'!$I$14:$J$117,2,FALSE),K4573))</f>
        <v>biomass</v>
      </c>
      <c r="K4573" t="str">
        <f>VLOOKUP(E4573,'Cross-Page Data'!$D$4:$F$48,3,FALSE)</f>
        <v>biomass</v>
      </c>
      <c r="L4573" t="b">
        <f>IF(AND($P$6=FALSE,OR(C4573="Commercial NAICS Cogen",C4573="Industrial NAICS Cogen",C4573="NAICS-22 Cogen")),FALSE,IF(AND($P$7=FALSE,OR(C4573="Commercial NAICS Cogen",C4573="Commercial NAICS Non-Cogen",C4573="industrial NAICS Cogen", C4573="industrial NAICS non-cogen")),FALSE,TRUE))</f>
        <v>0</v>
      </c>
      <c r="M4573">
        <f t="shared" si="214"/>
        <v>0.71162280701754388</v>
      </c>
      <c r="N4573">
        <f t="shared" si="215"/>
        <v>1</v>
      </c>
    </row>
    <row r="4574" spans="1:14" x14ac:dyDescent="0.2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s="32" t="str">
        <f t="shared" si="213"/>
        <v/>
      </c>
      <c r="J4574" t="str">
        <f>IF(K4574="natural gas",VLOOKUP(D4574,'Cross-Page Data'!$I$4:$J$13,2,FALSE),IF(K4574="solar",VLOOKUP('Form 923'!D4574,'Cross-Page Data'!$I$14:$J$117,2,FALSE),K4574))</f>
        <v>hard coal</v>
      </c>
      <c r="K4574" t="str">
        <f>VLOOKUP(E4574,'Cross-Page Data'!$D$4:$F$48,3,FALSE)</f>
        <v>hard coal</v>
      </c>
      <c r="L4574" t="b">
        <f>IF(AND($P$6=FALSE,OR(C4574="Commercial NAICS Cogen",C4574="Industrial NAICS Cogen",C4574="NAICS-22 Cogen")),FALSE,IF(AND($P$7=FALSE,OR(C4574="Commercial NAICS Cogen",C4574="Commercial NAICS Non-Cogen",C4574="industrial NAICS Cogen", C4574="industrial NAICS non-cogen")),FALSE,TRUE))</f>
        <v>0</v>
      </c>
      <c r="M4574">
        <f t="shared" si="214"/>
        <v>1.3605442176870747E-3</v>
      </c>
      <c r="N4574">
        <f t="shared" si="215"/>
        <v>0</v>
      </c>
    </row>
    <row r="4575" spans="1:14" x14ac:dyDescent="0.2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s="32">
        <f t="shared" si="213"/>
        <v>3921843.131474081</v>
      </c>
      <c r="J4575" t="str">
        <f>IF(K4575="natural gas",VLOOKUP(D4575,'Cross-Page Data'!$I$4:$J$13,2,FALSE),IF(K4575="solar",VLOOKUP('Form 923'!D4575,'Cross-Page Data'!$I$14:$J$117,2,FALSE),K4575))</f>
        <v>natural gas peaker</v>
      </c>
      <c r="K4575" t="str">
        <f>VLOOKUP(E4575,'Cross-Page Data'!$D$4:$F$48,3,FALSE)</f>
        <v>natural gas</v>
      </c>
      <c r="L4575" t="b">
        <f>IF(AND($P$6=FALSE,OR(C4575="Commercial NAICS Cogen",C4575="Industrial NAICS Cogen",C4575="NAICS-22 Cogen")),FALSE,IF(AND($P$7=FALSE,OR(C4575="Commercial NAICS Cogen",C4575="Commercial NAICS Non-Cogen",C4575="industrial NAICS Cogen", C4575="industrial NAICS non-cogen")),FALSE,TRUE))</f>
        <v>0</v>
      </c>
      <c r="M4575">
        <f t="shared" si="214"/>
        <v>0.79753086419753083</v>
      </c>
      <c r="N4575">
        <f t="shared" si="215"/>
        <v>1</v>
      </c>
    </row>
    <row r="4576" spans="1:14" x14ac:dyDescent="0.2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s="32">
        <f t="shared" si="213"/>
        <v>3921939.2696256121</v>
      </c>
      <c r="J4576" t="str">
        <f>IF(K4576="natural gas",VLOOKUP(D4576,'Cross-Page Data'!$I$4:$J$13,2,FALSE),IF(K4576="solar",VLOOKUP('Form 923'!D4576,'Cross-Page Data'!$I$14:$J$117,2,FALSE),K4576))</f>
        <v>biomass</v>
      </c>
      <c r="K4576" t="str">
        <f>VLOOKUP(E4576,'Cross-Page Data'!$D$4:$F$48,3,FALSE)</f>
        <v>biomass</v>
      </c>
      <c r="L4576" t="b">
        <f>IF(AND($P$6=FALSE,OR(C4576="Commercial NAICS Cogen",C4576="Industrial NAICS Cogen",C4576="NAICS-22 Cogen")),FALSE,IF(AND($P$7=FALSE,OR(C4576="Commercial NAICS Cogen",C4576="Commercial NAICS Non-Cogen",C4576="industrial NAICS Cogen", C4576="industrial NAICS non-cogen")),FALSE,TRUE))</f>
        <v>0</v>
      </c>
      <c r="M4576">
        <f t="shared" si="214"/>
        <v>0.82017543859649122</v>
      </c>
      <c r="N4576">
        <f t="shared" si="215"/>
        <v>1</v>
      </c>
    </row>
    <row r="4577" spans="1:14" x14ac:dyDescent="0.2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s="32">
        <f t="shared" si="213"/>
        <v>13764170.870419947</v>
      </c>
      <c r="J4577" t="str">
        <f>IF(K4577="natural gas",VLOOKUP(D4577,'Cross-Page Data'!$I$4:$J$13,2,FALSE),IF(K4577="solar",VLOOKUP('Form 923'!D4577,'Cross-Page Data'!$I$14:$J$117,2,FALSE),K4577))</f>
        <v>natural gas peaker</v>
      </c>
      <c r="K4577" t="str">
        <f>VLOOKUP(E4577,'Cross-Page Data'!$D$4:$F$48,3,FALSE)</f>
        <v>natural gas</v>
      </c>
      <c r="L4577" t="b">
        <f>IF(AND($P$6=FALSE,OR(C4577="Commercial NAICS Cogen",C4577="Industrial NAICS Cogen",C4577="NAICS-22 Cogen")),FALSE,IF(AND($P$7=FALSE,OR(C4577="Commercial NAICS Cogen",C4577="Commercial NAICS Non-Cogen",C4577="industrial NAICS Cogen", C4577="industrial NAICS non-cogen")),FALSE,TRUE))</f>
        <v>1</v>
      </c>
      <c r="M4577">
        <f t="shared" si="214"/>
        <v>0.17876543209876544</v>
      </c>
      <c r="N4577">
        <f t="shared" si="215"/>
        <v>1</v>
      </c>
    </row>
    <row r="4578" spans="1:14" x14ac:dyDescent="0.2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s="32">
        <f t="shared" si="213"/>
        <v>13849178.925365696</v>
      </c>
      <c r="J4578" t="str">
        <f>IF(K4578="natural gas",VLOOKUP(D4578,'Cross-Page Data'!$I$4:$J$13,2,FALSE),IF(K4578="solar",VLOOKUP('Form 923'!D4578,'Cross-Page Data'!$I$14:$J$117,2,FALSE),K4578))</f>
        <v>hard coal</v>
      </c>
      <c r="K4578" t="str">
        <f>VLOOKUP(E4578,'Cross-Page Data'!$D$4:$F$48,3,FALSE)</f>
        <v>hard coal</v>
      </c>
      <c r="L4578" t="b">
        <f>IF(AND($P$6=FALSE,OR(C4578="Commercial NAICS Cogen",C4578="Industrial NAICS Cogen",C4578="NAICS-22 Cogen")),FALSE,IF(AND($P$7=FALSE,OR(C4578="Commercial NAICS Cogen",C4578="Commercial NAICS Non-Cogen",C4578="industrial NAICS Cogen", C4578="industrial NAICS non-cogen")),FALSE,TRUE))</f>
        <v>1</v>
      </c>
      <c r="M4578">
        <f t="shared" si="214"/>
        <v>4.8979591836734691E-2</v>
      </c>
      <c r="N4578">
        <f t="shared" si="215"/>
        <v>0</v>
      </c>
    </row>
    <row r="4579" spans="1:14" x14ac:dyDescent="0.2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s="32">
        <f t="shared" si="213"/>
        <v>8901765.1573292408</v>
      </c>
      <c r="J4579" t="str">
        <f>IF(K4579="natural gas",VLOOKUP(D4579,'Cross-Page Data'!$I$4:$J$13,2,FALSE),IF(K4579="solar",VLOOKUP('Form 923'!D4579,'Cross-Page Data'!$I$14:$J$117,2,FALSE),K4579))</f>
        <v>hydro</v>
      </c>
      <c r="K4579" t="str">
        <f>VLOOKUP(E4579,'Cross-Page Data'!$D$4:$F$48,3,FALSE)</f>
        <v>hydro</v>
      </c>
      <c r="L4579" t="b">
        <f>IF(AND($P$6=FALSE,OR(C4579="Commercial NAICS Cogen",C4579="Industrial NAICS Cogen",C4579="NAICS-22 Cogen")),FALSE,IF(AND($P$7=FALSE,OR(C4579="Commercial NAICS Cogen",C4579="Commercial NAICS Non-Cogen",C4579="industrial NAICS Cogen", C4579="industrial NAICS non-cogen")),FALSE,TRUE))</f>
        <v>1</v>
      </c>
      <c r="M4579">
        <f t="shared" si="214"/>
        <v>0.89237057220708449</v>
      </c>
      <c r="N4579">
        <f t="shared" si="215"/>
        <v>1</v>
      </c>
    </row>
    <row r="4580" spans="1:14" x14ac:dyDescent="0.2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s="32">
        <f t="shared" si="213"/>
        <v>4160978.6857348434</v>
      </c>
      <c r="J4580" t="str">
        <f>IF(K4580="natural gas",VLOOKUP(D4580,'Cross-Page Data'!$I$4:$J$13,2,FALSE),IF(K4580="solar",VLOOKUP('Form 923'!D4580,'Cross-Page Data'!$I$14:$J$117,2,FALSE),K4580))</f>
        <v>natural gas peaker</v>
      </c>
      <c r="K4580" t="str">
        <f>VLOOKUP(E4580,'Cross-Page Data'!$D$4:$F$48,3,FALSE)</f>
        <v>natural gas</v>
      </c>
      <c r="L4580" t="b">
        <f>IF(AND($P$6=FALSE,OR(C4580="Commercial NAICS Cogen",C4580="Industrial NAICS Cogen",C4580="NAICS-22 Cogen")),FALSE,IF(AND($P$7=FALSE,OR(C4580="Commercial NAICS Cogen",C4580="Commercial NAICS Non-Cogen",C4580="industrial NAICS Cogen", C4580="industrial NAICS non-cogen")),FALSE,TRUE))</f>
        <v>0</v>
      </c>
      <c r="M4580">
        <f t="shared" si="214"/>
        <v>0.78074074074074074</v>
      </c>
      <c r="N4580">
        <f t="shared" si="215"/>
        <v>1</v>
      </c>
    </row>
    <row r="4581" spans="1:14" x14ac:dyDescent="0.2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s="32">
        <f t="shared" si="213"/>
        <v>8901931.6493313517</v>
      </c>
      <c r="J4581" t="str">
        <f>IF(K4581="natural gas",VLOOKUP(D4581,'Cross-Page Data'!$I$4:$J$13,2,FALSE),IF(K4581="solar",VLOOKUP('Form 923'!D4581,'Cross-Page Data'!$I$14:$J$117,2,FALSE),K4581))</f>
        <v>hydro</v>
      </c>
      <c r="K4581" t="str">
        <f>VLOOKUP(E4581,'Cross-Page Data'!$D$4:$F$48,3,FALSE)</f>
        <v>hydro</v>
      </c>
      <c r="L4581" t="b">
        <f>IF(AND($P$6=FALSE,OR(C4581="Commercial NAICS Cogen",C4581="Industrial NAICS Cogen",C4581="NAICS-22 Cogen")),FALSE,IF(AND($P$7=FALSE,OR(C4581="Commercial NAICS Cogen",C4581="Commercial NAICS Non-Cogen",C4581="industrial NAICS Cogen", C4581="industrial NAICS non-cogen")),FALSE,TRUE))</f>
        <v>1</v>
      </c>
      <c r="M4581">
        <f t="shared" si="214"/>
        <v>0.81948228882833785</v>
      </c>
      <c r="N4581">
        <f t="shared" si="215"/>
        <v>1</v>
      </c>
    </row>
    <row r="4582" spans="1:14" x14ac:dyDescent="0.2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s="32">
        <f t="shared" si="213"/>
        <v>0</v>
      </c>
      <c r="J4582" t="str">
        <f>IF(K4582="natural gas",VLOOKUP(D4582,'Cross-Page Data'!$I$4:$J$13,2,FALSE),IF(K4582="solar",VLOOKUP('Form 923'!D4582,'Cross-Page Data'!$I$14:$J$117,2,FALSE),K4582))</f>
        <v>natural gas nonpeaker</v>
      </c>
      <c r="K4582" t="str">
        <f>VLOOKUP(E4582,'Cross-Page Data'!$D$4:$F$48,3,FALSE)</f>
        <v>natural gas</v>
      </c>
      <c r="L4582" t="b">
        <f>IF(AND($P$6=FALSE,OR(C4582="Commercial NAICS Cogen",C4582="Industrial NAICS Cogen",C4582="NAICS-22 Cogen")),FALSE,IF(AND($P$7=FALSE,OR(C4582="Commercial NAICS Cogen",C4582="Commercial NAICS Non-Cogen",C4582="industrial NAICS Cogen", C4582="industrial NAICS non-cogen")),FALSE,TRUE))</f>
        <v>0</v>
      </c>
      <c r="M4582">
        <f t="shared" si="214"/>
        <v>0.77302325581395348</v>
      </c>
      <c r="N4582">
        <f t="shared" si="215"/>
        <v>1</v>
      </c>
    </row>
    <row r="4583" spans="1:14" x14ac:dyDescent="0.2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s="32">
        <f t="shared" si="213"/>
        <v>11124538.907430176</v>
      </c>
      <c r="J4583" t="str">
        <f>IF(K4583="natural gas",VLOOKUP(D4583,'Cross-Page Data'!$I$4:$J$13,2,FALSE),IF(K4583="solar",VLOOKUP('Form 923'!D4583,'Cross-Page Data'!$I$14:$J$117,2,FALSE),K4583))</f>
        <v>natural gas nonpeaker</v>
      </c>
      <c r="K4583" t="str">
        <f>VLOOKUP(E4583,'Cross-Page Data'!$D$4:$F$48,3,FALSE)</f>
        <v>natural gas</v>
      </c>
      <c r="L4583" t="b">
        <f>IF(AND($P$6=FALSE,OR(C4583="Commercial NAICS Cogen",C4583="Industrial NAICS Cogen",C4583="NAICS-22 Cogen")),FALSE,IF(AND($P$7=FALSE,OR(C4583="Commercial NAICS Cogen",C4583="Commercial NAICS Non-Cogen",C4583="industrial NAICS Cogen", C4583="industrial NAICS non-cogen")),FALSE,TRUE))</f>
        <v>0</v>
      </c>
      <c r="M4583">
        <f t="shared" si="214"/>
        <v>0.19813953488372094</v>
      </c>
      <c r="N4583">
        <f t="shared" si="215"/>
        <v>1</v>
      </c>
    </row>
    <row r="4584" spans="1:14" x14ac:dyDescent="0.2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s="32">
        <f t="shared" si="213"/>
        <v>9621028.7443267778</v>
      </c>
      <c r="J4584" t="str">
        <f>IF(K4584="natural gas",VLOOKUP(D4584,'Cross-Page Data'!$I$4:$J$13,2,FALSE),IF(K4584="solar",VLOOKUP('Form 923'!D4584,'Cross-Page Data'!$I$14:$J$117,2,FALSE),K4584))</f>
        <v>natural gas peaker</v>
      </c>
      <c r="K4584" t="str">
        <f>VLOOKUP(E4584,'Cross-Page Data'!$D$4:$F$48,3,FALSE)</f>
        <v>natural gas</v>
      </c>
      <c r="L4584" t="b">
        <f>IF(AND($P$6=FALSE,OR(C4584="Commercial NAICS Cogen",C4584="Industrial NAICS Cogen",C4584="NAICS-22 Cogen")),FALSE,IF(AND($P$7=FALSE,OR(C4584="Commercial NAICS Cogen",C4584="Commercial NAICS Non-Cogen",C4584="industrial NAICS Cogen", C4584="industrial NAICS non-cogen")),FALSE,TRUE))</f>
        <v>0</v>
      </c>
      <c r="M4584">
        <f t="shared" si="214"/>
        <v>0.53382716049382717</v>
      </c>
      <c r="N4584">
        <f t="shared" si="215"/>
        <v>1</v>
      </c>
    </row>
    <row r="4585" spans="1:14" x14ac:dyDescent="0.2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s="32">
        <f t="shared" si="213"/>
        <v>8901622.9712858927</v>
      </c>
      <c r="J4585" t="str">
        <f>IF(K4585="natural gas",VLOOKUP(D4585,'Cross-Page Data'!$I$4:$J$13,2,FALSE),IF(K4585="solar",VLOOKUP('Form 923'!D4585,'Cross-Page Data'!$I$14:$J$117,2,FALSE),K4585))</f>
        <v>hydro</v>
      </c>
      <c r="K4585" t="str">
        <f>VLOOKUP(E4585,'Cross-Page Data'!$D$4:$F$48,3,FALSE)</f>
        <v>hydro</v>
      </c>
      <c r="L4585" t="b">
        <f>IF(AND($P$6=FALSE,OR(C4585="Commercial NAICS Cogen",C4585="Industrial NAICS Cogen",C4585="NAICS-22 Cogen")),FALSE,IF(AND($P$7=FALSE,OR(C4585="Commercial NAICS Cogen",C4585="Commercial NAICS Non-Cogen",C4585="industrial NAICS Cogen", C4585="industrial NAICS non-cogen")),FALSE,TRUE))</f>
        <v>1</v>
      </c>
      <c r="M4585">
        <f t="shared" si="214"/>
        <v>0.90871934604904636</v>
      </c>
      <c r="N4585">
        <f t="shared" si="215"/>
        <v>1</v>
      </c>
    </row>
    <row r="4586" spans="1:14" x14ac:dyDescent="0.2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s="32">
        <f t="shared" si="213"/>
        <v>21583410.677278683</v>
      </c>
      <c r="J4586" t="str">
        <f>IF(K4586="natural gas",VLOOKUP(D4586,'Cross-Page Data'!$I$4:$J$13,2,FALSE),IF(K4586="solar",VLOOKUP('Form 923'!D4586,'Cross-Page Data'!$I$14:$J$117,2,FALSE),K4586))</f>
        <v>natural gas peaker</v>
      </c>
      <c r="K4586" t="str">
        <f>VLOOKUP(E4586,'Cross-Page Data'!$D$4:$F$48,3,FALSE)</f>
        <v>natural gas</v>
      </c>
      <c r="L4586" t="b">
        <f>IF(AND($P$6=FALSE,OR(C4586="Commercial NAICS Cogen",C4586="Industrial NAICS Cogen",C4586="NAICS-22 Cogen")),FALSE,IF(AND($P$7=FALSE,OR(C4586="Commercial NAICS Cogen",C4586="Commercial NAICS Non-Cogen",C4586="industrial NAICS Cogen", C4586="industrial NAICS non-cogen")),FALSE,TRUE))</f>
        <v>0</v>
      </c>
      <c r="M4586">
        <f t="shared" si="214"/>
        <v>5.1358024691358022E-2</v>
      </c>
      <c r="N4586">
        <f t="shared" si="215"/>
        <v>1</v>
      </c>
    </row>
    <row r="4587" spans="1:14" x14ac:dyDescent="0.2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s="32">
        <f t="shared" si="213"/>
        <v>22274743.085966937</v>
      </c>
      <c r="J4587" t="str">
        <f>IF(K4587="natural gas",VLOOKUP(D4587,'Cross-Page Data'!$I$4:$J$13,2,FALSE),IF(K4587="solar",VLOOKUP('Form 923'!D4587,'Cross-Page Data'!$I$14:$J$117,2,FALSE),K4587))</f>
        <v>other</v>
      </c>
      <c r="K4587" t="str">
        <f>VLOOKUP(E4587,'Cross-Page Data'!$D$4:$F$48,3,FALSE)</f>
        <v>other</v>
      </c>
      <c r="L4587" t="b">
        <f>IF(AND($P$6=FALSE,OR(C4587="Commercial NAICS Cogen",C4587="Industrial NAICS Cogen",C4587="NAICS-22 Cogen")),FALSE,IF(AND($P$7=FALSE,OR(C4587="Commercial NAICS Cogen",C4587="Commercial NAICS Non-Cogen",C4587="industrial NAICS Cogen", C4587="industrial NAICS non-cogen")),FALSE,TRUE))</f>
        <v>0</v>
      </c>
      <c r="M4587">
        <f t="shared" si="214"/>
        <v>9.74025974025974E-3</v>
      </c>
      <c r="N4587">
        <f t="shared" si="215"/>
        <v>0</v>
      </c>
    </row>
    <row r="4588" spans="1:14" x14ac:dyDescent="0.2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s="32">
        <f t="shared" si="213"/>
        <v>23180520.690547615</v>
      </c>
      <c r="J4588" t="str">
        <f>IF(K4588="natural gas",VLOOKUP(D4588,'Cross-Page Data'!$I$4:$J$13,2,FALSE),IF(K4588="solar",VLOOKUP('Form 923'!D4588,'Cross-Page Data'!$I$14:$J$117,2,FALSE),K4588))</f>
        <v>petroleum</v>
      </c>
      <c r="K4588" t="str">
        <f>VLOOKUP(E4588,'Cross-Page Data'!$D$4:$F$48,3,FALSE)</f>
        <v>petroleum</v>
      </c>
      <c r="L4588" t="b">
        <f>IF(AND($P$6=FALSE,OR(C4588="Commercial NAICS Cogen",C4588="Industrial NAICS Cogen",C4588="NAICS-22 Cogen")),FALSE,IF(AND($P$7=FALSE,OR(C4588="Commercial NAICS Cogen",C4588="Commercial NAICS Non-Cogen",C4588="industrial NAICS Cogen", C4588="industrial NAICS non-cogen")),FALSE,TRUE))</f>
        <v>0</v>
      </c>
      <c r="M4588">
        <f t="shared" si="214"/>
        <v>1.7391304347826087E-2</v>
      </c>
      <c r="N4588">
        <f t="shared" si="215"/>
        <v>0</v>
      </c>
    </row>
    <row r="4589" spans="1:14" x14ac:dyDescent="0.2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s="32">
        <f t="shared" si="213"/>
        <v>8902247.7061049975</v>
      </c>
      <c r="J4589" t="str">
        <f>IF(K4589="natural gas",VLOOKUP(D4589,'Cross-Page Data'!$I$4:$J$13,2,FALSE),IF(K4589="solar",VLOOKUP('Form 923'!D4589,'Cross-Page Data'!$I$14:$J$117,2,FALSE),K4589))</f>
        <v>hydro</v>
      </c>
      <c r="K4589" t="str">
        <f>VLOOKUP(E4589,'Cross-Page Data'!$D$4:$F$48,3,FALSE)</f>
        <v>hydro</v>
      </c>
      <c r="L4589" t="b">
        <f>IF(AND($P$6=FALSE,OR(C4589="Commercial NAICS Cogen",C4589="Industrial NAICS Cogen",C4589="NAICS-22 Cogen")),FALSE,IF(AND($P$7=FALSE,OR(C4589="Commercial NAICS Cogen",C4589="Commercial NAICS Non-Cogen",C4589="industrial NAICS Cogen", C4589="industrial NAICS non-cogen")),FALSE,TRUE))</f>
        <v>1</v>
      </c>
      <c r="M4589">
        <f t="shared" si="214"/>
        <v>3.4059945504087197E-2</v>
      </c>
      <c r="N4589">
        <f t="shared" si="215"/>
        <v>0</v>
      </c>
    </row>
    <row r="4590" spans="1:14" ht="26.25" x14ac:dyDescent="0.2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s="32">
        <f t="shared" si="213"/>
        <v>9174291.2007229198</v>
      </c>
      <c r="J4590" t="str">
        <f>IF(K4590="natural gas",VLOOKUP(D4590,'Cross-Page Data'!$I$4:$J$13,2,FALSE),IF(K4590="solar",VLOOKUP('Form 923'!D4590,'Cross-Page Data'!$I$14:$J$117,2,FALSE),K4590))</f>
        <v>natural gas peaker</v>
      </c>
      <c r="K4590" t="str">
        <f>VLOOKUP(E4590,'Cross-Page Data'!$D$4:$F$48,3,FALSE)</f>
        <v>natural gas</v>
      </c>
      <c r="L4590" t="b">
        <f>IF(AND($P$6=FALSE,OR(C4590="Commercial NAICS Cogen",C4590="Industrial NAICS Cogen",C4590="NAICS-22 Cogen")),FALSE,IF(AND($P$7=FALSE,OR(C4590="Commercial NAICS Cogen",C4590="Commercial NAICS Non-Cogen",C4590="industrial NAICS Cogen", C4590="industrial NAICS non-cogen")),FALSE,TRUE))</f>
        <v>0</v>
      </c>
      <c r="M4590">
        <f t="shared" si="214"/>
        <v>0.54962962962962958</v>
      </c>
      <c r="N4590">
        <f t="shared" si="215"/>
        <v>1</v>
      </c>
    </row>
    <row r="4591" spans="1:14" ht="26.25" x14ac:dyDescent="0.2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s="32">
        <f t="shared" si="213"/>
        <v>11333333.333333334</v>
      </c>
      <c r="J4591" t="str">
        <f>IF(K4591="natural gas",VLOOKUP(D4591,'Cross-Page Data'!$I$4:$J$13,2,FALSE),IF(K4591="solar",VLOOKUP('Form 923'!D4591,'Cross-Page Data'!$I$14:$J$117,2,FALSE),K4591))</f>
        <v>heavy or residual fuel oil</v>
      </c>
      <c r="K4591" t="str">
        <f>VLOOKUP(E4591,'Cross-Page Data'!$D$4:$F$48,3,FALSE)</f>
        <v>heavy or residual fuel oil</v>
      </c>
      <c r="L4591" t="b">
        <f>IF(AND($P$6=FALSE,OR(C4591="Commercial NAICS Cogen",C4591="Industrial NAICS Cogen",C4591="NAICS-22 Cogen")),FALSE,IF(AND($P$7=FALSE,OR(C4591="Commercial NAICS Cogen",C4591="Commercial NAICS Non-Cogen",C4591="industrial NAICS Cogen", C4591="industrial NAICS non-cogen")),FALSE,TRUE))</f>
        <v>0</v>
      </c>
      <c r="M4591">
        <f t="shared" si="214"/>
        <v>0.27630522088353415</v>
      </c>
      <c r="N4591">
        <f t="shared" si="215"/>
        <v>1</v>
      </c>
    </row>
    <row r="4592" spans="1:14" x14ac:dyDescent="0.2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s="32">
        <f t="shared" si="213"/>
        <v>28909385.11326861</v>
      </c>
      <c r="J4592" t="str">
        <f>IF(K4592="natural gas",VLOOKUP(D4592,'Cross-Page Data'!$I$4:$J$13,2,FALSE),IF(K4592="solar",VLOOKUP('Form 923'!D4592,'Cross-Page Data'!$I$14:$J$117,2,FALSE),K4592))</f>
        <v>other</v>
      </c>
      <c r="K4592" t="str">
        <f>VLOOKUP(E4592,'Cross-Page Data'!$D$4:$F$48,3,FALSE)</f>
        <v>other</v>
      </c>
      <c r="L4592" t="b">
        <f>IF(AND($P$6=FALSE,OR(C4592="Commercial NAICS Cogen",C4592="Industrial NAICS Cogen",C4592="NAICS-22 Cogen")),FALSE,IF(AND($P$7=FALSE,OR(C4592="Commercial NAICS Cogen",C4592="Commercial NAICS Non-Cogen",C4592="industrial NAICS Cogen", C4592="industrial NAICS non-cogen")),FALSE,TRUE))</f>
        <v>1</v>
      </c>
      <c r="M4592">
        <f t="shared" si="214"/>
        <v>4.87012987012987E-3</v>
      </c>
      <c r="N4592">
        <f t="shared" si="215"/>
        <v>0</v>
      </c>
    </row>
    <row r="4593" spans="1:14" x14ac:dyDescent="0.2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s="32">
        <f t="shared" si="213"/>
        <v>8725951.347532047</v>
      </c>
      <c r="J4593" t="str">
        <f>IF(K4593="natural gas",VLOOKUP(D4593,'Cross-Page Data'!$I$4:$J$13,2,FALSE),IF(K4593="solar",VLOOKUP('Form 923'!D4593,'Cross-Page Data'!$I$14:$J$117,2,FALSE),K4593))</f>
        <v>natural gas peaker</v>
      </c>
      <c r="K4593" t="str">
        <f>VLOOKUP(E4593,'Cross-Page Data'!$D$4:$F$48,3,FALSE)</f>
        <v>natural gas</v>
      </c>
      <c r="L4593" t="b">
        <f>IF(AND($P$6=FALSE,OR(C4593="Commercial NAICS Cogen",C4593="Industrial NAICS Cogen",C4593="NAICS-22 Cogen")),FALSE,IF(AND($P$7=FALSE,OR(C4593="Commercial NAICS Cogen",C4593="Commercial NAICS Non-Cogen",C4593="industrial NAICS Cogen", C4593="industrial NAICS non-cogen")),FALSE,TRUE))</f>
        <v>0</v>
      </c>
      <c r="M4593">
        <f t="shared" si="214"/>
        <v>0.56987654320987657</v>
      </c>
      <c r="N4593">
        <f t="shared" si="215"/>
        <v>1</v>
      </c>
    </row>
    <row r="4594" spans="1:14" x14ac:dyDescent="0.2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s="32">
        <f t="shared" si="213"/>
        <v>8757472.1293960307</v>
      </c>
      <c r="J4594" t="str">
        <f>IF(K4594="natural gas",VLOOKUP(D4594,'Cross-Page Data'!$I$4:$J$13,2,FALSE),IF(K4594="solar",VLOOKUP('Form 923'!D4594,'Cross-Page Data'!$I$14:$J$117,2,FALSE),K4594))</f>
        <v>biomass</v>
      </c>
      <c r="K4594" t="str">
        <f>VLOOKUP(E4594,'Cross-Page Data'!$D$4:$F$48,3,FALSE)</f>
        <v>biomass</v>
      </c>
      <c r="L4594" t="b">
        <f>IF(AND($P$6=FALSE,OR(C4594="Commercial NAICS Cogen",C4594="Industrial NAICS Cogen",C4594="NAICS-22 Cogen")),FALSE,IF(AND($P$7=FALSE,OR(C4594="Commercial NAICS Cogen",C4594="Commercial NAICS Non-Cogen",C4594="industrial NAICS Cogen", C4594="industrial NAICS non-cogen")),FALSE,TRUE))</f>
        <v>0</v>
      </c>
      <c r="M4594">
        <f t="shared" si="214"/>
        <v>0.53837719298245612</v>
      </c>
      <c r="N4594">
        <f t="shared" si="215"/>
        <v>1</v>
      </c>
    </row>
    <row r="4595" spans="1:14" x14ac:dyDescent="0.2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s="32" t="str">
        <f t="shared" si="213"/>
        <v/>
      </c>
      <c r="J4595" t="str">
        <f>IF(K4595="natural gas",VLOOKUP(D4595,'Cross-Page Data'!$I$4:$J$13,2,FALSE),IF(K4595="solar",VLOOKUP('Form 923'!D4595,'Cross-Page Data'!$I$14:$J$117,2,FALSE),K4595))</f>
        <v>other</v>
      </c>
      <c r="K4595" t="str">
        <f>VLOOKUP(E4595,'Cross-Page Data'!$D$4:$F$48,3,FALSE)</f>
        <v>other</v>
      </c>
      <c r="L4595" t="b">
        <f>IF(AND($P$6=FALSE,OR(C4595="Commercial NAICS Cogen",C4595="Industrial NAICS Cogen",C4595="NAICS-22 Cogen")),FALSE,IF(AND($P$7=FALSE,OR(C4595="Commercial NAICS Cogen",C4595="Commercial NAICS Non-Cogen",C4595="industrial NAICS Cogen", C4595="industrial NAICS non-cogen")),FALSE,TRUE))</f>
        <v>0</v>
      </c>
      <c r="M4595">
        <f t="shared" si="214"/>
        <v>1.6233766233766235E-3</v>
      </c>
      <c r="N4595">
        <f t="shared" si="215"/>
        <v>0</v>
      </c>
    </row>
    <row r="4596" spans="1:14" x14ac:dyDescent="0.2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s="32">
        <f t="shared" si="213"/>
        <v>8560218.9781021904</v>
      </c>
      <c r="J4596" t="str">
        <f>IF(K4596="natural gas",VLOOKUP(D4596,'Cross-Page Data'!$I$4:$J$13,2,FALSE),IF(K4596="solar",VLOOKUP('Form 923'!D4596,'Cross-Page Data'!$I$14:$J$117,2,FALSE),K4596))</f>
        <v>biomass</v>
      </c>
      <c r="K4596" t="str">
        <f>VLOOKUP(E4596,'Cross-Page Data'!$D$4:$F$48,3,FALSE)</f>
        <v>biomass</v>
      </c>
      <c r="L4596" t="b">
        <f>IF(AND($P$6=FALSE,OR(C4596="Commercial NAICS Cogen",C4596="Industrial NAICS Cogen",C4596="NAICS-22 Cogen")),FALSE,IF(AND($P$7=FALSE,OR(C4596="Commercial NAICS Cogen",C4596="Commercial NAICS Non-Cogen",C4596="industrial NAICS Cogen", C4596="industrial NAICS non-cogen")),FALSE,TRUE))</f>
        <v>0</v>
      </c>
      <c r="M4596">
        <f t="shared" si="214"/>
        <v>0.54495614035087714</v>
      </c>
      <c r="N4596">
        <f t="shared" si="215"/>
        <v>1</v>
      </c>
    </row>
    <row r="4597" spans="1:14" ht="26.25" x14ac:dyDescent="0.2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s="32">
        <f t="shared" si="213"/>
        <v>8902117.031398667</v>
      </c>
      <c r="J4597" t="str">
        <f>IF(K4597="natural gas",VLOOKUP(D4597,'Cross-Page Data'!$I$4:$J$13,2,FALSE),IF(K4597="solar",VLOOKUP('Form 923'!D4597,'Cross-Page Data'!$I$14:$J$117,2,FALSE),K4597))</f>
        <v>hydro</v>
      </c>
      <c r="K4597" t="str">
        <f>VLOOKUP(E4597,'Cross-Page Data'!$D$4:$F$48,3,FALSE)</f>
        <v>hydro</v>
      </c>
      <c r="L4597" t="b">
        <f>IF(AND($P$6=FALSE,OR(C4597="Commercial NAICS Cogen",C4597="Industrial NAICS Cogen",C4597="NAICS-22 Cogen")),FALSE,IF(AND($P$7=FALSE,OR(C4597="Commercial NAICS Cogen",C4597="Commercial NAICS Non-Cogen",C4597="industrial NAICS Cogen", C4597="industrial NAICS non-cogen")),FALSE,TRUE))</f>
        <v>0</v>
      </c>
      <c r="M4597">
        <f t="shared" si="214"/>
        <v>7.901907356948229E-2</v>
      </c>
      <c r="N4597">
        <f t="shared" si="215"/>
        <v>1</v>
      </c>
    </row>
    <row r="4598" spans="1:14" x14ac:dyDescent="0.2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s="32">
        <f t="shared" si="213"/>
        <v>8901922.4838079587</v>
      </c>
      <c r="J4598" t="str">
        <f>IF(K4598="natural gas",VLOOKUP(D4598,'Cross-Page Data'!$I$4:$J$13,2,FALSE),IF(K4598="solar",VLOOKUP('Form 923'!D4598,'Cross-Page Data'!$I$14:$J$117,2,FALSE),K4598))</f>
        <v>hydro</v>
      </c>
      <c r="K4598" t="str">
        <f>VLOOKUP(E4598,'Cross-Page Data'!$D$4:$F$48,3,FALSE)</f>
        <v>hydro</v>
      </c>
      <c r="L4598" t="b">
        <f>IF(AND($P$6=FALSE,OR(C4598="Commercial NAICS Cogen",C4598="Industrial NAICS Cogen",C4598="NAICS-22 Cogen")),FALSE,IF(AND($P$7=FALSE,OR(C4598="Commercial NAICS Cogen",C4598="Commercial NAICS Non-Cogen",C4598="industrial NAICS Cogen", C4598="industrial NAICS non-cogen")),FALSE,TRUE))</f>
        <v>1</v>
      </c>
      <c r="M4598">
        <f t="shared" si="214"/>
        <v>0.82833787465940056</v>
      </c>
      <c r="N4598">
        <f t="shared" si="215"/>
        <v>1</v>
      </c>
    </row>
    <row r="4599" spans="1:14" ht="26.25" x14ac:dyDescent="0.2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s="32">
        <f t="shared" si="213"/>
        <v>10249974.973901354</v>
      </c>
      <c r="J4599" t="str">
        <f>IF(K4599="natural gas",VLOOKUP(D4599,'Cross-Page Data'!$I$4:$J$13,2,FALSE),IF(K4599="solar",VLOOKUP('Form 923'!D4599,'Cross-Page Data'!$I$14:$J$117,2,FALSE),K4599))</f>
        <v>heavy or residual fuel oil</v>
      </c>
      <c r="K4599" t="str">
        <f>VLOOKUP(E4599,'Cross-Page Data'!$D$4:$F$48,3,FALSE)</f>
        <v>heavy or residual fuel oil</v>
      </c>
      <c r="L4599" t="b">
        <f>IF(AND($P$6=FALSE,OR(C4599="Commercial NAICS Cogen",C4599="Industrial NAICS Cogen",C4599="NAICS-22 Cogen")),FALSE,IF(AND($P$7=FALSE,OR(C4599="Commercial NAICS Cogen",C4599="Commercial NAICS Non-Cogen",C4599="industrial NAICS Cogen", C4599="industrial NAICS non-cogen")),FALSE,TRUE))</f>
        <v>0</v>
      </c>
      <c r="M4599">
        <f t="shared" si="214"/>
        <v>0.37791164658634541</v>
      </c>
      <c r="N4599">
        <f t="shared" si="215"/>
        <v>1</v>
      </c>
    </row>
    <row r="4600" spans="1:14" ht="26.25" x14ac:dyDescent="0.2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s="32">
        <f t="shared" si="213"/>
        <v>10245141.455989851</v>
      </c>
      <c r="J4600" t="str">
        <f>IF(K4600="natural gas",VLOOKUP(D4600,'Cross-Page Data'!$I$4:$J$13,2,FALSE),IF(K4600="solar",VLOOKUP('Form 923'!D4600,'Cross-Page Data'!$I$14:$J$117,2,FALSE),K4600))</f>
        <v>natural gas peaker</v>
      </c>
      <c r="K4600" t="str">
        <f>VLOOKUP(E4600,'Cross-Page Data'!$D$4:$F$48,3,FALSE)</f>
        <v>natural gas</v>
      </c>
      <c r="L4600" t="b">
        <f>IF(AND($P$6=FALSE,OR(C4600="Commercial NAICS Cogen",C4600="Industrial NAICS Cogen",C4600="NAICS-22 Cogen")),FALSE,IF(AND($P$7=FALSE,OR(C4600="Commercial NAICS Cogen",C4600="Commercial NAICS Non-Cogen",C4600="industrial NAICS Cogen", C4600="industrial NAICS non-cogen")),FALSE,TRUE))</f>
        <v>0</v>
      </c>
      <c r="M4600">
        <f t="shared" si="214"/>
        <v>0.48345679012345677</v>
      </c>
      <c r="N4600">
        <f t="shared" si="215"/>
        <v>1</v>
      </c>
    </row>
    <row r="4601" spans="1:14" ht="26.25" x14ac:dyDescent="0.2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s="32" t="str">
        <f t="shared" si="213"/>
        <v/>
      </c>
      <c r="J4601" t="str">
        <f>IF(K4601="natural gas",VLOOKUP(D4601,'Cross-Page Data'!$I$4:$J$13,2,FALSE),IF(K4601="solar",VLOOKUP('Form 923'!D4601,'Cross-Page Data'!$I$14:$J$117,2,FALSE),K4601))</f>
        <v>heavy or residual fuel oil</v>
      </c>
      <c r="K4601" t="str">
        <f>VLOOKUP(E4601,'Cross-Page Data'!$D$4:$F$48,3,FALSE)</f>
        <v>heavy or residual fuel oil</v>
      </c>
      <c r="L4601" t="b">
        <f>IF(AND($P$6=FALSE,OR(C4601="Commercial NAICS Cogen",C4601="Industrial NAICS Cogen",C4601="NAICS-22 Cogen")),FALSE,IF(AND($P$7=FALSE,OR(C4601="Commercial NAICS Cogen",C4601="Commercial NAICS Non-Cogen",C4601="industrial NAICS Cogen", C4601="industrial NAICS non-cogen")),FALSE,TRUE))</f>
        <v>0</v>
      </c>
      <c r="M4601">
        <f t="shared" si="214"/>
        <v>4.0160642570281126E-4</v>
      </c>
      <c r="N4601">
        <f t="shared" si="215"/>
        <v>0</v>
      </c>
    </row>
    <row r="4602" spans="1:14" ht="26.25" x14ac:dyDescent="0.2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s="32" t="str">
        <f t="shared" si="213"/>
        <v/>
      </c>
      <c r="J4602" t="str">
        <f>IF(K4602="natural gas",VLOOKUP(D4602,'Cross-Page Data'!$I$4:$J$13,2,FALSE),IF(K4602="solar",VLOOKUP('Form 923'!D4602,'Cross-Page Data'!$I$14:$J$117,2,FALSE),K4602))</f>
        <v>natural gas peaker</v>
      </c>
      <c r="K4602" t="str">
        <f>VLOOKUP(E4602,'Cross-Page Data'!$D$4:$F$48,3,FALSE)</f>
        <v>natural gas</v>
      </c>
      <c r="L4602" t="b">
        <f>IF(AND($P$6=FALSE,OR(C4602="Commercial NAICS Cogen",C4602="Industrial NAICS Cogen",C4602="NAICS-22 Cogen")),FALSE,IF(AND($P$7=FALSE,OR(C4602="Commercial NAICS Cogen",C4602="Commercial NAICS Non-Cogen",C4602="industrial NAICS Cogen", C4602="industrial NAICS non-cogen")),FALSE,TRUE))</f>
        <v>0</v>
      </c>
      <c r="M4602">
        <f t="shared" si="214"/>
        <v>4.9382716049382717E-4</v>
      </c>
      <c r="N4602">
        <f t="shared" si="215"/>
        <v>0</v>
      </c>
    </row>
    <row r="4603" spans="1:14" x14ac:dyDescent="0.2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s="32">
        <f t="shared" si="213"/>
        <v>8901995.0566331204</v>
      </c>
      <c r="J4603" t="str">
        <f>IF(K4603="natural gas",VLOOKUP(D4603,'Cross-Page Data'!$I$4:$J$13,2,FALSE),IF(K4603="solar",VLOOKUP('Form 923'!D4603,'Cross-Page Data'!$I$14:$J$117,2,FALSE),K4603))</f>
        <v>hydro</v>
      </c>
      <c r="K4603" t="str">
        <f>VLOOKUP(E4603,'Cross-Page Data'!$D$4:$F$48,3,FALSE)</f>
        <v>hydro</v>
      </c>
      <c r="L4603" t="b">
        <f>IF(AND($P$6=FALSE,OR(C4603="Commercial NAICS Cogen",C4603="Industrial NAICS Cogen",C4603="NAICS-22 Cogen")),FALSE,IF(AND($P$7=FALSE,OR(C4603="Commercial NAICS Cogen",C4603="Commercial NAICS Non-Cogen",C4603="industrial NAICS Cogen", C4603="industrial NAICS non-cogen")),FALSE,TRUE))</f>
        <v>1</v>
      </c>
      <c r="M4603">
        <f t="shared" si="214"/>
        <v>0.60149863760217981</v>
      </c>
      <c r="N4603">
        <f t="shared" si="215"/>
        <v>1</v>
      </c>
    </row>
    <row r="4604" spans="1:14" x14ac:dyDescent="0.2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s="32" t="str">
        <f t="shared" si="213"/>
        <v/>
      </c>
      <c r="J4604" t="str">
        <f>IF(K4604="natural gas",VLOOKUP(D4604,'Cross-Page Data'!$I$4:$J$13,2,FALSE),IF(K4604="solar",VLOOKUP('Form 923'!D4604,'Cross-Page Data'!$I$14:$J$117,2,FALSE),K4604))</f>
        <v>hard coal</v>
      </c>
      <c r="K4604" t="str">
        <f>VLOOKUP(E4604,'Cross-Page Data'!$D$4:$F$48,3,FALSE)</f>
        <v>hard coal</v>
      </c>
      <c r="L4604" t="b">
        <f>IF(AND($P$6=FALSE,OR(C4604="Commercial NAICS Cogen",C4604="Industrial NAICS Cogen",C4604="NAICS-22 Cogen")),FALSE,IF(AND($P$7=FALSE,OR(C4604="Commercial NAICS Cogen",C4604="Commercial NAICS Non-Cogen",C4604="industrial NAICS Cogen", C4604="industrial NAICS non-cogen")),FALSE,TRUE))</f>
        <v>1</v>
      </c>
      <c r="M4604">
        <f t="shared" si="214"/>
        <v>1.3605442176870747E-3</v>
      </c>
      <c r="N4604">
        <f t="shared" si="215"/>
        <v>0</v>
      </c>
    </row>
    <row r="4605" spans="1:14" x14ac:dyDescent="0.2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s="32" t="str">
        <f t="shared" si="213"/>
        <v/>
      </c>
      <c r="J4605" t="str">
        <f>IF(K4605="natural gas",VLOOKUP(D4605,'Cross-Page Data'!$I$4:$J$13,2,FALSE),IF(K4605="solar",VLOOKUP('Form 923'!D4605,'Cross-Page Data'!$I$14:$J$117,2,FALSE),K4605))</f>
        <v>natural gas peaker</v>
      </c>
      <c r="K4605" t="str">
        <f>VLOOKUP(E4605,'Cross-Page Data'!$D$4:$F$48,3,FALSE)</f>
        <v>natural gas</v>
      </c>
      <c r="L4605" t="b">
        <f>IF(AND($P$6=FALSE,OR(C4605="Commercial NAICS Cogen",C4605="Industrial NAICS Cogen",C4605="NAICS-22 Cogen")),FALSE,IF(AND($P$7=FALSE,OR(C4605="Commercial NAICS Cogen",C4605="Commercial NAICS Non-Cogen",C4605="industrial NAICS Cogen", C4605="industrial NAICS non-cogen")),FALSE,TRUE))</f>
        <v>1</v>
      </c>
      <c r="M4605">
        <f t="shared" si="214"/>
        <v>4.9382716049382717E-4</v>
      </c>
      <c r="N4605">
        <f t="shared" si="215"/>
        <v>0</v>
      </c>
    </row>
    <row r="4606" spans="1:14" x14ac:dyDescent="0.2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s="32" t="str">
        <f t="shared" si="213"/>
        <v/>
      </c>
      <c r="J4606" t="str">
        <f>IF(K4606="natural gas",VLOOKUP(D4606,'Cross-Page Data'!$I$4:$J$13,2,FALSE),IF(K4606="solar",VLOOKUP('Form 923'!D4606,'Cross-Page Data'!$I$14:$J$117,2,FALSE),K4606))</f>
        <v>heavy or residual fuel oil</v>
      </c>
      <c r="K4606" t="str">
        <f>VLOOKUP(E4606,'Cross-Page Data'!$D$4:$F$48,3,FALSE)</f>
        <v>heavy or residual fuel oil</v>
      </c>
      <c r="L4606" t="b">
        <f>IF(AND($P$6=FALSE,OR(C4606="Commercial NAICS Cogen",C4606="Industrial NAICS Cogen",C4606="NAICS-22 Cogen")),FALSE,IF(AND($P$7=FALSE,OR(C4606="Commercial NAICS Cogen",C4606="Commercial NAICS Non-Cogen",C4606="industrial NAICS Cogen", C4606="industrial NAICS non-cogen")),FALSE,TRUE))</f>
        <v>1</v>
      </c>
      <c r="M4606">
        <f t="shared" si="214"/>
        <v>4.0160642570281126E-4</v>
      </c>
      <c r="N4606">
        <f t="shared" si="215"/>
        <v>0</v>
      </c>
    </row>
    <row r="4607" spans="1:14" ht="26.25" x14ac:dyDescent="0.2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s="32">
        <f t="shared" si="213"/>
        <v>14608175.429232273</v>
      </c>
      <c r="J4607" t="str">
        <f>IF(K4607="natural gas",VLOOKUP(D4607,'Cross-Page Data'!$I$4:$J$13,2,FALSE),IF(K4607="solar",VLOOKUP('Form 923'!D4607,'Cross-Page Data'!$I$14:$J$117,2,FALSE),K4607))</f>
        <v>natural gas peaker</v>
      </c>
      <c r="K4607" t="str">
        <f>VLOOKUP(E4607,'Cross-Page Data'!$D$4:$F$48,3,FALSE)</f>
        <v>natural gas</v>
      </c>
      <c r="L4607" t="b">
        <f>IF(AND($P$6=FALSE,OR(C4607="Commercial NAICS Cogen",C4607="Industrial NAICS Cogen",C4607="NAICS-22 Cogen")),FALSE,IF(AND($P$7=FALSE,OR(C4607="Commercial NAICS Cogen",C4607="Commercial NAICS Non-Cogen",C4607="industrial NAICS Cogen", C4607="industrial NAICS non-cogen")),FALSE,TRUE))</f>
        <v>0</v>
      </c>
      <c r="M4607">
        <f t="shared" si="214"/>
        <v>0.15407407407407409</v>
      </c>
      <c r="N4607">
        <f t="shared" si="215"/>
        <v>1</v>
      </c>
    </row>
    <row r="4608" spans="1:14" x14ac:dyDescent="0.2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s="32">
        <f t="shared" si="213"/>
        <v>0</v>
      </c>
      <c r="J4608" t="str">
        <f>IF(K4608="natural gas",VLOOKUP(D4608,'Cross-Page Data'!$I$4:$J$13,2,FALSE),IF(K4608="solar",VLOOKUP('Form 923'!D4608,'Cross-Page Data'!$I$14:$J$117,2,FALSE),K4608))</f>
        <v>heavy or residual fuel oil</v>
      </c>
      <c r="K4608" t="str">
        <f>VLOOKUP(E4608,'Cross-Page Data'!$D$4:$F$48,3,FALSE)</f>
        <v>heavy or residual fuel oil</v>
      </c>
      <c r="L4608" t="b">
        <f>IF(AND($P$6=FALSE,OR(C4608="Commercial NAICS Cogen",C4608="Industrial NAICS Cogen",C4608="NAICS-22 Cogen")),FALSE,IF(AND($P$7=FALSE,OR(C4608="Commercial NAICS Cogen",C4608="Commercial NAICS Non-Cogen",C4608="industrial NAICS Cogen", C4608="industrial NAICS non-cogen")),FALSE,TRUE))</f>
        <v>1</v>
      </c>
      <c r="M4608">
        <f t="shared" si="214"/>
        <v>0.57188755020080317</v>
      </c>
      <c r="N4608">
        <f t="shared" si="215"/>
        <v>1</v>
      </c>
    </row>
    <row r="4609" spans="1:14" x14ac:dyDescent="0.2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s="32">
        <f t="shared" si="213"/>
        <v>1365127.8151432276</v>
      </c>
      <c r="J4609" t="str">
        <f>IF(K4609="natural gas",VLOOKUP(D4609,'Cross-Page Data'!$I$4:$J$13,2,FALSE),IF(K4609="solar",VLOOKUP('Form 923'!D4609,'Cross-Page Data'!$I$14:$J$117,2,FALSE),K4609))</f>
        <v>natural gas nonpeaker</v>
      </c>
      <c r="K4609" t="str">
        <f>VLOOKUP(E4609,'Cross-Page Data'!$D$4:$F$48,3,FALSE)</f>
        <v>natural gas</v>
      </c>
      <c r="L4609" t="b">
        <f>IF(AND($P$6=FALSE,OR(C4609="Commercial NAICS Cogen",C4609="Industrial NAICS Cogen",C4609="NAICS-22 Cogen")),FALSE,IF(AND($P$7=FALSE,OR(C4609="Commercial NAICS Cogen",C4609="Commercial NAICS Non-Cogen",C4609="industrial NAICS Cogen", C4609="industrial NAICS non-cogen")),FALSE,TRUE))</f>
        <v>1</v>
      </c>
      <c r="M4609">
        <f t="shared" si="214"/>
        <v>0.6241860465116279</v>
      </c>
      <c r="N4609">
        <f t="shared" si="215"/>
        <v>1</v>
      </c>
    </row>
    <row r="4610" spans="1:14" x14ac:dyDescent="0.2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s="32">
        <f t="shared" si="213"/>
        <v>12515277.43827915</v>
      </c>
      <c r="J4610" t="str">
        <f>IF(K4610="natural gas",VLOOKUP(D4610,'Cross-Page Data'!$I$4:$J$13,2,FALSE),IF(K4610="solar",VLOOKUP('Form 923'!D4610,'Cross-Page Data'!$I$14:$J$117,2,FALSE),K4610))</f>
        <v>heavy or residual fuel oil</v>
      </c>
      <c r="K4610" t="str">
        <f>VLOOKUP(E4610,'Cross-Page Data'!$D$4:$F$48,3,FALSE)</f>
        <v>heavy or residual fuel oil</v>
      </c>
      <c r="L4610" t="b">
        <f>IF(AND($P$6=FALSE,OR(C4610="Commercial NAICS Cogen",C4610="Industrial NAICS Cogen",C4610="NAICS-22 Cogen")),FALSE,IF(AND($P$7=FALSE,OR(C4610="Commercial NAICS Cogen",C4610="Commercial NAICS Non-Cogen",C4610="industrial NAICS Cogen", C4610="industrial NAICS non-cogen")),FALSE,TRUE))</f>
        <v>1</v>
      </c>
      <c r="M4610">
        <f t="shared" si="214"/>
        <v>0.20281124497991967</v>
      </c>
      <c r="N4610">
        <f t="shared" si="215"/>
        <v>1</v>
      </c>
    </row>
    <row r="4611" spans="1:14" x14ac:dyDescent="0.2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s="32">
        <f t="shared" si="213"/>
        <v>12634753.659156952</v>
      </c>
      <c r="J4611" t="str">
        <f>IF(K4611="natural gas",VLOOKUP(D4611,'Cross-Page Data'!$I$4:$J$13,2,FALSE),IF(K4611="solar",VLOOKUP('Form 923'!D4611,'Cross-Page Data'!$I$14:$J$117,2,FALSE),K4611))</f>
        <v>natural gas nonpeaker</v>
      </c>
      <c r="K4611" t="str">
        <f>VLOOKUP(E4611,'Cross-Page Data'!$D$4:$F$48,3,FALSE)</f>
        <v>natural gas</v>
      </c>
      <c r="L4611" t="b">
        <f>IF(AND($P$6=FALSE,OR(C4611="Commercial NAICS Cogen",C4611="Industrial NAICS Cogen",C4611="NAICS-22 Cogen")),FALSE,IF(AND($P$7=FALSE,OR(C4611="Commercial NAICS Cogen",C4611="Commercial NAICS Non-Cogen",C4611="industrial NAICS Cogen", C4611="industrial NAICS non-cogen")),FALSE,TRUE))</f>
        <v>1</v>
      </c>
      <c r="M4611">
        <f t="shared" si="214"/>
        <v>5.1162790697674418E-2</v>
      </c>
      <c r="N4611">
        <f t="shared" si="215"/>
        <v>1</v>
      </c>
    </row>
    <row r="4612" spans="1:14" x14ac:dyDescent="0.2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s="32">
        <f t="shared" si="213"/>
        <v>8901980.3390796408</v>
      </c>
      <c r="J4612" t="str">
        <f>IF(K4612="natural gas",VLOOKUP(D4612,'Cross-Page Data'!$I$4:$J$13,2,FALSE),IF(K4612="solar",VLOOKUP('Form 923'!D4612,'Cross-Page Data'!$I$14:$J$117,2,FALSE),K4612))</f>
        <v>wind</v>
      </c>
      <c r="K4612" t="str">
        <f>VLOOKUP(E4612,'Cross-Page Data'!$D$4:$F$48,3,FALSE)</f>
        <v>wind</v>
      </c>
      <c r="L4612" t="b">
        <f>IF(AND($P$6=FALSE,OR(C4612="Commercial NAICS Cogen",C4612="Industrial NAICS Cogen",C4612="NAICS-22 Cogen")),FALSE,IF(AND($P$7=FALSE,OR(C4612="Commercial NAICS Cogen",C4612="Commercial NAICS Non-Cogen",C4612="industrial NAICS Cogen", C4612="industrial NAICS non-cogen")),FALSE,TRUE))</f>
        <v>1</v>
      </c>
      <c r="M4612">
        <f t="shared" si="214"/>
        <v>0.84251968503937003</v>
      </c>
      <c r="N4612">
        <f t="shared" si="215"/>
        <v>1</v>
      </c>
    </row>
    <row r="4613" spans="1:14" x14ac:dyDescent="0.2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s="32" t="str">
        <f t="shared" si="213"/>
        <v/>
      </c>
      <c r="J4613" t="str">
        <f>IF(K4613="natural gas",VLOOKUP(D4613,'Cross-Page Data'!$I$4:$J$13,2,FALSE),IF(K4613="solar",VLOOKUP('Form 923'!D4613,'Cross-Page Data'!$I$14:$J$117,2,FALSE),K4613))</f>
        <v>heavy or residual fuel oil</v>
      </c>
      <c r="K4613" t="str">
        <f>VLOOKUP(E4613,'Cross-Page Data'!$D$4:$F$48,3,FALSE)</f>
        <v>heavy or residual fuel oil</v>
      </c>
      <c r="L4613" t="b">
        <f>IF(AND($P$6=FALSE,OR(C4613="Commercial NAICS Cogen",C4613="Industrial NAICS Cogen",C4613="NAICS-22 Cogen")),FALSE,IF(AND($P$7=FALSE,OR(C4613="Commercial NAICS Cogen",C4613="Commercial NAICS Non-Cogen",C4613="industrial NAICS Cogen", C4613="industrial NAICS non-cogen")),FALSE,TRUE))</f>
        <v>0</v>
      </c>
      <c r="M4613">
        <f t="shared" si="214"/>
        <v>4.0160642570281126E-4</v>
      </c>
      <c r="N4613">
        <f t="shared" si="215"/>
        <v>0</v>
      </c>
    </row>
    <row r="4614" spans="1:14" x14ac:dyDescent="0.2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s="32">
        <f t="shared" si="213"/>
        <v>4738785.4108775686</v>
      </c>
      <c r="J4614" t="str">
        <f>IF(K4614="natural gas",VLOOKUP(D4614,'Cross-Page Data'!$I$4:$J$13,2,FALSE),IF(K4614="solar",VLOOKUP('Form 923'!D4614,'Cross-Page Data'!$I$14:$J$117,2,FALSE),K4614))</f>
        <v>other</v>
      </c>
      <c r="K4614" t="str">
        <f>VLOOKUP(E4614,'Cross-Page Data'!$D$4:$F$48,3,FALSE)</f>
        <v>other</v>
      </c>
      <c r="L4614" t="b">
        <f>IF(AND($P$6=FALSE,OR(C4614="Commercial NAICS Cogen",C4614="Industrial NAICS Cogen",C4614="NAICS-22 Cogen")),FALSE,IF(AND($P$7=FALSE,OR(C4614="Commercial NAICS Cogen",C4614="Commercial NAICS Non-Cogen",C4614="industrial NAICS Cogen", C4614="industrial NAICS non-cogen")),FALSE,TRUE))</f>
        <v>0</v>
      </c>
      <c r="M4614">
        <f t="shared" si="214"/>
        <v>0.42370129870129869</v>
      </c>
      <c r="N4614">
        <f t="shared" si="215"/>
        <v>1</v>
      </c>
    </row>
    <row r="4615" spans="1:14" x14ac:dyDescent="0.2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s="32">
        <f t="shared" ref="I4615:I4678" si="216">IFERROR(F4615/G4615*10^6,"")</f>
        <v>4738887.3603059258</v>
      </c>
      <c r="J4615" t="str">
        <f>IF(K4615="natural gas",VLOOKUP(D4615,'Cross-Page Data'!$I$4:$J$13,2,FALSE),IF(K4615="solar",VLOOKUP('Form 923'!D4615,'Cross-Page Data'!$I$14:$J$117,2,FALSE),K4615))</f>
        <v>crude oil</v>
      </c>
      <c r="K4615" t="str">
        <f>VLOOKUP(E4615,'Cross-Page Data'!$D$4:$F$48,3,FALSE)</f>
        <v>crude oil</v>
      </c>
      <c r="L4615" t="b">
        <f>IF(AND($P$6=FALSE,OR(C4615="Commercial NAICS Cogen",C4615="Industrial NAICS Cogen",C4615="NAICS-22 Cogen")),FALSE,IF(AND($P$7=FALSE,OR(C4615="Commercial NAICS Cogen",C4615="Commercial NAICS Non-Cogen",C4615="industrial NAICS Cogen", C4615="industrial NAICS non-cogen")),FALSE,TRUE))</f>
        <v>0</v>
      </c>
      <c r="M4615">
        <f t="shared" ref="M4615:M4678" si="217">(COUNTIFS($J$6:$J$14148,J4615,$I$6:$I$14148,"&gt;"&amp;I4615)+1)/COUNTIFS($J$6:$J$14148,J4615)</f>
        <v>0.45833333333333331</v>
      </c>
      <c r="N4615">
        <f t="shared" ref="N4615:N4678" si="218">IF(OR(M4615&gt;0.95,M4615&lt;0.05),0,1)</f>
        <v>1</v>
      </c>
    </row>
    <row r="4616" spans="1:14" x14ac:dyDescent="0.2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s="32">
        <f t="shared" si="216"/>
        <v>5686664.2525595026</v>
      </c>
      <c r="J4616" t="str">
        <f>IF(K4616="natural gas",VLOOKUP(D4616,'Cross-Page Data'!$I$4:$J$13,2,FALSE),IF(K4616="solar",VLOOKUP('Form 923'!D4616,'Cross-Page Data'!$I$14:$J$117,2,FALSE),K4616))</f>
        <v>natural gas peaker</v>
      </c>
      <c r="K4616" t="str">
        <f>VLOOKUP(E4616,'Cross-Page Data'!$D$4:$F$48,3,FALSE)</f>
        <v>natural gas</v>
      </c>
      <c r="L4616" t="b">
        <f>IF(AND($P$6=FALSE,OR(C4616="Commercial NAICS Cogen",C4616="Industrial NAICS Cogen",C4616="NAICS-22 Cogen")),FALSE,IF(AND($P$7=FALSE,OR(C4616="Commercial NAICS Cogen",C4616="Commercial NAICS Non-Cogen",C4616="industrial NAICS Cogen", C4616="industrial NAICS non-cogen")),FALSE,TRUE))</f>
        <v>0</v>
      </c>
      <c r="M4616">
        <f t="shared" si="217"/>
        <v>0.6518518518518519</v>
      </c>
      <c r="N4616">
        <f t="shared" si="218"/>
        <v>1</v>
      </c>
    </row>
    <row r="4617" spans="1:14" x14ac:dyDescent="0.2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s="32">
        <f t="shared" si="216"/>
        <v>8901971.4952574857</v>
      </c>
      <c r="J4617" t="str">
        <f>IF(K4617="natural gas",VLOOKUP(D4617,'Cross-Page Data'!$I$4:$J$13,2,FALSE),IF(K4617="solar",VLOOKUP('Form 923'!D4617,'Cross-Page Data'!$I$14:$J$117,2,FALSE),K4617))</f>
        <v>hydro</v>
      </c>
      <c r="K4617" t="str">
        <f>VLOOKUP(E4617,'Cross-Page Data'!$D$4:$F$48,3,FALSE)</f>
        <v>hydro</v>
      </c>
      <c r="L4617" t="b">
        <f>IF(AND($P$6=FALSE,OR(C4617="Commercial NAICS Cogen",C4617="Industrial NAICS Cogen",C4617="NAICS-22 Cogen")),FALSE,IF(AND($P$7=FALSE,OR(C4617="Commercial NAICS Cogen",C4617="Commercial NAICS Non-Cogen",C4617="industrial NAICS Cogen", C4617="industrial NAICS non-cogen")),FALSE,TRUE))</f>
        <v>1</v>
      </c>
      <c r="M4617">
        <f t="shared" si="217"/>
        <v>0.73978201634877383</v>
      </c>
      <c r="N4617">
        <f t="shared" si="218"/>
        <v>1</v>
      </c>
    </row>
    <row r="4618" spans="1:14" x14ac:dyDescent="0.2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s="32">
        <f t="shared" si="216"/>
        <v>8901956.8014083542</v>
      </c>
      <c r="J4618" t="str">
        <f>IF(K4618="natural gas",VLOOKUP(D4618,'Cross-Page Data'!$I$4:$J$13,2,FALSE),IF(K4618="solar",VLOOKUP('Form 923'!D4618,'Cross-Page Data'!$I$14:$J$117,2,FALSE),K4618))</f>
        <v>hydro</v>
      </c>
      <c r="K4618" t="str">
        <f>VLOOKUP(E4618,'Cross-Page Data'!$D$4:$F$48,3,FALSE)</f>
        <v>hydro</v>
      </c>
      <c r="L4618" t="b">
        <f>IF(AND($P$6=FALSE,OR(C4618="Commercial NAICS Cogen",C4618="Industrial NAICS Cogen",C4618="NAICS-22 Cogen")),FALSE,IF(AND($P$7=FALSE,OR(C4618="Commercial NAICS Cogen",C4618="Commercial NAICS Non-Cogen",C4618="industrial NAICS Cogen", C4618="industrial NAICS non-cogen")),FALSE,TRUE))</f>
        <v>1</v>
      </c>
      <c r="M4618">
        <f t="shared" si="217"/>
        <v>0.78201634877384196</v>
      </c>
      <c r="N4618">
        <f t="shared" si="218"/>
        <v>1</v>
      </c>
    </row>
    <row r="4619" spans="1:14" x14ac:dyDescent="0.2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s="32">
        <f t="shared" si="216"/>
        <v>0</v>
      </c>
      <c r="J4619" t="str">
        <f>IF(K4619="natural gas",VLOOKUP(D4619,'Cross-Page Data'!$I$4:$J$13,2,FALSE),IF(K4619="solar",VLOOKUP('Form 923'!D4619,'Cross-Page Data'!$I$14:$J$117,2,FALSE),K4619))</f>
        <v>natural gas peaker</v>
      </c>
      <c r="K4619" t="str">
        <f>VLOOKUP(E4619,'Cross-Page Data'!$D$4:$F$48,3,FALSE)</f>
        <v>natural gas</v>
      </c>
      <c r="L4619" t="b">
        <f>IF(AND($P$6=FALSE,OR(C4619="Commercial NAICS Cogen",C4619="Industrial NAICS Cogen",C4619="NAICS-22 Cogen")),FALSE,IF(AND($P$7=FALSE,OR(C4619="Commercial NAICS Cogen",C4619="Commercial NAICS Non-Cogen",C4619="industrial NAICS Cogen", C4619="industrial NAICS non-cogen")),FALSE,TRUE))</f>
        <v>0</v>
      </c>
      <c r="M4619">
        <f t="shared" si="217"/>
        <v>0.80543209876543209</v>
      </c>
      <c r="N4619">
        <f t="shared" si="218"/>
        <v>1</v>
      </c>
    </row>
    <row r="4620" spans="1:14" x14ac:dyDescent="0.2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s="32" t="str">
        <f t="shared" si="216"/>
        <v/>
      </c>
      <c r="J4620" t="str">
        <f>IF(K4620="natural gas",VLOOKUP(D4620,'Cross-Page Data'!$I$4:$J$13,2,FALSE),IF(K4620="solar",VLOOKUP('Form 923'!D4620,'Cross-Page Data'!$I$14:$J$117,2,FALSE),K4620))</f>
        <v>other</v>
      </c>
      <c r="K4620" t="str">
        <f>VLOOKUP(E4620,'Cross-Page Data'!$D$4:$F$48,3,FALSE)</f>
        <v>other</v>
      </c>
      <c r="L4620" t="b">
        <f>IF(AND($P$6=FALSE,OR(C4620="Commercial NAICS Cogen",C4620="Industrial NAICS Cogen",C4620="NAICS-22 Cogen")),FALSE,IF(AND($P$7=FALSE,OR(C4620="Commercial NAICS Cogen",C4620="Commercial NAICS Non-Cogen",C4620="industrial NAICS Cogen", C4620="industrial NAICS non-cogen")),FALSE,TRUE))</f>
        <v>0</v>
      </c>
      <c r="M4620">
        <f t="shared" si="217"/>
        <v>1.6233766233766235E-3</v>
      </c>
      <c r="N4620">
        <f t="shared" si="218"/>
        <v>0</v>
      </c>
    </row>
    <row r="4621" spans="1:14" x14ac:dyDescent="0.2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s="32">
        <f t="shared" si="216"/>
        <v>0</v>
      </c>
      <c r="J4621" t="str">
        <f>IF(K4621="natural gas",VLOOKUP(D4621,'Cross-Page Data'!$I$4:$J$13,2,FALSE),IF(K4621="solar",VLOOKUP('Form 923'!D4621,'Cross-Page Data'!$I$14:$J$117,2,FALSE),K4621))</f>
        <v>other</v>
      </c>
      <c r="K4621" t="str">
        <f>VLOOKUP(E4621,'Cross-Page Data'!$D$4:$F$48,3,FALSE)</f>
        <v>other</v>
      </c>
      <c r="L4621" t="b">
        <f>IF(AND($P$6=FALSE,OR(C4621="Commercial NAICS Cogen",C4621="Industrial NAICS Cogen",C4621="NAICS-22 Cogen")),FALSE,IF(AND($P$7=FALSE,OR(C4621="Commercial NAICS Cogen",C4621="Commercial NAICS Non-Cogen",C4621="industrial NAICS Cogen", C4621="industrial NAICS non-cogen")),FALSE,TRUE))</f>
        <v>0</v>
      </c>
      <c r="M4621">
        <f t="shared" si="217"/>
        <v>0.47889610389610388</v>
      </c>
      <c r="N4621">
        <f t="shared" si="218"/>
        <v>1</v>
      </c>
    </row>
    <row r="4622" spans="1:14" x14ac:dyDescent="0.2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s="32">
        <f t="shared" si="216"/>
        <v>4934811.0963846091</v>
      </c>
      <c r="J4622" t="str">
        <f>IF(K4622="natural gas",VLOOKUP(D4622,'Cross-Page Data'!$I$4:$J$13,2,FALSE),IF(K4622="solar",VLOOKUP('Form 923'!D4622,'Cross-Page Data'!$I$14:$J$117,2,FALSE),K4622))</f>
        <v>hard coal</v>
      </c>
      <c r="K4622" t="str">
        <f>VLOOKUP(E4622,'Cross-Page Data'!$D$4:$F$48,3,FALSE)</f>
        <v>hard coal</v>
      </c>
      <c r="L4622" t="b">
        <f>IF(AND($P$6=FALSE,OR(C4622="Commercial NAICS Cogen",C4622="Industrial NAICS Cogen",C4622="NAICS-22 Cogen")),FALSE,IF(AND($P$7=FALSE,OR(C4622="Commercial NAICS Cogen",C4622="Commercial NAICS Non-Cogen",C4622="industrial NAICS Cogen", C4622="industrial NAICS non-cogen")),FALSE,TRUE))</f>
        <v>0</v>
      </c>
      <c r="M4622">
        <f t="shared" si="217"/>
        <v>0.53469387755102038</v>
      </c>
      <c r="N4622">
        <f t="shared" si="218"/>
        <v>1</v>
      </c>
    </row>
    <row r="4623" spans="1:14" x14ac:dyDescent="0.2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s="32">
        <f t="shared" si="216"/>
        <v>4934800.1915736906</v>
      </c>
      <c r="J4623" t="str">
        <f>IF(K4623="natural gas",VLOOKUP(D4623,'Cross-Page Data'!$I$4:$J$13,2,FALSE),IF(K4623="solar",VLOOKUP('Form 923'!D4623,'Cross-Page Data'!$I$14:$J$117,2,FALSE),K4623))</f>
        <v>biomass</v>
      </c>
      <c r="K4623" t="str">
        <f>VLOOKUP(E4623,'Cross-Page Data'!$D$4:$F$48,3,FALSE)</f>
        <v>biomass</v>
      </c>
      <c r="L4623" t="b">
        <f>IF(AND($P$6=FALSE,OR(C4623="Commercial NAICS Cogen",C4623="Industrial NAICS Cogen",C4623="NAICS-22 Cogen")),FALSE,IF(AND($P$7=FALSE,OR(C4623="Commercial NAICS Cogen",C4623="Commercial NAICS Non-Cogen",C4623="industrial NAICS Cogen", C4623="industrial NAICS non-cogen")),FALSE,TRUE))</f>
        <v>0</v>
      </c>
      <c r="M4623">
        <f t="shared" si="217"/>
        <v>0.71710526315789469</v>
      </c>
      <c r="N4623">
        <f t="shared" si="218"/>
        <v>1</v>
      </c>
    </row>
    <row r="4624" spans="1:14" x14ac:dyDescent="0.2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s="32">
        <f t="shared" si="216"/>
        <v>4934739.0036897417</v>
      </c>
      <c r="J4624" t="str">
        <f>IF(K4624="natural gas",VLOOKUP(D4624,'Cross-Page Data'!$I$4:$J$13,2,FALSE),IF(K4624="solar",VLOOKUP('Form 923'!D4624,'Cross-Page Data'!$I$14:$J$117,2,FALSE),K4624))</f>
        <v>heavy or residual fuel oil</v>
      </c>
      <c r="K4624" t="str">
        <f>VLOOKUP(E4624,'Cross-Page Data'!$D$4:$F$48,3,FALSE)</f>
        <v>heavy or residual fuel oil</v>
      </c>
      <c r="L4624" t="b">
        <f>IF(AND($P$6=FALSE,OR(C4624="Commercial NAICS Cogen",C4624="Industrial NAICS Cogen",C4624="NAICS-22 Cogen")),FALSE,IF(AND($P$7=FALSE,OR(C4624="Commercial NAICS Cogen",C4624="Commercial NAICS Non-Cogen",C4624="industrial NAICS Cogen", C4624="industrial NAICS non-cogen")),FALSE,TRUE))</f>
        <v>0</v>
      </c>
      <c r="M4624">
        <f t="shared" si="217"/>
        <v>0.5381526104417671</v>
      </c>
      <c r="N4624">
        <f t="shared" si="218"/>
        <v>1</v>
      </c>
    </row>
    <row r="4625" spans="1:14" x14ac:dyDescent="0.2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s="32">
        <f t="shared" si="216"/>
        <v>4934800.2340999823</v>
      </c>
      <c r="J4625" t="str">
        <f>IF(K4625="natural gas",VLOOKUP(D4625,'Cross-Page Data'!$I$4:$J$13,2,FALSE),IF(K4625="solar",VLOOKUP('Form 923'!D4625,'Cross-Page Data'!$I$14:$J$117,2,FALSE),K4625))</f>
        <v>natural gas peaker</v>
      </c>
      <c r="K4625" t="str">
        <f>VLOOKUP(E4625,'Cross-Page Data'!$D$4:$F$48,3,FALSE)</f>
        <v>natural gas</v>
      </c>
      <c r="L4625" t="b">
        <f>IF(AND($P$6=FALSE,OR(C4625="Commercial NAICS Cogen",C4625="Industrial NAICS Cogen",C4625="NAICS-22 Cogen")),FALSE,IF(AND($P$7=FALSE,OR(C4625="Commercial NAICS Cogen",C4625="Commercial NAICS Non-Cogen",C4625="industrial NAICS Cogen", C4625="industrial NAICS non-cogen")),FALSE,TRUE))</f>
        <v>0</v>
      </c>
      <c r="M4625">
        <f t="shared" si="217"/>
        <v>0.70469135802469141</v>
      </c>
      <c r="N4625">
        <f t="shared" si="218"/>
        <v>1</v>
      </c>
    </row>
    <row r="4626" spans="1:14" x14ac:dyDescent="0.2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s="32">
        <f t="shared" si="216"/>
        <v>4934791.915456837</v>
      </c>
      <c r="J4626" t="str">
        <f>IF(K4626="natural gas",VLOOKUP(D4626,'Cross-Page Data'!$I$4:$J$13,2,FALSE),IF(K4626="solar",VLOOKUP('Form 923'!D4626,'Cross-Page Data'!$I$14:$J$117,2,FALSE),K4626))</f>
        <v>biomass</v>
      </c>
      <c r="K4626" t="str">
        <f>VLOOKUP(E4626,'Cross-Page Data'!$D$4:$F$48,3,FALSE)</f>
        <v>biomass</v>
      </c>
      <c r="L4626" t="b">
        <f>IF(AND($P$6=FALSE,OR(C4626="Commercial NAICS Cogen",C4626="Industrial NAICS Cogen",C4626="NAICS-22 Cogen")),FALSE,IF(AND($P$7=FALSE,OR(C4626="Commercial NAICS Cogen",C4626="Commercial NAICS Non-Cogen",C4626="industrial NAICS Cogen", C4626="industrial NAICS non-cogen")),FALSE,TRUE))</f>
        <v>0</v>
      </c>
      <c r="M4626">
        <f t="shared" si="217"/>
        <v>0.7182017543859649</v>
      </c>
      <c r="N4626">
        <f t="shared" si="218"/>
        <v>1</v>
      </c>
    </row>
    <row r="4627" spans="1:14" x14ac:dyDescent="0.2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s="32" t="str">
        <f t="shared" si="216"/>
        <v/>
      </c>
      <c r="J4627" t="str">
        <f>IF(K4627="natural gas",VLOOKUP(D4627,'Cross-Page Data'!$I$4:$J$13,2,FALSE),IF(K4627="solar",VLOOKUP('Form 923'!D4627,'Cross-Page Data'!$I$14:$J$117,2,FALSE),K4627))</f>
        <v>natural gas peaker</v>
      </c>
      <c r="K4627" t="str">
        <f>VLOOKUP(E4627,'Cross-Page Data'!$D$4:$F$48,3,FALSE)</f>
        <v>natural gas</v>
      </c>
      <c r="L4627" t="b">
        <f>IF(AND($P$6=FALSE,OR(C4627="Commercial NAICS Cogen",C4627="Industrial NAICS Cogen",C4627="NAICS-22 Cogen")),FALSE,IF(AND($P$7=FALSE,OR(C4627="Commercial NAICS Cogen",C4627="Commercial NAICS Non-Cogen",C4627="industrial NAICS Cogen", C4627="industrial NAICS non-cogen")),FALSE,TRUE))</f>
        <v>0</v>
      </c>
      <c r="M4627">
        <f t="shared" si="217"/>
        <v>4.9382716049382717E-4</v>
      </c>
      <c r="N4627">
        <f t="shared" si="218"/>
        <v>0</v>
      </c>
    </row>
    <row r="4628" spans="1:14" x14ac:dyDescent="0.2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s="32">
        <f t="shared" si="216"/>
        <v>8902007.3128870986</v>
      </c>
      <c r="J4628" t="str">
        <f>IF(K4628="natural gas",VLOOKUP(D4628,'Cross-Page Data'!$I$4:$J$13,2,FALSE),IF(K4628="solar",VLOOKUP('Form 923'!D4628,'Cross-Page Data'!$I$14:$J$117,2,FALSE),K4628))</f>
        <v>other</v>
      </c>
      <c r="K4628" t="str">
        <f>VLOOKUP(E4628,'Cross-Page Data'!$D$4:$F$48,3,FALSE)</f>
        <v>other</v>
      </c>
      <c r="L4628" t="b">
        <f>IF(AND($P$6=FALSE,OR(C4628="Commercial NAICS Cogen",C4628="Industrial NAICS Cogen",C4628="NAICS-22 Cogen")),FALSE,IF(AND($P$7=FALSE,OR(C4628="Commercial NAICS Cogen",C4628="Commercial NAICS Non-Cogen",C4628="industrial NAICS Cogen", C4628="industrial NAICS non-cogen")),FALSE,TRUE))</f>
        <v>0</v>
      </c>
      <c r="M4628">
        <f t="shared" si="217"/>
        <v>0.18506493506493507</v>
      </c>
      <c r="N4628">
        <f t="shared" si="218"/>
        <v>1</v>
      </c>
    </row>
    <row r="4629" spans="1:14" ht="26.25" x14ac:dyDescent="0.2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s="32" t="str">
        <f t="shared" si="216"/>
        <v/>
      </c>
      <c r="J4629" t="str">
        <f>IF(K4629="natural gas",VLOOKUP(D4629,'Cross-Page Data'!$I$4:$J$13,2,FALSE),IF(K4629="solar",VLOOKUP('Form 923'!D4629,'Cross-Page Data'!$I$14:$J$117,2,FALSE),K4629))</f>
        <v>heavy or residual fuel oil</v>
      </c>
      <c r="K4629" t="str">
        <f>VLOOKUP(E4629,'Cross-Page Data'!$D$4:$F$48,3,FALSE)</f>
        <v>heavy or residual fuel oil</v>
      </c>
      <c r="L4629" t="b">
        <f>IF(AND($P$6=FALSE,OR(C4629="Commercial NAICS Cogen",C4629="Industrial NAICS Cogen",C4629="NAICS-22 Cogen")),FALSE,IF(AND($P$7=FALSE,OR(C4629="Commercial NAICS Cogen",C4629="Commercial NAICS Non-Cogen",C4629="industrial NAICS Cogen", C4629="industrial NAICS non-cogen")),FALSE,TRUE))</f>
        <v>0</v>
      </c>
      <c r="M4629">
        <f t="shared" si="217"/>
        <v>4.0160642570281126E-4</v>
      </c>
      <c r="N4629">
        <f t="shared" si="218"/>
        <v>0</v>
      </c>
    </row>
    <row r="4630" spans="1:14" ht="26.25" x14ac:dyDescent="0.2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s="32">
        <f t="shared" si="216"/>
        <v>6604884.565321641</v>
      </c>
      <c r="J4630" t="str">
        <f>IF(K4630="natural gas",VLOOKUP(D4630,'Cross-Page Data'!$I$4:$J$13,2,FALSE),IF(K4630="solar",VLOOKUP('Form 923'!D4630,'Cross-Page Data'!$I$14:$J$117,2,FALSE),K4630))</f>
        <v>natural gas peaker</v>
      </c>
      <c r="K4630" t="str">
        <f>VLOOKUP(E4630,'Cross-Page Data'!$D$4:$F$48,3,FALSE)</f>
        <v>natural gas</v>
      </c>
      <c r="L4630" t="b">
        <f>IF(AND($P$6=FALSE,OR(C4630="Commercial NAICS Cogen",C4630="Industrial NAICS Cogen",C4630="NAICS-22 Cogen")),FALSE,IF(AND($P$7=FALSE,OR(C4630="Commercial NAICS Cogen",C4630="Commercial NAICS Non-Cogen",C4630="industrial NAICS Cogen", C4630="industrial NAICS non-cogen")),FALSE,TRUE))</f>
        <v>0</v>
      </c>
      <c r="M4630">
        <f t="shared" si="217"/>
        <v>0.61629629629629634</v>
      </c>
      <c r="N4630">
        <f t="shared" si="218"/>
        <v>1</v>
      </c>
    </row>
    <row r="4631" spans="1:14" ht="26.25" x14ac:dyDescent="0.2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s="32" t="str">
        <f t="shared" si="216"/>
        <v/>
      </c>
      <c r="J4631" t="str">
        <f>IF(K4631="natural gas",VLOOKUP(D4631,'Cross-Page Data'!$I$4:$J$13,2,FALSE),IF(K4631="solar",VLOOKUP('Form 923'!D4631,'Cross-Page Data'!$I$14:$J$117,2,FALSE),K4631))</f>
        <v>heavy or residual fuel oil</v>
      </c>
      <c r="K4631" t="str">
        <f>VLOOKUP(E4631,'Cross-Page Data'!$D$4:$F$48,3,FALSE)</f>
        <v>heavy or residual fuel oil</v>
      </c>
      <c r="L4631" t="b">
        <f>IF(AND($P$6=FALSE,OR(C4631="Commercial NAICS Cogen",C4631="Industrial NAICS Cogen",C4631="NAICS-22 Cogen")),FALSE,IF(AND($P$7=FALSE,OR(C4631="Commercial NAICS Cogen",C4631="Commercial NAICS Non-Cogen",C4631="industrial NAICS Cogen", C4631="industrial NAICS non-cogen")),FALSE,TRUE))</f>
        <v>0</v>
      </c>
      <c r="M4631">
        <f t="shared" si="217"/>
        <v>4.0160642570281126E-4</v>
      </c>
      <c r="N4631">
        <f t="shared" si="218"/>
        <v>0</v>
      </c>
    </row>
    <row r="4632" spans="1:14" x14ac:dyDescent="0.2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s="32">
        <f t="shared" si="216"/>
        <v>4083720.4299973883</v>
      </c>
      <c r="J4632" t="str">
        <f>IF(K4632="natural gas",VLOOKUP(D4632,'Cross-Page Data'!$I$4:$J$13,2,FALSE),IF(K4632="solar",VLOOKUP('Form 923'!D4632,'Cross-Page Data'!$I$14:$J$117,2,FALSE),K4632))</f>
        <v>hard coal</v>
      </c>
      <c r="K4632" t="str">
        <f>VLOOKUP(E4632,'Cross-Page Data'!$D$4:$F$48,3,FALSE)</f>
        <v>hard coal</v>
      </c>
      <c r="L4632" t="b">
        <f>IF(AND($P$6=FALSE,OR(C4632="Commercial NAICS Cogen",C4632="Industrial NAICS Cogen",C4632="NAICS-22 Cogen")),FALSE,IF(AND($P$7=FALSE,OR(C4632="Commercial NAICS Cogen",C4632="Commercial NAICS Non-Cogen",C4632="industrial NAICS Cogen", C4632="industrial NAICS non-cogen")),FALSE,TRUE))</f>
        <v>0</v>
      </c>
      <c r="M4632">
        <f t="shared" si="217"/>
        <v>0.56462585034013602</v>
      </c>
      <c r="N4632">
        <f t="shared" si="218"/>
        <v>1</v>
      </c>
    </row>
    <row r="4633" spans="1:14" x14ac:dyDescent="0.2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s="32">
        <f t="shared" si="216"/>
        <v>4083968.0747688119</v>
      </c>
      <c r="J4633" t="str">
        <f>IF(K4633="natural gas",VLOOKUP(D4633,'Cross-Page Data'!$I$4:$J$13,2,FALSE),IF(K4633="solar",VLOOKUP('Form 923'!D4633,'Cross-Page Data'!$I$14:$J$117,2,FALSE),K4633))</f>
        <v>biomass</v>
      </c>
      <c r="K4633" t="str">
        <f>VLOOKUP(E4633,'Cross-Page Data'!$D$4:$F$48,3,FALSE)</f>
        <v>biomass</v>
      </c>
      <c r="L4633" t="b">
        <f>IF(AND($P$6=FALSE,OR(C4633="Commercial NAICS Cogen",C4633="Industrial NAICS Cogen",C4633="NAICS-22 Cogen")),FALSE,IF(AND($P$7=FALSE,OR(C4633="Commercial NAICS Cogen",C4633="Commercial NAICS Non-Cogen",C4633="industrial NAICS Cogen", C4633="industrial NAICS non-cogen")),FALSE,TRUE))</f>
        <v>0</v>
      </c>
      <c r="M4633">
        <f t="shared" si="217"/>
        <v>0.81359649122807021</v>
      </c>
      <c r="N4633">
        <f t="shared" si="218"/>
        <v>1</v>
      </c>
    </row>
    <row r="4634" spans="1:14" x14ac:dyDescent="0.2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s="32">
        <f t="shared" si="216"/>
        <v>4083976.5561388307</v>
      </c>
      <c r="J4634" t="str">
        <f>IF(K4634="natural gas",VLOOKUP(D4634,'Cross-Page Data'!$I$4:$J$13,2,FALSE),IF(K4634="solar",VLOOKUP('Form 923'!D4634,'Cross-Page Data'!$I$14:$J$117,2,FALSE),K4634))</f>
        <v>natural gas peaker</v>
      </c>
      <c r="K4634" t="str">
        <f>VLOOKUP(E4634,'Cross-Page Data'!$D$4:$F$48,3,FALSE)</f>
        <v>natural gas</v>
      </c>
      <c r="L4634" t="b">
        <f>IF(AND($P$6=FALSE,OR(C4634="Commercial NAICS Cogen",C4634="Industrial NAICS Cogen",C4634="NAICS-22 Cogen")),FALSE,IF(AND($P$7=FALSE,OR(C4634="Commercial NAICS Cogen",C4634="Commercial NAICS Non-Cogen",C4634="industrial NAICS Cogen", C4634="industrial NAICS non-cogen")),FALSE,TRUE))</f>
        <v>0</v>
      </c>
      <c r="M4634">
        <f t="shared" si="217"/>
        <v>0.78913580246913584</v>
      </c>
      <c r="N4634">
        <f t="shared" si="218"/>
        <v>1</v>
      </c>
    </row>
    <row r="4635" spans="1:14" x14ac:dyDescent="0.2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s="32">
        <f t="shared" si="216"/>
        <v>4083933.9485429311</v>
      </c>
      <c r="J4635" t="str">
        <f>IF(K4635="natural gas",VLOOKUP(D4635,'Cross-Page Data'!$I$4:$J$13,2,FALSE),IF(K4635="solar",VLOOKUP('Form 923'!D4635,'Cross-Page Data'!$I$14:$J$117,2,FALSE),K4635))</f>
        <v>heavy or residual fuel oil</v>
      </c>
      <c r="K4635" t="str">
        <f>VLOOKUP(E4635,'Cross-Page Data'!$D$4:$F$48,3,FALSE)</f>
        <v>heavy or residual fuel oil</v>
      </c>
      <c r="L4635" t="b">
        <f>IF(AND($P$6=FALSE,OR(C4635="Commercial NAICS Cogen",C4635="Industrial NAICS Cogen",C4635="NAICS-22 Cogen")),FALSE,IF(AND($P$7=FALSE,OR(C4635="Commercial NAICS Cogen",C4635="Commercial NAICS Non-Cogen",C4635="industrial NAICS Cogen", C4635="industrial NAICS non-cogen")),FALSE,TRUE))</f>
        <v>0</v>
      </c>
      <c r="M4635">
        <f t="shared" si="217"/>
        <v>0.56465863453815257</v>
      </c>
      <c r="N4635">
        <f t="shared" si="218"/>
        <v>1</v>
      </c>
    </row>
    <row r="4636" spans="1:14" x14ac:dyDescent="0.2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s="32">
        <f t="shared" si="216"/>
        <v>4083752.3310435992</v>
      </c>
      <c r="J4636" t="str">
        <f>IF(K4636="natural gas",VLOOKUP(D4636,'Cross-Page Data'!$I$4:$J$13,2,FALSE),IF(K4636="solar",VLOOKUP('Form 923'!D4636,'Cross-Page Data'!$I$14:$J$117,2,FALSE),K4636))</f>
        <v>biomass</v>
      </c>
      <c r="K4636" t="str">
        <f>VLOOKUP(E4636,'Cross-Page Data'!$D$4:$F$48,3,FALSE)</f>
        <v>biomass</v>
      </c>
      <c r="L4636" t="b">
        <f>IF(AND($P$6=FALSE,OR(C4636="Commercial NAICS Cogen",C4636="Industrial NAICS Cogen",C4636="NAICS-22 Cogen")),FALSE,IF(AND($P$7=FALSE,OR(C4636="Commercial NAICS Cogen",C4636="Commercial NAICS Non-Cogen",C4636="industrial NAICS Cogen", C4636="industrial NAICS non-cogen")),FALSE,TRUE))</f>
        <v>0</v>
      </c>
      <c r="M4636">
        <f t="shared" si="217"/>
        <v>0.8146929824561403</v>
      </c>
      <c r="N4636">
        <f t="shared" si="218"/>
        <v>1</v>
      </c>
    </row>
    <row r="4637" spans="1:14" x14ac:dyDescent="0.2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s="32">
        <f t="shared" si="216"/>
        <v>4083907.8642468313</v>
      </c>
      <c r="J4637" t="str">
        <f>IF(K4637="natural gas",VLOOKUP(D4637,'Cross-Page Data'!$I$4:$J$13,2,FALSE),IF(K4637="solar",VLOOKUP('Form 923'!D4637,'Cross-Page Data'!$I$14:$J$117,2,FALSE),K4637))</f>
        <v>other</v>
      </c>
      <c r="K4637" t="str">
        <f>VLOOKUP(E4637,'Cross-Page Data'!$D$4:$F$48,3,FALSE)</f>
        <v>other</v>
      </c>
      <c r="L4637" t="b">
        <f>IF(AND($P$6=FALSE,OR(C4637="Commercial NAICS Cogen",C4637="Industrial NAICS Cogen",C4637="NAICS-22 Cogen")),FALSE,IF(AND($P$7=FALSE,OR(C4637="Commercial NAICS Cogen",C4637="Commercial NAICS Non-Cogen",C4637="industrial NAICS Cogen", C4637="industrial NAICS non-cogen")),FALSE,TRUE))</f>
        <v>0</v>
      </c>
      <c r="M4637">
        <f t="shared" si="217"/>
        <v>0.4707792207792208</v>
      </c>
      <c r="N4637">
        <f t="shared" si="218"/>
        <v>1</v>
      </c>
    </row>
    <row r="4638" spans="1:14" x14ac:dyDescent="0.2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s="32">
        <f t="shared" si="216"/>
        <v>4083975.454082055</v>
      </c>
      <c r="J4638" t="str">
        <f>IF(K4638="natural gas",VLOOKUP(D4638,'Cross-Page Data'!$I$4:$J$13,2,FALSE),IF(K4638="solar",VLOOKUP('Form 923'!D4638,'Cross-Page Data'!$I$14:$J$117,2,FALSE),K4638))</f>
        <v>biomass</v>
      </c>
      <c r="K4638" t="str">
        <f>VLOOKUP(E4638,'Cross-Page Data'!$D$4:$F$48,3,FALSE)</f>
        <v>biomass</v>
      </c>
      <c r="L4638" t="b">
        <f>IF(AND($P$6=FALSE,OR(C4638="Commercial NAICS Cogen",C4638="Industrial NAICS Cogen",C4638="NAICS-22 Cogen")),FALSE,IF(AND($P$7=FALSE,OR(C4638="Commercial NAICS Cogen",C4638="Commercial NAICS Non-Cogen",C4638="industrial NAICS Cogen", C4638="industrial NAICS non-cogen")),FALSE,TRUE))</f>
        <v>0</v>
      </c>
      <c r="M4638">
        <f t="shared" si="217"/>
        <v>0.8125</v>
      </c>
      <c r="N4638">
        <f t="shared" si="218"/>
        <v>1</v>
      </c>
    </row>
    <row r="4639" spans="1:14" x14ac:dyDescent="0.2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s="32">
        <f t="shared" si="216"/>
        <v>0</v>
      </c>
      <c r="J4639" t="str">
        <f>IF(K4639="natural gas",VLOOKUP(D4639,'Cross-Page Data'!$I$4:$J$13,2,FALSE),IF(K4639="solar",VLOOKUP('Form 923'!D4639,'Cross-Page Data'!$I$14:$J$117,2,FALSE),K4639))</f>
        <v>natural gas nonpeaker</v>
      </c>
      <c r="K4639" t="str">
        <f>VLOOKUP(E4639,'Cross-Page Data'!$D$4:$F$48,3,FALSE)</f>
        <v>natural gas</v>
      </c>
      <c r="L4639" t="b">
        <f>IF(AND($P$6=FALSE,OR(C4639="Commercial NAICS Cogen",C4639="Industrial NAICS Cogen",C4639="NAICS-22 Cogen")),FALSE,IF(AND($P$7=FALSE,OR(C4639="Commercial NAICS Cogen",C4639="Commercial NAICS Non-Cogen",C4639="industrial NAICS Cogen", C4639="industrial NAICS non-cogen")),FALSE,TRUE))</f>
        <v>0</v>
      </c>
      <c r="M4639">
        <f t="shared" si="217"/>
        <v>0.77302325581395348</v>
      </c>
      <c r="N4639">
        <f t="shared" si="218"/>
        <v>1</v>
      </c>
    </row>
    <row r="4640" spans="1:14" x14ac:dyDescent="0.2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s="32">
        <f t="shared" si="216"/>
        <v>11373225.286723882</v>
      </c>
      <c r="J4640" t="str">
        <f>IF(K4640="natural gas",VLOOKUP(D4640,'Cross-Page Data'!$I$4:$J$13,2,FALSE),IF(K4640="solar",VLOOKUP('Form 923'!D4640,'Cross-Page Data'!$I$14:$J$117,2,FALSE),K4640))</f>
        <v>other</v>
      </c>
      <c r="K4640" t="str">
        <f>VLOOKUP(E4640,'Cross-Page Data'!$D$4:$F$48,3,FALSE)</f>
        <v>other</v>
      </c>
      <c r="L4640" t="b">
        <f>IF(AND($P$6=FALSE,OR(C4640="Commercial NAICS Cogen",C4640="Industrial NAICS Cogen",C4640="NAICS-22 Cogen")),FALSE,IF(AND($P$7=FALSE,OR(C4640="Commercial NAICS Cogen",C4640="Commercial NAICS Non-Cogen",C4640="industrial NAICS Cogen", C4640="industrial NAICS non-cogen")),FALSE,TRUE))</f>
        <v>0</v>
      </c>
      <c r="M4640">
        <f t="shared" si="217"/>
        <v>0.10551948051948051</v>
      </c>
      <c r="N4640">
        <f t="shared" si="218"/>
        <v>1</v>
      </c>
    </row>
    <row r="4641" spans="1:14" x14ac:dyDescent="0.2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s="32">
        <f t="shared" si="216"/>
        <v>12154461.617585005</v>
      </c>
      <c r="J4641" t="str">
        <f>IF(K4641="natural gas",VLOOKUP(D4641,'Cross-Page Data'!$I$4:$J$13,2,FALSE),IF(K4641="solar",VLOOKUP('Form 923'!D4641,'Cross-Page Data'!$I$14:$J$117,2,FALSE),K4641))</f>
        <v>natural gas nonpeaker</v>
      </c>
      <c r="K4641" t="str">
        <f>VLOOKUP(E4641,'Cross-Page Data'!$D$4:$F$48,3,FALSE)</f>
        <v>natural gas</v>
      </c>
      <c r="L4641" t="b">
        <f>IF(AND($P$6=FALSE,OR(C4641="Commercial NAICS Cogen",C4641="Industrial NAICS Cogen",C4641="NAICS-22 Cogen")),FALSE,IF(AND($P$7=FALSE,OR(C4641="Commercial NAICS Cogen",C4641="Commercial NAICS Non-Cogen",C4641="industrial NAICS Cogen", C4641="industrial NAICS non-cogen")),FALSE,TRUE))</f>
        <v>0</v>
      </c>
      <c r="M4641">
        <f t="shared" si="217"/>
        <v>7.5348837209302327E-2</v>
      </c>
      <c r="N4641">
        <f t="shared" si="218"/>
        <v>1</v>
      </c>
    </row>
    <row r="4642" spans="1:14" x14ac:dyDescent="0.2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s="32" t="str">
        <f t="shared" si="216"/>
        <v/>
      </c>
      <c r="J4642" t="str">
        <f>IF(K4642="natural gas",VLOOKUP(D4642,'Cross-Page Data'!$I$4:$J$13,2,FALSE),IF(K4642="solar",VLOOKUP('Form 923'!D4642,'Cross-Page Data'!$I$14:$J$117,2,FALSE),K4642))</f>
        <v>other</v>
      </c>
      <c r="K4642" t="str">
        <f>VLOOKUP(E4642,'Cross-Page Data'!$D$4:$F$48,3,FALSE)</f>
        <v>other</v>
      </c>
      <c r="L4642" t="b">
        <f>IF(AND($P$6=FALSE,OR(C4642="Commercial NAICS Cogen",C4642="Industrial NAICS Cogen",C4642="NAICS-22 Cogen")),FALSE,IF(AND($P$7=FALSE,OR(C4642="Commercial NAICS Cogen",C4642="Commercial NAICS Non-Cogen",C4642="industrial NAICS Cogen", C4642="industrial NAICS non-cogen")),FALSE,TRUE))</f>
        <v>0</v>
      </c>
      <c r="M4642">
        <f t="shared" si="217"/>
        <v>1.6233766233766235E-3</v>
      </c>
      <c r="N4642">
        <f t="shared" si="218"/>
        <v>0</v>
      </c>
    </row>
    <row r="4643" spans="1:14" x14ac:dyDescent="0.2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s="32">
        <f t="shared" si="216"/>
        <v>8901962.565873161</v>
      </c>
      <c r="J4643" t="str">
        <f>IF(K4643="natural gas",VLOOKUP(D4643,'Cross-Page Data'!$I$4:$J$13,2,FALSE),IF(K4643="solar",VLOOKUP('Form 923'!D4643,'Cross-Page Data'!$I$14:$J$117,2,FALSE),K4643))</f>
        <v>hydro</v>
      </c>
      <c r="K4643" t="str">
        <f>VLOOKUP(E4643,'Cross-Page Data'!$D$4:$F$48,3,FALSE)</f>
        <v>hydro</v>
      </c>
      <c r="L4643" t="b">
        <f>IF(AND($P$6=FALSE,OR(C4643="Commercial NAICS Cogen",C4643="Industrial NAICS Cogen",C4643="NAICS-22 Cogen")),FALSE,IF(AND($P$7=FALSE,OR(C4643="Commercial NAICS Cogen",C4643="Commercial NAICS Non-Cogen",C4643="industrial NAICS Cogen", C4643="industrial NAICS non-cogen")),FALSE,TRUE))</f>
        <v>1</v>
      </c>
      <c r="M4643">
        <f t="shared" si="217"/>
        <v>0.76975476839237056</v>
      </c>
      <c r="N4643">
        <f t="shared" si="218"/>
        <v>1</v>
      </c>
    </row>
    <row r="4644" spans="1:14" ht="26.25" x14ac:dyDescent="0.2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s="32">
        <f t="shared" si="216"/>
        <v>8357142.8571428573</v>
      </c>
      <c r="J4644" t="str">
        <f>IF(K4644="natural gas",VLOOKUP(D4644,'Cross-Page Data'!$I$4:$J$13,2,FALSE),IF(K4644="solar",VLOOKUP('Form 923'!D4644,'Cross-Page Data'!$I$14:$J$117,2,FALSE),K4644))</f>
        <v>natural gas peaker</v>
      </c>
      <c r="K4644" t="str">
        <f>VLOOKUP(E4644,'Cross-Page Data'!$D$4:$F$48,3,FALSE)</f>
        <v>natural gas</v>
      </c>
      <c r="L4644" t="b">
        <f>IF(AND($P$6=FALSE,OR(C4644="Commercial NAICS Cogen",C4644="Industrial NAICS Cogen",C4644="NAICS-22 Cogen")),FALSE,IF(AND($P$7=FALSE,OR(C4644="Commercial NAICS Cogen",C4644="Commercial NAICS Non-Cogen",C4644="industrial NAICS Cogen", C4644="industrial NAICS non-cogen")),FALSE,TRUE))</f>
        <v>0</v>
      </c>
      <c r="M4644">
        <f t="shared" si="217"/>
        <v>0.57876543209876541</v>
      </c>
      <c r="N4644">
        <f t="shared" si="218"/>
        <v>1</v>
      </c>
    </row>
    <row r="4645" spans="1:14" ht="26.25" x14ac:dyDescent="0.2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s="32" t="str">
        <f t="shared" si="216"/>
        <v/>
      </c>
      <c r="J4645" t="str">
        <f>IF(K4645="natural gas",VLOOKUP(D4645,'Cross-Page Data'!$I$4:$J$13,2,FALSE),IF(K4645="solar",VLOOKUP('Form 923'!D4645,'Cross-Page Data'!$I$14:$J$117,2,FALSE),K4645))</f>
        <v>other</v>
      </c>
      <c r="K4645" t="str">
        <f>VLOOKUP(E4645,'Cross-Page Data'!$D$4:$F$48,3,FALSE)</f>
        <v>other</v>
      </c>
      <c r="L4645" t="b">
        <f>IF(AND($P$6=FALSE,OR(C4645="Commercial NAICS Cogen",C4645="Industrial NAICS Cogen",C4645="NAICS-22 Cogen")),FALSE,IF(AND($P$7=FALSE,OR(C4645="Commercial NAICS Cogen",C4645="Commercial NAICS Non-Cogen",C4645="industrial NAICS Cogen", C4645="industrial NAICS non-cogen")),FALSE,TRUE))</f>
        <v>0</v>
      </c>
      <c r="M4645">
        <f t="shared" si="217"/>
        <v>1.6233766233766235E-3</v>
      </c>
      <c r="N4645">
        <f t="shared" si="218"/>
        <v>0</v>
      </c>
    </row>
    <row r="4646" spans="1:14" x14ac:dyDescent="0.2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s="32">
        <f t="shared" si="216"/>
        <v>8902031.8806868717</v>
      </c>
      <c r="J4646" t="str">
        <f>IF(K4646="natural gas",VLOOKUP(D4646,'Cross-Page Data'!$I$4:$J$13,2,FALSE),IF(K4646="solar",VLOOKUP('Form 923'!D4646,'Cross-Page Data'!$I$14:$J$117,2,FALSE),K4646))</f>
        <v>hydro</v>
      </c>
      <c r="K4646" t="str">
        <f>VLOOKUP(E4646,'Cross-Page Data'!$D$4:$F$48,3,FALSE)</f>
        <v>hydro</v>
      </c>
      <c r="L4646" t="b">
        <f>IF(AND($P$6=FALSE,OR(C4646="Commercial NAICS Cogen",C4646="Industrial NAICS Cogen",C4646="NAICS-22 Cogen")),FALSE,IF(AND($P$7=FALSE,OR(C4646="Commercial NAICS Cogen",C4646="Commercial NAICS Non-Cogen",C4646="industrial NAICS Cogen", C4646="industrial NAICS non-cogen")),FALSE,TRUE))</f>
        <v>1</v>
      </c>
      <c r="M4646">
        <f t="shared" si="217"/>
        <v>0.18460490463215259</v>
      </c>
      <c r="N4646">
        <f t="shared" si="218"/>
        <v>1</v>
      </c>
    </row>
    <row r="4647" spans="1:14" x14ac:dyDescent="0.2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s="32">
        <f t="shared" si="216"/>
        <v>8902036.4902717844</v>
      </c>
      <c r="J4647" t="str">
        <f>IF(K4647="natural gas",VLOOKUP(D4647,'Cross-Page Data'!$I$4:$J$13,2,FALSE),IF(K4647="solar",VLOOKUP('Form 923'!D4647,'Cross-Page Data'!$I$14:$J$117,2,FALSE),K4647))</f>
        <v>hydro</v>
      </c>
      <c r="K4647" t="str">
        <f>VLOOKUP(E4647,'Cross-Page Data'!$D$4:$F$48,3,FALSE)</f>
        <v>hydro</v>
      </c>
      <c r="L4647" t="b">
        <f>IF(AND($P$6=FALSE,OR(C4647="Commercial NAICS Cogen",C4647="Industrial NAICS Cogen",C4647="NAICS-22 Cogen")),FALSE,IF(AND($P$7=FALSE,OR(C4647="Commercial NAICS Cogen",C4647="Commercial NAICS Non-Cogen",C4647="industrial NAICS Cogen", C4647="industrial NAICS non-cogen")),FALSE,TRUE))</f>
        <v>1</v>
      </c>
      <c r="M4647">
        <f t="shared" si="217"/>
        <v>0.17166212534059946</v>
      </c>
      <c r="N4647">
        <f t="shared" si="218"/>
        <v>1</v>
      </c>
    </row>
    <row r="4648" spans="1:14" x14ac:dyDescent="0.2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s="32">
        <f t="shared" si="216"/>
        <v>8901950.4171072729</v>
      </c>
      <c r="J4648" t="str">
        <f>IF(K4648="natural gas",VLOOKUP(D4648,'Cross-Page Data'!$I$4:$J$13,2,FALSE),IF(K4648="solar",VLOOKUP('Form 923'!D4648,'Cross-Page Data'!$I$14:$J$117,2,FALSE),K4648))</f>
        <v>hydro</v>
      </c>
      <c r="K4648" t="str">
        <f>VLOOKUP(E4648,'Cross-Page Data'!$D$4:$F$48,3,FALSE)</f>
        <v>hydro</v>
      </c>
      <c r="L4648" t="b">
        <f>IF(AND($P$6=FALSE,OR(C4648="Commercial NAICS Cogen",C4648="Industrial NAICS Cogen",C4648="NAICS-22 Cogen")),FALSE,IF(AND($P$7=FALSE,OR(C4648="Commercial NAICS Cogen",C4648="Commercial NAICS Non-Cogen",C4648="industrial NAICS Cogen", C4648="industrial NAICS non-cogen")),FALSE,TRUE))</f>
        <v>1</v>
      </c>
      <c r="M4648">
        <f t="shared" si="217"/>
        <v>0.79223433242506813</v>
      </c>
      <c r="N4648">
        <f t="shared" si="218"/>
        <v>1</v>
      </c>
    </row>
    <row r="4649" spans="1:14" x14ac:dyDescent="0.2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s="32">
        <f t="shared" si="216"/>
        <v>8901984.456349507</v>
      </c>
      <c r="J4649" t="str">
        <f>IF(K4649="natural gas",VLOOKUP(D4649,'Cross-Page Data'!$I$4:$J$13,2,FALSE),IF(K4649="solar",VLOOKUP('Form 923'!D4649,'Cross-Page Data'!$I$14:$J$117,2,FALSE),K4649))</f>
        <v>hydro</v>
      </c>
      <c r="K4649" t="str">
        <f>VLOOKUP(E4649,'Cross-Page Data'!$D$4:$F$48,3,FALSE)</f>
        <v>hydro</v>
      </c>
      <c r="L4649" t="b">
        <f>IF(AND($P$6=FALSE,OR(C4649="Commercial NAICS Cogen",C4649="Industrial NAICS Cogen",C4649="NAICS-22 Cogen")),FALSE,IF(AND($P$7=FALSE,OR(C4649="Commercial NAICS Cogen",C4649="Commercial NAICS Non-Cogen",C4649="industrial NAICS Cogen", C4649="industrial NAICS non-cogen")),FALSE,TRUE))</f>
        <v>1</v>
      </c>
      <c r="M4649">
        <f t="shared" si="217"/>
        <v>0.69277929155313356</v>
      </c>
      <c r="N4649">
        <f t="shared" si="218"/>
        <v>1</v>
      </c>
    </row>
    <row r="4650" spans="1:14" x14ac:dyDescent="0.2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s="32">
        <f t="shared" si="216"/>
        <v>8901935.1464435142</v>
      </c>
      <c r="J4650" t="str">
        <f>IF(K4650="natural gas",VLOOKUP(D4650,'Cross-Page Data'!$I$4:$J$13,2,FALSE),IF(K4650="solar",VLOOKUP('Form 923'!D4650,'Cross-Page Data'!$I$14:$J$117,2,FALSE),K4650))</f>
        <v>hydro</v>
      </c>
      <c r="K4650" t="str">
        <f>VLOOKUP(E4650,'Cross-Page Data'!$D$4:$F$48,3,FALSE)</f>
        <v>hydro</v>
      </c>
      <c r="L4650" t="b">
        <f>IF(AND($P$6=FALSE,OR(C4650="Commercial NAICS Cogen",C4650="Industrial NAICS Cogen",C4650="NAICS-22 Cogen")),FALSE,IF(AND($P$7=FALSE,OR(C4650="Commercial NAICS Cogen",C4650="Commercial NAICS Non-Cogen",C4650="industrial NAICS Cogen", C4650="industrial NAICS non-cogen")),FALSE,TRUE))</f>
        <v>1</v>
      </c>
      <c r="M4650">
        <f t="shared" si="217"/>
        <v>0.81607629427792916</v>
      </c>
      <c r="N4650">
        <f t="shared" si="218"/>
        <v>1</v>
      </c>
    </row>
    <row r="4651" spans="1:14" x14ac:dyDescent="0.2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s="32">
        <f t="shared" si="216"/>
        <v>8906508.0938222669</v>
      </c>
      <c r="J4651" t="str">
        <f>IF(K4651="natural gas",VLOOKUP(D4651,'Cross-Page Data'!$I$4:$J$13,2,FALSE),IF(K4651="solar",VLOOKUP('Form 923'!D4651,'Cross-Page Data'!$I$14:$J$117,2,FALSE),K4651))</f>
        <v>solar pv</v>
      </c>
      <c r="K4651" t="str">
        <f>VLOOKUP(E4651,'Cross-Page Data'!$D$4:$F$48,3,FALSE)</f>
        <v>solar</v>
      </c>
      <c r="L4651" t="b">
        <f>IF(AND($P$6=FALSE,OR(C4651="Commercial NAICS Cogen",C4651="Industrial NAICS Cogen",C4651="NAICS-22 Cogen")),FALSE,IF(AND($P$7=FALSE,OR(C4651="Commercial NAICS Cogen",C4651="Commercial NAICS Non-Cogen",C4651="industrial NAICS Cogen", C4651="industrial NAICS non-cogen")),FALSE,TRUE))</f>
        <v>0</v>
      </c>
      <c r="M4651">
        <f t="shared" si="217"/>
        <v>5.6764427625354778E-3</v>
      </c>
      <c r="N4651">
        <f t="shared" si="218"/>
        <v>0</v>
      </c>
    </row>
    <row r="4652" spans="1:14" x14ac:dyDescent="0.2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s="32">
        <f t="shared" si="216"/>
        <v>4449276.9658952598</v>
      </c>
      <c r="J4652" t="str">
        <f>IF(K4652="natural gas",VLOOKUP(D4652,'Cross-Page Data'!$I$4:$J$13,2,FALSE),IF(K4652="solar",VLOOKUP('Form 923'!D4652,'Cross-Page Data'!$I$14:$J$117,2,FALSE),K4652))</f>
        <v>heavy or residual fuel oil</v>
      </c>
      <c r="K4652" t="str">
        <f>VLOOKUP(E4652,'Cross-Page Data'!$D$4:$F$48,3,FALSE)</f>
        <v>heavy or residual fuel oil</v>
      </c>
      <c r="L4652" t="b">
        <f>IF(AND($P$6=FALSE,OR(C4652="Commercial NAICS Cogen",C4652="Industrial NAICS Cogen",C4652="NAICS-22 Cogen")),FALSE,IF(AND($P$7=FALSE,OR(C4652="Commercial NAICS Cogen",C4652="Commercial NAICS Non-Cogen",C4652="industrial NAICS Cogen", C4652="industrial NAICS non-cogen")),FALSE,TRUE))</f>
        <v>0</v>
      </c>
      <c r="M4652">
        <f t="shared" si="217"/>
        <v>0.55341365461847392</v>
      </c>
      <c r="N4652">
        <f t="shared" si="218"/>
        <v>1</v>
      </c>
    </row>
    <row r="4653" spans="1:14" x14ac:dyDescent="0.2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s="32">
        <f t="shared" si="216"/>
        <v>4489093.312092226</v>
      </c>
      <c r="J4653" t="str">
        <f>IF(K4653="natural gas",VLOOKUP(D4653,'Cross-Page Data'!$I$4:$J$13,2,FALSE),IF(K4653="solar",VLOOKUP('Form 923'!D4653,'Cross-Page Data'!$I$14:$J$117,2,FALSE),K4653))</f>
        <v>natural gas peaker</v>
      </c>
      <c r="K4653" t="str">
        <f>VLOOKUP(E4653,'Cross-Page Data'!$D$4:$F$48,3,FALSE)</f>
        <v>natural gas</v>
      </c>
      <c r="L4653" t="b">
        <f>IF(AND($P$6=FALSE,OR(C4653="Commercial NAICS Cogen",C4653="Industrial NAICS Cogen",C4653="NAICS-22 Cogen")),FALSE,IF(AND($P$7=FALSE,OR(C4653="Commercial NAICS Cogen",C4653="Commercial NAICS Non-Cogen",C4653="industrial NAICS Cogen", C4653="industrial NAICS non-cogen")),FALSE,TRUE))</f>
        <v>0</v>
      </c>
      <c r="M4653">
        <f t="shared" si="217"/>
        <v>0.75012345679012349</v>
      </c>
      <c r="N4653">
        <f t="shared" si="218"/>
        <v>1</v>
      </c>
    </row>
    <row r="4654" spans="1:14" x14ac:dyDescent="0.2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s="32">
        <f t="shared" si="216"/>
        <v>5075794.9431947814</v>
      </c>
      <c r="J4654" t="str">
        <f>IF(K4654="natural gas",VLOOKUP(D4654,'Cross-Page Data'!$I$4:$J$13,2,FALSE),IF(K4654="solar",VLOOKUP('Form 923'!D4654,'Cross-Page Data'!$I$14:$J$117,2,FALSE),K4654))</f>
        <v>biomass</v>
      </c>
      <c r="K4654" t="str">
        <f>VLOOKUP(E4654,'Cross-Page Data'!$D$4:$F$48,3,FALSE)</f>
        <v>biomass</v>
      </c>
      <c r="L4654" t="b">
        <f>IF(AND($P$6=FALSE,OR(C4654="Commercial NAICS Cogen",C4654="Industrial NAICS Cogen",C4654="NAICS-22 Cogen")),FALSE,IF(AND($P$7=FALSE,OR(C4654="Commercial NAICS Cogen",C4654="Commercial NAICS Non-Cogen",C4654="industrial NAICS Cogen", C4654="industrial NAICS non-cogen")),FALSE,TRUE))</f>
        <v>0</v>
      </c>
      <c r="M4654">
        <f t="shared" si="217"/>
        <v>0.69517543859649122</v>
      </c>
      <c r="N4654">
        <f t="shared" si="218"/>
        <v>1</v>
      </c>
    </row>
    <row r="4655" spans="1:14" x14ac:dyDescent="0.2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s="32">
        <f t="shared" si="216"/>
        <v>5075757.5959294885</v>
      </c>
      <c r="J4655" t="str">
        <f>IF(K4655="natural gas",VLOOKUP(D4655,'Cross-Page Data'!$I$4:$J$13,2,FALSE),IF(K4655="solar",VLOOKUP('Form 923'!D4655,'Cross-Page Data'!$I$14:$J$117,2,FALSE),K4655))</f>
        <v>natural gas peaker</v>
      </c>
      <c r="K4655" t="str">
        <f>VLOOKUP(E4655,'Cross-Page Data'!$D$4:$F$48,3,FALSE)</f>
        <v>natural gas</v>
      </c>
      <c r="L4655" t="b">
        <f>IF(AND($P$6=FALSE,OR(C4655="Commercial NAICS Cogen",C4655="Industrial NAICS Cogen",C4655="NAICS-22 Cogen")),FALSE,IF(AND($P$7=FALSE,OR(C4655="Commercial NAICS Cogen",C4655="Commercial NAICS Non-Cogen",C4655="industrial NAICS Cogen", C4655="industrial NAICS non-cogen")),FALSE,TRUE))</f>
        <v>0</v>
      </c>
      <c r="M4655">
        <f t="shared" si="217"/>
        <v>0.69481481481481477</v>
      </c>
      <c r="N4655">
        <f t="shared" si="218"/>
        <v>1</v>
      </c>
    </row>
    <row r="4656" spans="1:14" x14ac:dyDescent="0.2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s="32">
        <f t="shared" si="216"/>
        <v>5075768.1666553272</v>
      </c>
      <c r="J4656" t="str">
        <f>IF(K4656="natural gas",VLOOKUP(D4656,'Cross-Page Data'!$I$4:$J$13,2,FALSE),IF(K4656="solar",VLOOKUP('Form 923'!D4656,'Cross-Page Data'!$I$14:$J$117,2,FALSE),K4656))</f>
        <v>biomass</v>
      </c>
      <c r="K4656" t="str">
        <f>VLOOKUP(E4656,'Cross-Page Data'!$D$4:$F$48,3,FALSE)</f>
        <v>biomass</v>
      </c>
      <c r="L4656" t="b">
        <f>IF(AND($P$6=FALSE,OR(C4656="Commercial NAICS Cogen",C4656="Industrial NAICS Cogen",C4656="NAICS-22 Cogen")),FALSE,IF(AND($P$7=FALSE,OR(C4656="Commercial NAICS Cogen",C4656="Commercial NAICS Non-Cogen",C4656="industrial NAICS Cogen", C4656="industrial NAICS non-cogen")),FALSE,TRUE))</f>
        <v>0</v>
      </c>
      <c r="M4656">
        <f t="shared" si="217"/>
        <v>0.69956140350877194</v>
      </c>
      <c r="N4656">
        <f t="shared" si="218"/>
        <v>1</v>
      </c>
    </row>
    <row r="4657" spans="1:14" x14ac:dyDescent="0.2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s="32" t="str">
        <f t="shared" si="216"/>
        <v/>
      </c>
      <c r="J4657" t="str">
        <f>IF(K4657="natural gas",VLOOKUP(D4657,'Cross-Page Data'!$I$4:$J$13,2,FALSE),IF(K4657="solar",VLOOKUP('Form 923'!D4657,'Cross-Page Data'!$I$14:$J$117,2,FALSE),K4657))</f>
        <v>hard coal</v>
      </c>
      <c r="K4657" t="str">
        <f>VLOOKUP(E4657,'Cross-Page Data'!$D$4:$F$48,3,FALSE)</f>
        <v>hard coal</v>
      </c>
      <c r="L4657" t="b">
        <f>IF(AND($P$6=FALSE,OR(C4657="Commercial NAICS Cogen",C4657="Industrial NAICS Cogen",C4657="NAICS-22 Cogen")),FALSE,IF(AND($P$7=FALSE,OR(C4657="Commercial NAICS Cogen",C4657="Commercial NAICS Non-Cogen",C4657="industrial NAICS Cogen", C4657="industrial NAICS non-cogen")),FALSE,TRUE))</f>
        <v>0</v>
      </c>
      <c r="M4657">
        <f t="shared" si="217"/>
        <v>1.3605442176870747E-3</v>
      </c>
      <c r="N4657">
        <f t="shared" si="218"/>
        <v>0</v>
      </c>
    </row>
    <row r="4658" spans="1:14" x14ac:dyDescent="0.2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s="32">
        <f t="shared" si="216"/>
        <v>11843520.661857545</v>
      </c>
      <c r="J4658" t="str">
        <f>IF(K4658="natural gas",VLOOKUP(D4658,'Cross-Page Data'!$I$4:$J$13,2,FALSE),IF(K4658="solar",VLOOKUP('Form 923'!D4658,'Cross-Page Data'!$I$14:$J$117,2,FALSE),K4658))</f>
        <v>natural gas peaker</v>
      </c>
      <c r="K4658" t="str">
        <f>VLOOKUP(E4658,'Cross-Page Data'!$D$4:$F$48,3,FALSE)</f>
        <v>natural gas</v>
      </c>
      <c r="L4658" t="b">
        <f>IF(AND($P$6=FALSE,OR(C4658="Commercial NAICS Cogen",C4658="Industrial NAICS Cogen",C4658="NAICS-22 Cogen")),FALSE,IF(AND($P$7=FALSE,OR(C4658="Commercial NAICS Cogen",C4658="Commercial NAICS Non-Cogen",C4658="industrial NAICS Cogen", C4658="industrial NAICS non-cogen")),FALSE,TRUE))</f>
        <v>0</v>
      </c>
      <c r="M4658">
        <f t="shared" si="217"/>
        <v>0.3037037037037037</v>
      </c>
      <c r="N4658">
        <f t="shared" si="218"/>
        <v>1</v>
      </c>
    </row>
    <row r="4659" spans="1:14" x14ac:dyDescent="0.2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s="32">
        <f t="shared" si="216"/>
        <v>11843540.071053937</v>
      </c>
      <c r="J4659" t="str">
        <f>IF(K4659="natural gas",VLOOKUP(D4659,'Cross-Page Data'!$I$4:$J$13,2,FALSE),IF(K4659="solar",VLOOKUP('Form 923'!D4659,'Cross-Page Data'!$I$14:$J$117,2,FALSE),K4659))</f>
        <v>hard coal</v>
      </c>
      <c r="K4659" t="str">
        <f>VLOOKUP(E4659,'Cross-Page Data'!$D$4:$F$48,3,FALSE)</f>
        <v>hard coal</v>
      </c>
      <c r="L4659" t="b">
        <f>IF(AND($P$6=FALSE,OR(C4659="Commercial NAICS Cogen",C4659="Industrial NAICS Cogen",C4659="NAICS-22 Cogen")),FALSE,IF(AND($P$7=FALSE,OR(C4659="Commercial NAICS Cogen",C4659="Commercial NAICS Non-Cogen",C4659="industrial NAICS Cogen", C4659="industrial NAICS non-cogen")),FALSE,TRUE))</f>
        <v>0</v>
      </c>
      <c r="M4659">
        <f t="shared" si="217"/>
        <v>0.12108843537414966</v>
      </c>
      <c r="N4659">
        <f t="shared" si="218"/>
        <v>1</v>
      </c>
    </row>
    <row r="4660" spans="1:14" x14ac:dyDescent="0.2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s="32">
        <f t="shared" si="216"/>
        <v>8902108.4337349404</v>
      </c>
      <c r="J4660" t="str">
        <f>IF(K4660="natural gas",VLOOKUP(D4660,'Cross-Page Data'!$I$4:$J$13,2,FALSE),IF(K4660="solar",VLOOKUP('Form 923'!D4660,'Cross-Page Data'!$I$14:$J$117,2,FALSE),K4660))</f>
        <v>hydro</v>
      </c>
      <c r="K4660" t="str">
        <f>VLOOKUP(E4660,'Cross-Page Data'!$D$4:$F$48,3,FALSE)</f>
        <v>hydro</v>
      </c>
      <c r="L4660" t="b">
        <f>IF(AND($P$6=FALSE,OR(C4660="Commercial NAICS Cogen",C4660="Industrial NAICS Cogen",C4660="NAICS-22 Cogen")),FALSE,IF(AND($P$7=FALSE,OR(C4660="Commercial NAICS Cogen",C4660="Commercial NAICS Non-Cogen",C4660="industrial NAICS Cogen", C4660="industrial NAICS non-cogen")),FALSE,TRUE))</f>
        <v>1</v>
      </c>
      <c r="M4660">
        <f t="shared" si="217"/>
        <v>8.5149863760217978E-2</v>
      </c>
      <c r="N4660">
        <f t="shared" si="218"/>
        <v>1</v>
      </c>
    </row>
    <row r="4661" spans="1:14" x14ac:dyDescent="0.2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s="32">
        <f t="shared" si="216"/>
        <v>8903765.6903765686</v>
      </c>
      <c r="J4661" t="str">
        <f>IF(K4661="natural gas",VLOOKUP(D4661,'Cross-Page Data'!$I$4:$J$13,2,FALSE),IF(K4661="solar",VLOOKUP('Form 923'!D4661,'Cross-Page Data'!$I$14:$J$117,2,FALSE),K4661))</f>
        <v>hydro</v>
      </c>
      <c r="K4661" t="str">
        <f>VLOOKUP(E4661,'Cross-Page Data'!$D$4:$F$48,3,FALSE)</f>
        <v>hydro</v>
      </c>
      <c r="L4661" t="b">
        <f>IF(AND($P$6=FALSE,OR(C4661="Commercial NAICS Cogen",C4661="Industrial NAICS Cogen",C4661="NAICS-22 Cogen")),FALSE,IF(AND($P$7=FALSE,OR(C4661="Commercial NAICS Cogen",C4661="Commercial NAICS Non-Cogen",C4661="industrial NAICS Cogen", C4661="industrial NAICS non-cogen")),FALSE,TRUE))</f>
        <v>1</v>
      </c>
      <c r="M4661">
        <f t="shared" si="217"/>
        <v>8.855585831062671E-3</v>
      </c>
      <c r="N4661">
        <f t="shared" si="218"/>
        <v>0</v>
      </c>
    </row>
    <row r="4662" spans="1:14" x14ac:dyDescent="0.2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s="32">
        <f t="shared" si="216"/>
        <v>11373331.156446429</v>
      </c>
      <c r="J4662" t="str">
        <f>IF(K4662="natural gas",VLOOKUP(D4662,'Cross-Page Data'!$I$4:$J$13,2,FALSE),IF(K4662="solar",VLOOKUP('Form 923'!D4662,'Cross-Page Data'!$I$14:$J$117,2,FALSE),K4662))</f>
        <v>natural gas peaker</v>
      </c>
      <c r="K4662" t="str">
        <f>VLOOKUP(E4662,'Cross-Page Data'!$D$4:$F$48,3,FALSE)</f>
        <v>natural gas</v>
      </c>
      <c r="L4662" t="b">
        <f>IF(AND($P$6=FALSE,OR(C4662="Commercial NAICS Cogen",C4662="Industrial NAICS Cogen",C4662="NAICS-22 Cogen")),FALSE,IF(AND($P$7=FALSE,OR(C4662="Commercial NAICS Cogen",C4662="Commercial NAICS Non-Cogen",C4662="industrial NAICS Cogen", C4662="industrial NAICS non-cogen")),FALSE,TRUE))</f>
        <v>0</v>
      </c>
      <c r="M4662">
        <f t="shared" si="217"/>
        <v>0.35802469135802467</v>
      </c>
      <c r="N4662">
        <f t="shared" si="218"/>
        <v>1</v>
      </c>
    </row>
    <row r="4663" spans="1:14" x14ac:dyDescent="0.2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s="32" t="str">
        <f t="shared" si="216"/>
        <v/>
      </c>
      <c r="J4663" t="str">
        <f>IF(K4663="natural gas",VLOOKUP(D4663,'Cross-Page Data'!$I$4:$J$13,2,FALSE),IF(K4663="solar",VLOOKUP('Form 923'!D4663,'Cross-Page Data'!$I$14:$J$117,2,FALSE),K4663))</f>
        <v>hard coal</v>
      </c>
      <c r="K4663" t="str">
        <f>VLOOKUP(E4663,'Cross-Page Data'!$D$4:$F$48,3,FALSE)</f>
        <v>hard coal</v>
      </c>
      <c r="L4663" t="b">
        <f>IF(AND($P$6=FALSE,OR(C4663="Commercial NAICS Cogen",C4663="Industrial NAICS Cogen",C4663="NAICS-22 Cogen")),FALSE,IF(AND($P$7=FALSE,OR(C4663="Commercial NAICS Cogen",C4663="Commercial NAICS Non-Cogen",C4663="industrial NAICS Cogen", C4663="industrial NAICS non-cogen")),FALSE,TRUE))</f>
        <v>0</v>
      </c>
      <c r="M4663">
        <f t="shared" si="217"/>
        <v>1.3605442176870747E-3</v>
      </c>
      <c r="N4663">
        <f t="shared" si="218"/>
        <v>0</v>
      </c>
    </row>
    <row r="4664" spans="1:14" x14ac:dyDescent="0.2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s="32">
        <f t="shared" si="216"/>
        <v>4673970.0327831218</v>
      </c>
      <c r="J4664" t="str">
        <f>IF(K4664="natural gas",VLOOKUP(D4664,'Cross-Page Data'!$I$4:$J$13,2,FALSE),IF(K4664="solar",VLOOKUP('Form 923'!D4664,'Cross-Page Data'!$I$14:$J$117,2,FALSE),K4664))</f>
        <v>biomass</v>
      </c>
      <c r="K4664" t="str">
        <f>VLOOKUP(E4664,'Cross-Page Data'!$D$4:$F$48,3,FALSE)</f>
        <v>biomass</v>
      </c>
      <c r="L4664" t="b">
        <f>IF(AND($P$6=FALSE,OR(C4664="Commercial NAICS Cogen",C4664="Industrial NAICS Cogen",C4664="NAICS-22 Cogen")),FALSE,IF(AND($P$7=FALSE,OR(C4664="Commercial NAICS Cogen",C4664="Commercial NAICS Non-Cogen",C4664="industrial NAICS Cogen", C4664="industrial NAICS non-cogen")),FALSE,TRUE))</f>
        <v>0</v>
      </c>
      <c r="M4664">
        <f t="shared" si="217"/>
        <v>0.75438596491228072</v>
      </c>
      <c r="N4664">
        <f t="shared" si="218"/>
        <v>1</v>
      </c>
    </row>
    <row r="4665" spans="1:14" x14ac:dyDescent="0.2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s="32">
        <f t="shared" si="216"/>
        <v>4674501.3724468807</v>
      </c>
      <c r="J4665" t="str">
        <f>IF(K4665="natural gas",VLOOKUP(D4665,'Cross-Page Data'!$I$4:$J$13,2,FALSE),IF(K4665="solar",VLOOKUP('Form 923'!D4665,'Cross-Page Data'!$I$14:$J$117,2,FALSE),K4665))</f>
        <v>heavy or residual fuel oil</v>
      </c>
      <c r="K4665" t="str">
        <f>VLOOKUP(E4665,'Cross-Page Data'!$D$4:$F$48,3,FALSE)</f>
        <v>heavy or residual fuel oil</v>
      </c>
      <c r="L4665" t="b">
        <f>IF(AND($P$6=FALSE,OR(C4665="Commercial NAICS Cogen",C4665="Industrial NAICS Cogen",C4665="NAICS-22 Cogen")),FALSE,IF(AND($P$7=FALSE,OR(C4665="Commercial NAICS Cogen",C4665="Commercial NAICS Non-Cogen",C4665="industrial NAICS Cogen", C4665="industrial NAICS non-cogen")),FALSE,TRUE))</f>
        <v>0</v>
      </c>
      <c r="M4665">
        <f t="shared" si="217"/>
        <v>0.54618473895582331</v>
      </c>
      <c r="N4665">
        <f t="shared" si="218"/>
        <v>1</v>
      </c>
    </row>
    <row r="4666" spans="1:14" x14ac:dyDescent="0.2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s="32">
        <f t="shared" si="216"/>
        <v>4673965.7762290109</v>
      </c>
      <c r="J4666" t="str">
        <f>IF(K4666="natural gas",VLOOKUP(D4666,'Cross-Page Data'!$I$4:$J$13,2,FALSE),IF(K4666="solar",VLOOKUP('Form 923'!D4666,'Cross-Page Data'!$I$14:$J$117,2,FALSE),K4666))</f>
        <v>natural gas peaker</v>
      </c>
      <c r="K4666" t="str">
        <f>VLOOKUP(E4666,'Cross-Page Data'!$D$4:$F$48,3,FALSE)</f>
        <v>natural gas</v>
      </c>
      <c r="L4666" t="b">
        <f>IF(AND($P$6=FALSE,OR(C4666="Commercial NAICS Cogen",C4666="Industrial NAICS Cogen",C4666="NAICS-22 Cogen")),FALSE,IF(AND($P$7=FALSE,OR(C4666="Commercial NAICS Cogen",C4666="Commercial NAICS Non-Cogen",C4666="industrial NAICS Cogen", C4666="industrial NAICS non-cogen")),FALSE,TRUE))</f>
        <v>0</v>
      </c>
      <c r="M4666">
        <f t="shared" si="217"/>
        <v>0.72938271604938276</v>
      </c>
      <c r="N4666">
        <f t="shared" si="218"/>
        <v>1</v>
      </c>
    </row>
    <row r="4667" spans="1:14" x14ac:dyDescent="0.2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s="32">
        <f t="shared" si="216"/>
        <v>4674021.8598972782</v>
      </c>
      <c r="J4667" t="str">
        <f>IF(K4667="natural gas",VLOOKUP(D4667,'Cross-Page Data'!$I$4:$J$13,2,FALSE),IF(K4667="solar",VLOOKUP('Form 923'!D4667,'Cross-Page Data'!$I$14:$J$117,2,FALSE),K4667))</f>
        <v>other</v>
      </c>
      <c r="K4667" t="str">
        <f>VLOOKUP(E4667,'Cross-Page Data'!$D$4:$F$48,3,FALSE)</f>
        <v>other</v>
      </c>
      <c r="L4667" t="b">
        <f>IF(AND($P$6=FALSE,OR(C4667="Commercial NAICS Cogen",C4667="Industrial NAICS Cogen",C4667="NAICS-22 Cogen")),FALSE,IF(AND($P$7=FALSE,OR(C4667="Commercial NAICS Cogen",C4667="Commercial NAICS Non-Cogen",C4667="industrial NAICS Cogen", C4667="industrial NAICS non-cogen")),FALSE,TRUE))</f>
        <v>0</v>
      </c>
      <c r="M4667">
        <f t="shared" si="217"/>
        <v>0.42857142857142855</v>
      </c>
      <c r="N4667">
        <f t="shared" si="218"/>
        <v>1</v>
      </c>
    </row>
    <row r="4668" spans="1:14" x14ac:dyDescent="0.2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s="32">
        <f t="shared" si="216"/>
        <v>4673981.5984362261</v>
      </c>
      <c r="J4668" t="str">
        <f>IF(K4668="natural gas",VLOOKUP(D4668,'Cross-Page Data'!$I$4:$J$13,2,FALSE),IF(K4668="solar",VLOOKUP('Form 923'!D4668,'Cross-Page Data'!$I$14:$J$117,2,FALSE),K4668))</f>
        <v>biomass</v>
      </c>
      <c r="K4668" t="str">
        <f>VLOOKUP(E4668,'Cross-Page Data'!$D$4:$F$48,3,FALSE)</f>
        <v>biomass</v>
      </c>
      <c r="L4668" t="b">
        <f>IF(AND($P$6=FALSE,OR(C4668="Commercial NAICS Cogen",C4668="Industrial NAICS Cogen",C4668="NAICS-22 Cogen")),FALSE,IF(AND($P$7=FALSE,OR(C4668="Commercial NAICS Cogen",C4668="Commercial NAICS Non-Cogen",C4668="industrial NAICS Cogen", C4668="industrial NAICS non-cogen")),FALSE,TRUE))</f>
        <v>0</v>
      </c>
      <c r="M4668">
        <f t="shared" si="217"/>
        <v>0.75109649122807021</v>
      </c>
      <c r="N4668">
        <f t="shared" si="218"/>
        <v>1</v>
      </c>
    </row>
    <row r="4669" spans="1:14" x14ac:dyDescent="0.2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s="32">
        <f t="shared" si="216"/>
        <v>6578018.3288113382</v>
      </c>
      <c r="J4669" t="str">
        <f>IF(K4669="natural gas",VLOOKUP(D4669,'Cross-Page Data'!$I$4:$J$13,2,FALSE),IF(K4669="solar",VLOOKUP('Form 923'!D4669,'Cross-Page Data'!$I$14:$J$117,2,FALSE),K4669))</f>
        <v>other</v>
      </c>
      <c r="K4669" t="str">
        <f>VLOOKUP(E4669,'Cross-Page Data'!$D$4:$F$48,3,FALSE)</f>
        <v>other</v>
      </c>
      <c r="L4669" t="b">
        <f>IF(AND($P$6=FALSE,OR(C4669="Commercial NAICS Cogen",C4669="Industrial NAICS Cogen",C4669="NAICS-22 Cogen")),FALSE,IF(AND($P$7=FALSE,OR(C4669="Commercial NAICS Cogen",C4669="Commercial NAICS Non-Cogen",C4669="industrial NAICS Cogen", C4669="industrial NAICS non-cogen")),FALSE,TRUE))</f>
        <v>0</v>
      </c>
      <c r="M4669">
        <f t="shared" si="217"/>
        <v>0.3392857142857143</v>
      </c>
      <c r="N4669">
        <f t="shared" si="218"/>
        <v>1</v>
      </c>
    </row>
    <row r="4670" spans="1:14" x14ac:dyDescent="0.2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s="32" t="str">
        <f t="shared" si="216"/>
        <v/>
      </c>
      <c r="J4670" t="str">
        <f>IF(K4670="natural gas",VLOOKUP(D4670,'Cross-Page Data'!$I$4:$J$13,2,FALSE),IF(K4670="solar",VLOOKUP('Form 923'!D4670,'Cross-Page Data'!$I$14:$J$117,2,FALSE),K4670))</f>
        <v>heavy or residual fuel oil</v>
      </c>
      <c r="K4670" t="str">
        <f>VLOOKUP(E4670,'Cross-Page Data'!$D$4:$F$48,3,FALSE)</f>
        <v>heavy or residual fuel oil</v>
      </c>
      <c r="L4670" t="b">
        <f>IF(AND($P$6=FALSE,OR(C4670="Commercial NAICS Cogen",C4670="Industrial NAICS Cogen",C4670="NAICS-22 Cogen")),FALSE,IF(AND($P$7=FALSE,OR(C4670="Commercial NAICS Cogen",C4670="Commercial NAICS Non-Cogen",C4670="industrial NAICS Cogen", C4670="industrial NAICS non-cogen")),FALSE,TRUE))</f>
        <v>0</v>
      </c>
      <c r="M4670">
        <f t="shared" si="217"/>
        <v>4.0160642570281126E-4</v>
      </c>
      <c r="N4670">
        <f t="shared" si="218"/>
        <v>0</v>
      </c>
    </row>
    <row r="4671" spans="1:14" x14ac:dyDescent="0.2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s="32">
        <f t="shared" si="216"/>
        <v>6566170.5801757639</v>
      </c>
      <c r="J4671" t="str">
        <f>IF(K4671="natural gas",VLOOKUP(D4671,'Cross-Page Data'!$I$4:$J$13,2,FALSE),IF(K4671="solar",VLOOKUP('Form 923'!D4671,'Cross-Page Data'!$I$14:$J$117,2,FALSE),K4671))</f>
        <v>natural gas peaker</v>
      </c>
      <c r="K4671" t="str">
        <f>VLOOKUP(E4671,'Cross-Page Data'!$D$4:$F$48,3,FALSE)</f>
        <v>natural gas</v>
      </c>
      <c r="L4671" t="b">
        <f>IF(AND($P$6=FALSE,OR(C4671="Commercial NAICS Cogen",C4671="Industrial NAICS Cogen",C4671="NAICS-22 Cogen")),FALSE,IF(AND($P$7=FALSE,OR(C4671="Commercial NAICS Cogen",C4671="Commercial NAICS Non-Cogen",C4671="industrial NAICS Cogen", C4671="industrial NAICS non-cogen")),FALSE,TRUE))</f>
        <v>0</v>
      </c>
      <c r="M4671">
        <f t="shared" si="217"/>
        <v>0.61728395061728392</v>
      </c>
      <c r="N4671">
        <f t="shared" si="218"/>
        <v>1</v>
      </c>
    </row>
    <row r="4672" spans="1:14" x14ac:dyDescent="0.2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s="32">
        <f t="shared" si="216"/>
        <v>6596638.0580728352</v>
      </c>
      <c r="J4672" t="str">
        <f>IF(K4672="natural gas",VLOOKUP(D4672,'Cross-Page Data'!$I$4:$J$13,2,FALSE),IF(K4672="solar",VLOOKUP('Form 923'!D4672,'Cross-Page Data'!$I$14:$J$117,2,FALSE),K4672))</f>
        <v>other</v>
      </c>
      <c r="K4672" t="str">
        <f>VLOOKUP(E4672,'Cross-Page Data'!$D$4:$F$48,3,FALSE)</f>
        <v>other</v>
      </c>
      <c r="L4672" t="b">
        <f>IF(AND($P$6=FALSE,OR(C4672="Commercial NAICS Cogen",C4672="Industrial NAICS Cogen",C4672="NAICS-22 Cogen")),FALSE,IF(AND($P$7=FALSE,OR(C4672="Commercial NAICS Cogen",C4672="Commercial NAICS Non-Cogen",C4672="industrial NAICS Cogen", C4672="industrial NAICS non-cogen")),FALSE,TRUE))</f>
        <v>0</v>
      </c>
      <c r="M4672">
        <f t="shared" si="217"/>
        <v>0.33603896103896103</v>
      </c>
      <c r="N4672">
        <f t="shared" si="218"/>
        <v>1</v>
      </c>
    </row>
    <row r="4673" spans="1:14" x14ac:dyDescent="0.2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s="32">
        <f t="shared" si="216"/>
        <v>25246169.202844068</v>
      </c>
      <c r="J4673" t="str">
        <f>IF(K4673="natural gas",VLOOKUP(D4673,'Cross-Page Data'!$I$4:$J$13,2,FALSE),IF(K4673="solar",VLOOKUP('Form 923'!D4673,'Cross-Page Data'!$I$14:$J$117,2,FALSE),K4673))</f>
        <v>municipal solid waste</v>
      </c>
      <c r="K4673" t="str">
        <f>VLOOKUP(E4673,'Cross-Page Data'!$D$4:$F$48,3,FALSE)</f>
        <v>municipal solid waste</v>
      </c>
      <c r="L4673" t="b">
        <f>IF(AND($P$6=FALSE,OR(C4673="Commercial NAICS Cogen",C4673="Industrial NAICS Cogen",C4673="NAICS-22 Cogen")),FALSE,IF(AND($P$7=FALSE,OR(C4673="Commercial NAICS Cogen",C4673="Commercial NAICS Non-Cogen",C4673="industrial NAICS Cogen", C4673="industrial NAICS non-cogen")),FALSE,TRUE))</f>
        <v>1</v>
      </c>
      <c r="M4673">
        <f t="shared" si="217"/>
        <v>0.10294117647058823</v>
      </c>
      <c r="N4673">
        <f t="shared" si="218"/>
        <v>1</v>
      </c>
    </row>
    <row r="4674" spans="1:14" x14ac:dyDescent="0.2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s="32">
        <f t="shared" si="216"/>
        <v>25246217.55036426</v>
      </c>
      <c r="J4674" t="str">
        <f>IF(K4674="natural gas",VLOOKUP(D4674,'Cross-Page Data'!$I$4:$J$13,2,FALSE),IF(K4674="solar",VLOOKUP('Form 923'!D4674,'Cross-Page Data'!$I$14:$J$117,2,FALSE),K4674))</f>
        <v>municipal solid waste</v>
      </c>
      <c r="K4674" t="str">
        <f>VLOOKUP(E4674,'Cross-Page Data'!$D$4:$F$48,3,FALSE)</f>
        <v>municipal solid waste</v>
      </c>
      <c r="L4674" t="b">
        <f>IF(AND($P$6=FALSE,OR(C4674="Commercial NAICS Cogen",C4674="Industrial NAICS Cogen",C4674="NAICS-22 Cogen")),FALSE,IF(AND($P$7=FALSE,OR(C4674="Commercial NAICS Cogen",C4674="Commercial NAICS Non-Cogen",C4674="industrial NAICS Cogen", C4674="industrial NAICS non-cogen")),FALSE,TRUE))</f>
        <v>1</v>
      </c>
      <c r="M4674">
        <f t="shared" si="217"/>
        <v>9.5588235294117641E-2</v>
      </c>
      <c r="N4674">
        <f t="shared" si="218"/>
        <v>1</v>
      </c>
    </row>
    <row r="4675" spans="1:14" x14ac:dyDescent="0.2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s="32">
        <f t="shared" si="216"/>
        <v>25693944.436344106</v>
      </c>
      <c r="J4675" t="str">
        <f>IF(K4675="natural gas",VLOOKUP(D4675,'Cross-Page Data'!$I$4:$J$13,2,FALSE),IF(K4675="solar",VLOOKUP('Form 923'!D4675,'Cross-Page Data'!$I$14:$J$117,2,FALSE),K4675))</f>
        <v>natural gas peaker</v>
      </c>
      <c r="K4675" t="str">
        <f>VLOOKUP(E4675,'Cross-Page Data'!$D$4:$F$48,3,FALSE)</f>
        <v>natural gas</v>
      </c>
      <c r="L4675" t="b">
        <f>IF(AND($P$6=FALSE,OR(C4675="Commercial NAICS Cogen",C4675="Industrial NAICS Cogen",C4675="NAICS-22 Cogen")),FALSE,IF(AND($P$7=FALSE,OR(C4675="Commercial NAICS Cogen",C4675="Commercial NAICS Non-Cogen",C4675="industrial NAICS Cogen", C4675="industrial NAICS non-cogen")),FALSE,TRUE))</f>
        <v>1</v>
      </c>
      <c r="M4675">
        <f t="shared" si="217"/>
        <v>3.6543209876543213E-2</v>
      </c>
      <c r="N4675">
        <f t="shared" si="218"/>
        <v>0</v>
      </c>
    </row>
    <row r="4676" spans="1:14" x14ac:dyDescent="0.2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s="32">
        <f t="shared" si="216"/>
        <v>5017828.5663524028</v>
      </c>
      <c r="J4676" t="str">
        <f>IF(K4676="natural gas",VLOOKUP(D4676,'Cross-Page Data'!$I$4:$J$13,2,FALSE),IF(K4676="solar",VLOOKUP('Form 923'!D4676,'Cross-Page Data'!$I$14:$J$117,2,FALSE),K4676))</f>
        <v>biomass</v>
      </c>
      <c r="K4676" t="str">
        <f>VLOOKUP(E4676,'Cross-Page Data'!$D$4:$F$48,3,FALSE)</f>
        <v>biomass</v>
      </c>
      <c r="L4676" t="b">
        <f>IF(AND($P$6=FALSE,OR(C4676="Commercial NAICS Cogen",C4676="Industrial NAICS Cogen",C4676="NAICS-22 Cogen")),FALSE,IF(AND($P$7=FALSE,OR(C4676="Commercial NAICS Cogen",C4676="Commercial NAICS Non-Cogen",C4676="industrial NAICS Cogen", C4676="industrial NAICS non-cogen")),FALSE,TRUE))</f>
        <v>0</v>
      </c>
      <c r="M4676">
        <f t="shared" si="217"/>
        <v>0.70504385964912286</v>
      </c>
      <c r="N4676">
        <f t="shared" si="218"/>
        <v>1</v>
      </c>
    </row>
    <row r="4677" spans="1:14" x14ac:dyDescent="0.2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s="32">
        <f t="shared" si="216"/>
        <v>5016817.2696695877</v>
      </c>
      <c r="J4677" t="str">
        <f>IF(K4677="natural gas",VLOOKUP(D4677,'Cross-Page Data'!$I$4:$J$13,2,FALSE),IF(K4677="solar",VLOOKUP('Form 923'!D4677,'Cross-Page Data'!$I$14:$J$117,2,FALSE),K4677))</f>
        <v>heavy or residual fuel oil</v>
      </c>
      <c r="K4677" t="str">
        <f>VLOOKUP(E4677,'Cross-Page Data'!$D$4:$F$48,3,FALSE)</f>
        <v>heavy or residual fuel oil</v>
      </c>
      <c r="L4677" t="b">
        <f>IF(AND($P$6=FALSE,OR(C4677="Commercial NAICS Cogen",C4677="Industrial NAICS Cogen",C4677="NAICS-22 Cogen")),FALSE,IF(AND($P$7=FALSE,OR(C4677="Commercial NAICS Cogen",C4677="Commercial NAICS Non-Cogen",C4677="industrial NAICS Cogen", C4677="industrial NAICS non-cogen")),FALSE,TRUE))</f>
        <v>0</v>
      </c>
      <c r="M4677">
        <f t="shared" si="217"/>
        <v>0.5345381526104418</v>
      </c>
      <c r="N4677">
        <f t="shared" si="218"/>
        <v>1</v>
      </c>
    </row>
    <row r="4678" spans="1:14" x14ac:dyDescent="0.2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s="32">
        <f t="shared" si="216"/>
        <v>5017959.8326817937</v>
      </c>
      <c r="J4678" t="str">
        <f>IF(K4678="natural gas",VLOOKUP(D4678,'Cross-Page Data'!$I$4:$J$13,2,FALSE),IF(K4678="solar",VLOOKUP('Form 923'!D4678,'Cross-Page Data'!$I$14:$J$117,2,FALSE),K4678))</f>
        <v>natural gas peaker</v>
      </c>
      <c r="K4678" t="str">
        <f>VLOOKUP(E4678,'Cross-Page Data'!$D$4:$F$48,3,FALSE)</f>
        <v>natural gas</v>
      </c>
      <c r="L4678" t="b">
        <f>IF(AND($P$6=FALSE,OR(C4678="Commercial NAICS Cogen",C4678="Industrial NAICS Cogen",C4678="NAICS-22 Cogen")),FALSE,IF(AND($P$7=FALSE,OR(C4678="Commercial NAICS Cogen",C4678="Commercial NAICS Non-Cogen",C4678="industrial NAICS Cogen", C4678="industrial NAICS non-cogen")),FALSE,TRUE))</f>
        <v>0</v>
      </c>
      <c r="M4678">
        <f t="shared" si="217"/>
        <v>0.6962962962962963</v>
      </c>
      <c r="N4678">
        <f t="shared" si="218"/>
        <v>1</v>
      </c>
    </row>
    <row r="4679" spans="1:14" x14ac:dyDescent="0.2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s="32" t="str">
        <f t="shared" ref="I4679:I4742" si="219">IFERROR(F4679/G4679*10^6,"")</f>
        <v/>
      </c>
      <c r="J4679" t="str">
        <f>IF(K4679="natural gas",VLOOKUP(D4679,'Cross-Page Data'!$I$4:$J$13,2,FALSE),IF(K4679="solar",VLOOKUP('Form 923'!D4679,'Cross-Page Data'!$I$14:$J$117,2,FALSE),K4679))</f>
        <v>heavy or residual fuel oil</v>
      </c>
      <c r="K4679" t="str">
        <f>VLOOKUP(E4679,'Cross-Page Data'!$D$4:$F$48,3,FALSE)</f>
        <v>heavy or residual fuel oil</v>
      </c>
      <c r="L4679" t="b">
        <f>IF(AND($P$6=FALSE,OR(C4679="Commercial NAICS Cogen",C4679="Industrial NAICS Cogen",C4679="NAICS-22 Cogen")),FALSE,IF(AND($P$7=FALSE,OR(C4679="Commercial NAICS Cogen",C4679="Commercial NAICS Non-Cogen",C4679="industrial NAICS Cogen", C4679="industrial NAICS non-cogen")),FALSE,TRUE))</f>
        <v>0</v>
      </c>
      <c r="M4679">
        <f t="shared" ref="M4679:M4742" si="220">(COUNTIFS($J$6:$J$14148,J4679,$I$6:$I$14148,"&gt;"&amp;I4679)+1)/COUNTIFS($J$6:$J$14148,J4679)</f>
        <v>4.0160642570281126E-4</v>
      </c>
      <c r="N4679">
        <f t="shared" ref="N4679:N4742" si="221">IF(OR(M4679&gt;0.95,M4679&lt;0.05),0,1)</f>
        <v>0</v>
      </c>
    </row>
    <row r="4680" spans="1:14" x14ac:dyDescent="0.2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s="32">
        <f t="shared" si="219"/>
        <v>5063965.8848614078</v>
      </c>
      <c r="J4680" t="str">
        <f>IF(K4680="natural gas",VLOOKUP(D4680,'Cross-Page Data'!$I$4:$J$13,2,FALSE),IF(K4680="solar",VLOOKUP('Form 923'!D4680,'Cross-Page Data'!$I$14:$J$117,2,FALSE),K4680))</f>
        <v>biomass</v>
      </c>
      <c r="K4680" t="str">
        <f>VLOOKUP(E4680,'Cross-Page Data'!$D$4:$F$48,3,FALSE)</f>
        <v>biomass</v>
      </c>
      <c r="L4680" t="b">
        <f>IF(AND($P$6=FALSE,OR(C4680="Commercial NAICS Cogen",C4680="Industrial NAICS Cogen",C4680="NAICS-22 Cogen")),FALSE,IF(AND($P$7=FALSE,OR(C4680="Commercial NAICS Cogen",C4680="Commercial NAICS Non-Cogen",C4680="industrial NAICS Cogen", C4680="industrial NAICS non-cogen")),FALSE,TRUE))</f>
        <v>0</v>
      </c>
      <c r="M4680">
        <f t="shared" si="220"/>
        <v>0.70175438596491224</v>
      </c>
      <c r="N4680">
        <f t="shared" si="221"/>
        <v>1</v>
      </c>
    </row>
    <row r="4681" spans="1:14" x14ac:dyDescent="0.2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s="32">
        <f t="shared" si="219"/>
        <v>5017741.6353278989</v>
      </c>
      <c r="J4681" t="str">
        <f>IF(K4681="natural gas",VLOOKUP(D4681,'Cross-Page Data'!$I$4:$J$13,2,FALSE),IF(K4681="solar",VLOOKUP('Form 923'!D4681,'Cross-Page Data'!$I$14:$J$117,2,FALSE),K4681))</f>
        <v>biomass</v>
      </c>
      <c r="K4681" t="str">
        <f>VLOOKUP(E4681,'Cross-Page Data'!$D$4:$F$48,3,FALSE)</f>
        <v>biomass</v>
      </c>
      <c r="L4681" t="b">
        <f>IF(AND($P$6=FALSE,OR(C4681="Commercial NAICS Cogen",C4681="Industrial NAICS Cogen",C4681="NAICS-22 Cogen")),FALSE,IF(AND($P$7=FALSE,OR(C4681="Commercial NAICS Cogen",C4681="Commercial NAICS Non-Cogen",C4681="industrial NAICS Cogen", C4681="industrial NAICS non-cogen")),FALSE,TRUE))</f>
        <v>0</v>
      </c>
      <c r="M4681">
        <f t="shared" si="220"/>
        <v>0.70614035087719296</v>
      </c>
      <c r="N4681">
        <f t="shared" si="221"/>
        <v>1</v>
      </c>
    </row>
    <row r="4682" spans="1:14" x14ac:dyDescent="0.2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s="32">
        <f t="shared" si="219"/>
        <v>8902096.0980328918</v>
      </c>
      <c r="J4682" t="str">
        <f>IF(K4682="natural gas",VLOOKUP(D4682,'Cross-Page Data'!$I$4:$J$13,2,FALSE),IF(K4682="solar",VLOOKUP('Form 923'!D4682,'Cross-Page Data'!$I$14:$J$117,2,FALSE),K4682))</f>
        <v>hydro</v>
      </c>
      <c r="K4682" t="str">
        <f>VLOOKUP(E4682,'Cross-Page Data'!$D$4:$F$48,3,FALSE)</f>
        <v>hydro</v>
      </c>
      <c r="L4682" t="b">
        <f>IF(AND($P$6=FALSE,OR(C4682="Commercial NAICS Cogen",C4682="Industrial NAICS Cogen",C4682="NAICS-22 Cogen")),FALSE,IF(AND($P$7=FALSE,OR(C4682="Commercial NAICS Cogen",C4682="Commercial NAICS Non-Cogen",C4682="industrial NAICS Cogen", C4682="industrial NAICS non-cogen")),FALSE,TRUE))</f>
        <v>1</v>
      </c>
      <c r="M4682">
        <f t="shared" si="220"/>
        <v>9.6049046321525888E-2</v>
      </c>
      <c r="N4682">
        <f t="shared" si="221"/>
        <v>1</v>
      </c>
    </row>
    <row r="4683" spans="1:14" x14ac:dyDescent="0.2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s="32">
        <f t="shared" si="219"/>
        <v>8901995.7527190819</v>
      </c>
      <c r="J4683" t="str">
        <f>IF(K4683="natural gas",VLOOKUP(D4683,'Cross-Page Data'!$I$4:$J$13,2,FALSE),IF(K4683="solar",VLOOKUP('Form 923'!D4683,'Cross-Page Data'!$I$14:$J$117,2,FALSE),K4683))</f>
        <v>hydro</v>
      </c>
      <c r="K4683" t="str">
        <f>VLOOKUP(E4683,'Cross-Page Data'!$D$4:$F$48,3,FALSE)</f>
        <v>hydro</v>
      </c>
      <c r="L4683" t="b">
        <f>IF(AND($P$6=FALSE,OR(C4683="Commercial NAICS Cogen",C4683="Industrial NAICS Cogen",C4683="NAICS-22 Cogen")),FALSE,IF(AND($P$7=FALSE,OR(C4683="Commercial NAICS Cogen",C4683="Commercial NAICS Non-Cogen",C4683="industrial NAICS Cogen", C4683="industrial NAICS non-cogen")),FALSE,TRUE))</f>
        <v>1</v>
      </c>
      <c r="M4683">
        <f t="shared" si="220"/>
        <v>0.58787465940054495</v>
      </c>
      <c r="N4683">
        <f t="shared" si="221"/>
        <v>1</v>
      </c>
    </row>
    <row r="4684" spans="1:14" x14ac:dyDescent="0.2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s="32">
        <f t="shared" si="219"/>
        <v>8901969.1174387299</v>
      </c>
      <c r="J4684" t="str">
        <f>IF(K4684="natural gas",VLOOKUP(D4684,'Cross-Page Data'!$I$4:$J$13,2,FALSE),IF(K4684="solar",VLOOKUP('Form 923'!D4684,'Cross-Page Data'!$I$14:$J$117,2,FALSE),K4684))</f>
        <v>hydro</v>
      </c>
      <c r="K4684" t="str">
        <f>VLOOKUP(E4684,'Cross-Page Data'!$D$4:$F$48,3,FALSE)</f>
        <v>hydro</v>
      </c>
      <c r="L4684" t="b">
        <f>IF(AND($P$6=FALSE,OR(C4684="Commercial NAICS Cogen",C4684="Industrial NAICS Cogen",C4684="NAICS-22 Cogen")),FALSE,IF(AND($P$7=FALSE,OR(C4684="Commercial NAICS Cogen",C4684="Commercial NAICS Non-Cogen",C4684="industrial NAICS Cogen", C4684="industrial NAICS non-cogen")),FALSE,TRUE))</f>
        <v>1</v>
      </c>
      <c r="M4684">
        <f t="shared" si="220"/>
        <v>0.74863760217983655</v>
      </c>
      <c r="N4684">
        <f t="shared" si="221"/>
        <v>1</v>
      </c>
    </row>
    <row r="4685" spans="1:14" x14ac:dyDescent="0.2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s="32">
        <f t="shared" si="219"/>
        <v>13804755.855704047</v>
      </c>
      <c r="J4685" t="str">
        <f>IF(K4685="natural gas",VLOOKUP(D4685,'Cross-Page Data'!$I$4:$J$13,2,FALSE),IF(K4685="solar",VLOOKUP('Form 923'!D4685,'Cross-Page Data'!$I$14:$J$117,2,FALSE),K4685))</f>
        <v>natural gas peaker</v>
      </c>
      <c r="K4685" t="str">
        <f>VLOOKUP(E4685,'Cross-Page Data'!$D$4:$F$48,3,FALSE)</f>
        <v>natural gas</v>
      </c>
      <c r="L4685" t="b">
        <f>IF(AND($P$6=FALSE,OR(C4685="Commercial NAICS Cogen",C4685="Industrial NAICS Cogen",C4685="NAICS-22 Cogen")),FALSE,IF(AND($P$7=FALSE,OR(C4685="Commercial NAICS Cogen",C4685="Commercial NAICS Non-Cogen",C4685="industrial NAICS Cogen", C4685="industrial NAICS non-cogen")),FALSE,TRUE))</f>
        <v>0</v>
      </c>
      <c r="M4685">
        <f t="shared" si="220"/>
        <v>0.17580246913580247</v>
      </c>
      <c r="N4685">
        <f t="shared" si="221"/>
        <v>1</v>
      </c>
    </row>
    <row r="4686" spans="1:14" ht="26.25" x14ac:dyDescent="0.2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s="32">
        <f t="shared" si="219"/>
        <v>4017518.3894696096</v>
      </c>
      <c r="J4686" t="str">
        <f>IF(K4686="natural gas",VLOOKUP(D4686,'Cross-Page Data'!$I$4:$J$13,2,FALSE),IF(K4686="solar",VLOOKUP('Form 923'!D4686,'Cross-Page Data'!$I$14:$J$117,2,FALSE),K4686))</f>
        <v>natural gas nonpeaker</v>
      </c>
      <c r="K4686" t="str">
        <f>VLOOKUP(E4686,'Cross-Page Data'!$D$4:$F$48,3,FALSE)</f>
        <v>natural gas</v>
      </c>
      <c r="L4686" t="b">
        <f>IF(AND($P$6=FALSE,OR(C4686="Commercial NAICS Cogen",C4686="Industrial NAICS Cogen",C4686="NAICS-22 Cogen")),FALSE,IF(AND($P$7=FALSE,OR(C4686="Commercial NAICS Cogen",C4686="Commercial NAICS Non-Cogen",C4686="industrial NAICS Cogen", C4686="industrial NAICS non-cogen")),FALSE,TRUE))</f>
        <v>0</v>
      </c>
      <c r="M4686">
        <f t="shared" si="220"/>
        <v>0.54604651162790696</v>
      </c>
      <c r="N4686">
        <f t="shared" si="221"/>
        <v>1</v>
      </c>
    </row>
    <row r="4687" spans="1:14" ht="26.25" x14ac:dyDescent="0.2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s="32">
        <f t="shared" si="219"/>
        <v>4976594.4320197422</v>
      </c>
      <c r="J4687" t="str">
        <f>IF(K4687="natural gas",VLOOKUP(D4687,'Cross-Page Data'!$I$4:$J$13,2,FALSE),IF(K4687="solar",VLOOKUP('Form 923'!D4687,'Cross-Page Data'!$I$14:$J$117,2,FALSE),K4687))</f>
        <v>natural gas nonpeaker</v>
      </c>
      <c r="K4687" t="str">
        <f>VLOOKUP(E4687,'Cross-Page Data'!$D$4:$F$48,3,FALSE)</f>
        <v>natural gas</v>
      </c>
      <c r="L4687" t="b">
        <f>IF(AND($P$6=FALSE,OR(C4687="Commercial NAICS Cogen",C4687="Industrial NAICS Cogen",C4687="NAICS-22 Cogen")),FALSE,IF(AND($P$7=FALSE,OR(C4687="Commercial NAICS Cogen",C4687="Commercial NAICS Non-Cogen",C4687="industrial NAICS Cogen", C4687="industrial NAICS non-cogen")),FALSE,TRUE))</f>
        <v>0</v>
      </c>
      <c r="M4687">
        <f t="shared" si="220"/>
        <v>0.51441860465116274</v>
      </c>
      <c r="N4687">
        <f t="shared" si="221"/>
        <v>1</v>
      </c>
    </row>
    <row r="4688" spans="1:14" x14ac:dyDescent="0.2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s="32">
        <f t="shared" si="219"/>
        <v>8901911.4219114222</v>
      </c>
      <c r="J4688" t="str">
        <f>IF(K4688="natural gas",VLOOKUP(D4688,'Cross-Page Data'!$I$4:$J$13,2,FALSE),IF(K4688="solar",VLOOKUP('Form 923'!D4688,'Cross-Page Data'!$I$14:$J$117,2,FALSE),K4688))</f>
        <v>hydro</v>
      </c>
      <c r="K4688" t="str">
        <f>VLOOKUP(E4688,'Cross-Page Data'!$D$4:$F$48,3,FALSE)</f>
        <v>hydro</v>
      </c>
      <c r="L4688" t="b">
        <f>IF(AND($P$6=FALSE,OR(C4688="Commercial NAICS Cogen",C4688="Industrial NAICS Cogen",C4688="NAICS-22 Cogen")),FALSE,IF(AND($P$7=FALSE,OR(C4688="Commercial NAICS Cogen",C4688="Commercial NAICS Non-Cogen",C4688="industrial NAICS Cogen", C4688="industrial NAICS non-cogen")),FALSE,TRUE))</f>
        <v>1</v>
      </c>
      <c r="M4688">
        <f t="shared" si="220"/>
        <v>0.83514986376021794</v>
      </c>
      <c r="N4688">
        <f t="shared" si="221"/>
        <v>1</v>
      </c>
    </row>
    <row r="4689" spans="1:14" x14ac:dyDescent="0.2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s="32">
        <f t="shared" si="219"/>
        <v>8902017.2910662834</v>
      </c>
      <c r="J4689" t="str">
        <f>IF(K4689="natural gas",VLOOKUP(D4689,'Cross-Page Data'!$I$4:$J$13,2,FALSE),IF(K4689="solar",VLOOKUP('Form 923'!D4689,'Cross-Page Data'!$I$14:$J$117,2,FALSE),K4689))</f>
        <v>hydro</v>
      </c>
      <c r="K4689" t="str">
        <f>VLOOKUP(E4689,'Cross-Page Data'!$D$4:$F$48,3,FALSE)</f>
        <v>hydro</v>
      </c>
      <c r="L4689" t="b">
        <f>IF(AND($P$6=FALSE,OR(C4689="Commercial NAICS Cogen",C4689="Industrial NAICS Cogen",C4689="NAICS-22 Cogen")),FALSE,IF(AND($P$7=FALSE,OR(C4689="Commercial NAICS Cogen",C4689="Commercial NAICS Non-Cogen",C4689="industrial NAICS Cogen", C4689="industrial NAICS non-cogen")),FALSE,TRUE))</f>
        <v>1</v>
      </c>
      <c r="M4689">
        <f t="shared" si="220"/>
        <v>0.24250681198910082</v>
      </c>
      <c r="N4689">
        <f t="shared" si="221"/>
        <v>1</v>
      </c>
    </row>
    <row r="4690" spans="1:14" ht="26.25" x14ac:dyDescent="0.2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s="32" t="str">
        <f t="shared" si="219"/>
        <v/>
      </c>
      <c r="J4690" t="str">
        <f>IF(K4690="natural gas",VLOOKUP(D4690,'Cross-Page Data'!$I$4:$J$13,2,FALSE),IF(K4690="solar",VLOOKUP('Form 923'!D4690,'Cross-Page Data'!$I$14:$J$117,2,FALSE),K4690))</f>
        <v>heavy or residual fuel oil</v>
      </c>
      <c r="K4690" t="str">
        <f>VLOOKUP(E4690,'Cross-Page Data'!$D$4:$F$48,3,FALSE)</f>
        <v>heavy or residual fuel oil</v>
      </c>
      <c r="L4690" t="b">
        <f>IF(AND($P$6=FALSE,OR(C4690="Commercial NAICS Cogen",C4690="Industrial NAICS Cogen",C4690="NAICS-22 Cogen")),FALSE,IF(AND($P$7=FALSE,OR(C4690="Commercial NAICS Cogen",C4690="Commercial NAICS Non-Cogen",C4690="industrial NAICS Cogen", C4690="industrial NAICS non-cogen")),FALSE,TRUE))</f>
        <v>0</v>
      </c>
      <c r="M4690">
        <f t="shared" si="220"/>
        <v>4.0160642570281126E-4</v>
      </c>
      <c r="N4690">
        <f t="shared" si="221"/>
        <v>0</v>
      </c>
    </row>
    <row r="4691" spans="1:14" ht="26.25" x14ac:dyDescent="0.2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s="32" t="str">
        <f t="shared" si="219"/>
        <v/>
      </c>
      <c r="J4691" t="str">
        <f>IF(K4691="natural gas",VLOOKUP(D4691,'Cross-Page Data'!$I$4:$J$13,2,FALSE),IF(K4691="solar",VLOOKUP('Form 923'!D4691,'Cross-Page Data'!$I$14:$J$117,2,FALSE),K4691))</f>
        <v>natural gas peaker</v>
      </c>
      <c r="K4691" t="str">
        <f>VLOOKUP(E4691,'Cross-Page Data'!$D$4:$F$48,3,FALSE)</f>
        <v>natural gas</v>
      </c>
      <c r="L4691" t="b">
        <f>IF(AND($P$6=FALSE,OR(C4691="Commercial NAICS Cogen",C4691="Industrial NAICS Cogen",C4691="NAICS-22 Cogen")),FALSE,IF(AND($P$7=FALSE,OR(C4691="Commercial NAICS Cogen",C4691="Commercial NAICS Non-Cogen",C4691="industrial NAICS Cogen", C4691="industrial NAICS non-cogen")),FALSE,TRUE))</f>
        <v>0</v>
      </c>
      <c r="M4691">
        <f t="shared" si="220"/>
        <v>4.9382716049382717E-4</v>
      </c>
      <c r="N4691">
        <f t="shared" si="221"/>
        <v>0</v>
      </c>
    </row>
    <row r="4692" spans="1:14" ht="26.25" x14ac:dyDescent="0.2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s="32">
        <f t="shared" si="219"/>
        <v>8902138.7714498881</v>
      </c>
      <c r="J4692" t="str">
        <f>IF(K4692="natural gas",VLOOKUP(D4692,'Cross-Page Data'!$I$4:$J$13,2,FALSE),IF(K4692="solar",VLOOKUP('Form 923'!D4692,'Cross-Page Data'!$I$14:$J$117,2,FALSE),K4692))</f>
        <v>hydro</v>
      </c>
      <c r="K4692" t="str">
        <f>VLOOKUP(E4692,'Cross-Page Data'!$D$4:$F$48,3,FALSE)</f>
        <v>hydro</v>
      </c>
      <c r="L4692" t="b">
        <f>IF(AND($P$6=FALSE,OR(C4692="Commercial NAICS Cogen",C4692="Industrial NAICS Cogen",C4692="NAICS-22 Cogen")),FALSE,IF(AND($P$7=FALSE,OR(C4692="Commercial NAICS Cogen",C4692="Commercial NAICS Non-Cogen",C4692="industrial NAICS Cogen", C4692="industrial NAICS non-cogen")),FALSE,TRUE))</f>
        <v>0</v>
      </c>
      <c r="M4692">
        <f t="shared" si="220"/>
        <v>6.67574931880109E-2</v>
      </c>
      <c r="N4692">
        <f t="shared" si="221"/>
        <v>1</v>
      </c>
    </row>
    <row r="4693" spans="1:14" x14ac:dyDescent="0.2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s="32">
        <f t="shared" si="219"/>
        <v>8902016.8136828598</v>
      </c>
      <c r="J4693" t="str">
        <f>IF(K4693="natural gas",VLOOKUP(D4693,'Cross-Page Data'!$I$4:$J$13,2,FALSE),IF(K4693="solar",VLOOKUP('Form 923'!D4693,'Cross-Page Data'!$I$14:$J$117,2,FALSE),K4693))</f>
        <v>hydro</v>
      </c>
      <c r="K4693" t="str">
        <f>VLOOKUP(E4693,'Cross-Page Data'!$D$4:$F$48,3,FALSE)</f>
        <v>hydro</v>
      </c>
      <c r="L4693" t="b">
        <f>IF(AND($P$6=FALSE,OR(C4693="Commercial NAICS Cogen",C4693="Industrial NAICS Cogen",C4693="NAICS-22 Cogen")),FALSE,IF(AND($P$7=FALSE,OR(C4693="Commercial NAICS Cogen",C4693="Commercial NAICS Non-Cogen",C4693="industrial NAICS Cogen", C4693="industrial NAICS non-cogen")),FALSE,TRUE))</f>
        <v>1</v>
      </c>
      <c r="M4693">
        <f t="shared" si="220"/>
        <v>0.24455040871934605</v>
      </c>
      <c r="N4693">
        <f t="shared" si="221"/>
        <v>1</v>
      </c>
    </row>
    <row r="4694" spans="1:14" ht="26.25" x14ac:dyDescent="0.2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s="32">
        <f t="shared" si="219"/>
        <v>8901791.2291537989</v>
      </c>
      <c r="J4694" t="str">
        <f>IF(K4694="natural gas",VLOOKUP(D4694,'Cross-Page Data'!$I$4:$J$13,2,FALSE),IF(K4694="solar",VLOOKUP('Form 923'!D4694,'Cross-Page Data'!$I$14:$J$117,2,FALSE),K4694))</f>
        <v>hydro</v>
      </c>
      <c r="K4694" t="str">
        <f>VLOOKUP(E4694,'Cross-Page Data'!$D$4:$F$48,3,FALSE)</f>
        <v>hydro</v>
      </c>
      <c r="L4694" t="b">
        <f>IF(AND($P$6=FALSE,OR(C4694="Commercial NAICS Cogen",C4694="Industrial NAICS Cogen",C4694="NAICS-22 Cogen")),FALSE,IF(AND($P$7=FALSE,OR(C4694="Commercial NAICS Cogen",C4694="Commercial NAICS Non-Cogen",C4694="industrial NAICS Cogen", C4694="industrial NAICS non-cogen")),FALSE,TRUE))</f>
        <v>0</v>
      </c>
      <c r="M4694">
        <f t="shared" si="220"/>
        <v>0.88419618528610355</v>
      </c>
      <c r="N4694">
        <f t="shared" si="221"/>
        <v>1</v>
      </c>
    </row>
    <row r="4695" spans="1:14" x14ac:dyDescent="0.2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s="32">
        <f t="shared" si="219"/>
        <v>8901950.4480759092</v>
      </c>
      <c r="J4695" t="str">
        <f>IF(K4695="natural gas",VLOOKUP(D4695,'Cross-Page Data'!$I$4:$J$13,2,FALSE),IF(K4695="solar",VLOOKUP('Form 923'!D4695,'Cross-Page Data'!$I$14:$J$117,2,FALSE),K4695))</f>
        <v>geothermal</v>
      </c>
      <c r="K4695" t="str">
        <f>VLOOKUP(E4695,'Cross-Page Data'!$D$4:$F$48,3,FALSE)</f>
        <v>geothermal</v>
      </c>
      <c r="L4695" t="b">
        <f>IF(AND($P$6=FALSE,OR(C4695="Commercial NAICS Cogen",C4695="Industrial NAICS Cogen",C4695="NAICS-22 Cogen")),FALSE,IF(AND($P$7=FALSE,OR(C4695="Commercial NAICS Cogen",C4695="Commercial NAICS Non-Cogen",C4695="industrial NAICS Cogen", C4695="industrial NAICS non-cogen")),FALSE,TRUE))</f>
        <v>1</v>
      </c>
      <c r="M4695">
        <f t="shared" si="220"/>
        <v>0.90277777777777779</v>
      </c>
      <c r="N4695">
        <f t="shared" si="221"/>
        <v>1</v>
      </c>
    </row>
    <row r="4696" spans="1:14" x14ac:dyDescent="0.2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s="32">
        <f t="shared" si="219"/>
        <v>8902004.976179054</v>
      </c>
      <c r="J4696" t="str">
        <f>IF(K4696="natural gas",VLOOKUP(D4696,'Cross-Page Data'!$I$4:$J$13,2,FALSE),IF(K4696="solar",VLOOKUP('Form 923'!D4696,'Cross-Page Data'!$I$14:$J$117,2,FALSE),K4696))</f>
        <v>geothermal</v>
      </c>
      <c r="K4696" t="str">
        <f>VLOOKUP(E4696,'Cross-Page Data'!$D$4:$F$48,3,FALSE)</f>
        <v>geothermal</v>
      </c>
      <c r="L4696" t="b">
        <f>IF(AND($P$6=FALSE,OR(C4696="Commercial NAICS Cogen",C4696="Industrial NAICS Cogen",C4696="NAICS-22 Cogen")),FALSE,IF(AND($P$7=FALSE,OR(C4696="Commercial NAICS Cogen",C4696="Commercial NAICS Non-Cogen",C4696="industrial NAICS Cogen", C4696="industrial NAICS non-cogen")),FALSE,TRUE))</f>
        <v>1</v>
      </c>
      <c r="M4696">
        <f t="shared" si="220"/>
        <v>0.29166666666666669</v>
      </c>
      <c r="N4696">
        <f t="shared" si="221"/>
        <v>1</v>
      </c>
    </row>
    <row r="4697" spans="1:14" x14ac:dyDescent="0.2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s="32">
        <f t="shared" si="219"/>
        <v>15806298.839687428</v>
      </c>
      <c r="J4697" t="str">
        <f>IF(K4697="natural gas",VLOOKUP(D4697,'Cross-Page Data'!$I$4:$J$13,2,FALSE),IF(K4697="solar",VLOOKUP('Form 923'!D4697,'Cross-Page Data'!$I$14:$J$117,2,FALSE),K4697))</f>
        <v>heavy or residual fuel oil</v>
      </c>
      <c r="K4697" t="str">
        <f>VLOOKUP(E4697,'Cross-Page Data'!$D$4:$F$48,3,FALSE)</f>
        <v>heavy or residual fuel oil</v>
      </c>
      <c r="L4697" t="b">
        <f>IF(AND($P$6=FALSE,OR(C4697="Commercial NAICS Cogen",C4697="Industrial NAICS Cogen",C4697="NAICS-22 Cogen")),FALSE,IF(AND($P$7=FALSE,OR(C4697="Commercial NAICS Cogen",C4697="Commercial NAICS Non-Cogen",C4697="industrial NAICS Cogen", C4697="industrial NAICS non-cogen")),FALSE,TRUE))</f>
        <v>1</v>
      </c>
      <c r="M4697">
        <f t="shared" si="220"/>
        <v>0.11285140562248996</v>
      </c>
      <c r="N4697">
        <f t="shared" si="221"/>
        <v>1</v>
      </c>
    </row>
    <row r="4698" spans="1:14" x14ac:dyDescent="0.2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s="32">
        <f t="shared" si="219"/>
        <v>16006845.873680171</v>
      </c>
      <c r="J4698" t="str">
        <f>IF(K4698="natural gas",VLOOKUP(D4698,'Cross-Page Data'!$I$4:$J$13,2,FALSE),IF(K4698="solar",VLOOKUP('Form 923'!D4698,'Cross-Page Data'!$I$14:$J$117,2,FALSE),K4698))</f>
        <v>biomass</v>
      </c>
      <c r="K4698" t="str">
        <f>VLOOKUP(E4698,'Cross-Page Data'!$D$4:$F$48,3,FALSE)</f>
        <v>biomass</v>
      </c>
      <c r="L4698" t="b">
        <f>IF(AND($P$6=FALSE,OR(C4698="Commercial NAICS Cogen",C4698="Industrial NAICS Cogen",C4698="NAICS-22 Cogen")),FALSE,IF(AND($P$7=FALSE,OR(C4698="Commercial NAICS Cogen",C4698="Commercial NAICS Non-Cogen",C4698="industrial NAICS Cogen", C4698="industrial NAICS non-cogen")),FALSE,TRUE))</f>
        <v>1</v>
      </c>
      <c r="M4698">
        <f t="shared" si="220"/>
        <v>9.6491228070175433E-2</v>
      </c>
      <c r="N4698">
        <f t="shared" si="221"/>
        <v>1</v>
      </c>
    </row>
    <row r="4699" spans="1:14" x14ac:dyDescent="0.2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s="32">
        <f t="shared" si="219"/>
        <v>0</v>
      </c>
      <c r="J4699" t="str">
        <f>IF(K4699="natural gas",VLOOKUP(D4699,'Cross-Page Data'!$I$4:$J$13,2,FALSE),IF(K4699="solar",VLOOKUP('Form 923'!D4699,'Cross-Page Data'!$I$14:$J$117,2,FALSE),K4699))</f>
        <v>natural gas nonpeaker</v>
      </c>
      <c r="K4699" t="str">
        <f>VLOOKUP(E4699,'Cross-Page Data'!$D$4:$F$48,3,FALSE)</f>
        <v>natural gas</v>
      </c>
      <c r="L4699" t="b">
        <f>IF(AND($P$6=FALSE,OR(C4699="Commercial NAICS Cogen",C4699="Industrial NAICS Cogen",C4699="NAICS-22 Cogen")),FALSE,IF(AND($P$7=FALSE,OR(C4699="Commercial NAICS Cogen",C4699="Commercial NAICS Non-Cogen",C4699="industrial NAICS Cogen", C4699="industrial NAICS non-cogen")),FALSE,TRUE))</f>
        <v>0</v>
      </c>
      <c r="M4699">
        <f t="shared" si="220"/>
        <v>0.77302325581395348</v>
      </c>
      <c r="N4699">
        <f t="shared" si="221"/>
        <v>1</v>
      </c>
    </row>
    <row r="4700" spans="1:14" x14ac:dyDescent="0.2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s="32">
        <f t="shared" si="219"/>
        <v>11283265.67031006</v>
      </c>
      <c r="J4700" t="str">
        <f>IF(K4700="natural gas",VLOOKUP(D4700,'Cross-Page Data'!$I$4:$J$13,2,FALSE),IF(K4700="solar",VLOOKUP('Form 923'!D4700,'Cross-Page Data'!$I$14:$J$117,2,FALSE),K4700))</f>
        <v>natural gas nonpeaker</v>
      </c>
      <c r="K4700" t="str">
        <f>VLOOKUP(E4700,'Cross-Page Data'!$D$4:$F$48,3,FALSE)</f>
        <v>natural gas</v>
      </c>
      <c r="L4700" t="b">
        <f>IF(AND($P$6=FALSE,OR(C4700="Commercial NAICS Cogen",C4700="Industrial NAICS Cogen",C4700="NAICS-22 Cogen")),FALSE,IF(AND($P$7=FALSE,OR(C4700="Commercial NAICS Cogen",C4700="Commercial NAICS Non-Cogen",C4700="industrial NAICS Cogen", C4700="industrial NAICS non-cogen")),FALSE,TRUE))</f>
        <v>0</v>
      </c>
      <c r="M4700">
        <f t="shared" si="220"/>
        <v>0.17302325581395347</v>
      </c>
      <c r="N4700">
        <f t="shared" si="221"/>
        <v>1</v>
      </c>
    </row>
    <row r="4701" spans="1:14" x14ac:dyDescent="0.2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s="32">
        <f t="shared" si="219"/>
        <v>8901998.6372927539</v>
      </c>
      <c r="J4701" t="str">
        <f>IF(K4701="natural gas",VLOOKUP(D4701,'Cross-Page Data'!$I$4:$J$13,2,FALSE),IF(K4701="solar",VLOOKUP('Form 923'!D4701,'Cross-Page Data'!$I$14:$J$117,2,FALSE),K4701))</f>
        <v>hydro</v>
      </c>
      <c r="K4701" t="str">
        <f>VLOOKUP(E4701,'Cross-Page Data'!$D$4:$F$48,3,FALSE)</f>
        <v>hydro</v>
      </c>
      <c r="L4701" t="b">
        <f>IF(AND($P$6=FALSE,OR(C4701="Commercial NAICS Cogen",C4701="Industrial NAICS Cogen",C4701="NAICS-22 Cogen")),FALSE,IF(AND($P$7=FALSE,OR(C4701="Commercial NAICS Cogen",C4701="Commercial NAICS Non-Cogen",C4701="industrial NAICS Cogen", C4701="industrial NAICS non-cogen")),FALSE,TRUE))</f>
        <v>1</v>
      </c>
      <c r="M4701">
        <f t="shared" si="220"/>
        <v>0.53269754768392374</v>
      </c>
      <c r="N4701">
        <f t="shared" si="221"/>
        <v>1</v>
      </c>
    </row>
    <row r="4702" spans="1:14" ht="26.25" x14ac:dyDescent="0.2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s="32">
        <f t="shared" si="219"/>
        <v>13873273.761940345</v>
      </c>
      <c r="J4702" t="str">
        <f>IF(K4702="natural gas",VLOOKUP(D4702,'Cross-Page Data'!$I$4:$J$13,2,FALSE),IF(K4702="solar",VLOOKUP('Form 923'!D4702,'Cross-Page Data'!$I$14:$J$117,2,FALSE),K4702))</f>
        <v>natural gas peaker</v>
      </c>
      <c r="K4702" t="str">
        <f>VLOOKUP(E4702,'Cross-Page Data'!$D$4:$F$48,3,FALSE)</f>
        <v>natural gas</v>
      </c>
      <c r="L4702" t="b">
        <f>IF(AND($P$6=FALSE,OR(C4702="Commercial NAICS Cogen",C4702="Industrial NAICS Cogen",C4702="NAICS-22 Cogen")),FALSE,IF(AND($P$7=FALSE,OR(C4702="Commercial NAICS Cogen",C4702="Commercial NAICS Non-Cogen",C4702="industrial NAICS Cogen", C4702="industrial NAICS non-cogen")),FALSE,TRUE))</f>
        <v>0</v>
      </c>
      <c r="M4702">
        <f t="shared" si="220"/>
        <v>0.17382716049382715</v>
      </c>
      <c r="N4702">
        <f t="shared" si="221"/>
        <v>1</v>
      </c>
    </row>
    <row r="4703" spans="1:14" ht="26.25" x14ac:dyDescent="0.2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s="32">
        <f t="shared" si="219"/>
        <v>13866664.477582568</v>
      </c>
      <c r="J4703" t="str">
        <f>IF(K4703="natural gas",VLOOKUP(D4703,'Cross-Page Data'!$I$4:$J$13,2,FALSE),IF(K4703="solar",VLOOKUP('Form 923'!D4703,'Cross-Page Data'!$I$14:$J$117,2,FALSE),K4703))</f>
        <v>other</v>
      </c>
      <c r="K4703" t="str">
        <f>VLOOKUP(E4703,'Cross-Page Data'!$D$4:$F$48,3,FALSE)</f>
        <v>other</v>
      </c>
      <c r="L4703" t="b">
        <f>IF(AND($P$6=FALSE,OR(C4703="Commercial NAICS Cogen",C4703="Industrial NAICS Cogen",C4703="NAICS-22 Cogen")),FALSE,IF(AND($P$7=FALSE,OR(C4703="Commercial NAICS Cogen",C4703="Commercial NAICS Non-Cogen",C4703="industrial NAICS Cogen", C4703="industrial NAICS non-cogen")),FALSE,TRUE))</f>
        <v>0</v>
      </c>
      <c r="M4703">
        <f t="shared" si="220"/>
        <v>6.1688311688311688E-2</v>
      </c>
      <c r="N4703">
        <f t="shared" si="221"/>
        <v>1</v>
      </c>
    </row>
    <row r="4704" spans="1:14" x14ac:dyDescent="0.2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s="32">
        <f t="shared" si="219"/>
        <v>16107570.878573284</v>
      </c>
      <c r="J4704" t="str">
        <f>IF(K4704="natural gas",VLOOKUP(D4704,'Cross-Page Data'!$I$4:$J$13,2,FALSE),IF(K4704="solar",VLOOKUP('Form 923'!D4704,'Cross-Page Data'!$I$14:$J$117,2,FALSE),K4704))</f>
        <v>natural gas peaker</v>
      </c>
      <c r="K4704" t="str">
        <f>VLOOKUP(E4704,'Cross-Page Data'!$D$4:$F$48,3,FALSE)</f>
        <v>natural gas</v>
      </c>
      <c r="L4704" t="b">
        <f>IF(AND($P$6=FALSE,OR(C4704="Commercial NAICS Cogen",C4704="Industrial NAICS Cogen",C4704="NAICS-22 Cogen")),FALSE,IF(AND($P$7=FALSE,OR(C4704="Commercial NAICS Cogen",C4704="Commercial NAICS Non-Cogen",C4704="industrial NAICS Cogen", C4704="industrial NAICS non-cogen")),FALSE,TRUE))</f>
        <v>1</v>
      </c>
      <c r="M4704">
        <f t="shared" si="220"/>
        <v>0.11308641975308642</v>
      </c>
      <c r="N4704">
        <f t="shared" si="221"/>
        <v>1</v>
      </c>
    </row>
    <row r="4705" spans="1:14" x14ac:dyDescent="0.2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s="32" t="str">
        <f t="shared" si="219"/>
        <v/>
      </c>
      <c r="J4705" t="str">
        <f>IF(K4705="natural gas",VLOOKUP(D4705,'Cross-Page Data'!$I$4:$J$13,2,FALSE),IF(K4705="solar",VLOOKUP('Form 923'!D4705,'Cross-Page Data'!$I$14:$J$117,2,FALSE),K4705))</f>
        <v>petroleum</v>
      </c>
      <c r="K4705" t="str">
        <f>VLOOKUP(E4705,'Cross-Page Data'!$D$4:$F$48,3,FALSE)</f>
        <v>petroleum</v>
      </c>
      <c r="L4705" t="b">
        <f>IF(AND($P$6=FALSE,OR(C4705="Commercial NAICS Cogen",C4705="Industrial NAICS Cogen",C4705="NAICS-22 Cogen")),FALSE,IF(AND($P$7=FALSE,OR(C4705="Commercial NAICS Cogen",C4705="Commercial NAICS Non-Cogen",C4705="industrial NAICS Cogen", C4705="industrial NAICS non-cogen")),FALSE,TRUE))</f>
        <v>1</v>
      </c>
      <c r="M4705">
        <f t="shared" si="220"/>
        <v>8.6956521739130436E-3</v>
      </c>
      <c r="N4705">
        <f t="shared" si="221"/>
        <v>0</v>
      </c>
    </row>
    <row r="4706" spans="1:14" x14ac:dyDescent="0.2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s="32" t="str">
        <f t="shared" si="219"/>
        <v/>
      </c>
      <c r="J4706" t="str">
        <f>IF(K4706="natural gas",VLOOKUP(D4706,'Cross-Page Data'!$I$4:$J$13,2,FALSE),IF(K4706="solar",VLOOKUP('Form 923'!D4706,'Cross-Page Data'!$I$14:$J$117,2,FALSE),K4706))</f>
        <v>other</v>
      </c>
      <c r="K4706" t="str">
        <f>VLOOKUP(E4706,'Cross-Page Data'!$D$4:$F$48,3,FALSE)</f>
        <v>other</v>
      </c>
      <c r="L4706" t="b">
        <f>IF(AND($P$6=FALSE,OR(C4706="Commercial NAICS Cogen",C4706="Industrial NAICS Cogen",C4706="NAICS-22 Cogen")),FALSE,IF(AND($P$7=FALSE,OR(C4706="Commercial NAICS Cogen",C4706="Commercial NAICS Non-Cogen",C4706="industrial NAICS Cogen", C4706="industrial NAICS non-cogen")),FALSE,TRUE))</f>
        <v>1</v>
      </c>
      <c r="M4706">
        <f t="shared" si="220"/>
        <v>1.6233766233766235E-3</v>
      </c>
      <c r="N4706">
        <f t="shared" si="221"/>
        <v>0</v>
      </c>
    </row>
    <row r="4707" spans="1:14" x14ac:dyDescent="0.2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s="32">
        <f t="shared" si="219"/>
        <v>16008011.497687252</v>
      </c>
      <c r="J4707" t="str">
        <f>IF(K4707="natural gas",VLOOKUP(D4707,'Cross-Page Data'!$I$4:$J$13,2,FALSE),IF(K4707="solar",VLOOKUP('Form 923'!D4707,'Cross-Page Data'!$I$14:$J$117,2,FALSE),K4707))</f>
        <v>biomass</v>
      </c>
      <c r="K4707" t="str">
        <f>VLOOKUP(E4707,'Cross-Page Data'!$D$4:$F$48,3,FALSE)</f>
        <v>biomass</v>
      </c>
      <c r="L4707" t="b">
        <f>IF(AND($P$6=FALSE,OR(C4707="Commercial NAICS Cogen",C4707="Industrial NAICS Cogen",C4707="NAICS-22 Cogen")),FALSE,IF(AND($P$7=FALSE,OR(C4707="Commercial NAICS Cogen",C4707="Commercial NAICS Non-Cogen",C4707="industrial NAICS Cogen", C4707="industrial NAICS non-cogen")),FALSE,TRUE))</f>
        <v>1</v>
      </c>
      <c r="M4707">
        <f t="shared" si="220"/>
        <v>9.5394736842105268E-2</v>
      </c>
      <c r="N4707">
        <f t="shared" si="221"/>
        <v>1</v>
      </c>
    </row>
    <row r="4708" spans="1:14" x14ac:dyDescent="0.2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s="32">
        <f t="shared" si="219"/>
        <v>4035451.9322900036</v>
      </c>
      <c r="J4708" t="str">
        <f>IF(K4708="natural gas",VLOOKUP(D4708,'Cross-Page Data'!$I$4:$J$13,2,FALSE),IF(K4708="solar",VLOOKUP('Form 923'!D4708,'Cross-Page Data'!$I$14:$J$117,2,FALSE),K4708))</f>
        <v>natural gas peaker</v>
      </c>
      <c r="K4708" t="str">
        <f>VLOOKUP(E4708,'Cross-Page Data'!$D$4:$F$48,3,FALSE)</f>
        <v>natural gas</v>
      </c>
      <c r="L4708" t="b">
        <f>IF(AND($P$6=FALSE,OR(C4708="Commercial NAICS Cogen",C4708="Industrial NAICS Cogen",C4708="NAICS-22 Cogen")),FALSE,IF(AND($P$7=FALSE,OR(C4708="Commercial NAICS Cogen",C4708="Commercial NAICS Non-Cogen",C4708="industrial NAICS Cogen", C4708="industrial NAICS non-cogen")),FALSE,TRUE))</f>
        <v>0</v>
      </c>
      <c r="M4708">
        <f t="shared" si="220"/>
        <v>0.79209876543209878</v>
      </c>
      <c r="N4708">
        <f t="shared" si="221"/>
        <v>1</v>
      </c>
    </row>
    <row r="4709" spans="1:14" ht="26.25" x14ac:dyDescent="0.2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s="32" t="str">
        <f t="shared" si="219"/>
        <v/>
      </c>
      <c r="J4709" t="str">
        <f>IF(K4709="natural gas",VLOOKUP(D4709,'Cross-Page Data'!$I$4:$J$13,2,FALSE),IF(K4709="solar",VLOOKUP('Form 923'!D4709,'Cross-Page Data'!$I$14:$J$117,2,FALSE),K4709))</f>
        <v>hard coal</v>
      </c>
      <c r="K4709" t="str">
        <f>VLOOKUP(E4709,'Cross-Page Data'!$D$4:$F$48,3,FALSE)</f>
        <v>hard coal</v>
      </c>
      <c r="L4709" t="b">
        <f>IF(AND($P$6=FALSE,OR(C4709="Commercial NAICS Cogen",C4709="Industrial NAICS Cogen",C4709="NAICS-22 Cogen")),FALSE,IF(AND($P$7=FALSE,OR(C4709="Commercial NAICS Cogen",C4709="Commercial NAICS Non-Cogen",C4709="industrial NAICS Cogen", C4709="industrial NAICS non-cogen")),FALSE,TRUE))</f>
        <v>0</v>
      </c>
      <c r="M4709">
        <f t="shared" si="220"/>
        <v>1.3605442176870747E-3</v>
      </c>
      <c r="N4709">
        <f t="shared" si="221"/>
        <v>0</v>
      </c>
    </row>
    <row r="4710" spans="1:14" ht="26.25" x14ac:dyDescent="0.2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s="32">
        <f t="shared" si="219"/>
        <v>9882399.0153295286</v>
      </c>
      <c r="J4710" t="str">
        <f>IF(K4710="natural gas",VLOOKUP(D4710,'Cross-Page Data'!$I$4:$J$13,2,FALSE),IF(K4710="solar",VLOOKUP('Form 923'!D4710,'Cross-Page Data'!$I$14:$J$117,2,FALSE),K4710))</f>
        <v>natural gas peaker</v>
      </c>
      <c r="K4710" t="str">
        <f>VLOOKUP(E4710,'Cross-Page Data'!$D$4:$F$48,3,FALSE)</f>
        <v>natural gas</v>
      </c>
      <c r="L4710" t="b">
        <f>IF(AND($P$6=FALSE,OR(C4710="Commercial NAICS Cogen",C4710="Industrial NAICS Cogen",C4710="NAICS-22 Cogen")),FALSE,IF(AND($P$7=FALSE,OR(C4710="Commercial NAICS Cogen",C4710="Commercial NAICS Non-Cogen",C4710="industrial NAICS Cogen", C4710="industrial NAICS non-cogen")),FALSE,TRUE))</f>
        <v>0</v>
      </c>
      <c r="M4710">
        <f t="shared" si="220"/>
        <v>0.51654320987654323</v>
      </c>
      <c r="N4710">
        <f t="shared" si="221"/>
        <v>1</v>
      </c>
    </row>
    <row r="4711" spans="1:14" ht="26.25" x14ac:dyDescent="0.2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s="32" t="str">
        <f t="shared" si="219"/>
        <v/>
      </c>
      <c r="J4711" t="str">
        <f>IF(K4711="natural gas",VLOOKUP(D4711,'Cross-Page Data'!$I$4:$J$13,2,FALSE),IF(K4711="solar",VLOOKUP('Form 923'!D4711,'Cross-Page Data'!$I$14:$J$117,2,FALSE),K4711))</f>
        <v>heavy or residual fuel oil</v>
      </c>
      <c r="K4711" t="str">
        <f>VLOOKUP(E4711,'Cross-Page Data'!$D$4:$F$48,3,FALSE)</f>
        <v>heavy or residual fuel oil</v>
      </c>
      <c r="L4711" t="b">
        <f>IF(AND($P$6=FALSE,OR(C4711="Commercial NAICS Cogen",C4711="Industrial NAICS Cogen",C4711="NAICS-22 Cogen")),FALSE,IF(AND($P$7=FALSE,OR(C4711="Commercial NAICS Cogen",C4711="Commercial NAICS Non-Cogen",C4711="industrial NAICS Cogen", C4711="industrial NAICS non-cogen")),FALSE,TRUE))</f>
        <v>0</v>
      </c>
      <c r="M4711">
        <f t="shared" si="220"/>
        <v>4.0160642570281126E-4</v>
      </c>
      <c r="N4711">
        <f t="shared" si="221"/>
        <v>0</v>
      </c>
    </row>
    <row r="4712" spans="1:14" ht="26.25" x14ac:dyDescent="0.2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s="32">
        <f t="shared" si="219"/>
        <v>32482693.662063509</v>
      </c>
      <c r="J4712" t="str">
        <f>IF(K4712="natural gas",VLOOKUP(D4712,'Cross-Page Data'!$I$4:$J$13,2,FALSE),IF(K4712="solar",VLOOKUP('Form 923'!D4712,'Cross-Page Data'!$I$14:$J$117,2,FALSE),K4712))</f>
        <v>municipal solid waste</v>
      </c>
      <c r="K4712" t="str">
        <f>VLOOKUP(E4712,'Cross-Page Data'!$D$4:$F$48,3,FALSE)</f>
        <v>municipal solid waste</v>
      </c>
      <c r="L4712" t="b">
        <f>IF(AND($P$6=FALSE,OR(C4712="Commercial NAICS Cogen",C4712="Industrial NAICS Cogen",C4712="NAICS-22 Cogen")),FALSE,IF(AND($P$7=FALSE,OR(C4712="Commercial NAICS Cogen",C4712="Commercial NAICS Non-Cogen",C4712="industrial NAICS Cogen", C4712="industrial NAICS non-cogen")),FALSE,TRUE))</f>
        <v>0</v>
      </c>
      <c r="M4712">
        <f t="shared" si="220"/>
        <v>2.9411764705882353E-2</v>
      </c>
      <c r="N4712">
        <f t="shared" si="221"/>
        <v>0</v>
      </c>
    </row>
    <row r="4713" spans="1:14" ht="26.25" x14ac:dyDescent="0.2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s="32">
        <f t="shared" si="219"/>
        <v>32482806.49597875</v>
      </c>
      <c r="J4713" t="str">
        <f>IF(K4713="natural gas",VLOOKUP(D4713,'Cross-Page Data'!$I$4:$J$13,2,FALSE),IF(K4713="solar",VLOOKUP('Form 923'!D4713,'Cross-Page Data'!$I$14:$J$117,2,FALSE),K4713))</f>
        <v>municipal solid waste</v>
      </c>
      <c r="K4713" t="str">
        <f>VLOOKUP(E4713,'Cross-Page Data'!$D$4:$F$48,3,FALSE)</f>
        <v>municipal solid waste</v>
      </c>
      <c r="L4713" t="b">
        <f>IF(AND($P$6=FALSE,OR(C4713="Commercial NAICS Cogen",C4713="Industrial NAICS Cogen",C4713="NAICS-22 Cogen")),FALSE,IF(AND($P$7=FALSE,OR(C4713="Commercial NAICS Cogen",C4713="Commercial NAICS Non-Cogen",C4713="industrial NAICS Cogen", C4713="industrial NAICS non-cogen")),FALSE,TRUE))</f>
        <v>0</v>
      </c>
      <c r="M4713">
        <f t="shared" si="220"/>
        <v>2.2058823529411766E-2</v>
      </c>
      <c r="N4713">
        <f t="shared" si="221"/>
        <v>0</v>
      </c>
    </row>
    <row r="4714" spans="1:14" ht="26.25" x14ac:dyDescent="0.2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s="32">
        <f t="shared" si="219"/>
        <v>32480484.054120872</v>
      </c>
      <c r="J4714" t="str">
        <f>IF(K4714="natural gas",VLOOKUP(D4714,'Cross-Page Data'!$I$4:$J$13,2,FALSE),IF(K4714="solar",VLOOKUP('Form 923'!D4714,'Cross-Page Data'!$I$14:$J$117,2,FALSE),K4714))</f>
        <v>natural gas peaker</v>
      </c>
      <c r="K4714" t="str">
        <f>VLOOKUP(E4714,'Cross-Page Data'!$D$4:$F$48,3,FALSE)</f>
        <v>natural gas</v>
      </c>
      <c r="L4714" t="b">
        <f>IF(AND($P$6=FALSE,OR(C4714="Commercial NAICS Cogen",C4714="Industrial NAICS Cogen",C4714="NAICS-22 Cogen")),FALSE,IF(AND($P$7=FALSE,OR(C4714="Commercial NAICS Cogen",C4714="Commercial NAICS Non-Cogen",C4714="industrial NAICS Cogen", C4714="industrial NAICS non-cogen")),FALSE,TRUE))</f>
        <v>0</v>
      </c>
      <c r="M4714">
        <f t="shared" si="220"/>
        <v>2.074074074074074E-2</v>
      </c>
      <c r="N4714">
        <f t="shared" si="221"/>
        <v>0</v>
      </c>
    </row>
    <row r="4715" spans="1:14" x14ac:dyDescent="0.2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s="32">
        <f t="shared" si="219"/>
        <v>0</v>
      </c>
      <c r="J4715" t="str">
        <f>IF(K4715="natural gas",VLOOKUP(D4715,'Cross-Page Data'!$I$4:$J$13,2,FALSE),IF(K4715="solar",VLOOKUP('Form 923'!D4715,'Cross-Page Data'!$I$14:$J$117,2,FALSE),K4715))</f>
        <v>natural gas nonpeaker</v>
      </c>
      <c r="K4715" t="str">
        <f>VLOOKUP(E4715,'Cross-Page Data'!$D$4:$F$48,3,FALSE)</f>
        <v>natural gas</v>
      </c>
      <c r="L4715" t="b">
        <f>IF(AND($P$6=FALSE,OR(C4715="Commercial NAICS Cogen",C4715="Industrial NAICS Cogen",C4715="NAICS-22 Cogen")),FALSE,IF(AND($P$7=FALSE,OR(C4715="Commercial NAICS Cogen",C4715="Commercial NAICS Non-Cogen",C4715="industrial NAICS Cogen", C4715="industrial NAICS non-cogen")),FALSE,TRUE))</f>
        <v>1</v>
      </c>
      <c r="M4715">
        <f t="shared" si="220"/>
        <v>0.77302325581395348</v>
      </c>
      <c r="N4715">
        <f t="shared" si="221"/>
        <v>1</v>
      </c>
    </row>
    <row r="4716" spans="1:14" x14ac:dyDescent="0.2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s="32">
        <f t="shared" si="219"/>
        <v>11821326.472269868</v>
      </c>
      <c r="J4716" t="str">
        <f>IF(K4716="natural gas",VLOOKUP(D4716,'Cross-Page Data'!$I$4:$J$13,2,FALSE),IF(K4716="solar",VLOOKUP('Form 923'!D4716,'Cross-Page Data'!$I$14:$J$117,2,FALSE),K4716))</f>
        <v>natural gas nonpeaker</v>
      </c>
      <c r="K4716" t="str">
        <f>VLOOKUP(E4716,'Cross-Page Data'!$D$4:$F$48,3,FALSE)</f>
        <v>natural gas</v>
      </c>
      <c r="L4716" t="b">
        <f>IF(AND($P$6=FALSE,OR(C4716="Commercial NAICS Cogen",C4716="Industrial NAICS Cogen",C4716="NAICS-22 Cogen")),FALSE,IF(AND($P$7=FALSE,OR(C4716="Commercial NAICS Cogen",C4716="Commercial NAICS Non-Cogen",C4716="industrial NAICS Cogen", C4716="industrial NAICS non-cogen")),FALSE,TRUE))</f>
        <v>1</v>
      </c>
      <c r="M4716">
        <f t="shared" si="220"/>
        <v>0.10232558139534884</v>
      </c>
      <c r="N4716">
        <f t="shared" si="221"/>
        <v>1</v>
      </c>
    </row>
    <row r="4717" spans="1:14" x14ac:dyDescent="0.2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s="32">
        <f t="shared" si="219"/>
        <v>5196464.9976153672</v>
      </c>
      <c r="J4717" t="str">
        <f>IF(K4717="natural gas",VLOOKUP(D4717,'Cross-Page Data'!$I$4:$J$13,2,FALSE),IF(K4717="solar",VLOOKUP('Form 923'!D4717,'Cross-Page Data'!$I$14:$J$117,2,FALSE),K4717))</f>
        <v>natural gas peaker</v>
      </c>
      <c r="K4717" t="str">
        <f>VLOOKUP(E4717,'Cross-Page Data'!$D$4:$F$48,3,FALSE)</f>
        <v>natural gas</v>
      </c>
      <c r="L4717" t="b">
        <f>IF(AND($P$6=FALSE,OR(C4717="Commercial NAICS Cogen",C4717="Industrial NAICS Cogen",C4717="NAICS-22 Cogen")),FALSE,IF(AND($P$7=FALSE,OR(C4717="Commercial NAICS Cogen",C4717="Commercial NAICS Non-Cogen",C4717="industrial NAICS Cogen", C4717="industrial NAICS non-cogen")),FALSE,TRUE))</f>
        <v>0</v>
      </c>
      <c r="M4717">
        <f t="shared" si="220"/>
        <v>0.68246913580246915</v>
      </c>
      <c r="N4717">
        <f t="shared" si="221"/>
        <v>1</v>
      </c>
    </row>
    <row r="4718" spans="1:14" x14ac:dyDescent="0.2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s="32">
        <f t="shared" si="219"/>
        <v>5196464.3329435876</v>
      </c>
      <c r="J4718" t="str">
        <f>IF(K4718="natural gas",VLOOKUP(D4718,'Cross-Page Data'!$I$4:$J$13,2,FALSE),IF(K4718="solar",VLOOKUP('Form 923'!D4718,'Cross-Page Data'!$I$14:$J$117,2,FALSE),K4718))</f>
        <v>other</v>
      </c>
      <c r="K4718" t="str">
        <f>VLOOKUP(E4718,'Cross-Page Data'!$D$4:$F$48,3,FALSE)</f>
        <v>other</v>
      </c>
      <c r="L4718" t="b">
        <f>IF(AND($P$6=FALSE,OR(C4718="Commercial NAICS Cogen",C4718="Industrial NAICS Cogen",C4718="NAICS-22 Cogen")),FALSE,IF(AND($P$7=FALSE,OR(C4718="Commercial NAICS Cogen",C4718="Commercial NAICS Non-Cogen",C4718="industrial NAICS Cogen", C4718="industrial NAICS non-cogen")),FALSE,TRUE))</f>
        <v>0</v>
      </c>
      <c r="M4718">
        <f t="shared" si="220"/>
        <v>0.39448051948051949</v>
      </c>
      <c r="N4718">
        <f t="shared" si="221"/>
        <v>1</v>
      </c>
    </row>
    <row r="4719" spans="1:14" x14ac:dyDescent="0.2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s="32">
        <f t="shared" si="219"/>
        <v>5249918.0803065058</v>
      </c>
      <c r="J4719" t="str">
        <f>IF(K4719="natural gas",VLOOKUP(D4719,'Cross-Page Data'!$I$4:$J$13,2,FALSE),IF(K4719="solar",VLOOKUP('Form 923'!D4719,'Cross-Page Data'!$I$14:$J$117,2,FALSE),K4719))</f>
        <v>natural gas peaker</v>
      </c>
      <c r="K4719" t="str">
        <f>VLOOKUP(E4719,'Cross-Page Data'!$D$4:$F$48,3,FALSE)</f>
        <v>natural gas</v>
      </c>
      <c r="L4719" t="b">
        <f>IF(AND($P$6=FALSE,OR(C4719="Commercial NAICS Cogen",C4719="Industrial NAICS Cogen",C4719="NAICS-22 Cogen")),FALSE,IF(AND($P$7=FALSE,OR(C4719="Commercial NAICS Cogen",C4719="Commercial NAICS Non-Cogen",C4719="industrial NAICS Cogen", C4719="industrial NAICS non-cogen")),FALSE,TRUE))</f>
        <v>0</v>
      </c>
      <c r="M4719">
        <f t="shared" si="220"/>
        <v>0.67555555555555558</v>
      </c>
      <c r="N4719">
        <f t="shared" si="221"/>
        <v>1</v>
      </c>
    </row>
    <row r="4720" spans="1:14" x14ac:dyDescent="0.2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s="32">
        <f t="shared" si="219"/>
        <v>8901957.8426224589</v>
      </c>
      <c r="J4720" t="str">
        <f>IF(K4720="natural gas",VLOOKUP(D4720,'Cross-Page Data'!$I$4:$J$13,2,FALSE),IF(K4720="solar",VLOOKUP('Form 923'!D4720,'Cross-Page Data'!$I$14:$J$117,2,FALSE),K4720))</f>
        <v>hydro</v>
      </c>
      <c r="K4720" t="str">
        <f>VLOOKUP(E4720,'Cross-Page Data'!$D$4:$F$48,3,FALSE)</f>
        <v>hydro</v>
      </c>
      <c r="L4720" t="b">
        <f>IF(AND($P$6=FALSE,OR(C4720="Commercial NAICS Cogen",C4720="Industrial NAICS Cogen",C4720="NAICS-22 Cogen")),FALSE,IF(AND($P$7=FALSE,OR(C4720="Commercial NAICS Cogen",C4720="Commercial NAICS Non-Cogen",C4720="industrial NAICS Cogen", C4720="industrial NAICS non-cogen")),FALSE,TRUE))</f>
        <v>1</v>
      </c>
      <c r="M4720">
        <f t="shared" si="220"/>
        <v>0.77929155313351495</v>
      </c>
      <c r="N4720">
        <f t="shared" si="221"/>
        <v>1</v>
      </c>
    </row>
    <row r="4721" spans="1:14" x14ac:dyDescent="0.2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s="32">
        <f t="shared" si="219"/>
        <v>8901922.5410977993</v>
      </c>
      <c r="J4721" t="str">
        <f>IF(K4721="natural gas",VLOOKUP(D4721,'Cross-Page Data'!$I$4:$J$13,2,FALSE),IF(K4721="solar",VLOOKUP('Form 923'!D4721,'Cross-Page Data'!$I$14:$J$117,2,FALSE),K4721))</f>
        <v>hydro</v>
      </c>
      <c r="K4721" t="str">
        <f>VLOOKUP(E4721,'Cross-Page Data'!$D$4:$F$48,3,FALSE)</f>
        <v>hydro</v>
      </c>
      <c r="L4721" t="b">
        <f>IF(AND($P$6=FALSE,OR(C4721="Commercial NAICS Cogen",C4721="Industrial NAICS Cogen",C4721="NAICS-22 Cogen")),FALSE,IF(AND($P$7=FALSE,OR(C4721="Commercial NAICS Cogen",C4721="Commercial NAICS Non-Cogen",C4721="industrial NAICS Cogen", C4721="industrial NAICS non-cogen")),FALSE,TRUE))</f>
        <v>1</v>
      </c>
      <c r="M4721">
        <f t="shared" si="220"/>
        <v>0.82697547683923711</v>
      </c>
      <c r="N4721">
        <f t="shared" si="221"/>
        <v>1</v>
      </c>
    </row>
    <row r="4722" spans="1:14" x14ac:dyDescent="0.2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s="32">
        <f t="shared" si="219"/>
        <v>8901760.5291314069</v>
      </c>
      <c r="J4722" t="str">
        <f>IF(K4722="natural gas",VLOOKUP(D4722,'Cross-Page Data'!$I$4:$J$13,2,FALSE),IF(K4722="solar",VLOOKUP('Form 923'!D4722,'Cross-Page Data'!$I$14:$J$117,2,FALSE),K4722))</f>
        <v>hydro</v>
      </c>
      <c r="K4722" t="str">
        <f>VLOOKUP(E4722,'Cross-Page Data'!$D$4:$F$48,3,FALSE)</f>
        <v>hydro</v>
      </c>
      <c r="L4722" t="b">
        <f>IF(AND($P$6=FALSE,OR(C4722="Commercial NAICS Cogen",C4722="Industrial NAICS Cogen",C4722="NAICS-22 Cogen")),FALSE,IF(AND($P$7=FALSE,OR(C4722="Commercial NAICS Cogen",C4722="Commercial NAICS Non-Cogen",C4722="industrial NAICS Cogen", C4722="industrial NAICS non-cogen")),FALSE,TRUE))</f>
        <v>1</v>
      </c>
      <c r="M4722">
        <f t="shared" si="220"/>
        <v>0.89305177111716616</v>
      </c>
      <c r="N4722">
        <f t="shared" si="221"/>
        <v>1</v>
      </c>
    </row>
    <row r="4723" spans="1:14" ht="26.25" x14ac:dyDescent="0.2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s="32">
        <f t="shared" si="219"/>
        <v>6108140.8575738845</v>
      </c>
      <c r="J4723" t="str">
        <f>IF(K4723="natural gas",VLOOKUP(D4723,'Cross-Page Data'!$I$4:$J$13,2,FALSE),IF(K4723="solar",VLOOKUP('Form 923'!D4723,'Cross-Page Data'!$I$14:$J$117,2,FALSE),K4723))</f>
        <v>natural gas peaker</v>
      </c>
      <c r="K4723" t="str">
        <f>VLOOKUP(E4723,'Cross-Page Data'!$D$4:$F$48,3,FALSE)</f>
        <v>natural gas</v>
      </c>
      <c r="L4723" t="b">
        <f>IF(AND($P$6=FALSE,OR(C4723="Commercial NAICS Cogen",C4723="Industrial NAICS Cogen",C4723="NAICS-22 Cogen")),FALSE,IF(AND($P$7=FALSE,OR(C4723="Commercial NAICS Cogen",C4723="Commercial NAICS Non-Cogen",C4723="industrial NAICS Cogen", C4723="industrial NAICS non-cogen")),FALSE,TRUE))</f>
        <v>0</v>
      </c>
      <c r="M4723">
        <f t="shared" si="220"/>
        <v>0.63012345679012349</v>
      </c>
      <c r="N4723">
        <f t="shared" si="221"/>
        <v>1</v>
      </c>
    </row>
    <row r="4724" spans="1:14" ht="26.25" x14ac:dyDescent="0.2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s="32" t="str">
        <f t="shared" si="219"/>
        <v/>
      </c>
      <c r="J4724" t="str">
        <f>IF(K4724="natural gas",VLOOKUP(D4724,'Cross-Page Data'!$I$4:$J$13,2,FALSE),IF(K4724="solar",VLOOKUP('Form 923'!D4724,'Cross-Page Data'!$I$14:$J$117,2,FALSE),K4724))</f>
        <v>hard coal</v>
      </c>
      <c r="K4724" t="str">
        <f>VLOOKUP(E4724,'Cross-Page Data'!$D$4:$F$48,3,FALSE)</f>
        <v>hard coal</v>
      </c>
      <c r="L4724" t="b">
        <f>IF(AND($P$6=FALSE,OR(C4724="Commercial NAICS Cogen",C4724="Industrial NAICS Cogen",C4724="NAICS-22 Cogen")),FALSE,IF(AND($P$7=FALSE,OR(C4724="Commercial NAICS Cogen",C4724="Commercial NAICS Non-Cogen",C4724="industrial NAICS Cogen", C4724="industrial NAICS non-cogen")),FALSE,TRUE))</f>
        <v>0</v>
      </c>
      <c r="M4724">
        <f t="shared" si="220"/>
        <v>1.3605442176870747E-3</v>
      </c>
      <c r="N4724">
        <f t="shared" si="221"/>
        <v>0</v>
      </c>
    </row>
    <row r="4725" spans="1:14" ht="26.25" x14ac:dyDescent="0.2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s="32">
        <f t="shared" si="219"/>
        <v>6426214.0460803844</v>
      </c>
      <c r="J4725" t="str">
        <f>IF(K4725="natural gas",VLOOKUP(D4725,'Cross-Page Data'!$I$4:$J$13,2,FALSE),IF(K4725="solar",VLOOKUP('Form 923'!D4725,'Cross-Page Data'!$I$14:$J$117,2,FALSE),K4725))</f>
        <v>natural gas peaker</v>
      </c>
      <c r="K4725" t="str">
        <f>VLOOKUP(E4725,'Cross-Page Data'!$D$4:$F$48,3,FALSE)</f>
        <v>natural gas</v>
      </c>
      <c r="L4725" t="b">
        <f>IF(AND($P$6=FALSE,OR(C4725="Commercial NAICS Cogen",C4725="Industrial NAICS Cogen",C4725="NAICS-22 Cogen")),FALSE,IF(AND($P$7=FALSE,OR(C4725="Commercial NAICS Cogen",C4725="Commercial NAICS Non-Cogen",C4725="industrial NAICS Cogen", C4725="industrial NAICS non-cogen")),FALSE,TRUE))</f>
        <v>0</v>
      </c>
      <c r="M4725">
        <f t="shared" si="220"/>
        <v>0.62024691358024686</v>
      </c>
      <c r="N4725">
        <f t="shared" si="221"/>
        <v>1</v>
      </c>
    </row>
    <row r="4726" spans="1:14" ht="26.25" x14ac:dyDescent="0.2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s="32" t="str">
        <f t="shared" si="219"/>
        <v/>
      </c>
      <c r="J4726" t="str">
        <f>IF(K4726="natural gas",VLOOKUP(D4726,'Cross-Page Data'!$I$4:$J$13,2,FALSE),IF(K4726="solar",VLOOKUP('Form 923'!D4726,'Cross-Page Data'!$I$14:$J$117,2,FALSE),K4726))</f>
        <v>biomass</v>
      </c>
      <c r="K4726" t="str">
        <f>VLOOKUP(E4726,'Cross-Page Data'!$D$4:$F$48,3,FALSE)</f>
        <v>biomass</v>
      </c>
      <c r="L4726" t="b">
        <f>IF(AND($P$6=FALSE,OR(C4726="Commercial NAICS Cogen",C4726="Industrial NAICS Cogen",C4726="NAICS-22 Cogen")),FALSE,IF(AND($P$7=FALSE,OR(C4726="Commercial NAICS Cogen",C4726="Commercial NAICS Non-Cogen",C4726="industrial NAICS Cogen", C4726="industrial NAICS non-cogen")),FALSE,TRUE))</f>
        <v>0</v>
      </c>
      <c r="M4726">
        <f t="shared" si="220"/>
        <v>1.0964912280701754E-3</v>
      </c>
      <c r="N4726">
        <f t="shared" si="221"/>
        <v>0</v>
      </c>
    </row>
    <row r="4727" spans="1:14" ht="26.25" x14ac:dyDescent="0.2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s="32">
        <f t="shared" si="219"/>
        <v>19238152.853048317</v>
      </c>
      <c r="J4727" t="str">
        <f>IF(K4727="natural gas",VLOOKUP(D4727,'Cross-Page Data'!$I$4:$J$13,2,FALSE),IF(K4727="solar",VLOOKUP('Form 923'!D4727,'Cross-Page Data'!$I$14:$J$117,2,FALSE),K4727))</f>
        <v>heavy or residual fuel oil</v>
      </c>
      <c r="K4727" t="str">
        <f>VLOOKUP(E4727,'Cross-Page Data'!$D$4:$F$48,3,FALSE)</f>
        <v>heavy or residual fuel oil</v>
      </c>
      <c r="L4727" t="b">
        <f>IF(AND($P$6=FALSE,OR(C4727="Commercial NAICS Cogen",C4727="Industrial NAICS Cogen",C4727="NAICS-22 Cogen")),FALSE,IF(AND($P$7=FALSE,OR(C4727="Commercial NAICS Cogen",C4727="Commercial NAICS Non-Cogen",C4727="industrial NAICS Cogen", C4727="industrial NAICS non-cogen")),FALSE,TRUE))</f>
        <v>0</v>
      </c>
      <c r="M4727">
        <f t="shared" si="220"/>
        <v>6.746987951807229E-2</v>
      </c>
      <c r="N4727">
        <f t="shared" si="221"/>
        <v>1</v>
      </c>
    </row>
    <row r="4728" spans="1:14" ht="26.25" x14ac:dyDescent="0.2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s="32">
        <f t="shared" si="219"/>
        <v>19170928.060449459</v>
      </c>
      <c r="J4728" t="str">
        <f>IF(K4728="natural gas",VLOOKUP(D4728,'Cross-Page Data'!$I$4:$J$13,2,FALSE),IF(K4728="solar",VLOOKUP('Form 923'!D4728,'Cross-Page Data'!$I$14:$J$117,2,FALSE),K4728))</f>
        <v>municipal solid waste</v>
      </c>
      <c r="K4728" t="str">
        <f>VLOOKUP(E4728,'Cross-Page Data'!$D$4:$F$48,3,FALSE)</f>
        <v>municipal solid waste</v>
      </c>
      <c r="L4728" t="b">
        <f>IF(AND($P$6=FALSE,OR(C4728="Commercial NAICS Cogen",C4728="Industrial NAICS Cogen",C4728="NAICS-22 Cogen")),FALSE,IF(AND($P$7=FALSE,OR(C4728="Commercial NAICS Cogen",C4728="Commercial NAICS Non-Cogen",C4728="industrial NAICS Cogen", C4728="industrial NAICS non-cogen")),FALSE,TRUE))</f>
        <v>0</v>
      </c>
      <c r="M4728">
        <f t="shared" si="220"/>
        <v>0.55147058823529416</v>
      </c>
      <c r="N4728">
        <f t="shared" si="221"/>
        <v>1</v>
      </c>
    </row>
    <row r="4729" spans="1:14" ht="26.25" x14ac:dyDescent="0.2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s="32">
        <f t="shared" si="219"/>
        <v>19170924.228449635</v>
      </c>
      <c r="J4729" t="str">
        <f>IF(K4729="natural gas",VLOOKUP(D4729,'Cross-Page Data'!$I$4:$J$13,2,FALSE),IF(K4729="solar",VLOOKUP('Form 923'!D4729,'Cross-Page Data'!$I$14:$J$117,2,FALSE),K4729))</f>
        <v>municipal solid waste</v>
      </c>
      <c r="K4729" t="str">
        <f>VLOOKUP(E4729,'Cross-Page Data'!$D$4:$F$48,3,FALSE)</f>
        <v>municipal solid waste</v>
      </c>
      <c r="L4729" t="b">
        <f>IF(AND($P$6=FALSE,OR(C4729="Commercial NAICS Cogen",C4729="Industrial NAICS Cogen",C4729="NAICS-22 Cogen")),FALSE,IF(AND($P$7=FALSE,OR(C4729="Commercial NAICS Cogen",C4729="Commercial NAICS Non-Cogen",C4729="industrial NAICS Cogen", C4729="industrial NAICS non-cogen")),FALSE,TRUE))</f>
        <v>0</v>
      </c>
      <c r="M4729">
        <f t="shared" si="220"/>
        <v>0.55882352941176472</v>
      </c>
      <c r="N4729">
        <f t="shared" si="221"/>
        <v>1</v>
      </c>
    </row>
    <row r="4730" spans="1:14" x14ac:dyDescent="0.2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s="32">
        <f t="shared" si="219"/>
        <v>15825642.04244577</v>
      </c>
      <c r="J4730" t="str">
        <f>IF(K4730="natural gas",VLOOKUP(D4730,'Cross-Page Data'!$I$4:$J$13,2,FALSE),IF(K4730="solar",VLOOKUP('Form 923'!D4730,'Cross-Page Data'!$I$14:$J$117,2,FALSE),K4730))</f>
        <v>natural gas peaker</v>
      </c>
      <c r="K4730" t="str">
        <f>VLOOKUP(E4730,'Cross-Page Data'!$D$4:$F$48,3,FALSE)</f>
        <v>natural gas</v>
      </c>
      <c r="L4730" t="b">
        <f>IF(AND($P$6=FALSE,OR(C4730="Commercial NAICS Cogen",C4730="Industrial NAICS Cogen",C4730="NAICS-22 Cogen")),FALSE,IF(AND($P$7=FALSE,OR(C4730="Commercial NAICS Cogen",C4730="Commercial NAICS Non-Cogen",C4730="industrial NAICS Cogen", C4730="industrial NAICS non-cogen")),FALSE,TRUE))</f>
        <v>0</v>
      </c>
      <c r="M4730">
        <f t="shared" si="220"/>
        <v>0.12197530864197531</v>
      </c>
      <c r="N4730">
        <f t="shared" si="221"/>
        <v>1</v>
      </c>
    </row>
    <row r="4731" spans="1:14" x14ac:dyDescent="0.2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s="32">
        <f t="shared" si="219"/>
        <v>15825582.960624728</v>
      </c>
      <c r="J4731" t="str">
        <f>IF(K4731="natural gas",VLOOKUP(D4731,'Cross-Page Data'!$I$4:$J$13,2,FALSE),IF(K4731="solar",VLOOKUP('Form 923'!D4731,'Cross-Page Data'!$I$14:$J$117,2,FALSE),K4731))</f>
        <v>biomass</v>
      </c>
      <c r="K4731" t="str">
        <f>VLOOKUP(E4731,'Cross-Page Data'!$D$4:$F$48,3,FALSE)</f>
        <v>biomass</v>
      </c>
      <c r="L4731" t="b">
        <f>IF(AND($P$6=FALSE,OR(C4731="Commercial NAICS Cogen",C4731="Industrial NAICS Cogen",C4731="NAICS-22 Cogen")),FALSE,IF(AND($P$7=FALSE,OR(C4731="Commercial NAICS Cogen",C4731="Commercial NAICS Non-Cogen",C4731="industrial NAICS Cogen", C4731="industrial NAICS non-cogen")),FALSE,TRUE))</f>
        <v>0</v>
      </c>
      <c r="M4731">
        <f t="shared" si="220"/>
        <v>0.10087719298245613</v>
      </c>
      <c r="N4731">
        <f t="shared" si="221"/>
        <v>1</v>
      </c>
    </row>
    <row r="4732" spans="1:14" x14ac:dyDescent="0.2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s="32">
        <f t="shared" si="219"/>
        <v>0</v>
      </c>
      <c r="J4732" t="str">
        <f>IF(K4732="natural gas",VLOOKUP(D4732,'Cross-Page Data'!$I$4:$J$13,2,FALSE),IF(K4732="solar",VLOOKUP('Form 923'!D4732,'Cross-Page Data'!$I$14:$J$117,2,FALSE),K4732))</f>
        <v>natural gas nonpeaker</v>
      </c>
      <c r="K4732" t="str">
        <f>VLOOKUP(E4732,'Cross-Page Data'!$D$4:$F$48,3,FALSE)</f>
        <v>natural gas</v>
      </c>
      <c r="L4732" t="b">
        <f>IF(AND($P$6=FALSE,OR(C4732="Commercial NAICS Cogen",C4732="Industrial NAICS Cogen",C4732="NAICS-22 Cogen")),FALSE,IF(AND($P$7=FALSE,OR(C4732="Commercial NAICS Cogen",C4732="Commercial NAICS Non-Cogen",C4732="industrial NAICS Cogen", C4732="industrial NAICS non-cogen")),FALSE,TRUE))</f>
        <v>0</v>
      </c>
      <c r="M4732">
        <f t="shared" si="220"/>
        <v>0.77302325581395348</v>
      </c>
      <c r="N4732">
        <f t="shared" si="221"/>
        <v>1</v>
      </c>
    </row>
    <row r="4733" spans="1:14" x14ac:dyDescent="0.2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s="32">
        <f t="shared" si="219"/>
        <v>7220325.2462551976</v>
      </c>
      <c r="J4733" t="str">
        <f>IF(K4733="natural gas",VLOOKUP(D4733,'Cross-Page Data'!$I$4:$J$13,2,FALSE),IF(K4733="solar",VLOOKUP('Form 923'!D4733,'Cross-Page Data'!$I$14:$J$117,2,FALSE),K4733))</f>
        <v>natural gas nonpeaker</v>
      </c>
      <c r="K4733" t="str">
        <f>VLOOKUP(E4733,'Cross-Page Data'!$D$4:$F$48,3,FALSE)</f>
        <v>natural gas</v>
      </c>
      <c r="L4733" t="b">
        <f>IF(AND($P$6=FALSE,OR(C4733="Commercial NAICS Cogen",C4733="Industrial NAICS Cogen",C4733="NAICS-22 Cogen")),FALSE,IF(AND($P$7=FALSE,OR(C4733="Commercial NAICS Cogen",C4733="Commercial NAICS Non-Cogen",C4733="industrial NAICS Cogen", C4733="industrial NAICS non-cogen")),FALSE,TRUE))</f>
        <v>0</v>
      </c>
      <c r="M4733">
        <f t="shared" si="220"/>
        <v>0.42790697674418604</v>
      </c>
      <c r="N4733">
        <f t="shared" si="221"/>
        <v>1</v>
      </c>
    </row>
    <row r="4734" spans="1:14" x14ac:dyDescent="0.2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s="32">
        <f t="shared" si="219"/>
        <v>18209956.310697075</v>
      </c>
      <c r="J4734" t="str">
        <f>IF(K4734="natural gas",VLOOKUP(D4734,'Cross-Page Data'!$I$4:$J$13,2,FALSE),IF(K4734="solar",VLOOKUP('Form 923'!D4734,'Cross-Page Data'!$I$14:$J$117,2,FALSE),K4734))</f>
        <v>natural gas peaker</v>
      </c>
      <c r="K4734" t="str">
        <f>VLOOKUP(E4734,'Cross-Page Data'!$D$4:$F$48,3,FALSE)</f>
        <v>natural gas</v>
      </c>
      <c r="L4734" t="b">
        <f>IF(AND($P$6=FALSE,OR(C4734="Commercial NAICS Cogen",C4734="Industrial NAICS Cogen",C4734="NAICS-22 Cogen")),FALSE,IF(AND($P$7=FALSE,OR(C4734="Commercial NAICS Cogen",C4734="Commercial NAICS Non-Cogen",C4734="industrial NAICS Cogen", C4734="industrial NAICS non-cogen")),FALSE,TRUE))</f>
        <v>0</v>
      </c>
      <c r="M4734">
        <f t="shared" si="220"/>
        <v>7.5061728395061728E-2</v>
      </c>
      <c r="N4734">
        <f t="shared" si="221"/>
        <v>1</v>
      </c>
    </row>
    <row r="4735" spans="1:14" x14ac:dyDescent="0.2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s="32" t="str">
        <f t="shared" si="219"/>
        <v/>
      </c>
      <c r="J4735" t="str">
        <f>IF(K4735="natural gas",VLOOKUP(D4735,'Cross-Page Data'!$I$4:$J$13,2,FALSE),IF(K4735="solar",VLOOKUP('Form 923'!D4735,'Cross-Page Data'!$I$14:$J$117,2,FALSE),K4735))</f>
        <v>other</v>
      </c>
      <c r="K4735" t="str">
        <f>VLOOKUP(E4735,'Cross-Page Data'!$D$4:$F$48,3,FALSE)</f>
        <v>other</v>
      </c>
      <c r="L4735" t="b">
        <f>IF(AND($P$6=FALSE,OR(C4735="Commercial NAICS Cogen",C4735="Industrial NAICS Cogen",C4735="NAICS-22 Cogen")),FALSE,IF(AND($P$7=FALSE,OR(C4735="Commercial NAICS Cogen",C4735="Commercial NAICS Non-Cogen",C4735="industrial NAICS Cogen", C4735="industrial NAICS non-cogen")),FALSE,TRUE))</f>
        <v>0</v>
      </c>
      <c r="M4735">
        <f t="shared" si="220"/>
        <v>1.6233766233766235E-3</v>
      </c>
      <c r="N4735">
        <f t="shared" si="221"/>
        <v>0</v>
      </c>
    </row>
    <row r="4736" spans="1:14" x14ac:dyDescent="0.2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s="32">
        <f t="shared" si="219"/>
        <v>17204304.636198509</v>
      </c>
      <c r="J4736" t="str">
        <f>IF(K4736="natural gas",VLOOKUP(D4736,'Cross-Page Data'!$I$4:$J$13,2,FALSE),IF(K4736="solar",VLOOKUP('Form 923'!D4736,'Cross-Page Data'!$I$14:$J$117,2,FALSE),K4736))</f>
        <v>hard coal</v>
      </c>
      <c r="K4736" t="str">
        <f>VLOOKUP(E4736,'Cross-Page Data'!$D$4:$F$48,3,FALSE)</f>
        <v>hard coal</v>
      </c>
      <c r="L4736" t="b">
        <f>IF(AND($P$6=FALSE,OR(C4736="Commercial NAICS Cogen",C4736="Industrial NAICS Cogen",C4736="NAICS-22 Cogen")),FALSE,IF(AND($P$7=FALSE,OR(C4736="Commercial NAICS Cogen",C4736="Commercial NAICS Non-Cogen",C4736="industrial NAICS Cogen", C4736="industrial NAICS non-cogen")),FALSE,TRUE))</f>
        <v>0</v>
      </c>
      <c r="M4736">
        <f t="shared" si="220"/>
        <v>2.3129251700680271E-2</v>
      </c>
      <c r="N4736">
        <f t="shared" si="221"/>
        <v>0</v>
      </c>
    </row>
    <row r="4737" spans="1:14" x14ac:dyDescent="0.2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s="32">
        <f t="shared" si="219"/>
        <v>13356945.952719072</v>
      </c>
      <c r="J4737" t="str">
        <f>IF(K4737="natural gas",VLOOKUP(D4737,'Cross-Page Data'!$I$4:$J$13,2,FALSE),IF(K4737="solar",VLOOKUP('Form 923'!D4737,'Cross-Page Data'!$I$14:$J$117,2,FALSE),K4737))</f>
        <v>natural gas peaker</v>
      </c>
      <c r="K4737" t="str">
        <f>VLOOKUP(E4737,'Cross-Page Data'!$D$4:$F$48,3,FALSE)</f>
        <v>natural gas</v>
      </c>
      <c r="L4737" t="b">
        <f>IF(AND($P$6=FALSE,OR(C4737="Commercial NAICS Cogen",C4737="Industrial NAICS Cogen",C4737="NAICS-22 Cogen")),FALSE,IF(AND($P$7=FALSE,OR(C4737="Commercial NAICS Cogen",C4737="Commercial NAICS Non-Cogen",C4737="industrial NAICS Cogen", C4737="industrial NAICS non-cogen")),FALSE,TRUE))</f>
        <v>1</v>
      </c>
      <c r="M4737">
        <f t="shared" si="220"/>
        <v>0.19456790123456791</v>
      </c>
      <c r="N4737">
        <f t="shared" si="221"/>
        <v>1</v>
      </c>
    </row>
    <row r="4738" spans="1:14" x14ac:dyDescent="0.2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s="32">
        <f t="shared" si="219"/>
        <v>13045515.924902683</v>
      </c>
      <c r="J4738" t="str">
        <f>IF(K4738="natural gas",VLOOKUP(D4738,'Cross-Page Data'!$I$4:$J$13,2,FALSE),IF(K4738="solar",VLOOKUP('Form 923'!D4738,'Cross-Page Data'!$I$14:$J$117,2,FALSE),K4738))</f>
        <v>other</v>
      </c>
      <c r="K4738" t="str">
        <f>VLOOKUP(E4738,'Cross-Page Data'!$D$4:$F$48,3,FALSE)</f>
        <v>other</v>
      </c>
      <c r="L4738" t="b">
        <f>IF(AND($P$6=FALSE,OR(C4738="Commercial NAICS Cogen",C4738="Industrial NAICS Cogen",C4738="NAICS-22 Cogen")),FALSE,IF(AND($P$7=FALSE,OR(C4738="Commercial NAICS Cogen",C4738="Commercial NAICS Non-Cogen",C4738="industrial NAICS Cogen", C4738="industrial NAICS non-cogen")),FALSE,TRUE))</f>
        <v>1</v>
      </c>
      <c r="M4738">
        <f t="shared" si="220"/>
        <v>7.6298701298701296E-2</v>
      </c>
      <c r="N4738">
        <f t="shared" si="221"/>
        <v>1</v>
      </c>
    </row>
    <row r="4739" spans="1:14" x14ac:dyDescent="0.2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s="32">
        <f t="shared" si="219"/>
        <v>13121184.984902175</v>
      </c>
      <c r="J4739" t="str">
        <f>IF(K4739="natural gas",VLOOKUP(D4739,'Cross-Page Data'!$I$4:$J$13,2,FALSE),IF(K4739="solar",VLOOKUP('Form 923'!D4739,'Cross-Page Data'!$I$14:$J$117,2,FALSE),K4739))</f>
        <v>biomass</v>
      </c>
      <c r="K4739" t="str">
        <f>VLOOKUP(E4739,'Cross-Page Data'!$D$4:$F$48,3,FALSE)</f>
        <v>biomass</v>
      </c>
      <c r="L4739" t="b">
        <f>IF(AND($P$6=FALSE,OR(C4739="Commercial NAICS Cogen",C4739="Industrial NAICS Cogen",C4739="NAICS-22 Cogen")),FALSE,IF(AND($P$7=FALSE,OR(C4739="Commercial NAICS Cogen",C4739="Commercial NAICS Non-Cogen",C4739="industrial NAICS Cogen", C4739="industrial NAICS non-cogen")),FALSE,TRUE))</f>
        <v>1</v>
      </c>
      <c r="M4739">
        <f t="shared" si="220"/>
        <v>0.18311403508771928</v>
      </c>
      <c r="N4739">
        <f t="shared" si="221"/>
        <v>1</v>
      </c>
    </row>
    <row r="4740" spans="1:14" x14ac:dyDescent="0.2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s="32">
        <f t="shared" si="219"/>
        <v>7714822.6260004323</v>
      </c>
      <c r="J4740" t="str">
        <f>IF(K4740="natural gas",VLOOKUP(D4740,'Cross-Page Data'!$I$4:$J$13,2,FALSE),IF(K4740="solar",VLOOKUP('Form 923'!D4740,'Cross-Page Data'!$I$14:$J$117,2,FALSE),K4740))</f>
        <v>natural gas peaker</v>
      </c>
      <c r="K4740" t="str">
        <f>VLOOKUP(E4740,'Cross-Page Data'!$D$4:$F$48,3,FALSE)</f>
        <v>natural gas</v>
      </c>
      <c r="L4740" t="b">
        <f>IF(AND($P$6=FALSE,OR(C4740="Commercial NAICS Cogen",C4740="Industrial NAICS Cogen",C4740="NAICS-22 Cogen")),FALSE,IF(AND($P$7=FALSE,OR(C4740="Commercial NAICS Cogen",C4740="Commercial NAICS Non-Cogen",C4740="industrial NAICS Cogen", C4740="industrial NAICS non-cogen")),FALSE,TRUE))</f>
        <v>0</v>
      </c>
      <c r="M4740">
        <f t="shared" si="220"/>
        <v>0.59259259259259256</v>
      </c>
      <c r="N4740">
        <f t="shared" si="221"/>
        <v>1</v>
      </c>
    </row>
    <row r="4741" spans="1:14" x14ac:dyDescent="0.2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s="32">
        <f t="shared" si="219"/>
        <v>4631430.5849189572</v>
      </c>
      <c r="J4741" t="str">
        <f>IF(K4741="natural gas",VLOOKUP(D4741,'Cross-Page Data'!$I$4:$J$13,2,FALSE),IF(K4741="solar",VLOOKUP('Form 923'!D4741,'Cross-Page Data'!$I$14:$J$117,2,FALSE),K4741))</f>
        <v>natural gas nonpeaker</v>
      </c>
      <c r="K4741" t="str">
        <f>VLOOKUP(E4741,'Cross-Page Data'!$D$4:$F$48,3,FALSE)</f>
        <v>natural gas</v>
      </c>
      <c r="L4741" t="b">
        <f>IF(AND($P$6=FALSE,OR(C4741="Commercial NAICS Cogen",C4741="Industrial NAICS Cogen",C4741="NAICS-22 Cogen")),FALSE,IF(AND($P$7=FALSE,OR(C4741="Commercial NAICS Cogen",C4741="Commercial NAICS Non-Cogen",C4741="industrial NAICS Cogen", C4741="industrial NAICS non-cogen")),FALSE,TRUE))</f>
        <v>0</v>
      </c>
      <c r="M4741">
        <f t="shared" si="220"/>
        <v>0.53023255813953485</v>
      </c>
      <c r="N4741">
        <f t="shared" si="221"/>
        <v>1</v>
      </c>
    </row>
    <row r="4742" spans="1:14" x14ac:dyDescent="0.2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s="32">
        <f t="shared" si="219"/>
        <v>8580627.7056277059</v>
      </c>
      <c r="J4742" t="str">
        <f>IF(K4742="natural gas",VLOOKUP(D4742,'Cross-Page Data'!$I$4:$J$13,2,FALSE),IF(K4742="solar",VLOOKUP('Form 923'!D4742,'Cross-Page Data'!$I$14:$J$117,2,FALSE),K4742))</f>
        <v>natural gas nonpeaker</v>
      </c>
      <c r="K4742" t="str">
        <f>VLOOKUP(E4742,'Cross-Page Data'!$D$4:$F$48,3,FALSE)</f>
        <v>natural gas</v>
      </c>
      <c r="L4742" t="b">
        <f>IF(AND($P$6=FALSE,OR(C4742="Commercial NAICS Cogen",C4742="Industrial NAICS Cogen",C4742="NAICS-22 Cogen")),FALSE,IF(AND($P$7=FALSE,OR(C4742="Commercial NAICS Cogen",C4742="Commercial NAICS Non-Cogen",C4742="industrial NAICS Cogen", C4742="industrial NAICS non-cogen")),FALSE,TRUE))</f>
        <v>0</v>
      </c>
      <c r="M4742">
        <f t="shared" si="220"/>
        <v>0.39069767441860465</v>
      </c>
      <c r="N4742">
        <f t="shared" si="221"/>
        <v>1</v>
      </c>
    </row>
    <row r="4743" spans="1:14" x14ac:dyDescent="0.2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s="32">
        <f t="shared" ref="I4743:I4806" si="222">IFERROR(F4743/G4743*10^6,"")</f>
        <v>15012944.432234596</v>
      </c>
      <c r="J4743" t="str">
        <f>IF(K4743="natural gas",VLOOKUP(D4743,'Cross-Page Data'!$I$4:$J$13,2,FALSE),IF(K4743="solar",VLOOKUP('Form 923'!D4743,'Cross-Page Data'!$I$14:$J$117,2,FALSE),K4743))</f>
        <v>biomass</v>
      </c>
      <c r="K4743" t="str">
        <f>VLOOKUP(E4743,'Cross-Page Data'!$D$4:$F$48,3,FALSE)</f>
        <v>biomass</v>
      </c>
      <c r="L4743" t="b">
        <f>IF(AND($P$6=FALSE,OR(C4743="Commercial NAICS Cogen",C4743="Industrial NAICS Cogen",C4743="NAICS-22 Cogen")),FALSE,IF(AND($P$7=FALSE,OR(C4743="Commercial NAICS Cogen",C4743="Commercial NAICS Non-Cogen",C4743="industrial NAICS Cogen", C4743="industrial NAICS non-cogen")),FALSE,TRUE))</f>
        <v>1</v>
      </c>
      <c r="M4743">
        <f t="shared" ref="M4743:M4806" si="223">(COUNTIFS($J$6:$J$14148,J4743,$I$6:$I$14148,"&gt;"&amp;I4743)+1)/COUNTIFS($J$6:$J$14148,J4743)</f>
        <v>0.11951754385964912</v>
      </c>
      <c r="N4743">
        <f t="shared" ref="N4743:N4806" si="224">IF(OR(M4743&gt;0.95,M4743&lt;0.05),0,1)</f>
        <v>1</v>
      </c>
    </row>
    <row r="4744" spans="1:14" x14ac:dyDescent="0.2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s="32" t="str">
        <f t="shared" si="222"/>
        <v/>
      </c>
      <c r="J4744" t="str">
        <f>IF(K4744="natural gas",VLOOKUP(D4744,'Cross-Page Data'!$I$4:$J$13,2,FALSE),IF(K4744="solar",VLOOKUP('Form 923'!D4744,'Cross-Page Data'!$I$14:$J$117,2,FALSE),K4744))</f>
        <v>heavy or residual fuel oil</v>
      </c>
      <c r="K4744" t="str">
        <f>VLOOKUP(E4744,'Cross-Page Data'!$D$4:$F$48,3,FALSE)</f>
        <v>heavy or residual fuel oil</v>
      </c>
      <c r="L4744" t="b">
        <f>IF(AND($P$6=FALSE,OR(C4744="Commercial NAICS Cogen",C4744="Industrial NAICS Cogen",C4744="NAICS-22 Cogen")),FALSE,IF(AND($P$7=FALSE,OR(C4744="Commercial NAICS Cogen",C4744="Commercial NAICS Non-Cogen",C4744="industrial NAICS Cogen", C4744="industrial NAICS non-cogen")),FALSE,TRUE))</f>
        <v>1</v>
      </c>
      <c r="M4744">
        <f t="shared" si="223"/>
        <v>4.0160642570281126E-4</v>
      </c>
      <c r="N4744">
        <f t="shared" si="224"/>
        <v>0</v>
      </c>
    </row>
    <row r="4745" spans="1:14" x14ac:dyDescent="0.2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s="32">
        <f t="shared" si="222"/>
        <v>14372970.518701758</v>
      </c>
      <c r="J4745" t="str">
        <f>IF(K4745="natural gas",VLOOKUP(D4745,'Cross-Page Data'!$I$4:$J$13,2,FALSE),IF(K4745="solar",VLOOKUP('Form 923'!D4745,'Cross-Page Data'!$I$14:$J$117,2,FALSE),K4745))</f>
        <v>biomass</v>
      </c>
      <c r="K4745" t="str">
        <f>VLOOKUP(E4745,'Cross-Page Data'!$D$4:$F$48,3,FALSE)</f>
        <v>biomass</v>
      </c>
      <c r="L4745" t="b">
        <f>IF(AND($P$6=FALSE,OR(C4745="Commercial NAICS Cogen",C4745="Industrial NAICS Cogen",C4745="NAICS-22 Cogen")),FALSE,IF(AND($P$7=FALSE,OR(C4745="Commercial NAICS Cogen",C4745="Commercial NAICS Non-Cogen",C4745="industrial NAICS Cogen", C4745="industrial NAICS non-cogen")),FALSE,TRUE))</f>
        <v>1</v>
      </c>
      <c r="M4745">
        <f t="shared" si="223"/>
        <v>0.13596491228070176</v>
      </c>
      <c r="N4745">
        <f t="shared" si="224"/>
        <v>1</v>
      </c>
    </row>
    <row r="4746" spans="1:14" x14ac:dyDescent="0.2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s="32">
        <f t="shared" si="222"/>
        <v>4997046.4548695255</v>
      </c>
      <c r="J4746" t="str">
        <f>IF(K4746="natural gas",VLOOKUP(D4746,'Cross-Page Data'!$I$4:$J$13,2,FALSE),IF(K4746="solar",VLOOKUP('Form 923'!D4746,'Cross-Page Data'!$I$14:$J$117,2,FALSE),K4746))</f>
        <v>hard coal</v>
      </c>
      <c r="K4746" t="str">
        <f>VLOOKUP(E4746,'Cross-Page Data'!$D$4:$F$48,3,FALSE)</f>
        <v>hard coal</v>
      </c>
      <c r="L4746" t="b">
        <f>IF(AND($P$6=FALSE,OR(C4746="Commercial NAICS Cogen",C4746="Industrial NAICS Cogen",C4746="NAICS-22 Cogen")),FALSE,IF(AND($P$7=FALSE,OR(C4746="Commercial NAICS Cogen",C4746="Commercial NAICS Non-Cogen",C4746="industrial NAICS Cogen", C4746="industrial NAICS non-cogen")),FALSE,TRUE))</f>
        <v>0</v>
      </c>
      <c r="M4746">
        <f t="shared" si="223"/>
        <v>0.53333333333333333</v>
      </c>
      <c r="N4746">
        <f t="shared" si="224"/>
        <v>1</v>
      </c>
    </row>
    <row r="4747" spans="1:14" x14ac:dyDescent="0.2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s="32" t="str">
        <f t="shared" si="222"/>
        <v/>
      </c>
      <c r="J4747" t="str">
        <f>IF(K4747="natural gas",VLOOKUP(D4747,'Cross-Page Data'!$I$4:$J$13,2,FALSE),IF(K4747="solar",VLOOKUP('Form 923'!D4747,'Cross-Page Data'!$I$14:$J$117,2,FALSE),K4747))</f>
        <v>heavy or residual fuel oil</v>
      </c>
      <c r="K4747" t="str">
        <f>VLOOKUP(E4747,'Cross-Page Data'!$D$4:$F$48,3,FALSE)</f>
        <v>heavy or residual fuel oil</v>
      </c>
      <c r="L4747" t="b">
        <f>IF(AND($P$6=FALSE,OR(C4747="Commercial NAICS Cogen",C4747="Industrial NAICS Cogen",C4747="NAICS-22 Cogen")),FALSE,IF(AND($P$7=FALSE,OR(C4747="Commercial NAICS Cogen",C4747="Commercial NAICS Non-Cogen",C4747="industrial NAICS Cogen", C4747="industrial NAICS non-cogen")),FALSE,TRUE))</f>
        <v>0</v>
      </c>
      <c r="M4747">
        <f t="shared" si="223"/>
        <v>4.0160642570281126E-4</v>
      </c>
      <c r="N4747">
        <f t="shared" si="224"/>
        <v>0</v>
      </c>
    </row>
    <row r="4748" spans="1:14" x14ac:dyDescent="0.2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s="32">
        <f t="shared" si="222"/>
        <v>5002612.5985465543</v>
      </c>
      <c r="J4748" t="str">
        <f>IF(K4748="natural gas",VLOOKUP(D4748,'Cross-Page Data'!$I$4:$J$13,2,FALSE),IF(K4748="solar",VLOOKUP('Form 923'!D4748,'Cross-Page Data'!$I$14:$J$117,2,FALSE),K4748))</f>
        <v>natural gas peaker</v>
      </c>
      <c r="K4748" t="str">
        <f>VLOOKUP(E4748,'Cross-Page Data'!$D$4:$F$48,3,FALSE)</f>
        <v>natural gas</v>
      </c>
      <c r="L4748" t="b">
        <f>IF(AND($P$6=FALSE,OR(C4748="Commercial NAICS Cogen",C4748="Industrial NAICS Cogen",C4748="NAICS-22 Cogen")),FALSE,IF(AND($P$7=FALSE,OR(C4748="Commercial NAICS Cogen",C4748="Commercial NAICS Non-Cogen",C4748="industrial NAICS Cogen", C4748="industrial NAICS non-cogen")),FALSE,TRUE))</f>
        <v>0</v>
      </c>
      <c r="M4748">
        <f t="shared" si="223"/>
        <v>0.6987654320987654</v>
      </c>
      <c r="N4748">
        <f t="shared" si="224"/>
        <v>1</v>
      </c>
    </row>
    <row r="4749" spans="1:14" x14ac:dyDescent="0.2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s="32" t="str">
        <f t="shared" si="222"/>
        <v/>
      </c>
      <c r="J4749" t="str">
        <f>IF(K4749="natural gas",VLOOKUP(D4749,'Cross-Page Data'!$I$4:$J$13,2,FALSE),IF(K4749="solar",VLOOKUP('Form 923'!D4749,'Cross-Page Data'!$I$14:$J$117,2,FALSE),K4749))</f>
        <v>petroleum</v>
      </c>
      <c r="K4749" t="str">
        <f>VLOOKUP(E4749,'Cross-Page Data'!$D$4:$F$48,3,FALSE)</f>
        <v>petroleum</v>
      </c>
      <c r="L4749" t="b">
        <f>IF(AND($P$6=FALSE,OR(C4749="Commercial NAICS Cogen",C4749="Industrial NAICS Cogen",C4749="NAICS-22 Cogen")),FALSE,IF(AND($P$7=FALSE,OR(C4749="Commercial NAICS Cogen",C4749="Commercial NAICS Non-Cogen",C4749="industrial NAICS Cogen", C4749="industrial NAICS non-cogen")),FALSE,TRUE))</f>
        <v>0</v>
      </c>
      <c r="M4749">
        <f t="shared" si="223"/>
        <v>8.6956521739130436E-3</v>
      </c>
      <c r="N4749">
        <f t="shared" si="224"/>
        <v>0</v>
      </c>
    </row>
    <row r="4750" spans="1:14" x14ac:dyDescent="0.2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s="32" t="str">
        <f t="shared" si="222"/>
        <v/>
      </c>
      <c r="J4750" t="str">
        <f>IF(K4750="natural gas",VLOOKUP(D4750,'Cross-Page Data'!$I$4:$J$13,2,FALSE),IF(K4750="solar",VLOOKUP('Form 923'!D4750,'Cross-Page Data'!$I$14:$J$117,2,FALSE),K4750))</f>
        <v>hard coal</v>
      </c>
      <c r="K4750" t="str">
        <f>VLOOKUP(E4750,'Cross-Page Data'!$D$4:$F$48,3,FALSE)</f>
        <v>hard coal</v>
      </c>
      <c r="L4750" t="b">
        <f>IF(AND($P$6=FALSE,OR(C4750="Commercial NAICS Cogen",C4750="Industrial NAICS Cogen",C4750="NAICS-22 Cogen")),FALSE,IF(AND($P$7=FALSE,OR(C4750="Commercial NAICS Cogen",C4750="Commercial NAICS Non-Cogen",C4750="industrial NAICS Cogen", C4750="industrial NAICS non-cogen")),FALSE,TRUE))</f>
        <v>0</v>
      </c>
      <c r="M4750">
        <f t="shared" si="223"/>
        <v>1.3605442176870747E-3</v>
      </c>
      <c r="N4750">
        <f t="shared" si="224"/>
        <v>0</v>
      </c>
    </row>
    <row r="4751" spans="1:14" x14ac:dyDescent="0.2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s="32" t="str">
        <f t="shared" si="222"/>
        <v/>
      </c>
      <c r="J4751" t="str">
        <f>IF(K4751="natural gas",VLOOKUP(D4751,'Cross-Page Data'!$I$4:$J$13,2,FALSE),IF(K4751="solar",VLOOKUP('Form 923'!D4751,'Cross-Page Data'!$I$14:$J$117,2,FALSE),K4751))</f>
        <v>heavy or residual fuel oil</v>
      </c>
      <c r="K4751" t="str">
        <f>VLOOKUP(E4751,'Cross-Page Data'!$D$4:$F$48,3,FALSE)</f>
        <v>heavy or residual fuel oil</v>
      </c>
      <c r="L4751" t="b">
        <f>IF(AND($P$6=FALSE,OR(C4751="Commercial NAICS Cogen",C4751="Industrial NAICS Cogen",C4751="NAICS-22 Cogen")),FALSE,IF(AND($P$7=FALSE,OR(C4751="Commercial NAICS Cogen",C4751="Commercial NAICS Non-Cogen",C4751="industrial NAICS Cogen", C4751="industrial NAICS non-cogen")),FALSE,TRUE))</f>
        <v>0</v>
      </c>
      <c r="M4751">
        <f t="shared" si="223"/>
        <v>4.0160642570281126E-4</v>
      </c>
      <c r="N4751">
        <f t="shared" si="224"/>
        <v>0</v>
      </c>
    </row>
    <row r="4752" spans="1:14" x14ac:dyDescent="0.2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s="32">
        <f t="shared" si="222"/>
        <v>6357177.9502800433</v>
      </c>
      <c r="J4752" t="str">
        <f>IF(K4752="natural gas",VLOOKUP(D4752,'Cross-Page Data'!$I$4:$J$13,2,FALSE),IF(K4752="solar",VLOOKUP('Form 923'!D4752,'Cross-Page Data'!$I$14:$J$117,2,FALSE),K4752))</f>
        <v>natural gas peaker</v>
      </c>
      <c r="K4752" t="str">
        <f>VLOOKUP(E4752,'Cross-Page Data'!$D$4:$F$48,3,FALSE)</f>
        <v>natural gas</v>
      </c>
      <c r="L4752" t="b">
        <f>IF(AND($P$6=FALSE,OR(C4752="Commercial NAICS Cogen",C4752="Industrial NAICS Cogen",C4752="NAICS-22 Cogen")),FALSE,IF(AND($P$7=FALSE,OR(C4752="Commercial NAICS Cogen",C4752="Commercial NAICS Non-Cogen",C4752="industrial NAICS Cogen", C4752="industrial NAICS non-cogen")),FALSE,TRUE))</f>
        <v>0</v>
      </c>
      <c r="M4752">
        <f t="shared" si="223"/>
        <v>0.62172839506172839</v>
      </c>
      <c r="N4752">
        <f t="shared" si="224"/>
        <v>1</v>
      </c>
    </row>
    <row r="4753" spans="1:14" x14ac:dyDescent="0.2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s="32">
        <f t="shared" si="222"/>
        <v>6477868.9032924734</v>
      </c>
      <c r="J4753" t="str">
        <f>IF(K4753="natural gas",VLOOKUP(D4753,'Cross-Page Data'!$I$4:$J$13,2,FALSE),IF(K4753="solar",VLOOKUP('Form 923'!D4753,'Cross-Page Data'!$I$14:$J$117,2,FALSE),K4753))</f>
        <v>hard coal</v>
      </c>
      <c r="K4753" t="str">
        <f>VLOOKUP(E4753,'Cross-Page Data'!$D$4:$F$48,3,FALSE)</f>
        <v>hard coal</v>
      </c>
      <c r="L4753" t="b">
        <f>IF(AND($P$6=FALSE,OR(C4753="Commercial NAICS Cogen",C4753="Industrial NAICS Cogen",C4753="NAICS-22 Cogen")),FALSE,IF(AND($P$7=FALSE,OR(C4753="Commercial NAICS Cogen",C4753="Commercial NAICS Non-Cogen",C4753="industrial NAICS Cogen", C4753="industrial NAICS non-cogen")),FALSE,TRUE))</f>
        <v>0</v>
      </c>
      <c r="M4753">
        <f t="shared" si="223"/>
        <v>0.48435374149659866</v>
      </c>
      <c r="N4753">
        <f t="shared" si="224"/>
        <v>1</v>
      </c>
    </row>
    <row r="4754" spans="1:14" x14ac:dyDescent="0.2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s="32">
        <f t="shared" si="222"/>
        <v>6564093.6233273763</v>
      </c>
      <c r="J4754" t="str">
        <f>IF(K4754="natural gas",VLOOKUP(D4754,'Cross-Page Data'!$I$4:$J$13,2,FALSE),IF(K4754="solar",VLOOKUP('Form 923'!D4754,'Cross-Page Data'!$I$14:$J$117,2,FALSE),K4754))</f>
        <v>heavy or residual fuel oil</v>
      </c>
      <c r="K4754" t="str">
        <f>VLOOKUP(E4754,'Cross-Page Data'!$D$4:$F$48,3,FALSE)</f>
        <v>heavy or residual fuel oil</v>
      </c>
      <c r="L4754" t="b">
        <f>IF(AND($P$6=FALSE,OR(C4754="Commercial NAICS Cogen",C4754="Industrial NAICS Cogen",C4754="NAICS-22 Cogen")),FALSE,IF(AND($P$7=FALSE,OR(C4754="Commercial NAICS Cogen",C4754="Commercial NAICS Non-Cogen",C4754="industrial NAICS Cogen", C4754="industrial NAICS non-cogen")),FALSE,TRUE))</f>
        <v>0</v>
      </c>
      <c r="M4754">
        <f t="shared" si="223"/>
        <v>0.50562248995983938</v>
      </c>
      <c r="N4754">
        <f t="shared" si="224"/>
        <v>1</v>
      </c>
    </row>
    <row r="4755" spans="1:14" x14ac:dyDescent="0.2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s="32">
        <f t="shared" si="222"/>
        <v>6486832.175554879</v>
      </c>
      <c r="J4755" t="str">
        <f>IF(K4755="natural gas",VLOOKUP(D4755,'Cross-Page Data'!$I$4:$J$13,2,FALSE),IF(K4755="solar",VLOOKUP('Form 923'!D4755,'Cross-Page Data'!$I$14:$J$117,2,FALSE),K4755))</f>
        <v>petroleum</v>
      </c>
      <c r="K4755" t="str">
        <f>VLOOKUP(E4755,'Cross-Page Data'!$D$4:$F$48,3,FALSE)</f>
        <v>petroleum</v>
      </c>
      <c r="L4755" t="b">
        <f>IF(AND($P$6=FALSE,OR(C4755="Commercial NAICS Cogen",C4755="Industrial NAICS Cogen",C4755="NAICS-22 Cogen")),FALSE,IF(AND($P$7=FALSE,OR(C4755="Commercial NAICS Cogen",C4755="Commercial NAICS Non-Cogen",C4755="industrial NAICS Cogen", C4755="industrial NAICS non-cogen")),FALSE,TRUE))</f>
        <v>0</v>
      </c>
      <c r="M4755">
        <f t="shared" si="223"/>
        <v>0.33043478260869563</v>
      </c>
      <c r="N4755">
        <f t="shared" si="224"/>
        <v>1</v>
      </c>
    </row>
    <row r="4756" spans="1:14" x14ac:dyDescent="0.2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s="32">
        <f t="shared" si="222"/>
        <v>9624422.2627878971</v>
      </c>
      <c r="J4756" t="str">
        <f>IF(K4756="natural gas",VLOOKUP(D4756,'Cross-Page Data'!$I$4:$J$13,2,FALSE),IF(K4756="solar",VLOOKUP('Form 923'!D4756,'Cross-Page Data'!$I$14:$J$117,2,FALSE),K4756))</f>
        <v>hard coal</v>
      </c>
      <c r="K4756" t="str">
        <f>VLOOKUP(E4756,'Cross-Page Data'!$D$4:$F$48,3,FALSE)</f>
        <v>hard coal</v>
      </c>
      <c r="L4756" t="b">
        <f>IF(AND($P$6=FALSE,OR(C4756="Commercial NAICS Cogen",C4756="Industrial NAICS Cogen",C4756="NAICS-22 Cogen")),FALSE,IF(AND($P$7=FALSE,OR(C4756="Commercial NAICS Cogen",C4756="Commercial NAICS Non-Cogen",C4756="industrial NAICS Cogen", C4756="industrial NAICS non-cogen")),FALSE,TRUE))</f>
        <v>0</v>
      </c>
      <c r="M4756">
        <f t="shared" si="223"/>
        <v>0.43809523809523809</v>
      </c>
      <c r="N4756">
        <f t="shared" si="224"/>
        <v>1</v>
      </c>
    </row>
    <row r="4757" spans="1:14" x14ac:dyDescent="0.2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s="32">
        <f t="shared" si="222"/>
        <v>9636945.479411725</v>
      </c>
      <c r="J4757" t="str">
        <f>IF(K4757="natural gas",VLOOKUP(D4757,'Cross-Page Data'!$I$4:$J$13,2,FALSE),IF(K4757="solar",VLOOKUP('Form 923'!D4757,'Cross-Page Data'!$I$14:$J$117,2,FALSE),K4757))</f>
        <v>natural gas peaker</v>
      </c>
      <c r="K4757" t="str">
        <f>VLOOKUP(E4757,'Cross-Page Data'!$D$4:$F$48,3,FALSE)</f>
        <v>natural gas</v>
      </c>
      <c r="L4757" t="b">
        <f>IF(AND($P$6=FALSE,OR(C4757="Commercial NAICS Cogen",C4757="Industrial NAICS Cogen",C4757="NAICS-22 Cogen")),FALSE,IF(AND($P$7=FALSE,OR(C4757="Commercial NAICS Cogen",C4757="Commercial NAICS Non-Cogen",C4757="industrial NAICS Cogen", C4757="industrial NAICS non-cogen")),FALSE,TRUE))</f>
        <v>0</v>
      </c>
      <c r="M4757">
        <f t="shared" si="223"/>
        <v>0.53283950617283948</v>
      </c>
      <c r="N4757">
        <f t="shared" si="224"/>
        <v>1</v>
      </c>
    </row>
    <row r="4758" spans="1:14" x14ac:dyDescent="0.2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s="32">
        <f t="shared" si="222"/>
        <v>9636704.6497112662</v>
      </c>
      <c r="J4758" t="str">
        <f>IF(K4758="natural gas",VLOOKUP(D4758,'Cross-Page Data'!$I$4:$J$13,2,FALSE),IF(K4758="solar",VLOOKUP('Form 923'!D4758,'Cross-Page Data'!$I$14:$J$117,2,FALSE),K4758))</f>
        <v>hard coal</v>
      </c>
      <c r="K4758" t="str">
        <f>VLOOKUP(E4758,'Cross-Page Data'!$D$4:$F$48,3,FALSE)</f>
        <v>hard coal</v>
      </c>
      <c r="L4758" t="b">
        <f>IF(AND($P$6=FALSE,OR(C4758="Commercial NAICS Cogen",C4758="Industrial NAICS Cogen",C4758="NAICS-22 Cogen")),FALSE,IF(AND($P$7=FALSE,OR(C4758="Commercial NAICS Cogen",C4758="Commercial NAICS Non-Cogen",C4758="industrial NAICS Cogen", C4758="industrial NAICS non-cogen")),FALSE,TRUE))</f>
        <v>0</v>
      </c>
      <c r="M4758">
        <f t="shared" si="223"/>
        <v>0.43537414965986393</v>
      </c>
      <c r="N4758">
        <f t="shared" si="224"/>
        <v>1</v>
      </c>
    </row>
    <row r="4759" spans="1:14" x14ac:dyDescent="0.2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s="32">
        <f t="shared" si="222"/>
        <v>6782783.5412052684</v>
      </c>
      <c r="J4759" t="str">
        <f>IF(K4759="natural gas",VLOOKUP(D4759,'Cross-Page Data'!$I$4:$J$13,2,FALSE),IF(K4759="solar",VLOOKUP('Form 923'!D4759,'Cross-Page Data'!$I$14:$J$117,2,FALSE),K4759))</f>
        <v>hard coal</v>
      </c>
      <c r="K4759" t="str">
        <f>VLOOKUP(E4759,'Cross-Page Data'!$D$4:$F$48,3,FALSE)</f>
        <v>hard coal</v>
      </c>
      <c r="L4759" t="b">
        <f>IF(AND($P$6=FALSE,OR(C4759="Commercial NAICS Cogen",C4759="Industrial NAICS Cogen",C4759="NAICS-22 Cogen")),FALSE,IF(AND($P$7=FALSE,OR(C4759="Commercial NAICS Cogen",C4759="Commercial NAICS Non-Cogen",C4759="industrial NAICS Cogen", C4759="industrial NAICS non-cogen")),FALSE,TRUE))</f>
        <v>0</v>
      </c>
      <c r="M4759">
        <f t="shared" si="223"/>
        <v>0.47755102040816327</v>
      </c>
      <c r="N4759">
        <f t="shared" si="224"/>
        <v>1</v>
      </c>
    </row>
    <row r="4760" spans="1:14" x14ac:dyDescent="0.2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s="32">
        <f t="shared" si="222"/>
        <v>5865001.3909230251</v>
      </c>
      <c r="J4760" t="str">
        <f>IF(K4760="natural gas",VLOOKUP(D4760,'Cross-Page Data'!$I$4:$J$13,2,FALSE),IF(K4760="solar",VLOOKUP('Form 923'!D4760,'Cross-Page Data'!$I$14:$J$117,2,FALSE),K4760))</f>
        <v>hard coal</v>
      </c>
      <c r="K4760" t="str">
        <f>VLOOKUP(E4760,'Cross-Page Data'!$D$4:$F$48,3,FALSE)</f>
        <v>hard coal</v>
      </c>
      <c r="L4760" t="b">
        <f>IF(AND($P$6=FALSE,OR(C4760="Commercial NAICS Cogen",C4760="Industrial NAICS Cogen",C4760="NAICS-22 Cogen")),FALSE,IF(AND($P$7=FALSE,OR(C4760="Commercial NAICS Cogen",C4760="Commercial NAICS Non-Cogen",C4760="industrial NAICS Cogen", C4760="industrial NAICS non-cogen")),FALSE,TRUE))</f>
        <v>0</v>
      </c>
      <c r="M4760">
        <f t="shared" si="223"/>
        <v>0.49387755102040815</v>
      </c>
      <c r="N4760">
        <f t="shared" si="224"/>
        <v>1</v>
      </c>
    </row>
    <row r="4761" spans="1:14" x14ac:dyDescent="0.2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s="32">
        <f t="shared" si="222"/>
        <v>5860836.5960194496</v>
      </c>
      <c r="J4761" t="str">
        <f>IF(K4761="natural gas",VLOOKUP(D4761,'Cross-Page Data'!$I$4:$J$13,2,FALSE),IF(K4761="solar",VLOOKUP('Form 923'!D4761,'Cross-Page Data'!$I$14:$J$117,2,FALSE),K4761))</f>
        <v>other</v>
      </c>
      <c r="K4761" t="str">
        <f>VLOOKUP(E4761,'Cross-Page Data'!$D$4:$F$48,3,FALSE)</f>
        <v>other</v>
      </c>
      <c r="L4761" t="b">
        <f>IF(AND($P$6=FALSE,OR(C4761="Commercial NAICS Cogen",C4761="Industrial NAICS Cogen",C4761="NAICS-22 Cogen")),FALSE,IF(AND($P$7=FALSE,OR(C4761="Commercial NAICS Cogen",C4761="Commercial NAICS Non-Cogen",C4761="industrial NAICS Cogen", C4761="industrial NAICS non-cogen")),FALSE,TRUE))</f>
        <v>0</v>
      </c>
      <c r="M4761">
        <f t="shared" si="223"/>
        <v>0.35714285714285715</v>
      </c>
      <c r="N4761">
        <f t="shared" si="224"/>
        <v>1</v>
      </c>
    </row>
    <row r="4762" spans="1:14" x14ac:dyDescent="0.2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s="32">
        <f t="shared" si="222"/>
        <v>5858312.3774414295</v>
      </c>
      <c r="J4762" t="str">
        <f>IF(K4762="natural gas",VLOOKUP(D4762,'Cross-Page Data'!$I$4:$J$13,2,FALSE),IF(K4762="solar",VLOOKUP('Form 923'!D4762,'Cross-Page Data'!$I$14:$J$117,2,FALSE),K4762))</f>
        <v>biomass</v>
      </c>
      <c r="K4762" t="str">
        <f>VLOOKUP(E4762,'Cross-Page Data'!$D$4:$F$48,3,FALSE)</f>
        <v>biomass</v>
      </c>
      <c r="L4762" t="b">
        <f>IF(AND($P$6=FALSE,OR(C4762="Commercial NAICS Cogen",C4762="Industrial NAICS Cogen",C4762="NAICS-22 Cogen")),FALSE,IF(AND($P$7=FALSE,OR(C4762="Commercial NAICS Cogen",C4762="Commercial NAICS Non-Cogen",C4762="industrial NAICS Cogen", C4762="industrial NAICS non-cogen")),FALSE,TRUE))</f>
        <v>0</v>
      </c>
      <c r="M4762">
        <f t="shared" si="223"/>
        <v>0.61951754385964908</v>
      </c>
      <c r="N4762">
        <f t="shared" si="224"/>
        <v>1</v>
      </c>
    </row>
    <row r="4763" spans="1:14" x14ac:dyDescent="0.2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s="32">
        <f t="shared" si="222"/>
        <v>13915524.256428093</v>
      </c>
      <c r="J4763" t="str">
        <f>IF(K4763="natural gas",VLOOKUP(D4763,'Cross-Page Data'!$I$4:$J$13,2,FALSE),IF(K4763="solar",VLOOKUP('Form 923'!D4763,'Cross-Page Data'!$I$14:$J$117,2,FALSE),K4763))</f>
        <v>hard coal</v>
      </c>
      <c r="K4763" t="str">
        <f>VLOOKUP(E4763,'Cross-Page Data'!$D$4:$F$48,3,FALSE)</f>
        <v>hard coal</v>
      </c>
      <c r="L4763" t="b">
        <f>IF(AND($P$6=FALSE,OR(C4763="Commercial NAICS Cogen",C4763="Industrial NAICS Cogen",C4763="NAICS-22 Cogen")),FALSE,IF(AND($P$7=FALSE,OR(C4763="Commercial NAICS Cogen",C4763="Commercial NAICS Non-Cogen",C4763="industrial NAICS Cogen", C4763="industrial NAICS non-cogen")),FALSE,TRUE))</f>
        <v>1</v>
      </c>
      <c r="M4763">
        <f t="shared" si="223"/>
        <v>4.6258503401360541E-2</v>
      </c>
      <c r="N4763">
        <f t="shared" si="224"/>
        <v>0</v>
      </c>
    </row>
    <row r="4764" spans="1:14" x14ac:dyDescent="0.2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s="32">
        <f t="shared" si="222"/>
        <v>13921989.236324424</v>
      </c>
      <c r="J4764" t="str">
        <f>IF(K4764="natural gas",VLOOKUP(D4764,'Cross-Page Data'!$I$4:$J$13,2,FALSE),IF(K4764="solar",VLOOKUP('Form 923'!D4764,'Cross-Page Data'!$I$14:$J$117,2,FALSE),K4764))</f>
        <v>other</v>
      </c>
      <c r="K4764" t="str">
        <f>VLOOKUP(E4764,'Cross-Page Data'!$D$4:$F$48,3,FALSE)</f>
        <v>other</v>
      </c>
      <c r="L4764" t="b">
        <f>IF(AND($P$6=FALSE,OR(C4764="Commercial NAICS Cogen",C4764="Industrial NAICS Cogen",C4764="NAICS-22 Cogen")),FALSE,IF(AND($P$7=FALSE,OR(C4764="Commercial NAICS Cogen",C4764="Commercial NAICS Non-Cogen",C4764="industrial NAICS Cogen", C4764="industrial NAICS non-cogen")),FALSE,TRUE))</f>
        <v>1</v>
      </c>
      <c r="M4764">
        <f t="shared" si="223"/>
        <v>6.0064935064935064E-2</v>
      </c>
      <c r="N4764">
        <f t="shared" si="224"/>
        <v>1</v>
      </c>
    </row>
    <row r="4765" spans="1:14" x14ac:dyDescent="0.2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s="32">
        <f t="shared" si="222"/>
        <v>14045273.759669818</v>
      </c>
      <c r="J4765" t="str">
        <f>IF(K4765="natural gas",VLOOKUP(D4765,'Cross-Page Data'!$I$4:$J$13,2,FALSE),IF(K4765="solar",VLOOKUP('Form 923'!D4765,'Cross-Page Data'!$I$14:$J$117,2,FALSE),K4765))</f>
        <v>biomass</v>
      </c>
      <c r="K4765" t="str">
        <f>VLOOKUP(E4765,'Cross-Page Data'!$D$4:$F$48,3,FALSE)</f>
        <v>biomass</v>
      </c>
      <c r="L4765" t="b">
        <f>IF(AND($P$6=FALSE,OR(C4765="Commercial NAICS Cogen",C4765="Industrial NAICS Cogen",C4765="NAICS-22 Cogen")),FALSE,IF(AND($P$7=FALSE,OR(C4765="Commercial NAICS Cogen",C4765="Commercial NAICS Non-Cogen",C4765="industrial NAICS Cogen", C4765="industrial NAICS non-cogen")),FALSE,TRUE))</f>
        <v>1</v>
      </c>
      <c r="M4765">
        <f t="shared" si="223"/>
        <v>0.14692982456140352</v>
      </c>
      <c r="N4765">
        <f t="shared" si="224"/>
        <v>1</v>
      </c>
    </row>
    <row r="4766" spans="1:14" x14ac:dyDescent="0.2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s="32" t="str">
        <f t="shared" si="222"/>
        <v/>
      </c>
      <c r="J4766" t="str">
        <f>IF(K4766="natural gas",VLOOKUP(D4766,'Cross-Page Data'!$I$4:$J$13,2,FALSE),IF(K4766="solar",VLOOKUP('Form 923'!D4766,'Cross-Page Data'!$I$14:$J$117,2,FALSE),K4766))</f>
        <v>hard coal</v>
      </c>
      <c r="K4766" t="str">
        <f>VLOOKUP(E4766,'Cross-Page Data'!$D$4:$F$48,3,FALSE)</f>
        <v>hard coal</v>
      </c>
      <c r="L4766" t="b">
        <f>IF(AND($P$6=FALSE,OR(C4766="Commercial NAICS Cogen",C4766="Industrial NAICS Cogen",C4766="NAICS-22 Cogen")),FALSE,IF(AND($P$7=FALSE,OR(C4766="Commercial NAICS Cogen",C4766="Commercial NAICS Non-Cogen",C4766="industrial NAICS Cogen", C4766="industrial NAICS non-cogen")),FALSE,TRUE))</f>
        <v>0</v>
      </c>
      <c r="M4766">
        <f t="shared" si="223"/>
        <v>1.3605442176870747E-3</v>
      </c>
      <c r="N4766">
        <f t="shared" si="224"/>
        <v>0</v>
      </c>
    </row>
    <row r="4767" spans="1:14" x14ac:dyDescent="0.2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s="32" t="str">
        <f t="shared" si="222"/>
        <v/>
      </c>
      <c r="J4767" t="str">
        <f>IF(K4767="natural gas",VLOOKUP(D4767,'Cross-Page Data'!$I$4:$J$13,2,FALSE),IF(K4767="solar",VLOOKUP('Form 923'!D4767,'Cross-Page Data'!$I$14:$J$117,2,FALSE),K4767))</f>
        <v>heavy or residual fuel oil</v>
      </c>
      <c r="K4767" t="str">
        <f>VLOOKUP(E4767,'Cross-Page Data'!$D$4:$F$48,3,FALSE)</f>
        <v>heavy or residual fuel oil</v>
      </c>
      <c r="L4767" t="b">
        <f>IF(AND($P$6=FALSE,OR(C4767="Commercial NAICS Cogen",C4767="Industrial NAICS Cogen",C4767="NAICS-22 Cogen")),FALSE,IF(AND($P$7=FALSE,OR(C4767="Commercial NAICS Cogen",C4767="Commercial NAICS Non-Cogen",C4767="industrial NAICS Cogen", C4767="industrial NAICS non-cogen")),FALSE,TRUE))</f>
        <v>0</v>
      </c>
      <c r="M4767">
        <f t="shared" si="223"/>
        <v>4.0160642570281126E-4</v>
      </c>
      <c r="N4767">
        <f t="shared" si="224"/>
        <v>0</v>
      </c>
    </row>
    <row r="4768" spans="1:14" x14ac:dyDescent="0.2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s="32">
        <f t="shared" si="222"/>
        <v>18696938.821920175</v>
      </c>
      <c r="J4768" t="str">
        <f>IF(K4768="natural gas",VLOOKUP(D4768,'Cross-Page Data'!$I$4:$J$13,2,FALSE),IF(K4768="solar",VLOOKUP('Form 923'!D4768,'Cross-Page Data'!$I$14:$J$117,2,FALSE),K4768))</f>
        <v>biomass</v>
      </c>
      <c r="K4768" t="str">
        <f>VLOOKUP(E4768,'Cross-Page Data'!$D$4:$F$48,3,FALSE)</f>
        <v>biomass</v>
      </c>
      <c r="L4768" t="b">
        <f>IF(AND($P$6=FALSE,OR(C4768="Commercial NAICS Cogen",C4768="Industrial NAICS Cogen",C4768="NAICS-22 Cogen")),FALSE,IF(AND($P$7=FALSE,OR(C4768="Commercial NAICS Cogen",C4768="Commercial NAICS Non-Cogen",C4768="industrial NAICS Cogen", C4768="industrial NAICS non-cogen")),FALSE,TRUE))</f>
        <v>0</v>
      </c>
      <c r="M4768">
        <f t="shared" si="223"/>
        <v>5.2631578947368418E-2</v>
      </c>
      <c r="N4768">
        <f t="shared" si="224"/>
        <v>1</v>
      </c>
    </row>
    <row r="4769" spans="1:14" x14ac:dyDescent="0.2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s="32">
        <f t="shared" si="222"/>
        <v>18818833.677297164</v>
      </c>
      <c r="J4769" t="str">
        <f>IF(K4769="natural gas",VLOOKUP(D4769,'Cross-Page Data'!$I$4:$J$13,2,FALSE),IF(K4769="solar",VLOOKUP('Form 923'!D4769,'Cross-Page Data'!$I$14:$J$117,2,FALSE),K4769))</f>
        <v>biomass</v>
      </c>
      <c r="K4769" t="str">
        <f>VLOOKUP(E4769,'Cross-Page Data'!$D$4:$F$48,3,FALSE)</f>
        <v>biomass</v>
      </c>
      <c r="L4769" t="b">
        <f>IF(AND($P$6=FALSE,OR(C4769="Commercial NAICS Cogen",C4769="Industrial NAICS Cogen",C4769="NAICS-22 Cogen")),FALSE,IF(AND($P$7=FALSE,OR(C4769="Commercial NAICS Cogen",C4769="Commercial NAICS Non-Cogen",C4769="industrial NAICS Cogen", C4769="industrial NAICS non-cogen")),FALSE,TRUE))</f>
        <v>0</v>
      </c>
      <c r="M4769">
        <f t="shared" si="223"/>
        <v>4.3859649122807015E-2</v>
      </c>
      <c r="N4769">
        <f t="shared" si="224"/>
        <v>0</v>
      </c>
    </row>
    <row r="4770" spans="1:14" x14ac:dyDescent="0.2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s="32">
        <f t="shared" si="222"/>
        <v>18639382.539888442</v>
      </c>
      <c r="J4770" t="str">
        <f>IF(K4770="natural gas",VLOOKUP(D4770,'Cross-Page Data'!$I$4:$J$13,2,FALSE),IF(K4770="solar",VLOOKUP('Form 923'!D4770,'Cross-Page Data'!$I$14:$J$117,2,FALSE),K4770))</f>
        <v>biomass</v>
      </c>
      <c r="K4770" t="str">
        <f>VLOOKUP(E4770,'Cross-Page Data'!$D$4:$F$48,3,FALSE)</f>
        <v>biomass</v>
      </c>
      <c r="L4770" t="b">
        <f>IF(AND($P$6=FALSE,OR(C4770="Commercial NAICS Cogen",C4770="Industrial NAICS Cogen",C4770="NAICS-22 Cogen")),FALSE,IF(AND($P$7=FALSE,OR(C4770="Commercial NAICS Cogen",C4770="Commercial NAICS Non-Cogen",C4770="industrial NAICS Cogen", C4770="industrial NAICS non-cogen")),FALSE,TRUE))</f>
        <v>1</v>
      </c>
      <c r="M4770">
        <f t="shared" si="223"/>
        <v>5.3728070175438597E-2</v>
      </c>
      <c r="N4770">
        <f t="shared" si="224"/>
        <v>1</v>
      </c>
    </row>
    <row r="4771" spans="1:14" x14ac:dyDescent="0.2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s="32" t="str">
        <f t="shared" si="222"/>
        <v/>
      </c>
      <c r="J4771" t="str">
        <f>IF(K4771="natural gas",VLOOKUP(D4771,'Cross-Page Data'!$I$4:$J$13,2,FALSE),IF(K4771="solar",VLOOKUP('Form 923'!D4771,'Cross-Page Data'!$I$14:$J$117,2,FALSE),K4771))</f>
        <v>natural gas peaker</v>
      </c>
      <c r="K4771" t="str">
        <f>VLOOKUP(E4771,'Cross-Page Data'!$D$4:$F$48,3,FALSE)</f>
        <v>natural gas</v>
      </c>
      <c r="L4771" t="b">
        <f>IF(AND($P$6=FALSE,OR(C4771="Commercial NAICS Cogen",C4771="Industrial NAICS Cogen",C4771="NAICS-22 Cogen")),FALSE,IF(AND($P$7=FALSE,OR(C4771="Commercial NAICS Cogen",C4771="Commercial NAICS Non-Cogen",C4771="industrial NAICS Cogen", C4771="industrial NAICS non-cogen")),FALSE,TRUE))</f>
        <v>1</v>
      </c>
      <c r="M4771">
        <f t="shared" si="223"/>
        <v>4.9382716049382717E-4</v>
      </c>
      <c r="N4771">
        <f t="shared" si="224"/>
        <v>0</v>
      </c>
    </row>
    <row r="4772" spans="1:14" x14ac:dyDescent="0.2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s="32" t="str">
        <f t="shared" si="222"/>
        <v/>
      </c>
      <c r="J4772" t="str">
        <f>IF(K4772="natural gas",VLOOKUP(D4772,'Cross-Page Data'!$I$4:$J$13,2,FALSE),IF(K4772="solar",VLOOKUP('Form 923'!D4772,'Cross-Page Data'!$I$14:$J$117,2,FALSE),K4772))</f>
        <v>other</v>
      </c>
      <c r="K4772" t="str">
        <f>VLOOKUP(E4772,'Cross-Page Data'!$D$4:$F$48,3,FALSE)</f>
        <v>other</v>
      </c>
      <c r="L4772" t="b">
        <f>IF(AND($P$6=FALSE,OR(C4772="Commercial NAICS Cogen",C4772="Industrial NAICS Cogen",C4772="NAICS-22 Cogen")),FALSE,IF(AND($P$7=FALSE,OR(C4772="Commercial NAICS Cogen",C4772="Commercial NAICS Non-Cogen",C4772="industrial NAICS Cogen", C4772="industrial NAICS non-cogen")),FALSE,TRUE))</f>
        <v>1</v>
      </c>
      <c r="M4772">
        <f t="shared" si="223"/>
        <v>1.6233766233766235E-3</v>
      </c>
      <c r="N4772">
        <f t="shared" si="224"/>
        <v>0</v>
      </c>
    </row>
    <row r="4773" spans="1:14" x14ac:dyDescent="0.2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s="32">
        <f t="shared" si="222"/>
        <v>5172837.7558346335</v>
      </c>
      <c r="J4773" t="str">
        <f>IF(K4773="natural gas",VLOOKUP(D4773,'Cross-Page Data'!$I$4:$J$13,2,FALSE),IF(K4773="solar",VLOOKUP('Form 923'!D4773,'Cross-Page Data'!$I$14:$J$117,2,FALSE),K4773))</f>
        <v>other</v>
      </c>
      <c r="K4773" t="str">
        <f>VLOOKUP(E4773,'Cross-Page Data'!$D$4:$F$48,3,FALSE)</f>
        <v>other</v>
      </c>
      <c r="L4773" t="b">
        <f>IF(AND($P$6=FALSE,OR(C4773="Commercial NAICS Cogen",C4773="Industrial NAICS Cogen",C4773="NAICS-22 Cogen")),FALSE,IF(AND($P$7=FALSE,OR(C4773="Commercial NAICS Cogen",C4773="Commercial NAICS Non-Cogen",C4773="industrial NAICS Cogen", C4773="industrial NAICS non-cogen")),FALSE,TRUE))</f>
        <v>0</v>
      </c>
      <c r="M4773">
        <f t="shared" si="223"/>
        <v>0.39610389610389612</v>
      </c>
      <c r="N4773">
        <f t="shared" si="224"/>
        <v>1</v>
      </c>
    </row>
    <row r="4774" spans="1:14" x14ac:dyDescent="0.2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s="32">
        <f t="shared" si="222"/>
        <v>5172828.4422793454</v>
      </c>
      <c r="J4774" t="str">
        <f>IF(K4774="natural gas",VLOOKUP(D4774,'Cross-Page Data'!$I$4:$J$13,2,FALSE),IF(K4774="solar",VLOOKUP('Form 923'!D4774,'Cross-Page Data'!$I$14:$J$117,2,FALSE),K4774))</f>
        <v>natural gas peaker</v>
      </c>
      <c r="K4774" t="str">
        <f>VLOOKUP(E4774,'Cross-Page Data'!$D$4:$F$48,3,FALSE)</f>
        <v>natural gas</v>
      </c>
      <c r="L4774" t="b">
        <f>IF(AND($P$6=FALSE,OR(C4774="Commercial NAICS Cogen",C4774="Industrial NAICS Cogen",C4774="NAICS-22 Cogen")),FALSE,IF(AND($P$7=FALSE,OR(C4774="Commercial NAICS Cogen",C4774="Commercial NAICS Non-Cogen",C4774="industrial NAICS Cogen", C4774="industrial NAICS non-cogen")),FALSE,TRUE))</f>
        <v>0</v>
      </c>
      <c r="M4774">
        <f t="shared" si="223"/>
        <v>0.68493827160493825</v>
      </c>
      <c r="N4774">
        <f t="shared" si="224"/>
        <v>1</v>
      </c>
    </row>
    <row r="4775" spans="1:14" x14ac:dyDescent="0.2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s="32">
        <f t="shared" si="222"/>
        <v>6295164.7769005932</v>
      </c>
      <c r="J4775" t="str">
        <f>IF(K4775="natural gas",VLOOKUP(D4775,'Cross-Page Data'!$I$4:$J$13,2,FALSE),IF(K4775="solar",VLOOKUP('Form 923'!D4775,'Cross-Page Data'!$I$14:$J$117,2,FALSE),K4775))</f>
        <v>other</v>
      </c>
      <c r="K4775" t="str">
        <f>VLOOKUP(E4775,'Cross-Page Data'!$D$4:$F$48,3,FALSE)</f>
        <v>other</v>
      </c>
      <c r="L4775" t="b">
        <f>IF(AND($P$6=FALSE,OR(C4775="Commercial NAICS Cogen",C4775="Industrial NAICS Cogen",C4775="NAICS-22 Cogen")),FALSE,IF(AND($P$7=FALSE,OR(C4775="Commercial NAICS Cogen",C4775="Commercial NAICS Non-Cogen",C4775="industrial NAICS Cogen", C4775="industrial NAICS non-cogen")),FALSE,TRUE))</f>
        <v>0</v>
      </c>
      <c r="M4775">
        <f t="shared" si="223"/>
        <v>0.35064935064935066</v>
      </c>
      <c r="N4775">
        <f t="shared" si="224"/>
        <v>1</v>
      </c>
    </row>
    <row r="4776" spans="1:14" x14ac:dyDescent="0.2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s="32">
        <f t="shared" si="222"/>
        <v>6300066.9849386439</v>
      </c>
      <c r="J4776" t="str">
        <f>IF(K4776="natural gas",VLOOKUP(D4776,'Cross-Page Data'!$I$4:$J$13,2,FALSE),IF(K4776="solar",VLOOKUP('Form 923'!D4776,'Cross-Page Data'!$I$14:$J$117,2,FALSE),K4776))</f>
        <v>natural gas peaker</v>
      </c>
      <c r="K4776" t="str">
        <f>VLOOKUP(E4776,'Cross-Page Data'!$D$4:$F$48,3,FALSE)</f>
        <v>natural gas</v>
      </c>
      <c r="L4776" t="b">
        <f>IF(AND($P$6=FALSE,OR(C4776="Commercial NAICS Cogen",C4776="Industrial NAICS Cogen",C4776="NAICS-22 Cogen")),FALSE,IF(AND($P$7=FALSE,OR(C4776="Commercial NAICS Cogen",C4776="Commercial NAICS Non-Cogen",C4776="industrial NAICS Cogen", C4776="industrial NAICS non-cogen")),FALSE,TRUE))</f>
        <v>0</v>
      </c>
      <c r="M4776">
        <f t="shared" si="223"/>
        <v>0.62370370370370365</v>
      </c>
      <c r="N4776">
        <f t="shared" si="224"/>
        <v>1</v>
      </c>
    </row>
    <row r="4777" spans="1:14" x14ac:dyDescent="0.2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s="32" t="str">
        <f t="shared" si="222"/>
        <v/>
      </c>
      <c r="J4777" t="str">
        <f>IF(K4777="natural gas",VLOOKUP(D4777,'Cross-Page Data'!$I$4:$J$13,2,FALSE),IF(K4777="solar",VLOOKUP('Form 923'!D4777,'Cross-Page Data'!$I$14:$J$117,2,FALSE),K4777))</f>
        <v>heavy or residual fuel oil</v>
      </c>
      <c r="K4777" t="str">
        <f>VLOOKUP(E4777,'Cross-Page Data'!$D$4:$F$48,3,FALSE)</f>
        <v>heavy or residual fuel oil</v>
      </c>
      <c r="L4777" t="b">
        <f>IF(AND($P$6=FALSE,OR(C4777="Commercial NAICS Cogen",C4777="Industrial NAICS Cogen",C4777="NAICS-22 Cogen")),FALSE,IF(AND($P$7=FALSE,OR(C4777="Commercial NAICS Cogen",C4777="Commercial NAICS Non-Cogen",C4777="industrial NAICS Cogen", C4777="industrial NAICS non-cogen")),FALSE,TRUE))</f>
        <v>0</v>
      </c>
      <c r="M4777">
        <f t="shared" si="223"/>
        <v>4.0160642570281126E-4</v>
      </c>
      <c r="N4777">
        <f t="shared" si="224"/>
        <v>0</v>
      </c>
    </row>
    <row r="4778" spans="1:14" x14ac:dyDescent="0.2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s="32">
        <f t="shared" si="222"/>
        <v>9275413.7115839254</v>
      </c>
      <c r="J4778" t="str">
        <f>IF(K4778="natural gas",VLOOKUP(D4778,'Cross-Page Data'!$I$4:$J$13,2,FALSE),IF(K4778="solar",VLOOKUP('Form 923'!D4778,'Cross-Page Data'!$I$14:$J$117,2,FALSE),K4778))</f>
        <v>natural gas nonpeaker</v>
      </c>
      <c r="K4778" t="str">
        <f>VLOOKUP(E4778,'Cross-Page Data'!$D$4:$F$48,3,FALSE)</f>
        <v>natural gas</v>
      </c>
      <c r="L4778" t="b">
        <f>IF(AND($P$6=FALSE,OR(C4778="Commercial NAICS Cogen",C4778="Industrial NAICS Cogen",C4778="NAICS-22 Cogen")),FALSE,IF(AND($P$7=FALSE,OR(C4778="Commercial NAICS Cogen",C4778="Commercial NAICS Non-Cogen",C4778="industrial NAICS Cogen", C4778="industrial NAICS non-cogen")),FALSE,TRUE))</f>
        <v>0</v>
      </c>
      <c r="M4778">
        <f t="shared" si="223"/>
        <v>0.37023255813953487</v>
      </c>
      <c r="N4778">
        <f t="shared" si="224"/>
        <v>1</v>
      </c>
    </row>
    <row r="4779" spans="1:14" x14ac:dyDescent="0.2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s="32">
        <f t="shared" si="222"/>
        <v>10728244.274809161</v>
      </c>
      <c r="J4779" t="str">
        <f>IF(K4779="natural gas",VLOOKUP(D4779,'Cross-Page Data'!$I$4:$J$13,2,FALSE),IF(K4779="solar",VLOOKUP('Form 923'!D4779,'Cross-Page Data'!$I$14:$J$117,2,FALSE),K4779))</f>
        <v>natural gas nonpeaker</v>
      </c>
      <c r="K4779" t="str">
        <f>VLOOKUP(E4779,'Cross-Page Data'!$D$4:$F$48,3,FALSE)</f>
        <v>natural gas</v>
      </c>
      <c r="L4779" t="b">
        <f>IF(AND($P$6=FALSE,OR(C4779="Commercial NAICS Cogen",C4779="Industrial NAICS Cogen",C4779="NAICS-22 Cogen")),FALSE,IF(AND($P$7=FALSE,OR(C4779="Commercial NAICS Cogen",C4779="Commercial NAICS Non-Cogen",C4779="industrial NAICS Cogen", C4779="industrial NAICS non-cogen")),FALSE,TRUE))</f>
        <v>0</v>
      </c>
      <c r="M4779">
        <f t="shared" si="223"/>
        <v>0.26232558139534884</v>
      </c>
      <c r="N4779">
        <f t="shared" si="224"/>
        <v>1</v>
      </c>
    </row>
    <row r="4780" spans="1:14" ht="26.25" x14ac:dyDescent="0.2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s="32" t="str">
        <f t="shared" si="222"/>
        <v/>
      </c>
      <c r="J4780" t="str">
        <f>IF(K4780="natural gas",VLOOKUP(D4780,'Cross-Page Data'!$I$4:$J$13,2,FALSE),IF(K4780="solar",VLOOKUP('Form 923'!D4780,'Cross-Page Data'!$I$14:$J$117,2,FALSE),K4780))</f>
        <v>heavy or residual fuel oil</v>
      </c>
      <c r="K4780" t="str">
        <f>VLOOKUP(E4780,'Cross-Page Data'!$D$4:$F$48,3,FALSE)</f>
        <v>heavy or residual fuel oil</v>
      </c>
      <c r="L4780" t="b">
        <f>IF(AND($P$6=FALSE,OR(C4780="Commercial NAICS Cogen",C4780="Industrial NAICS Cogen",C4780="NAICS-22 Cogen")),FALSE,IF(AND($P$7=FALSE,OR(C4780="Commercial NAICS Cogen",C4780="Commercial NAICS Non-Cogen",C4780="industrial NAICS Cogen", C4780="industrial NAICS non-cogen")),FALSE,TRUE))</f>
        <v>0</v>
      </c>
      <c r="M4780">
        <f t="shared" si="223"/>
        <v>4.0160642570281126E-4</v>
      </c>
      <c r="N4780">
        <f t="shared" si="224"/>
        <v>0</v>
      </c>
    </row>
    <row r="4781" spans="1:14" ht="26.25" x14ac:dyDescent="0.2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s="32">
        <f t="shared" si="222"/>
        <v>6002770.7859466821</v>
      </c>
      <c r="J4781" t="str">
        <f>IF(K4781="natural gas",VLOOKUP(D4781,'Cross-Page Data'!$I$4:$J$13,2,FALSE),IF(K4781="solar",VLOOKUP('Form 923'!D4781,'Cross-Page Data'!$I$14:$J$117,2,FALSE),K4781))</f>
        <v>natural gas peaker</v>
      </c>
      <c r="K4781" t="str">
        <f>VLOOKUP(E4781,'Cross-Page Data'!$D$4:$F$48,3,FALSE)</f>
        <v>natural gas</v>
      </c>
      <c r="L4781" t="b">
        <f>IF(AND($P$6=FALSE,OR(C4781="Commercial NAICS Cogen",C4781="Industrial NAICS Cogen",C4781="NAICS-22 Cogen")),FALSE,IF(AND($P$7=FALSE,OR(C4781="Commercial NAICS Cogen",C4781="Commercial NAICS Non-Cogen",C4781="industrial NAICS Cogen", C4781="industrial NAICS non-cogen")),FALSE,TRUE))</f>
        <v>0</v>
      </c>
      <c r="M4781">
        <f t="shared" si="223"/>
        <v>0.63604938271604938</v>
      </c>
      <c r="N4781">
        <f t="shared" si="224"/>
        <v>1</v>
      </c>
    </row>
    <row r="4782" spans="1:14" ht="26.25" x14ac:dyDescent="0.2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s="32" t="str">
        <f t="shared" si="222"/>
        <v/>
      </c>
      <c r="J4782" t="str">
        <f>IF(K4782="natural gas",VLOOKUP(D4782,'Cross-Page Data'!$I$4:$J$13,2,FALSE),IF(K4782="solar",VLOOKUP('Form 923'!D4782,'Cross-Page Data'!$I$14:$J$117,2,FALSE),K4782))</f>
        <v>heavy or residual fuel oil</v>
      </c>
      <c r="K4782" t="str">
        <f>VLOOKUP(E4782,'Cross-Page Data'!$D$4:$F$48,3,FALSE)</f>
        <v>heavy or residual fuel oil</v>
      </c>
      <c r="L4782" t="b">
        <f>IF(AND($P$6=FALSE,OR(C4782="Commercial NAICS Cogen",C4782="Industrial NAICS Cogen",C4782="NAICS-22 Cogen")),FALSE,IF(AND($P$7=FALSE,OR(C4782="Commercial NAICS Cogen",C4782="Commercial NAICS Non-Cogen",C4782="industrial NAICS Cogen", C4782="industrial NAICS non-cogen")),FALSE,TRUE))</f>
        <v>0</v>
      </c>
      <c r="M4782">
        <f t="shared" si="223"/>
        <v>4.0160642570281126E-4</v>
      </c>
      <c r="N4782">
        <f t="shared" si="224"/>
        <v>0</v>
      </c>
    </row>
    <row r="4783" spans="1:14" ht="26.25" x14ac:dyDescent="0.2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s="32">
        <f t="shared" si="222"/>
        <v>8902022.4719101116</v>
      </c>
      <c r="J4783" t="str">
        <f>IF(K4783="natural gas",VLOOKUP(D4783,'Cross-Page Data'!$I$4:$J$13,2,FALSE),IF(K4783="solar",VLOOKUP('Form 923'!D4783,'Cross-Page Data'!$I$14:$J$117,2,FALSE),K4783))</f>
        <v>hydro</v>
      </c>
      <c r="K4783" t="str">
        <f>VLOOKUP(E4783,'Cross-Page Data'!$D$4:$F$48,3,FALSE)</f>
        <v>hydro</v>
      </c>
      <c r="L4783" t="b">
        <f>IF(AND($P$6=FALSE,OR(C4783="Commercial NAICS Cogen",C4783="Industrial NAICS Cogen",C4783="NAICS-22 Cogen")),FALSE,IF(AND($P$7=FALSE,OR(C4783="Commercial NAICS Cogen",C4783="Commercial NAICS Non-Cogen",C4783="industrial NAICS Cogen", C4783="industrial NAICS non-cogen")),FALSE,TRUE))</f>
        <v>0</v>
      </c>
      <c r="M4783">
        <f t="shared" si="223"/>
        <v>0.22275204359673023</v>
      </c>
      <c r="N4783">
        <f t="shared" si="224"/>
        <v>1</v>
      </c>
    </row>
    <row r="4784" spans="1:14" ht="26.25" x14ac:dyDescent="0.2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s="32">
        <f t="shared" si="222"/>
        <v>8901977.0159719512</v>
      </c>
      <c r="J4784" t="str">
        <f>IF(K4784="natural gas",VLOOKUP(D4784,'Cross-Page Data'!$I$4:$J$13,2,FALSE),IF(K4784="solar",VLOOKUP('Form 923'!D4784,'Cross-Page Data'!$I$14:$J$117,2,FALSE),K4784))</f>
        <v>hydro</v>
      </c>
      <c r="K4784" t="str">
        <f>VLOOKUP(E4784,'Cross-Page Data'!$D$4:$F$48,3,FALSE)</f>
        <v>hydro</v>
      </c>
      <c r="L4784" t="b">
        <f>IF(AND($P$6=FALSE,OR(C4784="Commercial NAICS Cogen",C4784="Industrial NAICS Cogen",C4784="NAICS-22 Cogen")),FALSE,IF(AND($P$7=FALSE,OR(C4784="Commercial NAICS Cogen",C4784="Commercial NAICS Non-Cogen",C4784="industrial NAICS Cogen", C4784="industrial NAICS non-cogen")),FALSE,TRUE))</f>
        <v>0</v>
      </c>
      <c r="M4784">
        <f t="shared" si="223"/>
        <v>0.72411444141689374</v>
      </c>
      <c r="N4784">
        <f t="shared" si="224"/>
        <v>1</v>
      </c>
    </row>
    <row r="4785" spans="1:14" x14ac:dyDescent="0.2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s="32">
        <f t="shared" si="222"/>
        <v>5092535.6970100189</v>
      </c>
      <c r="J4785" t="str">
        <f>IF(K4785="natural gas",VLOOKUP(D4785,'Cross-Page Data'!$I$4:$J$13,2,FALSE),IF(K4785="solar",VLOOKUP('Form 923'!D4785,'Cross-Page Data'!$I$14:$J$117,2,FALSE),K4785))</f>
        <v>natural gas peaker</v>
      </c>
      <c r="K4785" t="str">
        <f>VLOOKUP(E4785,'Cross-Page Data'!$D$4:$F$48,3,FALSE)</f>
        <v>natural gas</v>
      </c>
      <c r="L4785" t="b">
        <f>IF(AND($P$6=FALSE,OR(C4785="Commercial NAICS Cogen",C4785="Industrial NAICS Cogen",C4785="NAICS-22 Cogen")),FALSE,IF(AND($P$7=FALSE,OR(C4785="Commercial NAICS Cogen",C4785="Commercial NAICS Non-Cogen",C4785="industrial NAICS Cogen", C4785="industrial NAICS non-cogen")),FALSE,TRUE))</f>
        <v>0</v>
      </c>
      <c r="M4785">
        <f t="shared" si="223"/>
        <v>0.69283950617283951</v>
      </c>
      <c r="N4785">
        <f t="shared" si="224"/>
        <v>1</v>
      </c>
    </row>
    <row r="4786" spans="1:14" x14ac:dyDescent="0.2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s="32">
        <f t="shared" si="222"/>
        <v>5104429.8294483013</v>
      </c>
      <c r="J4786" t="str">
        <f>IF(K4786="natural gas",VLOOKUP(D4786,'Cross-Page Data'!$I$4:$J$13,2,FALSE),IF(K4786="solar",VLOOKUP('Form 923'!D4786,'Cross-Page Data'!$I$14:$J$117,2,FALSE),K4786))</f>
        <v>natural gas peaker</v>
      </c>
      <c r="K4786" t="str">
        <f>VLOOKUP(E4786,'Cross-Page Data'!$D$4:$F$48,3,FALSE)</f>
        <v>natural gas</v>
      </c>
      <c r="L4786" t="b">
        <f>IF(AND($P$6=FALSE,OR(C4786="Commercial NAICS Cogen",C4786="Industrial NAICS Cogen",C4786="NAICS-22 Cogen")),FALSE,IF(AND($P$7=FALSE,OR(C4786="Commercial NAICS Cogen",C4786="Commercial NAICS Non-Cogen",C4786="industrial NAICS Cogen", C4786="industrial NAICS non-cogen")),FALSE,TRUE))</f>
        <v>0</v>
      </c>
      <c r="M4786">
        <f t="shared" si="223"/>
        <v>0.69185185185185183</v>
      </c>
      <c r="N4786">
        <f t="shared" si="224"/>
        <v>1</v>
      </c>
    </row>
    <row r="4787" spans="1:14" x14ac:dyDescent="0.2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s="32">
        <f t="shared" si="222"/>
        <v>5110989.5705637177</v>
      </c>
      <c r="J4787" t="str">
        <f>IF(K4787="natural gas",VLOOKUP(D4787,'Cross-Page Data'!$I$4:$J$13,2,FALSE),IF(K4787="solar",VLOOKUP('Form 923'!D4787,'Cross-Page Data'!$I$14:$J$117,2,FALSE),K4787))</f>
        <v>other</v>
      </c>
      <c r="K4787" t="str">
        <f>VLOOKUP(E4787,'Cross-Page Data'!$D$4:$F$48,3,FALSE)</f>
        <v>other</v>
      </c>
      <c r="L4787" t="b">
        <f>IF(AND($P$6=FALSE,OR(C4787="Commercial NAICS Cogen",C4787="Industrial NAICS Cogen",C4787="NAICS-22 Cogen")),FALSE,IF(AND($P$7=FALSE,OR(C4787="Commercial NAICS Cogen",C4787="Commercial NAICS Non-Cogen",C4787="industrial NAICS Cogen", C4787="industrial NAICS non-cogen")),FALSE,TRUE))</f>
        <v>0</v>
      </c>
      <c r="M4787">
        <f t="shared" si="223"/>
        <v>0.40097402597402598</v>
      </c>
      <c r="N4787">
        <f t="shared" si="224"/>
        <v>1</v>
      </c>
    </row>
    <row r="4788" spans="1:14" x14ac:dyDescent="0.2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s="32" t="str">
        <f t="shared" si="222"/>
        <v/>
      </c>
      <c r="J4788" t="str">
        <f>IF(K4788="natural gas",VLOOKUP(D4788,'Cross-Page Data'!$I$4:$J$13,2,FALSE),IF(K4788="solar",VLOOKUP('Form 923'!D4788,'Cross-Page Data'!$I$14:$J$117,2,FALSE),K4788))</f>
        <v>heavy or residual fuel oil</v>
      </c>
      <c r="K4788" t="str">
        <f>VLOOKUP(E4788,'Cross-Page Data'!$D$4:$F$48,3,FALSE)</f>
        <v>heavy or residual fuel oil</v>
      </c>
      <c r="L4788" t="b">
        <f>IF(AND($P$6=FALSE,OR(C4788="Commercial NAICS Cogen",C4788="Industrial NAICS Cogen",C4788="NAICS-22 Cogen")),FALSE,IF(AND($P$7=FALSE,OR(C4788="Commercial NAICS Cogen",C4788="Commercial NAICS Non-Cogen",C4788="industrial NAICS Cogen", C4788="industrial NAICS non-cogen")),FALSE,TRUE))</f>
        <v>0</v>
      </c>
      <c r="M4788">
        <f t="shared" si="223"/>
        <v>4.0160642570281126E-4</v>
      </c>
      <c r="N4788">
        <f t="shared" si="224"/>
        <v>0</v>
      </c>
    </row>
    <row r="4789" spans="1:14" x14ac:dyDescent="0.2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s="32">
        <f t="shared" si="222"/>
        <v>5094637.3393750349</v>
      </c>
      <c r="J4789" t="str">
        <f>IF(K4789="natural gas",VLOOKUP(D4789,'Cross-Page Data'!$I$4:$J$13,2,FALSE),IF(K4789="solar",VLOOKUP('Form 923'!D4789,'Cross-Page Data'!$I$14:$J$117,2,FALSE),K4789))</f>
        <v>crude oil</v>
      </c>
      <c r="K4789" t="str">
        <f>VLOOKUP(E4789,'Cross-Page Data'!$D$4:$F$48,3,FALSE)</f>
        <v>crude oil</v>
      </c>
      <c r="L4789" t="b">
        <f>IF(AND($P$6=FALSE,OR(C4789="Commercial NAICS Cogen",C4789="Industrial NAICS Cogen",C4789="NAICS-22 Cogen")),FALSE,IF(AND($P$7=FALSE,OR(C4789="Commercial NAICS Cogen",C4789="Commercial NAICS Non-Cogen",C4789="industrial NAICS Cogen", C4789="industrial NAICS non-cogen")),FALSE,TRUE))</f>
        <v>0</v>
      </c>
      <c r="M4789">
        <f t="shared" si="223"/>
        <v>0.41666666666666669</v>
      </c>
      <c r="N4789">
        <f t="shared" si="224"/>
        <v>1</v>
      </c>
    </row>
    <row r="4790" spans="1:14" x14ac:dyDescent="0.2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s="32" t="str">
        <f t="shared" si="222"/>
        <v/>
      </c>
      <c r="J4790" t="str">
        <f>IF(K4790="natural gas",VLOOKUP(D4790,'Cross-Page Data'!$I$4:$J$13,2,FALSE),IF(K4790="solar",VLOOKUP('Form 923'!D4790,'Cross-Page Data'!$I$14:$J$117,2,FALSE),K4790))</f>
        <v>hard coal</v>
      </c>
      <c r="K4790" t="str">
        <f>VLOOKUP(E4790,'Cross-Page Data'!$D$4:$F$48,3,FALSE)</f>
        <v>hard coal</v>
      </c>
      <c r="L4790" t="b">
        <f>IF(AND($P$6=FALSE,OR(C4790="Commercial NAICS Cogen",C4790="Industrial NAICS Cogen",C4790="NAICS-22 Cogen")),FALSE,IF(AND($P$7=FALSE,OR(C4790="Commercial NAICS Cogen",C4790="Commercial NAICS Non-Cogen",C4790="industrial NAICS Cogen", C4790="industrial NAICS non-cogen")),FALSE,TRUE))</f>
        <v>0</v>
      </c>
      <c r="M4790">
        <f t="shared" si="223"/>
        <v>1.3605442176870747E-3</v>
      </c>
      <c r="N4790">
        <f t="shared" si="224"/>
        <v>0</v>
      </c>
    </row>
    <row r="4791" spans="1:14" x14ac:dyDescent="0.2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s="32">
        <f t="shared" si="222"/>
        <v>6271461.4092476349</v>
      </c>
      <c r="J4791" t="str">
        <f>IF(K4791="natural gas",VLOOKUP(D4791,'Cross-Page Data'!$I$4:$J$13,2,FALSE),IF(K4791="solar",VLOOKUP('Form 923'!D4791,'Cross-Page Data'!$I$14:$J$117,2,FALSE),K4791))</f>
        <v>natural gas peaker</v>
      </c>
      <c r="K4791" t="str">
        <f>VLOOKUP(E4791,'Cross-Page Data'!$D$4:$F$48,3,FALSE)</f>
        <v>natural gas</v>
      </c>
      <c r="L4791" t="b">
        <f>IF(AND($P$6=FALSE,OR(C4791="Commercial NAICS Cogen",C4791="Industrial NAICS Cogen",C4791="NAICS-22 Cogen")),FALSE,IF(AND($P$7=FALSE,OR(C4791="Commercial NAICS Cogen",C4791="Commercial NAICS Non-Cogen",C4791="industrial NAICS Cogen", C4791="industrial NAICS non-cogen")),FALSE,TRUE))</f>
        <v>0</v>
      </c>
      <c r="M4791">
        <f t="shared" si="223"/>
        <v>0.62419753086419749</v>
      </c>
      <c r="N4791">
        <f t="shared" si="224"/>
        <v>1</v>
      </c>
    </row>
    <row r="4792" spans="1:14" x14ac:dyDescent="0.2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s="32">
        <f t="shared" si="222"/>
        <v>4110846.940436664</v>
      </c>
      <c r="J4792" t="str">
        <f>IF(K4792="natural gas",VLOOKUP(D4792,'Cross-Page Data'!$I$4:$J$13,2,FALSE),IF(K4792="solar",VLOOKUP('Form 923'!D4792,'Cross-Page Data'!$I$14:$J$117,2,FALSE),K4792))</f>
        <v>natural gas peaker</v>
      </c>
      <c r="K4792" t="str">
        <f>VLOOKUP(E4792,'Cross-Page Data'!$D$4:$F$48,3,FALSE)</f>
        <v>natural gas</v>
      </c>
      <c r="L4792" t="b">
        <f>IF(AND($P$6=FALSE,OR(C4792="Commercial NAICS Cogen",C4792="Industrial NAICS Cogen",C4792="NAICS-22 Cogen")),FALSE,IF(AND($P$7=FALSE,OR(C4792="Commercial NAICS Cogen",C4792="Commercial NAICS Non-Cogen",C4792="industrial NAICS Cogen", C4792="industrial NAICS non-cogen")),FALSE,TRUE))</f>
        <v>0</v>
      </c>
      <c r="M4792">
        <f t="shared" si="223"/>
        <v>0.78518518518518521</v>
      </c>
      <c r="N4792">
        <f t="shared" si="224"/>
        <v>1</v>
      </c>
    </row>
    <row r="4793" spans="1:14" x14ac:dyDescent="0.2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s="32" t="str">
        <f t="shared" si="222"/>
        <v/>
      </c>
      <c r="J4793" t="str">
        <f>IF(K4793="natural gas",VLOOKUP(D4793,'Cross-Page Data'!$I$4:$J$13,2,FALSE),IF(K4793="solar",VLOOKUP('Form 923'!D4793,'Cross-Page Data'!$I$14:$J$117,2,FALSE),K4793))</f>
        <v>other</v>
      </c>
      <c r="K4793" t="str">
        <f>VLOOKUP(E4793,'Cross-Page Data'!$D$4:$F$48,3,FALSE)</f>
        <v>other</v>
      </c>
      <c r="L4793" t="b">
        <f>IF(AND($P$6=FALSE,OR(C4793="Commercial NAICS Cogen",C4793="Industrial NAICS Cogen",C4793="NAICS-22 Cogen")),FALSE,IF(AND($P$7=FALSE,OR(C4793="Commercial NAICS Cogen",C4793="Commercial NAICS Non-Cogen",C4793="industrial NAICS Cogen", C4793="industrial NAICS non-cogen")),FALSE,TRUE))</f>
        <v>0</v>
      </c>
      <c r="M4793">
        <f t="shared" si="223"/>
        <v>1.6233766233766235E-3</v>
      </c>
      <c r="N4793">
        <f t="shared" si="224"/>
        <v>0</v>
      </c>
    </row>
    <row r="4794" spans="1:14" x14ac:dyDescent="0.2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s="32">
        <f t="shared" si="222"/>
        <v>8901996.2211451586</v>
      </c>
      <c r="J4794" t="str">
        <f>IF(K4794="natural gas",VLOOKUP(D4794,'Cross-Page Data'!$I$4:$J$13,2,FALSE),IF(K4794="solar",VLOOKUP('Form 923'!D4794,'Cross-Page Data'!$I$14:$J$117,2,FALSE),K4794))</f>
        <v>hydro</v>
      </c>
      <c r="K4794" t="str">
        <f>VLOOKUP(E4794,'Cross-Page Data'!$D$4:$F$48,3,FALSE)</f>
        <v>hydro</v>
      </c>
      <c r="L4794" t="b">
        <f>IF(AND($P$6=FALSE,OR(C4794="Commercial NAICS Cogen",C4794="Industrial NAICS Cogen",C4794="NAICS-22 Cogen")),FALSE,IF(AND($P$7=FALSE,OR(C4794="Commercial NAICS Cogen",C4794="Commercial NAICS Non-Cogen",C4794="industrial NAICS Cogen", C4794="industrial NAICS non-cogen")),FALSE,TRUE))</f>
        <v>1</v>
      </c>
      <c r="M4794">
        <f t="shared" si="223"/>
        <v>0.57970027247956402</v>
      </c>
      <c r="N4794">
        <f t="shared" si="224"/>
        <v>1</v>
      </c>
    </row>
    <row r="4795" spans="1:14" x14ac:dyDescent="0.2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s="32">
        <f t="shared" si="222"/>
        <v>8902217.7419354841</v>
      </c>
      <c r="J4795" t="str">
        <f>IF(K4795="natural gas",VLOOKUP(D4795,'Cross-Page Data'!$I$4:$J$13,2,FALSE),IF(K4795="solar",VLOOKUP('Form 923'!D4795,'Cross-Page Data'!$I$14:$J$117,2,FALSE),K4795))</f>
        <v>hydro</v>
      </c>
      <c r="K4795" t="str">
        <f>VLOOKUP(E4795,'Cross-Page Data'!$D$4:$F$48,3,FALSE)</f>
        <v>hydro</v>
      </c>
      <c r="L4795" t="b">
        <f>IF(AND($P$6=FALSE,OR(C4795="Commercial NAICS Cogen",C4795="Industrial NAICS Cogen",C4795="NAICS-22 Cogen")),FALSE,IF(AND($P$7=FALSE,OR(C4795="Commercial NAICS Cogen",C4795="Commercial NAICS Non-Cogen",C4795="industrial NAICS Cogen", C4795="industrial NAICS non-cogen")),FALSE,TRUE))</f>
        <v>1</v>
      </c>
      <c r="M4795">
        <f t="shared" si="223"/>
        <v>4.0871934604904632E-2</v>
      </c>
      <c r="N4795">
        <f t="shared" si="224"/>
        <v>0</v>
      </c>
    </row>
    <row r="4796" spans="1:14" x14ac:dyDescent="0.2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s="32">
        <f t="shared" si="222"/>
        <v>8902316.9169868436</v>
      </c>
      <c r="J4796" t="str">
        <f>IF(K4796="natural gas",VLOOKUP(D4796,'Cross-Page Data'!$I$4:$J$13,2,FALSE),IF(K4796="solar",VLOOKUP('Form 923'!D4796,'Cross-Page Data'!$I$14:$J$117,2,FALSE),K4796))</f>
        <v>hydro</v>
      </c>
      <c r="K4796" t="str">
        <f>VLOOKUP(E4796,'Cross-Page Data'!$D$4:$F$48,3,FALSE)</f>
        <v>hydro</v>
      </c>
      <c r="L4796" t="b">
        <f>IF(AND($P$6=FALSE,OR(C4796="Commercial NAICS Cogen",C4796="Industrial NAICS Cogen",C4796="NAICS-22 Cogen")),FALSE,IF(AND($P$7=FALSE,OR(C4796="Commercial NAICS Cogen",C4796="Commercial NAICS Non-Cogen",C4796="industrial NAICS Cogen", C4796="industrial NAICS non-cogen")),FALSE,TRUE))</f>
        <v>1</v>
      </c>
      <c r="M4796">
        <f t="shared" si="223"/>
        <v>2.111716621253406E-2</v>
      </c>
      <c r="N4796">
        <f t="shared" si="224"/>
        <v>0</v>
      </c>
    </row>
    <row r="4797" spans="1:14" x14ac:dyDescent="0.2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s="32">
        <f t="shared" si="222"/>
        <v>4386492.1266273316</v>
      </c>
      <c r="J4797" t="str">
        <f>IF(K4797="natural gas",VLOOKUP(D4797,'Cross-Page Data'!$I$4:$J$13,2,FALSE),IF(K4797="solar",VLOOKUP('Form 923'!D4797,'Cross-Page Data'!$I$14:$J$117,2,FALSE),K4797))</f>
        <v>hard coal</v>
      </c>
      <c r="K4797" t="str">
        <f>VLOOKUP(E4797,'Cross-Page Data'!$D$4:$F$48,3,FALSE)</f>
        <v>hard coal</v>
      </c>
      <c r="L4797" t="b">
        <f>IF(AND($P$6=FALSE,OR(C4797="Commercial NAICS Cogen",C4797="Industrial NAICS Cogen",C4797="NAICS-22 Cogen")),FALSE,IF(AND($P$7=FALSE,OR(C4797="Commercial NAICS Cogen",C4797="Commercial NAICS Non-Cogen",C4797="industrial NAICS Cogen", C4797="industrial NAICS non-cogen")),FALSE,TRUE))</f>
        <v>0</v>
      </c>
      <c r="M4797">
        <f t="shared" si="223"/>
        <v>0.5591836734693878</v>
      </c>
      <c r="N4797">
        <f t="shared" si="224"/>
        <v>1</v>
      </c>
    </row>
    <row r="4798" spans="1:14" x14ac:dyDescent="0.2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s="32">
        <f t="shared" si="222"/>
        <v>4386491.3117386466</v>
      </c>
      <c r="J4798" t="str">
        <f>IF(K4798="natural gas",VLOOKUP(D4798,'Cross-Page Data'!$I$4:$J$13,2,FALSE),IF(K4798="solar",VLOOKUP('Form 923'!D4798,'Cross-Page Data'!$I$14:$J$117,2,FALSE),K4798))</f>
        <v>biomass</v>
      </c>
      <c r="K4798" t="str">
        <f>VLOOKUP(E4798,'Cross-Page Data'!$D$4:$F$48,3,FALSE)</f>
        <v>biomass</v>
      </c>
      <c r="L4798" t="b">
        <f>IF(AND($P$6=FALSE,OR(C4798="Commercial NAICS Cogen",C4798="Industrial NAICS Cogen",C4798="NAICS-22 Cogen")),FALSE,IF(AND($P$7=FALSE,OR(C4798="Commercial NAICS Cogen",C4798="Commercial NAICS Non-Cogen",C4798="industrial NAICS Cogen", C4798="industrial NAICS non-cogen")),FALSE,TRUE))</f>
        <v>0</v>
      </c>
      <c r="M4798">
        <f t="shared" si="223"/>
        <v>0.79276315789473684</v>
      </c>
      <c r="N4798">
        <f t="shared" si="224"/>
        <v>1</v>
      </c>
    </row>
    <row r="4799" spans="1:14" x14ac:dyDescent="0.2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s="32">
        <f t="shared" si="222"/>
        <v>4386919.9920155331</v>
      </c>
      <c r="J4799" t="str">
        <f>IF(K4799="natural gas",VLOOKUP(D4799,'Cross-Page Data'!$I$4:$J$13,2,FALSE),IF(K4799="solar",VLOOKUP('Form 923'!D4799,'Cross-Page Data'!$I$14:$J$117,2,FALSE),K4799))</f>
        <v>heavy or residual fuel oil</v>
      </c>
      <c r="K4799" t="str">
        <f>VLOOKUP(E4799,'Cross-Page Data'!$D$4:$F$48,3,FALSE)</f>
        <v>heavy or residual fuel oil</v>
      </c>
      <c r="L4799" t="b">
        <f>IF(AND($P$6=FALSE,OR(C4799="Commercial NAICS Cogen",C4799="Industrial NAICS Cogen",C4799="NAICS-22 Cogen")),FALSE,IF(AND($P$7=FALSE,OR(C4799="Commercial NAICS Cogen",C4799="Commercial NAICS Non-Cogen",C4799="industrial NAICS Cogen", C4799="industrial NAICS non-cogen")),FALSE,TRUE))</f>
        <v>0</v>
      </c>
      <c r="M4799">
        <f t="shared" si="223"/>
        <v>0.55622489959839361</v>
      </c>
      <c r="N4799">
        <f t="shared" si="224"/>
        <v>1</v>
      </c>
    </row>
    <row r="4800" spans="1:14" x14ac:dyDescent="0.2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s="32">
        <f t="shared" si="222"/>
        <v>4386563.2448258074</v>
      </c>
      <c r="J4800" t="str">
        <f>IF(K4800="natural gas",VLOOKUP(D4800,'Cross-Page Data'!$I$4:$J$13,2,FALSE),IF(K4800="solar",VLOOKUP('Form 923'!D4800,'Cross-Page Data'!$I$14:$J$117,2,FALSE),K4800))</f>
        <v>natural gas peaker</v>
      </c>
      <c r="K4800" t="str">
        <f>VLOOKUP(E4800,'Cross-Page Data'!$D$4:$F$48,3,FALSE)</f>
        <v>natural gas</v>
      </c>
      <c r="L4800" t="b">
        <f>IF(AND($P$6=FALSE,OR(C4800="Commercial NAICS Cogen",C4800="Industrial NAICS Cogen",C4800="NAICS-22 Cogen")),FALSE,IF(AND($P$7=FALSE,OR(C4800="Commercial NAICS Cogen",C4800="Commercial NAICS Non-Cogen",C4800="industrial NAICS Cogen", C4800="industrial NAICS non-cogen")),FALSE,TRUE))</f>
        <v>0</v>
      </c>
      <c r="M4800">
        <f t="shared" si="223"/>
        <v>0.76049382716049385</v>
      </c>
      <c r="N4800">
        <f t="shared" si="224"/>
        <v>1</v>
      </c>
    </row>
    <row r="4801" spans="1:14" x14ac:dyDescent="0.2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s="32">
        <f t="shared" si="222"/>
        <v>4385986.4239190146</v>
      </c>
      <c r="J4801" t="str">
        <f>IF(K4801="natural gas",VLOOKUP(D4801,'Cross-Page Data'!$I$4:$J$13,2,FALSE),IF(K4801="solar",VLOOKUP('Form 923'!D4801,'Cross-Page Data'!$I$14:$J$117,2,FALSE),K4801))</f>
        <v>other</v>
      </c>
      <c r="K4801" t="str">
        <f>VLOOKUP(E4801,'Cross-Page Data'!$D$4:$F$48,3,FALSE)</f>
        <v>other</v>
      </c>
      <c r="L4801" t="b">
        <f>IF(AND($P$6=FALSE,OR(C4801="Commercial NAICS Cogen",C4801="Industrial NAICS Cogen",C4801="NAICS-22 Cogen")),FALSE,IF(AND($P$7=FALSE,OR(C4801="Commercial NAICS Cogen",C4801="Commercial NAICS Non-Cogen",C4801="industrial NAICS Cogen", C4801="industrial NAICS non-cogen")),FALSE,TRUE))</f>
        <v>0</v>
      </c>
      <c r="M4801">
        <f t="shared" si="223"/>
        <v>0.45292207792207795</v>
      </c>
      <c r="N4801">
        <f t="shared" si="224"/>
        <v>1</v>
      </c>
    </row>
    <row r="4802" spans="1:14" x14ac:dyDescent="0.2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s="32">
        <f t="shared" si="222"/>
        <v>4386482.8842812078</v>
      </c>
      <c r="J4802" t="str">
        <f>IF(K4802="natural gas",VLOOKUP(D4802,'Cross-Page Data'!$I$4:$J$13,2,FALSE),IF(K4802="solar",VLOOKUP('Form 923'!D4802,'Cross-Page Data'!$I$14:$J$117,2,FALSE),K4802))</f>
        <v>heavy or residual fuel oil</v>
      </c>
      <c r="K4802" t="str">
        <f>VLOOKUP(E4802,'Cross-Page Data'!$D$4:$F$48,3,FALSE)</f>
        <v>heavy or residual fuel oil</v>
      </c>
      <c r="L4802" t="b">
        <f>IF(AND($P$6=FALSE,OR(C4802="Commercial NAICS Cogen",C4802="Industrial NAICS Cogen",C4802="NAICS-22 Cogen")),FALSE,IF(AND($P$7=FALSE,OR(C4802="Commercial NAICS Cogen",C4802="Commercial NAICS Non-Cogen",C4802="industrial NAICS Cogen", C4802="industrial NAICS non-cogen")),FALSE,TRUE))</f>
        <v>0</v>
      </c>
      <c r="M4802">
        <f t="shared" si="223"/>
        <v>0.55662650602409636</v>
      </c>
      <c r="N4802">
        <f t="shared" si="224"/>
        <v>1</v>
      </c>
    </row>
    <row r="4803" spans="1:14" x14ac:dyDescent="0.2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s="32">
        <f t="shared" si="222"/>
        <v>4386482.4128733715</v>
      </c>
      <c r="J4803" t="str">
        <f>IF(K4803="natural gas",VLOOKUP(D4803,'Cross-Page Data'!$I$4:$J$13,2,FALSE),IF(K4803="solar",VLOOKUP('Form 923'!D4803,'Cross-Page Data'!$I$14:$J$117,2,FALSE),K4803))</f>
        <v>biomass</v>
      </c>
      <c r="K4803" t="str">
        <f>VLOOKUP(E4803,'Cross-Page Data'!$D$4:$F$48,3,FALSE)</f>
        <v>biomass</v>
      </c>
      <c r="L4803" t="b">
        <f>IF(AND($P$6=FALSE,OR(C4803="Commercial NAICS Cogen",C4803="Industrial NAICS Cogen",C4803="NAICS-22 Cogen")),FALSE,IF(AND($P$7=FALSE,OR(C4803="Commercial NAICS Cogen",C4803="Commercial NAICS Non-Cogen",C4803="industrial NAICS Cogen", C4803="industrial NAICS non-cogen")),FALSE,TRUE))</f>
        <v>0</v>
      </c>
      <c r="M4803">
        <f t="shared" si="223"/>
        <v>0.79385964912280704</v>
      </c>
      <c r="N4803">
        <f t="shared" si="224"/>
        <v>1</v>
      </c>
    </row>
    <row r="4804" spans="1:14" ht="26.25" x14ac:dyDescent="0.2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s="32">
        <f t="shared" si="222"/>
        <v>11827874.05418599</v>
      </c>
      <c r="J4804" t="str">
        <f>IF(K4804="natural gas",VLOOKUP(D4804,'Cross-Page Data'!$I$4:$J$13,2,FALSE),IF(K4804="solar",VLOOKUP('Form 923'!D4804,'Cross-Page Data'!$I$14:$J$117,2,FALSE),K4804))</f>
        <v>natural gas peaker</v>
      </c>
      <c r="K4804" t="str">
        <f>VLOOKUP(E4804,'Cross-Page Data'!$D$4:$F$48,3,FALSE)</f>
        <v>natural gas</v>
      </c>
      <c r="L4804" t="b">
        <f>IF(AND($P$6=FALSE,OR(C4804="Commercial NAICS Cogen",C4804="Industrial NAICS Cogen",C4804="NAICS-22 Cogen")),FALSE,IF(AND($P$7=FALSE,OR(C4804="Commercial NAICS Cogen",C4804="Commercial NAICS Non-Cogen",C4804="industrial NAICS Cogen", C4804="industrial NAICS non-cogen")),FALSE,TRUE))</f>
        <v>0</v>
      </c>
      <c r="M4804">
        <f t="shared" si="223"/>
        <v>0.30469135802469138</v>
      </c>
      <c r="N4804">
        <f t="shared" si="224"/>
        <v>1</v>
      </c>
    </row>
    <row r="4805" spans="1:14" x14ac:dyDescent="0.2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s="32">
        <f t="shared" si="222"/>
        <v>5861856.7114552977</v>
      </c>
      <c r="J4805" t="str">
        <f>IF(K4805="natural gas",VLOOKUP(D4805,'Cross-Page Data'!$I$4:$J$13,2,FALSE),IF(K4805="solar",VLOOKUP('Form 923'!D4805,'Cross-Page Data'!$I$14:$J$117,2,FALSE),K4805))</f>
        <v>natural gas peaker</v>
      </c>
      <c r="K4805" t="str">
        <f>VLOOKUP(E4805,'Cross-Page Data'!$D$4:$F$48,3,FALSE)</f>
        <v>natural gas</v>
      </c>
      <c r="L4805" t="b">
        <f>IF(AND($P$6=FALSE,OR(C4805="Commercial NAICS Cogen",C4805="Industrial NAICS Cogen",C4805="NAICS-22 Cogen")),FALSE,IF(AND($P$7=FALSE,OR(C4805="Commercial NAICS Cogen",C4805="Commercial NAICS Non-Cogen",C4805="industrial NAICS Cogen", C4805="industrial NAICS non-cogen")),FALSE,TRUE))</f>
        <v>0</v>
      </c>
      <c r="M4805">
        <f t="shared" si="223"/>
        <v>0.64148148148148143</v>
      </c>
      <c r="N4805">
        <f t="shared" si="224"/>
        <v>1</v>
      </c>
    </row>
    <row r="4806" spans="1:14" x14ac:dyDescent="0.2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s="32" t="str">
        <f t="shared" si="222"/>
        <v/>
      </c>
      <c r="J4806" t="str">
        <f>IF(K4806="natural gas",VLOOKUP(D4806,'Cross-Page Data'!$I$4:$J$13,2,FALSE),IF(K4806="solar",VLOOKUP('Form 923'!D4806,'Cross-Page Data'!$I$14:$J$117,2,FALSE),K4806))</f>
        <v>hard coal</v>
      </c>
      <c r="K4806" t="str">
        <f>VLOOKUP(E4806,'Cross-Page Data'!$D$4:$F$48,3,FALSE)</f>
        <v>hard coal</v>
      </c>
      <c r="L4806" t="b">
        <f>IF(AND($P$6=FALSE,OR(C4806="Commercial NAICS Cogen",C4806="Industrial NAICS Cogen",C4806="NAICS-22 Cogen")),FALSE,IF(AND($P$7=FALSE,OR(C4806="Commercial NAICS Cogen",C4806="Commercial NAICS Non-Cogen",C4806="industrial NAICS Cogen", C4806="industrial NAICS non-cogen")),FALSE,TRUE))</f>
        <v>0</v>
      </c>
      <c r="M4806">
        <f t="shared" si="223"/>
        <v>1.3605442176870747E-3</v>
      </c>
      <c r="N4806">
        <f t="shared" si="224"/>
        <v>0</v>
      </c>
    </row>
    <row r="4807" spans="1:14" x14ac:dyDescent="0.2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s="32" t="str">
        <f t="shared" ref="I4807:I4870" si="225">IFERROR(F4807/G4807*10^6,"")</f>
        <v/>
      </c>
      <c r="J4807" t="str">
        <f>IF(K4807="natural gas",VLOOKUP(D4807,'Cross-Page Data'!$I$4:$J$13,2,FALSE),IF(K4807="solar",VLOOKUP('Form 923'!D4807,'Cross-Page Data'!$I$14:$J$117,2,FALSE),K4807))</f>
        <v>lignite</v>
      </c>
      <c r="K4807" t="str">
        <f>VLOOKUP(E4807,'Cross-Page Data'!$D$4:$F$48,3,FALSE)</f>
        <v>lignite</v>
      </c>
      <c r="L4807" t="b">
        <f>IF(AND($P$6=FALSE,OR(C4807="Commercial NAICS Cogen",C4807="Industrial NAICS Cogen",C4807="NAICS-22 Cogen")),FALSE,IF(AND($P$7=FALSE,OR(C4807="Commercial NAICS Cogen",C4807="Commercial NAICS Non-Cogen",C4807="industrial NAICS Cogen", C4807="industrial NAICS non-cogen")),FALSE,TRUE))</f>
        <v>0</v>
      </c>
      <c r="M4807">
        <f t="shared" ref="M4807:M4870" si="226">(COUNTIFS($J$6:$J$14148,J4807,$I$6:$I$14148,"&gt;"&amp;I4807)+1)/COUNTIFS($J$6:$J$14148,J4807)</f>
        <v>4.5454545454545456E-2</v>
      </c>
      <c r="N4807">
        <f t="shared" ref="N4807:N4870" si="227">IF(OR(M4807&gt;0.95,M4807&lt;0.05),0,1)</f>
        <v>0</v>
      </c>
    </row>
    <row r="4808" spans="1:14" x14ac:dyDescent="0.2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s="32">
        <f t="shared" si="225"/>
        <v>3877301.9415064203</v>
      </c>
      <c r="J4808" t="str">
        <f>IF(K4808="natural gas",VLOOKUP(D4808,'Cross-Page Data'!$I$4:$J$13,2,FALSE),IF(K4808="solar",VLOOKUP('Form 923'!D4808,'Cross-Page Data'!$I$14:$J$117,2,FALSE),K4808))</f>
        <v>natural gas peaker</v>
      </c>
      <c r="K4808" t="str">
        <f>VLOOKUP(E4808,'Cross-Page Data'!$D$4:$F$48,3,FALSE)</f>
        <v>natural gas</v>
      </c>
      <c r="L4808" t="b">
        <f>IF(AND($P$6=FALSE,OR(C4808="Commercial NAICS Cogen",C4808="Industrial NAICS Cogen",C4808="NAICS-22 Cogen")),FALSE,IF(AND($P$7=FALSE,OR(C4808="Commercial NAICS Cogen",C4808="Commercial NAICS Non-Cogen",C4808="industrial NAICS Cogen", C4808="industrial NAICS non-cogen")),FALSE,TRUE))</f>
        <v>0</v>
      </c>
      <c r="M4808">
        <f t="shared" si="226"/>
        <v>0.7995061728395062</v>
      </c>
      <c r="N4808">
        <f t="shared" si="227"/>
        <v>1</v>
      </c>
    </row>
    <row r="4809" spans="1:14" x14ac:dyDescent="0.2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s="32">
        <f t="shared" si="225"/>
        <v>3877591.4965914753</v>
      </c>
      <c r="J4809" t="str">
        <f>IF(K4809="natural gas",VLOOKUP(D4809,'Cross-Page Data'!$I$4:$J$13,2,FALSE),IF(K4809="solar",VLOOKUP('Form 923'!D4809,'Cross-Page Data'!$I$14:$J$117,2,FALSE),K4809))</f>
        <v>biomass</v>
      </c>
      <c r="K4809" t="str">
        <f>VLOOKUP(E4809,'Cross-Page Data'!$D$4:$F$48,3,FALSE)</f>
        <v>biomass</v>
      </c>
      <c r="L4809" t="b">
        <f>IF(AND($P$6=FALSE,OR(C4809="Commercial NAICS Cogen",C4809="Industrial NAICS Cogen",C4809="NAICS-22 Cogen")),FALSE,IF(AND($P$7=FALSE,OR(C4809="Commercial NAICS Cogen",C4809="Commercial NAICS Non-Cogen",C4809="industrial NAICS Cogen", C4809="industrial NAICS non-cogen")),FALSE,TRUE))</f>
        <v>0</v>
      </c>
      <c r="M4809">
        <f t="shared" si="226"/>
        <v>0.82236842105263153</v>
      </c>
      <c r="N4809">
        <f t="shared" si="227"/>
        <v>1</v>
      </c>
    </row>
    <row r="4810" spans="1:14" x14ac:dyDescent="0.2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s="32" t="str">
        <f t="shared" si="225"/>
        <v/>
      </c>
      <c r="J4810" t="str">
        <f>IF(K4810="natural gas",VLOOKUP(D4810,'Cross-Page Data'!$I$4:$J$13,2,FALSE),IF(K4810="solar",VLOOKUP('Form 923'!D4810,'Cross-Page Data'!$I$14:$J$117,2,FALSE),K4810))</f>
        <v>heavy or residual fuel oil</v>
      </c>
      <c r="K4810" t="str">
        <f>VLOOKUP(E4810,'Cross-Page Data'!$D$4:$F$48,3,FALSE)</f>
        <v>heavy or residual fuel oil</v>
      </c>
      <c r="L4810" t="b">
        <f>IF(AND($P$6=FALSE,OR(C4810="Commercial NAICS Cogen",C4810="Industrial NAICS Cogen",C4810="NAICS-22 Cogen")),FALSE,IF(AND($P$7=FALSE,OR(C4810="Commercial NAICS Cogen",C4810="Commercial NAICS Non-Cogen",C4810="industrial NAICS Cogen", C4810="industrial NAICS non-cogen")),FALSE,TRUE))</f>
        <v>0</v>
      </c>
      <c r="M4810">
        <f t="shared" si="226"/>
        <v>4.0160642570281126E-4</v>
      </c>
      <c r="N4810">
        <f t="shared" si="227"/>
        <v>0</v>
      </c>
    </row>
    <row r="4811" spans="1:14" x14ac:dyDescent="0.2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s="32" t="str">
        <f t="shared" si="225"/>
        <v/>
      </c>
      <c r="J4811" t="str">
        <f>IF(K4811="natural gas",VLOOKUP(D4811,'Cross-Page Data'!$I$4:$J$13,2,FALSE),IF(K4811="solar",VLOOKUP('Form 923'!D4811,'Cross-Page Data'!$I$14:$J$117,2,FALSE),K4811))</f>
        <v>biomass</v>
      </c>
      <c r="K4811" t="str">
        <f>VLOOKUP(E4811,'Cross-Page Data'!$D$4:$F$48,3,FALSE)</f>
        <v>biomass</v>
      </c>
      <c r="L4811" t="b">
        <f>IF(AND($P$6=FALSE,OR(C4811="Commercial NAICS Cogen",C4811="Industrial NAICS Cogen",C4811="NAICS-22 Cogen")),FALSE,IF(AND($P$7=FALSE,OR(C4811="Commercial NAICS Cogen",C4811="Commercial NAICS Non-Cogen",C4811="industrial NAICS Cogen", C4811="industrial NAICS non-cogen")),FALSE,TRUE))</f>
        <v>0</v>
      </c>
      <c r="M4811">
        <f t="shared" si="226"/>
        <v>1.0964912280701754E-3</v>
      </c>
      <c r="N4811">
        <f t="shared" si="227"/>
        <v>0</v>
      </c>
    </row>
    <row r="4812" spans="1:14" x14ac:dyDescent="0.2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s="32" t="str">
        <f t="shared" si="225"/>
        <v/>
      </c>
      <c r="J4812" t="str">
        <f>IF(K4812="natural gas",VLOOKUP(D4812,'Cross-Page Data'!$I$4:$J$13,2,FALSE),IF(K4812="solar",VLOOKUP('Form 923'!D4812,'Cross-Page Data'!$I$14:$J$117,2,FALSE),K4812))</f>
        <v>heavy or residual fuel oil</v>
      </c>
      <c r="K4812" t="str">
        <f>VLOOKUP(E4812,'Cross-Page Data'!$D$4:$F$48,3,FALSE)</f>
        <v>heavy or residual fuel oil</v>
      </c>
      <c r="L4812" t="b">
        <f>IF(AND($P$6=FALSE,OR(C4812="Commercial NAICS Cogen",C4812="Industrial NAICS Cogen",C4812="NAICS-22 Cogen")),FALSE,IF(AND($P$7=FALSE,OR(C4812="Commercial NAICS Cogen",C4812="Commercial NAICS Non-Cogen",C4812="industrial NAICS Cogen", C4812="industrial NAICS non-cogen")),FALSE,TRUE))</f>
        <v>0</v>
      </c>
      <c r="M4812">
        <f t="shared" si="226"/>
        <v>4.0160642570281126E-4</v>
      </c>
      <c r="N4812">
        <f t="shared" si="227"/>
        <v>0</v>
      </c>
    </row>
    <row r="4813" spans="1:14" x14ac:dyDescent="0.2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s="32">
        <f t="shared" si="225"/>
        <v>4014112.1544909542</v>
      </c>
      <c r="J4813" t="str">
        <f>IF(K4813="natural gas",VLOOKUP(D4813,'Cross-Page Data'!$I$4:$J$13,2,FALSE),IF(K4813="solar",VLOOKUP('Form 923'!D4813,'Cross-Page Data'!$I$14:$J$117,2,FALSE),K4813))</f>
        <v>natural gas peaker</v>
      </c>
      <c r="K4813" t="str">
        <f>VLOOKUP(E4813,'Cross-Page Data'!$D$4:$F$48,3,FALSE)</f>
        <v>natural gas</v>
      </c>
      <c r="L4813" t="b">
        <f>IF(AND($P$6=FALSE,OR(C4813="Commercial NAICS Cogen",C4813="Industrial NAICS Cogen",C4813="NAICS-22 Cogen")),FALSE,IF(AND($P$7=FALSE,OR(C4813="Commercial NAICS Cogen",C4813="Commercial NAICS Non-Cogen",C4813="industrial NAICS Cogen", C4813="industrial NAICS non-cogen")),FALSE,TRUE))</f>
        <v>0</v>
      </c>
      <c r="M4813">
        <f t="shared" si="226"/>
        <v>0.79456790123456789</v>
      </c>
      <c r="N4813">
        <f t="shared" si="227"/>
        <v>1</v>
      </c>
    </row>
    <row r="4814" spans="1:14" x14ac:dyDescent="0.2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s="32">
        <f t="shared" si="225"/>
        <v>8902003.0882274639</v>
      </c>
      <c r="J4814" t="str">
        <f>IF(K4814="natural gas",VLOOKUP(D4814,'Cross-Page Data'!$I$4:$J$13,2,FALSE),IF(K4814="solar",VLOOKUP('Form 923'!D4814,'Cross-Page Data'!$I$14:$J$117,2,FALSE),K4814))</f>
        <v>other</v>
      </c>
      <c r="K4814" t="str">
        <f>VLOOKUP(E4814,'Cross-Page Data'!$D$4:$F$48,3,FALSE)</f>
        <v>other</v>
      </c>
      <c r="L4814" t="b">
        <f>IF(AND($P$6=FALSE,OR(C4814="Commercial NAICS Cogen",C4814="Industrial NAICS Cogen",C4814="NAICS-22 Cogen")),FALSE,IF(AND($P$7=FALSE,OR(C4814="Commercial NAICS Cogen",C4814="Commercial NAICS Non-Cogen",C4814="industrial NAICS Cogen", C4814="industrial NAICS non-cogen")),FALSE,TRUE))</f>
        <v>0</v>
      </c>
      <c r="M4814">
        <f t="shared" si="226"/>
        <v>0.18831168831168832</v>
      </c>
      <c r="N4814">
        <f t="shared" si="227"/>
        <v>1</v>
      </c>
    </row>
    <row r="4815" spans="1:14" x14ac:dyDescent="0.2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s="32" t="str">
        <f t="shared" si="225"/>
        <v/>
      </c>
      <c r="J4815" t="str">
        <f>IF(K4815="natural gas",VLOOKUP(D4815,'Cross-Page Data'!$I$4:$J$13,2,FALSE),IF(K4815="solar",VLOOKUP('Form 923'!D4815,'Cross-Page Data'!$I$14:$J$117,2,FALSE),K4815))</f>
        <v>heavy or residual fuel oil</v>
      </c>
      <c r="K4815" t="str">
        <f>VLOOKUP(E4815,'Cross-Page Data'!$D$4:$F$48,3,FALSE)</f>
        <v>heavy or residual fuel oil</v>
      </c>
      <c r="L4815" t="b">
        <f>IF(AND($P$6=FALSE,OR(C4815="Commercial NAICS Cogen",C4815="Industrial NAICS Cogen",C4815="NAICS-22 Cogen")),FALSE,IF(AND($P$7=FALSE,OR(C4815="Commercial NAICS Cogen",C4815="Commercial NAICS Non-Cogen",C4815="industrial NAICS Cogen", C4815="industrial NAICS non-cogen")),FALSE,TRUE))</f>
        <v>1</v>
      </c>
      <c r="M4815">
        <f t="shared" si="226"/>
        <v>4.0160642570281126E-4</v>
      </c>
      <c r="N4815">
        <f t="shared" si="227"/>
        <v>0</v>
      </c>
    </row>
    <row r="4816" spans="1:14" x14ac:dyDescent="0.2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s="32">
        <f t="shared" si="225"/>
        <v>22656075.485992052</v>
      </c>
      <c r="J4816" t="str">
        <f>IF(K4816="natural gas",VLOOKUP(D4816,'Cross-Page Data'!$I$4:$J$13,2,FALSE),IF(K4816="solar",VLOOKUP('Form 923'!D4816,'Cross-Page Data'!$I$14:$J$117,2,FALSE),K4816))</f>
        <v>municipal solid waste</v>
      </c>
      <c r="K4816" t="str">
        <f>VLOOKUP(E4816,'Cross-Page Data'!$D$4:$F$48,3,FALSE)</f>
        <v>municipal solid waste</v>
      </c>
      <c r="L4816" t="b">
        <f>IF(AND($P$6=FALSE,OR(C4816="Commercial NAICS Cogen",C4816="Industrial NAICS Cogen",C4816="NAICS-22 Cogen")),FALSE,IF(AND($P$7=FALSE,OR(C4816="Commercial NAICS Cogen",C4816="Commercial NAICS Non-Cogen",C4816="industrial NAICS Cogen", C4816="industrial NAICS non-cogen")),FALSE,TRUE))</f>
        <v>1</v>
      </c>
      <c r="M4816">
        <f t="shared" si="226"/>
        <v>0.19117647058823528</v>
      </c>
      <c r="N4816">
        <f t="shared" si="227"/>
        <v>1</v>
      </c>
    </row>
    <row r="4817" spans="1:14" x14ac:dyDescent="0.2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s="32">
        <f t="shared" si="225"/>
        <v>22656089.275625668</v>
      </c>
      <c r="J4817" t="str">
        <f>IF(K4817="natural gas",VLOOKUP(D4817,'Cross-Page Data'!$I$4:$J$13,2,FALSE),IF(K4817="solar",VLOOKUP('Form 923'!D4817,'Cross-Page Data'!$I$14:$J$117,2,FALSE),K4817))</f>
        <v>municipal solid waste</v>
      </c>
      <c r="K4817" t="str">
        <f>VLOOKUP(E4817,'Cross-Page Data'!$D$4:$F$48,3,FALSE)</f>
        <v>municipal solid waste</v>
      </c>
      <c r="L4817" t="b">
        <f>IF(AND($P$6=FALSE,OR(C4817="Commercial NAICS Cogen",C4817="Industrial NAICS Cogen",C4817="NAICS-22 Cogen")),FALSE,IF(AND($P$7=FALSE,OR(C4817="Commercial NAICS Cogen",C4817="Commercial NAICS Non-Cogen",C4817="industrial NAICS Cogen", C4817="industrial NAICS non-cogen")),FALSE,TRUE))</f>
        <v>1</v>
      </c>
      <c r="M4817">
        <f t="shared" si="226"/>
        <v>0.18382352941176472</v>
      </c>
      <c r="N4817">
        <f t="shared" si="227"/>
        <v>1</v>
      </c>
    </row>
    <row r="4818" spans="1:14" x14ac:dyDescent="0.2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s="32" t="str">
        <f t="shared" si="225"/>
        <v/>
      </c>
      <c r="J4818" t="str">
        <f>IF(K4818="natural gas",VLOOKUP(D4818,'Cross-Page Data'!$I$4:$J$13,2,FALSE),IF(K4818="solar",VLOOKUP('Form 923'!D4818,'Cross-Page Data'!$I$14:$J$117,2,FALSE),K4818))</f>
        <v>natural gas peaker</v>
      </c>
      <c r="K4818" t="str">
        <f>VLOOKUP(E4818,'Cross-Page Data'!$D$4:$F$48,3,FALSE)</f>
        <v>natural gas</v>
      </c>
      <c r="L4818" t="b">
        <f>IF(AND($P$6=FALSE,OR(C4818="Commercial NAICS Cogen",C4818="Industrial NAICS Cogen",C4818="NAICS-22 Cogen")),FALSE,IF(AND($P$7=FALSE,OR(C4818="Commercial NAICS Cogen",C4818="Commercial NAICS Non-Cogen",C4818="industrial NAICS Cogen", C4818="industrial NAICS non-cogen")),FALSE,TRUE))</f>
        <v>1</v>
      </c>
      <c r="M4818">
        <f t="shared" si="226"/>
        <v>4.9382716049382717E-4</v>
      </c>
      <c r="N4818">
        <f t="shared" si="227"/>
        <v>0</v>
      </c>
    </row>
    <row r="4819" spans="1:14" x14ac:dyDescent="0.2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s="32">
        <f t="shared" si="225"/>
        <v>4769361.0796945021</v>
      </c>
      <c r="J4819" t="str">
        <f>IF(K4819="natural gas",VLOOKUP(D4819,'Cross-Page Data'!$I$4:$J$13,2,FALSE),IF(K4819="solar",VLOOKUP('Form 923'!D4819,'Cross-Page Data'!$I$14:$J$117,2,FALSE),K4819))</f>
        <v>natural gas peaker</v>
      </c>
      <c r="K4819" t="str">
        <f>VLOOKUP(E4819,'Cross-Page Data'!$D$4:$F$48,3,FALSE)</f>
        <v>natural gas</v>
      </c>
      <c r="L4819" t="b">
        <f>IF(AND($P$6=FALSE,OR(C4819="Commercial NAICS Cogen",C4819="Industrial NAICS Cogen",C4819="NAICS-22 Cogen")),FALSE,IF(AND($P$7=FALSE,OR(C4819="Commercial NAICS Cogen",C4819="Commercial NAICS Non-Cogen",C4819="industrial NAICS Cogen", C4819="industrial NAICS non-cogen")),FALSE,TRUE))</f>
        <v>0</v>
      </c>
      <c r="M4819">
        <f t="shared" si="226"/>
        <v>0.72049382716049382</v>
      </c>
      <c r="N4819">
        <f t="shared" si="227"/>
        <v>1</v>
      </c>
    </row>
    <row r="4820" spans="1:14" x14ac:dyDescent="0.2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s="32" t="str">
        <f t="shared" si="225"/>
        <v/>
      </c>
      <c r="J4820" t="str">
        <f>IF(K4820="natural gas",VLOOKUP(D4820,'Cross-Page Data'!$I$4:$J$13,2,FALSE),IF(K4820="solar",VLOOKUP('Form 923'!D4820,'Cross-Page Data'!$I$14:$J$117,2,FALSE),K4820))</f>
        <v>other</v>
      </c>
      <c r="K4820" t="str">
        <f>VLOOKUP(E4820,'Cross-Page Data'!$D$4:$F$48,3,FALSE)</f>
        <v>other</v>
      </c>
      <c r="L4820" t="b">
        <f>IF(AND($P$6=FALSE,OR(C4820="Commercial NAICS Cogen",C4820="Industrial NAICS Cogen",C4820="NAICS-22 Cogen")),FALSE,IF(AND($P$7=FALSE,OR(C4820="Commercial NAICS Cogen",C4820="Commercial NAICS Non-Cogen",C4820="industrial NAICS Cogen", C4820="industrial NAICS non-cogen")),FALSE,TRUE))</f>
        <v>0</v>
      </c>
      <c r="M4820">
        <f t="shared" si="226"/>
        <v>1.6233766233766235E-3</v>
      </c>
      <c r="N4820">
        <f t="shared" si="227"/>
        <v>0</v>
      </c>
    </row>
    <row r="4821" spans="1:14" x14ac:dyDescent="0.2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s="32">
        <f t="shared" si="225"/>
        <v>8901973.7623678371</v>
      </c>
      <c r="J4821" t="str">
        <f>IF(K4821="natural gas",VLOOKUP(D4821,'Cross-Page Data'!$I$4:$J$13,2,FALSE),IF(K4821="solar",VLOOKUP('Form 923'!D4821,'Cross-Page Data'!$I$14:$J$117,2,FALSE),K4821))</f>
        <v>solar pv</v>
      </c>
      <c r="K4821" t="str">
        <f>VLOOKUP(E4821,'Cross-Page Data'!$D$4:$F$48,3,FALSE)</f>
        <v>solar</v>
      </c>
      <c r="L4821" t="b">
        <f>IF(AND($P$6=FALSE,OR(C4821="Commercial NAICS Cogen",C4821="Industrial NAICS Cogen",C4821="NAICS-22 Cogen")),FALSE,IF(AND($P$7=FALSE,OR(C4821="Commercial NAICS Cogen",C4821="Commercial NAICS Non-Cogen",C4821="industrial NAICS Cogen", C4821="industrial NAICS non-cogen")),FALSE,TRUE))</f>
        <v>1</v>
      </c>
      <c r="M4821">
        <f t="shared" si="226"/>
        <v>0.60170293282876064</v>
      </c>
      <c r="N4821">
        <f t="shared" si="227"/>
        <v>1</v>
      </c>
    </row>
    <row r="4822" spans="1:14" x14ac:dyDescent="0.2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s="32">
        <f t="shared" si="225"/>
        <v>8902031.9488817882</v>
      </c>
      <c r="J4822" t="str">
        <f>IF(K4822="natural gas",VLOOKUP(D4822,'Cross-Page Data'!$I$4:$J$13,2,FALSE),IF(K4822="solar",VLOOKUP('Form 923'!D4822,'Cross-Page Data'!$I$14:$J$117,2,FALSE),K4822))</f>
        <v>solar pv</v>
      </c>
      <c r="K4822" t="str">
        <f>VLOOKUP(E4822,'Cross-Page Data'!$D$4:$F$48,3,FALSE)</f>
        <v>solar</v>
      </c>
      <c r="L4822" t="b">
        <f>IF(AND($P$6=FALSE,OR(C4822="Commercial NAICS Cogen",C4822="Industrial NAICS Cogen",C4822="NAICS-22 Cogen")),FALSE,IF(AND($P$7=FALSE,OR(C4822="Commercial NAICS Cogen",C4822="Commercial NAICS Non-Cogen",C4822="industrial NAICS Cogen", C4822="industrial NAICS non-cogen")),FALSE,TRUE))</f>
        <v>1</v>
      </c>
      <c r="M4822">
        <f t="shared" si="226"/>
        <v>0.37117628508356987</v>
      </c>
      <c r="N4822">
        <f t="shared" si="227"/>
        <v>1</v>
      </c>
    </row>
    <row r="4823" spans="1:14" x14ac:dyDescent="0.2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s="32" t="str">
        <f t="shared" si="225"/>
        <v/>
      </c>
      <c r="J4823" t="str">
        <f>IF(K4823="natural gas",VLOOKUP(D4823,'Cross-Page Data'!$I$4:$J$13,2,FALSE),IF(K4823="solar",VLOOKUP('Form 923'!D4823,'Cross-Page Data'!$I$14:$J$117,2,FALSE),K4823))</f>
        <v>natural gas peaker</v>
      </c>
      <c r="K4823" t="str">
        <f>VLOOKUP(E4823,'Cross-Page Data'!$D$4:$F$48,3,FALSE)</f>
        <v>natural gas</v>
      </c>
      <c r="L4823" t="b">
        <f>IF(AND($P$6=FALSE,OR(C4823="Commercial NAICS Cogen",C4823="Industrial NAICS Cogen",C4823="NAICS-22 Cogen")),FALSE,IF(AND($P$7=FALSE,OR(C4823="Commercial NAICS Cogen",C4823="Commercial NAICS Non-Cogen",C4823="industrial NAICS Cogen", C4823="industrial NAICS non-cogen")),FALSE,TRUE))</f>
        <v>1</v>
      </c>
      <c r="M4823">
        <f t="shared" si="226"/>
        <v>4.9382716049382717E-4</v>
      </c>
      <c r="N4823">
        <f t="shared" si="227"/>
        <v>0</v>
      </c>
    </row>
    <row r="4824" spans="1:14" x14ac:dyDescent="0.2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s="32">
        <f t="shared" si="225"/>
        <v>8902018.7228701431</v>
      </c>
      <c r="J4824" t="str">
        <f>IF(K4824="natural gas",VLOOKUP(D4824,'Cross-Page Data'!$I$4:$J$13,2,FALSE),IF(K4824="solar",VLOOKUP('Form 923'!D4824,'Cross-Page Data'!$I$14:$J$117,2,FALSE),K4824))</f>
        <v>solar thermal</v>
      </c>
      <c r="K4824" t="str">
        <f>VLOOKUP(E4824,'Cross-Page Data'!$D$4:$F$48,3,FALSE)</f>
        <v>solar</v>
      </c>
      <c r="L4824" t="b">
        <f>IF(AND($P$6=FALSE,OR(C4824="Commercial NAICS Cogen",C4824="Industrial NAICS Cogen",C4824="NAICS-22 Cogen")),FALSE,IF(AND($P$7=FALSE,OR(C4824="Commercial NAICS Cogen",C4824="Commercial NAICS Non-Cogen",C4824="industrial NAICS Cogen", C4824="industrial NAICS non-cogen")),FALSE,TRUE))</f>
        <v>1</v>
      </c>
      <c r="M4824">
        <f t="shared" si="226"/>
        <v>6.25E-2</v>
      </c>
      <c r="N4824">
        <f t="shared" si="227"/>
        <v>1</v>
      </c>
    </row>
    <row r="4825" spans="1:14" x14ac:dyDescent="0.2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s="32" t="str">
        <f t="shared" si="225"/>
        <v/>
      </c>
      <c r="J4825" t="str">
        <f>IF(K4825="natural gas",VLOOKUP(D4825,'Cross-Page Data'!$I$4:$J$13,2,FALSE),IF(K4825="solar",VLOOKUP('Form 923'!D4825,'Cross-Page Data'!$I$14:$J$117,2,FALSE),K4825))</f>
        <v>natural gas peaker</v>
      </c>
      <c r="K4825" t="str">
        <f>VLOOKUP(E4825,'Cross-Page Data'!$D$4:$F$48,3,FALSE)</f>
        <v>natural gas</v>
      </c>
      <c r="L4825" t="b">
        <f>IF(AND($P$6=FALSE,OR(C4825="Commercial NAICS Cogen",C4825="Industrial NAICS Cogen",C4825="NAICS-22 Cogen")),FALSE,IF(AND($P$7=FALSE,OR(C4825="Commercial NAICS Cogen",C4825="Commercial NAICS Non-Cogen",C4825="industrial NAICS Cogen", C4825="industrial NAICS non-cogen")),FALSE,TRUE))</f>
        <v>1</v>
      </c>
      <c r="M4825">
        <f t="shared" si="226"/>
        <v>4.9382716049382717E-4</v>
      </c>
      <c r="N4825">
        <f t="shared" si="227"/>
        <v>0</v>
      </c>
    </row>
    <row r="4826" spans="1:14" x14ac:dyDescent="0.2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s="32">
        <f t="shared" si="225"/>
        <v>8902018.3924519289</v>
      </c>
      <c r="J4826" t="str">
        <f>IF(K4826="natural gas",VLOOKUP(D4826,'Cross-Page Data'!$I$4:$J$13,2,FALSE),IF(K4826="solar",VLOOKUP('Form 923'!D4826,'Cross-Page Data'!$I$14:$J$117,2,FALSE),K4826))</f>
        <v>solar thermal</v>
      </c>
      <c r="K4826" t="str">
        <f>VLOOKUP(E4826,'Cross-Page Data'!$D$4:$F$48,3,FALSE)</f>
        <v>solar</v>
      </c>
      <c r="L4826" t="b">
        <f>IF(AND($P$6=FALSE,OR(C4826="Commercial NAICS Cogen",C4826="Industrial NAICS Cogen",C4826="NAICS-22 Cogen")),FALSE,IF(AND($P$7=FALSE,OR(C4826="Commercial NAICS Cogen",C4826="Commercial NAICS Non-Cogen",C4826="industrial NAICS Cogen", C4826="industrial NAICS non-cogen")),FALSE,TRUE))</f>
        <v>1</v>
      </c>
      <c r="M4826">
        <f t="shared" si="226"/>
        <v>0.125</v>
      </c>
      <c r="N4826">
        <f t="shared" si="227"/>
        <v>1</v>
      </c>
    </row>
    <row r="4827" spans="1:14" x14ac:dyDescent="0.2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s="32" t="str">
        <f t="shared" si="225"/>
        <v/>
      </c>
      <c r="J4827" t="str">
        <f>IF(K4827="natural gas",VLOOKUP(D4827,'Cross-Page Data'!$I$4:$J$13,2,FALSE),IF(K4827="solar",VLOOKUP('Form 923'!D4827,'Cross-Page Data'!$I$14:$J$117,2,FALSE),K4827))</f>
        <v>natural gas peaker</v>
      </c>
      <c r="K4827" t="str">
        <f>VLOOKUP(E4827,'Cross-Page Data'!$D$4:$F$48,3,FALSE)</f>
        <v>natural gas</v>
      </c>
      <c r="L4827" t="b">
        <f>IF(AND($P$6=FALSE,OR(C4827="Commercial NAICS Cogen",C4827="Industrial NAICS Cogen",C4827="NAICS-22 Cogen")),FALSE,IF(AND($P$7=FALSE,OR(C4827="Commercial NAICS Cogen",C4827="Commercial NAICS Non-Cogen",C4827="industrial NAICS Cogen", C4827="industrial NAICS non-cogen")),FALSE,TRUE))</f>
        <v>1</v>
      </c>
      <c r="M4827">
        <f t="shared" si="226"/>
        <v>4.9382716049382717E-4</v>
      </c>
      <c r="N4827">
        <f t="shared" si="227"/>
        <v>0</v>
      </c>
    </row>
    <row r="4828" spans="1:14" x14ac:dyDescent="0.2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s="32">
        <f t="shared" si="225"/>
        <v>8901940.9038238712</v>
      </c>
      <c r="J4828" t="str">
        <f>IF(K4828="natural gas",VLOOKUP(D4828,'Cross-Page Data'!$I$4:$J$13,2,FALSE),IF(K4828="solar",VLOOKUP('Form 923'!D4828,'Cross-Page Data'!$I$14:$J$117,2,FALSE),K4828))</f>
        <v>solar thermal</v>
      </c>
      <c r="K4828" t="str">
        <f>VLOOKUP(E4828,'Cross-Page Data'!$D$4:$F$48,3,FALSE)</f>
        <v>solar</v>
      </c>
      <c r="L4828" t="b">
        <f>IF(AND($P$6=FALSE,OR(C4828="Commercial NAICS Cogen",C4828="Industrial NAICS Cogen",C4828="NAICS-22 Cogen")),FALSE,IF(AND($P$7=FALSE,OR(C4828="Commercial NAICS Cogen",C4828="Commercial NAICS Non-Cogen",C4828="industrial NAICS Cogen", C4828="industrial NAICS non-cogen")),FALSE,TRUE))</f>
        <v>1</v>
      </c>
      <c r="M4828">
        <f t="shared" si="226"/>
        <v>0.875</v>
      </c>
      <c r="N4828">
        <f t="shared" si="227"/>
        <v>1</v>
      </c>
    </row>
    <row r="4829" spans="1:14" x14ac:dyDescent="0.2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s="32" t="str">
        <f t="shared" si="225"/>
        <v/>
      </c>
      <c r="J4829" t="str">
        <f>IF(K4829="natural gas",VLOOKUP(D4829,'Cross-Page Data'!$I$4:$J$13,2,FALSE),IF(K4829="solar",VLOOKUP('Form 923'!D4829,'Cross-Page Data'!$I$14:$J$117,2,FALSE),K4829))</f>
        <v>natural gas peaker</v>
      </c>
      <c r="K4829" t="str">
        <f>VLOOKUP(E4829,'Cross-Page Data'!$D$4:$F$48,3,FALSE)</f>
        <v>natural gas</v>
      </c>
      <c r="L4829" t="b">
        <f>IF(AND($P$6=FALSE,OR(C4829="Commercial NAICS Cogen",C4829="Industrial NAICS Cogen",C4829="NAICS-22 Cogen")),FALSE,IF(AND($P$7=FALSE,OR(C4829="Commercial NAICS Cogen",C4829="Commercial NAICS Non-Cogen",C4829="industrial NAICS Cogen", C4829="industrial NAICS non-cogen")),FALSE,TRUE))</f>
        <v>1</v>
      </c>
      <c r="M4829">
        <f t="shared" si="226"/>
        <v>4.9382716049382717E-4</v>
      </c>
      <c r="N4829">
        <f t="shared" si="227"/>
        <v>0</v>
      </c>
    </row>
    <row r="4830" spans="1:14" x14ac:dyDescent="0.2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s="32" t="str">
        <f t="shared" si="225"/>
        <v/>
      </c>
      <c r="J4830" t="str">
        <f>IF(K4830="natural gas",VLOOKUP(D4830,'Cross-Page Data'!$I$4:$J$13,2,FALSE),IF(K4830="solar",VLOOKUP('Form 923'!D4830,'Cross-Page Data'!$I$14:$J$117,2,FALSE),K4830))</f>
        <v>solar thermal</v>
      </c>
      <c r="K4830" t="str">
        <f>VLOOKUP(E4830,'Cross-Page Data'!$D$4:$F$48,3,FALSE)</f>
        <v>solar</v>
      </c>
      <c r="L4830" t="b">
        <f>IF(AND($P$6=FALSE,OR(C4830="Commercial NAICS Cogen",C4830="Industrial NAICS Cogen",C4830="NAICS-22 Cogen")),FALSE,IF(AND($P$7=FALSE,OR(C4830="Commercial NAICS Cogen",C4830="Commercial NAICS Non-Cogen",C4830="industrial NAICS Cogen", C4830="industrial NAICS non-cogen")),FALSE,TRUE))</f>
        <v>1</v>
      </c>
      <c r="M4830">
        <f t="shared" si="226"/>
        <v>6.25E-2</v>
      </c>
      <c r="N4830">
        <f t="shared" si="227"/>
        <v>1</v>
      </c>
    </row>
    <row r="4831" spans="1:14" x14ac:dyDescent="0.2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s="32" t="str">
        <f t="shared" si="225"/>
        <v/>
      </c>
      <c r="J4831" t="str">
        <f>IF(K4831="natural gas",VLOOKUP(D4831,'Cross-Page Data'!$I$4:$J$13,2,FALSE),IF(K4831="solar",VLOOKUP('Form 923'!D4831,'Cross-Page Data'!$I$14:$J$117,2,FALSE),K4831))</f>
        <v>natural gas peaker</v>
      </c>
      <c r="K4831" t="str">
        <f>VLOOKUP(E4831,'Cross-Page Data'!$D$4:$F$48,3,FALSE)</f>
        <v>natural gas</v>
      </c>
      <c r="L4831" t="b">
        <f>IF(AND($P$6=FALSE,OR(C4831="Commercial NAICS Cogen",C4831="Industrial NAICS Cogen",C4831="NAICS-22 Cogen")),FALSE,IF(AND($P$7=FALSE,OR(C4831="Commercial NAICS Cogen",C4831="Commercial NAICS Non-Cogen",C4831="industrial NAICS Cogen", C4831="industrial NAICS non-cogen")),FALSE,TRUE))</f>
        <v>1</v>
      </c>
      <c r="M4831">
        <f t="shared" si="226"/>
        <v>4.9382716049382717E-4</v>
      </c>
      <c r="N4831">
        <f t="shared" si="227"/>
        <v>0</v>
      </c>
    </row>
    <row r="4832" spans="1:14" x14ac:dyDescent="0.2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s="32" t="str">
        <f t="shared" si="225"/>
        <v/>
      </c>
      <c r="J4832" t="str">
        <f>IF(K4832="natural gas",VLOOKUP(D4832,'Cross-Page Data'!$I$4:$J$13,2,FALSE),IF(K4832="solar",VLOOKUP('Form 923'!D4832,'Cross-Page Data'!$I$14:$J$117,2,FALSE),K4832))</f>
        <v>solar thermal</v>
      </c>
      <c r="K4832" t="str">
        <f>VLOOKUP(E4832,'Cross-Page Data'!$D$4:$F$48,3,FALSE)</f>
        <v>solar</v>
      </c>
      <c r="L4832" t="b">
        <f>IF(AND($P$6=FALSE,OR(C4832="Commercial NAICS Cogen",C4832="Industrial NAICS Cogen",C4832="NAICS-22 Cogen")),FALSE,IF(AND($P$7=FALSE,OR(C4832="Commercial NAICS Cogen",C4832="Commercial NAICS Non-Cogen",C4832="industrial NAICS Cogen", C4832="industrial NAICS non-cogen")),FALSE,TRUE))</f>
        <v>1</v>
      </c>
      <c r="M4832">
        <f t="shared" si="226"/>
        <v>6.25E-2</v>
      </c>
      <c r="N4832">
        <f t="shared" si="227"/>
        <v>1</v>
      </c>
    </row>
    <row r="4833" spans="1:14" x14ac:dyDescent="0.2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s="32">
        <f t="shared" si="225"/>
        <v>13839981.118716074</v>
      </c>
      <c r="J4833" t="str">
        <f>IF(K4833="natural gas",VLOOKUP(D4833,'Cross-Page Data'!$I$4:$J$13,2,FALSE),IF(K4833="solar",VLOOKUP('Form 923'!D4833,'Cross-Page Data'!$I$14:$J$117,2,FALSE),K4833))</f>
        <v>natural gas peaker</v>
      </c>
      <c r="K4833" t="str">
        <f>VLOOKUP(E4833,'Cross-Page Data'!$D$4:$F$48,3,FALSE)</f>
        <v>natural gas</v>
      </c>
      <c r="L4833" t="b">
        <f>IF(AND($P$6=FALSE,OR(C4833="Commercial NAICS Cogen",C4833="Industrial NAICS Cogen",C4833="NAICS-22 Cogen")),FALSE,IF(AND($P$7=FALSE,OR(C4833="Commercial NAICS Cogen",C4833="Commercial NAICS Non-Cogen",C4833="industrial NAICS Cogen", C4833="industrial NAICS non-cogen")),FALSE,TRUE))</f>
        <v>1</v>
      </c>
      <c r="M4833">
        <f t="shared" si="226"/>
        <v>0.17530864197530865</v>
      </c>
      <c r="N4833">
        <f t="shared" si="227"/>
        <v>1</v>
      </c>
    </row>
    <row r="4834" spans="1:14" x14ac:dyDescent="0.2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s="32">
        <f t="shared" si="225"/>
        <v>8901991.2055090033</v>
      </c>
      <c r="J4834" t="str">
        <f>IF(K4834="natural gas",VLOOKUP(D4834,'Cross-Page Data'!$I$4:$J$13,2,FALSE),IF(K4834="solar",VLOOKUP('Form 923'!D4834,'Cross-Page Data'!$I$14:$J$117,2,FALSE),K4834))</f>
        <v>solar thermal</v>
      </c>
      <c r="K4834" t="str">
        <f>VLOOKUP(E4834,'Cross-Page Data'!$D$4:$F$48,3,FALSE)</f>
        <v>solar</v>
      </c>
      <c r="L4834" t="b">
        <f>IF(AND($P$6=FALSE,OR(C4834="Commercial NAICS Cogen",C4834="Industrial NAICS Cogen",C4834="NAICS-22 Cogen")),FALSE,IF(AND($P$7=FALSE,OR(C4834="Commercial NAICS Cogen",C4834="Commercial NAICS Non-Cogen",C4834="industrial NAICS Cogen", C4834="industrial NAICS non-cogen")),FALSE,TRUE))</f>
        <v>1</v>
      </c>
      <c r="M4834">
        <f t="shared" si="226"/>
        <v>0.8125</v>
      </c>
      <c r="N4834">
        <f t="shared" si="227"/>
        <v>1</v>
      </c>
    </row>
    <row r="4835" spans="1:14" x14ac:dyDescent="0.2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s="32">
        <f t="shared" si="225"/>
        <v>13322028.566035362</v>
      </c>
      <c r="J4835" t="str">
        <f>IF(K4835="natural gas",VLOOKUP(D4835,'Cross-Page Data'!$I$4:$J$13,2,FALSE),IF(K4835="solar",VLOOKUP('Form 923'!D4835,'Cross-Page Data'!$I$14:$J$117,2,FALSE),K4835))</f>
        <v>natural gas peaker</v>
      </c>
      <c r="K4835" t="str">
        <f>VLOOKUP(E4835,'Cross-Page Data'!$D$4:$F$48,3,FALSE)</f>
        <v>natural gas</v>
      </c>
      <c r="L4835" t="b">
        <f>IF(AND($P$6=FALSE,OR(C4835="Commercial NAICS Cogen",C4835="Industrial NAICS Cogen",C4835="NAICS-22 Cogen")),FALSE,IF(AND($P$7=FALSE,OR(C4835="Commercial NAICS Cogen",C4835="Commercial NAICS Non-Cogen",C4835="industrial NAICS Cogen", C4835="industrial NAICS non-cogen")),FALSE,TRUE))</f>
        <v>1</v>
      </c>
      <c r="M4835">
        <f t="shared" si="226"/>
        <v>0.19654320987654322</v>
      </c>
      <c r="N4835">
        <f t="shared" si="227"/>
        <v>1</v>
      </c>
    </row>
    <row r="4836" spans="1:14" x14ac:dyDescent="0.2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s="32">
        <f t="shared" si="225"/>
        <v>8902006.0301507525</v>
      </c>
      <c r="J4836" t="str">
        <f>IF(K4836="natural gas",VLOOKUP(D4836,'Cross-Page Data'!$I$4:$J$13,2,FALSE),IF(K4836="solar",VLOOKUP('Form 923'!D4836,'Cross-Page Data'!$I$14:$J$117,2,FALSE),K4836))</f>
        <v>solar thermal</v>
      </c>
      <c r="K4836" t="str">
        <f>VLOOKUP(E4836,'Cross-Page Data'!$D$4:$F$48,3,FALSE)</f>
        <v>solar</v>
      </c>
      <c r="L4836" t="b">
        <f>IF(AND($P$6=FALSE,OR(C4836="Commercial NAICS Cogen",C4836="Industrial NAICS Cogen",C4836="NAICS-22 Cogen")),FALSE,IF(AND($P$7=FALSE,OR(C4836="Commercial NAICS Cogen",C4836="Commercial NAICS Non-Cogen",C4836="industrial NAICS Cogen", C4836="industrial NAICS non-cogen")),FALSE,TRUE))</f>
        <v>1</v>
      </c>
      <c r="M4836">
        <f t="shared" si="226"/>
        <v>0.3125</v>
      </c>
      <c r="N4836">
        <f t="shared" si="227"/>
        <v>1</v>
      </c>
    </row>
    <row r="4837" spans="1:14" x14ac:dyDescent="0.2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s="32">
        <f t="shared" si="225"/>
        <v>8901996.6070729494</v>
      </c>
      <c r="J4837" t="str">
        <f>IF(K4837="natural gas",VLOOKUP(D4837,'Cross-Page Data'!$I$4:$J$13,2,FALSE),IF(K4837="solar",VLOOKUP('Form 923'!D4837,'Cross-Page Data'!$I$14:$J$117,2,FALSE),K4837))</f>
        <v>hydro</v>
      </c>
      <c r="K4837" t="str">
        <f>VLOOKUP(E4837,'Cross-Page Data'!$D$4:$F$48,3,FALSE)</f>
        <v>hydro</v>
      </c>
      <c r="L4837" t="b">
        <f>IF(AND($P$6=FALSE,OR(C4837="Commercial NAICS Cogen",C4837="Industrial NAICS Cogen",C4837="NAICS-22 Cogen")),FALSE,IF(AND($P$7=FALSE,OR(C4837="Commercial NAICS Cogen",C4837="Commercial NAICS Non-Cogen",C4837="industrial NAICS Cogen", C4837="industrial NAICS non-cogen")),FALSE,TRUE))</f>
        <v>1</v>
      </c>
      <c r="M4837">
        <f t="shared" si="226"/>
        <v>0.57561307901907355</v>
      </c>
      <c r="N4837">
        <f t="shared" si="227"/>
        <v>1</v>
      </c>
    </row>
    <row r="4838" spans="1:14" x14ac:dyDescent="0.2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s="32">
        <f t="shared" si="225"/>
        <v>8901992.5579162166</v>
      </c>
      <c r="J4838" t="str">
        <f>IF(K4838="natural gas",VLOOKUP(D4838,'Cross-Page Data'!$I$4:$J$13,2,FALSE),IF(K4838="solar",VLOOKUP('Form 923'!D4838,'Cross-Page Data'!$I$14:$J$117,2,FALSE),K4838))</f>
        <v>hydro</v>
      </c>
      <c r="K4838" t="str">
        <f>VLOOKUP(E4838,'Cross-Page Data'!$D$4:$F$48,3,FALSE)</f>
        <v>hydro</v>
      </c>
      <c r="L4838" t="b">
        <f>IF(AND($P$6=FALSE,OR(C4838="Commercial NAICS Cogen",C4838="Industrial NAICS Cogen",C4838="NAICS-22 Cogen")),FALSE,IF(AND($P$7=FALSE,OR(C4838="Commercial NAICS Cogen",C4838="Commercial NAICS Non-Cogen",C4838="industrial NAICS Cogen", C4838="industrial NAICS non-cogen")),FALSE,TRUE))</f>
        <v>1</v>
      </c>
      <c r="M4838">
        <f t="shared" si="226"/>
        <v>0.62261580381471393</v>
      </c>
      <c r="N4838">
        <f t="shared" si="227"/>
        <v>1</v>
      </c>
    </row>
    <row r="4839" spans="1:14" x14ac:dyDescent="0.2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s="32" t="str">
        <f t="shared" si="225"/>
        <v/>
      </c>
      <c r="J4839" t="str">
        <f>IF(K4839="natural gas",VLOOKUP(D4839,'Cross-Page Data'!$I$4:$J$13,2,FALSE),IF(K4839="solar",VLOOKUP('Form 923'!D4839,'Cross-Page Data'!$I$14:$J$117,2,FALSE),K4839))</f>
        <v>hard coal</v>
      </c>
      <c r="K4839" t="str">
        <f>VLOOKUP(E4839,'Cross-Page Data'!$D$4:$F$48,3,FALSE)</f>
        <v>hard coal</v>
      </c>
      <c r="L4839" t="b">
        <f>IF(AND($P$6=FALSE,OR(C4839="Commercial NAICS Cogen",C4839="Industrial NAICS Cogen",C4839="NAICS-22 Cogen")),FALSE,IF(AND($P$7=FALSE,OR(C4839="Commercial NAICS Cogen",C4839="Commercial NAICS Non-Cogen",C4839="industrial NAICS Cogen", C4839="industrial NAICS non-cogen")),FALSE,TRUE))</f>
        <v>1</v>
      </c>
      <c r="M4839">
        <f t="shared" si="226"/>
        <v>1.3605442176870747E-3</v>
      </c>
      <c r="N4839">
        <f t="shared" si="227"/>
        <v>0</v>
      </c>
    </row>
    <row r="4840" spans="1:14" x14ac:dyDescent="0.2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s="32">
        <f t="shared" si="225"/>
        <v>19678441.436015606</v>
      </c>
      <c r="J4840" t="str">
        <f>IF(K4840="natural gas",VLOOKUP(D4840,'Cross-Page Data'!$I$4:$J$13,2,FALSE),IF(K4840="solar",VLOOKUP('Form 923'!D4840,'Cross-Page Data'!$I$14:$J$117,2,FALSE),K4840))</f>
        <v>heavy or residual fuel oil</v>
      </c>
      <c r="K4840" t="str">
        <f>VLOOKUP(E4840,'Cross-Page Data'!$D$4:$F$48,3,FALSE)</f>
        <v>heavy or residual fuel oil</v>
      </c>
      <c r="L4840" t="b">
        <f>IF(AND($P$6=FALSE,OR(C4840="Commercial NAICS Cogen",C4840="Industrial NAICS Cogen",C4840="NAICS-22 Cogen")),FALSE,IF(AND($P$7=FALSE,OR(C4840="Commercial NAICS Cogen",C4840="Commercial NAICS Non-Cogen",C4840="industrial NAICS Cogen", C4840="industrial NAICS non-cogen")),FALSE,TRUE))</f>
        <v>1</v>
      </c>
      <c r="M4840">
        <f t="shared" si="226"/>
        <v>6.2650602409638559E-2</v>
      </c>
      <c r="N4840">
        <f t="shared" si="227"/>
        <v>1</v>
      </c>
    </row>
    <row r="4841" spans="1:14" x14ac:dyDescent="0.2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s="32" t="str">
        <f t="shared" si="225"/>
        <v/>
      </c>
      <c r="J4841" t="str">
        <f>IF(K4841="natural gas",VLOOKUP(D4841,'Cross-Page Data'!$I$4:$J$13,2,FALSE),IF(K4841="solar",VLOOKUP('Form 923'!D4841,'Cross-Page Data'!$I$14:$J$117,2,FALSE),K4841))</f>
        <v>petroleum</v>
      </c>
      <c r="K4841" t="str">
        <f>VLOOKUP(E4841,'Cross-Page Data'!$D$4:$F$48,3,FALSE)</f>
        <v>petroleum</v>
      </c>
      <c r="L4841" t="b">
        <f>IF(AND($P$6=FALSE,OR(C4841="Commercial NAICS Cogen",C4841="Industrial NAICS Cogen",C4841="NAICS-22 Cogen")),FALSE,IF(AND($P$7=FALSE,OR(C4841="Commercial NAICS Cogen",C4841="Commercial NAICS Non-Cogen",C4841="industrial NAICS Cogen", C4841="industrial NAICS non-cogen")),FALSE,TRUE))</f>
        <v>1</v>
      </c>
      <c r="M4841">
        <f t="shared" si="226"/>
        <v>8.6956521739130436E-3</v>
      </c>
      <c r="N4841">
        <f t="shared" si="227"/>
        <v>0</v>
      </c>
    </row>
    <row r="4842" spans="1:14" x14ac:dyDescent="0.2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s="32" t="str">
        <f t="shared" si="225"/>
        <v/>
      </c>
      <c r="J4842" t="str">
        <f>IF(K4842="natural gas",VLOOKUP(D4842,'Cross-Page Data'!$I$4:$J$13,2,FALSE),IF(K4842="solar",VLOOKUP('Form 923'!D4842,'Cross-Page Data'!$I$14:$J$117,2,FALSE),K4842))</f>
        <v>petroleum</v>
      </c>
      <c r="K4842" t="str">
        <f>VLOOKUP(E4842,'Cross-Page Data'!$D$4:$F$48,3,FALSE)</f>
        <v>petroleum</v>
      </c>
      <c r="L4842" t="b">
        <f>IF(AND($P$6=FALSE,OR(C4842="Commercial NAICS Cogen",C4842="Industrial NAICS Cogen",C4842="NAICS-22 Cogen")),FALSE,IF(AND($P$7=FALSE,OR(C4842="Commercial NAICS Cogen",C4842="Commercial NAICS Non-Cogen",C4842="industrial NAICS Cogen", C4842="industrial NAICS non-cogen")),FALSE,TRUE))</f>
        <v>1</v>
      </c>
      <c r="M4842">
        <f t="shared" si="226"/>
        <v>8.6956521739130436E-3</v>
      </c>
      <c r="N4842">
        <f t="shared" si="227"/>
        <v>0</v>
      </c>
    </row>
    <row r="4843" spans="1:14" x14ac:dyDescent="0.2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s="32">
        <f t="shared" si="225"/>
        <v>20091008.80894345</v>
      </c>
      <c r="J4843" t="str">
        <f>IF(K4843="natural gas",VLOOKUP(D4843,'Cross-Page Data'!$I$4:$J$13,2,FALSE),IF(K4843="solar",VLOOKUP('Form 923'!D4843,'Cross-Page Data'!$I$14:$J$117,2,FALSE),K4843))</f>
        <v>other</v>
      </c>
      <c r="K4843" t="str">
        <f>VLOOKUP(E4843,'Cross-Page Data'!$D$4:$F$48,3,FALSE)</f>
        <v>other</v>
      </c>
      <c r="L4843" t="b">
        <f>IF(AND($P$6=FALSE,OR(C4843="Commercial NAICS Cogen",C4843="Industrial NAICS Cogen",C4843="NAICS-22 Cogen")),FALSE,IF(AND($P$7=FALSE,OR(C4843="Commercial NAICS Cogen",C4843="Commercial NAICS Non-Cogen",C4843="industrial NAICS Cogen", C4843="industrial NAICS non-cogen")),FALSE,TRUE))</f>
        <v>1</v>
      </c>
      <c r="M4843">
        <f t="shared" si="226"/>
        <v>1.6233766233766232E-2</v>
      </c>
      <c r="N4843">
        <f t="shared" si="227"/>
        <v>0</v>
      </c>
    </row>
    <row r="4844" spans="1:14" x14ac:dyDescent="0.2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s="32">
        <f t="shared" si="225"/>
        <v>19394793.971124277</v>
      </c>
      <c r="J4844" t="str">
        <f>IF(K4844="natural gas",VLOOKUP(D4844,'Cross-Page Data'!$I$4:$J$13,2,FALSE),IF(K4844="solar",VLOOKUP('Form 923'!D4844,'Cross-Page Data'!$I$14:$J$117,2,FALSE),K4844))</f>
        <v>biomass</v>
      </c>
      <c r="K4844" t="str">
        <f>VLOOKUP(E4844,'Cross-Page Data'!$D$4:$F$48,3,FALSE)</f>
        <v>biomass</v>
      </c>
      <c r="L4844" t="b">
        <f>IF(AND($P$6=FALSE,OR(C4844="Commercial NAICS Cogen",C4844="Industrial NAICS Cogen",C4844="NAICS-22 Cogen")),FALSE,IF(AND($P$7=FALSE,OR(C4844="Commercial NAICS Cogen",C4844="Commercial NAICS Non-Cogen",C4844="industrial NAICS Cogen", C4844="industrial NAICS non-cogen")),FALSE,TRUE))</f>
        <v>1</v>
      </c>
      <c r="M4844">
        <f t="shared" si="226"/>
        <v>3.8377192982456142E-2</v>
      </c>
      <c r="N4844">
        <f t="shared" si="227"/>
        <v>0</v>
      </c>
    </row>
    <row r="4845" spans="1:14" x14ac:dyDescent="0.2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s="32">
        <f t="shared" si="225"/>
        <v>8902074.6252138894</v>
      </c>
      <c r="J4845" t="str">
        <f>IF(K4845="natural gas",VLOOKUP(D4845,'Cross-Page Data'!$I$4:$J$13,2,FALSE),IF(K4845="solar",VLOOKUP('Form 923'!D4845,'Cross-Page Data'!$I$14:$J$117,2,FALSE),K4845))</f>
        <v>other</v>
      </c>
      <c r="K4845" t="str">
        <f>VLOOKUP(E4845,'Cross-Page Data'!$D$4:$F$48,3,FALSE)</f>
        <v>other</v>
      </c>
      <c r="L4845" t="b">
        <f>IF(AND($P$6=FALSE,OR(C4845="Commercial NAICS Cogen",C4845="Industrial NAICS Cogen",C4845="NAICS-22 Cogen")),FALSE,IF(AND($P$7=FALSE,OR(C4845="Commercial NAICS Cogen",C4845="Commercial NAICS Non-Cogen",C4845="industrial NAICS Cogen", C4845="industrial NAICS non-cogen")),FALSE,TRUE))</f>
        <v>0</v>
      </c>
      <c r="M4845">
        <f t="shared" si="226"/>
        <v>0.16558441558441558</v>
      </c>
      <c r="N4845">
        <f t="shared" si="227"/>
        <v>1</v>
      </c>
    </row>
    <row r="4846" spans="1:14" x14ac:dyDescent="0.2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s="32">
        <f t="shared" si="225"/>
        <v>8902114.0294682905</v>
      </c>
      <c r="J4846" t="str">
        <f>IF(K4846="natural gas",VLOOKUP(D4846,'Cross-Page Data'!$I$4:$J$13,2,FALSE),IF(K4846="solar",VLOOKUP('Form 923'!D4846,'Cross-Page Data'!$I$14:$J$117,2,FALSE),K4846))</f>
        <v>hydro</v>
      </c>
      <c r="K4846" t="str">
        <f>VLOOKUP(E4846,'Cross-Page Data'!$D$4:$F$48,3,FALSE)</f>
        <v>hydro</v>
      </c>
      <c r="L4846" t="b">
        <f>IF(AND($P$6=FALSE,OR(C4846="Commercial NAICS Cogen",C4846="Industrial NAICS Cogen",C4846="NAICS-22 Cogen")),FALSE,IF(AND($P$7=FALSE,OR(C4846="Commercial NAICS Cogen",C4846="Commercial NAICS Non-Cogen",C4846="industrial NAICS Cogen", C4846="industrial NAICS non-cogen")),FALSE,TRUE))</f>
        <v>1</v>
      </c>
      <c r="M4846">
        <f t="shared" si="226"/>
        <v>8.038147138964577E-2</v>
      </c>
      <c r="N4846">
        <f t="shared" si="227"/>
        <v>1</v>
      </c>
    </row>
    <row r="4847" spans="1:14" ht="26.25" x14ac:dyDescent="0.2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s="32" t="str">
        <f t="shared" si="225"/>
        <v/>
      </c>
      <c r="J4847" t="str">
        <f>IF(K4847="natural gas",VLOOKUP(D4847,'Cross-Page Data'!$I$4:$J$13,2,FALSE),IF(K4847="solar",VLOOKUP('Form 923'!D4847,'Cross-Page Data'!$I$14:$J$117,2,FALSE),K4847))</f>
        <v>biomass</v>
      </c>
      <c r="K4847" t="str">
        <f>VLOOKUP(E4847,'Cross-Page Data'!$D$4:$F$48,3,FALSE)</f>
        <v>biomass</v>
      </c>
      <c r="L4847" t="b">
        <f>IF(AND($P$6=FALSE,OR(C4847="Commercial NAICS Cogen",C4847="Industrial NAICS Cogen",C4847="NAICS-22 Cogen")),FALSE,IF(AND($P$7=FALSE,OR(C4847="Commercial NAICS Cogen",C4847="Commercial NAICS Non-Cogen",C4847="industrial NAICS Cogen", C4847="industrial NAICS non-cogen")),FALSE,TRUE))</f>
        <v>0</v>
      </c>
      <c r="M4847">
        <f t="shared" si="226"/>
        <v>1.0964912280701754E-3</v>
      </c>
      <c r="N4847">
        <f t="shared" si="227"/>
        <v>0</v>
      </c>
    </row>
    <row r="4848" spans="1:14" ht="26.25" x14ac:dyDescent="0.2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s="32">
        <f t="shared" si="225"/>
        <v>12282376.519067267</v>
      </c>
      <c r="J4848" t="str">
        <f>IF(K4848="natural gas",VLOOKUP(D4848,'Cross-Page Data'!$I$4:$J$13,2,FALSE),IF(K4848="solar",VLOOKUP('Form 923'!D4848,'Cross-Page Data'!$I$14:$J$117,2,FALSE),K4848))</f>
        <v>biomass</v>
      </c>
      <c r="K4848" t="str">
        <f>VLOOKUP(E4848,'Cross-Page Data'!$D$4:$F$48,3,FALSE)</f>
        <v>biomass</v>
      </c>
      <c r="L4848" t="b">
        <f>IF(AND($P$6=FALSE,OR(C4848="Commercial NAICS Cogen",C4848="Industrial NAICS Cogen",C4848="NAICS-22 Cogen")),FALSE,IF(AND($P$7=FALSE,OR(C4848="Commercial NAICS Cogen",C4848="Commercial NAICS Non-Cogen",C4848="industrial NAICS Cogen", C4848="industrial NAICS non-cogen")),FALSE,TRUE))</f>
        <v>0</v>
      </c>
      <c r="M4848">
        <f t="shared" si="226"/>
        <v>0.24232456140350878</v>
      </c>
      <c r="N4848">
        <f t="shared" si="227"/>
        <v>1</v>
      </c>
    </row>
    <row r="4849" spans="1:14" ht="26.25" x14ac:dyDescent="0.2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s="32" t="str">
        <f t="shared" si="225"/>
        <v/>
      </c>
      <c r="J4849" t="str">
        <f>IF(K4849="natural gas",VLOOKUP(D4849,'Cross-Page Data'!$I$4:$J$13,2,FALSE),IF(K4849="solar",VLOOKUP('Form 923'!D4849,'Cross-Page Data'!$I$14:$J$117,2,FALSE),K4849))</f>
        <v>natural gas peaker</v>
      </c>
      <c r="K4849" t="str">
        <f>VLOOKUP(E4849,'Cross-Page Data'!$D$4:$F$48,3,FALSE)</f>
        <v>natural gas</v>
      </c>
      <c r="L4849" t="b">
        <f>IF(AND($P$6=FALSE,OR(C4849="Commercial NAICS Cogen",C4849="Industrial NAICS Cogen",C4849="NAICS-22 Cogen")),FALSE,IF(AND($P$7=FALSE,OR(C4849="Commercial NAICS Cogen",C4849="Commercial NAICS Non-Cogen",C4849="industrial NAICS Cogen", C4849="industrial NAICS non-cogen")),FALSE,TRUE))</f>
        <v>0</v>
      </c>
      <c r="M4849">
        <f t="shared" si="226"/>
        <v>4.9382716049382717E-4</v>
      </c>
      <c r="N4849">
        <f t="shared" si="227"/>
        <v>0</v>
      </c>
    </row>
    <row r="4850" spans="1:14" ht="26.25" x14ac:dyDescent="0.2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s="32">
        <f t="shared" si="225"/>
        <v>0</v>
      </c>
      <c r="J4850" t="str">
        <f>IF(K4850="natural gas",VLOOKUP(D4850,'Cross-Page Data'!$I$4:$J$13,2,FALSE),IF(K4850="solar",VLOOKUP('Form 923'!D4850,'Cross-Page Data'!$I$14:$J$117,2,FALSE),K4850))</f>
        <v>other</v>
      </c>
      <c r="K4850" t="str">
        <f>VLOOKUP(E4850,'Cross-Page Data'!$D$4:$F$48,3,FALSE)</f>
        <v>other</v>
      </c>
      <c r="L4850" t="b">
        <f>IF(AND($P$6=FALSE,OR(C4850="Commercial NAICS Cogen",C4850="Industrial NAICS Cogen",C4850="NAICS-22 Cogen")),FALSE,IF(AND($P$7=FALSE,OR(C4850="Commercial NAICS Cogen",C4850="Commercial NAICS Non-Cogen",C4850="industrial NAICS Cogen", C4850="industrial NAICS non-cogen")),FALSE,TRUE))</f>
        <v>0</v>
      </c>
      <c r="M4850">
        <f t="shared" si="226"/>
        <v>0.47889610389610388</v>
      </c>
      <c r="N4850">
        <f t="shared" si="227"/>
        <v>1</v>
      </c>
    </row>
    <row r="4851" spans="1:14" x14ac:dyDescent="0.2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s="32">
        <f t="shared" si="225"/>
        <v>5149356.9669356253</v>
      </c>
      <c r="J4851" t="str">
        <f>IF(K4851="natural gas",VLOOKUP(D4851,'Cross-Page Data'!$I$4:$J$13,2,FALSE),IF(K4851="solar",VLOOKUP('Form 923'!D4851,'Cross-Page Data'!$I$14:$J$117,2,FALSE),K4851))</f>
        <v>biomass</v>
      </c>
      <c r="K4851" t="str">
        <f>VLOOKUP(E4851,'Cross-Page Data'!$D$4:$F$48,3,FALSE)</f>
        <v>biomass</v>
      </c>
      <c r="L4851" t="b">
        <f>IF(AND($P$6=FALSE,OR(C4851="Commercial NAICS Cogen",C4851="Industrial NAICS Cogen",C4851="NAICS-22 Cogen")),FALSE,IF(AND($P$7=FALSE,OR(C4851="Commercial NAICS Cogen",C4851="Commercial NAICS Non-Cogen",C4851="industrial NAICS Cogen", C4851="industrial NAICS non-cogen")),FALSE,TRUE))</f>
        <v>0</v>
      </c>
      <c r="M4851">
        <f t="shared" si="226"/>
        <v>0.68421052631578949</v>
      </c>
      <c r="N4851">
        <f t="shared" si="227"/>
        <v>1</v>
      </c>
    </row>
    <row r="4852" spans="1:14" x14ac:dyDescent="0.2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s="32">
        <f t="shared" si="225"/>
        <v>5149332.0663446896</v>
      </c>
      <c r="J4852" t="str">
        <f>IF(K4852="natural gas",VLOOKUP(D4852,'Cross-Page Data'!$I$4:$J$13,2,FALSE),IF(K4852="solar",VLOOKUP('Form 923'!D4852,'Cross-Page Data'!$I$14:$J$117,2,FALSE),K4852))</f>
        <v>natural gas peaker</v>
      </c>
      <c r="K4852" t="str">
        <f>VLOOKUP(E4852,'Cross-Page Data'!$D$4:$F$48,3,FALSE)</f>
        <v>natural gas</v>
      </c>
      <c r="L4852" t="b">
        <f>IF(AND($P$6=FALSE,OR(C4852="Commercial NAICS Cogen",C4852="Industrial NAICS Cogen",C4852="NAICS-22 Cogen")),FALSE,IF(AND($P$7=FALSE,OR(C4852="Commercial NAICS Cogen",C4852="Commercial NAICS Non-Cogen",C4852="industrial NAICS Cogen", C4852="industrial NAICS non-cogen")),FALSE,TRUE))</f>
        <v>0</v>
      </c>
      <c r="M4852">
        <f t="shared" si="226"/>
        <v>0.68641975308641978</v>
      </c>
      <c r="N4852">
        <f t="shared" si="227"/>
        <v>1</v>
      </c>
    </row>
    <row r="4853" spans="1:14" x14ac:dyDescent="0.2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s="32">
        <f t="shared" si="225"/>
        <v>5149360.4578688312</v>
      </c>
      <c r="J4853" t="str">
        <f>IF(K4853="natural gas",VLOOKUP(D4853,'Cross-Page Data'!$I$4:$J$13,2,FALSE),IF(K4853="solar",VLOOKUP('Form 923'!D4853,'Cross-Page Data'!$I$14:$J$117,2,FALSE),K4853))</f>
        <v>hard coal</v>
      </c>
      <c r="K4853" t="str">
        <f>VLOOKUP(E4853,'Cross-Page Data'!$D$4:$F$48,3,FALSE)</f>
        <v>hard coal</v>
      </c>
      <c r="L4853" t="b">
        <f>IF(AND($P$6=FALSE,OR(C4853="Commercial NAICS Cogen",C4853="Industrial NAICS Cogen",C4853="NAICS-22 Cogen")),FALSE,IF(AND($P$7=FALSE,OR(C4853="Commercial NAICS Cogen",C4853="Commercial NAICS Non-Cogen",C4853="industrial NAICS Cogen", C4853="industrial NAICS non-cogen")),FALSE,TRUE))</f>
        <v>0</v>
      </c>
      <c r="M4853">
        <f t="shared" si="226"/>
        <v>0.52925170068027216</v>
      </c>
      <c r="N4853">
        <f t="shared" si="227"/>
        <v>1</v>
      </c>
    </row>
    <row r="4854" spans="1:14" x14ac:dyDescent="0.2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s="32">
        <f t="shared" si="225"/>
        <v>5149349.1747276159</v>
      </c>
      <c r="J4854" t="str">
        <f>IF(K4854="natural gas",VLOOKUP(D4854,'Cross-Page Data'!$I$4:$J$13,2,FALSE),IF(K4854="solar",VLOOKUP('Form 923'!D4854,'Cross-Page Data'!$I$14:$J$117,2,FALSE),K4854))</f>
        <v>biomass</v>
      </c>
      <c r="K4854" t="str">
        <f>VLOOKUP(E4854,'Cross-Page Data'!$D$4:$F$48,3,FALSE)</f>
        <v>biomass</v>
      </c>
      <c r="L4854" t="b">
        <f>IF(AND($P$6=FALSE,OR(C4854="Commercial NAICS Cogen",C4854="Industrial NAICS Cogen",C4854="NAICS-22 Cogen")),FALSE,IF(AND($P$7=FALSE,OR(C4854="Commercial NAICS Cogen",C4854="Commercial NAICS Non-Cogen",C4854="industrial NAICS Cogen", C4854="industrial NAICS non-cogen")),FALSE,TRUE))</f>
        <v>0</v>
      </c>
      <c r="M4854">
        <f t="shared" si="226"/>
        <v>0.6853070175438597</v>
      </c>
      <c r="N4854">
        <f t="shared" si="227"/>
        <v>1</v>
      </c>
    </row>
    <row r="4855" spans="1:14" ht="26.25" x14ac:dyDescent="0.2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s="32" t="str">
        <f t="shared" si="225"/>
        <v/>
      </c>
      <c r="J4855" t="str">
        <f>IF(K4855="natural gas",VLOOKUP(D4855,'Cross-Page Data'!$I$4:$J$13,2,FALSE),IF(K4855="solar",VLOOKUP('Form 923'!D4855,'Cross-Page Data'!$I$14:$J$117,2,FALSE),K4855))</f>
        <v>heavy or residual fuel oil</v>
      </c>
      <c r="K4855" t="str">
        <f>VLOOKUP(E4855,'Cross-Page Data'!$D$4:$F$48,3,FALSE)</f>
        <v>heavy or residual fuel oil</v>
      </c>
      <c r="L4855" t="b">
        <f>IF(AND($P$6=FALSE,OR(C4855="Commercial NAICS Cogen",C4855="Industrial NAICS Cogen",C4855="NAICS-22 Cogen")),FALSE,IF(AND($P$7=FALSE,OR(C4855="Commercial NAICS Cogen",C4855="Commercial NAICS Non-Cogen",C4855="industrial NAICS Cogen", C4855="industrial NAICS non-cogen")),FALSE,TRUE))</f>
        <v>0</v>
      </c>
      <c r="M4855">
        <f t="shared" si="226"/>
        <v>4.0160642570281126E-4</v>
      </c>
      <c r="N4855">
        <f t="shared" si="227"/>
        <v>0</v>
      </c>
    </row>
    <row r="4856" spans="1:14" ht="26.25" x14ac:dyDescent="0.2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s="32" t="str">
        <f t="shared" si="225"/>
        <v/>
      </c>
      <c r="J4856" t="str">
        <f>IF(K4856="natural gas",VLOOKUP(D4856,'Cross-Page Data'!$I$4:$J$13,2,FALSE),IF(K4856="solar",VLOOKUP('Form 923'!D4856,'Cross-Page Data'!$I$14:$J$117,2,FALSE),K4856))</f>
        <v>natural gas nonpeaker</v>
      </c>
      <c r="K4856" t="str">
        <f>VLOOKUP(E4856,'Cross-Page Data'!$D$4:$F$48,3,FALSE)</f>
        <v>natural gas</v>
      </c>
      <c r="L4856" t="b">
        <f>IF(AND($P$6=FALSE,OR(C4856="Commercial NAICS Cogen",C4856="Industrial NAICS Cogen",C4856="NAICS-22 Cogen")),FALSE,IF(AND($P$7=FALSE,OR(C4856="Commercial NAICS Cogen",C4856="Commercial NAICS Non-Cogen",C4856="industrial NAICS Cogen", C4856="industrial NAICS non-cogen")),FALSE,TRUE))</f>
        <v>0</v>
      </c>
      <c r="M4856">
        <f t="shared" si="226"/>
        <v>9.3023255813953494E-4</v>
      </c>
      <c r="N4856">
        <f t="shared" si="227"/>
        <v>0</v>
      </c>
    </row>
    <row r="4857" spans="1:14" ht="26.25" x14ac:dyDescent="0.2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s="32" t="str">
        <f t="shared" si="225"/>
        <v/>
      </c>
      <c r="J4857" t="str">
        <f>IF(K4857="natural gas",VLOOKUP(D4857,'Cross-Page Data'!$I$4:$J$13,2,FALSE),IF(K4857="solar",VLOOKUP('Form 923'!D4857,'Cross-Page Data'!$I$14:$J$117,2,FALSE),K4857))</f>
        <v>heavy or residual fuel oil</v>
      </c>
      <c r="K4857" t="str">
        <f>VLOOKUP(E4857,'Cross-Page Data'!$D$4:$F$48,3,FALSE)</f>
        <v>heavy or residual fuel oil</v>
      </c>
      <c r="L4857" t="b">
        <f>IF(AND($P$6=FALSE,OR(C4857="Commercial NAICS Cogen",C4857="Industrial NAICS Cogen",C4857="NAICS-22 Cogen")),FALSE,IF(AND($P$7=FALSE,OR(C4857="Commercial NAICS Cogen",C4857="Commercial NAICS Non-Cogen",C4857="industrial NAICS Cogen", C4857="industrial NAICS non-cogen")),FALSE,TRUE))</f>
        <v>0</v>
      </c>
      <c r="M4857">
        <f t="shared" si="226"/>
        <v>4.0160642570281126E-4</v>
      </c>
      <c r="N4857">
        <f t="shared" si="227"/>
        <v>0</v>
      </c>
    </row>
    <row r="4858" spans="1:14" ht="26.25" x14ac:dyDescent="0.2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s="32" t="str">
        <f t="shared" si="225"/>
        <v/>
      </c>
      <c r="J4858" t="str">
        <f>IF(K4858="natural gas",VLOOKUP(D4858,'Cross-Page Data'!$I$4:$J$13,2,FALSE),IF(K4858="solar",VLOOKUP('Form 923'!D4858,'Cross-Page Data'!$I$14:$J$117,2,FALSE),K4858))</f>
        <v>natural gas nonpeaker</v>
      </c>
      <c r="K4858" t="str">
        <f>VLOOKUP(E4858,'Cross-Page Data'!$D$4:$F$48,3,FALSE)</f>
        <v>natural gas</v>
      </c>
      <c r="L4858" t="b">
        <f>IF(AND($P$6=FALSE,OR(C4858="Commercial NAICS Cogen",C4858="Industrial NAICS Cogen",C4858="NAICS-22 Cogen")),FALSE,IF(AND($P$7=FALSE,OR(C4858="Commercial NAICS Cogen",C4858="Commercial NAICS Non-Cogen",C4858="industrial NAICS Cogen", C4858="industrial NAICS non-cogen")),FALSE,TRUE))</f>
        <v>0</v>
      </c>
      <c r="M4858">
        <f t="shared" si="226"/>
        <v>9.3023255813953494E-4</v>
      </c>
      <c r="N4858">
        <f t="shared" si="227"/>
        <v>0</v>
      </c>
    </row>
    <row r="4859" spans="1:14" x14ac:dyDescent="0.2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s="32">
        <f t="shared" si="225"/>
        <v>8902016.976114437</v>
      </c>
      <c r="J4859" t="str">
        <f>IF(K4859="natural gas",VLOOKUP(D4859,'Cross-Page Data'!$I$4:$J$13,2,FALSE),IF(K4859="solar",VLOOKUP('Form 923'!D4859,'Cross-Page Data'!$I$14:$J$117,2,FALSE),K4859))</f>
        <v>geothermal</v>
      </c>
      <c r="K4859" t="str">
        <f>VLOOKUP(E4859,'Cross-Page Data'!$D$4:$F$48,3,FALSE)</f>
        <v>geothermal</v>
      </c>
      <c r="L4859" t="b">
        <f>IF(AND($P$6=FALSE,OR(C4859="Commercial NAICS Cogen",C4859="Industrial NAICS Cogen",C4859="NAICS-22 Cogen")),FALSE,IF(AND($P$7=FALSE,OR(C4859="Commercial NAICS Cogen",C4859="Commercial NAICS Non-Cogen",C4859="industrial NAICS Cogen", C4859="industrial NAICS non-cogen")),FALSE,TRUE))</f>
        <v>1</v>
      </c>
      <c r="M4859">
        <f t="shared" si="226"/>
        <v>9.7222222222222224E-2</v>
      </c>
      <c r="N4859">
        <f t="shared" si="227"/>
        <v>1</v>
      </c>
    </row>
    <row r="4860" spans="1:14" x14ac:dyDescent="0.2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s="32">
        <f t="shared" si="225"/>
        <v>8901989.5032344684</v>
      </c>
      <c r="J4860" t="str">
        <f>IF(K4860="natural gas",VLOOKUP(D4860,'Cross-Page Data'!$I$4:$J$13,2,FALSE),IF(K4860="solar",VLOOKUP('Form 923'!D4860,'Cross-Page Data'!$I$14:$J$117,2,FALSE),K4860))</f>
        <v>geothermal</v>
      </c>
      <c r="K4860" t="str">
        <f>VLOOKUP(E4860,'Cross-Page Data'!$D$4:$F$48,3,FALSE)</f>
        <v>geothermal</v>
      </c>
      <c r="L4860" t="b">
        <f>IF(AND($P$6=FALSE,OR(C4860="Commercial NAICS Cogen",C4860="Industrial NAICS Cogen",C4860="NAICS-22 Cogen")),FALSE,IF(AND($P$7=FALSE,OR(C4860="Commercial NAICS Cogen",C4860="Commercial NAICS Non-Cogen",C4860="industrial NAICS Cogen", C4860="industrial NAICS non-cogen")),FALSE,TRUE))</f>
        <v>1</v>
      </c>
      <c r="M4860">
        <f t="shared" si="226"/>
        <v>0.80555555555555558</v>
      </c>
      <c r="N4860">
        <f t="shared" si="227"/>
        <v>1</v>
      </c>
    </row>
    <row r="4861" spans="1:14" x14ac:dyDescent="0.2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s="32">
        <f t="shared" si="225"/>
        <v>8902007.3764158767</v>
      </c>
      <c r="J4861" t="str">
        <f>IF(K4861="natural gas",VLOOKUP(D4861,'Cross-Page Data'!$I$4:$J$13,2,FALSE),IF(K4861="solar",VLOOKUP('Form 923'!D4861,'Cross-Page Data'!$I$14:$J$117,2,FALSE),K4861))</f>
        <v>geothermal</v>
      </c>
      <c r="K4861" t="str">
        <f>VLOOKUP(E4861,'Cross-Page Data'!$D$4:$F$48,3,FALSE)</f>
        <v>geothermal</v>
      </c>
      <c r="L4861" t="b">
        <f>IF(AND($P$6=FALSE,OR(C4861="Commercial NAICS Cogen",C4861="Industrial NAICS Cogen",C4861="NAICS-22 Cogen")),FALSE,IF(AND($P$7=FALSE,OR(C4861="Commercial NAICS Cogen",C4861="Commercial NAICS Non-Cogen",C4861="industrial NAICS Cogen", C4861="industrial NAICS non-cogen")),FALSE,TRUE))</f>
        <v>1</v>
      </c>
      <c r="M4861">
        <f t="shared" si="226"/>
        <v>0.2361111111111111</v>
      </c>
      <c r="N4861">
        <f t="shared" si="227"/>
        <v>1</v>
      </c>
    </row>
    <row r="4862" spans="1:14" x14ac:dyDescent="0.2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s="32">
        <f t="shared" si="225"/>
        <v>4110843.3143711947</v>
      </c>
      <c r="J4862" t="str">
        <f>IF(K4862="natural gas",VLOOKUP(D4862,'Cross-Page Data'!$I$4:$J$13,2,FALSE),IF(K4862="solar",VLOOKUP('Form 923'!D4862,'Cross-Page Data'!$I$14:$J$117,2,FALSE),K4862))</f>
        <v>biomass</v>
      </c>
      <c r="K4862" t="str">
        <f>VLOOKUP(E4862,'Cross-Page Data'!$D$4:$F$48,3,FALSE)</f>
        <v>biomass</v>
      </c>
      <c r="L4862" t="b">
        <f>IF(AND($P$6=FALSE,OR(C4862="Commercial NAICS Cogen",C4862="Industrial NAICS Cogen",C4862="NAICS-22 Cogen")),FALSE,IF(AND($P$7=FALSE,OR(C4862="Commercial NAICS Cogen",C4862="Commercial NAICS Non-Cogen",C4862="industrial NAICS Cogen", C4862="industrial NAICS non-cogen")),FALSE,TRUE))</f>
        <v>0</v>
      </c>
      <c r="M4862">
        <f t="shared" si="226"/>
        <v>0.8103070175438597</v>
      </c>
      <c r="N4862">
        <f t="shared" si="227"/>
        <v>1</v>
      </c>
    </row>
    <row r="4863" spans="1:14" x14ac:dyDescent="0.2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s="32">
        <f t="shared" si="225"/>
        <v>4110833.0550465756</v>
      </c>
      <c r="J4863" t="str">
        <f>IF(K4863="natural gas",VLOOKUP(D4863,'Cross-Page Data'!$I$4:$J$13,2,FALSE),IF(K4863="solar",VLOOKUP('Form 923'!D4863,'Cross-Page Data'!$I$14:$J$117,2,FALSE),K4863))</f>
        <v>natural gas peaker</v>
      </c>
      <c r="K4863" t="str">
        <f>VLOOKUP(E4863,'Cross-Page Data'!$D$4:$F$48,3,FALSE)</f>
        <v>natural gas</v>
      </c>
      <c r="L4863" t="b">
        <f>IF(AND($P$6=FALSE,OR(C4863="Commercial NAICS Cogen",C4863="Industrial NAICS Cogen",C4863="NAICS-22 Cogen")),FALSE,IF(AND($P$7=FALSE,OR(C4863="Commercial NAICS Cogen",C4863="Commercial NAICS Non-Cogen",C4863="industrial NAICS Cogen", C4863="industrial NAICS non-cogen")),FALSE,TRUE))</f>
        <v>0</v>
      </c>
      <c r="M4863">
        <f t="shared" si="226"/>
        <v>0.78617283950617289</v>
      </c>
      <c r="N4863">
        <f t="shared" si="227"/>
        <v>1</v>
      </c>
    </row>
    <row r="4864" spans="1:14" x14ac:dyDescent="0.2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s="32">
        <f t="shared" si="225"/>
        <v>4110883.3841160955</v>
      </c>
      <c r="J4864" t="str">
        <f>IF(K4864="natural gas",VLOOKUP(D4864,'Cross-Page Data'!$I$4:$J$13,2,FALSE),IF(K4864="solar",VLOOKUP('Form 923'!D4864,'Cross-Page Data'!$I$14:$J$117,2,FALSE),K4864))</f>
        <v>biomass</v>
      </c>
      <c r="K4864" t="str">
        <f>VLOOKUP(E4864,'Cross-Page Data'!$D$4:$F$48,3,FALSE)</f>
        <v>biomass</v>
      </c>
      <c r="L4864" t="b">
        <f>IF(AND($P$6=FALSE,OR(C4864="Commercial NAICS Cogen",C4864="Industrial NAICS Cogen",C4864="NAICS-22 Cogen")),FALSE,IF(AND($P$7=FALSE,OR(C4864="Commercial NAICS Cogen",C4864="Commercial NAICS Non-Cogen",C4864="industrial NAICS Cogen", C4864="industrial NAICS non-cogen")),FALSE,TRUE))</f>
        <v>0</v>
      </c>
      <c r="M4864">
        <f t="shared" si="226"/>
        <v>0.80921052631578949</v>
      </c>
      <c r="N4864">
        <f t="shared" si="227"/>
        <v>1</v>
      </c>
    </row>
    <row r="4865" spans="1:14" x14ac:dyDescent="0.2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s="32">
        <f t="shared" si="225"/>
        <v>4110885.3389981757</v>
      </c>
      <c r="J4865" t="str">
        <f>IF(K4865="natural gas",VLOOKUP(D4865,'Cross-Page Data'!$I$4:$J$13,2,FALSE),IF(K4865="solar",VLOOKUP('Form 923'!D4865,'Cross-Page Data'!$I$14:$J$117,2,FALSE),K4865))</f>
        <v>biomass</v>
      </c>
      <c r="K4865" t="str">
        <f>VLOOKUP(E4865,'Cross-Page Data'!$D$4:$F$48,3,FALSE)</f>
        <v>biomass</v>
      </c>
      <c r="L4865" t="b">
        <f>IF(AND($P$6=FALSE,OR(C4865="Commercial NAICS Cogen",C4865="Industrial NAICS Cogen",C4865="NAICS-22 Cogen")),FALSE,IF(AND($P$7=FALSE,OR(C4865="Commercial NAICS Cogen",C4865="Commercial NAICS Non-Cogen",C4865="industrial NAICS Cogen", C4865="industrial NAICS non-cogen")),FALSE,TRUE))</f>
        <v>0</v>
      </c>
      <c r="M4865">
        <f t="shared" si="226"/>
        <v>0.80811403508771928</v>
      </c>
      <c r="N4865">
        <f t="shared" si="227"/>
        <v>1</v>
      </c>
    </row>
    <row r="4866" spans="1:14" ht="26.25" x14ac:dyDescent="0.2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s="32">
        <f t="shared" si="225"/>
        <v>8902010.3070207462</v>
      </c>
      <c r="J4866" t="str">
        <f>IF(K4866="natural gas",VLOOKUP(D4866,'Cross-Page Data'!$I$4:$J$13,2,FALSE),IF(K4866="solar",VLOOKUP('Form 923'!D4866,'Cross-Page Data'!$I$14:$J$117,2,FALSE),K4866))</f>
        <v>hydro</v>
      </c>
      <c r="K4866" t="str">
        <f>VLOOKUP(E4866,'Cross-Page Data'!$D$4:$F$48,3,FALSE)</f>
        <v>hydro</v>
      </c>
      <c r="L4866" t="b">
        <f>IF(AND($P$6=FALSE,OR(C4866="Commercial NAICS Cogen",C4866="Industrial NAICS Cogen",C4866="NAICS-22 Cogen")),FALSE,IF(AND($P$7=FALSE,OR(C4866="Commercial NAICS Cogen",C4866="Commercial NAICS Non-Cogen",C4866="industrial NAICS Cogen", C4866="industrial NAICS non-cogen")),FALSE,TRUE))</f>
        <v>0</v>
      </c>
      <c r="M4866">
        <f t="shared" si="226"/>
        <v>0.2854223433242507</v>
      </c>
      <c r="N4866">
        <f t="shared" si="227"/>
        <v>1</v>
      </c>
    </row>
    <row r="4867" spans="1:14" x14ac:dyDescent="0.2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s="32">
        <f t="shared" si="225"/>
        <v>4636639.8761352655</v>
      </c>
      <c r="J4867" t="str">
        <f>IF(K4867="natural gas",VLOOKUP(D4867,'Cross-Page Data'!$I$4:$J$13,2,FALSE),IF(K4867="solar",VLOOKUP('Form 923'!D4867,'Cross-Page Data'!$I$14:$J$117,2,FALSE),K4867))</f>
        <v>biomass</v>
      </c>
      <c r="K4867" t="str">
        <f>VLOOKUP(E4867,'Cross-Page Data'!$D$4:$F$48,3,FALSE)</f>
        <v>biomass</v>
      </c>
      <c r="L4867" t="b">
        <f>IF(AND($P$6=FALSE,OR(C4867="Commercial NAICS Cogen",C4867="Industrial NAICS Cogen",C4867="NAICS-22 Cogen")),FALSE,IF(AND($P$7=FALSE,OR(C4867="Commercial NAICS Cogen",C4867="Commercial NAICS Non-Cogen",C4867="industrial NAICS Cogen", C4867="industrial NAICS non-cogen")),FALSE,TRUE))</f>
        <v>0</v>
      </c>
      <c r="M4867">
        <f t="shared" si="226"/>
        <v>0.75877192982456143</v>
      </c>
      <c r="N4867">
        <f t="shared" si="227"/>
        <v>1</v>
      </c>
    </row>
    <row r="4868" spans="1:14" x14ac:dyDescent="0.2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s="32" t="str">
        <f t="shared" si="225"/>
        <v/>
      </c>
      <c r="J4868" t="str">
        <f>IF(K4868="natural gas",VLOOKUP(D4868,'Cross-Page Data'!$I$4:$J$13,2,FALSE),IF(K4868="solar",VLOOKUP('Form 923'!D4868,'Cross-Page Data'!$I$14:$J$117,2,FALSE),K4868))</f>
        <v>heavy or residual fuel oil</v>
      </c>
      <c r="K4868" t="str">
        <f>VLOOKUP(E4868,'Cross-Page Data'!$D$4:$F$48,3,FALSE)</f>
        <v>heavy or residual fuel oil</v>
      </c>
      <c r="L4868" t="b">
        <f>IF(AND($P$6=FALSE,OR(C4868="Commercial NAICS Cogen",C4868="Industrial NAICS Cogen",C4868="NAICS-22 Cogen")),FALSE,IF(AND($P$7=FALSE,OR(C4868="Commercial NAICS Cogen",C4868="Commercial NAICS Non-Cogen",C4868="industrial NAICS Cogen", C4868="industrial NAICS non-cogen")),FALSE,TRUE))</f>
        <v>0</v>
      </c>
      <c r="M4868">
        <f t="shared" si="226"/>
        <v>4.0160642570281126E-4</v>
      </c>
      <c r="N4868">
        <f t="shared" si="227"/>
        <v>0</v>
      </c>
    </row>
    <row r="4869" spans="1:14" x14ac:dyDescent="0.2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s="32" t="str">
        <f t="shared" si="225"/>
        <v/>
      </c>
      <c r="J4869" t="str">
        <f>IF(K4869="natural gas",VLOOKUP(D4869,'Cross-Page Data'!$I$4:$J$13,2,FALSE),IF(K4869="solar",VLOOKUP('Form 923'!D4869,'Cross-Page Data'!$I$14:$J$117,2,FALSE),K4869))</f>
        <v>lignite</v>
      </c>
      <c r="K4869" t="str">
        <f>VLOOKUP(E4869,'Cross-Page Data'!$D$4:$F$48,3,FALSE)</f>
        <v>lignite</v>
      </c>
      <c r="L4869" t="b">
        <f>IF(AND($P$6=FALSE,OR(C4869="Commercial NAICS Cogen",C4869="Industrial NAICS Cogen",C4869="NAICS-22 Cogen")),FALSE,IF(AND($P$7=FALSE,OR(C4869="Commercial NAICS Cogen",C4869="Commercial NAICS Non-Cogen",C4869="industrial NAICS Cogen", C4869="industrial NAICS non-cogen")),FALSE,TRUE))</f>
        <v>0</v>
      </c>
      <c r="M4869">
        <f t="shared" si="226"/>
        <v>4.5454545454545456E-2</v>
      </c>
      <c r="N4869">
        <f t="shared" si="227"/>
        <v>0</v>
      </c>
    </row>
    <row r="4870" spans="1:14" x14ac:dyDescent="0.2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s="32">
        <f t="shared" si="225"/>
        <v>4636642.1809132323</v>
      </c>
      <c r="J4870" t="str">
        <f>IF(K4870="natural gas",VLOOKUP(D4870,'Cross-Page Data'!$I$4:$J$13,2,FALSE),IF(K4870="solar",VLOOKUP('Form 923'!D4870,'Cross-Page Data'!$I$14:$J$117,2,FALSE),K4870))</f>
        <v>natural gas peaker</v>
      </c>
      <c r="K4870" t="str">
        <f>VLOOKUP(E4870,'Cross-Page Data'!$D$4:$F$48,3,FALSE)</f>
        <v>natural gas</v>
      </c>
      <c r="L4870" t="b">
        <f>IF(AND($P$6=FALSE,OR(C4870="Commercial NAICS Cogen",C4870="Industrial NAICS Cogen",C4870="NAICS-22 Cogen")),FALSE,IF(AND($P$7=FALSE,OR(C4870="Commercial NAICS Cogen",C4870="Commercial NAICS Non-Cogen",C4870="industrial NAICS Cogen", C4870="industrial NAICS non-cogen")),FALSE,TRUE))</f>
        <v>0</v>
      </c>
      <c r="M4870">
        <f t="shared" si="226"/>
        <v>0.73283950617283955</v>
      </c>
      <c r="N4870">
        <f t="shared" si="227"/>
        <v>1</v>
      </c>
    </row>
    <row r="4871" spans="1:14" x14ac:dyDescent="0.2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s="32" t="str">
        <f t="shared" ref="I4871:I4934" si="228">IFERROR(F4871/G4871*10^6,"")</f>
        <v/>
      </c>
      <c r="J4871" t="str">
        <f>IF(K4871="natural gas",VLOOKUP(D4871,'Cross-Page Data'!$I$4:$J$13,2,FALSE),IF(K4871="solar",VLOOKUP('Form 923'!D4871,'Cross-Page Data'!$I$14:$J$117,2,FALSE),K4871))</f>
        <v>other</v>
      </c>
      <c r="K4871" t="str">
        <f>VLOOKUP(E4871,'Cross-Page Data'!$D$4:$F$48,3,FALSE)</f>
        <v>other</v>
      </c>
      <c r="L4871" t="b">
        <f>IF(AND($P$6=FALSE,OR(C4871="Commercial NAICS Cogen",C4871="Industrial NAICS Cogen",C4871="NAICS-22 Cogen")),FALSE,IF(AND($P$7=FALSE,OR(C4871="Commercial NAICS Cogen",C4871="Commercial NAICS Non-Cogen",C4871="industrial NAICS Cogen", C4871="industrial NAICS non-cogen")),FALSE,TRUE))</f>
        <v>0</v>
      </c>
      <c r="M4871">
        <f t="shared" ref="M4871:M4934" si="229">(COUNTIFS($J$6:$J$14148,J4871,$I$6:$I$14148,"&gt;"&amp;I4871)+1)/COUNTIFS($J$6:$J$14148,J4871)</f>
        <v>1.6233766233766235E-3</v>
      </c>
      <c r="N4871">
        <f t="shared" ref="N4871:N4934" si="230">IF(OR(M4871&gt;0.95,M4871&lt;0.05),0,1)</f>
        <v>0</v>
      </c>
    </row>
    <row r="4872" spans="1:14" x14ac:dyDescent="0.2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s="32">
        <f t="shared" si="228"/>
        <v>4636630.0048280312</v>
      </c>
      <c r="J4872" t="str">
        <f>IF(K4872="natural gas",VLOOKUP(D4872,'Cross-Page Data'!$I$4:$J$13,2,FALSE),IF(K4872="solar",VLOOKUP('Form 923'!D4872,'Cross-Page Data'!$I$14:$J$117,2,FALSE),K4872))</f>
        <v>biomass</v>
      </c>
      <c r="K4872" t="str">
        <f>VLOOKUP(E4872,'Cross-Page Data'!$D$4:$F$48,3,FALSE)</f>
        <v>biomass</v>
      </c>
      <c r="L4872" t="b">
        <f>IF(AND($P$6=FALSE,OR(C4872="Commercial NAICS Cogen",C4872="Industrial NAICS Cogen",C4872="NAICS-22 Cogen")),FALSE,IF(AND($P$7=FALSE,OR(C4872="Commercial NAICS Cogen",C4872="Commercial NAICS Non-Cogen",C4872="industrial NAICS Cogen", C4872="industrial NAICS non-cogen")),FALSE,TRUE))</f>
        <v>0</v>
      </c>
      <c r="M4872">
        <f t="shared" si="229"/>
        <v>0.75986842105263153</v>
      </c>
      <c r="N4872">
        <f t="shared" si="230"/>
        <v>1</v>
      </c>
    </row>
    <row r="4873" spans="1:14" x14ac:dyDescent="0.2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s="32">
        <f t="shared" si="228"/>
        <v>8902006.8317677192</v>
      </c>
      <c r="J4873" t="str">
        <f>IF(K4873="natural gas",VLOOKUP(D4873,'Cross-Page Data'!$I$4:$J$13,2,FALSE),IF(K4873="solar",VLOOKUP('Form 923'!D4873,'Cross-Page Data'!$I$14:$J$117,2,FALSE),K4873))</f>
        <v>hydro</v>
      </c>
      <c r="K4873" t="str">
        <f>VLOOKUP(E4873,'Cross-Page Data'!$D$4:$F$48,3,FALSE)</f>
        <v>hydro</v>
      </c>
      <c r="L4873" t="b">
        <f>IF(AND($P$6=FALSE,OR(C4873="Commercial NAICS Cogen",C4873="Industrial NAICS Cogen",C4873="NAICS-22 Cogen")),FALSE,IF(AND($P$7=FALSE,OR(C4873="Commercial NAICS Cogen",C4873="Commercial NAICS Non-Cogen",C4873="industrial NAICS Cogen", C4873="industrial NAICS non-cogen")),FALSE,TRUE))</f>
        <v>1</v>
      </c>
      <c r="M4873">
        <f t="shared" si="229"/>
        <v>0.31675749318801089</v>
      </c>
      <c r="N4873">
        <f t="shared" si="230"/>
        <v>1</v>
      </c>
    </row>
    <row r="4874" spans="1:14" x14ac:dyDescent="0.2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s="32" t="str">
        <f t="shared" si="228"/>
        <v/>
      </c>
      <c r="J4874" t="str">
        <f>IF(K4874="natural gas",VLOOKUP(D4874,'Cross-Page Data'!$I$4:$J$13,2,FALSE),IF(K4874="solar",VLOOKUP('Form 923'!D4874,'Cross-Page Data'!$I$14:$J$117,2,FALSE),K4874))</f>
        <v>hard coal</v>
      </c>
      <c r="K4874" t="str">
        <f>VLOOKUP(E4874,'Cross-Page Data'!$D$4:$F$48,3,FALSE)</f>
        <v>hard coal</v>
      </c>
      <c r="L4874" t="b">
        <f>IF(AND($P$6=FALSE,OR(C4874="Commercial NAICS Cogen",C4874="Industrial NAICS Cogen",C4874="NAICS-22 Cogen")),FALSE,IF(AND($P$7=FALSE,OR(C4874="Commercial NAICS Cogen",C4874="Commercial NAICS Non-Cogen",C4874="industrial NAICS Cogen", C4874="industrial NAICS non-cogen")),FALSE,TRUE))</f>
        <v>0</v>
      </c>
      <c r="M4874">
        <f t="shared" si="229"/>
        <v>1.3605442176870747E-3</v>
      </c>
      <c r="N4874">
        <f t="shared" si="230"/>
        <v>0</v>
      </c>
    </row>
    <row r="4875" spans="1:14" x14ac:dyDescent="0.2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s="32" t="str">
        <f t="shared" si="228"/>
        <v/>
      </c>
      <c r="J4875" t="str">
        <f>IF(K4875="natural gas",VLOOKUP(D4875,'Cross-Page Data'!$I$4:$J$13,2,FALSE),IF(K4875="solar",VLOOKUP('Form 923'!D4875,'Cross-Page Data'!$I$14:$J$117,2,FALSE),K4875))</f>
        <v>natural gas peaker</v>
      </c>
      <c r="K4875" t="str">
        <f>VLOOKUP(E4875,'Cross-Page Data'!$D$4:$F$48,3,FALSE)</f>
        <v>natural gas</v>
      </c>
      <c r="L4875" t="b">
        <f>IF(AND($P$6=FALSE,OR(C4875="Commercial NAICS Cogen",C4875="Industrial NAICS Cogen",C4875="NAICS-22 Cogen")),FALSE,IF(AND($P$7=FALSE,OR(C4875="Commercial NAICS Cogen",C4875="Commercial NAICS Non-Cogen",C4875="industrial NAICS Cogen", C4875="industrial NAICS non-cogen")),FALSE,TRUE))</f>
        <v>0</v>
      </c>
      <c r="M4875">
        <f t="shared" si="229"/>
        <v>4.9382716049382717E-4</v>
      </c>
      <c r="N4875">
        <f t="shared" si="230"/>
        <v>0</v>
      </c>
    </row>
    <row r="4876" spans="1:14" x14ac:dyDescent="0.2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s="32" t="str">
        <f t="shared" si="228"/>
        <v/>
      </c>
      <c r="J4876" t="str">
        <f>IF(K4876="natural gas",VLOOKUP(D4876,'Cross-Page Data'!$I$4:$J$13,2,FALSE),IF(K4876="solar",VLOOKUP('Form 923'!D4876,'Cross-Page Data'!$I$14:$J$117,2,FALSE),K4876))</f>
        <v>heavy or residual fuel oil</v>
      </c>
      <c r="K4876" t="str">
        <f>VLOOKUP(E4876,'Cross-Page Data'!$D$4:$F$48,3,FALSE)</f>
        <v>heavy or residual fuel oil</v>
      </c>
      <c r="L4876" t="b">
        <f>IF(AND($P$6=FALSE,OR(C4876="Commercial NAICS Cogen",C4876="Industrial NAICS Cogen",C4876="NAICS-22 Cogen")),FALSE,IF(AND($P$7=FALSE,OR(C4876="Commercial NAICS Cogen",C4876="Commercial NAICS Non-Cogen",C4876="industrial NAICS Cogen", C4876="industrial NAICS non-cogen")),FALSE,TRUE))</f>
        <v>0</v>
      </c>
      <c r="M4876">
        <f t="shared" si="229"/>
        <v>4.0160642570281126E-4</v>
      </c>
      <c r="N4876">
        <f t="shared" si="230"/>
        <v>0</v>
      </c>
    </row>
    <row r="4877" spans="1:14" x14ac:dyDescent="0.2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s="32" t="str">
        <f t="shared" si="228"/>
        <v/>
      </c>
      <c r="J4877" t="str">
        <f>IF(K4877="natural gas",VLOOKUP(D4877,'Cross-Page Data'!$I$4:$J$13,2,FALSE),IF(K4877="solar",VLOOKUP('Form 923'!D4877,'Cross-Page Data'!$I$14:$J$117,2,FALSE),K4877))</f>
        <v>biomass</v>
      </c>
      <c r="K4877" t="str">
        <f>VLOOKUP(E4877,'Cross-Page Data'!$D$4:$F$48,3,FALSE)</f>
        <v>biomass</v>
      </c>
      <c r="L4877" t="b">
        <f>IF(AND($P$6=FALSE,OR(C4877="Commercial NAICS Cogen",C4877="Industrial NAICS Cogen",C4877="NAICS-22 Cogen")),FALSE,IF(AND($P$7=FALSE,OR(C4877="Commercial NAICS Cogen",C4877="Commercial NAICS Non-Cogen",C4877="industrial NAICS Cogen", C4877="industrial NAICS non-cogen")),FALSE,TRUE))</f>
        <v>0</v>
      </c>
      <c r="M4877">
        <f t="shared" si="229"/>
        <v>1.0964912280701754E-3</v>
      </c>
      <c r="N4877">
        <f t="shared" si="230"/>
        <v>0</v>
      </c>
    </row>
    <row r="4878" spans="1:14" x14ac:dyDescent="0.2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s="32">
        <f t="shared" si="228"/>
        <v>8902000.1574927159</v>
      </c>
      <c r="J4878" t="str">
        <f>IF(K4878="natural gas",VLOOKUP(D4878,'Cross-Page Data'!$I$4:$J$13,2,FALSE),IF(K4878="solar",VLOOKUP('Form 923'!D4878,'Cross-Page Data'!$I$14:$J$117,2,FALSE),K4878))</f>
        <v>hydro</v>
      </c>
      <c r="K4878" t="str">
        <f>VLOOKUP(E4878,'Cross-Page Data'!$D$4:$F$48,3,FALSE)</f>
        <v>hydro</v>
      </c>
      <c r="L4878" t="b">
        <f>IF(AND($P$6=FALSE,OR(C4878="Commercial NAICS Cogen",C4878="Industrial NAICS Cogen",C4878="NAICS-22 Cogen")),FALSE,IF(AND($P$7=FALSE,OR(C4878="Commercial NAICS Cogen",C4878="Commercial NAICS Non-Cogen",C4878="industrial NAICS Cogen", C4878="industrial NAICS non-cogen")),FALSE,TRUE))</f>
        <v>1</v>
      </c>
      <c r="M4878">
        <f t="shared" si="229"/>
        <v>0.44686648501362397</v>
      </c>
      <c r="N4878">
        <f t="shared" si="230"/>
        <v>1</v>
      </c>
    </row>
    <row r="4879" spans="1:14" x14ac:dyDescent="0.2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s="32">
        <f t="shared" si="228"/>
        <v>8901997.5347415693</v>
      </c>
      <c r="J4879" t="str">
        <f>IF(K4879="natural gas",VLOOKUP(D4879,'Cross-Page Data'!$I$4:$J$13,2,FALSE),IF(K4879="solar",VLOOKUP('Form 923'!D4879,'Cross-Page Data'!$I$14:$J$117,2,FALSE),K4879))</f>
        <v>hydro</v>
      </c>
      <c r="K4879" t="str">
        <f>VLOOKUP(E4879,'Cross-Page Data'!$D$4:$F$48,3,FALSE)</f>
        <v>hydro</v>
      </c>
      <c r="L4879" t="b">
        <f>IF(AND($P$6=FALSE,OR(C4879="Commercial NAICS Cogen",C4879="Industrial NAICS Cogen",C4879="NAICS-22 Cogen")),FALSE,IF(AND($P$7=FALSE,OR(C4879="Commercial NAICS Cogen",C4879="Commercial NAICS Non-Cogen",C4879="industrial NAICS Cogen", C4879="industrial NAICS non-cogen")),FALSE,TRUE))</f>
        <v>1</v>
      </c>
      <c r="M4879">
        <f t="shared" si="229"/>
        <v>0.55790190735694822</v>
      </c>
      <c r="N4879">
        <f t="shared" si="230"/>
        <v>1</v>
      </c>
    </row>
    <row r="4880" spans="1:14" x14ac:dyDescent="0.2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s="32">
        <f t="shared" si="228"/>
        <v>5378272.8127773171</v>
      </c>
      <c r="J4880" t="str">
        <f>IF(K4880="natural gas",VLOOKUP(D4880,'Cross-Page Data'!$I$4:$J$13,2,FALSE),IF(K4880="solar",VLOOKUP('Form 923'!D4880,'Cross-Page Data'!$I$14:$J$117,2,FALSE),K4880))</f>
        <v>hard coal</v>
      </c>
      <c r="K4880" t="str">
        <f>VLOOKUP(E4880,'Cross-Page Data'!$D$4:$F$48,3,FALSE)</f>
        <v>hard coal</v>
      </c>
      <c r="L4880" t="b">
        <f>IF(AND($P$6=FALSE,OR(C4880="Commercial NAICS Cogen",C4880="Industrial NAICS Cogen",C4880="NAICS-22 Cogen")),FALSE,IF(AND($P$7=FALSE,OR(C4880="Commercial NAICS Cogen",C4880="Commercial NAICS Non-Cogen",C4880="industrial NAICS Cogen", C4880="industrial NAICS non-cogen")),FALSE,TRUE))</f>
        <v>0</v>
      </c>
      <c r="M4880">
        <f t="shared" si="229"/>
        <v>0.51428571428571423</v>
      </c>
      <c r="N4880">
        <f t="shared" si="230"/>
        <v>1</v>
      </c>
    </row>
    <row r="4881" spans="1:14" x14ac:dyDescent="0.2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s="32">
        <f t="shared" si="228"/>
        <v>5370905.0922923507</v>
      </c>
      <c r="J4881" t="str">
        <f>IF(K4881="natural gas",VLOOKUP(D4881,'Cross-Page Data'!$I$4:$J$13,2,FALSE),IF(K4881="solar",VLOOKUP('Form 923'!D4881,'Cross-Page Data'!$I$14:$J$117,2,FALSE),K4881))</f>
        <v>biomass</v>
      </c>
      <c r="K4881" t="str">
        <f>VLOOKUP(E4881,'Cross-Page Data'!$D$4:$F$48,3,FALSE)</f>
        <v>biomass</v>
      </c>
      <c r="L4881" t="b">
        <f>IF(AND($P$6=FALSE,OR(C4881="Commercial NAICS Cogen",C4881="Industrial NAICS Cogen",C4881="NAICS-22 Cogen")),FALSE,IF(AND($P$7=FALSE,OR(C4881="Commercial NAICS Cogen",C4881="Commercial NAICS Non-Cogen",C4881="industrial NAICS Cogen", C4881="industrial NAICS non-cogen")),FALSE,TRUE))</f>
        <v>0</v>
      </c>
      <c r="M4881">
        <f t="shared" si="229"/>
        <v>0.66228070175438591</v>
      </c>
      <c r="N4881">
        <f t="shared" si="230"/>
        <v>1</v>
      </c>
    </row>
    <row r="4882" spans="1:14" x14ac:dyDescent="0.2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s="32" t="str">
        <f t="shared" si="228"/>
        <v/>
      </c>
      <c r="J4882" t="str">
        <f>IF(K4882="natural gas",VLOOKUP(D4882,'Cross-Page Data'!$I$4:$J$13,2,FALSE),IF(K4882="solar",VLOOKUP('Form 923'!D4882,'Cross-Page Data'!$I$14:$J$117,2,FALSE),K4882))</f>
        <v>heavy or residual fuel oil</v>
      </c>
      <c r="K4882" t="str">
        <f>VLOOKUP(E4882,'Cross-Page Data'!$D$4:$F$48,3,FALSE)</f>
        <v>heavy or residual fuel oil</v>
      </c>
      <c r="L4882" t="b">
        <f>IF(AND($P$6=FALSE,OR(C4882="Commercial NAICS Cogen",C4882="Industrial NAICS Cogen",C4882="NAICS-22 Cogen")),FALSE,IF(AND($P$7=FALSE,OR(C4882="Commercial NAICS Cogen",C4882="Commercial NAICS Non-Cogen",C4882="industrial NAICS Cogen", C4882="industrial NAICS non-cogen")),FALSE,TRUE))</f>
        <v>0</v>
      </c>
      <c r="M4882">
        <f t="shared" si="229"/>
        <v>4.0160642570281126E-4</v>
      </c>
      <c r="N4882">
        <f t="shared" si="230"/>
        <v>0</v>
      </c>
    </row>
    <row r="4883" spans="1:14" x14ac:dyDescent="0.2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s="32">
        <f t="shared" si="228"/>
        <v>5364479.618618886</v>
      </c>
      <c r="J4883" t="str">
        <f>IF(K4883="natural gas",VLOOKUP(D4883,'Cross-Page Data'!$I$4:$J$13,2,FALSE),IF(K4883="solar",VLOOKUP('Form 923'!D4883,'Cross-Page Data'!$I$14:$J$117,2,FALSE),K4883))</f>
        <v>heavy or residual fuel oil</v>
      </c>
      <c r="K4883" t="str">
        <f>VLOOKUP(E4883,'Cross-Page Data'!$D$4:$F$48,3,FALSE)</f>
        <v>heavy or residual fuel oil</v>
      </c>
      <c r="L4883" t="b">
        <f>IF(AND($P$6=FALSE,OR(C4883="Commercial NAICS Cogen",C4883="Industrial NAICS Cogen",C4883="NAICS-22 Cogen")),FALSE,IF(AND($P$7=FALSE,OR(C4883="Commercial NAICS Cogen",C4883="Commercial NAICS Non-Cogen",C4883="industrial NAICS Cogen", C4883="industrial NAICS non-cogen")),FALSE,TRUE))</f>
        <v>0</v>
      </c>
      <c r="M4883">
        <f t="shared" si="229"/>
        <v>0.52530120481927711</v>
      </c>
      <c r="N4883">
        <f t="shared" si="230"/>
        <v>1</v>
      </c>
    </row>
    <row r="4884" spans="1:14" x14ac:dyDescent="0.2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s="32">
        <f t="shared" si="228"/>
        <v>5370321.5032142885</v>
      </c>
      <c r="J4884" t="str">
        <f>IF(K4884="natural gas",VLOOKUP(D4884,'Cross-Page Data'!$I$4:$J$13,2,FALSE),IF(K4884="solar",VLOOKUP('Form 923'!D4884,'Cross-Page Data'!$I$14:$J$117,2,FALSE),K4884))</f>
        <v>biomass</v>
      </c>
      <c r="K4884" t="str">
        <f>VLOOKUP(E4884,'Cross-Page Data'!$D$4:$F$48,3,FALSE)</f>
        <v>biomass</v>
      </c>
      <c r="L4884" t="b">
        <f>IF(AND($P$6=FALSE,OR(C4884="Commercial NAICS Cogen",C4884="Industrial NAICS Cogen",C4884="NAICS-22 Cogen")),FALSE,IF(AND($P$7=FALSE,OR(C4884="Commercial NAICS Cogen",C4884="Commercial NAICS Non-Cogen",C4884="industrial NAICS Cogen", C4884="industrial NAICS non-cogen")),FALSE,TRUE))</f>
        <v>0</v>
      </c>
      <c r="M4884">
        <f t="shared" si="229"/>
        <v>0.66337719298245612</v>
      </c>
      <c r="N4884">
        <f t="shared" si="230"/>
        <v>1</v>
      </c>
    </row>
    <row r="4885" spans="1:14" x14ac:dyDescent="0.2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s="32">
        <f t="shared" si="228"/>
        <v>5366067.1020263406</v>
      </c>
      <c r="J4885" t="str">
        <f>IF(K4885="natural gas",VLOOKUP(D4885,'Cross-Page Data'!$I$4:$J$13,2,FALSE),IF(K4885="solar",VLOOKUP('Form 923'!D4885,'Cross-Page Data'!$I$14:$J$117,2,FALSE),K4885))</f>
        <v>other</v>
      </c>
      <c r="K4885" t="str">
        <f>VLOOKUP(E4885,'Cross-Page Data'!$D$4:$F$48,3,FALSE)</f>
        <v>other</v>
      </c>
      <c r="L4885" t="b">
        <f>IF(AND($P$6=FALSE,OR(C4885="Commercial NAICS Cogen",C4885="Industrial NAICS Cogen",C4885="NAICS-22 Cogen")),FALSE,IF(AND($P$7=FALSE,OR(C4885="Commercial NAICS Cogen",C4885="Commercial NAICS Non-Cogen",C4885="industrial NAICS Cogen", C4885="industrial NAICS non-cogen")),FALSE,TRUE))</f>
        <v>0</v>
      </c>
      <c r="M4885">
        <f t="shared" si="229"/>
        <v>0.38636363636363635</v>
      </c>
      <c r="N4885">
        <f t="shared" si="230"/>
        <v>1</v>
      </c>
    </row>
    <row r="4886" spans="1:14" x14ac:dyDescent="0.2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s="32">
        <f t="shared" si="228"/>
        <v>5372405.8740328616</v>
      </c>
      <c r="J4886" t="str">
        <f>IF(K4886="natural gas",VLOOKUP(D4886,'Cross-Page Data'!$I$4:$J$13,2,FALSE),IF(K4886="solar",VLOOKUP('Form 923'!D4886,'Cross-Page Data'!$I$14:$J$117,2,FALSE),K4886))</f>
        <v>biomass</v>
      </c>
      <c r="K4886" t="str">
        <f>VLOOKUP(E4886,'Cross-Page Data'!$D$4:$F$48,3,FALSE)</f>
        <v>biomass</v>
      </c>
      <c r="L4886" t="b">
        <f>IF(AND($P$6=FALSE,OR(C4886="Commercial NAICS Cogen",C4886="Industrial NAICS Cogen",C4886="NAICS-22 Cogen")),FALSE,IF(AND($P$7=FALSE,OR(C4886="Commercial NAICS Cogen",C4886="Commercial NAICS Non-Cogen",C4886="industrial NAICS Cogen", C4886="industrial NAICS non-cogen")),FALSE,TRUE))</f>
        <v>0</v>
      </c>
      <c r="M4886">
        <f t="shared" si="229"/>
        <v>0.66118421052631582</v>
      </c>
      <c r="N4886">
        <f t="shared" si="230"/>
        <v>1</v>
      </c>
    </row>
    <row r="4887" spans="1:14" x14ac:dyDescent="0.2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s="32">
        <f t="shared" si="228"/>
        <v>5964413.3188620498</v>
      </c>
      <c r="J4887" t="str">
        <f>IF(K4887="natural gas",VLOOKUP(D4887,'Cross-Page Data'!$I$4:$J$13,2,FALSE),IF(K4887="solar",VLOOKUP('Form 923'!D4887,'Cross-Page Data'!$I$14:$J$117,2,FALSE),K4887))</f>
        <v>natural gas peaker</v>
      </c>
      <c r="K4887" t="str">
        <f>VLOOKUP(E4887,'Cross-Page Data'!$D$4:$F$48,3,FALSE)</f>
        <v>natural gas</v>
      </c>
      <c r="L4887" t="b">
        <f>IF(AND($P$6=FALSE,OR(C4887="Commercial NAICS Cogen",C4887="Industrial NAICS Cogen",C4887="NAICS-22 Cogen")),FALSE,IF(AND($P$7=FALSE,OR(C4887="Commercial NAICS Cogen",C4887="Commercial NAICS Non-Cogen",C4887="industrial NAICS Cogen", C4887="industrial NAICS non-cogen")),FALSE,TRUE))</f>
        <v>0</v>
      </c>
      <c r="M4887">
        <f t="shared" si="229"/>
        <v>0.63753086419753091</v>
      </c>
      <c r="N4887">
        <f t="shared" si="230"/>
        <v>1</v>
      </c>
    </row>
    <row r="4888" spans="1:14" x14ac:dyDescent="0.2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s="32" t="str">
        <f t="shared" si="228"/>
        <v/>
      </c>
      <c r="J4888" t="str">
        <f>IF(K4888="natural gas",VLOOKUP(D4888,'Cross-Page Data'!$I$4:$J$13,2,FALSE),IF(K4888="solar",VLOOKUP('Form 923'!D4888,'Cross-Page Data'!$I$14:$J$117,2,FALSE),K4888))</f>
        <v>natural gas peaker</v>
      </c>
      <c r="K4888" t="str">
        <f>VLOOKUP(E4888,'Cross-Page Data'!$D$4:$F$48,3,FALSE)</f>
        <v>natural gas</v>
      </c>
      <c r="L4888" t="b">
        <f>IF(AND($P$6=FALSE,OR(C4888="Commercial NAICS Cogen",C4888="Industrial NAICS Cogen",C4888="NAICS-22 Cogen")),FALSE,IF(AND($P$7=FALSE,OR(C4888="Commercial NAICS Cogen",C4888="Commercial NAICS Non-Cogen",C4888="industrial NAICS Cogen", C4888="industrial NAICS non-cogen")),FALSE,TRUE))</f>
        <v>0</v>
      </c>
      <c r="M4888">
        <f t="shared" si="229"/>
        <v>4.9382716049382717E-4</v>
      </c>
      <c r="N4888">
        <f t="shared" si="230"/>
        <v>0</v>
      </c>
    </row>
    <row r="4889" spans="1:14" x14ac:dyDescent="0.2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s="32">
        <f t="shared" si="228"/>
        <v>20684990.827311944</v>
      </c>
      <c r="J4889" t="str">
        <f>IF(K4889="natural gas",VLOOKUP(D4889,'Cross-Page Data'!$I$4:$J$13,2,FALSE),IF(K4889="solar",VLOOKUP('Form 923'!D4889,'Cross-Page Data'!$I$14:$J$117,2,FALSE),K4889))</f>
        <v>municipal solid waste</v>
      </c>
      <c r="K4889" t="str">
        <f>VLOOKUP(E4889,'Cross-Page Data'!$D$4:$F$48,3,FALSE)</f>
        <v>municipal solid waste</v>
      </c>
      <c r="L4889" t="b">
        <f>IF(AND($P$6=FALSE,OR(C4889="Commercial NAICS Cogen",C4889="Industrial NAICS Cogen",C4889="NAICS-22 Cogen")),FALSE,IF(AND($P$7=FALSE,OR(C4889="Commercial NAICS Cogen",C4889="Commercial NAICS Non-Cogen",C4889="industrial NAICS Cogen", C4889="industrial NAICS non-cogen")),FALSE,TRUE))</f>
        <v>1</v>
      </c>
      <c r="M4889">
        <f t="shared" si="229"/>
        <v>0.38970588235294118</v>
      </c>
      <c r="N4889">
        <f t="shared" si="230"/>
        <v>1</v>
      </c>
    </row>
    <row r="4890" spans="1:14" x14ac:dyDescent="0.2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s="32">
        <f t="shared" si="228"/>
        <v>20684939.886763923</v>
      </c>
      <c r="J4890" t="str">
        <f>IF(K4890="natural gas",VLOOKUP(D4890,'Cross-Page Data'!$I$4:$J$13,2,FALSE),IF(K4890="solar",VLOOKUP('Form 923'!D4890,'Cross-Page Data'!$I$14:$J$117,2,FALSE),K4890))</f>
        <v>municipal solid waste</v>
      </c>
      <c r="K4890" t="str">
        <f>VLOOKUP(E4890,'Cross-Page Data'!$D$4:$F$48,3,FALSE)</f>
        <v>municipal solid waste</v>
      </c>
      <c r="L4890" t="b">
        <f>IF(AND($P$6=FALSE,OR(C4890="Commercial NAICS Cogen",C4890="Industrial NAICS Cogen",C4890="NAICS-22 Cogen")),FALSE,IF(AND($P$7=FALSE,OR(C4890="Commercial NAICS Cogen",C4890="Commercial NAICS Non-Cogen",C4890="industrial NAICS Cogen", C4890="industrial NAICS non-cogen")),FALSE,TRUE))</f>
        <v>1</v>
      </c>
      <c r="M4890">
        <f t="shared" si="229"/>
        <v>0.39705882352941174</v>
      </c>
      <c r="N4890">
        <f t="shared" si="230"/>
        <v>1</v>
      </c>
    </row>
    <row r="4891" spans="1:14" x14ac:dyDescent="0.2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s="32">
        <f t="shared" si="228"/>
        <v>20880383.533420499</v>
      </c>
      <c r="J4891" t="str">
        <f>IF(K4891="natural gas",VLOOKUP(D4891,'Cross-Page Data'!$I$4:$J$13,2,FALSE),IF(K4891="solar",VLOOKUP('Form 923'!D4891,'Cross-Page Data'!$I$14:$J$117,2,FALSE),K4891))</f>
        <v>natural gas peaker</v>
      </c>
      <c r="K4891" t="str">
        <f>VLOOKUP(E4891,'Cross-Page Data'!$D$4:$F$48,3,FALSE)</f>
        <v>natural gas</v>
      </c>
      <c r="L4891" t="b">
        <f>IF(AND($P$6=FALSE,OR(C4891="Commercial NAICS Cogen",C4891="Industrial NAICS Cogen",C4891="NAICS-22 Cogen")),FALSE,IF(AND($P$7=FALSE,OR(C4891="Commercial NAICS Cogen",C4891="Commercial NAICS Non-Cogen",C4891="industrial NAICS Cogen", C4891="industrial NAICS non-cogen")),FALSE,TRUE))</f>
        <v>1</v>
      </c>
      <c r="M4891">
        <f t="shared" si="229"/>
        <v>5.4814814814814816E-2</v>
      </c>
      <c r="N4891">
        <f t="shared" si="230"/>
        <v>1</v>
      </c>
    </row>
    <row r="4892" spans="1:14" x14ac:dyDescent="0.2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s="32">
        <f t="shared" si="228"/>
        <v>4934772.2515878947</v>
      </c>
      <c r="J4892" t="str">
        <f>IF(K4892="natural gas",VLOOKUP(D4892,'Cross-Page Data'!$I$4:$J$13,2,FALSE),IF(K4892="solar",VLOOKUP('Form 923'!D4892,'Cross-Page Data'!$I$14:$J$117,2,FALSE),K4892))</f>
        <v>hard coal</v>
      </c>
      <c r="K4892" t="str">
        <f>VLOOKUP(E4892,'Cross-Page Data'!$D$4:$F$48,3,FALSE)</f>
        <v>hard coal</v>
      </c>
      <c r="L4892" t="b">
        <f>IF(AND($P$6=FALSE,OR(C4892="Commercial NAICS Cogen",C4892="Industrial NAICS Cogen",C4892="NAICS-22 Cogen")),FALSE,IF(AND($P$7=FALSE,OR(C4892="Commercial NAICS Cogen",C4892="Commercial NAICS Non-Cogen",C4892="industrial NAICS Cogen", C4892="industrial NAICS non-cogen")),FALSE,TRUE))</f>
        <v>0</v>
      </c>
      <c r="M4892">
        <f t="shared" si="229"/>
        <v>0.53605442176870743</v>
      </c>
      <c r="N4892">
        <f t="shared" si="230"/>
        <v>1</v>
      </c>
    </row>
    <row r="4893" spans="1:14" x14ac:dyDescent="0.2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s="32" t="str">
        <f t="shared" si="228"/>
        <v/>
      </c>
      <c r="J4893" t="str">
        <f>IF(K4893="natural gas",VLOOKUP(D4893,'Cross-Page Data'!$I$4:$J$13,2,FALSE),IF(K4893="solar",VLOOKUP('Form 923'!D4893,'Cross-Page Data'!$I$14:$J$117,2,FALSE),K4893))</f>
        <v>heavy or residual fuel oil</v>
      </c>
      <c r="K4893" t="str">
        <f>VLOOKUP(E4893,'Cross-Page Data'!$D$4:$F$48,3,FALSE)</f>
        <v>heavy or residual fuel oil</v>
      </c>
      <c r="L4893" t="b">
        <f>IF(AND($P$6=FALSE,OR(C4893="Commercial NAICS Cogen",C4893="Industrial NAICS Cogen",C4893="NAICS-22 Cogen")),FALSE,IF(AND($P$7=FALSE,OR(C4893="Commercial NAICS Cogen",C4893="Commercial NAICS Non-Cogen",C4893="industrial NAICS Cogen", C4893="industrial NAICS non-cogen")),FALSE,TRUE))</f>
        <v>0</v>
      </c>
      <c r="M4893">
        <f t="shared" si="229"/>
        <v>4.0160642570281126E-4</v>
      </c>
      <c r="N4893">
        <f t="shared" si="230"/>
        <v>0</v>
      </c>
    </row>
    <row r="4894" spans="1:14" x14ac:dyDescent="0.2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s="32">
        <f t="shared" si="228"/>
        <v>4934784.3684341842</v>
      </c>
      <c r="J4894" t="str">
        <f>IF(K4894="natural gas",VLOOKUP(D4894,'Cross-Page Data'!$I$4:$J$13,2,FALSE),IF(K4894="solar",VLOOKUP('Form 923'!D4894,'Cross-Page Data'!$I$14:$J$117,2,FALSE),K4894))</f>
        <v>natural gas peaker</v>
      </c>
      <c r="K4894" t="str">
        <f>VLOOKUP(E4894,'Cross-Page Data'!$D$4:$F$48,3,FALSE)</f>
        <v>natural gas</v>
      </c>
      <c r="L4894" t="b">
        <f>IF(AND($P$6=FALSE,OR(C4894="Commercial NAICS Cogen",C4894="Industrial NAICS Cogen",C4894="NAICS-22 Cogen")),FALSE,IF(AND($P$7=FALSE,OR(C4894="Commercial NAICS Cogen",C4894="Commercial NAICS Non-Cogen",C4894="industrial NAICS Cogen", C4894="industrial NAICS non-cogen")),FALSE,TRUE))</f>
        <v>0</v>
      </c>
      <c r="M4894">
        <f t="shared" si="229"/>
        <v>0.70518518518518514</v>
      </c>
      <c r="N4894">
        <f t="shared" si="230"/>
        <v>1</v>
      </c>
    </row>
    <row r="4895" spans="1:14" x14ac:dyDescent="0.2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s="32" t="str">
        <f t="shared" si="228"/>
        <v/>
      </c>
      <c r="J4895" t="str">
        <f>IF(K4895="natural gas",VLOOKUP(D4895,'Cross-Page Data'!$I$4:$J$13,2,FALSE),IF(K4895="solar",VLOOKUP('Form 923'!D4895,'Cross-Page Data'!$I$14:$J$117,2,FALSE),K4895))</f>
        <v>hard coal</v>
      </c>
      <c r="K4895" t="str">
        <f>VLOOKUP(E4895,'Cross-Page Data'!$D$4:$F$48,3,FALSE)</f>
        <v>hard coal</v>
      </c>
      <c r="L4895" t="b">
        <f>IF(AND($P$6=FALSE,OR(C4895="Commercial NAICS Cogen",C4895="Industrial NAICS Cogen",C4895="NAICS-22 Cogen")),FALSE,IF(AND($P$7=FALSE,OR(C4895="Commercial NAICS Cogen",C4895="Commercial NAICS Non-Cogen",C4895="industrial NAICS Cogen", C4895="industrial NAICS non-cogen")),FALSE,TRUE))</f>
        <v>0</v>
      </c>
      <c r="M4895">
        <f t="shared" si="229"/>
        <v>1.3605442176870747E-3</v>
      </c>
      <c r="N4895">
        <f t="shared" si="230"/>
        <v>0</v>
      </c>
    </row>
    <row r="4896" spans="1:14" x14ac:dyDescent="0.2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s="32">
        <f t="shared" si="228"/>
        <v>5149328.1683054492</v>
      </c>
      <c r="J4896" t="str">
        <f>IF(K4896="natural gas",VLOOKUP(D4896,'Cross-Page Data'!$I$4:$J$13,2,FALSE),IF(K4896="solar",VLOOKUP('Form 923'!D4896,'Cross-Page Data'!$I$14:$J$117,2,FALSE),K4896))</f>
        <v>natural gas peaker</v>
      </c>
      <c r="K4896" t="str">
        <f>VLOOKUP(E4896,'Cross-Page Data'!$D$4:$F$48,3,FALSE)</f>
        <v>natural gas</v>
      </c>
      <c r="L4896" t="b">
        <f>IF(AND($P$6=FALSE,OR(C4896="Commercial NAICS Cogen",C4896="Industrial NAICS Cogen",C4896="NAICS-22 Cogen")),FALSE,IF(AND($P$7=FALSE,OR(C4896="Commercial NAICS Cogen",C4896="Commercial NAICS Non-Cogen",C4896="industrial NAICS Cogen", C4896="industrial NAICS non-cogen")),FALSE,TRUE))</f>
        <v>0</v>
      </c>
      <c r="M4896">
        <f t="shared" si="229"/>
        <v>0.68691358024691362</v>
      </c>
      <c r="N4896">
        <f t="shared" si="230"/>
        <v>1</v>
      </c>
    </row>
    <row r="4897" spans="1:14" x14ac:dyDescent="0.2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s="32" t="str">
        <f t="shared" si="228"/>
        <v/>
      </c>
      <c r="J4897" t="str">
        <f>IF(K4897="natural gas",VLOOKUP(D4897,'Cross-Page Data'!$I$4:$J$13,2,FALSE),IF(K4897="solar",VLOOKUP('Form 923'!D4897,'Cross-Page Data'!$I$14:$J$117,2,FALSE),K4897))</f>
        <v>heavy or residual fuel oil</v>
      </c>
      <c r="K4897" t="str">
        <f>VLOOKUP(E4897,'Cross-Page Data'!$D$4:$F$48,3,FALSE)</f>
        <v>heavy or residual fuel oil</v>
      </c>
      <c r="L4897" t="b">
        <f>IF(AND($P$6=FALSE,OR(C4897="Commercial NAICS Cogen",C4897="Industrial NAICS Cogen",C4897="NAICS-22 Cogen")),FALSE,IF(AND($P$7=FALSE,OR(C4897="Commercial NAICS Cogen",C4897="Commercial NAICS Non-Cogen",C4897="industrial NAICS Cogen", C4897="industrial NAICS non-cogen")),FALSE,TRUE))</f>
        <v>0</v>
      </c>
      <c r="M4897">
        <f t="shared" si="229"/>
        <v>4.0160642570281126E-4</v>
      </c>
      <c r="N4897">
        <f t="shared" si="230"/>
        <v>0</v>
      </c>
    </row>
    <row r="4898" spans="1:14" x14ac:dyDescent="0.2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s="32">
        <f t="shared" si="228"/>
        <v>5149345.9921904597</v>
      </c>
      <c r="J4898" t="str">
        <f>IF(K4898="natural gas",VLOOKUP(D4898,'Cross-Page Data'!$I$4:$J$13,2,FALSE),IF(K4898="solar",VLOOKUP('Form 923'!D4898,'Cross-Page Data'!$I$14:$J$117,2,FALSE),K4898))</f>
        <v>biomass</v>
      </c>
      <c r="K4898" t="str">
        <f>VLOOKUP(E4898,'Cross-Page Data'!$D$4:$F$48,3,FALSE)</f>
        <v>biomass</v>
      </c>
      <c r="L4898" t="b">
        <f>IF(AND($P$6=FALSE,OR(C4898="Commercial NAICS Cogen",C4898="Industrial NAICS Cogen",C4898="NAICS-22 Cogen")),FALSE,IF(AND($P$7=FALSE,OR(C4898="Commercial NAICS Cogen",C4898="Commercial NAICS Non-Cogen",C4898="industrial NAICS Cogen", C4898="industrial NAICS non-cogen")),FALSE,TRUE))</f>
        <v>0</v>
      </c>
      <c r="M4898">
        <f t="shared" si="229"/>
        <v>0.68640350877192979</v>
      </c>
      <c r="N4898">
        <f t="shared" si="230"/>
        <v>1</v>
      </c>
    </row>
    <row r="4899" spans="1:14" x14ac:dyDescent="0.2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s="32">
        <f t="shared" si="228"/>
        <v>5149273.1645298162</v>
      </c>
      <c r="J4899" t="str">
        <f>IF(K4899="natural gas",VLOOKUP(D4899,'Cross-Page Data'!$I$4:$J$13,2,FALSE),IF(K4899="solar",VLOOKUP('Form 923'!D4899,'Cross-Page Data'!$I$14:$J$117,2,FALSE),K4899))</f>
        <v>biomass</v>
      </c>
      <c r="K4899" t="str">
        <f>VLOOKUP(E4899,'Cross-Page Data'!$D$4:$F$48,3,FALSE)</f>
        <v>biomass</v>
      </c>
      <c r="L4899" t="b">
        <f>IF(AND($P$6=FALSE,OR(C4899="Commercial NAICS Cogen",C4899="Industrial NAICS Cogen",C4899="NAICS-22 Cogen")),FALSE,IF(AND($P$7=FALSE,OR(C4899="Commercial NAICS Cogen",C4899="Commercial NAICS Non-Cogen",C4899="industrial NAICS Cogen", C4899="industrial NAICS non-cogen")),FALSE,TRUE))</f>
        <v>0</v>
      </c>
      <c r="M4899">
        <f t="shared" si="229"/>
        <v>0.6875</v>
      </c>
      <c r="N4899">
        <f t="shared" si="230"/>
        <v>1</v>
      </c>
    </row>
    <row r="4900" spans="1:14" x14ac:dyDescent="0.2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s="32">
        <f t="shared" si="228"/>
        <v>8902188.0886828005</v>
      </c>
      <c r="J4900" t="str">
        <f>IF(K4900="natural gas",VLOOKUP(D4900,'Cross-Page Data'!$I$4:$J$13,2,FALSE),IF(K4900="solar",VLOOKUP('Form 923'!D4900,'Cross-Page Data'!$I$14:$J$117,2,FALSE),K4900))</f>
        <v>hydro</v>
      </c>
      <c r="K4900" t="str">
        <f>VLOOKUP(E4900,'Cross-Page Data'!$D$4:$F$48,3,FALSE)</f>
        <v>hydro</v>
      </c>
      <c r="L4900" t="b">
        <f>IF(AND($P$6=FALSE,OR(C4900="Commercial NAICS Cogen",C4900="Industrial NAICS Cogen",C4900="NAICS-22 Cogen")),FALSE,IF(AND($P$7=FALSE,OR(C4900="Commercial NAICS Cogen",C4900="Commercial NAICS Non-Cogen",C4900="industrial NAICS Cogen", C4900="industrial NAICS non-cogen")),FALSE,TRUE))</f>
        <v>1</v>
      </c>
      <c r="M4900">
        <f t="shared" si="229"/>
        <v>4.7002724795640327E-2</v>
      </c>
      <c r="N4900">
        <f t="shared" si="230"/>
        <v>0</v>
      </c>
    </row>
    <row r="4901" spans="1:14" x14ac:dyDescent="0.2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s="32">
        <f t="shared" si="228"/>
        <v>8901988.3339719828</v>
      </c>
      <c r="J4901" t="str">
        <f>IF(K4901="natural gas",VLOOKUP(D4901,'Cross-Page Data'!$I$4:$J$13,2,FALSE),IF(K4901="solar",VLOOKUP('Form 923'!D4901,'Cross-Page Data'!$I$14:$J$117,2,FALSE),K4901))</f>
        <v>hydro</v>
      </c>
      <c r="K4901" t="str">
        <f>VLOOKUP(E4901,'Cross-Page Data'!$D$4:$F$48,3,FALSE)</f>
        <v>hydro</v>
      </c>
      <c r="L4901" t="b">
        <f>IF(AND($P$6=FALSE,OR(C4901="Commercial NAICS Cogen",C4901="Industrial NAICS Cogen",C4901="NAICS-22 Cogen")),FALSE,IF(AND($P$7=FALSE,OR(C4901="Commercial NAICS Cogen",C4901="Commercial NAICS Non-Cogen",C4901="industrial NAICS Cogen", C4901="industrial NAICS non-cogen")),FALSE,TRUE))</f>
        <v>1</v>
      </c>
      <c r="M4901">
        <f t="shared" si="229"/>
        <v>0.6634877384196185</v>
      </c>
      <c r="N4901">
        <f t="shared" si="230"/>
        <v>1</v>
      </c>
    </row>
    <row r="4902" spans="1:14" x14ac:dyDescent="0.2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s="32">
        <f t="shared" si="228"/>
        <v>5863563.6633365005</v>
      </c>
      <c r="J4902" t="str">
        <f>IF(K4902="natural gas",VLOOKUP(D4902,'Cross-Page Data'!$I$4:$J$13,2,FALSE),IF(K4902="solar",VLOOKUP('Form 923'!D4902,'Cross-Page Data'!$I$14:$J$117,2,FALSE),K4902))</f>
        <v>heavy or residual fuel oil</v>
      </c>
      <c r="K4902" t="str">
        <f>VLOOKUP(E4902,'Cross-Page Data'!$D$4:$F$48,3,FALSE)</f>
        <v>heavy or residual fuel oil</v>
      </c>
      <c r="L4902" t="b">
        <f>IF(AND($P$6=FALSE,OR(C4902="Commercial NAICS Cogen",C4902="Industrial NAICS Cogen",C4902="NAICS-22 Cogen")),FALSE,IF(AND($P$7=FALSE,OR(C4902="Commercial NAICS Cogen",C4902="Commercial NAICS Non-Cogen",C4902="industrial NAICS Cogen", C4902="industrial NAICS non-cogen")),FALSE,TRUE))</f>
        <v>0</v>
      </c>
      <c r="M4902">
        <f t="shared" si="229"/>
        <v>0.51445783132530121</v>
      </c>
      <c r="N4902">
        <f t="shared" si="230"/>
        <v>1</v>
      </c>
    </row>
    <row r="4903" spans="1:14" x14ac:dyDescent="0.2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s="32">
        <f t="shared" si="228"/>
        <v>5862598.5935502611</v>
      </c>
      <c r="J4903" t="str">
        <f>IF(K4903="natural gas",VLOOKUP(D4903,'Cross-Page Data'!$I$4:$J$13,2,FALSE),IF(K4903="solar",VLOOKUP('Form 923'!D4903,'Cross-Page Data'!$I$14:$J$117,2,FALSE),K4903))</f>
        <v>natural gas nonpeaker</v>
      </c>
      <c r="K4903" t="str">
        <f>VLOOKUP(E4903,'Cross-Page Data'!$D$4:$F$48,3,FALSE)</f>
        <v>natural gas</v>
      </c>
      <c r="L4903" t="b">
        <f>IF(AND($P$6=FALSE,OR(C4903="Commercial NAICS Cogen",C4903="Industrial NAICS Cogen",C4903="NAICS-22 Cogen")),FALSE,IF(AND($P$7=FALSE,OR(C4903="Commercial NAICS Cogen",C4903="Commercial NAICS Non-Cogen",C4903="industrial NAICS Cogen", C4903="industrial NAICS non-cogen")),FALSE,TRUE))</f>
        <v>0</v>
      </c>
      <c r="M4903">
        <f t="shared" si="229"/>
        <v>0.49023255813953487</v>
      </c>
      <c r="N4903">
        <f t="shared" si="230"/>
        <v>1</v>
      </c>
    </row>
    <row r="4904" spans="1:14" x14ac:dyDescent="0.2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s="32" t="str">
        <f t="shared" si="228"/>
        <v/>
      </c>
      <c r="J4904" t="str">
        <f>IF(K4904="natural gas",VLOOKUP(D4904,'Cross-Page Data'!$I$4:$J$13,2,FALSE),IF(K4904="solar",VLOOKUP('Form 923'!D4904,'Cross-Page Data'!$I$14:$J$117,2,FALSE),K4904))</f>
        <v>heavy or residual fuel oil</v>
      </c>
      <c r="K4904" t="str">
        <f>VLOOKUP(E4904,'Cross-Page Data'!$D$4:$F$48,3,FALSE)</f>
        <v>heavy or residual fuel oil</v>
      </c>
      <c r="L4904" t="b">
        <f>IF(AND($P$6=FALSE,OR(C4904="Commercial NAICS Cogen",C4904="Industrial NAICS Cogen",C4904="NAICS-22 Cogen")),FALSE,IF(AND($P$7=FALSE,OR(C4904="Commercial NAICS Cogen",C4904="Commercial NAICS Non-Cogen",C4904="industrial NAICS Cogen", C4904="industrial NAICS non-cogen")),FALSE,TRUE))</f>
        <v>0</v>
      </c>
      <c r="M4904">
        <f t="shared" si="229"/>
        <v>4.0160642570281126E-4</v>
      </c>
      <c r="N4904">
        <f t="shared" si="230"/>
        <v>0</v>
      </c>
    </row>
    <row r="4905" spans="1:14" x14ac:dyDescent="0.2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s="32">
        <f t="shared" si="228"/>
        <v>5830871.548181029</v>
      </c>
      <c r="J4905" t="str">
        <f>IF(K4905="natural gas",VLOOKUP(D4905,'Cross-Page Data'!$I$4:$J$13,2,FALSE),IF(K4905="solar",VLOOKUP('Form 923'!D4905,'Cross-Page Data'!$I$14:$J$117,2,FALSE),K4905))</f>
        <v>natural gas nonpeaker</v>
      </c>
      <c r="K4905" t="str">
        <f>VLOOKUP(E4905,'Cross-Page Data'!$D$4:$F$48,3,FALSE)</f>
        <v>natural gas</v>
      </c>
      <c r="L4905" t="b">
        <f>IF(AND($P$6=FALSE,OR(C4905="Commercial NAICS Cogen",C4905="Industrial NAICS Cogen",C4905="NAICS-22 Cogen")),FALSE,IF(AND($P$7=FALSE,OR(C4905="Commercial NAICS Cogen",C4905="Commercial NAICS Non-Cogen",C4905="industrial NAICS Cogen", C4905="industrial NAICS non-cogen")),FALSE,TRUE))</f>
        <v>0</v>
      </c>
      <c r="M4905">
        <f t="shared" si="229"/>
        <v>0.49209302325581394</v>
      </c>
      <c r="N4905">
        <f t="shared" si="230"/>
        <v>1</v>
      </c>
    </row>
    <row r="4906" spans="1:14" x14ac:dyDescent="0.2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s="32">
        <f t="shared" si="228"/>
        <v>8901919.6314307656</v>
      </c>
      <c r="J4906" t="str">
        <f>IF(K4906="natural gas",VLOOKUP(D4906,'Cross-Page Data'!$I$4:$J$13,2,FALSE),IF(K4906="solar",VLOOKUP('Form 923'!D4906,'Cross-Page Data'!$I$14:$J$117,2,FALSE),K4906))</f>
        <v>hydro</v>
      </c>
      <c r="K4906" t="str">
        <f>VLOOKUP(E4906,'Cross-Page Data'!$D$4:$F$48,3,FALSE)</f>
        <v>hydro</v>
      </c>
      <c r="L4906" t="b">
        <f>IF(AND($P$6=FALSE,OR(C4906="Commercial NAICS Cogen",C4906="Industrial NAICS Cogen",C4906="NAICS-22 Cogen")),FALSE,IF(AND($P$7=FALSE,OR(C4906="Commercial NAICS Cogen",C4906="Commercial NAICS Non-Cogen",C4906="industrial NAICS Cogen", C4906="industrial NAICS non-cogen")),FALSE,TRUE))</f>
        <v>1</v>
      </c>
      <c r="M4906">
        <f t="shared" si="229"/>
        <v>0.8303814713896458</v>
      </c>
      <c r="N4906">
        <f t="shared" si="230"/>
        <v>1</v>
      </c>
    </row>
    <row r="4907" spans="1:14" x14ac:dyDescent="0.2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s="32" t="str">
        <f t="shared" si="228"/>
        <v/>
      </c>
      <c r="J4907" t="str">
        <f>IF(K4907="natural gas",VLOOKUP(D4907,'Cross-Page Data'!$I$4:$J$13,2,FALSE),IF(K4907="solar",VLOOKUP('Form 923'!D4907,'Cross-Page Data'!$I$14:$J$117,2,FALSE),K4907))</f>
        <v>natural gas peaker</v>
      </c>
      <c r="K4907" t="str">
        <f>VLOOKUP(E4907,'Cross-Page Data'!$D$4:$F$48,3,FALSE)</f>
        <v>natural gas</v>
      </c>
      <c r="L4907" t="b">
        <f>IF(AND($P$6=FALSE,OR(C4907="Commercial NAICS Cogen",C4907="Industrial NAICS Cogen",C4907="NAICS-22 Cogen")),FALSE,IF(AND($P$7=FALSE,OR(C4907="Commercial NAICS Cogen",C4907="Commercial NAICS Non-Cogen",C4907="industrial NAICS Cogen", C4907="industrial NAICS non-cogen")),FALSE,TRUE))</f>
        <v>1</v>
      </c>
      <c r="M4907">
        <f t="shared" si="229"/>
        <v>4.9382716049382717E-4</v>
      </c>
      <c r="N4907">
        <f t="shared" si="230"/>
        <v>0</v>
      </c>
    </row>
    <row r="4908" spans="1:14" x14ac:dyDescent="0.2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s="32">
        <f t="shared" si="228"/>
        <v>16271290.713929201</v>
      </c>
      <c r="J4908" t="str">
        <f>IF(K4908="natural gas",VLOOKUP(D4908,'Cross-Page Data'!$I$4:$J$13,2,FALSE),IF(K4908="solar",VLOOKUP('Form 923'!D4908,'Cross-Page Data'!$I$14:$J$117,2,FALSE),K4908))</f>
        <v>biomass</v>
      </c>
      <c r="K4908" t="str">
        <f>VLOOKUP(E4908,'Cross-Page Data'!$D$4:$F$48,3,FALSE)</f>
        <v>biomass</v>
      </c>
      <c r="L4908" t="b">
        <f>IF(AND($P$6=FALSE,OR(C4908="Commercial NAICS Cogen",C4908="Industrial NAICS Cogen",C4908="NAICS-22 Cogen")),FALSE,IF(AND($P$7=FALSE,OR(C4908="Commercial NAICS Cogen",C4908="Commercial NAICS Non-Cogen",C4908="industrial NAICS Cogen", C4908="industrial NAICS non-cogen")),FALSE,TRUE))</f>
        <v>1</v>
      </c>
      <c r="M4908">
        <f t="shared" si="229"/>
        <v>8.9912280701754388E-2</v>
      </c>
      <c r="N4908">
        <f t="shared" si="230"/>
        <v>1</v>
      </c>
    </row>
    <row r="4909" spans="1:14" x14ac:dyDescent="0.2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s="32">
        <f t="shared" si="228"/>
        <v>15868295.259801857</v>
      </c>
      <c r="J4909" t="str">
        <f>IF(K4909="natural gas",VLOOKUP(D4909,'Cross-Page Data'!$I$4:$J$13,2,FALSE),IF(K4909="solar",VLOOKUP('Form 923'!D4909,'Cross-Page Data'!$I$14:$J$117,2,FALSE),K4909))</f>
        <v>biomass</v>
      </c>
      <c r="K4909" t="str">
        <f>VLOOKUP(E4909,'Cross-Page Data'!$D$4:$F$48,3,FALSE)</f>
        <v>biomass</v>
      </c>
      <c r="L4909" t="b">
        <f>IF(AND($P$6=FALSE,OR(C4909="Commercial NAICS Cogen",C4909="Industrial NAICS Cogen",C4909="NAICS-22 Cogen")),FALSE,IF(AND($P$7=FALSE,OR(C4909="Commercial NAICS Cogen",C4909="Commercial NAICS Non-Cogen",C4909="industrial NAICS Cogen", C4909="industrial NAICS non-cogen")),FALSE,TRUE))</f>
        <v>1</v>
      </c>
      <c r="M4909">
        <f t="shared" si="229"/>
        <v>9.8684210526315791E-2</v>
      </c>
      <c r="N4909">
        <f t="shared" si="230"/>
        <v>1</v>
      </c>
    </row>
    <row r="4910" spans="1:14" x14ac:dyDescent="0.2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s="32" t="str">
        <f t="shared" si="228"/>
        <v/>
      </c>
      <c r="J4910" t="str">
        <f>IF(K4910="natural gas",VLOOKUP(D4910,'Cross-Page Data'!$I$4:$J$13,2,FALSE),IF(K4910="solar",VLOOKUP('Form 923'!D4910,'Cross-Page Data'!$I$14:$J$117,2,FALSE),K4910))</f>
        <v>crude oil</v>
      </c>
      <c r="K4910" t="str">
        <f>VLOOKUP(E4910,'Cross-Page Data'!$D$4:$F$48,3,FALSE)</f>
        <v>crude oil</v>
      </c>
      <c r="L4910" t="b">
        <f>IF(AND($P$6=FALSE,OR(C4910="Commercial NAICS Cogen",C4910="Industrial NAICS Cogen",C4910="NAICS-22 Cogen")),FALSE,IF(AND($P$7=FALSE,OR(C4910="Commercial NAICS Cogen",C4910="Commercial NAICS Non-Cogen",C4910="industrial NAICS Cogen", C4910="industrial NAICS non-cogen")),FALSE,TRUE))</f>
        <v>1</v>
      </c>
      <c r="M4910">
        <f t="shared" si="229"/>
        <v>2.0833333333333332E-2</v>
      </c>
      <c r="N4910">
        <f t="shared" si="230"/>
        <v>0</v>
      </c>
    </row>
    <row r="4911" spans="1:14" x14ac:dyDescent="0.2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s="32">
        <f t="shared" si="228"/>
        <v>8901994.3629811965</v>
      </c>
      <c r="J4911" t="str">
        <f>IF(K4911="natural gas",VLOOKUP(D4911,'Cross-Page Data'!$I$4:$J$13,2,FALSE),IF(K4911="solar",VLOOKUP('Form 923'!D4911,'Cross-Page Data'!$I$14:$J$117,2,FALSE),K4911))</f>
        <v>hydro</v>
      </c>
      <c r="K4911" t="str">
        <f>VLOOKUP(E4911,'Cross-Page Data'!$D$4:$F$48,3,FALSE)</f>
        <v>hydro</v>
      </c>
      <c r="L4911" t="b">
        <f>IF(AND($P$6=FALSE,OR(C4911="Commercial NAICS Cogen",C4911="Industrial NAICS Cogen",C4911="NAICS-22 Cogen")),FALSE,IF(AND($P$7=FALSE,OR(C4911="Commercial NAICS Cogen",C4911="Commercial NAICS Non-Cogen",C4911="industrial NAICS Cogen", C4911="industrial NAICS non-cogen")),FALSE,TRUE))</f>
        <v>1</v>
      </c>
      <c r="M4911">
        <f t="shared" si="229"/>
        <v>0.60967302452316074</v>
      </c>
      <c r="N4911">
        <f t="shared" si="230"/>
        <v>1</v>
      </c>
    </row>
    <row r="4912" spans="1:14" x14ac:dyDescent="0.2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s="32">
        <f t="shared" si="228"/>
        <v>8902024.8467247505</v>
      </c>
      <c r="J4912" t="str">
        <f>IF(K4912="natural gas",VLOOKUP(D4912,'Cross-Page Data'!$I$4:$J$13,2,FALSE),IF(K4912="solar",VLOOKUP('Form 923'!D4912,'Cross-Page Data'!$I$14:$J$117,2,FALSE),K4912))</f>
        <v>hydro</v>
      </c>
      <c r="K4912" t="str">
        <f>VLOOKUP(E4912,'Cross-Page Data'!$D$4:$F$48,3,FALSE)</f>
        <v>hydro</v>
      </c>
      <c r="L4912" t="b">
        <f>IF(AND($P$6=FALSE,OR(C4912="Commercial NAICS Cogen",C4912="Industrial NAICS Cogen",C4912="NAICS-22 Cogen")),FALSE,IF(AND($P$7=FALSE,OR(C4912="Commercial NAICS Cogen",C4912="Commercial NAICS Non-Cogen",C4912="industrial NAICS Cogen", C4912="industrial NAICS non-cogen")),FALSE,TRUE))</f>
        <v>1</v>
      </c>
      <c r="M4912">
        <f t="shared" si="229"/>
        <v>0.20435967302452315</v>
      </c>
      <c r="N4912">
        <f t="shared" si="230"/>
        <v>1</v>
      </c>
    </row>
    <row r="4913" spans="1:14" x14ac:dyDescent="0.2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s="32">
        <f t="shared" si="228"/>
        <v>8901987.1212420501</v>
      </c>
      <c r="J4913" t="str">
        <f>IF(K4913="natural gas",VLOOKUP(D4913,'Cross-Page Data'!$I$4:$J$13,2,FALSE),IF(K4913="solar",VLOOKUP('Form 923'!D4913,'Cross-Page Data'!$I$14:$J$117,2,FALSE),K4913))</f>
        <v>hydro</v>
      </c>
      <c r="K4913" t="str">
        <f>VLOOKUP(E4913,'Cross-Page Data'!$D$4:$F$48,3,FALSE)</f>
        <v>hydro</v>
      </c>
      <c r="L4913" t="b">
        <f>IF(AND($P$6=FALSE,OR(C4913="Commercial NAICS Cogen",C4913="Industrial NAICS Cogen",C4913="NAICS-22 Cogen")),FALSE,IF(AND($P$7=FALSE,OR(C4913="Commercial NAICS Cogen",C4913="Commercial NAICS Non-Cogen",C4913="industrial NAICS Cogen", C4913="industrial NAICS non-cogen")),FALSE,TRUE))</f>
        <v>1</v>
      </c>
      <c r="M4913">
        <f t="shared" si="229"/>
        <v>0.67506811989100812</v>
      </c>
      <c r="N4913">
        <f t="shared" si="230"/>
        <v>1</v>
      </c>
    </row>
    <row r="4914" spans="1:14" x14ac:dyDescent="0.2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s="32">
        <f t="shared" si="228"/>
        <v>11736868.901145523</v>
      </c>
      <c r="J4914" t="str">
        <f>IF(K4914="natural gas",VLOOKUP(D4914,'Cross-Page Data'!$I$4:$J$13,2,FALSE),IF(K4914="solar",VLOOKUP('Form 923'!D4914,'Cross-Page Data'!$I$14:$J$117,2,FALSE),K4914))</f>
        <v>biomass</v>
      </c>
      <c r="K4914" t="str">
        <f>VLOOKUP(E4914,'Cross-Page Data'!$D$4:$F$48,3,FALSE)</f>
        <v>biomass</v>
      </c>
      <c r="L4914" t="b">
        <f>IF(AND($P$6=FALSE,OR(C4914="Commercial NAICS Cogen",C4914="Industrial NAICS Cogen",C4914="NAICS-22 Cogen")),FALSE,IF(AND($P$7=FALSE,OR(C4914="Commercial NAICS Cogen",C4914="Commercial NAICS Non-Cogen",C4914="industrial NAICS Cogen", C4914="industrial NAICS non-cogen")),FALSE,TRUE))</f>
        <v>1</v>
      </c>
      <c r="M4914">
        <f t="shared" si="229"/>
        <v>0.3125</v>
      </c>
      <c r="N4914">
        <f t="shared" si="230"/>
        <v>1</v>
      </c>
    </row>
    <row r="4915" spans="1:14" x14ac:dyDescent="0.2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s="32">
        <f t="shared" si="228"/>
        <v>8901978.0517545044</v>
      </c>
      <c r="J4915" t="str">
        <f>IF(K4915="natural gas",VLOOKUP(D4915,'Cross-Page Data'!$I$4:$J$13,2,FALSE),IF(K4915="solar",VLOOKUP('Form 923'!D4915,'Cross-Page Data'!$I$14:$J$117,2,FALSE),K4915))</f>
        <v>hydro</v>
      </c>
      <c r="K4915" t="str">
        <f>VLOOKUP(E4915,'Cross-Page Data'!$D$4:$F$48,3,FALSE)</f>
        <v>hydro</v>
      </c>
      <c r="L4915" t="b">
        <f>IF(AND($P$6=FALSE,OR(C4915="Commercial NAICS Cogen",C4915="Industrial NAICS Cogen",C4915="NAICS-22 Cogen")),FALSE,IF(AND($P$7=FALSE,OR(C4915="Commercial NAICS Cogen",C4915="Commercial NAICS Non-Cogen",C4915="industrial NAICS Cogen", C4915="industrial NAICS non-cogen")),FALSE,TRUE))</f>
        <v>1</v>
      </c>
      <c r="M4915">
        <f t="shared" si="229"/>
        <v>0.71934604904632149</v>
      </c>
      <c r="N4915">
        <f t="shared" si="230"/>
        <v>1</v>
      </c>
    </row>
    <row r="4916" spans="1:14" x14ac:dyDescent="0.2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s="32">
        <f t="shared" si="228"/>
        <v>8902102.6072329693</v>
      </c>
      <c r="J4916" t="str">
        <f>IF(K4916="natural gas",VLOOKUP(D4916,'Cross-Page Data'!$I$4:$J$13,2,FALSE),IF(K4916="solar",VLOOKUP('Form 923'!D4916,'Cross-Page Data'!$I$14:$J$117,2,FALSE),K4916))</f>
        <v>hydro</v>
      </c>
      <c r="K4916" t="str">
        <f>VLOOKUP(E4916,'Cross-Page Data'!$D$4:$F$48,3,FALSE)</f>
        <v>hydro</v>
      </c>
      <c r="L4916" t="b">
        <f>IF(AND($P$6=FALSE,OR(C4916="Commercial NAICS Cogen",C4916="Industrial NAICS Cogen",C4916="NAICS-22 Cogen")),FALSE,IF(AND($P$7=FALSE,OR(C4916="Commercial NAICS Cogen",C4916="Commercial NAICS Non-Cogen",C4916="industrial NAICS Cogen", C4916="industrial NAICS non-cogen")),FALSE,TRUE))</f>
        <v>1</v>
      </c>
      <c r="M4916">
        <f t="shared" si="229"/>
        <v>8.9918256130790186E-2</v>
      </c>
      <c r="N4916">
        <f t="shared" si="230"/>
        <v>1</v>
      </c>
    </row>
    <row r="4917" spans="1:14" x14ac:dyDescent="0.2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s="32">
        <f t="shared" si="228"/>
        <v>8901661.1295681056</v>
      </c>
      <c r="J4917" t="str">
        <f>IF(K4917="natural gas",VLOOKUP(D4917,'Cross-Page Data'!$I$4:$J$13,2,FALSE),IF(K4917="solar",VLOOKUP('Form 923'!D4917,'Cross-Page Data'!$I$14:$J$117,2,FALSE),K4917))</f>
        <v>hydro</v>
      </c>
      <c r="K4917" t="str">
        <f>VLOOKUP(E4917,'Cross-Page Data'!$D$4:$F$48,3,FALSE)</f>
        <v>hydro</v>
      </c>
      <c r="L4917" t="b">
        <f>IF(AND($P$6=FALSE,OR(C4917="Commercial NAICS Cogen",C4917="Industrial NAICS Cogen",C4917="NAICS-22 Cogen")),FALSE,IF(AND($P$7=FALSE,OR(C4917="Commercial NAICS Cogen",C4917="Commercial NAICS Non-Cogen",C4917="industrial NAICS Cogen", C4917="industrial NAICS non-cogen")),FALSE,TRUE))</f>
        <v>1</v>
      </c>
      <c r="M4917">
        <f t="shared" si="229"/>
        <v>0.9073569482288828</v>
      </c>
      <c r="N4917">
        <f t="shared" si="230"/>
        <v>1</v>
      </c>
    </row>
    <row r="4918" spans="1:14" x14ac:dyDescent="0.2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s="32">
        <f t="shared" si="228"/>
        <v>8902075.8890590426</v>
      </c>
      <c r="J4918" t="str">
        <f>IF(K4918="natural gas",VLOOKUP(D4918,'Cross-Page Data'!$I$4:$J$13,2,FALSE),IF(K4918="solar",VLOOKUP('Form 923'!D4918,'Cross-Page Data'!$I$14:$J$117,2,FALSE),K4918))</f>
        <v>hydro</v>
      </c>
      <c r="K4918" t="str">
        <f>VLOOKUP(E4918,'Cross-Page Data'!$D$4:$F$48,3,FALSE)</f>
        <v>hydro</v>
      </c>
      <c r="L4918" t="b">
        <f>IF(AND($P$6=FALSE,OR(C4918="Commercial NAICS Cogen",C4918="Industrial NAICS Cogen",C4918="NAICS-22 Cogen")),FALSE,IF(AND($P$7=FALSE,OR(C4918="Commercial NAICS Cogen",C4918="Commercial NAICS Non-Cogen",C4918="industrial NAICS Cogen", C4918="industrial NAICS non-cogen")),FALSE,TRUE))</f>
        <v>1</v>
      </c>
      <c r="M4918">
        <f t="shared" si="229"/>
        <v>0.11239782016348773</v>
      </c>
      <c r="N4918">
        <f t="shared" si="230"/>
        <v>1</v>
      </c>
    </row>
    <row r="4919" spans="1:14" x14ac:dyDescent="0.2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s="32">
        <f t="shared" si="228"/>
        <v>8901801.8018018026</v>
      </c>
      <c r="J4919" t="str">
        <f>IF(K4919="natural gas",VLOOKUP(D4919,'Cross-Page Data'!$I$4:$J$13,2,FALSE),IF(K4919="solar",VLOOKUP('Form 923'!D4919,'Cross-Page Data'!$I$14:$J$117,2,FALSE),K4919))</f>
        <v>hydro</v>
      </c>
      <c r="K4919" t="str">
        <f>VLOOKUP(E4919,'Cross-Page Data'!$D$4:$F$48,3,FALSE)</f>
        <v>hydro</v>
      </c>
      <c r="L4919" t="b">
        <f>IF(AND($P$6=FALSE,OR(C4919="Commercial NAICS Cogen",C4919="Industrial NAICS Cogen",C4919="NAICS-22 Cogen")),FALSE,IF(AND($P$7=FALSE,OR(C4919="Commercial NAICS Cogen",C4919="Commercial NAICS Non-Cogen",C4919="industrial NAICS Cogen", C4919="industrial NAICS non-cogen")),FALSE,TRUE))</f>
        <v>1</v>
      </c>
      <c r="M4919">
        <f t="shared" si="229"/>
        <v>0.88215258855585832</v>
      </c>
      <c r="N4919">
        <f t="shared" si="230"/>
        <v>1</v>
      </c>
    </row>
    <row r="4920" spans="1:14" x14ac:dyDescent="0.2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s="32">
        <f t="shared" si="228"/>
        <v>8902023.4291799776</v>
      </c>
      <c r="J4920" t="str">
        <f>IF(K4920="natural gas",VLOOKUP(D4920,'Cross-Page Data'!$I$4:$J$13,2,FALSE),IF(K4920="solar",VLOOKUP('Form 923'!D4920,'Cross-Page Data'!$I$14:$J$117,2,FALSE),K4920))</f>
        <v>hydro</v>
      </c>
      <c r="K4920" t="str">
        <f>VLOOKUP(E4920,'Cross-Page Data'!$D$4:$F$48,3,FALSE)</f>
        <v>hydro</v>
      </c>
      <c r="L4920" t="b">
        <f>IF(AND($P$6=FALSE,OR(C4920="Commercial NAICS Cogen",C4920="Industrial NAICS Cogen",C4920="NAICS-22 Cogen")),FALSE,IF(AND($P$7=FALSE,OR(C4920="Commercial NAICS Cogen",C4920="Commercial NAICS Non-Cogen",C4920="industrial NAICS Cogen", C4920="industrial NAICS non-cogen")),FALSE,TRUE))</f>
        <v>1</v>
      </c>
      <c r="M4920">
        <f t="shared" si="229"/>
        <v>0.21321525885558584</v>
      </c>
      <c r="N4920">
        <f t="shared" si="230"/>
        <v>1</v>
      </c>
    </row>
    <row r="4921" spans="1:14" x14ac:dyDescent="0.2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s="32">
        <f t="shared" si="228"/>
        <v>8901988.9687447753</v>
      </c>
      <c r="J4921" t="str">
        <f>IF(K4921="natural gas",VLOOKUP(D4921,'Cross-Page Data'!$I$4:$J$13,2,FALSE),IF(K4921="solar",VLOOKUP('Form 923'!D4921,'Cross-Page Data'!$I$14:$J$117,2,FALSE),K4921))</f>
        <v>hydro</v>
      </c>
      <c r="K4921" t="str">
        <f>VLOOKUP(E4921,'Cross-Page Data'!$D$4:$F$48,3,FALSE)</f>
        <v>hydro</v>
      </c>
      <c r="L4921" t="b">
        <f>IF(AND($P$6=FALSE,OR(C4921="Commercial NAICS Cogen",C4921="Industrial NAICS Cogen",C4921="NAICS-22 Cogen")),FALSE,IF(AND($P$7=FALSE,OR(C4921="Commercial NAICS Cogen",C4921="Commercial NAICS Non-Cogen",C4921="industrial NAICS Cogen", C4921="industrial NAICS non-cogen")),FALSE,TRUE))</f>
        <v>1</v>
      </c>
      <c r="M4921">
        <f t="shared" si="229"/>
        <v>0.65940054495912803</v>
      </c>
      <c r="N4921">
        <f t="shared" si="230"/>
        <v>1</v>
      </c>
    </row>
    <row r="4922" spans="1:14" ht="26.25" x14ac:dyDescent="0.2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s="32" t="str">
        <f t="shared" si="228"/>
        <v/>
      </c>
      <c r="J4922" t="str">
        <f>IF(K4922="natural gas",VLOOKUP(D4922,'Cross-Page Data'!$I$4:$J$13,2,FALSE),IF(K4922="solar",VLOOKUP('Form 923'!D4922,'Cross-Page Data'!$I$14:$J$117,2,FALSE),K4922))</f>
        <v>heavy or residual fuel oil</v>
      </c>
      <c r="K4922" t="str">
        <f>VLOOKUP(E4922,'Cross-Page Data'!$D$4:$F$48,3,FALSE)</f>
        <v>heavy or residual fuel oil</v>
      </c>
      <c r="L4922" t="b">
        <f>IF(AND($P$6=FALSE,OR(C4922="Commercial NAICS Cogen",C4922="Industrial NAICS Cogen",C4922="NAICS-22 Cogen")),FALSE,IF(AND($P$7=FALSE,OR(C4922="Commercial NAICS Cogen",C4922="Commercial NAICS Non-Cogen",C4922="industrial NAICS Cogen", C4922="industrial NAICS non-cogen")),FALSE,TRUE))</f>
        <v>0</v>
      </c>
      <c r="M4922">
        <f t="shared" si="229"/>
        <v>4.0160642570281126E-4</v>
      </c>
      <c r="N4922">
        <f t="shared" si="230"/>
        <v>0</v>
      </c>
    </row>
    <row r="4923" spans="1:14" ht="26.25" x14ac:dyDescent="0.2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s="32" t="str">
        <f t="shared" si="228"/>
        <v/>
      </c>
      <c r="J4923" t="str">
        <f>IF(K4923="natural gas",VLOOKUP(D4923,'Cross-Page Data'!$I$4:$J$13,2,FALSE),IF(K4923="solar",VLOOKUP('Form 923'!D4923,'Cross-Page Data'!$I$14:$J$117,2,FALSE),K4923))</f>
        <v>other</v>
      </c>
      <c r="K4923" t="str">
        <f>VLOOKUP(E4923,'Cross-Page Data'!$D$4:$F$48,3,FALSE)</f>
        <v>other</v>
      </c>
      <c r="L4923" t="b">
        <f>IF(AND($P$6=FALSE,OR(C4923="Commercial NAICS Cogen",C4923="Industrial NAICS Cogen",C4923="NAICS-22 Cogen")),FALSE,IF(AND($P$7=FALSE,OR(C4923="Commercial NAICS Cogen",C4923="Commercial NAICS Non-Cogen",C4923="industrial NAICS Cogen", C4923="industrial NAICS non-cogen")),FALSE,TRUE))</f>
        <v>0</v>
      </c>
      <c r="M4923">
        <f t="shared" si="229"/>
        <v>1.6233766233766235E-3</v>
      </c>
      <c r="N4923">
        <f t="shared" si="230"/>
        <v>0</v>
      </c>
    </row>
    <row r="4924" spans="1:14" ht="26.25" x14ac:dyDescent="0.2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s="32">
        <f t="shared" si="228"/>
        <v>9021495.383139465</v>
      </c>
      <c r="J4924" t="str">
        <f>IF(K4924="natural gas",VLOOKUP(D4924,'Cross-Page Data'!$I$4:$J$13,2,FALSE),IF(K4924="solar",VLOOKUP('Form 923'!D4924,'Cross-Page Data'!$I$14:$J$117,2,FALSE),K4924))</f>
        <v>natural gas peaker</v>
      </c>
      <c r="K4924" t="str">
        <f>VLOOKUP(E4924,'Cross-Page Data'!$D$4:$F$48,3,FALSE)</f>
        <v>natural gas</v>
      </c>
      <c r="L4924" t="b">
        <f>IF(AND($P$6=FALSE,OR(C4924="Commercial NAICS Cogen",C4924="Industrial NAICS Cogen",C4924="NAICS-22 Cogen")),FALSE,IF(AND($P$7=FALSE,OR(C4924="Commercial NAICS Cogen",C4924="Commercial NAICS Non-Cogen",C4924="industrial NAICS Cogen", C4924="industrial NAICS non-cogen")),FALSE,TRUE))</f>
        <v>0</v>
      </c>
      <c r="M4924">
        <f t="shared" si="229"/>
        <v>0.55654320987654315</v>
      </c>
      <c r="N4924">
        <f t="shared" si="230"/>
        <v>1</v>
      </c>
    </row>
    <row r="4925" spans="1:14" x14ac:dyDescent="0.2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s="32">
        <f t="shared" si="228"/>
        <v>10359712.230215827</v>
      </c>
      <c r="J4925" t="str">
        <f>IF(K4925="natural gas",VLOOKUP(D4925,'Cross-Page Data'!$I$4:$J$13,2,FALSE),IF(K4925="solar",VLOOKUP('Form 923'!D4925,'Cross-Page Data'!$I$14:$J$117,2,FALSE),K4925))</f>
        <v>biomass</v>
      </c>
      <c r="K4925" t="str">
        <f>VLOOKUP(E4925,'Cross-Page Data'!$D$4:$F$48,3,FALSE)</f>
        <v>biomass</v>
      </c>
      <c r="L4925" t="b">
        <f>IF(AND($P$6=FALSE,OR(C4925="Commercial NAICS Cogen",C4925="Industrial NAICS Cogen",C4925="NAICS-22 Cogen")),FALSE,IF(AND($P$7=FALSE,OR(C4925="Commercial NAICS Cogen",C4925="Commercial NAICS Non-Cogen",C4925="industrial NAICS Cogen", C4925="industrial NAICS non-cogen")),FALSE,TRUE))</f>
        <v>1</v>
      </c>
      <c r="M4925">
        <f t="shared" si="229"/>
        <v>0.46491228070175439</v>
      </c>
      <c r="N4925">
        <f t="shared" si="230"/>
        <v>1</v>
      </c>
    </row>
    <row r="4926" spans="1:14" x14ac:dyDescent="0.2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s="32">
        <f t="shared" si="228"/>
        <v>8901965.0860312786</v>
      </c>
      <c r="J4926" t="str">
        <f>IF(K4926="natural gas",VLOOKUP(D4926,'Cross-Page Data'!$I$4:$J$13,2,FALSE),IF(K4926="solar",VLOOKUP('Form 923'!D4926,'Cross-Page Data'!$I$14:$J$117,2,FALSE),K4926))</f>
        <v>hydro</v>
      </c>
      <c r="K4926" t="str">
        <f>VLOOKUP(E4926,'Cross-Page Data'!$D$4:$F$48,3,FALSE)</f>
        <v>hydro</v>
      </c>
      <c r="L4926" t="b">
        <f>IF(AND($P$6=FALSE,OR(C4926="Commercial NAICS Cogen",C4926="Industrial NAICS Cogen",C4926="NAICS-22 Cogen")),FALSE,IF(AND($P$7=FALSE,OR(C4926="Commercial NAICS Cogen",C4926="Commercial NAICS Non-Cogen",C4926="industrial NAICS Cogen", C4926="industrial NAICS non-cogen")),FALSE,TRUE))</f>
        <v>1</v>
      </c>
      <c r="M4926">
        <f t="shared" si="229"/>
        <v>0.76158038147138962</v>
      </c>
      <c r="N4926">
        <f t="shared" si="230"/>
        <v>1</v>
      </c>
    </row>
    <row r="4927" spans="1:14" ht="26.25" x14ac:dyDescent="0.2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s="32">
        <f t="shared" si="228"/>
        <v>3014285.7142857141</v>
      </c>
      <c r="J4927" t="str">
        <f>IF(K4927="natural gas",VLOOKUP(D4927,'Cross-Page Data'!$I$4:$J$13,2,FALSE),IF(K4927="solar",VLOOKUP('Form 923'!D4927,'Cross-Page Data'!$I$14:$J$117,2,FALSE),K4927))</f>
        <v>heavy or residual fuel oil</v>
      </c>
      <c r="K4927" t="str">
        <f>VLOOKUP(E4927,'Cross-Page Data'!$D$4:$F$48,3,FALSE)</f>
        <v>heavy or residual fuel oil</v>
      </c>
      <c r="L4927" t="b">
        <f>IF(AND($P$6=FALSE,OR(C4927="Commercial NAICS Cogen",C4927="Industrial NAICS Cogen",C4927="NAICS-22 Cogen")),FALSE,IF(AND($P$7=FALSE,OR(C4927="Commercial NAICS Cogen",C4927="Commercial NAICS Non-Cogen",C4927="industrial NAICS Cogen", C4927="industrial NAICS non-cogen")),FALSE,TRUE))</f>
        <v>0</v>
      </c>
      <c r="M4927">
        <f t="shared" si="229"/>
        <v>0.56867469879518073</v>
      </c>
      <c r="N4927">
        <f t="shared" si="230"/>
        <v>1</v>
      </c>
    </row>
    <row r="4928" spans="1:14" x14ac:dyDescent="0.2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s="32">
        <f t="shared" si="228"/>
        <v>268278.31248744705</v>
      </c>
      <c r="J4928" t="str">
        <f>IF(K4928="natural gas",VLOOKUP(D4928,'Cross-Page Data'!$I$4:$J$13,2,FALSE),IF(K4928="solar",VLOOKUP('Form 923'!D4928,'Cross-Page Data'!$I$14:$J$117,2,FALSE),K4928))</f>
        <v>natural gas nonpeaker</v>
      </c>
      <c r="K4928" t="str">
        <f>VLOOKUP(E4928,'Cross-Page Data'!$D$4:$F$48,3,FALSE)</f>
        <v>natural gas</v>
      </c>
      <c r="L4928" t="b">
        <f>IF(AND($P$6=FALSE,OR(C4928="Commercial NAICS Cogen",C4928="Industrial NAICS Cogen",C4928="NAICS-22 Cogen")),FALSE,IF(AND($P$7=FALSE,OR(C4928="Commercial NAICS Cogen",C4928="Commercial NAICS Non-Cogen",C4928="industrial NAICS Cogen", C4928="industrial NAICS non-cogen")),FALSE,TRUE))</f>
        <v>0</v>
      </c>
      <c r="M4928">
        <f t="shared" si="229"/>
        <v>0.73116279069767443</v>
      </c>
      <c r="N4928">
        <f t="shared" si="230"/>
        <v>1</v>
      </c>
    </row>
    <row r="4929" spans="1:14" x14ac:dyDescent="0.2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s="32">
        <f t="shared" si="228"/>
        <v>4954209.0363860857</v>
      </c>
      <c r="J4929" t="str">
        <f>IF(K4929="natural gas",VLOOKUP(D4929,'Cross-Page Data'!$I$4:$J$13,2,FALSE),IF(K4929="solar",VLOOKUP('Form 923'!D4929,'Cross-Page Data'!$I$14:$J$117,2,FALSE),K4929))</f>
        <v>other</v>
      </c>
      <c r="K4929" t="str">
        <f>VLOOKUP(E4929,'Cross-Page Data'!$D$4:$F$48,3,FALSE)</f>
        <v>other</v>
      </c>
      <c r="L4929" t="b">
        <f>IF(AND($P$6=FALSE,OR(C4929="Commercial NAICS Cogen",C4929="Industrial NAICS Cogen",C4929="NAICS-22 Cogen")),FALSE,IF(AND($P$7=FALSE,OR(C4929="Commercial NAICS Cogen",C4929="Commercial NAICS Non-Cogen",C4929="industrial NAICS Cogen", C4929="industrial NAICS non-cogen")),FALSE,TRUE))</f>
        <v>0</v>
      </c>
      <c r="M4929">
        <f t="shared" si="229"/>
        <v>0.4107142857142857</v>
      </c>
      <c r="N4929">
        <f t="shared" si="230"/>
        <v>1</v>
      </c>
    </row>
    <row r="4930" spans="1:14" x14ac:dyDescent="0.2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s="32">
        <f t="shared" si="228"/>
        <v>5783176.0835225964</v>
      </c>
      <c r="J4930" t="str">
        <f>IF(K4930="natural gas",VLOOKUP(D4930,'Cross-Page Data'!$I$4:$J$13,2,FALSE),IF(K4930="solar",VLOOKUP('Form 923'!D4930,'Cross-Page Data'!$I$14:$J$117,2,FALSE),K4930))</f>
        <v>natural gas nonpeaker</v>
      </c>
      <c r="K4930" t="str">
        <f>VLOOKUP(E4930,'Cross-Page Data'!$D$4:$F$48,3,FALSE)</f>
        <v>natural gas</v>
      </c>
      <c r="L4930" t="b">
        <f>IF(AND($P$6=FALSE,OR(C4930="Commercial NAICS Cogen",C4930="Industrial NAICS Cogen",C4930="NAICS-22 Cogen")),FALSE,IF(AND($P$7=FALSE,OR(C4930="Commercial NAICS Cogen",C4930="Commercial NAICS Non-Cogen",C4930="industrial NAICS Cogen", C4930="industrial NAICS non-cogen")),FALSE,TRUE))</f>
        <v>0</v>
      </c>
      <c r="M4930">
        <f t="shared" si="229"/>
        <v>0.49395348837209302</v>
      </c>
      <c r="N4930">
        <f t="shared" si="230"/>
        <v>1</v>
      </c>
    </row>
    <row r="4931" spans="1:14" x14ac:dyDescent="0.2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s="32" t="str">
        <f t="shared" si="228"/>
        <v/>
      </c>
      <c r="J4931" t="str">
        <f>IF(K4931="natural gas",VLOOKUP(D4931,'Cross-Page Data'!$I$4:$J$13,2,FALSE),IF(K4931="solar",VLOOKUP('Form 923'!D4931,'Cross-Page Data'!$I$14:$J$117,2,FALSE),K4931))</f>
        <v>other</v>
      </c>
      <c r="K4931" t="str">
        <f>VLOOKUP(E4931,'Cross-Page Data'!$D$4:$F$48,3,FALSE)</f>
        <v>other</v>
      </c>
      <c r="L4931" t="b">
        <f>IF(AND($P$6=FALSE,OR(C4931="Commercial NAICS Cogen",C4931="Industrial NAICS Cogen",C4931="NAICS-22 Cogen")),FALSE,IF(AND($P$7=FALSE,OR(C4931="Commercial NAICS Cogen",C4931="Commercial NAICS Non-Cogen",C4931="industrial NAICS Cogen", C4931="industrial NAICS non-cogen")),FALSE,TRUE))</f>
        <v>0</v>
      </c>
      <c r="M4931">
        <f t="shared" si="229"/>
        <v>1.6233766233766235E-3</v>
      </c>
      <c r="N4931">
        <f t="shared" si="230"/>
        <v>0</v>
      </c>
    </row>
    <row r="4932" spans="1:14" x14ac:dyDescent="0.2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s="32">
        <f t="shared" si="228"/>
        <v>8902084.5663181432</v>
      </c>
      <c r="J4932" t="str">
        <f>IF(K4932="natural gas",VLOOKUP(D4932,'Cross-Page Data'!$I$4:$J$13,2,FALSE),IF(K4932="solar",VLOOKUP('Form 923'!D4932,'Cross-Page Data'!$I$14:$J$117,2,FALSE),K4932))</f>
        <v>hydro</v>
      </c>
      <c r="K4932" t="str">
        <f>VLOOKUP(E4932,'Cross-Page Data'!$D$4:$F$48,3,FALSE)</f>
        <v>hydro</v>
      </c>
      <c r="L4932" t="b">
        <f>IF(AND($P$6=FALSE,OR(C4932="Commercial NAICS Cogen",C4932="Industrial NAICS Cogen",C4932="NAICS-22 Cogen")),FALSE,IF(AND($P$7=FALSE,OR(C4932="Commercial NAICS Cogen",C4932="Commercial NAICS Non-Cogen",C4932="industrial NAICS Cogen", C4932="industrial NAICS non-cogen")),FALSE,TRUE))</f>
        <v>1</v>
      </c>
      <c r="M4932">
        <f t="shared" si="229"/>
        <v>0.10354223433242507</v>
      </c>
      <c r="N4932">
        <f t="shared" si="230"/>
        <v>1</v>
      </c>
    </row>
    <row r="4933" spans="1:14" x14ac:dyDescent="0.2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s="32">
        <f t="shared" si="228"/>
        <v>8901986.9818430971</v>
      </c>
      <c r="J4933" t="str">
        <f>IF(K4933="natural gas",VLOOKUP(D4933,'Cross-Page Data'!$I$4:$J$13,2,FALSE),IF(K4933="solar",VLOOKUP('Form 923'!D4933,'Cross-Page Data'!$I$14:$J$117,2,FALSE),K4933))</f>
        <v>hydro</v>
      </c>
      <c r="K4933" t="str">
        <f>VLOOKUP(E4933,'Cross-Page Data'!$D$4:$F$48,3,FALSE)</f>
        <v>hydro</v>
      </c>
      <c r="L4933" t="b">
        <f>IF(AND($P$6=FALSE,OR(C4933="Commercial NAICS Cogen",C4933="Industrial NAICS Cogen",C4933="NAICS-22 Cogen")),FALSE,IF(AND($P$7=FALSE,OR(C4933="Commercial NAICS Cogen",C4933="Commercial NAICS Non-Cogen",C4933="industrial NAICS Cogen", C4933="industrial NAICS non-cogen")),FALSE,TRUE))</f>
        <v>1</v>
      </c>
      <c r="M4933">
        <f t="shared" si="229"/>
        <v>0.67847411444141692</v>
      </c>
      <c r="N4933">
        <f t="shared" si="230"/>
        <v>1</v>
      </c>
    </row>
    <row r="4934" spans="1:14" x14ac:dyDescent="0.2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s="32">
        <f t="shared" si="228"/>
        <v>4180067.9592871815</v>
      </c>
      <c r="J4934" t="str">
        <f>IF(K4934="natural gas",VLOOKUP(D4934,'Cross-Page Data'!$I$4:$J$13,2,FALSE),IF(K4934="solar",VLOOKUP('Form 923'!D4934,'Cross-Page Data'!$I$14:$J$117,2,FALSE),K4934))</f>
        <v>biomass</v>
      </c>
      <c r="K4934" t="str">
        <f>VLOOKUP(E4934,'Cross-Page Data'!$D$4:$F$48,3,FALSE)</f>
        <v>biomass</v>
      </c>
      <c r="L4934" t="b">
        <f>IF(AND($P$6=FALSE,OR(C4934="Commercial NAICS Cogen",C4934="Industrial NAICS Cogen",C4934="NAICS-22 Cogen")),FALSE,IF(AND($P$7=FALSE,OR(C4934="Commercial NAICS Cogen",C4934="Commercial NAICS Non-Cogen",C4934="industrial NAICS Cogen", C4934="industrial NAICS non-cogen")),FALSE,TRUE))</f>
        <v>0</v>
      </c>
      <c r="M4934">
        <f t="shared" si="229"/>
        <v>0.80263157894736847</v>
      </c>
      <c r="N4934">
        <f t="shared" si="230"/>
        <v>1</v>
      </c>
    </row>
    <row r="4935" spans="1:14" x14ac:dyDescent="0.2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s="32" t="str">
        <f t="shared" ref="I4935:I4998" si="231">IFERROR(F4935/G4935*10^6,"")</f>
        <v/>
      </c>
      <c r="J4935" t="str">
        <f>IF(K4935="natural gas",VLOOKUP(D4935,'Cross-Page Data'!$I$4:$J$13,2,FALSE),IF(K4935="solar",VLOOKUP('Form 923'!D4935,'Cross-Page Data'!$I$14:$J$117,2,FALSE),K4935))</f>
        <v>heavy or residual fuel oil</v>
      </c>
      <c r="K4935" t="str">
        <f>VLOOKUP(E4935,'Cross-Page Data'!$D$4:$F$48,3,FALSE)</f>
        <v>heavy or residual fuel oil</v>
      </c>
      <c r="L4935" t="b">
        <f>IF(AND($P$6=FALSE,OR(C4935="Commercial NAICS Cogen",C4935="Industrial NAICS Cogen",C4935="NAICS-22 Cogen")),FALSE,IF(AND($P$7=FALSE,OR(C4935="Commercial NAICS Cogen",C4935="Commercial NAICS Non-Cogen",C4935="industrial NAICS Cogen", C4935="industrial NAICS non-cogen")),FALSE,TRUE))</f>
        <v>0</v>
      </c>
      <c r="M4935">
        <f t="shared" ref="M4935:M4998" si="232">(COUNTIFS($J$6:$J$14148,J4935,$I$6:$I$14148,"&gt;"&amp;I4935)+1)/COUNTIFS($J$6:$J$14148,J4935)</f>
        <v>4.0160642570281126E-4</v>
      </c>
      <c r="N4935">
        <f t="shared" ref="N4935:N4998" si="233">IF(OR(M4935&gt;0.95,M4935&lt;0.05),0,1)</f>
        <v>0</v>
      </c>
    </row>
    <row r="4936" spans="1:14" x14ac:dyDescent="0.2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s="32">
        <f t="shared" si="231"/>
        <v>4180089.7262683138</v>
      </c>
      <c r="J4936" t="str">
        <f>IF(K4936="natural gas",VLOOKUP(D4936,'Cross-Page Data'!$I$4:$J$13,2,FALSE),IF(K4936="solar",VLOOKUP('Form 923'!D4936,'Cross-Page Data'!$I$14:$J$117,2,FALSE),K4936))</f>
        <v>natural gas peaker</v>
      </c>
      <c r="K4936" t="str">
        <f>VLOOKUP(E4936,'Cross-Page Data'!$D$4:$F$48,3,FALSE)</f>
        <v>natural gas</v>
      </c>
      <c r="L4936" t="b">
        <f>IF(AND($P$6=FALSE,OR(C4936="Commercial NAICS Cogen",C4936="Industrial NAICS Cogen",C4936="NAICS-22 Cogen")),FALSE,IF(AND($P$7=FALSE,OR(C4936="Commercial NAICS Cogen",C4936="Commercial NAICS Non-Cogen",C4936="industrial NAICS Cogen", C4936="industrial NAICS non-cogen")),FALSE,TRUE))</f>
        <v>0</v>
      </c>
      <c r="M4936">
        <f t="shared" si="232"/>
        <v>0.77876543209876548</v>
      </c>
      <c r="N4936">
        <f t="shared" si="233"/>
        <v>1</v>
      </c>
    </row>
    <row r="4937" spans="1:14" x14ac:dyDescent="0.2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s="32">
        <f t="shared" si="231"/>
        <v>4180232.5713674654</v>
      </c>
      <c r="J4937" t="str">
        <f>IF(K4937="natural gas",VLOOKUP(D4937,'Cross-Page Data'!$I$4:$J$13,2,FALSE),IF(K4937="solar",VLOOKUP('Form 923'!D4937,'Cross-Page Data'!$I$14:$J$117,2,FALSE),K4937))</f>
        <v>heavy or residual fuel oil</v>
      </c>
      <c r="K4937" t="str">
        <f>VLOOKUP(E4937,'Cross-Page Data'!$D$4:$F$48,3,FALSE)</f>
        <v>heavy or residual fuel oil</v>
      </c>
      <c r="L4937" t="b">
        <f>IF(AND($P$6=FALSE,OR(C4937="Commercial NAICS Cogen",C4937="Industrial NAICS Cogen",C4937="NAICS-22 Cogen")),FALSE,IF(AND($P$7=FALSE,OR(C4937="Commercial NAICS Cogen",C4937="Commercial NAICS Non-Cogen",C4937="industrial NAICS Cogen", C4937="industrial NAICS non-cogen")),FALSE,TRUE))</f>
        <v>0</v>
      </c>
      <c r="M4937">
        <f t="shared" si="232"/>
        <v>0.56224899598393574</v>
      </c>
      <c r="N4937">
        <f t="shared" si="233"/>
        <v>1</v>
      </c>
    </row>
    <row r="4938" spans="1:14" x14ac:dyDescent="0.2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s="32">
        <f t="shared" si="231"/>
        <v>4180077.3315630443</v>
      </c>
      <c r="J4938" t="str">
        <f>IF(K4938="natural gas",VLOOKUP(D4938,'Cross-Page Data'!$I$4:$J$13,2,FALSE),IF(K4938="solar",VLOOKUP('Form 923'!D4938,'Cross-Page Data'!$I$14:$J$117,2,FALSE),K4938))</f>
        <v>biomass</v>
      </c>
      <c r="K4938" t="str">
        <f>VLOOKUP(E4938,'Cross-Page Data'!$D$4:$F$48,3,FALSE)</f>
        <v>biomass</v>
      </c>
      <c r="L4938" t="b">
        <f>IF(AND($P$6=FALSE,OR(C4938="Commercial NAICS Cogen",C4938="Industrial NAICS Cogen",C4938="NAICS-22 Cogen")),FALSE,IF(AND($P$7=FALSE,OR(C4938="Commercial NAICS Cogen",C4938="Commercial NAICS Non-Cogen",C4938="industrial NAICS Cogen", C4938="industrial NAICS non-cogen")),FALSE,TRUE))</f>
        <v>0</v>
      </c>
      <c r="M4938">
        <f t="shared" si="232"/>
        <v>0.80153508771929827</v>
      </c>
      <c r="N4938">
        <f t="shared" si="233"/>
        <v>1</v>
      </c>
    </row>
    <row r="4939" spans="1:14" x14ac:dyDescent="0.2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s="32">
        <f t="shared" si="231"/>
        <v>7330970.1007776391</v>
      </c>
      <c r="J4939" t="str">
        <f>IF(K4939="natural gas",VLOOKUP(D4939,'Cross-Page Data'!$I$4:$J$13,2,FALSE),IF(K4939="solar",VLOOKUP('Form 923'!D4939,'Cross-Page Data'!$I$14:$J$117,2,FALSE),K4939))</f>
        <v>heavy or residual fuel oil</v>
      </c>
      <c r="K4939" t="str">
        <f>VLOOKUP(E4939,'Cross-Page Data'!$D$4:$F$48,3,FALSE)</f>
        <v>heavy or residual fuel oil</v>
      </c>
      <c r="L4939" t="b">
        <f>IF(AND($P$6=FALSE,OR(C4939="Commercial NAICS Cogen",C4939="Industrial NAICS Cogen",C4939="NAICS-22 Cogen")),FALSE,IF(AND($P$7=FALSE,OR(C4939="Commercial NAICS Cogen",C4939="Commercial NAICS Non-Cogen",C4939="industrial NAICS Cogen", C4939="industrial NAICS non-cogen")),FALSE,TRUE))</f>
        <v>0</v>
      </c>
      <c r="M4939">
        <f t="shared" si="232"/>
        <v>0.49518072289156628</v>
      </c>
      <c r="N4939">
        <f t="shared" si="233"/>
        <v>1</v>
      </c>
    </row>
    <row r="4940" spans="1:14" x14ac:dyDescent="0.2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s="32">
        <f t="shared" si="231"/>
        <v>7325917.0839599939</v>
      </c>
      <c r="J4940" t="str">
        <f>IF(K4940="natural gas",VLOOKUP(D4940,'Cross-Page Data'!$I$4:$J$13,2,FALSE),IF(K4940="solar",VLOOKUP('Form 923'!D4940,'Cross-Page Data'!$I$14:$J$117,2,FALSE),K4940))</f>
        <v>natural gas peaker</v>
      </c>
      <c r="K4940" t="str">
        <f>VLOOKUP(E4940,'Cross-Page Data'!$D$4:$F$48,3,FALSE)</f>
        <v>natural gas</v>
      </c>
      <c r="L4940" t="b">
        <f>IF(AND($P$6=FALSE,OR(C4940="Commercial NAICS Cogen",C4940="Industrial NAICS Cogen",C4940="NAICS-22 Cogen")),FALSE,IF(AND($P$7=FALSE,OR(C4940="Commercial NAICS Cogen",C4940="Commercial NAICS Non-Cogen",C4940="industrial NAICS Cogen", C4940="industrial NAICS non-cogen")),FALSE,TRUE))</f>
        <v>0</v>
      </c>
      <c r="M4940">
        <f t="shared" si="232"/>
        <v>0.59950617283950614</v>
      </c>
      <c r="N4940">
        <f t="shared" si="233"/>
        <v>1</v>
      </c>
    </row>
    <row r="4941" spans="1:14" x14ac:dyDescent="0.2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s="32">
        <f t="shared" si="231"/>
        <v>7325935.2441257685</v>
      </c>
      <c r="J4941" t="str">
        <f>IF(K4941="natural gas",VLOOKUP(D4941,'Cross-Page Data'!$I$4:$J$13,2,FALSE),IF(K4941="solar",VLOOKUP('Form 923'!D4941,'Cross-Page Data'!$I$14:$J$117,2,FALSE),K4941))</f>
        <v>biomass</v>
      </c>
      <c r="K4941" t="str">
        <f>VLOOKUP(E4941,'Cross-Page Data'!$D$4:$F$48,3,FALSE)</f>
        <v>biomass</v>
      </c>
      <c r="L4941" t="b">
        <f>IF(AND($P$6=FALSE,OR(C4941="Commercial NAICS Cogen",C4941="Industrial NAICS Cogen",C4941="NAICS-22 Cogen")),FALSE,IF(AND($P$7=FALSE,OR(C4941="Commercial NAICS Cogen",C4941="Commercial NAICS Non-Cogen",C4941="industrial NAICS Cogen", C4941="industrial NAICS non-cogen")),FALSE,TRUE))</f>
        <v>0</v>
      </c>
      <c r="M4941">
        <f t="shared" si="232"/>
        <v>0.5646929824561403</v>
      </c>
      <c r="N4941">
        <f t="shared" si="233"/>
        <v>1</v>
      </c>
    </row>
    <row r="4942" spans="1:14" x14ac:dyDescent="0.2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s="32">
        <f t="shared" si="231"/>
        <v>7330376.4779451778</v>
      </c>
      <c r="J4942" t="str">
        <f>IF(K4942="natural gas",VLOOKUP(D4942,'Cross-Page Data'!$I$4:$J$13,2,FALSE),IF(K4942="solar",VLOOKUP('Form 923'!D4942,'Cross-Page Data'!$I$14:$J$117,2,FALSE),K4942))</f>
        <v>heavy or residual fuel oil</v>
      </c>
      <c r="K4942" t="str">
        <f>VLOOKUP(E4942,'Cross-Page Data'!$D$4:$F$48,3,FALSE)</f>
        <v>heavy or residual fuel oil</v>
      </c>
      <c r="L4942" t="b">
        <f>IF(AND($P$6=FALSE,OR(C4942="Commercial NAICS Cogen",C4942="Industrial NAICS Cogen",C4942="NAICS-22 Cogen")),FALSE,IF(AND($P$7=FALSE,OR(C4942="Commercial NAICS Cogen",C4942="Commercial NAICS Non-Cogen",C4942="industrial NAICS Cogen", C4942="industrial NAICS non-cogen")),FALSE,TRUE))</f>
        <v>0</v>
      </c>
      <c r="M4942">
        <f t="shared" si="232"/>
        <v>0.49558232931726909</v>
      </c>
      <c r="N4942">
        <f t="shared" si="233"/>
        <v>1</v>
      </c>
    </row>
    <row r="4943" spans="1:14" x14ac:dyDescent="0.2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s="32">
        <f t="shared" si="231"/>
        <v>7326047.6130517963</v>
      </c>
      <c r="J4943" t="str">
        <f>IF(K4943="natural gas",VLOOKUP(D4943,'Cross-Page Data'!$I$4:$J$13,2,FALSE),IF(K4943="solar",VLOOKUP('Form 923'!D4943,'Cross-Page Data'!$I$14:$J$117,2,FALSE),K4943))</f>
        <v>other</v>
      </c>
      <c r="K4943" t="str">
        <f>VLOOKUP(E4943,'Cross-Page Data'!$D$4:$F$48,3,FALSE)</f>
        <v>other</v>
      </c>
      <c r="L4943" t="b">
        <f>IF(AND($P$6=FALSE,OR(C4943="Commercial NAICS Cogen",C4943="Industrial NAICS Cogen",C4943="NAICS-22 Cogen")),FALSE,IF(AND($P$7=FALSE,OR(C4943="Commercial NAICS Cogen",C4943="Commercial NAICS Non-Cogen",C4943="industrial NAICS Cogen", C4943="industrial NAICS non-cogen")),FALSE,TRUE))</f>
        <v>0</v>
      </c>
      <c r="M4943">
        <f t="shared" si="232"/>
        <v>0.30681818181818182</v>
      </c>
      <c r="N4943">
        <f t="shared" si="233"/>
        <v>1</v>
      </c>
    </row>
    <row r="4944" spans="1:14" x14ac:dyDescent="0.2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s="32">
        <f t="shared" si="231"/>
        <v>7325891.2351494981</v>
      </c>
      <c r="J4944" t="str">
        <f>IF(K4944="natural gas",VLOOKUP(D4944,'Cross-Page Data'!$I$4:$J$13,2,FALSE),IF(K4944="solar",VLOOKUP('Form 923'!D4944,'Cross-Page Data'!$I$14:$J$117,2,FALSE),K4944))</f>
        <v>biomass</v>
      </c>
      <c r="K4944" t="str">
        <f>VLOOKUP(E4944,'Cross-Page Data'!$D$4:$F$48,3,FALSE)</f>
        <v>biomass</v>
      </c>
      <c r="L4944" t="b">
        <f>IF(AND($P$6=FALSE,OR(C4944="Commercial NAICS Cogen",C4944="Industrial NAICS Cogen",C4944="NAICS-22 Cogen")),FALSE,IF(AND($P$7=FALSE,OR(C4944="Commercial NAICS Cogen",C4944="Commercial NAICS Non-Cogen",C4944="industrial NAICS Cogen", C4944="industrial NAICS non-cogen")),FALSE,TRUE))</f>
        <v>0</v>
      </c>
      <c r="M4944">
        <f t="shared" si="232"/>
        <v>0.56578947368421051</v>
      </c>
      <c r="N4944">
        <f t="shared" si="233"/>
        <v>1</v>
      </c>
    </row>
    <row r="4945" spans="1:14" x14ac:dyDescent="0.2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s="32">
        <f t="shared" si="231"/>
        <v>7325870.3985365219</v>
      </c>
      <c r="J4945" t="str">
        <f>IF(K4945="natural gas",VLOOKUP(D4945,'Cross-Page Data'!$I$4:$J$13,2,FALSE),IF(K4945="solar",VLOOKUP('Form 923'!D4945,'Cross-Page Data'!$I$14:$J$117,2,FALSE),K4945))</f>
        <v>biomass</v>
      </c>
      <c r="K4945" t="str">
        <f>VLOOKUP(E4945,'Cross-Page Data'!$D$4:$F$48,3,FALSE)</f>
        <v>biomass</v>
      </c>
      <c r="L4945" t="b">
        <f>IF(AND($P$6=FALSE,OR(C4945="Commercial NAICS Cogen",C4945="Industrial NAICS Cogen",C4945="NAICS-22 Cogen")),FALSE,IF(AND($P$7=FALSE,OR(C4945="Commercial NAICS Cogen",C4945="Commercial NAICS Non-Cogen",C4945="industrial NAICS Cogen", C4945="industrial NAICS non-cogen")),FALSE,TRUE))</f>
        <v>0</v>
      </c>
      <c r="M4945">
        <f t="shared" si="232"/>
        <v>0.56688596491228072</v>
      </c>
      <c r="N4945">
        <f t="shared" si="233"/>
        <v>1</v>
      </c>
    </row>
    <row r="4946" spans="1:14" x14ac:dyDescent="0.2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s="32">
        <f t="shared" si="231"/>
        <v>10114193.467712799</v>
      </c>
      <c r="J4946" t="str">
        <f>IF(K4946="natural gas",VLOOKUP(D4946,'Cross-Page Data'!$I$4:$J$13,2,FALSE),IF(K4946="solar",VLOOKUP('Form 923'!D4946,'Cross-Page Data'!$I$14:$J$117,2,FALSE),K4946))</f>
        <v>hard coal</v>
      </c>
      <c r="K4946" t="str">
        <f>VLOOKUP(E4946,'Cross-Page Data'!$D$4:$F$48,3,FALSE)</f>
        <v>hard coal</v>
      </c>
      <c r="L4946" t="b">
        <f>IF(AND($P$6=FALSE,OR(C4946="Commercial NAICS Cogen",C4946="Industrial NAICS Cogen",C4946="NAICS-22 Cogen")),FALSE,IF(AND($P$7=FALSE,OR(C4946="Commercial NAICS Cogen",C4946="Commercial NAICS Non-Cogen",C4946="industrial NAICS Cogen", C4946="industrial NAICS non-cogen")),FALSE,TRUE))</f>
        <v>0</v>
      </c>
      <c r="M4946">
        <f t="shared" si="232"/>
        <v>0.38639455782312926</v>
      </c>
      <c r="N4946">
        <f t="shared" si="233"/>
        <v>1</v>
      </c>
    </row>
    <row r="4947" spans="1:14" x14ac:dyDescent="0.2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s="32">
        <f t="shared" si="231"/>
        <v>10089701.600210177</v>
      </c>
      <c r="J4947" t="str">
        <f>IF(K4947="natural gas",VLOOKUP(D4947,'Cross-Page Data'!$I$4:$J$13,2,FALSE),IF(K4947="solar",VLOOKUP('Form 923'!D4947,'Cross-Page Data'!$I$14:$J$117,2,FALSE),K4947))</f>
        <v>heavy or residual fuel oil</v>
      </c>
      <c r="K4947" t="str">
        <f>VLOOKUP(E4947,'Cross-Page Data'!$D$4:$F$48,3,FALSE)</f>
        <v>heavy or residual fuel oil</v>
      </c>
      <c r="L4947" t="b">
        <f>IF(AND($P$6=FALSE,OR(C4947="Commercial NAICS Cogen",C4947="Industrial NAICS Cogen",C4947="NAICS-22 Cogen")),FALSE,IF(AND($P$7=FALSE,OR(C4947="Commercial NAICS Cogen",C4947="Commercial NAICS Non-Cogen",C4947="industrial NAICS Cogen", C4947="industrial NAICS non-cogen")),FALSE,TRUE))</f>
        <v>0</v>
      </c>
      <c r="M4947">
        <f t="shared" si="232"/>
        <v>0.39437751004016064</v>
      </c>
      <c r="N4947">
        <f t="shared" si="233"/>
        <v>1</v>
      </c>
    </row>
    <row r="4948" spans="1:14" x14ac:dyDescent="0.2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s="32">
        <f t="shared" si="231"/>
        <v>0</v>
      </c>
      <c r="J4948" t="str">
        <f>IF(K4948="natural gas",VLOOKUP(D4948,'Cross-Page Data'!$I$4:$J$13,2,FALSE),IF(K4948="solar",VLOOKUP('Form 923'!D4948,'Cross-Page Data'!$I$14:$J$117,2,FALSE),K4948))</f>
        <v>heavy or residual fuel oil</v>
      </c>
      <c r="K4948" t="str">
        <f>VLOOKUP(E4948,'Cross-Page Data'!$D$4:$F$48,3,FALSE)</f>
        <v>heavy or residual fuel oil</v>
      </c>
      <c r="L4948" t="b">
        <f>IF(AND($P$6=FALSE,OR(C4948="Commercial NAICS Cogen",C4948="Industrial NAICS Cogen",C4948="NAICS-22 Cogen")),FALSE,IF(AND($P$7=FALSE,OR(C4948="Commercial NAICS Cogen",C4948="Commercial NAICS Non-Cogen",C4948="industrial NAICS Cogen", C4948="industrial NAICS non-cogen")),FALSE,TRUE))</f>
        <v>0</v>
      </c>
      <c r="M4948">
        <f t="shared" si="232"/>
        <v>0.57188755020080317</v>
      </c>
      <c r="N4948">
        <f t="shared" si="233"/>
        <v>1</v>
      </c>
    </row>
    <row r="4949" spans="1:14" x14ac:dyDescent="0.2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s="32">
        <f t="shared" si="231"/>
        <v>0</v>
      </c>
      <c r="J4949" t="str">
        <f>IF(K4949="natural gas",VLOOKUP(D4949,'Cross-Page Data'!$I$4:$J$13,2,FALSE),IF(K4949="solar",VLOOKUP('Form 923'!D4949,'Cross-Page Data'!$I$14:$J$117,2,FALSE),K4949))</f>
        <v>natural gas nonpeaker</v>
      </c>
      <c r="K4949" t="str">
        <f>VLOOKUP(E4949,'Cross-Page Data'!$D$4:$F$48,3,FALSE)</f>
        <v>natural gas</v>
      </c>
      <c r="L4949" t="b">
        <f>IF(AND($P$6=FALSE,OR(C4949="Commercial NAICS Cogen",C4949="Industrial NAICS Cogen",C4949="NAICS-22 Cogen")),FALSE,IF(AND($P$7=FALSE,OR(C4949="Commercial NAICS Cogen",C4949="Commercial NAICS Non-Cogen",C4949="industrial NAICS Cogen", C4949="industrial NAICS non-cogen")),FALSE,TRUE))</f>
        <v>0</v>
      </c>
      <c r="M4949">
        <f t="shared" si="232"/>
        <v>0.77302325581395348</v>
      </c>
      <c r="N4949">
        <f t="shared" si="233"/>
        <v>1</v>
      </c>
    </row>
    <row r="4950" spans="1:14" x14ac:dyDescent="0.2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s="32">
        <f t="shared" si="231"/>
        <v>5726584.0034175646</v>
      </c>
      <c r="J4950" t="str">
        <f>IF(K4950="natural gas",VLOOKUP(D4950,'Cross-Page Data'!$I$4:$J$13,2,FALSE),IF(K4950="solar",VLOOKUP('Form 923'!D4950,'Cross-Page Data'!$I$14:$J$117,2,FALSE),K4950))</f>
        <v>heavy or residual fuel oil</v>
      </c>
      <c r="K4950" t="str">
        <f>VLOOKUP(E4950,'Cross-Page Data'!$D$4:$F$48,3,FALSE)</f>
        <v>heavy or residual fuel oil</v>
      </c>
      <c r="L4950" t="b">
        <f>IF(AND($P$6=FALSE,OR(C4950="Commercial NAICS Cogen",C4950="Industrial NAICS Cogen",C4950="NAICS-22 Cogen")),FALSE,IF(AND($P$7=FALSE,OR(C4950="Commercial NAICS Cogen",C4950="Commercial NAICS Non-Cogen",C4950="industrial NAICS Cogen", C4950="industrial NAICS non-cogen")),FALSE,TRUE))</f>
        <v>0</v>
      </c>
      <c r="M4950">
        <f t="shared" si="232"/>
        <v>0.51646586345381529</v>
      </c>
      <c r="N4950">
        <f t="shared" si="233"/>
        <v>1</v>
      </c>
    </row>
    <row r="4951" spans="1:14" x14ac:dyDescent="0.2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s="32">
        <f t="shared" si="231"/>
        <v>6297975.2624784345</v>
      </c>
      <c r="J4951" t="str">
        <f>IF(K4951="natural gas",VLOOKUP(D4951,'Cross-Page Data'!$I$4:$J$13,2,FALSE),IF(K4951="solar",VLOOKUP('Form 923'!D4951,'Cross-Page Data'!$I$14:$J$117,2,FALSE),K4951))</f>
        <v>natural gas nonpeaker</v>
      </c>
      <c r="K4951" t="str">
        <f>VLOOKUP(E4951,'Cross-Page Data'!$D$4:$F$48,3,FALSE)</f>
        <v>natural gas</v>
      </c>
      <c r="L4951" t="b">
        <f>IF(AND($P$6=FALSE,OR(C4951="Commercial NAICS Cogen",C4951="Industrial NAICS Cogen",C4951="NAICS-22 Cogen")),FALSE,IF(AND($P$7=FALSE,OR(C4951="Commercial NAICS Cogen",C4951="Commercial NAICS Non-Cogen",C4951="industrial NAICS Cogen", C4951="industrial NAICS non-cogen")),FALSE,TRUE))</f>
        <v>0</v>
      </c>
      <c r="M4951">
        <f t="shared" si="232"/>
        <v>0.4772093023255814</v>
      </c>
      <c r="N4951">
        <f t="shared" si="233"/>
        <v>1</v>
      </c>
    </row>
    <row r="4952" spans="1:14" x14ac:dyDescent="0.2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s="32">
        <f t="shared" si="231"/>
        <v>8901926.3048517313</v>
      </c>
      <c r="J4952" t="str">
        <f>IF(K4952="natural gas",VLOOKUP(D4952,'Cross-Page Data'!$I$4:$J$13,2,FALSE),IF(K4952="solar",VLOOKUP('Form 923'!D4952,'Cross-Page Data'!$I$14:$J$117,2,FALSE),K4952))</f>
        <v>hydro</v>
      </c>
      <c r="K4952" t="str">
        <f>VLOOKUP(E4952,'Cross-Page Data'!$D$4:$F$48,3,FALSE)</f>
        <v>hydro</v>
      </c>
      <c r="L4952" t="b">
        <f>IF(AND($P$6=FALSE,OR(C4952="Commercial NAICS Cogen",C4952="Industrial NAICS Cogen",C4952="NAICS-22 Cogen")),FALSE,IF(AND($P$7=FALSE,OR(C4952="Commercial NAICS Cogen",C4952="Commercial NAICS Non-Cogen",C4952="industrial NAICS Cogen", C4952="industrial NAICS non-cogen")),FALSE,TRUE))</f>
        <v>1</v>
      </c>
      <c r="M4952">
        <f t="shared" si="232"/>
        <v>0.82288828337874664</v>
      </c>
      <c r="N4952">
        <f t="shared" si="233"/>
        <v>1</v>
      </c>
    </row>
    <row r="4953" spans="1:14" x14ac:dyDescent="0.2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s="32">
        <f t="shared" si="231"/>
        <v>8902002.3403978683</v>
      </c>
      <c r="J4953" t="str">
        <f>IF(K4953="natural gas",VLOOKUP(D4953,'Cross-Page Data'!$I$4:$J$13,2,FALSE),IF(K4953="solar",VLOOKUP('Form 923'!D4953,'Cross-Page Data'!$I$14:$J$117,2,FALSE),K4953))</f>
        <v>wind</v>
      </c>
      <c r="K4953" t="str">
        <f>VLOOKUP(E4953,'Cross-Page Data'!$D$4:$F$48,3,FALSE)</f>
        <v>wind</v>
      </c>
      <c r="L4953" t="b">
        <f>IF(AND($P$6=FALSE,OR(C4953="Commercial NAICS Cogen",C4953="Industrial NAICS Cogen",C4953="NAICS-22 Cogen")),FALSE,IF(AND($P$7=FALSE,OR(C4953="Commercial NAICS Cogen",C4953="Commercial NAICS Non-Cogen",C4953="industrial NAICS Cogen", C4953="industrial NAICS non-cogen")),FALSE,TRUE))</f>
        <v>1</v>
      </c>
      <c r="M4953">
        <f t="shared" si="232"/>
        <v>0.3009623797025372</v>
      </c>
      <c r="N4953">
        <f t="shared" si="233"/>
        <v>1</v>
      </c>
    </row>
    <row r="4954" spans="1:14" x14ac:dyDescent="0.2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s="32">
        <f t="shared" si="231"/>
        <v>16462200.709457412</v>
      </c>
      <c r="J4954" t="str">
        <f>IF(K4954="natural gas",VLOOKUP(D4954,'Cross-Page Data'!$I$4:$J$13,2,FALSE),IF(K4954="solar",VLOOKUP('Form 923'!D4954,'Cross-Page Data'!$I$14:$J$117,2,FALSE),K4954))</f>
        <v>biomass</v>
      </c>
      <c r="K4954" t="str">
        <f>VLOOKUP(E4954,'Cross-Page Data'!$D$4:$F$48,3,FALSE)</f>
        <v>biomass</v>
      </c>
      <c r="L4954" t="b">
        <f>IF(AND($P$6=FALSE,OR(C4954="Commercial NAICS Cogen",C4954="Industrial NAICS Cogen",C4954="NAICS-22 Cogen")),FALSE,IF(AND($P$7=FALSE,OR(C4954="Commercial NAICS Cogen",C4954="Commercial NAICS Non-Cogen",C4954="industrial NAICS Cogen", C4954="industrial NAICS non-cogen")),FALSE,TRUE))</f>
        <v>1</v>
      </c>
      <c r="M4954">
        <f t="shared" si="232"/>
        <v>8.6622807017543865E-2</v>
      </c>
      <c r="N4954">
        <f t="shared" si="233"/>
        <v>1</v>
      </c>
    </row>
    <row r="4955" spans="1:14" x14ac:dyDescent="0.2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s="32">
        <f t="shared" si="231"/>
        <v>16890853.544862289</v>
      </c>
      <c r="J4955" t="str">
        <f>IF(K4955="natural gas",VLOOKUP(D4955,'Cross-Page Data'!$I$4:$J$13,2,FALSE),IF(K4955="solar",VLOOKUP('Form 923'!D4955,'Cross-Page Data'!$I$14:$J$117,2,FALSE),K4955))</f>
        <v>natural gas peaker</v>
      </c>
      <c r="K4955" t="str">
        <f>VLOOKUP(E4955,'Cross-Page Data'!$D$4:$F$48,3,FALSE)</f>
        <v>natural gas</v>
      </c>
      <c r="L4955" t="b">
        <f>IF(AND($P$6=FALSE,OR(C4955="Commercial NAICS Cogen",C4955="Industrial NAICS Cogen",C4955="NAICS-22 Cogen")),FALSE,IF(AND($P$7=FALSE,OR(C4955="Commercial NAICS Cogen",C4955="Commercial NAICS Non-Cogen",C4955="industrial NAICS Cogen", C4955="industrial NAICS non-cogen")),FALSE,TRUE))</f>
        <v>1</v>
      </c>
      <c r="M4955">
        <f t="shared" si="232"/>
        <v>9.8765432098765427E-2</v>
      </c>
      <c r="N4955">
        <f t="shared" si="233"/>
        <v>1</v>
      </c>
    </row>
    <row r="4956" spans="1:14" x14ac:dyDescent="0.2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s="32">
        <f t="shared" si="231"/>
        <v>8901983.2363852877</v>
      </c>
      <c r="J4956" t="str">
        <f>IF(K4956="natural gas",VLOOKUP(D4956,'Cross-Page Data'!$I$4:$J$13,2,FALSE),IF(K4956="solar",VLOOKUP('Form 923'!D4956,'Cross-Page Data'!$I$14:$J$117,2,FALSE),K4956))</f>
        <v>wind</v>
      </c>
      <c r="K4956" t="str">
        <f>VLOOKUP(E4956,'Cross-Page Data'!$D$4:$F$48,3,FALSE)</f>
        <v>wind</v>
      </c>
      <c r="L4956" t="b">
        <f>IF(AND($P$6=FALSE,OR(C4956="Commercial NAICS Cogen",C4956="Industrial NAICS Cogen",C4956="NAICS-22 Cogen")),FALSE,IF(AND($P$7=FALSE,OR(C4956="Commercial NAICS Cogen",C4956="Commercial NAICS Non-Cogen",C4956="industrial NAICS Cogen", C4956="industrial NAICS non-cogen")),FALSE,TRUE))</f>
        <v>1</v>
      </c>
      <c r="M4956">
        <f t="shared" si="232"/>
        <v>0.83464566929133854</v>
      </c>
      <c r="N4956">
        <f t="shared" si="233"/>
        <v>1</v>
      </c>
    </row>
    <row r="4957" spans="1:14" x14ac:dyDescent="0.2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s="32" t="str">
        <f t="shared" si="231"/>
        <v/>
      </c>
      <c r="J4957" t="str">
        <f>IF(K4957="natural gas",VLOOKUP(D4957,'Cross-Page Data'!$I$4:$J$13,2,FALSE),IF(K4957="solar",VLOOKUP('Form 923'!D4957,'Cross-Page Data'!$I$14:$J$117,2,FALSE),K4957))</f>
        <v>natural gas peaker</v>
      </c>
      <c r="K4957" t="str">
        <f>VLOOKUP(E4957,'Cross-Page Data'!$D$4:$F$48,3,FALSE)</f>
        <v>natural gas</v>
      </c>
      <c r="L4957" t="b">
        <f>IF(AND($P$6=FALSE,OR(C4957="Commercial NAICS Cogen",C4957="Industrial NAICS Cogen",C4957="NAICS-22 Cogen")),FALSE,IF(AND($P$7=FALSE,OR(C4957="Commercial NAICS Cogen",C4957="Commercial NAICS Non-Cogen",C4957="industrial NAICS Cogen", C4957="industrial NAICS non-cogen")),FALSE,TRUE))</f>
        <v>0</v>
      </c>
      <c r="M4957">
        <f t="shared" si="232"/>
        <v>4.9382716049382717E-4</v>
      </c>
      <c r="N4957">
        <f t="shared" si="233"/>
        <v>0</v>
      </c>
    </row>
    <row r="4958" spans="1:14" x14ac:dyDescent="0.2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s="32" t="str">
        <f t="shared" si="231"/>
        <v/>
      </c>
      <c r="J4958" t="str">
        <f>IF(K4958="natural gas",VLOOKUP(D4958,'Cross-Page Data'!$I$4:$J$13,2,FALSE),IF(K4958="solar",VLOOKUP('Form 923'!D4958,'Cross-Page Data'!$I$14:$J$117,2,FALSE),K4958))</f>
        <v>petroleum</v>
      </c>
      <c r="K4958" t="str">
        <f>VLOOKUP(E4958,'Cross-Page Data'!$D$4:$F$48,3,FALSE)</f>
        <v>petroleum</v>
      </c>
      <c r="L4958" t="b">
        <f>IF(AND($P$6=FALSE,OR(C4958="Commercial NAICS Cogen",C4958="Industrial NAICS Cogen",C4958="NAICS-22 Cogen")),FALSE,IF(AND($P$7=FALSE,OR(C4958="Commercial NAICS Cogen",C4958="Commercial NAICS Non-Cogen",C4958="industrial NAICS Cogen", C4958="industrial NAICS non-cogen")),FALSE,TRUE))</f>
        <v>0</v>
      </c>
      <c r="M4958">
        <f t="shared" si="232"/>
        <v>8.6956521739130436E-3</v>
      </c>
      <c r="N4958">
        <f t="shared" si="233"/>
        <v>0</v>
      </c>
    </row>
    <row r="4959" spans="1:14" x14ac:dyDescent="0.2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s="32">
        <f t="shared" si="231"/>
        <v>8901999.4662508294</v>
      </c>
      <c r="J4959" t="str">
        <f>IF(K4959="natural gas",VLOOKUP(D4959,'Cross-Page Data'!$I$4:$J$13,2,FALSE),IF(K4959="solar",VLOOKUP('Form 923'!D4959,'Cross-Page Data'!$I$14:$J$117,2,FALSE),K4959))</f>
        <v>other</v>
      </c>
      <c r="K4959" t="str">
        <f>VLOOKUP(E4959,'Cross-Page Data'!$D$4:$F$48,3,FALSE)</f>
        <v>other</v>
      </c>
      <c r="L4959" t="b">
        <f>IF(AND($P$6=FALSE,OR(C4959="Commercial NAICS Cogen",C4959="Industrial NAICS Cogen",C4959="NAICS-22 Cogen")),FALSE,IF(AND($P$7=FALSE,OR(C4959="Commercial NAICS Cogen",C4959="Commercial NAICS Non-Cogen",C4959="industrial NAICS Cogen", C4959="industrial NAICS non-cogen")),FALSE,TRUE))</f>
        <v>0</v>
      </c>
      <c r="M4959">
        <f t="shared" si="232"/>
        <v>0.20129870129870131</v>
      </c>
      <c r="N4959">
        <f t="shared" si="233"/>
        <v>1</v>
      </c>
    </row>
    <row r="4960" spans="1:14" x14ac:dyDescent="0.2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s="32">
        <f t="shared" si="231"/>
        <v>15525741.081409555</v>
      </c>
      <c r="J4960" t="str">
        <f>IF(K4960="natural gas",VLOOKUP(D4960,'Cross-Page Data'!$I$4:$J$13,2,FALSE),IF(K4960="solar",VLOOKUP('Form 923'!D4960,'Cross-Page Data'!$I$14:$J$117,2,FALSE),K4960))</f>
        <v>natural gas peaker</v>
      </c>
      <c r="K4960" t="str">
        <f>VLOOKUP(E4960,'Cross-Page Data'!$D$4:$F$48,3,FALSE)</f>
        <v>natural gas</v>
      </c>
      <c r="L4960" t="b">
        <f>IF(AND($P$6=FALSE,OR(C4960="Commercial NAICS Cogen",C4960="Industrial NAICS Cogen",C4960="NAICS-22 Cogen")),FALSE,IF(AND($P$7=FALSE,OR(C4960="Commercial NAICS Cogen",C4960="Commercial NAICS Non-Cogen",C4960="industrial NAICS Cogen", C4960="industrial NAICS non-cogen")),FALSE,TRUE))</f>
        <v>0</v>
      </c>
      <c r="M4960">
        <f t="shared" si="232"/>
        <v>0.13037037037037036</v>
      </c>
      <c r="N4960">
        <f t="shared" si="233"/>
        <v>1</v>
      </c>
    </row>
    <row r="4961" spans="1:14" x14ac:dyDescent="0.2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s="32">
        <f t="shared" si="231"/>
        <v>15481237.040040022</v>
      </c>
      <c r="J4961" t="str">
        <f>IF(K4961="natural gas",VLOOKUP(D4961,'Cross-Page Data'!$I$4:$J$13,2,FALSE),IF(K4961="solar",VLOOKUP('Form 923'!D4961,'Cross-Page Data'!$I$14:$J$117,2,FALSE),K4961))</f>
        <v>hard coal</v>
      </c>
      <c r="K4961" t="str">
        <f>VLOOKUP(E4961,'Cross-Page Data'!$D$4:$F$48,3,FALSE)</f>
        <v>hard coal</v>
      </c>
      <c r="L4961" t="b">
        <f>IF(AND($P$6=FALSE,OR(C4961="Commercial NAICS Cogen",C4961="Industrial NAICS Cogen",C4961="NAICS-22 Cogen")),FALSE,IF(AND($P$7=FALSE,OR(C4961="Commercial NAICS Cogen",C4961="Commercial NAICS Non-Cogen",C4961="industrial NAICS Cogen", C4961="industrial NAICS non-cogen")),FALSE,TRUE))</f>
        <v>0</v>
      </c>
      <c r="M4961">
        <f t="shared" si="232"/>
        <v>3.2653061224489799E-2</v>
      </c>
      <c r="N4961">
        <f t="shared" si="233"/>
        <v>0</v>
      </c>
    </row>
    <row r="4962" spans="1:14" x14ac:dyDescent="0.2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s="32">
        <f t="shared" si="231"/>
        <v>4278927.2704550875</v>
      </c>
      <c r="J4962" t="str">
        <f>IF(K4962="natural gas",VLOOKUP(D4962,'Cross-Page Data'!$I$4:$J$13,2,FALSE),IF(K4962="solar",VLOOKUP('Form 923'!D4962,'Cross-Page Data'!$I$14:$J$117,2,FALSE),K4962))</f>
        <v>biomass</v>
      </c>
      <c r="K4962" t="str">
        <f>VLOOKUP(E4962,'Cross-Page Data'!$D$4:$F$48,3,FALSE)</f>
        <v>biomass</v>
      </c>
      <c r="L4962" t="b">
        <f>IF(AND($P$6=FALSE,OR(C4962="Commercial NAICS Cogen",C4962="Industrial NAICS Cogen",C4962="NAICS-22 Cogen")),FALSE,IF(AND($P$7=FALSE,OR(C4962="Commercial NAICS Cogen",C4962="Commercial NAICS Non-Cogen",C4962="industrial NAICS Cogen", C4962="industrial NAICS non-cogen")),FALSE,TRUE))</f>
        <v>0</v>
      </c>
      <c r="M4962">
        <f t="shared" si="232"/>
        <v>0.79824561403508776</v>
      </c>
      <c r="N4962">
        <f t="shared" si="233"/>
        <v>1</v>
      </c>
    </row>
    <row r="4963" spans="1:14" x14ac:dyDescent="0.2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s="32">
        <f t="shared" si="231"/>
        <v>4632310.3647944415</v>
      </c>
      <c r="J4963" t="str">
        <f>IF(K4963="natural gas",VLOOKUP(D4963,'Cross-Page Data'!$I$4:$J$13,2,FALSE),IF(K4963="solar",VLOOKUP('Form 923'!D4963,'Cross-Page Data'!$I$14:$J$117,2,FALSE),K4963))</f>
        <v>heavy or residual fuel oil</v>
      </c>
      <c r="K4963" t="str">
        <f>VLOOKUP(E4963,'Cross-Page Data'!$D$4:$F$48,3,FALSE)</f>
        <v>heavy or residual fuel oil</v>
      </c>
      <c r="L4963" t="b">
        <f>IF(AND($P$6=FALSE,OR(C4963="Commercial NAICS Cogen",C4963="Industrial NAICS Cogen",C4963="NAICS-22 Cogen")),FALSE,IF(AND($P$7=FALSE,OR(C4963="Commercial NAICS Cogen",C4963="Commercial NAICS Non-Cogen",C4963="industrial NAICS Cogen", C4963="industrial NAICS non-cogen")),FALSE,TRUE))</f>
        <v>0</v>
      </c>
      <c r="M4963">
        <f t="shared" si="232"/>
        <v>0.54738955823293167</v>
      </c>
      <c r="N4963">
        <f t="shared" si="233"/>
        <v>1</v>
      </c>
    </row>
    <row r="4964" spans="1:14" x14ac:dyDescent="0.2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s="32">
        <f t="shared" si="231"/>
        <v>4276105.8087775921</v>
      </c>
      <c r="J4964" t="str">
        <f>IF(K4964="natural gas",VLOOKUP(D4964,'Cross-Page Data'!$I$4:$J$13,2,FALSE),IF(K4964="solar",VLOOKUP('Form 923'!D4964,'Cross-Page Data'!$I$14:$J$117,2,FALSE),K4964))</f>
        <v>natural gas peaker</v>
      </c>
      <c r="K4964" t="str">
        <f>VLOOKUP(E4964,'Cross-Page Data'!$D$4:$F$48,3,FALSE)</f>
        <v>natural gas</v>
      </c>
      <c r="L4964" t="b">
        <f>IF(AND($P$6=FALSE,OR(C4964="Commercial NAICS Cogen",C4964="Industrial NAICS Cogen",C4964="NAICS-22 Cogen")),FALSE,IF(AND($P$7=FALSE,OR(C4964="Commercial NAICS Cogen",C4964="Commercial NAICS Non-Cogen",C4964="industrial NAICS Cogen", C4964="industrial NAICS non-cogen")),FALSE,TRUE))</f>
        <v>0</v>
      </c>
      <c r="M4964">
        <f t="shared" si="232"/>
        <v>0.77086419753086421</v>
      </c>
      <c r="N4964">
        <f t="shared" si="233"/>
        <v>1</v>
      </c>
    </row>
    <row r="4965" spans="1:14" x14ac:dyDescent="0.2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s="32">
        <f t="shared" si="231"/>
        <v>4274813.9408301525</v>
      </c>
      <c r="J4965" t="str">
        <f>IF(K4965="natural gas",VLOOKUP(D4965,'Cross-Page Data'!$I$4:$J$13,2,FALSE),IF(K4965="solar",VLOOKUP('Form 923'!D4965,'Cross-Page Data'!$I$14:$J$117,2,FALSE),K4965))</f>
        <v>heavy or residual fuel oil</v>
      </c>
      <c r="K4965" t="str">
        <f>VLOOKUP(E4965,'Cross-Page Data'!$D$4:$F$48,3,FALSE)</f>
        <v>heavy or residual fuel oil</v>
      </c>
      <c r="L4965" t="b">
        <f>IF(AND($P$6=FALSE,OR(C4965="Commercial NAICS Cogen",C4965="Industrial NAICS Cogen",C4965="NAICS-22 Cogen")),FALSE,IF(AND($P$7=FALSE,OR(C4965="Commercial NAICS Cogen",C4965="Commercial NAICS Non-Cogen",C4965="industrial NAICS Cogen", C4965="industrial NAICS non-cogen")),FALSE,TRUE))</f>
        <v>0</v>
      </c>
      <c r="M4965">
        <f t="shared" si="232"/>
        <v>0.55943775100401605</v>
      </c>
      <c r="N4965">
        <f t="shared" si="233"/>
        <v>1</v>
      </c>
    </row>
    <row r="4966" spans="1:14" x14ac:dyDescent="0.2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s="32">
        <f t="shared" si="231"/>
        <v>4270970.9932908043</v>
      </c>
      <c r="J4966" t="str">
        <f>IF(K4966="natural gas",VLOOKUP(D4966,'Cross-Page Data'!$I$4:$J$13,2,FALSE),IF(K4966="solar",VLOOKUP('Form 923'!D4966,'Cross-Page Data'!$I$14:$J$117,2,FALSE),K4966))</f>
        <v>other</v>
      </c>
      <c r="K4966" t="str">
        <f>VLOOKUP(E4966,'Cross-Page Data'!$D$4:$F$48,3,FALSE)</f>
        <v>other</v>
      </c>
      <c r="L4966" t="b">
        <f>IF(AND($P$6=FALSE,OR(C4966="Commercial NAICS Cogen",C4966="Industrial NAICS Cogen",C4966="NAICS-22 Cogen")),FALSE,IF(AND($P$7=FALSE,OR(C4966="Commercial NAICS Cogen",C4966="Commercial NAICS Non-Cogen",C4966="industrial NAICS Cogen", C4966="industrial NAICS non-cogen")),FALSE,TRUE))</f>
        <v>0</v>
      </c>
      <c r="M4966">
        <f t="shared" si="232"/>
        <v>0.46266233766233766</v>
      </c>
      <c r="N4966">
        <f t="shared" si="233"/>
        <v>1</v>
      </c>
    </row>
    <row r="4967" spans="1:14" x14ac:dyDescent="0.2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s="32">
        <f t="shared" si="231"/>
        <v>4280688.1906074136</v>
      </c>
      <c r="J4967" t="str">
        <f>IF(K4967="natural gas",VLOOKUP(D4967,'Cross-Page Data'!$I$4:$J$13,2,FALSE),IF(K4967="solar",VLOOKUP('Form 923'!D4967,'Cross-Page Data'!$I$14:$J$117,2,FALSE),K4967))</f>
        <v>biomass</v>
      </c>
      <c r="K4967" t="str">
        <f>VLOOKUP(E4967,'Cross-Page Data'!$D$4:$F$48,3,FALSE)</f>
        <v>biomass</v>
      </c>
      <c r="L4967" t="b">
        <f>IF(AND($P$6=FALSE,OR(C4967="Commercial NAICS Cogen",C4967="Industrial NAICS Cogen",C4967="NAICS-22 Cogen")),FALSE,IF(AND($P$7=FALSE,OR(C4967="Commercial NAICS Cogen",C4967="Commercial NAICS Non-Cogen",C4967="industrial NAICS Cogen", C4967="industrial NAICS non-cogen")),FALSE,TRUE))</f>
        <v>0</v>
      </c>
      <c r="M4967">
        <f t="shared" si="232"/>
        <v>0.79714912280701755</v>
      </c>
      <c r="N4967">
        <f t="shared" si="233"/>
        <v>1</v>
      </c>
    </row>
    <row r="4968" spans="1:14" x14ac:dyDescent="0.2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s="32">
        <f t="shared" si="231"/>
        <v>5225079.4388141623</v>
      </c>
      <c r="J4968" t="str">
        <f>IF(K4968="natural gas",VLOOKUP(D4968,'Cross-Page Data'!$I$4:$J$13,2,FALSE),IF(K4968="solar",VLOOKUP('Form 923'!D4968,'Cross-Page Data'!$I$14:$J$117,2,FALSE),K4968))</f>
        <v>biomass</v>
      </c>
      <c r="K4968" t="str">
        <f>VLOOKUP(E4968,'Cross-Page Data'!$D$4:$F$48,3,FALSE)</f>
        <v>biomass</v>
      </c>
      <c r="L4968" t="b">
        <f>IF(AND($P$6=FALSE,OR(C4968="Commercial NAICS Cogen",C4968="Industrial NAICS Cogen",C4968="NAICS-22 Cogen")),FALSE,IF(AND($P$7=FALSE,OR(C4968="Commercial NAICS Cogen",C4968="Commercial NAICS Non-Cogen",C4968="industrial NAICS Cogen", C4968="industrial NAICS non-cogen")),FALSE,TRUE))</f>
        <v>0</v>
      </c>
      <c r="M4968">
        <f t="shared" si="232"/>
        <v>0.68092105263157898</v>
      </c>
      <c r="N4968">
        <f t="shared" si="233"/>
        <v>1</v>
      </c>
    </row>
    <row r="4969" spans="1:14" x14ac:dyDescent="0.2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s="32" t="str">
        <f t="shared" si="231"/>
        <v/>
      </c>
      <c r="J4969" t="str">
        <f>IF(K4969="natural gas",VLOOKUP(D4969,'Cross-Page Data'!$I$4:$J$13,2,FALSE),IF(K4969="solar",VLOOKUP('Form 923'!D4969,'Cross-Page Data'!$I$14:$J$117,2,FALSE),K4969))</f>
        <v>heavy or residual fuel oil</v>
      </c>
      <c r="K4969" t="str">
        <f>VLOOKUP(E4969,'Cross-Page Data'!$D$4:$F$48,3,FALSE)</f>
        <v>heavy or residual fuel oil</v>
      </c>
      <c r="L4969" t="b">
        <f>IF(AND($P$6=FALSE,OR(C4969="Commercial NAICS Cogen",C4969="Industrial NAICS Cogen",C4969="NAICS-22 Cogen")),FALSE,IF(AND($P$7=FALSE,OR(C4969="Commercial NAICS Cogen",C4969="Commercial NAICS Non-Cogen",C4969="industrial NAICS Cogen", C4969="industrial NAICS non-cogen")),FALSE,TRUE))</f>
        <v>0</v>
      </c>
      <c r="M4969">
        <f t="shared" si="232"/>
        <v>4.0160642570281126E-4</v>
      </c>
      <c r="N4969">
        <f t="shared" si="233"/>
        <v>0</v>
      </c>
    </row>
    <row r="4970" spans="1:14" x14ac:dyDescent="0.2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s="32">
        <f t="shared" si="231"/>
        <v>5225100.7696421538</v>
      </c>
      <c r="J4970" t="str">
        <f>IF(K4970="natural gas",VLOOKUP(D4970,'Cross-Page Data'!$I$4:$J$13,2,FALSE),IF(K4970="solar",VLOOKUP('Form 923'!D4970,'Cross-Page Data'!$I$14:$J$117,2,FALSE),K4970))</f>
        <v>natural gas peaker</v>
      </c>
      <c r="K4970" t="str">
        <f>VLOOKUP(E4970,'Cross-Page Data'!$D$4:$F$48,3,FALSE)</f>
        <v>natural gas</v>
      </c>
      <c r="L4970" t="b">
        <f>IF(AND($P$6=FALSE,OR(C4970="Commercial NAICS Cogen",C4970="Industrial NAICS Cogen",C4970="NAICS-22 Cogen")),FALSE,IF(AND($P$7=FALSE,OR(C4970="Commercial NAICS Cogen",C4970="Commercial NAICS Non-Cogen",C4970="industrial NAICS Cogen", C4970="industrial NAICS non-cogen")),FALSE,TRUE))</f>
        <v>0</v>
      </c>
      <c r="M4970">
        <f t="shared" si="232"/>
        <v>0.67950617283950621</v>
      </c>
      <c r="N4970">
        <f t="shared" si="233"/>
        <v>1</v>
      </c>
    </row>
    <row r="4971" spans="1:14" x14ac:dyDescent="0.2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s="32" t="str">
        <f t="shared" si="231"/>
        <v/>
      </c>
      <c r="J4971" t="str">
        <f>IF(K4971="natural gas",VLOOKUP(D4971,'Cross-Page Data'!$I$4:$J$13,2,FALSE),IF(K4971="solar",VLOOKUP('Form 923'!D4971,'Cross-Page Data'!$I$14:$J$117,2,FALSE),K4971))</f>
        <v>other</v>
      </c>
      <c r="K4971" t="str">
        <f>VLOOKUP(E4971,'Cross-Page Data'!$D$4:$F$48,3,FALSE)</f>
        <v>other</v>
      </c>
      <c r="L4971" t="b">
        <f>IF(AND($P$6=FALSE,OR(C4971="Commercial NAICS Cogen",C4971="Industrial NAICS Cogen",C4971="NAICS-22 Cogen")),FALSE,IF(AND($P$7=FALSE,OR(C4971="Commercial NAICS Cogen",C4971="Commercial NAICS Non-Cogen",C4971="industrial NAICS Cogen", C4971="industrial NAICS non-cogen")),FALSE,TRUE))</f>
        <v>0</v>
      </c>
      <c r="M4971">
        <f t="shared" si="232"/>
        <v>1.6233766233766235E-3</v>
      </c>
      <c r="N4971">
        <f t="shared" si="233"/>
        <v>0</v>
      </c>
    </row>
    <row r="4972" spans="1:14" x14ac:dyDescent="0.2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s="32">
        <f t="shared" si="231"/>
        <v>5225081.37070328</v>
      </c>
      <c r="J4972" t="str">
        <f>IF(K4972="natural gas",VLOOKUP(D4972,'Cross-Page Data'!$I$4:$J$13,2,FALSE),IF(K4972="solar",VLOOKUP('Form 923'!D4972,'Cross-Page Data'!$I$14:$J$117,2,FALSE),K4972))</f>
        <v>biomass</v>
      </c>
      <c r="K4972" t="str">
        <f>VLOOKUP(E4972,'Cross-Page Data'!$D$4:$F$48,3,FALSE)</f>
        <v>biomass</v>
      </c>
      <c r="L4972" t="b">
        <f>IF(AND($P$6=FALSE,OR(C4972="Commercial NAICS Cogen",C4972="Industrial NAICS Cogen",C4972="NAICS-22 Cogen")),FALSE,IF(AND($P$7=FALSE,OR(C4972="Commercial NAICS Cogen",C4972="Commercial NAICS Non-Cogen",C4972="industrial NAICS Cogen", C4972="industrial NAICS non-cogen")),FALSE,TRUE))</f>
        <v>0</v>
      </c>
      <c r="M4972">
        <f t="shared" si="232"/>
        <v>0.67982456140350878</v>
      </c>
      <c r="N4972">
        <f t="shared" si="233"/>
        <v>1</v>
      </c>
    </row>
    <row r="4973" spans="1:14" x14ac:dyDescent="0.2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s="32">
        <f t="shared" si="231"/>
        <v>5225412.4287562165</v>
      </c>
      <c r="J4973" t="str">
        <f>IF(K4973="natural gas",VLOOKUP(D4973,'Cross-Page Data'!$I$4:$J$13,2,FALSE),IF(K4973="solar",VLOOKUP('Form 923'!D4973,'Cross-Page Data'!$I$14:$J$117,2,FALSE),K4973))</f>
        <v>crude oil</v>
      </c>
      <c r="K4973" t="str">
        <f>VLOOKUP(E4973,'Cross-Page Data'!$D$4:$F$48,3,FALSE)</f>
        <v>crude oil</v>
      </c>
      <c r="L4973" t="b">
        <f>IF(AND($P$6=FALSE,OR(C4973="Commercial NAICS Cogen",C4973="Industrial NAICS Cogen",C4973="NAICS-22 Cogen")),FALSE,IF(AND($P$7=FALSE,OR(C4973="Commercial NAICS Cogen",C4973="Commercial NAICS Non-Cogen",C4973="industrial NAICS Cogen", C4973="industrial NAICS non-cogen")),FALSE,TRUE))</f>
        <v>0</v>
      </c>
      <c r="M4973">
        <f t="shared" si="232"/>
        <v>0.39583333333333331</v>
      </c>
      <c r="N4973">
        <f t="shared" si="233"/>
        <v>1</v>
      </c>
    </row>
    <row r="4974" spans="1:14" x14ac:dyDescent="0.2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s="32">
        <f t="shared" si="231"/>
        <v>8901999.9113121368</v>
      </c>
      <c r="J4974" t="str">
        <f>IF(K4974="natural gas",VLOOKUP(D4974,'Cross-Page Data'!$I$4:$J$13,2,FALSE),IF(K4974="solar",VLOOKUP('Form 923'!D4974,'Cross-Page Data'!$I$14:$J$117,2,FALSE),K4974))</f>
        <v>hydro</v>
      </c>
      <c r="K4974" t="str">
        <f>VLOOKUP(E4974,'Cross-Page Data'!$D$4:$F$48,3,FALSE)</f>
        <v>hydro</v>
      </c>
      <c r="L4974" t="b">
        <f>IF(AND($P$6=FALSE,OR(C4974="Commercial NAICS Cogen",C4974="Industrial NAICS Cogen",C4974="NAICS-22 Cogen")),FALSE,IF(AND($P$7=FALSE,OR(C4974="Commercial NAICS Cogen",C4974="Commercial NAICS Non-Cogen",C4974="industrial NAICS Cogen", C4974="industrial NAICS non-cogen")),FALSE,TRUE))</f>
        <v>1</v>
      </c>
      <c r="M4974">
        <f t="shared" si="232"/>
        <v>0.46117166212534061</v>
      </c>
      <c r="N4974">
        <f t="shared" si="233"/>
        <v>1</v>
      </c>
    </row>
    <row r="4975" spans="1:14" x14ac:dyDescent="0.2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s="32">
        <f t="shared" si="231"/>
        <v>4748787.4679187294</v>
      </c>
      <c r="J4975" t="str">
        <f>IF(K4975="natural gas",VLOOKUP(D4975,'Cross-Page Data'!$I$4:$J$13,2,FALSE),IF(K4975="solar",VLOOKUP('Form 923'!D4975,'Cross-Page Data'!$I$14:$J$117,2,FALSE),K4975))</f>
        <v>biomass</v>
      </c>
      <c r="K4975" t="str">
        <f>VLOOKUP(E4975,'Cross-Page Data'!$D$4:$F$48,3,FALSE)</f>
        <v>biomass</v>
      </c>
      <c r="L4975" t="b">
        <f>IF(AND($P$6=FALSE,OR(C4975="Commercial NAICS Cogen",C4975="Industrial NAICS Cogen",C4975="NAICS-22 Cogen")),FALSE,IF(AND($P$7=FALSE,OR(C4975="Commercial NAICS Cogen",C4975="Commercial NAICS Non-Cogen",C4975="industrial NAICS Cogen", C4975="industrial NAICS non-cogen")),FALSE,TRUE))</f>
        <v>0</v>
      </c>
      <c r="M4975">
        <f t="shared" si="232"/>
        <v>0.74122807017543857</v>
      </c>
      <c r="N4975">
        <f t="shared" si="233"/>
        <v>1</v>
      </c>
    </row>
    <row r="4976" spans="1:14" x14ac:dyDescent="0.2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s="32">
        <f t="shared" si="231"/>
        <v>4746447.8497678237</v>
      </c>
      <c r="J4976" t="str">
        <f>IF(K4976="natural gas",VLOOKUP(D4976,'Cross-Page Data'!$I$4:$J$13,2,FALSE),IF(K4976="solar",VLOOKUP('Form 923'!D4976,'Cross-Page Data'!$I$14:$J$117,2,FALSE),K4976))</f>
        <v>natural gas peaker</v>
      </c>
      <c r="K4976" t="str">
        <f>VLOOKUP(E4976,'Cross-Page Data'!$D$4:$F$48,3,FALSE)</f>
        <v>natural gas</v>
      </c>
      <c r="L4976" t="b">
        <f>IF(AND($P$6=FALSE,OR(C4976="Commercial NAICS Cogen",C4976="Industrial NAICS Cogen",C4976="NAICS-22 Cogen")),FALSE,IF(AND($P$7=FALSE,OR(C4976="Commercial NAICS Cogen",C4976="Commercial NAICS Non-Cogen",C4976="industrial NAICS Cogen", C4976="industrial NAICS non-cogen")),FALSE,TRUE))</f>
        <v>0</v>
      </c>
      <c r="M4976">
        <f t="shared" si="232"/>
        <v>0.72246913580246919</v>
      </c>
      <c r="N4976">
        <f t="shared" si="233"/>
        <v>1</v>
      </c>
    </row>
    <row r="4977" spans="1:14" x14ac:dyDescent="0.2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s="32">
        <f t="shared" si="231"/>
        <v>4750026.4714085525</v>
      </c>
      <c r="J4977" t="str">
        <f>IF(K4977="natural gas",VLOOKUP(D4977,'Cross-Page Data'!$I$4:$J$13,2,FALSE),IF(K4977="solar",VLOOKUP('Form 923'!D4977,'Cross-Page Data'!$I$14:$J$117,2,FALSE),K4977))</f>
        <v>biomass</v>
      </c>
      <c r="K4977" t="str">
        <f>VLOOKUP(E4977,'Cross-Page Data'!$D$4:$F$48,3,FALSE)</f>
        <v>biomass</v>
      </c>
      <c r="L4977" t="b">
        <f>IF(AND($P$6=FALSE,OR(C4977="Commercial NAICS Cogen",C4977="Industrial NAICS Cogen",C4977="NAICS-22 Cogen")),FALSE,IF(AND($P$7=FALSE,OR(C4977="Commercial NAICS Cogen",C4977="Commercial NAICS Non-Cogen",C4977="industrial NAICS Cogen", C4977="industrial NAICS non-cogen")),FALSE,TRUE))</f>
        <v>0</v>
      </c>
      <c r="M4977">
        <f t="shared" si="232"/>
        <v>0.74013157894736847</v>
      </c>
      <c r="N4977">
        <f t="shared" si="233"/>
        <v>1</v>
      </c>
    </row>
    <row r="4978" spans="1:14" x14ac:dyDescent="0.2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s="32">
        <f t="shared" si="231"/>
        <v>5546983.154109044</v>
      </c>
      <c r="J4978" t="str">
        <f>IF(K4978="natural gas",VLOOKUP(D4978,'Cross-Page Data'!$I$4:$J$13,2,FALSE),IF(K4978="solar",VLOOKUP('Form 923'!D4978,'Cross-Page Data'!$I$14:$J$117,2,FALSE),K4978))</f>
        <v>biomass</v>
      </c>
      <c r="K4978" t="str">
        <f>VLOOKUP(E4978,'Cross-Page Data'!$D$4:$F$48,3,FALSE)</f>
        <v>biomass</v>
      </c>
      <c r="L4978" t="b">
        <f>IF(AND($P$6=FALSE,OR(C4978="Commercial NAICS Cogen",C4978="Industrial NAICS Cogen",C4978="NAICS-22 Cogen")),FALSE,IF(AND($P$7=FALSE,OR(C4978="Commercial NAICS Cogen",C4978="Commercial NAICS Non-Cogen",C4978="industrial NAICS Cogen", C4978="industrial NAICS non-cogen")),FALSE,TRUE))</f>
        <v>0</v>
      </c>
      <c r="M4978">
        <f t="shared" si="232"/>
        <v>0.63925438596491224</v>
      </c>
      <c r="N4978">
        <f t="shared" si="233"/>
        <v>1</v>
      </c>
    </row>
    <row r="4979" spans="1:14" x14ac:dyDescent="0.2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s="32">
        <f t="shared" si="231"/>
        <v>5549790.682010157</v>
      </c>
      <c r="J4979" t="str">
        <f>IF(K4979="natural gas",VLOOKUP(D4979,'Cross-Page Data'!$I$4:$J$13,2,FALSE),IF(K4979="solar",VLOOKUP('Form 923'!D4979,'Cross-Page Data'!$I$14:$J$117,2,FALSE),K4979))</f>
        <v>natural gas peaker</v>
      </c>
      <c r="K4979" t="str">
        <f>VLOOKUP(E4979,'Cross-Page Data'!$D$4:$F$48,3,FALSE)</f>
        <v>natural gas</v>
      </c>
      <c r="L4979" t="b">
        <f>IF(AND($P$6=FALSE,OR(C4979="Commercial NAICS Cogen",C4979="Industrial NAICS Cogen",C4979="NAICS-22 Cogen")),FALSE,IF(AND($P$7=FALSE,OR(C4979="Commercial NAICS Cogen",C4979="Commercial NAICS Non-Cogen",C4979="industrial NAICS Cogen", C4979="industrial NAICS non-cogen")),FALSE,TRUE))</f>
        <v>0</v>
      </c>
      <c r="M4979">
        <f t="shared" si="232"/>
        <v>0.66074074074074074</v>
      </c>
      <c r="N4979">
        <f t="shared" si="233"/>
        <v>1</v>
      </c>
    </row>
    <row r="4980" spans="1:14" x14ac:dyDescent="0.2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s="32" t="str">
        <f t="shared" si="231"/>
        <v/>
      </c>
      <c r="J4980" t="str">
        <f>IF(K4980="natural gas",VLOOKUP(D4980,'Cross-Page Data'!$I$4:$J$13,2,FALSE),IF(K4980="solar",VLOOKUP('Form 923'!D4980,'Cross-Page Data'!$I$14:$J$117,2,FALSE),K4980))</f>
        <v>heavy or residual fuel oil</v>
      </c>
      <c r="K4980" t="str">
        <f>VLOOKUP(E4980,'Cross-Page Data'!$D$4:$F$48,3,FALSE)</f>
        <v>heavy or residual fuel oil</v>
      </c>
      <c r="L4980" t="b">
        <f>IF(AND($P$6=FALSE,OR(C4980="Commercial NAICS Cogen",C4980="Industrial NAICS Cogen",C4980="NAICS-22 Cogen")),FALSE,IF(AND($P$7=FALSE,OR(C4980="Commercial NAICS Cogen",C4980="Commercial NAICS Non-Cogen",C4980="industrial NAICS Cogen", C4980="industrial NAICS non-cogen")),FALSE,TRUE))</f>
        <v>0</v>
      </c>
      <c r="M4980">
        <f t="shared" si="232"/>
        <v>4.0160642570281126E-4</v>
      </c>
      <c r="N4980">
        <f t="shared" si="233"/>
        <v>0</v>
      </c>
    </row>
    <row r="4981" spans="1:14" x14ac:dyDescent="0.2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s="32">
        <f t="shared" si="231"/>
        <v>5445917.5006462578</v>
      </c>
      <c r="J4981" t="str">
        <f>IF(K4981="natural gas",VLOOKUP(D4981,'Cross-Page Data'!$I$4:$J$13,2,FALSE),IF(K4981="solar",VLOOKUP('Form 923'!D4981,'Cross-Page Data'!$I$14:$J$117,2,FALSE),K4981))</f>
        <v>biomass</v>
      </c>
      <c r="K4981" t="str">
        <f>VLOOKUP(E4981,'Cross-Page Data'!$D$4:$F$48,3,FALSE)</f>
        <v>biomass</v>
      </c>
      <c r="L4981" t="b">
        <f>IF(AND($P$6=FALSE,OR(C4981="Commercial NAICS Cogen",C4981="Industrial NAICS Cogen",C4981="NAICS-22 Cogen")),FALSE,IF(AND($P$7=FALSE,OR(C4981="Commercial NAICS Cogen",C4981="Commercial NAICS Non-Cogen",C4981="industrial NAICS Cogen", C4981="industrial NAICS non-cogen")),FALSE,TRUE))</f>
        <v>0</v>
      </c>
      <c r="M4981">
        <f t="shared" si="232"/>
        <v>0.65241228070175439</v>
      </c>
      <c r="N4981">
        <f t="shared" si="233"/>
        <v>1</v>
      </c>
    </row>
    <row r="4982" spans="1:14" x14ac:dyDescent="0.2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s="32" t="str">
        <f t="shared" si="231"/>
        <v/>
      </c>
      <c r="J4982" t="str">
        <f>IF(K4982="natural gas",VLOOKUP(D4982,'Cross-Page Data'!$I$4:$J$13,2,FALSE),IF(K4982="solar",VLOOKUP('Form 923'!D4982,'Cross-Page Data'!$I$14:$J$117,2,FALSE),K4982))</f>
        <v>hard coal</v>
      </c>
      <c r="K4982" t="str">
        <f>VLOOKUP(E4982,'Cross-Page Data'!$D$4:$F$48,3,FALSE)</f>
        <v>hard coal</v>
      </c>
      <c r="L4982" t="b">
        <f>IF(AND($P$6=FALSE,OR(C4982="Commercial NAICS Cogen",C4982="Industrial NAICS Cogen",C4982="NAICS-22 Cogen")),FALSE,IF(AND($P$7=FALSE,OR(C4982="Commercial NAICS Cogen",C4982="Commercial NAICS Non-Cogen",C4982="industrial NAICS Cogen", C4982="industrial NAICS non-cogen")),FALSE,TRUE))</f>
        <v>0</v>
      </c>
      <c r="M4982">
        <f t="shared" si="232"/>
        <v>1.3605442176870747E-3</v>
      </c>
      <c r="N4982">
        <f t="shared" si="233"/>
        <v>0</v>
      </c>
    </row>
    <row r="4983" spans="1:14" x14ac:dyDescent="0.2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s="32">
        <f t="shared" si="231"/>
        <v>5415856.3537482088</v>
      </c>
      <c r="J4983" t="str">
        <f>IF(K4983="natural gas",VLOOKUP(D4983,'Cross-Page Data'!$I$4:$J$13,2,FALSE),IF(K4983="solar",VLOOKUP('Form 923'!D4983,'Cross-Page Data'!$I$14:$J$117,2,FALSE),K4983))</f>
        <v>biomass</v>
      </c>
      <c r="K4983" t="str">
        <f>VLOOKUP(E4983,'Cross-Page Data'!$D$4:$F$48,3,FALSE)</f>
        <v>biomass</v>
      </c>
      <c r="L4983" t="b">
        <f>IF(AND($P$6=FALSE,OR(C4983="Commercial NAICS Cogen",C4983="Industrial NAICS Cogen",C4983="NAICS-22 Cogen")),FALSE,IF(AND($P$7=FALSE,OR(C4983="Commercial NAICS Cogen",C4983="Commercial NAICS Non-Cogen",C4983="industrial NAICS Cogen", C4983="industrial NAICS non-cogen")),FALSE,TRUE))</f>
        <v>0</v>
      </c>
      <c r="M4983">
        <f t="shared" si="232"/>
        <v>0.6557017543859649</v>
      </c>
      <c r="N4983">
        <f t="shared" si="233"/>
        <v>1</v>
      </c>
    </row>
    <row r="4984" spans="1:14" x14ac:dyDescent="0.2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s="32">
        <f t="shared" si="231"/>
        <v>5546389.6184665095</v>
      </c>
      <c r="J4984" t="str">
        <f>IF(K4984="natural gas",VLOOKUP(D4984,'Cross-Page Data'!$I$4:$J$13,2,FALSE),IF(K4984="solar",VLOOKUP('Form 923'!D4984,'Cross-Page Data'!$I$14:$J$117,2,FALSE),K4984))</f>
        <v>natural gas peaker</v>
      </c>
      <c r="K4984" t="str">
        <f>VLOOKUP(E4984,'Cross-Page Data'!$D$4:$F$48,3,FALSE)</f>
        <v>natural gas</v>
      </c>
      <c r="L4984" t="b">
        <f>IF(AND($P$6=FALSE,OR(C4984="Commercial NAICS Cogen",C4984="Industrial NAICS Cogen",C4984="NAICS-22 Cogen")),FALSE,IF(AND($P$7=FALSE,OR(C4984="Commercial NAICS Cogen",C4984="Commercial NAICS Non-Cogen",C4984="industrial NAICS Cogen", C4984="industrial NAICS non-cogen")),FALSE,TRUE))</f>
        <v>0</v>
      </c>
      <c r="M4984">
        <f t="shared" si="232"/>
        <v>0.66123456790123458</v>
      </c>
      <c r="N4984">
        <f t="shared" si="233"/>
        <v>1</v>
      </c>
    </row>
    <row r="4985" spans="1:14" x14ac:dyDescent="0.2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s="32">
        <f t="shared" si="231"/>
        <v>5415913.5592706371</v>
      </c>
      <c r="J4985" t="str">
        <f>IF(K4985="natural gas",VLOOKUP(D4985,'Cross-Page Data'!$I$4:$J$13,2,FALSE),IF(K4985="solar",VLOOKUP('Form 923'!D4985,'Cross-Page Data'!$I$14:$J$117,2,FALSE),K4985))</f>
        <v>petroleum</v>
      </c>
      <c r="K4985" t="str">
        <f>VLOOKUP(E4985,'Cross-Page Data'!$D$4:$F$48,3,FALSE)</f>
        <v>petroleum</v>
      </c>
      <c r="L4985" t="b">
        <f>IF(AND($P$6=FALSE,OR(C4985="Commercial NAICS Cogen",C4985="Industrial NAICS Cogen",C4985="NAICS-22 Cogen")),FALSE,IF(AND($P$7=FALSE,OR(C4985="Commercial NAICS Cogen",C4985="Commercial NAICS Non-Cogen",C4985="industrial NAICS Cogen", C4985="industrial NAICS non-cogen")),FALSE,TRUE))</f>
        <v>0</v>
      </c>
      <c r="M4985">
        <f t="shared" si="232"/>
        <v>0.34782608695652173</v>
      </c>
      <c r="N4985">
        <f t="shared" si="233"/>
        <v>1</v>
      </c>
    </row>
    <row r="4986" spans="1:14" x14ac:dyDescent="0.2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s="32">
        <f t="shared" si="231"/>
        <v>5415932.1955935098</v>
      </c>
      <c r="J4986" t="str">
        <f>IF(K4986="natural gas",VLOOKUP(D4986,'Cross-Page Data'!$I$4:$J$13,2,FALSE),IF(K4986="solar",VLOOKUP('Form 923'!D4986,'Cross-Page Data'!$I$14:$J$117,2,FALSE),K4986))</f>
        <v>biomass</v>
      </c>
      <c r="K4986" t="str">
        <f>VLOOKUP(E4986,'Cross-Page Data'!$D$4:$F$48,3,FALSE)</f>
        <v>biomass</v>
      </c>
      <c r="L4986" t="b">
        <f>IF(AND($P$6=FALSE,OR(C4986="Commercial NAICS Cogen",C4986="Industrial NAICS Cogen",C4986="NAICS-22 Cogen")),FALSE,IF(AND($P$7=FALSE,OR(C4986="Commercial NAICS Cogen",C4986="Commercial NAICS Non-Cogen",C4986="industrial NAICS Cogen", C4986="industrial NAICS non-cogen")),FALSE,TRUE))</f>
        <v>0</v>
      </c>
      <c r="M4986">
        <f t="shared" si="232"/>
        <v>0.65460526315789469</v>
      </c>
      <c r="N4986">
        <f t="shared" si="233"/>
        <v>1</v>
      </c>
    </row>
    <row r="4987" spans="1:14" x14ac:dyDescent="0.2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s="32">
        <f t="shared" si="231"/>
        <v>8902001.0946615227</v>
      </c>
      <c r="J4987" t="str">
        <f>IF(K4987="natural gas",VLOOKUP(D4987,'Cross-Page Data'!$I$4:$J$13,2,FALSE),IF(K4987="solar",VLOOKUP('Form 923'!D4987,'Cross-Page Data'!$I$14:$J$117,2,FALSE),K4987))</f>
        <v>hydro</v>
      </c>
      <c r="K4987" t="str">
        <f>VLOOKUP(E4987,'Cross-Page Data'!$D$4:$F$48,3,FALSE)</f>
        <v>hydro</v>
      </c>
      <c r="L4987" t="b">
        <f>IF(AND($P$6=FALSE,OR(C4987="Commercial NAICS Cogen",C4987="Industrial NAICS Cogen",C4987="NAICS-22 Cogen")),FALSE,IF(AND($P$7=FALSE,OR(C4987="Commercial NAICS Cogen",C4987="Commercial NAICS Non-Cogen",C4987="industrial NAICS Cogen", C4987="industrial NAICS non-cogen")),FALSE,TRUE))</f>
        <v>0</v>
      </c>
      <c r="M4987">
        <f t="shared" si="232"/>
        <v>0.40599455040871935</v>
      </c>
      <c r="N4987">
        <f t="shared" si="233"/>
        <v>1</v>
      </c>
    </row>
    <row r="4988" spans="1:14" x14ac:dyDescent="0.2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s="32">
        <f t="shared" si="231"/>
        <v>4431170.0131767411</v>
      </c>
      <c r="J4988" t="str">
        <f>IF(K4988="natural gas",VLOOKUP(D4988,'Cross-Page Data'!$I$4:$J$13,2,FALSE),IF(K4988="solar",VLOOKUP('Form 923'!D4988,'Cross-Page Data'!$I$14:$J$117,2,FALSE),K4988))</f>
        <v>biomass</v>
      </c>
      <c r="K4988" t="str">
        <f>VLOOKUP(E4988,'Cross-Page Data'!$D$4:$F$48,3,FALSE)</f>
        <v>biomass</v>
      </c>
      <c r="L4988" t="b">
        <f>IF(AND($P$6=FALSE,OR(C4988="Commercial NAICS Cogen",C4988="Industrial NAICS Cogen",C4988="NAICS-22 Cogen")),FALSE,IF(AND($P$7=FALSE,OR(C4988="Commercial NAICS Cogen",C4988="Commercial NAICS Non-Cogen",C4988="industrial NAICS Cogen", C4988="industrial NAICS non-cogen")),FALSE,TRUE))</f>
        <v>0</v>
      </c>
      <c r="M4988">
        <f t="shared" si="232"/>
        <v>0.78728070175438591</v>
      </c>
      <c r="N4988">
        <f t="shared" si="233"/>
        <v>1</v>
      </c>
    </row>
    <row r="4989" spans="1:14" x14ac:dyDescent="0.2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s="32">
        <f t="shared" si="231"/>
        <v>4431140.2803256605</v>
      </c>
      <c r="J4989" t="str">
        <f>IF(K4989="natural gas",VLOOKUP(D4989,'Cross-Page Data'!$I$4:$J$13,2,FALSE),IF(K4989="solar",VLOOKUP('Form 923'!D4989,'Cross-Page Data'!$I$14:$J$117,2,FALSE),K4989))</f>
        <v>natural gas peaker</v>
      </c>
      <c r="K4989" t="str">
        <f>VLOOKUP(E4989,'Cross-Page Data'!$D$4:$F$48,3,FALSE)</f>
        <v>natural gas</v>
      </c>
      <c r="L4989" t="b">
        <f>IF(AND($P$6=FALSE,OR(C4989="Commercial NAICS Cogen",C4989="Industrial NAICS Cogen",C4989="NAICS-22 Cogen")),FALSE,IF(AND($P$7=FALSE,OR(C4989="Commercial NAICS Cogen",C4989="Commercial NAICS Non-Cogen",C4989="industrial NAICS Cogen", C4989="industrial NAICS non-cogen")),FALSE,TRUE))</f>
        <v>0</v>
      </c>
      <c r="M4989">
        <f t="shared" si="232"/>
        <v>0.75604938271604938</v>
      </c>
      <c r="N4989">
        <f t="shared" si="233"/>
        <v>1</v>
      </c>
    </row>
    <row r="4990" spans="1:14" x14ac:dyDescent="0.2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s="32" t="str">
        <f t="shared" si="231"/>
        <v/>
      </c>
      <c r="J4990" t="str">
        <f>IF(K4990="natural gas",VLOOKUP(D4990,'Cross-Page Data'!$I$4:$J$13,2,FALSE),IF(K4990="solar",VLOOKUP('Form 923'!D4990,'Cross-Page Data'!$I$14:$J$117,2,FALSE),K4990))</f>
        <v>heavy or residual fuel oil</v>
      </c>
      <c r="K4990" t="str">
        <f>VLOOKUP(E4990,'Cross-Page Data'!$D$4:$F$48,3,FALSE)</f>
        <v>heavy or residual fuel oil</v>
      </c>
      <c r="L4990" t="b">
        <f>IF(AND($P$6=FALSE,OR(C4990="Commercial NAICS Cogen",C4990="Industrial NAICS Cogen",C4990="NAICS-22 Cogen")),FALSE,IF(AND($P$7=FALSE,OR(C4990="Commercial NAICS Cogen",C4990="Commercial NAICS Non-Cogen",C4990="industrial NAICS Cogen", C4990="industrial NAICS non-cogen")),FALSE,TRUE))</f>
        <v>0</v>
      </c>
      <c r="M4990">
        <f t="shared" si="232"/>
        <v>4.0160642570281126E-4</v>
      </c>
      <c r="N4990">
        <f t="shared" si="233"/>
        <v>0</v>
      </c>
    </row>
    <row r="4991" spans="1:14" x14ac:dyDescent="0.2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s="32">
        <f t="shared" si="231"/>
        <v>4431185.8723990461</v>
      </c>
      <c r="J4991" t="str">
        <f>IF(K4991="natural gas",VLOOKUP(D4991,'Cross-Page Data'!$I$4:$J$13,2,FALSE),IF(K4991="solar",VLOOKUP('Form 923'!D4991,'Cross-Page Data'!$I$14:$J$117,2,FALSE),K4991))</f>
        <v>biomass</v>
      </c>
      <c r="K4991" t="str">
        <f>VLOOKUP(E4991,'Cross-Page Data'!$D$4:$F$48,3,FALSE)</f>
        <v>biomass</v>
      </c>
      <c r="L4991" t="b">
        <f>IF(AND($P$6=FALSE,OR(C4991="Commercial NAICS Cogen",C4991="Industrial NAICS Cogen",C4991="NAICS-22 Cogen")),FALSE,IF(AND($P$7=FALSE,OR(C4991="Commercial NAICS Cogen",C4991="Commercial NAICS Non-Cogen",C4991="industrial NAICS Cogen", C4991="industrial NAICS non-cogen")),FALSE,TRUE))</f>
        <v>0</v>
      </c>
      <c r="M4991">
        <f t="shared" si="232"/>
        <v>0.78399122807017541</v>
      </c>
      <c r="N4991">
        <f t="shared" si="233"/>
        <v>1</v>
      </c>
    </row>
    <row r="4992" spans="1:14" x14ac:dyDescent="0.2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s="32" t="str">
        <f t="shared" si="231"/>
        <v/>
      </c>
      <c r="J4992" t="str">
        <f>IF(K4992="natural gas",VLOOKUP(D4992,'Cross-Page Data'!$I$4:$J$13,2,FALSE),IF(K4992="solar",VLOOKUP('Form 923'!D4992,'Cross-Page Data'!$I$14:$J$117,2,FALSE),K4992))</f>
        <v>heavy or residual fuel oil</v>
      </c>
      <c r="K4992" t="str">
        <f>VLOOKUP(E4992,'Cross-Page Data'!$D$4:$F$48,3,FALSE)</f>
        <v>heavy or residual fuel oil</v>
      </c>
      <c r="L4992" t="b">
        <f>IF(AND($P$6=FALSE,OR(C4992="Commercial NAICS Cogen",C4992="Industrial NAICS Cogen",C4992="NAICS-22 Cogen")),FALSE,IF(AND($P$7=FALSE,OR(C4992="Commercial NAICS Cogen",C4992="Commercial NAICS Non-Cogen",C4992="industrial NAICS Cogen", C4992="industrial NAICS non-cogen")),FALSE,TRUE))</f>
        <v>0</v>
      </c>
      <c r="M4992">
        <f t="shared" si="232"/>
        <v>4.0160642570281126E-4</v>
      </c>
      <c r="N4992">
        <f t="shared" si="233"/>
        <v>0</v>
      </c>
    </row>
    <row r="4993" spans="1:14" x14ac:dyDescent="0.2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s="32">
        <f t="shared" si="231"/>
        <v>6304347.8260869561</v>
      </c>
      <c r="J4993" t="str">
        <f>IF(K4993="natural gas",VLOOKUP(D4993,'Cross-Page Data'!$I$4:$J$13,2,FALSE),IF(K4993="solar",VLOOKUP('Form 923'!D4993,'Cross-Page Data'!$I$14:$J$117,2,FALSE),K4993))</f>
        <v>natural gas nonpeaker</v>
      </c>
      <c r="K4993" t="str">
        <f>VLOOKUP(E4993,'Cross-Page Data'!$D$4:$F$48,3,FALSE)</f>
        <v>natural gas</v>
      </c>
      <c r="L4993" t="b">
        <f>IF(AND($P$6=FALSE,OR(C4993="Commercial NAICS Cogen",C4993="Industrial NAICS Cogen",C4993="NAICS-22 Cogen")),FALSE,IF(AND($P$7=FALSE,OR(C4993="Commercial NAICS Cogen",C4993="Commercial NAICS Non-Cogen",C4993="industrial NAICS Cogen", C4993="industrial NAICS non-cogen")),FALSE,TRUE))</f>
        <v>0</v>
      </c>
      <c r="M4993">
        <f t="shared" si="232"/>
        <v>0.47627906976744189</v>
      </c>
      <c r="N4993">
        <f t="shared" si="233"/>
        <v>1</v>
      </c>
    </row>
    <row r="4994" spans="1:14" x14ac:dyDescent="0.2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s="32" t="str">
        <f t="shared" si="231"/>
        <v/>
      </c>
      <c r="J4994" t="str">
        <f>IF(K4994="natural gas",VLOOKUP(D4994,'Cross-Page Data'!$I$4:$J$13,2,FALSE),IF(K4994="solar",VLOOKUP('Form 923'!D4994,'Cross-Page Data'!$I$14:$J$117,2,FALSE),K4994))</f>
        <v>heavy or residual fuel oil</v>
      </c>
      <c r="K4994" t="str">
        <f>VLOOKUP(E4994,'Cross-Page Data'!$D$4:$F$48,3,FALSE)</f>
        <v>heavy or residual fuel oil</v>
      </c>
      <c r="L4994" t="b">
        <f>IF(AND($P$6=FALSE,OR(C4994="Commercial NAICS Cogen",C4994="Industrial NAICS Cogen",C4994="NAICS-22 Cogen")),FALSE,IF(AND($P$7=FALSE,OR(C4994="Commercial NAICS Cogen",C4994="Commercial NAICS Non-Cogen",C4994="industrial NAICS Cogen", C4994="industrial NAICS non-cogen")),FALSE,TRUE))</f>
        <v>0</v>
      </c>
      <c r="M4994">
        <f t="shared" si="232"/>
        <v>4.0160642570281126E-4</v>
      </c>
      <c r="N4994">
        <f t="shared" si="233"/>
        <v>0</v>
      </c>
    </row>
    <row r="4995" spans="1:14" x14ac:dyDescent="0.2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s="32">
        <f t="shared" si="231"/>
        <v>6699841.185812599</v>
      </c>
      <c r="J4995" t="str">
        <f>IF(K4995="natural gas",VLOOKUP(D4995,'Cross-Page Data'!$I$4:$J$13,2,FALSE),IF(K4995="solar",VLOOKUP('Form 923'!D4995,'Cross-Page Data'!$I$14:$J$117,2,FALSE),K4995))</f>
        <v>natural gas nonpeaker</v>
      </c>
      <c r="K4995" t="str">
        <f>VLOOKUP(E4995,'Cross-Page Data'!$D$4:$F$48,3,FALSE)</f>
        <v>natural gas</v>
      </c>
      <c r="L4995" t="b">
        <f>IF(AND($P$6=FALSE,OR(C4995="Commercial NAICS Cogen",C4995="Industrial NAICS Cogen",C4995="NAICS-22 Cogen")),FALSE,IF(AND($P$7=FALSE,OR(C4995="Commercial NAICS Cogen",C4995="Commercial NAICS Non-Cogen",C4995="industrial NAICS Cogen", C4995="industrial NAICS non-cogen")),FALSE,TRUE))</f>
        <v>0</v>
      </c>
      <c r="M4995">
        <f t="shared" si="232"/>
        <v>0.45488372093023255</v>
      </c>
      <c r="N4995">
        <f t="shared" si="233"/>
        <v>1</v>
      </c>
    </row>
    <row r="4996" spans="1:14" x14ac:dyDescent="0.2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s="32" t="str">
        <f t="shared" si="231"/>
        <v/>
      </c>
      <c r="J4996" t="str">
        <f>IF(K4996="natural gas",VLOOKUP(D4996,'Cross-Page Data'!$I$4:$J$13,2,FALSE),IF(K4996="solar",VLOOKUP('Form 923'!D4996,'Cross-Page Data'!$I$14:$J$117,2,FALSE),K4996))</f>
        <v>heavy or residual fuel oil</v>
      </c>
      <c r="K4996" t="str">
        <f>VLOOKUP(E4996,'Cross-Page Data'!$D$4:$F$48,3,FALSE)</f>
        <v>heavy or residual fuel oil</v>
      </c>
      <c r="L4996" t="b">
        <f>IF(AND($P$6=FALSE,OR(C4996="Commercial NAICS Cogen",C4996="Industrial NAICS Cogen",C4996="NAICS-22 Cogen")),FALSE,IF(AND($P$7=FALSE,OR(C4996="Commercial NAICS Cogen",C4996="Commercial NAICS Non-Cogen",C4996="industrial NAICS Cogen", C4996="industrial NAICS non-cogen")),FALSE,TRUE))</f>
        <v>1</v>
      </c>
      <c r="M4996">
        <f t="shared" si="232"/>
        <v>4.0160642570281126E-4</v>
      </c>
      <c r="N4996">
        <f t="shared" si="233"/>
        <v>0</v>
      </c>
    </row>
    <row r="4997" spans="1:14" x14ac:dyDescent="0.2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s="32">
        <f t="shared" si="231"/>
        <v>2237447.6987447701</v>
      </c>
      <c r="J4997" t="str">
        <f>IF(K4997="natural gas",VLOOKUP(D4997,'Cross-Page Data'!$I$4:$J$13,2,FALSE),IF(K4997="solar",VLOOKUP('Form 923'!D4997,'Cross-Page Data'!$I$14:$J$117,2,FALSE),K4997))</f>
        <v>natural gas nonpeaker</v>
      </c>
      <c r="K4997" t="str">
        <f>VLOOKUP(E4997,'Cross-Page Data'!$D$4:$F$48,3,FALSE)</f>
        <v>natural gas</v>
      </c>
      <c r="L4997" t="b">
        <f>IF(AND($P$6=FALSE,OR(C4997="Commercial NAICS Cogen",C4997="Industrial NAICS Cogen",C4997="NAICS-22 Cogen")),FALSE,IF(AND($P$7=FALSE,OR(C4997="Commercial NAICS Cogen",C4997="Commercial NAICS Non-Cogen",C4997="industrial NAICS Cogen", C4997="industrial NAICS non-cogen")),FALSE,TRUE))</f>
        <v>1</v>
      </c>
      <c r="M4997">
        <f t="shared" si="232"/>
        <v>0.57488372093023254</v>
      </c>
      <c r="N4997">
        <f t="shared" si="233"/>
        <v>1</v>
      </c>
    </row>
    <row r="4998" spans="1:14" x14ac:dyDescent="0.2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s="32" t="str">
        <f t="shared" si="231"/>
        <v/>
      </c>
      <c r="J4998" t="str">
        <f>IF(K4998="natural gas",VLOOKUP(D4998,'Cross-Page Data'!$I$4:$J$13,2,FALSE),IF(K4998="solar",VLOOKUP('Form 923'!D4998,'Cross-Page Data'!$I$14:$J$117,2,FALSE),K4998))</f>
        <v>heavy or residual fuel oil</v>
      </c>
      <c r="K4998" t="str">
        <f>VLOOKUP(E4998,'Cross-Page Data'!$D$4:$F$48,3,FALSE)</f>
        <v>heavy or residual fuel oil</v>
      </c>
      <c r="L4998" t="b">
        <f>IF(AND($P$6=FALSE,OR(C4998="Commercial NAICS Cogen",C4998="Industrial NAICS Cogen",C4998="NAICS-22 Cogen")),FALSE,IF(AND($P$7=FALSE,OR(C4998="Commercial NAICS Cogen",C4998="Commercial NAICS Non-Cogen",C4998="industrial NAICS Cogen", C4998="industrial NAICS non-cogen")),FALSE,TRUE))</f>
        <v>1</v>
      </c>
      <c r="M4998">
        <f t="shared" si="232"/>
        <v>4.0160642570281126E-4</v>
      </c>
      <c r="N4998">
        <f t="shared" si="233"/>
        <v>0</v>
      </c>
    </row>
    <row r="4999" spans="1:14" x14ac:dyDescent="0.2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s="32">
        <f t="shared" ref="I4999:I5062" si="234">IFERROR(F4999/G4999*10^6,"")</f>
        <v>13393294.064340735</v>
      </c>
      <c r="J4999" t="str">
        <f>IF(K4999="natural gas",VLOOKUP(D4999,'Cross-Page Data'!$I$4:$J$13,2,FALSE),IF(K4999="solar",VLOOKUP('Form 923'!D4999,'Cross-Page Data'!$I$14:$J$117,2,FALSE),K4999))</f>
        <v>natural gas nonpeaker</v>
      </c>
      <c r="K4999" t="str">
        <f>VLOOKUP(E4999,'Cross-Page Data'!$D$4:$F$48,3,FALSE)</f>
        <v>natural gas</v>
      </c>
      <c r="L4999" t="b">
        <f>IF(AND($P$6=FALSE,OR(C4999="Commercial NAICS Cogen",C4999="Industrial NAICS Cogen",C4999="NAICS-22 Cogen")),FALSE,IF(AND($P$7=FALSE,OR(C4999="Commercial NAICS Cogen",C4999="Commercial NAICS Non-Cogen",C4999="industrial NAICS Cogen", C4999="industrial NAICS non-cogen")),FALSE,TRUE))</f>
        <v>1</v>
      </c>
      <c r="M4999">
        <f t="shared" ref="M4999:M5062" si="235">(COUNTIFS($J$6:$J$14148,J4999,$I$6:$I$14148,"&gt;"&amp;I4999)+1)/COUNTIFS($J$6:$J$14148,J4999)</f>
        <v>2.9767441860465118E-2</v>
      </c>
      <c r="N4999">
        <f t="shared" ref="N4999:N5062" si="236">IF(OR(M4999&gt;0.95,M4999&lt;0.05),0,1)</f>
        <v>0</v>
      </c>
    </row>
    <row r="5000" spans="1:14" x14ac:dyDescent="0.2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s="32" t="str">
        <f t="shared" si="234"/>
        <v/>
      </c>
      <c r="J5000" t="str">
        <f>IF(K5000="natural gas",VLOOKUP(D5000,'Cross-Page Data'!$I$4:$J$13,2,FALSE),IF(K5000="solar",VLOOKUP('Form 923'!D5000,'Cross-Page Data'!$I$14:$J$117,2,FALSE),K5000))</f>
        <v>heavy or residual fuel oil</v>
      </c>
      <c r="K5000" t="str">
        <f>VLOOKUP(E5000,'Cross-Page Data'!$D$4:$F$48,3,FALSE)</f>
        <v>heavy or residual fuel oil</v>
      </c>
      <c r="L5000" t="b">
        <f>IF(AND($P$6=FALSE,OR(C5000="Commercial NAICS Cogen",C5000="Industrial NAICS Cogen",C5000="NAICS-22 Cogen")),FALSE,IF(AND($P$7=FALSE,OR(C5000="Commercial NAICS Cogen",C5000="Commercial NAICS Non-Cogen",C5000="industrial NAICS Cogen", C5000="industrial NAICS non-cogen")),FALSE,TRUE))</f>
        <v>1</v>
      </c>
      <c r="M5000">
        <f t="shared" si="235"/>
        <v>4.0160642570281126E-4</v>
      </c>
      <c r="N5000">
        <f t="shared" si="236"/>
        <v>0</v>
      </c>
    </row>
    <row r="5001" spans="1:14" x14ac:dyDescent="0.2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s="32">
        <f t="shared" si="234"/>
        <v>8469194.312796209</v>
      </c>
      <c r="J5001" t="str">
        <f>IF(K5001="natural gas",VLOOKUP(D5001,'Cross-Page Data'!$I$4:$J$13,2,FALSE),IF(K5001="solar",VLOOKUP('Form 923'!D5001,'Cross-Page Data'!$I$14:$J$117,2,FALSE),K5001))</f>
        <v>natural gas nonpeaker</v>
      </c>
      <c r="K5001" t="str">
        <f>VLOOKUP(E5001,'Cross-Page Data'!$D$4:$F$48,3,FALSE)</f>
        <v>natural gas</v>
      </c>
      <c r="L5001" t="b">
        <f>IF(AND($P$6=FALSE,OR(C5001="Commercial NAICS Cogen",C5001="Industrial NAICS Cogen",C5001="NAICS-22 Cogen")),FALSE,IF(AND($P$7=FALSE,OR(C5001="Commercial NAICS Cogen",C5001="Commercial NAICS Non-Cogen",C5001="industrial NAICS Cogen", C5001="industrial NAICS non-cogen")),FALSE,TRUE))</f>
        <v>1</v>
      </c>
      <c r="M5001">
        <f t="shared" si="235"/>
        <v>0.39255813953488372</v>
      </c>
      <c r="N5001">
        <f t="shared" si="236"/>
        <v>1</v>
      </c>
    </row>
    <row r="5002" spans="1:14" x14ac:dyDescent="0.2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s="32" t="str">
        <f t="shared" si="234"/>
        <v/>
      </c>
      <c r="J5002" t="str">
        <f>IF(K5002="natural gas",VLOOKUP(D5002,'Cross-Page Data'!$I$4:$J$13,2,FALSE),IF(K5002="solar",VLOOKUP('Form 923'!D5002,'Cross-Page Data'!$I$14:$J$117,2,FALSE),K5002))</f>
        <v>heavy or residual fuel oil</v>
      </c>
      <c r="K5002" t="str">
        <f>VLOOKUP(E5002,'Cross-Page Data'!$D$4:$F$48,3,FALSE)</f>
        <v>heavy or residual fuel oil</v>
      </c>
      <c r="L5002" t="b">
        <f>IF(AND($P$6=FALSE,OR(C5002="Commercial NAICS Cogen",C5002="Industrial NAICS Cogen",C5002="NAICS-22 Cogen")),FALSE,IF(AND($P$7=FALSE,OR(C5002="Commercial NAICS Cogen",C5002="Commercial NAICS Non-Cogen",C5002="industrial NAICS Cogen", C5002="industrial NAICS non-cogen")),FALSE,TRUE))</f>
        <v>1</v>
      </c>
      <c r="M5002">
        <f t="shared" si="235"/>
        <v>4.0160642570281126E-4</v>
      </c>
      <c r="N5002">
        <f t="shared" si="236"/>
        <v>0</v>
      </c>
    </row>
    <row r="5003" spans="1:14" x14ac:dyDescent="0.2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s="32">
        <f t="shared" si="234"/>
        <v>9278899.9031079989</v>
      </c>
      <c r="J5003" t="str">
        <f>IF(K5003="natural gas",VLOOKUP(D5003,'Cross-Page Data'!$I$4:$J$13,2,FALSE),IF(K5003="solar",VLOOKUP('Form 923'!D5003,'Cross-Page Data'!$I$14:$J$117,2,FALSE),K5003))</f>
        <v>natural gas nonpeaker</v>
      </c>
      <c r="K5003" t="str">
        <f>VLOOKUP(E5003,'Cross-Page Data'!$D$4:$F$48,3,FALSE)</f>
        <v>natural gas</v>
      </c>
      <c r="L5003" t="b">
        <f>IF(AND($P$6=FALSE,OR(C5003="Commercial NAICS Cogen",C5003="Industrial NAICS Cogen",C5003="NAICS-22 Cogen")),FALSE,IF(AND($P$7=FALSE,OR(C5003="Commercial NAICS Cogen",C5003="Commercial NAICS Non-Cogen",C5003="industrial NAICS Cogen", C5003="industrial NAICS non-cogen")),FALSE,TRUE))</f>
        <v>1</v>
      </c>
      <c r="M5003">
        <f t="shared" si="235"/>
        <v>0.36930232558139536</v>
      </c>
      <c r="N5003">
        <f t="shared" si="236"/>
        <v>1</v>
      </c>
    </row>
    <row r="5004" spans="1:14" ht="26.25" x14ac:dyDescent="0.2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s="32" t="str">
        <f t="shared" si="234"/>
        <v/>
      </c>
      <c r="J5004" t="str">
        <f>IF(K5004="natural gas",VLOOKUP(D5004,'Cross-Page Data'!$I$4:$J$13,2,FALSE),IF(K5004="solar",VLOOKUP('Form 923'!D5004,'Cross-Page Data'!$I$14:$J$117,2,FALSE),K5004))</f>
        <v>natural gas nonpeaker</v>
      </c>
      <c r="K5004" t="str">
        <f>VLOOKUP(E5004,'Cross-Page Data'!$D$4:$F$48,3,FALSE)</f>
        <v>natural gas</v>
      </c>
      <c r="L5004" t="b">
        <f>IF(AND($P$6=FALSE,OR(C5004="Commercial NAICS Cogen",C5004="Industrial NAICS Cogen",C5004="NAICS-22 Cogen")),FALSE,IF(AND($P$7=FALSE,OR(C5004="Commercial NAICS Cogen",C5004="Commercial NAICS Non-Cogen",C5004="industrial NAICS Cogen", C5004="industrial NAICS non-cogen")),FALSE,TRUE))</f>
        <v>0</v>
      </c>
      <c r="M5004">
        <f t="shared" si="235"/>
        <v>9.3023255813953494E-4</v>
      </c>
      <c r="N5004">
        <f t="shared" si="236"/>
        <v>0</v>
      </c>
    </row>
    <row r="5005" spans="1:14" ht="26.25" x14ac:dyDescent="0.2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s="32" t="str">
        <f t="shared" si="234"/>
        <v/>
      </c>
      <c r="J5005" t="str">
        <f>IF(K5005="natural gas",VLOOKUP(D5005,'Cross-Page Data'!$I$4:$J$13,2,FALSE),IF(K5005="solar",VLOOKUP('Form 923'!D5005,'Cross-Page Data'!$I$14:$J$117,2,FALSE),K5005))</f>
        <v>heavy or residual fuel oil</v>
      </c>
      <c r="K5005" t="str">
        <f>VLOOKUP(E5005,'Cross-Page Data'!$D$4:$F$48,3,FALSE)</f>
        <v>heavy or residual fuel oil</v>
      </c>
      <c r="L5005" t="b">
        <f>IF(AND($P$6=FALSE,OR(C5005="Commercial NAICS Cogen",C5005="Industrial NAICS Cogen",C5005="NAICS-22 Cogen")),FALSE,IF(AND($P$7=FALSE,OR(C5005="Commercial NAICS Cogen",C5005="Commercial NAICS Non-Cogen",C5005="industrial NAICS Cogen", C5005="industrial NAICS non-cogen")),FALSE,TRUE))</f>
        <v>0</v>
      </c>
      <c r="M5005">
        <f t="shared" si="235"/>
        <v>4.0160642570281126E-4</v>
      </c>
      <c r="N5005">
        <f t="shared" si="236"/>
        <v>0</v>
      </c>
    </row>
    <row r="5006" spans="1:14" ht="26.25" x14ac:dyDescent="0.2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s="32">
        <f t="shared" si="234"/>
        <v>4983829.8379408959</v>
      </c>
      <c r="J5006" t="str">
        <f>IF(K5006="natural gas",VLOOKUP(D5006,'Cross-Page Data'!$I$4:$J$13,2,FALSE),IF(K5006="solar",VLOOKUP('Form 923'!D5006,'Cross-Page Data'!$I$14:$J$117,2,FALSE),K5006))</f>
        <v>natural gas nonpeaker</v>
      </c>
      <c r="K5006" t="str">
        <f>VLOOKUP(E5006,'Cross-Page Data'!$D$4:$F$48,3,FALSE)</f>
        <v>natural gas</v>
      </c>
      <c r="L5006" t="b">
        <f>IF(AND($P$6=FALSE,OR(C5006="Commercial NAICS Cogen",C5006="Industrial NAICS Cogen",C5006="NAICS-22 Cogen")),FALSE,IF(AND($P$7=FALSE,OR(C5006="Commercial NAICS Cogen",C5006="Commercial NAICS Non-Cogen",C5006="industrial NAICS Cogen", C5006="industrial NAICS non-cogen")),FALSE,TRUE))</f>
        <v>0</v>
      </c>
      <c r="M5006">
        <f t="shared" si="235"/>
        <v>0.51255813953488372</v>
      </c>
      <c r="N5006">
        <f t="shared" si="236"/>
        <v>1</v>
      </c>
    </row>
    <row r="5007" spans="1:14" x14ac:dyDescent="0.2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s="32">
        <f t="shared" si="234"/>
        <v>5780781.4176996276</v>
      </c>
      <c r="J5007" t="str">
        <f>IF(K5007="natural gas",VLOOKUP(D5007,'Cross-Page Data'!$I$4:$J$13,2,FALSE),IF(K5007="solar",VLOOKUP('Form 923'!D5007,'Cross-Page Data'!$I$14:$J$117,2,FALSE),K5007))</f>
        <v>biomass</v>
      </c>
      <c r="K5007" t="str">
        <f>VLOOKUP(E5007,'Cross-Page Data'!$D$4:$F$48,3,FALSE)</f>
        <v>biomass</v>
      </c>
      <c r="L5007" t="b">
        <f>IF(AND($P$6=FALSE,OR(C5007="Commercial NAICS Cogen",C5007="Industrial NAICS Cogen",C5007="NAICS-22 Cogen")),FALSE,IF(AND($P$7=FALSE,OR(C5007="Commercial NAICS Cogen",C5007="Commercial NAICS Non-Cogen",C5007="industrial NAICS Cogen", C5007="industrial NAICS non-cogen")),FALSE,TRUE))</f>
        <v>0</v>
      </c>
      <c r="M5007">
        <f t="shared" si="235"/>
        <v>0.6228070175438597</v>
      </c>
      <c r="N5007">
        <f t="shared" si="236"/>
        <v>1</v>
      </c>
    </row>
    <row r="5008" spans="1:14" x14ac:dyDescent="0.2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s="32" t="str">
        <f t="shared" si="234"/>
        <v/>
      </c>
      <c r="J5008" t="str">
        <f>IF(K5008="natural gas",VLOOKUP(D5008,'Cross-Page Data'!$I$4:$J$13,2,FALSE),IF(K5008="solar",VLOOKUP('Form 923'!D5008,'Cross-Page Data'!$I$14:$J$117,2,FALSE),K5008))</f>
        <v>heavy or residual fuel oil</v>
      </c>
      <c r="K5008" t="str">
        <f>VLOOKUP(E5008,'Cross-Page Data'!$D$4:$F$48,3,FALSE)</f>
        <v>heavy or residual fuel oil</v>
      </c>
      <c r="L5008" t="b">
        <f>IF(AND($P$6=FALSE,OR(C5008="Commercial NAICS Cogen",C5008="Industrial NAICS Cogen",C5008="NAICS-22 Cogen")),FALSE,IF(AND($P$7=FALSE,OR(C5008="Commercial NAICS Cogen",C5008="Commercial NAICS Non-Cogen",C5008="industrial NAICS Cogen", C5008="industrial NAICS non-cogen")),FALSE,TRUE))</f>
        <v>0</v>
      </c>
      <c r="M5008">
        <f t="shared" si="235"/>
        <v>4.0160642570281126E-4</v>
      </c>
      <c r="N5008">
        <f t="shared" si="236"/>
        <v>0</v>
      </c>
    </row>
    <row r="5009" spans="1:14" x14ac:dyDescent="0.2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s="32">
        <f t="shared" si="234"/>
        <v>5779128.1622598916</v>
      </c>
      <c r="J5009" t="str">
        <f>IF(K5009="natural gas",VLOOKUP(D5009,'Cross-Page Data'!$I$4:$J$13,2,FALSE),IF(K5009="solar",VLOOKUP('Form 923'!D5009,'Cross-Page Data'!$I$14:$J$117,2,FALSE),K5009))</f>
        <v>natural gas peaker</v>
      </c>
      <c r="K5009" t="str">
        <f>VLOOKUP(E5009,'Cross-Page Data'!$D$4:$F$48,3,FALSE)</f>
        <v>natural gas</v>
      </c>
      <c r="L5009" t="b">
        <f>IF(AND($P$6=FALSE,OR(C5009="Commercial NAICS Cogen",C5009="Industrial NAICS Cogen",C5009="NAICS-22 Cogen")),FALSE,IF(AND($P$7=FALSE,OR(C5009="Commercial NAICS Cogen",C5009="Commercial NAICS Non-Cogen",C5009="industrial NAICS Cogen", C5009="industrial NAICS non-cogen")),FALSE,TRUE))</f>
        <v>0</v>
      </c>
      <c r="M5009">
        <f t="shared" si="235"/>
        <v>0.64444444444444449</v>
      </c>
      <c r="N5009">
        <f t="shared" si="236"/>
        <v>1</v>
      </c>
    </row>
    <row r="5010" spans="1:14" x14ac:dyDescent="0.2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s="32" t="str">
        <f t="shared" si="234"/>
        <v/>
      </c>
      <c r="J5010" t="str">
        <f>IF(K5010="natural gas",VLOOKUP(D5010,'Cross-Page Data'!$I$4:$J$13,2,FALSE),IF(K5010="solar",VLOOKUP('Form 923'!D5010,'Cross-Page Data'!$I$14:$J$117,2,FALSE),K5010))</f>
        <v>other</v>
      </c>
      <c r="K5010" t="str">
        <f>VLOOKUP(E5010,'Cross-Page Data'!$D$4:$F$48,3,FALSE)</f>
        <v>other</v>
      </c>
      <c r="L5010" t="b">
        <f>IF(AND($P$6=FALSE,OR(C5010="Commercial NAICS Cogen",C5010="Industrial NAICS Cogen",C5010="NAICS-22 Cogen")),FALSE,IF(AND($P$7=FALSE,OR(C5010="Commercial NAICS Cogen",C5010="Commercial NAICS Non-Cogen",C5010="industrial NAICS Cogen", C5010="industrial NAICS non-cogen")),FALSE,TRUE))</f>
        <v>0</v>
      </c>
      <c r="M5010">
        <f t="shared" si="235"/>
        <v>1.6233766233766235E-3</v>
      </c>
      <c r="N5010">
        <f t="shared" si="236"/>
        <v>0</v>
      </c>
    </row>
    <row r="5011" spans="1:14" x14ac:dyDescent="0.2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s="32" t="str">
        <f t="shared" si="234"/>
        <v/>
      </c>
      <c r="J5011" t="str">
        <f>IF(K5011="natural gas",VLOOKUP(D5011,'Cross-Page Data'!$I$4:$J$13,2,FALSE),IF(K5011="solar",VLOOKUP('Form 923'!D5011,'Cross-Page Data'!$I$14:$J$117,2,FALSE),K5011))</f>
        <v>heavy or residual fuel oil</v>
      </c>
      <c r="K5011" t="str">
        <f>VLOOKUP(E5011,'Cross-Page Data'!$D$4:$F$48,3,FALSE)</f>
        <v>heavy or residual fuel oil</v>
      </c>
      <c r="L5011" t="b">
        <f>IF(AND($P$6=FALSE,OR(C5011="Commercial NAICS Cogen",C5011="Industrial NAICS Cogen",C5011="NAICS-22 Cogen")),FALSE,IF(AND($P$7=FALSE,OR(C5011="Commercial NAICS Cogen",C5011="Commercial NAICS Non-Cogen",C5011="industrial NAICS Cogen", C5011="industrial NAICS non-cogen")),FALSE,TRUE))</f>
        <v>0</v>
      </c>
      <c r="M5011">
        <f t="shared" si="235"/>
        <v>4.0160642570281126E-4</v>
      </c>
      <c r="N5011">
        <f t="shared" si="236"/>
        <v>0</v>
      </c>
    </row>
    <row r="5012" spans="1:14" x14ac:dyDescent="0.2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s="32">
        <f t="shared" si="234"/>
        <v>12761067.270046201</v>
      </c>
      <c r="J5012" t="str">
        <f>IF(K5012="natural gas",VLOOKUP(D5012,'Cross-Page Data'!$I$4:$J$13,2,FALSE),IF(K5012="solar",VLOOKUP('Form 923'!D5012,'Cross-Page Data'!$I$14:$J$117,2,FALSE),K5012))</f>
        <v>municipal solid waste</v>
      </c>
      <c r="K5012" t="str">
        <f>VLOOKUP(E5012,'Cross-Page Data'!$D$4:$F$48,3,FALSE)</f>
        <v>municipal solid waste</v>
      </c>
      <c r="L5012" t="b">
        <f>IF(AND($P$6=FALSE,OR(C5012="Commercial NAICS Cogen",C5012="Industrial NAICS Cogen",C5012="NAICS-22 Cogen")),FALSE,IF(AND($P$7=FALSE,OR(C5012="Commercial NAICS Cogen",C5012="Commercial NAICS Non-Cogen",C5012="industrial NAICS Cogen", C5012="industrial NAICS non-cogen")),FALSE,TRUE))</f>
        <v>0</v>
      </c>
      <c r="M5012">
        <f t="shared" si="235"/>
        <v>0.88970588235294112</v>
      </c>
      <c r="N5012">
        <f t="shared" si="236"/>
        <v>1</v>
      </c>
    </row>
    <row r="5013" spans="1:14" x14ac:dyDescent="0.2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s="32">
        <f t="shared" si="234"/>
        <v>12761056.102871435</v>
      </c>
      <c r="J5013" t="str">
        <f>IF(K5013="natural gas",VLOOKUP(D5013,'Cross-Page Data'!$I$4:$J$13,2,FALSE),IF(K5013="solar",VLOOKUP('Form 923'!D5013,'Cross-Page Data'!$I$14:$J$117,2,FALSE),K5013))</f>
        <v>municipal solid waste</v>
      </c>
      <c r="K5013" t="str">
        <f>VLOOKUP(E5013,'Cross-Page Data'!$D$4:$F$48,3,FALSE)</f>
        <v>municipal solid waste</v>
      </c>
      <c r="L5013" t="b">
        <f>IF(AND($P$6=FALSE,OR(C5013="Commercial NAICS Cogen",C5013="Industrial NAICS Cogen",C5013="NAICS-22 Cogen")),FALSE,IF(AND($P$7=FALSE,OR(C5013="Commercial NAICS Cogen",C5013="Commercial NAICS Non-Cogen",C5013="industrial NAICS Cogen", C5013="industrial NAICS non-cogen")),FALSE,TRUE))</f>
        <v>0</v>
      </c>
      <c r="M5013">
        <f t="shared" si="235"/>
        <v>0.8970588235294118</v>
      </c>
      <c r="N5013">
        <f t="shared" si="236"/>
        <v>1</v>
      </c>
    </row>
    <row r="5014" spans="1:14" x14ac:dyDescent="0.2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s="32">
        <f t="shared" si="234"/>
        <v>8901998.5619203895</v>
      </c>
      <c r="J5014" t="str">
        <f>IF(K5014="natural gas",VLOOKUP(D5014,'Cross-Page Data'!$I$4:$J$13,2,FALSE),IF(K5014="solar",VLOOKUP('Form 923'!D5014,'Cross-Page Data'!$I$14:$J$117,2,FALSE),K5014))</f>
        <v>geothermal</v>
      </c>
      <c r="K5014" t="str">
        <f>VLOOKUP(E5014,'Cross-Page Data'!$D$4:$F$48,3,FALSE)</f>
        <v>geothermal</v>
      </c>
      <c r="L5014" t="b">
        <f>IF(AND($P$6=FALSE,OR(C5014="Commercial NAICS Cogen",C5014="Industrial NAICS Cogen",C5014="NAICS-22 Cogen")),FALSE,IF(AND($P$7=FALSE,OR(C5014="Commercial NAICS Cogen",C5014="Commercial NAICS Non-Cogen",C5014="industrial NAICS Cogen", C5014="industrial NAICS non-cogen")),FALSE,TRUE))</f>
        <v>1</v>
      </c>
      <c r="M5014">
        <f t="shared" si="235"/>
        <v>0.56944444444444442</v>
      </c>
      <c r="N5014">
        <f t="shared" si="236"/>
        <v>1</v>
      </c>
    </row>
    <row r="5015" spans="1:14" x14ac:dyDescent="0.2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s="32">
        <f t="shared" si="234"/>
        <v>8901996.7373991683</v>
      </c>
      <c r="J5015" t="str">
        <f>IF(K5015="natural gas",VLOOKUP(D5015,'Cross-Page Data'!$I$4:$J$13,2,FALSE),IF(K5015="solar",VLOOKUP('Form 923'!D5015,'Cross-Page Data'!$I$14:$J$117,2,FALSE),K5015))</f>
        <v>geothermal</v>
      </c>
      <c r="K5015" t="str">
        <f>VLOOKUP(E5015,'Cross-Page Data'!$D$4:$F$48,3,FALSE)</f>
        <v>geothermal</v>
      </c>
      <c r="L5015" t="b">
        <f>IF(AND($P$6=FALSE,OR(C5015="Commercial NAICS Cogen",C5015="Industrial NAICS Cogen",C5015="NAICS-22 Cogen")),FALSE,IF(AND($P$7=FALSE,OR(C5015="Commercial NAICS Cogen",C5015="Commercial NAICS Non-Cogen",C5015="industrial NAICS Cogen", C5015="industrial NAICS non-cogen")),FALSE,TRUE))</f>
        <v>1</v>
      </c>
      <c r="M5015">
        <f t="shared" si="235"/>
        <v>0.69444444444444442</v>
      </c>
      <c r="N5015">
        <f t="shared" si="236"/>
        <v>1</v>
      </c>
    </row>
    <row r="5016" spans="1:14" x14ac:dyDescent="0.2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s="32">
        <f t="shared" si="234"/>
        <v>0</v>
      </c>
      <c r="J5016" t="str">
        <f>IF(K5016="natural gas",VLOOKUP(D5016,'Cross-Page Data'!$I$4:$J$13,2,FALSE),IF(K5016="solar",VLOOKUP('Form 923'!D5016,'Cross-Page Data'!$I$14:$J$117,2,FALSE),K5016))</f>
        <v>heavy or residual fuel oil</v>
      </c>
      <c r="K5016" t="str">
        <f>VLOOKUP(E5016,'Cross-Page Data'!$D$4:$F$48,3,FALSE)</f>
        <v>heavy or residual fuel oil</v>
      </c>
      <c r="L5016" t="b">
        <f>IF(AND($P$6=FALSE,OR(C5016="Commercial NAICS Cogen",C5016="Industrial NAICS Cogen",C5016="NAICS-22 Cogen")),FALSE,IF(AND($P$7=FALSE,OR(C5016="Commercial NAICS Cogen",C5016="Commercial NAICS Non-Cogen",C5016="industrial NAICS Cogen", C5016="industrial NAICS non-cogen")),FALSE,TRUE))</f>
        <v>0</v>
      </c>
      <c r="M5016">
        <f t="shared" si="235"/>
        <v>0.57188755020080317</v>
      </c>
      <c r="N5016">
        <f t="shared" si="236"/>
        <v>1</v>
      </c>
    </row>
    <row r="5017" spans="1:14" x14ac:dyDescent="0.2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s="32">
        <f t="shared" si="234"/>
        <v>0</v>
      </c>
      <c r="J5017" t="str">
        <f>IF(K5017="natural gas",VLOOKUP(D5017,'Cross-Page Data'!$I$4:$J$13,2,FALSE),IF(K5017="solar",VLOOKUP('Form 923'!D5017,'Cross-Page Data'!$I$14:$J$117,2,FALSE),K5017))</f>
        <v>natural gas nonpeaker</v>
      </c>
      <c r="K5017" t="str">
        <f>VLOOKUP(E5017,'Cross-Page Data'!$D$4:$F$48,3,FALSE)</f>
        <v>natural gas</v>
      </c>
      <c r="L5017" t="b">
        <f>IF(AND($P$6=FALSE,OR(C5017="Commercial NAICS Cogen",C5017="Industrial NAICS Cogen",C5017="NAICS-22 Cogen")),FALSE,IF(AND($P$7=FALSE,OR(C5017="Commercial NAICS Cogen",C5017="Commercial NAICS Non-Cogen",C5017="industrial NAICS Cogen", C5017="industrial NAICS non-cogen")),FALSE,TRUE))</f>
        <v>0</v>
      </c>
      <c r="M5017">
        <f t="shared" si="235"/>
        <v>0.77302325581395348</v>
      </c>
      <c r="N5017">
        <f t="shared" si="236"/>
        <v>1</v>
      </c>
    </row>
    <row r="5018" spans="1:14" x14ac:dyDescent="0.2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s="32">
        <f t="shared" si="234"/>
        <v>11747250.562124295</v>
      </c>
      <c r="J5018" t="str">
        <f>IF(K5018="natural gas",VLOOKUP(D5018,'Cross-Page Data'!$I$4:$J$13,2,FALSE),IF(K5018="solar",VLOOKUP('Form 923'!D5018,'Cross-Page Data'!$I$14:$J$117,2,FALSE),K5018))</f>
        <v>heavy or residual fuel oil</v>
      </c>
      <c r="K5018" t="str">
        <f>VLOOKUP(E5018,'Cross-Page Data'!$D$4:$F$48,3,FALSE)</f>
        <v>heavy or residual fuel oil</v>
      </c>
      <c r="L5018" t="b">
        <f>IF(AND($P$6=FALSE,OR(C5018="Commercial NAICS Cogen",C5018="Industrial NAICS Cogen",C5018="NAICS-22 Cogen")),FALSE,IF(AND($P$7=FALSE,OR(C5018="Commercial NAICS Cogen",C5018="Commercial NAICS Non-Cogen",C5018="industrial NAICS Cogen", C5018="industrial NAICS non-cogen")),FALSE,TRUE))</f>
        <v>0</v>
      </c>
      <c r="M5018">
        <f t="shared" si="235"/>
        <v>0.24497991967871485</v>
      </c>
      <c r="N5018">
        <f t="shared" si="236"/>
        <v>1</v>
      </c>
    </row>
    <row r="5019" spans="1:14" x14ac:dyDescent="0.2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s="32">
        <f t="shared" si="234"/>
        <v>11787222.805604927</v>
      </c>
      <c r="J5019" t="str">
        <f>IF(K5019="natural gas",VLOOKUP(D5019,'Cross-Page Data'!$I$4:$J$13,2,FALSE),IF(K5019="solar",VLOOKUP('Form 923'!D5019,'Cross-Page Data'!$I$14:$J$117,2,FALSE),K5019))</f>
        <v>natural gas nonpeaker</v>
      </c>
      <c r="K5019" t="str">
        <f>VLOOKUP(E5019,'Cross-Page Data'!$D$4:$F$48,3,FALSE)</f>
        <v>natural gas</v>
      </c>
      <c r="L5019" t="b">
        <f>IF(AND($P$6=FALSE,OR(C5019="Commercial NAICS Cogen",C5019="Industrial NAICS Cogen",C5019="NAICS-22 Cogen")),FALSE,IF(AND($P$7=FALSE,OR(C5019="Commercial NAICS Cogen",C5019="Commercial NAICS Non-Cogen",C5019="industrial NAICS Cogen", C5019="industrial NAICS non-cogen")),FALSE,TRUE))</f>
        <v>0</v>
      </c>
      <c r="M5019">
        <f t="shared" si="235"/>
        <v>0.10604651162790697</v>
      </c>
      <c r="N5019">
        <f t="shared" si="236"/>
        <v>1</v>
      </c>
    </row>
    <row r="5020" spans="1:14" x14ac:dyDescent="0.2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s="32">
        <f t="shared" si="234"/>
        <v>8901997.5598538108</v>
      </c>
      <c r="J5020" t="str">
        <f>IF(K5020="natural gas",VLOOKUP(D5020,'Cross-Page Data'!$I$4:$J$13,2,FALSE),IF(K5020="solar",VLOOKUP('Form 923'!D5020,'Cross-Page Data'!$I$14:$J$117,2,FALSE),K5020))</f>
        <v>geothermal</v>
      </c>
      <c r="K5020" t="str">
        <f>VLOOKUP(E5020,'Cross-Page Data'!$D$4:$F$48,3,FALSE)</f>
        <v>geothermal</v>
      </c>
      <c r="L5020" t="b">
        <f>IF(AND($P$6=FALSE,OR(C5020="Commercial NAICS Cogen",C5020="Industrial NAICS Cogen",C5020="NAICS-22 Cogen")),FALSE,IF(AND($P$7=FALSE,OR(C5020="Commercial NAICS Cogen",C5020="Commercial NAICS Non-Cogen",C5020="industrial NAICS Cogen", C5020="industrial NAICS non-cogen")),FALSE,TRUE))</f>
        <v>1</v>
      </c>
      <c r="M5020">
        <f t="shared" si="235"/>
        <v>0.65277777777777779</v>
      </c>
      <c r="N5020">
        <f t="shared" si="236"/>
        <v>1</v>
      </c>
    </row>
    <row r="5021" spans="1:14" x14ac:dyDescent="0.2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s="32">
        <f t="shared" si="234"/>
        <v>10893118.59443631</v>
      </c>
      <c r="J5021" t="str">
        <f>IF(K5021="natural gas",VLOOKUP(D5021,'Cross-Page Data'!$I$4:$J$13,2,FALSE),IF(K5021="solar",VLOOKUP('Form 923'!D5021,'Cross-Page Data'!$I$14:$J$117,2,FALSE),K5021))</f>
        <v>natural gas peaker</v>
      </c>
      <c r="K5021" t="str">
        <f>VLOOKUP(E5021,'Cross-Page Data'!$D$4:$F$48,3,FALSE)</f>
        <v>natural gas</v>
      </c>
      <c r="L5021" t="b">
        <f>IF(AND($P$6=FALSE,OR(C5021="Commercial NAICS Cogen",C5021="Industrial NAICS Cogen",C5021="NAICS-22 Cogen")),FALSE,IF(AND($P$7=FALSE,OR(C5021="Commercial NAICS Cogen",C5021="Commercial NAICS Non-Cogen",C5021="industrial NAICS Cogen", C5021="industrial NAICS non-cogen")),FALSE,TRUE))</f>
        <v>0</v>
      </c>
      <c r="M5021">
        <f t="shared" si="235"/>
        <v>0.41185185185185186</v>
      </c>
      <c r="N5021">
        <f t="shared" si="236"/>
        <v>1</v>
      </c>
    </row>
    <row r="5022" spans="1:14" x14ac:dyDescent="0.2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s="32">
        <f t="shared" si="234"/>
        <v>10884855.816788061</v>
      </c>
      <c r="J5022" t="str">
        <f>IF(K5022="natural gas",VLOOKUP(D5022,'Cross-Page Data'!$I$4:$J$13,2,FALSE),IF(K5022="solar",VLOOKUP('Form 923'!D5022,'Cross-Page Data'!$I$14:$J$117,2,FALSE),K5022))</f>
        <v>hard coal</v>
      </c>
      <c r="K5022" t="str">
        <f>VLOOKUP(E5022,'Cross-Page Data'!$D$4:$F$48,3,FALSE)</f>
        <v>hard coal</v>
      </c>
      <c r="L5022" t="b">
        <f>IF(AND($P$6=FALSE,OR(C5022="Commercial NAICS Cogen",C5022="Industrial NAICS Cogen",C5022="NAICS-22 Cogen")),FALSE,IF(AND($P$7=FALSE,OR(C5022="Commercial NAICS Cogen",C5022="Commercial NAICS Non-Cogen",C5022="industrial NAICS Cogen", C5022="industrial NAICS non-cogen")),FALSE,TRUE))</f>
        <v>0</v>
      </c>
      <c r="M5022">
        <f t="shared" si="235"/>
        <v>0.25442176870748301</v>
      </c>
      <c r="N5022">
        <f t="shared" si="236"/>
        <v>1</v>
      </c>
    </row>
    <row r="5023" spans="1:14" x14ac:dyDescent="0.2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s="32">
        <f t="shared" si="234"/>
        <v>20995171.807336859</v>
      </c>
      <c r="J5023" t="str">
        <f>IF(K5023="natural gas",VLOOKUP(D5023,'Cross-Page Data'!$I$4:$J$13,2,FALSE),IF(K5023="solar",VLOOKUP('Form 923'!D5023,'Cross-Page Data'!$I$14:$J$117,2,FALSE),K5023))</f>
        <v>heavy or residual fuel oil</v>
      </c>
      <c r="K5023" t="str">
        <f>VLOOKUP(E5023,'Cross-Page Data'!$D$4:$F$48,3,FALSE)</f>
        <v>heavy or residual fuel oil</v>
      </c>
      <c r="L5023" t="b">
        <f>IF(AND($P$6=FALSE,OR(C5023="Commercial NAICS Cogen",C5023="Industrial NAICS Cogen",C5023="NAICS-22 Cogen")),FALSE,IF(AND($P$7=FALSE,OR(C5023="Commercial NAICS Cogen",C5023="Commercial NAICS Non-Cogen",C5023="industrial NAICS Cogen", C5023="industrial NAICS non-cogen")),FALSE,TRUE))</f>
        <v>1</v>
      </c>
      <c r="M5023">
        <f t="shared" si="235"/>
        <v>5.3815261044176707E-2</v>
      </c>
      <c r="N5023">
        <f t="shared" si="236"/>
        <v>1</v>
      </c>
    </row>
    <row r="5024" spans="1:14" x14ac:dyDescent="0.2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s="32">
        <f t="shared" si="234"/>
        <v>18462765.538798083</v>
      </c>
      <c r="J5024" t="str">
        <f>IF(K5024="natural gas",VLOOKUP(D5024,'Cross-Page Data'!$I$4:$J$13,2,FALSE),IF(K5024="solar",VLOOKUP('Form 923'!D5024,'Cross-Page Data'!$I$14:$J$117,2,FALSE),K5024))</f>
        <v>municipal solid waste</v>
      </c>
      <c r="K5024" t="str">
        <f>VLOOKUP(E5024,'Cross-Page Data'!$D$4:$F$48,3,FALSE)</f>
        <v>municipal solid waste</v>
      </c>
      <c r="L5024" t="b">
        <f>IF(AND($P$6=FALSE,OR(C5024="Commercial NAICS Cogen",C5024="Industrial NAICS Cogen",C5024="NAICS-22 Cogen")),FALSE,IF(AND($P$7=FALSE,OR(C5024="Commercial NAICS Cogen",C5024="Commercial NAICS Non-Cogen",C5024="industrial NAICS Cogen", C5024="industrial NAICS non-cogen")),FALSE,TRUE))</f>
        <v>1</v>
      </c>
      <c r="M5024">
        <f t="shared" si="235"/>
        <v>0.68382352941176472</v>
      </c>
      <c r="N5024">
        <f t="shared" si="236"/>
        <v>1</v>
      </c>
    </row>
    <row r="5025" spans="1:14" x14ac:dyDescent="0.2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s="32">
        <f t="shared" si="234"/>
        <v>18462747.279887676</v>
      </c>
      <c r="J5025" t="str">
        <f>IF(K5025="natural gas",VLOOKUP(D5025,'Cross-Page Data'!$I$4:$J$13,2,FALSE),IF(K5025="solar",VLOOKUP('Form 923'!D5025,'Cross-Page Data'!$I$14:$J$117,2,FALSE),K5025))</f>
        <v>municipal solid waste</v>
      </c>
      <c r="K5025" t="str">
        <f>VLOOKUP(E5025,'Cross-Page Data'!$D$4:$F$48,3,FALSE)</f>
        <v>municipal solid waste</v>
      </c>
      <c r="L5025" t="b">
        <f>IF(AND($P$6=FALSE,OR(C5025="Commercial NAICS Cogen",C5025="Industrial NAICS Cogen",C5025="NAICS-22 Cogen")),FALSE,IF(AND($P$7=FALSE,OR(C5025="Commercial NAICS Cogen",C5025="Commercial NAICS Non-Cogen",C5025="industrial NAICS Cogen", C5025="industrial NAICS non-cogen")),FALSE,TRUE))</f>
        <v>1</v>
      </c>
      <c r="M5025">
        <f t="shared" si="235"/>
        <v>0.69117647058823528</v>
      </c>
      <c r="N5025">
        <f t="shared" si="236"/>
        <v>1</v>
      </c>
    </row>
    <row r="5026" spans="1:14" x14ac:dyDescent="0.2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s="32" t="str">
        <f t="shared" si="234"/>
        <v/>
      </c>
      <c r="J5026" t="str">
        <f>IF(K5026="natural gas",VLOOKUP(D5026,'Cross-Page Data'!$I$4:$J$13,2,FALSE),IF(K5026="solar",VLOOKUP('Form 923'!D5026,'Cross-Page Data'!$I$14:$J$117,2,FALSE),K5026))</f>
        <v>biomass</v>
      </c>
      <c r="K5026" t="str">
        <f>VLOOKUP(E5026,'Cross-Page Data'!$D$4:$F$48,3,FALSE)</f>
        <v>biomass</v>
      </c>
      <c r="L5026" t="b">
        <f>IF(AND($P$6=FALSE,OR(C5026="Commercial NAICS Cogen",C5026="Industrial NAICS Cogen",C5026="NAICS-22 Cogen")),FALSE,IF(AND($P$7=FALSE,OR(C5026="Commercial NAICS Cogen",C5026="Commercial NAICS Non-Cogen",C5026="industrial NAICS Cogen", C5026="industrial NAICS non-cogen")),FALSE,TRUE))</f>
        <v>1</v>
      </c>
      <c r="M5026">
        <f t="shared" si="235"/>
        <v>1.0964912280701754E-3</v>
      </c>
      <c r="N5026">
        <f t="shared" si="236"/>
        <v>0</v>
      </c>
    </row>
    <row r="5027" spans="1:14" x14ac:dyDescent="0.2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s="32" t="str">
        <f t="shared" si="234"/>
        <v/>
      </c>
      <c r="J5027" t="str">
        <f>IF(K5027="natural gas",VLOOKUP(D5027,'Cross-Page Data'!$I$4:$J$13,2,FALSE),IF(K5027="solar",VLOOKUP('Form 923'!D5027,'Cross-Page Data'!$I$14:$J$117,2,FALSE),K5027))</f>
        <v>heavy or residual fuel oil</v>
      </c>
      <c r="K5027" t="str">
        <f>VLOOKUP(E5027,'Cross-Page Data'!$D$4:$F$48,3,FALSE)</f>
        <v>heavy or residual fuel oil</v>
      </c>
      <c r="L5027" t="b">
        <f>IF(AND($P$6=FALSE,OR(C5027="Commercial NAICS Cogen",C5027="Industrial NAICS Cogen",C5027="NAICS-22 Cogen")),FALSE,IF(AND($P$7=FALSE,OR(C5027="Commercial NAICS Cogen",C5027="Commercial NAICS Non-Cogen",C5027="industrial NAICS Cogen", C5027="industrial NAICS non-cogen")),FALSE,TRUE))</f>
        <v>1</v>
      </c>
      <c r="M5027">
        <f t="shared" si="235"/>
        <v>4.0160642570281126E-4</v>
      </c>
      <c r="N5027">
        <f t="shared" si="236"/>
        <v>0</v>
      </c>
    </row>
    <row r="5028" spans="1:14" x14ac:dyDescent="0.2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s="32">
        <f t="shared" si="234"/>
        <v>19822465.317658637</v>
      </c>
      <c r="J5028" t="str">
        <f>IF(K5028="natural gas",VLOOKUP(D5028,'Cross-Page Data'!$I$4:$J$13,2,FALSE),IF(K5028="solar",VLOOKUP('Form 923'!D5028,'Cross-Page Data'!$I$14:$J$117,2,FALSE),K5028))</f>
        <v>municipal solid waste</v>
      </c>
      <c r="K5028" t="str">
        <f>VLOOKUP(E5028,'Cross-Page Data'!$D$4:$F$48,3,FALSE)</f>
        <v>municipal solid waste</v>
      </c>
      <c r="L5028" t="b">
        <f>IF(AND($P$6=FALSE,OR(C5028="Commercial NAICS Cogen",C5028="Industrial NAICS Cogen",C5028="NAICS-22 Cogen")),FALSE,IF(AND($P$7=FALSE,OR(C5028="Commercial NAICS Cogen",C5028="Commercial NAICS Non-Cogen",C5028="industrial NAICS Cogen", C5028="industrial NAICS non-cogen")),FALSE,TRUE))</f>
        <v>1</v>
      </c>
      <c r="M5028">
        <f t="shared" si="235"/>
        <v>0.51470588235294112</v>
      </c>
      <c r="N5028">
        <f t="shared" si="236"/>
        <v>1</v>
      </c>
    </row>
    <row r="5029" spans="1:14" x14ac:dyDescent="0.2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s="32">
        <f t="shared" si="234"/>
        <v>19822478.109280832</v>
      </c>
      <c r="J5029" t="str">
        <f>IF(K5029="natural gas",VLOOKUP(D5029,'Cross-Page Data'!$I$4:$J$13,2,FALSE),IF(K5029="solar",VLOOKUP('Form 923'!D5029,'Cross-Page Data'!$I$14:$J$117,2,FALSE),K5029))</f>
        <v>municipal solid waste</v>
      </c>
      <c r="K5029" t="str">
        <f>VLOOKUP(E5029,'Cross-Page Data'!$D$4:$F$48,3,FALSE)</f>
        <v>municipal solid waste</v>
      </c>
      <c r="L5029" t="b">
        <f>IF(AND($P$6=FALSE,OR(C5029="Commercial NAICS Cogen",C5029="Industrial NAICS Cogen",C5029="NAICS-22 Cogen")),FALSE,IF(AND($P$7=FALSE,OR(C5029="Commercial NAICS Cogen",C5029="Commercial NAICS Non-Cogen",C5029="industrial NAICS Cogen", C5029="industrial NAICS non-cogen")),FALSE,TRUE))</f>
        <v>1</v>
      </c>
      <c r="M5029">
        <f t="shared" si="235"/>
        <v>0.50735294117647056</v>
      </c>
      <c r="N5029">
        <f t="shared" si="236"/>
        <v>1</v>
      </c>
    </row>
    <row r="5030" spans="1:14" x14ac:dyDescent="0.2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s="32">
        <f t="shared" si="234"/>
        <v>19591308.38600599</v>
      </c>
      <c r="J5030" t="str">
        <f>IF(K5030="natural gas",VLOOKUP(D5030,'Cross-Page Data'!$I$4:$J$13,2,FALSE),IF(K5030="solar",VLOOKUP('Form 923'!D5030,'Cross-Page Data'!$I$14:$J$117,2,FALSE),K5030))</f>
        <v>heavy or residual fuel oil</v>
      </c>
      <c r="K5030" t="str">
        <f>VLOOKUP(E5030,'Cross-Page Data'!$D$4:$F$48,3,FALSE)</f>
        <v>heavy or residual fuel oil</v>
      </c>
      <c r="L5030" t="b">
        <f>IF(AND($P$6=FALSE,OR(C5030="Commercial NAICS Cogen",C5030="Industrial NAICS Cogen",C5030="NAICS-22 Cogen")),FALSE,IF(AND($P$7=FALSE,OR(C5030="Commercial NAICS Cogen",C5030="Commercial NAICS Non-Cogen",C5030="industrial NAICS Cogen", C5030="industrial NAICS non-cogen")),FALSE,TRUE))</f>
        <v>1</v>
      </c>
      <c r="M5030">
        <f t="shared" si="235"/>
        <v>6.3453815261044183E-2</v>
      </c>
      <c r="N5030">
        <f t="shared" si="236"/>
        <v>1</v>
      </c>
    </row>
    <row r="5031" spans="1:14" x14ac:dyDescent="0.2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s="32">
        <f t="shared" si="234"/>
        <v>19507829.076739971</v>
      </c>
      <c r="J5031" t="str">
        <f>IF(K5031="natural gas",VLOOKUP(D5031,'Cross-Page Data'!$I$4:$J$13,2,FALSE),IF(K5031="solar",VLOOKUP('Form 923'!D5031,'Cross-Page Data'!$I$14:$J$117,2,FALSE),K5031))</f>
        <v>municipal solid waste</v>
      </c>
      <c r="K5031" t="str">
        <f>VLOOKUP(E5031,'Cross-Page Data'!$D$4:$F$48,3,FALSE)</f>
        <v>municipal solid waste</v>
      </c>
      <c r="L5031" t="b">
        <f>IF(AND($P$6=FALSE,OR(C5031="Commercial NAICS Cogen",C5031="Industrial NAICS Cogen",C5031="NAICS-22 Cogen")),FALSE,IF(AND($P$7=FALSE,OR(C5031="Commercial NAICS Cogen",C5031="Commercial NAICS Non-Cogen",C5031="industrial NAICS Cogen", C5031="industrial NAICS non-cogen")),FALSE,TRUE))</f>
        <v>1</v>
      </c>
      <c r="M5031">
        <f t="shared" si="235"/>
        <v>0.53676470588235292</v>
      </c>
      <c r="N5031">
        <f t="shared" si="236"/>
        <v>1</v>
      </c>
    </row>
    <row r="5032" spans="1:14" x14ac:dyDescent="0.2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s="32">
        <f t="shared" si="234"/>
        <v>19507828.660668131</v>
      </c>
      <c r="J5032" t="str">
        <f>IF(K5032="natural gas",VLOOKUP(D5032,'Cross-Page Data'!$I$4:$J$13,2,FALSE),IF(K5032="solar",VLOOKUP('Form 923'!D5032,'Cross-Page Data'!$I$14:$J$117,2,FALSE),K5032))</f>
        <v>municipal solid waste</v>
      </c>
      <c r="K5032" t="str">
        <f>VLOOKUP(E5032,'Cross-Page Data'!$D$4:$F$48,3,FALSE)</f>
        <v>municipal solid waste</v>
      </c>
      <c r="L5032" t="b">
        <f>IF(AND($P$6=FALSE,OR(C5032="Commercial NAICS Cogen",C5032="Industrial NAICS Cogen",C5032="NAICS-22 Cogen")),FALSE,IF(AND($P$7=FALSE,OR(C5032="Commercial NAICS Cogen",C5032="Commercial NAICS Non-Cogen",C5032="industrial NAICS Cogen", C5032="industrial NAICS non-cogen")),FALSE,TRUE))</f>
        <v>1</v>
      </c>
      <c r="M5032">
        <f t="shared" si="235"/>
        <v>0.54411764705882348</v>
      </c>
      <c r="N5032">
        <f t="shared" si="236"/>
        <v>1</v>
      </c>
    </row>
    <row r="5033" spans="1:14" x14ac:dyDescent="0.2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s="32">
        <f t="shared" si="234"/>
        <v>7840681.576144835</v>
      </c>
      <c r="J5033" t="str">
        <f>IF(K5033="natural gas",VLOOKUP(D5033,'Cross-Page Data'!$I$4:$J$13,2,FALSE),IF(K5033="solar",VLOOKUP('Form 923'!D5033,'Cross-Page Data'!$I$14:$J$117,2,FALSE),K5033))</f>
        <v>natural gas peaker</v>
      </c>
      <c r="K5033" t="str">
        <f>VLOOKUP(E5033,'Cross-Page Data'!$D$4:$F$48,3,FALSE)</f>
        <v>natural gas</v>
      </c>
      <c r="L5033" t="b">
        <f>IF(AND($P$6=FALSE,OR(C5033="Commercial NAICS Cogen",C5033="Industrial NAICS Cogen",C5033="NAICS-22 Cogen")),FALSE,IF(AND($P$7=FALSE,OR(C5033="Commercial NAICS Cogen",C5033="Commercial NAICS Non-Cogen",C5033="industrial NAICS Cogen", C5033="industrial NAICS non-cogen")),FALSE,TRUE))</f>
        <v>0</v>
      </c>
      <c r="M5033">
        <f t="shared" si="235"/>
        <v>0.59012345679012346</v>
      </c>
      <c r="N5033">
        <f t="shared" si="236"/>
        <v>1</v>
      </c>
    </row>
    <row r="5034" spans="1:14" x14ac:dyDescent="0.2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s="32">
        <f t="shared" si="234"/>
        <v>7606938.0530973449</v>
      </c>
      <c r="J5034" t="str">
        <f>IF(K5034="natural gas",VLOOKUP(D5034,'Cross-Page Data'!$I$4:$J$13,2,FALSE),IF(K5034="solar",VLOOKUP('Form 923'!D5034,'Cross-Page Data'!$I$14:$J$117,2,FALSE),K5034))</f>
        <v>natural gas peaker</v>
      </c>
      <c r="K5034" t="str">
        <f>VLOOKUP(E5034,'Cross-Page Data'!$D$4:$F$48,3,FALSE)</f>
        <v>natural gas</v>
      </c>
      <c r="L5034" t="b">
        <f>IF(AND($P$6=FALSE,OR(C5034="Commercial NAICS Cogen",C5034="Industrial NAICS Cogen",C5034="NAICS-22 Cogen")),FALSE,IF(AND($P$7=FALSE,OR(C5034="Commercial NAICS Cogen",C5034="Commercial NAICS Non-Cogen",C5034="industrial NAICS Cogen", C5034="industrial NAICS non-cogen")),FALSE,TRUE))</f>
        <v>0</v>
      </c>
      <c r="M5034">
        <f t="shared" si="235"/>
        <v>0.59506172839506177</v>
      </c>
      <c r="N5034">
        <f t="shared" si="236"/>
        <v>1</v>
      </c>
    </row>
    <row r="5035" spans="1:14" x14ac:dyDescent="0.2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s="32">
        <f t="shared" si="234"/>
        <v>14867843.815999517</v>
      </c>
      <c r="J5035" t="str">
        <f>IF(K5035="natural gas",VLOOKUP(D5035,'Cross-Page Data'!$I$4:$J$13,2,FALSE),IF(K5035="solar",VLOOKUP('Form 923'!D5035,'Cross-Page Data'!$I$14:$J$117,2,FALSE),K5035))</f>
        <v>natural gas peaker</v>
      </c>
      <c r="K5035" t="str">
        <f>VLOOKUP(E5035,'Cross-Page Data'!$D$4:$F$48,3,FALSE)</f>
        <v>natural gas</v>
      </c>
      <c r="L5035" t="b">
        <f>IF(AND($P$6=FALSE,OR(C5035="Commercial NAICS Cogen",C5035="Industrial NAICS Cogen",C5035="NAICS-22 Cogen")),FALSE,IF(AND($P$7=FALSE,OR(C5035="Commercial NAICS Cogen",C5035="Commercial NAICS Non-Cogen",C5035="industrial NAICS Cogen", C5035="industrial NAICS non-cogen")),FALSE,TRUE))</f>
        <v>0</v>
      </c>
      <c r="M5035">
        <f t="shared" si="235"/>
        <v>0.14765432098765433</v>
      </c>
      <c r="N5035">
        <f t="shared" si="236"/>
        <v>1</v>
      </c>
    </row>
    <row r="5036" spans="1:14" x14ac:dyDescent="0.2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s="32">
        <f t="shared" si="234"/>
        <v>14864556.488619598</v>
      </c>
      <c r="J5036" t="str">
        <f>IF(K5036="natural gas",VLOOKUP(D5036,'Cross-Page Data'!$I$4:$J$13,2,FALSE),IF(K5036="solar",VLOOKUP('Form 923'!D5036,'Cross-Page Data'!$I$14:$J$117,2,FALSE),K5036))</f>
        <v>biomass</v>
      </c>
      <c r="K5036" t="str">
        <f>VLOOKUP(E5036,'Cross-Page Data'!$D$4:$F$48,3,FALSE)</f>
        <v>biomass</v>
      </c>
      <c r="L5036" t="b">
        <f>IF(AND($P$6=FALSE,OR(C5036="Commercial NAICS Cogen",C5036="Industrial NAICS Cogen",C5036="NAICS-22 Cogen")),FALSE,IF(AND($P$7=FALSE,OR(C5036="Commercial NAICS Cogen",C5036="Commercial NAICS Non-Cogen",C5036="industrial NAICS Cogen", C5036="industrial NAICS non-cogen")),FALSE,TRUE))</f>
        <v>0</v>
      </c>
      <c r="M5036">
        <f t="shared" si="235"/>
        <v>0.125</v>
      </c>
      <c r="N5036">
        <f t="shared" si="236"/>
        <v>1</v>
      </c>
    </row>
    <row r="5037" spans="1:14" ht="26.25" x14ac:dyDescent="0.2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s="32">
        <f t="shared" si="234"/>
        <v>8901718.3570829835</v>
      </c>
      <c r="J5037" t="str">
        <f>IF(K5037="natural gas",VLOOKUP(D5037,'Cross-Page Data'!$I$4:$J$13,2,FALSE),IF(K5037="solar",VLOOKUP('Form 923'!D5037,'Cross-Page Data'!$I$14:$J$117,2,FALSE),K5037))</f>
        <v>hydro</v>
      </c>
      <c r="K5037" t="str">
        <f>VLOOKUP(E5037,'Cross-Page Data'!$D$4:$F$48,3,FALSE)</f>
        <v>hydro</v>
      </c>
      <c r="L5037" t="b">
        <f>IF(AND($P$6=FALSE,OR(C5037="Commercial NAICS Cogen",C5037="Industrial NAICS Cogen",C5037="NAICS-22 Cogen")),FALSE,IF(AND($P$7=FALSE,OR(C5037="Commercial NAICS Cogen",C5037="Commercial NAICS Non-Cogen",C5037="industrial NAICS Cogen", C5037="industrial NAICS non-cogen")),FALSE,TRUE))</f>
        <v>0</v>
      </c>
      <c r="M5037">
        <f t="shared" si="235"/>
        <v>0.9012261580381471</v>
      </c>
      <c r="N5037">
        <f t="shared" si="236"/>
        <v>1</v>
      </c>
    </row>
    <row r="5038" spans="1:14" x14ac:dyDescent="0.2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s="32">
        <f t="shared" si="234"/>
        <v>12671208.655505817</v>
      </c>
      <c r="J5038" t="str">
        <f>IF(K5038="natural gas",VLOOKUP(D5038,'Cross-Page Data'!$I$4:$J$13,2,FALSE),IF(K5038="solar",VLOOKUP('Form 923'!D5038,'Cross-Page Data'!$I$14:$J$117,2,FALSE),K5038))</f>
        <v>hard coal</v>
      </c>
      <c r="K5038" t="str">
        <f>VLOOKUP(E5038,'Cross-Page Data'!$D$4:$F$48,3,FALSE)</f>
        <v>hard coal</v>
      </c>
      <c r="L5038" t="b">
        <f>IF(AND($P$6=FALSE,OR(C5038="Commercial NAICS Cogen",C5038="Industrial NAICS Cogen",C5038="NAICS-22 Cogen")),FALSE,IF(AND($P$7=FALSE,OR(C5038="Commercial NAICS Cogen",C5038="Commercial NAICS Non-Cogen",C5038="industrial NAICS Cogen", C5038="industrial NAICS non-cogen")),FALSE,TRUE))</f>
        <v>1</v>
      </c>
      <c r="M5038">
        <f t="shared" si="235"/>
        <v>6.6666666666666666E-2</v>
      </c>
      <c r="N5038">
        <f t="shared" si="236"/>
        <v>1</v>
      </c>
    </row>
    <row r="5039" spans="1:14" x14ac:dyDescent="0.2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s="32">
        <f t="shared" si="234"/>
        <v>13223013.465166118</v>
      </c>
      <c r="J5039" t="str">
        <f>IF(K5039="natural gas",VLOOKUP(D5039,'Cross-Page Data'!$I$4:$J$13,2,FALSE),IF(K5039="solar",VLOOKUP('Form 923'!D5039,'Cross-Page Data'!$I$14:$J$117,2,FALSE),K5039))</f>
        <v>natural gas peaker</v>
      </c>
      <c r="K5039" t="str">
        <f>VLOOKUP(E5039,'Cross-Page Data'!$D$4:$F$48,3,FALSE)</f>
        <v>natural gas</v>
      </c>
      <c r="L5039" t="b">
        <f>IF(AND($P$6=FALSE,OR(C5039="Commercial NAICS Cogen",C5039="Industrial NAICS Cogen",C5039="NAICS-22 Cogen")),FALSE,IF(AND($P$7=FALSE,OR(C5039="Commercial NAICS Cogen",C5039="Commercial NAICS Non-Cogen",C5039="industrial NAICS Cogen", C5039="industrial NAICS non-cogen")),FALSE,TRUE))</f>
        <v>1</v>
      </c>
      <c r="M5039">
        <f t="shared" si="235"/>
        <v>0.20246913580246914</v>
      </c>
      <c r="N5039">
        <f t="shared" si="236"/>
        <v>1</v>
      </c>
    </row>
    <row r="5040" spans="1:14" x14ac:dyDescent="0.2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s="32">
        <f t="shared" si="234"/>
        <v>12043495.661762107</v>
      </c>
      <c r="J5040" t="str">
        <f>IF(K5040="natural gas",VLOOKUP(D5040,'Cross-Page Data'!$I$4:$J$13,2,FALSE),IF(K5040="solar",VLOOKUP('Form 923'!D5040,'Cross-Page Data'!$I$14:$J$117,2,FALSE),K5040))</f>
        <v>hard coal</v>
      </c>
      <c r="K5040" t="str">
        <f>VLOOKUP(E5040,'Cross-Page Data'!$D$4:$F$48,3,FALSE)</f>
        <v>hard coal</v>
      </c>
      <c r="L5040" t="b">
        <f>IF(AND($P$6=FALSE,OR(C5040="Commercial NAICS Cogen",C5040="Industrial NAICS Cogen",C5040="NAICS-22 Cogen")),FALSE,IF(AND($P$7=FALSE,OR(C5040="Commercial NAICS Cogen",C5040="Commercial NAICS Non-Cogen",C5040="industrial NAICS Cogen", C5040="industrial NAICS non-cogen")),FALSE,TRUE))</f>
        <v>1</v>
      </c>
      <c r="M5040">
        <f t="shared" si="235"/>
        <v>0.10476190476190476</v>
      </c>
      <c r="N5040">
        <f t="shared" si="236"/>
        <v>1</v>
      </c>
    </row>
    <row r="5041" spans="1:14" x14ac:dyDescent="0.2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s="32">
        <f t="shared" si="234"/>
        <v>12575196.384721169</v>
      </c>
      <c r="J5041" t="str">
        <f>IF(K5041="natural gas",VLOOKUP(D5041,'Cross-Page Data'!$I$4:$J$13,2,FALSE),IF(K5041="solar",VLOOKUP('Form 923'!D5041,'Cross-Page Data'!$I$14:$J$117,2,FALSE),K5041))</f>
        <v>hard coal</v>
      </c>
      <c r="K5041" t="str">
        <f>VLOOKUP(E5041,'Cross-Page Data'!$D$4:$F$48,3,FALSE)</f>
        <v>hard coal</v>
      </c>
      <c r="L5041" t="b">
        <f>IF(AND($P$6=FALSE,OR(C5041="Commercial NAICS Cogen",C5041="Industrial NAICS Cogen",C5041="NAICS-22 Cogen")),FALSE,IF(AND($P$7=FALSE,OR(C5041="Commercial NAICS Cogen",C5041="Commercial NAICS Non-Cogen",C5041="industrial NAICS Cogen", C5041="industrial NAICS non-cogen")),FALSE,TRUE))</f>
        <v>1</v>
      </c>
      <c r="M5041">
        <f t="shared" si="235"/>
        <v>7.4829931972789115E-2</v>
      </c>
      <c r="N5041">
        <f t="shared" si="236"/>
        <v>1</v>
      </c>
    </row>
    <row r="5042" spans="1:14" x14ac:dyDescent="0.2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s="32">
        <f t="shared" si="234"/>
        <v>12043760.830830073</v>
      </c>
      <c r="J5042" t="str">
        <f>IF(K5042="natural gas",VLOOKUP(D5042,'Cross-Page Data'!$I$4:$J$13,2,FALSE),IF(K5042="solar",VLOOKUP('Form 923'!D5042,'Cross-Page Data'!$I$14:$J$117,2,FALSE),K5042))</f>
        <v>other</v>
      </c>
      <c r="K5042" t="str">
        <f>VLOOKUP(E5042,'Cross-Page Data'!$D$4:$F$48,3,FALSE)</f>
        <v>other</v>
      </c>
      <c r="L5042" t="b">
        <f>IF(AND($P$6=FALSE,OR(C5042="Commercial NAICS Cogen",C5042="Industrial NAICS Cogen",C5042="NAICS-22 Cogen")),FALSE,IF(AND($P$7=FALSE,OR(C5042="Commercial NAICS Cogen",C5042="Commercial NAICS Non-Cogen",C5042="industrial NAICS Cogen", C5042="industrial NAICS non-cogen")),FALSE,TRUE))</f>
        <v>1</v>
      </c>
      <c r="M5042">
        <f t="shared" si="235"/>
        <v>8.603896103896104E-2</v>
      </c>
      <c r="N5042">
        <f t="shared" si="236"/>
        <v>1</v>
      </c>
    </row>
    <row r="5043" spans="1:14" x14ac:dyDescent="0.2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s="32" t="str">
        <f t="shared" si="234"/>
        <v/>
      </c>
      <c r="J5043" t="str">
        <f>IF(K5043="natural gas",VLOOKUP(D5043,'Cross-Page Data'!$I$4:$J$13,2,FALSE),IF(K5043="solar",VLOOKUP('Form 923'!D5043,'Cross-Page Data'!$I$14:$J$117,2,FALSE),K5043))</f>
        <v>biomass</v>
      </c>
      <c r="K5043" t="str">
        <f>VLOOKUP(E5043,'Cross-Page Data'!$D$4:$F$48,3,FALSE)</f>
        <v>biomass</v>
      </c>
      <c r="L5043" t="b">
        <f>IF(AND($P$6=FALSE,OR(C5043="Commercial NAICS Cogen",C5043="Industrial NAICS Cogen",C5043="NAICS-22 Cogen")),FALSE,IF(AND($P$7=FALSE,OR(C5043="Commercial NAICS Cogen",C5043="Commercial NAICS Non-Cogen",C5043="industrial NAICS Cogen", C5043="industrial NAICS non-cogen")),FALSE,TRUE))</f>
        <v>1</v>
      </c>
      <c r="M5043">
        <f t="shared" si="235"/>
        <v>1.0964912280701754E-3</v>
      </c>
      <c r="N5043">
        <f t="shared" si="236"/>
        <v>0</v>
      </c>
    </row>
    <row r="5044" spans="1:14" x14ac:dyDescent="0.2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s="32">
        <f t="shared" si="234"/>
        <v>10927424.288590055</v>
      </c>
      <c r="J5044" t="str">
        <f>IF(K5044="natural gas",VLOOKUP(D5044,'Cross-Page Data'!$I$4:$J$13,2,FALSE),IF(K5044="solar",VLOOKUP('Form 923'!D5044,'Cross-Page Data'!$I$14:$J$117,2,FALSE),K5044))</f>
        <v>hard coal</v>
      </c>
      <c r="K5044" t="str">
        <f>VLOOKUP(E5044,'Cross-Page Data'!$D$4:$F$48,3,FALSE)</f>
        <v>hard coal</v>
      </c>
      <c r="L5044" t="b">
        <f>IF(AND($P$6=FALSE,OR(C5044="Commercial NAICS Cogen",C5044="Industrial NAICS Cogen",C5044="NAICS-22 Cogen")),FALSE,IF(AND($P$7=FALSE,OR(C5044="Commercial NAICS Cogen",C5044="Commercial NAICS Non-Cogen",C5044="industrial NAICS Cogen", C5044="industrial NAICS non-cogen")),FALSE,TRUE))</f>
        <v>0</v>
      </c>
      <c r="M5044">
        <f t="shared" si="235"/>
        <v>0.24081632653061225</v>
      </c>
      <c r="N5044">
        <f t="shared" si="236"/>
        <v>1</v>
      </c>
    </row>
    <row r="5045" spans="1:14" x14ac:dyDescent="0.2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s="32">
        <f t="shared" si="234"/>
        <v>10921182.654284507</v>
      </c>
      <c r="J5045" t="str">
        <f>IF(K5045="natural gas",VLOOKUP(D5045,'Cross-Page Data'!$I$4:$J$13,2,FALSE),IF(K5045="solar",VLOOKUP('Form 923'!D5045,'Cross-Page Data'!$I$14:$J$117,2,FALSE),K5045))</f>
        <v>heavy or residual fuel oil</v>
      </c>
      <c r="K5045" t="str">
        <f>VLOOKUP(E5045,'Cross-Page Data'!$D$4:$F$48,3,FALSE)</f>
        <v>heavy or residual fuel oil</v>
      </c>
      <c r="L5045" t="b">
        <f>IF(AND($P$6=FALSE,OR(C5045="Commercial NAICS Cogen",C5045="Industrial NAICS Cogen",C5045="NAICS-22 Cogen")),FALSE,IF(AND($P$7=FALSE,OR(C5045="Commercial NAICS Cogen",C5045="Commercial NAICS Non-Cogen",C5045="industrial NAICS Cogen", C5045="industrial NAICS non-cogen")),FALSE,TRUE))</f>
        <v>0</v>
      </c>
      <c r="M5045">
        <f t="shared" si="235"/>
        <v>0.3116465863453815</v>
      </c>
      <c r="N5045">
        <f t="shared" si="236"/>
        <v>1</v>
      </c>
    </row>
    <row r="5046" spans="1:14" x14ac:dyDescent="0.2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s="32" t="str">
        <f t="shared" si="234"/>
        <v/>
      </c>
      <c r="J5046" t="str">
        <f>IF(K5046="natural gas",VLOOKUP(D5046,'Cross-Page Data'!$I$4:$J$13,2,FALSE),IF(K5046="solar",VLOOKUP('Form 923'!D5046,'Cross-Page Data'!$I$14:$J$117,2,FALSE),K5046))</f>
        <v>biomass</v>
      </c>
      <c r="K5046" t="str">
        <f>VLOOKUP(E5046,'Cross-Page Data'!$D$4:$F$48,3,FALSE)</f>
        <v>biomass</v>
      </c>
      <c r="L5046" t="b">
        <f>IF(AND($P$6=FALSE,OR(C5046="Commercial NAICS Cogen",C5046="Industrial NAICS Cogen",C5046="NAICS-22 Cogen")),FALSE,IF(AND($P$7=FALSE,OR(C5046="Commercial NAICS Cogen",C5046="Commercial NAICS Non-Cogen",C5046="industrial NAICS Cogen", C5046="industrial NAICS non-cogen")),FALSE,TRUE))</f>
        <v>0</v>
      </c>
      <c r="M5046">
        <f t="shared" si="235"/>
        <v>1.0964912280701754E-3</v>
      </c>
      <c r="N5046">
        <f t="shared" si="236"/>
        <v>0</v>
      </c>
    </row>
    <row r="5047" spans="1:14" x14ac:dyDescent="0.2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s="32">
        <f t="shared" si="234"/>
        <v>10889958.883188607</v>
      </c>
      <c r="J5047" t="str">
        <f>IF(K5047="natural gas",VLOOKUP(D5047,'Cross-Page Data'!$I$4:$J$13,2,FALSE),IF(K5047="solar",VLOOKUP('Form 923'!D5047,'Cross-Page Data'!$I$14:$J$117,2,FALSE),K5047))</f>
        <v>hard coal</v>
      </c>
      <c r="K5047" t="str">
        <f>VLOOKUP(E5047,'Cross-Page Data'!$D$4:$F$48,3,FALSE)</f>
        <v>hard coal</v>
      </c>
      <c r="L5047" t="b">
        <f>IF(AND($P$6=FALSE,OR(C5047="Commercial NAICS Cogen",C5047="Industrial NAICS Cogen",C5047="NAICS-22 Cogen")),FALSE,IF(AND($P$7=FALSE,OR(C5047="Commercial NAICS Cogen",C5047="Commercial NAICS Non-Cogen",C5047="industrial NAICS Cogen", C5047="industrial NAICS non-cogen")),FALSE,TRUE))</f>
        <v>0</v>
      </c>
      <c r="M5047">
        <f t="shared" si="235"/>
        <v>0.25170068027210885</v>
      </c>
      <c r="N5047">
        <f t="shared" si="236"/>
        <v>1</v>
      </c>
    </row>
    <row r="5048" spans="1:14" x14ac:dyDescent="0.2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s="32" t="str">
        <f t="shared" si="234"/>
        <v/>
      </c>
      <c r="J5048" t="str">
        <f>IF(K5048="natural gas",VLOOKUP(D5048,'Cross-Page Data'!$I$4:$J$13,2,FALSE),IF(K5048="solar",VLOOKUP('Form 923'!D5048,'Cross-Page Data'!$I$14:$J$117,2,FALSE),K5048))</f>
        <v>other</v>
      </c>
      <c r="K5048" t="str">
        <f>VLOOKUP(E5048,'Cross-Page Data'!$D$4:$F$48,3,FALSE)</f>
        <v>other</v>
      </c>
      <c r="L5048" t="b">
        <f>IF(AND($P$6=FALSE,OR(C5048="Commercial NAICS Cogen",C5048="Industrial NAICS Cogen",C5048="NAICS-22 Cogen")),FALSE,IF(AND($P$7=FALSE,OR(C5048="Commercial NAICS Cogen",C5048="Commercial NAICS Non-Cogen",C5048="industrial NAICS Cogen", C5048="industrial NAICS non-cogen")),FALSE,TRUE))</f>
        <v>0</v>
      </c>
      <c r="M5048">
        <f t="shared" si="235"/>
        <v>1.6233766233766235E-3</v>
      </c>
      <c r="N5048">
        <f t="shared" si="236"/>
        <v>0</v>
      </c>
    </row>
    <row r="5049" spans="1:14" x14ac:dyDescent="0.2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s="32">
        <f t="shared" si="234"/>
        <v>10892158.055062138</v>
      </c>
      <c r="J5049" t="str">
        <f>IF(K5049="natural gas",VLOOKUP(D5049,'Cross-Page Data'!$I$4:$J$13,2,FALSE),IF(K5049="solar",VLOOKUP('Form 923'!D5049,'Cross-Page Data'!$I$14:$J$117,2,FALSE),K5049))</f>
        <v>crude oil</v>
      </c>
      <c r="K5049" t="str">
        <f>VLOOKUP(E5049,'Cross-Page Data'!$D$4:$F$48,3,FALSE)</f>
        <v>crude oil</v>
      </c>
      <c r="L5049" t="b">
        <f>IF(AND($P$6=FALSE,OR(C5049="Commercial NAICS Cogen",C5049="Industrial NAICS Cogen",C5049="NAICS-22 Cogen")),FALSE,IF(AND($P$7=FALSE,OR(C5049="Commercial NAICS Cogen",C5049="Commercial NAICS Non-Cogen",C5049="industrial NAICS Cogen", C5049="industrial NAICS non-cogen")),FALSE,TRUE))</f>
        <v>0</v>
      </c>
      <c r="M5049">
        <f t="shared" si="235"/>
        <v>0.14583333333333334</v>
      </c>
      <c r="N5049">
        <f t="shared" si="236"/>
        <v>1</v>
      </c>
    </row>
    <row r="5050" spans="1:14" x14ac:dyDescent="0.2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s="32">
        <f t="shared" si="234"/>
        <v>8921088.4844717365</v>
      </c>
      <c r="J5050" t="str">
        <f>IF(K5050="natural gas",VLOOKUP(D5050,'Cross-Page Data'!$I$4:$J$13,2,FALSE),IF(K5050="solar",VLOOKUP('Form 923'!D5050,'Cross-Page Data'!$I$14:$J$117,2,FALSE),K5050))</f>
        <v>hard coal</v>
      </c>
      <c r="K5050" t="str">
        <f>VLOOKUP(E5050,'Cross-Page Data'!$D$4:$F$48,3,FALSE)</f>
        <v>hard coal</v>
      </c>
      <c r="L5050" t="b">
        <f>IF(AND($P$6=FALSE,OR(C5050="Commercial NAICS Cogen",C5050="Industrial NAICS Cogen",C5050="NAICS-22 Cogen")),FALSE,IF(AND($P$7=FALSE,OR(C5050="Commercial NAICS Cogen",C5050="Commercial NAICS Non-Cogen",C5050="industrial NAICS Cogen", C5050="industrial NAICS non-cogen")),FALSE,TRUE))</f>
        <v>0</v>
      </c>
      <c r="M5050">
        <f t="shared" si="235"/>
        <v>0.46258503401360546</v>
      </c>
      <c r="N5050">
        <f t="shared" si="236"/>
        <v>1</v>
      </c>
    </row>
    <row r="5051" spans="1:14" x14ac:dyDescent="0.2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s="32">
        <f t="shared" si="234"/>
        <v>9071678.1068412829</v>
      </c>
      <c r="J5051" t="str">
        <f>IF(K5051="natural gas",VLOOKUP(D5051,'Cross-Page Data'!$I$4:$J$13,2,FALSE),IF(K5051="solar",VLOOKUP('Form 923'!D5051,'Cross-Page Data'!$I$14:$J$117,2,FALSE),K5051))</f>
        <v>heavy or residual fuel oil</v>
      </c>
      <c r="K5051" t="str">
        <f>VLOOKUP(E5051,'Cross-Page Data'!$D$4:$F$48,3,FALSE)</f>
        <v>heavy or residual fuel oil</v>
      </c>
      <c r="L5051" t="b">
        <f>IF(AND($P$6=FALSE,OR(C5051="Commercial NAICS Cogen",C5051="Industrial NAICS Cogen",C5051="NAICS-22 Cogen")),FALSE,IF(AND($P$7=FALSE,OR(C5051="Commercial NAICS Cogen",C5051="Commercial NAICS Non-Cogen",C5051="industrial NAICS Cogen", C5051="industrial NAICS non-cogen")),FALSE,TRUE))</f>
        <v>0</v>
      </c>
      <c r="M5051">
        <f t="shared" si="235"/>
        <v>0.46465863453815259</v>
      </c>
      <c r="N5051">
        <f t="shared" si="236"/>
        <v>1</v>
      </c>
    </row>
    <row r="5052" spans="1:14" x14ac:dyDescent="0.2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s="32" t="str">
        <f t="shared" si="234"/>
        <v/>
      </c>
      <c r="J5052" t="str">
        <f>IF(K5052="natural gas",VLOOKUP(D5052,'Cross-Page Data'!$I$4:$J$13,2,FALSE),IF(K5052="solar",VLOOKUP('Form 923'!D5052,'Cross-Page Data'!$I$14:$J$117,2,FALSE),K5052))</f>
        <v>hard coal</v>
      </c>
      <c r="K5052" t="str">
        <f>VLOOKUP(E5052,'Cross-Page Data'!$D$4:$F$48,3,FALSE)</f>
        <v>hard coal</v>
      </c>
      <c r="L5052" t="b">
        <f>IF(AND($P$6=FALSE,OR(C5052="Commercial NAICS Cogen",C5052="Industrial NAICS Cogen",C5052="NAICS-22 Cogen")),FALSE,IF(AND($P$7=FALSE,OR(C5052="Commercial NAICS Cogen",C5052="Commercial NAICS Non-Cogen",C5052="industrial NAICS Cogen", C5052="industrial NAICS non-cogen")),FALSE,TRUE))</f>
        <v>0</v>
      </c>
      <c r="M5052">
        <f t="shared" si="235"/>
        <v>1.3605442176870747E-3</v>
      </c>
      <c r="N5052">
        <f t="shared" si="236"/>
        <v>0</v>
      </c>
    </row>
    <row r="5053" spans="1:14" x14ac:dyDescent="0.2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s="32">
        <f t="shared" si="234"/>
        <v>5651959.4264835846</v>
      </c>
      <c r="J5053" t="str">
        <f>IF(K5053="natural gas",VLOOKUP(D5053,'Cross-Page Data'!$I$4:$J$13,2,FALSE),IF(K5053="solar",VLOOKUP('Form 923'!D5053,'Cross-Page Data'!$I$14:$J$117,2,FALSE),K5053))</f>
        <v>natural gas nonpeaker</v>
      </c>
      <c r="K5053" t="str">
        <f>VLOOKUP(E5053,'Cross-Page Data'!$D$4:$F$48,3,FALSE)</f>
        <v>natural gas</v>
      </c>
      <c r="L5053" t="b">
        <f>IF(AND($P$6=FALSE,OR(C5053="Commercial NAICS Cogen",C5053="Industrial NAICS Cogen",C5053="NAICS-22 Cogen")),FALSE,IF(AND($P$7=FALSE,OR(C5053="Commercial NAICS Cogen",C5053="Commercial NAICS Non-Cogen",C5053="industrial NAICS Cogen", C5053="industrial NAICS non-cogen")),FALSE,TRUE))</f>
        <v>1</v>
      </c>
      <c r="M5053">
        <f t="shared" si="235"/>
        <v>0.4967441860465116</v>
      </c>
      <c r="N5053">
        <f t="shared" si="236"/>
        <v>1</v>
      </c>
    </row>
    <row r="5054" spans="1:14" x14ac:dyDescent="0.2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s="32">
        <f t="shared" si="234"/>
        <v>15854841.157426143</v>
      </c>
      <c r="J5054" t="str">
        <f>IF(K5054="natural gas",VLOOKUP(D5054,'Cross-Page Data'!$I$4:$J$13,2,FALSE),IF(K5054="solar",VLOOKUP('Form 923'!D5054,'Cross-Page Data'!$I$14:$J$117,2,FALSE),K5054))</f>
        <v>natural gas nonpeaker</v>
      </c>
      <c r="K5054" t="str">
        <f>VLOOKUP(E5054,'Cross-Page Data'!$D$4:$F$48,3,FALSE)</f>
        <v>natural gas</v>
      </c>
      <c r="L5054" t="b">
        <f>IF(AND($P$6=FALSE,OR(C5054="Commercial NAICS Cogen",C5054="Industrial NAICS Cogen",C5054="NAICS-22 Cogen")),FALSE,IF(AND($P$7=FALSE,OR(C5054="Commercial NAICS Cogen",C5054="Commercial NAICS Non-Cogen",C5054="industrial NAICS Cogen", C5054="industrial NAICS non-cogen")),FALSE,TRUE))</f>
        <v>1</v>
      </c>
      <c r="M5054">
        <f t="shared" si="235"/>
        <v>1.0232558139534883E-2</v>
      </c>
      <c r="N5054">
        <f t="shared" si="236"/>
        <v>0</v>
      </c>
    </row>
    <row r="5055" spans="1:14" x14ac:dyDescent="0.2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s="32">
        <f t="shared" si="234"/>
        <v>16044527.00771649</v>
      </c>
      <c r="J5055" t="str">
        <f>IF(K5055="natural gas",VLOOKUP(D5055,'Cross-Page Data'!$I$4:$J$13,2,FALSE),IF(K5055="solar",VLOOKUP('Form 923'!D5055,'Cross-Page Data'!$I$14:$J$117,2,FALSE),K5055))</f>
        <v>natural gas peaker</v>
      </c>
      <c r="K5055" t="str">
        <f>VLOOKUP(E5055,'Cross-Page Data'!$D$4:$F$48,3,FALSE)</f>
        <v>natural gas</v>
      </c>
      <c r="L5055" t="b">
        <f>IF(AND($P$6=FALSE,OR(C5055="Commercial NAICS Cogen",C5055="Industrial NAICS Cogen",C5055="NAICS-22 Cogen")),FALSE,IF(AND($P$7=FALSE,OR(C5055="Commercial NAICS Cogen",C5055="Commercial NAICS Non-Cogen",C5055="industrial NAICS Cogen", C5055="industrial NAICS non-cogen")),FALSE,TRUE))</f>
        <v>1</v>
      </c>
      <c r="M5055">
        <f t="shared" si="235"/>
        <v>0.11555555555555555</v>
      </c>
      <c r="N5055">
        <f t="shared" si="236"/>
        <v>1</v>
      </c>
    </row>
    <row r="5056" spans="1:14" x14ac:dyDescent="0.2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s="32">
        <f t="shared" si="234"/>
        <v>4716710.3745628893</v>
      </c>
      <c r="J5056" t="str">
        <f>IF(K5056="natural gas",VLOOKUP(D5056,'Cross-Page Data'!$I$4:$J$13,2,FALSE),IF(K5056="solar",VLOOKUP('Form 923'!D5056,'Cross-Page Data'!$I$14:$J$117,2,FALSE),K5056))</f>
        <v>hard coal</v>
      </c>
      <c r="K5056" t="str">
        <f>VLOOKUP(E5056,'Cross-Page Data'!$D$4:$F$48,3,FALSE)</f>
        <v>hard coal</v>
      </c>
      <c r="L5056" t="b">
        <f>IF(AND($P$6=FALSE,OR(C5056="Commercial NAICS Cogen",C5056="Industrial NAICS Cogen",C5056="NAICS-22 Cogen")),FALSE,IF(AND($P$7=FALSE,OR(C5056="Commercial NAICS Cogen",C5056="Commercial NAICS Non-Cogen",C5056="industrial NAICS Cogen", C5056="industrial NAICS non-cogen")),FALSE,TRUE))</f>
        <v>0</v>
      </c>
      <c r="M5056">
        <f t="shared" si="235"/>
        <v>0.54557823129251704</v>
      </c>
      <c r="N5056">
        <f t="shared" si="236"/>
        <v>1</v>
      </c>
    </row>
    <row r="5057" spans="1:14" x14ac:dyDescent="0.2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s="32">
        <f t="shared" si="234"/>
        <v>5739522.0918291453</v>
      </c>
      <c r="J5057" t="str">
        <f>IF(K5057="natural gas",VLOOKUP(D5057,'Cross-Page Data'!$I$4:$J$13,2,FALSE),IF(K5057="solar",VLOOKUP('Form 923'!D5057,'Cross-Page Data'!$I$14:$J$117,2,FALSE),K5057))</f>
        <v>natural gas peaker</v>
      </c>
      <c r="K5057" t="str">
        <f>VLOOKUP(E5057,'Cross-Page Data'!$D$4:$F$48,3,FALSE)</f>
        <v>natural gas</v>
      </c>
      <c r="L5057" t="b">
        <f>IF(AND($P$6=FALSE,OR(C5057="Commercial NAICS Cogen",C5057="Industrial NAICS Cogen",C5057="NAICS-22 Cogen")),FALSE,IF(AND($P$7=FALSE,OR(C5057="Commercial NAICS Cogen",C5057="Commercial NAICS Non-Cogen",C5057="industrial NAICS Cogen", C5057="industrial NAICS non-cogen")),FALSE,TRUE))</f>
        <v>0</v>
      </c>
      <c r="M5057">
        <f t="shared" si="235"/>
        <v>0.64641975308641975</v>
      </c>
      <c r="N5057">
        <f t="shared" si="236"/>
        <v>1</v>
      </c>
    </row>
    <row r="5058" spans="1:14" x14ac:dyDescent="0.2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s="32">
        <f t="shared" si="234"/>
        <v>4667240.3917087782</v>
      </c>
      <c r="J5058" t="str">
        <f>IF(K5058="natural gas",VLOOKUP(D5058,'Cross-Page Data'!$I$4:$J$13,2,FALSE),IF(K5058="solar",VLOOKUP('Form 923'!D5058,'Cross-Page Data'!$I$14:$J$117,2,FALSE),K5058))</f>
        <v>hard coal</v>
      </c>
      <c r="K5058" t="str">
        <f>VLOOKUP(E5058,'Cross-Page Data'!$D$4:$F$48,3,FALSE)</f>
        <v>hard coal</v>
      </c>
      <c r="L5058" t="b">
        <f>IF(AND($P$6=FALSE,OR(C5058="Commercial NAICS Cogen",C5058="Industrial NAICS Cogen",C5058="NAICS-22 Cogen")),FALSE,IF(AND($P$7=FALSE,OR(C5058="Commercial NAICS Cogen",C5058="Commercial NAICS Non-Cogen",C5058="industrial NAICS Cogen", C5058="industrial NAICS non-cogen")),FALSE,TRUE))</f>
        <v>0</v>
      </c>
      <c r="M5058">
        <f t="shared" si="235"/>
        <v>0.55102040816326525</v>
      </c>
      <c r="N5058">
        <f t="shared" si="236"/>
        <v>1</v>
      </c>
    </row>
    <row r="5059" spans="1:14" x14ac:dyDescent="0.2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s="32">
        <f t="shared" si="234"/>
        <v>8901588.6115122754</v>
      </c>
      <c r="J5059" t="str">
        <f>IF(K5059="natural gas",VLOOKUP(D5059,'Cross-Page Data'!$I$4:$J$13,2,FALSE),IF(K5059="solar",VLOOKUP('Form 923'!D5059,'Cross-Page Data'!$I$14:$J$117,2,FALSE),K5059))</f>
        <v>hydro</v>
      </c>
      <c r="K5059" t="str">
        <f>VLOOKUP(E5059,'Cross-Page Data'!$D$4:$F$48,3,FALSE)</f>
        <v>hydro</v>
      </c>
      <c r="L5059" t="b">
        <f>IF(AND($P$6=FALSE,OR(C5059="Commercial NAICS Cogen",C5059="Industrial NAICS Cogen",C5059="NAICS-22 Cogen")),FALSE,IF(AND($P$7=FALSE,OR(C5059="Commercial NAICS Cogen",C5059="Commercial NAICS Non-Cogen",C5059="industrial NAICS Cogen", C5059="industrial NAICS non-cogen")),FALSE,TRUE))</f>
        <v>1</v>
      </c>
      <c r="M5059">
        <f t="shared" si="235"/>
        <v>0.91416893732970028</v>
      </c>
      <c r="N5059">
        <f t="shared" si="236"/>
        <v>1</v>
      </c>
    </row>
    <row r="5060" spans="1:14" x14ac:dyDescent="0.2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s="32">
        <f t="shared" si="234"/>
        <v>4061904.7476204899</v>
      </c>
      <c r="J5060" t="str">
        <f>IF(K5060="natural gas",VLOOKUP(D5060,'Cross-Page Data'!$I$4:$J$13,2,FALSE),IF(K5060="solar",VLOOKUP('Form 923'!D5060,'Cross-Page Data'!$I$14:$J$117,2,FALSE),K5060))</f>
        <v>natural gas peaker</v>
      </c>
      <c r="K5060" t="str">
        <f>VLOOKUP(E5060,'Cross-Page Data'!$D$4:$F$48,3,FALSE)</f>
        <v>natural gas</v>
      </c>
      <c r="L5060" t="b">
        <f>IF(AND($P$6=FALSE,OR(C5060="Commercial NAICS Cogen",C5060="Industrial NAICS Cogen",C5060="NAICS-22 Cogen")),FALSE,IF(AND($P$7=FALSE,OR(C5060="Commercial NAICS Cogen",C5060="Commercial NAICS Non-Cogen",C5060="industrial NAICS Cogen", C5060="industrial NAICS non-cogen")),FALSE,TRUE))</f>
        <v>0</v>
      </c>
      <c r="M5060">
        <f t="shared" si="235"/>
        <v>0.79061728395061726</v>
      </c>
      <c r="N5060">
        <f t="shared" si="236"/>
        <v>1</v>
      </c>
    </row>
    <row r="5061" spans="1:14" x14ac:dyDescent="0.2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s="32">
        <f t="shared" si="234"/>
        <v>4903707.9953198582</v>
      </c>
      <c r="J5061" t="str">
        <f>IF(K5061="natural gas",VLOOKUP(D5061,'Cross-Page Data'!$I$4:$J$13,2,FALSE),IF(K5061="solar",VLOOKUP('Form 923'!D5061,'Cross-Page Data'!$I$14:$J$117,2,FALSE),K5061))</f>
        <v>natural gas peaker</v>
      </c>
      <c r="K5061" t="str">
        <f>VLOOKUP(E5061,'Cross-Page Data'!$D$4:$F$48,3,FALSE)</f>
        <v>natural gas</v>
      </c>
      <c r="L5061" t="b">
        <f>IF(AND($P$6=FALSE,OR(C5061="Commercial NAICS Cogen",C5061="Industrial NAICS Cogen",C5061="NAICS-22 Cogen")),FALSE,IF(AND($P$7=FALSE,OR(C5061="Commercial NAICS Cogen",C5061="Commercial NAICS Non-Cogen",C5061="industrial NAICS Cogen", C5061="industrial NAICS non-cogen")),FALSE,TRUE))</f>
        <v>0</v>
      </c>
      <c r="M5061">
        <f t="shared" si="235"/>
        <v>0.70716049382716051</v>
      </c>
      <c r="N5061">
        <f t="shared" si="236"/>
        <v>1</v>
      </c>
    </row>
    <row r="5062" spans="1:14" ht="26.25" x14ac:dyDescent="0.2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s="32">
        <f t="shared" si="234"/>
        <v>8324175.8241758244</v>
      </c>
      <c r="J5062" t="str">
        <f>IF(K5062="natural gas",VLOOKUP(D5062,'Cross-Page Data'!$I$4:$J$13,2,FALSE),IF(K5062="solar",VLOOKUP('Form 923'!D5062,'Cross-Page Data'!$I$14:$J$117,2,FALSE),K5062))</f>
        <v>heavy or residual fuel oil</v>
      </c>
      <c r="K5062" t="str">
        <f>VLOOKUP(E5062,'Cross-Page Data'!$D$4:$F$48,3,FALSE)</f>
        <v>heavy or residual fuel oil</v>
      </c>
      <c r="L5062" t="b">
        <f>IF(AND($P$6=FALSE,OR(C5062="Commercial NAICS Cogen",C5062="Industrial NAICS Cogen",C5062="NAICS-22 Cogen")),FALSE,IF(AND($P$7=FALSE,OR(C5062="Commercial NAICS Cogen",C5062="Commercial NAICS Non-Cogen",C5062="industrial NAICS Cogen", C5062="industrial NAICS non-cogen")),FALSE,TRUE))</f>
        <v>0</v>
      </c>
      <c r="M5062">
        <f t="shared" si="235"/>
        <v>0.4827309236947791</v>
      </c>
      <c r="N5062">
        <f t="shared" si="236"/>
        <v>1</v>
      </c>
    </row>
    <row r="5063" spans="1:14" ht="26.25" x14ac:dyDescent="0.2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s="32" t="str">
        <f t="shared" ref="I5063:I5126" si="237">IFERROR(F5063/G5063*10^6,"")</f>
        <v/>
      </c>
      <c r="J5063" t="str">
        <f>IF(K5063="natural gas",VLOOKUP(D5063,'Cross-Page Data'!$I$4:$J$13,2,FALSE),IF(K5063="solar",VLOOKUP('Form 923'!D5063,'Cross-Page Data'!$I$14:$J$117,2,FALSE),K5063))</f>
        <v>hard coal</v>
      </c>
      <c r="K5063" t="str">
        <f>VLOOKUP(E5063,'Cross-Page Data'!$D$4:$F$48,3,FALSE)</f>
        <v>hard coal</v>
      </c>
      <c r="L5063" t="b">
        <f>IF(AND($P$6=FALSE,OR(C5063="Commercial NAICS Cogen",C5063="Industrial NAICS Cogen",C5063="NAICS-22 Cogen")),FALSE,IF(AND($P$7=FALSE,OR(C5063="Commercial NAICS Cogen",C5063="Commercial NAICS Non-Cogen",C5063="industrial NAICS Cogen", C5063="industrial NAICS non-cogen")),FALSE,TRUE))</f>
        <v>0</v>
      </c>
      <c r="M5063">
        <f t="shared" ref="M5063:M5126" si="238">(COUNTIFS($J$6:$J$14148,J5063,$I$6:$I$14148,"&gt;"&amp;I5063)+1)/COUNTIFS($J$6:$J$14148,J5063)</f>
        <v>1.3605442176870747E-3</v>
      </c>
      <c r="N5063">
        <f t="shared" ref="N5063:N5126" si="239">IF(OR(M5063&gt;0.95,M5063&lt;0.05),0,1)</f>
        <v>0</v>
      </c>
    </row>
    <row r="5064" spans="1:14" ht="26.25" x14ac:dyDescent="0.2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s="32">
        <f t="shared" si="237"/>
        <v>12712547.994708484</v>
      </c>
      <c r="J5064" t="str">
        <f>IF(K5064="natural gas",VLOOKUP(D5064,'Cross-Page Data'!$I$4:$J$13,2,FALSE),IF(K5064="solar",VLOOKUP('Form 923'!D5064,'Cross-Page Data'!$I$14:$J$117,2,FALSE),K5064))</f>
        <v>heavy or residual fuel oil</v>
      </c>
      <c r="K5064" t="str">
        <f>VLOOKUP(E5064,'Cross-Page Data'!$D$4:$F$48,3,FALSE)</f>
        <v>heavy or residual fuel oil</v>
      </c>
      <c r="L5064" t="b">
        <f>IF(AND($P$6=FALSE,OR(C5064="Commercial NAICS Cogen",C5064="Industrial NAICS Cogen",C5064="NAICS-22 Cogen")),FALSE,IF(AND($P$7=FALSE,OR(C5064="Commercial NAICS Cogen",C5064="Commercial NAICS Non-Cogen",C5064="industrial NAICS Cogen", C5064="industrial NAICS non-cogen")),FALSE,TRUE))</f>
        <v>0</v>
      </c>
      <c r="M5064">
        <f t="shared" si="238"/>
        <v>0.19518072289156627</v>
      </c>
      <c r="N5064">
        <f t="shared" si="239"/>
        <v>1</v>
      </c>
    </row>
    <row r="5065" spans="1:14" ht="26.25" x14ac:dyDescent="0.2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s="32" t="str">
        <f t="shared" si="237"/>
        <v/>
      </c>
      <c r="J5065" t="str">
        <f>IF(K5065="natural gas",VLOOKUP(D5065,'Cross-Page Data'!$I$4:$J$13,2,FALSE),IF(K5065="solar",VLOOKUP('Form 923'!D5065,'Cross-Page Data'!$I$14:$J$117,2,FALSE),K5065))</f>
        <v>natural gas peaker</v>
      </c>
      <c r="K5065" t="str">
        <f>VLOOKUP(E5065,'Cross-Page Data'!$D$4:$F$48,3,FALSE)</f>
        <v>natural gas</v>
      </c>
      <c r="L5065" t="b">
        <f>IF(AND($P$6=FALSE,OR(C5065="Commercial NAICS Cogen",C5065="Industrial NAICS Cogen",C5065="NAICS-22 Cogen")),FALSE,IF(AND($P$7=FALSE,OR(C5065="Commercial NAICS Cogen",C5065="Commercial NAICS Non-Cogen",C5065="industrial NAICS Cogen", C5065="industrial NAICS non-cogen")),FALSE,TRUE))</f>
        <v>0</v>
      </c>
      <c r="M5065">
        <f t="shared" si="238"/>
        <v>4.9382716049382717E-4</v>
      </c>
      <c r="N5065">
        <f t="shared" si="239"/>
        <v>0</v>
      </c>
    </row>
    <row r="5066" spans="1:14" ht="26.25" x14ac:dyDescent="0.2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s="32" t="str">
        <f t="shared" si="237"/>
        <v/>
      </c>
      <c r="J5066" t="str">
        <f>IF(K5066="natural gas",VLOOKUP(D5066,'Cross-Page Data'!$I$4:$J$13,2,FALSE),IF(K5066="solar",VLOOKUP('Form 923'!D5066,'Cross-Page Data'!$I$14:$J$117,2,FALSE),K5066))</f>
        <v>other</v>
      </c>
      <c r="K5066" t="str">
        <f>VLOOKUP(E5066,'Cross-Page Data'!$D$4:$F$48,3,FALSE)</f>
        <v>other</v>
      </c>
      <c r="L5066" t="b">
        <f>IF(AND($P$6=FALSE,OR(C5066="Commercial NAICS Cogen",C5066="Industrial NAICS Cogen",C5066="NAICS-22 Cogen")),FALSE,IF(AND($P$7=FALSE,OR(C5066="Commercial NAICS Cogen",C5066="Commercial NAICS Non-Cogen",C5066="industrial NAICS Cogen", C5066="industrial NAICS non-cogen")),FALSE,TRUE))</f>
        <v>0</v>
      </c>
      <c r="M5066">
        <f t="shared" si="238"/>
        <v>1.6233766233766235E-3</v>
      </c>
      <c r="N5066">
        <f t="shared" si="239"/>
        <v>0</v>
      </c>
    </row>
    <row r="5067" spans="1:14" ht="26.25" x14ac:dyDescent="0.2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s="32">
        <f t="shared" si="237"/>
        <v>12107482.17651608</v>
      </c>
      <c r="J5067" t="str">
        <f>IF(K5067="natural gas",VLOOKUP(D5067,'Cross-Page Data'!$I$4:$J$13,2,FALSE),IF(K5067="solar",VLOOKUP('Form 923'!D5067,'Cross-Page Data'!$I$14:$J$117,2,FALSE),K5067))</f>
        <v>biomass</v>
      </c>
      <c r="K5067" t="str">
        <f>VLOOKUP(E5067,'Cross-Page Data'!$D$4:$F$48,3,FALSE)</f>
        <v>biomass</v>
      </c>
      <c r="L5067" t="b">
        <f>IF(AND($P$6=FALSE,OR(C5067="Commercial NAICS Cogen",C5067="Industrial NAICS Cogen",C5067="NAICS-22 Cogen")),FALSE,IF(AND($P$7=FALSE,OR(C5067="Commercial NAICS Cogen",C5067="Commercial NAICS Non-Cogen",C5067="industrial NAICS Cogen", C5067="industrial NAICS non-cogen")),FALSE,TRUE))</f>
        <v>0</v>
      </c>
      <c r="M5067">
        <f t="shared" si="238"/>
        <v>0.26973684210526316</v>
      </c>
      <c r="N5067">
        <f t="shared" si="239"/>
        <v>1</v>
      </c>
    </row>
    <row r="5068" spans="1:14" x14ac:dyDescent="0.2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s="32">
        <f t="shared" si="237"/>
        <v>8902045.3819111548</v>
      </c>
      <c r="J5068" t="str">
        <f>IF(K5068="natural gas",VLOOKUP(D5068,'Cross-Page Data'!$I$4:$J$13,2,FALSE),IF(K5068="solar",VLOOKUP('Form 923'!D5068,'Cross-Page Data'!$I$14:$J$117,2,FALSE),K5068))</f>
        <v>hydro</v>
      </c>
      <c r="K5068" t="str">
        <f>VLOOKUP(E5068,'Cross-Page Data'!$D$4:$F$48,3,FALSE)</f>
        <v>hydro</v>
      </c>
      <c r="L5068" t="b">
        <f>IF(AND($P$6=FALSE,OR(C5068="Commercial NAICS Cogen",C5068="Industrial NAICS Cogen",C5068="NAICS-22 Cogen")),FALSE,IF(AND($P$7=FALSE,OR(C5068="Commercial NAICS Cogen",C5068="Commercial NAICS Non-Cogen",C5068="industrial NAICS Cogen", C5068="industrial NAICS non-cogen")),FALSE,TRUE))</f>
        <v>1</v>
      </c>
      <c r="M5068">
        <f t="shared" si="238"/>
        <v>0.1566757493188011</v>
      </c>
      <c r="N5068">
        <f t="shared" si="239"/>
        <v>1</v>
      </c>
    </row>
    <row r="5069" spans="1:14" x14ac:dyDescent="0.2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s="32">
        <f t="shared" si="237"/>
        <v>8141710.647379389</v>
      </c>
      <c r="J5069" t="str">
        <f>IF(K5069="natural gas",VLOOKUP(D5069,'Cross-Page Data'!$I$4:$J$13,2,FALSE),IF(K5069="solar",VLOOKUP('Form 923'!D5069,'Cross-Page Data'!$I$14:$J$117,2,FALSE),K5069))</f>
        <v>hard coal</v>
      </c>
      <c r="K5069" t="str">
        <f>VLOOKUP(E5069,'Cross-Page Data'!$D$4:$F$48,3,FALSE)</f>
        <v>hard coal</v>
      </c>
      <c r="L5069" t="b">
        <f>IF(AND($P$6=FALSE,OR(C5069="Commercial NAICS Cogen",C5069="Industrial NAICS Cogen",C5069="NAICS-22 Cogen")),FALSE,IF(AND($P$7=FALSE,OR(C5069="Commercial NAICS Cogen",C5069="Commercial NAICS Non-Cogen",C5069="industrial NAICS Cogen", C5069="industrial NAICS non-cogen")),FALSE,TRUE))</f>
        <v>0</v>
      </c>
      <c r="M5069">
        <f t="shared" si="238"/>
        <v>0.46802721088435373</v>
      </c>
      <c r="N5069">
        <f t="shared" si="239"/>
        <v>1</v>
      </c>
    </row>
    <row r="5070" spans="1:14" x14ac:dyDescent="0.2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s="32">
        <f t="shared" si="237"/>
        <v>7824505.1753135398</v>
      </c>
      <c r="J5070" t="str">
        <f>IF(K5070="natural gas",VLOOKUP(D5070,'Cross-Page Data'!$I$4:$J$13,2,FALSE),IF(K5070="solar",VLOOKUP('Form 923'!D5070,'Cross-Page Data'!$I$14:$J$117,2,FALSE),K5070))</f>
        <v>biomass</v>
      </c>
      <c r="K5070" t="str">
        <f>VLOOKUP(E5070,'Cross-Page Data'!$D$4:$F$48,3,FALSE)</f>
        <v>biomass</v>
      </c>
      <c r="L5070" t="b">
        <f>IF(AND($P$6=FALSE,OR(C5070="Commercial NAICS Cogen",C5070="Industrial NAICS Cogen",C5070="NAICS-22 Cogen")),FALSE,IF(AND($P$7=FALSE,OR(C5070="Commercial NAICS Cogen",C5070="Commercial NAICS Non-Cogen",C5070="industrial NAICS Cogen", C5070="industrial NAICS non-cogen")),FALSE,TRUE))</f>
        <v>0</v>
      </c>
      <c r="M5070">
        <f t="shared" si="238"/>
        <v>0.55592105263157898</v>
      </c>
      <c r="N5070">
        <f t="shared" si="239"/>
        <v>1</v>
      </c>
    </row>
    <row r="5071" spans="1:14" x14ac:dyDescent="0.2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s="32">
        <f t="shared" si="237"/>
        <v>8361616.5464000506</v>
      </c>
      <c r="J5071" t="str">
        <f>IF(K5071="natural gas",VLOOKUP(D5071,'Cross-Page Data'!$I$4:$J$13,2,FALSE),IF(K5071="solar",VLOOKUP('Form 923'!D5071,'Cross-Page Data'!$I$14:$J$117,2,FALSE),K5071))</f>
        <v>heavy or residual fuel oil</v>
      </c>
      <c r="K5071" t="str">
        <f>VLOOKUP(E5071,'Cross-Page Data'!$D$4:$F$48,3,FALSE)</f>
        <v>heavy or residual fuel oil</v>
      </c>
      <c r="L5071" t="b">
        <f>IF(AND($P$6=FALSE,OR(C5071="Commercial NAICS Cogen",C5071="Industrial NAICS Cogen",C5071="NAICS-22 Cogen")),FALSE,IF(AND($P$7=FALSE,OR(C5071="Commercial NAICS Cogen",C5071="Commercial NAICS Non-Cogen",C5071="industrial NAICS Cogen", C5071="industrial NAICS non-cogen")),FALSE,TRUE))</f>
        <v>0</v>
      </c>
      <c r="M5071">
        <f t="shared" si="238"/>
        <v>0.4823293172690763</v>
      </c>
      <c r="N5071">
        <f t="shared" si="239"/>
        <v>1</v>
      </c>
    </row>
    <row r="5072" spans="1:14" x14ac:dyDescent="0.2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s="32">
        <f t="shared" si="237"/>
        <v>7983297.8096343521</v>
      </c>
      <c r="J5072" t="str">
        <f>IF(K5072="natural gas",VLOOKUP(D5072,'Cross-Page Data'!$I$4:$J$13,2,FALSE),IF(K5072="solar",VLOOKUP('Form 923'!D5072,'Cross-Page Data'!$I$14:$J$117,2,FALSE),K5072))</f>
        <v>natural gas peaker</v>
      </c>
      <c r="K5072" t="str">
        <f>VLOOKUP(E5072,'Cross-Page Data'!$D$4:$F$48,3,FALSE)</f>
        <v>natural gas</v>
      </c>
      <c r="L5072" t="b">
        <f>IF(AND($P$6=FALSE,OR(C5072="Commercial NAICS Cogen",C5072="Industrial NAICS Cogen",C5072="NAICS-22 Cogen")),FALSE,IF(AND($P$7=FALSE,OR(C5072="Commercial NAICS Cogen",C5072="Commercial NAICS Non-Cogen",C5072="industrial NAICS Cogen", C5072="industrial NAICS non-cogen")),FALSE,TRUE))</f>
        <v>0</v>
      </c>
      <c r="M5072">
        <f t="shared" si="238"/>
        <v>0.58864197530864193</v>
      </c>
      <c r="N5072">
        <f t="shared" si="239"/>
        <v>1</v>
      </c>
    </row>
    <row r="5073" spans="1:14" x14ac:dyDescent="0.2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s="32" t="str">
        <f t="shared" si="237"/>
        <v/>
      </c>
      <c r="J5073" t="str">
        <f>IF(K5073="natural gas",VLOOKUP(D5073,'Cross-Page Data'!$I$4:$J$13,2,FALSE),IF(K5073="solar",VLOOKUP('Form 923'!D5073,'Cross-Page Data'!$I$14:$J$117,2,FALSE),K5073))</f>
        <v>heavy or residual fuel oil</v>
      </c>
      <c r="K5073" t="str">
        <f>VLOOKUP(E5073,'Cross-Page Data'!$D$4:$F$48,3,FALSE)</f>
        <v>heavy or residual fuel oil</v>
      </c>
      <c r="L5073" t="b">
        <f>IF(AND($P$6=FALSE,OR(C5073="Commercial NAICS Cogen",C5073="Industrial NAICS Cogen",C5073="NAICS-22 Cogen")),FALSE,IF(AND($P$7=FALSE,OR(C5073="Commercial NAICS Cogen",C5073="Commercial NAICS Non-Cogen",C5073="industrial NAICS Cogen", C5073="industrial NAICS non-cogen")),FALSE,TRUE))</f>
        <v>0</v>
      </c>
      <c r="M5073">
        <f t="shared" si="238"/>
        <v>4.0160642570281126E-4</v>
      </c>
      <c r="N5073">
        <f t="shared" si="239"/>
        <v>0</v>
      </c>
    </row>
    <row r="5074" spans="1:14" x14ac:dyDescent="0.2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s="32">
        <f t="shared" si="237"/>
        <v>7603688.8142966274</v>
      </c>
      <c r="J5074" t="str">
        <f>IF(K5074="natural gas",VLOOKUP(D5074,'Cross-Page Data'!$I$4:$J$13,2,FALSE),IF(K5074="solar",VLOOKUP('Form 923'!D5074,'Cross-Page Data'!$I$14:$J$117,2,FALSE),K5074))</f>
        <v>biomass</v>
      </c>
      <c r="K5074" t="str">
        <f>VLOOKUP(E5074,'Cross-Page Data'!$D$4:$F$48,3,FALSE)</f>
        <v>biomass</v>
      </c>
      <c r="L5074" t="b">
        <f>IF(AND($P$6=FALSE,OR(C5074="Commercial NAICS Cogen",C5074="Industrial NAICS Cogen",C5074="NAICS-22 Cogen")),FALSE,IF(AND($P$7=FALSE,OR(C5074="Commercial NAICS Cogen",C5074="Commercial NAICS Non-Cogen",C5074="industrial NAICS Cogen", C5074="industrial NAICS non-cogen")),FALSE,TRUE))</f>
        <v>0</v>
      </c>
      <c r="M5074">
        <f t="shared" si="238"/>
        <v>0.55811403508771928</v>
      </c>
      <c r="N5074">
        <f t="shared" si="239"/>
        <v>1</v>
      </c>
    </row>
    <row r="5075" spans="1:14" x14ac:dyDescent="0.2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s="32">
        <f t="shared" si="237"/>
        <v>8902131.0181531161</v>
      </c>
      <c r="J5075" t="str">
        <f>IF(K5075="natural gas",VLOOKUP(D5075,'Cross-Page Data'!$I$4:$J$13,2,FALSE),IF(K5075="solar",VLOOKUP('Form 923'!D5075,'Cross-Page Data'!$I$14:$J$117,2,FALSE),K5075))</f>
        <v>hydro</v>
      </c>
      <c r="K5075" t="str">
        <f>VLOOKUP(E5075,'Cross-Page Data'!$D$4:$F$48,3,FALSE)</f>
        <v>hydro</v>
      </c>
      <c r="L5075" t="b">
        <f>IF(AND($P$6=FALSE,OR(C5075="Commercial NAICS Cogen",C5075="Industrial NAICS Cogen",C5075="NAICS-22 Cogen")),FALSE,IF(AND($P$7=FALSE,OR(C5075="Commercial NAICS Cogen",C5075="Commercial NAICS Non-Cogen",C5075="industrial NAICS Cogen", C5075="industrial NAICS non-cogen")),FALSE,TRUE))</f>
        <v>1</v>
      </c>
      <c r="M5075">
        <f t="shared" si="238"/>
        <v>7.0844686648501368E-2</v>
      </c>
      <c r="N5075">
        <f t="shared" si="239"/>
        <v>1</v>
      </c>
    </row>
    <row r="5076" spans="1:14" x14ac:dyDescent="0.2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s="32">
        <f t="shared" si="237"/>
        <v>8902008.6560870055</v>
      </c>
      <c r="J5076" t="str">
        <f>IF(K5076="natural gas",VLOOKUP(D5076,'Cross-Page Data'!$I$4:$J$13,2,FALSE),IF(K5076="solar",VLOOKUP('Form 923'!D5076,'Cross-Page Data'!$I$14:$J$117,2,FALSE),K5076))</f>
        <v>hydro</v>
      </c>
      <c r="K5076" t="str">
        <f>VLOOKUP(E5076,'Cross-Page Data'!$D$4:$F$48,3,FALSE)</f>
        <v>hydro</v>
      </c>
      <c r="L5076" t="b">
        <f>IF(AND($P$6=FALSE,OR(C5076="Commercial NAICS Cogen",C5076="Industrial NAICS Cogen",C5076="NAICS-22 Cogen")),FALSE,IF(AND($P$7=FALSE,OR(C5076="Commercial NAICS Cogen",C5076="Commercial NAICS Non-Cogen",C5076="industrial NAICS Cogen", C5076="industrial NAICS non-cogen")),FALSE,TRUE))</f>
        <v>1</v>
      </c>
      <c r="M5076">
        <f t="shared" si="238"/>
        <v>0.29836512261580383</v>
      </c>
      <c r="N5076">
        <f t="shared" si="239"/>
        <v>1</v>
      </c>
    </row>
    <row r="5077" spans="1:14" x14ac:dyDescent="0.2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s="32">
        <f t="shared" si="237"/>
        <v>8902108.6655379422</v>
      </c>
      <c r="J5077" t="str">
        <f>IF(K5077="natural gas",VLOOKUP(D5077,'Cross-Page Data'!$I$4:$J$13,2,FALSE),IF(K5077="solar",VLOOKUP('Form 923'!D5077,'Cross-Page Data'!$I$14:$J$117,2,FALSE),K5077))</f>
        <v>hydro</v>
      </c>
      <c r="K5077" t="str">
        <f>VLOOKUP(E5077,'Cross-Page Data'!$D$4:$F$48,3,FALSE)</f>
        <v>hydro</v>
      </c>
      <c r="L5077" t="b">
        <f>IF(AND($P$6=FALSE,OR(C5077="Commercial NAICS Cogen",C5077="Industrial NAICS Cogen",C5077="NAICS-22 Cogen")),FALSE,IF(AND($P$7=FALSE,OR(C5077="Commercial NAICS Cogen",C5077="Commercial NAICS Non-Cogen",C5077="industrial NAICS Cogen", C5077="industrial NAICS non-cogen")),FALSE,TRUE))</f>
        <v>1</v>
      </c>
      <c r="M5077">
        <f t="shared" si="238"/>
        <v>8.4468664850136238E-2</v>
      </c>
      <c r="N5077">
        <f t="shared" si="239"/>
        <v>1</v>
      </c>
    </row>
    <row r="5078" spans="1:14" x14ac:dyDescent="0.2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s="32">
        <f t="shared" si="237"/>
        <v>8902573.5294117648</v>
      </c>
      <c r="J5078" t="str">
        <f>IF(K5078="natural gas",VLOOKUP(D5078,'Cross-Page Data'!$I$4:$J$13,2,FALSE),IF(K5078="solar",VLOOKUP('Form 923'!D5078,'Cross-Page Data'!$I$14:$J$117,2,FALSE),K5078))</f>
        <v>hydro</v>
      </c>
      <c r="K5078" t="str">
        <f>VLOOKUP(E5078,'Cross-Page Data'!$D$4:$F$48,3,FALSE)</f>
        <v>hydro</v>
      </c>
      <c r="L5078" t="b">
        <f>IF(AND($P$6=FALSE,OR(C5078="Commercial NAICS Cogen",C5078="Industrial NAICS Cogen",C5078="NAICS-22 Cogen")),FALSE,IF(AND($P$7=FALSE,OR(C5078="Commercial NAICS Cogen",C5078="Commercial NAICS Non-Cogen",C5078="industrial NAICS Cogen", C5078="industrial NAICS non-cogen")),FALSE,TRUE))</f>
        <v>1</v>
      </c>
      <c r="M5078">
        <f t="shared" si="238"/>
        <v>1.4305177111716621E-2</v>
      </c>
      <c r="N5078">
        <f t="shared" si="239"/>
        <v>0</v>
      </c>
    </row>
    <row r="5079" spans="1:14" x14ac:dyDescent="0.2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s="32">
        <f t="shared" si="237"/>
        <v>8902016.3523241803</v>
      </c>
      <c r="J5079" t="str">
        <f>IF(K5079="natural gas",VLOOKUP(D5079,'Cross-Page Data'!$I$4:$J$13,2,FALSE),IF(K5079="solar",VLOOKUP('Form 923'!D5079,'Cross-Page Data'!$I$14:$J$117,2,FALSE),K5079))</f>
        <v>wind</v>
      </c>
      <c r="K5079" t="str">
        <f>VLOOKUP(E5079,'Cross-Page Data'!$D$4:$F$48,3,FALSE)</f>
        <v>wind</v>
      </c>
      <c r="L5079" t="b">
        <f>IF(AND($P$6=FALSE,OR(C5079="Commercial NAICS Cogen",C5079="Industrial NAICS Cogen",C5079="NAICS-22 Cogen")),FALSE,IF(AND($P$7=FALSE,OR(C5079="Commercial NAICS Cogen",C5079="Commercial NAICS Non-Cogen",C5079="industrial NAICS Cogen", C5079="industrial NAICS non-cogen")),FALSE,TRUE))</f>
        <v>1</v>
      </c>
      <c r="M5079">
        <f t="shared" si="238"/>
        <v>0.14873140857392825</v>
      </c>
      <c r="N5079">
        <f t="shared" si="239"/>
        <v>1</v>
      </c>
    </row>
    <row r="5080" spans="1:14" x14ac:dyDescent="0.2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s="32">
        <f t="shared" si="237"/>
        <v>12170761.975676347</v>
      </c>
      <c r="J5080" t="str">
        <f>IF(K5080="natural gas",VLOOKUP(D5080,'Cross-Page Data'!$I$4:$J$13,2,FALSE),IF(K5080="solar",VLOOKUP('Form 923'!D5080,'Cross-Page Data'!$I$14:$J$117,2,FALSE),K5080))</f>
        <v>natural gas peaker</v>
      </c>
      <c r="K5080" t="str">
        <f>VLOOKUP(E5080,'Cross-Page Data'!$D$4:$F$48,3,FALSE)</f>
        <v>natural gas</v>
      </c>
      <c r="L5080" t="b">
        <f>IF(AND($P$6=FALSE,OR(C5080="Commercial NAICS Cogen",C5080="Industrial NAICS Cogen",C5080="NAICS-22 Cogen")),FALSE,IF(AND($P$7=FALSE,OR(C5080="Commercial NAICS Cogen",C5080="Commercial NAICS Non-Cogen",C5080="industrial NAICS Cogen", C5080="industrial NAICS non-cogen")),FALSE,TRUE))</f>
        <v>0</v>
      </c>
      <c r="M5080">
        <f t="shared" si="238"/>
        <v>0.26962962962962961</v>
      </c>
      <c r="N5080">
        <f t="shared" si="239"/>
        <v>1</v>
      </c>
    </row>
    <row r="5081" spans="1:14" x14ac:dyDescent="0.2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s="32" t="str">
        <f t="shared" si="237"/>
        <v/>
      </c>
      <c r="J5081" t="str">
        <f>IF(K5081="natural gas",VLOOKUP(D5081,'Cross-Page Data'!$I$4:$J$13,2,FALSE),IF(K5081="solar",VLOOKUP('Form 923'!D5081,'Cross-Page Data'!$I$14:$J$117,2,FALSE),K5081))</f>
        <v>heavy or residual fuel oil</v>
      </c>
      <c r="K5081" t="str">
        <f>VLOOKUP(E5081,'Cross-Page Data'!$D$4:$F$48,3,FALSE)</f>
        <v>heavy or residual fuel oil</v>
      </c>
      <c r="L5081" t="b">
        <f>IF(AND($P$6=FALSE,OR(C5081="Commercial NAICS Cogen",C5081="Industrial NAICS Cogen",C5081="NAICS-22 Cogen")),FALSE,IF(AND($P$7=FALSE,OR(C5081="Commercial NAICS Cogen",C5081="Commercial NAICS Non-Cogen",C5081="industrial NAICS Cogen", C5081="industrial NAICS non-cogen")),FALSE,TRUE))</f>
        <v>0</v>
      </c>
      <c r="M5081">
        <f t="shared" si="238"/>
        <v>4.0160642570281126E-4</v>
      </c>
      <c r="N5081">
        <f t="shared" si="239"/>
        <v>0</v>
      </c>
    </row>
    <row r="5082" spans="1:14" x14ac:dyDescent="0.2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s="32">
        <f t="shared" si="237"/>
        <v>0</v>
      </c>
      <c r="J5082" t="str">
        <f>IF(K5082="natural gas",VLOOKUP(D5082,'Cross-Page Data'!$I$4:$J$13,2,FALSE),IF(K5082="solar",VLOOKUP('Form 923'!D5082,'Cross-Page Data'!$I$14:$J$117,2,FALSE),K5082))</f>
        <v>natural gas nonpeaker</v>
      </c>
      <c r="K5082" t="str">
        <f>VLOOKUP(E5082,'Cross-Page Data'!$D$4:$F$48,3,FALSE)</f>
        <v>natural gas</v>
      </c>
      <c r="L5082" t="b">
        <f>IF(AND($P$6=FALSE,OR(C5082="Commercial NAICS Cogen",C5082="Industrial NAICS Cogen",C5082="NAICS-22 Cogen")),FALSE,IF(AND($P$7=FALSE,OR(C5082="Commercial NAICS Cogen",C5082="Commercial NAICS Non-Cogen",C5082="industrial NAICS Cogen", C5082="industrial NAICS non-cogen")),FALSE,TRUE))</f>
        <v>0</v>
      </c>
      <c r="M5082">
        <f t="shared" si="238"/>
        <v>0.77302325581395348</v>
      </c>
      <c r="N5082">
        <f t="shared" si="239"/>
        <v>1</v>
      </c>
    </row>
    <row r="5083" spans="1:14" x14ac:dyDescent="0.2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s="32" t="str">
        <f t="shared" si="237"/>
        <v/>
      </c>
      <c r="J5083" t="str">
        <f>IF(K5083="natural gas",VLOOKUP(D5083,'Cross-Page Data'!$I$4:$J$13,2,FALSE),IF(K5083="solar",VLOOKUP('Form 923'!D5083,'Cross-Page Data'!$I$14:$J$117,2,FALSE),K5083))</f>
        <v>heavy or residual fuel oil</v>
      </c>
      <c r="K5083" t="str">
        <f>VLOOKUP(E5083,'Cross-Page Data'!$D$4:$F$48,3,FALSE)</f>
        <v>heavy or residual fuel oil</v>
      </c>
      <c r="L5083" t="b">
        <f>IF(AND($P$6=FALSE,OR(C5083="Commercial NAICS Cogen",C5083="Industrial NAICS Cogen",C5083="NAICS-22 Cogen")),FALSE,IF(AND($P$7=FALSE,OR(C5083="Commercial NAICS Cogen",C5083="Commercial NAICS Non-Cogen",C5083="industrial NAICS Cogen", C5083="industrial NAICS non-cogen")),FALSE,TRUE))</f>
        <v>0</v>
      </c>
      <c r="M5083">
        <f t="shared" si="238"/>
        <v>4.0160642570281126E-4</v>
      </c>
      <c r="N5083">
        <f t="shared" si="239"/>
        <v>0</v>
      </c>
    </row>
    <row r="5084" spans="1:14" x14ac:dyDescent="0.2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s="32">
        <f t="shared" si="237"/>
        <v>12344497.362363569</v>
      </c>
      <c r="J5084" t="str">
        <f>IF(K5084="natural gas",VLOOKUP(D5084,'Cross-Page Data'!$I$4:$J$13,2,FALSE),IF(K5084="solar",VLOOKUP('Form 923'!D5084,'Cross-Page Data'!$I$14:$J$117,2,FALSE),K5084))</f>
        <v>natural gas nonpeaker</v>
      </c>
      <c r="K5084" t="str">
        <f>VLOOKUP(E5084,'Cross-Page Data'!$D$4:$F$48,3,FALSE)</f>
        <v>natural gas</v>
      </c>
      <c r="L5084" t="b">
        <f>IF(AND($P$6=FALSE,OR(C5084="Commercial NAICS Cogen",C5084="Industrial NAICS Cogen",C5084="NAICS-22 Cogen")),FALSE,IF(AND($P$7=FALSE,OR(C5084="Commercial NAICS Cogen",C5084="Commercial NAICS Non-Cogen",C5084="industrial NAICS Cogen", C5084="industrial NAICS non-cogen")),FALSE,TRUE))</f>
        <v>0</v>
      </c>
      <c r="M5084">
        <f t="shared" si="238"/>
        <v>6.1395348837209304E-2</v>
      </c>
      <c r="N5084">
        <f t="shared" si="239"/>
        <v>1</v>
      </c>
    </row>
    <row r="5085" spans="1:14" x14ac:dyDescent="0.2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s="32">
        <f t="shared" si="237"/>
        <v>8902301.9757114369</v>
      </c>
      <c r="J5085" t="str">
        <f>IF(K5085="natural gas",VLOOKUP(D5085,'Cross-Page Data'!$I$4:$J$13,2,FALSE),IF(K5085="solar",VLOOKUP('Form 923'!D5085,'Cross-Page Data'!$I$14:$J$117,2,FALSE),K5085))</f>
        <v>hydro</v>
      </c>
      <c r="K5085" t="str">
        <f>VLOOKUP(E5085,'Cross-Page Data'!$D$4:$F$48,3,FALSE)</f>
        <v>hydro</v>
      </c>
      <c r="L5085" t="b">
        <f>IF(AND($P$6=FALSE,OR(C5085="Commercial NAICS Cogen",C5085="Industrial NAICS Cogen",C5085="NAICS-22 Cogen")),FALSE,IF(AND($P$7=FALSE,OR(C5085="Commercial NAICS Cogen",C5085="Commercial NAICS Non-Cogen",C5085="industrial NAICS Cogen", C5085="industrial NAICS non-cogen")),FALSE,TRUE))</f>
        <v>1</v>
      </c>
      <c r="M5085">
        <f t="shared" si="238"/>
        <v>2.5204359673024524E-2</v>
      </c>
      <c r="N5085">
        <f t="shared" si="239"/>
        <v>0</v>
      </c>
    </row>
    <row r="5086" spans="1:14" x14ac:dyDescent="0.2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s="32">
        <f t="shared" si="237"/>
        <v>8901987.7675840985</v>
      </c>
      <c r="J5086" t="str">
        <f>IF(K5086="natural gas",VLOOKUP(D5086,'Cross-Page Data'!$I$4:$J$13,2,FALSE),IF(K5086="solar",VLOOKUP('Form 923'!D5086,'Cross-Page Data'!$I$14:$J$117,2,FALSE),K5086))</f>
        <v>hydro</v>
      </c>
      <c r="K5086" t="str">
        <f>VLOOKUP(E5086,'Cross-Page Data'!$D$4:$F$48,3,FALSE)</f>
        <v>hydro</v>
      </c>
      <c r="L5086" t="b">
        <f>IF(AND($P$6=FALSE,OR(C5086="Commercial NAICS Cogen",C5086="Industrial NAICS Cogen",C5086="NAICS-22 Cogen")),FALSE,IF(AND($P$7=FALSE,OR(C5086="Commercial NAICS Cogen",C5086="Commercial NAICS Non-Cogen",C5086="industrial NAICS Cogen", C5086="industrial NAICS non-cogen")),FALSE,TRUE))</f>
        <v>1</v>
      </c>
      <c r="M5086">
        <f t="shared" si="238"/>
        <v>0.66825613079019075</v>
      </c>
      <c r="N5086">
        <f t="shared" si="239"/>
        <v>1</v>
      </c>
    </row>
    <row r="5087" spans="1:14" x14ac:dyDescent="0.2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s="32">
        <f t="shared" si="237"/>
        <v>8902354.5706371181</v>
      </c>
      <c r="J5087" t="str">
        <f>IF(K5087="natural gas",VLOOKUP(D5087,'Cross-Page Data'!$I$4:$J$13,2,FALSE),IF(K5087="solar",VLOOKUP('Form 923'!D5087,'Cross-Page Data'!$I$14:$J$117,2,FALSE),K5087))</f>
        <v>hydro</v>
      </c>
      <c r="K5087" t="str">
        <f>VLOOKUP(E5087,'Cross-Page Data'!$D$4:$F$48,3,FALSE)</f>
        <v>hydro</v>
      </c>
      <c r="L5087" t="b">
        <f>IF(AND($P$6=FALSE,OR(C5087="Commercial NAICS Cogen",C5087="Industrial NAICS Cogen",C5087="NAICS-22 Cogen")),FALSE,IF(AND($P$7=FALSE,OR(C5087="Commercial NAICS Cogen",C5087="Commercial NAICS Non-Cogen",C5087="industrial NAICS Cogen", C5087="industrial NAICS non-cogen")),FALSE,TRUE))</f>
        <v>1</v>
      </c>
      <c r="M5087">
        <f t="shared" si="238"/>
        <v>1.8392370572207085E-2</v>
      </c>
      <c r="N5087">
        <f t="shared" si="239"/>
        <v>0</v>
      </c>
    </row>
    <row r="5088" spans="1:14" x14ac:dyDescent="0.2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s="32" t="str">
        <f t="shared" si="237"/>
        <v/>
      </c>
      <c r="J5088" t="str">
        <f>IF(K5088="natural gas",VLOOKUP(D5088,'Cross-Page Data'!$I$4:$J$13,2,FALSE),IF(K5088="solar",VLOOKUP('Form 923'!D5088,'Cross-Page Data'!$I$14:$J$117,2,FALSE),K5088))</f>
        <v>biomass</v>
      </c>
      <c r="K5088" t="str">
        <f>VLOOKUP(E5088,'Cross-Page Data'!$D$4:$F$48,3,FALSE)</f>
        <v>biomass</v>
      </c>
      <c r="L5088" t="b">
        <f>IF(AND($P$6=FALSE,OR(C5088="Commercial NAICS Cogen",C5088="Industrial NAICS Cogen",C5088="NAICS-22 Cogen")),FALSE,IF(AND($P$7=FALSE,OR(C5088="Commercial NAICS Cogen",C5088="Commercial NAICS Non-Cogen",C5088="industrial NAICS Cogen", C5088="industrial NAICS non-cogen")),FALSE,TRUE))</f>
        <v>0</v>
      </c>
      <c r="M5088">
        <f t="shared" si="238"/>
        <v>1.0964912280701754E-3</v>
      </c>
      <c r="N5088">
        <f t="shared" si="239"/>
        <v>0</v>
      </c>
    </row>
    <row r="5089" spans="1:14" x14ac:dyDescent="0.2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s="32">
        <f t="shared" si="237"/>
        <v>8902015.2132376805</v>
      </c>
      <c r="J5089" t="str">
        <f>IF(K5089="natural gas",VLOOKUP(D5089,'Cross-Page Data'!$I$4:$J$13,2,FALSE),IF(K5089="solar",VLOOKUP('Form 923'!D5089,'Cross-Page Data'!$I$14:$J$117,2,FALSE),K5089))</f>
        <v>hydro</v>
      </c>
      <c r="K5089" t="str">
        <f>VLOOKUP(E5089,'Cross-Page Data'!$D$4:$F$48,3,FALSE)</f>
        <v>hydro</v>
      </c>
      <c r="L5089" t="b">
        <f>IF(AND($P$6=FALSE,OR(C5089="Commercial NAICS Cogen",C5089="Industrial NAICS Cogen",C5089="NAICS-22 Cogen")),FALSE,IF(AND($P$7=FALSE,OR(C5089="Commercial NAICS Cogen",C5089="Commercial NAICS Non-Cogen",C5089="industrial NAICS Cogen", C5089="industrial NAICS non-cogen")),FALSE,TRUE))</f>
        <v>1</v>
      </c>
      <c r="M5089">
        <f t="shared" si="238"/>
        <v>0.25204359673024523</v>
      </c>
      <c r="N5089">
        <f t="shared" si="239"/>
        <v>1</v>
      </c>
    </row>
    <row r="5090" spans="1:14" x14ac:dyDescent="0.2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s="32" t="str">
        <f t="shared" si="237"/>
        <v/>
      </c>
      <c r="J5090" t="str">
        <f>IF(K5090="natural gas",VLOOKUP(D5090,'Cross-Page Data'!$I$4:$J$13,2,FALSE),IF(K5090="solar",VLOOKUP('Form 923'!D5090,'Cross-Page Data'!$I$14:$J$117,2,FALSE),K5090))</f>
        <v>hard coal</v>
      </c>
      <c r="K5090" t="str">
        <f>VLOOKUP(E5090,'Cross-Page Data'!$D$4:$F$48,3,FALSE)</f>
        <v>hard coal</v>
      </c>
      <c r="L5090" t="b">
        <f>IF(AND($P$6=FALSE,OR(C5090="Commercial NAICS Cogen",C5090="Industrial NAICS Cogen",C5090="NAICS-22 Cogen")),FALSE,IF(AND($P$7=FALSE,OR(C5090="Commercial NAICS Cogen",C5090="Commercial NAICS Non-Cogen",C5090="industrial NAICS Cogen", C5090="industrial NAICS non-cogen")),FALSE,TRUE))</f>
        <v>0</v>
      </c>
      <c r="M5090">
        <f t="shared" si="238"/>
        <v>1.3605442176870747E-3</v>
      </c>
      <c r="N5090">
        <f t="shared" si="239"/>
        <v>0</v>
      </c>
    </row>
    <row r="5091" spans="1:14" x14ac:dyDescent="0.2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s="32">
        <f t="shared" si="237"/>
        <v>10106705.23908335</v>
      </c>
      <c r="J5091" t="str">
        <f>IF(K5091="natural gas",VLOOKUP(D5091,'Cross-Page Data'!$I$4:$J$13,2,FALSE),IF(K5091="solar",VLOOKUP('Form 923'!D5091,'Cross-Page Data'!$I$14:$J$117,2,FALSE),K5091))</f>
        <v>natural gas peaker</v>
      </c>
      <c r="K5091" t="str">
        <f>VLOOKUP(E5091,'Cross-Page Data'!$D$4:$F$48,3,FALSE)</f>
        <v>natural gas</v>
      </c>
      <c r="L5091" t="b">
        <f>IF(AND($P$6=FALSE,OR(C5091="Commercial NAICS Cogen",C5091="Industrial NAICS Cogen",C5091="NAICS-22 Cogen")),FALSE,IF(AND($P$7=FALSE,OR(C5091="Commercial NAICS Cogen",C5091="Commercial NAICS Non-Cogen",C5091="industrial NAICS Cogen", C5091="industrial NAICS non-cogen")),FALSE,TRUE))</f>
        <v>0</v>
      </c>
      <c r="M5091">
        <f t="shared" si="238"/>
        <v>0.49481481481481482</v>
      </c>
      <c r="N5091">
        <f t="shared" si="239"/>
        <v>1</v>
      </c>
    </row>
    <row r="5092" spans="1:14" x14ac:dyDescent="0.2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s="32">
        <f t="shared" si="237"/>
        <v>10090498.355027925</v>
      </c>
      <c r="J5092" t="str">
        <f>IF(K5092="natural gas",VLOOKUP(D5092,'Cross-Page Data'!$I$4:$J$13,2,FALSE),IF(K5092="solar",VLOOKUP('Form 923'!D5092,'Cross-Page Data'!$I$14:$J$117,2,FALSE),K5092))</f>
        <v>hard coal</v>
      </c>
      <c r="K5092" t="str">
        <f>VLOOKUP(E5092,'Cross-Page Data'!$D$4:$F$48,3,FALSE)</f>
        <v>hard coal</v>
      </c>
      <c r="L5092" t="b">
        <f>IF(AND($P$6=FALSE,OR(C5092="Commercial NAICS Cogen",C5092="Industrial NAICS Cogen",C5092="NAICS-22 Cogen")),FALSE,IF(AND($P$7=FALSE,OR(C5092="Commercial NAICS Cogen",C5092="Commercial NAICS Non-Cogen",C5092="industrial NAICS Cogen", C5092="industrial NAICS non-cogen")),FALSE,TRUE))</f>
        <v>0</v>
      </c>
      <c r="M5092">
        <f t="shared" si="238"/>
        <v>0.38911564625850342</v>
      </c>
      <c r="N5092">
        <f t="shared" si="239"/>
        <v>1</v>
      </c>
    </row>
    <row r="5093" spans="1:14" x14ac:dyDescent="0.2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s="32">
        <f t="shared" si="237"/>
        <v>528958.53815319098</v>
      </c>
      <c r="J5093" t="str">
        <f>IF(K5093="natural gas",VLOOKUP(D5093,'Cross-Page Data'!$I$4:$J$13,2,FALSE),IF(K5093="solar",VLOOKUP('Form 923'!D5093,'Cross-Page Data'!$I$14:$J$117,2,FALSE),K5093))</f>
        <v>natural gas nonpeaker</v>
      </c>
      <c r="K5093" t="str">
        <f>VLOOKUP(E5093,'Cross-Page Data'!$D$4:$F$48,3,FALSE)</f>
        <v>natural gas</v>
      </c>
      <c r="L5093" t="b">
        <f>IF(AND($P$6=FALSE,OR(C5093="Commercial NAICS Cogen",C5093="Industrial NAICS Cogen",C5093="NAICS-22 Cogen")),FALSE,IF(AND($P$7=FALSE,OR(C5093="Commercial NAICS Cogen",C5093="Commercial NAICS Non-Cogen",C5093="industrial NAICS Cogen", C5093="industrial NAICS non-cogen")),FALSE,TRUE))</f>
        <v>0</v>
      </c>
      <c r="M5093">
        <f t="shared" si="238"/>
        <v>0.70232558139534884</v>
      </c>
      <c r="N5093">
        <f t="shared" si="239"/>
        <v>1</v>
      </c>
    </row>
    <row r="5094" spans="1:14" x14ac:dyDescent="0.2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s="32">
        <f t="shared" si="237"/>
        <v>9402748.83051477</v>
      </c>
      <c r="J5094" t="str">
        <f>IF(K5094="natural gas",VLOOKUP(D5094,'Cross-Page Data'!$I$4:$J$13,2,FALSE),IF(K5094="solar",VLOOKUP('Form 923'!D5094,'Cross-Page Data'!$I$14:$J$117,2,FALSE),K5094))</f>
        <v>natural gas nonpeaker</v>
      </c>
      <c r="K5094" t="str">
        <f>VLOOKUP(E5094,'Cross-Page Data'!$D$4:$F$48,3,FALSE)</f>
        <v>natural gas</v>
      </c>
      <c r="L5094" t="b">
        <f>IF(AND($P$6=FALSE,OR(C5094="Commercial NAICS Cogen",C5094="Industrial NAICS Cogen",C5094="NAICS-22 Cogen")),FALSE,IF(AND($P$7=FALSE,OR(C5094="Commercial NAICS Cogen",C5094="Commercial NAICS Non-Cogen",C5094="industrial NAICS Cogen", C5094="industrial NAICS non-cogen")),FALSE,TRUE))</f>
        <v>0</v>
      </c>
      <c r="M5094">
        <f t="shared" si="238"/>
        <v>0.36651162790697672</v>
      </c>
      <c r="N5094">
        <f t="shared" si="239"/>
        <v>1</v>
      </c>
    </row>
    <row r="5095" spans="1:14" x14ac:dyDescent="0.2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s="32" t="str">
        <f t="shared" si="237"/>
        <v/>
      </c>
      <c r="J5095" t="str">
        <f>IF(K5095="natural gas",VLOOKUP(D5095,'Cross-Page Data'!$I$4:$J$13,2,FALSE),IF(K5095="solar",VLOOKUP('Form 923'!D5095,'Cross-Page Data'!$I$14:$J$117,2,FALSE),K5095))</f>
        <v>heavy or residual fuel oil</v>
      </c>
      <c r="K5095" t="str">
        <f>VLOOKUP(E5095,'Cross-Page Data'!$D$4:$F$48,3,FALSE)</f>
        <v>heavy or residual fuel oil</v>
      </c>
      <c r="L5095" t="b">
        <f>IF(AND($P$6=FALSE,OR(C5095="Commercial NAICS Cogen",C5095="Industrial NAICS Cogen",C5095="NAICS-22 Cogen")),FALSE,IF(AND($P$7=FALSE,OR(C5095="Commercial NAICS Cogen",C5095="Commercial NAICS Non-Cogen",C5095="industrial NAICS Cogen", C5095="industrial NAICS non-cogen")),FALSE,TRUE))</f>
        <v>0</v>
      </c>
      <c r="M5095">
        <f t="shared" si="238"/>
        <v>4.0160642570281126E-4</v>
      </c>
      <c r="N5095">
        <f t="shared" si="239"/>
        <v>0</v>
      </c>
    </row>
    <row r="5096" spans="1:14" x14ac:dyDescent="0.2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s="32">
        <f t="shared" si="237"/>
        <v>21748838.148600552</v>
      </c>
      <c r="J5096" t="str">
        <f>IF(K5096="natural gas",VLOOKUP(D5096,'Cross-Page Data'!$I$4:$J$13,2,FALSE),IF(K5096="solar",VLOOKUP('Form 923'!D5096,'Cross-Page Data'!$I$14:$J$117,2,FALSE),K5096))</f>
        <v>municipal solid waste</v>
      </c>
      <c r="K5096" t="str">
        <f>VLOOKUP(E5096,'Cross-Page Data'!$D$4:$F$48,3,FALSE)</f>
        <v>municipal solid waste</v>
      </c>
      <c r="L5096" t="b">
        <f>IF(AND($P$6=FALSE,OR(C5096="Commercial NAICS Cogen",C5096="Industrial NAICS Cogen",C5096="NAICS-22 Cogen")),FALSE,IF(AND($P$7=FALSE,OR(C5096="Commercial NAICS Cogen",C5096="Commercial NAICS Non-Cogen",C5096="industrial NAICS Cogen", C5096="industrial NAICS non-cogen")),FALSE,TRUE))</f>
        <v>1</v>
      </c>
      <c r="M5096">
        <f t="shared" si="238"/>
        <v>0.26470588235294118</v>
      </c>
      <c r="N5096">
        <f t="shared" si="239"/>
        <v>1</v>
      </c>
    </row>
    <row r="5097" spans="1:14" x14ac:dyDescent="0.2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s="32">
        <f t="shared" si="237"/>
        <v>21748870.748807803</v>
      </c>
      <c r="J5097" t="str">
        <f>IF(K5097="natural gas",VLOOKUP(D5097,'Cross-Page Data'!$I$4:$J$13,2,FALSE),IF(K5097="solar",VLOOKUP('Form 923'!D5097,'Cross-Page Data'!$I$14:$J$117,2,FALSE),K5097))</f>
        <v>municipal solid waste</v>
      </c>
      <c r="K5097" t="str">
        <f>VLOOKUP(E5097,'Cross-Page Data'!$D$4:$F$48,3,FALSE)</f>
        <v>municipal solid waste</v>
      </c>
      <c r="L5097" t="b">
        <f>IF(AND($P$6=FALSE,OR(C5097="Commercial NAICS Cogen",C5097="Industrial NAICS Cogen",C5097="NAICS-22 Cogen")),FALSE,IF(AND($P$7=FALSE,OR(C5097="Commercial NAICS Cogen",C5097="Commercial NAICS Non-Cogen",C5097="industrial NAICS Cogen", C5097="industrial NAICS non-cogen")),FALSE,TRUE))</f>
        <v>1</v>
      </c>
      <c r="M5097">
        <f t="shared" si="238"/>
        <v>0.25735294117647056</v>
      </c>
      <c r="N5097">
        <f t="shared" si="239"/>
        <v>1</v>
      </c>
    </row>
    <row r="5098" spans="1:14" x14ac:dyDescent="0.2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s="32">
        <f t="shared" si="237"/>
        <v>24059066.646526448</v>
      </c>
      <c r="J5098" t="str">
        <f>IF(K5098="natural gas",VLOOKUP(D5098,'Cross-Page Data'!$I$4:$J$13,2,FALSE),IF(K5098="solar",VLOOKUP('Form 923'!D5098,'Cross-Page Data'!$I$14:$J$117,2,FALSE),K5098))</f>
        <v>natural gas peaker</v>
      </c>
      <c r="K5098" t="str">
        <f>VLOOKUP(E5098,'Cross-Page Data'!$D$4:$F$48,3,FALSE)</f>
        <v>natural gas</v>
      </c>
      <c r="L5098" t="b">
        <f>IF(AND($P$6=FALSE,OR(C5098="Commercial NAICS Cogen",C5098="Industrial NAICS Cogen",C5098="NAICS-22 Cogen")),FALSE,IF(AND($P$7=FALSE,OR(C5098="Commercial NAICS Cogen",C5098="Commercial NAICS Non-Cogen",C5098="industrial NAICS Cogen", C5098="industrial NAICS non-cogen")),FALSE,TRUE))</f>
        <v>1</v>
      </c>
      <c r="M5098">
        <f t="shared" si="238"/>
        <v>4.049382716049383E-2</v>
      </c>
      <c r="N5098">
        <f t="shared" si="239"/>
        <v>0</v>
      </c>
    </row>
    <row r="5099" spans="1:14" x14ac:dyDescent="0.2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s="32">
        <f t="shared" si="237"/>
        <v>8902008.7739552055</v>
      </c>
      <c r="J5099" t="str">
        <f>IF(K5099="natural gas",VLOOKUP(D5099,'Cross-Page Data'!$I$4:$J$13,2,FALSE),IF(K5099="solar",VLOOKUP('Form 923'!D5099,'Cross-Page Data'!$I$14:$J$117,2,FALSE),K5099))</f>
        <v>hydro</v>
      </c>
      <c r="K5099" t="str">
        <f>VLOOKUP(E5099,'Cross-Page Data'!$D$4:$F$48,3,FALSE)</f>
        <v>hydro</v>
      </c>
      <c r="L5099" t="b">
        <f>IF(AND($P$6=FALSE,OR(C5099="Commercial NAICS Cogen",C5099="Industrial NAICS Cogen",C5099="NAICS-22 Cogen")),FALSE,IF(AND($P$7=FALSE,OR(C5099="Commercial NAICS Cogen",C5099="Commercial NAICS Non-Cogen",C5099="industrial NAICS Cogen", C5099="industrial NAICS non-cogen")),FALSE,TRUE))</f>
        <v>1</v>
      </c>
      <c r="M5099">
        <f t="shared" si="238"/>
        <v>0.2963215258855586</v>
      </c>
      <c r="N5099">
        <f t="shared" si="239"/>
        <v>1</v>
      </c>
    </row>
    <row r="5100" spans="1:14" x14ac:dyDescent="0.2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s="32">
        <f t="shared" si="237"/>
        <v>8902008.7739552055</v>
      </c>
      <c r="J5100" t="str">
        <f>IF(K5100="natural gas",VLOOKUP(D5100,'Cross-Page Data'!$I$4:$J$13,2,FALSE),IF(K5100="solar",VLOOKUP('Form 923'!D5100,'Cross-Page Data'!$I$14:$J$117,2,FALSE),K5100))</f>
        <v>hydro</v>
      </c>
      <c r="K5100" t="str">
        <f>VLOOKUP(E5100,'Cross-Page Data'!$D$4:$F$48,3,FALSE)</f>
        <v>hydro</v>
      </c>
      <c r="L5100" t="b">
        <f>IF(AND($P$6=FALSE,OR(C5100="Commercial NAICS Cogen",C5100="Industrial NAICS Cogen",C5100="NAICS-22 Cogen")),FALSE,IF(AND($P$7=FALSE,OR(C5100="Commercial NAICS Cogen",C5100="Commercial NAICS Non-Cogen",C5100="industrial NAICS Cogen", C5100="industrial NAICS non-cogen")),FALSE,TRUE))</f>
        <v>1</v>
      </c>
      <c r="M5100">
        <f t="shared" si="238"/>
        <v>0.2963215258855586</v>
      </c>
      <c r="N5100">
        <f t="shared" si="239"/>
        <v>1</v>
      </c>
    </row>
    <row r="5101" spans="1:14" x14ac:dyDescent="0.2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s="32">
        <f t="shared" si="237"/>
        <v>0</v>
      </c>
      <c r="J5101" t="str">
        <f>IF(K5101="natural gas",VLOOKUP(D5101,'Cross-Page Data'!$I$4:$J$13,2,FALSE),IF(K5101="solar",VLOOKUP('Form 923'!D5101,'Cross-Page Data'!$I$14:$J$117,2,FALSE),K5101))</f>
        <v>natural gas nonpeaker</v>
      </c>
      <c r="K5101" t="str">
        <f>VLOOKUP(E5101,'Cross-Page Data'!$D$4:$F$48,3,FALSE)</f>
        <v>natural gas</v>
      </c>
      <c r="L5101" t="b">
        <f>IF(AND($P$6=FALSE,OR(C5101="Commercial NAICS Cogen",C5101="Industrial NAICS Cogen",C5101="NAICS-22 Cogen")),FALSE,IF(AND($P$7=FALSE,OR(C5101="Commercial NAICS Cogen",C5101="Commercial NAICS Non-Cogen",C5101="industrial NAICS Cogen", C5101="industrial NAICS non-cogen")),FALSE,TRUE))</f>
        <v>1</v>
      </c>
      <c r="M5101">
        <f t="shared" si="238"/>
        <v>0.77302325581395348</v>
      </c>
      <c r="N5101">
        <f t="shared" si="239"/>
        <v>1</v>
      </c>
    </row>
    <row r="5102" spans="1:14" x14ac:dyDescent="0.2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s="32">
        <f t="shared" si="237"/>
        <v>16390732.860520096</v>
      </c>
      <c r="J5102" t="str">
        <f>IF(K5102="natural gas",VLOOKUP(D5102,'Cross-Page Data'!$I$4:$J$13,2,FALSE),IF(K5102="solar",VLOOKUP('Form 923'!D5102,'Cross-Page Data'!$I$14:$J$117,2,FALSE),K5102))</f>
        <v>natural gas nonpeaker</v>
      </c>
      <c r="K5102" t="str">
        <f>VLOOKUP(E5102,'Cross-Page Data'!$D$4:$F$48,3,FALSE)</f>
        <v>natural gas</v>
      </c>
      <c r="L5102" t="b">
        <f>IF(AND($P$6=FALSE,OR(C5102="Commercial NAICS Cogen",C5102="Industrial NAICS Cogen",C5102="NAICS-22 Cogen")),FALSE,IF(AND($P$7=FALSE,OR(C5102="Commercial NAICS Cogen",C5102="Commercial NAICS Non-Cogen",C5102="industrial NAICS Cogen", C5102="industrial NAICS non-cogen")),FALSE,TRUE))</f>
        <v>1</v>
      </c>
      <c r="M5102">
        <f t="shared" si="238"/>
        <v>8.3720930232558145E-3</v>
      </c>
      <c r="N5102">
        <f t="shared" si="239"/>
        <v>0</v>
      </c>
    </row>
    <row r="5103" spans="1:14" x14ac:dyDescent="0.2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s="32">
        <f t="shared" si="237"/>
        <v>8902003.9133212641</v>
      </c>
      <c r="J5103" t="str">
        <f>IF(K5103="natural gas",VLOOKUP(D5103,'Cross-Page Data'!$I$4:$J$13,2,FALSE),IF(K5103="solar",VLOOKUP('Form 923'!D5103,'Cross-Page Data'!$I$14:$J$117,2,FALSE),K5103))</f>
        <v>geothermal</v>
      </c>
      <c r="K5103" t="str">
        <f>VLOOKUP(E5103,'Cross-Page Data'!$D$4:$F$48,3,FALSE)</f>
        <v>geothermal</v>
      </c>
      <c r="L5103" t="b">
        <f>IF(AND($P$6=FALSE,OR(C5103="Commercial NAICS Cogen",C5103="Industrial NAICS Cogen",C5103="NAICS-22 Cogen")),FALSE,IF(AND($P$7=FALSE,OR(C5103="Commercial NAICS Cogen",C5103="Commercial NAICS Non-Cogen",C5103="industrial NAICS Cogen", C5103="industrial NAICS non-cogen")),FALSE,TRUE))</f>
        <v>1</v>
      </c>
      <c r="M5103">
        <f t="shared" si="238"/>
        <v>0.33333333333333331</v>
      </c>
      <c r="N5103">
        <f t="shared" si="239"/>
        <v>1</v>
      </c>
    </row>
    <row r="5104" spans="1:14" x14ac:dyDescent="0.2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s="32">
        <f t="shared" si="237"/>
        <v>0</v>
      </c>
      <c r="J5104" t="str">
        <f>IF(K5104="natural gas",VLOOKUP(D5104,'Cross-Page Data'!$I$4:$J$13,2,FALSE),IF(K5104="solar",VLOOKUP('Form 923'!D5104,'Cross-Page Data'!$I$14:$J$117,2,FALSE),K5104))</f>
        <v>natural gas nonpeaker</v>
      </c>
      <c r="K5104" t="str">
        <f>VLOOKUP(E5104,'Cross-Page Data'!$D$4:$F$48,3,FALSE)</f>
        <v>natural gas</v>
      </c>
      <c r="L5104" t="b">
        <f>IF(AND($P$6=FALSE,OR(C5104="Commercial NAICS Cogen",C5104="Industrial NAICS Cogen",C5104="NAICS-22 Cogen")),FALSE,IF(AND($P$7=FALSE,OR(C5104="Commercial NAICS Cogen",C5104="Commercial NAICS Non-Cogen",C5104="industrial NAICS Cogen", C5104="industrial NAICS non-cogen")),FALSE,TRUE))</f>
        <v>1</v>
      </c>
      <c r="M5104">
        <f t="shared" si="238"/>
        <v>0.77302325581395348</v>
      </c>
      <c r="N5104">
        <f t="shared" si="239"/>
        <v>1</v>
      </c>
    </row>
    <row r="5105" spans="1:14" x14ac:dyDescent="0.2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s="32">
        <f t="shared" si="237"/>
        <v>11494689.111531936</v>
      </c>
      <c r="J5105" t="str">
        <f>IF(K5105="natural gas",VLOOKUP(D5105,'Cross-Page Data'!$I$4:$J$13,2,FALSE),IF(K5105="solar",VLOOKUP('Form 923'!D5105,'Cross-Page Data'!$I$14:$J$117,2,FALSE),K5105))</f>
        <v>natural gas nonpeaker</v>
      </c>
      <c r="K5105" t="str">
        <f>VLOOKUP(E5105,'Cross-Page Data'!$D$4:$F$48,3,FALSE)</f>
        <v>natural gas</v>
      </c>
      <c r="L5105" t="b">
        <f>IF(AND($P$6=FALSE,OR(C5105="Commercial NAICS Cogen",C5105="Industrial NAICS Cogen",C5105="NAICS-22 Cogen")),FALSE,IF(AND($P$7=FALSE,OR(C5105="Commercial NAICS Cogen",C5105="Commercial NAICS Non-Cogen",C5105="industrial NAICS Cogen", C5105="industrial NAICS non-cogen")),FALSE,TRUE))</f>
        <v>1</v>
      </c>
      <c r="M5105">
        <f t="shared" si="238"/>
        <v>0.13860465116279069</v>
      </c>
      <c r="N5105">
        <f t="shared" si="239"/>
        <v>1</v>
      </c>
    </row>
    <row r="5106" spans="1:14" x14ac:dyDescent="0.2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s="32">
        <f t="shared" si="237"/>
        <v>8902051.748051079</v>
      </c>
      <c r="J5106" t="str">
        <f>IF(K5106="natural gas",VLOOKUP(D5106,'Cross-Page Data'!$I$4:$J$13,2,FALSE),IF(K5106="solar",VLOOKUP('Form 923'!D5106,'Cross-Page Data'!$I$14:$J$117,2,FALSE),K5106))</f>
        <v>geothermal</v>
      </c>
      <c r="K5106" t="str">
        <f>VLOOKUP(E5106,'Cross-Page Data'!$D$4:$F$48,3,FALSE)</f>
        <v>geothermal</v>
      </c>
      <c r="L5106" t="b">
        <f>IF(AND($P$6=FALSE,OR(C5106="Commercial NAICS Cogen",C5106="Industrial NAICS Cogen",C5106="NAICS-22 Cogen")),FALSE,IF(AND($P$7=FALSE,OR(C5106="Commercial NAICS Cogen",C5106="Commercial NAICS Non-Cogen",C5106="industrial NAICS Cogen", C5106="industrial NAICS non-cogen")),FALSE,TRUE))</f>
        <v>1</v>
      </c>
      <c r="M5106">
        <f t="shared" si="238"/>
        <v>2.7777777777777776E-2</v>
      </c>
      <c r="N5106">
        <f t="shared" si="239"/>
        <v>0</v>
      </c>
    </row>
    <row r="5107" spans="1:14" x14ac:dyDescent="0.2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s="32">
        <f t="shared" si="237"/>
        <v>8902000.9796273801</v>
      </c>
      <c r="J5107" t="str">
        <f>IF(K5107="natural gas",VLOOKUP(D5107,'Cross-Page Data'!$I$4:$J$13,2,FALSE),IF(K5107="solar",VLOOKUP('Form 923'!D5107,'Cross-Page Data'!$I$14:$J$117,2,FALSE),K5107))</f>
        <v>geothermal</v>
      </c>
      <c r="K5107" t="str">
        <f>VLOOKUP(E5107,'Cross-Page Data'!$D$4:$F$48,3,FALSE)</f>
        <v>geothermal</v>
      </c>
      <c r="L5107" t="b">
        <f>IF(AND($P$6=FALSE,OR(C5107="Commercial NAICS Cogen",C5107="Industrial NAICS Cogen",C5107="NAICS-22 Cogen")),FALSE,IF(AND($P$7=FALSE,OR(C5107="Commercial NAICS Cogen",C5107="Commercial NAICS Non-Cogen",C5107="industrial NAICS Cogen", C5107="industrial NAICS non-cogen")),FALSE,TRUE))</f>
        <v>1</v>
      </c>
      <c r="M5107">
        <f t="shared" si="238"/>
        <v>0.41666666666666669</v>
      </c>
      <c r="N5107">
        <f t="shared" si="239"/>
        <v>1</v>
      </c>
    </row>
    <row r="5108" spans="1:14" x14ac:dyDescent="0.2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s="32" t="str">
        <f t="shared" si="237"/>
        <v/>
      </c>
      <c r="J5108" t="str">
        <f>IF(K5108="natural gas",VLOOKUP(D5108,'Cross-Page Data'!$I$4:$J$13,2,FALSE),IF(K5108="solar",VLOOKUP('Form 923'!D5108,'Cross-Page Data'!$I$14:$J$117,2,FALSE),K5108))</f>
        <v>other</v>
      </c>
      <c r="K5108" t="str">
        <f>VLOOKUP(E5108,'Cross-Page Data'!$D$4:$F$48,3,FALSE)</f>
        <v>other</v>
      </c>
      <c r="L5108" t="b">
        <f>IF(AND($P$6=FALSE,OR(C5108="Commercial NAICS Cogen",C5108="Industrial NAICS Cogen",C5108="NAICS-22 Cogen")),FALSE,IF(AND($P$7=FALSE,OR(C5108="Commercial NAICS Cogen",C5108="Commercial NAICS Non-Cogen",C5108="industrial NAICS Cogen", C5108="industrial NAICS non-cogen")),FALSE,TRUE))</f>
        <v>1</v>
      </c>
      <c r="M5108">
        <f t="shared" si="238"/>
        <v>1.6233766233766235E-3</v>
      </c>
      <c r="N5108">
        <f t="shared" si="239"/>
        <v>0</v>
      </c>
    </row>
    <row r="5109" spans="1:14" x14ac:dyDescent="0.2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s="32" t="str">
        <f t="shared" si="237"/>
        <v/>
      </c>
      <c r="J5109" t="str">
        <f>IF(K5109="natural gas",VLOOKUP(D5109,'Cross-Page Data'!$I$4:$J$13,2,FALSE),IF(K5109="solar",VLOOKUP('Form 923'!D5109,'Cross-Page Data'!$I$14:$J$117,2,FALSE),K5109))</f>
        <v>biomass</v>
      </c>
      <c r="K5109" t="str">
        <f>VLOOKUP(E5109,'Cross-Page Data'!$D$4:$F$48,3,FALSE)</f>
        <v>biomass</v>
      </c>
      <c r="L5109" t="b">
        <f>IF(AND($P$6=FALSE,OR(C5109="Commercial NAICS Cogen",C5109="Industrial NAICS Cogen",C5109="NAICS-22 Cogen")),FALSE,IF(AND($P$7=FALSE,OR(C5109="Commercial NAICS Cogen",C5109="Commercial NAICS Non-Cogen",C5109="industrial NAICS Cogen", C5109="industrial NAICS non-cogen")),FALSE,TRUE))</f>
        <v>1</v>
      </c>
      <c r="M5109">
        <f t="shared" si="238"/>
        <v>1.0964912280701754E-3</v>
      </c>
      <c r="N5109">
        <f t="shared" si="239"/>
        <v>0</v>
      </c>
    </row>
    <row r="5110" spans="1:14" x14ac:dyDescent="0.2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s="32">
        <f t="shared" si="237"/>
        <v>19384264.538198404</v>
      </c>
      <c r="J5110" t="str">
        <f>IF(K5110="natural gas",VLOOKUP(D5110,'Cross-Page Data'!$I$4:$J$13,2,FALSE),IF(K5110="solar",VLOOKUP('Form 923'!D5110,'Cross-Page Data'!$I$14:$J$117,2,FALSE),K5110))</f>
        <v>other</v>
      </c>
      <c r="K5110" t="str">
        <f>VLOOKUP(E5110,'Cross-Page Data'!$D$4:$F$48,3,FALSE)</f>
        <v>other</v>
      </c>
      <c r="L5110" t="b">
        <f>IF(AND($P$6=FALSE,OR(C5110="Commercial NAICS Cogen",C5110="Industrial NAICS Cogen",C5110="NAICS-22 Cogen")),FALSE,IF(AND($P$7=FALSE,OR(C5110="Commercial NAICS Cogen",C5110="Commercial NAICS Non-Cogen",C5110="industrial NAICS Cogen", C5110="industrial NAICS non-cogen")),FALSE,TRUE))</f>
        <v>1</v>
      </c>
      <c r="M5110">
        <f t="shared" si="238"/>
        <v>1.7857142857142856E-2</v>
      </c>
      <c r="N5110">
        <f t="shared" si="239"/>
        <v>0</v>
      </c>
    </row>
    <row r="5111" spans="1:14" x14ac:dyDescent="0.2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s="32">
        <f t="shared" si="237"/>
        <v>18740600.630297136</v>
      </c>
      <c r="J5111" t="str">
        <f>IF(K5111="natural gas",VLOOKUP(D5111,'Cross-Page Data'!$I$4:$J$13,2,FALSE),IF(K5111="solar",VLOOKUP('Form 923'!D5111,'Cross-Page Data'!$I$14:$J$117,2,FALSE),K5111))</f>
        <v>biomass</v>
      </c>
      <c r="K5111" t="str">
        <f>VLOOKUP(E5111,'Cross-Page Data'!$D$4:$F$48,3,FALSE)</f>
        <v>biomass</v>
      </c>
      <c r="L5111" t="b">
        <f>IF(AND($P$6=FALSE,OR(C5111="Commercial NAICS Cogen",C5111="Industrial NAICS Cogen",C5111="NAICS-22 Cogen")),FALSE,IF(AND($P$7=FALSE,OR(C5111="Commercial NAICS Cogen",C5111="Commercial NAICS Non-Cogen",C5111="industrial NAICS Cogen", C5111="industrial NAICS non-cogen")),FALSE,TRUE))</f>
        <v>1</v>
      </c>
      <c r="M5111">
        <f t="shared" si="238"/>
        <v>4.4956140350877194E-2</v>
      </c>
      <c r="N5111">
        <f t="shared" si="239"/>
        <v>0</v>
      </c>
    </row>
    <row r="5112" spans="1:14" x14ac:dyDescent="0.2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s="32">
        <f t="shared" si="237"/>
        <v>16937726.46835763</v>
      </c>
      <c r="J5112" t="str">
        <f>IF(K5112="natural gas",VLOOKUP(D5112,'Cross-Page Data'!$I$4:$J$13,2,FALSE),IF(K5112="solar",VLOOKUP('Form 923'!D5112,'Cross-Page Data'!$I$14:$J$117,2,FALSE),K5112))</f>
        <v>other</v>
      </c>
      <c r="K5112" t="str">
        <f>VLOOKUP(E5112,'Cross-Page Data'!$D$4:$F$48,3,FALSE)</f>
        <v>other</v>
      </c>
      <c r="L5112" t="b">
        <f>IF(AND($P$6=FALSE,OR(C5112="Commercial NAICS Cogen",C5112="Industrial NAICS Cogen",C5112="NAICS-22 Cogen")),FALSE,IF(AND($P$7=FALSE,OR(C5112="Commercial NAICS Cogen",C5112="Commercial NAICS Non-Cogen",C5112="industrial NAICS Cogen", C5112="industrial NAICS non-cogen")),FALSE,TRUE))</f>
        <v>1</v>
      </c>
      <c r="M5112">
        <f t="shared" si="238"/>
        <v>3.2467532467532464E-2</v>
      </c>
      <c r="N5112">
        <f t="shared" si="239"/>
        <v>0</v>
      </c>
    </row>
    <row r="5113" spans="1:14" x14ac:dyDescent="0.2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s="32">
        <f t="shared" si="237"/>
        <v>17156490.114445541</v>
      </c>
      <c r="J5113" t="str">
        <f>IF(K5113="natural gas",VLOOKUP(D5113,'Cross-Page Data'!$I$4:$J$13,2,FALSE),IF(K5113="solar",VLOOKUP('Form 923'!D5113,'Cross-Page Data'!$I$14:$J$117,2,FALSE),K5113))</f>
        <v>biomass</v>
      </c>
      <c r="K5113" t="str">
        <f>VLOOKUP(E5113,'Cross-Page Data'!$D$4:$F$48,3,FALSE)</f>
        <v>biomass</v>
      </c>
      <c r="L5113" t="b">
        <f>IF(AND($P$6=FALSE,OR(C5113="Commercial NAICS Cogen",C5113="Industrial NAICS Cogen",C5113="NAICS-22 Cogen")),FALSE,IF(AND($P$7=FALSE,OR(C5113="Commercial NAICS Cogen",C5113="Commercial NAICS Non-Cogen",C5113="industrial NAICS Cogen", C5113="industrial NAICS non-cogen")),FALSE,TRUE))</f>
        <v>1</v>
      </c>
      <c r="M5113">
        <f t="shared" si="238"/>
        <v>7.5657894736842105E-2</v>
      </c>
      <c r="N5113">
        <f t="shared" si="239"/>
        <v>1</v>
      </c>
    </row>
    <row r="5114" spans="1:14" x14ac:dyDescent="0.2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s="32">
        <f t="shared" si="237"/>
        <v>14703613.540508321</v>
      </c>
      <c r="J5114" t="str">
        <f>IF(K5114="natural gas",VLOOKUP(D5114,'Cross-Page Data'!$I$4:$J$13,2,FALSE),IF(K5114="solar",VLOOKUP('Form 923'!D5114,'Cross-Page Data'!$I$14:$J$117,2,FALSE),K5114))</f>
        <v>natural gas peaker</v>
      </c>
      <c r="K5114" t="str">
        <f>VLOOKUP(E5114,'Cross-Page Data'!$D$4:$F$48,3,FALSE)</f>
        <v>natural gas</v>
      </c>
      <c r="L5114" t="b">
        <f>IF(AND($P$6=FALSE,OR(C5114="Commercial NAICS Cogen",C5114="Industrial NAICS Cogen",C5114="NAICS-22 Cogen")),FALSE,IF(AND($P$7=FALSE,OR(C5114="Commercial NAICS Cogen",C5114="Commercial NAICS Non-Cogen",C5114="industrial NAICS Cogen", C5114="industrial NAICS non-cogen")),FALSE,TRUE))</f>
        <v>1</v>
      </c>
      <c r="M5114">
        <f t="shared" si="238"/>
        <v>0.15160493827160493</v>
      </c>
      <c r="N5114">
        <f t="shared" si="239"/>
        <v>1</v>
      </c>
    </row>
    <row r="5115" spans="1:14" x14ac:dyDescent="0.2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s="32">
        <f t="shared" si="237"/>
        <v>14782010.452080116</v>
      </c>
      <c r="J5115" t="str">
        <f>IF(K5115="natural gas",VLOOKUP(D5115,'Cross-Page Data'!$I$4:$J$13,2,FALSE),IF(K5115="solar",VLOOKUP('Form 923'!D5115,'Cross-Page Data'!$I$14:$J$117,2,FALSE),K5115))</f>
        <v>biomass</v>
      </c>
      <c r="K5115" t="str">
        <f>VLOOKUP(E5115,'Cross-Page Data'!$D$4:$F$48,3,FALSE)</f>
        <v>biomass</v>
      </c>
      <c r="L5115" t="b">
        <f>IF(AND($P$6=FALSE,OR(C5115="Commercial NAICS Cogen",C5115="Industrial NAICS Cogen",C5115="NAICS-22 Cogen")),FALSE,IF(AND($P$7=FALSE,OR(C5115="Commercial NAICS Cogen",C5115="Commercial NAICS Non-Cogen",C5115="industrial NAICS Cogen", C5115="industrial NAICS non-cogen")),FALSE,TRUE))</f>
        <v>1</v>
      </c>
      <c r="M5115">
        <f t="shared" si="238"/>
        <v>0.12719298245614036</v>
      </c>
      <c r="N5115">
        <f t="shared" si="239"/>
        <v>1</v>
      </c>
    </row>
    <row r="5116" spans="1:14" x14ac:dyDescent="0.2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s="32" t="str">
        <f t="shared" si="237"/>
        <v/>
      </c>
      <c r="J5116" t="str">
        <f>IF(K5116="natural gas",VLOOKUP(D5116,'Cross-Page Data'!$I$4:$J$13,2,FALSE),IF(K5116="solar",VLOOKUP('Form 923'!D5116,'Cross-Page Data'!$I$14:$J$117,2,FALSE),K5116))</f>
        <v>hard coal</v>
      </c>
      <c r="K5116" t="str">
        <f>VLOOKUP(E5116,'Cross-Page Data'!$D$4:$F$48,3,FALSE)</f>
        <v>hard coal</v>
      </c>
      <c r="L5116" t="b">
        <f>IF(AND($P$6=FALSE,OR(C5116="Commercial NAICS Cogen",C5116="Industrial NAICS Cogen",C5116="NAICS-22 Cogen")),FALSE,IF(AND($P$7=FALSE,OR(C5116="Commercial NAICS Cogen",C5116="Commercial NAICS Non-Cogen",C5116="industrial NAICS Cogen", C5116="industrial NAICS non-cogen")),FALSE,TRUE))</f>
        <v>1</v>
      </c>
      <c r="M5116">
        <f t="shared" si="238"/>
        <v>1.3605442176870747E-3</v>
      </c>
      <c r="N5116">
        <f t="shared" si="239"/>
        <v>0</v>
      </c>
    </row>
    <row r="5117" spans="1:14" x14ac:dyDescent="0.2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s="32">
        <f t="shared" si="237"/>
        <v>16201364.088972742</v>
      </c>
      <c r="J5117" t="str">
        <f>IF(K5117="natural gas",VLOOKUP(D5117,'Cross-Page Data'!$I$4:$J$13,2,FALSE),IF(K5117="solar",VLOOKUP('Form 923'!D5117,'Cross-Page Data'!$I$14:$J$117,2,FALSE),K5117))</f>
        <v>natural gas peaker</v>
      </c>
      <c r="K5117" t="str">
        <f>VLOOKUP(E5117,'Cross-Page Data'!$D$4:$F$48,3,FALSE)</f>
        <v>natural gas</v>
      </c>
      <c r="L5117" t="b">
        <f>IF(AND($P$6=FALSE,OR(C5117="Commercial NAICS Cogen",C5117="Industrial NAICS Cogen",C5117="NAICS-22 Cogen")),FALSE,IF(AND($P$7=FALSE,OR(C5117="Commercial NAICS Cogen",C5117="Commercial NAICS Non-Cogen",C5117="industrial NAICS Cogen", C5117="industrial NAICS non-cogen")),FALSE,TRUE))</f>
        <v>1</v>
      </c>
      <c r="M5117">
        <f t="shared" si="238"/>
        <v>0.11012345679012346</v>
      </c>
      <c r="N5117">
        <f t="shared" si="239"/>
        <v>1</v>
      </c>
    </row>
    <row r="5118" spans="1:14" x14ac:dyDescent="0.2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s="32">
        <f t="shared" si="237"/>
        <v>16350329.956941564</v>
      </c>
      <c r="J5118" t="str">
        <f>IF(K5118="natural gas",VLOOKUP(D5118,'Cross-Page Data'!$I$4:$J$13,2,FALSE),IF(K5118="solar",VLOOKUP('Form 923'!D5118,'Cross-Page Data'!$I$14:$J$117,2,FALSE),K5118))</f>
        <v>biomass</v>
      </c>
      <c r="K5118" t="str">
        <f>VLOOKUP(E5118,'Cross-Page Data'!$D$4:$F$48,3,FALSE)</f>
        <v>biomass</v>
      </c>
      <c r="L5118" t="b">
        <f>IF(AND($P$6=FALSE,OR(C5118="Commercial NAICS Cogen",C5118="Industrial NAICS Cogen",C5118="NAICS-22 Cogen")),FALSE,IF(AND($P$7=FALSE,OR(C5118="Commercial NAICS Cogen",C5118="Commercial NAICS Non-Cogen",C5118="industrial NAICS Cogen", C5118="industrial NAICS non-cogen")),FALSE,TRUE))</f>
        <v>1</v>
      </c>
      <c r="M5118">
        <f t="shared" si="238"/>
        <v>8.771929824561403E-2</v>
      </c>
      <c r="N5118">
        <f t="shared" si="239"/>
        <v>1</v>
      </c>
    </row>
    <row r="5119" spans="1:14" x14ac:dyDescent="0.2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s="32">
        <f t="shared" si="237"/>
        <v>14999596.974901926</v>
      </c>
      <c r="J5119" t="str">
        <f>IF(K5119="natural gas",VLOOKUP(D5119,'Cross-Page Data'!$I$4:$J$13,2,FALSE),IF(K5119="solar",VLOOKUP('Form 923'!D5119,'Cross-Page Data'!$I$14:$J$117,2,FALSE),K5119))</f>
        <v>natural gas peaker</v>
      </c>
      <c r="K5119" t="str">
        <f>VLOOKUP(E5119,'Cross-Page Data'!$D$4:$F$48,3,FALSE)</f>
        <v>natural gas</v>
      </c>
      <c r="L5119" t="b">
        <f>IF(AND($P$6=FALSE,OR(C5119="Commercial NAICS Cogen",C5119="Industrial NAICS Cogen",C5119="NAICS-22 Cogen")),FALSE,IF(AND($P$7=FALSE,OR(C5119="Commercial NAICS Cogen",C5119="Commercial NAICS Non-Cogen",C5119="industrial NAICS Cogen", C5119="industrial NAICS non-cogen")),FALSE,TRUE))</f>
        <v>1</v>
      </c>
      <c r="M5119">
        <f t="shared" si="238"/>
        <v>0.14370370370370369</v>
      </c>
      <c r="N5119">
        <f t="shared" si="239"/>
        <v>1</v>
      </c>
    </row>
    <row r="5120" spans="1:14" x14ac:dyDescent="0.2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s="32">
        <f t="shared" si="237"/>
        <v>15547003.422188468</v>
      </c>
      <c r="J5120" t="str">
        <f>IF(K5120="natural gas",VLOOKUP(D5120,'Cross-Page Data'!$I$4:$J$13,2,FALSE),IF(K5120="solar",VLOOKUP('Form 923'!D5120,'Cross-Page Data'!$I$14:$J$117,2,FALSE),K5120))</f>
        <v>biomass</v>
      </c>
      <c r="K5120" t="str">
        <f>VLOOKUP(E5120,'Cross-Page Data'!$D$4:$F$48,3,FALSE)</f>
        <v>biomass</v>
      </c>
      <c r="L5120" t="b">
        <f>IF(AND($P$6=FALSE,OR(C5120="Commercial NAICS Cogen",C5120="Industrial NAICS Cogen",C5120="NAICS-22 Cogen")),FALSE,IF(AND($P$7=FALSE,OR(C5120="Commercial NAICS Cogen",C5120="Commercial NAICS Non-Cogen",C5120="industrial NAICS Cogen", C5120="industrial NAICS non-cogen")),FALSE,TRUE))</f>
        <v>1</v>
      </c>
      <c r="M5120">
        <f t="shared" si="238"/>
        <v>0.10416666666666667</v>
      </c>
      <c r="N5120">
        <f t="shared" si="239"/>
        <v>1</v>
      </c>
    </row>
    <row r="5121" spans="1:14" x14ac:dyDescent="0.2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s="32" t="str">
        <f t="shared" si="237"/>
        <v/>
      </c>
      <c r="J5121" t="str">
        <f>IF(K5121="natural gas",VLOOKUP(D5121,'Cross-Page Data'!$I$4:$J$13,2,FALSE),IF(K5121="solar",VLOOKUP('Form 923'!D5121,'Cross-Page Data'!$I$14:$J$117,2,FALSE),K5121))</f>
        <v>hard coal</v>
      </c>
      <c r="K5121" t="str">
        <f>VLOOKUP(E5121,'Cross-Page Data'!$D$4:$F$48,3,FALSE)</f>
        <v>hard coal</v>
      </c>
      <c r="L5121" t="b">
        <f>IF(AND($P$6=FALSE,OR(C5121="Commercial NAICS Cogen",C5121="Industrial NAICS Cogen",C5121="NAICS-22 Cogen")),FALSE,IF(AND($P$7=FALSE,OR(C5121="Commercial NAICS Cogen",C5121="Commercial NAICS Non-Cogen",C5121="industrial NAICS Cogen", C5121="industrial NAICS non-cogen")),FALSE,TRUE))</f>
        <v>1</v>
      </c>
      <c r="M5121">
        <f t="shared" si="238"/>
        <v>1.3605442176870747E-3</v>
      </c>
      <c r="N5121">
        <f t="shared" si="239"/>
        <v>0</v>
      </c>
    </row>
    <row r="5122" spans="1:14" x14ac:dyDescent="0.2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s="32" t="str">
        <f t="shared" si="237"/>
        <v/>
      </c>
      <c r="J5122" t="str">
        <f>IF(K5122="natural gas",VLOOKUP(D5122,'Cross-Page Data'!$I$4:$J$13,2,FALSE),IF(K5122="solar",VLOOKUP('Form 923'!D5122,'Cross-Page Data'!$I$14:$J$117,2,FALSE),K5122))</f>
        <v>heavy or residual fuel oil</v>
      </c>
      <c r="K5122" t="str">
        <f>VLOOKUP(E5122,'Cross-Page Data'!$D$4:$F$48,3,FALSE)</f>
        <v>heavy or residual fuel oil</v>
      </c>
      <c r="L5122" t="b">
        <f>IF(AND($P$6=FALSE,OR(C5122="Commercial NAICS Cogen",C5122="Industrial NAICS Cogen",C5122="NAICS-22 Cogen")),FALSE,IF(AND($P$7=FALSE,OR(C5122="Commercial NAICS Cogen",C5122="Commercial NAICS Non-Cogen",C5122="industrial NAICS Cogen", C5122="industrial NAICS non-cogen")),FALSE,TRUE))</f>
        <v>1</v>
      </c>
      <c r="M5122">
        <f t="shared" si="238"/>
        <v>4.0160642570281126E-4</v>
      </c>
      <c r="N5122">
        <f t="shared" si="239"/>
        <v>0</v>
      </c>
    </row>
    <row r="5123" spans="1:14" x14ac:dyDescent="0.2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s="32">
        <f t="shared" si="237"/>
        <v>15220627.728332847</v>
      </c>
      <c r="J5123" t="str">
        <f>IF(K5123="natural gas",VLOOKUP(D5123,'Cross-Page Data'!$I$4:$J$13,2,FALSE),IF(K5123="solar",VLOOKUP('Form 923'!D5123,'Cross-Page Data'!$I$14:$J$117,2,FALSE),K5123))</f>
        <v>natural gas peaker</v>
      </c>
      <c r="K5123" t="str">
        <f>VLOOKUP(E5123,'Cross-Page Data'!$D$4:$F$48,3,FALSE)</f>
        <v>natural gas</v>
      </c>
      <c r="L5123" t="b">
        <f>IF(AND($P$6=FALSE,OR(C5123="Commercial NAICS Cogen",C5123="Industrial NAICS Cogen",C5123="NAICS-22 Cogen")),FALSE,IF(AND($P$7=FALSE,OR(C5123="Commercial NAICS Cogen",C5123="Commercial NAICS Non-Cogen",C5123="industrial NAICS Cogen", C5123="industrial NAICS non-cogen")),FALSE,TRUE))</f>
        <v>1</v>
      </c>
      <c r="M5123">
        <f t="shared" si="238"/>
        <v>0.13777777777777778</v>
      </c>
      <c r="N5123">
        <f t="shared" si="239"/>
        <v>1</v>
      </c>
    </row>
    <row r="5124" spans="1:14" x14ac:dyDescent="0.2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s="32">
        <f t="shared" si="237"/>
        <v>15233758.490520934</v>
      </c>
      <c r="J5124" t="str">
        <f>IF(K5124="natural gas",VLOOKUP(D5124,'Cross-Page Data'!$I$4:$J$13,2,FALSE),IF(K5124="solar",VLOOKUP('Form 923'!D5124,'Cross-Page Data'!$I$14:$J$117,2,FALSE),K5124))</f>
        <v>biomass</v>
      </c>
      <c r="K5124" t="str">
        <f>VLOOKUP(E5124,'Cross-Page Data'!$D$4:$F$48,3,FALSE)</f>
        <v>biomass</v>
      </c>
      <c r="L5124" t="b">
        <f>IF(AND($P$6=FALSE,OR(C5124="Commercial NAICS Cogen",C5124="Industrial NAICS Cogen",C5124="NAICS-22 Cogen")),FALSE,IF(AND($P$7=FALSE,OR(C5124="Commercial NAICS Cogen",C5124="Commercial NAICS Non-Cogen",C5124="industrial NAICS Cogen", C5124="industrial NAICS non-cogen")),FALSE,TRUE))</f>
        <v>1</v>
      </c>
      <c r="M5124">
        <f t="shared" si="238"/>
        <v>0.1162280701754386</v>
      </c>
      <c r="N5124">
        <f t="shared" si="239"/>
        <v>1</v>
      </c>
    </row>
    <row r="5125" spans="1:14" x14ac:dyDescent="0.2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s="32" t="str">
        <f t="shared" si="237"/>
        <v/>
      </c>
      <c r="J5125" t="str">
        <f>IF(K5125="natural gas",VLOOKUP(D5125,'Cross-Page Data'!$I$4:$J$13,2,FALSE),IF(K5125="solar",VLOOKUP('Form 923'!D5125,'Cross-Page Data'!$I$14:$J$117,2,FALSE),K5125))</f>
        <v>hard coal</v>
      </c>
      <c r="K5125" t="str">
        <f>VLOOKUP(E5125,'Cross-Page Data'!$D$4:$F$48,3,FALSE)</f>
        <v>hard coal</v>
      </c>
      <c r="L5125" t="b">
        <f>IF(AND($P$6=FALSE,OR(C5125="Commercial NAICS Cogen",C5125="Industrial NAICS Cogen",C5125="NAICS-22 Cogen")),FALSE,IF(AND($P$7=FALSE,OR(C5125="Commercial NAICS Cogen",C5125="Commercial NAICS Non-Cogen",C5125="industrial NAICS Cogen", C5125="industrial NAICS non-cogen")),FALSE,TRUE))</f>
        <v>1</v>
      </c>
      <c r="M5125">
        <f t="shared" si="238"/>
        <v>1.3605442176870747E-3</v>
      </c>
      <c r="N5125">
        <f t="shared" si="239"/>
        <v>0</v>
      </c>
    </row>
    <row r="5126" spans="1:14" x14ac:dyDescent="0.2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s="32">
        <f t="shared" si="237"/>
        <v>16681413.844534412</v>
      </c>
      <c r="J5126" t="str">
        <f>IF(K5126="natural gas",VLOOKUP(D5126,'Cross-Page Data'!$I$4:$J$13,2,FALSE),IF(K5126="solar",VLOOKUP('Form 923'!D5126,'Cross-Page Data'!$I$14:$J$117,2,FALSE),K5126))</f>
        <v>heavy or residual fuel oil</v>
      </c>
      <c r="K5126" t="str">
        <f>VLOOKUP(E5126,'Cross-Page Data'!$D$4:$F$48,3,FALSE)</f>
        <v>heavy or residual fuel oil</v>
      </c>
      <c r="L5126" t="b">
        <f>IF(AND($P$6=FALSE,OR(C5126="Commercial NAICS Cogen",C5126="Industrial NAICS Cogen",C5126="NAICS-22 Cogen")),FALSE,IF(AND($P$7=FALSE,OR(C5126="Commercial NAICS Cogen",C5126="Commercial NAICS Non-Cogen",C5126="industrial NAICS Cogen", C5126="industrial NAICS non-cogen")),FALSE,TRUE))</f>
        <v>1</v>
      </c>
      <c r="M5126">
        <f t="shared" si="238"/>
        <v>9.5983935742971885E-2</v>
      </c>
      <c r="N5126">
        <f t="shared" si="239"/>
        <v>1</v>
      </c>
    </row>
    <row r="5127" spans="1:14" x14ac:dyDescent="0.2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s="32" t="str">
        <f t="shared" ref="I5127:I5190" si="240">IFERROR(F5127/G5127*10^6,"")</f>
        <v/>
      </c>
      <c r="J5127" t="str">
        <f>IF(K5127="natural gas",VLOOKUP(D5127,'Cross-Page Data'!$I$4:$J$13,2,FALSE),IF(K5127="solar",VLOOKUP('Form 923'!D5127,'Cross-Page Data'!$I$14:$J$117,2,FALSE),K5127))</f>
        <v>heavy or residual fuel oil</v>
      </c>
      <c r="K5127" t="str">
        <f>VLOOKUP(E5127,'Cross-Page Data'!$D$4:$F$48,3,FALSE)</f>
        <v>heavy or residual fuel oil</v>
      </c>
      <c r="L5127" t="b">
        <f>IF(AND($P$6=FALSE,OR(C5127="Commercial NAICS Cogen",C5127="Industrial NAICS Cogen",C5127="NAICS-22 Cogen")),FALSE,IF(AND($P$7=FALSE,OR(C5127="Commercial NAICS Cogen",C5127="Commercial NAICS Non-Cogen",C5127="industrial NAICS Cogen", C5127="industrial NAICS non-cogen")),FALSE,TRUE))</f>
        <v>1</v>
      </c>
      <c r="M5127">
        <f t="shared" ref="M5127:M5190" si="241">(COUNTIFS($J$6:$J$14148,J5127,$I$6:$I$14148,"&gt;"&amp;I5127)+1)/COUNTIFS($J$6:$J$14148,J5127)</f>
        <v>4.0160642570281126E-4</v>
      </c>
      <c r="N5127">
        <f t="shared" ref="N5127:N5190" si="242">IF(OR(M5127&gt;0.95,M5127&lt;0.05),0,1)</f>
        <v>0</v>
      </c>
    </row>
    <row r="5128" spans="1:14" x14ac:dyDescent="0.2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s="32">
        <f t="shared" si="240"/>
        <v>16714116.707518762</v>
      </c>
      <c r="J5128" t="str">
        <f>IF(K5128="natural gas",VLOOKUP(D5128,'Cross-Page Data'!$I$4:$J$13,2,FALSE),IF(K5128="solar",VLOOKUP('Form 923'!D5128,'Cross-Page Data'!$I$14:$J$117,2,FALSE),K5128))</f>
        <v>biomass</v>
      </c>
      <c r="K5128" t="str">
        <f>VLOOKUP(E5128,'Cross-Page Data'!$D$4:$F$48,3,FALSE)</f>
        <v>biomass</v>
      </c>
      <c r="L5128" t="b">
        <f>IF(AND($P$6=FALSE,OR(C5128="Commercial NAICS Cogen",C5128="Industrial NAICS Cogen",C5128="NAICS-22 Cogen")),FALSE,IF(AND($P$7=FALSE,OR(C5128="Commercial NAICS Cogen",C5128="Commercial NAICS Non-Cogen",C5128="industrial NAICS Cogen", C5128="industrial NAICS non-cogen")),FALSE,TRUE))</f>
        <v>1</v>
      </c>
      <c r="M5128">
        <f t="shared" si="241"/>
        <v>8.3333333333333329E-2</v>
      </c>
      <c r="N5128">
        <f t="shared" si="242"/>
        <v>1</v>
      </c>
    </row>
    <row r="5129" spans="1:14" x14ac:dyDescent="0.2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s="32">
        <f t="shared" si="240"/>
        <v>7972705.7548806528</v>
      </c>
      <c r="J5129" t="str">
        <f>IF(K5129="natural gas",VLOOKUP(D5129,'Cross-Page Data'!$I$4:$J$13,2,FALSE),IF(K5129="solar",VLOOKUP('Form 923'!D5129,'Cross-Page Data'!$I$14:$J$117,2,FALSE),K5129))</f>
        <v>natural gas peaker</v>
      </c>
      <c r="K5129" t="str">
        <f>VLOOKUP(E5129,'Cross-Page Data'!$D$4:$F$48,3,FALSE)</f>
        <v>natural gas</v>
      </c>
      <c r="L5129" t="b">
        <f>IF(AND($P$6=FALSE,OR(C5129="Commercial NAICS Cogen",C5129="Industrial NAICS Cogen",C5129="NAICS-22 Cogen")),FALSE,IF(AND($P$7=FALSE,OR(C5129="Commercial NAICS Cogen",C5129="Commercial NAICS Non-Cogen",C5129="industrial NAICS Cogen", C5129="industrial NAICS non-cogen")),FALSE,TRUE))</f>
        <v>0</v>
      </c>
      <c r="M5129">
        <f t="shared" si="241"/>
        <v>0.58913580246913577</v>
      </c>
      <c r="N5129">
        <f t="shared" si="242"/>
        <v>1</v>
      </c>
    </row>
    <row r="5130" spans="1:14" x14ac:dyDescent="0.2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s="32">
        <f t="shared" si="240"/>
        <v>16167662.31878935</v>
      </c>
      <c r="J5130" t="str">
        <f>IF(K5130="natural gas",VLOOKUP(D5130,'Cross-Page Data'!$I$4:$J$13,2,FALSE),IF(K5130="solar",VLOOKUP('Form 923'!D5130,'Cross-Page Data'!$I$14:$J$117,2,FALSE),K5130))</f>
        <v>natural gas peaker</v>
      </c>
      <c r="K5130" t="str">
        <f>VLOOKUP(E5130,'Cross-Page Data'!$D$4:$F$48,3,FALSE)</f>
        <v>natural gas</v>
      </c>
      <c r="L5130" t="b">
        <f>IF(AND($P$6=FALSE,OR(C5130="Commercial NAICS Cogen",C5130="Industrial NAICS Cogen",C5130="NAICS-22 Cogen")),FALSE,IF(AND($P$7=FALSE,OR(C5130="Commercial NAICS Cogen",C5130="Commercial NAICS Non-Cogen",C5130="industrial NAICS Cogen", C5130="industrial NAICS non-cogen")),FALSE,TRUE))</f>
        <v>1</v>
      </c>
      <c r="M5130">
        <f t="shared" si="241"/>
        <v>0.1111111111111111</v>
      </c>
      <c r="N5130">
        <f t="shared" si="242"/>
        <v>1</v>
      </c>
    </row>
    <row r="5131" spans="1:14" x14ac:dyDescent="0.2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s="32">
        <f t="shared" si="240"/>
        <v>14923184.227692081</v>
      </c>
      <c r="J5131" t="str">
        <f>IF(K5131="natural gas",VLOOKUP(D5131,'Cross-Page Data'!$I$4:$J$13,2,FALSE),IF(K5131="solar",VLOOKUP('Form 923'!D5131,'Cross-Page Data'!$I$14:$J$117,2,FALSE),K5131))</f>
        <v>biomass</v>
      </c>
      <c r="K5131" t="str">
        <f>VLOOKUP(E5131,'Cross-Page Data'!$D$4:$F$48,3,FALSE)</f>
        <v>biomass</v>
      </c>
      <c r="L5131" t="b">
        <f>IF(AND($P$6=FALSE,OR(C5131="Commercial NAICS Cogen",C5131="Industrial NAICS Cogen",C5131="NAICS-22 Cogen")),FALSE,IF(AND($P$7=FALSE,OR(C5131="Commercial NAICS Cogen",C5131="Commercial NAICS Non-Cogen",C5131="industrial NAICS Cogen", C5131="industrial NAICS non-cogen")),FALSE,TRUE))</f>
        <v>1</v>
      </c>
      <c r="M5131">
        <f t="shared" si="241"/>
        <v>0.12390350877192982</v>
      </c>
      <c r="N5131">
        <f t="shared" si="242"/>
        <v>1</v>
      </c>
    </row>
    <row r="5132" spans="1:14" x14ac:dyDescent="0.2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s="32">
        <f t="shared" si="240"/>
        <v>8902190.5247070808</v>
      </c>
      <c r="J5132" t="str">
        <f>IF(K5132="natural gas",VLOOKUP(D5132,'Cross-Page Data'!$I$4:$J$13,2,FALSE),IF(K5132="solar",VLOOKUP('Form 923'!D5132,'Cross-Page Data'!$I$14:$J$117,2,FALSE),K5132))</f>
        <v>hydro</v>
      </c>
      <c r="K5132" t="str">
        <f>VLOOKUP(E5132,'Cross-Page Data'!$D$4:$F$48,3,FALSE)</f>
        <v>hydro</v>
      </c>
      <c r="L5132" t="b">
        <f>IF(AND($P$6=FALSE,OR(C5132="Commercial NAICS Cogen",C5132="Industrial NAICS Cogen",C5132="NAICS-22 Cogen")),FALSE,IF(AND($P$7=FALSE,OR(C5132="Commercial NAICS Cogen",C5132="Commercial NAICS Non-Cogen",C5132="industrial NAICS Cogen", C5132="industrial NAICS non-cogen")),FALSE,TRUE))</f>
        <v>1</v>
      </c>
      <c r="M5132">
        <f t="shared" si="241"/>
        <v>4.632152588555858E-2</v>
      </c>
      <c r="N5132">
        <f t="shared" si="242"/>
        <v>0</v>
      </c>
    </row>
    <row r="5133" spans="1:14" x14ac:dyDescent="0.2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s="32">
        <f t="shared" si="240"/>
        <v>14148486.914365793</v>
      </c>
      <c r="J5133" t="str">
        <f>IF(K5133="natural gas",VLOOKUP(D5133,'Cross-Page Data'!$I$4:$J$13,2,FALSE),IF(K5133="solar",VLOOKUP('Form 923'!D5133,'Cross-Page Data'!$I$14:$J$117,2,FALSE),K5133))</f>
        <v>heavy or residual fuel oil</v>
      </c>
      <c r="K5133" t="str">
        <f>VLOOKUP(E5133,'Cross-Page Data'!$D$4:$F$48,3,FALSE)</f>
        <v>heavy or residual fuel oil</v>
      </c>
      <c r="L5133" t="b">
        <f>IF(AND($P$6=FALSE,OR(C5133="Commercial NAICS Cogen",C5133="Industrial NAICS Cogen",C5133="NAICS-22 Cogen")),FALSE,IF(AND($P$7=FALSE,OR(C5133="Commercial NAICS Cogen",C5133="Commercial NAICS Non-Cogen",C5133="industrial NAICS Cogen", C5133="industrial NAICS non-cogen")),FALSE,TRUE))</f>
        <v>1</v>
      </c>
      <c r="M5133">
        <f t="shared" si="241"/>
        <v>0.14578313253012049</v>
      </c>
      <c r="N5133">
        <f t="shared" si="242"/>
        <v>1</v>
      </c>
    </row>
    <row r="5134" spans="1:14" x14ac:dyDescent="0.2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s="32" t="str">
        <f t="shared" si="240"/>
        <v/>
      </c>
      <c r="J5134" t="str">
        <f>IF(K5134="natural gas",VLOOKUP(D5134,'Cross-Page Data'!$I$4:$J$13,2,FALSE),IF(K5134="solar",VLOOKUP('Form 923'!D5134,'Cross-Page Data'!$I$14:$J$117,2,FALSE),K5134))</f>
        <v>hard coal</v>
      </c>
      <c r="K5134" t="str">
        <f>VLOOKUP(E5134,'Cross-Page Data'!$D$4:$F$48,3,FALSE)</f>
        <v>hard coal</v>
      </c>
      <c r="L5134" t="b">
        <f>IF(AND($P$6=FALSE,OR(C5134="Commercial NAICS Cogen",C5134="Industrial NAICS Cogen",C5134="NAICS-22 Cogen")),FALSE,IF(AND($P$7=FALSE,OR(C5134="Commercial NAICS Cogen",C5134="Commercial NAICS Non-Cogen",C5134="industrial NAICS Cogen", C5134="industrial NAICS non-cogen")),FALSE,TRUE))</f>
        <v>1</v>
      </c>
      <c r="M5134">
        <f t="shared" si="241"/>
        <v>1.3605442176870747E-3</v>
      </c>
      <c r="N5134">
        <f t="shared" si="242"/>
        <v>0</v>
      </c>
    </row>
    <row r="5135" spans="1:14" x14ac:dyDescent="0.2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s="32">
        <f t="shared" si="240"/>
        <v>13929986.988797193</v>
      </c>
      <c r="J5135" t="str">
        <f>IF(K5135="natural gas",VLOOKUP(D5135,'Cross-Page Data'!$I$4:$J$13,2,FALSE),IF(K5135="solar",VLOOKUP('Form 923'!D5135,'Cross-Page Data'!$I$14:$J$117,2,FALSE),K5135))</f>
        <v>hard coal</v>
      </c>
      <c r="K5135" t="str">
        <f>VLOOKUP(E5135,'Cross-Page Data'!$D$4:$F$48,3,FALSE)</f>
        <v>hard coal</v>
      </c>
      <c r="L5135" t="b">
        <f>IF(AND($P$6=FALSE,OR(C5135="Commercial NAICS Cogen",C5135="Industrial NAICS Cogen",C5135="NAICS-22 Cogen")),FALSE,IF(AND($P$7=FALSE,OR(C5135="Commercial NAICS Cogen",C5135="Commercial NAICS Non-Cogen",C5135="industrial NAICS Cogen", C5135="industrial NAICS non-cogen")),FALSE,TRUE))</f>
        <v>1</v>
      </c>
      <c r="M5135">
        <f t="shared" si="241"/>
        <v>4.4897959183673466E-2</v>
      </c>
      <c r="N5135">
        <f t="shared" si="242"/>
        <v>0</v>
      </c>
    </row>
    <row r="5136" spans="1:14" x14ac:dyDescent="0.2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s="32">
        <f t="shared" si="240"/>
        <v>8901911.7384313028</v>
      </c>
      <c r="J5136" t="str">
        <f>IF(K5136="natural gas",VLOOKUP(D5136,'Cross-Page Data'!$I$4:$J$13,2,FALSE),IF(K5136="solar",VLOOKUP('Form 923'!D5136,'Cross-Page Data'!$I$14:$J$117,2,FALSE),K5136))</f>
        <v>hydro</v>
      </c>
      <c r="K5136" t="str">
        <f>VLOOKUP(E5136,'Cross-Page Data'!$D$4:$F$48,3,FALSE)</f>
        <v>hydro</v>
      </c>
      <c r="L5136" t="b">
        <f>IF(AND($P$6=FALSE,OR(C5136="Commercial NAICS Cogen",C5136="Industrial NAICS Cogen",C5136="NAICS-22 Cogen")),FALSE,IF(AND($P$7=FALSE,OR(C5136="Commercial NAICS Cogen",C5136="Commercial NAICS Non-Cogen",C5136="industrial NAICS Cogen", C5136="industrial NAICS non-cogen")),FALSE,TRUE))</f>
        <v>1</v>
      </c>
      <c r="M5136">
        <f t="shared" si="241"/>
        <v>0.83446866485013627</v>
      </c>
      <c r="N5136">
        <f t="shared" si="242"/>
        <v>1</v>
      </c>
    </row>
    <row r="5137" spans="1:14" x14ac:dyDescent="0.2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s="32">
        <f t="shared" si="240"/>
        <v>1313488.4735538745</v>
      </c>
      <c r="J5137" t="str">
        <f>IF(K5137="natural gas",VLOOKUP(D5137,'Cross-Page Data'!$I$4:$J$13,2,FALSE),IF(K5137="solar",VLOOKUP('Form 923'!D5137,'Cross-Page Data'!$I$14:$J$117,2,FALSE),K5137))</f>
        <v>natural gas nonpeaker</v>
      </c>
      <c r="K5137" t="str">
        <f>VLOOKUP(E5137,'Cross-Page Data'!$D$4:$F$48,3,FALSE)</f>
        <v>natural gas</v>
      </c>
      <c r="L5137" t="b">
        <f>IF(AND($P$6=FALSE,OR(C5137="Commercial NAICS Cogen",C5137="Industrial NAICS Cogen",C5137="NAICS-22 Cogen")),FALSE,IF(AND($P$7=FALSE,OR(C5137="Commercial NAICS Cogen",C5137="Commercial NAICS Non-Cogen",C5137="industrial NAICS Cogen", C5137="industrial NAICS non-cogen")),FALSE,TRUE))</f>
        <v>0</v>
      </c>
      <c r="M5137">
        <f t="shared" si="241"/>
        <v>0.62511627906976741</v>
      </c>
      <c r="N5137">
        <f t="shared" si="242"/>
        <v>1</v>
      </c>
    </row>
    <row r="5138" spans="1:14" x14ac:dyDescent="0.2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s="32">
        <f t="shared" si="240"/>
        <v>5436078.181166755</v>
      </c>
      <c r="J5138" t="str">
        <f>IF(K5138="natural gas",VLOOKUP(D5138,'Cross-Page Data'!$I$4:$J$13,2,FALSE),IF(K5138="solar",VLOOKUP('Form 923'!D5138,'Cross-Page Data'!$I$14:$J$117,2,FALSE),K5138))</f>
        <v>other</v>
      </c>
      <c r="K5138" t="str">
        <f>VLOOKUP(E5138,'Cross-Page Data'!$D$4:$F$48,3,FALSE)</f>
        <v>other</v>
      </c>
      <c r="L5138" t="b">
        <f>IF(AND($P$6=FALSE,OR(C5138="Commercial NAICS Cogen",C5138="Industrial NAICS Cogen",C5138="NAICS-22 Cogen")),FALSE,IF(AND($P$7=FALSE,OR(C5138="Commercial NAICS Cogen",C5138="Commercial NAICS Non-Cogen",C5138="industrial NAICS Cogen", C5138="industrial NAICS non-cogen")),FALSE,TRUE))</f>
        <v>0</v>
      </c>
      <c r="M5138">
        <f t="shared" si="241"/>
        <v>0.38474025974025972</v>
      </c>
      <c r="N5138">
        <f t="shared" si="242"/>
        <v>1</v>
      </c>
    </row>
    <row r="5139" spans="1:14" x14ac:dyDescent="0.2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s="32">
        <f t="shared" si="240"/>
        <v>6393456.6421812745</v>
      </c>
      <c r="J5139" t="str">
        <f>IF(K5139="natural gas",VLOOKUP(D5139,'Cross-Page Data'!$I$4:$J$13,2,FALSE),IF(K5139="solar",VLOOKUP('Form 923'!D5139,'Cross-Page Data'!$I$14:$J$117,2,FALSE),K5139))</f>
        <v>natural gas nonpeaker</v>
      </c>
      <c r="K5139" t="str">
        <f>VLOOKUP(E5139,'Cross-Page Data'!$D$4:$F$48,3,FALSE)</f>
        <v>natural gas</v>
      </c>
      <c r="L5139" t="b">
        <f>IF(AND($P$6=FALSE,OR(C5139="Commercial NAICS Cogen",C5139="Industrial NAICS Cogen",C5139="NAICS-22 Cogen")),FALSE,IF(AND($P$7=FALSE,OR(C5139="Commercial NAICS Cogen",C5139="Commercial NAICS Non-Cogen",C5139="industrial NAICS Cogen", C5139="industrial NAICS non-cogen")),FALSE,TRUE))</f>
        <v>0</v>
      </c>
      <c r="M5139">
        <f t="shared" si="241"/>
        <v>0.46883720930232559</v>
      </c>
      <c r="N5139">
        <f t="shared" si="242"/>
        <v>1</v>
      </c>
    </row>
    <row r="5140" spans="1:14" x14ac:dyDescent="0.2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s="32" t="str">
        <f t="shared" si="240"/>
        <v/>
      </c>
      <c r="J5140" t="str">
        <f>IF(K5140="natural gas",VLOOKUP(D5140,'Cross-Page Data'!$I$4:$J$13,2,FALSE),IF(K5140="solar",VLOOKUP('Form 923'!D5140,'Cross-Page Data'!$I$14:$J$117,2,FALSE),K5140))</f>
        <v>other</v>
      </c>
      <c r="K5140" t="str">
        <f>VLOOKUP(E5140,'Cross-Page Data'!$D$4:$F$48,3,FALSE)</f>
        <v>other</v>
      </c>
      <c r="L5140" t="b">
        <f>IF(AND($P$6=FALSE,OR(C5140="Commercial NAICS Cogen",C5140="Industrial NAICS Cogen",C5140="NAICS-22 Cogen")),FALSE,IF(AND($P$7=FALSE,OR(C5140="Commercial NAICS Cogen",C5140="Commercial NAICS Non-Cogen",C5140="industrial NAICS Cogen", C5140="industrial NAICS non-cogen")),FALSE,TRUE))</f>
        <v>0</v>
      </c>
      <c r="M5140">
        <f t="shared" si="241"/>
        <v>1.6233766233766235E-3</v>
      </c>
      <c r="N5140">
        <f t="shared" si="242"/>
        <v>0</v>
      </c>
    </row>
    <row r="5141" spans="1:14" x14ac:dyDescent="0.2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s="32">
        <f t="shared" si="240"/>
        <v>4901894.7959884219</v>
      </c>
      <c r="J5141" t="str">
        <f>IF(K5141="natural gas",VLOOKUP(D5141,'Cross-Page Data'!$I$4:$J$13,2,FALSE),IF(K5141="solar",VLOOKUP('Form 923'!D5141,'Cross-Page Data'!$I$14:$J$117,2,FALSE),K5141))</f>
        <v>natural gas peaker</v>
      </c>
      <c r="K5141" t="str">
        <f>VLOOKUP(E5141,'Cross-Page Data'!$D$4:$F$48,3,FALSE)</f>
        <v>natural gas</v>
      </c>
      <c r="L5141" t="b">
        <f>IF(AND($P$6=FALSE,OR(C5141="Commercial NAICS Cogen",C5141="Industrial NAICS Cogen",C5141="NAICS-22 Cogen")),FALSE,IF(AND($P$7=FALSE,OR(C5141="Commercial NAICS Cogen",C5141="Commercial NAICS Non-Cogen",C5141="industrial NAICS Cogen", C5141="industrial NAICS non-cogen")),FALSE,TRUE))</f>
        <v>0</v>
      </c>
      <c r="M5141">
        <f t="shared" si="241"/>
        <v>0.70864197530864192</v>
      </c>
      <c r="N5141">
        <f t="shared" si="242"/>
        <v>1</v>
      </c>
    </row>
    <row r="5142" spans="1:14" x14ac:dyDescent="0.2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s="32" t="str">
        <f t="shared" si="240"/>
        <v/>
      </c>
      <c r="J5142" t="str">
        <f>IF(K5142="natural gas",VLOOKUP(D5142,'Cross-Page Data'!$I$4:$J$13,2,FALSE),IF(K5142="solar",VLOOKUP('Form 923'!D5142,'Cross-Page Data'!$I$14:$J$117,2,FALSE),K5142))</f>
        <v>hard coal</v>
      </c>
      <c r="K5142" t="str">
        <f>VLOOKUP(E5142,'Cross-Page Data'!$D$4:$F$48,3,FALSE)</f>
        <v>hard coal</v>
      </c>
      <c r="L5142" t="b">
        <f>IF(AND($P$6=FALSE,OR(C5142="Commercial NAICS Cogen",C5142="Industrial NAICS Cogen",C5142="NAICS-22 Cogen")),FALSE,IF(AND($P$7=FALSE,OR(C5142="Commercial NAICS Cogen",C5142="Commercial NAICS Non-Cogen",C5142="industrial NAICS Cogen", C5142="industrial NAICS non-cogen")),FALSE,TRUE))</f>
        <v>0</v>
      </c>
      <c r="M5142">
        <f t="shared" si="241"/>
        <v>1.3605442176870747E-3</v>
      </c>
      <c r="N5142">
        <f t="shared" si="242"/>
        <v>0</v>
      </c>
    </row>
    <row r="5143" spans="1:14" x14ac:dyDescent="0.2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s="32" t="str">
        <f t="shared" si="240"/>
        <v/>
      </c>
      <c r="J5143" t="str">
        <f>IF(K5143="natural gas",VLOOKUP(D5143,'Cross-Page Data'!$I$4:$J$13,2,FALSE),IF(K5143="solar",VLOOKUP('Form 923'!D5143,'Cross-Page Data'!$I$14:$J$117,2,FALSE),K5143))</f>
        <v>heavy or residual fuel oil</v>
      </c>
      <c r="K5143" t="str">
        <f>VLOOKUP(E5143,'Cross-Page Data'!$D$4:$F$48,3,FALSE)</f>
        <v>heavy or residual fuel oil</v>
      </c>
      <c r="L5143" t="b">
        <f>IF(AND($P$6=FALSE,OR(C5143="Commercial NAICS Cogen",C5143="Industrial NAICS Cogen",C5143="NAICS-22 Cogen")),FALSE,IF(AND($P$7=FALSE,OR(C5143="Commercial NAICS Cogen",C5143="Commercial NAICS Non-Cogen",C5143="industrial NAICS Cogen", C5143="industrial NAICS non-cogen")),FALSE,TRUE))</f>
        <v>0</v>
      </c>
      <c r="M5143">
        <f t="shared" si="241"/>
        <v>4.0160642570281126E-4</v>
      </c>
      <c r="N5143">
        <f t="shared" si="242"/>
        <v>0</v>
      </c>
    </row>
    <row r="5144" spans="1:14" x14ac:dyDescent="0.2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s="32" t="str">
        <f t="shared" si="240"/>
        <v/>
      </c>
      <c r="J5144" t="str">
        <f>IF(K5144="natural gas",VLOOKUP(D5144,'Cross-Page Data'!$I$4:$J$13,2,FALSE),IF(K5144="solar",VLOOKUP('Form 923'!D5144,'Cross-Page Data'!$I$14:$J$117,2,FALSE),K5144))</f>
        <v>natural gas peaker</v>
      </c>
      <c r="K5144" t="str">
        <f>VLOOKUP(E5144,'Cross-Page Data'!$D$4:$F$48,3,FALSE)</f>
        <v>natural gas</v>
      </c>
      <c r="L5144" t="b">
        <f>IF(AND($P$6=FALSE,OR(C5144="Commercial NAICS Cogen",C5144="Industrial NAICS Cogen",C5144="NAICS-22 Cogen")),FALSE,IF(AND($P$7=FALSE,OR(C5144="Commercial NAICS Cogen",C5144="Commercial NAICS Non-Cogen",C5144="industrial NAICS Cogen", C5144="industrial NAICS non-cogen")),FALSE,TRUE))</f>
        <v>0</v>
      </c>
      <c r="M5144">
        <f t="shared" si="241"/>
        <v>4.9382716049382717E-4</v>
      </c>
      <c r="N5144">
        <f t="shared" si="242"/>
        <v>0</v>
      </c>
    </row>
    <row r="5145" spans="1:14" x14ac:dyDescent="0.2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s="32">
        <f t="shared" si="240"/>
        <v>8901993.0371458679</v>
      </c>
      <c r="J5145" t="str">
        <f>IF(K5145="natural gas",VLOOKUP(D5145,'Cross-Page Data'!$I$4:$J$13,2,FALSE),IF(K5145="solar",VLOOKUP('Form 923'!D5145,'Cross-Page Data'!$I$14:$J$117,2,FALSE),K5145))</f>
        <v>hydro</v>
      </c>
      <c r="K5145" t="str">
        <f>VLOOKUP(E5145,'Cross-Page Data'!$D$4:$F$48,3,FALSE)</f>
        <v>hydro</v>
      </c>
      <c r="L5145" t="b">
        <f>IF(AND($P$6=FALSE,OR(C5145="Commercial NAICS Cogen",C5145="Industrial NAICS Cogen",C5145="NAICS-22 Cogen")),FALSE,IF(AND($P$7=FALSE,OR(C5145="Commercial NAICS Cogen",C5145="Commercial NAICS Non-Cogen",C5145="industrial NAICS Cogen", C5145="industrial NAICS non-cogen")),FALSE,TRUE))</f>
        <v>1</v>
      </c>
      <c r="M5145">
        <f t="shared" si="241"/>
        <v>0.61852861035422346</v>
      </c>
      <c r="N5145">
        <f t="shared" si="242"/>
        <v>1</v>
      </c>
    </row>
    <row r="5146" spans="1:14" x14ac:dyDescent="0.2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s="32">
        <f t="shared" si="240"/>
        <v>8902341.0202655494</v>
      </c>
      <c r="J5146" t="str">
        <f>IF(K5146="natural gas",VLOOKUP(D5146,'Cross-Page Data'!$I$4:$J$13,2,FALSE),IF(K5146="solar",VLOOKUP('Form 923'!D5146,'Cross-Page Data'!$I$14:$J$117,2,FALSE),K5146))</f>
        <v>hydro</v>
      </c>
      <c r="K5146" t="str">
        <f>VLOOKUP(E5146,'Cross-Page Data'!$D$4:$F$48,3,FALSE)</f>
        <v>hydro</v>
      </c>
      <c r="L5146" t="b">
        <f>IF(AND($P$6=FALSE,OR(C5146="Commercial NAICS Cogen",C5146="Industrial NAICS Cogen",C5146="NAICS-22 Cogen")),FALSE,IF(AND($P$7=FALSE,OR(C5146="Commercial NAICS Cogen",C5146="Commercial NAICS Non-Cogen",C5146="industrial NAICS Cogen", C5146="industrial NAICS non-cogen")),FALSE,TRUE))</f>
        <v>1</v>
      </c>
      <c r="M5146">
        <f t="shared" si="241"/>
        <v>1.9073569482288829E-2</v>
      </c>
      <c r="N5146">
        <f t="shared" si="242"/>
        <v>0</v>
      </c>
    </row>
    <row r="5147" spans="1:14" x14ac:dyDescent="0.2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s="32">
        <f t="shared" si="240"/>
        <v>8901966.482611645</v>
      </c>
      <c r="J5147" t="str">
        <f>IF(K5147="natural gas",VLOOKUP(D5147,'Cross-Page Data'!$I$4:$J$13,2,FALSE),IF(K5147="solar",VLOOKUP('Form 923'!D5147,'Cross-Page Data'!$I$14:$J$117,2,FALSE),K5147))</f>
        <v>hydro</v>
      </c>
      <c r="K5147" t="str">
        <f>VLOOKUP(E5147,'Cross-Page Data'!$D$4:$F$48,3,FALSE)</f>
        <v>hydro</v>
      </c>
      <c r="L5147" t="b">
        <f>IF(AND($P$6=FALSE,OR(C5147="Commercial NAICS Cogen",C5147="Industrial NAICS Cogen",C5147="NAICS-22 Cogen")),FALSE,IF(AND($P$7=FALSE,OR(C5147="Commercial NAICS Cogen",C5147="Commercial NAICS Non-Cogen",C5147="industrial NAICS Cogen", C5147="industrial NAICS non-cogen")),FALSE,TRUE))</f>
        <v>1</v>
      </c>
      <c r="M5147">
        <f t="shared" si="241"/>
        <v>0.75544959128065392</v>
      </c>
      <c r="N5147">
        <f t="shared" si="242"/>
        <v>1</v>
      </c>
    </row>
    <row r="5148" spans="1:14" x14ac:dyDescent="0.2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s="32">
        <f t="shared" si="240"/>
        <v>8902008.608321378</v>
      </c>
      <c r="J5148" t="str">
        <f>IF(K5148="natural gas",VLOOKUP(D5148,'Cross-Page Data'!$I$4:$J$13,2,FALSE),IF(K5148="solar",VLOOKUP('Form 923'!D5148,'Cross-Page Data'!$I$14:$J$117,2,FALSE),K5148))</f>
        <v>hydro</v>
      </c>
      <c r="K5148" t="str">
        <f>VLOOKUP(E5148,'Cross-Page Data'!$D$4:$F$48,3,FALSE)</f>
        <v>hydro</v>
      </c>
      <c r="L5148" t="b">
        <f>IF(AND($P$6=FALSE,OR(C5148="Commercial NAICS Cogen",C5148="Industrial NAICS Cogen",C5148="NAICS-22 Cogen")),FALSE,IF(AND($P$7=FALSE,OR(C5148="Commercial NAICS Cogen",C5148="Commercial NAICS Non-Cogen",C5148="industrial NAICS Cogen", C5148="industrial NAICS non-cogen")),FALSE,TRUE))</f>
        <v>1</v>
      </c>
      <c r="M5148">
        <f t="shared" si="241"/>
        <v>0.29904632152588556</v>
      </c>
      <c r="N5148">
        <f t="shared" si="242"/>
        <v>1</v>
      </c>
    </row>
    <row r="5149" spans="1:14" x14ac:dyDescent="0.2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s="32">
        <f t="shared" si="240"/>
        <v>0</v>
      </c>
      <c r="J5149" t="str">
        <f>IF(K5149="natural gas",VLOOKUP(D5149,'Cross-Page Data'!$I$4:$J$13,2,FALSE),IF(K5149="solar",VLOOKUP('Form 923'!D5149,'Cross-Page Data'!$I$14:$J$117,2,FALSE),K5149))</f>
        <v>heavy or residual fuel oil</v>
      </c>
      <c r="K5149" t="str">
        <f>VLOOKUP(E5149,'Cross-Page Data'!$D$4:$F$48,3,FALSE)</f>
        <v>heavy or residual fuel oil</v>
      </c>
      <c r="L5149" t="b">
        <f>IF(AND($P$6=FALSE,OR(C5149="Commercial NAICS Cogen",C5149="Industrial NAICS Cogen",C5149="NAICS-22 Cogen")),FALSE,IF(AND($P$7=FALSE,OR(C5149="Commercial NAICS Cogen",C5149="Commercial NAICS Non-Cogen",C5149="industrial NAICS Cogen", C5149="industrial NAICS non-cogen")),FALSE,TRUE))</f>
        <v>0</v>
      </c>
      <c r="M5149">
        <f t="shared" si="241"/>
        <v>0.57188755020080317</v>
      </c>
      <c r="N5149">
        <f t="shared" si="242"/>
        <v>1</v>
      </c>
    </row>
    <row r="5150" spans="1:14" x14ac:dyDescent="0.2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s="32">
        <f t="shared" si="240"/>
        <v>0</v>
      </c>
      <c r="J5150" t="str">
        <f>IF(K5150="natural gas",VLOOKUP(D5150,'Cross-Page Data'!$I$4:$J$13,2,FALSE),IF(K5150="solar",VLOOKUP('Form 923'!D5150,'Cross-Page Data'!$I$14:$J$117,2,FALSE),K5150))</f>
        <v>natural gas nonpeaker</v>
      </c>
      <c r="K5150" t="str">
        <f>VLOOKUP(E5150,'Cross-Page Data'!$D$4:$F$48,3,FALSE)</f>
        <v>natural gas</v>
      </c>
      <c r="L5150" t="b">
        <f>IF(AND($P$6=FALSE,OR(C5150="Commercial NAICS Cogen",C5150="Industrial NAICS Cogen",C5150="NAICS-22 Cogen")),FALSE,IF(AND($P$7=FALSE,OR(C5150="Commercial NAICS Cogen",C5150="Commercial NAICS Non-Cogen",C5150="industrial NAICS Cogen", C5150="industrial NAICS non-cogen")),FALSE,TRUE))</f>
        <v>0</v>
      </c>
      <c r="M5150">
        <f t="shared" si="241"/>
        <v>0.77302325581395348</v>
      </c>
      <c r="N5150">
        <f t="shared" si="242"/>
        <v>1</v>
      </c>
    </row>
    <row r="5151" spans="1:14" x14ac:dyDescent="0.2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s="32">
        <f t="shared" si="240"/>
        <v>9593254.0344369821</v>
      </c>
      <c r="J5151" t="str">
        <f>IF(K5151="natural gas",VLOOKUP(D5151,'Cross-Page Data'!$I$4:$J$13,2,FALSE),IF(K5151="solar",VLOOKUP('Form 923'!D5151,'Cross-Page Data'!$I$14:$J$117,2,FALSE),K5151))</f>
        <v>heavy or residual fuel oil</v>
      </c>
      <c r="K5151" t="str">
        <f>VLOOKUP(E5151,'Cross-Page Data'!$D$4:$F$48,3,FALSE)</f>
        <v>heavy or residual fuel oil</v>
      </c>
      <c r="L5151" t="b">
        <f>IF(AND($P$6=FALSE,OR(C5151="Commercial NAICS Cogen",C5151="Industrial NAICS Cogen",C5151="NAICS-22 Cogen")),FALSE,IF(AND($P$7=FALSE,OR(C5151="Commercial NAICS Cogen",C5151="Commercial NAICS Non-Cogen",C5151="industrial NAICS Cogen", C5151="industrial NAICS non-cogen")),FALSE,TRUE))</f>
        <v>0</v>
      </c>
      <c r="M5151">
        <f t="shared" si="241"/>
        <v>0.44136546184738956</v>
      </c>
      <c r="N5151">
        <f t="shared" si="242"/>
        <v>1</v>
      </c>
    </row>
    <row r="5152" spans="1:14" x14ac:dyDescent="0.2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s="32">
        <f t="shared" si="240"/>
        <v>9613049.4323514681</v>
      </c>
      <c r="J5152" t="str">
        <f>IF(K5152="natural gas",VLOOKUP(D5152,'Cross-Page Data'!$I$4:$J$13,2,FALSE),IF(K5152="solar",VLOOKUP('Form 923'!D5152,'Cross-Page Data'!$I$14:$J$117,2,FALSE),K5152))</f>
        <v>natural gas nonpeaker</v>
      </c>
      <c r="K5152" t="str">
        <f>VLOOKUP(E5152,'Cross-Page Data'!$D$4:$F$48,3,FALSE)</f>
        <v>natural gas</v>
      </c>
      <c r="L5152" t="b">
        <f>IF(AND($P$6=FALSE,OR(C5152="Commercial NAICS Cogen",C5152="Industrial NAICS Cogen",C5152="NAICS-22 Cogen")),FALSE,IF(AND($P$7=FALSE,OR(C5152="Commercial NAICS Cogen",C5152="Commercial NAICS Non-Cogen",C5152="industrial NAICS Cogen", C5152="industrial NAICS non-cogen")),FALSE,TRUE))</f>
        <v>0</v>
      </c>
      <c r="M5152">
        <f t="shared" si="241"/>
        <v>0.35627906976744184</v>
      </c>
      <c r="N5152">
        <f t="shared" si="242"/>
        <v>1</v>
      </c>
    </row>
    <row r="5153" spans="1:14" x14ac:dyDescent="0.2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s="32">
        <f t="shared" si="240"/>
        <v>8901954.20615617</v>
      </c>
      <c r="J5153" t="str">
        <f>IF(K5153="natural gas",VLOOKUP(D5153,'Cross-Page Data'!$I$4:$J$13,2,FALSE),IF(K5153="solar",VLOOKUP('Form 923'!D5153,'Cross-Page Data'!$I$14:$J$117,2,FALSE),K5153))</f>
        <v>hydro</v>
      </c>
      <c r="K5153" t="str">
        <f>VLOOKUP(E5153,'Cross-Page Data'!$D$4:$F$48,3,FALSE)</f>
        <v>hydro</v>
      </c>
      <c r="L5153" t="b">
        <f>IF(AND($P$6=FALSE,OR(C5153="Commercial NAICS Cogen",C5153="Industrial NAICS Cogen",C5153="NAICS-22 Cogen")),FALSE,IF(AND($P$7=FALSE,OR(C5153="Commercial NAICS Cogen",C5153="Commercial NAICS Non-Cogen",C5153="industrial NAICS Cogen", C5153="industrial NAICS non-cogen")),FALSE,TRUE))</f>
        <v>1</v>
      </c>
      <c r="M5153">
        <f t="shared" si="241"/>
        <v>0.78610354223433243</v>
      </c>
      <c r="N5153">
        <f t="shared" si="242"/>
        <v>1</v>
      </c>
    </row>
    <row r="5154" spans="1:14" x14ac:dyDescent="0.2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s="32">
        <f t="shared" si="240"/>
        <v>8901948.6370804235</v>
      </c>
      <c r="J5154" t="str">
        <f>IF(K5154="natural gas",VLOOKUP(D5154,'Cross-Page Data'!$I$4:$J$13,2,FALSE),IF(K5154="solar",VLOOKUP('Form 923'!D5154,'Cross-Page Data'!$I$14:$J$117,2,FALSE),K5154))</f>
        <v>hydro</v>
      </c>
      <c r="K5154" t="str">
        <f>VLOOKUP(E5154,'Cross-Page Data'!$D$4:$F$48,3,FALSE)</f>
        <v>hydro</v>
      </c>
      <c r="L5154" t="b">
        <f>IF(AND($P$6=FALSE,OR(C5154="Commercial NAICS Cogen",C5154="Industrial NAICS Cogen",C5154="NAICS-22 Cogen")),FALSE,IF(AND($P$7=FALSE,OR(C5154="Commercial NAICS Cogen",C5154="Commercial NAICS Non-Cogen",C5154="industrial NAICS Cogen", C5154="industrial NAICS non-cogen")),FALSE,TRUE))</f>
        <v>1</v>
      </c>
      <c r="M5154">
        <f t="shared" si="241"/>
        <v>0.79427792915531337</v>
      </c>
      <c r="N5154">
        <f t="shared" si="242"/>
        <v>1</v>
      </c>
    </row>
    <row r="5155" spans="1:14" x14ac:dyDescent="0.2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s="32">
        <f t="shared" si="240"/>
        <v>8901393.3547695596</v>
      </c>
      <c r="J5155" t="str">
        <f>IF(K5155="natural gas",VLOOKUP(D5155,'Cross-Page Data'!$I$4:$J$13,2,FALSE),IF(K5155="solar",VLOOKUP('Form 923'!D5155,'Cross-Page Data'!$I$14:$J$117,2,FALSE),K5155))</f>
        <v>hydro</v>
      </c>
      <c r="K5155" t="str">
        <f>VLOOKUP(E5155,'Cross-Page Data'!$D$4:$F$48,3,FALSE)</f>
        <v>hydro</v>
      </c>
      <c r="L5155" t="b">
        <f>IF(AND($P$6=FALSE,OR(C5155="Commercial NAICS Cogen",C5155="Industrial NAICS Cogen",C5155="NAICS-22 Cogen")),FALSE,IF(AND($P$7=FALSE,OR(C5155="Commercial NAICS Cogen",C5155="Commercial NAICS Non-Cogen",C5155="industrial NAICS Cogen", C5155="industrial NAICS non-cogen")),FALSE,TRUE))</f>
        <v>1</v>
      </c>
      <c r="M5155">
        <f t="shared" si="241"/>
        <v>0.91825613079019075</v>
      </c>
      <c r="N5155">
        <f t="shared" si="242"/>
        <v>1</v>
      </c>
    </row>
    <row r="5156" spans="1:14" x14ac:dyDescent="0.2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s="32">
        <f t="shared" si="240"/>
        <v>8899805.4474708159</v>
      </c>
      <c r="J5156" t="str">
        <f>IF(K5156="natural gas",VLOOKUP(D5156,'Cross-Page Data'!$I$4:$J$13,2,FALSE),IF(K5156="solar",VLOOKUP('Form 923'!D5156,'Cross-Page Data'!$I$14:$J$117,2,FALSE),K5156))</f>
        <v>hydro</v>
      </c>
      <c r="K5156" t="str">
        <f>VLOOKUP(E5156,'Cross-Page Data'!$D$4:$F$48,3,FALSE)</f>
        <v>hydro</v>
      </c>
      <c r="L5156" t="b">
        <f>IF(AND($P$6=FALSE,OR(C5156="Commercial NAICS Cogen",C5156="Industrial NAICS Cogen",C5156="NAICS-22 Cogen")),FALSE,IF(AND($P$7=FALSE,OR(C5156="Commercial NAICS Cogen",C5156="Commercial NAICS Non-Cogen",C5156="industrial NAICS Cogen", C5156="industrial NAICS non-cogen")),FALSE,TRUE))</f>
        <v>1</v>
      </c>
      <c r="M5156">
        <f t="shared" si="241"/>
        <v>0.92711171662125336</v>
      </c>
      <c r="N5156">
        <f t="shared" si="242"/>
        <v>1</v>
      </c>
    </row>
    <row r="5157" spans="1:14" x14ac:dyDescent="0.2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s="32">
        <f t="shared" si="240"/>
        <v>8901618.0026036818</v>
      </c>
      <c r="J5157" t="str">
        <f>IF(K5157="natural gas",VLOOKUP(D5157,'Cross-Page Data'!$I$4:$J$13,2,FALSE),IF(K5157="solar",VLOOKUP('Form 923'!D5157,'Cross-Page Data'!$I$14:$J$117,2,FALSE),K5157))</f>
        <v>hydro</v>
      </c>
      <c r="K5157" t="str">
        <f>VLOOKUP(E5157,'Cross-Page Data'!$D$4:$F$48,3,FALSE)</f>
        <v>hydro</v>
      </c>
      <c r="L5157" t="b">
        <f>IF(AND($P$6=FALSE,OR(C5157="Commercial NAICS Cogen",C5157="Industrial NAICS Cogen",C5157="NAICS-22 Cogen")),FALSE,IF(AND($P$7=FALSE,OR(C5157="Commercial NAICS Cogen",C5157="Commercial NAICS Non-Cogen",C5157="industrial NAICS Cogen", C5157="industrial NAICS non-cogen")),FALSE,TRUE))</f>
        <v>1</v>
      </c>
      <c r="M5157">
        <f t="shared" si="241"/>
        <v>0.91008174386920981</v>
      </c>
      <c r="N5157">
        <f t="shared" si="242"/>
        <v>1</v>
      </c>
    </row>
    <row r="5158" spans="1:14" x14ac:dyDescent="0.2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s="32">
        <f t="shared" si="240"/>
        <v>5908897.8640129901</v>
      </c>
      <c r="J5158" t="str">
        <f>IF(K5158="natural gas",VLOOKUP(D5158,'Cross-Page Data'!$I$4:$J$13,2,FALSE),IF(K5158="solar",VLOOKUP('Form 923'!D5158,'Cross-Page Data'!$I$14:$J$117,2,FALSE),K5158))</f>
        <v>natural gas nonpeaker</v>
      </c>
      <c r="K5158" t="str">
        <f>VLOOKUP(E5158,'Cross-Page Data'!$D$4:$F$48,3,FALSE)</f>
        <v>natural gas</v>
      </c>
      <c r="L5158" t="b">
        <f>IF(AND($P$6=FALSE,OR(C5158="Commercial NAICS Cogen",C5158="Industrial NAICS Cogen",C5158="NAICS-22 Cogen")),FALSE,IF(AND($P$7=FALSE,OR(C5158="Commercial NAICS Cogen",C5158="Commercial NAICS Non-Cogen",C5158="industrial NAICS Cogen", C5158="industrial NAICS non-cogen")),FALSE,TRUE))</f>
        <v>0</v>
      </c>
      <c r="M5158">
        <f t="shared" si="241"/>
        <v>0.48837209302325579</v>
      </c>
      <c r="N5158">
        <f t="shared" si="242"/>
        <v>1</v>
      </c>
    </row>
    <row r="5159" spans="1:14" x14ac:dyDescent="0.2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s="32">
        <f t="shared" si="240"/>
        <v>8421953.4620553087</v>
      </c>
      <c r="J5159" t="str">
        <f>IF(K5159="natural gas",VLOOKUP(D5159,'Cross-Page Data'!$I$4:$J$13,2,FALSE),IF(K5159="solar",VLOOKUP('Form 923'!D5159,'Cross-Page Data'!$I$14:$J$117,2,FALSE),K5159))</f>
        <v>natural gas nonpeaker</v>
      </c>
      <c r="K5159" t="str">
        <f>VLOOKUP(E5159,'Cross-Page Data'!$D$4:$F$48,3,FALSE)</f>
        <v>natural gas</v>
      </c>
      <c r="L5159" t="b">
        <f>IF(AND($P$6=FALSE,OR(C5159="Commercial NAICS Cogen",C5159="Industrial NAICS Cogen",C5159="NAICS-22 Cogen")),FALSE,IF(AND($P$7=FALSE,OR(C5159="Commercial NAICS Cogen",C5159="Commercial NAICS Non-Cogen",C5159="industrial NAICS Cogen", C5159="industrial NAICS non-cogen")),FALSE,TRUE))</f>
        <v>0</v>
      </c>
      <c r="M5159">
        <f t="shared" si="241"/>
        <v>0.39348837209302323</v>
      </c>
      <c r="N5159">
        <f t="shared" si="242"/>
        <v>1</v>
      </c>
    </row>
    <row r="5160" spans="1:14" x14ac:dyDescent="0.2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s="32">
        <f t="shared" si="240"/>
        <v>14687197.582636058</v>
      </c>
      <c r="J5160" t="str">
        <f>IF(K5160="natural gas",VLOOKUP(D5160,'Cross-Page Data'!$I$4:$J$13,2,FALSE),IF(K5160="solar",VLOOKUP('Form 923'!D5160,'Cross-Page Data'!$I$14:$J$117,2,FALSE),K5160))</f>
        <v>natural gas peaker</v>
      </c>
      <c r="K5160" t="str">
        <f>VLOOKUP(E5160,'Cross-Page Data'!$D$4:$F$48,3,FALSE)</f>
        <v>natural gas</v>
      </c>
      <c r="L5160" t="b">
        <f>IF(AND($P$6=FALSE,OR(C5160="Commercial NAICS Cogen",C5160="Industrial NAICS Cogen",C5160="NAICS-22 Cogen")),FALSE,IF(AND($P$7=FALSE,OR(C5160="Commercial NAICS Cogen",C5160="Commercial NAICS Non-Cogen",C5160="industrial NAICS Cogen", C5160="industrial NAICS non-cogen")),FALSE,TRUE))</f>
        <v>1</v>
      </c>
      <c r="M5160">
        <f t="shared" si="241"/>
        <v>0.15209876543209877</v>
      </c>
      <c r="N5160">
        <f t="shared" si="242"/>
        <v>1</v>
      </c>
    </row>
    <row r="5161" spans="1:14" x14ac:dyDescent="0.2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s="32">
        <f t="shared" si="240"/>
        <v>14960690.407253269</v>
      </c>
      <c r="J5161" t="str">
        <f>IF(K5161="natural gas",VLOOKUP(D5161,'Cross-Page Data'!$I$4:$J$13,2,FALSE),IF(K5161="solar",VLOOKUP('Form 923'!D5161,'Cross-Page Data'!$I$14:$J$117,2,FALSE),K5161))</f>
        <v>other</v>
      </c>
      <c r="K5161" t="str">
        <f>VLOOKUP(E5161,'Cross-Page Data'!$D$4:$F$48,3,FALSE)</f>
        <v>other</v>
      </c>
      <c r="L5161" t="b">
        <f>IF(AND($P$6=FALSE,OR(C5161="Commercial NAICS Cogen",C5161="Industrial NAICS Cogen",C5161="NAICS-22 Cogen")),FALSE,IF(AND($P$7=FALSE,OR(C5161="Commercial NAICS Cogen",C5161="Commercial NAICS Non-Cogen",C5161="industrial NAICS Cogen", C5161="industrial NAICS non-cogen")),FALSE,TRUE))</f>
        <v>1</v>
      </c>
      <c r="M5161">
        <f t="shared" si="241"/>
        <v>5.5194805194805192E-2</v>
      </c>
      <c r="N5161">
        <f t="shared" si="242"/>
        <v>1</v>
      </c>
    </row>
    <row r="5162" spans="1:14" x14ac:dyDescent="0.2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s="32">
        <f t="shared" si="240"/>
        <v>14964532.817191906</v>
      </c>
      <c r="J5162" t="str">
        <f>IF(K5162="natural gas",VLOOKUP(D5162,'Cross-Page Data'!$I$4:$J$13,2,FALSE),IF(K5162="solar",VLOOKUP('Form 923'!D5162,'Cross-Page Data'!$I$14:$J$117,2,FALSE),K5162))</f>
        <v>biomass</v>
      </c>
      <c r="K5162" t="str">
        <f>VLOOKUP(E5162,'Cross-Page Data'!$D$4:$F$48,3,FALSE)</f>
        <v>biomass</v>
      </c>
      <c r="L5162" t="b">
        <f>IF(AND($P$6=FALSE,OR(C5162="Commercial NAICS Cogen",C5162="Industrial NAICS Cogen",C5162="NAICS-22 Cogen")),FALSE,IF(AND($P$7=FALSE,OR(C5162="Commercial NAICS Cogen",C5162="Commercial NAICS Non-Cogen",C5162="industrial NAICS Cogen", C5162="industrial NAICS non-cogen")),FALSE,TRUE))</f>
        <v>1</v>
      </c>
      <c r="M5162">
        <f t="shared" si="241"/>
        <v>0.12280701754385964</v>
      </c>
      <c r="N5162">
        <f t="shared" si="242"/>
        <v>1</v>
      </c>
    </row>
    <row r="5163" spans="1:14" ht="26.25" x14ac:dyDescent="0.2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s="32">
        <f t="shared" si="240"/>
        <v>4095950.2395394472</v>
      </c>
      <c r="J5163" t="str">
        <f>IF(K5163="natural gas",VLOOKUP(D5163,'Cross-Page Data'!$I$4:$J$13,2,FALSE),IF(K5163="solar",VLOOKUP('Form 923'!D5163,'Cross-Page Data'!$I$14:$J$117,2,FALSE),K5163))</f>
        <v>heavy or residual fuel oil</v>
      </c>
      <c r="K5163" t="str">
        <f>VLOOKUP(E5163,'Cross-Page Data'!$D$4:$F$48,3,FALSE)</f>
        <v>heavy or residual fuel oil</v>
      </c>
      <c r="L5163" t="b">
        <f>IF(AND($P$6=FALSE,OR(C5163="Commercial NAICS Cogen",C5163="Industrial NAICS Cogen",C5163="NAICS-22 Cogen")),FALSE,IF(AND($P$7=FALSE,OR(C5163="Commercial NAICS Cogen",C5163="Commercial NAICS Non-Cogen",C5163="industrial NAICS Cogen", C5163="industrial NAICS non-cogen")),FALSE,TRUE))</f>
        <v>0</v>
      </c>
      <c r="M5163">
        <f t="shared" si="241"/>
        <v>0.56425702811244982</v>
      </c>
      <c r="N5163">
        <f t="shared" si="242"/>
        <v>1</v>
      </c>
    </row>
    <row r="5164" spans="1:14" ht="26.25" x14ac:dyDescent="0.2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s="32">
        <f t="shared" si="240"/>
        <v>8901991.5286534037</v>
      </c>
      <c r="J5164" t="str">
        <f>IF(K5164="natural gas",VLOOKUP(D5164,'Cross-Page Data'!$I$4:$J$13,2,FALSE),IF(K5164="solar",VLOOKUP('Form 923'!D5164,'Cross-Page Data'!$I$14:$J$117,2,FALSE),K5164))</f>
        <v>hydro</v>
      </c>
      <c r="K5164" t="str">
        <f>VLOOKUP(E5164,'Cross-Page Data'!$D$4:$F$48,3,FALSE)</f>
        <v>hydro</v>
      </c>
      <c r="L5164" t="b">
        <f>IF(AND($P$6=FALSE,OR(C5164="Commercial NAICS Cogen",C5164="Industrial NAICS Cogen",C5164="NAICS-22 Cogen")),FALSE,IF(AND($P$7=FALSE,OR(C5164="Commercial NAICS Cogen",C5164="Commercial NAICS Non-Cogen",C5164="industrial NAICS Cogen", C5164="industrial NAICS non-cogen")),FALSE,TRUE))</f>
        <v>0</v>
      </c>
      <c r="M5164">
        <f t="shared" si="241"/>
        <v>0.63215258855585832</v>
      </c>
      <c r="N5164">
        <f t="shared" si="242"/>
        <v>1</v>
      </c>
    </row>
    <row r="5165" spans="1:14" ht="26.25" x14ac:dyDescent="0.2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s="32">
        <f t="shared" si="240"/>
        <v>8903990.8892850075</v>
      </c>
      <c r="J5165" t="str">
        <f>IF(K5165="natural gas",VLOOKUP(D5165,'Cross-Page Data'!$I$4:$J$13,2,FALSE),IF(K5165="solar",VLOOKUP('Form 923'!D5165,'Cross-Page Data'!$I$14:$J$117,2,FALSE),K5165))</f>
        <v>solar pv</v>
      </c>
      <c r="K5165" t="str">
        <f>VLOOKUP(E5165,'Cross-Page Data'!$D$4:$F$48,3,FALSE)</f>
        <v>solar</v>
      </c>
      <c r="L5165" t="b">
        <f>IF(AND($P$6=FALSE,OR(C5165="Commercial NAICS Cogen",C5165="Industrial NAICS Cogen",C5165="NAICS-22 Cogen")),FALSE,IF(AND($P$7=FALSE,OR(C5165="Commercial NAICS Cogen",C5165="Commercial NAICS Non-Cogen",C5165="industrial NAICS Cogen", C5165="industrial NAICS non-cogen")),FALSE,TRUE))</f>
        <v>0</v>
      </c>
      <c r="M5165">
        <f t="shared" si="241"/>
        <v>1.0722169662567014E-2</v>
      </c>
      <c r="N5165">
        <f t="shared" si="242"/>
        <v>0</v>
      </c>
    </row>
    <row r="5166" spans="1:14" ht="26.25" x14ac:dyDescent="0.2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s="32">
        <f t="shared" si="240"/>
        <v>4138086.1930980943</v>
      </c>
      <c r="J5166" t="str">
        <f>IF(K5166="natural gas",VLOOKUP(D5166,'Cross-Page Data'!$I$4:$J$13,2,FALSE),IF(K5166="solar",VLOOKUP('Form 923'!D5166,'Cross-Page Data'!$I$14:$J$117,2,FALSE),K5166))</f>
        <v>heavy or residual fuel oil</v>
      </c>
      <c r="K5166" t="str">
        <f>VLOOKUP(E5166,'Cross-Page Data'!$D$4:$F$48,3,FALSE)</f>
        <v>heavy or residual fuel oil</v>
      </c>
      <c r="L5166" t="b">
        <f>IF(AND($P$6=FALSE,OR(C5166="Commercial NAICS Cogen",C5166="Industrial NAICS Cogen",C5166="NAICS-22 Cogen")),FALSE,IF(AND($P$7=FALSE,OR(C5166="Commercial NAICS Cogen",C5166="Commercial NAICS Non-Cogen",C5166="industrial NAICS Cogen", C5166="industrial NAICS non-cogen")),FALSE,TRUE))</f>
        <v>0</v>
      </c>
      <c r="M5166">
        <f t="shared" si="241"/>
        <v>0.56305220883534135</v>
      </c>
      <c r="N5166">
        <f t="shared" si="242"/>
        <v>1</v>
      </c>
    </row>
    <row r="5167" spans="1:14" ht="26.25" x14ac:dyDescent="0.2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s="32">
        <f t="shared" si="240"/>
        <v>4138286.0134578543</v>
      </c>
      <c r="J5167" t="str">
        <f>IF(K5167="natural gas",VLOOKUP(D5167,'Cross-Page Data'!$I$4:$J$13,2,FALSE),IF(K5167="solar",VLOOKUP('Form 923'!D5167,'Cross-Page Data'!$I$14:$J$117,2,FALSE),K5167))</f>
        <v>biomass</v>
      </c>
      <c r="K5167" t="str">
        <f>VLOOKUP(E5167,'Cross-Page Data'!$D$4:$F$48,3,FALSE)</f>
        <v>biomass</v>
      </c>
      <c r="L5167" t="b">
        <f>IF(AND($P$6=FALSE,OR(C5167="Commercial NAICS Cogen",C5167="Industrial NAICS Cogen",C5167="NAICS-22 Cogen")),FALSE,IF(AND($P$7=FALSE,OR(C5167="Commercial NAICS Cogen",C5167="Commercial NAICS Non-Cogen",C5167="industrial NAICS Cogen", C5167="industrial NAICS non-cogen")),FALSE,TRUE))</f>
        <v>0</v>
      </c>
      <c r="M5167">
        <f t="shared" si="241"/>
        <v>0.80482456140350878</v>
      </c>
      <c r="N5167">
        <f t="shared" si="242"/>
        <v>1</v>
      </c>
    </row>
    <row r="5168" spans="1:14" ht="26.25" x14ac:dyDescent="0.2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s="32">
        <f t="shared" si="240"/>
        <v>8901361.6966947056</v>
      </c>
      <c r="J5168" t="str">
        <f>IF(K5168="natural gas",VLOOKUP(D5168,'Cross-Page Data'!$I$4:$J$13,2,FALSE),IF(K5168="solar",VLOOKUP('Form 923'!D5168,'Cross-Page Data'!$I$14:$J$117,2,FALSE),K5168))</f>
        <v>wind</v>
      </c>
      <c r="K5168" t="str">
        <f>VLOOKUP(E5168,'Cross-Page Data'!$D$4:$F$48,3,FALSE)</f>
        <v>wind</v>
      </c>
      <c r="L5168" t="b">
        <f>IF(AND($P$6=FALSE,OR(C5168="Commercial NAICS Cogen",C5168="Industrial NAICS Cogen",C5168="NAICS-22 Cogen")),FALSE,IF(AND($P$7=FALSE,OR(C5168="Commercial NAICS Cogen",C5168="Commercial NAICS Non-Cogen",C5168="industrial NAICS Cogen", C5168="industrial NAICS non-cogen")),FALSE,TRUE))</f>
        <v>0</v>
      </c>
      <c r="M5168">
        <f t="shared" si="241"/>
        <v>0.97725284339457563</v>
      </c>
      <c r="N5168">
        <f t="shared" si="242"/>
        <v>0</v>
      </c>
    </row>
    <row r="5169" spans="1:14" x14ac:dyDescent="0.2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s="32">
        <f t="shared" si="240"/>
        <v>8901978.6632625144</v>
      </c>
      <c r="J5169" t="str">
        <f>IF(K5169="natural gas",VLOOKUP(D5169,'Cross-Page Data'!$I$4:$J$13,2,FALSE),IF(K5169="solar",VLOOKUP('Form 923'!D5169,'Cross-Page Data'!$I$14:$J$117,2,FALSE),K5169))</f>
        <v>hydro</v>
      </c>
      <c r="K5169" t="str">
        <f>VLOOKUP(E5169,'Cross-Page Data'!$D$4:$F$48,3,FALSE)</f>
        <v>hydro</v>
      </c>
      <c r="L5169" t="b">
        <f>IF(AND($P$6=FALSE,OR(C5169="Commercial NAICS Cogen",C5169="Industrial NAICS Cogen",C5169="NAICS-22 Cogen")),FALSE,IF(AND($P$7=FALSE,OR(C5169="Commercial NAICS Cogen",C5169="Commercial NAICS Non-Cogen",C5169="industrial NAICS Cogen", C5169="industrial NAICS non-cogen")),FALSE,TRUE))</f>
        <v>1</v>
      </c>
      <c r="M5169">
        <f t="shared" si="241"/>
        <v>0.71662125340599458</v>
      </c>
      <c r="N5169">
        <f t="shared" si="242"/>
        <v>1</v>
      </c>
    </row>
    <row r="5170" spans="1:14" x14ac:dyDescent="0.2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s="32">
        <f t="shared" si="240"/>
        <v>8902162.5026243962</v>
      </c>
      <c r="J5170" t="str">
        <f>IF(K5170="natural gas",VLOOKUP(D5170,'Cross-Page Data'!$I$4:$J$13,2,FALSE),IF(K5170="solar",VLOOKUP('Form 923'!D5170,'Cross-Page Data'!$I$14:$J$117,2,FALSE),K5170))</f>
        <v>hydro</v>
      </c>
      <c r="K5170" t="str">
        <f>VLOOKUP(E5170,'Cross-Page Data'!$D$4:$F$48,3,FALSE)</f>
        <v>hydro</v>
      </c>
      <c r="L5170" t="b">
        <f>IF(AND($P$6=FALSE,OR(C5170="Commercial NAICS Cogen",C5170="Industrial NAICS Cogen",C5170="NAICS-22 Cogen")),FALSE,IF(AND($P$7=FALSE,OR(C5170="Commercial NAICS Cogen",C5170="Commercial NAICS Non-Cogen",C5170="industrial NAICS Cogen", C5170="industrial NAICS non-cogen")),FALSE,TRUE))</f>
        <v>1</v>
      </c>
      <c r="M5170">
        <f t="shared" si="241"/>
        <v>5.858310626702997E-2</v>
      </c>
      <c r="N5170">
        <f t="shared" si="242"/>
        <v>1</v>
      </c>
    </row>
    <row r="5171" spans="1:14" x14ac:dyDescent="0.2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s="32">
        <f t="shared" si="240"/>
        <v>17313937.837270472</v>
      </c>
      <c r="J5171" t="str">
        <f>IF(K5171="natural gas",VLOOKUP(D5171,'Cross-Page Data'!$I$4:$J$13,2,FALSE),IF(K5171="solar",VLOOKUP('Form 923'!D5171,'Cross-Page Data'!$I$14:$J$117,2,FALSE),K5171))</f>
        <v>natural gas peaker</v>
      </c>
      <c r="K5171" t="str">
        <f>VLOOKUP(E5171,'Cross-Page Data'!$D$4:$F$48,3,FALSE)</f>
        <v>natural gas</v>
      </c>
      <c r="L5171" t="b">
        <f>IF(AND($P$6=FALSE,OR(C5171="Commercial NAICS Cogen",C5171="Industrial NAICS Cogen",C5171="NAICS-22 Cogen")),FALSE,IF(AND($P$7=FALSE,OR(C5171="Commercial NAICS Cogen",C5171="Commercial NAICS Non-Cogen",C5171="industrial NAICS Cogen", C5171="industrial NAICS non-cogen")),FALSE,TRUE))</f>
        <v>1</v>
      </c>
      <c r="M5171">
        <f t="shared" si="241"/>
        <v>8.987654320987655E-2</v>
      </c>
      <c r="N5171">
        <f t="shared" si="242"/>
        <v>1</v>
      </c>
    </row>
    <row r="5172" spans="1:14" x14ac:dyDescent="0.2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s="32">
        <f t="shared" si="240"/>
        <v>16979013.787115559</v>
      </c>
      <c r="J5172" t="str">
        <f>IF(K5172="natural gas",VLOOKUP(D5172,'Cross-Page Data'!$I$4:$J$13,2,FALSE),IF(K5172="solar",VLOOKUP('Form 923'!D5172,'Cross-Page Data'!$I$14:$J$117,2,FALSE),K5172))</f>
        <v>biomass</v>
      </c>
      <c r="K5172" t="str">
        <f>VLOOKUP(E5172,'Cross-Page Data'!$D$4:$F$48,3,FALSE)</f>
        <v>biomass</v>
      </c>
      <c r="L5172" t="b">
        <f>IF(AND($P$6=FALSE,OR(C5172="Commercial NAICS Cogen",C5172="Industrial NAICS Cogen",C5172="NAICS-22 Cogen")),FALSE,IF(AND($P$7=FALSE,OR(C5172="Commercial NAICS Cogen",C5172="Commercial NAICS Non-Cogen",C5172="industrial NAICS Cogen", C5172="industrial NAICS non-cogen")),FALSE,TRUE))</f>
        <v>1</v>
      </c>
      <c r="M5172">
        <f t="shared" si="241"/>
        <v>8.0043859649122806E-2</v>
      </c>
      <c r="N5172">
        <f t="shared" si="242"/>
        <v>1</v>
      </c>
    </row>
    <row r="5173" spans="1:14" x14ac:dyDescent="0.2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s="32">
        <f t="shared" si="240"/>
        <v>14023399.382654585</v>
      </c>
      <c r="J5173" t="str">
        <f>IF(K5173="natural gas",VLOOKUP(D5173,'Cross-Page Data'!$I$4:$J$13,2,FALSE),IF(K5173="solar",VLOOKUP('Form 923'!D5173,'Cross-Page Data'!$I$14:$J$117,2,FALSE),K5173))</f>
        <v>biomass</v>
      </c>
      <c r="K5173" t="str">
        <f>VLOOKUP(E5173,'Cross-Page Data'!$D$4:$F$48,3,FALSE)</f>
        <v>biomass</v>
      </c>
      <c r="L5173" t="b">
        <f>IF(AND($P$6=FALSE,OR(C5173="Commercial NAICS Cogen",C5173="Industrial NAICS Cogen",C5173="NAICS-22 Cogen")),FALSE,IF(AND($P$7=FALSE,OR(C5173="Commercial NAICS Cogen",C5173="Commercial NAICS Non-Cogen",C5173="industrial NAICS Cogen", C5173="industrial NAICS non-cogen")),FALSE,TRUE))</f>
        <v>1</v>
      </c>
      <c r="M5173">
        <f t="shared" si="241"/>
        <v>0.14802631578947367</v>
      </c>
      <c r="N5173">
        <f t="shared" si="242"/>
        <v>1</v>
      </c>
    </row>
    <row r="5174" spans="1:14" x14ac:dyDescent="0.2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s="32">
        <f t="shared" si="240"/>
        <v>13933324.383586165</v>
      </c>
      <c r="J5174" t="str">
        <f>IF(K5174="natural gas",VLOOKUP(D5174,'Cross-Page Data'!$I$4:$J$13,2,FALSE),IF(K5174="solar",VLOOKUP('Form 923'!D5174,'Cross-Page Data'!$I$14:$J$117,2,FALSE),K5174))</f>
        <v>biomass</v>
      </c>
      <c r="K5174" t="str">
        <f>VLOOKUP(E5174,'Cross-Page Data'!$D$4:$F$48,3,FALSE)</f>
        <v>biomass</v>
      </c>
      <c r="L5174" t="b">
        <f>IF(AND($P$6=FALSE,OR(C5174="Commercial NAICS Cogen",C5174="Industrial NAICS Cogen",C5174="NAICS-22 Cogen")),FALSE,IF(AND($P$7=FALSE,OR(C5174="Commercial NAICS Cogen",C5174="Commercial NAICS Non-Cogen",C5174="industrial NAICS Cogen", C5174="industrial NAICS non-cogen")),FALSE,TRUE))</f>
        <v>1</v>
      </c>
      <c r="M5174">
        <f t="shared" si="241"/>
        <v>0.15350877192982457</v>
      </c>
      <c r="N5174">
        <f t="shared" si="242"/>
        <v>1</v>
      </c>
    </row>
    <row r="5175" spans="1:14" x14ac:dyDescent="0.2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s="32" t="str">
        <f t="shared" si="240"/>
        <v/>
      </c>
      <c r="J5175" t="str">
        <f>IF(K5175="natural gas",VLOOKUP(D5175,'Cross-Page Data'!$I$4:$J$13,2,FALSE),IF(K5175="solar",VLOOKUP('Form 923'!D5175,'Cross-Page Data'!$I$14:$J$117,2,FALSE),K5175))</f>
        <v>natural gas peaker</v>
      </c>
      <c r="K5175" t="str">
        <f>VLOOKUP(E5175,'Cross-Page Data'!$D$4:$F$48,3,FALSE)</f>
        <v>natural gas</v>
      </c>
      <c r="L5175" t="b">
        <f>IF(AND($P$6=FALSE,OR(C5175="Commercial NAICS Cogen",C5175="Industrial NAICS Cogen",C5175="NAICS-22 Cogen")),FALSE,IF(AND($P$7=FALSE,OR(C5175="Commercial NAICS Cogen",C5175="Commercial NAICS Non-Cogen",C5175="industrial NAICS Cogen", C5175="industrial NAICS non-cogen")),FALSE,TRUE))</f>
        <v>1</v>
      </c>
      <c r="M5175">
        <f t="shared" si="241"/>
        <v>4.9382716049382717E-4</v>
      </c>
      <c r="N5175">
        <f t="shared" si="242"/>
        <v>0</v>
      </c>
    </row>
    <row r="5176" spans="1:14" x14ac:dyDescent="0.2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s="32" t="str">
        <f t="shared" si="240"/>
        <v/>
      </c>
      <c r="J5176" t="str">
        <f>IF(K5176="natural gas",VLOOKUP(D5176,'Cross-Page Data'!$I$4:$J$13,2,FALSE),IF(K5176="solar",VLOOKUP('Form 923'!D5176,'Cross-Page Data'!$I$14:$J$117,2,FALSE),K5176))</f>
        <v>biomass</v>
      </c>
      <c r="K5176" t="str">
        <f>VLOOKUP(E5176,'Cross-Page Data'!$D$4:$F$48,3,FALSE)</f>
        <v>biomass</v>
      </c>
      <c r="L5176" t="b">
        <f>IF(AND($P$6=FALSE,OR(C5176="Commercial NAICS Cogen",C5176="Industrial NAICS Cogen",C5176="NAICS-22 Cogen")),FALSE,IF(AND($P$7=FALSE,OR(C5176="Commercial NAICS Cogen",C5176="Commercial NAICS Non-Cogen",C5176="industrial NAICS Cogen", C5176="industrial NAICS non-cogen")),FALSE,TRUE))</f>
        <v>1</v>
      </c>
      <c r="M5176">
        <f t="shared" si="241"/>
        <v>1.0964912280701754E-3</v>
      </c>
      <c r="N5176">
        <f t="shared" si="242"/>
        <v>0</v>
      </c>
    </row>
    <row r="5177" spans="1:14" x14ac:dyDescent="0.2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s="32">
        <f t="shared" si="240"/>
        <v>8902059.8523124754</v>
      </c>
      <c r="J5177" t="str">
        <f>IF(K5177="natural gas",VLOOKUP(D5177,'Cross-Page Data'!$I$4:$J$13,2,FALSE),IF(K5177="solar",VLOOKUP('Form 923'!D5177,'Cross-Page Data'!$I$14:$J$117,2,FALSE),K5177))</f>
        <v>hydro</v>
      </c>
      <c r="K5177" t="str">
        <f>VLOOKUP(E5177,'Cross-Page Data'!$D$4:$F$48,3,FALSE)</f>
        <v>hydro</v>
      </c>
      <c r="L5177" t="b">
        <f>IF(AND($P$6=FALSE,OR(C5177="Commercial NAICS Cogen",C5177="Industrial NAICS Cogen",C5177="NAICS-22 Cogen")),FALSE,IF(AND($P$7=FALSE,OR(C5177="Commercial NAICS Cogen",C5177="Commercial NAICS Non-Cogen",C5177="industrial NAICS Cogen", C5177="industrial NAICS non-cogen")),FALSE,TRUE))</f>
        <v>1</v>
      </c>
      <c r="M5177">
        <f t="shared" si="241"/>
        <v>0.13896457765667575</v>
      </c>
      <c r="N5177">
        <f t="shared" si="242"/>
        <v>1</v>
      </c>
    </row>
    <row r="5178" spans="1:14" x14ac:dyDescent="0.2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s="32">
        <f t="shared" si="240"/>
        <v>10378945.135532357</v>
      </c>
      <c r="J5178" t="str">
        <f>IF(K5178="natural gas",VLOOKUP(D5178,'Cross-Page Data'!$I$4:$J$13,2,FALSE),IF(K5178="solar",VLOOKUP('Form 923'!D5178,'Cross-Page Data'!$I$14:$J$117,2,FALSE),K5178))</f>
        <v>heavy or residual fuel oil</v>
      </c>
      <c r="K5178" t="str">
        <f>VLOOKUP(E5178,'Cross-Page Data'!$D$4:$F$48,3,FALSE)</f>
        <v>heavy or residual fuel oil</v>
      </c>
      <c r="L5178" t="b">
        <f>IF(AND($P$6=FALSE,OR(C5178="Commercial NAICS Cogen",C5178="Industrial NAICS Cogen",C5178="NAICS-22 Cogen")),FALSE,IF(AND($P$7=FALSE,OR(C5178="Commercial NAICS Cogen",C5178="Commercial NAICS Non-Cogen",C5178="industrial NAICS Cogen", C5178="industrial NAICS non-cogen")),FALSE,TRUE))</f>
        <v>0</v>
      </c>
      <c r="M5178">
        <f t="shared" si="241"/>
        <v>0.363855421686747</v>
      </c>
      <c r="N5178">
        <f t="shared" si="242"/>
        <v>1</v>
      </c>
    </row>
    <row r="5179" spans="1:14" x14ac:dyDescent="0.2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s="32">
        <f t="shared" si="240"/>
        <v>10556098.332927359</v>
      </c>
      <c r="J5179" t="str">
        <f>IF(K5179="natural gas",VLOOKUP(D5179,'Cross-Page Data'!$I$4:$J$13,2,FALSE),IF(K5179="solar",VLOOKUP('Form 923'!D5179,'Cross-Page Data'!$I$14:$J$117,2,FALSE),K5179))</f>
        <v>natural gas peaker</v>
      </c>
      <c r="K5179" t="str">
        <f>VLOOKUP(E5179,'Cross-Page Data'!$D$4:$F$48,3,FALSE)</f>
        <v>natural gas</v>
      </c>
      <c r="L5179" t="b">
        <f>IF(AND($P$6=FALSE,OR(C5179="Commercial NAICS Cogen",C5179="Industrial NAICS Cogen",C5179="NAICS-22 Cogen")),FALSE,IF(AND($P$7=FALSE,OR(C5179="Commercial NAICS Cogen",C5179="Commercial NAICS Non-Cogen",C5179="industrial NAICS Cogen", C5179="industrial NAICS non-cogen")),FALSE,TRUE))</f>
        <v>0</v>
      </c>
      <c r="M5179">
        <f t="shared" si="241"/>
        <v>0.45086419753086421</v>
      </c>
      <c r="N5179">
        <f t="shared" si="242"/>
        <v>1</v>
      </c>
    </row>
    <row r="5180" spans="1:14" x14ac:dyDescent="0.2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s="32">
        <f t="shared" si="240"/>
        <v>10398404.176616751</v>
      </c>
      <c r="J5180" t="str">
        <f>IF(K5180="natural gas",VLOOKUP(D5180,'Cross-Page Data'!$I$4:$J$13,2,FALSE),IF(K5180="solar",VLOOKUP('Form 923'!D5180,'Cross-Page Data'!$I$14:$J$117,2,FALSE),K5180))</f>
        <v>hard coal</v>
      </c>
      <c r="K5180" t="str">
        <f>VLOOKUP(E5180,'Cross-Page Data'!$D$4:$F$48,3,FALSE)</f>
        <v>hard coal</v>
      </c>
      <c r="L5180" t="b">
        <f>IF(AND($P$6=FALSE,OR(C5180="Commercial NAICS Cogen",C5180="Industrial NAICS Cogen",C5180="NAICS-22 Cogen")),FALSE,IF(AND($P$7=FALSE,OR(C5180="Commercial NAICS Cogen",C5180="Commercial NAICS Non-Cogen",C5180="industrial NAICS Cogen", C5180="industrial NAICS non-cogen")),FALSE,TRUE))</f>
        <v>0</v>
      </c>
      <c r="M5180">
        <f t="shared" si="241"/>
        <v>0.33741496598639453</v>
      </c>
      <c r="N5180">
        <f t="shared" si="242"/>
        <v>1</v>
      </c>
    </row>
    <row r="5181" spans="1:14" ht="26.25" x14ac:dyDescent="0.2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s="32">
        <f t="shared" si="240"/>
        <v>8902237.9269729089</v>
      </c>
      <c r="J5181" t="str">
        <f>IF(K5181="natural gas",VLOOKUP(D5181,'Cross-Page Data'!$I$4:$J$13,2,FALSE),IF(K5181="solar",VLOOKUP('Form 923'!D5181,'Cross-Page Data'!$I$14:$J$117,2,FALSE),K5181))</f>
        <v>hydro</v>
      </c>
      <c r="K5181" t="str">
        <f>VLOOKUP(E5181,'Cross-Page Data'!$D$4:$F$48,3,FALSE)</f>
        <v>hydro</v>
      </c>
      <c r="L5181" t="b">
        <f>IF(AND($P$6=FALSE,OR(C5181="Commercial NAICS Cogen",C5181="Industrial NAICS Cogen",C5181="NAICS-22 Cogen")),FALSE,IF(AND($P$7=FALSE,OR(C5181="Commercial NAICS Cogen",C5181="Commercial NAICS Non-Cogen",C5181="industrial NAICS Cogen", C5181="industrial NAICS non-cogen")),FALSE,TRUE))</f>
        <v>0</v>
      </c>
      <c r="M5181">
        <f t="shared" si="241"/>
        <v>3.7465940054495911E-2</v>
      </c>
      <c r="N5181">
        <f t="shared" si="242"/>
        <v>0</v>
      </c>
    </row>
    <row r="5182" spans="1:14" x14ac:dyDescent="0.2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s="32">
        <f t="shared" si="240"/>
        <v>4801422.0707106637</v>
      </c>
      <c r="J5182" t="str">
        <f>IF(K5182="natural gas",VLOOKUP(D5182,'Cross-Page Data'!$I$4:$J$13,2,FALSE),IF(K5182="solar",VLOOKUP('Form 923'!D5182,'Cross-Page Data'!$I$14:$J$117,2,FALSE),K5182))</f>
        <v>natural gas peaker</v>
      </c>
      <c r="K5182" t="str">
        <f>VLOOKUP(E5182,'Cross-Page Data'!$D$4:$F$48,3,FALSE)</f>
        <v>natural gas</v>
      </c>
      <c r="L5182" t="b">
        <f>IF(AND($P$6=FALSE,OR(C5182="Commercial NAICS Cogen",C5182="Industrial NAICS Cogen",C5182="NAICS-22 Cogen")),FALSE,IF(AND($P$7=FALSE,OR(C5182="Commercial NAICS Cogen",C5182="Commercial NAICS Non-Cogen",C5182="industrial NAICS Cogen", C5182="industrial NAICS non-cogen")),FALSE,TRUE))</f>
        <v>0</v>
      </c>
      <c r="M5182">
        <f t="shared" si="241"/>
        <v>0.71851851851851856</v>
      </c>
      <c r="N5182">
        <f t="shared" si="242"/>
        <v>1</v>
      </c>
    </row>
    <row r="5183" spans="1:14" x14ac:dyDescent="0.2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s="32" t="str">
        <f t="shared" si="240"/>
        <v/>
      </c>
      <c r="J5183" t="str">
        <f>IF(K5183="natural gas",VLOOKUP(D5183,'Cross-Page Data'!$I$4:$J$13,2,FALSE),IF(K5183="solar",VLOOKUP('Form 923'!D5183,'Cross-Page Data'!$I$14:$J$117,2,FALSE),K5183))</f>
        <v>hard coal</v>
      </c>
      <c r="K5183" t="str">
        <f>VLOOKUP(E5183,'Cross-Page Data'!$D$4:$F$48,3,FALSE)</f>
        <v>hard coal</v>
      </c>
      <c r="L5183" t="b">
        <f>IF(AND($P$6=FALSE,OR(C5183="Commercial NAICS Cogen",C5183="Industrial NAICS Cogen",C5183="NAICS-22 Cogen")),FALSE,IF(AND($P$7=FALSE,OR(C5183="Commercial NAICS Cogen",C5183="Commercial NAICS Non-Cogen",C5183="industrial NAICS Cogen", C5183="industrial NAICS non-cogen")),FALSE,TRUE))</f>
        <v>0</v>
      </c>
      <c r="M5183">
        <f t="shared" si="241"/>
        <v>1.3605442176870747E-3</v>
      </c>
      <c r="N5183">
        <f t="shared" si="242"/>
        <v>0</v>
      </c>
    </row>
    <row r="5184" spans="1:14" x14ac:dyDescent="0.2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s="32">
        <f t="shared" si="240"/>
        <v>6612376.2419370301</v>
      </c>
      <c r="J5184" t="str">
        <f>IF(K5184="natural gas",VLOOKUP(D5184,'Cross-Page Data'!$I$4:$J$13,2,FALSE),IF(K5184="solar",VLOOKUP('Form 923'!D5184,'Cross-Page Data'!$I$14:$J$117,2,FALSE),K5184))</f>
        <v>hard coal</v>
      </c>
      <c r="K5184" t="str">
        <f>VLOOKUP(E5184,'Cross-Page Data'!$D$4:$F$48,3,FALSE)</f>
        <v>hard coal</v>
      </c>
      <c r="L5184" t="b">
        <f>IF(AND($P$6=FALSE,OR(C5184="Commercial NAICS Cogen",C5184="Industrial NAICS Cogen",C5184="NAICS-22 Cogen")),FALSE,IF(AND($P$7=FALSE,OR(C5184="Commercial NAICS Cogen",C5184="Commercial NAICS Non-Cogen",C5184="industrial NAICS Cogen", C5184="industrial NAICS non-cogen")),FALSE,TRUE))</f>
        <v>0</v>
      </c>
      <c r="M5184">
        <f t="shared" si="241"/>
        <v>0.48027210884353744</v>
      </c>
      <c r="N5184">
        <f t="shared" si="242"/>
        <v>1</v>
      </c>
    </row>
    <row r="5185" spans="1:14" x14ac:dyDescent="0.2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s="32">
        <f t="shared" si="240"/>
        <v>6585633.4628344281</v>
      </c>
      <c r="J5185" t="str">
        <f>IF(K5185="natural gas",VLOOKUP(D5185,'Cross-Page Data'!$I$4:$J$13,2,FALSE),IF(K5185="solar",VLOOKUP('Form 923'!D5185,'Cross-Page Data'!$I$14:$J$117,2,FALSE),K5185))</f>
        <v>biomass</v>
      </c>
      <c r="K5185" t="str">
        <f>VLOOKUP(E5185,'Cross-Page Data'!$D$4:$F$48,3,FALSE)</f>
        <v>biomass</v>
      </c>
      <c r="L5185" t="b">
        <f>IF(AND($P$6=FALSE,OR(C5185="Commercial NAICS Cogen",C5185="Industrial NAICS Cogen",C5185="NAICS-22 Cogen")),FALSE,IF(AND($P$7=FALSE,OR(C5185="Commercial NAICS Cogen",C5185="Commercial NAICS Non-Cogen",C5185="industrial NAICS Cogen", C5185="industrial NAICS non-cogen")),FALSE,TRUE))</f>
        <v>0</v>
      </c>
      <c r="M5185">
        <f t="shared" si="241"/>
        <v>0.58991228070175439</v>
      </c>
      <c r="N5185">
        <f t="shared" si="242"/>
        <v>1</v>
      </c>
    </row>
    <row r="5186" spans="1:14" x14ac:dyDescent="0.2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s="32" t="str">
        <f t="shared" si="240"/>
        <v/>
      </c>
      <c r="J5186" t="str">
        <f>IF(K5186="natural gas",VLOOKUP(D5186,'Cross-Page Data'!$I$4:$J$13,2,FALSE),IF(K5186="solar",VLOOKUP('Form 923'!D5186,'Cross-Page Data'!$I$14:$J$117,2,FALSE),K5186))</f>
        <v>petroleum</v>
      </c>
      <c r="K5186" t="str">
        <f>VLOOKUP(E5186,'Cross-Page Data'!$D$4:$F$48,3,FALSE)</f>
        <v>petroleum</v>
      </c>
      <c r="L5186" t="b">
        <f>IF(AND($P$6=FALSE,OR(C5186="Commercial NAICS Cogen",C5186="Industrial NAICS Cogen",C5186="NAICS-22 Cogen")),FALSE,IF(AND($P$7=FALSE,OR(C5186="Commercial NAICS Cogen",C5186="Commercial NAICS Non-Cogen",C5186="industrial NAICS Cogen", C5186="industrial NAICS non-cogen")),FALSE,TRUE))</f>
        <v>0</v>
      </c>
      <c r="M5186">
        <f t="shared" si="241"/>
        <v>8.6956521739130436E-3</v>
      </c>
      <c r="N5186">
        <f t="shared" si="242"/>
        <v>0</v>
      </c>
    </row>
    <row r="5187" spans="1:14" x14ac:dyDescent="0.2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s="32">
        <f t="shared" si="240"/>
        <v>6600597.7731495779</v>
      </c>
      <c r="J5187" t="str">
        <f>IF(K5187="natural gas",VLOOKUP(D5187,'Cross-Page Data'!$I$4:$J$13,2,FALSE),IF(K5187="solar",VLOOKUP('Form 923'!D5187,'Cross-Page Data'!$I$14:$J$117,2,FALSE),K5187))</f>
        <v>hard coal</v>
      </c>
      <c r="K5187" t="str">
        <f>VLOOKUP(E5187,'Cross-Page Data'!$D$4:$F$48,3,FALSE)</f>
        <v>hard coal</v>
      </c>
      <c r="L5187" t="b">
        <f>IF(AND($P$6=FALSE,OR(C5187="Commercial NAICS Cogen",C5187="Industrial NAICS Cogen",C5187="NAICS-22 Cogen")),FALSE,IF(AND($P$7=FALSE,OR(C5187="Commercial NAICS Cogen",C5187="Commercial NAICS Non-Cogen",C5187="industrial NAICS Cogen", C5187="industrial NAICS non-cogen")),FALSE,TRUE))</f>
        <v>0</v>
      </c>
      <c r="M5187">
        <f t="shared" si="241"/>
        <v>0.48163265306122449</v>
      </c>
      <c r="N5187">
        <f t="shared" si="242"/>
        <v>1</v>
      </c>
    </row>
    <row r="5188" spans="1:14" x14ac:dyDescent="0.2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s="32" t="str">
        <f t="shared" si="240"/>
        <v/>
      </c>
      <c r="J5188" t="str">
        <f>IF(K5188="natural gas",VLOOKUP(D5188,'Cross-Page Data'!$I$4:$J$13,2,FALSE),IF(K5188="solar",VLOOKUP('Form 923'!D5188,'Cross-Page Data'!$I$14:$J$117,2,FALSE),K5188))</f>
        <v>other</v>
      </c>
      <c r="K5188" t="str">
        <f>VLOOKUP(E5188,'Cross-Page Data'!$D$4:$F$48,3,FALSE)</f>
        <v>other</v>
      </c>
      <c r="L5188" t="b">
        <f>IF(AND($P$6=FALSE,OR(C5188="Commercial NAICS Cogen",C5188="Industrial NAICS Cogen",C5188="NAICS-22 Cogen")),FALSE,IF(AND($P$7=FALSE,OR(C5188="Commercial NAICS Cogen",C5188="Commercial NAICS Non-Cogen",C5188="industrial NAICS Cogen", C5188="industrial NAICS non-cogen")),FALSE,TRUE))</f>
        <v>0</v>
      </c>
      <c r="M5188">
        <f t="shared" si="241"/>
        <v>1.6233766233766235E-3</v>
      </c>
      <c r="N5188">
        <f t="shared" si="242"/>
        <v>0</v>
      </c>
    </row>
    <row r="5189" spans="1:14" x14ac:dyDescent="0.2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s="32" t="str">
        <f t="shared" si="240"/>
        <v/>
      </c>
      <c r="J5189" t="str">
        <f>IF(K5189="natural gas",VLOOKUP(D5189,'Cross-Page Data'!$I$4:$J$13,2,FALSE),IF(K5189="solar",VLOOKUP('Form 923'!D5189,'Cross-Page Data'!$I$14:$J$117,2,FALSE),K5189))</f>
        <v>biomass</v>
      </c>
      <c r="K5189" t="str">
        <f>VLOOKUP(E5189,'Cross-Page Data'!$D$4:$F$48,3,FALSE)</f>
        <v>biomass</v>
      </c>
      <c r="L5189" t="b">
        <f>IF(AND($P$6=FALSE,OR(C5189="Commercial NAICS Cogen",C5189="Industrial NAICS Cogen",C5189="NAICS-22 Cogen")),FALSE,IF(AND($P$7=FALSE,OR(C5189="Commercial NAICS Cogen",C5189="Commercial NAICS Non-Cogen",C5189="industrial NAICS Cogen", C5189="industrial NAICS non-cogen")),FALSE,TRUE))</f>
        <v>0</v>
      </c>
      <c r="M5189">
        <f t="shared" si="241"/>
        <v>1.0964912280701754E-3</v>
      </c>
      <c r="N5189">
        <f t="shared" si="242"/>
        <v>0</v>
      </c>
    </row>
    <row r="5190" spans="1:14" x14ac:dyDescent="0.2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s="32" t="str">
        <f t="shared" si="240"/>
        <v/>
      </c>
      <c r="J5190" t="str">
        <f>IF(K5190="natural gas",VLOOKUP(D5190,'Cross-Page Data'!$I$4:$J$13,2,FALSE),IF(K5190="solar",VLOOKUP('Form 923'!D5190,'Cross-Page Data'!$I$14:$J$117,2,FALSE),K5190))</f>
        <v>natural gas peaker</v>
      </c>
      <c r="K5190" t="str">
        <f>VLOOKUP(E5190,'Cross-Page Data'!$D$4:$F$48,3,FALSE)</f>
        <v>natural gas</v>
      </c>
      <c r="L5190" t="b">
        <f>IF(AND($P$6=FALSE,OR(C5190="Commercial NAICS Cogen",C5190="Industrial NAICS Cogen",C5190="NAICS-22 Cogen")),FALSE,IF(AND($P$7=FALSE,OR(C5190="Commercial NAICS Cogen",C5190="Commercial NAICS Non-Cogen",C5190="industrial NAICS Cogen", C5190="industrial NAICS non-cogen")),FALSE,TRUE))</f>
        <v>0</v>
      </c>
      <c r="M5190">
        <f t="shared" si="241"/>
        <v>4.9382716049382717E-4</v>
      </c>
      <c r="N5190">
        <f t="shared" si="242"/>
        <v>0</v>
      </c>
    </row>
    <row r="5191" spans="1:14" x14ac:dyDescent="0.2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s="32">
        <f t="shared" ref="I5191:I5254" si="243">IFERROR(F5191/G5191*10^6,"")</f>
        <v>6318238.7396485554</v>
      </c>
      <c r="J5191" t="str">
        <f>IF(K5191="natural gas",VLOOKUP(D5191,'Cross-Page Data'!$I$4:$J$13,2,FALSE),IF(K5191="solar",VLOOKUP('Form 923'!D5191,'Cross-Page Data'!$I$14:$J$117,2,FALSE),K5191))</f>
        <v>hard coal</v>
      </c>
      <c r="K5191" t="str">
        <f>VLOOKUP(E5191,'Cross-Page Data'!$D$4:$F$48,3,FALSE)</f>
        <v>hard coal</v>
      </c>
      <c r="L5191" t="b">
        <f>IF(AND($P$6=FALSE,OR(C5191="Commercial NAICS Cogen",C5191="Industrial NAICS Cogen",C5191="NAICS-22 Cogen")),FALSE,IF(AND($P$7=FALSE,OR(C5191="Commercial NAICS Cogen",C5191="Commercial NAICS Non-Cogen",C5191="industrial NAICS Cogen", C5191="industrial NAICS non-cogen")),FALSE,TRUE))</f>
        <v>0</v>
      </c>
      <c r="M5191">
        <f t="shared" ref="M5191:M5254" si="244">(COUNTIFS($J$6:$J$14148,J5191,$I$6:$I$14148,"&gt;"&amp;I5191)+1)/COUNTIFS($J$6:$J$14148,J5191)</f>
        <v>0.48843537414965987</v>
      </c>
      <c r="N5191">
        <f t="shared" ref="N5191:N5254" si="245">IF(OR(M5191&gt;0.95,M5191&lt;0.05),0,1)</f>
        <v>1</v>
      </c>
    </row>
    <row r="5192" spans="1:14" x14ac:dyDescent="0.2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s="32" t="str">
        <f t="shared" si="243"/>
        <v/>
      </c>
      <c r="J5192" t="str">
        <f>IF(K5192="natural gas",VLOOKUP(D5192,'Cross-Page Data'!$I$4:$J$13,2,FALSE),IF(K5192="solar",VLOOKUP('Form 923'!D5192,'Cross-Page Data'!$I$14:$J$117,2,FALSE),K5192))</f>
        <v>natural gas peaker</v>
      </c>
      <c r="K5192" t="str">
        <f>VLOOKUP(E5192,'Cross-Page Data'!$D$4:$F$48,3,FALSE)</f>
        <v>natural gas</v>
      </c>
      <c r="L5192" t="b">
        <f>IF(AND($P$6=FALSE,OR(C5192="Commercial NAICS Cogen",C5192="Industrial NAICS Cogen",C5192="NAICS-22 Cogen")),FALSE,IF(AND($P$7=FALSE,OR(C5192="Commercial NAICS Cogen",C5192="Commercial NAICS Non-Cogen",C5192="industrial NAICS Cogen", C5192="industrial NAICS non-cogen")),FALSE,TRUE))</f>
        <v>0</v>
      </c>
      <c r="M5192">
        <f t="shared" si="244"/>
        <v>4.9382716049382717E-4</v>
      </c>
      <c r="N5192">
        <f t="shared" si="245"/>
        <v>0</v>
      </c>
    </row>
    <row r="5193" spans="1:14" x14ac:dyDescent="0.2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s="32">
        <f t="shared" si="243"/>
        <v>6313778.7367011383</v>
      </c>
      <c r="J5193" t="str">
        <f>IF(K5193="natural gas",VLOOKUP(D5193,'Cross-Page Data'!$I$4:$J$13,2,FALSE),IF(K5193="solar",VLOOKUP('Form 923'!D5193,'Cross-Page Data'!$I$14:$J$117,2,FALSE),K5193))</f>
        <v>hard coal</v>
      </c>
      <c r="K5193" t="str">
        <f>VLOOKUP(E5193,'Cross-Page Data'!$D$4:$F$48,3,FALSE)</f>
        <v>hard coal</v>
      </c>
      <c r="L5193" t="b">
        <f>IF(AND($P$6=FALSE,OR(C5193="Commercial NAICS Cogen",C5193="Industrial NAICS Cogen",C5193="NAICS-22 Cogen")),FALSE,IF(AND($P$7=FALSE,OR(C5193="Commercial NAICS Cogen",C5193="Commercial NAICS Non-Cogen",C5193="industrial NAICS Cogen", C5193="industrial NAICS non-cogen")),FALSE,TRUE))</f>
        <v>0</v>
      </c>
      <c r="M5193">
        <f t="shared" si="244"/>
        <v>0.48979591836734693</v>
      </c>
      <c r="N5193">
        <f t="shared" si="245"/>
        <v>1</v>
      </c>
    </row>
    <row r="5194" spans="1:14" x14ac:dyDescent="0.2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s="32">
        <f t="shared" si="243"/>
        <v>12032987.012987012</v>
      </c>
      <c r="J5194" t="str">
        <f>IF(K5194="natural gas",VLOOKUP(D5194,'Cross-Page Data'!$I$4:$J$13,2,FALSE),IF(K5194="solar",VLOOKUP('Form 923'!D5194,'Cross-Page Data'!$I$14:$J$117,2,FALSE),K5194))</f>
        <v>hard coal</v>
      </c>
      <c r="K5194" t="str">
        <f>VLOOKUP(E5194,'Cross-Page Data'!$D$4:$F$48,3,FALSE)</f>
        <v>hard coal</v>
      </c>
      <c r="L5194" t="b">
        <f>IF(AND($P$6=FALSE,OR(C5194="Commercial NAICS Cogen",C5194="Industrial NAICS Cogen",C5194="NAICS-22 Cogen")),FALSE,IF(AND($P$7=FALSE,OR(C5194="Commercial NAICS Cogen",C5194="Commercial NAICS Non-Cogen",C5194="industrial NAICS Cogen", C5194="industrial NAICS non-cogen")),FALSE,TRUE))</f>
        <v>0</v>
      </c>
      <c r="M5194">
        <f t="shared" si="244"/>
        <v>0.10612244897959183</v>
      </c>
      <c r="N5194">
        <f t="shared" si="245"/>
        <v>1</v>
      </c>
    </row>
    <row r="5195" spans="1:14" x14ac:dyDescent="0.2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s="32">
        <f t="shared" si="243"/>
        <v>4014118.7980122506</v>
      </c>
      <c r="J5195" t="str">
        <f>IF(K5195="natural gas",VLOOKUP(D5195,'Cross-Page Data'!$I$4:$J$13,2,FALSE),IF(K5195="solar",VLOOKUP('Form 923'!D5195,'Cross-Page Data'!$I$14:$J$117,2,FALSE),K5195))</f>
        <v>natural gas peaker</v>
      </c>
      <c r="K5195" t="str">
        <f>VLOOKUP(E5195,'Cross-Page Data'!$D$4:$F$48,3,FALSE)</f>
        <v>natural gas</v>
      </c>
      <c r="L5195" t="b">
        <f>IF(AND($P$6=FALSE,OR(C5195="Commercial NAICS Cogen",C5195="Industrial NAICS Cogen",C5195="NAICS-22 Cogen")),FALSE,IF(AND($P$7=FALSE,OR(C5195="Commercial NAICS Cogen",C5195="Commercial NAICS Non-Cogen",C5195="industrial NAICS Cogen", C5195="industrial NAICS non-cogen")),FALSE,TRUE))</f>
        <v>0</v>
      </c>
      <c r="M5195">
        <f t="shared" si="244"/>
        <v>0.79407407407407404</v>
      </c>
      <c r="N5195">
        <f t="shared" si="245"/>
        <v>1</v>
      </c>
    </row>
    <row r="5196" spans="1:14" x14ac:dyDescent="0.2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s="32">
        <f t="shared" si="243"/>
        <v>5302996.5161526753</v>
      </c>
      <c r="J5196" t="str">
        <f>IF(K5196="natural gas",VLOOKUP(D5196,'Cross-Page Data'!$I$4:$J$13,2,FALSE),IF(K5196="solar",VLOOKUP('Form 923'!D5196,'Cross-Page Data'!$I$14:$J$117,2,FALSE),K5196))</f>
        <v>hard coal</v>
      </c>
      <c r="K5196" t="str">
        <f>VLOOKUP(E5196,'Cross-Page Data'!$D$4:$F$48,3,FALSE)</f>
        <v>hard coal</v>
      </c>
      <c r="L5196" t="b">
        <f>IF(AND($P$6=FALSE,OR(C5196="Commercial NAICS Cogen",C5196="Industrial NAICS Cogen",C5196="NAICS-22 Cogen")),FALSE,IF(AND($P$7=FALSE,OR(C5196="Commercial NAICS Cogen",C5196="Commercial NAICS Non-Cogen",C5196="industrial NAICS Cogen", C5196="industrial NAICS non-cogen")),FALSE,TRUE))</f>
        <v>0</v>
      </c>
      <c r="M5196">
        <f t="shared" si="244"/>
        <v>0.5156462585034014</v>
      </c>
      <c r="N5196">
        <f t="shared" si="245"/>
        <v>1</v>
      </c>
    </row>
    <row r="5197" spans="1:14" x14ac:dyDescent="0.2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s="32">
        <f t="shared" si="243"/>
        <v>5389627.4674677644</v>
      </c>
      <c r="J5197" t="str">
        <f>IF(K5197="natural gas",VLOOKUP(D5197,'Cross-Page Data'!$I$4:$J$13,2,FALSE),IF(K5197="solar",VLOOKUP('Form 923'!D5197,'Cross-Page Data'!$I$14:$J$117,2,FALSE),K5197))</f>
        <v>natural gas peaker</v>
      </c>
      <c r="K5197" t="str">
        <f>VLOOKUP(E5197,'Cross-Page Data'!$D$4:$F$48,3,FALSE)</f>
        <v>natural gas</v>
      </c>
      <c r="L5197" t="b">
        <f>IF(AND($P$6=FALSE,OR(C5197="Commercial NAICS Cogen",C5197="Industrial NAICS Cogen",C5197="NAICS-22 Cogen")),FALSE,IF(AND($P$7=FALSE,OR(C5197="Commercial NAICS Cogen",C5197="Commercial NAICS Non-Cogen",C5197="industrial NAICS Cogen", C5197="industrial NAICS non-cogen")),FALSE,TRUE))</f>
        <v>0</v>
      </c>
      <c r="M5197">
        <f t="shared" si="244"/>
        <v>0.67012345679012342</v>
      </c>
      <c r="N5197">
        <f t="shared" si="245"/>
        <v>1</v>
      </c>
    </row>
    <row r="5198" spans="1:14" x14ac:dyDescent="0.2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s="32" t="str">
        <f t="shared" si="243"/>
        <v/>
      </c>
      <c r="J5198" t="str">
        <f>IF(K5198="natural gas",VLOOKUP(D5198,'Cross-Page Data'!$I$4:$J$13,2,FALSE),IF(K5198="solar",VLOOKUP('Form 923'!D5198,'Cross-Page Data'!$I$14:$J$117,2,FALSE),K5198))</f>
        <v>biomass</v>
      </c>
      <c r="K5198" t="str">
        <f>VLOOKUP(E5198,'Cross-Page Data'!$D$4:$F$48,3,FALSE)</f>
        <v>biomass</v>
      </c>
      <c r="L5198" t="b">
        <f>IF(AND($P$6=FALSE,OR(C5198="Commercial NAICS Cogen",C5198="Industrial NAICS Cogen",C5198="NAICS-22 Cogen")),FALSE,IF(AND($P$7=FALSE,OR(C5198="Commercial NAICS Cogen",C5198="Commercial NAICS Non-Cogen",C5198="industrial NAICS Cogen", C5198="industrial NAICS non-cogen")),FALSE,TRUE))</f>
        <v>0</v>
      </c>
      <c r="M5198">
        <f t="shared" si="244"/>
        <v>1.0964912280701754E-3</v>
      </c>
      <c r="N5198">
        <f t="shared" si="245"/>
        <v>0</v>
      </c>
    </row>
    <row r="5199" spans="1:14" x14ac:dyDescent="0.2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s="32">
        <f t="shared" si="243"/>
        <v>5281974.1853776192</v>
      </c>
      <c r="J5199" t="str">
        <f>IF(K5199="natural gas",VLOOKUP(D5199,'Cross-Page Data'!$I$4:$J$13,2,FALSE),IF(K5199="solar",VLOOKUP('Form 923'!D5199,'Cross-Page Data'!$I$14:$J$117,2,FALSE),K5199))</f>
        <v>hard coal</v>
      </c>
      <c r="K5199" t="str">
        <f>VLOOKUP(E5199,'Cross-Page Data'!$D$4:$F$48,3,FALSE)</f>
        <v>hard coal</v>
      </c>
      <c r="L5199" t="b">
        <f>IF(AND($P$6=FALSE,OR(C5199="Commercial NAICS Cogen",C5199="Industrial NAICS Cogen",C5199="NAICS-22 Cogen")),FALSE,IF(AND($P$7=FALSE,OR(C5199="Commercial NAICS Cogen",C5199="Commercial NAICS Non-Cogen",C5199="industrial NAICS Cogen", C5199="industrial NAICS non-cogen")),FALSE,TRUE))</f>
        <v>0</v>
      </c>
      <c r="M5199">
        <f t="shared" si="244"/>
        <v>0.51836734693877551</v>
      </c>
      <c r="N5199">
        <f t="shared" si="245"/>
        <v>1</v>
      </c>
    </row>
    <row r="5200" spans="1:14" x14ac:dyDescent="0.2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s="32">
        <f t="shared" si="243"/>
        <v>5658162.1664609239</v>
      </c>
      <c r="J5200" t="str">
        <f>IF(K5200="natural gas",VLOOKUP(D5200,'Cross-Page Data'!$I$4:$J$13,2,FALSE),IF(K5200="solar",VLOOKUP('Form 923'!D5200,'Cross-Page Data'!$I$14:$J$117,2,FALSE),K5200))</f>
        <v>hard coal</v>
      </c>
      <c r="K5200" t="str">
        <f>VLOOKUP(E5200,'Cross-Page Data'!$D$4:$F$48,3,FALSE)</f>
        <v>hard coal</v>
      </c>
      <c r="L5200" t="b">
        <f>IF(AND($P$6=FALSE,OR(C5200="Commercial NAICS Cogen",C5200="Industrial NAICS Cogen",C5200="NAICS-22 Cogen")),FALSE,IF(AND($P$7=FALSE,OR(C5200="Commercial NAICS Cogen",C5200="Commercial NAICS Non-Cogen",C5200="industrial NAICS Cogen", C5200="industrial NAICS non-cogen")),FALSE,TRUE))</f>
        <v>0</v>
      </c>
      <c r="M5200">
        <f t="shared" si="244"/>
        <v>0.50068027210884358</v>
      </c>
      <c r="N5200">
        <f t="shared" si="245"/>
        <v>1</v>
      </c>
    </row>
    <row r="5201" spans="1:14" x14ac:dyDescent="0.2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s="32">
        <f t="shared" si="243"/>
        <v>5691091.0531125059</v>
      </c>
      <c r="J5201" t="str">
        <f>IF(K5201="natural gas",VLOOKUP(D5201,'Cross-Page Data'!$I$4:$J$13,2,FALSE),IF(K5201="solar",VLOOKUP('Form 923'!D5201,'Cross-Page Data'!$I$14:$J$117,2,FALSE),K5201))</f>
        <v>natural gas peaker</v>
      </c>
      <c r="K5201" t="str">
        <f>VLOOKUP(E5201,'Cross-Page Data'!$D$4:$F$48,3,FALSE)</f>
        <v>natural gas</v>
      </c>
      <c r="L5201" t="b">
        <f>IF(AND($P$6=FALSE,OR(C5201="Commercial NAICS Cogen",C5201="Industrial NAICS Cogen",C5201="NAICS-22 Cogen")),FALSE,IF(AND($P$7=FALSE,OR(C5201="Commercial NAICS Cogen",C5201="Commercial NAICS Non-Cogen",C5201="industrial NAICS Cogen", C5201="industrial NAICS non-cogen")),FALSE,TRUE))</f>
        <v>0</v>
      </c>
      <c r="M5201">
        <f t="shared" si="244"/>
        <v>0.64938271604938269</v>
      </c>
      <c r="N5201">
        <f t="shared" si="245"/>
        <v>1</v>
      </c>
    </row>
    <row r="5202" spans="1:14" x14ac:dyDescent="0.2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s="32">
        <f t="shared" si="243"/>
        <v>5683466.9150631875</v>
      </c>
      <c r="J5202" t="str">
        <f>IF(K5202="natural gas",VLOOKUP(D5202,'Cross-Page Data'!$I$4:$J$13,2,FALSE),IF(K5202="solar",VLOOKUP('Form 923'!D5202,'Cross-Page Data'!$I$14:$J$117,2,FALSE),K5202))</f>
        <v>hard coal</v>
      </c>
      <c r="K5202" t="str">
        <f>VLOOKUP(E5202,'Cross-Page Data'!$D$4:$F$48,3,FALSE)</f>
        <v>hard coal</v>
      </c>
      <c r="L5202" t="b">
        <f>IF(AND($P$6=FALSE,OR(C5202="Commercial NAICS Cogen",C5202="Industrial NAICS Cogen",C5202="NAICS-22 Cogen")),FALSE,IF(AND($P$7=FALSE,OR(C5202="Commercial NAICS Cogen",C5202="Commercial NAICS Non-Cogen",C5202="industrial NAICS Cogen", C5202="industrial NAICS non-cogen")),FALSE,TRUE))</f>
        <v>0</v>
      </c>
      <c r="M5202">
        <f t="shared" si="244"/>
        <v>0.49931972789115647</v>
      </c>
      <c r="N5202">
        <f t="shared" si="245"/>
        <v>1</v>
      </c>
    </row>
    <row r="5203" spans="1:14" x14ac:dyDescent="0.2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s="32">
        <f t="shared" si="243"/>
        <v>5666748.7756404392</v>
      </c>
      <c r="J5203" t="str">
        <f>IF(K5203="natural gas",VLOOKUP(D5203,'Cross-Page Data'!$I$4:$J$13,2,FALSE),IF(K5203="solar",VLOOKUP('Form 923'!D5203,'Cross-Page Data'!$I$14:$J$117,2,FALSE),K5203))</f>
        <v>other</v>
      </c>
      <c r="K5203" t="str">
        <f>VLOOKUP(E5203,'Cross-Page Data'!$D$4:$F$48,3,FALSE)</f>
        <v>other</v>
      </c>
      <c r="L5203" t="b">
        <f>IF(AND($P$6=FALSE,OR(C5203="Commercial NAICS Cogen",C5203="Industrial NAICS Cogen",C5203="NAICS-22 Cogen")),FALSE,IF(AND($P$7=FALSE,OR(C5203="Commercial NAICS Cogen",C5203="Commercial NAICS Non-Cogen",C5203="industrial NAICS Cogen", C5203="industrial NAICS non-cogen")),FALSE,TRUE))</f>
        <v>0</v>
      </c>
      <c r="M5203">
        <f t="shared" si="244"/>
        <v>0.3685064935064935</v>
      </c>
      <c r="N5203">
        <f t="shared" si="245"/>
        <v>1</v>
      </c>
    </row>
    <row r="5204" spans="1:14" x14ac:dyDescent="0.2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s="32" t="str">
        <f t="shared" si="243"/>
        <v/>
      </c>
      <c r="J5204" t="str">
        <f>IF(K5204="natural gas",VLOOKUP(D5204,'Cross-Page Data'!$I$4:$J$13,2,FALSE),IF(K5204="solar",VLOOKUP('Form 923'!D5204,'Cross-Page Data'!$I$14:$J$117,2,FALSE),K5204))</f>
        <v>biomass</v>
      </c>
      <c r="K5204" t="str">
        <f>VLOOKUP(E5204,'Cross-Page Data'!$D$4:$F$48,3,FALSE)</f>
        <v>biomass</v>
      </c>
      <c r="L5204" t="b">
        <f>IF(AND($P$6=FALSE,OR(C5204="Commercial NAICS Cogen",C5204="Industrial NAICS Cogen",C5204="NAICS-22 Cogen")),FALSE,IF(AND($P$7=FALSE,OR(C5204="Commercial NAICS Cogen",C5204="Commercial NAICS Non-Cogen",C5204="industrial NAICS Cogen", C5204="industrial NAICS non-cogen")),FALSE,TRUE))</f>
        <v>0</v>
      </c>
      <c r="M5204">
        <f t="shared" si="244"/>
        <v>1.0964912280701754E-3</v>
      </c>
      <c r="N5204">
        <f t="shared" si="245"/>
        <v>0</v>
      </c>
    </row>
    <row r="5205" spans="1:14" x14ac:dyDescent="0.2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s="32" t="str">
        <f t="shared" si="243"/>
        <v/>
      </c>
      <c r="J5205" t="str">
        <f>IF(K5205="natural gas",VLOOKUP(D5205,'Cross-Page Data'!$I$4:$J$13,2,FALSE),IF(K5205="solar",VLOOKUP('Form 923'!D5205,'Cross-Page Data'!$I$14:$J$117,2,FALSE),K5205))</f>
        <v>hard coal</v>
      </c>
      <c r="K5205" t="str">
        <f>VLOOKUP(E5205,'Cross-Page Data'!$D$4:$F$48,3,FALSE)</f>
        <v>hard coal</v>
      </c>
      <c r="L5205" t="b">
        <f>IF(AND($P$6=FALSE,OR(C5205="Commercial NAICS Cogen",C5205="Industrial NAICS Cogen",C5205="NAICS-22 Cogen")),FALSE,IF(AND($P$7=FALSE,OR(C5205="Commercial NAICS Cogen",C5205="Commercial NAICS Non-Cogen",C5205="industrial NAICS Cogen", C5205="industrial NAICS non-cogen")),FALSE,TRUE))</f>
        <v>0</v>
      </c>
      <c r="M5205">
        <f t="shared" si="244"/>
        <v>1.3605442176870747E-3</v>
      </c>
      <c r="N5205">
        <f t="shared" si="245"/>
        <v>0</v>
      </c>
    </row>
    <row r="5206" spans="1:14" x14ac:dyDescent="0.2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s="32">
        <f t="shared" si="243"/>
        <v>4014124.6985218613</v>
      </c>
      <c r="J5206" t="str">
        <f>IF(K5206="natural gas",VLOOKUP(D5206,'Cross-Page Data'!$I$4:$J$13,2,FALSE),IF(K5206="solar",VLOOKUP('Form 923'!D5206,'Cross-Page Data'!$I$14:$J$117,2,FALSE),K5206))</f>
        <v>natural gas peaker</v>
      </c>
      <c r="K5206" t="str">
        <f>VLOOKUP(E5206,'Cross-Page Data'!$D$4:$F$48,3,FALSE)</f>
        <v>natural gas</v>
      </c>
      <c r="L5206" t="b">
        <f>IF(AND($P$6=FALSE,OR(C5206="Commercial NAICS Cogen",C5206="Industrial NAICS Cogen",C5206="NAICS-22 Cogen")),FALSE,IF(AND($P$7=FALSE,OR(C5206="Commercial NAICS Cogen",C5206="Commercial NAICS Non-Cogen",C5206="industrial NAICS Cogen", C5206="industrial NAICS non-cogen")),FALSE,TRUE))</f>
        <v>0</v>
      </c>
      <c r="M5206">
        <f t="shared" si="244"/>
        <v>0.7935802469135802</v>
      </c>
      <c r="N5206">
        <f t="shared" si="245"/>
        <v>1</v>
      </c>
    </row>
    <row r="5207" spans="1:14" x14ac:dyDescent="0.2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s="32">
        <f t="shared" si="243"/>
        <v>18224702.80171619</v>
      </c>
      <c r="J5207" t="str">
        <f>IF(K5207="natural gas",VLOOKUP(D5207,'Cross-Page Data'!$I$4:$J$13,2,FALSE),IF(K5207="solar",VLOOKUP('Form 923'!D5207,'Cross-Page Data'!$I$14:$J$117,2,FALSE),K5207))</f>
        <v>biomass</v>
      </c>
      <c r="K5207" t="str">
        <f>VLOOKUP(E5207,'Cross-Page Data'!$D$4:$F$48,3,FALSE)</f>
        <v>biomass</v>
      </c>
      <c r="L5207" t="b">
        <f>IF(AND($P$6=FALSE,OR(C5207="Commercial NAICS Cogen",C5207="Industrial NAICS Cogen",C5207="NAICS-22 Cogen")),FALSE,IF(AND($P$7=FALSE,OR(C5207="Commercial NAICS Cogen",C5207="Commercial NAICS Non-Cogen",C5207="industrial NAICS Cogen", C5207="industrial NAICS non-cogen")),FALSE,TRUE))</f>
        <v>1</v>
      </c>
      <c r="M5207">
        <f t="shared" si="244"/>
        <v>5.921052631578947E-2</v>
      </c>
      <c r="N5207">
        <f t="shared" si="245"/>
        <v>1</v>
      </c>
    </row>
    <row r="5208" spans="1:14" x14ac:dyDescent="0.2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s="32">
        <f t="shared" si="243"/>
        <v>12359227.096010817</v>
      </c>
      <c r="J5208" t="str">
        <f>IF(K5208="natural gas",VLOOKUP(D5208,'Cross-Page Data'!$I$4:$J$13,2,FALSE),IF(K5208="solar",VLOOKUP('Form 923'!D5208,'Cross-Page Data'!$I$14:$J$117,2,FALSE),K5208))</f>
        <v>heavy or residual fuel oil</v>
      </c>
      <c r="K5208" t="str">
        <f>VLOOKUP(E5208,'Cross-Page Data'!$D$4:$F$48,3,FALSE)</f>
        <v>heavy or residual fuel oil</v>
      </c>
      <c r="L5208" t="b">
        <f>IF(AND($P$6=FALSE,OR(C5208="Commercial NAICS Cogen",C5208="Industrial NAICS Cogen",C5208="NAICS-22 Cogen")),FALSE,IF(AND($P$7=FALSE,OR(C5208="Commercial NAICS Cogen",C5208="Commercial NAICS Non-Cogen",C5208="industrial NAICS Cogen", C5208="industrial NAICS non-cogen")),FALSE,TRUE))</f>
        <v>1</v>
      </c>
      <c r="M5208">
        <f t="shared" si="244"/>
        <v>0.20963855421686747</v>
      </c>
      <c r="N5208">
        <f t="shared" si="245"/>
        <v>1</v>
      </c>
    </row>
    <row r="5209" spans="1:14" x14ac:dyDescent="0.2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s="32">
        <f t="shared" si="243"/>
        <v>12354644.496727711</v>
      </c>
      <c r="J5209" t="str">
        <f>IF(K5209="natural gas",VLOOKUP(D5209,'Cross-Page Data'!$I$4:$J$13,2,FALSE),IF(K5209="solar",VLOOKUP('Form 923'!D5209,'Cross-Page Data'!$I$14:$J$117,2,FALSE),K5209))</f>
        <v>natural gas peaker</v>
      </c>
      <c r="K5209" t="str">
        <f>VLOOKUP(E5209,'Cross-Page Data'!$D$4:$F$48,3,FALSE)</f>
        <v>natural gas</v>
      </c>
      <c r="L5209" t="b">
        <f>IF(AND($P$6=FALSE,OR(C5209="Commercial NAICS Cogen",C5209="Industrial NAICS Cogen",C5209="NAICS-22 Cogen")),FALSE,IF(AND($P$7=FALSE,OR(C5209="Commercial NAICS Cogen",C5209="Commercial NAICS Non-Cogen",C5209="industrial NAICS Cogen", C5209="industrial NAICS non-cogen")),FALSE,TRUE))</f>
        <v>1</v>
      </c>
      <c r="M5209">
        <f t="shared" si="244"/>
        <v>0.25037037037037035</v>
      </c>
      <c r="N5209">
        <f t="shared" si="245"/>
        <v>1</v>
      </c>
    </row>
    <row r="5210" spans="1:14" x14ac:dyDescent="0.2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s="32">
        <f t="shared" si="243"/>
        <v>8901999.3082544878</v>
      </c>
      <c r="J5210" t="str">
        <f>IF(K5210="natural gas",VLOOKUP(D5210,'Cross-Page Data'!$I$4:$J$13,2,FALSE),IF(K5210="solar",VLOOKUP('Form 923'!D5210,'Cross-Page Data'!$I$14:$J$117,2,FALSE),K5210))</f>
        <v>geothermal</v>
      </c>
      <c r="K5210" t="str">
        <f>VLOOKUP(E5210,'Cross-Page Data'!$D$4:$F$48,3,FALSE)</f>
        <v>geothermal</v>
      </c>
      <c r="L5210" t="b">
        <f>IF(AND($P$6=FALSE,OR(C5210="Commercial NAICS Cogen",C5210="Industrial NAICS Cogen",C5210="NAICS-22 Cogen")),FALSE,IF(AND($P$7=FALSE,OR(C5210="Commercial NAICS Cogen",C5210="Commercial NAICS Non-Cogen",C5210="industrial NAICS Cogen", C5210="industrial NAICS non-cogen")),FALSE,TRUE))</f>
        <v>1</v>
      </c>
      <c r="M5210">
        <f t="shared" si="244"/>
        <v>0.51388888888888884</v>
      </c>
      <c r="N5210">
        <f t="shared" si="245"/>
        <v>1</v>
      </c>
    </row>
    <row r="5211" spans="1:14" x14ac:dyDescent="0.2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s="32">
        <f t="shared" si="243"/>
        <v>8902003.4630171284</v>
      </c>
      <c r="J5211" t="str">
        <f>IF(K5211="natural gas",VLOOKUP(D5211,'Cross-Page Data'!$I$4:$J$13,2,FALSE),IF(K5211="solar",VLOOKUP('Form 923'!D5211,'Cross-Page Data'!$I$14:$J$117,2,FALSE),K5211))</f>
        <v>geothermal</v>
      </c>
      <c r="K5211" t="str">
        <f>VLOOKUP(E5211,'Cross-Page Data'!$D$4:$F$48,3,FALSE)</f>
        <v>geothermal</v>
      </c>
      <c r="L5211" t="b">
        <f>IF(AND($P$6=FALSE,OR(C5211="Commercial NAICS Cogen",C5211="Industrial NAICS Cogen",C5211="NAICS-22 Cogen")),FALSE,IF(AND($P$7=FALSE,OR(C5211="Commercial NAICS Cogen",C5211="Commercial NAICS Non-Cogen",C5211="industrial NAICS Cogen", C5211="industrial NAICS non-cogen")),FALSE,TRUE))</f>
        <v>1</v>
      </c>
      <c r="M5211">
        <f t="shared" si="244"/>
        <v>0.375</v>
      </c>
      <c r="N5211">
        <f t="shared" si="245"/>
        <v>1</v>
      </c>
    </row>
    <row r="5212" spans="1:14" x14ac:dyDescent="0.2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s="32">
        <f t="shared" si="243"/>
        <v>8902000.06450665</v>
      </c>
      <c r="J5212" t="str">
        <f>IF(K5212="natural gas",VLOOKUP(D5212,'Cross-Page Data'!$I$4:$J$13,2,FALSE),IF(K5212="solar",VLOOKUP('Form 923'!D5212,'Cross-Page Data'!$I$14:$J$117,2,FALSE),K5212))</f>
        <v>geothermal</v>
      </c>
      <c r="K5212" t="str">
        <f>VLOOKUP(E5212,'Cross-Page Data'!$D$4:$F$48,3,FALSE)</f>
        <v>geothermal</v>
      </c>
      <c r="L5212" t="b">
        <f>IF(AND($P$6=FALSE,OR(C5212="Commercial NAICS Cogen",C5212="Industrial NAICS Cogen",C5212="NAICS-22 Cogen")),FALSE,IF(AND($P$7=FALSE,OR(C5212="Commercial NAICS Cogen",C5212="Commercial NAICS Non-Cogen",C5212="industrial NAICS Cogen", C5212="industrial NAICS non-cogen")),FALSE,TRUE))</f>
        <v>1</v>
      </c>
      <c r="M5212">
        <f t="shared" si="244"/>
        <v>0.45833333333333331</v>
      </c>
      <c r="N5212">
        <f t="shared" si="245"/>
        <v>1</v>
      </c>
    </row>
    <row r="5213" spans="1:14" x14ac:dyDescent="0.2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s="32">
        <f t="shared" si="243"/>
        <v>8902022.3656027019</v>
      </c>
      <c r="J5213" t="str">
        <f>IF(K5213="natural gas",VLOOKUP(D5213,'Cross-Page Data'!$I$4:$J$13,2,FALSE),IF(K5213="solar",VLOOKUP('Form 923'!D5213,'Cross-Page Data'!$I$14:$J$117,2,FALSE),K5213))</f>
        <v>geothermal</v>
      </c>
      <c r="K5213" t="str">
        <f>VLOOKUP(E5213,'Cross-Page Data'!$D$4:$F$48,3,FALSE)</f>
        <v>geothermal</v>
      </c>
      <c r="L5213" t="b">
        <f>IF(AND($P$6=FALSE,OR(C5213="Commercial NAICS Cogen",C5213="Industrial NAICS Cogen",C5213="NAICS-22 Cogen")),FALSE,IF(AND($P$7=FALSE,OR(C5213="Commercial NAICS Cogen",C5213="Commercial NAICS Non-Cogen",C5213="industrial NAICS Cogen", C5213="industrial NAICS non-cogen")),FALSE,TRUE))</f>
        <v>1</v>
      </c>
      <c r="M5213">
        <f t="shared" si="244"/>
        <v>6.9444444444444448E-2</v>
      </c>
      <c r="N5213">
        <f t="shared" si="245"/>
        <v>1</v>
      </c>
    </row>
    <row r="5214" spans="1:14" x14ac:dyDescent="0.2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s="32">
        <f t="shared" si="243"/>
        <v>8901998.8066825774</v>
      </c>
      <c r="J5214" t="str">
        <f>IF(K5214="natural gas",VLOOKUP(D5214,'Cross-Page Data'!$I$4:$J$13,2,FALSE),IF(K5214="solar",VLOOKUP('Form 923'!D5214,'Cross-Page Data'!$I$14:$J$117,2,FALSE),K5214))</f>
        <v>geothermal</v>
      </c>
      <c r="K5214" t="str">
        <f>VLOOKUP(E5214,'Cross-Page Data'!$D$4:$F$48,3,FALSE)</f>
        <v>geothermal</v>
      </c>
      <c r="L5214" t="b">
        <f>IF(AND($P$6=FALSE,OR(C5214="Commercial NAICS Cogen",C5214="Industrial NAICS Cogen",C5214="NAICS-22 Cogen")),FALSE,IF(AND($P$7=FALSE,OR(C5214="Commercial NAICS Cogen",C5214="Commercial NAICS Non-Cogen",C5214="industrial NAICS Cogen", C5214="industrial NAICS non-cogen")),FALSE,TRUE))</f>
        <v>1</v>
      </c>
      <c r="M5214">
        <f t="shared" si="244"/>
        <v>0.55555555555555558</v>
      </c>
      <c r="N5214">
        <f t="shared" si="245"/>
        <v>1</v>
      </c>
    </row>
    <row r="5215" spans="1:14" x14ac:dyDescent="0.2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s="32">
        <f t="shared" si="243"/>
        <v>8901885.7971778978</v>
      </c>
      <c r="J5215" t="str">
        <f>IF(K5215="natural gas",VLOOKUP(D5215,'Cross-Page Data'!$I$4:$J$13,2,FALSE),IF(K5215="solar",VLOOKUP('Form 923'!D5215,'Cross-Page Data'!$I$14:$J$117,2,FALSE),K5215))</f>
        <v>hydro</v>
      </c>
      <c r="K5215" t="str">
        <f>VLOOKUP(E5215,'Cross-Page Data'!$D$4:$F$48,3,FALSE)</f>
        <v>hydro</v>
      </c>
      <c r="L5215" t="b">
        <f>IF(AND($P$6=FALSE,OR(C5215="Commercial NAICS Cogen",C5215="Industrial NAICS Cogen",C5215="NAICS-22 Cogen")),FALSE,IF(AND($P$7=FALSE,OR(C5215="Commercial NAICS Cogen",C5215="Commercial NAICS Non-Cogen",C5215="industrial NAICS Cogen", C5215="industrial NAICS non-cogen")),FALSE,TRUE))</f>
        <v>1</v>
      </c>
      <c r="M5215">
        <f t="shared" si="244"/>
        <v>0.85013623978201636</v>
      </c>
      <c r="N5215">
        <f t="shared" si="245"/>
        <v>1</v>
      </c>
    </row>
    <row r="5216" spans="1:14" x14ac:dyDescent="0.2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s="32">
        <f t="shared" si="243"/>
        <v>8902023.1581626143</v>
      </c>
      <c r="J5216" t="str">
        <f>IF(K5216="natural gas",VLOOKUP(D5216,'Cross-Page Data'!$I$4:$J$13,2,FALSE),IF(K5216="solar",VLOOKUP('Form 923'!D5216,'Cross-Page Data'!$I$14:$J$117,2,FALSE),K5216))</f>
        <v>hydro</v>
      </c>
      <c r="K5216" t="str">
        <f>VLOOKUP(E5216,'Cross-Page Data'!$D$4:$F$48,3,FALSE)</f>
        <v>hydro</v>
      </c>
      <c r="L5216" t="b">
        <f>IF(AND($P$6=FALSE,OR(C5216="Commercial NAICS Cogen",C5216="Industrial NAICS Cogen",C5216="NAICS-22 Cogen")),FALSE,IF(AND($P$7=FALSE,OR(C5216="Commercial NAICS Cogen",C5216="Commercial NAICS Non-Cogen",C5216="industrial NAICS Cogen", C5216="industrial NAICS non-cogen")),FALSE,TRUE))</f>
        <v>1</v>
      </c>
      <c r="M5216">
        <f t="shared" si="244"/>
        <v>0.21457765667574932</v>
      </c>
      <c r="N5216">
        <f t="shared" si="245"/>
        <v>1</v>
      </c>
    </row>
    <row r="5217" spans="1:14" x14ac:dyDescent="0.2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s="32">
        <f t="shared" si="243"/>
        <v>8901986.2011289988</v>
      </c>
      <c r="J5217" t="str">
        <f>IF(K5217="natural gas",VLOOKUP(D5217,'Cross-Page Data'!$I$4:$J$13,2,FALSE),IF(K5217="solar",VLOOKUP('Form 923'!D5217,'Cross-Page Data'!$I$14:$J$117,2,FALSE),K5217))</f>
        <v>hydro</v>
      </c>
      <c r="K5217" t="str">
        <f>VLOOKUP(E5217,'Cross-Page Data'!$D$4:$F$48,3,FALSE)</f>
        <v>hydro</v>
      </c>
      <c r="L5217" t="b">
        <f>IF(AND($P$6=FALSE,OR(C5217="Commercial NAICS Cogen",C5217="Industrial NAICS Cogen",C5217="NAICS-22 Cogen")),FALSE,IF(AND($P$7=FALSE,OR(C5217="Commercial NAICS Cogen",C5217="Commercial NAICS Non-Cogen",C5217="industrial NAICS Cogen", C5217="industrial NAICS non-cogen")),FALSE,TRUE))</f>
        <v>1</v>
      </c>
      <c r="M5217">
        <f t="shared" si="244"/>
        <v>0.68256130790190739</v>
      </c>
      <c r="N5217">
        <f t="shared" si="245"/>
        <v>1</v>
      </c>
    </row>
    <row r="5218" spans="1:14" ht="26.25" x14ac:dyDescent="0.2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s="32" t="str">
        <f t="shared" si="243"/>
        <v/>
      </c>
      <c r="J5218" t="str">
        <f>IF(K5218="natural gas",VLOOKUP(D5218,'Cross-Page Data'!$I$4:$J$13,2,FALSE),IF(K5218="solar",VLOOKUP('Form 923'!D5218,'Cross-Page Data'!$I$14:$J$117,2,FALSE),K5218))</f>
        <v>heavy or residual fuel oil</v>
      </c>
      <c r="K5218" t="str">
        <f>VLOOKUP(E5218,'Cross-Page Data'!$D$4:$F$48,3,FALSE)</f>
        <v>heavy or residual fuel oil</v>
      </c>
      <c r="L5218" t="b">
        <f>IF(AND($P$6=FALSE,OR(C5218="Commercial NAICS Cogen",C5218="Industrial NAICS Cogen",C5218="NAICS-22 Cogen")),FALSE,IF(AND($P$7=FALSE,OR(C5218="Commercial NAICS Cogen",C5218="Commercial NAICS Non-Cogen",C5218="industrial NAICS Cogen", C5218="industrial NAICS non-cogen")),FALSE,TRUE))</f>
        <v>0</v>
      </c>
      <c r="M5218">
        <f t="shared" si="244"/>
        <v>4.0160642570281126E-4</v>
      </c>
      <c r="N5218">
        <f t="shared" si="245"/>
        <v>0</v>
      </c>
    </row>
    <row r="5219" spans="1:14" ht="26.25" x14ac:dyDescent="0.2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s="32">
        <f t="shared" si="243"/>
        <v>5533028.5535003459</v>
      </c>
      <c r="J5219" t="str">
        <f>IF(K5219="natural gas",VLOOKUP(D5219,'Cross-Page Data'!$I$4:$J$13,2,FALSE),IF(K5219="solar",VLOOKUP('Form 923'!D5219,'Cross-Page Data'!$I$14:$J$117,2,FALSE),K5219))</f>
        <v>natural gas peaker</v>
      </c>
      <c r="K5219" t="str">
        <f>VLOOKUP(E5219,'Cross-Page Data'!$D$4:$F$48,3,FALSE)</f>
        <v>natural gas</v>
      </c>
      <c r="L5219" t="b">
        <f>IF(AND($P$6=FALSE,OR(C5219="Commercial NAICS Cogen",C5219="Industrial NAICS Cogen",C5219="NAICS-22 Cogen")),FALSE,IF(AND($P$7=FALSE,OR(C5219="Commercial NAICS Cogen",C5219="Commercial NAICS Non-Cogen",C5219="industrial NAICS Cogen", C5219="industrial NAICS non-cogen")),FALSE,TRUE))</f>
        <v>0</v>
      </c>
      <c r="M5219">
        <f t="shared" si="244"/>
        <v>0.66222222222222227</v>
      </c>
      <c r="N5219">
        <f t="shared" si="245"/>
        <v>1</v>
      </c>
    </row>
    <row r="5220" spans="1:14" x14ac:dyDescent="0.2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s="32">
        <f t="shared" si="243"/>
        <v>8902119.2528735623</v>
      </c>
      <c r="J5220" t="str">
        <f>IF(K5220="natural gas",VLOOKUP(D5220,'Cross-Page Data'!$I$4:$J$13,2,FALSE),IF(K5220="solar",VLOOKUP('Form 923'!D5220,'Cross-Page Data'!$I$14:$J$117,2,FALSE),K5220))</f>
        <v>hydro</v>
      </c>
      <c r="K5220" t="str">
        <f>VLOOKUP(E5220,'Cross-Page Data'!$D$4:$F$48,3,FALSE)</f>
        <v>hydro</v>
      </c>
      <c r="L5220" t="b">
        <f>IF(AND($P$6=FALSE,OR(C5220="Commercial NAICS Cogen",C5220="Industrial NAICS Cogen",C5220="NAICS-22 Cogen")),FALSE,IF(AND($P$7=FALSE,OR(C5220="Commercial NAICS Cogen",C5220="Commercial NAICS Non-Cogen",C5220="industrial NAICS Cogen", C5220="industrial NAICS non-cogen")),FALSE,TRUE))</f>
        <v>1</v>
      </c>
      <c r="M5220">
        <f t="shared" si="244"/>
        <v>7.7656675749318796E-2</v>
      </c>
      <c r="N5220">
        <f t="shared" si="245"/>
        <v>1</v>
      </c>
    </row>
    <row r="5221" spans="1:14" x14ac:dyDescent="0.2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s="32">
        <f t="shared" si="243"/>
        <v>8902059.4743112791</v>
      </c>
      <c r="J5221" t="str">
        <f>IF(K5221="natural gas",VLOOKUP(D5221,'Cross-Page Data'!$I$4:$J$13,2,FALSE),IF(K5221="solar",VLOOKUP('Form 923'!D5221,'Cross-Page Data'!$I$14:$J$117,2,FALSE),K5221))</f>
        <v>hydro</v>
      </c>
      <c r="K5221" t="str">
        <f>VLOOKUP(E5221,'Cross-Page Data'!$D$4:$F$48,3,FALSE)</f>
        <v>hydro</v>
      </c>
      <c r="L5221" t="b">
        <f>IF(AND($P$6=FALSE,OR(C5221="Commercial NAICS Cogen",C5221="Industrial NAICS Cogen",C5221="NAICS-22 Cogen")),FALSE,IF(AND($P$7=FALSE,OR(C5221="Commercial NAICS Cogen",C5221="Commercial NAICS Non-Cogen",C5221="industrial NAICS Cogen", C5221="industrial NAICS non-cogen")),FALSE,TRUE))</f>
        <v>1</v>
      </c>
      <c r="M5221">
        <f t="shared" si="244"/>
        <v>0.14100817438692098</v>
      </c>
      <c r="N5221">
        <f t="shared" si="245"/>
        <v>1</v>
      </c>
    </row>
    <row r="5222" spans="1:14" x14ac:dyDescent="0.2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s="32">
        <f t="shared" si="243"/>
        <v>0</v>
      </c>
      <c r="J5222" t="str">
        <f>IF(K5222="natural gas",VLOOKUP(D5222,'Cross-Page Data'!$I$4:$J$13,2,FALSE),IF(K5222="solar",VLOOKUP('Form 923'!D5222,'Cross-Page Data'!$I$14:$J$117,2,FALSE),K5222))</f>
        <v>heavy or residual fuel oil</v>
      </c>
      <c r="K5222" t="str">
        <f>VLOOKUP(E5222,'Cross-Page Data'!$D$4:$F$48,3,FALSE)</f>
        <v>heavy or residual fuel oil</v>
      </c>
      <c r="L5222" t="b">
        <f>IF(AND($P$6=FALSE,OR(C5222="Commercial NAICS Cogen",C5222="Industrial NAICS Cogen",C5222="NAICS-22 Cogen")),FALSE,IF(AND($P$7=FALSE,OR(C5222="Commercial NAICS Cogen",C5222="Commercial NAICS Non-Cogen",C5222="industrial NAICS Cogen", C5222="industrial NAICS non-cogen")),FALSE,TRUE))</f>
        <v>0</v>
      </c>
      <c r="M5222">
        <f t="shared" si="244"/>
        <v>0.57188755020080317</v>
      </c>
      <c r="N5222">
        <f t="shared" si="245"/>
        <v>1</v>
      </c>
    </row>
    <row r="5223" spans="1:14" x14ac:dyDescent="0.2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s="32">
        <f t="shared" si="243"/>
        <v>0</v>
      </c>
      <c r="J5223" t="str">
        <f>IF(K5223="natural gas",VLOOKUP(D5223,'Cross-Page Data'!$I$4:$J$13,2,FALSE),IF(K5223="solar",VLOOKUP('Form 923'!D5223,'Cross-Page Data'!$I$14:$J$117,2,FALSE),K5223))</f>
        <v>natural gas nonpeaker</v>
      </c>
      <c r="K5223" t="str">
        <f>VLOOKUP(E5223,'Cross-Page Data'!$D$4:$F$48,3,FALSE)</f>
        <v>natural gas</v>
      </c>
      <c r="L5223" t="b">
        <f>IF(AND($P$6=FALSE,OR(C5223="Commercial NAICS Cogen",C5223="Industrial NAICS Cogen",C5223="NAICS-22 Cogen")),FALSE,IF(AND($P$7=FALSE,OR(C5223="Commercial NAICS Cogen",C5223="Commercial NAICS Non-Cogen",C5223="industrial NAICS Cogen", C5223="industrial NAICS non-cogen")),FALSE,TRUE))</f>
        <v>0</v>
      </c>
      <c r="M5223">
        <f t="shared" si="244"/>
        <v>0.77302325581395348</v>
      </c>
      <c r="N5223">
        <f t="shared" si="245"/>
        <v>1</v>
      </c>
    </row>
    <row r="5224" spans="1:14" x14ac:dyDescent="0.2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s="32">
        <f t="shared" si="243"/>
        <v>12645826.24051808</v>
      </c>
      <c r="J5224" t="str">
        <f>IF(K5224="natural gas",VLOOKUP(D5224,'Cross-Page Data'!$I$4:$J$13,2,FALSE),IF(K5224="solar",VLOOKUP('Form 923'!D5224,'Cross-Page Data'!$I$14:$J$117,2,FALSE),K5224))</f>
        <v>heavy or residual fuel oil</v>
      </c>
      <c r="K5224" t="str">
        <f>VLOOKUP(E5224,'Cross-Page Data'!$D$4:$F$48,3,FALSE)</f>
        <v>heavy or residual fuel oil</v>
      </c>
      <c r="L5224" t="b">
        <f>IF(AND($P$6=FALSE,OR(C5224="Commercial NAICS Cogen",C5224="Industrial NAICS Cogen",C5224="NAICS-22 Cogen")),FALSE,IF(AND($P$7=FALSE,OR(C5224="Commercial NAICS Cogen",C5224="Commercial NAICS Non-Cogen",C5224="industrial NAICS Cogen", C5224="industrial NAICS non-cogen")),FALSE,TRUE))</f>
        <v>0</v>
      </c>
      <c r="M5224">
        <f t="shared" si="244"/>
        <v>0.19799196787148593</v>
      </c>
      <c r="N5224">
        <f t="shared" si="245"/>
        <v>1</v>
      </c>
    </row>
    <row r="5225" spans="1:14" x14ac:dyDescent="0.2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s="32">
        <f t="shared" si="243"/>
        <v>13169790.715290498</v>
      </c>
      <c r="J5225" t="str">
        <f>IF(K5225="natural gas",VLOOKUP(D5225,'Cross-Page Data'!$I$4:$J$13,2,FALSE),IF(K5225="solar",VLOOKUP('Form 923'!D5225,'Cross-Page Data'!$I$14:$J$117,2,FALSE),K5225))</f>
        <v>natural gas nonpeaker</v>
      </c>
      <c r="K5225" t="str">
        <f>VLOOKUP(E5225,'Cross-Page Data'!$D$4:$F$48,3,FALSE)</f>
        <v>natural gas</v>
      </c>
      <c r="L5225" t="b">
        <f>IF(AND($P$6=FALSE,OR(C5225="Commercial NAICS Cogen",C5225="Industrial NAICS Cogen",C5225="NAICS-22 Cogen")),FALSE,IF(AND($P$7=FALSE,OR(C5225="Commercial NAICS Cogen",C5225="Commercial NAICS Non-Cogen",C5225="industrial NAICS Cogen", C5225="industrial NAICS non-cogen")),FALSE,TRUE))</f>
        <v>0</v>
      </c>
      <c r="M5225">
        <f t="shared" si="244"/>
        <v>3.5348837209302326E-2</v>
      </c>
      <c r="N5225">
        <f t="shared" si="245"/>
        <v>0</v>
      </c>
    </row>
    <row r="5226" spans="1:14" x14ac:dyDescent="0.2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s="32">
        <f t="shared" si="243"/>
        <v>7699849.9249624815</v>
      </c>
      <c r="J5226" t="str">
        <f>IF(K5226="natural gas",VLOOKUP(D5226,'Cross-Page Data'!$I$4:$J$13,2,FALSE),IF(K5226="solar",VLOOKUP('Form 923'!D5226,'Cross-Page Data'!$I$14:$J$117,2,FALSE),K5226))</f>
        <v>natural gas peaker</v>
      </c>
      <c r="K5226" t="str">
        <f>VLOOKUP(E5226,'Cross-Page Data'!$D$4:$F$48,3,FALSE)</f>
        <v>natural gas</v>
      </c>
      <c r="L5226" t="b">
        <f>IF(AND($P$6=FALSE,OR(C5226="Commercial NAICS Cogen",C5226="Industrial NAICS Cogen",C5226="NAICS-22 Cogen")),FALSE,IF(AND($P$7=FALSE,OR(C5226="Commercial NAICS Cogen",C5226="Commercial NAICS Non-Cogen",C5226="industrial NAICS Cogen", C5226="industrial NAICS non-cogen")),FALSE,TRUE))</f>
        <v>0</v>
      </c>
      <c r="M5226">
        <f t="shared" si="244"/>
        <v>0.59456790123456793</v>
      </c>
      <c r="N5226">
        <f t="shared" si="245"/>
        <v>1</v>
      </c>
    </row>
    <row r="5227" spans="1:14" x14ac:dyDescent="0.2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s="32">
        <f t="shared" si="243"/>
        <v>0</v>
      </c>
      <c r="J5227" t="str">
        <f>IF(K5227="natural gas",VLOOKUP(D5227,'Cross-Page Data'!$I$4:$J$13,2,FALSE),IF(K5227="solar",VLOOKUP('Form 923'!D5227,'Cross-Page Data'!$I$14:$J$117,2,FALSE),K5227))</f>
        <v>heavy or residual fuel oil</v>
      </c>
      <c r="K5227" t="str">
        <f>VLOOKUP(E5227,'Cross-Page Data'!$D$4:$F$48,3,FALSE)</f>
        <v>heavy or residual fuel oil</v>
      </c>
      <c r="L5227" t="b">
        <f>IF(AND($P$6=FALSE,OR(C5227="Commercial NAICS Cogen",C5227="Industrial NAICS Cogen",C5227="NAICS-22 Cogen")),FALSE,IF(AND($P$7=FALSE,OR(C5227="Commercial NAICS Cogen",C5227="Commercial NAICS Non-Cogen",C5227="industrial NAICS Cogen", C5227="industrial NAICS non-cogen")),FALSE,TRUE))</f>
        <v>0</v>
      </c>
      <c r="M5227">
        <f t="shared" si="244"/>
        <v>0.57188755020080317</v>
      </c>
      <c r="N5227">
        <f t="shared" si="245"/>
        <v>1</v>
      </c>
    </row>
    <row r="5228" spans="1:14" x14ac:dyDescent="0.2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s="32">
        <f t="shared" si="243"/>
        <v>3133488.301489267</v>
      </c>
      <c r="J5228" t="str">
        <f>IF(K5228="natural gas",VLOOKUP(D5228,'Cross-Page Data'!$I$4:$J$13,2,FALSE),IF(K5228="solar",VLOOKUP('Form 923'!D5228,'Cross-Page Data'!$I$14:$J$117,2,FALSE),K5228))</f>
        <v>natural gas nonpeaker</v>
      </c>
      <c r="K5228" t="str">
        <f>VLOOKUP(E5228,'Cross-Page Data'!$D$4:$F$48,3,FALSE)</f>
        <v>natural gas</v>
      </c>
      <c r="L5228" t="b">
        <f>IF(AND($P$6=FALSE,OR(C5228="Commercial NAICS Cogen",C5228="Industrial NAICS Cogen",C5228="NAICS-22 Cogen")),FALSE,IF(AND($P$7=FALSE,OR(C5228="Commercial NAICS Cogen",C5228="Commercial NAICS Non-Cogen",C5228="industrial NAICS Cogen", C5228="industrial NAICS non-cogen")),FALSE,TRUE))</f>
        <v>0</v>
      </c>
      <c r="M5228">
        <f t="shared" si="244"/>
        <v>0.56000000000000005</v>
      </c>
      <c r="N5228">
        <f t="shared" si="245"/>
        <v>1</v>
      </c>
    </row>
    <row r="5229" spans="1:14" x14ac:dyDescent="0.2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s="32">
        <f t="shared" si="243"/>
        <v>3322874.3009142382</v>
      </c>
      <c r="J5229" t="str">
        <f>IF(K5229="natural gas",VLOOKUP(D5229,'Cross-Page Data'!$I$4:$J$13,2,FALSE),IF(K5229="solar",VLOOKUP('Form 923'!D5229,'Cross-Page Data'!$I$14:$J$117,2,FALSE),K5229))</f>
        <v>crude oil</v>
      </c>
      <c r="K5229" t="str">
        <f>VLOOKUP(E5229,'Cross-Page Data'!$D$4:$F$48,3,FALSE)</f>
        <v>crude oil</v>
      </c>
      <c r="L5229" t="b">
        <f>IF(AND($P$6=FALSE,OR(C5229="Commercial NAICS Cogen",C5229="Industrial NAICS Cogen",C5229="NAICS-22 Cogen")),FALSE,IF(AND($P$7=FALSE,OR(C5229="Commercial NAICS Cogen",C5229="Commercial NAICS Non-Cogen",C5229="industrial NAICS Cogen", C5229="industrial NAICS non-cogen")),FALSE,TRUE))</f>
        <v>0</v>
      </c>
      <c r="M5229">
        <f t="shared" si="244"/>
        <v>0.5625</v>
      </c>
      <c r="N5229">
        <f t="shared" si="245"/>
        <v>1</v>
      </c>
    </row>
    <row r="5230" spans="1:14" x14ac:dyDescent="0.2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s="32">
        <f t="shared" si="243"/>
        <v>8005989.4324381705</v>
      </c>
      <c r="J5230" t="str">
        <f>IF(K5230="natural gas",VLOOKUP(D5230,'Cross-Page Data'!$I$4:$J$13,2,FALSE),IF(K5230="solar",VLOOKUP('Form 923'!D5230,'Cross-Page Data'!$I$14:$J$117,2,FALSE),K5230))</f>
        <v>heavy or residual fuel oil</v>
      </c>
      <c r="K5230" t="str">
        <f>VLOOKUP(E5230,'Cross-Page Data'!$D$4:$F$48,3,FALSE)</f>
        <v>heavy or residual fuel oil</v>
      </c>
      <c r="L5230" t="b">
        <f>IF(AND($P$6=FALSE,OR(C5230="Commercial NAICS Cogen",C5230="Industrial NAICS Cogen",C5230="NAICS-22 Cogen")),FALSE,IF(AND($P$7=FALSE,OR(C5230="Commercial NAICS Cogen",C5230="Commercial NAICS Non-Cogen",C5230="industrial NAICS Cogen", C5230="industrial NAICS non-cogen")),FALSE,TRUE))</f>
        <v>0</v>
      </c>
      <c r="M5230">
        <f t="shared" si="244"/>
        <v>0.49036144578313251</v>
      </c>
      <c r="N5230">
        <f t="shared" si="245"/>
        <v>1</v>
      </c>
    </row>
    <row r="5231" spans="1:14" x14ac:dyDescent="0.2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s="32">
        <f t="shared" si="243"/>
        <v>7046337.4786330173</v>
      </c>
      <c r="J5231" t="str">
        <f>IF(K5231="natural gas",VLOOKUP(D5231,'Cross-Page Data'!$I$4:$J$13,2,FALSE),IF(K5231="solar",VLOOKUP('Form 923'!D5231,'Cross-Page Data'!$I$14:$J$117,2,FALSE),K5231))</f>
        <v>natural gas nonpeaker</v>
      </c>
      <c r="K5231" t="str">
        <f>VLOOKUP(E5231,'Cross-Page Data'!$D$4:$F$48,3,FALSE)</f>
        <v>natural gas</v>
      </c>
      <c r="L5231" t="b">
        <f>IF(AND($P$6=FALSE,OR(C5231="Commercial NAICS Cogen",C5231="Industrial NAICS Cogen",C5231="NAICS-22 Cogen")),FALSE,IF(AND($P$7=FALSE,OR(C5231="Commercial NAICS Cogen",C5231="Commercial NAICS Non-Cogen",C5231="industrial NAICS Cogen", C5231="industrial NAICS non-cogen")),FALSE,TRUE))</f>
        <v>0</v>
      </c>
      <c r="M5231">
        <f t="shared" si="244"/>
        <v>0.43627906976744185</v>
      </c>
      <c r="N5231">
        <f t="shared" si="245"/>
        <v>1</v>
      </c>
    </row>
    <row r="5232" spans="1:14" x14ac:dyDescent="0.2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s="32">
        <f t="shared" si="243"/>
        <v>6925292.4792655734</v>
      </c>
      <c r="J5232" t="str">
        <f>IF(K5232="natural gas",VLOOKUP(D5232,'Cross-Page Data'!$I$4:$J$13,2,FALSE),IF(K5232="solar",VLOOKUP('Form 923'!D5232,'Cross-Page Data'!$I$14:$J$117,2,FALSE),K5232))</f>
        <v>crude oil</v>
      </c>
      <c r="K5232" t="str">
        <f>VLOOKUP(E5232,'Cross-Page Data'!$D$4:$F$48,3,FALSE)</f>
        <v>crude oil</v>
      </c>
      <c r="L5232" t="b">
        <f>IF(AND($P$6=FALSE,OR(C5232="Commercial NAICS Cogen",C5232="Industrial NAICS Cogen",C5232="NAICS-22 Cogen")),FALSE,IF(AND($P$7=FALSE,OR(C5232="Commercial NAICS Cogen",C5232="Commercial NAICS Non-Cogen",C5232="industrial NAICS Cogen", C5232="industrial NAICS non-cogen")),FALSE,TRUE))</f>
        <v>0</v>
      </c>
      <c r="M5232">
        <f t="shared" si="244"/>
        <v>0.33333333333333331</v>
      </c>
      <c r="N5232">
        <f t="shared" si="245"/>
        <v>1</v>
      </c>
    </row>
    <row r="5233" spans="1:14" ht="26.25" x14ac:dyDescent="0.2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s="32">
        <f t="shared" si="243"/>
        <v>8902174.8624334</v>
      </c>
      <c r="J5233" t="str">
        <f>IF(K5233="natural gas",VLOOKUP(D5233,'Cross-Page Data'!$I$4:$J$13,2,FALSE),IF(K5233="solar",VLOOKUP('Form 923'!D5233,'Cross-Page Data'!$I$14:$J$117,2,FALSE),K5233))</f>
        <v>hydro</v>
      </c>
      <c r="K5233" t="str">
        <f>VLOOKUP(E5233,'Cross-Page Data'!$D$4:$F$48,3,FALSE)</f>
        <v>hydro</v>
      </c>
      <c r="L5233" t="b">
        <f>IF(AND($P$6=FALSE,OR(C5233="Commercial NAICS Cogen",C5233="Industrial NAICS Cogen",C5233="NAICS-22 Cogen")),FALSE,IF(AND($P$7=FALSE,OR(C5233="Commercial NAICS Cogen",C5233="Commercial NAICS Non-Cogen",C5233="industrial NAICS Cogen", C5233="industrial NAICS non-cogen")),FALSE,TRUE))</f>
        <v>0</v>
      </c>
      <c r="M5233">
        <f t="shared" si="244"/>
        <v>5.0408719346049048E-2</v>
      </c>
      <c r="N5233">
        <f t="shared" si="245"/>
        <v>1</v>
      </c>
    </row>
    <row r="5234" spans="1:14" ht="26.25" x14ac:dyDescent="0.2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s="32">
        <f t="shared" si="243"/>
        <v>8902003.0816640984</v>
      </c>
      <c r="J5234" t="str">
        <f>IF(K5234="natural gas",VLOOKUP(D5234,'Cross-Page Data'!$I$4:$J$13,2,FALSE),IF(K5234="solar",VLOOKUP('Form 923'!D5234,'Cross-Page Data'!$I$14:$J$117,2,FALSE),K5234))</f>
        <v>hydro</v>
      </c>
      <c r="K5234" t="str">
        <f>VLOOKUP(E5234,'Cross-Page Data'!$D$4:$F$48,3,FALSE)</f>
        <v>hydro</v>
      </c>
      <c r="L5234" t="b">
        <f>IF(AND($P$6=FALSE,OR(C5234="Commercial NAICS Cogen",C5234="Industrial NAICS Cogen",C5234="NAICS-22 Cogen")),FALSE,IF(AND($P$7=FALSE,OR(C5234="Commercial NAICS Cogen",C5234="Commercial NAICS Non-Cogen",C5234="industrial NAICS Cogen", C5234="industrial NAICS non-cogen")),FALSE,TRUE))</f>
        <v>0</v>
      </c>
      <c r="M5234">
        <f t="shared" si="244"/>
        <v>0.36580381471389645</v>
      </c>
      <c r="N5234">
        <f t="shared" si="245"/>
        <v>1</v>
      </c>
    </row>
    <row r="5235" spans="1:14" x14ac:dyDescent="0.2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s="32">
        <f t="shared" si="243"/>
        <v>4484982.5685749054</v>
      </c>
      <c r="J5235" t="str">
        <f>IF(K5235="natural gas",VLOOKUP(D5235,'Cross-Page Data'!$I$4:$J$13,2,FALSE),IF(K5235="solar",VLOOKUP('Form 923'!D5235,'Cross-Page Data'!$I$14:$J$117,2,FALSE),K5235))</f>
        <v>natural gas peaker</v>
      </c>
      <c r="K5235" t="str">
        <f>VLOOKUP(E5235,'Cross-Page Data'!$D$4:$F$48,3,FALSE)</f>
        <v>natural gas</v>
      </c>
      <c r="L5235" t="b">
        <f>IF(AND($P$6=FALSE,OR(C5235="Commercial NAICS Cogen",C5235="Industrial NAICS Cogen",C5235="NAICS-22 Cogen")),FALSE,IF(AND($P$7=FALSE,OR(C5235="Commercial NAICS Cogen",C5235="Commercial NAICS Non-Cogen",C5235="industrial NAICS Cogen", C5235="industrial NAICS non-cogen")),FALSE,TRUE))</f>
        <v>0</v>
      </c>
      <c r="M5235">
        <f t="shared" si="244"/>
        <v>0.75061728395061733</v>
      </c>
      <c r="N5235">
        <f t="shared" si="245"/>
        <v>1</v>
      </c>
    </row>
    <row r="5236" spans="1:14" x14ac:dyDescent="0.2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s="32">
        <f t="shared" si="243"/>
        <v>10280438.552725805</v>
      </c>
      <c r="J5236" t="str">
        <f>IF(K5236="natural gas",VLOOKUP(D5236,'Cross-Page Data'!$I$4:$J$13,2,FALSE),IF(K5236="solar",VLOOKUP('Form 923'!D5236,'Cross-Page Data'!$I$14:$J$117,2,FALSE),K5236))</f>
        <v>natural gas peaker</v>
      </c>
      <c r="K5236" t="str">
        <f>VLOOKUP(E5236,'Cross-Page Data'!$D$4:$F$48,3,FALSE)</f>
        <v>natural gas</v>
      </c>
      <c r="L5236" t="b">
        <f>IF(AND($P$6=FALSE,OR(C5236="Commercial NAICS Cogen",C5236="Industrial NAICS Cogen",C5236="NAICS-22 Cogen")),FALSE,IF(AND($P$7=FALSE,OR(C5236="Commercial NAICS Cogen",C5236="Commercial NAICS Non-Cogen",C5236="industrial NAICS Cogen", C5236="industrial NAICS non-cogen")),FALSE,TRUE))</f>
        <v>0</v>
      </c>
      <c r="M5236">
        <f t="shared" si="244"/>
        <v>0.48</v>
      </c>
      <c r="N5236">
        <f t="shared" si="245"/>
        <v>1</v>
      </c>
    </row>
    <row r="5237" spans="1:14" x14ac:dyDescent="0.2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s="32">
        <f t="shared" si="243"/>
        <v>12209806.233672541</v>
      </c>
      <c r="J5237" t="str">
        <f>IF(K5237="natural gas",VLOOKUP(D5237,'Cross-Page Data'!$I$4:$J$13,2,FALSE),IF(K5237="solar",VLOOKUP('Form 923'!D5237,'Cross-Page Data'!$I$14:$J$117,2,FALSE),K5237))</f>
        <v>biomass</v>
      </c>
      <c r="K5237" t="str">
        <f>VLOOKUP(E5237,'Cross-Page Data'!$D$4:$F$48,3,FALSE)</f>
        <v>biomass</v>
      </c>
      <c r="L5237" t="b">
        <f>IF(AND($P$6=FALSE,OR(C5237="Commercial NAICS Cogen",C5237="Industrial NAICS Cogen",C5237="NAICS-22 Cogen")),FALSE,IF(AND($P$7=FALSE,OR(C5237="Commercial NAICS Cogen",C5237="Commercial NAICS Non-Cogen",C5237="industrial NAICS Cogen", C5237="industrial NAICS non-cogen")),FALSE,TRUE))</f>
        <v>0</v>
      </c>
      <c r="M5237">
        <f t="shared" si="244"/>
        <v>0.25</v>
      </c>
      <c r="N5237">
        <f t="shared" si="245"/>
        <v>1</v>
      </c>
    </row>
    <row r="5238" spans="1:14" x14ac:dyDescent="0.2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s="32">
        <f t="shared" si="243"/>
        <v>12209822.169250505</v>
      </c>
      <c r="J5238" t="str">
        <f>IF(K5238="natural gas",VLOOKUP(D5238,'Cross-Page Data'!$I$4:$J$13,2,FALSE),IF(K5238="solar",VLOOKUP('Form 923'!D5238,'Cross-Page Data'!$I$14:$J$117,2,FALSE),K5238))</f>
        <v>natural gas peaker</v>
      </c>
      <c r="K5238" t="str">
        <f>VLOOKUP(E5238,'Cross-Page Data'!$D$4:$F$48,3,FALSE)</f>
        <v>natural gas</v>
      </c>
      <c r="L5238" t="b">
        <f>IF(AND($P$6=FALSE,OR(C5238="Commercial NAICS Cogen",C5238="Industrial NAICS Cogen",C5238="NAICS-22 Cogen")),FALSE,IF(AND($P$7=FALSE,OR(C5238="Commercial NAICS Cogen",C5238="Commercial NAICS Non-Cogen",C5238="industrial NAICS Cogen", C5238="industrial NAICS non-cogen")),FALSE,TRUE))</f>
        <v>0</v>
      </c>
      <c r="M5238">
        <f t="shared" si="244"/>
        <v>0.26765432098765435</v>
      </c>
      <c r="N5238">
        <f t="shared" si="245"/>
        <v>1</v>
      </c>
    </row>
    <row r="5239" spans="1:14" x14ac:dyDescent="0.2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s="32">
        <f t="shared" si="243"/>
        <v>12209826.52922483</v>
      </c>
      <c r="J5239" t="str">
        <f>IF(K5239="natural gas",VLOOKUP(D5239,'Cross-Page Data'!$I$4:$J$13,2,FALSE),IF(K5239="solar",VLOOKUP('Form 923'!D5239,'Cross-Page Data'!$I$14:$J$117,2,FALSE),K5239))</f>
        <v>biomass</v>
      </c>
      <c r="K5239" t="str">
        <f>VLOOKUP(E5239,'Cross-Page Data'!$D$4:$F$48,3,FALSE)</f>
        <v>biomass</v>
      </c>
      <c r="L5239" t="b">
        <f>IF(AND($P$6=FALSE,OR(C5239="Commercial NAICS Cogen",C5239="Industrial NAICS Cogen",C5239="NAICS-22 Cogen")),FALSE,IF(AND($P$7=FALSE,OR(C5239="Commercial NAICS Cogen",C5239="Commercial NAICS Non-Cogen",C5239="industrial NAICS Cogen", C5239="industrial NAICS non-cogen")),FALSE,TRUE))</f>
        <v>0</v>
      </c>
      <c r="M5239">
        <f t="shared" si="244"/>
        <v>0.24890350877192982</v>
      </c>
      <c r="N5239">
        <f t="shared" si="245"/>
        <v>1</v>
      </c>
    </row>
    <row r="5240" spans="1:14" x14ac:dyDescent="0.2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s="32">
        <f t="shared" si="243"/>
        <v>8902091.8697433695</v>
      </c>
      <c r="J5240" t="str">
        <f>IF(K5240="natural gas",VLOOKUP(D5240,'Cross-Page Data'!$I$4:$J$13,2,FALSE),IF(K5240="solar",VLOOKUP('Form 923'!D5240,'Cross-Page Data'!$I$14:$J$117,2,FALSE),K5240))</f>
        <v>hydro</v>
      </c>
      <c r="K5240" t="str">
        <f>VLOOKUP(E5240,'Cross-Page Data'!$D$4:$F$48,3,FALSE)</f>
        <v>hydro</v>
      </c>
      <c r="L5240" t="b">
        <f>IF(AND($P$6=FALSE,OR(C5240="Commercial NAICS Cogen",C5240="Industrial NAICS Cogen",C5240="NAICS-22 Cogen")),FALSE,IF(AND($P$7=FALSE,OR(C5240="Commercial NAICS Cogen",C5240="Commercial NAICS Non-Cogen",C5240="industrial NAICS Cogen", C5240="industrial NAICS non-cogen")),FALSE,TRUE))</f>
        <v>1</v>
      </c>
      <c r="M5240">
        <f t="shared" si="244"/>
        <v>9.8773841961852862E-2</v>
      </c>
      <c r="N5240">
        <f t="shared" si="245"/>
        <v>1</v>
      </c>
    </row>
    <row r="5241" spans="1:14" x14ac:dyDescent="0.2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s="32">
        <f t="shared" si="243"/>
        <v>8901737.3435456753</v>
      </c>
      <c r="J5241" t="str">
        <f>IF(K5241="natural gas",VLOOKUP(D5241,'Cross-Page Data'!$I$4:$J$13,2,FALSE),IF(K5241="solar",VLOOKUP('Form 923'!D5241,'Cross-Page Data'!$I$14:$J$117,2,FALSE),K5241))</f>
        <v>hydro</v>
      </c>
      <c r="K5241" t="str">
        <f>VLOOKUP(E5241,'Cross-Page Data'!$D$4:$F$48,3,FALSE)</f>
        <v>hydro</v>
      </c>
      <c r="L5241" t="b">
        <f>IF(AND($P$6=FALSE,OR(C5241="Commercial NAICS Cogen",C5241="Industrial NAICS Cogen",C5241="NAICS-22 Cogen")),FALSE,IF(AND($P$7=FALSE,OR(C5241="Commercial NAICS Cogen",C5241="Commercial NAICS Non-Cogen",C5241="industrial NAICS Cogen", C5241="industrial NAICS non-cogen")),FALSE,TRUE))</f>
        <v>1</v>
      </c>
      <c r="M5241">
        <f t="shared" si="244"/>
        <v>0.90054495912806543</v>
      </c>
      <c r="N5241">
        <f t="shared" si="245"/>
        <v>1</v>
      </c>
    </row>
    <row r="5242" spans="1:14" ht="26.25" x14ac:dyDescent="0.2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s="32">
        <f t="shared" si="243"/>
        <v>46506053.660606943</v>
      </c>
      <c r="J5242" t="str">
        <f>IF(K5242="natural gas",VLOOKUP(D5242,'Cross-Page Data'!$I$4:$J$13,2,FALSE),IF(K5242="solar",VLOOKUP('Form 923'!D5242,'Cross-Page Data'!$I$14:$J$117,2,FALSE),K5242))</f>
        <v>municipal solid waste</v>
      </c>
      <c r="K5242" t="str">
        <f>VLOOKUP(E5242,'Cross-Page Data'!$D$4:$F$48,3,FALSE)</f>
        <v>municipal solid waste</v>
      </c>
      <c r="L5242" t="b">
        <f>IF(AND($P$6=FALSE,OR(C5242="Commercial NAICS Cogen",C5242="Industrial NAICS Cogen",C5242="NAICS-22 Cogen")),FALSE,IF(AND($P$7=FALSE,OR(C5242="Commercial NAICS Cogen",C5242="Commercial NAICS Non-Cogen",C5242="industrial NAICS Cogen", C5242="industrial NAICS non-cogen")),FALSE,TRUE))</f>
        <v>0</v>
      </c>
      <c r="M5242">
        <f t="shared" si="244"/>
        <v>1.4705882352941176E-2</v>
      </c>
      <c r="N5242">
        <f t="shared" si="245"/>
        <v>0</v>
      </c>
    </row>
    <row r="5243" spans="1:14" ht="26.25" x14ac:dyDescent="0.2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s="32">
        <f t="shared" si="243"/>
        <v>46506306.644312896</v>
      </c>
      <c r="J5243" t="str">
        <f>IF(K5243="natural gas",VLOOKUP(D5243,'Cross-Page Data'!$I$4:$J$13,2,FALSE),IF(K5243="solar",VLOOKUP('Form 923'!D5243,'Cross-Page Data'!$I$14:$J$117,2,FALSE),K5243))</f>
        <v>municipal solid waste</v>
      </c>
      <c r="K5243" t="str">
        <f>VLOOKUP(E5243,'Cross-Page Data'!$D$4:$F$48,3,FALSE)</f>
        <v>municipal solid waste</v>
      </c>
      <c r="L5243" t="b">
        <f>IF(AND($P$6=FALSE,OR(C5243="Commercial NAICS Cogen",C5243="Industrial NAICS Cogen",C5243="NAICS-22 Cogen")),FALSE,IF(AND($P$7=FALSE,OR(C5243="Commercial NAICS Cogen",C5243="Commercial NAICS Non-Cogen",C5243="industrial NAICS Cogen", C5243="industrial NAICS non-cogen")),FALSE,TRUE))</f>
        <v>0</v>
      </c>
      <c r="M5243">
        <f t="shared" si="244"/>
        <v>7.3529411764705881E-3</v>
      </c>
      <c r="N5243">
        <f t="shared" si="245"/>
        <v>0</v>
      </c>
    </row>
    <row r="5244" spans="1:14" ht="26.25" x14ac:dyDescent="0.2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s="32">
        <f t="shared" si="243"/>
        <v>46013307.770384572</v>
      </c>
      <c r="J5244" t="str">
        <f>IF(K5244="natural gas",VLOOKUP(D5244,'Cross-Page Data'!$I$4:$J$13,2,FALSE),IF(K5244="solar",VLOOKUP('Form 923'!D5244,'Cross-Page Data'!$I$14:$J$117,2,FALSE),K5244))</f>
        <v>natural gas peaker</v>
      </c>
      <c r="K5244" t="str">
        <f>VLOOKUP(E5244,'Cross-Page Data'!$D$4:$F$48,3,FALSE)</f>
        <v>natural gas</v>
      </c>
      <c r="L5244" t="b">
        <f>IF(AND($P$6=FALSE,OR(C5244="Commercial NAICS Cogen",C5244="Industrial NAICS Cogen",C5244="NAICS-22 Cogen")),FALSE,IF(AND($P$7=FALSE,OR(C5244="Commercial NAICS Cogen",C5244="Commercial NAICS Non-Cogen",C5244="industrial NAICS Cogen", C5244="industrial NAICS non-cogen")),FALSE,TRUE))</f>
        <v>0</v>
      </c>
      <c r="M5244">
        <f t="shared" si="244"/>
        <v>1.5308641975308642E-2</v>
      </c>
      <c r="N5244">
        <f t="shared" si="245"/>
        <v>0</v>
      </c>
    </row>
    <row r="5245" spans="1:14" x14ac:dyDescent="0.2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s="32">
        <f t="shared" si="243"/>
        <v>8901988.9586326852</v>
      </c>
      <c r="J5245" t="str">
        <f>IF(K5245="natural gas",VLOOKUP(D5245,'Cross-Page Data'!$I$4:$J$13,2,FALSE),IF(K5245="solar",VLOOKUP('Form 923'!D5245,'Cross-Page Data'!$I$14:$J$117,2,FALSE),K5245))</f>
        <v>hydro</v>
      </c>
      <c r="K5245" t="str">
        <f>VLOOKUP(E5245,'Cross-Page Data'!$D$4:$F$48,3,FALSE)</f>
        <v>hydro</v>
      </c>
      <c r="L5245" t="b">
        <f>IF(AND($P$6=FALSE,OR(C5245="Commercial NAICS Cogen",C5245="Industrial NAICS Cogen",C5245="NAICS-22 Cogen")),FALSE,IF(AND($P$7=FALSE,OR(C5245="Commercial NAICS Cogen",C5245="Commercial NAICS Non-Cogen",C5245="industrial NAICS Cogen", C5245="industrial NAICS non-cogen")),FALSE,TRUE))</f>
        <v>1</v>
      </c>
      <c r="M5245">
        <f t="shared" si="244"/>
        <v>0.66008174386920981</v>
      </c>
      <c r="N5245">
        <f t="shared" si="245"/>
        <v>1</v>
      </c>
    </row>
    <row r="5246" spans="1:14" x14ac:dyDescent="0.2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s="32" t="str">
        <f t="shared" si="243"/>
        <v/>
      </c>
      <c r="J5246" t="str">
        <f>IF(K5246="natural gas",VLOOKUP(D5246,'Cross-Page Data'!$I$4:$J$13,2,FALSE),IF(K5246="solar",VLOOKUP('Form 923'!D5246,'Cross-Page Data'!$I$14:$J$117,2,FALSE),K5246))</f>
        <v>hard coal</v>
      </c>
      <c r="K5246" t="str">
        <f>VLOOKUP(E5246,'Cross-Page Data'!$D$4:$F$48,3,FALSE)</f>
        <v>hard coal</v>
      </c>
      <c r="L5246" t="b">
        <f>IF(AND($P$6=FALSE,OR(C5246="Commercial NAICS Cogen",C5246="Industrial NAICS Cogen",C5246="NAICS-22 Cogen")),FALSE,IF(AND($P$7=FALSE,OR(C5246="Commercial NAICS Cogen",C5246="Commercial NAICS Non-Cogen",C5246="industrial NAICS Cogen", C5246="industrial NAICS non-cogen")),FALSE,TRUE))</f>
        <v>0</v>
      </c>
      <c r="M5246">
        <f t="shared" si="244"/>
        <v>1.3605442176870747E-3</v>
      </c>
      <c r="N5246">
        <f t="shared" si="245"/>
        <v>0</v>
      </c>
    </row>
    <row r="5247" spans="1:14" x14ac:dyDescent="0.2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s="32">
        <f t="shared" si="243"/>
        <v>8758612.3306488544</v>
      </c>
      <c r="J5247" t="str">
        <f>IF(K5247="natural gas",VLOOKUP(D5247,'Cross-Page Data'!$I$4:$J$13,2,FALSE),IF(K5247="solar",VLOOKUP('Form 923'!D5247,'Cross-Page Data'!$I$14:$J$117,2,FALSE),K5247))</f>
        <v>natural gas peaker</v>
      </c>
      <c r="K5247" t="str">
        <f>VLOOKUP(E5247,'Cross-Page Data'!$D$4:$F$48,3,FALSE)</f>
        <v>natural gas</v>
      </c>
      <c r="L5247" t="b">
        <f>IF(AND($P$6=FALSE,OR(C5247="Commercial NAICS Cogen",C5247="Industrial NAICS Cogen",C5247="NAICS-22 Cogen")),FALSE,IF(AND($P$7=FALSE,OR(C5247="Commercial NAICS Cogen",C5247="Commercial NAICS Non-Cogen",C5247="industrial NAICS Cogen", C5247="industrial NAICS non-cogen")),FALSE,TRUE))</f>
        <v>0</v>
      </c>
      <c r="M5247">
        <f t="shared" si="244"/>
        <v>0.56740740740740736</v>
      </c>
      <c r="N5247">
        <f t="shared" si="245"/>
        <v>1</v>
      </c>
    </row>
    <row r="5248" spans="1:14" x14ac:dyDescent="0.2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s="32">
        <f t="shared" si="243"/>
        <v>2889228.8668324132</v>
      </c>
      <c r="J5248" t="str">
        <f>IF(K5248="natural gas",VLOOKUP(D5248,'Cross-Page Data'!$I$4:$J$13,2,FALSE),IF(K5248="solar",VLOOKUP('Form 923'!D5248,'Cross-Page Data'!$I$14:$J$117,2,FALSE),K5248))</f>
        <v>natural gas nonpeaker</v>
      </c>
      <c r="K5248" t="str">
        <f>VLOOKUP(E5248,'Cross-Page Data'!$D$4:$F$48,3,FALSE)</f>
        <v>natural gas</v>
      </c>
      <c r="L5248" t="b">
        <f>IF(AND($P$6=FALSE,OR(C5248="Commercial NAICS Cogen",C5248="Industrial NAICS Cogen",C5248="NAICS-22 Cogen")),FALSE,IF(AND($P$7=FALSE,OR(C5248="Commercial NAICS Cogen",C5248="Commercial NAICS Non-Cogen",C5248="industrial NAICS Cogen", C5248="industrial NAICS non-cogen")),FALSE,TRUE))</f>
        <v>0</v>
      </c>
      <c r="M5248">
        <f t="shared" si="244"/>
        <v>0.56279069767441858</v>
      </c>
      <c r="N5248">
        <f t="shared" si="245"/>
        <v>1</v>
      </c>
    </row>
    <row r="5249" spans="1:14" x14ac:dyDescent="0.2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s="32">
        <f t="shared" si="243"/>
        <v>5503230.3495359216</v>
      </c>
      <c r="J5249" t="str">
        <f>IF(K5249="natural gas",VLOOKUP(D5249,'Cross-Page Data'!$I$4:$J$13,2,FALSE),IF(K5249="solar",VLOOKUP('Form 923'!D5249,'Cross-Page Data'!$I$14:$J$117,2,FALSE),K5249))</f>
        <v>other</v>
      </c>
      <c r="K5249" t="str">
        <f>VLOOKUP(E5249,'Cross-Page Data'!$D$4:$F$48,3,FALSE)</f>
        <v>other</v>
      </c>
      <c r="L5249" t="b">
        <f>IF(AND($P$6=FALSE,OR(C5249="Commercial NAICS Cogen",C5249="Industrial NAICS Cogen",C5249="NAICS-22 Cogen")),FALSE,IF(AND($P$7=FALSE,OR(C5249="Commercial NAICS Cogen",C5249="Commercial NAICS Non-Cogen",C5249="industrial NAICS Cogen", C5249="industrial NAICS non-cogen")),FALSE,TRUE))</f>
        <v>0</v>
      </c>
      <c r="M5249">
        <f t="shared" si="244"/>
        <v>0.375</v>
      </c>
      <c r="N5249">
        <f t="shared" si="245"/>
        <v>1</v>
      </c>
    </row>
    <row r="5250" spans="1:14" x14ac:dyDescent="0.2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s="32">
        <f t="shared" si="243"/>
        <v>6390494.978901959</v>
      </c>
      <c r="J5250" t="str">
        <f>IF(K5250="natural gas",VLOOKUP(D5250,'Cross-Page Data'!$I$4:$J$13,2,FALSE),IF(K5250="solar",VLOOKUP('Form 923'!D5250,'Cross-Page Data'!$I$14:$J$117,2,FALSE),K5250))</f>
        <v>natural gas nonpeaker</v>
      </c>
      <c r="K5250" t="str">
        <f>VLOOKUP(E5250,'Cross-Page Data'!$D$4:$F$48,3,FALSE)</f>
        <v>natural gas</v>
      </c>
      <c r="L5250" t="b">
        <f>IF(AND($P$6=FALSE,OR(C5250="Commercial NAICS Cogen",C5250="Industrial NAICS Cogen",C5250="NAICS-22 Cogen")),FALSE,IF(AND($P$7=FALSE,OR(C5250="Commercial NAICS Cogen",C5250="Commercial NAICS Non-Cogen",C5250="industrial NAICS Cogen", C5250="industrial NAICS non-cogen")),FALSE,TRUE))</f>
        <v>0</v>
      </c>
      <c r="M5250">
        <f t="shared" si="244"/>
        <v>0.4697674418604651</v>
      </c>
      <c r="N5250">
        <f t="shared" si="245"/>
        <v>1</v>
      </c>
    </row>
    <row r="5251" spans="1:14" x14ac:dyDescent="0.2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s="32" t="str">
        <f t="shared" si="243"/>
        <v/>
      </c>
      <c r="J5251" t="str">
        <f>IF(K5251="natural gas",VLOOKUP(D5251,'Cross-Page Data'!$I$4:$J$13,2,FALSE),IF(K5251="solar",VLOOKUP('Form 923'!D5251,'Cross-Page Data'!$I$14:$J$117,2,FALSE),K5251))</f>
        <v>other</v>
      </c>
      <c r="K5251" t="str">
        <f>VLOOKUP(E5251,'Cross-Page Data'!$D$4:$F$48,3,FALSE)</f>
        <v>other</v>
      </c>
      <c r="L5251" t="b">
        <f>IF(AND($P$6=FALSE,OR(C5251="Commercial NAICS Cogen",C5251="Industrial NAICS Cogen",C5251="NAICS-22 Cogen")),FALSE,IF(AND($P$7=FALSE,OR(C5251="Commercial NAICS Cogen",C5251="Commercial NAICS Non-Cogen",C5251="industrial NAICS Cogen", C5251="industrial NAICS non-cogen")),FALSE,TRUE))</f>
        <v>0</v>
      </c>
      <c r="M5251">
        <f t="shared" si="244"/>
        <v>1.6233766233766235E-3</v>
      </c>
      <c r="N5251">
        <f t="shared" si="245"/>
        <v>0</v>
      </c>
    </row>
    <row r="5252" spans="1:14" x14ac:dyDescent="0.2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s="32">
        <f t="shared" si="243"/>
        <v>8901988.0967455991</v>
      </c>
      <c r="J5252" t="str">
        <f>IF(K5252="natural gas",VLOOKUP(D5252,'Cross-Page Data'!$I$4:$J$13,2,FALSE),IF(K5252="solar",VLOOKUP('Form 923'!D5252,'Cross-Page Data'!$I$14:$J$117,2,FALSE),K5252))</f>
        <v>hydro</v>
      </c>
      <c r="K5252" t="str">
        <f>VLOOKUP(E5252,'Cross-Page Data'!$D$4:$F$48,3,FALSE)</f>
        <v>hydro</v>
      </c>
      <c r="L5252" t="b">
        <f>IF(AND($P$6=FALSE,OR(C5252="Commercial NAICS Cogen",C5252="Industrial NAICS Cogen",C5252="NAICS-22 Cogen")),FALSE,IF(AND($P$7=FALSE,OR(C5252="Commercial NAICS Cogen",C5252="Commercial NAICS Non-Cogen",C5252="industrial NAICS Cogen", C5252="industrial NAICS non-cogen")),FALSE,TRUE))</f>
        <v>1</v>
      </c>
      <c r="M5252">
        <f t="shared" si="244"/>
        <v>0.66621253405994552</v>
      </c>
      <c r="N5252">
        <f t="shared" si="245"/>
        <v>1</v>
      </c>
    </row>
    <row r="5253" spans="1:14" x14ac:dyDescent="0.2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s="32">
        <f t="shared" si="243"/>
        <v>20295692.21963457</v>
      </c>
      <c r="J5253" t="str">
        <f>IF(K5253="natural gas",VLOOKUP(D5253,'Cross-Page Data'!$I$4:$J$13,2,FALSE),IF(K5253="solar",VLOOKUP('Form 923'!D5253,'Cross-Page Data'!$I$14:$J$117,2,FALSE),K5253))</f>
        <v>heavy or residual fuel oil</v>
      </c>
      <c r="K5253" t="str">
        <f>VLOOKUP(E5253,'Cross-Page Data'!$D$4:$F$48,3,FALSE)</f>
        <v>heavy or residual fuel oil</v>
      </c>
      <c r="L5253" t="b">
        <f>IF(AND($P$6=FALSE,OR(C5253="Commercial NAICS Cogen",C5253="Industrial NAICS Cogen",C5253="NAICS-22 Cogen")),FALSE,IF(AND($P$7=FALSE,OR(C5253="Commercial NAICS Cogen",C5253="Commercial NAICS Non-Cogen",C5253="industrial NAICS Cogen", C5253="industrial NAICS non-cogen")),FALSE,TRUE))</f>
        <v>0</v>
      </c>
      <c r="M5253">
        <f t="shared" si="244"/>
        <v>5.8232931726907633E-2</v>
      </c>
      <c r="N5253">
        <f t="shared" si="245"/>
        <v>1</v>
      </c>
    </row>
    <row r="5254" spans="1:14" x14ac:dyDescent="0.2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s="32">
        <f t="shared" si="243"/>
        <v>20369831.206588563</v>
      </c>
      <c r="J5254" t="str">
        <f>IF(K5254="natural gas",VLOOKUP(D5254,'Cross-Page Data'!$I$4:$J$13,2,FALSE),IF(K5254="solar",VLOOKUP('Form 923'!D5254,'Cross-Page Data'!$I$14:$J$117,2,FALSE),K5254))</f>
        <v>biomass</v>
      </c>
      <c r="K5254" t="str">
        <f>VLOOKUP(E5254,'Cross-Page Data'!$D$4:$F$48,3,FALSE)</f>
        <v>biomass</v>
      </c>
      <c r="L5254" t="b">
        <f>IF(AND($P$6=FALSE,OR(C5254="Commercial NAICS Cogen",C5254="Industrial NAICS Cogen",C5254="NAICS-22 Cogen")),FALSE,IF(AND($P$7=FALSE,OR(C5254="Commercial NAICS Cogen",C5254="Commercial NAICS Non-Cogen",C5254="industrial NAICS Cogen", C5254="industrial NAICS non-cogen")),FALSE,TRUE))</f>
        <v>0</v>
      </c>
      <c r="M5254">
        <f t="shared" si="244"/>
        <v>2.9605263157894735E-2</v>
      </c>
      <c r="N5254">
        <f t="shared" si="245"/>
        <v>0</v>
      </c>
    </row>
    <row r="5255" spans="1:14" ht="26.25" x14ac:dyDescent="0.2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s="32">
        <f t="shared" ref="I5255:I5318" si="246">IFERROR(F5255/G5255*10^6,"")</f>
        <v>20130698.363316949</v>
      </c>
      <c r="J5255" t="str">
        <f>IF(K5255="natural gas",VLOOKUP(D5255,'Cross-Page Data'!$I$4:$J$13,2,FALSE),IF(K5255="solar",VLOOKUP('Form 923'!D5255,'Cross-Page Data'!$I$14:$J$117,2,FALSE),K5255))</f>
        <v>heavy or residual fuel oil</v>
      </c>
      <c r="K5255" t="str">
        <f>VLOOKUP(E5255,'Cross-Page Data'!$D$4:$F$48,3,FALSE)</f>
        <v>heavy or residual fuel oil</v>
      </c>
      <c r="L5255" t="b">
        <f>IF(AND($P$6=FALSE,OR(C5255="Commercial NAICS Cogen",C5255="Industrial NAICS Cogen",C5255="NAICS-22 Cogen")),FALSE,IF(AND($P$7=FALSE,OR(C5255="Commercial NAICS Cogen",C5255="Commercial NAICS Non-Cogen",C5255="industrial NAICS Cogen", C5255="industrial NAICS non-cogen")),FALSE,TRUE))</f>
        <v>0</v>
      </c>
      <c r="M5255">
        <f t="shared" ref="M5255:M5318" si="247">(COUNTIFS($J$6:$J$14148,J5255,$I$6:$I$14148,"&gt;"&amp;I5255)+1)/COUNTIFS($J$6:$J$14148,J5255)</f>
        <v>5.9437751004016062E-2</v>
      </c>
      <c r="N5255">
        <f t="shared" ref="N5255:N5318" si="248">IF(OR(M5255&gt;0.95,M5255&lt;0.05),0,1)</f>
        <v>1</v>
      </c>
    </row>
    <row r="5256" spans="1:14" ht="26.25" x14ac:dyDescent="0.2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s="32">
        <f t="shared" si="246"/>
        <v>20154812.037262414</v>
      </c>
      <c r="J5256" t="str">
        <f>IF(K5256="natural gas",VLOOKUP(D5256,'Cross-Page Data'!$I$4:$J$13,2,FALSE),IF(K5256="solar",VLOOKUP('Form 923'!D5256,'Cross-Page Data'!$I$14:$J$117,2,FALSE),K5256))</f>
        <v>municipal solid waste</v>
      </c>
      <c r="K5256" t="str">
        <f>VLOOKUP(E5256,'Cross-Page Data'!$D$4:$F$48,3,FALSE)</f>
        <v>municipal solid waste</v>
      </c>
      <c r="L5256" t="b">
        <f>IF(AND($P$6=FALSE,OR(C5256="Commercial NAICS Cogen",C5256="Industrial NAICS Cogen",C5256="NAICS-22 Cogen")),FALSE,IF(AND($P$7=FALSE,OR(C5256="Commercial NAICS Cogen",C5256="Commercial NAICS Non-Cogen",C5256="industrial NAICS Cogen", C5256="industrial NAICS non-cogen")),FALSE,TRUE))</f>
        <v>0</v>
      </c>
      <c r="M5256">
        <f t="shared" si="247"/>
        <v>0.44117647058823528</v>
      </c>
      <c r="N5256">
        <f t="shared" si="248"/>
        <v>1</v>
      </c>
    </row>
    <row r="5257" spans="1:14" ht="26.25" x14ac:dyDescent="0.2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s="32">
        <f t="shared" si="246"/>
        <v>20154881.650202055</v>
      </c>
      <c r="J5257" t="str">
        <f>IF(K5257="natural gas",VLOOKUP(D5257,'Cross-Page Data'!$I$4:$J$13,2,FALSE),IF(K5257="solar",VLOOKUP('Form 923'!D5257,'Cross-Page Data'!$I$14:$J$117,2,FALSE),K5257))</f>
        <v>municipal solid waste</v>
      </c>
      <c r="K5257" t="str">
        <f>VLOOKUP(E5257,'Cross-Page Data'!$D$4:$F$48,3,FALSE)</f>
        <v>municipal solid waste</v>
      </c>
      <c r="L5257" t="b">
        <f>IF(AND($P$6=FALSE,OR(C5257="Commercial NAICS Cogen",C5257="Industrial NAICS Cogen",C5257="NAICS-22 Cogen")),FALSE,IF(AND($P$7=FALSE,OR(C5257="Commercial NAICS Cogen",C5257="Commercial NAICS Non-Cogen",C5257="industrial NAICS Cogen", C5257="industrial NAICS non-cogen")),FALSE,TRUE))</f>
        <v>0</v>
      </c>
      <c r="M5257">
        <f t="shared" si="247"/>
        <v>0.43382352941176472</v>
      </c>
      <c r="N5257">
        <f t="shared" si="248"/>
        <v>1</v>
      </c>
    </row>
    <row r="5258" spans="1:14" ht="26.25" x14ac:dyDescent="0.2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s="32" t="str">
        <f t="shared" si="246"/>
        <v/>
      </c>
      <c r="J5258" t="str">
        <f>IF(K5258="natural gas",VLOOKUP(D5258,'Cross-Page Data'!$I$4:$J$13,2,FALSE),IF(K5258="solar",VLOOKUP('Form 923'!D5258,'Cross-Page Data'!$I$14:$J$117,2,FALSE),K5258))</f>
        <v>biomass</v>
      </c>
      <c r="K5258" t="str">
        <f>VLOOKUP(E5258,'Cross-Page Data'!$D$4:$F$48,3,FALSE)</f>
        <v>biomass</v>
      </c>
      <c r="L5258" t="b">
        <f>IF(AND($P$6=FALSE,OR(C5258="Commercial NAICS Cogen",C5258="Industrial NAICS Cogen",C5258="NAICS-22 Cogen")),FALSE,IF(AND($P$7=FALSE,OR(C5258="Commercial NAICS Cogen",C5258="Commercial NAICS Non-Cogen",C5258="industrial NAICS Cogen", C5258="industrial NAICS non-cogen")),FALSE,TRUE))</f>
        <v>0</v>
      </c>
      <c r="M5258">
        <f t="shared" si="247"/>
        <v>1.0964912280701754E-3</v>
      </c>
      <c r="N5258">
        <f t="shared" si="248"/>
        <v>0</v>
      </c>
    </row>
    <row r="5259" spans="1:14" ht="26.25" x14ac:dyDescent="0.2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s="32">
        <f t="shared" si="246"/>
        <v>4903667.8322249642</v>
      </c>
      <c r="J5259" t="str">
        <f>IF(K5259="natural gas",VLOOKUP(D5259,'Cross-Page Data'!$I$4:$J$13,2,FALSE),IF(K5259="solar",VLOOKUP('Form 923'!D5259,'Cross-Page Data'!$I$14:$J$117,2,FALSE),K5259))</f>
        <v>natural gas peaker</v>
      </c>
      <c r="K5259" t="str">
        <f>VLOOKUP(E5259,'Cross-Page Data'!$D$4:$F$48,3,FALSE)</f>
        <v>natural gas</v>
      </c>
      <c r="L5259" t="b">
        <f>IF(AND($P$6=FALSE,OR(C5259="Commercial NAICS Cogen",C5259="Industrial NAICS Cogen",C5259="NAICS-22 Cogen")),FALSE,IF(AND($P$7=FALSE,OR(C5259="Commercial NAICS Cogen",C5259="Commercial NAICS Non-Cogen",C5259="industrial NAICS Cogen", C5259="industrial NAICS non-cogen")),FALSE,TRUE))</f>
        <v>0</v>
      </c>
      <c r="M5259">
        <f t="shared" si="247"/>
        <v>0.70765432098765435</v>
      </c>
      <c r="N5259">
        <f t="shared" si="248"/>
        <v>1</v>
      </c>
    </row>
    <row r="5260" spans="1:14" ht="26.25" x14ac:dyDescent="0.2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s="32" t="str">
        <f t="shared" si="246"/>
        <v/>
      </c>
      <c r="J5260" t="str">
        <f>IF(K5260="natural gas",VLOOKUP(D5260,'Cross-Page Data'!$I$4:$J$13,2,FALSE),IF(K5260="solar",VLOOKUP('Form 923'!D5260,'Cross-Page Data'!$I$14:$J$117,2,FALSE),K5260))</f>
        <v>biomass</v>
      </c>
      <c r="K5260" t="str">
        <f>VLOOKUP(E5260,'Cross-Page Data'!$D$4:$F$48,3,FALSE)</f>
        <v>biomass</v>
      </c>
      <c r="L5260" t="b">
        <f>IF(AND($P$6=FALSE,OR(C5260="Commercial NAICS Cogen",C5260="Industrial NAICS Cogen",C5260="NAICS-22 Cogen")),FALSE,IF(AND($P$7=FALSE,OR(C5260="Commercial NAICS Cogen",C5260="Commercial NAICS Non-Cogen",C5260="industrial NAICS Cogen", C5260="industrial NAICS non-cogen")),FALSE,TRUE))</f>
        <v>0</v>
      </c>
      <c r="M5260">
        <f t="shared" si="247"/>
        <v>1.0964912280701754E-3</v>
      </c>
      <c r="N5260">
        <f t="shared" si="248"/>
        <v>0</v>
      </c>
    </row>
    <row r="5261" spans="1:14" ht="26.25" x14ac:dyDescent="0.2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s="32">
        <f t="shared" si="246"/>
        <v>0</v>
      </c>
      <c r="J5261" t="str">
        <f>IF(K5261="natural gas",VLOOKUP(D5261,'Cross-Page Data'!$I$4:$J$13,2,FALSE),IF(K5261="solar",VLOOKUP('Form 923'!D5261,'Cross-Page Data'!$I$14:$J$117,2,FALSE),K5261))</f>
        <v>natural gas nonpeaker</v>
      </c>
      <c r="K5261" t="str">
        <f>VLOOKUP(E5261,'Cross-Page Data'!$D$4:$F$48,3,FALSE)</f>
        <v>natural gas</v>
      </c>
      <c r="L5261" t="b">
        <f>IF(AND($P$6=FALSE,OR(C5261="Commercial NAICS Cogen",C5261="Industrial NAICS Cogen",C5261="NAICS-22 Cogen")),FALSE,IF(AND($P$7=FALSE,OR(C5261="Commercial NAICS Cogen",C5261="Commercial NAICS Non-Cogen",C5261="industrial NAICS Cogen", C5261="industrial NAICS non-cogen")),FALSE,TRUE))</f>
        <v>0</v>
      </c>
      <c r="M5261">
        <f t="shared" si="247"/>
        <v>0.77302325581395348</v>
      </c>
      <c r="N5261">
        <f t="shared" si="248"/>
        <v>1</v>
      </c>
    </row>
    <row r="5262" spans="1:14" ht="26.25" x14ac:dyDescent="0.2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s="32">
        <f t="shared" si="246"/>
        <v>7978401.7278617704</v>
      </c>
      <c r="J5262" t="str">
        <f>IF(K5262="natural gas",VLOOKUP(D5262,'Cross-Page Data'!$I$4:$J$13,2,FALSE),IF(K5262="solar",VLOOKUP('Form 923'!D5262,'Cross-Page Data'!$I$14:$J$117,2,FALSE),K5262))</f>
        <v>natural gas nonpeaker</v>
      </c>
      <c r="K5262" t="str">
        <f>VLOOKUP(E5262,'Cross-Page Data'!$D$4:$F$48,3,FALSE)</f>
        <v>natural gas</v>
      </c>
      <c r="L5262" t="b">
        <f>IF(AND($P$6=FALSE,OR(C5262="Commercial NAICS Cogen",C5262="Industrial NAICS Cogen",C5262="NAICS-22 Cogen")),FALSE,IF(AND($P$7=FALSE,OR(C5262="Commercial NAICS Cogen",C5262="Commercial NAICS Non-Cogen",C5262="industrial NAICS Cogen", C5262="industrial NAICS non-cogen")),FALSE,TRUE))</f>
        <v>0</v>
      </c>
      <c r="M5262">
        <f t="shared" si="247"/>
        <v>0.40372093023255812</v>
      </c>
      <c r="N5262">
        <f t="shared" si="248"/>
        <v>1</v>
      </c>
    </row>
    <row r="5263" spans="1:14" ht="26.25" x14ac:dyDescent="0.2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s="32">
        <f t="shared" si="246"/>
        <v>8901442.307692308</v>
      </c>
      <c r="J5263" t="str">
        <f>IF(K5263="natural gas",VLOOKUP(D5263,'Cross-Page Data'!$I$4:$J$13,2,FALSE),IF(K5263="solar",VLOOKUP('Form 923'!D5263,'Cross-Page Data'!$I$14:$J$117,2,FALSE),K5263))</f>
        <v>solar pv</v>
      </c>
      <c r="K5263" t="str">
        <f>VLOOKUP(E5263,'Cross-Page Data'!$D$4:$F$48,3,FALSE)</f>
        <v>solar</v>
      </c>
      <c r="L5263" t="b">
        <f>IF(AND($P$6=FALSE,OR(C5263="Commercial NAICS Cogen",C5263="Industrial NAICS Cogen",C5263="NAICS-22 Cogen")),FALSE,IF(AND($P$7=FALSE,OR(C5263="Commercial NAICS Cogen",C5263="Commercial NAICS Non-Cogen",C5263="industrial NAICS Cogen", C5263="industrial NAICS non-cogen")),FALSE,TRUE))</f>
        <v>0</v>
      </c>
      <c r="M5263">
        <f t="shared" si="247"/>
        <v>0.90476190476190477</v>
      </c>
      <c r="N5263">
        <f t="shared" si="248"/>
        <v>1</v>
      </c>
    </row>
    <row r="5264" spans="1:14" ht="26.25" x14ac:dyDescent="0.2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s="32">
        <f t="shared" si="246"/>
        <v>6434345.6412497265</v>
      </c>
      <c r="J5264" t="str">
        <f>IF(K5264="natural gas",VLOOKUP(D5264,'Cross-Page Data'!$I$4:$J$13,2,FALSE),IF(K5264="solar",VLOOKUP('Form 923'!D5264,'Cross-Page Data'!$I$14:$J$117,2,FALSE),K5264))</f>
        <v>natural gas peaker</v>
      </c>
      <c r="K5264" t="str">
        <f>VLOOKUP(E5264,'Cross-Page Data'!$D$4:$F$48,3,FALSE)</f>
        <v>natural gas</v>
      </c>
      <c r="L5264" t="b">
        <f>IF(AND($P$6=FALSE,OR(C5264="Commercial NAICS Cogen",C5264="Industrial NAICS Cogen",C5264="NAICS-22 Cogen")),FALSE,IF(AND($P$7=FALSE,OR(C5264="Commercial NAICS Cogen",C5264="Commercial NAICS Non-Cogen",C5264="industrial NAICS Cogen", C5264="industrial NAICS non-cogen")),FALSE,TRUE))</f>
        <v>0</v>
      </c>
      <c r="M5264">
        <f t="shared" si="247"/>
        <v>0.61975308641975313</v>
      </c>
      <c r="N5264">
        <f t="shared" si="248"/>
        <v>1</v>
      </c>
    </row>
    <row r="5265" spans="1:14" x14ac:dyDescent="0.2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s="32">
        <f t="shared" si="246"/>
        <v>8901998.8714839984</v>
      </c>
      <c r="J5265" t="str">
        <f>IF(K5265="natural gas",VLOOKUP(D5265,'Cross-Page Data'!$I$4:$J$13,2,FALSE),IF(K5265="solar",VLOOKUP('Form 923'!D5265,'Cross-Page Data'!$I$14:$J$117,2,FALSE),K5265))</f>
        <v>geothermal</v>
      </c>
      <c r="K5265" t="str">
        <f>VLOOKUP(E5265,'Cross-Page Data'!$D$4:$F$48,3,FALSE)</f>
        <v>geothermal</v>
      </c>
      <c r="L5265" t="b">
        <f>IF(AND($P$6=FALSE,OR(C5265="Commercial NAICS Cogen",C5265="Industrial NAICS Cogen",C5265="NAICS-22 Cogen")),FALSE,IF(AND($P$7=FALSE,OR(C5265="Commercial NAICS Cogen",C5265="Commercial NAICS Non-Cogen",C5265="industrial NAICS Cogen", C5265="industrial NAICS non-cogen")),FALSE,TRUE))</f>
        <v>1</v>
      </c>
      <c r="M5265">
        <f t="shared" si="247"/>
        <v>0.54166666666666663</v>
      </c>
      <c r="N5265">
        <f t="shared" si="248"/>
        <v>1</v>
      </c>
    </row>
    <row r="5266" spans="1:14" x14ac:dyDescent="0.2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s="32">
        <f t="shared" si="246"/>
        <v>18076987.568120811</v>
      </c>
      <c r="J5266" t="str">
        <f>IF(K5266="natural gas",VLOOKUP(D5266,'Cross-Page Data'!$I$4:$J$13,2,FALSE),IF(K5266="solar",VLOOKUP('Form 923'!D5266,'Cross-Page Data'!$I$14:$J$117,2,FALSE),K5266))</f>
        <v>municipal solid waste</v>
      </c>
      <c r="K5266" t="str">
        <f>VLOOKUP(E5266,'Cross-Page Data'!$D$4:$F$48,3,FALSE)</f>
        <v>municipal solid waste</v>
      </c>
      <c r="L5266" t="b">
        <f>IF(AND($P$6=FALSE,OR(C5266="Commercial NAICS Cogen",C5266="Industrial NAICS Cogen",C5266="NAICS-22 Cogen")),FALSE,IF(AND($P$7=FALSE,OR(C5266="Commercial NAICS Cogen",C5266="Commercial NAICS Non-Cogen",C5266="industrial NAICS Cogen", C5266="industrial NAICS non-cogen")),FALSE,TRUE))</f>
        <v>1</v>
      </c>
      <c r="M5266">
        <f t="shared" si="247"/>
        <v>0.72058823529411764</v>
      </c>
      <c r="N5266">
        <f t="shared" si="248"/>
        <v>1</v>
      </c>
    </row>
    <row r="5267" spans="1:14" x14ac:dyDescent="0.2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s="32">
        <f t="shared" si="246"/>
        <v>18076996.772332586</v>
      </c>
      <c r="J5267" t="str">
        <f>IF(K5267="natural gas",VLOOKUP(D5267,'Cross-Page Data'!$I$4:$J$13,2,FALSE),IF(K5267="solar",VLOOKUP('Form 923'!D5267,'Cross-Page Data'!$I$14:$J$117,2,FALSE),K5267))</f>
        <v>municipal solid waste</v>
      </c>
      <c r="K5267" t="str">
        <f>VLOOKUP(E5267,'Cross-Page Data'!$D$4:$F$48,3,FALSE)</f>
        <v>municipal solid waste</v>
      </c>
      <c r="L5267" t="b">
        <f>IF(AND($P$6=FALSE,OR(C5267="Commercial NAICS Cogen",C5267="Industrial NAICS Cogen",C5267="NAICS-22 Cogen")),FALSE,IF(AND($P$7=FALSE,OR(C5267="Commercial NAICS Cogen",C5267="Commercial NAICS Non-Cogen",C5267="industrial NAICS Cogen", C5267="industrial NAICS non-cogen")),FALSE,TRUE))</f>
        <v>1</v>
      </c>
      <c r="M5267">
        <f t="shared" si="247"/>
        <v>0.71323529411764708</v>
      </c>
      <c r="N5267">
        <f t="shared" si="248"/>
        <v>1</v>
      </c>
    </row>
    <row r="5268" spans="1:14" x14ac:dyDescent="0.2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s="32">
        <f t="shared" si="246"/>
        <v>18336347.624620259</v>
      </c>
      <c r="J5268" t="str">
        <f>IF(K5268="natural gas",VLOOKUP(D5268,'Cross-Page Data'!$I$4:$J$13,2,FALSE),IF(K5268="solar",VLOOKUP('Form 923'!D5268,'Cross-Page Data'!$I$14:$J$117,2,FALSE),K5268))</f>
        <v>natural gas peaker</v>
      </c>
      <c r="K5268" t="str">
        <f>VLOOKUP(E5268,'Cross-Page Data'!$D$4:$F$48,3,FALSE)</f>
        <v>natural gas</v>
      </c>
      <c r="L5268" t="b">
        <f>IF(AND($P$6=FALSE,OR(C5268="Commercial NAICS Cogen",C5268="Industrial NAICS Cogen",C5268="NAICS-22 Cogen")),FALSE,IF(AND($P$7=FALSE,OR(C5268="Commercial NAICS Cogen",C5268="Commercial NAICS Non-Cogen",C5268="industrial NAICS Cogen", C5268="industrial NAICS non-cogen")),FALSE,TRUE))</f>
        <v>1</v>
      </c>
      <c r="M5268">
        <f t="shared" si="247"/>
        <v>7.4567901234567899E-2</v>
      </c>
      <c r="N5268">
        <f t="shared" si="248"/>
        <v>1</v>
      </c>
    </row>
    <row r="5269" spans="1:14" x14ac:dyDescent="0.2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s="32">
        <f t="shared" si="246"/>
        <v>12693333.333333334</v>
      </c>
      <c r="J5269" t="str">
        <f>IF(K5269="natural gas",VLOOKUP(D5269,'Cross-Page Data'!$I$4:$J$13,2,FALSE),IF(K5269="solar",VLOOKUP('Form 923'!D5269,'Cross-Page Data'!$I$14:$J$117,2,FALSE),K5269))</f>
        <v>natural gas peaker</v>
      </c>
      <c r="K5269" t="str">
        <f>VLOOKUP(E5269,'Cross-Page Data'!$D$4:$F$48,3,FALSE)</f>
        <v>natural gas</v>
      </c>
      <c r="L5269" t="b">
        <f>IF(AND($P$6=FALSE,OR(C5269="Commercial NAICS Cogen",C5269="Industrial NAICS Cogen",C5269="NAICS-22 Cogen")),FALSE,IF(AND($P$7=FALSE,OR(C5269="Commercial NAICS Cogen",C5269="Commercial NAICS Non-Cogen",C5269="industrial NAICS Cogen", C5269="industrial NAICS non-cogen")),FALSE,TRUE))</f>
        <v>0</v>
      </c>
      <c r="M5269">
        <f t="shared" si="247"/>
        <v>0.22617283950617284</v>
      </c>
      <c r="N5269">
        <f t="shared" si="248"/>
        <v>1</v>
      </c>
    </row>
    <row r="5270" spans="1:14" x14ac:dyDescent="0.2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s="32">
        <f t="shared" si="246"/>
        <v>8901929.5802665614</v>
      </c>
      <c r="J5270" t="str">
        <f>IF(K5270="natural gas",VLOOKUP(D5270,'Cross-Page Data'!$I$4:$J$13,2,FALSE),IF(K5270="solar",VLOOKUP('Form 923'!D5270,'Cross-Page Data'!$I$14:$J$117,2,FALSE),K5270))</f>
        <v>hydro</v>
      </c>
      <c r="K5270" t="str">
        <f>VLOOKUP(E5270,'Cross-Page Data'!$D$4:$F$48,3,FALSE)</f>
        <v>hydro</v>
      </c>
      <c r="L5270" t="b">
        <f>IF(AND($P$6=FALSE,OR(C5270="Commercial NAICS Cogen",C5270="Industrial NAICS Cogen",C5270="NAICS-22 Cogen")),FALSE,IF(AND($P$7=FALSE,OR(C5270="Commercial NAICS Cogen",C5270="Commercial NAICS Non-Cogen",C5270="industrial NAICS Cogen", C5270="industrial NAICS non-cogen")),FALSE,TRUE))</f>
        <v>1</v>
      </c>
      <c r="M5270">
        <f t="shared" si="247"/>
        <v>0.82084468664850141</v>
      </c>
      <c r="N5270">
        <f t="shared" si="248"/>
        <v>1</v>
      </c>
    </row>
    <row r="5271" spans="1:14" x14ac:dyDescent="0.2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s="32">
        <f t="shared" si="246"/>
        <v>8902285.594464248</v>
      </c>
      <c r="J5271" t="str">
        <f>IF(K5271="natural gas",VLOOKUP(D5271,'Cross-Page Data'!$I$4:$J$13,2,FALSE),IF(K5271="solar",VLOOKUP('Form 923'!D5271,'Cross-Page Data'!$I$14:$J$117,2,FALSE),K5271))</f>
        <v>hydro</v>
      </c>
      <c r="K5271" t="str">
        <f>VLOOKUP(E5271,'Cross-Page Data'!$D$4:$F$48,3,FALSE)</f>
        <v>hydro</v>
      </c>
      <c r="L5271" t="b">
        <f>IF(AND($P$6=FALSE,OR(C5271="Commercial NAICS Cogen",C5271="Industrial NAICS Cogen",C5271="NAICS-22 Cogen")),FALSE,IF(AND($P$7=FALSE,OR(C5271="Commercial NAICS Cogen",C5271="Commercial NAICS Non-Cogen",C5271="industrial NAICS Cogen", C5271="industrial NAICS non-cogen")),FALSE,TRUE))</f>
        <v>1</v>
      </c>
      <c r="M5271">
        <f t="shared" si="247"/>
        <v>2.7929155313351498E-2</v>
      </c>
      <c r="N5271">
        <f t="shared" si="248"/>
        <v>0</v>
      </c>
    </row>
    <row r="5272" spans="1:14" x14ac:dyDescent="0.2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s="32">
        <f t="shared" si="246"/>
        <v>8902001.1824354585</v>
      </c>
      <c r="J5272" t="str">
        <f>IF(K5272="natural gas",VLOOKUP(D5272,'Cross-Page Data'!$I$4:$J$13,2,FALSE),IF(K5272="solar",VLOOKUP('Form 923'!D5272,'Cross-Page Data'!$I$14:$J$117,2,FALSE),K5272))</f>
        <v>hydro</v>
      </c>
      <c r="K5272" t="str">
        <f>VLOOKUP(E5272,'Cross-Page Data'!$D$4:$F$48,3,FALSE)</f>
        <v>hydro</v>
      </c>
      <c r="L5272" t="b">
        <f>IF(AND($P$6=FALSE,OR(C5272="Commercial NAICS Cogen",C5272="Industrial NAICS Cogen",C5272="NAICS-22 Cogen")),FALSE,IF(AND($P$7=FALSE,OR(C5272="Commercial NAICS Cogen",C5272="Commercial NAICS Non-Cogen",C5272="industrial NAICS Cogen", C5272="industrial NAICS non-cogen")),FALSE,TRUE))</f>
        <v>1</v>
      </c>
      <c r="M5272">
        <f t="shared" si="247"/>
        <v>0.40326975476839239</v>
      </c>
      <c r="N5272">
        <f t="shared" si="248"/>
        <v>1</v>
      </c>
    </row>
    <row r="5273" spans="1:14" x14ac:dyDescent="0.2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s="32">
        <f t="shared" si="246"/>
        <v>8901982.6739305165</v>
      </c>
      <c r="J5273" t="str">
        <f>IF(K5273="natural gas",VLOOKUP(D5273,'Cross-Page Data'!$I$4:$J$13,2,FALSE),IF(K5273="solar",VLOOKUP('Form 923'!D5273,'Cross-Page Data'!$I$14:$J$117,2,FALSE),K5273))</f>
        <v>hydro</v>
      </c>
      <c r="K5273" t="str">
        <f>VLOOKUP(E5273,'Cross-Page Data'!$D$4:$F$48,3,FALSE)</f>
        <v>hydro</v>
      </c>
      <c r="L5273" t="b">
        <f>IF(AND($P$6=FALSE,OR(C5273="Commercial NAICS Cogen",C5273="Industrial NAICS Cogen",C5273="NAICS-22 Cogen")),FALSE,IF(AND($P$7=FALSE,OR(C5273="Commercial NAICS Cogen",C5273="Commercial NAICS Non-Cogen",C5273="industrial NAICS Cogen", C5273="industrial NAICS non-cogen")),FALSE,TRUE))</f>
        <v>1</v>
      </c>
      <c r="M5273">
        <f t="shared" si="247"/>
        <v>0.70163487738419617</v>
      </c>
      <c r="N5273">
        <f t="shared" si="248"/>
        <v>1</v>
      </c>
    </row>
    <row r="5274" spans="1:14" x14ac:dyDescent="0.2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s="32">
        <f t="shared" si="246"/>
        <v>8902026.8491708338</v>
      </c>
      <c r="J5274" t="str">
        <f>IF(K5274="natural gas",VLOOKUP(D5274,'Cross-Page Data'!$I$4:$J$13,2,FALSE),IF(K5274="solar",VLOOKUP('Form 923'!D5274,'Cross-Page Data'!$I$14:$J$117,2,FALSE),K5274))</f>
        <v>hydro</v>
      </c>
      <c r="K5274" t="str">
        <f>VLOOKUP(E5274,'Cross-Page Data'!$D$4:$F$48,3,FALSE)</f>
        <v>hydro</v>
      </c>
      <c r="L5274" t="b">
        <f>IF(AND($P$6=FALSE,OR(C5274="Commercial NAICS Cogen",C5274="Industrial NAICS Cogen",C5274="NAICS-22 Cogen")),FALSE,IF(AND($P$7=FALSE,OR(C5274="Commercial NAICS Cogen",C5274="Commercial NAICS Non-Cogen",C5274="industrial NAICS Cogen", C5274="industrial NAICS non-cogen")),FALSE,TRUE))</f>
        <v>1</v>
      </c>
      <c r="M5274">
        <f t="shared" si="247"/>
        <v>0.19959128065395096</v>
      </c>
      <c r="N5274">
        <f t="shared" si="248"/>
        <v>1</v>
      </c>
    </row>
    <row r="5275" spans="1:14" ht="26.25" x14ac:dyDescent="0.2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s="32">
        <f t="shared" si="246"/>
        <v>7834326.2260511387</v>
      </c>
      <c r="J5275" t="str">
        <f>IF(K5275="natural gas",VLOOKUP(D5275,'Cross-Page Data'!$I$4:$J$13,2,FALSE),IF(K5275="solar",VLOOKUP('Form 923'!D5275,'Cross-Page Data'!$I$14:$J$117,2,FALSE),K5275))</f>
        <v>hard coal</v>
      </c>
      <c r="K5275" t="str">
        <f>VLOOKUP(E5275,'Cross-Page Data'!$D$4:$F$48,3,FALSE)</f>
        <v>hard coal</v>
      </c>
      <c r="L5275" t="b">
        <f>IF(AND($P$6=FALSE,OR(C5275="Commercial NAICS Cogen",C5275="Industrial NAICS Cogen",C5275="NAICS-22 Cogen")),FALSE,IF(AND($P$7=FALSE,OR(C5275="Commercial NAICS Cogen",C5275="Commercial NAICS Non-Cogen",C5275="industrial NAICS Cogen", C5275="industrial NAICS non-cogen")),FALSE,TRUE))</f>
        <v>0</v>
      </c>
      <c r="M5275">
        <f t="shared" si="247"/>
        <v>0.47074829931972789</v>
      </c>
      <c r="N5275">
        <f t="shared" si="248"/>
        <v>1</v>
      </c>
    </row>
    <row r="5276" spans="1:14" ht="26.25" x14ac:dyDescent="0.2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s="32">
        <f t="shared" si="246"/>
        <v>7467819.5932003539</v>
      </c>
      <c r="J5276" t="str">
        <f>IF(K5276="natural gas",VLOOKUP(D5276,'Cross-Page Data'!$I$4:$J$13,2,FALSE),IF(K5276="solar",VLOOKUP('Form 923'!D5276,'Cross-Page Data'!$I$14:$J$117,2,FALSE),K5276))</f>
        <v>heavy or residual fuel oil</v>
      </c>
      <c r="K5276" t="str">
        <f>VLOOKUP(E5276,'Cross-Page Data'!$D$4:$F$48,3,FALSE)</f>
        <v>heavy or residual fuel oil</v>
      </c>
      <c r="L5276" t="b">
        <f>IF(AND($P$6=FALSE,OR(C5276="Commercial NAICS Cogen",C5276="Industrial NAICS Cogen",C5276="NAICS-22 Cogen")),FALSE,IF(AND($P$7=FALSE,OR(C5276="Commercial NAICS Cogen",C5276="Commercial NAICS Non-Cogen",C5276="industrial NAICS Cogen", C5276="industrial NAICS non-cogen")),FALSE,TRUE))</f>
        <v>0</v>
      </c>
      <c r="M5276">
        <f t="shared" si="247"/>
        <v>0.49397590361445781</v>
      </c>
      <c r="N5276">
        <f t="shared" si="248"/>
        <v>1</v>
      </c>
    </row>
    <row r="5277" spans="1:14" ht="26.25" x14ac:dyDescent="0.2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s="32">
        <f t="shared" si="246"/>
        <v>7075890.4192445287</v>
      </c>
      <c r="J5277" t="str">
        <f>IF(K5277="natural gas",VLOOKUP(D5277,'Cross-Page Data'!$I$4:$J$13,2,FALSE),IF(K5277="solar",VLOOKUP('Form 923'!D5277,'Cross-Page Data'!$I$14:$J$117,2,FALSE),K5277))</f>
        <v>natural gas peaker</v>
      </c>
      <c r="K5277" t="str">
        <f>VLOOKUP(E5277,'Cross-Page Data'!$D$4:$F$48,3,FALSE)</f>
        <v>natural gas</v>
      </c>
      <c r="L5277" t="b">
        <f>IF(AND($P$6=FALSE,OR(C5277="Commercial NAICS Cogen",C5277="Industrial NAICS Cogen",C5277="NAICS-22 Cogen")),FALSE,IF(AND($P$7=FALSE,OR(C5277="Commercial NAICS Cogen",C5277="Commercial NAICS Non-Cogen",C5277="industrial NAICS Cogen", C5277="industrial NAICS non-cogen")),FALSE,TRUE))</f>
        <v>0</v>
      </c>
      <c r="M5277">
        <f t="shared" si="247"/>
        <v>0.60592592592592598</v>
      </c>
      <c r="N5277">
        <f t="shared" si="248"/>
        <v>1</v>
      </c>
    </row>
    <row r="5278" spans="1:14" ht="26.25" x14ac:dyDescent="0.2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s="32">
        <f t="shared" si="246"/>
        <v>7813530.0216538562</v>
      </c>
      <c r="J5278" t="str">
        <f>IF(K5278="natural gas",VLOOKUP(D5278,'Cross-Page Data'!$I$4:$J$13,2,FALSE),IF(K5278="solar",VLOOKUP('Form 923'!D5278,'Cross-Page Data'!$I$14:$J$117,2,FALSE),K5278))</f>
        <v>petroleum</v>
      </c>
      <c r="K5278" t="str">
        <f>VLOOKUP(E5278,'Cross-Page Data'!$D$4:$F$48,3,FALSE)</f>
        <v>petroleum</v>
      </c>
      <c r="L5278" t="b">
        <f>IF(AND($P$6=FALSE,OR(C5278="Commercial NAICS Cogen",C5278="Industrial NAICS Cogen",C5278="NAICS-22 Cogen")),FALSE,IF(AND($P$7=FALSE,OR(C5278="Commercial NAICS Cogen",C5278="Commercial NAICS Non-Cogen",C5278="industrial NAICS Cogen", C5278="industrial NAICS non-cogen")),FALSE,TRUE))</f>
        <v>0</v>
      </c>
      <c r="M5278">
        <f t="shared" si="247"/>
        <v>0.30434782608695654</v>
      </c>
      <c r="N5278">
        <f t="shared" si="248"/>
        <v>1</v>
      </c>
    </row>
    <row r="5279" spans="1:14" ht="26.25" x14ac:dyDescent="0.2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s="32">
        <f t="shared" si="246"/>
        <v>8369736.1335487347</v>
      </c>
      <c r="J5279" t="str">
        <f>IF(K5279="natural gas",VLOOKUP(D5279,'Cross-Page Data'!$I$4:$J$13,2,FALSE),IF(K5279="solar",VLOOKUP('Form 923'!D5279,'Cross-Page Data'!$I$14:$J$117,2,FALSE),K5279))</f>
        <v>natural gas peaker</v>
      </c>
      <c r="K5279" t="str">
        <f>VLOOKUP(E5279,'Cross-Page Data'!$D$4:$F$48,3,FALSE)</f>
        <v>natural gas</v>
      </c>
      <c r="L5279" t="b">
        <f>IF(AND($P$6=FALSE,OR(C5279="Commercial NAICS Cogen",C5279="Industrial NAICS Cogen",C5279="NAICS-22 Cogen")),FALSE,IF(AND($P$7=FALSE,OR(C5279="Commercial NAICS Cogen",C5279="Commercial NAICS Non-Cogen",C5279="industrial NAICS Cogen", C5279="industrial NAICS non-cogen")),FALSE,TRUE))</f>
        <v>0</v>
      </c>
      <c r="M5279">
        <f t="shared" si="247"/>
        <v>0.57827160493827157</v>
      </c>
      <c r="N5279">
        <f t="shared" si="248"/>
        <v>1</v>
      </c>
    </row>
    <row r="5280" spans="1:14" x14ac:dyDescent="0.2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s="32">
        <f t="shared" si="246"/>
        <v>8902073.2245258056</v>
      </c>
      <c r="J5280" t="str">
        <f>IF(K5280="natural gas",VLOOKUP(D5280,'Cross-Page Data'!$I$4:$J$13,2,FALSE),IF(K5280="solar",VLOOKUP('Form 923'!D5280,'Cross-Page Data'!$I$14:$J$117,2,FALSE),K5280))</f>
        <v>hydro</v>
      </c>
      <c r="K5280" t="str">
        <f>VLOOKUP(E5280,'Cross-Page Data'!$D$4:$F$48,3,FALSE)</f>
        <v>hydro</v>
      </c>
      <c r="L5280" t="b">
        <f>IF(AND($P$6=FALSE,OR(C5280="Commercial NAICS Cogen",C5280="Industrial NAICS Cogen",C5280="NAICS-22 Cogen")),FALSE,IF(AND($P$7=FALSE,OR(C5280="Commercial NAICS Cogen",C5280="Commercial NAICS Non-Cogen",C5280="industrial NAICS Cogen", C5280="industrial NAICS non-cogen")),FALSE,TRUE))</f>
        <v>1</v>
      </c>
      <c r="M5280">
        <f t="shared" si="247"/>
        <v>0.11512261580381472</v>
      </c>
      <c r="N5280">
        <f t="shared" si="248"/>
        <v>1</v>
      </c>
    </row>
    <row r="5281" spans="1:14" x14ac:dyDescent="0.2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s="32">
        <f t="shared" si="246"/>
        <v>8901944.3278780263</v>
      </c>
      <c r="J5281" t="str">
        <f>IF(K5281="natural gas",VLOOKUP(D5281,'Cross-Page Data'!$I$4:$J$13,2,FALSE),IF(K5281="solar",VLOOKUP('Form 923'!D5281,'Cross-Page Data'!$I$14:$J$117,2,FALSE),K5281))</f>
        <v>hydro</v>
      </c>
      <c r="K5281" t="str">
        <f>VLOOKUP(E5281,'Cross-Page Data'!$D$4:$F$48,3,FALSE)</f>
        <v>hydro</v>
      </c>
      <c r="L5281" t="b">
        <f>IF(AND($P$6=FALSE,OR(C5281="Commercial NAICS Cogen",C5281="Industrial NAICS Cogen",C5281="NAICS-22 Cogen")),FALSE,IF(AND($P$7=FALSE,OR(C5281="Commercial NAICS Cogen",C5281="Commercial NAICS Non-Cogen",C5281="industrial NAICS Cogen", C5281="industrial NAICS non-cogen")),FALSE,TRUE))</f>
        <v>1</v>
      </c>
      <c r="M5281">
        <f t="shared" si="247"/>
        <v>0.80517711171662121</v>
      </c>
      <c r="N5281">
        <f t="shared" si="248"/>
        <v>1</v>
      </c>
    </row>
    <row r="5282" spans="1:14" ht="26.25" x14ac:dyDescent="0.2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s="32">
        <f t="shared" si="246"/>
        <v>5216136.7293712888</v>
      </c>
      <c r="J5282" t="str">
        <f>IF(K5282="natural gas",VLOOKUP(D5282,'Cross-Page Data'!$I$4:$J$13,2,FALSE),IF(K5282="solar",VLOOKUP('Form 923'!D5282,'Cross-Page Data'!$I$14:$J$117,2,FALSE),K5282))</f>
        <v>heavy or residual fuel oil</v>
      </c>
      <c r="K5282" t="str">
        <f>VLOOKUP(E5282,'Cross-Page Data'!$D$4:$F$48,3,FALSE)</f>
        <v>heavy or residual fuel oil</v>
      </c>
      <c r="L5282" t="b">
        <f>IF(AND($P$6=FALSE,OR(C5282="Commercial NAICS Cogen",C5282="Industrial NAICS Cogen",C5282="NAICS-22 Cogen")),FALSE,IF(AND($P$7=FALSE,OR(C5282="Commercial NAICS Cogen",C5282="Commercial NAICS Non-Cogen",C5282="industrial NAICS Cogen", C5282="industrial NAICS non-cogen")),FALSE,TRUE))</f>
        <v>0</v>
      </c>
      <c r="M5282">
        <f t="shared" si="247"/>
        <v>0.52891566265060241</v>
      </c>
      <c r="N5282">
        <f t="shared" si="248"/>
        <v>1</v>
      </c>
    </row>
    <row r="5283" spans="1:14" ht="26.25" x14ac:dyDescent="0.2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s="32">
        <f t="shared" si="246"/>
        <v>5191689.0507384092</v>
      </c>
      <c r="J5283" t="str">
        <f>IF(K5283="natural gas",VLOOKUP(D5283,'Cross-Page Data'!$I$4:$J$13,2,FALSE),IF(K5283="solar",VLOOKUP('Form 923'!D5283,'Cross-Page Data'!$I$14:$J$117,2,FALSE),K5283))</f>
        <v>natural gas peaker</v>
      </c>
      <c r="K5283" t="str">
        <f>VLOOKUP(E5283,'Cross-Page Data'!$D$4:$F$48,3,FALSE)</f>
        <v>natural gas</v>
      </c>
      <c r="L5283" t="b">
        <f>IF(AND($P$6=FALSE,OR(C5283="Commercial NAICS Cogen",C5283="Industrial NAICS Cogen",C5283="NAICS-22 Cogen")),FALSE,IF(AND($P$7=FALSE,OR(C5283="Commercial NAICS Cogen",C5283="Commercial NAICS Non-Cogen",C5283="industrial NAICS Cogen", C5283="industrial NAICS non-cogen")),FALSE,TRUE))</f>
        <v>0</v>
      </c>
      <c r="M5283">
        <f t="shared" si="247"/>
        <v>0.68444444444444441</v>
      </c>
      <c r="N5283">
        <f t="shared" si="248"/>
        <v>1</v>
      </c>
    </row>
    <row r="5284" spans="1:14" x14ac:dyDescent="0.2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s="32">
        <f t="shared" si="246"/>
        <v>5451692.5892040255</v>
      </c>
      <c r="J5284" t="str">
        <f>IF(K5284="natural gas",VLOOKUP(D5284,'Cross-Page Data'!$I$4:$J$13,2,FALSE),IF(K5284="solar",VLOOKUP('Form 923'!D5284,'Cross-Page Data'!$I$14:$J$117,2,FALSE),K5284))</f>
        <v>biomass</v>
      </c>
      <c r="K5284" t="str">
        <f>VLOOKUP(E5284,'Cross-Page Data'!$D$4:$F$48,3,FALSE)</f>
        <v>biomass</v>
      </c>
      <c r="L5284" t="b">
        <f>IF(AND($P$6=FALSE,OR(C5284="Commercial NAICS Cogen",C5284="Industrial NAICS Cogen",C5284="NAICS-22 Cogen")),FALSE,IF(AND($P$7=FALSE,OR(C5284="Commercial NAICS Cogen",C5284="Commercial NAICS Non-Cogen",C5284="industrial NAICS Cogen", C5284="industrial NAICS non-cogen")),FALSE,TRUE))</f>
        <v>0</v>
      </c>
      <c r="M5284">
        <f t="shared" si="247"/>
        <v>0.65131578947368418</v>
      </c>
      <c r="N5284">
        <f t="shared" si="248"/>
        <v>1</v>
      </c>
    </row>
    <row r="5285" spans="1:14" x14ac:dyDescent="0.2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s="32">
        <f t="shared" si="246"/>
        <v>4610816.5460192133</v>
      </c>
      <c r="J5285" t="str">
        <f>IF(K5285="natural gas",VLOOKUP(D5285,'Cross-Page Data'!$I$4:$J$13,2,FALSE),IF(K5285="solar",VLOOKUP('Form 923'!D5285,'Cross-Page Data'!$I$14:$J$117,2,FALSE),K5285))</f>
        <v>biomass</v>
      </c>
      <c r="K5285" t="str">
        <f>VLOOKUP(E5285,'Cross-Page Data'!$D$4:$F$48,3,FALSE)</f>
        <v>biomass</v>
      </c>
      <c r="L5285" t="b">
        <f>IF(AND($P$6=FALSE,OR(C5285="Commercial NAICS Cogen",C5285="Industrial NAICS Cogen",C5285="NAICS-22 Cogen")),FALSE,IF(AND($P$7=FALSE,OR(C5285="Commercial NAICS Cogen",C5285="Commercial NAICS Non-Cogen",C5285="industrial NAICS Cogen", C5285="industrial NAICS non-cogen")),FALSE,TRUE))</f>
        <v>0</v>
      </c>
      <c r="M5285">
        <f t="shared" si="247"/>
        <v>0.76535087719298245</v>
      </c>
      <c r="N5285">
        <f t="shared" si="248"/>
        <v>1</v>
      </c>
    </row>
    <row r="5286" spans="1:14" x14ac:dyDescent="0.2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s="32" t="str">
        <f t="shared" si="246"/>
        <v/>
      </c>
      <c r="J5286" t="str">
        <f>IF(K5286="natural gas",VLOOKUP(D5286,'Cross-Page Data'!$I$4:$J$13,2,FALSE),IF(K5286="solar",VLOOKUP('Form 923'!D5286,'Cross-Page Data'!$I$14:$J$117,2,FALSE),K5286))</f>
        <v>heavy or residual fuel oil</v>
      </c>
      <c r="K5286" t="str">
        <f>VLOOKUP(E5286,'Cross-Page Data'!$D$4:$F$48,3,FALSE)</f>
        <v>heavy or residual fuel oil</v>
      </c>
      <c r="L5286" t="b">
        <f>IF(AND($P$6=FALSE,OR(C5286="Commercial NAICS Cogen",C5286="Industrial NAICS Cogen",C5286="NAICS-22 Cogen")),FALSE,IF(AND($P$7=FALSE,OR(C5286="Commercial NAICS Cogen",C5286="Commercial NAICS Non-Cogen",C5286="industrial NAICS Cogen", C5286="industrial NAICS non-cogen")),FALSE,TRUE))</f>
        <v>0</v>
      </c>
      <c r="M5286">
        <f t="shared" si="247"/>
        <v>4.0160642570281126E-4</v>
      </c>
      <c r="N5286">
        <f t="shared" si="248"/>
        <v>0</v>
      </c>
    </row>
    <row r="5287" spans="1:14" x14ac:dyDescent="0.2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s="32">
        <f t="shared" si="246"/>
        <v>4610842.5524111586</v>
      </c>
      <c r="J5287" t="str">
        <f>IF(K5287="natural gas",VLOOKUP(D5287,'Cross-Page Data'!$I$4:$J$13,2,FALSE),IF(K5287="solar",VLOOKUP('Form 923'!D5287,'Cross-Page Data'!$I$14:$J$117,2,FALSE),K5287))</f>
        <v>natural gas peaker</v>
      </c>
      <c r="K5287" t="str">
        <f>VLOOKUP(E5287,'Cross-Page Data'!$D$4:$F$48,3,FALSE)</f>
        <v>natural gas</v>
      </c>
      <c r="L5287" t="b">
        <f>IF(AND($P$6=FALSE,OR(C5287="Commercial NAICS Cogen",C5287="Industrial NAICS Cogen",C5287="NAICS-22 Cogen")),FALSE,IF(AND($P$7=FALSE,OR(C5287="Commercial NAICS Cogen",C5287="Commercial NAICS Non-Cogen",C5287="industrial NAICS Cogen", C5287="industrial NAICS non-cogen")),FALSE,TRUE))</f>
        <v>0</v>
      </c>
      <c r="M5287">
        <f t="shared" si="247"/>
        <v>0.73629629629629634</v>
      </c>
      <c r="N5287">
        <f t="shared" si="248"/>
        <v>1</v>
      </c>
    </row>
    <row r="5288" spans="1:14" x14ac:dyDescent="0.2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s="32">
        <f t="shared" si="246"/>
        <v>4610795.8692512931</v>
      </c>
      <c r="J5288" t="str">
        <f>IF(K5288="natural gas",VLOOKUP(D5288,'Cross-Page Data'!$I$4:$J$13,2,FALSE),IF(K5288="solar",VLOOKUP('Form 923'!D5288,'Cross-Page Data'!$I$14:$J$117,2,FALSE),K5288))</f>
        <v>biomass</v>
      </c>
      <c r="K5288" t="str">
        <f>VLOOKUP(E5288,'Cross-Page Data'!$D$4:$F$48,3,FALSE)</f>
        <v>biomass</v>
      </c>
      <c r="L5288" t="b">
        <f>IF(AND($P$6=FALSE,OR(C5288="Commercial NAICS Cogen",C5288="Industrial NAICS Cogen",C5288="NAICS-22 Cogen")),FALSE,IF(AND($P$7=FALSE,OR(C5288="Commercial NAICS Cogen",C5288="Commercial NAICS Non-Cogen",C5288="industrial NAICS Cogen", C5288="industrial NAICS non-cogen")),FALSE,TRUE))</f>
        <v>0</v>
      </c>
      <c r="M5288">
        <f t="shared" si="247"/>
        <v>0.76644736842105265</v>
      </c>
      <c r="N5288">
        <f t="shared" si="248"/>
        <v>1</v>
      </c>
    </row>
    <row r="5289" spans="1:14" x14ac:dyDescent="0.2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s="32">
        <f t="shared" si="246"/>
        <v>8902246.5088038854</v>
      </c>
      <c r="J5289" t="str">
        <f>IF(K5289="natural gas",VLOOKUP(D5289,'Cross-Page Data'!$I$4:$J$13,2,FALSE),IF(K5289="solar",VLOOKUP('Form 923'!D5289,'Cross-Page Data'!$I$14:$J$117,2,FALSE),K5289))</f>
        <v>hydro</v>
      </c>
      <c r="K5289" t="str">
        <f>VLOOKUP(E5289,'Cross-Page Data'!$D$4:$F$48,3,FALSE)</f>
        <v>hydro</v>
      </c>
      <c r="L5289" t="b">
        <f>IF(AND($P$6=FALSE,OR(C5289="Commercial NAICS Cogen",C5289="Industrial NAICS Cogen",C5289="NAICS-22 Cogen")),FALSE,IF(AND($P$7=FALSE,OR(C5289="Commercial NAICS Cogen",C5289="Commercial NAICS Non-Cogen",C5289="industrial NAICS Cogen", C5289="industrial NAICS non-cogen")),FALSE,TRUE))</f>
        <v>1</v>
      </c>
      <c r="M5289">
        <f t="shared" si="247"/>
        <v>3.4741144414168937E-2</v>
      </c>
      <c r="N5289">
        <f t="shared" si="248"/>
        <v>0</v>
      </c>
    </row>
    <row r="5290" spans="1:14" x14ac:dyDescent="0.2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s="32" t="str">
        <f t="shared" si="246"/>
        <v/>
      </c>
      <c r="J5290" t="str">
        <f>IF(K5290="natural gas",VLOOKUP(D5290,'Cross-Page Data'!$I$4:$J$13,2,FALSE),IF(K5290="solar",VLOOKUP('Form 923'!D5290,'Cross-Page Data'!$I$14:$J$117,2,FALSE),K5290))</f>
        <v>heavy or residual fuel oil</v>
      </c>
      <c r="K5290" t="str">
        <f>VLOOKUP(E5290,'Cross-Page Data'!$D$4:$F$48,3,FALSE)</f>
        <v>heavy or residual fuel oil</v>
      </c>
      <c r="L5290" t="b">
        <f>IF(AND($P$6=FALSE,OR(C5290="Commercial NAICS Cogen",C5290="Industrial NAICS Cogen",C5290="NAICS-22 Cogen")),FALSE,IF(AND($P$7=FALSE,OR(C5290="Commercial NAICS Cogen",C5290="Commercial NAICS Non-Cogen",C5290="industrial NAICS Cogen", C5290="industrial NAICS non-cogen")),FALSE,TRUE))</f>
        <v>1</v>
      </c>
      <c r="M5290">
        <f t="shared" si="247"/>
        <v>4.0160642570281126E-4</v>
      </c>
      <c r="N5290">
        <f t="shared" si="248"/>
        <v>0</v>
      </c>
    </row>
    <row r="5291" spans="1:14" x14ac:dyDescent="0.2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s="32">
        <f t="shared" si="246"/>
        <v>885611.25958555483</v>
      </c>
      <c r="J5291" t="str">
        <f>IF(K5291="natural gas",VLOOKUP(D5291,'Cross-Page Data'!$I$4:$J$13,2,FALSE),IF(K5291="solar",VLOOKUP('Form 923'!D5291,'Cross-Page Data'!$I$14:$J$117,2,FALSE),K5291))</f>
        <v>natural gas nonpeaker</v>
      </c>
      <c r="K5291" t="str">
        <f>VLOOKUP(E5291,'Cross-Page Data'!$D$4:$F$48,3,FALSE)</f>
        <v>natural gas</v>
      </c>
      <c r="L5291" t="b">
        <f>IF(AND($P$6=FALSE,OR(C5291="Commercial NAICS Cogen",C5291="Industrial NAICS Cogen",C5291="NAICS-22 Cogen")),FALSE,IF(AND($P$7=FALSE,OR(C5291="Commercial NAICS Cogen",C5291="Commercial NAICS Non-Cogen",C5291="industrial NAICS Cogen", C5291="industrial NAICS non-cogen")),FALSE,TRUE))</f>
        <v>1</v>
      </c>
      <c r="M5291">
        <f t="shared" si="247"/>
        <v>0.65860465116279066</v>
      </c>
      <c r="N5291">
        <f t="shared" si="248"/>
        <v>1</v>
      </c>
    </row>
    <row r="5292" spans="1:14" x14ac:dyDescent="0.2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s="32" t="str">
        <f t="shared" si="246"/>
        <v/>
      </c>
      <c r="J5292" t="str">
        <f>IF(K5292="natural gas",VLOOKUP(D5292,'Cross-Page Data'!$I$4:$J$13,2,FALSE),IF(K5292="solar",VLOOKUP('Form 923'!D5292,'Cross-Page Data'!$I$14:$J$117,2,FALSE),K5292))</f>
        <v>heavy or residual fuel oil</v>
      </c>
      <c r="K5292" t="str">
        <f>VLOOKUP(E5292,'Cross-Page Data'!$D$4:$F$48,3,FALSE)</f>
        <v>heavy or residual fuel oil</v>
      </c>
      <c r="L5292" t="b">
        <f>IF(AND($P$6=FALSE,OR(C5292="Commercial NAICS Cogen",C5292="Industrial NAICS Cogen",C5292="NAICS-22 Cogen")),FALSE,IF(AND($P$7=FALSE,OR(C5292="Commercial NAICS Cogen",C5292="Commercial NAICS Non-Cogen",C5292="industrial NAICS Cogen", C5292="industrial NAICS non-cogen")),FALSE,TRUE))</f>
        <v>1</v>
      </c>
      <c r="M5292">
        <f t="shared" si="247"/>
        <v>4.0160642570281126E-4</v>
      </c>
      <c r="N5292">
        <f t="shared" si="248"/>
        <v>0</v>
      </c>
    </row>
    <row r="5293" spans="1:14" x14ac:dyDescent="0.2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s="32">
        <f t="shared" si="246"/>
        <v>12938135.636694754</v>
      </c>
      <c r="J5293" t="str">
        <f>IF(K5293="natural gas",VLOOKUP(D5293,'Cross-Page Data'!$I$4:$J$13,2,FALSE),IF(K5293="solar",VLOOKUP('Form 923'!D5293,'Cross-Page Data'!$I$14:$J$117,2,FALSE),K5293))</f>
        <v>natural gas nonpeaker</v>
      </c>
      <c r="K5293" t="str">
        <f>VLOOKUP(E5293,'Cross-Page Data'!$D$4:$F$48,3,FALSE)</f>
        <v>natural gas</v>
      </c>
      <c r="L5293" t="b">
        <f>IF(AND($P$6=FALSE,OR(C5293="Commercial NAICS Cogen",C5293="Industrial NAICS Cogen",C5293="NAICS-22 Cogen")),FALSE,IF(AND($P$7=FALSE,OR(C5293="Commercial NAICS Cogen",C5293="Commercial NAICS Non-Cogen",C5293="industrial NAICS Cogen", C5293="industrial NAICS non-cogen")),FALSE,TRUE))</f>
        <v>1</v>
      </c>
      <c r="M5293">
        <f t="shared" si="247"/>
        <v>0.04</v>
      </c>
      <c r="N5293">
        <f t="shared" si="248"/>
        <v>0</v>
      </c>
    </row>
    <row r="5294" spans="1:14" x14ac:dyDescent="0.2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s="32">
        <f t="shared" si="246"/>
        <v>4910734.749155418</v>
      </c>
      <c r="J5294" t="str">
        <f>IF(K5294="natural gas",VLOOKUP(D5294,'Cross-Page Data'!$I$4:$J$13,2,FALSE),IF(K5294="solar",VLOOKUP('Form 923'!D5294,'Cross-Page Data'!$I$14:$J$117,2,FALSE),K5294))</f>
        <v>biomass</v>
      </c>
      <c r="K5294" t="str">
        <f>VLOOKUP(E5294,'Cross-Page Data'!$D$4:$F$48,3,FALSE)</f>
        <v>biomass</v>
      </c>
      <c r="L5294" t="b">
        <f>IF(AND($P$6=FALSE,OR(C5294="Commercial NAICS Cogen",C5294="Industrial NAICS Cogen",C5294="NAICS-22 Cogen")),FALSE,IF(AND($P$7=FALSE,OR(C5294="Commercial NAICS Cogen",C5294="Commercial NAICS Non-Cogen",C5294="industrial NAICS Cogen", C5294="industrial NAICS non-cogen")),FALSE,TRUE))</f>
        <v>0</v>
      </c>
      <c r="M5294">
        <f t="shared" si="247"/>
        <v>0.72039473684210531</v>
      </c>
      <c r="N5294">
        <f t="shared" si="248"/>
        <v>1</v>
      </c>
    </row>
    <row r="5295" spans="1:14" ht="26.25" x14ac:dyDescent="0.2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s="32">
        <f t="shared" si="246"/>
        <v>25938617.659798279</v>
      </c>
      <c r="J5295" t="str">
        <f>IF(K5295="natural gas",VLOOKUP(D5295,'Cross-Page Data'!$I$4:$J$13,2,FALSE),IF(K5295="solar",VLOOKUP('Form 923'!D5295,'Cross-Page Data'!$I$14:$J$117,2,FALSE),K5295))</f>
        <v>biomass</v>
      </c>
      <c r="K5295" t="str">
        <f>VLOOKUP(E5295,'Cross-Page Data'!$D$4:$F$48,3,FALSE)</f>
        <v>biomass</v>
      </c>
      <c r="L5295" t="b">
        <f>IF(AND($P$6=FALSE,OR(C5295="Commercial NAICS Cogen",C5295="Industrial NAICS Cogen",C5295="NAICS-22 Cogen")),FALSE,IF(AND($P$7=FALSE,OR(C5295="Commercial NAICS Cogen",C5295="Commercial NAICS Non-Cogen",C5295="industrial NAICS Cogen", C5295="industrial NAICS non-cogen")),FALSE,TRUE))</f>
        <v>0</v>
      </c>
      <c r="M5295">
        <f t="shared" si="247"/>
        <v>1.0964912280701754E-2</v>
      </c>
      <c r="N5295">
        <f t="shared" si="248"/>
        <v>0</v>
      </c>
    </row>
    <row r="5296" spans="1:14" x14ac:dyDescent="0.2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s="32">
        <f t="shared" si="246"/>
        <v>5087639.782552979</v>
      </c>
      <c r="J5296" t="str">
        <f>IF(K5296="natural gas",VLOOKUP(D5296,'Cross-Page Data'!$I$4:$J$13,2,FALSE),IF(K5296="solar",VLOOKUP('Form 923'!D5296,'Cross-Page Data'!$I$14:$J$117,2,FALSE),K5296))</f>
        <v>natural gas peaker</v>
      </c>
      <c r="K5296" t="str">
        <f>VLOOKUP(E5296,'Cross-Page Data'!$D$4:$F$48,3,FALSE)</f>
        <v>natural gas</v>
      </c>
      <c r="L5296" t="b">
        <f>IF(AND($P$6=FALSE,OR(C5296="Commercial NAICS Cogen",C5296="Industrial NAICS Cogen",C5296="NAICS-22 Cogen")),FALSE,IF(AND($P$7=FALSE,OR(C5296="Commercial NAICS Cogen",C5296="Commercial NAICS Non-Cogen",C5296="industrial NAICS Cogen", C5296="industrial NAICS non-cogen")),FALSE,TRUE))</f>
        <v>0</v>
      </c>
      <c r="M5296">
        <f t="shared" si="247"/>
        <v>0.69333333333333336</v>
      </c>
      <c r="N5296">
        <f t="shared" si="248"/>
        <v>1</v>
      </c>
    </row>
    <row r="5297" spans="1:14" ht="26.25" x14ac:dyDescent="0.2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s="32" t="str">
        <f t="shared" si="246"/>
        <v/>
      </c>
      <c r="J5297" t="str">
        <f>IF(K5297="natural gas",VLOOKUP(D5297,'Cross-Page Data'!$I$4:$J$13,2,FALSE),IF(K5297="solar",VLOOKUP('Form 923'!D5297,'Cross-Page Data'!$I$14:$J$117,2,FALSE),K5297))</f>
        <v>heavy or residual fuel oil</v>
      </c>
      <c r="K5297" t="str">
        <f>VLOOKUP(E5297,'Cross-Page Data'!$D$4:$F$48,3,FALSE)</f>
        <v>heavy or residual fuel oil</v>
      </c>
      <c r="L5297" t="b">
        <f>IF(AND($P$6=FALSE,OR(C5297="Commercial NAICS Cogen",C5297="Industrial NAICS Cogen",C5297="NAICS-22 Cogen")),FALSE,IF(AND($P$7=FALSE,OR(C5297="Commercial NAICS Cogen",C5297="Commercial NAICS Non-Cogen",C5297="industrial NAICS Cogen", C5297="industrial NAICS non-cogen")),FALSE,TRUE))</f>
        <v>0</v>
      </c>
      <c r="M5297">
        <f t="shared" si="247"/>
        <v>4.0160642570281126E-4</v>
      </c>
      <c r="N5297">
        <f t="shared" si="248"/>
        <v>0</v>
      </c>
    </row>
    <row r="5298" spans="1:14" ht="26.25" x14ac:dyDescent="0.2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s="32">
        <f t="shared" si="246"/>
        <v>4166862.228975466</v>
      </c>
      <c r="J5298" t="str">
        <f>IF(K5298="natural gas",VLOOKUP(D5298,'Cross-Page Data'!$I$4:$J$13,2,FALSE),IF(K5298="solar",VLOOKUP('Form 923'!D5298,'Cross-Page Data'!$I$14:$J$117,2,FALSE),K5298))</f>
        <v>natural gas nonpeaker</v>
      </c>
      <c r="K5298" t="str">
        <f>VLOOKUP(E5298,'Cross-Page Data'!$D$4:$F$48,3,FALSE)</f>
        <v>natural gas</v>
      </c>
      <c r="L5298" t="b">
        <f>IF(AND($P$6=FALSE,OR(C5298="Commercial NAICS Cogen",C5298="Industrial NAICS Cogen",C5298="NAICS-22 Cogen")),FALSE,IF(AND($P$7=FALSE,OR(C5298="Commercial NAICS Cogen",C5298="Commercial NAICS Non-Cogen",C5298="industrial NAICS Cogen", C5298="industrial NAICS non-cogen")),FALSE,TRUE))</f>
        <v>0</v>
      </c>
      <c r="M5298">
        <f t="shared" si="247"/>
        <v>0.5413953488372093</v>
      </c>
      <c r="N5298">
        <f t="shared" si="248"/>
        <v>1</v>
      </c>
    </row>
    <row r="5299" spans="1:14" ht="26.25" x14ac:dyDescent="0.2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s="32" t="str">
        <f t="shared" si="246"/>
        <v/>
      </c>
      <c r="J5299" t="str">
        <f>IF(K5299="natural gas",VLOOKUP(D5299,'Cross-Page Data'!$I$4:$J$13,2,FALSE),IF(K5299="solar",VLOOKUP('Form 923'!D5299,'Cross-Page Data'!$I$14:$J$117,2,FALSE),K5299))</f>
        <v>heavy or residual fuel oil</v>
      </c>
      <c r="K5299" t="str">
        <f>VLOOKUP(E5299,'Cross-Page Data'!$D$4:$F$48,3,FALSE)</f>
        <v>heavy or residual fuel oil</v>
      </c>
      <c r="L5299" t="b">
        <f>IF(AND($P$6=FALSE,OR(C5299="Commercial NAICS Cogen",C5299="Industrial NAICS Cogen",C5299="NAICS-22 Cogen")),FALSE,IF(AND($P$7=FALSE,OR(C5299="Commercial NAICS Cogen",C5299="Commercial NAICS Non-Cogen",C5299="industrial NAICS Cogen", C5299="industrial NAICS non-cogen")),FALSE,TRUE))</f>
        <v>0</v>
      </c>
      <c r="M5299">
        <f t="shared" si="247"/>
        <v>4.0160642570281126E-4</v>
      </c>
      <c r="N5299">
        <f t="shared" si="248"/>
        <v>0</v>
      </c>
    </row>
    <row r="5300" spans="1:14" ht="26.25" x14ac:dyDescent="0.2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s="32">
        <f t="shared" si="246"/>
        <v>4195889.689466116</v>
      </c>
      <c r="J5300" t="str">
        <f>IF(K5300="natural gas",VLOOKUP(D5300,'Cross-Page Data'!$I$4:$J$13,2,FALSE),IF(K5300="solar",VLOOKUP('Form 923'!D5300,'Cross-Page Data'!$I$14:$J$117,2,FALSE),K5300))</f>
        <v>natural gas nonpeaker</v>
      </c>
      <c r="K5300" t="str">
        <f>VLOOKUP(E5300,'Cross-Page Data'!$D$4:$F$48,3,FALSE)</f>
        <v>natural gas</v>
      </c>
      <c r="L5300" t="b">
        <f>IF(AND($P$6=FALSE,OR(C5300="Commercial NAICS Cogen",C5300="Industrial NAICS Cogen",C5300="NAICS-22 Cogen")),FALSE,IF(AND($P$7=FALSE,OR(C5300="Commercial NAICS Cogen",C5300="Commercial NAICS Non-Cogen",C5300="industrial NAICS Cogen", C5300="industrial NAICS non-cogen")),FALSE,TRUE))</f>
        <v>0</v>
      </c>
      <c r="M5300">
        <f t="shared" si="247"/>
        <v>0.54046511627906979</v>
      </c>
      <c r="N5300">
        <f t="shared" si="248"/>
        <v>1</v>
      </c>
    </row>
    <row r="5301" spans="1:14" x14ac:dyDescent="0.2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s="32">
        <f t="shared" si="246"/>
        <v>4577441.8241878198</v>
      </c>
      <c r="J5301" t="str">
        <f>IF(K5301="natural gas",VLOOKUP(D5301,'Cross-Page Data'!$I$4:$J$13,2,FALSE),IF(K5301="solar",VLOOKUP('Form 923'!D5301,'Cross-Page Data'!$I$14:$J$117,2,FALSE),K5301))</f>
        <v>natural gas peaker</v>
      </c>
      <c r="K5301" t="str">
        <f>VLOOKUP(E5301,'Cross-Page Data'!$D$4:$F$48,3,FALSE)</f>
        <v>natural gas</v>
      </c>
      <c r="L5301" t="b">
        <f>IF(AND($P$6=FALSE,OR(C5301="Commercial NAICS Cogen",C5301="Industrial NAICS Cogen",C5301="NAICS-22 Cogen")),FALSE,IF(AND($P$7=FALSE,OR(C5301="Commercial NAICS Cogen",C5301="Commercial NAICS Non-Cogen",C5301="industrial NAICS Cogen", C5301="industrial NAICS non-cogen")),FALSE,TRUE))</f>
        <v>0</v>
      </c>
      <c r="M5301">
        <f t="shared" si="247"/>
        <v>0.7407407407407407</v>
      </c>
      <c r="N5301">
        <f t="shared" si="248"/>
        <v>1</v>
      </c>
    </row>
    <row r="5302" spans="1:14" x14ac:dyDescent="0.2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s="32">
        <f t="shared" si="246"/>
        <v>4578412.2313295603</v>
      </c>
      <c r="J5302" t="str">
        <f>IF(K5302="natural gas",VLOOKUP(D5302,'Cross-Page Data'!$I$4:$J$13,2,FALSE),IF(K5302="solar",VLOOKUP('Form 923'!D5302,'Cross-Page Data'!$I$14:$J$117,2,FALSE),K5302))</f>
        <v>other</v>
      </c>
      <c r="K5302" t="str">
        <f>VLOOKUP(E5302,'Cross-Page Data'!$D$4:$F$48,3,FALSE)</f>
        <v>other</v>
      </c>
      <c r="L5302" t="b">
        <f>IF(AND($P$6=FALSE,OR(C5302="Commercial NAICS Cogen",C5302="Industrial NAICS Cogen",C5302="NAICS-22 Cogen")),FALSE,IF(AND($P$7=FALSE,OR(C5302="Commercial NAICS Cogen",C5302="Commercial NAICS Non-Cogen",C5302="industrial NAICS Cogen", C5302="industrial NAICS non-cogen")),FALSE,TRUE))</f>
        <v>0</v>
      </c>
      <c r="M5302">
        <f t="shared" si="247"/>
        <v>0.43668831168831168</v>
      </c>
      <c r="N5302">
        <f t="shared" si="248"/>
        <v>1</v>
      </c>
    </row>
    <row r="5303" spans="1:14" ht="26.25" x14ac:dyDescent="0.2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s="32">
        <f t="shared" si="246"/>
        <v>14434784.513703832</v>
      </c>
      <c r="J5303" t="str">
        <f>IF(K5303="natural gas",VLOOKUP(D5303,'Cross-Page Data'!$I$4:$J$13,2,FALSE),IF(K5303="solar",VLOOKUP('Form 923'!D5303,'Cross-Page Data'!$I$14:$J$117,2,FALSE),K5303))</f>
        <v>natural gas peaker</v>
      </c>
      <c r="K5303" t="str">
        <f>VLOOKUP(E5303,'Cross-Page Data'!$D$4:$F$48,3,FALSE)</f>
        <v>natural gas</v>
      </c>
      <c r="L5303" t="b">
        <f>IF(AND($P$6=FALSE,OR(C5303="Commercial NAICS Cogen",C5303="Industrial NAICS Cogen",C5303="NAICS-22 Cogen")),FALSE,IF(AND($P$7=FALSE,OR(C5303="Commercial NAICS Cogen",C5303="Commercial NAICS Non-Cogen",C5303="industrial NAICS Cogen", C5303="industrial NAICS non-cogen")),FALSE,TRUE))</f>
        <v>0</v>
      </c>
      <c r="M5303">
        <f t="shared" si="247"/>
        <v>0.15901234567901235</v>
      </c>
      <c r="N5303">
        <f t="shared" si="248"/>
        <v>1</v>
      </c>
    </row>
    <row r="5304" spans="1:14" ht="26.25" x14ac:dyDescent="0.2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s="32">
        <f t="shared" si="246"/>
        <v>14434807.578700017</v>
      </c>
      <c r="J5304" t="str">
        <f>IF(K5304="natural gas",VLOOKUP(D5304,'Cross-Page Data'!$I$4:$J$13,2,FALSE),IF(K5304="solar",VLOOKUP('Form 923'!D5304,'Cross-Page Data'!$I$14:$J$117,2,FALSE),K5304))</f>
        <v>other</v>
      </c>
      <c r="K5304" t="str">
        <f>VLOOKUP(E5304,'Cross-Page Data'!$D$4:$F$48,3,FALSE)</f>
        <v>other</v>
      </c>
      <c r="L5304" t="b">
        <f>IF(AND($P$6=FALSE,OR(C5304="Commercial NAICS Cogen",C5304="Industrial NAICS Cogen",C5304="NAICS-22 Cogen")),FALSE,IF(AND($P$7=FALSE,OR(C5304="Commercial NAICS Cogen",C5304="Commercial NAICS Non-Cogen",C5304="industrial NAICS Cogen", C5304="industrial NAICS non-cogen")),FALSE,TRUE))</f>
        <v>0</v>
      </c>
      <c r="M5304">
        <f t="shared" si="247"/>
        <v>5.844155844155844E-2</v>
      </c>
      <c r="N5304">
        <f t="shared" si="248"/>
        <v>1</v>
      </c>
    </row>
    <row r="5305" spans="1:14" ht="26.25" x14ac:dyDescent="0.2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s="32">
        <f t="shared" si="246"/>
        <v>14434805.102687391</v>
      </c>
      <c r="J5305" t="str">
        <f>IF(K5305="natural gas",VLOOKUP(D5305,'Cross-Page Data'!$I$4:$J$13,2,FALSE),IF(K5305="solar",VLOOKUP('Form 923'!D5305,'Cross-Page Data'!$I$14:$J$117,2,FALSE),K5305))</f>
        <v>petroleum</v>
      </c>
      <c r="K5305" t="str">
        <f>VLOOKUP(E5305,'Cross-Page Data'!$D$4:$F$48,3,FALSE)</f>
        <v>petroleum</v>
      </c>
      <c r="L5305" t="b">
        <f>IF(AND($P$6=FALSE,OR(C5305="Commercial NAICS Cogen",C5305="Industrial NAICS Cogen",C5305="NAICS-22 Cogen")),FALSE,IF(AND($P$7=FALSE,OR(C5305="Commercial NAICS Cogen",C5305="Commercial NAICS Non-Cogen",C5305="industrial NAICS Cogen", C5305="industrial NAICS non-cogen")),FALSE,TRUE))</f>
        <v>0</v>
      </c>
      <c r="M5305">
        <f t="shared" si="247"/>
        <v>7.8260869565217397E-2</v>
      </c>
      <c r="N5305">
        <f t="shared" si="248"/>
        <v>1</v>
      </c>
    </row>
    <row r="5306" spans="1:14" ht="26.25" x14ac:dyDescent="0.2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s="32">
        <f t="shared" si="246"/>
        <v>9000000</v>
      </c>
      <c r="J5306" t="str">
        <f>IF(K5306="natural gas",VLOOKUP(D5306,'Cross-Page Data'!$I$4:$J$13,2,FALSE),IF(K5306="solar",VLOOKUP('Form 923'!D5306,'Cross-Page Data'!$I$14:$J$117,2,FALSE),K5306))</f>
        <v>other</v>
      </c>
      <c r="K5306" t="str">
        <f>VLOOKUP(E5306,'Cross-Page Data'!$D$4:$F$48,3,FALSE)</f>
        <v>other</v>
      </c>
      <c r="L5306" t="b">
        <f>IF(AND($P$6=FALSE,OR(C5306="Commercial NAICS Cogen",C5306="Industrial NAICS Cogen",C5306="NAICS-22 Cogen")),FALSE,IF(AND($P$7=FALSE,OR(C5306="Commercial NAICS Cogen",C5306="Commercial NAICS Non-Cogen",C5306="industrial NAICS Cogen", C5306="industrial NAICS non-cogen")),FALSE,TRUE))</f>
        <v>0</v>
      </c>
      <c r="M5306">
        <f t="shared" si="247"/>
        <v>0.15097402597402598</v>
      </c>
      <c r="N5306">
        <f t="shared" si="248"/>
        <v>1</v>
      </c>
    </row>
    <row r="5307" spans="1:14" x14ac:dyDescent="0.2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s="32">
        <f t="shared" si="246"/>
        <v>8902390.438247012</v>
      </c>
      <c r="J5307" t="str">
        <f>IF(K5307="natural gas",VLOOKUP(D5307,'Cross-Page Data'!$I$4:$J$13,2,FALSE),IF(K5307="solar",VLOOKUP('Form 923'!D5307,'Cross-Page Data'!$I$14:$J$117,2,FALSE),K5307))</f>
        <v>hydro</v>
      </c>
      <c r="K5307" t="str">
        <f>VLOOKUP(E5307,'Cross-Page Data'!$D$4:$F$48,3,FALSE)</f>
        <v>hydro</v>
      </c>
      <c r="L5307" t="b">
        <f>IF(AND($P$6=FALSE,OR(C5307="Commercial NAICS Cogen",C5307="Industrial NAICS Cogen",C5307="NAICS-22 Cogen")),FALSE,IF(AND($P$7=FALSE,OR(C5307="Commercial NAICS Cogen",C5307="Commercial NAICS Non-Cogen",C5307="industrial NAICS Cogen", C5307="industrial NAICS non-cogen")),FALSE,TRUE))</f>
        <v>1</v>
      </c>
      <c r="M5307">
        <f t="shared" si="247"/>
        <v>1.4986376021798364E-2</v>
      </c>
      <c r="N5307">
        <f t="shared" si="248"/>
        <v>0</v>
      </c>
    </row>
    <row r="5308" spans="1:14" x14ac:dyDescent="0.2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s="32">
        <f t="shared" si="246"/>
        <v>0</v>
      </c>
      <c r="J5308" t="str">
        <f>IF(K5308="natural gas",VLOOKUP(D5308,'Cross-Page Data'!$I$4:$J$13,2,FALSE),IF(K5308="solar",VLOOKUP('Form 923'!D5308,'Cross-Page Data'!$I$14:$J$117,2,FALSE),K5308))</f>
        <v>natural gas nonpeaker</v>
      </c>
      <c r="K5308" t="str">
        <f>VLOOKUP(E5308,'Cross-Page Data'!$D$4:$F$48,3,FALSE)</f>
        <v>natural gas</v>
      </c>
      <c r="L5308" t="b">
        <f>IF(AND($P$6=FALSE,OR(C5308="Commercial NAICS Cogen",C5308="Industrial NAICS Cogen",C5308="NAICS-22 Cogen")),FALSE,IF(AND($P$7=FALSE,OR(C5308="Commercial NAICS Cogen",C5308="Commercial NAICS Non-Cogen",C5308="industrial NAICS Cogen", C5308="industrial NAICS non-cogen")),FALSE,TRUE))</f>
        <v>1</v>
      </c>
      <c r="M5308">
        <f t="shared" si="247"/>
        <v>0.77302325581395348</v>
      </c>
      <c r="N5308">
        <f t="shared" si="248"/>
        <v>1</v>
      </c>
    </row>
    <row r="5309" spans="1:14" x14ac:dyDescent="0.2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s="32">
        <f t="shared" si="246"/>
        <v>16024104.181832889</v>
      </c>
      <c r="J5309" t="str">
        <f>IF(K5309="natural gas",VLOOKUP(D5309,'Cross-Page Data'!$I$4:$J$13,2,FALSE),IF(K5309="solar",VLOOKUP('Form 923'!D5309,'Cross-Page Data'!$I$14:$J$117,2,FALSE),K5309))</f>
        <v>natural gas nonpeaker</v>
      </c>
      <c r="K5309" t="str">
        <f>VLOOKUP(E5309,'Cross-Page Data'!$D$4:$F$48,3,FALSE)</f>
        <v>natural gas</v>
      </c>
      <c r="L5309" t="b">
        <f>IF(AND($P$6=FALSE,OR(C5309="Commercial NAICS Cogen",C5309="Industrial NAICS Cogen",C5309="NAICS-22 Cogen")),FALSE,IF(AND($P$7=FALSE,OR(C5309="Commercial NAICS Cogen",C5309="Commercial NAICS Non-Cogen",C5309="industrial NAICS Cogen", C5309="industrial NAICS non-cogen")),FALSE,TRUE))</f>
        <v>1</v>
      </c>
      <c r="M5309">
        <f t="shared" si="247"/>
        <v>9.3023255813953487E-3</v>
      </c>
      <c r="N5309">
        <f t="shared" si="248"/>
        <v>0</v>
      </c>
    </row>
    <row r="5310" spans="1:14" x14ac:dyDescent="0.2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s="32">
        <f t="shared" si="246"/>
        <v>8902112.2510561254</v>
      </c>
      <c r="J5310" t="str">
        <f>IF(K5310="natural gas",VLOOKUP(D5310,'Cross-Page Data'!$I$4:$J$13,2,FALSE),IF(K5310="solar",VLOOKUP('Form 923'!D5310,'Cross-Page Data'!$I$14:$J$117,2,FALSE),K5310))</f>
        <v>hydro</v>
      </c>
      <c r="K5310" t="str">
        <f>VLOOKUP(E5310,'Cross-Page Data'!$D$4:$F$48,3,FALSE)</f>
        <v>hydro</v>
      </c>
      <c r="L5310" t="b">
        <f>IF(AND($P$6=FALSE,OR(C5310="Commercial NAICS Cogen",C5310="Industrial NAICS Cogen",C5310="NAICS-22 Cogen")),FALSE,IF(AND($P$7=FALSE,OR(C5310="Commercial NAICS Cogen",C5310="Commercial NAICS Non-Cogen",C5310="industrial NAICS Cogen", C5310="industrial NAICS non-cogen")),FALSE,TRUE))</f>
        <v>1</v>
      </c>
      <c r="M5310">
        <f t="shared" si="247"/>
        <v>8.2425068119891004E-2</v>
      </c>
      <c r="N5310">
        <f t="shared" si="248"/>
        <v>1</v>
      </c>
    </row>
    <row r="5311" spans="1:14" x14ac:dyDescent="0.2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s="32" t="str">
        <f t="shared" si="246"/>
        <v/>
      </c>
      <c r="J5311" t="str">
        <f>IF(K5311="natural gas",VLOOKUP(D5311,'Cross-Page Data'!$I$4:$J$13,2,FALSE),IF(K5311="solar",VLOOKUP('Form 923'!D5311,'Cross-Page Data'!$I$14:$J$117,2,FALSE),K5311))</f>
        <v>natural gas peaker</v>
      </c>
      <c r="K5311" t="str">
        <f>VLOOKUP(E5311,'Cross-Page Data'!$D$4:$F$48,3,FALSE)</f>
        <v>natural gas</v>
      </c>
      <c r="L5311" t="b">
        <f>IF(AND($P$6=FALSE,OR(C5311="Commercial NAICS Cogen",C5311="Industrial NAICS Cogen",C5311="NAICS-22 Cogen")),FALSE,IF(AND($P$7=FALSE,OR(C5311="Commercial NAICS Cogen",C5311="Commercial NAICS Non-Cogen",C5311="industrial NAICS Cogen", C5311="industrial NAICS non-cogen")),FALSE,TRUE))</f>
        <v>0</v>
      </c>
      <c r="M5311">
        <f t="shared" si="247"/>
        <v>4.9382716049382717E-4</v>
      </c>
      <c r="N5311">
        <f t="shared" si="248"/>
        <v>0</v>
      </c>
    </row>
    <row r="5312" spans="1:14" x14ac:dyDescent="0.2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s="32">
        <f t="shared" si="246"/>
        <v>6425298.8464839738</v>
      </c>
      <c r="J5312" t="str">
        <f>IF(K5312="natural gas",VLOOKUP(D5312,'Cross-Page Data'!$I$4:$J$13,2,FALSE),IF(K5312="solar",VLOOKUP('Form 923'!D5312,'Cross-Page Data'!$I$14:$J$117,2,FALSE),K5312))</f>
        <v>natural gas peaker</v>
      </c>
      <c r="K5312" t="str">
        <f>VLOOKUP(E5312,'Cross-Page Data'!$D$4:$F$48,3,FALSE)</f>
        <v>natural gas</v>
      </c>
      <c r="L5312" t="b">
        <f>IF(AND($P$6=FALSE,OR(C5312="Commercial NAICS Cogen",C5312="Industrial NAICS Cogen",C5312="NAICS-22 Cogen")),FALSE,IF(AND($P$7=FALSE,OR(C5312="Commercial NAICS Cogen",C5312="Commercial NAICS Non-Cogen",C5312="industrial NAICS Cogen", C5312="industrial NAICS non-cogen")),FALSE,TRUE))</f>
        <v>0</v>
      </c>
      <c r="M5312">
        <f t="shared" si="247"/>
        <v>0.6207407407407407</v>
      </c>
      <c r="N5312">
        <f t="shared" si="248"/>
        <v>1</v>
      </c>
    </row>
    <row r="5313" spans="1:14" ht="26.25" x14ac:dyDescent="0.2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s="32">
        <f t="shared" si="246"/>
        <v>4177370.5447209142</v>
      </c>
      <c r="J5313" t="str">
        <f>IF(K5313="natural gas",VLOOKUP(D5313,'Cross-Page Data'!$I$4:$J$13,2,FALSE),IF(K5313="solar",VLOOKUP('Form 923'!D5313,'Cross-Page Data'!$I$14:$J$117,2,FALSE),K5313))</f>
        <v>natural gas peaker</v>
      </c>
      <c r="K5313" t="str">
        <f>VLOOKUP(E5313,'Cross-Page Data'!$D$4:$F$48,3,FALSE)</f>
        <v>natural gas</v>
      </c>
      <c r="L5313" t="b">
        <f>IF(AND($P$6=FALSE,OR(C5313="Commercial NAICS Cogen",C5313="Industrial NAICS Cogen",C5313="NAICS-22 Cogen")),FALSE,IF(AND($P$7=FALSE,OR(C5313="Commercial NAICS Cogen",C5313="Commercial NAICS Non-Cogen",C5313="industrial NAICS Cogen", C5313="industrial NAICS non-cogen")),FALSE,TRUE))</f>
        <v>0</v>
      </c>
      <c r="M5313">
        <f t="shared" si="247"/>
        <v>0.77925925925925921</v>
      </c>
      <c r="N5313">
        <f t="shared" si="248"/>
        <v>1</v>
      </c>
    </row>
    <row r="5314" spans="1:14" x14ac:dyDescent="0.2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s="32">
        <f t="shared" si="246"/>
        <v>13673669.942392409</v>
      </c>
      <c r="J5314" t="str">
        <f>IF(K5314="natural gas",VLOOKUP(D5314,'Cross-Page Data'!$I$4:$J$13,2,FALSE),IF(K5314="solar",VLOOKUP('Form 923'!D5314,'Cross-Page Data'!$I$14:$J$117,2,FALSE),K5314))</f>
        <v>biomass</v>
      </c>
      <c r="K5314" t="str">
        <f>VLOOKUP(E5314,'Cross-Page Data'!$D$4:$F$48,3,FALSE)</f>
        <v>biomass</v>
      </c>
      <c r="L5314" t="b">
        <f>IF(AND($P$6=FALSE,OR(C5314="Commercial NAICS Cogen",C5314="Industrial NAICS Cogen",C5314="NAICS-22 Cogen")),FALSE,IF(AND($P$7=FALSE,OR(C5314="Commercial NAICS Cogen",C5314="Commercial NAICS Non-Cogen",C5314="industrial NAICS Cogen", C5314="industrial NAICS non-cogen")),FALSE,TRUE))</f>
        <v>0</v>
      </c>
      <c r="M5314">
        <f t="shared" si="247"/>
        <v>0.16118421052631579</v>
      </c>
      <c r="N5314">
        <f t="shared" si="248"/>
        <v>1</v>
      </c>
    </row>
    <row r="5315" spans="1:14" x14ac:dyDescent="0.2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s="32">
        <f t="shared" si="246"/>
        <v>4835230.8699337915</v>
      </c>
      <c r="J5315" t="str">
        <f>IF(K5315="natural gas",VLOOKUP(D5315,'Cross-Page Data'!$I$4:$J$13,2,FALSE),IF(K5315="solar",VLOOKUP('Form 923'!D5315,'Cross-Page Data'!$I$14:$J$117,2,FALSE),K5315))</f>
        <v>hard coal</v>
      </c>
      <c r="K5315" t="str">
        <f>VLOOKUP(E5315,'Cross-Page Data'!$D$4:$F$48,3,FALSE)</f>
        <v>hard coal</v>
      </c>
      <c r="L5315" t="b">
        <f>IF(AND($P$6=FALSE,OR(C5315="Commercial NAICS Cogen",C5315="Industrial NAICS Cogen",C5315="NAICS-22 Cogen")),FALSE,IF(AND($P$7=FALSE,OR(C5315="Commercial NAICS Cogen",C5315="Commercial NAICS Non-Cogen",C5315="industrial NAICS Cogen", C5315="industrial NAICS non-cogen")),FALSE,TRUE))</f>
        <v>0</v>
      </c>
      <c r="M5315">
        <f t="shared" si="247"/>
        <v>0.54149659863945576</v>
      </c>
      <c r="N5315">
        <f t="shared" si="248"/>
        <v>1</v>
      </c>
    </row>
    <row r="5316" spans="1:14" x14ac:dyDescent="0.2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s="32">
        <f t="shared" si="246"/>
        <v>4835282.7059414797</v>
      </c>
      <c r="J5316" t="str">
        <f>IF(K5316="natural gas",VLOOKUP(D5316,'Cross-Page Data'!$I$4:$J$13,2,FALSE),IF(K5316="solar",VLOOKUP('Form 923'!D5316,'Cross-Page Data'!$I$14:$J$117,2,FALSE),K5316))</f>
        <v>natural gas peaker</v>
      </c>
      <c r="K5316" t="str">
        <f>VLOOKUP(E5316,'Cross-Page Data'!$D$4:$F$48,3,FALSE)</f>
        <v>natural gas</v>
      </c>
      <c r="L5316" t="b">
        <f>IF(AND($P$6=FALSE,OR(C5316="Commercial NAICS Cogen",C5316="Industrial NAICS Cogen",C5316="NAICS-22 Cogen")),FALSE,IF(AND($P$7=FALSE,OR(C5316="Commercial NAICS Cogen",C5316="Commercial NAICS Non-Cogen",C5316="industrial NAICS Cogen", C5316="industrial NAICS non-cogen")),FALSE,TRUE))</f>
        <v>0</v>
      </c>
      <c r="M5316">
        <f t="shared" si="247"/>
        <v>0.71506172839506177</v>
      </c>
      <c r="N5316">
        <f t="shared" si="248"/>
        <v>1</v>
      </c>
    </row>
    <row r="5317" spans="1:14" x14ac:dyDescent="0.2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s="32" t="str">
        <f t="shared" si="246"/>
        <v/>
      </c>
      <c r="J5317" t="str">
        <f>IF(K5317="natural gas",VLOOKUP(D5317,'Cross-Page Data'!$I$4:$J$13,2,FALSE),IF(K5317="solar",VLOOKUP('Form 923'!D5317,'Cross-Page Data'!$I$14:$J$117,2,FALSE),K5317))</f>
        <v>heavy or residual fuel oil</v>
      </c>
      <c r="K5317" t="str">
        <f>VLOOKUP(E5317,'Cross-Page Data'!$D$4:$F$48,3,FALSE)</f>
        <v>heavy or residual fuel oil</v>
      </c>
      <c r="L5317" t="b">
        <f>IF(AND($P$6=FALSE,OR(C5317="Commercial NAICS Cogen",C5317="Industrial NAICS Cogen",C5317="NAICS-22 Cogen")),FALSE,IF(AND($P$7=FALSE,OR(C5317="Commercial NAICS Cogen",C5317="Commercial NAICS Non-Cogen",C5317="industrial NAICS Cogen", C5317="industrial NAICS non-cogen")),FALSE,TRUE))</f>
        <v>0</v>
      </c>
      <c r="M5317">
        <f t="shared" si="247"/>
        <v>4.0160642570281126E-4</v>
      </c>
      <c r="N5317">
        <f t="shared" si="248"/>
        <v>0</v>
      </c>
    </row>
    <row r="5318" spans="1:14" x14ac:dyDescent="0.2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s="32" t="str">
        <f t="shared" si="246"/>
        <v/>
      </c>
      <c r="J5318" t="str">
        <f>IF(K5318="natural gas",VLOOKUP(D5318,'Cross-Page Data'!$I$4:$J$13,2,FALSE),IF(K5318="solar",VLOOKUP('Form 923'!D5318,'Cross-Page Data'!$I$14:$J$117,2,FALSE),K5318))</f>
        <v>natural gas nonpeaker</v>
      </c>
      <c r="K5318" t="str">
        <f>VLOOKUP(E5318,'Cross-Page Data'!$D$4:$F$48,3,FALSE)</f>
        <v>natural gas</v>
      </c>
      <c r="L5318" t="b">
        <f>IF(AND($P$6=FALSE,OR(C5318="Commercial NAICS Cogen",C5318="Industrial NAICS Cogen",C5318="NAICS-22 Cogen")),FALSE,IF(AND($P$7=FALSE,OR(C5318="Commercial NAICS Cogen",C5318="Commercial NAICS Non-Cogen",C5318="industrial NAICS Cogen", C5318="industrial NAICS non-cogen")),FALSE,TRUE))</f>
        <v>0</v>
      </c>
      <c r="M5318">
        <f t="shared" si="247"/>
        <v>9.3023255813953494E-4</v>
      </c>
      <c r="N5318">
        <f t="shared" si="248"/>
        <v>0</v>
      </c>
    </row>
    <row r="5319" spans="1:14" x14ac:dyDescent="0.2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s="32" t="str">
        <f t="shared" ref="I5319:I5382" si="249">IFERROR(F5319/G5319*10^6,"")</f>
        <v/>
      </c>
      <c r="J5319" t="str">
        <f>IF(K5319="natural gas",VLOOKUP(D5319,'Cross-Page Data'!$I$4:$J$13,2,FALSE),IF(K5319="solar",VLOOKUP('Form 923'!D5319,'Cross-Page Data'!$I$14:$J$117,2,FALSE),K5319))</f>
        <v>natural gas nonpeaker</v>
      </c>
      <c r="K5319" t="str">
        <f>VLOOKUP(E5319,'Cross-Page Data'!$D$4:$F$48,3,FALSE)</f>
        <v>natural gas</v>
      </c>
      <c r="L5319" t="b">
        <f>IF(AND($P$6=FALSE,OR(C5319="Commercial NAICS Cogen",C5319="Industrial NAICS Cogen",C5319="NAICS-22 Cogen")),FALSE,IF(AND($P$7=FALSE,OR(C5319="Commercial NAICS Cogen",C5319="Commercial NAICS Non-Cogen",C5319="industrial NAICS Cogen", C5319="industrial NAICS non-cogen")),FALSE,TRUE))</f>
        <v>0</v>
      </c>
      <c r="M5319">
        <f t="shared" ref="M5319:M5382" si="250">(COUNTIFS($J$6:$J$14148,J5319,$I$6:$I$14148,"&gt;"&amp;I5319)+1)/COUNTIFS($J$6:$J$14148,J5319)</f>
        <v>9.3023255813953494E-4</v>
      </c>
      <c r="N5319">
        <f t="shared" ref="N5319:N5382" si="251">IF(OR(M5319&gt;0.95,M5319&lt;0.05),0,1)</f>
        <v>0</v>
      </c>
    </row>
    <row r="5320" spans="1:14" x14ac:dyDescent="0.2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s="32">
        <f t="shared" si="249"/>
        <v>4515429.9342818959</v>
      </c>
      <c r="J5320" t="str">
        <f>IF(K5320="natural gas",VLOOKUP(D5320,'Cross-Page Data'!$I$4:$J$13,2,FALSE),IF(K5320="solar",VLOOKUP('Form 923'!D5320,'Cross-Page Data'!$I$14:$J$117,2,FALSE),K5320))</f>
        <v>natural gas nonpeaker</v>
      </c>
      <c r="K5320" t="str">
        <f>VLOOKUP(E5320,'Cross-Page Data'!$D$4:$F$48,3,FALSE)</f>
        <v>natural gas</v>
      </c>
      <c r="L5320" t="b">
        <f>IF(AND($P$6=FALSE,OR(C5320="Commercial NAICS Cogen",C5320="Industrial NAICS Cogen",C5320="NAICS-22 Cogen")),FALSE,IF(AND($P$7=FALSE,OR(C5320="Commercial NAICS Cogen",C5320="Commercial NAICS Non-Cogen",C5320="industrial NAICS Cogen", C5320="industrial NAICS non-cogen")),FALSE,TRUE))</f>
        <v>0</v>
      </c>
      <c r="M5320">
        <f t="shared" si="250"/>
        <v>0.53302325581395349</v>
      </c>
      <c r="N5320">
        <f t="shared" si="251"/>
        <v>1</v>
      </c>
    </row>
    <row r="5321" spans="1:14" x14ac:dyDescent="0.2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s="32">
        <f t="shared" si="249"/>
        <v>7994387.1137804901</v>
      </c>
      <c r="J5321" t="str">
        <f>IF(K5321="natural gas",VLOOKUP(D5321,'Cross-Page Data'!$I$4:$J$13,2,FALSE),IF(K5321="solar",VLOOKUP('Form 923'!D5321,'Cross-Page Data'!$I$14:$J$117,2,FALSE),K5321))</f>
        <v>other</v>
      </c>
      <c r="K5321" t="str">
        <f>VLOOKUP(E5321,'Cross-Page Data'!$D$4:$F$48,3,FALSE)</f>
        <v>other</v>
      </c>
      <c r="L5321" t="b">
        <f>IF(AND($P$6=FALSE,OR(C5321="Commercial NAICS Cogen",C5321="Industrial NAICS Cogen",C5321="NAICS-22 Cogen")),FALSE,IF(AND($P$7=FALSE,OR(C5321="Commercial NAICS Cogen",C5321="Commercial NAICS Non-Cogen",C5321="industrial NAICS Cogen", C5321="industrial NAICS non-cogen")),FALSE,TRUE))</f>
        <v>0</v>
      </c>
      <c r="M5321">
        <f t="shared" si="250"/>
        <v>0.27759740259740262</v>
      </c>
      <c r="N5321">
        <f t="shared" si="251"/>
        <v>1</v>
      </c>
    </row>
    <row r="5322" spans="1:14" x14ac:dyDescent="0.2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s="32">
        <f t="shared" si="249"/>
        <v>8960633.812094707</v>
      </c>
      <c r="J5322" t="str">
        <f>IF(K5322="natural gas",VLOOKUP(D5322,'Cross-Page Data'!$I$4:$J$13,2,FALSE),IF(K5322="solar",VLOOKUP('Form 923'!D5322,'Cross-Page Data'!$I$14:$J$117,2,FALSE),K5322))</f>
        <v>natural gas nonpeaker</v>
      </c>
      <c r="K5322" t="str">
        <f>VLOOKUP(E5322,'Cross-Page Data'!$D$4:$F$48,3,FALSE)</f>
        <v>natural gas</v>
      </c>
      <c r="L5322" t="b">
        <f>IF(AND($P$6=FALSE,OR(C5322="Commercial NAICS Cogen",C5322="Industrial NAICS Cogen",C5322="NAICS-22 Cogen")),FALSE,IF(AND($P$7=FALSE,OR(C5322="Commercial NAICS Cogen",C5322="Commercial NAICS Non-Cogen",C5322="industrial NAICS Cogen", C5322="industrial NAICS non-cogen")),FALSE,TRUE))</f>
        <v>0</v>
      </c>
      <c r="M5322">
        <f t="shared" si="250"/>
        <v>0.37953488372093025</v>
      </c>
      <c r="N5322">
        <f t="shared" si="251"/>
        <v>1</v>
      </c>
    </row>
    <row r="5323" spans="1:14" x14ac:dyDescent="0.2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s="32" t="str">
        <f t="shared" si="249"/>
        <v/>
      </c>
      <c r="J5323" t="str">
        <f>IF(K5323="natural gas",VLOOKUP(D5323,'Cross-Page Data'!$I$4:$J$13,2,FALSE),IF(K5323="solar",VLOOKUP('Form 923'!D5323,'Cross-Page Data'!$I$14:$J$117,2,FALSE),K5323))</f>
        <v>other</v>
      </c>
      <c r="K5323" t="str">
        <f>VLOOKUP(E5323,'Cross-Page Data'!$D$4:$F$48,3,FALSE)</f>
        <v>other</v>
      </c>
      <c r="L5323" t="b">
        <f>IF(AND($P$6=FALSE,OR(C5323="Commercial NAICS Cogen",C5323="Industrial NAICS Cogen",C5323="NAICS-22 Cogen")),FALSE,IF(AND($P$7=FALSE,OR(C5323="Commercial NAICS Cogen",C5323="Commercial NAICS Non-Cogen",C5323="industrial NAICS Cogen", C5323="industrial NAICS non-cogen")),FALSE,TRUE))</f>
        <v>0</v>
      </c>
      <c r="M5323">
        <f t="shared" si="250"/>
        <v>1.6233766233766235E-3</v>
      </c>
      <c r="N5323">
        <f t="shared" si="251"/>
        <v>0</v>
      </c>
    </row>
    <row r="5324" spans="1:14" x14ac:dyDescent="0.2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s="32">
        <f t="shared" si="249"/>
        <v>3465265.8203688497</v>
      </c>
      <c r="J5324" t="str">
        <f>IF(K5324="natural gas",VLOOKUP(D5324,'Cross-Page Data'!$I$4:$J$13,2,FALSE),IF(K5324="solar",VLOOKUP('Form 923'!D5324,'Cross-Page Data'!$I$14:$J$117,2,FALSE),K5324))</f>
        <v>natural gas nonpeaker</v>
      </c>
      <c r="K5324" t="str">
        <f>VLOOKUP(E5324,'Cross-Page Data'!$D$4:$F$48,3,FALSE)</f>
        <v>natural gas</v>
      </c>
      <c r="L5324" t="b">
        <f>IF(AND($P$6=FALSE,OR(C5324="Commercial NAICS Cogen",C5324="Industrial NAICS Cogen",C5324="NAICS-22 Cogen")),FALSE,IF(AND($P$7=FALSE,OR(C5324="Commercial NAICS Cogen",C5324="Commercial NAICS Non-Cogen",C5324="industrial NAICS Cogen", C5324="industrial NAICS non-cogen")),FALSE,TRUE))</f>
        <v>0</v>
      </c>
      <c r="M5324">
        <f t="shared" si="250"/>
        <v>0.55534883720930228</v>
      </c>
      <c r="N5324">
        <f t="shared" si="251"/>
        <v>1</v>
      </c>
    </row>
    <row r="5325" spans="1:14" x14ac:dyDescent="0.2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s="32">
        <f t="shared" si="249"/>
        <v>4750386.6843518456</v>
      </c>
      <c r="J5325" t="str">
        <f>IF(K5325="natural gas",VLOOKUP(D5325,'Cross-Page Data'!$I$4:$J$13,2,FALSE),IF(K5325="solar",VLOOKUP('Form 923'!D5325,'Cross-Page Data'!$I$14:$J$117,2,FALSE),K5325))</f>
        <v>other</v>
      </c>
      <c r="K5325" t="str">
        <f>VLOOKUP(E5325,'Cross-Page Data'!$D$4:$F$48,3,FALSE)</f>
        <v>other</v>
      </c>
      <c r="L5325" t="b">
        <f>IF(AND($P$6=FALSE,OR(C5325="Commercial NAICS Cogen",C5325="Industrial NAICS Cogen",C5325="NAICS-22 Cogen")),FALSE,IF(AND($P$7=FALSE,OR(C5325="Commercial NAICS Cogen",C5325="Commercial NAICS Non-Cogen",C5325="industrial NAICS Cogen", C5325="industrial NAICS non-cogen")),FALSE,TRUE))</f>
        <v>0</v>
      </c>
      <c r="M5325">
        <f t="shared" si="250"/>
        <v>0.42045454545454547</v>
      </c>
      <c r="N5325">
        <f t="shared" si="251"/>
        <v>1</v>
      </c>
    </row>
    <row r="5326" spans="1:14" x14ac:dyDescent="0.2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s="32">
        <f t="shared" si="249"/>
        <v>4980562.2368559148</v>
      </c>
      <c r="J5326" t="str">
        <f>IF(K5326="natural gas",VLOOKUP(D5326,'Cross-Page Data'!$I$4:$J$13,2,FALSE),IF(K5326="solar",VLOOKUP('Form 923'!D5326,'Cross-Page Data'!$I$14:$J$117,2,FALSE),K5326))</f>
        <v>natural gas nonpeaker</v>
      </c>
      <c r="K5326" t="str">
        <f>VLOOKUP(E5326,'Cross-Page Data'!$D$4:$F$48,3,FALSE)</f>
        <v>natural gas</v>
      </c>
      <c r="L5326" t="b">
        <f>IF(AND($P$6=FALSE,OR(C5326="Commercial NAICS Cogen",C5326="Industrial NAICS Cogen",C5326="NAICS-22 Cogen")),FALSE,IF(AND($P$7=FALSE,OR(C5326="Commercial NAICS Cogen",C5326="Commercial NAICS Non-Cogen",C5326="industrial NAICS Cogen", C5326="industrial NAICS non-cogen")),FALSE,TRUE))</f>
        <v>0</v>
      </c>
      <c r="M5326">
        <f t="shared" si="250"/>
        <v>0.51348837209302323</v>
      </c>
      <c r="N5326">
        <f t="shared" si="251"/>
        <v>1</v>
      </c>
    </row>
    <row r="5327" spans="1:14" x14ac:dyDescent="0.2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s="32" t="str">
        <f t="shared" si="249"/>
        <v/>
      </c>
      <c r="J5327" t="str">
        <f>IF(K5327="natural gas",VLOOKUP(D5327,'Cross-Page Data'!$I$4:$J$13,2,FALSE),IF(K5327="solar",VLOOKUP('Form 923'!D5327,'Cross-Page Data'!$I$14:$J$117,2,FALSE),K5327))</f>
        <v>other</v>
      </c>
      <c r="K5327" t="str">
        <f>VLOOKUP(E5327,'Cross-Page Data'!$D$4:$F$48,3,FALSE)</f>
        <v>other</v>
      </c>
      <c r="L5327" t="b">
        <f>IF(AND($P$6=FALSE,OR(C5327="Commercial NAICS Cogen",C5327="Industrial NAICS Cogen",C5327="NAICS-22 Cogen")),FALSE,IF(AND($P$7=FALSE,OR(C5327="Commercial NAICS Cogen",C5327="Commercial NAICS Non-Cogen",C5327="industrial NAICS Cogen", C5327="industrial NAICS non-cogen")),FALSE,TRUE))</f>
        <v>0</v>
      </c>
      <c r="M5327">
        <f t="shared" si="250"/>
        <v>1.6233766233766235E-3</v>
      </c>
      <c r="N5327">
        <f t="shared" si="251"/>
        <v>0</v>
      </c>
    </row>
    <row r="5328" spans="1:14" x14ac:dyDescent="0.2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s="32" t="str">
        <f t="shared" si="249"/>
        <v/>
      </c>
      <c r="J5328" t="str">
        <f>IF(K5328="natural gas",VLOOKUP(D5328,'Cross-Page Data'!$I$4:$J$13,2,FALSE),IF(K5328="solar",VLOOKUP('Form 923'!D5328,'Cross-Page Data'!$I$14:$J$117,2,FALSE),K5328))</f>
        <v>natural gas peaker</v>
      </c>
      <c r="K5328" t="str">
        <f>VLOOKUP(E5328,'Cross-Page Data'!$D$4:$F$48,3,FALSE)</f>
        <v>natural gas</v>
      </c>
      <c r="L5328" t="b">
        <f>IF(AND($P$6=FALSE,OR(C5328="Commercial NAICS Cogen",C5328="Industrial NAICS Cogen",C5328="NAICS-22 Cogen")),FALSE,IF(AND($P$7=FALSE,OR(C5328="Commercial NAICS Cogen",C5328="Commercial NAICS Non-Cogen",C5328="industrial NAICS Cogen", C5328="industrial NAICS non-cogen")),FALSE,TRUE))</f>
        <v>0</v>
      </c>
      <c r="M5328">
        <f t="shared" si="250"/>
        <v>4.9382716049382717E-4</v>
      </c>
      <c r="N5328">
        <f t="shared" si="251"/>
        <v>0</v>
      </c>
    </row>
    <row r="5329" spans="1:14" x14ac:dyDescent="0.2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s="32">
        <f t="shared" si="249"/>
        <v>8902012.907628011</v>
      </c>
      <c r="J5329" t="str">
        <f>IF(K5329="natural gas",VLOOKUP(D5329,'Cross-Page Data'!$I$4:$J$13,2,FALSE),IF(K5329="solar",VLOOKUP('Form 923'!D5329,'Cross-Page Data'!$I$14:$J$117,2,FALSE),K5329))</f>
        <v>other</v>
      </c>
      <c r="K5329" t="str">
        <f>VLOOKUP(E5329,'Cross-Page Data'!$D$4:$F$48,3,FALSE)</f>
        <v>other</v>
      </c>
      <c r="L5329" t="b">
        <f>IF(AND($P$6=FALSE,OR(C5329="Commercial NAICS Cogen",C5329="Industrial NAICS Cogen",C5329="NAICS-22 Cogen")),FALSE,IF(AND($P$7=FALSE,OR(C5329="Commercial NAICS Cogen",C5329="Commercial NAICS Non-Cogen",C5329="industrial NAICS Cogen", C5329="industrial NAICS non-cogen")),FALSE,TRUE))</f>
        <v>0</v>
      </c>
      <c r="M5329">
        <f t="shared" si="250"/>
        <v>0.17694805194805194</v>
      </c>
      <c r="N5329">
        <f t="shared" si="251"/>
        <v>1</v>
      </c>
    </row>
    <row r="5330" spans="1:14" x14ac:dyDescent="0.2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s="32">
        <f t="shared" si="249"/>
        <v>8901989.0920757148</v>
      </c>
      <c r="J5330" t="str">
        <f>IF(K5330="natural gas",VLOOKUP(D5330,'Cross-Page Data'!$I$4:$J$13,2,FALSE),IF(K5330="solar",VLOOKUP('Form 923'!D5330,'Cross-Page Data'!$I$14:$J$117,2,FALSE),K5330))</f>
        <v>hydro</v>
      </c>
      <c r="K5330" t="str">
        <f>VLOOKUP(E5330,'Cross-Page Data'!$D$4:$F$48,3,FALSE)</f>
        <v>hydro</v>
      </c>
      <c r="L5330" t="b">
        <f>IF(AND($P$6=FALSE,OR(C5330="Commercial NAICS Cogen",C5330="Industrial NAICS Cogen",C5330="NAICS-22 Cogen")),FALSE,IF(AND($P$7=FALSE,OR(C5330="Commercial NAICS Cogen",C5330="Commercial NAICS Non-Cogen",C5330="industrial NAICS Cogen", C5330="industrial NAICS non-cogen")),FALSE,TRUE))</f>
        <v>1</v>
      </c>
      <c r="M5330">
        <f t="shared" si="250"/>
        <v>0.6573569482288828</v>
      </c>
      <c r="N5330">
        <f t="shared" si="251"/>
        <v>1</v>
      </c>
    </row>
    <row r="5331" spans="1:14" x14ac:dyDescent="0.2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s="32">
        <f t="shared" si="249"/>
        <v>8901947.6657746062</v>
      </c>
      <c r="J5331" t="str">
        <f>IF(K5331="natural gas",VLOOKUP(D5331,'Cross-Page Data'!$I$4:$J$13,2,FALSE),IF(K5331="solar",VLOOKUP('Form 923'!D5331,'Cross-Page Data'!$I$14:$J$117,2,FALSE),K5331))</f>
        <v>hydro</v>
      </c>
      <c r="K5331" t="str">
        <f>VLOOKUP(E5331,'Cross-Page Data'!$D$4:$F$48,3,FALSE)</f>
        <v>hydro</v>
      </c>
      <c r="L5331" t="b">
        <f>IF(AND($P$6=FALSE,OR(C5331="Commercial NAICS Cogen",C5331="Industrial NAICS Cogen",C5331="NAICS-22 Cogen")),FALSE,IF(AND($P$7=FALSE,OR(C5331="Commercial NAICS Cogen",C5331="Commercial NAICS Non-Cogen",C5331="industrial NAICS Cogen", C5331="industrial NAICS non-cogen")),FALSE,TRUE))</f>
        <v>1</v>
      </c>
      <c r="M5331">
        <f t="shared" si="250"/>
        <v>0.79700272479564027</v>
      </c>
      <c r="N5331">
        <f t="shared" si="251"/>
        <v>1</v>
      </c>
    </row>
    <row r="5332" spans="1:14" x14ac:dyDescent="0.2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s="32" t="str">
        <f t="shared" si="249"/>
        <v/>
      </c>
      <c r="J5332" t="str">
        <f>IF(K5332="natural gas",VLOOKUP(D5332,'Cross-Page Data'!$I$4:$J$13,2,FALSE),IF(K5332="solar",VLOOKUP('Form 923'!D5332,'Cross-Page Data'!$I$14:$J$117,2,FALSE),K5332))</f>
        <v>hydro</v>
      </c>
      <c r="K5332" t="str">
        <f>VLOOKUP(E5332,'Cross-Page Data'!$D$4:$F$48,3,FALSE)</f>
        <v>hydro</v>
      </c>
      <c r="L5332" t="b">
        <f>IF(AND($P$6=FALSE,OR(C5332="Commercial NAICS Cogen",C5332="Industrial NAICS Cogen",C5332="NAICS-22 Cogen")),FALSE,IF(AND($P$7=FALSE,OR(C5332="Commercial NAICS Cogen",C5332="Commercial NAICS Non-Cogen",C5332="industrial NAICS Cogen", C5332="industrial NAICS non-cogen")),FALSE,TRUE))</f>
        <v>1</v>
      </c>
      <c r="M5332">
        <f t="shared" si="250"/>
        <v>6.8119891008174384E-4</v>
      </c>
      <c r="N5332">
        <f t="shared" si="251"/>
        <v>0</v>
      </c>
    </row>
    <row r="5333" spans="1:14" x14ac:dyDescent="0.2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s="32">
        <f t="shared" si="249"/>
        <v>8901908.801696714</v>
      </c>
      <c r="J5333" t="str">
        <f>IF(K5333="natural gas",VLOOKUP(D5333,'Cross-Page Data'!$I$4:$J$13,2,FALSE),IF(K5333="solar",VLOOKUP('Form 923'!D5333,'Cross-Page Data'!$I$14:$J$117,2,FALSE),K5333))</f>
        <v>hydro</v>
      </c>
      <c r="K5333" t="str">
        <f>VLOOKUP(E5333,'Cross-Page Data'!$D$4:$F$48,3,FALSE)</f>
        <v>hydro</v>
      </c>
      <c r="L5333" t="b">
        <f>IF(AND($P$6=FALSE,OR(C5333="Commercial NAICS Cogen",C5333="Industrial NAICS Cogen",C5333="NAICS-22 Cogen")),FALSE,IF(AND($P$7=FALSE,OR(C5333="Commercial NAICS Cogen",C5333="Commercial NAICS Non-Cogen",C5333="industrial NAICS Cogen", C5333="industrial NAICS non-cogen")),FALSE,TRUE))</f>
        <v>1</v>
      </c>
      <c r="M5333">
        <f t="shared" si="250"/>
        <v>0.83855585831062673</v>
      </c>
      <c r="N5333">
        <f t="shared" si="251"/>
        <v>1</v>
      </c>
    </row>
    <row r="5334" spans="1:14" x14ac:dyDescent="0.2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s="32">
        <f t="shared" si="249"/>
        <v>8902114.8036253769</v>
      </c>
      <c r="J5334" t="str">
        <f>IF(K5334="natural gas",VLOOKUP(D5334,'Cross-Page Data'!$I$4:$J$13,2,FALSE),IF(K5334="solar",VLOOKUP('Form 923'!D5334,'Cross-Page Data'!$I$14:$J$117,2,FALSE),K5334))</f>
        <v>hydro</v>
      </c>
      <c r="K5334" t="str">
        <f>VLOOKUP(E5334,'Cross-Page Data'!$D$4:$F$48,3,FALSE)</f>
        <v>hydro</v>
      </c>
      <c r="L5334" t="b">
        <f>IF(AND($P$6=FALSE,OR(C5334="Commercial NAICS Cogen",C5334="Industrial NAICS Cogen",C5334="NAICS-22 Cogen")),FALSE,IF(AND($P$7=FALSE,OR(C5334="Commercial NAICS Cogen",C5334="Commercial NAICS Non-Cogen",C5334="industrial NAICS Cogen", C5334="industrial NAICS non-cogen")),FALSE,TRUE))</f>
        <v>1</v>
      </c>
      <c r="M5334">
        <f t="shared" si="250"/>
        <v>7.970027247956403E-2</v>
      </c>
      <c r="N5334">
        <f t="shared" si="251"/>
        <v>1</v>
      </c>
    </row>
    <row r="5335" spans="1:14" x14ac:dyDescent="0.2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s="32">
        <f t="shared" si="249"/>
        <v>8902068.7602321766</v>
      </c>
      <c r="J5335" t="str">
        <f>IF(K5335="natural gas",VLOOKUP(D5335,'Cross-Page Data'!$I$4:$J$13,2,FALSE),IF(K5335="solar",VLOOKUP('Form 923'!D5335,'Cross-Page Data'!$I$14:$J$117,2,FALSE),K5335))</f>
        <v>hydro</v>
      </c>
      <c r="K5335" t="str">
        <f>VLOOKUP(E5335,'Cross-Page Data'!$D$4:$F$48,3,FALSE)</f>
        <v>hydro</v>
      </c>
      <c r="L5335" t="b">
        <f>IF(AND($P$6=FALSE,OR(C5335="Commercial NAICS Cogen",C5335="Industrial NAICS Cogen",C5335="NAICS-22 Cogen")),FALSE,IF(AND($P$7=FALSE,OR(C5335="Commercial NAICS Cogen",C5335="Commercial NAICS Non-Cogen",C5335="industrial NAICS Cogen", C5335="industrial NAICS non-cogen")),FALSE,TRUE))</f>
        <v>1</v>
      </c>
      <c r="M5335">
        <f t="shared" si="250"/>
        <v>0.11852861035422343</v>
      </c>
      <c r="N5335">
        <f t="shared" si="251"/>
        <v>1</v>
      </c>
    </row>
    <row r="5336" spans="1:14" x14ac:dyDescent="0.2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s="32" t="str">
        <f t="shared" si="249"/>
        <v/>
      </c>
      <c r="J5336" t="str">
        <f>IF(K5336="natural gas",VLOOKUP(D5336,'Cross-Page Data'!$I$4:$J$13,2,FALSE),IF(K5336="solar",VLOOKUP('Form 923'!D5336,'Cross-Page Data'!$I$14:$J$117,2,FALSE),K5336))</f>
        <v>natural gas peaker</v>
      </c>
      <c r="K5336" t="str">
        <f>VLOOKUP(E5336,'Cross-Page Data'!$D$4:$F$48,3,FALSE)</f>
        <v>natural gas</v>
      </c>
      <c r="L5336" t="b">
        <f>IF(AND($P$6=FALSE,OR(C5336="Commercial NAICS Cogen",C5336="Industrial NAICS Cogen",C5336="NAICS-22 Cogen")),FALSE,IF(AND($P$7=FALSE,OR(C5336="Commercial NAICS Cogen",C5336="Commercial NAICS Non-Cogen",C5336="industrial NAICS Cogen", C5336="industrial NAICS non-cogen")),FALSE,TRUE))</f>
        <v>0</v>
      </c>
      <c r="M5336">
        <f t="shared" si="250"/>
        <v>4.9382716049382717E-4</v>
      </c>
      <c r="N5336">
        <f t="shared" si="251"/>
        <v>0</v>
      </c>
    </row>
    <row r="5337" spans="1:14" x14ac:dyDescent="0.2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s="32">
        <f t="shared" si="249"/>
        <v>5061514.5678894091</v>
      </c>
      <c r="J5337" t="str">
        <f>IF(K5337="natural gas",VLOOKUP(D5337,'Cross-Page Data'!$I$4:$J$13,2,FALSE),IF(K5337="solar",VLOOKUP('Form 923'!D5337,'Cross-Page Data'!$I$14:$J$117,2,FALSE),K5337))</f>
        <v>natural gas peaker</v>
      </c>
      <c r="K5337" t="str">
        <f>VLOOKUP(E5337,'Cross-Page Data'!$D$4:$F$48,3,FALSE)</f>
        <v>natural gas</v>
      </c>
      <c r="L5337" t="b">
        <f>IF(AND($P$6=FALSE,OR(C5337="Commercial NAICS Cogen",C5337="Industrial NAICS Cogen",C5337="NAICS-22 Cogen")),FALSE,IF(AND($P$7=FALSE,OR(C5337="Commercial NAICS Cogen",C5337="Commercial NAICS Non-Cogen",C5337="industrial NAICS Cogen", C5337="industrial NAICS non-cogen")),FALSE,TRUE))</f>
        <v>0</v>
      </c>
      <c r="M5337">
        <f t="shared" si="250"/>
        <v>0.69530864197530862</v>
      </c>
      <c r="N5337">
        <f t="shared" si="251"/>
        <v>1</v>
      </c>
    </row>
    <row r="5338" spans="1:14" x14ac:dyDescent="0.2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s="32">
        <f t="shared" si="249"/>
        <v>8902324.922030054</v>
      </c>
      <c r="J5338" t="str">
        <f>IF(K5338="natural gas",VLOOKUP(D5338,'Cross-Page Data'!$I$4:$J$13,2,FALSE),IF(K5338="solar",VLOOKUP('Form 923'!D5338,'Cross-Page Data'!$I$14:$J$117,2,FALSE),K5338))</f>
        <v>hydro</v>
      </c>
      <c r="K5338" t="str">
        <f>VLOOKUP(E5338,'Cross-Page Data'!$D$4:$F$48,3,FALSE)</f>
        <v>hydro</v>
      </c>
      <c r="L5338" t="b">
        <f>IF(AND($P$6=FALSE,OR(C5338="Commercial NAICS Cogen",C5338="Industrial NAICS Cogen",C5338="NAICS-22 Cogen")),FALSE,IF(AND($P$7=FALSE,OR(C5338="Commercial NAICS Cogen",C5338="Commercial NAICS Non-Cogen",C5338="industrial NAICS Cogen", C5338="industrial NAICS non-cogen")),FALSE,TRUE))</f>
        <v>1</v>
      </c>
      <c r="M5338">
        <f t="shared" si="250"/>
        <v>2.0435967302452316E-2</v>
      </c>
      <c r="N5338">
        <f t="shared" si="251"/>
        <v>0</v>
      </c>
    </row>
    <row r="5339" spans="1:14" x14ac:dyDescent="0.2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s="32">
        <f t="shared" si="249"/>
        <v>8902009.0200902019</v>
      </c>
      <c r="J5339" t="str">
        <f>IF(K5339="natural gas",VLOOKUP(D5339,'Cross-Page Data'!$I$4:$J$13,2,FALSE),IF(K5339="solar",VLOOKUP('Form 923'!D5339,'Cross-Page Data'!$I$14:$J$117,2,FALSE),K5339))</f>
        <v>hydro</v>
      </c>
      <c r="K5339" t="str">
        <f>VLOOKUP(E5339,'Cross-Page Data'!$D$4:$F$48,3,FALSE)</f>
        <v>hydro</v>
      </c>
      <c r="L5339" t="b">
        <f>IF(AND($P$6=FALSE,OR(C5339="Commercial NAICS Cogen",C5339="Industrial NAICS Cogen",C5339="NAICS-22 Cogen")),FALSE,IF(AND($P$7=FALSE,OR(C5339="Commercial NAICS Cogen",C5339="Commercial NAICS Non-Cogen",C5339="industrial NAICS Cogen", C5339="industrial NAICS non-cogen")),FALSE,TRUE))</f>
        <v>1</v>
      </c>
      <c r="M5339">
        <f t="shared" si="250"/>
        <v>0.29359673024523159</v>
      </c>
      <c r="N5339">
        <f t="shared" si="251"/>
        <v>1</v>
      </c>
    </row>
    <row r="5340" spans="1:14" x14ac:dyDescent="0.2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s="32">
        <f t="shared" si="249"/>
        <v>8901923.0769230779</v>
      </c>
      <c r="J5340" t="str">
        <f>IF(K5340="natural gas",VLOOKUP(D5340,'Cross-Page Data'!$I$4:$J$13,2,FALSE),IF(K5340="solar",VLOOKUP('Form 923'!D5340,'Cross-Page Data'!$I$14:$J$117,2,FALSE),K5340))</f>
        <v>hydro</v>
      </c>
      <c r="K5340" t="str">
        <f>VLOOKUP(E5340,'Cross-Page Data'!$D$4:$F$48,3,FALSE)</f>
        <v>hydro</v>
      </c>
      <c r="L5340" t="b">
        <f>IF(AND($P$6=FALSE,OR(C5340="Commercial NAICS Cogen",C5340="Industrial NAICS Cogen",C5340="NAICS-22 Cogen")),FALSE,IF(AND($P$7=FALSE,OR(C5340="Commercial NAICS Cogen",C5340="Commercial NAICS Non-Cogen",C5340="industrial NAICS Cogen", C5340="industrial NAICS non-cogen")),FALSE,TRUE))</f>
        <v>1</v>
      </c>
      <c r="M5340">
        <f t="shared" si="250"/>
        <v>0.82629427792915533</v>
      </c>
      <c r="N5340">
        <f t="shared" si="251"/>
        <v>1</v>
      </c>
    </row>
    <row r="5341" spans="1:14" x14ac:dyDescent="0.2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s="32">
        <f t="shared" si="249"/>
        <v>8902650.8226691037</v>
      </c>
      <c r="J5341" t="str">
        <f>IF(K5341="natural gas",VLOOKUP(D5341,'Cross-Page Data'!$I$4:$J$13,2,FALSE),IF(K5341="solar",VLOOKUP('Form 923'!D5341,'Cross-Page Data'!$I$14:$J$117,2,FALSE),K5341))</f>
        <v>hydro</v>
      </c>
      <c r="K5341" t="str">
        <f>VLOOKUP(E5341,'Cross-Page Data'!$D$4:$F$48,3,FALSE)</f>
        <v>hydro</v>
      </c>
      <c r="L5341" t="b">
        <f>IF(AND($P$6=FALSE,OR(C5341="Commercial NAICS Cogen",C5341="Industrial NAICS Cogen",C5341="NAICS-22 Cogen")),FALSE,IF(AND($P$7=FALSE,OR(C5341="Commercial NAICS Cogen",C5341="Commercial NAICS Non-Cogen",C5341="industrial NAICS Cogen", C5341="industrial NAICS non-cogen")),FALSE,TRUE))</f>
        <v>1</v>
      </c>
      <c r="M5341">
        <f t="shared" si="250"/>
        <v>1.226158038147139E-2</v>
      </c>
      <c r="N5341">
        <f t="shared" si="251"/>
        <v>0</v>
      </c>
    </row>
    <row r="5342" spans="1:14" x14ac:dyDescent="0.2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s="32">
        <f t="shared" si="249"/>
        <v>8902045.1070336401</v>
      </c>
      <c r="J5342" t="str">
        <f>IF(K5342="natural gas",VLOOKUP(D5342,'Cross-Page Data'!$I$4:$J$13,2,FALSE),IF(K5342="solar",VLOOKUP('Form 923'!D5342,'Cross-Page Data'!$I$14:$J$117,2,FALSE),K5342))</f>
        <v>hydro</v>
      </c>
      <c r="K5342" t="str">
        <f>VLOOKUP(E5342,'Cross-Page Data'!$D$4:$F$48,3,FALSE)</f>
        <v>hydro</v>
      </c>
      <c r="L5342" t="b">
        <f>IF(AND($P$6=FALSE,OR(C5342="Commercial NAICS Cogen",C5342="Industrial NAICS Cogen",C5342="NAICS-22 Cogen")),FALSE,IF(AND($P$7=FALSE,OR(C5342="Commercial NAICS Cogen",C5342="Commercial NAICS Non-Cogen",C5342="industrial NAICS Cogen", C5342="industrial NAICS non-cogen")),FALSE,TRUE))</f>
        <v>1</v>
      </c>
      <c r="M5342">
        <f t="shared" si="250"/>
        <v>0.15803814713896458</v>
      </c>
      <c r="N5342">
        <f t="shared" si="251"/>
        <v>1</v>
      </c>
    </row>
    <row r="5343" spans="1:14" x14ac:dyDescent="0.2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s="32">
        <f t="shared" si="249"/>
        <v>8902032.7498588357</v>
      </c>
      <c r="J5343" t="str">
        <f>IF(K5343="natural gas",VLOOKUP(D5343,'Cross-Page Data'!$I$4:$J$13,2,FALSE),IF(K5343="solar",VLOOKUP('Form 923'!D5343,'Cross-Page Data'!$I$14:$J$117,2,FALSE),K5343))</f>
        <v>hydro</v>
      </c>
      <c r="K5343" t="str">
        <f>VLOOKUP(E5343,'Cross-Page Data'!$D$4:$F$48,3,FALSE)</f>
        <v>hydro</v>
      </c>
      <c r="L5343" t="b">
        <f>IF(AND($P$6=FALSE,OR(C5343="Commercial NAICS Cogen",C5343="Industrial NAICS Cogen",C5343="NAICS-22 Cogen")),FALSE,IF(AND($P$7=FALSE,OR(C5343="Commercial NAICS Cogen",C5343="Commercial NAICS Non-Cogen",C5343="industrial NAICS Cogen", C5343="industrial NAICS non-cogen")),FALSE,TRUE))</f>
        <v>1</v>
      </c>
      <c r="M5343">
        <f t="shared" si="250"/>
        <v>0.18051771117166213</v>
      </c>
      <c r="N5343">
        <f t="shared" si="251"/>
        <v>1</v>
      </c>
    </row>
    <row r="5344" spans="1:14" x14ac:dyDescent="0.2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s="32" t="str">
        <f t="shared" si="249"/>
        <v/>
      </c>
      <c r="J5344" t="str">
        <f>IF(K5344="natural gas",VLOOKUP(D5344,'Cross-Page Data'!$I$4:$J$13,2,FALSE),IF(K5344="solar",VLOOKUP('Form 923'!D5344,'Cross-Page Data'!$I$14:$J$117,2,FALSE),K5344))</f>
        <v>hard coal</v>
      </c>
      <c r="K5344" t="str">
        <f>VLOOKUP(E5344,'Cross-Page Data'!$D$4:$F$48,3,FALSE)</f>
        <v>hard coal</v>
      </c>
      <c r="L5344" t="b">
        <f>IF(AND($P$6=FALSE,OR(C5344="Commercial NAICS Cogen",C5344="Industrial NAICS Cogen",C5344="NAICS-22 Cogen")),FALSE,IF(AND($P$7=FALSE,OR(C5344="Commercial NAICS Cogen",C5344="Commercial NAICS Non-Cogen",C5344="industrial NAICS Cogen", C5344="industrial NAICS non-cogen")),FALSE,TRUE))</f>
        <v>0</v>
      </c>
      <c r="M5344">
        <f t="shared" si="250"/>
        <v>1.3605442176870747E-3</v>
      </c>
      <c r="N5344">
        <f t="shared" si="251"/>
        <v>0</v>
      </c>
    </row>
    <row r="5345" spans="1:14" x14ac:dyDescent="0.2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s="32">
        <f t="shared" si="249"/>
        <v>4224235.4971870957</v>
      </c>
      <c r="J5345" t="str">
        <f>IF(K5345="natural gas",VLOOKUP(D5345,'Cross-Page Data'!$I$4:$J$13,2,FALSE),IF(K5345="solar",VLOOKUP('Form 923'!D5345,'Cross-Page Data'!$I$14:$J$117,2,FALSE),K5345))</f>
        <v>biomass</v>
      </c>
      <c r="K5345" t="str">
        <f>VLOOKUP(E5345,'Cross-Page Data'!$D$4:$F$48,3,FALSE)</f>
        <v>biomass</v>
      </c>
      <c r="L5345" t="b">
        <f>IF(AND($P$6=FALSE,OR(C5345="Commercial NAICS Cogen",C5345="Industrial NAICS Cogen",C5345="NAICS-22 Cogen")),FALSE,IF(AND($P$7=FALSE,OR(C5345="Commercial NAICS Cogen",C5345="Commercial NAICS Non-Cogen",C5345="industrial NAICS Cogen", C5345="industrial NAICS non-cogen")),FALSE,TRUE))</f>
        <v>0</v>
      </c>
      <c r="M5345">
        <f t="shared" si="250"/>
        <v>0.80043859649122806</v>
      </c>
      <c r="N5345">
        <f t="shared" si="251"/>
        <v>1</v>
      </c>
    </row>
    <row r="5346" spans="1:14" x14ac:dyDescent="0.2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s="32">
        <f t="shared" si="249"/>
        <v>4232617.5879112184</v>
      </c>
      <c r="J5346" t="str">
        <f>IF(K5346="natural gas",VLOOKUP(D5346,'Cross-Page Data'!$I$4:$J$13,2,FALSE),IF(K5346="solar",VLOOKUP('Form 923'!D5346,'Cross-Page Data'!$I$14:$J$117,2,FALSE),K5346))</f>
        <v>heavy or residual fuel oil</v>
      </c>
      <c r="K5346" t="str">
        <f>VLOOKUP(E5346,'Cross-Page Data'!$D$4:$F$48,3,FALSE)</f>
        <v>heavy or residual fuel oil</v>
      </c>
      <c r="L5346" t="b">
        <f>IF(AND($P$6=FALSE,OR(C5346="Commercial NAICS Cogen",C5346="Industrial NAICS Cogen",C5346="NAICS-22 Cogen")),FALSE,IF(AND($P$7=FALSE,OR(C5346="Commercial NAICS Cogen",C5346="Commercial NAICS Non-Cogen",C5346="industrial NAICS Cogen", C5346="industrial NAICS non-cogen")),FALSE,TRUE))</f>
        <v>0</v>
      </c>
      <c r="M5346">
        <f t="shared" si="250"/>
        <v>0.56144578313253013</v>
      </c>
      <c r="N5346">
        <f t="shared" si="251"/>
        <v>1</v>
      </c>
    </row>
    <row r="5347" spans="1:14" x14ac:dyDescent="0.2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s="32">
        <f t="shared" si="249"/>
        <v>4248841.1654676953</v>
      </c>
      <c r="J5347" t="str">
        <f>IF(K5347="natural gas",VLOOKUP(D5347,'Cross-Page Data'!$I$4:$J$13,2,FALSE),IF(K5347="solar",VLOOKUP('Form 923'!D5347,'Cross-Page Data'!$I$14:$J$117,2,FALSE),K5347))</f>
        <v>natural gas peaker</v>
      </c>
      <c r="K5347" t="str">
        <f>VLOOKUP(E5347,'Cross-Page Data'!$D$4:$F$48,3,FALSE)</f>
        <v>natural gas</v>
      </c>
      <c r="L5347" t="b">
        <f>IF(AND($P$6=FALSE,OR(C5347="Commercial NAICS Cogen",C5347="Industrial NAICS Cogen",C5347="NAICS-22 Cogen")),FALSE,IF(AND($P$7=FALSE,OR(C5347="Commercial NAICS Cogen",C5347="Commercial NAICS Non-Cogen",C5347="industrial NAICS Cogen", C5347="industrial NAICS non-cogen")),FALSE,TRUE))</f>
        <v>0</v>
      </c>
      <c r="M5347">
        <f t="shared" si="250"/>
        <v>0.77283950617283947</v>
      </c>
      <c r="N5347">
        <f t="shared" si="251"/>
        <v>1</v>
      </c>
    </row>
    <row r="5348" spans="1:14" x14ac:dyDescent="0.2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s="32">
        <f t="shared" si="249"/>
        <v>4228030.6248970358</v>
      </c>
      <c r="J5348" t="str">
        <f>IF(K5348="natural gas",VLOOKUP(D5348,'Cross-Page Data'!$I$4:$J$13,2,FALSE),IF(K5348="solar",VLOOKUP('Form 923'!D5348,'Cross-Page Data'!$I$14:$J$117,2,FALSE),K5348))</f>
        <v>biomass</v>
      </c>
      <c r="K5348" t="str">
        <f>VLOOKUP(E5348,'Cross-Page Data'!$D$4:$F$48,3,FALSE)</f>
        <v>biomass</v>
      </c>
      <c r="L5348" t="b">
        <f>IF(AND($P$6=FALSE,OR(C5348="Commercial NAICS Cogen",C5348="Industrial NAICS Cogen",C5348="NAICS-22 Cogen")),FALSE,IF(AND($P$7=FALSE,OR(C5348="Commercial NAICS Cogen",C5348="Commercial NAICS Non-Cogen",C5348="industrial NAICS Cogen", C5348="industrial NAICS non-cogen")),FALSE,TRUE))</f>
        <v>0</v>
      </c>
      <c r="M5348">
        <f t="shared" si="250"/>
        <v>0.79934210526315785</v>
      </c>
      <c r="N5348">
        <f t="shared" si="251"/>
        <v>1</v>
      </c>
    </row>
    <row r="5349" spans="1:14" x14ac:dyDescent="0.2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s="32" t="str">
        <f t="shared" si="249"/>
        <v/>
      </c>
      <c r="J5349" t="str">
        <f>IF(K5349="natural gas",VLOOKUP(D5349,'Cross-Page Data'!$I$4:$J$13,2,FALSE),IF(K5349="solar",VLOOKUP('Form 923'!D5349,'Cross-Page Data'!$I$14:$J$117,2,FALSE),K5349))</f>
        <v>hard coal</v>
      </c>
      <c r="K5349" t="str">
        <f>VLOOKUP(E5349,'Cross-Page Data'!$D$4:$F$48,3,FALSE)</f>
        <v>hard coal</v>
      </c>
      <c r="L5349" t="b">
        <f>IF(AND($P$6=FALSE,OR(C5349="Commercial NAICS Cogen",C5349="Industrial NAICS Cogen",C5349="NAICS-22 Cogen")),FALSE,IF(AND($P$7=FALSE,OR(C5349="Commercial NAICS Cogen",C5349="Commercial NAICS Non-Cogen",C5349="industrial NAICS Cogen", C5349="industrial NAICS non-cogen")),FALSE,TRUE))</f>
        <v>0</v>
      </c>
      <c r="M5349">
        <f t="shared" si="250"/>
        <v>1.3605442176870747E-3</v>
      </c>
      <c r="N5349">
        <f t="shared" si="251"/>
        <v>0</v>
      </c>
    </row>
    <row r="5350" spans="1:14" x14ac:dyDescent="0.2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s="32" t="str">
        <f t="shared" si="249"/>
        <v/>
      </c>
      <c r="J5350" t="str">
        <f>IF(K5350="natural gas",VLOOKUP(D5350,'Cross-Page Data'!$I$4:$J$13,2,FALSE),IF(K5350="solar",VLOOKUP('Form 923'!D5350,'Cross-Page Data'!$I$14:$J$117,2,FALSE),K5350))</f>
        <v>petroleum</v>
      </c>
      <c r="K5350" t="str">
        <f>VLOOKUP(E5350,'Cross-Page Data'!$D$4:$F$48,3,FALSE)</f>
        <v>petroleum</v>
      </c>
      <c r="L5350" t="b">
        <f>IF(AND($P$6=FALSE,OR(C5350="Commercial NAICS Cogen",C5350="Industrial NAICS Cogen",C5350="NAICS-22 Cogen")),FALSE,IF(AND($P$7=FALSE,OR(C5350="Commercial NAICS Cogen",C5350="Commercial NAICS Non-Cogen",C5350="industrial NAICS Cogen", C5350="industrial NAICS non-cogen")),FALSE,TRUE))</f>
        <v>0</v>
      </c>
      <c r="M5350">
        <f t="shared" si="250"/>
        <v>8.6956521739130436E-3</v>
      </c>
      <c r="N5350">
        <f t="shared" si="251"/>
        <v>0</v>
      </c>
    </row>
    <row r="5351" spans="1:14" x14ac:dyDescent="0.2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s="32">
        <f t="shared" si="249"/>
        <v>4549305.531968344</v>
      </c>
      <c r="J5351" t="str">
        <f>IF(K5351="natural gas",VLOOKUP(D5351,'Cross-Page Data'!$I$4:$J$13,2,FALSE),IF(K5351="solar",VLOOKUP('Form 923'!D5351,'Cross-Page Data'!$I$14:$J$117,2,FALSE),K5351))</f>
        <v>heavy or residual fuel oil</v>
      </c>
      <c r="K5351" t="str">
        <f>VLOOKUP(E5351,'Cross-Page Data'!$D$4:$F$48,3,FALSE)</f>
        <v>heavy or residual fuel oil</v>
      </c>
      <c r="L5351" t="b">
        <f>IF(AND($P$6=FALSE,OR(C5351="Commercial NAICS Cogen",C5351="Industrial NAICS Cogen",C5351="NAICS-22 Cogen")),FALSE,IF(AND($P$7=FALSE,OR(C5351="Commercial NAICS Cogen",C5351="Commercial NAICS Non-Cogen",C5351="industrial NAICS Cogen", C5351="industrial NAICS non-cogen")),FALSE,TRUE))</f>
        <v>0</v>
      </c>
      <c r="M5351">
        <f t="shared" si="250"/>
        <v>0.55060240963855422</v>
      </c>
      <c r="N5351">
        <f t="shared" si="251"/>
        <v>1</v>
      </c>
    </row>
    <row r="5352" spans="1:14" x14ac:dyDescent="0.2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s="32" t="str">
        <f t="shared" si="249"/>
        <v/>
      </c>
      <c r="J5352" t="str">
        <f>IF(K5352="natural gas",VLOOKUP(D5352,'Cross-Page Data'!$I$4:$J$13,2,FALSE),IF(K5352="solar",VLOOKUP('Form 923'!D5352,'Cross-Page Data'!$I$14:$J$117,2,FALSE),K5352))</f>
        <v>hard coal</v>
      </c>
      <c r="K5352" t="str">
        <f>VLOOKUP(E5352,'Cross-Page Data'!$D$4:$F$48,3,FALSE)</f>
        <v>hard coal</v>
      </c>
      <c r="L5352" t="b">
        <f>IF(AND($P$6=FALSE,OR(C5352="Commercial NAICS Cogen",C5352="Industrial NAICS Cogen",C5352="NAICS-22 Cogen")),FALSE,IF(AND($P$7=FALSE,OR(C5352="Commercial NAICS Cogen",C5352="Commercial NAICS Non-Cogen",C5352="industrial NAICS Cogen", C5352="industrial NAICS non-cogen")),FALSE,TRUE))</f>
        <v>0</v>
      </c>
      <c r="M5352">
        <f t="shared" si="250"/>
        <v>1.3605442176870747E-3</v>
      </c>
      <c r="N5352">
        <f t="shared" si="251"/>
        <v>0</v>
      </c>
    </row>
    <row r="5353" spans="1:14" x14ac:dyDescent="0.2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s="32">
        <f t="shared" si="249"/>
        <v>4549334.7715479266</v>
      </c>
      <c r="J5353" t="str">
        <f>IF(K5353="natural gas",VLOOKUP(D5353,'Cross-Page Data'!$I$4:$J$13,2,FALSE),IF(K5353="solar",VLOOKUP('Form 923'!D5353,'Cross-Page Data'!$I$14:$J$117,2,FALSE),K5353))</f>
        <v>biomass</v>
      </c>
      <c r="K5353" t="str">
        <f>VLOOKUP(E5353,'Cross-Page Data'!$D$4:$F$48,3,FALSE)</f>
        <v>biomass</v>
      </c>
      <c r="L5353" t="b">
        <f>IF(AND($P$6=FALSE,OR(C5353="Commercial NAICS Cogen",C5353="Industrial NAICS Cogen",C5353="NAICS-22 Cogen")),FALSE,IF(AND($P$7=FALSE,OR(C5353="Commercial NAICS Cogen",C5353="Commercial NAICS Non-Cogen",C5353="industrial NAICS Cogen", C5353="industrial NAICS non-cogen")),FALSE,TRUE))</f>
        <v>0</v>
      </c>
      <c r="M5353">
        <f t="shared" si="250"/>
        <v>0.77412280701754388</v>
      </c>
      <c r="N5353">
        <f t="shared" si="251"/>
        <v>1</v>
      </c>
    </row>
    <row r="5354" spans="1:14" x14ac:dyDescent="0.2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s="32">
        <f t="shared" si="249"/>
        <v>4549367.3569917073</v>
      </c>
      <c r="J5354" t="str">
        <f>IF(K5354="natural gas",VLOOKUP(D5354,'Cross-Page Data'!$I$4:$J$13,2,FALSE),IF(K5354="solar",VLOOKUP('Form 923'!D5354,'Cross-Page Data'!$I$14:$J$117,2,FALSE),K5354))</f>
        <v>biomass</v>
      </c>
      <c r="K5354" t="str">
        <f>VLOOKUP(E5354,'Cross-Page Data'!$D$4:$F$48,3,FALSE)</f>
        <v>biomass</v>
      </c>
      <c r="L5354" t="b">
        <f>IF(AND($P$6=FALSE,OR(C5354="Commercial NAICS Cogen",C5354="Industrial NAICS Cogen",C5354="NAICS-22 Cogen")),FALSE,IF(AND($P$7=FALSE,OR(C5354="Commercial NAICS Cogen",C5354="Commercial NAICS Non-Cogen",C5354="industrial NAICS Cogen", C5354="industrial NAICS non-cogen")),FALSE,TRUE))</f>
        <v>0</v>
      </c>
      <c r="M5354">
        <f t="shared" si="250"/>
        <v>0.77302631578947367</v>
      </c>
      <c r="N5354">
        <f t="shared" si="251"/>
        <v>1</v>
      </c>
    </row>
    <row r="5355" spans="1:14" x14ac:dyDescent="0.2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s="32" t="str">
        <f t="shared" si="249"/>
        <v/>
      </c>
      <c r="J5355" t="str">
        <f>IF(K5355="natural gas",VLOOKUP(D5355,'Cross-Page Data'!$I$4:$J$13,2,FALSE),IF(K5355="solar",VLOOKUP('Form 923'!D5355,'Cross-Page Data'!$I$14:$J$117,2,FALSE),K5355))</f>
        <v>crude oil</v>
      </c>
      <c r="K5355" t="str">
        <f>VLOOKUP(E5355,'Cross-Page Data'!$D$4:$F$48,3,FALSE)</f>
        <v>crude oil</v>
      </c>
      <c r="L5355" t="b">
        <f>IF(AND($P$6=FALSE,OR(C5355="Commercial NAICS Cogen",C5355="Industrial NAICS Cogen",C5355="NAICS-22 Cogen")),FALSE,IF(AND($P$7=FALSE,OR(C5355="Commercial NAICS Cogen",C5355="Commercial NAICS Non-Cogen",C5355="industrial NAICS Cogen", C5355="industrial NAICS non-cogen")),FALSE,TRUE))</f>
        <v>0</v>
      </c>
      <c r="M5355">
        <f t="shared" si="250"/>
        <v>2.0833333333333332E-2</v>
      </c>
      <c r="N5355">
        <f t="shared" si="251"/>
        <v>0</v>
      </c>
    </row>
    <row r="5356" spans="1:14" x14ac:dyDescent="0.2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s="32">
        <f t="shared" si="249"/>
        <v>5087411.2090395791</v>
      </c>
      <c r="J5356" t="str">
        <f>IF(K5356="natural gas",VLOOKUP(D5356,'Cross-Page Data'!$I$4:$J$13,2,FALSE),IF(K5356="solar",VLOOKUP('Form 923'!D5356,'Cross-Page Data'!$I$14:$J$117,2,FALSE),K5356))</f>
        <v>biomass</v>
      </c>
      <c r="K5356" t="str">
        <f>VLOOKUP(E5356,'Cross-Page Data'!$D$4:$F$48,3,FALSE)</f>
        <v>biomass</v>
      </c>
      <c r="L5356" t="b">
        <f>IF(AND($P$6=FALSE,OR(C5356="Commercial NAICS Cogen",C5356="Industrial NAICS Cogen",C5356="NAICS-22 Cogen")),FALSE,IF(AND($P$7=FALSE,OR(C5356="Commercial NAICS Cogen",C5356="Commercial NAICS Non-Cogen",C5356="industrial NAICS Cogen", C5356="industrial NAICS non-cogen")),FALSE,TRUE))</f>
        <v>0</v>
      </c>
      <c r="M5356">
        <f t="shared" si="250"/>
        <v>0.69078947368421051</v>
      </c>
      <c r="N5356">
        <f t="shared" si="251"/>
        <v>1</v>
      </c>
    </row>
    <row r="5357" spans="1:14" x14ac:dyDescent="0.2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s="32">
        <f t="shared" si="249"/>
        <v>5094578.7831513267</v>
      </c>
      <c r="J5357" t="str">
        <f>IF(K5357="natural gas",VLOOKUP(D5357,'Cross-Page Data'!$I$4:$J$13,2,FALSE),IF(K5357="solar",VLOOKUP('Form 923'!D5357,'Cross-Page Data'!$I$14:$J$117,2,FALSE),K5357))</f>
        <v>heavy or residual fuel oil</v>
      </c>
      <c r="K5357" t="str">
        <f>VLOOKUP(E5357,'Cross-Page Data'!$D$4:$F$48,3,FALSE)</f>
        <v>heavy or residual fuel oil</v>
      </c>
      <c r="L5357" t="b">
        <f>IF(AND($P$6=FALSE,OR(C5357="Commercial NAICS Cogen",C5357="Industrial NAICS Cogen",C5357="NAICS-22 Cogen")),FALSE,IF(AND($P$7=FALSE,OR(C5357="Commercial NAICS Cogen",C5357="Commercial NAICS Non-Cogen",C5357="industrial NAICS Cogen", C5357="industrial NAICS non-cogen")),FALSE,TRUE))</f>
        <v>0</v>
      </c>
      <c r="M5357">
        <f t="shared" si="250"/>
        <v>0.53293172690763058</v>
      </c>
      <c r="N5357">
        <f t="shared" si="251"/>
        <v>1</v>
      </c>
    </row>
    <row r="5358" spans="1:14" x14ac:dyDescent="0.2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s="32">
        <f t="shared" si="249"/>
        <v>5087414.7655849513</v>
      </c>
      <c r="J5358" t="str">
        <f>IF(K5358="natural gas",VLOOKUP(D5358,'Cross-Page Data'!$I$4:$J$13,2,FALSE),IF(K5358="solar",VLOOKUP('Form 923'!D5358,'Cross-Page Data'!$I$14:$J$117,2,FALSE),K5358))</f>
        <v>natural gas peaker</v>
      </c>
      <c r="K5358" t="str">
        <f>VLOOKUP(E5358,'Cross-Page Data'!$D$4:$F$48,3,FALSE)</f>
        <v>natural gas</v>
      </c>
      <c r="L5358" t="b">
        <f>IF(AND($P$6=FALSE,OR(C5358="Commercial NAICS Cogen",C5358="Industrial NAICS Cogen",C5358="NAICS-22 Cogen")),FALSE,IF(AND($P$7=FALSE,OR(C5358="Commercial NAICS Cogen",C5358="Commercial NAICS Non-Cogen",C5358="industrial NAICS Cogen", C5358="industrial NAICS non-cogen")),FALSE,TRUE))</f>
        <v>0</v>
      </c>
      <c r="M5358">
        <f t="shared" si="250"/>
        <v>0.6938271604938272</v>
      </c>
      <c r="N5358">
        <f t="shared" si="251"/>
        <v>1</v>
      </c>
    </row>
    <row r="5359" spans="1:14" x14ac:dyDescent="0.2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s="32">
        <f t="shared" si="249"/>
        <v>5086178.0139435371</v>
      </c>
      <c r="J5359" t="str">
        <f>IF(K5359="natural gas",VLOOKUP(D5359,'Cross-Page Data'!$I$4:$J$13,2,FALSE),IF(K5359="solar",VLOOKUP('Form 923'!D5359,'Cross-Page Data'!$I$14:$J$117,2,FALSE),K5359))</f>
        <v>heavy or residual fuel oil</v>
      </c>
      <c r="K5359" t="str">
        <f>VLOOKUP(E5359,'Cross-Page Data'!$D$4:$F$48,3,FALSE)</f>
        <v>heavy or residual fuel oil</v>
      </c>
      <c r="L5359" t="b">
        <f>IF(AND($P$6=FALSE,OR(C5359="Commercial NAICS Cogen",C5359="Industrial NAICS Cogen",C5359="NAICS-22 Cogen")),FALSE,IF(AND($P$7=FALSE,OR(C5359="Commercial NAICS Cogen",C5359="Commercial NAICS Non-Cogen",C5359="industrial NAICS Cogen", C5359="industrial NAICS non-cogen")),FALSE,TRUE))</f>
        <v>0</v>
      </c>
      <c r="M5359">
        <f t="shared" si="250"/>
        <v>0.53333333333333333</v>
      </c>
      <c r="N5359">
        <f t="shared" si="251"/>
        <v>1</v>
      </c>
    </row>
    <row r="5360" spans="1:14" x14ac:dyDescent="0.2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s="32">
        <f t="shared" si="249"/>
        <v>5087376.0554614635</v>
      </c>
      <c r="J5360" t="str">
        <f>IF(K5360="natural gas",VLOOKUP(D5360,'Cross-Page Data'!$I$4:$J$13,2,FALSE),IF(K5360="solar",VLOOKUP('Form 923'!D5360,'Cross-Page Data'!$I$14:$J$117,2,FALSE),K5360))</f>
        <v>biomass</v>
      </c>
      <c r="K5360" t="str">
        <f>VLOOKUP(E5360,'Cross-Page Data'!$D$4:$F$48,3,FALSE)</f>
        <v>biomass</v>
      </c>
      <c r="L5360" t="b">
        <f>IF(AND($P$6=FALSE,OR(C5360="Commercial NAICS Cogen",C5360="Industrial NAICS Cogen",C5360="NAICS-22 Cogen")),FALSE,IF(AND($P$7=FALSE,OR(C5360="Commercial NAICS Cogen",C5360="Commercial NAICS Non-Cogen",C5360="industrial NAICS Cogen", C5360="industrial NAICS non-cogen")),FALSE,TRUE))</f>
        <v>0</v>
      </c>
      <c r="M5360">
        <f t="shared" si="250"/>
        <v>0.69188596491228072</v>
      </c>
      <c r="N5360">
        <f t="shared" si="251"/>
        <v>1</v>
      </c>
    </row>
    <row r="5361" spans="1:14" x14ac:dyDescent="0.2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s="32">
        <f t="shared" si="249"/>
        <v>5087407.6243762327</v>
      </c>
      <c r="J5361" t="str">
        <f>IF(K5361="natural gas",VLOOKUP(D5361,'Cross-Page Data'!$I$4:$J$13,2,FALSE),IF(K5361="solar",VLOOKUP('Form 923'!D5361,'Cross-Page Data'!$I$14:$J$117,2,FALSE),K5361))</f>
        <v>hard coal</v>
      </c>
      <c r="K5361" t="str">
        <f>VLOOKUP(E5361,'Cross-Page Data'!$D$4:$F$48,3,FALSE)</f>
        <v>hard coal</v>
      </c>
      <c r="L5361" t="b">
        <f>IF(AND($P$6=FALSE,OR(C5361="Commercial NAICS Cogen",C5361="Industrial NAICS Cogen",C5361="NAICS-22 Cogen")),FALSE,IF(AND($P$7=FALSE,OR(C5361="Commercial NAICS Cogen",C5361="Commercial NAICS Non-Cogen",C5361="industrial NAICS Cogen", C5361="industrial NAICS non-cogen")),FALSE,TRUE))</f>
        <v>0</v>
      </c>
      <c r="M5361">
        <f t="shared" si="250"/>
        <v>0.53061224489795922</v>
      </c>
      <c r="N5361">
        <f t="shared" si="251"/>
        <v>1</v>
      </c>
    </row>
    <row r="5362" spans="1:14" x14ac:dyDescent="0.2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s="32">
        <f t="shared" si="249"/>
        <v>5087417.1402884731</v>
      </c>
      <c r="J5362" t="str">
        <f>IF(K5362="natural gas",VLOOKUP(D5362,'Cross-Page Data'!$I$4:$J$13,2,FALSE),IF(K5362="solar",VLOOKUP('Form 923'!D5362,'Cross-Page Data'!$I$14:$J$117,2,FALSE),K5362))</f>
        <v>biomass</v>
      </c>
      <c r="K5362" t="str">
        <f>VLOOKUP(E5362,'Cross-Page Data'!$D$4:$F$48,3,FALSE)</f>
        <v>biomass</v>
      </c>
      <c r="L5362" t="b">
        <f>IF(AND($P$6=FALSE,OR(C5362="Commercial NAICS Cogen",C5362="Industrial NAICS Cogen",C5362="NAICS-22 Cogen")),FALSE,IF(AND($P$7=FALSE,OR(C5362="Commercial NAICS Cogen",C5362="Commercial NAICS Non-Cogen",C5362="industrial NAICS Cogen", C5362="industrial NAICS non-cogen")),FALSE,TRUE))</f>
        <v>0</v>
      </c>
      <c r="M5362">
        <f t="shared" si="250"/>
        <v>0.6896929824561403</v>
      </c>
      <c r="N5362">
        <f t="shared" si="251"/>
        <v>1</v>
      </c>
    </row>
    <row r="5363" spans="1:14" x14ac:dyDescent="0.2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s="32">
        <f t="shared" si="249"/>
        <v>4883924.3418553025</v>
      </c>
      <c r="J5363" t="str">
        <f>IF(K5363="natural gas",VLOOKUP(D5363,'Cross-Page Data'!$I$4:$J$13,2,FALSE),IF(K5363="solar",VLOOKUP('Form 923'!D5363,'Cross-Page Data'!$I$14:$J$117,2,FALSE),K5363))</f>
        <v>biomass</v>
      </c>
      <c r="K5363" t="str">
        <f>VLOOKUP(E5363,'Cross-Page Data'!$D$4:$F$48,3,FALSE)</f>
        <v>biomass</v>
      </c>
      <c r="L5363" t="b">
        <f>IF(AND($P$6=FALSE,OR(C5363="Commercial NAICS Cogen",C5363="Industrial NAICS Cogen",C5363="NAICS-22 Cogen")),FALSE,IF(AND($P$7=FALSE,OR(C5363="Commercial NAICS Cogen",C5363="Commercial NAICS Non-Cogen",C5363="industrial NAICS Cogen", C5363="industrial NAICS non-cogen")),FALSE,TRUE))</f>
        <v>0</v>
      </c>
      <c r="M5363">
        <f t="shared" si="250"/>
        <v>0.72368421052631582</v>
      </c>
      <c r="N5363">
        <f t="shared" si="251"/>
        <v>1</v>
      </c>
    </row>
    <row r="5364" spans="1:14" x14ac:dyDescent="0.2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s="32" t="str">
        <f t="shared" si="249"/>
        <v/>
      </c>
      <c r="J5364" t="str">
        <f>IF(K5364="natural gas",VLOOKUP(D5364,'Cross-Page Data'!$I$4:$J$13,2,FALSE),IF(K5364="solar",VLOOKUP('Form 923'!D5364,'Cross-Page Data'!$I$14:$J$117,2,FALSE),K5364))</f>
        <v>heavy or residual fuel oil</v>
      </c>
      <c r="K5364" t="str">
        <f>VLOOKUP(E5364,'Cross-Page Data'!$D$4:$F$48,3,FALSE)</f>
        <v>heavy or residual fuel oil</v>
      </c>
      <c r="L5364" t="b">
        <f>IF(AND($P$6=FALSE,OR(C5364="Commercial NAICS Cogen",C5364="Industrial NAICS Cogen",C5364="NAICS-22 Cogen")),FALSE,IF(AND($P$7=FALSE,OR(C5364="Commercial NAICS Cogen",C5364="Commercial NAICS Non-Cogen",C5364="industrial NAICS Cogen", C5364="industrial NAICS non-cogen")),FALSE,TRUE))</f>
        <v>0</v>
      </c>
      <c r="M5364">
        <f t="shared" si="250"/>
        <v>4.0160642570281126E-4</v>
      </c>
      <c r="N5364">
        <f t="shared" si="251"/>
        <v>0</v>
      </c>
    </row>
    <row r="5365" spans="1:14" x14ac:dyDescent="0.2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s="32">
        <f t="shared" si="249"/>
        <v>4883891.9829391101</v>
      </c>
      <c r="J5365" t="str">
        <f>IF(K5365="natural gas",VLOOKUP(D5365,'Cross-Page Data'!$I$4:$J$13,2,FALSE),IF(K5365="solar",VLOOKUP('Form 923'!D5365,'Cross-Page Data'!$I$14:$J$117,2,FALSE),K5365))</f>
        <v>natural gas peaker</v>
      </c>
      <c r="K5365" t="str">
        <f>VLOOKUP(E5365,'Cross-Page Data'!$D$4:$F$48,3,FALSE)</f>
        <v>natural gas</v>
      </c>
      <c r="L5365" t="b">
        <f>IF(AND($P$6=FALSE,OR(C5365="Commercial NAICS Cogen",C5365="Industrial NAICS Cogen",C5365="NAICS-22 Cogen")),FALSE,IF(AND($P$7=FALSE,OR(C5365="Commercial NAICS Cogen",C5365="Commercial NAICS Non-Cogen",C5365="industrial NAICS Cogen", C5365="industrial NAICS non-cogen")),FALSE,TRUE))</f>
        <v>0</v>
      </c>
      <c r="M5365">
        <f t="shared" si="250"/>
        <v>0.71012345679012345</v>
      </c>
      <c r="N5365">
        <f t="shared" si="251"/>
        <v>1</v>
      </c>
    </row>
    <row r="5366" spans="1:14" x14ac:dyDescent="0.2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s="32" t="str">
        <f t="shared" si="249"/>
        <v/>
      </c>
      <c r="J5366" t="str">
        <f>IF(K5366="natural gas",VLOOKUP(D5366,'Cross-Page Data'!$I$4:$J$13,2,FALSE),IF(K5366="solar",VLOOKUP('Form 923'!D5366,'Cross-Page Data'!$I$14:$J$117,2,FALSE),K5366))</f>
        <v>biomass</v>
      </c>
      <c r="K5366" t="str">
        <f>VLOOKUP(E5366,'Cross-Page Data'!$D$4:$F$48,3,FALSE)</f>
        <v>biomass</v>
      </c>
      <c r="L5366" t="b">
        <f>IF(AND($P$6=FALSE,OR(C5366="Commercial NAICS Cogen",C5366="Industrial NAICS Cogen",C5366="NAICS-22 Cogen")),FALSE,IF(AND($P$7=FALSE,OR(C5366="Commercial NAICS Cogen",C5366="Commercial NAICS Non-Cogen",C5366="industrial NAICS Cogen", C5366="industrial NAICS non-cogen")),FALSE,TRUE))</f>
        <v>0</v>
      </c>
      <c r="M5366">
        <f t="shared" si="250"/>
        <v>1.0964912280701754E-3</v>
      </c>
      <c r="N5366">
        <f t="shared" si="251"/>
        <v>0</v>
      </c>
    </row>
    <row r="5367" spans="1:14" x14ac:dyDescent="0.2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s="32" t="str">
        <f t="shared" si="249"/>
        <v/>
      </c>
      <c r="J5367" t="str">
        <f>IF(K5367="natural gas",VLOOKUP(D5367,'Cross-Page Data'!$I$4:$J$13,2,FALSE),IF(K5367="solar",VLOOKUP('Form 923'!D5367,'Cross-Page Data'!$I$14:$J$117,2,FALSE),K5367))</f>
        <v>heavy or residual fuel oil</v>
      </c>
      <c r="K5367" t="str">
        <f>VLOOKUP(E5367,'Cross-Page Data'!$D$4:$F$48,3,FALSE)</f>
        <v>heavy or residual fuel oil</v>
      </c>
      <c r="L5367" t="b">
        <f>IF(AND($P$6=FALSE,OR(C5367="Commercial NAICS Cogen",C5367="Industrial NAICS Cogen",C5367="NAICS-22 Cogen")),FALSE,IF(AND($P$7=FALSE,OR(C5367="Commercial NAICS Cogen",C5367="Commercial NAICS Non-Cogen",C5367="industrial NAICS Cogen", C5367="industrial NAICS non-cogen")),FALSE,TRUE))</f>
        <v>0</v>
      </c>
      <c r="M5367">
        <f t="shared" si="250"/>
        <v>4.0160642570281126E-4</v>
      </c>
      <c r="N5367">
        <f t="shared" si="251"/>
        <v>0</v>
      </c>
    </row>
    <row r="5368" spans="1:14" x14ac:dyDescent="0.2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s="32" t="str">
        <f t="shared" si="249"/>
        <v/>
      </c>
      <c r="J5368" t="str">
        <f>IF(K5368="natural gas",VLOOKUP(D5368,'Cross-Page Data'!$I$4:$J$13,2,FALSE),IF(K5368="solar",VLOOKUP('Form 923'!D5368,'Cross-Page Data'!$I$14:$J$117,2,FALSE),K5368))</f>
        <v>hard coal</v>
      </c>
      <c r="K5368" t="str">
        <f>VLOOKUP(E5368,'Cross-Page Data'!$D$4:$F$48,3,FALSE)</f>
        <v>hard coal</v>
      </c>
      <c r="L5368" t="b">
        <f>IF(AND($P$6=FALSE,OR(C5368="Commercial NAICS Cogen",C5368="Industrial NAICS Cogen",C5368="NAICS-22 Cogen")),FALSE,IF(AND($P$7=FALSE,OR(C5368="Commercial NAICS Cogen",C5368="Commercial NAICS Non-Cogen",C5368="industrial NAICS Cogen", C5368="industrial NAICS non-cogen")),FALSE,TRUE))</f>
        <v>0</v>
      </c>
      <c r="M5368">
        <f t="shared" si="250"/>
        <v>1.3605442176870747E-3</v>
      </c>
      <c r="N5368">
        <f t="shared" si="251"/>
        <v>0</v>
      </c>
    </row>
    <row r="5369" spans="1:14" x14ac:dyDescent="0.2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s="32">
        <f t="shared" si="249"/>
        <v>4757072.3001936059</v>
      </c>
      <c r="J5369" t="str">
        <f>IF(K5369="natural gas",VLOOKUP(D5369,'Cross-Page Data'!$I$4:$J$13,2,FALSE),IF(K5369="solar",VLOOKUP('Form 923'!D5369,'Cross-Page Data'!$I$14:$J$117,2,FALSE),K5369))</f>
        <v>biomass</v>
      </c>
      <c r="K5369" t="str">
        <f>VLOOKUP(E5369,'Cross-Page Data'!$D$4:$F$48,3,FALSE)</f>
        <v>biomass</v>
      </c>
      <c r="L5369" t="b">
        <f>IF(AND($P$6=FALSE,OR(C5369="Commercial NAICS Cogen",C5369="Industrial NAICS Cogen",C5369="NAICS-22 Cogen")),FALSE,IF(AND($P$7=FALSE,OR(C5369="Commercial NAICS Cogen",C5369="Commercial NAICS Non-Cogen",C5369="industrial NAICS Cogen", C5369="industrial NAICS non-cogen")),FALSE,TRUE))</f>
        <v>0</v>
      </c>
      <c r="M5369">
        <f t="shared" si="250"/>
        <v>0.73903508771929827</v>
      </c>
      <c r="N5369">
        <f t="shared" si="251"/>
        <v>1</v>
      </c>
    </row>
    <row r="5370" spans="1:14" x14ac:dyDescent="0.2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s="32">
        <f t="shared" si="249"/>
        <v>4756393.3050468229</v>
      </c>
      <c r="J5370" t="str">
        <f>IF(K5370="natural gas",VLOOKUP(D5370,'Cross-Page Data'!$I$4:$J$13,2,FALSE),IF(K5370="solar",VLOOKUP('Form 923'!D5370,'Cross-Page Data'!$I$14:$J$117,2,FALSE),K5370))</f>
        <v>heavy or residual fuel oil</v>
      </c>
      <c r="K5370" t="str">
        <f>VLOOKUP(E5370,'Cross-Page Data'!$D$4:$F$48,3,FALSE)</f>
        <v>heavy or residual fuel oil</v>
      </c>
      <c r="L5370" t="b">
        <f>IF(AND($P$6=FALSE,OR(C5370="Commercial NAICS Cogen",C5370="Industrial NAICS Cogen",C5370="NAICS-22 Cogen")),FALSE,IF(AND($P$7=FALSE,OR(C5370="Commercial NAICS Cogen",C5370="Commercial NAICS Non-Cogen",C5370="industrial NAICS Cogen", C5370="industrial NAICS non-cogen")),FALSE,TRUE))</f>
        <v>0</v>
      </c>
      <c r="M5370">
        <f t="shared" si="250"/>
        <v>0.54457831325301209</v>
      </c>
      <c r="N5370">
        <f t="shared" si="251"/>
        <v>1</v>
      </c>
    </row>
    <row r="5371" spans="1:14" x14ac:dyDescent="0.2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s="32">
        <f t="shared" si="249"/>
        <v>4757077.1571787307</v>
      </c>
      <c r="J5371" t="str">
        <f>IF(K5371="natural gas",VLOOKUP(D5371,'Cross-Page Data'!$I$4:$J$13,2,FALSE),IF(K5371="solar",VLOOKUP('Form 923'!D5371,'Cross-Page Data'!$I$14:$J$117,2,FALSE),K5371))</f>
        <v>natural gas peaker</v>
      </c>
      <c r="K5371" t="str">
        <f>VLOOKUP(E5371,'Cross-Page Data'!$D$4:$F$48,3,FALSE)</f>
        <v>natural gas</v>
      </c>
      <c r="L5371" t="b">
        <f>IF(AND($P$6=FALSE,OR(C5371="Commercial NAICS Cogen",C5371="Industrial NAICS Cogen",C5371="NAICS-22 Cogen")),FALSE,IF(AND($P$7=FALSE,OR(C5371="Commercial NAICS Cogen",C5371="Commercial NAICS Non-Cogen",C5371="industrial NAICS Cogen", C5371="industrial NAICS non-cogen")),FALSE,TRUE))</f>
        <v>0</v>
      </c>
      <c r="M5371">
        <f t="shared" si="250"/>
        <v>0.72197530864197534</v>
      </c>
      <c r="N5371">
        <f t="shared" si="251"/>
        <v>1</v>
      </c>
    </row>
    <row r="5372" spans="1:14" x14ac:dyDescent="0.2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s="32" t="str">
        <f t="shared" si="249"/>
        <v/>
      </c>
      <c r="J5372" t="str">
        <f>IF(K5372="natural gas",VLOOKUP(D5372,'Cross-Page Data'!$I$4:$J$13,2,FALSE),IF(K5372="solar",VLOOKUP('Form 923'!D5372,'Cross-Page Data'!$I$14:$J$117,2,FALSE),K5372))</f>
        <v>heavy or residual fuel oil</v>
      </c>
      <c r="K5372" t="str">
        <f>VLOOKUP(E5372,'Cross-Page Data'!$D$4:$F$48,3,FALSE)</f>
        <v>heavy or residual fuel oil</v>
      </c>
      <c r="L5372" t="b">
        <f>IF(AND($P$6=FALSE,OR(C5372="Commercial NAICS Cogen",C5372="Industrial NAICS Cogen",C5372="NAICS-22 Cogen")),FALSE,IF(AND($P$7=FALSE,OR(C5372="Commercial NAICS Cogen",C5372="Commercial NAICS Non-Cogen",C5372="industrial NAICS Cogen", C5372="industrial NAICS non-cogen")),FALSE,TRUE))</f>
        <v>0</v>
      </c>
      <c r="M5372">
        <f t="shared" si="250"/>
        <v>4.0160642570281126E-4</v>
      </c>
      <c r="N5372">
        <f t="shared" si="251"/>
        <v>0</v>
      </c>
    </row>
    <row r="5373" spans="1:14" x14ac:dyDescent="0.2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s="32">
        <f t="shared" si="249"/>
        <v>4757076.5477364752</v>
      </c>
      <c r="J5373" t="str">
        <f>IF(K5373="natural gas",VLOOKUP(D5373,'Cross-Page Data'!$I$4:$J$13,2,FALSE),IF(K5373="solar",VLOOKUP('Form 923'!D5373,'Cross-Page Data'!$I$14:$J$117,2,FALSE),K5373))</f>
        <v>biomass</v>
      </c>
      <c r="K5373" t="str">
        <f>VLOOKUP(E5373,'Cross-Page Data'!$D$4:$F$48,3,FALSE)</f>
        <v>biomass</v>
      </c>
      <c r="L5373" t="b">
        <f>IF(AND($P$6=FALSE,OR(C5373="Commercial NAICS Cogen",C5373="Industrial NAICS Cogen",C5373="NAICS-22 Cogen")),FALSE,IF(AND($P$7=FALSE,OR(C5373="Commercial NAICS Cogen",C5373="Commercial NAICS Non-Cogen",C5373="industrial NAICS Cogen", C5373="industrial NAICS non-cogen")),FALSE,TRUE))</f>
        <v>0</v>
      </c>
      <c r="M5373">
        <f t="shared" si="250"/>
        <v>0.73793859649122806</v>
      </c>
      <c r="N5373">
        <f t="shared" si="251"/>
        <v>1</v>
      </c>
    </row>
    <row r="5374" spans="1:14" ht="26.25" x14ac:dyDescent="0.2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s="32">
        <f t="shared" si="249"/>
        <v>8902098.9285190087</v>
      </c>
      <c r="J5374" t="str">
        <f>IF(K5374="natural gas",VLOOKUP(D5374,'Cross-Page Data'!$I$4:$J$13,2,FALSE),IF(K5374="solar",VLOOKUP('Form 923'!D5374,'Cross-Page Data'!$I$14:$J$117,2,FALSE),K5374))</f>
        <v>hydro</v>
      </c>
      <c r="K5374" t="str">
        <f>VLOOKUP(E5374,'Cross-Page Data'!$D$4:$F$48,3,FALSE)</f>
        <v>hydro</v>
      </c>
      <c r="L5374" t="b">
        <f>IF(AND($P$6=FALSE,OR(C5374="Commercial NAICS Cogen",C5374="Industrial NAICS Cogen",C5374="NAICS-22 Cogen")),FALSE,IF(AND($P$7=FALSE,OR(C5374="Commercial NAICS Cogen",C5374="Commercial NAICS Non-Cogen",C5374="industrial NAICS Cogen", C5374="industrial NAICS non-cogen")),FALSE,TRUE))</f>
        <v>0</v>
      </c>
      <c r="M5374">
        <f t="shared" si="250"/>
        <v>9.128065395095368E-2</v>
      </c>
      <c r="N5374">
        <f t="shared" si="251"/>
        <v>1</v>
      </c>
    </row>
    <row r="5375" spans="1:14" ht="26.25" x14ac:dyDescent="0.2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s="32" t="str">
        <f t="shared" si="249"/>
        <v/>
      </c>
      <c r="J5375" t="str">
        <f>IF(K5375="natural gas",VLOOKUP(D5375,'Cross-Page Data'!$I$4:$J$13,2,FALSE),IF(K5375="solar",VLOOKUP('Form 923'!D5375,'Cross-Page Data'!$I$14:$J$117,2,FALSE),K5375))</f>
        <v>heavy or residual fuel oil</v>
      </c>
      <c r="K5375" t="str">
        <f>VLOOKUP(E5375,'Cross-Page Data'!$D$4:$F$48,3,FALSE)</f>
        <v>heavy or residual fuel oil</v>
      </c>
      <c r="L5375" t="b">
        <f>IF(AND($P$6=FALSE,OR(C5375="Commercial NAICS Cogen",C5375="Industrial NAICS Cogen",C5375="NAICS-22 Cogen")),FALSE,IF(AND($P$7=FALSE,OR(C5375="Commercial NAICS Cogen",C5375="Commercial NAICS Non-Cogen",C5375="industrial NAICS Cogen", C5375="industrial NAICS non-cogen")),FALSE,TRUE))</f>
        <v>0</v>
      </c>
      <c r="M5375">
        <f t="shared" si="250"/>
        <v>4.0160642570281126E-4</v>
      </c>
      <c r="N5375">
        <f t="shared" si="251"/>
        <v>0</v>
      </c>
    </row>
    <row r="5376" spans="1:14" ht="26.25" x14ac:dyDescent="0.2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s="32" t="str">
        <f t="shared" si="249"/>
        <v/>
      </c>
      <c r="J5376" t="str">
        <f>IF(K5376="natural gas",VLOOKUP(D5376,'Cross-Page Data'!$I$4:$J$13,2,FALSE),IF(K5376="solar",VLOOKUP('Form 923'!D5376,'Cross-Page Data'!$I$14:$J$117,2,FALSE),K5376))</f>
        <v>natural gas peaker</v>
      </c>
      <c r="K5376" t="str">
        <f>VLOOKUP(E5376,'Cross-Page Data'!$D$4:$F$48,3,FALSE)</f>
        <v>natural gas</v>
      </c>
      <c r="L5376" t="b">
        <f>IF(AND($P$6=FALSE,OR(C5376="Commercial NAICS Cogen",C5376="Industrial NAICS Cogen",C5376="NAICS-22 Cogen")),FALSE,IF(AND($P$7=FALSE,OR(C5376="Commercial NAICS Cogen",C5376="Commercial NAICS Non-Cogen",C5376="industrial NAICS Cogen", C5376="industrial NAICS non-cogen")),FALSE,TRUE))</f>
        <v>0</v>
      </c>
      <c r="M5376">
        <f t="shared" si="250"/>
        <v>4.9382716049382717E-4</v>
      </c>
      <c r="N5376">
        <f t="shared" si="251"/>
        <v>0</v>
      </c>
    </row>
    <row r="5377" spans="1:14" x14ac:dyDescent="0.2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s="32">
        <f t="shared" si="249"/>
        <v>4738897.751501794</v>
      </c>
      <c r="J5377" t="str">
        <f>IF(K5377="natural gas",VLOOKUP(D5377,'Cross-Page Data'!$I$4:$J$13,2,FALSE),IF(K5377="solar",VLOOKUP('Form 923'!D5377,'Cross-Page Data'!$I$14:$J$117,2,FALSE),K5377))</f>
        <v>biomass</v>
      </c>
      <c r="K5377" t="str">
        <f>VLOOKUP(E5377,'Cross-Page Data'!$D$4:$F$48,3,FALSE)</f>
        <v>biomass</v>
      </c>
      <c r="L5377" t="b">
        <f>IF(AND($P$6=FALSE,OR(C5377="Commercial NAICS Cogen",C5377="Industrial NAICS Cogen",C5377="NAICS-22 Cogen")),FALSE,IF(AND($P$7=FALSE,OR(C5377="Commercial NAICS Cogen",C5377="Commercial NAICS Non-Cogen",C5377="industrial NAICS Cogen", C5377="industrial NAICS non-cogen")),FALSE,TRUE))</f>
        <v>0</v>
      </c>
      <c r="M5377">
        <f t="shared" si="250"/>
        <v>0.74342105263157898</v>
      </c>
      <c r="N5377">
        <f t="shared" si="251"/>
        <v>1</v>
      </c>
    </row>
    <row r="5378" spans="1:14" x14ac:dyDescent="0.2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s="32" t="str">
        <f t="shared" si="249"/>
        <v/>
      </c>
      <c r="J5378" t="str">
        <f>IF(K5378="natural gas",VLOOKUP(D5378,'Cross-Page Data'!$I$4:$J$13,2,FALSE),IF(K5378="solar",VLOOKUP('Form 923'!D5378,'Cross-Page Data'!$I$14:$J$117,2,FALSE),K5378))</f>
        <v>heavy or residual fuel oil</v>
      </c>
      <c r="K5378" t="str">
        <f>VLOOKUP(E5378,'Cross-Page Data'!$D$4:$F$48,3,FALSE)</f>
        <v>heavy or residual fuel oil</v>
      </c>
      <c r="L5378" t="b">
        <f>IF(AND($P$6=FALSE,OR(C5378="Commercial NAICS Cogen",C5378="Industrial NAICS Cogen",C5378="NAICS-22 Cogen")),FALSE,IF(AND($P$7=FALSE,OR(C5378="Commercial NAICS Cogen",C5378="Commercial NAICS Non-Cogen",C5378="industrial NAICS Cogen", C5378="industrial NAICS non-cogen")),FALSE,TRUE))</f>
        <v>0</v>
      </c>
      <c r="M5378">
        <f t="shared" si="250"/>
        <v>4.0160642570281126E-4</v>
      </c>
      <c r="N5378">
        <f t="shared" si="251"/>
        <v>0</v>
      </c>
    </row>
    <row r="5379" spans="1:14" x14ac:dyDescent="0.2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s="32">
        <f t="shared" si="249"/>
        <v>4738885.2467908422</v>
      </c>
      <c r="J5379" t="str">
        <f>IF(K5379="natural gas",VLOOKUP(D5379,'Cross-Page Data'!$I$4:$J$13,2,FALSE),IF(K5379="solar",VLOOKUP('Form 923'!D5379,'Cross-Page Data'!$I$14:$J$117,2,FALSE),K5379))</f>
        <v>natural gas peaker</v>
      </c>
      <c r="K5379" t="str">
        <f>VLOOKUP(E5379,'Cross-Page Data'!$D$4:$F$48,3,FALSE)</f>
        <v>natural gas</v>
      </c>
      <c r="L5379" t="b">
        <f>IF(AND($P$6=FALSE,OR(C5379="Commercial NAICS Cogen",C5379="Industrial NAICS Cogen",C5379="NAICS-22 Cogen")),FALSE,IF(AND($P$7=FALSE,OR(C5379="Commercial NAICS Cogen",C5379="Commercial NAICS Non-Cogen",C5379="industrial NAICS Cogen", C5379="industrial NAICS non-cogen")),FALSE,TRUE))</f>
        <v>0</v>
      </c>
      <c r="M5379">
        <f t="shared" si="250"/>
        <v>0.72444444444444445</v>
      </c>
      <c r="N5379">
        <f t="shared" si="251"/>
        <v>1</v>
      </c>
    </row>
    <row r="5380" spans="1:14" x14ac:dyDescent="0.2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s="32" t="str">
        <f t="shared" si="249"/>
        <v/>
      </c>
      <c r="J5380" t="str">
        <f>IF(K5380="natural gas",VLOOKUP(D5380,'Cross-Page Data'!$I$4:$J$13,2,FALSE),IF(K5380="solar",VLOOKUP('Form 923'!D5380,'Cross-Page Data'!$I$14:$J$117,2,FALSE),K5380))</f>
        <v>heavy or residual fuel oil</v>
      </c>
      <c r="K5380" t="str">
        <f>VLOOKUP(E5380,'Cross-Page Data'!$D$4:$F$48,3,FALSE)</f>
        <v>heavy or residual fuel oil</v>
      </c>
      <c r="L5380" t="b">
        <f>IF(AND($P$6=FALSE,OR(C5380="Commercial NAICS Cogen",C5380="Industrial NAICS Cogen",C5380="NAICS-22 Cogen")),FALSE,IF(AND($P$7=FALSE,OR(C5380="Commercial NAICS Cogen",C5380="Commercial NAICS Non-Cogen",C5380="industrial NAICS Cogen", C5380="industrial NAICS non-cogen")),FALSE,TRUE))</f>
        <v>0</v>
      </c>
      <c r="M5380">
        <f t="shared" si="250"/>
        <v>4.0160642570281126E-4</v>
      </c>
      <c r="N5380">
        <f t="shared" si="251"/>
        <v>0</v>
      </c>
    </row>
    <row r="5381" spans="1:14" x14ac:dyDescent="0.2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s="32">
        <f t="shared" si="249"/>
        <v>6963264.993882644</v>
      </c>
      <c r="J5381" t="str">
        <f>IF(K5381="natural gas",VLOOKUP(D5381,'Cross-Page Data'!$I$4:$J$13,2,FALSE),IF(K5381="solar",VLOOKUP('Form 923'!D5381,'Cross-Page Data'!$I$14:$J$117,2,FALSE),K5381))</f>
        <v>biomass</v>
      </c>
      <c r="K5381" t="str">
        <f>VLOOKUP(E5381,'Cross-Page Data'!$D$4:$F$48,3,FALSE)</f>
        <v>biomass</v>
      </c>
      <c r="L5381" t="b">
        <f>IF(AND($P$6=FALSE,OR(C5381="Commercial NAICS Cogen",C5381="Industrial NAICS Cogen",C5381="NAICS-22 Cogen")),FALSE,IF(AND($P$7=FALSE,OR(C5381="Commercial NAICS Cogen",C5381="Commercial NAICS Non-Cogen",C5381="industrial NAICS Cogen", C5381="industrial NAICS non-cogen")),FALSE,TRUE))</f>
        <v>0</v>
      </c>
      <c r="M5381">
        <f t="shared" si="250"/>
        <v>0.57565789473684215</v>
      </c>
      <c r="N5381">
        <f t="shared" si="251"/>
        <v>1</v>
      </c>
    </row>
    <row r="5382" spans="1:14" x14ac:dyDescent="0.2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s="32" t="str">
        <f t="shared" si="249"/>
        <v/>
      </c>
      <c r="J5382" t="str">
        <f>IF(K5382="natural gas",VLOOKUP(D5382,'Cross-Page Data'!$I$4:$J$13,2,FALSE),IF(K5382="solar",VLOOKUP('Form 923'!D5382,'Cross-Page Data'!$I$14:$J$117,2,FALSE),K5382))</f>
        <v>heavy or residual fuel oil</v>
      </c>
      <c r="K5382" t="str">
        <f>VLOOKUP(E5382,'Cross-Page Data'!$D$4:$F$48,3,FALSE)</f>
        <v>heavy or residual fuel oil</v>
      </c>
      <c r="L5382" t="b">
        <f>IF(AND($P$6=FALSE,OR(C5382="Commercial NAICS Cogen",C5382="Industrial NAICS Cogen",C5382="NAICS-22 Cogen")),FALSE,IF(AND($P$7=FALSE,OR(C5382="Commercial NAICS Cogen",C5382="Commercial NAICS Non-Cogen",C5382="industrial NAICS Cogen", C5382="industrial NAICS non-cogen")),FALSE,TRUE))</f>
        <v>0</v>
      </c>
      <c r="M5382">
        <f t="shared" si="250"/>
        <v>4.0160642570281126E-4</v>
      </c>
      <c r="N5382">
        <f t="shared" si="251"/>
        <v>0</v>
      </c>
    </row>
    <row r="5383" spans="1:14" x14ac:dyDescent="0.2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s="32">
        <f t="shared" ref="I5383:I5446" si="252">IFERROR(F5383/G5383*10^6,"")</f>
        <v>6963262.3259646613</v>
      </c>
      <c r="J5383" t="str">
        <f>IF(K5383="natural gas",VLOOKUP(D5383,'Cross-Page Data'!$I$4:$J$13,2,FALSE),IF(K5383="solar",VLOOKUP('Form 923'!D5383,'Cross-Page Data'!$I$14:$J$117,2,FALSE),K5383))</f>
        <v>natural gas peaker</v>
      </c>
      <c r="K5383" t="str">
        <f>VLOOKUP(E5383,'Cross-Page Data'!$D$4:$F$48,3,FALSE)</f>
        <v>natural gas</v>
      </c>
      <c r="L5383" t="b">
        <f>IF(AND($P$6=FALSE,OR(C5383="Commercial NAICS Cogen",C5383="Industrial NAICS Cogen",C5383="NAICS-22 Cogen")),FALSE,IF(AND($P$7=FALSE,OR(C5383="Commercial NAICS Cogen",C5383="Commercial NAICS Non-Cogen",C5383="industrial NAICS Cogen", C5383="industrial NAICS non-cogen")),FALSE,TRUE))</f>
        <v>0</v>
      </c>
      <c r="M5383">
        <f t="shared" ref="M5383:M5446" si="253">(COUNTIFS($J$6:$J$14148,J5383,$I$6:$I$14148,"&gt;"&amp;I5383)+1)/COUNTIFS($J$6:$J$14148,J5383)</f>
        <v>0.60938271604938277</v>
      </c>
      <c r="N5383">
        <f t="shared" ref="N5383:N5446" si="254">IF(OR(M5383&gt;0.95,M5383&lt;0.05),0,1)</f>
        <v>1</v>
      </c>
    </row>
    <row r="5384" spans="1:14" x14ac:dyDescent="0.2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s="32">
        <f t="shared" si="252"/>
        <v>6963256.501485331</v>
      </c>
      <c r="J5384" t="str">
        <f>IF(K5384="natural gas",VLOOKUP(D5384,'Cross-Page Data'!$I$4:$J$13,2,FALSE),IF(K5384="solar",VLOOKUP('Form 923'!D5384,'Cross-Page Data'!$I$14:$J$117,2,FALSE),K5384))</f>
        <v>biomass</v>
      </c>
      <c r="K5384" t="str">
        <f>VLOOKUP(E5384,'Cross-Page Data'!$D$4:$F$48,3,FALSE)</f>
        <v>biomass</v>
      </c>
      <c r="L5384" t="b">
        <f>IF(AND($P$6=FALSE,OR(C5384="Commercial NAICS Cogen",C5384="Industrial NAICS Cogen",C5384="NAICS-22 Cogen")),FALSE,IF(AND($P$7=FALSE,OR(C5384="Commercial NAICS Cogen",C5384="Commercial NAICS Non-Cogen",C5384="industrial NAICS Cogen", C5384="industrial NAICS non-cogen")),FALSE,TRUE))</f>
        <v>0</v>
      </c>
      <c r="M5384">
        <f t="shared" si="253"/>
        <v>0.57675438596491224</v>
      </c>
      <c r="N5384">
        <f t="shared" si="254"/>
        <v>1</v>
      </c>
    </row>
    <row r="5385" spans="1:14" x14ac:dyDescent="0.2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s="32" t="str">
        <f t="shared" si="252"/>
        <v/>
      </c>
      <c r="J5385" t="str">
        <f>IF(K5385="natural gas",VLOOKUP(D5385,'Cross-Page Data'!$I$4:$J$13,2,FALSE),IF(K5385="solar",VLOOKUP('Form 923'!D5385,'Cross-Page Data'!$I$14:$J$117,2,FALSE),K5385))</f>
        <v>petroleum</v>
      </c>
      <c r="K5385" t="str">
        <f>VLOOKUP(E5385,'Cross-Page Data'!$D$4:$F$48,3,FALSE)</f>
        <v>petroleum</v>
      </c>
      <c r="L5385" t="b">
        <f>IF(AND($P$6=FALSE,OR(C5385="Commercial NAICS Cogen",C5385="Industrial NAICS Cogen",C5385="NAICS-22 Cogen")),FALSE,IF(AND($P$7=FALSE,OR(C5385="Commercial NAICS Cogen",C5385="Commercial NAICS Non-Cogen",C5385="industrial NAICS Cogen", C5385="industrial NAICS non-cogen")),FALSE,TRUE))</f>
        <v>0</v>
      </c>
      <c r="M5385">
        <f t="shared" si="253"/>
        <v>8.6956521739130436E-3</v>
      </c>
      <c r="N5385">
        <f t="shared" si="254"/>
        <v>0</v>
      </c>
    </row>
    <row r="5386" spans="1:14" x14ac:dyDescent="0.2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s="32" t="str">
        <f t="shared" si="252"/>
        <v/>
      </c>
      <c r="J5386" t="str">
        <f>IF(K5386="natural gas",VLOOKUP(D5386,'Cross-Page Data'!$I$4:$J$13,2,FALSE),IF(K5386="solar",VLOOKUP('Form 923'!D5386,'Cross-Page Data'!$I$14:$J$117,2,FALSE),K5386))</f>
        <v>heavy or residual fuel oil</v>
      </c>
      <c r="K5386" t="str">
        <f>VLOOKUP(E5386,'Cross-Page Data'!$D$4:$F$48,3,FALSE)</f>
        <v>heavy or residual fuel oil</v>
      </c>
      <c r="L5386" t="b">
        <f>IF(AND($P$6=FALSE,OR(C5386="Commercial NAICS Cogen",C5386="Industrial NAICS Cogen",C5386="NAICS-22 Cogen")),FALSE,IF(AND($P$7=FALSE,OR(C5386="Commercial NAICS Cogen",C5386="Commercial NAICS Non-Cogen",C5386="industrial NAICS Cogen", C5386="industrial NAICS non-cogen")),FALSE,TRUE))</f>
        <v>0</v>
      </c>
      <c r="M5386">
        <f t="shared" si="253"/>
        <v>4.0160642570281126E-4</v>
      </c>
      <c r="N5386">
        <f t="shared" si="254"/>
        <v>0</v>
      </c>
    </row>
    <row r="5387" spans="1:14" x14ac:dyDescent="0.2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s="32" t="str">
        <f t="shared" si="252"/>
        <v/>
      </c>
      <c r="J5387" t="str">
        <f>IF(K5387="natural gas",VLOOKUP(D5387,'Cross-Page Data'!$I$4:$J$13,2,FALSE),IF(K5387="solar",VLOOKUP('Form 923'!D5387,'Cross-Page Data'!$I$14:$J$117,2,FALSE),K5387))</f>
        <v>biomass</v>
      </c>
      <c r="K5387" t="str">
        <f>VLOOKUP(E5387,'Cross-Page Data'!$D$4:$F$48,3,FALSE)</f>
        <v>biomass</v>
      </c>
      <c r="L5387" t="b">
        <f>IF(AND($P$6=FALSE,OR(C5387="Commercial NAICS Cogen",C5387="Industrial NAICS Cogen",C5387="NAICS-22 Cogen")),FALSE,IF(AND($P$7=FALSE,OR(C5387="Commercial NAICS Cogen",C5387="Commercial NAICS Non-Cogen",C5387="industrial NAICS Cogen", C5387="industrial NAICS non-cogen")),FALSE,TRUE))</f>
        <v>0</v>
      </c>
      <c r="M5387">
        <f t="shared" si="253"/>
        <v>1.0964912280701754E-3</v>
      </c>
      <c r="N5387">
        <f t="shared" si="254"/>
        <v>0</v>
      </c>
    </row>
    <row r="5388" spans="1:14" x14ac:dyDescent="0.2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s="32">
        <f t="shared" si="252"/>
        <v>5017643.7984973527</v>
      </c>
      <c r="J5388" t="str">
        <f>IF(K5388="natural gas",VLOOKUP(D5388,'Cross-Page Data'!$I$4:$J$13,2,FALSE),IF(K5388="solar",VLOOKUP('Form 923'!D5388,'Cross-Page Data'!$I$14:$J$117,2,FALSE),K5388))</f>
        <v>natural gas peaker</v>
      </c>
      <c r="K5388" t="str">
        <f>VLOOKUP(E5388,'Cross-Page Data'!$D$4:$F$48,3,FALSE)</f>
        <v>natural gas</v>
      </c>
      <c r="L5388" t="b">
        <f>IF(AND($P$6=FALSE,OR(C5388="Commercial NAICS Cogen",C5388="Industrial NAICS Cogen",C5388="NAICS-22 Cogen")),FALSE,IF(AND($P$7=FALSE,OR(C5388="Commercial NAICS Cogen",C5388="Commercial NAICS Non-Cogen",C5388="industrial NAICS Cogen", C5388="industrial NAICS non-cogen")),FALSE,TRUE))</f>
        <v>0</v>
      </c>
      <c r="M5388">
        <f t="shared" si="253"/>
        <v>0.69679012345679014</v>
      </c>
      <c r="N5388">
        <f t="shared" si="254"/>
        <v>1</v>
      </c>
    </row>
    <row r="5389" spans="1:14" x14ac:dyDescent="0.2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s="32">
        <f t="shared" si="252"/>
        <v>18035200.027168375</v>
      </c>
      <c r="J5389" t="str">
        <f>IF(K5389="natural gas",VLOOKUP(D5389,'Cross-Page Data'!$I$4:$J$13,2,FALSE),IF(K5389="solar",VLOOKUP('Form 923'!D5389,'Cross-Page Data'!$I$14:$J$117,2,FALSE),K5389))</f>
        <v>biomass</v>
      </c>
      <c r="K5389" t="str">
        <f>VLOOKUP(E5389,'Cross-Page Data'!$D$4:$F$48,3,FALSE)</f>
        <v>biomass</v>
      </c>
      <c r="L5389" t="b">
        <f>IF(AND($P$6=FALSE,OR(C5389="Commercial NAICS Cogen",C5389="Industrial NAICS Cogen",C5389="NAICS-22 Cogen")),FALSE,IF(AND($P$7=FALSE,OR(C5389="Commercial NAICS Cogen",C5389="Commercial NAICS Non-Cogen",C5389="industrial NAICS Cogen", C5389="industrial NAICS non-cogen")),FALSE,TRUE))</f>
        <v>1</v>
      </c>
      <c r="M5389">
        <f t="shared" si="253"/>
        <v>6.1403508771929821E-2</v>
      </c>
      <c r="N5389">
        <f t="shared" si="254"/>
        <v>1</v>
      </c>
    </row>
    <row r="5390" spans="1:14" x14ac:dyDescent="0.2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s="32">
        <f t="shared" si="252"/>
        <v>5440098.1625407273</v>
      </c>
      <c r="J5390" t="str">
        <f>IF(K5390="natural gas",VLOOKUP(D5390,'Cross-Page Data'!$I$4:$J$13,2,FALSE),IF(K5390="solar",VLOOKUP('Form 923'!D5390,'Cross-Page Data'!$I$14:$J$117,2,FALSE),K5390))</f>
        <v>natural gas peaker</v>
      </c>
      <c r="K5390" t="str">
        <f>VLOOKUP(E5390,'Cross-Page Data'!$D$4:$F$48,3,FALSE)</f>
        <v>natural gas</v>
      </c>
      <c r="L5390" t="b">
        <f>IF(AND($P$6=FALSE,OR(C5390="Commercial NAICS Cogen",C5390="Industrial NAICS Cogen",C5390="NAICS-22 Cogen")),FALSE,IF(AND($P$7=FALSE,OR(C5390="Commercial NAICS Cogen",C5390="Commercial NAICS Non-Cogen",C5390="industrial NAICS Cogen", C5390="industrial NAICS non-cogen")),FALSE,TRUE))</f>
        <v>0</v>
      </c>
      <c r="M5390">
        <f t="shared" si="253"/>
        <v>0.66814814814814816</v>
      </c>
      <c r="N5390">
        <f t="shared" si="254"/>
        <v>1</v>
      </c>
    </row>
    <row r="5391" spans="1:14" ht="26.25" x14ac:dyDescent="0.2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s="32" t="str">
        <f t="shared" si="252"/>
        <v/>
      </c>
      <c r="J5391" t="str">
        <f>IF(K5391="natural gas",VLOOKUP(D5391,'Cross-Page Data'!$I$4:$J$13,2,FALSE),IF(K5391="solar",VLOOKUP('Form 923'!D5391,'Cross-Page Data'!$I$14:$J$117,2,FALSE),K5391))</f>
        <v>natural gas peaker</v>
      </c>
      <c r="K5391" t="str">
        <f>VLOOKUP(E5391,'Cross-Page Data'!$D$4:$F$48,3,FALSE)</f>
        <v>natural gas</v>
      </c>
      <c r="L5391" t="b">
        <f>IF(AND($P$6=FALSE,OR(C5391="Commercial NAICS Cogen",C5391="Industrial NAICS Cogen",C5391="NAICS-22 Cogen")),FALSE,IF(AND($P$7=FALSE,OR(C5391="Commercial NAICS Cogen",C5391="Commercial NAICS Non-Cogen",C5391="industrial NAICS Cogen", C5391="industrial NAICS non-cogen")),FALSE,TRUE))</f>
        <v>0</v>
      </c>
      <c r="M5391">
        <f t="shared" si="253"/>
        <v>4.9382716049382717E-4</v>
      </c>
      <c r="N5391">
        <f t="shared" si="254"/>
        <v>0</v>
      </c>
    </row>
    <row r="5392" spans="1:14" ht="26.25" x14ac:dyDescent="0.2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s="32">
        <f t="shared" si="252"/>
        <v>8902011.3223178536</v>
      </c>
      <c r="J5392" t="str">
        <f>IF(K5392="natural gas",VLOOKUP(D5392,'Cross-Page Data'!$I$4:$J$13,2,FALSE),IF(K5392="solar",VLOOKUP('Form 923'!D5392,'Cross-Page Data'!$I$14:$J$117,2,FALSE),K5392))</f>
        <v>other</v>
      </c>
      <c r="K5392" t="str">
        <f>VLOOKUP(E5392,'Cross-Page Data'!$D$4:$F$48,3,FALSE)</f>
        <v>other</v>
      </c>
      <c r="L5392" t="b">
        <f>IF(AND($P$6=FALSE,OR(C5392="Commercial NAICS Cogen",C5392="Industrial NAICS Cogen",C5392="NAICS-22 Cogen")),FALSE,IF(AND($P$7=FALSE,OR(C5392="Commercial NAICS Cogen",C5392="Commercial NAICS Non-Cogen",C5392="industrial NAICS Cogen", C5392="industrial NAICS non-cogen")),FALSE,TRUE))</f>
        <v>0</v>
      </c>
      <c r="M5392">
        <f t="shared" si="253"/>
        <v>0.18019480519480519</v>
      </c>
      <c r="N5392">
        <f t="shared" si="254"/>
        <v>1</v>
      </c>
    </row>
    <row r="5393" spans="1:14" x14ac:dyDescent="0.2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s="32">
        <f t="shared" si="252"/>
        <v>8902027.1775451098</v>
      </c>
      <c r="J5393" t="str">
        <f>IF(K5393="natural gas",VLOOKUP(D5393,'Cross-Page Data'!$I$4:$J$13,2,FALSE),IF(K5393="solar",VLOOKUP('Form 923'!D5393,'Cross-Page Data'!$I$14:$J$117,2,FALSE),K5393))</f>
        <v>hydro</v>
      </c>
      <c r="K5393" t="str">
        <f>VLOOKUP(E5393,'Cross-Page Data'!$D$4:$F$48,3,FALSE)</f>
        <v>hydro</v>
      </c>
      <c r="L5393" t="b">
        <f>IF(AND($P$6=FALSE,OR(C5393="Commercial NAICS Cogen",C5393="Industrial NAICS Cogen",C5393="NAICS-22 Cogen")),FALSE,IF(AND($P$7=FALSE,OR(C5393="Commercial NAICS Cogen",C5393="Commercial NAICS Non-Cogen",C5393="industrial NAICS Cogen", C5393="industrial NAICS non-cogen")),FALSE,TRUE))</f>
        <v>1</v>
      </c>
      <c r="M5393">
        <f t="shared" si="253"/>
        <v>0.19754768392370572</v>
      </c>
      <c r="N5393">
        <f t="shared" si="254"/>
        <v>1</v>
      </c>
    </row>
    <row r="5394" spans="1:14" x14ac:dyDescent="0.2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s="32">
        <f t="shared" si="252"/>
        <v>16225973.088365262</v>
      </c>
      <c r="J5394" t="str">
        <f>IF(K5394="natural gas",VLOOKUP(D5394,'Cross-Page Data'!$I$4:$J$13,2,FALSE),IF(K5394="solar",VLOOKUP('Form 923'!D5394,'Cross-Page Data'!$I$14:$J$117,2,FALSE),K5394))</f>
        <v>biomass</v>
      </c>
      <c r="K5394" t="str">
        <f>VLOOKUP(E5394,'Cross-Page Data'!$D$4:$F$48,3,FALSE)</f>
        <v>biomass</v>
      </c>
      <c r="L5394" t="b">
        <f>IF(AND($P$6=FALSE,OR(C5394="Commercial NAICS Cogen",C5394="Industrial NAICS Cogen",C5394="NAICS-22 Cogen")),FALSE,IF(AND($P$7=FALSE,OR(C5394="Commercial NAICS Cogen",C5394="Commercial NAICS Non-Cogen",C5394="industrial NAICS Cogen", C5394="industrial NAICS non-cogen")),FALSE,TRUE))</f>
        <v>1</v>
      </c>
      <c r="M5394">
        <f t="shared" si="253"/>
        <v>9.1008771929824567E-2</v>
      </c>
      <c r="N5394">
        <f t="shared" si="254"/>
        <v>1</v>
      </c>
    </row>
    <row r="5395" spans="1:14" x14ac:dyDescent="0.2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s="32">
        <f t="shared" si="252"/>
        <v>8902006.2278139368</v>
      </c>
      <c r="J5395" t="str">
        <f>IF(K5395="natural gas",VLOOKUP(D5395,'Cross-Page Data'!$I$4:$J$13,2,FALSE),IF(K5395="solar",VLOOKUP('Form 923'!D5395,'Cross-Page Data'!$I$14:$J$117,2,FALSE),K5395))</f>
        <v>geothermal</v>
      </c>
      <c r="K5395" t="str">
        <f>VLOOKUP(E5395,'Cross-Page Data'!$D$4:$F$48,3,FALSE)</f>
        <v>geothermal</v>
      </c>
      <c r="L5395" t="b">
        <f>IF(AND($P$6=FALSE,OR(C5395="Commercial NAICS Cogen",C5395="Industrial NAICS Cogen",C5395="NAICS-22 Cogen")),FALSE,IF(AND($P$7=FALSE,OR(C5395="Commercial NAICS Cogen",C5395="Commercial NAICS Non-Cogen",C5395="industrial NAICS Cogen", C5395="industrial NAICS non-cogen")),FALSE,TRUE))</f>
        <v>1</v>
      </c>
      <c r="M5395">
        <f t="shared" si="253"/>
        <v>0.25</v>
      </c>
      <c r="N5395">
        <f t="shared" si="254"/>
        <v>1</v>
      </c>
    </row>
    <row r="5396" spans="1:14" x14ac:dyDescent="0.2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s="32" t="str">
        <f t="shared" si="252"/>
        <v/>
      </c>
      <c r="J5396" t="str">
        <f>IF(K5396="natural gas",VLOOKUP(D5396,'Cross-Page Data'!$I$4:$J$13,2,FALSE),IF(K5396="solar",VLOOKUP('Form 923'!D5396,'Cross-Page Data'!$I$14:$J$117,2,FALSE),K5396))</f>
        <v>heavy or residual fuel oil</v>
      </c>
      <c r="K5396" t="str">
        <f>VLOOKUP(E5396,'Cross-Page Data'!$D$4:$F$48,3,FALSE)</f>
        <v>heavy or residual fuel oil</v>
      </c>
      <c r="L5396" t="b">
        <f>IF(AND($P$6=FALSE,OR(C5396="Commercial NAICS Cogen",C5396="Industrial NAICS Cogen",C5396="NAICS-22 Cogen")),FALSE,IF(AND($P$7=FALSE,OR(C5396="Commercial NAICS Cogen",C5396="Commercial NAICS Non-Cogen",C5396="industrial NAICS Cogen", C5396="industrial NAICS non-cogen")),FALSE,TRUE))</f>
        <v>1</v>
      </c>
      <c r="M5396">
        <f t="shared" si="253"/>
        <v>4.0160642570281126E-4</v>
      </c>
      <c r="N5396">
        <f t="shared" si="254"/>
        <v>0</v>
      </c>
    </row>
    <row r="5397" spans="1:14" x14ac:dyDescent="0.2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s="32">
        <f t="shared" si="252"/>
        <v>17696059.875950724</v>
      </c>
      <c r="J5397" t="str">
        <f>IF(K5397="natural gas",VLOOKUP(D5397,'Cross-Page Data'!$I$4:$J$13,2,FALSE),IF(K5397="solar",VLOOKUP('Form 923'!D5397,'Cross-Page Data'!$I$14:$J$117,2,FALSE),K5397))</f>
        <v>municipal solid waste</v>
      </c>
      <c r="K5397" t="str">
        <f>VLOOKUP(E5397,'Cross-Page Data'!$D$4:$F$48,3,FALSE)</f>
        <v>municipal solid waste</v>
      </c>
      <c r="L5397" t="b">
        <f>IF(AND($P$6=FALSE,OR(C5397="Commercial NAICS Cogen",C5397="Industrial NAICS Cogen",C5397="NAICS-22 Cogen")),FALSE,IF(AND($P$7=FALSE,OR(C5397="Commercial NAICS Cogen",C5397="Commercial NAICS Non-Cogen",C5397="industrial NAICS Cogen", C5397="industrial NAICS non-cogen")),FALSE,TRUE))</f>
        <v>1</v>
      </c>
      <c r="M5397">
        <f t="shared" si="253"/>
        <v>0.77941176470588236</v>
      </c>
      <c r="N5397">
        <f t="shared" si="254"/>
        <v>1</v>
      </c>
    </row>
    <row r="5398" spans="1:14" x14ac:dyDescent="0.2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s="32">
        <f t="shared" si="252"/>
        <v>17696070.526259206</v>
      </c>
      <c r="J5398" t="str">
        <f>IF(K5398="natural gas",VLOOKUP(D5398,'Cross-Page Data'!$I$4:$J$13,2,FALSE),IF(K5398="solar",VLOOKUP('Form 923'!D5398,'Cross-Page Data'!$I$14:$J$117,2,FALSE),K5398))</f>
        <v>municipal solid waste</v>
      </c>
      <c r="K5398" t="str">
        <f>VLOOKUP(E5398,'Cross-Page Data'!$D$4:$F$48,3,FALSE)</f>
        <v>municipal solid waste</v>
      </c>
      <c r="L5398" t="b">
        <f>IF(AND($P$6=FALSE,OR(C5398="Commercial NAICS Cogen",C5398="Industrial NAICS Cogen",C5398="NAICS-22 Cogen")),FALSE,IF(AND($P$7=FALSE,OR(C5398="Commercial NAICS Cogen",C5398="Commercial NAICS Non-Cogen",C5398="industrial NAICS Cogen", C5398="industrial NAICS non-cogen")),FALSE,TRUE))</f>
        <v>1</v>
      </c>
      <c r="M5398">
        <f t="shared" si="253"/>
        <v>0.7720588235294118</v>
      </c>
      <c r="N5398">
        <f t="shared" si="254"/>
        <v>1</v>
      </c>
    </row>
    <row r="5399" spans="1:14" x14ac:dyDescent="0.2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s="32">
        <f t="shared" si="252"/>
        <v>18493753.065673582</v>
      </c>
      <c r="J5399" t="str">
        <f>IF(K5399="natural gas",VLOOKUP(D5399,'Cross-Page Data'!$I$4:$J$13,2,FALSE),IF(K5399="solar",VLOOKUP('Form 923'!D5399,'Cross-Page Data'!$I$14:$J$117,2,FALSE),K5399))</f>
        <v>natural gas peaker</v>
      </c>
      <c r="K5399" t="str">
        <f>VLOOKUP(E5399,'Cross-Page Data'!$D$4:$F$48,3,FALSE)</f>
        <v>natural gas</v>
      </c>
      <c r="L5399" t="b">
        <f>IF(AND($P$6=FALSE,OR(C5399="Commercial NAICS Cogen",C5399="Industrial NAICS Cogen",C5399="NAICS-22 Cogen")),FALSE,IF(AND($P$7=FALSE,OR(C5399="Commercial NAICS Cogen",C5399="Commercial NAICS Non-Cogen",C5399="industrial NAICS Cogen", C5399="industrial NAICS non-cogen")),FALSE,TRUE))</f>
        <v>1</v>
      </c>
      <c r="M5399">
        <f t="shared" si="253"/>
        <v>7.3086419753086426E-2</v>
      </c>
      <c r="N5399">
        <f t="shared" si="254"/>
        <v>1</v>
      </c>
    </row>
    <row r="5400" spans="1:14" x14ac:dyDescent="0.2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s="32">
        <f t="shared" si="252"/>
        <v>3281790.230798244</v>
      </c>
      <c r="J5400" t="str">
        <f>IF(K5400="natural gas",VLOOKUP(D5400,'Cross-Page Data'!$I$4:$J$13,2,FALSE),IF(K5400="solar",VLOOKUP('Form 923'!D5400,'Cross-Page Data'!$I$14:$J$117,2,FALSE),K5400))</f>
        <v>natural gas nonpeaker</v>
      </c>
      <c r="K5400" t="str">
        <f>VLOOKUP(E5400,'Cross-Page Data'!$D$4:$F$48,3,FALSE)</f>
        <v>natural gas</v>
      </c>
      <c r="L5400" t="b">
        <f>IF(AND($P$6=FALSE,OR(C5400="Commercial NAICS Cogen",C5400="Industrial NAICS Cogen",C5400="NAICS-22 Cogen")),FALSE,IF(AND($P$7=FALSE,OR(C5400="Commercial NAICS Cogen",C5400="Commercial NAICS Non-Cogen",C5400="industrial NAICS Cogen", C5400="industrial NAICS non-cogen")),FALSE,TRUE))</f>
        <v>0</v>
      </c>
      <c r="M5400">
        <f t="shared" si="253"/>
        <v>0.5562790697674419</v>
      </c>
      <c r="N5400">
        <f t="shared" si="254"/>
        <v>1</v>
      </c>
    </row>
    <row r="5401" spans="1:14" x14ac:dyDescent="0.2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s="32">
        <f t="shared" si="252"/>
        <v>5503221.6719954154</v>
      </c>
      <c r="J5401" t="str">
        <f>IF(K5401="natural gas",VLOOKUP(D5401,'Cross-Page Data'!$I$4:$J$13,2,FALSE),IF(K5401="solar",VLOOKUP('Form 923'!D5401,'Cross-Page Data'!$I$14:$J$117,2,FALSE),K5401))</f>
        <v>other</v>
      </c>
      <c r="K5401" t="str">
        <f>VLOOKUP(E5401,'Cross-Page Data'!$D$4:$F$48,3,FALSE)</f>
        <v>other</v>
      </c>
      <c r="L5401" t="b">
        <f>IF(AND($P$6=FALSE,OR(C5401="Commercial NAICS Cogen",C5401="Industrial NAICS Cogen",C5401="NAICS-22 Cogen")),FALSE,IF(AND($P$7=FALSE,OR(C5401="Commercial NAICS Cogen",C5401="Commercial NAICS Non-Cogen",C5401="industrial NAICS Cogen", C5401="industrial NAICS non-cogen")),FALSE,TRUE))</f>
        <v>0</v>
      </c>
      <c r="M5401">
        <f t="shared" si="253"/>
        <v>0.37824675324675322</v>
      </c>
      <c r="N5401">
        <f t="shared" si="254"/>
        <v>1</v>
      </c>
    </row>
    <row r="5402" spans="1:14" x14ac:dyDescent="0.2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s="32">
        <f t="shared" si="252"/>
        <v>0</v>
      </c>
      <c r="J5402" t="str">
        <f>IF(K5402="natural gas",VLOOKUP(D5402,'Cross-Page Data'!$I$4:$J$13,2,FALSE),IF(K5402="solar",VLOOKUP('Form 923'!D5402,'Cross-Page Data'!$I$14:$J$117,2,FALSE),K5402))</f>
        <v>crude oil</v>
      </c>
      <c r="K5402" t="str">
        <f>VLOOKUP(E5402,'Cross-Page Data'!$D$4:$F$48,3,FALSE)</f>
        <v>crude oil</v>
      </c>
      <c r="L5402" t="b">
        <f>IF(AND($P$6=FALSE,OR(C5402="Commercial NAICS Cogen",C5402="Industrial NAICS Cogen",C5402="NAICS-22 Cogen")),FALSE,IF(AND($P$7=FALSE,OR(C5402="Commercial NAICS Cogen",C5402="Commercial NAICS Non-Cogen",C5402="industrial NAICS Cogen", C5402="industrial NAICS non-cogen")),FALSE,TRUE))</f>
        <v>0</v>
      </c>
      <c r="M5402">
        <f t="shared" si="253"/>
        <v>0.58333333333333337</v>
      </c>
      <c r="N5402">
        <f t="shared" si="254"/>
        <v>1</v>
      </c>
    </row>
    <row r="5403" spans="1:14" x14ac:dyDescent="0.2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s="32">
        <f t="shared" si="252"/>
        <v>5650686.7142775347</v>
      </c>
      <c r="J5403" t="str">
        <f>IF(K5403="natural gas",VLOOKUP(D5403,'Cross-Page Data'!$I$4:$J$13,2,FALSE),IF(K5403="solar",VLOOKUP('Form 923'!D5403,'Cross-Page Data'!$I$14:$J$117,2,FALSE),K5403))</f>
        <v>natural gas nonpeaker</v>
      </c>
      <c r="K5403" t="str">
        <f>VLOOKUP(E5403,'Cross-Page Data'!$D$4:$F$48,3,FALSE)</f>
        <v>natural gas</v>
      </c>
      <c r="L5403" t="b">
        <f>IF(AND($P$6=FALSE,OR(C5403="Commercial NAICS Cogen",C5403="Industrial NAICS Cogen",C5403="NAICS-22 Cogen")),FALSE,IF(AND($P$7=FALSE,OR(C5403="Commercial NAICS Cogen",C5403="Commercial NAICS Non-Cogen",C5403="industrial NAICS Cogen", C5403="industrial NAICS non-cogen")),FALSE,TRUE))</f>
        <v>0</v>
      </c>
      <c r="M5403">
        <f t="shared" si="253"/>
        <v>0.49767441860465117</v>
      </c>
      <c r="N5403">
        <f t="shared" si="254"/>
        <v>1</v>
      </c>
    </row>
    <row r="5404" spans="1:14" x14ac:dyDescent="0.2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s="32">
        <f t="shared" si="252"/>
        <v>5503223.9750369079</v>
      </c>
      <c r="J5404" t="str">
        <f>IF(K5404="natural gas",VLOOKUP(D5404,'Cross-Page Data'!$I$4:$J$13,2,FALSE),IF(K5404="solar",VLOOKUP('Form 923'!D5404,'Cross-Page Data'!$I$14:$J$117,2,FALSE),K5404))</f>
        <v>other</v>
      </c>
      <c r="K5404" t="str">
        <f>VLOOKUP(E5404,'Cross-Page Data'!$D$4:$F$48,3,FALSE)</f>
        <v>other</v>
      </c>
      <c r="L5404" t="b">
        <f>IF(AND($P$6=FALSE,OR(C5404="Commercial NAICS Cogen",C5404="Industrial NAICS Cogen",C5404="NAICS-22 Cogen")),FALSE,IF(AND($P$7=FALSE,OR(C5404="Commercial NAICS Cogen",C5404="Commercial NAICS Non-Cogen",C5404="industrial NAICS Cogen", C5404="industrial NAICS non-cogen")),FALSE,TRUE))</f>
        <v>0</v>
      </c>
      <c r="M5404">
        <f t="shared" si="253"/>
        <v>0.37662337662337664</v>
      </c>
      <c r="N5404">
        <f t="shared" si="254"/>
        <v>1</v>
      </c>
    </row>
    <row r="5405" spans="1:14" x14ac:dyDescent="0.2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s="32">
        <f t="shared" si="252"/>
        <v>6034542.6837753123</v>
      </c>
      <c r="J5405" t="str">
        <f>IF(K5405="natural gas",VLOOKUP(D5405,'Cross-Page Data'!$I$4:$J$13,2,FALSE),IF(K5405="solar",VLOOKUP('Form 923'!D5405,'Cross-Page Data'!$I$14:$J$117,2,FALSE),K5405))</f>
        <v>crude oil</v>
      </c>
      <c r="K5405" t="str">
        <f>VLOOKUP(E5405,'Cross-Page Data'!$D$4:$F$48,3,FALSE)</f>
        <v>crude oil</v>
      </c>
      <c r="L5405" t="b">
        <f>IF(AND($P$6=FALSE,OR(C5405="Commercial NAICS Cogen",C5405="Industrial NAICS Cogen",C5405="NAICS-22 Cogen")),FALSE,IF(AND($P$7=FALSE,OR(C5405="Commercial NAICS Cogen",C5405="Commercial NAICS Non-Cogen",C5405="industrial NAICS Cogen", C5405="industrial NAICS non-cogen")),FALSE,TRUE))</f>
        <v>0</v>
      </c>
      <c r="M5405">
        <f t="shared" si="253"/>
        <v>0.35416666666666669</v>
      </c>
      <c r="N5405">
        <f t="shared" si="254"/>
        <v>1</v>
      </c>
    </row>
    <row r="5406" spans="1:14" x14ac:dyDescent="0.2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s="32">
        <f t="shared" si="252"/>
        <v>8902859.73672265</v>
      </c>
      <c r="J5406" t="str">
        <f>IF(K5406="natural gas",VLOOKUP(D5406,'Cross-Page Data'!$I$4:$J$13,2,FALSE),IF(K5406="solar",VLOOKUP('Form 923'!D5406,'Cross-Page Data'!$I$14:$J$117,2,FALSE),K5406))</f>
        <v>hydro</v>
      </c>
      <c r="K5406" t="str">
        <f>VLOOKUP(E5406,'Cross-Page Data'!$D$4:$F$48,3,FALSE)</f>
        <v>hydro</v>
      </c>
      <c r="L5406" t="b">
        <f>IF(AND($P$6=FALSE,OR(C5406="Commercial NAICS Cogen",C5406="Industrial NAICS Cogen",C5406="NAICS-22 Cogen")),FALSE,IF(AND($P$7=FALSE,OR(C5406="Commercial NAICS Cogen",C5406="Commercial NAICS Non-Cogen",C5406="industrial NAICS Cogen", C5406="industrial NAICS non-cogen")),FALSE,TRUE))</f>
        <v>1</v>
      </c>
      <c r="M5406">
        <f t="shared" si="253"/>
        <v>1.0899182561307902E-2</v>
      </c>
      <c r="N5406">
        <f t="shared" si="254"/>
        <v>0</v>
      </c>
    </row>
    <row r="5407" spans="1:14" x14ac:dyDescent="0.2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s="32">
        <f t="shared" si="252"/>
        <v>8901977.8481012657</v>
      </c>
      <c r="J5407" t="str">
        <f>IF(K5407="natural gas",VLOOKUP(D5407,'Cross-Page Data'!$I$4:$J$13,2,FALSE),IF(K5407="solar",VLOOKUP('Form 923'!D5407,'Cross-Page Data'!$I$14:$J$117,2,FALSE),K5407))</f>
        <v>hydro</v>
      </c>
      <c r="K5407" t="str">
        <f>VLOOKUP(E5407,'Cross-Page Data'!$D$4:$F$48,3,FALSE)</f>
        <v>hydro</v>
      </c>
      <c r="L5407" t="b">
        <f>IF(AND($P$6=FALSE,OR(C5407="Commercial NAICS Cogen",C5407="Industrial NAICS Cogen",C5407="NAICS-22 Cogen")),FALSE,IF(AND($P$7=FALSE,OR(C5407="Commercial NAICS Cogen",C5407="Commercial NAICS Non-Cogen",C5407="industrial NAICS Cogen", C5407="industrial NAICS non-cogen")),FALSE,TRUE))</f>
        <v>1</v>
      </c>
      <c r="M5407">
        <f t="shared" si="253"/>
        <v>0.72070844686648505</v>
      </c>
      <c r="N5407">
        <f t="shared" si="254"/>
        <v>1</v>
      </c>
    </row>
    <row r="5408" spans="1:14" x14ac:dyDescent="0.2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s="32">
        <f t="shared" si="252"/>
        <v>8902097.9020979013</v>
      </c>
      <c r="J5408" t="str">
        <f>IF(K5408="natural gas",VLOOKUP(D5408,'Cross-Page Data'!$I$4:$J$13,2,FALSE),IF(K5408="solar",VLOOKUP('Form 923'!D5408,'Cross-Page Data'!$I$14:$J$117,2,FALSE),K5408))</f>
        <v>hydro</v>
      </c>
      <c r="K5408" t="str">
        <f>VLOOKUP(E5408,'Cross-Page Data'!$D$4:$F$48,3,FALSE)</f>
        <v>hydro</v>
      </c>
      <c r="L5408" t="b">
        <f>IF(AND($P$6=FALSE,OR(C5408="Commercial NAICS Cogen",C5408="Industrial NAICS Cogen",C5408="NAICS-22 Cogen")),FALSE,IF(AND($P$7=FALSE,OR(C5408="Commercial NAICS Cogen",C5408="Commercial NAICS Non-Cogen",C5408="industrial NAICS Cogen", C5408="industrial NAICS non-cogen")),FALSE,TRUE))</f>
        <v>1</v>
      </c>
      <c r="M5408">
        <f t="shared" si="253"/>
        <v>9.264305177111716E-2</v>
      </c>
      <c r="N5408">
        <f t="shared" si="254"/>
        <v>1</v>
      </c>
    </row>
    <row r="5409" spans="1:14" ht="26.25" x14ac:dyDescent="0.2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s="32">
        <f t="shared" si="252"/>
        <v>8321237.3920958154</v>
      </c>
      <c r="J5409" t="str">
        <f>IF(K5409="natural gas",VLOOKUP(D5409,'Cross-Page Data'!$I$4:$J$13,2,FALSE),IF(K5409="solar",VLOOKUP('Form 923'!D5409,'Cross-Page Data'!$I$14:$J$117,2,FALSE),K5409))</f>
        <v>natural gas peaker</v>
      </c>
      <c r="K5409" t="str">
        <f>VLOOKUP(E5409,'Cross-Page Data'!$D$4:$F$48,3,FALSE)</f>
        <v>natural gas</v>
      </c>
      <c r="L5409" t="b">
        <f>IF(AND($P$6=FALSE,OR(C5409="Commercial NAICS Cogen",C5409="Industrial NAICS Cogen",C5409="NAICS-22 Cogen")),FALSE,IF(AND($P$7=FALSE,OR(C5409="Commercial NAICS Cogen",C5409="Commercial NAICS Non-Cogen",C5409="industrial NAICS Cogen", C5409="industrial NAICS non-cogen")),FALSE,TRUE))</f>
        <v>0</v>
      </c>
      <c r="M5409">
        <f t="shared" si="253"/>
        <v>0.58024691358024694</v>
      </c>
      <c r="N5409">
        <f t="shared" si="254"/>
        <v>1</v>
      </c>
    </row>
    <row r="5410" spans="1:14" ht="26.25" x14ac:dyDescent="0.2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s="32">
        <f t="shared" si="252"/>
        <v>8322096.8980077766</v>
      </c>
      <c r="J5410" t="str">
        <f>IF(K5410="natural gas",VLOOKUP(D5410,'Cross-Page Data'!$I$4:$J$13,2,FALSE),IF(K5410="solar",VLOOKUP('Form 923'!D5410,'Cross-Page Data'!$I$14:$J$117,2,FALSE),K5410))</f>
        <v>biomass</v>
      </c>
      <c r="K5410" t="str">
        <f>VLOOKUP(E5410,'Cross-Page Data'!$D$4:$F$48,3,FALSE)</f>
        <v>biomass</v>
      </c>
      <c r="L5410" t="b">
        <f>IF(AND($P$6=FALSE,OR(C5410="Commercial NAICS Cogen",C5410="Industrial NAICS Cogen",C5410="NAICS-22 Cogen")),FALSE,IF(AND($P$7=FALSE,OR(C5410="Commercial NAICS Cogen",C5410="Commercial NAICS Non-Cogen",C5410="industrial NAICS Cogen", C5410="industrial NAICS non-cogen")),FALSE,TRUE))</f>
        <v>0</v>
      </c>
      <c r="M5410">
        <f t="shared" si="253"/>
        <v>0.55153508771929827</v>
      </c>
      <c r="N5410">
        <f t="shared" si="254"/>
        <v>1</v>
      </c>
    </row>
    <row r="5411" spans="1:14" ht="26.25" x14ac:dyDescent="0.2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s="32">
        <f t="shared" si="252"/>
        <v>7812500</v>
      </c>
      <c r="J5411" t="str">
        <f>IF(K5411="natural gas",VLOOKUP(D5411,'Cross-Page Data'!$I$4:$J$13,2,FALSE),IF(K5411="solar",VLOOKUP('Form 923'!D5411,'Cross-Page Data'!$I$14:$J$117,2,FALSE),K5411))</f>
        <v>other</v>
      </c>
      <c r="K5411" t="str">
        <f>VLOOKUP(E5411,'Cross-Page Data'!$D$4:$F$48,3,FALSE)</f>
        <v>other</v>
      </c>
      <c r="L5411" t="b">
        <f>IF(AND($P$6=FALSE,OR(C5411="Commercial NAICS Cogen",C5411="Industrial NAICS Cogen",C5411="NAICS-22 Cogen")),FALSE,IF(AND($P$7=FALSE,OR(C5411="Commercial NAICS Cogen",C5411="Commercial NAICS Non-Cogen",C5411="industrial NAICS Cogen", C5411="industrial NAICS non-cogen")),FALSE,TRUE))</f>
        <v>0</v>
      </c>
      <c r="M5411">
        <f t="shared" si="253"/>
        <v>0.28733766233766234</v>
      </c>
      <c r="N5411">
        <f t="shared" si="254"/>
        <v>1</v>
      </c>
    </row>
    <row r="5412" spans="1:14" x14ac:dyDescent="0.2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s="32">
        <f t="shared" si="252"/>
        <v>22469804.267612554</v>
      </c>
      <c r="J5412" t="str">
        <f>IF(K5412="natural gas",VLOOKUP(D5412,'Cross-Page Data'!$I$4:$J$13,2,FALSE),IF(K5412="solar",VLOOKUP('Form 923'!D5412,'Cross-Page Data'!$I$14:$J$117,2,FALSE),K5412))</f>
        <v>municipal solid waste</v>
      </c>
      <c r="K5412" t="str">
        <f>VLOOKUP(E5412,'Cross-Page Data'!$D$4:$F$48,3,FALSE)</f>
        <v>municipal solid waste</v>
      </c>
      <c r="L5412" t="b">
        <f>IF(AND($P$6=FALSE,OR(C5412="Commercial NAICS Cogen",C5412="Industrial NAICS Cogen",C5412="NAICS-22 Cogen")),FALSE,IF(AND($P$7=FALSE,OR(C5412="Commercial NAICS Cogen",C5412="Commercial NAICS Non-Cogen",C5412="industrial NAICS Cogen", C5412="industrial NAICS non-cogen")),FALSE,TRUE))</f>
        <v>1</v>
      </c>
      <c r="M5412">
        <f t="shared" si="253"/>
        <v>0.20588235294117646</v>
      </c>
      <c r="N5412">
        <f t="shared" si="254"/>
        <v>1</v>
      </c>
    </row>
    <row r="5413" spans="1:14" x14ac:dyDescent="0.2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s="32">
        <f t="shared" si="252"/>
        <v>22469902.418461148</v>
      </c>
      <c r="J5413" t="str">
        <f>IF(K5413="natural gas",VLOOKUP(D5413,'Cross-Page Data'!$I$4:$J$13,2,FALSE),IF(K5413="solar",VLOOKUP('Form 923'!D5413,'Cross-Page Data'!$I$14:$J$117,2,FALSE),K5413))</f>
        <v>municipal solid waste</v>
      </c>
      <c r="K5413" t="str">
        <f>VLOOKUP(E5413,'Cross-Page Data'!$D$4:$F$48,3,FALSE)</f>
        <v>municipal solid waste</v>
      </c>
      <c r="L5413" t="b">
        <f>IF(AND($P$6=FALSE,OR(C5413="Commercial NAICS Cogen",C5413="Industrial NAICS Cogen",C5413="NAICS-22 Cogen")),FALSE,IF(AND($P$7=FALSE,OR(C5413="Commercial NAICS Cogen",C5413="Commercial NAICS Non-Cogen",C5413="industrial NAICS Cogen", C5413="industrial NAICS non-cogen")),FALSE,TRUE))</f>
        <v>1</v>
      </c>
      <c r="M5413">
        <f t="shared" si="253"/>
        <v>0.19852941176470587</v>
      </c>
      <c r="N5413">
        <f t="shared" si="254"/>
        <v>1</v>
      </c>
    </row>
    <row r="5414" spans="1:14" x14ac:dyDescent="0.2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s="32">
        <f t="shared" si="252"/>
        <v>24372494.446288593</v>
      </c>
      <c r="J5414" t="str">
        <f>IF(K5414="natural gas",VLOOKUP(D5414,'Cross-Page Data'!$I$4:$J$13,2,FALSE),IF(K5414="solar",VLOOKUP('Form 923'!D5414,'Cross-Page Data'!$I$14:$J$117,2,FALSE),K5414))</f>
        <v>natural gas peaker</v>
      </c>
      <c r="K5414" t="str">
        <f>VLOOKUP(E5414,'Cross-Page Data'!$D$4:$F$48,3,FALSE)</f>
        <v>natural gas</v>
      </c>
      <c r="L5414" t="b">
        <f>IF(AND($P$6=FALSE,OR(C5414="Commercial NAICS Cogen",C5414="Industrial NAICS Cogen",C5414="NAICS-22 Cogen")),FALSE,IF(AND($P$7=FALSE,OR(C5414="Commercial NAICS Cogen",C5414="Commercial NAICS Non-Cogen",C5414="industrial NAICS Cogen", C5414="industrial NAICS non-cogen")),FALSE,TRUE))</f>
        <v>1</v>
      </c>
      <c r="M5414">
        <f t="shared" si="253"/>
        <v>3.9506172839506172E-2</v>
      </c>
      <c r="N5414">
        <f t="shared" si="254"/>
        <v>0</v>
      </c>
    </row>
    <row r="5415" spans="1:14" x14ac:dyDescent="0.2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s="32">
        <f t="shared" si="252"/>
        <v>8900000</v>
      </c>
      <c r="J5415" t="str">
        <f>IF(K5415="natural gas",VLOOKUP(D5415,'Cross-Page Data'!$I$4:$J$13,2,FALSE),IF(K5415="solar",VLOOKUP('Form 923'!D5415,'Cross-Page Data'!$I$14:$J$117,2,FALSE),K5415))</f>
        <v>hydro</v>
      </c>
      <c r="K5415" t="str">
        <f>VLOOKUP(E5415,'Cross-Page Data'!$D$4:$F$48,3,FALSE)</f>
        <v>hydro</v>
      </c>
      <c r="L5415" t="b">
        <f>IF(AND($P$6=FALSE,OR(C5415="Commercial NAICS Cogen",C5415="Industrial NAICS Cogen",C5415="NAICS-22 Cogen")),FALSE,IF(AND($P$7=FALSE,OR(C5415="Commercial NAICS Cogen",C5415="Commercial NAICS Non-Cogen",C5415="industrial NAICS Cogen", C5415="industrial NAICS non-cogen")),FALSE,TRUE))</f>
        <v>1</v>
      </c>
      <c r="M5415">
        <f t="shared" si="253"/>
        <v>0.92643051771117169</v>
      </c>
      <c r="N5415">
        <f t="shared" si="254"/>
        <v>1</v>
      </c>
    </row>
    <row r="5416" spans="1:14" x14ac:dyDescent="0.2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s="32">
        <f t="shared" si="252"/>
        <v>4084466.4028851367</v>
      </c>
      <c r="J5416" t="str">
        <f>IF(K5416="natural gas",VLOOKUP(D5416,'Cross-Page Data'!$I$4:$J$13,2,FALSE),IF(K5416="solar",VLOOKUP('Form 923'!D5416,'Cross-Page Data'!$I$14:$J$117,2,FALSE),K5416))</f>
        <v>natural gas peaker</v>
      </c>
      <c r="K5416" t="str">
        <f>VLOOKUP(E5416,'Cross-Page Data'!$D$4:$F$48,3,FALSE)</f>
        <v>natural gas</v>
      </c>
      <c r="L5416" t="b">
        <f>IF(AND($P$6=FALSE,OR(C5416="Commercial NAICS Cogen",C5416="Industrial NAICS Cogen",C5416="NAICS-22 Cogen")),FALSE,IF(AND($P$7=FALSE,OR(C5416="Commercial NAICS Cogen",C5416="Commercial NAICS Non-Cogen",C5416="industrial NAICS Cogen", C5416="industrial NAICS non-cogen")),FALSE,TRUE))</f>
        <v>0</v>
      </c>
      <c r="M5416">
        <f t="shared" si="253"/>
        <v>0.788641975308642</v>
      </c>
      <c r="N5416">
        <f t="shared" si="254"/>
        <v>1</v>
      </c>
    </row>
    <row r="5417" spans="1:14" x14ac:dyDescent="0.2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s="32">
        <f t="shared" si="252"/>
        <v>4084687.0962323346</v>
      </c>
      <c r="J5417" t="str">
        <f>IF(K5417="natural gas",VLOOKUP(D5417,'Cross-Page Data'!$I$4:$J$13,2,FALSE),IF(K5417="solar",VLOOKUP('Form 923'!D5417,'Cross-Page Data'!$I$14:$J$117,2,FALSE),K5417))</f>
        <v>other</v>
      </c>
      <c r="K5417" t="str">
        <f>VLOOKUP(E5417,'Cross-Page Data'!$D$4:$F$48,3,FALSE)</f>
        <v>other</v>
      </c>
      <c r="L5417" t="b">
        <f>IF(AND($P$6=FALSE,OR(C5417="Commercial NAICS Cogen",C5417="Industrial NAICS Cogen",C5417="NAICS-22 Cogen")),FALSE,IF(AND($P$7=FALSE,OR(C5417="Commercial NAICS Cogen",C5417="Commercial NAICS Non-Cogen",C5417="industrial NAICS Cogen", C5417="industrial NAICS non-cogen")),FALSE,TRUE))</f>
        <v>0</v>
      </c>
      <c r="M5417">
        <f t="shared" si="253"/>
        <v>0.46915584415584416</v>
      </c>
      <c r="N5417">
        <f t="shared" si="254"/>
        <v>1</v>
      </c>
    </row>
    <row r="5418" spans="1:14" x14ac:dyDescent="0.2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s="32" t="str">
        <f t="shared" si="252"/>
        <v/>
      </c>
      <c r="J5418" t="str">
        <f>IF(K5418="natural gas",VLOOKUP(D5418,'Cross-Page Data'!$I$4:$J$13,2,FALSE),IF(K5418="solar",VLOOKUP('Form 923'!D5418,'Cross-Page Data'!$I$14:$J$117,2,FALSE),K5418))</f>
        <v>biomass</v>
      </c>
      <c r="K5418" t="str">
        <f>VLOOKUP(E5418,'Cross-Page Data'!$D$4:$F$48,3,FALSE)</f>
        <v>biomass</v>
      </c>
      <c r="L5418" t="b">
        <f>IF(AND($P$6=FALSE,OR(C5418="Commercial NAICS Cogen",C5418="Industrial NAICS Cogen",C5418="NAICS-22 Cogen")),FALSE,IF(AND($P$7=FALSE,OR(C5418="Commercial NAICS Cogen",C5418="Commercial NAICS Non-Cogen",C5418="industrial NAICS Cogen", C5418="industrial NAICS non-cogen")),FALSE,TRUE))</f>
        <v>0</v>
      </c>
      <c r="M5418">
        <f t="shared" si="253"/>
        <v>1.0964912280701754E-3</v>
      </c>
      <c r="N5418">
        <f t="shared" si="254"/>
        <v>0</v>
      </c>
    </row>
    <row r="5419" spans="1:14" x14ac:dyDescent="0.2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s="32">
        <f t="shared" si="252"/>
        <v>8901357.1665011588</v>
      </c>
      <c r="J5419" t="str">
        <f>IF(K5419="natural gas",VLOOKUP(D5419,'Cross-Page Data'!$I$4:$J$13,2,FALSE),IF(K5419="solar",VLOOKUP('Form 923'!D5419,'Cross-Page Data'!$I$14:$J$117,2,FALSE),K5419))</f>
        <v>hydro</v>
      </c>
      <c r="K5419" t="str">
        <f>VLOOKUP(E5419,'Cross-Page Data'!$D$4:$F$48,3,FALSE)</f>
        <v>hydro</v>
      </c>
      <c r="L5419" t="b">
        <f>IF(AND($P$6=FALSE,OR(C5419="Commercial NAICS Cogen",C5419="Industrial NAICS Cogen",C5419="NAICS-22 Cogen")),FALSE,IF(AND($P$7=FALSE,OR(C5419="Commercial NAICS Cogen",C5419="Commercial NAICS Non-Cogen",C5419="industrial NAICS Cogen", C5419="industrial NAICS non-cogen")),FALSE,TRUE))</f>
        <v>1</v>
      </c>
      <c r="M5419">
        <f t="shared" si="253"/>
        <v>0.9196185286103542</v>
      </c>
      <c r="N5419">
        <f t="shared" si="254"/>
        <v>1</v>
      </c>
    </row>
    <row r="5420" spans="1:14" ht="26.25" x14ac:dyDescent="0.2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s="32">
        <f t="shared" si="252"/>
        <v>5596857.4217842035</v>
      </c>
      <c r="J5420" t="str">
        <f>IF(K5420="natural gas",VLOOKUP(D5420,'Cross-Page Data'!$I$4:$J$13,2,FALSE),IF(K5420="solar",VLOOKUP('Form 923'!D5420,'Cross-Page Data'!$I$14:$J$117,2,FALSE),K5420))</f>
        <v>natural gas peaker</v>
      </c>
      <c r="K5420" t="str">
        <f>VLOOKUP(E5420,'Cross-Page Data'!$D$4:$F$48,3,FALSE)</f>
        <v>natural gas</v>
      </c>
      <c r="L5420" t="b">
        <f>IF(AND($P$6=FALSE,OR(C5420="Commercial NAICS Cogen",C5420="Industrial NAICS Cogen",C5420="NAICS-22 Cogen")),FALSE,IF(AND($P$7=FALSE,OR(C5420="Commercial NAICS Cogen",C5420="Commercial NAICS Non-Cogen",C5420="industrial NAICS Cogen", C5420="industrial NAICS non-cogen")),FALSE,TRUE))</f>
        <v>0</v>
      </c>
      <c r="M5420">
        <f t="shared" si="253"/>
        <v>0.65679012345679011</v>
      </c>
      <c r="N5420">
        <f t="shared" si="254"/>
        <v>1</v>
      </c>
    </row>
    <row r="5421" spans="1:14" ht="26.25" x14ac:dyDescent="0.2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s="32">
        <f t="shared" si="252"/>
        <v>4997383.5688121403</v>
      </c>
      <c r="J5421" t="str">
        <f>IF(K5421="natural gas",VLOOKUP(D5421,'Cross-Page Data'!$I$4:$J$13,2,FALSE),IF(K5421="solar",VLOOKUP('Form 923'!D5421,'Cross-Page Data'!$I$14:$J$117,2,FALSE),K5421))</f>
        <v>heavy or residual fuel oil</v>
      </c>
      <c r="K5421" t="str">
        <f>VLOOKUP(E5421,'Cross-Page Data'!$D$4:$F$48,3,FALSE)</f>
        <v>heavy or residual fuel oil</v>
      </c>
      <c r="L5421" t="b">
        <f>IF(AND($P$6=FALSE,OR(C5421="Commercial NAICS Cogen",C5421="Industrial NAICS Cogen",C5421="NAICS-22 Cogen")),FALSE,IF(AND($P$7=FALSE,OR(C5421="Commercial NAICS Cogen",C5421="Commercial NAICS Non-Cogen",C5421="industrial NAICS Cogen", C5421="industrial NAICS non-cogen")),FALSE,TRUE))</f>
        <v>0</v>
      </c>
      <c r="M5421">
        <f t="shared" si="253"/>
        <v>0.53574297188755016</v>
      </c>
      <c r="N5421">
        <f t="shared" si="254"/>
        <v>1</v>
      </c>
    </row>
    <row r="5422" spans="1:14" ht="26.25" x14ac:dyDescent="0.2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s="32">
        <f t="shared" si="252"/>
        <v>5232793.1549211843</v>
      </c>
      <c r="J5422" t="str">
        <f>IF(K5422="natural gas",VLOOKUP(D5422,'Cross-Page Data'!$I$4:$J$13,2,FALSE),IF(K5422="solar",VLOOKUP('Form 923'!D5422,'Cross-Page Data'!$I$14:$J$117,2,FALSE),K5422))</f>
        <v>hard coal</v>
      </c>
      <c r="K5422" t="str">
        <f>VLOOKUP(E5422,'Cross-Page Data'!$D$4:$F$48,3,FALSE)</f>
        <v>hard coal</v>
      </c>
      <c r="L5422" t="b">
        <f>IF(AND($P$6=FALSE,OR(C5422="Commercial NAICS Cogen",C5422="Industrial NAICS Cogen",C5422="NAICS-22 Cogen")),FALSE,IF(AND($P$7=FALSE,OR(C5422="Commercial NAICS Cogen",C5422="Commercial NAICS Non-Cogen",C5422="industrial NAICS Cogen", C5422="industrial NAICS non-cogen")),FALSE,TRUE))</f>
        <v>0</v>
      </c>
      <c r="M5422">
        <f t="shared" si="253"/>
        <v>0.52517006802721089</v>
      </c>
      <c r="N5422">
        <f t="shared" si="254"/>
        <v>1</v>
      </c>
    </row>
    <row r="5423" spans="1:14" ht="26.25" x14ac:dyDescent="0.2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s="32">
        <f t="shared" si="252"/>
        <v>5232774.2573732818</v>
      </c>
      <c r="J5423" t="str">
        <f>IF(K5423="natural gas",VLOOKUP(D5423,'Cross-Page Data'!$I$4:$J$13,2,FALSE),IF(K5423="solar",VLOOKUP('Form 923'!D5423,'Cross-Page Data'!$I$14:$J$117,2,FALSE),K5423))</f>
        <v>natural gas peaker</v>
      </c>
      <c r="K5423" t="str">
        <f>VLOOKUP(E5423,'Cross-Page Data'!$D$4:$F$48,3,FALSE)</f>
        <v>natural gas</v>
      </c>
      <c r="L5423" t="b">
        <f>IF(AND($P$6=FALSE,OR(C5423="Commercial NAICS Cogen",C5423="Industrial NAICS Cogen",C5423="NAICS-22 Cogen")),FALSE,IF(AND($P$7=FALSE,OR(C5423="Commercial NAICS Cogen",C5423="Commercial NAICS Non-Cogen",C5423="industrial NAICS Cogen", C5423="industrial NAICS non-cogen")),FALSE,TRUE))</f>
        <v>0</v>
      </c>
      <c r="M5423">
        <f t="shared" si="253"/>
        <v>0.67901234567901236</v>
      </c>
      <c r="N5423">
        <f t="shared" si="254"/>
        <v>1</v>
      </c>
    </row>
    <row r="5424" spans="1:14" ht="26.25" x14ac:dyDescent="0.2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s="32">
        <f t="shared" si="252"/>
        <v>6838235.2941176463</v>
      </c>
      <c r="J5424" t="str">
        <f>IF(K5424="natural gas",VLOOKUP(D5424,'Cross-Page Data'!$I$4:$J$13,2,FALSE),IF(K5424="solar",VLOOKUP('Form 923'!D5424,'Cross-Page Data'!$I$14:$J$117,2,FALSE),K5424))</f>
        <v>heavy or residual fuel oil</v>
      </c>
      <c r="K5424" t="str">
        <f>VLOOKUP(E5424,'Cross-Page Data'!$D$4:$F$48,3,FALSE)</f>
        <v>heavy or residual fuel oil</v>
      </c>
      <c r="L5424" t="b">
        <f>IF(AND($P$6=FALSE,OR(C5424="Commercial NAICS Cogen",C5424="Industrial NAICS Cogen",C5424="NAICS-22 Cogen")),FALSE,IF(AND($P$7=FALSE,OR(C5424="Commercial NAICS Cogen",C5424="Commercial NAICS Non-Cogen",C5424="industrial NAICS Cogen", C5424="industrial NAICS non-cogen")),FALSE,TRUE))</f>
        <v>0</v>
      </c>
      <c r="M5424">
        <f t="shared" si="253"/>
        <v>0.50281124497991969</v>
      </c>
      <c r="N5424">
        <f t="shared" si="254"/>
        <v>1</v>
      </c>
    </row>
    <row r="5425" spans="1:14" ht="26.25" x14ac:dyDescent="0.2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s="32" t="str">
        <f t="shared" si="252"/>
        <v/>
      </c>
      <c r="J5425" t="str">
        <f>IF(K5425="natural gas",VLOOKUP(D5425,'Cross-Page Data'!$I$4:$J$13,2,FALSE),IF(K5425="solar",VLOOKUP('Form 923'!D5425,'Cross-Page Data'!$I$14:$J$117,2,FALSE),K5425))</f>
        <v>natural gas peaker</v>
      </c>
      <c r="K5425" t="str">
        <f>VLOOKUP(E5425,'Cross-Page Data'!$D$4:$F$48,3,FALSE)</f>
        <v>natural gas</v>
      </c>
      <c r="L5425" t="b">
        <f>IF(AND($P$6=FALSE,OR(C5425="Commercial NAICS Cogen",C5425="Industrial NAICS Cogen",C5425="NAICS-22 Cogen")),FALSE,IF(AND($P$7=FALSE,OR(C5425="Commercial NAICS Cogen",C5425="Commercial NAICS Non-Cogen",C5425="industrial NAICS Cogen", C5425="industrial NAICS non-cogen")),FALSE,TRUE))</f>
        <v>0</v>
      </c>
      <c r="M5425">
        <f t="shared" si="253"/>
        <v>4.9382716049382717E-4</v>
      </c>
      <c r="N5425">
        <f t="shared" si="254"/>
        <v>0</v>
      </c>
    </row>
    <row r="5426" spans="1:14" x14ac:dyDescent="0.2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s="32" t="str">
        <f t="shared" si="252"/>
        <v/>
      </c>
      <c r="J5426" t="str">
        <f>IF(K5426="natural gas",VLOOKUP(D5426,'Cross-Page Data'!$I$4:$J$13,2,FALSE),IF(K5426="solar",VLOOKUP('Form 923'!D5426,'Cross-Page Data'!$I$14:$J$117,2,FALSE),K5426))</f>
        <v>hard coal</v>
      </c>
      <c r="K5426" t="str">
        <f>VLOOKUP(E5426,'Cross-Page Data'!$D$4:$F$48,3,FALSE)</f>
        <v>hard coal</v>
      </c>
      <c r="L5426" t="b">
        <f>IF(AND($P$6=FALSE,OR(C5426="Commercial NAICS Cogen",C5426="Industrial NAICS Cogen",C5426="NAICS-22 Cogen")),FALSE,IF(AND($P$7=FALSE,OR(C5426="Commercial NAICS Cogen",C5426="Commercial NAICS Non-Cogen",C5426="industrial NAICS Cogen", C5426="industrial NAICS non-cogen")),FALSE,TRUE))</f>
        <v>1</v>
      </c>
      <c r="M5426">
        <f t="shared" si="253"/>
        <v>1.3605442176870747E-3</v>
      </c>
      <c r="N5426">
        <f t="shared" si="254"/>
        <v>0</v>
      </c>
    </row>
    <row r="5427" spans="1:14" x14ac:dyDescent="0.2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s="32">
        <f t="shared" si="252"/>
        <v>11784495.352249693</v>
      </c>
      <c r="J5427" t="str">
        <f>IF(K5427="natural gas",VLOOKUP(D5427,'Cross-Page Data'!$I$4:$J$13,2,FALSE),IF(K5427="solar",VLOOKUP('Form 923'!D5427,'Cross-Page Data'!$I$14:$J$117,2,FALSE),K5427))</f>
        <v>heavy or residual fuel oil</v>
      </c>
      <c r="K5427" t="str">
        <f>VLOOKUP(E5427,'Cross-Page Data'!$D$4:$F$48,3,FALSE)</f>
        <v>heavy or residual fuel oil</v>
      </c>
      <c r="L5427" t="b">
        <f>IF(AND($P$6=FALSE,OR(C5427="Commercial NAICS Cogen",C5427="Industrial NAICS Cogen",C5427="NAICS-22 Cogen")),FALSE,IF(AND($P$7=FALSE,OR(C5427="Commercial NAICS Cogen",C5427="Commercial NAICS Non-Cogen",C5427="industrial NAICS Cogen", C5427="industrial NAICS non-cogen")),FALSE,TRUE))</f>
        <v>1</v>
      </c>
      <c r="M5427">
        <f t="shared" si="253"/>
        <v>0.24136546184738955</v>
      </c>
      <c r="N5427">
        <f t="shared" si="254"/>
        <v>1</v>
      </c>
    </row>
    <row r="5428" spans="1:14" x14ac:dyDescent="0.2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s="32">
        <f t="shared" si="252"/>
        <v>12715154.928615926</v>
      </c>
      <c r="J5428" t="str">
        <f>IF(K5428="natural gas",VLOOKUP(D5428,'Cross-Page Data'!$I$4:$J$13,2,FALSE),IF(K5428="solar",VLOOKUP('Form 923'!D5428,'Cross-Page Data'!$I$14:$J$117,2,FALSE),K5428))</f>
        <v>natural gas peaker</v>
      </c>
      <c r="K5428" t="str">
        <f>VLOOKUP(E5428,'Cross-Page Data'!$D$4:$F$48,3,FALSE)</f>
        <v>natural gas</v>
      </c>
      <c r="L5428" t="b">
        <f>IF(AND($P$6=FALSE,OR(C5428="Commercial NAICS Cogen",C5428="Industrial NAICS Cogen",C5428="NAICS-22 Cogen")),FALSE,IF(AND($P$7=FALSE,OR(C5428="Commercial NAICS Cogen",C5428="Commercial NAICS Non-Cogen",C5428="industrial NAICS Cogen", C5428="industrial NAICS non-cogen")),FALSE,TRUE))</f>
        <v>1</v>
      </c>
      <c r="M5428">
        <f t="shared" si="253"/>
        <v>0.22370370370370371</v>
      </c>
      <c r="N5428">
        <f t="shared" si="254"/>
        <v>1</v>
      </c>
    </row>
    <row r="5429" spans="1:14" x14ac:dyDescent="0.2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s="32" t="str">
        <f t="shared" si="252"/>
        <v/>
      </c>
      <c r="J5429" t="str">
        <f>IF(K5429="natural gas",VLOOKUP(D5429,'Cross-Page Data'!$I$4:$J$13,2,FALSE),IF(K5429="solar",VLOOKUP('Form 923'!D5429,'Cross-Page Data'!$I$14:$J$117,2,FALSE),K5429))</f>
        <v>natural gas peaker</v>
      </c>
      <c r="K5429" t="str">
        <f>VLOOKUP(E5429,'Cross-Page Data'!$D$4:$F$48,3,FALSE)</f>
        <v>natural gas</v>
      </c>
      <c r="L5429" t="b">
        <f>IF(AND($P$6=FALSE,OR(C5429="Commercial NAICS Cogen",C5429="Industrial NAICS Cogen",C5429="NAICS-22 Cogen")),FALSE,IF(AND($P$7=FALSE,OR(C5429="Commercial NAICS Cogen",C5429="Commercial NAICS Non-Cogen",C5429="industrial NAICS Cogen", C5429="industrial NAICS non-cogen")),FALSE,TRUE))</f>
        <v>1</v>
      </c>
      <c r="M5429">
        <f t="shared" si="253"/>
        <v>4.9382716049382717E-4</v>
      </c>
      <c r="N5429">
        <f t="shared" si="254"/>
        <v>0</v>
      </c>
    </row>
    <row r="5430" spans="1:14" x14ac:dyDescent="0.2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s="32" t="str">
        <f t="shared" si="252"/>
        <v/>
      </c>
      <c r="J5430" t="str">
        <f>IF(K5430="natural gas",VLOOKUP(D5430,'Cross-Page Data'!$I$4:$J$13,2,FALSE),IF(K5430="solar",VLOOKUP('Form 923'!D5430,'Cross-Page Data'!$I$14:$J$117,2,FALSE),K5430))</f>
        <v>heavy or residual fuel oil</v>
      </c>
      <c r="K5430" t="str">
        <f>VLOOKUP(E5430,'Cross-Page Data'!$D$4:$F$48,3,FALSE)</f>
        <v>heavy or residual fuel oil</v>
      </c>
      <c r="L5430" t="b">
        <f>IF(AND($P$6=FALSE,OR(C5430="Commercial NAICS Cogen",C5430="Industrial NAICS Cogen",C5430="NAICS-22 Cogen")),FALSE,IF(AND($P$7=FALSE,OR(C5430="Commercial NAICS Cogen",C5430="Commercial NAICS Non-Cogen",C5430="industrial NAICS Cogen", C5430="industrial NAICS non-cogen")),FALSE,TRUE))</f>
        <v>1</v>
      </c>
      <c r="M5430">
        <f t="shared" si="253"/>
        <v>4.0160642570281126E-4</v>
      </c>
      <c r="N5430">
        <f t="shared" si="254"/>
        <v>0</v>
      </c>
    </row>
    <row r="5431" spans="1:14" x14ac:dyDescent="0.2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s="32" t="str">
        <f t="shared" si="252"/>
        <v/>
      </c>
      <c r="J5431" t="str">
        <f>IF(K5431="natural gas",VLOOKUP(D5431,'Cross-Page Data'!$I$4:$J$13,2,FALSE),IF(K5431="solar",VLOOKUP('Form 923'!D5431,'Cross-Page Data'!$I$14:$J$117,2,FALSE),K5431))</f>
        <v>biomass</v>
      </c>
      <c r="K5431" t="str">
        <f>VLOOKUP(E5431,'Cross-Page Data'!$D$4:$F$48,3,FALSE)</f>
        <v>biomass</v>
      </c>
      <c r="L5431" t="b">
        <f>IF(AND($P$6=FALSE,OR(C5431="Commercial NAICS Cogen",C5431="Industrial NAICS Cogen",C5431="NAICS-22 Cogen")),FALSE,IF(AND($P$7=FALSE,OR(C5431="Commercial NAICS Cogen",C5431="Commercial NAICS Non-Cogen",C5431="industrial NAICS Cogen", C5431="industrial NAICS non-cogen")),FALSE,TRUE))</f>
        <v>1</v>
      </c>
      <c r="M5431">
        <f t="shared" si="253"/>
        <v>1.0964912280701754E-3</v>
      </c>
      <c r="N5431">
        <f t="shared" si="254"/>
        <v>0</v>
      </c>
    </row>
    <row r="5432" spans="1:14" x14ac:dyDescent="0.2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s="32" t="str">
        <f t="shared" si="252"/>
        <v/>
      </c>
      <c r="J5432" t="str">
        <f>IF(K5432="natural gas",VLOOKUP(D5432,'Cross-Page Data'!$I$4:$J$13,2,FALSE),IF(K5432="solar",VLOOKUP('Form 923'!D5432,'Cross-Page Data'!$I$14:$J$117,2,FALSE),K5432))</f>
        <v>other</v>
      </c>
      <c r="K5432" t="str">
        <f>VLOOKUP(E5432,'Cross-Page Data'!$D$4:$F$48,3,FALSE)</f>
        <v>other</v>
      </c>
      <c r="L5432" t="b">
        <f>IF(AND($P$6=FALSE,OR(C5432="Commercial NAICS Cogen",C5432="Industrial NAICS Cogen",C5432="NAICS-22 Cogen")),FALSE,IF(AND($P$7=FALSE,OR(C5432="Commercial NAICS Cogen",C5432="Commercial NAICS Non-Cogen",C5432="industrial NAICS Cogen", C5432="industrial NAICS non-cogen")),FALSE,TRUE))</f>
        <v>1</v>
      </c>
      <c r="M5432">
        <f t="shared" si="253"/>
        <v>1.6233766233766235E-3</v>
      </c>
      <c r="N5432">
        <f t="shared" si="254"/>
        <v>0</v>
      </c>
    </row>
    <row r="5433" spans="1:14" x14ac:dyDescent="0.2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s="32" t="str">
        <f t="shared" si="252"/>
        <v/>
      </c>
      <c r="J5433" t="str">
        <f>IF(K5433="natural gas",VLOOKUP(D5433,'Cross-Page Data'!$I$4:$J$13,2,FALSE),IF(K5433="solar",VLOOKUP('Form 923'!D5433,'Cross-Page Data'!$I$14:$J$117,2,FALSE),K5433))</f>
        <v>biomass</v>
      </c>
      <c r="K5433" t="str">
        <f>VLOOKUP(E5433,'Cross-Page Data'!$D$4:$F$48,3,FALSE)</f>
        <v>biomass</v>
      </c>
      <c r="L5433" t="b">
        <f>IF(AND($P$6=FALSE,OR(C5433="Commercial NAICS Cogen",C5433="Industrial NAICS Cogen",C5433="NAICS-22 Cogen")),FALSE,IF(AND($P$7=FALSE,OR(C5433="Commercial NAICS Cogen",C5433="Commercial NAICS Non-Cogen",C5433="industrial NAICS Cogen", C5433="industrial NAICS non-cogen")),FALSE,TRUE))</f>
        <v>1</v>
      </c>
      <c r="M5433">
        <f t="shared" si="253"/>
        <v>1.0964912280701754E-3</v>
      </c>
      <c r="N5433">
        <f t="shared" si="254"/>
        <v>0</v>
      </c>
    </row>
    <row r="5434" spans="1:14" x14ac:dyDescent="0.2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s="32">
        <f t="shared" si="252"/>
        <v>5503246.9061094709</v>
      </c>
      <c r="J5434" t="str">
        <f>IF(K5434="natural gas",VLOOKUP(D5434,'Cross-Page Data'!$I$4:$J$13,2,FALSE),IF(K5434="solar",VLOOKUP('Form 923'!D5434,'Cross-Page Data'!$I$14:$J$117,2,FALSE),K5434))</f>
        <v>hard coal</v>
      </c>
      <c r="K5434" t="str">
        <f>VLOOKUP(E5434,'Cross-Page Data'!$D$4:$F$48,3,FALSE)</f>
        <v>hard coal</v>
      </c>
      <c r="L5434" t="b">
        <f>IF(AND($P$6=FALSE,OR(C5434="Commercial NAICS Cogen",C5434="Industrial NAICS Cogen",C5434="NAICS-22 Cogen")),FALSE,IF(AND($P$7=FALSE,OR(C5434="Commercial NAICS Cogen",C5434="Commercial NAICS Non-Cogen",C5434="industrial NAICS Cogen", C5434="industrial NAICS non-cogen")),FALSE,TRUE))</f>
        <v>0</v>
      </c>
      <c r="M5434">
        <f t="shared" si="253"/>
        <v>0.50884353741496602</v>
      </c>
      <c r="N5434">
        <f t="shared" si="254"/>
        <v>1</v>
      </c>
    </row>
    <row r="5435" spans="1:14" x14ac:dyDescent="0.2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s="32">
        <f t="shared" si="252"/>
        <v>5503223.2241191147</v>
      </c>
      <c r="J5435" t="str">
        <f>IF(K5435="natural gas",VLOOKUP(D5435,'Cross-Page Data'!$I$4:$J$13,2,FALSE),IF(K5435="solar",VLOOKUP('Form 923'!D5435,'Cross-Page Data'!$I$14:$J$117,2,FALSE),K5435))</f>
        <v>biomass</v>
      </c>
      <c r="K5435" t="str">
        <f>VLOOKUP(E5435,'Cross-Page Data'!$D$4:$F$48,3,FALSE)</f>
        <v>biomass</v>
      </c>
      <c r="L5435" t="b">
        <f>IF(AND($P$6=FALSE,OR(C5435="Commercial NAICS Cogen",C5435="Industrial NAICS Cogen",C5435="NAICS-22 Cogen")),FALSE,IF(AND($P$7=FALSE,OR(C5435="Commercial NAICS Cogen",C5435="Commercial NAICS Non-Cogen",C5435="industrial NAICS Cogen", C5435="industrial NAICS non-cogen")),FALSE,TRUE))</f>
        <v>0</v>
      </c>
      <c r="M5435">
        <f t="shared" si="253"/>
        <v>0.64364035087719296</v>
      </c>
      <c r="N5435">
        <f t="shared" si="254"/>
        <v>1</v>
      </c>
    </row>
    <row r="5436" spans="1:14" x14ac:dyDescent="0.2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s="32" t="str">
        <f t="shared" si="252"/>
        <v/>
      </c>
      <c r="J5436" t="str">
        <f>IF(K5436="natural gas",VLOOKUP(D5436,'Cross-Page Data'!$I$4:$J$13,2,FALSE),IF(K5436="solar",VLOOKUP('Form 923'!D5436,'Cross-Page Data'!$I$14:$J$117,2,FALSE),K5436))</f>
        <v>heavy or residual fuel oil</v>
      </c>
      <c r="K5436" t="str">
        <f>VLOOKUP(E5436,'Cross-Page Data'!$D$4:$F$48,3,FALSE)</f>
        <v>heavy or residual fuel oil</v>
      </c>
      <c r="L5436" t="b">
        <f>IF(AND($P$6=FALSE,OR(C5436="Commercial NAICS Cogen",C5436="Industrial NAICS Cogen",C5436="NAICS-22 Cogen")),FALSE,IF(AND($P$7=FALSE,OR(C5436="Commercial NAICS Cogen",C5436="Commercial NAICS Non-Cogen",C5436="industrial NAICS Cogen", C5436="industrial NAICS non-cogen")),FALSE,TRUE))</f>
        <v>0</v>
      </c>
      <c r="M5436">
        <f t="shared" si="253"/>
        <v>4.0160642570281126E-4</v>
      </c>
      <c r="N5436">
        <f t="shared" si="254"/>
        <v>0</v>
      </c>
    </row>
    <row r="5437" spans="1:14" x14ac:dyDescent="0.2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s="32" t="str">
        <f t="shared" si="252"/>
        <v/>
      </c>
      <c r="J5437" t="str">
        <f>IF(K5437="natural gas",VLOOKUP(D5437,'Cross-Page Data'!$I$4:$J$13,2,FALSE),IF(K5437="solar",VLOOKUP('Form 923'!D5437,'Cross-Page Data'!$I$14:$J$117,2,FALSE),K5437))</f>
        <v>other</v>
      </c>
      <c r="K5437" t="str">
        <f>VLOOKUP(E5437,'Cross-Page Data'!$D$4:$F$48,3,FALSE)</f>
        <v>other</v>
      </c>
      <c r="L5437" t="b">
        <f>IF(AND($P$6=FALSE,OR(C5437="Commercial NAICS Cogen",C5437="Industrial NAICS Cogen",C5437="NAICS-22 Cogen")),FALSE,IF(AND($P$7=FALSE,OR(C5437="Commercial NAICS Cogen",C5437="Commercial NAICS Non-Cogen",C5437="industrial NAICS Cogen", C5437="industrial NAICS non-cogen")),FALSE,TRUE))</f>
        <v>0</v>
      </c>
      <c r="M5437">
        <f t="shared" si="253"/>
        <v>1.6233766233766235E-3</v>
      </c>
      <c r="N5437">
        <f t="shared" si="254"/>
        <v>0</v>
      </c>
    </row>
    <row r="5438" spans="1:14" x14ac:dyDescent="0.2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s="32">
        <f t="shared" si="252"/>
        <v>5503223.319609182</v>
      </c>
      <c r="J5438" t="str">
        <f>IF(K5438="natural gas",VLOOKUP(D5438,'Cross-Page Data'!$I$4:$J$13,2,FALSE),IF(K5438="solar",VLOOKUP('Form 923'!D5438,'Cross-Page Data'!$I$14:$J$117,2,FALSE),K5438))</f>
        <v>natural gas peaker</v>
      </c>
      <c r="K5438" t="str">
        <f>VLOOKUP(E5438,'Cross-Page Data'!$D$4:$F$48,3,FALSE)</f>
        <v>natural gas</v>
      </c>
      <c r="L5438" t="b">
        <f>IF(AND($P$6=FALSE,OR(C5438="Commercial NAICS Cogen",C5438="Industrial NAICS Cogen",C5438="NAICS-22 Cogen")),FALSE,IF(AND($P$7=FALSE,OR(C5438="Commercial NAICS Cogen",C5438="Commercial NAICS Non-Cogen",C5438="industrial NAICS Cogen", C5438="industrial NAICS non-cogen")),FALSE,TRUE))</f>
        <v>0</v>
      </c>
      <c r="M5438">
        <f t="shared" si="253"/>
        <v>0.66469135802469137</v>
      </c>
      <c r="N5438">
        <f t="shared" si="254"/>
        <v>1</v>
      </c>
    </row>
    <row r="5439" spans="1:14" x14ac:dyDescent="0.2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s="32" t="str">
        <f t="shared" si="252"/>
        <v/>
      </c>
      <c r="J5439" t="str">
        <f>IF(K5439="natural gas",VLOOKUP(D5439,'Cross-Page Data'!$I$4:$J$13,2,FALSE),IF(K5439="solar",VLOOKUP('Form 923'!D5439,'Cross-Page Data'!$I$14:$J$117,2,FALSE),K5439))</f>
        <v>other</v>
      </c>
      <c r="K5439" t="str">
        <f>VLOOKUP(E5439,'Cross-Page Data'!$D$4:$F$48,3,FALSE)</f>
        <v>other</v>
      </c>
      <c r="L5439" t="b">
        <f>IF(AND($P$6=FALSE,OR(C5439="Commercial NAICS Cogen",C5439="Industrial NAICS Cogen",C5439="NAICS-22 Cogen")),FALSE,IF(AND($P$7=FALSE,OR(C5439="Commercial NAICS Cogen",C5439="Commercial NAICS Non-Cogen",C5439="industrial NAICS Cogen", C5439="industrial NAICS non-cogen")),FALSE,TRUE))</f>
        <v>0</v>
      </c>
      <c r="M5439">
        <f t="shared" si="253"/>
        <v>1.6233766233766235E-3</v>
      </c>
      <c r="N5439">
        <f t="shared" si="254"/>
        <v>0</v>
      </c>
    </row>
    <row r="5440" spans="1:14" x14ac:dyDescent="0.2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s="32">
        <f t="shared" si="252"/>
        <v>5502885.1581751099</v>
      </c>
      <c r="J5440" t="str">
        <f>IF(K5440="natural gas",VLOOKUP(D5440,'Cross-Page Data'!$I$4:$J$13,2,FALSE),IF(K5440="solar",VLOOKUP('Form 923'!D5440,'Cross-Page Data'!$I$14:$J$117,2,FALSE),K5440))</f>
        <v>heavy or residual fuel oil</v>
      </c>
      <c r="K5440" t="str">
        <f>VLOOKUP(E5440,'Cross-Page Data'!$D$4:$F$48,3,FALSE)</f>
        <v>heavy or residual fuel oil</v>
      </c>
      <c r="L5440" t="b">
        <f>IF(AND($P$6=FALSE,OR(C5440="Commercial NAICS Cogen",C5440="Industrial NAICS Cogen",C5440="NAICS-22 Cogen")),FALSE,IF(AND($P$7=FALSE,OR(C5440="Commercial NAICS Cogen",C5440="Commercial NAICS Non-Cogen",C5440="industrial NAICS Cogen", C5440="industrial NAICS non-cogen")),FALSE,TRUE))</f>
        <v>0</v>
      </c>
      <c r="M5440">
        <f t="shared" si="253"/>
        <v>0.52168674698795181</v>
      </c>
      <c r="N5440">
        <f t="shared" si="254"/>
        <v>1</v>
      </c>
    </row>
    <row r="5441" spans="1:14" x14ac:dyDescent="0.2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s="32">
        <f t="shared" si="252"/>
        <v>5503228.1872816505</v>
      </c>
      <c r="J5441" t="str">
        <f>IF(K5441="natural gas",VLOOKUP(D5441,'Cross-Page Data'!$I$4:$J$13,2,FALSE),IF(K5441="solar",VLOOKUP('Form 923'!D5441,'Cross-Page Data'!$I$14:$J$117,2,FALSE),K5441))</f>
        <v>biomass</v>
      </c>
      <c r="K5441" t="str">
        <f>VLOOKUP(E5441,'Cross-Page Data'!$D$4:$F$48,3,FALSE)</f>
        <v>biomass</v>
      </c>
      <c r="L5441" t="b">
        <f>IF(AND($P$6=FALSE,OR(C5441="Commercial NAICS Cogen",C5441="Industrial NAICS Cogen",C5441="NAICS-22 Cogen")),FALSE,IF(AND($P$7=FALSE,OR(C5441="Commercial NAICS Cogen",C5441="Commercial NAICS Non-Cogen",C5441="industrial NAICS Cogen", C5441="industrial NAICS non-cogen")),FALSE,TRUE))</f>
        <v>0</v>
      </c>
      <c r="M5441">
        <f t="shared" si="253"/>
        <v>0.64254385964912286</v>
      </c>
      <c r="N5441">
        <f t="shared" si="254"/>
        <v>1</v>
      </c>
    </row>
    <row r="5442" spans="1:14" x14ac:dyDescent="0.2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s="32" t="str">
        <f t="shared" si="252"/>
        <v/>
      </c>
      <c r="J5442" t="str">
        <f>IF(K5442="natural gas",VLOOKUP(D5442,'Cross-Page Data'!$I$4:$J$13,2,FALSE),IF(K5442="solar",VLOOKUP('Form 923'!D5442,'Cross-Page Data'!$I$14:$J$117,2,FALSE),K5442))</f>
        <v>hard coal</v>
      </c>
      <c r="K5442" t="str">
        <f>VLOOKUP(E5442,'Cross-Page Data'!$D$4:$F$48,3,FALSE)</f>
        <v>hard coal</v>
      </c>
      <c r="L5442" t="b">
        <f>IF(AND($P$6=FALSE,OR(C5442="Commercial NAICS Cogen",C5442="Industrial NAICS Cogen",C5442="NAICS-22 Cogen")),FALSE,IF(AND($P$7=FALSE,OR(C5442="Commercial NAICS Cogen",C5442="Commercial NAICS Non-Cogen",C5442="industrial NAICS Cogen", C5442="industrial NAICS non-cogen")),FALSE,TRUE))</f>
        <v>0</v>
      </c>
      <c r="M5442">
        <f t="shared" si="253"/>
        <v>1.3605442176870747E-3</v>
      </c>
      <c r="N5442">
        <f t="shared" si="254"/>
        <v>0</v>
      </c>
    </row>
    <row r="5443" spans="1:14" x14ac:dyDescent="0.2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s="32">
        <f t="shared" si="252"/>
        <v>4413181.3814741252</v>
      </c>
      <c r="J5443" t="str">
        <f>IF(K5443="natural gas",VLOOKUP(D5443,'Cross-Page Data'!$I$4:$J$13,2,FALSE),IF(K5443="solar",VLOOKUP('Form 923'!D5443,'Cross-Page Data'!$I$14:$J$117,2,FALSE),K5443))</f>
        <v>biomass</v>
      </c>
      <c r="K5443" t="str">
        <f>VLOOKUP(E5443,'Cross-Page Data'!$D$4:$F$48,3,FALSE)</f>
        <v>biomass</v>
      </c>
      <c r="L5443" t="b">
        <f>IF(AND($P$6=FALSE,OR(C5443="Commercial NAICS Cogen",C5443="Industrial NAICS Cogen",C5443="NAICS-22 Cogen")),FALSE,IF(AND($P$7=FALSE,OR(C5443="Commercial NAICS Cogen",C5443="Commercial NAICS Non-Cogen",C5443="industrial NAICS Cogen", C5443="industrial NAICS non-cogen")),FALSE,TRUE))</f>
        <v>0</v>
      </c>
      <c r="M5443">
        <f t="shared" si="253"/>
        <v>0.79057017543859653</v>
      </c>
      <c r="N5443">
        <f t="shared" si="254"/>
        <v>1</v>
      </c>
    </row>
    <row r="5444" spans="1:14" x14ac:dyDescent="0.2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s="32" t="str">
        <f t="shared" si="252"/>
        <v/>
      </c>
      <c r="J5444" t="str">
        <f>IF(K5444="natural gas",VLOOKUP(D5444,'Cross-Page Data'!$I$4:$J$13,2,FALSE),IF(K5444="solar",VLOOKUP('Form 923'!D5444,'Cross-Page Data'!$I$14:$J$117,2,FALSE),K5444))</f>
        <v>heavy or residual fuel oil</v>
      </c>
      <c r="K5444" t="str">
        <f>VLOOKUP(E5444,'Cross-Page Data'!$D$4:$F$48,3,FALSE)</f>
        <v>heavy or residual fuel oil</v>
      </c>
      <c r="L5444" t="b">
        <f>IF(AND($P$6=FALSE,OR(C5444="Commercial NAICS Cogen",C5444="Industrial NAICS Cogen",C5444="NAICS-22 Cogen")),FALSE,IF(AND($P$7=FALSE,OR(C5444="Commercial NAICS Cogen",C5444="Commercial NAICS Non-Cogen",C5444="industrial NAICS Cogen", C5444="industrial NAICS non-cogen")),FALSE,TRUE))</f>
        <v>0</v>
      </c>
      <c r="M5444">
        <f t="shared" si="253"/>
        <v>4.0160642570281126E-4</v>
      </c>
      <c r="N5444">
        <f t="shared" si="254"/>
        <v>0</v>
      </c>
    </row>
    <row r="5445" spans="1:14" x14ac:dyDescent="0.2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s="32">
        <f t="shared" si="252"/>
        <v>4413181.2080392214</v>
      </c>
      <c r="J5445" t="str">
        <f>IF(K5445="natural gas",VLOOKUP(D5445,'Cross-Page Data'!$I$4:$J$13,2,FALSE),IF(K5445="solar",VLOOKUP('Form 923'!D5445,'Cross-Page Data'!$I$14:$J$117,2,FALSE),K5445))</f>
        <v>natural gas peaker</v>
      </c>
      <c r="K5445" t="str">
        <f>VLOOKUP(E5445,'Cross-Page Data'!$D$4:$F$48,3,FALSE)</f>
        <v>natural gas</v>
      </c>
      <c r="L5445" t="b">
        <f>IF(AND($P$6=FALSE,OR(C5445="Commercial NAICS Cogen",C5445="Industrial NAICS Cogen",C5445="NAICS-22 Cogen")),FALSE,IF(AND($P$7=FALSE,OR(C5445="Commercial NAICS Cogen",C5445="Commercial NAICS Non-Cogen",C5445="industrial NAICS Cogen", C5445="industrial NAICS non-cogen")),FALSE,TRUE))</f>
        <v>0</v>
      </c>
      <c r="M5445">
        <f t="shared" si="253"/>
        <v>0.75802469135802464</v>
      </c>
      <c r="N5445">
        <f t="shared" si="254"/>
        <v>1</v>
      </c>
    </row>
    <row r="5446" spans="1:14" x14ac:dyDescent="0.2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s="32">
        <f t="shared" si="252"/>
        <v>4413192.1843837434</v>
      </c>
      <c r="J5446" t="str">
        <f>IF(K5446="natural gas",VLOOKUP(D5446,'Cross-Page Data'!$I$4:$J$13,2,FALSE),IF(K5446="solar",VLOOKUP('Form 923'!D5446,'Cross-Page Data'!$I$14:$J$117,2,FALSE),K5446))</f>
        <v>biomass</v>
      </c>
      <c r="K5446" t="str">
        <f>VLOOKUP(E5446,'Cross-Page Data'!$D$4:$F$48,3,FALSE)</f>
        <v>biomass</v>
      </c>
      <c r="L5446" t="b">
        <f>IF(AND($P$6=FALSE,OR(C5446="Commercial NAICS Cogen",C5446="Industrial NAICS Cogen",C5446="NAICS-22 Cogen")),FALSE,IF(AND($P$7=FALSE,OR(C5446="Commercial NAICS Cogen",C5446="Commercial NAICS Non-Cogen",C5446="industrial NAICS Cogen", C5446="industrial NAICS non-cogen")),FALSE,TRUE))</f>
        <v>0</v>
      </c>
      <c r="M5446">
        <f t="shared" si="253"/>
        <v>0.78947368421052633</v>
      </c>
      <c r="N5446">
        <f t="shared" si="254"/>
        <v>1</v>
      </c>
    </row>
    <row r="5447" spans="1:14" x14ac:dyDescent="0.2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s="32">
        <f t="shared" ref="I5447:I5510" si="255">IFERROR(F5447/G5447*10^6,"")</f>
        <v>6840399.5831631506</v>
      </c>
      <c r="J5447" t="str">
        <f>IF(K5447="natural gas",VLOOKUP(D5447,'Cross-Page Data'!$I$4:$J$13,2,FALSE),IF(K5447="solar",VLOOKUP('Form 923'!D5447,'Cross-Page Data'!$I$14:$J$117,2,FALSE),K5447))</f>
        <v>hard coal</v>
      </c>
      <c r="K5447" t="str">
        <f>VLOOKUP(E5447,'Cross-Page Data'!$D$4:$F$48,3,FALSE)</f>
        <v>hard coal</v>
      </c>
      <c r="L5447" t="b">
        <f>IF(AND($P$6=FALSE,OR(C5447="Commercial NAICS Cogen",C5447="Industrial NAICS Cogen",C5447="NAICS-22 Cogen")),FALSE,IF(AND($P$7=FALSE,OR(C5447="Commercial NAICS Cogen",C5447="Commercial NAICS Non-Cogen",C5447="industrial NAICS Cogen", C5447="industrial NAICS non-cogen")),FALSE,TRUE))</f>
        <v>0</v>
      </c>
      <c r="M5447">
        <f t="shared" ref="M5447:M5510" si="256">(COUNTIFS($J$6:$J$14148,J5447,$I$6:$I$14148,"&gt;"&amp;I5447)+1)/COUNTIFS($J$6:$J$14148,J5447)</f>
        <v>0.47482993197278911</v>
      </c>
      <c r="N5447">
        <f t="shared" ref="N5447:N5510" si="257">IF(OR(M5447&gt;0.95,M5447&lt;0.05),0,1)</f>
        <v>1</v>
      </c>
    </row>
    <row r="5448" spans="1:14" x14ac:dyDescent="0.2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s="32">
        <f t="shared" si="255"/>
        <v>6832814.0346521968</v>
      </c>
      <c r="J5448" t="str">
        <f>IF(K5448="natural gas",VLOOKUP(D5448,'Cross-Page Data'!$I$4:$J$13,2,FALSE),IF(K5448="solar",VLOOKUP('Form 923'!D5448,'Cross-Page Data'!$I$14:$J$117,2,FALSE),K5448))</f>
        <v>biomass</v>
      </c>
      <c r="K5448" t="str">
        <f>VLOOKUP(E5448,'Cross-Page Data'!$D$4:$F$48,3,FALSE)</f>
        <v>biomass</v>
      </c>
      <c r="L5448" t="b">
        <f>IF(AND($P$6=FALSE,OR(C5448="Commercial NAICS Cogen",C5448="Industrial NAICS Cogen",C5448="NAICS-22 Cogen")),FALSE,IF(AND($P$7=FALSE,OR(C5448="Commercial NAICS Cogen",C5448="Commercial NAICS Non-Cogen",C5448="industrial NAICS Cogen", C5448="industrial NAICS non-cogen")),FALSE,TRUE))</f>
        <v>0</v>
      </c>
      <c r="M5448">
        <f t="shared" si="256"/>
        <v>0.58004385964912286</v>
      </c>
      <c r="N5448">
        <f t="shared" si="257"/>
        <v>1</v>
      </c>
    </row>
    <row r="5449" spans="1:14" x14ac:dyDescent="0.2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s="32">
        <f t="shared" si="255"/>
        <v>6832735.882699986</v>
      </c>
      <c r="J5449" t="str">
        <f>IF(K5449="natural gas",VLOOKUP(D5449,'Cross-Page Data'!$I$4:$J$13,2,FALSE),IF(K5449="solar",VLOOKUP('Form 923'!D5449,'Cross-Page Data'!$I$14:$J$117,2,FALSE),K5449))</f>
        <v>natural gas peaker</v>
      </c>
      <c r="K5449" t="str">
        <f>VLOOKUP(E5449,'Cross-Page Data'!$D$4:$F$48,3,FALSE)</f>
        <v>natural gas</v>
      </c>
      <c r="L5449" t="b">
        <f>IF(AND($P$6=FALSE,OR(C5449="Commercial NAICS Cogen",C5449="Industrial NAICS Cogen",C5449="NAICS-22 Cogen")),FALSE,IF(AND($P$7=FALSE,OR(C5449="Commercial NAICS Cogen",C5449="Commercial NAICS Non-Cogen",C5449="industrial NAICS Cogen", C5449="industrial NAICS non-cogen")),FALSE,TRUE))</f>
        <v>0</v>
      </c>
      <c r="M5449">
        <f t="shared" si="256"/>
        <v>0.61135802469135803</v>
      </c>
      <c r="N5449">
        <f t="shared" si="257"/>
        <v>1</v>
      </c>
    </row>
    <row r="5450" spans="1:14" x14ac:dyDescent="0.2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s="32">
        <f t="shared" si="255"/>
        <v>6832800.1436509462</v>
      </c>
      <c r="J5450" t="str">
        <f>IF(K5450="natural gas",VLOOKUP(D5450,'Cross-Page Data'!$I$4:$J$13,2,FALSE),IF(K5450="solar",VLOOKUP('Form 923'!D5450,'Cross-Page Data'!$I$14:$J$117,2,FALSE),K5450))</f>
        <v>biomass</v>
      </c>
      <c r="K5450" t="str">
        <f>VLOOKUP(E5450,'Cross-Page Data'!$D$4:$F$48,3,FALSE)</f>
        <v>biomass</v>
      </c>
      <c r="L5450" t="b">
        <f>IF(AND($P$6=FALSE,OR(C5450="Commercial NAICS Cogen",C5450="Industrial NAICS Cogen",C5450="NAICS-22 Cogen")),FALSE,IF(AND($P$7=FALSE,OR(C5450="Commercial NAICS Cogen",C5450="Commercial NAICS Non-Cogen",C5450="industrial NAICS Cogen", C5450="industrial NAICS non-cogen")),FALSE,TRUE))</f>
        <v>0</v>
      </c>
      <c r="M5450">
        <f t="shared" si="256"/>
        <v>0.58114035087719296</v>
      </c>
      <c r="N5450">
        <f t="shared" si="257"/>
        <v>1</v>
      </c>
    </row>
    <row r="5451" spans="1:14" x14ac:dyDescent="0.2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s="32">
        <f t="shared" si="255"/>
        <v>8902035.5780542586</v>
      </c>
      <c r="J5451" t="str">
        <f>IF(K5451="natural gas",VLOOKUP(D5451,'Cross-Page Data'!$I$4:$J$13,2,FALSE),IF(K5451="solar",VLOOKUP('Form 923'!D5451,'Cross-Page Data'!$I$14:$J$117,2,FALSE),K5451))</f>
        <v>hydro</v>
      </c>
      <c r="K5451" t="str">
        <f>VLOOKUP(E5451,'Cross-Page Data'!$D$4:$F$48,3,FALSE)</f>
        <v>hydro</v>
      </c>
      <c r="L5451" t="b">
        <f>IF(AND($P$6=FALSE,OR(C5451="Commercial NAICS Cogen",C5451="Industrial NAICS Cogen",C5451="NAICS-22 Cogen")),FALSE,IF(AND($P$7=FALSE,OR(C5451="Commercial NAICS Cogen",C5451="Commercial NAICS Non-Cogen",C5451="industrial NAICS Cogen", C5451="industrial NAICS non-cogen")),FALSE,TRUE))</f>
        <v>1</v>
      </c>
      <c r="M5451">
        <f t="shared" si="256"/>
        <v>0.17438692098092642</v>
      </c>
      <c r="N5451">
        <f t="shared" si="257"/>
        <v>1</v>
      </c>
    </row>
    <row r="5452" spans="1:14" x14ac:dyDescent="0.2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s="32" t="str">
        <f t="shared" si="255"/>
        <v/>
      </c>
      <c r="J5452" t="str">
        <f>IF(K5452="natural gas",VLOOKUP(D5452,'Cross-Page Data'!$I$4:$J$13,2,FALSE),IF(K5452="solar",VLOOKUP('Form 923'!D5452,'Cross-Page Data'!$I$14:$J$117,2,FALSE),K5452))</f>
        <v>biomass</v>
      </c>
      <c r="K5452" t="str">
        <f>VLOOKUP(E5452,'Cross-Page Data'!$D$4:$F$48,3,FALSE)</f>
        <v>biomass</v>
      </c>
      <c r="L5452" t="b">
        <f>IF(AND($P$6=FALSE,OR(C5452="Commercial NAICS Cogen",C5452="Industrial NAICS Cogen",C5452="NAICS-22 Cogen")),FALSE,IF(AND($P$7=FALSE,OR(C5452="Commercial NAICS Cogen",C5452="Commercial NAICS Non-Cogen",C5452="industrial NAICS Cogen", C5452="industrial NAICS non-cogen")),FALSE,TRUE))</f>
        <v>0</v>
      </c>
      <c r="M5452">
        <f t="shared" si="256"/>
        <v>1.0964912280701754E-3</v>
      </c>
      <c r="N5452">
        <f t="shared" si="257"/>
        <v>0</v>
      </c>
    </row>
    <row r="5453" spans="1:14" x14ac:dyDescent="0.2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s="32">
        <f t="shared" si="255"/>
        <v>4636630.1008001734</v>
      </c>
      <c r="J5453" t="str">
        <f>IF(K5453="natural gas",VLOOKUP(D5453,'Cross-Page Data'!$I$4:$J$13,2,FALSE),IF(K5453="solar",VLOOKUP('Form 923'!D5453,'Cross-Page Data'!$I$14:$J$117,2,FALSE),K5453))</f>
        <v>hard coal</v>
      </c>
      <c r="K5453" t="str">
        <f>VLOOKUP(E5453,'Cross-Page Data'!$D$4:$F$48,3,FALSE)</f>
        <v>hard coal</v>
      </c>
      <c r="L5453" t="b">
        <f>IF(AND($P$6=FALSE,OR(C5453="Commercial NAICS Cogen",C5453="Industrial NAICS Cogen",C5453="NAICS-22 Cogen")),FALSE,IF(AND($P$7=FALSE,OR(C5453="Commercial NAICS Cogen",C5453="Commercial NAICS Non-Cogen",C5453="industrial NAICS Cogen", C5453="industrial NAICS non-cogen")),FALSE,TRUE))</f>
        <v>0</v>
      </c>
      <c r="M5453">
        <f t="shared" si="256"/>
        <v>0.55238095238095242</v>
      </c>
      <c r="N5453">
        <f t="shared" si="257"/>
        <v>1</v>
      </c>
    </row>
    <row r="5454" spans="1:14" x14ac:dyDescent="0.2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s="32">
        <f t="shared" si="255"/>
        <v>4636640.8760439148</v>
      </c>
      <c r="J5454" t="str">
        <f>IF(K5454="natural gas",VLOOKUP(D5454,'Cross-Page Data'!$I$4:$J$13,2,FALSE),IF(K5454="solar",VLOOKUP('Form 923'!D5454,'Cross-Page Data'!$I$14:$J$117,2,FALSE),K5454))</f>
        <v>biomass</v>
      </c>
      <c r="K5454" t="str">
        <f>VLOOKUP(E5454,'Cross-Page Data'!$D$4:$F$48,3,FALSE)</f>
        <v>biomass</v>
      </c>
      <c r="L5454" t="b">
        <f>IF(AND($P$6=FALSE,OR(C5454="Commercial NAICS Cogen",C5454="Industrial NAICS Cogen",C5454="NAICS-22 Cogen")),FALSE,IF(AND($P$7=FALSE,OR(C5454="Commercial NAICS Cogen",C5454="Commercial NAICS Non-Cogen",C5454="industrial NAICS Cogen", C5454="industrial NAICS non-cogen")),FALSE,TRUE))</f>
        <v>0</v>
      </c>
      <c r="M5454">
        <f t="shared" si="256"/>
        <v>0.75767543859649122</v>
      </c>
      <c r="N5454">
        <f t="shared" si="257"/>
        <v>1</v>
      </c>
    </row>
    <row r="5455" spans="1:14" x14ac:dyDescent="0.2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s="32">
        <f t="shared" si="255"/>
        <v>4628477.9050736502</v>
      </c>
      <c r="J5455" t="str">
        <f>IF(K5455="natural gas",VLOOKUP(D5455,'Cross-Page Data'!$I$4:$J$13,2,FALSE),IF(K5455="solar",VLOOKUP('Form 923'!D5455,'Cross-Page Data'!$I$14:$J$117,2,FALSE),K5455))</f>
        <v>heavy or residual fuel oil</v>
      </c>
      <c r="K5455" t="str">
        <f>VLOOKUP(E5455,'Cross-Page Data'!$D$4:$F$48,3,FALSE)</f>
        <v>heavy or residual fuel oil</v>
      </c>
      <c r="L5455" t="b">
        <f>IF(AND($P$6=FALSE,OR(C5455="Commercial NAICS Cogen",C5455="Industrial NAICS Cogen",C5455="NAICS-22 Cogen")),FALSE,IF(AND($P$7=FALSE,OR(C5455="Commercial NAICS Cogen",C5455="Commercial NAICS Non-Cogen",C5455="industrial NAICS Cogen", C5455="industrial NAICS non-cogen")),FALSE,TRUE))</f>
        <v>0</v>
      </c>
      <c r="M5455">
        <f t="shared" si="256"/>
        <v>0.54779116465863453</v>
      </c>
      <c r="N5455">
        <f t="shared" si="257"/>
        <v>1</v>
      </c>
    </row>
    <row r="5456" spans="1:14" x14ac:dyDescent="0.2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s="32">
        <f t="shared" si="255"/>
        <v>4636539.1462641479</v>
      </c>
      <c r="J5456" t="str">
        <f>IF(K5456="natural gas",VLOOKUP(D5456,'Cross-Page Data'!$I$4:$J$13,2,FALSE),IF(K5456="solar",VLOOKUP('Form 923'!D5456,'Cross-Page Data'!$I$14:$J$117,2,FALSE),K5456))</f>
        <v>natural gas peaker</v>
      </c>
      <c r="K5456" t="str">
        <f>VLOOKUP(E5456,'Cross-Page Data'!$D$4:$F$48,3,FALSE)</f>
        <v>natural gas</v>
      </c>
      <c r="L5456" t="b">
        <f>IF(AND($P$6=FALSE,OR(C5456="Commercial NAICS Cogen",C5456="Industrial NAICS Cogen",C5456="NAICS-22 Cogen")),FALSE,IF(AND($P$7=FALSE,OR(C5456="Commercial NAICS Cogen",C5456="Commercial NAICS Non-Cogen",C5456="industrial NAICS Cogen", C5456="industrial NAICS non-cogen")),FALSE,TRUE))</f>
        <v>0</v>
      </c>
      <c r="M5456">
        <f t="shared" si="256"/>
        <v>0.73333333333333328</v>
      </c>
      <c r="N5456">
        <f t="shared" si="257"/>
        <v>1</v>
      </c>
    </row>
    <row r="5457" spans="1:14" x14ac:dyDescent="0.2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s="32">
        <f t="shared" si="255"/>
        <v>4638301.5345010152</v>
      </c>
      <c r="J5457" t="str">
        <f>IF(K5457="natural gas",VLOOKUP(D5457,'Cross-Page Data'!$I$4:$J$13,2,FALSE),IF(K5457="solar",VLOOKUP('Form 923'!D5457,'Cross-Page Data'!$I$14:$J$117,2,FALSE),K5457))</f>
        <v>heavy or residual fuel oil</v>
      </c>
      <c r="K5457" t="str">
        <f>VLOOKUP(E5457,'Cross-Page Data'!$D$4:$F$48,3,FALSE)</f>
        <v>heavy or residual fuel oil</v>
      </c>
      <c r="L5457" t="b">
        <f>IF(AND($P$6=FALSE,OR(C5457="Commercial NAICS Cogen",C5457="Industrial NAICS Cogen",C5457="NAICS-22 Cogen")),FALSE,IF(AND($P$7=FALSE,OR(C5457="Commercial NAICS Cogen",C5457="Commercial NAICS Non-Cogen",C5457="industrial NAICS Cogen", C5457="industrial NAICS non-cogen")),FALSE,TRUE))</f>
        <v>0</v>
      </c>
      <c r="M5457">
        <f t="shared" si="256"/>
        <v>0.54698795180722892</v>
      </c>
      <c r="N5457">
        <f t="shared" si="257"/>
        <v>1</v>
      </c>
    </row>
    <row r="5458" spans="1:14" x14ac:dyDescent="0.2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s="32">
        <f t="shared" si="255"/>
        <v>4636607.1073390329</v>
      </c>
      <c r="J5458" t="str">
        <f>IF(K5458="natural gas",VLOOKUP(D5458,'Cross-Page Data'!$I$4:$J$13,2,FALSE),IF(K5458="solar",VLOOKUP('Form 923'!D5458,'Cross-Page Data'!$I$14:$J$117,2,FALSE),K5458))</f>
        <v>biomass</v>
      </c>
      <c r="K5458" t="str">
        <f>VLOOKUP(E5458,'Cross-Page Data'!$D$4:$F$48,3,FALSE)</f>
        <v>biomass</v>
      </c>
      <c r="L5458" t="b">
        <f>IF(AND($P$6=FALSE,OR(C5458="Commercial NAICS Cogen",C5458="Industrial NAICS Cogen",C5458="NAICS-22 Cogen")),FALSE,IF(AND($P$7=FALSE,OR(C5458="Commercial NAICS Cogen",C5458="Commercial NAICS Non-Cogen",C5458="industrial NAICS Cogen", C5458="industrial NAICS non-cogen")),FALSE,TRUE))</f>
        <v>0</v>
      </c>
      <c r="M5458">
        <f t="shared" si="256"/>
        <v>0.76096491228070173</v>
      </c>
      <c r="N5458">
        <f t="shared" si="257"/>
        <v>1</v>
      </c>
    </row>
    <row r="5459" spans="1:14" ht="26.25" x14ac:dyDescent="0.2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s="32">
        <f t="shared" si="255"/>
        <v>20809523.80952381</v>
      </c>
      <c r="J5459" t="str">
        <f>IF(K5459="natural gas",VLOOKUP(D5459,'Cross-Page Data'!$I$4:$J$13,2,FALSE),IF(K5459="solar",VLOOKUP('Form 923'!D5459,'Cross-Page Data'!$I$14:$J$117,2,FALSE),K5459))</f>
        <v>heavy or residual fuel oil</v>
      </c>
      <c r="K5459" t="str">
        <f>VLOOKUP(E5459,'Cross-Page Data'!$D$4:$F$48,3,FALSE)</f>
        <v>heavy or residual fuel oil</v>
      </c>
      <c r="L5459" t="b">
        <f>IF(AND($P$6=FALSE,OR(C5459="Commercial NAICS Cogen",C5459="Industrial NAICS Cogen",C5459="NAICS-22 Cogen")),FALSE,IF(AND($P$7=FALSE,OR(C5459="Commercial NAICS Cogen",C5459="Commercial NAICS Non-Cogen",C5459="industrial NAICS Cogen", C5459="industrial NAICS non-cogen")),FALSE,TRUE))</f>
        <v>0</v>
      </c>
      <c r="M5459">
        <f t="shared" si="256"/>
        <v>5.5823293172690761E-2</v>
      </c>
      <c r="N5459">
        <f t="shared" si="257"/>
        <v>1</v>
      </c>
    </row>
    <row r="5460" spans="1:14" ht="26.25" x14ac:dyDescent="0.2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s="32" t="str">
        <f t="shared" si="255"/>
        <v/>
      </c>
      <c r="J5460" t="str">
        <f>IF(K5460="natural gas",VLOOKUP(D5460,'Cross-Page Data'!$I$4:$J$13,2,FALSE),IF(K5460="solar",VLOOKUP('Form 923'!D5460,'Cross-Page Data'!$I$14:$J$117,2,FALSE),K5460))</f>
        <v>natural gas peaker</v>
      </c>
      <c r="K5460" t="str">
        <f>VLOOKUP(E5460,'Cross-Page Data'!$D$4:$F$48,3,FALSE)</f>
        <v>natural gas</v>
      </c>
      <c r="L5460" t="b">
        <f>IF(AND($P$6=FALSE,OR(C5460="Commercial NAICS Cogen",C5460="Industrial NAICS Cogen",C5460="NAICS-22 Cogen")),FALSE,IF(AND($P$7=FALSE,OR(C5460="Commercial NAICS Cogen",C5460="Commercial NAICS Non-Cogen",C5460="industrial NAICS Cogen", C5460="industrial NAICS non-cogen")),FALSE,TRUE))</f>
        <v>0</v>
      </c>
      <c r="M5460">
        <f t="shared" si="256"/>
        <v>4.9382716049382717E-4</v>
      </c>
      <c r="N5460">
        <f t="shared" si="257"/>
        <v>0</v>
      </c>
    </row>
    <row r="5461" spans="1:14" x14ac:dyDescent="0.2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s="32">
        <f t="shared" si="255"/>
        <v>8901989.6359797828</v>
      </c>
      <c r="J5461" t="str">
        <f>IF(K5461="natural gas",VLOOKUP(D5461,'Cross-Page Data'!$I$4:$J$13,2,FALSE),IF(K5461="solar",VLOOKUP('Form 923'!D5461,'Cross-Page Data'!$I$14:$J$117,2,FALSE),K5461))</f>
        <v>hydro</v>
      </c>
      <c r="K5461" t="str">
        <f>VLOOKUP(E5461,'Cross-Page Data'!$D$4:$F$48,3,FALSE)</f>
        <v>hydro</v>
      </c>
      <c r="L5461" t="b">
        <f>IF(AND($P$6=FALSE,OR(C5461="Commercial NAICS Cogen",C5461="Industrial NAICS Cogen",C5461="NAICS-22 Cogen")),FALSE,IF(AND($P$7=FALSE,OR(C5461="Commercial NAICS Cogen",C5461="Commercial NAICS Non-Cogen",C5461="industrial NAICS Cogen", C5461="industrial NAICS non-cogen")),FALSE,TRUE))</f>
        <v>1</v>
      </c>
      <c r="M5461">
        <f t="shared" si="256"/>
        <v>0.65258855585831066</v>
      </c>
      <c r="N5461">
        <f t="shared" si="257"/>
        <v>1</v>
      </c>
    </row>
    <row r="5462" spans="1:14" x14ac:dyDescent="0.2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s="32">
        <f t="shared" si="255"/>
        <v>8902173.9130434785</v>
      </c>
      <c r="J5462" t="str">
        <f>IF(K5462="natural gas",VLOOKUP(D5462,'Cross-Page Data'!$I$4:$J$13,2,FALSE),IF(K5462="solar",VLOOKUP('Form 923'!D5462,'Cross-Page Data'!$I$14:$J$117,2,FALSE),K5462))</f>
        <v>hydro</v>
      </c>
      <c r="K5462" t="str">
        <f>VLOOKUP(E5462,'Cross-Page Data'!$D$4:$F$48,3,FALSE)</f>
        <v>hydro</v>
      </c>
      <c r="L5462" t="b">
        <f>IF(AND($P$6=FALSE,OR(C5462="Commercial NAICS Cogen",C5462="Industrial NAICS Cogen",C5462="NAICS-22 Cogen")),FALSE,IF(AND($P$7=FALSE,OR(C5462="Commercial NAICS Cogen",C5462="Commercial NAICS Non-Cogen",C5462="industrial NAICS Cogen", C5462="industrial NAICS non-cogen")),FALSE,TRUE))</f>
        <v>1</v>
      </c>
      <c r="M5462">
        <f t="shared" si="256"/>
        <v>5.1771117166212535E-2</v>
      </c>
      <c r="N5462">
        <f t="shared" si="257"/>
        <v>1</v>
      </c>
    </row>
    <row r="5463" spans="1:14" x14ac:dyDescent="0.2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s="32">
        <f t="shared" si="255"/>
        <v>8901945.6752070896</v>
      </c>
      <c r="J5463" t="str">
        <f>IF(K5463="natural gas",VLOOKUP(D5463,'Cross-Page Data'!$I$4:$J$13,2,FALSE),IF(K5463="solar",VLOOKUP('Form 923'!D5463,'Cross-Page Data'!$I$14:$J$117,2,FALSE),K5463))</f>
        <v>hydro</v>
      </c>
      <c r="K5463" t="str">
        <f>VLOOKUP(E5463,'Cross-Page Data'!$D$4:$F$48,3,FALSE)</f>
        <v>hydro</v>
      </c>
      <c r="L5463" t="b">
        <f>IF(AND($P$6=FALSE,OR(C5463="Commercial NAICS Cogen",C5463="Industrial NAICS Cogen",C5463="NAICS-22 Cogen")),FALSE,IF(AND($P$7=FALSE,OR(C5463="Commercial NAICS Cogen",C5463="Commercial NAICS Non-Cogen",C5463="industrial NAICS Cogen", C5463="industrial NAICS non-cogen")),FALSE,TRUE))</f>
        <v>1</v>
      </c>
      <c r="M5463">
        <f t="shared" si="256"/>
        <v>0.80177111716621252</v>
      </c>
      <c r="N5463">
        <f t="shared" si="257"/>
        <v>1</v>
      </c>
    </row>
    <row r="5464" spans="1:14" x14ac:dyDescent="0.2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s="32">
        <f t="shared" si="255"/>
        <v>8902041.9238857608</v>
      </c>
      <c r="J5464" t="str">
        <f>IF(K5464="natural gas",VLOOKUP(D5464,'Cross-Page Data'!$I$4:$J$13,2,FALSE),IF(K5464="solar",VLOOKUP('Form 923'!D5464,'Cross-Page Data'!$I$14:$J$117,2,FALSE),K5464))</f>
        <v>hydro</v>
      </c>
      <c r="K5464" t="str">
        <f>VLOOKUP(E5464,'Cross-Page Data'!$D$4:$F$48,3,FALSE)</f>
        <v>hydro</v>
      </c>
      <c r="L5464" t="b">
        <f>IF(AND($P$6=FALSE,OR(C5464="Commercial NAICS Cogen",C5464="Industrial NAICS Cogen",C5464="NAICS-22 Cogen")),FALSE,IF(AND($P$7=FALSE,OR(C5464="Commercial NAICS Cogen",C5464="Commercial NAICS Non-Cogen",C5464="industrial NAICS Cogen", C5464="industrial NAICS non-cogen")),FALSE,TRUE))</f>
        <v>1</v>
      </c>
      <c r="M5464">
        <f t="shared" si="256"/>
        <v>0.16212534059945505</v>
      </c>
      <c r="N5464">
        <f t="shared" si="257"/>
        <v>1</v>
      </c>
    </row>
    <row r="5465" spans="1:14" x14ac:dyDescent="0.2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s="32" t="str">
        <f t="shared" si="255"/>
        <v/>
      </c>
      <c r="J5465" t="str">
        <f>IF(K5465="natural gas",VLOOKUP(D5465,'Cross-Page Data'!$I$4:$J$13,2,FALSE),IF(K5465="solar",VLOOKUP('Form 923'!D5465,'Cross-Page Data'!$I$14:$J$117,2,FALSE),K5465))</f>
        <v>heavy or residual fuel oil</v>
      </c>
      <c r="K5465" t="str">
        <f>VLOOKUP(E5465,'Cross-Page Data'!$D$4:$F$48,3,FALSE)</f>
        <v>heavy or residual fuel oil</v>
      </c>
      <c r="L5465" t="b">
        <f>IF(AND($P$6=FALSE,OR(C5465="Commercial NAICS Cogen",C5465="Industrial NAICS Cogen",C5465="NAICS-22 Cogen")),FALSE,IF(AND($P$7=FALSE,OR(C5465="Commercial NAICS Cogen",C5465="Commercial NAICS Non-Cogen",C5465="industrial NAICS Cogen", C5465="industrial NAICS non-cogen")),FALSE,TRUE))</f>
        <v>1</v>
      </c>
      <c r="M5465">
        <f t="shared" si="256"/>
        <v>4.0160642570281126E-4</v>
      </c>
      <c r="N5465">
        <f t="shared" si="257"/>
        <v>0</v>
      </c>
    </row>
    <row r="5466" spans="1:14" x14ac:dyDescent="0.2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s="32">
        <f t="shared" si="255"/>
        <v>31233943.432856277</v>
      </c>
      <c r="J5466" t="str">
        <f>IF(K5466="natural gas",VLOOKUP(D5466,'Cross-Page Data'!$I$4:$J$13,2,FALSE),IF(K5466="solar",VLOOKUP('Form 923'!D5466,'Cross-Page Data'!$I$14:$J$117,2,FALSE),K5466))</f>
        <v>municipal solid waste</v>
      </c>
      <c r="K5466" t="str">
        <f>VLOOKUP(E5466,'Cross-Page Data'!$D$4:$F$48,3,FALSE)</f>
        <v>municipal solid waste</v>
      </c>
      <c r="L5466" t="b">
        <f>IF(AND($P$6=FALSE,OR(C5466="Commercial NAICS Cogen",C5466="Industrial NAICS Cogen",C5466="NAICS-22 Cogen")),FALSE,IF(AND($P$7=FALSE,OR(C5466="Commercial NAICS Cogen",C5466="Commercial NAICS Non-Cogen",C5466="industrial NAICS Cogen", C5466="industrial NAICS non-cogen")),FALSE,TRUE))</f>
        <v>1</v>
      </c>
      <c r="M5466">
        <f t="shared" si="256"/>
        <v>4.4117647058823532E-2</v>
      </c>
      <c r="N5466">
        <f t="shared" si="257"/>
        <v>0</v>
      </c>
    </row>
    <row r="5467" spans="1:14" x14ac:dyDescent="0.2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s="32">
        <f t="shared" si="255"/>
        <v>31234004.959880922</v>
      </c>
      <c r="J5467" t="str">
        <f>IF(K5467="natural gas",VLOOKUP(D5467,'Cross-Page Data'!$I$4:$J$13,2,FALSE),IF(K5467="solar",VLOOKUP('Form 923'!D5467,'Cross-Page Data'!$I$14:$J$117,2,FALSE),K5467))</f>
        <v>municipal solid waste</v>
      </c>
      <c r="K5467" t="str">
        <f>VLOOKUP(E5467,'Cross-Page Data'!$D$4:$F$48,3,FALSE)</f>
        <v>municipal solid waste</v>
      </c>
      <c r="L5467" t="b">
        <f>IF(AND($P$6=FALSE,OR(C5467="Commercial NAICS Cogen",C5467="Industrial NAICS Cogen",C5467="NAICS-22 Cogen")),FALSE,IF(AND($P$7=FALSE,OR(C5467="Commercial NAICS Cogen",C5467="Commercial NAICS Non-Cogen",C5467="industrial NAICS Cogen", C5467="industrial NAICS non-cogen")),FALSE,TRUE))</f>
        <v>1</v>
      </c>
      <c r="M5467">
        <f t="shared" si="256"/>
        <v>3.6764705882352942E-2</v>
      </c>
      <c r="N5467">
        <f t="shared" si="257"/>
        <v>0</v>
      </c>
    </row>
    <row r="5468" spans="1:14" x14ac:dyDescent="0.2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s="32">
        <f t="shared" si="255"/>
        <v>31233903.135143291</v>
      </c>
      <c r="J5468" t="str">
        <f>IF(K5468="natural gas",VLOOKUP(D5468,'Cross-Page Data'!$I$4:$J$13,2,FALSE),IF(K5468="solar",VLOOKUP('Form 923'!D5468,'Cross-Page Data'!$I$14:$J$117,2,FALSE),K5468))</f>
        <v>natural gas peaker</v>
      </c>
      <c r="K5468" t="str">
        <f>VLOOKUP(E5468,'Cross-Page Data'!$D$4:$F$48,3,FALSE)</f>
        <v>natural gas</v>
      </c>
      <c r="L5468" t="b">
        <f>IF(AND($P$6=FALSE,OR(C5468="Commercial NAICS Cogen",C5468="Industrial NAICS Cogen",C5468="NAICS-22 Cogen")),FALSE,IF(AND($P$7=FALSE,OR(C5468="Commercial NAICS Cogen",C5468="Commercial NAICS Non-Cogen",C5468="industrial NAICS Cogen", C5468="industrial NAICS non-cogen")),FALSE,TRUE))</f>
        <v>1</v>
      </c>
      <c r="M5468">
        <f t="shared" si="256"/>
        <v>2.4197530864197531E-2</v>
      </c>
      <c r="N5468">
        <f t="shared" si="257"/>
        <v>0</v>
      </c>
    </row>
    <row r="5469" spans="1:14" x14ac:dyDescent="0.2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s="32">
        <f t="shared" si="255"/>
        <v>31233946.368026301</v>
      </c>
      <c r="J5469" t="str">
        <f>IF(K5469="natural gas",VLOOKUP(D5469,'Cross-Page Data'!$I$4:$J$13,2,FALSE),IF(K5469="solar",VLOOKUP('Form 923'!D5469,'Cross-Page Data'!$I$14:$J$117,2,FALSE),K5469))</f>
        <v>other</v>
      </c>
      <c r="K5469" t="str">
        <f>VLOOKUP(E5469,'Cross-Page Data'!$D$4:$F$48,3,FALSE)</f>
        <v>other</v>
      </c>
      <c r="L5469" t="b">
        <f>IF(AND($P$6=FALSE,OR(C5469="Commercial NAICS Cogen",C5469="Industrial NAICS Cogen",C5469="NAICS-22 Cogen")),FALSE,IF(AND($P$7=FALSE,OR(C5469="Commercial NAICS Cogen",C5469="Commercial NAICS Non-Cogen",C5469="industrial NAICS Cogen", C5469="industrial NAICS non-cogen")),FALSE,TRUE))</f>
        <v>1</v>
      </c>
      <c r="M5469">
        <f t="shared" si="256"/>
        <v>3.246753246753247E-3</v>
      </c>
      <c r="N5469">
        <f t="shared" si="257"/>
        <v>0</v>
      </c>
    </row>
    <row r="5470" spans="1:14" x14ac:dyDescent="0.2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s="32">
        <f t="shared" si="255"/>
        <v>31233938.153467301</v>
      </c>
      <c r="J5470" t="str">
        <f>IF(K5470="natural gas",VLOOKUP(D5470,'Cross-Page Data'!$I$4:$J$13,2,FALSE),IF(K5470="solar",VLOOKUP('Form 923'!D5470,'Cross-Page Data'!$I$14:$J$117,2,FALSE),K5470))</f>
        <v>biomass</v>
      </c>
      <c r="K5470" t="str">
        <f>VLOOKUP(E5470,'Cross-Page Data'!$D$4:$F$48,3,FALSE)</f>
        <v>biomass</v>
      </c>
      <c r="L5470" t="b">
        <f>IF(AND($P$6=FALSE,OR(C5470="Commercial NAICS Cogen",C5470="Industrial NAICS Cogen",C5470="NAICS-22 Cogen")),FALSE,IF(AND($P$7=FALSE,OR(C5470="Commercial NAICS Cogen",C5470="Commercial NAICS Non-Cogen",C5470="industrial NAICS Cogen", C5470="industrial NAICS non-cogen")),FALSE,TRUE))</f>
        <v>1</v>
      </c>
      <c r="M5470">
        <f t="shared" si="256"/>
        <v>7.6754385964912276E-3</v>
      </c>
      <c r="N5470">
        <f t="shared" si="257"/>
        <v>0</v>
      </c>
    </row>
    <row r="5471" spans="1:14" x14ac:dyDescent="0.2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s="32" t="str">
        <f t="shared" si="255"/>
        <v/>
      </c>
      <c r="J5471" t="str">
        <f>IF(K5471="natural gas",VLOOKUP(D5471,'Cross-Page Data'!$I$4:$J$13,2,FALSE),IF(K5471="solar",VLOOKUP('Form 923'!D5471,'Cross-Page Data'!$I$14:$J$117,2,FALSE),K5471))</f>
        <v>natural gas peaker</v>
      </c>
      <c r="K5471" t="str">
        <f>VLOOKUP(E5471,'Cross-Page Data'!$D$4:$F$48,3,FALSE)</f>
        <v>natural gas</v>
      </c>
      <c r="L5471" t="b">
        <f>IF(AND($P$6=FALSE,OR(C5471="Commercial NAICS Cogen",C5471="Industrial NAICS Cogen",C5471="NAICS-22 Cogen")),FALSE,IF(AND($P$7=FALSE,OR(C5471="Commercial NAICS Cogen",C5471="Commercial NAICS Non-Cogen",C5471="industrial NAICS Cogen", C5471="industrial NAICS non-cogen")),FALSE,TRUE))</f>
        <v>0</v>
      </c>
      <c r="M5471">
        <f t="shared" si="256"/>
        <v>4.9382716049382717E-4</v>
      </c>
      <c r="N5471">
        <f t="shared" si="257"/>
        <v>0</v>
      </c>
    </row>
    <row r="5472" spans="1:14" x14ac:dyDescent="0.2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s="32">
        <f t="shared" si="255"/>
        <v>8901972.431650294</v>
      </c>
      <c r="J5472" t="str">
        <f>IF(K5472="natural gas",VLOOKUP(D5472,'Cross-Page Data'!$I$4:$J$13,2,FALSE),IF(K5472="solar",VLOOKUP('Form 923'!D5472,'Cross-Page Data'!$I$14:$J$117,2,FALSE),K5472))</f>
        <v>other</v>
      </c>
      <c r="K5472" t="str">
        <f>VLOOKUP(E5472,'Cross-Page Data'!$D$4:$F$48,3,FALSE)</f>
        <v>other</v>
      </c>
      <c r="L5472" t="b">
        <f>IF(AND($P$6=FALSE,OR(C5472="Commercial NAICS Cogen",C5472="Industrial NAICS Cogen",C5472="NAICS-22 Cogen")),FALSE,IF(AND($P$7=FALSE,OR(C5472="Commercial NAICS Cogen",C5472="Commercial NAICS Non-Cogen",C5472="industrial NAICS Cogen", C5472="industrial NAICS non-cogen")),FALSE,TRUE))</f>
        <v>0</v>
      </c>
      <c r="M5472">
        <f t="shared" si="256"/>
        <v>0.22077922077922077</v>
      </c>
      <c r="N5472">
        <f t="shared" si="257"/>
        <v>1</v>
      </c>
    </row>
    <row r="5473" spans="1:14" x14ac:dyDescent="0.2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s="32" t="str">
        <f t="shared" si="255"/>
        <v/>
      </c>
      <c r="J5473" t="str">
        <f>IF(K5473="natural gas",VLOOKUP(D5473,'Cross-Page Data'!$I$4:$J$13,2,FALSE),IF(K5473="solar",VLOOKUP('Form 923'!D5473,'Cross-Page Data'!$I$14:$J$117,2,FALSE),K5473))</f>
        <v>hard coal</v>
      </c>
      <c r="K5473" t="str">
        <f>VLOOKUP(E5473,'Cross-Page Data'!$D$4:$F$48,3,FALSE)</f>
        <v>hard coal</v>
      </c>
      <c r="L5473" t="b">
        <f>IF(AND($P$6=FALSE,OR(C5473="Commercial NAICS Cogen",C5473="Industrial NAICS Cogen",C5473="NAICS-22 Cogen")),FALSE,IF(AND($P$7=FALSE,OR(C5473="Commercial NAICS Cogen",C5473="Commercial NAICS Non-Cogen",C5473="industrial NAICS Cogen", C5473="industrial NAICS non-cogen")),FALSE,TRUE))</f>
        <v>0</v>
      </c>
      <c r="M5473">
        <f t="shared" si="256"/>
        <v>1.3605442176870747E-3</v>
      </c>
      <c r="N5473">
        <f t="shared" si="257"/>
        <v>0</v>
      </c>
    </row>
    <row r="5474" spans="1:14" x14ac:dyDescent="0.2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s="32" t="str">
        <f t="shared" si="255"/>
        <v/>
      </c>
      <c r="J5474" t="str">
        <f>IF(K5474="natural gas",VLOOKUP(D5474,'Cross-Page Data'!$I$4:$J$13,2,FALSE),IF(K5474="solar",VLOOKUP('Form 923'!D5474,'Cross-Page Data'!$I$14:$J$117,2,FALSE),K5474))</f>
        <v>heavy or residual fuel oil</v>
      </c>
      <c r="K5474" t="str">
        <f>VLOOKUP(E5474,'Cross-Page Data'!$D$4:$F$48,3,FALSE)</f>
        <v>heavy or residual fuel oil</v>
      </c>
      <c r="L5474" t="b">
        <f>IF(AND($P$6=FALSE,OR(C5474="Commercial NAICS Cogen",C5474="Industrial NAICS Cogen",C5474="NAICS-22 Cogen")),FALSE,IF(AND($P$7=FALSE,OR(C5474="Commercial NAICS Cogen",C5474="Commercial NAICS Non-Cogen",C5474="industrial NAICS Cogen", C5474="industrial NAICS non-cogen")),FALSE,TRUE))</f>
        <v>0</v>
      </c>
      <c r="M5474">
        <f t="shared" si="256"/>
        <v>4.0160642570281126E-4</v>
      </c>
      <c r="N5474">
        <f t="shared" si="257"/>
        <v>0</v>
      </c>
    </row>
    <row r="5475" spans="1:14" x14ac:dyDescent="0.2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s="32">
        <f t="shared" si="255"/>
        <v>11843529.896339586</v>
      </c>
      <c r="J5475" t="str">
        <f>IF(K5475="natural gas",VLOOKUP(D5475,'Cross-Page Data'!$I$4:$J$13,2,FALSE),IF(K5475="solar",VLOOKUP('Form 923'!D5475,'Cross-Page Data'!$I$14:$J$117,2,FALSE),K5475))</f>
        <v>natural gas peaker</v>
      </c>
      <c r="K5475" t="str">
        <f>VLOOKUP(E5475,'Cross-Page Data'!$D$4:$F$48,3,FALSE)</f>
        <v>natural gas</v>
      </c>
      <c r="L5475" t="b">
        <f>IF(AND($P$6=FALSE,OR(C5475="Commercial NAICS Cogen",C5475="Industrial NAICS Cogen",C5475="NAICS-22 Cogen")),FALSE,IF(AND($P$7=FALSE,OR(C5475="Commercial NAICS Cogen",C5475="Commercial NAICS Non-Cogen",C5475="industrial NAICS Cogen", C5475="industrial NAICS non-cogen")),FALSE,TRUE))</f>
        <v>0</v>
      </c>
      <c r="M5475">
        <f t="shared" si="256"/>
        <v>0.30320987654320986</v>
      </c>
      <c r="N5475">
        <f t="shared" si="257"/>
        <v>1</v>
      </c>
    </row>
    <row r="5476" spans="1:14" x14ac:dyDescent="0.2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s="32">
        <f t="shared" si="255"/>
        <v>8901408.4507042263</v>
      </c>
      <c r="J5476" t="str">
        <f>IF(K5476="natural gas",VLOOKUP(D5476,'Cross-Page Data'!$I$4:$J$13,2,FALSE),IF(K5476="solar",VLOOKUP('Form 923'!D5476,'Cross-Page Data'!$I$14:$J$117,2,FALSE),K5476))</f>
        <v>wind</v>
      </c>
      <c r="K5476" t="str">
        <f>VLOOKUP(E5476,'Cross-Page Data'!$D$4:$F$48,3,FALSE)</f>
        <v>wind</v>
      </c>
      <c r="L5476" t="b">
        <f>IF(AND($P$6=FALSE,OR(C5476="Commercial NAICS Cogen",C5476="Industrial NAICS Cogen",C5476="NAICS-22 Cogen")),FALSE,IF(AND($P$7=FALSE,OR(C5476="Commercial NAICS Cogen",C5476="Commercial NAICS Non-Cogen",C5476="industrial NAICS Cogen", C5476="industrial NAICS non-cogen")),FALSE,TRUE))</f>
        <v>1</v>
      </c>
      <c r="M5476">
        <f t="shared" si="256"/>
        <v>0.97637795275590555</v>
      </c>
      <c r="N5476">
        <f t="shared" si="257"/>
        <v>0</v>
      </c>
    </row>
    <row r="5477" spans="1:14" x14ac:dyDescent="0.2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s="32">
        <f t="shared" si="255"/>
        <v>8902005.7126714587</v>
      </c>
      <c r="J5477" t="str">
        <f>IF(K5477="natural gas",VLOOKUP(D5477,'Cross-Page Data'!$I$4:$J$13,2,FALSE),IF(K5477="solar",VLOOKUP('Form 923'!D5477,'Cross-Page Data'!$I$14:$J$117,2,FALSE),K5477))</f>
        <v>hydro</v>
      </c>
      <c r="K5477" t="str">
        <f>VLOOKUP(E5477,'Cross-Page Data'!$D$4:$F$48,3,FALSE)</f>
        <v>hydro</v>
      </c>
      <c r="L5477" t="b">
        <f>IF(AND($P$6=FALSE,OR(C5477="Commercial NAICS Cogen",C5477="Industrial NAICS Cogen",C5477="NAICS-22 Cogen")),FALSE,IF(AND($P$7=FALSE,OR(C5477="Commercial NAICS Cogen",C5477="Commercial NAICS Non-Cogen",C5477="industrial NAICS Cogen", C5477="industrial NAICS non-cogen")),FALSE,TRUE))</f>
        <v>1</v>
      </c>
      <c r="M5477">
        <f t="shared" si="256"/>
        <v>0.33174386920980925</v>
      </c>
      <c r="N5477">
        <f t="shared" si="257"/>
        <v>1</v>
      </c>
    </row>
    <row r="5478" spans="1:14" x14ac:dyDescent="0.2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s="32">
        <f t="shared" si="255"/>
        <v>11656416.549145034</v>
      </c>
      <c r="J5478" t="str">
        <f>IF(K5478="natural gas",VLOOKUP(D5478,'Cross-Page Data'!$I$4:$J$13,2,FALSE),IF(K5478="solar",VLOOKUP('Form 923'!D5478,'Cross-Page Data'!$I$14:$J$117,2,FALSE),K5478))</f>
        <v>biomass</v>
      </c>
      <c r="K5478" t="str">
        <f>VLOOKUP(E5478,'Cross-Page Data'!$D$4:$F$48,3,FALSE)</f>
        <v>biomass</v>
      </c>
      <c r="L5478" t="b">
        <f>IF(AND($P$6=FALSE,OR(C5478="Commercial NAICS Cogen",C5478="Industrial NAICS Cogen",C5478="NAICS-22 Cogen")),FALSE,IF(AND($P$7=FALSE,OR(C5478="Commercial NAICS Cogen",C5478="Commercial NAICS Non-Cogen",C5478="industrial NAICS Cogen", C5478="industrial NAICS non-cogen")),FALSE,TRUE))</f>
        <v>1</v>
      </c>
      <c r="M5478">
        <f t="shared" si="256"/>
        <v>0.32456140350877194</v>
      </c>
      <c r="N5478">
        <f t="shared" si="257"/>
        <v>1</v>
      </c>
    </row>
    <row r="5479" spans="1:14" x14ac:dyDescent="0.2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s="32">
        <f t="shared" si="255"/>
        <v>11114630.983771799</v>
      </c>
      <c r="J5479" t="str">
        <f>IF(K5479="natural gas",VLOOKUP(D5479,'Cross-Page Data'!$I$4:$J$13,2,FALSE),IF(K5479="solar",VLOOKUP('Form 923'!D5479,'Cross-Page Data'!$I$14:$J$117,2,FALSE),K5479))</f>
        <v>natural gas peaker</v>
      </c>
      <c r="K5479" t="str">
        <f>VLOOKUP(E5479,'Cross-Page Data'!$D$4:$F$48,3,FALSE)</f>
        <v>natural gas</v>
      </c>
      <c r="L5479" t="b">
        <f>IF(AND($P$6=FALSE,OR(C5479="Commercial NAICS Cogen",C5479="Industrial NAICS Cogen",C5479="NAICS-22 Cogen")),FALSE,IF(AND($P$7=FALSE,OR(C5479="Commercial NAICS Cogen",C5479="Commercial NAICS Non-Cogen",C5479="industrial NAICS Cogen", C5479="industrial NAICS non-cogen")),FALSE,TRUE))</f>
        <v>1</v>
      </c>
      <c r="M5479">
        <f t="shared" si="256"/>
        <v>0.38666666666666666</v>
      </c>
      <c r="N5479">
        <f t="shared" si="257"/>
        <v>1</v>
      </c>
    </row>
    <row r="5480" spans="1:14" x14ac:dyDescent="0.2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s="32" t="str">
        <f t="shared" si="255"/>
        <v/>
      </c>
      <c r="J5480" t="str">
        <f>IF(K5480="natural gas",VLOOKUP(D5480,'Cross-Page Data'!$I$4:$J$13,2,FALSE),IF(K5480="solar",VLOOKUP('Form 923'!D5480,'Cross-Page Data'!$I$14:$J$117,2,FALSE),K5480))</f>
        <v>other</v>
      </c>
      <c r="K5480" t="str">
        <f>VLOOKUP(E5480,'Cross-Page Data'!$D$4:$F$48,3,FALSE)</f>
        <v>other</v>
      </c>
      <c r="L5480" t="b">
        <f>IF(AND($P$6=FALSE,OR(C5480="Commercial NAICS Cogen",C5480="Industrial NAICS Cogen",C5480="NAICS-22 Cogen")),FALSE,IF(AND($P$7=FALSE,OR(C5480="Commercial NAICS Cogen",C5480="Commercial NAICS Non-Cogen",C5480="industrial NAICS Cogen", C5480="industrial NAICS non-cogen")),FALSE,TRUE))</f>
        <v>1</v>
      </c>
      <c r="M5480">
        <f t="shared" si="256"/>
        <v>1.6233766233766235E-3</v>
      </c>
      <c r="N5480">
        <f t="shared" si="257"/>
        <v>0</v>
      </c>
    </row>
    <row r="5481" spans="1:14" x14ac:dyDescent="0.2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s="32">
        <f t="shared" si="255"/>
        <v>14377498.543508118</v>
      </c>
      <c r="J5481" t="str">
        <f>IF(K5481="natural gas",VLOOKUP(D5481,'Cross-Page Data'!$I$4:$J$13,2,FALSE),IF(K5481="solar",VLOOKUP('Form 923'!D5481,'Cross-Page Data'!$I$14:$J$117,2,FALSE),K5481))</f>
        <v>biomass</v>
      </c>
      <c r="K5481" t="str">
        <f>VLOOKUP(E5481,'Cross-Page Data'!$D$4:$F$48,3,FALSE)</f>
        <v>biomass</v>
      </c>
      <c r="L5481" t="b">
        <f>IF(AND($P$6=FALSE,OR(C5481="Commercial NAICS Cogen",C5481="Industrial NAICS Cogen",C5481="NAICS-22 Cogen")),FALSE,IF(AND($P$7=FALSE,OR(C5481="Commercial NAICS Cogen",C5481="Commercial NAICS Non-Cogen",C5481="industrial NAICS Cogen", C5481="industrial NAICS non-cogen")),FALSE,TRUE))</f>
        <v>1</v>
      </c>
      <c r="M5481">
        <f t="shared" si="256"/>
        <v>0.13486842105263158</v>
      </c>
      <c r="N5481">
        <f t="shared" si="257"/>
        <v>1</v>
      </c>
    </row>
    <row r="5482" spans="1:14" x14ac:dyDescent="0.2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s="32">
        <f t="shared" si="255"/>
        <v>14041268.243583292</v>
      </c>
      <c r="J5482" t="str">
        <f>IF(K5482="natural gas",VLOOKUP(D5482,'Cross-Page Data'!$I$4:$J$13,2,FALSE),IF(K5482="solar",VLOOKUP('Form 923'!D5482,'Cross-Page Data'!$I$14:$J$117,2,FALSE),K5482))</f>
        <v>natural gas peaker</v>
      </c>
      <c r="K5482" t="str">
        <f>VLOOKUP(E5482,'Cross-Page Data'!$D$4:$F$48,3,FALSE)</f>
        <v>natural gas</v>
      </c>
      <c r="L5482" t="b">
        <f>IF(AND($P$6=FALSE,OR(C5482="Commercial NAICS Cogen",C5482="Industrial NAICS Cogen",C5482="NAICS-22 Cogen")),FALSE,IF(AND($P$7=FALSE,OR(C5482="Commercial NAICS Cogen",C5482="Commercial NAICS Non-Cogen",C5482="industrial NAICS Cogen", C5482="industrial NAICS non-cogen")),FALSE,TRUE))</f>
        <v>1</v>
      </c>
      <c r="M5482">
        <f t="shared" si="256"/>
        <v>0.16740740740740739</v>
      </c>
      <c r="N5482">
        <f t="shared" si="257"/>
        <v>1</v>
      </c>
    </row>
    <row r="5483" spans="1:14" x14ac:dyDescent="0.2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s="32">
        <f t="shared" si="255"/>
        <v>8901990.5999447051</v>
      </c>
      <c r="J5483" t="str">
        <f>IF(K5483="natural gas",VLOOKUP(D5483,'Cross-Page Data'!$I$4:$J$13,2,FALSE),IF(K5483="solar",VLOOKUP('Form 923'!D5483,'Cross-Page Data'!$I$14:$J$117,2,FALSE),K5483))</f>
        <v>hydro</v>
      </c>
      <c r="K5483" t="str">
        <f>VLOOKUP(E5483,'Cross-Page Data'!$D$4:$F$48,3,FALSE)</f>
        <v>hydro</v>
      </c>
      <c r="L5483" t="b">
        <f>IF(AND($P$6=FALSE,OR(C5483="Commercial NAICS Cogen",C5483="Industrial NAICS Cogen",C5483="NAICS-22 Cogen")),FALSE,IF(AND($P$7=FALSE,OR(C5483="Commercial NAICS Cogen",C5483="Commercial NAICS Non-Cogen",C5483="industrial NAICS Cogen", C5483="industrial NAICS non-cogen")),FALSE,TRUE))</f>
        <v>1</v>
      </c>
      <c r="M5483">
        <f t="shared" si="256"/>
        <v>0.64577656675749318</v>
      </c>
      <c r="N5483">
        <f t="shared" si="257"/>
        <v>1</v>
      </c>
    </row>
    <row r="5484" spans="1:14" x14ac:dyDescent="0.2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s="32">
        <f t="shared" si="255"/>
        <v>8901991.9510297943</v>
      </c>
      <c r="J5484" t="str">
        <f>IF(K5484="natural gas",VLOOKUP(D5484,'Cross-Page Data'!$I$4:$J$13,2,FALSE),IF(K5484="solar",VLOOKUP('Form 923'!D5484,'Cross-Page Data'!$I$14:$J$117,2,FALSE),K5484))</f>
        <v>wind</v>
      </c>
      <c r="K5484" t="str">
        <f>VLOOKUP(E5484,'Cross-Page Data'!$D$4:$F$48,3,FALSE)</f>
        <v>wind</v>
      </c>
      <c r="L5484" t="b">
        <f>IF(AND($P$6=FALSE,OR(C5484="Commercial NAICS Cogen",C5484="Industrial NAICS Cogen",C5484="NAICS-22 Cogen")),FALSE,IF(AND($P$7=FALSE,OR(C5484="Commercial NAICS Cogen",C5484="Commercial NAICS Non-Cogen",C5484="industrial NAICS Cogen", C5484="industrial NAICS non-cogen")),FALSE,TRUE))</f>
        <v>1</v>
      </c>
      <c r="M5484">
        <f t="shared" si="256"/>
        <v>0.7909011373578303</v>
      </c>
      <c r="N5484">
        <f t="shared" si="257"/>
        <v>1</v>
      </c>
    </row>
    <row r="5485" spans="1:14" x14ac:dyDescent="0.2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s="32">
        <f t="shared" si="255"/>
        <v>5281807.5616191113</v>
      </c>
      <c r="J5485" t="str">
        <f>IF(K5485="natural gas",VLOOKUP(D5485,'Cross-Page Data'!$I$4:$J$13,2,FALSE),IF(K5485="solar",VLOOKUP('Form 923'!D5485,'Cross-Page Data'!$I$14:$J$117,2,FALSE),K5485))</f>
        <v>hard coal</v>
      </c>
      <c r="K5485" t="str">
        <f>VLOOKUP(E5485,'Cross-Page Data'!$D$4:$F$48,3,FALSE)</f>
        <v>hard coal</v>
      </c>
      <c r="L5485" t="b">
        <f>IF(AND($P$6=FALSE,OR(C5485="Commercial NAICS Cogen",C5485="Industrial NAICS Cogen",C5485="NAICS-22 Cogen")),FALSE,IF(AND($P$7=FALSE,OR(C5485="Commercial NAICS Cogen",C5485="Commercial NAICS Non-Cogen",C5485="industrial NAICS Cogen", C5485="industrial NAICS non-cogen")),FALSE,TRUE))</f>
        <v>0</v>
      </c>
      <c r="M5485">
        <f t="shared" si="256"/>
        <v>0.51972789115646256</v>
      </c>
      <c r="N5485">
        <f t="shared" si="257"/>
        <v>1</v>
      </c>
    </row>
    <row r="5486" spans="1:14" x14ac:dyDescent="0.2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s="32">
        <f t="shared" si="255"/>
        <v>5280598.1372202178</v>
      </c>
      <c r="J5486" t="str">
        <f>IF(K5486="natural gas",VLOOKUP(D5486,'Cross-Page Data'!$I$4:$J$13,2,FALSE),IF(K5486="solar",VLOOKUP('Form 923'!D5486,'Cross-Page Data'!$I$14:$J$117,2,FALSE),K5486))</f>
        <v>biomass</v>
      </c>
      <c r="K5486" t="str">
        <f>VLOOKUP(E5486,'Cross-Page Data'!$D$4:$F$48,3,FALSE)</f>
        <v>biomass</v>
      </c>
      <c r="L5486" t="b">
        <f>IF(AND($P$6=FALSE,OR(C5486="Commercial NAICS Cogen",C5486="Industrial NAICS Cogen",C5486="NAICS-22 Cogen")),FALSE,IF(AND($P$7=FALSE,OR(C5486="Commercial NAICS Cogen",C5486="Commercial NAICS Non-Cogen",C5486="industrial NAICS Cogen", C5486="industrial NAICS non-cogen")),FALSE,TRUE))</f>
        <v>0</v>
      </c>
      <c r="M5486">
        <f t="shared" si="256"/>
        <v>0.66995614035087714</v>
      </c>
      <c r="N5486">
        <f t="shared" si="257"/>
        <v>1</v>
      </c>
    </row>
    <row r="5487" spans="1:14" x14ac:dyDescent="0.2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s="32" t="str">
        <f t="shared" si="255"/>
        <v/>
      </c>
      <c r="J5487" t="str">
        <f>IF(K5487="natural gas",VLOOKUP(D5487,'Cross-Page Data'!$I$4:$J$13,2,FALSE),IF(K5487="solar",VLOOKUP('Form 923'!D5487,'Cross-Page Data'!$I$14:$J$117,2,FALSE),K5487))</f>
        <v>heavy or residual fuel oil</v>
      </c>
      <c r="K5487" t="str">
        <f>VLOOKUP(E5487,'Cross-Page Data'!$D$4:$F$48,3,FALSE)</f>
        <v>heavy or residual fuel oil</v>
      </c>
      <c r="L5487" t="b">
        <f>IF(AND($P$6=FALSE,OR(C5487="Commercial NAICS Cogen",C5487="Industrial NAICS Cogen",C5487="NAICS-22 Cogen")),FALSE,IF(AND($P$7=FALSE,OR(C5487="Commercial NAICS Cogen",C5487="Commercial NAICS Non-Cogen",C5487="industrial NAICS Cogen", C5487="industrial NAICS non-cogen")),FALSE,TRUE))</f>
        <v>0</v>
      </c>
      <c r="M5487">
        <f t="shared" si="256"/>
        <v>4.0160642570281126E-4</v>
      </c>
      <c r="N5487">
        <f t="shared" si="257"/>
        <v>0</v>
      </c>
    </row>
    <row r="5488" spans="1:14" x14ac:dyDescent="0.2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s="32">
        <f t="shared" si="255"/>
        <v>5279979.5975492438</v>
      </c>
      <c r="J5488" t="str">
        <f>IF(K5488="natural gas",VLOOKUP(D5488,'Cross-Page Data'!$I$4:$J$13,2,FALSE),IF(K5488="solar",VLOOKUP('Form 923'!D5488,'Cross-Page Data'!$I$14:$J$117,2,FALSE),K5488))</f>
        <v>natural gas peaker</v>
      </c>
      <c r="K5488" t="str">
        <f>VLOOKUP(E5488,'Cross-Page Data'!$D$4:$F$48,3,FALSE)</f>
        <v>natural gas</v>
      </c>
      <c r="L5488" t="b">
        <f>IF(AND($P$6=FALSE,OR(C5488="Commercial NAICS Cogen",C5488="Industrial NAICS Cogen",C5488="NAICS-22 Cogen")),FALSE,IF(AND($P$7=FALSE,OR(C5488="Commercial NAICS Cogen",C5488="Commercial NAICS Non-Cogen",C5488="industrial NAICS Cogen", C5488="industrial NAICS non-cogen")),FALSE,TRUE))</f>
        <v>0</v>
      </c>
      <c r="M5488">
        <f t="shared" si="256"/>
        <v>0.67456790123456789</v>
      </c>
      <c r="N5488">
        <f t="shared" si="257"/>
        <v>1</v>
      </c>
    </row>
    <row r="5489" spans="1:14" x14ac:dyDescent="0.2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s="32" t="str">
        <f t="shared" si="255"/>
        <v/>
      </c>
      <c r="J5489" t="str">
        <f>IF(K5489="natural gas",VLOOKUP(D5489,'Cross-Page Data'!$I$4:$J$13,2,FALSE),IF(K5489="solar",VLOOKUP('Form 923'!D5489,'Cross-Page Data'!$I$14:$J$117,2,FALSE),K5489))</f>
        <v>heavy or residual fuel oil</v>
      </c>
      <c r="K5489" t="str">
        <f>VLOOKUP(E5489,'Cross-Page Data'!$D$4:$F$48,3,FALSE)</f>
        <v>heavy or residual fuel oil</v>
      </c>
      <c r="L5489" t="b">
        <f>IF(AND($P$6=FALSE,OR(C5489="Commercial NAICS Cogen",C5489="Industrial NAICS Cogen",C5489="NAICS-22 Cogen")),FALSE,IF(AND($P$7=FALSE,OR(C5489="Commercial NAICS Cogen",C5489="Commercial NAICS Non-Cogen",C5489="industrial NAICS Cogen", C5489="industrial NAICS non-cogen")),FALSE,TRUE))</f>
        <v>0</v>
      </c>
      <c r="M5489">
        <f t="shared" si="256"/>
        <v>4.0160642570281126E-4</v>
      </c>
      <c r="N5489">
        <f t="shared" si="257"/>
        <v>0</v>
      </c>
    </row>
    <row r="5490" spans="1:14" x14ac:dyDescent="0.2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s="32">
        <f t="shared" si="255"/>
        <v>5287465.6358049884</v>
      </c>
      <c r="J5490" t="str">
        <f>IF(K5490="natural gas",VLOOKUP(D5490,'Cross-Page Data'!$I$4:$J$13,2,FALSE),IF(K5490="solar",VLOOKUP('Form 923'!D5490,'Cross-Page Data'!$I$14:$J$117,2,FALSE),K5490))</f>
        <v>crude oil</v>
      </c>
      <c r="K5490" t="str">
        <f>VLOOKUP(E5490,'Cross-Page Data'!$D$4:$F$48,3,FALSE)</f>
        <v>crude oil</v>
      </c>
      <c r="L5490" t="b">
        <f>IF(AND($P$6=FALSE,OR(C5490="Commercial NAICS Cogen",C5490="Industrial NAICS Cogen",C5490="NAICS-22 Cogen")),FALSE,IF(AND($P$7=FALSE,OR(C5490="Commercial NAICS Cogen",C5490="Commercial NAICS Non-Cogen",C5490="industrial NAICS Cogen", C5490="industrial NAICS non-cogen")),FALSE,TRUE))</f>
        <v>0</v>
      </c>
      <c r="M5490">
        <f t="shared" si="256"/>
        <v>0.375</v>
      </c>
      <c r="N5490">
        <f t="shared" si="257"/>
        <v>1</v>
      </c>
    </row>
    <row r="5491" spans="1:14" x14ac:dyDescent="0.2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s="32">
        <f t="shared" si="255"/>
        <v>8902019.3151887618</v>
      </c>
      <c r="J5491" t="str">
        <f>IF(K5491="natural gas",VLOOKUP(D5491,'Cross-Page Data'!$I$4:$J$13,2,FALSE),IF(K5491="solar",VLOOKUP('Form 923'!D5491,'Cross-Page Data'!$I$14:$J$117,2,FALSE),K5491))</f>
        <v>hydro</v>
      </c>
      <c r="K5491" t="str">
        <f>VLOOKUP(E5491,'Cross-Page Data'!$D$4:$F$48,3,FALSE)</f>
        <v>hydro</v>
      </c>
      <c r="L5491" t="b">
        <f>IF(AND($P$6=FALSE,OR(C5491="Commercial NAICS Cogen",C5491="Industrial NAICS Cogen",C5491="NAICS-22 Cogen")),FALSE,IF(AND($P$7=FALSE,OR(C5491="Commercial NAICS Cogen",C5491="Commercial NAICS Non-Cogen",C5491="industrial NAICS Cogen", C5491="industrial NAICS non-cogen")),FALSE,TRUE))</f>
        <v>1</v>
      </c>
      <c r="M5491">
        <f t="shared" si="256"/>
        <v>0.23501362397820164</v>
      </c>
      <c r="N5491">
        <f t="shared" si="257"/>
        <v>1</v>
      </c>
    </row>
    <row r="5492" spans="1:14" x14ac:dyDescent="0.2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s="32">
        <f t="shared" si="255"/>
        <v>18371524.318449415</v>
      </c>
      <c r="J5492" t="str">
        <f>IF(K5492="natural gas",VLOOKUP(D5492,'Cross-Page Data'!$I$4:$J$13,2,FALSE),IF(K5492="solar",VLOOKUP('Form 923'!D5492,'Cross-Page Data'!$I$14:$J$117,2,FALSE),K5492))</f>
        <v>heavy or residual fuel oil</v>
      </c>
      <c r="K5492" t="str">
        <f>VLOOKUP(E5492,'Cross-Page Data'!$D$4:$F$48,3,FALSE)</f>
        <v>heavy or residual fuel oil</v>
      </c>
      <c r="L5492" t="b">
        <f>IF(AND($P$6=FALSE,OR(C5492="Commercial NAICS Cogen",C5492="Industrial NAICS Cogen",C5492="NAICS-22 Cogen")),FALSE,IF(AND($P$7=FALSE,OR(C5492="Commercial NAICS Cogen",C5492="Commercial NAICS Non-Cogen",C5492="industrial NAICS Cogen", C5492="industrial NAICS non-cogen")),FALSE,TRUE))</f>
        <v>1</v>
      </c>
      <c r="M5492">
        <f t="shared" si="256"/>
        <v>7.4698795180722893E-2</v>
      </c>
      <c r="N5492">
        <f t="shared" si="257"/>
        <v>1</v>
      </c>
    </row>
    <row r="5493" spans="1:14" x14ac:dyDescent="0.2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s="32">
        <f t="shared" si="255"/>
        <v>18589673.078061204</v>
      </c>
      <c r="J5493" t="str">
        <f>IF(K5493="natural gas",VLOOKUP(D5493,'Cross-Page Data'!$I$4:$J$13,2,FALSE),IF(K5493="solar",VLOOKUP('Form 923'!D5493,'Cross-Page Data'!$I$14:$J$117,2,FALSE),K5493))</f>
        <v>municipal solid waste</v>
      </c>
      <c r="K5493" t="str">
        <f>VLOOKUP(E5493,'Cross-Page Data'!$D$4:$F$48,3,FALSE)</f>
        <v>municipal solid waste</v>
      </c>
      <c r="L5493" t="b">
        <f>IF(AND($P$6=FALSE,OR(C5493="Commercial NAICS Cogen",C5493="Industrial NAICS Cogen",C5493="NAICS-22 Cogen")),FALSE,IF(AND($P$7=FALSE,OR(C5493="Commercial NAICS Cogen",C5493="Commercial NAICS Non-Cogen",C5493="industrial NAICS Cogen", C5493="industrial NAICS non-cogen")),FALSE,TRUE))</f>
        <v>1</v>
      </c>
      <c r="M5493">
        <f t="shared" si="256"/>
        <v>0.66176470588235292</v>
      </c>
      <c r="N5493">
        <f t="shared" si="257"/>
        <v>1</v>
      </c>
    </row>
    <row r="5494" spans="1:14" x14ac:dyDescent="0.2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s="32">
        <f t="shared" si="255"/>
        <v>18589673.961938377</v>
      </c>
      <c r="J5494" t="str">
        <f>IF(K5494="natural gas",VLOOKUP(D5494,'Cross-Page Data'!$I$4:$J$13,2,FALSE),IF(K5494="solar",VLOOKUP('Form 923'!D5494,'Cross-Page Data'!$I$14:$J$117,2,FALSE),K5494))</f>
        <v>municipal solid waste</v>
      </c>
      <c r="K5494" t="str">
        <f>VLOOKUP(E5494,'Cross-Page Data'!$D$4:$F$48,3,FALSE)</f>
        <v>municipal solid waste</v>
      </c>
      <c r="L5494" t="b">
        <f>IF(AND($P$6=FALSE,OR(C5494="Commercial NAICS Cogen",C5494="Industrial NAICS Cogen",C5494="NAICS-22 Cogen")),FALSE,IF(AND($P$7=FALSE,OR(C5494="Commercial NAICS Cogen",C5494="Commercial NAICS Non-Cogen",C5494="industrial NAICS Cogen", C5494="industrial NAICS non-cogen")),FALSE,TRUE))</f>
        <v>1</v>
      </c>
      <c r="M5494">
        <f t="shared" si="256"/>
        <v>0.65441176470588236</v>
      </c>
      <c r="N5494">
        <f t="shared" si="257"/>
        <v>1</v>
      </c>
    </row>
    <row r="5495" spans="1:14" x14ac:dyDescent="0.2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s="32">
        <f t="shared" si="255"/>
        <v>18534379.417819258</v>
      </c>
      <c r="J5495" t="str">
        <f>IF(K5495="natural gas",VLOOKUP(D5495,'Cross-Page Data'!$I$4:$J$13,2,FALSE),IF(K5495="solar",VLOOKUP('Form 923'!D5495,'Cross-Page Data'!$I$14:$J$117,2,FALSE),K5495))</f>
        <v>natural gas peaker</v>
      </c>
      <c r="K5495" t="str">
        <f>VLOOKUP(E5495,'Cross-Page Data'!$D$4:$F$48,3,FALSE)</f>
        <v>natural gas</v>
      </c>
      <c r="L5495" t="b">
        <f>IF(AND($P$6=FALSE,OR(C5495="Commercial NAICS Cogen",C5495="Industrial NAICS Cogen",C5495="NAICS-22 Cogen")),FALSE,IF(AND($P$7=FALSE,OR(C5495="Commercial NAICS Cogen",C5495="Commercial NAICS Non-Cogen",C5495="industrial NAICS Cogen", C5495="industrial NAICS non-cogen")),FALSE,TRUE))</f>
        <v>1</v>
      </c>
      <c r="M5495">
        <f t="shared" si="256"/>
        <v>7.2098765432098769E-2</v>
      </c>
      <c r="N5495">
        <f t="shared" si="257"/>
        <v>1</v>
      </c>
    </row>
    <row r="5496" spans="1:14" x14ac:dyDescent="0.2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s="32" t="str">
        <f t="shared" si="255"/>
        <v/>
      </c>
      <c r="J5496" t="str">
        <f>IF(K5496="natural gas",VLOOKUP(D5496,'Cross-Page Data'!$I$4:$J$13,2,FALSE),IF(K5496="solar",VLOOKUP('Form 923'!D5496,'Cross-Page Data'!$I$14:$J$117,2,FALSE),K5496))</f>
        <v>heavy or residual fuel oil</v>
      </c>
      <c r="K5496" t="str">
        <f>VLOOKUP(E5496,'Cross-Page Data'!$D$4:$F$48,3,FALSE)</f>
        <v>heavy or residual fuel oil</v>
      </c>
      <c r="L5496" t="b">
        <f>IF(AND($P$6=FALSE,OR(C5496="Commercial NAICS Cogen",C5496="Industrial NAICS Cogen",C5496="NAICS-22 Cogen")),FALSE,IF(AND($P$7=FALSE,OR(C5496="Commercial NAICS Cogen",C5496="Commercial NAICS Non-Cogen",C5496="industrial NAICS Cogen", C5496="industrial NAICS non-cogen")),FALSE,TRUE))</f>
        <v>1</v>
      </c>
      <c r="M5496">
        <f t="shared" si="256"/>
        <v>4.0160642570281126E-4</v>
      </c>
      <c r="N5496">
        <f t="shared" si="257"/>
        <v>0</v>
      </c>
    </row>
    <row r="5497" spans="1:14" x14ac:dyDescent="0.2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s="32">
        <f t="shared" si="255"/>
        <v>2171208.6510306443</v>
      </c>
      <c r="J5497" t="str">
        <f>IF(K5497="natural gas",VLOOKUP(D5497,'Cross-Page Data'!$I$4:$J$13,2,FALSE),IF(K5497="solar",VLOOKUP('Form 923'!D5497,'Cross-Page Data'!$I$14:$J$117,2,FALSE),K5497))</f>
        <v>natural gas nonpeaker</v>
      </c>
      <c r="K5497" t="str">
        <f>VLOOKUP(E5497,'Cross-Page Data'!$D$4:$F$48,3,FALSE)</f>
        <v>natural gas</v>
      </c>
      <c r="L5497" t="b">
        <f>IF(AND($P$6=FALSE,OR(C5497="Commercial NAICS Cogen",C5497="Industrial NAICS Cogen",C5497="NAICS-22 Cogen")),FALSE,IF(AND($P$7=FALSE,OR(C5497="Commercial NAICS Cogen",C5497="Commercial NAICS Non-Cogen",C5497="industrial NAICS Cogen", C5497="industrial NAICS non-cogen")),FALSE,TRUE))</f>
        <v>1</v>
      </c>
      <c r="M5497">
        <f t="shared" si="256"/>
        <v>0.57674418604651168</v>
      </c>
      <c r="N5497">
        <f t="shared" si="257"/>
        <v>1</v>
      </c>
    </row>
    <row r="5498" spans="1:14" x14ac:dyDescent="0.2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s="32" t="str">
        <f t="shared" si="255"/>
        <v/>
      </c>
      <c r="J5498" t="str">
        <f>IF(K5498="natural gas",VLOOKUP(D5498,'Cross-Page Data'!$I$4:$J$13,2,FALSE),IF(K5498="solar",VLOOKUP('Form 923'!D5498,'Cross-Page Data'!$I$14:$J$117,2,FALSE),K5498))</f>
        <v>heavy or residual fuel oil</v>
      </c>
      <c r="K5498" t="str">
        <f>VLOOKUP(E5498,'Cross-Page Data'!$D$4:$F$48,3,FALSE)</f>
        <v>heavy or residual fuel oil</v>
      </c>
      <c r="L5498" t="b">
        <f>IF(AND($P$6=FALSE,OR(C5498="Commercial NAICS Cogen",C5498="Industrial NAICS Cogen",C5498="NAICS-22 Cogen")),FALSE,IF(AND($P$7=FALSE,OR(C5498="Commercial NAICS Cogen",C5498="Commercial NAICS Non-Cogen",C5498="industrial NAICS Cogen", C5498="industrial NAICS non-cogen")),FALSE,TRUE))</f>
        <v>1</v>
      </c>
      <c r="M5498">
        <f t="shared" si="256"/>
        <v>4.0160642570281126E-4</v>
      </c>
      <c r="N5498">
        <f t="shared" si="257"/>
        <v>0</v>
      </c>
    </row>
    <row r="5499" spans="1:14" x14ac:dyDescent="0.2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s="32">
        <f t="shared" si="255"/>
        <v>10756772.049239075</v>
      </c>
      <c r="J5499" t="str">
        <f>IF(K5499="natural gas",VLOOKUP(D5499,'Cross-Page Data'!$I$4:$J$13,2,FALSE),IF(K5499="solar",VLOOKUP('Form 923'!D5499,'Cross-Page Data'!$I$14:$J$117,2,FALSE),K5499))</f>
        <v>natural gas nonpeaker</v>
      </c>
      <c r="K5499" t="str">
        <f>VLOOKUP(E5499,'Cross-Page Data'!$D$4:$F$48,3,FALSE)</f>
        <v>natural gas</v>
      </c>
      <c r="L5499" t="b">
        <f>IF(AND($P$6=FALSE,OR(C5499="Commercial NAICS Cogen",C5499="Industrial NAICS Cogen",C5499="NAICS-22 Cogen")),FALSE,IF(AND($P$7=FALSE,OR(C5499="Commercial NAICS Cogen",C5499="Commercial NAICS Non-Cogen",C5499="industrial NAICS Cogen", C5499="industrial NAICS non-cogen")),FALSE,TRUE))</f>
        <v>1</v>
      </c>
      <c r="M5499">
        <f t="shared" si="256"/>
        <v>0.2558139534883721</v>
      </c>
      <c r="N5499">
        <f t="shared" si="257"/>
        <v>1</v>
      </c>
    </row>
    <row r="5500" spans="1:14" x14ac:dyDescent="0.2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s="32">
        <f t="shared" si="255"/>
        <v>10232519.716262061</v>
      </c>
      <c r="J5500" t="str">
        <f>IF(K5500="natural gas",VLOOKUP(D5500,'Cross-Page Data'!$I$4:$J$13,2,FALSE),IF(K5500="solar",VLOOKUP('Form 923'!D5500,'Cross-Page Data'!$I$14:$J$117,2,FALSE),K5500))</f>
        <v>natural gas peaker</v>
      </c>
      <c r="K5500" t="str">
        <f>VLOOKUP(E5500,'Cross-Page Data'!$D$4:$F$48,3,FALSE)</f>
        <v>natural gas</v>
      </c>
      <c r="L5500" t="b">
        <f>IF(AND($P$6=FALSE,OR(C5500="Commercial NAICS Cogen",C5500="Industrial NAICS Cogen",C5500="NAICS-22 Cogen")),FALSE,IF(AND($P$7=FALSE,OR(C5500="Commercial NAICS Cogen",C5500="Commercial NAICS Non-Cogen",C5500="industrial NAICS Cogen", C5500="industrial NAICS non-cogen")),FALSE,TRUE))</f>
        <v>1</v>
      </c>
      <c r="M5500">
        <f t="shared" si="256"/>
        <v>0.48641975308641977</v>
      </c>
      <c r="N5500">
        <f t="shared" si="257"/>
        <v>1</v>
      </c>
    </row>
    <row r="5501" spans="1:14" x14ac:dyDescent="0.2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s="32" t="str">
        <f t="shared" si="255"/>
        <v/>
      </c>
      <c r="J5501" t="str">
        <f>IF(K5501="natural gas",VLOOKUP(D5501,'Cross-Page Data'!$I$4:$J$13,2,FALSE),IF(K5501="solar",VLOOKUP('Form 923'!D5501,'Cross-Page Data'!$I$14:$J$117,2,FALSE),K5501))</f>
        <v>heavy or residual fuel oil</v>
      </c>
      <c r="K5501" t="str">
        <f>VLOOKUP(E5501,'Cross-Page Data'!$D$4:$F$48,3,FALSE)</f>
        <v>heavy or residual fuel oil</v>
      </c>
      <c r="L5501" t="b">
        <f>IF(AND($P$6=FALSE,OR(C5501="Commercial NAICS Cogen",C5501="Industrial NAICS Cogen",C5501="NAICS-22 Cogen")),FALSE,IF(AND($P$7=FALSE,OR(C5501="Commercial NAICS Cogen",C5501="Commercial NAICS Non-Cogen",C5501="industrial NAICS Cogen", C5501="industrial NAICS non-cogen")),FALSE,TRUE))</f>
        <v>1</v>
      </c>
      <c r="M5501">
        <f t="shared" si="256"/>
        <v>4.0160642570281126E-4</v>
      </c>
      <c r="N5501">
        <f t="shared" si="257"/>
        <v>0</v>
      </c>
    </row>
    <row r="5502" spans="1:14" x14ac:dyDescent="0.2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s="32">
        <f t="shared" si="255"/>
        <v>13452366.651753645</v>
      </c>
      <c r="J5502" t="str">
        <f>IF(K5502="natural gas",VLOOKUP(D5502,'Cross-Page Data'!$I$4:$J$13,2,FALSE),IF(K5502="solar",VLOOKUP('Form 923'!D5502,'Cross-Page Data'!$I$14:$J$117,2,FALSE),K5502))</f>
        <v>biomass</v>
      </c>
      <c r="K5502" t="str">
        <f>VLOOKUP(E5502,'Cross-Page Data'!$D$4:$F$48,3,FALSE)</f>
        <v>biomass</v>
      </c>
      <c r="L5502" t="b">
        <f>IF(AND($P$6=FALSE,OR(C5502="Commercial NAICS Cogen",C5502="Industrial NAICS Cogen",C5502="NAICS-22 Cogen")),FALSE,IF(AND($P$7=FALSE,OR(C5502="Commercial NAICS Cogen",C5502="Commercial NAICS Non-Cogen",C5502="industrial NAICS Cogen", C5502="industrial NAICS non-cogen")),FALSE,TRUE))</f>
        <v>1</v>
      </c>
      <c r="M5502">
        <f t="shared" si="256"/>
        <v>0.17105263157894737</v>
      </c>
      <c r="N5502">
        <f t="shared" si="257"/>
        <v>1</v>
      </c>
    </row>
    <row r="5503" spans="1:14" x14ac:dyDescent="0.2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s="32">
        <f t="shared" si="255"/>
        <v>13381535.492463883</v>
      </c>
      <c r="J5503" t="str">
        <f>IF(K5503="natural gas",VLOOKUP(D5503,'Cross-Page Data'!$I$4:$J$13,2,FALSE),IF(K5503="solar",VLOOKUP('Form 923'!D5503,'Cross-Page Data'!$I$14:$J$117,2,FALSE),K5503))</f>
        <v>natural gas peaker</v>
      </c>
      <c r="K5503" t="str">
        <f>VLOOKUP(E5503,'Cross-Page Data'!$D$4:$F$48,3,FALSE)</f>
        <v>natural gas</v>
      </c>
      <c r="L5503" t="b">
        <f>IF(AND($P$6=FALSE,OR(C5503="Commercial NAICS Cogen",C5503="Industrial NAICS Cogen",C5503="NAICS-22 Cogen")),FALSE,IF(AND($P$7=FALSE,OR(C5503="Commercial NAICS Cogen",C5503="Commercial NAICS Non-Cogen",C5503="industrial NAICS Cogen", C5503="industrial NAICS non-cogen")),FALSE,TRUE))</f>
        <v>1</v>
      </c>
      <c r="M5503">
        <f t="shared" si="256"/>
        <v>0.19358024691358025</v>
      </c>
      <c r="N5503">
        <f t="shared" si="257"/>
        <v>1</v>
      </c>
    </row>
    <row r="5504" spans="1:14" x14ac:dyDescent="0.2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s="32">
        <f t="shared" si="255"/>
        <v>5003524.6031417875</v>
      </c>
      <c r="J5504" t="str">
        <f>IF(K5504="natural gas",VLOOKUP(D5504,'Cross-Page Data'!$I$4:$J$13,2,FALSE),IF(K5504="solar",VLOOKUP('Form 923'!D5504,'Cross-Page Data'!$I$14:$J$117,2,FALSE),K5504))</f>
        <v>hard coal</v>
      </c>
      <c r="K5504" t="str">
        <f>VLOOKUP(E5504,'Cross-Page Data'!$D$4:$F$48,3,FALSE)</f>
        <v>hard coal</v>
      </c>
      <c r="L5504" t="b">
        <f>IF(AND($P$6=FALSE,OR(C5504="Commercial NAICS Cogen",C5504="Industrial NAICS Cogen",C5504="NAICS-22 Cogen")),FALSE,IF(AND($P$7=FALSE,OR(C5504="Commercial NAICS Cogen",C5504="Commercial NAICS Non-Cogen",C5504="industrial NAICS Cogen", C5504="industrial NAICS non-cogen")),FALSE,TRUE))</f>
        <v>0</v>
      </c>
      <c r="M5504">
        <f t="shared" si="256"/>
        <v>0.53197278911564627</v>
      </c>
      <c r="N5504">
        <f t="shared" si="257"/>
        <v>1</v>
      </c>
    </row>
    <row r="5505" spans="1:14" x14ac:dyDescent="0.2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s="32">
        <f t="shared" si="255"/>
        <v>5004306.6754199723</v>
      </c>
      <c r="J5505" t="str">
        <f>IF(K5505="natural gas",VLOOKUP(D5505,'Cross-Page Data'!$I$4:$J$13,2,FALSE),IF(K5505="solar",VLOOKUP('Form 923'!D5505,'Cross-Page Data'!$I$14:$J$117,2,FALSE),K5505))</f>
        <v>biomass</v>
      </c>
      <c r="K5505" t="str">
        <f>VLOOKUP(E5505,'Cross-Page Data'!$D$4:$F$48,3,FALSE)</f>
        <v>biomass</v>
      </c>
      <c r="L5505" t="b">
        <f>IF(AND($P$6=FALSE,OR(C5505="Commercial NAICS Cogen",C5505="Industrial NAICS Cogen",C5505="NAICS-22 Cogen")),FALSE,IF(AND($P$7=FALSE,OR(C5505="Commercial NAICS Cogen",C5505="Commercial NAICS Non-Cogen",C5505="industrial NAICS Cogen", C5505="industrial NAICS non-cogen")),FALSE,TRUE))</f>
        <v>0</v>
      </c>
      <c r="M5505">
        <f t="shared" si="256"/>
        <v>0.70942982456140347</v>
      </c>
      <c r="N5505">
        <f t="shared" si="257"/>
        <v>1</v>
      </c>
    </row>
    <row r="5506" spans="1:14" x14ac:dyDescent="0.2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s="32">
        <f t="shared" si="255"/>
        <v>5006152.8929965012</v>
      </c>
      <c r="J5506" t="str">
        <f>IF(K5506="natural gas",VLOOKUP(D5506,'Cross-Page Data'!$I$4:$J$13,2,FALSE),IF(K5506="solar",VLOOKUP('Form 923'!D5506,'Cross-Page Data'!$I$14:$J$117,2,FALSE),K5506))</f>
        <v>heavy or residual fuel oil</v>
      </c>
      <c r="K5506" t="str">
        <f>VLOOKUP(E5506,'Cross-Page Data'!$D$4:$F$48,3,FALSE)</f>
        <v>heavy or residual fuel oil</v>
      </c>
      <c r="L5506" t="b">
        <f>IF(AND($P$6=FALSE,OR(C5506="Commercial NAICS Cogen",C5506="Industrial NAICS Cogen",C5506="NAICS-22 Cogen")),FALSE,IF(AND($P$7=FALSE,OR(C5506="Commercial NAICS Cogen",C5506="Commercial NAICS Non-Cogen",C5506="industrial NAICS Cogen", C5506="industrial NAICS non-cogen")),FALSE,TRUE))</f>
        <v>0</v>
      </c>
      <c r="M5506">
        <f t="shared" si="256"/>
        <v>0.53493975903614455</v>
      </c>
      <c r="N5506">
        <f t="shared" si="257"/>
        <v>1</v>
      </c>
    </row>
    <row r="5507" spans="1:14" x14ac:dyDescent="0.2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s="32">
        <f t="shared" si="255"/>
        <v>5004300.0689067068</v>
      </c>
      <c r="J5507" t="str">
        <f>IF(K5507="natural gas",VLOOKUP(D5507,'Cross-Page Data'!$I$4:$J$13,2,FALSE),IF(K5507="solar",VLOOKUP('Form 923'!D5507,'Cross-Page Data'!$I$14:$J$117,2,FALSE),K5507))</f>
        <v>natural gas peaker</v>
      </c>
      <c r="K5507" t="str">
        <f>VLOOKUP(E5507,'Cross-Page Data'!$D$4:$F$48,3,FALSE)</f>
        <v>natural gas</v>
      </c>
      <c r="L5507" t="b">
        <f>IF(AND($P$6=FALSE,OR(C5507="Commercial NAICS Cogen",C5507="Industrial NAICS Cogen",C5507="NAICS-22 Cogen")),FALSE,IF(AND($P$7=FALSE,OR(C5507="Commercial NAICS Cogen",C5507="Commercial NAICS Non-Cogen",C5507="industrial NAICS Cogen", C5507="industrial NAICS non-cogen")),FALSE,TRUE))</f>
        <v>0</v>
      </c>
      <c r="M5507">
        <f t="shared" si="256"/>
        <v>0.69827160493827156</v>
      </c>
      <c r="N5507">
        <f t="shared" si="257"/>
        <v>1</v>
      </c>
    </row>
    <row r="5508" spans="1:14" x14ac:dyDescent="0.2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s="32" t="str">
        <f t="shared" si="255"/>
        <v/>
      </c>
      <c r="J5508" t="str">
        <f>IF(K5508="natural gas",VLOOKUP(D5508,'Cross-Page Data'!$I$4:$J$13,2,FALSE),IF(K5508="solar",VLOOKUP('Form 923'!D5508,'Cross-Page Data'!$I$14:$J$117,2,FALSE),K5508))</f>
        <v>heavy or residual fuel oil</v>
      </c>
      <c r="K5508" t="str">
        <f>VLOOKUP(E5508,'Cross-Page Data'!$D$4:$F$48,3,FALSE)</f>
        <v>heavy or residual fuel oil</v>
      </c>
      <c r="L5508" t="b">
        <f>IF(AND($P$6=FALSE,OR(C5508="Commercial NAICS Cogen",C5508="Industrial NAICS Cogen",C5508="NAICS-22 Cogen")),FALSE,IF(AND($P$7=FALSE,OR(C5508="Commercial NAICS Cogen",C5508="Commercial NAICS Non-Cogen",C5508="industrial NAICS Cogen", C5508="industrial NAICS non-cogen")),FALSE,TRUE))</f>
        <v>0</v>
      </c>
      <c r="M5508">
        <f t="shared" si="256"/>
        <v>4.0160642570281126E-4</v>
      </c>
      <c r="N5508">
        <f t="shared" si="257"/>
        <v>0</v>
      </c>
    </row>
    <row r="5509" spans="1:14" x14ac:dyDescent="0.2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s="32">
        <f t="shared" si="255"/>
        <v>5004431.9467688715</v>
      </c>
      <c r="J5509" t="str">
        <f>IF(K5509="natural gas",VLOOKUP(D5509,'Cross-Page Data'!$I$4:$J$13,2,FALSE),IF(K5509="solar",VLOOKUP('Form 923'!D5509,'Cross-Page Data'!$I$14:$J$117,2,FALSE),K5509))</f>
        <v>other</v>
      </c>
      <c r="K5509" t="str">
        <f>VLOOKUP(E5509,'Cross-Page Data'!$D$4:$F$48,3,FALSE)</f>
        <v>other</v>
      </c>
      <c r="L5509" t="b">
        <f>IF(AND($P$6=FALSE,OR(C5509="Commercial NAICS Cogen",C5509="Industrial NAICS Cogen",C5509="NAICS-22 Cogen")),FALSE,IF(AND($P$7=FALSE,OR(C5509="Commercial NAICS Cogen",C5509="Commercial NAICS Non-Cogen",C5509="industrial NAICS Cogen", C5509="industrial NAICS non-cogen")),FALSE,TRUE))</f>
        <v>0</v>
      </c>
      <c r="M5509">
        <f t="shared" si="256"/>
        <v>0.40746753246753248</v>
      </c>
      <c r="N5509">
        <f t="shared" si="257"/>
        <v>1</v>
      </c>
    </row>
    <row r="5510" spans="1:14" x14ac:dyDescent="0.2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s="32">
        <f t="shared" si="255"/>
        <v>5004307.3734617271</v>
      </c>
      <c r="J5510" t="str">
        <f>IF(K5510="natural gas",VLOOKUP(D5510,'Cross-Page Data'!$I$4:$J$13,2,FALSE),IF(K5510="solar",VLOOKUP('Form 923'!D5510,'Cross-Page Data'!$I$14:$J$117,2,FALSE),K5510))</f>
        <v>biomass</v>
      </c>
      <c r="K5510" t="str">
        <f>VLOOKUP(E5510,'Cross-Page Data'!$D$4:$F$48,3,FALSE)</f>
        <v>biomass</v>
      </c>
      <c r="L5510" t="b">
        <f>IF(AND($P$6=FALSE,OR(C5510="Commercial NAICS Cogen",C5510="Industrial NAICS Cogen",C5510="NAICS-22 Cogen")),FALSE,IF(AND($P$7=FALSE,OR(C5510="Commercial NAICS Cogen",C5510="Commercial NAICS Non-Cogen",C5510="industrial NAICS Cogen", C5510="industrial NAICS non-cogen")),FALSE,TRUE))</f>
        <v>0</v>
      </c>
      <c r="M5510">
        <f t="shared" si="256"/>
        <v>0.70723684210526316</v>
      </c>
      <c r="N5510">
        <f t="shared" si="257"/>
        <v>1</v>
      </c>
    </row>
    <row r="5511" spans="1:14" x14ac:dyDescent="0.2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s="32">
        <f t="shared" ref="I5511:I5574" si="258">IFERROR(F5511/G5511*10^6,"")</f>
        <v>10374558.303886926</v>
      </c>
      <c r="J5511" t="str">
        <f>IF(K5511="natural gas",VLOOKUP(D5511,'Cross-Page Data'!$I$4:$J$13,2,FALSE),IF(K5511="solar",VLOOKUP('Form 923'!D5511,'Cross-Page Data'!$I$14:$J$117,2,FALSE),K5511))</f>
        <v>natural gas peaker</v>
      </c>
      <c r="K5511" t="str">
        <f>VLOOKUP(E5511,'Cross-Page Data'!$D$4:$F$48,3,FALSE)</f>
        <v>natural gas</v>
      </c>
      <c r="L5511" t="b">
        <f>IF(AND($P$6=FALSE,OR(C5511="Commercial NAICS Cogen",C5511="Industrial NAICS Cogen",C5511="NAICS-22 Cogen")),FALSE,IF(AND($P$7=FALSE,OR(C5511="Commercial NAICS Cogen",C5511="Commercial NAICS Non-Cogen",C5511="industrial NAICS Cogen", C5511="industrial NAICS non-cogen")),FALSE,TRUE))</f>
        <v>1</v>
      </c>
      <c r="M5511">
        <f t="shared" ref="M5511:M5574" si="259">(COUNTIFS($J$6:$J$14148,J5511,$I$6:$I$14148,"&gt;"&amp;I5511)+1)/COUNTIFS($J$6:$J$14148,J5511)</f>
        <v>0.4706172839506173</v>
      </c>
      <c r="N5511">
        <f t="shared" ref="N5511:N5574" si="260">IF(OR(M5511&gt;0.95,M5511&lt;0.05),0,1)</f>
        <v>1</v>
      </c>
    </row>
    <row r="5512" spans="1:14" x14ac:dyDescent="0.2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s="32">
        <f t="shared" si="258"/>
        <v>0</v>
      </c>
      <c r="J5512" t="str">
        <f>IF(K5512="natural gas",VLOOKUP(D5512,'Cross-Page Data'!$I$4:$J$13,2,FALSE),IF(K5512="solar",VLOOKUP('Form 923'!D5512,'Cross-Page Data'!$I$14:$J$117,2,FALSE),K5512))</f>
        <v>other</v>
      </c>
      <c r="K5512" t="str">
        <f>VLOOKUP(E5512,'Cross-Page Data'!$D$4:$F$48,3,FALSE)</f>
        <v>other</v>
      </c>
      <c r="L5512" t="b">
        <f>IF(AND($P$6=FALSE,OR(C5512="Commercial NAICS Cogen",C5512="Industrial NAICS Cogen",C5512="NAICS-22 Cogen")),FALSE,IF(AND($P$7=FALSE,OR(C5512="Commercial NAICS Cogen",C5512="Commercial NAICS Non-Cogen",C5512="industrial NAICS Cogen", C5512="industrial NAICS non-cogen")),FALSE,TRUE))</f>
        <v>1</v>
      </c>
      <c r="M5512">
        <f t="shared" si="259"/>
        <v>0.47889610389610388</v>
      </c>
      <c r="N5512">
        <f t="shared" si="260"/>
        <v>1</v>
      </c>
    </row>
    <row r="5513" spans="1:14" x14ac:dyDescent="0.2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s="32" t="str">
        <f t="shared" si="258"/>
        <v/>
      </c>
      <c r="J5513" t="str">
        <f>IF(K5513="natural gas",VLOOKUP(D5513,'Cross-Page Data'!$I$4:$J$13,2,FALSE),IF(K5513="solar",VLOOKUP('Form 923'!D5513,'Cross-Page Data'!$I$14:$J$117,2,FALSE),K5513))</f>
        <v>natural gas peaker</v>
      </c>
      <c r="K5513" t="str">
        <f>VLOOKUP(E5513,'Cross-Page Data'!$D$4:$F$48,3,FALSE)</f>
        <v>natural gas</v>
      </c>
      <c r="L5513" t="b">
        <f>IF(AND($P$6=FALSE,OR(C5513="Commercial NAICS Cogen",C5513="Industrial NAICS Cogen",C5513="NAICS-22 Cogen")),FALSE,IF(AND($P$7=FALSE,OR(C5513="Commercial NAICS Cogen",C5513="Commercial NAICS Non-Cogen",C5513="industrial NAICS Cogen", C5513="industrial NAICS non-cogen")),FALSE,TRUE))</f>
        <v>1</v>
      </c>
      <c r="M5513">
        <f t="shared" si="259"/>
        <v>4.9382716049382717E-4</v>
      </c>
      <c r="N5513">
        <f t="shared" si="260"/>
        <v>0</v>
      </c>
    </row>
    <row r="5514" spans="1:14" x14ac:dyDescent="0.2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s="32" t="str">
        <f t="shared" si="258"/>
        <v/>
      </c>
      <c r="J5514" t="str">
        <f>IF(K5514="natural gas",VLOOKUP(D5514,'Cross-Page Data'!$I$4:$J$13,2,FALSE),IF(K5514="solar",VLOOKUP('Form 923'!D5514,'Cross-Page Data'!$I$14:$J$117,2,FALSE),K5514))</f>
        <v>natural gas peaker</v>
      </c>
      <c r="K5514" t="str">
        <f>VLOOKUP(E5514,'Cross-Page Data'!$D$4:$F$48,3,FALSE)</f>
        <v>natural gas</v>
      </c>
      <c r="L5514" t="b">
        <f>IF(AND($P$6=FALSE,OR(C5514="Commercial NAICS Cogen",C5514="Industrial NAICS Cogen",C5514="NAICS-22 Cogen")),FALSE,IF(AND($P$7=FALSE,OR(C5514="Commercial NAICS Cogen",C5514="Commercial NAICS Non-Cogen",C5514="industrial NAICS Cogen", C5514="industrial NAICS non-cogen")),FALSE,TRUE))</f>
        <v>1</v>
      </c>
      <c r="M5514">
        <f t="shared" si="259"/>
        <v>4.9382716049382717E-4</v>
      </c>
      <c r="N5514">
        <f t="shared" si="260"/>
        <v>0</v>
      </c>
    </row>
    <row r="5515" spans="1:14" x14ac:dyDescent="0.2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s="32">
        <f t="shared" si="258"/>
        <v>11373334.182357749</v>
      </c>
      <c r="J5515" t="str">
        <f>IF(K5515="natural gas",VLOOKUP(D5515,'Cross-Page Data'!$I$4:$J$13,2,FALSE),IF(K5515="solar",VLOOKUP('Form 923'!D5515,'Cross-Page Data'!$I$14:$J$117,2,FALSE),K5515))</f>
        <v>natural gas peaker</v>
      </c>
      <c r="K5515" t="str">
        <f>VLOOKUP(E5515,'Cross-Page Data'!$D$4:$F$48,3,FALSE)</f>
        <v>natural gas</v>
      </c>
      <c r="L5515" t="b">
        <f>IF(AND($P$6=FALSE,OR(C5515="Commercial NAICS Cogen",C5515="Industrial NAICS Cogen",C5515="NAICS-22 Cogen")),FALSE,IF(AND($P$7=FALSE,OR(C5515="Commercial NAICS Cogen",C5515="Commercial NAICS Non-Cogen",C5515="industrial NAICS Cogen", C5515="industrial NAICS non-cogen")),FALSE,TRUE))</f>
        <v>0</v>
      </c>
      <c r="M5515">
        <f t="shared" si="259"/>
        <v>0.35703703703703704</v>
      </c>
      <c r="N5515">
        <f t="shared" si="260"/>
        <v>1</v>
      </c>
    </row>
    <row r="5516" spans="1:14" x14ac:dyDescent="0.2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s="32">
        <f t="shared" si="258"/>
        <v>11373329.881671676</v>
      </c>
      <c r="J5516" t="str">
        <f>IF(K5516="natural gas",VLOOKUP(D5516,'Cross-Page Data'!$I$4:$J$13,2,FALSE),IF(K5516="solar",VLOOKUP('Form 923'!D5516,'Cross-Page Data'!$I$14:$J$117,2,FALSE),K5516))</f>
        <v>other</v>
      </c>
      <c r="K5516" t="str">
        <f>VLOOKUP(E5516,'Cross-Page Data'!$D$4:$F$48,3,FALSE)</f>
        <v>other</v>
      </c>
      <c r="L5516" t="b">
        <f>IF(AND($P$6=FALSE,OR(C5516="Commercial NAICS Cogen",C5516="Industrial NAICS Cogen",C5516="NAICS-22 Cogen")),FALSE,IF(AND($P$7=FALSE,OR(C5516="Commercial NAICS Cogen",C5516="Commercial NAICS Non-Cogen",C5516="industrial NAICS Cogen", C5516="industrial NAICS non-cogen")),FALSE,TRUE))</f>
        <v>0</v>
      </c>
      <c r="M5516">
        <f t="shared" si="259"/>
        <v>0.10227272727272728</v>
      </c>
      <c r="N5516">
        <f t="shared" si="260"/>
        <v>1</v>
      </c>
    </row>
    <row r="5517" spans="1:14" x14ac:dyDescent="0.2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s="32">
        <f t="shared" si="258"/>
        <v>8902001.5219780877</v>
      </c>
      <c r="J5517" t="str">
        <f>IF(K5517="natural gas",VLOOKUP(D5517,'Cross-Page Data'!$I$4:$J$13,2,FALSE),IF(K5517="solar",VLOOKUP('Form 923'!D5517,'Cross-Page Data'!$I$14:$J$117,2,FALSE),K5517))</f>
        <v>other</v>
      </c>
      <c r="K5517" t="str">
        <f>VLOOKUP(E5517,'Cross-Page Data'!$D$4:$F$48,3,FALSE)</f>
        <v>other</v>
      </c>
      <c r="L5517" t="b">
        <f>IF(AND($P$6=FALSE,OR(C5517="Commercial NAICS Cogen",C5517="Industrial NAICS Cogen",C5517="NAICS-22 Cogen")),FALSE,IF(AND($P$7=FALSE,OR(C5517="Commercial NAICS Cogen",C5517="Commercial NAICS Non-Cogen",C5517="industrial NAICS Cogen", C5517="industrial NAICS non-cogen")),FALSE,TRUE))</f>
        <v>0</v>
      </c>
      <c r="M5517">
        <f t="shared" si="259"/>
        <v>0.19318181818181818</v>
      </c>
      <c r="N5517">
        <f t="shared" si="260"/>
        <v>1</v>
      </c>
    </row>
    <row r="5518" spans="1:14" x14ac:dyDescent="0.2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s="32" t="str">
        <f t="shared" si="258"/>
        <v/>
      </c>
      <c r="J5518" t="str">
        <f>IF(K5518="natural gas",VLOOKUP(D5518,'Cross-Page Data'!$I$4:$J$13,2,FALSE),IF(K5518="solar",VLOOKUP('Form 923'!D5518,'Cross-Page Data'!$I$14:$J$117,2,FALSE),K5518))</f>
        <v>hard coal</v>
      </c>
      <c r="K5518" t="str">
        <f>VLOOKUP(E5518,'Cross-Page Data'!$D$4:$F$48,3,FALSE)</f>
        <v>hard coal</v>
      </c>
      <c r="L5518" t="b">
        <f>IF(AND($P$6=FALSE,OR(C5518="Commercial NAICS Cogen",C5518="Industrial NAICS Cogen",C5518="NAICS-22 Cogen")),FALSE,IF(AND($P$7=FALSE,OR(C5518="Commercial NAICS Cogen",C5518="Commercial NAICS Non-Cogen",C5518="industrial NAICS Cogen", C5518="industrial NAICS non-cogen")),FALSE,TRUE))</f>
        <v>0</v>
      </c>
      <c r="M5518">
        <f t="shared" si="259"/>
        <v>1.3605442176870747E-3</v>
      </c>
      <c r="N5518">
        <f t="shared" si="260"/>
        <v>0</v>
      </c>
    </row>
    <row r="5519" spans="1:14" x14ac:dyDescent="0.2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s="32">
        <f t="shared" si="258"/>
        <v>12231704.106841275</v>
      </c>
      <c r="J5519" t="str">
        <f>IF(K5519="natural gas",VLOOKUP(D5519,'Cross-Page Data'!$I$4:$J$13,2,FALSE),IF(K5519="solar",VLOOKUP('Form 923'!D5519,'Cross-Page Data'!$I$14:$J$117,2,FALSE),K5519))</f>
        <v>natural gas peaker</v>
      </c>
      <c r="K5519" t="str">
        <f>VLOOKUP(E5519,'Cross-Page Data'!$D$4:$F$48,3,FALSE)</f>
        <v>natural gas</v>
      </c>
      <c r="L5519" t="b">
        <f>IF(AND($P$6=FALSE,OR(C5519="Commercial NAICS Cogen",C5519="Industrial NAICS Cogen",C5519="NAICS-22 Cogen")),FALSE,IF(AND($P$7=FALSE,OR(C5519="Commercial NAICS Cogen",C5519="Commercial NAICS Non-Cogen",C5519="industrial NAICS Cogen", C5519="industrial NAICS non-cogen")),FALSE,TRUE))</f>
        <v>0</v>
      </c>
      <c r="M5519">
        <f t="shared" si="259"/>
        <v>0.26469135802469135</v>
      </c>
      <c r="N5519">
        <f t="shared" si="260"/>
        <v>1</v>
      </c>
    </row>
    <row r="5520" spans="1:14" x14ac:dyDescent="0.2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s="32" t="str">
        <f t="shared" si="258"/>
        <v/>
      </c>
      <c r="J5520" t="str">
        <f>IF(K5520="natural gas",VLOOKUP(D5520,'Cross-Page Data'!$I$4:$J$13,2,FALSE),IF(K5520="solar",VLOOKUP('Form 923'!D5520,'Cross-Page Data'!$I$14:$J$117,2,FALSE),K5520))</f>
        <v>biomass</v>
      </c>
      <c r="K5520" t="str">
        <f>VLOOKUP(E5520,'Cross-Page Data'!$D$4:$F$48,3,FALSE)</f>
        <v>biomass</v>
      </c>
      <c r="L5520" t="b">
        <f>IF(AND($P$6=FALSE,OR(C5520="Commercial NAICS Cogen",C5520="Industrial NAICS Cogen",C5520="NAICS-22 Cogen")),FALSE,IF(AND($P$7=FALSE,OR(C5520="Commercial NAICS Cogen",C5520="Commercial NAICS Non-Cogen",C5520="industrial NAICS Cogen", C5520="industrial NAICS non-cogen")),FALSE,TRUE))</f>
        <v>0</v>
      </c>
      <c r="M5520">
        <f t="shared" si="259"/>
        <v>1.0964912280701754E-3</v>
      </c>
      <c r="N5520">
        <f t="shared" si="260"/>
        <v>0</v>
      </c>
    </row>
    <row r="5521" spans="1:14" x14ac:dyDescent="0.2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s="32">
        <f t="shared" si="258"/>
        <v>12138136.975696076</v>
      </c>
      <c r="J5521" t="str">
        <f>IF(K5521="natural gas",VLOOKUP(D5521,'Cross-Page Data'!$I$4:$J$13,2,FALSE),IF(K5521="solar",VLOOKUP('Form 923'!D5521,'Cross-Page Data'!$I$14:$J$117,2,FALSE),K5521))</f>
        <v>other</v>
      </c>
      <c r="K5521" t="str">
        <f>VLOOKUP(E5521,'Cross-Page Data'!$D$4:$F$48,3,FALSE)</f>
        <v>other</v>
      </c>
      <c r="L5521" t="b">
        <f>IF(AND($P$6=FALSE,OR(C5521="Commercial NAICS Cogen",C5521="Industrial NAICS Cogen",C5521="NAICS-22 Cogen")),FALSE,IF(AND($P$7=FALSE,OR(C5521="Commercial NAICS Cogen",C5521="Commercial NAICS Non-Cogen",C5521="industrial NAICS Cogen", C5521="industrial NAICS non-cogen")),FALSE,TRUE))</f>
        <v>0</v>
      </c>
      <c r="M5521">
        <f t="shared" si="259"/>
        <v>8.2792207792207792E-2</v>
      </c>
      <c r="N5521">
        <f t="shared" si="260"/>
        <v>1</v>
      </c>
    </row>
    <row r="5522" spans="1:14" x14ac:dyDescent="0.2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s="32">
        <f t="shared" si="258"/>
        <v>12229260.037710059</v>
      </c>
      <c r="J5522" t="str">
        <f>IF(K5522="natural gas",VLOOKUP(D5522,'Cross-Page Data'!$I$4:$J$13,2,FALSE),IF(K5522="solar",VLOOKUP('Form 923'!D5522,'Cross-Page Data'!$I$14:$J$117,2,FALSE),K5522))</f>
        <v>petroleum</v>
      </c>
      <c r="K5522" t="str">
        <f>VLOOKUP(E5522,'Cross-Page Data'!$D$4:$F$48,3,FALSE)</f>
        <v>petroleum</v>
      </c>
      <c r="L5522" t="b">
        <f>IF(AND($P$6=FALSE,OR(C5522="Commercial NAICS Cogen",C5522="Industrial NAICS Cogen",C5522="NAICS-22 Cogen")),FALSE,IF(AND($P$7=FALSE,OR(C5522="Commercial NAICS Cogen",C5522="Commercial NAICS Non-Cogen",C5522="industrial NAICS Cogen", C5522="industrial NAICS non-cogen")),FALSE,TRUE))</f>
        <v>0</v>
      </c>
      <c r="M5522">
        <f t="shared" si="259"/>
        <v>0.12173913043478261</v>
      </c>
      <c r="N5522">
        <f t="shared" si="260"/>
        <v>1</v>
      </c>
    </row>
    <row r="5523" spans="1:14" x14ac:dyDescent="0.2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s="32">
        <f t="shared" si="258"/>
        <v>12219015.644952606</v>
      </c>
      <c r="J5523" t="str">
        <f>IF(K5523="natural gas",VLOOKUP(D5523,'Cross-Page Data'!$I$4:$J$13,2,FALSE),IF(K5523="solar",VLOOKUP('Form 923'!D5523,'Cross-Page Data'!$I$14:$J$117,2,FALSE),K5523))</f>
        <v>hard coal</v>
      </c>
      <c r="K5523" t="str">
        <f>VLOOKUP(E5523,'Cross-Page Data'!$D$4:$F$48,3,FALSE)</f>
        <v>hard coal</v>
      </c>
      <c r="L5523" t="b">
        <f>IF(AND($P$6=FALSE,OR(C5523="Commercial NAICS Cogen",C5523="Industrial NAICS Cogen",C5523="NAICS-22 Cogen")),FALSE,IF(AND($P$7=FALSE,OR(C5523="Commercial NAICS Cogen",C5523="Commercial NAICS Non-Cogen",C5523="industrial NAICS Cogen", C5523="industrial NAICS non-cogen")),FALSE,TRUE))</f>
        <v>0</v>
      </c>
      <c r="M5523">
        <f t="shared" si="259"/>
        <v>8.9795918367346933E-2</v>
      </c>
      <c r="N5523">
        <f t="shared" si="260"/>
        <v>1</v>
      </c>
    </row>
    <row r="5524" spans="1:14" x14ac:dyDescent="0.2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s="32" t="str">
        <f t="shared" si="258"/>
        <v/>
      </c>
      <c r="J5524" t="str">
        <f>IF(K5524="natural gas",VLOOKUP(D5524,'Cross-Page Data'!$I$4:$J$13,2,FALSE),IF(K5524="solar",VLOOKUP('Form 923'!D5524,'Cross-Page Data'!$I$14:$J$117,2,FALSE),K5524))</f>
        <v>biomass</v>
      </c>
      <c r="K5524" t="str">
        <f>VLOOKUP(E5524,'Cross-Page Data'!$D$4:$F$48,3,FALSE)</f>
        <v>biomass</v>
      </c>
      <c r="L5524" t="b">
        <f>IF(AND($P$6=FALSE,OR(C5524="Commercial NAICS Cogen",C5524="Industrial NAICS Cogen",C5524="NAICS-22 Cogen")),FALSE,IF(AND($P$7=FALSE,OR(C5524="Commercial NAICS Cogen",C5524="Commercial NAICS Non-Cogen",C5524="industrial NAICS Cogen", C5524="industrial NAICS non-cogen")),FALSE,TRUE))</f>
        <v>0</v>
      </c>
      <c r="M5524">
        <f t="shared" si="259"/>
        <v>1.0964912280701754E-3</v>
      </c>
      <c r="N5524">
        <f t="shared" si="260"/>
        <v>0</v>
      </c>
    </row>
    <row r="5525" spans="1:14" ht="26.25" x14ac:dyDescent="0.2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s="32" t="str">
        <f t="shared" si="258"/>
        <v/>
      </c>
      <c r="J5525" t="str">
        <f>IF(K5525="natural gas",VLOOKUP(D5525,'Cross-Page Data'!$I$4:$J$13,2,FALSE),IF(K5525="solar",VLOOKUP('Form 923'!D5525,'Cross-Page Data'!$I$14:$J$117,2,FALSE),K5525))</f>
        <v>heavy or residual fuel oil</v>
      </c>
      <c r="K5525" t="str">
        <f>VLOOKUP(E5525,'Cross-Page Data'!$D$4:$F$48,3,FALSE)</f>
        <v>heavy or residual fuel oil</v>
      </c>
      <c r="L5525" t="b">
        <f>IF(AND($P$6=FALSE,OR(C5525="Commercial NAICS Cogen",C5525="Industrial NAICS Cogen",C5525="NAICS-22 Cogen")),FALSE,IF(AND($P$7=FALSE,OR(C5525="Commercial NAICS Cogen",C5525="Commercial NAICS Non-Cogen",C5525="industrial NAICS Cogen", C5525="industrial NAICS non-cogen")),FALSE,TRUE))</f>
        <v>0</v>
      </c>
      <c r="M5525">
        <f t="shared" si="259"/>
        <v>4.0160642570281126E-4</v>
      </c>
      <c r="N5525">
        <f t="shared" si="260"/>
        <v>0</v>
      </c>
    </row>
    <row r="5526" spans="1:14" ht="26.25" x14ac:dyDescent="0.2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s="32" t="str">
        <f t="shared" si="258"/>
        <v/>
      </c>
      <c r="J5526" t="str">
        <f>IF(K5526="natural gas",VLOOKUP(D5526,'Cross-Page Data'!$I$4:$J$13,2,FALSE),IF(K5526="solar",VLOOKUP('Form 923'!D5526,'Cross-Page Data'!$I$14:$J$117,2,FALSE),K5526))</f>
        <v>heavy or residual fuel oil</v>
      </c>
      <c r="K5526" t="str">
        <f>VLOOKUP(E5526,'Cross-Page Data'!$D$4:$F$48,3,FALSE)</f>
        <v>heavy or residual fuel oil</v>
      </c>
      <c r="L5526" t="b">
        <f>IF(AND($P$6=FALSE,OR(C5526="Commercial NAICS Cogen",C5526="Industrial NAICS Cogen",C5526="NAICS-22 Cogen")),FALSE,IF(AND($P$7=FALSE,OR(C5526="Commercial NAICS Cogen",C5526="Commercial NAICS Non-Cogen",C5526="industrial NAICS Cogen", C5526="industrial NAICS non-cogen")),FALSE,TRUE))</f>
        <v>0</v>
      </c>
      <c r="M5526">
        <f t="shared" si="259"/>
        <v>4.0160642570281126E-4</v>
      </c>
      <c r="N5526">
        <f t="shared" si="260"/>
        <v>0</v>
      </c>
    </row>
    <row r="5527" spans="1:14" ht="26.25" x14ac:dyDescent="0.2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s="32">
        <f t="shared" si="258"/>
        <v>4857142.8571428563</v>
      </c>
      <c r="J5527" t="str">
        <f>IF(K5527="natural gas",VLOOKUP(D5527,'Cross-Page Data'!$I$4:$J$13,2,FALSE),IF(K5527="solar",VLOOKUP('Form 923'!D5527,'Cross-Page Data'!$I$14:$J$117,2,FALSE),K5527))</f>
        <v>natural gas peaker</v>
      </c>
      <c r="K5527" t="str">
        <f>VLOOKUP(E5527,'Cross-Page Data'!$D$4:$F$48,3,FALSE)</f>
        <v>natural gas</v>
      </c>
      <c r="L5527" t="b">
        <f>IF(AND($P$6=FALSE,OR(C5527="Commercial NAICS Cogen",C5527="Industrial NAICS Cogen",C5527="NAICS-22 Cogen")),FALSE,IF(AND($P$7=FALSE,OR(C5527="Commercial NAICS Cogen",C5527="Commercial NAICS Non-Cogen",C5527="industrial NAICS Cogen", C5527="industrial NAICS non-cogen")),FALSE,TRUE))</f>
        <v>0</v>
      </c>
      <c r="M5527">
        <f t="shared" si="259"/>
        <v>0.7130864197530864</v>
      </c>
      <c r="N5527">
        <f t="shared" si="260"/>
        <v>1</v>
      </c>
    </row>
    <row r="5528" spans="1:14" ht="26.25" x14ac:dyDescent="0.2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s="32" t="str">
        <f t="shared" si="258"/>
        <v/>
      </c>
      <c r="J5528" t="str">
        <f>IF(K5528="natural gas",VLOOKUP(D5528,'Cross-Page Data'!$I$4:$J$13,2,FALSE),IF(K5528="solar",VLOOKUP('Form 923'!D5528,'Cross-Page Data'!$I$14:$J$117,2,FALSE),K5528))</f>
        <v>heavy or residual fuel oil</v>
      </c>
      <c r="K5528" t="str">
        <f>VLOOKUP(E5528,'Cross-Page Data'!$D$4:$F$48,3,FALSE)</f>
        <v>heavy or residual fuel oil</v>
      </c>
      <c r="L5528" t="b">
        <f>IF(AND($P$6=FALSE,OR(C5528="Commercial NAICS Cogen",C5528="Industrial NAICS Cogen",C5528="NAICS-22 Cogen")),FALSE,IF(AND($P$7=FALSE,OR(C5528="Commercial NAICS Cogen",C5528="Commercial NAICS Non-Cogen",C5528="industrial NAICS Cogen", C5528="industrial NAICS non-cogen")),FALSE,TRUE))</f>
        <v>0</v>
      </c>
      <c r="M5528">
        <f t="shared" si="259"/>
        <v>4.0160642570281126E-4</v>
      </c>
      <c r="N5528">
        <f t="shared" si="260"/>
        <v>0</v>
      </c>
    </row>
    <row r="5529" spans="1:14" x14ac:dyDescent="0.2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s="32">
        <f t="shared" si="258"/>
        <v>8975211.3704671208</v>
      </c>
      <c r="J5529" t="str">
        <f>IF(K5529="natural gas",VLOOKUP(D5529,'Cross-Page Data'!$I$4:$J$13,2,FALSE),IF(K5529="solar",VLOOKUP('Form 923'!D5529,'Cross-Page Data'!$I$14:$J$117,2,FALSE),K5529))</f>
        <v>hard coal</v>
      </c>
      <c r="K5529" t="str">
        <f>VLOOKUP(E5529,'Cross-Page Data'!$D$4:$F$48,3,FALSE)</f>
        <v>hard coal</v>
      </c>
      <c r="L5529" t="b">
        <f>IF(AND($P$6=FALSE,OR(C5529="Commercial NAICS Cogen",C5529="Industrial NAICS Cogen",C5529="NAICS-22 Cogen")),FALSE,IF(AND($P$7=FALSE,OR(C5529="Commercial NAICS Cogen",C5529="Commercial NAICS Non-Cogen",C5529="industrial NAICS Cogen", C5529="industrial NAICS non-cogen")),FALSE,TRUE))</f>
        <v>1</v>
      </c>
      <c r="M5529">
        <f t="shared" si="259"/>
        <v>0.46122448979591835</v>
      </c>
      <c r="N5529">
        <f t="shared" si="260"/>
        <v>1</v>
      </c>
    </row>
    <row r="5530" spans="1:14" ht="26.25" x14ac:dyDescent="0.2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s="32">
        <f t="shared" si="258"/>
        <v>19687500</v>
      </c>
      <c r="J5530" t="str">
        <f>IF(K5530="natural gas",VLOOKUP(D5530,'Cross-Page Data'!$I$4:$J$13,2,FALSE),IF(K5530="solar",VLOOKUP('Form 923'!D5530,'Cross-Page Data'!$I$14:$J$117,2,FALSE),K5530))</f>
        <v>natural gas peaker</v>
      </c>
      <c r="K5530" t="str">
        <f>VLOOKUP(E5530,'Cross-Page Data'!$D$4:$F$48,3,FALSE)</f>
        <v>natural gas</v>
      </c>
      <c r="L5530" t="b">
        <f>IF(AND($P$6=FALSE,OR(C5530="Commercial NAICS Cogen",C5530="Industrial NAICS Cogen",C5530="NAICS-22 Cogen")),FALSE,IF(AND($P$7=FALSE,OR(C5530="Commercial NAICS Cogen",C5530="Commercial NAICS Non-Cogen",C5530="industrial NAICS Cogen", C5530="industrial NAICS non-cogen")),FALSE,TRUE))</f>
        <v>0</v>
      </c>
      <c r="M5530">
        <f t="shared" si="259"/>
        <v>6.1728395061728392E-2</v>
      </c>
      <c r="N5530">
        <f t="shared" si="260"/>
        <v>1</v>
      </c>
    </row>
    <row r="5531" spans="1:14" x14ac:dyDescent="0.2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s="32">
        <f t="shared" si="258"/>
        <v>8902112.313240597</v>
      </c>
      <c r="J5531" t="str">
        <f>IF(K5531="natural gas",VLOOKUP(D5531,'Cross-Page Data'!$I$4:$J$13,2,FALSE),IF(K5531="solar",VLOOKUP('Form 923'!D5531,'Cross-Page Data'!$I$14:$J$117,2,FALSE),K5531))</f>
        <v>hydro</v>
      </c>
      <c r="K5531" t="str">
        <f>VLOOKUP(E5531,'Cross-Page Data'!$D$4:$F$48,3,FALSE)</f>
        <v>hydro</v>
      </c>
      <c r="L5531" t="b">
        <f>IF(AND($P$6=FALSE,OR(C5531="Commercial NAICS Cogen",C5531="Industrial NAICS Cogen",C5531="NAICS-22 Cogen")),FALSE,IF(AND($P$7=FALSE,OR(C5531="Commercial NAICS Cogen",C5531="Commercial NAICS Non-Cogen",C5531="industrial NAICS Cogen", C5531="industrial NAICS non-cogen")),FALSE,TRUE))</f>
        <v>1</v>
      </c>
      <c r="M5531">
        <f t="shared" si="259"/>
        <v>8.1743869209809264E-2</v>
      </c>
      <c r="N5531">
        <f t="shared" si="260"/>
        <v>1</v>
      </c>
    </row>
    <row r="5532" spans="1:14" x14ac:dyDescent="0.2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s="32" t="str">
        <f t="shared" si="258"/>
        <v/>
      </c>
      <c r="J5532" t="str">
        <f>IF(K5532="natural gas",VLOOKUP(D5532,'Cross-Page Data'!$I$4:$J$13,2,FALSE),IF(K5532="solar",VLOOKUP('Form 923'!D5532,'Cross-Page Data'!$I$14:$J$117,2,FALSE),K5532))</f>
        <v>hydro</v>
      </c>
      <c r="K5532" t="str">
        <f>VLOOKUP(E5532,'Cross-Page Data'!$D$4:$F$48,3,FALSE)</f>
        <v>hydro</v>
      </c>
      <c r="L5532" t="b">
        <f>IF(AND($P$6=FALSE,OR(C5532="Commercial NAICS Cogen",C5532="Industrial NAICS Cogen",C5532="NAICS-22 Cogen")),FALSE,IF(AND($P$7=FALSE,OR(C5532="Commercial NAICS Cogen",C5532="Commercial NAICS Non-Cogen",C5532="industrial NAICS Cogen", C5532="industrial NAICS non-cogen")),FALSE,TRUE))</f>
        <v>1</v>
      </c>
      <c r="M5532">
        <f t="shared" si="259"/>
        <v>6.8119891008174384E-4</v>
      </c>
      <c r="N5532">
        <f t="shared" si="260"/>
        <v>0</v>
      </c>
    </row>
    <row r="5533" spans="1:14" x14ac:dyDescent="0.2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s="32" t="str">
        <f t="shared" si="258"/>
        <v/>
      </c>
      <c r="J5533" t="str">
        <f>IF(K5533="natural gas",VLOOKUP(D5533,'Cross-Page Data'!$I$4:$J$13,2,FALSE),IF(K5533="solar",VLOOKUP('Form 923'!D5533,'Cross-Page Data'!$I$14:$J$117,2,FALSE),K5533))</f>
        <v>hard coal</v>
      </c>
      <c r="K5533" t="str">
        <f>VLOOKUP(E5533,'Cross-Page Data'!$D$4:$F$48,3,FALSE)</f>
        <v>hard coal</v>
      </c>
      <c r="L5533" t="b">
        <f>IF(AND($P$6=FALSE,OR(C5533="Commercial NAICS Cogen",C5533="Industrial NAICS Cogen",C5533="NAICS-22 Cogen")),FALSE,IF(AND($P$7=FALSE,OR(C5533="Commercial NAICS Cogen",C5533="Commercial NAICS Non-Cogen",C5533="industrial NAICS Cogen", C5533="industrial NAICS non-cogen")),FALSE,TRUE))</f>
        <v>0</v>
      </c>
      <c r="M5533">
        <f t="shared" si="259"/>
        <v>1.3605442176870747E-3</v>
      </c>
      <c r="N5533">
        <f t="shared" si="260"/>
        <v>0</v>
      </c>
    </row>
    <row r="5534" spans="1:14" x14ac:dyDescent="0.2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s="32" t="str">
        <f t="shared" si="258"/>
        <v/>
      </c>
      <c r="J5534" t="str">
        <f>IF(K5534="natural gas",VLOOKUP(D5534,'Cross-Page Data'!$I$4:$J$13,2,FALSE),IF(K5534="solar",VLOOKUP('Form 923'!D5534,'Cross-Page Data'!$I$14:$J$117,2,FALSE),K5534))</f>
        <v>heavy or residual fuel oil</v>
      </c>
      <c r="K5534" t="str">
        <f>VLOOKUP(E5534,'Cross-Page Data'!$D$4:$F$48,3,FALSE)</f>
        <v>heavy or residual fuel oil</v>
      </c>
      <c r="L5534" t="b">
        <f>IF(AND($P$6=FALSE,OR(C5534="Commercial NAICS Cogen",C5534="Industrial NAICS Cogen",C5534="NAICS-22 Cogen")),FALSE,IF(AND($P$7=FALSE,OR(C5534="Commercial NAICS Cogen",C5534="Commercial NAICS Non-Cogen",C5534="industrial NAICS Cogen", C5534="industrial NAICS non-cogen")),FALSE,TRUE))</f>
        <v>0</v>
      </c>
      <c r="M5534">
        <f t="shared" si="259"/>
        <v>4.0160642570281126E-4</v>
      </c>
      <c r="N5534">
        <f t="shared" si="260"/>
        <v>0</v>
      </c>
    </row>
    <row r="5535" spans="1:14" x14ac:dyDescent="0.2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s="32">
        <f t="shared" si="258"/>
        <v>5569344.5243804958</v>
      </c>
      <c r="J5535" t="str">
        <f>IF(K5535="natural gas",VLOOKUP(D5535,'Cross-Page Data'!$I$4:$J$13,2,FALSE),IF(K5535="solar",VLOOKUP('Form 923'!D5535,'Cross-Page Data'!$I$14:$J$117,2,FALSE),K5535))</f>
        <v>natural gas peaker</v>
      </c>
      <c r="K5535" t="str">
        <f>VLOOKUP(E5535,'Cross-Page Data'!$D$4:$F$48,3,FALSE)</f>
        <v>natural gas</v>
      </c>
      <c r="L5535" t="b">
        <f>IF(AND($P$6=FALSE,OR(C5535="Commercial NAICS Cogen",C5535="Industrial NAICS Cogen",C5535="NAICS-22 Cogen")),FALSE,IF(AND($P$7=FALSE,OR(C5535="Commercial NAICS Cogen",C5535="Commercial NAICS Non-Cogen",C5535="industrial NAICS Cogen", C5535="industrial NAICS non-cogen")),FALSE,TRUE))</f>
        <v>0</v>
      </c>
      <c r="M5535">
        <f t="shared" si="259"/>
        <v>0.65876543209876548</v>
      </c>
      <c r="N5535">
        <f t="shared" si="260"/>
        <v>1</v>
      </c>
    </row>
    <row r="5536" spans="1:14" x14ac:dyDescent="0.2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s="32" t="str">
        <f t="shared" si="258"/>
        <v/>
      </c>
      <c r="J5536" t="str">
        <f>IF(K5536="natural gas",VLOOKUP(D5536,'Cross-Page Data'!$I$4:$J$13,2,FALSE),IF(K5536="solar",VLOOKUP('Form 923'!D5536,'Cross-Page Data'!$I$14:$J$117,2,FALSE),K5536))</f>
        <v>heavy or residual fuel oil</v>
      </c>
      <c r="K5536" t="str">
        <f>VLOOKUP(E5536,'Cross-Page Data'!$D$4:$F$48,3,FALSE)</f>
        <v>heavy or residual fuel oil</v>
      </c>
      <c r="L5536" t="b">
        <f>IF(AND($P$6=FALSE,OR(C5536="Commercial NAICS Cogen",C5536="Industrial NAICS Cogen",C5536="NAICS-22 Cogen")),FALSE,IF(AND($P$7=FALSE,OR(C5536="Commercial NAICS Cogen",C5536="Commercial NAICS Non-Cogen",C5536="industrial NAICS Cogen", C5536="industrial NAICS non-cogen")),FALSE,TRUE))</f>
        <v>0</v>
      </c>
      <c r="M5536">
        <f t="shared" si="259"/>
        <v>4.0160642570281126E-4</v>
      </c>
      <c r="N5536">
        <f t="shared" si="260"/>
        <v>0</v>
      </c>
    </row>
    <row r="5537" spans="1:14" x14ac:dyDescent="0.2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s="32" t="str">
        <f t="shared" si="258"/>
        <v/>
      </c>
      <c r="J5537" t="str">
        <f>IF(K5537="natural gas",VLOOKUP(D5537,'Cross-Page Data'!$I$4:$J$13,2,FALSE),IF(K5537="solar",VLOOKUP('Form 923'!D5537,'Cross-Page Data'!$I$14:$J$117,2,FALSE),K5537))</f>
        <v>natural gas peaker</v>
      </c>
      <c r="K5537" t="str">
        <f>VLOOKUP(E5537,'Cross-Page Data'!$D$4:$F$48,3,FALSE)</f>
        <v>natural gas</v>
      </c>
      <c r="L5537" t="b">
        <f>IF(AND($P$6=FALSE,OR(C5537="Commercial NAICS Cogen",C5537="Industrial NAICS Cogen",C5537="NAICS-22 Cogen")),FALSE,IF(AND($P$7=FALSE,OR(C5537="Commercial NAICS Cogen",C5537="Commercial NAICS Non-Cogen",C5537="industrial NAICS Cogen", C5537="industrial NAICS non-cogen")),FALSE,TRUE))</f>
        <v>0</v>
      </c>
      <c r="M5537">
        <f t="shared" si="259"/>
        <v>4.9382716049382717E-4</v>
      </c>
      <c r="N5537">
        <f t="shared" si="260"/>
        <v>0</v>
      </c>
    </row>
    <row r="5538" spans="1:14" x14ac:dyDescent="0.2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s="32">
        <f t="shared" si="258"/>
        <v>8901813.4715025909</v>
      </c>
      <c r="J5538" t="str">
        <f>IF(K5538="natural gas",VLOOKUP(D5538,'Cross-Page Data'!$I$4:$J$13,2,FALSE),IF(K5538="solar",VLOOKUP('Form 923'!D5538,'Cross-Page Data'!$I$14:$J$117,2,FALSE),K5538))</f>
        <v>hydro</v>
      </c>
      <c r="K5538" t="str">
        <f>VLOOKUP(E5538,'Cross-Page Data'!$D$4:$F$48,3,FALSE)</f>
        <v>hydro</v>
      </c>
      <c r="L5538" t="b">
        <f>IF(AND($P$6=FALSE,OR(C5538="Commercial NAICS Cogen",C5538="Industrial NAICS Cogen",C5538="NAICS-22 Cogen")),FALSE,IF(AND($P$7=FALSE,OR(C5538="Commercial NAICS Cogen",C5538="Commercial NAICS Non-Cogen",C5538="industrial NAICS Cogen", C5538="industrial NAICS non-cogen")),FALSE,TRUE))</f>
        <v>1</v>
      </c>
      <c r="M5538">
        <f t="shared" si="259"/>
        <v>0.87874659400544963</v>
      </c>
      <c r="N5538">
        <f t="shared" si="260"/>
        <v>1</v>
      </c>
    </row>
    <row r="5539" spans="1:14" x14ac:dyDescent="0.2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s="32">
        <f t="shared" si="258"/>
        <v>8902355.7528166603</v>
      </c>
      <c r="J5539" t="str">
        <f>IF(K5539="natural gas",VLOOKUP(D5539,'Cross-Page Data'!$I$4:$J$13,2,FALSE),IF(K5539="solar",VLOOKUP('Form 923'!D5539,'Cross-Page Data'!$I$14:$J$117,2,FALSE),K5539))</f>
        <v>hydro</v>
      </c>
      <c r="K5539" t="str">
        <f>VLOOKUP(E5539,'Cross-Page Data'!$D$4:$F$48,3,FALSE)</f>
        <v>hydro</v>
      </c>
      <c r="L5539" t="b">
        <f>IF(AND($P$6=FALSE,OR(C5539="Commercial NAICS Cogen",C5539="Industrial NAICS Cogen",C5539="NAICS-22 Cogen")),FALSE,IF(AND($P$7=FALSE,OR(C5539="Commercial NAICS Cogen",C5539="Commercial NAICS Non-Cogen",C5539="industrial NAICS Cogen", C5539="industrial NAICS non-cogen")),FALSE,TRUE))</f>
        <v>1</v>
      </c>
      <c r="M5539">
        <f t="shared" si="259"/>
        <v>1.7711171662125342E-2</v>
      </c>
      <c r="N5539">
        <f t="shared" si="260"/>
        <v>0</v>
      </c>
    </row>
    <row r="5540" spans="1:14" x14ac:dyDescent="0.2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s="32">
        <f t="shared" si="258"/>
        <v>8902173.9130434785</v>
      </c>
      <c r="J5540" t="str">
        <f>IF(K5540="natural gas",VLOOKUP(D5540,'Cross-Page Data'!$I$4:$J$13,2,FALSE),IF(K5540="solar",VLOOKUP('Form 923'!D5540,'Cross-Page Data'!$I$14:$J$117,2,FALSE),K5540))</f>
        <v>hydro</v>
      </c>
      <c r="K5540" t="str">
        <f>VLOOKUP(E5540,'Cross-Page Data'!$D$4:$F$48,3,FALSE)</f>
        <v>hydro</v>
      </c>
      <c r="L5540" t="b">
        <f>IF(AND($P$6=FALSE,OR(C5540="Commercial NAICS Cogen",C5540="Industrial NAICS Cogen",C5540="NAICS-22 Cogen")),FALSE,IF(AND($P$7=FALSE,OR(C5540="Commercial NAICS Cogen",C5540="Commercial NAICS Non-Cogen",C5540="industrial NAICS Cogen", C5540="industrial NAICS non-cogen")),FALSE,TRUE))</f>
        <v>1</v>
      </c>
      <c r="M5540">
        <f t="shared" si="259"/>
        <v>5.1771117166212535E-2</v>
      </c>
      <c r="N5540">
        <f t="shared" si="260"/>
        <v>1</v>
      </c>
    </row>
    <row r="5541" spans="1:14" x14ac:dyDescent="0.2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s="32">
        <f t="shared" si="258"/>
        <v>8902018.879625164</v>
      </c>
      <c r="J5541" t="str">
        <f>IF(K5541="natural gas",VLOOKUP(D5541,'Cross-Page Data'!$I$4:$J$13,2,FALSE),IF(K5541="solar",VLOOKUP('Form 923'!D5541,'Cross-Page Data'!$I$14:$J$117,2,FALSE),K5541))</f>
        <v>hydro</v>
      </c>
      <c r="K5541" t="str">
        <f>VLOOKUP(E5541,'Cross-Page Data'!$D$4:$F$48,3,FALSE)</f>
        <v>hydro</v>
      </c>
      <c r="L5541" t="b">
        <f>IF(AND($P$6=FALSE,OR(C5541="Commercial NAICS Cogen",C5541="Industrial NAICS Cogen",C5541="NAICS-22 Cogen")),FALSE,IF(AND($P$7=FALSE,OR(C5541="Commercial NAICS Cogen",C5541="Commercial NAICS Non-Cogen",C5541="industrial NAICS Cogen", C5541="industrial NAICS non-cogen")),FALSE,TRUE))</f>
        <v>1</v>
      </c>
      <c r="M5541">
        <f t="shared" si="259"/>
        <v>0.23705722070844687</v>
      </c>
      <c r="N5541">
        <f t="shared" si="260"/>
        <v>1</v>
      </c>
    </row>
    <row r="5542" spans="1:14" ht="26.25" x14ac:dyDescent="0.2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s="32" t="str">
        <f t="shared" si="258"/>
        <v/>
      </c>
      <c r="J5542" t="str">
        <f>IF(K5542="natural gas",VLOOKUP(D5542,'Cross-Page Data'!$I$4:$J$13,2,FALSE),IF(K5542="solar",VLOOKUP('Form 923'!D5542,'Cross-Page Data'!$I$14:$J$117,2,FALSE),K5542))</f>
        <v>natural gas peaker</v>
      </c>
      <c r="K5542" t="str">
        <f>VLOOKUP(E5542,'Cross-Page Data'!$D$4:$F$48,3,FALSE)</f>
        <v>natural gas</v>
      </c>
      <c r="L5542" t="b">
        <f>IF(AND($P$6=FALSE,OR(C5542="Commercial NAICS Cogen",C5542="Industrial NAICS Cogen",C5542="NAICS-22 Cogen")),FALSE,IF(AND($P$7=FALSE,OR(C5542="Commercial NAICS Cogen",C5542="Commercial NAICS Non-Cogen",C5542="industrial NAICS Cogen", C5542="industrial NAICS non-cogen")),FALSE,TRUE))</f>
        <v>0</v>
      </c>
      <c r="M5542">
        <f t="shared" si="259"/>
        <v>4.9382716049382717E-4</v>
      </c>
      <c r="N5542">
        <f t="shared" si="260"/>
        <v>0</v>
      </c>
    </row>
    <row r="5543" spans="1:14" ht="26.25" x14ac:dyDescent="0.2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s="32">
        <f t="shared" si="258"/>
        <v>6029323.3584930869</v>
      </c>
      <c r="J5543" t="str">
        <f>IF(K5543="natural gas",VLOOKUP(D5543,'Cross-Page Data'!$I$4:$J$13,2,FALSE),IF(K5543="solar",VLOOKUP('Form 923'!D5543,'Cross-Page Data'!$I$14:$J$117,2,FALSE),K5543))</f>
        <v>biomass</v>
      </c>
      <c r="K5543" t="str">
        <f>VLOOKUP(E5543,'Cross-Page Data'!$D$4:$F$48,3,FALSE)</f>
        <v>biomass</v>
      </c>
      <c r="L5543" t="b">
        <f>IF(AND($P$6=FALSE,OR(C5543="Commercial NAICS Cogen",C5543="Industrial NAICS Cogen",C5543="NAICS-22 Cogen")),FALSE,IF(AND($P$7=FALSE,OR(C5543="Commercial NAICS Cogen",C5543="Commercial NAICS Non-Cogen",C5543="industrial NAICS Cogen", C5543="industrial NAICS non-cogen")),FALSE,TRUE))</f>
        <v>0</v>
      </c>
      <c r="M5543">
        <f t="shared" si="259"/>
        <v>0.61074561403508776</v>
      </c>
      <c r="N5543">
        <f t="shared" si="260"/>
        <v>1</v>
      </c>
    </row>
    <row r="5544" spans="1:14" ht="26.25" x14ac:dyDescent="0.2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s="32">
        <f t="shared" si="258"/>
        <v>8901960.1957193874</v>
      </c>
      <c r="J5544" t="str">
        <f>IF(K5544="natural gas",VLOOKUP(D5544,'Cross-Page Data'!$I$4:$J$13,2,FALSE),IF(K5544="solar",VLOOKUP('Form 923'!D5544,'Cross-Page Data'!$I$14:$J$117,2,FALSE),K5544))</f>
        <v>hydro</v>
      </c>
      <c r="K5544" t="str">
        <f>VLOOKUP(E5544,'Cross-Page Data'!$D$4:$F$48,3,FALSE)</f>
        <v>hydro</v>
      </c>
      <c r="L5544" t="b">
        <f>IF(AND($P$6=FALSE,OR(C5544="Commercial NAICS Cogen",C5544="Industrial NAICS Cogen",C5544="NAICS-22 Cogen")),FALSE,IF(AND($P$7=FALSE,OR(C5544="Commercial NAICS Cogen",C5544="Commercial NAICS Non-Cogen",C5544="industrial NAICS Cogen", C5544="industrial NAICS non-cogen")),FALSE,TRUE))</f>
        <v>0</v>
      </c>
      <c r="M5544">
        <f t="shared" si="259"/>
        <v>0.77452316076294281</v>
      </c>
      <c r="N5544">
        <f t="shared" si="260"/>
        <v>1</v>
      </c>
    </row>
    <row r="5545" spans="1:14" ht="26.25" x14ac:dyDescent="0.2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s="32" t="str">
        <f t="shared" si="258"/>
        <v/>
      </c>
      <c r="J5545" t="str">
        <f>IF(K5545="natural gas",VLOOKUP(D5545,'Cross-Page Data'!$I$4:$J$13,2,FALSE),IF(K5545="solar",VLOOKUP('Form 923'!D5545,'Cross-Page Data'!$I$14:$J$117,2,FALSE),K5545))</f>
        <v>heavy or residual fuel oil</v>
      </c>
      <c r="K5545" t="str">
        <f>VLOOKUP(E5545,'Cross-Page Data'!$D$4:$F$48,3,FALSE)</f>
        <v>heavy or residual fuel oil</v>
      </c>
      <c r="L5545" t="b">
        <f>IF(AND($P$6=FALSE,OR(C5545="Commercial NAICS Cogen",C5545="Industrial NAICS Cogen",C5545="NAICS-22 Cogen")),FALSE,IF(AND($P$7=FALSE,OR(C5545="Commercial NAICS Cogen",C5545="Commercial NAICS Non-Cogen",C5545="industrial NAICS Cogen", C5545="industrial NAICS non-cogen")),FALSE,TRUE))</f>
        <v>0</v>
      </c>
      <c r="M5545">
        <f t="shared" si="259"/>
        <v>4.0160642570281126E-4</v>
      </c>
      <c r="N5545">
        <f t="shared" si="260"/>
        <v>0</v>
      </c>
    </row>
    <row r="5546" spans="1:14" ht="26.25" x14ac:dyDescent="0.2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s="32" t="str">
        <f t="shared" si="258"/>
        <v/>
      </c>
      <c r="J5546" t="str">
        <f>IF(K5546="natural gas",VLOOKUP(D5546,'Cross-Page Data'!$I$4:$J$13,2,FALSE),IF(K5546="solar",VLOOKUP('Form 923'!D5546,'Cross-Page Data'!$I$14:$J$117,2,FALSE),K5546))</f>
        <v>natural gas peaker</v>
      </c>
      <c r="K5546" t="str">
        <f>VLOOKUP(E5546,'Cross-Page Data'!$D$4:$F$48,3,FALSE)</f>
        <v>natural gas</v>
      </c>
      <c r="L5546" t="b">
        <f>IF(AND($P$6=FALSE,OR(C5546="Commercial NAICS Cogen",C5546="Industrial NAICS Cogen",C5546="NAICS-22 Cogen")),FALSE,IF(AND($P$7=FALSE,OR(C5546="Commercial NAICS Cogen",C5546="Commercial NAICS Non-Cogen",C5546="industrial NAICS Cogen", C5546="industrial NAICS non-cogen")),FALSE,TRUE))</f>
        <v>0</v>
      </c>
      <c r="M5546">
        <f t="shared" si="259"/>
        <v>4.9382716049382717E-4</v>
      </c>
      <c r="N5546">
        <f t="shared" si="260"/>
        <v>0</v>
      </c>
    </row>
    <row r="5547" spans="1:14" ht="26.25" x14ac:dyDescent="0.2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s="32" t="str">
        <f t="shared" si="258"/>
        <v/>
      </c>
      <c r="J5547" t="str">
        <f>IF(K5547="natural gas",VLOOKUP(D5547,'Cross-Page Data'!$I$4:$J$13,2,FALSE),IF(K5547="solar",VLOOKUP('Form 923'!D5547,'Cross-Page Data'!$I$14:$J$117,2,FALSE),K5547))</f>
        <v>heavy or residual fuel oil</v>
      </c>
      <c r="K5547" t="str">
        <f>VLOOKUP(E5547,'Cross-Page Data'!$D$4:$F$48,3,FALSE)</f>
        <v>heavy or residual fuel oil</v>
      </c>
      <c r="L5547" t="b">
        <f>IF(AND($P$6=FALSE,OR(C5547="Commercial NAICS Cogen",C5547="Industrial NAICS Cogen",C5547="NAICS-22 Cogen")),FALSE,IF(AND($P$7=FALSE,OR(C5547="Commercial NAICS Cogen",C5547="Commercial NAICS Non-Cogen",C5547="industrial NAICS Cogen", C5547="industrial NAICS non-cogen")),FALSE,TRUE))</f>
        <v>0</v>
      </c>
      <c r="M5547">
        <f t="shared" si="259"/>
        <v>4.0160642570281126E-4</v>
      </c>
      <c r="N5547">
        <f t="shared" si="260"/>
        <v>0</v>
      </c>
    </row>
    <row r="5548" spans="1:14" x14ac:dyDescent="0.2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s="32">
        <f t="shared" si="258"/>
        <v>8901969.9812382739</v>
      </c>
      <c r="J5548" t="str">
        <f>IF(K5548="natural gas",VLOOKUP(D5548,'Cross-Page Data'!$I$4:$J$13,2,FALSE),IF(K5548="solar",VLOOKUP('Form 923'!D5548,'Cross-Page Data'!$I$14:$J$117,2,FALSE),K5548))</f>
        <v>hydro</v>
      </c>
      <c r="K5548" t="str">
        <f>VLOOKUP(E5548,'Cross-Page Data'!$D$4:$F$48,3,FALSE)</f>
        <v>hydro</v>
      </c>
      <c r="L5548" t="b">
        <f>IF(AND($P$6=FALSE,OR(C5548="Commercial NAICS Cogen",C5548="Industrial NAICS Cogen",C5548="NAICS-22 Cogen")),FALSE,IF(AND($P$7=FALSE,OR(C5548="Commercial NAICS Cogen",C5548="Commercial NAICS Non-Cogen",C5548="industrial NAICS Cogen", C5548="industrial NAICS non-cogen")),FALSE,TRUE))</f>
        <v>1</v>
      </c>
      <c r="M5548">
        <f t="shared" si="259"/>
        <v>0.74250681198910085</v>
      </c>
      <c r="N5548">
        <f t="shared" si="260"/>
        <v>1</v>
      </c>
    </row>
    <row r="5549" spans="1:14" x14ac:dyDescent="0.2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s="32">
        <f t="shared" si="258"/>
        <v>8901868.7156137358</v>
      </c>
      <c r="J5549" t="str">
        <f>IF(K5549="natural gas",VLOOKUP(D5549,'Cross-Page Data'!$I$4:$J$13,2,FALSE),IF(K5549="solar",VLOOKUP('Form 923'!D5549,'Cross-Page Data'!$I$14:$J$117,2,FALSE),K5549))</f>
        <v>hydro</v>
      </c>
      <c r="K5549" t="str">
        <f>VLOOKUP(E5549,'Cross-Page Data'!$D$4:$F$48,3,FALSE)</f>
        <v>hydro</v>
      </c>
      <c r="L5549" t="b">
        <f>IF(AND($P$6=FALSE,OR(C5549="Commercial NAICS Cogen",C5549="Industrial NAICS Cogen",C5549="NAICS-22 Cogen")),FALSE,IF(AND($P$7=FALSE,OR(C5549="Commercial NAICS Cogen",C5549="Commercial NAICS Non-Cogen",C5549="industrial NAICS Cogen", C5549="industrial NAICS non-cogen")),FALSE,TRUE))</f>
        <v>1</v>
      </c>
      <c r="M5549">
        <f t="shared" si="259"/>
        <v>0.86171662125340598</v>
      </c>
      <c r="N5549">
        <f t="shared" si="260"/>
        <v>1</v>
      </c>
    </row>
    <row r="5550" spans="1:14" x14ac:dyDescent="0.2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s="32">
        <f t="shared" si="258"/>
        <v>8902027.5382054765</v>
      </c>
      <c r="J5550" t="str">
        <f>IF(K5550="natural gas",VLOOKUP(D5550,'Cross-Page Data'!$I$4:$J$13,2,FALSE),IF(K5550="solar",VLOOKUP('Form 923'!D5550,'Cross-Page Data'!$I$14:$J$117,2,FALSE),K5550))</f>
        <v>hydro</v>
      </c>
      <c r="K5550" t="str">
        <f>VLOOKUP(E5550,'Cross-Page Data'!$D$4:$F$48,3,FALSE)</f>
        <v>hydro</v>
      </c>
      <c r="L5550" t="b">
        <f>IF(AND($P$6=FALSE,OR(C5550="Commercial NAICS Cogen",C5550="Industrial NAICS Cogen",C5550="NAICS-22 Cogen")),FALSE,IF(AND($P$7=FALSE,OR(C5550="Commercial NAICS Cogen",C5550="Commercial NAICS Non-Cogen",C5550="industrial NAICS Cogen", C5550="industrial NAICS non-cogen")),FALSE,TRUE))</f>
        <v>1</v>
      </c>
      <c r="M5550">
        <f t="shared" si="259"/>
        <v>0.19414168937329701</v>
      </c>
      <c r="N5550">
        <f t="shared" si="260"/>
        <v>1</v>
      </c>
    </row>
    <row r="5551" spans="1:14" x14ac:dyDescent="0.2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s="32">
        <f t="shared" si="258"/>
        <v>8901893.7401367705</v>
      </c>
      <c r="J5551" t="str">
        <f>IF(K5551="natural gas",VLOOKUP(D5551,'Cross-Page Data'!$I$4:$J$13,2,FALSE),IF(K5551="solar",VLOOKUP('Form 923'!D5551,'Cross-Page Data'!$I$14:$J$117,2,FALSE),K5551))</f>
        <v>hydro</v>
      </c>
      <c r="K5551" t="str">
        <f>VLOOKUP(E5551,'Cross-Page Data'!$D$4:$F$48,3,FALSE)</f>
        <v>hydro</v>
      </c>
      <c r="L5551" t="b">
        <f>IF(AND($P$6=FALSE,OR(C5551="Commercial NAICS Cogen",C5551="Industrial NAICS Cogen",C5551="NAICS-22 Cogen")),FALSE,IF(AND($P$7=FALSE,OR(C5551="Commercial NAICS Cogen",C5551="Commercial NAICS Non-Cogen",C5551="industrial NAICS Cogen", C5551="industrial NAICS non-cogen")),FALSE,TRUE))</f>
        <v>1</v>
      </c>
      <c r="M5551">
        <f t="shared" si="259"/>
        <v>0.84604904632152589</v>
      </c>
      <c r="N5551">
        <f t="shared" si="260"/>
        <v>1</v>
      </c>
    </row>
    <row r="5552" spans="1:14" x14ac:dyDescent="0.2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s="32">
        <f t="shared" si="258"/>
        <v>8901922.4992490225</v>
      </c>
      <c r="J5552" t="str">
        <f>IF(K5552="natural gas",VLOOKUP(D5552,'Cross-Page Data'!$I$4:$J$13,2,FALSE),IF(K5552="solar",VLOOKUP('Form 923'!D5552,'Cross-Page Data'!$I$14:$J$117,2,FALSE),K5552))</f>
        <v>hydro</v>
      </c>
      <c r="K5552" t="str">
        <f>VLOOKUP(E5552,'Cross-Page Data'!$D$4:$F$48,3,FALSE)</f>
        <v>hydro</v>
      </c>
      <c r="L5552" t="b">
        <f>IF(AND($P$6=FALSE,OR(C5552="Commercial NAICS Cogen",C5552="Industrial NAICS Cogen",C5552="NAICS-22 Cogen")),FALSE,IF(AND($P$7=FALSE,OR(C5552="Commercial NAICS Cogen",C5552="Commercial NAICS Non-Cogen",C5552="industrial NAICS Cogen", C5552="industrial NAICS non-cogen")),FALSE,TRUE))</f>
        <v>1</v>
      </c>
      <c r="M5552">
        <f t="shared" si="259"/>
        <v>0.82765667574931878</v>
      </c>
      <c r="N5552">
        <f t="shared" si="260"/>
        <v>1</v>
      </c>
    </row>
    <row r="5553" spans="1:14" x14ac:dyDescent="0.2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s="32" t="str">
        <f t="shared" si="258"/>
        <v/>
      </c>
      <c r="J5553" t="str">
        <f>IF(K5553="natural gas",VLOOKUP(D5553,'Cross-Page Data'!$I$4:$J$13,2,FALSE),IF(K5553="solar",VLOOKUP('Form 923'!D5553,'Cross-Page Data'!$I$14:$J$117,2,FALSE),K5553))</f>
        <v>natural gas peaker</v>
      </c>
      <c r="K5553" t="str">
        <f>VLOOKUP(E5553,'Cross-Page Data'!$D$4:$F$48,3,FALSE)</f>
        <v>natural gas</v>
      </c>
      <c r="L5553" t="b">
        <f>IF(AND($P$6=FALSE,OR(C5553="Commercial NAICS Cogen",C5553="Industrial NAICS Cogen",C5553="NAICS-22 Cogen")),FALSE,IF(AND($P$7=FALSE,OR(C5553="Commercial NAICS Cogen",C5553="Commercial NAICS Non-Cogen",C5553="industrial NAICS Cogen", C5553="industrial NAICS non-cogen")),FALSE,TRUE))</f>
        <v>0</v>
      </c>
      <c r="M5553">
        <f t="shared" si="259"/>
        <v>4.9382716049382717E-4</v>
      </c>
      <c r="N5553">
        <f t="shared" si="260"/>
        <v>0</v>
      </c>
    </row>
    <row r="5554" spans="1:14" x14ac:dyDescent="0.2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s="32" t="str">
        <f t="shared" si="258"/>
        <v/>
      </c>
      <c r="J5554" t="str">
        <f>IF(K5554="natural gas",VLOOKUP(D5554,'Cross-Page Data'!$I$4:$J$13,2,FALSE),IF(K5554="solar",VLOOKUP('Form 923'!D5554,'Cross-Page Data'!$I$14:$J$117,2,FALSE),K5554))</f>
        <v>other</v>
      </c>
      <c r="K5554" t="str">
        <f>VLOOKUP(E5554,'Cross-Page Data'!$D$4:$F$48,3,FALSE)</f>
        <v>other</v>
      </c>
      <c r="L5554" t="b">
        <f>IF(AND($P$6=FALSE,OR(C5554="Commercial NAICS Cogen",C5554="Industrial NAICS Cogen",C5554="NAICS-22 Cogen")),FALSE,IF(AND($P$7=FALSE,OR(C5554="Commercial NAICS Cogen",C5554="Commercial NAICS Non-Cogen",C5554="industrial NAICS Cogen", C5554="industrial NAICS non-cogen")),FALSE,TRUE))</f>
        <v>0</v>
      </c>
      <c r="M5554">
        <f t="shared" si="259"/>
        <v>1.6233766233766235E-3</v>
      </c>
      <c r="N5554">
        <f t="shared" si="260"/>
        <v>0</v>
      </c>
    </row>
    <row r="5555" spans="1:14" x14ac:dyDescent="0.2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s="32">
        <f t="shared" si="258"/>
        <v>8902054.1827924978</v>
      </c>
      <c r="J5555" t="str">
        <f>IF(K5555="natural gas",VLOOKUP(D5555,'Cross-Page Data'!$I$4:$J$13,2,FALSE),IF(K5555="solar",VLOOKUP('Form 923'!D5555,'Cross-Page Data'!$I$14:$J$117,2,FALSE),K5555))</f>
        <v>hydro</v>
      </c>
      <c r="K5555" t="str">
        <f>VLOOKUP(E5555,'Cross-Page Data'!$D$4:$F$48,3,FALSE)</f>
        <v>hydro</v>
      </c>
      <c r="L5555" t="b">
        <f>IF(AND($P$6=FALSE,OR(C5555="Commercial NAICS Cogen",C5555="Industrial NAICS Cogen",C5555="NAICS-22 Cogen")),FALSE,IF(AND($P$7=FALSE,OR(C5555="Commercial NAICS Cogen",C5555="Commercial NAICS Non-Cogen",C5555="industrial NAICS Cogen", C5555="industrial NAICS non-cogen")),FALSE,TRUE))</f>
        <v>1</v>
      </c>
      <c r="M5555">
        <f t="shared" si="259"/>
        <v>0.14577656675749318</v>
      </c>
      <c r="N5555">
        <f t="shared" si="260"/>
        <v>1</v>
      </c>
    </row>
    <row r="5556" spans="1:14" x14ac:dyDescent="0.2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s="32">
        <f t="shared" si="258"/>
        <v>8901910.5951183848</v>
      </c>
      <c r="J5556" t="str">
        <f>IF(K5556="natural gas",VLOOKUP(D5556,'Cross-Page Data'!$I$4:$J$13,2,FALSE),IF(K5556="solar",VLOOKUP('Form 923'!D5556,'Cross-Page Data'!$I$14:$J$117,2,FALSE),K5556))</f>
        <v>hydro</v>
      </c>
      <c r="K5556" t="str">
        <f>VLOOKUP(E5556,'Cross-Page Data'!$D$4:$F$48,3,FALSE)</f>
        <v>hydro</v>
      </c>
      <c r="L5556" t="b">
        <f>IF(AND($P$6=FALSE,OR(C5556="Commercial NAICS Cogen",C5556="Industrial NAICS Cogen",C5556="NAICS-22 Cogen")),FALSE,IF(AND($P$7=FALSE,OR(C5556="Commercial NAICS Cogen",C5556="Commercial NAICS Non-Cogen",C5556="industrial NAICS Cogen", C5556="industrial NAICS non-cogen")),FALSE,TRUE))</f>
        <v>1</v>
      </c>
      <c r="M5556">
        <f t="shared" si="259"/>
        <v>0.83583106267029972</v>
      </c>
      <c r="N5556">
        <f t="shared" si="260"/>
        <v>1</v>
      </c>
    </row>
    <row r="5557" spans="1:14" x14ac:dyDescent="0.2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s="32">
        <f t="shared" si="258"/>
        <v>8901953.7551532518</v>
      </c>
      <c r="J5557" t="str">
        <f>IF(K5557="natural gas",VLOOKUP(D5557,'Cross-Page Data'!$I$4:$J$13,2,FALSE),IF(K5557="solar",VLOOKUP('Form 923'!D5557,'Cross-Page Data'!$I$14:$J$117,2,FALSE),K5557))</f>
        <v>hydro</v>
      </c>
      <c r="K5557" t="str">
        <f>VLOOKUP(E5557,'Cross-Page Data'!$D$4:$F$48,3,FALSE)</f>
        <v>hydro</v>
      </c>
      <c r="L5557" t="b">
        <f>IF(AND($P$6=FALSE,OR(C5557="Commercial NAICS Cogen",C5557="Industrial NAICS Cogen",C5557="NAICS-22 Cogen")),FALSE,IF(AND($P$7=FALSE,OR(C5557="Commercial NAICS Cogen",C5557="Commercial NAICS Non-Cogen",C5557="industrial NAICS Cogen", C5557="industrial NAICS non-cogen")),FALSE,TRUE))</f>
        <v>1</v>
      </c>
      <c r="M5557">
        <f t="shared" si="259"/>
        <v>0.78746594005449588</v>
      </c>
      <c r="N5557">
        <f t="shared" si="260"/>
        <v>1</v>
      </c>
    </row>
    <row r="5558" spans="1:14" x14ac:dyDescent="0.2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s="32">
        <f t="shared" si="258"/>
        <v>688500000</v>
      </c>
      <c r="J5558" t="str">
        <f>IF(K5558="natural gas",VLOOKUP(D5558,'Cross-Page Data'!$I$4:$J$13,2,FALSE),IF(K5558="solar",VLOOKUP('Form 923'!D5558,'Cross-Page Data'!$I$14:$J$117,2,FALSE),K5558))</f>
        <v>biomass</v>
      </c>
      <c r="K5558" t="str">
        <f>VLOOKUP(E5558,'Cross-Page Data'!$D$4:$F$48,3,FALSE)</f>
        <v>biomass</v>
      </c>
      <c r="L5558" t="b">
        <f>IF(AND($P$6=FALSE,OR(C5558="Commercial NAICS Cogen",C5558="Industrial NAICS Cogen",C5558="NAICS-22 Cogen")),FALSE,IF(AND($P$7=FALSE,OR(C5558="Commercial NAICS Cogen",C5558="Commercial NAICS Non-Cogen",C5558="industrial NAICS Cogen", C5558="industrial NAICS non-cogen")),FALSE,TRUE))</f>
        <v>1</v>
      </c>
      <c r="M5558">
        <f t="shared" si="259"/>
        <v>1.0964912280701754E-3</v>
      </c>
      <c r="N5558">
        <f t="shared" si="260"/>
        <v>0</v>
      </c>
    </row>
    <row r="5559" spans="1:14" ht="26.25" x14ac:dyDescent="0.2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s="32">
        <f t="shared" si="258"/>
        <v>5440061.9398881476</v>
      </c>
      <c r="J5559" t="str">
        <f>IF(K5559="natural gas",VLOOKUP(D5559,'Cross-Page Data'!$I$4:$J$13,2,FALSE),IF(K5559="solar",VLOOKUP('Form 923'!D5559,'Cross-Page Data'!$I$14:$J$117,2,FALSE),K5559))</f>
        <v>natural gas peaker</v>
      </c>
      <c r="K5559" t="str">
        <f>VLOOKUP(E5559,'Cross-Page Data'!$D$4:$F$48,3,FALSE)</f>
        <v>natural gas</v>
      </c>
      <c r="L5559" t="b">
        <f>IF(AND($P$6=FALSE,OR(C5559="Commercial NAICS Cogen",C5559="Industrial NAICS Cogen",C5559="NAICS-22 Cogen")),FALSE,IF(AND($P$7=FALSE,OR(C5559="Commercial NAICS Cogen",C5559="Commercial NAICS Non-Cogen",C5559="industrial NAICS Cogen", C5559="industrial NAICS non-cogen")),FALSE,TRUE))</f>
        <v>0</v>
      </c>
      <c r="M5559">
        <f t="shared" si="259"/>
        <v>0.668641975308642</v>
      </c>
      <c r="N5559">
        <f t="shared" si="260"/>
        <v>1</v>
      </c>
    </row>
    <row r="5560" spans="1:14" ht="26.25" x14ac:dyDescent="0.2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s="32">
        <f t="shared" si="258"/>
        <v>5438311.6883116886</v>
      </c>
      <c r="J5560" t="str">
        <f>IF(K5560="natural gas",VLOOKUP(D5560,'Cross-Page Data'!$I$4:$J$13,2,FALSE),IF(K5560="solar",VLOOKUP('Form 923'!D5560,'Cross-Page Data'!$I$14:$J$117,2,FALSE),K5560))</f>
        <v>heavy or residual fuel oil</v>
      </c>
      <c r="K5560" t="str">
        <f>VLOOKUP(E5560,'Cross-Page Data'!$D$4:$F$48,3,FALSE)</f>
        <v>heavy or residual fuel oil</v>
      </c>
      <c r="L5560" t="b">
        <f>IF(AND($P$6=FALSE,OR(C5560="Commercial NAICS Cogen",C5560="Industrial NAICS Cogen",C5560="NAICS-22 Cogen")),FALSE,IF(AND($P$7=FALSE,OR(C5560="Commercial NAICS Cogen",C5560="Commercial NAICS Non-Cogen",C5560="industrial NAICS Cogen", C5560="industrial NAICS non-cogen")),FALSE,TRUE))</f>
        <v>0</v>
      </c>
      <c r="M5560">
        <f t="shared" si="259"/>
        <v>0.5244979919678715</v>
      </c>
      <c r="N5560">
        <f t="shared" si="260"/>
        <v>1</v>
      </c>
    </row>
    <row r="5561" spans="1:14" ht="26.25" x14ac:dyDescent="0.2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s="32">
        <f t="shared" si="258"/>
        <v>5551670.8044653833</v>
      </c>
      <c r="J5561" t="str">
        <f>IF(K5561="natural gas",VLOOKUP(D5561,'Cross-Page Data'!$I$4:$J$13,2,FALSE),IF(K5561="solar",VLOOKUP('Form 923'!D5561,'Cross-Page Data'!$I$14:$J$117,2,FALSE),K5561))</f>
        <v>hard coal</v>
      </c>
      <c r="K5561" t="str">
        <f>VLOOKUP(E5561,'Cross-Page Data'!$D$4:$F$48,3,FALSE)</f>
        <v>hard coal</v>
      </c>
      <c r="L5561" t="b">
        <f>IF(AND($P$6=FALSE,OR(C5561="Commercial NAICS Cogen",C5561="Industrial NAICS Cogen",C5561="NAICS-22 Cogen")),FALSE,IF(AND($P$7=FALSE,OR(C5561="Commercial NAICS Cogen",C5561="Commercial NAICS Non-Cogen",C5561="industrial NAICS Cogen", C5561="industrial NAICS non-cogen")),FALSE,TRUE))</f>
        <v>0</v>
      </c>
      <c r="M5561">
        <f t="shared" si="259"/>
        <v>0.50476190476190474</v>
      </c>
      <c r="N5561">
        <f t="shared" si="260"/>
        <v>1</v>
      </c>
    </row>
    <row r="5562" spans="1:14" ht="26.25" x14ac:dyDescent="0.2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s="32">
        <f t="shared" si="258"/>
        <v>5545469.1417491073</v>
      </c>
      <c r="J5562" t="str">
        <f>IF(K5562="natural gas",VLOOKUP(D5562,'Cross-Page Data'!$I$4:$J$13,2,FALSE),IF(K5562="solar",VLOOKUP('Form 923'!D5562,'Cross-Page Data'!$I$14:$J$117,2,FALSE),K5562))</f>
        <v>heavy or residual fuel oil</v>
      </c>
      <c r="K5562" t="str">
        <f>VLOOKUP(E5562,'Cross-Page Data'!$D$4:$F$48,3,FALSE)</f>
        <v>heavy or residual fuel oil</v>
      </c>
      <c r="L5562" t="b">
        <f>IF(AND($P$6=FALSE,OR(C5562="Commercial NAICS Cogen",C5562="Industrial NAICS Cogen",C5562="NAICS-22 Cogen")),FALSE,IF(AND($P$7=FALSE,OR(C5562="Commercial NAICS Cogen",C5562="Commercial NAICS Non-Cogen",C5562="industrial NAICS Cogen", C5562="industrial NAICS non-cogen")),FALSE,TRUE))</f>
        <v>0</v>
      </c>
      <c r="M5562">
        <f t="shared" si="259"/>
        <v>0.52048192771084334</v>
      </c>
      <c r="N5562">
        <f t="shared" si="260"/>
        <v>1</v>
      </c>
    </row>
    <row r="5563" spans="1:14" ht="26.25" x14ac:dyDescent="0.2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s="32">
        <f t="shared" si="258"/>
        <v>5551685.4599681953</v>
      </c>
      <c r="J5563" t="str">
        <f>IF(K5563="natural gas",VLOOKUP(D5563,'Cross-Page Data'!$I$4:$J$13,2,FALSE),IF(K5563="solar",VLOOKUP('Form 923'!D5563,'Cross-Page Data'!$I$14:$J$117,2,FALSE),K5563))</f>
        <v>natural gas peaker</v>
      </c>
      <c r="K5563" t="str">
        <f>VLOOKUP(E5563,'Cross-Page Data'!$D$4:$F$48,3,FALSE)</f>
        <v>natural gas</v>
      </c>
      <c r="L5563" t="b">
        <f>IF(AND($P$6=FALSE,OR(C5563="Commercial NAICS Cogen",C5563="Industrial NAICS Cogen",C5563="NAICS-22 Cogen")),FALSE,IF(AND($P$7=FALSE,OR(C5563="Commercial NAICS Cogen",C5563="Commercial NAICS Non-Cogen",C5563="industrial NAICS Cogen", C5563="industrial NAICS non-cogen")),FALSE,TRUE))</f>
        <v>0</v>
      </c>
      <c r="M5563">
        <f t="shared" si="259"/>
        <v>0.6602469135802469</v>
      </c>
      <c r="N5563">
        <f t="shared" si="260"/>
        <v>1</v>
      </c>
    </row>
    <row r="5564" spans="1:14" ht="26.25" x14ac:dyDescent="0.2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s="32" t="str">
        <f t="shared" si="258"/>
        <v/>
      </c>
      <c r="J5564" t="str">
        <f>IF(K5564="natural gas",VLOOKUP(D5564,'Cross-Page Data'!$I$4:$J$13,2,FALSE),IF(K5564="solar",VLOOKUP('Form 923'!D5564,'Cross-Page Data'!$I$14:$J$117,2,FALSE),K5564))</f>
        <v>heavy or residual fuel oil</v>
      </c>
      <c r="K5564" t="str">
        <f>VLOOKUP(E5564,'Cross-Page Data'!$D$4:$F$48,3,FALSE)</f>
        <v>heavy or residual fuel oil</v>
      </c>
      <c r="L5564" t="b">
        <f>IF(AND($P$6=FALSE,OR(C5564="Commercial NAICS Cogen",C5564="Industrial NAICS Cogen",C5564="NAICS-22 Cogen")),FALSE,IF(AND($P$7=FALSE,OR(C5564="Commercial NAICS Cogen",C5564="Commercial NAICS Non-Cogen",C5564="industrial NAICS Cogen", C5564="industrial NAICS non-cogen")),FALSE,TRUE))</f>
        <v>0</v>
      </c>
      <c r="M5564">
        <f t="shared" si="259"/>
        <v>4.0160642570281126E-4</v>
      </c>
      <c r="N5564">
        <f t="shared" si="260"/>
        <v>0</v>
      </c>
    </row>
    <row r="5565" spans="1:14" ht="26.25" x14ac:dyDescent="0.2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s="32">
        <f t="shared" si="258"/>
        <v>4515522.1072436497</v>
      </c>
      <c r="J5565" t="str">
        <f>IF(K5565="natural gas",VLOOKUP(D5565,'Cross-Page Data'!$I$4:$J$13,2,FALSE),IF(K5565="solar",VLOOKUP('Form 923'!D5565,'Cross-Page Data'!$I$14:$J$117,2,FALSE),K5565))</f>
        <v>heavy or residual fuel oil</v>
      </c>
      <c r="K5565" t="str">
        <f>VLOOKUP(E5565,'Cross-Page Data'!$D$4:$F$48,3,FALSE)</f>
        <v>heavy or residual fuel oil</v>
      </c>
      <c r="L5565" t="b">
        <f>IF(AND($P$6=FALSE,OR(C5565="Commercial NAICS Cogen",C5565="Industrial NAICS Cogen",C5565="NAICS-22 Cogen")),FALSE,IF(AND($P$7=FALSE,OR(C5565="Commercial NAICS Cogen",C5565="Commercial NAICS Non-Cogen",C5565="industrial NAICS Cogen", C5565="industrial NAICS non-cogen")),FALSE,TRUE))</f>
        <v>0</v>
      </c>
      <c r="M5565">
        <f t="shared" si="259"/>
        <v>0.55100401606425697</v>
      </c>
      <c r="N5565">
        <f t="shared" si="260"/>
        <v>1</v>
      </c>
    </row>
    <row r="5566" spans="1:14" ht="26.25" x14ac:dyDescent="0.2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s="32">
        <f t="shared" si="258"/>
        <v>4549352.3785168976</v>
      </c>
      <c r="J5566" t="str">
        <f>IF(K5566="natural gas",VLOOKUP(D5566,'Cross-Page Data'!$I$4:$J$13,2,FALSE),IF(K5566="solar",VLOOKUP('Form 923'!D5566,'Cross-Page Data'!$I$14:$J$117,2,FALSE),K5566))</f>
        <v>natural gas nonpeaker</v>
      </c>
      <c r="K5566" t="str">
        <f>VLOOKUP(E5566,'Cross-Page Data'!$D$4:$F$48,3,FALSE)</f>
        <v>natural gas</v>
      </c>
      <c r="L5566" t="b">
        <f>IF(AND($P$6=FALSE,OR(C5566="Commercial NAICS Cogen",C5566="Industrial NAICS Cogen",C5566="NAICS-22 Cogen")),FALSE,IF(AND($P$7=FALSE,OR(C5566="Commercial NAICS Cogen",C5566="Commercial NAICS Non-Cogen",C5566="industrial NAICS Cogen", C5566="industrial NAICS non-cogen")),FALSE,TRUE))</f>
        <v>0</v>
      </c>
      <c r="M5566">
        <f t="shared" si="259"/>
        <v>0.53116279069767447</v>
      </c>
      <c r="N5566">
        <f t="shared" si="260"/>
        <v>1</v>
      </c>
    </row>
    <row r="5567" spans="1:14" ht="26.25" x14ac:dyDescent="0.2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s="32" t="str">
        <f t="shared" si="258"/>
        <v/>
      </c>
      <c r="J5567" t="str">
        <f>IF(K5567="natural gas",VLOOKUP(D5567,'Cross-Page Data'!$I$4:$J$13,2,FALSE),IF(K5567="solar",VLOOKUP('Form 923'!D5567,'Cross-Page Data'!$I$14:$J$117,2,FALSE),K5567))</f>
        <v>hard coal</v>
      </c>
      <c r="K5567" t="str">
        <f>VLOOKUP(E5567,'Cross-Page Data'!$D$4:$F$48,3,FALSE)</f>
        <v>hard coal</v>
      </c>
      <c r="L5567" t="b">
        <f>IF(AND($P$6=FALSE,OR(C5567="Commercial NAICS Cogen",C5567="Industrial NAICS Cogen",C5567="NAICS-22 Cogen")),FALSE,IF(AND($P$7=FALSE,OR(C5567="Commercial NAICS Cogen",C5567="Commercial NAICS Non-Cogen",C5567="industrial NAICS Cogen", C5567="industrial NAICS non-cogen")),FALSE,TRUE))</f>
        <v>0</v>
      </c>
      <c r="M5567">
        <f t="shared" si="259"/>
        <v>1.3605442176870747E-3</v>
      </c>
      <c r="N5567">
        <f t="shared" si="260"/>
        <v>0</v>
      </c>
    </row>
    <row r="5568" spans="1:14" ht="26.25" x14ac:dyDescent="0.2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s="32">
        <f t="shared" si="258"/>
        <v>4594632.3517998233</v>
      </c>
      <c r="J5568" t="str">
        <f>IF(K5568="natural gas",VLOOKUP(D5568,'Cross-Page Data'!$I$4:$J$13,2,FALSE),IF(K5568="solar",VLOOKUP('Form 923'!D5568,'Cross-Page Data'!$I$14:$J$117,2,FALSE),K5568))</f>
        <v>heavy or residual fuel oil</v>
      </c>
      <c r="K5568" t="str">
        <f>VLOOKUP(E5568,'Cross-Page Data'!$D$4:$F$48,3,FALSE)</f>
        <v>heavy or residual fuel oil</v>
      </c>
      <c r="L5568" t="b">
        <f>IF(AND($P$6=FALSE,OR(C5568="Commercial NAICS Cogen",C5568="Industrial NAICS Cogen",C5568="NAICS-22 Cogen")),FALSE,IF(AND($P$7=FALSE,OR(C5568="Commercial NAICS Cogen",C5568="Commercial NAICS Non-Cogen",C5568="industrial NAICS Cogen", C5568="industrial NAICS non-cogen")),FALSE,TRUE))</f>
        <v>0</v>
      </c>
      <c r="M5568">
        <f t="shared" si="259"/>
        <v>0.54819277108433739</v>
      </c>
      <c r="N5568">
        <f t="shared" si="260"/>
        <v>1</v>
      </c>
    </row>
    <row r="5569" spans="1:14" ht="26.25" x14ac:dyDescent="0.2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s="32">
        <f t="shared" si="258"/>
        <v>4638302.745573312</v>
      </c>
      <c r="J5569" t="str">
        <f>IF(K5569="natural gas",VLOOKUP(D5569,'Cross-Page Data'!$I$4:$J$13,2,FALSE),IF(K5569="solar",VLOOKUP('Form 923'!D5569,'Cross-Page Data'!$I$14:$J$117,2,FALSE),K5569))</f>
        <v>natural gas nonpeaker</v>
      </c>
      <c r="K5569" t="str">
        <f>VLOOKUP(E5569,'Cross-Page Data'!$D$4:$F$48,3,FALSE)</f>
        <v>natural gas</v>
      </c>
      <c r="L5569" t="b">
        <f>IF(AND($P$6=FALSE,OR(C5569="Commercial NAICS Cogen",C5569="Industrial NAICS Cogen",C5569="NAICS-22 Cogen")),FALSE,IF(AND($P$7=FALSE,OR(C5569="Commercial NAICS Cogen",C5569="Commercial NAICS Non-Cogen",C5569="industrial NAICS Cogen", C5569="industrial NAICS non-cogen")),FALSE,TRUE))</f>
        <v>0</v>
      </c>
      <c r="M5569">
        <f t="shared" si="259"/>
        <v>0.52930232558139534</v>
      </c>
      <c r="N5569">
        <f t="shared" si="260"/>
        <v>1</v>
      </c>
    </row>
    <row r="5570" spans="1:14" ht="26.25" x14ac:dyDescent="0.2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s="32" t="str">
        <f t="shared" si="258"/>
        <v/>
      </c>
      <c r="J5570" t="str">
        <f>IF(K5570="natural gas",VLOOKUP(D5570,'Cross-Page Data'!$I$4:$J$13,2,FALSE),IF(K5570="solar",VLOOKUP('Form 923'!D5570,'Cross-Page Data'!$I$14:$J$117,2,FALSE),K5570))</f>
        <v>heavy or residual fuel oil</v>
      </c>
      <c r="K5570" t="str">
        <f>VLOOKUP(E5570,'Cross-Page Data'!$D$4:$F$48,3,FALSE)</f>
        <v>heavy or residual fuel oil</v>
      </c>
      <c r="L5570" t="b">
        <f>IF(AND($P$6=FALSE,OR(C5570="Commercial NAICS Cogen",C5570="Industrial NAICS Cogen",C5570="NAICS-22 Cogen")),FALSE,IF(AND($P$7=FALSE,OR(C5570="Commercial NAICS Cogen",C5570="Commercial NAICS Non-Cogen",C5570="industrial NAICS Cogen", C5570="industrial NAICS non-cogen")),FALSE,TRUE))</f>
        <v>0</v>
      </c>
      <c r="M5570">
        <f t="shared" si="259"/>
        <v>4.0160642570281126E-4</v>
      </c>
      <c r="N5570">
        <f t="shared" si="260"/>
        <v>0</v>
      </c>
    </row>
    <row r="5571" spans="1:14" ht="26.25" x14ac:dyDescent="0.2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s="32">
        <f t="shared" si="258"/>
        <v>4459459.4594594594</v>
      </c>
      <c r="J5571" t="str">
        <f>IF(K5571="natural gas",VLOOKUP(D5571,'Cross-Page Data'!$I$4:$J$13,2,FALSE),IF(K5571="solar",VLOOKUP('Form 923'!D5571,'Cross-Page Data'!$I$14:$J$117,2,FALSE),K5571))</f>
        <v>heavy or residual fuel oil</v>
      </c>
      <c r="K5571" t="str">
        <f>VLOOKUP(E5571,'Cross-Page Data'!$D$4:$F$48,3,FALSE)</f>
        <v>heavy or residual fuel oil</v>
      </c>
      <c r="L5571" t="b">
        <f>IF(AND($P$6=FALSE,OR(C5571="Commercial NAICS Cogen",C5571="Industrial NAICS Cogen",C5571="NAICS-22 Cogen")),FALSE,IF(AND($P$7=FALSE,OR(C5571="Commercial NAICS Cogen",C5571="Commercial NAICS Non-Cogen",C5571="industrial NAICS Cogen", C5571="industrial NAICS non-cogen")),FALSE,TRUE))</f>
        <v>0</v>
      </c>
      <c r="M5571">
        <f t="shared" si="259"/>
        <v>0.55301204819277106</v>
      </c>
      <c r="N5571">
        <f t="shared" si="260"/>
        <v>1</v>
      </c>
    </row>
    <row r="5572" spans="1:14" x14ac:dyDescent="0.2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s="32" t="str">
        <f t="shared" si="258"/>
        <v/>
      </c>
      <c r="J5572" t="str">
        <f>IF(K5572="natural gas",VLOOKUP(D5572,'Cross-Page Data'!$I$4:$J$13,2,FALSE),IF(K5572="solar",VLOOKUP('Form 923'!D5572,'Cross-Page Data'!$I$14:$J$117,2,FALSE),K5572))</f>
        <v>natural gas peaker</v>
      </c>
      <c r="K5572" t="str">
        <f>VLOOKUP(E5572,'Cross-Page Data'!$D$4:$F$48,3,FALSE)</f>
        <v>natural gas</v>
      </c>
      <c r="L5572" t="b">
        <f>IF(AND($P$6=FALSE,OR(C5572="Commercial NAICS Cogen",C5572="Industrial NAICS Cogen",C5572="NAICS-22 Cogen")),FALSE,IF(AND($P$7=FALSE,OR(C5572="Commercial NAICS Cogen",C5572="Commercial NAICS Non-Cogen",C5572="industrial NAICS Cogen", C5572="industrial NAICS non-cogen")),FALSE,TRUE))</f>
        <v>0</v>
      </c>
      <c r="M5572">
        <f t="shared" si="259"/>
        <v>4.9382716049382717E-4</v>
      </c>
      <c r="N5572">
        <f t="shared" si="260"/>
        <v>0</v>
      </c>
    </row>
    <row r="5573" spans="1:14" x14ac:dyDescent="0.2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s="32" t="str">
        <f t="shared" si="258"/>
        <v/>
      </c>
      <c r="J5573" t="str">
        <f>IF(K5573="natural gas",VLOOKUP(D5573,'Cross-Page Data'!$I$4:$J$13,2,FALSE),IF(K5573="solar",VLOOKUP('Form 923'!D5573,'Cross-Page Data'!$I$14:$J$117,2,FALSE),K5573))</f>
        <v>other</v>
      </c>
      <c r="K5573" t="str">
        <f>VLOOKUP(E5573,'Cross-Page Data'!$D$4:$F$48,3,FALSE)</f>
        <v>other</v>
      </c>
      <c r="L5573" t="b">
        <f>IF(AND($P$6=FALSE,OR(C5573="Commercial NAICS Cogen",C5573="Industrial NAICS Cogen",C5573="NAICS-22 Cogen")),FALSE,IF(AND($P$7=FALSE,OR(C5573="Commercial NAICS Cogen",C5573="Commercial NAICS Non-Cogen",C5573="industrial NAICS Cogen", C5573="industrial NAICS non-cogen")),FALSE,TRUE))</f>
        <v>0</v>
      </c>
      <c r="M5573">
        <f t="shared" si="259"/>
        <v>1.6233766233766235E-3</v>
      </c>
      <c r="N5573">
        <f t="shared" si="260"/>
        <v>0</v>
      </c>
    </row>
    <row r="5574" spans="1:14" x14ac:dyDescent="0.2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s="32">
        <f t="shared" si="258"/>
        <v>9077581.6571864188</v>
      </c>
      <c r="J5574" t="str">
        <f>IF(K5574="natural gas",VLOOKUP(D5574,'Cross-Page Data'!$I$4:$J$13,2,FALSE),IF(K5574="solar",VLOOKUP('Form 923'!D5574,'Cross-Page Data'!$I$14:$J$117,2,FALSE),K5574))</f>
        <v>heavy or residual fuel oil</v>
      </c>
      <c r="K5574" t="str">
        <f>VLOOKUP(E5574,'Cross-Page Data'!$D$4:$F$48,3,FALSE)</f>
        <v>heavy or residual fuel oil</v>
      </c>
      <c r="L5574" t="b">
        <f>IF(AND($P$6=FALSE,OR(C5574="Commercial NAICS Cogen",C5574="Industrial NAICS Cogen",C5574="NAICS-22 Cogen")),FALSE,IF(AND($P$7=FALSE,OR(C5574="Commercial NAICS Cogen",C5574="Commercial NAICS Non-Cogen",C5574="industrial NAICS Cogen", C5574="industrial NAICS non-cogen")),FALSE,TRUE))</f>
        <v>0</v>
      </c>
      <c r="M5574">
        <f t="shared" si="259"/>
        <v>0.46345381526104418</v>
      </c>
      <c r="N5574">
        <f t="shared" si="260"/>
        <v>1</v>
      </c>
    </row>
    <row r="5575" spans="1:14" x14ac:dyDescent="0.2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s="32">
        <f t="shared" ref="I5575:I5638" si="261">IFERROR(F5575/G5575*10^6,"")</f>
        <v>9067336.1190480124</v>
      </c>
      <c r="J5575" t="str">
        <f>IF(K5575="natural gas",VLOOKUP(D5575,'Cross-Page Data'!$I$4:$J$13,2,FALSE),IF(K5575="solar",VLOOKUP('Form 923'!D5575,'Cross-Page Data'!$I$14:$J$117,2,FALSE),K5575))</f>
        <v>natural gas peaker</v>
      </c>
      <c r="K5575" t="str">
        <f>VLOOKUP(E5575,'Cross-Page Data'!$D$4:$F$48,3,FALSE)</f>
        <v>natural gas</v>
      </c>
      <c r="L5575" t="b">
        <f>IF(AND($P$6=FALSE,OR(C5575="Commercial NAICS Cogen",C5575="Industrial NAICS Cogen",C5575="NAICS-22 Cogen")),FALSE,IF(AND($P$7=FALSE,OR(C5575="Commercial NAICS Cogen",C5575="Commercial NAICS Non-Cogen",C5575="industrial NAICS Cogen", C5575="industrial NAICS non-cogen")),FALSE,TRUE))</f>
        <v>0</v>
      </c>
      <c r="M5575">
        <f t="shared" ref="M5575:M5638" si="262">(COUNTIFS($J$6:$J$14148,J5575,$I$6:$I$14148,"&gt;"&amp;I5575)+1)/COUNTIFS($J$6:$J$14148,J5575)</f>
        <v>0.55308641975308637</v>
      </c>
      <c r="N5575">
        <f t="shared" ref="N5575:N5638" si="263">IF(OR(M5575&gt;0.95,M5575&lt;0.05),0,1)</f>
        <v>1</v>
      </c>
    </row>
    <row r="5576" spans="1:14" x14ac:dyDescent="0.2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s="32">
        <f t="shared" si="261"/>
        <v>8902277.2099695168</v>
      </c>
      <c r="J5576" t="str">
        <f>IF(K5576="natural gas",VLOOKUP(D5576,'Cross-Page Data'!$I$4:$J$13,2,FALSE),IF(K5576="solar",VLOOKUP('Form 923'!D5576,'Cross-Page Data'!$I$14:$J$117,2,FALSE),K5576))</f>
        <v>hydro</v>
      </c>
      <c r="K5576" t="str">
        <f>VLOOKUP(E5576,'Cross-Page Data'!$D$4:$F$48,3,FALSE)</f>
        <v>hydro</v>
      </c>
      <c r="L5576" t="b">
        <f>IF(AND($P$6=FALSE,OR(C5576="Commercial NAICS Cogen",C5576="Industrial NAICS Cogen",C5576="NAICS-22 Cogen")),FALSE,IF(AND($P$7=FALSE,OR(C5576="Commercial NAICS Cogen",C5576="Commercial NAICS Non-Cogen",C5576="industrial NAICS Cogen", C5576="industrial NAICS non-cogen")),FALSE,TRUE))</f>
        <v>1</v>
      </c>
      <c r="M5576">
        <f t="shared" si="262"/>
        <v>2.9291553133514985E-2</v>
      </c>
      <c r="N5576">
        <f t="shared" si="263"/>
        <v>0</v>
      </c>
    </row>
    <row r="5577" spans="1:14" x14ac:dyDescent="0.2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s="32">
        <f t="shared" si="261"/>
        <v>8902002.5564550478</v>
      </c>
      <c r="J5577" t="str">
        <f>IF(K5577="natural gas",VLOOKUP(D5577,'Cross-Page Data'!$I$4:$J$13,2,FALSE),IF(K5577="solar",VLOOKUP('Form 923'!D5577,'Cross-Page Data'!$I$14:$J$117,2,FALSE),K5577))</f>
        <v>hydro</v>
      </c>
      <c r="K5577" t="str">
        <f>VLOOKUP(E5577,'Cross-Page Data'!$D$4:$F$48,3,FALSE)</f>
        <v>hydro</v>
      </c>
      <c r="L5577" t="b">
        <f>IF(AND($P$6=FALSE,OR(C5577="Commercial NAICS Cogen",C5577="Industrial NAICS Cogen",C5577="NAICS-22 Cogen")),FALSE,IF(AND($P$7=FALSE,OR(C5577="Commercial NAICS Cogen",C5577="Commercial NAICS Non-Cogen",C5577="industrial NAICS Cogen", C5577="industrial NAICS non-cogen")),FALSE,TRUE))</f>
        <v>1</v>
      </c>
      <c r="M5577">
        <f t="shared" si="262"/>
        <v>0.37397820163487738</v>
      </c>
      <c r="N5577">
        <f t="shared" si="263"/>
        <v>1</v>
      </c>
    </row>
    <row r="5578" spans="1:14" x14ac:dyDescent="0.2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s="32">
        <f t="shared" si="261"/>
        <v>8902069.4752402063</v>
      </c>
      <c r="J5578" t="str">
        <f>IF(K5578="natural gas",VLOOKUP(D5578,'Cross-Page Data'!$I$4:$J$13,2,FALSE),IF(K5578="solar",VLOOKUP('Form 923'!D5578,'Cross-Page Data'!$I$14:$J$117,2,FALSE),K5578))</f>
        <v>hydro</v>
      </c>
      <c r="K5578" t="str">
        <f>VLOOKUP(E5578,'Cross-Page Data'!$D$4:$F$48,3,FALSE)</f>
        <v>hydro</v>
      </c>
      <c r="L5578" t="b">
        <f>IF(AND($P$6=FALSE,OR(C5578="Commercial NAICS Cogen",C5578="Industrial NAICS Cogen",C5578="NAICS-22 Cogen")),FALSE,IF(AND($P$7=FALSE,OR(C5578="Commercial NAICS Cogen",C5578="Commercial NAICS Non-Cogen",C5578="industrial NAICS Cogen", C5578="industrial NAICS non-cogen")),FALSE,TRUE))</f>
        <v>1</v>
      </c>
      <c r="M5578">
        <f t="shared" si="262"/>
        <v>0.11784741144414169</v>
      </c>
      <c r="N5578">
        <f t="shared" si="263"/>
        <v>1</v>
      </c>
    </row>
    <row r="5579" spans="1:14" x14ac:dyDescent="0.2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s="32">
        <f t="shared" si="261"/>
        <v>8902130.557447223</v>
      </c>
      <c r="J5579" t="str">
        <f>IF(K5579="natural gas",VLOOKUP(D5579,'Cross-Page Data'!$I$4:$J$13,2,FALSE),IF(K5579="solar",VLOOKUP('Form 923'!D5579,'Cross-Page Data'!$I$14:$J$117,2,FALSE),K5579))</f>
        <v>hydro</v>
      </c>
      <c r="K5579" t="str">
        <f>VLOOKUP(E5579,'Cross-Page Data'!$D$4:$F$48,3,FALSE)</f>
        <v>hydro</v>
      </c>
      <c r="L5579" t="b">
        <f>IF(AND($P$6=FALSE,OR(C5579="Commercial NAICS Cogen",C5579="Industrial NAICS Cogen",C5579="NAICS-22 Cogen")),FALSE,IF(AND($P$7=FALSE,OR(C5579="Commercial NAICS Cogen",C5579="Commercial NAICS Non-Cogen",C5579="industrial NAICS Cogen", C5579="industrial NAICS non-cogen")),FALSE,TRUE))</f>
        <v>1</v>
      </c>
      <c r="M5579">
        <f t="shared" si="262"/>
        <v>7.2207084468664848E-2</v>
      </c>
      <c r="N5579">
        <f t="shared" si="263"/>
        <v>1</v>
      </c>
    </row>
    <row r="5580" spans="1:14" x14ac:dyDescent="0.2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s="32" t="str">
        <f t="shared" si="261"/>
        <v/>
      </c>
      <c r="J5580" t="str">
        <f>IF(K5580="natural gas",VLOOKUP(D5580,'Cross-Page Data'!$I$4:$J$13,2,FALSE),IF(K5580="solar",VLOOKUP('Form 923'!D5580,'Cross-Page Data'!$I$14:$J$117,2,FALSE),K5580))</f>
        <v>other</v>
      </c>
      <c r="K5580" t="str">
        <f>VLOOKUP(E5580,'Cross-Page Data'!$D$4:$F$48,3,FALSE)</f>
        <v>other</v>
      </c>
      <c r="L5580" t="b">
        <f>IF(AND($P$6=FALSE,OR(C5580="Commercial NAICS Cogen",C5580="Industrial NAICS Cogen",C5580="NAICS-22 Cogen")),FALSE,IF(AND($P$7=FALSE,OR(C5580="Commercial NAICS Cogen",C5580="Commercial NAICS Non-Cogen",C5580="industrial NAICS Cogen", C5580="industrial NAICS non-cogen")),FALSE,TRUE))</f>
        <v>1</v>
      </c>
      <c r="M5580">
        <f t="shared" si="262"/>
        <v>1.6233766233766235E-3</v>
      </c>
      <c r="N5580">
        <f t="shared" si="263"/>
        <v>0</v>
      </c>
    </row>
    <row r="5581" spans="1:14" x14ac:dyDescent="0.2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s="32" t="str">
        <f t="shared" si="261"/>
        <v/>
      </c>
      <c r="J5581" t="str">
        <f>IF(K5581="natural gas",VLOOKUP(D5581,'Cross-Page Data'!$I$4:$J$13,2,FALSE),IF(K5581="solar",VLOOKUP('Form 923'!D5581,'Cross-Page Data'!$I$14:$J$117,2,FALSE),K5581))</f>
        <v>natural gas nonpeaker</v>
      </c>
      <c r="K5581" t="str">
        <f>VLOOKUP(E5581,'Cross-Page Data'!$D$4:$F$48,3,FALSE)</f>
        <v>natural gas</v>
      </c>
      <c r="L5581" t="b">
        <f>IF(AND($P$6=FALSE,OR(C5581="Commercial NAICS Cogen",C5581="Industrial NAICS Cogen",C5581="NAICS-22 Cogen")),FALSE,IF(AND($P$7=FALSE,OR(C5581="Commercial NAICS Cogen",C5581="Commercial NAICS Non-Cogen",C5581="industrial NAICS Cogen", C5581="industrial NAICS non-cogen")),FALSE,TRUE))</f>
        <v>1</v>
      </c>
      <c r="M5581">
        <f t="shared" si="262"/>
        <v>9.3023255813953494E-4</v>
      </c>
      <c r="N5581">
        <f t="shared" si="263"/>
        <v>0</v>
      </c>
    </row>
    <row r="5582" spans="1:14" x14ac:dyDescent="0.2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s="32" t="str">
        <f t="shared" si="261"/>
        <v/>
      </c>
      <c r="J5582" t="str">
        <f>IF(K5582="natural gas",VLOOKUP(D5582,'Cross-Page Data'!$I$4:$J$13,2,FALSE),IF(K5582="solar",VLOOKUP('Form 923'!D5582,'Cross-Page Data'!$I$14:$J$117,2,FALSE),K5582))</f>
        <v>other</v>
      </c>
      <c r="K5582" t="str">
        <f>VLOOKUP(E5582,'Cross-Page Data'!$D$4:$F$48,3,FALSE)</f>
        <v>other</v>
      </c>
      <c r="L5582" t="b">
        <f>IF(AND($P$6=FALSE,OR(C5582="Commercial NAICS Cogen",C5582="Industrial NAICS Cogen",C5582="NAICS-22 Cogen")),FALSE,IF(AND($P$7=FALSE,OR(C5582="Commercial NAICS Cogen",C5582="Commercial NAICS Non-Cogen",C5582="industrial NAICS Cogen", C5582="industrial NAICS non-cogen")),FALSE,TRUE))</f>
        <v>1</v>
      </c>
      <c r="M5582">
        <f t="shared" si="262"/>
        <v>1.6233766233766235E-3</v>
      </c>
      <c r="N5582">
        <f t="shared" si="263"/>
        <v>0</v>
      </c>
    </row>
    <row r="5583" spans="1:14" x14ac:dyDescent="0.2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s="32" t="str">
        <f t="shared" si="261"/>
        <v/>
      </c>
      <c r="J5583" t="str">
        <f>IF(K5583="natural gas",VLOOKUP(D5583,'Cross-Page Data'!$I$4:$J$13,2,FALSE),IF(K5583="solar",VLOOKUP('Form 923'!D5583,'Cross-Page Data'!$I$14:$J$117,2,FALSE),K5583))</f>
        <v>natural gas nonpeaker</v>
      </c>
      <c r="K5583" t="str">
        <f>VLOOKUP(E5583,'Cross-Page Data'!$D$4:$F$48,3,FALSE)</f>
        <v>natural gas</v>
      </c>
      <c r="L5583" t="b">
        <f>IF(AND($P$6=FALSE,OR(C5583="Commercial NAICS Cogen",C5583="Industrial NAICS Cogen",C5583="NAICS-22 Cogen")),FALSE,IF(AND($P$7=FALSE,OR(C5583="Commercial NAICS Cogen",C5583="Commercial NAICS Non-Cogen",C5583="industrial NAICS Cogen", C5583="industrial NAICS non-cogen")),FALSE,TRUE))</f>
        <v>1</v>
      </c>
      <c r="M5583">
        <f t="shared" si="262"/>
        <v>9.3023255813953494E-4</v>
      </c>
      <c r="N5583">
        <f t="shared" si="263"/>
        <v>0</v>
      </c>
    </row>
    <row r="5584" spans="1:14" x14ac:dyDescent="0.2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s="32">
        <f t="shared" si="261"/>
        <v>8901968.8528741449</v>
      </c>
      <c r="J5584" t="str">
        <f>IF(K5584="natural gas",VLOOKUP(D5584,'Cross-Page Data'!$I$4:$J$13,2,FALSE),IF(K5584="solar",VLOOKUP('Form 923'!D5584,'Cross-Page Data'!$I$14:$J$117,2,FALSE),K5584))</f>
        <v>wind</v>
      </c>
      <c r="K5584" t="str">
        <f>VLOOKUP(E5584,'Cross-Page Data'!$D$4:$F$48,3,FALSE)</f>
        <v>wind</v>
      </c>
      <c r="L5584" t="b">
        <f>IF(AND($P$6=FALSE,OR(C5584="Commercial NAICS Cogen",C5584="Industrial NAICS Cogen",C5584="NAICS-22 Cogen")),FALSE,IF(AND($P$7=FALSE,OR(C5584="Commercial NAICS Cogen",C5584="Commercial NAICS Non-Cogen",C5584="industrial NAICS Cogen", C5584="industrial NAICS non-cogen")),FALSE,TRUE))</f>
        <v>1</v>
      </c>
      <c r="M5584">
        <f t="shared" si="262"/>
        <v>0.86964129483814523</v>
      </c>
      <c r="N5584">
        <f t="shared" si="263"/>
        <v>1</v>
      </c>
    </row>
    <row r="5585" spans="1:14" x14ac:dyDescent="0.2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s="32" t="str">
        <f t="shared" si="261"/>
        <v/>
      </c>
      <c r="J5585" t="str">
        <f>IF(K5585="natural gas",VLOOKUP(D5585,'Cross-Page Data'!$I$4:$J$13,2,FALSE),IF(K5585="solar",VLOOKUP('Form 923'!D5585,'Cross-Page Data'!$I$14:$J$117,2,FALSE),K5585))</f>
        <v>natural gas peaker</v>
      </c>
      <c r="K5585" t="str">
        <f>VLOOKUP(E5585,'Cross-Page Data'!$D$4:$F$48,3,FALSE)</f>
        <v>natural gas</v>
      </c>
      <c r="L5585" t="b">
        <f>IF(AND($P$6=FALSE,OR(C5585="Commercial NAICS Cogen",C5585="Industrial NAICS Cogen",C5585="NAICS-22 Cogen")),FALSE,IF(AND($P$7=FALSE,OR(C5585="Commercial NAICS Cogen",C5585="Commercial NAICS Non-Cogen",C5585="industrial NAICS Cogen", C5585="industrial NAICS non-cogen")),FALSE,TRUE))</f>
        <v>0</v>
      </c>
      <c r="M5585">
        <f t="shared" si="262"/>
        <v>4.9382716049382717E-4</v>
      </c>
      <c r="N5585">
        <f t="shared" si="263"/>
        <v>0</v>
      </c>
    </row>
    <row r="5586" spans="1:14" x14ac:dyDescent="0.2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s="32" t="str">
        <f t="shared" si="261"/>
        <v/>
      </c>
      <c r="J5586" t="str">
        <f>IF(K5586="natural gas",VLOOKUP(D5586,'Cross-Page Data'!$I$4:$J$13,2,FALSE),IF(K5586="solar",VLOOKUP('Form 923'!D5586,'Cross-Page Data'!$I$14:$J$117,2,FALSE),K5586))</f>
        <v>petroleum</v>
      </c>
      <c r="K5586" t="str">
        <f>VLOOKUP(E5586,'Cross-Page Data'!$D$4:$F$48,3,FALSE)</f>
        <v>petroleum</v>
      </c>
      <c r="L5586" t="b">
        <f>IF(AND($P$6=FALSE,OR(C5586="Commercial NAICS Cogen",C5586="Industrial NAICS Cogen",C5586="NAICS-22 Cogen")),FALSE,IF(AND($P$7=FALSE,OR(C5586="Commercial NAICS Cogen",C5586="Commercial NAICS Non-Cogen",C5586="industrial NAICS Cogen", C5586="industrial NAICS non-cogen")),FALSE,TRUE))</f>
        <v>0</v>
      </c>
      <c r="M5586">
        <f t="shared" si="262"/>
        <v>8.6956521739130436E-3</v>
      </c>
      <c r="N5586">
        <f t="shared" si="263"/>
        <v>0</v>
      </c>
    </row>
    <row r="5587" spans="1:14" x14ac:dyDescent="0.2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s="32">
        <f t="shared" si="261"/>
        <v>8902011.9617504887</v>
      </c>
      <c r="J5587" t="str">
        <f>IF(K5587="natural gas",VLOOKUP(D5587,'Cross-Page Data'!$I$4:$J$13,2,FALSE),IF(K5587="solar",VLOOKUP('Form 923'!D5587,'Cross-Page Data'!$I$14:$J$117,2,FALSE),K5587))</f>
        <v>other</v>
      </c>
      <c r="K5587" t="str">
        <f>VLOOKUP(E5587,'Cross-Page Data'!$D$4:$F$48,3,FALSE)</f>
        <v>other</v>
      </c>
      <c r="L5587" t="b">
        <f>IF(AND($P$6=FALSE,OR(C5587="Commercial NAICS Cogen",C5587="Industrial NAICS Cogen",C5587="NAICS-22 Cogen")),FALSE,IF(AND($P$7=FALSE,OR(C5587="Commercial NAICS Cogen",C5587="Commercial NAICS Non-Cogen",C5587="industrial NAICS Cogen", C5587="industrial NAICS non-cogen")),FALSE,TRUE))</f>
        <v>0</v>
      </c>
      <c r="M5587">
        <f t="shared" si="262"/>
        <v>0.17857142857142858</v>
      </c>
      <c r="N5587">
        <f t="shared" si="263"/>
        <v>1</v>
      </c>
    </row>
    <row r="5588" spans="1:14" x14ac:dyDescent="0.2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s="32">
        <f t="shared" si="261"/>
        <v>3921843.9109656545</v>
      </c>
      <c r="J5588" t="str">
        <f>IF(K5588="natural gas",VLOOKUP(D5588,'Cross-Page Data'!$I$4:$J$13,2,FALSE),IF(K5588="solar",VLOOKUP('Form 923'!D5588,'Cross-Page Data'!$I$14:$J$117,2,FALSE),K5588))</f>
        <v>natural gas peaker</v>
      </c>
      <c r="K5588" t="str">
        <f>VLOOKUP(E5588,'Cross-Page Data'!$D$4:$F$48,3,FALSE)</f>
        <v>natural gas</v>
      </c>
      <c r="L5588" t="b">
        <f>IF(AND($P$6=FALSE,OR(C5588="Commercial NAICS Cogen",C5588="Industrial NAICS Cogen",C5588="NAICS-22 Cogen")),FALSE,IF(AND($P$7=FALSE,OR(C5588="Commercial NAICS Cogen",C5588="Commercial NAICS Non-Cogen",C5588="industrial NAICS Cogen", C5588="industrial NAICS non-cogen")),FALSE,TRUE))</f>
        <v>0</v>
      </c>
      <c r="M5588">
        <f t="shared" si="262"/>
        <v>0.79703703703703699</v>
      </c>
      <c r="N5588">
        <f t="shared" si="263"/>
        <v>1</v>
      </c>
    </row>
    <row r="5589" spans="1:14" ht="26.25" x14ac:dyDescent="0.2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s="32">
        <f t="shared" si="261"/>
        <v>4808664.2599277981</v>
      </c>
      <c r="J5589" t="str">
        <f>IF(K5589="natural gas",VLOOKUP(D5589,'Cross-Page Data'!$I$4:$J$13,2,FALSE),IF(K5589="solar",VLOOKUP('Form 923'!D5589,'Cross-Page Data'!$I$14:$J$117,2,FALSE),K5589))</f>
        <v>heavy or residual fuel oil</v>
      </c>
      <c r="K5589" t="str">
        <f>VLOOKUP(E5589,'Cross-Page Data'!$D$4:$F$48,3,FALSE)</f>
        <v>heavy or residual fuel oil</v>
      </c>
      <c r="L5589" t="b">
        <f>IF(AND($P$6=FALSE,OR(C5589="Commercial NAICS Cogen",C5589="Industrial NAICS Cogen",C5589="NAICS-22 Cogen")),FALSE,IF(AND($P$7=FALSE,OR(C5589="Commercial NAICS Cogen",C5589="Commercial NAICS Non-Cogen",C5589="industrial NAICS Cogen", C5589="industrial NAICS non-cogen")),FALSE,TRUE))</f>
        <v>0</v>
      </c>
      <c r="M5589">
        <f t="shared" si="262"/>
        <v>0.5417670682730924</v>
      </c>
      <c r="N5589">
        <f t="shared" si="263"/>
        <v>1</v>
      </c>
    </row>
    <row r="5590" spans="1:14" ht="26.25" x14ac:dyDescent="0.2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s="32">
        <f t="shared" si="261"/>
        <v>4817026.3893110985</v>
      </c>
      <c r="J5590" t="str">
        <f>IF(K5590="natural gas",VLOOKUP(D5590,'Cross-Page Data'!$I$4:$J$13,2,FALSE),IF(K5590="solar",VLOOKUP('Form 923'!D5590,'Cross-Page Data'!$I$14:$J$117,2,FALSE),K5590))</f>
        <v>hard coal</v>
      </c>
      <c r="K5590" t="str">
        <f>VLOOKUP(E5590,'Cross-Page Data'!$D$4:$F$48,3,FALSE)</f>
        <v>hard coal</v>
      </c>
      <c r="L5590" t="b">
        <f>IF(AND($P$6=FALSE,OR(C5590="Commercial NAICS Cogen",C5590="Industrial NAICS Cogen",C5590="NAICS-22 Cogen")),FALSE,IF(AND($P$7=FALSE,OR(C5590="Commercial NAICS Cogen",C5590="Commercial NAICS Non-Cogen",C5590="industrial NAICS Cogen", C5590="industrial NAICS non-cogen")),FALSE,TRUE))</f>
        <v>0</v>
      </c>
      <c r="M5590">
        <f t="shared" si="262"/>
        <v>0.54285714285714282</v>
      </c>
      <c r="N5590">
        <f t="shared" si="263"/>
        <v>1</v>
      </c>
    </row>
    <row r="5591" spans="1:14" x14ac:dyDescent="0.2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s="32">
        <f t="shared" si="261"/>
        <v>8902003.7447950132</v>
      </c>
      <c r="J5591" t="str">
        <f>IF(K5591="natural gas",VLOOKUP(D5591,'Cross-Page Data'!$I$4:$J$13,2,FALSE),IF(K5591="solar",VLOOKUP('Form 923'!D5591,'Cross-Page Data'!$I$14:$J$117,2,FALSE),K5591))</f>
        <v>hydro</v>
      </c>
      <c r="K5591" t="str">
        <f>VLOOKUP(E5591,'Cross-Page Data'!$D$4:$F$48,3,FALSE)</f>
        <v>hydro</v>
      </c>
      <c r="L5591" t="b">
        <f>IF(AND($P$6=FALSE,OR(C5591="Commercial NAICS Cogen",C5591="Industrial NAICS Cogen",C5591="NAICS-22 Cogen")),FALSE,IF(AND($P$7=FALSE,OR(C5591="Commercial NAICS Cogen",C5591="Commercial NAICS Non-Cogen",C5591="industrial NAICS Cogen", C5591="industrial NAICS non-cogen")),FALSE,TRUE))</f>
        <v>1</v>
      </c>
      <c r="M5591">
        <f t="shared" si="262"/>
        <v>0.35558583106267028</v>
      </c>
      <c r="N5591">
        <f t="shared" si="263"/>
        <v>1</v>
      </c>
    </row>
    <row r="5592" spans="1:14" x14ac:dyDescent="0.2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s="32">
        <f t="shared" si="261"/>
        <v>8902017.7498308588</v>
      </c>
      <c r="J5592" t="str">
        <f>IF(K5592="natural gas",VLOOKUP(D5592,'Cross-Page Data'!$I$4:$J$13,2,FALSE),IF(K5592="solar",VLOOKUP('Form 923'!D5592,'Cross-Page Data'!$I$14:$J$117,2,FALSE),K5592))</f>
        <v>hydro</v>
      </c>
      <c r="K5592" t="str">
        <f>VLOOKUP(E5592,'Cross-Page Data'!$D$4:$F$48,3,FALSE)</f>
        <v>hydro</v>
      </c>
      <c r="L5592" t="b">
        <f>IF(AND($P$6=FALSE,OR(C5592="Commercial NAICS Cogen",C5592="Industrial NAICS Cogen",C5592="NAICS-22 Cogen")),FALSE,IF(AND($P$7=FALSE,OR(C5592="Commercial NAICS Cogen",C5592="Commercial NAICS Non-Cogen",C5592="industrial NAICS Cogen", C5592="industrial NAICS non-cogen")),FALSE,TRUE))</f>
        <v>0</v>
      </c>
      <c r="M5592">
        <f t="shared" si="262"/>
        <v>0.24114441416893734</v>
      </c>
      <c r="N5592">
        <f t="shared" si="263"/>
        <v>1</v>
      </c>
    </row>
    <row r="5593" spans="1:14" x14ac:dyDescent="0.2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s="32" t="str">
        <f t="shared" si="261"/>
        <v/>
      </c>
      <c r="J5593" t="str">
        <f>IF(K5593="natural gas",VLOOKUP(D5593,'Cross-Page Data'!$I$4:$J$13,2,FALSE),IF(K5593="solar",VLOOKUP('Form 923'!D5593,'Cross-Page Data'!$I$14:$J$117,2,FALSE),K5593))</f>
        <v>hard coal</v>
      </c>
      <c r="K5593" t="str">
        <f>VLOOKUP(E5593,'Cross-Page Data'!$D$4:$F$48,3,FALSE)</f>
        <v>hard coal</v>
      </c>
      <c r="L5593" t="b">
        <f>IF(AND($P$6=FALSE,OR(C5593="Commercial NAICS Cogen",C5593="Industrial NAICS Cogen",C5593="NAICS-22 Cogen")),FALSE,IF(AND($P$7=FALSE,OR(C5593="Commercial NAICS Cogen",C5593="Commercial NAICS Non-Cogen",C5593="industrial NAICS Cogen", C5593="industrial NAICS non-cogen")),FALSE,TRUE))</f>
        <v>0</v>
      </c>
      <c r="M5593">
        <f t="shared" si="262"/>
        <v>1.3605442176870747E-3</v>
      </c>
      <c r="N5593">
        <f t="shared" si="263"/>
        <v>0</v>
      </c>
    </row>
    <row r="5594" spans="1:14" x14ac:dyDescent="0.2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s="32">
        <f t="shared" si="261"/>
        <v>4407148.6601787098</v>
      </c>
      <c r="J5594" t="str">
        <f>IF(K5594="natural gas",VLOOKUP(D5594,'Cross-Page Data'!$I$4:$J$13,2,FALSE),IF(K5594="solar",VLOOKUP('Form 923'!D5594,'Cross-Page Data'!$I$14:$J$117,2,FALSE),K5594))</f>
        <v>biomass</v>
      </c>
      <c r="K5594" t="str">
        <f>VLOOKUP(E5594,'Cross-Page Data'!$D$4:$F$48,3,FALSE)</f>
        <v>biomass</v>
      </c>
      <c r="L5594" t="b">
        <f>IF(AND($P$6=FALSE,OR(C5594="Commercial NAICS Cogen",C5594="Industrial NAICS Cogen",C5594="NAICS-22 Cogen")),FALSE,IF(AND($P$7=FALSE,OR(C5594="Commercial NAICS Cogen",C5594="Commercial NAICS Non-Cogen",C5594="industrial NAICS Cogen", C5594="industrial NAICS non-cogen")),FALSE,TRUE))</f>
        <v>0</v>
      </c>
      <c r="M5594">
        <f t="shared" si="262"/>
        <v>0.79166666666666663</v>
      </c>
      <c r="N5594">
        <f t="shared" si="263"/>
        <v>1</v>
      </c>
    </row>
    <row r="5595" spans="1:14" x14ac:dyDescent="0.2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s="32">
        <f t="shared" si="261"/>
        <v>4419037.4004270118</v>
      </c>
      <c r="J5595" t="str">
        <f>IF(K5595="natural gas",VLOOKUP(D5595,'Cross-Page Data'!$I$4:$J$13,2,FALSE),IF(K5595="solar",VLOOKUP('Form 923'!D5595,'Cross-Page Data'!$I$14:$J$117,2,FALSE),K5595))</f>
        <v>natural gas peaker</v>
      </c>
      <c r="K5595" t="str">
        <f>VLOOKUP(E5595,'Cross-Page Data'!$D$4:$F$48,3,FALSE)</f>
        <v>natural gas</v>
      </c>
      <c r="L5595" t="b">
        <f>IF(AND($P$6=FALSE,OR(C5595="Commercial NAICS Cogen",C5595="Industrial NAICS Cogen",C5595="NAICS-22 Cogen")),FALSE,IF(AND($P$7=FALSE,OR(C5595="Commercial NAICS Cogen",C5595="Commercial NAICS Non-Cogen",C5595="industrial NAICS Cogen", C5595="industrial NAICS non-cogen")),FALSE,TRUE))</f>
        <v>0</v>
      </c>
      <c r="M5595">
        <f t="shared" si="262"/>
        <v>0.75703703703703706</v>
      </c>
      <c r="N5595">
        <f t="shared" si="263"/>
        <v>1</v>
      </c>
    </row>
    <row r="5596" spans="1:14" x14ac:dyDescent="0.2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s="32">
        <f t="shared" si="261"/>
        <v>11640489.703782378</v>
      </c>
      <c r="J5596" t="str">
        <f>IF(K5596="natural gas",VLOOKUP(D5596,'Cross-Page Data'!$I$4:$J$13,2,FALSE),IF(K5596="solar",VLOOKUP('Form 923'!D5596,'Cross-Page Data'!$I$14:$J$117,2,FALSE),K5596))</f>
        <v>natural gas peaker</v>
      </c>
      <c r="K5596" t="str">
        <f>VLOOKUP(E5596,'Cross-Page Data'!$D$4:$F$48,3,FALSE)</f>
        <v>natural gas</v>
      </c>
      <c r="L5596" t="b">
        <f>IF(AND($P$6=FALSE,OR(C5596="Commercial NAICS Cogen",C5596="Industrial NAICS Cogen",C5596="NAICS-22 Cogen")),FALSE,IF(AND($P$7=FALSE,OR(C5596="Commercial NAICS Cogen",C5596="Commercial NAICS Non-Cogen",C5596="industrial NAICS Cogen", C5596="industrial NAICS non-cogen")),FALSE,TRUE))</f>
        <v>0</v>
      </c>
      <c r="M5596">
        <f t="shared" si="262"/>
        <v>0.32148148148148148</v>
      </c>
      <c r="N5596">
        <f t="shared" si="263"/>
        <v>1</v>
      </c>
    </row>
    <row r="5597" spans="1:14" x14ac:dyDescent="0.2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s="32">
        <f t="shared" si="261"/>
        <v>11621367.936568055</v>
      </c>
      <c r="J5597" t="str">
        <f>IF(K5597="natural gas",VLOOKUP(D5597,'Cross-Page Data'!$I$4:$J$13,2,FALSE),IF(K5597="solar",VLOOKUP('Form 923'!D5597,'Cross-Page Data'!$I$14:$J$117,2,FALSE),K5597))</f>
        <v>biomass</v>
      </c>
      <c r="K5597" t="str">
        <f>VLOOKUP(E5597,'Cross-Page Data'!$D$4:$F$48,3,FALSE)</f>
        <v>biomass</v>
      </c>
      <c r="L5597" t="b">
        <f>IF(AND($P$6=FALSE,OR(C5597="Commercial NAICS Cogen",C5597="Industrial NAICS Cogen",C5597="NAICS-22 Cogen")),FALSE,IF(AND($P$7=FALSE,OR(C5597="Commercial NAICS Cogen",C5597="Commercial NAICS Non-Cogen",C5597="industrial NAICS Cogen", C5597="industrial NAICS non-cogen")),FALSE,TRUE))</f>
        <v>0</v>
      </c>
      <c r="M5597">
        <f t="shared" si="262"/>
        <v>0.3267543859649123</v>
      </c>
      <c r="N5597">
        <f t="shared" si="263"/>
        <v>1</v>
      </c>
    </row>
    <row r="5598" spans="1:14" x14ac:dyDescent="0.2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s="32">
        <f t="shared" si="261"/>
        <v>5639801.7394208247</v>
      </c>
      <c r="J5598" t="str">
        <f>IF(K5598="natural gas",VLOOKUP(D5598,'Cross-Page Data'!$I$4:$J$13,2,FALSE),IF(K5598="solar",VLOOKUP('Form 923'!D5598,'Cross-Page Data'!$I$14:$J$117,2,FALSE),K5598))</f>
        <v>hard coal</v>
      </c>
      <c r="K5598" t="str">
        <f>VLOOKUP(E5598,'Cross-Page Data'!$D$4:$F$48,3,FALSE)</f>
        <v>hard coal</v>
      </c>
      <c r="L5598" t="b">
        <f>IF(AND($P$6=FALSE,OR(C5598="Commercial NAICS Cogen",C5598="Industrial NAICS Cogen",C5598="NAICS-22 Cogen")),FALSE,IF(AND($P$7=FALSE,OR(C5598="Commercial NAICS Cogen",C5598="Commercial NAICS Non-Cogen",C5598="industrial NAICS Cogen", C5598="industrial NAICS non-cogen")),FALSE,TRUE))</f>
        <v>0</v>
      </c>
      <c r="M5598">
        <f t="shared" si="262"/>
        <v>0.50204081632653064</v>
      </c>
      <c r="N5598">
        <f t="shared" si="263"/>
        <v>1</v>
      </c>
    </row>
    <row r="5599" spans="1:14" x14ac:dyDescent="0.2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s="32">
        <f t="shared" si="261"/>
        <v>5639768.5172030041</v>
      </c>
      <c r="J5599" t="str">
        <f>IF(K5599="natural gas",VLOOKUP(D5599,'Cross-Page Data'!$I$4:$J$13,2,FALSE),IF(K5599="solar",VLOOKUP('Form 923'!D5599,'Cross-Page Data'!$I$14:$J$117,2,FALSE),K5599))</f>
        <v>biomass</v>
      </c>
      <c r="K5599" t="str">
        <f>VLOOKUP(E5599,'Cross-Page Data'!$D$4:$F$48,3,FALSE)</f>
        <v>biomass</v>
      </c>
      <c r="L5599" t="b">
        <f>IF(AND($P$6=FALSE,OR(C5599="Commercial NAICS Cogen",C5599="Industrial NAICS Cogen",C5599="NAICS-22 Cogen")),FALSE,IF(AND($P$7=FALSE,OR(C5599="Commercial NAICS Cogen",C5599="Commercial NAICS Non-Cogen",C5599="industrial NAICS Cogen", C5599="industrial NAICS non-cogen")),FALSE,TRUE))</f>
        <v>0</v>
      </c>
      <c r="M5599">
        <f t="shared" si="262"/>
        <v>0.63267543859649122</v>
      </c>
      <c r="N5599">
        <f t="shared" si="263"/>
        <v>1</v>
      </c>
    </row>
    <row r="5600" spans="1:14" x14ac:dyDescent="0.2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s="32" t="str">
        <f t="shared" si="261"/>
        <v/>
      </c>
      <c r="J5600" t="str">
        <f>IF(K5600="natural gas",VLOOKUP(D5600,'Cross-Page Data'!$I$4:$J$13,2,FALSE),IF(K5600="solar",VLOOKUP('Form 923'!D5600,'Cross-Page Data'!$I$14:$J$117,2,FALSE),K5600))</f>
        <v>heavy or residual fuel oil</v>
      </c>
      <c r="K5600" t="str">
        <f>VLOOKUP(E5600,'Cross-Page Data'!$D$4:$F$48,3,FALSE)</f>
        <v>heavy or residual fuel oil</v>
      </c>
      <c r="L5600" t="b">
        <f>IF(AND($P$6=FALSE,OR(C5600="Commercial NAICS Cogen",C5600="Industrial NAICS Cogen",C5600="NAICS-22 Cogen")),FALSE,IF(AND($P$7=FALSE,OR(C5600="Commercial NAICS Cogen",C5600="Commercial NAICS Non-Cogen",C5600="industrial NAICS Cogen", C5600="industrial NAICS non-cogen")),FALSE,TRUE))</f>
        <v>0</v>
      </c>
      <c r="M5600">
        <f t="shared" si="262"/>
        <v>4.0160642570281126E-4</v>
      </c>
      <c r="N5600">
        <f t="shared" si="263"/>
        <v>0</v>
      </c>
    </row>
    <row r="5601" spans="1:14" x14ac:dyDescent="0.2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s="32">
        <f t="shared" si="261"/>
        <v>5639762.3606752669</v>
      </c>
      <c r="J5601" t="str">
        <f>IF(K5601="natural gas",VLOOKUP(D5601,'Cross-Page Data'!$I$4:$J$13,2,FALSE),IF(K5601="solar",VLOOKUP('Form 923'!D5601,'Cross-Page Data'!$I$14:$J$117,2,FALSE),K5601))</f>
        <v>natural gas peaker</v>
      </c>
      <c r="K5601" t="str">
        <f>VLOOKUP(E5601,'Cross-Page Data'!$D$4:$F$48,3,FALSE)</f>
        <v>natural gas</v>
      </c>
      <c r="L5601" t="b">
        <f>IF(AND($P$6=FALSE,OR(C5601="Commercial NAICS Cogen",C5601="Industrial NAICS Cogen",C5601="NAICS-22 Cogen")),FALSE,IF(AND($P$7=FALSE,OR(C5601="Commercial NAICS Cogen",C5601="Commercial NAICS Non-Cogen",C5601="industrial NAICS Cogen", C5601="industrial NAICS non-cogen")),FALSE,TRUE))</f>
        <v>0</v>
      </c>
      <c r="M5601">
        <f t="shared" si="262"/>
        <v>0.65432098765432101</v>
      </c>
      <c r="N5601">
        <f t="shared" si="263"/>
        <v>1</v>
      </c>
    </row>
    <row r="5602" spans="1:14" x14ac:dyDescent="0.2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s="32">
        <f t="shared" si="261"/>
        <v>5637233.8218851667</v>
      </c>
      <c r="J5602" t="str">
        <f>IF(K5602="natural gas",VLOOKUP(D5602,'Cross-Page Data'!$I$4:$J$13,2,FALSE),IF(K5602="solar",VLOOKUP('Form 923'!D5602,'Cross-Page Data'!$I$14:$J$117,2,FALSE),K5602))</f>
        <v>heavy or residual fuel oil</v>
      </c>
      <c r="K5602" t="str">
        <f>VLOOKUP(E5602,'Cross-Page Data'!$D$4:$F$48,3,FALSE)</f>
        <v>heavy or residual fuel oil</v>
      </c>
      <c r="L5602" t="b">
        <f>IF(AND($P$6=FALSE,OR(C5602="Commercial NAICS Cogen",C5602="Industrial NAICS Cogen",C5602="NAICS-22 Cogen")),FALSE,IF(AND($P$7=FALSE,OR(C5602="Commercial NAICS Cogen",C5602="Commercial NAICS Non-Cogen",C5602="industrial NAICS Cogen", C5602="industrial NAICS non-cogen")),FALSE,TRUE))</f>
        <v>0</v>
      </c>
      <c r="M5602">
        <f t="shared" si="262"/>
        <v>0.51927710843373498</v>
      </c>
      <c r="N5602">
        <f t="shared" si="263"/>
        <v>1</v>
      </c>
    </row>
    <row r="5603" spans="1:14" x14ac:dyDescent="0.2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s="32">
        <f t="shared" si="261"/>
        <v>5640111.8744349107</v>
      </c>
      <c r="J5603" t="str">
        <f>IF(K5603="natural gas",VLOOKUP(D5603,'Cross-Page Data'!$I$4:$J$13,2,FALSE),IF(K5603="solar",VLOOKUP('Form 923'!D5603,'Cross-Page Data'!$I$14:$J$117,2,FALSE),K5603))</f>
        <v>biomass</v>
      </c>
      <c r="K5603" t="str">
        <f>VLOOKUP(E5603,'Cross-Page Data'!$D$4:$F$48,3,FALSE)</f>
        <v>biomass</v>
      </c>
      <c r="L5603" t="b">
        <f>IF(AND($P$6=FALSE,OR(C5603="Commercial NAICS Cogen",C5603="Industrial NAICS Cogen",C5603="NAICS-22 Cogen")),FALSE,IF(AND($P$7=FALSE,OR(C5603="Commercial NAICS Cogen",C5603="Commercial NAICS Non-Cogen",C5603="industrial NAICS Cogen", C5603="industrial NAICS non-cogen")),FALSE,TRUE))</f>
        <v>0</v>
      </c>
      <c r="M5603">
        <f t="shared" si="262"/>
        <v>0.63157894736842102</v>
      </c>
      <c r="N5603">
        <f t="shared" si="263"/>
        <v>1</v>
      </c>
    </row>
    <row r="5604" spans="1:14" x14ac:dyDescent="0.2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s="32">
        <f t="shared" si="261"/>
        <v>5639760.9471789924</v>
      </c>
      <c r="J5604" t="str">
        <f>IF(K5604="natural gas",VLOOKUP(D5604,'Cross-Page Data'!$I$4:$J$13,2,FALSE),IF(K5604="solar",VLOOKUP('Form 923'!D5604,'Cross-Page Data'!$I$14:$J$117,2,FALSE),K5604))</f>
        <v>biomass</v>
      </c>
      <c r="K5604" t="str">
        <f>VLOOKUP(E5604,'Cross-Page Data'!$D$4:$F$48,3,FALSE)</f>
        <v>biomass</v>
      </c>
      <c r="L5604" t="b">
        <f>IF(AND($P$6=FALSE,OR(C5604="Commercial NAICS Cogen",C5604="Industrial NAICS Cogen",C5604="NAICS-22 Cogen")),FALSE,IF(AND($P$7=FALSE,OR(C5604="Commercial NAICS Cogen",C5604="Commercial NAICS Non-Cogen",C5604="industrial NAICS Cogen", C5604="industrial NAICS non-cogen")),FALSE,TRUE))</f>
        <v>0</v>
      </c>
      <c r="M5604">
        <f t="shared" si="262"/>
        <v>0.63377192982456143</v>
      </c>
      <c r="N5604">
        <f t="shared" si="263"/>
        <v>1</v>
      </c>
    </row>
    <row r="5605" spans="1:14" x14ac:dyDescent="0.2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s="32" t="str">
        <f t="shared" si="261"/>
        <v/>
      </c>
      <c r="J5605" t="str">
        <f>IF(K5605="natural gas",VLOOKUP(D5605,'Cross-Page Data'!$I$4:$J$13,2,FALSE),IF(K5605="solar",VLOOKUP('Form 923'!D5605,'Cross-Page Data'!$I$14:$J$117,2,FALSE),K5605))</f>
        <v>hard coal</v>
      </c>
      <c r="K5605" t="str">
        <f>VLOOKUP(E5605,'Cross-Page Data'!$D$4:$F$48,3,FALSE)</f>
        <v>hard coal</v>
      </c>
      <c r="L5605" t="b">
        <f>IF(AND($P$6=FALSE,OR(C5605="Commercial NAICS Cogen",C5605="Industrial NAICS Cogen",C5605="NAICS-22 Cogen")),FALSE,IF(AND($P$7=FALSE,OR(C5605="Commercial NAICS Cogen",C5605="Commercial NAICS Non-Cogen",C5605="industrial NAICS Cogen", C5605="industrial NAICS non-cogen")),FALSE,TRUE))</f>
        <v>0</v>
      </c>
      <c r="M5605">
        <f t="shared" si="262"/>
        <v>1.3605442176870747E-3</v>
      </c>
      <c r="N5605">
        <f t="shared" si="263"/>
        <v>0</v>
      </c>
    </row>
    <row r="5606" spans="1:14" x14ac:dyDescent="0.2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s="32">
        <f t="shared" si="261"/>
        <v>6175581.6671566889</v>
      </c>
      <c r="J5606" t="str">
        <f>IF(K5606="natural gas",VLOOKUP(D5606,'Cross-Page Data'!$I$4:$J$13,2,FALSE),IF(K5606="solar",VLOOKUP('Form 923'!D5606,'Cross-Page Data'!$I$14:$J$117,2,FALSE),K5606))</f>
        <v>biomass</v>
      </c>
      <c r="K5606" t="str">
        <f>VLOOKUP(E5606,'Cross-Page Data'!$D$4:$F$48,3,FALSE)</f>
        <v>biomass</v>
      </c>
      <c r="L5606" t="b">
        <f>IF(AND($P$6=FALSE,OR(C5606="Commercial NAICS Cogen",C5606="Industrial NAICS Cogen",C5606="NAICS-22 Cogen")),FALSE,IF(AND($P$7=FALSE,OR(C5606="Commercial NAICS Cogen",C5606="Commercial NAICS Non-Cogen",C5606="industrial NAICS Cogen", C5606="industrial NAICS non-cogen")),FALSE,TRUE))</f>
        <v>0</v>
      </c>
      <c r="M5606">
        <f t="shared" si="262"/>
        <v>0.60526315789473684</v>
      </c>
      <c r="N5606">
        <f t="shared" si="263"/>
        <v>1</v>
      </c>
    </row>
    <row r="5607" spans="1:14" x14ac:dyDescent="0.2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s="32" t="str">
        <f t="shared" si="261"/>
        <v/>
      </c>
      <c r="J5607" t="str">
        <f>IF(K5607="natural gas",VLOOKUP(D5607,'Cross-Page Data'!$I$4:$J$13,2,FALSE),IF(K5607="solar",VLOOKUP('Form 923'!D5607,'Cross-Page Data'!$I$14:$J$117,2,FALSE),K5607))</f>
        <v>heavy or residual fuel oil</v>
      </c>
      <c r="K5607" t="str">
        <f>VLOOKUP(E5607,'Cross-Page Data'!$D$4:$F$48,3,FALSE)</f>
        <v>heavy or residual fuel oil</v>
      </c>
      <c r="L5607" t="b">
        <f>IF(AND($P$6=FALSE,OR(C5607="Commercial NAICS Cogen",C5607="Industrial NAICS Cogen",C5607="NAICS-22 Cogen")),FALSE,IF(AND($P$7=FALSE,OR(C5607="Commercial NAICS Cogen",C5607="Commercial NAICS Non-Cogen",C5607="industrial NAICS Cogen", C5607="industrial NAICS non-cogen")),FALSE,TRUE))</f>
        <v>0</v>
      </c>
      <c r="M5607">
        <f t="shared" si="262"/>
        <v>4.0160642570281126E-4</v>
      </c>
      <c r="N5607">
        <f t="shared" si="263"/>
        <v>0</v>
      </c>
    </row>
    <row r="5608" spans="1:14" x14ac:dyDescent="0.2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s="32">
        <f t="shared" si="261"/>
        <v>6175587.7385889506</v>
      </c>
      <c r="J5608" t="str">
        <f>IF(K5608="natural gas",VLOOKUP(D5608,'Cross-Page Data'!$I$4:$J$13,2,FALSE),IF(K5608="solar",VLOOKUP('Form 923'!D5608,'Cross-Page Data'!$I$14:$J$117,2,FALSE),K5608))</f>
        <v>natural gas peaker</v>
      </c>
      <c r="K5608" t="str">
        <f>VLOOKUP(E5608,'Cross-Page Data'!$D$4:$F$48,3,FALSE)</f>
        <v>natural gas</v>
      </c>
      <c r="L5608" t="b">
        <f>IF(AND($P$6=FALSE,OR(C5608="Commercial NAICS Cogen",C5608="Industrial NAICS Cogen",C5608="NAICS-22 Cogen")),FALSE,IF(AND($P$7=FALSE,OR(C5608="Commercial NAICS Cogen",C5608="Commercial NAICS Non-Cogen",C5608="industrial NAICS Cogen", C5608="industrial NAICS non-cogen")),FALSE,TRUE))</f>
        <v>0</v>
      </c>
      <c r="M5608">
        <f t="shared" si="262"/>
        <v>0.62814814814814812</v>
      </c>
      <c r="N5608">
        <f t="shared" si="263"/>
        <v>1</v>
      </c>
    </row>
    <row r="5609" spans="1:14" x14ac:dyDescent="0.2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s="32" t="str">
        <f t="shared" si="261"/>
        <v/>
      </c>
      <c r="J5609" t="str">
        <f>IF(K5609="natural gas",VLOOKUP(D5609,'Cross-Page Data'!$I$4:$J$13,2,FALSE),IF(K5609="solar",VLOOKUP('Form 923'!D5609,'Cross-Page Data'!$I$14:$J$117,2,FALSE),K5609))</f>
        <v>heavy or residual fuel oil</v>
      </c>
      <c r="K5609" t="str">
        <f>VLOOKUP(E5609,'Cross-Page Data'!$D$4:$F$48,3,FALSE)</f>
        <v>heavy or residual fuel oil</v>
      </c>
      <c r="L5609" t="b">
        <f>IF(AND($P$6=FALSE,OR(C5609="Commercial NAICS Cogen",C5609="Industrial NAICS Cogen",C5609="NAICS-22 Cogen")),FALSE,IF(AND($P$7=FALSE,OR(C5609="Commercial NAICS Cogen",C5609="Commercial NAICS Non-Cogen",C5609="industrial NAICS Cogen", C5609="industrial NAICS non-cogen")),FALSE,TRUE))</f>
        <v>0</v>
      </c>
      <c r="M5609">
        <f t="shared" si="262"/>
        <v>4.0160642570281126E-4</v>
      </c>
      <c r="N5609">
        <f t="shared" si="263"/>
        <v>0</v>
      </c>
    </row>
    <row r="5610" spans="1:14" x14ac:dyDescent="0.2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s="32">
        <f t="shared" si="261"/>
        <v>6175581.772555422</v>
      </c>
      <c r="J5610" t="str">
        <f>IF(K5610="natural gas",VLOOKUP(D5610,'Cross-Page Data'!$I$4:$J$13,2,FALSE),IF(K5610="solar",VLOOKUP('Form 923'!D5610,'Cross-Page Data'!$I$14:$J$117,2,FALSE),K5610))</f>
        <v>biomass</v>
      </c>
      <c r="K5610" t="str">
        <f>VLOOKUP(E5610,'Cross-Page Data'!$D$4:$F$48,3,FALSE)</f>
        <v>biomass</v>
      </c>
      <c r="L5610" t="b">
        <f>IF(AND($P$6=FALSE,OR(C5610="Commercial NAICS Cogen",C5610="Industrial NAICS Cogen",C5610="NAICS-22 Cogen")),FALSE,IF(AND($P$7=FALSE,OR(C5610="Commercial NAICS Cogen",C5610="Commercial NAICS Non-Cogen",C5610="industrial NAICS Cogen", C5610="industrial NAICS non-cogen")),FALSE,TRUE))</f>
        <v>0</v>
      </c>
      <c r="M5610">
        <f t="shared" si="262"/>
        <v>0.60416666666666663</v>
      </c>
      <c r="N5610">
        <f t="shared" si="263"/>
        <v>1</v>
      </c>
    </row>
    <row r="5611" spans="1:14" x14ac:dyDescent="0.2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s="32">
        <f t="shared" si="261"/>
        <v>8902017.1035508458</v>
      </c>
      <c r="J5611" t="str">
        <f>IF(K5611="natural gas",VLOOKUP(D5611,'Cross-Page Data'!$I$4:$J$13,2,FALSE),IF(K5611="solar",VLOOKUP('Form 923'!D5611,'Cross-Page Data'!$I$14:$J$117,2,FALSE),K5611))</f>
        <v>hydro</v>
      </c>
      <c r="K5611" t="str">
        <f>VLOOKUP(E5611,'Cross-Page Data'!$D$4:$F$48,3,FALSE)</f>
        <v>hydro</v>
      </c>
      <c r="L5611" t="b">
        <f>IF(AND($P$6=FALSE,OR(C5611="Commercial NAICS Cogen",C5611="Industrial NAICS Cogen",C5611="NAICS-22 Cogen")),FALSE,IF(AND($P$7=FALSE,OR(C5611="Commercial NAICS Cogen",C5611="Commercial NAICS Non-Cogen",C5611="industrial NAICS Cogen", C5611="industrial NAICS non-cogen")),FALSE,TRUE))</f>
        <v>1</v>
      </c>
      <c r="M5611">
        <f t="shared" si="262"/>
        <v>0.2438692098092643</v>
      </c>
      <c r="N5611">
        <f t="shared" si="263"/>
        <v>1</v>
      </c>
    </row>
    <row r="5612" spans="1:14" ht="26.25" x14ac:dyDescent="0.2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s="32">
        <f t="shared" si="261"/>
        <v>8902016.5883841813</v>
      </c>
      <c r="J5612" t="str">
        <f>IF(K5612="natural gas",VLOOKUP(D5612,'Cross-Page Data'!$I$4:$J$13,2,FALSE),IF(K5612="solar",VLOOKUP('Form 923'!D5612,'Cross-Page Data'!$I$14:$J$117,2,FALSE),K5612))</f>
        <v>other</v>
      </c>
      <c r="K5612" t="str">
        <f>VLOOKUP(E5612,'Cross-Page Data'!$D$4:$F$48,3,FALSE)</f>
        <v>other</v>
      </c>
      <c r="L5612" t="b">
        <f>IF(AND($P$6=FALSE,OR(C5612="Commercial NAICS Cogen",C5612="Industrial NAICS Cogen",C5612="NAICS-22 Cogen")),FALSE,IF(AND($P$7=FALSE,OR(C5612="Commercial NAICS Cogen",C5612="Commercial NAICS Non-Cogen",C5612="industrial NAICS Cogen", C5612="industrial NAICS non-cogen")),FALSE,TRUE))</f>
        <v>0</v>
      </c>
      <c r="M5612">
        <f t="shared" si="262"/>
        <v>0.17370129870129869</v>
      </c>
      <c r="N5612">
        <f t="shared" si="263"/>
        <v>1</v>
      </c>
    </row>
    <row r="5613" spans="1:14" x14ac:dyDescent="0.2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s="32">
        <f t="shared" si="261"/>
        <v>4785655.9759553969</v>
      </c>
      <c r="J5613" t="str">
        <f>IF(K5613="natural gas",VLOOKUP(D5613,'Cross-Page Data'!$I$4:$J$13,2,FALSE),IF(K5613="solar",VLOOKUP('Form 923'!D5613,'Cross-Page Data'!$I$14:$J$117,2,FALSE),K5613))</f>
        <v>biomass</v>
      </c>
      <c r="K5613" t="str">
        <f>VLOOKUP(E5613,'Cross-Page Data'!$D$4:$F$48,3,FALSE)</f>
        <v>biomass</v>
      </c>
      <c r="L5613" t="b">
        <f>IF(AND($P$6=FALSE,OR(C5613="Commercial NAICS Cogen",C5613="Industrial NAICS Cogen",C5613="NAICS-22 Cogen")),FALSE,IF(AND($P$7=FALSE,OR(C5613="Commercial NAICS Cogen",C5613="Commercial NAICS Non-Cogen",C5613="industrial NAICS Cogen", C5613="industrial NAICS non-cogen")),FALSE,TRUE))</f>
        <v>0</v>
      </c>
      <c r="M5613">
        <f t="shared" si="262"/>
        <v>0.73574561403508776</v>
      </c>
      <c r="N5613">
        <f t="shared" si="263"/>
        <v>1</v>
      </c>
    </row>
    <row r="5614" spans="1:14" x14ac:dyDescent="0.2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s="32">
        <f t="shared" si="261"/>
        <v>4784811.4221380688</v>
      </c>
      <c r="J5614" t="str">
        <f>IF(K5614="natural gas",VLOOKUP(D5614,'Cross-Page Data'!$I$4:$J$13,2,FALSE),IF(K5614="solar",VLOOKUP('Form 923'!D5614,'Cross-Page Data'!$I$14:$J$117,2,FALSE),K5614))</f>
        <v>heavy or residual fuel oil</v>
      </c>
      <c r="K5614" t="str">
        <f>VLOOKUP(E5614,'Cross-Page Data'!$D$4:$F$48,3,FALSE)</f>
        <v>heavy or residual fuel oil</v>
      </c>
      <c r="L5614" t="b">
        <f>IF(AND($P$6=FALSE,OR(C5614="Commercial NAICS Cogen",C5614="Industrial NAICS Cogen",C5614="NAICS-22 Cogen")),FALSE,IF(AND($P$7=FALSE,OR(C5614="Commercial NAICS Cogen",C5614="Commercial NAICS Non-Cogen",C5614="industrial NAICS Cogen", C5614="industrial NAICS non-cogen")),FALSE,TRUE))</f>
        <v>0</v>
      </c>
      <c r="M5614">
        <f t="shared" si="262"/>
        <v>0.54337349397590362</v>
      </c>
      <c r="N5614">
        <f t="shared" si="263"/>
        <v>1</v>
      </c>
    </row>
    <row r="5615" spans="1:14" x14ac:dyDescent="0.2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s="32">
        <f t="shared" si="261"/>
        <v>4785594.4583544573</v>
      </c>
      <c r="J5615" t="str">
        <f>IF(K5615="natural gas",VLOOKUP(D5615,'Cross-Page Data'!$I$4:$J$13,2,FALSE),IF(K5615="solar",VLOOKUP('Form 923'!D5615,'Cross-Page Data'!$I$14:$J$117,2,FALSE),K5615))</f>
        <v>natural gas peaker</v>
      </c>
      <c r="K5615" t="str">
        <f>VLOOKUP(E5615,'Cross-Page Data'!$D$4:$F$48,3,FALSE)</f>
        <v>natural gas</v>
      </c>
      <c r="L5615" t="b">
        <f>IF(AND($P$6=FALSE,OR(C5615="Commercial NAICS Cogen",C5615="Industrial NAICS Cogen",C5615="NAICS-22 Cogen")),FALSE,IF(AND($P$7=FALSE,OR(C5615="Commercial NAICS Cogen",C5615="Commercial NAICS Non-Cogen",C5615="industrial NAICS Cogen", C5615="industrial NAICS non-cogen")),FALSE,TRUE))</f>
        <v>0</v>
      </c>
      <c r="M5615">
        <f t="shared" si="262"/>
        <v>0.7190123456790124</v>
      </c>
      <c r="N5615">
        <f t="shared" si="263"/>
        <v>1</v>
      </c>
    </row>
    <row r="5616" spans="1:14" x14ac:dyDescent="0.2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s="32">
        <f t="shared" si="261"/>
        <v>4786974.0157184219</v>
      </c>
      <c r="J5616" t="str">
        <f>IF(K5616="natural gas",VLOOKUP(D5616,'Cross-Page Data'!$I$4:$J$13,2,FALSE),IF(K5616="solar",VLOOKUP('Form 923'!D5616,'Cross-Page Data'!$I$14:$J$117,2,FALSE),K5616))</f>
        <v>biomass</v>
      </c>
      <c r="K5616" t="str">
        <f>VLOOKUP(E5616,'Cross-Page Data'!$D$4:$F$48,3,FALSE)</f>
        <v>biomass</v>
      </c>
      <c r="L5616" t="b">
        <f>IF(AND($P$6=FALSE,OR(C5616="Commercial NAICS Cogen",C5616="Industrial NAICS Cogen",C5616="NAICS-22 Cogen")),FALSE,IF(AND($P$7=FALSE,OR(C5616="Commercial NAICS Cogen",C5616="Commercial NAICS Non-Cogen",C5616="industrial NAICS Cogen", C5616="industrial NAICS non-cogen")),FALSE,TRUE))</f>
        <v>0</v>
      </c>
      <c r="M5616">
        <f t="shared" si="262"/>
        <v>0.73355263157894735</v>
      </c>
      <c r="N5616">
        <f t="shared" si="263"/>
        <v>1</v>
      </c>
    </row>
    <row r="5617" spans="1:14" x14ac:dyDescent="0.2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s="32">
        <f t="shared" si="261"/>
        <v>4786074.3302091891</v>
      </c>
      <c r="J5617" t="str">
        <f>IF(K5617="natural gas",VLOOKUP(D5617,'Cross-Page Data'!$I$4:$J$13,2,FALSE),IF(K5617="solar",VLOOKUP('Form 923'!D5617,'Cross-Page Data'!$I$14:$J$117,2,FALSE),K5617))</f>
        <v>heavy or residual fuel oil</v>
      </c>
      <c r="K5617" t="str">
        <f>VLOOKUP(E5617,'Cross-Page Data'!$D$4:$F$48,3,FALSE)</f>
        <v>heavy or residual fuel oil</v>
      </c>
      <c r="L5617" t="b">
        <f>IF(AND($P$6=FALSE,OR(C5617="Commercial NAICS Cogen",C5617="Industrial NAICS Cogen",C5617="NAICS-22 Cogen")),FALSE,IF(AND($P$7=FALSE,OR(C5617="Commercial NAICS Cogen",C5617="Commercial NAICS Non-Cogen",C5617="industrial NAICS Cogen", C5617="industrial NAICS non-cogen")),FALSE,TRUE))</f>
        <v>0</v>
      </c>
      <c r="M5617">
        <f t="shared" si="262"/>
        <v>0.54297188755020076</v>
      </c>
      <c r="N5617">
        <f t="shared" si="263"/>
        <v>1</v>
      </c>
    </row>
    <row r="5618" spans="1:14" x14ac:dyDescent="0.2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s="32">
        <f t="shared" si="261"/>
        <v>4786283.8065001396</v>
      </c>
      <c r="J5618" t="str">
        <f>IF(K5618="natural gas",VLOOKUP(D5618,'Cross-Page Data'!$I$4:$J$13,2,FALSE),IF(K5618="solar",VLOOKUP('Form 923'!D5618,'Cross-Page Data'!$I$14:$J$117,2,FALSE),K5618))</f>
        <v>biomass</v>
      </c>
      <c r="K5618" t="str">
        <f>VLOOKUP(E5618,'Cross-Page Data'!$D$4:$F$48,3,FALSE)</f>
        <v>biomass</v>
      </c>
      <c r="L5618" t="b">
        <f>IF(AND($P$6=FALSE,OR(C5618="Commercial NAICS Cogen",C5618="Industrial NAICS Cogen",C5618="NAICS-22 Cogen")),FALSE,IF(AND($P$7=FALSE,OR(C5618="Commercial NAICS Cogen",C5618="Commercial NAICS Non-Cogen",C5618="industrial NAICS Cogen", C5618="industrial NAICS non-cogen")),FALSE,TRUE))</f>
        <v>0</v>
      </c>
      <c r="M5618">
        <f t="shared" si="262"/>
        <v>0.73464912280701755</v>
      </c>
      <c r="N5618">
        <f t="shared" si="263"/>
        <v>1</v>
      </c>
    </row>
    <row r="5619" spans="1:14" x14ac:dyDescent="0.2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s="32">
        <f t="shared" si="261"/>
        <v>4785646.2392796306</v>
      </c>
      <c r="J5619" t="str">
        <f>IF(K5619="natural gas",VLOOKUP(D5619,'Cross-Page Data'!$I$4:$J$13,2,FALSE),IF(K5619="solar",VLOOKUP('Form 923'!D5619,'Cross-Page Data'!$I$14:$J$117,2,FALSE),K5619))</f>
        <v>other</v>
      </c>
      <c r="K5619" t="str">
        <f>VLOOKUP(E5619,'Cross-Page Data'!$D$4:$F$48,3,FALSE)</f>
        <v>other</v>
      </c>
      <c r="L5619" t="b">
        <f>IF(AND($P$6=FALSE,OR(C5619="Commercial NAICS Cogen",C5619="Industrial NAICS Cogen",C5619="NAICS-22 Cogen")),FALSE,IF(AND($P$7=FALSE,OR(C5619="Commercial NAICS Cogen",C5619="Commercial NAICS Non-Cogen",C5619="industrial NAICS Cogen", C5619="industrial NAICS non-cogen")),FALSE,TRUE))</f>
        <v>0</v>
      </c>
      <c r="M5619">
        <f t="shared" si="262"/>
        <v>0.41883116883116883</v>
      </c>
      <c r="N5619">
        <f t="shared" si="263"/>
        <v>1</v>
      </c>
    </row>
    <row r="5620" spans="1:14" x14ac:dyDescent="0.2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s="32">
        <f t="shared" si="261"/>
        <v>4785464.0934293866</v>
      </c>
      <c r="J5620" t="str">
        <f>IF(K5620="natural gas",VLOOKUP(D5620,'Cross-Page Data'!$I$4:$J$13,2,FALSE),IF(K5620="solar",VLOOKUP('Form 923'!D5620,'Cross-Page Data'!$I$14:$J$117,2,FALSE),K5620))</f>
        <v>biomass</v>
      </c>
      <c r="K5620" t="str">
        <f>VLOOKUP(E5620,'Cross-Page Data'!$D$4:$F$48,3,FALSE)</f>
        <v>biomass</v>
      </c>
      <c r="L5620" t="b">
        <f>IF(AND($P$6=FALSE,OR(C5620="Commercial NAICS Cogen",C5620="Industrial NAICS Cogen",C5620="NAICS-22 Cogen")),FALSE,IF(AND($P$7=FALSE,OR(C5620="Commercial NAICS Cogen",C5620="Commercial NAICS Non-Cogen",C5620="industrial NAICS Cogen", C5620="industrial NAICS non-cogen")),FALSE,TRUE))</f>
        <v>0</v>
      </c>
      <c r="M5620">
        <f t="shared" si="262"/>
        <v>0.73684210526315785</v>
      </c>
      <c r="N5620">
        <f t="shared" si="263"/>
        <v>1</v>
      </c>
    </row>
    <row r="5621" spans="1:14" x14ac:dyDescent="0.2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s="32" t="str">
        <f t="shared" si="261"/>
        <v/>
      </c>
      <c r="J5621" t="str">
        <f>IF(K5621="natural gas",VLOOKUP(D5621,'Cross-Page Data'!$I$4:$J$13,2,FALSE),IF(K5621="solar",VLOOKUP('Form 923'!D5621,'Cross-Page Data'!$I$14:$J$117,2,FALSE),K5621))</f>
        <v>hard coal</v>
      </c>
      <c r="K5621" t="str">
        <f>VLOOKUP(E5621,'Cross-Page Data'!$D$4:$F$48,3,FALSE)</f>
        <v>hard coal</v>
      </c>
      <c r="L5621" t="b">
        <f>IF(AND($P$6=FALSE,OR(C5621="Commercial NAICS Cogen",C5621="Industrial NAICS Cogen",C5621="NAICS-22 Cogen")),FALSE,IF(AND($P$7=FALSE,OR(C5621="Commercial NAICS Cogen",C5621="Commercial NAICS Non-Cogen",C5621="industrial NAICS Cogen", C5621="industrial NAICS non-cogen")),FALSE,TRUE))</f>
        <v>0</v>
      </c>
      <c r="M5621">
        <f t="shared" si="262"/>
        <v>1.3605442176870747E-3</v>
      </c>
      <c r="N5621">
        <f t="shared" si="263"/>
        <v>0</v>
      </c>
    </row>
    <row r="5622" spans="1:14" x14ac:dyDescent="0.2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s="32">
        <f t="shared" si="261"/>
        <v>11283690.915186055</v>
      </c>
      <c r="J5622" t="str">
        <f>IF(K5622="natural gas",VLOOKUP(D5622,'Cross-Page Data'!$I$4:$J$13,2,FALSE),IF(K5622="solar",VLOOKUP('Form 923'!D5622,'Cross-Page Data'!$I$14:$J$117,2,FALSE),K5622))</f>
        <v>natural gas peaker</v>
      </c>
      <c r="K5622" t="str">
        <f>VLOOKUP(E5622,'Cross-Page Data'!$D$4:$F$48,3,FALSE)</f>
        <v>natural gas</v>
      </c>
      <c r="L5622" t="b">
        <f>IF(AND($P$6=FALSE,OR(C5622="Commercial NAICS Cogen",C5622="Industrial NAICS Cogen",C5622="NAICS-22 Cogen")),FALSE,IF(AND($P$7=FALSE,OR(C5622="Commercial NAICS Cogen",C5622="Commercial NAICS Non-Cogen",C5622="industrial NAICS Cogen", C5622="industrial NAICS non-cogen")),FALSE,TRUE))</f>
        <v>0</v>
      </c>
      <c r="M5622">
        <f t="shared" si="262"/>
        <v>0.37037037037037035</v>
      </c>
      <c r="N5622">
        <f t="shared" si="263"/>
        <v>1</v>
      </c>
    </row>
    <row r="5623" spans="1:14" x14ac:dyDescent="0.2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s="32" t="str">
        <f t="shared" si="261"/>
        <v/>
      </c>
      <c r="J5623" t="str">
        <f>IF(K5623="natural gas",VLOOKUP(D5623,'Cross-Page Data'!$I$4:$J$13,2,FALSE),IF(K5623="solar",VLOOKUP('Form 923'!D5623,'Cross-Page Data'!$I$14:$J$117,2,FALSE),K5623))</f>
        <v>biomass</v>
      </c>
      <c r="K5623" t="str">
        <f>VLOOKUP(E5623,'Cross-Page Data'!$D$4:$F$48,3,FALSE)</f>
        <v>biomass</v>
      </c>
      <c r="L5623" t="b">
        <f>IF(AND($P$6=FALSE,OR(C5623="Commercial NAICS Cogen",C5623="Industrial NAICS Cogen",C5623="NAICS-22 Cogen")),FALSE,IF(AND($P$7=FALSE,OR(C5623="Commercial NAICS Cogen",C5623="Commercial NAICS Non-Cogen",C5623="industrial NAICS Cogen", C5623="industrial NAICS non-cogen")),FALSE,TRUE))</f>
        <v>0</v>
      </c>
      <c r="M5623">
        <f t="shared" si="262"/>
        <v>1.0964912280701754E-3</v>
      </c>
      <c r="N5623">
        <f t="shared" si="263"/>
        <v>0</v>
      </c>
    </row>
    <row r="5624" spans="1:14" x14ac:dyDescent="0.2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s="32">
        <f t="shared" si="261"/>
        <v>8902060.5861587711</v>
      </c>
      <c r="J5624" t="str">
        <f>IF(K5624="natural gas",VLOOKUP(D5624,'Cross-Page Data'!$I$4:$J$13,2,FALSE),IF(K5624="solar",VLOOKUP('Form 923'!D5624,'Cross-Page Data'!$I$14:$J$117,2,FALSE),K5624))</f>
        <v>hydro</v>
      </c>
      <c r="K5624" t="str">
        <f>VLOOKUP(E5624,'Cross-Page Data'!$D$4:$F$48,3,FALSE)</f>
        <v>hydro</v>
      </c>
      <c r="L5624" t="b">
        <f>IF(AND($P$6=FALSE,OR(C5624="Commercial NAICS Cogen",C5624="Industrial NAICS Cogen",C5624="NAICS-22 Cogen")),FALSE,IF(AND($P$7=FALSE,OR(C5624="Commercial NAICS Cogen",C5624="Commercial NAICS Non-Cogen",C5624="industrial NAICS Cogen", C5624="industrial NAICS non-cogen")),FALSE,TRUE))</f>
        <v>1</v>
      </c>
      <c r="M5624">
        <f t="shared" si="262"/>
        <v>0.13760217983651227</v>
      </c>
      <c r="N5624">
        <f t="shared" si="263"/>
        <v>1</v>
      </c>
    </row>
    <row r="5625" spans="1:14" x14ac:dyDescent="0.2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s="32">
        <f t="shared" si="261"/>
        <v>8902187.4740081523</v>
      </c>
      <c r="J5625" t="str">
        <f>IF(K5625="natural gas",VLOOKUP(D5625,'Cross-Page Data'!$I$4:$J$13,2,FALSE),IF(K5625="solar",VLOOKUP('Form 923'!D5625,'Cross-Page Data'!$I$14:$J$117,2,FALSE),K5625))</f>
        <v>hydro</v>
      </c>
      <c r="K5625" t="str">
        <f>VLOOKUP(E5625,'Cross-Page Data'!$D$4:$F$48,3,FALSE)</f>
        <v>hydro</v>
      </c>
      <c r="L5625" t="b">
        <f>IF(AND($P$6=FALSE,OR(C5625="Commercial NAICS Cogen",C5625="Industrial NAICS Cogen",C5625="NAICS-22 Cogen")),FALSE,IF(AND($P$7=FALSE,OR(C5625="Commercial NAICS Cogen",C5625="Commercial NAICS Non-Cogen",C5625="industrial NAICS Cogen", C5625="industrial NAICS non-cogen")),FALSE,TRUE))</f>
        <v>1</v>
      </c>
      <c r="M5625">
        <f t="shared" si="262"/>
        <v>4.7683923705722074E-2</v>
      </c>
      <c r="N5625">
        <f t="shared" si="263"/>
        <v>0</v>
      </c>
    </row>
    <row r="5626" spans="1:14" x14ac:dyDescent="0.2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s="32" t="str">
        <f t="shared" si="261"/>
        <v/>
      </c>
      <c r="J5626" t="str">
        <f>IF(K5626="natural gas",VLOOKUP(D5626,'Cross-Page Data'!$I$4:$J$13,2,FALSE),IF(K5626="solar",VLOOKUP('Form 923'!D5626,'Cross-Page Data'!$I$14:$J$117,2,FALSE),K5626))</f>
        <v>hard coal</v>
      </c>
      <c r="K5626" t="str">
        <f>VLOOKUP(E5626,'Cross-Page Data'!$D$4:$F$48,3,FALSE)</f>
        <v>hard coal</v>
      </c>
      <c r="L5626" t="b">
        <f>IF(AND($P$6=FALSE,OR(C5626="Commercial NAICS Cogen",C5626="Industrial NAICS Cogen",C5626="NAICS-22 Cogen")),FALSE,IF(AND($P$7=FALSE,OR(C5626="Commercial NAICS Cogen",C5626="Commercial NAICS Non-Cogen",C5626="industrial NAICS Cogen", C5626="industrial NAICS non-cogen")),FALSE,TRUE))</f>
        <v>0</v>
      </c>
      <c r="M5626">
        <f t="shared" si="262"/>
        <v>1.3605442176870747E-3</v>
      </c>
      <c r="N5626">
        <f t="shared" si="263"/>
        <v>0</v>
      </c>
    </row>
    <row r="5627" spans="1:14" x14ac:dyDescent="0.2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s="32" t="str">
        <f t="shared" si="261"/>
        <v/>
      </c>
      <c r="J5627" t="str">
        <f>IF(K5627="natural gas",VLOOKUP(D5627,'Cross-Page Data'!$I$4:$J$13,2,FALSE),IF(K5627="solar",VLOOKUP('Form 923'!D5627,'Cross-Page Data'!$I$14:$J$117,2,FALSE),K5627))</f>
        <v>heavy or residual fuel oil</v>
      </c>
      <c r="K5627" t="str">
        <f>VLOOKUP(E5627,'Cross-Page Data'!$D$4:$F$48,3,FALSE)</f>
        <v>heavy or residual fuel oil</v>
      </c>
      <c r="L5627" t="b">
        <f>IF(AND($P$6=FALSE,OR(C5627="Commercial NAICS Cogen",C5627="Industrial NAICS Cogen",C5627="NAICS-22 Cogen")),FALSE,IF(AND($P$7=FALSE,OR(C5627="Commercial NAICS Cogen",C5627="Commercial NAICS Non-Cogen",C5627="industrial NAICS Cogen", C5627="industrial NAICS non-cogen")),FALSE,TRUE))</f>
        <v>0</v>
      </c>
      <c r="M5627">
        <f t="shared" si="262"/>
        <v>4.0160642570281126E-4</v>
      </c>
      <c r="N5627">
        <f t="shared" si="263"/>
        <v>0</v>
      </c>
    </row>
    <row r="5628" spans="1:14" x14ac:dyDescent="0.2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s="32">
        <f t="shared" si="261"/>
        <v>4229428.9062396847</v>
      </c>
      <c r="J5628" t="str">
        <f>IF(K5628="natural gas",VLOOKUP(D5628,'Cross-Page Data'!$I$4:$J$13,2,FALSE),IF(K5628="solar",VLOOKUP('Form 923'!D5628,'Cross-Page Data'!$I$14:$J$117,2,FALSE),K5628))</f>
        <v>natural gas peaker</v>
      </c>
      <c r="K5628" t="str">
        <f>VLOOKUP(E5628,'Cross-Page Data'!$D$4:$F$48,3,FALSE)</f>
        <v>natural gas</v>
      </c>
      <c r="L5628" t="b">
        <f>IF(AND($P$6=FALSE,OR(C5628="Commercial NAICS Cogen",C5628="Industrial NAICS Cogen",C5628="NAICS-22 Cogen")),FALSE,IF(AND($P$7=FALSE,OR(C5628="Commercial NAICS Cogen",C5628="Commercial NAICS Non-Cogen",C5628="industrial NAICS Cogen", C5628="industrial NAICS non-cogen")),FALSE,TRUE))</f>
        <v>0</v>
      </c>
      <c r="M5628">
        <f t="shared" si="262"/>
        <v>0.77481481481481485</v>
      </c>
      <c r="N5628">
        <f t="shared" si="263"/>
        <v>1</v>
      </c>
    </row>
    <row r="5629" spans="1:14" x14ac:dyDescent="0.2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s="32">
        <f t="shared" si="261"/>
        <v>4188270.552647878</v>
      </c>
      <c r="J5629" t="str">
        <f>IF(K5629="natural gas",VLOOKUP(D5629,'Cross-Page Data'!$I$4:$J$13,2,FALSE),IF(K5629="solar",VLOOKUP('Form 923'!D5629,'Cross-Page Data'!$I$14:$J$117,2,FALSE),K5629))</f>
        <v>petroleum</v>
      </c>
      <c r="K5629" t="str">
        <f>VLOOKUP(E5629,'Cross-Page Data'!$D$4:$F$48,3,FALSE)</f>
        <v>petroleum</v>
      </c>
      <c r="L5629" t="b">
        <f>IF(AND($P$6=FALSE,OR(C5629="Commercial NAICS Cogen",C5629="Industrial NAICS Cogen",C5629="NAICS-22 Cogen")),FALSE,IF(AND($P$7=FALSE,OR(C5629="Commercial NAICS Cogen",C5629="Commercial NAICS Non-Cogen",C5629="industrial NAICS Cogen", C5629="industrial NAICS non-cogen")),FALSE,TRUE))</f>
        <v>0</v>
      </c>
      <c r="M5629">
        <f t="shared" si="262"/>
        <v>0.36521739130434783</v>
      </c>
      <c r="N5629">
        <f t="shared" si="263"/>
        <v>1</v>
      </c>
    </row>
    <row r="5630" spans="1:14" x14ac:dyDescent="0.2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s="32" t="str">
        <f t="shared" si="261"/>
        <v/>
      </c>
      <c r="J5630" t="str">
        <f>IF(K5630="natural gas",VLOOKUP(D5630,'Cross-Page Data'!$I$4:$J$13,2,FALSE),IF(K5630="solar",VLOOKUP('Form 923'!D5630,'Cross-Page Data'!$I$14:$J$117,2,FALSE),K5630))</f>
        <v>biomass</v>
      </c>
      <c r="K5630" t="str">
        <f>VLOOKUP(E5630,'Cross-Page Data'!$D$4:$F$48,3,FALSE)</f>
        <v>biomass</v>
      </c>
      <c r="L5630" t="b">
        <f>IF(AND($P$6=FALSE,OR(C5630="Commercial NAICS Cogen",C5630="Industrial NAICS Cogen",C5630="NAICS-22 Cogen")),FALSE,IF(AND($P$7=FALSE,OR(C5630="Commercial NAICS Cogen",C5630="Commercial NAICS Non-Cogen",C5630="industrial NAICS Cogen", C5630="industrial NAICS non-cogen")),FALSE,TRUE))</f>
        <v>0</v>
      </c>
      <c r="M5630">
        <f t="shared" si="262"/>
        <v>1.0964912280701754E-3</v>
      </c>
      <c r="N5630">
        <f t="shared" si="263"/>
        <v>0</v>
      </c>
    </row>
    <row r="5631" spans="1:14" x14ac:dyDescent="0.2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s="32">
        <f t="shared" si="261"/>
        <v>4185150.5907734241</v>
      </c>
      <c r="J5631" t="str">
        <f>IF(K5631="natural gas",VLOOKUP(D5631,'Cross-Page Data'!$I$4:$J$13,2,FALSE),IF(K5631="solar",VLOOKUP('Form 923'!D5631,'Cross-Page Data'!$I$14:$J$117,2,FALSE),K5631))</f>
        <v>hard coal</v>
      </c>
      <c r="K5631" t="str">
        <f>VLOOKUP(E5631,'Cross-Page Data'!$D$4:$F$48,3,FALSE)</f>
        <v>hard coal</v>
      </c>
      <c r="L5631" t="b">
        <f>IF(AND($P$6=FALSE,OR(C5631="Commercial NAICS Cogen",C5631="Industrial NAICS Cogen",C5631="NAICS-22 Cogen")),FALSE,IF(AND($P$7=FALSE,OR(C5631="Commercial NAICS Cogen",C5631="Commercial NAICS Non-Cogen",C5631="industrial NAICS Cogen", C5631="industrial NAICS non-cogen")),FALSE,TRUE))</f>
        <v>0</v>
      </c>
      <c r="M5631">
        <f t="shared" si="262"/>
        <v>0.56326530612244896</v>
      </c>
      <c r="N5631">
        <f t="shared" si="263"/>
        <v>1</v>
      </c>
    </row>
    <row r="5632" spans="1:14" ht="26.25" x14ac:dyDescent="0.2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s="32">
        <f t="shared" si="261"/>
        <v>5892221.8628719281</v>
      </c>
      <c r="J5632" t="str">
        <f>IF(K5632="natural gas",VLOOKUP(D5632,'Cross-Page Data'!$I$4:$J$13,2,FALSE),IF(K5632="solar",VLOOKUP('Form 923'!D5632,'Cross-Page Data'!$I$14:$J$117,2,FALSE),K5632))</f>
        <v>heavy or residual fuel oil</v>
      </c>
      <c r="K5632" t="str">
        <f>VLOOKUP(E5632,'Cross-Page Data'!$D$4:$F$48,3,FALSE)</f>
        <v>heavy or residual fuel oil</v>
      </c>
      <c r="L5632" t="b">
        <f>IF(AND($P$6=FALSE,OR(C5632="Commercial NAICS Cogen",C5632="Industrial NAICS Cogen",C5632="NAICS-22 Cogen")),FALSE,IF(AND($P$7=FALSE,OR(C5632="Commercial NAICS Cogen",C5632="Commercial NAICS Non-Cogen",C5632="industrial NAICS Cogen", C5632="industrial NAICS non-cogen")),FALSE,TRUE))</f>
        <v>0</v>
      </c>
      <c r="M5632">
        <f t="shared" si="262"/>
        <v>0.5136546184738956</v>
      </c>
      <c r="N5632">
        <f t="shared" si="263"/>
        <v>1</v>
      </c>
    </row>
    <row r="5633" spans="1:14" ht="26.25" x14ac:dyDescent="0.2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s="32">
        <f t="shared" si="261"/>
        <v>5671238.3123072851</v>
      </c>
      <c r="J5633" t="str">
        <f>IF(K5633="natural gas",VLOOKUP(D5633,'Cross-Page Data'!$I$4:$J$13,2,FALSE),IF(K5633="solar",VLOOKUP('Form 923'!D5633,'Cross-Page Data'!$I$14:$J$117,2,FALSE),K5633))</f>
        <v>natural gas peaker</v>
      </c>
      <c r="K5633" t="str">
        <f>VLOOKUP(E5633,'Cross-Page Data'!$D$4:$F$48,3,FALSE)</f>
        <v>natural gas</v>
      </c>
      <c r="L5633" t="b">
        <f>IF(AND($P$6=FALSE,OR(C5633="Commercial NAICS Cogen",C5633="Industrial NAICS Cogen",C5633="NAICS-22 Cogen")),FALSE,IF(AND($P$7=FALSE,OR(C5633="Commercial NAICS Cogen",C5633="Commercial NAICS Non-Cogen",C5633="industrial NAICS Cogen", C5633="industrial NAICS non-cogen")),FALSE,TRUE))</f>
        <v>0</v>
      </c>
      <c r="M5633">
        <f t="shared" si="262"/>
        <v>0.65382716049382716</v>
      </c>
      <c r="N5633">
        <f t="shared" si="263"/>
        <v>1</v>
      </c>
    </row>
    <row r="5634" spans="1:14" ht="26.25" x14ac:dyDescent="0.2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s="32">
        <f t="shared" si="261"/>
        <v>5484693.8775510201</v>
      </c>
      <c r="J5634" t="str">
        <f>IF(K5634="natural gas",VLOOKUP(D5634,'Cross-Page Data'!$I$4:$J$13,2,FALSE),IF(K5634="solar",VLOOKUP('Form 923'!D5634,'Cross-Page Data'!$I$14:$J$117,2,FALSE),K5634))</f>
        <v>heavy or residual fuel oil</v>
      </c>
      <c r="K5634" t="str">
        <f>VLOOKUP(E5634,'Cross-Page Data'!$D$4:$F$48,3,FALSE)</f>
        <v>heavy or residual fuel oil</v>
      </c>
      <c r="L5634" t="b">
        <f>IF(AND($P$6=FALSE,OR(C5634="Commercial NAICS Cogen",C5634="Industrial NAICS Cogen",C5634="NAICS-22 Cogen")),FALSE,IF(AND($P$7=FALSE,OR(C5634="Commercial NAICS Cogen",C5634="Commercial NAICS Non-Cogen",C5634="industrial NAICS Cogen", C5634="industrial NAICS non-cogen")),FALSE,TRUE))</f>
        <v>0</v>
      </c>
      <c r="M5634">
        <f t="shared" si="262"/>
        <v>0.52289156626506028</v>
      </c>
      <c r="N5634">
        <f t="shared" si="263"/>
        <v>1</v>
      </c>
    </row>
    <row r="5635" spans="1:14" ht="26.25" x14ac:dyDescent="0.2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s="32">
        <f t="shared" si="261"/>
        <v>5496093.0248963321</v>
      </c>
      <c r="J5635" t="str">
        <f>IF(K5635="natural gas",VLOOKUP(D5635,'Cross-Page Data'!$I$4:$J$13,2,FALSE),IF(K5635="solar",VLOOKUP('Form 923'!D5635,'Cross-Page Data'!$I$14:$J$117,2,FALSE),K5635))</f>
        <v>municipal solid waste</v>
      </c>
      <c r="K5635" t="str">
        <f>VLOOKUP(E5635,'Cross-Page Data'!$D$4:$F$48,3,FALSE)</f>
        <v>municipal solid waste</v>
      </c>
      <c r="L5635" t="b">
        <f>IF(AND($P$6=FALSE,OR(C5635="Commercial NAICS Cogen",C5635="Industrial NAICS Cogen",C5635="NAICS-22 Cogen")),FALSE,IF(AND($P$7=FALSE,OR(C5635="Commercial NAICS Cogen",C5635="Commercial NAICS Non-Cogen",C5635="industrial NAICS Cogen", C5635="industrial NAICS non-cogen")),FALSE,TRUE))</f>
        <v>0</v>
      </c>
      <c r="M5635">
        <f t="shared" si="262"/>
        <v>0.9779411764705882</v>
      </c>
      <c r="N5635">
        <f t="shared" si="263"/>
        <v>0</v>
      </c>
    </row>
    <row r="5636" spans="1:14" ht="26.25" x14ac:dyDescent="0.2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s="32">
        <f t="shared" si="261"/>
        <v>5495955.3808425218</v>
      </c>
      <c r="J5636" t="str">
        <f>IF(K5636="natural gas",VLOOKUP(D5636,'Cross-Page Data'!$I$4:$J$13,2,FALSE),IF(K5636="solar",VLOOKUP('Form 923'!D5636,'Cross-Page Data'!$I$14:$J$117,2,FALSE),K5636))</f>
        <v>municipal solid waste</v>
      </c>
      <c r="K5636" t="str">
        <f>VLOOKUP(E5636,'Cross-Page Data'!$D$4:$F$48,3,FALSE)</f>
        <v>municipal solid waste</v>
      </c>
      <c r="L5636" t="b">
        <f>IF(AND($P$6=FALSE,OR(C5636="Commercial NAICS Cogen",C5636="Industrial NAICS Cogen",C5636="NAICS-22 Cogen")),FALSE,IF(AND($P$7=FALSE,OR(C5636="Commercial NAICS Cogen",C5636="Commercial NAICS Non-Cogen",C5636="industrial NAICS Cogen", C5636="industrial NAICS non-cogen")),FALSE,TRUE))</f>
        <v>0</v>
      </c>
      <c r="M5636">
        <f t="shared" si="262"/>
        <v>0.98529411764705888</v>
      </c>
      <c r="N5636">
        <f t="shared" si="263"/>
        <v>0</v>
      </c>
    </row>
    <row r="5637" spans="1:14" ht="26.25" x14ac:dyDescent="0.2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s="32">
        <f t="shared" si="261"/>
        <v>5500016.4967501415</v>
      </c>
      <c r="J5637" t="str">
        <f>IF(K5637="natural gas",VLOOKUP(D5637,'Cross-Page Data'!$I$4:$J$13,2,FALSE),IF(K5637="solar",VLOOKUP('Form 923'!D5637,'Cross-Page Data'!$I$14:$J$117,2,FALSE),K5637))</f>
        <v>natural gas peaker</v>
      </c>
      <c r="K5637" t="str">
        <f>VLOOKUP(E5637,'Cross-Page Data'!$D$4:$F$48,3,FALSE)</f>
        <v>natural gas</v>
      </c>
      <c r="L5637" t="b">
        <f>IF(AND($P$6=FALSE,OR(C5637="Commercial NAICS Cogen",C5637="Industrial NAICS Cogen",C5637="NAICS-22 Cogen")),FALSE,IF(AND($P$7=FALSE,OR(C5637="Commercial NAICS Cogen",C5637="Commercial NAICS Non-Cogen",C5637="industrial NAICS Cogen", C5637="industrial NAICS non-cogen")),FALSE,TRUE))</f>
        <v>0</v>
      </c>
      <c r="M5637">
        <f t="shared" si="262"/>
        <v>0.66567901234567906</v>
      </c>
      <c r="N5637">
        <f t="shared" si="263"/>
        <v>1</v>
      </c>
    </row>
    <row r="5638" spans="1:14" x14ac:dyDescent="0.2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s="32">
        <f t="shared" si="261"/>
        <v>8901874.9039495923</v>
      </c>
      <c r="J5638" t="str">
        <f>IF(K5638="natural gas",VLOOKUP(D5638,'Cross-Page Data'!$I$4:$J$13,2,FALSE),IF(K5638="solar",VLOOKUP('Form 923'!D5638,'Cross-Page Data'!$I$14:$J$117,2,FALSE),K5638))</f>
        <v>hydro</v>
      </c>
      <c r="K5638" t="str">
        <f>VLOOKUP(E5638,'Cross-Page Data'!$D$4:$F$48,3,FALSE)</f>
        <v>hydro</v>
      </c>
      <c r="L5638" t="b">
        <f>IF(AND($P$6=FALSE,OR(C5638="Commercial NAICS Cogen",C5638="Industrial NAICS Cogen",C5638="NAICS-22 Cogen")),FALSE,IF(AND($P$7=FALSE,OR(C5638="Commercial NAICS Cogen",C5638="Commercial NAICS Non-Cogen",C5638="industrial NAICS Cogen", C5638="industrial NAICS non-cogen")),FALSE,TRUE))</f>
        <v>1</v>
      </c>
      <c r="M5638">
        <f t="shared" si="262"/>
        <v>0.85694822888283384</v>
      </c>
      <c r="N5638">
        <f t="shared" si="263"/>
        <v>1</v>
      </c>
    </row>
    <row r="5639" spans="1:14" x14ac:dyDescent="0.2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s="32">
        <f t="shared" ref="I5639:I5702" si="264">IFERROR(F5639/G5639*10^6,"")</f>
        <v>8901947.9456539527</v>
      </c>
      <c r="J5639" t="str">
        <f>IF(K5639="natural gas",VLOOKUP(D5639,'Cross-Page Data'!$I$4:$J$13,2,FALSE),IF(K5639="solar",VLOOKUP('Form 923'!D5639,'Cross-Page Data'!$I$14:$J$117,2,FALSE),K5639))</f>
        <v>hydro</v>
      </c>
      <c r="K5639" t="str">
        <f>VLOOKUP(E5639,'Cross-Page Data'!$D$4:$F$48,3,FALSE)</f>
        <v>hydro</v>
      </c>
      <c r="L5639" t="b">
        <f>IF(AND($P$6=FALSE,OR(C5639="Commercial NAICS Cogen",C5639="Industrial NAICS Cogen",C5639="NAICS-22 Cogen")),FALSE,IF(AND($P$7=FALSE,OR(C5639="Commercial NAICS Cogen",C5639="Commercial NAICS Non-Cogen",C5639="industrial NAICS Cogen", C5639="industrial NAICS non-cogen")),FALSE,TRUE))</f>
        <v>1</v>
      </c>
      <c r="M5639">
        <f t="shared" ref="M5639:M5702" si="265">(COUNTIFS($J$6:$J$14148,J5639,$I$6:$I$14148,"&gt;"&amp;I5639)+1)/COUNTIFS($J$6:$J$14148,J5639)</f>
        <v>0.79564032697547682</v>
      </c>
      <c r="N5639">
        <f t="shared" ref="N5639:N5702" si="266">IF(OR(M5639&gt;0.95,M5639&lt;0.05),0,1)</f>
        <v>1</v>
      </c>
    </row>
    <row r="5640" spans="1:14" x14ac:dyDescent="0.2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s="32">
        <f t="shared" si="264"/>
        <v>8902380.9523809515</v>
      </c>
      <c r="J5640" t="str">
        <f>IF(K5640="natural gas",VLOOKUP(D5640,'Cross-Page Data'!$I$4:$J$13,2,FALSE),IF(K5640="solar",VLOOKUP('Form 923'!D5640,'Cross-Page Data'!$I$14:$J$117,2,FALSE),K5640))</f>
        <v>hydro</v>
      </c>
      <c r="K5640" t="str">
        <f>VLOOKUP(E5640,'Cross-Page Data'!$D$4:$F$48,3,FALSE)</f>
        <v>hydro</v>
      </c>
      <c r="L5640" t="b">
        <f>IF(AND($P$6=FALSE,OR(C5640="Commercial NAICS Cogen",C5640="Industrial NAICS Cogen",C5640="NAICS-22 Cogen")),FALSE,IF(AND($P$7=FALSE,OR(C5640="Commercial NAICS Cogen",C5640="Commercial NAICS Non-Cogen",C5640="industrial NAICS Cogen", C5640="industrial NAICS non-cogen")),FALSE,TRUE))</f>
        <v>1</v>
      </c>
      <c r="M5640">
        <f t="shared" si="265"/>
        <v>1.5667574931880108E-2</v>
      </c>
      <c r="N5640">
        <f t="shared" si="266"/>
        <v>0</v>
      </c>
    </row>
    <row r="5641" spans="1:14" x14ac:dyDescent="0.2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s="32">
        <f t="shared" si="264"/>
        <v>8902606.3100137189</v>
      </c>
      <c r="J5641" t="str">
        <f>IF(K5641="natural gas",VLOOKUP(D5641,'Cross-Page Data'!$I$4:$J$13,2,FALSE),IF(K5641="solar",VLOOKUP('Form 923'!D5641,'Cross-Page Data'!$I$14:$J$117,2,FALSE),K5641))</f>
        <v>hydro</v>
      </c>
      <c r="K5641" t="str">
        <f>VLOOKUP(E5641,'Cross-Page Data'!$D$4:$F$48,3,FALSE)</f>
        <v>hydro</v>
      </c>
      <c r="L5641" t="b">
        <f>IF(AND($P$6=FALSE,OR(C5641="Commercial NAICS Cogen",C5641="Industrial NAICS Cogen",C5641="NAICS-22 Cogen")),FALSE,IF(AND($P$7=FALSE,OR(C5641="Commercial NAICS Cogen",C5641="Commercial NAICS Non-Cogen",C5641="industrial NAICS Cogen", C5641="industrial NAICS non-cogen")),FALSE,TRUE))</f>
        <v>1</v>
      </c>
      <c r="M5641">
        <f t="shared" si="265"/>
        <v>1.2942779291553134E-2</v>
      </c>
      <c r="N5641">
        <f t="shared" si="266"/>
        <v>0</v>
      </c>
    </row>
    <row r="5642" spans="1:14" x14ac:dyDescent="0.2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s="32">
        <f t="shared" si="264"/>
        <v>8902000.3326956667</v>
      </c>
      <c r="J5642" t="str">
        <f>IF(K5642="natural gas",VLOOKUP(D5642,'Cross-Page Data'!$I$4:$J$13,2,FALSE),IF(K5642="solar",VLOOKUP('Form 923'!D5642,'Cross-Page Data'!$I$14:$J$117,2,FALSE),K5642))</f>
        <v>other</v>
      </c>
      <c r="K5642" t="str">
        <f>VLOOKUP(E5642,'Cross-Page Data'!$D$4:$F$48,3,FALSE)</f>
        <v>other</v>
      </c>
      <c r="L5642" t="b">
        <f>IF(AND($P$6=FALSE,OR(C5642="Commercial NAICS Cogen",C5642="Industrial NAICS Cogen",C5642="NAICS-22 Cogen")),FALSE,IF(AND($P$7=FALSE,OR(C5642="Commercial NAICS Cogen",C5642="Commercial NAICS Non-Cogen",C5642="industrial NAICS Cogen", C5642="industrial NAICS non-cogen")),FALSE,TRUE))</f>
        <v>0</v>
      </c>
      <c r="M5642">
        <f t="shared" si="265"/>
        <v>0.19642857142857142</v>
      </c>
      <c r="N5642">
        <f t="shared" si="266"/>
        <v>1</v>
      </c>
    </row>
    <row r="5643" spans="1:14" ht="26.25" x14ac:dyDescent="0.2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s="32" t="str">
        <f t="shared" si="264"/>
        <v/>
      </c>
      <c r="J5643" t="str">
        <f>IF(K5643="natural gas",VLOOKUP(D5643,'Cross-Page Data'!$I$4:$J$13,2,FALSE),IF(K5643="solar",VLOOKUP('Form 923'!D5643,'Cross-Page Data'!$I$14:$J$117,2,FALSE),K5643))</f>
        <v>heavy or residual fuel oil</v>
      </c>
      <c r="K5643" t="str">
        <f>VLOOKUP(E5643,'Cross-Page Data'!$D$4:$F$48,3,FALSE)</f>
        <v>heavy or residual fuel oil</v>
      </c>
      <c r="L5643" t="b">
        <f>IF(AND($P$6=FALSE,OR(C5643="Commercial NAICS Cogen",C5643="Industrial NAICS Cogen",C5643="NAICS-22 Cogen")),FALSE,IF(AND($P$7=FALSE,OR(C5643="Commercial NAICS Cogen",C5643="Commercial NAICS Non-Cogen",C5643="industrial NAICS Cogen", C5643="industrial NAICS non-cogen")),FALSE,TRUE))</f>
        <v>0</v>
      </c>
      <c r="M5643">
        <f t="shared" si="265"/>
        <v>4.0160642570281126E-4</v>
      </c>
      <c r="N5643">
        <f t="shared" si="266"/>
        <v>0</v>
      </c>
    </row>
    <row r="5644" spans="1:14" ht="26.25" x14ac:dyDescent="0.2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s="32">
        <f t="shared" si="264"/>
        <v>6092803.5565434843</v>
      </c>
      <c r="J5644" t="str">
        <f>IF(K5644="natural gas",VLOOKUP(D5644,'Cross-Page Data'!$I$4:$J$13,2,FALSE),IF(K5644="solar",VLOOKUP('Form 923'!D5644,'Cross-Page Data'!$I$14:$J$117,2,FALSE),K5644))</f>
        <v>natural gas peaker</v>
      </c>
      <c r="K5644" t="str">
        <f>VLOOKUP(E5644,'Cross-Page Data'!$D$4:$F$48,3,FALSE)</f>
        <v>natural gas</v>
      </c>
      <c r="L5644" t="b">
        <f>IF(AND($P$6=FALSE,OR(C5644="Commercial NAICS Cogen",C5644="Industrial NAICS Cogen",C5644="NAICS-22 Cogen")),FALSE,IF(AND($P$7=FALSE,OR(C5644="Commercial NAICS Cogen",C5644="Commercial NAICS Non-Cogen",C5644="industrial NAICS Cogen", C5644="industrial NAICS non-cogen")),FALSE,TRUE))</f>
        <v>0</v>
      </c>
      <c r="M5644">
        <f t="shared" si="265"/>
        <v>0.63111111111111107</v>
      </c>
      <c r="N5644">
        <f t="shared" si="266"/>
        <v>1</v>
      </c>
    </row>
    <row r="5645" spans="1:14" ht="26.25" x14ac:dyDescent="0.2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s="32">
        <f t="shared" si="264"/>
        <v>4434678.0678497786</v>
      </c>
      <c r="J5645" t="str">
        <f>IF(K5645="natural gas",VLOOKUP(D5645,'Cross-Page Data'!$I$4:$J$13,2,FALSE),IF(K5645="solar",VLOOKUP('Form 923'!D5645,'Cross-Page Data'!$I$14:$J$117,2,FALSE),K5645))</f>
        <v>heavy or residual fuel oil</v>
      </c>
      <c r="K5645" t="str">
        <f>VLOOKUP(E5645,'Cross-Page Data'!$D$4:$F$48,3,FALSE)</f>
        <v>heavy or residual fuel oil</v>
      </c>
      <c r="L5645" t="b">
        <f>IF(AND($P$6=FALSE,OR(C5645="Commercial NAICS Cogen",C5645="Industrial NAICS Cogen",C5645="NAICS-22 Cogen")),FALSE,IF(AND($P$7=FALSE,OR(C5645="Commercial NAICS Cogen",C5645="Commercial NAICS Non-Cogen",C5645="industrial NAICS Cogen", C5645="industrial NAICS non-cogen")),FALSE,TRUE))</f>
        <v>0</v>
      </c>
      <c r="M5645">
        <f t="shared" si="265"/>
        <v>0.55461847389558228</v>
      </c>
      <c r="N5645">
        <f t="shared" si="266"/>
        <v>1</v>
      </c>
    </row>
    <row r="5646" spans="1:14" ht="26.25" x14ac:dyDescent="0.2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s="32">
        <f t="shared" si="264"/>
        <v>4471887.0949966982</v>
      </c>
      <c r="J5646" t="str">
        <f>IF(K5646="natural gas",VLOOKUP(D5646,'Cross-Page Data'!$I$4:$J$13,2,FALSE),IF(K5646="solar",VLOOKUP('Form 923'!D5646,'Cross-Page Data'!$I$14:$J$117,2,FALSE),K5646))</f>
        <v>natural gas nonpeaker</v>
      </c>
      <c r="K5646" t="str">
        <f>VLOOKUP(E5646,'Cross-Page Data'!$D$4:$F$48,3,FALSE)</f>
        <v>natural gas</v>
      </c>
      <c r="L5646" t="b">
        <f>IF(AND($P$6=FALSE,OR(C5646="Commercial NAICS Cogen",C5646="Industrial NAICS Cogen",C5646="NAICS-22 Cogen")),FALSE,IF(AND($P$7=FALSE,OR(C5646="Commercial NAICS Cogen",C5646="Commercial NAICS Non-Cogen",C5646="industrial NAICS Cogen", C5646="industrial NAICS non-cogen")),FALSE,TRUE))</f>
        <v>0</v>
      </c>
      <c r="M5646">
        <f t="shared" si="265"/>
        <v>0.53488372093023251</v>
      </c>
      <c r="N5646">
        <f t="shared" si="266"/>
        <v>1</v>
      </c>
    </row>
    <row r="5647" spans="1:14" ht="26.25" x14ac:dyDescent="0.2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s="32" t="str">
        <f t="shared" si="264"/>
        <v/>
      </c>
      <c r="J5647" t="str">
        <f>IF(K5647="natural gas",VLOOKUP(D5647,'Cross-Page Data'!$I$4:$J$13,2,FALSE),IF(K5647="solar",VLOOKUP('Form 923'!D5647,'Cross-Page Data'!$I$14:$J$117,2,FALSE),K5647))</f>
        <v>heavy or residual fuel oil</v>
      </c>
      <c r="K5647" t="str">
        <f>VLOOKUP(E5647,'Cross-Page Data'!$D$4:$F$48,3,FALSE)</f>
        <v>heavy or residual fuel oil</v>
      </c>
      <c r="L5647" t="b">
        <f>IF(AND($P$6=FALSE,OR(C5647="Commercial NAICS Cogen",C5647="Industrial NAICS Cogen",C5647="NAICS-22 Cogen")),FALSE,IF(AND($P$7=FALSE,OR(C5647="Commercial NAICS Cogen",C5647="Commercial NAICS Non-Cogen",C5647="industrial NAICS Cogen", C5647="industrial NAICS non-cogen")),FALSE,TRUE))</f>
        <v>0</v>
      </c>
      <c r="M5647">
        <f t="shared" si="265"/>
        <v>4.0160642570281126E-4</v>
      </c>
      <c r="N5647">
        <f t="shared" si="266"/>
        <v>0</v>
      </c>
    </row>
    <row r="5648" spans="1:14" ht="26.25" x14ac:dyDescent="0.2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s="32">
        <f t="shared" si="264"/>
        <v>4469112.0958476942</v>
      </c>
      <c r="J5648" t="str">
        <f>IF(K5648="natural gas",VLOOKUP(D5648,'Cross-Page Data'!$I$4:$J$13,2,FALSE),IF(K5648="solar",VLOOKUP('Form 923'!D5648,'Cross-Page Data'!$I$14:$J$117,2,FALSE),K5648))</f>
        <v>natural gas nonpeaker</v>
      </c>
      <c r="K5648" t="str">
        <f>VLOOKUP(E5648,'Cross-Page Data'!$D$4:$F$48,3,FALSE)</f>
        <v>natural gas</v>
      </c>
      <c r="L5648" t="b">
        <f>IF(AND($P$6=FALSE,OR(C5648="Commercial NAICS Cogen",C5648="Industrial NAICS Cogen",C5648="NAICS-22 Cogen")),FALSE,IF(AND($P$7=FALSE,OR(C5648="Commercial NAICS Cogen",C5648="Commercial NAICS Non-Cogen",C5648="industrial NAICS Cogen", C5648="industrial NAICS non-cogen")),FALSE,TRUE))</f>
        <v>0</v>
      </c>
      <c r="M5648">
        <f t="shared" si="265"/>
        <v>0.53581395348837213</v>
      </c>
      <c r="N5648">
        <f t="shared" si="266"/>
        <v>1</v>
      </c>
    </row>
    <row r="5649" spans="1:14" x14ac:dyDescent="0.2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s="32">
        <f t="shared" si="264"/>
        <v>8901897.7163074948</v>
      </c>
      <c r="J5649" t="str">
        <f>IF(K5649="natural gas",VLOOKUP(D5649,'Cross-Page Data'!$I$4:$J$13,2,FALSE),IF(K5649="solar",VLOOKUP('Form 923'!D5649,'Cross-Page Data'!$I$14:$J$117,2,FALSE),K5649))</f>
        <v>hydro</v>
      </c>
      <c r="K5649" t="str">
        <f>VLOOKUP(E5649,'Cross-Page Data'!$D$4:$F$48,3,FALSE)</f>
        <v>hydro</v>
      </c>
      <c r="L5649" t="b">
        <f>IF(AND($P$6=FALSE,OR(C5649="Commercial NAICS Cogen",C5649="Industrial NAICS Cogen",C5649="NAICS-22 Cogen")),FALSE,IF(AND($P$7=FALSE,OR(C5649="Commercial NAICS Cogen",C5649="Commercial NAICS Non-Cogen",C5649="industrial NAICS Cogen", C5649="industrial NAICS non-cogen")),FALSE,TRUE))</f>
        <v>1</v>
      </c>
      <c r="M5649">
        <f t="shared" si="265"/>
        <v>0.84468664850136244</v>
      </c>
      <c r="N5649">
        <f t="shared" si="266"/>
        <v>1</v>
      </c>
    </row>
    <row r="5650" spans="1:14" x14ac:dyDescent="0.2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s="32">
        <f t="shared" si="264"/>
        <v>8901600.9371339306</v>
      </c>
      <c r="J5650" t="str">
        <f>IF(K5650="natural gas",VLOOKUP(D5650,'Cross-Page Data'!$I$4:$J$13,2,FALSE),IF(K5650="solar",VLOOKUP('Form 923'!D5650,'Cross-Page Data'!$I$14:$J$117,2,FALSE),K5650))</f>
        <v>hydro</v>
      </c>
      <c r="K5650" t="str">
        <f>VLOOKUP(E5650,'Cross-Page Data'!$D$4:$F$48,3,FALSE)</f>
        <v>hydro</v>
      </c>
      <c r="L5650" t="b">
        <f>IF(AND($P$6=FALSE,OR(C5650="Commercial NAICS Cogen",C5650="Industrial NAICS Cogen",C5650="NAICS-22 Cogen")),FALSE,IF(AND($P$7=FALSE,OR(C5650="Commercial NAICS Cogen",C5650="Commercial NAICS Non-Cogen",C5650="industrial NAICS Cogen", C5650="industrial NAICS non-cogen")),FALSE,TRUE))</f>
        <v>1</v>
      </c>
      <c r="M5650">
        <f t="shared" si="265"/>
        <v>0.91212534059945505</v>
      </c>
      <c r="N5650">
        <f t="shared" si="266"/>
        <v>1</v>
      </c>
    </row>
    <row r="5651" spans="1:14" x14ac:dyDescent="0.2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s="32">
        <f t="shared" si="264"/>
        <v>8902055.3159096669</v>
      </c>
      <c r="J5651" t="str">
        <f>IF(K5651="natural gas",VLOOKUP(D5651,'Cross-Page Data'!$I$4:$J$13,2,FALSE),IF(K5651="solar",VLOOKUP('Form 923'!D5651,'Cross-Page Data'!$I$14:$J$117,2,FALSE),K5651))</f>
        <v>hydro</v>
      </c>
      <c r="K5651" t="str">
        <f>VLOOKUP(E5651,'Cross-Page Data'!$D$4:$F$48,3,FALSE)</f>
        <v>hydro</v>
      </c>
      <c r="L5651" t="b">
        <f>IF(AND($P$6=FALSE,OR(C5651="Commercial NAICS Cogen",C5651="Industrial NAICS Cogen",C5651="NAICS-22 Cogen")),FALSE,IF(AND($P$7=FALSE,OR(C5651="Commercial NAICS Cogen",C5651="Commercial NAICS Non-Cogen",C5651="industrial NAICS Cogen", C5651="industrial NAICS non-cogen")),FALSE,TRUE))</f>
        <v>1</v>
      </c>
      <c r="M5651">
        <f t="shared" si="265"/>
        <v>0.14373297002724797</v>
      </c>
      <c r="N5651">
        <f t="shared" si="266"/>
        <v>1</v>
      </c>
    </row>
    <row r="5652" spans="1:14" x14ac:dyDescent="0.2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s="32">
        <f t="shared" si="264"/>
        <v>8902238.5103011094</v>
      </c>
      <c r="J5652" t="str">
        <f>IF(K5652="natural gas",VLOOKUP(D5652,'Cross-Page Data'!$I$4:$J$13,2,FALSE),IF(K5652="solar",VLOOKUP('Form 923'!D5652,'Cross-Page Data'!$I$14:$J$117,2,FALSE),K5652))</f>
        <v>hydro</v>
      </c>
      <c r="K5652" t="str">
        <f>VLOOKUP(E5652,'Cross-Page Data'!$D$4:$F$48,3,FALSE)</f>
        <v>hydro</v>
      </c>
      <c r="L5652" t="b">
        <f>IF(AND($P$6=FALSE,OR(C5652="Commercial NAICS Cogen",C5652="Industrial NAICS Cogen",C5652="NAICS-22 Cogen")),FALSE,IF(AND($P$7=FALSE,OR(C5652="Commercial NAICS Cogen",C5652="Commercial NAICS Non-Cogen",C5652="industrial NAICS Cogen", C5652="industrial NAICS non-cogen")),FALSE,TRUE))</f>
        <v>1</v>
      </c>
      <c r="M5652">
        <f t="shared" si="265"/>
        <v>3.6784741144414171E-2</v>
      </c>
      <c r="N5652">
        <f t="shared" si="266"/>
        <v>0</v>
      </c>
    </row>
    <row r="5653" spans="1:14" x14ac:dyDescent="0.2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s="32">
        <f t="shared" si="264"/>
        <v>8902110.1479730308</v>
      </c>
      <c r="J5653" t="str">
        <f>IF(K5653="natural gas",VLOOKUP(D5653,'Cross-Page Data'!$I$4:$J$13,2,FALSE),IF(K5653="solar",VLOOKUP('Form 923'!D5653,'Cross-Page Data'!$I$14:$J$117,2,FALSE),K5653))</f>
        <v>hydro</v>
      </c>
      <c r="K5653" t="str">
        <f>VLOOKUP(E5653,'Cross-Page Data'!$D$4:$F$48,3,FALSE)</f>
        <v>hydro</v>
      </c>
      <c r="L5653" t="b">
        <f>IF(AND($P$6=FALSE,OR(C5653="Commercial NAICS Cogen",C5653="Industrial NAICS Cogen",C5653="NAICS-22 Cogen")),FALSE,IF(AND($P$7=FALSE,OR(C5653="Commercial NAICS Cogen",C5653="Commercial NAICS Non-Cogen",C5653="industrial NAICS Cogen", C5653="industrial NAICS non-cogen")),FALSE,TRUE))</f>
        <v>1</v>
      </c>
      <c r="M5653">
        <f t="shared" si="265"/>
        <v>8.3787465940054498E-2</v>
      </c>
      <c r="N5653">
        <f t="shared" si="266"/>
        <v>1</v>
      </c>
    </row>
    <row r="5654" spans="1:14" x14ac:dyDescent="0.2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s="32">
        <f t="shared" si="264"/>
        <v>0</v>
      </c>
      <c r="J5654" t="str">
        <f>IF(K5654="natural gas",VLOOKUP(D5654,'Cross-Page Data'!$I$4:$J$13,2,FALSE),IF(K5654="solar",VLOOKUP('Form 923'!D5654,'Cross-Page Data'!$I$14:$J$117,2,FALSE),K5654))</f>
        <v>heavy or residual fuel oil</v>
      </c>
      <c r="K5654" t="str">
        <f>VLOOKUP(E5654,'Cross-Page Data'!$D$4:$F$48,3,FALSE)</f>
        <v>heavy or residual fuel oil</v>
      </c>
      <c r="L5654" t="b">
        <f>IF(AND($P$6=FALSE,OR(C5654="Commercial NAICS Cogen",C5654="Industrial NAICS Cogen",C5654="NAICS-22 Cogen")),FALSE,IF(AND($P$7=FALSE,OR(C5654="Commercial NAICS Cogen",C5654="Commercial NAICS Non-Cogen",C5654="industrial NAICS Cogen", C5654="industrial NAICS non-cogen")),FALSE,TRUE))</f>
        <v>0</v>
      </c>
      <c r="M5654">
        <f t="shared" si="265"/>
        <v>0.57188755020080317</v>
      </c>
      <c r="N5654">
        <f t="shared" si="266"/>
        <v>1</v>
      </c>
    </row>
    <row r="5655" spans="1:14" x14ac:dyDescent="0.2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s="32">
        <f t="shared" si="264"/>
        <v>1058649.2669134215</v>
      </c>
      <c r="J5655" t="str">
        <f>IF(K5655="natural gas",VLOOKUP(D5655,'Cross-Page Data'!$I$4:$J$13,2,FALSE),IF(K5655="solar",VLOOKUP('Form 923'!D5655,'Cross-Page Data'!$I$14:$J$117,2,FALSE),K5655))</f>
        <v>natural gas nonpeaker</v>
      </c>
      <c r="K5655" t="str">
        <f>VLOOKUP(E5655,'Cross-Page Data'!$D$4:$F$48,3,FALSE)</f>
        <v>natural gas</v>
      </c>
      <c r="L5655" t="b">
        <f>IF(AND($P$6=FALSE,OR(C5655="Commercial NAICS Cogen",C5655="Industrial NAICS Cogen",C5655="NAICS-22 Cogen")),FALSE,IF(AND($P$7=FALSE,OR(C5655="Commercial NAICS Cogen",C5655="Commercial NAICS Non-Cogen",C5655="industrial NAICS Cogen", C5655="industrial NAICS non-cogen")),FALSE,TRUE))</f>
        <v>0</v>
      </c>
      <c r="M5655">
        <f t="shared" si="265"/>
        <v>0.64372093023255816</v>
      </c>
      <c r="N5655">
        <f t="shared" si="266"/>
        <v>1</v>
      </c>
    </row>
    <row r="5656" spans="1:14" x14ac:dyDescent="0.2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s="32">
        <f t="shared" si="264"/>
        <v>12304250.559284115</v>
      </c>
      <c r="J5656" t="str">
        <f>IF(K5656="natural gas",VLOOKUP(D5656,'Cross-Page Data'!$I$4:$J$13,2,FALSE),IF(K5656="solar",VLOOKUP('Form 923'!D5656,'Cross-Page Data'!$I$14:$J$117,2,FALSE),K5656))</f>
        <v>heavy or residual fuel oil</v>
      </c>
      <c r="K5656" t="str">
        <f>VLOOKUP(E5656,'Cross-Page Data'!$D$4:$F$48,3,FALSE)</f>
        <v>heavy or residual fuel oil</v>
      </c>
      <c r="L5656" t="b">
        <f>IF(AND($P$6=FALSE,OR(C5656="Commercial NAICS Cogen",C5656="Industrial NAICS Cogen",C5656="NAICS-22 Cogen")),FALSE,IF(AND($P$7=FALSE,OR(C5656="Commercial NAICS Cogen",C5656="Commercial NAICS Non-Cogen",C5656="industrial NAICS Cogen", C5656="industrial NAICS non-cogen")),FALSE,TRUE))</f>
        <v>0</v>
      </c>
      <c r="M5656">
        <f t="shared" si="265"/>
        <v>0.21244979919678714</v>
      </c>
      <c r="N5656">
        <f t="shared" si="266"/>
        <v>1</v>
      </c>
    </row>
    <row r="5657" spans="1:14" x14ac:dyDescent="0.2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s="32">
        <f t="shared" si="264"/>
        <v>12491966.43916426</v>
      </c>
      <c r="J5657" t="str">
        <f>IF(K5657="natural gas",VLOOKUP(D5657,'Cross-Page Data'!$I$4:$J$13,2,FALSE),IF(K5657="solar",VLOOKUP('Form 923'!D5657,'Cross-Page Data'!$I$14:$J$117,2,FALSE),K5657))</f>
        <v>natural gas nonpeaker</v>
      </c>
      <c r="K5657" t="str">
        <f>VLOOKUP(E5657,'Cross-Page Data'!$D$4:$F$48,3,FALSE)</f>
        <v>natural gas</v>
      </c>
      <c r="L5657" t="b">
        <f>IF(AND($P$6=FALSE,OR(C5657="Commercial NAICS Cogen",C5657="Industrial NAICS Cogen",C5657="NAICS-22 Cogen")),FALSE,IF(AND($P$7=FALSE,OR(C5657="Commercial NAICS Cogen",C5657="Commercial NAICS Non-Cogen",C5657="industrial NAICS Cogen", C5657="industrial NAICS non-cogen")),FALSE,TRUE))</f>
        <v>0</v>
      </c>
      <c r="M5657">
        <f t="shared" si="265"/>
        <v>5.4883720930232562E-2</v>
      </c>
      <c r="N5657">
        <f t="shared" si="266"/>
        <v>1</v>
      </c>
    </row>
    <row r="5658" spans="1:14" x14ac:dyDescent="0.2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s="32">
        <f t="shared" si="264"/>
        <v>0</v>
      </c>
      <c r="J5658" t="str">
        <f>IF(K5658="natural gas",VLOOKUP(D5658,'Cross-Page Data'!$I$4:$J$13,2,FALSE),IF(K5658="solar",VLOOKUP('Form 923'!D5658,'Cross-Page Data'!$I$14:$J$117,2,FALSE),K5658))</f>
        <v>heavy or residual fuel oil</v>
      </c>
      <c r="K5658" t="str">
        <f>VLOOKUP(E5658,'Cross-Page Data'!$D$4:$F$48,3,FALSE)</f>
        <v>heavy or residual fuel oil</v>
      </c>
      <c r="L5658" t="b">
        <f>IF(AND($P$6=FALSE,OR(C5658="Commercial NAICS Cogen",C5658="Industrial NAICS Cogen",C5658="NAICS-22 Cogen")),FALSE,IF(AND($P$7=FALSE,OR(C5658="Commercial NAICS Cogen",C5658="Commercial NAICS Non-Cogen",C5658="industrial NAICS Cogen", C5658="industrial NAICS non-cogen")),FALSE,TRUE))</f>
        <v>0</v>
      </c>
      <c r="M5658">
        <f t="shared" si="265"/>
        <v>0.57188755020080317</v>
      </c>
      <c r="N5658">
        <f t="shared" si="266"/>
        <v>1</v>
      </c>
    </row>
    <row r="5659" spans="1:14" x14ac:dyDescent="0.2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s="32">
        <f t="shared" si="264"/>
        <v>1493639.6071462005</v>
      </c>
      <c r="J5659" t="str">
        <f>IF(K5659="natural gas",VLOOKUP(D5659,'Cross-Page Data'!$I$4:$J$13,2,FALSE),IF(K5659="solar",VLOOKUP('Form 923'!D5659,'Cross-Page Data'!$I$14:$J$117,2,FALSE),K5659))</f>
        <v>natural gas nonpeaker</v>
      </c>
      <c r="K5659" t="str">
        <f>VLOOKUP(E5659,'Cross-Page Data'!$D$4:$F$48,3,FALSE)</f>
        <v>natural gas</v>
      </c>
      <c r="L5659" t="b">
        <f>IF(AND($P$6=FALSE,OR(C5659="Commercial NAICS Cogen",C5659="Industrial NAICS Cogen",C5659="NAICS-22 Cogen")),FALSE,IF(AND($P$7=FALSE,OR(C5659="Commercial NAICS Cogen",C5659="Commercial NAICS Non-Cogen",C5659="industrial NAICS Cogen", C5659="industrial NAICS non-cogen")),FALSE,TRUE))</f>
        <v>0</v>
      </c>
      <c r="M5659">
        <f t="shared" si="265"/>
        <v>0.61767441860465111</v>
      </c>
      <c r="N5659">
        <f t="shared" si="266"/>
        <v>1</v>
      </c>
    </row>
    <row r="5660" spans="1:14" x14ac:dyDescent="0.2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s="32">
        <f t="shared" si="264"/>
        <v>13427250.715386307</v>
      </c>
      <c r="J5660" t="str">
        <f>IF(K5660="natural gas",VLOOKUP(D5660,'Cross-Page Data'!$I$4:$J$13,2,FALSE),IF(K5660="solar",VLOOKUP('Form 923'!D5660,'Cross-Page Data'!$I$14:$J$117,2,FALSE),K5660))</f>
        <v>heavy or residual fuel oil</v>
      </c>
      <c r="K5660" t="str">
        <f>VLOOKUP(E5660,'Cross-Page Data'!$D$4:$F$48,3,FALSE)</f>
        <v>heavy or residual fuel oil</v>
      </c>
      <c r="L5660" t="b">
        <f>IF(AND($P$6=FALSE,OR(C5660="Commercial NAICS Cogen",C5660="Industrial NAICS Cogen",C5660="NAICS-22 Cogen")),FALSE,IF(AND($P$7=FALSE,OR(C5660="Commercial NAICS Cogen",C5660="Commercial NAICS Non-Cogen",C5660="industrial NAICS Cogen", C5660="industrial NAICS non-cogen")),FALSE,TRUE))</f>
        <v>0</v>
      </c>
      <c r="M5660">
        <f t="shared" si="265"/>
        <v>0.16827309236947791</v>
      </c>
      <c r="N5660">
        <f t="shared" si="266"/>
        <v>1</v>
      </c>
    </row>
    <row r="5661" spans="1:14" x14ac:dyDescent="0.2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s="32">
        <f t="shared" si="264"/>
        <v>13315175.130830787</v>
      </c>
      <c r="J5661" t="str">
        <f>IF(K5661="natural gas",VLOOKUP(D5661,'Cross-Page Data'!$I$4:$J$13,2,FALSE),IF(K5661="solar",VLOOKUP('Form 923'!D5661,'Cross-Page Data'!$I$14:$J$117,2,FALSE),K5661))</f>
        <v>natural gas nonpeaker</v>
      </c>
      <c r="K5661" t="str">
        <f>VLOOKUP(E5661,'Cross-Page Data'!$D$4:$F$48,3,FALSE)</f>
        <v>natural gas</v>
      </c>
      <c r="L5661" t="b">
        <f>IF(AND($P$6=FALSE,OR(C5661="Commercial NAICS Cogen",C5661="Industrial NAICS Cogen",C5661="NAICS-22 Cogen")),FALSE,IF(AND($P$7=FALSE,OR(C5661="Commercial NAICS Cogen",C5661="Commercial NAICS Non-Cogen",C5661="industrial NAICS Cogen", C5661="industrial NAICS non-cogen")),FALSE,TRUE))</f>
        <v>0</v>
      </c>
      <c r="M5661">
        <f t="shared" si="265"/>
        <v>3.0697674418604652E-2</v>
      </c>
      <c r="N5661">
        <f t="shared" si="266"/>
        <v>0</v>
      </c>
    </row>
    <row r="5662" spans="1:14" x14ac:dyDescent="0.2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s="32">
        <f t="shared" si="264"/>
        <v>0</v>
      </c>
      <c r="J5662" t="str">
        <f>IF(K5662="natural gas",VLOOKUP(D5662,'Cross-Page Data'!$I$4:$J$13,2,FALSE),IF(K5662="solar",VLOOKUP('Form 923'!D5662,'Cross-Page Data'!$I$14:$J$117,2,FALSE),K5662))</f>
        <v>heavy or residual fuel oil</v>
      </c>
      <c r="K5662" t="str">
        <f>VLOOKUP(E5662,'Cross-Page Data'!$D$4:$F$48,3,FALSE)</f>
        <v>heavy or residual fuel oil</v>
      </c>
      <c r="L5662" t="b">
        <f>IF(AND($P$6=FALSE,OR(C5662="Commercial NAICS Cogen",C5662="Industrial NAICS Cogen",C5662="NAICS-22 Cogen")),FALSE,IF(AND($P$7=FALSE,OR(C5662="Commercial NAICS Cogen",C5662="Commercial NAICS Non-Cogen",C5662="industrial NAICS Cogen", C5662="industrial NAICS non-cogen")),FALSE,TRUE))</f>
        <v>0</v>
      </c>
      <c r="M5662">
        <f t="shared" si="265"/>
        <v>0.57188755020080317</v>
      </c>
      <c r="N5662">
        <f t="shared" si="266"/>
        <v>1</v>
      </c>
    </row>
    <row r="5663" spans="1:14" x14ac:dyDescent="0.2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s="32">
        <f t="shared" si="264"/>
        <v>638552.71634759521</v>
      </c>
      <c r="J5663" t="str">
        <f>IF(K5663="natural gas",VLOOKUP(D5663,'Cross-Page Data'!$I$4:$J$13,2,FALSE),IF(K5663="solar",VLOOKUP('Form 923'!D5663,'Cross-Page Data'!$I$14:$J$117,2,FALSE),K5663))</f>
        <v>natural gas nonpeaker</v>
      </c>
      <c r="K5663" t="str">
        <f>VLOOKUP(E5663,'Cross-Page Data'!$D$4:$F$48,3,FALSE)</f>
        <v>natural gas</v>
      </c>
      <c r="L5663" t="b">
        <f>IF(AND($P$6=FALSE,OR(C5663="Commercial NAICS Cogen",C5663="Industrial NAICS Cogen",C5663="NAICS-22 Cogen")),FALSE,IF(AND($P$7=FALSE,OR(C5663="Commercial NAICS Cogen",C5663="Commercial NAICS Non-Cogen",C5663="industrial NAICS Cogen", C5663="industrial NAICS non-cogen")),FALSE,TRUE))</f>
        <v>0</v>
      </c>
      <c r="M5663">
        <f t="shared" si="265"/>
        <v>0.68837209302325586</v>
      </c>
      <c r="N5663">
        <f t="shared" si="266"/>
        <v>1</v>
      </c>
    </row>
    <row r="5664" spans="1:14" x14ac:dyDescent="0.2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s="32">
        <f t="shared" si="264"/>
        <v>13580246.913580246</v>
      </c>
      <c r="J5664" t="str">
        <f>IF(K5664="natural gas",VLOOKUP(D5664,'Cross-Page Data'!$I$4:$J$13,2,FALSE),IF(K5664="solar",VLOOKUP('Form 923'!D5664,'Cross-Page Data'!$I$14:$J$117,2,FALSE),K5664))</f>
        <v>heavy or residual fuel oil</v>
      </c>
      <c r="K5664" t="str">
        <f>VLOOKUP(E5664,'Cross-Page Data'!$D$4:$F$48,3,FALSE)</f>
        <v>heavy or residual fuel oil</v>
      </c>
      <c r="L5664" t="b">
        <f>IF(AND($P$6=FALSE,OR(C5664="Commercial NAICS Cogen",C5664="Industrial NAICS Cogen",C5664="NAICS-22 Cogen")),FALSE,IF(AND($P$7=FALSE,OR(C5664="Commercial NAICS Cogen",C5664="Commercial NAICS Non-Cogen",C5664="industrial NAICS Cogen", C5664="industrial NAICS non-cogen")),FALSE,TRUE))</f>
        <v>0</v>
      </c>
      <c r="M5664">
        <f t="shared" si="265"/>
        <v>0.16385542168674699</v>
      </c>
      <c r="N5664">
        <f t="shared" si="266"/>
        <v>1</v>
      </c>
    </row>
    <row r="5665" spans="1:14" x14ac:dyDescent="0.2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s="32">
        <f t="shared" si="264"/>
        <v>13592111.386472445</v>
      </c>
      <c r="J5665" t="str">
        <f>IF(K5665="natural gas",VLOOKUP(D5665,'Cross-Page Data'!$I$4:$J$13,2,FALSE),IF(K5665="solar",VLOOKUP('Form 923'!D5665,'Cross-Page Data'!$I$14:$J$117,2,FALSE),K5665))</f>
        <v>natural gas nonpeaker</v>
      </c>
      <c r="K5665" t="str">
        <f>VLOOKUP(E5665,'Cross-Page Data'!$D$4:$F$48,3,FALSE)</f>
        <v>natural gas</v>
      </c>
      <c r="L5665" t="b">
        <f>IF(AND($P$6=FALSE,OR(C5665="Commercial NAICS Cogen",C5665="Industrial NAICS Cogen",C5665="NAICS-22 Cogen")),FALSE,IF(AND($P$7=FALSE,OR(C5665="Commercial NAICS Cogen",C5665="Commercial NAICS Non-Cogen",C5665="industrial NAICS Cogen", C5665="industrial NAICS non-cogen")),FALSE,TRUE))</f>
        <v>0</v>
      </c>
      <c r="M5665">
        <f t="shared" si="265"/>
        <v>2.6976744186046512E-2</v>
      </c>
      <c r="N5665">
        <f t="shared" si="266"/>
        <v>0</v>
      </c>
    </row>
    <row r="5666" spans="1:14" x14ac:dyDescent="0.2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s="32" t="str">
        <f t="shared" si="264"/>
        <v/>
      </c>
      <c r="J5666" t="str">
        <f>IF(K5666="natural gas",VLOOKUP(D5666,'Cross-Page Data'!$I$4:$J$13,2,FALSE),IF(K5666="solar",VLOOKUP('Form 923'!D5666,'Cross-Page Data'!$I$14:$J$117,2,FALSE),K5666))</f>
        <v>hard coal</v>
      </c>
      <c r="K5666" t="str">
        <f>VLOOKUP(E5666,'Cross-Page Data'!$D$4:$F$48,3,FALSE)</f>
        <v>hard coal</v>
      </c>
      <c r="L5666" t="b">
        <f>IF(AND($P$6=FALSE,OR(C5666="Commercial NAICS Cogen",C5666="Industrial NAICS Cogen",C5666="NAICS-22 Cogen")),FALSE,IF(AND($P$7=FALSE,OR(C5666="Commercial NAICS Cogen",C5666="Commercial NAICS Non-Cogen",C5666="industrial NAICS Cogen", C5666="industrial NAICS non-cogen")),FALSE,TRUE))</f>
        <v>0</v>
      </c>
      <c r="M5666">
        <f t="shared" si="265"/>
        <v>1.3605442176870747E-3</v>
      </c>
      <c r="N5666">
        <f t="shared" si="266"/>
        <v>0</v>
      </c>
    </row>
    <row r="5667" spans="1:14" x14ac:dyDescent="0.2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s="32" t="str">
        <f t="shared" si="264"/>
        <v/>
      </c>
      <c r="J5667" t="str">
        <f>IF(K5667="natural gas",VLOOKUP(D5667,'Cross-Page Data'!$I$4:$J$13,2,FALSE),IF(K5667="solar",VLOOKUP('Form 923'!D5667,'Cross-Page Data'!$I$14:$J$117,2,FALSE),K5667))</f>
        <v>heavy or residual fuel oil</v>
      </c>
      <c r="K5667" t="str">
        <f>VLOOKUP(E5667,'Cross-Page Data'!$D$4:$F$48,3,FALSE)</f>
        <v>heavy or residual fuel oil</v>
      </c>
      <c r="L5667" t="b">
        <f>IF(AND($P$6=FALSE,OR(C5667="Commercial NAICS Cogen",C5667="Industrial NAICS Cogen",C5667="NAICS-22 Cogen")),FALSE,IF(AND($P$7=FALSE,OR(C5667="Commercial NAICS Cogen",C5667="Commercial NAICS Non-Cogen",C5667="industrial NAICS Cogen", C5667="industrial NAICS non-cogen")),FALSE,TRUE))</f>
        <v>0</v>
      </c>
      <c r="M5667">
        <f t="shared" si="265"/>
        <v>4.0160642570281126E-4</v>
      </c>
      <c r="N5667">
        <f t="shared" si="266"/>
        <v>0</v>
      </c>
    </row>
    <row r="5668" spans="1:14" x14ac:dyDescent="0.2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s="32">
        <f t="shared" si="264"/>
        <v>8807320.2816683426</v>
      </c>
      <c r="J5668" t="str">
        <f>IF(K5668="natural gas",VLOOKUP(D5668,'Cross-Page Data'!$I$4:$J$13,2,FALSE),IF(K5668="solar",VLOOKUP('Form 923'!D5668,'Cross-Page Data'!$I$14:$J$117,2,FALSE),K5668))</f>
        <v>natural gas peaker</v>
      </c>
      <c r="K5668" t="str">
        <f>VLOOKUP(E5668,'Cross-Page Data'!$D$4:$F$48,3,FALSE)</f>
        <v>natural gas</v>
      </c>
      <c r="L5668" t="b">
        <f>IF(AND($P$6=FALSE,OR(C5668="Commercial NAICS Cogen",C5668="Industrial NAICS Cogen",C5668="NAICS-22 Cogen")),FALSE,IF(AND($P$7=FALSE,OR(C5668="Commercial NAICS Cogen",C5668="Commercial NAICS Non-Cogen",C5668="industrial NAICS Cogen", C5668="industrial NAICS non-cogen")),FALSE,TRUE))</f>
        <v>0</v>
      </c>
      <c r="M5668">
        <f t="shared" si="265"/>
        <v>0.56592592592592594</v>
      </c>
      <c r="N5668">
        <f t="shared" si="266"/>
        <v>1</v>
      </c>
    </row>
    <row r="5669" spans="1:14" x14ac:dyDescent="0.2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s="32">
        <f t="shared" si="264"/>
        <v>0</v>
      </c>
      <c r="J5669" t="str">
        <f>IF(K5669="natural gas",VLOOKUP(D5669,'Cross-Page Data'!$I$4:$J$13,2,FALSE),IF(K5669="solar",VLOOKUP('Form 923'!D5669,'Cross-Page Data'!$I$14:$J$117,2,FALSE),K5669))</f>
        <v>heavy or residual fuel oil</v>
      </c>
      <c r="K5669" t="str">
        <f>VLOOKUP(E5669,'Cross-Page Data'!$D$4:$F$48,3,FALSE)</f>
        <v>heavy or residual fuel oil</v>
      </c>
      <c r="L5669" t="b">
        <f>IF(AND($P$6=FALSE,OR(C5669="Commercial NAICS Cogen",C5669="Industrial NAICS Cogen",C5669="NAICS-22 Cogen")),FALSE,IF(AND($P$7=FALSE,OR(C5669="Commercial NAICS Cogen",C5669="Commercial NAICS Non-Cogen",C5669="industrial NAICS Cogen", C5669="industrial NAICS non-cogen")),FALSE,TRUE))</f>
        <v>0</v>
      </c>
      <c r="M5669">
        <f t="shared" si="265"/>
        <v>0.57188755020080317</v>
      </c>
      <c r="N5669">
        <f t="shared" si="266"/>
        <v>1</v>
      </c>
    </row>
    <row r="5670" spans="1:14" x14ac:dyDescent="0.2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s="32" t="str">
        <f t="shared" si="264"/>
        <v/>
      </c>
      <c r="J5670" t="str">
        <f>IF(K5670="natural gas",VLOOKUP(D5670,'Cross-Page Data'!$I$4:$J$13,2,FALSE),IF(K5670="solar",VLOOKUP('Form 923'!D5670,'Cross-Page Data'!$I$14:$J$117,2,FALSE),K5670))</f>
        <v>other</v>
      </c>
      <c r="K5670" t="str">
        <f>VLOOKUP(E5670,'Cross-Page Data'!$D$4:$F$48,3,FALSE)</f>
        <v>other</v>
      </c>
      <c r="L5670" t="b">
        <f>IF(AND($P$6=FALSE,OR(C5670="Commercial NAICS Cogen",C5670="Industrial NAICS Cogen",C5670="NAICS-22 Cogen")),FALSE,IF(AND($P$7=FALSE,OR(C5670="Commercial NAICS Cogen",C5670="Commercial NAICS Non-Cogen",C5670="industrial NAICS Cogen", C5670="industrial NAICS non-cogen")),FALSE,TRUE))</f>
        <v>0</v>
      </c>
      <c r="M5670">
        <f t="shared" si="265"/>
        <v>1.6233766233766235E-3</v>
      </c>
      <c r="N5670">
        <f t="shared" si="266"/>
        <v>0</v>
      </c>
    </row>
    <row r="5671" spans="1:14" x14ac:dyDescent="0.2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s="32">
        <f t="shared" si="264"/>
        <v>1220880.8290006379</v>
      </c>
      <c r="J5671" t="str">
        <f>IF(K5671="natural gas",VLOOKUP(D5671,'Cross-Page Data'!$I$4:$J$13,2,FALSE),IF(K5671="solar",VLOOKUP('Form 923'!D5671,'Cross-Page Data'!$I$14:$J$117,2,FALSE),K5671))</f>
        <v>natural gas nonpeaker</v>
      </c>
      <c r="K5671" t="str">
        <f>VLOOKUP(E5671,'Cross-Page Data'!$D$4:$F$48,3,FALSE)</f>
        <v>natural gas</v>
      </c>
      <c r="L5671" t="b">
        <f>IF(AND($P$6=FALSE,OR(C5671="Commercial NAICS Cogen",C5671="Industrial NAICS Cogen",C5671="NAICS-22 Cogen")),FALSE,IF(AND($P$7=FALSE,OR(C5671="Commercial NAICS Cogen",C5671="Commercial NAICS Non-Cogen",C5671="industrial NAICS Cogen", C5671="industrial NAICS non-cogen")),FALSE,TRUE))</f>
        <v>0</v>
      </c>
      <c r="M5671">
        <f t="shared" si="265"/>
        <v>0.63348837209302322</v>
      </c>
      <c r="N5671">
        <f t="shared" si="266"/>
        <v>1</v>
      </c>
    </row>
    <row r="5672" spans="1:14" x14ac:dyDescent="0.2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s="32">
        <f t="shared" si="264"/>
        <v>12073703.799243053</v>
      </c>
      <c r="J5672" t="str">
        <f>IF(K5672="natural gas",VLOOKUP(D5672,'Cross-Page Data'!$I$4:$J$13,2,FALSE),IF(K5672="solar",VLOOKUP('Form 923'!D5672,'Cross-Page Data'!$I$14:$J$117,2,FALSE),K5672))</f>
        <v>heavy or residual fuel oil</v>
      </c>
      <c r="K5672" t="str">
        <f>VLOOKUP(E5672,'Cross-Page Data'!$D$4:$F$48,3,FALSE)</f>
        <v>heavy or residual fuel oil</v>
      </c>
      <c r="L5672" t="b">
        <f>IF(AND($P$6=FALSE,OR(C5672="Commercial NAICS Cogen",C5672="Industrial NAICS Cogen",C5672="NAICS-22 Cogen")),FALSE,IF(AND($P$7=FALSE,OR(C5672="Commercial NAICS Cogen",C5672="Commercial NAICS Non-Cogen",C5672="industrial NAICS Cogen", C5672="industrial NAICS non-cogen")),FALSE,TRUE))</f>
        <v>0</v>
      </c>
      <c r="M5672">
        <f t="shared" si="265"/>
        <v>0.22289156626506024</v>
      </c>
      <c r="N5672">
        <f t="shared" si="266"/>
        <v>1</v>
      </c>
    </row>
    <row r="5673" spans="1:14" x14ac:dyDescent="0.2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s="32" t="str">
        <f t="shared" si="264"/>
        <v/>
      </c>
      <c r="J5673" t="str">
        <f>IF(K5673="natural gas",VLOOKUP(D5673,'Cross-Page Data'!$I$4:$J$13,2,FALSE),IF(K5673="solar",VLOOKUP('Form 923'!D5673,'Cross-Page Data'!$I$14:$J$117,2,FALSE),K5673))</f>
        <v>other</v>
      </c>
      <c r="K5673" t="str">
        <f>VLOOKUP(E5673,'Cross-Page Data'!$D$4:$F$48,3,FALSE)</f>
        <v>other</v>
      </c>
      <c r="L5673" t="b">
        <f>IF(AND($P$6=FALSE,OR(C5673="Commercial NAICS Cogen",C5673="Industrial NAICS Cogen",C5673="NAICS-22 Cogen")),FALSE,IF(AND($P$7=FALSE,OR(C5673="Commercial NAICS Cogen",C5673="Commercial NAICS Non-Cogen",C5673="industrial NAICS Cogen", C5673="industrial NAICS non-cogen")),FALSE,TRUE))</f>
        <v>0</v>
      </c>
      <c r="M5673">
        <f t="shared" si="265"/>
        <v>1.6233766233766235E-3</v>
      </c>
      <c r="N5673">
        <f t="shared" si="266"/>
        <v>0</v>
      </c>
    </row>
    <row r="5674" spans="1:14" x14ac:dyDescent="0.2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s="32">
        <f t="shared" si="264"/>
        <v>11536271.674377523</v>
      </c>
      <c r="J5674" t="str">
        <f>IF(K5674="natural gas",VLOOKUP(D5674,'Cross-Page Data'!$I$4:$J$13,2,FALSE),IF(K5674="solar",VLOOKUP('Form 923'!D5674,'Cross-Page Data'!$I$14:$J$117,2,FALSE),K5674))</f>
        <v>natural gas nonpeaker</v>
      </c>
      <c r="K5674" t="str">
        <f>VLOOKUP(E5674,'Cross-Page Data'!$D$4:$F$48,3,FALSE)</f>
        <v>natural gas</v>
      </c>
      <c r="L5674" t="b">
        <f>IF(AND($P$6=FALSE,OR(C5674="Commercial NAICS Cogen",C5674="Industrial NAICS Cogen",C5674="NAICS-22 Cogen")),FALSE,IF(AND($P$7=FALSE,OR(C5674="Commercial NAICS Cogen",C5674="Commercial NAICS Non-Cogen",C5674="industrial NAICS Cogen", C5674="industrial NAICS non-cogen")),FALSE,TRUE))</f>
        <v>0</v>
      </c>
      <c r="M5674">
        <f t="shared" si="265"/>
        <v>0.13116279069767442</v>
      </c>
      <c r="N5674">
        <f t="shared" si="266"/>
        <v>1</v>
      </c>
    </row>
    <row r="5675" spans="1:14" ht="26.25" x14ac:dyDescent="0.2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s="32">
        <f t="shared" si="264"/>
        <v>8902203.005970763</v>
      </c>
      <c r="J5675" t="str">
        <f>IF(K5675="natural gas",VLOOKUP(D5675,'Cross-Page Data'!$I$4:$J$13,2,FALSE),IF(K5675="solar",VLOOKUP('Form 923'!D5675,'Cross-Page Data'!$I$14:$J$117,2,FALSE),K5675))</f>
        <v>hydro</v>
      </c>
      <c r="K5675" t="str">
        <f>VLOOKUP(E5675,'Cross-Page Data'!$D$4:$F$48,3,FALSE)</f>
        <v>hydro</v>
      </c>
      <c r="L5675" t="b">
        <f>IF(AND($P$6=FALSE,OR(C5675="Commercial NAICS Cogen",C5675="Industrial NAICS Cogen",C5675="NAICS-22 Cogen")),FALSE,IF(AND($P$7=FALSE,OR(C5675="Commercial NAICS Cogen",C5675="Commercial NAICS Non-Cogen",C5675="industrial NAICS Cogen", C5675="industrial NAICS non-cogen")),FALSE,TRUE))</f>
        <v>0</v>
      </c>
      <c r="M5675">
        <f t="shared" si="265"/>
        <v>4.2915531335149866E-2</v>
      </c>
      <c r="N5675">
        <f t="shared" si="266"/>
        <v>0</v>
      </c>
    </row>
    <row r="5676" spans="1:14" x14ac:dyDescent="0.2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s="32">
        <f t="shared" si="264"/>
        <v>6143478.6052836571</v>
      </c>
      <c r="J5676" t="str">
        <f>IF(K5676="natural gas",VLOOKUP(D5676,'Cross-Page Data'!$I$4:$J$13,2,FALSE),IF(K5676="solar",VLOOKUP('Form 923'!D5676,'Cross-Page Data'!$I$14:$J$117,2,FALSE),K5676))</f>
        <v>natural gas peaker</v>
      </c>
      <c r="K5676" t="str">
        <f>VLOOKUP(E5676,'Cross-Page Data'!$D$4:$F$48,3,FALSE)</f>
        <v>natural gas</v>
      </c>
      <c r="L5676" t="b">
        <f>IF(AND($P$6=FALSE,OR(C5676="Commercial NAICS Cogen",C5676="Industrial NAICS Cogen",C5676="NAICS-22 Cogen")),FALSE,IF(AND($P$7=FALSE,OR(C5676="Commercial NAICS Cogen",C5676="Commercial NAICS Non-Cogen",C5676="industrial NAICS Cogen", C5676="industrial NAICS non-cogen")),FALSE,TRUE))</f>
        <v>0</v>
      </c>
      <c r="M5676">
        <f t="shared" si="265"/>
        <v>0.62913580246913581</v>
      </c>
      <c r="N5676">
        <f t="shared" si="266"/>
        <v>1</v>
      </c>
    </row>
    <row r="5677" spans="1:14" x14ac:dyDescent="0.2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s="32" t="str">
        <f t="shared" si="264"/>
        <v/>
      </c>
      <c r="J5677" t="str">
        <f>IF(K5677="natural gas",VLOOKUP(D5677,'Cross-Page Data'!$I$4:$J$13,2,FALSE),IF(K5677="solar",VLOOKUP('Form 923'!D5677,'Cross-Page Data'!$I$14:$J$117,2,FALSE),K5677))</f>
        <v>heavy or residual fuel oil</v>
      </c>
      <c r="K5677" t="str">
        <f>VLOOKUP(E5677,'Cross-Page Data'!$D$4:$F$48,3,FALSE)</f>
        <v>heavy or residual fuel oil</v>
      </c>
      <c r="L5677" t="b">
        <f>IF(AND($P$6=FALSE,OR(C5677="Commercial NAICS Cogen",C5677="Industrial NAICS Cogen",C5677="NAICS-22 Cogen")),FALSE,IF(AND($P$7=FALSE,OR(C5677="Commercial NAICS Cogen",C5677="Commercial NAICS Non-Cogen",C5677="industrial NAICS Cogen", C5677="industrial NAICS non-cogen")),FALSE,TRUE))</f>
        <v>0</v>
      </c>
      <c r="M5677">
        <f t="shared" si="265"/>
        <v>4.0160642570281126E-4</v>
      </c>
      <c r="N5677">
        <f t="shared" si="266"/>
        <v>0</v>
      </c>
    </row>
    <row r="5678" spans="1:14" x14ac:dyDescent="0.2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s="32">
        <f t="shared" si="264"/>
        <v>5986232.7909887359</v>
      </c>
      <c r="J5678" t="str">
        <f>IF(K5678="natural gas",VLOOKUP(D5678,'Cross-Page Data'!$I$4:$J$13,2,FALSE),IF(K5678="solar",VLOOKUP('Form 923'!D5678,'Cross-Page Data'!$I$14:$J$117,2,FALSE),K5678))</f>
        <v>natural gas peaker</v>
      </c>
      <c r="K5678" t="str">
        <f>VLOOKUP(E5678,'Cross-Page Data'!$D$4:$F$48,3,FALSE)</f>
        <v>natural gas</v>
      </c>
      <c r="L5678" t="b">
        <f>IF(AND($P$6=FALSE,OR(C5678="Commercial NAICS Cogen",C5678="Industrial NAICS Cogen",C5678="NAICS-22 Cogen")),FALSE,IF(AND($P$7=FALSE,OR(C5678="Commercial NAICS Cogen",C5678="Commercial NAICS Non-Cogen",C5678="industrial NAICS Cogen", C5678="industrial NAICS non-cogen")),FALSE,TRUE))</f>
        <v>0</v>
      </c>
      <c r="M5678">
        <f t="shared" si="265"/>
        <v>0.63703703703703707</v>
      </c>
      <c r="N5678">
        <f t="shared" si="266"/>
        <v>1</v>
      </c>
    </row>
    <row r="5679" spans="1:14" x14ac:dyDescent="0.2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s="32">
        <f t="shared" si="264"/>
        <v>7047229.6149305562</v>
      </c>
      <c r="J5679" t="str">
        <f>IF(K5679="natural gas",VLOOKUP(D5679,'Cross-Page Data'!$I$4:$J$13,2,FALSE),IF(K5679="solar",VLOOKUP('Form 923'!D5679,'Cross-Page Data'!$I$14:$J$117,2,FALSE),K5679))</f>
        <v>natural gas peaker</v>
      </c>
      <c r="K5679" t="str">
        <f>VLOOKUP(E5679,'Cross-Page Data'!$D$4:$F$48,3,FALSE)</f>
        <v>natural gas</v>
      </c>
      <c r="L5679" t="b">
        <f>IF(AND($P$6=FALSE,OR(C5679="Commercial NAICS Cogen",C5679="Industrial NAICS Cogen",C5679="NAICS-22 Cogen")),FALSE,IF(AND($P$7=FALSE,OR(C5679="Commercial NAICS Cogen",C5679="Commercial NAICS Non-Cogen",C5679="industrial NAICS Cogen", C5679="industrial NAICS non-cogen")),FALSE,TRUE))</f>
        <v>0</v>
      </c>
      <c r="M5679">
        <f t="shared" si="265"/>
        <v>0.60641975308641971</v>
      </c>
      <c r="N5679">
        <f t="shared" si="266"/>
        <v>1</v>
      </c>
    </row>
    <row r="5680" spans="1:14" x14ac:dyDescent="0.2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s="32">
        <f t="shared" si="264"/>
        <v>7182249.1455646157</v>
      </c>
      <c r="J5680" t="str">
        <f>IF(K5680="natural gas",VLOOKUP(D5680,'Cross-Page Data'!$I$4:$J$13,2,FALSE),IF(K5680="solar",VLOOKUP('Form 923'!D5680,'Cross-Page Data'!$I$14:$J$117,2,FALSE),K5680))</f>
        <v>biomass</v>
      </c>
      <c r="K5680" t="str">
        <f>VLOOKUP(E5680,'Cross-Page Data'!$D$4:$F$48,3,FALSE)</f>
        <v>biomass</v>
      </c>
      <c r="L5680" t="b">
        <f>IF(AND($P$6=FALSE,OR(C5680="Commercial NAICS Cogen",C5680="Industrial NAICS Cogen",C5680="NAICS-22 Cogen")),FALSE,IF(AND($P$7=FALSE,OR(C5680="Commercial NAICS Cogen",C5680="Commercial NAICS Non-Cogen",C5680="industrial NAICS Cogen", C5680="industrial NAICS non-cogen")),FALSE,TRUE))</f>
        <v>0</v>
      </c>
      <c r="M5680">
        <f t="shared" si="265"/>
        <v>0.56798245614035092</v>
      </c>
      <c r="N5680">
        <f t="shared" si="266"/>
        <v>1</v>
      </c>
    </row>
    <row r="5681" spans="1:14" x14ac:dyDescent="0.2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s="32" t="str">
        <f t="shared" si="264"/>
        <v/>
      </c>
      <c r="J5681" t="str">
        <f>IF(K5681="natural gas",VLOOKUP(D5681,'Cross-Page Data'!$I$4:$J$13,2,FALSE),IF(K5681="solar",VLOOKUP('Form 923'!D5681,'Cross-Page Data'!$I$14:$J$117,2,FALSE),K5681))</f>
        <v>heavy or residual fuel oil</v>
      </c>
      <c r="K5681" t="str">
        <f>VLOOKUP(E5681,'Cross-Page Data'!$D$4:$F$48,3,FALSE)</f>
        <v>heavy or residual fuel oil</v>
      </c>
      <c r="L5681" t="b">
        <f>IF(AND($P$6=FALSE,OR(C5681="Commercial NAICS Cogen",C5681="Industrial NAICS Cogen",C5681="NAICS-22 Cogen")),FALSE,IF(AND($P$7=FALSE,OR(C5681="Commercial NAICS Cogen",C5681="Commercial NAICS Non-Cogen",C5681="industrial NAICS Cogen", C5681="industrial NAICS non-cogen")),FALSE,TRUE))</f>
        <v>0</v>
      </c>
      <c r="M5681">
        <f t="shared" si="265"/>
        <v>4.0160642570281126E-4</v>
      </c>
      <c r="N5681">
        <f t="shared" si="266"/>
        <v>0</v>
      </c>
    </row>
    <row r="5682" spans="1:14" x14ac:dyDescent="0.2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s="32">
        <f t="shared" si="264"/>
        <v>7182225.8877733052</v>
      </c>
      <c r="J5682" t="str">
        <f>IF(K5682="natural gas",VLOOKUP(D5682,'Cross-Page Data'!$I$4:$J$13,2,FALSE),IF(K5682="solar",VLOOKUP('Form 923'!D5682,'Cross-Page Data'!$I$14:$J$117,2,FALSE),K5682))</f>
        <v>natural gas peaker</v>
      </c>
      <c r="K5682" t="str">
        <f>VLOOKUP(E5682,'Cross-Page Data'!$D$4:$F$48,3,FALSE)</f>
        <v>natural gas</v>
      </c>
      <c r="L5682" t="b">
        <f>IF(AND($P$6=FALSE,OR(C5682="Commercial NAICS Cogen",C5682="Industrial NAICS Cogen",C5682="NAICS-22 Cogen")),FALSE,IF(AND($P$7=FALSE,OR(C5682="Commercial NAICS Cogen",C5682="Commercial NAICS Non-Cogen",C5682="industrial NAICS Cogen", C5682="industrial NAICS non-cogen")),FALSE,TRUE))</f>
        <v>0</v>
      </c>
      <c r="M5682">
        <f t="shared" si="265"/>
        <v>0.60395061728395061</v>
      </c>
      <c r="N5682">
        <f t="shared" si="266"/>
        <v>1</v>
      </c>
    </row>
    <row r="5683" spans="1:14" x14ac:dyDescent="0.2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s="32" t="str">
        <f t="shared" si="264"/>
        <v/>
      </c>
      <c r="J5683" t="str">
        <f>IF(K5683="natural gas",VLOOKUP(D5683,'Cross-Page Data'!$I$4:$J$13,2,FALSE),IF(K5683="solar",VLOOKUP('Form 923'!D5683,'Cross-Page Data'!$I$14:$J$117,2,FALSE),K5683))</f>
        <v>biomass</v>
      </c>
      <c r="K5683" t="str">
        <f>VLOOKUP(E5683,'Cross-Page Data'!$D$4:$F$48,3,FALSE)</f>
        <v>biomass</v>
      </c>
      <c r="L5683" t="b">
        <f>IF(AND($P$6=FALSE,OR(C5683="Commercial NAICS Cogen",C5683="Industrial NAICS Cogen",C5683="NAICS-22 Cogen")),FALSE,IF(AND($P$7=FALSE,OR(C5683="Commercial NAICS Cogen",C5683="Commercial NAICS Non-Cogen",C5683="industrial NAICS Cogen", C5683="industrial NAICS non-cogen")),FALSE,TRUE))</f>
        <v>0</v>
      </c>
      <c r="M5683">
        <f t="shared" si="265"/>
        <v>1.0964912280701754E-3</v>
      </c>
      <c r="N5683">
        <f t="shared" si="266"/>
        <v>0</v>
      </c>
    </row>
    <row r="5684" spans="1:14" x14ac:dyDescent="0.2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s="32">
        <f t="shared" si="264"/>
        <v>7182164.8160480233</v>
      </c>
      <c r="J5684" t="str">
        <f>IF(K5684="natural gas",VLOOKUP(D5684,'Cross-Page Data'!$I$4:$J$13,2,FALSE),IF(K5684="solar",VLOOKUP('Form 923'!D5684,'Cross-Page Data'!$I$14:$J$117,2,FALSE),K5684))</f>
        <v>heavy or residual fuel oil</v>
      </c>
      <c r="K5684" t="str">
        <f>VLOOKUP(E5684,'Cross-Page Data'!$D$4:$F$48,3,FALSE)</f>
        <v>heavy or residual fuel oil</v>
      </c>
      <c r="L5684" t="b">
        <f>IF(AND($P$6=FALSE,OR(C5684="Commercial NAICS Cogen",C5684="Industrial NAICS Cogen",C5684="NAICS-22 Cogen")),FALSE,IF(AND($P$7=FALSE,OR(C5684="Commercial NAICS Cogen",C5684="Commercial NAICS Non-Cogen",C5684="industrial NAICS Cogen", C5684="industrial NAICS non-cogen")),FALSE,TRUE))</f>
        <v>0</v>
      </c>
      <c r="M5684">
        <f t="shared" si="265"/>
        <v>0.49919678714859439</v>
      </c>
      <c r="N5684">
        <f t="shared" si="266"/>
        <v>1</v>
      </c>
    </row>
    <row r="5685" spans="1:14" x14ac:dyDescent="0.2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s="32">
        <f t="shared" si="264"/>
        <v>7182204.5559157291</v>
      </c>
      <c r="J5685" t="str">
        <f>IF(K5685="natural gas",VLOOKUP(D5685,'Cross-Page Data'!$I$4:$J$13,2,FALSE),IF(K5685="solar",VLOOKUP('Form 923'!D5685,'Cross-Page Data'!$I$14:$J$117,2,FALSE),K5685))</f>
        <v>biomass</v>
      </c>
      <c r="K5685" t="str">
        <f>VLOOKUP(E5685,'Cross-Page Data'!$D$4:$F$48,3,FALSE)</f>
        <v>biomass</v>
      </c>
      <c r="L5685" t="b">
        <f>IF(AND($P$6=FALSE,OR(C5685="Commercial NAICS Cogen",C5685="Industrial NAICS Cogen",C5685="NAICS-22 Cogen")),FALSE,IF(AND($P$7=FALSE,OR(C5685="Commercial NAICS Cogen",C5685="Commercial NAICS Non-Cogen",C5685="industrial NAICS Cogen", C5685="industrial NAICS non-cogen")),FALSE,TRUE))</f>
        <v>0</v>
      </c>
      <c r="M5685">
        <f t="shared" si="265"/>
        <v>0.56907894736842102</v>
      </c>
      <c r="N5685">
        <f t="shared" si="266"/>
        <v>1</v>
      </c>
    </row>
    <row r="5686" spans="1:14" ht="26.25" x14ac:dyDescent="0.2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s="32" t="str">
        <f t="shared" si="264"/>
        <v/>
      </c>
      <c r="J5686" t="str">
        <f>IF(K5686="natural gas",VLOOKUP(D5686,'Cross-Page Data'!$I$4:$J$13,2,FALSE),IF(K5686="solar",VLOOKUP('Form 923'!D5686,'Cross-Page Data'!$I$14:$J$117,2,FALSE),K5686))</f>
        <v>hydro</v>
      </c>
      <c r="K5686" t="str">
        <f>VLOOKUP(E5686,'Cross-Page Data'!$D$4:$F$48,3,FALSE)</f>
        <v>hydro</v>
      </c>
      <c r="L5686" t="b">
        <f>IF(AND($P$6=FALSE,OR(C5686="Commercial NAICS Cogen",C5686="Industrial NAICS Cogen",C5686="NAICS-22 Cogen")),FALSE,IF(AND($P$7=FALSE,OR(C5686="Commercial NAICS Cogen",C5686="Commercial NAICS Non-Cogen",C5686="industrial NAICS Cogen", C5686="industrial NAICS non-cogen")),FALSE,TRUE))</f>
        <v>0</v>
      </c>
      <c r="M5686">
        <f t="shared" si="265"/>
        <v>6.8119891008174384E-4</v>
      </c>
      <c r="N5686">
        <f t="shared" si="266"/>
        <v>0</v>
      </c>
    </row>
    <row r="5687" spans="1:14" x14ac:dyDescent="0.2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s="32" t="str">
        <f t="shared" si="264"/>
        <v/>
      </c>
      <c r="J5687" t="str">
        <f>IF(K5687="natural gas",VLOOKUP(D5687,'Cross-Page Data'!$I$4:$J$13,2,FALSE),IF(K5687="solar",VLOOKUP('Form 923'!D5687,'Cross-Page Data'!$I$14:$J$117,2,FALSE),K5687))</f>
        <v>heavy or residual fuel oil</v>
      </c>
      <c r="K5687" t="str">
        <f>VLOOKUP(E5687,'Cross-Page Data'!$D$4:$F$48,3,FALSE)</f>
        <v>heavy or residual fuel oil</v>
      </c>
      <c r="L5687" t="b">
        <f>IF(AND($P$6=FALSE,OR(C5687="Commercial NAICS Cogen",C5687="Industrial NAICS Cogen",C5687="NAICS-22 Cogen")),FALSE,IF(AND($P$7=FALSE,OR(C5687="Commercial NAICS Cogen",C5687="Commercial NAICS Non-Cogen",C5687="industrial NAICS Cogen", C5687="industrial NAICS non-cogen")),FALSE,TRUE))</f>
        <v>0</v>
      </c>
      <c r="M5687">
        <f t="shared" si="265"/>
        <v>4.0160642570281126E-4</v>
      </c>
      <c r="N5687">
        <f t="shared" si="266"/>
        <v>0</v>
      </c>
    </row>
    <row r="5688" spans="1:14" x14ac:dyDescent="0.2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s="32">
        <f t="shared" si="264"/>
        <v>6798087.5478532612</v>
      </c>
      <c r="J5688" t="str">
        <f>IF(K5688="natural gas",VLOOKUP(D5688,'Cross-Page Data'!$I$4:$J$13,2,FALSE),IF(K5688="solar",VLOOKUP('Form 923'!D5688,'Cross-Page Data'!$I$14:$J$117,2,FALSE),K5688))</f>
        <v>municipal solid waste</v>
      </c>
      <c r="K5688" t="str">
        <f>VLOOKUP(E5688,'Cross-Page Data'!$D$4:$F$48,3,FALSE)</f>
        <v>municipal solid waste</v>
      </c>
      <c r="L5688" t="b">
        <f>IF(AND($P$6=FALSE,OR(C5688="Commercial NAICS Cogen",C5688="Industrial NAICS Cogen",C5688="NAICS-22 Cogen")),FALSE,IF(AND($P$7=FALSE,OR(C5688="Commercial NAICS Cogen",C5688="Commercial NAICS Non-Cogen",C5688="industrial NAICS Cogen", C5688="industrial NAICS non-cogen")),FALSE,TRUE))</f>
        <v>0</v>
      </c>
      <c r="M5688">
        <f t="shared" si="265"/>
        <v>0.94117647058823528</v>
      </c>
      <c r="N5688">
        <f t="shared" si="266"/>
        <v>1</v>
      </c>
    </row>
    <row r="5689" spans="1:14" x14ac:dyDescent="0.2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s="32">
        <f t="shared" si="264"/>
        <v>6798100.5570724169</v>
      </c>
      <c r="J5689" t="str">
        <f>IF(K5689="natural gas",VLOOKUP(D5689,'Cross-Page Data'!$I$4:$J$13,2,FALSE),IF(K5689="solar",VLOOKUP('Form 923'!D5689,'Cross-Page Data'!$I$14:$J$117,2,FALSE),K5689))</f>
        <v>municipal solid waste</v>
      </c>
      <c r="K5689" t="str">
        <f>VLOOKUP(E5689,'Cross-Page Data'!$D$4:$F$48,3,FALSE)</f>
        <v>municipal solid waste</v>
      </c>
      <c r="L5689" t="b">
        <f>IF(AND($P$6=FALSE,OR(C5689="Commercial NAICS Cogen",C5689="Industrial NAICS Cogen",C5689="NAICS-22 Cogen")),FALSE,IF(AND($P$7=FALSE,OR(C5689="Commercial NAICS Cogen",C5689="Commercial NAICS Non-Cogen",C5689="industrial NAICS Cogen", C5689="industrial NAICS non-cogen")),FALSE,TRUE))</f>
        <v>0</v>
      </c>
      <c r="M5689">
        <f t="shared" si="265"/>
        <v>0.93382352941176472</v>
      </c>
      <c r="N5689">
        <f t="shared" si="266"/>
        <v>1</v>
      </c>
    </row>
    <row r="5690" spans="1:14" x14ac:dyDescent="0.2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s="32">
        <f t="shared" si="264"/>
        <v>6855251.7728647869</v>
      </c>
      <c r="J5690" t="str">
        <f>IF(K5690="natural gas",VLOOKUP(D5690,'Cross-Page Data'!$I$4:$J$13,2,FALSE),IF(K5690="solar",VLOOKUP('Form 923'!D5690,'Cross-Page Data'!$I$14:$J$117,2,FALSE),K5690))</f>
        <v>natural gas peaker</v>
      </c>
      <c r="K5690" t="str">
        <f>VLOOKUP(E5690,'Cross-Page Data'!$D$4:$F$48,3,FALSE)</f>
        <v>natural gas</v>
      </c>
      <c r="L5690" t="b">
        <f>IF(AND($P$6=FALSE,OR(C5690="Commercial NAICS Cogen",C5690="Industrial NAICS Cogen",C5690="NAICS-22 Cogen")),FALSE,IF(AND($P$7=FALSE,OR(C5690="Commercial NAICS Cogen",C5690="Commercial NAICS Non-Cogen",C5690="industrial NAICS Cogen", C5690="industrial NAICS non-cogen")),FALSE,TRUE))</f>
        <v>0</v>
      </c>
      <c r="M5690">
        <f t="shared" si="265"/>
        <v>0.61086419753086418</v>
      </c>
      <c r="N5690">
        <f t="shared" si="266"/>
        <v>1</v>
      </c>
    </row>
    <row r="5691" spans="1:14" x14ac:dyDescent="0.2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s="32">
        <f t="shared" si="264"/>
        <v>4375679.231253217</v>
      </c>
      <c r="J5691" t="str">
        <f>IF(K5691="natural gas",VLOOKUP(D5691,'Cross-Page Data'!$I$4:$J$13,2,FALSE),IF(K5691="solar",VLOOKUP('Form 923'!D5691,'Cross-Page Data'!$I$14:$J$117,2,FALSE),K5691))</f>
        <v>heavy or residual fuel oil</v>
      </c>
      <c r="K5691" t="str">
        <f>VLOOKUP(E5691,'Cross-Page Data'!$D$4:$F$48,3,FALSE)</f>
        <v>heavy or residual fuel oil</v>
      </c>
      <c r="L5691" t="b">
        <f>IF(AND($P$6=FALSE,OR(C5691="Commercial NAICS Cogen",C5691="Industrial NAICS Cogen",C5691="NAICS-22 Cogen")),FALSE,IF(AND($P$7=FALSE,OR(C5691="Commercial NAICS Cogen",C5691="Commercial NAICS Non-Cogen",C5691="industrial NAICS Cogen", C5691="industrial NAICS non-cogen")),FALSE,TRUE))</f>
        <v>0</v>
      </c>
      <c r="M5691">
        <f t="shared" si="265"/>
        <v>0.55702811244979922</v>
      </c>
      <c r="N5691">
        <f t="shared" si="266"/>
        <v>1</v>
      </c>
    </row>
    <row r="5692" spans="1:14" x14ac:dyDescent="0.2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s="32">
        <f t="shared" si="264"/>
        <v>4374194.0240206849</v>
      </c>
      <c r="J5692" t="str">
        <f>IF(K5692="natural gas",VLOOKUP(D5692,'Cross-Page Data'!$I$4:$J$13,2,FALSE),IF(K5692="solar",VLOOKUP('Form 923'!D5692,'Cross-Page Data'!$I$14:$J$117,2,FALSE),K5692))</f>
        <v>natural gas peaker</v>
      </c>
      <c r="K5692" t="str">
        <f>VLOOKUP(E5692,'Cross-Page Data'!$D$4:$F$48,3,FALSE)</f>
        <v>natural gas</v>
      </c>
      <c r="L5692" t="b">
        <f>IF(AND($P$6=FALSE,OR(C5692="Commercial NAICS Cogen",C5692="Industrial NAICS Cogen",C5692="NAICS-22 Cogen")),FALSE,IF(AND($P$7=FALSE,OR(C5692="Commercial NAICS Cogen",C5692="Commercial NAICS Non-Cogen",C5692="industrial NAICS Cogen", C5692="industrial NAICS non-cogen")),FALSE,TRUE))</f>
        <v>0</v>
      </c>
      <c r="M5692">
        <f t="shared" si="265"/>
        <v>0.76296296296296295</v>
      </c>
      <c r="N5692">
        <f t="shared" si="266"/>
        <v>1</v>
      </c>
    </row>
    <row r="5693" spans="1:14" x14ac:dyDescent="0.2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s="32">
        <f t="shared" si="264"/>
        <v>4374365.7403954696</v>
      </c>
      <c r="J5693" t="str">
        <f>IF(K5693="natural gas",VLOOKUP(D5693,'Cross-Page Data'!$I$4:$J$13,2,FALSE),IF(K5693="solar",VLOOKUP('Form 923'!D5693,'Cross-Page Data'!$I$14:$J$117,2,FALSE),K5693))</f>
        <v>other</v>
      </c>
      <c r="K5693" t="str">
        <f>VLOOKUP(E5693,'Cross-Page Data'!$D$4:$F$48,3,FALSE)</f>
        <v>other</v>
      </c>
      <c r="L5693" t="b">
        <f>IF(AND($P$6=FALSE,OR(C5693="Commercial NAICS Cogen",C5693="Industrial NAICS Cogen",C5693="NAICS-22 Cogen")),FALSE,IF(AND($P$7=FALSE,OR(C5693="Commercial NAICS Cogen",C5693="Commercial NAICS Non-Cogen",C5693="industrial NAICS Cogen", C5693="industrial NAICS non-cogen")),FALSE,TRUE))</f>
        <v>0</v>
      </c>
      <c r="M5693">
        <f t="shared" si="265"/>
        <v>0.45454545454545453</v>
      </c>
      <c r="N5693">
        <f t="shared" si="266"/>
        <v>1</v>
      </c>
    </row>
    <row r="5694" spans="1:14" x14ac:dyDescent="0.2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s="32" t="str">
        <f t="shared" si="264"/>
        <v/>
      </c>
      <c r="J5694" t="str">
        <f>IF(K5694="natural gas",VLOOKUP(D5694,'Cross-Page Data'!$I$4:$J$13,2,FALSE),IF(K5694="solar",VLOOKUP('Form 923'!D5694,'Cross-Page Data'!$I$14:$J$117,2,FALSE),K5694))</f>
        <v>other</v>
      </c>
      <c r="K5694" t="str">
        <f>VLOOKUP(E5694,'Cross-Page Data'!$D$4:$F$48,3,FALSE)</f>
        <v>other</v>
      </c>
      <c r="L5694" t="b">
        <f>IF(AND($P$6=FALSE,OR(C5694="Commercial NAICS Cogen",C5694="Industrial NAICS Cogen",C5694="NAICS-22 Cogen")),FALSE,IF(AND($P$7=FALSE,OR(C5694="Commercial NAICS Cogen",C5694="Commercial NAICS Non-Cogen",C5694="industrial NAICS Cogen", C5694="industrial NAICS non-cogen")),FALSE,TRUE))</f>
        <v>0</v>
      </c>
      <c r="M5694">
        <f t="shared" si="265"/>
        <v>1.6233766233766235E-3</v>
      </c>
      <c r="N5694">
        <f t="shared" si="266"/>
        <v>0</v>
      </c>
    </row>
    <row r="5695" spans="1:14" x14ac:dyDescent="0.2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s="32" t="str">
        <f t="shared" si="264"/>
        <v/>
      </c>
      <c r="J5695" t="str">
        <f>IF(K5695="natural gas",VLOOKUP(D5695,'Cross-Page Data'!$I$4:$J$13,2,FALSE),IF(K5695="solar",VLOOKUP('Form 923'!D5695,'Cross-Page Data'!$I$14:$J$117,2,FALSE),K5695))</f>
        <v>heavy or residual fuel oil</v>
      </c>
      <c r="K5695" t="str">
        <f>VLOOKUP(E5695,'Cross-Page Data'!$D$4:$F$48,3,FALSE)</f>
        <v>heavy or residual fuel oil</v>
      </c>
      <c r="L5695" t="b">
        <f>IF(AND($P$6=FALSE,OR(C5695="Commercial NAICS Cogen",C5695="Industrial NAICS Cogen",C5695="NAICS-22 Cogen")),FALSE,IF(AND($P$7=FALSE,OR(C5695="Commercial NAICS Cogen",C5695="Commercial NAICS Non-Cogen",C5695="industrial NAICS Cogen", C5695="industrial NAICS non-cogen")),FALSE,TRUE))</f>
        <v>0</v>
      </c>
      <c r="M5695">
        <f t="shared" si="265"/>
        <v>4.0160642570281126E-4</v>
      </c>
      <c r="N5695">
        <f t="shared" si="266"/>
        <v>0</v>
      </c>
    </row>
    <row r="5696" spans="1:14" x14ac:dyDescent="0.2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s="32">
        <f t="shared" si="264"/>
        <v>15276857.071849942</v>
      </c>
      <c r="J5696" t="str">
        <f>IF(K5696="natural gas",VLOOKUP(D5696,'Cross-Page Data'!$I$4:$J$13,2,FALSE),IF(K5696="solar",VLOOKUP('Form 923'!D5696,'Cross-Page Data'!$I$14:$J$117,2,FALSE),K5696))</f>
        <v>natural gas peaker</v>
      </c>
      <c r="K5696" t="str">
        <f>VLOOKUP(E5696,'Cross-Page Data'!$D$4:$F$48,3,FALSE)</f>
        <v>natural gas</v>
      </c>
      <c r="L5696" t="b">
        <f>IF(AND($P$6=FALSE,OR(C5696="Commercial NAICS Cogen",C5696="Industrial NAICS Cogen",C5696="NAICS-22 Cogen")),FALSE,IF(AND($P$7=FALSE,OR(C5696="Commercial NAICS Cogen",C5696="Commercial NAICS Non-Cogen",C5696="industrial NAICS Cogen", C5696="industrial NAICS non-cogen")),FALSE,TRUE))</f>
        <v>0</v>
      </c>
      <c r="M5696">
        <f t="shared" si="265"/>
        <v>0.1362962962962963</v>
      </c>
      <c r="N5696">
        <f t="shared" si="266"/>
        <v>1</v>
      </c>
    </row>
    <row r="5697" spans="1:14" x14ac:dyDescent="0.2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s="32">
        <f t="shared" si="264"/>
        <v>8902002.7809573896</v>
      </c>
      <c r="J5697" t="str">
        <f>IF(K5697="natural gas",VLOOKUP(D5697,'Cross-Page Data'!$I$4:$J$13,2,FALSE),IF(K5697="solar",VLOOKUP('Form 923'!D5697,'Cross-Page Data'!$I$14:$J$117,2,FALSE),K5697))</f>
        <v>hydro</v>
      </c>
      <c r="K5697" t="str">
        <f>VLOOKUP(E5697,'Cross-Page Data'!$D$4:$F$48,3,FALSE)</f>
        <v>hydro</v>
      </c>
      <c r="L5697" t="b">
        <f>IF(AND($P$6=FALSE,OR(C5697="Commercial NAICS Cogen",C5697="Industrial NAICS Cogen",C5697="NAICS-22 Cogen")),FALSE,IF(AND($P$7=FALSE,OR(C5697="Commercial NAICS Cogen",C5697="Commercial NAICS Non-Cogen",C5697="industrial NAICS Cogen", C5697="industrial NAICS non-cogen")),FALSE,TRUE))</f>
        <v>0</v>
      </c>
      <c r="M5697">
        <f t="shared" si="265"/>
        <v>0.37057220708446864</v>
      </c>
      <c r="N5697">
        <f t="shared" si="266"/>
        <v>1</v>
      </c>
    </row>
    <row r="5698" spans="1:14" x14ac:dyDescent="0.2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s="32" t="str">
        <f t="shared" si="264"/>
        <v/>
      </c>
      <c r="J5698" t="str">
        <f>IF(K5698="natural gas",VLOOKUP(D5698,'Cross-Page Data'!$I$4:$J$13,2,FALSE),IF(K5698="solar",VLOOKUP('Form 923'!D5698,'Cross-Page Data'!$I$14:$J$117,2,FALSE),K5698))</f>
        <v>hard coal</v>
      </c>
      <c r="K5698" t="str">
        <f>VLOOKUP(E5698,'Cross-Page Data'!$D$4:$F$48,3,FALSE)</f>
        <v>hard coal</v>
      </c>
      <c r="L5698" t="b">
        <f>IF(AND($P$6=FALSE,OR(C5698="Commercial NAICS Cogen",C5698="Industrial NAICS Cogen",C5698="NAICS-22 Cogen")),FALSE,IF(AND($P$7=FALSE,OR(C5698="Commercial NAICS Cogen",C5698="Commercial NAICS Non-Cogen",C5698="industrial NAICS Cogen", C5698="industrial NAICS non-cogen")),FALSE,TRUE))</f>
        <v>0</v>
      </c>
      <c r="M5698">
        <f t="shared" si="265"/>
        <v>1.3605442176870747E-3</v>
      </c>
      <c r="N5698">
        <f t="shared" si="266"/>
        <v>0</v>
      </c>
    </row>
    <row r="5699" spans="1:14" x14ac:dyDescent="0.2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s="32">
        <f t="shared" si="264"/>
        <v>5075812.7217744272</v>
      </c>
      <c r="J5699" t="str">
        <f>IF(K5699="natural gas",VLOOKUP(D5699,'Cross-Page Data'!$I$4:$J$13,2,FALSE),IF(K5699="solar",VLOOKUP('Form 923'!D5699,'Cross-Page Data'!$I$14:$J$117,2,FALSE),K5699))</f>
        <v>biomass</v>
      </c>
      <c r="K5699" t="str">
        <f>VLOOKUP(E5699,'Cross-Page Data'!$D$4:$F$48,3,FALSE)</f>
        <v>biomass</v>
      </c>
      <c r="L5699" t="b">
        <f>IF(AND($P$6=FALSE,OR(C5699="Commercial NAICS Cogen",C5699="Industrial NAICS Cogen",C5699="NAICS-22 Cogen")),FALSE,IF(AND($P$7=FALSE,OR(C5699="Commercial NAICS Cogen",C5699="Commercial NAICS Non-Cogen",C5699="industrial NAICS Cogen", C5699="industrial NAICS non-cogen")),FALSE,TRUE))</f>
        <v>0</v>
      </c>
      <c r="M5699">
        <f t="shared" si="265"/>
        <v>0.69407894736842102</v>
      </c>
      <c r="N5699">
        <f t="shared" si="266"/>
        <v>1</v>
      </c>
    </row>
    <row r="5700" spans="1:14" x14ac:dyDescent="0.2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s="32">
        <f t="shared" si="264"/>
        <v>5071068.9961504303</v>
      </c>
      <c r="J5700" t="str">
        <f>IF(K5700="natural gas",VLOOKUP(D5700,'Cross-Page Data'!$I$4:$J$13,2,FALSE),IF(K5700="solar",VLOOKUP('Form 923'!D5700,'Cross-Page Data'!$I$14:$J$117,2,FALSE),K5700))</f>
        <v>heavy or residual fuel oil</v>
      </c>
      <c r="K5700" t="str">
        <f>VLOOKUP(E5700,'Cross-Page Data'!$D$4:$F$48,3,FALSE)</f>
        <v>heavy or residual fuel oil</v>
      </c>
      <c r="L5700" t="b">
        <f>IF(AND($P$6=FALSE,OR(C5700="Commercial NAICS Cogen",C5700="Industrial NAICS Cogen",C5700="NAICS-22 Cogen")),FALSE,IF(AND($P$7=FALSE,OR(C5700="Commercial NAICS Cogen",C5700="Commercial NAICS Non-Cogen",C5700="industrial NAICS Cogen", C5700="industrial NAICS non-cogen")),FALSE,TRUE))</f>
        <v>0</v>
      </c>
      <c r="M5700">
        <f t="shared" si="265"/>
        <v>0.53373493975903619</v>
      </c>
      <c r="N5700">
        <f t="shared" si="266"/>
        <v>1</v>
      </c>
    </row>
    <row r="5701" spans="1:14" x14ac:dyDescent="0.2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s="32">
        <f t="shared" si="264"/>
        <v>5075829.7614587704</v>
      </c>
      <c r="J5701" t="str">
        <f>IF(K5701="natural gas",VLOOKUP(D5701,'Cross-Page Data'!$I$4:$J$13,2,FALSE),IF(K5701="solar",VLOOKUP('Form 923'!D5701,'Cross-Page Data'!$I$14:$J$117,2,FALSE),K5701))</f>
        <v>natural gas peaker</v>
      </c>
      <c r="K5701" t="str">
        <f>VLOOKUP(E5701,'Cross-Page Data'!$D$4:$F$48,3,FALSE)</f>
        <v>natural gas</v>
      </c>
      <c r="L5701" t="b">
        <f>IF(AND($P$6=FALSE,OR(C5701="Commercial NAICS Cogen",C5701="Industrial NAICS Cogen",C5701="NAICS-22 Cogen")),FALSE,IF(AND($P$7=FALSE,OR(C5701="Commercial NAICS Cogen",C5701="Commercial NAICS Non-Cogen",C5701="industrial NAICS Cogen", C5701="industrial NAICS non-cogen")),FALSE,TRUE))</f>
        <v>0</v>
      </c>
      <c r="M5701">
        <f t="shared" si="265"/>
        <v>0.69432098765432104</v>
      </c>
      <c r="N5701">
        <f t="shared" si="266"/>
        <v>1</v>
      </c>
    </row>
    <row r="5702" spans="1:14" x14ac:dyDescent="0.2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s="32">
        <f t="shared" si="264"/>
        <v>5075402.00804161</v>
      </c>
      <c r="J5702" t="str">
        <f>IF(K5702="natural gas",VLOOKUP(D5702,'Cross-Page Data'!$I$4:$J$13,2,FALSE),IF(K5702="solar",VLOOKUP('Form 923'!D5702,'Cross-Page Data'!$I$14:$J$117,2,FALSE),K5702))</f>
        <v>biomass</v>
      </c>
      <c r="K5702" t="str">
        <f>VLOOKUP(E5702,'Cross-Page Data'!$D$4:$F$48,3,FALSE)</f>
        <v>biomass</v>
      </c>
      <c r="L5702" t="b">
        <f>IF(AND($P$6=FALSE,OR(C5702="Commercial NAICS Cogen",C5702="Industrial NAICS Cogen",C5702="NAICS-22 Cogen")),FALSE,IF(AND($P$7=FALSE,OR(C5702="Commercial NAICS Cogen",C5702="Commercial NAICS Non-Cogen",C5702="industrial NAICS Cogen", C5702="industrial NAICS non-cogen")),FALSE,TRUE))</f>
        <v>0</v>
      </c>
      <c r="M5702">
        <f t="shared" si="265"/>
        <v>0.70065789473684215</v>
      </c>
      <c r="N5702">
        <f t="shared" si="266"/>
        <v>1</v>
      </c>
    </row>
    <row r="5703" spans="1:14" x14ac:dyDescent="0.2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s="32">
        <f t="shared" ref="I5703:I5766" si="267">IFERROR(F5703/G5703*10^6,"")</f>
        <v>5080315.545353014</v>
      </c>
      <c r="J5703" t="str">
        <f>IF(K5703="natural gas",VLOOKUP(D5703,'Cross-Page Data'!$I$4:$J$13,2,FALSE),IF(K5703="solar",VLOOKUP('Form 923'!D5703,'Cross-Page Data'!$I$14:$J$117,2,FALSE),K5703))</f>
        <v>biomass</v>
      </c>
      <c r="K5703" t="str">
        <f>VLOOKUP(E5703,'Cross-Page Data'!$D$4:$F$48,3,FALSE)</f>
        <v>biomass</v>
      </c>
      <c r="L5703" t="b">
        <f>IF(AND($P$6=FALSE,OR(C5703="Commercial NAICS Cogen",C5703="Industrial NAICS Cogen",C5703="NAICS-22 Cogen")),FALSE,IF(AND($P$7=FALSE,OR(C5703="Commercial NAICS Cogen",C5703="Commercial NAICS Non-Cogen",C5703="industrial NAICS Cogen", C5703="industrial NAICS non-cogen")),FALSE,TRUE))</f>
        <v>0</v>
      </c>
      <c r="M5703">
        <f t="shared" ref="M5703:M5766" si="268">(COUNTIFS($J$6:$J$14148,J5703,$I$6:$I$14148,"&gt;"&amp;I5703)+1)/COUNTIFS($J$6:$J$14148,J5703)</f>
        <v>0.69298245614035092</v>
      </c>
      <c r="N5703">
        <f t="shared" ref="N5703:N5766" si="269">IF(OR(M5703&gt;0.95,M5703&lt;0.05),0,1)</f>
        <v>1</v>
      </c>
    </row>
    <row r="5704" spans="1:14" x14ac:dyDescent="0.2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s="32" t="str">
        <f t="shared" si="267"/>
        <v/>
      </c>
      <c r="J5704" t="str">
        <f>IF(K5704="natural gas",VLOOKUP(D5704,'Cross-Page Data'!$I$4:$J$13,2,FALSE),IF(K5704="solar",VLOOKUP('Form 923'!D5704,'Cross-Page Data'!$I$14:$J$117,2,FALSE),K5704))</f>
        <v>heavy or residual fuel oil</v>
      </c>
      <c r="K5704" t="str">
        <f>VLOOKUP(E5704,'Cross-Page Data'!$D$4:$F$48,3,FALSE)</f>
        <v>heavy or residual fuel oil</v>
      </c>
      <c r="L5704" t="b">
        <f>IF(AND($P$6=FALSE,OR(C5704="Commercial NAICS Cogen",C5704="Industrial NAICS Cogen",C5704="NAICS-22 Cogen")),FALSE,IF(AND($P$7=FALSE,OR(C5704="Commercial NAICS Cogen",C5704="Commercial NAICS Non-Cogen",C5704="industrial NAICS Cogen", C5704="industrial NAICS non-cogen")),FALSE,TRUE))</f>
        <v>0</v>
      </c>
      <c r="M5704">
        <f t="shared" si="268"/>
        <v>4.0160642570281126E-4</v>
      </c>
      <c r="N5704">
        <f t="shared" si="269"/>
        <v>0</v>
      </c>
    </row>
    <row r="5705" spans="1:14" x14ac:dyDescent="0.2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s="32">
        <f t="shared" si="267"/>
        <v>5075785.6726489225</v>
      </c>
      <c r="J5705" t="str">
        <f>IF(K5705="natural gas",VLOOKUP(D5705,'Cross-Page Data'!$I$4:$J$13,2,FALSE),IF(K5705="solar",VLOOKUP('Form 923'!D5705,'Cross-Page Data'!$I$14:$J$117,2,FALSE),K5705))</f>
        <v>biomass</v>
      </c>
      <c r="K5705" t="str">
        <f>VLOOKUP(E5705,'Cross-Page Data'!$D$4:$F$48,3,FALSE)</f>
        <v>biomass</v>
      </c>
      <c r="L5705" t="b">
        <f>IF(AND($P$6=FALSE,OR(C5705="Commercial NAICS Cogen",C5705="Industrial NAICS Cogen",C5705="NAICS-22 Cogen")),FALSE,IF(AND($P$7=FALSE,OR(C5705="Commercial NAICS Cogen",C5705="Commercial NAICS Non-Cogen",C5705="industrial NAICS Cogen", C5705="industrial NAICS non-cogen")),FALSE,TRUE))</f>
        <v>0</v>
      </c>
      <c r="M5705">
        <f t="shared" si="268"/>
        <v>0.69736842105263153</v>
      </c>
      <c r="N5705">
        <f t="shared" si="269"/>
        <v>1</v>
      </c>
    </row>
    <row r="5706" spans="1:14" x14ac:dyDescent="0.2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s="32">
        <f t="shared" si="267"/>
        <v>8907142.8571428563</v>
      </c>
      <c r="J5706" t="str">
        <f>IF(K5706="natural gas",VLOOKUP(D5706,'Cross-Page Data'!$I$4:$J$13,2,FALSE),IF(K5706="solar",VLOOKUP('Form 923'!D5706,'Cross-Page Data'!$I$14:$J$117,2,FALSE),K5706))</f>
        <v>hydro</v>
      </c>
      <c r="K5706" t="str">
        <f>VLOOKUP(E5706,'Cross-Page Data'!$D$4:$F$48,3,FALSE)</f>
        <v>hydro</v>
      </c>
      <c r="L5706" t="b">
        <f>IF(AND($P$6=FALSE,OR(C5706="Commercial NAICS Cogen",C5706="Industrial NAICS Cogen",C5706="NAICS-22 Cogen")),FALSE,IF(AND($P$7=FALSE,OR(C5706="Commercial NAICS Cogen",C5706="Commercial NAICS Non-Cogen",C5706="industrial NAICS Cogen", C5706="industrial NAICS non-cogen")),FALSE,TRUE))</f>
        <v>0</v>
      </c>
      <c r="M5706">
        <f t="shared" si="268"/>
        <v>4.0871934604904629E-3</v>
      </c>
      <c r="N5706">
        <f t="shared" si="269"/>
        <v>0</v>
      </c>
    </row>
    <row r="5707" spans="1:14" x14ac:dyDescent="0.2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s="32" t="str">
        <f t="shared" si="267"/>
        <v/>
      </c>
      <c r="J5707" t="str">
        <f>IF(K5707="natural gas",VLOOKUP(D5707,'Cross-Page Data'!$I$4:$J$13,2,FALSE),IF(K5707="solar",VLOOKUP('Form 923'!D5707,'Cross-Page Data'!$I$14:$J$117,2,FALSE),K5707))</f>
        <v>hard coal</v>
      </c>
      <c r="K5707" t="str">
        <f>VLOOKUP(E5707,'Cross-Page Data'!$D$4:$F$48,3,FALSE)</f>
        <v>hard coal</v>
      </c>
      <c r="L5707" t="b">
        <f>IF(AND($P$6=FALSE,OR(C5707="Commercial NAICS Cogen",C5707="Industrial NAICS Cogen",C5707="NAICS-22 Cogen")),FALSE,IF(AND($P$7=FALSE,OR(C5707="Commercial NAICS Cogen",C5707="Commercial NAICS Non-Cogen",C5707="industrial NAICS Cogen", C5707="industrial NAICS non-cogen")),FALSE,TRUE))</f>
        <v>0</v>
      </c>
      <c r="M5707">
        <f t="shared" si="268"/>
        <v>1.3605442176870747E-3</v>
      </c>
      <c r="N5707">
        <f t="shared" si="269"/>
        <v>0</v>
      </c>
    </row>
    <row r="5708" spans="1:14" x14ac:dyDescent="0.2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s="32" t="str">
        <f t="shared" si="267"/>
        <v/>
      </c>
      <c r="J5708" t="str">
        <f>IF(K5708="natural gas",VLOOKUP(D5708,'Cross-Page Data'!$I$4:$J$13,2,FALSE),IF(K5708="solar",VLOOKUP('Form 923'!D5708,'Cross-Page Data'!$I$14:$J$117,2,FALSE),K5708))</f>
        <v>heavy or residual fuel oil</v>
      </c>
      <c r="K5708" t="str">
        <f>VLOOKUP(E5708,'Cross-Page Data'!$D$4:$F$48,3,FALSE)</f>
        <v>heavy or residual fuel oil</v>
      </c>
      <c r="L5708" t="b">
        <f>IF(AND($P$6=FALSE,OR(C5708="Commercial NAICS Cogen",C5708="Industrial NAICS Cogen",C5708="NAICS-22 Cogen")),FALSE,IF(AND($P$7=FALSE,OR(C5708="Commercial NAICS Cogen",C5708="Commercial NAICS Non-Cogen",C5708="industrial NAICS Cogen", C5708="industrial NAICS non-cogen")),FALSE,TRUE))</f>
        <v>0</v>
      </c>
      <c r="M5708">
        <f t="shared" si="268"/>
        <v>4.0160642570281126E-4</v>
      </c>
      <c r="N5708">
        <f t="shared" si="269"/>
        <v>0</v>
      </c>
    </row>
    <row r="5709" spans="1:14" x14ac:dyDescent="0.2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s="32">
        <f t="shared" si="267"/>
        <v>4603296.5402897438</v>
      </c>
      <c r="J5709" t="str">
        <f>IF(K5709="natural gas",VLOOKUP(D5709,'Cross-Page Data'!$I$4:$J$13,2,FALSE),IF(K5709="solar",VLOOKUP('Form 923'!D5709,'Cross-Page Data'!$I$14:$J$117,2,FALSE),K5709))</f>
        <v>natural gas peaker</v>
      </c>
      <c r="K5709" t="str">
        <f>VLOOKUP(E5709,'Cross-Page Data'!$D$4:$F$48,3,FALSE)</f>
        <v>natural gas</v>
      </c>
      <c r="L5709" t="b">
        <f>IF(AND($P$6=FALSE,OR(C5709="Commercial NAICS Cogen",C5709="Industrial NAICS Cogen",C5709="NAICS-22 Cogen")),FALSE,IF(AND($P$7=FALSE,OR(C5709="Commercial NAICS Cogen",C5709="Commercial NAICS Non-Cogen",C5709="industrial NAICS Cogen", C5709="industrial NAICS non-cogen")),FALSE,TRUE))</f>
        <v>0</v>
      </c>
      <c r="M5709">
        <f t="shared" si="268"/>
        <v>0.73777777777777775</v>
      </c>
      <c r="N5709">
        <f t="shared" si="269"/>
        <v>1</v>
      </c>
    </row>
    <row r="5710" spans="1:14" x14ac:dyDescent="0.2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s="32">
        <f t="shared" si="267"/>
        <v>4603657.9713137038</v>
      </c>
      <c r="J5710" t="str">
        <f>IF(K5710="natural gas",VLOOKUP(D5710,'Cross-Page Data'!$I$4:$J$13,2,FALSE),IF(K5710="solar",VLOOKUP('Form 923'!D5710,'Cross-Page Data'!$I$14:$J$117,2,FALSE),K5710))</f>
        <v>biomass</v>
      </c>
      <c r="K5710" t="str">
        <f>VLOOKUP(E5710,'Cross-Page Data'!$D$4:$F$48,3,FALSE)</f>
        <v>biomass</v>
      </c>
      <c r="L5710" t="b">
        <f>IF(AND($P$6=FALSE,OR(C5710="Commercial NAICS Cogen",C5710="Industrial NAICS Cogen",C5710="NAICS-22 Cogen")),FALSE,IF(AND($P$7=FALSE,OR(C5710="Commercial NAICS Cogen",C5710="Commercial NAICS Non-Cogen",C5710="industrial NAICS Cogen", C5710="industrial NAICS non-cogen")),FALSE,TRUE))</f>
        <v>0</v>
      </c>
      <c r="M5710">
        <f t="shared" si="268"/>
        <v>0.76754385964912286</v>
      </c>
      <c r="N5710">
        <f t="shared" si="269"/>
        <v>1</v>
      </c>
    </row>
    <row r="5711" spans="1:14" x14ac:dyDescent="0.2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s="32">
        <f t="shared" si="267"/>
        <v>4603462.9029805586</v>
      </c>
      <c r="J5711" t="str">
        <f>IF(K5711="natural gas",VLOOKUP(D5711,'Cross-Page Data'!$I$4:$J$13,2,FALSE),IF(K5711="solar",VLOOKUP('Form 923'!D5711,'Cross-Page Data'!$I$14:$J$117,2,FALSE),K5711))</f>
        <v>biomass</v>
      </c>
      <c r="K5711" t="str">
        <f>VLOOKUP(E5711,'Cross-Page Data'!$D$4:$F$48,3,FALSE)</f>
        <v>biomass</v>
      </c>
      <c r="L5711" t="b">
        <f>IF(AND($P$6=FALSE,OR(C5711="Commercial NAICS Cogen",C5711="Industrial NAICS Cogen",C5711="NAICS-22 Cogen")),FALSE,IF(AND($P$7=FALSE,OR(C5711="Commercial NAICS Cogen",C5711="Commercial NAICS Non-Cogen",C5711="industrial NAICS Cogen", C5711="industrial NAICS non-cogen")),FALSE,TRUE))</f>
        <v>0</v>
      </c>
      <c r="M5711">
        <f t="shared" si="268"/>
        <v>0.76864035087719296</v>
      </c>
      <c r="N5711">
        <f t="shared" si="269"/>
        <v>1</v>
      </c>
    </row>
    <row r="5712" spans="1:14" x14ac:dyDescent="0.2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s="32">
        <f t="shared" si="267"/>
        <v>5440043.528710559</v>
      </c>
      <c r="J5712" t="str">
        <f>IF(K5712="natural gas",VLOOKUP(D5712,'Cross-Page Data'!$I$4:$J$13,2,FALSE),IF(K5712="solar",VLOOKUP('Form 923'!D5712,'Cross-Page Data'!$I$14:$J$117,2,FALSE),K5712))</f>
        <v>hard coal</v>
      </c>
      <c r="K5712" t="str">
        <f>VLOOKUP(E5712,'Cross-Page Data'!$D$4:$F$48,3,FALSE)</f>
        <v>hard coal</v>
      </c>
      <c r="L5712" t="b">
        <f>IF(AND($P$6=FALSE,OR(C5712="Commercial NAICS Cogen",C5712="Industrial NAICS Cogen",C5712="NAICS-22 Cogen")),FALSE,IF(AND($P$7=FALSE,OR(C5712="Commercial NAICS Cogen",C5712="Commercial NAICS Non-Cogen",C5712="industrial NAICS Cogen", C5712="industrial NAICS non-cogen")),FALSE,TRUE))</f>
        <v>0</v>
      </c>
      <c r="M5712">
        <f t="shared" si="268"/>
        <v>0.51292517006802718</v>
      </c>
      <c r="N5712">
        <f t="shared" si="269"/>
        <v>1</v>
      </c>
    </row>
    <row r="5713" spans="1:14" x14ac:dyDescent="0.2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s="32">
        <f t="shared" si="267"/>
        <v>5440046.8525489513</v>
      </c>
      <c r="J5713" t="str">
        <f>IF(K5713="natural gas",VLOOKUP(D5713,'Cross-Page Data'!$I$4:$J$13,2,FALSE),IF(K5713="solar",VLOOKUP('Form 923'!D5713,'Cross-Page Data'!$I$14:$J$117,2,FALSE),K5713))</f>
        <v>natural gas peaker</v>
      </c>
      <c r="K5713" t="str">
        <f>VLOOKUP(E5713,'Cross-Page Data'!$D$4:$F$48,3,FALSE)</f>
        <v>natural gas</v>
      </c>
      <c r="L5713" t="b">
        <f>IF(AND($P$6=FALSE,OR(C5713="Commercial NAICS Cogen",C5713="Industrial NAICS Cogen",C5713="NAICS-22 Cogen")),FALSE,IF(AND($P$7=FALSE,OR(C5713="Commercial NAICS Cogen",C5713="Commercial NAICS Non-Cogen",C5713="industrial NAICS Cogen", C5713="industrial NAICS non-cogen")),FALSE,TRUE))</f>
        <v>0</v>
      </c>
      <c r="M5713">
        <f t="shared" si="268"/>
        <v>0.66913580246913584</v>
      </c>
      <c r="N5713">
        <f t="shared" si="269"/>
        <v>1</v>
      </c>
    </row>
    <row r="5714" spans="1:14" x14ac:dyDescent="0.2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s="32">
        <f t="shared" si="267"/>
        <v>5439957.089059894</v>
      </c>
      <c r="J5714" t="str">
        <f>IF(K5714="natural gas",VLOOKUP(D5714,'Cross-Page Data'!$I$4:$J$13,2,FALSE),IF(K5714="solar",VLOOKUP('Form 923'!D5714,'Cross-Page Data'!$I$14:$J$117,2,FALSE),K5714))</f>
        <v>other</v>
      </c>
      <c r="K5714" t="str">
        <f>VLOOKUP(E5714,'Cross-Page Data'!$D$4:$F$48,3,FALSE)</f>
        <v>other</v>
      </c>
      <c r="L5714" t="b">
        <f>IF(AND($P$6=FALSE,OR(C5714="Commercial NAICS Cogen",C5714="Industrial NAICS Cogen",C5714="NAICS-22 Cogen")),FALSE,IF(AND($P$7=FALSE,OR(C5714="Commercial NAICS Cogen",C5714="Commercial NAICS Non-Cogen",C5714="industrial NAICS Cogen", C5714="industrial NAICS non-cogen")),FALSE,TRUE))</f>
        <v>0</v>
      </c>
      <c r="M5714">
        <f t="shared" si="268"/>
        <v>0.3814935064935065</v>
      </c>
      <c r="N5714">
        <f t="shared" si="269"/>
        <v>1</v>
      </c>
    </row>
    <row r="5715" spans="1:14" x14ac:dyDescent="0.2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s="32">
        <f t="shared" si="267"/>
        <v>5438939.0913073504</v>
      </c>
      <c r="J5715" t="str">
        <f>IF(K5715="natural gas",VLOOKUP(D5715,'Cross-Page Data'!$I$4:$J$13,2,FALSE),IF(K5715="solar",VLOOKUP('Form 923'!D5715,'Cross-Page Data'!$I$14:$J$117,2,FALSE),K5715))</f>
        <v>other</v>
      </c>
      <c r="K5715" t="str">
        <f>VLOOKUP(E5715,'Cross-Page Data'!$D$4:$F$48,3,FALSE)</f>
        <v>other</v>
      </c>
      <c r="L5715" t="b">
        <f>IF(AND($P$6=FALSE,OR(C5715="Commercial NAICS Cogen",C5715="Industrial NAICS Cogen",C5715="NAICS-22 Cogen")),FALSE,IF(AND($P$7=FALSE,OR(C5715="Commercial NAICS Cogen",C5715="Commercial NAICS Non-Cogen",C5715="industrial NAICS Cogen", C5715="industrial NAICS non-cogen")),FALSE,TRUE))</f>
        <v>0</v>
      </c>
      <c r="M5715">
        <f t="shared" si="268"/>
        <v>0.38311688311688313</v>
      </c>
      <c r="N5715">
        <f t="shared" si="269"/>
        <v>1</v>
      </c>
    </row>
    <row r="5716" spans="1:14" x14ac:dyDescent="0.2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s="32">
        <f t="shared" si="267"/>
        <v>5440074.7229263093</v>
      </c>
      <c r="J5716" t="str">
        <f>IF(K5716="natural gas",VLOOKUP(D5716,'Cross-Page Data'!$I$4:$J$13,2,FALSE),IF(K5716="solar",VLOOKUP('Form 923'!D5716,'Cross-Page Data'!$I$14:$J$117,2,FALSE),K5716))</f>
        <v>biomass</v>
      </c>
      <c r="K5716" t="str">
        <f>VLOOKUP(E5716,'Cross-Page Data'!$D$4:$F$48,3,FALSE)</f>
        <v>biomass</v>
      </c>
      <c r="L5716" t="b">
        <f>IF(AND($P$6=FALSE,OR(C5716="Commercial NAICS Cogen",C5716="Industrial NAICS Cogen",C5716="NAICS-22 Cogen")),FALSE,IF(AND($P$7=FALSE,OR(C5716="Commercial NAICS Cogen",C5716="Commercial NAICS Non-Cogen",C5716="industrial NAICS Cogen", C5716="industrial NAICS non-cogen")),FALSE,TRUE))</f>
        <v>0</v>
      </c>
      <c r="M5716">
        <f t="shared" si="268"/>
        <v>0.65350877192982459</v>
      </c>
      <c r="N5716">
        <f t="shared" si="269"/>
        <v>1</v>
      </c>
    </row>
    <row r="5717" spans="1:14" x14ac:dyDescent="0.2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s="32">
        <f t="shared" si="267"/>
        <v>6956317.9895848036</v>
      </c>
      <c r="J5717" t="str">
        <f>IF(K5717="natural gas",VLOOKUP(D5717,'Cross-Page Data'!$I$4:$J$13,2,FALSE),IF(K5717="solar",VLOOKUP('Form 923'!D5717,'Cross-Page Data'!$I$14:$J$117,2,FALSE),K5717))</f>
        <v>biomass</v>
      </c>
      <c r="K5717" t="str">
        <f>VLOOKUP(E5717,'Cross-Page Data'!$D$4:$F$48,3,FALSE)</f>
        <v>biomass</v>
      </c>
      <c r="L5717" t="b">
        <f>IF(AND($P$6=FALSE,OR(C5717="Commercial NAICS Cogen",C5717="Industrial NAICS Cogen",C5717="NAICS-22 Cogen")),FALSE,IF(AND($P$7=FALSE,OR(C5717="Commercial NAICS Cogen",C5717="Commercial NAICS Non-Cogen",C5717="industrial NAICS Cogen", C5717="industrial NAICS non-cogen")),FALSE,TRUE))</f>
        <v>0</v>
      </c>
      <c r="M5717">
        <f t="shared" si="268"/>
        <v>0.57785087719298245</v>
      </c>
      <c r="N5717">
        <f t="shared" si="269"/>
        <v>1</v>
      </c>
    </row>
    <row r="5718" spans="1:14" x14ac:dyDescent="0.2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s="32">
        <f t="shared" si="267"/>
        <v>6956718.3051829254</v>
      </c>
      <c r="J5718" t="str">
        <f>IF(K5718="natural gas",VLOOKUP(D5718,'Cross-Page Data'!$I$4:$J$13,2,FALSE),IF(K5718="solar",VLOOKUP('Form 923'!D5718,'Cross-Page Data'!$I$14:$J$117,2,FALSE),K5718))</f>
        <v>heavy or residual fuel oil</v>
      </c>
      <c r="K5718" t="str">
        <f>VLOOKUP(E5718,'Cross-Page Data'!$D$4:$F$48,3,FALSE)</f>
        <v>heavy or residual fuel oil</v>
      </c>
      <c r="L5718" t="b">
        <f>IF(AND($P$6=FALSE,OR(C5718="Commercial NAICS Cogen",C5718="Industrial NAICS Cogen",C5718="NAICS-22 Cogen")),FALSE,IF(AND($P$7=FALSE,OR(C5718="Commercial NAICS Cogen",C5718="Commercial NAICS Non-Cogen",C5718="industrial NAICS Cogen", C5718="industrial NAICS non-cogen")),FALSE,TRUE))</f>
        <v>0</v>
      </c>
      <c r="M5718">
        <f t="shared" si="268"/>
        <v>0.50200803212851408</v>
      </c>
      <c r="N5718">
        <f t="shared" si="269"/>
        <v>1</v>
      </c>
    </row>
    <row r="5719" spans="1:14" x14ac:dyDescent="0.2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s="32">
        <f t="shared" si="267"/>
        <v>6966040.5523075005</v>
      </c>
      <c r="J5719" t="str">
        <f>IF(K5719="natural gas",VLOOKUP(D5719,'Cross-Page Data'!$I$4:$J$13,2,FALSE),IF(K5719="solar",VLOOKUP('Form 923'!D5719,'Cross-Page Data'!$I$14:$J$117,2,FALSE),K5719))</f>
        <v>natural gas peaker</v>
      </c>
      <c r="K5719" t="str">
        <f>VLOOKUP(E5719,'Cross-Page Data'!$D$4:$F$48,3,FALSE)</f>
        <v>natural gas</v>
      </c>
      <c r="L5719" t="b">
        <f>IF(AND($P$6=FALSE,OR(C5719="Commercial NAICS Cogen",C5719="Industrial NAICS Cogen",C5719="NAICS-22 Cogen")),FALSE,IF(AND($P$7=FALSE,OR(C5719="Commercial NAICS Cogen",C5719="Commercial NAICS Non-Cogen",C5719="industrial NAICS Cogen", C5719="industrial NAICS non-cogen")),FALSE,TRUE))</f>
        <v>0</v>
      </c>
      <c r="M5719">
        <f t="shared" si="268"/>
        <v>0.60839506172839508</v>
      </c>
      <c r="N5719">
        <f t="shared" si="269"/>
        <v>1</v>
      </c>
    </row>
    <row r="5720" spans="1:14" x14ac:dyDescent="0.2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s="32">
        <f t="shared" si="267"/>
        <v>8902448.8157366514</v>
      </c>
      <c r="J5720" t="str">
        <f>IF(K5720="natural gas",VLOOKUP(D5720,'Cross-Page Data'!$I$4:$J$13,2,FALSE),IF(K5720="solar",VLOOKUP('Form 923'!D5720,'Cross-Page Data'!$I$14:$J$117,2,FALSE),K5720))</f>
        <v>wind</v>
      </c>
      <c r="K5720" t="str">
        <f>VLOOKUP(E5720,'Cross-Page Data'!$D$4:$F$48,3,FALSE)</f>
        <v>wind</v>
      </c>
      <c r="L5720" t="b">
        <f>IF(AND($P$6=FALSE,OR(C5720="Commercial NAICS Cogen",C5720="Industrial NAICS Cogen",C5720="NAICS-22 Cogen")),FALSE,IF(AND($P$7=FALSE,OR(C5720="Commercial NAICS Cogen",C5720="Commercial NAICS Non-Cogen",C5720="industrial NAICS Cogen", C5720="industrial NAICS non-cogen")),FALSE,TRUE))</f>
        <v>1</v>
      </c>
      <c r="M5720">
        <f t="shared" si="268"/>
        <v>9.6237970253718278E-3</v>
      </c>
      <c r="N5720">
        <f t="shared" si="269"/>
        <v>0</v>
      </c>
    </row>
    <row r="5721" spans="1:14" ht="26.25" x14ac:dyDescent="0.2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s="32" t="str">
        <f t="shared" si="267"/>
        <v/>
      </c>
      <c r="J5721" t="str">
        <f>IF(K5721="natural gas",VLOOKUP(D5721,'Cross-Page Data'!$I$4:$J$13,2,FALSE),IF(K5721="solar",VLOOKUP('Form 923'!D5721,'Cross-Page Data'!$I$14:$J$117,2,FALSE),K5721))</f>
        <v>other</v>
      </c>
      <c r="K5721" t="str">
        <f>VLOOKUP(E5721,'Cross-Page Data'!$D$4:$F$48,3,FALSE)</f>
        <v>other</v>
      </c>
      <c r="L5721" t="b">
        <f>IF(AND($P$6=FALSE,OR(C5721="Commercial NAICS Cogen",C5721="Industrial NAICS Cogen",C5721="NAICS-22 Cogen")),FALSE,IF(AND($P$7=FALSE,OR(C5721="Commercial NAICS Cogen",C5721="Commercial NAICS Non-Cogen",C5721="industrial NAICS Cogen", C5721="industrial NAICS non-cogen")),FALSE,TRUE))</f>
        <v>0</v>
      </c>
      <c r="M5721">
        <f t="shared" si="268"/>
        <v>1.6233766233766235E-3</v>
      </c>
      <c r="N5721">
        <f t="shared" si="269"/>
        <v>0</v>
      </c>
    </row>
    <row r="5722" spans="1:14" ht="26.25" x14ac:dyDescent="0.2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s="32">
        <f t="shared" si="267"/>
        <v>8902000.2073947769</v>
      </c>
      <c r="J5722" t="str">
        <f>IF(K5722="natural gas",VLOOKUP(D5722,'Cross-Page Data'!$I$4:$J$13,2,FALSE),IF(K5722="solar",VLOOKUP('Form 923'!D5722,'Cross-Page Data'!$I$14:$J$117,2,FALSE),K5722))</f>
        <v>other</v>
      </c>
      <c r="K5722" t="str">
        <f>VLOOKUP(E5722,'Cross-Page Data'!$D$4:$F$48,3,FALSE)</f>
        <v>other</v>
      </c>
      <c r="L5722" t="b">
        <f>IF(AND($P$6=FALSE,OR(C5722="Commercial NAICS Cogen",C5722="Industrial NAICS Cogen",C5722="NAICS-22 Cogen")),FALSE,IF(AND($P$7=FALSE,OR(C5722="Commercial NAICS Cogen",C5722="Commercial NAICS Non-Cogen",C5722="industrial NAICS Cogen", C5722="industrial NAICS non-cogen")),FALSE,TRUE))</f>
        <v>0</v>
      </c>
      <c r="M5722">
        <f t="shared" si="268"/>
        <v>0.19805194805194806</v>
      </c>
      <c r="N5722">
        <f t="shared" si="269"/>
        <v>1</v>
      </c>
    </row>
    <row r="5723" spans="1:14" x14ac:dyDescent="0.2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s="32">
        <f t="shared" si="267"/>
        <v>4238205.2737042801</v>
      </c>
      <c r="J5723" t="str">
        <f>IF(K5723="natural gas",VLOOKUP(D5723,'Cross-Page Data'!$I$4:$J$13,2,FALSE),IF(K5723="solar",VLOOKUP('Form 923'!D5723,'Cross-Page Data'!$I$14:$J$117,2,FALSE),K5723))</f>
        <v>natural gas peaker</v>
      </c>
      <c r="K5723" t="str">
        <f>VLOOKUP(E5723,'Cross-Page Data'!$D$4:$F$48,3,FALSE)</f>
        <v>natural gas</v>
      </c>
      <c r="L5723" t="b">
        <f>IF(AND($P$6=FALSE,OR(C5723="Commercial NAICS Cogen",C5723="Industrial NAICS Cogen",C5723="NAICS-22 Cogen")),FALSE,IF(AND($P$7=FALSE,OR(C5723="Commercial NAICS Cogen",C5723="Commercial NAICS Non-Cogen",C5723="industrial NAICS Cogen", C5723="industrial NAICS non-cogen")),FALSE,TRUE))</f>
        <v>0</v>
      </c>
      <c r="M5723">
        <f t="shared" si="268"/>
        <v>0.774320987654321</v>
      </c>
      <c r="N5723">
        <f t="shared" si="269"/>
        <v>1</v>
      </c>
    </row>
    <row r="5724" spans="1:14" x14ac:dyDescent="0.2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s="32">
        <f t="shared" si="267"/>
        <v>4640661.01730242</v>
      </c>
      <c r="J5724" t="str">
        <f>IF(K5724="natural gas",VLOOKUP(D5724,'Cross-Page Data'!$I$4:$J$13,2,FALSE),IF(K5724="solar",VLOOKUP('Form 923'!D5724,'Cross-Page Data'!$I$14:$J$117,2,FALSE),K5724))</f>
        <v>natural gas peaker</v>
      </c>
      <c r="K5724" t="str">
        <f>VLOOKUP(E5724,'Cross-Page Data'!$D$4:$F$48,3,FALSE)</f>
        <v>natural gas</v>
      </c>
      <c r="L5724" t="b">
        <f>IF(AND($P$6=FALSE,OR(C5724="Commercial NAICS Cogen",C5724="Industrial NAICS Cogen",C5724="NAICS-22 Cogen")),FALSE,IF(AND($P$7=FALSE,OR(C5724="Commercial NAICS Cogen",C5724="Commercial NAICS Non-Cogen",C5724="industrial NAICS Cogen", C5724="industrial NAICS non-cogen")),FALSE,TRUE))</f>
        <v>0</v>
      </c>
      <c r="M5724">
        <f t="shared" si="268"/>
        <v>0.73234567901234571</v>
      </c>
      <c r="N5724">
        <f t="shared" si="269"/>
        <v>1</v>
      </c>
    </row>
    <row r="5725" spans="1:14" x14ac:dyDescent="0.2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s="32">
        <f t="shared" si="267"/>
        <v>4634705.4761114772</v>
      </c>
      <c r="J5725" t="str">
        <f>IF(K5725="natural gas",VLOOKUP(D5725,'Cross-Page Data'!$I$4:$J$13,2,FALSE),IF(K5725="solar",VLOOKUP('Form 923'!D5725,'Cross-Page Data'!$I$14:$J$117,2,FALSE),K5725))</f>
        <v>other</v>
      </c>
      <c r="K5725" t="str">
        <f>VLOOKUP(E5725,'Cross-Page Data'!$D$4:$F$48,3,FALSE)</f>
        <v>other</v>
      </c>
      <c r="L5725" t="b">
        <f>IF(AND($P$6=FALSE,OR(C5725="Commercial NAICS Cogen",C5725="Industrial NAICS Cogen",C5725="NAICS-22 Cogen")),FALSE,IF(AND($P$7=FALSE,OR(C5725="Commercial NAICS Cogen",C5725="Commercial NAICS Non-Cogen",C5725="industrial NAICS Cogen", C5725="industrial NAICS non-cogen")),FALSE,TRUE))</f>
        <v>0</v>
      </c>
      <c r="M5725">
        <f t="shared" si="268"/>
        <v>0.43344155844155846</v>
      </c>
      <c r="N5725">
        <f t="shared" si="269"/>
        <v>1</v>
      </c>
    </row>
    <row r="5726" spans="1:14" x14ac:dyDescent="0.2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s="32">
        <f t="shared" si="267"/>
        <v>4280792.4200586984</v>
      </c>
      <c r="J5726" t="str">
        <f>IF(K5726="natural gas",VLOOKUP(D5726,'Cross-Page Data'!$I$4:$J$13,2,FALSE),IF(K5726="solar",VLOOKUP('Form 923'!D5726,'Cross-Page Data'!$I$14:$J$117,2,FALSE),K5726))</f>
        <v>natural gas peaker</v>
      </c>
      <c r="K5726" t="str">
        <f>VLOOKUP(E5726,'Cross-Page Data'!$D$4:$F$48,3,FALSE)</f>
        <v>natural gas</v>
      </c>
      <c r="L5726" t="b">
        <f>IF(AND($P$6=FALSE,OR(C5726="Commercial NAICS Cogen",C5726="Industrial NAICS Cogen",C5726="NAICS-22 Cogen")),FALSE,IF(AND($P$7=FALSE,OR(C5726="Commercial NAICS Cogen",C5726="Commercial NAICS Non-Cogen",C5726="industrial NAICS Cogen", C5726="industrial NAICS non-cogen")),FALSE,TRUE))</f>
        <v>0</v>
      </c>
      <c r="M5726">
        <f t="shared" si="268"/>
        <v>0.76987654320987653</v>
      </c>
      <c r="N5726">
        <f t="shared" si="269"/>
        <v>1</v>
      </c>
    </row>
    <row r="5727" spans="1:14" x14ac:dyDescent="0.2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s="32">
        <f t="shared" si="267"/>
        <v>4280803.9210847868</v>
      </c>
      <c r="J5727" t="str">
        <f>IF(K5727="natural gas",VLOOKUP(D5727,'Cross-Page Data'!$I$4:$J$13,2,FALSE),IF(K5727="solar",VLOOKUP('Form 923'!D5727,'Cross-Page Data'!$I$14:$J$117,2,FALSE),K5727))</f>
        <v>other</v>
      </c>
      <c r="K5727" t="str">
        <f>VLOOKUP(E5727,'Cross-Page Data'!$D$4:$F$48,3,FALSE)</f>
        <v>other</v>
      </c>
      <c r="L5727" t="b">
        <f>IF(AND($P$6=FALSE,OR(C5727="Commercial NAICS Cogen",C5727="Industrial NAICS Cogen",C5727="NAICS-22 Cogen")),FALSE,IF(AND($P$7=FALSE,OR(C5727="Commercial NAICS Cogen",C5727="Commercial NAICS Non-Cogen",C5727="industrial NAICS Cogen", C5727="industrial NAICS non-cogen")),FALSE,TRUE))</f>
        <v>0</v>
      </c>
      <c r="M5727">
        <f t="shared" si="268"/>
        <v>0.46103896103896103</v>
      </c>
      <c r="N5727">
        <f t="shared" si="269"/>
        <v>1</v>
      </c>
    </row>
    <row r="5728" spans="1:14" ht="26.25" x14ac:dyDescent="0.2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s="32" t="str">
        <f t="shared" si="267"/>
        <v/>
      </c>
      <c r="J5728" t="str">
        <f>IF(K5728="natural gas",VLOOKUP(D5728,'Cross-Page Data'!$I$4:$J$13,2,FALSE),IF(K5728="solar",VLOOKUP('Form 923'!D5728,'Cross-Page Data'!$I$14:$J$117,2,FALSE),K5728))</f>
        <v>hydro</v>
      </c>
      <c r="K5728" t="str">
        <f>VLOOKUP(E5728,'Cross-Page Data'!$D$4:$F$48,3,FALSE)</f>
        <v>hydro</v>
      </c>
      <c r="L5728" t="b">
        <f>IF(AND($P$6=FALSE,OR(C5728="Commercial NAICS Cogen",C5728="Industrial NAICS Cogen",C5728="NAICS-22 Cogen")),FALSE,IF(AND($P$7=FALSE,OR(C5728="Commercial NAICS Cogen",C5728="Commercial NAICS Non-Cogen",C5728="industrial NAICS Cogen", C5728="industrial NAICS non-cogen")),FALSE,TRUE))</f>
        <v>0</v>
      </c>
      <c r="M5728">
        <f t="shared" si="268"/>
        <v>6.8119891008174384E-4</v>
      </c>
      <c r="N5728">
        <f t="shared" si="269"/>
        <v>0</v>
      </c>
    </row>
    <row r="5729" spans="1:14" ht="26.25" x14ac:dyDescent="0.2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s="32" t="str">
        <f t="shared" si="267"/>
        <v/>
      </c>
      <c r="J5729" t="str">
        <f>IF(K5729="natural gas",VLOOKUP(D5729,'Cross-Page Data'!$I$4:$J$13,2,FALSE),IF(K5729="solar",VLOOKUP('Form 923'!D5729,'Cross-Page Data'!$I$14:$J$117,2,FALSE),K5729))</f>
        <v>natural gas peaker</v>
      </c>
      <c r="K5729" t="str">
        <f>VLOOKUP(E5729,'Cross-Page Data'!$D$4:$F$48,3,FALSE)</f>
        <v>natural gas</v>
      </c>
      <c r="L5729" t="b">
        <f>IF(AND($P$6=FALSE,OR(C5729="Commercial NAICS Cogen",C5729="Industrial NAICS Cogen",C5729="NAICS-22 Cogen")),FALSE,IF(AND($P$7=FALSE,OR(C5729="Commercial NAICS Cogen",C5729="Commercial NAICS Non-Cogen",C5729="industrial NAICS Cogen", C5729="industrial NAICS non-cogen")),FALSE,TRUE))</f>
        <v>0</v>
      </c>
      <c r="M5729">
        <f t="shared" si="268"/>
        <v>4.9382716049382717E-4</v>
      </c>
      <c r="N5729">
        <f t="shared" si="269"/>
        <v>0</v>
      </c>
    </row>
    <row r="5730" spans="1:14" ht="26.25" x14ac:dyDescent="0.2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s="32">
        <f t="shared" si="267"/>
        <v>13605801.279164039</v>
      </c>
      <c r="J5730" t="str">
        <f>IF(K5730="natural gas",VLOOKUP(D5730,'Cross-Page Data'!$I$4:$J$13,2,FALSE),IF(K5730="solar",VLOOKUP('Form 923'!D5730,'Cross-Page Data'!$I$14:$J$117,2,FALSE),K5730))</f>
        <v>biomass</v>
      </c>
      <c r="K5730" t="str">
        <f>VLOOKUP(E5730,'Cross-Page Data'!$D$4:$F$48,3,FALSE)</f>
        <v>biomass</v>
      </c>
      <c r="L5730" t="b">
        <f>IF(AND($P$6=FALSE,OR(C5730="Commercial NAICS Cogen",C5730="Industrial NAICS Cogen",C5730="NAICS-22 Cogen")),FALSE,IF(AND($P$7=FALSE,OR(C5730="Commercial NAICS Cogen",C5730="Commercial NAICS Non-Cogen",C5730="industrial NAICS Cogen", C5730="industrial NAICS non-cogen")),FALSE,TRUE))</f>
        <v>0</v>
      </c>
      <c r="M5730">
        <f t="shared" si="268"/>
        <v>0.16776315789473684</v>
      </c>
      <c r="N5730">
        <f t="shared" si="269"/>
        <v>1</v>
      </c>
    </row>
    <row r="5731" spans="1:14" x14ac:dyDescent="0.2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s="32">
        <f t="shared" si="267"/>
        <v>10738637.748263678</v>
      </c>
      <c r="J5731" t="str">
        <f>IF(K5731="natural gas",VLOOKUP(D5731,'Cross-Page Data'!$I$4:$J$13,2,FALSE),IF(K5731="solar",VLOOKUP('Form 923'!D5731,'Cross-Page Data'!$I$14:$J$117,2,FALSE),K5731))</f>
        <v>natural gas peaker</v>
      </c>
      <c r="K5731" t="str">
        <f>VLOOKUP(E5731,'Cross-Page Data'!$D$4:$F$48,3,FALSE)</f>
        <v>natural gas</v>
      </c>
      <c r="L5731" t="b">
        <f>IF(AND($P$6=FALSE,OR(C5731="Commercial NAICS Cogen",C5731="Industrial NAICS Cogen",C5731="NAICS-22 Cogen")),FALSE,IF(AND($P$7=FALSE,OR(C5731="Commercial NAICS Cogen",C5731="Commercial NAICS Non-Cogen",C5731="industrial NAICS Cogen", C5731="industrial NAICS non-cogen")),FALSE,TRUE))</f>
        <v>1</v>
      </c>
      <c r="M5731">
        <f t="shared" si="268"/>
        <v>0.43012345679012348</v>
      </c>
      <c r="N5731">
        <f t="shared" si="269"/>
        <v>1</v>
      </c>
    </row>
    <row r="5732" spans="1:14" x14ac:dyDescent="0.2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s="32">
        <f t="shared" si="267"/>
        <v>10565833.698670173</v>
      </c>
      <c r="J5732" t="str">
        <f>IF(K5732="natural gas",VLOOKUP(D5732,'Cross-Page Data'!$I$4:$J$13,2,FALSE),IF(K5732="solar",VLOOKUP('Form 923'!D5732,'Cross-Page Data'!$I$14:$J$117,2,FALSE),K5732))</f>
        <v>natural gas peaker</v>
      </c>
      <c r="K5732" t="str">
        <f>VLOOKUP(E5732,'Cross-Page Data'!$D$4:$F$48,3,FALSE)</f>
        <v>natural gas</v>
      </c>
      <c r="L5732" t="b">
        <f>IF(AND($P$6=FALSE,OR(C5732="Commercial NAICS Cogen",C5732="Industrial NAICS Cogen",C5732="NAICS-22 Cogen")),FALSE,IF(AND($P$7=FALSE,OR(C5732="Commercial NAICS Cogen",C5732="Commercial NAICS Non-Cogen",C5732="industrial NAICS Cogen", C5732="industrial NAICS non-cogen")),FALSE,TRUE))</f>
        <v>1</v>
      </c>
      <c r="M5732">
        <f t="shared" si="268"/>
        <v>0.44987654320987652</v>
      </c>
      <c r="N5732">
        <f t="shared" si="269"/>
        <v>1</v>
      </c>
    </row>
    <row r="5733" spans="1:14" x14ac:dyDescent="0.2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s="32">
        <f t="shared" si="267"/>
        <v>9641972.3677941877</v>
      </c>
      <c r="J5733" t="str">
        <f>IF(K5733="natural gas",VLOOKUP(D5733,'Cross-Page Data'!$I$4:$J$13,2,FALSE),IF(K5733="solar",VLOOKUP('Form 923'!D5733,'Cross-Page Data'!$I$14:$J$117,2,FALSE),K5733))</f>
        <v>natural gas peaker</v>
      </c>
      <c r="K5733" t="str">
        <f>VLOOKUP(E5733,'Cross-Page Data'!$D$4:$F$48,3,FALSE)</f>
        <v>natural gas</v>
      </c>
      <c r="L5733" t="b">
        <f>IF(AND($P$6=FALSE,OR(C5733="Commercial NAICS Cogen",C5733="Industrial NAICS Cogen",C5733="NAICS-22 Cogen")),FALSE,IF(AND($P$7=FALSE,OR(C5733="Commercial NAICS Cogen",C5733="Commercial NAICS Non-Cogen",C5733="industrial NAICS Cogen", C5733="industrial NAICS non-cogen")),FALSE,TRUE))</f>
        <v>0</v>
      </c>
      <c r="M5733">
        <f t="shared" si="268"/>
        <v>0.53234567901234564</v>
      </c>
      <c r="N5733">
        <f t="shared" si="269"/>
        <v>1</v>
      </c>
    </row>
    <row r="5734" spans="1:14" x14ac:dyDescent="0.2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s="32" t="str">
        <f t="shared" si="267"/>
        <v/>
      </c>
      <c r="J5734" t="str">
        <f>IF(K5734="natural gas",VLOOKUP(D5734,'Cross-Page Data'!$I$4:$J$13,2,FALSE),IF(K5734="solar",VLOOKUP('Form 923'!D5734,'Cross-Page Data'!$I$14:$J$117,2,FALSE),K5734))</f>
        <v>heavy or residual fuel oil</v>
      </c>
      <c r="K5734" t="str">
        <f>VLOOKUP(E5734,'Cross-Page Data'!$D$4:$F$48,3,FALSE)</f>
        <v>heavy or residual fuel oil</v>
      </c>
      <c r="L5734" t="b">
        <f>IF(AND($P$6=FALSE,OR(C5734="Commercial NAICS Cogen",C5734="Industrial NAICS Cogen",C5734="NAICS-22 Cogen")),FALSE,IF(AND($P$7=FALSE,OR(C5734="Commercial NAICS Cogen",C5734="Commercial NAICS Non-Cogen",C5734="industrial NAICS Cogen", C5734="industrial NAICS non-cogen")),FALSE,TRUE))</f>
        <v>0</v>
      </c>
      <c r="M5734">
        <f t="shared" si="268"/>
        <v>4.0160642570281126E-4</v>
      </c>
      <c r="N5734">
        <f t="shared" si="269"/>
        <v>0</v>
      </c>
    </row>
    <row r="5735" spans="1:14" x14ac:dyDescent="0.2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s="32">
        <f t="shared" si="267"/>
        <v>2576193.2144910865</v>
      </c>
      <c r="J5735" t="str">
        <f>IF(K5735="natural gas",VLOOKUP(D5735,'Cross-Page Data'!$I$4:$J$13,2,FALSE),IF(K5735="solar",VLOOKUP('Form 923'!D5735,'Cross-Page Data'!$I$14:$J$117,2,FALSE),K5735))</f>
        <v>natural gas nonpeaker</v>
      </c>
      <c r="K5735" t="str">
        <f>VLOOKUP(E5735,'Cross-Page Data'!$D$4:$F$48,3,FALSE)</f>
        <v>natural gas</v>
      </c>
      <c r="L5735" t="b">
        <f>IF(AND($P$6=FALSE,OR(C5735="Commercial NAICS Cogen",C5735="Industrial NAICS Cogen",C5735="NAICS-22 Cogen")),FALSE,IF(AND($P$7=FALSE,OR(C5735="Commercial NAICS Cogen",C5735="Commercial NAICS Non-Cogen",C5735="industrial NAICS Cogen", C5735="industrial NAICS non-cogen")),FALSE,TRUE))</f>
        <v>0</v>
      </c>
      <c r="M5735">
        <f t="shared" si="268"/>
        <v>0.56744186046511624</v>
      </c>
      <c r="N5735">
        <f t="shared" si="269"/>
        <v>1</v>
      </c>
    </row>
    <row r="5736" spans="1:14" x14ac:dyDescent="0.2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s="32" t="str">
        <f t="shared" si="267"/>
        <v/>
      </c>
      <c r="J5736" t="str">
        <f>IF(K5736="natural gas",VLOOKUP(D5736,'Cross-Page Data'!$I$4:$J$13,2,FALSE),IF(K5736="solar",VLOOKUP('Form 923'!D5736,'Cross-Page Data'!$I$14:$J$117,2,FALSE),K5736))</f>
        <v>heavy or residual fuel oil</v>
      </c>
      <c r="K5736" t="str">
        <f>VLOOKUP(E5736,'Cross-Page Data'!$D$4:$F$48,3,FALSE)</f>
        <v>heavy or residual fuel oil</v>
      </c>
      <c r="L5736" t="b">
        <f>IF(AND($P$6=FALSE,OR(C5736="Commercial NAICS Cogen",C5736="Industrial NAICS Cogen",C5736="NAICS-22 Cogen")),FALSE,IF(AND($P$7=FALSE,OR(C5736="Commercial NAICS Cogen",C5736="Commercial NAICS Non-Cogen",C5736="industrial NAICS Cogen", C5736="industrial NAICS non-cogen")),FALSE,TRUE))</f>
        <v>0</v>
      </c>
      <c r="M5736">
        <f t="shared" si="268"/>
        <v>4.0160642570281126E-4</v>
      </c>
      <c r="N5736">
        <f t="shared" si="269"/>
        <v>0</v>
      </c>
    </row>
    <row r="5737" spans="1:14" x14ac:dyDescent="0.2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s="32">
        <f t="shared" si="267"/>
        <v>15165024.066009628</v>
      </c>
      <c r="J5737" t="str">
        <f>IF(K5737="natural gas",VLOOKUP(D5737,'Cross-Page Data'!$I$4:$J$13,2,FALSE),IF(K5737="solar",VLOOKUP('Form 923'!D5737,'Cross-Page Data'!$I$14:$J$117,2,FALSE),K5737))</f>
        <v>natural gas nonpeaker</v>
      </c>
      <c r="K5737" t="str">
        <f>VLOOKUP(E5737,'Cross-Page Data'!$D$4:$F$48,3,FALSE)</f>
        <v>natural gas</v>
      </c>
      <c r="L5737" t="b">
        <f>IF(AND($P$6=FALSE,OR(C5737="Commercial NAICS Cogen",C5737="Industrial NAICS Cogen",C5737="NAICS-22 Cogen")),FALSE,IF(AND($P$7=FALSE,OR(C5737="Commercial NAICS Cogen",C5737="Commercial NAICS Non-Cogen",C5737="industrial NAICS Cogen", C5737="industrial NAICS non-cogen")),FALSE,TRUE))</f>
        <v>0</v>
      </c>
      <c r="M5737">
        <f t="shared" si="268"/>
        <v>1.3953488372093023E-2</v>
      </c>
      <c r="N5737">
        <f t="shared" si="269"/>
        <v>0</v>
      </c>
    </row>
    <row r="5738" spans="1:14" x14ac:dyDescent="0.2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s="32">
        <f t="shared" si="267"/>
        <v>8902002.2361905836</v>
      </c>
      <c r="J5738" t="str">
        <f>IF(K5738="natural gas",VLOOKUP(D5738,'Cross-Page Data'!$I$4:$J$13,2,FALSE),IF(K5738="solar",VLOOKUP('Form 923'!D5738,'Cross-Page Data'!$I$14:$J$117,2,FALSE),K5738))</f>
        <v>other</v>
      </c>
      <c r="K5738" t="str">
        <f>VLOOKUP(E5738,'Cross-Page Data'!$D$4:$F$48,3,FALSE)</f>
        <v>other</v>
      </c>
      <c r="L5738" t="b">
        <f>IF(AND($P$6=FALSE,OR(C5738="Commercial NAICS Cogen",C5738="Industrial NAICS Cogen",C5738="NAICS-22 Cogen")),FALSE,IF(AND($P$7=FALSE,OR(C5738="Commercial NAICS Cogen",C5738="Commercial NAICS Non-Cogen",C5738="industrial NAICS Cogen", C5738="industrial NAICS non-cogen")),FALSE,TRUE))</f>
        <v>0</v>
      </c>
      <c r="M5738">
        <f t="shared" si="268"/>
        <v>0.18993506493506493</v>
      </c>
      <c r="N5738">
        <f t="shared" si="269"/>
        <v>1</v>
      </c>
    </row>
    <row r="5739" spans="1:14" x14ac:dyDescent="0.2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s="32">
        <f t="shared" si="267"/>
        <v>8902005.9102229569</v>
      </c>
      <c r="J5739" t="str">
        <f>IF(K5739="natural gas",VLOOKUP(D5739,'Cross-Page Data'!$I$4:$J$13,2,FALSE),IF(K5739="solar",VLOOKUP('Form 923'!D5739,'Cross-Page Data'!$I$14:$J$117,2,FALSE),K5739))</f>
        <v>hydro</v>
      </c>
      <c r="K5739" t="str">
        <f>VLOOKUP(E5739,'Cross-Page Data'!$D$4:$F$48,3,FALSE)</f>
        <v>hydro</v>
      </c>
      <c r="L5739" t="b">
        <f>IF(AND($P$6=FALSE,OR(C5739="Commercial NAICS Cogen",C5739="Industrial NAICS Cogen",C5739="NAICS-22 Cogen")),FALSE,IF(AND($P$7=FALSE,OR(C5739="Commercial NAICS Cogen",C5739="Commercial NAICS Non-Cogen",C5739="industrial NAICS Cogen", C5739="industrial NAICS non-cogen")),FALSE,TRUE))</f>
        <v>1</v>
      </c>
      <c r="M5739">
        <f t="shared" si="268"/>
        <v>0.32833787465940056</v>
      </c>
      <c r="N5739">
        <f t="shared" si="269"/>
        <v>1</v>
      </c>
    </row>
    <row r="5740" spans="1:14" x14ac:dyDescent="0.2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s="32">
        <f t="shared" si="267"/>
        <v>8901716.0686427448</v>
      </c>
      <c r="J5740" t="str">
        <f>IF(K5740="natural gas",VLOOKUP(D5740,'Cross-Page Data'!$I$4:$J$13,2,FALSE),IF(K5740="solar",VLOOKUP('Form 923'!D5740,'Cross-Page Data'!$I$14:$J$117,2,FALSE),K5740))</f>
        <v>hydro</v>
      </c>
      <c r="K5740" t="str">
        <f>VLOOKUP(E5740,'Cross-Page Data'!$D$4:$F$48,3,FALSE)</f>
        <v>hydro</v>
      </c>
      <c r="L5740" t="b">
        <f>IF(AND($P$6=FALSE,OR(C5740="Commercial NAICS Cogen",C5740="Industrial NAICS Cogen",C5740="NAICS-22 Cogen")),FALSE,IF(AND($P$7=FALSE,OR(C5740="Commercial NAICS Cogen",C5740="Commercial NAICS Non-Cogen",C5740="industrial NAICS Cogen", C5740="industrial NAICS non-cogen")),FALSE,TRUE))</f>
        <v>1</v>
      </c>
      <c r="M5740">
        <f t="shared" si="268"/>
        <v>0.90190735694822888</v>
      </c>
      <c r="N5740">
        <f t="shared" si="269"/>
        <v>1</v>
      </c>
    </row>
    <row r="5741" spans="1:14" x14ac:dyDescent="0.2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s="32">
        <f t="shared" si="267"/>
        <v>8902022.232734153</v>
      </c>
      <c r="J5741" t="str">
        <f>IF(K5741="natural gas",VLOOKUP(D5741,'Cross-Page Data'!$I$4:$J$13,2,FALSE),IF(K5741="solar",VLOOKUP('Form 923'!D5741,'Cross-Page Data'!$I$14:$J$117,2,FALSE),K5741))</f>
        <v>hydro</v>
      </c>
      <c r="K5741" t="str">
        <f>VLOOKUP(E5741,'Cross-Page Data'!$D$4:$F$48,3,FALSE)</f>
        <v>hydro</v>
      </c>
      <c r="L5741" t="b">
        <f>IF(AND($P$6=FALSE,OR(C5741="Commercial NAICS Cogen",C5741="Industrial NAICS Cogen",C5741="NAICS-22 Cogen")),FALSE,IF(AND($P$7=FALSE,OR(C5741="Commercial NAICS Cogen",C5741="Commercial NAICS Non-Cogen",C5741="industrial NAICS Cogen", C5741="industrial NAICS non-cogen")),FALSE,TRUE))</f>
        <v>1</v>
      </c>
      <c r="M5741">
        <f t="shared" si="268"/>
        <v>0.22411444141689374</v>
      </c>
      <c r="N5741">
        <f t="shared" si="269"/>
        <v>1</v>
      </c>
    </row>
    <row r="5742" spans="1:14" x14ac:dyDescent="0.2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s="32">
        <f t="shared" si="267"/>
        <v>5615539.6002370594</v>
      </c>
      <c r="J5742" t="str">
        <f>IF(K5742="natural gas",VLOOKUP(D5742,'Cross-Page Data'!$I$4:$J$13,2,FALSE),IF(K5742="solar",VLOOKUP('Form 923'!D5742,'Cross-Page Data'!$I$14:$J$117,2,FALSE),K5742))</f>
        <v>natural gas peaker</v>
      </c>
      <c r="K5742" t="str">
        <f>VLOOKUP(E5742,'Cross-Page Data'!$D$4:$F$48,3,FALSE)</f>
        <v>natural gas</v>
      </c>
      <c r="L5742" t="b">
        <f>IF(AND($P$6=FALSE,OR(C5742="Commercial NAICS Cogen",C5742="Industrial NAICS Cogen",C5742="NAICS-22 Cogen")),FALSE,IF(AND($P$7=FALSE,OR(C5742="Commercial NAICS Cogen",C5742="Commercial NAICS Non-Cogen",C5742="industrial NAICS Cogen", C5742="industrial NAICS non-cogen")),FALSE,TRUE))</f>
        <v>0</v>
      </c>
      <c r="M5742">
        <f t="shared" si="268"/>
        <v>0.65629629629629627</v>
      </c>
      <c r="N5742">
        <f t="shared" si="269"/>
        <v>1</v>
      </c>
    </row>
    <row r="5743" spans="1:14" x14ac:dyDescent="0.2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s="32">
        <f t="shared" si="267"/>
        <v>5615533.4755669804</v>
      </c>
      <c r="J5743" t="str">
        <f>IF(K5743="natural gas",VLOOKUP(D5743,'Cross-Page Data'!$I$4:$J$13,2,FALSE),IF(K5743="solar",VLOOKUP('Form 923'!D5743,'Cross-Page Data'!$I$14:$J$117,2,FALSE),K5743))</f>
        <v>other</v>
      </c>
      <c r="K5743" t="str">
        <f>VLOOKUP(E5743,'Cross-Page Data'!$D$4:$F$48,3,FALSE)</f>
        <v>other</v>
      </c>
      <c r="L5743" t="b">
        <f>IF(AND($P$6=FALSE,OR(C5743="Commercial NAICS Cogen",C5743="Industrial NAICS Cogen",C5743="NAICS-22 Cogen")),FALSE,IF(AND($P$7=FALSE,OR(C5743="Commercial NAICS Cogen",C5743="Commercial NAICS Non-Cogen",C5743="industrial NAICS Cogen", C5743="industrial NAICS non-cogen")),FALSE,TRUE))</f>
        <v>0</v>
      </c>
      <c r="M5743">
        <f t="shared" si="268"/>
        <v>0.37012987012987014</v>
      </c>
      <c r="N5743">
        <f t="shared" si="269"/>
        <v>1</v>
      </c>
    </row>
    <row r="5744" spans="1:14" x14ac:dyDescent="0.2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s="32">
        <f t="shared" si="267"/>
        <v>5673389.8547453694</v>
      </c>
      <c r="J5744" t="str">
        <f>IF(K5744="natural gas",VLOOKUP(D5744,'Cross-Page Data'!$I$4:$J$13,2,FALSE),IF(K5744="solar",VLOOKUP('Form 923'!D5744,'Cross-Page Data'!$I$14:$J$117,2,FALSE),K5744))</f>
        <v>natural gas peaker</v>
      </c>
      <c r="K5744" t="str">
        <f>VLOOKUP(E5744,'Cross-Page Data'!$D$4:$F$48,3,FALSE)</f>
        <v>natural gas</v>
      </c>
      <c r="L5744" t="b">
        <f>IF(AND($P$6=FALSE,OR(C5744="Commercial NAICS Cogen",C5744="Industrial NAICS Cogen",C5744="NAICS-22 Cogen")),FALSE,IF(AND($P$7=FALSE,OR(C5744="Commercial NAICS Cogen",C5744="Commercial NAICS Non-Cogen",C5744="industrial NAICS Cogen", C5744="industrial NAICS non-cogen")),FALSE,TRUE))</f>
        <v>0</v>
      </c>
      <c r="M5744">
        <f t="shared" si="268"/>
        <v>0.65333333333333332</v>
      </c>
      <c r="N5744">
        <f t="shared" si="269"/>
        <v>1</v>
      </c>
    </row>
    <row r="5745" spans="1:14" x14ac:dyDescent="0.2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s="32">
        <f t="shared" si="267"/>
        <v>5673489.6720261332</v>
      </c>
      <c r="J5745" t="str">
        <f>IF(K5745="natural gas",VLOOKUP(D5745,'Cross-Page Data'!$I$4:$J$13,2,FALSE),IF(K5745="solar",VLOOKUP('Form 923'!D5745,'Cross-Page Data'!$I$14:$J$117,2,FALSE),K5745))</f>
        <v>other</v>
      </c>
      <c r="K5745" t="str">
        <f>VLOOKUP(E5745,'Cross-Page Data'!$D$4:$F$48,3,FALSE)</f>
        <v>other</v>
      </c>
      <c r="L5745" t="b">
        <f>IF(AND($P$6=FALSE,OR(C5745="Commercial NAICS Cogen",C5745="Industrial NAICS Cogen",C5745="NAICS-22 Cogen")),FALSE,IF(AND($P$7=FALSE,OR(C5745="Commercial NAICS Cogen",C5745="Commercial NAICS Non-Cogen",C5745="industrial NAICS Cogen", C5745="industrial NAICS non-cogen")),FALSE,TRUE))</f>
        <v>0</v>
      </c>
      <c r="M5745">
        <f t="shared" si="268"/>
        <v>0.36688311688311687</v>
      </c>
      <c r="N5745">
        <f t="shared" si="269"/>
        <v>1</v>
      </c>
    </row>
    <row r="5746" spans="1:14" x14ac:dyDescent="0.2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s="32">
        <f t="shared" si="267"/>
        <v>8901950.3202018235</v>
      </c>
      <c r="J5746" t="str">
        <f>IF(K5746="natural gas",VLOOKUP(D5746,'Cross-Page Data'!$I$4:$J$13,2,FALSE),IF(K5746="solar",VLOOKUP('Form 923'!D5746,'Cross-Page Data'!$I$14:$J$117,2,FALSE),K5746))</f>
        <v>wind</v>
      </c>
      <c r="K5746" t="str">
        <f>VLOOKUP(E5746,'Cross-Page Data'!$D$4:$F$48,3,FALSE)</f>
        <v>wind</v>
      </c>
      <c r="L5746" t="b">
        <f>IF(AND($P$6=FALSE,OR(C5746="Commercial NAICS Cogen",C5746="Industrial NAICS Cogen",C5746="NAICS-22 Cogen")),FALSE,IF(AND($P$7=FALSE,OR(C5746="Commercial NAICS Cogen",C5746="Commercial NAICS Non-Cogen",C5746="industrial NAICS Cogen", C5746="industrial NAICS non-cogen")),FALSE,TRUE))</f>
        <v>1</v>
      </c>
      <c r="M5746">
        <f t="shared" si="268"/>
        <v>0.89326334208223968</v>
      </c>
      <c r="N5746">
        <f t="shared" si="269"/>
        <v>1</v>
      </c>
    </row>
    <row r="5747" spans="1:14" x14ac:dyDescent="0.2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s="32">
        <f t="shared" si="267"/>
        <v>8901995.0770825222</v>
      </c>
      <c r="J5747" t="str">
        <f>IF(K5747="natural gas",VLOOKUP(D5747,'Cross-Page Data'!$I$4:$J$13,2,FALSE),IF(K5747="solar",VLOOKUP('Form 923'!D5747,'Cross-Page Data'!$I$14:$J$117,2,FALSE),K5747))</f>
        <v>wind</v>
      </c>
      <c r="K5747" t="str">
        <f>VLOOKUP(E5747,'Cross-Page Data'!$D$4:$F$48,3,FALSE)</f>
        <v>wind</v>
      </c>
      <c r="L5747" t="b">
        <f>IF(AND($P$6=FALSE,OR(C5747="Commercial NAICS Cogen",C5747="Industrial NAICS Cogen",C5747="NAICS-22 Cogen")),FALSE,IF(AND($P$7=FALSE,OR(C5747="Commercial NAICS Cogen",C5747="Commercial NAICS Non-Cogen",C5747="industrial NAICS Cogen", C5747="industrial NAICS non-cogen")),FALSE,TRUE))</f>
        <v>1</v>
      </c>
      <c r="M5747">
        <f t="shared" si="268"/>
        <v>0.74890638670166232</v>
      </c>
      <c r="N5747">
        <f t="shared" si="269"/>
        <v>1</v>
      </c>
    </row>
    <row r="5748" spans="1:14" x14ac:dyDescent="0.2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s="32">
        <f t="shared" si="267"/>
        <v>8902013.7991808616</v>
      </c>
      <c r="J5748" t="str">
        <f>IF(K5748="natural gas",VLOOKUP(D5748,'Cross-Page Data'!$I$4:$J$13,2,FALSE),IF(K5748="solar",VLOOKUP('Form 923'!D5748,'Cross-Page Data'!$I$14:$J$117,2,FALSE),K5748))</f>
        <v>wind</v>
      </c>
      <c r="K5748" t="str">
        <f>VLOOKUP(E5748,'Cross-Page Data'!$D$4:$F$48,3,FALSE)</f>
        <v>wind</v>
      </c>
      <c r="L5748" t="b">
        <f>IF(AND($P$6=FALSE,OR(C5748="Commercial NAICS Cogen",C5748="Industrial NAICS Cogen",C5748="NAICS-22 Cogen")),FALSE,IF(AND($P$7=FALSE,OR(C5748="Commercial NAICS Cogen",C5748="Commercial NAICS Non-Cogen",C5748="industrial NAICS Cogen", C5748="industrial NAICS non-cogen")),FALSE,TRUE))</f>
        <v>1</v>
      </c>
      <c r="M5748">
        <f t="shared" si="268"/>
        <v>0.15135608048993876</v>
      </c>
      <c r="N5748">
        <f t="shared" si="269"/>
        <v>1</v>
      </c>
    </row>
    <row r="5749" spans="1:14" ht="26.25" x14ac:dyDescent="0.2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s="32" t="str">
        <f t="shared" si="267"/>
        <v/>
      </c>
      <c r="J5749" t="str">
        <f>IF(K5749="natural gas",VLOOKUP(D5749,'Cross-Page Data'!$I$4:$J$13,2,FALSE),IF(K5749="solar",VLOOKUP('Form 923'!D5749,'Cross-Page Data'!$I$14:$J$117,2,FALSE),K5749))</f>
        <v>heavy or residual fuel oil</v>
      </c>
      <c r="K5749" t="str">
        <f>VLOOKUP(E5749,'Cross-Page Data'!$D$4:$F$48,3,FALSE)</f>
        <v>heavy or residual fuel oil</v>
      </c>
      <c r="L5749" t="b">
        <f>IF(AND($P$6=FALSE,OR(C5749="Commercial NAICS Cogen",C5749="Industrial NAICS Cogen",C5749="NAICS-22 Cogen")),FALSE,IF(AND($P$7=FALSE,OR(C5749="Commercial NAICS Cogen",C5749="Commercial NAICS Non-Cogen",C5749="industrial NAICS Cogen", C5749="industrial NAICS non-cogen")),FALSE,TRUE))</f>
        <v>0</v>
      </c>
      <c r="M5749">
        <f t="shared" si="268"/>
        <v>4.0160642570281126E-4</v>
      </c>
      <c r="N5749">
        <f t="shared" si="269"/>
        <v>0</v>
      </c>
    </row>
    <row r="5750" spans="1:14" ht="26.25" x14ac:dyDescent="0.2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s="32">
        <f t="shared" si="267"/>
        <v>6413107.4606433949</v>
      </c>
      <c r="J5750" t="str">
        <f>IF(K5750="natural gas",VLOOKUP(D5750,'Cross-Page Data'!$I$4:$J$13,2,FALSE),IF(K5750="solar",VLOOKUP('Form 923'!D5750,'Cross-Page Data'!$I$14:$J$117,2,FALSE),K5750))</f>
        <v>natural gas peaker</v>
      </c>
      <c r="K5750" t="str">
        <f>VLOOKUP(E5750,'Cross-Page Data'!$D$4:$F$48,3,FALSE)</f>
        <v>natural gas</v>
      </c>
      <c r="L5750" t="b">
        <f>IF(AND($P$6=FALSE,OR(C5750="Commercial NAICS Cogen",C5750="Industrial NAICS Cogen",C5750="NAICS-22 Cogen")),FALSE,IF(AND($P$7=FALSE,OR(C5750="Commercial NAICS Cogen",C5750="Commercial NAICS Non-Cogen",C5750="industrial NAICS Cogen", C5750="industrial NAICS non-cogen")),FALSE,TRUE))</f>
        <v>0</v>
      </c>
      <c r="M5750">
        <f t="shared" si="268"/>
        <v>0.62123456790123455</v>
      </c>
      <c r="N5750">
        <f t="shared" si="269"/>
        <v>1</v>
      </c>
    </row>
    <row r="5751" spans="1:14" x14ac:dyDescent="0.2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s="32">
        <f t="shared" si="267"/>
        <v>8901965.4841802493</v>
      </c>
      <c r="J5751" t="str">
        <f>IF(K5751="natural gas",VLOOKUP(D5751,'Cross-Page Data'!$I$4:$J$13,2,FALSE),IF(K5751="solar",VLOOKUP('Form 923'!D5751,'Cross-Page Data'!$I$14:$J$117,2,FALSE),K5751))</f>
        <v>hydro</v>
      </c>
      <c r="K5751" t="str">
        <f>VLOOKUP(E5751,'Cross-Page Data'!$D$4:$F$48,3,FALSE)</f>
        <v>hydro</v>
      </c>
      <c r="L5751" t="b">
        <f>IF(AND($P$6=FALSE,OR(C5751="Commercial NAICS Cogen",C5751="Industrial NAICS Cogen",C5751="NAICS-22 Cogen")),FALSE,IF(AND($P$7=FALSE,OR(C5751="Commercial NAICS Cogen",C5751="Commercial NAICS Non-Cogen",C5751="industrial NAICS Cogen", C5751="industrial NAICS non-cogen")),FALSE,TRUE))</f>
        <v>1</v>
      </c>
      <c r="M5751">
        <f t="shared" si="268"/>
        <v>0.75953678474114439</v>
      </c>
      <c r="N5751">
        <f t="shared" si="269"/>
        <v>1</v>
      </c>
    </row>
    <row r="5752" spans="1:14" ht="26.25" x14ac:dyDescent="0.2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s="32" t="str">
        <f t="shared" si="267"/>
        <v/>
      </c>
      <c r="J5752" t="str">
        <f>IF(K5752="natural gas",VLOOKUP(D5752,'Cross-Page Data'!$I$4:$J$13,2,FALSE),IF(K5752="solar",VLOOKUP('Form 923'!D5752,'Cross-Page Data'!$I$14:$J$117,2,FALSE),K5752))</f>
        <v>other</v>
      </c>
      <c r="K5752" t="str">
        <f>VLOOKUP(E5752,'Cross-Page Data'!$D$4:$F$48,3,FALSE)</f>
        <v>natural gas</v>
      </c>
      <c r="L5752" t="b">
        <f>IF(AND($P$6=FALSE,OR(C5752="Commercial NAICS Cogen",C5752="Industrial NAICS Cogen",C5752="NAICS-22 Cogen")),FALSE,IF(AND($P$7=FALSE,OR(C5752="Commercial NAICS Cogen",C5752="Commercial NAICS Non-Cogen",C5752="industrial NAICS Cogen", C5752="industrial NAICS non-cogen")),FALSE,TRUE))</f>
        <v>0</v>
      </c>
      <c r="M5752">
        <f t="shared" si="268"/>
        <v>1.6233766233766235E-3</v>
      </c>
      <c r="N5752">
        <f t="shared" si="269"/>
        <v>0</v>
      </c>
    </row>
    <row r="5753" spans="1:14" ht="26.25" x14ac:dyDescent="0.2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s="32" t="str">
        <f t="shared" si="267"/>
        <v/>
      </c>
      <c r="J5753" t="str">
        <f>IF(K5753="natural gas",VLOOKUP(D5753,'Cross-Page Data'!$I$4:$J$13,2,FALSE),IF(K5753="solar",VLOOKUP('Form 923'!D5753,'Cross-Page Data'!$I$14:$J$117,2,FALSE),K5753))</f>
        <v>other</v>
      </c>
      <c r="K5753" t="str">
        <f>VLOOKUP(E5753,'Cross-Page Data'!$D$4:$F$48,3,FALSE)</f>
        <v>other</v>
      </c>
      <c r="L5753" t="b">
        <f>IF(AND($P$6=FALSE,OR(C5753="Commercial NAICS Cogen",C5753="Industrial NAICS Cogen",C5753="NAICS-22 Cogen")),FALSE,IF(AND($P$7=FALSE,OR(C5753="Commercial NAICS Cogen",C5753="Commercial NAICS Non-Cogen",C5753="industrial NAICS Cogen", C5753="industrial NAICS non-cogen")),FALSE,TRUE))</f>
        <v>0</v>
      </c>
      <c r="M5753">
        <f t="shared" si="268"/>
        <v>1.6233766233766235E-3</v>
      </c>
      <c r="N5753">
        <f t="shared" si="269"/>
        <v>0</v>
      </c>
    </row>
    <row r="5754" spans="1:14" x14ac:dyDescent="0.2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s="32">
        <f t="shared" si="267"/>
        <v>4675081.3444159348</v>
      </c>
      <c r="J5754" t="str">
        <f>IF(K5754="natural gas",VLOOKUP(D5754,'Cross-Page Data'!$I$4:$J$13,2,FALSE),IF(K5754="solar",VLOOKUP('Form 923'!D5754,'Cross-Page Data'!$I$14:$J$117,2,FALSE),K5754))</f>
        <v>biomass</v>
      </c>
      <c r="K5754" t="str">
        <f>VLOOKUP(E5754,'Cross-Page Data'!$D$4:$F$48,3,FALSE)</f>
        <v>biomass</v>
      </c>
      <c r="L5754" t="b">
        <f>IF(AND($P$6=FALSE,OR(C5754="Commercial NAICS Cogen",C5754="Industrial NAICS Cogen",C5754="NAICS-22 Cogen")),FALSE,IF(AND($P$7=FALSE,OR(C5754="Commercial NAICS Cogen",C5754="Commercial NAICS Non-Cogen",C5754="industrial NAICS Cogen", C5754="industrial NAICS non-cogen")),FALSE,TRUE))</f>
        <v>0</v>
      </c>
      <c r="M5754">
        <f t="shared" si="268"/>
        <v>0.7478070175438597</v>
      </c>
      <c r="N5754">
        <f t="shared" si="269"/>
        <v>1</v>
      </c>
    </row>
    <row r="5755" spans="1:14" x14ac:dyDescent="0.2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s="32">
        <f t="shared" si="267"/>
        <v>4674630.0655872459</v>
      </c>
      <c r="J5755" t="str">
        <f>IF(K5755="natural gas",VLOOKUP(D5755,'Cross-Page Data'!$I$4:$J$13,2,FALSE),IF(K5755="solar",VLOOKUP('Form 923'!D5755,'Cross-Page Data'!$I$14:$J$117,2,FALSE),K5755))</f>
        <v>natural gas peaker</v>
      </c>
      <c r="K5755" t="str">
        <f>VLOOKUP(E5755,'Cross-Page Data'!$D$4:$F$48,3,FALSE)</f>
        <v>natural gas</v>
      </c>
      <c r="L5755" t="b">
        <f>IF(AND($P$6=FALSE,OR(C5755="Commercial NAICS Cogen",C5755="Industrial NAICS Cogen",C5755="NAICS-22 Cogen")),FALSE,IF(AND($P$7=FALSE,OR(C5755="Commercial NAICS Cogen",C5755="Commercial NAICS Non-Cogen",C5755="industrial NAICS Cogen", C5755="industrial NAICS non-cogen")),FALSE,TRUE))</f>
        <v>0</v>
      </c>
      <c r="M5755">
        <f t="shared" si="268"/>
        <v>0.72839506172839508</v>
      </c>
      <c r="N5755">
        <f t="shared" si="269"/>
        <v>1</v>
      </c>
    </row>
    <row r="5756" spans="1:14" x14ac:dyDescent="0.2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s="32">
        <f t="shared" si="267"/>
        <v>4663156.7637262279</v>
      </c>
      <c r="J5756" t="str">
        <f>IF(K5756="natural gas",VLOOKUP(D5756,'Cross-Page Data'!$I$4:$J$13,2,FALSE),IF(K5756="solar",VLOOKUP('Form 923'!D5756,'Cross-Page Data'!$I$14:$J$117,2,FALSE),K5756))</f>
        <v>other</v>
      </c>
      <c r="K5756" t="str">
        <f>VLOOKUP(E5756,'Cross-Page Data'!$D$4:$F$48,3,FALSE)</f>
        <v>other</v>
      </c>
      <c r="L5756" t="b">
        <f>IF(AND($P$6=FALSE,OR(C5756="Commercial NAICS Cogen",C5756="Industrial NAICS Cogen",C5756="NAICS-22 Cogen")),FALSE,IF(AND($P$7=FALSE,OR(C5756="Commercial NAICS Cogen",C5756="Commercial NAICS Non-Cogen",C5756="industrial NAICS Cogen", C5756="industrial NAICS non-cogen")),FALSE,TRUE))</f>
        <v>0</v>
      </c>
      <c r="M5756">
        <f t="shared" si="268"/>
        <v>0.43019480519480519</v>
      </c>
      <c r="N5756">
        <f t="shared" si="269"/>
        <v>1</v>
      </c>
    </row>
    <row r="5757" spans="1:14" x14ac:dyDescent="0.2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s="32" t="str">
        <f t="shared" si="267"/>
        <v/>
      </c>
      <c r="J5757" t="str">
        <f>IF(K5757="natural gas",VLOOKUP(D5757,'Cross-Page Data'!$I$4:$J$13,2,FALSE),IF(K5757="solar",VLOOKUP('Form 923'!D5757,'Cross-Page Data'!$I$14:$J$117,2,FALSE),K5757))</f>
        <v>biomass</v>
      </c>
      <c r="K5757" t="str">
        <f>VLOOKUP(E5757,'Cross-Page Data'!$D$4:$F$48,3,FALSE)</f>
        <v>biomass</v>
      </c>
      <c r="L5757" t="b">
        <f>IF(AND($P$6=FALSE,OR(C5757="Commercial NAICS Cogen",C5757="Industrial NAICS Cogen",C5757="NAICS-22 Cogen")),FALSE,IF(AND($P$7=FALSE,OR(C5757="Commercial NAICS Cogen",C5757="Commercial NAICS Non-Cogen",C5757="industrial NAICS Cogen", C5757="industrial NAICS non-cogen")),FALSE,TRUE))</f>
        <v>0</v>
      </c>
      <c r="M5757">
        <f t="shared" si="268"/>
        <v>1.0964912280701754E-3</v>
      </c>
      <c r="N5757">
        <f t="shared" si="269"/>
        <v>0</v>
      </c>
    </row>
    <row r="5758" spans="1:14" x14ac:dyDescent="0.2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s="32">
        <f t="shared" si="267"/>
        <v>4675151.6104321871</v>
      </c>
      <c r="J5758" t="str">
        <f>IF(K5758="natural gas",VLOOKUP(D5758,'Cross-Page Data'!$I$4:$J$13,2,FALSE),IF(K5758="solar",VLOOKUP('Form 923'!D5758,'Cross-Page Data'!$I$14:$J$117,2,FALSE),K5758))</f>
        <v>biomass</v>
      </c>
      <c r="K5758" t="str">
        <f>VLOOKUP(E5758,'Cross-Page Data'!$D$4:$F$48,3,FALSE)</f>
        <v>biomass</v>
      </c>
      <c r="L5758" t="b">
        <f>IF(AND($P$6=FALSE,OR(C5758="Commercial NAICS Cogen",C5758="Industrial NAICS Cogen",C5758="NAICS-22 Cogen")),FALSE,IF(AND($P$7=FALSE,OR(C5758="Commercial NAICS Cogen",C5758="Commercial NAICS Non-Cogen",C5758="industrial NAICS Cogen", C5758="industrial NAICS non-cogen")),FALSE,TRUE))</f>
        <v>0</v>
      </c>
      <c r="M5758">
        <f t="shared" si="268"/>
        <v>0.74671052631578949</v>
      </c>
      <c r="N5758">
        <f t="shared" si="269"/>
        <v>1</v>
      </c>
    </row>
    <row r="5759" spans="1:14" x14ac:dyDescent="0.2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s="32">
        <f t="shared" si="267"/>
        <v>4674012.2297857171</v>
      </c>
      <c r="J5759" t="str">
        <f>IF(K5759="natural gas",VLOOKUP(D5759,'Cross-Page Data'!$I$4:$J$13,2,FALSE),IF(K5759="solar",VLOOKUP('Form 923'!D5759,'Cross-Page Data'!$I$14:$J$117,2,FALSE),K5759))</f>
        <v>crude oil</v>
      </c>
      <c r="K5759" t="str">
        <f>VLOOKUP(E5759,'Cross-Page Data'!$D$4:$F$48,3,FALSE)</f>
        <v>crude oil</v>
      </c>
      <c r="L5759" t="b">
        <f>IF(AND($P$6=FALSE,OR(C5759="Commercial NAICS Cogen",C5759="Industrial NAICS Cogen",C5759="NAICS-22 Cogen")),FALSE,IF(AND($P$7=FALSE,OR(C5759="Commercial NAICS Cogen",C5759="Commercial NAICS Non-Cogen",C5759="industrial NAICS Cogen", C5759="industrial NAICS non-cogen")),FALSE,TRUE))</f>
        <v>0</v>
      </c>
      <c r="M5759">
        <f t="shared" si="268"/>
        <v>0.47916666666666669</v>
      </c>
      <c r="N5759">
        <f t="shared" si="269"/>
        <v>1</v>
      </c>
    </row>
    <row r="5760" spans="1:14" x14ac:dyDescent="0.2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s="32">
        <f t="shared" si="267"/>
        <v>8902009.876474902</v>
      </c>
      <c r="J5760" t="str">
        <f>IF(K5760="natural gas",VLOOKUP(D5760,'Cross-Page Data'!$I$4:$J$13,2,FALSE),IF(K5760="solar",VLOOKUP('Form 923'!D5760,'Cross-Page Data'!$I$14:$J$117,2,FALSE),K5760))</f>
        <v>hydro</v>
      </c>
      <c r="K5760" t="str">
        <f>VLOOKUP(E5760,'Cross-Page Data'!$D$4:$F$48,3,FALSE)</f>
        <v>hydro</v>
      </c>
      <c r="L5760" t="b">
        <f>IF(AND($P$6=FALSE,OR(C5760="Commercial NAICS Cogen",C5760="Industrial NAICS Cogen",C5760="NAICS-22 Cogen")),FALSE,IF(AND($P$7=FALSE,OR(C5760="Commercial NAICS Cogen",C5760="Commercial NAICS Non-Cogen",C5760="industrial NAICS Cogen", C5760="industrial NAICS non-cogen")),FALSE,TRUE))</f>
        <v>1</v>
      </c>
      <c r="M5760">
        <f t="shared" si="268"/>
        <v>0.2901907356948229</v>
      </c>
      <c r="N5760">
        <f t="shared" si="269"/>
        <v>1</v>
      </c>
    </row>
    <row r="5761" spans="1:14" x14ac:dyDescent="0.2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s="32">
        <f t="shared" si="267"/>
        <v>8902066.5499124359</v>
      </c>
      <c r="J5761" t="str">
        <f>IF(K5761="natural gas",VLOOKUP(D5761,'Cross-Page Data'!$I$4:$J$13,2,FALSE),IF(K5761="solar",VLOOKUP('Form 923'!D5761,'Cross-Page Data'!$I$14:$J$117,2,FALSE),K5761))</f>
        <v>hydro</v>
      </c>
      <c r="K5761" t="str">
        <f>VLOOKUP(E5761,'Cross-Page Data'!$D$4:$F$48,3,FALSE)</f>
        <v>hydro</v>
      </c>
      <c r="L5761" t="b">
        <f>IF(AND($P$6=FALSE,OR(C5761="Commercial NAICS Cogen",C5761="Industrial NAICS Cogen",C5761="NAICS-22 Cogen")),FALSE,IF(AND($P$7=FALSE,OR(C5761="Commercial NAICS Cogen",C5761="Commercial NAICS Non-Cogen",C5761="industrial NAICS Cogen", C5761="industrial NAICS non-cogen")),FALSE,TRUE))</f>
        <v>1</v>
      </c>
      <c r="M5761">
        <f t="shared" si="268"/>
        <v>0.12465940054495912</v>
      </c>
      <c r="N5761">
        <f t="shared" si="269"/>
        <v>1</v>
      </c>
    </row>
    <row r="5762" spans="1:14" x14ac:dyDescent="0.2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s="32">
        <f t="shared" si="267"/>
        <v>8902021.7404911444</v>
      </c>
      <c r="J5762" t="str">
        <f>IF(K5762="natural gas",VLOOKUP(D5762,'Cross-Page Data'!$I$4:$J$13,2,FALSE),IF(K5762="solar",VLOOKUP('Form 923'!D5762,'Cross-Page Data'!$I$14:$J$117,2,FALSE),K5762))</f>
        <v>wind</v>
      </c>
      <c r="K5762" t="str">
        <f>VLOOKUP(E5762,'Cross-Page Data'!$D$4:$F$48,3,FALSE)</f>
        <v>wind</v>
      </c>
      <c r="L5762" t="b">
        <f>IF(AND($P$6=FALSE,OR(C5762="Commercial NAICS Cogen",C5762="Industrial NAICS Cogen",C5762="NAICS-22 Cogen")),FALSE,IF(AND($P$7=FALSE,OR(C5762="Commercial NAICS Cogen",C5762="Commercial NAICS Non-Cogen",C5762="industrial NAICS Cogen", C5762="industrial NAICS non-cogen")),FALSE,TRUE))</f>
        <v>1</v>
      </c>
      <c r="M5762">
        <f t="shared" si="268"/>
        <v>0.13473315835520561</v>
      </c>
      <c r="N5762">
        <f t="shared" si="269"/>
        <v>1</v>
      </c>
    </row>
    <row r="5763" spans="1:14" x14ac:dyDescent="0.2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s="32">
        <f t="shared" si="267"/>
        <v>8902000</v>
      </c>
      <c r="J5763" t="str">
        <f>IF(K5763="natural gas",VLOOKUP(D5763,'Cross-Page Data'!$I$4:$J$13,2,FALSE),IF(K5763="solar",VLOOKUP('Form 923'!D5763,'Cross-Page Data'!$I$14:$J$117,2,FALSE),K5763))</f>
        <v>wind</v>
      </c>
      <c r="K5763" t="str">
        <f>VLOOKUP(E5763,'Cross-Page Data'!$D$4:$F$48,3,FALSE)</f>
        <v>wind</v>
      </c>
      <c r="L5763" t="b">
        <f>IF(AND($P$6=FALSE,OR(C5763="Commercial NAICS Cogen",C5763="Industrial NAICS Cogen",C5763="NAICS-22 Cogen")),FALSE,IF(AND($P$7=FALSE,OR(C5763="Commercial NAICS Cogen",C5763="Commercial NAICS Non-Cogen",C5763="industrial NAICS Cogen", C5763="industrial NAICS non-cogen")),FALSE,TRUE))</f>
        <v>1</v>
      </c>
      <c r="M5763">
        <f t="shared" si="268"/>
        <v>0.48118985126859143</v>
      </c>
      <c r="N5763">
        <f t="shared" si="269"/>
        <v>1</v>
      </c>
    </row>
    <row r="5764" spans="1:14" x14ac:dyDescent="0.2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s="32" t="str">
        <f t="shared" si="267"/>
        <v/>
      </c>
      <c r="J5764" t="str">
        <f>IF(K5764="natural gas",VLOOKUP(D5764,'Cross-Page Data'!$I$4:$J$13,2,FALSE),IF(K5764="solar",VLOOKUP('Form 923'!D5764,'Cross-Page Data'!$I$14:$J$117,2,FALSE),K5764))</f>
        <v>heavy or residual fuel oil</v>
      </c>
      <c r="K5764" t="str">
        <f>VLOOKUP(E5764,'Cross-Page Data'!$D$4:$F$48,3,FALSE)</f>
        <v>heavy or residual fuel oil</v>
      </c>
      <c r="L5764" t="b">
        <f>IF(AND($P$6=FALSE,OR(C5764="Commercial NAICS Cogen",C5764="Industrial NAICS Cogen",C5764="NAICS-22 Cogen")),FALSE,IF(AND($P$7=FALSE,OR(C5764="Commercial NAICS Cogen",C5764="Commercial NAICS Non-Cogen",C5764="industrial NAICS Cogen", C5764="industrial NAICS non-cogen")),FALSE,TRUE))</f>
        <v>1</v>
      </c>
      <c r="M5764">
        <f t="shared" si="268"/>
        <v>4.0160642570281126E-4</v>
      </c>
      <c r="N5764">
        <f t="shared" si="269"/>
        <v>0</v>
      </c>
    </row>
    <row r="5765" spans="1:14" x14ac:dyDescent="0.2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s="32" t="str">
        <f t="shared" si="267"/>
        <v/>
      </c>
      <c r="J5765" t="str">
        <f>IF(K5765="natural gas",VLOOKUP(D5765,'Cross-Page Data'!$I$4:$J$13,2,FALSE),IF(K5765="solar",VLOOKUP('Form 923'!D5765,'Cross-Page Data'!$I$14:$J$117,2,FALSE),K5765))</f>
        <v>natural gas nonpeaker</v>
      </c>
      <c r="K5765" t="str">
        <f>VLOOKUP(E5765,'Cross-Page Data'!$D$4:$F$48,3,FALSE)</f>
        <v>natural gas</v>
      </c>
      <c r="L5765" t="b">
        <f>IF(AND($P$6=FALSE,OR(C5765="Commercial NAICS Cogen",C5765="Industrial NAICS Cogen",C5765="NAICS-22 Cogen")),FALSE,IF(AND($P$7=FALSE,OR(C5765="Commercial NAICS Cogen",C5765="Commercial NAICS Non-Cogen",C5765="industrial NAICS Cogen", C5765="industrial NAICS non-cogen")),FALSE,TRUE))</f>
        <v>1</v>
      </c>
      <c r="M5765">
        <f t="shared" si="268"/>
        <v>9.3023255813953494E-4</v>
      </c>
      <c r="N5765">
        <f t="shared" si="269"/>
        <v>0</v>
      </c>
    </row>
    <row r="5766" spans="1:14" x14ac:dyDescent="0.2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s="32">
        <f t="shared" si="267"/>
        <v>0</v>
      </c>
      <c r="J5766" t="str">
        <f>IF(K5766="natural gas",VLOOKUP(D5766,'Cross-Page Data'!$I$4:$J$13,2,FALSE),IF(K5766="solar",VLOOKUP('Form 923'!D5766,'Cross-Page Data'!$I$14:$J$117,2,FALSE),K5766))</f>
        <v>heavy or residual fuel oil</v>
      </c>
      <c r="K5766" t="str">
        <f>VLOOKUP(E5766,'Cross-Page Data'!$D$4:$F$48,3,FALSE)</f>
        <v>heavy or residual fuel oil</v>
      </c>
      <c r="L5766" t="b">
        <f>IF(AND($P$6=FALSE,OR(C5766="Commercial NAICS Cogen",C5766="Industrial NAICS Cogen",C5766="NAICS-22 Cogen")),FALSE,IF(AND($P$7=FALSE,OR(C5766="Commercial NAICS Cogen",C5766="Commercial NAICS Non-Cogen",C5766="industrial NAICS Cogen", C5766="industrial NAICS non-cogen")),FALSE,TRUE))</f>
        <v>1</v>
      </c>
      <c r="M5766">
        <f t="shared" si="268"/>
        <v>0.57188755020080317</v>
      </c>
      <c r="N5766">
        <f t="shared" si="269"/>
        <v>1</v>
      </c>
    </row>
    <row r="5767" spans="1:14" x14ac:dyDescent="0.2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s="32">
        <f t="shared" ref="I5767:I5830" si="270">IFERROR(F5767/G5767*10^6,"")</f>
        <v>0</v>
      </c>
      <c r="J5767" t="str">
        <f>IF(K5767="natural gas",VLOOKUP(D5767,'Cross-Page Data'!$I$4:$J$13,2,FALSE),IF(K5767="solar",VLOOKUP('Form 923'!D5767,'Cross-Page Data'!$I$14:$J$117,2,FALSE),K5767))</f>
        <v>natural gas nonpeaker</v>
      </c>
      <c r="K5767" t="str">
        <f>VLOOKUP(E5767,'Cross-Page Data'!$D$4:$F$48,3,FALSE)</f>
        <v>natural gas</v>
      </c>
      <c r="L5767" t="b">
        <f>IF(AND($P$6=FALSE,OR(C5767="Commercial NAICS Cogen",C5767="Industrial NAICS Cogen",C5767="NAICS-22 Cogen")),FALSE,IF(AND($P$7=FALSE,OR(C5767="Commercial NAICS Cogen",C5767="Commercial NAICS Non-Cogen",C5767="industrial NAICS Cogen", C5767="industrial NAICS non-cogen")),FALSE,TRUE))</f>
        <v>1</v>
      </c>
      <c r="M5767">
        <f t="shared" ref="M5767:M5830" si="271">(COUNTIFS($J$6:$J$14148,J5767,$I$6:$I$14148,"&gt;"&amp;I5767)+1)/COUNTIFS($J$6:$J$14148,J5767)</f>
        <v>0.77302325581395348</v>
      </c>
      <c r="N5767">
        <f t="shared" ref="N5767:N5830" si="272">IF(OR(M5767&gt;0.95,M5767&lt;0.05),0,1)</f>
        <v>1</v>
      </c>
    </row>
    <row r="5768" spans="1:14" x14ac:dyDescent="0.2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s="32">
        <f t="shared" si="270"/>
        <v>0</v>
      </c>
      <c r="J5768" t="str">
        <f>IF(K5768="natural gas",VLOOKUP(D5768,'Cross-Page Data'!$I$4:$J$13,2,FALSE),IF(K5768="solar",VLOOKUP('Form 923'!D5768,'Cross-Page Data'!$I$14:$J$117,2,FALSE),K5768))</f>
        <v>natural gas nonpeaker</v>
      </c>
      <c r="K5768" t="str">
        <f>VLOOKUP(E5768,'Cross-Page Data'!$D$4:$F$48,3,FALSE)</f>
        <v>natural gas</v>
      </c>
      <c r="L5768" t="b">
        <f>IF(AND($P$6=FALSE,OR(C5768="Commercial NAICS Cogen",C5768="Industrial NAICS Cogen",C5768="NAICS-22 Cogen")),FALSE,IF(AND($P$7=FALSE,OR(C5768="Commercial NAICS Cogen",C5768="Commercial NAICS Non-Cogen",C5768="industrial NAICS Cogen", C5768="industrial NAICS non-cogen")),FALSE,TRUE))</f>
        <v>1</v>
      </c>
      <c r="M5768">
        <f t="shared" si="271"/>
        <v>0.77302325581395348</v>
      </c>
      <c r="N5768">
        <f t="shared" si="272"/>
        <v>1</v>
      </c>
    </row>
    <row r="5769" spans="1:14" x14ac:dyDescent="0.2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s="32">
        <f t="shared" si="270"/>
        <v>9579568.4648888204</v>
      </c>
      <c r="J5769" t="str">
        <f>IF(K5769="natural gas",VLOOKUP(D5769,'Cross-Page Data'!$I$4:$J$13,2,FALSE),IF(K5769="solar",VLOOKUP('Form 923'!D5769,'Cross-Page Data'!$I$14:$J$117,2,FALSE),K5769))</f>
        <v>natural gas nonpeaker</v>
      </c>
      <c r="K5769" t="str">
        <f>VLOOKUP(E5769,'Cross-Page Data'!$D$4:$F$48,3,FALSE)</f>
        <v>natural gas</v>
      </c>
      <c r="L5769" t="b">
        <f>IF(AND($P$6=FALSE,OR(C5769="Commercial NAICS Cogen",C5769="Industrial NAICS Cogen",C5769="NAICS-22 Cogen")),FALSE,IF(AND($P$7=FALSE,OR(C5769="Commercial NAICS Cogen",C5769="Commercial NAICS Non-Cogen",C5769="industrial NAICS Cogen", C5769="industrial NAICS non-cogen")),FALSE,TRUE))</f>
        <v>1</v>
      </c>
      <c r="M5769">
        <f t="shared" si="271"/>
        <v>0.35813953488372091</v>
      </c>
      <c r="N5769">
        <f t="shared" si="272"/>
        <v>1</v>
      </c>
    </row>
    <row r="5770" spans="1:14" x14ac:dyDescent="0.2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s="32" t="str">
        <f t="shared" si="270"/>
        <v/>
      </c>
      <c r="J5770" t="str">
        <f>IF(K5770="natural gas",VLOOKUP(D5770,'Cross-Page Data'!$I$4:$J$13,2,FALSE),IF(K5770="solar",VLOOKUP('Form 923'!D5770,'Cross-Page Data'!$I$14:$J$117,2,FALSE),K5770))</f>
        <v>other</v>
      </c>
      <c r="K5770" t="str">
        <f>VLOOKUP(E5770,'Cross-Page Data'!$D$4:$F$48,3,FALSE)</f>
        <v>other</v>
      </c>
      <c r="L5770" t="b">
        <f>IF(AND($P$6=FALSE,OR(C5770="Commercial NAICS Cogen",C5770="Industrial NAICS Cogen",C5770="NAICS-22 Cogen")),FALSE,IF(AND($P$7=FALSE,OR(C5770="Commercial NAICS Cogen",C5770="Commercial NAICS Non-Cogen",C5770="industrial NAICS Cogen", C5770="industrial NAICS non-cogen")),FALSE,TRUE))</f>
        <v>1</v>
      </c>
      <c r="M5770">
        <f t="shared" si="271"/>
        <v>1.6233766233766235E-3</v>
      </c>
      <c r="N5770">
        <f t="shared" si="272"/>
        <v>0</v>
      </c>
    </row>
    <row r="5771" spans="1:14" x14ac:dyDescent="0.2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s="32">
        <f t="shared" si="270"/>
        <v>15955823.799390521</v>
      </c>
      <c r="J5771" t="str">
        <f>IF(K5771="natural gas",VLOOKUP(D5771,'Cross-Page Data'!$I$4:$J$13,2,FALSE),IF(K5771="solar",VLOOKUP('Form 923'!D5771,'Cross-Page Data'!$I$14:$J$117,2,FALSE),K5771))</f>
        <v>biomass</v>
      </c>
      <c r="K5771" t="str">
        <f>VLOOKUP(E5771,'Cross-Page Data'!$D$4:$F$48,3,FALSE)</f>
        <v>biomass</v>
      </c>
      <c r="L5771" t="b">
        <f>IF(AND($P$6=FALSE,OR(C5771="Commercial NAICS Cogen",C5771="Industrial NAICS Cogen",C5771="NAICS-22 Cogen")),FALSE,IF(AND($P$7=FALSE,OR(C5771="Commercial NAICS Cogen",C5771="Commercial NAICS Non-Cogen",C5771="industrial NAICS Cogen", C5771="industrial NAICS non-cogen")),FALSE,TRUE))</f>
        <v>1</v>
      </c>
      <c r="M5771">
        <f t="shared" si="271"/>
        <v>9.7587719298245612E-2</v>
      </c>
      <c r="N5771">
        <f t="shared" si="272"/>
        <v>1</v>
      </c>
    </row>
    <row r="5772" spans="1:14" x14ac:dyDescent="0.2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s="32">
        <f t="shared" si="270"/>
        <v>0</v>
      </c>
      <c r="J5772" t="str">
        <f>IF(K5772="natural gas",VLOOKUP(D5772,'Cross-Page Data'!$I$4:$J$13,2,FALSE),IF(K5772="solar",VLOOKUP('Form 923'!D5772,'Cross-Page Data'!$I$14:$J$117,2,FALSE),K5772))</f>
        <v>natural gas nonpeaker</v>
      </c>
      <c r="K5772" t="str">
        <f>VLOOKUP(E5772,'Cross-Page Data'!$D$4:$F$48,3,FALSE)</f>
        <v>natural gas</v>
      </c>
      <c r="L5772" t="b">
        <f>IF(AND($P$6=FALSE,OR(C5772="Commercial NAICS Cogen",C5772="Industrial NAICS Cogen",C5772="NAICS-22 Cogen")),FALSE,IF(AND($P$7=FALSE,OR(C5772="Commercial NAICS Cogen",C5772="Commercial NAICS Non-Cogen",C5772="industrial NAICS Cogen", C5772="industrial NAICS non-cogen")),FALSE,TRUE))</f>
        <v>1</v>
      </c>
      <c r="M5772">
        <f t="shared" si="271"/>
        <v>0.77302325581395348</v>
      </c>
      <c r="N5772">
        <f t="shared" si="272"/>
        <v>1</v>
      </c>
    </row>
    <row r="5773" spans="1:14" x14ac:dyDescent="0.2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s="32" t="str">
        <f t="shared" si="270"/>
        <v/>
      </c>
      <c r="J5773" t="str">
        <f>IF(K5773="natural gas",VLOOKUP(D5773,'Cross-Page Data'!$I$4:$J$13,2,FALSE),IF(K5773="solar",VLOOKUP('Form 923'!D5773,'Cross-Page Data'!$I$14:$J$117,2,FALSE),K5773))</f>
        <v>heavy or residual fuel oil</v>
      </c>
      <c r="K5773" t="str">
        <f>VLOOKUP(E5773,'Cross-Page Data'!$D$4:$F$48,3,FALSE)</f>
        <v>heavy or residual fuel oil</v>
      </c>
      <c r="L5773" t="b">
        <f>IF(AND($P$6=FALSE,OR(C5773="Commercial NAICS Cogen",C5773="Industrial NAICS Cogen",C5773="NAICS-22 Cogen")),FALSE,IF(AND($P$7=FALSE,OR(C5773="Commercial NAICS Cogen",C5773="Commercial NAICS Non-Cogen",C5773="industrial NAICS Cogen", C5773="industrial NAICS non-cogen")),FALSE,TRUE))</f>
        <v>1</v>
      </c>
      <c r="M5773">
        <f t="shared" si="271"/>
        <v>4.0160642570281126E-4</v>
      </c>
      <c r="N5773">
        <f t="shared" si="272"/>
        <v>0</v>
      </c>
    </row>
    <row r="5774" spans="1:14" x14ac:dyDescent="0.2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s="32">
        <f t="shared" si="270"/>
        <v>12283563.864274908</v>
      </c>
      <c r="J5774" t="str">
        <f>IF(K5774="natural gas",VLOOKUP(D5774,'Cross-Page Data'!$I$4:$J$13,2,FALSE),IF(K5774="solar",VLOOKUP('Form 923'!D5774,'Cross-Page Data'!$I$14:$J$117,2,FALSE),K5774))</f>
        <v>natural gas nonpeaker</v>
      </c>
      <c r="K5774" t="str">
        <f>VLOOKUP(E5774,'Cross-Page Data'!$D$4:$F$48,3,FALSE)</f>
        <v>natural gas</v>
      </c>
      <c r="L5774" t="b">
        <f>IF(AND($P$6=FALSE,OR(C5774="Commercial NAICS Cogen",C5774="Industrial NAICS Cogen",C5774="NAICS-22 Cogen")),FALSE,IF(AND($P$7=FALSE,OR(C5774="Commercial NAICS Cogen",C5774="Commercial NAICS Non-Cogen",C5774="industrial NAICS Cogen", C5774="industrial NAICS non-cogen")),FALSE,TRUE))</f>
        <v>1</v>
      </c>
      <c r="M5774">
        <f t="shared" si="271"/>
        <v>6.3255813953488366E-2</v>
      </c>
      <c r="N5774">
        <f t="shared" si="272"/>
        <v>1</v>
      </c>
    </row>
    <row r="5775" spans="1:14" x14ac:dyDescent="0.2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s="32">
        <f t="shared" si="270"/>
        <v>19559332.321699545</v>
      </c>
      <c r="J5775" t="str">
        <f>IF(K5775="natural gas",VLOOKUP(D5775,'Cross-Page Data'!$I$4:$J$13,2,FALSE),IF(K5775="solar",VLOOKUP('Form 923'!D5775,'Cross-Page Data'!$I$14:$J$117,2,FALSE),K5775))</f>
        <v>biomass</v>
      </c>
      <c r="K5775" t="str">
        <f>VLOOKUP(E5775,'Cross-Page Data'!$D$4:$F$48,3,FALSE)</f>
        <v>biomass</v>
      </c>
      <c r="L5775" t="b">
        <f>IF(AND($P$6=FALSE,OR(C5775="Commercial NAICS Cogen",C5775="Industrial NAICS Cogen",C5775="NAICS-22 Cogen")),FALSE,IF(AND($P$7=FALSE,OR(C5775="Commercial NAICS Cogen",C5775="Commercial NAICS Non-Cogen",C5775="industrial NAICS Cogen", C5775="industrial NAICS non-cogen")),FALSE,TRUE))</f>
        <v>1</v>
      </c>
      <c r="M5775">
        <f t="shared" si="271"/>
        <v>3.7280701754385963E-2</v>
      </c>
      <c r="N5775">
        <f t="shared" si="272"/>
        <v>0</v>
      </c>
    </row>
    <row r="5776" spans="1:14" x14ac:dyDescent="0.2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s="32">
        <f t="shared" si="270"/>
        <v>12409601.34755755</v>
      </c>
      <c r="J5776" t="str">
        <f>IF(K5776="natural gas",VLOOKUP(D5776,'Cross-Page Data'!$I$4:$J$13,2,FALSE),IF(K5776="solar",VLOOKUP('Form 923'!D5776,'Cross-Page Data'!$I$14:$J$117,2,FALSE),K5776))</f>
        <v>biomass</v>
      </c>
      <c r="K5776" t="str">
        <f>VLOOKUP(E5776,'Cross-Page Data'!$D$4:$F$48,3,FALSE)</f>
        <v>biomass</v>
      </c>
      <c r="L5776" t="b">
        <f>IF(AND($P$6=FALSE,OR(C5776="Commercial NAICS Cogen",C5776="Industrial NAICS Cogen",C5776="NAICS-22 Cogen")),FALSE,IF(AND($P$7=FALSE,OR(C5776="Commercial NAICS Cogen",C5776="Commercial NAICS Non-Cogen",C5776="industrial NAICS Cogen", C5776="industrial NAICS non-cogen")),FALSE,TRUE))</f>
        <v>1</v>
      </c>
      <c r="M5776">
        <f t="shared" si="271"/>
        <v>0.22478070175438597</v>
      </c>
      <c r="N5776">
        <f t="shared" si="272"/>
        <v>1</v>
      </c>
    </row>
    <row r="5777" spans="1:14" x14ac:dyDescent="0.2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s="32">
        <f t="shared" si="270"/>
        <v>14261085.874972962</v>
      </c>
      <c r="J5777" t="str">
        <f>IF(K5777="natural gas",VLOOKUP(D5777,'Cross-Page Data'!$I$4:$J$13,2,FALSE),IF(K5777="solar",VLOOKUP('Form 923'!D5777,'Cross-Page Data'!$I$14:$J$117,2,FALSE),K5777))</f>
        <v>biomass</v>
      </c>
      <c r="K5777" t="str">
        <f>VLOOKUP(E5777,'Cross-Page Data'!$D$4:$F$48,3,FALSE)</f>
        <v>biomass</v>
      </c>
      <c r="L5777" t="b">
        <f>IF(AND($P$6=FALSE,OR(C5777="Commercial NAICS Cogen",C5777="Industrial NAICS Cogen",C5777="NAICS-22 Cogen")),FALSE,IF(AND($P$7=FALSE,OR(C5777="Commercial NAICS Cogen",C5777="Commercial NAICS Non-Cogen",C5777="industrial NAICS Cogen", C5777="industrial NAICS non-cogen")),FALSE,TRUE))</f>
        <v>1</v>
      </c>
      <c r="M5777">
        <f t="shared" si="271"/>
        <v>0.13815789473684212</v>
      </c>
      <c r="N5777">
        <f t="shared" si="272"/>
        <v>1</v>
      </c>
    </row>
    <row r="5778" spans="1:14" x14ac:dyDescent="0.2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s="32" t="str">
        <f t="shared" si="270"/>
        <v/>
      </c>
      <c r="J5778" t="str">
        <f>IF(K5778="natural gas",VLOOKUP(D5778,'Cross-Page Data'!$I$4:$J$13,2,FALSE),IF(K5778="solar",VLOOKUP('Form 923'!D5778,'Cross-Page Data'!$I$14:$J$117,2,FALSE),K5778))</f>
        <v>biomass</v>
      </c>
      <c r="K5778" t="str">
        <f>VLOOKUP(E5778,'Cross-Page Data'!$D$4:$F$48,3,FALSE)</f>
        <v>biomass</v>
      </c>
      <c r="L5778" t="b">
        <f>IF(AND($P$6=FALSE,OR(C5778="Commercial NAICS Cogen",C5778="Industrial NAICS Cogen",C5778="NAICS-22 Cogen")),FALSE,IF(AND($P$7=FALSE,OR(C5778="Commercial NAICS Cogen",C5778="Commercial NAICS Non-Cogen",C5778="industrial NAICS Cogen", C5778="industrial NAICS non-cogen")),FALSE,TRUE))</f>
        <v>1</v>
      </c>
      <c r="M5778">
        <f t="shared" si="271"/>
        <v>1.0964912280701754E-3</v>
      </c>
      <c r="N5778">
        <f t="shared" si="272"/>
        <v>0</v>
      </c>
    </row>
    <row r="5779" spans="1:14" x14ac:dyDescent="0.2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s="32">
        <f t="shared" si="270"/>
        <v>10786046.031582206</v>
      </c>
      <c r="J5779" t="str">
        <f>IF(K5779="natural gas",VLOOKUP(D5779,'Cross-Page Data'!$I$4:$J$13,2,FALSE),IF(K5779="solar",VLOOKUP('Form 923'!D5779,'Cross-Page Data'!$I$14:$J$117,2,FALSE),K5779))</f>
        <v>natural gas peaker</v>
      </c>
      <c r="K5779" t="str">
        <f>VLOOKUP(E5779,'Cross-Page Data'!$D$4:$F$48,3,FALSE)</f>
        <v>natural gas</v>
      </c>
      <c r="L5779" t="b">
        <f>IF(AND($P$6=FALSE,OR(C5779="Commercial NAICS Cogen",C5779="Industrial NAICS Cogen",C5779="NAICS-22 Cogen")),FALSE,IF(AND($P$7=FALSE,OR(C5779="Commercial NAICS Cogen",C5779="Commercial NAICS Non-Cogen",C5779="industrial NAICS Cogen", C5779="industrial NAICS non-cogen")),FALSE,TRUE))</f>
        <v>1</v>
      </c>
      <c r="M5779">
        <f t="shared" si="271"/>
        <v>0.42469135802469138</v>
      </c>
      <c r="N5779">
        <f t="shared" si="272"/>
        <v>1</v>
      </c>
    </row>
    <row r="5780" spans="1:14" x14ac:dyDescent="0.2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s="32">
        <f t="shared" si="270"/>
        <v>10979852.587335913</v>
      </c>
      <c r="J5780" t="str">
        <f>IF(K5780="natural gas",VLOOKUP(D5780,'Cross-Page Data'!$I$4:$J$13,2,FALSE),IF(K5780="solar",VLOOKUP('Form 923'!D5780,'Cross-Page Data'!$I$14:$J$117,2,FALSE),K5780))</f>
        <v>biomass</v>
      </c>
      <c r="K5780" t="str">
        <f>VLOOKUP(E5780,'Cross-Page Data'!$D$4:$F$48,3,FALSE)</f>
        <v>biomass</v>
      </c>
      <c r="L5780" t="b">
        <f>IF(AND($P$6=FALSE,OR(C5780="Commercial NAICS Cogen",C5780="Industrial NAICS Cogen",C5780="NAICS-22 Cogen")),FALSE,IF(AND($P$7=FALSE,OR(C5780="Commercial NAICS Cogen",C5780="Commercial NAICS Non-Cogen",C5780="industrial NAICS Cogen", C5780="industrial NAICS non-cogen")),FALSE,TRUE))</f>
        <v>1</v>
      </c>
      <c r="M5780">
        <f t="shared" si="271"/>
        <v>0.4067982456140351</v>
      </c>
      <c r="N5780">
        <f t="shared" si="272"/>
        <v>1</v>
      </c>
    </row>
    <row r="5781" spans="1:14" x14ac:dyDescent="0.2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s="32">
        <f t="shared" si="270"/>
        <v>17498850.985599019</v>
      </c>
      <c r="J5781" t="str">
        <f>IF(K5781="natural gas",VLOOKUP(D5781,'Cross-Page Data'!$I$4:$J$13,2,FALSE),IF(K5781="solar",VLOOKUP('Form 923'!D5781,'Cross-Page Data'!$I$14:$J$117,2,FALSE),K5781))</f>
        <v>biomass</v>
      </c>
      <c r="K5781" t="str">
        <f>VLOOKUP(E5781,'Cross-Page Data'!$D$4:$F$48,3,FALSE)</f>
        <v>biomass</v>
      </c>
      <c r="L5781" t="b">
        <f>IF(AND($P$6=FALSE,OR(C5781="Commercial NAICS Cogen",C5781="Industrial NAICS Cogen",C5781="NAICS-22 Cogen")),FALSE,IF(AND($P$7=FALSE,OR(C5781="Commercial NAICS Cogen",C5781="Commercial NAICS Non-Cogen",C5781="industrial NAICS Cogen", C5781="industrial NAICS non-cogen")),FALSE,TRUE))</f>
        <v>1</v>
      </c>
      <c r="M5781">
        <f t="shared" si="271"/>
        <v>6.6885964912280702E-2</v>
      </c>
      <c r="N5781">
        <f t="shared" si="272"/>
        <v>1</v>
      </c>
    </row>
    <row r="5782" spans="1:14" x14ac:dyDescent="0.2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s="32">
        <f t="shared" si="270"/>
        <v>10987914.949012801</v>
      </c>
      <c r="J5782" t="str">
        <f>IF(K5782="natural gas",VLOOKUP(D5782,'Cross-Page Data'!$I$4:$J$13,2,FALSE),IF(K5782="solar",VLOOKUP('Form 923'!D5782,'Cross-Page Data'!$I$14:$J$117,2,FALSE),K5782))</f>
        <v>biomass</v>
      </c>
      <c r="K5782" t="str">
        <f>VLOOKUP(E5782,'Cross-Page Data'!$D$4:$F$48,3,FALSE)</f>
        <v>biomass</v>
      </c>
      <c r="L5782" t="b">
        <f>IF(AND($P$6=FALSE,OR(C5782="Commercial NAICS Cogen",C5782="Industrial NAICS Cogen",C5782="NAICS-22 Cogen")),FALSE,IF(AND($P$7=FALSE,OR(C5782="Commercial NAICS Cogen",C5782="Commercial NAICS Non-Cogen",C5782="industrial NAICS Cogen", C5782="industrial NAICS non-cogen")),FALSE,TRUE))</f>
        <v>1</v>
      </c>
      <c r="M5782">
        <f t="shared" si="271"/>
        <v>0.40460526315789475</v>
      </c>
      <c r="N5782">
        <f t="shared" si="272"/>
        <v>1</v>
      </c>
    </row>
    <row r="5783" spans="1:14" x14ac:dyDescent="0.2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s="32">
        <f t="shared" si="270"/>
        <v>12208810.152582159</v>
      </c>
      <c r="J5783" t="str">
        <f>IF(K5783="natural gas",VLOOKUP(D5783,'Cross-Page Data'!$I$4:$J$13,2,FALSE),IF(K5783="solar",VLOOKUP('Form 923'!D5783,'Cross-Page Data'!$I$14:$J$117,2,FALSE),K5783))</f>
        <v>biomass</v>
      </c>
      <c r="K5783" t="str">
        <f>VLOOKUP(E5783,'Cross-Page Data'!$D$4:$F$48,3,FALSE)</f>
        <v>biomass</v>
      </c>
      <c r="L5783" t="b">
        <f>IF(AND($P$6=FALSE,OR(C5783="Commercial NAICS Cogen",C5783="Industrial NAICS Cogen",C5783="NAICS-22 Cogen")),FALSE,IF(AND($P$7=FALSE,OR(C5783="Commercial NAICS Cogen",C5783="Commercial NAICS Non-Cogen",C5783="industrial NAICS Cogen", C5783="industrial NAICS non-cogen")),FALSE,TRUE))</f>
        <v>1</v>
      </c>
      <c r="M5783">
        <f t="shared" si="271"/>
        <v>0.25109649122807015</v>
      </c>
      <c r="N5783">
        <f t="shared" si="272"/>
        <v>1</v>
      </c>
    </row>
    <row r="5784" spans="1:14" x14ac:dyDescent="0.2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s="32">
        <f t="shared" si="270"/>
        <v>18281394.646810222</v>
      </c>
      <c r="J5784" t="str">
        <f>IF(K5784="natural gas",VLOOKUP(D5784,'Cross-Page Data'!$I$4:$J$13,2,FALSE),IF(K5784="solar",VLOOKUP('Form 923'!D5784,'Cross-Page Data'!$I$14:$J$117,2,FALSE),K5784))</f>
        <v>biomass</v>
      </c>
      <c r="K5784" t="str">
        <f>VLOOKUP(E5784,'Cross-Page Data'!$D$4:$F$48,3,FALSE)</f>
        <v>biomass</v>
      </c>
      <c r="L5784" t="b">
        <f>IF(AND($P$6=FALSE,OR(C5784="Commercial NAICS Cogen",C5784="Industrial NAICS Cogen",C5784="NAICS-22 Cogen")),FALSE,IF(AND($P$7=FALSE,OR(C5784="Commercial NAICS Cogen",C5784="Commercial NAICS Non-Cogen",C5784="industrial NAICS Cogen", C5784="industrial NAICS non-cogen")),FALSE,TRUE))</f>
        <v>1</v>
      </c>
      <c r="M5784">
        <f t="shared" si="271"/>
        <v>5.8114035087719298E-2</v>
      </c>
      <c r="N5784">
        <f t="shared" si="272"/>
        <v>1</v>
      </c>
    </row>
    <row r="5785" spans="1:14" x14ac:dyDescent="0.2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s="32" t="str">
        <f t="shared" si="270"/>
        <v/>
      </c>
      <c r="J5785" t="str">
        <f>IF(K5785="natural gas",VLOOKUP(D5785,'Cross-Page Data'!$I$4:$J$13,2,FALSE),IF(K5785="solar",VLOOKUP('Form 923'!D5785,'Cross-Page Data'!$I$14:$J$117,2,FALSE),K5785))</f>
        <v>biomass</v>
      </c>
      <c r="K5785" t="str">
        <f>VLOOKUP(E5785,'Cross-Page Data'!$D$4:$F$48,3,FALSE)</f>
        <v>biomass</v>
      </c>
      <c r="L5785" t="b">
        <f>IF(AND($P$6=FALSE,OR(C5785="Commercial NAICS Cogen",C5785="Industrial NAICS Cogen",C5785="NAICS-22 Cogen")),FALSE,IF(AND($P$7=FALSE,OR(C5785="Commercial NAICS Cogen",C5785="Commercial NAICS Non-Cogen",C5785="industrial NAICS Cogen", C5785="industrial NAICS non-cogen")),FALSE,TRUE))</f>
        <v>1</v>
      </c>
      <c r="M5785">
        <f t="shared" si="271"/>
        <v>1.0964912280701754E-3</v>
      </c>
      <c r="N5785">
        <f t="shared" si="272"/>
        <v>0</v>
      </c>
    </row>
    <row r="5786" spans="1:14" x14ac:dyDescent="0.2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s="32" t="str">
        <f t="shared" si="270"/>
        <v/>
      </c>
      <c r="J5786" t="str">
        <f>IF(K5786="natural gas",VLOOKUP(D5786,'Cross-Page Data'!$I$4:$J$13,2,FALSE),IF(K5786="solar",VLOOKUP('Form 923'!D5786,'Cross-Page Data'!$I$14:$J$117,2,FALSE),K5786))</f>
        <v>biomass</v>
      </c>
      <c r="K5786" t="str">
        <f>VLOOKUP(E5786,'Cross-Page Data'!$D$4:$F$48,3,FALSE)</f>
        <v>biomass</v>
      </c>
      <c r="L5786" t="b">
        <f>IF(AND($P$6=FALSE,OR(C5786="Commercial NAICS Cogen",C5786="Industrial NAICS Cogen",C5786="NAICS-22 Cogen")),FALSE,IF(AND($P$7=FALSE,OR(C5786="Commercial NAICS Cogen",C5786="Commercial NAICS Non-Cogen",C5786="industrial NAICS Cogen", C5786="industrial NAICS non-cogen")),FALSE,TRUE))</f>
        <v>1</v>
      </c>
      <c r="M5786">
        <f t="shared" si="271"/>
        <v>1.0964912280701754E-3</v>
      </c>
      <c r="N5786">
        <f t="shared" si="272"/>
        <v>0</v>
      </c>
    </row>
    <row r="5787" spans="1:14" x14ac:dyDescent="0.2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s="32">
        <f t="shared" si="270"/>
        <v>20226643.264928252</v>
      </c>
      <c r="J5787" t="str">
        <f>IF(K5787="natural gas",VLOOKUP(D5787,'Cross-Page Data'!$I$4:$J$13,2,FALSE),IF(K5787="solar",VLOOKUP('Form 923'!D5787,'Cross-Page Data'!$I$14:$J$117,2,FALSE),K5787))</f>
        <v>biomass</v>
      </c>
      <c r="K5787" t="str">
        <f>VLOOKUP(E5787,'Cross-Page Data'!$D$4:$F$48,3,FALSE)</f>
        <v>biomass</v>
      </c>
      <c r="L5787" t="b">
        <f>IF(AND($P$6=FALSE,OR(C5787="Commercial NAICS Cogen",C5787="Industrial NAICS Cogen",C5787="NAICS-22 Cogen")),FALSE,IF(AND($P$7=FALSE,OR(C5787="Commercial NAICS Cogen",C5787="Commercial NAICS Non-Cogen",C5787="industrial NAICS Cogen", C5787="industrial NAICS non-cogen")),FALSE,TRUE))</f>
        <v>1</v>
      </c>
      <c r="M5787">
        <f t="shared" si="271"/>
        <v>3.0701754385964911E-2</v>
      </c>
      <c r="N5787">
        <f t="shared" si="272"/>
        <v>0</v>
      </c>
    </row>
    <row r="5788" spans="1:14" x14ac:dyDescent="0.2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s="32">
        <f t="shared" si="270"/>
        <v>18027738.983867086</v>
      </c>
      <c r="J5788" t="str">
        <f>IF(K5788="natural gas",VLOOKUP(D5788,'Cross-Page Data'!$I$4:$J$13,2,FALSE),IF(K5788="solar",VLOOKUP('Form 923'!D5788,'Cross-Page Data'!$I$14:$J$117,2,FALSE),K5788))</f>
        <v>biomass</v>
      </c>
      <c r="K5788" t="str">
        <f>VLOOKUP(E5788,'Cross-Page Data'!$D$4:$F$48,3,FALSE)</f>
        <v>biomass</v>
      </c>
      <c r="L5788" t="b">
        <f>IF(AND($P$6=FALSE,OR(C5788="Commercial NAICS Cogen",C5788="Industrial NAICS Cogen",C5788="NAICS-22 Cogen")),FALSE,IF(AND($P$7=FALSE,OR(C5788="Commercial NAICS Cogen",C5788="Commercial NAICS Non-Cogen",C5788="industrial NAICS Cogen", C5788="industrial NAICS non-cogen")),FALSE,TRUE))</f>
        <v>1</v>
      </c>
      <c r="M5788">
        <f t="shared" si="271"/>
        <v>6.25E-2</v>
      </c>
      <c r="N5788">
        <f t="shared" si="272"/>
        <v>1</v>
      </c>
    </row>
    <row r="5789" spans="1:14" x14ac:dyDescent="0.2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s="32">
        <f t="shared" si="270"/>
        <v>18727507.726889577</v>
      </c>
      <c r="J5789" t="str">
        <f>IF(K5789="natural gas",VLOOKUP(D5789,'Cross-Page Data'!$I$4:$J$13,2,FALSE),IF(K5789="solar",VLOOKUP('Form 923'!D5789,'Cross-Page Data'!$I$14:$J$117,2,FALSE),K5789))</f>
        <v>biomass</v>
      </c>
      <c r="K5789" t="str">
        <f>VLOOKUP(E5789,'Cross-Page Data'!$D$4:$F$48,3,FALSE)</f>
        <v>biomass</v>
      </c>
      <c r="L5789" t="b">
        <f>IF(AND($P$6=FALSE,OR(C5789="Commercial NAICS Cogen",C5789="Industrial NAICS Cogen",C5789="NAICS-22 Cogen")),FALSE,IF(AND($P$7=FALSE,OR(C5789="Commercial NAICS Cogen",C5789="Commercial NAICS Non-Cogen",C5789="industrial NAICS Cogen", C5789="industrial NAICS non-cogen")),FALSE,TRUE))</f>
        <v>1</v>
      </c>
      <c r="M5789">
        <f t="shared" si="271"/>
        <v>4.6052631578947366E-2</v>
      </c>
      <c r="N5789">
        <f t="shared" si="272"/>
        <v>0</v>
      </c>
    </row>
    <row r="5790" spans="1:14" x14ac:dyDescent="0.2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s="32">
        <f t="shared" si="270"/>
        <v>19156999.264525618</v>
      </c>
      <c r="J5790" t="str">
        <f>IF(K5790="natural gas",VLOOKUP(D5790,'Cross-Page Data'!$I$4:$J$13,2,FALSE),IF(K5790="solar",VLOOKUP('Form 923'!D5790,'Cross-Page Data'!$I$14:$J$117,2,FALSE),K5790))</f>
        <v>biomass</v>
      </c>
      <c r="K5790" t="str">
        <f>VLOOKUP(E5790,'Cross-Page Data'!$D$4:$F$48,3,FALSE)</f>
        <v>biomass</v>
      </c>
      <c r="L5790" t="b">
        <f>IF(AND($P$6=FALSE,OR(C5790="Commercial NAICS Cogen",C5790="Industrial NAICS Cogen",C5790="NAICS-22 Cogen")),FALSE,IF(AND($P$7=FALSE,OR(C5790="Commercial NAICS Cogen",C5790="Commercial NAICS Non-Cogen",C5790="industrial NAICS Cogen", C5790="industrial NAICS non-cogen")),FALSE,TRUE))</f>
        <v>1</v>
      </c>
      <c r="M5790">
        <f t="shared" si="271"/>
        <v>4.1666666666666664E-2</v>
      </c>
      <c r="N5790">
        <f t="shared" si="272"/>
        <v>0</v>
      </c>
    </row>
    <row r="5791" spans="1:14" x14ac:dyDescent="0.2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s="32">
        <f t="shared" si="270"/>
        <v>12115243.730628347</v>
      </c>
      <c r="J5791" t="str">
        <f>IF(K5791="natural gas",VLOOKUP(D5791,'Cross-Page Data'!$I$4:$J$13,2,FALSE),IF(K5791="solar",VLOOKUP('Form 923'!D5791,'Cross-Page Data'!$I$14:$J$117,2,FALSE),K5791))</f>
        <v>biomass</v>
      </c>
      <c r="K5791" t="str">
        <f>VLOOKUP(E5791,'Cross-Page Data'!$D$4:$F$48,3,FALSE)</f>
        <v>biomass</v>
      </c>
      <c r="L5791" t="b">
        <f>IF(AND($P$6=FALSE,OR(C5791="Commercial NAICS Cogen",C5791="Industrial NAICS Cogen",C5791="NAICS-22 Cogen")),FALSE,IF(AND($P$7=FALSE,OR(C5791="Commercial NAICS Cogen",C5791="Commercial NAICS Non-Cogen",C5791="industrial NAICS Cogen", C5791="industrial NAICS non-cogen")),FALSE,TRUE))</f>
        <v>1</v>
      </c>
      <c r="M5791">
        <f t="shared" si="271"/>
        <v>0.26754385964912281</v>
      </c>
      <c r="N5791">
        <f t="shared" si="272"/>
        <v>1</v>
      </c>
    </row>
    <row r="5792" spans="1:14" x14ac:dyDescent="0.2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s="32">
        <f t="shared" si="270"/>
        <v>17313561.640712284</v>
      </c>
      <c r="J5792" t="str">
        <f>IF(K5792="natural gas",VLOOKUP(D5792,'Cross-Page Data'!$I$4:$J$13,2,FALSE),IF(K5792="solar",VLOOKUP('Form 923'!D5792,'Cross-Page Data'!$I$14:$J$117,2,FALSE),K5792))</f>
        <v>biomass</v>
      </c>
      <c r="K5792" t="str">
        <f>VLOOKUP(E5792,'Cross-Page Data'!$D$4:$F$48,3,FALSE)</f>
        <v>biomass</v>
      </c>
      <c r="L5792" t="b">
        <f>IF(AND($P$6=FALSE,OR(C5792="Commercial NAICS Cogen",C5792="Industrial NAICS Cogen",C5792="NAICS-22 Cogen")),FALSE,IF(AND($P$7=FALSE,OR(C5792="Commercial NAICS Cogen",C5792="Commercial NAICS Non-Cogen",C5792="industrial NAICS Cogen", C5792="industrial NAICS non-cogen")),FALSE,TRUE))</f>
        <v>1</v>
      </c>
      <c r="M5792">
        <f t="shared" si="271"/>
        <v>7.1271929824561403E-2</v>
      </c>
      <c r="N5792">
        <f t="shared" si="272"/>
        <v>1</v>
      </c>
    </row>
    <row r="5793" spans="1:14" x14ac:dyDescent="0.2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s="32">
        <f t="shared" si="270"/>
        <v>17705511.083743844</v>
      </c>
      <c r="J5793" t="str">
        <f>IF(K5793="natural gas",VLOOKUP(D5793,'Cross-Page Data'!$I$4:$J$13,2,FALSE),IF(K5793="solar",VLOOKUP('Form 923'!D5793,'Cross-Page Data'!$I$14:$J$117,2,FALSE),K5793))</f>
        <v>heavy or residual fuel oil</v>
      </c>
      <c r="K5793" t="str">
        <f>VLOOKUP(E5793,'Cross-Page Data'!$D$4:$F$48,3,FALSE)</f>
        <v>heavy or residual fuel oil</v>
      </c>
      <c r="L5793" t="b">
        <f>IF(AND($P$6=FALSE,OR(C5793="Commercial NAICS Cogen",C5793="Industrial NAICS Cogen",C5793="NAICS-22 Cogen")),FALSE,IF(AND($P$7=FALSE,OR(C5793="Commercial NAICS Cogen",C5793="Commercial NAICS Non-Cogen",C5793="industrial NAICS Cogen", C5793="industrial NAICS non-cogen")),FALSE,TRUE))</f>
        <v>1</v>
      </c>
      <c r="M5793">
        <f t="shared" si="271"/>
        <v>8.3132530120481926E-2</v>
      </c>
      <c r="N5793">
        <f t="shared" si="272"/>
        <v>1</v>
      </c>
    </row>
    <row r="5794" spans="1:14" x14ac:dyDescent="0.2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s="32">
        <f t="shared" si="270"/>
        <v>17523435.864248052</v>
      </c>
      <c r="J5794" t="str">
        <f>IF(K5794="natural gas",VLOOKUP(D5794,'Cross-Page Data'!$I$4:$J$13,2,FALSE),IF(K5794="solar",VLOOKUP('Form 923'!D5794,'Cross-Page Data'!$I$14:$J$117,2,FALSE),K5794))</f>
        <v>hard coal</v>
      </c>
      <c r="K5794" t="str">
        <f>VLOOKUP(E5794,'Cross-Page Data'!$D$4:$F$48,3,FALSE)</f>
        <v>hard coal</v>
      </c>
      <c r="L5794" t="b">
        <f>IF(AND($P$6=FALSE,OR(C5794="Commercial NAICS Cogen",C5794="Industrial NAICS Cogen",C5794="NAICS-22 Cogen")),FALSE,IF(AND($P$7=FALSE,OR(C5794="Commercial NAICS Cogen",C5794="Commercial NAICS Non-Cogen",C5794="industrial NAICS Cogen", C5794="industrial NAICS non-cogen")),FALSE,TRUE))</f>
        <v>1</v>
      </c>
      <c r="M5794">
        <f t="shared" si="271"/>
        <v>2.1768707482993196E-2</v>
      </c>
      <c r="N5794">
        <f t="shared" si="272"/>
        <v>0</v>
      </c>
    </row>
    <row r="5795" spans="1:14" x14ac:dyDescent="0.2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s="32">
        <f t="shared" si="270"/>
        <v>7706830.4412816018</v>
      </c>
      <c r="J5795" t="str">
        <f>IF(K5795="natural gas",VLOOKUP(D5795,'Cross-Page Data'!$I$4:$J$13,2,FALSE),IF(K5795="solar",VLOOKUP('Form 923'!D5795,'Cross-Page Data'!$I$14:$J$117,2,FALSE),K5795))</f>
        <v>natural gas peaker</v>
      </c>
      <c r="K5795" t="str">
        <f>VLOOKUP(E5795,'Cross-Page Data'!$D$4:$F$48,3,FALSE)</f>
        <v>natural gas</v>
      </c>
      <c r="L5795" t="b">
        <f>IF(AND($P$6=FALSE,OR(C5795="Commercial NAICS Cogen",C5795="Industrial NAICS Cogen",C5795="NAICS-22 Cogen")),FALSE,IF(AND($P$7=FALSE,OR(C5795="Commercial NAICS Cogen",C5795="Commercial NAICS Non-Cogen",C5795="industrial NAICS Cogen", C5795="industrial NAICS non-cogen")),FALSE,TRUE))</f>
        <v>0</v>
      </c>
      <c r="M5795">
        <f t="shared" si="271"/>
        <v>0.59358024691358025</v>
      </c>
      <c r="N5795">
        <f t="shared" si="272"/>
        <v>1</v>
      </c>
    </row>
    <row r="5796" spans="1:14" x14ac:dyDescent="0.2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s="32">
        <f t="shared" si="270"/>
        <v>8901947.419668939</v>
      </c>
      <c r="J5796" t="str">
        <f>IF(K5796="natural gas",VLOOKUP(D5796,'Cross-Page Data'!$I$4:$J$13,2,FALSE),IF(K5796="solar",VLOOKUP('Form 923'!D5796,'Cross-Page Data'!$I$14:$J$117,2,FALSE),K5796))</f>
        <v>hydro</v>
      </c>
      <c r="K5796" t="str">
        <f>VLOOKUP(E5796,'Cross-Page Data'!$D$4:$F$48,3,FALSE)</f>
        <v>hydro</v>
      </c>
      <c r="L5796" t="b">
        <f>IF(AND($P$6=FALSE,OR(C5796="Commercial NAICS Cogen",C5796="Industrial NAICS Cogen",C5796="NAICS-22 Cogen")),FALSE,IF(AND($P$7=FALSE,OR(C5796="Commercial NAICS Cogen",C5796="Commercial NAICS Non-Cogen",C5796="industrial NAICS Cogen", C5796="industrial NAICS non-cogen")),FALSE,TRUE))</f>
        <v>0</v>
      </c>
      <c r="M5796">
        <f t="shared" si="271"/>
        <v>0.79768392370572205</v>
      </c>
      <c r="N5796">
        <f t="shared" si="272"/>
        <v>1</v>
      </c>
    </row>
    <row r="5797" spans="1:14" x14ac:dyDescent="0.2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s="32">
        <f t="shared" si="270"/>
        <v>5249238.4310691897</v>
      </c>
      <c r="J5797" t="str">
        <f>IF(K5797="natural gas",VLOOKUP(D5797,'Cross-Page Data'!$I$4:$J$13,2,FALSE),IF(K5797="solar",VLOOKUP('Form 923'!D5797,'Cross-Page Data'!$I$14:$J$117,2,FALSE),K5797))</f>
        <v>hard coal</v>
      </c>
      <c r="K5797" t="str">
        <f>VLOOKUP(E5797,'Cross-Page Data'!$D$4:$F$48,3,FALSE)</f>
        <v>hard coal</v>
      </c>
      <c r="L5797" t="b">
        <f>IF(AND($P$6=FALSE,OR(C5797="Commercial NAICS Cogen",C5797="Industrial NAICS Cogen",C5797="NAICS-22 Cogen")),FALSE,IF(AND($P$7=FALSE,OR(C5797="Commercial NAICS Cogen",C5797="Commercial NAICS Non-Cogen",C5797="industrial NAICS Cogen", C5797="industrial NAICS non-cogen")),FALSE,TRUE))</f>
        <v>0</v>
      </c>
      <c r="M5797">
        <f t="shared" si="271"/>
        <v>0.52244897959183678</v>
      </c>
      <c r="N5797">
        <f t="shared" si="272"/>
        <v>1</v>
      </c>
    </row>
    <row r="5798" spans="1:14" x14ac:dyDescent="0.2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s="32">
        <f t="shared" si="270"/>
        <v>5249248.6846393039</v>
      </c>
      <c r="J5798" t="str">
        <f>IF(K5798="natural gas",VLOOKUP(D5798,'Cross-Page Data'!$I$4:$J$13,2,FALSE),IF(K5798="solar",VLOOKUP('Form 923'!D5798,'Cross-Page Data'!$I$14:$J$117,2,FALSE),K5798))</f>
        <v>biomass</v>
      </c>
      <c r="K5798" t="str">
        <f>VLOOKUP(E5798,'Cross-Page Data'!$D$4:$F$48,3,FALSE)</f>
        <v>biomass</v>
      </c>
      <c r="L5798" t="b">
        <f>IF(AND($P$6=FALSE,OR(C5798="Commercial NAICS Cogen",C5798="Industrial NAICS Cogen",C5798="NAICS-22 Cogen")),FALSE,IF(AND($P$7=FALSE,OR(C5798="Commercial NAICS Cogen",C5798="Commercial NAICS Non-Cogen",C5798="industrial NAICS Cogen", C5798="industrial NAICS non-cogen")),FALSE,TRUE))</f>
        <v>0</v>
      </c>
      <c r="M5798">
        <f t="shared" si="271"/>
        <v>0.67434210526315785</v>
      </c>
      <c r="N5798">
        <f t="shared" si="272"/>
        <v>1</v>
      </c>
    </row>
    <row r="5799" spans="1:14" x14ac:dyDescent="0.2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s="32" t="str">
        <f t="shared" si="270"/>
        <v/>
      </c>
      <c r="J5799" t="str">
        <f>IF(K5799="natural gas",VLOOKUP(D5799,'Cross-Page Data'!$I$4:$J$13,2,FALSE),IF(K5799="solar",VLOOKUP('Form 923'!D5799,'Cross-Page Data'!$I$14:$J$117,2,FALSE),K5799))</f>
        <v>heavy or residual fuel oil</v>
      </c>
      <c r="K5799" t="str">
        <f>VLOOKUP(E5799,'Cross-Page Data'!$D$4:$F$48,3,FALSE)</f>
        <v>heavy or residual fuel oil</v>
      </c>
      <c r="L5799" t="b">
        <f>IF(AND($P$6=FALSE,OR(C5799="Commercial NAICS Cogen",C5799="Industrial NAICS Cogen",C5799="NAICS-22 Cogen")),FALSE,IF(AND($P$7=FALSE,OR(C5799="Commercial NAICS Cogen",C5799="Commercial NAICS Non-Cogen",C5799="industrial NAICS Cogen", C5799="industrial NAICS non-cogen")),FALSE,TRUE))</f>
        <v>0</v>
      </c>
      <c r="M5799">
        <f t="shared" si="271"/>
        <v>4.0160642570281126E-4</v>
      </c>
      <c r="N5799">
        <f t="shared" si="272"/>
        <v>0</v>
      </c>
    </row>
    <row r="5800" spans="1:14" x14ac:dyDescent="0.2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s="32">
        <f t="shared" si="270"/>
        <v>5248532.2390905889</v>
      </c>
      <c r="J5800" t="str">
        <f>IF(K5800="natural gas",VLOOKUP(D5800,'Cross-Page Data'!$I$4:$J$13,2,FALSE),IF(K5800="solar",VLOOKUP('Form 923'!D5800,'Cross-Page Data'!$I$14:$J$117,2,FALSE),K5800))</f>
        <v>natural gas peaker</v>
      </c>
      <c r="K5800" t="str">
        <f>VLOOKUP(E5800,'Cross-Page Data'!$D$4:$F$48,3,FALSE)</f>
        <v>natural gas</v>
      </c>
      <c r="L5800" t="b">
        <f>IF(AND($P$6=FALSE,OR(C5800="Commercial NAICS Cogen",C5800="Industrial NAICS Cogen",C5800="NAICS-22 Cogen")),FALSE,IF(AND($P$7=FALSE,OR(C5800="Commercial NAICS Cogen",C5800="Commercial NAICS Non-Cogen",C5800="industrial NAICS Cogen", C5800="industrial NAICS non-cogen")),FALSE,TRUE))</f>
        <v>0</v>
      </c>
      <c r="M5800">
        <f t="shared" si="271"/>
        <v>0.67802469135802468</v>
      </c>
      <c r="N5800">
        <f t="shared" si="272"/>
        <v>1</v>
      </c>
    </row>
    <row r="5801" spans="1:14" x14ac:dyDescent="0.2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s="32">
        <f t="shared" si="270"/>
        <v>5249659.0724267783</v>
      </c>
      <c r="J5801" t="str">
        <f>IF(K5801="natural gas",VLOOKUP(D5801,'Cross-Page Data'!$I$4:$J$13,2,FALSE),IF(K5801="solar",VLOOKUP('Form 923'!D5801,'Cross-Page Data'!$I$14:$J$117,2,FALSE),K5801))</f>
        <v>heavy or residual fuel oil</v>
      </c>
      <c r="K5801" t="str">
        <f>VLOOKUP(E5801,'Cross-Page Data'!$D$4:$F$48,3,FALSE)</f>
        <v>heavy or residual fuel oil</v>
      </c>
      <c r="L5801" t="b">
        <f>IF(AND($P$6=FALSE,OR(C5801="Commercial NAICS Cogen",C5801="Industrial NAICS Cogen",C5801="NAICS-22 Cogen")),FALSE,IF(AND($P$7=FALSE,OR(C5801="Commercial NAICS Cogen",C5801="Commercial NAICS Non-Cogen",C5801="industrial NAICS Cogen", C5801="industrial NAICS non-cogen")),FALSE,TRUE))</f>
        <v>0</v>
      </c>
      <c r="M5801">
        <f t="shared" si="271"/>
        <v>0.52730923694779119</v>
      </c>
      <c r="N5801">
        <f t="shared" si="272"/>
        <v>1</v>
      </c>
    </row>
    <row r="5802" spans="1:14" x14ac:dyDescent="0.2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s="32">
        <f t="shared" si="270"/>
        <v>5249360.7028572587</v>
      </c>
      <c r="J5802" t="str">
        <f>IF(K5802="natural gas",VLOOKUP(D5802,'Cross-Page Data'!$I$4:$J$13,2,FALSE),IF(K5802="solar",VLOOKUP('Form 923'!D5802,'Cross-Page Data'!$I$14:$J$117,2,FALSE),K5802))</f>
        <v>biomass</v>
      </c>
      <c r="K5802" t="str">
        <f>VLOOKUP(E5802,'Cross-Page Data'!$D$4:$F$48,3,FALSE)</f>
        <v>biomass</v>
      </c>
      <c r="L5802" t="b">
        <f>IF(AND($P$6=FALSE,OR(C5802="Commercial NAICS Cogen",C5802="Industrial NAICS Cogen",C5802="NAICS-22 Cogen")),FALSE,IF(AND($P$7=FALSE,OR(C5802="Commercial NAICS Cogen",C5802="Commercial NAICS Non-Cogen",C5802="industrial NAICS Cogen", C5802="industrial NAICS non-cogen")),FALSE,TRUE))</f>
        <v>0</v>
      </c>
      <c r="M5802">
        <f t="shared" si="271"/>
        <v>0.67324561403508776</v>
      </c>
      <c r="N5802">
        <f t="shared" si="272"/>
        <v>1</v>
      </c>
    </row>
    <row r="5803" spans="1:14" x14ac:dyDescent="0.2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s="32">
        <f t="shared" si="270"/>
        <v>5249394.0032256953</v>
      </c>
      <c r="J5803" t="str">
        <f>IF(K5803="natural gas",VLOOKUP(D5803,'Cross-Page Data'!$I$4:$J$13,2,FALSE),IF(K5803="solar",VLOOKUP('Form 923'!D5803,'Cross-Page Data'!$I$14:$J$117,2,FALSE),K5803))</f>
        <v>biomass</v>
      </c>
      <c r="K5803" t="str">
        <f>VLOOKUP(E5803,'Cross-Page Data'!$D$4:$F$48,3,FALSE)</f>
        <v>biomass</v>
      </c>
      <c r="L5803" t="b">
        <f>IF(AND($P$6=FALSE,OR(C5803="Commercial NAICS Cogen",C5803="Industrial NAICS Cogen",C5803="NAICS-22 Cogen")),FALSE,IF(AND($P$7=FALSE,OR(C5803="Commercial NAICS Cogen",C5803="Commercial NAICS Non-Cogen",C5803="industrial NAICS Cogen", C5803="industrial NAICS non-cogen")),FALSE,TRUE))</f>
        <v>0</v>
      </c>
      <c r="M5803">
        <f t="shared" si="271"/>
        <v>0.67214912280701755</v>
      </c>
      <c r="N5803">
        <f t="shared" si="272"/>
        <v>1</v>
      </c>
    </row>
    <row r="5804" spans="1:14" ht="26.25" x14ac:dyDescent="0.2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s="32">
        <f t="shared" si="270"/>
        <v>4980079.6812749002</v>
      </c>
      <c r="J5804" t="str">
        <f>IF(K5804="natural gas",VLOOKUP(D5804,'Cross-Page Data'!$I$4:$J$13,2,FALSE),IF(K5804="solar",VLOOKUP('Form 923'!D5804,'Cross-Page Data'!$I$14:$J$117,2,FALSE),K5804))</f>
        <v>heavy or residual fuel oil</v>
      </c>
      <c r="K5804" t="str">
        <f>VLOOKUP(E5804,'Cross-Page Data'!$D$4:$F$48,3,FALSE)</f>
        <v>heavy or residual fuel oil</v>
      </c>
      <c r="L5804" t="b">
        <f>IF(AND($P$6=FALSE,OR(C5804="Commercial NAICS Cogen",C5804="Industrial NAICS Cogen",C5804="NAICS-22 Cogen")),FALSE,IF(AND($P$7=FALSE,OR(C5804="Commercial NAICS Cogen",C5804="Commercial NAICS Non-Cogen",C5804="industrial NAICS Cogen", C5804="industrial NAICS non-cogen")),FALSE,TRUE))</f>
        <v>0</v>
      </c>
      <c r="M5804">
        <f t="shared" si="271"/>
        <v>0.53614457831325302</v>
      </c>
      <c r="N5804">
        <f t="shared" si="272"/>
        <v>1</v>
      </c>
    </row>
    <row r="5805" spans="1:14" ht="26.25" x14ac:dyDescent="0.2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s="32">
        <f t="shared" si="270"/>
        <v>5133430.0309092412</v>
      </c>
      <c r="J5805" t="str">
        <f>IF(K5805="natural gas",VLOOKUP(D5805,'Cross-Page Data'!$I$4:$J$13,2,FALSE),IF(K5805="solar",VLOOKUP('Form 923'!D5805,'Cross-Page Data'!$I$14:$J$117,2,FALSE),K5805))</f>
        <v>natural gas peaker</v>
      </c>
      <c r="K5805" t="str">
        <f>VLOOKUP(E5805,'Cross-Page Data'!$D$4:$F$48,3,FALSE)</f>
        <v>natural gas</v>
      </c>
      <c r="L5805" t="b">
        <f>IF(AND($P$6=FALSE,OR(C5805="Commercial NAICS Cogen",C5805="Industrial NAICS Cogen",C5805="NAICS-22 Cogen")),FALSE,IF(AND($P$7=FALSE,OR(C5805="Commercial NAICS Cogen",C5805="Commercial NAICS Non-Cogen",C5805="industrial NAICS Cogen", C5805="industrial NAICS non-cogen")),FALSE,TRUE))</f>
        <v>0</v>
      </c>
      <c r="M5805">
        <f t="shared" si="271"/>
        <v>0.6879012345679012</v>
      </c>
      <c r="N5805">
        <f t="shared" si="272"/>
        <v>1</v>
      </c>
    </row>
    <row r="5806" spans="1:14" ht="26.25" x14ac:dyDescent="0.2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s="32" t="str">
        <f t="shared" si="270"/>
        <v/>
      </c>
      <c r="J5806" t="str">
        <f>IF(K5806="natural gas",VLOOKUP(D5806,'Cross-Page Data'!$I$4:$J$13,2,FALSE),IF(K5806="solar",VLOOKUP('Form 923'!D5806,'Cross-Page Data'!$I$14:$J$117,2,FALSE),K5806))</f>
        <v>heavy or residual fuel oil</v>
      </c>
      <c r="K5806" t="str">
        <f>VLOOKUP(E5806,'Cross-Page Data'!$D$4:$F$48,3,FALSE)</f>
        <v>heavy or residual fuel oil</v>
      </c>
      <c r="L5806" t="b">
        <f>IF(AND($P$6=FALSE,OR(C5806="Commercial NAICS Cogen",C5806="Industrial NAICS Cogen",C5806="NAICS-22 Cogen")),FALSE,IF(AND($P$7=FALSE,OR(C5806="Commercial NAICS Cogen",C5806="Commercial NAICS Non-Cogen",C5806="industrial NAICS Cogen", C5806="industrial NAICS non-cogen")),FALSE,TRUE))</f>
        <v>0</v>
      </c>
      <c r="M5806">
        <f t="shared" si="271"/>
        <v>4.0160642570281126E-4</v>
      </c>
      <c r="N5806">
        <f t="shared" si="272"/>
        <v>0</v>
      </c>
    </row>
    <row r="5807" spans="1:14" ht="26.25" x14ac:dyDescent="0.2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s="32">
        <f t="shared" si="270"/>
        <v>4373708.3811710682</v>
      </c>
      <c r="J5807" t="str">
        <f>IF(K5807="natural gas",VLOOKUP(D5807,'Cross-Page Data'!$I$4:$J$13,2,FALSE),IF(K5807="solar",VLOOKUP('Form 923'!D5807,'Cross-Page Data'!$I$14:$J$117,2,FALSE),K5807))</f>
        <v>natural gas peaker</v>
      </c>
      <c r="K5807" t="str">
        <f>VLOOKUP(E5807,'Cross-Page Data'!$D$4:$F$48,3,FALSE)</f>
        <v>natural gas</v>
      </c>
      <c r="L5807" t="b">
        <f>IF(AND($P$6=FALSE,OR(C5807="Commercial NAICS Cogen",C5807="Industrial NAICS Cogen",C5807="NAICS-22 Cogen")),FALSE,IF(AND($P$7=FALSE,OR(C5807="Commercial NAICS Cogen",C5807="Commercial NAICS Non-Cogen",C5807="industrial NAICS Cogen", C5807="industrial NAICS non-cogen")),FALSE,TRUE))</f>
        <v>0</v>
      </c>
      <c r="M5807">
        <f t="shared" si="271"/>
        <v>0.7634567901234568</v>
      </c>
      <c r="N5807">
        <f t="shared" si="272"/>
        <v>1</v>
      </c>
    </row>
    <row r="5808" spans="1:14" ht="26.25" x14ac:dyDescent="0.2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s="32" t="str">
        <f t="shared" si="270"/>
        <v/>
      </c>
      <c r="J5808" t="str">
        <f>IF(K5808="natural gas",VLOOKUP(D5808,'Cross-Page Data'!$I$4:$J$13,2,FALSE),IF(K5808="solar",VLOOKUP('Form 923'!D5808,'Cross-Page Data'!$I$14:$J$117,2,FALSE),K5808))</f>
        <v>heavy or residual fuel oil</v>
      </c>
      <c r="K5808" t="str">
        <f>VLOOKUP(E5808,'Cross-Page Data'!$D$4:$F$48,3,FALSE)</f>
        <v>heavy or residual fuel oil</v>
      </c>
      <c r="L5808" t="b">
        <f>IF(AND($P$6=FALSE,OR(C5808="Commercial NAICS Cogen",C5808="Industrial NAICS Cogen",C5808="NAICS-22 Cogen")),FALSE,IF(AND($P$7=FALSE,OR(C5808="Commercial NAICS Cogen",C5808="Commercial NAICS Non-Cogen",C5808="industrial NAICS Cogen", C5808="industrial NAICS non-cogen")),FALSE,TRUE))</f>
        <v>0</v>
      </c>
      <c r="M5808">
        <f t="shared" si="271"/>
        <v>4.0160642570281126E-4</v>
      </c>
      <c r="N5808">
        <f t="shared" si="272"/>
        <v>0</v>
      </c>
    </row>
    <row r="5809" spans="1:14" ht="26.25" x14ac:dyDescent="0.2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s="32" t="str">
        <f t="shared" si="270"/>
        <v/>
      </c>
      <c r="J5809" t="str">
        <f>IF(K5809="natural gas",VLOOKUP(D5809,'Cross-Page Data'!$I$4:$J$13,2,FALSE),IF(K5809="solar",VLOOKUP('Form 923'!D5809,'Cross-Page Data'!$I$14:$J$117,2,FALSE),K5809))</f>
        <v>natural gas peaker</v>
      </c>
      <c r="K5809" t="str">
        <f>VLOOKUP(E5809,'Cross-Page Data'!$D$4:$F$48,3,FALSE)</f>
        <v>natural gas</v>
      </c>
      <c r="L5809" t="b">
        <f>IF(AND($P$6=FALSE,OR(C5809="Commercial NAICS Cogen",C5809="Industrial NAICS Cogen",C5809="NAICS-22 Cogen")),FALSE,IF(AND($P$7=FALSE,OR(C5809="Commercial NAICS Cogen",C5809="Commercial NAICS Non-Cogen",C5809="industrial NAICS Cogen", C5809="industrial NAICS non-cogen")),FALSE,TRUE))</f>
        <v>0</v>
      </c>
      <c r="M5809">
        <f t="shared" si="271"/>
        <v>4.9382716049382717E-4</v>
      </c>
      <c r="N5809">
        <f t="shared" si="272"/>
        <v>0</v>
      </c>
    </row>
    <row r="5810" spans="1:14" x14ac:dyDescent="0.2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s="32">
        <f t="shared" si="270"/>
        <v>8431944.1436161418</v>
      </c>
      <c r="J5810" t="str">
        <f>IF(K5810="natural gas",VLOOKUP(D5810,'Cross-Page Data'!$I$4:$J$13,2,FALSE),IF(K5810="solar",VLOOKUP('Form 923'!D5810,'Cross-Page Data'!$I$14:$J$117,2,FALSE),K5810))</f>
        <v>natural gas peaker</v>
      </c>
      <c r="K5810" t="str">
        <f>VLOOKUP(E5810,'Cross-Page Data'!$D$4:$F$48,3,FALSE)</f>
        <v>natural gas</v>
      </c>
      <c r="L5810" t="b">
        <f>IF(AND($P$6=FALSE,OR(C5810="Commercial NAICS Cogen",C5810="Industrial NAICS Cogen",C5810="NAICS-22 Cogen")),FALSE,IF(AND($P$7=FALSE,OR(C5810="Commercial NAICS Cogen",C5810="Commercial NAICS Non-Cogen",C5810="industrial NAICS Cogen", C5810="industrial NAICS non-cogen")),FALSE,TRUE))</f>
        <v>0</v>
      </c>
      <c r="M5810">
        <f t="shared" si="271"/>
        <v>0.57728395061728399</v>
      </c>
      <c r="N5810">
        <f t="shared" si="272"/>
        <v>1</v>
      </c>
    </row>
    <row r="5811" spans="1:14" x14ac:dyDescent="0.2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s="32" t="str">
        <f t="shared" si="270"/>
        <v/>
      </c>
      <c r="J5811" t="str">
        <f>IF(K5811="natural gas",VLOOKUP(D5811,'Cross-Page Data'!$I$4:$J$13,2,FALSE),IF(K5811="solar",VLOOKUP('Form 923'!D5811,'Cross-Page Data'!$I$14:$J$117,2,FALSE),K5811))</f>
        <v>natural gas peaker</v>
      </c>
      <c r="K5811" t="str">
        <f>VLOOKUP(E5811,'Cross-Page Data'!$D$4:$F$48,3,FALSE)</f>
        <v>natural gas</v>
      </c>
      <c r="L5811" t="b">
        <f>IF(AND($P$6=FALSE,OR(C5811="Commercial NAICS Cogen",C5811="Industrial NAICS Cogen",C5811="NAICS-22 Cogen")),FALSE,IF(AND($P$7=FALSE,OR(C5811="Commercial NAICS Cogen",C5811="Commercial NAICS Non-Cogen",C5811="industrial NAICS Cogen", C5811="industrial NAICS non-cogen")),FALSE,TRUE))</f>
        <v>0</v>
      </c>
      <c r="M5811">
        <f t="shared" si="271"/>
        <v>4.9382716049382717E-4</v>
      </c>
      <c r="N5811">
        <f t="shared" si="272"/>
        <v>0</v>
      </c>
    </row>
    <row r="5812" spans="1:14" x14ac:dyDescent="0.2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s="32" t="str">
        <f t="shared" si="270"/>
        <v/>
      </c>
      <c r="J5812" t="str">
        <f>IF(K5812="natural gas",VLOOKUP(D5812,'Cross-Page Data'!$I$4:$J$13,2,FALSE),IF(K5812="solar",VLOOKUP('Form 923'!D5812,'Cross-Page Data'!$I$14:$J$117,2,FALSE),K5812))</f>
        <v>natural gas peaker</v>
      </c>
      <c r="K5812" t="str">
        <f>VLOOKUP(E5812,'Cross-Page Data'!$D$4:$F$48,3,FALSE)</f>
        <v>natural gas</v>
      </c>
      <c r="L5812" t="b">
        <f>IF(AND($P$6=FALSE,OR(C5812="Commercial NAICS Cogen",C5812="Industrial NAICS Cogen",C5812="NAICS-22 Cogen")),FALSE,IF(AND($P$7=FALSE,OR(C5812="Commercial NAICS Cogen",C5812="Commercial NAICS Non-Cogen",C5812="industrial NAICS Cogen", C5812="industrial NAICS non-cogen")),FALSE,TRUE))</f>
        <v>0</v>
      </c>
      <c r="M5812">
        <f t="shared" si="271"/>
        <v>4.9382716049382717E-4</v>
      </c>
      <c r="N5812">
        <f t="shared" si="272"/>
        <v>0</v>
      </c>
    </row>
    <row r="5813" spans="1:14" x14ac:dyDescent="0.2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s="32">
        <f t="shared" si="270"/>
        <v>5051060.3954624934</v>
      </c>
      <c r="J5813" t="str">
        <f>IF(K5813="natural gas",VLOOKUP(D5813,'Cross-Page Data'!$I$4:$J$13,2,FALSE),IF(K5813="solar",VLOOKUP('Form 923'!D5813,'Cross-Page Data'!$I$14:$J$117,2,FALSE),K5813))</f>
        <v>other</v>
      </c>
      <c r="K5813" t="str">
        <f>VLOOKUP(E5813,'Cross-Page Data'!$D$4:$F$48,3,FALSE)</f>
        <v>other</v>
      </c>
      <c r="L5813" t="b">
        <f>IF(AND($P$6=FALSE,OR(C5813="Commercial NAICS Cogen",C5813="Industrial NAICS Cogen",C5813="NAICS-22 Cogen")),FALSE,IF(AND($P$7=FALSE,OR(C5813="Commercial NAICS Cogen",C5813="Commercial NAICS Non-Cogen",C5813="industrial NAICS Cogen", C5813="industrial NAICS non-cogen")),FALSE,TRUE))</f>
        <v>0</v>
      </c>
      <c r="M5813">
        <f t="shared" si="271"/>
        <v>0.4042207792207792</v>
      </c>
      <c r="N5813">
        <f t="shared" si="272"/>
        <v>1</v>
      </c>
    </row>
    <row r="5814" spans="1:14" x14ac:dyDescent="0.2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s="32">
        <f t="shared" si="270"/>
        <v>8902027.610008629</v>
      </c>
      <c r="J5814" t="str">
        <f>IF(K5814="natural gas",VLOOKUP(D5814,'Cross-Page Data'!$I$4:$J$13,2,FALSE),IF(K5814="solar",VLOOKUP('Form 923'!D5814,'Cross-Page Data'!$I$14:$J$117,2,FALSE),K5814))</f>
        <v>other</v>
      </c>
      <c r="K5814" t="str">
        <f>VLOOKUP(E5814,'Cross-Page Data'!$D$4:$F$48,3,FALSE)</f>
        <v>other</v>
      </c>
      <c r="L5814" t="b">
        <f>IF(AND($P$6=FALSE,OR(C5814="Commercial NAICS Cogen",C5814="Industrial NAICS Cogen",C5814="NAICS-22 Cogen")),FALSE,IF(AND($P$7=FALSE,OR(C5814="Commercial NAICS Cogen",C5814="Commercial NAICS Non-Cogen",C5814="industrial NAICS Cogen", C5814="industrial NAICS non-cogen")),FALSE,TRUE))</f>
        <v>0</v>
      </c>
      <c r="M5814">
        <f t="shared" si="271"/>
        <v>0.16720779220779219</v>
      </c>
      <c r="N5814">
        <f t="shared" si="272"/>
        <v>1</v>
      </c>
    </row>
    <row r="5815" spans="1:14" x14ac:dyDescent="0.2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s="32">
        <f t="shared" si="270"/>
        <v>6194144.9165863935</v>
      </c>
      <c r="J5815" t="str">
        <f>IF(K5815="natural gas",VLOOKUP(D5815,'Cross-Page Data'!$I$4:$J$13,2,FALSE),IF(K5815="solar",VLOOKUP('Form 923'!D5815,'Cross-Page Data'!$I$14:$J$117,2,FALSE),K5815))</f>
        <v>natural gas peaker</v>
      </c>
      <c r="K5815" t="str">
        <f>VLOOKUP(E5815,'Cross-Page Data'!$D$4:$F$48,3,FALSE)</f>
        <v>natural gas</v>
      </c>
      <c r="L5815" t="b">
        <f>IF(AND($P$6=FALSE,OR(C5815="Commercial NAICS Cogen",C5815="Industrial NAICS Cogen",C5815="NAICS-22 Cogen")),FALSE,IF(AND($P$7=FALSE,OR(C5815="Commercial NAICS Cogen",C5815="Commercial NAICS Non-Cogen",C5815="industrial NAICS Cogen", C5815="industrial NAICS non-cogen")),FALSE,TRUE))</f>
        <v>0</v>
      </c>
      <c r="M5815">
        <f t="shared" si="271"/>
        <v>0.62666666666666671</v>
      </c>
      <c r="N5815">
        <f t="shared" si="272"/>
        <v>1</v>
      </c>
    </row>
    <row r="5816" spans="1:14" x14ac:dyDescent="0.2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s="32" t="str">
        <f t="shared" si="270"/>
        <v/>
      </c>
      <c r="J5816" t="str">
        <f>IF(K5816="natural gas",VLOOKUP(D5816,'Cross-Page Data'!$I$4:$J$13,2,FALSE),IF(K5816="solar",VLOOKUP('Form 923'!D5816,'Cross-Page Data'!$I$14:$J$117,2,FALSE),K5816))</f>
        <v>other</v>
      </c>
      <c r="K5816" t="str">
        <f>VLOOKUP(E5816,'Cross-Page Data'!$D$4:$F$48,3,FALSE)</f>
        <v>other</v>
      </c>
      <c r="L5816" t="b">
        <f>IF(AND($P$6=FALSE,OR(C5816="Commercial NAICS Cogen",C5816="Industrial NAICS Cogen",C5816="NAICS-22 Cogen")),FALSE,IF(AND($P$7=FALSE,OR(C5816="Commercial NAICS Cogen",C5816="Commercial NAICS Non-Cogen",C5816="industrial NAICS Cogen", C5816="industrial NAICS non-cogen")),FALSE,TRUE))</f>
        <v>0</v>
      </c>
      <c r="M5816">
        <f t="shared" si="271"/>
        <v>1.6233766233766235E-3</v>
      </c>
      <c r="N5816">
        <f t="shared" si="272"/>
        <v>0</v>
      </c>
    </row>
    <row r="5817" spans="1:14" x14ac:dyDescent="0.2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s="32">
        <f t="shared" si="270"/>
        <v>11373333.55469593</v>
      </c>
      <c r="J5817" t="str">
        <f>IF(K5817="natural gas",VLOOKUP(D5817,'Cross-Page Data'!$I$4:$J$13,2,FALSE),IF(K5817="solar",VLOOKUP('Form 923'!D5817,'Cross-Page Data'!$I$14:$J$117,2,FALSE),K5817))</f>
        <v>natural gas peaker</v>
      </c>
      <c r="K5817" t="str">
        <f>VLOOKUP(E5817,'Cross-Page Data'!$D$4:$F$48,3,FALSE)</f>
        <v>natural gas</v>
      </c>
      <c r="L5817" t="b">
        <f>IF(AND($P$6=FALSE,OR(C5817="Commercial NAICS Cogen",C5817="Industrial NAICS Cogen",C5817="NAICS-22 Cogen")),FALSE,IF(AND($P$7=FALSE,OR(C5817="Commercial NAICS Cogen",C5817="Commercial NAICS Non-Cogen",C5817="industrial NAICS Cogen", C5817="industrial NAICS non-cogen")),FALSE,TRUE))</f>
        <v>0</v>
      </c>
      <c r="M5817">
        <f t="shared" si="271"/>
        <v>0.35753086419753088</v>
      </c>
      <c r="N5817">
        <f t="shared" si="272"/>
        <v>1</v>
      </c>
    </row>
    <row r="5818" spans="1:14" x14ac:dyDescent="0.2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s="32">
        <f t="shared" si="270"/>
        <v>11373326.966872415</v>
      </c>
      <c r="J5818" t="str">
        <f>IF(K5818="natural gas",VLOOKUP(D5818,'Cross-Page Data'!$I$4:$J$13,2,FALSE),IF(K5818="solar",VLOOKUP('Form 923'!D5818,'Cross-Page Data'!$I$14:$J$117,2,FALSE),K5818))</f>
        <v>other</v>
      </c>
      <c r="K5818" t="str">
        <f>VLOOKUP(E5818,'Cross-Page Data'!$D$4:$F$48,3,FALSE)</f>
        <v>other</v>
      </c>
      <c r="L5818" t="b">
        <f>IF(AND($P$6=FALSE,OR(C5818="Commercial NAICS Cogen",C5818="Industrial NAICS Cogen",C5818="NAICS-22 Cogen")),FALSE,IF(AND($P$7=FALSE,OR(C5818="Commercial NAICS Cogen",C5818="Commercial NAICS Non-Cogen",C5818="industrial NAICS Cogen", C5818="industrial NAICS non-cogen")),FALSE,TRUE))</f>
        <v>0</v>
      </c>
      <c r="M5818">
        <f t="shared" si="271"/>
        <v>0.1038961038961039</v>
      </c>
      <c r="N5818">
        <f t="shared" si="272"/>
        <v>1</v>
      </c>
    </row>
    <row r="5819" spans="1:14" x14ac:dyDescent="0.2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s="32" t="str">
        <f t="shared" si="270"/>
        <v/>
      </c>
      <c r="J5819" t="str">
        <f>IF(K5819="natural gas",VLOOKUP(D5819,'Cross-Page Data'!$I$4:$J$13,2,FALSE),IF(K5819="solar",VLOOKUP('Form 923'!D5819,'Cross-Page Data'!$I$14:$J$117,2,FALSE),K5819))</f>
        <v>natural gas peaker</v>
      </c>
      <c r="K5819" t="str">
        <f>VLOOKUP(E5819,'Cross-Page Data'!$D$4:$F$48,3,FALSE)</f>
        <v>natural gas</v>
      </c>
      <c r="L5819" t="b">
        <f>IF(AND($P$6=FALSE,OR(C5819="Commercial NAICS Cogen",C5819="Industrial NAICS Cogen",C5819="NAICS-22 Cogen")),FALSE,IF(AND($P$7=FALSE,OR(C5819="Commercial NAICS Cogen",C5819="Commercial NAICS Non-Cogen",C5819="industrial NAICS Cogen", C5819="industrial NAICS non-cogen")),FALSE,TRUE))</f>
        <v>0</v>
      </c>
      <c r="M5819">
        <f t="shared" si="271"/>
        <v>4.9382716049382717E-4</v>
      </c>
      <c r="N5819">
        <f t="shared" si="272"/>
        <v>0</v>
      </c>
    </row>
    <row r="5820" spans="1:14" x14ac:dyDescent="0.2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s="32">
        <f t="shared" si="270"/>
        <v>8467904.6350195892</v>
      </c>
      <c r="J5820" t="str">
        <f>IF(K5820="natural gas",VLOOKUP(D5820,'Cross-Page Data'!$I$4:$J$13,2,FALSE),IF(K5820="solar",VLOOKUP('Form 923'!D5820,'Cross-Page Data'!$I$14:$J$117,2,FALSE),K5820))</f>
        <v>other</v>
      </c>
      <c r="K5820" t="str">
        <f>VLOOKUP(E5820,'Cross-Page Data'!$D$4:$F$48,3,FALSE)</f>
        <v>other</v>
      </c>
      <c r="L5820" t="b">
        <f>IF(AND($P$6=FALSE,OR(C5820="Commercial NAICS Cogen",C5820="Industrial NAICS Cogen",C5820="NAICS-22 Cogen")),FALSE,IF(AND($P$7=FALSE,OR(C5820="Commercial NAICS Cogen",C5820="Commercial NAICS Non-Cogen",C5820="industrial NAICS Cogen", C5820="industrial NAICS non-cogen")),FALSE,TRUE))</f>
        <v>0</v>
      </c>
      <c r="M5820">
        <f t="shared" si="271"/>
        <v>0.24837662337662339</v>
      </c>
      <c r="N5820">
        <f t="shared" si="272"/>
        <v>1</v>
      </c>
    </row>
    <row r="5821" spans="1:14" x14ac:dyDescent="0.2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s="32">
        <f t="shared" si="270"/>
        <v>8932199.7434283383</v>
      </c>
      <c r="J5821" t="str">
        <f>IF(K5821="natural gas",VLOOKUP(D5821,'Cross-Page Data'!$I$4:$J$13,2,FALSE),IF(K5821="solar",VLOOKUP('Form 923'!D5821,'Cross-Page Data'!$I$14:$J$117,2,FALSE),K5821))</f>
        <v>natural gas peaker</v>
      </c>
      <c r="K5821" t="str">
        <f>VLOOKUP(E5821,'Cross-Page Data'!$D$4:$F$48,3,FALSE)</f>
        <v>natural gas</v>
      </c>
      <c r="L5821" t="b">
        <f>IF(AND($P$6=FALSE,OR(C5821="Commercial NAICS Cogen",C5821="Industrial NAICS Cogen",C5821="NAICS-22 Cogen")),FALSE,IF(AND($P$7=FALSE,OR(C5821="Commercial NAICS Cogen",C5821="Commercial NAICS Non-Cogen",C5821="industrial NAICS Cogen", C5821="industrial NAICS non-cogen")),FALSE,TRUE))</f>
        <v>0</v>
      </c>
      <c r="M5821">
        <f t="shared" si="271"/>
        <v>0.56000000000000005</v>
      </c>
      <c r="N5821">
        <f t="shared" si="272"/>
        <v>1</v>
      </c>
    </row>
    <row r="5822" spans="1:14" x14ac:dyDescent="0.2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s="32">
        <f t="shared" si="270"/>
        <v>8934014.6417368632</v>
      </c>
      <c r="J5822" t="str">
        <f>IF(K5822="natural gas",VLOOKUP(D5822,'Cross-Page Data'!$I$4:$J$13,2,FALSE),IF(K5822="solar",VLOOKUP('Form 923'!D5822,'Cross-Page Data'!$I$14:$J$117,2,FALSE),K5822))</f>
        <v>other</v>
      </c>
      <c r="K5822" t="str">
        <f>VLOOKUP(E5822,'Cross-Page Data'!$D$4:$F$48,3,FALSE)</f>
        <v>other</v>
      </c>
      <c r="L5822" t="b">
        <f>IF(AND($P$6=FALSE,OR(C5822="Commercial NAICS Cogen",C5822="Industrial NAICS Cogen",C5822="NAICS-22 Cogen")),FALSE,IF(AND($P$7=FALSE,OR(C5822="Commercial NAICS Cogen",C5822="Commercial NAICS Non-Cogen",C5822="industrial NAICS Cogen", C5822="industrial NAICS non-cogen")),FALSE,TRUE))</f>
        <v>0</v>
      </c>
      <c r="M5822">
        <f t="shared" si="271"/>
        <v>0.15909090909090909</v>
      </c>
      <c r="N5822">
        <f t="shared" si="272"/>
        <v>1</v>
      </c>
    </row>
    <row r="5823" spans="1:14" x14ac:dyDescent="0.2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s="32">
        <f t="shared" si="270"/>
        <v>5120047.3797428114</v>
      </c>
      <c r="J5823" t="str">
        <f>IF(K5823="natural gas",VLOOKUP(D5823,'Cross-Page Data'!$I$4:$J$13,2,FALSE),IF(K5823="solar",VLOOKUP('Form 923'!D5823,'Cross-Page Data'!$I$14:$J$117,2,FALSE),K5823))</f>
        <v>natural gas peaker</v>
      </c>
      <c r="K5823" t="str">
        <f>VLOOKUP(E5823,'Cross-Page Data'!$D$4:$F$48,3,FALSE)</f>
        <v>natural gas</v>
      </c>
      <c r="L5823" t="b">
        <f>IF(AND($P$6=FALSE,OR(C5823="Commercial NAICS Cogen",C5823="Industrial NAICS Cogen",C5823="NAICS-22 Cogen")),FALSE,IF(AND($P$7=FALSE,OR(C5823="Commercial NAICS Cogen",C5823="Commercial NAICS Non-Cogen",C5823="industrial NAICS Cogen", C5823="industrial NAICS non-cogen")),FALSE,TRUE))</f>
        <v>0</v>
      </c>
      <c r="M5823">
        <f t="shared" si="271"/>
        <v>0.68938271604938273</v>
      </c>
      <c r="N5823">
        <f t="shared" si="272"/>
        <v>1</v>
      </c>
    </row>
    <row r="5824" spans="1:14" x14ac:dyDescent="0.2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s="32" t="str">
        <f t="shared" si="270"/>
        <v/>
      </c>
      <c r="J5824" t="str">
        <f>IF(K5824="natural gas",VLOOKUP(D5824,'Cross-Page Data'!$I$4:$J$13,2,FALSE),IF(K5824="solar",VLOOKUP('Form 923'!D5824,'Cross-Page Data'!$I$14:$J$117,2,FALSE),K5824))</f>
        <v>other</v>
      </c>
      <c r="K5824" t="str">
        <f>VLOOKUP(E5824,'Cross-Page Data'!$D$4:$F$48,3,FALSE)</f>
        <v>other</v>
      </c>
      <c r="L5824" t="b">
        <f>IF(AND($P$6=FALSE,OR(C5824="Commercial NAICS Cogen",C5824="Industrial NAICS Cogen",C5824="NAICS-22 Cogen")),FALSE,IF(AND($P$7=FALSE,OR(C5824="Commercial NAICS Cogen",C5824="Commercial NAICS Non-Cogen",C5824="industrial NAICS Cogen", C5824="industrial NAICS non-cogen")),FALSE,TRUE))</f>
        <v>0</v>
      </c>
      <c r="M5824">
        <f t="shared" si="271"/>
        <v>1.6233766233766235E-3</v>
      </c>
      <c r="N5824">
        <f t="shared" si="272"/>
        <v>0</v>
      </c>
    </row>
    <row r="5825" spans="1:14" x14ac:dyDescent="0.2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s="32">
        <f t="shared" si="270"/>
        <v>3133267.3262860663</v>
      </c>
      <c r="J5825" t="str">
        <f>IF(K5825="natural gas",VLOOKUP(D5825,'Cross-Page Data'!$I$4:$J$13,2,FALSE),IF(K5825="solar",VLOOKUP('Form 923'!D5825,'Cross-Page Data'!$I$14:$J$117,2,FALSE),K5825))</f>
        <v>petroleum</v>
      </c>
      <c r="K5825" t="str">
        <f>VLOOKUP(E5825,'Cross-Page Data'!$D$4:$F$48,3,FALSE)</f>
        <v>petroleum</v>
      </c>
      <c r="L5825" t="b">
        <f>IF(AND($P$6=FALSE,OR(C5825="Commercial NAICS Cogen",C5825="Industrial NAICS Cogen",C5825="NAICS-22 Cogen")),FALSE,IF(AND($P$7=FALSE,OR(C5825="Commercial NAICS Cogen",C5825="Commercial NAICS Non-Cogen",C5825="industrial NAICS Cogen", C5825="industrial NAICS non-cogen")),FALSE,TRUE))</f>
        <v>0</v>
      </c>
      <c r="M5825">
        <f t="shared" si="271"/>
        <v>0.38260869565217392</v>
      </c>
      <c r="N5825">
        <f t="shared" si="272"/>
        <v>1</v>
      </c>
    </row>
    <row r="5826" spans="1:14" x14ac:dyDescent="0.2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s="32">
        <f t="shared" si="270"/>
        <v>5181432.1084821355</v>
      </c>
      <c r="J5826" t="str">
        <f>IF(K5826="natural gas",VLOOKUP(D5826,'Cross-Page Data'!$I$4:$J$13,2,FALSE),IF(K5826="solar",VLOOKUP('Form 923'!D5826,'Cross-Page Data'!$I$14:$J$117,2,FALSE),K5826))</f>
        <v>heavy or residual fuel oil</v>
      </c>
      <c r="K5826" t="str">
        <f>VLOOKUP(E5826,'Cross-Page Data'!$D$4:$F$48,3,FALSE)</f>
        <v>heavy or residual fuel oil</v>
      </c>
      <c r="L5826" t="b">
        <f>IF(AND($P$6=FALSE,OR(C5826="Commercial NAICS Cogen",C5826="Industrial NAICS Cogen",C5826="NAICS-22 Cogen")),FALSE,IF(AND($P$7=FALSE,OR(C5826="Commercial NAICS Cogen",C5826="Commercial NAICS Non-Cogen",C5826="industrial NAICS Cogen", C5826="industrial NAICS non-cogen")),FALSE,TRUE))</f>
        <v>0</v>
      </c>
      <c r="M5826">
        <f t="shared" si="271"/>
        <v>0.5309236947791165</v>
      </c>
      <c r="N5826">
        <f t="shared" si="272"/>
        <v>1</v>
      </c>
    </row>
    <row r="5827" spans="1:14" x14ac:dyDescent="0.2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s="32" t="str">
        <f t="shared" si="270"/>
        <v/>
      </c>
      <c r="J5827" t="str">
        <f>IF(K5827="natural gas",VLOOKUP(D5827,'Cross-Page Data'!$I$4:$J$13,2,FALSE),IF(K5827="solar",VLOOKUP('Form 923'!D5827,'Cross-Page Data'!$I$14:$J$117,2,FALSE),K5827))</f>
        <v>natural gas peaker</v>
      </c>
      <c r="K5827" t="str">
        <f>VLOOKUP(E5827,'Cross-Page Data'!$D$4:$F$48,3,FALSE)</f>
        <v>natural gas</v>
      </c>
      <c r="L5827" t="b">
        <f>IF(AND($P$6=FALSE,OR(C5827="Commercial NAICS Cogen",C5827="Industrial NAICS Cogen",C5827="NAICS-22 Cogen")),FALSE,IF(AND($P$7=FALSE,OR(C5827="Commercial NAICS Cogen",C5827="Commercial NAICS Non-Cogen",C5827="industrial NAICS Cogen", C5827="industrial NAICS non-cogen")),FALSE,TRUE))</f>
        <v>0</v>
      </c>
      <c r="M5827">
        <f t="shared" si="271"/>
        <v>4.9382716049382717E-4</v>
      </c>
      <c r="N5827">
        <f t="shared" si="272"/>
        <v>0</v>
      </c>
    </row>
    <row r="5828" spans="1:14" x14ac:dyDescent="0.2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s="32">
        <f t="shared" si="270"/>
        <v>5172831.4070276869</v>
      </c>
      <c r="J5828" t="str">
        <f>IF(K5828="natural gas",VLOOKUP(D5828,'Cross-Page Data'!$I$4:$J$13,2,FALSE),IF(K5828="solar",VLOOKUP('Form 923'!D5828,'Cross-Page Data'!$I$14:$J$117,2,FALSE),K5828))</f>
        <v>other</v>
      </c>
      <c r="K5828" t="str">
        <f>VLOOKUP(E5828,'Cross-Page Data'!$D$4:$F$48,3,FALSE)</f>
        <v>other</v>
      </c>
      <c r="L5828" t="b">
        <f>IF(AND($P$6=FALSE,OR(C5828="Commercial NAICS Cogen",C5828="Industrial NAICS Cogen",C5828="NAICS-22 Cogen")),FALSE,IF(AND($P$7=FALSE,OR(C5828="Commercial NAICS Cogen",C5828="Commercial NAICS Non-Cogen",C5828="industrial NAICS Cogen", C5828="industrial NAICS non-cogen")),FALSE,TRUE))</f>
        <v>0</v>
      </c>
      <c r="M5828">
        <f t="shared" si="271"/>
        <v>0.39772727272727271</v>
      </c>
      <c r="N5828">
        <f t="shared" si="272"/>
        <v>1</v>
      </c>
    </row>
    <row r="5829" spans="1:14" x14ac:dyDescent="0.2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s="32">
        <f t="shared" si="270"/>
        <v>20784154.490357876</v>
      </c>
      <c r="J5829" t="str">
        <f>IF(K5829="natural gas",VLOOKUP(D5829,'Cross-Page Data'!$I$4:$J$13,2,FALSE),IF(K5829="solar",VLOOKUP('Form 923'!D5829,'Cross-Page Data'!$I$14:$J$117,2,FALSE),K5829))</f>
        <v>municipal solid waste</v>
      </c>
      <c r="K5829" t="str">
        <f>VLOOKUP(E5829,'Cross-Page Data'!$D$4:$F$48,3,FALSE)</f>
        <v>municipal solid waste</v>
      </c>
      <c r="L5829" t="b">
        <f>IF(AND($P$6=FALSE,OR(C5829="Commercial NAICS Cogen",C5829="Industrial NAICS Cogen",C5829="NAICS-22 Cogen")),FALSE,IF(AND($P$7=FALSE,OR(C5829="Commercial NAICS Cogen",C5829="Commercial NAICS Non-Cogen",C5829="industrial NAICS Cogen", C5829="industrial NAICS non-cogen")),FALSE,TRUE))</f>
        <v>1</v>
      </c>
      <c r="M5829">
        <f t="shared" si="271"/>
        <v>0.375</v>
      </c>
      <c r="N5829">
        <f t="shared" si="272"/>
        <v>1</v>
      </c>
    </row>
    <row r="5830" spans="1:14" x14ac:dyDescent="0.2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s="32">
        <f t="shared" si="270"/>
        <v>20784115.335523635</v>
      </c>
      <c r="J5830" t="str">
        <f>IF(K5830="natural gas",VLOOKUP(D5830,'Cross-Page Data'!$I$4:$J$13,2,FALSE),IF(K5830="solar",VLOOKUP('Form 923'!D5830,'Cross-Page Data'!$I$14:$J$117,2,FALSE),K5830))</f>
        <v>municipal solid waste</v>
      </c>
      <c r="K5830" t="str">
        <f>VLOOKUP(E5830,'Cross-Page Data'!$D$4:$F$48,3,FALSE)</f>
        <v>municipal solid waste</v>
      </c>
      <c r="L5830" t="b">
        <f>IF(AND($P$6=FALSE,OR(C5830="Commercial NAICS Cogen",C5830="Industrial NAICS Cogen",C5830="NAICS-22 Cogen")),FALSE,IF(AND($P$7=FALSE,OR(C5830="Commercial NAICS Cogen",C5830="Commercial NAICS Non-Cogen",C5830="industrial NAICS Cogen", C5830="industrial NAICS non-cogen")),FALSE,TRUE))</f>
        <v>1</v>
      </c>
      <c r="M5830">
        <f t="shared" si="271"/>
        <v>0.38235294117647056</v>
      </c>
      <c r="N5830">
        <f t="shared" si="272"/>
        <v>1</v>
      </c>
    </row>
    <row r="5831" spans="1:14" x14ac:dyDescent="0.2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s="32">
        <f t="shared" ref="I5831:I5894" si="273">IFERROR(F5831/G5831*10^6,"")</f>
        <v>21686954.071819097</v>
      </c>
      <c r="J5831" t="str">
        <f>IF(K5831="natural gas",VLOOKUP(D5831,'Cross-Page Data'!$I$4:$J$13,2,FALSE),IF(K5831="solar",VLOOKUP('Form 923'!D5831,'Cross-Page Data'!$I$14:$J$117,2,FALSE),K5831))</f>
        <v>natural gas peaker</v>
      </c>
      <c r="K5831" t="str">
        <f>VLOOKUP(E5831,'Cross-Page Data'!$D$4:$F$48,3,FALSE)</f>
        <v>natural gas</v>
      </c>
      <c r="L5831" t="b">
        <f>IF(AND($P$6=FALSE,OR(C5831="Commercial NAICS Cogen",C5831="Industrial NAICS Cogen",C5831="NAICS-22 Cogen")),FALSE,IF(AND($P$7=FALSE,OR(C5831="Commercial NAICS Cogen",C5831="Commercial NAICS Non-Cogen",C5831="industrial NAICS Cogen", C5831="industrial NAICS non-cogen")),FALSE,TRUE))</f>
        <v>1</v>
      </c>
      <c r="M5831">
        <f t="shared" ref="M5831:M5894" si="274">(COUNTIFS($J$6:$J$14148,J5831,$I$6:$I$14148,"&gt;"&amp;I5831)+1)/COUNTIFS($J$6:$J$14148,J5831)</f>
        <v>4.9876543209876542E-2</v>
      </c>
      <c r="N5831">
        <f t="shared" ref="N5831:N5894" si="275">IF(OR(M5831&gt;0.95,M5831&lt;0.05),0,1)</f>
        <v>0</v>
      </c>
    </row>
    <row r="5832" spans="1:14" x14ac:dyDescent="0.2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s="32">
        <f t="shared" si="273"/>
        <v>25521906.601175148</v>
      </c>
      <c r="J5832" t="str">
        <f>IF(K5832="natural gas",VLOOKUP(D5832,'Cross-Page Data'!$I$4:$J$13,2,FALSE),IF(K5832="solar",VLOOKUP('Form 923'!D5832,'Cross-Page Data'!$I$14:$J$117,2,FALSE),K5832))</f>
        <v>municipal solid waste</v>
      </c>
      <c r="K5832" t="str">
        <f>VLOOKUP(E5832,'Cross-Page Data'!$D$4:$F$48,3,FALSE)</f>
        <v>municipal solid waste</v>
      </c>
      <c r="L5832" t="b">
        <f>IF(AND($P$6=FALSE,OR(C5832="Commercial NAICS Cogen",C5832="Industrial NAICS Cogen",C5832="NAICS-22 Cogen")),FALSE,IF(AND($P$7=FALSE,OR(C5832="Commercial NAICS Cogen",C5832="Commercial NAICS Non-Cogen",C5832="industrial NAICS Cogen", C5832="industrial NAICS non-cogen")),FALSE,TRUE))</f>
        <v>1</v>
      </c>
      <c r="M5832">
        <f t="shared" si="274"/>
        <v>8.0882352941176475E-2</v>
      </c>
      <c r="N5832">
        <f t="shared" si="275"/>
        <v>1</v>
      </c>
    </row>
    <row r="5833" spans="1:14" x14ac:dyDescent="0.2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s="32">
        <f t="shared" si="273"/>
        <v>25521598.400845379</v>
      </c>
      <c r="J5833" t="str">
        <f>IF(K5833="natural gas",VLOOKUP(D5833,'Cross-Page Data'!$I$4:$J$13,2,FALSE),IF(K5833="solar",VLOOKUP('Form 923'!D5833,'Cross-Page Data'!$I$14:$J$117,2,FALSE),K5833))</f>
        <v>municipal solid waste</v>
      </c>
      <c r="K5833" t="str">
        <f>VLOOKUP(E5833,'Cross-Page Data'!$D$4:$F$48,3,FALSE)</f>
        <v>municipal solid waste</v>
      </c>
      <c r="L5833" t="b">
        <f>IF(AND($P$6=FALSE,OR(C5833="Commercial NAICS Cogen",C5833="Industrial NAICS Cogen",C5833="NAICS-22 Cogen")),FALSE,IF(AND($P$7=FALSE,OR(C5833="Commercial NAICS Cogen",C5833="Commercial NAICS Non-Cogen",C5833="industrial NAICS Cogen", C5833="industrial NAICS non-cogen")),FALSE,TRUE))</f>
        <v>1</v>
      </c>
      <c r="M5833">
        <f t="shared" si="274"/>
        <v>8.8235294117647065E-2</v>
      </c>
      <c r="N5833">
        <f t="shared" si="275"/>
        <v>1</v>
      </c>
    </row>
    <row r="5834" spans="1:14" x14ac:dyDescent="0.2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s="32">
        <f t="shared" si="273"/>
        <v>32171581.769436996</v>
      </c>
      <c r="J5834" t="str">
        <f>IF(K5834="natural gas",VLOOKUP(D5834,'Cross-Page Data'!$I$4:$J$13,2,FALSE),IF(K5834="solar",VLOOKUP('Form 923'!D5834,'Cross-Page Data'!$I$14:$J$117,2,FALSE),K5834))</f>
        <v>natural gas peaker</v>
      </c>
      <c r="K5834" t="str">
        <f>VLOOKUP(E5834,'Cross-Page Data'!$D$4:$F$48,3,FALSE)</f>
        <v>natural gas</v>
      </c>
      <c r="L5834" t="b">
        <f>IF(AND($P$6=FALSE,OR(C5834="Commercial NAICS Cogen",C5834="Industrial NAICS Cogen",C5834="NAICS-22 Cogen")),FALSE,IF(AND($P$7=FALSE,OR(C5834="Commercial NAICS Cogen",C5834="Commercial NAICS Non-Cogen",C5834="industrial NAICS Cogen", C5834="industrial NAICS non-cogen")),FALSE,TRUE))</f>
        <v>1</v>
      </c>
      <c r="M5834">
        <f t="shared" si="274"/>
        <v>2.2222222222222223E-2</v>
      </c>
      <c r="N5834">
        <f t="shared" si="275"/>
        <v>0</v>
      </c>
    </row>
    <row r="5835" spans="1:14" x14ac:dyDescent="0.2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s="32">
        <f t="shared" si="273"/>
        <v>20014514.115630709</v>
      </c>
      <c r="J5835" t="str">
        <f>IF(K5835="natural gas",VLOOKUP(D5835,'Cross-Page Data'!$I$4:$J$13,2,FALSE),IF(K5835="solar",VLOOKUP('Form 923'!D5835,'Cross-Page Data'!$I$14:$J$117,2,FALSE),K5835))</f>
        <v>heavy or residual fuel oil</v>
      </c>
      <c r="K5835" t="str">
        <f>VLOOKUP(E5835,'Cross-Page Data'!$D$4:$F$48,3,FALSE)</f>
        <v>heavy or residual fuel oil</v>
      </c>
      <c r="L5835" t="b">
        <f>IF(AND($P$6=FALSE,OR(C5835="Commercial NAICS Cogen",C5835="Industrial NAICS Cogen",C5835="NAICS-22 Cogen")),FALSE,IF(AND($P$7=FALSE,OR(C5835="Commercial NAICS Cogen",C5835="Commercial NAICS Non-Cogen",C5835="industrial NAICS Cogen", C5835="industrial NAICS non-cogen")),FALSE,TRUE))</f>
        <v>1</v>
      </c>
      <c r="M5835">
        <f t="shared" si="274"/>
        <v>6.0240963855421686E-2</v>
      </c>
      <c r="N5835">
        <f t="shared" si="275"/>
        <v>1</v>
      </c>
    </row>
    <row r="5836" spans="1:14" x14ac:dyDescent="0.2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s="32">
        <f t="shared" si="273"/>
        <v>19829353.289320052</v>
      </c>
      <c r="J5836" t="str">
        <f>IF(K5836="natural gas",VLOOKUP(D5836,'Cross-Page Data'!$I$4:$J$13,2,FALSE),IF(K5836="solar",VLOOKUP('Form 923'!D5836,'Cross-Page Data'!$I$14:$J$117,2,FALSE),K5836))</f>
        <v>municipal solid waste</v>
      </c>
      <c r="K5836" t="str">
        <f>VLOOKUP(E5836,'Cross-Page Data'!$D$4:$F$48,3,FALSE)</f>
        <v>municipal solid waste</v>
      </c>
      <c r="L5836" t="b">
        <f>IF(AND($P$6=FALSE,OR(C5836="Commercial NAICS Cogen",C5836="Industrial NAICS Cogen",C5836="NAICS-22 Cogen")),FALSE,IF(AND($P$7=FALSE,OR(C5836="Commercial NAICS Cogen",C5836="Commercial NAICS Non-Cogen",C5836="industrial NAICS Cogen", C5836="industrial NAICS non-cogen")),FALSE,TRUE))</f>
        <v>1</v>
      </c>
      <c r="M5836">
        <f t="shared" si="274"/>
        <v>0.49264705882352944</v>
      </c>
      <c r="N5836">
        <f t="shared" si="275"/>
        <v>1</v>
      </c>
    </row>
    <row r="5837" spans="1:14" x14ac:dyDescent="0.2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s="32">
        <f t="shared" si="273"/>
        <v>19829334.887961946</v>
      </c>
      <c r="J5837" t="str">
        <f>IF(K5837="natural gas",VLOOKUP(D5837,'Cross-Page Data'!$I$4:$J$13,2,FALSE),IF(K5837="solar",VLOOKUP('Form 923'!D5837,'Cross-Page Data'!$I$14:$J$117,2,FALSE),K5837))</f>
        <v>municipal solid waste</v>
      </c>
      <c r="K5837" t="str">
        <f>VLOOKUP(E5837,'Cross-Page Data'!$D$4:$F$48,3,FALSE)</f>
        <v>municipal solid waste</v>
      </c>
      <c r="L5837" t="b">
        <f>IF(AND($P$6=FALSE,OR(C5837="Commercial NAICS Cogen",C5837="Industrial NAICS Cogen",C5837="NAICS-22 Cogen")),FALSE,IF(AND($P$7=FALSE,OR(C5837="Commercial NAICS Cogen",C5837="Commercial NAICS Non-Cogen",C5837="industrial NAICS Cogen", C5837="industrial NAICS non-cogen")),FALSE,TRUE))</f>
        <v>1</v>
      </c>
      <c r="M5837">
        <f t="shared" si="274"/>
        <v>0.5</v>
      </c>
      <c r="N5837">
        <f t="shared" si="275"/>
        <v>1</v>
      </c>
    </row>
    <row r="5838" spans="1:14" x14ac:dyDescent="0.2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s="32">
        <f t="shared" si="273"/>
        <v>8902000.382332325</v>
      </c>
      <c r="J5838" t="str">
        <f>IF(K5838="natural gas",VLOOKUP(D5838,'Cross-Page Data'!$I$4:$J$13,2,FALSE),IF(K5838="solar",VLOOKUP('Form 923'!D5838,'Cross-Page Data'!$I$14:$J$117,2,FALSE),K5838))</f>
        <v>other</v>
      </c>
      <c r="K5838" t="str">
        <f>VLOOKUP(E5838,'Cross-Page Data'!$D$4:$F$48,3,FALSE)</f>
        <v>other</v>
      </c>
      <c r="L5838" t="b">
        <f>IF(AND($P$6=FALSE,OR(C5838="Commercial NAICS Cogen",C5838="Industrial NAICS Cogen",C5838="NAICS-22 Cogen")),FALSE,IF(AND($P$7=FALSE,OR(C5838="Commercial NAICS Cogen",C5838="Commercial NAICS Non-Cogen",C5838="industrial NAICS Cogen", C5838="industrial NAICS non-cogen")),FALSE,TRUE))</f>
        <v>0</v>
      </c>
      <c r="M5838">
        <f t="shared" si="274"/>
        <v>0.19480519480519481</v>
      </c>
      <c r="N5838">
        <f t="shared" si="275"/>
        <v>1</v>
      </c>
    </row>
    <row r="5839" spans="1:14" x14ac:dyDescent="0.2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s="32">
        <f t="shared" si="273"/>
        <v>8901938.6834986471</v>
      </c>
      <c r="J5839" t="str">
        <f>IF(K5839="natural gas",VLOOKUP(D5839,'Cross-Page Data'!$I$4:$J$13,2,FALSE),IF(K5839="solar",VLOOKUP('Form 923'!D5839,'Cross-Page Data'!$I$14:$J$117,2,FALSE),K5839))</f>
        <v>hydro</v>
      </c>
      <c r="K5839" t="str">
        <f>VLOOKUP(E5839,'Cross-Page Data'!$D$4:$F$48,3,FALSE)</f>
        <v>hydro</v>
      </c>
      <c r="L5839" t="b">
        <f>IF(AND($P$6=FALSE,OR(C5839="Commercial NAICS Cogen",C5839="Industrial NAICS Cogen",C5839="NAICS-22 Cogen")),FALSE,IF(AND($P$7=FALSE,OR(C5839="Commercial NAICS Cogen",C5839="Commercial NAICS Non-Cogen",C5839="industrial NAICS Cogen", C5839="industrial NAICS non-cogen")),FALSE,TRUE))</f>
        <v>1</v>
      </c>
      <c r="M5839">
        <f t="shared" si="274"/>
        <v>0.81130790190735691</v>
      </c>
      <c r="N5839">
        <f t="shared" si="275"/>
        <v>1</v>
      </c>
    </row>
    <row r="5840" spans="1:14" x14ac:dyDescent="0.2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s="32" t="str">
        <f t="shared" si="273"/>
        <v/>
      </c>
      <c r="J5840" t="str">
        <f>IF(K5840="natural gas",VLOOKUP(D5840,'Cross-Page Data'!$I$4:$J$13,2,FALSE),IF(K5840="solar",VLOOKUP('Form 923'!D5840,'Cross-Page Data'!$I$14:$J$117,2,FALSE),K5840))</f>
        <v>hard coal</v>
      </c>
      <c r="K5840" t="str">
        <f>VLOOKUP(E5840,'Cross-Page Data'!$D$4:$F$48,3,FALSE)</f>
        <v>hard coal</v>
      </c>
      <c r="L5840" t="b">
        <f>IF(AND($P$6=FALSE,OR(C5840="Commercial NAICS Cogen",C5840="Industrial NAICS Cogen",C5840="NAICS-22 Cogen")),FALSE,IF(AND($P$7=FALSE,OR(C5840="Commercial NAICS Cogen",C5840="Commercial NAICS Non-Cogen",C5840="industrial NAICS Cogen", C5840="industrial NAICS non-cogen")),FALSE,TRUE))</f>
        <v>1</v>
      </c>
      <c r="M5840">
        <f t="shared" si="274"/>
        <v>1.3605442176870747E-3</v>
      </c>
      <c r="N5840">
        <f t="shared" si="275"/>
        <v>0</v>
      </c>
    </row>
    <row r="5841" spans="1:14" x14ac:dyDescent="0.2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s="32" t="str">
        <f t="shared" si="273"/>
        <v/>
      </c>
      <c r="J5841" t="str">
        <f>IF(K5841="natural gas",VLOOKUP(D5841,'Cross-Page Data'!$I$4:$J$13,2,FALSE),IF(K5841="solar",VLOOKUP('Form 923'!D5841,'Cross-Page Data'!$I$14:$J$117,2,FALSE),K5841))</f>
        <v>natural gas peaker</v>
      </c>
      <c r="K5841" t="str">
        <f>VLOOKUP(E5841,'Cross-Page Data'!$D$4:$F$48,3,FALSE)</f>
        <v>natural gas</v>
      </c>
      <c r="L5841" t="b">
        <f>IF(AND($P$6=FALSE,OR(C5841="Commercial NAICS Cogen",C5841="Industrial NAICS Cogen",C5841="NAICS-22 Cogen")),FALSE,IF(AND($P$7=FALSE,OR(C5841="Commercial NAICS Cogen",C5841="Commercial NAICS Non-Cogen",C5841="industrial NAICS Cogen", C5841="industrial NAICS non-cogen")),FALSE,TRUE))</f>
        <v>1</v>
      </c>
      <c r="M5841">
        <f t="shared" si="274"/>
        <v>4.9382716049382717E-4</v>
      </c>
      <c r="N5841">
        <f t="shared" si="275"/>
        <v>0</v>
      </c>
    </row>
    <row r="5842" spans="1:14" x14ac:dyDescent="0.2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s="32">
        <f t="shared" si="273"/>
        <v>4592452.3381855013</v>
      </c>
      <c r="J5842" t="str">
        <f>IF(K5842="natural gas",VLOOKUP(D5842,'Cross-Page Data'!$I$4:$J$13,2,FALSE),IF(K5842="solar",VLOOKUP('Form 923'!D5842,'Cross-Page Data'!$I$14:$J$117,2,FALSE),K5842))</f>
        <v>biomass</v>
      </c>
      <c r="K5842" t="str">
        <f>VLOOKUP(E5842,'Cross-Page Data'!$D$4:$F$48,3,FALSE)</f>
        <v>biomass</v>
      </c>
      <c r="L5842" t="b">
        <f>IF(AND($P$6=FALSE,OR(C5842="Commercial NAICS Cogen",C5842="Industrial NAICS Cogen",C5842="NAICS-22 Cogen")),FALSE,IF(AND($P$7=FALSE,OR(C5842="Commercial NAICS Cogen",C5842="Commercial NAICS Non-Cogen",C5842="industrial NAICS Cogen", C5842="industrial NAICS non-cogen")),FALSE,TRUE))</f>
        <v>0</v>
      </c>
      <c r="M5842">
        <f t="shared" si="274"/>
        <v>0.77083333333333337</v>
      </c>
      <c r="N5842">
        <f t="shared" si="275"/>
        <v>1</v>
      </c>
    </row>
    <row r="5843" spans="1:14" x14ac:dyDescent="0.2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s="32" t="str">
        <f t="shared" si="273"/>
        <v/>
      </c>
      <c r="J5843" t="str">
        <f>IF(K5843="natural gas",VLOOKUP(D5843,'Cross-Page Data'!$I$4:$J$13,2,FALSE),IF(K5843="solar",VLOOKUP('Form 923'!D5843,'Cross-Page Data'!$I$14:$J$117,2,FALSE),K5843))</f>
        <v>heavy or residual fuel oil</v>
      </c>
      <c r="K5843" t="str">
        <f>VLOOKUP(E5843,'Cross-Page Data'!$D$4:$F$48,3,FALSE)</f>
        <v>heavy or residual fuel oil</v>
      </c>
      <c r="L5843" t="b">
        <f>IF(AND($P$6=FALSE,OR(C5843="Commercial NAICS Cogen",C5843="Industrial NAICS Cogen",C5843="NAICS-22 Cogen")),FALSE,IF(AND($P$7=FALSE,OR(C5843="Commercial NAICS Cogen",C5843="Commercial NAICS Non-Cogen",C5843="industrial NAICS Cogen", C5843="industrial NAICS non-cogen")),FALSE,TRUE))</f>
        <v>0</v>
      </c>
      <c r="M5843">
        <f t="shared" si="274"/>
        <v>4.0160642570281126E-4</v>
      </c>
      <c r="N5843">
        <f t="shared" si="275"/>
        <v>0</v>
      </c>
    </row>
    <row r="5844" spans="1:14" x14ac:dyDescent="0.2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s="32">
        <f t="shared" si="273"/>
        <v>4593468.3581908457</v>
      </c>
      <c r="J5844" t="str">
        <f>IF(K5844="natural gas",VLOOKUP(D5844,'Cross-Page Data'!$I$4:$J$13,2,FALSE),IF(K5844="solar",VLOOKUP('Form 923'!D5844,'Cross-Page Data'!$I$14:$J$117,2,FALSE),K5844))</f>
        <v>natural gas peaker</v>
      </c>
      <c r="K5844" t="str">
        <f>VLOOKUP(E5844,'Cross-Page Data'!$D$4:$F$48,3,FALSE)</f>
        <v>natural gas</v>
      </c>
      <c r="L5844" t="b">
        <f>IF(AND($P$6=FALSE,OR(C5844="Commercial NAICS Cogen",C5844="Industrial NAICS Cogen",C5844="NAICS-22 Cogen")),FALSE,IF(AND($P$7=FALSE,OR(C5844="Commercial NAICS Cogen",C5844="Commercial NAICS Non-Cogen",C5844="industrial NAICS Cogen", C5844="industrial NAICS non-cogen")),FALSE,TRUE))</f>
        <v>0</v>
      </c>
      <c r="M5844">
        <f t="shared" si="274"/>
        <v>0.7382716049382716</v>
      </c>
      <c r="N5844">
        <f t="shared" si="275"/>
        <v>1</v>
      </c>
    </row>
    <row r="5845" spans="1:14" x14ac:dyDescent="0.2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s="32" t="str">
        <f t="shared" si="273"/>
        <v/>
      </c>
      <c r="J5845" t="str">
        <f>IF(K5845="natural gas",VLOOKUP(D5845,'Cross-Page Data'!$I$4:$J$13,2,FALSE),IF(K5845="solar",VLOOKUP('Form 923'!D5845,'Cross-Page Data'!$I$14:$J$117,2,FALSE),K5845))</f>
        <v>heavy or residual fuel oil</v>
      </c>
      <c r="K5845" t="str">
        <f>VLOOKUP(E5845,'Cross-Page Data'!$D$4:$F$48,3,FALSE)</f>
        <v>heavy or residual fuel oil</v>
      </c>
      <c r="L5845" t="b">
        <f>IF(AND($P$6=FALSE,OR(C5845="Commercial NAICS Cogen",C5845="Industrial NAICS Cogen",C5845="NAICS-22 Cogen")),FALSE,IF(AND($P$7=FALSE,OR(C5845="Commercial NAICS Cogen",C5845="Commercial NAICS Non-Cogen",C5845="industrial NAICS Cogen", C5845="industrial NAICS non-cogen")),FALSE,TRUE))</f>
        <v>0</v>
      </c>
      <c r="M5845">
        <f t="shared" si="274"/>
        <v>4.0160642570281126E-4</v>
      </c>
      <c r="N5845">
        <f t="shared" si="275"/>
        <v>0</v>
      </c>
    </row>
    <row r="5846" spans="1:14" x14ac:dyDescent="0.2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s="32">
        <f t="shared" si="273"/>
        <v>4593006.1055710921</v>
      </c>
      <c r="J5846" t="str">
        <f>IF(K5846="natural gas",VLOOKUP(D5846,'Cross-Page Data'!$I$4:$J$13,2,FALSE),IF(K5846="solar",VLOOKUP('Form 923'!D5846,'Cross-Page Data'!$I$14:$J$117,2,FALSE),K5846))</f>
        <v>biomass</v>
      </c>
      <c r="K5846" t="str">
        <f>VLOOKUP(E5846,'Cross-Page Data'!$D$4:$F$48,3,FALSE)</f>
        <v>biomass</v>
      </c>
      <c r="L5846" t="b">
        <f>IF(AND($P$6=FALSE,OR(C5846="Commercial NAICS Cogen",C5846="Industrial NAICS Cogen",C5846="NAICS-22 Cogen")),FALSE,IF(AND($P$7=FALSE,OR(C5846="Commercial NAICS Cogen",C5846="Commercial NAICS Non-Cogen",C5846="industrial NAICS Cogen", C5846="industrial NAICS non-cogen")),FALSE,TRUE))</f>
        <v>0</v>
      </c>
      <c r="M5846">
        <f t="shared" si="274"/>
        <v>0.76973684210526316</v>
      </c>
      <c r="N5846">
        <f t="shared" si="275"/>
        <v>1</v>
      </c>
    </row>
    <row r="5847" spans="1:14" x14ac:dyDescent="0.2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s="32">
        <f t="shared" si="273"/>
        <v>6930380.7348981341</v>
      </c>
      <c r="J5847" t="str">
        <f>IF(K5847="natural gas",VLOOKUP(D5847,'Cross-Page Data'!$I$4:$J$13,2,FALSE),IF(K5847="solar",VLOOKUP('Form 923'!D5847,'Cross-Page Data'!$I$14:$J$117,2,FALSE),K5847))</f>
        <v>biomass</v>
      </c>
      <c r="K5847" t="str">
        <f>VLOOKUP(E5847,'Cross-Page Data'!$D$4:$F$48,3,FALSE)</f>
        <v>biomass</v>
      </c>
      <c r="L5847" t="b">
        <f>IF(AND($P$6=FALSE,OR(C5847="Commercial NAICS Cogen",C5847="Industrial NAICS Cogen",C5847="NAICS-22 Cogen")),FALSE,IF(AND($P$7=FALSE,OR(C5847="Commercial NAICS Cogen",C5847="Commercial NAICS Non-Cogen",C5847="industrial NAICS Cogen", C5847="industrial NAICS non-cogen")),FALSE,TRUE))</f>
        <v>0</v>
      </c>
      <c r="M5847">
        <f t="shared" si="274"/>
        <v>0.57894736842105265</v>
      </c>
      <c r="N5847">
        <f t="shared" si="275"/>
        <v>1</v>
      </c>
    </row>
    <row r="5848" spans="1:14" x14ac:dyDescent="0.2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s="32">
        <f t="shared" si="273"/>
        <v>6989253.8697046945</v>
      </c>
      <c r="J5848" t="str">
        <f>IF(K5848="natural gas",VLOOKUP(D5848,'Cross-Page Data'!$I$4:$J$13,2,FALSE),IF(K5848="solar",VLOOKUP('Form 923'!D5848,'Cross-Page Data'!$I$14:$J$117,2,FALSE),K5848))</f>
        <v>heavy or residual fuel oil</v>
      </c>
      <c r="K5848" t="str">
        <f>VLOOKUP(E5848,'Cross-Page Data'!$D$4:$F$48,3,FALSE)</f>
        <v>heavy or residual fuel oil</v>
      </c>
      <c r="L5848" t="b">
        <f>IF(AND($P$6=FALSE,OR(C5848="Commercial NAICS Cogen",C5848="Industrial NAICS Cogen",C5848="NAICS-22 Cogen")),FALSE,IF(AND($P$7=FALSE,OR(C5848="Commercial NAICS Cogen",C5848="Commercial NAICS Non-Cogen",C5848="industrial NAICS Cogen", C5848="industrial NAICS non-cogen")),FALSE,TRUE))</f>
        <v>0</v>
      </c>
      <c r="M5848">
        <f t="shared" si="274"/>
        <v>0.50120481927710847</v>
      </c>
      <c r="N5848">
        <f t="shared" si="275"/>
        <v>1</v>
      </c>
    </row>
    <row r="5849" spans="1:14" x14ac:dyDescent="0.2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s="32">
        <f t="shared" si="273"/>
        <v>6930098.6982122073</v>
      </c>
      <c r="J5849" t="str">
        <f>IF(K5849="natural gas",VLOOKUP(D5849,'Cross-Page Data'!$I$4:$J$13,2,FALSE),IF(K5849="solar",VLOOKUP('Form 923'!D5849,'Cross-Page Data'!$I$14:$J$117,2,FALSE),K5849))</f>
        <v>natural gas peaker</v>
      </c>
      <c r="K5849" t="str">
        <f>VLOOKUP(E5849,'Cross-Page Data'!$D$4:$F$48,3,FALSE)</f>
        <v>natural gas</v>
      </c>
      <c r="L5849" t="b">
        <f>IF(AND($P$6=FALSE,OR(C5849="Commercial NAICS Cogen",C5849="Industrial NAICS Cogen",C5849="NAICS-22 Cogen")),FALSE,IF(AND($P$7=FALSE,OR(C5849="Commercial NAICS Cogen",C5849="Commercial NAICS Non-Cogen",C5849="industrial NAICS Cogen", C5849="industrial NAICS non-cogen")),FALSE,TRUE))</f>
        <v>0</v>
      </c>
      <c r="M5849">
        <f t="shared" si="274"/>
        <v>0.6098765432098765</v>
      </c>
      <c r="N5849">
        <f t="shared" si="275"/>
        <v>1</v>
      </c>
    </row>
    <row r="5850" spans="1:14" x14ac:dyDescent="0.2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s="32" t="str">
        <f t="shared" si="273"/>
        <v/>
      </c>
      <c r="J5850" t="str">
        <f>IF(K5850="natural gas",VLOOKUP(D5850,'Cross-Page Data'!$I$4:$J$13,2,FALSE),IF(K5850="solar",VLOOKUP('Form 923'!D5850,'Cross-Page Data'!$I$14:$J$117,2,FALSE),K5850))</f>
        <v>petroleum</v>
      </c>
      <c r="K5850" t="str">
        <f>VLOOKUP(E5850,'Cross-Page Data'!$D$4:$F$48,3,FALSE)</f>
        <v>petroleum</v>
      </c>
      <c r="L5850" t="b">
        <f>IF(AND($P$6=FALSE,OR(C5850="Commercial NAICS Cogen",C5850="Industrial NAICS Cogen",C5850="NAICS-22 Cogen")),FALSE,IF(AND($P$7=FALSE,OR(C5850="Commercial NAICS Cogen",C5850="Commercial NAICS Non-Cogen",C5850="industrial NAICS Cogen", C5850="industrial NAICS non-cogen")),FALSE,TRUE))</f>
        <v>0</v>
      </c>
      <c r="M5850">
        <f t="shared" si="274"/>
        <v>8.6956521739130436E-3</v>
      </c>
      <c r="N5850">
        <f t="shared" si="275"/>
        <v>0</v>
      </c>
    </row>
    <row r="5851" spans="1:14" x14ac:dyDescent="0.2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s="32" t="str">
        <f t="shared" si="273"/>
        <v/>
      </c>
      <c r="J5851" t="str">
        <f>IF(K5851="natural gas",VLOOKUP(D5851,'Cross-Page Data'!$I$4:$J$13,2,FALSE),IF(K5851="solar",VLOOKUP('Form 923'!D5851,'Cross-Page Data'!$I$14:$J$117,2,FALSE),K5851))</f>
        <v>crude oil</v>
      </c>
      <c r="K5851" t="str">
        <f>VLOOKUP(E5851,'Cross-Page Data'!$D$4:$F$48,3,FALSE)</f>
        <v>crude oil</v>
      </c>
      <c r="L5851" t="b">
        <f>IF(AND($P$6=FALSE,OR(C5851="Commercial NAICS Cogen",C5851="Industrial NAICS Cogen",C5851="NAICS-22 Cogen")),FALSE,IF(AND($P$7=FALSE,OR(C5851="Commercial NAICS Cogen",C5851="Commercial NAICS Non-Cogen",C5851="industrial NAICS Cogen", C5851="industrial NAICS non-cogen")),FALSE,TRUE))</f>
        <v>0</v>
      </c>
      <c r="M5851">
        <f t="shared" si="274"/>
        <v>2.0833333333333332E-2</v>
      </c>
      <c r="N5851">
        <f t="shared" si="275"/>
        <v>0</v>
      </c>
    </row>
    <row r="5852" spans="1:14" x14ac:dyDescent="0.2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s="32">
        <f t="shared" si="273"/>
        <v>8901945.2225833926</v>
      </c>
      <c r="J5852" t="str">
        <f>IF(K5852="natural gas",VLOOKUP(D5852,'Cross-Page Data'!$I$4:$J$13,2,FALSE),IF(K5852="solar",VLOOKUP('Form 923'!D5852,'Cross-Page Data'!$I$14:$J$117,2,FALSE),K5852))</f>
        <v>hydro</v>
      </c>
      <c r="K5852" t="str">
        <f>VLOOKUP(E5852,'Cross-Page Data'!$D$4:$F$48,3,FALSE)</f>
        <v>hydro</v>
      </c>
      <c r="L5852" t="b">
        <f>IF(AND($P$6=FALSE,OR(C5852="Commercial NAICS Cogen",C5852="Industrial NAICS Cogen",C5852="NAICS-22 Cogen")),FALSE,IF(AND($P$7=FALSE,OR(C5852="Commercial NAICS Cogen",C5852="Commercial NAICS Non-Cogen",C5852="industrial NAICS Cogen", C5852="industrial NAICS non-cogen")),FALSE,TRUE))</f>
        <v>0</v>
      </c>
      <c r="M5852">
        <f t="shared" si="274"/>
        <v>0.80381471389645776</v>
      </c>
      <c r="N5852">
        <f t="shared" si="275"/>
        <v>1</v>
      </c>
    </row>
    <row r="5853" spans="1:14" x14ac:dyDescent="0.2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s="32">
        <f t="shared" si="273"/>
        <v>4675073.1312913541</v>
      </c>
      <c r="J5853" t="str">
        <f>IF(K5853="natural gas",VLOOKUP(D5853,'Cross-Page Data'!$I$4:$J$13,2,FALSE),IF(K5853="solar",VLOOKUP('Form 923'!D5853,'Cross-Page Data'!$I$14:$J$117,2,FALSE),K5853))</f>
        <v>biomass</v>
      </c>
      <c r="K5853" t="str">
        <f>VLOOKUP(E5853,'Cross-Page Data'!$D$4:$F$48,3,FALSE)</f>
        <v>biomass</v>
      </c>
      <c r="L5853" t="b">
        <f>IF(AND($P$6=FALSE,OR(C5853="Commercial NAICS Cogen",C5853="Industrial NAICS Cogen",C5853="NAICS-22 Cogen")),FALSE,IF(AND($P$7=FALSE,OR(C5853="Commercial NAICS Cogen",C5853="Commercial NAICS Non-Cogen",C5853="industrial NAICS Cogen", C5853="industrial NAICS non-cogen")),FALSE,TRUE))</f>
        <v>0</v>
      </c>
      <c r="M5853">
        <f t="shared" si="274"/>
        <v>0.74890350877192979</v>
      </c>
      <c r="N5853">
        <f t="shared" si="275"/>
        <v>1</v>
      </c>
    </row>
    <row r="5854" spans="1:14" x14ac:dyDescent="0.2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s="32">
        <f t="shared" si="273"/>
        <v>4674951.7825360773</v>
      </c>
      <c r="J5854" t="str">
        <f>IF(K5854="natural gas",VLOOKUP(D5854,'Cross-Page Data'!$I$4:$J$13,2,FALSE),IF(K5854="solar",VLOOKUP('Form 923'!D5854,'Cross-Page Data'!$I$14:$J$117,2,FALSE),K5854))</f>
        <v>heavy or residual fuel oil</v>
      </c>
      <c r="K5854" t="str">
        <f>VLOOKUP(E5854,'Cross-Page Data'!$D$4:$F$48,3,FALSE)</f>
        <v>heavy or residual fuel oil</v>
      </c>
      <c r="L5854" t="b">
        <f>IF(AND($P$6=FALSE,OR(C5854="Commercial NAICS Cogen",C5854="Industrial NAICS Cogen",C5854="NAICS-22 Cogen")),FALSE,IF(AND($P$7=FALSE,OR(C5854="Commercial NAICS Cogen",C5854="Commercial NAICS Non-Cogen",C5854="industrial NAICS Cogen", C5854="industrial NAICS non-cogen")),FALSE,TRUE))</f>
        <v>0</v>
      </c>
      <c r="M5854">
        <f t="shared" si="274"/>
        <v>0.54578313253012045</v>
      </c>
      <c r="N5854">
        <f t="shared" si="275"/>
        <v>1</v>
      </c>
    </row>
    <row r="5855" spans="1:14" x14ac:dyDescent="0.2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s="32">
        <f t="shared" si="273"/>
        <v>4675073.7380462866</v>
      </c>
      <c r="J5855" t="str">
        <f>IF(K5855="natural gas",VLOOKUP(D5855,'Cross-Page Data'!$I$4:$J$13,2,FALSE),IF(K5855="solar",VLOOKUP('Form 923'!D5855,'Cross-Page Data'!$I$14:$J$117,2,FALSE),K5855))</f>
        <v>natural gas peaker</v>
      </c>
      <c r="K5855" t="str">
        <f>VLOOKUP(E5855,'Cross-Page Data'!$D$4:$F$48,3,FALSE)</f>
        <v>natural gas</v>
      </c>
      <c r="L5855" t="b">
        <f>IF(AND($P$6=FALSE,OR(C5855="Commercial NAICS Cogen",C5855="Industrial NAICS Cogen",C5855="NAICS-22 Cogen")),FALSE,IF(AND($P$7=FALSE,OR(C5855="Commercial NAICS Cogen",C5855="Commercial NAICS Non-Cogen",C5855="industrial NAICS Cogen", C5855="industrial NAICS non-cogen")),FALSE,TRUE))</f>
        <v>0</v>
      </c>
      <c r="M5855">
        <f t="shared" si="274"/>
        <v>0.72790123456790123</v>
      </c>
      <c r="N5855">
        <f t="shared" si="275"/>
        <v>1</v>
      </c>
    </row>
    <row r="5856" spans="1:14" x14ac:dyDescent="0.2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s="32">
        <f t="shared" si="273"/>
        <v>4675221.7303592293</v>
      </c>
      <c r="J5856" t="str">
        <f>IF(K5856="natural gas",VLOOKUP(D5856,'Cross-Page Data'!$I$4:$J$13,2,FALSE),IF(K5856="solar",VLOOKUP('Form 923'!D5856,'Cross-Page Data'!$I$14:$J$117,2,FALSE),K5856))</f>
        <v>biomass</v>
      </c>
      <c r="K5856" t="str">
        <f>VLOOKUP(E5856,'Cross-Page Data'!$D$4:$F$48,3,FALSE)</f>
        <v>biomass</v>
      </c>
      <c r="L5856" t="b">
        <f>IF(AND($P$6=FALSE,OR(C5856="Commercial NAICS Cogen",C5856="Industrial NAICS Cogen",C5856="NAICS-22 Cogen")),FALSE,IF(AND($P$7=FALSE,OR(C5856="Commercial NAICS Cogen",C5856="Commercial NAICS Non-Cogen",C5856="industrial NAICS Cogen", C5856="industrial NAICS non-cogen")),FALSE,TRUE))</f>
        <v>0</v>
      </c>
      <c r="M5856">
        <f t="shared" si="274"/>
        <v>0.74561403508771928</v>
      </c>
      <c r="N5856">
        <f t="shared" si="275"/>
        <v>1</v>
      </c>
    </row>
    <row r="5857" spans="1:14" x14ac:dyDescent="0.2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s="32">
        <f t="shared" si="273"/>
        <v>4675067.2058876865</v>
      </c>
      <c r="J5857" t="str">
        <f>IF(K5857="natural gas",VLOOKUP(D5857,'Cross-Page Data'!$I$4:$J$13,2,FALSE),IF(K5857="solar",VLOOKUP('Form 923'!D5857,'Cross-Page Data'!$I$14:$J$117,2,FALSE),K5857))</f>
        <v>biomass</v>
      </c>
      <c r="K5857" t="str">
        <f>VLOOKUP(E5857,'Cross-Page Data'!$D$4:$F$48,3,FALSE)</f>
        <v>biomass</v>
      </c>
      <c r="L5857" t="b">
        <f>IF(AND($P$6=FALSE,OR(C5857="Commercial NAICS Cogen",C5857="Industrial NAICS Cogen",C5857="NAICS-22 Cogen")),FALSE,IF(AND($P$7=FALSE,OR(C5857="Commercial NAICS Cogen",C5857="Commercial NAICS Non-Cogen",C5857="industrial NAICS Cogen", C5857="industrial NAICS non-cogen")),FALSE,TRUE))</f>
        <v>0</v>
      </c>
      <c r="M5857">
        <f t="shared" si="274"/>
        <v>0.75</v>
      </c>
      <c r="N5857">
        <f t="shared" si="275"/>
        <v>1</v>
      </c>
    </row>
    <row r="5858" spans="1:14" ht="26.25" x14ac:dyDescent="0.2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s="32">
        <f t="shared" si="273"/>
        <v>7013645.8859755462</v>
      </c>
      <c r="J5858" t="str">
        <f>IF(K5858="natural gas",VLOOKUP(D5858,'Cross-Page Data'!$I$4:$J$13,2,FALSE),IF(K5858="solar",VLOOKUP('Form 923'!D5858,'Cross-Page Data'!$I$14:$J$117,2,FALSE),K5858))</f>
        <v>municipal solid waste</v>
      </c>
      <c r="K5858" t="str">
        <f>VLOOKUP(E5858,'Cross-Page Data'!$D$4:$F$48,3,FALSE)</f>
        <v>municipal solid waste</v>
      </c>
      <c r="L5858" t="b">
        <f>IF(AND($P$6=FALSE,OR(C5858="Commercial NAICS Cogen",C5858="Industrial NAICS Cogen",C5858="NAICS-22 Cogen")),FALSE,IF(AND($P$7=FALSE,OR(C5858="Commercial NAICS Cogen",C5858="Commercial NAICS Non-Cogen",C5858="industrial NAICS Cogen", C5858="industrial NAICS non-cogen")),FALSE,TRUE))</f>
        <v>0</v>
      </c>
      <c r="M5858">
        <f t="shared" si="274"/>
        <v>0.91911764705882348</v>
      </c>
      <c r="N5858">
        <f t="shared" si="275"/>
        <v>1</v>
      </c>
    </row>
    <row r="5859" spans="1:14" ht="26.25" x14ac:dyDescent="0.2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s="32">
        <f t="shared" si="273"/>
        <v>7013591.6994949002</v>
      </c>
      <c r="J5859" t="str">
        <f>IF(K5859="natural gas",VLOOKUP(D5859,'Cross-Page Data'!$I$4:$J$13,2,FALSE),IF(K5859="solar",VLOOKUP('Form 923'!D5859,'Cross-Page Data'!$I$14:$J$117,2,FALSE),K5859))</f>
        <v>municipal solid waste</v>
      </c>
      <c r="K5859" t="str">
        <f>VLOOKUP(E5859,'Cross-Page Data'!$D$4:$F$48,3,FALSE)</f>
        <v>municipal solid waste</v>
      </c>
      <c r="L5859" t="b">
        <f>IF(AND($P$6=FALSE,OR(C5859="Commercial NAICS Cogen",C5859="Industrial NAICS Cogen",C5859="NAICS-22 Cogen")),FALSE,IF(AND($P$7=FALSE,OR(C5859="Commercial NAICS Cogen",C5859="Commercial NAICS Non-Cogen",C5859="industrial NAICS Cogen", C5859="industrial NAICS non-cogen")),FALSE,TRUE))</f>
        <v>0</v>
      </c>
      <c r="M5859">
        <f t="shared" si="274"/>
        <v>0.92647058823529416</v>
      </c>
      <c r="N5859">
        <f t="shared" si="275"/>
        <v>1</v>
      </c>
    </row>
    <row r="5860" spans="1:14" ht="26.25" x14ac:dyDescent="0.2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s="32">
        <f t="shared" si="273"/>
        <v>7026823.3894815622</v>
      </c>
      <c r="J5860" t="str">
        <f>IF(K5860="natural gas",VLOOKUP(D5860,'Cross-Page Data'!$I$4:$J$13,2,FALSE),IF(K5860="solar",VLOOKUP('Form 923'!D5860,'Cross-Page Data'!$I$14:$J$117,2,FALSE),K5860))</f>
        <v>natural gas peaker</v>
      </c>
      <c r="K5860" t="str">
        <f>VLOOKUP(E5860,'Cross-Page Data'!$D$4:$F$48,3,FALSE)</f>
        <v>natural gas</v>
      </c>
      <c r="L5860" t="b">
        <f>IF(AND($P$6=FALSE,OR(C5860="Commercial NAICS Cogen",C5860="Industrial NAICS Cogen",C5860="NAICS-22 Cogen")),FALSE,IF(AND($P$7=FALSE,OR(C5860="Commercial NAICS Cogen",C5860="Commercial NAICS Non-Cogen",C5860="industrial NAICS Cogen", C5860="industrial NAICS non-cogen")),FALSE,TRUE))</f>
        <v>0</v>
      </c>
      <c r="M5860">
        <f t="shared" si="274"/>
        <v>0.60691358024691355</v>
      </c>
      <c r="N5860">
        <f t="shared" si="275"/>
        <v>1</v>
      </c>
    </row>
    <row r="5861" spans="1:14" x14ac:dyDescent="0.2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s="32">
        <f t="shared" si="273"/>
        <v>19692078.73268944</v>
      </c>
      <c r="J5861" t="str">
        <f>IF(K5861="natural gas",VLOOKUP(D5861,'Cross-Page Data'!$I$4:$J$13,2,FALSE),IF(K5861="solar",VLOOKUP('Form 923'!D5861,'Cross-Page Data'!$I$14:$J$117,2,FALSE),K5861))</f>
        <v>municipal solid waste</v>
      </c>
      <c r="K5861" t="str">
        <f>VLOOKUP(E5861,'Cross-Page Data'!$D$4:$F$48,3,FALSE)</f>
        <v>municipal solid waste</v>
      </c>
      <c r="L5861" t="b">
        <f>IF(AND($P$6=FALSE,OR(C5861="Commercial NAICS Cogen",C5861="Industrial NAICS Cogen",C5861="NAICS-22 Cogen")),FALSE,IF(AND($P$7=FALSE,OR(C5861="Commercial NAICS Cogen",C5861="Commercial NAICS Non-Cogen",C5861="industrial NAICS Cogen", C5861="industrial NAICS non-cogen")),FALSE,TRUE))</f>
        <v>1</v>
      </c>
      <c r="M5861">
        <f t="shared" si="274"/>
        <v>0.52941176470588236</v>
      </c>
      <c r="N5861">
        <f t="shared" si="275"/>
        <v>1</v>
      </c>
    </row>
    <row r="5862" spans="1:14" x14ac:dyDescent="0.2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s="32">
        <f t="shared" si="273"/>
        <v>19692126.828424256</v>
      </c>
      <c r="J5862" t="str">
        <f>IF(K5862="natural gas",VLOOKUP(D5862,'Cross-Page Data'!$I$4:$J$13,2,FALSE),IF(K5862="solar",VLOOKUP('Form 923'!D5862,'Cross-Page Data'!$I$14:$J$117,2,FALSE),K5862))</f>
        <v>municipal solid waste</v>
      </c>
      <c r="K5862" t="str">
        <f>VLOOKUP(E5862,'Cross-Page Data'!$D$4:$F$48,3,FALSE)</f>
        <v>municipal solid waste</v>
      </c>
      <c r="L5862" t="b">
        <f>IF(AND($P$6=FALSE,OR(C5862="Commercial NAICS Cogen",C5862="Industrial NAICS Cogen",C5862="NAICS-22 Cogen")),FALSE,IF(AND($P$7=FALSE,OR(C5862="Commercial NAICS Cogen",C5862="Commercial NAICS Non-Cogen",C5862="industrial NAICS Cogen", C5862="industrial NAICS non-cogen")),FALSE,TRUE))</f>
        <v>1</v>
      </c>
      <c r="M5862">
        <f t="shared" si="274"/>
        <v>0.5220588235294118</v>
      </c>
      <c r="N5862">
        <f t="shared" si="275"/>
        <v>1</v>
      </c>
    </row>
    <row r="5863" spans="1:14" x14ac:dyDescent="0.2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s="32" t="str">
        <f t="shared" si="273"/>
        <v/>
      </c>
      <c r="J5863" t="str">
        <f>IF(K5863="natural gas",VLOOKUP(D5863,'Cross-Page Data'!$I$4:$J$13,2,FALSE),IF(K5863="solar",VLOOKUP('Form 923'!D5863,'Cross-Page Data'!$I$14:$J$117,2,FALSE),K5863))</f>
        <v>natural gas peaker</v>
      </c>
      <c r="K5863" t="str">
        <f>VLOOKUP(E5863,'Cross-Page Data'!$D$4:$F$48,3,FALSE)</f>
        <v>natural gas</v>
      </c>
      <c r="L5863" t="b">
        <f>IF(AND($P$6=FALSE,OR(C5863="Commercial NAICS Cogen",C5863="Industrial NAICS Cogen",C5863="NAICS-22 Cogen")),FALSE,IF(AND($P$7=FALSE,OR(C5863="Commercial NAICS Cogen",C5863="Commercial NAICS Non-Cogen",C5863="industrial NAICS Cogen", C5863="industrial NAICS non-cogen")),FALSE,TRUE))</f>
        <v>1</v>
      </c>
      <c r="M5863">
        <f t="shared" si="274"/>
        <v>4.9382716049382717E-4</v>
      </c>
      <c r="N5863">
        <f t="shared" si="275"/>
        <v>0</v>
      </c>
    </row>
    <row r="5864" spans="1:14" ht="26.25" x14ac:dyDescent="0.2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s="32">
        <f t="shared" si="273"/>
        <v>21505222.184787203</v>
      </c>
      <c r="J5864" t="str">
        <f>IF(K5864="natural gas",VLOOKUP(D5864,'Cross-Page Data'!$I$4:$J$13,2,FALSE),IF(K5864="solar",VLOOKUP('Form 923'!D5864,'Cross-Page Data'!$I$14:$J$117,2,FALSE),K5864))</f>
        <v>heavy or residual fuel oil</v>
      </c>
      <c r="K5864" t="str">
        <f>VLOOKUP(E5864,'Cross-Page Data'!$D$4:$F$48,3,FALSE)</f>
        <v>heavy or residual fuel oil</v>
      </c>
      <c r="L5864" t="b">
        <f>IF(AND($P$6=FALSE,OR(C5864="Commercial NAICS Cogen",C5864="Industrial NAICS Cogen",C5864="NAICS-22 Cogen")),FALSE,IF(AND($P$7=FALSE,OR(C5864="Commercial NAICS Cogen",C5864="Commercial NAICS Non-Cogen",C5864="industrial NAICS Cogen", C5864="industrial NAICS non-cogen")),FALSE,TRUE))</f>
        <v>0</v>
      </c>
      <c r="M5864">
        <f t="shared" si="274"/>
        <v>5.1004016064257029E-2</v>
      </c>
      <c r="N5864">
        <f t="shared" si="275"/>
        <v>1</v>
      </c>
    </row>
    <row r="5865" spans="1:14" ht="26.25" x14ac:dyDescent="0.2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s="32">
        <f t="shared" si="273"/>
        <v>21332690.752300896</v>
      </c>
      <c r="J5865" t="str">
        <f>IF(K5865="natural gas",VLOOKUP(D5865,'Cross-Page Data'!$I$4:$J$13,2,FALSE),IF(K5865="solar",VLOOKUP('Form 923'!D5865,'Cross-Page Data'!$I$14:$J$117,2,FALSE),K5865))</f>
        <v>municipal solid waste</v>
      </c>
      <c r="K5865" t="str">
        <f>VLOOKUP(E5865,'Cross-Page Data'!$D$4:$F$48,3,FALSE)</f>
        <v>municipal solid waste</v>
      </c>
      <c r="L5865" t="b">
        <f>IF(AND($P$6=FALSE,OR(C5865="Commercial NAICS Cogen",C5865="Industrial NAICS Cogen",C5865="NAICS-22 Cogen")),FALSE,IF(AND($P$7=FALSE,OR(C5865="Commercial NAICS Cogen",C5865="Commercial NAICS Non-Cogen",C5865="industrial NAICS Cogen", C5865="industrial NAICS non-cogen")),FALSE,TRUE))</f>
        <v>0</v>
      </c>
      <c r="M5865">
        <f t="shared" si="274"/>
        <v>0.3014705882352941</v>
      </c>
      <c r="N5865">
        <f t="shared" si="275"/>
        <v>1</v>
      </c>
    </row>
    <row r="5866" spans="1:14" ht="26.25" x14ac:dyDescent="0.2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s="32">
        <f t="shared" si="273"/>
        <v>21332668.901504748</v>
      </c>
      <c r="J5866" t="str">
        <f>IF(K5866="natural gas",VLOOKUP(D5866,'Cross-Page Data'!$I$4:$J$13,2,FALSE),IF(K5866="solar",VLOOKUP('Form 923'!D5866,'Cross-Page Data'!$I$14:$J$117,2,FALSE),K5866))</f>
        <v>municipal solid waste</v>
      </c>
      <c r="K5866" t="str">
        <f>VLOOKUP(E5866,'Cross-Page Data'!$D$4:$F$48,3,FALSE)</f>
        <v>municipal solid waste</v>
      </c>
      <c r="L5866" t="b">
        <f>IF(AND($P$6=FALSE,OR(C5866="Commercial NAICS Cogen",C5866="Industrial NAICS Cogen",C5866="NAICS-22 Cogen")),FALSE,IF(AND($P$7=FALSE,OR(C5866="Commercial NAICS Cogen",C5866="Commercial NAICS Non-Cogen",C5866="industrial NAICS Cogen", C5866="industrial NAICS non-cogen")),FALSE,TRUE))</f>
        <v>0</v>
      </c>
      <c r="M5866">
        <f t="shared" si="274"/>
        <v>0.30882352941176472</v>
      </c>
      <c r="N5866">
        <f t="shared" si="275"/>
        <v>1</v>
      </c>
    </row>
    <row r="5867" spans="1:14" x14ac:dyDescent="0.2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s="32" t="str">
        <f t="shared" si="273"/>
        <v/>
      </c>
      <c r="J5867" t="str">
        <f>IF(K5867="natural gas",VLOOKUP(D5867,'Cross-Page Data'!$I$4:$J$13,2,FALSE),IF(K5867="solar",VLOOKUP('Form 923'!D5867,'Cross-Page Data'!$I$14:$J$117,2,FALSE),K5867))</f>
        <v>heavy or residual fuel oil</v>
      </c>
      <c r="K5867" t="str">
        <f>VLOOKUP(E5867,'Cross-Page Data'!$D$4:$F$48,3,FALSE)</f>
        <v>heavy or residual fuel oil</v>
      </c>
      <c r="L5867" t="b">
        <f>IF(AND($P$6=FALSE,OR(C5867="Commercial NAICS Cogen",C5867="Industrial NAICS Cogen",C5867="NAICS-22 Cogen")),FALSE,IF(AND($P$7=FALSE,OR(C5867="Commercial NAICS Cogen",C5867="Commercial NAICS Non-Cogen",C5867="industrial NAICS Cogen", C5867="industrial NAICS non-cogen")),FALSE,TRUE))</f>
        <v>1</v>
      </c>
      <c r="M5867">
        <f t="shared" si="274"/>
        <v>4.0160642570281126E-4</v>
      </c>
      <c r="N5867">
        <f t="shared" si="275"/>
        <v>0</v>
      </c>
    </row>
    <row r="5868" spans="1:14" x14ac:dyDescent="0.2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s="32">
        <f t="shared" si="273"/>
        <v>13442024.99652959</v>
      </c>
      <c r="J5868" t="str">
        <f>IF(K5868="natural gas",VLOOKUP(D5868,'Cross-Page Data'!$I$4:$J$13,2,FALSE),IF(K5868="solar",VLOOKUP('Form 923'!D5868,'Cross-Page Data'!$I$14:$J$117,2,FALSE),K5868))</f>
        <v>biomass</v>
      </c>
      <c r="K5868" t="str">
        <f>VLOOKUP(E5868,'Cross-Page Data'!$D$4:$F$48,3,FALSE)</f>
        <v>biomass</v>
      </c>
      <c r="L5868" t="b">
        <f>IF(AND($P$6=FALSE,OR(C5868="Commercial NAICS Cogen",C5868="Industrial NAICS Cogen",C5868="NAICS-22 Cogen")),FALSE,IF(AND($P$7=FALSE,OR(C5868="Commercial NAICS Cogen",C5868="Commercial NAICS Non-Cogen",C5868="industrial NAICS Cogen", C5868="industrial NAICS non-cogen")),FALSE,TRUE))</f>
        <v>1</v>
      </c>
      <c r="M5868">
        <f t="shared" si="274"/>
        <v>0.17324561403508773</v>
      </c>
      <c r="N5868">
        <f t="shared" si="275"/>
        <v>1</v>
      </c>
    </row>
    <row r="5869" spans="1:14" x14ac:dyDescent="0.2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s="32">
        <f t="shared" si="273"/>
        <v>8901868.720067611</v>
      </c>
      <c r="J5869" t="str">
        <f>IF(K5869="natural gas",VLOOKUP(D5869,'Cross-Page Data'!$I$4:$J$13,2,FALSE),IF(K5869="solar",VLOOKUP('Form 923'!D5869,'Cross-Page Data'!$I$14:$J$117,2,FALSE),K5869))</f>
        <v>hydro</v>
      </c>
      <c r="K5869" t="str">
        <f>VLOOKUP(E5869,'Cross-Page Data'!$D$4:$F$48,3,FALSE)</f>
        <v>hydro</v>
      </c>
      <c r="L5869" t="b">
        <f>IF(AND($P$6=FALSE,OR(C5869="Commercial NAICS Cogen",C5869="Industrial NAICS Cogen",C5869="NAICS-22 Cogen")),FALSE,IF(AND($P$7=FALSE,OR(C5869="Commercial NAICS Cogen",C5869="Commercial NAICS Non-Cogen",C5869="industrial NAICS Cogen", C5869="industrial NAICS non-cogen")),FALSE,TRUE))</f>
        <v>1</v>
      </c>
      <c r="M5869">
        <f t="shared" si="274"/>
        <v>0.8610354223433242</v>
      </c>
      <c r="N5869">
        <f t="shared" si="275"/>
        <v>1</v>
      </c>
    </row>
    <row r="5870" spans="1:14" x14ac:dyDescent="0.2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s="32">
        <f t="shared" si="273"/>
        <v>8902024.9848881718</v>
      </c>
      <c r="J5870" t="str">
        <f>IF(K5870="natural gas",VLOOKUP(D5870,'Cross-Page Data'!$I$4:$J$13,2,FALSE),IF(K5870="solar",VLOOKUP('Form 923'!D5870,'Cross-Page Data'!$I$14:$J$117,2,FALSE),K5870))</f>
        <v>geothermal</v>
      </c>
      <c r="K5870" t="str">
        <f>VLOOKUP(E5870,'Cross-Page Data'!$D$4:$F$48,3,FALSE)</f>
        <v>geothermal</v>
      </c>
      <c r="L5870" t="b">
        <f>IF(AND($P$6=FALSE,OR(C5870="Commercial NAICS Cogen",C5870="Industrial NAICS Cogen",C5870="NAICS-22 Cogen")),FALSE,IF(AND($P$7=FALSE,OR(C5870="Commercial NAICS Cogen",C5870="Commercial NAICS Non-Cogen",C5870="industrial NAICS Cogen", C5870="industrial NAICS non-cogen")),FALSE,TRUE))</f>
        <v>1</v>
      </c>
      <c r="M5870">
        <f t="shared" si="274"/>
        <v>5.5555555555555552E-2</v>
      </c>
      <c r="N5870">
        <f t="shared" si="275"/>
        <v>1</v>
      </c>
    </row>
    <row r="5871" spans="1:14" x14ac:dyDescent="0.2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s="32">
        <f t="shared" si="273"/>
        <v>8901972.0980072953</v>
      </c>
      <c r="J5871" t="str">
        <f>IF(K5871="natural gas",VLOOKUP(D5871,'Cross-Page Data'!$I$4:$J$13,2,FALSE),IF(K5871="solar",VLOOKUP('Form 923'!D5871,'Cross-Page Data'!$I$14:$J$117,2,FALSE),K5871))</f>
        <v>geothermal</v>
      </c>
      <c r="K5871" t="str">
        <f>VLOOKUP(E5871,'Cross-Page Data'!$D$4:$F$48,3,FALSE)</f>
        <v>geothermal</v>
      </c>
      <c r="L5871" t="b">
        <f>IF(AND($P$6=FALSE,OR(C5871="Commercial NAICS Cogen",C5871="Industrial NAICS Cogen",C5871="NAICS-22 Cogen")),FALSE,IF(AND($P$7=FALSE,OR(C5871="Commercial NAICS Cogen",C5871="Commercial NAICS Non-Cogen",C5871="industrial NAICS Cogen", C5871="industrial NAICS non-cogen")),FALSE,TRUE))</f>
        <v>1</v>
      </c>
      <c r="M5871">
        <f t="shared" si="274"/>
        <v>0.88888888888888884</v>
      </c>
      <c r="N5871">
        <f t="shared" si="275"/>
        <v>1</v>
      </c>
    </row>
    <row r="5872" spans="1:14" x14ac:dyDescent="0.2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s="32">
        <f t="shared" si="273"/>
        <v>18878737.351739157</v>
      </c>
      <c r="J5872" t="str">
        <f>IF(K5872="natural gas",VLOOKUP(D5872,'Cross-Page Data'!$I$4:$J$13,2,FALSE),IF(K5872="solar",VLOOKUP('Form 923'!D5872,'Cross-Page Data'!$I$14:$J$117,2,FALSE),K5872))</f>
        <v>municipal solid waste</v>
      </c>
      <c r="K5872" t="str">
        <f>VLOOKUP(E5872,'Cross-Page Data'!$D$4:$F$48,3,FALSE)</f>
        <v>municipal solid waste</v>
      </c>
      <c r="L5872" t="b">
        <f>IF(AND($P$6=FALSE,OR(C5872="Commercial NAICS Cogen",C5872="Industrial NAICS Cogen",C5872="NAICS-22 Cogen")),FALSE,IF(AND($P$7=FALSE,OR(C5872="Commercial NAICS Cogen",C5872="Commercial NAICS Non-Cogen",C5872="industrial NAICS Cogen", C5872="industrial NAICS non-cogen")),FALSE,TRUE))</f>
        <v>1</v>
      </c>
      <c r="M5872">
        <f t="shared" si="274"/>
        <v>0.59558823529411764</v>
      </c>
      <c r="N5872">
        <f t="shared" si="275"/>
        <v>1</v>
      </c>
    </row>
    <row r="5873" spans="1:14" x14ac:dyDescent="0.2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s="32">
        <f t="shared" si="273"/>
        <v>18878721.558965515</v>
      </c>
      <c r="J5873" t="str">
        <f>IF(K5873="natural gas",VLOOKUP(D5873,'Cross-Page Data'!$I$4:$J$13,2,FALSE),IF(K5873="solar",VLOOKUP('Form 923'!D5873,'Cross-Page Data'!$I$14:$J$117,2,FALSE),K5873))</f>
        <v>municipal solid waste</v>
      </c>
      <c r="K5873" t="str">
        <f>VLOOKUP(E5873,'Cross-Page Data'!$D$4:$F$48,3,FALSE)</f>
        <v>municipal solid waste</v>
      </c>
      <c r="L5873" t="b">
        <f>IF(AND($P$6=FALSE,OR(C5873="Commercial NAICS Cogen",C5873="Industrial NAICS Cogen",C5873="NAICS-22 Cogen")),FALSE,IF(AND($P$7=FALSE,OR(C5873="Commercial NAICS Cogen",C5873="Commercial NAICS Non-Cogen",C5873="industrial NAICS Cogen", C5873="industrial NAICS non-cogen")),FALSE,TRUE))</f>
        <v>1</v>
      </c>
      <c r="M5873">
        <f t="shared" si="274"/>
        <v>0.6029411764705882</v>
      </c>
      <c r="N5873">
        <f t="shared" si="275"/>
        <v>1</v>
      </c>
    </row>
    <row r="5874" spans="1:14" x14ac:dyDescent="0.2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s="32">
        <f t="shared" si="273"/>
        <v>21217765.876942776</v>
      </c>
      <c r="J5874" t="str">
        <f>IF(K5874="natural gas",VLOOKUP(D5874,'Cross-Page Data'!$I$4:$J$13,2,FALSE),IF(K5874="solar",VLOOKUP('Form 923'!D5874,'Cross-Page Data'!$I$14:$J$117,2,FALSE),K5874))</f>
        <v>other</v>
      </c>
      <c r="K5874" t="str">
        <f>VLOOKUP(E5874,'Cross-Page Data'!$D$4:$F$48,3,FALSE)</f>
        <v>other</v>
      </c>
      <c r="L5874" t="b">
        <f>IF(AND($P$6=FALSE,OR(C5874="Commercial NAICS Cogen",C5874="Industrial NAICS Cogen",C5874="NAICS-22 Cogen")),FALSE,IF(AND($P$7=FALSE,OR(C5874="Commercial NAICS Cogen",C5874="Commercial NAICS Non-Cogen",C5874="industrial NAICS Cogen", C5874="industrial NAICS non-cogen")),FALSE,TRUE))</f>
        <v>1</v>
      </c>
      <c r="M5874">
        <f t="shared" si="274"/>
        <v>1.1363636363636364E-2</v>
      </c>
      <c r="N5874">
        <f t="shared" si="275"/>
        <v>0</v>
      </c>
    </row>
    <row r="5875" spans="1:14" x14ac:dyDescent="0.2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s="32">
        <f t="shared" si="273"/>
        <v>22707934.938031156</v>
      </c>
      <c r="J5875" t="str">
        <f>IF(K5875="natural gas",VLOOKUP(D5875,'Cross-Page Data'!$I$4:$J$13,2,FALSE),IF(K5875="solar",VLOOKUP('Form 923'!D5875,'Cross-Page Data'!$I$14:$J$117,2,FALSE),K5875))</f>
        <v>municipal solid waste</v>
      </c>
      <c r="K5875" t="str">
        <f>VLOOKUP(E5875,'Cross-Page Data'!$D$4:$F$48,3,FALSE)</f>
        <v>municipal solid waste</v>
      </c>
      <c r="L5875" t="b">
        <f>IF(AND($P$6=FALSE,OR(C5875="Commercial NAICS Cogen",C5875="Industrial NAICS Cogen",C5875="NAICS-22 Cogen")),FALSE,IF(AND($P$7=FALSE,OR(C5875="Commercial NAICS Cogen",C5875="Commercial NAICS Non-Cogen",C5875="industrial NAICS Cogen", C5875="industrial NAICS non-cogen")),FALSE,TRUE))</f>
        <v>1</v>
      </c>
      <c r="M5875">
        <f t="shared" si="274"/>
        <v>0.16911764705882354</v>
      </c>
      <c r="N5875">
        <f t="shared" si="275"/>
        <v>1</v>
      </c>
    </row>
    <row r="5876" spans="1:14" x14ac:dyDescent="0.2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s="32">
        <f t="shared" si="273"/>
        <v>22707839.618309822</v>
      </c>
      <c r="J5876" t="str">
        <f>IF(K5876="natural gas",VLOOKUP(D5876,'Cross-Page Data'!$I$4:$J$13,2,FALSE),IF(K5876="solar",VLOOKUP('Form 923'!D5876,'Cross-Page Data'!$I$14:$J$117,2,FALSE),K5876))</f>
        <v>municipal solid waste</v>
      </c>
      <c r="K5876" t="str">
        <f>VLOOKUP(E5876,'Cross-Page Data'!$D$4:$F$48,3,FALSE)</f>
        <v>municipal solid waste</v>
      </c>
      <c r="L5876" t="b">
        <f>IF(AND($P$6=FALSE,OR(C5876="Commercial NAICS Cogen",C5876="Industrial NAICS Cogen",C5876="NAICS-22 Cogen")),FALSE,IF(AND($P$7=FALSE,OR(C5876="Commercial NAICS Cogen",C5876="Commercial NAICS Non-Cogen",C5876="industrial NAICS Cogen", C5876="industrial NAICS non-cogen")),FALSE,TRUE))</f>
        <v>1</v>
      </c>
      <c r="M5876">
        <f t="shared" si="274"/>
        <v>0.17647058823529413</v>
      </c>
      <c r="N5876">
        <f t="shared" si="275"/>
        <v>1</v>
      </c>
    </row>
    <row r="5877" spans="1:14" x14ac:dyDescent="0.2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s="32">
        <f t="shared" si="273"/>
        <v>21676314.775951646</v>
      </c>
      <c r="J5877" t="str">
        <f>IF(K5877="natural gas",VLOOKUP(D5877,'Cross-Page Data'!$I$4:$J$13,2,FALSE),IF(K5877="solar",VLOOKUP('Form 923'!D5877,'Cross-Page Data'!$I$14:$J$117,2,FALSE),K5877))</f>
        <v>natural gas peaker</v>
      </c>
      <c r="K5877" t="str">
        <f>VLOOKUP(E5877,'Cross-Page Data'!$D$4:$F$48,3,FALSE)</f>
        <v>natural gas</v>
      </c>
      <c r="L5877" t="b">
        <f>IF(AND($P$6=FALSE,OR(C5877="Commercial NAICS Cogen",C5877="Industrial NAICS Cogen",C5877="NAICS-22 Cogen")),FALSE,IF(AND($P$7=FALSE,OR(C5877="Commercial NAICS Cogen",C5877="Commercial NAICS Non-Cogen",C5877="industrial NAICS Cogen", C5877="industrial NAICS non-cogen")),FALSE,TRUE))</f>
        <v>1</v>
      </c>
      <c r="M5877">
        <f t="shared" si="274"/>
        <v>5.0370370370370371E-2</v>
      </c>
      <c r="N5877">
        <f t="shared" si="275"/>
        <v>1</v>
      </c>
    </row>
    <row r="5878" spans="1:14" x14ac:dyDescent="0.2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s="32">
        <f t="shared" si="273"/>
        <v>16463408.182246657</v>
      </c>
      <c r="J5878" t="str">
        <f>IF(K5878="natural gas",VLOOKUP(D5878,'Cross-Page Data'!$I$4:$J$13,2,FALSE),IF(K5878="solar",VLOOKUP('Form 923'!D5878,'Cross-Page Data'!$I$14:$J$117,2,FALSE),K5878))</f>
        <v>municipal solid waste</v>
      </c>
      <c r="K5878" t="str">
        <f>VLOOKUP(E5878,'Cross-Page Data'!$D$4:$F$48,3,FALSE)</f>
        <v>municipal solid waste</v>
      </c>
      <c r="L5878" t="b">
        <f>IF(AND($P$6=FALSE,OR(C5878="Commercial NAICS Cogen",C5878="Industrial NAICS Cogen",C5878="NAICS-22 Cogen")),FALSE,IF(AND($P$7=FALSE,OR(C5878="Commercial NAICS Cogen",C5878="Commercial NAICS Non-Cogen",C5878="industrial NAICS Cogen", C5878="industrial NAICS non-cogen")),FALSE,TRUE))</f>
        <v>1</v>
      </c>
      <c r="M5878">
        <f t="shared" si="274"/>
        <v>0.82352941176470584</v>
      </c>
      <c r="N5878">
        <f t="shared" si="275"/>
        <v>1</v>
      </c>
    </row>
    <row r="5879" spans="1:14" x14ac:dyDescent="0.2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s="32">
        <f t="shared" si="273"/>
        <v>16463417.196342476</v>
      </c>
      <c r="J5879" t="str">
        <f>IF(K5879="natural gas",VLOOKUP(D5879,'Cross-Page Data'!$I$4:$J$13,2,FALSE),IF(K5879="solar",VLOOKUP('Form 923'!D5879,'Cross-Page Data'!$I$14:$J$117,2,FALSE),K5879))</f>
        <v>municipal solid waste</v>
      </c>
      <c r="K5879" t="str">
        <f>VLOOKUP(E5879,'Cross-Page Data'!$D$4:$F$48,3,FALSE)</f>
        <v>municipal solid waste</v>
      </c>
      <c r="L5879" t="b">
        <f>IF(AND($P$6=FALSE,OR(C5879="Commercial NAICS Cogen",C5879="Industrial NAICS Cogen",C5879="NAICS-22 Cogen")),FALSE,IF(AND($P$7=FALSE,OR(C5879="Commercial NAICS Cogen",C5879="Commercial NAICS Non-Cogen",C5879="industrial NAICS Cogen", C5879="industrial NAICS non-cogen")),FALSE,TRUE))</f>
        <v>1</v>
      </c>
      <c r="M5879">
        <f t="shared" si="274"/>
        <v>0.81617647058823528</v>
      </c>
      <c r="N5879">
        <f t="shared" si="275"/>
        <v>1</v>
      </c>
    </row>
    <row r="5880" spans="1:14" x14ac:dyDescent="0.2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s="32">
        <f t="shared" si="273"/>
        <v>16415755.283544773</v>
      </c>
      <c r="J5880" t="str">
        <f>IF(K5880="natural gas",VLOOKUP(D5880,'Cross-Page Data'!$I$4:$J$13,2,FALSE),IF(K5880="solar",VLOOKUP('Form 923'!D5880,'Cross-Page Data'!$I$14:$J$117,2,FALSE),K5880))</f>
        <v>natural gas peaker</v>
      </c>
      <c r="K5880" t="str">
        <f>VLOOKUP(E5880,'Cross-Page Data'!$D$4:$F$48,3,FALSE)</f>
        <v>natural gas</v>
      </c>
      <c r="L5880" t="b">
        <f>IF(AND($P$6=FALSE,OR(C5880="Commercial NAICS Cogen",C5880="Industrial NAICS Cogen",C5880="NAICS-22 Cogen")),FALSE,IF(AND($P$7=FALSE,OR(C5880="Commercial NAICS Cogen",C5880="Commercial NAICS Non-Cogen",C5880="industrial NAICS Cogen", C5880="industrial NAICS non-cogen")),FALSE,TRUE))</f>
        <v>1</v>
      </c>
      <c r="M5880">
        <f t="shared" si="274"/>
        <v>0.10666666666666667</v>
      </c>
      <c r="N5880">
        <f t="shared" si="275"/>
        <v>1</v>
      </c>
    </row>
    <row r="5881" spans="1:14" x14ac:dyDescent="0.2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s="32">
        <f t="shared" si="273"/>
        <v>14138959.62464552</v>
      </c>
      <c r="J5881" t="str">
        <f>IF(K5881="natural gas",VLOOKUP(D5881,'Cross-Page Data'!$I$4:$J$13,2,FALSE),IF(K5881="solar",VLOOKUP('Form 923'!D5881,'Cross-Page Data'!$I$14:$J$117,2,FALSE),K5881))</f>
        <v>municipal solid waste</v>
      </c>
      <c r="K5881" t="str">
        <f>VLOOKUP(E5881,'Cross-Page Data'!$D$4:$F$48,3,FALSE)</f>
        <v>municipal solid waste</v>
      </c>
      <c r="L5881" t="b">
        <f>IF(AND($P$6=FALSE,OR(C5881="Commercial NAICS Cogen",C5881="Industrial NAICS Cogen",C5881="NAICS-22 Cogen")),FALSE,IF(AND($P$7=FALSE,OR(C5881="Commercial NAICS Cogen",C5881="Commercial NAICS Non-Cogen",C5881="industrial NAICS Cogen", C5881="industrial NAICS non-cogen")),FALSE,TRUE))</f>
        <v>0</v>
      </c>
      <c r="M5881">
        <f t="shared" si="274"/>
        <v>0.88235294117647056</v>
      </c>
      <c r="N5881">
        <f t="shared" si="275"/>
        <v>1</v>
      </c>
    </row>
    <row r="5882" spans="1:14" x14ac:dyDescent="0.2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s="32">
        <f t="shared" si="273"/>
        <v>14139398.580725322</v>
      </c>
      <c r="J5882" t="str">
        <f>IF(K5882="natural gas",VLOOKUP(D5882,'Cross-Page Data'!$I$4:$J$13,2,FALSE),IF(K5882="solar",VLOOKUP('Form 923'!D5882,'Cross-Page Data'!$I$14:$J$117,2,FALSE),K5882))</f>
        <v>municipal solid waste</v>
      </c>
      <c r="K5882" t="str">
        <f>VLOOKUP(E5882,'Cross-Page Data'!$D$4:$F$48,3,FALSE)</f>
        <v>municipal solid waste</v>
      </c>
      <c r="L5882" t="b">
        <f>IF(AND($P$6=FALSE,OR(C5882="Commercial NAICS Cogen",C5882="Industrial NAICS Cogen",C5882="NAICS-22 Cogen")),FALSE,IF(AND($P$7=FALSE,OR(C5882="Commercial NAICS Cogen",C5882="Commercial NAICS Non-Cogen",C5882="industrial NAICS Cogen", C5882="industrial NAICS non-cogen")),FALSE,TRUE))</f>
        <v>0</v>
      </c>
      <c r="M5882">
        <f t="shared" si="274"/>
        <v>0.875</v>
      </c>
      <c r="N5882">
        <f t="shared" si="275"/>
        <v>1</v>
      </c>
    </row>
    <row r="5883" spans="1:14" x14ac:dyDescent="0.2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s="32">
        <f t="shared" si="273"/>
        <v>14783583.694283171</v>
      </c>
      <c r="J5883" t="str">
        <f>IF(K5883="natural gas",VLOOKUP(D5883,'Cross-Page Data'!$I$4:$J$13,2,FALSE),IF(K5883="solar",VLOOKUP('Form 923'!D5883,'Cross-Page Data'!$I$14:$J$117,2,FALSE),K5883))</f>
        <v>natural gas peaker</v>
      </c>
      <c r="K5883" t="str">
        <f>VLOOKUP(E5883,'Cross-Page Data'!$D$4:$F$48,3,FALSE)</f>
        <v>natural gas</v>
      </c>
      <c r="L5883" t="b">
        <f>IF(AND($P$6=FALSE,OR(C5883="Commercial NAICS Cogen",C5883="Industrial NAICS Cogen",C5883="NAICS-22 Cogen")),FALSE,IF(AND($P$7=FALSE,OR(C5883="Commercial NAICS Cogen",C5883="Commercial NAICS Non-Cogen",C5883="industrial NAICS Cogen", C5883="industrial NAICS non-cogen")),FALSE,TRUE))</f>
        <v>0</v>
      </c>
      <c r="M5883">
        <f t="shared" si="274"/>
        <v>0.1491358024691358</v>
      </c>
      <c r="N5883">
        <f t="shared" si="275"/>
        <v>1</v>
      </c>
    </row>
    <row r="5884" spans="1:14" x14ac:dyDescent="0.2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s="32">
        <f t="shared" si="273"/>
        <v>16530177.936736081</v>
      </c>
      <c r="J5884" t="str">
        <f>IF(K5884="natural gas",VLOOKUP(D5884,'Cross-Page Data'!$I$4:$J$13,2,FALSE),IF(K5884="solar",VLOOKUP('Form 923'!D5884,'Cross-Page Data'!$I$14:$J$117,2,FALSE),K5884))</f>
        <v>heavy or residual fuel oil</v>
      </c>
      <c r="K5884" t="str">
        <f>VLOOKUP(E5884,'Cross-Page Data'!$D$4:$F$48,3,FALSE)</f>
        <v>heavy or residual fuel oil</v>
      </c>
      <c r="L5884" t="b">
        <f>IF(AND($P$6=FALSE,OR(C5884="Commercial NAICS Cogen",C5884="Industrial NAICS Cogen",C5884="NAICS-22 Cogen")),FALSE,IF(AND($P$7=FALSE,OR(C5884="Commercial NAICS Cogen",C5884="Commercial NAICS Non-Cogen",C5884="industrial NAICS Cogen", C5884="industrial NAICS non-cogen")),FALSE,TRUE))</f>
        <v>1</v>
      </c>
      <c r="M5884">
        <f t="shared" si="274"/>
        <v>9.9196787148594381E-2</v>
      </c>
      <c r="N5884">
        <f t="shared" si="275"/>
        <v>1</v>
      </c>
    </row>
    <row r="5885" spans="1:14" x14ac:dyDescent="0.2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s="32">
        <f t="shared" si="273"/>
        <v>16361553.290407717</v>
      </c>
      <c r="J5885" t="str">
        <f>IF(K5885="natural gas",VLOOKUP(D5885,'Cross-Page Data'!$I$4:$J$13,2,FALSE),IF(K5885="solar",VLOOKUP('Form 923'!D5885,'Cross-Page Data'!$I$14:$J$117,2,FALSE),K5885))</f>
        <v>municipal solid waste</v>
      </c>
      <c r="K5885" t="str">
        <f>VLOOKUP(E5885,'Cross-Page Data'!$D$4:$F$48,3,FALSE)</f>
        <v>municipal solid waste</v>
      </c>
      <c r="L5885" t="b">
        <f>IF(AND($P$6=FALSE,OR(C5885="Commercial NAICS Cogen",C5885="Industrial NAICS Cogen",C5885="NAICS-22 Cogen")),FALSE,IF(AND($P$7=FALSE,OR(C5885="Commercial NAICS Cogen",C5885="Commercial NAICS Non-Cogen",C5885="industrial NAICS Cogen", C5885="industrial NAICS non-cogen")),FALSE,TRUE))</f>
        <v>1</v>
      </c>
      <c r="M5885">
        <f t="shared" si="274"/>
        <v>0.83088235294117652</v>
      </c>
      <c r="N5885">
        <f t="shared" si="275"/>
        <v>1</v>
      </c>
    </row>
    <row r="5886" spans="1:14" x14ac:dyDescent="0.2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s="32">
        <f t="shared" si="273"/>
        <v>16361549.743429936</v>
      </c>
      <c r="J5886" t="str">
        <f>IF(K5886="natural gas",VLOOKUP(D5886,'Cross-Page Data'!$I$4:$J$13,2,FALSE),IF(K5886="solar",VLOOKUP('Form 923'!D5886,'Cross-Page Data'!$I$14:$J$117,2,FALSE),K5886))</f>
        <v>municipal solid waste</v>
      </c>
      <c r="K5886" t="str">
        <f>VLOOKUP(E5886,'Cross-Page Data'!$D$4:$F$48,3,FALSE)</f>
        <v>municipal solid waste</v>
      </c>
      <c r="L5886" t="b">
        <f>IF(AND($P$6=FALSE,OR(C5886="Commercial NAICS Cogen",C5886="Industrial NAICS Cogen",C5886="NAICS-22 Cogen")),FALSE,IF(AND($P$7=FALSE,OR(C5886="Commercial NAICS Cogen",C5886="Commercial NAICS Non-Cogen",C5886="industrial NAICS Cogen", C5886="industrial NAICS non-cogen")),FALSE,TRUE))</f>
        <v>1</v>
      </c>
      <c r="M5886">
        <f t="shared" si="274"/>
        <v>0.83823529411764708</v>
      </c>
      <c r="N5886">
        <f t="shared" si="275"/>
        <v>1</v>
      </c>
    </row>
    <row r="5887" spans="1:14" ht="26.25" x14ac:dyDescent="0.2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s="32">
        <f t="shared" si="273"/>
        <v>17735976.769493025</v>
      </c>
      <c r="J5887" t="str">
        <f>IF(K5887="natural gas",VLOOKUP(D5887,'Cross-Page Data'!$I$4:$J$13,2,FALSE),IF(K5887="solar",VLOOKUP('Form 923'!D5887,'Cross-Page Data'!$I$14:$J$117,2,FALSE),K5887))</f>
        <v>municipal solid waste</v>
      </c>
      <c r="K5887" t="str">
        <f>VLOOKUP(E5887,'Cross-Page Data'!$D$4:$F$48,3,FALSE)</f>
        <v>municipal solid waste</v>
      </c>
      <c r="L5887" t="b">
        <f>IF(AND($P$6=FALSE,OR(C5887="Commercial NAICS Cogen",C5887="Industrial NAICS Cogen",C5887="NAICS-22 Cogen")),FALSE,IF(AND($P$7=FALSE,OR(C5887="Commercial NAICS Cogen",C5887="Commercial NAICS Non-Cogen",C5887="industrial NAICS Cogen", C5887="industrial NAICS non-cogen")),FALSE,TRUE))</f>
        <v>0</v>
      </c>
      <c r="M5887">
        <f t="shared" si="274"/>
        <v>0.74264705882352944</v>
      </c>
      <c r="N5887">
        <f t="shared" si="275"/>
        <v>1</v>
      </c>
    </row>
    <row r="5888" spans="1:14" ht="26.25" x14ac:dyDescent="0.2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s="32">
        <f t="shared" si="273"/>
        <v>17735963.329970438</v>
      </c>
      <c r="J5888" t="str">
        <f>IF(K5888="natural gas",VLOOKUP(D5888,'Cross-Page Data'!$I$4:$J$13,2,FALSE),IF(K5888="solar",VLOOKUP('Form 923'!D5888,'Cross-Page Data'!$I$14:$J$117,2,FALSE),K5888))</f>
        <v>municipal solid waste</v>
      </c>
      <c r="K5888" t="str">
        <f>VLOOKUP(E5888,'Cross-Page Data'!$D$4:$F$48,3,FALSE)</f>
        <v>municipal solid waste</v>
      </c>
      <c r="L5888" t="b">
        <f>IF(AND($P$6=FALSE,OR(C5888="Commercial NAICS Cogen",C5888="Industrial NAICS Cogen",C5888="NAICS-22 Cogen")),FALSE,IF(AND($P$7=FALSE,OR(C5888="Commercial NAICS Cogen",C5888="Commercial NAICS Non-Cogen",C5888="industrial NAICS Cogen", C5888="industrial NAICS non-cogen")),FALSE,TRUE))</f>
        <v>0</v>
      </c>
      <c r="M5888">
        <f t="shared" si="274"/>
        <v>0.75</v>
      </c>
      <c r="N5888">
        <f t="shared" si="275"/>
        <v>1</v>
      </c>
    </row>
    <row r="5889" spans="1:14" ht="26.25" x14ac:dyDescent="0.2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s="32">
        <f t="shared" si="273"/>
        <v>17905773.97895151</v>
      </c>
      <c r="J5889" t="str">
        <f>IF(K5889="natural gas",VLOOKUP(D5889,'Cross-Page Data'!$I$4:$J$13,2,FALSE),IF(K5889="solar",VLOOKUP('Form 923'!D5889,'Cross-Page Data'!$I$14:$J$117,2,FALSE),K5889))</f>
        <v>natural gas peaker</v>
      </c>
      <c r="K5889" t="str">
        <f>VLOOKUP(E5889,'Cross-Page Data'!$D$4:$F$48,3,FALSE)</f>
        <v>natural gas</v>
      </c>
      <c r="L5889" t="b">
        <f>IF(AND($P$6=FALSE,OR(C5889="Commercial NAICS Cogen",C5889="Industrial NAICS Cogen",C5889="NAICS-22 Cogen")),FALSE,IF(AND($P$7=FALSE,OR(C5889="Commercial NAICS Cogen",C5889="Commercial NAICS Non-Cogen",C5889="industrial NAICS Cogen", C5889="industrial NAICS non-cogen")),FALSE,TRUE))</f>
        <v>0</v>
      </c>
      <c r="M5889">
        <f t="shared" si="274"/>
        <v>7.9012345679012344E-2</v>
      </c>
      <c r="N5889">
        <f t="shared" si="275"/>
        <v>1</v>
      </c>
    </row>
    <row r="5890" spans="1:14" ht="26.25" x14ac:dyDescent="0.2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s="32">
        <f t="shared" si="273"/>
        <v>23812687.201078381</v>
      </c>
      <c r="J5890" t="str">
        <f>IF(K5890="natural gas",VLOOKUP(D5890,'Cross-Page Data'!$I$4:$J$13,2,FALSE),IF(K5890="solar",VLOOKUP('Form 923'!D5890,'Cross-Page Data'!$I$14:$J$117,2,FALSE),K5890))</f>
        <v>municipal solid waste</v>
      </c>
      <c r="K5890" t="str">
        <f>VLOOKUP(E5890,'Cross-Page Data'!$D$4:$F$48,3,FALSE)</f>
        <v>municipal solid waste</v>
      </c>
      <c r="L5890" t="b">
        <f>IF(AND($P$6=FALSE,OR(C5890="Commercial NAICS Cogen",C5890="Industrial NAICS Cogen",C5890="NAICS-22 Cogen")),FALSE,IF(AND($P$7=FALSE,OR(C5890="Commercial NAICS Cogen",C5890="Commercial NAICS Non-Cogen",C5890="industrial NAICS Cogen", C5890="industrial NAICS non-cogen")),FALSE,TRUE))</f>
        <v>0</v>
      </c>
      <c r="M5890">
        <f t="shared" si="274"/>
        <v>0.11764705882352941</v>
      </c>
      <c r="N5890">
        <f t="shared" si="275"/>
        <v>1</v>
      </c>
    </row>
    <row r="5891" spans="1:14" ht="26.25" x14ac:dyDescent="0.2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s="32">
        <f t="shared" si="273"/>
        <v>23812706.264261067</v>
      </c>
      <c r="J5891" t="str">
        <f>IF(K5891="natural gas",VLOOKUP(D5891,'Cross-Page Data'!$I$4:$J$13,2,FALSE),IF(K5891="solar",VLOOKUP('Form 923'!D5891,'Cross-Page Data'!$I$14:$J$117,2,FALSE),K5891))</f>
        <v>municipal solid waste</v>
      </c>
      <c r="K5891" t="str">
        <f>VLOOKUP(E5891,'Cross-Page Data'!$D$4:$F$48,3,FALSE)</f>
        <v>municipal solid waste</v>
      </c>
      <c r="L5891" t="b">
        <f>IF(AND($P$6=FALSE,OR(C5891="Commercial NAICS Cogen",C5891="Industrial NAICS Cogen",C5891="NAICS-22 Cogen")),FALSE,IF(AND($P$7=FALSE,OR(C5891="Commercial NAICS Cogen",C5891="Commercial NAICS Non-Cogen",C5891="industrial NAICS Cogen", C5891="industrial NAICS non-cogen")),FALSE,TRUE))</f>
        <v>0</v>
      </c>
      <c r="M5891">
        <f t="shared" si="274"/>
        <v>0.11029411764705882</v>
      </c>
      <c r="N5891">
        <f t="shared" si="275"/>
        <v>1</v>
      </c>
    </row>
    <row r="5892" spans="1:14" x14ac:dyDescent="0.2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s="32">
        <f t="shared" si="273"/>
        <v>18744258.343790255</v>
      </c>
      <c r="J5892" t="str">
        <f>IF(K5892="natural gas",VLOOKUP(D5892,'Cross-Page Data'!$I$4:$J$13,2,FALSE),IF(K5892="solar",VLOOKUP('Form 923'!D5892,'Cross-Page Data'!$I$14:$J$117,2,FALSE),K5892))</f>
        <v>municipal solid waste</v>
      </c>
      <c r="K5892" t="str">
        <f>VLOOKUP(E5892,'Cross-Page Data'!$D$4:$F$48,3,FALSE)</f>
        <v>municipal solid waste</v>
      </c>
      <c r="L5892" t="b">
        <f>IF(AND($P$6=FALSE,OR(C5892="Commercial NAICS Cogen",C5892="Industrial NAICS Cogen",C5892="NAICS-22 Cogen")),FALSE,IF(AND($P$7=FALSE,OR(C5892="Commercial NAICS Cogen",C5892="Commercial NAICS Non-Cogen",C5892="industrial NAICS Cogen", C5892="industrial NAICS non-cogen")),FALSE,TRUE))</f>
        <v>1</v>
      </c>
      <c r="M5892">
        <f t="shared" si="274"/>
        <v>0.6470588235294118</v>
      </c>
      <c r="N5892">
        <f t="shared" si="275"/>
        <v>1</v>
      </c>
    </row>
    <row r="5893" spans="1:14" x14ac:dyDescent="0.2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s="32">
        <f t="shared" si="273"/>
        <v>18744284.384011626</v>
      </c>
      <c r="J5893" t="str">
        <f>IF(K5893="natural gas",VLOOKUP(D5893,'Cross-Page Data'!$I$4:$J$13,2,FALSE),IF(K5893="solar",VLOOKUP('Form 923'!D5893,'Cross-Page Data'!$I$14:$J$117,2,FALSE),K5893))</f>
        <v>municipal solid waste</v>
      </c>
      <c r="K5893" t="str">
        <f>VLOOKUP(E5893,'Cross-Page Data'!$D$4:$F$48,3,FALSE)</f>
        <v>municipal solid waste</v>
      </c>
      <c r="L5893" t="b">
        <f>IF(AND($P$6=FALSE,OR(C5893="Commercial NAICS Cogen",C5893="Industrial NAICS Cogen",C5893="NAICS-22 Cogen")),FALSE,IF(AND($P$7=FALSE,OR(C5893="Commercial NAICS Cogen",C5893="Commercial NAICS Non-Cogen",C5893="industrial NAICS Cogen", C5893="industrial NAICS non-cogen")),FALSE,TRUE))</f>
        <v>1</v>
      </c>
      <c r="M5893">
        <f t="shared" si="274"/>
        <v>0.63970588235294112</v>
      </c>
      <c r="N5893">
        <f t="shared" si="275"/>
        <v>1</v>
      </c>
    </row>
    <row r="5894" spans="1:14" x14ac:dyDescent="0.2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s="32">
        <f t="shared" si="273"/>
        <v>19157498.886671394</v>
      </c>
      <c r="J5894" t="str">
        <f>IF(K5894="natural gas",VLOOKUP(D5894,'Cross-Page Data'!$I$4:$J$13,2,FALSE),IF(K5894="solar",VLOOKUP('Form 923'!D5894,'Cross-Page Data'!$I$14:$J$117,2,FALSE),K5894))</f>
        <v>natural gas peaker</v>
      </c>
      <c r="K5894" t="str">
        <f>VLOOKUP(E5894,'Cross-Page Data'!$D$4:$F$48,3,FALSE)</f>
        <v>natural gas</v>
      </c>
      <c r="L5894" t="b">
        <f>IF(AND($P$6=FALSE,OR(C5894="Commercial NAICS Cogen",C5894="Industrial NAICS Cogen",C5894="NAICS-22 Cogen")),FALSE,IF(AND($P$7=FALSE,OR(C5894="Commercial NAICS Cogen",C5894="Commercial NAICS Non-Cogen",C5894="industrial NAICS Cogen", C5894="industrial NAICS non-cogen")),FALSE,TRUE))</f>
        <v>1</v>
      </c>
      <c r="M5894">
        <f t="shared" si="274"/>
        <v>6.7160493827160495E-2</v>
      </c>
      <c r="N5894">
        <f t="shared" si="275"/>
        <v>1</v>
      </c>
    </row>
    <row r="5895" spans="1:14" ht="26.25" x14ac:dyDescent="0.2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s="32">
        <f t="shared" ref="I5895:I5958" si="276">IFERROR(F5895/G5895*10^6,"")</f>
        <v>10529029.149602506</v>
      </c>
      <c r="J5895" t="str">
        <f>IF(K5895="natural gas",VLOOKUP(D5895,'Cross-Page Data'!$I$4:$J$13,2,FALSE),IF(K5895="solar",VLOOKUP('Form 923'!D5895,'Cross-Page Data'!$I$14:$J$117,2,FALSE),K5895))</f>
        <v>natural gas peaker</v>
      </c>
      <c r="K5895" t="str">
        <f>VLOOKUP(E5895,'Cross-Page Data'!$D$4:$F$48,3,FALSE)</f>
        <v>natural gas</v>
      </c>
      <c r="L5895" t="b">
        <f>IF(AND($P$6=FALSE,OR(C5895="Commercial NAICS Cogen",C5895="Industrial NAICS Cogen",C5895="NAICS-22 Cogen")),FALSE,IF(AND($P$7=FALSE,OR(C5895="Commercial NAICS Cogen",C5895="Commercial NAICS Non-Cogen",C5895="industrial NAICS Cogen", C5895="industrial NAICS non-cogen")),FALSE,TRUE))</f>
        <v>0</v>
      </c>
      <c r="M5895">
        <f t="shared" ref="M5895:M5958" si="277">(COUNTIFS($J$6:$J$14148,J5895,$I$6:$I$14148,"&gt;"&amp;I5895)+1)/COUNTIFS($J$6:$J$14148,J5895)</f>
        <v>0.45629629629629631</v>
      </c>
      <c r="N5895">
        <f t="shared" ref="N5895:N5958" si="278">IF(OR(M5895&gt;0.95,M5895&lt;0.05),0,1)</f>
        <v>1</v>
      </c>
    </row>
    <row r="5896" spans="1:14" x14ac:dyDescent="0.2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s="32">
        <f t="shared" si="276"/>
        <v>8901890.3591682408</v>
      </c>
      <c r="J5896" t="str">
        <f>IF(K5896="natural gas",VLOOKUP(D5896,'Cross-Page Data'!$I$4:$J$13,2,FALSE),IF(K5896="solar",VLOOKUP('Form 923'!D5896,'Cross-Page Data'!$I$14:$J$117,2,FALSE),K5896))</f>
        <v>hydro</v>
      </c>
      <c r="K5896" t="str">
        <f>VLOOKUP(E5896,'Cross-Page Data'!$D$4:$F$48,3,FALSE)</f>
        <v>hydro</v>
      </c>
      <c r="L5896" t="b">
        <f>IF(AND($P$6=FALSE,OR(C5896="Commercial NAICS Cogen",C5896="Industrial NAICS Cogen",C5896="NAICS-22 Cogen")),FALSE,IF(AND($P$7=FALSE,OR(C5896="Commercial NAICS Cogen",C5896="Commercial NAICS Non-Cogen",C5896="industrial NAICS Cogen", C5896="industrial NAICS non-cogen")),FALSE,TRUE))</f>
        <v>1</v>
      </c>
      <c r="M5896">
        <f t="shared" si="277"/>
        <v>0.8487738419618529</v>
      </c>
      <c r="N5896">
        <f t="shared" si="278"/>
        <v>1</v>
      </c>
    </row>
    <row r="5897" spans="1:14" x14ac:dyDescent="0.2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s="32">
        <f t="shared" si="276"/>
        <v>8901997.3771814778</v>
      </c>
      <c r="J5897" t="str">
        <f>IF(K5897="natural gas",VLOOKUP(D5897,'Cross-Page Data'!$I$4:$J$13,2,FALSE),IF(K5897="solar",VLOOKUP('Form 923'!D5897,'Cross-Page Data'!$I$14:$J$117,2,FALSE),K5897))</f>
        <v>wind</v>
      </c>
      <c r="K5897" t="str">
        <f>VLOOKUP(E5897,'Cross-Page Data'!$D$4:$F$48,3,FALSE)</f>
        <v>wind</v>
      </c>
      <c r="L5897" t="b">
        <f>IF(AND($P$6=FALSE,OR(C5897="Commercial NAICS Cogen",C5897="Industrial NAICS Cogen",C5897="NAICS-22 Cogen")),FALSE,IF(AND($P$7=FALSE,OR(C5897="Commercial NAICS Cogen",C5897="Commercial NAICS Non-Cogen",C5897="industrial NAICS Cogen", C5897="industrial NAICS non-cogen")),FALSE,TRUE))</f>
        <v>1</v>
      </c>
      <c r="M5897">
        <f t="shared" si="277"/>
        <v>0.67629046369203849</v>
      </c>
      <c r="N5897">
        <f t="shared" si="278"/>
        <v>1</v>
      </c>
    </row>
    <row r="5898" spans="1:14" x14ac:dyDescent="0.2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s="32">
        <f t="shared" si="276"/>
        <v>8901839.4057304561</v>
      </c>
      <c r="J5898" t="str">
        <f>IF(K5898="natural gas",VLOOKUP(D5898,'Cross-Page Data'!$I$4:$J$13,2,FALSE),IF(K5898="solar",VLOOKUP('Form 923'!D5898,'Cross-Page Data'!$I$14:$J$117,2,FALSE),K5898))</f>
        <v>hydro</v>
      </c>
      <c r="K5898" t="str">
        <f>VLOOKUP(E5898,'Cross-Page Data'!$D$4:$F$48,3,FALSE)</f>
        <v>hydro</v>
      </c>
      <c r="L5898" t="b">
        <f>IF(AND($P$6=FALSE,OR(C5898="Commercial NAICS Cogen",C5898="Industrial NAICS Cogen",C5898="NAICS-22 Cogen")),FALSE,IF(AND($P$7=FALSE,OR(C5898="Commercial NAICS Cogen",C5898="Commercial NAICS Non-Cogen",C5898="industrial NAICS Cogen", C5898="industrial NAICS non-cogen")),FALSE,TRUE))</f>
        <v>1</v>
      </c>
      <c r="M5898">
        <f t="shared" si="277"/>
        <v>0.8705722070844687</v>
      </c>
      <c r="N5898">
        <f t="shared" si="278"/>
        <v>1</v>
      </c>
    </row>
    <row r="5899" spans="1:14" x14ac:dyDescent="0.2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s="32">
        <f t="shared" si="276"/>
        <v>8901852.363837434</v>
      </c>
      <c r="J5899" t="str">
        <f>IF(K5899="natural gas",VLOOKUP(D5899,'Cross-Page Data'!$I$4:$J$13,2,FALSE),IF(K5899="solar",VLOOKUP('Form 923'!D5899,'Cross-Page Data'!$I$14:$J$117,2,FALSE),K5899))</f>
        <v>hydro</v>
      </c>
      <c r="K5899" t="str">
        <f>VLOOKUP(E5899,'Cross-Page Data'!$D$4:$F$48,3,FALSE)</f>
        <v>hydro</v>
      </c>
      <c r="L5899" t="b">
        <f>IF(AND($P$6=FALSE,OR(C5899="Commercial NAICS Cogen",C5899="Industrial NAICS Cogen",C5899="NAICS-22 Cogen")),FALSE,IF(AND($P$7=FALSE,OR(C5899="Commercial NAICS Cogen",C5899="Commercial NAICS Non-Cogen",C5899="industrial NAICS Cogen", C5899="industrial NAICS non-cogen")),FALSE,TRUE))</f>
        <v>1</v>
      </c>
      <c r="M5899">
        <f t="shared" si="277"/>
        <v>0.8671662125340599</v>
      </c>
      <c r="N5899">
        <f t="shared" si="278"/>
        <v>1</v>
      </c>
    </row>
    <row r="5900" spans="1:14" x14ac:dyDescent="0.2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s="32">
        <f t="shared" si="276"/>
        <v>1418.8785525305113</v>
      </c>
      <c r="J5900" t="str">
        <f>IF(K5900="natural gas",VLOOKUP(D5900,'Cross-Page Data'!$I$4:$J$13,2,FALSE),IF(K5900="solar",VLOOKUP('Form 923'!D5900,'Cross-Page Data'!$I$14:$J$117,2,FALSE),K5900))</f>
        <v>natural gas nonpeaker</v>
      </c>
      <c r="K5900" t="str">
        <f>VLOOKUP(E5900,'Cross-Page Data'!$D$4:$F$48,3,FALSE)</f>
        <v>natural gas</v>
      </c>
      <c r="L5900" t="b">
        <f>IF(AND($P$6=FALSE,OR(C5900="Commercial NAICS Cogen",C5900="Industrial NAICS Cogen",C5900="NAICS-22 Cogen")),FALSE,IF(AND($P$7=FALSE,OR(C5900="Commercial NAICS Cogen",C5900="Commercial NAICS Non-Cogen",C5900="industrial NAICS Cogen", C5900="industrial NAICS non-cogen")),FALSE,TRUE))</f>
        <v>1</v>
      </c>
      <c r="M5900">
        <f t="shared" si="277"/>
        <v>0.77023255813953484</v>
      </c>
      <c r="N5900">
        <f t="shared" si="278"/>
        <v>1</v>
      </c>
    </row>
    <row r="5901" spans="1:14" x14ac:dyDescent="0.2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s="32">
        <f t="shared" si="276"/>
        <v>10820376.641850861</v>
      </c>
      <c r="J5901" t="str">
        <f>IF(K5901="natural gas",VLOOKUP(D5901,'Cross-Page Data'!$I$4:$J$13,2,FALSE),IF(K5901="solar",VLOOKUP('Form 923'!D5901,'Cross-Page Data'!$I$14:$J$117,2,FALSE),K5901))</f>
        <v>natural gas nonpeaker</v>
      </c>
      <c r="K5901" t="str">
        <f>VLOOKUP(E5901,'Cross-Page Data'!$D$4:$F$48,3,FALSE)</f>
        <v>natural gas</v>
      </c>
      <c r="L5901" t="b">
        <f>IF(AND($P$6=FALSE,OR(C5901="Commercial NAICS Cogen",C5901="Industrial NAICS Cogen",C5901="NAICS-22 Cogen")),FALSE,IF(AND($P$7=FALSE,OR(C5901="Commercial NAICS Cogen",C5901="Commercial NAICS Non-Cogen",C5901="industrial NAICS Cogen", C5901="industrial NAICS non-cogen")),FALSE,TRUE))</f>
        <v>1</v>
      </c>
      <c r="M5901">
        <f t="shared" si="277"/>
        <v>0.24558139534883722</v>
      </c>
      <c r="N5901">
        <f t="shared" si="278"/>
        <v>1</v>
      </c>
    </row>
    <row r="5902" spans="1:14" ht="26.25" x14ac:dyDescent="0.2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s="32">
        <f t="shared" si="276"/>
        <v>0</v>
      </c>
      <c r="J5902" t="str">
        <f>IF(K5902="natural gas",VLOOKUP(D5902,'Cross-Page Data'!$I$4:$J$13,2,FALSE),IF(K5902="solar",VLOOKUP('Form 923'!D5902,'Cross-Page Data'!$I$14:$J$117,2,FALSE),K5902))</f>
        <v>heavy or residual fuel oil</v>
      </c>
      <c r="K5902" t="str">
        <f>VLOOKUP(E5902,'Cross-Page Data'!$D$4:$F$48,3,FALSE)</f>
        <v>heavy or residual fuel oil</v>
      </c>
      <c r="L5902" t="b">
        <f>IF(AND($P$6=FALSE,OR(C5902="Commercial NAICS Cogen",C5902="Industrial NAICS Cogen",C5902="NAICS-22 Cogen")),FALSE,IF(AND($P$7=FALSE,OR(C5902="Commercial NAICS Cogen",C5902="Commercial NAICS Non-Cogen",C5902="industrial NAICS Cogen", C5902="industrial NAICS non-cogen")),FALSE,TRUE))</f>
        <v>0</v>
      </c>
      <c r="M5902">
        <f t="shared" si="277"/>
        <v>0.57188755020080317</v>
      </c>
      <c r="N5902">
        <f t="shared" si="278"/>
        <v>1</v>
      </c>
    </row>
    <row r="5903" spans="1:14" ht="26.25" x14ac:dyDescent="0.2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s="32">
        <f t="shared" si="276"/>
        <v>6128220.737149897</v>
      </c>
      <c r="J5903" t="str">
        <f>IF(K5903="natural gas",VLOOKUP(D5903,'Cross-Page Data'!$I$4:$J$13,2,FALSE),IF(K5903="solar",VLOOKUP('Form 923'!D5903,'Cross-Page Data'!$I$14:$J$117,2,FALSE),K5903))</f>
        <v>heavy or residual fuel oil</v>
      </c>
      <c r="K5903" t="str">
        <f>VLOOKUP(E5903,'Cross-Page Data'!$D$4:$F$48,3,FALSE)</f>
        <v>heavy or residual fuel oil</v>
      </c>
      <c r="L5903" t="b">
        <f>IF(AND($P$6=FALSE,OR(C5903="Commercial NAICS Cogen",C5903="Industrial NAICS Cogen",C5903="NAICS-22 Cogen")),FALSE,IF(AND($P$7=FALSE,OR(C5903="Commercial NAICS Cogen",C5903="Commercial NAICS Non-Cogen",C5903="industrial NAICS Cogen", C5903="industrial NAICS non-cogen")),FALSE,TRUE))</f>
        <v>0</v>
      </c>
      <c r="M5903">
        <f t="shared" si="277"/>
        <v>0.51124497991967877</v>
      </c>
      <c r="N5903">
        <f t="shared" si="278"/>
        <v>1</v>
      </c>
    </row>
    <row r="5904" spans="1:14" ht="26.25" x14ac:dyDescent="0.2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s="32">
        <f t="shared" si="276"/>
        <v>7075050.6543479757</v>
      </c>
      <c r="J5904" t="str">
        <f>IF(K5904="natural gas",VLOOKUP(D5904,'Cross-Page Data'!$I$4:$J$13,2,FALSE),IF(K5904="solar",VLOOKUP('Form 923'!D5904,'Cross-Page Data'!$I$14:$J$117,2,FALSE),K5904))</f>
        <v>petroleum</v>
      </c>
      <c r="K5904" t="str">
        <f>VLOOKUP(E5904,'Cross-Page Data'!$D$4:$F$48,3,FALSE)</f>
        <v>petroleum</v>
      </c>
      <c r="L5904" t="b">
        <f>IF(AND($P$6=FALSE,OR(C5904="Commercial NAICS Cogen",C5904="Industrial NAICS Cogen",C5904="NAICS-22 Cogen")),FALSE,IF(AND($P$7=FALSE,OR(C5904="Commercial NAICS Cogen",C5904="Commercial NAICS Non-Cogen",C5904="industrial NAICS Cogen", C5904="industrial NAICS non-cogen")),FALSE,TRUE))</f>
        <v>0</v>
      </c>
      <c r="M5904">
        <f t="shared" si="277"/>
        <v>0.32173913043478258</v>
      </c>
      <c r="N5904">
        <f t="shared" si="278"/>
        <v>1</v>
      </c>
    </row>
    <row r="5905" spans="1:14" ht="26.25" x14ac:dyDescent="0.2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s="32">
        <f t="shared" si="276"/>
        <v>12500000</v>
      </c>
      <c r="J5905" t="str">
        <f>IF(K5905="natural gas",VLOOKUP(D5905,'Cross-Page Data'!$I$4:$J$13,2,FALSE),IF(K5905="solar",VLOOKUP('Form 923'!D5905,'Cross-Page Data'!$I$14:$J$117,2,FALSE),K5905))</f>
        <v>natural gas peaker</v>
      </c>
      <c r="K5905" t="str">
        <f>VLOOKUP(E5905,'Cross-Page Data'!$D$4:$F$48,3,FALSE)</f>
        <v>natural gas</v>
      </c>
      <c r="L5905" t="b">
        <f>IF(AND($P$6=FALSE,OR(C5905="Commercial NAICS Cogen",C5905="Industrial NAICS Cogen",C5905="NAICS-22 Cogen")),FALSE,IF(AND($P$7=FALSE,OR(C5905="Commercial NAICS Cogen",C5905="Commercial NAICS Non-Cogen",C5905="industrial NAICS Cogen", C5905="industrial NAICS non-cogen")),FALSE,TRUE))</f>
        <v>0</v>
      </c>
      <c r="M5905">
        <f t="shared" si="277"/>
        <v>0.23604938271604939</v>
      </c>
      <c r="N5905">
        <f t="shared" si="278"/>
        <v>1</v>
      </c>
    </row>
    <row r="5906" spans="1:14" ht="26.25" x14ac:dyDescent="0.2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s="32">
        <f t="shared" si="276"/>
        <v>6527419.5792283667</v>
      </c>
      <c r="J5906" t="str">
        <f>IF(K5906="natural gas",VLOOKUP(D5906,'Cross-Page Data'!$I$4:$J$13,2,FALSE),IF(K5906="solar",VLOOKUP('Form 923'!D5906,'Cross-Page Data'!$I$14:$J$117,2,FALSE),K5906))</f>
        <v>hard coal</v>
      </c>
      <c r="K5906" t="str">
        <f>VLOOKUP(E5906,'Cross-Page Data'!$D$4:$F$48,3,FALSE)</f>
        <v>hard coal</v>
      </c>
      <c r="L5906" t="b">
        <f>IF(AND($P$6=FALSE,OR(C5906="Commercial NAICS Cogen",C5906="Industrial NAICS Cogen",C5906="NAICS-22 Cogen")),FALSE,IF(AND($P$7=FALSE,OR(C5906="Commercial NAICS Cogen",C5906="Commercial NAICS Non-Cogen",C5906="industrial NAICS Cogen", C5906="industrial NAICS non-cogen")),FALSE,TRUE))</f>
        <v>0</v>
      </c>
      <c r="M5906">
        <f t="shared" si="277"/>
        <v>0.48299319727891155</v>
      </c>
      <c r="N5906">
        <f t="shared" si="278"/>
        <v>1</v>
      </c>
    </row>
    <row r="5907" spans="1:14" ht="26.25" x14ac:dyDescent="0.2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s="32" t="str">
        <f t="shared" si="276"/>
        <v/>
      </c>
      <c r="J5907" t="str">
        <f>IF(K5907="natural gas",VLOOKUP(D5907,'Cross-Page Data'!$I$4:$J$13,2,FALSE),IF(K5907="solar",VLOOKUP('Form 923'!D5907,'Cross-Page Data'!$I$14:$J$117,2,FALSE),K5907))</f>
        <v>biomass</v>
      </c>
      <c r="K5907" t="str">
        <f>VLOOKUP(E5907,'Cross-Page Data'!$D$4:$F$48,3,FALSE)</f>
        <v>biomass</v>
      </c>
      <c r="L5907" t="b">
        <f>IF(AND($P$6=FALSE,OR(C5907="Commercial NAICS Cogen",C5907="Industrial NAICS Cogen",C5907="NAICS-22 Cogen")),FALSE,IF(AND($P$7=FALSE,OR(C5907="Commercial NAICS Cogen",C5907="Commercial NAICS Non-Cogen",C5907="industrial NAICS Cogen", C5907="industrial NAICS non-cogen")),FALSE,TRUE))</f>
        <v>0</v>
      </c>
      <c r="M5907">
        <f t="shared" si="277"/>
        <v>1.0964912280701754E-3</v>
      </c>
      <c r="N5907">
        <f t="shared" si="278"/>
        <v>0</v>
      </c>
    </row>
    <row r="5908" spans="1:14" x14ac:dyDescent="0.2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s="32">
        <f t="shared" si="276"/>
        <v>8901904.6679167096</v>
      </c>
      <c r="J5908" t="str">
        <f>IF(K5908="natural gas",VLOOKUP(D5908,'Cross-Page Data'!$I$4:$J$13,2,FALSE),IF(K5908="solar",VLOOKUP('Form 923'!D5908,'Cross-Page Data'!$I$14:$J$117,2,FALSE),K5908))</f>
        <v>hydro</v>
      </c>
      <c r="K5908" t="str">
        <f>VLOOKUP(E5908,'Cross-Page Data'!$D$4:$F$48,3,FALSE)</f>
        <v>hydro</v>
      </c>
      <c r="L5908" t="b">
        <f>IF(AND($P$6=FALSE,OR(C5908="Commercial NAICS Cogen",C5908="Industrial NAICS Cogen",C5908="NAICS-22 Cogen")),FALSE,IF(AND($P$7=FALSE,OR(C5908="Commercial NAICS Cogen",C5908="Commercial NAICS Non-Cogen",C5908="industrial NAICS Cogen", C5908="industrial NAICS non-cogen")),FALSE,TRUE))</f>
        <v>1</v>
      </c>
      <c r="M5908">
        <f t="shared" si="277"/>
        <v>0.8426430517711172</v>
      </c>
      <c r="N5908">
        <f t="shared" si="278"/>
        <v>1</v>
      </c>
    </row>
    <row r="5909" spans="1:14" x14ac:dyDescent="0.2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s="32">
        <f t="shared" si="276"/>
        <v>8901992.2143347822</v>
      </c>
      <c r="J5909" t="str">
        <f>IF(K5909="natural gas",VLOOKUP(D5909,'Cross-Page Data'!$I$4:$J$13,2,FALSE),IF(K5909="solar",VLOOKUP('Form 923'!D5909,'Cross-Page Data'!$I$14:$J$117,2,FALSE),K5909))</f>
        <v>hydro</v>
      </c>
      <c r="K5909" t="str">
        <f>VLOOKUP(E5909,'Cross-Page Data'!$D$4:$F$48,3,FALSE)</f>
        <v>hydro</v>
      </c>
      <c r="L5909" t="b">
        <f>IF(AND($P$6=FALSE,OR(C5909="Commercial NAICS Cogen",C5909="Industrial NAICS Cogen",C5909="NAICS-22 Cogen")),FALSE,IF(AND($P$7=FALSE,OR(C5909="Commercial NAICS Cogen",C5909="Commercial NAICS Non-Cogen",C5909="industrial NAICS Cogen", C5909="industrial NAICS non-cogen")),FALSE,TRUE))</f>
        <v>1</v>
      </c>
      <c r="M5909">
        <f t="shared" si="277"/>
        <v>0.62738419618528607</v>
      </c>
      <c r="N5909">
        <f t="shared" si="278"/>
        <v>1</v>
      </c>
    </row>
    <row r="5910" spans="1:14" x14ac:dyDescent="0.2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s="32">
        <f t="shared" si="276"/>
        <v>12243346.919204028</v>
      </c>
      <c r="J5910" t="str">
        <f>IF(K5910="natural gas",VLOOKUP(D5910,'Cross-Page Data'!$I$4:$J$13,2,FALSE),IF(K5910="solar",VLOOKUP('Form 923'!D5910,'Cross-Page Data'!$I$14:$J$117,2,FALSE),K5910))</f>
        <v>biomass</v>
      </c>
      <c r="K5910" t="str">
        <f>VLOOKUP(E5910,'Cross-Page Data'!$D$4:$F$48,3,FALSE)</f>
        <v>biomass</v>
      </c>
      <c r="L5910" t="b">
        <f>IF(AND($P$6=FALSE,OR(C5910="Commercial NAICS Cogen",C5910="Industrial NAICS Cogen",C5910="NAICS-22 Cogen")),FALSE,IF(AND($P$7=FALSE,OR(C5910="Commercial NAICS Cogen",C5910="Commercial NAICS Non-Cogen",C5910="industrial NAICS Cogen", C5910="industrial NAICS non-cogen")),FALSE,TRUE))</f>
        <v>1</v>
      </c>
      <c r="M5910">
        <f t="shared" si="277"/>
        <v>0.24451754385964913</v>
      </c>
      <c r="N5910">
        <f t="shared" si="278"/>
        <v>1</v>
      </c>
    </row>
    <row r="5911" spans="1:14" x14ac:dyDescent="0.2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s="32">
        <f t="shared" si="276"/>
        <v>5120039.9715205766</v>
      </c>
      <c r="J5911" t="str">
        <f>IF(K5911="natural gas",VLOOKUP(D5911,'Cross-Page Data'!$I$4:$J$13,2,FALSE),IF(K5911="solar",VLOOKUP('Form 923'!D5911,'Cross-Page Data'!$I$14:$J$117,2,FALSE),K5911))</f>
        <v>natural gas peaker</v>
      </c>
      <c r="K5911" t="str">
        <f>VLOOKUP(E5911,'Cross-Page Data'!$D$4:$F$48,3,FALSE)</f>
        <v>natural gas</v>
      </c>
      <c r="L5911" t="b">
        <f>IF(AND($P$6=FALSE,OR(C5911="Commercial NAICS Cogen",C5911="Industrial NAICS Cogen",C5911="NAICS-22 Cogen")),FALSE,IF(AND($P$7=FALSE,OR(C5911="Commercial NAICS Cogen",C5911="Commercial NAICS Non-Cogen",C5911="industrial NAICS Cogen", C5911="industrial NAICS non-cogen")),FALSE,TRUE))</f>
        <v>0</v>
      </c>
      <c r="M5911">
        <f t="shared" si="277"/>
        <v>0.69037037037037041</v>
      </c>
      <c r="N5911">
        <f t="shared" si="278"/>
        <v>1</v>
      </c>
    </row>
    <row r="5912" spans="1:14" x14ac:dyDescent="0.2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s="32">
        <f t="shared" si="276"/>
        <v>4374362.6484482586</v>
      </c>
      <c r="J5912" t="str">
        <f>IF(K5912="natural gas",VLOOKUP(D5912,'Cross-Page Data'!$I$4:$J$13,2,FALSE),IF(K5912="solar",VLOOKUP('Form 923'!D5912,'Cross-Page Data'!$I$14:$J$117,2,FALSE),K5912))</f>
        <v>natural gas peaker</v>
      </c>
      <c r="K5912" t="str">
        <f>VLOOKUP(E5912,'Cross-Page Data'!$D$4:$F$48,3,FALSE)</f>
        <v>natural gas</v>
      </c>
      <c r="L5912" t="b">
        <f>IF(AND($P$6=FALSE,OR(C5912="Commercial NAICS Cogen",C5912="Industrial NAICS Cogen",C5912="NAICS-22 Cogen")),FALSE,IF(AND($P$7=FALSE,OR(C5912="Commercial NAICS Cogen",C5912="Commercial NAICS Non-Cogen",C5912="industrial NAICS Cogen", C5912="industrial NAICS non-cogen")),FALSE,TRUE))</f>
        <v>0</v>
      </c>
      <c r="M5912">
        <f t="shared" si="277"/>
        <v>0.76246913580246911</v>
      </c>
      <c r="N5912">
        <f t="shared" si="278"/>
        <v>1</v>
      </c>
    </row>
    <row r="5913" spans="1:14" x14ac:dyDescent="0.2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s="32">
        <f t="shared" si="276"/>
        <v>4374364.0151559459</v>
      </c>
      <c r="J5913" t="str">
        <f>IF(K5913="natural gas",VLOOKUP(D5913,'Cross-Page Data'!$I$4:$J$13,2,FALSE),IF(K5913="solar",VLOOKUP('Form 923'!D5913,'Cross-Page Data'!$I$14:$J$117,2,FALSE),K5913))</f>
        <v>other</v>
      </c>
      <c r="K5913" t="str">
        <f>VLOOKUP(E5913,'Cross-Page Data'!$D$4:$F$48,3,FALSE)</f>
        <v>other</v>
      </c>
      <c r="L5913" t="b">
        <f>IF(AND($P$6=FALSE,OR(C5913="Commercial NAICS Cogen",C5913="Industrial NAICS Cogen",C5913="NAICS-22 Cogen")),FALSE,IF(AND($P$7=FALSE,OR(C5913="Commercial NAICS Cogen",C5913="Commercial NAICS Non-Cogen",C5913="industrial NAICS Cogen", C5913="industrial NAICS non-cogen")),FALSE,TRUE))</f>
        <v>0</v>
      </c>
      <c r="M5913">
        <f t="shared" si="277"/>
        <v>0.45616883116883117</v>
      </c>
      <c r="N5913">
        <f t="shared" si="278"/>
        <v>1</v>
      </c>
    </row>
    <row r="5914" spans="1:14" x14ac:dyDescent="0.2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s="32">
        <f t="shared" si="276"/>
        <v>4422219.6550737936</v>
      </c>
      <c r="J5914" t="str">
        <f>IF(K5914="natural gas",VLOOKUP(D5914,'Cross-Page Data'!$I$4:$J$13,2,FALSE),IF(K5914="solar",VLOOKUP('Form 923'!D5914,'Cross-Page Data'!$I$14:$J$117,2,FALSE),K5914))</f>
        <v>other</v>
      </c>
      <c r="K5914" t="str">
        <f>VLOOKUP(E5914,'Cross-Page Data'!$D$4:$F$48,3,FALSE)</f>
        <v>other</v>
      </c>
      <c r="L5914" t="b">
        <f>IF(AND($P$6=FALSE,OR(C5914="Commercial NAICS Cogen",C5914="Industrial NAICS Cogen",C5914="NAICS-22 Cogen")),FALSE,IF(AND($P$7=FALSE,OR(C5914="Commercial NAICS Cogen",C5914="Commercial NAICS Non-Cogen",C5914="industrial NAICS Cogen", C5914="industrial NAICS non-cogen")),FALSE,TRUE))</f>
        <v>0</v>
      </c>
      <c r="M5914">
        <f t="shared" si="277"/>
        <v>0.44967532467532467</v>
      </c>
      <c r="N5914">
        <f t="shared" si="278"/>
        <v>1</v>
      </c>
    </row>
    <row r="5915" spans="1:14" x14ac:dyDescent="0.2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s="32" t="str">
        <f t="shared" si="276"/>
        <v/>
      </c>
      <c r="J5915" t="str">
        <f>IF(K5915="natural gas",VLOOKUP(D5915,'Cross-Page Data'!$I$4:$J$13,2,FALSE),IF(K5915="solar",VLOOKUP('Form 923'!D5915,'Cross-Page Data'!$I$14:$J$117,2,FALSE),K5915))</f>
        <v>natural gas peaker</v>
      </c>
      <c r="K5915" t="str">
        <f>VLOOKUP(E5915,'Cross-Page Data'!$D$4:$F$48,3,FALSE)</f>
        <v>natural gas</v>
      </c>
      <c r="L5915" t="b">
        <f>IF(AND($P$6=FALSE,OR(C5915="Commercial NAICS Cogen",C5915="Industrial NAICS Cogen",C5915="NAICS-22 Cogen")),FALSE,IF(AND($P$7=FALSE,OR(C5915="Commercial NAICS Cogen",C5915="Commercial NAICS Non-Cogen",C5915="industrial NAICS Cogen", C5915="industrial NAICS non-cogen")),FALSE,TRUE))</f>
        <v>0</v>
      </c>
      <c r="M5915">
        <f t="shared" si="277"/>
        <v>4.9382716049382717E-4</v>
      </c>
      <c r="N5915">
        <f t="shared" si="278"/>
        <v>0</v>
      </c>
    </row>
    <row r="5916" spans="1:14" x14ac:dyDescent="0.2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s="32">
        <f t="shared" si="276"/>
        <v>4424099.2209467227</v>
      </c>
      <c r="J5916" t="str">
        <f>IF(K5916="natural gas",VLOOKUP(D5916,'Cross-Page Data'!$I$4:$J$13,2,FALSE),IF(K5916="solar",VLOOKUP('Form 923'!D5916,'Cross-Page Data'!$I$14:$J$117,2,FALSE),K5916))</f>
        <v>other</v>
      </c>
      <c r="K5916" t="str">
        <f>VLOOKUP(E5916,'Cross-Page Data'!$D$4:$F$48,3,FALSE)</f>
        <v>other</v>
      </c>
      <c r="L5916" t="b">
        <f>IF(AND($P$6=FALSE,OR(C5916="Commercial NAICS Cogen",C5916="Industrial NAICS Cogen",C5916="NAICS-22 Cogen")),FALSE,IF(AND($P$7=FALSE,OR(C5916="Commercial NAICS Cogen",C5916="Commercial NAICS Non-Cogen",C5916="industrial NAICS Cogen", C5916="industrial NAICS non-cogen")),FALSE,TRUE))</f>
        <v>0</v>
      </c>
      <c r="M5916">
        <f t="shared" si="277"/>
        <v>0.44805194805194803</v>
      </c>
      <c r="N5916">
        <f t="shared" si="278"/>
        <v>1</v>
      </c>
    </row>
    <row r="5917" spans="1:14" x14ac:dyDescent="0.2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s="32">
        <f t="shared" si="276"/>
        <v>5802336.2014704067</v>
      </c>
      <c r="J5917" t="str">
        <f>IF(K5917="natural gas",VLOOKUP(D5917,'Cross-Page Data'!$I$4:$J$13,2,FALSE),IF(K5917="solar",VLOOKUP('Form 923'!D5917,'Cross-Page Data'!$I$14:$J$117,2,FALSE),K5917))</f>
        <v>other</v>
      </c>
      <c r="K5917" t="str">
        <f>VLOOKUP(E5917,'Cross-Page Data'!$D$4:$F$48,3,FALSE)</f>
        <v>other</v>
      </c>
      <c r="L5917" t="b">
        <f>IF(AND($P$6=FALSE,OR(C5917="Commercial NAICS Cogen",C5917="Industrial NAICS Cogen",C5917="NAICS-22 Cogen")),FALSE,IF(AND($P$7=FALSE,OR(C5917="Commercial NAICS Cogen",C5917="Commercial NAICS Non-Cogen",C5917="industrial NAICS Cogen", C5917="industrial NAICS non-cogen")),FALSE,TRUE))</f>
        <v>0</v>
      </c>
      <c r="M5917">
        <f t="shared" si="277"/>
        <v>0.35876623376623379</v>
      </c>
      <c r="N5917">
        <f t="shared" si="278"/>
        <v>1</v>
      </c>
    </row>
    <row r="5918" spans="1:14" x14ac:dyDescent="0.2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s="32">
        <f t="shared" si="276"/>
        <v>5802445.7742883451</v>
      </c>
      <c r="J5918" t="str">
        <f>IF(K5918="natural gas",VLOOKUP(D5918,'Cross-Page Data'!$I$4:$J$13,2,FALSE),IF(K5918="solar",VLOOKUP('Form 923'!D5918,'Cross-Page Data'!$I$14:$J$117,2,FALSE),K5918))</f>
        <v>natural gas peaker</v>
      </c>
      <c r="K5918" t="str">
        <f>VLOOKUP(E5918,'Cross-Page Data'!$D$4:$F$48,3,FALSE)</f>
        <v>natural gas</v>
      </c>
      <c r="L5918" t="b">
        <f>IF(AND($P$6=FALSE,OR(C5918="Commercial NAICS Cogen",C5918="Industrial NAICS Cogen",C5918="NAICS-22 Cogen")),FALSE,IF(AND($P$7=FALSE,OR(C5918="Commercial NAICS Cogen",C5918="Commercial NAICS Non-Cogen",C5918="industrial NAICS Cogen", C5918="industrial NAICS non-cogen")),FALSE,TRUE))</f>
        <v>0</v>
      </c>
      <c r="M5918">
        <f t="shared" si="277"/>
        <v>0.64296296296296296</v>
      </c>
      <c r="N5918">
        <f t="shared" si="278"/>
        <v>1</v>
      </c>
    </row>
    <row r="5919" spans="1:14" x14ac:dyDescent="0.2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s="32" t="str">
        <f t="shared" si="276"/>
        <v/>
      </c>
      <c r="J5919" t="str">
        <f>IF(K5919="natural gas",VLOOKUP(D5919,'Cross-Page Data'!$I$4:$J$13,2,FALSE),IF(K5919="solar",VLOOKUP('Form 923'!D5919,'Cross-Page Data'!$I$14:$J$117,2,FALSE),K5919))</f>
        <v>other</v>
      </c>
      <c r="K5919" t="str">
        <f>VLOOKUP(E5919,'Cross-Page Data'!$D$4:$F$48,3,FALSE)</f>
        <v>other</v>
      </c>
      <c r="L5919" t="b">
        <f>IF(AND($P$6=FALSE,OR(C5919="Commercial NAICS Cogen",C5919="Industrial NAICS Cogen",C5919="NAICS-22 Cogen")),FALSE,IF(AND($P$7=FALSE,OR(C5919="Commercial NAICS Cogen",C5919="Commercial NAICS Non-Cogen",C5919="industrial NAICS Cogen", C5919="industrial NAICS non-cogen")),FALSE,TRUE))</f>
        <v>0</v>
      </c>
      <c r="M5919">
        <f t="shared" si="277"/>
        <v>1.6233766233766235E-3</v>
      </c>
      <c r="N5919">
        <f t="shared" si="278"/>
        <v>0</v>
      </c>
    </row>
    <row r="5920" spans="1:14" x14ac:dyDescent="0.2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s="32">
        <f t="shared" si="276"/>
        <v>5819510.476722029</v>
      </c>
      <c r="J5920" t="str">
        <f>IF(K5920="natural gas",VLOOKUP(D5920,'Cross-Page Data'!$I$4:$J$13,2,FALSE),IF(K5920="solar",VLOOKUP('Form 923'!D5920,'Cross-Page Data'!$I$14:$J$117,2,FALSE),K5920))</f>
        <v>heavy or residual fuel oil</v>
      </c>
      <c r="K5920" t="str">
        <f>VLOOKUP(E5920,'Cross-Page Data'!$D$4:$F$48,3,FALSE)</f>
        <v>heavy or residual fuel oil</v>
      </c>
      <c r="L5920" t="b">
        <f>IF(AND($P$6=FALSE,OR(C5920="Commercial NAICS Cogen",C5920="Industrial NAICS Cogen",C5920="NAICS-22 Cogen")),FALSE,IF(AND($P$7=FALSE,OR(C5920="Commercial NAICS Cogen",C5920="Commercial NAICS Non-Cogen",C5920="industrial NAICS Cogen", C5920="industrial NAICS non-cogen")),FALSE,TRUE))</f>
        <v>0</v>
      </c>
      <c r="M5920">
        <f t="shared" si="277"/>
        <v>0.51485943775100407</v>
      </c>
      <c r="N5920">
        <f t="shared" si="278"/>
        <v>1</v>
      </c>
    </row>
    <row r="5921" spans="1:14" x14ac:dyDescent="0.2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s="32">
        <f t="shared" si="276"/>
        <v>17215136.533183195</v>
      </c>
      <c r="J5921" t="str">
        <f>IF(K5921="natural gas",VLOOKUP(D5921,'Cross-Page Data'!$I$4:$J$13,2,FALSE),IF(K5921="solar",VLOOKUP('Form 923'!D5921,'Cross-Page Data'!$I$14:$J$117,2,FALSE),K5921))</f>
        <v>biomass</v>
      </c>
      <c r="K5921" t="str">
        <f>VLOOKUP(E5921,'Cross-Page Data'!$D$4:$F$48,3,FALSE)</f>
        <v>biomass</v>
      </c>
      <c r="L5921" t="b">
        <f>IF(AND($P$6=FALSE,OR(C5921="Commercial NAICS Cogen",C5921="Industrial NAICS Cogen",C5921="NAICS-22 Cogen")),FALSE,IF(AND($P$7=FALSE,OR(C5921="Commercial NAICS Cogen",C5921="Commercial NAICS Non-Cogen",C5921="industrial NAICS Cogen", C5921="industrial NAICS non-cogen")),FALSE,TRUE))</f>
        <v>1</v>
      </c>
      <c r="M5921">
        <f t="shared" si="277"/>
        <v>7.3464912280701761E-2</v>
      </c>
      <c r="N5921">
        <f t="shared" si="278"/>
        <v>1</v>
      </c>
    </row>
    <row r="5922" spans="1:14" x14ac:dyDescent="0.2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s="32">
        <f t="shared" si="276"/>
        <v>8901995.4434755277</v>
      </c>
      <c r="J5922" t="str">
        <f>IF(K5922="natural gas",VLOOKUP(D5922,'Cross-Page Data'!$I$4:$J$13,2,FALSE),IF(K5922="solar",VLOOKUP('Form 923'!D5922,'Cross-Page Data'!$I$14:$J$117,2,FALSE),K5922))</f>
        <v>hydro</v>
      </c>
      <c r="K5922" t="str">
        <f>VLOOKUP(E5922,'Cross-Page Data'!$D$4:$F$48,3,FALSE)</f>
        <v>hydro</v>
      </c>
      <c r="L5922" t="b">
        <f>IF(AND($P$6=FALSE,OR(C5922="Commercial NAICS Cogen",C5922="Industrial NAICS Cogen",C5922="NAICS-22 Cogen")),FALSE,IF(AND($P$7=FALSE,OR(C5922="Commercial NAICS Cogen",C5922="Commercial NAICS Non-Cogen",C5922="industrial NAICS Cogen", C5922="industrial NAICS non-cogen")),FALSE,TRUE))</f>
        <v>1</v>
      </c>
      <c r="M5922">
        <f t="shared" si="277"/>
        <v>0.59468664850136244</v>
      </c>
      <c r="N5922">
        <f t="shared" si="278"/>
        <v>1</v>
      </c>
    </row>
    <row r="5923" spans="1:14" x14ac:dyDescent="0.2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s="32">
        <f t="shared" si="276"/>
        <v>0</v>
      </c>
      <c r="J5923" t="str">
        <f>IF(K5923="natural gas",VLOOKUP(D5923,'Cross-Page Data'!$I$4:$J$13,2,FALSE),IF(K5923="solar",VLOOKUP('Form 923'!D5923,'Cross-Page Data'!$I$14:$J$117,2,FALSE),K5923))</f>
        <v>natural gas nonpeaker</v>
      </c>
      <c r="K5923" t="str">
        <f>VLOOKUP(E5923,'Cross-Page Data'!$D$4:$F$48,3,FALSE)</f>
        <v>natural gas</v>
      </c>
      <c r="L5923" t="b">
        <f>IF(AND($P$6=FALSE,OR(C5923="Commercial NAICS Cogen",C5923="Industrial NAICS Cogen",C5923="NAICS-22 Cogen")),FALSE,IF(AND($P$7=FALSE,OR(C5923="Commercial NAICS Cogen",C5923="Commercial NAICS Non-Cogen",C5923="industrial NAICS Cogen", C5923="industrial NAICS non-cogen")),FALSE,TRUE))</f>
        <v>1</v>
      </c>
      <c r="M5923">
        <f t="shared" si="277"/>
        <v>0.77302325581395348</v>
      </c>
      <c r="N5923">
        <f t="shared" si="278"/>
        <v>1</v>
      </c>
    </row>
    <row r="5924" spans="1:14" x14ac:dyDescent="0.2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s="32">
        <f t="shared" si="276"/>
        <v>12951545.211751239</v>
      </c>
      <c r="J5924" t="str">
        <f>IF(K5924="natural gas",VLOOKUP(D5924,'Cross-Page Data'!$I$4:$J$13,2,FALSE),IF(K5924="solar",VLOOKUP('Form 923'!D5924,'Cross-Page Data'!$I$14:$J$117,2,FALSE),K5924))</f>
        <v>natural gas nonpeaker</v>
      </c>
      <c r="K5924" t="str">
        <f>VLOOKUP(E5924,'Cross-Page Data'!$D$4:$F$48,3,FALSE)</f>
        <v>natural gas</v>
      </c>
      <c r="L5924" t="b">
        <f>IF(AND($P$6=FALSE,OR(C5924="Commercial NAICS Cogen",C5924="Industrial NAICS Cogen",C5924="NAICS-22 Cogen")),FALSE,IF(AND($P$7=FALSE,OR(C5924="Commercial NAICS Cogen",C5924="Commercial NAICS Non-Cogen",C5924="industrial NAICS Cogen", C5924="industrial NAICS non-cogen")),FALSE,TRUE))</f>
        <v>1</v>
      </c>
      <c r="M5924">
        <f t="shared" si="277"/>
        <v>3.9069767441860463E-2</v>
      </c>
      <c r="N5924">
        <f t="shared" si="278"/>
        <v>0</v>
      </c>
    </row>
    <row r="5925" spans="1:14" x14ac:dyDescent="0.2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s="32" t="str">
        <f t="shared" si="276"/>
        <v/>
      </c>
      <c r="J5925" t="str">
        <f>IF(K5925="natural gas",VLOOKUP(D5925,'Cross-Page Data'!$I$4:$J$13,2,FALSE),IF(K5925="solar",VLOOKUP('Form 923'!D5925,'Cross-Page Data'!$I$14:$J$117,2,FALSE),K5925))</f>
        <v>heavy or residual fuel oil</v>
      </c>
      <c r="K5925" t="str">
        <f>VLOOKUP(E5925,'Cross-Page Data'!$D$4:$F$48,3,FALSE)</f>
        <v>heavy or residual fuel oil</v>
      </c>
      <c r="L5925" t="b">
        <f>IF(AND($P$6=FALSE,OR(C5925="Commercial NAICS Cogen",C5925="Industrial NAICS Cogen",C5925="NAICS-22 Cogen")),FALSE,IF(AND($P$7=FALSE,OR(C5925="Commercial NAICS Cogen",C5925="Commercial NAICS Non-Cogen",C5925="industrial NAICS Cogen", C5925="industrial NAICS non-cogen")),FALSE,TRUE))</f>
        <v>1</v>
      </c>
      <c r="M5925">
        <f t="shared" si="277"/>
        <v>4.0160642570281126E-4</v>
      </c>
      <c r="N5925">
        <f t="shared" si="278"/>
        <v>0</v>
      </c>
    </row>
    <row r="5926" spans="1:14" x14ac:dyDescent="0.2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s="32">
        <f t="shared" si="276"/>
        <v>0</v>
      </c>
      <c r="J5926" t="str">
        <f>IF(K5926="natural gas",VLOOKUP(D5926,'Cross-Page Data'!$I$4:$J$13,2,FALSE),IF(K5926="solar",VLOOKUP('Form 923'!D5926,'Cross-Page Data'!$I$14:$J$117,2,FALSE),K5926))</f>
        <v>natural gas nonpeaker</v>
      </c>
      <c r="K5926" t="str">
        <f>VLOOKUP(E5926,'Cross-Page Data'!$D$4:$F$48,3,FALSE)</f>
        <v>natural gas</v>
      </c>
      <c r="L5926" t="b">
        <f>IF(AND($P$6=FALSE,OR(C5926="Commercial NAICS Cogen",C5926="Industrial NAICS Cogen",C5926="NAICS-22 Cogen")),FALSE,IF(AND($P$7=FALSE,OR(C5926="Commercial NAICS Cogen",C5926="Commercial NAICS Non-Cogen",C5926="industrial NAICS Cogen", C5926="industrial NAICS non-cogen")),FALSE,TRUE))</f>
        <v>1</v>
      </c>
      <c r="M5926">
        <f t="shared" si="277"/>
        <v>0.77302325581395348</v>
      </c>
      <c r="N5926">
        <f t="shared" si="278"/>
        <v>1</v>
      </c>
    </row>
    <row r="5927" spans="1:14" x14ac:dyDescent="0.2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s="32">
        <f t="shared" si="276"/>
        <v>11056527.590847913</v>
      </c>
      <c r="J5927" t="str">
        <f>IF(K5927="natural gas",VLOOKUP(D5927,'Cross-Page Data'!$I$4:$J$13,2,FALSE),IF(K5927="solar",VLOOKUP('Form 923'!D5927,'Cross-Page Data'!$I$14:$J$117,2,FALSE),K5927))</f>
        <v>natural gas nonpeaker</v>
      </c>
      <c r="K5927" t="str">
        <f>VLOOKUP(E5927,'Cross-Page Data'!$D$4:$F$48,3,FALSE)</f>
        <v>natural gas</v>
      </c>
      <c r="L5927" t="b">
        <f>IF(AND($P$6=FALSE,OR(C5927="Commercial NAICS Cogen",C5927="Industrial NAICS Cogen",C5927="NAICS-22 Cogen")),FALSE,IF(AND($P$7=FALSE,OR(C5927="Commercial NAICS Cogen",C5927="Commercial NAICS Non-Cogen",C5927="industrial NAICS Cogen", C5927="industrial NAICS non-cogen")),FALSE,TRUE))</f>
        <v>1</v>
      </c>
      <c r="M5927">
        <f t="shared" si="277"/>
        <v>0.20837209302325582</v>
      </c>
      <c r="N5927">
        <f t="shared" si="278"/>
        <v>1</v>
      </c>
    </row>
    <row r="5928" spans="1:14" x14ac:dyDescent="0.2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s="32">
        <f t="shared" si="276"/>
        <v>4779110.5556003554</v>
      </c>
      <c r="J5928" t="str">
        <f>IF(K5928="natural gas",VLOOKUP(D5928,'Cross-Page Data'!$I$4:$J$13,2,FALSE),IF(K5928="solar",VLOOKUP('Form 923'!D5928,'Cross-Page Data'!$I$14:$J$117,2,FALSE),K5928))</f>
        <v>natural gas peaker</v>
      </c>
      <c r="K5928" t="str">
        <f>VLOOKUP(E5928,'Cross-Page Data'!$D$4:$F$48,3,FALSE)</f>
        <v>natural gas</v>
      </c>
      <c r="L5928" t="b">
        <f>IF(AND($P$6=FALSE,OR(C5928="Commercial NAICS Cogen",C5928="Industrial NAICS Cogen",C5928="NAICS-22 Cogen")),FALSE,IF(AND($P$7=FALSE,OR(C5928="Commercial NAICS Cogen",C5928="Commercial NAICS Non-Cogen",C5928="industrial NAICS Cogen", C5928="industrial NAICS non-cogen")),FALSE,TRUE))</f>
        <v>0</v>
      </c>
      <c r="M5928">
        <f t="shared" si="277"/>
        <v>0.72</v>
      </c>
      <c r="N5928">
        <f t="shared" si="278"/>
        <v>1</v>
      </c>
    </row>
    <row r="5929" spans="1:14" x14ac:dyDescent="0.2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s="32">
        <f t="shared" si="276"/>
        <v>5216200.8352838587</v>
      </c>
      <c r="J5929" t="str">
        <f>IF(K5929="natural gas",VLOOKUP(D5929,'Cross-Page Data'!$I$4:$J$13,2,FALSE),IF(K5929="solar",VLOOKUP('Form 923'!D5929,'Cross-Page Data'!$I$14:$J$117,2,FALSE),K5929))</f>
        <v>natural gas peaker</v>
      </c>
      <c r="K5929" t="str">
        <f>VLOOKUP(E5929,'Cross-Page Data'!$D$4:$F$48,3,FALSE)</f>
        <v>natural gas</v>
      </c>
      <c r="L5929" t="b">
        <f>IF(AND($P$6=FALSE,OR(C5929="Commercial NAICS Cogen",C5929="Industrial NAICS Cogen",C5929="NAICS-22 Cogen")),FALSE,IF(AND($P$7=FALSE,OR(C5929="Commercial NAICS Cogen",C5929="Commercial NAICS Non-Cogen",C5929="industrial NAICS Cogen", C5929="industrial NAICS non-cogen")),FALSE,TRUE))</f>
        <v>0</v>
      </c>
      <c r="M5929">
        <f t="shared" si="277"/>
        <v>0.68</v>
      </c>
      <c r="N5929">
        <f t="shared" si="278"/>
        <v>1</v>
      </c>
    </row>
    <row r="5930" spans="1:14" x14ac:dyDescent="0.2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s="32">
        <f t="shared" si="276"/>
        <v>5931378.5906884363</v>
      </c>
      <c r="J5930" t="str">
        <f>IF(K5930="natural gas",VLOOKUP(D5930,'Cross-Page Data'!$I$4:$J$13,2,FALSE),IF(K5930="solar",VLOOKUP('Form 923'!D5930,'Cross-Page Data'!$I$14:$J$117,2,FALSE),K5930))</f>
        <v>natural gas peaker</v>
      </c>
      <c r="K5930" t="str">
        <f>VLOOKUP(E5930,'Cross-Page Data'!$D$4:$F$48,3,FALSE)</f>
        <v>natural gas</v>
      </c>
      <c r="L5930" t="b">
        <f>IF(AND($P$6=FALSE,OR(C5930="Commercial NAICS Cogen",C5930="Industrial NAICS Cogen",C5930="NAICS-22 Cogen")),FALSE,IF(AND($P$7=FALSE,OR(C5930="Commercial NAICS Cogen",C5930="Commercial NAICS Non-Cogen",C5930="industrial NAICS Cogen", C5930="industrial NAICS non-cogen")),FALSE,TRUE))</f>
        <v>0</v>
      </c>
      <c r="M5930">
        <f t="shared" si="277"/>
        <v>0.63950617283950617</v>
      </c>
      <c r="N5930">
        <f t="shared" si="278"/>
        <v>1</v>
      </c>
    </row>
    <row r="5931" spans="1:14" x14ac:dyDescent="0.2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s="32">
        <f t="shared" si="276"/>
        <v>8901986.5739712697</v>
      </c>
      <c r="J5931" t="str">
        <f>IF(K5931="natural gas",VLOOKUP(D5931,'Cross-Page Data'!$I$4:$J$13,2,FALSE),IF(K5931="solar",VLOOKUP('Form 923'!D5931,'Cross-Page Data'!$I$14:$J$117,2,FALSE),K5931))</f>
        <v>wind</v>
      </c>
      <c r="K5931" t="str">
        <f>VLOOKUP(E5931,'Cross-Page Data'!$D$4:$F$48,3,FALSE)</f>
        <v>wind</v>
      </c>
      <c r="L5931" t="b">
        <f>IF(AND($P$6=FALSE,OR(C5931="Commercial NAICS Cogen",C5931="Industrial NAICS Cogen",C5931="NAICS-22 Cogen")),FALSE,IF(AND($P$7=FALSE,OR(C5931="Commercial NAICS Cogen",C5931="Commercial NAICS Non-Cogen",C5931="industrial NAICS Cogen", C5931="industrial NAICS non-cogen")),FALSE,TRUE))</f>
        <v>1</v>
      </c>
      <c r="M5931">
        <f t="shared" si="277"/>
        <v>0.8241469816272966</v>
      </c>
      <c r="N5931">
        <f t="shared" si="278"/>
        <v>1</v>
      </c>
    </row>
    <row r="5932" spans="1:14" x14ac:dyDescent="0.2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s="32">
        <f t="shared" si="276"/>
        <v>8902166.5864227246</v>
      </c>
      <c r="J5932" t="str">
        <f>IF(K5932="natural gas",VLOOKUP(D5932,'Cross-Page Data'!$I$4:$J$13,2,FALSE),IF(K5932="solar",VLOOKUP('Form 923'!D5932,'Cross-Page Data'!$I$14:$J$117,2,FALSE),K5932))</f>
        <v>hydro</v>
      </c>
      <c r="K5932" t="str">
        <f>VLOOKUP(E5932,'Cross-Page Data'!$D$4:$F$48,3,FALSE)</f>
        <v>hydro</v>
      </c>
      <c r="L5932" t="b">
        <f>IF(AND($P$6=FALSE,OR(C5932="Commercial NAICS Cogen",C5932="Industrial NAICS Cogen",C5932="NAICS-22 Cogen")),FALSE,IF(AND($P$7=FALSE,OR(C5932="Commercial NAICS Cogen",C5932="Commercial NAICS Non-Cogen",C5932="industrial NAICS Cogen", C5932="industrial NAICS non-cogen")),FALSE,TRUE))</f>
        <v>1</v>
      </c>
      <c r="M5932">
        <f t="shared" si="277"/>
        <v>5.5858310626702996E-2</v>
      </c>
      <c r="N5932">
        <f t="shared" si="278"/>
        <v>1</v>
      </c>
    </row>
    <row r="5933" spans="1:14" x14ac:dyDescent="0.2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s="32">
        <f t="shared" si="276"/>
        <v>8902018.6408130769</v>
      </c>
      <c r="J5933" t="str">
        <f>IF(K5933="natural gas",VLOOKUP(D5933,'Cross-Page Data'!$I$4:$J$13,2,FALSE),IF(K5933="solar",VLOOKUP('Form 923'!D5933,'Cross-Page Data'!$I$14:$J$117,2,FALSE),K5933))</f>
        <v>hydro</v>
      </c>
      <c r="K5933" t="str">
        <f>VLOOKUP(E5933,'Cross-Page Data'!$D$4:$F$48,3,FALSE)</f>
        <v>hydro</v>
      </c>
      <c r="L5933" t="b">
        <f>IF(AND($P$6=FALSE,OR(C5933="Commercial NAICS Cogen",C5933="Industrial NAICS Cogen",C5933="NAICS-22 Cogen")),FALSE,IF(AND($P$7=FALSE,OR(C5933="Commercial NAICS Cogen",C5933="Commercial NAICS Non-Cogen",C5933="industrial NAICS Cogen", C5933="industrial NAICS non-cogen")),FALSE,TRUE))</f>
        <v>1</v>
      </c>
      <c r="M5933">
        <f t="shared" si="277"/>
        <v>0.23773841961852862</v>
      </c>
      <c r="N5933">
        <f t="shared" si="278"/>
        <v>1</v>
      </c>
    </row>
    <row r="5934" spans="1:14" x14ac:dyDescent="0.2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s="32">
        <f t="shared" si="276"/>
        <v>8902002.4519820195</v>
      </c>
      <c r="J5934" t="str">
        <f>IF(K5934="natural gas",VLOOKUP(D5934,'Cross-Page Data'!$I$4:$J$13,2,FALSE),IF(K5934="solar",VLOOKUP('Form 923'!D5934,'Cross-Page Data'!$I$14:$J$117,2,FALSE),K5934))</f>
        <v>hydro</v>
      </c>
      <c r="K5934" t="str">
        <f>VLOOKUP(E5934,'Cross-Page Data'!$D$4:$F$48,3,FALSE)</f>
        <v>hydro</v>
      </c>
      <c r="L5934" t="b">
        <f>IF(AND($P$6=FALSE,OR(C5934="Commercial NAICS Cogen",C5934="Industrial NAICS Cogen",C5934="NAICS-22 Cogen")),FALSE,IF(AND($P$7=FALSE,OR(C5934="Commercial NAICS Cogen",C5934="Commercial NAICS Non-Cogen",C5934="industrial NAICS Cogen", C5934="industrial NAICS non-cogen")),FALSE,TRUE))</f>
        <v>1</v>
      </c>
      <c r="M5934">
        <f t="shared" si="277"/>
        <v>0.37602179836512262</v>
      </c>
      <c r="N5934">
        <f t="shared" si="278"/>
        <v>1</v>
      </c>
    </row>
    <row r="5935" spans="1:14" x14ac:dyDescent="0.2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s="32">
        <f t="shared" si="276"/>
        <v>8902015.7329897191</v>
      </c>
      <c r="J5935" t="str">
        <f>IF(K5935="natural gas",VLOOKUP(D5935,'Cross-Page Data'!$I$4:$J$13,2,FALSE),IF(K5935="solar",VLOOKUP('Form 923'!D5935,'Cross-Page Data'!$I$14:$J$117,2,FALSE),K5935))</f>
        <v>geothermal</v>
      </c>
      <c r="K5935" t="str">
        <f>VLOOKUP(E5935,'Cross-Page Data'!$D$4:$F$48,3,FALSE)</f>
        <v>geothermal</v>
      </c>
      <c r="L5935" t="b">
        <f>IF(AND($P$6=FALSE,OR(C5935="Commercial NAICS Cogen",C5935="Industrial NAICS Cogen",C5935="NAICS-22 Cogen")),FALSE,IF(AND($P$7=FALSE,OR(C5935="Commercial NAICS Cogen",C5935="Commercial NAICS Non-Cogen",C5935="industrial NAICS Cogen", C5935="industrial NAICS non-cogen")),FALSE,TRUE))</f>
        <v>1</v>
      </c>
      <c r="M5935">
        <f t="shared" si="277"/>
        <v>0.125</v>
      </c>
      <c r="N5935">
        <f t="shared" si="278"/>
        <v>1</v>
      </c>
    </row>
    <row r="5936" spans="1:14" x14ac:dyDescent="0.2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s="32" t="str">
        <f t="shared" si="276"/>
        <v/>
      </c>
      <c r="J5936" t="str">
        <f>IF(K5936="natural gas",VLOOKUP(D5936,'Cross-Page Data'!$I$4:$J$13,2,FALSE),IF(K5936="solar",VLOOKUP('Form 923'!D5936,'Cross-Page Data'!$I$14:$J$117,2,FALSE),K5936))</f>
        <v>solar pv</v>
      </c>
      <c r="K5936" t="str">
        <f>VLOOKUP(E5936,'Cross-Page Data'!$D$4:$F$48,3,FALSE)</f>
        <v>solar</v>
      </c>
      <c r="L5936" t="b">
        <f>IF(AND($P$6=FALSE,OR(C5936="Commercial NAICS Cogen",C5936="Industrial NAICS Cogen",C5936="NAICS-22 Cogen")),FALSE,IF(AND($P$7=FALSE,OR(C5936="Commercial NAICS Cogen",C5936="Commercial NAICS Non-Cogen",C5936="industrial NAICS Cogen", C5936="industrial NAICS non-cogen")),FALSE,TRUE))</f>
        <v>1</v>
      </c>
      <c r="M5936">
        <f t="shared" si="277"/>
        <v>3.1535793125197099E-4</v>
      </c>
      <c r="N5936">
        <f t="shared" si="278"/>
        <v>0</v>
      </c>
    </row>
    <row r="5937" spans="1:14" x14ac:dyDescent="0.2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s="32">
        <f t="shared" si="276"/>
        <v>8902005.9343512394</v>
      </c>
      <c r="J5937" t="str">
        <f>IF(K5937="natural gas",VLOOKUP(D5937,'Cross-Page Data'!$I$4:$J$13,2,FALSE),IF(K5937="solar",VLOOKUP('Form 923'!D5937,'Cross-Page Data'!$I$14:$J$117,2,FALSE),K5937))</f>
        <v>geothermal</v>
      </c>
      <c r="K5937" t="str">
        <f>VLOOKUP(E5937,'Cross-Page Data'!$D$4:$F$48,3,FALSE)</f>
        <v>geothermal</v>
      </c>
      <c r="L5937" t="b">
        <f>IF(AND($P$6=FALSE,OR(C5937="Commercial NAICS Cogen",C5937="Industrial NAICS Cogen",C5937="NAICS-22 Cogen")),FALSE,IF(AND($P$7=FALSE,OR(C5937="Commercial NAICS Cogen",C5937="Commercial NAICS Non-Cogen",C5937="industrial NAICS Cogen", C5937="industrial NAICS non-cogen")),FALSE,TRUE))</f>
        <v>1</v>
      </c>
      <c r="M5937">
        <f t="shared" si="277"/>
        <v>0.2638888888888889</v>
      </c>
      <c r="N5937">
        <f t="shared" si="278"/>
        <v>1</v>
      </c>
    </row>
    <row r="5938" spans="1:14" x14ac:dyDescent="0.2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s="32">
        <f t="shared" si="276"/>
        <v>8901600</v>
      </c>
      <c r="J5938" t="str">
        <f>IF(K5938="natural gas",VLOOKUP(D5938,'Cross-Page Data'!$I$4:$J$13,2,FALSE),IF(K5938="solar",VLOOKUP('Form 923'!D5938,'Cross-Page Data'!$I$14:$J$117,2,FALSE),K5938))</f>
        <v>hydro</v>
      </c>
      <c r="K5938" t="str">
        <f>VLOOKUP(E5938,'Cross-Page Data'!$D$4:$F$48,3,FALSE)</f>
        <v>hydro</v>
      </c>
      <c r="L5938" t="b">
        <f>IF(AND($P$6=FALSE,OR(C5938="Commercial NAICS Cogen",C5938="Industrial NAICS Cogen",C5938="NAICS-22 Cogen")),FALSE,IF(AND($P$7=FALSE,OR(C5938="Commercial NAICS Cogen",C5938="Commercial NAICS Non-Cogen",C5938="industrial NAICS Cogen", C5938="industrial NAICS non-cogen")),FALSE,TRUE))</f>
        <v>1</v>
      </c>
      <c r="M5938">
        <f t="shared" si="277"/>
        <v>0.91280653950953683</v>
      </c>
      <c r="N5938">
        <f t="shared" si="278"/>
        <v>1</v>
      </c>
    </row>
    <row r="5939" spans="1:14" x14ac:dyDescent="0.2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s="32">
        <f t="shared" si="276"/>
        <v>12220719.249965016</v>
      </c>
      <c r="J5939" t="str">
        <f>IF(K5939="natural gas",VLOOKUP(D5939,'Cross-Page Data'!$I$4:$J$13,2,FALSE),IF(K5939="solar",VLOOKUP('Form 923'!D5939,'Cross-Page Data'!$I$14:$J$117,2,FALSE),K5939))</f>
        <v>natural gas peaker</v>
      </c>
      <c r="K5939" t="str">
        <f>VLOOKUP(E5939,'Cross-Page Data'!$D$4:$F$48,3,FALSE)</f>
        <v>natural gas</v>
      </c>
      <c r="L5939" t="b">
        <f>IF(AND($P$6=FALSE,OR(C5939="Commercial NAICS Cogen",C5939="Industrial NAICS Cogen",C5939="NAICS-22 Cogen")),FALSE,IF(AND($P$7=FALSE,OR(C5939="Commercial NAICS Cogen",C5939="Commercial NAICS Non-Cogen",C5939="industrial NAICS Cogen", C5939="industrial NAICS non-cogen")),FALSE,TRUE))</f>
        <v>1</v>
      </c>
      <c r="M5939">
        <f t="shared" si="277"/>
        <v>0.26567901234567903</v>
      </c>
      <c r="N5939">
        <f t="shared" si="278"/>
        <v>1</v>
      </c>
    </row>
    <row r="5940" spans="1:14" x14ac:dyDescent="0.2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s="32">
        <f t="shared" si="276"/>
        <v>12052008.94104814</v>
      </c>
      <c r="J5940" t="str">
        <f>IF(K5940="natural gas",VLOOKUP(D5940,'Cross-Page Data'!$I$4:$J$13,2,FALSE),IF(K5940="solar",VLOOKUP('Form 923'!D5940,'Cross-Page Data'!$I$14:$J$117,2,FALSE),K5940))</f>
        <v>other</v>
      </c>
      <c r="K5940" t="str">
        <f>VLOOKUP(E5940,'Cross-Page Data'!$D$4:$F$48,3,FALSE)</f>
        <v>other</v>
      </c>
      <c r="L5940" t="b">
        <f>IF(AND($P$6=FALSE,OR(C5940="Commercial NAICS Cogen",C5940="Industrial NAICS Cogen",C5940="NAICS-22 Cogen")),FALSE,IF(AND($P$7=FALSE,OR(C5940="Commercial NAICS Cogen",C5940="Commercial NAICS Non-Cogen",C5940="industrial NAICS Cogen", C5940="industrial NAICS non-cogen")),FALSE,TRUE))</f>
        <v>1</v>
      </c>
      <c r="M5940">
        <f t="shared" si="277"/>
        <v>8.4415584415584416E-2</v>
      </c>
      <c r="N5940">
        <f t="shared" si="278"/>
        <v>1</v>
      </c>
    </row>
    <row r="5941" spans="1:14" x14ac:dyDescent="0.2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s="32">
        <f t="shared" si="276"/>
        <v>12055041.200673465</v>
      </c>
      <c r="J5941" t="str">
        <f>IF(K5941="natural gas",VLOOKUP(D5941,'Cross-Page Data'!$I$4:$J$13,2,FALSE),IF(K5941="solar",VLOOKUP('Form 923'!D5941,'Cross-Page Data'!$I$14:$J$117,2,FALSE),K5941))</f>
        <v>biomass</v>
      </c>
      <c r="K5941" t="str">
        <f>VLOOKUP(E5941,'Cross-Page Data'!$D$4:$F$48,3,FALSE)</f>
        <v>biomass</v>
      </c>
      <c r="L5941" t="b">
        <f>IF(AND($P$6=FALSE,OR(C5941="Commercial NAICS Cogen",C5941="Industrial NAICS Cogen",C5941="NAICS-22 Cogen")),FALSE,IF(AND($P$7=FALSE,OR(C5941="Commercial NAICS Cogen",C5941="Commercial NAICS Non-Cogen",C5941="industrial NAICS Cogen", C5941="industrial NAICS non-cogen")),FALSE,TRUE))</f>
        <v>1</v>
      </c>
      <c r="M5941">
        <f t="shared" si="277"/>
        <v>0.27412280701754388</v>
      </c>
      <c r="N5941">
        <f t="shared" si="278"/>
        <v>1</v>
      </c>
    </row>
    <row r="5942" spans="1:14" x14ac:dyDescent="0.2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s="32">
        <f t="shared" si="276"/>
        <v>22809219.794718128</v>
      </c>
      <c r="J5942" t="str">
        <f>IF(K5942="natural gas",VLOOKUP(D5942,'Cross-Page Data'!$I$4:$J$13,2,FALSE),IF(K5942="solar",VLOOKUP('Form 923'!D5942,'Cross-Page Data'!$I$14:$J$117,2,FALSE),K5942))</f>
        <v>biomass</v>
      </c>
      <c r="K5942" t="str">
        <f>VLOOKUP(E5942,'Cross-Page Data'!$D$4:$F$48,3,FALSE)</f>
        <v>biomass</v>
      </c>
      <c r="L5942" t="b">
        <f>IF(AND($P$6=FALSE,OR(C5942="Commercial NAICS Cogen",C5942="Industrial NAICS Cogen",C5942="NAICS-22 Cogen")),FALSE,IF(AND($P$7=FALSE,OR(C5942="Commercial NAICS Cogen",C5942="Commercial NAICS Non-Cogen",C5942="industrial NAICS Cogen", C5942="industrial NAICS non-cogen")),FALSE,TRUE))</f>
        <v>1</v>
      </c>
      <c r="M5942">
        <f t="shared" si="277"/>
        <v>1.8640350877192981E-2</v>
      </c>
      <c r="N5942">
        <f t="shared" si="278"/>
        <v>0</v>
      </c>
    </row>
    <row r="5943" spans="1:14" x14ac:dyDescent="0.2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s="32" t="str">
        <f t="shared" si="276"/>
        <v/>
      </c>
      <c r="J5943" t="str">
        <f>IF(K5943="natural gas",VLOOKUP(D5943,'Cross-Page Data'!$I$4:$J$13,2,FALSE),IF(K5943="solar",VLOOKUP('Form 923'!D5943,'Cross-Page Data'!$I$14:$J$117,2,FALSE),K5943))</f>
        <v>heavy or residual fuel oil</v>
      </c>
      <c r="K5943" t="str">
        <f>VLOOKUP(E5943,'Cross-Page Data'!$D$4:$F$48,3,FALSE)</f>
        <v>heavy or residual fuel oil</v>
      </c>
      <c r="L5943" t="b">
        <f>IF(AND($P$6=FALSE,OR(C5943="Commercial NAICS Cogen",C5943="Industrial NAICS Cogen",C5943="NAICS-22 Cogen")),FALSE,IF(AND($P$7=FALSE,OR(C5943="Commercial NAICS Cogen",C5943="Commercial NAICS Non-Cogen",C5943="industrial NAICS Cogen", C5943="industrial NAICS non-cogen")),FALSE,TRUE))</f>
        <v>1</v>
      </c>
      <c r="M5943">
        <f t="shared" si="277"/>
        <v>4.0160642570281126E-4</v>
      </c>
      <c r="N5943">
        <f t="shared" si="278"/>
        <v>0</v>
      </c>
    </row>
    <row r="5944" spans="1:14" x14ac:dyDescent="0.2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s="32">
        <f t="shared" si="276"/>
        <v>2675956.7387687187</v>
      </c>
      <c r="J5944" t="str">
        <f>IF(K5944="natural gas",VLOOKUP(D5944,'Cross-Page Data'!$I$4:$J$13,2,FALSE),IF(K5944="solar",VLOOKUP('Form 923'!D5944,'Cross-Page Data'!$I$14:$J$117,2,FALSE),K5944))</f>
        <v>natural gas nonpeaker</v>
      </c>
      <c r="K5944" t="str">
        <f>VLOOKUP(E5944,'Cross-Page Data'!$D$4:$F$48,3,FALSE)</f>
        <v>natural gas</v>
      </c>
      <c r="L5944" t="b">
        <f>IF(AND($P$6=FALSE,OR(C5944="Commercial NAICS Cogen",C5944="Industrial NAICS Cogen",C5944="NAICS-22 Cogen")),FALSE,IF(AND($P$7=FALSE,OR(C5944="Commercial NAICS Cogen",C5944="Commercial NAICS Non-Cogen",C5944="industrial NAICS Cogen", C5944="industrial NAICS non-cogen")),FALSE,TRUE))</f>
        <v>1</v>
      </c>
      <c r="M5944">
        <f t="shared" si="277"/>
        <v>0.56465116279069771</v>
      </c>
      <c r="N5944">
        <f t="shared" si="278"/>
        <v>1</v>
      </c>
    </row>
    <row r="5945" spans="1:14" x14ac:dyDescent="0.2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s="32" t="str">
        <f t="shared" si="276"/>
        <v/>
      </c>
      <c r="J5945" t="str">
        <f>IF(K5945="natural gas",VLOOKUP(D5945,'Cross-Page Data'!$I$4:$J$13,2,FALSE),IF(K5945="solar",VLOOKUP('Form 923'!D5945,'Cross-Page Data'!$I$14:$J$117,2,FALSE),K5945))</f>
        <v>heavy or residual fuel oil</v>
      </c>
      <c r="K5945" t="str">
        <f>VLOOKUP(E5945,'Cross-Page Data'!$D$4:$F$48,3,FALSE)</f>
        <v>heavy or residual fuel oil</v>
      </c>
      <c r="L5945" t="b">
        <f>IF(AND($P$6=FALSE,OR(C5945="Commercial NAICS Cogen",C5945="Industrial NAICS Cogen",C5945="NAICS-22 Cogen")),FALSE,IF(AND($P$7=FALSE,OR(C5945="Commercial NAICS Cogen",C5945="Commercial NAICS Non-Cogen",C5945="industrial NAICS Cogen", C5945="industrial NAICS non-cogen")),FALSE,TRUE))</f>
        <v>1</v>
      </c>
      <c r="M5945">
        <f t="shared" si="277"/>
        <v>4.0160642570281126E-4</v>
      </c>
      <c r="N5945">
        <f t="shared" si="278"/>
        <v>0</v>
      </c>
    </row>
    <row r="5946" spans="1:14" x14ac:dyDescent="0.2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s="32">
        <f t="shared" si="276"/>
        <v>13262776.304155614</v>
      </c>
      <c r="J5946" t="str">
        <f>IF(K5946="natural gas",VLOOKUP(D5946,'Cross-Page Data'!$I$4:$J$13,2,FALSE),IF(K5946="solar",VLOOKUP('Form 923'!D5946,'Cross-Page Data'!$I$14:$J$117,2,FALSE),K5946))</f>
        <v>natural gas nonpeaker</v>
      </c>
      <c r="K5946" t="str">
        <f>VLOOKUP(E5946,'Cross-Page Data'!$D$4:$F$48,3,FALSE)</f>
        <v>natural gas</v>
      </c>
      <c r="L5946" t="b">
        <f>IF(AND($P$6=FALSE,OR(C5946="Commercial NAICS Cogen",C5946="Industrial NAICS Cogen",C5946="NAICS-22 Cogen")),FALSE,IF(AND($P$7=FALSE,OR(C5946="Commercial NAICS Cogen",C5946="Commercial NAICS Non-Cogen",C5946="industrial NAICS Cogen", C5946="industrial NAICS non-cogen")),FALSE,TRUE))</f>
        <v>1</v>
      </c>
      <c r="M5946">
        <f t="shared" si="277"/>
        <v>3.1627906976744183E-2</v>
      </c>
      <c r="N5946">
        <f t="shared" si="278"/>
        <v>0</v>
      </c>
    </row>
    <row r="5947" spans="1:14" x14ac:dyDescent="0.2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s="32">
        <f t="shared" si="276"/>
        <v>4549330.8225166453</v>
      </c>
      <c r="J5947" t="str">
        <f>IF(K5947="natural gas",VLOOKUP(D5947,'Cross-Page Data'!$I$4:$J$13,2,FALSE),IF(K5947="solar",VLOOKUP('Form 923'!D5947,'Cross-Page Data'!$I$14:$J$117,2,FALSE),K5947))</f>
        <v>natural gas peaker</v>
      </c>
      <c r="K5947" t="str">
        <f>VLOOKUP(E5947,'Cross-Page Data'!$D$4:$F$48,3,FALSE)</f>
        <v>natural gas</v>
      </c>
      <c r="L5947" t="b">
        <f>IF(AND($P$6=FALSE,OR(C5947="Commercial NAICS Cogen",C5947="Industrial NAICS Cogen",C5947="NAICS-22 Cogen")),FALSE,IF(AND($P$7=FALSE,OR(C5947="Commercial NAICS Cogen",C5947="Commercial NAICS Non-Cogen",C5947="industrial NAICS Cogen", C5947="industrial NAICS non-cogen")),FALSE,TRUE))</f>
        <v>0</v>
      </c>
      <c r="M5947">
        <f t="shared" si="277"/>
        <v>0.74567901234567902</v>
      </c>
      <c r="N5947">
        <f t="shared" si="278"/>
        <v>1</v>
      </c>
    </row>
    <row r="5948" spans="1:14" x14ac:dyDescent="0.2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s="32">
        <f t="shared" si="276"/>
        <v>18700301.924769942</v>
      </c>
      <c r="J5948" t="str">
        <f>IF(K5948="natural gas",VLOOKUP(D5948,'Cross-Page Data'!$I$4:$J$13,2,FALSE),IF(K5948="solar",VLOOKUP('Form 923'!D5948,'Cross-Page Data'!$I$14:$J$117,2,FALSE),K5948))</f>
        <v>biomass</v>
      </c>
      <c r="K5948" t="str">
        <f>VLOOKUP(E5948,'Cross-Page Data'!$D$4:$F$48,3,FALSE)</f>
        <v>biomass</v>
      </c>
      <c r="L5948" t="b">
        <f>IF(AND($P$6=FALSE,OR(C5948="Commercial NAICS Cogen",C5948="Industrial NAICS Cogen",C5948="NAICS-22 Cogen")),FALSE,IF(AND($P$7=FALSE,OR(C5948="Commercial NAICS Cogen",C5948="Commercial NAICS Non-Cogen",C5948="industrial NAICS Cogen", C5948="industrial NAICS non-cogen")),FALSE,TRUE))</f>
        <v>0</v>
      </c>
      <c r="M5948">
        <f t="shared" si="277"/>
        <v>4.8245614035087717E-2</v>
      </c>
      <c r="N5948">
        <f t="shared" si="278"/>
        <v>0</v>
      </c>
    </row>
    <row r="5949" spans="1:14" x14ac:dyDescent="0.2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s="32">
        <f t="shared" si="276"/>
        <v>18703490.985366825</v>
      </c>
      <c r="J5949" t="str">
        <f>IF(K5949="natural gas",VLOOKUP(D5949,'Cross-Page Data'!$I$4:$J$13,2,FALSE),IF(K5949="solar",VLOOKUP('Form 923'!D5949,'Cross-Page Data'!$I$14:$J$117,2,FALSE),K5949))</f>
        <v>heavy or residual fuel oil</v>
      </c>
      <c r="K5949" t="str">
        <f>VLOOKUP(E5949,'Cross-Page Data'!$D$4:$F$48,3,FALSE)</f>
        <v>heavy or residual fuel oil</v>
      </c>
      <c r="L5949" t="b">
        <f>IF(AND($P$6=FALSE,OR(C5949="Commercial NAICS Cogen",C5949="Industrial NAICS Cogen",C5949="NAICS-22 Cogen")),FALSE,IF(AND($P$7=FALSE,OR(C5949="Commercial NAICS Cogen",C5949="Commercial NAICS Non-Cogen",C5949="industrial NAICS Cogen", C5949="industrial NAICS non-cogen")),FALSE,TRUE))</f>
        <v>0</v>
      </c>
      <c r="M5949">
        <f t="shared" si="277"/>
        <v>7.1887550200803216E-2</v>
      </c>
      <c r="N5949">
        <f t="shared" si="278"/>
        <v>1</v>
      </c>
    </row>
    <row r="5950" spans="1:14" x14ac:dyDescent="0.2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s="32">
        <f t="shared" si="276"/>
        <v>18700317.281484589</v>
      </c>
      <c r="J5950" t="str">
        <f>IF(K5950="natural gas",VLOOKUP(D5950,'Cross-Page Data'!$I$4:$J$13,2,FALSE),IF(K5950="solar",VLOOKUP('Form 923'!D5950,'Cross-Page Data'!$I$14:$J$117,2,FALSE),K5950))</f>
        <v>natural gas peaker</v>
      </c>
      <c r="K5950" t="str">
        <f>VLOOKUP(E5950,'Cross-Page Data'!$D$4:$F$48,3,FALSE)</f>
        <v>natural gas</v>
      </c>
      <c r="L5950" t="b">
        <f>IF(AND($P$6=FALSE,OR(C5950="Commercial NAICS Cogen",C5950="Industrial NAICS Cogen",C5950="NAICS-22 Cogen")),FALSE,IF(AND($P$7=FALSE,OR(C5950="Commercial NAICS Cogen",C5950="Commercial NAICS Non-Cogen",C5950="industrial NAICS Cogen", C5950="industrial NAICS non-cogen")),FALSE,TRUE))</f>
        <v>0</v>
      </c>
      <c r="M5950">
        <f t="shared" si="277"/>
        <v>7.0123456790123453E-2</v>
      </c>
      <c r="N5950">
        <f t="shared" si="278"/>
        <v>1</v>
      </c>
    </row>
    <row r="5951" spans="1:14" x14ac:dyDescent="0.2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s="32">
        <f t="shared" si="276"/>
        <v>18700028.84286372</v>
      </c>
      <c r="J5951" t="str">
        <f>IF(K5951="natural gas",VLOOKUP(D5951,'Cross-Page Data'!$I$4:$J$13,2,FALSE),IF(K5951="solar",VLOOKUP('Form 923'!D5951,'Cross-Page Data'!$I$14:$J$117,2,FALSE),K5951))</f>
        <v>biomass</v>
      </c>
      <c r="K5951" t="str">
        <f>VLOOKUP(E5951,'Cross-Page Data'!$D$4:$F$48,3,FALSE)</f>
        <v>biomass</v>
      </c>
      <c r="L5951" t="b">
        <f>IF(AND($P$6=FALSE,OR(C5951="Commercial NAICS Cogen",C5951="Industrial NAICS Cogen",C5951="NAICS-22 Cogen")),FALSE,IF(AND($P$7=FALSE,OR(C5951="Commercial NAICS Cogen",C5951="Commercial NAICS Non-Cogen",C5951="industrial NAICS Cogen", C5951="industrial NAICS non-cogen")),FALSE,TRUE))</f>
        <v>0</v>
      </c>
      <c r="M5951">
        <f t="shared" si="277"/>
        <v>5.0438596491228067E-2</v>
      </c>
      <c r="N5951">
        <f t="shared" si="278"/>
        <v>1</v>
      </c>
    </row>
    <row r="5952" spans="1:14" x14ac:dyDescent="0.2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s="32">
        <f t="shared" si="276"/>
        <v>18700360.203296363</v>
      </c>
      <c r="J5952" t="str">
        <f>IF(K5952="natural gas",VLOOKUP(D5952,'Cross-Page Data'!$I$4:$J$13,2,FALSE),IF(K5952="solar",VLOOKUP('Form 923'!D5952,'Cross-Page Data'!$I$14:$J$117,2,FALSE),K5952))</f>
        <v>biomass</v>
      </c>
      <c r="K5952" t="str">
        <f>VLOOKUP(E5952,'Cross-Page Data'!$D$4:$F$48,3,FALSE)</f>
        <v>biomass</v>
      </c>
      <c r="L5952" t="b">
        <f>IF(AND($P$6=FALSE,OR(C5952="Commercial NAICS Cogen",C5952="Industrial NAICS Cogen",C5952="NAICS-22 Cogen")),FALSE,IF(AND($P$7=FALSE,OR(C5952="Commercial NAICS Cogen",C5952="Commercial NAICS Non-Cogen",C5952="industrial NAICS Cogen", C5952="industrial NAICS non-cogen")),FALSE,TRUE))</f>
        <v>0</v>
      </c>
      <c r="M5952">
        <f t="shared" si="277"/>
        <v>4.7149122807017545E-2</v>
      </c>
      <c r="N5952">
        <f t="shared" si="278"/>
        <v>0</v>
      </c>
    </row>
    <row r="5953" spans="1:14" x14ac:dyDescent="0.2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s="32">
        <f t="shared" si="276"/>
        <v>18699777.235863168</v>
      </c>
      <c r="J5953" t="str">
        <f>IF(K5953="natural gas",VLOOKUP(D5953,'Cross-Page Data'!$I$4:$J$13,2,FALSE),IF(K5953="solar",VLOOKUP('Form 923'!D5953,'Cross-Page Data'!$I$14:$J$117,2,FALSE),K5953))</f>
        <v>biomass</v>
      </c>
      <c r="K5953" t="str">
        <f>VLOOKUP(E5953,'Cross-Page Data'!$D$4:$F$48,3,FALSE)</f>
        <v>biomass</v>
      </c>
      <c r="L5953" t="b">
        <f>IF(AND($P$6=FALSE,OR(C5953="Commercial NAICS Cogen",C5953="Industrial NAICS Cogen",C5953="NAICS-22 Cogen")),FALSE,IF(AND($P$7=FALSE,OR(C5953="Commercial NAICS Cogen",C5953="Commercial NAICS Non-Cogen",C5953="industrial NAICS Cogen", C5953="industrial NAICS non-cogen")),FALSE,TRUE))</f>
        <v>0</v>
      </c>
      <c r="M5953">
        <f t="shared" si="277"/>
        <v>5.1535087719298246E-2</v>
      </c>
      <c r="N5953">
        <f t="shared" si="278"/>
        <v>1</v>
      </c>
    </row>
    <row r="5954" spans="1:14" x14ac:dyDescent="0.2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s="32">
        <f t="shared" si="276"/>
        <v>18700287.81019539</v>
      </c>
      <c r="J5954" t="str">
        <f>IF(K5954="natural gas",VLOOKUP(D5954,'Cross-Page Data'!$I$4:$J$13,2,FALSE),IF(K5954="solar",VLOOKUP('Form 923'!D5954,'Cross-Page Data'!$I$14:$J$117,2,FALSE),K5954))</f>
        <v>biomass</v>
      </c>
      <c r="K5954" t="str">
        <f>VLOOKUP(E5954,'Cross-Page Data'!$D$4:$F$48,3,FALSE)</f>
        <v>biomass</v>
      </c>
      <c r="L5954" t="b">
        <f>IF(AND($P$6=FALSE,OR(C5954="Commercial NAICS Cogen",C5954="Industrial NAICS Cogen",C5954="NAICS-22 Cogen")),FALSE,IF(AND($P$7=FALSE,OR(C5954="Commercial NAICS Cogen",C5954="Commercial NAICS Non-Cogen",C5954="industrial NAICS Cogen", C5954="industrial NAICS non-cogen")),FALSE,TRUE))</f>
        <v>0</v>
      </c>
      <c r="M5954">
        <f t="shared" si="277"/>
        <v>4.9342105263157895E-2</v>
      </c>
      <c r="N5954">
        <f t="shared" si="278"/>
        <v>0</v>
      </c>
    </row>
    <row r="5955" spans="1:14" x14ac:dyDescent="0.2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s="32">
        <f t="shared" si="276"/>
        <v>4867050.8069637343</v>
      </c>
      <c r="J5955" t="str">
        <f>IF(K5955="natural gas",VLOOKUP(D5955,'Cross-Page Data'!$I$4:$J$13,2,FALSE),IF(K5955="solar",VLOOKUP('Form 923'!D5955,'Cross-Page Data'!$I$14:$J$117,2,FALSE),K5955))</f>
        <v>hard coal</v>
      </c>
      <c r="K5955" t="str">
        <f>VLOOKUP(E5955,'Cross-Page Data'!$D$4:$F$48,3,FALSE)</f>
        <v>hard coal</v>
      </c>
      <c r="L5955" t="b">
        <f>IF(AND($P$6=FALSE,OR(C5955="Commercial NAICS Cogen",C5955="Industrial NAICS Cogen",C5955="NAICS-22 Cogen")),FALSE,IF(AND($P$7=FALSE,OR(C5955="Commercial NAICS Cogen",C5955="Commercial NAICS Non-Cogen",C5955="industrial NAICS Cogen", C5955="industrial NAICS non-cogen")),FALSE,TRUE))</f>
        <v>0</v>
      </c>
      <c r="M5955">
        <f t="shared" si="277"/>
        <v>0.53877551020408165</v>
      </c>
      <c r="N5955">
        <f t="shared" si="278"/>
        <v>1</v>
      </c>
    </row>
    <row r="5956" spans="1:14" x14ac:dyDescent="0.2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s="32">
        <f t="shared" si="276"/>
        <v>4867192.5339639336</v>
      </c>
      <c r="J5956" t="str">
        <f>IF(K5956="natural gas",VLOOKUP(D5956,'Cross-Page Data'!$I$4:$J$13,2,FALSE),IF(K5956="solar",VLOOKUP('Form 923'!D5956,'Cross-Page Data'!$I$14:$J$117,2,FALSE),K5956))</f>
        <v>biomass</v>
      </c>
      <c r="K5956" t="str">
        <f>VLOOKUP(E5956,'Cross-Page Data'!$D$4:$F$48,3,FALSE)</f>
        <v>biomass</v>
      </c>
      <c r="L5956" t="b">
        <f>IF(AND($P$6=FALSE,OR(C5956="Commercial NAICS Cogen",C5956="Industrial NAICS Cogen",C5956="NAICS-22 Cogen")),FALSE,IF(AND($P$7=FALSE,OR(C5956="Commercial NAICS Cogen",C5956="Commercial NAICS Non-Cogen",C5956="industrial NAICS Cogen", C5956="industrial NAICS non-cogen")),FALSE,TRUE))</f>
        <v>0</v>
      </c>
      <c r="M5956">
        <f t="shared" si="277"/>
        <v>0.72916666666666663</v>
      </c>
      <c r="N5956">
        <f t="shared" si="278"/>
        <v>1</v>
      </c>
    </row>
    <row r="5957" spans="1:14" x14ac:dyDescent="0.2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s="32">
        <f t="shared" si="276"/>
        <v>4867177.1232552715</v>
      </c>
      <c r="J5957" t="str">
        <f>IF(K5957="natural gas",VLOOKUP(D5957,'Cross-Page Data'!$I$4:$J$13,2,FALSE),IF(K5957="solar",VLOOKUP('Form 923'!D5957,'Cross-Page Data'!$I$14:$J$117,2,FALSE),K5957))</f>
        <v>natural gas peaker</v>
      </c>
      <c r="K5957" t="str">
        <f>VLOOKUP(E5957,'Cross-Page Data'!$D$4:$F$48,3,FALSE)</f>
        <v>natural gas</v>
      </c>
      <c r="L5957" t="b">
        <f>IF(AND($P$6=FALSE,OR(C5957="Commercial NAICS Cogen",C5957="Industrial NAICS Cogen",C5957="NAICS-22 Cogen")),FALSE,IF(AND($P$7=FALSE,OR(C5957="Commercial NAICS Cogen",C5957="Commercial NAICS Non-Cogen",C5957="industrial NAICS Cogen", C5957="industrial NAICS non-cogen")),FALSE,TRUE))</f>
        <v>0</v>
      </c>
      <c r="M5957">
        <f t="shared" si="277"/>
        <v>0.71209876543209871</v>
      </c>
      <c r="N5957">
        <f t="shared" si="278"/>
        <v>1</v>
      </c>
    </row>
    <row r="5958" spans="1:14" x14ac:dyDescent="0.2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s="32">
        <f t="shared" si="276"/>
        <v>4868417.5563409002</v>
      </c>
      <c r="J5958" t="str">
        <f>IF(K5958="natural gas",VLOOKUP(D5958,'Cross-Page Data'!$I$4:$J$13,2,FALSE),IF(K5958="solar",VLOOKUP('Form 923'!D5958,'Cross-Page Data'!$I$14:$J$117,2,FALSE),K5958))</f>
        <v>heavy or residual fuel oil</v>
      </c>
      <c r="K5958" t="str">
        <f>VLOOKUP(E5958,'Cross-Page Data'!$D$4:$F$48,3,FALSE)</f>
        <v>heavy or residual fuel oil</v>
      </c>
      <c r="L5958" t="b">
        <f>IF(AND($P$6=FALSE,OR(C5958="Commercial NAICS Cogen",C5958="Industrial NAICS Cogen",C5958="NAICS-22 Cogen")),FALSE,IF(AND($P$7=FALSE,OR(C5958="Commercial NAICS Cogen",C5958="Commercial NAICS Non-Cogen",C5958="industrial NAICS Cogen", C5958="industrial NAICS non-cogen")),FALSE,TRUE))</f>
        <v>0</v>
      </c>
      <c r="M5958">
        <f t="shared" si="277"/>
        <v>0.53975903614457832</v>
      </c>
      <c r="N5958">
        <f t="shared" si="278"/>
        <v>1</v>
      </c>
    </row>
    <row r="5959" spans="1:14" x14ac:dyDescent="0.2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s="32">
        <f t="shared" ref="I5959:I6022" si="279">IFERROR(F5959/G5959*10^6,"")</f>
        <v>4867191.0379628288</v>
      </c>
      <c r="J5959" t="str">
        <f>IF(K5959="natural gas",VLOOKUP(D5959,'Cross-Page Data'!$I$4:$J$13,2,FALSE),IF(K5959="solar",VLOOKUP('Form 923'!D5959,'Cross-Page Data'!$I$14:$J$117,2,FALSE),K5959))</f>
        <v>biomass</v>
      </c>
      <c r="K5959" t="str">
        <f>VLOOKUP(E5959,'Cross-Page Data'!$D$4:$F$48,3,FALSE)</f>
        <v>biomass</v>
      </c>
      <c r="L5959" t="b">
        <f>IF(AND($P$6=FALSE,OR(C5959="Commercial NAICS Cogen",C5959="Industrial NAICS Cogen",C5959="NAICS-22 Cogen")),FALSE,IF(AND($P$7=FALSE,OR(C5959="Commercial NAICS Cogen",C5959="Commercial NAICS Non-Cogen",C5959="industrial NAICS Cogen", C5959="industrial NAICS non-cogen")),FALSE,TRUE))</f>
        <v>0</v>
      </c>
      <c r="M5959">
        <f t="shared" ref="M5959:M6022" si="280">(COUNTIFS($J$6:$J$14148,J5959,$I$6:$I$14148,"&gt;"&amp;I5959)+1)/COUNTIFS($J$6:$J$14148,J5959)</f>
        <v>0.73026315789473684</v>
      </c>
      <c r="N5959">
        <f t="shared" ref="N5959:N6022" si="281">IF(OR(M5959&gt;0.95,M5959&lt;0.05),0,1)</f>
        <v>1</v>
      </c>
    </row>
    <row r="5960" spans="1:14" x14ac:dyDescent="0.2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s="32">
        <f t="shared" si="279"/>
        <v>12623591.655234814</v>
      </c>
      <c r="J5960" t="str">
        <f>IF(K5960="natural gas",VLOOKUP(D5960,'Cross-Page Data'!$I$4:$J$13,2,FALSE),IF(K5960="solar",VLOOKUP('Form 923'!D5960,'Cross-Page Data'!$I$14:$J$117,2,FALSE),K5960))</f>
        <v>hard coal</v>
      </c>
      <c r="K5960" t="str">
        <f>VLOOKUP(E5960,'Cross-Page Data'!$D$4:$F$48,3,FALSE)</f>
        <v>hard coal</v>
      </c>
      <c r="L5960" t="b">
        <f>IF(AND($P$6=FALSE,OR(C5960="Commercial NAICS Cogen",C5960="Industrial NAICS Cogen",C5960="NAICS-22 Cogen")),FALSE,IF(AND($P$7=FALSE,OR(C5960="Commercial NAICS Cogen",C5960="Commercial NAICS Non-Cogen",C5960="industrial NAICS Cogen", C5960="industrial NAICS non-cogen")),FALSE,TRUE))</f>
        <v>0</v>
      </c>
      <c r="M5960">
        <f t="shared" si="280"/>
        <v>7.2108843537414966E-2</v>
      </c>
      <c r="N5960">
        <f t="shared" si="281"/>
        <v>1</v>
      </c>
    </row>
    <row r="5961" spans="1:14" x14ac:dyDescent="0.2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s="32">
        <f t="shared" si="279"/>
        <v>12736599.781037316</v>
      </c>
      <c r="J5961" t="str">
        <f>IF(K5961="natural gas",VLOOKUP(D5961,'Cross-Page Data'!$I$4:$J$13,2,FALSE),IF(K5961="solar",VLOOKUP('Form 923'!D5961,'Cross-Page Data'!$I$14:$J$117,2,FALSE),K5961))</f>
        <v>biomass</v>
      </c>
      <c r="K5961" t="str">
        <f>VLOOKUP(E5961,'Cross-Page Data'!$D$4:$F$48,3,FALSE)</f>
        <v>biomass</v>
      </c>
      <c r="L5961" t="b">
        <f>IF(AND($P$6=FALSE,OR(C5961="Commercial NAICS Cogen",C5961="Industrial NAICS Cogen",C5961="NAICS-22 Cogen")),FALSE,IF(AND($P$7=FALSE,OR(C5961="Commercial NAICS Cogen",C5961="Commercial NAICS Non-Cogen",C5961="industrial NAICS Cogen", C5961="industrial NAICS non-cogen")),FALSE,TRUE))</f>
        <v>0</v>
      </c>
      <c r="M5961">
        <f t="shared" si="280"/>
        <v>0.1962719298245614</v>
      </c>
      <c r="N5961">
        <f t="shared" si="281"/>
        <v>1</v>
      </c>
    </row>
    <row r="5962" spans="1:14" x14ac:dyDescent="0.2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s="32" t="str">
        <f t="shared" si="279"/>
        <v/>
      </c>
      <c r="J5962" t="str">
        <f>IF(K5962="natural gas",VLOOKUP(D5962,'Cross-Page Data'!$I$4:$J$13,2,FALSE),IF(K5962="solar",VLOOKUP('Form 923'!D5962,'Cross-Page Data'!$I$14:$J$117,2,FALSE),K5962))</f>
        <v>heavy or residual fuel oil</v>
      </c>
      <c r="K5962" t="str">
        <f>VLOOKUP(E5962,'Cross-Page Data'!$D$4:$F$48,3,FALSE)</f>
        <v>heavy or residual fuel oil</v>
      </c>
      <c r="L5962" t="b">
        <f>IF(AND($P$6=FALSE,OR(C5962="Commercial NAICS Cogen",C5962="Industrial NAICS Cogen",C5962="NAICS-22 Cogen")),FALSE,IF(AND($P$7=FALSE,OR(C5962="Commercial NAICS Cogen",C5962="Commercial NAICS Non-Cogen",C5962="industrial NAICS Cogen", C5962="industrial NAICS non-cogen")),FALSE,TRUE))</f>
        <v>0</v>
      </c>
      <c r="M5962">
        <f t="shared" si="280"/>
        <v>4.0160642570281126E-4</v>
      </c>
      <c r="N5962">
        <f t="shared" si="281"/>
        <v>0</v>
      </c>
    </row>
    <row r="5963" spans="1:14" x14ac:dyDescent="0.2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s="32">
        <f t="shared" si="279"/>
        <v>12783771.642541489</v>
      </c>
      <c r="J5963" t="str">
        <f>IF(K5963="natural gas",VLOOKUP(D5963,'Cross-Page Data'!$I$4:$J$13,2,FALSE),IF(K5963="solar",VLOOKUP('Form 923'!D5963,'Cross-Page Data'!$I$14:$J$117,2,FALSE),K5963))</f>
        <v>natural gas peaker</v>
      </c>
      <c r="K5963" t="str">
        <f>VLOOKUP(E5963,'Cross-Page Data'!$D$4:$F$48,3,FALSE)</f>
        <v>natural gas</v>
      </c>
      <c r="L5963" t="b">
        <f>IF(AND($P$6=FALSE,OR(C5963="Commercial NAICS Cogen",C5963="Industrial NAICS Cogen",C5963="NAICS-22 Cogen")),FALSE,IF(AND($P$7=FALSE,OR(C5963="Commercial NAICS Cogen",C5963="Commercial NAICS Non-Cogen",C5963="industrial NAICS Cogen", C5963="industrial NAICS non-cogen")),FALSE,TRUE))</f>
        <v>0</v>
      </c>
      <c r="M5963">
        <f t="shared" si="280"/>
        <v>0.21925925925925926</v>
      </c>
      <c r="N5963">
        <f t="shared" si="281"/>
        <v>1</v>
      </c>
    </row>
    <row r="5964" spans="1:14" x14ac:dyDescent="0.2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s="32" t="str">
        <f t="shared" si="279"/>
        <v/>
      </c>
      <c r="J5964" t="str">
        <f>IF(K5964="natural gas",VLOOKUP(D5964,'Cross-Page Data'!$I$4:$J$13,2,FALSE),IF(K5964="solar",VLOOKUP('Form 923'!D5964,'Cross-Page Data'!$I$14:$J$117,2,FALSE),K5964))</f>
        <v>heavy or residual fuel oil</v>
      </c>
      <c r="K5964" t="str">
        <f>VLOOKUP(E5964,'Cross-Page Data'!$D$4:$F$48,3,FALSE)</f>
        <v>heavy or residual fuel oil</v>
      </c>
      <c r="L5964" t="b">
        <f>IF(AND($P$6=FALSE,OR(C5964="Commercial NAICS Cogen",C5964="Industrial NAICS Cogen",C5964="NAICS-22 Cogen")),FALSE,IF(AND($P$7=FALSE,OR(C5964="Commercial NAICS Cogen",C5964="Commercial NAICS Non-Cogen",C5964="industrial NAICS Cogen", C5964="industrial NAICS non-cogen")),FALSE,TRUE))</f>
        <v>0</v>
      </c>
      <c r="M5964">
        <f t="shared" si="280"/>
        <v>4.0160642570281126E-4</v>
      </c>
      <c r="N5964">
        <f t="shared" si="281"/>
        <v>0</v>
      </c>
    </row>
    <row r="5965" spans="1:14" x14ac:dyDescent="0.2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s="32">
        <f t="shared" si="279"/>
        <v>12741813.231310107</v>
      </c>
      <c r="J5965" t="str">
        <f>IF(K5965="natural gas",VLOOKUP(D5965,'Cross-Page Data'!$I$4:$J$13,2,FALSE),IF(K5965="solar",VLOOKUP('Form 923'!D5965,'Cross-Page Data'!$I$14:$J$117,2,FALSE),K5965))</f>
        <v>biomass</v>
      </c>
      <c r="K5965" t="str">
        <f>VLOOKUP(E5965,'Cross-Page Data'!$D$4:$F$48,3,FALSE)</f>
        <v>biomass</v>
      </c>
      <c r="L5965" t="b">
        <f>IF(AND($P$6=FALSE,OR(C5965="Commercial NAICS Cogen",C5965="Industrial NAICS Cogen",C5965="NAICS-22 Cogen")),FALSE,IF(AND($P$7=FALSE,OR(C5965="Commercial NAICS Cogen",C5965="Commercial NAICS Non-Cogen",C5965="industrial NAICS Cogen", C5965="industrial NAICS non-cogen")),FALSE,TRUE))</f>
        <v>0</v>
      </c>
      <c r="M5965">
        <f t="shared" si="280"/>
        <v>0.19517543859649122</v>
      </c>
      <c r="N5965">
        <f t="shared" si="281"/>
        <v>1</v>
      </c>
    </row>
    <row r="5966" spans="1:14" x14ac:dyDescent="0.2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s="32">
        <f t="shared" si="279"/>
        <v>1055426.7104394047</v>
      </c>
      <c r="J5966" t="str">
        <f>IF(K5966="natural gas",VLOOKUP(D5966,'Cross-Page Data'!$I$4:$J$13,2,FALSE),IF(K5966="solar",VLOOKUP('Form 923'!D5966,'Cross-Page Data'!$I$14:$J$117,2,FALSE),K5966))</f>
        <v>natural gas nonpeaker</v>
      </c>
      <c r="K5966" t="str">
        <f>VLOOKUP(E5966,'Cross-Page Data'!$D$4:$F$48,3,FALSE)</f>
        <v>natural gas</v>
      </c>
      <c r="L5966" t="b">
        <f>IF(AND($P$6=FALSE,OR(C5966="Commercial NAICS Cogen",C5966="Industrial NAICS Cogen",C5966="NAICS-22 Cogen")),FALSE,IF(AND($P$7=FALSE,OR(C5966="Commercial NAICS Cogen",C5966="Commercial NAICS Non-Cogen",C5966="industrial NAICS Cogen", C5966="industrial NAICS non-cogen")),FALSE,TRUE))</f>
        <v>0</v>
      </c>
      <c r="M5966">
        <f t="shared" si="280"/>
        <v>0.64558139534883718</v>
      </c>
      <c r="N5966">
        <f t="shared" si="281"/>
        <v>1</v>
      </c>
    </row>
    <row r="5967" spans="1:14" x14ac:dyDescent="0.2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s="32">
        <f t="shared" si="279"/>
        <v>6328522.8934205463</v>
      </c>
      <c r="J5967" t="str">
        <f>IF(K5967="natural gas",VLOOKUP(D5967,'Cross-Page Data'!$I$4:$J$13,2,FALSE),IF(K5967="solar",VLOOKUP('Form 923'!D5967,'Cross-Page Data'!$I$14:$J$117,2,FALSE),K5967))</f>
        <v>natural gas nonpeaker</v>
      </c>
      <c r="K5967" t="str">
        <f>VLOOKUP(E5967,'Cross-Page Data'!$D$4:$F$48,3,FALSE)</f>
        <v>natural gas</v>
      </c>
      <c r="L5967" t="b">
        <f>IF(AND($P$6=FALSE,OR(C5967="Commercial NAICS Cogen",C5967="Industrial NAICS Cogen",C5967="NAICS-22 Cogen")),FALSE,IF(AND($P$7=FALSE,OR(C5967="Commercial NAICS Cogen",C5967="Commercial NAICS Non-Cogen",C5967="industrial NAICS Cogen", C5967="industrial NAICS non-cogen")),FALSE,TRUE))</f>
        <v>0</v>
      </c>
      <c r="M5967">
        <f t="shared" si="280"/>
        <v>0.47441860465116281</v>
      </c>
      <c r="N5967">
        <f t="shared" si="281"/>
        <v>1</v>
      </c>
    </row>
    <row r="5968" spans="1:14" x14ac:dyDescent="0.2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s="32">
        <f t="shared" si="279"/>
        <v>8902043.3629698958</v>
      </c>
      <c r="J5968" t="str">
        <f>IF(K5968="natural gas",VLOOKUP(D5968,'Cross-Page Data'!$I$4:$J$13,2,FALSE),IF(K5968="solar",VLOOKUP('Form 923'!D5968,'Cross-Page Data'!$I$14:$J$117,2,FALSE),K5968))</f>
        <v>wind</v>
      </c>
      <c r="K5968" t="str">
        <f>VLOOKUP(E5968,'Cross-Page Data'!$D$4:$F$48,3,FALSE)</f>
        <v>wind</v>
      </c>
      <c r="L5968" t="b">
        <f>IF(AND($P$6=FALSE,OR(C5968="Commercial NAICS Cogen",C5968="Industrial NAICS Cogen",C5968="NAICS-22 Cogen")),FALSE,IF(AND($P$7=FALSE,OR(C5968="Commercial NAICS Cogen",C5968="Commercial NAICS Non-Cogen",C5968="industrial NAICS Cogen", C5968="industrial NAICS non-cogen")),FALSE,TRUE))</f>
        <v>1</v>
      </c>
      <c r="M5968">
        <f t="shared" si="280"/>
        <v>9.7987751531058612E-2</v>
      </c>
      <c r="N5968">
        <f t="shared" si="281"/>
        <v>1</v>
      </c>
    </row>
    <row r="5969" spans="1:14" x14ac:dyDescent="0.2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s="32">
        <f t="shared" si="279"/>
        <v>8901956.2671581339</v>
      </c>
      <c r="J5969" t="str">
        <f>IF(K5969="natural gas",VLOOKUP(D5969,'Cross-Page Data'!$I$4:$J$13,2,FALSE),IF(K5969="solar",VLOOKUP('Form 923'!D5969,'Cross-Page Data'!$I$14:$J$117,2,FALSE),K5969))</f>
        <v>wind</v>
      </c>
      <c r="K5969" t="str">
        <f>VLOOKUP(E5969,'Cross-Page Data'!$D$4:$F$48,3,FALSE)</f>
        <v>wind</v>
      </c>
      <c r="L5969" t="b">
        <f>IF(AND($P$6=FALSE,OR(C5969="Commercial NAICS Cogen",C5969="Industrial NAICS Cogen",C5969="NAICS-22 Cogen")),FALSE,IF(AND($P$7=FALSE,OR(C5969="Commercial NAICS Cogen",C5969="Commercial NAICS Non-Cogen",C5969="industrial NAICS Cogen", C5969="industrial NAICS non-cogen")),FALSE,TRUE))</f>
        <v>1</v>
      </c>
      <c r="M5969">
        <f t="shared" si="280"/>
        <v>0.88801399825021876</v>
      </c>
      <c r="N5969">
        <f t="shared" si="281"/>
        <v>1</v>
      </c>
    </row>
    <row r="5970" spans="1:14" x14ac:dyDescent="0.2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s="32">
        <f t="shared" si="279"/>
        <v>8901987.1051721685</v>
      </c>
      <c r="J5970" t="str">
        <f>IF(K5970="natural gas",VLOOKUP(D5970,'Cross-Page Data'!$I$4:$J$13,2,FALSE),IF(K5970="solar",VLOOKUP('Form 923'!D5970,'Cross-Page Data'!$I$14:$J$117,2,FALSE),K5970))</f>
        <v>wind</v>
      </c>
      <c r="K5970" t="str">
        <f>VLOOKUP(E5970,'Cross-Page Data'!$D$4:$F$48,3,FALSE)</f>
        <v>wind</v>
      </c>
      <c r="L5970" t="b">
        <f>IF(AND($P$6=FALSE,OR(C5970="Commercial NAICS Cogen",C5970="Industrial NAICS Cogen",C5970="NAICS-22 Cogen")),FALSE,IF(AND($P$7=FALSE,OR(C5970="Commercial NAICS Cogen",C5970="Commercial NAICS Non-Cogen",C5970="industrial NAICS Cogen", C5970="industrial NAICS non-cogen")),FALSE,TRUE))</f>
        <v>1</v>
      </c>
      <c r="M5970">
        <f t="shared" si="280"/>
        <v>0.81802274715660539</v>
      </c>
      <c r="N5970">
        <f t="shared" si="281"/>
        <v>1</v>
      </c>
    </row>
    <row r="5971" spans="1:14" x14ac:dyDescent="0.2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s="32">
        <f t="shared" si="279"/>
        <v>8902007.5942704622</v>
      </c>
      <c r="J5971" t="str">
        <f>IF(K5971="natural gas",VLOOKUP(D5971,'Cross-Page Data'!$I$4:$J$13,2,FALSE),IF(K5971="solar",VLOOKUP('Form 923'!D5971,'Cross-Page Data'!$I$14:$J$117,2,FALSE),K5971))</f>
        <v>hydro</v>
      </c>
      <c r="K5971" t="str">
        <f>VLOOKUP(E5971,'Cross-Page Data'!$D$4:$F$48,3,FALSE)</f>
        <v>hydro</v>
      </c>
      <c r="L5971" t="b">
        <f>IF(AND($P$6=FALSE,OR(C5971="Commercial NAICS Cogen",C5971="Industrial NAICS Cogen",C5971="NAICS-22 Cogen")),FALSE,IF(AND($P$7=FALSE,OR(C5971="Commercial NAICS Cogen",C5971="Commercial NAICS Non-Cogen",C5971="industrial NAICS Cogen", C5971="industrial NAICS non-cogen")),FALSE,TRUE))</f>
        <v>1</v>
      </c>
      <c r="M5971">
        <f t="shared" si="280"/>
        <v>0.31130790190735697</v>
      </c>
      <c r="N5971">
        <f t="shared" si="281"/>
        <v>1</v>
      </c>
    </row>
    <row r="5972" spans="1:14" x14ac:dyDescent="0.2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s="32">
        <f t="shared" si="279"/>
        <v>8902237.9269729089</v>
      </c>
      <c r="J5972" t="str">
        <f>IF(K5972="natural gas",VLOOKUP(D5972,'Cross-Page Data'!$I$4:$J$13,2,FALSE),IF(K5972="solar",VLOOKUP('Form 923'!D5972,'Cross-Page Data'!$I$14:$J$117,2,FALSE),K5972))</f>
        <v>hydro</v>
      </c>
      <c r="K5972" t="str">
        <f>VLOOKUP(E5972,'Cross-Page Data'!$D$4:$F$48,3,FALSE)</f>
        <v>hydro</v>
      </c>
      <c r="L5972" t="b">
        <f>IF(AND($P$6=FALSE,OR(C5972="Commercial NAICS Cogen",C5972="Industrial NAICS Cogen",C5972="NAICS-22 Cogen")),FALSE,IF(AND($P$7=FALSE,OR(C5972="Commercial NAICS Cogen",C5972="Commercial NAICS Non-Cogen",C5972="industrial NAICS Cogen", C5972="industrial NAICS non-cogen")),FALSE,TRUE))</f>
        <v>1</v>
      </c>
      <c r="M5972">
        <f t="shared" si="280"/>
        <v>3.7465940054495911E-2</v>
      </c>
      <c r="N5972">
        <f t="shared" si="281"/>
        <v>0</v>
      </c>
    </row>
    <row r="5973" spans="1:14" x14ac:dyDescent="0.2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s="32">
        <f t="shared" si="279"/>
        <v>10889324.128952466</v>
      </c>
      <c r="J5973" t="str">
        <f>IF(K5973="natural gas",VLOOKUP(D5973,'Cross-Page Data'!$I$4:$J$13,2,FALSE),IF(K5973="solar",VLOOKUP('Form 923'!D5973,'Cross-Page Data'!$I$14:$J$117,2,FALSE),K5973))</f>
        <v>hard coal</v>
      </c>
      <c r="K5973" t="str">
        <f>VLOOKUP(E5973,'Cross-Page Data'!$D$4:$F$48,3,FALSE)</f>
        <v>hard coal</v>
      </c>
      <c r="L5973" t="b">
        <f>IF(AND($P$6=FALSE,OR(C5973="Commercial NAICS Cogen",C5973="Industrial NAICS Cogen",C5973="NAICS-22 Cogen")),FALSE,IF(AND($P$7=FALSE,OR(C5973="Commercial NAICS Cogen",C5973="Commercial NAICS Non-Cogen",C5973="industrial NAICS Cogen", C5973="industrial NAICS non-cogen")),FALSE,TRUE))</f>
        <v>0</v>
      </c>
      <c r="M5973">
        <f t="shared" si="280"/>
        <v>0.2530612244897959</v>
      </c>
      <c r="N5973">
        <f t="shared" si="281"/>
        <v>1</v>
      </c>
    </row>
    <row r="5974" spans="1:14" x14ac:dyDescent="0.2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s="32">
        <f t="shared" si="279"/>
        <v>10896455.617303867</v>
      </c>
      <c r="J5974" t="str">
        <f>IF(K5974="natural gas",VLOOKUP(D5974,'Cross-Page Data'!$I$4:$J$13,2,FALSE),IF(K5974="solar",VLOOKUP('Form 923'!D5974,'Cross-Page Data'!$I$14:$J$117,2,FALSE),K5974))</f>
        <v>natural gas peaker</v>
      </c>
      <c r="K5974" t="str">
        <f>VLOOKUP(E5974,'Cross-Page Data'!$D$4:$F$48,3,FALSE)</f>
        <v>natural gas</v>
      </c>
      <c r="L5974" t="b">
        <f>IF(AND($P$6=FALSE,OR(C5974="Commercial NAICS Cogen",C5974="Industrial NAICS Cogen",C5974="NAICS-22 Cogen")),FALSE,IF(AND($P$7=FALSE,OR(C5974="Commercial NAICS Cogen",C5974="Commercial NAICS Non-Cogen",C5974="industrial NAICS Cogen", C5974="industrial NAICS non-cogen")),FALSE,TRUE))</f>
        <v>0</v>
      </c>
      <c r="M5974">
        <f t="shared" si="280"/>
        <v>0.41086419753086417</v>
      </c>
      <c r="N5974">
        <f t="shared" si="281"/>
        <v>1</v>
      </c>
    </row>
    <row r="5975" spans="1:14" x14ac:dyDescent="0.2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s="32" t="str">
        <f t="shared" si="279"/>
        <v/>
      </c>
      <c r="J5975" t="str">
        <f>IF(K5975="natural gas",VLOOKUP(D5975,'Cross-Page Data'!$I$4:$J$13,2,FALSE),IF(K5975="solar",VLOOKUP('Form 923'!D5975,'Cross-Page Data'!$I$14:$J$117,2,FALSE),K5975))</f>
        <v>petroleum</v>
      </c>
      <c r="K5975" t="str">
        <f>VLOOKUP(E5975,'Cross-Page Data'!$D$4:$F$48,3,FALSE)</f>
        <v>petroleum</v>
      </c>
      <c r="L5975" t="b">
        <f>IF(AND($P$6=FALSE,OR(C5975="Commercial NAICS Cogen",C5975="Industrial NAICS Cogen",C5975="NAICS-22 Cogen")),FALSE,IF(AND($P$7=FALSE,OR(C5975="Commercial NAICS Cogen",C5975="Commercial NAICS Non-Cogen",C5975="industrial NAICS Cogen", C5975="industrial NAICS non-cogen")),FALSE,TRUE))</f>
        <v>0</v>
      </c>
      <c r="M5975">
        <f t="shared" si="280"/>
        <v>8.6956521739130436E-3</v>
      </c>
      <c r="N5975">
        <f t="shared" si="281"/>
        <v>0</v>
      </c>
    </row>
    <row r="5976" spans="1:14" x14ac:dyDescent="0.2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s="32" t="str">
        <f t="shared" si="279"/>
        <v/>
      </c>
      <c r="J5976" t="str">
        <f>IF(K5976="natural gas",VLOOKUP(D5976,'Cross-Page Data'!$I$4:$J$13,2,FALSE),IF(K5976="solar",VLOOKUP('Form 923'!D5976,'Cross-Page Data'!$I$14:$J$117,2,FALSE),K5976))</f>
        <v>hard coal</v>
      </c>
      <c r="K5976" t="str">
        <f>VLOOKUP(E5976,'Cross-Page Data'!$D$4:$F$48,3,FALSE)</f>
        <v>hard coal</v>
      </c>
      <c r="L5976" t="b">
        <f>IF(AND($P$6=FALSE,OR(C5976="Commercial NAICS Cogen",C5976="Industrial NAICS Cogen",C5976="NAICS-22 Cogen")),FALSE,IF(AND($P$7=FALSE,OR(C5976="Commercial NAICS Cogen",C5976="Commercial NAICS Non-Cogen",C5976="industrial NAICS Cogen", C5976="industrial NAICS non-cogen")),FALSE,TRUE))</f>
        <v>0</v>
      </c>
      <c r="M5976">
        <f t="shared" si="280"/>
        <v>1.3605442176870747E-3</v>
      </c>
      <c r="N5976">
        <f t="shared" si="281"/>
        <v>0</v>
      </c>
    </row>
    <row r="5977" spans="1:14" x14ac:dyDescent="0.2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s="32">
        <f t="shared" si="279"/>
        <v>10767837.607574584</v>
      </c>
      <c r="J5977" t="str">
        <f>IF(K5977="natural gas",VLOOKUP(D5977,'Cross-Page Data'!$I$4:$J$13,2,FALSE),IF(K5977="solar",VLOOKUP('Form 923'!D5977,'Cross-Page Data'!$I$14:$J$117,2,FALSE),K5977))</f>
        <v>other</v>
      </c>
      <c r="K5977" t="str">
        <f>VLOOKUP(E5977,'Cross-Page Data'!$D$4:$F$48,3,FALSE)</f>
        <v>other</v>
      </c>
      <c r="L5977" t="b">
        <f>IF(AND($P$6=FALSE,OR(C5977="Commercial NAICS Cogen",C5977="Industrial NAICS Cogen",C5977="NAICS-22 Cogen")),FALSE,IF(AND($P$7=FALSE,OR(C5977="Commercial NAICS Cogen",C5977="Commercial NAICS Non-Cogen",C5977="industrial NAICS Cogen", C5977="industrial NAICS non-cogen")),FALSE,TRUE))</f>
        <v>0</v>
      </c>
      <c r="M5977">
        <f t="shared" si="280"/>
        <v>0.11038961038961038</v>
      </c>
      <c r="N5977">
        <f t="shared" si="281"/>
        <v>1</v>
      </c>
    </row>
    <row r="5978" spans="1:14" x14ac:dyDescent="0.2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s="32">
        <f t="shared" si="279"/>
        <v>10909217.591482809</v>
      </c>
      <c r="J5978" t="str">
        <f>IF(K5978="natural gas",VLOOKUP(D5978,'Cross-Page Data'!$I$4:$J$13,2,FALSE),IF(K5978="solar",VLOOKUP('Form 923'!D5978,'Cross-Page Data'!$I$14:$J$117,2,FALSE),K5978))</f>
        <v>biomass</v>
      </c>
      <c r="K5978" t="str">
        <f>VLOOKUP(E5978,'Cross-Page Data'!$D$4:$F$48,3,FALSE)</f>
        <v>biomass</v>
      </c>
      <c r="L5978" t="b">
        <f>IF(AND($P$6=FALSE,OR(C5978="Commercial NAICS Cogen",C5978="Industrial NAICS Cogen",C5978="NAICS-22 Cogen")),FALSE,IF(AND($P$7=FALSE,OR(C5978="Commercial NAICS Cogen",C5978="Commercial NAICS Non-Cogen",C5978="industrial NAICS Cogen", C5978="industrial NAICS non-cogen")),FALSE,TRUE))</f>
        <v>0</v>
      </c>
      <c r="M5978">
        <f t="shared" si="280"/>
        <v>0.41337719298245612</v>
      </c>
      <c r="N5978">
        <f t="shared" si="281"/>
        <v>1</v>
      </c>
    </row>
    <row r="5979" spans="1:14" x14ac:dyDescent="0.2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s="32">
        <f t="shared" si="279"/>
        <v>19106795.878147859</v>
      </c>
      <c r="J5979" t="str">
        <f>IF(K5979="natural gas",VLOOKUP(D5979,'Cross-Page Data'!$I$4:$J$13,2,FALSE),IF(K5979="solar",VLOOKUP('Form 923'!D5979,'Cross-Page Data'!$I$14:$J$117,2,FALSE),K5979))</f>
        <v>municipal solid waste</v>
      </c>
      <c r="K5979" t="str">
        <f>VLOOKUP(E5979,'Cross-Page Data'!$D$4:$F$48,3,FALSE)</f>
        <v>municipal solid waste</v>
      </c>
      <c r="L5979" t="b">
        <f>IF(AND($P$6=FALSE,OR(C5979="Commercial NAICS Cogen",C5979="Industrial NAICS Cogen",C5979="NAICS-22 Cogen")),FALSE,IF(AND($P$7=FALSE,OR(C5979="Commercial NAICS Cogen",C5979="Commercial NAICS Non-Cogen",C5979="industrial NAICS Cogen", C5979="industrial NAICS non-cogen")),FALSE,TRUE))</f>
        <v>0</v>
      </c>
      <c r="M5979">
        <f t="shared" si="280"/>
        <v>0.58088235294117652</v>
      </c>
      <c r="N5979">
        <f t="shared" si="281"/>
        <v>1</v>
      </c>
    </row>
    <row r="5980" spans="1:14" x14ac:dyDescent="0.2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s="32">
        <f t="shared" si="279"/>
        <v>19106765.568516333</v>
      </c>
      <c r="J5980" t="str">
        <f>IF(K5980="natural gas",VLOOKUP(D5980,'Cross-Page Data'!$I$4:$J$13,2,FALSE),IF(K5980="solar",VLOOKUP('Form 923'!D5980,'Cross-Page Data'!$I$14:$J$117,2,FALSE),K5980))</f>
        <v>municipal solid waste</v>
      </c>
      <c r="K5980" t="str">
        <f>VLOOKUP(E5980,'Cross-Page Data'!$D$4:$F$48,3,FALSE)</f>
        <v>municipal solid waste</v>
      </c>
      <c r="L5980" t="b">
        <f>IF(AND($P$6=FALSE,OR(C5980="Commercial NAICS Cogen",C5980="Industrial NAICS Cogen",C5980="NAICS-22 Cogen")),FALSE,IF(AND($P$7=FALSE,OR(C5980="Commercial NAICS Cogen",C5980="Commercial NAICS Non-Cogen",C5980="industrial NAICS Cogen", C5980="industrial NAICS non-cogen")),FALSE,TRUE))</f>
        <v>0</v>
      </c>
      <c r="M5980">
        <f t="shared" si="280"/>
        <v>0.58823529411764708</v>
      </c>
      <c r="N5980">
        <f t="shared" si="281"/>
        <v>1</v>
      </c>
    </row>
    <row r="5981" spans="1:14" x14ac:dyDescent="0.2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s="32">
        <f t="shared" si="279"/>
        <v>19086467.203833632</v>
      </c>
      <c r="J5981" t="str">
        <f>IF(K5981="natural gas",VLOOKUP(D5981,'Cross-Page Data'!$I$4:$J$13,2,FALSE),IF(K5981="solar",VLOOKUP('Form 923'!D5981,'Cross-Page Data'!$I$14:$J$117,2,FALSE),K5981))</f>
        <v>natural gas peaker</v>
      </c>
      <c r="K5981" t="str">
        <f>VLOOKUP(E5981,'Cross-Page Data'!$D$4:$F$48,3,FALSE)</f>
        <v>natural gas</v>
      </c>
      <c r="L5981" t="b">
        <f>IF(AND($P$6=FALSE,OR(C5981="Commercial NAICS Cogen",C5981="Industrial NAICS Cogen",C5981="NAICS-22 Cogen")),FALSE,IF(AND($P$7=FALSE,OR(C5981="Commercial NAICS Cogen",C5981="Commercial NAICS Non-Cogen",C5981="industrial NAICS Cogen", C5981="industrial NAICS non-cogen")),FALSE,TRUE))</f>
        <v>0</v>
      </c>
      <c r="M5981">
        <f t="shared" si="280"/>
        <v>6.7654320987654323E-2</v>
      </c>
      <c r="N5981">
        <f t="shared" si="281"/>
        <v>1</v>
      </c>
    </row>
    <row r="5982" spans="1:14" ht="26.25" x14ac:dyDescent="0.2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s="32" t="str">
        <f t="shared" si="279"/>
        <v/>
      </c>
      <c r="J5982" t="str">
        <f>IF(K5982="natural gas",VLOOKUP(D5982,'Cross-Page Data'!$I$4:$J$13,2,FALSE),IF(K5982="solar",VLOOKUP('Form 923'!D5982,'Cross-Page Data'!$I$14:$J$117,2,FALSE),K5982))</f>
        <v>heavy or residual fuel oil</v>
      </c>
      <c r="K5982" t="str">
        <f>VLOOKUP(E5982,'Cross-Page Data'!$D$4:$F$48,3,FALSE)</f>
        <v>heavy or residual fuel oil</v>
      </c>
      <c r="L5982" t="b">
        <f>IF(AND($P$6=FALSE,OR(C5982="Commercial NAICS Cogen",C5982="Industrial NAICS Cogen",C5982="NAICS-22 Cogen")),FALSE,IF(AND($P$7=FALSE,OR(C5982="Commercial NAICS Cogen",C5982="Commercial NAICS Non-Cogen",C5982="industrial NAICS Cogen", C5982="industrial NAICS non-cogen")),FALSE,TRUE))</f>
        <v>0</v>
      </c>
      <c r="M5982">
        <f t="shared" si="280"/>
        <v>4.0160642570281126E-4</v>
      </c>
      <c r="N5982">
        <f t="shared" si="281"/>
        <v>0</v>
      </c>
    </row>
    <row r="5983" spans="1:14" ht="26.25" x14ac:dyDescent="0.2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s="32">
        <f t="shared" si="279"/>
        <v>5415853.5532337455</v>
      </c>
      <c r="J5983" t="str">
        <f>IF(K5983="natural gas",VLOOKUP(D5983,'Cross-Page Data'!$I$4:$J$13,2,FALSE),IF(K5983="solar",VLOOKUP('Form 923'!D5983,'Cross-Page Data'!$I$14:$J$117,2,FALSE),K5983))</f>
        <v>natural gas nonpeaker</v>
      </c>
      <c r="K5983" t="str">
        <f>VLOOKUP(E5983,'Cross-Page Data'!$D$4:$F$48,3,FALSE)</f>
        <v>natural gas</v>
      </c>
      <c r="L5983" t="b">
        <f>IF(AND($P$6=FALSE,OR(C5983="Commercial NAICS Cogen",C5983="Industrial NAICS Cogen",C5983="NAICS-22 Cogen")),FALSE,IF(AND($P$7=FALSE,OR(C5983="Commercial NAICS Cogen",C5983="Commercial NAICS Non-Cogen",C5983="industrial NAICS Cogen", C5983="industrial NAICS non-cogen")),FALSE,TRUE))</f>
        <v>0</v>
      </c>
      <c r="M5983">
        <f t="shared" si="280"/>
        <v>0.50232558139534889</v>
      </c>
      <c r="N5983">
        <f t="shared" si="281"/>
        <v>1</v>
      </c>
    </row>
    <row r="5984" spans="1:14" ht="26.25" x14ac:dyDescent="0.2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s="32" t="str">
        <f t="shared" si="279"/>
        <v/>
      </c>
      <c r="J5984" t="str">
        <f>IF(K5984="natural gas",VLOOKUP(D5984,'Cross-Page Data'!$I$4:$J$13,2,FALSE),IF(K5984="solar",VLOOKUP('Form 923'!D5984,'Cross-Page Data'!$I$14:$J$117,2,FALSE),K5984))</f>
        <v>heavy or residual fuel oil</v>
      </c>
      <c r="K5984" t="str">
        <f>VLOOKUP(E5984,'Cross-Page Data'!$D$4:$F$48,3,FALSE)</f>
        <v>heavy or residual fuel oil</v>
      </c>
      <c r="L5984" t="b">
        <f>IF(AND($P$6=FALSE,OR(C5984="Commercial NAICS Cogen",C5984="Industrial NAICS Cogen",C5984="NAICS-22 Cogen")),FALSE,IF(AND($P$7=FALSE,OR(C5984="Commercial NAICS Cogen",C5984="Commercial NAICS Non-Cogen",C5984="industrial NAICS Cogen", C5984="industrial NAICS non-cogen")),FALSE,TRUE))</f>
        <v>0</v>
      </c>
      <c r="M5984">
        <f t="shared" si="280"/>
        <v>4.0160642570281126E-4</v>
      </c>
      <c r="N5984">
        <f t="shared" si="281"/>
        <v>0</v>
      </c>
    </row>
    <row r="5985" spans="1:14" ht="26.25" x14ac:dyDescent="0.2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s="32">
        <f t="shared" si="279"/>
        <v>5655280.3420007983</v>
      </c>
      <c r="J5985" t="str">
        <f>IF(K5985="natural gas",VLOOKUP(D5985,'Cross-Page Data'!$I$4:$J$13,2,FALSE),IF(K5985="solar",VLOOKUP('Form 923'!D5985,'Cross-Page Data'!$I$14:$J$117,2,FALSE),K5985))</f>
        <v>natural gas nonpeaker</v>
      </c>
      <c r="K5985" t="str">
        <f>VLOOKUP(E5985,'Cross-Page Data'!$D$4:$F$48,3,FALSE)</f>
        <v>natural gas</v>
      </c>
      <c r="L5985" t="b">
        <f>IF(AND($P$6=FALSE,OR(C5985="Commercial NAICS Cogen",C5985="Industrial NAICS Cogen",C5985="NAICS-22 Cogen")),FALSE,IF(AND($P$7=FALSE,OR(C5985="Commercial NAICS Cogen",C5985="Commercial NAICS Non-Cogen",C5985="industrial NAICS Cogen", C5985="industrial NAICS non-cogen")),FALSE,TRUE))</f>
        <v>0</v>
      </c>
      <c r="M5985">
        <f t="shared" si="280"/>
        <v>0.49581395348837209</v>
      </c>
      <c r="N5985">
        <f t="shared" si="281"/>
        <v>1</v>
      </c>
    </row>
    <row r="5986" spans="1:14" x14ac:dyDescent="0.2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s="32">
        <f t="shared" si="279"/>
        <v>0</v>
      </c>
      <c r="J5986" t="str">
        <f>IF(K5986="natural gas",VLOOKUP(D5986,'Cross-Page Data'!$I$4:$J$13,2,FALSE),IF(K5986="solar",VLOOKUP('Form 923'!D5986,'Cross-Page Data'!$I$14:$J$117,2,FALSE),K5986))</f>
        <v>natural gas nonpeaker</v>
      </c>
      <c r="K5986" t="str">
        <f>VLOOKUP(E5986,'Cross-Page Data'!$D$4:$F$48,3,FALSE)</f>
        <v>natural gas</v>
      </c>
      <c r="L5986" t="b">
        <f>IF(AND($P$6=FALSE,OR(C5986="Commercial NAICS Cogen",C5986="Industrial NAICS Cogen",C5986="NAICS-22 Cogen")),FALSE,IF(AND($P$7=FALSE,OR(C5986="Commercial NAICS Cogen",C5986="Commercial NAICS Non-Cogen",C5986="industrial NAICS Cogen", C5986="industrial NAICS non-cogen")),FALSE,TRUE))</f>
        <v>0</v>
      </c>
      <c r="M5986">
        <f t="shared" si="280"/>
        <v>0.77302325581395348</v>
      </c>
      <c r="N5986">
        <f t="shared" si="281"/>
        <v>1</v>
      </c>
    </row>
    <row r="5987" spans="1:14" x14ac:dyDescent="0.2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s="32" t="str">
        <f t="shared" si="279"/>
        <v/>
      </c>
      <c r="J5987" t="str">
        <f>IF(K5987="natural gas",VLOOKUP(D5987,'Cross-Page Data'!$I$4:$J$13,2,FALSE),IF(K5987="solar",VLOOKUP('Form 923'!D5987,'Cross-Page Data'!$I$14:$J$117,2,FALSE),K5987))</f>
        <v>heavy or residual fuel oil</v>
      </c>
      <c r="K5987" t="str">
        <f>VLOOKUP(E5987,'Cross-Page Data'!$D$4:$F$48,3,FALSE)</f>
        <v>heavy or residual fuel oil</v>
      </c>
      <c r="L5987" t="b">
        <f>IF(AND($P$6=FALSE,OR(C5987="Commercial NAICS Cogen",C5987="Industrial NAICS Cogen",C5987="NAICS-22 Cogen")),FALSE,IF(AND($P$7=FALSE,OR(C5987="Commercial NAICS Cogen",C5987="Commercial NAICS Non-Cogen",C5987="industrial NAICS Cogen", C5987="industrial NAICS non-cogen")),FALSE,TRUE))</f>
        <v>0</v>
      </c>
      <c r="M5987">
        <f t="shared" si="280"/>
        <v>4.0160642570281126E-4</v>
      </c>
      <c r="N5987">
        <f t="shared" si="281"/>
        <v>0</v>
      </c>
    </row>
    <row r="5988" spans="1:14" x14ac:dyDescent="0.2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s="32">
        <f t="shared" si="279"/>
        <v>17180907.877169561</v>
      </c>
      <c r="J5988" t="str">
        <f>IF(K5988="natural gas",VLOOKUP(D5988,'Cross-Page Data'!$I$4:$J$13,2,FALSE),IF(K5988="solar",VLOOKUP('Form 923'!D5988,'Cross-Page Data'!$I$14:$J$117,2,FALSE),K5988))</f>
        <v>natural gas nonpeaker</v>
      </c>
      <c r="K5988" t="str">
        <f>VLOOKUP(E5988,'Cross-Page Data'!$D$4:$F$48,3,FALSE)</f>
        <v>natural gas</v>
      </c>
      <c r="L5988" t="b">
        <f>IF(AND($P$6=FALSE,OR(C5988="Commercial NAICS Cogen",C5988="Industrial NAICS Cogen",C5988="NAICS-22 Cogen")),FALSE,IF(AND($P$7=FALSE,OR(C5988="Commercial NAICS Cogen",C5988="Commercial NAICS Non-Cogen",C5988="industrial NAICS Cogen", C5988="industrial NAICS non-cogen")),FALSE,TRUE))</f>
        <v>0</v>
      </c>
      <c r="M5988">
        <f t="shared" si="280"/>
        <v>7.4418604651162795E-3</v>
      </c>
      <c r="N5988">
        <f t="shared" si="281"/>
        <v>0</v>
      </c>
    </row>
    <row r="5989" spans="1:14" x14ac:dyDescent="0.2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s="32">
        <f t="shared" si="279"/>
        <v>0</v>
      </c>
      <c r="J5989" t="str">
        <f>IF(K5989="natural gas",VLOOKUP(D5989,'Cross-Page Data'!$I$4:$J$13,2,FALSE),IF(K5989="solar",VLOOKUP('Form 923'!D5989,'Cross-Page Data'!$I$14:$J$117,2,FALSE),K5989))</f>
        <v>natural gas nonpeaker</v>
      </c>
      <c r="K5989" t="str">
        <f>VLOOKUP(E5989,'Cross-Page Data'!$D$4:$F$48,3,FALSE)</f>
        <v>natural gas</v>
      </c>
      <c r="L5989" t="b">
        <f>IF(AND($P$6=FALSE,OR(C5989="Commercial NAICS Cogen",C5989="Industrial NAICS Cogen",C5989="NAICS-22 Cogen")),FALSE,IF(AND($P$7=FALSE,OR(C5989="Commercial NAICS Cogen",C5989="Commercial NAICS Non-Cogen",C5989="industrial NAICS Cogen", C5989="industrial NAICS non-cogen")),FALSE,TRUE))</f>
        <v>0</v>
      </c>
      <c r="M5989">
        <f t="shared" si="280"/>
        <v>0.77302325581395348</v>
      </c>
      <c r="N5989">
        <f t="shared" si="281"/>
        <v>1</v>
      </c>
    </row>
    <row r="5990" spans="1:14" x14ac:dyDescent="0.2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s="32" t="str">
        <f t="shared" si="279"/>
        <v/>
      </c>
      <c r="J5990" t="str">
        <f>IF(K5990="natural gas",VLOOKUP(D5990,'Cross-Page Data'!$I$4:$J$13,2,FALSE),IF(K5990="solar",VLOOKUP('Form 923'!D5990,'Cross-Page Data'!$I$14:$J$117,2,FALSE),K5990))</f>
        <v>heavy or residual fuel oil</v>
      </c>
      <c r="K5990" t="str">
        <f>VLOOKUP(E5990,'Cross-Page Data'!$D$4:$F$48,3,FALSE)</f>
        <v>heavy or residual fuel oil</v>
      </c>
      <c r="L5990" t="b">
        <f>IF(AND($P$6=FALSE,OR(C5990="Commercial NAICS Cogen",C5990="Industrial NAICS Cogen",C5990="NAICS-22 Cogen")),FALSE,IF(AND($P$7=FALSE,OR(C5990="Commercial NAICS Cogen",C5990="Commercial NAICS Non-Cogen",C5990="industrial NAICS Cogen", C5990="industrial NAICS non-cogen")),FALSE,TRUE))</f>
        <v>0</v>
      </c>
      <c r="M5990">
        <f t="shared" si="280"/>
        <v>4.0160642570281126E-4</v>
      </c>
      <c r="N5990">
        <f t="shared" si="281"/>
        <v>0</v>
      </c>
    </row>
    <row r="5991" spans="1:14" x14ac:dyDescent="0.2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s="32">
        <f t="shared" si="279"/>
        <v>9494333.5132218022</v>
      </c>
      <c r="J5991" t="str">
        <f>IF(K5991="natural gas",VLOOKUP(D5991,'Cross-Page Data'!$I$4:$J$13,2,FALSE),IF(K5991="solar",VLOOKUP('Form 923'!D5991,'Cross-Page Data'!$I$14:$J$117,2,FALSE),K5991))</f>
        <v>natural gas nonpeaker</v>
      </c>
      <c r="K5991" t="str">
        <f>VLOOKUP(E5991,'Cross-Page Data'!$D$4:$F$48,3,FALSE)</f>
        <v>natural gas</v>
      </c>
      <c r="L5991" t="b">
        <f>IF(AND($P$6=FALSE,OR(C5991="Commercial NAICS Cogen",C5991="Industrial NAICS Cogen",C5991="NAICS-22 Cogen")),FALSE,IF(AND($P$7=FALSE,OR(C5991="Commercial NAICS Cogen",C5991="Commercial NAICS Non-Cogen",C5991="industrial NAICS Cogen", C5991="industrial NAICS non-cogen")),FALSE,TRUE))</f>
        <v>0</v>
      </c>
      <c r="M5991">
        <f t="shared" si="280"/>
        <v>0.36279069767441863</v>
      </c>
      <c r="N5991">
        <f t="shared" si="281"/>
        <v>1</v>
      </c>
    </row>
    <row r="5992" spans="1:14" x14ac:dyDescent="0.2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s="32" t="str">
        <f t="shared" si="279"/>
        <v/>
      </c>
      <c r="J5992" t="str">
        <f>IF(K5992="natural gas",VLOOKUP(D5992,'Cross-Page Data'!$I$4:$J$13,2,FALSE),IF(K5992="solar",VLOOKUP('Form 923'!D5992,'Cross-Page Data'!$I$14:$J$117,2,FALSE),K5992))</f>
        <v>heavy or residual fuel oil</v>
      </c>
      <c r="K5992" t="str">
        <f>VLOOKUP(E5992,'Cross-Page Data'!$D$4:$F$48,3,FALSE)</f>
        <v>heavy or residual fuel oil</v>
      </c>
      <c r="L5992" t="b">
        <f>IF(AND($P$6=FALSE,OR(C5992="Commercial NAICS Cogen",C5992="Industrial NAICS Cogen",C5992="NAICS-22 Cogen")),FALSE,IF(AND($P$7=FALSE,OR(C5992="Commercial NAICS Cogen",C5992="Commercial NAICS Non-Cogen",C5992="industrial NAICS Cogen", C5992="industrial NAICS non-cogen")),FALSE,TRUE))</f>
        <v>1</v>
      </c>
      <c r="M5992">
        <f t="shared" si="280"/>
        <v>4.0160642570281126E-4</v>
      </c>
      <c r="N5992">
        <f t="shared" si="281"/>
        <v>0</v>
      </c>
    </row>
    <row r="5993" spans="1:14" x14ac:dyDescent="0.2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s="32" t="str">
        <f t="shared" si="279"/>
        <v/>
      </c>
      <c r="J5993" t="str">
        <f>IF(K5993="natural gas",VLOOKUP(D5993,'Cross-Page Data'!$I$4:$J$13,2,FALSE),IF(K5993="solar",VLOOKUP('Form 923'!D5993,'Cross-Page Data'!$I$14:$J$117,2,FALSE),K5993))</f>
        <v>natural gas nonpeaker</v>
      </c>
      <c r="K5993" t="str">
        <f>VLOOKUP(E5993,'Cross-Page Data'!$D$4:$F$48,3,FALSE)</f>
        <v>natural gas</v>
      </c>
      <c r="L5993" t="b">
        <f>IF(AND($P$6=FALSE,OR(C5993="Commercial NAICS Cogen",C5993="Industrial NAICS Cogen",C5993="NAICS-22 Cogen")),FALSE,IF(AND($P$7=FALSE,OR(C5993="Commercial NAICS Cogen",C5993="Commercial NAICS Non-Cogen",C5993="industrial NAICS Cogen", C5993="industrial NAICS non-cogen")),FALSE,TRUE))</f>
        <v>1</v>
      </c>
      <c r="M5993">
        <f t="shared" si="280"/>
        <v>9.3023255813953494E-4</v>
      </c>
      <c r="N5993">
        <f t="shared" si="281"/>
        <v>0</v>
      </c>
    </row>
    <row r="5994" spans="1:14" x14ac:dyDescent="0.2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s="32" t="str">
        <f t="shared" si="279"/>
        <v/>
      </c>
      <c r="J5994" t="str">
        <f>IF(K5994="natural gas",VLOOKUP(D5994,'Cross-Page Data'!$I$4:$J$13,2,FALSE),IF(K5994="solar",VLOOKUP('Form 923'!D5994,'Cross-Page Data'!$I$14:$J$117,2,FALSE),K5994))</f>
        <v>heavy or residual fuel oil</v>
      </c>
      <c r="K5994" t="str">
        <f>VLOOKUP(E5994,'Cross-Page Data'!$D$4:$F$48,3,FALSE)</f>
        <v>heavy or residual fuel oil</v>
      </c>
      <c r="L5994" t="b">
        <f>IF(AND($P$6=FALSE,OR(C5994="Commercial NAICS Cogen",C5994="Industrial NAICS Cogen",C5994="NAICS-22 Cogen")),FALSE,IF(AND($P$7=FALSE,OR(C5994="Commercial NAICS Cogen",C5994="Commercial NAICS Non-Cogen",C5994="industrial NAICS Cogen", C5994="industrial NAICS non-cogen")),FALSE,TRUE))</f>
        <v>1</v>
      </c>
      <c r="M5994">
        <f t="shared" si="280"/>
        <v>4.0160642570281126E-4</v>
      </c>
      <c r="N5994">
        <f t="shared" si="281"/>
        <v>0</v>
      </c>
    </row>
    <row r="5995" spans="1:14" x14ac:dyDescent="0.2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s="32" t="str">
        <f t="shared" si="279"/>
        <v/>
      </c>
      <c r="J5995" t="str">
        <f>IF(K5995="natural gas",VLOOKUP(D5995,'Cross-Page Data'!$I$4:$J$13,2,FALSE),IF(K5995="solar",VLOOKUP('Form 923'!D5995,'Cross-Page Data'!$I$14:$J$117,2,FALSE),K5995))</f>
        <v>natural gas nonpeaker</v>
      </c>
      <c r="K5995" t="str">
        <f>VLOOKUP(E5995,'Cross-Page Data'!$D$4:$F$48,3,FALSE)</f>
        <v>natural gas</v>
      </c>
      <c r="L5995" t="b">
        <f>IF(AND($P$6=FALSE,OR(C5995="Commercial NAICS Cogen",C5995="Industrial NAICS Cogen",C5995="NAICS-22 Cogen")),FALSE,IF(AND($P$7=FALSE,OR(C5995="Commercial NAICS Cogen",C5995="Commercial NAICS Non-Cogen",C5995="industrial NAICS Cogen", C5995="industrial NAICS non-cogen")),FALSE,TRUE))</f>
        <v>1</v>
      </c>
      <c r="M5995">
        <f t="shared" si="280"/>
        <v>9.3023255813953494E-4</v>
      </c>
      <c r="N5995">
        <f t="shared" si="281"/>
        <v>0</v>
      </c>
    </row>
    <row r="5996" spans="1:14" x14ac:dyDescent="0.2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s="32">
        <f t="shared" si="279"/>
        <v>23688170.634074517</v>
      </c>
      <c r="J5996" t="str">
        <f>IF(K5996="natural gas",VLOOKUP(D5996,'Cross-Page Data'!$I$4:$J$13,2,FALSE),IF(K5996="solar",VLOOKUP('Form 923'!D5996,'Cross-Page Data'!$I$14:$J$117,2,FALSE),K5996))</f>
        <v>municipal solid waste</v>
      </c>
      <c r="K5996" t="str">
        <f>VLOOKUP(E5996,'Cross-Page Data'!$D$4:$F$48,3,FALSE)</f>
        <v>municipal solid waste</v>
      </c>
      <c r="L5996" t="b">
        <f>IF(AND($P$6=FALSE,OR(C5996="Commercial NAICS Cogen",C5996="Industrial NAICS Cogen",C5996="NAICS-22 Cogen")),FALSE,IF(AND($P$7=FALSE,OR(C5996="Commercial NAICS Cogen",C5996="Commercial NAICS Non-Cogen",C5996="industrial NAICS Cogen", C5996="industrial NAICS non-cogen")),FALSE,TRUE))</f>
        <v>1</v>
      </c>
      <c r="M5996">
        <f t="shared" si="280"/>
        <v>0.13235294117647059</v>
      </c>
      <c r="N5996">
        <f t="shared" si="281"/>
        <v>1</v>
      </c>
    </row>
    <row r="5997" spans="1:14" x14ac:dyDescent="0.2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s="32">
        <f t="shared" si="279"/>
        <v>23688213.946641129</v>
      </c>
      <c r="J5997" t="str">
        <f>IF(K5997="natural gas",VLOOKUP(D5997,'Cross-Page Data'!$I$4:$J$13,2,FALSE),IF(K5997="solar",VLOOKUP('Form 923'!D5997,'Cross-Page Data'!$I$14:$J$117,2,FALSE),K5997))</f>
        <v>municipal solid waste</v>
      </c>
      <c r="K5997" t="str">
        <f>VLOOKUP(E5997,'Cross-Page Data'!$D$4:$F$48,3,FALSE)</f>
        <v>municipal solid waste</v>
      </c>
      <c r="L5997" t="b">
        <f>IF(AND($P$6=FALSE,OR(C5997="Commercial NAICS Cogen",C5997="Industrial NAICS Cogen",C5997="NAICS-22 Cogen")),FALSE,IF(AND($P$7=FALSE,OR(C5997="Commercial NAICS Cogen",C5997="Commercial NAICS Non-Cogen",C5997="industrial NAICS Cogen", C5997="industrial NAICS non-cogen")),FALSE,TRUE))</f>
        <v>1</v>
      </c>
      <c r="M5997">
        <f t="shared" si="280"/>
        <v>0.125</v>
      </c>
      <c r="N5997">
        <f t="shared" si="281"/>
        <v>1</v>
      </c>
    </row>
    <row r="5998" spans="1:14" x14ac:dyDescent="0.2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s="32" t="str">
        <f t="shared" si="279"/>
        <v/>
      </c>
      <c r="J5998" t="str">
        <f>IF(K5998="natural gas",VLOOKUP(D5998,'Cross-Page Data'!$I$4:$J$13,2,FALSE),IF(K5998="solar",VLOOKUP('Form 923'!D5998,'Cross-Page Data'!$I$14:$J$117,2,FALSE),K5998))</f>
        <v>natural gas peaker</v>
      </c>
      <c r="K5998" t="str">
        <f>VLOOKUP(E5998,'Cross-Page Data'!$D$4:$F$48,3,FALSE)</f>
        <v>natural gas</v>
      </c>
      <c r="L5998" t="b">
        <f>IF(AND($P$6=FALSE,OR(C5998="Commercial NAICS Cogen",C5998="Industrial NAICS Cogen",C5998="NAICS-22 Cogen")),FALSE,IF(AND($P$7=FALSE,OR(C5998="Commercial NAICS Cogen",C5998="Commercial NAICS Non-Cogen",C5998="industrial NAICS Cogen", C5998="industrial NAICS non-cogen")),FALSE,TRUE))</f>
        <v>1</v>
      </c>
      <c r="M5998">
        <f t="shared" si="280"/>
        <v>4.9382716049382717E-4</v>
      </c>
      <c r="N5998">
        <f t="shared" si="281"/>
        <v>0</v>
      </c>
    </row>
    <row r="5999" spans="1:14" x14ac:dyDescent="0.2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s="32">
        <f t="shared" si="279"/>
        <v>21841756.880672868</v>
      </c>
      <c r="J5999" t="str">
        <f>IF(K5999="natural gas",VLOOKUP(D5999,'Cross-Page Data'!$I$4:$J$13,2,FALSE),IF(K5999="solar",VLOOKUP('Form 923'!D5999,'Cross-Page Data'!$I$14:$J$117,2,FALSE),K5999))</f>
        <v>municipal solid waste</v>
      </c>
      <c r="K5999" t="str">
        <f>VLOOKUP(E5999,'Cross-Page Data'!$D$4:$F$48,3,FALSE)</f>
        <v>municipal solid waste</v>
      </c>
      <c r="L5999" t="b">
        <f>IF(AND($P$6=FALSE,OR(C5999="Commercial NAICS Cogen",C5999="Industrial NAICS Cogen",C5999="NAICS-22 Cogen")),FALSE,IF(AND($P$7=FALSE,OR(C5999="Commercial NAICS Cogen",C5999="Commercial NAICS Non-Cogen",C5999="industrial NAICS Cogen", C5999="industrial NAICS non-cogen")),FALSE,TRUE))</f>
        <v>1</v>
      </c>
      <c r="M5999">
        <f t="shared" si="280"/>
        <v>0.25</v>
      </c>
      <c r="N5999">
        <f t="shared" si="281"/>
        <v>1</v>
      </c>
    </row>
    <row r="6000" spans="1:14" x14ac:dyDescent="0.2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s="32">
        <f t="shared" si="279"/>
        <v>21841801.159019161</v>
      </c>
      <c r="J6000" t="str">
        <f>IF(K6000="natural gas",VLOOKUP(D6000,'Cross-Page Data'!$I$4:$J$13,2,FALSE),IF(K6000="solar",VLOOKUP('Form 923'!D6000,'Cross-Page Data'!$I$14:$J$117,2,FALSE),K6000))</f>
        <v>municipal solid waste</v>
      </c>
      <c r="K6000" t="str">
        <f>VLOOKUP(E6000,'Cross-Page Data'!$D$4:$F$48,3,FALSE)</f>
        <v>municipal solid waste</v>
      </c>
      <c r="L6000" t="b">
        <f>IF(AND($P$6=FALSE,OR(C6000="Commercial NAICS Cogen",C6000="Industrial NAICS Cogen",C6000="NAICS-22 Cogen")),FALSE,IF(AND($P$7=FALSE,OR(C6000="Commercial NAICS Cogen",C6000="Commercial NAICS Non-Cogen",C6000="industrial NAICS Cogen", C6000="industrial NAICS non-cogen")),FALSE,TRUE))</f>
        <v>1</v>
      </c>
      <c r="M6000">
        <f t="shared" si="280"/>
        <v>0.24264705882352941</v>
      </c>
      <c r="N6000">
        <f t="shared" si="281"/>
        <v>1</v>
      </c>
    </row>
    <row r="6001" spans="1:14" x14ac:dyDescent="0.2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s="32">
        <f t="shared" si="279"/>
        <v>21186654.076172486</v>
      </c>
      <c r="J6001" t="str">
        <f>IF(K6001="natural gas",VLOOKUP(D6001,'Cross-Page Data'!$I$4:$J$13,2,FALSE),IF(K6001="solar",VLOOKUP('Form 923'!D6001,'Cross-Page Data'!$I$14:$J$117,2,FALSE),K6001))</f>
        <v>other</v>
      </c>
      <c r="K6001" t="str">
        <f>VLOOKUP(E6001,'Cross-Page Data'!$D$4:$F$48,3,FALSE)</f>
        <v>other</v>
      </c>
      <c r="L6001" t="b">
        <f>IF(AND($P$6=FALSE,OR(C6001="Commercial NAICS Cogen",C6001="Industrial NAICS Cogen",C6001="NAICS-22 Cogen")),FALSE,IF(AND($P$7=FALSE,OR(C6001="Commercial NAICS Cogen",C6001="Commercial NAICS Non-Cogen",C6001="industrial NAICS Cogen", C6001="industrial NAICS non-cogen")),FALSE,TRUE))</f>
        <v>1</v>
      </c>
      <c r="M6001">
        <f t="shared" si="280"/>
        <v>1.461038961038961E-2</v>
      </c>
      <c r="N6001">
        <f t="shared" si="281"/>
        <v>0</v>
      </c>
    </row>
    <row r="6002" spans="1:14" ht="26.25" x14ac:dyDescent="0.2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s="32">
        <f t="shared" si="279"/>
        <v>21077617.653090321</v>
      </c>
      <c r="J6002" t="str">
        <f>IF(K6002="natural gas",VLOOKUP(D6002,'Cross-Page Data'!$I$4:$J$13,2,FALSE),IF(K6002="solar",VLOOKUP('Form 923'!D6002,'Cross-Page Data'!$I$14:$J$117,2,FALSE),K6002))</f>
        <v>municipal solid waste</v>
      </c>
      <c r="K6002" t="str">
        <f>VLOOKUP(E6002,'Cross-Page Data'!$D$4:$F$48,3,FALSE)</f>
        <v>municipal solid waste</v>
      </c>
      <c r="L6002" t="b">
        <f>IF(AND($P$6=FALSE,OR(C6002="Commercial NAICS Cogen",C6002="Industrial NAICS Cogen",C6002="NAICS-22 Cogen")),FALSE,IF(AND($P$7=FALSE,OR(C6002="Commercial NAICS Cogen",C6002="Commercial NAICS Non-Cogen",C6002="industrial NAICS Cogen", C6002="industrial NAICS non-cogen")),FALSE,TRUE))</f>
        <v>0</v>
      </c>
      <c r="M6002">
        <f t="shared" si="280"/>
        <v>0.34558823529411764</v>
      </c>
      <c r="N6002">
        <f t="shared" si="281"/>
        <v>1</v>
      </c>
    </row>
    <row r="6003" spans="1:14" ht="26.25" x14ac:dyDescent="0.2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s="32">
        <f t="shared" si="279"/>
        <v>21077612.629748952</v>
      </c>
      <c r="J6003" t="str">
        <f>IF(K6003="natural gas",VLOOKUP(D6003,'Cross-Page Data'!$I$4:$J$13,2,FALSE),IF(K6003="solar",VLOOKUP('Form 923'!D6003,'Cross-Page Data'!$I$14:$J$117,2,FALSE),K6003))</f>
        <v>municipal solid waste</v>
      </c>
      <c r="K6003" t="str">
        <f>VLOOKUP(E6003,'Cross-Page Data'!$D$4:$F$48,3,FALSE)</f>
        <v>municipal solid waste</v>
      </c>
      <c r="L6003" t="b">
        <f>IF(AND($P$6=FALSE,OR(C6003="Commercial NAICS Cogen",C6003="Industrial NAICS Cogen",C6003="NAICS-22 Cogen")),FALSE,IF(AND($P$7=FALSE,OR(C6003="Commercial NAICS Cogen",C6003="Commercial NAICS Non-Cogen",C6003="industrial NAICS Cogen", C6003="industrial NAICS non-cogen")),FALSE,TRUE))</f>
        <v>0</v>
      </c>
      <c r="M6003">
        <f t="shared" si="280"/>
        <v>0.35294117647058826</v>
      </c>
      <c r="N6003">
        <f t="shared" si="281"/>
        <v>1</v>
      </c>
    </row>
    <row r="6004" spans="1:14" ht="26.25" x14ac:dyDescent="0.2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s="32">
        <f t="shared" si="279"/>
        <v>24068858.831462458</v>
      </c>
      <c r="J6004" t="str">
        <f>IF(K6004="natural gas",VLOOKUP(D6004,'Cross-Page Data'!$I$4:$J$13,2,FALSE),IF(K6004="solar",VLOOKUP('Form 923'!D6004,'Cross-Page Data'!$I$14:$J$117,2,FALSE),K6004))</f>
        <v>natural gas peaker</v>
      </c>
      <c r="K6004" t="str">
        <f>VLOOKUP(E6004,'Cross-Page Data'!$D$4:$F$48,3,FALSE)</f>
        <v>natural gas</v>
      </c>
      <c r="L6004" t="b">
        <f>IF(AND($P$6=FALSE,OR(C6004="Commercial NAICS Cogen",C6004="Industrial NAICS Cogen",C6004="NAICS-22 Cogen")),FALSE,IF(AND($P$7=FALSE,OR(C6004="Commercial NAICS Cogen",C6004="Commercial NAICS Non-Cogen",C6004="industrial NAICS Cogen", C6004="industrial NAICS non-cogen")),FALSE,TRUE))</f>
        <v>0</v>
      </c>
      <c r="M6004">
        <f t="shared" si="280"/>
        <v>0.04</v>
      </c>
      <c r="N6004">
        <f t="shared" si="281"/>
        <v>0</v>
      </c>
    </row>
    <row r="6005" spans="1:14" x14ac:dyDescent="0.2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s="32" t="str">
        <f t="shared" si="279"/>
        <v/>
      </c>
      <c r="J6005" t="str">
        <f>IF(K6005="natural gas",VLOOKUP(D6005,'Cross-Page Data'!$I$4:$J$13,2,FALSE),IF(K6005="solar",VLOOKUP('Form 923'!D6005,'Cross-Page Data'!$I$14:$J$117,2,FALSE),K6005))</f>
        <v>natural gas peaker</v>
      </c>
      <c r="K6005" t="str">
        <f>VLOOKUP(E6005,'Cross-Page Data'!$D$4:$F$48,3,FALSE)</f>
        <v>natural gas</v>
      </c>
      <c r="L6005" t="b">
        <f>IF(AND($P$6=FALSE,OR(C6005="Commercial NAICS Cogen",C6005="Industrial NAICS Cogen",C6005="NAICS-22 Cogen")),FALSE,IF(AND($P$7=FALSE,OR(C6005="Commercial NAICS Cogen",C6005="Commercial NAICS Non-Cogen",C6005="industrial NAICS Cogen", C6005="industrial NAICS non-cogen")),FALSE,TRUE))</f>
        <v>0</v>
      </c>
      <c r="M6005">
        <f t="shared" si="280"/>
        <v>4.9382716049382717E-4</v>
      </c>
      <c r="N6005">
        <f t="shared" si="281"/>
        <v>0</v>
      </c>
    </row>
    <row r="6006" spans="1:14" x14ac:dyDescent="0.2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s="32">
        <f t="shared" si="279"/>
        <v>7147133.7108920999</v>
      </c>
      <c r="J6006" t="str">
        <f>IF(K6006="natural gas",VLOOKUP(D6006,'Cross-Page Data'!$I$4:$J$13,2,FALSE),IF(K6006="solar",VLOOKUP('Form 923'!D6006,'Cross-Page Data'!$I$14:$J$117,2,FALSE),K6006))</f>
        <v>natural gas peaker</v>
      </c>
      <c r="K6006" t="str">
        <f>VLOOKUP(E6006,'Cross-Page Data'!$D$4:$F$48,3,FALSE)</f>
        <v>natural gas</v>
      </c>
      <c r="L6006" t="b">
        <f>IF(AND($P$6=FALSE,OR(C6006="Commercial NAICS Cogen",C6006="Industrial NAICS Cogen",C6006="NAICS-22 Cogen")),FALSE,IF(AND($P$7=FALSE,OR(C6006="Commercial NAICS Cogen",C6006="Commercial NAICS Non-Cogen",C6006="industrial NAICS Cogen", C6006="industrial NAICS non-cogen")),FALSE,TRUE))</f>
        <v>0</v>
      </c>
      <c r="M6006">
        <f t="shared" si="280"/>
        <v>0.60444444444444445</v>
      </c>
      <c r="N6006">
        <f t="shared" si="281"/>
        <v>1</v>
      </c>
    </row>
    <row r="6007" spans="1:14" x14ac:dyDescent="0.2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s="32">
        <f t="shared" si="279"/>
        <v>19912625.288962763</v>
      </c>
      <c r="J6007" t="str">
        <f>IF(K6007="natural gas",VLOOKUP(D6007,'Cross-Page Data'!$I$4:$J$13,2,FALSE),IF(K6007="solar",VLOOKUP('Form 923'!D6007,'Cross-Page Data'!$I$14:$J$117,2,FALSE),K6007))</f>
        <v>municipal solid waste</v>
      </c>
      <c r="K6007" t="str">
        <f>VLOOKUP(E6007,'Cross-Page Data'!$D$4:$F$48,3,FALSE)</f>
        <v>municipal solid waste</v>
      </c>
      <c r="L6007" t="b">
        <f>IF(AND($P$6=FALSE,OR(C6007="Commercial NAICS Cogen",C6007="Industrial NAICS Cogen",C6007="NAICS-22 Cogen")),FALSE,IF(AND($P$7=FALSE,OR(C6007="Commercial NAICS Cogen",C6007="Commercial NAICS Non-Cogen",C6007="industrial NAICS Cogen", C6007="industrial NAICS non-cogen")),FALSE,TRUE))</f>
        <v>1</v>
      </c>
      <c r="M6007">
        <f t="shared" si="280"/>
        <v>0.48529411764705882</v>
      </c>
      <c r="N6007">
        <f t="shared" si="281"/>
        <v>1</v>
      </c>
    </row>
    <row r="6008" spans="1:14" x14ac:dyDescent="0.2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s="32">
        <f t="shared" si="279"/>
        <v>19912683.000528287</v>
      </c>
      <c r="J6008" t="str">
        <f>IF(K6008="natural gas",VLOOKUP(D6008,'Cross-Page Data'!$I$4:$J$13,2,FALSE),IF(K6008="solar",VLOOKUP('Form 923'!D6008,'Cross-Page Data'!$I$14:$J$117,2,FALSE),K6008))</f>
        <v>municipal solid waste</v>
      </c>
      <c r="K6008" t="str">
        <f>VLOOKUP(E6008,'Cross-Page Data'!$D$4:$F$48,3,FALSE)</f>
        <v>municipal solid waste</v>
      </c>
      <c r="L6008" t="b">
        <f>IF(AND($P$6=FALSE,OR(C6008="Commercial NAICS Cogen",C6008="Industrial NAICS Cogen",C6008="NAICS-22 Cogen")),FALSE,IF(AND($P$7=FALSE,OR(C6008="Commercial NAICS Cogen",C6008="Commercial NAICS Non-Cogen",C6008="industrial NAICS Cogen", C6008="industrial NAICS non-cogen")),FALSE,TRUE))</f>
        <v>1</v>
      </c>
      <c r="M6008">
        <f t="shared" si="280"/>
        <v>0.47794117647058826</v>
      </c>
      <c r="N6008">
        <f t="shared" si="281"/>
        <v>1</v>
      </c>
    </row>
    <row r="6009" spans="1:14" x14ac:dyDescent="0.2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s="32">
        <f t="shared" si="279"/>
        <v>22306354.022701357</v>
      </c>
      <c r="J6009" t="str">
        <f>IF(K6009="natural gas",VLOOKUP(D6009,'Cross-Page Data'!$I$4:$J$13,2,FALSE),IF(K6009="solar",VLOOKUP('Form 923'!D6009,'Cross-Page Data'!$I$14:$J$117,2,FALSE),K6009))</f>
        <v>municipal solid waste</v>
      </c>
      <c r="K6009" t="str">
        <f>VLOOKUP(E6009,'Cross-Page Data'!$D$4:$F$48,3,FALSE)</f>
        <v>municipal solid waste</v>
      </c>
      <c r="L6009" t="b">
        <f>IF(AND($P$6=FALSE,OR(C6009="Commercial NAICS Cogen",C6009="Industrial NAICS Cogen",C6009="NAICS-22 Cogen")),FALSE,IF(AND($P$7=FALSE,OR(C6009="Commercial NAICS Cogen",C6009="Commercial NAICS Non-Cogen",C6009="industrial NAICS Cogen", C6009="industrial NAICS non-cogen")),FALSE,TRUE))</f>
        <v>1</v>
      </c>
      <c r="M6009">
        <f t="shared" si="280"/>
        <v>0.22058823529411764</v>
      </c>
      <c r="N6009">
        <f t="shared" si="281"/>
        <v>1</v>
      </c>
    </row>
    <row r="6010" spans="1:14" x14ac:dyDescent="0.2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s="32">
        <f t="shared" si="279"/>
        <v>22306377.937639602</v>
      </c>
      <c r="J6010" t="str">
        <f>IF(K6010="natural gas",VLOOKUP(D6010,'Cross-Page Data'!$I$4:$J$13,2,FALSE),IF(K6010="solar",VLOOKUP('Form 923'!D6010,'Cross-Page Data'!$I$14:$J$117,2,FALSE),K6010))</f>
        <v>municipal solid waste</v>
      </c>
      <c r="K6010" t="str">
        <f>VLOOKUP(E6010,'Cross-Page Data'!$D$4:$F$48,3,FALSE)</f>
        <v>municipal solid waste</v>
      </c>
      <c r="L6010" t="b">
        <f>IF(AND($P$6=FALSE,OR(C6010="Commercial NAICS Cogen",C6010="Industrial NAICS Cogen",C6010="NAICS-22 Cogen")),FALSE,IF(AND($P$7=FALSE,OR(C6010="Commercial NAICS Cogen",C6010="Commercial NAICS Non-Cogen",C6010="industrial NAICS Cogen", C6010="industrial NAICS non-cogen")),FALSE,TRUE))</f>
        <v>1</v>
      </c>
      <c r="M6010">
        <f t="shared" si="280"/>
        <v>0.21323529411764705</v>
      </c>
      <c r="N6010">
        <f t="shared" si="281"/>
        <v>1</v>
      </c>
    </row>
    <row r="6011" spans="1:14" x14ac:dyDescent="0.2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s="32">
        <f t="shared" si="279"/>
        <v>20206285.281609278</v>
      </c>
      <c r="J6011" t="str">
        <f>IF(K6011="natural gas",VLOOKUP(D6011,'Cross-Page Data'!$I$4:$J$13,2,FALSE),IF(K6011="solar",VLOOKUP('Form 923'!D6011,'Cross-Page Data'!$I$14:$J$117,2,FALSE),K6011))</f>
        <v>municipal solid waste</v>
      </c>
      <c r="K6011" t="str">
        <f>VLOOKUP(E6011,'Cross-Page Data'!$D$4:$F$48,3,FALSE)</f>
        <v>municipal solid waste</v>
      </c>
      <c r="L6011" t="b">
        <f>IF(AND($P$6=FALSE,OR(C6011="Commercial NAICS Cogen",C6011="Industrial NAICS Cogen",C6011="NAICS-22 Cogen")),FALSE,IF(AND($P$7=FALSE,OR(C6011="Commercial NAICS Cogen",C6011="Commercial NAICS Non-Cogen",C6011="industrial NAICS Cogen", C6011="industrial NAICS non-cogen")),FALSE,TRUE))</f>
        <v>1</v>
      </c>
      <c r="M6011">
        <f t="shared" si="280"/>
        <v>0.41911764705882354</v>
      </c>
      <c r="N6011">
        <f t="shared" si="281"/>
        <v>1</v>
      </c>
    </row>
    <row r="6012" spans="1:14" x14ac:dyDescent="0.2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s="32">
        <f t="shared" si="279"/>
        <v>20206239.591044344</v>
      </c>
      <c r="J6012" t="str">
        <f>IF(K6012="natural gas",VLOOKUP(D6012,'Cross-Page Data'!$I$4:$J$13,2,FALSE),IF(K6012="solar",VLOOKUP('Form 923'!D6012,'Cross-Page Data'!$I$14:$J$117,2,FALSE),K6012))</f>
        <v>municipal solid waste</v>
      </c>
      <c r="K6012" t="str">
        <f>VLOOKUP(E6012,'Cross-Page Data'!$D$4:$F$48,3,FALSE)</f>
        <v>municipal solid waste</v>
      </c>
      <c r="L6012" t="b">
        <f>IF(AND($P$6=FALSE,OR(C6012="Commercial NAICS Cogen",C6012="Industrial NAICS Cogen",C6012="NAICS-22 Cogen")),FALSE,IF(AND($P$7=FALSE,OR(C6012="Commercial NAICS Cogen",C6012="Commercial NAICS Non-Cogen",C6012="industrial NAICS Cogen", C6012="industrial NAICS non-cogen")),FALSE,TRUE))</f>
        <v>1</v>
      </c>
      <c r="M6012">
        <f t="shared" si="280"/>
        <v>0.4264705882352941</v>
      </c>
      <c r="N6012">
        <f t="shared" si="281"/>
        <v>1</v>
      </c>
    </row>
    <row r="6013" spans="1:14" x14ac:dyDescent="0.2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s="32" t="str">
        <f t="shared" si="279"/>
        <v/>
      </c>
      <c r="J6013" t="str">
        <f>IF(K6013="natural gas",VLOOKUP(D6013,'Cross-Page Data'!$I$4:$J$13,2,FALSE),IF(K6013="solar",VLOOKUP('Form 923'!D6013,'Cross-Page Data'!$I$14:$J$117,2,FALSE),K6013))</f>
        <v>natural gas peaker</v>
      </c>
      <c r="K6013" t="str">
        <f>VLOOKUP(E6013,'Cross-Page Data'!$D$4:$F$48,3,FALSE)</f>
        <v>natural gas</v>
      </c>
      <c r="L6013" t="b">
        <f>IF(AND($P$6=FALSE,OR(C6013="Commercial NAICS Cogen",C6013="Industrial NAICS Cogen",C6013="NAICS-22 Cogen")),FALSE,IF(AND($P$7=FALSE,OR(C6013="Commercial NAICS Cogen",C6013="Commercial NAICS Non-Cogen",C6013="industrial NAICS Cogen", C6013="industrial NAICS non-cogen")),FALSE,TRUE))</f>
        <v>1</v>
      </c>
      <c r="M6013">
        <f t="shared" si="280"/>
        <v>4.9382716049382717E-4</v>
      </c>
      <c r="N6013">
        <f t="shared" si="281"/>
        <v>0</v>
      </c>
    </row>
    <row r="6014" spans="1:14" x14ac:dyDescent="0.2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s="32">
        <f t="shared" si="279"/>
        <v>15983902.187388018</v>
      </c>
      <c r="J6014" t="str">
        <f>IF(K6014="natural gas",VLOOKUP(D6014,'Cross-Page Data'!$I$4:$J$13,2,FALSE),IF(K6014="solar",VLOOKUP('Form 923'!D6014,'Cross-Page Data'!$I$14:$J$117,2,FALSE),K6014))</f>
        <v>municipal solid waste</v>
      </c>
      <c r="K6014" t="str">
        <f>VLOOKUP(E6014,'Cross-Page Data'!$D$4:$F$48,3,FALSE)</f>
        <v>municipal solid waste</v>
      </c>
      <c r="L6014" t="b">
        <f>IF(AND($P$6=FALSE,OR(C6014="Commercial NAICS Cogen",C6014="Industrial NAICS Cogen",C6014="NAICS-22 Cogen")),FALSE,IF(AND($P$7=FALSE,OR(C6014="Commercial NAICS Cogen",C6014="Commercial NAICS Non-Cogen",C6014="industrial NAICS Cogen", C6014="industrial NAICS non-cogen")),FALSE,TRUE))</f>
        <v>1</v>
      </c>
      <c r="M6014">
        <f t="shared" si="280"/>
        <v>0.86764705882352944</v>
      </c>
      <c r="N6014">
        <f t="shared" si="281"/>
        <v>1</v>
      </c>
    </row>
    <row r="6015" spans="1:14" x14ac:dyDescent="0.2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s="32">
        <f t="shared" si="279"/>
        <v>15983904.8537621</v>
      </c>
      <c r="J6015" t="str">
        <f>IF(K6015="natural gas",VLOOKUP(D6015,'Cross-Page Data'!$I$4:$J$13,2,FALSE),IF(K6015="solar",VLOOKUP('Form 923'!D6015,'Cross-Page Data'!$I$14:$J$117,2,FALSE),K6015))</f>
        <v>municipal solid waste</v>
      </c>
      <c r="K6015" t="str">
        <f>VLOOKUP(E6015,'Cross-Page Data'!$D$4:$F$48,3,FALSE)</f>
        <v>municipal solid waste</v>
      </c>
      <c r="L6015" t="b">
        <f>IF(AND($P$6=FALSE,OR(C6015="Commercial NAICS Cogen",C6015="Industrial NAICS Cogen",C6015="NAICS-22 Cogen")),FALSE,IF(AND($P$7=FALSE,OR(C6015="Commercial NAICS Cogen",C6015="Commercial NAICS Non-Cogen",C6015="industrial NAICS Cogen", C6015="industrial NAICS non-cogen")),FALSE,TRUE))</f>
        <v>1</v>
      </c>
      <c r="M6015">
        <f t="shared" si="280"/>
        <v>0.86029411764705888</v>
      </c>
      <c r="N6015">
        <f t="shared" si="281"/>
        <v>1</v>
      </c>
    </row>
    <row r="6016" spans="1:14" x14ac:dyDescent="0.2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s="32" t="str">
        <f t="shared" si="279"/>
        <v/>
      </c>
      <c r="J6016" t="str">
        <f>IF(K6016="natural gas",VLOOKUP(D6016,'Cross-Page Data'!$I$4:$J$13,2,FALSE),IF(K6016="solar",VLOOKUP('Form 923'!D6016,'Cross-Page Data'!$I$14:$J$117,2,FALSE),K6016))</f>
        <v>hard coal</v>
      </c>
      <c r="K6016" t="str">
        <f>VLOOKUP(E6016,'Cross-Page Data'!$D$4:$F$48,3,FALSE)</f>
        <v>hard coal</v>
      </c>
      <c r="L6016" t="b">
        <f>IF(AND($P$6=FALSE,OR(C6016="Commercial NAICS Cogen",C6016="Industrial NAICS Cogen",C6016="NAICS-22 Cogen")),FALSE,IF(AND($P$7=FALSE,OR(C6016="Commercial NAICS Cogen",C6016="Commercial NAICS Non-Cogen",C6016="industrial NAICS Cogen", C6016="industrial NAICS non-cogen")),FALSE,TRUE))</f>
        <v>0</v>
      </c>
      <c r="M6016">
        <f t="shared" si="280"/>
        <v>1.3605442176870747E-3</v>
      </c>
      <c r="N6016">
        <f t="shared" si="281"/>
        <v>0</v>
      </c>
    </row>
    <row r="6017" spans="1:14" x14ac:dyDescent="0.2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s="32">
        <f t="shared" si="279"/>
        <v>19523157.200925339</v>
      </c>
      <c r="J6017" t="str">
        <f>IF(K6017="natural gas",VLOOKUP(D6017,'Cross-Page Data'!$I$4:$J$13,2,FALSE),IF(K6017="solar",VLOOKUP('Form 923'!D6017,'Cross-Page Data'!$I$14:$J$117,2,FALSE),K6017))</f>
        <v>heavy or residual fuel oil</v>
      </c>
      <c r="K6017" t="str">
        <f>VLOOKUP(E6017,'Cross-Page Data'!$D$4:$F$48,3,FALSE)</f>
        <v>heavy or residual fuel oil</v>
      </c>
      <c r="L6017" t="b">
        <f>IF(AND($P$6=FALSE,OR(C6017="Commercial NAICS Cogen",C6017="Industrial NAICS Cogen",C6017="NAICS-22 Cogen")),FALSE,IF(AND($P$7=FALSE,OR(C6017="Commercial NAICS Cogen",C6017="Commercial NAICS Non-Cogen",C6017="industrial NAICS Cogen", C6017="industrial NAICS non-cogen")),FALSE,TRUE))</f>
        <v>0</v>
      </c>
      <c r="M6017">
        <f t="shared" si="280"/>
        <v>6.4257028112449793E-2</v>
      </c>
      <c r="N6017">
        <f t="shared" si="281"/>
        <v>1</v>
      </c>
    </row>
    <row r="6018" spans="1:14" x14ac:dyDescent="0.2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s="32">
        <f t="shared" si="279"/>
        <v>16985937.876870733</v>
      </c>
      <c r="J6018" t="str">
        <f>IF(K6018="natural gas",VLOOKUP(D6018,'Cross-Page Data'!$I$4:$J$13,2,FALSE),IF(K6018="solar",VLOOKUP('Form 923'!D6018,'Cross-Page Data'!$I$14:$J$117,2,FALSE),K6018))</f>
        <v>hard coal</v>
      </c>
      <c r="K6018" t="str">
        <f>VLOOKUP(E6018,'Cross-Page Data'!$D$4:$F$48,3,FALSE)</f>
        <v>hard coal</v>
      </c>
      <c r="L6018" t="b">
        <f>IF(AND($P$6=FALSE,OR(C6018="Commercial NAICS Cogen",C6018="Industrial NAICS Cogen",C6018="NAICS-22 Cogen")),FALSE,IF(AND($P$7=FALSE,OR(C6018="Commercial NAICS Cogen",C6018="Commercial NAICS Non-Cogen",C6018="industrial NAICS Cogen", C6018="industrial NAICS non-cogen")),FALSE,TRUE))</f>
        <v>0</v>
      </c>
      <c r="M6018">
        <f t="shared" si="280"/>
        <v>2.4489795918367346E-2</v>
      </c>
      <c r="N6018">
        <f t="shared" si="281"/>
        <v>0</v>
      </c>
    </row>
    <row r="6019" spans="1:14" x14ac:dyDescent="0.2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s="32">
        <f t="shared" si="279"/>
        <v>21299951.940721311</v>
      </c>
      <c r="J6019" t="str">
        <f>IF(K6019="natural gas",VLOOKUP(D6019,'Cross-Page Data'!$I$4:$J$13,2,FALSE),IF(K6019="solar",VLOOKUP('Form 923'!D6019,'Cross-Page Data'!$I$14:$J$117,2,FALSE),K6019))</f>
        <v>municipal solid waste</v>
      </c>
      <c r="K6019" t="str">
        <f>VLOOKUP(E6019,'Cross-Page Data'!$D$4:$F$48,3,FALSE)</f>
        <v>municipal solid waste</v>
      </c>
      <c r="L6019" t="b">
        <f>IF(AND($P$6=FALSE,OR(C6019="Commercial NAICS Cogen",C6019="Industrial NAICS Cogen",C6019="NAICS-22 Cogen")),FALSE,IF(AND($P$7=FALSE,OR(C6019="Commercial NAICS Cogen",C6019="Commercial NAICS Non-Cogen",C6019="industrial NAICS Cogen", C6019="industrial NAICS non-cogen")),FALSE,TRUE))</f>
        <v>1</v>
      </c>
      <c r="M6019">
        <f t="shared" si="280"/>
        <v>0.3235294117647059</v>
      </c>
      <c r="N6019">
        <f t="shared" si="281"/>
        <v>1</v>
      </c>
    </row>
    <row r="6020" spans="1:14" x14ac:dyDescent="0.2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s="32">
        <f t="shared" si="279"/>
        <v>21300018.208185643</v>
      </c>
      <c r="J6020" t="str">
        <f>IF(K6020="natural gas",VLOOKUP(D6020,'Cross-Page Data'!$I$4:$J$13,2,FALSE),IF(K6020="solar",VLOOKUP('Form 923'!D6020,'Cross-Page Data'!$I$14:$J$117,2,FALSE),K6020))</f>
        <v>municipal solid waste</v>
      </c>
      <c r="K6020" t="str">
        <f>VLOOKUP(E6020,'Cross-Page Data'!$D$4:$F$48,3,FALSE)</f>
        <v>municipal solid waste</v>
      </c>
      <c r="L6020" t="b">
        <f>IF(AND($P$6=FALSE,OR(C6020="Commercial NAICS Cogen",C6020="Industrial NAICS Cogen",C6020="NAICS-22 Cogen")),FALSE,IF(AND($P$7=FALSE,OR(C6020="Commercial NAICS Cogen",C6020="Commercial NAICS Non-Cogen",C6020="industrial NAICS Cogen", C6020="industrial NAICS non-cogen")),FALSE,TRUE))</f>
        <v>1</v>
      </c>
      <c r="M6020">
        <f t="shared" si="280"/>
        <v>0.31617647058823528</v>
      </c>
      <c r="N6020">
        <f t="shared" si="281"/>
        <v>1</v>
      </c>
    </row>
    <row r="6021" spans="1:14" x14ac:dyDescent="0.2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s="32" t="str">
        <f t="shared" si="279"/>
        <v/>
      </c>
      <c r="J6021" t="str">
        <f>IF(K6021="natural gas",VLOOKUP(D6021,'Cross-Page Data'!$I$4:$J$13,2,FALSE),IF(K6021="solar",VLOOKUP('Form 923'!D6021,'Cross-Page Data'!$I$14:$J$117,2,FALSE),K6021))</f>
        <v>biomass</v>
      </c>
      <c r="K6021" t="str">
        <f>VLOOKUP(E6021,'Cross-Page Data'!$D$4:$F$48,3,FALSE)</f>
        <v>biomass</v>
      </c>
      <c r="L6021" t="b">
        <f>IF(AND($P$6=FALSE,OR(C6021="Commercial NAICS Cogen",C6021="Industrial NAICS Cogen",C6021="NAICS-22 Cogen")),FALSE,IF(AND($P$7=FALSE,OR(C6021="Commercial NAICS Cogen",C6021="Commercial NAICS Non-Cogen",C6021="industrial NAICS Cogen", C6021="industrial NAICS non-cogen")),FALSE,TRUE))</f>
        <v>1</v>
      </c>
      <c r="M6021">
        <f t="shared" si="280"/>
        <v>1.0964912280701754E-3</v>
      </c>
      <c r="N6021">
        <f t="shared" si="281"/>
        <v>0</v>
      </c>
    </row>
    <row r="6022" spans="1:14" x14ac:dyDescent="0.2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s="32" t="str">
        <f t="shared" si="279"/>
        <v/>
      </c>
      <c r="J6022" t="str">
        <f>IF(K6022="natural gas",VLOOKUP(D6022,'Cross-Page Data'!$I$4:$J$13,2,FALSE),IF(K6022="solar",VLOOKUP('Form 923'!D6022,'Cross-Page Data'!$I$14:$J$117,2,FALSE),K6022))</f>
        <v>natural gas peaker</v>
      </c>
      <c r="K6022" t="str">
        <f>VLOOKUP(E6022,'Cross-Page Data'!$D$4:$F$48,3,FALSE)</f>
        <v>natural gas</v>
      </c>
      <c r="L6022" t="b">
        <f>IF(AND($P$6=FALSE,OR(C6022="Commercial NAICS Cogen",C6022="Industrial NAICS Cogen",C6022="NAICS-22 Cogen")),FALSE,IF(AND($P$7=FALSE,OR(C6022="Commercial NAICS Cogen",C6022="Commercial NAICS Non-Cogen",C6022="industrial NAICS Cogen", C6022="industrial NAICS non-cogen")),FALSE,TRUE))</f>
        <v>1</v>
      </c>
      <c r="M6022">
        <f t="shared" si="280"/>
        <v>4.9382716049382717E-4</v>
      </c>
      <c r="N6022">
        <f t="shared" si="281"/>
        <v>0</v>
      </c>
    </row>
    <row r="6023" spans="1:14" x14ac:dyDescent="0.2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s="32">
        <f t="shared" ref="I6023:I6086" si="282">IFERROR(F6023/G6023*10^6,"")</f>
        <v>19698620.330600027</v>
      </c>
      <c r="J6023" t="str">
        <f>IF(K6023="natural gas",VLOOKUP(D6023,'Cross-Page Data'!$I$4:$J$13,2,FALSE),IF(K6023="solar",VLOOKUP('Form 923'!D6023,'Cross-Page Data'!$I$14:$J$117,2,FALSE),K6023))</f>
        <v>biomass</v>
      </c>
      <c r="K6023" t="str">
        <f>VLOOKUP(E6023,'Cross-Page Data'!$D$4:$F$48,3,FALSE)</f>
        <v>biomass</v>
      </c>
      <c r="L6023" t="b">
        <f>IF(AND($P$6=FALSE,OR(C6023="Commercial NAICS Cogen",C6023="Industrial NAICS Cogen",C6023="NAICS-22 Cogen")),FALSE,IF(AND($P$7=FALSE,OR(C6023="Commercial NAICS Cogen",C6023="Commercial NAICS Non-Cogen",C6023="industrial NAICS Cogen", C6023="industrial NAICS non-cogen")),FALSE,TRUE))</f>
        <v>1</v>
      </c>
      <c r="M6023">
        <f t="shared" ref="M6023:M6086" si="283">(COUNTIFS($J$6:$J$14148,J6023,$I$6:$I$14148,"&gt;"&amp;I6023)+1)/COUNTIFS($J$6:$J$14148,J6023)</f>
        <v>3.5087719298245612E-2</v>
      </c>
      <c r="N6023">
        <f t="shared" ref="N6023:N6086" si="284">IF(OR(M6023&gt;0.95,M6023&lt;0.05),0,1)</f>
        <v>0</v>
      </c>
    </row>
    <row r="6024" spans="1:14" x14ac:dyDescent="0.2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s="32">
        <f t="shared" si="282"/>
        <v>18527809.568809863</v>
      </c>
      <c r="J6024" t="str">
        <f>IF(K6024="natural gas",VLOOKUP(D6024,'Cross-Page Data'!$I$4:$J$13,2,FALSE),IF(K6024="solar",VLOOKUP('Form 923'!D6024,'Cross-Page Data'!$I$14:$J$117,2,FALSE),K6024))</f>
        <v>municipal solid waste</v>
      </c>
      <c r="K6024" t="str">
        <f>VLOOKUP(E6024,'Cross-Page Data'!$D$4:$F$48,3,FALSE)</f>
        <v>municipal solid waste</v>
      </c>
      <c r="L6024" t="b">
        <f>IF(AND($P$6=FALSE,OR(C6024="Commercial NAICS Cogen",C6024="Industrial NAICS Cogen",C6024="NAICS-22 Cogen")),FALSE,IF(AND($P$7=FALSE,OR(C6024="Commercial NAICS Cogen",C6024="Commercial NAICS Non-Cogen",C6024="industrial NAICS Cogen", C6024="industrial NAICS non-cogen")),FALSE,TRUE))</f>
        <v>1</v>
      </c>
      <c r="M6024">
        <f t="shared" si="283"/>
        <v>0.66911764705882348</v>
      </c>
      <c r="N6024">
        <f t="shared" si="284"/>
        <v>1</v>
      </c>
    </row>
    <row r="6025" spans="1:14" x14ac:dyDescent="0.2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s="32">
        <f t="shared" si="282"/>
        <v>18527805.754694831</v>
      </c>
      <c r="J6025" t="str">
        <f>IF(K6025="natural gas",VLOOKUP(D6025,'Cross-Page Data'!$I$4:$J$13,2,FALSE),IF(K6025="solar",VLOOKUP('Form 923'!D6025,'Cross-Page Data'!$I$14:$J$117,2,FALSE),K6025))</f>
        <v>municipal solid waste</v>
      </c>
      <c r="K6025" t="str">
        <f>VLOOKUP(E6025,'Cross-Page Data'!$D$4:$F$48,3,FALSE)</f>
        <v>municipal solid waste</v>
      </c>
      <c r="L6025" t="b">
        <f>IF(AND($P$6=FALSE,OR(C6025="Commercial NAICS Cogen",C6025="Industrial NAICS Cogen",C6025="NAICS-22 Cogen")),FALSE,IF(AND($P$7=FALSE,OR(C6025="Commercial NAICS Cogen",C6025="Commercial NAICS Non-Cogen",C6025="industrial NAICS Cogen", C6025="industrial NAICS non-cogen")),FALSE,TRUE))</f>
        <v>1</v>
      </c>
      <c r="M6025">
        <f t="shared" si="283"/>
        <v>0.67647058823529416</v>
      </c>
      <c r="N6025">
        <f t="shared" si="284"/>
        <v>1</v>
      </c>
    </row>
    <row r="6026" spans="1:14" x14ac:dyDescent="0.2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s="32" t="str">
        <f t="shared" si="282"/>
        <v/>
      </c>
      <c r="J6026" t="str">
        <f>IF(K6026="natural gas",VLOOKUP(D6026,'Cross-Page Data'!$I$4:$J$13,2,FALSE),IF(K6026="solar",VLOOKUP('Form 923'!D6026,'Cross-Page Data'!$I$14:$J$117,2,FALSE),K6026))</f>
        <v>natural gas peaker</v>
      </c>
      <c r="K6026" t="str">
        <f>VLOOKUP(E6026,'Cross-Page Data'!$D$4:$F$48,3,FALSE)</f>
        <v>natural gas</v>
      </c>
      <c r="L6026" t="b">
        <f>IF(AND($P$6=FALSE,OR(C6026="Commercial NAICS Cogen",C6026="Industrial NAICS Cogen",C6026="NAICS-22 Cogen")),FALSE,IF(AND($P$7=FALSE,OR(C6026="Commercial NAICS Cogen",C6026="Commercial NAICS Non-Cogen",C6026="industrial NAICS Cogen", C6026="industrial NAICS non-cogen")),FALSE,TRUE))</f>
        <v>1</v>
      </c>
      <c r="M6026">
        <f t="shared" si="283"/>
        <v>4.9382716049382717E-4</v>
      </c>
      <c r="N6026">
        <f t="shared" si="284"/>
        <v>0</v>
      </c>
    </row>
    <row r="6027" spans="1:14" x14ac:dyDescent="0.2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s="32">
        <f t="shared" si="282"/>
        <v>16215143.188441075</v>
      </c>
      <c r="J6027" t="str">
        <f>IF(K6027="natural gas",VLOOKUP(D6027,'Cross-Page Data'!$I$4:$J$13,2,FALSE),IF(K6027="solar",VLOOKUP('Form 923'!D6027,'Cross-Page Data'!$I$14:$J$117,2,FALSE),K6027))</f>
        <v>municipal solid waste</v>
      </c>
      <c r="K6027" t="str">
        <f>VLOOKUP(E6027,'Cross-Page Data'!$D$4:$F$48,3,FALSE)</f>
        <v>municipal solid waste</v>
      </c>
      <c r="L6027" t="b">
        <f>IF(AND($P$6=FALSE,OR(C6027="Commercial NAICS Cogen",C6027="Industrial NAICS Cogen",C6027="NAICS-22 Cogen")),FALSE,IF(AND($P$7=FALSE,OR(C6027="Commercial NAICS Cogen",C6027="Commercial NAICS Non-Cogen",C6027="industrial NAICS Cogen", C6027="industrial NAICS non-cogen")),FALSE,TRUE))</f>
        <v>1</v>
      </c>
      <c r="M6027">
        <f t="shared" si="283"/>
        <v>0.8529411764705882</v>
      </c>
      <c r="N6027">
        <f t="shared" si="284"/>
        <v>1</v>
      </c>
    </row>
    <row r="6028" spans="1:14" x14ac:dyDescent="0.2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s="32">
        <f t="shared" si="282"/>
        <v>16215149.338732881</v>
      </c>
      <c r="J6028" t="str">
        <f>IF(K6028="natural gas",VLOOKUP(D6028,'Cross-Page Data'!$I$4:$J$13,2,FALSE),IF(K6028="solar",VLOOKUP('Form 923'!D6028,'Cross-Page Data'!$I$14:$J$117,2,FALSE),K6028))</f>
        <v>municipal solid waste</v>
      </c>
      <c r="K6028" t="str">
        <f>VLOOKUP(E6028,'Cross-Page Data'!$D$4:$F$48,3,FALSE)</f>
        <v>municipal solid waste</v>
      </c>
      <c r="L6028" t="b">
        <f>IF(AND($P$6=FALSE,OR(C6028="Commercial NAICS Cogen",C6028="Industrial NAICS Cogen",C6028="NAICS-22 Cogen")),FALSE,IF(AND($P$7=FALSE,OR(C6028="Commercial NAICS Cogen",C6028="Commercial NAICS Non-Cogen",C6028="industrial NAICS Cogen", C6028="industrial NAICS non-cogen")),FALSE,TRUE))</f>
        <v>1</v>
      </c>
      <c r="M6028">
        <f t="shared" si="283"/>
        <v>0.84558823529411764</v>
      </c>
      <c r="N6028">
        <f t="shared" si="284"/>
        <v>1</v>
      </c>
    </row>
    <row r="6029" spans="1:14" x14ac:dyDescent="0.2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s="32">
        <f t="shared" si="282"/>
        <v>20219791.031954531</v>
      </c>
      <c r="J6029" t="str">
        <f>IF(K6029="natural gas",VLOOKUP(D6029,'Cross-Page Data'!$I$4:$J$13,2,FALSE),IF(K6029="solar",VLOOKUP('Form 923'!D6029,'Cross-Page Data'!$I$14:$J$117,2,FALSE),K6029))</f>
        <v>municipal solid waste</v>
      </c>
      <c r="K6029" t="str">
        <f>VLOOKUP(E6029,'Cross-Page Data'!$D$4:$F$48,3,FALSE)</f>
        <v>municipal solid waste</v>
      </c>
      <c r="L6029" t="b">
        <f>IF(AND($P$6=FALSE,OR(C6029="Commercial NAICS Cogen",C6029="Industrial NAICS Cogen",C6029="NAICS-22 Cogen")),FALSE,IF(AND($P$7=FALSE,OR(C6029="Commercial NAICS Cogen",C6029="Commercial NAICS Non-Cogen",C6029="industrial NAICS Cogen", C6029="industrial NAICS non-cogen")),FALSE,TRUE))</f>
        <v>1</v>
      </c>
      <c r="M6029">
        <f t="shared" si="283"/>
        <v>0.40441176470588236</v>
      </c>
      <c r="N6029">
        <f t="shared" si="284"/>
        <v>1</v>
      </c>
    </row>
    <row r="6030" spans="1:14" x14ac:dyDescent="0.2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s="32">
        <f t="shared" si="282"/>
        <v>20219776.735095564</v>
      </c>
      <c r="J6030" t="str">
        <f>IF(K6030="natural gas",VLOOKUP(D6030,'Cross-Page Data'!$I$4:$J$13,2,FALSE),IF(K6030="solar",VLOOKUP('Form 923'!D6030,'Cross-Page Data'!$I$14:$J$117,2,FALSE),K6030))</f>
        <v>municipal solid waste</v>
      </c>
      <c r="K6030" t="str">
        <f>VLOOKUP(E6030,'Cross-Page Data'!$D$4:$F$48,3,FALSE)</f>
        <v>municipal solid waste</v>
      </c>
      <c r="L6030" t="b">
        <f>IF(AND($P$6=FALSE,OR(C6030="Commercial NAICS Cogen",C6030="Industrial NAICS Cogen",C6030="NAICS-22 Cogen")),FALSE,IF(AND($P$7=FALSE,OR(C6030="Commercial NAICS Cogen",C6030="Commercial NAICS Non-Cogen",C6030="industrial NAICS Cogen", C6030="industrial NAICS non-cogen")),FALSE,TRUE))</f>
        <v>1</v>
      </c>
      <c r="M6030">
        <f t="shared" si="283"/>
        <v>0.41176470588235292</v>
      </c>
      <c r="N6030">
        <f t="shared" si="284"/>
        <v>1</v>
      </c>
    </row>
    <row r="6031" spans="1:14" x14ac:dyDescent="0.2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s="32">
        <f t="shared" si="282"/>
        <v>20231213.872832369</v>
      </c>
      <c r="J6031" t="str">
        <f>IF(K6031="natural gas",VLOOKUP(D6031,'Cross-Page Data'!$I$4:$J$13,2,FALSE),IF(K6031="solar",VLOOKUP('Form 923'!D6031,'Cross-Page Data'!$I$14:$J$117,2,FALSE),K6031))</f>
        <v>natural gas peaker</v>
      </c>
      <c r="K6031" t="str">
        <f>VLOOKUP(E6031,'Cross-Page Data'!$D$4:$F$48,3,FALSE)</f>
        <v>natural gas</v>
      </c>
      <c r="L6031" t="b">
        <f>IF(AND($P$6=FALSE,OR(C6031="Commercial NAICS Cogen",C6031="Industrial NAICS Cogen",C6031="NAICS-22 Cogen")),FALSE,IF(AND($P$7=FALSE,OR(C6031="Commercial NAICS Cogen",C6031="Commercial NAICS Non-Cogen",C6031="industrial NAICS Cogen", C6031="industrial NAICS non-cogen")),FALSE,TRUE))</f>
        <v>1</v>
      </c>
      <c r="M6031">
        <f t="shared" si="283"/>
        <v>5.8271604938271604E-2</v>
      </c>
      <c r="N6031">
        <f t="shared" si="284"/>
        <v>1</v>
      </c>
    </row>
    <row r="6032" spans="1:14" x14ac:dyDescent="0.2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s="32">
        <f t="shared" si="282"/>
        <v>23048791.333069671</v>
      </c>
      <c r="J6032" t="str">
        <f>IF(K6032="natural gas",VLOOKUP(D6032,'Cross-Page Data'!$I$4:$J$13,2,FALSE),IF(K6032="solar",VLOOKUP('Form 923'!D6032,'Cross-Page Data'!$I$14:$J$117,2,FALSE),K6032))</f>
        <v>municipal solid waste</v>
      </c>
      <c r="K6032" t="str">
        <f>VLOOKUP(E6032,'Cross-Page Data'!$D$4:$F$48,3,FALSE)</f>
        <v>municipal solid waste</v>
      </c>
      <c r="L6032" t="b">
        <f>IF(AND($P$6=FALSE,OR(C6032="Commercial NAICS Cogen",C6032="Industrial NAICS Cogen",C6032="NAICS-22 Cogen")),FALSE,IF(AND($P$7=FALSE,OR(C6032="Commercial NAICS Cogen",C6032="Commercial NAICS Non-Cogen",C6032="industrial NAICS Cogen", C6032="industrial NAICS non-cogen")),FALSE,TRUE))</f>
        <v>1</v>
      </c>
      <c r="M6032">
        <f t="shared" si="283"/>
        <v>0.16176470588235295</v>
      </c>
      <c r="N6032">
        <f t="shared" si="284"/>
        <v>1</v>
      </c>
    </row>
    <row r="6033" spans="1:14" x14ac:dyDescent="0.2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s="32">
        <f t="shared" si="282"/>
        <v>23048848.193222269</v>
      </c>
      <c r="J6033" t="str">
        <f>IF(K6033="natural gas",VLOOKUP(D6033,'Cross-Page Data'!$I$4:$J$13,2,FALSE),IF(K6033="solar",VLOOKUP('Form 923'!D6033,'Cross-Page Data'!$I$14:$J$117,2,FALSE),K6033))</f>
        <v>municipal solid waste</v>
      </c>
      <c r="K6033" t="str">
        <f>VLOOKUP(E6033,'Cross-Page Data'!$D$4:$F$48,3,FALSE)</f>
        <v>municipal solid waste</v>
      </c>
      <c r="L6033" t="b">
        <f>IF(AND($P$6=FALSE,OR(C6033="Commercial NAICS Cogen",C6033="Industrial NAICS Cogen",C6033="NAICS-22 Cogen")),FALSE,IF(AND($P$7=FALSE,OR(C6033="Commercial NAICS Cogen",C6033="Commercial NAICS Non-Cogen",C6033="industrial NAICS Cogen", C6033="industrial NAICS non-cogen")),FALSE,TRUE))</f>
        <v>1</v>
      </c>
      <c r="M6033">
        <f t="shared" si="283"/>
        <v>0.15441176470588236</v>
      </c>
      <c r="N6033">
        <f t="shared" si="284"/>
        <v>1</v>
      </c>
    </row>
    <row r="6034" spans="1:14" x14ac:dyDescent="0.2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s="32">
        <f t="shared" si="282"/>
        <v>21148596.174063478</v>
      </c>
      <c r="J6034" t="str">
        <f>IF(K6034="natural gas",VLOOKUP(D6034,'Cross-Page Data'!$I$4:$J$13,2,FALSE),IF(K6034="solar",VLOOKUP('Form 923'!D6034,'Cross-Page Data'!$I$14:$J$117,2,FALSE),K6034))</f>
        <v>municipal solid waste</v>
      </c>
      <c r="K6034" t="str">
        <f>VLOOKUP(E6034,'Cross-Page Data'!$D$4:$F$48,3,FALSE)</f>
        <v>municipal solid waste</v>
      </c>
      <c r="L6034" t="b">
        <f>IF(AND($P$6=FALSE,OR(C6034="Commercial NAICS Cogen",C6034="Industrial NAICS Cogen",C6034="NAICS-22 Cogen")),FALSE,IF(AND($P$7=FALSE,OR(C6034="Commercial NAICS Cogen",C6034="Commercial NAICS Non-Cogen",C6034="industrial NAICS Cogen", C6034="industrial NAICS non-cogen")),FALSE,TRUE))</f>
        <v>1</v>
      </c>
      <c r="M6034">
        <f t="shared" si="283"/>
        <v>0.33088235294117646</v>
      </c>
      <c r="N6034">
        <f t="shared" si="284"/>
        <v>1</v>
      </c>
    </row>
    <row r="6035" spans="1:14" x14ac:dyDescent="0.2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s="32">
        <f t="shared" si="282"/>
        <v>21148524.914441906</v>
      </c>
      <c r="J6035" t="str">
        <f>IF(K6035="natural gas",VLOOKUP(D6035,'Cross-Page Data'!$I$4:$J$13,2,FALSE),IF(K6035="solar",VLOOKUP('Form 923'!D6035,'Cross-Page Data'!$I$14:$J$117,2,FALSE),K6035))</f>
        <v>municipal solid waste</v>
      </c>
      <c r="K6035" t="str">
        <f>VLOOKUP(E6035,'Cross-Page Data'!$D$4:$F$48,3,FALSE)</f>
        <v>municipal solid waste</v>
      </c>
      <c r="L6035" t="b">
        <f>IF(AND($P$6=FALSE,OR(C6035="Commercial NAICS Cogen",C6035="Industrial NAICS Cogen",C6035="NAICS-22 Cogen")),FALSE,IF(AND($P$7=FALSE,OR(C6035="Commercial NAICS Cogen",C6035="Commercial NAICS Non-Cogen",C6035="industrial NAICS Cogen", C6035="industrial NAICS non-cogen")),FALSE,TRUE))</f>
        <v>1</v>
      </c>
      <c r="M6035">
        <f t="shared" si="283"/>
        <v>0.33823529411764708</v>
      </c>
      <c r="N6035">
        <f t="shared" si="284"/>
        <v>1</v>
      </c>
    </row>
    <row r="6036" spans="1:14" x14ac:dyDescent="0.2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s="32">
        <f t="shared" si="282"/>
        <v>20129197.57051678</v>
      </c>
      <c r="J6036" t="str">
        <f>IF(K6036="natural gas",VLOOKUP(D6036,'Cross-Page Data'!$I$4:$J$13,2,FALSE),IF(K6036="solar",VLOOKUP('Form 923'!D6036,'Cross-Page Data'!$I$14:$J$117,2,FALSE),K6036))</f>
        <v>municipal solid waste</v>
      </c>
      <c r="K6036" t="str">
        <f>VLOOKUP(E6036,'Cross-Page Data'!$D$4:$F$48,3,FALSE)</f>
        <v>municipal solid waste</v>
      </c>
      <c r="L6036" t="b">
        <f>IF(AND($P$6=FALSE,OR(C6036="Commercial NAICS Cogen",C6036="Industrial NAICS Cogen",C6036="NAICS-22 Cogen")),FALSE,IF(AND($P$7=FALSE,OR(C6036="Commercial NAICS Cogen",C6036="Commercial NAICS Non-Cogen",C6036="industrial NAICS Cogen", C6036="industrial NAICS non-cogen")),FALSE,TRUE))</f>
        <v>1</v>
      </c>
      <c r="M6036">
        <f t="shared" si="283"/>
        <v>0.46323529411764708</v>
      </c>
      <c r="N6036">
        <f t="shared" si="284"/>
        <v>1</v>
      </c>
    </row>
    <row r="6037" spans="1:14" x14ac:dyDescent="0.2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s="32">
        <f t="shared" si="282"/>
        <v>20129194.775645174</v>
      </c>
      <c r="J6037" t="str">
        <f>IF(K6037="natural gas",VLOOKUP(D6037,'Cross-Page Data'!$I$4:$J$13,2,FALSE),IF(K6037="solar",VLOOKUP('Form 923'!D6037,'Cross-Page Data'!$I$14:$J$117,2,FALSE),K6037))</f>
        <v>municipal solid waste</v>
      </c>
      <c r="K6037" t="str">
        <f>VLOOKUP(E6037,'Cross-Page Data'!$D$4:$F$48,3,FALSE)</f>
        <v>municipal solid waste</v>
      </c>
      <c r="L6037" t="b">
        <f>IF(AND($P$6=FALSE,OR(C6037="Commercial NAICS Cogen",C6037="Industrial NAICS Cogen",C6037="NAICS-22 Cogen")),FALSE,IF(AND($P$7=FALSE,OR(C6037="Commercial NAICS Cogen",C6037="Commercial NAICS Non-Cogen",C6037="industrial NAICS Cogen", C6037="industrial NAICS non-cogen")),FALSE,TRUE))</f>
        <v>1</v>
      </c>
      <c r="M6037">
        <f t="shared" si="283"/>
        <v>0.47058823529411764</v>
      </c>
      <c r="N6037">
        <f t="shared" si="284"/>
        <v>1</v>
      </c>
    </row>
    <row r="6038" spans="1:14" x14ac:dyDescent="0.2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s="32" t="str">
        <f t="shared" si="282"/>
        <v/>
      </c>
      <c r="J6038" t="str">
        <f>IF(K6038="natural gas",VLOOKUP(D6038,'Cross-Page Data'!$I$4:$J$13,2,FALSE),IF(K6038="solar",VLOOKUP('Form 923'!D6038,'Cross-Page Data'!$I$14:$J$117,2,FALSE),K6038))</f>
        <v>petroleum</v>
      </c>
      <c r="K6038" t="str">
        <f>VLOOKUP(E6038,'Cross-Page Data'!$D$4:$F$48,3,FALSE)</f>
        <v>petroleum</v>
      </c>
      <c r="L6038" t="b">
        <f>IF(AND($P$6=FALSE,OR(C6038="Commercial NAICS Cogen",C6038="Industrial NAICS Cogen",C6038="NAICS-22 Cogen")),FALSE,IF(AND($P$7=FALSE,OR(C6038="Commercial NAICS Cogen",C6038="Commercial NAICS Non-Cogen",C6038="industrial NAICS Cogen", C6038="industrial NAICS non-cogen")),FALSE,TRUE))</f>
        <v>0</v>
      </c>
      <c r="M6038">
        <f t="shared" si="283"/>
        <v>8.6956521739130436E-3</v>
      </c>
      <c r="N6038">
        <f t="shared" si="284"/>
        <v>0</v>
      </c>
    </row>
    <row r="6039" spans="1:14" x14ac:dyDescent="0.2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s="32">
        <f t="shared" si="282"/>
        <v>10321043.561866449</v>
      </c>
      <c r="J6039" t="str">
        <f>IF(K6039="natural gas",VLOOKUP(D6039,'Cross-Page Data'!$I$4:$J$13,2,FALSE),IF(K6039="solar",VLOOKUP('Form 923'!D6039,'Cross-Page Data'!$I$14:$J$117,2,FALSE),K6039))</f>
        <v>other</v>
      </c>
      <c r="K6039" t="str">
        <f>VLOOKUP(E6039,'Cross-Page Data'!$D$4:$F$48,3,FALSE)</f>
        <v>other</v>
      </c>
      <c r="L6039" t="b">
        <f>IF(AND($P$6=FALSE,OR(C6039="Commercial NAICS Cogen",C6039="Industrial NAICS Cogen",C6039="NAICS-22 Cogen")),FALSE,IF(AND($P$7=FALSE,OR(C6039="Commercial NAICS Cogen",C6039="Commercial NAICS Non-Cogen",C6039="industrial NAICS Cogen", C6039="industrial NAICS non-cogen")),FALSE,TRUE))</f>
        <v>0</v>
      </c>
      <c r="M6039">
        <f t="shared" si="283"/>
        <v>0.12175324675324675</v>
      </c>
      <c r="N6039">
        <f t="shared" si="284"/>
        <v>1</v>
      </c>
    </row>
    <row r="6040" spans="1:14" x14ac:dyDescent="0.2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s="32">
        <f t="shared" si="282"/>
        <v>10355778.676610056</v>
      </c>
      <c r="J6040" t="str">
        <f>IF(K6040="natural gas",VLOOKUP(D6040,'Cross-Page Data'!$I$4:$J$13,2,FALSE),IF(K6040="solar",VLOOKUP('Form 923'!D6040,'Cross-Page Data'!$I$14:$J$117,2,FALSE),K6040))</f>
        <v>hard coal</v>
      </c>
      <c r="K6040" t="str">
        <f>VLOOKUP(E6040,'Cross-Page Data'!$D$4:$F$48,3,FALSE)</f>
        <v>hard coal</v>
      </c>
      <c r="L6040" t="b">
        <f>IF(AND($P$6=FALSE,OR(C6040="Commercial NAICS Cogen",C6040="Industrial NAICS Cogen",C6040="NAICS-22 Cogen")),FALSE,IF(AND($P$7=FALSE,OR(C6040="Commercial NAICS Cogen",C6040="Commercial NAICS Non-Cogen",C6040="industrial NAICS Cogen", C6040="industrial NAICS non-cogen")),FALSE,TRUE))</f>
        <v>0</v>
      </c>
      <c r="M6040">
        <f t="shared" si="283"/>
        <v>0.34285714285714286</v>
      </c>
      <c r="N6040">
        <f t="shared" si="284"/>
        <v>1</v>
      </c>
    </row>
    <row r="6041" spans="1:14" x14ac:dyDescent="0.2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s="32">
        <f t="shared" si="282"/>
        <v>10528613.492601639</v>
      </c>
      <c r="J6041" t="str">
        <f>IF(K6041="natural gas",VLOOKUP(D6041,'Cross-Page Data'!$I$4:$J$13,2,FALSE),IF(K6041="solar",VLOOKUP('Form 923'!D6041,'Cross-Page Data'!$I$14:$J$117,2,FALSE),K6041))</f>
        <v>biomass</v>
      </c>
      <c r="K6041" t="str">
        <f>VLOOKUP(E6041,'Cross-Page Data'!$D$4:$F$48,3,FALSE)</f>
        <v>biomass</v>
      </c>
      <c r="L6041" t="b">
        <f>IF(AND($P$6=FALSE,OR(C6041="Commercial NAICS Cogen",C6041="Industrial NAICS Cogen",C6041="NAICS-22 Cogen")),FALSE,IF(AND($P$7=FALSE,OR(C6041="Commercial NAICS Cogen",C6041="Commercial NAICS Non-Cogen",C6041="industrial NAICS Cogen", C6041="industrial NAICS non-cogen")),FALSE,TRUE))</f>
        <v>0</v>
      </c>
      <c r="M6041">
        <f t="shared" si="283"/>
        <v>0.4517543859649123</v>
      </c>
      <c r="N6041">
        <f t="shared" si="284"/>
        <v>1</v>
      </c>
    </row>
    <row r="6042" spans="1:14" x14ac:dyDescent="0.2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s="32">
        <f t="shared" si="282"/>
        <v>10590530.514949672</v>
      </c>
      <c r="J6042" t="str">
        <f>IF(K6042="natural gas",VLOOKUP(D6042,'Cross-Page Data'!$I$4:$J$13,2,FALSE),IF(K6042="solar",VLOOKUP('Form 923'!D6042,'Cross-Page Data'!$I$14:$J$117,2,FALSE),K6042))</f>
        <v>crude oil</v>
      </c>
      <c r="K6042" t="str">
        <f>VLOOKUP(E6042,'Cross-Page Data'!$D$4:$F$48,3,FALSE)</f>
        <v>crude oil</v>
      </c>
      <c r="L6042" t="b">
        <f>IF(AND($P$6=FALSE,OR(C6042="Commercial NAICS Cogen",C6042="Industrial NAICS Cogen",C6042="NAICS-22 Cogen")),FALSE,IF(AND($P$7=FALSE,OR(C6042="Commercial NAICS Cogen",C6042="Commercial NAICS Non-Cogen",C6042="industrial NAICS Cogen", C6042="industrial NAICS non-cogen")),FALSE,TRUE))</f>
        <v>0</v>
      </c>
      <c r="M6042">
        <f t="shared" si="283"/>
        <v>0.1875</v>
      </c>
      <c r="N6042">
        <f t="shared" si="284"/>
        <v>1</v>
      </c>
    </row>
    <row r="6043" spans="1:14" x14ac:dyDescent="0.2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s="32">
        <f t="shared" si="282"/>
        <v>8901505.0907481182</v>
      </c>
      <c r="J6043" t="str">
        <f>IF(K6043="natural gas",VLOOKUP(D6043,'Cross-Page Data'!$I$4:$J$13,2,FALSE),IF(K6043="solar",VLOOKUP('Form 923'!D6043,'Cross-Page Data'!$I$14:$J$117,2,FALSE),K6043))</f>
        <v>hydro</v>
      </c>
      <c r="K6043" t="str">
        <f>VLOOKUP(E6043,'Cross-Page Data'!$D$4:$F$48,3,FALSE)</f>
        <v>hydro</v>
      </c>
      <c r="L6043" t="b">
        <f>IF(AND($P$6=FALSE,OR(C6043="Commercial NAICS Cogen",C6043="Industrial NAICS Cogen",C6043="NAICS-22 Cogen")),FALSE,IF(AND($P$7=FALSE,OR(C6043="Commercial NAICS Cogen",C6043="Commercial NAICS Non-Cogen",C6043="industrial NAICS Cogen", C6043="industrial NAICS non-cogen")),FALSE,TRUE))</f>
        <v>1</v>
      </c>
      <c r="M6043">
        <f t="shared" si="283"/>
        <v>0.91553133514986373</v>
      </c>
      <c r="N6043">
        <f t="shared" si="284"/>
        <v>1</v>
      </c>
    </row>
    <row r="6044" spans="1:14" x14ac:dyDescent="0.2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s="32">
        <f t="shared" si="282"/>
        <v>8901408.4507042263</v>
      </c>
      <c r="J6044" t="str">
        <f>IF(K6044="natural gas",VLOOKUP(D6044,'Cross-Page Data'!$I$4:$J$13,2,FALSE),IF(K6044="solar",VLOOKUP('Form 923'!D6044,'Cross-Page Data'!$I$14:$J$117,2,FALSE),K6044))</f>
        <v>hydro</v>
      </c>
      <c r="K6044" t="str">
        <f>VLOOKUP(E6044,'Cross-Page Data'!$D$4:$F$48,3,FALSE)</f>
        <v>hydro</v>
      </c>
      <c r="L6044" t="b">
        <f>IF(AND($P$6=FALSE,OR(C6044="Commercial NAICS Cogen",C6044="Industrial NAICS Cogen",C6044="NAICS-22 Cogen")),FALSE,IF(AND($P$7=FALSE,OR(C6044="Commercial NAICS Cogen",C6044="Commercial NAICS Non-Cogen",C6044="industrial NAICS Cogen", C6044="industrial NAICS non-cogen")),FALSE,TRUE))</f>
        <v>1</v>
      </c>
      <c r="M6044">
        <f t="shared" si="283"/>
        <v>0.91757493188010897</v>
      </c>
      <c r="N6044">
        <f t="shared" si="284"/>
        <v>1</v>
      </c>
    </row>
    <row r="6045" spans="1:14" x14ac:dyDescent="0.2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s="32">
        <f t="shared" si="282"/>
        <v>8901958.8898818884</v>
      </c>
      <c r="J6045" t="str">
        <f>IF(K6045="natural gas",VLOOKUP(D6045,'Cross-Page Data'!$I$4:$J$13,2,FALSE),IF(K6045="solar",VLOOKUP('Form 923'!D6045,'Cross-Page Data'!$I$14:$J$117,2,FALSE),K6045))</f>
        <v>hydro</v>
      </c>
      <c r="K6045" t="str">
        <f>VLOOKUP(E6045,'Cross-Page Data'!$D$4:$F$48,3,FALSE)</f>
        <v>hydro</v>
      </c>
      <c r="L6045" t="b">
        <f>IF(AND($P$6=FALSE,OR(C6045="Commercial NAICS Cogen",C6045="Industrial NAICS Cogen",C6045="NAICS-22 Cogen")),FALSE,IF(AND($P$7=FALSE,OR(C6045="Commercial NAICS Cogen",C6045="Commercial NAICS Non-Cogen",C6045="industrial NAICS Cogen", C6045="industrial NAICS non-cogen")),FALSE,TRUE))</f>
        <v>1</v>
      </c>
      <c r="M6045">
        <f t="shared" si="283"/>
        <v>0.77588555858310626</v>
      </c>
      <c r="N6045">
        <f t="shared" si="284"/>
        <v>1</v>
      </c>
    </row>
    <row r="6046" spans="1:14" x14ac:dyDescent="0.2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s="32">
        <f t="shared" si="282"/>
        <v>8902003.8167938944</v>
      </c>
      <c r="J6046" t="str">
        <f>IF(K6046="natural gas",VLOOKUP(D6046,'Cross-Page Data'!$I$4:$J$13,2,FALSE),IF(K6046="solar",VLOOKUP('Form 923'!D6046,'Cross-Page Data'!$I$14:$J$117,2,FALSE),K6046))</f>
        <v>hydro</v>
      </c>
      <c r="K6046" t="str">
        <f>VLOOKUP(E6046,'Cross-Page Data'!$D$4:$F$48,3,FALSE)</f>
        <v>hydro</v>
      </c>
      <c r="L6046" t="b">
        <f>IF(AND($P$6=FALSE,OR(C6046="Commercial NAICS Cogen",C6046="Industrial NAICS Cogen",C6046="NAICS-22 Cogen")),FALSE,IF(AND($P$7=FALSE,OR(C6046="Commercial NAICS Cogen",C6046="Commercial NAICS Non-Cogen",C6046="industrial NAICS Cogen", C6046="industrial NAICS non-cogen")),FALSE,TRUE))</f>
        <v>1</v>
      </c>
      <c r="M6046">
        <f t="shared" si="283"/>
        <v>0.35490463215258855</v>
      </c>
      <c r="N6046">
        <f t="shared" si="284"/>
        <v>1</v>
      </c>
    </row>
    <row r="6047" spans="1:14" x14ac:dyDescent="0.2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s="32">
        <f t="shared" si="282"/>
        <v>8902013.9426800925</v>
      </c>
      <c r="J6047" t="str">
        <f>IF(K6047="natural gas",VLOOKUP(D6047,'Cross-Page Data'!$I$4:$J$13,2,FALSE),IF(K6047="solar",VLOOKUP('Form 923'!D6047,'Cross-Page Data'!$I$14:$J$117,2,FALSE),K6047))</f>
        <v>hydro</v>
      </c>
      <c r="K6047" t="str">
        <f>VLOOKUP(E6047,'Cross-Page Data'!$D$4:$F$48,3,FALSE)</f>
        <v>hydro</v>
      </c>
      <c r="L6047" t="b">
        <f>IF(AND($P$6=FALSE,OR(C6047="Commercial NAICS Cogen",C6047="Industrial NAICS Cogen",C6047="NAICS-22 Cogen")),FALSE,IF(AND($P$7=FALSE,OR(C6047="Commercial NAICS Cogen",C6047="Commercial NAICS Non-Cogen",C6047="industrial NAICS Cogen", C6047="industrial NAICS non-cogen")),FALSE,TRUE))</f>
        <v>1</v>
      </c>
      <c r="M6047">
        <f t="shared" si="283"/>
        <v>0.25885558583106266</v>
      </c>
      <c r="N6047">
        <f t="shared" si="284"/>
        <v>1</v>
      </c>
    </row>
    <row r="6048" spans="1:14" x14ac:dyDescent="0.2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s="32">
        <f t="shared" si="282"/>
        <v>8902006.674467992</v>
      </c>
      <c r="J6048" t="str">
        <f>IF(K6048="natural gas",VLOOKUP(D6048,'Cross-Page Data'!$I$4:$J$13,2,FALSE),IF(K6048="solar",VLOOKUP('Form 923'!D6048,'Cross-Page Data'!$I$14:$J$117,2,FALSE),K6048))</f>
        <v>hydro</v>
      </c>
      <c r="K6048" t="str">
        <f>VLOOKUP(E6048,'Cross-Page Data'!$D$4:$F$48,3,FALSE)</f>
        <v>hydro</v>
      </c>
      <c r="L6048" t="b">
        <f>IF(AND($P$6=FALSE,OR(C6048="Commercial NAICS Cogen",C6048="Industrial NAICS Cogen",C6048="NAICS-22 Cogen")),FALSE,IF(AND($P$7=FALSE,OR(C6048="Commercial NAICS Cogen",C6048="Commercial NAICS Non-Cogen",C6048="industrial NAICS Cogen", C6048="industrial NAICS non-cogen")),FALSE,TRUE))</f>
        <v>1</v>
      </c>
      <c r="M6048">
        <f t="shared" si="283"/>
        <v>0.31811989100817439</v>
      </c>
      <c r="N6048">
        <f t="shared" si="284"/>
        <v>1</v>
      </c>
    </row>
    <row r="6049" spans="1:14" x14ac:dyDescent="0.2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s="32">
        <f t="shared" si="282"/>
        <v>8901988.8466663379</v>
      </c>
      <c r="J6049" t="str">
        <f>IF(K6049="natural gas",VLOOKUP(D6049,'Cross-Page Data'!$I$4:$J$13,2,FALSE),IF(K6049="solar",VLOOKUP('Form 923'!D6049,'Cross-Page Data'!$I$14:$J$117,2,FALSE),K6049))</f>
        <v>hydro</v>
      </c>
      <c r="K6049" t="str">
        <f>VLOOKUP(E6049,'Cross-Page Data'!$D$4:$F$48,3,FALSE)</f>
        <v>hydro</v>
      </c>
      <c r="L6049" t="b">
        <f>IF(AND($P$6=FALSE,OR(C6049="Commercial NAICS Cogen",C6049="Industrial NAICS Cogen",C6049="NAICS-22 Cogen")),FALSE,IF(AND($P$7=FALSE,OR(C6049="Commercial NAICS Cogen",C6049="Commercial NAICS Non-Cogen",C6049="industrial NAICS Cogen", C6049="industrial NAICS non-cogen")),FALSE,TRUE))</f>
        <v>1</v>
      </c>
      <c r="M6049">
        <f t="shared" si="283"/>
        <v>0.6607629427792916</v>
      </c>
      <c r="N6049">
        <f t="shared" si="284"/>
        <v>1</v>
      </c>
    </row>
    <row r="6050" spans="1:14" x14ac:dyDescent="0.2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s="32">
        <f t="shared" si="282"/>
        <v>8901990.6112501435</v>
      </c>
      <c r="J6050" t="str">
        <f>IF(K6050="natural gas",VLOOKUP(D6050,'Cross-Page Data'!$I$4:$J$13,2,FALSE),IF(K6050="solar",VLOOKUP('Form 923'!D6050,'Cross-Page Data'!$I$14:$J$117,2,FALSE),K6050))</f>
        <v>hydro</v>
      </c>
      <c r="K6050" t="str">
        <f>VLOOKUP(E6050,'Cross-Page Data'!$D$4:$F$48,3,FALSE)</f>
        <v>hydro</v>
      </c>
      <c r="L6050" t="b">
        <f>IF(AND($P$6=FALSE,OR(C6050="Commercial NAICS Cogen",C6050="Industrial NAICS Cogen",C6050="NAICS-22 Cogen")),FALSE,IF(AND($P$7=FALSE,OR(C6050="Commercial NAICS Cogen",C6050="Commercial NAICS Non-Cogen",C6050="industrial NAICS Cogen", C6050="industrial NAICS non-cogen")),FALSE,TRUE))</f>
        <v>1</v>
      </c>
      <c r="M6050">
        <f t="shared" si="283"/>
        <v>0.64509536784741139</v>
      </c>
      <c r="N6050">
        <f t="shared" si="284"/>
        <v>1</v>
      </c>
    </row>
    <row r="6051" spans="1:14" x14ac:dyDescent="0.2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s="32">
        <f t="shared" si="282"/>
        <v>12578784.112563848</v>
      </c>
      <c r="J6051" t="str">
        <f>IF(K6051="natural gas",VLOOKUP(D6051,'Cross-Page Data'!$I$4:$J$13,2,FALSE),IF(K6051="solar",VLOOKUP('Form 923'!D6051,'Cross-Page Data'!$I$14:$J$117,2,FALSE),K6051))</f>
        <v>hard coal</v>
      </c>
      <c r="K6051" t="str">
        <f>VLOOKUP(E6051,'Cross-Page Data'!$D$4:$F$48,3,FALSE)</f>
        <v>hard coal</v>
      </c>
      <c r="L6051" t="b">
        <f>IF(AND($P$6=FALSE,OR(C6051="Commercial NAICS Cogen",C6051="Industrial NAICS Cogen",C6051="NAICS-22 Cogen")),FALSE,IF(AND($P$7=FALSE,OR(C6051="Commercial NAICS Cogen",C6051="Commercial NAICS Non-Cogen",C6051="industrial NAICS Cogen", C6051="industrial NAICS non-cogen")),FALSE,TRUE))</f>
        <v>0</v>
      </c>
      <c r="M6051">
        <f t="shared" si="283"/>
        <v>7.3469387755102047E-2</v>
      </c>
      <c r="N6051">
        <f t="shared" si="284"/>
        <v>1</v>
      </c>
    </row>
    <row r="6052" spans="1:14" x14ac:dyDescent="0.2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s="32">
        <f t="shared" si="282"/>
        <v>12584224.88466158</v>
      </c>
      <c r="J6052" t="str">
        <f>IF(K6052="natural gas",VLOOKUP(D6052,'Cross-Page Data'!$I$4:$J$13,2,FALSE),IF(K6052="solar",VLOOKUP('Form 923'!D6052,'Cross-Page Data'!$I$14:$J$117,2,FALSE),K6052))</f>
        <v>biomass</v>
      </c>
      <c r="K6052" t="str">
        <f>VLOOKUP(E6052,'Cross-Page Data'!$D$4:$F$48,3,FALSE)</f>
        <v>biomass</v>
      </c>
      <c r="L6052" t="b">
        <f>IF(AND($P$6=FALSE,OR(C6052="Commercial NAICS Cogen",C6052="Industrial NAICS Cogen",C6052="NAICS-22 Cogen")),FALSE,IF(AND($P$7=FALSE,OR(C6052="Commercial NAICS Cogen",C6052="Commercial NAICS Non-Cogen",C6052="industrial NAICS Cogen", C6052="industrial NAICS non-cogen")),FALSE,TRUE))</f>
        <v>0</v>
      </c>
      <c r="M6052">
        <f t="shared" si="283"/>
        <v>0.20723684210526316</v>
      </c>
      <c r="N6052">
        <f t="shared" si="284"/>
        <v>1</v>
      </c>
    </row>
    <row r="6053" spans="1:14" x14ac:dyDescent="0.2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s="32">
        <f t="shared" si="282"/>
        <v>12187898.548017867</v>
      </c>
      <c r="J6053" t="str">
        <f>IF(K6053="natural gas",VLOOKUP(D6053,'Cross-Page Data'!$I$4:$J$13,2,FALSE),IF(K6053="solar",VLOOKUP('Form 923'!D6053,'Cross-Page Data'!$I$14:$J$117,2,FALSE),K6053))</f>
        <v>heavy or residual fuel oil</v>
      </c>
      <c r="K6053" t="str">
        <f>VLOOKUP(E6053,'Cross-Page Data'!$D$4:$F$48,3,FALSE)</f>
        <v>heavy or residual fuel oil</v>
      </c>
      <c r="L6053" t="b">
        <f>IF(AND($P$6=FALSE,OR(C6053="Commercial NAICS Cogen",C6053="Industrial NAICS Cogen",C6053="NAICS-22 Cogen")),FALSE,IF(AND($P$7=FALSE,OR(C6053="Commercial NAICS Cogen",C6053="Commercial NAICS Non-Cogen",C6053="industrial NAICS Cogen", C6053="industrial NAICS non-cogen")),FALSE,TRUE))</f>
        <v>0</v>
      </c>
      <c r="M6053">
        <f t="shared" si="283"/>
        <v>0.21807228915662652</v>
      </c>
      <c r="N6053">
        <f t="shared" si="284"/>
        <v>1</v>
      </c>
    </row>
    <row r="6054" spans="1:14" x14ac:dyDescent="0.2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s="32">
        <f t="shared" si="282"/>
        <v>12612795.281751761</v>
      </c>
      <c r="J6054" t="str">
        <f>IF(K6054="natural gas",VLOOKUP(D6054,'Cross-Page Data'!$I$4:$J$13,2,FALSE),IF(K6054="solar",VLOOKUP('Form 923'!D6054,'Cross-Page Data'!$I$14:$J$117,2,FALSE),K6054))</f>
        <v>natural gas peaker</v>
      </c>
      <c r="K6054" t="str">
        <f>VLOOKUP(E6054,'Cross-Page Data'!$D$4:$F$48,3,FALSE)</f>
        <v>natural gas</v>
      </c>
      <c r="L6054" t="b">
        <f>IF(AND($P$6=FALSE,OR(C6054="Commercial NAICS Cogen",C6054="Industrial NAICS Cogen",C6054="NAICS-22 Cogen")),FALSE,IF(AND($P$7=FALSE,OR(C6054="Commercial NAICS Cogen",C6054="Commercial NAICS Non-Cogen",C6054="industrial NAICS Cogen", C6054="industrial NAICS non-cogen")),FALSE,TRUE))</f>
        <v>0</v>
      </c>
      <c r="M6054">
        <f t="shared" si="283"/>
        <v>0.23061728395061729</v>
      </c>
      <c r="N6054">
        <f t="shared" si="284"/>
        <v>1</v>
      </c>
    </row>
    <row r="6055" spans="1:14" x14ac:dyDescent="0.2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s="32">
        <f t="shared" si="282"/>
        <v>13172744.144053768</v>
      </c>
      <c r="J6055" t="str">
        <f>IF(K6055="natural gas",VLOOKUP(D6055,'Cross-Page Data'!$I$4:$J$13,2,FALSE),IF(K6055="solar",VLOOKUP('Form 923'!D6055,'Cross-Page Data'!$I$14:$J$117,2,FALSE),K6055))</f>
        <v>heavy or residual fuel oil</v>
      </c>
      <c r="K6055" t="str">
        <f>VLOOKUP(E6055,'Cross-Page Data'!$D$4:$F$48,3,FALSE)</f>
        <v>heavy or residual fuel oil</v>
      </c>
      <c r="L6055" t="b">
        <f>IF(AND($P$6=FALSE,OR(C6055="Commercial NAICS Cogen",C6055="Industrial NAICS Cogen",C6055="NAICS-22 Cogen")),FALSE,IF(AND($P$7=FALSE,OR(C6055="Commercial NAICS Cogen",C6055="Commercial NAICS Non-Cogen",C6055="industrial NAICS Cogen", C6055="industrial NAICS non-cogen")),FALSE,TRUE))</f>
        <v>0</v>
      </c>
      <c r="M6055">
        <f t="shared" si="283"/>
        <v>0.17871485943775101</v>
      </c>
      <c r="N6055">
        <f t="shared" si="284"/>
        <v>1</v>
      </c>
    </row>
    <row r="6056" spans="1:14" x14ac:dyDescent="0.2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s="32">
        <f t="shared" si="282"/>
        <v>12653308.40805139</v>
      </c>
      <c r="J6056" t="str">
        <f>IF(K6056="natural gas",VLOOKUP(D6056,'Cross-Page Data'!$I$4:$J$13,2,FALSE),IF(K6056="solar",VLOOKUP('Form 923'!D6056,'Cross-Page Data'!$I$14:$J$117,2,FALSE),K6056))</f>
        <v>biomass</v>
      </c>
      <c r="K6056" t="str">
        <f>VLOOKUP(E6056,'Cross-Page Data'!$D$4:$F$48,3,FALSE)</f>
        <v>biomass</v>
      </c>
      <c r="L6056" t="b">
        <f>IF(AND($P$6=FALSE,OR(C6056="Commercial NAICS Cogen",C6056="Industrial NAICS Cogen",C6056="NAICS-22 Cogen")),FALSE,IF(AND($P$7=FALSE,OR(C6056="Commercial NAICS Cogen",C6056="Commercial NAICS Non-Cogen",C6056="industrial NAICS Cogen", C6056="industrial NAICS non-cogen")),FALSE,TRUE))</f>
        <v>0</v>
      </c>
      <c r="M6056">
        <f t="shared" si="283"/>
        <v>0.20175438596491227</v>
      </c>
      <c r="N6056">
        <f t="shared" si="284"/>
        <v>1</v>
      </c>
    </row>
    <row r="6057" spans="1:14" x14ac:dyDescent="0.2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s="32" t="str">
        <f t="shared" si="282"/>
        <v/>
      </c>
      <c r="J6057" t="str">
        <f>IF(K6057="natural gas",VLOOKUP(D6057,'Cross-Page Data'!$I$4:$J$13,2,FALSE),IF(K6057="solar",VLOOKUP('Form 923'!D6057,'Cross-Page Data'!$I$14:$J$117,2,FALSE),K6057))</f>
        <v>hard coal</v>
      </c>
      <c r="K6057" t="str">
        <f>VLOOKUP(E6057,'Cross-Page Data'!$D$4:$F$48,3,FALSE)</f>
        <v>hard coal</v>
      </c>
      <c r="L6057" t="b">
        <f>IF(AND($P$6=FALSE,OR(C6057="Commercial NAICS Cogen",C6057="Industrial NAICS Cogen",C6057="NAICS-22 Cogen")),FALSE,IF(AND($P$7=FALSE,OR(C6057="Commercial NAICS Cogen",C6057="Commercial NAICS Non-Cogen",C6057="industrial NAICS Cogen", C6057="industrial NAICS non-cogen")),FALSE,TRUE))</f>
        <v>0</v>
      </c>
      <c r="M6057">
        <f t="shared" si="283"/>
        <v>1.3605442176870747E-3</v>
      </c>
      <c r="N6057">
        <f t="shared" si="284"/>
        <v>0</v>
      </c>
    </row>
    <row r="6058" spans="1:14" x14ac:dyDescent="0.2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s="32">
        <f t="shared" si="282"/>
        <v>23450151.335904252</v>
      </c>
      <c r="J6058" t="str">
        <f>IF(K6058="natural gas",VLOOKUP(D6058,'Cross-Page Data'!$I$4:$J$13,2,FALSE),IF(K6058="solar",VLOOKUP('Form 923'!D6058,'Cross-Page Data'!$I$14:$J$117,2,FALSE),K6058))</f>
        <v>natural gas peaker</v>
      </c>
      <c r="K6058" t="str">
        <f>VLOOKUP(E6058,'Cross-Page Data'!$D$4:$F$48,3,FALSE)</f>
        <v>natural gas</v>
      </c>
      <c r="L6058" t="b">
        <f>IF(AND($P$6=FALSE,OR(C6058="Commercial NAICS Cogen",C6058="Industrial NAICS Cogen",C6058="NAICS-22 Cogen")),FALSE,IF(AND($P$7=FALSE,OR(C6058="Commercial NAICS Cogen",C6058="Commercial NAICS Non-Cogen",C6058="industrial NAICS Cogen", C6058="industrial NAICS non-cogen")),FALSE,TRUE))</f>
        <v>0</v>
      </c>
      <c r="M6058">
        <f t="shared" si="283"/>
        <v>4.148148148148148E-2</v>
      </c>
      <c r="N6058">
        <f t="shared" si="284"/>
        <v>0</v>
      </c>
    </row>
    <row r="6059" spans="1:14" x14ac:dyDescent="0.2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s="32" t="str">
        <f t="shared" si="282"/>
        <v/>
      </c>
      <c r="J6059" t="str">
        <f>IF(K6059="natural gas",VLOOKUP(D6059,'Cross-Page Data'!$I$4:$J$13,2,FALSE),IF(K6059="solar",VLOOKUP('Form 923'!D6059,'Cross-Page Data'!$I$14:$J$117,2,FALSE),K6059))</f>
        <v>natural gas peaker</v>
      </c>
      <c r="K6059" t="str">
        <f>VLOOKUP(E6059,'Cross-Page Data'!$D$4:$F$48,3,FALSE)</f>
        <v>natural gas</v>
      </c>
      <c r="L6059" t="b">
        <f>IF(AND($P$6=FALSE,OR(C6059="Commercial NAICS Cogen",C6059="Industrial NAICS Cogen",C6059="NAICS-22 Cogen")),FALSE,IF(AND($P$7=FALSE,OR(C6059="Commercial NAICS Cogen",C6059="Commercial NAICS Non-Cogen",C6059="industrial NAICS Cogen", C6059="industrial NAICS non-cogen")),FALSE,TRUE))</f>
        <v>0</v>
      </c>
      <c r="M6059">
        <f t="shared" si="283"/>
        <v>4.9382716049382717E-4</v>
      </c>
      <c r="N6059">
        <f t="shared" si="284"/>
        <v>0</v>
      </c>
    </row>
    <row r="6060" spans="1:14" x14ac:dyDescent="0.2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s="32" t="str">
        <f t="shared" si="282"/>
        <v/>
      </c>
      <c r="J6060" t="str">
        <f>IF(K6060="natural gas",VLOOKUP(D6060,'Cross-Page Data'!$I$4:$J$13,2,FALSE),IF(K6060="solar",VLOOKUP('Form 923'!D6060,'Cross-Page Data'!$I$14:$J$117,2,FALSE),K6060))</f>
        <v>biomass</v>
      </c>
      <c r="K6060" t="str">
        <f>VLOOKUP(E6060,'Cross-Page Data'!$D$4:$F$48,3,FALSE)</f>
        <v>biomass</v>
      </c>
      <c r="L6060" t="b">
        <f>IF(AND($P$6=FALSE,OR(C6060="Commercial NAICS Cogen",C6060="Industrial NAICS Cogen",C6060="NAICS-22 Cogen")),FALSE,IF(AND($P$7=FALSE,OR(C6060="Commercial NAICS Cogen",C6060="Commercial NAICS Non-Cogen",C6060="industrial NAICS Cogen", C6060="industrial NAICS non-cogen")),FALSE,TRUE))</f>
        <v>0</v>
      </c>
      <c r="M6060">
        <f t="shared" si="283"/>
        <v>1.0964912280701754E-3</v>
      </c>
      <c r="N6060">
        <f t="shared" si="284"/>
        <v>0</v>
      </c>
    </row>
    <row r="6061" spans="1:14" ht="26.25" x14ac:dyDescent="0.2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s="32">
        <f t="shared" si="282"/>
        <v>4549342.0092789819</v>
      </c>
      <c r="J6061" t="str">
        <f>IF(K6061="natural gas",VLOOKUP(D6061,'Cross-Page Data'!$I$4:$J$13,2,FALSE),IF(K6061="solar",VLOOKUP('Form 923'!D6061,'Cross-Page Data'!$I$14:$J$117,2,FALSE),K6061))</f>
        <v>natural gas peaker</v>
      </c>
      <c r="K6061" t="str">
        <f>VLOOKUP(E6061,'Cross-Page Data'!$D$4:$F$48,3,FALSE)</f>
        <v>natural gas</v>
      </c>
      <c r="L6061" t="b">
        <f>IF(AND($P$6=FALSE,OR(C6061="Commercial NAICS Cogen",C6061="Industrial NAICS Cogen",C6061="NAICS-22 Cogen")),FALSE,IF(AND($P$7=FALSE,OR(C6061="Commercial NAICS Cogen",C6061="Commercial NAICS Non-Cogen",C6061="industrial NAICS Cogen", C6061="industrial NAICS non-cogen")),FALSE,TRUE))</f>
        <v>0</v>
      </c>
      <c r="M6061">
        <f t="shared" si="283"/>
        <v>0.74469135802469133</v>
      </c>
      <c r="N6061">
        <f t="shared" si="284"/>
        <v>1</v>
      </c>
    </row>
    <row r="6062" spans="1:14" ht="26.25" x14ac:dyDescent="0.2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s="32">
        <f t="shared" si="282"/>
        <v>0</v>
      </c>
      <c r="J6062" t="str">
        <f>IF(K6062="natural gas",VLOOKUP(D6062,'Cross-Page Data'!$I$4:$J$13,2,FALSE),IF(K6062="solar",VLOOKUP('Form 923'!D6062,'Cross-Page Data'!$I$14:$J$117,2,FALSE),K6062))</f>
        <v>natural gas peaker</v>
      </c>
      <c r="K6062" t="str">
        <f>VLOOKUP(E6062,'Cross-Page Data'!$D$4:$F$48,3,FALSE)</f>
        <v>natural gas</v>
      </c>
      <c r="L6062" t="b">
        <f>IF(AND($P$6=FALSE,OR(C6062="Commercial NAICS Cogen",C6062="Industrial NAICS Cogen",C6062="NAICS-22 Cogen")),FALSE,IF(AND($P$7=FALSE,OR(C6062="Commercial NAICS Cogen",C6062="Commercial NAICS Non-Cogen",C6062="industrial NAICS Cogen", C6062="industrial NAICS non-cogen")),FALSE,TRUE))</f>
        <v>0</v>
      </c>
      <c r="M6062">
        <f t="shared" si="283"/>
        <v>0.80543209876543209</v>
      </c>
      <c r="N6062">
        <f t="shared" si="284"/>
        <v>1</v>
      </c>
    </row>
    <row r="6063" spans="1:14" ht="26.25" x14ac:dyDescent="0.2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s="32">
        <f t="shared" si="282"/>
        <v>6065127.8245772235</v>
      </c>
      <c r="J6063" t="str">
        <f>IF(K6063="natural gas",VLOOKUP(D6063,'Cross-Page Data'!$I$4:$J$13,2,FALSE),IF(K6063="solar",VLOOKUP('Form 923'!D6063,'Cross-Page Data'!$I$14:$J$117,2,FALSE),K6063))</f>
        <v>municipal solid waste</v>
      </c>
      <c r="K6063" t="str">
        <f>VLOOKUP(E6063,'Cross-Page Data'!$D$4:$F$48,3,FALSE)</f>
        <v>municipal solid waste</v>
      </c>
      <c r="L6063" t="b">
        <f>IF(AND($P$6=FALSE,OR(C6063="Commercial NAICS Cogen",C6063="Industrial NAICS Cogen",C6063="NAICS-22 Cogen")),FALSE,IF(AND($P$7=FALSE,OR(C6063="Commercial NAICS Cogen",C6063="Commercial NAICS Non-Cogen",C6063="industrial NAICS Cogen", C6063="industrial NAICS non-cogen")),FALSE,TRUE))</f>
        <v>0</v>
      </c>
      <c r="M6063">
        <f t="shared" si="283"/>
        <v>0.96323529411764708</v>
      </c>
      <c r="N6063">
        <f t="shared" si="284"/>
        <v>0</v>
      </c>
    </row>
    <row r="6064" spans="1:14" ht="26.25" x14ac:dyDescent="0.2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s="32">
        <f t="shared" si="282"/>
        <v>6064954.0994973695</v>
      </c>
      <c r="J6064" t="str">
        <f>IF(K6064="natural gas",VLOOKUP(D6064,'Cross-Page Data'!$I$4:$J$13,2,FALSE),IF(K6064="solar",VLOOKUP('Form 923'!D6064,'Cross-Page Data'!$I$14:$J$117,2,FALSE),K6064))</f>
        <v>municipal solid waste</v>
      </c>
      <c r="K6064" t="str">
        <f>VLOOKUP(E6064,'Cross-Page Data'!$D$4:$F$48,3,FALSE)</f>
        <v>municipal solid waste</v>
      </c>
      <c r="L6064" t="b">
        <f>IF(AND($P$6=FALSE,OR(C6064="Commercial NAICS Cogen",C6064="Industrial NAICS Cogen",C6064="NAICS-22 Cogen")),FALSE,IF(AND($P$7=FALSE,OR(C6064="Commercial NAICS Cogen",C6064="Commercial NAICS Non-Cogen",C6064="industrial NAICS Cogen", C6064="industrial NAICS non-cogen")),FALSE,TRUE))</f>
        <v>0</v>
      </c>
      <c r="M6064">
        <f t="shared" si="283"/>
        <v>0.97058823529411764</v>
      </c>
      <c r="N6064">
        <f t="shared" si="284"/>
        <v>0</v>
      </c>
    </row>
    <row r="6065" spans="1:14" ht="26.25" x14ac:dyDescent="0.2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s="32" t="str">
        <f t="shared" si="282"/>
        <v/>
      </c>
      <c r="J6065" t="str">
        <f>IF(K6065="natural gas",VLOOKUP(D6065,'Cross-Page Data'!$I$4:$J$13,2,FALSE),IF(K6065="solar",VLOOKUP('Form 923'!D6065,'Cross-Page Data'!$I$14:$J$117,2,FALSE),K6065))</f>
        <v>natural gas peaker</v>
      </c>
      <c r="K6065" t="str">
        <f>VLOOKUP(E6065,'Cross-Page Data'!$D$4:$F$48,3,FALSE)</f>
        <v>natural gas</v>
      </c>
      <c r="L6065" t="b">
        <f>IF(AND($P$6=FALSE,OR(C6065="Commercial NAICS Cogen",C6065="Industrial NAICS Cogen",C6065="NAICS-22 Cogen")),FALSE,IF(AND($P$7=FALSE,OR(C6065="Commercial NAICS Cogen",C6065="Commercial NAICS Non-Cogen",C6065="industrial NAICS Cogen", C6065="industrial NAICS non-cogen")),FALSE,TRUE))</f>
        <v>0</v>
      </c>
      <c r="M6065">
        <f t="shared" si="283"/>
        <v>4.9382716049382717E-4</v>
      </c>
      <c r="N6065">
        <f t="shared" si="284"/>
        <v>0</v>
      </c>
    </row>
    <row r="6066" spans="1:14" x14ac:dyDescent="0.2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s="32">
        <f t="shared" si="282"/>
        <v>8902088.0236613248</v>
      </c>
      <c r="J6066" t="str">
        <f>IF(K6066="natural gas",VLOOKUP(D6066,'Cross-Page Data'!$I$4:$J$13,2,FALSE),IF(K6066="solar",VLOOKUP('Form 923'!D6066,'Cross-Page Data'!$I$14:$J$117,2,FALSE),K6066))</f>
        <v>hydro</v>
      </c>
      <c r="K6066" t="str">
        <f>VLOOKUP(E6066,'Cross-Page Data'!$D$4:$F$48,3,FALSE)</f>
        <v>hydro</v>
      </c>
      <c r="L6066" t="b">
        <f>IF(AND($P$6=FALSE,OR(C6066="Commercial NAICS Cogen",C6066="Industrial NAICS Cogen",C6066="NAICS-22 Cogen")),FALSE,IF(AND($P$7=FALSE,OR(C6066="Commercial NAICS Cogen",C6066="Commercial NAICS Non-Cogen",C6066="industrial NAICS Cogen", C6066="industrial NAICS non-cogen")),FALSE,TRUE))</f>
        <v>1</v>
      </c>
      <c r="M6066">
        <f t="shared" si="283"/>
        <v>0.1008174386920981</v>
      </c>
      <c r="N6066">
        <f t="shared" si="284"/>
        <v>1</v>
      </c>
    </row>
    <row r="6067" spans="1:14" x14ac:dyDescent="0.2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s="32" t="str">
        <f t="shared" si="282"/>
        <v/>
      </c>
      <c r="J6067" t="str">
        <f>IF(K6067="natural gas",VLOOKUP(D6067,'Cross-Page Data'!$I$4:$J$13,2,FALSE),IF(K6067="solar",VLOOKUP('Form 923'!D6067,'Cross-Page Data'!$I$14:$J$117,2,FALSE),K6067))</f>
        <v>biomass</v>
      </c>
      <c r="K6067" t="str">
        <f>VLOOKUP(E6067,'Cross-Page Data'!$D$4:$F$48,3,FALSE)</f>
        <v>biomass</v>
      </c>
      <c r="L6067" t="b">
        <f>IF(AND($P$6=FALSE,OR(C6067="Commercial NAICS Cogen",C6067="Industrial NAICS Cogen",C6067="NAICS-22 Cogen")),FALSE,IF(AND($P$7=FALSE,OR(C6067="Commercial NAICS Cogen",C6067="Commercial NAICS Non-Cogen",C6067="industrial NAICS Cogen", C6067="industrial NAICS non-cogen")),FALSE,TRUE))</f>
        <v>0</v>
      </c>
      <c r="M6067">
        <f t="shared" si="283"/>
        <v>1.0964912280701754E-3</v>
      </c>
      <c r="N6067">
        <f t="shared" si="284"/>
        <v>0</v>
      </c>
    </row>
    <row r="6068" spans="1:14" x14ac:dyDescent="0.2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s="32">
        <f t="shared" si="282"/>
        <v>10507905.767914535</v>
      </c>
      <c r="J6068" t="str">
        <f>IF(K6068="natural gas",VLOOKUP(D6068,'Cross-Page Data'!$I$4:$J$13,2,FALSE),IF(K6068="solar",VLOOKUP('Form 923'!D6068,'Cross-Page Data'!$I$14:$J$117,2,FALSE),K6068))</f>
        <v>heavy or residual fuel oil</v>
      </c>
      <c r="K6068" t="str">
        <f>VLOOKUP(E6068,'Cross-Page Data'!$D$4:$F$48,3,FALSE)</f>
        <v>heavy or residual fuel oil</v>
      </c>
      <c r="L6068" t="b">
        <f>IF(AND($P$6=FALSE,OR(C6068="Commercial NAICS Cogen",C6068="Industrial NAICS Cogen",C6068="NAICS-22 Cogen")),FALSE,IF(AND($P$7=FALSE,OR(C6068="Commercial NAICS Cogen",C6068="Commercial NAICS Non-Cogen",C6068="industrial NAICS Cogen", C6068="industrial NAICS non-cogen")),FALSE,TRUE))</f>
        <v>0</v>
      </c>
      <c r="M6068">
        <f t="shared" si="283"/>
        <v>0.35100401606425702</v>
      </c>
      <c r="N6068">
        <f t="shared" si="284"/>
        <v>1</v>
      </c>
    </row>
    <row r="6069" spans="1:14" x14ac:dyDescent="0.2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s="32">
        <f t="shared" si="282"/>
        <v>10507419.00184256</v>
      </c>
      <c r="J6069" t="str">
        <f>IF(K6069="natural gas",VLOOKUP(D6069,'Cross-Page Data'!$I$4:$J$13,2,FALSE),IF(K6069="solar",VLOOKUP('Form 923'!D6069,'Cross-Page Data'!$I$14:$J$117,2,FALSE),K6069))</f>
        <v>other</v>
      </c>
      <c r="K6069" t="str">
        <f>VLOOKUP(E6069,'Cross-Page Data'!$D$4:$F$48,3,FALSE)</f>
        <v>other</v>
      </c>
      <c r="L6069" t="b">
        <f>IF(AND($P$6=FALSE,OR(C6069="Commercial NAICS Cogen",C6069="Industrial NAICS Cogen",C6069="NAICS-22 Cogen")),FALSE,IF(AND($P$7=FALSE,OR(C6069="Commercial NAICS Cogen",C6069="Commercial NAICS Non-Cogen",C6069="industrial NAICS Cogen", C6069="industrial NAICS non-cogen")),FALSE,TRUE))</f>
        <v>0</v>
      </c>
      <c r="M6069">
        <f t="shared" si="283"/>
        <v>0.11525974025974026</v>
      </c>
      <c r="N6069">
        <f t="shared" si="284"/>
        <v>1</v>
      </c>
    </row>
    <row r="6070" spans="1:14" x14ac:dyDescent="0.2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s="32">
        <f t="shared" si="282"/>
        <v>10456907.56888549</v>
      </c>
      <c r="J6070" t="str">
        <f>IF(K6070="natural gas",VLOOKUP(D6070,'Cross-Page Data'!$I$4:$J$13,2,FALSE),IF(K6070="solar",VLOOKUP('Form 923'!D6070,'Cross-Page Data'!$I$14:$J$117,2,FALSE),K6070))</f>
        <v>petroleum</v>
      </c>
      <c r="K6070" t="str">
        <f>VLOOKUP(E6070,'Cross-Page Data'!$D$4:$F$48,3,FALSE)</f>
        <v>petroleum</v>
      </c>
      <c r="L6070" t="b">
        <f>IF(AND($P$6=FALSE,OR(C6070="Commercial NAICS Cogen",C6070="Industrial NAICS Cogen",C6070="NAICS-22 Cogen")),FALSE,IF(AND($P$7=FALSE,OR(C6070="Commercial NAICS Cogen",C6070="Commercial NAICS Non-Cogen",C6070="industrial NAICS Cogen", C6070="industrial NAICS non-cogen")),FALSE,TRUE))</f>
        <v>0</v>
      </c>
      <c r="M6070">
        <f t="shared" si="283"/>
        <v>0.14782608695652175</v>
      </c>
      <c r="N6070">
        <f t="shared" si="284"/>
        <v>1</v>
      </c>
    </row>
    <row r="6071" spans="1:14" ht="26.25" x14ac:dyDescent="0.2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s="32">
        <f t="shared" si="282"/>
        <v>4374904.6723270118</v>
      </c>
      <c r="J6071" t="str">
        <f>IF(K6071="natural gas",VLOOKUP(D6071,'Cross-Page Data'!$I$4:$J$13,2,FALSE),IF(K6071="solar",VLOOKUP('Form 923'!D6071,'Cross-Page Data'!$I$14:$J$117,2,FALSE),K6071))</f>
        <v>natural gas peaker</v>
      </c>
      <c r="K6071" t="str">
        <f>VLOOKUP(E6071,'Cross-Page Data'!$D$4:$F$48,3,FALSE)</f>
        <v>natural gas</v>
      </c>
      <c r="L6071" t="b">
        <f>IF(AND($P$6=FALSE,OR(C6071="Commercial NAICS Cogen",C6071="Industrial NAICS Cogen",C6071="NAICS-22 Cogen")),FALSE,IF(AND($P$7=FALSE,OR(C6071="Commercial NAICS Cogen",C6071="Commercial NAICS Non-Cogen",C6071="industrial NAICS Cogen", C6071="industrial NAICS non-cogen")),FALSE,TRUE))</f>
        <v>0</v>
      </c>
      <c r="M6071">
        <f t="shared" si="283"/>
        <v>0.76148148148148154</v>
      </c>
      <c r="N6071">
        <f t="shared" si="284"/>
        <v>1</v>
      </c>
    </row>
    <row r="6072" spans="1:14" ht="26.25" x14ac:dyDescent="0.2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s="32">
        <f t="shared" si="282"/>
        <v>4374416.2143185753</v>
      </c>
      <c r="J6072" t="str">
        <f>IF(K6072="natural gas",VLOOKUP(D6072,'Cross-Page Data'!$I$4:$J$13,2,FALSE),IF(K6072="solar",VLOOKUP('Form 923'!D6072,'Cross-Page Data'!$I$14:$J$117,2,FALSE),K6072))</f>
        <v>biomass</v>
      </c>
      <c r="K6072" t="str">
        <f>VLOOKUP(E6072,'Cross-Page Data'!$D$4:$F$48,3,FALSE)</f>
        <v>biomass</v>
      </c>
      <c r="L6072" t="b">
        <f>IF(AND($P$6=FALSE,OR(C6072="Commercial NAICS Cogen",C6072="Industrial NAICS Cogen",C6072="NAICS-22 Cogen")),FALSE,IF(AND($P$7=FALSE,OR(C6072="Commercial NAICS Cogen",C6072="Commercial NAICS Non-Cogen",C6072="industrial NAICS Cogen", C6072="industrial NAICS non-cogen")),FALSE,TRUE))</f>
        <v>0</v>
      </c>
      <c r="M6072">
        <f t="shared" si="283"/>
        <v>0.79495614035087714</v>
      </c>
      <c r="N6072">
        <f t="shared" si="284"/>
        <v>1</v>
      </c>
    </row>
    <row r="6073" spans="1:14" x14ac:dyDescent="0.2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s="32">
        <f t="shared" si="282"/>
        <v>8901969.4819020592</v>
      </c>
      <c r="J6073" t="str">
        <f>IF(K6073="natural gas",VLOOKUP(D6073,'Cross-Page Data'!$I$4:$J$13,2,FALSE),IF(K6073="solar",VLOOKUP('Form 923'!D6073,'Cross-Page Data'!$I$14:$J$117,2,FALSE),K6073))</f>
        <v>hydro</v>
      </c>
      <c r="K6073" t="str">
        <f>VLOOKUP(E6073,'Cross-Page Data'!$D$4:$F$48,3,FALSE)</f>
        <v>hydro</v>
      </c>
      <c r="L6073" t="b">
        <f>IF(AND($P$6=FALSE,OR(C6073="Commercial NAICS Cogen",C6073="Industrial NAICS Cogen",C6073="NAICS-22 Cogen")),FALSE,IF(AND($P$7=FALSE,OR(C6073="Commercial NAICS Cogen",C6073="Commercial NAICS Non-Cogen",C6073="industrial NAICS Cogen", C6073="industrial NAICS non-cogen")),FALSE,TRUE))</f>
        <v>0</v>
      </c>
      <c r="M6073">
        <f t="shared" si="283"/>
        <v>0.74591280653950953</v>
      </c>
      <c r="N6073">
        <f t="shared" si="284"/>
        <v>1</v>
      </c>
    </row>
    <row r="6074" spans="1:14" x14ac:dyDescent="0.2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s="32">
        <f t="shared" si="282"/>
        <v>4709715.3990756767</v>
      </c>
      <c r="J6074" t="str">
        <f>IF(K6074="natural gas",VLOOKUP(D6074,'Cross-Page Data'!$I$4:$J$13,2,FALSE),IF(K6074="solar",VLOOKUP('Form 923'!D6074,'Cross-Page Data'!$I$14:$J$117,2,FALSE),K6074))</f>
        <v>hard coal</v>
      </c>
      <c r="K6074" t="str">
        <f>VLOOKUP(E6074,'Cross-Page Data'!$D$4:$F$48,3,FALSE)</f>
        <v>hard coal</v>
      </c>
      <c r="L6074" t="b">
        <f>IF(AND($P$6=FALSE,OR(C6074="Commercial NAICS Cogen",C6074="Industrial NAICS Cogen",C6074="NAICS-22 Cogen")),FALSE,IF(AND($P$7=FALSE,OR(C6074="Commercial NAICS Cogen",C6074="Commercial NAICS Non-Cogen",C6074="industrial NAICS Cogen", C6074="industrial NAICS non-cogen")),FALSE,TRUE))</f>
        <v>0</v>
      </c>
      <c r="M6074">
        <f t="shared" si="283"/>
        <v>0.54693877551020409</v>
      </c>
      <c r="N6074">
        <f t="shared" si="284"/>
        <v>1</v>
      </c>
    </row>
    <row r="6075" spans="1:14" x14ac:dyDescent="0.2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s="32">
        <f t="shared" si="282"/>
        <v>5643260.2328737769</v>
      </c>
      <c r="J6075" t="str">
        <f>IF(K6075="natural gas",VLOOKUP(D6075,'Cross-Page Data'!$I$4:$J$13,2,FALSE),IF(K6075="solar",VLOOKUP('Form 923'!D6075,'Cross-Page Data'!$I$14:$J$117,2,FALSE),K6075))</f>
        <v>heavy or residual fuel oil</v>
      </c>
      <c r="K6075" t="str">
        <f>VLOOKUP(E6075,'Cross-Page Data'!$D$4:$F$48,3,FALSE)</f>
        <v>heavy or residual fuel oil</v>
      </c>
      <c r="L6075" t="b">
        <f>IF(AND($P$6=FALSE,OR(C6075="Commercial NAICS Cogen",C6075="Industrial NAICS Cogen",C6075="NAICS-22 Cogen")),FALSE,IF(AND($P$7=FALSE,OR(C6075="Commercial NAICS Cogen",C6075="Commercial NAICS Non-Cogen",C6075="industrial NAICS Cogen", C6075="industrial NAICS non-cogen")),FALSE,TRUE))</f>
        <v>0</v>
      </c>
      <c r="M6075">
        <f t="shared" si="283"/>
        <v>0.51807228915662651</v>
      </c>
      <c r="N6075">
        <f t="shared" si="284"/>
        <v>1</v>
      </c>
    </row>
    <row r="6076" spans="1:14" x14ac:dyDescent="0.2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s="32">
        <f t="shared" si="282"/>
        <v>4691013.8651859295</v>
      </c>
      <c r="J6076" t="str">
        <f>IF(K6076="natural gas",VLOOKUP(D6076,'Cross-Page Data'!$I$4:$J$13,2,FALSE),IF(K6076="solar",VLOOKUP('Form 923'!D6076,'Cross-Page Data'!$I$14:$J$117,2,FALSE),K6076))</f>
        <v>natural gas peaker</v>
      </c>
      <c r="K6076" t="str">
        <f>VLOOKUP(E6076,'Cross-Page Data'!$D$4:$F$48,3,FALSE)</f>
        <v>natural gas</v>
      </c>
      <c r="L6076" t="b">
        <f>IF(AND($P$6=FALSE,OR(C6076="Commercial NAICS Cogen",C6076="Industrial NAICS Cogen",C6076="NAICS-22 Cogen")),FALSE,IF(AND($P$7=FALSE,OR(C6076="Commercial NAICS Cogen",C6076="Commercial NAICS Non-Cogen",C6076="industrial NAICS Cogen", C6076="industrial NAICS non-cogen")),FALSE,TRUE))</f>
        <v>0</v>
      </c>
      <c r="M6076">
        <f t="shared" si="283"/>
        <v>0.72641975308641971</v>
      </c>
      <c r="N6076">
        <f t="shared" si="284"/>
        <v>1</v>
      </c>
    </row>
    <row r="6077" spans="1:14" x14ac:dyDescent="0.2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s="32" t="str">
        <f t="shared" si="282"/>
        <v/>
      </c>
      <c r="J6077" t="str">
        <f>IF(K6077="natural gas",VLOOKUP(D6077,'Cross-Page Data'!$I$4:$J$13,2,FALSE),IF(K6077="solar",VLOOKUP('Form 923'!D6077,'Cross-Page Data'!$I$14:$J$117,2,FALSE),K6077))</f>
        <v>hard coal</v>
      </c>
      <c r="K6077" t="str">
        <f>VLOOKUP(E6077,'Cross-Page Data'!$D$4:$F$48,3,FALSE)</f>
        <v>hard coal</v>
      </c>
      <c r="L6077" t="b">
        <f>IF(AND($P$6=FALSE,OR(C6077="Commercial NAICS Cogen",C6077="Industrial NAICS Cogen",C6077="NAICS-22 Cogen")),FALSE,IF(AND($P$7=FALSE,OR(C6077="Commercial NAICS Cogen",C6077="Commercial NAICS Non-Cogen",C6077="industrial NAICS Cogen", C6077="industrial NAICS non-cogen")),FALSE,TRUE))</f>
        <v>0</v>
      </c>
      <c r="M6077">
        <f t="shared" si="283"/>
        <v>1.3605442176870747E-3</v>
      </c>
      <c r="N6077">
        <f t="shared" si="284"/>
        <v>0</v>
      </c>
    </row>
    <row r="6078" spans="1:14" ht="26.25" x14ac:dyDescent="0.2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s="32">
        <f t="shared" si="282"/>
        <v>9671045.2539954446</v>
      </c>
      <c r="J6078" t="str">
        <f>IF(K6078="natural gas",VLOOKUP(D6078,'Cross-Page Data'!$I$4:$J$13,2,FALSE),IF(K6078="solar",VLOOKUP('Form 923'!D6078,'Cross-Page Data'!$I$14:$J$117,2,FALSE),K6078))</f>
        <v>heavy or residual fuel oil</v>
      </c>
      <c r="K6078" t="str">
        <f>VLOOKUP(E6078,'Cross-Page Data'!$D$4:$F$48,3,FALSE)</f>
        <v>heavy or residual fuel oil</v>
      </c>
      <c r="L6078" t="b">
        <f>IF(AND($P$6=FALSE,OR(C6078="Commercial NAICS Cogen",C6078="Industrial NAICS Cogen",C6078="NAICS-22 Cogen")),FALSE,IF(AND($P$7=FALSE,OR(C6078="Commercial NAICS Cogen",C6078="Commercial NAICS Non-Cogen",C6078="industrial NAICS Cogen", C6078="industrial NAICS non-cogen")),FALSE,TRUE))</f>
        <v>0</v>
      </c>
      <c r="M6078">
        <f t="shared" si="283"/>
        <v>0.43614457831325304</v>
      </c>
      <c r="N6078">
        <f t="shared" si="284"/>
        <v>1</v>
      </c>
    </row>
    <row r="6079" spans="1:14" ht="26.25" x14ac:dyDescent="0.2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s="32">
        <f t="shared" si="282"/>
        <v>9661747.5579910763</v>
      </c>
      <c r="J6079" t="str">
        <f>IF(K6079="natural gas",VLOOKUP(D6079,'Cross-Page Data'!$I$4:$J$13,2,FALSE),IF(K6079="solar",VLOOKUP('Form 923'!D6079,'Cross-Page Data'!$I$14:$J$117,2,FALSE),K6079))</f>
        <v>natural gas peaker</v>
      </c>
      <c r="K6079" t="str">
        <f>VLOOKUP(E6079,'Cross-Page Data'!$D$4:$F$48,3,FALSE)</f>
        <v>natural gas</v>
      </c>
      <c r="L6079" t="b">
        <f>IF(AND($P$6=FALSE,OR(C6079="Commercial NAICS Cogen",C6079="Industrial NAICS Cogen",C6079="NAICS-22 Cogen")),FALSE,IF(AND($P$7=FALSE,OR(C6079="Commercial NAICS Cogen",C6079="Commercial NAICS Non-Cogen",C6079="industrial NAICS Cogen", C6079="industrial NAICS non-cogen")),FALSE,TRUE))</f>
        <v>0</v>
      </c>
      <c r="M6079">
        <f t="shared" si="283"/>
        <v>0.5293827160493827</v>
      </c>
      <c r="N6079">
        <f t="shared" si="284"/>
        <v>1</v>
      </c>
    </row>
    <row r="6080" spans="1:14" x14ac:dyDescent="0.2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s="32">
        <f t="shared" si="282"/>
        <v>7439092.1228304403</v>
      </c>
      <c r="J6080" t="str">
        <f>IF(K6080="natural gas",VLOOKUP(D6080,'Cross-Page Data'!$I$4:$J$13,2,FALSE),IF(K6080="solar",VLOOKUP('Form 923'!D6080,'Cross-Page Data'!$I$14:$J$117,2,FALSE),K6080))</f>
        <v>biomass</v>
      </c>
      <c r="K6080" t="str">
        <f>VLOOKUP(E6080,'Cross-Page Data'!$D$4:$F$48,3,FALSE)</f>
        <v>biomass</v>
      </c>
      <c r="L6080" t="b">
        <f>IF(AND($P$6=FALSE,OR(C6080="Commercial NAICS Cogen",C6080="Industrial NAICS Cogen",C6080="NAICS-22 Cogen")),FALSE,IF(AND($P$7=FALSE,OR(C6080="Commercial NAICS Cogen",C6080="Commercial NAICS Non-Cogen",C6080="industrial NAICS Cogen", C6080="industrial NAICS non-cogen")),FALSE,TRUE))</f>
        <v>0</v>
      </c>
      <c r="M6080">
        <f t="shared" si="283"/>
        <v>0.5625</v>
      </c>
      <c r="N6080">
        <f t="shared" si="284"/>
        <v>1</v>
      </c>
    </row>
    <row r="6081" spans="1:14" x14ac:dyDescent="0.2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s="32" t="str">
        <f t="shared" si="282"/>
        <v/>
      </c>
      <c r="J6081" t="str">
        <f>IF(K6081="natural gas",VLOOKUP(D6081,'Cross-Page Data'!$I$4:$J$13,2,FALSE),IF(K6081="solar",VLOOKUP('Form 923'!D6081,'Cross-Page Data'!$I$14:$J$117,2,FALSE),K6081))</f>
        <v>natural gas peaker</v>
      </c>
      <c r="K6081" t="str">
        <f>VLOOKUP(E6081,'Cross-Page Data'!$D$4:$F$48,3,FALSE)</f>
        <v>natural gas</v>
      </c>
      <c r="L6081" t="b">
        <f>IF(AND($P$6=FALSE,OR(C6081="Commercial NAICS Cogen",C6081="Industrial NAICS Cogen",C6081="NAICS-22 Cogen")),FALSE,IF(AND($P$7=FALSE,OR(C6081="Commercial NAICS Cogen",C6081="Commercial NAICS Non-Cogen",C6081="industrial NAICS Cogen", C6081="industrial NAICS non-cogen")),FALSE,TRUE))</f>
        <v>0</v>
      </c>
      <c r="M6081">
        <f t="shared" si="283"/>
        <v>4.9382716049382717E-4</v>
      </c>
      <c r="N6081">
        <f t="shared" si="284"/>
        <v>0</v>
      </c>
    </row>
    <row r="6082" spans="1:14" ht="26.25" x14ac:dyDescent="0.2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s="32" t="str">
        <f t="shared" si="282"/>
        <v/>
      </c>
      <c r="J6082" t="str">
        <f>IF(K6082="natural gas",VLOOKUP(D6082,'Cross-Page Data'!$I$4:$J$13,2,FALSE),IF(K6082="solar",VLOOKUP('Form 923'!D6082,'Cross-Page Data'!$I$14:$J$117,2,FALSE),K6082))</f>
        <v>heavy or residual fuel oil</v>
      </c>
      <c r="K6082" t="str">
        <f>VLOOKUP(E6082,'Cross-Page Data'!$D$4:$F$48,3,FALSE)</f>
        <v>heavy or residual fuel oil</v>
      </c>
      <c r="L6082" t="b">
        <f>IF(AND($P$6=FALSE,OR(C6082="Commercial NAICS Cogen",C6082="Industrial NAICS Cogen",C6082="NAICS-22 Cogen")),FALSE,IF(AND($P$7=FALSE,OR(C6082="Commercial NAICS Cogen",C6082="Commercial NAICS Non-Cogen",C6082="industrial NAICS Cogen", C6082="industrial NAICS non-cogen")),FALSE,TRUE))</f>
        <v>0</v>
      </c>
      <c r="M6082">
        <f t="shared" si="283"/>
        <v>4.0160642570281126E-4</v>
      </c>
      <c r="N6082">
        <f t="shared" si="284"/>
        <v>0</v>
      </c>
    </row>
    <row r="6083" spans="1:14" ht="26.25" x14ac:dyDescent="0.2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s="32" t="str">
        <f t="shared" si="282"/>
        <v/>
      </c>
      <c r="J6083" t="str">
        <f>IF(K6083="natural gas",VLOOKUP(D6083,'Cross-Page Data'!$I$4:$J$13,2,FALSE),IF(K6083="solar",VLOOKUP('Form 923'!D6083,'Cross-Page Data'!$I$14:$J$117,2,FALSE),K6083))</f>
        <v>natural gas peaker</v>
      </c>
      <c r="K6083" t="str">
        <f>VLOOKUP(E6083,'Cross-Page Data'!$D$4:$F$48,3,FALSE)</f>
        <v>natural gas</v>
      </c>
      <c r="L6083" t="b">
        <f>IF(AND($P$6=FALSE,OR(C6083="Commercial NAICS Cogen",C6083="Industrial NAICS Cogen",C6083="NAICS-22 Cogen")),FALSE,IF(AND($P$7=FALSE,OR(C6083="Commercial NAICS Cogen",C6083="Commercial NAICS Non-Cogen",C6083="industrial NAICS Cogen", C6083="industrial NAICS non-cogen")),FALSE,TRUE))</f>
        <v>0</v>
      </c>
      <c r="M6083">
        <f t="shared" si="283"/>
        <v>4.9382716049382717E-4</v>
      </c>
      <c r="N6083">
        <f t="shared" si="284"/>
        <v>0</v>
      </c>
    </row>
    <row r="6084" spans="1:14" x14ac:dyDescent="0.2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s="32">
        <f t="shared" si="282"/>
        <v>8902013.4228187911</v>
      </c>
      <c r="J6084" t="str">
        <f>IF(K6084="natural gas",VLOOKUP(D6084,'Cross-Page Data'!$I$4:$J$13,2,FALSE),IF(K6084="solar",VLOOKUP('Form 923'!D6084,'Cross-Page Data'!$I$14:$J$117,2,FALSE),K6084))</f>
        <v>hydro</v>
      </c>
      <c r="K6084" t="str">
        <f>VLOOKUP(E6084,'Cross-Page Data'!$D$4:$F$48,3,FALSE)</f>
        <v>hydro</v>
      </c>
      <c r="L6084" t="b">
        <f>IF(AND($P$6=FALSE,OR(C6084="Commercial NAICS Cogen",C6084="Industrial NAICS Cogen",C6084="NAICS-22 Cogen")),FALSE,IF(AND($P$7=FALSE,OR(C6084="Commercial NAICS Cogen",C6084="Commercial NAICS Non-Cogen",C6084="industrial NAICS Cogen", C6084="industrial NAICS non-cogen")),FALSE,TRUE))</f>
        <v>1</v>
      </c>
      <c r="M6084">
        <f t="shared" si="283"/>
        <v>0.26498637602179836</v>
      </c>
      <c r="N6084">
        <f t="shared" si="284"/>
        <v>1</v>
      </c>
    </row>
    <row r="6085" spans="1:14" ht="26.25" x14ac:dyDescent="0.2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s="32" t="str">
        <f t="shared" si="282"/>
        <v/>
      </c>
      <c r="J6085" t="str">
        <f>IF(K6085="natural gas",VLOOKUP(D6085,'Cross-Page Data'!$I$4:$J$13,2,FALSE),IF(K6085="solar",VLOOKUP('Form 923'!D6085,'Cross-Page Data'!$I$14:$J$117,2,FALSE),K6085))</f>
        <v>heavy or residual fuel oil</v>
      </c>
      <c r="K6085" t="str">
        <f>VLOOKUP(E6085,'Cross-Page Data'!$D$4:$F$48,3,FALSE)</f>
        <v>heavy or residual fuel oil</v>
      </c>
      <c r="L6085" t="b">
        <f>IF(AND($P$6=FALSE,OR(C6085="Commercial NAICS Cogen",C6085="Industrial NAICS Cogen",C6085="NAICS-22 Cogen")),FALSE,IF(AND($P$7=FALSE,OR(C6085="Commercial NAICS Cogen",C6085="Commercial NAICS Non-Cogen",C6085="industrial NAICS Cogen", C6085="industrial NAICS non-cogen")),FALSE,TRUE))</f>
        <v>0</v>
      </c>
      <c r="M6085">
        <f t="shared" si="283"/>
        <v>4.0160642570281126E-4</v>
      </c>
      <c r="N6085">
        <f t="shared" si="284"/>
        <v>0</v>
      </c>
    </row>
    <row r="6086" spans="1:14" ht="26.25" x14ac:dyDescent="0.2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s="32" t="str">
        <f t="shared" si="282"/>
        <v/>
      </c>
      <c r="J6086" t="str">
        <f>IF(K6086="natural gas",VLOOKUP(D6086,'Cross-Page Data'!$I$4:$J$13,2,FALSE),IF(K6086="solar",VLOOKUP('Form 923'!D6086,'Cross-Page Data'!$I$14:$J$117,2,FALSE),K6086))</f>
        <v>natural gas peaker</v>
      </c>
      <c r="K6086" t="str">
        <f>VLOOKUP(E6086,'Cross-Page Data'!$D$4:$F$48,3,FALSE)</f>
        <v>natural gas</v>
      </c>
      <c r="L6086" t="b">
        <f>IF(AND($P$6=FALSE,OR(C6086="Commercial NAICS Cogen",C6086="Industrial NAICS Cogen",C6086="NAICS-22 Cogen")),FALSE,IF(AND($P$7=FALSE,OR(C6086="Commercial NAICS Cogen",C6086="Commercial NAICS Non-Cogen",C6086="industrial NAICS Cogen", C6086="industrial NAICS non-cogen")),FALSE,TRUE))</f>
        <v>0</v>
      </c>
      <c r="M6086">
        <f t="shared" si="283"/>
        <v>4.9382716049382717E-4</v>
      </c>
      <c r="N6086">
        <f t="shared" si="284"/>
        <v>0</v>
      </c>
    </row>
    <row r="6087" spans="1:14" x14ac:dyDescent="0.2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s="32">
        <f t="shared" ref="I6087:I6150" si="285">IFERROR(F6087/G6087*10^6,"")</f>
        <v>28048010.10739103</v>
      </c>
      <c r="J6087" t="str">
        <f>IF(K6087="natural gas",VLOOKUP(D6087,'Cross-Page Data'!$I$4:$J$13,2,FALSE),IF(K6087="solar",VLOOKUP('Form 923'!D6087,'Cross-Page Data'!$I$14:$J$117,2,FALSE),K6087))</f>
        <v>heavy or residual fuel oil</v>
      </c>
      <c r="K6087" t="str">
        <f>VLOOKUP(E6087,'Cross-Page Data'!$D$4:$F$48,3,FALSE)</f>
        <v>heavy or residual fuel oil</v>
      </c>
      <c r="L6087" t="b">
        <f>IF(AND($P$6=FALSE,OR(C6087="Commercial NAICS Cogen",C6087="Industrial NAICS Cogen",C6087="NAICS-22 Cogen")),FALSE,IF(AND($P$7=FALSE,OR(C6087="Commercial NAICS Cogen",C6087="Commercial NAICS Non-Cogen",C6087="industrial NAICS Cogen", C6087="industrial NAICS non-cogen")),FALSE,TRUE))</f>
        <v>1</v>
      </c>
      <c r="M6087">
        <f t="shared" ref="M6087:M6150" si="286">(COUNTIFS($J$6:$J$14148,J6087,$I$6:$I$14148,"&gt;"&amp;I6087)+1)/COUNTIFS($J$6:$J$14148,J6087)</f>
        <v>3.0522088353413655E-2</v>
      </c>
      <c r="N6087">
        <f t="shared" ref="N6087:N6150" si="287">IF(OR(M6087&gt;0.95,M6087&lt;0.05),0,1)</f>
        <v>0</v>
      </c>
    </row>
    <row r="6088" spans="1:14" x14ac:dyDescent="0.2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s="32">
        <f t="shared" si="285"/>
        <v>0</v>
      </c>
      <c r="J6088" t="str">
        <f>IF(K6088="natural gas",VLOOKUP(D6088,'Cross-Page Data'!$I$4:$J$13,2,FALSE),IF(K6088="solar",VLOOKUP('Form 923'!D6088,'Cross-Page Data'!$I$14:$J$117,2,FALSE),K6088))</f>
        <v>natural gas nonpeaker</v>
      </c>
      <c r="K6088" t="str">
        <f>VLOOKUP(E6088,'Cross-Page Data'!$D$4:$F$48,3,FALSE)</f>
        <v>natural gas</v>
      </c>
      <c r="L6088" t="b">
        <f>IF(AND($P$6=FALSE,OR(C6088="Commercial NAICS Cogen",C6088="Industrial NAICS Cogen",C6088="NAICS-22 Cogen")),FALSE,IF(AND($P$7=FALSE,OR(C6088="Commercial NAICS Cogen",C6088="Commercial NAICS Non-Cogen",C6088="industrial NAICS Cogen", C6088="industrial NAICS non-cogen")),FALSE,TRUE))</f>
        <v>1</v>
      </c>
      <c r="M6088">
        <f t="shared" si="286"/>
        <v>0.77302325581395348</v>
      </c>
      <c r="N6088">
        <f t="shared" si="287"/>
        <v>1</v>
      </c>
    </row>
    <row r="6089" spans="1:14" x14ac:dyDescent="0.2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s="32" t="str">
        <f t="shared" si="285"/>
        <v/>
      </c>
      <c r="J6089" t="str">
        <f>IF(K6089="natural gas",VLOOKUP(D6089,'Cross-Page Data'!$I$4:$J$13,2,FALSE),IF(K6089="solar",VLOOKUP('Form 923'!D6089,'Cross-Page Data'!$I$14:$J$117,2,FALSE),K6089))</f>
        <v>heavy or residual fuel oil</v>
      </c>
      <c r="K6089" t="str">
        <f>VLOOKUP(E6089,'Cross-Page Data'!$D$4:$F$48,3,FALSE)</f>
        <v>heavy or residual fuel oil</v>
      </c>
      <c r="L6089" t="b">
        <f>IF(AND($P$6=FALSE,OR(C6089="Commercial NAICS Cogen",C6089="Industrial NAICS Cogen",C6089="NAICS-22 Cogen")),FALSE,IF(AND($P$7=FALSE,OR(C6089="Commercial NAICS Cogen",C6089="Commercial NAICS Non-Cogen",C6089="industrial NAICS Cogen", C6089="industrial NAICS non-cogen")),FALSE,TRUE))</f>
        <v>1</v>
      </c>
      <c r="M6089">
        <f t="shared" si="286"/>
        <v>4.0160642570281126E-4</v>
      </c>
      <c r="N6089">
        <f t="shared" si="287"/>
        <v>0</v>
      </c>
    </row>
    <row r="6090" spans="1:14" x14ac:dyDescent="0.2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s="32">
        <f t="shared" si="285"/>
        <v>11892374.851484772</v>
      </c>
      <c r="J6090" t="str">
        <f>IF(K6090="natural gas",VLOOKUP(D6090,'Cross-Page Data'!$I$4:$J$13,2,FALSE),IF(K6090="solar",VLOOKUP('Form 923'!D6090,'Cross-Page Data'!$I$14:$J$117,2,FALSE),K6090))</f>
        <v>natural gas nonpeaker</v>
      </c>
      <c r="K6090" t="str">
        <f>VLOOKUP(E6090,'Cross-Page Data'!$D$4:$F$48,3,FALSE)</f>
        <v>natural gas</v>
      </c>
      <c r="L6090" t="b">
        <f>IF(AND($P$6=FALSE,OR(C6090="Commercial NAICS Cogen",C6090="Industrial NAICS Cogen",C6090="NAICS-22 Cogen")),FALSE,IF(AND($P$7=FALSE,OR(C6090="Commercial NAICS Cogen",C6090="Commercial NAICS Non-Cogen",C6090="industrial NAICS Cogen", C6090="industrial NAICS non-cogen")),FALSE,TRUE))</f>
        <v>1</v>
      </c>
      <c r="M6090">
        <f t="shared" si="286"/>
        <v>9.4883720930232562E-2</v>
      </c>
      <c r="N6090">
        <f t="shared" si="287"/>
        <v>1</v>
      </c>
    </row>
    <row r="6091" spans="1:14" x14ac:dyDescent="0.2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s="32">
        <f t="shared" si="285"/>
        <v>10090332.500480492</v>
      </c>
      <c r="J6091" t="str">
        <f>IF(K6091="natural gas",VLOOKUP(D6091,'Cross-Page Data'!$I$4:$J$13,2,FALSE),IF(K6091="solar",VLOOKUP('Form 923'!D6091,'Cross-Page Data'!$I$14:$J$117,2,FALSE),K6091))</f>
        <v>heavy or residual fuel oil</v>
      </c>
      <c r="K6091" t="str">
        <f>VLOOKUP(E6091,'Cross-Page Data'!$D$4:$F$48,3,FALSE)</f>
        <v>heavy or residual fuel oil</v>
      </c>
      <c r="L6091" t="b">
        <f>IF(AND($P$6=FALSE,OR(C6091="Commercial NAICS Cogen",C6091="Industrial NAICS Cogen",C6091="NAICS-22 Cogen")),FALSE,IF(AND($P$7=FALSE,OR(C6091="Commercial NAICS Cogen",C6091="Commercial NAICS Non-Cogen",C6091="industrial NAICS Cogen", C6091="industrial NAICS non-cogen")),FALSE,TRUE))</f>
        <v>1</v>
      </c>
      <c r="M6091">
        <f t="shared" si="286"/>
        <v>0.39397590361445783</v>
      </c>
      <c r="N6091">
        <f t="shared" si="287"/>
        <v>1</v>
      </c>
    </row>
    <row r="6092" spans="1:14" x14ac:dyDescent="0.2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s="32">
        <f t="shared" si="285"/>
        <v>11711783.042279402</v>
      </c>
      <c r="J6092" t="str">
        <f>IF(K6092="natural gas",VLOOKUP(D6092,'Cross-Page Data'!$I$4:$J$13,2,FALSE),IF(K6092="solar",VLOOKUP('Form 923'!D6092,'Cross-Page Data'!$I$14:$J$117,2,FALSE),K6092))</f>
        <v>natural gas peaker</v>
      </c>
      <c r="K6092" t="str">
        <f>VLOOKUP(E6092,'Cross-Page Data'!$D$4:$F$48,3,FALSE)</f>
        <v>natural gas</v>
      </c>
      <c r="L6092" t="b">
        <f>IF(AND($P$6=FALSE,OR(C6092="Commercial NAICS Cogen",C6092="Industrial NAICS Cogen",C6092="NAICS-22 Cogen")),FALSE,IF(AND($P$7=FALSE,OR(C6092="Commercial NAICS Cogen",C6092="Commercial NAICS Non-Cogen",C6092="industrial NAICS Cogen", C6092="industrial NAICS non-cogen")),FALSE,TRUE))</f>
        <v>1</v>
      </c>
      <c r="M6092">
        <f t="shared" si="286"/>
        <v>0.31604938271604938</v>
      </c>
      <c r="N6092">
        <f t="shared" si="287"/>
        <v>1</v>
      </c>
    </row>
    <row r="6093" spans="1:14" x14ac:dyDescent="0.2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s="32">
        <f t="shared" si="285"/>
        <v>12046834.766554926</v>
      </c>
      <c r="J6093" t="str">
        <f>IF(K6093="natural gas",VLOOKUP(D6093,'Cross-Page Data'!$I$4:$J$13,2,FALSE),IF(K6093="solar",VLOOKUP('Form 923'!D6093,'Cross-Page Data'!$I$14:$J$117,2,FALSE),K6093))</f>
        <v>heavy or residual fuel oil</v>
      </c>
      <c r="K6093" t="str">
        <f>VLOOKUP(E6093,'Cross-Page Data'!$D$4:$F$48,3,FALSE)</f>
        <v>heavy or residual fuel oil</v>
      </c>
      <c r="L6093" t="b">
        <f>IF(AND($P$6=FALSE,OR(C6093="Commercial NAICS Cogen",C6093="Industrial NAICS Cogen",C6093="NAICS-22 Cogen")),FALSE,IF(AND($P$7=FALSE,OR(C6093="Commercial NAICS Cogen",C6093="Commercial NAICS Non-Cogen",C6093="industrial NAICS Cogen", C6093="industrial NAICS non-cogen")),FALSE,TRUE))</f>
        <v>1</v>
      </c>
      <c r="M6093">
        <f t="shared" si="286"/>
        <v>0.2253012048192771</v>
      </c>
      <c r="N6093">
        <f t="shared" si="287"/>
        <v>1</v>
      </c>
    </row>
    <row r="6094" spans="1:14" x14ac:dyDescent="0.2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s="32">
        <f t="shared" si="285"/>
        <v>12177708.890355591</v>
      </c>
      <c r="J6094" t="str">
        <f>IF(K6094="natural gas",VLOOKUP(D6094,'Cross-Page Data'!$I$4:$J$13,2,FALSE),IF(K6094="solar",VLOOKUP('Form 923'!D6094,'Cross-Page Data'!$I$14:$J$117,2,FALSE),K6094))</f>
        <v>hard coal</v>
      </c>
      <c r="K6094" t="str">
        <f>VLOOKUP(E6094,'Cross-Page Data'!$D$4:$F$48,3,FALSE)</f>
        <v>hard coal</v>
      </c>
      <c r="L6094" t="b">
        <f>IF(AND($P$6=FALSE,OR(C6094="Commercial NAICS Cogen",C6094="Industrial NAICS Cogen",C6094="NAICS-22 Cogen")),FALSE,IF(AND($P$7=FALSE,OR(C6094="Commercial NAICS Cogen",C6094="Commercial NAICS Non-Cogen",C6094="industrial NAICS Cogen", C6094="industrial NAICS non-cogen")),FALSE,TRUE))</f>
        <v>1</v>
      </c>
      <c r="M6094">
        <f t="shared" si="286"/>
        <v>9.1156462585034015E-2</v>
      </c>
      <c r="N6094">
        <f t="shared" si="287"/>
        <v>1</v>
      </c>
    </row>
    <row r="6095" spans="1:14" x14ac:dyDescent="0.2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s="32">
        <f t="shared" si="285"/>
        <v>4477713.7165235803</v>
      </c>
      <c r="J6095" t="str">
        <f>IF(K6095="natural gas",VLOOKUP(D6095,'Cross-Page Data'!$I$4:$J$13,2,FALSE),IF(K6095="solar",VLOOKUP('Form 923'!D6095,'Cross-Page Data'!$I$14:$J$117,2,FALSE),K6095))</f>
        <v>natural gas peaker</v>
      </c>
      <c r="K6095" t="str">
        <f>VLOOKUP(E6095,'Cross-Page Data'!$D$4:$F$48,3,FALSE)</f>
        <v>natural gas</v>
      </c>
      <c r="L6095" t="b">
        <f>IF(AND($P$6=FALSE,OR(C6095="Commercial NAICS Cogen",C6095="Industrial NAICS Cogen",C6095="NAICS-22 Cogen")),FALSE,IF(AND($P$7=FALSE,OR(C6095="Commercial NAICS Cogen",C6095="Commercial NAICS Non-Cogen",C6095="industrial NAICS Cogen", C6095="industrial NAICS non-cogen")),FALSE,TRUE))</f>
        <v>0</v>
      </c>
      <c r="M6095">
        <f t="shared" si="286"/>
        <v>0.75111111111111106</v>
      </c>
      <c r="N6095">
        <f t="shared" si="287"/>
        <v>1</v>
      </c>
    </row>
    <row r="6096" spans="1:14" x14ac:dyDescent="0.2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s="32">
        <f t="shared" si="285"/>
        <v>0</v>
      </c>
      <c r="J6096" t="str">
        <f>IF(K6096="natural gas",VLOOKUP(D6096,'Cross-Page Data'!$I$4:$J$13,2,FALSE),IF(K6096="solar",VLOOKUP('Form 923'!D6096,'Cross-Page Data'!$I$14:$J$117,2,FALSE),K6096))</f>
        <v>other</v>
      </c>
      <c r="K6096" t="str">
        <f>VLOOKUP(E6096,'Cross-Page Data'!$D$4:$F$48,3,FALSE)</f>
        <v>other</v>
      </c>
      <c r="L6096" t="b">
        <f>IF(AND($P$6=FALSE,OR(C6096="Commercial NAICS Cogen",C6096="Industrial NAICS Cogen",C6096="NAICS-22 Cogen")),FALSE,IF(AND($P$7=FALSE,OR(C6096="Commercial NAICS Cogen",C6096="Commercial NAICS Non-Cogen",C6096="industrial NAICS Cogen", C6096="industrial NAICS non-cogen")),FALSE,TRUE))</f>
        <v>0</v>
      </c>
      <c r="M6096">
        <f t="shared" si="286"/>
        <v>0.47889610389610388</v>
      </c>
      <c r="N6096">
        <f t="shared" si="287"/>
        <v>1</v>
      </c>
    </row>
    <row r="6097" spans="1:14" x14ac:dyDescent="0.2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s="32" t="str">
        <f t="shared" si="285"/>
        <v/>
      </c>
      <c r="J6097" t="str">
        <f>IF(K6097="natural gas",VLOOKUP(D6097,'Cross-Page Data'!$I$4:$J$13,2,FALSE),IF(K6097="solar",VLOOKUP('Form 923'!D6097,'Cross-Page Data'!$I$14:$J$117,2,FALSE),K6097))</f>
        <v>heavy or residual fuel oil</v>
      </c>
      <c r="K6097" t="str">
        <f>VLOOKUP(E6097,'Cross-Page Data'!$D$4:$F$48,3,FALSE)</f>
        <v>heavy or residual fuel oil</v>
      </c>
      <c r="L6097" t="b">
        <f>IF(AND($P$6=FALSE,OR(C6097="Commercial NAICS Cogen",C6097="Industrial NAICS Cogen",C6097="NAICS-22 Cogen")),FALSE,IF(AND($P$7=FALSE,OR(C6097="Commercial NAICS Cogen",C6097="Commercial NAICS Non-Cogen",C6097="industrial NAICS Cogen", C6097="industrial NAICS non-cogen")),FALSE,TRUE))</f>
        <v>0</v>
      </c>
      <c r="M6097">
        <f t="shared" si="286"/>
        <v>4.0160642570281126E-4</v>
      </c>
      <c r="N6097">
        <f t="shared" si="287"/>
        <v>0</v>
      </c>
    </row>
    <row r="6098" spans="1:14" ht="26.25" x14ac:dyDescent="0.2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s="32">
        <f t="shared" si="285"/>
        <v>17696936.237100963</v>
      </c>
      <c r="J6098" t="str">
        <f>IF(K6098="natural gas",VLOOKUP(D6098,'Cross-Page Data'!$I$4:$J$13,2,FALSE),IF(K6098="solar",VLOOKUP('Form 923'!D6098,'Cross-Page Data'!$I$14:$J$117,2,FALSE),K6098))</f>
        <v>municipal solid waste</v>
      </c>
      <c r="K6098" t="str">
        <f>VLOOKUP(E6098,'Cross-Page Data'!$D$4:$F$48,3,FALSE)</f>
        <v>municipal solid waste</v>
      </c>
      <c r="L6098" t="b">
        <f>IF(AND($P$6=FALSE,OR(C6098="Commercial NAICS Cogen",C6098="Industrial NAICS Cogen",C6098="NAICS-22 Cogen")),FALSE,IF(AND($P$7=FALSE,OR(C6098="Commercial NAICS Cogen",C6098="Commercial NAICS Non-Cogen",C6098="industrial NAICS Cogen", C6098="industrial NAICS non-cogen")),FALSE,TRUE))</f>
        <v>0</v>
      </c>
      <c r="M6098">
        <f t="shared" si="286"/>
        <v>0.75735294117647056</v>
      </c>
      <c r="N6098">
        <f t="shared" si="287"/>
        <v>1</v>
      </c>
    </row>
    <row r="6099" spans="1:14" ht="26.25" x14ac:dyDescent="0.2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s="32">
        <f t="shared" si="285"/>
        <v>17696929.887078322</v>
      </c>
      <c r="J6099" t="str">
        <f>IF(K6099="natural gas",VLOOKUP(D6099,'Cross-Page Data'!$I$4:$J$13,2,FALSE),IF(K6099="solar",VLOOKUP('Form 923'!D6099,'Cross-Page Data'!$I$14:$J$117,2,FALSE),K6099))</f>
        <v>municipal solid waste</v>
      </c>
      <c r="K6099" t="str">
        <f>VLOOKUP(E6099,'Cross-Page Data'!$D$4:$F$48,3,FALSE)</f>
        <v>municipal solid waste</v>
      </c>
      <c r="L6099" t="b">
        <f>IF(AND($P$6=FALSE,OR(C6099="Commercial NAICS Cogen",C6099="Industrial NAICS Cogen",C6099="NAICS-22 Cogen")),FALSE,IF(AND($P$7=FALSE,OR(C6099="Commercial NAICS Cogen",C6099="Commercial NAICS Non-Cogen",C6099="industrial NAICS Cogen", C6099="industrial NAICS non-cogen")),FALSE,TRUE))</f>
        <v>0</v>
      </c>
      <c r="M6099">
        <f t="shared" si="286"/>
        <v>0.76470588235294112</v>
      </c>
      <c r="N6099">
        <f t="shared" si="287"/>
        <v>1</v>
      </c>
    </row>
    <row r="6100" spans="1:14" ht="26.25" x14ac:dyDescent="0.2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s="32" t="str">
        <f t="shared" si="285"/>
        <v/>
      </c>
      <c r="J6100" t="str">
        <f>IF(K6100="natural gas",VLOOKUP(D6100,'Cross-Page Data'!$I$4:$J$13,2,FALSE),IF(K6100="solar",VLOOKUP('Form 923'!D6100,'Cross-Page Data'!$I$14:$J$117,2,FALSE),K6100))</f>
        <v>natural gas peaker</v>
      </c>
      <c r="K6100" t="str">
        <f>VLOOKUP(E6100,'Cross-Page Data'!$D$4:$F$48,3,FALSE)</f>
        <v>natural gas</v>
      </c>
      <c r="L6100" t="b">
        <f>IF(AND($P$6=FALSE,OR(C6100="Commercial NAICS Cogen",C6100="Industrial NAICS Cogen",C6100="NAICS-22 Cogen")),FALSE,IF(AND($P$7=FALSE,OR(C6100="Commercial NAICS Cogen",C6100="Commercial NAICS Non-Cogen",C6100="industrial NAICS Cogen", C6100="industrial NAICS non-cogen")),FALSE,TRUE))</f>
        <v>0</v>
      </c>
      <c r="M6100">
        <f t="shared" si="286"/>
        <v>4.9382716049382717E-4</v>
      </c>
      <c r="N6100">
        <f t="shared" si="287"/>
        <v>0</v>
      </c>
    </row>
    <row r="6101" spans="1:14" x14ac:dyDescent="0.2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s="32" t="str">
        <f t="shared" si="285"/>
        <v/>
      </c>
      <c r="J6101" t="str">
        <f>IF(K6101="natural gas",VLOOKUP(D6101,'Cross-Page Data'!$I$4:$J$13,2,FALSE),IF(K6101="solar",VLOOKUP('Form 923'!D6101,'Cross-Page Data'!$I$14:$J$117,2,FALSE),K6101))</f>
        <v>hydro</v>
      </c>
      <c r="K6101" t="str">
        <f>VLOOKUP(E6101,'Cross-Page Data'!$D$4:$F$48,3,FALSE)</f>
        <v>hydro</v>
      </c>
      <c r="L6101" t="b">
        <f>IF(AND($P$6=FALSE,OR(C6101="Commercial NAICS Cogen",C6101="Industrial NAICS Cogen",C6101="NAICS-22 Cogen")),FALSE,IF(AND($P$7=FALSE,OR(C6101="Commercial NAICS Cogen",C6101="Commercial NAICS Non-Cogen",C6101="industrial NAICS Cogen", C6101="industrial NAICS non-cogen")),FALSE,TRUE))</f>
        <v>1</v>
      </c>
      <c r="M6101">
        <f t="shared" si="286"/>
        <v>6.8119891008174384E-4</v>
      </c>
      <c r="N6101">
        <f t="shared" si="287"/>
        <v>0</v>
      </c>
    </row>
    <row r="6102" spans="1:14" ht="26.25" x14ac:dyDescent="0.2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s="32">
        <f t="shared" si="285"/>
        <v>7726818.3285929766</v>
      </c>
      <c r="J6102" t="str">
        <f>IF(K6102="natural gas",VLOOKUP(D6102,'Cross-Page Data'!$I$4:$J$13,2,FALSE),IF(K6102="solar",VLOOKUP('Form 923'!D6102,'Cross-Page Data'!$I$14:$J$117,2,FALSE),K6102))</f>
        <v>natural gas peaker</v>
      </c>
      <c r="K6102" t="str">
        <f>VLOOKUP(E6102,'Cross-Page Data'!$D$4:$F$48,3,FALSE)</f>
        <v>natural gas</v>
      </c>
      <c r="L6102" t="b">
        <f>IF(AND($P$6=FALSE,OR(C6102="Commercial NAICS Cogen",C6102="Industrial NAICS Cogen",C6102="NAICS-22 Cogen")),FALSE,IF(AND($P$7=FALSE,OR(C6102="Commercial NAICS Cogen",C6102="Commercial NAICS Non-Cogen",C6102="industrial NAICS Cogen", C6102="industrial NAICS non-cogen")),FALSE,TRUE))</f>
        <v>0</v>
      </c>
      <c r="M6102">
        <f t="shared" si="286"/>
        <v>0.59209876543209872</v>
      </c>
      <c r="N6102">
        <f t="shared" si="287"/>
        <v>1</v>
      </c>
    </row>
    <row r="6103" spans="1:14" x14ac:dyDescent="0.2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s="32" t="str">
        <f t="shared" si="285"/>
        <v/>
      </c>
      <c r="J6103" t="str">
        <f>IF(K6103="natural gas",VLOOKUP(D6103,'Cross-Page Data'!$I$4:$J$13,2,FALSE),IF(K6103="solar",VLOOKUP('Form 923'!D6103,'Cross-Page Data'!$I$14:$J$117,2,FALSE),K6103))</f>
        <v>biomass</v>
      </c>
      <c r="K6103" t="str">
        <f>VLOOKUP(E6103,'Cross-Page Data'!$D$4:$F$48,3,FALSE)</f>
        <v>biomass</v>
      </c>
      <c r="L6103" t="b">
        <f>IF(AND($P$6=FALSE,OR(C6103="Commercial NAICS Cogen",C6103="Industrial NAICS Cogen",C6103="NAICS-22 Cogen")),FALSE,IF(AND($P$7=FALSE,OR(C6103="Commercial NAICS Cogen",C6103="Commercial NAICS Non-Cogen",C6103="industrial NAICS Cogen", C6103="industrial NAICS non-cogen")),FALSE,TRUE))</f>
        <v>0</v>
      </c>
      <c r="M6103">
        <f t="shared" si="286"/>
        <v>1.0964912280701754E-3</v>
      </c>
      <c r="N6103">
        <f t="shared" si="287"/>
        <v>0</v>
      </c>
    </row>
    <row r="6104" spans="1:14" x14ac:dyDescent="0.2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s="32" t="str">
        <f t="shared" si="285"/>
        <v/>
      </c>
      <c r="J6104" t="str">
        <f>IF(K6104="natural gas",VLOOKUP(D6104,'Cross-Page Data'!$I$4:$J$13,2,FALSE),IF(K6104="solar",VLOOKUP('Form 923'!D6104,'Cross-Page Data'!$I$14:$J$117,2,FALSE),K6104))</f>
        <v>other</v>
      </c>
      <c r="K6104" t="str">
        <f>VLOOKUP(E6104,'Cross-Page Data'!$D$4:$F$48,3,FALSE)</f>
        <v>natural gas</v>
      </c>
      <c r="L6104" t="b">
        <f>IF(AND($P$6=FALSE,OR(C6104="Commercial NAICS Cogen",C6104="Industrial NAICS Cogen",C6104="NAICS-22 Cogen")),FALSE,IF(AND($P$7=FALSE,OR(C6104="Commercial NAICS Cogen",C6104="Commercial NAICS Non-Cogen",C6104="industrial NAICS Cogen", C6104="industrial NAICS non-cogen")),FALSE,TRUE))</f>
        <v>0</v>
      </c>
      <c r="M6104">
        <f t="shared" si="286"/>
        <v>1.6233766233766235E-3</v>
      </c>
      <c r="N6104">
        <f t="shared" si="287"/>
        <v>0</v>
      </c>
    </row>
    <row r="6105" spans="1:14" x14ac:dyDescent="0.2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s="32" t="str">
        <f t="shared" si="285"/>
        <v/>
      </c>
      <c r="J6105" t="str">
        <f>IF(K6105="natural gas",VLOOKUP(D6105,'Cross-Page Data'!$I$4:$J$13,2,FALSE),IF(K6105="solar",VLOOKUP('Form 923'!D6105,'Cross-Page Data'!$I$14:$J$117,2,FALSE),K6105))</f>
        <v>other</v>
      </c>
      <c r="K6105" t="str">
        <f>VLOOKUP(E6105,'Cross-Page Data'!$D$4:$F$48,3,FALSE)</f>
        <v>other</v>
      </c>
      <c r="L6105" t="b">
        <f>IF(AND($P$6=FALSE,OR(C6105="Commercial NAICS Cogen",C6105="Industrial NAICS Cogen",C6105="NAICS-22 Cogen")),FALSE,IF(AND($P$7=FALSE,OR(C6105="Commercial NAICS Cogen",C6105="Commercial NAICS Non-Cogen",C6105="industrial NAICS Cogen", C6105="industrial NAICS non-cogen")),FALSE,TRUE))</f>
        <v>0</v>
      </c>
      <c r="M6105">
        <f t="shared" si="286"/>
        <v>1.6233766233766235E-3</v>
      </c>
      <c r="N6105">
        <f t="shared" si="287"/>
        <v>0</v>
      </c>
    </row>
    <row r="6106" spans="1:14" x14ac:dyDescent="0.2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s="32">
        <f t="shared" si="285"/>
        <v>4509755.016073606</v>
      </c>
      <c r="J6106" t="str">
        <f>IF(K6106="natural gas",VLOOKUP(D6106,'Cross-Page Data'!$I$4:$J$13,2,FALSE),IF(K6106="solar",VLOOKUP('Form 923'!D6106,'Cross-Page Data'!$I$14:$J$117,2,FALSE),K6106))</f>
        <v>petroleum</v>
      </c>
      <c r="K6106" t="str">
        <f>VLOOKUP(E6106,'Cross-Page Data'!$D$4:$F$48,3,FALSE)</f>
        <v>petroleum</v>
      </c>
      <c r="L6106" t="b">
        <f>IF(AND($P$6=FALSE,OR(C6106="Commercial NAICS Cogen",C6106="Industrial NAICS Cogen",C6106="NAICS-22 Cogen")),FALSE,IF(AND($P$7=FALSE,OR(C6106="Commercial NAICS Cogen",C6106="Commercial NAICS Non-Cogen",C6106="industrial NAICS Cogen", C6106="industrial NAICS non-cogen")),FALSE,TRUE))</f>
        <v>0</v>
      </c>
      <c r="M6106">
        <f t="shared" si="286"/>
        <v>0.35652173913043478</v>
      </c>
      <c r="N6106">
        <f t="shared" si="287"/>
        <v>1</v>
      </c>
    </row>
    <row r="6107" spans="1:14" x14ac:dyDescent="0.2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s="32" t="str">
        <f t="shared" si="285"/>
        <v/>
      </c>
      <c r="J6107" t="str">
        <f>IF(K6107="natural gas",VLOOKUP(D6107,'Cross-Page Data'!$I$4:$J$13,2,FALSE),IF(K6107="solar",VLOOKUP('Form 923'!D6107,'Cross-Page Data'!$I$14:$J$117,2,FALSE),K6107))</f>
        <v>heavy or residual fuel oil</v>
      </c>
      <c r="K6107" t="str">
        <f>VLOOKUP(E6107,'Cross-Page Data'!$D$4:$F$48,3,FALSE)</f>
        <v>heavy or residual fuel oil</v>
      </c>
      <c r="L6107" t="b">
        <f>IF(AND($P$6=FALSE,OR(C6107="Commercial NAICS Cogen",C6107="Industrial NAICS Cogen",C6107="NAICS-22 Cogen")),FALSE,IF(AND($P$7=FALSE,OR(C6107="Commercial NAICS Cogen",C6107="Commercial NAICS Non-Cogen",C6107="industrial NAICS Cogen", C6107="industrial NAICS non-cogen")),FALSE,TRUE))</f>
        <v>1</v>
      </c>
      <c r="M6107">
        <f t="shared" si="286"/>
        <v>4.0160642570281126E-4</v>
      </c>
      <c r="N6107">
        <f t="shared" si="287"/>
        <v>0</v>
      </c>
    </row>
    <row r="6108" spans="1:14" x14ac:dyDescent="0.2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s="32" t="str">
        <f t="shared" si="285"/>
        <v/>
      </c>
      <c r="J6108" t="str">
        <f>IF(K6108="natural gas",VLOOKUP(D6108,'Cross-Page Data'!$I$4:$J$13,2,FALSE),IF(K6108="solar",VLOOKUP('Form 923'!D6108,'Cross-Page Data'!$I$14:$J$117,2,FALSE),K6108))</f>
        <v>natural gas nonpeaker</v>
      </c>
      <c r="K6108" t="str">
        <f>VLOOKUP(E6108,'Cross-Page Data'!$D$4:$F$48,3,FALSE)</f>
        <v>natural gas</v>
      </c>
      <c r="L6108" t="b">
        <f>IF(AND($P$6=FALSE,OR(C6108="Commercial NAICS Cogen",C6108="Industrial NAICS Cogen",C6108="NAICS-22 Cogen")),FALSE,IF(AND($P$7=FALSE,OR(C6108="Commercial NAICS Cogen",C6108="Commercial NAICS Non-Cogen",C6108="industrial NAICS Cogen", C6108="industrial NAICS non-cogen")),FALSE,TRUE))</f>
        <v>1</v>
      </c>
      <c r="M6108">
        <f t="shared" si="286"/>
        <v>9.3023255813953494E-4</v>
      </c>
      <c r="N6108">
        <f t="shared" si="287"/>
        <v>0</v>
      </c>
    </row>
    <row r="6109" spans="1:14" x14ac:dyDescent="0.2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s="32" t="str">
        <f t="shared" si="285"/>
        <v/>
      </c>
      <c r="J6109" t="str">
        <f>IF(K6109="natural gas",VLOOKUP(D6109,'Cross-Page Data'!$I$4:$J$13,2,FALSE),IF(K6109="solar",VLOOKUP('Form 923'!D6109,'Cross-Page Data'!$I$14:$J$117,2,FALSE),K6109))</f>
        <v>heavy or residual fuel oil</v>
      </c>
      <c r="K6109" t="str">
        <f>VLOOKUP(E6109,'Cross-Page Data'!$D$4:$F$48,3,FALSE)</f>
        <v>heavy or residual fuel oil</v>
      </c>
      <c r="L6109" t="b">
        <f>IF(AND($P$6=FALSE,OR(C6109="Commercial NAICS Cogen",C6109="Industrial NAICS Cogen",C6109="NAICS-22 Cogen")),FALSE,IF(AND($P$7=FALSE,OR(C6109="Commercial NAICS Cogen",C6109="Commercial NAICS Non-Cogen",C6109="industrial NAICS Cogen", C6109="industrial NAICS non-cogen")),FALSE,TRUE))</f>
        <v>1</v>
      </c>
      <c r="M6109">
        <f t="shared" si="286"/>
        <v>4.0160642570281126E-4</v>
      </c>
      <c r="N6109">
        <f t="shared" si="287"/>
        <v>0</v>
      </c>
    </row>
    <row r="6110" spans="1:14" x14ac:dyDescent="0.2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s="32" t="str">
        <f t="shared" si="285"/>
        <v/>
      </c>
      <c r="J6110" t="str">
        <f>IF(K6110="natural gas",VLOOKUP(D6110,'Cross-Page Data'!$I$4:$J$13,2,FALSE),IF(K6110="solar",VLOOKUP('Form 923'!D6110,'Cross-Page Data'!$I$14:$J$117,2,FALSE),K6110))</f>
        <v>natural gas nonpeaker</v>
      </c>
      <c r="K6110" t="str">
        <f>VLOOKUP(E6110,'Cross-Page Data'!$D$4:$F$48,3,FALSE)</f>
        <v>natural gas</v>
      </c>
      <c r="L6110" t="b">
        <f>IF(AND($P$6=FALSE,OR(C6110="Commercial NAICS Cogen",C6110="Industrial NAICS Cogen",C6110="NAICS-22 Cogen")),FALSE,IF(AND($P$7=FALSE,OR(C6110="Commercial NAICS Cogen",C6110="Commercial NAICS Non-Cogen",C6110="industrial NAICS Cogen", C6110="industrial NAICS non-cogen")),FALSE,TRUE))</f>
        <v>1</v>
      </c>
      <c r="M6110">
        <f t="shared" si="286"/>
        <v>9.3023255813953494E-4</v>
      </c>
      <c r="N6110">
        <f t="shared" si="287"/>
        <v>0</v>
      </c>
    </row>
    <row r="6111" spans="1:14" ht="26.25" x14ac:dyDescent="0.2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s="32" t="str">
        <f t="shared" si="285"/>
        <v/>
      </c>
      <c r="J6111" t="str">
        <f>IF(K6111="natural gas",VLOOKUP(D6111,'Cross-Page Data'!$I$4:$J$13,2,FALSE),IF(K6111="solar",VLOOKUP('Form 923'!D6111,'Cross-Page Data'!$I$14:$J$117,2,FALSE),K6111))</f>
        <v>heavy or residual fuel oil</v>
      </c>
      <c r="K6111" t="str">
        <f>VLOOKUP(E6111,'Cross-Page Data'!$D$4:$F$48,3,FALSE)</f>
        <v>heavy or residual fuel oil</v>
      </c>
      <c r="L6111" t="b">
        <f>IF(AND($P$6=FALSE,OR(C6111="Commercial NAICS Cogen",C6111="Industrial NAICS Cogen",C6111="NAICS-22 Cogen")),FALSE,IF(AND($P$7=FALSE,OR(C6111="Commercial NAICS Cogen",C6111="Commercial NAICS Non-Cogen",C6111="industrial NAICS Cogen", C6111="industrial NAICS non-cogen")),FALSE,TRUE))</f>
        <v>0</v>
      </c>
      <c r="M6111">
        <f t="shared" si="286"/>
        <v>4.0160642570281126E-4</v>
      </c>
      <c r="N6111">
        <f t="shared" si="287"/>
        <v>0</v>
      </c>
    </row>
    <row r="6112" spans="1:14" ht="26.25" x14ac:dyDescent="0.2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s="32">
        <f t="shared" si="285"/>
        <v>4916495.0338187804</v>
      </c>
      <c r="J6112" t="str">
        <f>IF(K6112="natural gas",VLOOKUP(D6112,'Cross-Page Data'!$I$4:$J$13,2,FALSE),IF(K6112="solar",VLOOKUP('Form 923'!D6112,'Cross-Page Data'!$I$14:$J$117,2,FALSE),K6112))</f>
        <v>natural gas peaker</v>
      </c>
      <c r="K6112" t="str">
        <f>VLOOKUP(E6112,'Cross-Page Data'!$D$4:$F$48,3,FALSE)</f>
        <v>natural gas</v>
      </c>
      <c r="L6112" t="b">
        <f>IF(AND($P$6=FALSE,OR(C6112="Commercial NAICS Cogen",C6112="Industrial NAICS Cogen",C6112="NAICS-22 Cogen")),FALSE,IF(AND($P$7=FALSE,OR(C6112="Commercial NAICS Cogen",C6112="Commercial NAICS Non-Cogen",C6112="industrial NAICS Cogen", C6112="industrial NAICS non-cogen")),FALSE,TRUE))</f>
        <v>0</v>
      </c>
      <c r="M6112">
        <f t="shared" si="286"/>
        <v>0.70666666666666667</v>
      </c>
      <c r="N6112">
        <f t="shared" si="287"/>
        <v>1</v>
      </c>
    </row>
    <row r="6113" spans="1:14" ht="26.25" x14ac:dyDescent="0.2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s="32">
        <f t="shared" si="285"/>
        <v>5000000</v>
      </c>
      <c r="J6113" t="str">
        <f>IF(K6113="natural gas",VLOOKUP(D6113,'Cross-Page Data'!$I$4:$J$13,2,FALSE),IF(K6113="solar",VLOOKUP('Form 923'!D6113,'Cross-Page Data'!$I$14:$J$117,2,FALSE),K6113))</f>
        <v>heavy or residual fuel oil</v>
      </c>
      <c r="K6113" t="str">
        <f>VLOOKUP(E6113,'Cross-Page Data'!$D$4:$F$48,3,FALSE)</f>
        <v>heavy or residual fuel oil</v>
      </c>
      <c r="L6113" t="b">
        <f>IF(AND($P$6=FALSE,OR(C6113="Commercial NAICS Cogen",C6113="Industrial NAICS Cogen",C6113="NAICS-22 Cogen")),FALSE,IF(AND($P$7=FALSE,OR(C6113="Commercial NAICS Cogen",C6113="Commercial NAICS Non-Cogen",C6113="industrial NAICS Cogen", C6113="industrial NAICS non-cogen")),FALSE,TRUE))</f>
        <v>0</v>
      </c>
      <c r="M6113">
        <f t="shared" si="286"/>
        <v>0.53534136546184741</v>
      </c>
      <c r="N6113">
        <f t="shared" si="287"/>
        <v>1</v>
      </c>
    </row>
    <row r="6114" spans="1:14" ht="26.25" x14ac:dyDescent="0.2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s="32">
        <f t="shared" si="285"/>
        <v>5491442.3249897761</v>
      </c>
      <c r="J6114" t="str">
        <f>IF(K6114="natural gas",VLOOKUP(D6114,'Cross-Page Data'!$I$4:$J$13,2,FALSE),IF(K6114="solar",VLOOKUP('Form 923'!D6114,'Cross-Page Data'!$I$14:$J$117,2,FALSE),K6114))</f>
        <v>hard coal</v>
      </c>
      <c r="K6114" t="str">
        <f>VLOOKUP(E6114,'Cross-Page Data'!$D$4:$F$48,3,FALSE)</f>
        <v>hard coal</v>
      </c>
      <c r="L6114" t="b">
        <f>IF(AND($P$6=FALSE,OR(C6114="Commercial NAICS Cogen",C6114="Industrial NAICS Cogen",C6114="NAICS-22 Cogen")),FALSE,IF(AND($P$7=FALSE,OR(C6114="Commercial NAICS Cogen",C6114="Commercial NAICS Non-Cogen",C6114="industrial NAICS Cogen", C6114="industrial NAICS non-cogen")),FALSE,TRUE))</f>
        <v>0</v>
      </c>
      <c r="M6114">
        <f t="shared" si="286"/>
        <v>0.51020408163265307</v>
      </c>
      <c r="N6114">
        <f t="shared" si="287"/>
        <v>1</v>
      </c>
    </row>
    <row r="6115" spans="1:14" ht="26.25" x14ac:dyDescent="0.2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s="32">
        <f t="shared" si="285"/>
        <v>5642633.2288401257</v>
      </c>
      <c r="J6115" t="str">
        <f>IF(K6115="natural gas",VLOOKUP(D6115,'Cross-Page Data'!$I$4:$J$13,2,FALSE),IF(K6115="solar",VLOOKUP('Form 923'!D6115,'Cross-Page Data'!$I$14:$J$117,2,FALSE),K6115))</f>
        <v>heavy or residual fuel oil</v>
      </c>
      <c r="K6115" t="str">
        <f>VLOOKUP(E6115,'Cross-Page Data'!$D$4:$F$48,3,FALSE)</f>
        <v>heavy or residual fuel oil</v>
      </c>
      <c r="L6115" t="b">
        <f>IF(AND($P$6=FALSE,OR(C6115="Commercial NAICS Cogen",C6115="Industrial NAICS Cogen",C6115="NAICS-22 Cogen")),FALSE,IF(AND($P$7=FALSE,OR(C6115="Commercial NAICS Cogen",C6115="Commercial NAICS Non-Cogen",C6115="industrial NAICS Cogen", C6115="industrial NAICS non-cogen")),FALSE,TRUE))</f>
        <v>0</v>
      </c>
      <c r="M6115">
        <f t="shared" si="286"/>
        <v>0.51847389558232937</v>
      </c>
      <c r="N6115">
        <f t="shared" si="287"/>
        <v>1</v>
      </c>
    </row>
    <row r="6116" spans="1:14" ht="26.25" x14ac:dyDescent="0.2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s="32">
        <f t="shared" si="285"/>
        <v>5451019.3701246716</v>
      </c>
      <c r="J6116" t="str">
        <f>IF(K6116="natural gas",VLOOKUP(D6116,'Cross-Page Data'!$I$4:$J$13,2,FALSE),IF(K6116="solar",VLOOKUP('Form 923'!D6116,'Cross-Page Data'!$I$14:$J$117,2,FALSE),K6116))</f>
        <v>natural gas peaker</v>
      </c>
      <c r="K6116" t="str">
        <f>VLOOKUP(E6116,'Cross-Page Data'!$D$4:$F$48,3,FALSE)</f>
        <v>natural gas</v>
      </c>
      <c r="L6116" t="b">
        <f>IF(AND($P$6=FALSE,OR(C6116="Commercial NAICS Cogen",C6116="Industrial NAICS Cogen",C6116="NAICS-22 Cogen")),FALSE,IF(AND($P$7=FALSE,OR(C6116="Commercial NAICS Cogen",C6116="Commercial NAICS Non-Cogen",C6116="industrial NAICS Cogen", C6116="industrial NAICS non-cogen")),FALSE,TRUE))</f>
        <v>0</v>
      </c>
      <c r="M6116">
        <f t="shared" si="286"/>
        <v>0.66765432098765432</v>
      </c>
      <c r="N6116">
        <f t="shared" si="287"/>
        <v>1</v>
      </c>
    </row>
    <row r="6117" spans="1:14" ht="26.25" x14ac:dyDescent="0.2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s="32">
        <f t="shared" si="285"/>
        <v>5536164.9840935469</v>
      </c>
      <c r="J6117" t="str">
        <f>IF(K6117="natural gas",VLOOKUP(D6117,'Cross-Page Data'!$I$4:$J$13,2,FALSE),IF(K6117="solar",VLOOKUP('Form 923'!D6117,'Cross-Page Data'!$I$14:$J$117,2,FALSE),K6117))</f>
        <v>biomass</v>
      </c>
      <c r="K6117" t="str">
        <f>VLOOKUP(E6117,'Cross-Page Data'!$D$4:$F$48,3,FALSE)</f>
        <v>biomass</v>
      </c>
      <c r="L6117" t="b">
        <f>IF(AND($P$6=FALSE,OR(C6117="Commercial NAICS Cogen",C6117="Industrial NAICS Cogen",C6117="NAICS-22 Cogen")),FALSE,IF(AND($P$7=FALSE,OR(C6117="Commercial NAICS Cogen",C6117="Commercial NAICS Non-Cogen",C6117="industrial NAICS Cogen", C6117="industrial NAICS non-cogen")),FALSE,TRUE))</f>
        <v>0</v>
      </c>
      <c r="M6117">
        <f t="shared" si="286"/>
        <v>0.64035087719298245</v>
      </c>
      <c r="N6117">
        <f t="shared" si="287"/>
        <v>1</v>
      </c>
    </row>
    <row r="6118" spans="1:14" x14ac:dyDescent="0.2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s="32">
        <f t="shared" si="285"/>
        <v>4276982.7960022781</v>
      </c>
      <c r="J6118" t="str">
        <f>IF(K6118="natural gas",VLOOKUP(D6118,'Cross-Page Data'!$I$4:$J$13,2,FALSE),IF(K6118="solar",VLOOKUP('Form 923'!D6118,'Cross-Page Data'!$I$14:$J$117,2,FALSE),K6118))</f>
        <v>natural gas peaker</v>
      </c>
      <c r="K6118" t="str">
        <f>VLOOKUP(E6118,'Cross-Page Data'!$D$4:$F$48,3,FALSE)</f>
        <v>natural gas</v>
      </c>
      <c r="L6118" t="b">
        <f>IF(AND($P$6=FALSE,OR(C6118="Commercial NAICS Cogen",C6118="Industrial NAICS Cogen",C6118="NAICS-22 Cogen")),FALSE,IF(AND($P$7=FALSE,OR(C6118="Commercial NAICS Cogen",C6118="Commercial NAICS Non-Cogen",C6118="industrial NAICS Cogen", C6118="industrial NAICS non-cogen")),FALSE,TRUE))</f>
        <v>0</v>
      </c>
      <c r="M6118">
        <f t="shared" si="286"/>
        <v>0.77037037037037037</v>
      </c>
      <c r="N6118">
        <f t="shared" si="287"/>
        <v>1</v>
      </c>
    </row>
    <row r="6119" spans="1:14" x14ac:dyDescent="0.2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s="32">
        <f t="shared" si="285"/>
        <v>8901812.4918503053</v>
      </c>
      <c r="J6119" t="str">
        <f>IF(K6119="natural gas",VLOOKUP(D6119,'Cross-Page Data'!$I$4:$J$13,2,FALSE),IF(K6119="solar",VLOOKUP('Form 923'!D6119,'Cross-Page Data'!$I$14:$J$117,2,FALSE),K6119))</f>
        <v>hydro</v>
      </c>
      <c r="K6119" t="str">
        <f>VLOOKUP(E6119,'Cross-Page Data'!$D$4:$F$48,3,FALSE)</f>
        <v>hydro</v>
      </c>
      <c r="L6119" t="b">
        <f>IF(AND($P$6=FALSE,OR(C6119="Commercial NAICS Cogen",C6119="Industrial NAICS Cogen",C6119="NAICS-22 Cogen")),FALSE,IF(AND($P$7=FALSE,OR(C6119="Commercial NAICS Cogen",C6119="Commercial NAICS Non-Cogen",C6119="industrial NAICS Cogen", C6119="industrial NAICS non-cogen")),FALSE,TRUE))</f>
        <v>1</v>
      </c>
      <c r="M6119">
        <f t="shared" si="286"/>
        <v>0.8794277929155313</v>
      </c>
      <c r="N6119">
        <f t="shared" si="287"/>
        <v>1</v>
      </c>
    </row>
    <row r="6120" spans="1:14" x14ac:dyDescent="0.2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s="32">
        <f t="shared" si="285"/>
        <v>0</v>
      </c>
      <c r="J6120" t="str">
        <f>IF(K6120="natural gas",VLOOKUP(D6120,'Cross-Page Data'!$I$4:$J$13,2,FALSE),IF(K6120="solar",VLOOKUP('Form 923'!D6120,'Cross-Page Data'!$I$14:$J$117,2,FALSE),K6120))</f>
        <v>natural gas nonpeaker</v>
      </c>
      <c r="K6120" t="str">
        <f>VLOOKUP(E6120,'Cross-Page Data'!$D$4:$F$48,3,FALSE)</f>
        <v>natural gas</v>
      </c>
      <c r="L6120" t="b">
        <f>IF(AND($P$6=FALSE,OR(C6120="Commercial NAICS Cogen",C6120="Industrial NAICS Cogen",C6120="NAICS-22 Cogen")),FALSE,IF(AND($P$7=FALSE,OR(C6120="Commercial NAICS Cogen",C6120="Commercial NAICS Non-Cogen",C6120="industrial NAICS Cogen", C6120="industrial NAICS non-cogen")),FALSE,TRUE))</f>
        <v>0</v>
      </c>
      <c r="M6120">
        <f t="shared" si="286"/>
        <v>0.77302325581395348</v>
      </c>
      <c r="N6120">
        <f t="shared" si="287"/>
        <v>1</v>
      </c>
    </row>
    <row r="6121" spans="1:14" x14ac:dyDescent="0.2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s="32">
        <f t="shared" si="285"/>
        <v>4289666.7878252659</v>
      </c>
      <c r="J6121" t="str">
        <f>IF(K6121="natural gas",VLOOKUP(D6121,'Cross-Page Data'!$I$4:$J$13,2,FALSE),IF(K6121="solar",VLOOKUP('Form 923'!D6121,'Cross-Page Data'!$I$14:$J$117,2,FALSE),K6121))</f>
        <v>other</v>
      </c>
      <c r="K6121" t="str">
        <f>VLOOKUP(E6121,'Cross-Page Data'!$D$4:$F$48,3,FALSE)</f>
        <v>other</v>
      </c>
      <c r="L6121" t="b">
        <f>IF(AND($P$6=FALSE,OR(C6121="Commercial NAICS Cogen",C6121="Industrial NAICS Cogen",C6121="NAICS-22 Cogen")),FALSE,IF(AND($P$7=FALSE,OR(C6121="Commercial NAICS Cogen",C6121="Commercial NAICS Non-Cogen",C6121="industrial NAICS Cogen", C6121="industrial NAICS non-cogen")),FALSE,TRUE))</f>
        <v>0</v>
      </c>
      <c r="M6121">
        <f t="shared" si="286"/>
        <v>0.45941558441558439</v>
      </c>
      <c r="N6121">
        <f t="shared" si="287"/>
        <v>1</v>
      </c>
    </row>
    <row r="6122" spans="1:14" x14ac:dyDescent="0.2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s="32">
        <f t="shared" si="285"/>
        <v>4849890.4350257497</v>
      </c>
      <c r="J6122" t="str">
        <f>IF(K6122="natural gas",VLOOKUP(D6122,'Cross-Page Data'!$I$4:$J$13,2,FALSE),IF(K6122="solar",VLOOKUP('Form 923'!D6122,'Cross-Page Data'!$I$14:$J$117,2,FALSE),K6122))</f>
        <v>natural gas nonpeaker</v>
      </c>
      <c r="K6122" t="str">
        <f>VLOOKUP(E6122,'Cross-Page Data'!$D$4:$F$48,3,FALSE)</f>
        <v>natural gas</v>
      </c>
      <c r="L6122" t="b">
        <f>IF(AND($P$6=FALSE,OR(C6122="Commercial NAICS Cogen",C6122="Industrial NAICS Cogen",C6122="NAICS-22 Cogen")),FALSE,IF(AND($P$7=FALSE,OR(C6122="Commercial NAICS Cogen",C6122="Commercial NAICS Non-Cogen",C6122="industrial NAICS Cogen", C6122="industrial NAICS non-cogen")),FALSE,TRUE))</f>
        <v>0</v>
      </c>
      <c r="M6122">
        <f t="shared" si="286"/>
        <v>0.51906976744186051</v>
      </c>
      <c r="N6122">
        <f t="shared" si="287"/>
        <v>1</v>
      </c>
    </row>
    <row r="6123" spans="1:14" x14ac:dyDescent="0.2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s="32" t="str">
        <f t="shared" si="285"/>
        <v/>
      </c>
      <c r="J6123" t="str">
        <f>IF(K6123="natural gas",VLOOKUP(D6123,'Cross-Page Data'!$I$4:$J$13,2,FALSE),IF(K6123="solar",VLOOKUP('Form 923'!D6123,'Cross-Page Data'!$I$14:$J$117,2,FALSE),K6123))</f>
        <v>other</v>
      </c>
      <c r="K6123" t="str">
        <f>VLOOKUP(E6123,'Cross-Page Data'!$D$4:$F$48,3,FALSE)</f>
        <v>other</v>
      </c>
      <c r="L6123" t="b">
        <f>IF(AND($P$6=FALSE,OR(C6123="Commercial NAICS Cogen",C6123="Industrial NAICS Cogen",C6123="NAICS-22 Cogen")),FALSE,IF(AND($P$7=FALSE,OR(C6123="Commercial NAICS Cogen",C6123="Commercial NAICS Non-Cogen",C6123="industrial NAICS Cogen", C6123="industrial NAICS non-cogen")),FALSE,TRUE))</f>
        <v>0</v>
      </c>
      <c r="M6123">
        <f t="shared" si="286"/>
        <v>1.6233766233766235E-3</v>
      </c>
      <c r="N6123">
        <f t="shared" si="287"/>
        <v>0</v>
      </c>
    </row>
    <row r="6124" spans="1:14" x14ac:dyDescent="0.2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s="32">
        <f t="shared" si="285"/>
        <v>4245896.0414335812</v>
      </c>
      <c r="J6124" t="str">
        <f>IF(K6124="natural gas",VLOOKUP(D6124,'Cross-Page Data'!$I$4:$J$13,2,FALSE),IF(K6124="solar",VLOOKUP('Form 923'!D6124,'Cross-Page Data'!$I$14:$J$117,2,FALSE),K6124))</f>
        <v>natural gas peaker</v>
      </c>
      <c r="K6124" t="str">
        <f>VLOOKUP(E6124,'Cross-Page Data'!$D$4:$F$48,3,FALSE)</f>
        <v>natural gas</v>
      </c>
      <c r="L6124" t="b">
        <f>IF(AND($P$6=FALSE,OR(C6124="Commercial NAICS Cogen",C6124="Industrial NAICS Cogen",C6124="NAICS-22 Cogen")),FALSE,IF(AND($P$7=FALSE,OR(C6124="Commercial NAICS Cogen",C6124="Commercial NAICS Non-Cogen",C6124="industrial NAICS Cogen", C6124="industrial NAICS non-cogen")),FALSE,TRUE))</f>
        <v>0</v>
      </c>
      <c r="M6124">
        <f t="shared" si="286"/>
        <v>0.77382716049382716</v>
      </c>
      <c r="N6124">
        <f t="shared" si="287"/>
        <v>1</v>
      </c>
    </row>
    <row r="6125" spans="1:14" x14ac:dyDescent="0.2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s="32" t="str">
        <f t="shared" si="285"/>
        <v/>
      </c>
      <c r="J6125" t="str">
        <f>IF(K6125="natural gas",VLOOKUP(D6125,'Cross-Page Data'!$I$4:$J$13,2,FALSE),IF(K6125="solar",VLOOKUP('Form 923'!D6125,'Cross-Page Data'!$I$14:$J$117,2,FALSE),K6125))</f>
        <v>hard coal</v>
      </c>
      <c r="K6125" t="str">
        <f>VLOOKUP(E6125,'Cross-Page Data'!$D$4:$F$48,3,FALSE)</f>
        <v>hard coal</v>
      </c>
      <c r="L6125" t="b">
        <f>IF(AND($P$6=FALSE,OR(C6125="Commercial NAICS Cogen",C6125="Industrial NAICS Cogen",C6125="NAICS-22 Cogen")),FALSE,IF(AND($P$7=FALSE,OR(C6125="Commercial NAICS Cogen",C6125="Commercial NAICS Non-Cogen",C6125="industrial NAICS Cogen", C6125="industrial NAICS non-cogen")),FALSE,TRUE))</f>
        <v>1</v>
      </c>
      <c r="M6125">
        <f t="shared" si="286"/>
        <v>1.3605442176870747E-3</v>
      </c>
      <c r="N6125">
        <f t="shared" si="287"/>
        <v>0</v>
      </c>
    </row>
    <row r="6126" spans="1:14" x14ac:dyDescent="0.2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s="32" t="str">
        <f t="shared" si="285"/>
        <v/>
      </c>
      <c r="J6126" t="str">
        <f>IF(K6126="natural gas",VLOOKUP(D6126,'Cross-Page Data'!$I$4:$J$13,2,FALSE),IF(K6126="solar",VLOOKUP('Form 923'!D6126,'Cross-Page Data'!$I$14:$J$117,2,FALSE),K6126))</f>
        <v>hard coal</v>
      </c>
      <c r="K6126" t="str">
        <f>VLOOKUP(E6126,'Cross-Page Data'!$D$4:$F$48,3,FALSE)</f>
        <v>hard coal</v>
      </c>
      <c r="L6126" t="b">
        <f>IF(AND($P$6=FALSE,OR(C6126="Commercial NAICS Cogen",C6126="Industrial NAICS Cogen",C6126="NAICS-22 Cogen")),FALSE,IF(AND($P$7=FALSE,OR(C6126="Commercial NAICS Cogen",C6126="Commercial NAICS Non-Cogen",C6126="industrial NAICS Cogen", C6126="industrial NAICS non-cogen")),FALSE,TRUE))</f>
        <v>1</v>
      </c>
      <c r="M6126">
        <f t="shared" si="286"/>
        <v>1.3605442176870747E-3</v>
      </c>
      <c r="N6126">
        <f t="shared" si="287"/>
        <v>0</v>
      </c>
    </row>
    <row r="6127" spans="1:14" x14ac:dyDescent="0.2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s="32" t="str">
        <f t="shared" si="285"/>
        <v/>
      </c>
      <c r="J6127" t="str">
        <f>IF(K6127="natural gas",VLOOKUP(D6127,'Cross-Page Data'!$I$4:$J$13,2,FALSE),IF(K6127="solar",VLOOKUP('Form 923'!D6127,'Cross-Page Data'!$I$14:$J$117,2,FALSE),K6127))</f>
        <v>natural gas peaker</v>
      </c>
      <c r="K6127" t="str">
        <f>VLOOKUP(E6127,'Cross-Page Data'!$D$4:$F$48,3,FALSE)</f>
        <v>natural gas</v>
      </c>
      <c r="L6127" t="b">
        <f>IF(AND($P$6=FALSE,OR(C6127="Commercial NAICS Cogen",C6127="Industrial NAICS Cogen",C6127="NAICS-22 Cogen")),FALSE,IF(AND($P$7=FALSE,OR(C6127="Commercial NAICS Cogen",C6127="Commercial NAICS Non-Cogen",C6127="industrial NAICS Cogen", C6127="industrial NAICS non-cogen")),FALSE,TRUE))</f>
        <v>1</v>
      </c>
      <c r="M6127">
        <f t="shared" si="286"/>
        <v>4.9382716049382717E-4</v>
      </c>
      <c r="N6127">
        <f t="shared" si="287"/>
        <v>0</v>
      </c>
    </row>
    <row r="6128" spans="1:14" x14ac:dyDescent="0.2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s="32" t="str">
        <f t="shared" si="285"/>
        <v/>
      </c>
      <c r="J6128" t="str">
        <f>IF(K6128="natural gas",VLOOKUP(D6128,'Cross-Page Data'!$I$4:$J$13,2,FALSE),IF(K6128="solar",VLOOKUP('Form 923'!D6128,'Cross-Page Data'!$I$14:$J$117,2,FALSE),K6128))</f>
        <v>crude oil</v>
      </c>
      <c r="K6128" t="str">
        <f>VLOOKUP(E6128,'Cross-Page Data'!$D$4:$F$48,3,FALSE)</f>
        <v>crude oil</v>
      </c>
      <c r="L6128" t="b">
        <f>IF(AND($P$6=FALSE,OR(C6128="Commercial NAICS Cogen",C6128="Industrial NAICS Cogen",C6128="NAICS-22 Cogen")),FALSE,IF(AND($P$7=FALSE,OR(C6128="Commercial NAICS Cogen",C6128="Commercial NAICS Non-Cogen",C6128="industrial NAICS Cogen", C6128="industrial NAICS non-cogen")),FALSE,TRUE))</f>
        <v>1</v>
      </c>
      <c r="M6128">
        <f t="shared" si="286"/>
        <v>2.0833333333333332E-2</v>
      </c>
      <c r="N6128">
        <f t="shared" si="287"/>
        <v>0</v>
      </c>
    </row>
    <row r="6129" spans="1:14" x14ac:dyDescent="0.2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s="32" t="str">
        <f t="shared" si="285"/>
        <v/>
      </c>
      <c r="J6129" t="str">
        <f>IF(K6129="natural gas",VLOOKUP(D6129,'Cross-Page Data'!$I$4:$J$13,2,FALSE),IF(K6129="solar",VLOOKUP('Form 923'!D6129,'Cross-Page Data'!$I$14:$J$117,2,FALSE),K6129))</f>
        <v>heavy or residual fuel oil</v>
      </c>
      <c r="K6129" t="str">
        <f>VLOOKUP(E6129,'Cross-Page Data'!$D$4:$F$48,3,FALSE)</f>
        <v>heavy or residual fuel oil</v>
      </c>
      <c r="L6129" t="b">
        <f>IF(AND($P$6=FALSE,OR(C6129="Commercial NAICS Cogen",C6129="Industrial NAICS Cogen",C6129="NAICS-22 Cogen")),FALSE,IF(AND($P$7=FALSE,OR(C6129="Commercial NAICS Cogen",C6129="Commercial NAICS Non-Cogen",C6129="industrial NAICS Cogen", C6129="industrial NAICS non-cogen")),FALSE,TRUE))</f>
        <v>1</v>
      </c>
      <c r="M6129">
        <f t="shared" si="286"/>
        <v>4.0160642570281126E-4</v>
      </c>
      <c r="N6129">
        <f t="shared" si="287"/>
        <v>0</v>
      </c>
    </row>
    <row r="6130" spans="1:14" x14ac:dyDescent="0.2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s="32">
        <f t="shared" si="285"/>
        <v>0</v>
      </c>
      <c r="J6130" t="str">
        <f>IF(K6130="natural gas",VLOOKUP(D6130,'Cross-Page Data'!$I$4:$J$13,2,FALSE),IF(K6130="solar",VLOOKUP('Form 923'!D6130,'Cross-Page Data'!$I$14:$J$117,2,FALSE),K6130))</f>
        <v>natural gas nonpeaker</v>
      </c>
      <c r="K6130" t="str">
        <f>VLOOKUP(E6130,'Cross-Page Data'!$D$4:$F$48,3,FALSE)</f>
        <v>natural gas</v>
      </c>
      <c r="L6130" t="b">
        <f>IF(AND($P$6=FALSE,OR(C6130="Commercial NAICS Cogen",C6130="Industrial NAICS Cogen",C6130="NAICS-22 Cogen")),FALSE,IF(AND($P$7=FALSE,OR(C6130="Commercial NAICS Cogen",C6130="Commercial NAICS Non-Cogen",C6130="industrial NAICS Cogen", C6130="industrial NAICS non-cogen")),FALSE,TRUE))</f>
        <v>1</v>
      </c>
      <c r="M6130">
        <f t="shared" si="286"/>
        <v>0.77302325581395348</v>
      </c>
      <c r="N6130">
        <f t="shared" si="287"/>
        <v>1</v>
      </c>
    </row>
    <row r="6131" spans="1:14" x14ac:dyDescent="0.2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s="32" t="str">
        <f t="shared" si="285"/>
        <v/>
      </c>
      <c r="J6131" t="str">
        <f>IF(K6131="natural gas",VLOOKUP(D6131,'Cross-Page Data'!$I$4:$J$13,2,FALSE),IF(K6131="solar",VLOOKUP('Form 923'!D6131,'Cross-Page Data'!$I$14:$J$117,2,FALSE),K6131))</f>
        <v>heavy or residual fuel oil</v>
      </c>
      <c r="K6131" t="str">
        <f>VLOOKUP(E6131,'Cross-Page Data'!$D$4:$F$48,3,FALSE)</f>
        <v>heavy or residual fuel oil</v>
      </c>
      <c r="L6131" t="b">
        <f>IF(AND($P$6=FALSE,OR(C6131="Commercial NAICS Cogen",C6131="Industrial NAICS Cogen",C6131="NAICS-22 Cogen")),FALSE,IF(AND($P$7=FALSE,OR(C6131="Commercial NAICS Cogen",C6131="Commercial NAICS Non-Cogen",C6131="industrial NAICS Cogen", C6131="industrial NAICS non-cogen")),FALSE,TRUE))</f>
        <v>1</v>
      </c>
      <c r="M6131">
        <f t="shared" si="286"/>
        <v>4.0160642570281126E-4</v>
      </c>
      <c r="N6131">
        <f t="shared" si="287"/>
        <v>0</v>
      </c>
    </row>
    <row r="6132" spans="1:14" x14ac:dyDescent="0.2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s="32">
        <f t="shared" si="285"/>
        <v>11656640.211640213</v>
      </c>
      <c r="J6132" t="str">
        <f>IF(K6132="natural gas",VLOOKUP(D6132,'Cross-Page Data'!$I$4:$J$13,2,FALSE),IF(K6132="solar",VLOOKUP('Form 923'!D6132,'Cross-Page Data'!$I$14:$J$117,2,FALSE),K6132))</f>
        <v>natural gas nonpeaker</v>
      </c>
      <c r="K6132" t="str">
        <f>VLOOKUP(E6132,'Cross-Page Data'!$D$4:$F$48,3,FALSE)</f>
        <v>natural gas</v>
      </c>
      <c r="L6132" t="b">
        <f>IF(AND($P$6=FALSE,OR(C6132="Commercial NAICS Cogen",C6132="Industrial NAICS Cogen",C6132="NAICS-22 Cogen")),FALSE,IF(AND($P$7=FALSE,OR(C6132="Commercial NAICS Cogen",C6132="Commercial NAICS Non-Cogen",C6132="industrial NAICS Cogen", C6132="industrial NAICS non-cogen")),FALSE,TRUE))</f>
        <v>1</v>
      </c>
      <c r="M6132">
        <f t="shared" si="286"/>
        <v>0.11627906976744186</v>
      </c>
      <c r="N6132">
        <f t="shared" si="287"/>
        <v>1</v>
      </c>
    </row>
    <row r="6133" spans="1:14" x14ac:dyDescent="0.2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s="32">
        <f t="shared" si="285"/>
        <v>8902026.6289619412</v>
      </c>
      <c r="J6133" t="str">
        <f>IF(K6133="natural gas",VLOOKUP(D6133,'Cross-Page Data'!$I$4:$J$13,2,FALSE),IF(K6133="solar",VLOOKUP('Form 923'!D6133,'Cross-Page Data'!$I$14:$J$117,2,FALSE),K6133))</f>
        <v>hydro</v>
      </c>
      <c r="K6133" t="str">
        <f>VLOOKUP(E6133,'Cross-Page Data'!$D$4:$F$48,3,FALSE)</f>
        <v>hydro</v>
      </c>
      <c r="L6133" t="b">
        <f>IF(AND($P$6=FALSE,OR(C6133="Commercial NAICS Cogen",C6133="Industrial NAICS Cogen",C6133="NAICS-22 Cogen")),FALSE,IF(AND($P$7=FALSE,OR(C6133="Commercial NAICS Cogen",C6133="Commercial NAICS Non-Cogen",C6133="industrial NAICS Cogen", C6133="industrial NAICS non-cogen")),FALSE,TRUE))</f>
        <v>1</v>
      </c>
      <c r="M6133">
        <f t="shared" si="286"/>
        <v>0.20095367847411444</v>
      </c>
      <c r="N6133">
        <f t="shared" si="287"/>
        <v>1</v>
      </c>
    </row>
    <row r="6134" spans="1:14" x14ac:dyDescent="0.2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s="32">
        <f t="shared" si="285"/>
        <v>8901933.4049409237</v>
      </c>
      <c r="J6134" t="str">
        <f>IF(K6134="natural gas",VLOOKUP(D6134,'Cross-Page Data'!$I$4:$J$13,2,FALSE),IF(K6134="solar",VLOOKUP('Form 923'!D6134,'Cross-Page Data'!$I$14:$J$117,2,FALSE),K6134))</f>
        <v>hydro</v>
      </c>
      <c r="K6134" t="str">
        <f>VLOOKUP(E6134,'Cross-Page Data'!$D$4:$F$48,3,FALSE)</f>
        <v>hydro</v>
      </c>
      <c r="L6134" t="b">
        <f>IF(AND($P$6=FALSE,OR(C6134="Commercial NAICS Cogen",C6134="Industrial NAICS Cogen",C6134="NAICS-22 Cogen")),FALSE,IF(AND($P$7=FALSE,OR(C6134="Commercial NAICS Cogen",C6134="Commercial NAICS Non-Cogen",C6134="industrial NAICS Cogen", C6134="industrial NAICS non-cogen")),FALSE,TRUE))</f>
        <v>1</v>
      </c>
      <c r="M6134">
        <f t="shared" si="286"/>
        <v>0.81811989100817439</v>
      </c>
      <c r="N6134">
        <f t="shared" si="287"/>
        <v>1</v>
      </c>
    </row>
    <row r="6135" spans="1:14" ht="26.25" x14ac:dyDescent="0.2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s="32">
        <f t="shared" si="285"/>
        <v>18000000</v>
      </c>
      <c r="J6135" t="str">
        <f>IF(K6135="natural gas",VLOOKUP(D6135,'Cross-Page Data'!$I$4:$J$13,2,FALSE),IF(K6135="solar",VLOOKUP('Form 923'!D6135,'Cross-Page Data'!$I$14:$J$117,2,FALSE),K6135))</f>
        <v>heavy or residual fuel oil</v>
      </c>
      <c r="K6135" t="str">
        <f>VLOOKUP(E6135,'Cross-Page Data'!$D$4:$F$48,3,FALSE)</f>
        <v>heavy or residual fuel oil</v>
      </c>
      <c r="L6135" t="b">
        <f>IF(AND($P$6=FALSE,OR(C6135="Commercial NAICS Cogen",C6135="Industrial NAICS Cogen",C6135="NAICS-22 Cogen")),FALSE,IF(AND($P$7=FALSE,OR(C6135="Commercial NAICS Cogen",C6135="Commercial NAICS Non-Cogen",C6135="industrial NAICS Cogen", C6135="industrial NAICS non-cogen")),FALSE,TRUE))</f>
        <v>0</v>
      </c>
      <c r="M6135">
        <f t="shared" si="286"/>
        <v>7.8313253012048195E-2</v>
      </c>
      <c r="N6135">
        <f t="shared" si="287"/>
        <v>1</v>
      </c>
    </row>
    <row r="6136" spans="1:14" x14ac:dyDescent="0.2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s="32" t="str">
        <f t="shared" si="285"/>
        <v/>
      </c>
      <c r="J6136" t="str">
        <f>IF(K6136="natural gas",VLOOKUP(D6136,'Cross-Page Data'!$I$4:$J$13,2,FALSE),IF(K6136="solar",VLOOKUP('Form 923'!D6136,'Cross-Page Data'!$I$14:$J$117,2,FALSE),K6136))</f>
        <v>natural gas peaker</v>
      </c>
      <c r="K6136" t="str">
        <f>VLOOKUP(E6136,'Cross-Page Data'!$D$4:$F$48,3,FALSE)</f>
        <v>natural gas</v>
      </c>
      <c r="L6136" t="b">
        <f>IF(AND($P$6=FALSE,OR(C6136="Commercial NAICS Cogen",C6136="Industrial NAICS Cogen",C6136="NAICS-22 Cogen")),FALSE,IF(AND($P$7=FALSE,OR(C6136="Commercial NAICS Cogen",C6136="Commercial NAICS Non-Cogen",C6136="industrial NAICS Cogen", C6136="industrial NAICS non-cogen")),FALSE,TRUE))</f>
        <v>0</v>
      </c>
      <c r="M6136">
        <f t="shared" si="286"/>
        <v>4.9382716049382717E-4</v>
      </c>
      <c r="N6136">
        <f t="shared" si="287"/>
        <v>0</v>
      </c>
    </row>
    <row r="6137" spans="1:14" x14ac:dyDescent="0.2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s="32" t="str">
        <f t="shared" si="285"/>
        <v/>
      </c>
      <c r="J6137" t="str">
        <f>IF(K6137="natural gas",VLOOKUP(D6137,'Cross-Page Data'!$I$4:$J$13,2,FALSE),IF(K6137="solar",VLOOKUP('Form 923'!D6137,'Cross-Page Data'!$I$14:$J$117,2,FALSE),K6137))</f>
        <v>biomass</v>
      </c>
      <c r="K6137" t="str">
        <f>VLOOKUP(E6137,'Cross-Page Data'!$D$4:$F$48,3,FALSE)</f>
        <v>biomass</v>
      </c>
      <c r="L6137" t="b">
        <f>IF(AND($P$6=FALSE,OR(C6137="Commercial NAICS Cogen",C6137="Industrial NAICS Cogen",C6137="NAICS-22 Cogen")),FALSE,IF(AND($P$7=FALSE,OR(C6137="Commercial NAICS Cogen",C6137="Commercial NAICS Non-Cogen",C6137="industrial NAICS Cogen", C6137="industrial NAICS non-cogen")),FALSE,TRUE))</f>
        <v>0</v>
      </c>
      <c r="M6137">
        <f t="shared" si="286"/>
        <v>1.0964912280701754E-3</v>
      </c>
      <c r="N6137">
        <f t="shared" si="287"/>
        <v>0</v>
      </c>
    </row>
    <row r="6138" spans="1:14" x14ac:dyDescent="0.2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s="32">
        <f t="shared" si="285"/>
        <v>8902018.4904426411</v>
      </c>
      <c r="J6138" t="str">
        <f>IF(K6138="natural gas",VLOOKUP(D6138,'Cross-Page Data'!$I$4:$J$13,2,FALSE),IF(K6138="solar",VLOOKUP('Form 923'!D6138,'Cross-Page Data'!$I$14:$J$117,2,FALSE),K6138))</f>
        <v>hydro</v>
      </c>
      <c r="K6138" t="str">
        <f>VLOOKUP(E6138,'Cross-Page Data'!$D$4:$F$48,3,FALSE)</f>
        <v>hydro</v>
      </c>
      <c r="L6138" t="b">
        <f>IF(AND($P$6=FALSE,OR(C6138="Commercial NAICS Cogen",C6138="Industrial NAICS Cogen",C6138="NAICS-22 Cogen")),FALSE,IF(AND($P$7=FALSE,OR(C6138="Commercial NAICS Cogen",C6138="Commercial NAICS Non-Cogen",C6138="industrial NAICS Cogen", C6138="industrial NAICS non-cogen")),FALSE,TRUE))</f>
        <v>1</v>
      </c>
      <c r="M6138">
        <f t="shared" si="286"/>
        <v>0.2391008174386921</v>
      </c>
      <c r="N6138">
        <f t="shared" si="287"/>
        <v>1</v>
      </c>
    </row>
    <row r="6139" spans="1:14" x14ac:dyDescent="0.2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s="32">
        <f t="shared" si="285"/>
        <v>13538024.208338428</v>
      </c>
      <c r="J6139" t="str">
        <f>IF(K6139="natural gas",VLOOKUP(D6139,'Cross-Page Data'!$I$4:$J$13,2,FALSE),IF(K6139="solar",VLOOKUP('Form 923'!D6139,'Cross-Page Data'!$I$14:$J$117,2,FALSE),K6139))</f>
        <v>biomass</v>
      </c>
      <c r="K6139" t="str">
        <f>VLOOKUP(E6139,'Cross-Page Data'!$D$4:$F$48,3,FALSE)</f>
        <v>biomass</v>
      </c>
      <c r="L6139" t="b">
        <f>IF(AND($P$6=FALSE,OR(C6139="Commercial NAICS Cogen",C6139="Industrial NAICS Cogen",C6139="NAICS-22 Cogen")),FALSE,IF(AND($P$7=FALSE,OR(C6139="Commercial NAICS Cogen",C6139="Commercial NAICS Non-Cogen",C6139="industrial NAICS Cogen", C6139="industrial NAICS non-cogen")),FALSE,TRUE))</f>
        <v>1</v>
      </c>
      <c r="M6139">
        <f t="shared" si="286"/>
        <v>0.16885964912280702</v>
      </c>
      <c r="N6139">
        <f t="shared" si="287"/>
        <v>1</v>
      </c>
    </row>
    <row r="6140" spans="1:14" x14ac:dyDescent="0.2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s="32">
        <f t="shared" si="285"/>
        <v>8901974.0661892779</v>
      </c>
      <c r="J6140" t="str">
        <f>IF(K6140="natural gas",VLOOKUP(D6140,'Cross-Page Data'!$I$4:$J$13,2,FALSE),IF(K6140="solar",VLOOKUP('Form 923'!D6140,'Cross-Page Data'!$I$14:$J$117,2,FALSE),K6140))</f>
        <v>hydro</v>
      </c>
      <c r="K6140" t="str">
        <f>VLOOKUP(E6140,'Cross-Page Data'!$D$4:$F$48,3,FALSE)</f>
        <v>hydro</v>
      </c>
      <c r="L6140" t="b">
        <f>IF(AND($P$6=FALSE,OR(C6140="Commercial NAICS Cogen",C6140="Industrial NAICS Cogen",C6140="NAICS-22 Cogen")),FALSE,IF(AND($P$7=FALSE,OR(C6140="Commercial NAICS Cogen",C6140="Commercial NAICS Non-Cogen",C6140="industrial NAICS Cogen", C6140="industrial NAICS non-cogen")),FALSE,TRUE))</f>
        <v>1</v>
      </c>
      <c r="M6140">
        <f t="shared" si="286"/>
        <v>0.72956403269754766</v>
      </c>
      <c r="N6140">
        <f t="shared" si="287"/>
        <v>1</v>
      </c>
    </row>
    <row r="6141" spans="1:14" x14ac:dyDescent="0.2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s="32">
        <f t="shared" si="285"/>
        <v>8902017.7989250161</v>
      </c>
      <c r="J6141" t="str">
        <f>IF(K6141="natural gas",VLOOKUP(D6141,'Cross-Page Data'!$I$4:$J$13,2,FALSE),IF(K6141="solar",VLOOKUP('Form 923'!D6141,'Cross-Page Data'!$I$14:$J$117,2,FALSE),K6141))</f>
        <v>hydro</v>
      </c>
      <c r="K6141" t="str">
        <f>VLOOKUP(E6141,'Cross-Page Data'!$D$4:$F$48,3,FALSE)</f>
        <v>hydro</v>
      </c>
      <c r="L6141" t="b">
        <f>IF(AND($P$6=FALSE,OR(C6141="Commercial NAICS Cogen",C6141="Industrial NAICS Cogen",C6141="NAICS-22 Cogen")),FALSE,IF(AND($P$7=FALSE,OR(C6141="Commercial NAICS Cogen",C6141="Commercial NAICS Non-Cogen",C6141="industrial NAICS Cogen", C6141="industrial NAICS non-cogen")),FALSE,TRUE))</f>
        <v>1</v>
      </c>
      <c r="M6141">
        <f t="shared" si="286"/>
        <v>0.24046321525885558</v>
      </c>
      <c r="N6141">
        <f t="shared" si="287"/>
        <v>1</v>
      </c>
    </row>
    <row r="6142" spans="1:14" ht="26.25" x14ac:dyDescent="0.2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s="32" t="str">
        <f t="shared" si="285"/>
        <v/>
      </c>
      <c r="J6142" t="str">
        <f>IF(K6142="natural gas",VLOOKUP(D6142,'Cross-Page Data'!$I$4:$J$13,2,FALSE),IF(K6142="solar",VLOOKUP('Form 923'!D6142,'Cross-Page Data'!$I$14:$J$117,2,FALSE),K6142))</f>
        <v>heavy or residual fuel oil</v>
      </c>
      <c r="K6142" t="str">
        <f>VLOOKUP(E6142,'Cross-Page Data'!$D$4:$F$48,3,FALSE)</f>
        <v>heavy or residual fuel oil</v>
      </c>
      <c r="L6142" t="b">
        <f>IF(AND($P$6=FALSE,OR(C6142="Commercial NAICS Cogen",C6142="Industrial NAICS Cogen",C6142="NAICS-22 Cogen")),FALSE,IF(AND($P$7=FALSE,OR(C6142="Commercial NAICS Cogen",C6142="Commercial NAICS Non-Cogen",C6142="industrial NAICS Cogen", C6142="industrial NAICS non-cogen")),FALSE,TRUE))</f>
        <v>0</v>
      </c>
      <c r="M6142">
        <f t="shared" si="286"/>
        <v>4.0160642570281126E-4</v>
      </c>
      <c r="N6142">
        <f t="shared" si="287"/>
        <v>0</v>
      </c>
    </row>
    <row r="6143" spans="1:14" ht="26.25" x14ac:dyDescent="0.2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s="32" t="str">
        <f t="shared" si="285"/>
        <v/>
      </c>
      <c r="J6143" t="str">
        <f>IF(K6143="natural gas",VLOOKUP(D6143,'Cross-Page Data'!$I$4:$J$13,2,FALSE),IF(K6143="solar",VLOOKUP('Form 923'!D6143,'Cross-Page Data'!$I$14:$J$117,2,FALSE),K6143))</f>
        <v>natural gas peaker</v>
      </c>
      <c r="K6143" t="str">
        <f>VLOOKUP(E6143,'Cross-Page Data'!$D$4:$F$48,3,FALSE)</f>
        <v>natural gas</v>
      </c>
      <c r="L6143" t="b">
        <f>IF(AND($P$6=FALSE,OR(C6143="Commercial NAICS Cogen",C6143="Industrial NAICS Cogen",C6143="NAICS-22 Cogen")),FALSE,IF(AND($P$7=FALSE,OR(C6143="Commercial NAICS Cogen",C6143="Commercial NAICS Non-Cogen",C6143="industrial NAICS Cogen", C6143="industrial NAICS non-cogen")),FALSE,TRUE))</f>
        <v>0</v>
      </c>
      <c r="M6143">
        <f t="shared" si="286"/>
        <v>4.9382716049382717E-4</v>
      </c>
      <c r="N6143">
        <f t="shared" si="287"/>
        <v>0</v>
      </c>
    </row>
    <row r="6144" spans="1:14" ht="26.25" x14ac:dyDescent="0.2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s="32" t="str">
        <f t="shared" si="285"/>
        <v/>
      </c>
      <c r="J6144" t="str">
        <f>IF(K6144="natural gas",VLOOKUP(D6144,'Cross-Page Data'!$I$4:$J$13,2,FALSE),IF(K6144="solar",VLOOKUP('Form 923'!D6144,'Cross-Page Data'!$I$14:$J$117,2,FALSE),K6144))</f>
        <v>heavy or residual fuel oil</v>
      </c>
      <c r="K6144" t="str">
        <f>VLOOKUP(E6144,'Cross-Page Data'!$D$4:$F$48,3,FALSE)</f>
        <v>heavy or residual fuel oil</v>
      </c>
      <c r="L6144" t="b">
        <f>IF(AND($P$6=FALSE,OR(C6144="Commercial NAICS Cogen",C6144="Industrial NAICS Cogen",C6144="NAICS-22 Cogen")),FALSE,IF(AND($P$7=FALSE,OR(C6144="Commercial NAICS Cogen",C6144="Commercial NAICS Non-Cogen",C6144="industrial NAICS Cogen", C6144="industrial NAICS non-cogen")),FALSE,TRUE))</f>
        <v>0</v>
      </c>
      <c r="M6144">
        <f t="shared" si="286"/>
        <v>4.0160642570281126E-4</v>
      </c>
      <c r="N6144">
        <f t="shared" si="287"/>
        <v>0</v>
      </c>
    </row>
    <row r="6145" spans="1:14" ht="26.25" x14ac:dyDescent="0.2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s="32">
        <f t="shared" si="285"/>
        <v>30655846.391657691</v>
      </c>
      <c r="J6145" t="str">
        <f>IF(K6145="natural gas",VLOOKUP(D6145,'Cross-Page Data'!$I$4:$J$13,2,FALSE),IF(K6145="solar",VLOOKUP('Form 923'!D6145,'Cross-Page Data'!$I$14:$J$117,2,FALSE),K6145))</f>
        <v>municipal solid waste</v>
      </c>
      <c r="K6145" t="str">
        <f>VLOOKUP(E6145,'Cross-Page Data'!$D$4:$F$48,3,FALSE)</f>
        <v>municipal solid waste</v>
      </c>
      <c r="L6145" t="b">
        <f>IF(AND($P$6=FALSE,OR(C6145="Commercial NAICS Cogen",C6145="Industrial NAICS Cogen",C6145="NAICS-22 Cogen")),FALSE,IF(AND($P$7=FALSE,OR(C6145="Commercial NAICS Cogen",C6145="Commercial NAICS Non-Cogen",C6145="industrial NAICS Cogen", C6145="industrial NAICS non-cogen")),FALSE,TRUE))</f>
        <v>0</v>
      </c>
      <c r="M6145">
        <f t="shared" si="286"/>
        <v>5.8823529411764705E-2</v>
      </c>
      <c r="N6145">
        <f t="shared" si="287"/>
        <v>1</v>
      </c>
    </row>
    <row r="6146" spans="1:14" ht="26.25" x14ac:dyDescent="0.2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s="32">
        <f t="shared" si="285"/>
        <v>30655873.64613365</v>
      </c>
      <c r="J6146" t="str">
        <f>IF(K6146="natural gas",VLOOKUP(D6146,'Cross-Page Data'!$I$4:$J$13,2,FALSE),IF(K6146="solar",VLOOKUP('Form 923'!D6146,'Cross-Page Data'!$I$14:$J$117,2,FALSE),K6146))</f>
        <v>municipal solid waste</v>
      </c>
      <c r="K6146" t="str">
        <f>VLOOKUP(E6146,'Cross-Page Data'!$D$4:$F$48,3,FALSE)</f>
        <v>municipal solid waste</v>
      </c>
      <c r="L6146" t="b">
        <f>IF(AND($P$6=FALSE,OR(C6146="Commercial NAICS Cogen",C6146="Industrial NAICS Cogen",C6146="NAICS-22 Cogen")),FALSE,IF(AND($P$7=FALSE,OR(C6146="Commercial NAICS Cogen",C6146="Commercial NAICS Non-Cogen",C6146="industrial NAICS Cogen", C6146="industrial NAICS non-cogen")),FALSE,TRUE))</f>
        <v>0</v>
      </c>
      <c r="M6146">
        <f t="shared" si="286"/>
        <v>5.1470588235294115E-2</v>
      </c>
      <c r="N6146">
        <f t="shared" si="287"/>
        <v>1</v>
      </c>
    </row>
    <row r="6147" spans="1:14" ht="26.25" x14ac:dyDescent="0.2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s="32">
        <f t="shared" si="285"/>
        <v>32032153.157513671</v>
      </c>
      <c r="J6147" t="str">
        <f>IF(K6147="natural gas",VLOOKUP(D6147,'Cross-Page Data'!$I$4:$J$13,2,FALSE),IF(K6147="solar",VLOOKUP('Form 923'!D6147,'Cross-Page Data'!$I$14:$J$117,2,FALSE),K6147))</f>
        <v>natural gas peaker</v>
      </c>
      <c r="K6147" t="str">
        <f>VLOOKUP(E6147,'Cross-Page Data'!$D$4:$F$48,3,FALSE)</f>
        <v>natural gas</v>
      </c>
      <c r="L6147" t="b">
        <f>IF(AND($P$6=FALSE,OR(C6147="Commercial NAICS Cogen",C6147="Industrial NAICS Cogen",C6147="NAICS-22 Cogen")),FALSE,IF(AND($P$7=FALSE,OR(C6147="Commercial NAICS Cogen",C6147="Commercial NAICS Non-Cogen",C6147="industrial NAICS Cogen", C6147="industrial NAICS non-cogen")),FALSE,TRUE))</f>
        <v>0</v>
      </c>
      <c r="M6147">
        <f t="shared" si="286"/>
        <v>2.3209876543209877E-2</v>
      </c>
      <c r="N6147">
        <f t="shared" si="287"/>
        <v>0</v>
      </c>
    </row>
    <row r="6148" spans="1:14" x14ac:dyDescent="0.2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s="32" t="str">
        <f t="shared" si="285"/>
        <v/>
      </c>
      <c r="J6148" t="str">
        <f>IF(K6148="natural gas",VLOOKUP(D6148,'Cross-Page Data'!$I$4:$J$13,2,FALSE),IF(K6148="solar",VLOOKUP('Form 923'!D6148,'Cross-Page Data'!$I$14:$J$117,2,FALSE),K6148))</f>
        <v>hard coal</v>
      </c>
      <c r="K6148" t="str">
        <f>VLOOKUP(E6148,'Cross-Page Data'!$D$4:$F$48,3,FALSE)</f>
        <v>hard coal</v>
      </c>
      <c r="L6148" t="b">
        <f>IF(AND($P$6=FALSE,OR(C6148="Commercial NAICS Cogen",C6148="Industrial NAICS Cogen",C6148="NAICS-22 Cogen")),FALSE,IF(AND($P$7=FALSE,OR(C6148="Commercial NAICS Cogen",C6148="Commercial NAICS Non-Cogen",C6148="industrial NAICS Cogen", C6148="industrial NAICS non-cogen")),FALSE,TRUE))</f>
        <v>1</v>
      </c>
      <c r="M6148">
        <f t="shared" si="286"/>
        <v>1.3605442176870747E-3</v>
      </c>
      <c r="N6148">
        <f t="shared" si="287"/>
        <v>0</v>
      </c>
    </row>
    <row r="6149" spans="1:14" x14ac:dyDescent="0.2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s="32" t="str">
        <f t="shared" si="285"/>
        <v/>
      </c>
      <c r="J6149" t="str">
        <f>IF(K6149="natural gas",VLOOKUP(D6149,'Cross-Page Data'!$I$4:$J$13,2,FALSE),IF(K6149="solar",VLOOKUP('Form 923'!D6149,'Cross-Page Data'!$I$14:$J$117,2,FALSE),K6149))</f>
        <v>heavy or residual fuel oil</v>
      </c>
      <c r="K6149" t="str">
        <f>VLOOKUP(E6149,'Cross-Page Data'!$D$4:$F$48,3,FALSE)</f>
        <v>heavy or residual fuel oil</v>
      </c>
      <c r="L6149" t="b">
        <f>IF(AND($P$6=FALSE,OR(C6149="Commercial NAICS Cogen",C6149="Industrial NAICS Cogen",C6149="NAICS-22 Cogen")),FALSE,IF(AND($P$7=FALSE,OR(C6149="Commercial NAICS Cogen",C6149="Commercial NAICS Non-Cogen",C6149="industrial NAICS Cogen", C6149="industrial NAICS non-cogen")),FALSE,TRUE))</f>
        <v>1</v>
      </c>
      <c r="M6149">
        <f t="shared" si="286"/>
        <v>4.0160642570281126E-4</v>
      </c>
      <c r="N6149">
        <f t="shared" si="287"/>
        <v>0</v>
      </c>
    </row>
    <row r="6150" spans="1:14" x14ac:dyDescent="0.2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s="32">
        <f t="shared" si="285"/>
        <v>18017440.892039552</v>
      </c>
      <c r="J6150" t="str">
        <f>IF(K6150="natural gas",VLOOKUP(D6150,'Cross-Page Data'!$I$4:$J$13,2,FALSE),IF(K6150="solar",VLOOKUP('Form 923'!D6150,'Cross-Page Data'!$I$14:$J$117,2,FALSE),K6150))</f>
        <v>municipal solid waste</v>
      </c>
      <c r="K6150" t="str">
        <f>VLOOKUP(E6150,'Cross-Page Data'!$D$4:$F$48,3,FALSE)</f>
        <v>municipal solid waste</v>
      </c>
      <c r="L6150" t="b">
        <f>IF(AND($P$6=FALSE,OR(C6150="Commercial NAICS Cogen",C6150="Industrial NAICS Cogen",C6150="NAICS-22 Cogen")),FALSE,IF(AND($P$7=FALSE,OR(C6150="Commercial NAICS Cogen",C6150="Commercial NAICS Non-Cogen",C6150="industrial NAICS Cogen", C6150="industrial NAICS non-cogen")),FALSE,TRUE))</f>
        <v>1</v>
      </c>
      <c r="M6150">
        <f t="shared" si="286"/>
        <v>0.73529411764705888</v>
      </c>
      <c r="N6150">
        <f t="shared" si="287"/>
        <v>1</v>
      </c>
    </row>
    <row r="6151" spans="1:14" x14ac:dyDescent="0.2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s="32">
        <f t="shared" ref="I6151:I6214" si="288">IFERROR(F6151/G6151*10^6,"")</f>
        <v>18017457.651379373</v>
      </c>
      <c r="J6151" t="str">
        <f>IF(K6151="natural gas",VLOOKUP(D6151,'Cross-Page Data'!$I$4:$J$13,2,FALSE),IF(K6151="solar",VLOOKUP('Form 923'!D6151,'Cross-Page Data'!$I$14:$J$117,2,FALSE),K6151))</f>
        <v>municipal solid waste</v>
      </c>
      <c r="K6151" t="str">
        <f>VLOOKUP(E6151,'Cross-Page Data'!$D$4:$F$48,3,FALSE)</f>
        <v>municipal solid waste</v>
      </c>
      <c r="L6151" t="b">
        <f>IF(AND($P$6=FALSE,OR(C6151="Commercial NAICS Cogen",C6151="Industrial NAICS Cogen",C6151="NAICS-22 Cogen")),FALSE,IF(AND($P$7=FALSE,OR(C6151="Commercial NAICS Cogen",C6151="Commercial NAICS Non-Cogen",C6151="industrial NAICS Cogen", C6151="industrial NAICS non-cogen")),FALSE,TRUE))</f>
        <v>1</v>
      </c>
      <c r="M6151">
        <f t="shared" ref="M6151:M6214" si="289">(COUNTIFS($J$6:$J$14148,J6151,$I$6:$I$14148,"&gt;"&amp;I6151)+1)/COUNTIFS($J$6:$J$14148,J6151)</f>
        <v>0.7279411764705882</v>
      </c>
      <c r="N6151">
        <f t="shared" ref="N6151:N6214" si="290">IF(OR(M6151&gt;0.95,M6151&lt;0.05),0,1)</f>
        <v>1</v>
      </c>
    </row>
    <row r="6152" spans="1:14" x14ac:dyDescent="0.2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s="32">
        <f t="shared" si="288"/>
        <v>18726356.360152215</v>
      </c>
      <c r="J6152" t="str">
        <f>IF(K6152="natural gas",VLOOKUP(D6152,'Cross-Page Data'!$I$4:$J$13,2,FALSE),IF(K6152="solar",VLOOKUP('Form 923'!D6152,'Cross-Page Data'!$I$14:$J$117,2,FALSE),K6152))</f>
        <v>crude oil</v>
      </c>
      <c r="K6152" t="str">
        <f>VLOOKUP(E6152,'Cross-Page Data'!$D$4:$F$48,3,FALSE)</f>
        <v>crude oil</v>
      </c>
      <c r="L6152" t="b">
        <f>IF(AND($P$6=FALSE,OR(C6152="Commercial NAICS Cogen",C6152="Industrial NAICS Cogen",C6152="NAICS-22 Cogen")),FALSE,IF(AND($P$7=FALSE,OR(C6152="Commercial NAICS Cogen",C6152="Commercial NAICS Non-Cogen",C6152="industrial NAICS Cogen", C6152="industrial NAICS non-cogen")),FALSE,TRUE))</f>
        <v>1</v>
      </c>
      <c r="M6152">
        <f t="shared" si="289"/>
        <v>4.1666666666666664E-2</v>
      </c>
      <c r="N6152">
        <f t="shared" si="290"/>
        <v>0</v>
      </c>
    </row>
    <row r="6153" spans="1:14" x14ac:dyDescent="0.2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s="32">
        <f t="shared" si="288"/>
        <v>8902063.5022040512</v>
      </c>
      <c r="J6153" t="str">
        <f>IF(K6153="natural gas",VLOOKUP(D6153,'Cross-Page Data'!$I$4:$J$13,2,FALSE),IF(K6153="solar",VLOOKUP('Form 923'!D6153,'Cross-Page Data'!$I$14:$J$117,2,FALSE),K6153))</f>
        <v>geothermal</v>
      </c>
      <c r="K6153" t="str">
        <f>VLOOKUP(E6153,'Cross-Page Data'!$D$4:$F$48,3,FALSE)</f>
        <v>geothermal</v>
      </c>
      <c r="L6153" t="b">
        <f>IF(AND($P$6=FALSE,OR(C6153="Commercial NAICS Cogen",C6153="Industrial NAICS Cogen",C6153="NAICS-22 Cogen")),FALSE,IF(AND($P$7=FALSE,OR(C6153="Commercial NAICS Cogen",C6153="Commercial NAICS Non-Cogen",C6153="industrial NAICS Cogen", C6153="industrial NAICS non-cogen")),FALSE,TRUE))</f>
        <v>1</v>
      </c>
      <c r="M6153">
        <f t="shared" si="289"/>
        <v>1.3888888888888888E-2</v>
      </c>
      <c r="N6153">
        <f t="shared" si="290"/>
        <v>0</v>
      </c>
    </row>
    <row r="6154" spans="1:14" x14ac:dyDescent="0.2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s="32">
        <f t="shared" si="288"/>
        <v>8902000.6133757941</v>
      </c>
      <c r="J6154" t="str">
        <f>IF(K6154="natural gas",VLOOKUP(D6154,'Cross-Page Data'!$I$4:$J$13,2,FALSE),IF(K6154="solar",VLOOKUP('Form 923'!D6154,'Cross-Page Data'!$I$14:$J$117,2,FALSE),K6154))</f>
        <v>geothermal</v>
      </c>
      <c r="K6154" t="str">
        <f>VLOOKUP(E6154,'Cross-Page Data'!$D$4:$F$48,3,FALSE)</f>
        <v>geothermal</v>
      </c>
      <c r="L6154" t="b">
        <f>IF(AND($P$6=FALSE,OR(C6154="Commercial NAICS Cogen",C6154="Industrial NAICS Cogen",C6154="NAICS-22 Cogen")),FALSE,IF(AND($P$7=FALSE,OR(C6154="Commercial NAICS Cogen",C6154="Commercial NAICS Non-Cogen",C6154="industrial NAICS Cogen", C6154="industrial NAICS non-cogen")),FALSE,TRUE))</f>
        <v>1</v>
      </c>
      <c r="M6154">
        <f t="shared" si="289"/>
        <v>0.43055555555555558</v>
      </c>
      <c r="N6154">
        <f t="shared" si="290"/>
        <v>1</v>
      </c>
    </row>
    <row r="6155" spans="1:14" x14ac:dyDescent="0.2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s="32">
        <f t="shared" si="288"/>
        <v>0</v>
      </c>
      <c r="J6155" t="str">
        <f>IF(K6155="natural gas",VLOOKUP(D6155,'Cross-Page Data'!$I$4:$J$13,2,FALSE),IF(K6155="solar",VLOOKUP('Form 923'!D6155,'Cross-Page Data'!$I$14:$J$117,2,FALSE),K6155))</f>
        <v>heavy or residual fuel oil</v>
      </c>
      <c r="K6155" t="str">
        <f>VLOOKUP(E6155,'Cross-Page Data'!$D$4:$F$48,3,FALSE)</f>
        <v>heavy or residual fuel oil</v>
      </c>
      <c r="L6155" t="b">
        <f>IF(AND($P$6=FALSE,OR(C6155="Commercial NAICS Cogen",C6155="Industrial NAICS Cogen",C6155="NAICS-22 Cogen")),FALSE,IF(AND($P$7=FALSE,OR(C6155="Commercial NAICS Cogen",C6155="Commercial NAICS Non-Cogen",C6155="industrial NAICS Cogen", C6155="industrial NAICS non-cogen")),FALSE,TRUE))</f>
        <v>1</v>
      </c>
      <c r="M6155">
        <f t="shared" si="289"/>
        <v>0.57188755020080317</v>
      </c>
      <c r="N6155">
        <f t="shared" si="290"/>
        <v>1</v>
      </c>
    </row>
    <row r="6156" spans="1:14" x14ac:dyDescent="0.2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s="32">
        <f t="shared" si="288"/>
        <v>1396262.5921822516</v>
      </c>
      <c r="J6156" t="str">
        <f>IF(K6156="natural gas",VLOOKUP(D6156,'Cross-Page Data'!$I$4:$J$13,2,FALSE),IF(K6156="solar",VLOOKUP('Form 923'!D6156,'Cross-Page Data'!$I$14:$J$117,2,FALSE),K6156))</f>
        <v>natural gas nonpeaker</v>
      </c>
      <c r="K6156" t="str">
        <f>VLOOKUP(E6156,'Cross-Page Data'!$D$4:$F$48,3,FALSE)</f>
        <v>natural gas</v>
      </c>
      <c r="L6156" t="b">
        <f>IF(AND($P$6=FALSE,OR(C6156="Commercial NAICS Cogen",C6156="Industrial NAICS Cogen",C6156="NAICS-22 Cogen")),FALSE,IF(AND($P$7=FALSE,OR(C6156="Commercial NAICS Cogen",C6156="Commercial NAICS Non-Cogen",C6156="industrial NAICS Cogen", C6156="industrial NAICS non-cogen")),FALSE,TRUE))</f>
        <v>1</v>
      </c>
      <c r="M6156">
        <f t="shared" si="289"/>
        <v>0.62232558139534888</v>
      </c>
      <c r="N6156">
        <f t="shared" si="290"/>
        <v>1</v>
      </c>
    </row>
    <row r="6157" spans="1:14" x14ac:dyDescent="0.2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s="32">
        <f t="shared" si="288"/>
        <v>12596103.355085818</v>
      </c>
      <c r="J6157" t="str">
        <f>IF(K6157="natural gas",VLOOKUP(D6157,'Cross-Page Data'!$I$4:$J$13,2,FALSE),IF(K6157="solar",VLOOKUP('Form 923'!D6157,'Cross-Page Data'!$I$14:$J$117,2,FALSE),K6157))</f>
        <v>heavy or residual fuel oil</v>
      </c>
      <c r="K6157" t="str">
        <f>VLOOKUP(E6157,'Cross-Page Data'!$D$4:$F$48,3,FALSE)</f>
        <v>heavy or residual fuel oil</v>
      </c>
      <c r="L6157" t="b">
        <f>IF(AND($P$6=FALSE,OR(C6157="Commercial NAICS Cogen",C6157="Industrial NAICS Cogen",C6157="NAICS-22 Cogen")),FALSE,IF(AND($P$7=FALSE,OR(C6157="Commercial NAICS Cogen",C6157="Commercial NAICS Non-Cogen",C6157="industrial NAICS Cogen", C6157="industrial NAICS non-cogen")),FALSE,TRUE))</f>
        <v>1</v>
      </c>
      <c r="M6157">
        <f t="shared" si="289"/>
        <v>0.19959839357429718</v>
      </c>
      <c r="N6157">
        <f t="shared" si="290"/>
        <v>1</v>
      </c>
    </row>
    <row r="6158" spans="1:14" x14ac:dyDescent="0.2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s="32">
        <f t="shared" si="288"/>
        <v>12738821.483994216</v>
      </c>
      <c r="J6158" t="str">
        <f>IF(K6158="natural gas",VLOOKUP(D6158,'Cross-Page Data'!$I$4:$J$13,2,FALSE),IF(K6158="solar",VLOOKUP('Form 923'!D6158,'Cross-Page Data'!$I$14:$J$117,2,FALSE),K6158))</f>
        <v>natural gas nonpeaker</v>
      </c>
      <c r="K6158" t="str">
        <f>VLOOKUP(E6158,'Cross-Page Data'!$D$4:$F$48,3,FALSE)</f>
        <v>natural gas</v>
      </c>
      <c r="L6158" t="b">
        <f>IF(AND($P$6=FALSE,OR(C6158="Commercial NAICS Cogen",C6158="Industrial NAICS Cogen",C6158="NAICS-22 Cogen")),FALSE,IF(AND($P$7=FALSE,OR(C6158="Commercial NAICS Cogen",C6158="Commercial NAICS Non-Cogen",C6158="industrial NAICS Cogen", C6158="industrial NAICS non-cogen")),FALSE,TRUE))</f>
        <v>1</v>
      </c>
      <c r="M6158">
        <f t="shared" si="289"/>
        <v>4.5581395348837206E-2</v>
      </c>
      <c r="N6158">
        <f t="shared" si="290"/>
        <v>0</v>
      </c>
    </row>
    <row r="6159" spans="1:14" x14ac:dyDescent="0.2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s="32">
        <f t="shared" si="288"/>
        <v>12066654.006137621</v>
      </c>
      <c r="J6159" t="str">
        <f>IF(K6159="natural gas",VLOOKUP(D6159,'Cross-Page Data'!$I$4:$J$13,2,FALSE),IF(K6159="solar",VLOOKUP('Form 923'!D6159,'Cross-Page Data'!$I$14:$J$117,2,FALSE),K6159))</f>
        <v>heavy or residual fuel oil</v>
      </c>
      <c r="K6159" t="str">
        <f>VLOOKUP(E6159,'Cross-Page Data'!$D$4:$F$48,3,FALSE)</f>
        <v>heavy or residual fuel oil</v>
      </c>
      <c r="L6159" t="b">
        <f>IF(AND($P$6=FALSE,OR(C6159="Commercial NAICS Cogen",C6159="Industrial NAICS Cogen",C6159="NAICS-22 Cogen")),FALSE,IF(AND($P$7=FALSE,OR(C6159="Commercial NAICS Cogen",C6159="Commercial NAICS Non-Cogen",C6159="industrial NAICS Cogen", C6159="industrial NAICS non-cogen")),FALSE,TRUE))</f>
        <v>1</v>
      </c>
      <c r="M6159">
        <f t="shared" si="289"/>
        <v>0.22409638554216868</v>
      </c>
      <c r="N6159">
        <f t="shared" si="290"/>
        <v>1</v>
      </c>
    </row>
    <row r="6160" spans="1:14" x14ac:dyDescent="0.2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s="32">
        <f t="shared" si="288"/>
        <v>11591846.195004715</v>
      </c>
      <c r="J6160" t="str">
        <f>IF(K6160="natural gas",VLOOKUP(D6160,'Cross-Page Data'!$I$4:$J$13,2,FALSE),IF(K6160="solar",VLOOKUP('Form 923'!D6160,'Cross-Page Data'!$I$14:$J$117,2,FALSE),K6160))</f>
        <v>natural gas peaker</v>
      </c>
      <c r="K6160" t="str">
        <f>VLOOKUP(E6160,'Cross-Page Data'!$D$4:$F$48,3,FALSE)</f>
        <v>natural gas</v>
      </c>
      <c r="L6160" t="b">
        <f>IF(AND($P$6=FALSE,OR(C6160="Commercial NAICS Cogen",C6160="Industrial NAICS Cogen",C6160="NAICS-22 Cogen")),FALSE,IF(AND($P$7=FALSE,OR(C6160="Commercial NAICS Cogen",C6160="Commercial NAICS Non-Cogen",C6160="industrial NAICS Cogen", C6160="industrial NAICS non-cogen")),FALSE,TRUE))</f>
        <v>1</v>
      </c>
      <c r="M6160">
        <f t="shared" si="289"/>
        <v>0.32987654320987653</v>
      </c>
      <c r="N6160">
        <f t="shared" si="290"/>
        <v>1</v>
      </c>
    </row>
    <row r="6161" spans="1:14" ht="26.25" x14ac:dyDescent="0.2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s="32" t="str">
        <f t="shared" si="288"/>
        <v/>
      </c>
      <c r="J6161" t="str">
        <f>IF(K6161="natural gas",VLOOKUP(D6161,'Cross-Page Data'!$I$4:$J$13,2,FALSE),IF(K6161="solar",VLOOKUP('Form 923'!D6161,'Cross-Page Data'!$I$14:$J$117,2,FALSE),K6161))</f>
        <v>heavy or residual fuel oil</v>
      </c>
      <c r="K6161" t="str">
        <f>VLOOKUP(E6161,'Cross-Page Data'!$D$4:$F$48,3,FALSE)</f>
        <v>heavy or residual fuel oil</v>
      </c>
      <c r="L6161" t="b">
        <f>IF(AND($P$6=FALSE,OR(C6161="Commercial NAICS Cogen",C6161="Industrial NAICS Cogen",C6161="NAICS-22 Cogen")),FALSE,IF(AND($P$7=FALSE,OR(C6161="Commercial NAICS Cogen",C6161="Commercial NAICS Non-Cogen",C6161="industrial NAICS Cogen", C6161="industrial NAICS non-cogen")),FALSE,TRUE))</f>
        <v>0</v>
      </c>
      <c r="M6161">
        <f t="shared" si="289"/>
        <v>4.0160642570281126E-4</v>
      </c>
      <c r="N6161">
        <f t="shared" si="290"/>
        <v>0</v>
      </c>
    </row>
    <row r="6162" spans="1:14" ht="26.25" x14ac:dyDescent="0.2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s="32">
        <f t="shared" si="288"/>
        <v>16232558.139534885</v>
      </c>
      <c r="J6162" t="str">
        <f>IF(K6162="natural gas",VLOOKUP(D6162,'Cross-Page Data'!$I$4:$J$13,2,FALSE),IF(K6162="solar",VLOOKUP('Form 923'!D6162,'Cross-Page Data'!$I$14:$J$117,2,FALSE),K6162))</f>
        <v>natural gas peaker</v>
      </c>
      <c r="K6162" t="str">
        <f>VLOOKUP(E6162,'Cross-Page Data'!$D$4:$F$48,3,FALSE)</f>
        <v>natural gas</v>
      </c>
      <c r="L6162" t="b">
        <f>IF(AND($P$6=FALSE,OR(C6162="Commercial NAICS Cogen",C6162="Industrial NAICS Cogen",C6162="NAICS-22 Cogen")),FALSE,IF(AND($P$7=FALSE,OR(C6162="Commercial NAICS Cogen",C6162="Commercial NAICS Non-Cogen",C6162="industrial NAICS Cogen", C6162="industrial NAICS non-cogen")),FALSE,TRUE))</f>
        <v>0</v>
      </c>
      <c r="M6162">
        <f t="shared" si="289"/>
        <v>0.10864197530864197</v>
      </c>
      <c r="N6162">
        <f t="shared" si="290"/>
        <v>1</v>
      </c>
    </row>
    <row r="6163" spans="1:14" ht="26.25" x14ac:dyDescent="0.2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s="32">
        <f t="shared" si="288"/>
        <v>5249222.996571525</v>
      </c>
      <c r="J6163" t="str">
        <f>IF(K6163="natural gas",VLOOKUP(D6163,'Cross-Page Data'!$I$4:$J$13,2,FALSE),IF(K6163="solar",VLOOKUP('Form 923'!D6163,'Cross-Page Data'!$I$14:$J$117,2,FALSE),K6163))</f>
        <v>natural gas peaker</v>
      </c>
      <c r="K6163" t="str">
        <f>VLOOKUP(E6163,'Cross-Page Data'!$D$4:$F$48,3,FALSE)</f>
        <v>natural gas</v>
      </c>
      <c r="L6163" t="b">
        <f>IF(AND($P$6=FALSE,OR(C6163="Commercial NAICS Cogen",C6163="Industrial NAICS Cogen",C6163="NAICS-22 Cogen")),FALSE,IF(AND($P$7=FALSE,OR(C6163="Commercial NAICS Cogen",C6163="Commercial NAICS Non-Cogen",C6163="industrial NAICS Cogen", C6163="industrial NAICS non-cogen")),FALSE,TRUE))</f>
        <v>0</v>
      </c>
      <c r="M6163">
        <f t="shared" si="289"/>
        <v>0.67802469135802468</v>
      </c>
      <c r="N6163">
        <f t="shared" si="290"/>
        <v>1</v>
      </c>
    </row>
    <row r="6164" spans="1:14" ht="26.25" x14ac:dyDescent="0.2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s="32">
        <f t="shared" si="288"/>
        <v>5248664.6396169374</v>
      </c>
      <c r="J6164" t="str">
        <f>IF(K6164="natural gas",VLOOKUP(D6164,'Cross-Page Data'!$I$4:$J$13,2,FALSE),IF(K6164="solar",VLOOKUP('Form 923'!D6164,'Cross-Page Data'!$I$14:$J$117,2,FALSE),K6164))</f>
        <v>heavy or residual fuel oil</v>
      </c>
      <c r="K6164" t="str">
        <f>VLOOKUP(E6164,'Cross-Page Data'!$D$4:$F$48,3,FALSE)</f>
        <v>heavy or residual fuel oil</v>
      </c>
      <c r="L6164" t="b">
        <f>IF(AND($P$6=FALSE,OR(C6164="Commercial NAICS Cogen",C6164="Industrial NAICS Cogen",C6164="NAICS-22 Cogen")),FALSE,IF(AND($P$7=FALSE,OR(C6164="Commercial NAICS Cogen",C6164="Commercial NAICS Non-Cogen",C6164="industrial NAICS Cogen", C6164="industrial NAICS non-cogen")),FALSE,TRUE))</f>
        <v>0</v>
      </c>
      <c r="M6164">
        <f t="shared" si="289"/>
        <v>0.52851405622489955</v>
      </c>
      <c r="N6164">
        <f t="shared" si="290"/>
        <v>1</v>
      </c>
    </row>
    <row r="6165" spans="1:14" x14ac:dyDescent="0.2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s="32" t="str">
        <f t="shared" si="288"/>
        <v/>
      </c>
      <c r="J6165" t="str">
        <f>IF(K6165="natural gas",VLOOKUP(D6165,'Cross-Page Data'!$I$4:$J$13,2,FALSE),IF(K6165="solar",VLOOKUP('Form 923'!D6165,'Cross-Page Data'!$I$14:$J$117,2,FALSE),K6165))</f>
        <v>heavy or residual fuel oil</v>
      </c>
      <c r="K6165" t="str">
        <f>VLOOKUP(E6165,'Cross-Page Data'!$D$4:$F$48,3,FALSE)</f>
        <v>heavy or residual fuel oil</v>
      </c>
      <c r="L6165" t="b">
        <f>IF(AND($P$6=FALSE,OR(C6165="Commercial NAICS Cogen",C6165="Industrial NAICS Cogen",C6165="NAICS-22 Cogen")),FALSE,IF(AND($P$7=FALSE,OR(C6165="Commercial NAICS Cogen",C6165="Commercial NAICS Non-Cogen",C6165="industrial NAICS Cogen", C6165="industrial NAICS non-cogen")),FALSE,TRUE))</f>
        <v>1</v>
      </c>
      <c r="M6165">
        <f t="shared" si="289"/>
        <v>4.0160642570281126E-4</v>
      </c>
      <c r="N6165">
        <f t="shared" si="290"/>
        <v>0</v>
      </c>
    </row>
    <row r="6166" spans="1:14" x14ac:dyDescent="0.2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s="32" t="str">
        <f t="shared" si="288"/>
        <v/>
      </c>
      <c r="J6166" t="str">
        <f>IF(K6166="natural gas",VLOOKUP(D6166,'Cross-Page Data'!$I$4:$J$13,2,FALSE),IF(K6166="solar",VLOOKUP('Form 923'!D6166,'Cross-Page Data'!$I$14:$J$117,2,FALSE),K6166))</f>
        <v>natural gas nonpeaker</v>
      </c>
      <c r="K6166" t="str">
        <f>VLOOKUP(E6166,'Cross-Page Data'!$D$4:$F$48,3,FALSE)</f>
        <v>natural gas</v>
      </c>
      <c r="L6166" t="b">
        <f>IF(AND($P$6=FALSE,OR(C6166="Commercial NAICS Cogen",C6166="Industrial NAICS Cogen",C6166="NAICS-22 Cogen")),FALSE,IF(AND($P$7=FALSE,OR(C6166="Commercial NAICS Cogen",C6166="Commercial NAICS Non-Cogen",C6166="industrial NAICS Cogen", C6166="industrial NAICS non-cogen")),FALSE,TRUE))</f>
        <v>1</v>
      </c>
      <c r="M6166">
        <f t="shared" si="289"/>
        <v>9.3023255813953494E-4</v>
      </c>
      <c r="N6166">
        <f t="shared" si="290"/>
        <v>0</v>
      </c>
    </row>
    <row r="6167" spans="1:14" x14ac:dyDescent="0.2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s="32">
        <f t="shared" si="288"/>
        <v>9016448.5371076297</v>
      </c>
      <c r="J6167" t="str">
        <f>IF(K6167="natural gas",VLOOKUP(D6167,'Cross-Page Data'!$I$4:$J$13,2,FALSE),IF(K6167="solar",VLOOKUP('Form 923'!D6167,'Cross-Page Data'!$I$14:$J$117,2,FALSE),K6167))</f>
        <v>heavy or residual fuel oil</v>
      </c>
      <c r="K6167" t="str">
        <f>VLOOKUP(E6167,'Cross-Page Data'!$D$4:$F$48,3,FALSE)</f>
        <v>heavy or residual fuel oil</v>
      </c>
      <c r="L6167" t="b">
        <f>IF(AND($P$6=FALSE,OR(C6167="Commercial NAICS Cogen",C6167="Industrial NAICS Cogen",C6167="NAICS-22 Cogen")),FALSE,IF(AND($P$7=FALSE,OR(C6167="Commercial NAICS Cogen",C6167="Commercial NAICS Non-Cogen",C6167="industrial NAICS Cogen", C6167="industrial NAICS non-cogen")),FALSE,TRUE))</f>
        <v>1</v>
      </c>
      <c r="M6167">
        <f t="shared" si="289"/>
        <v>0.46626506024096387</v>
      </c>
      <c r="N6167">
        <f t="shared" si="290"/>
        <v>1</v>
      </c>
    </row>
    <row r="6168" spans="1:14" x14ac:dyDescent="0.2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s="32">
        <f t="shared" si="288"/>
        <v>9065626.2807922792</v>
      </c>
      <c r="J6168" t="str">
        <f>IF(K6168="natural gas",VLOOKUP(D6168,'Cross-Page Data'!$I$4:$J$13,2,FALSE),IF(K6168="solar",VLOOKUP('Form 923'!D6168,'Cross-Page Data'!$I$14:$J$117,2,FALSE),K6168))</f>
        <v>natural gas nonpeaker</v>
      </c>
      <c r="K6168" t="str">
        <f>VLOOKUP(E6168,'Cross-Page Data'!$D$4:$F$48,3,FALSE)</f>
        <v>natural gas</v>
      </c>
      <c r="L6168" t="b">
        <f>IF(AND($P$6=FALSE,OR(C6168="Commercial NAICS Cogen",C6168="Industrial NAICS Cogen",C6168="NAICS-22 Cogen")),FALSE,IF(AND($P$7=FALSE,OR(C6168="Commercial NAICS Cogen",C6168="Commercial NAICS Non-Cogen",C6168="industrial NAICS Cogen", C6168="industrial NAICS non-cogen")),FALSE,TRUE))</f>
        <v>1</v>
      </c>
      <c r="M6168">
        <f t="shared" si="289"/>
        <v>0.3758139534883721</v>
      </c>
      <c r="N6168">
        <f t="shared" si="290"/>
        <v>1</v>
      </c>
    </row>
    <row r="6169" spans="1:14" x14ac:dyDescent="0.2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s="32">
        <f t="shared" si="288"/>
        <v>11506831.144714154</v>
      </c>
      <c r="J6169" t="str">
        <f>IF(K6169="natural gas",VLOOKUP(D6169,'Cross-Page Data'!$I$4:$J$13,2,FALSE),IF(K6169="solar",VLOOKUP('Form 923'!D6169,'Cross-Page Data'!$I$14:$J$117,2,FALSE),K6169))</f>
        <v>heavy or residual fuel oil</v>
      </c>
      <c r="K6169" t="str">
        <f>VLOOKUP(E6169,'Cross-Page Data'!$D$4:$F$48,3,FALSE)</f>
        <v>heavy or residual fuel oil</v>
      </c>
      <c r="L6169" t="b">
        <f>IF(AND($P$6=FALSE,OR(C6169="Commercial NAICS Cogen",C6169="Industrial NAICS Cogen",C6169="NAICS-22 Cogen")),FALSE,IF(AND($P$7=FALSE,OR(C6169="Commercial NAICS Cogen",C6169="Commercial NAICS Non-Cogen",C6169="industrial NAICS Cogen", C6169="industrial NAICS non-cogen")),FALSE,TRUE))</f>
        <v>1</v>
      </c>
      <c r="M6169">
        <f t="shared" si="289"/>
        <v>0.26586345381526105</v>
      </c>
      <c r="N6169">
        <f t="shared" si="290"/>
        <v>1</v>
      </c>
    </row>
    <row r="6170" spans="1:14" x14ac:dyDescent="0.2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s="32">
        <f t="shared" si="288"/>
        <v>11540023.070175841</v>
      </c>
      <c r="J6170" t="str">
        <f>IF(K6170="natural gas",VLOOKUP(D6170,'Cross-Page Data'!$I$4:$J$13,2,FALSE),IF(K6170="solar",VLOOKUP('Form 923'!D6170,'Cross-Page Data'!$I$14:$J$117,2,FALSE),K6170))</f>
        <v>natural gas peaker</v>
      </c>
      <c r="K6170" t="str">
        <f>VLOOKUP(E6170,'Cross-Page Data'!$D$4:$F$48,3,FALSE)</f>
        <v>natural gas</v>
      </c>
      <c r="L6170" t="b">
        <f>IF(AND($P$6=FALSE,OR(C6170="Commercial NAICS Cogen",C6170="Industrial NAICS Cogen",C6170="NAICS-22 Cogen")),FALSE,IF(AND($P$7=FALSE,OR(C6170="Commercial NAICS Cogen",C6170="Commercial NAICS Non-Cogen",C6170="industrial NAICS Cogen", C6170="industrial NAICS non-cogen")),FALSE,TRUE))</f>
        <v>1</v>
      </c>
      <c r="M6170">
        <f t="shared" si="289"/>
        <v>0.3367901234567901</v>
      </c>
      <c r="N6170">
        <f t="shared" si="290"/>
        <v>1</v>
      </c>
    </row>
    <row r="6171" spans="1:14" x14ac:dyDescent="0.2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s="32" t="str">
        <f t="shared" si="288"/>
        <v/>
      </c>
      <c r="J6171" t="str">
        <f>IF(K6171="natural gas",VLOOKUP(D6171,'Cross-Page Data'!$I$4:$J$13,2,FALSE),IF(K6171="solar",VLOOKUP('Form 923'!D6171,'Cross-Page Data'!$I$14:$J$117,2,FALSE),K6171))</f>
        <v>geothermal</v>
      </c>
      <c r="K6171" t="str">
        <f>VLOOKUP(E6171,'Cross-Page Data'!$D$4:$F$48,3,FALSE)</f>
        <v>geothermal</v>
      </c>
      <c r="L6171" t="b">
        <f>IF(AND($P$6=FALSE,OR(C6171="Commercial NAICS Cogen",C6171="Industrial NAICS Cogen",C6171="NAICS-22 Cogen")),FALSE,IF(AND($P$7=FALSE,OR(C6171="Commercial NAICS Cogen",C6171="Commercial NAICS Non-Cogen",C6171="industrial NAICS Cogen", C6171="industrial NAICS non-cogen")),FALSE,TRUE))</f>
        <v>1</v>
      </c>
      <c r="M6171">
        <f t="shared" si="289"/>
        <v>1.3888888888888888E-2</v>
      </c>
      <c r="N6171">
        <f t="shared" si="290"/>
        <v>0</v>
      </c>
    </row>
    <row r="6172" spans="1:14" x14ac:dyDescent="0.2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s="32" t="str">
        <f t="shared" si="288"/>
        <v/>
      </c>
      <c r="J6172" t="str">
        <f>IF(K6172="natural gas",VLOOKUP(D6172,'Cross-Page Data'!$I$4:$J$13,2,FALSE),IF(K6172="solar",VLOOKUP('Form 923'!D6172,'Cross-Page Data'!$I$14:$J$117,2,FALSE),K6172))</f>
        <v>geothermal</v>
      </c>
      <c r="K6172" t="str">
        <f>VLOOKUP(E6172,'Cross-Page Data'!$D$4:$F$48,3,FALSE)</f>
        <v>geothermal</v>
      </c>
      <c r="L6172" t="b">
        <f>IF(AND($P$6=FALSE,OR(C6172="Commercial NAICS Cogen",C6172="Industrial NAICS Cogen",C6172="NAICS-22 Cogen")),FALSE,IF(AND($P$7=FALSE,OR(C6172="Commercial NAICS Cogen",C6172="Commercial NAICS Non-Cogen",C6172="industrial NAICS Cogen", C6172="industrial NAICS non-cogen")),FALSE,TRUE))</f>
        <v>1</v>
      </c>
      <c r="M6172">
        <f t="shared" si="289"/>
        <v>1.3888888888888888E-2</v>
      </c>
      <c r="N6172">
        <f t="shared" si="290"/>
        <v>0</v>
      </c>
    </row>
    <row r="6173" spans="1:14" ht="26.25" x14ac:dyDescent="0.2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s="32" t="str">
        <f t="shared" si="288"/>
        <v/>
      </c>
      <c r="J6173" t="str">
        <f>IF(K6173="natural gas",VLOOKUP(D6173,'Cross-Page Data'!$I$4:$J$13,2,FALSE),IF(K6173="solar",VLOOKUP('Form 923'!D6173,'Cross-Page Data'!$I$14:$J$117,2,FALSE),K6173))</f>
        <v>other</v>
      </c>
      <c r="K6173" t="str">
        <f>VLOOKUP(E6173,'Cross-Page Data'!$D$4:$F$48,3,FALSE)</f>
        <v>natural gas</v>
      </c>
      <c r="L6173" t="b">
        <f>IF(AND($P$6=FALSE,OR(C6173="Commercial NAICS Cogen",C6173="Industrial NAICS Cogen",C6173="NAICS-22 Cogen")),FALSE,IF(AND($P$7=FALSE,OR(C6173="Commercial NAICS Cogen",C6173="Commercial NAICS Non-Cogen",C6173="industrial NAICS Cogen", C6173="industrial NAICS non-cogen")),FALSE,TRUE))</f>
        <v>0</v>
      </c>
      <c r="M6173">
        <f t="shared" si="289"/>
        <v>1.6233766233766235E-3</v>
      </c>
      <c r="N6173">
        <f t="shared" si="290"/>
        <v>0</v>
      </c>
    </row>
    <row r="6174" spans="1:14" ht="26.25" x14ac:dyDescent="0.2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s="32" t="str">
        <f t="shared" si="288"/>
        <v/>
      </c>
      <c r="J6174" t="str">
        <f>IF(K6174="natural gas",VLOOKUP(D6174,'Cross-Page Data'!$I$4:$J$13,2,FALSE),IF(K6174="solar",VLOOKUP('Form 923'!D6174,'Cross-Page Data'!$I$14:$J$117,2,FALSE),K6174))</f>
        <v>other</v>
      </c>
      <c r="K6174" t="str">
        <f>VLOOKUP(E6174,'Cross-Page Data'!$D$4:$F$48,3,FALSE)</f>
        <v>other</v>
      </c>
      <c r="L6174" t="b">
        <f>IF(AND($P$6=FALSE,OR(C6174="Commercial NAICS Cogen",C6174="Industrial NAICS Cogen",C6174="NAICS-22 Cogen")),FALSE,IF(AND($P$7=FALSE,OR(C6174="Commercial NAICS Cogen",C6174="Commercial NAICS Non-Cogen",C6174="industrial NAICS Cogen", C6174="industrial NAICS non-cogen")),FALSE,TRUE))</f>
        <v>0</v>
      </c>
      <c r="M6174">
        <f t="shared" si="289"/>
        <v>1.6233766233766235E-3</v>
      </c>
      <c r="N6174">
        <f t="shared" si="290"/>
        <v>0</v>
      </c>
    </row>
    <row r="6175" spans="1:14" ht="26.25" x14ac:dyDescent="0.2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s="32">
        <f t="shared" si="288"/>
        <v>15569116.213132553</v>
      </c>
      <c r="J6175" t="str">
        <f>IF(K6175="natural gas",VLOOKUP(D6175,'Cross-Page Data'!$I$4:$J$13,2,FALSE),IF(K6175="solar",VLOOKUP('Form 923'!D6175,'Cross-Page Data'!$I$14:$J$117,2,FALSE),K6175))</f>
        <v>natural gas peaker</v>
      </c>
      <c r="K6175" t="str">
        <f>VLOOKUP(E6175,'Cross-Page Data'!$D$4:$F$48,3,FALSE)</f>
        <v>natural gas</v>
      </c>
      <c r="L6175" t="b">
        <f>IF(AND($P$6=FALSE,OR(C6175="Commercial NAICS Cogen",C6175="Industrial NAICS Cogen",C6175="NAICS-22 Cogen")),FALSE,IF(AND($P$7=FALSE,OR(C6175="Commercial NAICS Cogen",C6175="Commercial NAICS Non-Cogen",C6175="industrial NAICS Cogen", C6175="industrial NAICS non-cogen")),FALSE,TRUE))</f>
        <v>0</v>
      </c>
      <c r="M6175">
        <f t="shared" si="289"/>
        <v>0.12938271604938273</v>
      </c>
      <c r="N6175">
        <f t="shared" si="290"/>
        <v>1</v>
      </c>
    </row>
    <row r="6176" spans="1:14" ht="26.25" x14ac:dyDescent="0.2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s="32">
        <f t="shared" si="288"/>
        <v>15710650.044168677</v>
      </c>
      <c r="J6176" t="str">
        <f>IF(K6176="natural gas",VLOOKUP(D6176,'Cross-Page Data'!$I$4:$J$13,2,FALSE),IF(K6176="solar",VLOOKUP('Form 923'!D6176,'Cross-Page Data'!$I$14:$J$117,2,FALSE),K6176))</f>
        <v>other</v>
      </c>
      <c r="K6176" t="str">
        <f>VLOOKUP(E6176,'Cross-Page Data'!$D$4:$F$48,3,FALSE)</f>
        <v>other</v>
      </c>
      <c r="L6176" t="b">
        <f>IF(AND($P$6=FALSE,OR(C6176="Commercial NAICS Cogen",C6176="Industrial NAICS Cogen",C6176="NAICS-22 Cogen")),FALSE,IF(AND($P$7=FALSE,OR(C6176="Commercial NAICS Cogen",C6176="Commercial NAICS Non-Cogen",C6176="industrial NAICS Cogen", C6176="industrial NAICS non-cogen")),FALSE,TRUE))</f>
        <v>0</v>
      </c>
      <c r="M6176">
        <f t="shared" si="289"/>
        <v>4.2207792207792208E-2</v>
      </c>
      <c r="N6176">
        <f t="shared" si="290"/>
        <v>0</v>
      </c>
    </row>
    <row r="6177" spans="1:14" x14ac:dyDescent="0.2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s="32">
        <f t="shared" si="288"/>
        <v>8902015.1768724639</v>
      </c>
      <c r="J6177" t="str">
        <f>IF(K6177="natural gas",VLOOKUP(D6177,'Cross-Page Data'!$I$4:$J$13,2,FALSE),IF(K6177="solar",VLOOKUP('Form 923'!D6177,'Cross-Page Data'!$I$14:$J$117,2,FALSE),K6177))</f>
        <v>hydro</v>
      </c>
      <c r="K6177" t="str">
        <f>VLOOKUP(E6177,'Cross-Page Data'!$D$4:$F$48,3,FALSE)</f>
        <v>hydro</v>
      </c>
      <c r="L6177" t="b">
        <f>IF(AND($P$6=FALSE,OR(C6177="Commercial NAICS Cogen",C6177="Industrial NAICS Cogen",C6177="NAICS-22 Cogen")),FALSE,IF(AND($P$7=FALSE,OR(C6177="Commercial NAICS Cogen",C6177="Commercial NAICS Non-Cogen",C6177="industrial NAICS Cogen", C6177="industrial NAICS non-cogen")),FALSE,TRUE))</f>
        <v>1</v>
      </c>
      <c r="M6177">
        <f t="shared" si="289"/>
        <v>0.25272479564032696</v>
      </c>
      <c r="N6177">
        <f t="shared" si="290"/>
        <v>1</v>
      </c>
    </row>
    <row r="6178" spans="1:14" x14ac:dyDescent="0.2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s="32">
        <f t="shared" si="288"/>
        <v>8934112.1102613676</v>
      </c>
      <c r="J6178" t="str">
        <f>IF(K6178="natural gas",VLOOKUP(D6178,'Cross-Page Data'!$I$4:$J$13,2,FALSE),IF(K6178="solar",VLOOKUP('Form 923'!D6178,'Cross-Page Data'!$I$14:$J$117,2,FALSE),K6178))</f>
        <v>hydro</v>
      </c>
      <c r="K6178" t="str">
        <f>VLOOKUP(E6178,'Cross-Page Data'!$D$4:$F$48,3,FALSE)</f>
        <v>hydro</v>
      </c>
      <c r="L6178" t="b">
        <f>IF(AND($P$6=FALSE,OR(C6178="Commercial NAICS Cogen",C6178="Industrial NAICS Cogen",C6178="NAICS-22 Cogen")),FALSE,IF(AND($P$7=FALSE,OR(C6178="Commercial NAICS Cogen",C6178="Commercial NAICS Non-Cogen",C6178="industrial NAICS Cogen", C6178="industrial NAICS non-cogen")),FALSE,TRUE))</f>
        <v>1</v>
      </c>
      <c r="M6178">
        <f t="shared" si="289"/>
        <v>2.0435967302452314E-3</v>
      </c>
      <c r="N6178">
        <f t="shared" si="290"/>
        <v>0</v>
      </c>
    </row>
    <row r="6179" spans="1:14" ht="26.25" x14ac:dyDescent="0.2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s="32" t="str">
        <f t="shared" si="288"/>
        <v/>
      </c>
      <c r="J6179" t="str">
        <f>IF(K6179="natural gas",VLOOKUP(D6179,'Cross-Page Data'!$I$4:$J$13,2,FALSE),IF(K6179="solar",VLOOKUP('Form 923'!D6179,'Cross-Page Data'!$I$14:$J$117,2,FALSE),K6179))</f>
        <v>hard coal</v>
      </c>
      <c r="K6179" t="str">
        <f>VLOOKUP(E6179,'Cross-Page Data'!$D$4:$F$48,3,FALSE)</f>
        <v>hard coal</v>
      </c>
      <c r="L6179" t="b">
        <f>IF(AND($P$6=FALSE,OR(C6179="Commercial NAICS Cogen",C6179="Industrial NAICS Cogen",C6179="NAICS-22 Cogen")),FALSE,IF(AND($P$7=FALSE,OR(C6179="Commercial NAICS Cogen",C6179="Commercial NAICS Non-Cogen",C6179="industrial NAICS Cogen", C6179="industrial NAICS non-cogen")),FALSE,TRUE))</f>
        <v>0</v>
      </c>
      <c r="M6179">
        <f t="shared" si="289"/>
        <v>1.3605442176870747E-3</v>
      </c>
      <c r="N6179">
        <f t="shared" si="290"/>
        <v>0</v>
      </c>
    </row>
    <row r="6180" spans="1:14" ht="26.25" x14ac:dyDescent="0.2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s="32">
        <f t="shared" si="288"/>
        <v>4341609.0082756756</v>
      </c>
      <c r="J6180" t="str">
        <f>IF(K6180="natural gas",VLOOKUP(D6180,'Cross-Page Data'!$I$4:$J$13,2,FALSE),IF(K6180="solar",VLOOKUP('Form 923'!D6180,'Cross-Page Data'!$I$14:$J$117,2,FALSE),K6180))</f>
        <v>natural gas peaker</v>
      </c>
      <c r="K6180" t="str">
        <f>VLOOKUP(E6180,'Cross-Page Data'!$D$4:$F$48,3,FALSE)</f>
        <v>natural gas</v>
      </c>
      <c r="L6180" t="b">
        <f>IF(AND($P$6=FALSE,OR(C6180="Commercial NAICS Cogen",C6180="Industrial NAICS Cogen",C6180="NAICS-22 Cogen")),FALSE,IF(AND($P$7=FALSE,OR(C6180="Commercial NAICS Cogen",C6180="Commercial NAICS Non-Cogen",C6180="industrial NAICS Cogen", C6180="industrial NAICS non-cogen")),FALSE,TRUE))</f>
        <v>0</v>
      </c>
      <c r="M6180">
        <f t="shared" si="289"/>
        <v>0.7659259259259259</v>
      </c>
      <c r="N6180">
        <f t="shared" si="290"/>
        <v>1</v>
      </c>
    </row>
    <row r="6181" spans="1:14" x14ac:dyDescent="0.2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s="32">
        <f t="shared" si="288"/>
        <v>8902264.6007151362</v>
      </c>
      <c r="J6181" t="str">
        <f>IF(K6181="natural gas",VLOOKUP(D6181,'Cross-Page Data'!$I$4:$J$13,2,FALSE),IF(K6181="solar",VLOOKUP('Form 923'!D6181,'Cross-Page Data'!$I$14:$J$117,2,FALSE),K6181))</f>
        <v>hydro</v>
      </c>
      <c r="K6181" t="str">
        <f>VLOOKUP(E6181,'Cross-Page Data'!$D$4:$F$48,3,FALSE)</f>
        <v>hydro</v>
      </c>
      <c r="L6181" t="b">
        <f>IF(AND($P$6=FALSE,OR(C6181="Commercial NAICS Cogen",C6181="Industrial NAICS Cogen",C6181="NAICS-22 Cogen")),FALSE,IF(AND($P$7=FALSE,OR(C6181="Commercial NAICS Cogen",C6181="Commercial NAICS Non-Cogen",C6181="industrial NAICS Cogen", C6181="industrial NAICS non-cogen")),FALSE,TRUE))</f>
        <v>1</v>
      </c>
      <c r="M6181">
        <f t="shared" si="289"/>
        <v>3.0653950953678476E-2</v>
      </c>
      <c r="N6181">
        <f t="shared" si="290"/>
        <v>0</v>
      </c>
    </row>
    <row r="6182" spans="1:14" x14ac:dyDescent="0.2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s="32">
        <f t="shared" si="288"/>
        <v>11571097.730430756</v>
      </c>
      <c r="J6182" t="str">
        <f>IF(K6182="natural gas",VLOOKUP(D6182,'Cross-Page Data'!$I$4:$J$13,2,FALSE),IF(K6182="solar",VLOOKUP('Form 923'!D6182,'Cross-Page Data'!$I$14:$J$117,2,FALSE),K6182))</f>
        <v>biomass</v>
      </c>
      <c r="K6182" t="str">
        <f>VLOOKUP(E6182,'Cross-Page Data'!$D$4:$F$48,3,FALSE)</f>
        <v>biomass</v>
      </c>
      <c r="L6182" t="b">
        <f>IF(AND($P$6=FALSE,OR(C6182="Commercial NAICS Cogen",C6182="Industrial NAICS Cogen",C6182="NAICS-22 Cogen")),FALSE,IF(AND($P$7=FALSE,OR(C6182="Commercial NAICS Cogen",C6182="Commercial NAICS Non-Cogen",C6182="industrial NAICS Cogen", C6182="industrial NAICS non-cogen")),FALSE,TRUE))</f>
        <v>1</v>
      </c>
      <c r="M6182">
        <f t="shared" si="289"/>
        <v>0.33114035087719296</v>
      </c>
      <c r="N6182">
        <f t="shared" si="290"/>
        <v>1</v>
      </c>
    </row>
    <row r="6183" spans="1:14" x14ac:dyDescent="0.2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s="32">
        <f t="shared" si="288"/>
        <v>8902076.9395474978</v>
      </c>
      <c r="J6183" t="str">
        <f>IF(K6183="natural gas",VLOOKUP(D6183,'Cross-Page Data'!$I$4:$J$13,2,FALSE),IF(K6183="solar",VLOOKUP('Form 923'!D6183,'Cross-Page Data'!$I$14:$J$117,2,FALSE),K6183))</f>
        <v>hydro</v>
      </c>
      <c r="K6183" t="str">
        <f>VLOOKUP(E6183,'Cross-Page Data'!$D$4:$F$48,3,FALSE)</f>
        <v>hydro</v>
      </c>
      <c r="L6183" t="b">
        <f>IF(AND($P$6=FALSE,OR(C6183="Commercial NAICS Cogen",C6183="Industrial NAICS Cogen",C6183="NAICS-22 Cogen")),FALSE,IF(AND($P$7=FALSE,OR(C6183="Commercial NAICS Cogen",C6183="Commercial NAICS Non-Cogen",C6183="industrial NAICS Cogen", C6183="industrial NAICS non-cogen")),FALSE,TRUE))</f>
        <v>1</v>
      </c>
      <c r="M6183">
        <f t="shared" si="289"/>
        <v>0.11103542234332425</v>
      </c>
      <c r="N6183">
        <f t="shared" si="290"/>
        <v>1</v>
      </c>
    </row>
    <row r="6184" spans="1:14" x14ac:dyDescent="0.2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s="32">
        <f t="shared" si="288"/>
        <v>0</v>
      </c>
      <c r="J6184" t="str">
        <f>IF(K6184="natural gas",VLOOKUP(D6184,'Cross-Page Data'!$I$4:$J$13,2,FALSE),IF(K6184="solar",VLOOKUP('Form 923'!D6184,'Cross-Page Data'!$I$14:$J$117,2,FALSE),K6184))</f>
        <v>heavy or residual fuel oil</v>
      </c>
      <c r="K6184" t="str">
        <f>VLOOKUP(E6184,'Cross-Page Data'!$D$4:$F$48,3,FALSE)</f>
        <v>heavy or residual fuel oil</v>
      </c>
      <c r="L6184" t="b">
        <f>IF(AND($P$6=FALSE,OR(C6184="Commercial NAICS Cogen",C6184="Industrial NAICS Cogen",C6184="NAICS-22 Cogen")),FALSE,IF(AND($P$7=FALSE,OR(C6184="Commercial NAICS Cogen",C6184="Commercial NAICS Non-Cogen",C6184="industrial NAICS Cogen", C6184="industrial NAICS non-cogen")),FALSE,TRUE))</f>
        <v>0</v>
      </c>
      <c r="M6184">
        <f t="shared" si="289"/>
        <v>0.57188755020080317</v>
      </c>
      <c r="N6184">
        <f t="shared" si="290"/>
        <v>1</v>
      </c>
    </row>
    <row r="6185" spans="1:14" x14ac:dyDescent="0.2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s="32">
        <f t="shared" si="288"/>
        <v>0</v>
      </c>
      <c r="J6185" t="str">
        <f>IF(K6185="natural gas",VLOOKUP(D6185,'Cross-Page Data'!$I$4:$J$13,2,FALSE),IF(K6185="solar",VLOOKUP('Form 923'!D6185,'Cross-Page Data'!$I$14:$J$117,2,FALSE),K6185))</f>
        <v>natural gas nonpeaker</v>
      </c>
      <c r="K6185" t="str">
        <f>VLOOKUP(E6185,'Cross-Page Data'!$D$4:$F$48,3,FALSE)</f>
        <v>natural gas</v>
      </c>
      <c r="L6185" t="b">
        <f>IF(AND($P$6=FALSE,OR(C6185="Commercial NAICS Cogen",C6185="Industrial NAICS Cogen",C6185="NAICS-22 Cogen")),FALSE,IF(AND($P$7=FALSE,OR(C6185="Commercial NAICS Cogen",C6185="Commercial NAICS Non-Cogen",C6185="industrial NAICS Cogen", C6185="industrial NAICS non-cogen")),FALSE,TRUE))</f>
        <v>0</v>
      </c>
      <c r="M6185">
        <f t="shared" si="289"/>
        <v>0.77302325581395348</v>
      </c>
      <c r="N6185">
        <f t="shared" si="290"/>
        <v>1</v>
      </c>
    </row>
    <row r="6186" spans="1:14" x14ac:dyDescent="0.2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s="32">
        <f t="shared" si="288"/>
        <v>5959420.186541372</v>
      </c>
      <c r="J6186" t="str">
        <f>IF(K6186="natural gas",VLOOKUP(D6186,'Cross-Page Data'!$I$4:$J$13,2,FALSE),IF(K6186="solar",VLOOKUP('Form 923'!D6186,'Cross-Page Data'!$I$14:$J$117,2,FALSE),K6186))</f>
        <v>heavy or residual fuel oil</v>
      </c>
      <c r="K6186" t="str">
        <f>VLOOKUP(E6186,'Cross-Page Data'!$D$4:$F$48,3,FALSE)</f>
        <v>heavy or residual fuel oil</v>
      </c>
      <c r="L6186" t="b">
        <f>IF(AND($P$6=FALSE,OR(C6186="Commercial NAICS Cogen",C6186="Industrial NAICS Cogen",C6186="NAICS-22 Cogen")),FALSE,IF(AND($P$7=FALSE,OR(C6186="Commercial NAICS Cogen",C6186="Commercial NAICS Non-Cogen",C6186="industrial NAICS Cogen", C6186="industrial NAICS non-cogen")),FALSE,TRUE))</f>
        <v>0</v>
      </c>
      <c r="M6186">
        <f t="shared" si="289"/>
        <v>0.51244979919678713</v>
      </c>
      <c r="N6186">
        <f t="shared" si="290"/>
        <v>1</v>
      </c>
    </row>
    <row r="6187" spans="1:14" x14ac:dyDescent="0.2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s="32">
        <f t="shared" si="288"/>
        <v>5913602.8979371004</v>
      </c>
      <c r="J6187" t="str">
        <f>IF(K6187="natural gas",VLOOKUP(D6187,'Cross-Page Data'!$I$4:$J$13,2,FALSE),IF(K6187="solar",VLOOKUP('Form 923'!D6187,'Cross-Page Data'!$I$14:$J$117,2,FALSE),K6187))</f>
        <v>natural gas nonpeaker</v>
      </c>
      <c r="K6187" t="str">
        <f>VLOOKUP(E6187,'Cross-Page Data'!$D$4:$F$48,3,FALSE)</f>
        <v>natural gas</v>
      </c>
      <c r="L6187" t="b">
        <f>IF(AND($P$6=FALSE,OR(C6187="Commercial NAICS Cogen",C6187="Industrial NAICS Cogen",C6187="NAICS-22 Cogen")),FALSE,IF(AND($P$7=FALSE,OR(C6187="Commercial NAICS Cogen",C6187="Commercial NAICS Non-Cogen",C6187="industrial NAICS Cogen", C6187="industrial NAICS non-cogen")),FALSE,TRUE))</f>
        <v>0</v>
      </c>
      <c r="M6187">
        <f t="shared" si="289"/>
        <v>0.48744186046511628</v>
      </c>
      <c r="N6187">
        <f t="shared" si="290"/>
        <v>1</v>
      </c>
    </row>
    <row r="6188" spans="1:14" x14ac:dyDescent="0.2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s="32">
        <f t="shared" si="288"/>
        <v>8901858.3042973299</v>
      </c>
      <c r="J6188" t="str">
        <f>IF(K6188="natural gas",VLOOKUP(D6188,'Cross-Page Data'!$I$4:$J$13,2,FALSE),IF(K6188="solar",VLOOKUP('Form 923'!D6188,'Cross-Page Data'!$I$14:$J$117,2,FALSE),K6188))</f>
        <v>hydro</v>
      </c>
      <c r="K6188" t="str">
        <f>VLOOKUP(E6188,'Cross-Page Data'!$D$4:$F$48,3,FALSE)</f>
        <v>hydro</v>
      </c>
      <c r="L6188" t="b">
        <f>IF(AND($P$6=FALSE,OR(C6188="Commercial NAICS Cogen",C6188="Industrial NAICS Cogen",C6188="NAICS-22 Cogen")),FALSE,IF(AND($P$7=FALSE,OR(C6188="Commercial NAICS Cogen",C6188="Commercial NAICS Non-Cogen",C6188="industrial NAICS Cogen", C6188="industrial NAICS non-cogen")),FALSE,TRUE))</f>
        <v>1</v>
      </c>
      <c r="M6188">
        <f t="shared" si="289"/>
        <v>0.86444141689373299</v>
      </c>
      <c r="N6188">
        <f t="shared" si="290"/>
        <v>1</v>
      </c>
    </row>
    <row r="6189" spans="1:14" ht="26.25" x14ac:dyDescent="0.2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s="32" t="str">
        <f t="shared" si="288"/>
        <v/>
      </c>
      <c r="J6189" t="str">
        <f>IF(K6189="natural gas",VLOOKUP(D6189,'Cross-Page Data'!$I$4:$J$13,2,FALSE),IF(K6189="solar",VLOOKUP('Form 923'!D6189,'Cross-Page Data'!$I$14:$J$117,2,FALSE),K6189))</f>
        <v>heavy or residual fuel oil</v>
      </c>
      <c r="K6189" t="str">
        <f>VLOOKUP(E6189,'Cross-Page Data'!$D$4:$F$48,3,FALSE)</f>
        <v>heavy or residual fuel oil</v>
      </c>
      <c r="L6189" t="b">
        <f>IF(AND($P$6=FALSE,OR(C6189="Commercial NAICS Cogen",C6189="Industrial NAICS Cogen",C6189="NAICS-22 Cogen")),FALSE,IF(AND($P$7=FALSE,OR(C6189="Commercial NAICS Cogen",C6189="Commercial NAICS Non-Cogen",C6189="industrial NAICS Cogen", C6189="industrial NAICS non-cogen")),FALSE,TRUE))</f>
        <v>0</v>
      </c>
      <c r="M6189">
        <f t="shared" si="289"/>
        <v>4.0160642570281126E-4</v>
      </c>
      <c r="N6189">
        <f t="shared" si="290"/>
        <v>0</v>
      </c>
    </row>
    <row r="6190" spans="1:14" ht="26.25" x14ac:dyDescent="0.2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s="32" t="str">
        <f t="shared" si="288"/>
        <v/>
      </c>
      <c r="J6190" t="str">
        <f>IF(K6190="natural gas",VLOOKUP(D6190,'Cross-Page Data'!$I$4:$J$13,2,FALSE),IF(K6190="solar",VLOOKUP('Form 923'!D6190,'Cross-Page Data'!$I$14:$J$117,2,FALSE),K6190))</f>
        <v>natural gas nonpeaker</v>
      </c>
      <c r="K6190" t="str">
        <f>VLOOKUP(E6190,'Cross-Page Data'!$D$4:$F$48,3,FALSE)</f>
        <v>natural gas</v>
      </c>
      <c r="L6190" t="b">
        <f>IF(AND($P$6=FALSE,OR(C6190="Commercial NAICS Cogen",C6190="Industrial NAICS Cogen",C6190="NAICS-22 Cogen")),FALSE,IF(AND($P$7=FALSE,OR(C6190="Commercial NAICS Cogen",C6190="Commercial NAICS Non-Cogen",C6190="industrial NAICS Cogen", C6190="industrial NAICS non-cogen")),FALSE,TRUE))</f>
        <v>0</v>
      </c>
      <c r="M6190">
        <f t="shared" si="289"/>
        <v>9.3023255813953494E-4</v>
      </c>
      <c r="N6190">
        <f t="shared" si="290"/>
        <v>0</v>
      </c>
    </row>
    <row r="6191" spans="1:14" ht="26.25" x14ac:dyDescent="0.2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s="32">
        <f t="shared" si="288"/>
        <v>4901960.7843137262</v>
      </c>
      <c r="J6191" t="str">
        <f>IF(K6191="natural gas",VLOOKUP(D6191,'Cross-Page Data'!$I$4:$J$13,2,FALSE),IF(K6191="solar",VLOOKUP('Form 923'!D6191,'Cross-Page Data'!$I$14:$J$117,2,FALSE),K6191))</f>
        <v>heavy or residual fuel oil</v>
      </c>
      <c r="K6191" t="str">
        <f>VLOOKUP(E6191,'Cross-Page Data'!$D$4:$F$48,3,FALSE)</f>
        <v>heavy or residual fuel oil</v>
      </c>
      <c r="L6191" t="b">
        <f>IF(AND($P$6=FALSE,OR(C6191="Commercial NAICS Cogen",C6191="Industrial NAICS Cogen",C6191="NAICS-22 Cogen")),FALSE,IF(AND($P$7=FALSE,OR(C6191="Commercial NAICS Cogen",C6191="Commercial NAICS Non-Cogen",C6191="industrial NAICS Cogen", C6191="industrial NAICS non-cogen")),FALSE,TRUE))</f>
        <v>0</v>
      </c>
      <c r="M6191">
        <f t="shared" si="289"/>
        <v>0.53895582329317271</v>
      </c>
      <c r="N6191">
        <f t="shared" si="290"/>
        <v>1</v>
      </c>
    </row>
    <row r="6192" spans="1:14" ht="26.25" x14ac:dyDescent="0.2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s="32">
        <f t="shared" si="288"/>
        <v>5906975.9496038221</v>
      </c>
      <c r="J6192" t="str">
        <f>IF(K6192="natural gas",VLOOKUP(D6192,'Cross-Page Data'!$I$4:$J$13,2,FALSE),IF(K6192="solar",VLOOKUP('Form 923'!D6192,'Cross-Page Data'!$I$14:$J$117,2,FALSE),K6192))</f>
        <v>natural gas nonpeaker</v>
      </c>
      <c r="K6192" t="str">
        <f>VLOOKUP(E6192,'Cross-Page Data'!$D$4:$F$48,3,FALSE)</f>
        <v>natural gas</v>
      </c>
      <c r="L6192" t="b">
        <f>IF(AND($P$6=FALSE,OR(C6192="Commercial NAICS Cogen",C6192="Industrial NAICS Cogen",C6192="NAICS-22 Cogen")),FALSE,IF(AND($P$7=FALSE,OR(C6192="Commercial NAICS Cogen",C6192="Commercial NAICS Non-Cogen",C6192="industrial NAICS Cogen", C6192="industrial NAICS non-cogen")),FALSE,TRUE))</f>
        <v>0</v>
      </c>
      <c r="M6192">
        <f t="shared" si="289"/>
        <v>0.48930232558139536</v>
      </c>
      <c r="N6192">
        <f t="shared" si="290"/>
        <v>1</v>
      </c>
    </row>
    <row r="6193" spans="1:14" ht="26.25" x14ac:dyDescent="0.2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s="32">
        <f t="shared" si="288"/>
        <v>5354196.1756373933</v>
      </c>
      <c r="J6193" t="str">
        <f>IF(K6193="natural gas",VLOOKUP(D6193,'Cross-Page Data'!$I$4:$J$13,2,FALSE),IF(K6193="solar",VLOOKUP('Form 923'!D6193,'Cross-Page Data'!$I$14:$J$117,2,FALSE),K6193))</f>
        <v>other</v>
      </c>
      <c r="K6193" t="str">
        <f>VLOOKUP(E6193,'Cross-Page Data'!$D$4:$F$48,3,FALSE)</f>
        <v>natural gas</v>
      </c>
      <c r="L6193" t="b">
        <f>IF(AND($P$6=FALSE,OR(C6193="Commercial NAICS Cogen",C6193="Industrial NAICS Cogen",C6193="NAICS-22 Cogen")),FALSE,IF(AND($P$7=FALSE,OR(C6193="Commercial NAICS Cogen",C6193="Commercial NAICS Non-Cogen",C6193="industrial NAICS Cogen", C6193="industrial NAICS non-cogen")),FALSE,TRUE))</f>
        <v>0</v>
      </c>
      <c r="M6193">
        <f t="shared" si="289"/>
        <v>0.38798701298701299</v>
      </c>
      <c r="N6193">
        <f t="shared" si="290"/>
        <v>1</v>
      </c>
    </row>
    <row r="6194" spans="1:14" x14ac:dyDescent="0.2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s="32" t="str">
        <f t="shared" si="288"/>
        <v/>
      </c>
      <c r="J6194" t="str">
        <f>IF(K6194="natural gas",VLOOKUP(D6194,'Cross-Page Data'!$I$4:$J$13,2,FALSE),IF(K6194="solar",VLOOKUP('Form 923'!D6194,'Cross-Page Data'!$I$14:$J$117,2,FALSE),K6194))</f>
        <v>natural gas peaker</v>
      </c>
      <c r="K6194" t="str">
        <f>VLOOKUP(E6194,'Cross-Page Data'!$D$4:$F$48,3,FALSE)</f>
        <v>natural gas</v>
      </c>
      <c r="L6194" t="b">
        <f>IF(AND($P$6=FALSE,OR(C6194="Commercial NAICS Cogen",C6194="Industrial NAICS Cogen",C6194="NAICS-22 Cogen")),FALSE,IF(AND($P$7=FALSE,OR(C6194="Commercial NAICS Cogen",C6194="Commercial NAICS Non-Cogen",C6194="industrial NAICS Cogen", C6194="industrial NAICS non-cogen")),FALSE,TRUE))</f>
        <v>0</v>
      </c>
      <c r="M6194">
        <f t="shared" si="289"/>
        <v>4.9382716049382717E-4</v>
      </c>
      <c r="N6194">
        <f t="shared" si="290"/>
        <v>0</v>
      </c>
    </row>
    <row r="6195" spans="1:14" x14ac:dyDescent="0.2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s="32" t="str">
        <f t="shared" si="288"/>
        <v/>
      </c>
      <c r="J6195" t="str">
        <f>IF(K6195="natural gas",VLOOKUP(D6195,'Cross-Page Data'!$I$4:$J$13,2,FALSE),IF(K6195="solar",VLOOKUP('Form 923'!D6195,'Cross-Page Data'!$I$14:$J$117,2,FALSE),K6195))</f>
        <v>heavy or residual fuel oil</v>
      </c>
      <c r="K6195" t="str">
        <f>VLOOKUP(E6195,'Cross-Page Data'!$D$4:$F$48,3,FALSE)</f>
        <v>heavy or residual fuel oil</v>
      </c>
      <c r="L6195" t="b">
        <f>IF(AND($P$6=FALSE,OR(C6195="Commercial NAICS Cogen",C6195="Industrial NAICS Cogen",C6195="NAICS-22 Cogen")),FALSE,IF(AND($P$7=FALSE,OR(C6195="Commercial NAICS Cogen",C6195="Commercial NAICS Non-Cogen",C6195="industrial NAICS Cogen", C6195="industrial NAICS non-cogen")),FALSE,TRUE))</f>
        <v>0</v>
      </c>
      <c r="M6195">
        <f t="shared" si="289"/>
        <v>4.0160642570281126E-4</v>
      </c>
      <c r="N6195">
        <f t="shared" si="290"/>
        <v>0</v>
      </c>
    </row>
    <row r="6196" spans="1:14" x14ac:dyDescent="0.2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s="32">
        <f t="shared" si="288"/>
        <v>8902081.9034545869</v>
      </c>
      <c r="J6196" t="str">
        <f>IF(K6196="natural gas",VLOOKUP(D6196,'Cross-Page Data'!$I$4:$J$13,2,FALSE),IF(K6196="solar",VLOOKUP('Form 923'!D6196,'Cross-Page Data'!$I$14:$J$117,2,FALSE),K6196))</f>
        <v>other</v>
      </c>
      <c r="K6196" t="str">
        <f>VLOOKUP(E6196,'Cross-Page Data'!$D$4:$F$48,3,FALSE)</f>
        <v>other</v>
      </c>
      <c r="L6196" t="b">
        <f>IF(AND($P$6=FALSE,OR(C6196="Commercial NAICS Cogen",C6196="Industrial NAICS Cogen",C6196="NAICS-22 Cogen")),FALSE,IF(AND($P$7=FALSE,OR(C6196="Commercial NAICS Cogen",C6196="Commercial NAICS Non-Cogen",C6196="industrial NAICS Cogen", C6196="industrial NAICS non-cogen")),FALSE,TRUE))</f>
        <v>0</v>
      </c>
      <c r="M6196">
        <f t="shared" si="289"/>
        <v>0.16396103896103897</v>
      </c>
      <c r="N6196">
        <f t="shared" si="290"/>
        <v>1</v>
      </c>
    </row>
    <row r="6197" spans="1:14" x14ac:dyDescent="0.2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s="32" t="str">
        <f t="shared" si="288"/>
        <v/>
      </c>
      <c r="J6197" t="str">
        <f>IF(K6197="natural gas",VLOOKUP(D6197,'Cross-Page Data'!$I$4:$J$13,2,FALSE),IF(K6197="solar",VLOOKUP('Form 923'!D6197,'Cross-Page Data'!$I$14:$J$117,2,FALSE),K6197))</f>
        <v>natural gas peaker</v>
      </c>
      <c r="K6197" t="str">
        <f>VLOOKUP(E6197,'Cross-Page Data'!$D$4:$F$48,3,FALSE)</f>
        <v>natural gas</v>
      </c>
      <c r="L6197" t="b">
        <f>IF(AND($P$6=FALSE,OR(C6197="Commercial NAICS Cogen",C6197="Industrial NAICS Cogen",C6197="NAICS-22 Cogen")),FALSE,IF(AND($P$7=FALSE,OR(C6197="Commercial NAICS Cogen",C6197="Commercial NAICS Non-Cogen",C6197="industrial NAICS Cogen", C6197="industrial NAICS non-cogen")),FALSE,TRUE))</f>
        <v>0</v>
      </c>
      <c r="M6197">
        <f t="shared" si="289"/>
        <v>4.9382716049382717E-4</v>
      </c>
      <c r="N6197">
        <f t="shared" si="290"/>
        <v>0</v>
      </c>
    </row>
    <row r="6198" spans="1:14" x14ac:dyDescent="0.2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s="32">
        <f t="shared" si="288"/>
        <v>8902103.6938876919</v>
      </c>
      <c r="J6198" t="str">
        <f>IF(K6198="natural gas",VLOOKUP(D6198,'Cross-Page Data'!$I$4:$J$13,2,FALSE),IF(K6198="solar",VLOOKUP('Form 923'!D6198,'Cross-Page Data'!$I$14:$J$117,2,FALSE),K6198))</f>
        <v>other</v>
      </c>
      <c r="K6198" t="str">
        <f>VLOOKUP(E6198,'Cross-Page Data'!$D$4:$F$48,3,FALSE)</f>
        <v>other</v>
      </c>
      <c r="L6198" t="b">
        <f>IF(AND($P$6=FALSE,OR(C6198="Commercial NAICS Cogen",C6198="Industrial NAICS Cogen",C6198="NAICS-22 Cogen")),FALSE,IF(AND($P$7=FALSE,OR(C6198="Commercial NAICS Cogen",C6198="Commercial NAICS Non-Cogen",C6198="industrial NAICS Cogen", C6198="industrial NAICS non-cogen")),FALSE,TRUE))</f>
        <v>0</v>
      </c>
      <c r="M6198">
        <f t="shared" si="289"/>
        <v>0.16233766233766234</v>
      </c>
      <c r="N6198">
        <f t="shared" si="290"/>
        <v>1</v>
      </c>
    </row>
    <row r="6199" spans="1:14" x14ac:dyDescent="0.2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s="32" t="str">
        <f t="shared" si="288"/>
        <v/>
      </c>
      <c r="J6199" t="str">
        <f>IF(K6199="natural gas",VLOOKUP(D6199,'Cross-Page Data'!$I$4:$J$13,2,FALSE),IF(K6199="solar",VLOOKUP('Form 923'!D6199,'Cross-Page Data'!$I$14:$J$117,2,FALSE),K6199))</f>
        <v>natural gas peaker</v>
      </c>
      <c r="K6199" t="str">
        <f>VLOOKUP(E6199,'Cross-Page Data'!$D$4:$F$48,3,FALSE)</f>
        <v>natural gas</v>
      </c>
      <c r="L6199" t="b">
        <f>IF(AND($P$6=FALSE,OR(C6199="Commercial NAICS Cogen",C6199="Industrial NAICS Cogen",C6199="NAICS-22 Cogen")),FALSE,IF(AND($P$7=FALSE,OR(C6199="Commercial NAICS Cogen",C6199="Commercial NAICS Non-Cogen",C6199="industrial NAICS Cogen", C6199="industrial NAICS non-cogen")),FALSE,TRUE))</f>
        <v>0</v>
      </c>
      <c r="M6199">
        <f t="shared" si="289"/>
        <v>4.9382716049382717E-4</v>
      </c>
      <c r="N6199">
        <f t="shared" si="290"/>
        <v>0</v>
      </c>
    </row>
    <row r="6200" spans="1:14" x14ac:dyDescent="0.2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s="32">
        <f t="shared" si="288"/>
        <v>8901999.5706443414</v>
      </c>
      <c r="J6200" t="str">
        <f>IF(K6200="natural gas",VLOOKUP(D6200,'Cross-Page Data'!$I$4:$J$13,2,FALSE),IF(K6200="solar",VLOOKUP('Form 923'!D6200,'Cross-Page Data'!$I$14:$J$117,2,FALSE),K6200))</f>
        <v>other</v>
      </c>
      <c r="K6200" t="str">
        <f>VLOOKUP(E6200,'Cross-Page Data'!$D$4:$F$48,3,FALSE)</f>
        <v>other</v>
      </c>
      <c r="L6200" t="b">
        <f>IF(AND($P$6=FALSE,OR(C6200="Commercial NAICS Cogen",C6200="Industrial NAICS Cogen",C6200="NAICS-22 Cogen")),FALSE,IF(AND($P$7=FALSE,OR(C6200="Commercial NAICS Cogen",C6200="Commercial NAICS Non-Cogen",C6200="industrial NAICS Cogen", C6200="industrial NAICS non-cogen")),FALSE,TRUE))</f>
        <v>0</v>
      </c>
      <c r="M6200">
        <f t="shared" si="289"/>
        <v>0.19967532467532467</v>
      </c>
      <c r="N6200">
        <f t="shared" si="290"/>
        <v>1</v>
      </c>
    </row>
    <row r="6201" spans="1:14" x14ac:dyDescent="0.2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s="32">
        <f t="shared" si="288"/>
        <v>8901957.0802478474</v>
      </c>
      <c r="J6201" t="str">
        <f>IF(K6201="natural gas",VLOOKUP(D6201,'Cross-Page Data'!$I$4:$J$13,2,FALSE),IF(K6201="solar",VLOOKUP('Form 923'!D6201,'Cross-Page Data'!$I$14:$J$117,2,FALSE),K6201))</f>
        <v>hydro</v>
      </c>
      <c r="K6201" t="str">
        <f>VLOOKUP(E6201,'Cross-Page Data'!$D$4:$F$48,3,FALSE)</f>
        <v>hydro</v>
      </c>
      <c r="L6201" t="b">
        <f>IF(AND($P$6=FALSE,OR(C6201="Commercial NAICS Cogen",C6201="Industrial NAICS Cogen",C6201="NAICS-22 Cogen")),FALSE,IF(AND($P$7=FALSE,OR(C6201="Commercial NAICS Cogen",C6201="Commercial NAICS Non-Cogen",C6201="industrial NAICS Cogen", C6201="industrial NAICS non-cogen")),FALSE,TRUE))</f>
        <v>1</v>
      </c>
      <c r="M6201">
        <f t="shared" si="289"/>
        <v>0.78133514986376018</v>
      </c>
      <c r="N6201">
        <f t="shared" si="290"/>
        <v>1</v>
      </c>
    </row>
    <row r="6202" spans="1:14" x14ac:dyDescent="0.2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s="32" t="str">
        <f t="shared" si="288"/>
        <v/>
      </c>
      <c r="J6202" t="str">
        <f>IF(K6202="natural gas",VLOOKUP(D6202,'Cross-Page Data'!$I$4:$J$13,2,FALSE),IF(K6202="solar",VLOOKUP('Form 923'!D6202,'Cross-Page Data'!$I$14:$J$117,2,FALSE),K6202))</f>
        <v>natural gas peaker</v>
      </c>
      <c r="K6202" t="str">
        <f>VLOOKUP(E6202,'Cross-Page Data'!$D$4:$F$48,3,FALSE)</f>
        <v>natural gas</v>
      </c>
      <c r="L6202" t="b">
        <f>IF(AND($P$6=FALSE,OR(C6202="Commercial NAICS Cogen",C6202="Industrial NAICS Cogen",C6202="NAICS-22 Cogen")),FALSE,IF(AND($P$7=FALSE,OR(C6202="Commercial NAICS Cogen",C6202="Commercial NAICS Non-Cogen",C6202="industrial NAICS Cogen", C6202="industrial NAICS non-cogen")),FALSE,TRUE))</f>
        <v>0</v>
      </c>
      <c r="M6202">
        <f t="shared" si="289"/>
        <v>4.9382716049382717E-4</v>
      </c>
      <c r="N6202">
        <f t="shared" si="290"/>
        <v>0</v>
      </c>
    </row>
    <row r="6203" spans="1:14" ht="26.25" x14ac:dyDescent="0.2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s="32" t="str">
        <f t="shared" si="288"/>
        <v/>
      </c>
      <c r="J6203" t="str">
        <f>IF(K6203="natural gas",VLOOKUP(D6203,'Cross-Page Data'!$I$4:$J$13,2,FALSE),IF(K6203="solar",VLOOKUP('Form 923'!D6203,'Cross-Page Data'!$I$14:$J$117,2,FALSE),K6203))</f>
        <v>hard coal</v>
      </c>
      <c r="K6203" t="str">
        <f>VLOOKUP(E6203,'Cross-Page Data'!$D$4:$F$48,3,FALSE)</f>
        <v>hard coal</v>
      </c>
      <c r="L6203" t="b">
        <f>IF(AND($P$6=FALSE,OR(C6203="Commercial NAICS Cogen",C6203="Industrial NAICS Cogen",C6203="NAICS-22 Cogen")),FALSE,IF(AND($P$7=FALSE,OR(C6203="Commercial NAICS Cogen",C6203="Commercial NAICS Non-Cogen",C6203="industrial NAICS Cogen", C6203="industrial NAICS non-cogen")),FALSE,TRUE))</f>
        <v>0</v>
      </c>
      <c r="M6203">
        <f t="shared" si="289"/>
        <v>1.3605442176870747E-3</v>
      </c>
      <c r="N6203">
        <f t="shared" si="290"/>
        <v>0</v>
      </c>
    </row>
    <row r="6204" spans="1:14" ht="26.25" x14ac:dyDescent="0.2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s="32" t="str">
        <f t="shared" si="288"/>
        <v/>
      </c>
      <c r="J6204" t="str">
        <f>IF(K6204="natural gas",VLOOKUP(D6204,'Cross-Page Data'!$I$4:$J$13,2,FALSE),IF(K6204="solar",VLOOKUP('Form 923'!D6204,'Cross-Page Data'!$I$14:$J$117,2,FALSE),K6204))</f>
        <v>heavy or residual fuel oil</v>
      </c>
      <c r="K6204" t="str">
        <f>VLOOKUP(E6204,'Cross-Page Data'!$D$4:$F$48,3,FALSE)</f>
        <v>heavy or residual fuel oil</v>
      </c>
      <c r="L6204" t="b">
        <f>IF(AND($P$6=FALSE,OR(C6204="Commercial NAICS Cogen",C6204="Industrial NAICS Cogen",C6204="NAICS-22 Cogen")),FALSE,IF(AND($P$7=FALSE,OR(C6204="Commercial NAICS Cogen",C6204="Commercial NAICS Non-Cogen",C6204="industrial NAICS Cogen", C6204="industrial NAICS non-cogen")),FALSE,TRUE))</f>
        <v>0</v>
      </c>
      <c r="M6204">
        <f t="shared" si="289"/>
        <v>4.0160642570281126E-4</v>
      </c>
      <c r="N6204">
        <f t="shared" si="290"/>
        <v>0</v>
      </c>
    </row>
    <row r="6205" spans="1:14" ht="26.25" x14ac:dyDescent="0.2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s="32">
        <f t="shared" si="288"/>
        <v>85020670.567214385</v>
      </c>
      <c r="J6205" t="str">
        <f>IF(K6205="natural gas",VLOOKUP(D6205,'Cross-Page Data'!$I$4:$J$13,2,FALSE),IF(K6205="solar",VLOOKUP('Form 923'!D6205,'Cross-Page Data'!$I$14:$J$117,2,FALSE),K6205))</f>
        <v>natural gas peaker</v>
      </c>
      <c r="K6205" t="str">
        <f>VLOOKUP(E6205,'Cross-Page Data'!$D$4:$F$48,3,FALSE)</f>
        <v>natural gas</v>
      </c>
      <c r="L6205" t="b">
        <f>IF(AND($P$6=FALSE,OR(C6205="Commercial NAICS Cogen",C6205="Industrial NAICS Cogen",C6205="NAICS-22 Cogen")),FALSE,IF(AND($P$7=FALSE,OR(C6205="Commercial NAICS Cogen",C6205="Commercial NAICS Non-Cogen",C6205="industrial NAICS Cogen", C6205="industrial NAICS non-cogen")),FALSE,TRUE))</f>
        <v>0</v>
      </c>
      <c r="M6205">
        <f t="shared" si="289"/>
        <v>5.9259259259259256E-3</v>
      </c>
      <c r="N6205">
        <f t="shared" si="290"/>
        <v>0</v>
      </c>
    </row>
    <row r="6206" spans="1:14" ht="26.25" x14ac:dyDescent="0.2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s="32" t="str">
        <f t="shared" si="288"/>
        <v/>
      </c>
      <c r="J6206" t="str">
        <f>IF(K6206="natural gas",VLOOKUP(D6206,'Cross-Page Data'!$I$4:$J$13,2,FALSE),IF(K6206="solar",VLOOKUP('Form 923'!D6206,'Cross-Page Data'!$I$14:$J$117,2,FALSE),K6206))</f>
        <v>heavy or residual fuel oil</v>
      </c>
      <c r="K6206" t="str">
        <f>VLOOKUP(E6206,'Cross-Page Data'!$D$4:$F$48,3,FALSE)</f>
        <v>heavy or residual fuel oil</v>
      </c>
      <c r="L6206" t="b">
        <f>IF(AND($P$6=FALSE,OR(C6206="Commercial NAICS Cogen",C6206="Industrial NAICS Cogen",C6206="NAICS-22 Cogen")),FALSE,IF(AND($P$7=FALSE,OR(C6206="Commercial NAICS Cogen",C6206="Commercial NAICS Non-Cogen",C6206="industrial NAICS Cogen", C6206="industrial NAICS non-cogen")),FALSE,TRUE))</f>
        <v>0</v>
      </c>
      <c r="M6206">
        <f t="shared" si="289"/>
        <v>4.0160642570281126E-4</v>
      </c>
      <c r="N6206">
        <f t="shared" si="290"/>
        <v>0</v>
      </c>
    </row>
    <row r="6207" spans="1:14" ht="26.25" x14ac:dyDescent="0.2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s="32" t="str">
        <f t="shared" si="288"/>
        <v/>
      </c>
      <c r="J6207" t="str">
        <f>IF(K6207="natural gas",VLOOKUP(D6207,'Cross-Page Data'!$I$4:$J$13,2,FALSE),IF(K6207="solar",VLOOKUP('Form 923'!D6207,'Cross-Page Data'!$I$14:$J$117,2,FALSE),K6207))</f>
        <v>biomass</v>
      </c>
      <c r="K6207" t="str">
        <f>VLOOKUP(E6207,'Cross-Page Data'!$D$4:$F$48,3,FALSE)</f>
        <v>biomass</v>
      </c>
      <c r="L6207" t="b">
        <f>IF(AND($P$6=FALSE,OR(C6207="Commercial NAICS Cogen",C6207="Industrial NAICS Cogen",C6207="NAICS-22 Cogen")),FALSE,IF(AND($P$7=FALSE,OR(C6207="Commercial NAICS Cogen",C6207="Commercial NAICS Non-Cogen",C6207="industrial NAICS Cogen", C6207="industrial NAICS non-cogen")),FALSE,TRUE))</f>
        <v>0</v>
      </c>
      <c r="M6207">
        <f t="shared" si="289"/>
        <v>1.0964912280701754E-3</v>
      </c>
      <c r="N6207">
        <f t="shared" si="290"/>
        <v>0</v>
      </c>
    </row>
    <row r="6208" spans="1:14" ht="26.25" x14ac:dyDescent="0.2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s="32">
        <f t="shared" si="288"/>
        <v>4698423.3792824633</v>
      </c>
      <c r="J6208" t="str">
        <f>IF(K6208="natural gas",VLOOKUP(D6208,'Cross-Page Data'!$I$4:$J$13,2,FALSE),IF(K6208="solar",VLOOKUP('Form 923'!D6208,'Cross-Page Data'!$I$14:$J$117,2,FALSE),K6208))</f>
        <v>natural gas nonpeaker</v>
      </c>
      <c r="K6208" t="str">
        <f>VLOOKUP(E6208,'Cross-Page Data'!$D$4:$F$48,3,FALSE)</f>
        <v>natural gas</v>
      </c>
      <c r="L6208" t="b">
        <f>IF(AND($P$6=FALSE,OR(C6208="Commercial NAICS Cogen",C6208="Industrial NAICS Cogen",C6208="NAICS-22 Cogen")),FALSE,IF(AND($P$7=FALSE,OR(C6208="Commercial NAICS Cogen",C6208="Commercial NAICS Non-Cogen",C6208="industrial NAICS Cogen", C6208="industrial NAICS non-cogen")),FALSE,TRUE))</f>
        <v>0</v>
      </c>
      <c r="M6208">
        <f t="shared" si="289"/>
        <v>0.52558139534883719</v>
      </c>
      <c r="N6208">
        <f t="shared" si="290"/>
        <v>1</v>
      </c>
    </row>
    <row r="6209" spans="1:14" ht="26.25" x14ac:dyDescent="0.2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s="32" t="str">
        <f t="shared" si="288"/>
        <v/>
      </c>
      <c r="J6209" t="str">
        <f>IF(K6209="natural gas",VLOOKUP(D6209,'Cross-Page Data'!$I$4:$J$13,2,FALSE),IF(K6209="solar",VLOOKUP('Form 923'!D6209,'Cross-Page Data'!$I$14:$J$117,2,FALSE),K6209))</f>
        <v>heavy or residual fuel oil</v>
      </c>
      <c r="K6209" t="str">
        <f>VLOOKUP(E6209,'Cross-Page Data'!$D$4:$F$48,3,FALSE)</f>
        <v>heavy or residual fuel oil</v>
      </c>
      <c r="L6209" t="b">
        <f>IF(AND($P$6=FALSE,OR(C6209="Commercial NAICS Cogen",C6209="Industrial NAICS Cogen",C6209="NAICS-22 Cogen")),FALSE,IF(AND($P$7=FALSE,OR(C6209="Commercial NAICS Cogen",C6209="Commercial NAICS Non-Cogen",C6209="industrial NAICS Cogen", C6209="industrial NAICS non-cogen")),FALSE,TRUE))</f>
        <v>0</v>
      </c>
      <c r="M6209">
        <f t="shared" si="289"/>
        <v>4.0160642570281126E-4</v>
      </c>
      <c r="N6209">
        <f t="shared" si="290"/>
        <v>0</v>
      </c>
    </row>
    <row r="6210" spans="1:14" ht="26.25" x14ac:dyDescent="0.2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s="32" t="str">
        <f t="shared" si="288"/>
        <v/>
      </c>
      <c r="J6210" t="str">
        <f>IF(K6210="natural gas",VLOOKUP(D6210,'Cross-Page Data'!$I$4:$J$13,2,FALSE),IF(K6210="solar",VLOOKUP('Form 923'!D6210,'Cross-Page Data'!$I$14:$J$117,2,FALSE),K6210))</f>
        <v>biomass</v>
      </c>
      <c r="K6210" t="str">
        <f>VLOOKUP(E6210,'Cross-Page Data'!$D$4:$F$48,3,FALSE)</f>
        <v>biomass</v>
      </c>
      <c r="L6210" t="b">
        <f>IF(AND($P$6=FALSE,OR(C6210="Commercial NAICS Cogen",C6210="Industrial NAICS Cogen",C6210="NAICS-22 Cogen")),FALSE,IF(AND($P$7=FALSE,OR(C6210="Commercial NAICS Cogen",C6210="Commercial NAICS Non-Cogen",C6210="industrial NAICS Cogen", C6210="industrial NAICS non-cogen")),FALSE,TRUE))</f>
        <v>0</v>
      </c>
      <c r="M6210">
        <f t="shared" si="289"/>
        <v>1.0964912280701754E-3</v>
      </c>
      <c r="N6210">
        <f t="shared" si="290"/>
        <v>0</v>
      </c>
    </row>
    <row r="6211" spans="1:14" ht="26.25" x14ac:dyDescent="0.2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s="32">
        <f t="shared" si="288"/>
        <v>4697656.0321773291</v>
      </c>
      <c r="J6211" t="str">
        <f>IF(K6211="natural gas",VLOOKUP(D6211,'Cross-Page Data'!$I$4:$J$13,2,FALSE),IF(K6211="solar",VLOOKUP('Form 923'!D6211,'Cross-Page Data'!$I$14:$J$117,2,FALSE),K6211))</f>
        <v>natural gas nonpeaker</v>
      </c>
      <c r="K6211" t="str">
        <f>VLOOKUP(E6211,'Cross-Page Data'!$D$4:$F$48,3,FALSE)</f>
        <v>natural gas</v>
      </c>
      <c r="L6211" t="b">
        <f>IF(AND($P$6=FALSE,OR(C6211="Commercial NAICS Cogen",C6211="Industrial NAICS Cogen",C6211="NAICS-22 Cogen")),FALSE,IF(AND($P$7=FALSE,OR(C6211="Commercial NAICS Cogen",C6211="Commercial NAICS Non-Cogen",C6211="industrial NAICS Cogen", C6211="industrial NAICS non-cogen")),FALSE,TRUE))</f>
        <v>0</v>
      </c>
      <c r="M6211">
        <f t="shared" si="289"/>
        <v>0.5265116279069767</v>
      </c>
      <c r="N6211">
        <f t="shared" si="290"/>
        <v>1</v>
      </c>
    </row>
    <row r="6212" spans="1:14" x14ac:dyDescent="0.2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s="32">
        <f t="shared" si="288"/>
        <v>12025787.16247781</v>
      </c>
      <c r="J6212" t="str">
        <f>IF(K6212="natural gas",VLOOKUP(D6212,'Cross-Page Data'!$I$4:$J$13,2,FALSE),IF(K6212="solar",VLOOKUP('Form 923'!D6212,'Cross-Page Data'!$I$14:$J$117,2,FALSE),K6212))</f>
        <v>natural gas peaker</v>
      </c>
      <c r="K6212" t="str">
        <f>VLOOKUP(E6212,'Cross-Page Data'!$D$4:$F$48,3,FALSE)</f>
        <v>natural gas</v>
      </c>
      <c r="L6212" t="b">
        <f>IF(AND($P$6=FALSE,OR(C6212="Commercial NAICS Cogen",C6212="Industrial NAICS Cogen",C6212="NAICS-22 Cogen")),FALSE,IF(AND($P$7=FALSE,OR(C6212="Commercial NAICS Cogen",C6212="Commercial NAICS Non-Cogen",C6212="industrial NAICS Cogen", C6212="industrial NAICS non-cogen")),FALSE,TRUE))</f>
        <v>0</v>
      </c>
      <c r="M6212">
        <f t="shared" si="289"/>
        <v>0.28790123456790123</v>
      </c>
      <c r="N6212">
        <f t="shared" si="290"/>
        <v>1</v>
      </c>
    </row>
    <row r="6213" spans="1:14" x14ac:dyDescent="0.2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s="32">
        <f t="shared" si="288"/>
        <v>8138387.8435057644</v>
      </c>
      <c r="J6213" t="str">
        <f>IF(K6213="natural gas",VLOOKUP(D6213,'Cross-Page Data'!$I$4:$J$13,2,FALSE),IF(K6213="solar",VLOOKUP('Form 923'!D6213,'Cross-Page Data'!$I$14:$J$117,2,FALSE),K6213))</f>
        <v>natural gas peaker</v>
      </c>
      <c r="K6213" t="str">
        <f>VLOOKUP(E6213,'Cross-Page Data'!$D$4:$F$48,3,FALSE)</f>
        <v>natural gas</v>
      </c>
      <c r="L6213" t="b">
        <f>IF(AND($P$6=FALSE,OR(C6213="Commercial NAICS Cogen",C6213="Industrial NAICS Cogen",C6213="NAICS-22 Cogen")),FALSE,IF(AND($P$7=FALSE,OR(C6213="Commercial NAICS Cogen",C6213="Commercial NAICS Non-Cogen",C6213="industrial NAICS Cogen", C6213="industrial NAICS non-cogen")),FALSE,TRUE))</f>
        <v>0</v>
      </c>
      <c r="M6213">
        <f t="shared" si="289"/>
        <v>0.58567901234567898</v>
      </c>
      <c r="N6213">
        <f t="shared" si="290"/>
        <v>1</v>
      </c>
    </row>
    <row r="6214" spans="1:14" x14ac:dyDescent="0.2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s="32">
        <f t="shared" si="288"/>
        <v>4221969.3927631285</v>
      </c>
      <c r="J6214" t="str">
        <f>IF(K6214="natural gas",VLOOKUP(D6214,'Cross-Page Data'!$I$4:$J$13,2,FALSE),IF(K6214="solar",VLOOKUP('Form 923'!D6214,'Cross-Page Data'!$I$14:$J$117,2,FALSE),K6214))</f>
        <v>natural gas peaker</v>
      </c>
      <c r="K6214" t="str">
        <f>VLOOKUP(E6214,'Cross-Page Data'!$D$4:$F$48,3,FALSE)</f>
        <v>natural gas</v>
      </c>
      <c r="L6214" t="b">
        <f>IF(AND($P$6=FALSE,OR(C6214="Commercial NAICS Cogen",C6214="Industrial NAICS Cogen",C6214="NAICS-22 Cogen")),FALSE,IF(AND($P$7=FALSE,OR(C6214="Commercial NAICS Cogen",C6214="Commercial NAICS Non-Cogen",C6214="industrial NAICS Cogen", C6214="industrial NAICS non-cogen")),FALSE,TRUE))</f>
        <v>0</v>
      </c>
      <c r="M6214">
        <f t="shared" si="289"/>
        <v>0.77530864197530869</v>
      </c>
      <c r="N6214">
        <f t="shared" si="290"/>
        <v>1</v>
      </c>
    </row>
    <row r="6215" spans="1:14" x14ac:dyDescent="0.2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s="32">
        <f t="shared" ref="I6215:I6278" si="291">IFERROR(F6215/G6215*10^6,"")</f>
        <v>4206918.9842243446</v>
      </c>
      <c r="J6215" t="str">
        <f>IF(K6215="natural gas",VLOOKUP(D6215,'Cross-Page Data'!$I$4:$J$13,2,FALSE),IF(K6215="solar",VLOOKUP('Form 923'!D6215,'Cross-Page Data'!$I$14:$J$117,2,FALSE),K6215))</f>
        <v>natural gas peaker</v>
      </c>
      <c r="K6215" t="str">
        <f>VLOOKUP(E6215,'Cross-Page Data'!$D$4:$F$48,3,FALSE)</f>
        <v>natural gas</v>
      </c>
      <c r="L6215" t="b">
        <f>IF(AND($P$6=FALSE,OR(C6215="Commercial NAICS Cogen",C6215="Industrial NAICS Cogen",C6215="NAICS-22 Cogen")),FALSE,IF(AND($P$7=FALSE,OR(C6215="Commercial NAICS Cogen",C6215="Commercial NAICS Non-Cogen",C6215="industrial NAICS Cogen", C6215="industrial NAICS non-cogen")),FALSE,TRUE))</f>
        <v>0</v>
      </c>
      <c r="M6215">
        <f t="shared" ref="M6215:M6278" si="292">(COUNTIFS($J$6:$J$14148,J6215,$I$6:$I$14148,"&gt;"&amp;I6215)+1)/COUNTIFS($J$6:$J$14148,J6215)</f>
        <v>0.7767901234567901</v>
      </c>
      <c r="N6215">
        <f t="shared" ref="N6215:N6278" si="293">IF(OR(M6215&gt;0.95,M6215&lt;0.05),0,1)</f>
        <v>1</v>
      </c>
    </row>
    <row r="6216" spans="1:14" x14ac:dyDescent="0.2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s="32">
        <f t="shared" si="291"/>
        <v>4265920.2945144167</v>
      </c>
      <c r="J6216" t="str">
        <f>IF(K6216="natural gas",VLOOKUP(D6216,'Cross-Page Data'!$I$4:$J$13,2,FALSE),IF(K6216="solar",VLOOKUP('Form 923'!D6216,'Cross-Page Data'!$I$14:$J$117,2,FALSE),K6216))</f>
        <v>natural gas peaker</v>
      </c>
      <c r="K6216" t="str">
        <f>VLOOKUP(E6216,'Cross-Page Data'!$D$4:$F$48,3,FALSE)</f>
        <v>natural gas</v>
      </c>
      <c r="L6216" t="b">
        <f>IF(AND($P$6=FALSE,OR(C6216="Commercial NAICS Cogen",C6216="Industrial NAICS Cogen",C6216="NAICS-22 Cogen")),FALSE,IF(AND($P$7=FALSE,OR(C6216="Commercial NAICS Cogen",C6216="Commercial NAICS Non-Cogen",C6216="industrial NAICS Cogen", C6216="industrial NAICS non-cogen")),FALSE,TRUE))</f>
        <v>0</v>
      </c>
      <c r="M6216">
        <f t="shared" si="292"/>
        <v>0.7718518518518519</v>
      </c>
      <c r="N6216">
        <f t="shared" si="293"/>
        <v>1</v>
      </c>
    </row>
    <row r="6217" spans="1:14" x14ac:dyDescent="0.2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s="32">
        <f t="shared" si="291"/>
        <v>4066779.7052302072</v>
      </c>
      <c r="J6217" t="str">
        <f>IF(K6217="natural gas",VLOOKUP(D6217,'Cross-Page Data'!$I$4:$J$13,2,FALSE),IF(K6217="solar",VLOOKUP('Form 923'!D6217,'Cross-Page Data'!$I$14:$J$117,2,FALSE),K6217))</f>
        <v>natural gas peaker</v>
      </c>
      <c r="K6217" t="str">
        <f>VLOOKUP(E6217,'Cross-Page Data'!$D$4:$F$48,3,FALSE)</f>
        <v>natural gas</v>
      </c>
      <c r="L6217" t="b">
        <f>IF(AND($P$6=FALSE,OR(C6217="Commercial NAICS Cogen",C6217="Industrial NAICS Cogen",C6217="NAICS-22 Cogen")),FALSE,IF(AND($P$7=FALSE,OR(C6217="Commercial NAICS Cogen",C6217="Commercial NAICS Non-Cogen",C6217="industrial NAICS Cogen", C6217="industrial NAICS non-cogen")),FALSE,TRUE))</f>
        <v>0</v>
      </c>
      <c r="M6217">
        <f t="shared" si="292"/>
        <v>0.78962962962962968</v>
      </c>
      <c r="N6217">
        <f t="shared" si="293"/>
        <v>1</v>
      </c>
    </row>
    <row r="6218" spans="1:14" x14ac:dyDescent="0.2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s="32">
        <f t="shared" si="291"/>
        <v>12314639.238544121</v>
      </c>
      <c r="J6218" t="str">
        <f>IF(K6218="natural gas",VLOOKUP(D6218,'Cross-Page Data'!$I$4:$J$13,2,FALSE),IF(K6218="solar",VLOOKUP('Form 923'!D6218,'Cross-Page Data'!$I$14:$J$117,2,FALSE),K6218))</f>
        <v>heavy or residual fuel oil</v>
      </c>
      <c r="K6218" t="str">
        <f>VLOOKUP(E6218,'Cross-Page Data'!$D$4:$F$48,3,FALSE)</f>
        <v>heavy or residual fuel oil</v>
      </c>
      <c r="L6218" t="b">
        <f>IF(AND($P$6=FALSE,OR(C6218="Commercial NAICS Cogen",C6218="Industrial NAICS Cogen",C6218="NAICS-22 Cogen")),FALSE,IF(AND($P$7=FALSE,OR(C6218="Commercial NAICS Cogen",C6218="Commercial NAICS Non-Cogen",C6218="industrial NAICS Cogen", C6218="industrial NAICS non-cogen")),FALSE,TRUE))</f>
        <v>1</v>
      </c>
      <c r="M6218">
        <f t="shared" si="292"/>
        <v>0.21164658634538153</v>
      </c>
      <c r="N6218">
        <f t="shared" si="293"/>
        <v>1</v>
      </c>
    </row>
    <row r="6219" spans="1:14" x14ac:dyDescent="0.2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s="32">
        <f t="shared" si="291"/>
        <v>12314533.280852536</v>
      </c>
      <c r="J6219" t="str">
        <f>IF(K6219="natural gas",VLOOKUP(D6219,'Cross-Page Data'!$I$4:$J$13,2,FALSE),IF(K6219="solar",VLOOKUP('Form 923'!D6219,'Cross-Page Data'!$I$14:$J$117,2,FALSE),K6219))</f>
        <v>natural gas peaker</v>
      </c>
      <c r="K6219" t="str">
        <f>VLOOKUP(E6219,'Cross-Page Data'!$D$4:$F$48,3,FALSE)</f>
        <v>natural gas</v>
      </c>
      <c r="L6219" t="b">
        <f>IF(AND($P$6=FALSE,OR(C6219="Commercial NAICS Cogen",C6219="Industrial NAICS Cogen",C6219="NAICS-22 Cogen")),FALSE,IF(AND($P$7=FALSE,OR(C6219="Commercial NAICS Cogen",C6219="Commercial NAICS Non-Cogen",C6219="industrial NAICS Cogen", C6219="industrial NAICS non-cogen")),FALSE,TRUE))</f>
        <v>1</v>
      </c>
      <c r="M6219">
        <f t="shared" si="292"/>
        <v>0.2562962962962963</v>
      </c>
      <c r="N6219">
        <f t="shared" si="293"/>
        <v>1</v>
      </c>
    </row>
    <row r="6220" spans="1:14" x14ac:dyDescent="0.2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s="32">
        <f t="shared" si="291"/>
        <v>4000708.1703836801</v>
      </c>
      <c r="J6220" t="str">
        <f>IF(K6220="natural gas",VLOOKUP(D6220,'Cross-Page Data'!$I$4:$J$13,2,FALSE),IF(K6220="solar",VLOOKUP('Form 923'!D6220,'Cross-Page Data'!$I$14:$J$117,2,FALSE),K6220))</f>
        <v>natural gas nonpeaker</v>
      </c>
      <c r="K6220" t="str">
        <f>VLOOKUP(E6220,'Cross-Page Data'!$D$4:$F$48,3,FALSE)</f>
        <v>natural gas</v>
      </c>
      <c r="L6220" t="b">
        <f>IF(AND($P$6=FALSE,OR(C6220="Commercial NAICS Cogen",C6220="Industrial NAICS Cogen",C6220="NAICS-22 Cogen")),FALSE,IF(AND($P$7=FALSE,OR(C6220="Commercial NAICS Cogen",C6220="Commercial NAICS Non-Cogen",C6220="industrial NAICS Cogen", C6220="industrial NAICS non-cogen")),FALSE,TRUE))</f>
        <v>0</v>
      </c>
      <c r="M6220">
        <f t="shared" si="292"/>
        <v>0.54697674418604647</v>
      </c>
      <c r="N6220">
        <f t="shared" si="293"/>
        <v>1</v>
      </c>
    </row>
    <row r="6221" spans="1:14" x14ac:dyDescent="0.2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s="32" t="str">
        <f t="shared" si="291"/>
        <v/>
      </c>
      <c r="J6221" t="str">
        <f>IF(K6221="natural gas",VLOOKUP(D6221,'Cross-Page Data'!$I$4:$J$13,2,FALSE),IF(K6221="solar",VLOOKUP('Form 923'!D6221,'Cross-Page Data'!$I$14:$J$117,2,FALSE),K6221))</f>
        <v>other</v>
      </c>
      <c r="K6221" t="str">
        <f>VLOOKUP(E6221,'Cross-Page Data'!$D$4:$F$48,3,FALSE)</f>
        <v>other</v>
      </c>
      <c r="L6221" t="b">
        <f>IF(AND($P$6=FALSE,OR(C6221="Commercial NAICS Cogen",C6221="Industrial NAICS Cogen",C6221="NAICS-22 Cogen")),FALSE,IF(AND($P$7=FALSE,OR(C6221="Commercial NAICS Cogen",C6221="Commercial NAICS Non-Cogen",C6221="industrial NAICS Cogen", C6221="industrial NAICS non-cogen")),FALSE,TRUE))</f>
        <v>0</v>
      </c>
      <c r="M6221">
        <f t="shared" si="292"/>
        <v>1.6233766233766235E-3</v>
      </c>
      <c r="N6221">
        <f t="shared" si="293"/>
        <v>0</v>
      </c>
    </row>
    <row r="6222" spans="1:14" x14ac:dyDescent="0.2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s="32">
        <f t="shared" si="291"/>
        <v>6407310.2480835607</v>
      </c>
      <c r="J6222" t="str">
        <f>IF(K6222="natural gas",VLOOKUP(D6222,'Cross-Page Data'!$I$4:$J$13,2,FALSE),IF(K6222="solar",VLOOKUP('Form 923'!D6222,'Cross-Page Data'!$I$14:$J$117,2,FALSE),K6222))</f>
        <v>natural gas nonpeaker</v>
      </c>
      <c r="K6222" t="str">
        <f>VLOOKUP(E6222,'Cross-Page Data'!$D$4:$F$48,3,FALSE)</f>
        <v>natural gas</v>
      </c>
      <c r="L6222" t="b">
        <f>IF(AND($P$6=FALSE,OR(C6222="Commercial NAICS Cogen",C6222="Industrial NAICS Cogen",C6222="NAICS-22 Cogen")),FALSE,IF(AND($P$7=FALSE,OR(C6222="Commercial NAICS Cogen",C6222="Commercial NAICS Non-Cogen",C6222="industrial NAICS Cogen", C6222="industrial NAICS non-cogen")),FALSE,TRUE))</f>
        <v>0</v>
      </c>
      <c r="M6222">
        <f t="shared" si="292"/>
        <v>0.46790697674418602</v>
      </c>
      <c r="N6222">
        <f t="shared" si="293"/>
        <v>1</v>
      </c>
    </row>
    <row r="6223" spans="1:14" x14ac:dyDescent="0.2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s="32" t="str">
        <f t="shared" si="291"/>
        <v/>
      </c>
      <c r="J6223" t="str">
        <f>IF(K6223="natural gas",VLOOKUP(D6223,'Cross-Page Data'!$I$4:$J$13,2,FALSE),IF(K6223="solar",VLOOKUP('Form 923'!D6223,'Cross-Page Data'!$I$14:$J$117,2,FALSE),K6223))</f>
        <v>other</v>
      </c>
      <c r="K6223" t="str">
        <f>VLOOKUP(E6223,'Cross-Page Data'!$D$4:$F$48,3,FALSE)</f>
        <v>other</v>
      </c>
      <c r="L6223" t="b">
        <f>IF(AND($P$6=FALSE,OR(C6223="Commercial NAICS Cogen",C6223="Industrial NAICS Cogen",C6223="NAICS-22 Cogen")),FALSE,IF(AND($P$7=FALSE,OR(C6223="Commercial NAICS Cogen",C6223="Commercial NAICS Non-Cogen",C6223="industrial NAICS Cogen", C6223="industrial NAICS non-cogen")),FALSE,TRUE))</f>
        <v>0</v>
      </c>
      <c r="M6223">
        <f t="shared" si="292"/>
        <v>1.6233766233766235E-3</v>
      </c>
      <c r="N6223">
        <f t="shared" si="293"/>
        <v>0</v>
      </c>
    </row>
    <row r="6224" spans="1:14" x14ac:dyDescent="0.2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s="32" t="str">
        <f t="shared" si="291"/>
        <v/>
      </c>
      <c r="J6224" t="str">
        <f>IF(K6224="natural gas",VLOOKUP(D6224,'Cross-Page Data'!$I$4:$J$13,2,FALSE),IF(K6224="solar",VLOOKUP('Form 923'!D6224,'Cross-Page Data'!$I$14:$J$117,2,FALSE),K6224))</f>
        <v>hard coal</v>
      </c>
      <c r="K6224" t="str">
        <f>VLOOKUP(E6224,'Cross-Page Data'!$D$4:$F$48,3,FALSE)</f>
        <v>hard coal</v>
      </c>
      <c r="L6224" t="b">
        <f>IF(AND($P$6=FALSE,OR(C6224="Commercial NAICS Cogen",C6224="Industrial NAICS Cogen",C6224="NAICS-22 Cogen")),FALSE,IF(AND($P$7=FALSE,OR(C6224="Commercial NAICS Cogen",C6224="Commercial NAICS Non-Cogen",C6224="industrial NAICS Cogen", C6224="industrial NAICS non-cogen")),FALSE,TRUE))</f>
        <v>0</v>
      </c>
      <c r="M6224">
        <f t="shared" si="292"/>
        <v>1.3605442176870747E-3</v>
      </c>
      <c r="N6224">
        <f t="shared" si="293"/>
        <v>0</v>
      </c>
    </row>
    <row r="6225" spans="1:14" x14ac:dyDescent="0.2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s="32" t="str">
        <f t="shared" si="291"/>
        <v/>
      </c>
      <c r="J6225" t="str">
        <f>IF(K6225="natural gas",VLOOKUP(D6225,'Cross-Page Data'!$I$4:$J$13,2,FALSE),IF(K6225="solar",VLOOKUP('Form 923'!D6225,'Cross-Page Data'!$I$14:$J$117,2,FALSE),K6225))</f>
        <v>heavy or residual fuel oil</v>
      </c>
      <c r="K6225" t="str">
        <f>VLOOKUP(E6225,'Cross-Page Data'!$D$4:$F$48,3,FALSE)</f>
        <v>heavy or residual fuel oil</v>
      </c>
      <c r="L6225" t="b">
        <f>IF(AND($P$6=FALSE,OR(C6225="Commercial NAICS Cogen",C6225="Industrial NAICS Cogen",C6225="NAICS-22 Cogen")),FALSE,IF(AND($P$7=FALSE,OR(C6225="Commercial NAICS Cogen",C6225="Commercial NAICS Non-Cogen",C6225="industrial NAICS Cogen", C6225="industrial NAICS non-cogen")),FALSE,TRUE))</f>
        <v>0</v>
      </c>
      <c r="M6225">
        <f t="shared" si="292"/>
        <v>4.0160642570281126E-4</v>
      </c>
      <c r="N6225">
        <f t="shared" si="293"/>
        <v>0</v>
      </c>
    </row>
    <row r="6226" spans="1:14" x14ac:dyDescent="0.2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s="32">
        <f t="shared" si="291"/>
        <v>4212346.4752553422</v>
      </c>
      <c r="J6226" t="str">
        <f>IF(K6226="natural gas",VLOOKUP(D6226,'Cross-Page Data'!$I$4:$J$13,2,FALSE),IF(K6226="solar",VLOOKUP('Form 923'!D6226,'Cross-Page Data'!$I$14:$J$117,2,FALSE),K6226))</f>
        <v>natural gas peaker</v>
      </c>
      <c r="K6226" t="str">
        <f>VLOOKUP(E6226,'Cross-Page Data'!$D$4:$F$48,3,FALSE)</f>
        <v>natural gas</v>
      </c>
      <c r="L6226" t="b">
        <f>IF(AND($P$6=FALSE,OR(C6226="Commercial NAICS Cogen",C6226="Industrial NAICS Cogen",C6226="NAICS-22 Cogen")),FALSE,IF(AND($P$7=FALSE,OR(C6226="Commercial NAICS Cogen",C6226="Commercial NAICS Non-Cogen",C6226="industrial NAICS Cogen", C6226="industrial NAICS non-cogen")),FALSE,TRUE))</f>
        <v>0</v>
      </c>
      <c r="M6226">
        <f t="shared" si="292"/>
        <v>0.77629629629629626</v>
      </c>
      <c r="N6226">
        <f t="shared" si="293"/>
        <v>1</v>
      </c>
    </row>
    <row r="6227" spans="1:14" x14ac:dyDescent="0.2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s="32">
        <f t="shared" si="291"/>
        <v>9480000</v>
      </c>
      <c r="J6227" t="str">
        <f>IF(K6227="natural gas",VLOOKUP(D6227,'Cross-Page Data'!$I$4:$J$13,2,FALSE),IF(K6227="solar",VLOOKUP('Form 923'!D6227,'Cross-Page Data'!$I$14:$J$117,2,FALSE),K6227))</f>
        <v>heavy or residual fuel oil</v>
      </c>
      <c r="K6227" t="str">
        <f>VLOOKUP(E6227,'Cross-Page Data'!$D$4:$F$48,3,FALSE)</f>
        <v>heavy or residual fuel oil</v>
      </c>
      <c r="L6227" t="b">
        <f>IF(AND($P$6=FALSE,OR(C6227="Commercial NAICS Cogen",C6227="Industrial NAICS Cogen",C6227="NAICS-22 Cogen")),FALSE,IF(AND($P$7=FALSE,OR(C6227="Commercial NAICS Cogen",C6227="Commercial NAICS Non-Cogen",C6227="industrial NAICS Cogen", C6227="industrial NAICS non-cogen")),FALSE,TRUE))</f>
        <v>1</v>
      </c>
      <c r="M6227">
        <f t="shared" si="292"/>
        <v>0.44779116465863456</v>
      </c>
      <c r="N6227">
        <f t="shared" si="293"/>
        <v>1</v>
      </c>
    </row>
    <row r="6228" spans="1:14" x14ac:dyDescent="0.2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s="32" t="str">
        <f t="shared" si="291"/>
        <v/>
      </c>
      <c r="J6228" t="str">
        <f>IF(K6228="natural gas",VLOOKUP(D6228,'Cross-Page Data'!$I$4:$J$13,2,FALSE),IF(K6228="solar",VLOOKUP('Form 923'!D6228,'Cross-Page Data'!$I$14:$J$117,2,FALSE),K6228))</f>
        <v>natural gas peaker</v>
      </c>
      <c r="K6228" t="str">
        <f>VLOOKUP(E6228,'Cross-Page Data'!$D$4:$F$48,3,FALSE)</f>
        <v>natural gas</v>
      </c>
      <c r="L6228" t="b">
        <f>IF(AND($P$6=FALSE,OR(C6228="Commercial NAICS Cogen",C6228="Industrial NAICS Cogen",C6228="NAICS-22 Cogen")),FALSE,IF(AND($P$7=FALSE,OR(C6228="Commercial NAICS Cogen",C6228="Commercial NAICS Non-Cogen",C6228="industrial NAICS Cogen", C6228="industrial NAICS non-cogen")),FALSE,TRUE))</f>
        <v>1</v>
      </c>
      <c r="M6228">
        <f t="shared" si="292"/>
        <v>4.9382716049382717E-4</v>
      </c>
      <c r="N6228">
        <f t="shared" si="293"/>
        <v>0</v>
      </c>
    </row>
    <row r="6229" spans="1:14" x14ac:dyDescent="0.2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s="32">
        <f t="shared" si="291"/>
        <v>5635925.0840643961</v>
      </c>
      <c r="J6229" t="str">
        <f>IF(K6229="natural gas",VLOOKUP(D6229,'Cross-Page Data'!$I$4:$J$13,2,FALSE),IF(K6229="solar",VLOOKUP('Form 923'!D6229,'Cross-Page Data'!$I$14:$J$117,2,FALSE),K6229))</f>
        <v>natural gas peaker</v>
      </c>
      <c r="K6229" t="str">
        <f>VLOOKUP(E6229,'Cross-Page Data'!$D$4:$F$48,3,FALSE)</f>
        <v>natural gas</v>
      </c>
      <c r="L6229" t="b">
        <f>IF(AND($P$6=FALSE,OR(C6229="Commercial NAICS Cogen",C6229="Industrial NAICS Cogen",C6229="NAICS-22 Cogen")),FALSE,IF(AND($P$7=FALSE,OR(C6229="Commercial NAICS Cogen",C6229="Commercial NAICS Non-Cogen",C6229="industrial NAICS Cogen", C6229="industrial NAICS non-cogen")),FALSE,TRUE))</f>
        <v>0</v>
      </c>
      <c r="M6229">
        <f t="shared" si="292"/>
        <v>0.65481481481481485</v>
      </c>
      <c r="N6229">
        <f t="shared" si="293"/>
        <v>1</v>
      </c>
    </row>
    <row r="6230" spans="1:14" x14ac:dyDescent="0.2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s="32">
        <f t="shared" si="291"/>
        <v>4508226.691042047</v>
      </c>
      <c r="J6230" t="str">
        <f>IF(K6230="natural gas",VLOOKUP(D6230,'Cross-Page Data'!$I$4:$J$13,2,FALSE),IF(K6230="solar",VLOOKUP('Form 923'!D6230,'Cross-Page Data'!$I$14:$J$117,2,FALSE),K6230))</f>
        <v>natural gas peaker</v>
      </c>
      <c r="K6230" t="str">
        <f>VLOOKUP(E6230,'Cross-Page Data'!$D$4:$F$48,3,FALSE)</f>
        <v>natural gas</v>
      </c>
      <c r="L6230" t="b">
        <f>IF(AND($P$6=FALSE,OR(C6230="Commercial NAICS Cogen",C6230="Industrial NAICS Cogen",C6230="NAICS-22 Cogen")),FALSE,IF(AND($P$7=FALSE,OR(C6230="Commercial NAICS Cogen",C6230="Commercial NAICS Non-Cogen",C6230="industrial NAICS Cogen", C6230="industrial NAICS non-cogen")),FALSE,TRUE))</f>
        <v>0</v>
      </c>
      <c r="M6230">
        <f t="shared" si="292"/>
        <v>0.74864197530864196</v>
      </c>
      <c r="N6230">
        <f t="shared" si="293"/>
        <v>1</v>
      </c>
    </row>
    <row r="6231" spans="1:14" x14ac:dyDescent="0.2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s="32">
        <f t="shared" si="291"/>
        <v>4030399.7462174408</v>
      </c>
      <c r="J6231" t="str">
        <f>IF(K6231="natural gas",VLOOKUP(D6231,'Cross-Page Data'!$I$4:$J$13,2,FALSE),IF(K6231="solar",VLOOKUP('Form 923'!D6231,'Cross-Page Data'!$I$14:$J$117,2,FALSE),K6231))</f>
        <v>natural gas peaker</v>
      </c>
      <c r="K6231" t="str">
        <f>VLOOKUP(E6231,'Cross-Page Data'!$D$4:$F$48,3,FALSE)</f>
        <v>natural gas</v>
      </c>
      <c r="L6231" t="b">
        <f>IF(AND($P$6=FALSE,OR(C6231="Commercial NAICS Cogen",C6231="Industrial NAICS Cogen",C6231="NAICS-22 Cogen")),FALSE,IF(AND($P$7=FALSE,OR(C6231="Commercial NAICS Cogen",C6231="Commercial NAICS Non-Cogen",C6231="industrial NAICS Cogen", C6231="industrial NAICS non-cogen")),FALSE,TRUE))</f>
        <v>0</v>
      </c>
      <c r="M6231">
        <f t="shared" si="292"/>
        <v>0.79259259259259263</v>
      </c>
      <c r="N6231">
        <f t="shared" si="293"/>
        <v>1</v>
      </c>
    </row>
    <row r="6232" spans="1:14" x14ac:dyDescent="0.2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s="32">
        <f t="shared" si="291"/>
        <v>0</v>
      </c>
      <c r="J6232" t="str">
        <f>IF(K6232="natural gas",VLOOKUP(D6232,'Cross-Page Data'!$I$4:$J$13,2,FALSE),IF(K6232="solar",VLOOKUP('Form 923'!D6232,'Cross-Page Data'!$I$14:$J$117,2,FALSE),K6232))</f>
        <v>natural gas nonpeaker</v>
      </c>
      <c r="K6232" t="str">
        <f>VLOOKUP(E6232,'Cross-Page Data'!$D$4:$F$48,3,FALSE)</f>
        <v>natural gas</v>
      </c>
      <c r="L6232" t="b">
        <f>IF(AND($P$6=FALSE,OR(C6232="Commercial NAICS Cogen",C6232="Industrial NAICS Cogen",C6232="NAICS-22 Cogen")),FALSE,IF(AND($P$7=FALSE,OR(C6232="Commercial NAICS Cogen",C6232="Commercial NAICS Non-Cogen",C6232="industrial NAICS Cogen", C6232="industrial NAICS non-cogen")),FALSE,TRUE))</f>
        <v>0</v>
      </c>
      <c r="M6232">
        <f t="shared" si="292"/>
        <v>0.77302325581395348</v>
      </c>
      <c r="N6232">
        <f t="shared" si="293"/>
        <v>1</v>
      </c>
    </row>
    <row r="6233" spans="1:14" x14ac:dyDescent="0.2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s="32">
        <f t="shared" si="291"/>
        <v>4289994.3267494952</v>
      </c>
      <c r="J6233" t="str">
        <f>IF(K6233="natural gas",VLOOKUP(D6233,'Cross-Page Data'!$I$4:$J$13,2,FALSE),IF(K6233="solar",VLOOKUP('Form 923'!D6233,'Cross-Page Data'!$I$14:$J$117,2,FALSE),K6233))</f>
        <v>other</v>
      </c>
      <c r="K6233" t="str">
        <f>VLOOKUP(E6233,'Cross-Page Data'!$D$4:$F$48,3,FALSE)</f>
        <v>other</v>
      </c>
      <c r="L6233" t="b">
        <f>IF(AND($P$6=FALSE,OR(C6233="Commercial NAICS Cogen",C6233="Industrial NAICS Cogen",C6233="NAICS-22 Cogen")),FALSE,IF(AND($P$7=FALSE,OR(C6233="Commercial NAICS Cogen",C6233="Commercial NAICS Non-Cogen",C6233="industrial NAICS Cogen", C6233="industrial NAICS non-cogen")),FALSE,TRUE))</f>
        <v>0</v>
      </c>
      <c r="M6233">
        <f t="shared" si="292"/>
        <v>0.45779220779220781</v>
      </c>
      <c r="N6233">
        <f t="shared" si="293"/>
        <v>1</v>
      </c>
    </row>
    <row r="6234" spans="1:14" x14ac:dyDescent="0.2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s="32">
        <f t="shared" si="291"/>
        <v>4794204.7359381756</v>
      </c>
      <c r="J6234" t="str">
        <f>IF(K6234="natural gas",VLOOKUP(D6234,'Cross-Page Data'!$I$4:$J$13,2,FALSE),IF(K6234="solar",VLOOKUP('Form 923'!D6234,'Cross-Page Data'!$I$14:$J$117,2,FALSE),K6234))</f>
        <v>natural gas nonpeaker</v>
      </c>
      <c r="K6234" t="str">
        <f>VLOOKUP(E6234,'Cross-Page Data'!$D$4:$F$48,3,FALSE)</f>
        <v>natural gas</v>
      </c>
      <c r="L6234" t="b">
        <f>IF(AND($P$6=FALSE,OR(C6234="Commercial NAICS Cogen",C6234="Industrial NAICS Cogen",C6234="NAICS-22 Cogen")),FALSE,IF(AND($P$7=FALSE,OR(C6234="Commercial NAICS Cogen",C6234="Commercial NAICS Non-Cogen",C6234="industrial NAICS Cogen", C6234="industrial NAICS non-cogen")),FALSE,TRUE))</f>
        <v>0</v>
      </c>
      <c r="M6234">
        <f t="shared" si="292"/>
        <v>0.52093023255813953</v>
      </c>
      <c r="N6234">
        <f t="shared" si="293"/>
        <v>1</v>
      </c>
    </row>
    <row r="6235" spans="1:14" x14ac:dyDescent="0.2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s="32" t="str">
        <f t="shared" si="291"/>
        <v/>
      </c>
      <c r="J6235" t="str">
        <f>IF(K6235="natural gas",VLOOKUP(D6235,'Cross-Page Data'!$I$4:$J$13,2,FALSE),IF(K6235="solar",VLOOKUP('Form 923'!D6235,'Cross-Page Data'!$I$14:$J$117,2,FALSE),K6235))</f>
        <v>other</v>
      </c>
      <c r="K6235" t="str">
        <f>VLOOKUP(E6235,'Cross-Page Data'!$D$4:$F$48,3,FALSE)</f>
        <v>other</v>
      </c>
      <c r="L6235" t="b">
        <f>IF(AND($P$6=FALSE,OR(C6235="Commercial NAICS Cogen",C6235="Industrial NAICS Cogen",C6235="NAICS-22 Cogen")),FALSE,IF(AND($P$7=FALSE,OR(C6235="Commercial NAICS Cogen",C6235="Commercial NAICS Non-Cogen",C6235="industrial NAICS Cogen", C6235="industrial NAICS non-cogen")),FALSE,TRUE))</f>
        <v>0</v>
      </c>
      <c r="M6235">
        <f t="shared" si="292"/>
        <v>1.6233766233766235E-3</v>
      </c>
      <c r="N6235">
        <f t="shared" si="293"/>
        <v>0</v>
      </c>
    </row>
    <row r="6236" spans="1:14" x14ac:dyDescent="0.2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s="32" t="str">
        <f t="shared" si="291"/>
        <v/>
      </c>
      <c r="J6236" t="str">
        <f>IF(K6236="natural gas",VLOOKUP(D6236,'Cross-Page Data'!$I$4:$J$13,2,FALSE),IF(K6236="solar",VLOOKUP('Form 923'!D6236,'Cross-Page Data'!$I$14:$J$117,2,FALSE),K6236))</f>
        <v>biomass</v>
      </c>
      <c r="K6236" t="str">
        <f>VLOOKUP(E6236,'Cross-Page Data'!$D$4:$F$48,3,FALSE)</f>
        <v>biomass</v>
      </c>
      <c r="L6236" t="b">
        <f>IF(AND($P$6=FALSE,OR(C6236="Commercial NAICS Cogen",C6236="Industrial NAICS Cogen",C6236="NAICS-22 Cogen")),FALSE,IF(AND($P$7=FALSE,OR(C6236="Commercial NAICS Cogen",C6236="Commercial NAICS Non-Cogen",C6236="industrial NAICS Cogen", C6236="industrial NAICS non-cogen")),FALSE,TRUE))</f>
        <v>1</v>
      </c>
      <c r="M6236">
        <f t="shared" si="292"/>
        <v>1.0964912280701754E-3</v>
      </c>
      <c r="N6236">
        <f t="shared" si="293"/>
        <v>0</v>
      </c>
    </row>
    <row r="6237" spans="1:14" x14ac:dyDescent="0.2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s="32">
        <f t="shared" si="291"/>
        <v>0</v>
      </c>
      <c r="J6237" t="str">
        <f>IF(K6237="natural gas",VLOOKUP(D6237,'Cross-Page Data'!$I$4:$J$13,2,FALSE),IF(K6237="solar",VLOOKUP('Form 923'!D6237,'Cross-Page Data'!$I$14:$J$117,2,FALSE),K6237))</f>
        <v>natural gas nonpeaker</v>
      </c>
      <c r="K6237" t="str">
        <f>VLOOKUP(E6237,'Cross-Page Data'!$D$4:$F$48,3,FALSE)</f>
        <v>natural gas</v>
      </c>
      <c r="L6237" t="b">
        <f>IF(AND($P$6=FALSE,OR(C6237="Commercial NAICS Cogen",C6237="Industrial NAICS Cogen",C6237="NAICS-22 Cogen")),FALSE,IF(AND($P$7=FALSE,OR(C6237="Commercial NAICS Cogen",C6237="Commercial NAICS Non-Cogen",C6237="industrial NAICS Cogen", C6237="industrial NAICS non-cogen")),FALSE,TRUE))</f>
        <v>0</v>
      </c>
      <c r="M6237">
        <f t="shared" si="292"/>
        <v>0.77302325581395348</v>
      </c>
      <c r="N6237">
        <f t="shared" si="293"/>
        <v>1</v>
      </c>
    </row>
    <row r="6238" spans="1:14" x14ac:dyDescent="0.2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s="32">
        <f t="shared" si="291"/>
        <v>7109517.9119660808</v>
      </c>
      <c r="J6238" t="str">
        <f>IF(K6238="natural gas",VLOOKUP(D6238,'Cross-Page Data'!$I$4:$J$13,2,FALSE),IF(K6238="solar",VLOOKUP('Form 923'!D6238,'Cross-Page Data'!$I$14:$J$117,2,FALSE),K6238))</f>
        <v>natural gas nonpeaker</v>
      </c>
      <c r="K6238" t="str">
        <f>VLOOKUP(E6238,'Cross-Page Data'!$D$4:$F$48,3,FALSE)</f>
        <v>natural gas</v>
      </c>
      <c r="L6238" t="b">
        <f>IF(AND($P$6=FALSE,OR(C6238="Commercial NAICS Cogen",C6238="Industrial NAICS Cogen",C6238="NAICS-22 Cogen")),FALSE,IF(AND($P$7=FALSE,OR(C6238="Commercial NAICS Cogen",C6238="Commercial NAICS Non-Cogen",C6238="industrial NAICS Cogen", C6238="industrial NAICS non-cogen")),FALSE,TRUE))</f>
        <v>0</v>
      </c>
      <c r="M6238">
        <f t="shared" si="292"/>
        <v>0.43162790697674419</v>
      </c>
      <c r="N6238">
        <f t="shared" si="293"/>
        <v>1</v>
      </c>
    </row>
    <row r="6239" spans="1:14" x14ac:dyDescent="0.2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s="32">
        <f t="shared" si="291"/>
        <v>5901072.9112988692</v>
      </c>
      <c r="J6239" t="str">
        <f>IF(K6239="natural gas",VLOOKUP(D6239,'Cross-Page Data'!$I$4:$J$13,2,FALSE),IF(K6239="solar",VLOOKUP('Form 923'!D6239,'Cross-Page Data'!$I$14:$J$117,2,FALSE),K6239))</f>
        <v>natural gas peaker</v>
      </c>
      <c r="K6239" t="str">
        <f>VLOOKUP(E6239,'Cross-Page Data'!$D$4:$F$48,3,FALSE)</f>
        <v>natural gas</v>
      </c>
      <c r="L6239" t="b">
        <f>IF(AND($P$6=FALSE,OR(C6239="Commercial NAICS Cogen",C6239="Industrial NAICS Cogen",C6239="NAICS-22 Cogen")),FALSE,IF(AND($P$7=FALSE,OR(C6239="Commercial NAICS Cogen",C6239="Commercial NAICS Non-Cogen",C6239="industrial NAICS Cogen", C6239="industrial NAICS non-cogen")),FALSE,TRUE))</f>
        <v>0</v>
      </c>
      <c r="M6239">
        <f t="shared" si="292"/>
        <v>0.6409876543209877</v>
      </c>
      <c r="N6239">
        <f t="shared" si="293"/>
        <v>1</v>
      </c>
    </row>
    <row r="6240" spans="1:14" x14ac:dyDescent="0.2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s="32">
        <f t="shared" si="291"/>
        <v>9477786.739585178</v>
      </c>
      <c r="J6240" t="str">
        <f>IF(K6240="natural gas",VLOOKUP(D6240,'Cross-Page Data'!$I$4:$J$13,2,FALSE),IF(K6240="solar",VLOOKUP('Form 923'!D6240,'Cross-Page Data'!$I$14:$J$117,2,FALSE),K6240))</f>
        <v>natural gas peaker</v>
      </c>
      <c r="K6240" t="str">
        <f>VLOOKUP(E6240,'Cross-Page Data'!$D$4:$F$48,3,FALSE)</f>
        <v>natural gas</v>
      </c>
      <c r="L6240" t="b">
        <f>IF(AND($P$6=FALSE,OR(C6240="Commercial NAICS Cogen",C6240="Industrial NAICS Cogen",C6240="NAICS-22 Cogen")),FALSE,IF(AND($P$7=FALSE,OR(C6240="Commercial NAICS Cogen",C6240="Commercial NAICS Non-Cogen",C6240="industrial NAICS Cogen", C6240="industrial NAICS non-cogen")),FALSE,TRUE))</f>
        <v>0</v>
      </c>
      <c r="M6240">
        <f t="shared" si="292"/>
        <v>0.53925925925925922</v>
      </c>
      <c r="N6240">
        <f t="shared" si="293"/>
        <v>1</v>
      </c>
    </row>
    <row r="6241" spans="1:14" x14ac:dyDescent="0.2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s="32" t="str">
        <f t="shared" si="291"/>
        <v/>
      </c>
      <c r="J6241" t="str">
        <f>IF(K6241="natural gas",VLOOKUP(D6241,'Cross-Page Data'!$I$4:$J$13,2,FALSE),IF(K6241="solar",VLOOKUP('Form 923'!D6241,'Cross-Page Data'!$I$14:$J$117,2,FALSE),K6241))</f>
        <v>natural gas nonpeaker</v>
      </c>
      <c r="K6241" t="str">
        <f>VLOOKUP(E6241,'Cross-Page Data'!$D$4:$F$48,3,FALSE)</f>
        <v>natural gas</v>
      </c>
      <c r="L6241" t="b">
        <f>IF(AND($P$6=FALSE,OR(C6241="Commercial NAICS Cogen",C6241="Industrial NAICS Cogen",C6241="NAICS-22 Cogen")),FALSE,IF(AND($P$7=FALSE,OR(C6241="Commercial NAICS Cogen",C6241="Commercial NAICS Non-Cogen",C6241="industrial NAICS Cogen", C6241="industrial NAICS non-cogen")),FALSE,TRUE))</f>
        <v>0</v>
      </c>
      <c r="M6241">
        <f t="shared" si="292"/>
        <v>9.3023255813953494E-4</v>
      </c>
      <c r="N6241">
        <f t="shared" si="293"/>
        <v>0</v>
      </c>
    </row>
    <row r="6242" spans="1:14" x14ac:dyDescent="0.2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s="32" t="str">
        <f t="shared" si="291"/>
        <v/>
      </c>
      <c r="J6242" t="str">
        <f>IF(K6242="natural gas",VLOOKUP(D6242,'Cross-Page Data'!$I$4:$J$13,2,FALSE),IF(K6242="solar",VLOOKUP('Form 923'!D6242,'Cross-Page Data'!$I$14:$J$117,2,FALSE),K6242))</f>
        <v>other</v>
      </c>
      <c r="K6242" t="str">
        <f>VLOOKUP(E6242,'Cross-Page Data'!$D$4:$F$48,3,FALSE)</f>
        <v>other</v>
      </c>
      <c r="L6242" t="b">
        <f>IF(AND($P$6=FALSE,OR(C6242="Commercial NAICS Cogen",C6242="Industrial NAICS Cogen",C6242="NAICS-22 Cogen")),FALSE,IF(AND($P$7=FALSE,OR(C6242="Commercial NAICS Cogen",C6242="Commercial NAICS Non-Cogen",C6242="industrial NAICS Cogen", C6242="industrial NAICS non-cogen")),FALSE,TRUE))</f>
        <v>0</v>
      </c>
      <c r="M6242">
        <f t="shared" si="292"/>
        <v>1.6233766233766235E-3</v>
      </c>
      <c r="N6242">
        <f t="shared" si="293"/>
        <v>0</v>
      </c>
    </row>
    <row r="6243" spans="1:14" x14ac:dyDescent="0.2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s="32">
        <f t="shared" si="291"/>
        <v>5838178.9547754414</v>
      </c>
      <c r="J6243" t="str">
        <f>IF(K6243="natural gas",VLOOKUP(D6243,'Cross-Page Data'!$I$4:$J$13,2,FALSE),IF(K6243="solar",VLOOKUP('Form 923'!D6243,'Cross-Page Data'!$I$14:$J$117,2,FALSE),K6243))</f>
        <v>natural gas nonpeaker</v>
      </c>
      <c r="K6243" t="str">
        <f>VLOOKUP(E6243,'Cross-Page Data'!$D$4:$F$48,3,FALSE)</f>
        <v>natural gas</v>
      </c>
      <c r="L6243" t="b">
        <f>IF(AND($P$6=FALSE,OR(C6243="Commercial NAICS Cogen",C6243="Industrial NAICS Cogen",C6243="NAICS-22 Cogen")),FALSE,IF(AND($P$7=FALSE,OR(C6243="Commercial NAICS Cogen",C6243="Commercial NAICS Non-Cogen",C6243="industrial NAICS Cogen", C6243="industrial NAICS non-cogen")),FALSE,TRUE))</f>
        <v>0</v>
      </c>
      <c r="M6243">
        <f t="shared" si="292"/>
        <v>0.49116279069767443</v>
      </c>
      <c r="N6243">
        <f t="shared" si="293"/>
        <v>1</v>
      </c>
    </row>
    <row r="6244" spans="1:14" x14ac:dyDescent="0.2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s="32" t="str">
        <f t="shared" si="291"/>
        <v/>
      </c>
      <c r="J6244" t="str">
        <f>IF(K6244="natural gas",VLOOKUP(D6244,'Cross-Page Data'!$I$4:$J$13,2,FALSE),IF(K6244="solar",VLOOKUP('Form 923'!D6244,'Cross-Page Data'!$I$14:$J$117,2,FALSE),K6244))</f>
        <v>other</v>
      </c>
      <c r="K6244" t="str">
        <f>VLOOKUP(E6244,'Cross-Page Data'!$D$4:$F$48,3,FALSE)</f>
        <v>other</v>
      </c>
      <c r="L6244" t="b">
        <f>IF(AND($P$6=FALSE,OR(C6244="Commercial NAICS Cogen",C6244="Industrial NAICS Cogen",C6244="NAICS-22 Cogen")),FALSE,IF(AND($P$7=FALSE,OR(C6244="Commercial NAICS Cogen",C6244="Commercial NAICS Non-Cogen",C6244="industrial NAICS Cogen", C6244="industrial NAICS non-cogen")),FALSE,TRUE))</f>
        <v>0</v>
      </c>
      <c r="M6244">
        <f t="shared" si="292"/>
        <v>1.6233766233766235E-3</v>
      </c>
      <c r="N6244">
        <f t="shared" si="293"/>
        <v>0</v>
      </c>
    </row>
    <row r="6245" spans="1:14" x14ac:dyDescent="0.2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s="32">
        <f t="shared" si="291"/>
        <v>13671364.076832702</v>
      </c>
      <c r="J6245" t="str">
        <f>IF(K6245="natural gas",VLOOKUP(D6245,'Cross-Page Data'!$I$4:$J$13,2,FALSE),IF(K6245="solar",VLOOKUP('Form 923'!D6245,'Cross-Page Data'!$I$14:$J$117,2,FALSE),K6245))</f>
        <v>natural gas peaker</v>
      </c>
      <c r="K6245" t="str">
        <f>VLOOKUP(E6245,'Cross-Page Data'!$D$4:$F$48,3,FALSE)</f>
        <v>natural gas</v>
      </c>
      <c r="L6245" t="b">
        <f>IF(AND($P$6=FALSE,OR(C6245="Commercial NAICS Cogen",C6245="Industrial NAICS Cogen",C6245="NAICS-22 Cogen")),FALSE,IF(AND($P$7=FALSE,OR(C6245="Commercial NAICS Cogen",C6245="Commercial NAICS Non-Cogen",C6245="industrial NAICS Cogen", C6245="industrial NAICS non-cogen")),FALSE,TRUE))</f>
        <v>0</v>
      </c>
      <c r="M6245">
        <f t="shared" si="292"/>
        <v>0.18123456790123457</v>
      </c>
      <c r="N6245">
        <f t="shared" si="293"/>
        <v>1</v>
      </c>
    </row>
    <row r="6246" spans="1:14" x14ac:dyDescent="0.2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s="32">
        <f t="shared" si="291"/>
        <v>13677865.487097992</v>
      </c>
      <c r="J6246" t="str">
        <f>IF(K6246="natural gas",VLOOKUP(D6246,'Cross-Page Data'!$I$4:$J$13,2,FALSE),IF(K6246="solar",VLOOKUP('Form 923'!D6246,'Cross-Page Data'!$I$14:$J$117,2,FALSE),K6246))</f>
        <v>other</v>
      </c>
      <c r="K6246" t="str">
        <f>VLOOKUP(E6246,'Cross-Page Data'!$D$4:$F$48,3,FALSE)</f>
        <v>other</v>
      </c>
      <c r="L6246" t="b">
        <f>IF(AND($P$6=FALSE,OR(C6246="Commercial NAICS Cogen",C6246="Industrial NAICS Cogen",C6246="NAICS-22 Cogen")),FALSE,IF(AND($P$7=FALSE,OR(C6246="Commercial NAICS Cogen",C6246="Commercial NAICS Non-Cogen",C6246="industrial NAICS Cogen", C6246="industrial NAICS non-cogen")),FALSE,TRUE))</f>
        <v>0</v>
      </c>
      <c r="M6246">
        <f t="shared" si="292"/>
        <v>6.6558441558441553E-2</v>
      </c>
      <c r="N6246">
        <f t="shared" si="293"/>
        <v>1</v>
      </c>
    </row>
    <row r="6247" spans="1:14" x14ac:dyDescent="0.2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s="32" t="str">
        <f t="shared" si="291"/>
        <v/>
      </c>
      <c r="J6247" t="str">
        <f>IF(K6247="natural gas",VLOOKUP(D6247,'Cross-Page Data'!$I$4:$J$13,2,FALSE),IF(K6247="solar",VLOOKUP('Form 923'!D6247,'Cross-Page Data'!$I$14:$J$117,2,FALSE),K6247))</f>
        <v>heavy or residual fuel oil</v>
      </c>
      <c r="K6247" t="str">
        <f>VLOOKUP(E6247,'Cross-Page Data'!$D$4:$F$48,3,FALSE)</f>
        <v>heavy or residual fuel oil</v>
      </c>
      <c r="L6247" t="b">
        <f>IF(AND($P$6=FALSE,OR(C6247="Commercial NAICS Cogen",C6247="Industrial NAICS Cogen",C6247="NAICS-22 Cogen")),FALSE,IF(AND($P$7=FALSE,OR(C6247="Commercial NAICS Cogen",C6247="Commercial NAICS Non-Cogen",C6247="industrial NAICS Cogen", C6247="industrial NAICS non-cogen")),FALSE,TRUE))</f>
        <v>0</v>
      </c>
      <c r="M6247">
        <f t="shared" si="292"/>
        <v>4.0160642570281126E-4</v>
      </c>
      <c r="N6247">
        <f t="shared" si="293"/>
        <v>0</v>
      </c>
    </row>
    <row r="6248" spans="1:14" x14ac:dyDescent="0.2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s="32" t="str">
        <f t="shared" si="291"/>
        <v/>
      </c>
      <c r="J6248" t="str">
        <f>IF(K6248="natural gas",VLOOKUP(D6248,'Cross-Page Data'!$I$4:$J$13,2,FALSE),IF(K6248="solar",VLOOKUP('Form 923'!D6248,'Cross-Page Data'!$I$14:$J$117,2,FALSE),K6248))</f>
        <v>crude oil</v>
      </c>
      <c r="K6248" t="str">
        <f>VLOOKUP(E6248,'Cross-Page Data'!$D$4:$F$48,3,FALSE)</f>
        <v>crude oil</v>
      </c>
      <c r="L6248" t="b">
        <f>IF(AND($P$6=FALSE,OR(C6248="Commercial NAICS Cogen",C6248="Industrial NAICS Cogen",C6248="NAICS-22 Cogen")),FALSE,IF(AND($P$7=FALSE,OR(C6248="Commercial NAICS Cogen",C6248="Commercial NAICS Non-Cogen",C6248="industrial NAICS Cogen", C6248="industrial NAICS non-cogen")),FALSE,TRUE))</f>
        <v>0</v>
      </c>
      <c r="M6248">
        <f t="shared" si="292"/>
        <v>2.0833333333333332E-2</v>
      </c>
      <c r="N6248">
        <f t="shared" si="293"/>
        <v>0</v>
      </c>
    </row>
    <row r="6249" spans="1:14" x14ac:dyDescent="0.2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s="32" t="str">
        <f t="shared" si="291"/>
        <v/>
      </c>
      <c r="J6249" t="str">
        <f>IF(K6249="natural gas",VLOOKUP(D6249,'Cross-Page Data'!$I$4:$J$13,2,FALSE),IF(K6249="solar",VLOOKUP('Form 923'!D6249,'Cross-Page Data'!$I$14:$J$117,2,FALSE),K6249))</f>
        <v>hard coal</v>
      </c>
      <c r="K6249" t="str">
        <f>VLOOKUP(E6249,'Cross-Page Data'!$D$4:$F$48,3,FALSE)</f>
        <v>hard coal</v>
      </c>
      <c r="L6249" t="b">
        <f>IF(AND($P$6=FALSE,OR(C6249="Commercial NAICS Cogen",C6249="Industrial NAICS Cogen",C6249="NAICS-22 Cogen")),FALSE,IF(AND($P$7=FALSE,OR(C6249="Commercial NAICS Cogen",C6249="Commercial NAICS Non-Cogen",C6249="industrial NAICS Cogen", C6249="industrial NAICS non-cogen")),FALSE,TRUE))</f>
        <v>0</v>
      </c>
      <c r="M6249">
        <f t="shared" si="292"/>
        <v>1.3605442176870747E-3</v>
      </c>
      <c r="N6249">
        <f t="shared" si="293"/>
        <v>0</v>
      </c>
    </row>
    <row r="6250" spans="1:14" x14ac:dyDescent="0.2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s="32">
        <f t="shared" si="291"/>
        <v>4431171.0744205927</v>
      </c>
      <c r="J6250" t="str">
        <f>IF(K6250="natural gas",VLOOKUP(D6250,'Cross-Page Data'!$I$4:$J$13,2,FALSE),IF(K6250="solar",VLOOKUP('Form 923'!D6250,'Cross-Page Data'!$I$14:$J$117,2,FALSE),K6250))</f>
        <v>biomass</v>
      </c>
      <c r="K6250" t="str">
        <f>VLOOKUP(E6250,'Cross-Page Data'!$D$4:$F$48,3,FALSE)</f>
        <v>biomass</v>
      </c>
      <c r="L6250" t="b">
        <f>IF(AND($P$6=FALSE,OR(C6250="Commercial NAICS Cogen",C6250="Industrial NAICS Cogen",C6250="NAICS-22 Cogen")),FALSE,IF(AND($P$7=FALSE,OR(C6250="Commercial NAICS Cogen",C6250="Commercial NAICS Non-Cogen",C6250="industrial NAICS Cogen", C6250="industrial NAICS non-cogen")),FALSE,TRUE))</f>
        <v>0</v>
      </c>
      <c r="M6250">
        <f t="shared" si="292"/>
        <v>0.78618421052631582</v>
      </c>
      <c r="N6250">
        <f t="shared" si="293"/>
        <v>1</v>
      </c>
    </row>
    <row r="6251" spans="1:14" x14ac:dyDescent="0.2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s="32" t="str">
        <f t="shared" si="291"/>
        <v/>
      </c>
      <c r="J6251" t="str">
        <f>IF(K6251="natural gas",VLOOKUP(D6251,'Cross-Page Data'!$I$4:$J$13,2,FALSE),IF(K6251="solar",VLOOKUP('Form 923'!D6251,'Cross-Page Data'!$I$14:$J$117,2,FALSE),K6251))</f>
        <v>heavy or residual fuel oil</v>
      </c>
      <c r="K6251" t="str">
        <f>VLOOKUP(E6251,'Cross-Page Data'!$D$4:$F$48,3,FALSE)</f>
        <v>heavy or residual fuel oil</v>
      </c>
      <c r="L6251" t="b">
        <f>IF(AND($P$6=FALSE,OR(C6251="Commercial NAICS Cogen",C6251="Industrial NAICS Cogen",C6251="NAICS-22 Cogen")),FALSE,IF(AND($P$7=FALSE,OR(C6251="Commercial NAICS Cogen",C6251="Commercial NAICS Non-Cogen",C6251="industrial NAICS Cogen", C6251="industrial NAICS non-cogen")),FALSE,TRUE))</f>
        <v>0</v>
      </c>
      <c r="M6251">
        <f t="shared" si="292"/>
        <v>4.0160642570281126E-4</v>
      </c>
      <c r="N6251">
        <f t="shared" si="293"/>
        <v>0</v>
      </c>
    </row>
    <row r="6252" spans="1:14" x14ac:dyDescent="0.2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s="32">
        <f t="shared" si="291"/>
        <v>4431175.0848945165</v>
      </c>
      <c r="J6252" t="str">
        <f>IF(K6252="natural gas",VLOOKUP(D6252,'Cross-Page Data'!$I$4:$J$13,2,FALSE),IF(K6252="solar",VLOOKUP('Form 923'!D6252,'Cross-Page Data'!$I$14:$J$117,2,FALSE),K6252))</f>
        <v>natural gas peaker</v>
      </c>
      <c r="K6252" t="str">
        <f>VLOOKUP(E6252,'Cross-Page Data'!$D$4:$F$48,3,FALSE)</f>
        <v>natural gas</v>
      </c>
      <c r="L6252" t="b">
        <f>IF(AND($P$6=FALSE,OR(C6252="Commercial NAICS Cogen",C6252="Industrial NAICS Cogen",C6252="NAICS-22 Cogen")),FALSE,IF(AND($P$7=FALSE,OR(C6252="Commercial NAICS Cogen",C6252="Commercial NAICS Non-Cogen",C6252="industrial NAICS Cogen", C6252="industrial NAICS non-cogen")),FALSE,TRUE))</f>
        <v>0</v>
      </c>
      <c r="M6252">
        <f t="shared" si="292"/>
        <v>0.75506172839506169</v>
      </c>
      <c r="N6252">
        <f t="shared" si="293"/>
        <v>1</v>
      </c>
    </row>
    <row r="6253" spans="1:14" x14ac:dyDescent="0.2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s="32" t="str">
        <f t="shared" si="291"/>
        <v/>
      </c>
      <c r="J6253" t="str">
        <f>IF(K6253="natural gas",VLOOKUP(D6253,'Cross-Page Data'!$I$4:$J$13,2,FALSE),IF(K6253="solar",VLOOKUP('Form 923'!D6253,'Cross-Page Data'!$I$14:$J$117,2,FALSE),K6253))</f>
        <v>biomass</v>
      </c>
      <c r="K6253" t="str">
        <f>VLOOKUP(E6253,'Cross-Page Data'!$D$4:$F$48,3,FALSE)</f>
        <v>biomass</v>
      </c>
      <c r="L6253" t="b">
        <f>IF(AND($P$6=FALSE,OR(C6253="Commercial NAICS Cogen",C6253="Industrial NAICS Cogen",C6253="NAICS-22 Cogen")),FALSE,IF(AND($P$7=FALSE,OR(C6253="Commercial NAICS Cogen",C6253="Commercial NAICS Non-Cogen",C6253="industrial NAICS Cogen", C6253="industrial NAICS non-cogen")),FALSE,TRUE))</f>
        <v>0</v>
      </c>
      <c r="M6253">
        <f t="shared" si="292"/>
        <v>1.0964912280701754E-3</v>
      </c>
      <c r="N6253">
        <f t="shared" si="293"/>
        <v>0</v>
      </c>
    </row>
    <row r="6254" spans="1:14" x14ac:dyDescent="0.2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s="32">
        <f t="shared" si="291"/>
        <v>4431176.8863327941</v>
      </c>
      <c r="J6254" t="str">
        <f>IF(K6254="natural gas",VLOOKUP(D6254,'Cross-Page Data'!$I$4:$J$13,2,FALSE),IF(K6254="solar",VLOOKUP('Form 923'!D6254,'Cross-Page Data'!$I$14:$J$117,2,FALSE),K6254))</f>
        <v>biomass</v>
      </c>
      <c r="K6254" t="str">
        <f>VLOOKUP(E6254,'Cross-Page Data'!$D$4:$F$48,3,FALSE)</f>
        <v>biomass</v>
      </c>
      <c r="L6254" t="b">
        <f>IF(AND($P$6=FALSE,OR(C6254="Commercial NAICS Cogen",C6254="Industrial NAICS Cogen",C6254="NAICS-22 Cogen")),FALSE,IF(AND($P$7=FALSE,OR(C6254="Commercial NAICS Cogen",C6254="Commercial NAICS Non-Cogen",C6254="industrial NAICS Cogen", C6254="industrial NAICS non-cogen")),FALSE,TRUE))</f>
        <v>0</v>
      </c>
      <c r="M6254">
        <f t="shared" si="292"/>
        <v>0.78508771929824561</v>
      </c>
      <c r="N6254">
        <f t="shared" si="293"/>
        <v>1</v>
      </c>
    </row>
    <row r="6255" spans="1:14" x14ac:dyDescent="0.2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s="32">
        <f t="shared" si="291"/>
        <v>4430946.7121146712</v>
      </c>
      <c r="J6255" t="str">
        <f>IF(K6255="natural gas",VLOOKUP(D6255,'Cross-Page Data'!$I$4:$J$13,2,FALSE),IF(K6255="solar",VLOOKUP('Form 923'!D6255,'Cross-Page Data'!$I$14:$J$117,2,FALSE),K6255))</f>
        <v>crude oil</v>
      </c>
      <c r="K6255" t="str">
        <f>VLOOKUP(E6255,'Cross-Page Data'!$D$4:$F$48,3,FALSE)</f>
        <v>crude oil</v>
      </c>
      <c r="L6255" t="b">
        <f>IF(AND($P$6=FALSE,OR(C6255="Commercial NAICS Cogen",C6255="Industrial NAICS Cogen",C6255="NAICS-22 Cogen")),FALSE,IF(AND($P$7=FALSE,OR(C6255="Commercial NAICS Cogen",C6255="Commercial NAICS Non-Cogen",C6255="industrial NAICS Cogen", C6255="industrial NAICS non-cogen")),FALSE,TRUE))</f>
        <v>0</v>
      </c>
      <c r="M6255">
        <f t="shared" si="292"/>
        <v>0.54166666666666663</v>
      </c>
      <c r="N6255">
        <f t="shared" si="293"/>
        <v>1</v>
      </c>
    </row>
    <row r="6256" spans="1:14" x14ac:dyDescent="0.2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s="32">
        <f t="shared" si="291"/>
        <v>8901989.7117344458</v>
      </c>
      <c r="J6256" t="str">
        <f>IF(K6256="natural gas",VLOOKUP(D6256,'Cross-Page Data'!$I$4:$J$13,2,FALSE),IF(K6256="solar",VLOOKUP('Form 923'!D6256,'Cross-Page Data'!$I$14:$J$117,2,FALSE),K6256))</f>
        <v>wind</v>
      </c>
      <c r="K6256" t="str">
        <f>VLOOKUP(E6256,'Cross-Page Data'!$D$4:$F$48,3,FALSE)</f>
        <v>wind</v>
      </c>
      <c r="L6256" t="b">
        <f>IF(AND($P$6=FALSE,OR(C6256="Commercial NAICS Cogen",C6256="Industrial NAICS Cogen",C6256="NAICS-22 Cogen")),FALSE,IF(AND($P$7=FALSE,OR(C6256="Commercial NAICS Cogen",C6256="Commercial NAICS Non-Cogen",C6256="industrial NAICS Cogen", C6256="industrial NAICS non-cogen")),FALSE,TRUE))</f>
        <v>1</v>
      </c>
      <c r="M6256">
        <f t="shared" si="292"/>
        <v>0.8040244969378828</v>
      </c>
      <c r="N6256">
        <f t="shared" si="293"/>
        <v>1</v>
      </c>
    </row>
    <row r="6257" spans="1:14" x14ac:dyDescent="0.2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s="32">
        <f t="shared" si="291"/>
        <v>8902032.6557814069</v>
      </c>
      <c r="J6257" t="str">
        <f>IF(K6257="natural gas",VLOOKUP(D6257,'Cross-Page Data'!$I$4:$J$13,2,FALSE),IF(K6257="solar",VLOOKUP('Form 923'!D6257,'Cross-Page Data'!$I$14:$J$117,2,FALSE),K6257))</f>
        <v>wind</v>
      </c>
      <c r="K6257" t="str">
        <f>VLOOKUP(E6257,'Cross-Page Data'!$D$4:$F$48,3,FALSE)</f>
        <v>wind</v>
      </c>
      <c r="L6257" t="b">
        <f>IF(AND($P$6=FALSE,OR(C6257="Commercial NAICS Cogen",C6257="Industrial NAICS Cogen",C6257="NAICS-22 Cogen")),FALSE,IF(AND($P$7=FALSE,OR(C6257="Commercial NAICS Cogen",C6257="Commercial NAICS Non-Cogen",C6257="industrial NAICS Cogen", C6257="industrial NAICS non-cogen")),FALSE,TRUE))</f>
        <v>1</v>
      </c>
      <c r="M6257">
        <f t="shared" si="292"/>
        <v>0.11198600174978128</v>
      </c>
      <c r="N6257">
        <f t="shared" si="293"/>
        <v>1</v>
      </c>
    </row>
    <row r="6258" spans="1:14" x14ac:dyDescent="0.2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s="32">
        <f t="shared" si="291"/>
        <v>8902037.7287125904</v>
      </c>
      <c r="J6258" t="str">
        <f>IF(K6258="natural gas",VLOOKUP(D6258,'Cross-Page Data'!$I$4:$J$13,2,FALSE),IF(K6258="solar",VLOOKUP('Form 923'!D6258,'Cross-Page Data'!$I$14:$J$117,2,FALSE),K6258))</f>
        <v>wind</v>
      </c>
      <c r="K6258" t="str">
        <f>VLOOKUP(E6258,'Cross-Page Data'!$D$4:$F$48,3,FALSE)</f>
        <v>wind</v>
      </c>
      <c r="L6258" t="b">
        <f>IF(AND($P$6=FALSE,OR(C6258="Commercial NAICS Cogen",C6258="Industrial NAICS Cogen",C6258="NAICS-22 Cogen")),FALSE,IF(AND($P$7=FALSE,OR(C6258="Commercial NAICS Cogen",C6258="Commercial NAICS Non-Cogen",C6258="industrial NAICS Cogen", C6258="industrial NAICS non-cogen")),FALSE,TRUE))</f>
        <v>1</v>
      </c>
      <c r="M6258">
        <f t="shared" si="292"/>
        <v>0.10498687664041995</v>
      </c>
      <c r="N6258">
        <f t="shared" si="293"/>
        <v>1</v>
      </c>
    </row>
    <row r="6259" spans="1:14" x14ac:dyDescent="0.2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s="32">
        <f t="shared" si="291"/>
        <v>5558734.7391786901</v>
      </c>
      <c r="J6259" t="str">
        <f>IF(K6259="natural gas",VLOOKUP(D6259,'Cross-Page Data'!$I$4:$J$13,2,FALSE),IF(K6259="solar",VLOOKUP('Form 923'!D6259,'Cross-Page Data'!$I$14:$J$117,2,FALSE),K6259))</f>
        <v>natural gas peaker</v>
      </c>
      <c r="K6259" t="str">
        <f>VLOOKUP(E6259,'Cross-Page Data'!$D$4:$F$48,3,FALSE)</f>
        <v>natural gas</v>
      </c>
      <c r="L6259" t="b">
        <f>IF(AND($P$6=FALSE,OR(C6259="Commercial NAICS Cogen",C6259="Industrial NAICS Cogen",C6259="NAICS-22 Cogen")),FALSE,IF(AND($P$7=FALSE,OR(C6259="Commercial NAICS Cogen",C6259="Commercial NAICS Non-Cogen",C6259="industrial NAICS Cogen", C6259="industrial NAICS non-cogen")),FALSE,TRUE))</f>
        <v>0</v>
      </c>
      <c r="M6259">
        <f t="shared" si="292"/>
        <v>0.65925925925925921</v>
      </c>
      <c r="N6259">
        <f t="shared" si="293"/>
        <v>1</v>
      </c>
    </row>
    <row r="6260" spans="1:14" x14ac:dyDescent="0.2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s="32">
        <f t="shared" si="291"/>
        <v>4726313.4754891181</v>
      </c>
      <c r="J6260" t="str">
        <f>IF(K6260="natural gas",VLOOKUP(D6260,'Cross-Page Data'!$I$4:$J$13,2,FALSE),IF(K6260="solar",VLOOKUP('Form 923'!D6260,'Cross-Page Data'!$I$14:$J$117,2,FALSE),K6260))</f>
        <v>heavy or residual fuel oil</v>
      </c>
      <c r="K6260" t="str">
        <f>VLOOKUP(E6260,'Cross-Page Data'!$D$4:$F$48,3,FALSE)</f>
        <v>heavy or residual fuel oil</v>
      </c>
      <c r="L6260" t="b">
        <f>IF(AND($P$6=FALSE,OR(C6260="Commercial NAICS Cogen",C6260="Industrial NAICS Cogen",C6260="NAICS-22 Cogen")),FALSE,IF(AND($P$7=FALSE,OR(C6260="Commercial NAICS Cogen",C6260="Commercial NAICS Non-Cogen",C6260="industrial NAICS Cogen", C6260="industrial NAICS non-cogen")),FALSE,TRUE))</f>
        <v>0</v>
      </c>
      <c r="M6260">
        <f t="shared" si="292"/>
        <v>0.5453815261044177</v>
      </c>
      <c r="N6260">
        <f t="shared" si="293"/>
        <v>1</v>
      </c>
    </row>
    <row r="6261" spans="1:14" x14ac:dyDescent="0.2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s="32">
        <f t="shared" si="291"/>
        <v>4739045.7154177539</v>
      </c>
      <c r="J6261" t="str">
        <f>IF(K6261="natural gas",VLOOKUP(D6261,'Cross-Page Data'!$I$4:$J$13,2,FALSE),IF(K6261="solar",VLOOKUP('Form 923'!D6261,'Cross-Page Data'!$I$14:$J$117,2,FALSE),K6261))</f>
        <v>natural gas peaker</v>
      </c>
      <c r="K6261" t="str">
        <f>VLOOKUP(E6261,'Cross-Page Data'!$D$4:$F$48,3,FALSE)</f>
        <v>natural gas</v>
      </c>
      <c r="L6261" t="b">
        <f>IF(AND($P$6=FALSE,OR(C6261="Commercial NAICS Cogen",C6261="Industrial NAICS Cogen",C6261="NAICS-22 Cogen")),FALSE,IF(AND($P$7=FALSE,OR(C6261="Commercial NAICS Cogen",C6261="Commercial NAICS Non-Cogen",C6261="industrial NAICS Cogen", C6261="industrial NAICS non-cogen")),FALSE,TRUE))</f>
        <v>0</v>
      </c>
      <c r="M6261">
        <f t="shared" si="292"/>
        <v>0.72345679012345676</v>
      </c>
      <c r="N6261">
        <f t="shared" si="293"/>
        <v>1</v>
      </c>
    </row>
    <row r="6262" spans="1:14" x14ac:dyDescent="0.2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s="32">
        <f t="shared" si="291"/>
        <v>5916187.3459326215</v>
      </c>
      <c r="J6262" t="str">
        <f>IF(K6262="natural gas",VLOOKUP(D6262,'Cross-Page Data'!$I$4:$J$13,2,FALSE),IF(K6262="solar",VLOOKUP('Form 923'!D6262,'Cross-Page Data'!$I$14:$J$117,2,FALSE),K6262))</f>
        <v>heavy or residual fuel oil</v>
      </c>
      <c r="K6262" t="str">
        <f>VLOOKUP(E6262,'Cross-Page Data'!$D$4:$F$48,3,FALSE)</f>
        <v>heavy or residual fuel oil</v>
      </c>
      <c r="L6262" t="b">
        <f>IF(AND($P$6=FALSE,OR(C6262="Commercial NAICS Cogen",C6262="Industrial NAICS Cogen",C6262="NAICS-22 Cogen")),FALSE,IF(AND($P$7=FALSE,OR(C6262="Commercial NAICS Cogen",C6262="Commercial NAICS Non-Cogen",C6262="industrial NAICS Cogen", C6262="industrial NAICS non-cogen")),FALSE,TRUE))</f>
        <v>0</v>
      </c>
      <c r="M6262">
        <f t="shared" si="292"/>
        <v>0.51285140562248999</v>
      </c>
      <c r="N6262">
        <f t="shared" si="293"/>
        <v>1</v>
      </c>
    </row>
    <row r="6263" spans="1:14" x14ac:dyDescent="0.2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s="32">
        <f t="shared" si="291"/>
        <v>5948817.1131252442</v>
      </c>
      <c r="J6263" t="str">
        <f>IF(K6263="natural gas",VLOOKUP(D6263,'Cross-Page Data'!$I$4:$J$13,2,FALSE),IF(K6263="solar",VLOOKUP('Form 923'!D6263,'Cross-Page Data'!$I$14:$J$117,2,FALSE),K6263))</f>
        <v>natural gas peaker</v>
      </c>
      <c r="K6263" t="str">
        <f>VLOOKUP(E6263,'Cross-Page Data'!$D$4:$F$48,3,FALSE)</f>
        <v>natural gas</v>
      </c>
      <c r="L6263" t="b">
        <f>IF(AND($P$6=FALSE,OR(C6263="Commercial NAICS Cogen",C6263="Industrial NAICS Cogen",C6263="NAICS-22 Cogen")),FALSE,IF(AND($P$7=FALSE,OR(C6263="Commercial NAICS Cogen",C6263="Commercial NAICS Non-Cogen",C6263="industrial NAICS Cogen", C6263="industrial NAICS non-cogen")),FALSE,TRUE))</f>
        <v>0</v>
      </c>
      <c r="M6263">
        <f t="shared" si="292"/>
        <v>0.63802469135802464</v>
      </c>
      <c r="N6263">
        <f t="shared" si="293"/>
        <v>1</v>
      </c>
    </row>
    <row r="6264" spans="1:14" x14ac:dyDescent="0.2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s="32">
        <f t="shared" si="291"/>
        <v>4835600.4780581389</v>
      </c>
      <c r="J6264" t="str">
        <f>IF(K6264="natural gas",VLOOKUP(D6264,'Cross-Page Data'!$I$4:$J$13,2,FALSE),IF(K6264="solar",VLOOKUP('Form 923'!D6264,'Cross-Page Data'!$I$14:$J$117,2,FALSE),K6264))</f>
        <v>natural gas peaker</v>
      </c>
      <c r="K6264" t="str">
        <f>VLOOKUP(E6264,'Cross-Page Data'!$D$4:$F$48,3,FALSE)</f>
        <v>natural gas</v>
      </c>
      <c r="L6264" t="b">
        <f>IF(AND($P$6=FALSE,OR(C6264="Commercial NAICS Cogen",C6264="Industrial NAICS Cogen",C6264="NAICS-22 Cogen")),FALSE,IF(AND($P$7=FALSE,OR(C6264="Commercial NAICS Cogen",C6264="Commercial NAICS Non-Cogen",C6264="industrial NAICS Cogen", C6264="industrial NAICS non-cogen")),FALSE,TRUE))</f>
        <v>0</v>
      </c>
      <c r="M6264">
        <f t="shared" si="292"/>
        <v>0.71456790123456793</v>
      </c>
      <c r="N6264">
        <f t="shared" si="293"/>
        <v>1</v>
      </c>
    </row>
    <row r="6265" spans="1:14" x14ac:dyDescent="0.2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s="32">
        <f t="shared" si="291"/>
        <v>4846938.775510204</v>
      </c>
      <c r="J6265" t="str">
        <f>IF(K6265="natural gas",VLOOKUP(D6265,'Cross-Page Data'!$I$4:$J$13,2,FALSE),IF(K6265="solar",VLOOKUP('Form 923'!D6265,'Cross-Page Data'!$I$14:$J$117,2,FALSE),K6265))</f>
        <v>heavy or residual fuel oil</v>
      </c>
      <c r="K6265" t="str">
        <f>VLOOKUP(E6265,'Cross-Page Data'!$D$4:$F$48,3,FALSE)</f>
        <v>heavy or residual fuel oil</v>
      </c>
      <c r="L6265" t="b">
        <f>IF(AND($P$6=FALSE,OR(C6265="Commercial NAICS Cogen",C6265="Industrial NAICS Cogen",C6265="NAICS-22 Cogen")),FALSE,IF(AND($P$7=FALSE,OR(C6265="Commercial NAICS Cogen",C6265="Commercial NAICS Non-Cogen",C6265="industrial NAICS Cogen", C6265="industrial NAICS non-cogen")),FALSE,TRUE))</f>
        <v>0</v>
      </c>
      <c r="M6265">
        <f t="shared" si="292"/>
        <v>0.54016064257028118</v>
      </c>
      <c r="N6265">
        <f t="shared" si="293"/>
        <v>1</v>
      </c>
    </row>
    <row r="6266" spans="1:14" x14ac:dyDescent="0.2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s="32" t="str">
        <f t="shared" si="291"/>
        <v/>
      </c>
      <c r="J6266" t="str">
        <f>IF(K6266="natural gas",VLOOKUP(D6266,'Cross-Page Data'!$I$4:$J$13,2,FALSE),IF(K6266="solar",VLOOKUP('Form 923'!D6266,'Cross-Page Data'!$I$14:$J$117,2,FALSE),K6266))</f>
        <v>natural gas peaker</v>
      </c>
      <c r="K6266" t="str">
        <f>VLOOKUP(E6266,'Cross-Page Data'!$D$4:$F$48,3,FALSE)</f>
        <v>natural gas</v>
      </c>
      <c r="L6266" t="b">
        <f>IF(AND($P$6=FALSE,OR(C6266="Commercial NAICS Cogen",C6266="Industrial NAICS Cogen",C6266="NAICS-22 Cogen")),FALSE,IF(AND($P$7=FALSE,OR(C6266="Commercial NAICS Cogen",C6266="Commercial NAICS Non-Cogen",C6266="industrial NAICS Cogen", C6266="industrial NAICS non-cogen")),FALSE,TRUE))</f>
        <v>0</v>
      </c>
      <c r="M6266">
        <f t="shared" si="292"/>
        <v>4.9382716049382717E-4</v>
      </c>
      <c r="N6266">
        <f t="shared" si="293"/>
        <v>0</v>
      </c>
    </row>
    <row r="6267" spans="1:14" x14ac:dyDescent="0.2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s="32" t="str">
        <f t="shared" si="291"/>
        <v/>
      </c>
      <c r="J6267" t="str">
        <f>IF(K6267="natural gas",VLOOKUP(D6267,'Cross-Page Data'!$I$4:$J$13,2,FALSE),IF(K6267="solar",VLOOKUP('Form 923'!D6267,'Cross-Page Data'!$I$14:$J$117,2,FALSE),K6267))</f>
        <v>hard coal</v>
      </c>
      <c r="K6267" t="str">
        <f>VLOOKUP(E6267,'Cross-Page Data'!$D$4:$F$48,3,FALSE)</f>
        <v>hard coal</v>
      </c>
      <c r="L6267" t="b">
        <f>IF(AND($P$6=FALSE,OR(C6267="Commercial NAICS Cogen",C6267="Industrial NAICS Cogen",C6267="NAICS-22 Cogen")),FALSE,IF(AND($P$7=FALSE,OR(C6267="Commercial NAICS Cogen",C6267="Commercial NAICS Non-Cogen",C6267="industrial NAICS Cogen", C6267="industrial NAICS non-cogen")),FALSE,TRUE))</f>
        <v>0</v>
      </c>
      <c r="M6267">
        <f t="shared" si="292"/>
        <v>1.3605442176870747E-3</v>
      </c>
      <c r="N6267">
        <f t="shared" si="293"/>
        <v>0</v>
      </c>
    </row>
    <row r="6268" spans="1:14" x14ac:dyDescent="0.2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s="32">
        <f t="shared" si="291"/>
        <v>7144190.2289722525</v>
      </c>
      <c r="J6268" t="str">
        <f>IF(K6268="natural gas",VLOOKUP(D6268,'Cross-Page Data'!$I$4:$J$13,2,FALSE),IF(K6268="solar",VLOOKUP('Form 923'!D6268,'Cross-Page Data'!$I$14:$J$117,2,FALSE),K6268))</f>
        <v>biomass</v>
      </c>
      <c r="K6268" t="str">
        <f>VLOOKUP(E6268,'Cross-Page Data'!$D$4:$F$48,3,FALSE)</f>
        <v>biomass</v>
      </c>
      <c r="L6268" t="b">
        <f>IF(AND($P$6=FALSE,OR(C6268="Commercial NAICS Cogen",C6268="Industrial NAICS Cogen",C6268="NAICS-22 Cogen")),FALSE,IF(AND($P$7=FALSE,OR(C6268="Commercial NAICS Cogen",C6268="Commercial NAICS Non-Cogen",C6268="industrial NAICS Cogen", C6268="industrial NAICS non-cogen")),FALSE,TRUE))</f>
        <v>0</v>
      </c>
      <c r="M6268">
        <f t="shared" si="292"/>
        <v>0.57017543859649122</v>
      </c>
      <c r="N6268">
        <f t="shared" si="293"/>
        <v>1</v>
      </c>
    </row>
    <row r="6269" spans="1:14" x14ac:dyDescent="0.2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s="32" t="str">
        <f t="shared" si="291"/>
        <v/>
      </c>
      <c r="J6269" t="str">
        <f>IF(K6269="natural gas",VLOOKUP(D6269,'Cross-Page Data'!$I$4:$J$13,2,FALSE),IF(K6269="solar",VLOOKUP('Form 923'!D6269,'Cross-Page Data'!$I$14:$J$117,2,FALSE),K6269))</f>
        <v>heavy or residual fuel oil</v>
      </c>
      <c r="K6269" t="str">
        <f>VLOOKUP(E6269,'Cross-Page Data'!$D$4:$F$48,3,FALSE)</f>
        <v>heavy or residual fuel oil</v>
      </c>
      <c r="L6269" t="b">
        <f>IF(AND($P$6=FALSE,OR(C6269="Commercial NAICS Cogen",C6269="Industrial NAICS Cogen",C6269="NAICS-22 Cogen")),FALSE,IF(AND($P$7=FALSE,OR(C6269="Commercial NAICS Cogen",C6269="Commercial NAICS Non-Cogen",C6269="industrial NAICS Cogen", C6269="industrial NAICS non-cogen")),FALSE,TRUE))</f>
        <v>0</v>
      </c>
      <c r="M6269">
        <f t="shared" si="292"/>
        <v>4.0160642570281126E-4</v>
      </c>
      <c r="N6269">
        <f t="shared" si="293"/>
        <v>0</v>
      </c>
    </row>
    <row r="6270" spans="1:14" x14ac:dyDescent="0.2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s="32">
        <f t="shared" si="291"/>
        <v>7143383.3094898602</v>
      </c>
      <c r="J6270" t="str">
        <f>IF(K6270="natural gas",VLOOKUP(D6270,'Cross-Page Data'!$I$4:$J$13,2,FALSE),IF(K6270="solar",VLOOKUP('Form 923'!D6270,'Cross-Page Data'!$I$14:$J$117,2,FALSE),K6270))</f>
        <v>natural gas peaker</v>
      </c>
      <c r="K6270" t="str">
        <f>VLOOKUP(E6270,'Cross-Page Data'!$D$4:$F$48,3,FALSE)</f>
        <v>natural gas</v>
      </c>
      <c r="L6270" t="b">
        <f>IF(AND($P$6=FALSE,OR(C6270="Commercial NAICS Cogen",C6270="Industrial NAICS Cogen",C6270="NAICS-22 Cogen")),FALSE,IF(AND($P$7=FALSE,OR(C6270="Commercial NAICS Cogen",C6270="Commercial NAICS Non-Cogen",C6270="industrial NAICS Cogen", C6270="industrial NAICS non-cogen")),FALSE,TRUE))</f>
        <v>0</v>
      </c>
      <c r="M6270">
        <f t="shared" si="292"/>
        <v>0.60493827160493829</v>
      </c>
      <c r="N6270">
        <f t="shared" si="293"/>
        <v>1</v>
      </c>
    </row>
    <row r="6271" spans="1:14" x14ac:dyDescent="0.2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s="32" t="str">
        <f t="shared" si="291"/>
        <v/>
      </c>
      <c r="J6271" t="str">
        <f>IF(K6271="natural gas",VLOOKUP(D6271,'Cross-Page Data'!$I$4:$J$13,2,FALSE),IF(K6271="solar",VLOOKUP('Form 923'!D6271,'Cross-Page Data'!$I$14:$J$117,2,FALSE),K6271))</f>
        <v>heavy or residual fuel oil</v>
      </c>
      <c r="K6271" t="str">
        <f>VLOOKUP(E6271,'Cross-Page Data'!$D$4:$F$48,3,FALSE)</f>
        <v>heavy or residual fuel oil</v>
      </c>
      <c r="L6271" t="b">
        <f>IF(AND($P$6=FALSE,OR(C6271="Commercial NAICS Cogen",C6271="Industrial NAICS Cogen",C6271="NAICS-22 Cogen")),FALSE,IF(AND($P$7=FALSE,OR(C6271="Commercial NAICS Cogen",C6271="Commercial NAICS Non-Cogen",C6271="industrial NAICS Cogen", C6271="industrial NAICS non-cogen")),FALSE,TRUE))</f>
        <v>0</v>
      </c>
      <c r="M6271">
        <f t="shared" si="292"/>
        <v>4.0160642570281126E-4</v>
      </c>
      <c r="N6271">
        <f t="shared" si="293"/>
        <v>0</v>
      </c>
    </row>
    <row r="6272" spans="1:14" x14ac:dyDescent="0.2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s="32" t="str">
        <f t="shared" si="291"/>
        <v/>
      </c>
      <c r="J6272" t="str">
        <f>IF(K6272="natural gas",VLOOKUP(D6272,'Cross-Page Data'!$I$4:$J$13,2,FALSE),IF(K6272="solar",VLOOKUP('Form 923'!D6272,'Cross-Page Data'!$I$14:$J$117,2,FALSE),K6272))</f>
        <v>other</v>
      </c>
      <c r="K6272" t="str">
        <f>VLOOKUP(E6272,'Cross-Page Data'!$D$4:$F$48,3,FALSE)</f>
        <v>other</v>
      </c>
      <c r="L6272" t="b">
        <f>IF(AND($P$6=FALSE,OR(C6272="Commercial NAICS Cogen",C6272="Industrial NAICS Cogen",C6272="NAICS-22 Cogen")),FALSE,IF(AND($P$7=FALSE,OR(C6272="Commercial NAICS Cogen",C6272="Commercial NAICS Non-Cogen",C6272="industrial NAICS Cogen", C6272="industrial NAICS non-cogen")),FALSE,TRUE))</f>
        <v>0</v>
      </c>
      <c r="M6272">
        <f t="shared" si="292"/>
        <v>1.6233766233766235E-3</v>
      </c>
      <c r="N6272">
        <f t="shared" si="293"/>
        <v>0</v>
      </c>
    </row>
    <row r="6273" spans="1:14" x14ac:dyDescent="0.2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s="32" t="str">
        <f t="shared" si="291"/>
        <v/>
      </c>
      <c r="J6273" t="str">
        <f>IF(K6273="natural gas",VLOOKUP(D6273,'Cross-Page Data'!$I$4:$J$13,2,FALSE),IF(K6273="solar",VLOOKUP('Form 923'!D6273,'Cross-Page Data'!$I$14:$J$117,2,FALSE),K6273))</f>
        <v>biomass</v>
      </c>
      <c r="K6273" t="str">
        <f>VLOOKUP(E6273,'Cross-Page Data'!$D$4:$F$48,3,FALSE)</f>
        <v>biomass</v>
      </c>
      <c r="L6273" t="b">
        <f>IF(AND($P$6=FALSE,OR(C6273="Commercial NAICS Cogen",C6273="Industrial NAICS Cogen",C6273="NAICS-22 Cogen")),FALSE,IF(AND($P$7=FALSE,OR(C6273="Commercial NAICS Cogen",C6273="Commercial NAICS Non-Cogen",C6273="industrial NAICS Cogen", C6273="industrial NAICS non-cogen")),FALSE,TRUE))</f>
        <v>0</v>
      </c>
      <c r="M6273">
        <f t="shared" si="292"/>
        <v>1.0964912280701754E-3</v>
      </c>
      <c r="N6273">
        <f t="shared" si="293"/>
        <v>0</v>
      </c>
    </row>
    <row r="6274" spans="1:14" x14ac:dyDescent="0.2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s="32">
        <f t="shared" si="291"/>
        <v>7193244.4503373243</v>
      </c>
      <c r="J6274" t="str">
        <f>IF(K6274="natural gas",VLOOKUP(D6274,'Cross-Page Data'!$I$4:$J$13,2,FALSE),IF(K6274="solar",VLOOKUP('Form 923'!D6274,'Cross-Page Data'!$I$14:$J$117,2,FALSE),K6274))</f>
        <v>crude oil</v>
      </c>
      <c r="K6274" t="str">
        <f>VLOOKUP(E6274,'Cross-Page Data'!$D$4:$F$48,3,FALSE)</f>
        <v>crude oil</v>
      </c>
      <c r="L6274" t="b">
        <f>IF(AND($P$6=FALSE,OR(C6274="Commercial NAICS Cogen",C6274="Industrial NAICS Cogen",C6274="NAICS-22 Cogen")),FALSE,IF(AND($P$7=FALSE,OR(C6274="Commercial NAICS Cogen",C6274="Commercial NAICS Non-Cogen",C6274="industrial NAICS Cogen", C6274="industrial NAICS non-cogen")),FALSE,TRUE))</f>
        <v>0</v>
      </c>
      <c r="M6274">
        <f t="shared" si="292"/>
        <v>0.3125</v>
      </c>
      <c r="N6274">
        <f t="shared" si="293"/>
        <v>1</v>
      </c>
    </row>
    <row r="6275" spans="1:14" x14ac:dyDescent="0.2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s="32" t="str">
        <f t="shared" si="291"/>
        <v/>
      </c>
      <c r="J6275" t="str">
        <f>IF(K6275="natural gas",VLOOKUP(D6275,'Cross-Page Data'!$I$4:$J$13,2,FALSE),IF(K6275="solar",VLOOKUP('Form 923'!D6275,'Cross-Page Data'!$I$14:$J$117,2,FALSE),K6275))</f>
        <v>natural gas peaker</v>
      </c>
      <c r="K6275" t="str">
        <f>VLOOKUP(E6275,'Cross-Page Data'!$D$4:$F$48,3,FALSE)</f>
        <v>natural gas</v>
      </c>
      <c r="L6275" t="b">
        <f>IF(AND($P$6=FALSE,OR(C6275="Commercial NAICS Cogen",C6275="Industrial NAICS Cogen",C6275="NAICS-22 Cogen")),FALSE,IF(AND($P$7=FALSE,OR(C6275="Commercial NAICS Cogen",C6275="Commercial NAICS Non-Cogen",C6275="industrial NAICS Cogen", C6275="industrial NAICS non-cogen")),FALSE,TRUE))</f>
        <v>0</v>
      </c>
      <c r="M6275">
        <f t="shared" si="292"/>
        <v>4.9382716049382717E-4</v>
      </c>
      <c r="N6275">
        <f t="shared" si="293"/>
        <v>0</v>
      </c>
    </row>
    <row r="6276" spans="1:14" x14ac:dyDescent="0.2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s="32" t="str">
        <f t="shared" si="291"/>
        <v/>
      </c>
      <c r="J6276" t="str">
        <f>IF(K6276="natural gas",VLOOKUP(D6276,'Cross-Page Data'!$I$4:$J$13,2,FALSE),IF(K6276="solar",VLOOKUP('Form 923'!D6276,'Cross-Page Data'!$I$14:$J$117,2,FALSE),K6276))</f>
        <v>hard coal</v>
      </c>
      <c r="K6276" t="str">
        <f>VLOOKUP(E6276,'Cross-Page Data'!$D$4:$F$48,3,FALSE)</f>
        <v>hard coal</v>
      </c>
      <c r="L6276" t="b">
        <f>IF(AND($P$6=FALSE,OR(C6276="Commercial NAICS Cogen",C6276="Industrial NAICS Cogen",C6276="NAICS-22 Cogen")),FALSE,IF(AND($P$7=FALSE,OR(C6276="Commercial NAICS Cogen",C6276="Commercial NAICS Non-Cogen",C6276="industrial NAICS Cogen", C6276="industrial NAICS non-cogen")),FALSE,TRUE))</f>
        <v>0</v>
      </c>
      <c r="M6276">
        <f t="shared" si="292"/>
        <v>1.3605442176870747E-3</v>
      </c>
      <c r="N6276">
        <f t="shared" si="293"/>
        <v>0</v>
      </c>
    </row>
    <row r="6277" spans="1:14" x14ac:dyDescent="0.2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s="32">
        <f t="shared" si="291"/>
        <v>5686669.5838374253</v>
      </c>
      <c r="J6277" t="str">
        <f>IF(K6277="natural gas",VLOOKUP(D6277,'Cross-Page Data'!$I$4:$J$13,2,FALSE),IF(K6277="solar",VLOOKUP('Form 923'!D6277,'Cross-Page Data'!$I$14:$J$117,2,FALSE),K6277))</f>
        <v>biomass</v>
      </c>
      <c r="K6277" t="str">
        <f>VLOOKUP(E6277,'Cross-Page Data'!$D$4:$F$48,3,FALSE)</f>
        <v>biomass</v>
      </c>
      <c r="L6277" t="b">
        <f>IF(AND($P$6=FALSE,OR(C6277="Commercial NAICS Cogen",C6277="Industrial NAICS Cogen",C6277="NAICS-22 Cogen")),FALSE,IF(AND($P$7=FALSE,OR(C6277="Commercial NAICS Cogen",C6277="Commercial NAICS Non-Cogen",C6277="industrial NAICS Cogen", C6277="industrial NAICS non-cogen")),FALSE,TRUE))</f>
        <v>0</v>
      </c>
      <c r="M6277">
        <f t="shared" si="292"/>
        <v>0.62938596491228072</v>
      </c>
      <c r="N6277">
        <f t="shared" si="293"/>
        <v>1</v>
      </c>
    </row>
    <row r="6278" spans="1:14" x14ac:dyDescent="0.2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s="32">
        <f t="shared" si="291"/>
        <v>5686759.5358219156</v>
      </c>
      <c r="J6278" t="str">
        <f>IF(K6278="natural gas",VLOOKUP(D6278,'Cross-Page Data'!$I$4:$J$13,2,FALSE),IF(K6278="solar",VLOOKUP('Form 923'!D6278,'Cross-Page Data'!$I$14:$J$117,2,FALSE),K6278))</f>
        <v>natural gas peaker</v>
      </c>
      <c r="K6278" t="str">
        <f>VLOOKUP(E6278,'Cross-Page Data'!$D$4:$F$48,3,FALSE)</f>
        <v>natural gas</v>
      </c>
      <c r="L6278" t="b">
        <f>IF(AND($P$6=FALSE,OR(C6278="Commercial NAICS Cogen",C6278="Industrial NAICS Cogen",C6278="NAICS-22 Cogen")),FALSE,IF(AND($P$7=FALSE,OR(C6278="Commercial NAICS Cogen",C6278="Commercial NAICS Non-Cogen",C6278="industrial NAICS Cogen", C6278="industrial NAICS non-cogen")),FALSE,TRUE))</f>
        <v>0</v>
      </c>
      <c r="M6278">
        <f t="shared" si="292"/>
        <v>0.65037037037037038</v>
      </c>
      <c r="N6278">
        <f t="shared" si="293"/>
        <v>1</v>
      </c>
    </row>
    <row r="6279" spans="1:14" x14ac:dyDescent="0.2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s="32" t="str">
        <f t="shared" ref="I6279:I6342" si="294">IFERROR(F6279/G6279*10^6,"")</f>
        <v/>
      </c>
      <c r="J6279" t="str">
        <f>IF(K6279="natural gas",VLOOKUP(D6279,'Cross-Page Data'!$I$4:$J$13,2,FALSE),IF(K6279="solar",VLOOKUP('Form 923'!D6279,'Cross-Page Data'!$I$14:$J$117,2,FALSE),K6279))</f>
        <v>heavy or residual fuel oil</v>
      </c>
      <c r="K6279" t="str">
        <f>VLOOKUP(E6279,'Cross-Page Data'!$D$4:$F$48,3,FALSE)</f>
        <v>heavy or residual fuel oil</v>
      </c>
      <c r="L6279" t="b">
        <f>IF(AND($P$6=FALSE,OR(C6279="Commercial NAICS Cogen",C6279="Industrial NAICS Cogen",C6279="NAICS-22 Cogen")),FALSE,IF(AND($P$7=FALSE,OR(C6279="Commercial NAICS Cogen",C6279="Commercial NAICS Non-Cogen",C6279="industrial NAICS Cogen", C6279="industrial NAICS non-cogen")),FALSE,TRUE))</f>
        <v>0</v>
      </c>
      <c r="M6279">
        <f t="shared" ref="M6279:M6342" si="295">(COUNTIFS($J$6:$J$14148,J6279,$I$6:$I$14148,"&gt;"&amp;I6279)+1)/COUNTIFS($J$6:$J$14148,J6279)</f>
        <v>4.0160642570281126E-4</v>
      </c>
      <c r="N6279">
        <f t="shared" ref="N6279:N6342" si="296">IF(OR(M6279&gt;0.95,M6279&lt;0.05),0,1)</f>
        <v>0</v>
      </c>
    </row>
    <row r="6280" spans="1:14" x14ac:dyDescent="0.2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s="32">
        <f t="shared" si="294"/>
        <v>8902132.3127392009</v>
      </c>
      <c r="J6280" t="str">
        <f>IF(K6280="natural gas",VLOOKUP(D6280,'Cross-Page Data'!$I$4:$J$13,2,FALSE),IF(K6280="solar",VLOOKUP('Form 923'!D6280,'Cross-Page Data'!$I$14:$J$117,2,FALSE),K6280))</f>
        <v>hydro</v>
      </c>
      <c r="K6280" t="str">
        <f>VLOOKUP(E6280,'Cross-Page Data'!$D$4:$F$48,3,FALSE)</f>
        <v>hydro</v>
      </c>
      <c r="L6280" t="b">
        <f>IF(AND($P$6=FALSE,OR(C6280="Commercial NAICS Cogen",C6280="Industrial NAICS Cogen",C6280="NAICS-22 Cogen")),FALSE,IF(AND($P$7=FALSE,OR(C6280="Commercial NAICS Cogen",C6280="Commercial NAICS Non-Cogen",C6280="industrial NAICS Cogen", C6280="industrial NAICS non-cogen")),FALSE,TRUE))</f>
        <v>1</v>
      </c>
      <c r="M6280">
        <f t="shared" si="295"/>
        <v>7.0163487738419614E-2</v>
      </c>
      <c r="N6280">
        <f t="shared" si="296"/>
        <v>1</v>
      </c>
    </row>
    <row r="6281" spans="1:14" x14ac:dyDescent="0.2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s="32">
        <f t="shared" si="294"/>
        <v>8902005.4823425245</v>
      </c>
      <c r="J6281" t="str">
        <f>IF(K6281="natural gas",VLOOKUP(D6281,'Cross-Page Data'!$I$4:$J$13,2,FALSE),IF(K6281="solar",VLOOKUP('Form 923'!D6281,'Cross-Page Data'!$I$14:$J$117,2,FALSE),K6281))</f>
        <v>geothermal</v>
      </c>
      <c r="K6281" t="str">
        <f>VLOOKUP(E6281,'Cross-Page Data'!$D$4:$F$48,3,FALSE)</f>
        <v>geothermal</v>
      </c>
      <c r="L6281" t="b">
        <f>IF(AND($P$6=FALSE,OR(C6281="Commercial NAICS Cogen",C6281="Industrial NAICS Cogen",C6281="NAICS-22 Cogen")),FALSE,IF(AND($P$7=FALSE,OR(C6281="Commercial NAICS Cogen",C6281="Commercial NAICS Non-Cogen",C6281="industrial NAICS Cogen", C6281="industrial NAICS non-cogen")),FALSE,TRUE))</f>
        <v>1</v>
      </c>
      <c r="M6281">
        <f t="shared" si="295"/>
        <v>0.27777777777777779</v>
      </c>
      <c r="N6281">
        <f t="shared" si="296"/>
        <v>1</v>
      </c>
    </row>
    <row r="6282" spans="1:14" x14ac:dyDescent="0.2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s="32">
        <f t="shared" si="294"/>
        <v>8901978.3440527562</v>
      </c>
      <c r="J6282" t="str">
        <f>IF(K6282="natural gas",VLOOKUP(D6282,'Cross-Page Data'!$I$4:$J$13,2,FALSE),IF(K6282="solar",VLOOKUP('Form 923'!D6282,'Cross-Page Data'!$I$14:$J$117,2,FALSE),K6282))</f>
        <v>wind</v>
      </c>
      <c r="K6282" t="str">
        <f>VLOOKUP(E6282,'Cross-Page Data'!$D$4:$F$48,3,FALSE)</f>
        <v>wind</v>
      </c>
      <c r="L6282" t="b">
        <f>IF(AND($P$6=FALSE,OR(C6282="Commercial NAICS Cogen",C6282="Industrial NAICS Cogen",C6282="NAICS-22 Cogen")),FALSE,IF(AND($P$7=FALSE,OR(C6282="Commercial NAICS Cogen",C6282="Commercial NAICS Non-Cogen",C6282="industrial NAICS Cogen", C6282="industrial NAICS non-cogen")),FALSE,TRUE))</f>
        <v>1</v>
      </c>
      <c r="M6282">
        <f t="shared" si="295"/>
        <v>0.84776902887139105</v>
      </c>
      <c r="N6282">
        <f t="shared" si="296"/>
        <v>1</v>
      </c>
    </row>
    <row r="6283" spans="1:14" x14ac:dyDescent="0.2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s="32">
        <f t="shared" si="294"/>
        <v>8901987.2423945051</v>
      </c>
      <c r="J6283" t="str">
        <f>IF(K6283="natural gas",VLOOKUP(D6283,'Cross-Page Data'!$I$4:$J$13,2,FALSE),IF(K6283="solar",VLOOKUP('Form 923'!D6283,'Cross-Page Data'!$I$14:$J$117,2,FALSE),K6283))</f>
        <v>wind</v>
      </c>
      <c r="K6283" t="str">
        <f>VLOOKUP(E6283,'Cross-Page Data'!$D$4:$F$48,3,FALSE)</f>
        <v>wind</v>
      </c>
      <c r="L6283" t="b">
        <f>IF(AND($P$6=FALSE,OR(C6283="Commercial NAICS Cogen",C6283="Industrial NAICS Cogen",C6283="NAICS-22 Cogen")),FALSE,IF(AND($P$7=FALSE,OR(C6283="Commercial NAICS Cogen",C6283="Commercial NAICS Non-Cogen",C6283="industrial NAICS Cogen", C6283="industrial NAICS non-cogen")),FALSE,TRUE))</f>
        <v>1</v>
      </c>
      <c r="M6283">
        <f t="shared" si="295"/>
        <v>0.81714785651793531</v>
      </c>
      <c r="N6283">
        <f t="shared" si="296"/>
        <v>1</v>
      </c>
    </row>
    <row r="6284" spans="1:14" x14ac:dyDescent="0.2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s="32">
        <f t="shared" si="294"/>
        <v>8902000.9840905368</v>
      </c>
      <c r="J6284" t="str">
        <f>IF(K6284="natural gas",VLOOKUP(D6284,'Cross-Page Data'!$I$4:$J$13,2,FALSE),IF(K6284="solar",VLOOKUP('Form 923'!D6284,'Cross-Page Data'!$I$14:$J$117,2,FALSE),K6284))</f>
        <v>wind</v>
      </c>
      <c r="K6284" t="str">
        <f>VLOOKUP(E6284,'Cross-Page Data'!$D$4:$F$48,3,FALSE)</f>
        <v>wind</v>
      </c>
      <c r="L6284" t="b">
        <f>IF(AND($P$6=FALSE,OR(C6284="Commercial NAICS Cogen",C6284="Industrial NAICS Cogen",C6284="NAICS-22 Cogen")),FALSE,IF(AND($P$7=FALSE,OR(C6284="Commercial NAICS Cogen",C6284="Commercial NAICS Non-Cogen",C6284="industrial NAICS Cogen", C6284="industrial NAICS non-cogen")),FALSE,TRUE))</f>
        <v>1</v>
      </c>
      <c r="M6284">
        <f t="shared" si="295"/>
        <v>0.39720034995625547</v>
      </c>
      <c r="N6284">
        <f t="shared" si="296"/>
        <v>1</v>
      </c>
    </row>
    <row r="6285" spans="1:14" x14ac:dyDescent="0.2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s="32">
        <f t="shared" si="294"/>
        <v>8902045.6090476494</v>
      </c>
      <c r="J6285" t="str">
        <f>IF(K6285="natural gas",VLOOKUP(D6285,'Cross-Page Data'!$I$4:$J$13,2,FALSE),IF(K6285="solar",VLOOKUP('Form 923'!D6285,'Cross-Page Data'!$I$14:$J$117,2,FALSE),K6285))</f>
        <v>wind</v>
      </c>
      <c r="K6285" t="str">
        <f>VLOOKUP(E6285,'Cross-Page Data'!$D$4:$F$48,3,FALSE)</f>
        <v>wind</v>
      </c>
      <c r="L6285" t="b">
        <f>IF(AND($P$6=FALSE,OR(C6285="Commercial NAICS Cogen",C6285="Industrial NAICS Cogen",C6285="NAICS-22 Cogen")),FALSE,IF(AND($P$7=FALSE,OR(C6285="Commercial NAICS Cogen",C6285="Commercial NAICS Non-Cogen",C6285="industrial NAICS Cogen", C6285="industrial NAICS non-cogen")),FALSE,TRUE))</f>
        <v>1</v>
      </c>
      <c r="M6285">
        <f t="shared" si="295"/>
        <v>9.5363079615048113E-2</v>
      </c>
      <c r="N6285">
        <f t="shared" si="296"/>
        <v>1</v>
      </c>
    </row>
    <row r="6286" spans="1:14" x14ac:dyDescent="0.2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s="32">
        <f t="shared" si="294"/>
        <v>8900914.6341463402</v>
      </c>
      <c r="J6286" t="str">
        <f>IF(K6286="natural gas",VLOOKUP(D6286,'Cross-Page Data'!$I$4:$J$13,2,FALSE),IF(K6286="solar",VLOOKUP('Form 923'!D6286,'Cross-Page Data'!$I$14:$J$117,2,FALSE),K6286))</f>
        <v>wind</v>
      </c>
      <c r="K6286" t="str">
        <f>VLOOKUP(E6286,'Cross-Page Data'!$D$4:$F$48,3,FALSE)</f>
        <v>wind</v>
      </c>
      <c r="L6286" t="b">
        <f>IF(AND($P$6=FALSE,OR(C6286="Commercial NAICS Cogen",C6286="Industrial NAICS Cogen",C6286="NAICS-22 Cogen")),FALSE,IF(AND($P$7=FALSE,OR(C6286="Commercial NAICS Cogen",C6286="Commercial NAICS Non-Cogen",C6286="industrial NAICS Cogen", C6286="industrial NAICS non-cogen")),FALSE,TRUE))</f>
        <v>1</v>
      </c>
      <c r="M6286">
        <f t="shared" si="295"/>
        <v>0.98075240594925639</v>
      </c>
      <c r="N6286">
        <f t="shared" si="296"/>
        <v>0</v>
      </c>
    </row>
    <row r="6287" spans="1:14" x14ac:dyDescent="0.2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s="32">
        <f t="shared" si="294"/>
        <v>8902357.6048403922</v>
      </c>
      <c r="J6287" t="str">
        <f>IF(K6287="natural gas",VLOOKUP(D6287,'Cross-Page Data'!$I$4:$J$13,2,FALSE),IF(K6287="solar",VLOOKUP('Form 923'!D6287,'Cross-Page Data'!$I$14:$J$117,2,FALSE),K6287))</f>
        <v>hydro</v>
      </c>
      <c r="K6287" t="str">
        <f>VLOOKUP(E6287,'Cross-Page Data'!$D$4:$F$48,3,FALSE)</f>
        <v>hydro</v>
      </c>
      <c r="L6287" t="b">
        <f>IF(AND($P$6=FALSE,OR(C6287="Commercial NAICS Cogen",C6287="Industrial NAICS Cogen",C6287="NAICS-22 Cogen")),FALSE,IF(AND($P$7=FALSE,OR(C6287="Commercial NAICS Cogen",C6287="Commercial NAICS Non-Cogen",C6287="industrial NAICS Cogen", C6287="industrial NAICS non-cogen")),FALSE,TRUE))</f>
        <v>1</v>
      </c>
      <c r="M6287">
        <f t="shared" si="295"/>
        <v>1.7029972752043598E-2</v>
      </c>
      <c r="N6287">
        <f t="shared" si="296"/>
        <v>0</v>
      </c>
    </row>
    <row r="6288" spans="1:14" ht="26.25" x14ac:dyDescent="0.2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s="32">
        <f t="shared" si="294"/>
        <v>5440312.3275294583</v>
      </c>
      <c r="J6288" t="str">
        <f>IF(K6288="natural gas",VLOOKUP(D6288,'Cross-Page Data'!$I$4:$J$13,2,FALSE),IF(K6288="solar",VLOOKUP('Form 923'!D6288,'Cross-Page Data'!$I$14:$J$117,2,FALSE),K6288))</f>
        <v>heavy or residual fuel oil</v>
      </c>
      <c r="K6288" t="str">
        <f>VLOOKUP(E6288,'Cross-Page Data'!$D$4:$F$48,3,FALSE)</f>
        <v>heavy or residual fuel oil</v>
      </c>
      <c r="L6288" t="b">
        <f>IF(AND($P$6=FALSE,OR(C6288="Commercial NAICS Cogen",C6288="Industrial NAICS Cogen",C6288="NAICS-22 Cogen")),FALSE,IF(AND($P$7=FALSE,OR(C6288="Commercial NAICS Cogen",C6288="Commercial NAICS Non-Cogen",C6288="industrial NAICS Cogen", C6288="industrial NAICS non-cogen")),FALSE,TRUE))</f>
        <v>0</v>
      </c>
      <c r="M6288">
        <f t="shared" si="295"/>
        <v>0.52409638554216864</v>
      </c>
      <c r="N6288">
        <f t="shared" si="296"/>
        <v>1</v>
      </c>
    </row>
    <row r="6289" spans="1:14" ht="26.25" x14ac:dyDescent="0.2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s="32">
        <f t="shared" si="294"/>
        <v>5440030.8551625945</v>
      </c>
      <c r="J6289" t="str">
        <f>IF(K6289="natural gas",VLOOKUP(D6289,'Cross-Page Data'!$I$4:$J$13,2,FALSE),IF(K6289="solar",VLOOKUP('Form 923'!D6289,'Cross-Page Data'!$I$14:$J$117,2,FALSE),K6289))</f>
        <v>natural gas peaker</v>
      </c>
      <c r="K6289" t="str">
        <f>VLOOKUP(E6289,'Cross-Page Data'!$D$4:$F$48,3,FALSE)</f>
        <v>natural gas</v>
      </c>
      <c r="L6289" t="b">
        <f>IF(AND($P$6=FALSE,OR(C6289="Commercial NAICS Cogen",C6289="Industrial NAICS Cogen",C6289="NAICS-22 Cogen")),FALSE,IF(AND($P$7=FALSE,OR(C6289="Commercial NAICS Cogen",C6289="Commercial NAICS Non-Cogen",C6289="industrial NAICS Cogen", C6289="industrial NAICS non-cogen")),FALSE,TRUE))</f>
        <v>0</v>
      </c>
      <c r="M6289">
        <f t="shared" si="295"/>
        <v>0.66962962962962957</v>
      </c>
      <c r="N6289">
        <f t="shared" si="296"/>
        <v>1</v>
      </c>
    </row>
    <row r="6290" spans="1:14" ht="26.25" x14ac:dyDescent="0.2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s="32" t="str">
        <f t="shared" si="294"/>
        <v/>
      </c>
      <c r="J6290" t="str">
        <f>IF(K6290="natural gas",VLOOKUP(D6290,'Cross-Page Data'!$I$4:$J$13,2,FALSE),IF(K6290="solar",VLOOKUP('Form 923'!D6290,'Cross-Page Data'!$I$14:$J$117,2,FALSE),K6290))</f>
        <v>heavy or residual fuel oil</v>
      </c>
      <c r="K6290" t="str">
        <f>VLOOKUP(E6290,'Cross-Page Data'!$D$4:$F$48,3,FALSE)</f>
        <v>heavy or residual fuel oil</v>
      </c>
      <c r="L6290" t="b">
        <f>IF(AND($P$6=FALSE,OR(C6290="Commercial NAICS Cogen",C6290="Industrial NAICS Cogen",C6290="NAICS-22 Cogen")),FALSE,IF(AND($P$7=FALSE,OR(C6290="Commercial NAICS Cogen",C6290="Commercial NAICS Non-Cogen",C6290="industrial NAICS Cogen", C6290="industrial NAICS non-cogen")),FALSE,TRUE))</f>
        <v>0</v>
      </c>
      <c r="M6290">
        <f t="shared" si="295"/>
        <v>4.0160642570281126E-4</v>
      </c>
      <c r="N6290">
        <f t="shared" si="296"/>
        <v>0</v>
      </c>
    </row>
    <row r="6291" spans="1:14" ht="26.25" x14ac:dyDescent="0.2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s="32">
        <f t="shared" si="294"/>
        <v>5346938.775510204</v>
      </c>
      <c r="J6291" t="str">
        <f>IF(K6291="natural gas",VLOOKUP(D6291,'Cross-Page Data'!$I$4:$J$13,2,FALSE),IF(K6291="solar",VLOOKUP('Form 923'!D6291,'Cross-Page Data'!$I$14:$J$117,2,FALSE),K6291))</f>
        <v>heavy or residual fuel oil</v>
      </c>
      <c r="K6291" t="str">
        <f>VLOOKUP(E6291,'Cross-Page Data'!$D$4:$F$48,3,FALSE)</f>
        <v>heavy or residual fuel oil</v>
      </c>
      <c r="L6291" t="b">
        <f>IF(AND($P$6=FALSE,OR(C6291="Commercial NAICS Cogen",C6291="Industrial NAICS Cogen",C6291="NAICS-22 Cogen")),FALSE,IF(AND($P$7=FALSE,OR(C6291="Commercial NAICS Cogen",C6291="Commercial NAICS Non-Cogen",C6291="industrial NAICS Cogen", C6291="industrial NAICS non-cogen")),FALSE,TRUE))</f>
        <v>0</v>
      </c>
      <c r="M6291">
        <f t="shared" si="295"/>
        <v>0.52610441767068272</v>
      </c>
      <c r="N6291">
        <f t="shared" si="296"/>
        <v>1</v>
      </c>
    </row>
    <row r="6292" spans="1:14" ht="26.25" x14ac:dyDescent="0.2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s="32">
        <f t="shared" si="294"/>
        <v>5496280.2789053051</v>
      </c>
      <c r="J6292" t="str">
        <f>IF(K6292="natural gas",VLOOKUP(D6292,'Cross-Page Data'!$I$4:$J$13,2,FALSE),IF(K6292="solar",VLOOKUP('Form 923'!D6292,'Cross-Page Data'!$I$14:$J$117,2,FALSE),K6292))</f>
        <v>heavy or residual fuel oil</v>
      </c>
      <c r="K6292" t="str">
        <f>VLOOKUP(E6292,'Cross-Page Data'!$D$4:$F$48,3,FALSE)</f>
        <v>heavy or residual fuel oil</v>
      </c>
      <c r="L6292" t="b">
        <f>IF(AND($P$6=FALSE,OR(C6292="Commercial NAICS Cogen",C6292="Industrial NAICS Cogen",C6292="NAICS-22 Cogen")),FALSE,IF(AND($P$7=FALSE,OR(C6292="Commercial NAICS Cogen",C6292="Commercial NAICS Non-Cogen",C6292="industrial NAICS Cogen", C6292="industrial NAICS non-cogen")),FALSE,TRUE))</f>
        <v>0</v>
      </c>
      <c r="M6292">
        <f t="shared" si="295"/>
        <v>0.52248995983935742</v>
      </c>
      <c r="N6292">
        <f t="shared" si="296"/>
        <v>1</v>
      </c>
    </row>
    <row r="6293" spans="1:14" ht="26.25" x14ac:dyDescent="0.2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s="32">
        <f t="shared" si="294"/>
        <v>5496141.8119078334</v>
      </c>
      <c r="J6293" t="str">
        <f>IF(K6293="natural gas",VLOOKUP(D6293,'Cross-Page Data'!$I$4:$J$13,2,FALSE),IF(K6293="solar",VLOOKUP('Form 923'!D6293,'Cross-Page Data'!$I$14:$J$117,2,FALSE),K6293))</f>
        <v>natural gas peaker</v>
      </c>
      <c r="K6293" t="str">
        <f>VLOOKUP(E6293,'Cross-Page Data'!$D$4:$F$48,3,FALSE)</f>
        <v>natural gas</v>
      </c>
      <c r="L6293" t="b">
        <f>IF(AND($P$6=FALSE,OR(C6293="Commercial NAICS Cogen",C6293="Industrial NAICS Cogen",C6293="NAICS-22 Cogen")),FALSE,IF(AND($P$7=FALSE,OR(C6293="Commercial NAICS Cogen",C6293="Commercial NAICS Non-Cogen",C6293="industrial NAICS Cogen", C6293="industrial NAICS non-cogen")),FALSE,TRUE))</f>
        <v>0</v>
      </c>
      <c r="M6293">
        <f t="shared" si="295"/>
        <v>0.66617283950617279</v>
      </c>
      <c r="N6293">
        <f t="shared" si="296"/>
        <v>1</v>
      </c>
    </row>
    <row r="6294" spans="1:14" ht="26.25" x14ac:dyDescent="0.2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s="32" t="str">
        <f t="shared" si="294"/>
        <v/>
      </c>
      <c r="J6294" t="str">
        <f>IF(K6294="natural gas",VLOOKUP(D6294,'Cross-Page Data'!$I$4:$J$13,2,FALSE),IF(K6294="solar",VLOOKUP('Form 923'!D6294,'Cross-Page Data'!$I$14:$J$117,2,FALSE),K6294))</f>
        <v>heavy or residual fuel oil</v>
      </c>
      <c r="K6294" t="str">
        <f>VLOOKUP(E6294,'Cross-Page Data'!$D$4:$F$48,3,FALSE)</f>
        <v>heavy or residual fuel oil</v>
      </c>
      <c r="L6294" t="b">
        <f>IF(AND($P$6=FALSE,OR(C6294="Commercial NAICS Cogen",C6294="Industrial NAICS Cogen",C6294="NAICS-22 Cogen")),FALSE,IF(AND($P$7=FALSE,OR(C6294="Commercial NAICS Cogen",C6294="Commercial NAICS Non-Cogen",C6294="industrial NAICS Cogen", C6294="industrial NAICS non-cogen")),FALSE,TRUE))</f>
        <v>0</v>
      </c>
      <c r="M6294">
        <f t="shared" si="295"/>
        <v>4.0160642570281126E-4</v>
      </c>
      <c r="N6294">
        <f t="shared" si="296"/>
        <v>0</v>
      </c>
    </row>
    <row r="6295" spans="1:14" x14ac:dyDescent="0.2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s="32">
        <f t="shared" si="294"/>
        <v>4356435.2752093337</v>
      </c>
      <c r="J6295" t="str">
        <f>IF(K6295="natural gas",VLOOKUP(D6295,'Cross-Page Data'!$I$4:$J$13,2,FALSE),IF(K6295="solar",VLOOKUP('Form 923'!D6295,'Cross-Page Data'!$I$14:$J$117,2,FALSE),K6295))</f>
        <v>natural gas peaker</v>
      </c>
      <c r="K6295" t="str">
        <f>VLOOKUP(E6295,'Cross-Page Data'!$D$4:$F$48,3,FALSE)</f>
        <v>natural gas</v>
      </c>
      <c r="L6295" t="b">
        <f>IF(AND($P$6=FALSE,OR(C6295="Commercial NAICS Cogen",C6295="Industrial NAICS Cogen",C6295="NAICS-22 Cogen")),FALSE,IF(AND($P$7=FALSE,OR(C6295="Commercial NAICS Cogen",C6295="Commercial NAICS Non-Cogen",C6295="industrial NAICS Cogen", C6295="industrial NAICS non-cogen")),FALSE,TRUE))</f>
        <v>0</v>
      </c>
      <c r="M6295">
        <f t="shared" si="295"/>
        <v>0.76395061728395064</v>
      </c>
      <c r="N6295">
        <f t="shared" si="296"/>
        <v>1</v>
      </c>
    </row>
    <row r="6296" spans="1:14" x14ac:dyDescent="0.2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s="32">
        <f t="shared" si="294"/>
        <v>8902039.8481973428</v>
      </c>
      <c r="J6296" t="str">
        <f>IF(K6296="natural gas",VLOOKUP(D6296,'Cross-Page Data'!$I$4:$J$13,2,FALSE),IF(K6296="solar",VLOOKUP('Form 923'!D6296,'Cross-Page Data'!$I$14:$J$117,2,FALSE),K6296))</f>
        <v>hydro</v>
      </c>
      <c r="K6296" t="str">
        <f>VLOOKUP(E6296,'Cross-Page Data'!$D$4:$F$48,3,FALSE)</f>
        <v>hydro</v>
      </c>
      <c r="L6296" t="b">
        <f>IF(AND($P$6=FALSE,OR(C6296="Commercial NAICS Cogen",C6296="Industrial NAICS Cogen",C6296="NAICS-22 Cogen")),FALSE,IF(AND($P$7=FALSE,OR(C6296="Commercial NAICS Cogen",C6296="Commercial NAICS Non-Cogen",C6296="industrial NAICS Cogen", C6296="industrial NAICS non-cogen")),FALSE,TRUE))</f>
        <v>1</v>
      </c>
      <c r="M6296">
        <f t="shared" si="295"/>
        <v>0.16553133514986376</v>
      </c>
      <c r="N6296">
        <f t="shared" si="296"/>
        <v>1</v>
      </c>
    </row>
    <row r="6297" spans="1:14" x14ac:dyDescent="0.2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s="32">
        <f t="shared" si="294"/>
        <v>8902001.0683321692</v>
      </c>
      <c r="J6297" t="str">
        <f>IF(K6297="natural gas",VLOOKUP(D6297,'Cross-Page Data'!$I$4:$J$13,2,FALSE),IF(K6297="solar",VLOOKUP('Form 923'!D6297,'Cross-Page Data'!$I$14:$J$117,2,FALSE),K6297))</f>
        <v>hydro</v>
      </c>
      <c r="K6297" t="str">
        <f>VLOOKUP(E6297,'Cross-Page Data'!$D$4:$F$48,3,FALSE)</f>
        <v>hydro</v>
      </c>
      <c r="L6297" t="b">
        <f>IF(AND($P$6=FALSE,OR(C6297="Commercial NAICS Cogen",C6297="Industrial NAICS Cogen",C6297="NAICS-22 Cogen")),FALSE,IF(AND($P$7=FALSE,OR(C6297="Commercial NAICS Cogen",C6297="Commercial NAICS Non-Cogen",C6297="industrial NAICS Cogen", C6297="industrial NAICS non-cogen")),FALSE,TRUE))</f>
        <v>1</v>
      </c>
      <c r="M6297">
        <f t="shared" si="295"/>
        <v>0.40735694822888285</v>
      </c>
      <c r="N6297">
        <f t="shared" si="296"/>
        <v>1</v>
      </c>
    </row>
    <row r="6298" spans="1:14" x14ac:dyDescent="0.2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s="32">
        <f t="shared" si="294"/>
        <v>8902026.1192024499</v>
      </c>
      <c r="J6298" t="str">
        <f>IF(K6298="natural gas",VLOOKUP(D6298,'Cross-Page Data'!$I$4:$J$13,2,FALSE),IF(K6298="solar",VLOOKUP('Form 923'!D6298,'Cross-Page Data'!$I$14:$J$117,2,FALSE),K6298))</f>
        <v>geothermal</v>
      </c>
      <c r="K6298" t="str">
        <f>VLOOKUP(E6298,'Cross-Page Data'!$D$4:$F$48,3,FALSE)</f>
        <v>geothermal</v>
      </c>
      <c r="L6298" t="b">
        <f>IF(AND($P$6=FALSE,OR(C6298="Commercial NAICS Cogen",C6298="Industrial NAICS Cogen",C6298="NAICS-22 Cogen")),FALSE,IF(AND($P$7=FALSE,OR(C6298="Commercial NAICS Cogen",C6298="Commercial NAICS Non-Cogen",C6298="industrial NAICS Cogen", C6298="industrial NAICS non-cogen")),FALSE,TRUE))</f>
        <v>1</v>
      </c>
      <c r="M6298">
        <f t="shared" si="295"/>
        <v>4.1666666666666664E-2</v>
      </c>
      <c r="N6298">
        <f t="shared" si="296"/>
        <v>0</v>
      </c>
    </row>
    <row r="6299" spans="1:14" x14ac:dyDescent="0.2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s="32" t="str">
        <f t="shared" si="294"/>
        <v/>
      </c>
      <c r="J6299" t="str">
        <f>IF(K6299="natural gas",VLOOKUP(D6299,'Cross-Page Data'!$I$4:$J$13,2,FALSE),IF(K6299="solar",VLOOKUP('Form 923'!D6299,'Cross-Page Data'!$I$14:$J$117,2,FALSE),K6299))</f>
        <v>natural gas peaker</v>
      </c>
      <c r="K6299" t="str">
        <f>VLOOKUP(E6299,'Cross-Page Data'!$D$4:$F$48,3,FALSE)</f>
        <v>natural gas</v>
      </c>
      <c r="L6299" t="b">
        <f>IF(AND($P$6=FALSE,OR(C6299="Commercial NAICS Cogen",C6299="Industrial NAICS Cogen",C6299="NAICS-22 Cogen")),FALSE,IF(AND($P$7=FALSE,OR(C6299="Commercial NAICS Cogen",C6299="Commercial NAICS Non-Cogen",C6299="industrial NAICS Cogen", C6299="industrial NAICS non-cogen")),FALSE,TRUE))</f>
        <v>0</v>
      </c>
      <c r="M6299">
        <f t="shared" si="295"/>
        <v>4.9382716049382717E-4</v>
      </c>
      <c r="N6299">
        <f t="shared" si="296"/>
        <v>0</v>
      </c>
    </row>
    <row r="6300" spans="1:14" x14ac:dyDescent="0.2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s="32">
        <f t="shared" si="294"/>
        <v>3952281.7974742283</v>
      </c>
      <c r="J6300" t="str">
        <f>IF(K6300="natural gas",VLOOKUP(D6300,'Cross-Page Data'!$I$4:$J$13,2,FALSE),IF(K6300="solar",VLOOKUP('Form 923'!D6300,'Cross-Page Data'!$I$14:$J$117,2,FALSE),K6300))</f>
        <v>other</v>
      </c>
      <c r="K6300" t="str">
        <f>VLOOKUP(E6300,'Cross-Page Data'!$D$4:$F$48,3,FALSE)</f>
        <v>other</v>
      </c>
      <c r="L6300" t="b">
        <f>IF(AND($P$6=FALSE,OR(C6300="Commercial NAICS Cogen",C6300="Industrial NAICS Cogen",C6300="NAICS-22 Cogen")),FALSE,IF(AND($P$7=FALSE,OR(C6300="Commercial NAICS Cogen",C6300="Commercial NAICS Non-Cogen",C6300="industrial NAICS Cogen", C6300="industrial NAICS non-cogen")),FALSE,TRUE))</f>
        <v>0</v>
      </c>
      <c r="M6300">
        <f t="shared" si="295"/>
        <v>0.47240259740259738</v>
      </c>
      <c r="N6300">
        <f t="shared" si="296"/>
        <v>1</v>
      </c>
    </row>
    <row r="6301" spans="1:14" x14ac:dyDescent="0.2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s="32">
        <f t="shared" si="294"/>
        <v>2031757.1148031543</v>
      </c>
      <c r="J6301" t="str">
        <f>IF(K6301="natural gas",VLOOKUP(D6301,'Cross-Page Data'!$I$4:$J$13,2,FALSE),IF(K6301="solar",VLOOKUP('Form 923'!D6301,'Cross-Page Data'!$I$14:$J$117,2,FALSE),K6301))</f>
        <v>natural gas nonpeaker</v>
      </c>
      <c r="K6301" t="str">
        <f>VLOOKUP(E6301,'Cross-Page Data'!$D$4:$F$48,3,FALSE)</f>
        <v>natural gas</v>
      </c>
      <c r="L6301" t="b">
        <f>IF(AND($P$6=FALSE,OR(C6301="Commercial NAICS Cogen",C6301="Industrial NAICS Cogen",C6301="NAICS-22 Cogen")),FALSE,IF(AND($P$7=FALSE,OR(C6301="Commercial NAICS Cogen",C6301="Commercial NAICS Non-Cogen",C6301="industrial NAICS Cogen", C6301="industrial NAICS non-cogen")),FALSE,TRUE))</f>
        <v>0</v>
      </c>
      <c r="M6301">
        <f t="shared" si="295"/>
        <v>0.58325581395348836</v>
      </c>
      <c r="N6301">
        <f t="shared" si="296"/>
        <v>1</v>
      </c>
    </row>
    <row r="6302" spans="1:14" x14ac:dyDescent="0.2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s="32">
        <f t="shared" si="294"/>
        <v>12253877.953391211</v>
      </c>
      <c r="J6302" t="str">
        <f>IF(K6302="natural gas",VLOOKUP(D6302,'Cross-Page Data'!$I$4:$J$13,2,FALSE),IF(K6302="solar",VLOOKUP('Form 923'!D6302,'Cross-Page Data'!$I$14:$J$117,2,FALSE),K6302))</f>
        <v>natural gas nonpeaker</v>
      </c>
      <c r="K6302" t="str">
        <f>VLOOKUP(E6302,'Cross-Page Data'!$D$4:$F$48,3,FALSE)</f>
        <v>natural gas</v>
      </c>
      <c r="L6302" t="b">
        <f>IF(AND($P$6=FALSE,OR(C6302="Commercial NAICS Cogen",C6302="Industrial NAICS Cogen",C6302="NAICS-22 Cogen")),FALSE,IF(AND($P$7=FALSE,OR(C6302="Commercial NAICS Cogen",C6302="Commercial NAICS Non-Cogen",C6302="industrial NAICS Cogen", C6302="industrial NAICS non-cogen")),FALSE,TRUE))</f>
        <v>0</v>
      </c>
      <c r="M6302">
        <f t="shared" si="295"/>
        <v>6.4186046511627903E-2</v>
      </c>
      <c r="N6302">
        <f t="shared" si="296"/>
        <v>1</v>
      </c>
    </row>
    <row r="6303" spans="1:14" x14ac:dyDescent="0.2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s="32" t="str">
        <f t="shared" si="294"/>
        <v/>
      </c>
      <c r="J6303" t="str">
        <f>IF(K6303="natural gas",VLOOKUP(D6303,'Cross-Page Data'!$I$4:$J$13,2,FALSE),IF(K6303="solar",VLOOKUP('Form 923'!D6303,'Cross-Page Data'!$I$14:$J$117,2,FALSE),K6303))</f>
        <v>heavy or residual fuel oil</v>
      </c>
      <c r="K6303" t="str">
        <f>VLOOKUP(E6303,'Cross-Page Data'!$D$4:$F$48,3,FALSE)</f>
        <v>heavy or residual fuel oil</v>
      </c>
      <c r="L6303" t="b">
        <f>IF(AND($P$6=FALSE,OR(C6303="Commercial NAICS Cogen",C6303="Industrial NAICS Cogen",C6303="NAICS-22 Cogen")),FALSE,IF(AND($P$7=FALSE,OR(C6303="Commercial NAICS Cogen",C6303="Commercial NAICS Non-Cogen",C6303="industrial NAICS Cogen", C6303="industrial NAICS non-cogen")),FALSE,TRUE))</f>
        <v>0</v>
      </c>
      <c r="M6303">
        <f t="shared" si="295"/>
        <v>4.0160642570281126E-4</v>
      </c>
      <c r="N6303">
        <f t="shared" si="296"/>
        <v>0</v>
      </c>
    </row>
    <row r="6304" spans="1:14" x14ac:dyDescent="0.2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s="32" t="str">
        <f t="shared" si="294"/>
        <v/>
      </c>
      <c r="J6304" t="str">
        <f>IF(K6304="natural gas",VLOOKUP(D6304,'Cross-Page Data'!$I$4:$J$13,2,FALSE),IF(K6304="solar",VLOOKUP('Form 923'!D6304,'Cross-Page Data'!$I$14:$J$117,2,FALSE),K6304))</f>
        <v>petroleum</v>
      </c>
      <c r="K6304" t="str">
        <f>VLOOKUP(E6304,'Cross-Page Data'!$D$4:$F$48,3,FALSE)</f>
        <v>petroleum</v>
      </c>
      <c r="L6304" t="b">
        <f>IF(AND($P$6=FALSE,OR(C6304="Commercial NAICS Cogen",C6304="Industrial NAICS Cogen",C6304="NAICS-22 Cogen")),FALSE,IF(AND($P$7=FALSE,OR(C6304="Commercial NAICS Cogen",C6304="Commercial NAICS Non-Cogen",C6304="industrial NAICS Cogen", C6304="industrial NAICS non-cogen")),FALSE,TRUE))</f>
        <v>0</v>
      </c>
      <c r="M6304">
        <f t="shared" si="295"/>
        <v>8.6956521739130436E-3</v>
      </c>
      <c r="N6304">
        <f t="shared" si="296"/>
        <v>0</v>
      </c>
    </row>
    <row r="6305" spans="1:14" x14ac:dyDescent="0.2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s="32">
        <f t="shared" si="294"/>
        <v>3880691.9806479989</v>
      </c>
      <c r="J6305" t="str">
        <f>IF(K6305="natural gas",VLOOKUP(D6305,'Cross-Page Data'!$I$4:$J$13,2,FALSE),IF(K6305="solar",VLOOKUP('Form 923'!D6305,'Cross-Page Data'!$I$14:$J$117,2,FALSE),K6305))</f>
        <v>natural gas peaker</v>
      </c>
      <c r="K6305" t="str">
        <f>VLOOKUP(E6305,'Cross-Page Data'!$D$4:$F$48,3,FALSE)</f>
        <v>natural gas</v>
      </c>
      <c r="L6305" t="b">
        <f>IF(AND($P$6=FALSE,OR(C6305="Commercial NAICS Cogen",C6305="Industrial NAICS Cogen",C6305="NAICS-22 Cogen")),FALSE,IF(AND($P$7=FALSE,OR(C6305="Commercial NAICS Cogen",C6305="Commercial NAICS Non-Cogen",C6305="industrial NAICS Cogen", C6305="industrial NAICS non-cogen")),FALSE,TRUE))</f>
        <v>0</v>
      </c>
      <c r="M6305">
        <f t="shared" si="295"/>
        <v>0.79851851851851852</v>
      </c>
      <c r="N6305">
        <f t="shared" si="296"/>
        <v>1</v>
      </c>
    </row>
    <row r="6306" spans="1:14" x14ac:dyDescent="0.2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s="32">
        <f t="shared" si="294"/>
        <v>8137291.7786136493</v>
      </c>
      <c r="J6306" t="str">
        <f>IF(K6306="natural gas",VLOOKUP(D6306,'Cross-Page Data'!$I$4:$J$13,2,FALSE),IF(K6306="solar",VLOOKUP('Form 923'!D6306,'Cross-Page Data'!$I$14:$J$117,2,FALSE),K6306))</f>
        <v>natural gas peaker</v>
      </c>
      <c r="K6306" t="str">
        <f>VLOOKUP(E6306,'Cross-Page Data'!$D$4:$F$48,3,FALSE)</f>
        <v>natural gas</v>
      </c>
      <c r="L6306" t="b">
        <f>IF(AND($P$6=FALSE,OR(C6306="Commercial NAICS Cogen",C6306="Industrial NAICS Cogen",C6306="NAICS-22 Cogen")),FALSE,IF(AND($P$7=FALSE,OR(C6306="Commercial NAICS Cogen",C6306="Commercial NAICS Non-Cogen",C6306="industrial NAICS Cogen", C6306="industrial NAICS non-cogen")),FALSE,TRUE))</f>
        <v>0</v>
      </c>
      <c r="M6306">
        <f t="shared" si="295"/>
        <v>0.58617283950617283</v>
      </c>
      <c r="N6306">
        <f t="shared" si="296"/>
        <v>1</v>
      </c>
    </row>
    <row r="6307" spans="1:14" x14ac:dyDescent="0.2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s="32">
        <f t="shared" si="294"/>
        <v>8902096.5189873427</v>
      </c>
      <c r="J6307" t="str">
        <f>IF(K6307="natural gas",VLOOKUP(D6307,'Cross-Page Data'!$I$4:$J$13,2,FALSE),IF(K6307="solar",VLOOKUP('Form 923'!D6307,'Cross-Page Data'!$I$14:$J$117,2,FALSE),K6307))</f>
        <v>hydro</v>
      </c>
      <c r="K6307" t="str">
        <f>VLOOKUP(E6307,'Cross-Page Data'!$D$4:$F$48,3,FALSE)</f>
        <v>hydro</v>
      </c>
      <c r="L6307" t="b">
        <f>IF(AND($P$6=FALSE,OR(C6307="Commercial NAICS Cogen",C6307="Industrial NAICS Cogen",C6307="NAICS-22 Cogen")),FALSE,IF(AND($P$7=FALSE,OR(C6307="Commercial NAICS Cogen",C6307="Commercial NAICS Non-Cogen",C6307="industrial NAICS Cogen", C6307="industrial NAICS non-cogen")),FALSE,TRUE))</f>
        <v>1</v>
      </c>
      <c r="M6307">
        <f t="shared" si="295"/>
        <v>9.4005449591280654E-2</v>
      </c>
      <c r="N6307">
        <f t="shared" si="296"/>
        <v>1</v>
      </c>
    </row>
    <row r="6308" spans="1:14" x14ac:dyDescent="0.2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s="32">
        <f t="shared" si="294"/>
        <v>5317814.898257412</v>
      </c>
      <c r="J6308" t="str">
        <f>IF(K6308="natural gas",VLOOKUP(D6308,'Cross-Page Data'!$I$4:$J$13,2,FALSE),IF(K6308="solar",VLOOKUP('Form 923'!D6308,'Cross-Page Data'!$I$14:$J$117,2,FALSE),K6308))</f>
        <v>natural gas peaker</v>
      </c>
      <c r="K6308" t="str">
        <f>VLOOKUP(E6308,'Cross-Page Data'!$D$4:$F$48,3,FALSE)</f>
        <v>natural gas</v>
      </c>
      <c r="L6308" t="b">
        <f>IF(AND($P$6=FALSE,OR(C6308="Commercial NAICS Cogen",C6308="Industrial NAICS Cogen",C6308="NAICS-22 Cogen")),FALSE,IF(AND($P$7=FALSE,OR(C6308="Commercial NAICS Cogen",C6308="Commercial NAICS Non-Cogen",C6308="industrial NAICS Cogen", C6308="industrial NAICS non-cogen")),FALSE,TRUE))</f>
        <v>0</v>
      </c>
      <c r="M6308">
        <f t="shared" si="295"/>
        <v>0.67259259259259263</v>
      </c>
      <c r="N6308">
        <f t="shared" si="296"/>
        <v>1</v>
      </c>
    </row>
    <row r="6309" spans="1:14" x14ac:dyDescent="0.2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s="32" t="str">
        <f t="shared" si="294"/>
        <v/>
      </c>
      <c r="J6309" t="str">
        <f>IF(K6309="natural gas",VLOOKUP(D6309,'Cross-Page Data'!$I$4:$J$13,2,FALSE),IF(K6309="solar",VLOOKUP('Form 923'!D6309,'Cross-Page Data'!$I$14:$J$117,2,FALSE),K6309))</f>
        <v>petroleum</v>
      </c>
      <c r="K6309" t="str">
        <f>VLOOKUP(E6309,'Cross-Page Data'!$D$4:$F$48,3,FALSE)</f>
        <v>petroleum</v>
      </c>
      <c r="L6309" t="b">
        <f>IF(AND($P$6=FALSE,OR(C6309="Commercial NAICS Cogen",C6309="Industrial NAICS Cogen",C6309="NAICS-22 Cogen")),FALSE,IF(AND($P$7=FALSE,OR(C6309="Commercial NAICS Cogen",C6309="Commercial NAICS Non-Cogen",C6309="industrial NAICS Cogen", C6309="industrial NAICS non-cogen")),FALSE,TRUE))</f>
        <v>0</v>
      </c>
      <c r="M6309">
        <f t="shared" si="295"/>
        <v>8.6956521739130436E-3</v>
      </c>
      <c r="N6309">
        <f t="shared" si="296"/>
        <v>0</v>
      </c>
    </row>
    <row r="6310" spans="1:14" x14ac:dyDescent="0.2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s="32">
        <f t="shared" si="294"/>
        <v>5282757.1655136105</v>
      </c>
      <c r="J6310" t="str">
        <f>IF(K6310="natural gas",VLOOKUP(D6310,'Cross-Page Data'!$I$4:$J$13,2,FALSE),IF(K6310="solar",VLOOKUP('Form 923'!D6310,'Cross-Page Data'!$I$14:$J$117,2,FALSE),K6310))</f>
        <v>natural gas peaker</v>
      </c>
      <c r="K6310" t="str">
        <f>VLOOKUP(E6310,'Cross-Page Data'!$D$4:$F$48,3,FALSE)</f>
        <v>natural gas</v>
      </c>
      <c r="L6310" t="b">
        <f>IF(AND($P$6=FALSE,OR(C6310="Commercial NAICS Cogen",C6310="Industrial NAICS Cogen",C6310="NAICS-22 Cogen")),FALSE,IF(AND($P$7=FALSE,OR(C6310="Commercial NAICS Cogen",C6310="Commercial NAICS Non-Cogen",C6310="industrial NAICS Cogen", C6310="industrial NAICS non-cogen")),FALSE,TRUE))</f>
        <v>0</v>
      </c>
      <c r="M6310">
        <f t="shared" si="295"/>
        <v>0.67407407407407405</v>
      </c>
      <c r="N6310">
        <f t="shared" si="296"/>
        <v>1</v>
      </c>
    </row>
    <row r="6311" spans="1:14" x14ac:dyDescent="0.2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s="32">
        <f t="shared" si="294"/>
        <v>5295838.9825519687</v>
      </c>
      <c r="J6311" t="str">
        <f>IF(K6311="natural gas",VLOOKUP(D6311,'Cross-Page Data'!$I$4:$J$13,2,FALSE),IF(K6311="solar",VLOOKUP('Form 923'!D6311,'Cross-Page Data'!$I$14:$J$117,2,FALSE),K6311))</f>
        <v>other</v>
      </c>
      <c r="K6311" t="str">
        <f>VLOOKUP(E6311,'Cross-Page Data'!$D$4:$F$48,3,FALSE)</f>
        <v>other</v>
      </c>
      <c r="L6311" t="b">
        <f>IF(AND($P$6=FALSE,OR(C6311="Commercial NAICS Cogen",C6311="Industrial NAICS Cogen",C6311="NAICS-22 Cogen")),FALSE,IF(AND($P$7=FALSE,OR(C6311="Commercial NAICS Cogen",C6311="Commercial NAICS Non-Cogen",C6311="industrial NAICS Cogen", C6311="industrial NAICS non-cogen")),FALSE,TRUE))</f>
        <v>0</v>
      </c>
      <c r="M6311">
        <f t="shared" si="295"/>
        <v>0.38961038961038963</v>
      </c>
      <c r="N6311">
        <f t="shared" si="296"/>
        <v>1</v>
      </c>
    </row>
    <row r="6312" spans="1:14" x14ac:dyDescent="0.2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s="32">
        <f t="shared" si="294"/>
        <v>12403725.620644981</v>
      </c>
      <c r="J6312" t="str">
        <f>IF(K6312="natural gas",VLOOKUP(D6312,'Cross-Page Data'!$I$4:$J$13,2,FALSE),IF(K6312="solar",VLOOKUP('Form 923'!D6312,'Cross-Page Data'!$I$14:$J$117,2,FALSE),K6312))</f>
        <v>biomass</v>
      </c>
      <c r="K6312" t="str">
        <f>VLOOKUP(E6312,'Cross-Page Data'!$D$4:$F$48,3,FALSE)</f>
        <v>biomass</v>
      </c>
      <c r="L6312" t="b">
        <f>IF(AND($P$6=FALSE,OR(C6312="Commercial NAICS Cogen",C6312="Industrial NAICS Cogen",C6312="NAICS-22 Cogen")),FALSE,IF(AND($P$7=FALSE,OR(C6312="Commercial NAICS Cogen",C6312="Commercial NAICS Non-Cogen",C6312="industrial NAICS Cogen", C6312="industrial NAICS non-cogen")),FALSE,TRUE))</f>
        <v>1</v>
      </c>
      <c r="M6312">
        <f t="shared" si="295"/>
        <v>0.22697368421052633</v>
      </c>
      <c r="N6312">
        <f t="shared" si="296"/>
        <v>1</v>
      </c>
    </row>
    <row r="6313" spans="1:14" x14ac:dyDescent="0.2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s="32" t="str">
        <f t="shared" si="294"/>
        <v/>
      </c>
      <c r="J6313" t="str">
        <f>IF(K6313="natural gas",VLOOKUP(D6313,'Cross-Page Data'!$I$4:$J$13,2,FALSE),IF(K6313="solar",VLOOKUP('Form 923'!D6313,'Cross-Page Data'!$I$14:$J$117,2,FALSE),K6313))</f>
        <v>heavy or residual fuel oil</v>
      </c>
      <c r="K6313" t="str">
        <f>VLOOKUP(E6313,'Cross-Page Data'!$D$4:$F$48,3,FALSE)</f>
        <v>heavy or residual fuel oil</v>
      </c>
      <c r="L6313" t="b">
        <f>IF(AND($P$6=FALSE,OR(C6313="Commercial NAICS Cogen",C6313="Industrial NAICS Cogen",C6313="NAICS-22 Cogen")),FALSE,IF(AND($P$7=FALSE,OR(C6313="Commercial NAICS Cogen",C6313="Commercial NAICS Non-Cogen",C6313="industrial NAICS Cogen", C6313="industrial NAICS non-cogen")),FALSE,TRUE))</f>
        <v>0</v>
      </c>
      <c r="M6313">
        <f t="shared" si="295"/>
        <v>4.0160642570281126E-4</v>
      </c>
      <c r="N6313">
        <f t="shared" si="296"/>
        <v>0</v>
      </c>
    </row>
    <row r="6314" spans="1:14" x14ac:dyDescent="0.2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s="32">
        <f t="shared" si="294"/>
        <v>4096056.8548274133</v>
      </c>
      <c r="J6314" t="str">
        <f>IF(K6314="natural gas",VLOOKUP(D6314,'Cross-Page Data'!$I$4:$J$13,2,FALSE),IF(K6314="solar",VLOOKUP('Form 923'!D6314,'Cross-Page Data'!$I$14:$J$117,2,FALSE),K6314))</f>
        <v>natural gas peaker</v>
      </c>
      <c r="K6314" t="str">
        <f>VLOOKUP(E6314,'Cross-Page Data'!$D$4:$F$48,3,FALSE)</f>
        <v>natural gas</v>
      </c>
      <c r="L6314" t="b">
        <f>IF(AND($P$6=FALSE,OR(C6314="Commercial NAICS Cogen",C6314="Industrial NAICS Cogen",C6314="NAICS-22 Cogen")),FALSE,IF(AND($P$7=FALSE,OR(C6314="Commercial NAICS Cogen",C6314="Commercial NAICS Non-Cogen",C6314="industrial NAICS Cogen", C6314="industrial NAICS non-cogen")),FALSE,TRUE))</f>
        <v>0</v>
      </c>
      <c r="M6314">
        <f t="shared" si="295"/>
        <v>0.78666666666666663</v>
      </c>
      <c r="N6314">
        <f t="shared" si="296"/>
        <v>1</v>
      </c>
    </row>
    <row r="6315" spans="1:14" x14ac:dyDescent="0.2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s="32" t="str">
        <f t="shared" si="294"/>
        <v/>
      </c>
      <c r="J6315" t="str">
        <f>IF(K6315="natural gas",VLOOKUP(D6315,'Cross-Page Data'!$I$4:$J$13,2,FALSE),IF(K6315="solar",VLOOKUP('Form 923'!D6315,'Cross-Page Data'!$I$14:$J$117,2,FALSE),K6315))</f>
        <v>hard coal</v>
      </c>
      <c r="K6315" t="str">
        <f>VLOOKUP(E6315,'Cross-Page Data'!$D$4:$F$48,3,FALSE)</f>
        <v>hard coal</v>
      </c>
      <c r="L6315" t="b">
        <f>IF(AND($P$6=FALSE,OR(C6315="Commercial NAICS Cogen",C6315="Industrial NAICS Cogen",C6315="NAICS-22 Cogen")),FALSE,IF(AND($P$7=FALSE,OR(C6315="Commercial NAICS Cogen",C6315="Commercial NAICS Non-Cogen",C6315="industrial NAICS Cogen", C6315="industrial NAICS non-cogen")),FALSE,TRUE))</f>
        <v>0</v>
      </c>
      <c r="M6315">
        <f t="shared" si="295"/>
        <v>1.3605442176870747E-3</v>
      </c>
      <c r="N6315">
        <f t="shared" si="296"/>
        <v>0</v>
      </c>
    </row>
    <row r="6316" spans="1:14" x14ac:dyDescent="0.2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s="32">
        <f t="shared" si="294"/>
        <v>4983309.7487906693</v>
      </c>
      <c r="J6316" t="str">
        <f>IF(K6316="natural gas",VLOOKUP(D6316,'Cross-Page Data'!$I$4:$J$13,2,FALSE),IF(K6316="solar",VLOOKUP('Form 923'!D6316,'Cross-Page Data'!$I$14:$J$117,2,FALSE),K6316))</f>
        <v>natural gas peaker</v>
      </c>
      <c r="K6316" t="str">
        <f>VLOOKUP(E6316,'Cross-Page Data'!$D$4:$F$48,3,FALSE)</f>
        <v>natural gas</v>
      </c>
      <c r="L6316" t="b">
        <f>IF(AND($P$6=FALSE,OR(C6316="Commercial NAICS Cogen",C6316="Industrial NAICS Cogen",C6316="NAICS-22 Cogen")),FALSE,IF(AND($P$7=FALSE,OR(C6316="Commercial NAICS Cogen",C6316="Commercial NAICS Non-Cogen",C6316="industrial NAICS Cogen", C6316="industrial NAICS non-cogen")),FALSE,TRUE))</f>
        <v>0</v>
      </c>
      <c r="M6316">
        <f t="shared" si="295"/>
        <v>0.69975308641975309</v>
      </c>
      <c r="N6316">
        <f t="shared" si="296"/>
        <v>1</v>
      </c>
    </row>
    <row r="6317" spans="1:14" x14ac:dyDescent="0.2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s="32">
        <f t="shared" si="294"/>
        <v>4973349.7865205966</v>
      </c>
      <c r="J6317" t="str">
        <f>IF(K6317="natural gas",VLOOKUP(D6317,'Cross-Page Data'!$I$4:$J$13,2,FALSE),IF(K6317="solar",VLOOKUP('Form 923'!D6317,'Cross-Page Data'!$I$14:$J$117,2,FALSE),K6317))</f>
        <v>biomass</v>
      </c>
      <c r="K6317" t="str">
        <f>VLOOKUP(E6317,'Cross-Page Data'!$D$4:$F$48,3,FALSE)</f>
        <v>biomass</v>
      </c>
      <c r="L6317" t="b">
        <f>IF(AND($P$6=FALSE,OR(C6317="Commercial NAICS Cogen",C6317="Industrial NAICS Cogen",C6317="NAICS-22 Cogen")),FALSE,IF(AND($P$7=FALSE,OR(C6317="Commercial NAICS Cogen",C6317="Commercial NAICS Non-Cogen",C6317="industrial NAICS Cogen", C6317="industrial NAICS non-cogen")),FALSE,TRUE))</f>
        <v>0</v>
      </c>
      <c r="M6317">
        <f t="shared" si="295"/>
        <v>0.71381578947368418</v>
      </c>
      <c r="N6317">
        <f t="shared" si="296"/>
        <v>1</v>
      </c>
    </row>
    <row r="6318" spans="1:14" x14ac:dyDescent="0.2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s="32" t="str">
        <f t="shared" si="294"/>
        <v/>
      </c>
      <c r="J6318" t="str">
        <f>IF(K6318="natural gas",VLOOKUP(D6318,'Cross-Page Data'!$I$4:$J$13,2,FALSE),IF(K6318="solar",VLOOKUP('Form 923'!D6318,'Cross-Page Data'!$I$14:$J$117,2,FALSE),K6318))</f>
        <v>biomass</v>
      </c>
      <c r="K6318" t="str">
        <f>VLOOKUP(E6318,'Cross-Page Data'!$D$4:$F$48,3,FALSE)</f>
        <v>biomass</v>
      </c>
      <c r="L6318" t="b">
        <f>IF(AND($P$6=FALSE,OR(C6318="Commercial NAICS Cogen",C6318="Industrial NAICS Cogen",C6318="NAICS-22 Cogen")),FALSE,IF(AND($P$7=FALSE,OR(C6318="Commercial NAICS Cogen",C6318="Commercial NAICS Non-Cogen",C6318="industrial NAICS Cogen", C6318="industrial NAICS non-cogen")),FALSE,TRUE))</f>
        <v>0</v>
      </c>
      <c r="M6318">
        <f t="shared" si="295"/>
        <v>1.0964912280701754E-3</v>
      </c>
      <c r="N6318">
        <f t="shared" si="296"/>
        <v>0</v>
      </c>
    </row>
    <row r="6319" spans="1:14" x14ac:dyDescent="0.2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s="32">
        <f t="shared" si="294"/>
        <v>4954092.9832325429</v>
      </c>
      <c r="J6319" t="str">
        <f>IF(K6319="natural gas",VLOOKUP(D6319,'Cross-Page Data'!$I$4:$J$13,2,FALSE),IF(K6319="solar",VLOOKUP('Form 923'!D6319,'Cross-Page Data'!$I$14:$J$117,2,FALSE),K6319))</f>
        <v>other</v>
      </c>
      <c r="K6319" t="str">
        <f>VLOOKUP(E6319,'Cross-Page Data'!$D$4:$F$48,3,FALSE)</f>
        <v>other</v>
      </c>
      <c r="L6319" t="b">
        <f>IF(AND($P$6=FALSE,OR(C6319="Commercial NAICS Cogen",C6319="Industrial NAICS Cogen",C6319="NAICS-22 Cogen")),FALSE,IF(AND($P$7=FALSE,OR(C6319="Commercial NAICS Cogen",C6319="Commercial NAICS Non-Cogen",C6319="industrial NAICS Cogen", C6319="industrial NAICS non-cogen")),FALSE,TRUE))</f>
        <v>0</v>
      </c>
      <c r="M6319">
        <f t="shared" si="295"/>
        <v>0.41233766233766234</v>
      </c>
      <c r="N6319">
        <f t="shared" si="296"/>
        <v>1</v>
      </c>
    </row>
    <row r="6320" spans="1:14" x14ac:dyDescent="0.2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s="32">
        <f t="shared" si="294"/>
        <v>4953083.0467489893</v>
      </c>
      <c r="J6320" t="str">
        <f>IF(K6320="natural gas",VLOOKUP(D6320,'Cross-Page Data'!$I$4:$J$13,2,FALSE),IF(K6320="solar",VLOOKUP('Form 923'!D6320,'Cross-Page Data'!$I$14:$J$117,2,FALSE),K6320))</f>
        <v>biomass</v>
      </c>
      <c r="K6320" t="str">
        <f>VLOOKUP(E6320,'Cross-Page Data'!$D$4:$F$48,3,FALSE)</f>
        <v>biomass</v>
      </c>
      <c r="L6320" t="b">
        <f>IF(AND($P$6=FALSE,OR(C6320="Commercial NAICS Cogen",C6320="Industrial NAICS Cogen",C6320="NAICS-22 Cogen")),FALSE,IF(AND($P$7=FALSE,OR(C6320="Commercial NAICS Cogen",C6320="Commercial NAICS Non-Cogen",C6320="industrial NAICS Cogen", C6320="industrial NAICS non-cogen")),FALSE,TRUE))</f>
        <v>0</v>
      </c>
      <c r="M6320">
        <f t="shared" si="295"/>
        <v>0.71491228070175439</v>
      </c>
      <c r="N6320">
        <f t="shared" si="296"/>
        <v>1</v>
      </c>
    </row>
    <row r="6321" spans="1:14" x14ac:dyDescent="0.2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s="32">
        <f t="shared" si="294"/>
        <v>8902001.0915044583</v>
      </c>
      <c r="J6321" t="str">
        <f>IF(K6321="natural gas",VLOOKUP(D6321,'Cross-Page Data'!$I$4:$J$13,2,FALSE),IF(K6321="solar",VLOOKUP('Form 923'!D6321,'Cross-Page Data'!$I$14:$J$117,2,FALSE),K6321))</f>
        <v>hydro</v>
      </c>
      <c r="K6321" t="str">
        <f>VLOOKUP(E6321,'Cross-Page Data'!$D$4:$F$48,3,FALSE)</f>
        <v>hydro</v>
      </c>
      <c r="L6321" t="b">
        <f>IF(AND($P$6=FALSE,OR(C6321="Commercial NAICS Cogen",C6321="Industrial NAICS Cogen",C6321="NAICS-22 Cogen")),FALSE,IF(AND($P$7=FALSE,OR(C6321="Commercial NAICS Cogen",C6321="Commercial NAICS Non-Cogen",C6321="industrial NAICS Cogen", C6321="industrial NAICS non-cogen")),FALSE,TRUE))</f>
        <v>1</v>
      </c>
      <c r="M6321">
        <f t="shared" si="295"/>
        <v>0.40667574931880107</v>
      </c>
      <c r="N6321">
        <f t="shared" si="296"/>
        <v>1</v>
      </c>
    </row>
    <row r="6322" spans="1:14" x14ac:dyDescent="0.2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s="32" t="str">
        <f t="shared" si="294"/>
        <v/>
      </c>
      <c r="J6322" t="str">
        <f>IF(K6322="natural gas",VLOOKUP(D6322,'Cross-Page Data'!$I$4:$J$13,2,FALSE),IF(K6322="solar",VLOOKUP('Form 923'!D6322,'Cross-Page Data'!$I$14:$J$117,2,FALSE),K6322))</f>
        <v>heavy or residual fuel oil</v>
      </c>
      <c r="K6322" t="str">
        <f>VLOOKUP(E6322,'Cross-Page Data'!$D$4:$F$48,3,FALSE)</f>
        <v>heavy or residual fuel oil</v>
      </c>
      <c r="L6322" t="b">
        <f>IF(AND($P$6=FALSE,OR(C6322="Commercial NAICS Cogen",C6322="Industrial NAICS Cogen",C6322="NAICS-22 Cogen")),FALSE,IF(AND($P$7=FALSE,OR(C6322="Commercial NAICS Cogen",C6322="Commercial NAICS Non-Cogen",C6322="industrial NAICS Cogen", C6322="industrial NAICS non-cogen")),FALSE,TRUE))</f>
        <v>1</v>
      </c>
      <c r="M6322">
        <f t="shared" si="295"/>
        <v>4.0160642570281126E-4</v>
      </c>
      <c r="N6322">
        <f t="shared" si="296"/>
        <v>0</v>
      </c>
    </row>
    <row r="6323" spans="1:14" x14ac:dyDescent="0.2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s="32">
        <f t="shared" si="294"/>
        <v>3543459.1747146617</v>
      </c>
      <c r="J6323" t="str">
        <f>IF(K6323="natural gas",VLOOKUP(D6323,'Cross-Page Data'!$I$4:$J$13,2,FALSE),IF(K6323="solar",VLOOKUP('Form 923'!D6323,'Cross-Page Data'!$I$14:$J$117,2,FALSE),K6323))</f>
        <v>natural gas nonpeaker</v>
      </c>
      <c r="K6323" t="str">
        <f>VLOOKUP(E6323,'Cross-Page Data'!$D$4:$F$48,3,FALSE)</f>
        <v>natural gas</v>
      </c>
      <c r="L6323" t="b">
        <f>IF(AND($P$6=FALSE,OR(C6323="Commercial NAICS Cogen",C6323="Industrial NAICS Cogen",C6323="NAICS-22 Cogen")),FALSE,IF(AND($P$7=FALSE,OR(C6323="Commercial NAICS Cogen",C6323="Commercial NAICS Non-Cogen",C6323="industrial NAICS Cogen", C6323="industrial NAICS non-cogen")),FALSE,TRUE))</f>
        <v>1</v>
      </c>
      <c r="M6323">
        <f t="shared" si="295"/>
        <v>0.55348837209302326</v>
      </c>
      <c r="N6323">
        <f t="shared" si="296"/>
        <v>1</v>
      </c>
    </row>
    <row r="6324" spans="1:14" x14ac:dyDescent="0.2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s="32" t="str">
        <f t="shared" si="294"/>
        <v/>
      </c>
      <c r="J6324" t="str">
        <f>IF(K6324="natural gas",VLOOKUP(D6324,'Cross-Page Data'!$I$4:$J$13,2,FALSE),IF(K6324="solar",VLOOKUP('Form 923'!D6324,'Cross-Page Data'!$I$14:$J$117,2,FALSE),K6324))</f>
        <v>heavy or residual fuel oil</v>
      </c>
      <c r="K6324" t="str">
        <f>VLOOKUP(E6324,'Cross-Page Data'!$D$4:$F$48,3,FALSE)</f>
        <v>heavy or residual fuel oil</v>
      </c>
      <c r="L6324" t="b">
        <f>IF(AND($P$6=FALSE,OR(C6324="Commercial NAICS Cogen",C6324="Industrial NAICS Cogen",C6324="NAICS-22 Cogen")),FALSE,IF(AND($P$7=FALSE,OR(C6324="Commercial NAICS Cogen",C6324="Commercial NAICS Non-Cogen",C6324="industrial NAICS Cogen", C6324="industrial NAICS non-cogen")),FALSE,TRUE))</f>
        <v>1</v>
      </c>
      <c r="M6324">
        <f t="shared" si="295"/>
        <v>4.0160642570281126E-4</v>
      </c>
      <c r="N6324">
        <f t="shared" si="296"/>
        <v>0</v>
      </c>
    </row>
    <row r="6325" spans="1:14" x14ac:dyDescent="0.2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s="32">
        <f t="shared" si="294"/>
        <v>12001282.599401455</v>
      </c>
      <c r="J6325" t="str">
        <f>IF(K6325="natural gas",VLOOKUP(D6325,'Cross-Page Data'!$I$4:$J$13,2,FALSE),IF(K6325="solar",VLOOKUP('Form 923'!D6325,'Cross-Page Data'!$I$14:$J$117,2,FALSE),K6325))</f>
        <v>natural gas nonpeaker</v>
      </c>
      <c r="K6325" t="str">
        <f>VLOOKUP(E6325,'Cross-Page Data'!$D$4:$F$48,3,FALSE)</f>
        <v>natural gas</v>
      </c>
      <c r="L6325" t="b">
        <f>IF(AND($P$6=FALSE,OR(C6325="Commercial NAICS Cogen",C6325="Industrial NAICS Cogen",C6325="NAICS-22 Cogen")),FALSE,IF(AND($P$7=FALSE,OR(C6325="Commercial NAICS Cogen",C6325="Commercial NAICS Non-Cogen",C6325="industrial NAICS Cogen", C6325="industrial NAICS non-cogen")),FALSE,TRUE))</f>
        <v>1</v>
      </c>
      <c r="M6325">
        <f t="shared" si="295"/>
        <v>8.4651162790697676E-2</v>
      </c>
      <c r="N6325">
        <f t="shared" si="296"/>
        <v>1</v>
      </c>
    </row>
    <row r="6326" spans="1:14" x14ac:dyDescent="0.2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s="32" t="str">
        <f t="shared" si="294"/>
        <v/>
      </c>
      <c r="J6326" t="str">
        <f>IF(K6326="natural gas",VLOOKUP(D6326,'Cross-Page Data'!$I$4:$J$13,2,FALSE),IF(K6326="solar",VLOOKUP('Form 923'!D6326,'Cross-Page Data'!$I$14:$J$117,2,FALSE),K6326))</f>
        <v>geothermal</v>
      </c>
      <c r="K6326" t="str">
        <f>VLOOKUP(E6326,'Cross-Page Data'!$D$4:$F$48,3,FALSE)</f>
        <v>geothermal</v>
      </c>
      <c r="L6326" t="b">
        <f>IF(AND($P$6=FALSE,OR(C6326="Commercial NAICS Cogen",C6326="Industrial NAICS Cogen",C6326="NAICS-22 Cogen")),FALSE,IF(AND($P$7=FALSE,OR(C6326="Commercial NAICS Cogen",C6326="Commercial NAICS Non-Cogen",C6326="industrial NAICS Cogen", C6326="industrial NAICS non-cogen")),FALSE,TRUE))</f>
        <v>1</v>
      </c>
      <c r="M6326">
        <f t="shared" si="295"/>
        <v>1.3888888888888888E-2</v>
      </c>
      <c r="N6326">
        <f t="shared" si="296"/>
        <v>0</v>
      </c>
    </row>
    <row r="6327" spans="1:14" x14ac:dyDescent="0.2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s="32" t="str">
        <f t="shared" si="294"/>
        <v/>
      </c>
      <c r="J6327" t="str">
        <f>IF(K6327="natural gas",VLOOKUP(D6327,'Cross-Page Data'!$I$4:$J$13,2,FALSE),IF(K6327="solar",VLOOKUP('Form 923'!D6327,'Cross-Page Data'!$I$14:$J$117,2,FALSE),K6327))</f>
        <v>heavy or residual fuel oil</v>
      </c>
      <c r="K6327" t="str">
        <f>VLOOKUP(E6327,'Cross-Page Data'!$D$4:$F$48,3,FALSE)</f>
        <v>heavy or residual fuel oil</v>
      </c>
      <c r="L6327" t="b">
        <f>IF(AND($P$6=FALSE,OR(C6327="Commercial NAICS Cogen",C6327="Industrial NAICS Cogen",C6327="NAICS-22 Cogen")),FALSE,IF(AND($P$7=FALSE,OR(C6327="Commercial NAICS Cogen",C6327="Commercial NAICS Non-Cogen",C6327="industrial NAICS Cogen", C6327="industrial NAICS non-cogen")),FALSE,TRUE))</f>
        <v>0</v>
      </c>
      <c r="M6327">
        <f t="shared" si="295"/>
        <v>4.0160642570281126E-4</v>
      </c>
      <c r="N6327">
        <f t="shared" si="296"/>
        <v>0</v>
      </c>
    </row>
    <row r="6328" spans="1:14" x14ac:dyDescent="0.2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s="32">
        <f t="shared" si="294"/>
        <v>0</v>
      </c>
      <c r="J6328" t="str">
        <f>IF(K6328="natural gas",VLOOKUP(D6328,'Cross-Page Data'!$I$4:$J$13,2,FALSE),IF(K6328="solar",VLOOKUP('Form 923'!D6328,'Cross-Page Data'!$I$14:$J$117,2,FALSE),K6328))</f>
        <v>natural gas nonpeaker</v>
      </c>
      <c r="K6328" t="str">
        <f>VLOOKUP(E6328,'Cross-Page Data'!$D$4:$F$48,3,FALSE)</f>
        <v>natural gas</v>
      </c>
      <c r="L6328" t="b">
        <f>IF(AND($P$6=FALSE,OR(C6328="Commercial NAICS Cogen",C6328="Industrial NAICS Cogen",C6328="NAICS-22 Cogen")),FALSE,IF(AND($P$7=FALSE,OR(C6328="Commercial NAICS Cogen",C6328="Commercial NAICS Non-Cogen",C6328="industrial NAICS Cogen", C6328="industrial NAICS non-cogen")),FALSE,TRUE))</f>
        <v>0</v>
      </c>
      <c r="M6328">
        <f t="shared" si="295"/>
        <v>0.77302325581395348</v>
      </c>
      <c r="N6328">
        <f t="shared" si="296"/>
        <v>1</v>
      </c>
    </row>
    <row r="6329" spans="1:14" x14ac:dyDescent="0.2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s="32" t="str">
        <f t="shared" si="294"/>
        <v/>
      </c>
      <c r="J6329" t="str">
        <f>IF(K6329="natural gas",VLOOKUP(D6329,'Cross-Page Data'!$I$4:$J$13,2,FALSE),IF(K6329="solar",VLOOKUP('Form 923'!D6329,'Cross-Page Data'!$I$14:$J$117,2,FALSE),K6329))</f>
        <v>heavy or residual fuel oil</v>
      </c>
      <c r="K6329" t="str">
        <f>VLOOKUP(E6329,'Cross-Page Data'!$D$4:$F$48,3,FALSE)</f>
        <v>heavy or residual fuel oil</v>
      </c>
      <c r="L6329" t="b">
        <f>IF(AND($P$6=FALSE,OR(C6329="Commercial NAICS Cogen",C6329="Industrial NAICS Cogen",C6329="NAICS-22 Cogen")),FALSE,IF(AND($P$7=FALSE,OR(C6329="Commercial NAICS Cogen",C6329="Commercial NAICS Non-Cogen",C6329="industrial NAICS Cogen", C6329="industrial NAICS non-cogen")),FALSE,TRUE))</f>
        <v>0</v>
      </c>
      <c r="M6329">
        <f t="shared" si="295"/>
        <v>4.0160642570281126E-4</v>
      </c>
      <c r="N6329">
        <f t="shared" si="296"/>
        <v>0</v>
      </c>
    </row>
    <row r="6330" spans="1:14" x14ac:dyDescent="0.2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s="32">
        <f t="shared" si="294"/>
        <v>13405130.237573799</v>
      </c>
      <c r="J6330" t="str">
        <f>IF(K6330="natural gas",VLOOKUP(D6330,'Cross-Page Data'!$I$4:$J$13,2,FALSE),IF(K6330="solar",VLOOKUP('Form 923'!D6330,'Cross-Page Data'!$I$14:$J$117,2,FALSE),K6330))</f>
        <v>natural gas nonpeaker</v>
      </c>
      <c r="K6330" t="str">
        <f>VLOOKUP(E6330,'Cross-Page Data'!$D$4:$F$48,3,FALSE)</f>
        <v>natural gas</v>
      </c>
      <c r="L6330" t="b">
        <f>IF(AND($P$6=FALSE,OR(C6330="Commercial NAICS Cogen",C6330="Industrial NAICS Cogen",C6330="NAICS-22 Cogen")),FALSE,IF(AND($P$7=FALSE,OR(C6330="Commercial NAICS Cogen",C6330="Commercial NAICS Non-Cogen",C6330="industrial NAICS Cogen", C6330="industrial NAICS non-cogen")),FALSE,TRUE))</f>
        <v>0</v>
      </c>
      <c r="M6330">
        <f t="shared" si="295"/>
        <v>2.7906976744186046E-2</v>
      </c>
      <c r="N6330">
        <f t="shared" si="296"/>
        <v>0</v>
      </c>
    </row>
    <row r="6331" spans="1:14" ht="26.25" x14ac:dyDescent="0.2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s="32">
        <f t="shared" si="294"/>
        <v>4973747.5701873442</v>
      </c>
      <c r="J6331" t="str">
        <f>IF(K6331="natural gas",VLOOKUP(D6331,'Cross-Page Data'!$I$4:$J$13,2,FALSE),IF(K6331="solar",VLOOKUP('Form 923'!D6331,'Cross-Page Data'!$I$14:$J$117,2,FALSE),K6331))</f>
        <v>natural gas peaker</v>
      </c>
      <c r="K6331" t="str">
        <f>VLOOKUP(E6331,'Cross-Page Data'!$D$4:$F$48,3,FALSE)</f>
        <v>natural gas</v>
      </c>
      <c r="L6331" t="b">
        <f>IF(AND($P$6=FALSE,OR(C6331="Commercial NAICS Cogen",C6331="Industrial NAICS Cogen",C6331="NAICS-22 Cogen")),FALSE,IF(AND($P$7=FALSE,OR(C6331="Commercial NAICS Cogen",C6331="Commercial NAICS Non-Cogen",C6331="industrial NAICS Cogen", C6331="industrial NAICS non-cogen")),FALSE,TRUE))</f>
        <v>0</v>
      </c>
      <c r="M6331">
        <f t="shared" si="295"/>
        <v>0.70074074074074078</v>
      </c>
      <c r="N6331">
        <f t="shared" si="296"/>
        <v>1</v>
      </c>
    </row>
    <row r="6332" spans="1:14" ht="26.25" x14ac:dyDescent="0.2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s="32">
        <f t="shared" si="294"/>
        <v>4971766.1407829141</v>
      </c>
      <c r="J6332" t="str">
        <f>IF(K6332="natural gas",VLOOKUP(D6332,'Cross-Page Data'!$I$4:$J$13,2,FALSE),IF(K6332="solar",VLOOKUP('Form 923'!D6332,'Cross-Page Data'!$I$14:$J$117,2,FALSE),K6332))</f>
        <v>heavy or residual fuel oil</v>
      </c>
      <c r="K6332" t="str">
        <f>VLOOKUP(E6332,'Cross-Page Data'!$D$4:$F$48,3,FALSE)</f>
        <v>heavy or residual fuel oil</v>
      </c>
      <c r="L6332" t="b">
        <f>IF(AND($P$6=FALSE,OR(C6332="Commercial NAICS Cogen",C6332="Industrial NAICS Cogen",C6332="NAICS-22 Cogen")),FALSE,IF(AND($P$7=FALSE,OR(C6332="Commercial NAICS Cogen",C6332="Commercial NAICS Non-Cogen",C6332="industrial NAICS Cogen", C6332="industrial NAICS non-cogen")),FALSE,TRUE))</f>
        <v>0</v>
      </c>
      <c r="M6332">
        <f t="shared" si="295"/>
        <v>0.53694779116465863</v>
      </c>
      <c r="N6332">
        <f t="shared" si="296"/>
        <v>1</v>
      </c>
    </row>
    <row r="6333" spans="1:14" ht="26.25" x14ac:dyDescent="0.2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s="32">
        <f t="shared" si="294"/>
        <v>4973678.0291379858</v>
      </c>
      <c r="J6333" t="str">
        <f>IF(K6333="natural gas",VLOOKUP(D6333,'Cross-Page Data'!$I$4:$J$13,2,FALSE),IF(K6333="solar",VLOOKUP('Form 923'!D6333,'Cross-Page Data'!$I$14:$J$117,2,FALSE),K6333))</f>
        <v>natural gas peaker</v>
      </c>
      <c r="K6333" t="str">
        <f>VLOOKUP(E6333,'Cross-Page Data'!$D$4:$F$48,3,FALSE)</f>
        <v>natural gas</v>
      </c>
      <c r="L6333" t="b">
        <f>IF(AND($P$6=FALSE,OR(C6333="Commercial NAICS Cogen",C6333="Industrial NAICS Cogen",C6333="NAICS-22 Cogen")),FALSE,IF(AND($P$7=FALSE,OR(C6333="Commercial NAICS Cogen",C6333="Commercial NAICS Non-Cogen",C6333="industrial NAICS Cogen", C6333="industrial NAICS non-cogen")),FALSE,TRUE))</f>
        <v>0</v>
      </c>
      <c r="M6333">
        <f t="shared" si="295"/>
        <v>0.70172839506172835</v>
      </c>
      <c r="N6333">
        <f t="shared" si="296"/>
        <v>1</v>
      </c>
    </row>
    <row r="6334" spans="1:14" x14ac:dyDescent="0.2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s="32">
        <f t="shared" si="294"/>
        <v>0</v>
      </c>
      <c r="J6334" t="str">
        <f>IF(K6334="natural gas",VLOOKUP(D6334,'Cross-Page Data'!$I$4:$J$13,2,FALSE),IF(K6334="solar",VLOOKUP('Form 923'!D6334,'Cross-Page Data'!$I$14:$J$117,2,FALSE),K6334))</f>
        <v>heavy or residual fuel oil</v>
      </c>
      <c r="K6334" t="str">
        <f>VLOOKUP(E6334,'Cross-Page Data'!$D$4:$F$48,3,FALSE)</f>
        <v>heavy or residual fuel oil</v>
      </c>
      <c r="L6334" t="b">
        <f>IF(AND($P$6=FALSE,OR(C6334="Commercial NAICS Cogen",C6334="Industrial NAICS Cogen",C6334="NAICS-22 Cogen")),FALSE,IF(AND($P$7=FALSE,OR(C6334="Commercial NAICS Cogen",C6334="Commercial NAICS Non-Cogen",C6334="industrial NAICS Cogen", C6334="industrial NAICS non-cogen")),FALSE,TRUE))</f>
        <v>1</v>
      </c>
      <c r="M6334">
        <f t="shared" si="295"/>
        <v>0.57188755020080317</v>
      </c>
      <c r="N6334">
        <f t="shared" si="296"/>
        <v>1</v>
      </c>
    </row>
    <row r="6335" spans="1:14" x14ac:dyDescent="0.2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s="32">
        <f t="shared" si="294"/>
        <v>19126.575056967515</v>
      </c>
      <c r="J6335" t="str">
        <f>IF(K6335="natural gas",VLOOKUP(D6335,'Cross-Page Data'!$I$4:$J$13,2,FALSE),IF(K6335="solar",VLOOKUP('Form 923'!D6335,'Cross-Page Data'!$I$14:$J$117,2,FALSE),K6335))</f>
        <v>natural gas nonpeaker</v>
      </c>
      <c r="K6335" t="str">
        <f>VLOOKUP(E6335,'Cross-Page Data'!$D$4:$F$48,3,FALSE)</f>
        <v>natural gas</v>
      </c>
      <c r="L6335" t="b">
        <f>IF(AND($P$6=FALSE,OR(C6335="Commercial NAICS Cogen",C6335="Industrial NAICS Cogen",C6335="NAICS-22 Cogen")),FALSE,IF(AND($P$7=FALSE,OR(C6335="Commercial NAICS Cogen",C6335="Commercial NAICS Non-Cogen",C6335="industrial NAICS Cogen", C6335="industrial NAICS non-cogen")),FALSE,TRUE))</f>
        <v>1</v>
      </c>
      <c r="M6335">
        <f t="shared" si="295"/>
        <v>0.76558139534883718</v>
      </c>
      <c r="N6335">
        <f t="shared" si="296"/>
        <v>1</v>
      </c>
    </row>
    <row r="6336" spans="1:14" x14ac:dyDescent="0.2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s="32">
        <f t="shared" si="294"/>
        <v>10408677.550125999</v>
      </c>
      <c r="J6336" t="str">
        <f>IF(K6336="natural gas",VLOOKUP(D6336,'Cross-Page Data'!$I$4:$J$13,2,FALSE),IF(K6336="solar",VLOOKUP('Form 923'!D6336,'Cross-Page Data'!$I$14:$J$117,2,FALSE),K6336))</f>
        <v>heavy or residual fuel oil</v>
      </c>
      <c r="K6336" t="str">
        <f>VLOOKUP(E6336,'Cross-Page Data'!$D$4:$F$48,3,FALSE)</f>
        <v>heavy or residual fuel oil</v>
      </c>
      <c r="L6336" t="b">
        <f>IF(AND($P$6=FALSE,OR(C6336="Commercial NAICS Cogen",C6336="Industrial NAICS Cogen",C6336="NAICS-22 Cogen")),FALSE,IF(AND($P$7=FALSE,OR(C6336="Commercial NAICS Cogen",C6336="Commercial NAICS Non-Cogen",C6336="industrial NAICS Cogen", C6336="industrial NAICS non-cogen")),FALSE,TRUE))</f>
        <v>1</v>
      </c>
      <c r="M6336">
        <f t="shared" si="295"/>
        <v>0.36064257028112451</v>
      </c>
      <c r="N6336">
        <f t="shared" si="296"/>
        <v>1</v>
      </c>
    </row>
    <row r="6337" spans="1:14" x14ac:dyDescent="0.2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s="32">
        <f t="shared" si="294"/>
        <v>14829390.435310086</v>
      </c>
      <c r="J6337" t="str">
        <f>IF(K6337="natural gas",VLOOKUP(D6337,'Cross-Page Data'!$I$4:$J$13,2,FALSE),IF(K6337="solar",VLOOKUP('Form 923'!D6337,'Cross-Page Data'!$I$14:$J$117,2,FALSE),K6337))</f>
        <v>natural gas nonpeaker</v>
      </c>
      <c r="K6337" t="str">
        <f>VLOOKUP(E6337,'Cross-Page Data'!$D$4:$F$48,3,FALSE)</f>
        <v>natural gas</v>
      </c>
      <c r="L6337" t="b">
        <f>IF(AND($P$6=FALSE,OR(C6337="Commercial NAICS Cogen",C6337="Industrial NAICS Cogen",C6337="NAICS-22 Cogen")),FALSE,IF(AND($P$7=FALSE,OR(C6337="Commercial NAICS Cogen",C6337="Commercial NAICS Non-Cogen",C6337="industrial NAICS Cogen", C6337="industrial NAICS non-cogen")),FALSE,TRUE))</f>
        <v>1</v>
      </c>
      <c r="M6337">
        <f t="shared" si="295"/>
        <v>1.5813953488372091E-2</v>
      </c>
      <c r="N6337">
        <f t="shared" si="296"/>
        <v>0</v>
      </c>
    </row>
    <row r="6338" spans="1:14" x14ac:dyDescent="0.2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s="32">
        <f t="shared" si="294"/>
        <v>19314280.320015103</v>
      </c>
      <c r="J6338" t="str">
        <f>IF(K6338="natural gas",VLOOKUP(D6338,'Cross-Page Data'!$I$4:$J$13,2,FALSE),IF(K6338="solar",VLOOKUP('Form 923'!D6338,'Cross-Page Data'!$I$14:$J$117,2,FALSE),K6338))</f>
        <v>biomass</v>
      </c>
      <c r="K6338" t="str">
        <f>VLOOKUP(E6338,'Cross-Page Data'!$D$4:$F$48,3,FALSE)</f>
        <v>biomass</v>
      </c>
      <c r="L6338" t="b">
        <f>IF(AND($P$6=FALSE,OR(C6338="Commercial NAICS Cogen",C6338="Industrial NAICS Cogen",C6338="NAICS-22 Cogen")),FALSE,IF(AND($P$7=FALSE,OR(C6338="Commercial NAICS Cogen",C6338="Commercial NAICS Non-Cogen",C6338="industrial NAICS Cogen", C6338="industrial NAICS non-cogen")),FALSE,TRUE))</f>
        <v>1</v>
      </c>
      <c r="M6338">
        <f t="shared" si="295"/>
        <v>3.9473684210526314E-2</v>
      </c>
      <c r="N6338">
        <f t="shared" si="296"/>
        <v>0</v>
      </c>
    </row>
    <row r="6339" spans="1:14" x14ac:dyDescent="0.2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s="32" t="str">
        <f t="shared" si="294"/>
        <v/>
      </c>
      <c r="J6339" t="str">
        <f>IF(K6339="natural gas",VLOOKUP(D6339,'Cross-Page Data'!$I$4:$J$13,2,FALSE),IF(K6339="solar",VLOOKUP('Form 923'!D6339,'Cross-Page Data'!$I$14:$J$117,2,FALSE),K6339))</f>
        <v>natural gas peaker</v>
      </c>
      <c r="K6339" t="str">
        <f>VLOOKUP(E6339,'Cross-Page Data'!$D$4:$F$48,3,FALSE)</f>
        <v>natural gas</v>
      </c>
      <c r="L6339" t="b">
        <f>IF(AND($P$6=FALSE,OR(C6339="Commercial NAICS Cogen",C6339="Industrial NAICS Cogen",C6339="NAICS-22 Cogen")),FALSE,IF(AND($P$7=FALSE,OR(C6339="Commercial NAICS Cogen",C6339="Commercial NAICS Non-Cogen",C6339="industrial NAICS Cogen", C6339="industrial NAICS non-cogen")),FALSE,TRUE))</f>
        <v>1</v>
      </c>
      <c r="M6339">
        <f t="shared" si="295"/>
        <v>4.9382716049382717E-4</v>
      </c>
      <c r="N6339">
        <f t="shared" si="296"/>
        <v>0</v>
      </c>
    </row>
    <row r="6340" spans="1:14" x14ac:dyDescent="0.2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s="32">
        <f t="shared" si="294"/>
        <v>0</v>
      </c>
      <c r="J6340" t="str">
        <f>IF(K6340="natural gas",VLOOKUP(D6340,'Cross-Page Data'!$I$4:$J$13,2,FALSE),IF(K6340="solar",VLOOKUP('Form 923'!D6340,'Cross-Page Data'!$I$14:$J$117,2,FALSE),K6340))</f>
        <v>heavy or residual fuel oil</v>
      </c>
      <c r="K6340" t="str">
        <f>VLOOKUP(E6340,'Cross-Page Data'!$D$4:$F$48,3,FALSE)</f>
        <v>heavy or residual fuel oil</v>
      </c>
      <c r="L6340" t="b">
        <f>IF(AND($P$6=FALSE,OR(C6340="Commercial NAICS Cogen",C6340="Industrial NAICS Cogen",C6340="NAICS-22 Cogen")),FALSE,IF(AND($P$7=FALSE,OR(C6340="Commercial NAICS Cogen",C6340="Commercial NAICS Non-Cogen",C6340="industrial NAICS Cogen", C6340="industrial NAICS non-cogen")),FALSE,TRUE))</f>
        <v>0</v>
      </c>
      <c r="M6340">
        <f t="shared" si="295"/>
        <v>0.57188755020080317</v>
      </c>
      <c r="N6340">
        <f t="shared" si="296"/>
        <v>1</v>
      </c>
    </row>
    <row r="6341" spans="1:14" x14ac:dyDescent="0.2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s="32">
        <f t="shared" si="294"/>
        <v>4870173.0417706389</v>
      </c>
      <c r="J6341" t="str">
        <f>IF(K6341="natural gas",VLOOKUP(D6341,'Cross-Page Data'!$I$4:$J$13,2,FALSE),IF(K6341="solar",VLOOKUP('Form 923'!D6341,'Cross-Page Data'!$I$14:$J$117,2,FALSE),K6341))</f>
        <v>natural gas nonpeaker</v>
      </c>
      <c r="K6341" t="str">
        <f>VLOOKUP(E6341,'Cross-Page Data'!$D$4:$F$48,3,FALSE)</f>
        <v>natural gas</v>
      </c>
      <c r="L6341" t="b">
        <f>IF(AND($P$6=FALSE,OR(C6341="Commercial NAICS Cogen",C6341="Industrial NAICS Cogen",C6341="NAICS-22 Cogen")),FALSE,IF(AND($P$7=FALSE,OR(C6341="Commercial NAICS Cogen",C6341="Commercial NAICS Non-Cogen",C6341="industrial NAICS Cogen", C6341="industrial NAICS non-cogen")),FALSE,TRUE))</f>
        <v>0</v>
      </c>
      <c r="M6341">
        <f t="shared" si="295"/>
        <v>0.51813953488372089</v>
      </c>
      <c r="N6341">
        <f t="shared" si="296"/>
        <v>1</v>
      </c>
    </row>
    <row r="6342" spans="1:14" x14ac:dyDescent="0.2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s="32">
        <f t="shared" si="294"/>
        <v>11686563.596794687</v>
      </c>
      <c r="J6342" t="str">
        <f>IF(K6342="natural gas",VLOOKUP(D6342,'Cross-Page Data'!$I$4:$J$13,2,FALSE),IF(K6342="solar",VLOOKUP('Form 923'!D6342,'Cross-Page Data'!$I$14:$J$117,2,FALSE),K6342))</f>
        <v>heavy or residual fuel oil</v>
      </c>
      <c r="K6342" t="str">
        <f>VLOOKUP(E6342,'Cross-Page Data'!$D$4:$F$48,3,FALSE)</f>
        <v>heavy or residual fuel oil</v>
      </c>
      <c r="L6342" t="b">
        <f>IF(AND($P$6=FALSE,OR(C6342="Commercial NAICS Cogen",C6342="Industrial NAICS Cogen",C6342="NAICS-22 Cogen")),FALSE,IF(AND($P$7=FALSE,OR(C6342="Commercial NAICS Cogen",C6342="Commercial NAICS Non-Cogen",C6342="industrial NAICS Cogen", C6342="industrial NAICS non-cogen")),FALSE,TRUE))</f>
        <v>0</v>
      </c>
      <c r="M6342">
        <f t="shared" si="295"/>
        <v>0.24939759036144579</v>
      </c>
      <c r="N6342">
        <f t="shared" si="296"/>
        <v>1</v>
      </c>
    </row>
    <row r="6343" spans="1:14" x14ac:dyDescent="0.2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s="32">
        <f t="shared" ref="I6343:I6406" si="297">IFERROR(F6343/G6343*10^6,"")</f>
        <v>12365129.077618394</v>
      </c>
      <c r="J6343" t="str">
        <f>IF(K6343="natural gas",VLOOKUP(D6343,'Cross-Page Data'!$I$4:$J$13,2,FALSE),IF(K6343="solar",VLOOKUP('Form 923'!D6343,'Cross-Page Data'!$I$14:$J$117,2,FALSE),K6343))</f>
        <v>natural gas nonpeaker</v>
      </c>
      <c r="K6343" t="str">
        <f>VLOOKUP(E6343,'Cross-Page Data'!$D$4:$F$48,3,FALSE)</f>
        <v>natural gas</v>
      </c>
      <c r="L6343" t="b">
        <f>IF(AND($P$6=FALSE,OR(C6343="Commercial NAICS Cogen",C6343="Industrial NAICS Cogen",C6343="NAICS-22 Cogen")),FALSE,IF(AND($P$7=FALSE,OR(C6343="Commercial NAICS Cogen",C6343="Commercial NAICS Non-Cogen",C6343="industrial NAICS Cogen", C6343="industrial NAICS non-cogen")),FALSE,TRUE))</f>
        <v>0</v>
      </c>
      <c r="M6343">
        <f t="shared" ref="M6343:M6406" si="298">(COUNTIFS($J$6:$J$14148,J6343,$I$6:$I$14148,"&gt;"&amp;I6343)+1)/COUNTIFS($J$6:$J$14148,J6343)</f>
        <v>6.0465116279069767E-2</v>
      </c>
      <c r="N6343">
        <f t="shared" ref="N6343:N6406" si="299">IF(OR(M6343&gt;0.95,M6343&lt;0.05),0,1)</f>
        <v>1</v>
      </c>
    </row>
    <row r="6344" spans="1:14" x14ac:dyDescent="0.2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s="32">
        <f t="shared" si="297"/>
        <v>41762315.946387105</v>
      </c>
      <c r="J6344" t="str">
        <f>IF(K6344="natural gas",VLOOKUP(D6344,'Cross-Page Data'!$I$4:$J$13,2,FALSE),IF(K6344="solar",VLOOKUP('Form 923'!D6344,'Cross-Page Data'!$I$14:$J$117,2,FALSE),K6344))</f>
        <v>hard coal</v>
      </c>
      <c r="K6344" t="str">
        <f>VLOOKUP(E6344,'Cross-Page Data'!$D$4:$F$48,3,FALSE)</f>
        <v>hard coal</v>
      </c>
      <c r="L6344" t="b">
        <f>IF(AND($P$6=FALSE,OR(C6344="Commercial NAICS Cogen",C6344="Industrial NAICS Cogen",C6344="NAICS-22 Cogen")),FALSE,IF(AND($P$7=FALSE,OR(C6344="Commercial NAICS Cogen",C6344="Commercial NAICS Non-Cogen",C6344="industrial NAICS Cogen", C6344="industrial NAICS non-cogen")),FALSE,TRUE))</f>
        <v>0</v>
      </c>
      <c r="M6344">
        <f t="shared" si="298"/>
        <v>5.4421768707482989E-3</v>
      </c>
      <c r="N6344">
        <f t="shared" si="299"/>
        <v>0</v>
      </c>
    </row>
    <row r="6345" spans="1:14" x14ac:dyDescent="0.2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s="32">
        <f t="shared" si="297"/>
        <v>17818742.325275473</v>
      </c>
      <c r="J6345" t="str">
        <f>IF(K6345="natural gas",VLOOKUP(D6345,'Cross-Page Data'!$I$4:$J$13,2,FALSE),IF(K6345="solar",VLOOKUP('Form 923'!D6345,'Cross-Page Data'!$I$14:$J$117,2,FALSE),K6345))</f>
        <v>natural gas peaker</v>
      </c>
      <c r="K6345" t="str">
        <f>VLOOKUP(E6345,'Cross-Page Data'!$D$4:$F$48,3,FALSE)</f>
        <v>natural gas</v>
      </c>
      <c r="L6345" t="b">
        <f>IF(AND($P$6=FALSE,OR(C6345="Commercial NAICS Cogen",C6345="Industrial NAICS Cogen",C6345="NAICS-22 Cogen")),FALSE,IF(AND($P$7=FALSE,OR(C6345="Commercial NAICS Cogen",C6345="Commercial NAICS Non-Cogen",C6345="industrial NAICS Cogen", C6345="industrial NAICS non-cogen")),FALSE,TRUE))</f>
        <v>0</v>
      </c>
      <c r="M6345">
        <f t="shared" si="298"/>
        <v>8.0987654320987659E-2</v>
      </c>
      <c r="N6345">
        <f t="shared" si="299"/>
        <v>1</v>
      </c>
    </row>
    <row r="6346" spans="1:14" x14ac:dyDescent="0.2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s="32">
        <f t="shared" si="297"/>
        <v>6794162.0533467541</v>
      </c>
      <c r="J6346" t="str">
        <f>IF(K6346="natural gas",VLOOKUP(D6346,'Cross-Page Data'!$I$4:$J$13,2,FALSE),IF(K6346="solar",VLOOKUP('Form 923'!D6346,'Cross-Page Data'!$I$14:$J$117,2,FALSE),K6346))</f>
        <v>hard coal</v>
      </c>
      <c r="K6346" t="str">
        <f>VLOOKUP(E6346,'Cross-Page Data'!$D$4:$F$48,3,FALSE)</f>
        <v>hard coal</v>
      </c>
      <c r="L6346" t="b">
        <f>IF(AND($P$6=FALSE,OR(C6346="Commercial NAICS Cogen",C6346="Industrial NAICS Cogen",C6346="NAICS-22 Cogen")),FALSE,IF(AND($P$7=FALSE,OR(C6346="Commercial NAICS Cogen",C6346="Commercial NAICS Non-Cogen",C6346="industrial NAICS Cogen", C6346="industrial NAICS non-cogen")),FALSE,TRUE))</f>
        <v>0</v>
      </c>
      <c r="M6346">
        <f t="shared" si="298"/>
        <v>0.47619047619047616</v>
      </c>
      <c r="N6346">
        <f t="shared" si="299"/>
        <v>1</v>
      </c>
    </row>
    <row r="6347" spans="1:14" x14ac:dyDescent="0.2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s="32">
        <f t="shared" si="297"/>
        <v>6794163.7378010936</v>
      </c>
      <c r="J6347" t="str">
        <f>IF(K6347="natural gas",VLOOKUP(D6347,'Cross-Page Data'!$I$4:$J$13,2,FALSE),IF(K6347="solar",VLOOKUP('Form 923'!D6347,'Cross-Page Data'!$I$14:$J$117,2,FALSE),K6347))</f>
        <v>biomass</v>
      </c>
      <c r="K6347" t="str">
        <f>VLOOKUP(E6347,'Cross-Page Data'!$D$4:$F$48,3,FALSE)</f>
        <v>biomass</v>
      </c>
      <c r="L6347" t="b">
        <f>IF(AND($P$6=FALSE,OR(C6347="Commercial NAICS Cogen",C6347="Industrial NAICS Cogen",C6347="NAICS-22 Cogen")),FALSE,IF(AND($P$7=FALSE,OR(C6347="Commercial NAICS Cogen",C6347="Commercial NAICS Non-Cogen",C6347="industrial NAICS Cogen", C6347="industrial NAICS non-cogen")),FALSE,TRUE))</f>
        <v>0</v>
      </c>
      <c r="M6347">
        <f t="shared" si="298"/>
        <v>0.58223684210526316</v>
      </c>
      <c r="N6347">
        <f t="shared" si="299"/>
        <v>1</v>
      </c>
    </row>
    <row r="6348" spans="1:14" x14ac:dyDescent="0.2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s="32" t="str">
        <f t="shared" si="297"/>
        <v/>
      </c>
      <c r="J6348" t="str">
        <f>IF(K6348="natural gas",VLOOKUP(D6348,'Cross-Page Data'!$I$4:$J$13,2,FALSE),IF(K6348="solar",VLOOKUP('Form 923'!D6348,'Cross-Page Data'!$I$14:$J$117,2,FALSE),K6348))</f>
        <v>heavy or residual fuel oil</v>
      </c>
      <c r="K6348" t="str">
        <f>VLOOKUP(E6348,'Cross-Page Data'!$D$4:$F$48,3,FALSE)</f>
        <v>heavy or residual fuel oil</v>
      </c>
      <c r="L6348" t="b">
        <f>IF(AND($P$6=FALSE,OR(C6348="Commercial NAICS Cogen",C6348="Industrial NAICS Cogen",C6348="NAICS-22 Cogen")),FALSE,IF(AND($P$7=FALSE,OR(C6348="Commercial NAICS Cogen",C6348="Commercial NAICS Non-Cogen",C6348="industrial NAICS Cogen", C6348="industrial NAICS non-cogen")),FALSE,TRUE))</f>
        <v>0</v>
      </c>
      <c r="M6348">
        <f t="shared" si="298"/>
        <v>4.0160642570281126E-4</v>
      </c>
      <c r="N6348">
        <f t="shared" si="299"/>
        <v>0</v>
      </c>
    </row>
    <row r="6349" spans="1:14" x14ac:dyDescent="0.2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s="32">
        <f t="shared" si="297"/>
        <v>6794261.3145903079</v>
      </c>
      <c r="J6349" t="str">
        <f>IF(K6349="natural gas",VLOOKUP(D6349,'Cross-Page Data'!$I$4:$J$13,2,FALSE),IF(K6349="solar",VLOOKUP('Form 923'!D6349,'Cross-Page Data'!$I$14:$J$117,2,FALSE),K6349))</f>
        <v>natural gas peaker</v>
      </c>
      <c r="K6349" t="str">
        <f>VLOOKUP(E6349,'Cross-Page Data'!$D$4:$F$48,3,FALSE)</f>
        <v>natural gas</v>
      </c>
      <c r="L6349" t="b">
        <f>IF(AND($P$6=FALSE,OR(C6349="Commercial NAICS Cogen",C6349="Industrial NAICS Cogen",C6349="NAICS-22 Cogen")),FALSE,IF(AND($P$7=FALSE,OR(C6349="Commercial NAICS Cogen",C6349="Commercial NAICS Non-Cogen",C6349="industrial NAICS Cogen", C6349="industrial NAICS non-cogen")),FALSE,TRUE))</f>
        <v>0</v>
      </c>
      <c r="M6349">
        <f t="shared" si="298"/>
        <v>0.61283950617283955</v>
      </c>
      <c r="N6349">
        <f t="shared" si="299"/>
        <v>1</v>
      </c>
    </row>
    <row r="6350" spans="1:14" x14ac:dyDescent="0.2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s="32">
        <f t="shared" si="297"/>
        <v>6794871.7204601271</v>
      </c>
      <c r="J6350" t="str">
        <f>IF(K6350="natural gas",VLOOKUP(D6350,'Cross-Page Data'!$I$4:$J$13,2,FALSE),IF(K6350="solar",VLOOKUP('Form 923'!D6350,'Cross-Page Data'!$I$14:$J$117,2,FALSE),K6350))</f>
        <v>heavy or residual fuel oil</v>
      </c>
      <c r="K6350" t="str">
        <f>VLOOKUP(E6350,'Cross-Page Data'!$D$4:$F$48,3,FALSE)</f>
        <v>heavy or residual fuel oil</v>
      </c>
      <c r="L6350" t="b">
        <f>IF(AND($P$6=FALSE,OR(C6350="Commercial NAICS Cogen",C6350="Industrial NAICS Cogen",C6350="NAICS-22 Cogen")),FALSE,IF(AND($P$7=FALSE,OR(C6350="Commercial NAICS Cogen",C6350="Commercial NAICS Non-Cogen",C6350="industrial NAICS Cogen", C6350="industrial NAICS non-cogen")),FALSE,TRUE))</f>
        <v>0</v>
      </c>
      <c r="M6350">
        <f t="shared" si="298"/>
        <v>0.5036144578313253</v>
      </c>
      <c r="N6350">
        <f t="shared" si="299"/>
        <v>1</v>
      </c>
    </row>
    <row r="6351" spans="1:14" x14ac:dyDescent="0.2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s="32">
        <f t="shared" si="297"/>
        <v>6794122.144223961</v>
      </c>
      <c r="J6351" t="str">
        <f>IF(K6351="natural gas",VLOOKUP(D6351,'Cross-Page Data'!$I$4:$J$13,2,FALSE),IF(K6351="solar",VLOOKUP('Form 923'!D6351,'Cross-Page Data'!$I$14:$J$117,2,FALSE),K6351))</f>
        <v>other</v>
      </c>
      <c r="K6351" t="str">
        <f>VLOOKUP(E6351,'Cross-Page Data'!$D$4:$F$48,3,FALSE)</f>
        <v>other</v>
      </c>
      <c r="L6351" t="b">
        <f>IF(AND($P$6=FALSE,OR(C6351="Commercial NAICS Cogen",C6351="Industrial NAICS Cogen",C6351="NAICS-22 Cogen")),FALSE,IF(AND($P$7=FALSE,OR(C6351="Commercial NAICS Cogen",C6351="Commercial NAICS Non-Cogen",C6351="industrial NAICS Cogen", C6351="industrial NAICS non-cogen")),FALSE,TRUE))</f>
        <v>0</v>
      </c>
      <c r="M6351">
        <f t="shared" si="298"/>
        <v>0.32467532467532467</v>
      </c>
      <c r="N6351">
        <f t="shared" si="299"/>
        <v>1</v>
      </c>
    </row>
    <row r="6352" spans="1:14" x14ac:dyDescent="0.2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s="32">
        <f t="shared" si="297"/>
        <v>6794161.6654519755</v>
      </c>
      <c r="J6352" t="str">
        <f>IF(K6352="natural gas",VLOOKUP(D6352,'Cross-Page Data'!$I$4:$J$13,2,FALSE),IF(K6352="solar",VLOOKUP('Form 923'!D6352,'Cross-Page Data'!$I$14:$J$117,2,FALSE),K6352))</f>
        <v>biomass</v>
      </c>
      <c r="K6352" t="str">
        <f>VLOOKUP(E6352,'Cross-Page Data'!$D$4:$F$48,3,FALSE)</f>
        <v>biomass</v>
      </c>
      <c r="L6352" t="b">
        <f>IF(AND($P$6=FALSE,OR(C6352="Commercial NAICS Cogen",C6352="Industrial NAICS Cogen",C6352="NAICS-22 Cogen")),FALSE,IF(AND($P$7=FALSE,OR(C6352="Commercial NAICS Cogen",C6352="Commercial NAICS Non-Cogen",C6352="industrial NAICS Cogen", C6352="industrial NAICS non-cogen")),FALSE,TRUE))</f>
        <v>0</v>
      </c>
      <c r="M6352">
        <f t="shared" si="298"/>
        <v>0.58333333333333337</v>
      </c>
      <c r="N6352">
        <f t="shared" si="299"/>
        <v>1</v>
      </c>
    </row>
    <row r="6353" spans="1:14" x14ac:dyDescent="0.2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s="32">
        <f t="shared" si="297"/>
        <v>4827391.7213136004</v>
      </c>
      <c r="J6353" t="str">
        <f>IF(K6353="natural gas",VLOOKUP(D6353,'Cross-Page Data'!$I$4:$J$13,2,FALSE),IF(K6353="solar",VLOOKUP('Form 923'!D6353,'Cross-Page Data'!$I$14:$J$117,2,FALSE),K6353))</f>
        <v>natural gas peaker</v>
      </c>
      <c r="K6353" t="str">
        <f>VLOOKUP(E6353,'Cross-Page Data'!$D$4:$F$48,3,FALSE)</f>
        <v>natural gas</v>
      </c>
      <c r="L6353" t="b">
        <f>IF(AND($P$6=FALSE,OR(C6353="Commercial NAICS Cogen",C6353="Industrial NAICS Cogen",C6353="NAICS-22 Cogen")),FALSE,IF(AND($P$7=FALSE,OR(C6353="Commercial NAICS Cogen",C6353="Commercial NAICS Non-Cogen",C6353="industrial NAICS Cogen", C6353="industrial NAICS non-cogen")),FALSE,TRUE))</f>
        <v>0</v>
      </c>
      <c r="M6353">
        <f t="shared" si="298"/>
        <v>0.71604938271604934</v>
      </c>
      <c r="N6353">
        <f t="shared" si="299"/>
        <v>1</v>
      </c>
    </row>
    <row r="6354" spans="1:14" x14ac:dyDescent="0.2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s="32" t="str">
        <f t="shared" si="297"/>
        <v/>
      </c>
      <c r="J6354" t="str">
        <f>IF(K6354="natural gas",VLOOKUP(D6354,'Cross-Page Data'!$I$4:$J$13,2,FALSE),IF(K6354="solar",VLOOKUP('Form 923'!D6354,'Cross-Page Data'!$I$14:$J$117,2,FALSE),K6354))</f>
        <v>heavy or residual fuel oil</v>
      </c>
      <c r="K6354" t="str">
        <f>VLOOKUP(E6354,'Cross-Page Data'!$D$4:$F$48,3,FALSE)</f>
        <v>heavy or residual fuel oil</v>
      </c>
      <c r="L6354" t="b">
        <f>IF(AND($P$6=FALSE,OR(C6354="Commercial NAICS Cogen",C6354="Industrial NAICS Cogen",C6354="NAICS-22 Cogen")),FALSE,IF(AND($P$7=FALSE,OR(C6354="Commercial NAICS Cogen",C6354="Commercial NAICS Non-Cogen",C6354="industrial NAICS Cogen", C6354="industrial NAICS non-cogen")),FALSE,TRUE))</f>
        <v>0</v>
      </c>
      <c r="M6354">
        <f t="shared" si="298"/>
        <v>4.0160642570281126E-4</v>
      </c>
      <c r="N6354">
        <f t="shared" si="299"/>
        <v>0</v>
      </c>
    </row>
    <row r="6355" spans="1:14" x14ac:dyDescent="0.2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s="32" t="str">
        <f t="shared" si="297"/>
        <v/>
      </c>
      <c r="J6355" t="str">
        <f>IF(K6355="natural gas",VLOOKUP(D6355,'Cross-Page Data'!$I$4:$J$13,2,FALSE),IF(K6355="solar",VLOOKUP('Form 923'!D6355,'Cross-Page Data'!$I$14:$J$117,2,FALSE),K6355))</f>
        <v>hard coal</v>
      </c>
      <c r="K6355" t="str">
        <f>VLOOKUP(E6355,'Cross-Page Data'!$D$4:$F$48,3,FALSE)</f>
        <v>hard coal</v>
      </c>
      <c r="L6355" t="b">
        <f>IF(AND($P$6=FALSE,OR(C6355="Commercial NAICS Cogen",C6355="Industrial NAICS Cogen",C6355="NAICS-22 Cogen")),FALSE,IF(AND($P$7=FALSE,OR(C6355="Commercial NAICS Cogen",C6355="Commercial NAICS Non-Cogen",C6355="industrial NAICS Cogen", C6355="industrial NAICS non-cogen")),FALSE,TRUE))</f>
        <v>0</v>
      </c>
      <c r="M6355">
        <f t="shared" si="298"/>
        <v>1.3605442176870747E-3</v>
      </c>
      <c r="N6355">
        <f t="shared" si="299"/>
        <v>0</v>
      </c>
    </row>
    <row r="6356" spans="1:14" x14ac:dyDescent="0.2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s="32">
        <f t="shared" si="297"/>
        <v>4827373.9482575236</v>
      </c>
      <c r="J6356" t="str">
        <f>IF(K6356="natural gas",VLOOKUP(D6356,'Cross-Page Data'!$I$4:$J$13,2,FALSE),IF(K6356="solar",VLOOKUP('Form 923'!D6356,'Cross-Page Data'!$I$14:$J$117,2,FALSE),K6356))</f>
        <v>biomass</v>
      </c>
      <c r="K6356" t="str">
        <f>VLOOKUP(E6356,'Cross-Page Data'!$D$4:$F$48,3,FALSE)</f>
        <v>biomass</v>
      </c>
      <c r="L6356" t="b">
        <f>IF(AND($P$6=FALSE,OR(C6356="Commercial NAICS Cogen",C6356="Industrial NAICS Cogen",C6356="NAICS-22 Cogen")),FALSE,IF(AND($P$7=FALSE,OR(C6356="Commercial NAICS Cogen",C6356="Commercial NAICS Non-Cogen",C6356="industrial NAICS Cogen", C6356="industrial NAICS non-cogen")),FALSE,TRUE))</f>
        <v>0</v>
      </c>
      <c r="M6356">
        <f t="shared" si="298"/>
        <v>0.73245614035087714</v>
      </c>
      <c r="N6356">
        <f t="shared" si="299"/>
        <v>1</v>
      </c>
    </row>
    <row r="6357" spans="1:14" x14ac:dyDescent="0.2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s="32" t="str">
        <f t="shared" si="297"/>
        <v/>
      </c>
      <c r="J6357" t="str">
        <f>IF(K6357="natural gas",VLOOKUP(D6357,'Cross-Page Data'!$I$4:$J$13,2,FALSE),IF(K6357="solar",VLOOKUP('Form 923'!D6357,'Cross-Page Data'!$I$14:$J$117,2,FALSE),K6357))</f>
        <v>heavy or residual fuel oil</v>
      </c>
      <c r="K6357" t="str">
        <f>VLOOKUP(E6357,'Cross-Page Data'!$D$4:$F$48,3,FALSE)</f>
        <v>heavy or residual fuel oil</v>
      </c>
      <c r="L6357" t="b">
        <f>IF(AND($P$6=FALSE,OR(C6357="Commercial NAICS Cogen",C6357="Industrial NAICS Cogen",C6357="NAICS-22 Cogen")),FALSE,IF(AND($P$7=FALSE,OR(C6357="Commercial NAICS Cogen",C6357="Commercial NAICS Non-Cogen",C6357="industrial NAICS Cogen", C6357="industrial NAICS non-cogen")),FALSE,TRUE))</f>
        <v>0</v>
      </c>
      <c r="M6357">
        <f t="shared" si="298"/>
        <v>4.0160642570281126E-4</v>
      </c>
      <c r="N6357">
        <f t="shared" si="299"/>
        <v>0</v>
      </c>
    </row>
    <row r="6358" spans="1:14" x14ac:dyDescent="0.2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s="32">
        <f t="shared" si="297"/>
        <v>4827370.4828236764</v>
      </c>
      <c r="J6358" t="str">
        <f>IF(K6358="natural gas",VLOOKUP(D6358,'Cross-Page Data'!$I$4:$J$13,2,FALSE),IF(K6358="solar",VLOOKUP('Form 923'!D6358,'Cross-Page Data'!$I$14:$J$117,2,FALSE),K6358))</f>
        <v>natural gas peaker</v>
      </c>
      <c r="K6358" t="str">
        <f>VLOOKUP(E6358,'Cross-Page Data'!$D$4:$F$48,3,FALSE)</f>
        <v>natural gas</v>
      </c>
      <c r="L6358" t="b">
        <f>IF(AND($P$6=FALSE,OR(C6358="Commercial NAICS Cogen",C6358="Industrial NAICS Cogen",C6358="NAICS-22 Cogen")),FALSE,IF(AND($P$7=FALSE,OR(C6358="Commercial NAICS Cogen",C6358="Commercial NAICS Non-Cogen",C6358="industrial NAICS Cogen", C6358="industrial NAICS non-cogen")),FALSE,TRUE))</f>
        <v>0</v>
      </c>
      <c r="M6358">
        <f t="shared" si="298"/>
        <v>0.71654320987654319</v>
      </c>
      <c r="N6358">
        <f t="shared" si="299"/>
        <v>1</v>
      </c>
    </row>
    <row r="6359" spans="1:14" x14ac:dyDescent="0.2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s="32" t="str">
        <f t="shared" si="297"/>
        <v/>
      </c>
      <c r="J6359" t="str">
        <f>IF(K6359="natural gas",VLOOKUP(D6359,'Cross-Page Data'!$I$4:$J$13,2,FALSE),IF(K6359="solar",VLOOKUP('Form 923'!D6359,'Cross-Page Data'!$I$14:$J$117,2,FALSE),K6359))</f>
        <v>heavy or residual fuel oil</v>
      </c>
      <c r="K6359" t="str">
        <f>VLOOKUP(E6359,'Cross-Page Data'!$D$4:$F$48,3,FALSE)</f>
        <v>heavy or residual fuel oil</v>
      </c>
      <c r="L6359" t="b">
        <f>IF(AND($P$6=FALSE,OR(C6359="Commercial NAICS Cogen",C6359="Industrial NAICS Cogen",C6359="NAICS-22 Cogen")),FALSE,IF(AND($P$7=FALSE,OR(C6359="Commercial NAICS Cogen",C6359="Commercial NAICS Non-Cogen",C6359="industrial NAICS Cogen", C6359="industrial NAICS non-cogen")),FALSE,TRUE))</f>
        <v>0</v>
      </c>
      <c r="M6359">
        <f t="shared" si="298"/>
        <v>4.0160642570281126E-4</v>
      </c>
      <c r="N6359">
        <f t="shared" si="299"/>
        <v>0</v>
      </c>
    </row>
    <row r="6360" spans="1:14" x14ac:dyDescent="0.2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s="32">
        <f t="shared" si="297"/>
        <v>4827379.2407019027</v>
      </c>
      <c r="J6360" t="str">
        <f>IF(K6360="natural gas",VLOOKUP(D6360,'Cross-Page Data'!$I$4:$J$13,2,FALSE),IF(K6360="solar",VLOOKUP('Form 923'!D6360,'Cross-Page Data'!$I$14:$J$117,2,FALSE),K6360))</f>
        <v>other</v>
      </c>
      <c r="K6360" t="str">
        <f>VLOOKUP(E6360,'Cross-Page Data'!$D$4:$F$48,3,FALSE)</f>
        <v>other</v>
      </c>
      <c r="L6360" t="b">
        <f>IF(AND($P$6=FALSE,OR(C6360="Commercial NAICS Cogen",C6360="Industrial NAICS Cogen",C6360="NAICS-22 Cogen")),FALSE,IF(AND($P$7=FALSE,OR(C6360="Commercial NAICS Cogen",C6360="Commercial NAICS Non-Cogen",C6360="industrial NAICS Cogen", C6360="industrial NAICS non-cogen")),FALSE,TRUE))</f>
        <v>0</v>
      </c>
      <c r="M6360">
        <f t="shared" si="298"/>
        <v>0.41720779220779219</v>
      </c>
      <c r="N6360">
        <f t="shared" si="299"/>
        <v>1</v>
      </c>
    </row>
    <row r="6361" spans="1:14" x14ac:dyDescent="0.2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s="32">
        <f t="shared" si="297"/>
        <v>4827392.1420858959</v>
      </c>
      <c r="J6361" t="str">
        <f>IF(K6361="natural gas",VLOOKUP(D6361,'Cross-Page Data'!$I$4:$J$13,2,FALSE),IF(K6361="solar",VLOOKUP('Form 923'!D6361,'Cross-Page Data'!$I$14:$J$117,2,FALSE),K6361))</f>
        <v>biomass</v>
      </c>
      <c r="K6361" t="str">
        <f>VLOOKUP(E6361,'Cross-Page Data'!$D$4:$F$48,3,FALSE)</f>
        <v>biomass</v>
      </c>
      <c r="L6361" t="b">
        <f>IF(AND($P$6=FALSE,OR(C6361="Commercial NAICS Cogen",C6361="Industrial NAICS Cogen",C6361="NAICS-22 Cogen")),FALSE,IF(AND($P$7=FALSE,OR(C6361="Commercial NAICS Cogen",C6361="Commercial NAICS Non-Cogen",C6361="industrial NAICS Cogen", C6361="industrial NAICS non-cogen")),FALSE,TRUE))</f>
        <v>0</v>
      </c>
      <c r="M6361">
        <f t="shared" si="298"/>
        <v>0.73135964912280704</v>
      </c>
      <c r="N6361">
        <f t="shared" si="299"/>
        <v>1</v>
      </c>
    </row>
    <row r="6362" spans="1:14" x14ac:dyDescent="0.2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s="32" t="str">
        <f t="shared" si="297"/>
        <v/>
      </c>
      <c r="J6362" t="str">
        <f>IF(K6362="natural gas",VLOOKUP(D6362,'Cross-Page Data'!$I$4:$J$13,2,FALSE),IF(K6362="solar",VLOOKUP('Form 923'!D6362,'Cross-Page Data'!$I$14:$J$117,2,FALSE),K6362))</f>
        <v>crude oil</v>
      </c>
      <c r="K6362" t="str">
        <f>VLOOKUP(E6362,'Cross-Page Data'!$D$4:$F$48,3,FALSE)</f>
        <v>crude oil</v>
      </c>
      <c r="L6362" t="b">
        <f>IF(AND($P$6=FALSE,OR(C6362="Commercial NAICS Cogen",C6362="Industrial NAICS Cogen",C6362="NAICS-22 Cogen")),FALSE,IF(AND($P$7=FALSE,OR(C6362="Commercial NAICS Cogen",C6362="Commercial NAICS Non-Cogen",C6362="industrial NAICS Cogen", C6362="industrial NAICS non-cogen")),FALSE,TRUE))</f>
        <v>0</v>
      </c>
      <c r="M6362">
        <f t="shared" si="298"/>
        <v>2.0833333333333332E-2</v>
      </c>
      <c r="N6362">
        <f t="shared" si="299"/>
        <v>0</v>
      </c>
    </row>
    <row r="6363" spans="1:14" x14ac:dyDescent="0.2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s="32" t="str">
        <f t="shared" si="297"/>
        <v/>
      </c>
      <c r="J6363" t="str">
        <f>IF(K6363="natural gas",VLOOKUP(D6363,'Cross-Page Data'!$I$4:$J$13,2,FALSE),IF(K6363="solar",VLOOKUP('Form 923'!D6363,'Cross-Page Data'!$I$14:$J$117,2,FALSE),K6363))</f>
        <v>heavy or residual fuel oil</v>
      </c>
      <c r="K6363" t="str">
        <f>VLOOKUP(E6363,'Cross-Page Data'!$D$4:$F$48,3,FALSE)</f>
        <v>heavy or residual fuel oil</v>
      </c>
      <c r="L6363" t="b">
        <f>IF(AND($P$6=FALSE,OR(C6363="Commercial NAICS Cogen",C6363="Industrial NAICS Cogen",C6363="NAICS-22 Cogen")),FALSE,IF(AND($P$7=FALSE,OR(C6363="Commercial NAICS Cogen",C6363="Commercial NAICS Non-Cogen",C6363="industrial NAICS Cogen", C6363="industrial NAICS non-cogen")),FALSE,TRUE))</f>
        <v>0</v>
      </c>
      <c r="M6363">
        <f t="shared" si="298"/>
        <v>4.0160642570281126E-4</v>
      </c>
      <c r="N6363">
        <f t="shared" si="299"/>
        <v>0</v>
      </c>
    </row>
    <row r="6364" spans="1:14" x14ac:dyDescent="0.2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s="32">
        <f t="shared" si="297"/>
        <v>5029047.0644653011</v>
      </c>
      <c r="J6364" t="str">
        <f>IF(K6364="natural gas",VLOOKUP(D6364,'Cross-Page Data'!$I$4:$J$13,2,FALSE),IF(K6364="solar",VLOOKUP('Form 923'!D6364,'Cross-Page Data'!$I$14:$J$117,2,FALSE),K6364))</f>
        <v>natural gas nonpeaker</v>
      </c>
      <c r="K6364" t="str">
        <f>VLOOKUP(E6364,'Cross-Page Data'!$D$4:$F$48,3,FALSE)</f>
        <v>natural gas</v>
      </c>
      <c r="L6364" t="b">
        <f>IF(AND($P$6=FALSE,OR(C6364="Commercial NAICS Cogen",C6364="Industrial NAICS Cogen",C6364="NAICS-22 Cogen")),FALSE,IF(AND($P$7=FALSE,OR(C6364="Commercial NAICS Cogen",C6364="Commercial NAICS Non-Cogen",C6364="industrial NAICS Cogen", C6364="industrial NAICS non-cogen")),FALSE,TRUE))</f>
        <v>0</v>
      </c>
      <c r="M6364">
        <f t="shared" si="298"/>
        <v>0.51162790697674421</v>
      </c>
      <c r="N6364">
        <f t="shared" si="299"/>
        <v>1</v>
      </c>
    </row>
    <row r="6365" spans="1:14" x14ac:dyDescent="0.2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s="32" t="str">
        <f t="shared" si="297"/>
        <v/>
      </c>
      <c r="J6365" t="str">
        <f>IF(K6365="natural gas",VLOOKUP(D6365,'Cross-Page Data'!$I$4:$J$13,2,FALSE),IF(K6365="solar",VLOOKUP('Form 923'!D6365,'Cross-Page Data'!$I$14:$J$117,2,FALSE),K6365))</f>
        <v>heavy or residual fuel oil</v>
      </c>
      <c r="K6365" t="str">
        <f>VLOOKUP(E6365,'Cross-Page Data'!$D$4:$F$48,3,FALSE)</f>
        <v>heavy or residual fuel oil</v>
      </c>
      <c r="L6365" t="b">
        <f>IF(AND($P$6=FALSE,OR(C6365="Commercial NAICS Cogen",C6365="Industrial NAICS Cogen",C6365="NAICS-22 Cogen")),FALSE,IF(AND($P$7=FALSE,OR(C6365="Commercial NAICS Cogen",C6365="Commercial NAICS Non-Cogen",C6365="industrial NAICS Cogen", C6365="industrial NAICS non-cogen")),FALSE,TRUE))</f>
        <v>0</v>
      </c>
      <c r="M6365">
        <f t="shared" si="298"/>
        <v>4.0160642570281126E-4</v>
      </c>
      <c r="N6365">
        <f t="shared" si="299"/>
        <v>0</v>
      </c>
    </row>
    <row r="6366" spans="1:14" x14ac:dyDescent="0.2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s="32">
        <f t="shared" si="297"/>
        <v>5126487.1055123657</v>
      </c>
      <c r="J6366" t="str">
        <f>IF(K6366="natural gas",VLOOKUP(D6366,'Cross-Page Data'!$I$4:$J$13,2,FALSE),IF(K6366="solar",VLOOKUP('Form 923'!D6366,'Cross-Page Data'!$I$14:$J$117,2,FALSE),K6366))</f>
        <v>natural gas nonpeaker</v>
      </c>
      <c r="K6366" t="str">
        <f>VLOOKUP(E6366,'Cross-Page Data'!$D$4:$F$48,3,FALSE)</f>
        <v>natural gas</v>
      </c>
      <c r="L6366" t="b">
        <f>IF(AND($P$6=FALSE,OR(C6366="Commercial NAICS Cogen",C6366="Industrial NAICS Cogen",C6366="NAICS-22 Cogen")),FALSE,IF(AND($P$7=FALSE,OR(C6366="Commercial NAICS Cogen",C6366="Commercial NAICS Non-Cogen",C6366="industrial NAICS Cogen", C6366="industrial NAICS non-cogen")),FALSE,TRUE))</f>
        <v>0</v>
      </c>
      <c r="M6366">
        <f t="shared" si="298"/>
        <v>0.50976744186046508</v>
      </c>
      <c r="N6366">
        <f t="shared" si="299"/>
        <v>1</v>
      </c>
    </row>
    <row r="6367" spans="1:14" x14ac:dyDescent="0.2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s="32">
        <f t="shared" si="297"/>
        <v>5249228.9562826864</v>
      </c>
      <c r="J6367" t="str">
        <f>IF(K6367="natural gas",VLOOKUP(D6367,'Cross-Page Data'!$I$4:$J$13,2,FALSE),IF(K6367="solar",VLOOKUP('Form 923'!D6367,'Cross-Page Data'!$I$14:$J$117,2,FALSE),K6367))</f>
        <v>biomass</v>
      </c>
      <c r="K6367" t="str">
        <f>VLOOKUP(E6367,'Cross-Page Data'!$D$4:$F$48,3,FALSE)</f>
        <v>biomass</v>
      </c>
      <c r="L6367" t="b">
        <f>IF(AND($P$6=FALSE,OR(C6367="Commercial NAICS Cogen",C6367="Industrial NAICS Cogen",C6367="NAICS-22 Cogen")),FALSE,IF(AND($P$7=FALSE,OR(C6367="Commercial NAICS Cogen",C6367="Commercial NAICS Non-Cogen",C6367="industrial NAICS Cogen", C6367="industrial NAICS non-cogen")),FALSE,TRUE))</f>
        <v>0</v>
      </c>
      <c r="M6367">
        <f t="shared" si="298"/>
        <v>0.67543859649122806</v>
      </c>
      <c r="N6367">
        <f t="shared" si="299"/>
        <v>1</v>
      </c>
    </row>
    <row r="6368" spans="1:14" x14ac:dyDescent="0.2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s="32">
        <f t="shared" si="297"/>
        <v>5249248.0231656749</v>
      </c>
      <c r="J6368" t="str">
        <f>IF(K6368="natural gas",VLOOKUP(D6368,'Cross-Page Data'!$I$4:$J$13,2,FALSE),IF(K6368="solar",VLOOKUP('Form 923'!D6368,'Cross-Page Data'!$I$14:$J$117,2,FALSE),K6368))</f>
        <v>natural gas peaker</v>
      </c>
      <c r="K6368" t="str">
        <f>VLOOKUP(E6368,'Cross-Page Data'!$D$4:$F$48,3,FALSE)</f>
        <v>natural gas</v>
      </c>
      <c r="L6368" t="b">
        <f>IF(AND($P$6=FALSE,OR(C6368="Commercial NAICS Cogen",C6368="Industrial NAICS Cogen",C6368="NAICS-22 Cogen")),FALSE,IF(AND($P$7=FALSE,OR(C6368="Commercial NAICS Cogen",C6368="Commercial NAICS Non-Cogen",C6368="industrial NAICS Cogen", C6368="industrial NAICS non-cogen")),FALSE,TRUE))</f>
        <v>0</v>
      </c>
      <c r="M6368">
        <f t="shared" si="298"/>
        <v>0.67654320987654326</v>
      </c>
      <c r="N6368">
        <f t="shared" si="299"/>
        <v>1</v>
      </c>
    </row>
    <row r="6369" spans="1:14" x14ac:dyDescent="0.2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s="32">
        <f t="shared" si="297"/>
        <v>5199673.2324481886</v>
      </c>
      <c r="J6369" t="str">
        <f>IF(K6369="natural gas",VLOOKUP(D6369,'Cross-Page Data'!$I$4:$J$13,2,FALSE),IF(K6369="solar",VLOOKUP('Form 923'!D6369,'Cross-Page Data'!$I$14:$J$117,2,FALSE),K6369))</f>
        <v>hard coal</v>
      </c>
      <c r="K6369" t="str">
        <f>VLOOKUP(E6369,'Cross-Page Data'!$D$4:$F$48,3,FALSE)</f>
        <v>hard coal</v>
      </c>
      <c r="L6369" t="b">
        <f>IF(AND($P$6=FALSE,OR(C6369="Commercial NAICS Cogen",C6369="Industrial NAICS Cogen",C6369="NAICS-22 Cogen")),FALSE,IF(AND($P$7=FALSE,OR(C6369="Commercial NAICS Cogen",C6369="Commercial NAICS Non-Cogen",C6369="industrial NAICS Cogen", C6369="industrial NAICS non-cogen")),FALSE,TRUE))</f>
        <v>0</v>
      </c>
      <c r="M6369">
        <f t="shared" si="298"/>
        <v>0.527891156462585</v>
      </c>
      <c r="N6369">
        <f t="shared" si="299"/>
        <v>1</v>
      </c>
    </row>
    <row r="6370" spans="1:14" x14ac:dyDescent="0.2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s="32">
        <f t="shared" si="297"/>
        <v>5199657.9538827473</v>
      </c>
      <c r="J6370" t="str">
        <f>IF(K6370="natural gas",VLOOKUP(D6370,'Cross-Page Data'!$I$4:$J$13,2,FALSE),IF(K6370="solar",VLOOKUP('Form 923'!D6370,'Cross-Page Data'!$I$14:$J$117,2,FALSE),K6370))</f>
        <v>biomass</v>
      </c>
      <c r="K6370" t="str">
        <f>VLOOKUP(E6370,'Cross-Page Data'!$D$4:$F$48,3,FALSE)</f>
        <v>biomass</v>
      </c>
      <c r="L6370" t="b">
        <f>IF(AND($P$6=FALSE,OR(C6370="Commercial NAICS Cogen",C6370="Industrial NAICS Cogen",C6370="NAICS-22 Cogen")),FALSE,IF(AND($P$7=FALSE,OR(C6370="Commercial NAICS Cogen",C6370="Commercial NAICS Non-Cogen",C6370="industrial NAICS Cogen", C6370="industrial NAICS non-cogen")),FALSE,TRUE))</f>
        <v>0</v>
      </c>
      <c r="M6370">
        <f t="shared" si="298"/>
        <v>0.68311403508771928</v>
      </c>
      <c r="N6370">
        <f t="shared" si="299"/>
        <v>1</v>
      </c>
    </row>
    <row r="6371" spans="1:14" x14ac:dyDescent="0.2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s="32" t="str">
        <f t="shared" si="297"/>
        <v/>
      </c>
      <c r="J6371" t="str">
        <f>IF(K6371="natural gas",VLOOKUP(D6371,'Cross-Page Data'!$I$4:$J$13,2,FALSE),IF(K6371="solar",VLOOKUP('Form 923'!D6371,'Cross-Page Data'!$I$14:$J$117,2,FALSE),K6371))</f>
        <v>heavy or residual fuel oil</v>
      </c>
      <c r="K6371" t="str">
        <f>VLOOKUP(E6371,'Cross-Page Data'!$D$4:$F$48,3,FALSE)</f>
        <v>heavy or residual fuel oil</v>
      </c>
      <c r="L6371" t="b">
        <f>IF(AND($P$6=FALSE,OR(C6371="Commercial NAICS Cogen",C6371="Industrial NAICS Cogen",C6371="NAICS-22 Cogen")),FALSE,IF(AND($P$7=FALSE,OR(C6371="Commercial NAICS Cogen",C6371="Commercial NAICS Non-Cogen",C6371="industrial NAICS Cogen", C6371="industrial NAICS non-cogen")),FALSE,TRUE))</f>
        <v>0</v>
      </c>
      <c r="M6371">
        <f t="shared" si="298"/>
        <v>4.0160642570281126E-4</v>
      </c>
      <c r="N6371">
        <f t="shared" si="299"/>
        <v>0</v>
      </c>
    </row>
    <row r="6372" spans="1:14" x14ac:dyDescent="0.2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s="32">
        <f t="shared" si="297"/>
        <v>5199570.1862712651</v>
      </c>
      <c r="J6372" t="str">
        <f>IF(K6372="natural gas",VLOOKUP(D6372,'Cross-Page Data'!$I$4:$J$13,2,FALSE),IF(K6372="solar",VLOOKUP('Form 923'!D6372,'Cross-Page Data'!$I$14:$J$117,2,FALSE),K6372))</f>
        <v>natural gas peaker</v>
      </c>
      <c r="K6372" t="str">
        <f>VLOOKUP(E6372,'Cross-Page Data'!$D$4:$F$48,3,FALSE)</f>
        <v>natural gas</v>
      </c>
      <c r="L6372" t="b">
        <f>IF(AND($P$6=FALSE,OR(C6372="Commercial NAICS Cogen",C6372="Industrial NAICS Cogen",C6372="NAICS-22 Cogen")),FALSE,IF(AND($P$7=FALSE,OR(C6372="Commercial NAICS Cogen",C6372="Commercial NAICS Non-Cogen",C6372="industrial NAICS Cogen", C6372="industrial NAICS non-cogen")),FALSE,TRUE))</f>
        <v>0</v>
      </c>
      <c r="M6372">
        <f t="shared" si="298"/>
        <v>0.68197530864197531</v>
      </c>
      <c r="N6372">
        <f t="shared" si="299"/>
        <v>1</v>
      </c>
    </row>
    <row r="6373" spans="1:14" x14ac:dyDescent="0.2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s="32" t="str">
        <f t="shared" si="297"/>
        <v/>
      </c>
      <c r="J6373" t="str">
        <f>IF(K6373="natural gas",VLOOKUP(D6373,'Cross-Page Data'!$I$4:$J$13,2,FALSE),IF(K6373="solar",VLOOKUP('Form 923'!D6373,'Cross-Page Data'!$I$14:$J$117,2,FALSE),K6373))</f>
        <v>petroleum</v>
      </c>
      <c r="K6373" t="str">
        <f>VLOOKUP(E6373,'Cross-Page Data'!$D$4:$F$48,3,FALSE)</f>
        <v>petroleum</v>
      </c>
      <c r="L6373" t="b">
        <f>IF(AND($P$6=FALSE,OR(C6373="Commercial NAICS Cogen",C6373="Industrial NAICS Cogen",C6373="NAICS-22 Cogen")),FALSE,IF(AND($P$7=FALSE,OR(C6373="Commercial NAICS Cogen",C6373="Commercial NAICS Non-Cogen",C6373="industrial NAICS Cogen", C6373="industrial NAICS non-cogen")),FALSE,TRUE))</f>
        <v>0</v>
      </c>
      <c r="M6373">
        <f t="shared" si="298"/>
        <v>8.6956521739130436E-3</v>
      </c>
      <c r="N6373">
        <f t="shared" si="299"/>
        <v>0</v>
      </c>
    </row>
    <row r="6374" spans="1:14" x14ac:dyDescent="0.2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s="32">
        <f t="shared" si="297"/>
        <v>5189711.4568261448</v>
      </c>
      <c r="J6374" t="str">
        <f>IF(K6374="natural gas",VLOOKUP(D6374,'Cross-Page Data'!$I$4:$J$13,2,FALSE),IF(K6374="solar",VLOOKUP('Form 923'!D6374,'Cross-Page Data'!$I$14:$J$117,2,FALSE),K6374))</f>
        <v>heavy or residual fuel oil</v>
      </c>
      <c r="K6374" t="str">
        <f>VLOOKUP(E6374,'Cross-Page Data'!$D$4:$F$48,3,FALSE)</f>
        <v>heavy or residual fuel oil</v>
      </c>
      <c r="L6374" t="b">
        <f>IF(AND($P$6=FALSE,OR(C6374="Commercial NAICS Cogen",C6374="Industrial NAICS Cogen",C6374="NAICS-22 Cogen")),FALSE,IF(AND($P$7=FALSE,OR(C6374="Commercial NAICS Cogen",C6374="Commercial NAICS Non-Cogen",C6374="industrial NAICS Cogen", C6374="industrial NAICS non-cogen")),FALSE,TRUE))</f>
        <v>0</v>
      </c>
      <c r="M6374">
        <f t="shared" si="298"/>
        <v>0.53052208835341363</v>
      </c>
      <c r="N6374">
        <f t="shared" si="299"/>
        <v>1</v>
      </c>
    </row>
    <row r="6375" spans="1:14" x14ac:dyDescent="0.2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s="32">
        <f t="shared" si="297"/>
        <v>5200230.6773650106</v>
      </c>
      <c r="J6375" t="str">
        <f>IF(K6375="natural gas",VLOOKUP(D6375,'Cross-Page Data'!$I$4:$J$13,2,FALSE),IF(K6375="solar",VLOOKUP('Form 923'!D6375,'Cross-Page Data'!$I$14:$J$117,2,FALSE),K6375))</f>
        <v>other</v>
      </c>
      <c r="K6375" t="str">
        <f>VLOOKUP(E6375,'Cross-Page Data'!$D$4:$F$48,3,FALSE)</f>
        <v>other</v>
      </c>
      <c r="L6375" t="b">
        <f>IF(AND($P$6=FALSE,OR(C6375="Commercial NAICS Cogen",C6375="Industrial NAICS Cogen",C6375="NAICS-22 Cogen")),FALSE,IF(AND($P$7=FALSE,OR(C6375="Commercial NAICS Cogen",C6375="Commercial NAICS Non-Cogen",C6375="industrial NAICS Cogen", C6375="industrial NAICS non-cogen")),FALSE,TRUE))</f>
        <v>0</v>
      </c>
      <c r="M6375">
        <f t="shared" si="298"/>
        <v>0.39285714285714285</v>
      </c>
      <c r="N6375">
        <f t="shared" si="299"/>
        <v>1</v>
      </c>
    </row>
    <row r="6376" spans="1:14" x14ac:dyDescent="0.2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s="32">
        <f t="shared" si="297"/>
        <v>5199661.6295821555</v>
      </c>
      <c r="J6376" t="str">
        <f>IF(K6376="natural gas",VLOOKUP(D6376,'Cross-Page Data'!$I$4:$J$13,2,FALSE),IF(K6376="solar",VLOOKUP('Form 923'!D6376,'Cross-Page Data'!$I$14:$J$117,2,FALSE),K6376))</f>
        <v>biomass</v>
      </c>
      <c r="K6376" t="str">
        <f>VLOOKUP(E6376,'Cross-Page Data'!$D$4:$F$48,3,FALSE)</f>
        <v>biomass</v>
      </c>
      <c r="L6376" t="b">
        <f>IF(AND($P$6=FALSE,OR(C6376="Commercial NAICS Cogen",C6376="Industrial NAICS Cogen",C6376="NAICS-22 Cogen")),FALSE,IF(AND($P$7=FALSE,OR(C6376="Commercial NAICS Cogen",C6376="Commercial NAICS Non-Cogen",C6376="industrial NAICS Cogen", C6376="industrial NAICS non-cogen")),FALSE,TRUE))</f>
        <v>0</v>
      </c>
      <c r="M6376">
        <f t="shared" si="298"/>
        <v>0.68201754385964908</v>
      </c>
      <c r="N6376">
        <f t="shared" si="299"/>
        <v>1</v>
      </c>
    </row>
    <row r="6377" spans="1:14" x14ac:dyDescent="0.2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s="32">
        <f t="shared" si="297"/>
        <v>5723353.149636426</v>
      </c>
      <c r="J6377" t="str">
        <f>IF(K6377="natural gas",VLOOKUP(D6377,'Cross-Page Data'!$I$4:$J$13,2,FALSE),IF(K6377="solar",VLOOKUP('Form 923'!D6377,'Cross-Page Data'!$I$14:$J$117,2,FALSE),K6377))</f>
        <v>biomass</v>
      </c>
      <c r="K6377" t="str">
        <f>VLOOKUP(E6377,'Cross-Page Data'!$D$4:$F$48,3,FALSE)</f>
        <v>biomass</v>
      </c>
      <c r="L6377" t="b">
        <f>IF(AND($P$6=FALSE,OR(C6377="Commercial NAICS Cogen",C6377="Industrial NAICS Cogen",C6377="NAICS-22 Cogen")),FALSE,IF(AND($P$7=FALSE,OR(C6377="Commercial NAICS Cogen",C6377="Commercial NAICS Non-Cogen",C6377="industrial NAICS Cogen", C6377="industrial NAICS non-cogen")),FALSE,TRUE))</f>
        <v>0</v>
      </c>
      <c r="M6377">
        <f t="shared" si="298"/>
        <v>0.62609649122807021</v>
      </c>
      <c r="N6377">
        <f t="shared" si="299"/>
        <v>1</v>
      </c>
    </row>
    <row r="6378" spans="1:14" x14ac:dyDescent="0.2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s="32">
        <f t="shared" si="297"/>
        <v>5723348.3049708819</v>
      </c>
      <c r="J6378" t="str">
        <f>IF(K6378="natural gas",VLOOKUP(D6378,'Cross-Page Data'!$I$4:$J$13,2,FALSE),IF(K6378="solar",VLOOKUP('Form 923'!D6378,'Cross-Page Data'!$I$14:$J$117,2,FALSE),K6378))</f>
        <v>natural gas peaker</v>
      </c>
      <c r="K6378" t="str">
        <f>VLOOKUP(E6378,'Cross-Page Data'!$D$4:$F$48,3,FALSE)</f>
        <v>natural gas</v>
      </c>
      <c r="L6378" t="b">
        <f>IF(AND($P$6=FALSE,OR(C6378="Commercial NAICS Cogen",C6378="Industrial NAICS Cogen",C6378="NAICS-22 Cogen")),FALSE,IF(AND($P$7=FALSE,OR(C6378="Commercial NAICS Cogen",C6378="Commercial NAICS Non-Cogen",C6378="industrial NAICS Cogen", C6378="industrial NAICS non-cogen")),FALSE,TRUE))</f>
        <v>0</v>
      </c>
      <c r="M6378">
        <f t="shared" si="298"/>
        <v>0.64691358024691359</v>
      </c>
      <c r="N6378">
        <f t="shared" si="299"/>
        <v>1</v>
      </c>
    </row>
    <row r="6379" spans="1:14" x14ac:dyDescent="0.2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s="32">
        <f t="shared" si="297"/>
        <v>5723436.2754461728</v>
      </c>
      <c r="J6379" t="str">
        <f>IF(K6379="natural gas",VLOOKUP(D6379,'Cross-Page Data'!$I$4:$J$13,2,FALSE),IF(K6379="solar",VLOOKUP('Form 923'!D6379,'Cross-Page Data'!$I$14:$J$117,2,FALSE),K6379))</f>
        <v>other</v>
      </c>
      <c r="K6379" t="str">
        <f>VLOOKUP(E6379,'Cross-Page Data'!$D$4:$F$48,3,FALSE)</f>
        <v>other</v>
      </c>
      <c r="L6379" t="b">
        <f>IF(AND($P$6=FALSE,OR(C6379="Commercial NAICS Cogen",C6379="Industrial NAICS Cogen",C6379="NAICS-22 Cogen")),FALSE,IF(AND($P$7=FALSE,OR(C6379="Commercial NAICS Cogen",C6379="Commercial NAICS Non-Cogen",C6379="industrial NAICS Cogen", C6379="industrial NAICS non-cogen")),FALSE,TRUE))</f>
        <v>0</v>
      </c>
      <c r="M6379">
        <f t="shared" si="298"/>
        <v>0.36363636363636365</v>
      </c>
      <c r="N6379">
        <f t="shared" si="299"/>
        <v>1</v>
      </c>
    </row>
    <row r="6380" spans="1:14" x14ac:dyDescent="0.2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s="32" t="str">
        <f t="shared" si="297"/>
        <v/>
      </c>
      <c r="J6380" t="str">
        <f>IF(K6380="natural gas",VLOOKUP(D6380,'Cross-Page Data'!$I$4:$J$13,2,FALSE),IF(K6380="solar",VLOOKUP('Form 923'!D6380,'Cross-Page Data'!$I$14:$J$117,2,FALSE),K6380))</f>
        <v>other</v>
      </c>
      <c r="K6380" t="str">
        <f>VLOOKUP(E6380,'Cross-Page Data'!$D$4:$F$48,3,FALSE)</f>
        <v>other</v>
      </c>
      <c r="L6380" t="b">
        <f>IF(AND($P$6=FALSE,OR(C6380="Commercial NAICS Cogen",C6380="Industrial NAICS Cogen",C6380="NAICS-22 Cogen")),FALSE,IF(AND($P$7=FALSE,OR(C6380="Commercial NAICS Cogen",C6380="Commercial NAICS Non-Cogen",C6380="industrial NAICS Cogen", C6380="industrial NAICS non-cogen")),FALSE,TRUE))</f>
        <v>0</v>
      </c>
      <c r="M6380">
        <f t="shared" si="298"/>
        <v>1.6233766233766235E-3</v>
      </c>
      <c r="N6380">
        <f t="shared" si="299"/>
        <v>0</v>
      </c>
    </row>
    <row r="6381" spans="1:14" x14ac:dyDescent="0.2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s="32">
        <f t="shared" si="297"/>
        <v>5723293.5148455771</v>
      </c>
      <c r="J6381" t="str">
        <f>IF(K6381="natural gas",VLOOKUP(D6381,'Cross-Page Data'!$I$4:$J$13,2,FALSE),IF(K6381="solar",VLOOKUP('Form 923'!D6381,'Cross-Page Data'!$I$14:$J$117,2,FALSE),K6381))</f>
        <v>heavy or residual fuel oil</v>
      </c>
      <c r="K6381" t="str">
        <f>VLOOKUP(E6381,'Cross-Page Data'!$D$4:$F$48,3,FALSE)</f>
        <v>heavy or residual fuel oil</v>
      </c>
      <c r="L6381" t="b">
        <f>IF(AND($P$6=FALSE,OR(C6381="Commercial NAICS Cogen",C6381="Industrial NAICS Cogen",C6381="NAICS-22 Cogen")),FALSE,IF(AND($P$7=FALSE,OR(C6381="Commercial NAICS Cogen",C6381="Commercial NAICS Non-Cogen",C6381="industrial NAICS Cogen", C6381="industrial NAICS non-cogen")),FALSE,TRUE))</f>
        <v>0</v>
      </c>
      <c r="M6381">
        <f t="shared" si="298"/>
        <v>0.51686746987951804</v>
      </c>
      <c r="N6381">
        <f t="shared" si="299"/>
        <v>1</v>
      </c>
    </row>
    <row r="6382" spans="1:14" x14ac:dyDescent="0.2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s="32">
        <f t="shared" si="297"/>
        <v>5723382.0737430351</v>
      </c>
      <c r="J6382" t="str">
        <f>IF(K6382="natural gas",VLOOKUP(D6382,'Cross-Page Data'!$I$4:$J$13,2,FALSE),IF(K6382="solar",VLOOKUP('Form 923'!D6382,'Cross-Page Data'!$I$14:$J$117,2,FALSE),K6382))</f>
        <v>biomass</v>
      </c>
      <c r="K6382" t="str">
        <f>VLOOKUP(E6382,'Cross-Page Data'!$D$4:$F$48,3,FALSE)</f>
        <v>biomass</v>
      </c>
      <c r="L6382" t="b">
        <f>IF(AND($P$6=FALSE,OR(C6382="Commercial NAICS Cogen",C6382="Industrial NAICS Cogen",C6382="NAICS-22 Cogen")),FALSE,IF(AND($P$7=FALSE,OR(C6382="Commercial NAICS Cogen",C6382="Commercial NAICS Non-Cogen",C6382="industrial NAICS Cogen", C6382="industrial NAICS non-cogen")),FALSE,TRUE))</f>
        <v>0</v>
      </c>
      <c r="M6382">
        <f t="shared" si="298"/>
        <v>0.625</v>
      </c>
      <c r="N6382">
        <f t="shared" si="299"/>
        <v>1</v>
      </c>
    </row>
    <row r="6383" spans="1:14" x14ac:dyDescent="0.2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s="32">
        <f t="shared" si="297"/>
        <v>5593679.873918754</v>
      </c>
      <c r="J6383" t="str">
        <f>IF(K6383="natural gas",VLOOKUP(D6383,'Cross-Page Data'!$I$4:$J$13,2,FALSE),IF(K6383="solar",VLOOKUP('Form 923'!D6383,'Cross-Page Data'!$I$14:$J$117,2,FALSE),K6383))</f>
        <v>biomass</v>
      </c>
      <c r="K6383" t="str">
        <f>VLOOKUP(E6383,'Cross-Page Data'!$D$4:$F$48,3,FALSE)</f>
        <v>biomass</v>
      </c>
      <c r="L6383" t="b">
        <f>IF(AND($P$6=FALSE,OR(C6383="Commercial NAICS Cogen",C6383="Industrial NAICS Cogen",C6383="NAICS-22 Cogen")),FALSE,IF(AND($P$7=FALSE,OR(C6383="Commercial NAICS Cogen",C6383="Commercial NAICS Non-Cogen",C6383="industrial NAICS Cogen", C6383="industrial NAICS non-cogen")),FALSE,TRUE))</f>
        <v>0</v>
      </c>
      <c r="M6383">
        <f t="shared" si="298"/>
        <v>0.63486842105263153</v>
      </c>
      <c r="N6383">
        <f t="shared" si="299"/>
        <v>1</v>
      </c>
    </row>
    <row r="6384" spans="1:14" x14ac:dyDescent="0.2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s="32">
        <f t="shared" si="297"/>
        <v>5593431.1990453554</v>
      </c>
      <c r="J6384" t="str">
        <f>IF(K6384="natural gas",VLOOKUP(D6384,'Cross-Page Data'!$I$4:$J$13,2,FALSE),IF(K6384="solar",VLOOKUP('Form 923'!D6384,'Cross-Page Data'!$I$14:$J$117,2,FALSE),K6384))</f>
        <v>biomass</v>
      </c>
      <c r="K6384" t="str">
        <f>VLOOKUP(E6384,'Cross-Page Data'!$D$4:$F$48,3,FALSE)</f>
        <v>biomass</v>
      </c>
      <c r="L6384" t="b">
        <f>IF(AND($P$6=FALSE,OR(C6384="Commercial NAICS Cogen",C6384="Industrial NAICS Cogen",C6384="NAICS-22 Cogen")),FALSE,IF(AND($P$7=FALSE,OR(C6384="Commercial NAICS Cogen",C6384="Commercial NAICS Non-Cogen",C6384="industrial NAICS Cogen", C6384="industrial NAICS non-cogen")),FALSE,TRUE))</f>
        <v>0</v>
      </c>
      <c r="M6384">
        <f t="shared" si="298"/>
        <v>0.63706140350877194</v>
      </c>
      <c r="N6384">
        <f t="shared" si="299"/>
        <v>1</v>
      </c>
    </row>
    <row r="6385" spans="1:14" x14ac:dyDescent="0.2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s="32">
        <f t="shared" si="297"/>
        <v>5593442.1561390357</v>
      </c>
      <c r="J6385" t="str">
        <f>IF(K6385="natural gas",VLOOKUP(D6385,'Cross-Page Data'!$I$4:$J$13,2,FALSE),IF(K6385="solar",VLOOKUP('Form 923'!D6385,'Cross-Page Data'!$I$14:$J$117,2,FALSE),K6385))</f>
        <v>natural gas peaker</v>
      </c>
      <c r="K6385" t="str">
        <f>VLOOKUP(E6385,'Cross-Page Data'!$D$4:$F$48,3,FALSE)</f>
        <v>natural gas</v>
      </c>
      <c r="L6385" t="b">
        <f>IF(AND($P$6=FALSE,OR(C6385="Commercial NAICS Cogen",C6385="Industrial NAICS Cogen",C6385="NAICS-22 Cogen")),FALSE,IF(AND($P$7=FALSE,OR(C6385="Commercial NAICS Cogen",C6385="Commercial NAICS Non-Cogen",C6385="industrial NAICS Cogen", C6385="industrial NAICS non-cogen")),FALSE,TRUE))</f>
        <v>0</v>
      </c>
      <c r="M6385">
        <f t="shared" si="298"/>
        <v>0.65728395061728395</v>
      </c>
      <c r="N6385">
        <f t="shared" si="299"/>
        <v>1</v>
      </c>
    </row>
    <row r="6386" spans="1:14" x14ac:dyDescent="0.2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s="32" t="str">
        <f t="shared" si="297"/>
        <v/>
      </c>
      <c r="J6386" t="str">
        <f>IF(K6386="natural gas",VLOOKUP(D6386,'Cross-Page Data'!$I$4:$J$13,2,FALSE),IF(K6386="solar",VLOOKUP('Form 923'!D6386,'Cross-Page Data'!$I$14:$J$117,2,FALSE),K6386))</f>
        <v>heavy or residual fuel oil</v>
      </c>
      <c r="K6386" t="str">
        <f>VLOOKUP(E6386,'Cross-Page Data'!$D$4:$F$48,3,FALSE)</f>
        <v>heavy or residual fuel oil</v>
      </c>
      <c r="L6386" t="b">
        <f>IF(AND($P$6=FALSE,OR(C6386="Commercial NAICS Cogen",C6386="Industrial NAICS Cogen",C6386="NAICS-22 Cogen")),FALSE,IF(AND($P$7=FALSE,OR(C6386="Commercial NAICS Cogen",C6386="Commercial NAICS Non-Cogen",C6386="industrial NAICS Cogen", C6386="industrial NAICS non-cogen")),FALSE,TRUE))</f>
        <v>0</v>
      </c>
      <c r="M6386">
        <f t="shared" si="298"/>
        <v>4.0160642570281126E-4</v>
      </c>
      <c r="N6386">
        <f t="shared" si="299"/>
        <v>0</v>
      </c>
    </row>
    <row r="6387" spans="1:14" x14ac:dyDescent="0.2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s="32" t="str">
        <f t="shared" si="297"/>
        <v/>
      </c>
      <c r="J6387" t="str">
        <f>IF(K6387="natural gas",VLOOKUP(D6387,'Cross-Page Data'!$I$4:$J$13,2,FALSE),IF(K6387="solar",VLOOKUP('Form 923'!D6387,'Cross-Page Data'!$I$14:$J$117,2,FALSE),K6387))</f>
        <v>other</v>
      </c>
      <c r="K6387" t="str">
        <f>VLOOKUP(E6387,'Cross-Page Data'!$D$4:$F$48,3,FALSE)</f>
        <v>other</v>
      </c>
      <c r="L6387" t="b">
        <f>IF(AND($P$6=FALSE,OR(C6387="Commercial NAICS Cogen",C6387="Industrial NAICS Cogen",C6387="NAICS-22 Cogen")),FALSE,IF(AND($P$7=FALSE,OR(C6387="Commercial NAICS Cogen",C6387="Commercial NAICS Non-Cogen",C6387="industrial NAICS Cogen", C6387="industrial NAICS non-cogen")),FALSE,TRUE))</f>
        <v>0</v>
      </c>
      <c r="M6387">
        <f t="shared" si="298"/>
        <v>1.6233766233766235E-3</v>
      </c>
      <c r="N6387">
        <f t="shared" si="299"/>
        <v>0</v>
      </c>
    </row>
    <row r="6388" spans="1:14" x14ac:dyDescent="0.2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s="32">
        <f t="shared" si="297"/>
        <v>5593445.7143080886</v>
      </c>
      <c r="J6388" t="str">
        <f>IF(K6388="natural gas",VLOOKUP(D6388,'Cross-Page Data'!$I$4:$J$13,2,FALSE),IF(K6388="solar",VLOOKUP('Form 923'!D6388,'Cross-Page Data'!$I$14:$J$117,2,FALSE),K6388))</f>
        <v>biomass</v>
      </c>
      <c r="K6388" t="str">
        <f>VLOOKUP(E6388,'Cross-Page Data'!$D$4:$F$48,3,FALSE)</f>
        <v>biomass</v>
      </c>
      <c r="L6388" t="b">
        <f>IF(AND($P$6=FALSE,OR(C6388="Commercial NAICS Cogen",C6388="Industrial NAICS Cogen",C6388="NAICS-22 Cogen")),FALSE,IF(AND($P$7=FALSE,OR(C6388="Commercial NAICS Cogen",C6388="Commercial NAICS Non-Cogen",C6388="industrial NAICS Cogen", C6388="industrial NAICS non-cogen")),FALSE,TRUE))</f>
        <v>0</v>
      </c>
      <c r="M6388">
        <f t="shared" si="298"/>
        <v>0.63596491228070173</v>
      </c>
      <c r="N6388">
        <f t="shared" si="299"/>
        <v>1</v>
      </c>
    </row>
    <row r="6389" spans="1:14" x14ac:dyDescent="0.2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s="32">
        <f t="shared" si="297"/>
        <v>5249250.8666632669</v>
      </c>
      <c r="J6389" t="str">
        <f>IF(K6389="natural gas",VLOOKUP(D6389,'Cross-Page Data'!$I$4:$J$13,2,FALSE),IF(K6389="solar",VLOOKUP('Form 923'!D6389,'Cross-Page Data'!$I$14:$J$117,2,FALSE),K6389))</f>
        <v>hard coal</v>
      </c>
      <c r="K6389" t="str">
        <f>VLOOKUP(E6389,'Cross-Page Data'!$D$4:$F$48,3,FALSE)</f>
        <v>hard coal</v>
      </c>
      <c r="L6389" t="b">
        <f>IF(AND($P$6=FALSE,OR(C6389="Commercial NAICS Cogen",C6389="Industrial NAICS Cogen",C6389="NAICS-22 Cogen")),FALSE,IF(AND($P$7=FALSE,OR(C6389="Commercial NAICS Cogen",C6389="Commercial NAICS Non-Cogen",C6389="industrial NAICS Cogen", C6389="industrial NAICS non-cogen")),FALSE,TRUE))</f>
        <v>0</v>
      </c>
      <c r="M6389">
        <f t="shared" si="298"/>
        <v>0.52108843537414962</v>
      </c>
      <c r="N6389">
        <f t="shared" si="299"/>
        <v>1</v>
      </c>
    </row>
    <row r="6390" spans="1:14" x14ac:dyDescent="0.2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s="32">
        <f t="shared" si="297"/>
        <v>5249228.698309713</v>
      </c>
      <c r="J6390" t="str">
        <f>IF(K6390="natural gas",VLOOKUP(D6390,'Cross-Page Data'!$I$4:$J$13,2,FALSE),IF(K6390="solar",VLOOKUP('Form 923'!D6390,'Cross-Page Data'!$I$14:$J$117,2,FALSE),K6390))</f>
        <v>biomass</v>
      </c>
      <c r="K6390" t="str">
        <f>VLOOKUP(E6390,'Cross-Page Data'!$D$4:$F$48,3,FALSE)</f>
        <v>biomass</v>
      </c>
      <c r="L6390" t="b">
        <f>IF(AND($P$6=FALSE,OR(C6390="Commercial NAICS Cogen",C6390="Industrial NAICS Cogen",C6390="NAICS-22 Cogen")),FALSE,IF(AND($P$7=FALSE,OR(C6390="Commercial NAICS Cogen",C6390="Commercial NAICS Non-Cogen",C6390="industrial NAICS Cogen", C6390="industrial NAICS non-cogen")),FALSE,TRUE))</f>
        <v>0</v>
      </c>
      <c r="M6390">
        <f t="shared" si="298"/>
        <v>0.67653508771929827</v>
      </c>
      <c r="N6390">
        <f t="shared" si="299"/>
        <v>1</v>
      </c>
    </row>
    <row r="6391" spans="1:14" x14ac:dyDescent="0.2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s="32">
        <f t="shared" si="297"/>
        <v>5249187.2879913189</v>
      </c>
      <c r="J6391" t="str">
        <f>IF(K6391="natural gas",VLOOKUP(D6391,'Cross-Page Data'!$I$4:$J$13,2,FALSE),IF(K6391="solar",VLOOKUP('Form 923'!D6391,'Cross-Page Data'!$I$14:$J$117,2,FALSE),K6391))</f>
        <v>heavy or residual fuel oil</v>
      </c>
      <c r="K6391" t="str">
        <f>VLOOKUP(E6391,'Cross-Page Data'!$D$4:$F$48,3,FALSE)</f>
        <v>heavy or residual fuel oil</v>
      </c>
      <c r="L6391" t="b">
        <f>IF(AND($P$6=FALSE,OR(C6391="Commercial NAICS Cogen",C6391="Industrial NAICS Cogen",C6391="NAICS-22 Cogen")),FALSE,IF(AND($P$7=FALSE,OR(C6391="Commercial NAICS Cogen",C6391="Commercial NAICS Non-Cogen",C6391="industrial NAICS Cogen", C6391="industrial NAICS non-cogen")),FALSE,TRUE))</f>
        <v>0</v>
      </c>
      <c r="M6391">
        <f t="shared" si="298"/>
        <v>0.5281124497991968</v>
      </c>
      <c r="N6391">
        <f t="shared" si="299"/>
        <v>1</v>
      </c>
    </row>
    <row r="6392" spans="1:14" x14ac:dyDescent="0.2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s="32">
        <f t="shared" si="297"/>
        <v>5249272.8333160756</v>
      </c>
      <c r="J6392" t="str">
        <f>IF(K6392="natural gas",VLOOKUP(D6392,'Cross-Page Data'!$I$4:$J$13,2,FALSE),IF(K6392="solar",VLOOKUP('Form 923'!D6392,'Cross-Page Data'!$I$14:$J$117,2,FALSE),K6392))</f>
        <v>natural gas peaker</v>
      </c>
      <c r="K6392" t="str">
        <f>VLOOKUP(E6392,'Cross-Page Data'!$D$4:$F$48,3,FALSE)</f>
        <v>natural gas</v>
      </c>
      <c r="L6392" t="b">
        <f>IF(AND($P$6=FALSE,OR(C6392="Commercial NAICS Cogen",C6392="Industrial NAICS Cogen",C6392="NAICS-22 Cogen")),FALSE,IF(AND($P$7=FALSE,OR(C6392="Commercial NAICS Cogen",C6392="Commercial NAICS Non-Cogen",C6392="industrial NAICS Cogen", C6392="industrial NAICS non-cogen")),FALSE,TRUE))</f>
        <v>0</v>
      </c>
      <c r="M6392">
        <f t="shared" si="298"/>
        <v>0.67604938271604942</v>
      </c>
      <c r="N6392">
        <f t="shared" si="299"/>
        <v>1</v>
      </c>
    </row>
    <row r="6393" spans="1:14" x14ac:dyDescent="0.2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s="32">
        <f t="shared" si="297"/>
        <v>5249347.0772609785</v>
      </c>
      <c r="J6393" t="str">
        <f>IF(K6393="natural gas",VLOOKUP(D6393,'Cross-Page Data'!$I$4:$J$13,2,FALSE),IF(K6393="solar",VLOOKUP('Form 923'!D6393,'Cross-Page Data'!$I$14:$J$117,2,FALSE),K6393))</f>
        <v>heavy or residual fuel oil</v>
      </c>
      <c r="K6393" t="str">
        <f>VLOOKUP(E6393,'Cross-Page Data'!$D$4:$F$48,3,FALSE)</f>
        <v>heavy or residual fuel oil</v>
      </c>
      <c r="L6393" t="b">
        <f>IF(AND($P$6=FALSE,OR(C6393="Commercial NAICS Cogen",C6393="Industrial NAICS Cogen",C6393="NAICS-22 Cogen")),FALSE,IF(AND($P$7=FALSE,OR(C6393="Commercial NAICS Cogen",C6393="Commercial NAICS Non-Cogen",C6393="industrial NAICS Cogen", C6393="industrial NAICS non-cogen")),FALSE,TRUE))</f>
        <v>0</v>
      </c>
      <c r="M6393">
        <f t="shared" si="298"/>
        <v>0.52771084337349394</v>
      </c>
      <c r="N6393">
        <f t="shared" si="299"/>
        <v>1</v>
      </c>
    </row>
    <row r="6394" spans="1:14" x14ac:dyDescent="0.2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s="32">
        <f t="shared" si="297"/>
        <v>5249226.7072626613</v>
      </c>
      <c r="J6394" t="str">
        <f>IF(K6394="natural gas",VLOOKUP(D6394,'Cross-Page Data'!$I$4:$J$13,2,FALSE),IF(K6394="solar",VLOOKUP('Form 923'!D6394,'Cross-Page Data'!$I$14:$J$117,2,FALSE),K6394))</f>
        <v>biomass</v>
      </c>
      <c r="K6394" t="str">
        <f>VLOOKUP(E6394,'Cross-Page Data'!$D$4:$F$48,3,FALSE)</f>
        <v>biomass</v>
      </c>
      <c r="L6394" t="b">
        <f>IF(AND($P$6=FALSE,OR(C6394="Commercial NAICS Cogen",C6394="Industrial NAICS Cogen",C6394="NAICS-22 Cogen")),FALSE,IF(AND($P$7=FALSE,OR(C6394="Commercial NAICS Cogen",C6394="Commercial NAICS Non-Cogen",C6394="industrial NAICS Cogen", C6394="industrial NAICS non-cogen")),FALSE,TRUE))</f>
        <v>0</v>
      </c>
      <c r="M6394">
        <f t="shared" si="298"/>
        <v>0.67763157894736847</v>
      </c>
      <c r="N6394">
        <f t="shared" si="299"/>
        <v>1</v>
      </c>
    </row>
    <row r="6395" spans="1:14" ht="26.25" x14ac:dyDescent="0.2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s="32">
        <f t="shared" si="297"/>
        <v>8901969.7663765457</v>
      </c>
      <c r="J6395" t="str">
        <f>IF(K6395="natural gas",VLOOKUP(D6395,'Cross-Page Data'!$I$4:$J$13,2,FALSE),IF(K6395="solar",VLOOKUP('Form 923'!D6395,'Cross-Page Data'!$I$14:$J$117,2,FALSE),K6395))</f>
        <v>hydro</v>
      </c>
      <c r="K6395" t="str">
        <f>VLOOKUP(E6395,'Cross-Page Data'!$D$4:$F$48,3,FALSE)</f>
        <v>hydro</v>
      </c>
      <c r="L6395" t="b">
        <f>IF(AND($P$6=FALSE,OR(C6395="Commercial NAICS Cogen",C6395="Industrial NAICS Cogen",C6395="NAICS-22 Cogen")),FALSE,IF(AND($P$7=FALSE,OR(C6395="Commercial NAICS Cogen",C6395="Commercial NAICS Non-Cogen",C6395="industrial NAICS Cogen", C6395="industrial NAICS non-cogen")),FALSE,TRUE))</f>
        <v>0</v>
      </c>
      <c r="M6395">
        <f t="shared" si="298"/>
        <v>0.74318801089918252</v>
      </c>
      <c r="N6395">
        <f t="shared" si="299"/>
        <v>1</v>
      </c>
    </row>
    <row r="6396" spans="1:14" ht="26.25" x14ac:dyDescent="0.2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s="32" t="str">
        <f t="shared" si="297"/>
        <v/>
      </c>
      <c r="J6396" t="str">
        <f>IF(K6396="natural gas",VLOOKUP(D6396,'Cross-Page Data'!$I$4:$J$13,2,FALSE),IF(K6396="solar",VLOOKUP('Form 923'!D6396,'Cross-Page Data'!$I$14:$J$117,2,FALSE),K6396))</f>
        <v>natural gas peaker</v>
      </c>
      <c r="K6396" t="str">
        <f>VLOOKUP(E6396,'Cross-Page Data'!$D$4:$F$48,3,FALSE)</f>
        <v>natural gas</v>
      </c>
      <c r="L6396" t="b">
        <f>IF(AND($P$6=FALSE,OR(C6396="Commercial NAICS Cogen",C6396="Industrial NAICS Cogen",C6396="NAICS-22 Cogen")),FALSE,IF(AND($P$7=FALSE,OR(C6396="Commercial NAICS Cogen",C6396="Commercial NAICS Non-Cogen",C6396="industrial NAICS Cogen", C6396="industrial NAICS non-cogen")),FALSE,TRUE))</f>
        <v>0</v>
      </c>
      <c r="M6396">
        <f t="shared" si="298"/>
        <v>4.9382716049382717E-4</v>
      </c>
      <c r="N6396">
        <f t="shared" si="299"/>
        <v>0</v>
      </c>
    </row>
    <row r="6397" spans="1:14" ht="26.25" x14ac:dyDescent="0.2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s="32" t="str">
        <f t="shared" si="297"/>
        <v/>
      </c>
      <c r="J6397" t="str">
        <f>IF(K6397="natural gas",VLOOKUP(D6397,'Cross-Page Data'!$I$4:$J$13,2,FALSE),IF(K6397="solar",VLOOKUP('Form 923'!D6397,'Cross-Page Data'!$I$14:$J$117,2,FALSE),K6397))</f>
        <v>heavy or residual fuel oil</v>
      </c>
      <c r="K6397" t="str">
        <f>VLOOKUP(E6397,'Cross-Page Data'!$D$4:$F$48,3,FALSE)</f>
        <v>heavy or residual fuel oil</v>
      </c>
      <c r="L6397" t="b">
        <f>IF(AND($P$6=FALSE,OR(C6397="Commercial NAICS Cogen",C6397="Industrial NAICS Cogen",C6397="NAICS-22 Cogen")),FALSE,IF(AND($P$7=FALSE,OR(C6397="Commercial NAICS Cogen",C6397="Commercial NAICS Non-Cogen",C6397="industrial NAICS Cogen", C6397="industrial NAICS non-cogen")),FALSE,TRUE))</f>
        <v>0</v>
      </c>
      <c r="M6397">
        <f t="shared" si="298"/>
        <v>4.0160642570281126E-4</v>
      </c>
      <c r="N6397">
        <f t="shared" si="299"/>
        <v>0</v>
      </c>
    </row>
    <row r="6398" spans="1:14" x14ac:dyDescent="0.2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s="32">
        <f t="shared" si="297"/>
        <v>4467038.7912900131</v>
      </c>
      <c r="J6398" t="str">
        <f>IF(K6398="natural gas",VLOOKUP(D6398,'Cross-Page Data'!$I$4:$J$13,2,FALSE),IF(K6398="solar",VLOOKUP('Form 923'!D6398,'Cross-Page Data'!$I$14:$J$117,2,FALSE),K6398))</f>
        <v>hard coal</v>
      </c>
      <c r="K6398" t="str">
        <f>VLOOKUP(E6398,'Cross-Page Data'!$D$4:$F$48,3,FALSE)</f>
        <v>hard coal</v>
      </c>
      <c r="L6398" t="b">
        <f>IF(AND($P$6=FALSE,OR(C6398="Commercial NAICS Cogen",C6398="Industrial NAICS Cogen",C6398="NAICS-22 Cogen")),FALSE,IF(AND($P$7=FALSE,OR(C6398="Commercial NAICS Cogen",C6398="Commercial NAICS Non-Cogen",C6398="industrial NAICS Cogen", C6398="industrial NAICS non-cogen")),FALSE,TRUE))</f>
        <v>0</v>
      </c>
      <c r="M6398">
        <f t="shared" si="298"/>
        <v>0.55646258503401358</v>
      </c>
      <c r="N6398">
        <f t="shared" si="299"/>
        <v>1</v>
      </c>
    </row>
    <row r="6399" spans="1:14" x14ac:dyDescent="0.2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s="32">
        <f t="shared" si="297"/>
        <v>4467002.2443596441</v>
      </c>
      <c r="J6399" t="str">
        <f>IF(K6399="natural gas",VLOOKUP(D6399,'Cross-Page Data'!$I$4:$J$13,2,FALSE),IF(K6399="solar",VLOOKUP('Form 923'!D6399,'Cross-Page Data'!$I$14:$J$117,2,FALSE),K6399))</f>
        <v>biomass</v>
      </c>
      <c r="K6399" t="str">
        <f>VLOOKUP(E6399,'Cross-Page Data'!$D$4:$F$48,3,FALSE)</f>
        <v>biomass</v>
      </c>
      <c r="L6399" t="b">
        <f>IF(AND($P$6=FALSE,OR(C6399="Commercial NAICS Cogen",C6399="Industrial NAICS Cogen",C6399="NAICS-22 Cogen")),FALSE,IF(AND($P$7=FALSE,OR(C6399="Commercial NAICS Cogen",C6399="Commercial NAICS Non-Cogen",C6399="industrial NAICS Cogen", C6399="industrial NAICS non-cogen")),FALSE,TRUE))</f>
        <v>0</v>
      </c>
      <c r="M6399">
        <f t="shared" si="298"/>
        <v>0.7807017543859649</v>
      </c>
      <c r="N6399">
        <f t="shared" si="299"/>
        <v>1</v>
      </c>
    </row>
    <row r="6400" spans="1:14" x14ac:dyDescent="0.2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s="32">
        <f t="shared" si="297"/>
        <v>4467014.456543115</v>
      </c>
      <c r="J6400" t="str">
        <f>IF(K6400="natural gas",VLOOKUP(D6400,'Cross-Page Data'!$I$4:$J$13,2,FALSE),IF(K6400="solar",VLOOKUP('Form 923'!D6400,'Cross-Page Data'!$I$14:$J$117,2,FALSE),K6400))</f>
        <v>natural gas peaker</v>
      </c>
      <c r="K6400" t="str">
        <f>VLOOKUP(E6400,'Cross-Page Data'!$D$4:$F$48,3,FALSE)</f>
        <v>natural gas</v>
      </c>
      <c r="L6400" t="b">
        <f>IF(AND($P$6=FALSE,OR(C6400="Commercial NAICS Cogen",C6400="Industrial NAICS Cogen",C6400="NAICS-22 Cogen")),FALSE,IF(AND($P$7=FALSE,OR(C6400="Commercial NAICS Cogen",C6400="Commercial NAICS Non-Cogen",C6400="industrial NAICS Cogen", C6400="industrial NAICS non-cogen")),FALSE,TRUE))</f>
        <v>0</v>
      </c>
      <c r="M6400">
        <f t="shared" si="298"/>
        <v>0.75209876543209875</v>
      </c>
      <c r="N6400">
        <f t="shared" si="299"/>
        <v>1</v>
      </c>
    </row>
    <row r="6401" spans="1:14" x14ac:dyDescent="0.2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s="32" t="str">
        <f t="shared" si="297"/>
        <v/>
      </c>
      <c r="J6401" t="str">
        <f>IF(K6401="natural gas",VLOOKUP(D6401,'Cross-Page Data'!$I$4:$J$13,2,FALSE),IF(K6401="solar",VLOOKUP('Form 923'!D6401,'Cross-Page Data'!$I$14:$J$117,2,FALSE),K6401))</f>
        <v>heavy or residual fuel oil</v>
      </c>
      <c r="K6401" t="str">
        <f>VLOOKUP(E6401,'Cross-Page Data'!$D$4:$F$48,3,FALSE)</f>
        <v>heavy or residual fuel oil</v>
      </c>
      <c r="L6401" t="b">
        <f>IF(AND($P$6=FALSE,OR(C6401="Commercial NAICS Cogen",C6401="Industrial NAICS Cogen",C6401="NAICS-22 Cogen")),FALSE,IF(AND($P$7=FALSE,OR(C6401="Commercial NAICS Cogen",C6401="Commercial NAICS Non-Cogen",C6401="industrial NAICS Cogen", C6401="industrial NAICS non-cogen")),FALSE,TRUE))</f>
        <v>0</v>
      </c>
      <c r="M6401">
        <f t="shared" si="298"/>
        <v>4.0160642570281126E-4</v>
      </c>
      <c r="N6401">
        <f t="shared" si="299"/>
        <v>0</v>
      </c>
    </row>
    <row r="6402" spans="1:14" x14ac:dyDescent="0.2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s="32">
        <f t="shared" si="297"/>
        <v>4466769.8527270239</v>
      </c>
      <c r="J6402" t="str">
        <f>IF(K6402="natural gas",VLOOKUP(D6402,'Cross-Page Data'!$I$4:$J$13,2,FALSE),IF(K6402="solar",VLOOKUP('Form 923'!D6402,'Cross-Page Data'!$I$14:$J$117,2,FALSE),K6402))</f>
        <v>other</v>
      </c>
      <c r="K6402" t="str">
        <f>VLOOKUP(E6402,'Cross-Page Data'!$D$4:$F$48,3,FALSE)</f>
        <v>other</v>
      </c>
      <c r="L6402" t="b">
        <f>IF(AND($P$6=FALSE,OR(C6402="Commercial NAICS Cogen",C6402="Industrial NAICS Cogen",C6402="NAICS-22 Cogen")),FALSE,IF(AND($P$7=FALSE,OR(C6402="Commercial NAICS Cogen",C6402="Commercial NAICS Non-Cogen",C6402="industrial NAICS Cogen", C6402="industrial NAICS non-cogen")),FALSE,TRUE))</f>
        <v>0</v>
      </c>
      <c r="M6402">
        <f t="shared" si="298"/>
        <v>0.44480519480519481</v>
      </c>
      <c r="N6402">
        <f t="shared" si="299"/>
        <v>1</v>
      </c>
    </row>
    <row r="6403" spans="1:14" x14ac:dyDescent="0.2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s="32">
        <f t="shared" si="297"/>
        <v>4466977.9008965399</v>
      </c>
      <c r="J6403" t="str">
        <f>IF(K6403="natural gas",VLOOKUP(D6403,'Cross-Page Data'!$I$4:$J$13,2,FALSE),IF(K6403="solar",VLOOKUP('Form 923'!D6403,'Cross-Page Data'!$I$14:$J$117,2,FALSE),K6403))</f>
        <v>biomass</v>
      </c>
      <c r="K6403" t="str">
        <f>VLOOKUP(E6403,'Cross-Page Data'!$D$4:$F$48,3,FALSE)</f>
        <v>biomass</v>
      </c>
      <c r="L6403" t="b">
        <f>IF(AND($P$6=FALSE,OR(C6403="Commercial NAICS Cogen",C6403="Industrial NAICS Cogen",C6403="NAICS-22 Cogen")),FALSE,IF(AND($P$7=FALSE,OR(C6403="Commercial NAICS Cogen",C6403="Commercial NAICS Non-Cogen",C6403="industrial NAICS Cogen", C6403="industrial NAICS non-cogen")),FALSE,TRUE))</f>
        <v>0</v>
      </c>
      <c r="M6403">
        <f t="shared" si="298"/>
        <v>0.7817982456140351</v>
      </c>
      <c r="N6403">
        <f t="shared" si="299"/>
        <v>1</v>
      </c>
    </row>
    <row r="6404" spans="1:14" x14ac:dyDescent="0.2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s="32">
        <f t="shared" si="297"/>
        <v>8902003.7051032726</v>
      </c>
      <c r="J6404" t="str">
        <f>IF(K6404="natural gas",VLOOKUP(D6404,'Cross-Page Data'!$I$4:$J$13,2,FALSE),IF(K6404="solar",VLOOKUP('Form 923'!D6404,'Cross-Page Data'!$I$14:$J$117,2,FALSE),K6404))</f>
        <v>geothermal</v>
      </c>
      <c r="K6404" t="str">
        <f>VLOOKUP(E6404,'Cross-Page Data'!$D$4:$F$48,3,FALSE)</f>
        <v>geothermal</v>
      </c>
      <c r="L6404" t="b">
        <f>IF(AND($P$6=FALSE,OR(C6404="Commercial NAICS Cogen",C6404="Industrial NAICS Cogen",C6404="NAICS-22 Cogen")),FALSE,IF(AND($P$7=FALSE,OR(C6404="Commercial NAICS Cogen",C6404="Commercial NAICS Non-Cogen",C6404="industrial NAICS Cogen", C6404="industrial NAICS non-cogen")),FALSE,TRUE))</f>
        <v>1</v>
      </c>
      <c r="M6404">
        <f t="shared" si="298"/>
        <v>0.34722222222222221</v>
      </c>
      <c r="N6404">
        <f t="shared" si="299"/>
        <v>1</v>
      </c>
    </row>
    <row r="6405" spans="1:14" x14ac:dyDescent="0.2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s="32" t="str">
        <f t="shared" si="297"/>
        <v/>
      </c>
      <c r="J6405" t="str">
        <f>IF(K6405="natural gas",VLOOKUP(D6405,'Cross-Page Data'!$I$4:$J$13,2,FALSE),IF(K6405="solar",VLOOKUP('Form 923'!D6405,'Cross-Page Data'!$I$14:$J$117,2,FALSE),K6405))</f>
        <v>heavy or residual fuel oil</v>
      </c>
      <c r="K6405" t="str">
        <f>VLOOKUP(E6405,'Cross-Page Data'!$D$4:$F$48,3,FALSE)</f>
        <v>heavy or residual fuel oil</v>
      </c>
      <c r="L6405" t="b">
        <f>IF(AND($P$6=FALSE,OR(C6405="Commercial NAICS Cogen",C6405="Industrial NAICS Cogen",C6405="NAICS-22 Cogen")),FALSE,IF(AND($P$7=FALSE,OR(C6405="Commercial NAICS Cogen",C6405="Commercial NAICS Non-Cogen",C6405="industrial NAICS Cogen", C6405="industrial NAICS non-cogen")),FALSE,TRUE))</f>
        <v>0</v>
      </c>
      <c r="M6405">
        <f t="shared" si="298"/>
        <v>4.0160642570281126E-4</v>
      </c>
      <c r="N6405">
        <f t="shared" si="299"/>
        <v>0</v>
      </c>
    </row>
    <row r="6406" spans="1:14" x14ac:dyDescent="0.2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s="32">
        <f t="shared" si="297"/>
        <v>0</v>
      </c>
      <c r="J6406" t="str">
        <f>IF(K6406="natural gas",VLOOKUP(D6406,'Cross-Page Data'!$I$4:$J$13,2,FALSE),IF(K6406="solar",VLOOKUP('Form 923'!D6406,'Cross-Page Data'!$I$14:$J$117,2,FALSE),K6406))</f>
        <v>natural gas nonpeaker</v>
      </c>
      <c r="K6406" t="str">
        <f>VLOOKUP(E6406,'Cross-Page Data'!$D$4:$F$48,3,FALSE)</f>
        <v>natural gas</v>
      </c>
      <c r="L6406" t="b">
        <f>IF(AND($P$6=FALSE,OR(C6406="Commercial NAICS Cogen",C6406="Industrial NAICS Cogen",C6406="NAICS-22 Cogen")),FALSE,IF(AND($P$7=FALSE,OR(C6406="Commercial NAICS Cogen",C6406="Commercial NAICS Non-Cogen",C6406="industrial NAICS Cogen", C6406="industrial NAICS non-cogen")),FALSE,TRUE))</f>
        <v>0</v>
      </c>
      <c r="M6406">
        <f t="shared" si="298"/>
        <v>0.77302325581395348</v>
      </c>
      <c r="N6406">
        <f t="shared" si="299"/>
        <v>1</v>
      </c>
    </row>
    <row r="6407" spans="1:14" x14ac:dyDescent="0.2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s="32" t="str">
        <f t="shared" ref="I6407:I6470" si="300">IFERROR(F6407/G6407*10^6,"")</f>
        <v/>
      </c>
      <c r="J6407" t="str">
        <f>IF(K6407="natural gas",VLOOKUP(D6407,'Cross-Page Data'!$I$4:$J$13,2,FALSE),IF(K6407="solar",VLOOKUP('Form 923'!D6407,'Cross-Page Data'!$I$14:$J$117,2,FALSE),K6407))</f>
        <v>heavy or residual fuel oil</v>
      </c>
      <c r="K6407" t="str">
        <f>VLOOKUP(E6407,'Cross-Page Data'!$D$4:$F$48,3,FALSE)</f>
        <v>heavy or residual fuel oil</v>
      </c>
      <c r="L6407" t="b">
        <f>IF(AND($P$6=FALSE,OR(C6407="Commercial NAICS Cogen",C6407="Industrial NAICS Cogen",C6407="NAICS-22 Cogen")),FALSE,IF(AND($P$7=FALSE,OR(C6407="Commercial NAICS Cogen",C6407="Commercial NAICS Non-Cogen",C6407="industrial NAICS Cogen", C6407="industrial NAICS non-cogen")),FALSE,TRUE))</f>
        <v>0</v>
      </c>
      <c r="M6407">
        <f t="shared" ref="M6407:M6470" si="301">(COUNTIFS($J$6:$J$14148,J6407,$I$6:$I$14148,"&gt;"&amp;I6407)+1)/COUNTIFS($J$6:$J$14148,J6407)</f>
        <v>4.0160642570281126E-4</v>
      </c>
      <c r="N6407">
        <f t="shared" ref="N6407:N6470" si="302">IF(OR(M6407&gt;0.95,M6407&lt;0.05),0,1)</f>
        <v>0</v>
      </c>
    </row>
    <row r="6408" spans="1:14" x14ac:dyDescent="0.2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s="32">
        <f t="shared" si="300"/>
        <v>11099479.678162893</v>
      </c>
      <c r="J6408" t="str">
        <f>IF(K6408="natural gas",VLOOKUP(D6408,'Cross-Page Data'!$I$4:$J$13,2,FALSE),IF(K6408="solar",VLOOKUP('Form 923'!D6408,'Cross-Page Data'!$I$14:$J$117,2,FALSE),K6408))</f>
        <v>natural gas nonpeaker</v>
      </c>
      <c r="K6408" t="str">
        <f>VLOOKUP(E6408,'Cross-Page Data'!$D$4:$F$48,3,FALSE)</f>
        <v>natural gas</v>
      </c>
      <c r="L6408" t="b">
        <f>IF(AND($P$6=FALSE,OR(C6408="Commercial NAICS Cogen",C6408="Industrial NAICS Cogen",C6408="NAICS-22 Cogen")),FALSE,IF(AND($P$7=FALSE,OR(C6408="Commercial NAICS Cogen",C6408="Commercial NAICS Non-Cogen",C6408="industrial NAICS Cogen", C6408="industrial NAICS non-cogen")),FALSE,TRUE))</f>
        <v>0</v>
      </c>
      <c r="M6408">
        <f t="shared" si="301"/>
        <v>0.2027906976744186</v>
      </c>
      <c r="N6408">
        <f t="shared" si="302"/>
        <v>1</v>
      </c>
    </row>
    <row r="6409" spans="1:14" x14ac:dyDescent="0.2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s="32" t="str">
        <f t="shared" si="300"/>
        <v/>
      </c>
      <c r="J6409" t="str">
        <f>IF(K6409="natural gas",VLOOKUP(D6409,'Cross-Page Data'!$I$4:$J$13,2,FALSE),IF(K6409="solar",VLOOKUP('Form 923'!D6409,'Cross-Page Data'!$I$14:$J$117,2,FALSE),K6409))</f>
        <v>hydro</v>
      </c>
      <c r="K6409" t="str">
        <f>VLOOKUP(E6409,'Cross-Page Data'!$D$4:$F$48,3,FALSE)</f>
        <v>hydro</v>
      </c>
      <c r="L6409" t="b">
        <f>IF(AND($P$6=FALSE,OR(C6409="Commercial NAICS Cogen",C6409="Industrial NAICS Cogen",C6409="NAICS-22 Cogen")),FALSE,IF(AND($P$7=FALSE,OR(C6409="Commercial NAICS Cogen",C6409="Commercial NAICS Non-Cogen",C6409="industrial NAICS Cogen", C6409="industrial NAICS non-cogen")),FALSE,TRUE))</f>
        <v>1</v>
      </c>
      <c r="M6409">
        <f t="shared" si="301"/>
        <v>6.8119891008174384E-4</v>
      </c>
      <c r="N6409">
        <f t="shared" si="302"/>
        <v>0</v>
      </c>
    </row>
    <row r="6410" spans="1:14" x14ac:dyDescent="0.2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s="32">
        <f t="shared" si="300"/>
        <v>8902081.3623462617</v>
      </c>
      <c r="J6410" t="str">
        <f>IF(K6410="natural gas",VLOOKUP(D6410,'Cross-Page Data'!$I$4:$J$13,2,FALSE),IF(K6410="solar",VLOOKUP('Form 923'!D6410,'Cross-Page Data'!$I$14:$J$117,2,FALSE),K6410))</f>
        <v>hydro</v>
      </c>
      <c r="K6410" t="str">
        <f>VLOOKUP(E6410,'Cross-Page Data'!$D$4:$F$48,3,FALSE)</f>
        <v>hydro</v>
      </c>
      <c r="L6410" t="b">
        <f>IF(AND($P$6=FALSE,OR(C6410="Commercial NAICS Cogen",C6410="Industrial NAICS Cogen",C6410="NAICS-22 Cogen")),FALSE,IF(AND($P$7=FALSE,OR(C6410="Commercial NAICS Cogen",C6410="Commercial NAICS Non-Cogen",C6410="industrial NAICS Cogen", C6410="industrial NAICS non-cogen")),FALSE,TRUE))</f>
        <v>1</v>
      </c>
      <c r="M6410">
        <f t="shared" si="301"/>
        <v>0.1055858310626703</v>
      </c>
      <c r="N6410">
        <f t="shared" si="302"/>
        <v>1</v>
      </c>
    </row>
    <row r="6411" spans="1:14" x14ac:dyDescent="0.2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s="32" t="str">
        <f t="shared" si="300"/>
        <v/>
      </c>
      <c r="J6411" t="str">
        <f>IF(K6411="natural gas",VLOOKUP(D6411,'Cross-Page Data'!$I$4:$J$13,2,FALSE),IF(K6411="solar",VLOOKUP('Form 923'!D6411,'Cross-Page Data'!$I$14:$J$117,2,FALSE),K6411))</f>
        <v>heavy or residual fuel oil</v>
      </c>
      <c r="K6411" t="str">
        <f>VLOOKUP(E6411,'Cross-Page Data'!$D$4:$F$48,3,FALSE)</f>
        <v>heavy or residual fuel oil</v>
      </c>
      <c r="L6411" t="b">
        <f>IF(AND($P$6=FALSE,OR(C6411="Commercial NAICS Cogen",C6411="Industrial NAICS Cogen",C6411="NAICS-22 Cogen")),FALSE,IF(AND($P$7=FALSE,OR(C6411="Commercial NAICS Cogen",C6411="Commercial NAICS Non-Cogen",C6411="industrial NAICS Cogen", C6411="industrial NAICS non-cogen")),FALSE,TRUE))</f>
        <v>0</v>
      </c>
      <c r="M6411">
        <f t="shared" si="301"/>
        <v>4.0160642570281126E-4</v>
      </c>
      <c r="N6411">
        <f t="shared" si="302"/>
        <v>0</v>
      </c>
    </row>
    <row r="6412" spans="1:14" x14ac:dyDescent="0.2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s="32">
        <f t="shared" si="300"/>
        <v>0</v>
      </c>
      <c r="J6412" t="str">
        <f>IF(K6412="natural gas",VLOOKUP(D6412,'Cross-Page Data'!$I$4:$J$13,2,FALSE),IF(K6412="solar",VLOOKUP('Form 923'!D6412,'Cross-Page Data'!$I$14:$J$117,2,FALSE),K6412))</f>
        <v>natural gas nonpeaker</v>
      </c>
      <c r="K6412" t="str">
        <f>VLOOKUP(E6412,'Cross-Page Data'!$D$4:$F$48,3,FALSE)</f>
        <v>natural gas</v>
      </c>
      <c r="L6412" t="b">
        <f>IF(AND($P$6=FALSE,OR(C6412="Commercial NAICS Cogen",C6412="Industrial NAICS Cogen",C6412="NAICS-22 Cogen")),FALSE,IF(AND($P$7=FALSE,OR(C6412="Commercial NAICS Cogen",C6412="Commercial NAICS Non-Cogen",C6412="industrial NAICS Cogen", C6412="industrial NAICS non-cogen")),FALSE,TRUE))</f>
        <v>0</v>
      </c>
      <c r="M6412">
        <f t="shared" si="301"/>
        <v>0.77302325581395348</v>
      </c>
      <c r="N6412">
        <f t="shared" si="302"/>
        <v>1</v>
      </c>
    </row>
    <row r="6413" spans="1:14" x14ac:dyDescent="0.2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s="32" t="str">
        <f t="shared" si="300"/>
        <v/>
      </c>
      <c r="J6413" t="str">
        <f>IF(K6413="natural gas",VLOOKUP(D6413,'Cross-Page Data'!$I$4:$J$13,2,FALSE),IF(K6413="solar",VLOOKUP('Form 923'!D6413,'Cross-Page Data'!$I$14:$J$117,2,FALSE),K6413))</f>
        <v>heavy or residual fuel oil</v>
      </c>
      <c r="K6413" t="str">
        <f>VLOOKUP(E6413,'Cross-Page Data'!$D$4:$F$48,3,FALSE)</f>
        <v>heavy or residual fuel oil</v>
      </c>
      <c r="L6413" t="b">
        <f>IF(AND($P$6=FALSE,OR(C6413="Commercial NAICS Cogen",C6413="Industrial NAICS Cogen",C6413="NAICS-22 Cogen")),FALSE,IF(AND($P$7=FALSE,OR(C6413="Commercial NAICS Cogen",C6413="Commercial NAICS Non-Cogen",C6413="industrial NAICS Cogen", C6413="industrial NAICS non-cogen")),FALSE,TRUE))</f>
        <v>0</v>
      </c>
      <c r="M6413">
        <f t="shared" si="301"/>
        <v>4.0160642570281126E-4</v>
      </c>
      <c r="N6413">
        <f t="shared" si="302"/>
        <v>0</v>
      </c>
    </row>
    <row r="6414" spans="1:14" x14ac:dyDescent="0.2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s="32">
        <f t="shared" si="300"/>
        <v>10618761.552680222</v>
      </c>
      <c r="J6414" t="str">
        <f>IF(K6414="natural gas",VLOOKUP(D6414,'Cross-Page Data'!$I$4:$J$13,2,FALSE),IF(K6414="solar",VLOOKUP('Form 923'!D6414,'Cross-Page Data'!$I$14:$J$117,2,FALSE),K6414))</f>
        <v>natural gas nonpeaker</v>
      </c>
      <c r="K6414" t="str">
        <f>VLOOKUP(E6414,'Cross-Page Data'!$D$4:$F$48,3,FALSE)</f>
        <v>natural gas</v>
      </c>
      <c r="L6414" t="b">
        <f>IF(AND($P$6=FALSE,OR(C6414="Commercial NAICS Cogen",C6414="Industrial NAICS Cogen",C6414="NAICS-22 Cogen")),FALSE,IF(AND($P$7=FALSE,OR(C6414="Commercial NAICS Cogen",C6414="Commercial NAICS Non-Cogen",C6414="industrial NAICS Cogen", C6414="industrial NAICS non-cogen")),FALSE,TRUE))</f>
        <v>0</v>
      </c>
      <c r="M6414">
        <f t="shared" si="301"/>
        <v>0.2855813953488372</v>
      </c>
      <c r="N6414">
        <f t="shared" si="302"/>
        <v>1</v>
      </c>
    </row>
    <row r="6415" spans="1:14" x14ac:dyDescent="0.2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s="32">
        <f t="shared" si="300"/>
        <v>8901999.8312845472</v>
      </c>
      <c r="J6415" t="str">
        <f>IF(K6415="natural gas",VLOOKUP(D6415,'Cross-Page Data'!$I$4:$J$13,2,FALSE),IF(K6415="solar",VLOOKUP('Form 923'!D6415,'Cross-Page Data'!$I$14:$J$117,2,FALSE),K6415))</f>
        <v>hydro</v>
      </c>
      <c r="K6415" t="str">
        <f>VLOOKUP(E6415,'Cross-Page Data'!$D$4:$F$48,3,FALSE)</f>
        <v>hydro</v>
      </c>
      <c r="L6415" t="b">
        <f>IF(AND($P$6=FALSE,OR(C6415="Commercial NAICS Cogen",C6415="Industrial NAICS Cogen",C6415="NAICS-22 Cogen")),FALSE,IF(AND($P$7=FALSE,OR(C6415="Commercial NAICS Cogen",C6415="Commercial NAICS Non-Cogen",C6415="industrial NAICS Cogen", C6415="industrial NAICS non-cogen")),FALSE,TRUE))</f>
        <v>1</v>
      </c>
      <c r="M6415">
        <f t="shared" si="301"/>
        <v>0.46662125340599453</v>
      </c>
      <c r="N6415">
        <f t="shared" si="302"/>
        <v>1</v>
      </c>
    </row>
    <row r="6416" spans="1:14" x14ac:dyDescent="0.2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s="32">
        <f t="shared" si="300"/>
        <v>8901885.0783556662</v>
      </c>
      <c r="J6416" t="str">
        <f>IF(K6416="natural gas",VLOOKUP(D6416,'Cross-Page Data'!$I$4:$J$13,2,FALSE),IF(K6416="solar",VLOOKUP('Form 923'!D6416,'Cross-Page Data'!$I$14:$J$117,2,FALSE),K6416))</f>
        <v>hydro</v>
      </c>
      <c r="K6416" t="str">
        <f>VLOOKUP(E6416,'Cross-Page Data'!$D$4:$F$48,3,FALSE)</f>
        <v>hydro</v>
      </c>
      <c r="L6416" t="b">
        <f>IF(AND($P$6=FALSE,OR(C6416="Commercial NAICS Cogen",C6416="Industrial NAICS Cogen",C6416="NAICS-22 Cogen")),FALSE,IF(AND($P$7=FALSE,OR(C6416="Commercial NAICS Cogen",C6416="Commercial NAICS Non-Cogen",C6416="industrial NAICS Cogen", C6416="industrial NAICS non-cogen")),FALSE,TRUE))</f>
        <v>1</v>
      </c>
      <c r="M6416">
        <f t="shared" si="301"/>
        <v>0.85081743869209814</v>
      </c>
      <c r="N6416">
        <f t="shared" si="302"/>
        <v>1</v>
      </c>
    </row>
    <row r="6417" spans="1:14" x14ac:dyDescent="0.2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s="32">
        <f t="shared" si="300"/>
        <v>8901981.0728486069</v>
      </c>
      <c r="J6417" t="str">
        <f>IF(K6417="natural gas",VLOOKUP(D6417,'Cross-Page Data'!$I$4:$J$13,2,FALSE),IF(K6417="solar",VLOOKUP('Form 923'!D6417,'Cross-Page Data'!$I$14:$J$117,2,FALSE),K6417))</f>
        <v>hydro</v>
      </c>
      <c r="K6417" t="str">
        <f>VLOOKUP(E6417,'Cross-Page Data'!$D$4:$F$48,3,FALSE)</f>
        <v>hydro</v>
      </c>
      <c r="L6417" t="b">
        <f>IF(AND($P$6=FALSE,OR(C6417="Commercial NAICS Cogen",C6417="Industrial NAICS Cogen",C6417="NAICS-22 Cogen")),FALSE,IF(AND($P$7=FALSE,OR(C6417="Commercial NAICS Cogen",C6417="Commercial NAICS Non-Cogen",C6417="industrial NAICS Cogen", C6417="industrial NAICS non-cogen")),FALSE,TRUE))</f>
        <v>1</v>
      </c>
      <c r="M6417">
        <f t="shared" si="301"/>
        <v>0.70708446866485009</v>
      </c>
      <c r="N6417">
        <f t="shared" si="302"/>
        <v>1</v>
      </c>
    </row>
    <row r="6418" spans="1:14" x14ac:dyDescent="0.2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s="32">
        <f t="shared" si="300"/>
        <v>5289672.5440806039</v>
      </c>
      <c r="J6418" t="str">
        <f>IF(K6418="natural gas",VLOOKUP(D6418,'Cross-Page Data'!$I$4:$J$13,2,FALSE),IF(K6418="solar",VLOOKUP('Form 923'!D6418,'Cross-Page Data'!$I$14:$J$117,2,FALSE),K6418))</f>
        <v>heavy or residual fuel oil</v>
      </c>
      <c r="K6418" t="str">
        <f>VLOOKUP(E6418,'Cross-Page Data'!$D$4:$F$48,3,FALSE)</f>
        <v>heavy or residual fuel oil</v>
      </c>
      <c r="L6418" t="b">
        <f>IF(AND($P$6=FALSE,OR(C6418="Commercial NAICS Cogen",C6418="Industrial NAICS Cogen",C6418="NAICS-22 Cogen")),FALSE,IF(AND($P$7=FALSE,OR(C6418="Commercial NAICS Cogen",C6418="Commercial NAICS Non-Cogen",C6418="industrial NAICS Cogen", C6418="industrial NAICS non-cogen")),FALSE,TRUE))</f>
        <v>0</v>
      </c>
      <c r="M6418">
        <f t="shared" si="301"/>
        <v>0.52650602409638558</v>
      </c>
      <c r="N6418">
        <f t="shared" si="302"/>
        <v>1</v>
      </c>
    </row>
    <row r="6419" spans="1:14" x14ac:dyDescent="0.2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s="32">
        <f t="shared" si="300"/>
        <v>5532982.8474787874</v>
      </c>
      <c r="J6419" t="str">
        <f>IF(K6419="natural gas",VLOOKUP(D6419,'Cross-Page Data'!$I$4:$J$13,2,FALSE),IF(K6419="solar",VLOOKUP('Form 923'!D6419,'Cross-Page Data'!$I$14:$J$117,2,FALSE),K6419))</f>
        <v>natural gas peaker</v>
      </c>
      <c r="K6419" t="str">
        <f>VLOOKUP(E6419,'Cross-Page Data'!$D$4:$F$48,3,FALSE)</f>
        <v>natural gas</v>
      </c>
      <c r="L6419" t="b">
        <f>IF(AND($P$6=FALSE,OR(C6419="Commercial NAICS Cogen",C6419="Industrial NAICS Cogen",C6419="NAICS-22 Cogen")),FALSE,IF(AND($P$7=FALSE,OR(C6419="Commercial NAICS Cogen",C6419="Commercial NAICS Non-Cogen",C6419="industrial NAICS Cogen", C6419="industrial NAICS non-cogen")),FALSE,TRUE))</f>
        <v>0</v>
      </c>
      <c r="M6419">
        <f t="shared" si="301"/>
        <v>0.662716049382716</v>
      </c>
      <c r="N6419">
        <f t="shared" si="302"/>
        <v>1</v>
      </c>
    </row>
    <row r="6420" spans="1:14" ht="26.25" x14ac:dyDescent="0.2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s="32">
        <f t="shared" si="300"/>
        <v>5593441.273975309</v>
      </c>
      <c r="J6420" t="str">
        <f>IF(K6420="natural gas",VLOOKUP(D6420,'Cross-Page Data'!$I$4:$J$13,2,FALSE),IF(K6420="solar",VLOOKUP('Form 923'!D6420,'Cross-Page Data'!$I$14:$J$117,2,FALSE),K6420))</f>
        <v>hard coal</v>
      </c>
      <c r="K6420" t="str">
        <f>VLOOKUP(E6420,'Cross-Page Data'!$D$4:$F$48,3,FALSE)</f>
        <v>hard coal</v>
      </c>
      <c r="L6420" t="b">
        <f>IF(AND($P$6=FALSE,OR(C6420="Commercial NAICS Cogen",C6420="Industrial NAICS Cogen",C6420="NAICS-22 Cogen")),FALSE,IF(AND($P$7=FALSE,OR(C6420="Commercial NAICS Cogen",C6420="Commercial NAICS Non-Cogen",C6420="industrial NAICS Cogen", C6420="industrial NAICS non-cogen")),FALSE,TRUE))</f>
        <v>0</v>
      </c>
      <c r="M6420">
        <f t="shared" si="301"/>
        <v>0.50340136054421769</v>
      </c>
      <c r="N6420">
        <f t="shared" si="302"/>
        <v>1</v>
      </c>
    </row>
    <row r="6421" spans="1:14" ht="26.25" x14ac:dyDescent="0.2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s="32">
        <f t="shared" si="300"/>
        <v>5203816.1318300087</v>
      </c>
      <c r="J6421" t="str">
        <f>IF(K6421="natural gas",VLOOKUP(D6421,'Cross-Page Data'!$I$4:$J$13,2,FALSE),IF(K6421="solar",VLOOKUP('Form 923'!D6421,'Cross-Page Data'!$I$14:$J$117,2,FALSE),K6421))</f>
        <v>heavy or residual fuel oil</v>
      </c>
      <c r="K6421" t="str">
        <f>VLOOKUP(E6421,'Cross-Page Data'!$D$4:$F$48,3,FALSE)</f>
        <v>heavy or residual fuel oil</v>
      </c>
      <c r="L6421" t="b">
        <f>IF(AND($P$6=FALSE,OR(C6421="Commercial NAICS Cogen",C6421="Industrial NAICS Cogen",C6421="NAICS-22 Cogen")),FALSE,IF(AND($P$7=FALSE,OR(C6421="Commercial NAICS Cogen",C6421="Commercial NAICS Non-Cogen",C6421="industrial NAICS Cogen", C6421="industrial NAICS non-cogen")),FALSE,TRUE))</f>
        <v>0</v>
      </c>
      <c r="M6421">
        <f t="shared" si="301"/>
        <v>0.53012048192771088</v>
      </c>
      <c r="N6421">
        <f t="shared" si="302"/>
        <v>1</v>
      </c>
    </row>
    <row r="6422" spans="1:14" ht="26.25" x14ac:dyDescent="0.2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s="32">
        <f t="shared" si="300"/>
        <v>5593440.0072473194</v>
      </c>
      <c r="J6422" t="str">
        <f>IF(K6422="natural gas",VLOOKUP(D6422,'Cross-Page Data'!$I$4:$J$13,2,FALSE),IF(K6422="solar",VLOOKUP('Form 923'!D6422,'Cross-Page Data'!$I$14:$J$117,2,FALSE),K6422))</f>
        <v>natural gas peaker</v>
      </c>
      <c r="K6422" t="str">
        <f>VLOOKUP(E6422,'Cross-Page Data'!$D$4:$F$48,3,FALSE)</f>
        <v>natural gas</v>
      </c>
      <c r="L6422" t="b">
        <f>IF(AND($P$6=FALSE,OR(C6422="Commercial NAICS Cogen",C6422="Industrial NAICS Cogen",C6422="NAICS-22 Cogen")),FALSE,IF(AND($P$7=FALSE,OR(C6422="Commercial NAICS Cogen",C6422="Commercial NAICS Non-Cogen",C6422="industrial NAICS Cogen", C6422="industrial NAICS non-cogen")),FALSE,TRUE))</f>
        <v>0</v>
      </c>
      <c r="M6422">
        <f t="shared" si="301"/>
        <v>0.65777777777777779</v>
      </c>
      <c r="N6422">
        <f t="shared" si="302"/>
        <v>1</v>
      </c>
    </row>
    <row r="6423" spans="1:14" ht="26.25" x14ac:dyDescent="0.2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s="32" t="str">
        <f t="shared" si="300"/>
        <v/>
      </c>
      <c r="J6423" t="str">
        <f>IF(K6423="natural gas",VLOOKUP(D6423,'Cross-Page Data'!$I$4:$J$13,2,FALSE),IF(K6423="solar",VLOOKUP('Form 923'!D6423,'Cross-Page Data'!$I$14:$J$117,2,FALSE),K6423))</f>
        <v>natural gas peaker</v>
      </c>
      <c r="K6423" t="str">
        <f>VLOOKUP(E6423,'Cross-Page Data'!$D$4:$F$48,3,FALSE)</f>
        <v>natural gas</v>
      </c>
      <c r="L6423" t="b">
        <f>IF(AND($P$6=FALSE,OR(C6423="Commercial NAICS Cogen",C6423="Industrial NAICS Cogen",C6423="NAICS-22 Cogen")),FALSE,IF(AND($P$7=FALSE,OR(C6423="Commercial NAICS Cogen",C6423="Commercial NAICS Non-Cogen",C6423="industrial NAICS Cogen", C6423="industrial NAICS non-cogen")),FALSE,TRUE))</f>
        <v>0</v>
      </c>
      <c r="M6423">
        <f t="shared" si="301"/>
        <v>4.9382716049382717E-4</v>
      </c>
      <c r="N6423">
        <f t="shared" si="302"/>
        <v>0</v>
      </c>
    </row>
    <row r="6424" spans="1:14" x14ac:dyDescent="0.2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s="32" t="str">
        <f t="shared" si="300"/>
        <v/>
      </c>
      <c r="J6424" t="str">
        <f>IF(K6424="natural gas",VLOOKUP(D6424,'Cross-Page Data'!$I$4:$J$13,2,FALSE),IF(K6424="solar",VLOOKUP('Form 923'!D6424,'Cross-Page Data'!$I$14:$J$117,2,FALSE),K6424))</f>
        <v>hard coal</v>
      </c>
      <c r="K6424" t="str">
        <f>VLOOKUP(E6424,'Cross-Page Data'!$D$4:$F$48,3,FALSE)</f>
        <v>hard coal</v>
      </c>
      <c r="L6424" t="b">
        <f>IF(AND($P$6=FALSE,OR(C6424="Commercial NAICS Cogen",C6424="Industrial NAICS Cogen",C6424="NAICS-22 Cogen")),FALSE,IF(AND($P$7=FALSE,OR(C6424="Commercial NAICS Cogen",C6424="Commercial NAICS Non-Cogen",C6424="industrial NAICS Cogen", C6424="industrial NAICS non-cogen")),FALSE,TRUE))</f>
        <v>0</v>
      </c>
      <c r="M6424">
        <f t="shared" si="301"/>
        <v>1.3605442176870747E-3</v>
      </c>
      <c r="N6424">
        <f t="shared" si="302"/>
        <v>0</v>
      </c>
    </row>
    <row r="6425" spans="1:14" x14ac:dyDescent="0.2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s="32">
        <f t="shared" si="300"/>
        <v>6978669.706235067</v>
      </c>
      <c r="J6425" t="str">
        <f>IF(K6425="natural gas",VLOOKUP(D6425,'Cross-Page Data'!$I$4:$J$13,2,FALSE),IF(K6425="solar",VLOOKUP('Form 923'!D6425,'Cross-Page Data'!$I$14:$J$117,2,FALSE),K6425))</f>
        <v>natural gas peaker</v>
      </c>
      <c r="K6425" t="str">
        <f>VLOOKUP(E6425,'Cross-Page Data'!$D$4:$F$48,3,FALSE)</f>
        <v>natural gas</v>
      </c>
      <c r="L6425" t="b">
        <f>IF(AND($P$6=FALSE,OR(C6425="Commercial NAICS Cogen",C6425="Industrial NAICS Cogen",C6425="NAICS-22 Cogen")),FALSE,IF(AND($P$7=FALSE,OR(C6425="Commercial NAICS Cogen",C6425="Commercial NAICS Non-Cogen",C6425="industrial NAICS Cogen", C6425="industrial NAICS non-cogen")),FALSE,TRUE))</f>
        <v>0</v>
      </c>
      <c r="M6425">
        <f t="shared" si="301"/>
        <v>0.60790123456790124</v>
      </c>
      <c r="N6425">
        <f t="shared" si="302"/>
        <v>1</v>
      </c>
    </row>
    <row r="6426" spans="1:14" x14ac:dyDescent="0.2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s="32">
        <f t="shared" si="300"/>
        <v>6629156.9183774721</v>
      </c>
      <c r="J6426" t="str">
        <f>IF(K6426="natural gas",VLOOKUP(D6426,'Cross-Page Data'!$I$4:$J$13,2,FALSE),IF(K6426="solar",VLOOKUP('Form 923'!D6426,'Cross-Page Data'!$I$14:$J$117,2,FALSE),K6426))</f>
        <v>other</v>
      </c>
      <c r="K6426" t="str">
        <f>VLOOKUP(E6426,'Cross-Page Data'!$D$4:$F$48,3,FALSE)</f>
        <v>other</v>
      </c>
      <c r="L6426" t="b">
        <f>IF(AND($P$6=FALSE,OR(C6426="Commercial NAICS Cogen",C6426="Industrial NAICS Cogen",C6426="NAICS-22 Cogen")),FALSE,IF(AND($P$7=FALSE,OR(C6426="Commercial NAICS Cogen",C6426="Commercial NAICS Non-Cogen",C6426="industrial NAICS Cogen", C6426="industrial NAICS non-cogen")),FALSE,TRUE))</f>
        <v>0</v>
      </c>
      <c r="M6426">
        <f t="shared" si="301"/>
        <v>0.33279220779220781</v>
      </c>
      <c r="N6426">
        <f t="shared" si="302"/>
        <v>1</v>
      </c>
    </row>
    <row r="6427" spans="1:14" x14ac:dyDescent="0.2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s="32" t="str">
        <f t="shared" si="300"/>
        <v/>
      </c>
      <c r="J6427" t="str">
        <f>IF(K6427="natural gas",VLOOKUP(D6427,'Cross-Page Data'!$I$4:$J$13,2,FALSE),IF(K6427="solar",VLOOKUP('Form 923'!D6427,'Cross-Page Data'!$I$14:$J$117,2,FALSE),K6427))</f>
        <v>hard coal</v>
      </c>
      <c r="K6427" t="str">
        <f>VLOOKUP(E6427,'Cross-Page Data'!$D$4:$F$48,3,FALSE)</f>
        <v>hard coal</v>
      </c>
      <c r="L6427" t="b">
        <f>IF(AND($P$6=FALSE,OR(C6427="Commercial NAICS Cogen",C6427="Industrial NAICS Cogen",C6427="NAICS-22 Cogen")),FALSE,IF(AND($P$7=FALSE,OR(C6427="Commercial NAICS Cogen",C6427="Commercial NAICS Non-Cogen",C6427="industrial NAICS Cogen", C6427="industrial NAICS non-cogen")),FALSE,TRUE))</f>
        <v>0</v>
      </c>
      <c r="M6427">
        <f t="shared" si="301"/>
        <v>1.3605442176870747E-3</v>
      </c>
      <c r="N6427">
        <f t="shared" si="302"/>
        <v>0</v>
      </c>
    </row>
    <row r="6428" spans="1:14" x14ac:dyDescent="0.2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s="32" t="str">
        <f t="shared" si="300"/>
        <v/>
      </c>
      <c r="J6428" t="str">
        <f>IF(K6428="natural gas",VLOOKUP(D6428,'Cross-Page Data'!$I$4:$J$13,2,FALSE),IF(K6428="solar",VLOOKUP('Form 923'!D6428,'Cross-Page Data'!$I$14:$J$117,2,FALSE),K6428))</f>
        <v>hard coal</v>
      </c>
      <c r="K6428" t="str">
        <f>VLOOKUP(E6428,'Cross-Page Data'!$D$4:$F$48,3,FALSE)</f>
        <v>hard coal</v>
      </c>
      <c r="L6428" t="b">
        <f>IF(AND($P$6=FALSE,OR(C6428="Commercial NAICS Cogen",C6428="Industrial NAICS Cogen",C6428="NAICS-22 Cogen")),FALSE,IF(AND($P$7=FALSE,OR(C6428="Commercial NAICS Cogen",C6428="Commercial NAICS Non-Cogen",C6428="industrial NAICS Cogen", C6428="industrial NAICS non-cogen")),FALSE,TRUE))</f>
        <v>0</v>
      </c>
      <c r="M6428">
        <f t="shared" si="301"/>
        <v>1.3605442176870747E-3</v>
      </c>
      <c r="N6428">
        <f t="shared" si="302"/>
        <v>0</v>
      </c>
    </row>
    <row r="6429" spans="1:14" x14ac:dyDescent="0.2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s="32" t="str">
        <f t="shared" si="300"/>
        <v/>
      </c>
      <c r="J6429" t="str">
        <f>IF(K6429="natural gas",VLOOKUP(D6429,'Cross-Page Data'!$I$4:$J$13,2,FALSE),IF(K6429="solar",VLOOKUP('Form 923'!D6429,'Cross-Page Data'!$I$14:$J$117,2,FALSE),K6429))</f>
        <v>hard coal</v>
      </c>
      <c r="K6429" t="str">
        <f>VLOOKUP(E6429,'Cross-Page Data'!$D$4:$F$48,3,FALSE)</f>
        <v>hard coal</v>
      </c>
      <c r="L6429" t="b">
        <f>IF(AND($P$6=FALSE,OR(C6429="Commercial NAICS Cogen",C6429="Industrial NAICS Cogen",C6429="NAICS-22 Cogen")),FALSE,IF(AND($P$7=FALSE,OR(C6429="Commercial NAICS Cogen",C6429="Commercial NAICS Non-Cogen",C6429="industrial NAICS Cogen", C6429="industrial NAICS non-cogen")),FALSE,TRUE))</f>
        <v>0</v>
      </c>
      <c r="M6429">
        <f t="shared" si="301"/>
        <v>1.3605442176870747E-3</v>
      </c>
      <c r="N6429">
        <f t="shared" si="302"/>
        <v>0</v>
      </c>
    </row>
    <row r="6430" spans="1:14" x14ac:dyDescent="0.2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s="32" t="str">
        <f t="shared" si="300"/>
        <v/>
      </c>
      <c r="J6430" t="str">
        <f>IF(K6430="natural gas",VLOOKUP(D6430,'Cross-Page Data'!$I$4:$J$13,2,FALSE),IF(K6430="solar",VLOOKUP('Form 923'!D6430,'Cross-Page Data'!$I$14:$J$117,2,FALSE),K6430))</f>
        <v>hard coal</v>
      </c>
      <c r="K6430" t="str">
        <f>VLOOKUP(E6430,'Cross-Page Data'!$D$4:$F$48,3,FALSE)</f>
        <v>hard coal</v>
      </c>
      <c r="L6430" t="b">
        <f>IF(AND($P$6=FALSE,OR(C6430="Commercial NAICS Cogen",C6430="Industrial NAICS Cogen",C6430="NAICS-22 Cogen")),FALSE,IF(AND($P$7=FALSE,OR(C6430="Commercial NAICS Cogen",C6430="Commercial NAICS Non-Cogen",C6430="industrial NAICS Cogen", C6430="industrial NAICS non-cogen")),FALSE,TRUE))</f>
        <v>0</v>
      </c>
      <c r="M6430">
        <f t="shared" si="301"/>
        <v>1.3605442176870747E-3</v>
      </c>
      <c r="N6430">
        <f t="shared" si="302"/>
        <v>0</v>
      </c>
    </row>
    <row r="6431" spans="1:14" x14ac:dyDescent="0.2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s="32" t="str">
        <f t="shared" si="300"/>
        <v/>
      </c>
      <c r="J6431" t="str">
        <f>IF(K6431="natural gas",VLOOKUP(D6431,'Cross-Page Data'!$I$4:$J$13,2,FALSE),IF(K6431="solar",VLOOKUP('Form 923'!D6431,'Cross-Page Data'!$I$14:$J$117,2,FALSE),K6431))</f>
        <v>hard coal</v>
      </c>
      <c r="K6431" t="str">
        <f>VLOOKUP(E6431,'Cross-Page Data'!$D$4:$F$48,3,FALSE)</f>
        <v>hard coal</v>
      </c>
      <c r="L6431" t="b">
        <f>IF(AND($P$6=FALSE,OR(C6431="Commercial NAICS Cogen",C6431="Industrial NAICS Cogen",C6431="NAICS-22 Cogen")),FALSE,IF(AND($P$7=FALSE,OR(C6431="Commercial NAICS Cogen",C6431="Commercial NAICS Non-Cogen",C6431="industrial NAICS Cogen", C6431="industrial NAICS non-cogen")),FALSE,TRUE))</f>
        <v>0</v>
      </c>
      <c r="M6431">
        <f t="shared" si="301"/>
        <v>1.3605442176870747E-3</v>
      </c>
      <c r="N6431">
        <f t="shared" si="302"/>
        <v>0</v>
      </c>
    </row>
    <row r="6432" spans="1:14" x14ac:dyDescent="0.2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s="32" t="str">
        <f t="shared" si="300"/>
        <v/>
      </c>
      <c r="J6432" t="str">
        <f>IF(K6432="natural gas",VLOOKUP(D6432,'Cross-Page Data'!$I$4:$J$13,2,FALSE),IF(K6432="solar",VLOOKUP('Form 923'!D6432,'Cross-Page Data'!$I$14:$J$117,2,FALSE),K6432))</f>
        <v>hard coal</v>
      </c>
      <c r="K6432" t="str">
        <f>VLOOKUP(E6432,'Cross-Page Data'!$D$4:$F$48,3,FALSE)</f>
        <v>hard coal</v>
      </c>
      <c r="L6432" t="b">
        <f>IF(AND($P$6=FALSE,OR(C6432="Commercial NAICS Cogen",C6432="Industrial NAICS Cogen",C6432="NAICS-22 Cogen")),FALSE,IF(AND($P$7=FALSE,OR(C6432="Commercial NAICS Cogen",C6432="Commercial NAICS Non-Cogen",C6432="industrial NAICS Cogen", C6432="industrial NAICS non-cogen")),FALSE,TRUE))</f>
        <v>0</v>
      </c>
      <c r="M6432">
        <f t="shared" si="301"/>
        <v>1.3605442176870747E-3</v>
      </c>
      <c r="N6432">
        <f t="shared" si="302"/>
        <v>0</v>
      </c>
    </row>
    <row r="6433" spans="1:14" x14ac:dyDescent="0.2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s="32" t="str">
        <f t="shared" si="300"/>
        <v/>
      </c>
      <c r="J6433" t="str">
        <f>IF(K6433="natural gas",VLOOKUP(D6433,'Cross-Page Data'!$I$4:$J$13,2,FALSE),IF(K6433="solar",VLOOKUP('Form 923'!D6433,'Cross-Page Data'!$I$14:$J$117,2,FALSE),K6433))</f>
        <v>hard coal</v>
      </c>
      <c r="K6433" t="str">
        <f>VLOOKUP(E6433,'Cross-Page Data'!$D$4:$F$48,3,FALSE)</f>
        <v>hard coal</v>
      </c>
      <c r="L6433" t="b">
        <f>IF(AND($P$6=FALSE,OR(C6433="Commercial NAICS Cogen",C6433="Industrial NAICS Cogen",C6433="NAICS-22 Cogen")),FALSE,IF(AND($P$7=FALSE,OR(C6433="Commercial NAICS Cogen",C6433="Commercial NAICS Non-Cogen",C6433="industrial NAICS Cogen", C6433="industrial NAICS non-cogen")),FALSE,TRUE))</f>
        <v>0</v>
      </c>
      <c r="M6433">
        <f t="shared" si="301"/>
        <v>1.3605442176870747E-3</v>
      </c>
      <c r="N6433">
        <f t="shared" si="302"/>
        <v>0</v>
      </c>
    </row>
    <row r="6434" spans="1:14" x14ac:dyDescent="0.2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s="32">
        <f t="shared" si="300"/>
        <v>3967450.9155315422</v>
      </c>
      <c r="J6434" t="str">
        <f>IF(K6434="natural gas",VLOOKUP(D6434,'Cross-Page Data'!$I$4:$J$13,2,FALSE),IF(K6434="solar",VLOOKUP('Form 923'!D6434,'Cross-Page Data'!$I$14:$J$117,2,FALSE),K6434))</f>
        <v>biomass</v>
      </c>
      <c r="K6434" t="str">
        <f>VLOOKUP(E6434,'Cross-Page Data'!$D$4:$F$48,3,FALSE)</f>
        <v>biomass</v>
      </c>
      <c r="L6434" t="b">
        <f>IF(AND($P$6=FALSE,OR(C6434="Commercial NAICS Cogen",C6434="Industrial NAICS Cogen",C6434="NAICS-22 Cogen")),FALSE,IF(AND($P$7=FALSE,OR(C6434="Commercial NAICS Cogen",C6434="Commercial NAICS Non-Cogen",C6434="industrial NAICS Cogen", C6434="industrial NAICS non-cogen")),FALSE,TRUE))</f>
        <v>0</v>
      </c>
      <c r="M6434">
        <f t="shared" si="301"/>
        <v>0.81907894736842102</v>
      </c>
      <c r="N6434">
        <f t="shared" si="302"/>
        <v>1</v>
      </c>
    </row>
    <row r="6435" spans="1:14" x14ac:dyDescent="0.2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s="32" t="str">
        <f t="shared" si="300"/>
        <v/>
      </c>
      <c r="J6435" t="str">
        <f>IF(K6435="natural gas",VLOOKUP(D6435,'Cross-Page Data'!$I$4:$J$13,2,FALSE),IF(K6435="solar",VLOOKUP('Form 923'!D6435,'Cross-Page Data'!$I$14:$J$117,2,FALSE),K6435))</f>
        <v>heavy or residual fuel oil</v>
      </c>
      <c r="K6435" t="str">
        <f>VLOOKUP(E6435,'Cross-Page Data'!$D$4:$F$48,3,FALSE)</f>
        <v>heavy or residual fuel oil</v>
      </c>
      <c r="L6435" t="b">
        <f>IF(AND($P$6=FALSE,OR(C6435="Commercial NAICS Cogen",C6435="Industrial NAICS Cogen",C6435="NAICS-22 Cogen")),FALSE,IF(AND($P$7=FALSE,OR(C6435="Commercial NAICS Cogen",C6435="Commercial NAICS Non-Cogen",C6435="industrial NAICS Cogen", C6435="industrial NAICS non-cogen")),FALSE,TRUE))</f>
        <v>0</v>
      </c>
      <c r="M6435">
        <f t="shared" si="301"/>
        <v>4.0160642570281126E-4</v>
      </c>
      <c r="N6435">
        <f t="shared" si="302"/>
        <v>0</v>
      </c>
    </row>
    <row r="6436" spans="1:14" x14ac:dyDescent="0.2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s="32">
        <f t="shared" si="300"/>
        <v>3967447.3879986419</v>
      </c>
      <c r="J6436" t="str">
        <f>IF(K6436="natural gas",VLOOKUP(D6436,'Cross-Page Data'!$I$4:$J$13,2,FALSE),IF(K6436="solar",VLOOKUP('Form 923'!D6436,'Cross-Page Data'!$I$14:$J$117,2,FALSE),K6436))</f>
        <v>natural gas peaker</v>
      </c>
      <c r="K6436" t="str">
        <f>VLOOKUP(E6436,'Cross-Page Data'!$D$4:$F$48,3,FALSE)</f>
        <v>natural gas</v>
      </c>
      <c r="L6436" t="b">
        <f>IF(AND($P$6=FALSE,OR(C6436="Commercial NAICS Cogen",C6436="Industrial NAICS Cogen",C6436="NAICS-22 Cogen")),FALSE,IF(AND($P$7=FALSE,OR(C6436="Commercial NAICS Cogen",C6436="Commercial NAICS Non-Cogen",C6436="industrial NAICS Cogen", C6436="industrial NAICS non-cogen")),FALSE,TRUE))</f>
        <v>0</v>
      </c>
      <c r="M6436">
        <f t="shared" si="301"/>
        <v>0.79555555555555557</v>
      </c>
      <c r="N6436">
        <f t="shared" si="302"/>
        <v>1</v>
      </c>
    </row>
    <row r="6437" spans="1:14" ht="26.25" x14ac:dyDescent="0.2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s="32">
        <f t="shared" si="300"/>
        <v>4463208.2863594433</v>
      </c>
      <c r="J6437" t="str">
        <f>IF(K6437="natural gas",VLOOKUP(D6437,'Cross-Page Data'!$I$4:$J$13,2,FALSE),IF(K6437="solar",VLOOKUP('Form 923'!D6437,'Cross-Page Data'!$I$14:$J$117,2,FALSE),K6437))</f>
        <v>heavy or residual fuel oil</v>
      </c>
      <c r="K6437" t="str">
        <f>VLOOKUP(E6437,'Cross-Page Data'!$D$4:$F$48,3,FALSE)</f>
        <v>heavy or residual fuel oil</v>
      </c>
      <c r="L6437" t="b">
        <f>IF(AND($P$6=FALSE,OR(C6437="Commercial NAICS Cogen",C6437="Industrial NAICS Cogen",C6437="NAICS-22 Cogen")),FALSE,IF(AND($P$7=FALSE,OR(C6437="Commercial NAICS Cogen",C6437="Commercial NAICS Non-Cogen",C6437="industrial NAICS Cogen", C6437="industrial NAICS non-cogen")),FALSE,TRUE))</f>
        <v>0</v>
      </c>
      <c r="M6437">
        <f t="shared" si="301"/>
        <v>0.55220883534136544</v>
      </c>
      <c r="N6437">
        <f t="shared" si="302"/>
        <v>1</v>
      </c>
    </row>
    <row r="6438" spans="1:14" ht="26.25" x14ac:dyDescent="0.2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s="32">
        <f t="shared" si="300"/>
        <v>4463786.3890103409</v>
      </c>
      <c r="J6438" t="str">
        <f>IF(K6438="natural gas",VLOOKUP(D6438,'Cross-Page Data'!$I$4:$J$13,2,FALSE),IF(K6438="solar",VLOOKUP('Form 923'!D6438,'Cross-Page Data'!$I$14:$J$117,2,FALSE),K6438))</f>
        <v>natural gas peaker</v>
      </c>
      <c r="K6438" t="str">
        <f>VLOOKUP(E6438,'Cross-Page Data'!$D$4:$F$48,3,FALSE)</f>
        <v>natural gas</v>
      </c>
      <c r="L6438" t="b">
        <f>IF(AND($P$6=FALSE,OR(C6438="Commercial NAICS Cogen",C6438="Industrial NAICS Cogen",C6438="NAICS-22 Cogen")),FALSE,IF(AND($P$7=FALSE,OR(C6438="Commercial NAICS Cogen",C6438="Commercial NAICS Non-Cogen",C6438="industrial NAICS Cogen", C6438="industrial NAICS non-cogen")),FALSE,TRUE))</f>
        <v>0</v>
      </c>
      <c r="M6438">
        <f t="shared" si="301"/>
        <v>0.75259259259259259</v>
      </c>
      <c r="N6438">
        <f t="shared" si="302"/>
        <v>1</v>
      </c>
    </row>
    <row r="6439" spans="1:14" ht="26.25" x14ac:dyDescent="0.2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s="32">
        <f t="shared" si="300"/>
        <v>4556826.6866246127</v>
      </c>
      <c r="J6439" t="str">
        <f>IF(K6439="natural gas",VLOOKUP(D6439,'Cross-Page Data'!$I$4:$J$13,2,FALSE),IF(K6439="solar",VLOOKUP('Form 923'!D6439,'Cross-Page Data'!$I$14:$J$117,2,FALSE),K6439))</f>
        <v>heavy or residual fuel oil</v>
      </c>
      <c r="K6439" t="str">
        <f>VLOOKUP(E6439,'Cross-Page Data'!$D$4:$F$48,3,FALSE)</f>
        <v>heavy or residual fuel oil</v>
      </c>
      <c r="L6439" t="b">
        <f>IF(AND($P$6=FALSE,OR(C6439="Commercial NAICS Cogen",C6439="Industrial NAICS Cogen",C6439="NAICS-22 Cogen")),FALSE,IF(AND($P$7=FALSE,OR(C6439="Commercial NAICS Cogen",C6439="Commercial NAICS Non-Cogen",C6439="industrial NAICS Cogen", C6439="industrial NAICS non-cogen")),FALSE,TRUE))</f>
        <v>0</v>
      </c>
      <c r="M6439">
        <f t="shared" si="301"/>
        <v>0.54979919678714861</v>
      </c>
      <c r="N6439">
        <f t="shared" si="302"/>
        <v>1</v>
      </c>
    </row>
    <row r="6440" spans="1:14" ht="26.25" x14ac:dyDescent="0.2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s="32">
        <f t="shared" si="300"/>
        <v>4555226.8703474253</v>
      </c>
      <c r="J6440" t="str">
        <f>IF(K6440="natural gas",VLOOKUP(D6440,'Cross-Page Data'!$I$4:$J$13,2,FALSE),IF(K6440="solar",VLOOKUP('Form 923'!D6440,'Cross-Page Data'!$I$14:$J$117,2,FALSE),K6440))</f>
        <v>natural gas peaker</v>
      </c>
      <c r="K6440" t="str">
        <f>VLOOKUP(E6440,'Cross-Page Data'!$D$4:$F$48,3,FALSE)</f>
        <v>natural gas</v>
      </c>
      <c r="L6440" t="b">
        <f>IF(AND($P$6=FALSE,OR(C6440="Commercial NAICS Cogen",C6440="Industrial NAICS Cogen",C6440="NAICS-22 Cogen")),FALSE,IF(AND($P$7=FALSE,OR(C6440="Commercial NAICS Cogen",C6440="Commercial NAICS Non-Cogen",C6440="industrial NAICS Cogen", C6440="industrial NAICS non-cogen")),FALSE,TRUE))</f>
        <v>0</v>
      </c>
      <c r="M6440">
        <f t="shared" si="301"/>
        <v>0.74320987654320991</v>
      </c>
      <c r="N6440">
        <f t="shared" si="302"/>
        <v>1</v>
      </c>
    </row>
    <row r="6441" spans="1:14" ht="26.25" x14ac:dyDescent="0.2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s="32">
        <f t="shared" si="300"/>
        <v>8901994.509131154</v>
      </c>
      <c r="J6441" t="str">
        <f>IF(K6441="natural gas",VLOOKUP(D6441,'Cross-Page Data'!$I$4:$J$13,2,FALSE),IF(K6441="solar",VLOOKUP('Form 923'!D6441,'Cross-Page Data'!$I$14:$J$117,2,FALSE),K6441))</f>
        <v>other</v>
      </c>
      <c r="K6441" t="str">
        <f>VLOOKUP(E6441,'Cross-Page Data'!$D$4:$F$48,3,FALSE)</f>
        <v>other</v>
      </c>
      <c r="L6441" t="b">
        <f>IF(AND($P$6=FALSE,OR(C6441="Commercial NAICS Cogen",C6441="Industrial NAICS Cogen",C6441="NAICS-22 Cogen")),FALSE,IF(AND($P$7=FALSE,OR(C6441="Commercial NAICS Cogen",C6441="Commercial NAICS Non-Cogen",C6441="industrial NAICS Cogen", C6441="industrial NAICS non-cogen")),FALSE,TRUE))</f>
        <v>0</v>
      </c>
      <c r="M6441">
        <f t="shared" si="301"/>
        <v>0.21266233766233766</v>
      </c>
      <c r="N6441">
        <f t="shared" si="302"/>
        <v>1</v>
      </c>
    </row>
    <row r="6442" spans="1:14" ht="26.25" x14ac:dyDescent="0.2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s="32" t="str">
        <f t="shared" si="300"/>
        <v/>
      </c>
      <c r="J6442" t="str">
        <f>IF(K6442="natural gas",VLOOKUP(D6442,'Cross-Page Data'!$I$4:$J$13,2,FALSE),IF(K6442="solar",VLOOKUP('Form 923'!D6442,'Cross-Page Data'!$I$14:$J$117,2,FALSE),K6442))</f>
        <v>heavy or residual fuel oil</v>
      </c>
      <c r="K6442" t="str">
        <f>VLOOKUP(E6442,'Cross-Page Data'!$D$4:$F$48,3,FALSE)</f>
        <v>heavy or residual fuel oil</v>
      </c>
      <c r="L6442" t="b">
        <f>IF(AND($P$6=FALSE,OR(C6442="Commercial NAICS Cogen",C6442="Industrial NAICS Cogen",C6442="NAICS-22 Cogen")),FALSE,IF(AND($P$7=FALSE,OR(C6442="Commercial NAICS Cogen",C6442="Commercial NAICS Non-Cogen",C6442="industrial NAICS Cogen", C6442="industrial NAICS non-cogen")),FALSE,TRUE))</f>
        <v>0</v>
      </c>
      <c r="M6442">
        <f t="shared" si="301"/>
        <v>4.0160642570281126E-4</v>
      </c>
      <c r="N6442">
        <f t="shared" si="302"/>
        <v>0</v>
      </c>
    </row>
    <row r="6443" spans="1:14" x14ac:dyDescent="0.2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s="32">
        <f t="shared" si="300"/>
        <v>4116515.280325742</v>
      </c>
      <c r="J6443" t="str">
        <f>IF(K6443="natural gas",VLOOKUP(D6443,'Cross-Page Data'!$I$4:$J$13,2,FALSE),IF(K6443="solar",VLOOKUP('Form 923'!D6443,'Cross-Page Data'!$I$14:$J$117,2,FALSE),K6443))</f>
        <v>heavy or residual fuel oil</v>
      </c>
      <c r="K6443" t="str">
        <f>VLOOKUP(E6443,'Cross-Page Data'!$D$4:$F$48,3,FALSE)</f>
        <v>heavy or residual fuel oil</v>
      </c>
      <c r="L6443" t="b">
        <f>IF(AND($P$6=FALSE,OR(C6443="Commercial NAICS Cogen",C6443="Industrial NAICS Cogen",C6443="NAICS-22 Cogen")),FALSE,IF(AND($P$7=FALSE,OR(C6443="Commercial NAICS Cogen",C6443="Commercial NAICS Non-Cogen",C6443="industrial NAICS Cogen", C6443="industrial NAICS non-cogen")),FALSE,TRUE))</f>
        <v>0</v>
      </c>
      <c r="M6443">
        <f t="shared" si="301"/>
        <v>0.56385542168674696</v>
      </c>
      <c r="N6443">
        <f t="shared" si="302"/>
        <v>1</v>
      </c>
    </row>
    <row r="6444" spans="1:14" x14ac:dyDescent="0.2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s="32">
        <f t="shared" si="300"/>
        <v>4110838.0500659659</v>
      </c>
      <c r="J6444" t="str">
        <f>IF(K6444="natural gas",VLOOKUP(D6444,'Cross-Page Data'!$I$4:$J$13,2,FALSE),IF(K6444="solar",VLOOKUP('Form 923'!D6444,'Cross-Page Data'!$I$14:$J$117,2,FALSE),K6444))</f>
        <v>natural gas peaker</v>
      </c>
      <c r="K6444" t="str">
        <f>VLOOKUP(E6444,'Cross-Page Data'!$D$4:$F$48,3,FALSE)</f>
        <v>natural gas</v>
      </c>
      <c r="L6444" t="b">
        <f>IF(AND($P$6=FALSE,OR(C6444="Commercial NAICS Cogen",C6444="Industrial NAICS Cogen",C6444="NAICS-22 Cogen")),FALSE,IF(AND($P$7=FALSE,OR(C6444="Commercial NAICS Cogen",C6444="Commercial NAICS Non-Cogen",C6444="industrial NAICS Cogen", C6444="industrial NAICS non-cogen")),FALSE,TRUE))</f>
        <v>0</v>
      </c>
      <c r="M6444">
        <f t="shared" si="301"/>
        <v>0.78567901234567905</v>
      </c>
      <c r="N6444">
        <f t="shared" si="302"/>
        <v>1</v>
      </c>
    </row>
    <row r="6445" spans="1:14" x14ac:dyDescent="0.2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s="32" t="str">
        <f t="shared" si="300"/>
        <v/>
      </c>
      <c r="J6445" t="str">
        <f>IF(K6445="natural gas",VLOOKUP(D6445,'Cross-Page Data'!$I$4:$J$13,2,FALSE),IF(K6445="solar",VLOOKUP('Form 923'!D6445,'Cross-Page Data'!$I$14:$J$117,2,FALSE),K6445))</f>
        <v>heavy or residual fuel oil</v>
      </c>
      <c r="K6445" t="str">
        <f>VLOOKUP(E6445,'Cross-Page Data'!$D$4:$F$48,3,FALSE)</f>
        <v>heavy or residual fuel oil</v>
      </c>
      <c r="L6445" t="b">
        <f>IF(AND($P$6=FALSE,OR(C6445="Commercial NAICS Cogen",C6445="Industrial NAICS Cogen",C6445="NAICS-22 Cogen")),FALSE,IF(AND($P$7=FALSE,OR(C6445="Commercial NAICS Cogen",C6445="Commercial NAICS Non-Cogen",C6445="industrial NAICS Cogen", C6445="industrial NAICS non-cogen")),FALSE,TRUE))</f>
        <v>0</v>
      </c>
      <c r="M6445">
        <f t="shared" si="301"/>
        <v>4.0160642570281126E-4</v>
      </c>
      <c r="N6445">
        <f t="shared" si="302"/>
        <v>0</v>
      </c>
    </row>
    <row r="6446" spans="1:14" x14ac:dyDescent="0.2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s="32" t="str">
        <f t="shared" si="300"/>
        <v/>
      </c>
      <c r="J6446" t="str">
        <f>IF(K6446="natural gas",VLOOKUP(D6446,'Cross-Page Data'!$I$4:$J$13,2,FALSE),IF(K6446="solar",VLOOKUP('Form 923'!D6446,'Cross-Page Data'!$I$14:$J$117,2,FALSE),K6446))</f>
        <v>heavy or residual fuel oil</v>
      </c>
      <c r="K6446" t="str">
        <f>VLOOKUP(E6446,'Cross-Page Data'!$D$4:$F$48,3,FALSE)</f>
        <v>heavy or residual fuel oil</v>
      </c>
      <c r="L6446" t="b">
        <f>IF(AND($P$6=FALSE,OR(C6446="Commercial NAICS Cogen",C6446="Industrial NAICS Cogen",C6446="NAICS-22 Cogen")),FALSE,IF(AND($P$7=FALSE,OR(C6446="Commercial NAICS Cogen",C6446="Commercial NAICS Non-Cogen",C6446="industrial NAICS Cogen", C6446="industrial NAICS non-cogen")),FALSE,TRUE))</f>
        <v>0</v>
      </c>
      <c r="M6446">
        <f t="shared" si="301"/>
        <v>4.0160642570281126E-4</v>
      </c>
      <c r="N6446">
        <f t="shared" si="302"/>
        <v>0</v>
      </c>
    </row>
    <row r="6447" spans="1:14" x14ac:dyDescent="0.2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s="32" t="str">
        <f t="shared" si="300"/>
        <v/>
      </c>
      <c r="J6447" t="str">
        <f>IF(K6447="natural gas",VLOOKUP(D6447,'Cross-Page Data'!$I$4:$J$13,2,FALSE),IF(K6447="solar",VLOOKUP('Form 923'!D6447,'Cross-Page Data'!$I$14:$J$117,2,FALSE),K6447))</f>
        <v>heavy or residual fuel oil</v>
      </c>
      <c r="K6447" t="str">
        <f>VLOOKUP(E6447,'Cross-Page Data'!$D$4:$F$48,3,FALSE)</f>
        <v>heavy or residual fuel oil</v>
      </c>
      <c r="L6447" t="b">
        <f>IF(AND($P$6=FALSE,OR(C6447="Commercial NAICS Cogen",C6447="Industrial NAICS Cogen",C6447="NAICS-22 Cogen")),FALSE,IF(AND($P$7=FALSE,OR(C6447="Commercial NAICS Cogen",C6447="Commercial NAICS Non-Cogen",C6447="industrial NAICS Cogen", C6447="industrial NAICS non-cogen")),FALSE,TRUE))</f>
        <v>0</v>
      </c>
      <c r="M6447">
        <f t="shared" si="301"/>
        <v>4.0160642570281126E-4</v>
      </c>
      <c r="N6447">
        <f t="shared" si="302"/>
        <v>0</v>
      </c>
    </row>
    <row r="6448" spans="1:14" x14ac:dyDescent="0.2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s="32">
        <f t="shared" si="300"/>
        <v>275453.60533985146</v>
      </c>
      <c r="J6448" t="str">
        <f>IF(K6448="natural gas",VLOOKUP(D6448,'Cross-Page Data'!$I$4:$J$13,2,FALSE),IF(K6448="solar",VLOOKUP('Form 923'!D6448,'Cross-Page Data'!$I$14:$J$117,2,FALSE),K6448))</f>
        <v>natural gas peaker</v>
      </c>
      <c r="K6448" t="str">
        <f>VLOOKUP(E6448,'Cross-Page Data'!$D$4:$F$48,3,FALSE)</f>
        <v>natural gas</v>
      </c>
      <c r="L6448" t="b">
        <f>IF(AND($P$6=FALSE,OR(C6448="Commercial NAICS Cogen",C6448="Industrial NAICS Cogen",C6448="NAICS-22 Cogen")),FALSE,IF(AND($P$7=FALSE,OR(C6448="Commercial NAICS Cogen",C6448="Commercial NAICS Non-Cogen",C6448="industrial NAICS Cogen", C6448="industrial NAICS non-cogen")),FALSE,TRUE))</f>
        <v>0</v>
      </c>
      <c r="M6448">
        <f t="shared" si="301"/>
        <v>0.80444444444444441</v>
      </c>
      <c r="N6448">
        <f t="shared" si="302"/>
        <v>1</v>
      </c>
    </row>
    <row r="6449" spans="1:14" x14ac:dyDescent="0.2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s="32">
        <f t="shared" si="300"/>
        <v>4839738.9569487423</v>
      </c>
      <c r="J6449" t="str">
        <f>IF(K6449="natural gas",VLOOKUP(D6449,'Cross-Page Data'!$I$4:$J$13,2,FALSE),IF(K6449="solar",VLOOKUP('Form 923'!D6449,'Cross-Page Data'!$I$14:$J$117,2,FALSE),K6449))</f>
        <v>heavy or residual fuel oil</v>
      </c>
      <c r="K6449" t="str">
        <f>VLOOKUP(E6449,'Cross-Page Data'!$D$4:$F$48,3,FALSE)</f>
        <v>heavy or residual fuel oil</v>
      </c>
      <c r="L6449" t="b">
        <f>IF(AND($P$6=FALSE,OR(C6449="Commercial NAICS Cogen",C6449="Industrial NAICS Cogen",C6449="NAICS-22 Cogen")),FALSE,IF(AND($P$7=FALSE,OR(C6449="Commercial NAICS Cogen",C6449="Commercial NAICS Non-Cogen",C6449="industrial NAICS Cogen", C6449="industrial NAICS non-cogen")),FALSE,TRUE))</f>
        <v>0</v>
      </c>
      <c r="M6449">
        <f t="shared" si="301"/>
        <v>0.54056224899598393</v>
      </c>
      <c r="N6449">
        <f t="shared" si="302"/>
        <v>1</v>
      </c>
    </row>
    <row r="6450" spans="1:14" x14ac:dyDescent="0.2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s="32">
        <f t="shared" si="300"/>
        <v>4826647.6347444318</v>
      </c>
      <c r="J6450" t="str">
        <f>IF(K6450="natural gas",VLOOKUP(D6450,'Cross-Page Data'!$I$4:$J$13,2,FALSE),IF(K6450="solar",VLOOKUP('Form 923'!D6450,'Cross-Page Data'!$I$14:$J$117,2,FALSE),K6450))</f>
        <v>natural gas peaker</v>
      </c>
      <c r="K6450" t="str">
        <f>VLOOKUP(E6450,'Cross-Page Data'!$D$4:$F$48,3,FALSE)</f>
        <v>natural gas</v>
      </c>
      <c r="L6450" t="b">
        <f>IF(AND($P$6=FALSE,OR(C6450="Commercial NAICS Cogen",C6450="Industrial NAICS Cogen",C6450="NAICS-22 Cogen")),FALSE,IF(AND($P$7=FALSE,OR(C6450="Commercial NAICS Cogen",C6450="Commercial NAICS Non-Cogen",C6450="industrial NAICS Cogen", C6450="industrial NAICS non-cogen")),FALSE,TRUE))</f>
        <v>0</v>
      </c>
      <c r="M6450">
        <f t="shared" si="301"/>
        <v>0.71703703703703703</v>
      </c>
      <c r="N6450">
        <f t="shared" si="302"/>
        <v>1</v>
      </c>
    </row>
    <row r="6451" spans="1:14" x14ac:dyDescent="0.2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s="32">
        <f t="shared" si="300"/>
        <v>0</v>
      </c>
      <c r="J6451" t="str">
        <f>IF(K6451="natural gas",VLOOKUP(D6451,'Cross-Page Data'!$I$4:$J$13,2,FALSE),IF(K6451="solar",VLOOKUP('Form 923'!D6451,'Cross-Page Data'!$I$14:$J$117,2,FALSE),K6451))</f>
        <v>natural gas peaker</v>
      </c>
      <c r="K6451" t="str">
        <f>VLOOKUP(E6451,'Cross-Page Data'!$D$4:$F$48,3,FALSE)</f>
        <v>natural gas</v>
      </c>
      <c r="L6451" t="b">
        <f>IF(AND($P$6=FALSE,OR(C6451="Commercial NAICS Cogen",C6451="Industrial NAICS Cogen",C6451="NAICS-22 Cogen")),FALSE,IF(AND($P$7=FALSE,OR(C6451="Commercial NAICS Cogen",C6451="Commercial NAICS Non-Cogen",C6451="industrial NAICS Cogen", C6451="industrial NAICS non-cogen")),FALSE,TRUE))</f>
        <v>0</v>
      </c>
      <c r="M6451">
        <f t="shared" si="301"/>
        <v>0.80543209876543209</v>
      </c>
      <c r="N6451">
        <f t="shared" si="302"/>
        <v>1</v>
      </c>
    </row>
    <row r="6452" spans="1:14" x14ac:dyDescent="0.2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s="32" t="str">
        <f t="shared" si="300"/>
        <v/>
      </c>
      <c r="J6452" t="str">
        <f>IF(K6452="natural gas",VLOOKUP(D6452,'Cross-Page Data'!$I$4:$J$13,2,FALSE),IF(K6452="solar",VLOOKUP('Form 923'!D6452,'Cross-Page Data'!$I$14:$J$117,2,FALSE),K6452))</f>
        <v>other</v>
      </c>
      <c r="K6452" t="str">
        <f>VLOOKUP(E6452,'Cross-Page Data'!$D$4:$F$48,3,FALSE)</f>
        <v>other</v>
      </c>
      <c r="L6452" t="b">
        <f>IF(AND($P$6=FALSE,OR(C6452="Commercial NAICS Cogen",C6452="Industrial NAICS Cogen",C6452="NAICS-22 Cogen")),FALSE,IF(AND($P$7=FALSE,OR(C6452="Commercial NAICS Cogen",C6452="Commercial NAICS Non-Cogen",C6452="industrial NAICS Cogen", C6452="industrial NAICS non-cogen")),FALSE,TRUE))</f>
        <v>0</v>
      </c>
      <c r="M6452">
        <f t="shared" si="301"/>
        <v>1.6233766233766235E-3</v>
      </c>
      <c r="N6452">
        <f t="shared" si="302"/>
        <v>0</v>
      </c>
    </row>
    <row r="6453" spans="1:14" x14ac:dyDescent="0.2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s="32">
        <f t="shared" si="300"/>
        <v>4503657.8958004927</v>
      </c>
      <c r="J6453" t="str">
        <f>IF(K6453="natural gas",VLOOKUP(D6453,'Cross-Page Data'!$I$4:$J$13,2,FALSE),IF(K6453="solar",VLOOKUP('Form 923'!D6453,'Cross-Page Data'!$I$14:$J$117,2,FALSE),K6453))</f>
        <v>heavy or residual fuel oil</v>
      </c>
      <c r="K6453" t="str">
        <f>VLOOKUP(E6453,'Cross-Page Data'!$D$4:$F$48,3,FALSE)</f>
        <v>heavy or residual fuel oil</v>
      </c>
      <c r="L6453" t="b">
        <f>IF(AND($P$6=FALSE,OR(C6453="Commercial NAICS Cogen",C6453="Industrial NAICS Cogen",C6453="NAICS-22 Cogen")),FALSE,IF(AND($P$7=FALSE,OR(C6453="Commercial NAICS Cogen",C6453="Commercial NAICS Non-Cogen",C6453="industrial NAICS Cogen", C6453="industrial NAICS non-cogen")),FALSE,TRUE))</f>
        <v>0</v>
      </c>
      <c r="M6453">
        <f t="shared" si="301"/>
        <v>0.55140562248995983</v>
      </c>
      <c r="N6453">
        <f t="shared" si="302"/>
        <v>1</v>
      </c>
    </row>
    <row r="6454" spans="1:14" x14ac:dyDescent="0.2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s="32">
        <f t="shared" si="300"/>
        <v>4526927.7997374283</v>
      </c>
      <c r="J6454" t="str">
        <f>IF(K6454="natural gas",VLOOKUP(D6454,'Cross-Page Data'!$I$4:$J$13,2,FALSE),IF(K6454="solar",VLOOKUP('Form 923'!D6454,'Cross-Page Data'!$I$14:$J$117,2,FALSE),K6454))</f>
        <v>natural gas peaker</v>
      </c>
      <c r="K6454" t="str">
        <f>VLOOKUP(E6454,'Cross-Page Data'!$D$4:$F$48,3,FALSE)</f>
        <v>natural gas</v>
      </c>
      <c r="L6454" t="b">
        <f>IF(AND($P$6=FALSE,OR(C6454="Commercial NAICS Cogen",C6454="Industrial NAICS Cogen",C6454="NAICS-22 Cogen")),FALSE,IF(AND($P$7=FALSE,OR(C6454="Commercial NAICS Cogen",C6454="Commercial NAICS Non-Cogen",C6454="industrial NAICS Cogen", C6454="industrial NAICS non-cogen")),FALSE,TRUE))</f>
        <v>0</v>
      </c>
      <c r="M6454">
        <f t="shared" si="301"/>
        <v>0.74765432098765428</v>
      </c>
      <c r="N6454">
        <f t="shared" si="302"/>
        <v>1</v>
      </c>
    </row>
    <row r="6455" spans="1:14" x14ac:dyDescent="0.2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s="32" t="str">
        <f t="shared" si="300"/>
        <v/>
      </c>
      <c r="J6455" t="str">
        <f>IF(K6455="natural gas",VLOOKUP(D6455,'Cross-Page Data'!$I$4:$J$13,2,FALSE),IF(K6455="solar",VLOOKUP('Form 923'!D6455,'Cross-Page Data'!$I$14:$J$117,2,FALSE),K6455))</f>
        <v>heavy or residual fuel oil</v>
      </c>
      <c r="K6455" t="str">
        <f>VLOOKUP(E6455,'Cross-Page Data'!$D$4:$F$48,3,FALSE)</f>
        <v>heavy or residual fuel oil</v>
      </c>
      <c r="L6455" t="b">
        <f>IF(AND($P$6=FALSE,OR(C6455="Commercial NAICS Cogen",C6455="Industrial NAICS Cogen",C6455="NAICS-22 Cogen")),FALSE,IF(AND($P$7=FALSE,OR(C6455="Commercial NAICS Cogen",C6455="Commercial NAICS Non-Cogen",C6455="industrial NAICS Cogen", C6455="industrial NAICS non-cogen")),FALSE,TRUE))</f>
        <v>0</v>
      </c>
      <c r="M6455">
        <f t="shared" si="301"/>
        <v>4.0160642570281126E-4</v>
      </c>
      <c r="N6455">
        <f t="shared" si="302"/>
        <v>0</v>
      </c>
    </row>
    <row r="6456" spans="1:14" x14ac:dyDescent="0.2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s="32">
        <f t="shared" si="300"/>
        <v>4549587.3030915987</v>
      </c>
      <c r="J6456" t="str">
        <f>IF(K6456="natural gas",VLOOKUP(D6456,'Cross-Page Data'!$I$4:$J$13,2,FALSE),IF(K6456="solar",VLOOKUP('Form 923'!D6456,'Cross-Page Data'!$I$14:$J$117,2,FALSE),K6456))</f>
        <v>heavy or residual fuel oil</v>
      </c>
      <c r="K6456" t="str">
        <f>VLOOKUP(E6456,'Cross-Page Data'!$D$4:$F$48,3,FALSE)</f>
        <v>heavy or residual fuel oil</v>
      </c>
      <c r="L6456" t="b">
        <f>IF(AND($P$6=FALSE,OR(C6456="Commercial NAICS Cogen",C6456="Industrial NAICS Cogen",C6456="NAICS-22 Cogen")),FALSE,IF(AND($P$7=FALSE,OR(C6456="Commercial NAICS Cogen",C6456="Commercial NAICS Non-Cogen",C6456="industrial NAICS Cogen", C6456="industrial NAICS non-cogen")),FALSE,TRUE))</f>
        <v>0</v>
      </c>
      <c r="M6456">
        <f t="shared" si="301"/>
        <v>0.55020080321285136</v>
      </c>
      <c r="N6456">
        <f t="shared" si="302"/>
        <v>1</v>
      </c>
    </row>
    <row r="6457" spans="1:14" x14ac:dyDescent="0.2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s="32">
        <f t="shared" si="300"/>
        <v>4625900.2079545837</v>
      </c>
      <c r="J6457" t="str">
        <f>IF(K6457="natural gas",VLOOKUP(D6457,'Cross-Page Data'!$I$4:$J$13,2,FALSE),IF(K6457="solar",VLOOKUP('Form 923'!D6457,'Cross-Page Data'!$I$14:$J$117,2,FALSE),K6457))</f>
        <v>natural gas peaker</v>
      </c>
      <c r="K6457" t="str">
        <f>VLOOKUP(E6457,'Cross-Page Data'!$D$4:$F$48,3,FALSE)</f>
        <v>natural gas</v>
      </c>
      <c r="L6457" t="b">
        <f>IF(AND($P$6=FALSE,OR(C6457="Commercial NAICS Cogen",C6457="Industrial NAICS Cogen",C6457="NAICS-22 Cogen")),FALSE,IF(AND($P$7=FALSE,OR(C6457="Commercial NAICS Cogen",C6457="Commercial NAICS Non-Cogen",C6457="industrial NAICS Cogen", C6457="industrial NAICS non-cogen")),FALSE,TRUE))</f>
        <v>0</v>
      </c>
      <c r="M6457">
        <f t="shared" si="301"/>
        <v>0.73432098765432097</v>
      </c>
      <c r="N6457">
        <f t="shared" si="302"/>
        <v>1</v>
      </c>
    </row>
    <row r="6458" spans="1:14" x14ac:dyDescent="0.2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s="32" t="str">
        <f t="shared" si="300"/>
        <v/>
      </c>
      <c r="J6458" t="str">
        <f>IF(K6458="natural gas",VLOOKUP(D6458,'Cross-Page Data'!$I$4:$J$13,2,FALSE),IF(K6458="solar",VLOOKUP('Form 923'!D6458,'Cross-Page Data'!$I$14:$J$117,2,FALSE),K6458))</f>
        <v>other</v>
      </c>
      <c r="K6458" t="str">
        <f>VLOOKUP(E6458,'Cross-Page Data'!$D$4:$F$48,3,FALSE)</f>
        <v>other</v>
      </c>
      <c r="L6458" t="b">
        <f>IF(AND($P$6=FALSE,OR(C6458="Commercial NAICS Cogen",C6458="Industrial NAICS Cogen",C6458="NAICS-22 Cogen")),FALSE,IF(AND($P$7=FALSE,OR(C6458="Commercial NAICS Cogen",C6458="Commercial NAICS Non-Cogen",C6458="industrial NAICS Cogen", C6458="industrial NAICS non-cogen")),FALSE,TRUE))</f>
        <v>0</v>
      </c>
      <c r="M6458">
        <f t="shared" si="301"/>
        <v>1.6233766233766235E-3</v>
      </c>
      <c r="N6458">
        <f t="shared" si="302"/>
        <v>0</v>
      </c>
    </row>
    <row r="6459" spans="1:14" x14ac:dyDescent="0.2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s="32" t="str">
        <f t="shared" si="300"/>
        <v/>
      </c>
      <c r="J6459" t="str">
        <f>IF(K6459="natural gas",VLOOKUP(D6459,'Cross-Page Data'!$I$4:$J$13,2,FALSE),IF(K6459="solar",VLOOKUP('Form 923'!D6459,'Cross-Page Data'!$I$14:$J$117,2,FALSE),K6459))</f>
        <v>heavy or residual fuel oil</v>
      </c>
      <c r="K6459" t="str">
        <f>VLOOKUP(E6459,'Cross-Page Data'!$D$4:$F$48,3,FALSE)</f>
        <v>heavy or residual fuel oil</v>
      </c>
      <c r="L6459" t="b">
        <f>IF(AND($P$6=FALSE,OR(C6459="Commercial NAICS Cogen",C6459="Industrial NAICS Cogen",C6459="NAICS-22 Cogen")),FALSE,IF(AND($P$7=FALSE,OR(C6459="Commercial NAICS Cogen",C6459="Commercial NAICS Non-Cogen",C6459="industrial NAICS Cogen", C6459="industrial NAICS non-cogen")),FALSE,TRUE))</f>
        <v>0</v>
      </c>
      <c r="M6459">
        <f t="shared" si="301"/>
        <v>4.0160642570281126E-4</v>
      </c>
      <c r="N6459">
        <f t="shared" si="302"/>
        <v>0</v>
      </c>
    </row>
    <row r="6460" spans="1:14" x14ac:dyDescent="0.2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s="32" t="str">
        <f t="shared" si="300"/>
        <v/>
      </c>
      <c r="J6460" t="str">
        <f>IF(K6460="natural gas",VLOOKUP(D6460,'Cross-Page Data'!$I$4:$J$13,2,FALSE),IF(K6460="solar",VLOOKUP('Form 923'!D6460,'Cross-Page Data'!$I$14:$J$117,2,FALSE),K6460))</f>
        <v>hard coal</v>
      </c>
      <c r="K6460" t="str">
        <f>VLOOKUP(E6460,'Cross-Page Data'!$D$4:$F$48,3,FALSE)</f>
        <v>hard coal</v>
      </c>
      <c r="L6460" t="b">
        <f>IF(AND($P$6=FALSE,OR(C6460="Commercial NAICS Cogen",C6460="Industrial NAICS Cogen",C6460="NAICS-22 Cogen")),FALSE,IF(AND($P$7=FALSE,OR(C6460="Commercial NAICS Cogen",C6460="Commercial NAICS Non-Cogen",C6460="industrial NAICS Cogen", C6460="industrial NAICS non-cogen")),FALSE,TRUE))</f>
        <v>0</v>
      </c>
      <c r="M6460">
        <f t="shared" si="301"/>
        <v>1.3605442176870747E-3</v>
      </c>
      <c r="N6460">
        <f t="shared" si="302"/>
        <v>0</v>
      </c>
    </row>
    <row r="6461" spans="1:14" x14ac:dyDescent="0.2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s="32" t="str">
        <f t="shared" si="300"/>
        <v/>
      </c>
      <c r="J6461" t="str">
        <f>IF(K6461="natural gas",VLOOKUP(D6461,'Cross-Page Data'!$I$4:$J$13,2,FALSE),IF(K6461="solar",VLOOKUP('Form 923'!D6461,'Cross-Page Data'!$I$14:$J$117,2,FALSE),K6461))</f>
        <v>heavy or residual fuel oil</v>
      </c>
      <c r="K6461" t="str">
        <f>VLOOKUP(E6461,'Cross-Page Data'!$D$4:$F$48,3,FALSE)</f>
        <v>heavy or residual fuel oil</v>
      </c>
      <c r="L6461" t="b">
        <f>IF(AND($P$6=FALSE,OR(C6461="Commercial NAICS Cogen",C6461="Industrial NAICS Cogen",C6461="NAICS-22 Cogen")),FALSE,IF(AND($P$7=FALSE,OR(C6461="Commercial NAICS Cogen",C6461="Commercial NAICS Non-Cogen",C6461="industrial NAICS Cogen", C6461="industrial NAICS non-cogen")),FALSE,TRUE))</f>
        <v>0</v>
      </c>
      <c r="M6461">
        <f t="shared" si="301"/>
        <v>4.0160642570281126E-4</v>
      </c>
      <c r="N6461">
        <f t="shared" si="302"/>
        <v>0</v>
      </c>
    </row>
    <row r="6462" spans="1:14" x14ac:dyDescent="0.2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s="32">
        <f t="shared" si="300"/>
        <v>8263679.3248582808</v>
      </c>
      <c r="J6462" t="str">
        <f>IF(K6462="natural gas",VLOOKUP(D6462,'Cross-Page Data'!$I$4:$J$13,2,FALSE),IF(K6462="solar",VLOOKUP('Form 923'!D6462,'Cross-Page Data'!$I$14:$J$117,2,FALSE),K6462))</f>
        <v>natural gas peaker</v>
      </c>
      <c r="K6462" t="str">
        <f>VLOOKUP(E6462,'Cross-Page Data'!$D$4:$F$48,3,FALSE)</f>
        <v>natural gas</v>
      </c>
      <c r="L6462" t="b">
        <f>IF(AND($P$6=FALSE,OR(C6462="Commercial NAICS Cogen",C6462="Industrial NAICS Cogen",C6462="NAICS-22 Cogen")),FALSE,IF(AND($P$7=FALSE,OR(C6462="Commercial NAICS Cogen",C6462="Commercial NAICS Non-Cogen",C6462="industrial NAICS Cogen", C6462="industrial NAICS non-cogen")),FALSE,TRUE))</f>
        <v>0</v>
      </c>
      <c r="M6462">
        <f t="shared" si="301"/>
        <v>0.58271604938271604</v>
      </c>
      <c r="N6462">
        <f t="shared" si="302"/>
        <v>1</v>
      </c>
    </row>
    <row r="6463" spans="1:14" x14ac:dyDescent="0.2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s="32" t="str">
        <f t="shared" si="300"/>
        <v/>
      </c>
      <c r="J6463" t="str">
        <f>IF(K6463="natural gas",VLOOKUP(D6463,'Cross-Page Data'!$I$4:$J$13,2,FALSE),IF(K6463="solar",VLOOKUP('Form 923'!D6463,'Cross-Page Data'!$I$14:$J$117,2,FALSE),K6463))</f>
        <v>petroleum</v>
      </c>
      <c r="K6463" t="str">
        <f>VLOOKUP(E6463,'Cross-Page Data'!$D$4:$F$48,3,FALSE)</f>
        <v>petroleum</v>
      </c>
      <c r="L6463" t="b">
        <f>IF(AND($P$6=FALSE,OR(C6463="Commercial NAICS Cogen",C6463="Industrial NAICS Cogen",C6463="NAICS-22 Cogen")),FALSE,IF(AND($P$7=FALSE,OR(C6463="Commercial NAICS Cogen",C6463="Commercial NAICS Non-Cogen",C6463="industrial NAICS Cogen", C6463="industrial NAICS non-cogen")),FALSE,TRUE))</f>
        <v>0</v>
      </c>
      <c r="M6463">
        <f t="shared" si="301"/>
        <v>8.6956521739130436E-3</v>
      </c>
      <c r="N6463">
        <f t="shared" si="302"/>
        <v>0</v>
      </c>
    </row>
    <row r="6464" spans="1:14" x14ac:dyDescent="0.2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s="32">
        <f t="shared" si="300"/>
        <v>8267987.1214210885</v>
      </c>
      <c r="J6464" t="str">
        <f>IF(K6464="natural gas",VLOOKUP(D6464,'Cross-Page Data'!$I$4:$J$13,2,FALSE),IF(K6464="solar",VLOOKUP('Form 923'!D6464,'Cross-Page Data'!$I$14:$J$117,2,FALSE),K6464))</f>
        <v>biomass</v>
      </c>
      <c r="K6464" t="str">
        <f>VLOOKUP(E6464,'Cross-Page Data'!$D$4:$F$48,3,FALSE)</f>
        <v>biomass</v>
      </c>
      <c r="L6464" t="b">
        <f>IF(AND($P$6=FALSE,OR(C6464="Commercial NAICS Cogen",C6464="Industrial NAICS Cogen",C6464="NAICS-22 Cogen")),FALSE,IF(AND($P$7=FALSE,OR(C6464="Commercial NAICS Cogen",C6464="Commercial NAICS Non-Cogen",C6464="industrial NAICS Cogen", C6464="industrial NAICS non-cogen")),FALSE,TRUE))</f>
        <v>0</v>
      </c>
      <c r="M6464">
        <f t="shared" si="301"/>
        <v>0.55372807017543857</v>
      </c>
      <c r="N6464">
        <f t="shared" si="302"/>
        <v>1</v>
      </c>
    </row>
    <row r="6465" spans="1:14" ht="26.25" x14ac:dyDescent="0.2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s="32">
        <f t="shared" si="300"/>
        <v>9421634.0716630351</v>
      </c>
      <c r="J6465" t="str">
        <f>IF(K6465="natural gas",VLOOKUP(D6465,'Cross-Page Data'!$I$4:$J$13,2,FALSE),IF(K6465="solar",VLOOKUP('Form 923'!D6465,'Cross-Page Data'!$I$14:$J$117,2,FALSE),K6465))</f>
        <v>heavy or residual fuel oil</v>
      </c>
      <c r="K6465" t="str">
        <f>VLOOKUP(E6465,'Cross-Page Data'!$D$4:$F$48,3,FALSE)</f>
        <v>heavy or residual fuel oil</v>
      </c>
      <c r="L6465" t="b">
        <f>IF(AND($P$6=FALSE,OR(C6465="Commercial NAICS Cogen",C6465="Industrial NAICS Cogen",C6465="NAICS-22 Cogen")),FALSE,IF(AND($P$7=FALSE,OR(C6465="Commercial NAICS Cogen",C6465="Commercial NAICS Non-Cogen",C6465="industrial NAICS Cogen", C6465="industrial NAICS non-cogen")),FALSE,TRUE))</f>
        <v>0</v>
      </c>
      <c r="M6465">
        <f t="shared" si="301"/>
        <v>0.45100401606425705</v>
      </c>
      <c r="N6465">
        <f t="shared" si="302"/>
        <v>1</v>
      </c>
    </row>
    <row r="6466" spans="1:14" ht="26.25" x14ac:dyDescent="0.2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s="32">
        <f t="shared" si="300"/>
        <v>4610789.0361908013</v>
      </c>
      <c r="J6466" t="str">
        <f>IF(K6466="natural gas",VLOOKUP(D6466,'Cross-Page Data'!$I$4:$J$13,2,FALSE),IF(K6466="solar",VLOOKUP('Form 923'!D6466,'Cross-Page Data'!$I$14:$J$117,2,FALSE),K6466))</f>
        <v>natural gas peaker</v>
      </c>
      <c r="K6466" t="str">
        <f>VLOOKUP(E6466,'Cross-Page Data'!$D$4:$F$48,3,FALSE)</f>
        <v>natural gas</v>
      </c>
      <c r="L6466" t="b">
        <f>IF(AND($P$6=FALSE,OR(C6466="Commercial NAICS Cogen",C6466="Industrial NAICS Cogen",C6466="NAICS-22 Cogen")),FALSE,IF(AND($P$7=FALSE,OR(C6466="Commercial NAICS Cogen",C6466="Commercial NAICS Non-Cogen",C6466="industrial NAICS Cogen", C6466="industrial NAICS non-cogen")),FALSE,TRUE))</f>
        <v>0</v>
      </c>
      <c r="M6466">
        <f t="shared" si="301"/>
        <v>0.73679012345679007</v>
      </c>
      <c r="N6466">
        <f t="shared" si="302"/>
        <v>1</v>
      </c>
    </row>
    <row r="6467" spans="1:14" x14ac:dyDescent="0.2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s="32">
        <f t="shared" si="300"/>
        <v>8901982.9915752672</v>
      </c>
      <c r="J6467" t="str">
        <f>IF(K6467="natural gas",VLOOKUP(D6467,'Cross-Page Data'!$I$4:$J$13,2,FALSE),IF(K6467="solar",VLOOKUP('Form 923'!D6467,'Cross-Page Data'!$I$14:$J$117,2,FALSE),K6467))</f>
        <v>hydro</v>
      </c>
      <c r="K6467" t="str">
        <f>VLOOKUP(E6467,'Cross-Page Data'!$D$4:$F$48,3,FALSE)</f>
        <v>hydro</v>
      </c>
      <c r="L6467" t="b">
        <f>IF(AND($P$6=FALSE,OR(C6467="Commercial NAICS Cogen",C6467="Industrial NAICS Cogen",C6467="NAICS-22 Cogen")),FALSE,IF(AND($P$7=FALSE,OR(C6467="Commercial NAICS Cogen",C6467="Commercial NAICS Non-Cogen",C6467="industrial NAICS Cogen", C6467="industrial NAICS non-cogen")),FALSE,TRUE))</f>
        <v>1</v>
      </c>
      <c r="M6467">
        <f t="shared" si="301"/>
        <v>0.70027247956403271</v>
      </c>
      <c r="N6467">
        <f t="shared" si="302"/>
        <v>1</v>
      </c>
    </row>
    <row r="6468" spans="1:14" x14ac:dyDescent="0.2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s="32">
        <f t="shared" si="300"/>
        <v>4318938.2749565784</v>
      </c>
      <c r="J6468" t="str">
        <f>IF(K6468="natural gas",VLOOKUP(D6468,'Cross-Page Data'!$I$4:$J$13,2,FALSE),IF(K6468="solar",VLOOKUP('Form 923'!D6468,'Cross-Page Data'!$I$14:$J$117,2,FALSE),K6468))</f>
        <v>natural gas peaker</v>
      </c>
      <c r="K6468" t="str">
        <f>VLOOKUP(E6468,'Cross-Page Data'!$D$4:$F$48,3,FALSE)</f>
        <v>natural gas</v>
      </c>
      <c r="L6468" t="b">
        <f>IF(AND($P$6=FALSE,OR(C6468="Commercial NAICS Cogen",C6468="Industrial NAICS Cogen",C6468="NAICS-22 Cogen")),FALSE,IF(AND($P$7=FALSE,OR(C6468="Commercial NAICS Cogen",C6468="Commercial NAICS Non-Cogen",C6468="industrial NAICS Cogen", C6468="industrial NAICS non-cogen")),FALSE,TRUE))</f>
        <v>0</v>
      </c>
      <c r="M6468">
        <f t="shared" si="301"/>
        <v>0.76790123456790127</v>
      </c>
      <c r="N6468">
        <f t="shared" si="302"/>
        <v>1</v>
      </c>
    </row>
    <row r="6469" spans="1:14" x14ac:dyDescent="0.2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s="32">
        <f t="shared" si="300"/>
        <v>4055619.9304750874</v>
      </c>
      <c r="J6469" t="str">
        <f>IF(K6469="natural gas",VLOOKUP(D6469,'Cross-Page Data'!$I$4:$J$13,2,FALSE),IF(K6469="solar",VLOOKUP('Form 923'!D6469,'Cross-Page Data'!$I$14:$J$117,2,FALSE),K6469))</f>
        <v>heavy or residual fuel oil</v>
      </c>
      <c r="K6469" t="str">
        <f>VLOOKUP(E6469,'Cross-Page Data'!$D$4:$F$48,3,FALSE)</f>
        <v>heavy or residual fuel oil</v>
      </c>
      <c r="L6469" t="b">
        <f>IF(AND($P$6=FALSE,OR(C6469="Commercial NAICS Cogen",C6469="Industrial NAICS Cogen",C6469="NAICS-22 Cogen")),FALSE,IF(AND($P$7=FALSE,OR(C6469="Commercial NAICS Cogen",C6469="Commercial NAICS Non-Cogen",C6469="industrial NAICS Cogen", C6469="industrial NAICS non-cogen")),FALSE,TRUE))</f>
        <v>0</v>
      </c>
      <c r="M6469">
        <f t="shared" si="301"/>
        <v>0.56586345381526104</v>
      </c>
      <c r="N6469">
        <f t="shared" si="302"/>
        <v>1</v>
      </c>
    </row>
    <row r="6470" spans="1:14" x14ac:dyDescent="0.2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s="32">
        <f t="shared" si="300"/>
        <v>8901963.1455055811</v>
      </c>
      <c r="J6470" t="str">
        <f>IF(K6470="natural gas",VLOOKUP(D6470,'Cross-Page Data'!$I$4:$J$13,2,FALSE),IF(K6470="solar",VLOOKUP('Form 923'!D6470,'Cross-Page Data'!$I$14:$J$117,2,FALSE),K6470))</f>
        <v>hydro</v>
      </c>
      <c r="K6470" t="str">
        <f>VLOOKUP(E6470,'Cross-Page Data'!$D$4:$F$48,3,FALSE)</f>
        <v>hydro</v>
      </c>
      <c r="L6470" t="b">
        <f>IF(AND($P$6=FALSE,OR(C6470="Commercial NAICS Cogen",C6470="Industrial NAICS Cogen",C6470="NAICS-22 Cogen")),FALSE,IF(AND($P$7=FALSE,OR(C6470="Commercial NAICS Cogen",C6470="Commercial NAICS Non-Cogen",C6470="industrial NAICS Cogen", C6470="industrial NAICS non-cogen")),FALSE,TRUE))</f>
        <v>1</v>
      </c>
      <c r="M6470">
        <f t="shared" si="301"/>
        <v>0.76839237057220711</v>
      </c>
      <c r="N6470">
        <f t="shared" si="302"/>
        <v>1</v>
      </c>
    </row>
    <row r="6471" spans="1:14" x14ac:dyDescent="0.2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s="32" t="str">
        <f t="shared" ref="I6471:I6534" si="303">IFERROR(F6471/G6471*10^6,"")</f>
        <v/>
      </c>
      <c r="J6471" t="str">
        <f>IF(K6471="natural gas",VLOOKUP(D6471,'Cross-Page Data'!$I$4:$J$13,2,FALSE),IF(K6471="solar",VLOOKUP('Form 923'!D6471,'Cross-Page Data'!$I$14:$J$117,2,FALSE),K6471))</f>
        <v>hydro</v>
      </c>
      <c r="K6471" t="str">
        <f>VLOOKUP(E6471,'Cross-Page Data'!$D$4:$F$48,3,FALSE)</f>
        <v>hydro</v>
      </c>
      <c r="L6471" t="b">
        <f>IF(AND($P$6=FALSE,OR(C6471="Commercial NAICS Cogen",C6471="Industrial NAICS Cogen",C6471="NAICS-22 Cogen")),FALSE,IF(AND($P$7=FALSE,OR(C6471="Commercial NAICS Cogen",C6471="Commercial NAICS Non-Cogen",C6471="industrial NAICS Cogen", C6471="industrial NAICS non-cogen")),FALSE,TRUE))</f>
        <v>1</v>
      </c>
      <c r="M6471">
        <f t="shared" ref="M6471:M6534" si="304">(COUNTIFS($J$6:$J$14148,J6471,$I$6:$I$14148,"&gt;"&amp;I6471)+1)/COUNTIFS($J$6:$J$14148,J6471)</f>
        <v>6.8119891008174384E-4</v>
      </c>
      <c r="N6471">
        <f t="shared" ref="N6471:N6534" si="305">IF(OR(M6471&gt;0.95,M6471&lt;0.05),0,1)</f>
        <v>0</v>
      </c>
    </row>
    <row r="6472" spans="1:14" ht="26.25" x14ac:dyDescent="0.2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s="32" t="str">
        <f t="shared" si="303"/>
        <v/>
      </c>
      <c r="J6472" t="str">
        <f>IF(K6472="natural gas",VLOOKUP(D6472,'Cross-Page Data'!$I$4:$J$13,2,FALSE),IF(K6472="solar",VLOOKUP('Form 923'!D6472,'Cross-Page Data'!$I$14:$J$117,2,FALSE),K6472))</f>
        <v>heavy or residual fuel oil</v>
      </c>
      <c r="K6472" t="str">
        <f>VLOOKUP(E6472,'Cross-Page Data'!$D$4:$F$48,3,FALSE)</f>
        <v>heavy or residual fuel oil</v>
      </c>
      <c r="L6472" t="b">
        <f>IF(AND($P$6=FALSE,OR(C6472="Commercial NAICS Cogen",C6472="Industrial NAICS Cogen",C6472="NAICS-22 Cogen")),FALSE,IF(AND($P$7=FALSE,OR(C6472="Commercial NAICS Cogen",C6472="Commercial NAICS Non-Cogen",C6472="industrial NAICS Cogen", C6472="industrial NAICS non-cogen")),FALSE,TRUE))</f>
        <v>0</v>
      </c>
      <c r="M6472">
        <f t="shared" si="304"/>
        <v>4.0160642570281126E-4</v>
      </c>
      <c r="N6472">
        <f t="shared" si="305"/>
        <v>0</v>
      </c>
    </row>
    <row r="6473" spans="1:14" ht="26.25" x14ac:dyDescent="0.2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s="32">
        <f t="shared" si="303"/>
        <v>4407118.725474881</v>
      </c>
      <c r="J6473" t="str">
        <f>IF(K6473="natural gas",VLOOKUP(D6473,'Cross-Page Data'!$I$4:$J$13,2,FALSE),IF(K6473="solar",VLOOKUP('Form 923'!D6473,'Cross-Page Data'!$I$14:$J$117,2,FALSE),K6473))</f>
        <v>natural gas peaker</v>
      </c>
      <c r="K6473" t="str">
        <f>VLOOKUP(E6473,'Cross-Page Data'!$D$4:$F$48,3,FALSE)</f>
        <v>natural gas</v>
      </c>
      <c r="L6473" t="b">
        <f>IF(AND($P$6=FALSE,OR(C6473="Commercial NAICS Cogen",C6473="Industrial NAICS Cogen",C6473="NAICS-22 Cogen")),FALSE,IF(AND($P$7=FALSE,OR(C6473="Commercial NAICS Cogen",C6473="Commercial NAICS Non-Cogen",C6473="industrial NAICS Cogen", C6473="industrial NAICS non-cogen")),FALSE,TRUE))</f>
        <v>0</v>
      </c>
      <c r="M6473">
        <f t="shared" si="304"/>
        <v>0.75851851851851848</v>
      </c>
      <c r="N6473">
        <f t="shared" si="305"/>
        <v>1</v>
      </c>
    </row>
    <row r="6474" spans="1:14" ht="26.25" x14ac:dyDescent="0.2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s="32">
        <f t="shared" si="303"/>
        <v>4406307.9777365495</v>
      </c>
      <c r="J6474" t="str">
        <f>IF(K6474="natural gas",VLOOKUP(D6474,'Cross-Page Data'!$I$4:$J$13,2,FALSE),IF(K6474="solar",VLOOKUP('Form 923'!D6474,'Cross-Page Data'!$I$14:$J$117,2,FALSE),K6474))</f>
        <v>heavy or residual fuel oil</v>
      </c>
      <c r="K6474" t="str">
        <f>VLOOKUP(E6474,'Cross-Page Data'!$D$4:$F$48,3,FALSE)</f>
        <v>heavy or residual fuel oil</v>
      </c>
      <c r="L6474" t="b">
        <f>IF(AND($P$6=FALSE,OR(C6474="Commercial NAICS Cogen",C6474="Industrial NAICS Cogen",C6474="NAICS-22 Cogen")),FALSE,IF(AND($P$7=FALSE,OR(C6474="Commercial NAICS Cogen",C6474="Commercial NAICS Non-Cogen",C6474="industrial NAICS Cogen", C6474="industrial NAICS non-cogen")),FALSE,TRUE))</f>
        <v>0</v>
      </c>
      <c r="M6474">
        <f t="shared" si="304"/>
        <v>0.55582329317269075</v>
      </c>
      <c r="N6474">
        <f t="shared" si="305"/>
        <v>1</v>
      </c>
    </row>
    <row r="6475" spans="1:14" ht="26.25" x14ac:dyDescent="0.2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s="32" t="str">
        <f t="shared" si="303"/>
        <v/>
      </c>
      <c r="J6475" t="str">
        <f>IF(K6475="natural gas",VLOOKUP(D6475,'Cross-Page Data'!$I$4:$J$13,2,FALSE),IF(K6475="solar",VLOOKUP('Form 923'!D6475,'Cross-Page Data'!$I$14:$J$117,2,FALSE),K6475))</f>
        <v>natural gas peaker</v>
      </c>
      <c r="K6475" t="str">
        <f>VLOOKUP(E6475,'Cross-Page Data'!$D$4:$F$48,3,FALSE)</f>
        <v>natural gas</v>
      </c>
      <c r="L6475" t="b">
        <f>IF(AND($P$6=FALSE,OR(C6475="Commercial NAICS Cogen",C6475="Industrial NAICS Cogen",C6475="NAICS-22 Cogen")),FALSE,IF(AND($P$7=FALSE,OR(C6475="Commercial NAICS Cogen",C6475="Commercial NAICS Non-Cogen",C6475="industrial NAICS Cogen", C6475="industrial NAICS non-cogen")),FALSE,TRUE))</f>
        <v>0</v>
      </c>
      <c r="M6475">
        <f t="shared" si="304"/>
        <v>4.9382716049382717E-4</v>
      </c>
      <c r="N6475">
        <f t="shared" si="305"/>
        <v>0</v>
      </c>
    </row>
    <row r="6476" spans="1:14" ht="26.25" x14ac:dyDescent="0.2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s="32">
        <f t="shared" si="303"/>
        <v>4448994.9587239791</v>
      </c>
      <c r="J6476" t="str">
        <f>IF(K6476="natural gas",VLOOKUP(D6476,'Cross-Page Data'!$I$4:$J$13,2,FALSE),IF(K6476="solar",VLOOKUP('Form 923'!D6476,'Cross-Page Data'!$I$14:$J$117,2,FALSE),K6476))</f>
        <v>heavy or residual fuel oil</v>
      </c>
      <c r="K6476" t="str">
        <f>VLOOKUP(E6476,'Cross-Page Data'!$D$4:$F$48,3,FALSE)</f>
        <v>heavy or residual fuel oil</v>
      </c>
      <c r="L6476" t="b">
        <f>IF(AND($P$6=FALSE,OR(C6476="Commercial NAICS Cogen",C6476="Industrial NAICS Cogen",C6476="NAICS-22 Cogen")),FALSE,IF(AND($P$7=FALSE,OR(C6476="Commercial NAICS Cogen",C6476="Commercial NAICS Non-Cogen",C6476="industrial NAICS Cogen", C6476="industrial NAICS non-cogen")),FALSE,TRUE))</f>
        <v>0</v>
      </c>
      <c r="M6476">
        <f t="shared" si="304"/>
        <v>0.55381526104417667</v>
      </c>
      <c r="N6476">
        <f t="shared" si="305"/>
        <v>1</v>
      </c>
    </row>
    <row r="6477" spans="1:14" ht="26.25" x14ac:dyDescent="0.2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s="32">
        <f t="shared" si="303"/>
        <v>4452535.7121338435</v>
      </c>
      <c r="J6477" t="str">
        <f>IF(K6477="natural gas",VLOOKUP(D6477,'Cross-Page Data'!$I$4:$J$13,2,FALSE),IF(K6477="solar",VLOOKUP('Form 923'!D6477,'Cross-Page Data'!$I$14:$J$117,2,FALSE),K6477))</f>
        <v>natural gas peaker</v>
      </c>
      <c r="K6477" t="str">
        <f>VLOOKUP(E6477,'Cross-Page Data'!$D$4:$F$48,3,FALSE)</f>
        <v>natural gas</v>
      </c>
      <c r="L6477" t="b">
        <f>IF(AND($P$6=FALSE,OR(C6477="Commercial NAICS Cogen",C6477="Industrial NAICS Cogen",C6477="NAICS-22 Cogen")),FALSE,IF(AND($P$7=FALSE,OR(C6477="Commercial NAICS Cogen",C6477="Commercial NAICS Non-Cogen",C6477="industrial NAICS Cogen", C6477="industrial NAICS non-cogen")),FALSE,TRUE))</f>
        <v>0</v>
      </c>
      <c r="M6477">
        <f t="shared" si="304"/>
        <v>0.75407407407407412</v>
      </c>
      <c r="N6477">
        <f t="shared" si="305"/>
        <v>1</v>
      </c>
    </row>
    <row r="6478" spans="1:14" x14ac:dyDescent="0.2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s="32">
        <f t="shared" si="303"/>
        <v>8902023.7819217648</v>
      </c>
      <c r="J6478" t="str">
        <f>IF(K6478="natural gas",VLOOKUP(D6478,'Cross-Page Data'!$I$4:$J$13,2,FALSE),IF(K6478="solar",VLOOKUP('Form 923'!D6478,'Cross-Page Data'!$I$14:$J$117,2,FALSE),K6478))</f>
        <v>hydro</v>
      </c>
      <c r="K6478" t="str">
        <f>VLOOKUP(E6478,'Cross-Page Data'!$D$4:$F$48,3,FALSE)</f>
        <v>hydro</v>
      </c>
      <c r="L6478" t="b">
        <f>IF(AND($P$6=FALSE,OR(C6478="Commercial NAICS Cogen",C6478="Industrial NAICS Cogen",C6478="NAICS-22 Cogen")),FALSE,IF(AND($P$7=FALSE,OR(C6478="Commercial NAICS Cogen",C6478="Commercial NAICS Non-Cogen",C6478="industrial NAICS Cogen", C6478="industrial NAICS non-cogen")),FALSE,TRUE))</f>
        <v>1</v>
      </c>
      <c r="M6478">
        <f t="shared" si="304"/>
        <v>0.21117166212534061</v>
      </c>
      <c r="N6478">
        <f t="shared" si="305"/>
        <v>1</v>
      </c>
    </row>
    <row r="6479" spans="1:14" x14ac:dyDescent="0.2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s="32" t="str">
        <f t="shared" si="303"/>
        <v/>
      </c>
      <c r="J6479" t="str">
        <f>IF(K6479="natural gas",VLOOKUP(D6479,'Cross-Page Data'!$I$4:$J$13,2,FALSE),IF(K6479="solar",VLOOKUP('Form 923'!D6479,'Cross-Page Data'!$I$14:$J$117,2,FALSE),K6479))</f>
        <v>heavy or residual fuel oil</v>
      </c>
      <c r="K6479" t="str">
        <f>VLOOKUP(E6479,'Cross-Page Data'!$D$4:$F$48,3,FALSE)</f>
        <v>heavy or residual fuel oil</v>
      </c>
      <c r="L6479" t="b">
        <f>IF(AND($P$6=FALSE,OR(C6479="Commercial NAICS Cogen",C6479="Industrial NAICS Cogen",C6479="NAICS-22 Cogen")),FALSE,IF(AND($P$7=FALSE,OR(C6479="Commercial NAICS Cogen",C6479="Commercial NAICS Non-Cogen",C6479="industrial NAICS Cogen", C6479="industrial NAICS non-cogen")),FALSE,TRUE))</f>
        <v>0</v>
      </c>
      <c r="M6479">
        <f t="shared" si="304"/>
        <v>4.0160642570281126E-4</v>
      </c>
      <c r="N6479">
        <f t="shared" si="305"/>
        <v>0</v>
      </c>
    </row>
    <row r="6480" spans="1:14" x14ac:dyDescent="0.2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s="32" t="str">
        <f t="shared" si="303"/>
        <v/>
      </c>
      <c r="J6480" t="str">
        <f>IF(K6480="natural gas",VLOOKUP(D6480,'Cross-Page Data'!$I$4:$J$13,2,FALSE),IF(K6480="solar",VLOOKUP('Form 923'!D6480,'Cross-Page Data'!$I$14:$J$117,2,FALSE),K6480))</f>
        <v>petroleum</v>
      </c>
      <c r="K6480" t="str">
        <f>VLOOKUP(E6480,'Cross-Page Data'!$D$4:$F$48,3,FALSE)</f>
        <v>petroleum</v>
      </c>
      <c r="L6480" t="b">
        <f>IF(AND($P$6=FALSE,OR(C6480="Commercial NAICS Cogen",C6480="Industrial NAICS Cogen",C6480="NAICS-22 Cogen")),FALSE,IF(AND($P$7=FALSE,OR(C6480="Commercial NAICS Cogen",C6480="Commercial NAICS Non-Cogen",C6480="industrial NAICS Cogen", C6480="industrial NAICS non-cogen")),FALSE,TRUE))</f>
        <v>0</v>
      </c>
      <c r="M6480">
        <f t="shared" si="304"/>
        <v>8.6956521739130436E-3</v>
      </c>
      <c r="N6480">
        <f t="shared" si="305"/>
        <v>0</v>
      </c>
    </row>
    <row r="6481" spans="1:14" x14ac:dyDescent="0.2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s="32">
        <f t="shared" si="303"/>
        <v>5749394.813437934</v>
      </c>
      <c r="J6481" t="str">
        <f>IF(K6481="natural gas",VLOOKUP(D6481,'Cross-Page Data'!$I$4:$J$13,2,FALSE),IF(K6481="solar",VLOOKUP('Form 923'!D6481,'Cross-Page Data'!$I$14:$J$117,2,FALSE),K6481))</f>
        <v>natural gas peaker</v>
      </c>
      <c r="K6481" t="str">
        <f>VLOOKUP(E6481,'Cross-Page Data'!$D$4:$F$48,3,FALSE)</f>
        <v>natural gas</v>
      </c>
      <c r="L6481" t="b">
        <f>IF(AND($P$6=FALSE,OR(C6481="Commercial NAICS Cogen",C6481="Industrial NAICS Cogen",C6481="NAICS-22 Cogen")),FALSE,IF(AND($P$7=FALSE,OR(C6481="Commercial NAICS Cogen",C6481="Commercial NAICS Non-Cogen",C6481="industrial NAICS Cogen", C6481="industrial NAICS non-cogen")),FALSE,TRUE))</f>
        <v>0</v>
      </c>
      <c r="M6481">
        <f t="shared" si="304"/>
        <v>0.64543209876543206</v>
      </c>
      <c r="N6481">
        <f t="shared" si="305"/>
        <v>1</v>
      </c>
    </row>
    <row r="6482" spans="1:14" x14ac:dyDescent="0.2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s="32">
        <f t="shared" si="303"/>
        <v>5748989.4073885111</v>
      </c>
      <c r="J6482" t="str">
        <f>IF(K6482="natural gas",VLOOKUP(D6482,'Cross-Page Data'!$I$4:$J$13,2,FALSE),IF(K6482="solar",VLOOKUP('Form 923'!D6482,'Cross-Page Data'!$I$14:$J$117,2,FALSE),K6482))</f>
        <v>other</v>
      </c>
      <c r="K6482" t="str">
        <f>VLOOKUP(E6482,'Cross-Page Data'!$D$4:$F$48,3,FALSE)</f>
        <v>other</v>
      </c>
      <c r="L6482" t="b">
        <f>IF(AND($P$6=FALSE,OR(C6482="Commercial NAICS Cogen",C6482="Industrial NAICS Cogen",C6482="NAICS-22 Cogen")),FALSE,IF(AND($P$7=FALSE,OR(C6482="Commercial NAICS Cogen",C6482="Commercial NAICS Non-Cogen",C6482="industrial NAICS Cogen", C6482="industrial NAICS non-cogen")),FALSE,TRUE))</f>
        <v>0</v>
      </c>
      <c r="M6482">
        <f t="shared" si="304"/>
        <v>0.36201298701298701</v>
      </c>
      <c r="N6482">
        <f t="shared" si="305"/>
        <v>1</v>
      </c>
    </row>
    <row r="6483" spans="1:14" x14ac:dyDescent="0.2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s="32" t="str">
        <f t="shared" si="303"/>
        <v/>
      </c>
      <c r="J6483" t="str">
        <f>IF(K6483="natural gas",VLOOKUP(D6483,'Cross-Page Data'!$I$4:$J$13,2,FALSE),IF(K6483="solar",VLOOKUP('Form 923'!D6483,'Cross-Page Data'!$I$14:$J$117,2,FALSE),K6483))</f>
        <v>heavy or residual fuel oil</v>
      </c>
      <c r="K6483" t="str">
        <f>VLOOKUP(E6483,'Cross-Page Data'!$D$4:$F$48,3,FALSE)</f>
        <v>heavy or residual fuel oil</v>
      </c>
      <c r="L6483" t="b">
        <f>IF(AND($P$6=FALSE,OR(C6483="Commercial NAICS Cogen",C6483="Industrial NAICS Cogen",C6483="NAICS-22 Cogen")),FALSE,IF(AND($P$7=FALSE,OR(C6483="Commercial NAICS Cogen",C6483="Commercial NAICS Non-Cogen",C6483="industrial NAICS Cogen", C6483="industrial NAICS non-cogen")),FALSE,TRUE))</f>
        <v>0</v>
      </c>
      <c r="M6483">
        <f t="shared" si="304"/>
        <v>4.0160642570281126E-4</v>
      </c>
      <c r="N6483">
        <f t="shared" si="305"/>
        <v>0</v>
      </c>
    </row>
    <row r="6484" spans="1:14" x14ac:dyDescent="0.2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s="32">
        <f t="shared" si="303"/>
        <v>0</v>
      </c>
      <c r="J6484" t="str">
        <f>IF(K6484="natural gas",VLOOKUP(D6484,'Cross-Page Data'!$I$4:$J$13,2,FALSE),IF(K6484="solar",VLOOKUP('Form 923'!D6484,'Cross-Page Data'!$I$14:$J$117,2,FALSE),K6484))</f>
        <v>natural gas nonpeaker</v>
      </c>
      <c r="K6484" t="str">
        <f>VLOOKUP(E6484,'Cross-Page Data'!$D$4:$F$48,3,FALSE)</f>
        <v>natural gas</v>
      </c>
      <c r="L6484" t="b">
        <f>IF(AND($P$6=FALSE,OR(C6484="Commercial NAICS Cogen",C6484="Industrial NAICS Cogen",C6484="NAICS-22 Cogen")),FALSE,IF(AND($P$7=FALSE,OR(C6484="Commercial NAICS Cogen",C6484="Commercial NAICS Non-Cogen",C6484="industrial NAICS Cogen", C6484="industrial NAICS non-cogen")),FALSE,TRUE))</f>
        <v>0</v>
      </c>
      <c r="M6484">
        <f t="shared" si="304"/>
        <v>0.77302325581395348</v>
      </c>
      <c r="N6484">
        <f t="shared" si="305"/>
        <v>1</v>
      </c>
    </row>
    <row r="6485" spans="1:14" x14ac:dyDescent="0.2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s="32" t="str">
        <f t="shared" si="303"/>
        <v/>
      </c>
      <c r="J6485" t="str">
        <f>IF(K6485="natural gas",VLOOKUP(D6485,'Cross-Page Data'!$I$4:$J$13,2,FALSE),IF(K6485="solar",VLOOKUP('Form 923'!D6485,'Cross-Page Data'!$I$14:$J$117,2,FALSE),K6485))</f>
        <v>other</v>
      </c>
      <c r="K6485" t="str">
        <f>VLOOKUP(E6485,'Cross-Page Data'!$D$4:$F$48,3,FALSE)</f>
        <v>other</v>
      </c>
      <c r="L6485" t="b">
        <f>IF(AND($P$6=FALSE,OR(C6485="Commercial NAICS Cogen",C6485="Industrial NAICS Cogen",C6485="NAICS-22 Cogen")),FALSE,IF(AND($P$7=FALSE,OR(C6485="Commercial NAICS Cogen",C6485="Commercial NAICS Non-Cogen",C6485="industrial NAICS Cogen", C6485="industrial NAICS non-cogen")),FALSE,TRUE))</f>
        <v>0</v>
      </c>
      <c r="M6485">
        <f t="shared" si="304"/>
        <v>1.6233766233766235E-3</v>
      </c>
      <c r="N6485">
        <f t="shared" si="305"/>
        <v>0</v>
      </c>
    </row>
    <row r="6486" spans="1:14" x14ac:dyDescent="0.2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s="32" t="str">
        <f t="shared" si="303"/>
        <v/>
      </c>
      <c r="J6486" t="str">
        <f>IF(K6486="natural gas",VLOOKUP(D6486,'Cross-Page Data'!$I$4:$J$13,2,FALSE),IF(K6486="solar",VLOOKUP('Form 923'!D6486,'Cross-Page Data'!$I$14:$J$117,2,FALSE),K6486))</f>
        <v>heavy or residual fuel oil</v>
      </c>
      <c r="K6486" t="str">
        <f>VLOOKUP(E6486,'Cross-Page Data'!$D$4:$F$48,3,FALSE)</f>
        <v>heavy or residual fuel oil</v>
      </c>
      <c r="L6486" t="b">
        <f>IF(AND($P$6=FALSE,OR(C6486="Commercial NAICS Cogen",C6486="Industrial NAICS Cogen",C6486="NAICS-22 Cogen")),FALSE,IF(AND($P$7=FALSE,OR(C6486="Commercial NAICS Cogen",C6486="Commercial NAICS Non-Cogen",C6486="industrial NAICS Cogen", C6486="industrial NAICS non-cogen")),FALSE,TRUE))</f>
        <v>0</v>
      </c>
      <c r="M6486">
        <f t="shared" si="304"/>
        <v>4.0160642570281126E-4</v>
      </c>
      <c r="N6486">
        <f t="shared" si="305"/>
        <v>0</v>
      </c>
    </row>
    <row r="6487" spans="1:14" x14ac:dyDescent="0.2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s="32">
        <f t="shared" si="303"/>
        <v>9446875.0743245836</v>
      </c>
      <c r="J6487" t="str">
        <f>IF(K6487="natural gas",VLOOKUP(D6487,'Cross-Page Data'!$I$4:$J$13,2,FALSE),IF(K6487="solar",VLOOKUP('Form 923'!D6487,'Cross-Page Data'!$I$14:$J$117,2,FALSE),K6487))</f>
        <v>natural gas nonpeaker</v>
      </c>
      <c r="K6487" t="str">
        <f>VLOOKUP(E6487,'Cross-Page Data'!$D$4:$F$48,3,FALSE)</f>
        <v>natural gas</v>
      </c>
      <c r="L6487" t="b">
        <f>IF(AND($P$6=FALSE,OR(C6487="Commercial NAICS Cogen",C6487="Industrial NAICS Cogen",C6487="NAICS-22 Cogen")),FALSE,IF(AND($P$7=FALSE,OR(C6487="Commercial NAICS Cogen",C6487="Commercial NAICS Non-Cogen",C6487="industrial NAICS Cogen", C6487="industrial NAICS non-cogen")),FALSE,TRUE))</f>
        <v>0</v>
      </c>
      <c r="M6487">
        <f t="shared" si="304"/>
        <v>0.36465116279069765</v>
      </c>
      <c r="N6487">
        <f t="shared" si="305"/>
        <v>1</v>
      </c>
    </row>
    <row r="6488" spans="1:14" x14ac:dyDescent="0.2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s="32" t="str">
        <f t="shared" si="303"/>
        <v/>
      </c>
      <c r="J6488" t="str">
        <f>IF(K6488="natural gas",VLOOKUP(D6488,'Cross-Page Data'!$I$4:$J$13,2,FALSE),IF(K6488="solar",VLOOKUP('Form 923'!D6488,'Cross-Page Data'!$I$14:$J$117,2,FALSE),K6488))</f>
        <v>other</v>
      </c>
      <c r="K6488" t="str">
        <f>VLOOKUP(E6488,'Cross-Page Data'!$D$4:$F$48,3,FALSE)</f>
        <v>other</v>
      </c>
      <c r="L6488" t="b">
        <f>IF(AND($P$6=FALSE,OR(C6488="Commercial NAICS Cogen",C6488="Industrial NAICS Cogen",C6488="NAICS-22 Cogen")),FALSE,IF(AND($P$7=FALSE,OR(C6488="Commercial NAICS Cogen",C6488="Commercial NAICS Non-Cogen",C6488="industrial NAICS Cogen", C6488="industrial NAICS non-cogen")),FALSE,TRUE))</f>
        <v>0</v>
      </c>
      <c r="M6488">
        <f t="shared" si="304"/>
        <v>1.6233766233766235E-3</v>
      </c>
      <c r="N6488">
        <f t="shared" si="305"/>
        <v>0</v>
      </c>
    </row>
    <row r="6489" spans="1:14" ht="26.25" x14ac:dyDescent="0.2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s="32" t="str">
        <f t="shared" si="303"/>
        <v/>
      </c>
      <c r="J6489" t="str">
        <f>IF(K6489="natural gas",VLOOKUP(D6489,'Cross-Page Data'!$I$4:$J$13,2,FALSE),IF(K6489="solar",VLOOKUP('Form 923'!D6489,'Cross-Page Data'!$I$14:$J$117,2,FALSE),K6489))</f>
        <v>heavy or residual fuel oil</v>
      </c>
      <c r="K6489" t="str">
        <f>VLOOKUP(E6489,'Cross-Page Data'!$D$4:$F$48,3,FALSE)</f>
        <v>heavy or residual fuel oil</v>
      </c>
      <c r="L6489" t="b">
        <f>IF(AND($P$6=FALSE,OR(C6489="Commercial NAICS Cogen",C6489="Industrial NAICS Cogen",C6489="NAICS-22 Cogen")),FALSE,IF(AND($P$7=FALSE,OR(C6489="Commercial NAICS Cogen",C6489="Commercial NAICS Non-Cogen",C6489="industrial NAICS Cogen", C6489="industrial NAICS non-cogen")),FALSE,TRUE))</f>
        <v>0</v>
      </c>
      <c r="M6489">
        <f t="shared" si="304"/>
        <v>4.0160642570281126E-4</v>
      </c>
      <c r="N6489">
        <f t="shared" si="305"/>
        <v>0</v>
      </c>
    </row>
    <row r="6490" spans="1:14" ht="26.25" x14ac:dyDescent="0.2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s="32">
        <f t="shared" si="303"/>
        <v>6434775.1483740881</v>
      </c>
      <c r="J6490" t="str">
        <f>IF(K6490="natural gas",VLOOKUP(D6490,'Cross-Page Data'!$I$4:$J$13,2,FALSE),IF(K6490="solar",VLOOKUP('Form 923'!D6490,'Cross-Page Data'!$I$14:$J$117,2,FALSE),K6490))</f>
        <v>hard coal</v>
      </c>
      <c r="K6490" t="str">
        <f>VLOOKUP(E6490,'Cross-Page Data'!$D$4:$F$48,3,FALSE)</f>
        <v>hard coal</v>
      </c>
      <c r="L6490" t="b">
        <f>IF(AND($P$6=FALSE,OR(C6490="Commercial NAICS Cogen",C6490="Industrial NAICS Cogen",C6490="NAICS-22 Cogen")),FALSE,IF(AND($P$7=FALSE,OR(C6490="Commercial NAICS Cogen",C6490="Commercial NAICS Non-Cogen",C6490="industrial NAICS Cogen", C6490="industrial NAICS non-cogen")),FALSE,TRUE))</f>
        <v>0</v>
      </c>
      <c r="M6490">
        <f t="shared" si="304"/>
        <v>0.48571428571428571</v>
      </c>
      <c r="N6490">
        <f t="shared" si="305"/>
        <v>1</v>
      </c>
    </row>
    <row r="6491" spans="1:14" ht="26.25" x14ac:dyDescent="0.2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s="32" t="str">
        <f t="shared" si="303"/>
        <v/>
      </c>
      <c r="J6491" t="str">
        <f>IF(K6491="natural gas",VLOOKUP(D6491,'Cross-Page Data'!$I$4:$J$13,2,FALSE),IF(K6491="solar",VLOOKUP('Form 923'!D6491,'Cross-Page Data'!$I$14:$J$117,2,FALSE),K6491))</f>
        <v>heavy or residual fuel oil</v>
      </c>
      <c r="K6491" t="str">
        <f>VLOOKUP(E6491,'Cross-Page Data'!$D$4:$F$48,3,FALSE)</f>
        <v>heavy or residual fuel oil</v>
      </c>
      <c r="L6491" t="b">
        <f>IF(AND($P$6=FALSE,OR(C6491="Commercial NAICS Cogen",C6491="Industrial NAICS Cogen",C6491="NAICS-22 Cogen")),FALSE,IF(AND($P$7=FALSE,OR(C6491="Commercial NAICS Cogen",C6491="Commercial NAICS Non-Cogen",C6491="industrial NAICS Cogen", C6491="industrial NAICS non-cogen")),FALSE,TRUE))</f>
        <v>0</v>
      </c>
      <c r="M6491">
        <f t="shared" si="304"/>
        <v>4.0160642570281126E-4</v>
      </c>
      <c r="N6491">
        <f t="shared" si="305"/>
        <v>0</v>
      </c>
    </row>
    <row r="6492" spans="1:14" ht="26.25" x14ac:dyDescent="0.2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s="32">
        <f t="shared" si="303"/>
        <v>6658065.751008926</v>
      </c>
      <c r="J6492" t="str">
        <f>IF(K6492="natural gas",VLOOKUP(D6492,'Cross-Page Data'!$I$4:$J$13,2,FALSE),IF(K6492="solar",VLOOKUP('Form 923'!D6492,'Cross-Page Data'!$I$14:$J$117,2,FALSE),K6492))</f>
        <v>natural gas peaker</v>
      </c>
      <c r="K6492" t="str">
        <f>VLOOKUP(E6492,'Cross-Page Data'!$D$4:$F$48,3,FALSE)</f>
        <v>natural gas</v>
      </c>
      <c r="L6492" t="b">
        <f>IF(AND($P$6=FALSE,OR(C6492="Commercial NAICS Cogen",C6492="Industrial NAICS Cogen",C6492="NAICS-22 Cogen")),FALSE,IF(AND($P$7=FALSE,OR(C6492="Commercial NAICS Cogen",C6492="Commercial NAICS Non-Cogen",C6492="industrial NAICS Cogen", C6492="industrial NAICS non-cogen")),FALSE,TRUE))</f>
        <v>0</v>
      </c>
      <c r="M6492">
        <f t="shared" si="304"/>
        <v>0.6158024691358025</v>
      </c>
      <c r="N6492">
        <f t="shared" si="305"/>
        <v>1</v>
      </c>
    </row>
    <row r="6493" spans="1:14" x14ac:dyDescent="0.2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s="32">
        <f t="shared" si="303"/>
        <v>6540985.5304594086</v>
      </c>
      <c r="J6493" t="str">
        <f>IF(K6493="natural gas",VLOOKUP(D6493,'Cross-Page Data'!$I$4:$J$13,2,FALSE),IF(K6493="solar",VLOOKUP('Form 923'!D6493,'Cross-Page Data'!$I$14:$J$117,2,FALSE),K6493))</f>
        <v>biomass</v>
      </c>
      <c r="K6493" t="str">
        <f>VLOOKUP(E6493,'Cross-Page Data'!$D$4:$F$48,3,FALSE)</f>
        <v>biomass</v>
      </c>
      <c r="L6493" t="b">
        <f>IF(AND($P$6=FALSE,OR(C6493="Commercial NAICS Cogen",C6493="Industrial NAICS Cogen",C6493="NAICS-22 Cogen")),FALSE,IF(AND($P$7=FALSE,OR(C6493="Commercial NAICS Cogen",C6493="Commercial NAICS Non-Cogen",C6493="industrial NAICS Cogen", C6493="industrial NAICS non-cogen")),FALSE,TRUE))</f>
        <v>0</v>
      </c>
      <c r="M6493">
        <f t="shared" si="304"/>
        <v>0.59210526315789469</v>
      </c>
      <c r="N6493">
        <f t="shared" si="305"/>
        <v>1</v>
      </c>
    </row>
    <row r="6494" spans="1:14" x14ac:dyDescent="0.2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s="32" t="str">
        <f t="shared" si="303"/>
        <v/>
      </c>
      <c r="J6494" t="str">
        <f>IF(K6494="natural gas",VLOOKUP(D6494,'Cross-Page Data'!$I$4:$J$13,2,FALSE),IF(K6494="solar",VLOOKUP('Form 923'!D6494,'Cross-Page Data'!$I$14:$J$117,2,FALSE),K6494))</f>
        <v>heavy or residual fuel oil</v>
      </c>
      <c r="K6494" t="str">
        <f>VLOOKUP(E6494,'Cross-Page Data'!$D$4:$F$48,3,FALSE)</f>
        <v>heavy or residual fuel oil</v>
      </c>
      <c r="L6494" t="b">
        <f>IF(AND($P$6=FALSE,OR(C6494="Commercial NAICS Cogen",C6494="Industrial NAICS Cogen",C6494="NAICS-22 Cogen")),FALSE,IF(AND($P$7=FALSE,OR(C6494="Commercial NAICS Cogen",C6494="Commercial NAICS Non-Cogen",C6494="industrial NAICS Cogen", C6494="industrial NAICS non-cogen")),FALSE,TRUE))</f>
        <v>0</v>
      </c>
      <c r="M6494">
        <f t="shared" si="304"/>
        <v>4.0160642570281126E-4</v>
      </c>
      <c r="N6494">
        <f t="shared" si="305"/>
        <v>0</v>
      </c>
    </row>
    <row r="6495" spans="1:14" x14ac:dyDescent="0.2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s="32">
        <f t="shared" si="303"/>
        <v>6540884.5163451619</v>
      </c>
      <c r="J6495" t="str">
        <f>IF(K6495="natural gas",VLOOKUP(D6495,'Cross-Page Data'!$I$4:$J$13,2,FALSE),IF(K6495="solar",VLOOKUP('Form 923'!D6495,'Cross-Page Data'!$I$14:$J$117,2,FALSE),K6495))</f>
        <v>natural gas peaker</v>
      </c>
      <c r="K6495" t="str">
        <f>VLOOKUP(E6495,'Cross-Page Data'!$D$4:$F$48,3,FALSE)</f>
        <v>natural gas</v>
      </c>
      <c r="L6495" t="b">
        <f>IF(AND($P$6=FALSE,OR(C6495="Commercial NAICS Cogen",C6495="Industrial NAICS Cogen",C6495="NAICS-22 Cogen")),FALSE,IF(AND($P$7=FALSE,OR(C6495="Commercial NAICS Cogen",C6495="Commercial NAICS Non-Cogen",C6495="industrial NAICS Cogen", C6495="industrial NAICS non-cogen")),FALSE,TRUE))</f>
        <v>0</v>
      </c>
      <c r="M6495">
        <f t="shared" si="304"/>
        <v>0.6182716049382716</v>
      </c>
      <c r="N6495">
        <f t="shared" si="305"/>
        <v>1</v>
      </c>
    </row>
    <row r="6496" spans="1:14" x14ac:dyDescent="0.2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s="32">
        <f t="shared" si="303"/>
        <v>6529049.3605949786</v>
      </c>
      <c r="J6496" t="str">
        <f>IF(K6496="natural gas",VLOOKUP(D6496,'Cross-Page Data'!$I$4:$J$13,2,FALSE),IF(K6496="solar",VLOOKUP('Form 923'!D6496,'Cross-Page Data'!$I$14:$J$117,2,FALSE),K6496))</f>
        <v>heavy or residual fuel oil</v>
      </c>
      <c r="K6496" t="str">
        <f>VLOOKUP(E6496,'Cross-Page Data'!$D$4:$F$48,3,FALSE)</f>
        <v>heavy or residual fuel oil</v>
      </c>
      <c r="L6496" t="b">
        <f>IF(AND($P$6=FALSE,OR(C6496="Commercial NAICS Cogen",C6496="Industrial NAICS Cogen",C6496="NAICS-22 Cogen")),FALSE,IF(AND($P$7=FALSE,OR(C6496="Commercial NAICS Cogen",C6496="Commercial NAICS Non-Cogen",C6496="industrial NAICS Cogen", C6496="industrial NAICS non-cogen")),FALSE,TRUE))</f>
        <v>0</v>
      </c>
      <c r="M6496">
        <f t="shared" si="304"/>
        <v>0.50682730923694774</v>
      </c>
      <c r="N6496">
        <f t="shared" si="305"/>
        <v>1</v>
      </c>
    </row>
    <row r="6497" spans="1:14" x14ac:dyDescent="0.2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s="32" t="str">
        <f t="shared" si="303"/>
        <v/>
      </c>
      <c r="J6497" t="str">
        <f>IF(K6497="natural gas",VLOOKUP(D6497,'Cross-Page Data'!$I$4:$J$13,2,FALSE),IF(K6497="solar",VLOOKUP('Form 923'!D6497,'Cross-Page Data'!$I$14:$J$117,2,FALSE),K6497))</f>
        <v>other</v>
      </c>
      <c r="K6497" t="str">
        <f>VLOOKUP(E6497,'Cross-Page Data'!$D$4:$F$48,3,FALSE)</f>
        <v>other</v>
      </c>
      <c r="L6497" t="b">
        <f>IF(AND($P$6=FALSE,OR(C6497="Commercial NAICS Cogen",C6497="Industrial NAICS Cogen",C6497="NAICS-22 Cogen")),FALSE,IF(AND($P$7=FALSE,OR(C6497="Commercial NAICS Cogen",C6497="Commercial NAICS Non-Cogen",C6497="industrial NAICS Cogen", C6497="industrial NAICS non-cogen")),FALSE,TRUE))</f>
        <v>0</v>
      </c>
      <c r="M6497">
        <f t="shared" si="304"/>
        <v>1.6233766233766235E-3</v>
      </c>
      <c r="N6497">
        <f t="shared" si="305"/>
        <v>0</v>
      </c>
    </row>
    <row r="6498" spans="1:14" x14ac:dyDescent="0.2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s="32">
        <f t="shared" si="303"/>
        <v>6540967.2417759895</v>
      </c>
      <c r="J6498" t="str">
        <f>IF(K6498="natural gas",VLOOKUP(D6498,'Cross-Page Data'!$I$4:$J$13,2,FALSE),IF(K6498="solar",VLOOKUP('Form 923'!D6498,'Cross-Page Data'!$I$14:$J$117,2,FALSE),K6498))</f>
        <v>biomass</v>
      </c>
      <c r="K6498" t="str">
        <f>VLOOKUP(E6498,'Cross-Page Data'!$D$4:$F$48,3,FALSE)</f>
        <v>biomass</v>
      </c>
      <c r="L6498" t="b">
        <f>IF(AND($P$6=FALSE,OR(C6498="Commercial NAICS Cogen",C6498="Industrial NAICS Cogen",C6498="NAICS-22 Cogen")),FALSE,IF(AND($P$7=FALSE,OR(C6498="Commercial NAICS Cogen",C6498="Commercial NAICS Non-Cogen",C6498="industrial NAICS Cogen", C6498="industrial NAICS non-cogen")),FALSE,TRUE))</f>
        <v>0</v>
      </c>
      <c r="M6498">
        <f t="shared" si="304"/>
        <v>0.5932017543859649</v>
      </c>
      <c r="N6498">
        <f t="shared" si="305"/>
        <v>1</v>
      </c>
    </row>
    <row r="6499" spans="1:14" x14ac:dyDescent="0.2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s="32" t="str">
        <f t="shared" si="303"/>
        <v/>
      </c>
      <c r="J6499" t="str">
        <f>IF(K6499="natural gas",VLOOKUP(D6499,'Cross-Page Data'!$I$4:$J$13,2,FALSE),IF(K6499="solar",VLOOKUP('Form 923'!D6499,'Cross-Page Data'!$I$14:$J$117,2,FALSE),K6499))</f>
        <v>hydro</v>
      </c>
      <c r="K6499" t="str">
        <f>VLOOKUP(E6499,'Cross-Page Data'!$D$4:$F$48,3,FALSE)</f>
        <v>hydro</v>
      </c>
      <c r="L6499" t="b">
        <f>IF(AND($P$6=FALSE,OR(C6499="Commercial NAICS Cogen",C6499="Industrial NAICS Cogen",C6499="NAICS-22 Cogen")),FALSE,IF(AND($P$7=FALSE,OR(C6499="Commercial NAICS Cogen",C6499="Commercial NAICS Non-Cogen",C6499="industrial NAICS Cogen", C6499="industrial NAICS non-cogen")),FALSE,TRUE))</f>
        <v>1</v>
      </c>
      <c r="M6499">
        <f t="shared" si="304"/>
        <v>6.8119891008174384E-4</v>
      </c>
      <c r="N6499">
        <f t="shared" si="305"/>
        <v>0</v>
      </c>
    </row>
    <row r="6500" spans="1:14" x14ac:dyDescent="0.2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s="32">
        <f t="shared" si="303"/>
        <v>8902071.563088512</v>
      </c>
      <c r="J6500" t="str">
        <f>IF(K6500="natural gas",VLOOKUP(D6500,'Cross-Page Data'!$I$4:$J$13,2,FALSE),IF(K6500="solar",VLOOKUP('Form 923'!D6500,'Cross-Page Data'!$I$14:$J$117,2,FALSE),K6500))</f>
        <v>hydro</v>
      </c>
      <c r="K6500" t="str">
        <f>VLOOKUP(E6500,'Cross-Page Data'!$D$4:$F$48,3,FALSE)</f>
        <v>hydro</v>
      </c>
      <c r="L6500" t="b">
        <f>IF(AND($P$6=FALSE,OR(C6500="Commercial NAICS Cogen",C6500="Industrial NAICS Cogen",C6500="NAICS-22 Cogen")),FALSE,IF(AND($P$7=FALSE,OR(C6500="Commercial NAICS Cogen",C6500="Commercial NAICS Non-Cogen",C6500="industrial NAICS Cogen", C6500="industrial NAICS non-cogen")),FALSE,TRUE))</f>
        <v>1</v>
      </c>
      <c r="M6500">
        <f t="shared" si="304"/>
        <v>0.11716621253405994</v>
      </c>
      <c r="N6500">
        <f t="shared" si="305"/>
        <v>1</v>
      </c>
    </row>
    <row r="6501" spans="1:14" ht="26.25" x14ac:dyDescent="0.2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s="32">
        <f t="shared" si="303"/>
        <v>8625000</v>
      </c>
      <c r="J6501" t="str">
        <f>IF(K6501="natural gas",VLOOKUP(D6501,'Cross-Page Data'!$I$4:$J$13,2,FALSE),IF(K6501="solar",VLOOKUP('Form 923'!D6501,'Cross-Page Data'!$I$14:$J$117,2,FALSE),K6501))</f>
        <v>heavy or residual fuel oil</v>
      </c>
      <c r="K6501" t="str">
        <f>VLOOKUP(E6501,'Cross-Page Data'!$D$4:$F$48,3,FALSE)</f>
        <v>heavy or residual fuel oil</v>
      </c>
      <c r="L6501" t="b">
        <f>IF(AND($P$6=FALSE,OR(C6501="Commercial NAICS Cogen",C6501="Industrial NAICS Cogen",C6501="NAICS-22 Cogen")),FALSE,IF(AND($P$7=FALSE,OR(C6501="Commercial NAICS Cogen",C6501="Commercial NAICS Non-Cogen",C6501="industrial NAICS Cogen", C6501="industrial NAICS non-cogen")),FALSE,TRUE))</f>
        <v>0</v>
      </c>
      <c r="M6501">
        <f t="shared" si="304"/>
        <v>0.47710843373493977</v>
      </c>
      <c r="N6501">
        <f t="shared" si="305"/>
        <v>1</v>
      </c>
    </row>
    <row r="6502" spans="1:14" ht="26.25" x14ac:dyDescent="0.2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s="32" t="str">
        <f t="shared" si="303"/>
        <v/>
      </c>
      <c r="J6502" t="str">
        <f>IF(K6502="natural gas",VLOOKUP(D6502,'Cross-Page Data'!$I$4:$J$13,2,FALSE),IF(K6502="solar",VLOOKUP('Form 923'!D6502,'Cross-Page Data'!$I$14:$J$117,2,FALSE),K6502))</f>
        <v>other</v>
      </c>
      <c r="K6502" t="str">
        <f>VLOOKUP(E6502,'Cross-Page Data'!$D$4:$F$48,3,FALSE)</f>
        <v>other</v>
      </c>
      <c r="L6502" t="b">
        <f>IF(AND($P$6=FALSE,OR(C6502="Commercial NAICS Cogen",C6502="Industrial NAICS Cogen",C6502="NAICS-22 Cogen")),FALSE,IF(AND($P$7=FALSE,OR(C6502="Commercial NAICS Cogen",C6502="Commercial NAICS Non-Cogen",C6502="industrial NAICS Cogen", C6502="industrial NAICS non-cogen")),FALSE,TRUE))</f>
        <v>0</v>
      </c>
      <c r="M6502">
        <f t="shared" si="304"/>
        <v>1.6233766233766235E-3</v>
      </c>
      <c r="N6502">
        <f t="shared" si="305"/>
        <v>0</v>
      </c>
    </row>
    <row r="6503" spans="1:14" ht="26.25" x14ac:dyDescent="0.2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s="32">
        <f t="shared" si="303"/>
        <v>4549359.6372603606</v>
      </c>
      <c r="J6503" t="str">
        <f>IF(K6503="natural gas",VLOOKUP(D6503,'Cross-Page Data'!$I$4:$J$13,2,FALSE),IF(K6503="solar",VLOOKUP('Form 923'!D6503,'Cross-Page Data'!$I$14:$J$117,2,FALSE),K6503))</f>
        <v>natural gas peaker</v>
      </c>
      <c r="K6503" t="str">
        <f>VLOOKUP(E6503,'Cross-Page Data'!$D$4:$F$48,3,FALSE)</f>
        <v>natural gas</v>
      </c>
      <c r="L6503" t="b">
        <f>IF(AND($P$6=FALSE,OR(C6503="Commercial NAICS Cogen",C6503="Industrial NAICS Cogen",C6503="NAICS-22 Cogen")),FALSE,IF(AND($P$7=FALSE,OR(C6503="Commercial NAICS Cogen",C6503="Commercial NAICS Non-Cogen",C6503="industrial NAICS Cogen", C6503="industrial NAICS non-cogen")),FALSE,TRUE))</f>
        <v>0</v>
      </c>
      <c r="M6503">
        <f t="shared" si="304"/>
        <v>0.74370370370370376</v>
      </c>
      <c r="N6503">
        <f t="shared" si="305"/>
        <v>1</v>
      </c>
    </row>
    <row r="6504" spans="1:14" x14ac:dyDescent="0.2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s="32">
        <f t="shared" si="303"/>
        <v>8902012.2142186034</v>
      </c>
      <c r="J6504" t="str">
        <f>IF(K6504="natural gas",VLOOKUP(D6504,'Cross-Page Data'!$I$4:$J$13,2,FALSE),IF(K6504="solar",VLOOKUP('Form 923'!D6504,'Cross-Page Data'!$I$14:$J$117,2,FALSE),K6504))</f>
        <v>wind</v>
      </c>
      <c r="K6504" t="str">
        <f>VLOOKUP(E6504,'Cross-Page Data'!$D$4:$F$48,3,FALSE)</f>
        <v>wind</v>
      </c>
      <c r="L6504" t="b">
        <f>IF(AND($P$6=FALSE,OR(C6504="Commercial NAICS Cogen",C6504="Industrial NAICS Cogen",C6504="NAICS-22 Cogen")),FALSE,IF(AND($P$7=FALSE,OR(C6504="Commercial NAICS Cogen",C6504="Commercial NAICS Non-Cogen",C6504="industrial NAICS Cogen", C6504="industrial NAICS non-cogen")),FALSE,TRUE))</f>
        <v>1</v>
      </c>
      <c r="M6504">
        <f t="shared" si="304"/>
        <v>0.16272965879265092</v>
      </c>
      <c r="N6504">
        <f t="shared" si="305"/>
        <v>1</v>
      </c>
    </row>
    <row r="6505" spans="1:14" x14ac:dyDescent="0.2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s="32">
        <f t="shared" si="303"/>
        <v>8902130.2871256564</v>
      </c>
      <c r="J6505" t="str">
        <f>IF(K6505="natural gas",VLOOKUP(D6505,'Cross-Page Data'!$I$4:$J$13,2,FALSE),IF(K6505="solar",VLOOKUP('Form 923'!D6505,'Cross-Page Data'!$I$14:$J$117,2,FALSE),K6505))</f>
        <v>wind</v>
      </c>
      <c r="K6505" t="str">
        <f>VLOOKUP(E6505,'Cross-Page Data'!$D$4:$F$48,3,FALSE)</f>
        <v>wind</v>
      </c>
      <c r="L6505" t="b">
        <f>IF(AND($P$6=FALSE,OR(C6505="Commercial NAICS Cogen",C6505="Industrial NAICS Cogen",C6505="NAICS-22 Cogen")),FALSE,IF(AND($P$7=FALSE,OR(C6505="Commercial NAICS Cogen",C6505="Commercial NAICS Non-Cogen",C6505="industrial NAICS Cogen", C6505="industrial NAICS non-cogen")),FALSE,TRUE))</f>
        <v>1</v>
      </c>
      <c r="M6505">
        <f t="shared" si="304"/>
        <v>5.5118110236220472E-2</v>
      </c>
      <c r="N6505">
        <f t="shared" si="305"/>
        <v>1</v>
      </c>
    </row>
    <row r="6506" spans="1:14" x14ac:dyDescent="0.2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s="32">
        <f t="shared" si="303"/>
        <v>8901882.6937002186</v>
      </c>
      <c r="J6506" t="str">
        <f>IF(K6506="natural gas",VLOOKUP(D6506,'Cross-Page Data'!$I$4:$J$13,2,FALSE),IF(K6506="solar",VLOOKUP('Form 923'!D6506,'Cross-Page Data'!$I$14:$J$117,2,FALSE),K6506))</f>
        <v>wind</v>
      </c>
      <c r="K6506" t="str">
        <f>VLOOKUP(E6506,'Cross-Page Data'!$D$4:$F$48,3,FALSE)</f>
        <v>wind</v>
      </c>
      <c r="L6506" t="b">
        <f>IF(AND($P$6=FALSE,OR(C6506="Commercial NAICS Cogen",C6506="Industrial NAICS Cogen",C6506="NAICS-22 Cogen")),FALSE,IF(AND($P$7=FALSE,OR(C6506="Commercial NAICS Cogen",C6506="Commercial NAICS Non-Cogen",C6506="industrial NAICS Cogen", C6506="industrial NAICS non-cogen")),FALSE,TRUE))</f>
        <v>1</v>
      </c>
      <c r="M6506">
        <f t="shared" si="304"/>
        <v>0.92475940507436571</v>
      </c>
      <c r="N6506">
        <f t="shared" si="305"/>
        <v>1</v>
      </c>
    </row>
    <row r="6507" spans="1:14" x14ac:dyDescent="0.2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s="32">
        <f t="shared" si="303"/>
        <v>8901954.7005895134</v>
      </c>
      <c r="J6507" t="str">
        <f>IF(K6507="natural gas",VLOOKUP(D6507,'Cross-Page Data'!$I$4:$J$13,2,FALSE),IF(K6507="solar",VLOOKUP('Form 923'!D6507,'Cross-Page Data'!$I$14:$J$117,2,FALSE),K6507))</f>
        <v>hydro</v>
      </c>
      <c r="K6507" t="str">
        <f>VLOOKUP(E6507,'Cross-Page Data'!$D$4:$F$48,3,FALSE)</f>
        <v>hydro</v>
      </c>
      <c r="L6507" t="b">
        <f>IF(AND($P$6=FALSE,OR(C6507="Commercial NAICS Cogen",C6507="Industrial NAICS Cogen",C6507="NAICS-22 Cogen")),FALSE,IF(AND($P$7=FALSE,OR(C6507="Commercial NAICS Cogen",C6507="Commercial NAICS Non-Cogen",C6507="industrial NAICS Cogen", C6507="industrial NAICS non-cogen")),FALSE,TRUE))</f>
        <v>1</v>
      </c>
      <c r="M6507">
        <f t="shared" si="304"/>
        <v>0.78542234332425065</v>
      </c>
      <c r="N6507">
        <f t="shared" si="305"/>
        <v>1</v>
      </c>
    </row>
    <row r="6508" spans="1:14" x14ac:dyDescent="0.2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s="32">
        <f t="shared" si="303"/>
        <v>8901918.5774450172</v>
      </c>
      <c r="J6508" t="str">
        <f>IF(K6508="natural gas",VLOOKUP(D6508,'Cross-Page Data'!$I$4:$J$13,2,FALSE),IF(K6508="solar",VLOOKUP('Form 923'!D6508,'Cross-Page Data'!$I$14:$J$117,2,FALSE),K6508))</f>
        <v>hydro</v>
      </c>
      <c r="K6508" t="str">
        <f>VLOOKUP(E6508,'Cross-Page Data'!$D$4:$F$48,3,FALSE)</f>
        <v>hydro</v>
      </c>
      <c r="L6508" t="b">
        <f>IF(AND($P$6=FALSE,OR(C6508="Commercial NAICS Cogen",C6508="Industrial NAICS Cogen",C6508="NAICS-22 Cogen")),FALSE,IF(AND($P$7=FALSE,OR(C6508="Commercial NAICS Cogen",C6508="Commercial NAICS Non-Cogen",C6508="industrial NAICS Cogen", C6508="industrial NAICS non-cogen")),FALSE,TRUE))</f>
        <v>1</v>
      </c>
      <c r="M6508">
        <f t="shared" si="304"/>
        <v>0.83106267029972747</v>
      </c>
      <c r="N6508">
        <f t="shared" si="305"/>
        <v>1</v>
      </c>
    </row>
    <row r="6509" spans="1:14" x14ac:dyDescent="0.2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s="32">
        <f t="shared" si="303"/>
        <v>14454663.235467665</v>
      </c>
      <c r="J6509" t="str">
        <f>IF(K6509="natural gas",VLOOKUP(D6509,'Cross-Page Data'!$I$4:$J$13,2,FALSE),IF(K6509="solar",VLOOKUP('Form 923'!D6509,'Cross-Page Data'!$I$14:$J$117,2,FALSE),K6509))</f>
        <v>hard coal</v>
      </c>
      <c r="K6509" t="str">
        <f>VLOOKUP(E6509,'Cross-Page Data'!$D$4:$F$48,3,FALSE)</f>
        <v>hard coal</v>
      </c>
      <c r="L6509" t="b">
        <f>IF(AND($P$6=FALSE,OR(C6509="Commercial NAICS Cogen",C6509="Industrial NAICS Cogen",C6509="NAICS-22 Cogen")),FALSE,IF(AND($P$7=FALSE,OR(C6509="Commercial NAICS Cogen",C6509="Commercial NAICS Non-Cogen",C6509="industrial NAICS Cogen", C6509="industrial NAICS non-cogen")),FALSE,TRUE))</f>
        <v>1</v>
      </c>
      <c r="M6509">
        <f t="shared" si="304"/>
        <v>3.8095238095238099E-2</v>
      </c>
      <c r="N6509">
        <f t="shared" si="305"/>
        <v>0</v>
      </c>
    </row>
    <row r="6510" spans="1:14" x14ac:dyDescent="0.2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s="32">
        <f t="shared" si="303"/>
        <v>17466531.619424038</v>
      </c>
      <c r="J6510" t="str">
        <f>IF(K6510="natural gas",VLOOKUP(D6510,'Cross-Page Data'!$I$4:$J$13,2,FALSE),IF(K6510="solar",VLOOKUP('Form 923'!D6510,'Cross-Page Data'!$I$14:$J$117,2,FALSE),K6510))</f>
        <v>heavy or residual fuel oil</v>
      </c>
      <c r="K6510" t="str">
        <f>VLOOKUP(E6510,'Cross-Page Data'!$D$4:$F$48,3,FALSE)</f>
        <v>heavy or residual fuel oil</v>
      </c>
      <c r="L6510" t="b">
        <f>IF(AND($P$6=FALSE,OR(C6510="Commercial NAICS Cogen",C6510="Industrial NAICS Cogen",C6510="NAICS-22 Cogen")),FALSE,IF(AND($P$7=FALSE,OR(C6510="Commercial NAICS Cogen",C6510="Commercial NAICS Non-Cogen",C6510="industrial NAICS Cogen", C6510="industrial NAICS non-cogen")),FALSE,TRUE))</f>
        <v>1</v>
      </c>
      <c r="M6510">
        <f t="shared" si="304"/>
        <v>8.4337349397590355E-2</v>
      </c>
      <c r="N6510">
        <f t="shared" si="305"/>
        <v>1</v>
      </c>
    </row>
    <row r="6511" spans="1:14" x14ac:dyDescent="0.2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s="32">
        <f t="shared" si="303"/>
        <v>4265008.9218902895</v>
      </c>
      <c r="J6511" t="str">
        <f>IF(K6511="natural gas",VLOOKUP(D6511,'Cross-Page Data'!$I$4:$J$13,2,FALSE),IF(K6511="solar",VLOOKUP('Form 923'!D6511,'Cross-Page Data'!$I$14:$J$117,2,FALSE),K6511))</f>
        <v>heavy or residual fuel oil</v>
      </c>
      <c r="K6511" t="str">
        <f>VLOOKUP(E6511,'Cross-Page Data'!$D$4:$F$48,3,FALSE)</f>
        <v>heavy or residual fuel oil</v>
      </c>
      <c r="L6511" t="b">
        <f>IF(AND($P$6=FALSE,OR(C6511="Commercial NAICS Cogen",C6511="Industrial NAICS Cogen",C6511="NAICS-22 Cogen")),FALSE,IF(AND($P$7=FALSE,OR(C6511="Commercial NAICS Cogen",C6511="Commercial NAICS Non-Cogen",C6511="industrial NAICS Cogen", C6511="industrial NAICS non-cogen")),FALSE,TRUE))</f>
        <v>0</v>
      </c>
      <c r="M6511">
        <f t="shared" si="304"/>
        <v>0.56024096385542166</v>
      </c>
      <c r="N6511">
        <f t="shared" si="305"/>
        <v>1</v>
      </c>
    </row>
    <row r="6512" spans="1:14" x14ac:dyDescent="0.2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s="32">
        <f t="shared" si="303"/>
        <v>8902030.8755941391</v>
      </c>
      <c r="J6512" t="str">
        <f>IF(K6512="natural gas",VLOOKUP(D6512,'Cross-Page Data'!$I$4:$J$13,2,FALSE),IF(K6512="solar",VLOOKUP('Form 923'!D6512,'Cross-Page Data'!$I$14:$J$117,2,FALSE),K6512))</f>
        <v>hydro</v>
      </c>
      <c r="K6512" t="str">
        <f>VLOOKUP(E6512,'Cross-Page Data'!$D$4:$F$48,3,FALSE)</f>
        <v>hydro</v>
      </c>
      <c r="L6512" t="b">
        <f>IF(AND($P$6=FALSE,OR(C6512="Commercial NAICS Cogen",C6512="Industrial NAICS Cogen",C6512="NAICS-22 Cogen")),FALSE,IF(AND($P$7=FALSE,OR(C6512="Commercial NAICS Cogen",C6512="Commercial NAICS Non-Cogen",C6512="industrial NAICS Cogen", C6512="industrial NAICS non-cogen")),FALSE,TRUE))</f>
        <v>1</v>
      </c>
      <c r="M6512">
        <f t="shared" si="304"/>
        <v>0.18869209809264306</v>
      </c>
      <c r="N6512">
        <f t="shared" si="305"/>
        <v>1</v>
      </c>
    </row>
    <row r="6513" spans="1:14" x14ac:dyDescent="0.2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s="32">
        <f t="shared" si="303"/>
        <v>8901987.5587922931</v>
      </c>
      <c r="J6513" t="str">
        <f>IF(K6513="natural gas",VLOOKUP(D6513,'Cross-Page Data'!$I$4:$J$13,2,FALSE),IF(K6513="solar",VLOOKUP('Form 923'!D6513,'Cross-Page Data'!$I$14:$J$117,2,FALSE),K6513))</f>
        <v>hydro</v>
      </c>
      <c r="K6513" t="str">
        <f>VLOOKUP(E6513,'Cross-Page Data'!$D$4:$F$48,3,FALSE)</f>
        <v>hydro</v>
      </c>
      <c r="L6513" t="b">
        <f>IF(AND($P$6=FALSE,OR(C6513="Commercial NAICS Cogen",C6513="Industrial NAICS Cogen",C6513="NAICS-22 Cogen")),FALSE,IF(AND($P$7=FALSE,OR(C6513="Commercial NAICS Cogen",C6513="Commercial NAICS Non-Cogen",C6513="industrial NAICS Cogen", C6513="industrial NAICS non-cogen")),FALSE,TRUE))</f>
        <v>1</v>
      </c>
      <c r="M6513">
        <f t="shared" si="304"/>
        <v>0.6696185286103542</v>
      </c>
      <c r="N6513">
        <f t="shared" si="305"/>
        <v>1</v>
      </c>
    </row>
    <row r="6514" spans="1:14" x14ac:dyDescent="0.2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s="32" t="str">
        <f t="shared" si="303"/>
        <v/>
      </c>
      <c r="J6514" t="str">
        <f>IF(K6514="natural gas",VLOOKUP(D6514,'Cross-Page Data'!$I$4:$J$13,2,FALSE),IF(K6514="solar",VLOOKUP('Form 923'!D6514,'Cross-Page Data'!$I$14:$J$117,2,FALSE),K6514))</f>
        <v>heavy or residual fuel oil</v>
      </c>
      <c r="K6514" t="str">
        <f>VLOOKUP(E6514,'Cross-Page Data'!$D$4:$F$48,3,FALSE)</f>
        <v>heavy or residual fuel oil</v>
      </c>
      <c r="L6514" t="b">
        <f>IF(AND($P$6=FALSE,OR(C6514="Commercial NAICS Cogen",C6514="Industrial NAICS Cogen",C6514="NAICS-22 Cogen")),FALSE,IF(AND($P$7=FALSE,OR(C6514="Commercial NAICS Cogen",C6514="Commercial NAICS Non-Cogen",C6514="industrial NAICS Cogen", C6514="industrial NAICS non-cogen")),FALSE,TRUE))</f>
        <v>0</v>
      </c>
      <c r="M6514">
        <f t="shared" si="304"/>
        <v>4.0160642570281126E-4</v>
      </c>
      <c r="N6514">
        <f t="shared" si="305"/>
        <v>0</v>
      </c>
    </row>
    <row r="6515" spans="1:14" x14ac:dyDescent="0.2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s="32" t="str">
        <f t="shared" si="303"/>
        <v/>
      </c>
      <c r="J6515" t="str">
        <f>IF(K6515="natural gas",VLOOKUP(D6515,'Cross-Page Data'!$I$4:$J$13,2,FALSE),IF(K6515="solar",VLOOKUP('Form 923'!D6515,'Cross-Page Data'!$I$14:$J$117,2,FALSE),K6515))</f>
        <v>natural gas peaker</v>
      </c>
      <c r="K6515" t="str">
        <f>VLOOKUP(E6515,'Cross-Page Data'!$D$4:$F$48,3,FALSE)</f>
        <v>natural gas</v>
      </c>
      <c r="L6515" t="b">
        <f>IF(AND($P$6=FALSE,OR(C6515="Commercial NAICS Cogen",C6515="Industrial NAICS Cogen",C6515="NAICS-22 Cogen")),FALSE,IF(AND($P$7=FALSE,OR(C6515="Commercial NAICS Cogen",C6515="Commercial NAICS Non-Cogen",C6515="industrial NAICS Cogen", C6515="industrial NAICS non-cogen")),FALSE,TRUE))</f>
        <v>0</v>
      </c>
      <c r="M6515">
        <f t="shared" si="304"/>
        <v>4.9382716049382717E-4</v>
      </c>
      <c r="N6515">
        <f t="shared" si="305"/>
        <v>0</v>
      </c>
    </row>
    <row r="6516" spans="1:14" x14ac:dyDescent="0.2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s="32">
        <f t="shared" si="303"/>
        <v>4838148.7705639545</v>
      </c>
      <c r="J6516" t="str">
        <f>IF(K6516="natural gas",VLOOKUP(D6516,'Cross-Page Data'!$I$4:$J$13,2,FALSE),IF(K6516="solar",VLOOKUP('Form 923'!D6516,'Cross-Page Data'!$I$14:$J$117,2,FALSE),K6516))</f>
        <v>hard coal</v>
      </c>
      <c r="K6516" t="str">
        <f>VLOOKUP(E6516,'Cross-Page Data'!$D$4:$F$48,3,FALSE)</f>
        <v>hard coal</v>
      </c>
      <c r="L6516" t="b">
        <f>IF(AND($P$6=FALSE,OR(C6516="Commercial NAICS Cogen",C6516="Industrial NAICS Cogen",C6516="NAICS-22 Cogen")),FALSE,IF(AND($P$7=FALSE,OR(C6516="Commercial NAICS Cogen",C6516="Commercial NAICS Non-Cogen",C6516="industrial NAICS Cogen", C6516="industrial NAICS non-cogen")),FALSE,TRUE))</f>
        <v>0</v>
      </c>
      <c r="M6516">
        <f t="shared" si="304"/>
        <v>0.54013605442176871</v>
      </c>
      <c r="N6516">
        <f t="shared" si="305"/>
        <v>1</v>
      </c>
    </row>
    <row r="6517" spans="1:14" x14ac:dyDescent="0.2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s="32" t="str">
        <f t="shared" si="303"/>
        <v/>
      </c>
      <c r="J6517" t="str">
        <f>IF(K6517="natural gas",VLOOKUP(D6517,'Cross-Page Data'!$I$4:$J$13,2,FALSE),IF(K6517="solar",VLOOKUP('Form 923'!D6517,'Cross-Page Data'!$I$14:$J$117,2,FALSE),K6517))</f>
        <v>heavy or residual fuel oil</v>
      </c>
      <c r="K6517" t="str">
        <f>VLOOKUP(E6517,'Cross-Page Data'!$D$4:$F$48,3,FALSE)</f>
        <v>heavy or residual fuel oil</v>
      </c>
      <c r="L6517" t="b">
        <f>IF(AND($P$6=FALSE,OR(C6517="Commercial NAICS Cogen",C6517="Industrial NAICS Cogen",C6517="NAICS-22 Cogen")),FALSE,IF(AND($P$7=FALSE,OR(C6517="Commercial NAICS Cogen",C6517="Commercial NAICS Non-Cogen",C6517="industrial NAICS Cogen", C6517="industrial NAICS non-cogen")),FALSE,TRUE))</f>
        <v>0</v>
      </c>
      <c r="M6517">
        <f t="shared" si="304"/>
        <v>4.0160642570281126E-4</v>
      </c>
      <c r="N6517">
        <f t="shared" si="305"/>
        <v>0</v>
      </c>
    </row>
    <row r="6518" spans="1:14" x14ac:dyDescent="0.2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s="32">
        <f t="shared" si="303"/>
        <v>4828338.2921878109</v>
      </c>
      <c r="J6518" t="str">
        <f>IF(K6518="natural gas",VLOOKUP(D6518,'Cross-Page Data'!$I$4:$J$13,2,FALSE),IF(K6518="solar",VLOOKUP('Form 923'!D6518,'Cross-Page Data'!$I$14:$J$117,2,FALSE),K6518))</f>
        <v>natural gas peaker</v>
      </c>
      <c r="K6518" t="str">
        <f>VLOOKUP(E6518,'Cross-Page Data'!$D$4:$F$48,3,FALSE)</f>
        <v>natural gas</v>
      </c>
      <c r="L6518" t="b">
        <f>IF(AND($P$6=FALSE,OR(C6518="Commercial NAICS Cogen",C6518="Industrial NAICS Cogen",C6518="NAICS-22 Cogen")),FALSE,IF(AND($P$7=FALSE,OR(C6518="Commercial NAICS Cogen",C6518="Commercial NAICS Non-Cogen",C6518="industrial NAICS Cogen", C6518="industrial NAICS non-cogen")),FALSE,TRUE))</f>
        <v>0</v>
      </c>
      <c r="M6518">
        <f t="shared" si="304"/>
        <v>0.7155555555555555</v>
      </c>
      <c r="N6518">
        <f t="shared" si="305"/>
        <v>1</v>
      </c>
    </row>
    <row r="6519" spans="1:14" x14ac:dyDescent="0.2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s="32" t="str">
        <f t="shared" si="303"/>
        <v/>
      </c>
      <c r="J6519" t="str">
        <f>IF(K6519="natural gas",VLOOKUP(D6519,'Cross-Page Data'!$I$4:$J$13,2,FALSE),IF(K6519="solar",VLOOKUP('Form 923'!D6519,'Cross-Page Data'!$I$14:$J$117,2,FALSE),K6519))</f>
        <v>hard coal</v>
      </c>
      <c r="K6519" t="str">
        <f>VLOOKUP(E6519,'Cross-Page Data'!$D$4:$F$48,3,FALSE)</f>
        <v>hard coal</v>
      </c>
      <c r="L6519" t="b">
        <f>IF(AND($P$6=FALSE,OR(C6519="Commercial NAICS Cogen",C6519="Industrial NAICS Cogen",C6519="NAICS-22 Cogen")),FALSE,IF(AND($P$7=FALSE,OR(C6519="Commercial NAICS Cogen",C6519="Commercial NAICS Non-Cogen",C6519="industrial NAICS Cogen", C6519="industrial NAICS non-cogen")),FALSE,TRUE))</f>
        <v>0</v>
      </c>
      <c r="M6519">
        <f t="shared" si="304"/>
        <v>1.3605442176870747E-3</v>
      </c>
      <c r="N6519">
        <f t="shared" si="305"/>
        <v>0</v>
      </c>
    </row>
    <row r="6520" spans="1:14" x14ac:dyDescent="0.2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s="32">
        <f t="shared" si="303"/>
        <v>4573814.4884643843</v>
      </c>
      <c r="J6520" t="str">
        <f>IF(K6520="natural gas",VLOOKUP(D6520,'Cross-Page Data'!$I$4:$J$13,2,FALSE),IF(K6520="solar",VLOOKUP('Form 923'!D6520,'Cross-Page Data'!$I$14:$J$117,2,FALSE),K6520))</f>
        <v>natural gas peaker</v>
      </c>
      <c r="K6520" t="str">
        <f>VLOOKUP(E6520,'Cross-Page Data'!$D$4:$F$48,3,FALSE)</f>
        <v>natural gas</v>
      </c>
      <c r="L6520" t="b">
        <f>IF(AND($P$6=FALSE,OR(C6520="Commercial NAICS Cogen",C6520="Industrial NAICS Cogen",C6520="NAICS-22 Cogen")),FALSE,IF(AND($P$7=FALSE,OR(C6520="Commercial NAICS Cogen",C6520="Commercial NAICS Non-Cogen",C6520="industrial NAICS Cogen", C6520="industrial NAICS non-cogen")),FALSE,TRUE))</f>
        <v>0</v>
      </c>
      <c r="M6520">
        <f t="shared" si="304"/>
        <v>0.74123456790123454</v>
      </c>
      <c r="N6520">
        <f t="shared" si="305"/>
        <v>1</v>
      </c>
    </row>
    <row r="6521" spans="1:14" x14ac:dyDescent="0.2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s="32">
        <f t="shared" si="303"/>
        <v>4549324.6981670354</v>
      </c>
      <c r="J6521" t="str">
        <f>IF(K6521="natural gas",VLOOKUP(D6521,'Cross-Page Data'!$I$4:$J$13,2,FALSE),IF(K6521="solar",VLOOKUP('Form 923'!D6521,'Cross-Page Data'!$I$14:$J$117,2,FALSE),K6521))</f>
        <v>natural gas peaker</v>
      </c>
      <c r="K6521" t="str">
        <f>VLOOKUP(E6521,'Cross-Page Data'!$D$4:$F$48,3,FALSE)</f>
        <v>natural gas</v>
      </c>
      <c r="L6521" t="b">
        <f>IF(AND($P$6=FALSE,OR(C6521="Commercial NAICS Cogen",C6521="Industrial NAICS Cogen",C6521="NAICS-22 Cogen")),FALSE,IF(AND($P$7=FALSE,OR(C6521="Commercial NAICS Cogen",C6521="Commercial NAICS Non-Cogen",C6521="industrial NAICS Cogen", C6521="industrial NAICS non-cogen")),FALSE,TRUE))</f>
        <v>0</v>
      </c>
      <c r="M6521">
        <f t="shared" si="304"/>
        <v>0.74617283950617286</v>
      </c>
      <c r="N6521">
        <f t="shared" si="305"/>
        <v>1</v>
      </c>
    </row>
    <row r="6522" spans="1:14" x14ac:dyDescent="0.2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s="32">
        <f t="shared" si="303"/>
        <v>4549489.7918286538</v>
      </c>
      <c r="J6522" t="str">
        <f>IF(K6522="natural gas",VLOOKUP(D6522,'Cross-Page Data'!$I$4:$J$13,2,FALSE),IF(K6522="solar",VLOOKUP('Form 923'!D6522,'Cross-Page Data'!$I$14:$J$117,2,FALSE),K6522))</f>
        <v>crude oil</v>
      </c>
      <c r="K6522" t="str">
        <f>VLOOKUP(E6522,'Cross-Page Data'!$D$4:$F$48,3,FALSE)</f>
        <v>crude oil</v>
      </c>
      <c r="L6522" t="b">
        <f>IF(AND($P$6=FALSE,OR(C6522="Commercial NAICS Cogen",C6522="Industrial NAICS Cogen",C6522="NAICS-22 Cogen")),FALSE,IF(AND($P$7=FALSE,OR(C6522="Commercial NAICS Cogen",C6522="Commercial NAICS Non-Cogen",C6522="industrial NAICS Cogen", C6522="industrial NAICS non-cogen")),FALSE,TRUE))</f>
        <v>0</v>
      </c>
      <c r="M6522">
        <f t="shared" si="304"/>
        <v>0.52083333333333337</v>
      </c>
      <c r="N6522">
        <f t="shared" si="305"/>
        <v>1</v>
      </c>
    </row>
    <row r="6523" spans="1:14" ht="26.25" x14ac:dyDescent="0.2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s="32">
        <f t="shared" si="303"/>
        <v>8902018.5983216148</v>
      </c>
      <c r="J6523" t="str">
        <f>IF(K6523="natural gas",VLOOKUP(D6523,'Cross-Page Data'!$I$4:$J$13,2,FALSE),IF(K6523="solar",VLOOKUP('Form 923'!D6523,'Cross-Page Data'!$I$14:$J$117,2,FALSE),K6523))</f>
        <v>hydro</v>
      </c>
      <c r="K6523" t="str">
        <f>VLOOKUP(E6523,'Cross-Page Data'!$D$4:$F$48,3,FALSE)</f>
        <v>hydro</v>
      </c>
      <c r="L6523" t="b">
        <f>IF(AND($P$6=FALSE,OR(C6523="Commercial NAICS Cogen",C6523="Industrial NAICS Cogen",C6523="NAICS-22 Cogen")),FALSE,IF(AND($P$7=FALSE,OR(C6523="Commercial NAICS Cogen",C6523="Commercial NAICS Non-Cogen",C6523="industrial NAICS Cogen", C6523="industrial NAICS non-cogen")),FALSE,TRUE))</f>
        <v>0</v>
      </c>
      <c r="M6523">
        <f t="shared" si="304"/>
        <v>0.23841961852861035</v>
      </c>
      <c r="N6523">
        <f t="shared" si="305"/>
        <v>1</v>
      </c>
    </row>
    <row r="6524" spans="1:14" ht="26.25" x14ac:dyDescent="0.2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s="32">
        <f t="shared" si="303"/>
        <v>10110000</v>
      </c>
      <c r="J6524" t="str">
        <f>IF(K6524="natural gas",VLOOKUP(D6524,'Cross-Page Data'!$I$4:$J$13,2,FALSE),IF(K6524="solar",VLOOKUP('Form 923'!D6524,'Cross-Page Data'!$I$14:$J$117,2,FALSE),K6524))</f>
        <v>heavy or residual fuel oil</v>
      </c>
      <c r="K6524" t="str">
        <f>VLOOKUP(E6524,'Cross-Page Data'!$D$4:$F$48,3,FALSE)</f>
        <v>heavy or residual fuel oil</v>
      </c>
      <c r="L6524" t="b">
        <f>IF(AND($P$6=FALSE,OR(C6524="Commercial NAICS Cogen",C6524="Industrial NAICS Cogen",C6524="NAICS-22 Cogen")),FALSE,IF(AND($P$7=FALSE,OR(C6524="Commercial NAICS Cogen",C6524="Commercial NAICS Non-Cogen",C6524="industrial NAICS Cogen", C6524="industrial NAICS non-cogen")),FALSE,TRUE))</f>
        <v>0</v>
      </c>
      <c r="M6524">
        <f t="shared" si="304"/>
        <v>0.39196787148594375</v>
      </c>
      <c r="N6524">
        <f t="shared" si="305"/>
        <v>1</v>
      </c>
    </row>
    <row r="6525" spans="1:14" x14ac:dyDescent="0.2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s="32">
        <f t="shared" si="303"/>
        <v>10879991.126885537</v>
      </c>
      <c r="J6525" t="str">
        <f>IF(K6525="natural gas",VLOOKUP(D6525,'Cross-Page Data'!$I$4:$J$13,2,FALSE),IF(K6525="solar",VLOOKUP('Form 923'!D6525,'Cross-Page Data'!$I$14:$J$117,2,FALSE),K6525))</f>
        <v>natural gas peaker</v>
      </c>
      <c r="K6525" t="str">
        <f>VLOOKUP(E6525,'Cross-Page Data'!$D$4:$F$48,3,FALSE)</f>
        <v>natural gas</v>
      </c>
      <c r="L6525" t="b">
        <f>IF(AND($P$6=FALSE,OR(C6525="Commercial NAICS Cogen",C6525="Industrial NAICS Cogen",C6525="NAICS-22 Cogen")),FALSE,IF(AND($P$7=FALSE,OR(C6525="Commercial NAICS Cogen",C6525="Commercial NAICS Non-Cogen",C6525="industrial NAICS Cogen", C6525="industrial NAICS non-cogen")),FALSE,TRUE))</f>
        <v>0</v>
      </c>
      <c r="M6525">
        <f t="shared" si="304"/>
        <v>0.41382716049382717</v>
      </c>
      <c r="N6525">
        <f t="shared" si="305"/>
        <v>1</v>
      </c>
    </row>
    <row r="6526" spans="1:14" ht="26.25" x14ac:dyDescent="0.2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s="32">
        <f t="shared" si="303"/>
        <v>0</v>
      </c>
      <c r="J6526" t="str">
        <f>IF(K6526="natural gas",VLOOKUP(D6526,'Cross-Page Data'!$I$4:$J$13,2,FALSE),IF(K6526="solar",VLOOKUP('Form 923'!D6526,'Cross-Page Data'!$I$14:$J$117,2,FALSE),K6526))</f>
        <v>heavy or residual fuel oil</v>
      </c>
      <c r="K6526" t="str">
        <f>VLOOKUP(E6526,'Cross-Page Data'!$D$4:$F$48,3,FALSE)</f>
        <v>heavy or residual fuel oil</v>
      </c>
      <c r="L6526" t="b">
        <f>IF(AND($P$6=FALSE,OR(C6526="Commercial NAICS Cogen",C6526="Industrial NAICS Cogen",C6526="NAICS-22 Cogen")),FALSE,IF(AND($P$7=FALSE,OR(C6526="Commercial NAICS Cogen",C6526="Commercial NAICS Non-Cogen",C6526="industrial NAICS Cogen", C6526="industrial NAICS non-cogen")),FALSE,TRUE))</f>
        <v>0</v>
      </c>
      <c r="M6526">
        <f t="shared" si="304"/>
        <v>0.57188755020080317</v>
      </c>
      <c r="N6526">
        <f t="shared" si="305"/>
        <v>1</v>
      </c>
    </row>
    <row r="6527" spans="1:14" ht="26.25" x14ac:dyDescent="0.2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s="32">
        <f t="shared" si="303"/>
        <v>4768546.8689755276</v>
      </c>
      <c r="J6527" t="str">
        <f>IF(K6527="natural gas",VLOOKUP(D6527,'Cross-Page Data'!$I$4:$J$13,2,FALSE),IF(K6527="solar",VLOOKUP('Form 923'!D6527,'Cross-Page Data'!$I$14:$J$117,2,FALSE),K6527))</f>
        <v>natural gas nonpeaker</v>
      </c>
      <c r="K6527" t="str">
        <f>VLOOKUP(E6527,'Cross-Page Data'!$D$4:$F$48,3,FALSE)</f>
        <v>natural gas</v>
      </c>
      <c r="L6527" t="b">
        <f>IF(AND($P$6=FALSE,OR(C6527="Commercial NAICS Cogen",C6527="Industrial NAICS Cogen",C6527="NAICS-22 Cogen")),FALSE,IF(AND($P$7=FALSE,OR(C6527="Commercial NAICS Cogen",C6527="Commercial NAICS Non-Cogen",C6527="industrial NAICS Cogen", C6527="industrial NAICS non-cogen")),FALSE,TRUE))</f>
        <v>0</v>
      </c>
      <c r="M6527">
        <f t="shared" si="304"/>
        <v>0.52372093023255817</v>
      </c>
      <c r="N6527">
        <f t="shared" si="305"/>
        <v>1</v>
      </c>
    </row>
    <row r="6528" spans="1:14" ht="26.25" x14ac:dyDescent="0.2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s="32">
        <f t="shared" si="303"/>
        <v>4788274.9718949078</v>
      </c>
      <c r="J6528" t="str">
        <f>IF(K6528="natural gas",VLOOKUP(D6528,'Cross-Page Data'!$I$4:$J$13,2,FALSE),IF(K6528="solar",VLOOKUP('Form 923'!D6528,'Cross-Page Data'!$I$14:$J$117,2,FALSE),K6528))</f>
        <v>heavy or residual fuel oil</v>
      </c>
      <c r="K6528" t="str">
        <f>VLOOKUP(E6528,'Cross-Page Data'!$D$4:$F$48,3,FALSE)</f>
        <v>heavy or residual fuel oil</v>
      </c>
      <c r="L6528" t="b">
        <f>IF(AND($P$6=FALSE,OR(C6528="Commercial NAICS Cogen",C6528="Industrial NAICS Cogen",C6528="NAICS-22 Cogen")),FALSE,IF(AND($P$7=FALSE,OR(C6528="Commercial NAICS Cogen",C6528="Commercial NAICS Non-Cogen",C6528="industrial NAICS Cogen", C6528="industrial NAICS non-cogen")),FALSE,TRUE))</f>
        <v>0</v>
      </c>
      <c r="M6528">
        <f t="shared" si="304"/>
        <v>0.54257028112449801</v>
      </c>
      <c r="N6528">
        <f t="shared" si="305"/>
        <v>1</v>
      </c>
    </row>
    <row r="6529" spans="1:14" ht="26.25" x14ac:dyDescent="0.2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s="32">
        <f t="shared" si="303"/>
        <v>4772168.2723657414</v>
      </c>
      <c r="J6529" t="str">
        <f>IF(K6529="natural gas",VLOOKUP(D6529,'Cross-Page Data'!$I$4:$J$13,2,FALSE),IF(K6529="solar",VLOOKUP('Form 923'!D6529,'Cross-Page Data'!$I$14:$J$117,2,FALSE),K6529))</f>
        <v>natural gas nonpeaker</v>
      </c>
      <c r="K6529" t="str">
        <f>VLOOKUP(E6529,'Cross-Page Data'!$D$4:$F$48,3,FALSE)</f>
        <v>natural gas</v>
      </c>
      <c r="L6529" t="b">
        <f>IF(AND($P$6=FALSE,OR(C6529="Commercial NAICS Cogen",C6529="Industrial NAICS Cogen",C6529="NAICS-22 Cogen")),FALSE,IF(AND($P$7=FALSE,OR(C6529="Commercial NAICS Cogen",C6529="Commercial NAICS Non-Cogen",C6529="industrial NAICS Cogen", C6529="industrial NAICS non-cogen")),FALSE,TRUE))</f>
        <v>0</v>
      </c>
      <c r="M6529">
        <f t="shared" si="304"/>
        <v>0.52186046511627904</v>
      </c>
      <c r="N6529">
        <f t="shared" si="305"/>
        <v>1</v>
      </c>
    </row>
    <row r="6530" spans="1:14" x14ac:dyDescent="0.2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s="32" t="str">
        <f t="shared" si="303"/>
        <v/>
      </c>
      <c r="J6530" t="str">
        <f>IF(K6530="natural gas",VLOOKUP(D6530,'Cross-Page Data'!$I$4:$J$13,2,FALSE),IF(K6530="solar",VLOOKUP('Form 923'!D6530,'Cross-Page Data'!$I$14:$J$117,2,FALSE),K6530))</f>
        <v>hard coal</v>
      </c>
      <c r="K6530" t="str">
        <f>VLOOKUP(E6530,'Cross-Page Data'!$D$4:$F$48,3,FALSE)</f>
        <v>hard coal</v>
      </c>
      <c r="L6530" t="b">
        <f>IF(AND($P$6=FALSE,OR(C6530="Commercial NAICS Cogen",C6530="Industrial NAICS Cogen",C6530="NAICS-22 Cogen")),FALSE,IF(AND($P$7=FALSE,OR(C6530="Commercial NAICS Cogen",C6530="Commercial NAICS Non-Cogen",C6530="industrial NAICS Cogen", C6530="industrial NAICS non-cogen")),FALSE,TRUE))</f>
        <v>0</v>
      </c>
      <c r="M6530">
        <f t="shared" si="304"/>
        <v>1.3605442176870747E-3</v>
      </c>
      <c r="N6530">
        <f t="shared" si="305"/>
        <v>0</v>
      </c>
    </row>
    <row r="6531" spans="1:14" x14ac:dyDescent="0.2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s="32">
        <f t="shared" si="303"/>
        <v>4342606.9764157608</v>
      </c>
      <c r="J6531" t="str">
        <f>IF(K6531="natural gas",VLOOKUP(D6531,'Cross-Page Data'!$I$4:$J$13,2,FALSE),IF(K6531="solar",VLOOKUP('Form 923'!D6531,'Cross-Page Data'!$I$14:$J$117,2,FALSE),K6531))</f>
        <v>natural gas peaker</v>
      </c>
      <c r="K6531" t="str">
        <f>VLOOKUP(E6531,'Cross-Page Data'!$D$4:$F$48,3,FALSE)</f>
        <v>natural gas</v>
      </c>
      <c r="L6531" t="b">
        <f>IF(AND($P$6=FALSE,OR(C6531="Commercial NAICS Cogen",C6531="Industrial NAICS Cogen",C6531="NAICS-22 Cogen")),FALSE,IF(AND($P$7=FALSE,OR(C6531="Commercial NAICS Cogen",C6531="Commercial NAICS Non-Cogen",C6531="industrial NAICS Cogen", C6531="industrial NAICS non-cogen")),FALSE,TRUE))</f>
        <v>0</v>
      </c>
      <c r="M6531">
        <f t="shared" si="304"/>
        <v>0.76543209876543206</v>
      </c>
      <c r="N6531">
        <f t="shared" si="305"/>
        <v>1</v>
      </c>
    </row>
    <row r="6532" spans="1:14" x14ac:dyDescent="0.2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s="32">
        <f t="shared" si="303"/>
        <v>48257142.857142858</v>
      </c>
      <c r="J6532" t="str">
        <f>IF(K6532="natural gas",VLOOKUP(D6532,'Cross-Page Data'!$I$4:$J$13,2,FALSE),IF(K6532="solar",VLOOKUP('Form 923'!D6532,'Cross-Page Data'!$I$14:$J$117,2,FALSE),K6532))</f>
        <v>heavy or residual fuel oil</v>
      </c>
      <c r="K6532" t="str">
        <f>VLOOKUP(E6532,'Cross-Page Data'!$D$4:$F$48,3,FALSE)</f>
        <v>heavy or residual fuel oil</v>
      </c>
      <c r="L6532" t="b">
        <f>IF(AND($P$6=FALSE,OR(C6532="Commercial NAICS Cogen",C6532="Industrial NAICS Cogen",C6532="NAICS-22 Cogen")),FALSE,IF(AND($P$7=FALSE,OR(C6532="Commercial NAICS Cogen",C6532="Commercial NAICS Non-Cogen",C6532="industrial NAICS Cogen", C6532="industrial NAICS non-cogen")),FALSE,TRUE))</f>
        <v>0</v>
      </c>
      <c r="M6532">
        <f t="shared" si="304"/>
        <v>1.6064257028112448E-2</v>
      </c>
      <c r="N6532">
        <f t="shared" si="305"/>
        <v>0</v>
      </c>
    </row>
    <row r="6533" spans="1:14" x14ac:dyDescent="0.2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s="32">
        <f t="shared" si="303"/>
        <v>62516076.929979362</v>
      </c>
      <c r="J6533" t="str">
        <f>IF(K6533="natural gas",VLOOKUP(D6533,'Cross-Page Data'!$I$4:$J$13,2,FALSE),IF(K6533="solar",VLOOKUP('Form 923'!D6533,'Cross-Page Data'!$I$14:$J$117,2,FALSE),K6533))</f>
        <v>biomass</v>
      </c>
      <c r="K6533" t="str">
        <f>VLOOKUP(E6533,'Cross-Page Data'!$D$4:$F$48,3,FALSE)</f>
        <v>biomass</v>
      </c>
      <c r="L6533" t="b">
        <f>IF(AND($P$6=FALSE,OR(C6533="Commercial NAICS Cogen",C6533="Industrial NAICS Cogen",C6533="NAICS-22 Cogen")),FALSE,IF(AND($P$7=FALSE,OR(C6533="Commercial NAICS Cogen",C6533="Commercial NAICS Non-Cogen",C6533="industrial NAICS Cogen", C6533="industrial NAICS non-cogen")),FALSE,TRUE))</f>
        <v>0</v>
      </c>
      <c r="M6533">
        <f t="shared" si="304"/>
        <v>2.1929824561403508E-3</v>
      </c>
      <c r="N6533">
        <f t="shared" si="305"/>
        <v>0</v>
      </c>
    </row>
    <row r="6534" spans="1:14" x14ac:dyDescent="0.2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s="32">
        <f t="shared" si="303"/>
        <v>321889400.92165899</v>
      </c>
      <c r="J6534" t="str">
        <f>IF(K6534="natural gas",VLOOKUP(D6534,'Cross-Page Data'!$I$4:$J$13,2,FALSE),IF(K6534="solar",VLOOKUP('Form 923'!D6534,'Cross-Page Data'!$I$14:$J$117,2,FALSE),K6534))</f>
        <v>natural gas peaker</v>
      </c>
      <c r="K6534" t="str">
        <f>VLOOKUP(E6534,'Cross-Page Data'!$D$4:$F$48,3,FALSE)</f>
        <v>natural gas</v>
      </c>
      <c r="L6534" t="b">
        <f>IF(AND($P$6=FALSE,OR(C6534="Commercial NAICS Cogen",C6534="Industrial NAICS Cogen",C6534="NAICS-22 Cogen")),FALSE,IF(AND($P$7=FALSE,OR(C6534="Commercial NAICS Cogen",C6534="Commercial NAICS Non-Cogen",C6534="industrial NAICS Cogen", C6534="industrial NAICS non-cogen")),FALSE,TRUE))</f>
        <v>0</v>
      </c>
      <c r="M6534">
        <f t="shared" si="304"/>
        <v>1.4814814814814814E-3</v>
      </c>
      <c r="N6534">
        <f t="shared" si="305"/>
        <v>0</v>
      </c>
    </row>
    <row r="6535" spans="1:14" x14ac:dyDescent="0.2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s="32">
        <f t="shared" ref="I6535:I6598" si="306">IFERROR(F6535/G6535*10^6,"")</f>
        <v>8901873.0642544609</v>
      </c>
      <c r="J6535" t="str">
        <f>IF(K6535="natural gas",VLOOKUP(D6535,'Cross-Page Data'!$I$4:$J$13,2,FALSE),IF(K6535="solar",VLOOKUP('Form 923'!D6535,'Cross-Page Data'!$I$14:$J$117,2,FALSE),K6535))</f>
        <v>hydro</v>
      </c>
      <c r="K6535" t="str">
        <f>VLOOKUP(E6535,'Cross-Page Data'!$D$4:$F$48,3,FALSE)</f>
        <v>hydro</v>
      </c>
      <c r="L6535" t="b">
        <f>IF(AND($P$6=FALSE,OR(C6535="Commercial NAICS Cogen",C6535="Industrial NAICS Cogen",C6535="NAICS-22 Cogen")),FALSE,IF(AND($P$7=FALSE,OR(C6535="Commercial NAICS Cogen",C6535="Commercial NAICS Non-Cogen",C6535="industrial NAICS Cogen", C6535="industrial NAICS non-cogen")),FALSE,TRUE))</f>
        <v>1</v>
      </c>
      <c r="M6535">
        <f t="shared" ref="M6535:M6598" si="307">(COUNTIFS($J$6:$J$14148,J6535,$I$6:$I$14148,"&gt;"&amp;I6535)+1)/COUNTIFS($J$6:$J$14148,J6535)</f>
        <v>0.85831062670299729</v>
      </c>
      <c r="N6535">
        <f t="shared" ref="N6535:N6598" si="308">IF(OR(M6535&gt;0.95,M6535&lt;0.05),0,1)</f>
        <v>1</v>
      </c>
    </row>
    <row r="6536" spans="1:14" x14ac:dyDescent="0.2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s="32">
        <f t="shared" si="306"/>
        <v>8901976.2845849805</v>
      </c>
      <c r="J6536" t="str">
        <f>IF(K6536="natural gas",VLOOKUP(D6536,'Cross-Page Data'!$I$4:$J$13,2,FALSE),IF(K6536="solar",VLOOKUP('Form 923'!D6536,'Cross-Page Data'!$I$14:$J$117,2,FALSE),K6536))</f>
        <v>hydro</v>
      </c>
      <c r="K6536" t="str">
        <f>VLOOKUP(E6536,'Cross-Page Data'!$D$4:$F$48,3,FALSE)</f>
        <v>hydro</v>
      </c>
      <c r="L6536" t="b">
        <f>IF(AND($P$6=FALSE,OR(C6536="Commercial NAICS Cogen",C6536="Industrial NAICS Cogen",C6536="NAICS-22 Cogen")),FALSE,IF(AND($P$7=FALSE,OR(C6536="Commercial NAICS Cogen",C6536="Commercial NAICS Non-Cogen",C6536="industrial NAICS Cogen", C6536="industrial NAICS non-cogen")),FALSE,TRUE))</f>
        <v>1</v>
      </c>
      <c r="M6536">
        <f t="shared" si="307"/>
        <v>0.72683923705722076</v>
      </c>
      <c r="N6536">
        <f t="shared" si="308"/>
        <v>1</v>
      </c>
    </row>
    <row r="6537" spans="1:14" x14ac:dyDescent="0.2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s="32">
        <f t="shared" si="306"/>
        <v>8902105.127211675</v>
      </c>
      <c r="J6537" t="str">
        <f>IF(K6537="natural gas",VLOOKUP(D6537,'Cross-Page Data'!$I$4:$J$13,2,FALSE),IF(K6537="solar",VLOOKUP('Form 923'!D6537,'Cross-Page Data'!$I$14:$J$117,2,FALSE),K6537))</f>
        <v>hydro</v>
      </c>
      <c r="K6537" t="str">
        <f>VLOOKUP(E6537,'Cross-Page Data'!$D$4:$F$48,3,FALSE)</f>
        <v>hydro</v>
      </c>
      <c r="L6537" t="b">
        <f>IF(AND($P$6=FALSE,OR(C6537="Commercial NAICS Cogen",C6537="Industrial NAICS Cogen",C6537="NAICS-22 Cogen")),FALSE,IF(AND($P$7=FALSE,OR(C6537="Commercial NAICS Cogen",C6537="Commercial NAICS Non-Cogen",C6537="industrial NAICS Cogen", C6537="industrial NAICS non-cogen")),FALSE,TRUE))</f>
        <v>1</v>
      </c>
      <c r="M6537">
        <f t="shared" si="307"/>
        <v>8.7193460490463212E-2</v>
      </c>
      <c r="N6537">
        <f t="shared" si="308"/>
        <v>1</v>
      </c>
    </row>
    <row r="6538" spans="1:14" x14ac:dyDescent="0.2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s="32">
        <f t="shared" si="306"/>
        <v>8902013.4429574497</v>
      </c>
      <c r="J6538" t="str">
        <f>IF(K6538="natural gas",VLOOKUP(D6538,'Cross-Page Data'!$I$4:$J$13,2,FALSE),IF(K6538="solar",VLOOKUP('Form 923'!D6538,'Cross-Page Data'!$I$14:$J$117,2,FALSE),K6538))</f>
        <v>hydro</v>
      </c>
      <c r="K6538" t="str">
        <f>VLOOKUP(E6538,'Cross-Page Data'!$D$4:$F$48,3,FALSE)</f>
        <v>hydro</v>
      </c>
      <c r="L6538" t="b">
        <f>IF(AND($P$6=FALSE,OR(C6538="Commercial NAICS Cogen",C6538="Industrial NAICS Cogen",C6538="NAICS-22 Cogen")),FALSE,IF(AND($P$7=FALSE,OR(C6538="Commercial NAICS Cogen",C6538="Commercial NAICS Non-Cogen",C6538="industrial NAICS Cogen", C6538="industrial NAICS non-cogen")),FALSE,TRUE))</f>
        <v>1</v>
      </c>
      <c r="M6538">
        <f t="shared" si="307"/>
        <v>0.26430517711171664</v>
      </c>
      <c r="N6538">
        <f t="shared" si="308"/>
        <v>1</v>
      </c>
    </row>
    <row r="6539" spans="1:14" ht="26.25" x14ac:dyDescent="0.2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s="32" t="str">
        <f t="shared" si="306"/>
        <v/>
      </c>
      <c r="J6539" t="str">
        <f>IF(K6539="natural gas",VLOOKUP(D6539,'Cross-Page Data'!$I$4:$J$13,2,FALSE),IF(K6539="solar",VLOOKUP('Form 923'!D6539,'Cross-Page Data'!$I$14:$J$117,2,FALSE),K6539))</f>
        <v>biomass</v>
      </c>
      <c r="K6539" t="str">
        <f>VLOOKUP(E6539,'Cross-Page Data'!$D$4:$F$48,3,FALSE)</f>
        <v>biomass</v>
      </c>
      <c r="L6539" t="b">
        <f>IF(AND($P$6=FALSE,OR(C6539="Commercial NAICS Cogen",C6539="Industrial NAICS Cogen",C6539="NAICS-22 Cogen")),FALSE,IF(AND($P$7=FALSE,OR(C6539="Commercial NAICS Cogen",C6539="Commercial NAICS Non-Cogen",C6539="industrial NAICS Cogen", C6539="industrial NAICS non-cogen")),FALSE,TRUE))</f>
        <v>0</v>
      </c>
      <c r="M6539">
        <f t="shared" si="307"/>
        <v>1.0964912280701754E-3</v>
      </c>
      <c r="N6539">
        <f t="shared" si="308"/>
        <v>0</v>
      </c>
    </row>
    <row r="6540" spans="1:14" x14ac:dyDescent="0.2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s="32">
        <f t="shared" si="306"/>
        <v>6052806.6549986294</v>
      </c>
      <c r="J6540" t="str">
        <f>IF(K6540="natural gas",VLOOKUP(D6540,'Cross-Page Data'!$I$4:$J$13,2,FALSE),IF(K6540="solar",VLOOKUP('Form 923'!D6540,'Cross-Page Data'!$I$14:$J$117,2,FALSE),K6540))</f>
        <v>natural gas nonpeaker</v>
      </c>
      <c r="K6540" t="str">
        <f>VLOOKUP(E6540,'Cross-Page Data'!$D$4:$F$48,3,FALSE)</f>
        <v>natural gas</v>
      </c>
      <c r="L6540" t="b">
        <f>IF(AND($P$6=FALSE,OR(C6540="Commercial NAICS Cogen",C6540="Industrial NAICS Cogen",C6540="NAICS-22 Cogen")),FALSE,IF(AND($P$7=FALSE,OR(C6540="Commercial NAICS Cogen",C6540="Commercial NAICS Non-Cogen",C6540="industrial NAICS Cogen", C6540="industrial NAICS non-cogen")),FALSE,TRUE))</f>
        <v>0</v>
      </c>
      <c r="M6540">
        <f t="shared" si="307"/>
        <v>0.4846511627906977</v>
      </c>
      <c r="N6540">
        <f t="shared" si="308"/>
        <v>1</v>
      </c>
    </row>
    <row r="6541" spans="1:14" x14ac:dyDescent="0.2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s="32">
        <f t="shared" si="306"/>
        <v>7894592.2272088295</v>
      </c>
      <c r="J6541" t="str">
        <f>IF(K6541="natural gas",VLOOKUP(D6541,'Cross-Page Data'!$I$4:$J$13,2,FALSE),IF(K6541="solar",VLOOKUP('Form 923'!D6541,'Cross-Page Data'!$I$14:$J$117,2,FALSE),K6541))</f>
        <v>natural gas nonpeaker</v>
      </c>
      <c r="K6541" t="str">
        <f>VLOOKUP(E6541,'Cross-Page Data'!$D$4:$F$48,3,FALSE)</f>
        <v>natural gas</v>
      </c>
      <c r="L6541" t="b">
        <f>IF(AND($P$6=FALSE,OR(C6541="Commercial NAICS Cogen",C6541="Industrial NAICS Cogen",C6541="NAICS-22 Cogen")),FALSE,IF(AND($P$7=FALSE,OR(C6541="Commercial NAICS Cogen",C6541="Commercial NAICS Non-Cogen",C6541="industrial NAICS Cogen", C6541="industrial NAICS non-cogen")),FALSE,TRUE))</f>
        <v>0</v>
      </c>
      <c r="M6541">
        <f t="shared" si="307"/>
        <v>0.40465116279069768</v>
      </c>
      <c r="N6541">
        <f t="shared" si="308"/>
        <v>1</v>
      </c>
    </row>
    <row r="6542" spans="1:14" x14ac:dyDescent="0.2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s="32">
        <f t="shared" si="306"/>
        <v>4663222.8780943025</v>
      </c>
      <c r="J6542" t="str">
        <f>IF(K6542="natural gas",VLOOKUP(D6542,'Cross-Page Data'!$I$4:$J$13,2,FALSE),IF(K6542="solar",VLOOKUP('Form 923'!D6542,'Cross-Page Data'!$I$14:$J$117,2,FALSE),K6542))</f>
        <v>natural gas nonpeaker</v>
      </c>
      <c r="K6542" t="str">
        <f>VLOOKUP(E6542,'Cross-Page Data'!$D$4:$F$48,3,FALSE)</f>
        <v>natural gas</v>
      </c>
      <c r="L6542" t="b">
        <f>IF(AND($P$6=FALSE,OR(C6542="Commercial NAICS Cogen",C6542="Industrial NAICS Cogen",C6542="NAICS-22 Cogen")),FALSE,IF(AND($P$7=FALSE,OR(C6542="Commercial NAICS Cogen",C6542="Commercial NAICS Non-Cogen",C6542="industrial NAICS Cogen", C6542="industrial NAICS non-cogen")),FALSE,TRUE))</f>
        <v>0</v>
      </c>
      <c r="M6542">
        <f t="shared" si="307"/>
        <v>0.52744186046511632</v>
      </c>
      <c r="N6542">
        <f t="shared" si="308"/>
        <v>1</v>
      </c>
    </row>
    <row r="6543" spans="1:14" x14ac:dyDescent="0.2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s="32">
        <f t="shared" si="306"/>
        <v>8614143.730452897</v>
      </c>
      <c r="J6543" t="str">
        <f>IF(K6543="natural gas",VLOOKUP(D6543,'Cross-Page Data'!$I$4:$J$13,2,FALSE),IF(K6543="solar",VLOOKUP('Form 923'!D6543,'Cross-Page Data'!$I$14:$J$117,2,FALSE),K6543))</f>
        <v>natural gas nonpeaker</v>
      </c>
      <c r="K6543" t="str">
        <f>VLOOKUP(E6543,'Cross-Page Data'!$D$4:$F$48,3,FALSE)</f>
        <v>natural gas</v>
      </c>
      <c r="L6543" t="b">
        <f>IF(AND($P$6=FALSE,OR(C6543="Commercial NAICS Cogen",C6543="Industrial NAICS Cogen",C6543="NAICS-22 Cogen")),FALSE,IF(AND($P$7=FALSE,OR(C6543="Commercial NAICS Cogen",C6543="Commercial NAICS Non-Cogen",C6543="industrial NAICS Cogen", C6543="industrial NAICS non-cogen")),FALSE,TRUE))</f>
        <v>0</v>
      </c>
      <c r="M6543">
        <f t="shared" si="307"/>
        <v>0.38883720930232557</v>
      </c>
      <c r="N6543">
        <f t="shared" si="308"/>
        <v>1</v>
      </c>
    </row>
    <row r="6544" spans="1:14" x14ac:dyDescent="0.2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s="32">
        <f t="shared" si="306"/>
        <v>8902033.3273175713</v>
      </c>
      <c r="J6544" t="str">
        <f>IF(K6544="natural gas",VLOOKUP(D6544,'Cross-Page Data'!$I$4:$J$13,2,FALSE),IF(K6544="solar",VLOOKUP('Form 923'!D6544,'Cross-Page Data'!$I$14:$J$117,2,FALSE),K6544))</f>
        <v>hydro</v>
      </c>
      <c r="K6544" t="str">
        <f>VLOOKUP(E6544,'Cross-Page Data'!$D$4:$F$48,3,FALSE)</f>
        <v>hydro</v>
      </c>
      <c r="L6544" t="b">
        <f>IF(AND($P$6=FALSE,OR(C6544="Commercial NAICS Cogen",C6544="Industrial NAICS Cogen",C6544="NAICS-22 Cogen")),FALSE,IF(AND($P$7=FALSE,OR(C6544="Commercial NAICS Cogen",C6544="Commercial NAICS Non-Cogen",C6544="industrial NAICS Cogen", C6544="industrial NAICS non-cogen")),FALSE,TRUE))</f>
        <v>1</v>
      </c>
      <c r="M6544">
        <f t="shared" si="307"/>
        <v>0.17847411444141689</v>
      </c>
      <c r="N6544">
        <f t="shared" si="308"/>
        <v>1</v>
      </c>
    </row>
    <row r="6545" spans="1:14" x14ac:dyDescent="0.2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s="32">
        <f t="shared" si="306"/>
        <v>5466553.9178678598</v>
      </c>
      <c r="J6545" t="str">
        <f>IF(K6545="natural gas",VLOOKUP(D6545,'Cross-Page Data'!$I$4:$J$13,2,FALSE),IF(K6545="solar",VLOOKUP('Form 923'!D6545,'Cross-Page Data'!$I$14:$J$117,2,FALSE),K6545))</f>
        <v>hard coal</v>
      </c>
      <c r="K6545" t="str">
        <f>VLOOKUP(E6545,'Cross-Page Data'!$D$4:$F$48,3,FALSE)</f>
        <v>hard coal</v>
      </c>
      <c r="L6545" t="b">
        <f>IF(AND($P$6=FALSE,OR(C6545="Commercial NAICS Cogen",C6545="Industrial NAICS Cogen",C6545="NAICS-22 Cogen")),FALSE,IF(AND($P$7=FALSE,OR(C6545="Commercial NAICS Cogen",C6545="Commercial NAICS Non-Cogen",C6545="industrial NAICS Cogen", C6545="industrial NAICS non-cogen")),FALSE,TRUE))</f>
        <v>0</v>
      </c>
      <c r="M6545">
        <f t="shared" si="307"/>
        <v>0.51156462585034013</v>
      </c>
      <c r="N6545">
        <f t="shared" si="308"/>
        <v>1</v>
      </c>
    </row>
    <row r="6546" spans="1:14" x14ac:dyDescent="0.2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s="32">
        <f t="shared" si="306"/>
        <v>5466243.9894173956</v>
      </c>
      <c r="J6546" t="str">
        <f>IF(K6546="natural gas",VLOOKUP(D6546,'Cross-Page Data'!$I$4:$J$13,2,FALSE),IF(K6546="solar",VLOOKUP('Form 923'!D6546,'Cross-Page Data'!$I$14:$J$117,2,FALSE),K6546))</f>
        <v>biomass</v>
      </c>
      <c r="K6546" t="str">
        <f>VLOOKUP(E6546,'Cross-Page Data'!$D$4:$F$48,3,FALSE)</f>
        <v>biomass</v>
      </c>
      <c r="L6546" t="b">
        <f>IF(AND($P$6=FALSE,OR(C6546="Commercial NAICS Cogen",C6546="Industrial NAICS Cogen",C6546="NAICS-22 Cogen")),FALSE,IF(AND($P$7=FALSE,OR(C6546="Commercial NAICS Cogen",C6546="Commercial NAICS Non-Cogen",C6546="industrial NAICS Cogen", C6546="industrial NAICS non-cogen")),FALSE,TRUE))</f>
        <v>0</v>
      </c>
      <c r="M6546">
        <f t="shared" si="307"/>
        <v>0.64802631578947367</v>
      </c>
      <c r="N6546">
        <f t="shared" si="308"/>
        <v>1</v>
      </c>
    </row>
    <row r="6547" spans="1:14" x14ac:dyDescent="0.2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s="32" t="str">
        <f t="shared" si="306"/>
        <v/>
      </c>
      <c r="J6547" t="str">
        <f>IF(K6547="natural gas",VLOOKUP(D6547,'Cross-Page Data'!$I$4:$J$13,2,FALSE),IF(K6547="solar",VLOOKUP('Form 923'!D6547,'Cross-Page Data'!$I$14:$J$117,2,FALSE),K6547))</f>
        <v>heavy or residual fuel oil</v>
      </c>
      <c r="K6547" t="str">
        <f>VLOOKUP(E6547,'Cross-Page Data'!$D$4:$F$48,3,FALSE)</f>
        <v>heavy or residual fuel oil</v>
      </c>
      <c r="L6547" t="b">
        <f>IF(AND($P$6=FALSE,OR(C6547="Commercial NAICS Cogen",C6547="Industrial NAICS Cogen",C6547="NAICS-22 Cogen")),FALSE,IF(AND($P$7=FALSE,OR(C6547="Commercial NAICS Cogen",C6547="Commercial NAICS Non-Cogen",C6547="industrial NAICS Cogen", C6547="industrial NAICS non-cogen")),FALSE,TRUE))</f>
        <v>0</v>
      </c>
      <c r="M6547">
        <f t="shared" si="307"/>
        <v>4.0160642570281126E-4</v>
      </c>
      <c r="N6547">
        <f t="shared" si="308"/>
        <v>0</v>
      </c>
    </row>
    <row r="6548" spans="1:14" x14ac:dyDescent="0.2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s="32">
        <f t="shared" si="306"/>
        <v>5466235.3877735129</v>
      </c>
      <c r="J6548" t="str">
        <f>IF(K6548="natural gas",VLOOKUP(D6548,'Cross-Page Data'!$I$4:$J$13,2,FALSE),IF(K6548="solar",VLOOKUP('Form 923'!D6548,'Cross-Page Data'!$I$14:$J$117,2,FALSE),K6548))</f>
        <v>natural gas peaker</v>
      </c>
      <c r="K6548" t="str">
        <f>VLOOKUP(E6548,'Cross-Page Data'!$D$4:$F$48,3,FALSE)</f>
        <v>natural gas</v>
      </c>
      <c r="L6548" t="b">
        <f>IF(AND($P$6=FALSE,OR(C6548="Commercial NAICS Cogen",C6548="Industrial NAICS Cogen",C6548="NAICS-22 Cogen")),FALSE,IF(AND($P$7=FALSE,OR(C6548="Commercial NAICS Cogen",C6548="Commercial NAICS Non-Cogen",C6548="industrial NAICS Cogen", C6548="industrial NAICS non-cogen")),FALSE,TRUE))</f>
        <v>0</v>
      </c>
      <c r="M6548">
        <f t="shared" si="307"/>
        <v>0.66666666666666663</v>
      </c>
      <c r="N6548">
        <f t="shared" si="308"/>
        <v>1</v>
      </c>
    </row>
    <row r="6549" spans="1:14" x14ac:dyDescent="0.2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s="32" t="str">
        <f t="shared" si="306"/>
        <v/>
      </c>
      <c r="J6549" t="str">
        <f>IF(K6549="natural gas",VLOOKUP(D6549,'Cross-Page Data'!$I$4:$J$13,2,FALSE),IF(K6549="solar",VLOOKUP('Form 923'!D6549,'Cross-Page Data'!$I$14:$J$117,2,FALSE),K6549))</f>
        <v>heavy or residual fuel oil</v>
      </c>
      <c r="K6549" t="str">
        <f>VLOOKUP(E6549,'Cross-Page Data'!$D$4:$F$48,3,FALSE)</f>
        <v>heavy or residual fuel oil</v>
      </c>
      <c r="L6549" t="b">
        <f>IF(AND($P$6=FALSE,OR(C6549="Commercial NAICS Cogen",C6549="Industrial NAICS Cogen",C6549="NAICS-22 Cogen")),FALSE,IF(AND($P$7=FALSE,OR(C6549="Commercial NAICS Cogen",C6549="Commercial NAICS Non-Cogen",C6549="industrial NAICS Cogen", C6549="industrial NAICS non-cogen")),FALSE,TRUE))</f>
        <v>0</v>
      </c>
      <c r="M6549">
        <f t="shared" si="307"/>
        <v>4.0160642570281126E-4</v>
      </c>
      <c r="N6549">
        <f t="shared" si="308"/>
        <v>0</v>
      </c>
    </row>
    <row r="6550" spans="1:14" x14ac:dyDescent="0.2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s="32">
        <f t="shared" si="306"/>
        <v>5466212.9368543914</v>
      </c>
      <c r="J6550" t="str">
        <f>IF(K6550="natural gas",VLOOKUP(D6550,'Cross-Page Data'!$I$4:$J$13,2,FALSE),IF(K6550="solar",VLOOKUP('Form 923'!D6550,'Cross-Page Data'!$I$14:$J$117,2,FALSE),K6550))</f>
        <v>biomass</v>
      </c>
      <c r="K6550" t="str">
        <f>VLOOKUP(E6550,'Cross-Page Data'!$D$4:$F$48,3,FALSE)</f>
        <v>biomass</v>
      </c>
      <c r="L6550" t="b">
        <f>IF(AND($P$6=FALSE,OR(C6550="Commercial NAICS Cogen",C6550="Industrial NAICS Cogen",C6550="NAICS-22 Cogen")),FALSE,IF(AND($P$7=FALSE,OR(C6550="Commercial NAICS Cogen",C6550="Commercial NAICS Non-Cogen",C6550="industrial NAICS Cogen", C6550="industrial NAICS non-cogen")),FALSE,TRUE))</f>
        <v>0</v>
      </c>
      <c r="M6550">
        <f t="shared" si="307"/>
        <v>0.65021929824561409</v>
      </c>
      <c r="N6550">
        <f t="shared" si="308"/>
        <v>1</v>
      </c>
    </row>
    <row r="6551" spans="1:14" ht="26.25" x14ac:dyDescent="0.2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s="32" t="str">
        <f t="shared" si="306"/>
        <v/>
      </c>
      <c r="J6551" t="str">
        <f>IF(K6551="natural gas",VLOOKUP(D6551,'Cross-Page Data'!$I$4:$J$13,2,FALSE),IF(K6551="solar",VLOOKUP('Form 923'!D6551,'Cross-Page Data'!$I$14:$J$117,2,FALSE),K6551))</f>
        <v>heavy or residual fuel oil</v>
      </c>
      <c r="K6551" t="str">
        <f>VLOOKUP(E6551,'Cross-Page Data'!$D$4:$F$48,3,FALSE)</f>
        <v>heavy or residual fuel oil</v>
      </c>
      <c r="L6551" t="b">
        <f>IF(AND($P$6=FALSE,OR(C6551="Commercial NAICS Cogen",C6551="Industrial NAICS Cogen",C6551="NAICS-22 Cogen")),FALSE,IF(AND($P$7=FALSE,OR(C6551="Commercial NAICS Cogen",C6551="Commercial NAICS Non-Cogen",C6551="industrial NAICS Cogen", C6551="industrial NAICS non-cogen")),FALSE,TRUE))</f>
        <v>0</v>
      </c>
      <c r="M6551">
        <f t="shared" si="307"/>
        <v>4.0160642570281126E-4</v>
      </c>
      <c r="N6551">
        <f t="shared" si="308"/>
        <v>0</v>
      </c>
    </row>
    <row r="6552" spans="1:14" ht="26.25" x14ac:dyDescent="0.2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s="32" t="str">
        <f t="shared" si="306"/>
        <v/>
      </c>
      <c r="J6552" t="str">
        <f>IF(K6552="natural gas",VLOOKUP(D6552,'Cross-Page Data'!$I$4:$J$13,2,FALSE),IF(K6552="solar",VLOOKUP('Form 923'!D6552,'Cross-Page Data'!$I$14:$J$117,2,FALSE),K6552))</f>
        <v>heavy or residual fuel oil</v>
      </c>
      <c r="K6552" t="str">
        <f>VLOOKUP(E6552,'Cross-Page Data'!$D$4:$F$48,3,FALSE)</f>
        <v>heavy or residual fuel oil</v>
      </c>
      <c r="L6552" t="b">
        <f>IF(AND($P$6=FALSE,OR(C6552="Commercial NAICS Cogen",C6552="Industrial NAICS Cogen",C6552="NAICS-22 Cogen")),FALSE,IF(AND($P$7=FALSE,OR(C6552="Commercial NAICS Cogen",C6552="Commercial NAICS Non-Cogen",C6552="industrial NAICS Cogen", C6552="industrial NAICS non-cogen")),FALSE,TRUE))</f>
        <v>0</v>
      </c>
      <c r="M6552">
        <f t="shared" si="307"/>
        <v>4.0160642570281126E-4</v>
      </c>
      <c r="N6552">
        <f t="shared" si="308"/>
        <v>0</v>
      </c>
    </row>
    <row r="6553" spans="1:14" ht="26.25" x14ac:dyDescent="0.2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s="32">
        <f t="shared" si="306"/>
        <v>9201754.3859649133</v>
      </c>
      <c r="J6553" t="str">
        <f>IF(K6553="natural gas",VLOOKUP(D6553,'Cross-Page Data'!$I$4:$J$13,2,FALSE),IF(K6553="solar",VLOOKUP('Form 923'!D6553,'Cross-Page Data'!$I$14:$J$117,2,FALSE),K6553))</f>
        <v>heavy or residual fuel oil</v>
      </c>
      <c r="K6553" t="str">
        <f>VLOOKUP(E6553,'Cross-Page Data'!$D$4:$F$48,3,FALSE)</f>
        <v>heavy or residual fuel oil</v>
      </c>
      <c r="L6553" t="b">
        <f>IF(AND($P$6=FALSE,OR(C6553="Commercial NAICS Cogen",C6553="Industrial NAICS Cogen",C6553="NAICS-22 Cogen")),FALSE,IF(AND($P$7=FALSE,OR(C6553="Commercial NAICS Cogen",C6553="Commercial NAICS Non-Cogen",C6553="industrial NAICS Cogen", C6553="industrial NAICS non-cogen")),FALSE,TRUE))</f>
        <v>0</v>
      </c>
      <c r="M6553">
        <f t="shared" si="307"/>
        <v>0.45783132530120479</v>
      </c>
      <c r="N6553">
        <f t="shared" si="308"/>
        <v>1</v>
      </c>
    </row>
    <row r="6554" spans="1:14" x14ac:dyDescent="0.2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s="32">
        <f t="shared" si="306"/>
        <v>0</v>
      </c>
      <c r="J6554" t="str">
        <f>IF(K6554="natural gas",VLOOKUP(D6554,'Cross-Page Data'!$I$4:$J$13,2,FALSE),IF(K6554="solar",VLOOKUP('Form 923'!D6554,'Cross-Page Data'!$I$14:$J$117,2,FALSE),K6554))</f>
        <v>natural gas nonpeaker</v>
      </c>
      <c r="K6554" t="str">
        <f>VLOOKUP(E6554,'Cross-Page Data'!$D$4:$F$48,3,FALSE)</f>
        <v>natural gas</v>
      </c>
      <c r="L6554" t="b">
        <f>IF(AND($P$6=FALSE,OR(C6554="Commercial NAICS Cogen",C6554="Industrial NAICS Cogen",C6554="NAICS-22 Cogen")),FALSE,IF(AND($P$7=FALSE,OR(C6554="Commercial NAICS Cogen",C6554="Commercial NAICS Non-Cogen",C6554="industrial NAICS Cogen", C6554="industrial NAICS non-cogen")),FALSE,TRUE))</f>
        <v>0</v>
      </c>
      <c r="M6554">
        <f t="shared" si="307"/>
        <v>0.77302325581395348</v>
      </c>
      <c r="N6554">
        <f t="shared" si="308"/>
        <v>1</v>
      </c>
    </row>
    <row r="6555" spans="1:14" x14ac:dyDescent="0.2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s="32">
        <f t="shared" si="306"/>
        <v>9447897.8709690273</v>
      </c>
      <c r="J6555" t="str">
        <f>IF(K6555="natural gas",VLOOKUP(D6555,'Cross-Page Data'!$I$4:$J$13,2,FALSE),IF(K6555="solar",VLOOKUP('Form 923'!D6555,'Cross-Page Data'!$I$14:$J$117,2,FALSE),K6555))</f>
        <v>natural gas nonpeaker</v>
      </c>
      <c r="K6555" t="str">
        <f>VLOOKUP(E6555,'Cross-Page Data'!$D$4:$F$48,3,FALSE)</f>
        <v>natural gas</v>
      </c>
      <c r="L6555" t="b">
        <f>IF(AND($P$6=FALSE,OR(C6555="Commercial NAICS Cogen",C6555="Industrial NAICS Cogen",C6555="NAICS-22 Cogen")),FALSE,IF(AND($P$7=FALSE,OR(C6555="Commercial NAICS Cogen",C6555="Commercial NAICS Non-Cogen",C6555="industrial NAICS Cogen", C6555="industrial NAICS non-cogen")),FALSE,TRUE))</f>
        <v>0</v>
      </c>
      <c r="M6555">
        <f t="shared" si="307"/>
        <v>0.36372093023255814</v>
      </c>
      <c r="N6555">
        <f t="shared" si="308"/>
        <v>1</v>
      </c>
    </row>
    <row r="6556" spans="1:14" ht="26.25" x14ac:dyDescent="0.2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s="32" t="str">
        <f t="shared" si="306"/>
        <v/>
      </c>
      <c r="J6556" t="str">
        <f>IF(K6556="natural gas",VLOOKUP(D6556,'Cross-Page Data'!$I$4:$J$13,2,FALSE),IF(K6556="solar",VLOOKUP('Form 923'!D6556,'Cross-Page Data'!$I$14:$J$117,2,FALSE),K6556))</f>
        <v>heavy or residual fuel oil</v>
      </c>
      <c r="K6556" t="str">
        <f>VLOOKUP(E6556,'Cross-Page Data'!$D$4:$F$48,3,FALSE)</f>
        <v>heavy or residual fuel oil</v>
      </c>
      <c r="L6556" t="b">
        <f>IF(AND($P$6=FALSE,OR(C6556="Commercial NAICS Cogen",C6556="Industrial NAICS Cogen",C6556="NAICS-22 Cogen")),FALSE,IF(AND($P$7=FALSE,OR(C6556="Commercial NAICS Cogen",C6556="Commercial NAICS Non-Cogen",C6556="industrial NAICS Cogen", C6556="industrial NAICS non-cogen")),FALSE,TRUE))</f>
        <v>0</v>
      </c>
      <c r="M6556">
        <f t="shared" si="307"/>
        <v>4.0160642570281126E-4</v>
      </c>
      <c r="N6556">
        <f t="shared" si="308"/>
        <v>0</v>
      </c>
    </row>
    <row r="6557" spans="1:14" ht="26.25" x14ac:dyDescent="0.2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s="32" t="str">
        <f t="shared" si="306"/>
        <v/>
      </c>
      <c r="J6557" t="str">
        <f>IF(K6557="natural gas",VLOOKUP(D6557,'Cross-Page Data'!$I$4:$J$13,2,FALSE),IF(K6557="solar",VLOOKUP('Form 923'!D6557,'Cross-Page Data'!$I$14:$J$117,2,FALSE),K6557))</f>
        <v>natural gas nonpeaker</v>
      </c>
      <c r="K6557" t="str">
        <f>VLOOKUP(E6557,'Cross-Page Data'!$D$4:$F$48,3,FALSE)</f>
        <v>natural gas</v>
      </c>
      <c r="L6557" t="b">
        <f>IF(AND($P$6=FALSE,OR(C6557="Commercial NAICS Cogen",C6557="Industrial NAICS Cogen",C6557="NAICS-22 Cogen")),FALSE,IF(AND($P$7=FALSE,OR(C6557="Commercial NAICS Cogen",C6557="Commercial NAICS Non-Cogen",C6557="industrial NAICS Cogen", C6557="industrial NAICS non-cogen")),FALSE,TRUE))</f>
        <v>0</v>
      </c>
      <c r="M6557">
        <f t="shared" si="307"/>
        <v>9.3023255813953494E-4</v>
      </c>
      <c r="N6557">
        <f t="shared" si="308"/>
        <v>0</v>
      </c>
    </row>
    <row r="6558" spans="1:14" ht="26.25" x14ac:dyDescent="0.2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s="32" t="str">
        <f t="shared" si="306"/>
        <v/>
      </c>
      <c r="J6558" t="str">
        <f>IF(K6558="natural gas",VLOOKUP(D6558,'Cross-Page Data'!$I$4:$J$13,2,FALSE),IF(K6558="solar",VLOOKUP('Form 923'!D6558,'Cross-Page Data'!$I$14:$J$117,2,FALSE),K6558))</f>
        <v>heavy or residual fuel oil</v>
      </c>
      <c r="K6558" t="str">
        <f>VLOOKUP(E6558,'Cross-Page Data'!$D$4:$F$48,3,FALSE)</f>
        <v>heavy or residual fuel oil</v>
      </c>
      <c r="L6558" t="b">
        <f>IF(AND($P$6=FALSE,OR(C6558="Commercial NAICS Cogen",C6558="Industrial NAICS Cogen",C6558="NAICS-22 Cogen")),FALSE,IF(AND($P$7=FALSE,OR(C6558="Commercial NAICS Cogen",C6558="Commercial NAICS Non-Cogen",C6558="industrial NAICS Cogen", C6558="industrial NAICS non-cogen")),FALSE,TRUE))</f>
        <v>0</v>
      </c>
      <c r="M6558">
        <f t="shared" si="307"/>
        <v>4.0160642570281126E-4</v>
      </c>
      <c r="N6558">
        <f t="shared" si="308"/>
        <v>0</v>
      </c>
    </row>
    <row r="6559" spans="1:14" ht="26.25" x14ac:dyDescent="0.2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s="32">
        <f t="shared" si="306"/>
        <v>5828179.2011695923</v>
      </c>
      <c r="J6559" t="str">
        <f>IF(K6559="natural gas",VLOOKUP(D6559,'Cross-Page Data'!$I$4:$J$13,2,FALSE),IF(K6559="solar",VLOOKUP('Form 923'!D6559,'Cross-Page Data'!$I$14:$J$117,2,FALSE),K6559))</f>
        <v>natural gas nonpeaker</v>
      </c>
      <c r="K6559" t="str">
        <f>VLOOKUP(E6559,'Cross-Page Data'!$D$4:$F$48,3,FALSE)</f>
        <v>natural gas</v>
      </c>
      <c r="L6559" t="b">
        <f>IF(AND($P$6=FALSE,OR(C6559="Commercial NAICS Cogen",C6559="Industrial NAICS Cogen",C6559="NAICS-22 Cogen")),FALSE,IF(AND($P$7=FALSE,OR(C6559="Commercial NAICS Cogen",C6559="Commercial NAICS Non-Cogen",C6559="industrial NAICS Cogen", C6559="industrial NAICS non-cogen")),FALSE,TRUE))</f>
        <v>0</v>
      </c>
      <c r="M6559">
        <f t="shared" si="307"/>
        <v>0.49302325581395351</v>
      </c>
      <c r="N6559">
        <f t="shared" si="308"/>
        <v>1</v>
      </c>
    </row>
    <row r="6560" spans="1:14" x14ac:dyDescent="0.2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s="32">
        <f t="shared" si="306"/>
        <v>11602503.381097611</v>
      </c>
      <c r="J6560" t="str">
        <f>IF(K6560="natural gas",VLOOKUP(D6560,'Cross-Page Data'!$I$4:$J$13,2,FALSE),IF(K6560="solar",VLOOKUP('Form 923'!D6560,'Cross-Page Data'!$I$14:$J$117,2,FALSE),K6560))</f>
        <v>heavy or residual fuel oil</v>
      </c>
      <c r="K6560" t="str">
        <f>VLOOKUP(E6560,'Cross-Page Data'!$D$4:$F$48,3,FALSE)</f>
        <v>heavy or residual fuel oil</v>
      </c>
      <c r="L6560" t="b">
        <f>IF(AND($P$6=FALSE,OR(C6560="Commercial NAICS Cogen",C6560="Industrial NAICS Cogen",C6560="NAICS-22 Cogen")),FALSE,IF(AND($P$7=FALSE,OR(C6560="Commercial NAICS Cogen",C6560="Commercial NAICS Non-Cogen",C6560="industrial NAICS Cogen", C6560="industrial NAICS non-cogen")),FALSE,TRUE))</f>
        <v>0</v>
      </c>
      <c r="M6560">
        <f t="shared" si="307"/>
        <v>0.25582329317269076</v>
      </c>
      <c r="N6560">
        <f t="shared" si="308"/>
        <v>1</v>
      </c>
    </row>
    <row r="6561" spans="1:14" x14ac:dyDescent="0.2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s="32">
        <f t="shared" si="306"/>
        <v>11605421.690014897</v>
      </c>
      <c r="J6561" t="str">
        <f>IF(K6561="natural gas",VLOOKUP(D6561,'Cross-Page Data'!$I$4:$J$13,2,FALSE),IF(K6561="solar",VLOOKUP('Form 923'!D6561,'Cross-Page Data'!$I$14:$J$117,2,FALSE),K6561))</f>
        <v>natural gas peaker</v>
      </c>
      <c r="K6561" t="str">
        <f>VLOOKUP(E6561,'Cross-Page Data'!$D$4:$F$48,3,FALSE)</f>
        <v>natural gas</v>
      </c>
      <c r="L6561" t="b">
        <f>IF(AND($P$6=FALSE,OR(C6561="Commercial NAICS Cogen",C6561="Industrial NAICS Cogen",C6561="NAICS-22 Cogen")),FALSE,IF(AND($P$7=FALSE,OR(C6561="Commercial NAICS Cogen",C6561="Commercial NAICS Non-Cogen",C6561="industrial NAICS Cogen", C6561="industrial NAICS non-cogen")),FALSE,TRUE))</f>
        <v>0</v>
      </c>
      <c r="M6561">
        <f t="shared" si="307"/>
        <v>0.32839506172839505</v>
      </c>
      <c r="N6561">
        <f t="shared" si="308"/>
        <v>1</v>
      </c>
    </row>
    <row r="6562" spans="1:14" x14ac:dyDescent="0.2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s="32" t="str">
        <f t="shared" si="306"/>
        <v/>
      </c>
      <c r="J6562" t="str">
        <f>IF(K6562="natural gas",VLOOKUP(D6562,'Cross-Page Data'!$I$4:$J$13,2,FALSE),IF(K6562="solar",VLOOKUP('Form 923'!D6562,'Cross-Page Data'!$I$14:$J$117,2,FALSE),K6562))</f>
        <v>heavy or residual fuel oil</v>
      </c>
      <c r="K6562" t="str">
        <f>VLOOKUP(E6562,'Cross-Page Data'!$D$4:$F$48,3,FALSE)</f>
        <v>heavy or residual fuel oil</v>
      </c>
      <c r="L6562" t="b">
        <f>IF(AND($P$6=FALSE,OR(C6562="Commercial NAICS Cogen",C6562="Industrial NAICS Cogen",C6562="NAICS-22 Cogen")),FALSE,IF(AND($P$7=FALSE,OR(C6562="Commercial NAICS Cogen",C6562="Commercial NAICS Non-Cogen",C6562="industrial NAICS Cogen", C6562="industrial NAICS non-cogen")),FALSE,TRUE))</f>
        <v>0</v>
      </c>
      <c r="M6562">
        <f t="shared" si="307"/>
        <v>4.0160642570281126E-4</v>
      </c>
      <c r="N6562">
        <f t="shared" si="308"/>
        <v>0</v>
      </c>
    </row>
    <row r="6563" spans="1:14" x14ac:dyDescent="0.2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s="32" t="str">
        <f t="shared" si="306"/>
        <v/>
      </c>
      <c r="J6563" t="str">
        <f>IF(K6563="natural gas",VLOOKUP(D6563,'Cross-Page Data'!$I$4:$J$13,2,FALSE),IF(K6563="solar",VLOOKUP('Form 923'!D6563,'Cross-Page Data'!$I$14:$J$117,2,FALSE),K6563))</f>
        <v>natural gas peaker</v>
      </c>
      <c r="K6563" t="str">
        <f>VLOOKUP(E6563,'Cross-Page Data'!$D$4:$F$48,3,FALSE)</f>
        <v>natural gas</v>
      </c>
      <c r="L6563" t="b">
        <f>IF(AND($P$6=FALSE,OR(C6563="Commercial NAICS Cogen",C6563="Industrial NAICS Cogen",C6563="NAICS-22 Cogen")),FALSE,IF(AND($P$7=FALSE,OR(C6563="Commercial NAICS Cogen",C6563="Commercial NAICS Non-Cogen",C6563="industrial NAICS Cogen", C6563="industrial NAICS non-cogen")),FALSE,TRUE))</f>
        <v>0</v>
      </c>
      <c r="M6563">
        <f t="shared" si="307"/>
        <v>4.9382716049382717E-4</v>
      </c>
      <c r="N6563">
        <f t="shared" si="308"/>
        <v>0</v>
      </c>
    </row>
    <row r="6564" spans="1:14" x14ac:dyDescent="0.2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s="32">
        <f t="shared" si="306"/>
        <v>11724989.109917235</v>
      </c>
      <c r="J6564" t="str">
        <f>IF(K6564="natural gas",VLOOKUP(D6564,'Cross-Page Data'!$I$4:$J$13,2,FALSE),IF(K6564="solar",VLOOKUP('Form 923'!D6564,'Cross-Page Data'!$I$14:$J$117,2,FALSE),K6564))</f>
        <v>other</v>
      </c>
      <c r="K6564" t="str">
        <f>VLOOKUP(E6564,'Cross-Page Data'!$D$4:$F$48,3,FALSE)</f>
        <v>other</v>
      </c>
      <c r="L6564" t="b">
        <f>IF(AND($P$6=FALSE,OR(C6564="Commercial NAICS Cogen",C6564="Industrial NAICS Cogen",C6564="NAICS-22 Cogen")),FALSE,IF(AND($P$7=FALSE,OR(C6564="Commercial NAICS Cogen",C6564="Commercial NAICS Non-Cogen",C6564="industrial NAICS Cogen", C6564="industrial NAICS non-cogen")),FALSE,TRUE))</f>
        <v>0</v>
      </c>
      <c r="M6564">
        <f t="shared" si="307"/>
        <v>8.9285714285714288E-2</v>
      </c>
      <c r="N6564">
        <f t="shared" si="308"/>
        <v>1</v>
      </c>
    </row>
    <row r="6565" spans="1:14" x14ac:dyDescent="0.2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s="32">
        <f t="shared" si="306"/>
        <v>8901960.7843137253</v>
      </c>
      <c r="J6565" t="str">
        <f>IF(K6565="natural gas",VLOOKUP(D6565,'Cross-Page Data'!$I$4:$J$13,2,FALSE),IF(K6565="solar",VLOOKUP('Form 923'!D6565,'Cross-Page Data'!$I$14:$J$117,2,FALSE),K6565))</f>
        <v>hydro</v>
      </c>
      <c r="K6565" t="str">
        <f>VLOOKUP(E6565,'Cross-Page Data'!$D$4:$F$48,3,FALSE)</f>
        <v>hydro</v>
      </c>
      <c r="L6565" t="b">
        <f>IF(AND($P$6=FALSE,OR(C6565="Commercial NAICS Cogen",C6565="Industrial NAICS Cogen",C6565="NAICS-22 Cogen")),FALSE,IF(AND($P$7=FALSE,OR(C6565="Commercial NAICS Cogen",C6565="Commercial NAICS Non-Cogen",C6565="industrial NAICS Cogen", C6565="industrial NAICS non-cogen")),FALSE,TRUE))</f>
        <v>1</v>
      </c>
      <c r="M6565">
        <f t="shared" si="307"/>
        <v>0.77247956403269757</v>
      </c>
      <c r="N6565">
        <f t="shared" si="308"/>
        <v>1</v>
      </c>
    </row>
    <row r="6566" spans="1:14" x14ac:dyDescent="0.2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s="32">
        <f t="shared" si="306"/>
        <v>8901753.1044558063</v>
      </c>
      <c r="J6566" t="str">
        <f>IF(K6566="natural gas",VLOOKUP(D6566,'Cross-Page Data'!$I$4:$J$13,2,FALSE),IF(K6566="solar",VLOOKUP('Form 923'!D6566,'Cross-Page Data'!$I$14:$J$117,2,FALSE),K6566))</f>
        <v>hydro</v>
      </c>
      <c r="K6566" t="str">
        <f>VLOOKUP(E6566,'Cross-Page Data'!$D$4:$F$48,3,FALSE)</f>
        <v>hydro</v>
      </c>
      <c r="L6566" t="b">
        <f>IF(AND($P$6=FALSE,OR(C6566="Commercial NAICS Cogen",C6566="Industrial NAICS Cogen",C6566="NAICS-22 Cogen")),FALSE,IF(AND($P$7=FALSE,OR(C6566="Commercial NAICS Cogen",C6566="Commercial NAICS Non-Cogen",C6566="industrial NAICS Cogen", C6566="industrial NAICS non-cogen")),FALSE,TRUE))</f>
        <v>1</v>
      </c>
      <c r="M6566">
        <f t="shared" si="307"/>
        <v>0.89577656675749318</v>
      </c>
      <c r="N6566">
        <f t="shared" si="308"/>
        <v>1</v>
      </c>
    </row>
    <row r="6567" spans="1:14" x14ac:dyDescent="0.2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s="32">
        <f t="shared" si="306"/>
        <v>8902254.0551927518</v>
      </c>
      <c r="J6567" t="str">
        <f>IF(K6567="natural gas",VLOOKUP(D6567,'Cross-Page Data'!$I$4:$J$13,2,FALSE),IF(K6567="solar",VLOOKUP('Form 923'!D6567,'Cross-Page Data'!$I$14:$J$117,2,FALSE),K6567))</f>
        <v>hydro</v>
      </c>
      <c r="K6567" t="str">
        <f>VLOOKUP(E6567,'Cross-Page Data'!$D$4:$F$48,3,FALSE)</f>
        <v>hydro</v>
      </c>
      <c r="L6567" t="b">
        <f>IF(AND($P$6=FALSE,OR(C6567="Commercial NAICS Cogen",C6567="Industrial NAICS Cogen",C6567="NAICS-22 Cogen")),FALSE,IF(AND($P$7=FALSE,OR(C6567="Commercial NAICS Cogen",C6567="Commercial NAICS Non-Cogen",C6567="industrial NAICS Cogen", C6567="industrial NAICS non-cogen")),FALSE,TRUE))</f>
        <v>1</v>
      </c>
      <c r="M6567">
        <f t="shared" si="307"/>
        <v>3.2016348773841963E-2</v>
      </c>
      <c r="N6567">
        <f t="shared" si="308"/>
        <v>0</v>
      </c>
    </row>
    <row r="6568" spans="1:14" x14ac:dyDescent="0.2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s="32">
        <f t="shared" si="306"/>
        <v>8901953.9427773897</v>
      </c>
      <c r="J6568" t="str">
        <f>IF(K6568="natural gas",VLOOKUP(D6568,'Cross-Page Data'!$I$4:$J$13,2,FALSE),IF(K6568="solar",VLOOKUP('Form 923'!D6568,'Cross-Page Data'!$I$14:$J$117,2,FALSE),K6568))</f>
        <v>hydro</v>
      </c>
      <c r="K6568" t="str">
        <f>VLOOKUP(E6568,'Cross-Page Data'!$D$4:$F$48,3,FALSE)</f>
        <v>hydro</v>
      </c>
      <c r="L6568" t="b">
        <f>IF(AND($P$6=FALSE,OR(C6568="Commercial NAICS Cogen",C6568="Industrial NAICS Cogen",C6568="NAICS-22 Cogen")),FALSE,IF(AND($P$7=FALSE,OR(C6568="Commercial NAICS Cogen",C6568="Commercial NAICS Non-Cogen",C6568="industrial NAICS Cogen", C6568="industrial NAICS non-cogen")),FALSE,TRUE))</f>
        <v>1</v>
      </c>
      <c r="M6568">
        <f t="shared" si="307"/>
        <v>0.78678474114441421</v>
      </c>
      <c r="N6568">
        <f t="shared" si="308"/>
        <v>1</v>
      </c>
    </row>
    <row r="6569" spans="1:14" x14ac:dyDescent="0.2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s="32">
        <f t="shared" si="306"/>
        <v>12810937.5</v>
      </c>
      <c r="J6569" t="str">
        <f>IF(K6569="natural gas",VLOOKUP(D6569,'Cross-Page Data'!$I$4:$J$13,2,FALSE),IF(K6569="solar",VLOOKUP('Form 923'!D6569,'Cross-Page Data'!$I$14:$J$117,2,FALSE),K6569))</f>
        <v>biomass</v>
      </c>
      <c r="K6569" t="str">
        <f>VLOOKUP(E6569,'Cross-Page Data'!$D$4:$F$48,3,FALSE)</f>
        <v>biomass</v>
      </c>
      <c r="L6569" t="b">
        <f>IF(AND($P$6=FALSE,OR(C6569="Commercial NAICS Cogen",C6569="Industrial NAICS Cogen",C6569="NAICS-22 Cogen")),FALSE,IF(AND($P$7=FALSE,OR(C6569="Commercial NAICS Cogen",C6569="Commercial NAICS Non-Cogen",C6569="industrial NAICS Cogen", C6569="industrial NAICS non-cogen")),FALSE,TRUE))</f>
        <v>1</v>
      </c>
      <c r="M6569">
        <f t="shared" si="307"/>
        <v>0.19188596491228072</v>
      </c>
      <c r="N6569">
        <f t="shared" si="308"/>
        <v>1</v>
      </c>
    </row>
    <row r="6570" spans="1:14" x14ac:dyDescent="0.2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s="32">
        <f t="shared" si="306"/>
        <v>8902040.4216226675</v>
      </c>
      <c r="J6570" t="str">
        <f>IF(K6570="natural gas",VLOOKUP(D6570,'Cross-Page Data'!$I$4:$J$13,2,FALSE),IF(K6570="solar",VLOOKUP('Form 923'!D6570,'Cross-Page Data'!$I$14:$J$117,2,FALSE),K6570))</f>
        <v>hydro</v>
      </c>
      <c r="K6570" t="str">
        <f>VLOOKUP(E6570,'Cross-Page Data'!$D$4:$F$48,3,FALSE)</f>
        <v>hydro</v>
      </c>
      <c r="L6570" t="b">
        <f>IF(AND($P$6=FALSE,OR(C6570="Commercial NAICS Cogen",C6570="Industrial NAICS Cogen",C6570="NAICS-22 Cogen")),FALSE,IF(AND($P$7=FALSE,OR(C6570="Commercial NAICS Cogen",C6570="Commercial NAICS Non-Cogen",C6570="industrial NAICS Cogen", C6570="industrial NAICS non-cogen")),FALSE,TRUE))</f>
        <v>1</v>
      </c>
      <c r="M6570">
        <f t="shared" si="307"/>
        <v>0.16348773841961853</v>
      </c>
      <c r="N6570">
        <f t="shared" si="308"/>
        <v>1</v>
      </c>
    </row>
    <row r="6571" spans="1:14" x14ac:dyDescent="0.2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s="32">
        <f t="shared" si="306"/>
        <v>8901910.0962228924</v>
      </c>
      <c r="J6571" t="str">
        <f>IF(K6571="natural gas",VLOOKUP(D6571,'Cross-Page Data'!$I$4:$J$13,2,FALSE),IF(K6571="solar",VLOOKUP('Form 923'!D6571,'Cross-Page Data'!$I$14:$J$117,2,FALSE),K6571))</f>
        <v>hydro</v>
      </c>
      <c r="K6571" t="str">
        <f>VLOOKUP(E6571,'Cross-Page Data'!$D$4:$F$48,3,FALSE)</f>
        <v>hydro</v>
      </c>
      <c r="L6571" t="b">
        <f>IF(AND($P$6=FALSE,OR(C6571="Commercial NAICS Cogen",C6571="Industrial NAICS Cogen",C6571="NAICS-22 Cogen")),FALSE,IF(AND($P$7=FALSE,OR(C6571="Commercial NAICS Cogen",C6571="Commercial NAICS Non-Cogen",C6571="industrial NAICS Cogen", C6571="industrial NAICS non-cogen")),FALSE,TRUE))</f>
        <v>1</v>
      </c>
      <c r="M6571">
        <f t="shared" si="307"/>
        <v>0.83719346049046317</v>
      </c>
      <c r="N6571">
        <f t="shared" si="308"/>
        <v>1</v>
      </c>
    </row>
    <row r="6572" spans="1:14" ht="26.25" x14ac:dyDescent="0.2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s="32" t="str">
        <f t="shared" si="306"/>
        <v/>
      </c>
      <c r="J6572" t="str">
        <f>IF(K6572="natural gas",VLOOKUP(D6572,'Cross-Page Data'!$I$4:$J$13,2,FALSE),IF(K6572="solar",VLOOKUP('Form 923'!D6572,'Cross-Page Data'!$I$14:$J$117,2,FALSE),K6572))</f>
        <v>hard coal</v>
      </c>
      <c r="K6572" t="str">
        <f>VLOOKUP(E6572,'Cross-Page Data'!$D$4:$F$48,3,FALSE)</f>
        <v>hard coal</v>
      </c>
      <c r="L6572" t="b">
        <f>IF(AND($P$6=FALSE,OR(C6572="Commercial NAICS Cogen",C6572="Industrial NAICS Cogen",C6572="NAICS-22 Cogen")),FALSE,IF(AND($P$7=FALSE,OR(C6572="Commercial NAICS Cogen",C6572="Commercial NAICS Non-Cogen",C6572="industrial NAICS Cogen", C6572="industrial NAICS non-cogen")),FALSE,TRUE))</f>
        <v>0</v>
      </c>
      <c r="M6572">
        <f t="shared" si="307"/>
        <v>1.3605442176870747E-3</v>
      </c>
      <c r="N6572">
        <f t="shared" si="308"/>
        <v>0</v>
      </c>
    </row>
    <row r="6573" spans="1:14" ht="26.25" x14ac:dyDescent="0.2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s="32" t="str">
        <f t="shared" si="306"/>
        <v/>
      </c>
      <c r="J6573" t="str">
        <f>IF(K6573="natural gas",VLOOKUP(D6573,'Cross-Page Data'!$I$4:$J$13,2,FALSE),IF(K6573="solar",VLOOKUP('Form 923'!D6573,'Cross-Page Data'!$I$14:$J$117,2,FALSE),K6573))</f>
        <v>heavy or residual fuel oil</v>
      </c>
      <c r="K6573" t="str">
        <f>VLOOKUP(E6573,'Cross-Page Data'!$D$4:$F$48,3,FALSE)</f>
        <v>heavy or residual fuel oil</v>
      </c>
      <c r="L6573" t="b">
        <f>IF(AND($P$6=FALSE,OR(C6573="Commercial NAICS Cogen",C6573="Industrial NAICS Cogen",C6573="NAICS-22 Cogen")),FALSE,IF(AND($P$7=FALSE,OR(C6573="Commercial NAICS Cogen",C6573="Commercial NAICS Non-Cogen",C6573="industrial NAICS Cogen", C6573="industrial NAICS non-cogen")),FALSE,TRUE))</f>
        <v>0</v>
      </c>
      <c r="M6573">
        <f t="shared" si="307"/>
        <v>4.0160642570281126E-4</v>
      </c>
      <c r="N6573">
        <f t="shared" si="308"/>
        <v>0</v>
      </c>
    </row>
    <row r="6574" spans="1:14" ht="26.25" x14ac:dyDescent="0.2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s="32" t="str">
        <f t="shared" si="306"/>
        <v/>
      </c>
      <c r="J6574" t="str">
        <f>IF(K6574="natural gas",VLOOKUP(D6574,'Cross-Page Data'!$I$4:$J$13,2,FALSE),IF(K6574="solar",VLOOKUP('Form 923'!D6574,'Cross-Page Data'!$I$14:$J$117,2,FALSE),K6574))</f>
        <v>natural gas peaker</v>
      </c>
      <c r="K6574" t="str">
        <f>VLOOKUP(E6574,'Cross-Page Data'!$D$4:$F$48,3,FALSE)</f>
        <v>natural gas</v>
      </c>
      <c r="L6574" t="b">
        <f>IF(AND($P$6=FALSE,OR(C6574="Commercial NAICS Cogen",C6574="Industrial NAICS Cogen",C6574="NAICS-22 Cogen")),FALSE,IF(AND($P$7=FALSE,OR(C6574="Commercial NAICS Cogen",C6574="Commercial NAICS Non-Cogen",C6574="industrial NAICS Cogen", C6574="industrial NAICS non-cogen")),FALSE,TRUE))</f>
        <v>0</v>
      </c>
      <c r="M6574">
        <f t="shared" si="307"/>
        <v>4.9382716049382717E-4</v>
      </c>
      <c r="N6574">
        <f t="shared" si="308"/>
        <v>0</v>
      </c>
    </row>
    <row r="6575" spans="1:14" ht="26.25" x14ac:dyDescent="0.2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s="32" t="str">
        <f t="shared" si="306"/>
        <v/>
      </c>
      <c r="J6575" t="str">
        <f>IF(K6575="natural gas",VLOOKUP(D6575,'Cross-Page Data'!$I$4:$J$13,2,FALSE),IF(K6575="solar",VLOOKUP('Form 923'!D6575,'Cross-Page Data'!$I$14:$J$117,2,FALSE),K6575))</f>
        <v>heavy or residual fuel oil</v>
      </c>
      <c r="K6575" t="str">
        <f>VLOOKUP(E6575,'Cross-Page Data'!$D$4:$F$48,3,FALSE)</f>
        <v>heavy or residual fuel oil</v>
      </c>
      <c r="L6575" t="b">
        <f>IF(AND($P$6=FALSE,OR(C6575="Commercial NAICS Cogen",C6575="Industrial NAICS Cogen",C6575="NAICS-22 Cogen")),FALSE,IF(AND($P$7=FALSE,OR(C6575="Commercial NAICS Cogen",C6575="Commercial NAICS Non-Cogen",C6575="industrial NAICS Cogen", C6575="industrial NAICS non-cogen")),FALSE,TRUE))</f>
        <v>0</v>
      </c>
      <c r="M6575">
        <f t="shared" si="307"/>
        <v>4.0160642570281126E-4</v>
      </c>
      <c r="N6575">
        <f t="shared" si="308"/>
        <v>0</v>
      </c>
    </row>
    <row r="6576" spans="1:14" ht="26.25" x14ac:dyDescent="0.2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s="32" t="str">
        <f t="shared" si="306"/>
        <v/>
      </c>
      <c r="J6576" t="str">
        <f>IF(K6576="natural gas",VLOOKUP(D6576,'Cross-Page Data'!$I$4:$J$13,2,FALSE),IF(K6576="solar",VLOOKUP('Form 923'!D6576,'Cross-Page Data'!$I$14:$J$117,2,FALSE),K6576))</f>
        <v>hard coal</v>
      </c>
      <c r="K6576" t="str">
        <f>VLOOKUP(E6576,'Cross-Page Data'!$D$4:$F$48,3,FALSE)</f>
        <v>hard coal</v>
      </c>
      <c r="L6576" t="b">
        <f>IF(AND($P$6=FALSE,OR(C6576="Commercial NAICS Cogen",C6576="Industrial NAICS Cogen",C6576="NAICS-22 Cogen")),FALSE,IF(AND($P$7=FALSE,OR(C6576="Commercial NAICS Cogen",C6576="Commercial NAICS Non-Cogen",C6576="industrial NAICS Cogen", C6576="industrial NAICS non-cogen")),FALSE,TRUE))</f>
        <v>0</v>
      </c>
      <c r="M6576">
        <f t="shared" si="307"/>
        <v>1.3605442176870747E-3</v>
      </c>
      <c r="N6576">
        <f t="shared" si="308"/>
        <v>0</v>
      </c>
    </row>
    <row r="6577" spans="1:14" ht="26.25" x14ac:dyDescent="0.2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s="32" t="str">
        <f t="shared" si="306"/>
        <v/>
      </c>
      <c r="J6577" t="str">
        <f>IF(K6577="natural gas",VLOOKUP(D6577,'Cross-Page Data'!$I$4:$J$13,2,FALSE),IF(K6577="solar",VLOOKUP('Form 923'!D6577,'Cross-Page Data'!$I$14:$J$117,2,FALSE),K6577))</f>
        <v>heavy or residual fuel oil</v>
      </c>
      <c r="K6577" t="str">
        <f>VLOOKUP(E6577,'Cross-Page Data'!$D$4:$F$48,3,FALSE)</f>
        <v>heavy or residual fuel oil</v>
      </c>
      <c r="L6577" t="b">
        <f>IF(AND($P$6=FALSE,OR(C6577="Commercial NAICS Cogen",C6577="Industrial NAICS Cogen",C6577="NAICS-22 Cogen")),FALSE,IF(AND($P$7=FALSE,OR(C6577="Commercial NAICS Cogen",C6577="Commercial NAICS Non-Cogen",C6577="industrial NAICS Cogen", C6577="industrial NAICS non-cogen")),FALSE,TRUE))</f>
        <v>0</v>
      </c>
      <c r="M6577">
        <f t="shared" si="307"/>
        <v>4.0160642570281126E-4</v>
      </c>
      <c r="N6577">
        <f t="shared" si="308"/>
        <v>0</v>
      </c>
    </row>
    <row r="6578" spans="1:14" ht="26.25" x14ac:dyDescent="0.2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s="32" t="str">
        <f t="shared" si="306"/>
        <v/>
      </c>
      <c r="J6578" t="str">
        <f>IF(K6578="natural gas",VLOOKUP(D6578,'Cross-Page Data'!$I$4:$J$13,2,FALSE),IF(K6578="solar",VLOOKUP('Form 923'!D6578,'Cross-Page Data'!$I$14:$J$117,2,FALSE),K6578))</f>
        <v>natural gas peaker</v>
      </c>
      <c r="K6578" t="str">
        <f>VLOOKUP(E6578,'Cross-Page Data'!$D$4:$F$48,3,FALSE)</f>
        <v>natural gas</v>
      </c>
      <c r="L6578" t="b">
        <f>IF(AND($P$6=FALSE,OR(C6578="Commercial NAICS Cogen",C6578="Industrial NAICS Cogen",C6578="NAICS-22 Cogen")),FALSE,IF(AND($P$7=FALSE,OR(C6578="Commercial NAICS Cogen",C6578="Commercial NAICS Non-Cogen",C6578="industrial NAICS Cogen", C6578="industrial NAICS non-cogen")),FALSE,TRUE))</f>
        <v>0</v>
      </c>
      <c r="M6578">
        <f t="shared" si="307"/>
        <v>4.9382716049382717E-4</v>
      </c>
      <c r="N6578">
        <f t="shared" si="308"/>
        <v>0</v>
      </c>
    </row>
    <row r="6579" spans="1:14" ht="26.25" x14ac:dyDescent="0.2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s="32" t="str">
        <f t="shared" si="306"/>
        <v/>
      </c>
      <c r="J6579" t="str">
        <f>IF(K6579="natural gas",VLOOKUP(D6579,'Cross-Page Data'!$I$4:$J$13,2,FALSE),IF(K6579="solar",VLOOKUP('Form 923'!D6579,'Cross-Page Data'!$I$14:$J$117,2,FALSE),K6579))</f>
        <v>biomass</v>
      </c>
      <c r="K6579" t="str">
        <f>VLOOKUP(E6579,'Cross-Page Data'!$D$4:$F$48,3,FALSE)</f>
        <v>biomass</v>
      </c>
      <c r="L6579" t="b">
        <f>IF(AND($P$6=FALSE,OR(C6579="Commercial NAICS Cogen",C6579="Industrial NAICS Cogen",C6579="NAICS-22 Cogen")),FALSE,IF(AND($P$7=FALSE,OR(C6579="Commercial NAICS Cogen",C6579="Commercial NAICS Non-Cogen",C6579="industrial NAICS Cogen", C6579="industrial NAICS non-cogen")),FALSE,TRUE))</f>
        <v>0</v>
      </c>
      <c r="M6579">
        <f t="shared" si="307"/>
        <v>1.0964912280701754E-3</v>
      </c>
      <c r="N6579">
        <f t="shared" si="308"/>
        <v>0</v>
      </c>
    </row>
    <row r="6580" spans="1:14" ht="26.25" x14ac:dyDescent="0.2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s="32" t="str">
        <f t="shared" si="306"/>
        <v/>
      </c>
      <c r="J6580" t="str">
        <f>IF(K6580="natural gas",VLOOKUP(D6580,'Cross-Page Data'!$I$4:$J$13,2,FALSE),IF(K6580="solar",VLOOKUP('Form 923'!D6580,'Cross-Page Data'!$I$14:$J$117,2,FALSE),K6580))</f>
        <v>heavy or residual fuel oil</v>
      </c>
      <c r="K6580" t="str">
        <f>VLOOKUP(E6580,'Cross-Page Data'!$D$4:$F$48,3,FALSE)</f>
        <v>heavy or residual fuel oil</v>
      </c>
      <c r="L6580" t="b">
        <f>IF(AND($P$6=FALSE,OR(C6580="Commercial NAICS Cogen",C6580="Industrial NAICS Cogen",C6580="NAICS-22 Cogen")),FALSE,IF(AND($P$7=FALSE,OR(C6580="Commercial NAICS Cogen",C6580="Commercial NAICS Non-Cogen",C6580="industrial NAICS Cogen", C6580="industrial NAICS non-cogen")),FALSE,TRUE))</f>
        <v>0</v>
      </c>
      <c r="M6580">
        <f t="shared" si="307"/>
        <v>4.0160642570281126E-4</v>
      </c>
      <c r="N6580">
        <f t="shared" si="308"/>
        <v>0</v>
      </c>
    </row>
    <row r="6581" spans="1:14" ht="26.25" x14ac:dyDescent="0.2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s="32" t="str">
        <f t="shared" si="306"/>
        <v/>
      </c>
      <c r="J6581" t="str">
        <f>IF(K6581="natural gas",VLOOKUP(D6581,'Cross-Page Data'!$I$4:$J$13,2,FALSE),IF(K6581="solar",VLOOKUP('Form 923'!D6581,'Cross-Page Data'!$I$14:$J$117,2,FALSE),K6581))</f>
        <v>hard coal</v>
      </c>
      <c r="K6581" t="str">
        <f>VLOOKUP(E6581,'Cross-Page Data'!$D$4:$F$48,3,FALSE)</f>
        <v>hard coal</v>
      </c>
      <c r="L6581" t="b">
        <f>IF(AND($P$6=FALSE,OR(C6581="Commercial NAICS Cogen",C6581="Industrial NAICS Cogen",C6581="NAICS-22 Cogen")),FALSE,IF(AND($P$7=FALSE,OR(C6581="Commercial NAICS Cogen",C6581="Commercial NAICS Non-Cogen",C6581="industrial NAICS Cogen", C6581="industrial NAICS non-cogen")),FALSE,TRUE))</f>
        <v>0</v>
      </c>
      <c r="M6581">
        <f t="shared" si="307"/>
        <v>1.3605442176870747E-3</v>
      </c>
      <c r="N6581">
        <f t="shared" si="308"/>
        <v>0</v>
      </c>
    </row>
    <row r="6582" spans="1:14" ht="26.25" x14ac:dyDescent="0.2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s="32" t="str">
        <f t="shared" si="306"/>
        <v/>
      </c>
      <c r="J6582" t="str">
        <f>IF(K6582="natural gas",VLOOKUP(D6582,'Cross-Page Data'!$I$4:$J$13,2,FALSE),IF(K6582="solar",VLOOKUP('Form 923'!D6582,'Cross-Page Data'!$I$14:$J$117,2,FALSE),K6582))</f>
        <v>heavy or residual fuel oil</v>
      </c>
      <c r="K6582" t="str">
        <f>VLOOKUP(E6582,'Cross-Page Data'!$D$4:$F$48,3,FALSE)</f>
        <v>heavy or residual fuel oil</v>
      </c>
      <c r="L6582" t="b">
        <f>IF(AND($P$6=FALSE,OR(C6582="Commercial NAICS Cogen",C6582="Industrial NAICS Cogen",C6582="NAICS-22 Cogen")),FALSE,IF(AND($P$7=FALSE,OR(C6582="Commercial NAICS Cogen",C6582="Commercial NAICS Non-Cogen",C6582="industrial NAICS Cogen", C6582="industrial NAICS non-cogen")),FALSE,TRUE))</f>
        <v>0</v>
      </c>
      <c r="M6582">
        <f t="shared" si="307"/>
        <v>4.0160642570281126E-4</v>
      </c>
      <c r="N6582">
        <f t="shared" si="308"/>
        <v>0</v>
      </c>
    </row>
    <row r="6583" spans="1:14" ht="26.25" x14ac:dyDescent="0.2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s="32" t="str">
        <f t="shared" si="306"/>
        <v/>
      </c>
      <c r="J6583" t="str">
        <f>IF(K6583="natural gas",VLOOKUP(D6583,'Cross-Page Data'!$I$4:$J$13,2,FALSE),IF(K6583="solar",VLOOKUP('Form 923'!D6583,'Cross-Page Data'!$I$14:$J$117,2,FALSE),K6583))</f>
        <v>natural gas peaker</v>
      </c>
      <c r="K6583" t="str">
        <f>VLOOKUP(E6583,'Cross-Page Data'!$D$4:$F$48,3,FALSE)</f>
        <v>natural gas</v>
      </c>
      <c r="L6583" t="b">
        <f>IF(AND($P$6=FALSE,OR(C6583="Commercial NAICS Cogen",C6583="Industrial NAICS Cogen",C6583="NAICS-22 Cogen")),FALSE,IF(AND($P$7=FALSE,OR(C6583="Commercial NAICS Cogen",C6583="Commercial NAICS Non-Cogen",C6583="industrial NAICS Cogen", C6583="industrial NAICS non-cogen")),FALSE,TRUE))</f>
        <v>0</v>
      </c>
      <c r="M6583">
        <f t="shared" si="307"/>
        <v>4.9382716049382717E-4</v>
      </c>
      <c r="N6583">
        <f t="shared" si="308"/>
        <v>0</v>
      </c>
    </row>
    <row r="6584" spans="1:14" ht="26.25" x14ac:dyDescent="0.2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s="32" t="str">
        <f t="shared" si="306"/>
        <v/>
      </c>
      <c r="J6584" t="str">
        <f>IF(K6584="natural gas",VLOOKUP(D6584,'Cross-Page Data'!$I$4:$J$13,2,FALSE),IF(K6584="solar",VLOOKUP('Form 923'!D6584,'Cross-Page Data'!$I$14:$J$117,2,FALSE),K6584))</f>
        <v>other</v>
      </c>
      <c r="K6584" t="str">
        <f>VLOOKUP(E6584,'Cross-Page Data'!$D$4:$F$48,3,FALSE)</f>
        <v>other</v>
      </c>
      <c r="L6584" t="b">
        <f>IF(AND($P$6=FALSE,OR(C6584="Commercial NAICS Cogen",C6584="Industrial NAICS Cogen",C6584="NAICS-22 Cogen")),FALSE,IF(AND($P$7=FALSE,OR(C6584="Commercial NAICS Cogen",C6584="Commercial NAICS Non-Cogen",C6584="industrial NAICS Cogen", C6584="industrial NAICS non-cogen")),FALSE,TRUE))</f>
        <v>0</v>
      </c>
      <c r="M6584">
        <f t="shared" si="307"/>
        <v>1.6233766233766235E-3</v>
      </c>
      <c r="N6584">
        <f t="shared" si="308"/>
        <v>0</v>
      </c>
    </row>
    <row r="6585" spans="1:14" ht="26.25" x14ac:dyDescent="0.2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s="32">
        <f t="shared" si="306"/>
        <v>6171098.1251329277</v>
      </c>
      <c r="J6585" t="str">
        <f>IF(K6585="natural gas",VLOOKUP(D6585,'Cross-Page Data'!$I$4:$J$13,2,FALSE),IF(K6585="solar",VLOOKUP('Form 923'!D6585,'Cross-Page Data'!$I$14:$J$117,2,FALSE),K6585))</f>
        <v>heavy or residual fuel oil</v>
      </c>
      <c r="K6585" t="str">
        <f>VLOOKUP(E6585,'Cross-Page Data'!$D$4:$F$48,3,FALSE)</f>
        <v>heavy or residual fuel oil</v>
      </c>
      <c r="L6585" t="b">
        <f>IF(AND($P$6=FALSE,OR(C6585="Commercial NAICS Cogen",C6585="Industrial NAICS Cogen",C6585="NAICS-22 Cogen")),FALSE,IF(AND($P$7=FALSE,OR(C6585="Commercial NAICS Cogen",C6585="Commercial NAICS Non-Cogen",C6585="industrial NAICS Cogen", C6585="industrial NAICS non-cogen")),FALSE,TRUE))</f>
        <v>0</v>
      </c>
      <c r="M6585">
        <f t="shared" si="307"/>
        <v>0.51084337349397591</v>
      </c>
      <c r="N6585">
        <f t="shared" si="308"/>
        <v>1</v>
      </c>
    </row>
    <row r="6586" spans="1:14" x14ac:dyDescent="0.2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s="32">
        <f t="shared" si="306"/>
        <v>8206576.4787202524</v>
      </c>
      <c r="J6586" t="str">
        <f>IF(K6586="natural gas",VLOOKUP(D6586,'Cross-Page Data'!$I$4:$J$13,2,FALSE),IF(K6586="solar",VLOOKUP('Form 923'!D6586,'Cross-Page Data'!$I$14:$J$117,2,FALSE),K6586))</f>
        <v>natural gas peaker</v>
      </c>
      <c r="K6586" t="str">
        <f>VLOOKUP(E6586,'Cross-Page Data'!$D$4:$F$48,3,FALSE)</f>
        <v>natural gas</v>
      </c>
      <c r="L6586" t="b">
        <f>IF(AND($P$6=FALSE,OR(C6586="Commercial NAICS Cogen",C6586="Industrial NAICS Cogen",C6586="NAICS-22 Cogen")),FALSE,IF(AND($P$7=FALSE,OR(C6586="Commercial NAICS Cogen",C6586="Commercial NAICS Non-Cogen",C6586="industrial NAICS Cogen", C6586="industrial NAICS non-cogen")),FALSE,TRUE))</f>
        <v>0</v>
      </c>
      <c r="M6586">
        <f t="shared" si="307"/>
        <v>0.58469135802469141</v>
      </c>
      <c r="N6586">
        <f t="shared" si="308"/>
        <v>1</v>
      </c>
    </row>
    <row r="6587" spans="1:14" ht="26.25" x14ac:dyDescent="0.2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s="32" t="str">
        <f t="shared" si="306"/>
        <v/>
      </c>
      <c r="J6587" t="str">
        <f>IF(K6587="natural gas",VLOOKUP(D6587,'Cross-Page Data'!$I$4:$J$13,2,FALSE),IF(K6587="solar",VLOOKUP('Form 923'!D6587,'Cross-Page Data'!$I$14:$J$117,2,FALSE),K6587))</f>
        <v>hard coal</v>
      </c>
      <c r="K6587" t="str">
        <f>VLOOKUP(E6587,'Cross-Page Data'!$D$4:$F$48,3,FALSE)</f>
        <v>hard coal</v>
      </c>
      <c r="L6587" t="b">
        <f>IF(AND($P$6=FALSE,OR(C6587="Commercial NAICS Cogen",C6587="Industrial NAICS Cogen",C6587="NAICS-22 Cogen")),FALSE,IF(AND($P$7=FALSE,OR(C6587="Commercial NAICS Cogen",C6587="Commercial NAICS Non-Cogen",C6587="industrial NAICS Cogen", C6587="industrial NAICS non-cogen")),FALSE,TRUE))</f>
        <v>0</v>
      </c>
      <c r="M6587">
        <f t="shared" si="307"/>
        <v>1.3605442176870747E-3</v>
      </c>
      <c r="N6587">
        <f t="shared" si="308"/>
        <v>0</v>
      </c>
    </row>
    <row r="6588" spans="1:14" ht="26.25" x14ac:dyDescent="0.2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s="32">
        <f t="shared" si="306"/>
        <v>15244897.959183672</v>
      </c>
      <c r="J6588" t="str">
        <f>IF(K6588="natural gas",VLOOKUP(D6588,'Cross-Page Data'!$I$4:$J$13,2,FALSE),IF(K6588="solar",VLOOKUP('Form 923'!D6588,'Cross-Page Data'!$I$14:$J$117,2,FALSE),K6588))</f>
        <v>heavy or residual fuel oil</v>
      </c>
      <c r="K6588" t="str">
        <f>VLOOKUP(E6588,'Cross-Page Data'!$D$4:$F$48,3,FALSE)</f>
        <v>heavy or residual fuel oil</v>
      </c>
      <c r="L6588" t="b">
        <f>IF(AND($P$6=FALSE,OR(C6588="Commercial NAICS Cogen",C6588="Industrial NAICS Cogen",C6588="NAICS-22 Cogen")),FALSE,IF(AND($P$7=FALSE,OR(C6588="Commercial NAICS Cogen",C6588="Commercial NAICS Non-Cogen",C6588="industrial NAICS Cogen", C6588="industrial NAICS non-cogen")),FALSE,TRUE))</f>
        <v>0</v>
      </c>
      <c r="M6588">
        <f t="shared" si="307"/>
        <v>0.12449799196787148</v>
      </c>
      <c r="N6588">
        <f t="shared" si="308"/>
        <v>1</v>
      </c>
    </row>
    <row r="6589" spans="1:14" ht="26.25" x14ac:dyDescent="0.2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s="32" t="str">
        <f t="shared" si="306"/>
        <v/>
      </c>
      <c r="J6589" t="str">
        <f>IF(K6589="natural gas",VLOOKUP(D6589,'Cross-Page Data'!$I$4:$J$13,2,FALSE),IF(K6589="solar",VLOOKUP('Form 923'!D6589,'Cross-Page Data'!$I$14:$J$117,2,FALSE),K6589))</f>
        <v>natural gas peaker</v>
      </c>
      <c r="K6589" t="str">
        <f>VLOOKUP(E6589,'Cross-Page Data'!$D$4:$F$48,3,FALSE)</f>
        <v>natural gas</v>
      </c>
      <c r="L6589" t="b">
        <f>IF(AND($P$6=FALSE,OR(C6589="Commercial NAICS Cogen",C6589="Industrial NAICS Cogen",C6589="NAICS-22 Cogen")),FALSE,IF(AND($P$7=FALSE,OR(C6589="Commercial NAICS Cogen",C6589="Commercial NAICS Non-Cogen",C6589="industrial NAICS Cogen", C6589="industrial NAICS non-cogen")),FALSE,TRUE))</f>
        <v>0</v>
      </c>
      <c r="M6589">
        <f t="shared" si="307"/>
        <v>4.9382716049382717E-4</v>
      </c>
      <c r="N6589">
        <f t="shared" si="308"/>
        <v>0</v>
      </c>
    </row>
    <row r="6590" spans="1:14" x14ac:dyDescent="0.2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s="32" t="str">
        <f t="shared" si="306"/>
        <v/>
      </c>
      <c r="J6590" t="str">
        <f>IF(K6590="natural gas",VLOOKUP(D6590,'Cross-Page Data'!$I$4:$J$13,2,FALSE),IF(K6590="solar",VLOOKUP('Form 923'!D6590,'Cross-Page Data'!$I$14:$J$117,2,FALSE),K6590))</f>
        <v>natural gas peaker</v>
      </c>
      <c r="K6590" t="str">
        <f>VLOOKUP(E6590,'Cross-Page Data'!$D$4:$F$48,3,FALSE)</f>
        <v>natural gas</v>
      </c>
      <c r="L6590" t="b">
        <f>IF(AND($P$6=FALSE,OR(C6590="Commercial NAICS Cogen",C6590="Industrial NAICS Cogen",C6590="NAICS-22 Cogen")),FALSE,IF(AND($P$7=FALSE,OR(C6590="Commercial NAICS Cogen",C6590="Commercial NAICS Non-Cogen",C6590="industrial NAICS Cogen", C6590="industrial NAICS non-cogen")),FALSE,TRUE))</f>
        <v>1</v>
      </c>
      <c r="M6590">
        <f t="shared" si="307"/>
        <v>4.9382716049382717E-4</v>
      </c>
      <c r="N6590">
        <f t="shared" si="308"/>
        <v>0</v>
      </c>
    </row>
    <row r="6591" spans="1:14" x14ac:dyDescent="0.2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s="32">
        <f t="shared" si="306"/>
        <v>16553869.943162823</v>
      </c>
      <c r="J6591" t="str">
        <f>IF(K6591="natural gas",VLOOKUP(D6591,'Cross-Page Data'!$I$4:$J$13,2,FALSE),IF(K6591="solar",VLOOKUP('Form 923'!D6591,'Cross-Page Data'!$I$14:$J$117,2,FALSE),K6591))</f>
        <v>biomass</v>
      </c>
      <c r="K6591" t="str">
        <f>VLOOKUP(E6591,'Cross-Page Data'!$D$4:$F$48,3,FALSE)</f>
        <v>biomass</v>
      </c>
      <c r="L6591" t="b">
        <f>IF(AND($P$6=FALSE,OR(C6591="Commercial NAICS Cogen",C6591="Industrial NAICS Cogen",C6591="NAICS-22 Cogen")),FALSE,IF(AND($P$7=FALSE,OR(C6591="Commercial NAICS Cogen",C6591="Commercial NAICS Non-Cogen",C6591="industrial NAICS Cogen", C6591="industrial NAICS non-cogen")),FALSE,TRUE))</f>
        <v>1</v>
      </c>
      <c r="M6591">
        <f t="shared" si="307"/>
        <v>8.4429824561403508E-2</v>
      </c>
      <c r="N6591">
        <f t="shared" si="308"/>
        <v>1</v>
      </c>
    </row>
    <row r="6592" spans="1:14" ht="26.25" x14ac:dyDescent="0.2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s="32">
        <f t="shared" si="306"/>
        <v>10382194.617763344</v>
      </c>
      <c r="J6592" t="str">
        <f>IF(K6592="natural gas",VLOOKUP(D6592,'Cross-Page Data'!$I$4:$J$13,2,FALSE),IF(K6592="solar",VLOOKUP('Form 923'!D6592,'Cross-Page Data'!$I$14:$J$117,2,FALSE),K6592))</f>
        <v>heavy or residual fuel oil</v>
      </c>
      <c r="K6592" t="str">
        <f>VLOOKUP(E6592,'Cross-Page Data'!$D$4:$F$48,3,FALSE)</f>
        <v>heavy or residual fuel oil</v>
      </c>
      <c r="L6592" t="b">
        <f>IF(AND($P$6=FALSE,OR(C6592="Commercial NAICS Cogen",C6592="Industrial NAICS Cogen",C6592="NAICS-22 Cogen")),FALSE,IF(AND($P$7=FALSE,OR(C6592="Commercial NAICS Cogen",C6592="Commercial NAICS Non-Cogen",C6592="industrial NAICS Cogen", C6592="industrial NAICS non-cogen")),FALSE,TRUE))</f>
        <v>0</v>
      </c>
      <c r="M6592">
        <f t="shared" si="307"/>
        <v>0.36305220883534134</v>
      </c>
      <c r="N6592">
        <f t="shared" si="308"/>
        <v>1</v>
      </c>
    </row>
    <row r="6593" spans="1:14" ht="26.25" x14ac:dyDescent="0.2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s="32">
        <f t="shared" si="306"/>
        <v>10382210.203539608</v>
      </c>
      <c r="J6593" t="str">
        <f>IF(K6593="natural gas",VLOOKUP(D6593,'Cross-Page Data'!$I$4:$J$13,2,FALSE),IF(K6593="solar",VLOOKUP('Form 923'!D6593,'Cross-Page Data'!$I$14:$J$117,2,FALSE),K6593))</f>
        <v>biomass</v>
      </c>
      <c r="K6593" t="str">
        <f>VLOOKUP(E6593,'Cross-Page Data'!$D$4:$F$48,3,FALSE)</f>
        <v>biomass</v>
      </c>
      <c r="L6593" t="b">
        <f>IF(AND($P$6=FALSE,OR(C6593="Commercial NAICS Cogen",C6593="Industrial NAICS Cogen",C6593="NAICS-22 Cogen")),FALSE,IF(AND($P$7=FALSE,OR(C6593="Commercial NAICS Cogen",C6593="Commercial NAICS Non-Cogen",C6593="industrial NAICS Cogen", C6593="industrial NAICS non-cogen")),FALSE,TRUE))</f>
        <v>0</v>
      </c>
      <c r="M6593">
        <f t="shared" si="307"/>
        <v>0.46162280701754388</v>
      </c>
      <c r="N6593">
        <f t="shared" si="308"/>
        <v>1</v>
      </c>
    </row>
    <row r="6594" spans="1:14" x14ac:dyDescent="0.2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s="32" t="str">
        <f t="shared" si="306"/>
        <v/>
      </c>
      <c r="J6594" t="str">
        <f>IF(K6594="natural gas",VLOOKUP(D6594,'Cross-Page Data'!$I$4:$J$13,2,FALSE),IF(K6594="solar",VLOOKUP('Form 923'!D6594,'Cross-Page Data'!$I$14:$J$117,2,FALSE),K6594))</f>
        <v>heavy or residual fuel oil</v>
      </c>
      <c r="K6594" t="str">
        <f>VLOOKUP(E6594,'Cross-Page Data'!$D$4:$F$48,3,FALSE)</f>
        <v>heavy or residual fuel oil</v>
      </c>
      <c r="L6594" t="b">
        <f>IF(AND($P$6=FALSE,OR(C6594="Commercial NAICS Cogen",C6594="Industrial NAICS Cogen",C6594="NAICS-22 Cogen")),FALSE,IF(AND($P$7=FALSE,OR(C6594="Commercial NAICS Cogen",C6594="Commercial NAICS Non-Cogen",C6594="industrial NAICS Cogen", C6594="industrial NAICS non-cogen")),FALSE,TRUE))</f>
        <v>0</v>
      </c>
      <c r="M6594">
        <f t="shared" si="307"/>
        <v>4.0160642570281126E-4</v>
      </c>
      <c r="N6594">
        <f t="shared" si="308"/>
        <v>0</v>
      </c>
    </row>
    <row r="6595" spans="1:14" x14ac:dyDescent="0.2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s="32" t="str">
        <f t="shared" si="306"/>
        <v/>
      </c>
      <c r="J6595" t="str">
        <f>IF(K6595="natural gas",VLOOKUP(D6595,'Cross-Page Data'!$I$4:$J$13,2,FALSE),IF(K6595="solar",VLOOKUP('Form 923'!D6595,'Cross-Page Data'!$I$14:$J$117,2,FALSE),K6595))</f>
        <v>natural gas nonpeaker</v>
      </c>
      <c r="K6595" t="str">
        <f>VLOOKUP(E6595,'Cross-Page Data'!$D$4:$F$48,3,FALSE)</f>
        <v>natural gas</v>
      </c>
      <c r="L6595" t="b">
        <f>IF(AND($P$6=FALSE,OR(C6595="Commercial NAICS Cogen",C6595="Industrial NAICS Cogen",C6595="NAICS-22 Cogen")),FALSE,IF(AND($P$7=FALSE,OR(C6595="Commercial NAICS Cogen",C6595="Commercial NAICS Non-Cogen",C6595="industrial NAICS Cogen", C6595="industrial NAICS non-cogen")),FALSE,TRUE))</f>
        <v>0</v>
      </c>
      <c r="M6595">
        <f t="shared" si="307"/>
        <v>9.3023255813953494E-4</v>
      </c>
      <c r="N6595">
        <f t="shared" si="308"/>
        <v>0</v>
      </c>
    </row>
    <row r="6596" spans="1:14" x14ac:dyDescent="0.2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s="32" t="str">
        <f t="shared" si="306"/>
        <v/>
      </c>
      <c r="J6596" t="str">
        <f>IF(K6596="natural gas",VLOOKUP(D6596,'Cross-Page Data'!$I$4:$J$13,2,FALSE),IF(K6596="solar",VLOOKUP('Form 923'!D6596,'Cross-Page Data'!$I$14:$J$117,2,FALSE),K6596))</f>
        <v>heavy or residual fuel oil</v>
      </c>
      <c r="K6596" t="str">
        <f>VLOOKUP(E6596,'Cross-Page Data'!$D$4:$F$48,3,FALSE)</f>
        <v>heavy or residual fuel oil</v>
      </c>
      <c r="L6596" t="b">
        <f>IF(AND($P$6=FALSE,OR(C6596="Commercial NAICS Cogen",C6596="Industrial NAICS Cogen",C6596="NAICS-22 Cogen")),FALSE,IF(AND($P$7=FALSE,OR(C6596="Commercial NAICS Cogen",C6596="Commercial NAICS Non-Cogen",C6596="industrial NAICS Cogen", C6596="industrial NAICS non-cogen")),FALSE,TRUE))</f>
        <v>0</v>
      </c>
      <c r="M6596">
        <f t="shared" si="307"/>
        <v>4.0160642570281126E-4</v>
      </c>
      <c r="N6596">
        <f t="shared" si="308"/>
        <v>0</v>
      </c>
    </row>
    <row r="6597" spans="1:14" x14ac:dyDescent="0.2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s="32" t="str">
        <f t="shared" si="306"/>
        <v/>
      </c>
      <c r="J6597" t="str">
        <f>IF(K6597="natural gas",VLOOKUP(D6597,'Cross-Page Data'!$I$4:$J$13,2,FALSE),IF(K6597="solar",VLOOKUP('Form 923'!D6597,'Cross-Page Data'!$I$14:$J$117,2,FALSE),K6597))</f>
        <v>natural gas nonpeaker</v>
      </c>
      <c r="K6597" t="str">
        <f>VLOOKUP(E6597,'Cross-Page Data'!$D$4:$F$48,3,FALSE)</f>
        <v>natural gas</v>
      </c>
      <c r="L6597" t="b">
        <f>IF(AND($P$6=FALSE,OR(C6597="Commercial NAICS Cogen",C6597="Industrial NAICS Cogen",C6597="NAICS-22 Cogen")),FALSE,IF(AND($P$7=FALSE,OR(C6597="Commercial NAICS Cogen",C6597="Commercial NAICS Non-Cogen",C6597="industrial NAICS Cogen", C6597="industrial NAICS non-cogen")),FALSE,TRUE))</f>
        <v>0</v>
      </c>
      <c r="M6597">
        <f t="shared" si="307"/>
        <v>9.3023255813953494E-4</v>
      </c>
      <c r="N6597">
        <f t="shared" si="308"/>
        <v>0</v>
      </c>
    </row>
    <row r="6598" spans="1:14" x14ac:dyDescent="0.2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s="32" t="str">
        <f t="shared" si="306"/>
        <v/>
      </c>
      <c r="J6598" t="str">
        <f>IF(K6598="natural gas",VLOOKUP(D6598,'Cross-Page Data'!$I$4:$J$13,2,FALSE),IF(K6598="solar",VLOOKUP('Form 923'!D6598,'Cross-Page Data'!$I$14:$J$117,2,FALSE),K6598))</f>
        <v>heavy or residual fuel oil</v>
      </c>
      <c r="K6598" t="str">
        <f>VLOOKUP(E6598,'Cross-Page Data'!$D$4:$F$48,3,FALSE)</f>
        <v>heavy or residual fuel oil</v>
      </c>
      <c r="L6598" t="b">
        <f>IF(AND($P$6=FALSE,OR(C6598="Commercial NAICS Cogen",C6598="Industrial NAICS Cogen",C6598="NAICS-22 Cogen")),FALSE,IF(AND($P$7=FALSE,OR(C6598="Commercial NAICS Cogen",C6598="Commercial NAICS Non-Cogen",C6598="industrial NAICS Cogen", C6598="industrial NAICS non-cogen")),FALSE,TRUE))</f>
        <v>0</v>
      </c>
      <c r="M6598">
        <f t="shared" si="307"/>
        <v>4.0160642570281126E-4</v>
      </c>
      <c r="N6598">
        <f t="shared" si="308"/>
        <v>0</v>
      </c>
    </row>
    <row r="6599" spans="1:14" x14ac:dyDescent="0.2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s="32" t="str">
        <f t="shared" ref="I6599:I6662" si="309">IFERROR(F6599/G6599*10^6,"")</f>
        <v/>
      </c>
      <c r="J6599" t="str">
        <f>IF(K6599="natural gas",VLOOKUP(D6599,'Cross-Page Data'!$I$4:$J$13,2,FALSE),IF(K6599="solar",VLOOKUP('Form 923'!D6599,'Cross-Page Data'!$I$14:$J$117,2,FALSE),K6599))</f>
        <v>heavy or residual fuel oil</v>
      </c>
      <c r="K6599" t="str">
        <f>VLOOKUP(E6599,'Cross-Page Data'!$D$4:$F$48,3,FALSE)</f>
        <v>heavy or residual fuel oil</v>
      </c>
      <c r="L6599" t="b">
        <f>IF(AND($P$6=FALSE,OR(C6599="Commercial NAICS Cogen",C6599="Industrial NAICS Cogen",C6599="NAICS-22 Cogen")),FALSE,IF(AND($P$7=FALSE,OR(C6599="Commercial NAICS Cogen",C6599="Commercial NAICS Non-Cogen",C6599="industrial NAICS Cogen", C6599="industrial NAICS non-cogen")),FALSE,TRUE))</f>
        <v>0</v>
      </c>
      <c r="M6599">
        <f t="shared" ref="M6599:M6662" si="310">(COUNTIFS($J$6:$J$14148,J6599,$I$6:$I$14148,"&gt;"&amp;I6599)+1)/COUNTIFS($J$6:$J$14148,J6599)</f>
        <v>4.0160642570281126E-4</v>
      </c>
      <c r="N6599">
        <f t="shared" ref="N6599:N6662" si="311">IF(OR(M6599&gt;0.95,M6599&lt;0.05),0,1)</f>
        <v>0</v>
      </c>
    </row>
    <row r="6600" spans="1:14" x14ac:dyDescent="0.2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s="32">
        <f t="shared" si="309"/>
        <v>0</v>
      </c>
      <c r="J6600" t="str">
        <f>IF(K6600="natural gas",VLOOKUP(D6600,'Cross-Page Data'!$I$4:$J$13,2,FALSE),IF(K6600="solar",VLOOKUP('Form 923'!D6600,'Cross-Page Data'!$I$14:$J$117,2,FALSE),K6600))</f>
        <v>natural gas nonpeaker</v>
      </c>
      <c r="K6600" t="str">
        <f>VLOOKUP(E6600,'Cross-Page Data'!$D$4:$F$48,3,FALSE)</f>
        <v>natural gas</v>
      </c>
      <c r="L6600" t="b">
        <f>IF(AND($P$6=FALSE,OR(C6600="Commercial NAICS Cogen",C6600="Industrial NAICS Cogen",C6600="NAICS-22 Cogen")),FALSE,IF(AND($P$7=FALSE,OR(C6600="Commercial NAICS Cogen",C6600="Commercial NAICS Non-Cogen",C6600="industrial NAICS Cogen", C6600="industrial NAICS non-cogen")),FALSE,TRUE))</f>
        <v>0</v>
      </c>
      <c r="M6600">
        <f t="shared" si="310"/>
        <v>0.77302325581395348</v>
      </c>
      <c r="N6600">
        <f t="shared" si="311"/>
        <v>1</v>
      </c>
    </row>
    <row r="6601" spans="1:14" x14ac:dyDescent="0.2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s="32" t="str">
        <f t="shared" si="309"/>
        <v/>
      </c>
      <c r="J6601" t="str">
        <f>IF(K6601="natural gas",VLOOKUP(D6601,'Cross-Page Data'!$I$4:$J$13,2,FALSE),IF(K6601="solar",VLOOKUP('Form 923'!D6601,'Cross-Page Data'!$I$14:$J$117,2,FALSE),K6601))</f>
        <v>heavy or residual fuel oil</v>
      </c>
      <c r="K6601" t="str">
        <f>VLOOKUP(E6601,'Cross-Page Data'!$D$4:$F$48,3,FALSE)</f>
        <v>heavy or residual fuel oil</v>
      </c>
      <c r="L6601" t="b">
        <f>IF(AND($P$6=FALSE,OR(C6601="Commercial NAICS Cogen",C6601="Industrial NAICS Cogen",C6601="NAICS-22 Cogen")),FALSE,IF(AND($P$7=FALSE,OR(C6601="Commercial NAICS Cogen",C6601="Commercial NAICS Non-Cogen",C6601="industrial NAICS Cogen", C6601="industrial NAICS non-cogen")),FALSE,TRUE))</f>
        <v>0</v>
      </c>
      <c r="M6601">
        <f t="shared" si="310"/>
        <v>4.0160642570281126E-4</v>
      </c>
      <c r="N6601">
        <f t="shared" si="311"/>
        <v>0</v>
      </c>
    </row>
    <row r="6602" spans="1:14" x14ac:dyDescent="0.2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s="32">
        <f t="shared" si="309"/>
        <v>11597532.94084665</v>
      </c>
      <c r="J6602" t="str">
        <f>IF(K6602="natural gas",VLOOKUP(D6602,'Cross-Page Data'!$I$4:$J$13,2,FALSE),IF(K6602="solar",VLOOKUP('Form 923'!D6602,'Cross-Page Data'!$I$14:$J$117,2,FALSE),K6602))</f>
        <v>natural gas nonpeaker</v>
      </c>
      <c r="K6602" t="str">
        <f>VLOOKUP(E6602,'Cross-Page Data'!$D$4:$F$48,3,FALSE)</f>
        <v>natural gas</v>
      </c>
      <c r="L6602" t="b">
        <f>IF(AND($P$6=FALSE,OR(C6602="Commercial NAICS Cogen",C6602="Industrial NAICS Cogen",C6602="NAICS-22 Cogen")),FALSE,IF(AND($P$7=FALSE,OR(C6602="Commercial NAICS Cogen",C6602="Commercial NAICS Non-Cogen",C6602="industrial NAICS Cogen", C6602="industrial NAICS non-cogen")),FALSE,TRUE))</f>
        <v>0</v>
      </c>
      <c r="M6602">
        <f t="shared" si="310"/>
        <v>0.12465116279069767</v>
      </c>
      <c r="N6602">
        <f t="shared" si="311"/>
        <v>1</v>
      </c>
    </row>
    <row r="6603" spans="1:14" x14ac:dyDescent="0.2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s="32" t="str">
        <f t="shared" si="309"/>
        <v/>
      </c>
      <c r="J6603" t="str">
        <f>IF(K6603="natural gas",VLOOKUP(D6603,'Cross-Page Data'!$I$4:$J$13,2,FALSE),IF(K6603="solar",VLOOKUP('Form 923'!D6603,'Cross-Page Data'!$I$14:$J$117,2,FALSE),K6603))</f>
        <v>hard coal</v>
      </c>
      <c r="K6603" t="str">
        <f>VLOOKUP(E6603,'Cross-Page Data'!$D$4:$F$48,3,FALSE)</f>
        <v>hard coal</v>
      </c>
      <c r="L6603" t="b">
        <f>IF(AND($P$6=FALSE,OR(C6603="Commercial NAICS Cogen",C6603="Industrial NAICS Cogen",C6603="NAICS-22 Cogen")),FALSE,IF(AND($P$7=FALSE,OR(C6603="Commercial NAICS Cogen",C6603="Commercial NAICS Non-Cogen",C6603="industrial NAICS Cogen", C6603="industrial NAICS non-cogen")),FALSE,TRUE))</f>
        <v>0</v>
      </c>
      <c r="M6603">
        <f t="shared" si="310"/>
        <v>1.3605442176870747E-3</v>
      </c>
      <c r="N6603">
        <f t="shared" si="311"/>
        <v>0</v>
      </c>
    </row>
    <row r="6604" spans="1:14" x14ac:dyDescent="0.2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s="32">
        <f t="shared" si="309"/>
        <v>5004302.7639450943</v>
      </c>
      <c r="J6604" t="str">
        <f>IF(K6604="natural gas",VLOOKUP(D6604,'Cross-Page Data'!$I$4:$J$13,2,FALSE),IF(K6604="solar",VLOOKUP('Form 923'!D6604,'Cross-Page Data'!$I$14:$J$117,2,FALSE),K6604))</f>
        <v>biomass</v>
      </c>
      <c r="K6604" t="str">
        <f>VLOOKUP(E6604,'Cross-Page Data'!$D$4:$F$48,3,FALSE)</f>
        <v>biomass</v>
      </c>
      <c r="L6604" t="b">
        <f>IF(AND($P$6=FALSE,OR(C6604="Commercial NAICS Cogen",C6604="Industrial NAICS Cogen",C6604="NAICS-22 Cogen")),FALSE,IF(AND($P$7=FALSE,OR(C6604="Commercial NAICS Cogen",C6604="Commercial NAICS Non-Cogen",C6604="industrial NAICS Cogen", C6604="industrial NAICS non-cogen")),FALSE,TRUE))</f>
        <v>0</v>
      </c>
      <c r="M6604">
        <f t="shared" si="310"/>
        <v>0.71052631578947367</v>
      </c>
      <c r="N6604">
        <f t="shared" si="311"/>
        <v>1</v>
      </c>
    </row>
    <row r="6605" spans="1:14" x14ac:dyDescent="0.2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s="32" t="str">
        <f t="shared" si="309"/>
        <v/>
      </c>
      <c r="J6605" t="str">
        <f>IF(K6605="natural gas",VLOOKUP(D6605,'Cross-Page Data'!$I$4:$J$13,2,FALSE),IF(K6605="solar",VLOOKUP('Form 923'!D6605,'Cross-Page Data'!$I$14:$J$117,2,FALSE),K6605))</f>
        <v>heavy or residual fuel oil</v>
      </c>
      <c r="K6605" t="str">
        <f>VLOOKUP(E6605,'Cross-Page Data'!$D$4:$F$48,3,FALSE)</f>
        <v>heavy or residual fuel oil</v>
      </c>
      <c r="L6605" t="b">
        <f>IF(AND($P$6=FALSE,OR(C6605="Commercial NAICS Cogen",C6605="Industrial NAICS Cogen",C6605="NAICS-22 Cogen")),FALSE,IF(AND($P$7=FALSE,OR(C6605="Commercial NAICS Cogen",C6605="Commercial NAICS Non-Cogen",C6605="industrial NAICS Cogen", C6605="industrial NAICS non-cogen")),FALSE,TRUE))</f>
        <v>0</v>
      </c>
      <c r="M6605">
        <f t="shared" si="310"/>
        <v>4.0160642570281126E-4</v>
      </c>
      <c r="N6605">
        <f t="shared" si="311"/>
        <v>0</v>
      </c>
    </row>
    <row r="6606" spans="1:14" x14ac:dyDescent="0.2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s="32">
        <f t="shared" si="309"/>
        <v>5004321.2465839367</v>
      </c>
      <c r="J6606" t="str">
        <f>IF(K6606="natural gas",VLOOKUP(D6606,'Cross-Page Data'!$I$4:$J$13,2,FALSE),IF(K6606="solar",VLOOKUP('Form 923'!D6606,'Cross-Page Data'!$I$14:$J$117,2,FALSE),K6606))</f>
        <v>natural gas peaker</v>
      </c>
      <c r="K6606" t="str">
        <f>VLOOKUP(E6606,'Cross-Page Data'!$D$4:$F$48,3,FALSE)</f>
        <v>natural gas</v>
      </c>
      <c r="L6606" t="b">
        <f>IF(AND($P$6=FALSE,OR(C6606="Commercial NAICS Cogen",C6606="Industrial NAICS Cogen",C6606="NAICS-22 Cogen")),FALSE,IF(AND($P$7=FALSE,OR(C6606="Commercial NAICS Cogen",C6606="Commercial NAICS Non-Cogen",C6606="industrial NAICS Cogen", C6606="industrial NAICS non-cogen")),FALSE,TRUE))</f>
        <v>0</v>
      </c>
      <c r="M6606">
        <f t="shared" si="310"/>
        <v>0.69777777777777783</v>
      </c>
      <c r="N6606">
        <f t="shared" si="311"/>
        <v>1</v>
      </c>
    </row>
    <row r="6607" spans="1:14" x14ac:dyDescent="0.2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s="32" t="str">
        <f t="shared" si="309"/>
        <v/>
      </c>
      <c r="J6607" t="str">
        <f>IF(K6607="natural gas",VLOOKUP(D6607,'Cross-Page Data'!$I$4:$J$13,2,FALSE),IF(K6607="solar",VLOOKUP('Form 923'!D6607,'Cross-Page Data'!$I$14:$J$117,2,FALSE),K6607))</f>
        <v>petroleum</v>
      </c>
      <c r="K6607" t="str">
        <f>VLOOKUP(E6607,'Cross-Page Data'!$D$4:$F$48,3,FALSE)</f>
        <v>petroleum</v>
      </c>
      <c r="L6607" t="b">
        <f>IF(AND($P$6=FALSE,OR(C6607="Commercial NAICS Cogen",C6607="Industrial NAICS Cogen",C6607="NAICS-22 Cogen")),FALSE,IF(AND($P$7=FALSE,OR(C6607="Commercial NAICS Cogen",C6607="Commercial NAICS Non-Cogen",C6607="industrial NAICS Cogen", C6607="industrial NAICS non-cogen")),FALSE,TRUE))</f>
        <v>0</v>
      </c>
      <c r="M6607">
        <f t="shared" si="310"/>
        <v>8.6956521739130436E-3</v>
      </c>
      <c r="N6607">
        <f t="shared" si="311"/>
        <v>0</v>
      </c>
    </row>
    <row r="6608" spans="1:14" x14ac:dyDescent="0.2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s="32" t="str">
        <f t="shared" si="309"/>
        <v/>
      </c>
      <c r="J6608" t="str">
        <f>IF(K6608="natural gas",VLOOKUP(D6608,'Cross-Page Data'!$I$4:$J$13,2,FALSE),IF(K6608="solar",VLOOKUP('Form 923'!D6608,'Cross-Page Data'!$I$14:$J$117,2,FALSE),K6608))</f>
        <v>heavy or residual fuel oil</v>
      </c>
      <c r="K6608" t="str">
        <f>VLOOKUP(E6608,'Cross-Page Data'!$D$4:$F$48,3,FALSE)</f>
        <v>heavy or residual fuel oil</v>
      </c>
      <c r="L6608" t="b">
        <f>IF(AND($P$6=FALSE,OR(C6608="Commercial NAICS Cogen",C6608="Industrial NAICS Cogen",C6608="NAICS-22 Cogen")),FALSE,IF(AND($P$7=FALSE,OR(C6608="Commercial NAICS Cogen",C6608="Commercial NAICS Non-Cogen",C6608="industrial NAICS Cogen", C6608="industrial NAICS non-cogen")),FALSE,TRUE))</f>
        <v>0</v>
      </c>
      <c r="M6608">
        <f t="shared" si="310"/>
        <v>4.0160642570281126E-4</v>
      </c>
      <c r="N6608">
        <f t="shared" si="311"/>
        <v>0</v>
      </c>
    </row>
    <row r="6609" spans="1:14" x14ac:dyDescent="0.2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s="32">
        <f t="shared" si="309"/>
        <v>5004306.6873941422</v>
      </c>
      <c r="J6609" t="str">
        <f>IF(K6609="natural gas",VLOOKUP(D6609,'Cross-Page Data'!$I$4:$J$13,2,FALSE),IF(K6609="solar",VLOOKUP('Form 923'!D6609,'Cross-Page Data'!$I$14:$J$117,2,FALSE),K6609))</f>
        <v>biomass</v>
      </c>
      <c r="K6609" t="str">
        <f>VLOOKUP(E6609,'Cross-Page Data'!$D$4:$F$48,3,FALSE)</f>
        <v>biomass</v>
      </c>
      <c r="L6609" t="b">
        <f>IF(AND($P$6=FALSE,OR(C6609="Commercial NAICS Cogen",C6609="Industrial NAICS Cogen",C6609="NAICS-22 Cogen")),FALSE,IF(AND($P$7=FALSE,OR(C6609="Commercial NAICS Cogen",C6609="Commercial NAICS Non-Cogen",C6609="industrial NAICS Cogen", C6609="industrial NAICS non-cogen")),FALSE,TRUE))</f>
        <v>0</v>
      </c>
      <c r="M6609">
        <f t="shared" si="310"/>
        <v>0.70833333333333337</v>
      </c>
      <c r="N6609">
        <f t="shared" si="311"/>
        <v>1</v>
      </c>
    </row>
    <row r="6610" spans="1:14" x14ac:dyDescent="0.2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s="32">
        <f t="shared" si="309"/>
        <v>11843520.548221759</v>
      </c>
      <c r="J6610" t="str">
        <f>IF(K6610="natural gas",VLOOKUP(D6610,'Cross-Page Data'!$I$4:$J$13,2,FALSE),IF(K6610="solar",VLOOKUP('Form 923'!D6610,'Cross-Page Data'!$I$14:$J$117,2,FALSE),K6610))</f>
        <v>biomass</v>
      </c>
      <c r="K6610" t="str">
        <f>VLOOKUP(E6610,'Cross-Page Data'!$D$4:$F$48,3,FALSE)</f>
        <v>biomass</v>
      </c>
      <c r="L6610" t="b">
        <f>IF(AND($P$6=FALSE,OR(C6610="Commercial NAICS Cogen",C6610="Industrial NAICS Cogen",C6610="NAICS-22 Cogen")),FALSE,IF(AND($P$7=FALSE,OR(C6610="Commercial NAICS Cogen",C6610="Commercial NAICS Non-Cogen",C6610="industrial NAICS Cogen", C6610="industrial NAICS non-cogen")),FALSE,TRUE))</f>
        <v>0</v>
      </c>
      <c r="M6610">
        <f t="shared" si="310"/>
        <v>0.29385964912280704</v>
      </c>
      <c r="N6610">
        <f t="shared" si="311"/>
        <v>1</v>
      </c>
    </row>
    <row r="6611" spans="1:14" x14ac:dyDescent="0.2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s="32" t="str">
        <f t="shared" si="309"/>
        <v/>
      </c>
      <c r="J6611" t="str">
        <f>IF(K6611="natural gas",VLOOKUP(D6611,'Cross-Page Data'!$I$4:$J$13,2,FALSE),IF(K6611="solar",VLOOKUP('Form 923'!D6611,'Cross-Page Data'!$I$14:$J$117,2,FALSE),K6611))</f>
        <v>heavy or residual fuel oil</v>
      </c>
      <c r="K6611" t="str">
        <f>VLOOKUP(E6611,'Cross-Page Data'!$D$4:$F$48,3,FALSE)</f>
        <v>heavy or residual fuel oil</v>
      </c>
      <c r="L6611" t="b">
        <f>IF(AND($P$6=FALSE,OR(C6611="Commercial NAICS Cogen",C6611="Industrial NAICS Cogen",C6611="NAICS-22 Cogen")),FALSE,IF(AND($P$7=FALSE,OR(C6611="Commercial NAICS Cogen",C6611="Commercial NAICS Non-Cogen",C6611="industrial NAICS Cogen", C6611="industrial NAICS non-cogen")),FALSE,TRUE))</f>
        <v>0</v>
      </c>
      <c r="M6611">
        <f t="shared" si="310"/>
        <v>4.0160642570281126E-4</v>
      </c>
      <c r="N6611">
        <f t="shared" si="311"/>
        <v>0</v>
      </c>
    </row>
    <row r="6612" spans="1:14" x14ac:dyDescent="0.2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s="32">
        <f t="shared" si="309"/>
        <v>11843567.399890291</v>
      </c>
      <c r="J6612" t="str">
        <f>IF(K6612="natural gas",VLOOKUP(D6612,'Cross-Page Data'!$I$4:$J$13,2,FALSE),IF(K6612="solar",VLOOKUP('Form 923'!D6612,'Cross-Page Data'!$I$14:$J$117,2,FALSE),K6612))</f>
        <v>natural gas peaker</v>
      </c>
      <c r="K6612" t="str">
        <f>VLOOKUP(E6612,'Cross-Page Data'!$D$4:$F$48,3,FALSE)</f>
        <v>natural gas</v>
      </c>
      <c r="L6612" t="b">
        <f>IF(AND($P$6=FALSE,OR(C6612="Commercial NAICS Cogen",C6612="Industrial NAICS Cogen",C6612="NAICS-22 Cogen")),FALSE,IF(AND($P$7=FALSE,OR(C6612="Commercial NAICS Cogen",C6612="Commercial NAICS Non-Cogen",C6612="industrial NAICS Cogen", C6612="industrial NAICS non-cogen")),FALSE,TRUE))</f>
        <v>0</v>
      </c>
      <c r="M6612">
        <f t="shared" si="310"/>
        <v>0.30271604938271607</v>
      </c>
      <c r="N6612">
        <f t="shared" si="311"/>
        <v>1</v>
      </c>
    </row>
    <row r="6613" spans="1:14" x14ac:dyDescent="0.2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s="32">
        <f t="shared" si="309"/>
        <v>11843574.435061103</v>
      </c>
      <c r="J6613" t="str">
        <f>IF(K6613="natural gas",VLOOKUP(D6613,'Cross-Page Data'!$I$4:$J$13,2,FALSE),IF(K6613="solar",VLOOKUP('Form 923'!D6613,'Cross-Page Data'!$I$14:$J$117,2,FALSE),K6613))</f>
        <v>biomass</v>
      </c>
      <c r="K6613" t="str">
        <f>VLOOKUP(E6613,'Cross-Page Data'!$D$4:$F$48,3,FALSE)</f>
        <v>biomass</v>
      </c>
      <c r="L6613" t="b">
        <f>IF(AND($P$6=FALSE,OR(C6613="Commercial NAICS Cogen",C6613="Industrial NAICS Cogen",C6613="NAICS-22 Cogen")),FALSE,IF(AND($P$7=FALSE,OR(C6613="Commercial NAICS Cogen",C6613="Commercial NAICS Non-Cogen",C6613="industrial NAICS Cogen", C6613="industrial NAICS non-cogen")),FALSE,TRUE))</f>
        <v>0</v>
      </c>
      <c r="M6613">
        <f t="shared" si="310"/>
        <v>0.29276315789473684</v>
      </c>
      <c r="N6613">
        <f t="shared" si="311"/>
        <v>1</v>
      </c>
    </row>
    <row r="6614" spans="1:14" x14ac:dyDescent="0.2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s="32">
        <f t="shared" si="309"/>
        <v>7204883.6952926908</v>
      </c>
      <c r="J6614" t="str">
        <f>IF(K6614="natural gas",VLOOKUP(D6614,'Cross-Page Data'!$I$4:$J$13,2,FALSE),IF(K6614="solar",VLOOKUP('Form 923'!D6614,'Cross-Page Data'!$I$14:$J$117,2,FALSE),K6614))</f>
        <v>natural gas peaker</v>
      </c>
      <c r="K6614" t="str">
        <f>VLOOKUP(E6614,'Cross-Page Data'!$D$4:$F$48,3,FALSE)</f>
        <v>natural gas</v>
      </c>
      <c r="L6614" t="b">
        <f>IF(AND($P$6=FALSE,OR(C6614="Commercial NAICS Cogen",C6614="Industrial NAICS Cogen",C6614="NAICS-22 Cogen")),FALSE,IF(AND($P$7=FALSE,OR(C6614="Commercial NAICS Cogen",C6614="Commercial NAICS Non-Cogen",C6614="industrial NAICS Cogen", C6614="industrial NAICS non-cogen")),FALSE,TRUE))</f>
        <v>0</v>
      </c>
      <c r="M6614">
        <f t="shared" si="310"/>
        <v>0.60296296296296292</v>
      </c>
      <c r="N6614">
        <f t="shared" si="311"/>
        <v>1</v>
      </c>
    </row>
    <row r="6615" spans="1:14" x14ac:dyDescent="0.2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s="32">
        <f t="shared" si="309"/>
        <v>7925143.8736005025</v>
      </c>
      <c r="J6615" t="str">
        <f>IF(K6615="natural gas",VLOOKUP(D6615,'Cross-Page Data'!$I$4:$J$13,2,FALSE),IF(K6615="solar",VLOOKUP('Form 923'!D6615,'Cross-Page Data'!$I$14:$J$117,2,FALSE),K6615))</f>
        <v>natural gas peaker</v>
      </c>
      <c r="K6615" t="str">
        <f>VLOOKUP(E6615,'Cross-Page Data'!$D$4:$F$48,3,FALSE)</f>
        <v>natural gas</v>
      </c>
      <c r="L6615" t="b">
        <f>IF(AND($P$6=FALSE,OR(C6615="Commercial NAICS Cogen",C6615="Industrial NAICS Cogen",C6615="NAICS-22 Cogen")),FALSE,IF(AND($P$7=FALSE,OR(C6615="Commercial NAICS Cogen",C6615="Commercial NAICS Non-Cogen",C6615="industrial NAICS Cogen", C6615="industrial NAICS non-cogen")),FALSE,TRUE))</f>
        <v>0</v>
      </c>
      <c r="M6615">
        <f t="shared" si="310"/>
        <v>0.58962962962962961</v>
      </c>
      <c r="N6615">
        <f t="shared" si="311"/>
        <v>1</v>
      </c>
    </row>
    <row r="6616" spans="1:14" x14ac:dyDescent="0.2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s="32">
        <f t="shared" si="309"/>
        <v>4692648.3638660116</v>
      </c>
      <c r="J6616" t="str">
        <f>IF(K6616="natural gas",VLOOKUP(D6616,'Cross-Page Data'!$I$4:$J$13,2,FALSE),IF(K6616="solar",VLOOKUP('Form 923'!D6616,'Cross-Page Data'!$I$14:$J$117,2,FALSE),K6616))</f>
        <v>natural gas peaker</v>
      </c>
      <c r="K6616" t="str">
        <f>VLOOKUP(E6616,'Cross-Page Data'!$D$4:$F$48,3,FALSE)</f>
        <v>natural gas</v>
      </c>
      <c r="L6616" t="b">
        <f>IF(AND($P$6=FALSE,OR(C6616="Commercial NAICS Cogen",C6616="Industrial NAICS Cogen",C6616="NAICS-22 Cogen")),FALSE,IF(AND($P$7=FALSE,OR(C6616="Commercial NAICS Cogen",C6616="Commercial NAICS Non-Cogen",C6616="industrial NAICS Cogen", C6616="industrial NAICS non-cogen")),FALSE,TRUE))</f>
        <v>0</v>
      </c>
      <c r="M6616">
        <f t="shared" si="310"/>
        <v>0.72592592592592597</v>
      </c>
      <c r="N6616">
        <f t="shared" si="311"/>
        <v>1</v>
      </c>
    </row>
    <row r="6617" spans="1:14" x14ac:dyDescent="0.2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s="32">
        <f t="shared" si="309"/>
        <v>4692655.0856028199</v>
      </c>
      <c r="J6617" t="str">
        <f>IF(K6617="natural gas",VLOOKUP(D6617,'Cross-Page Data'!$I$4:$J$13,2,FALSE),IF(K6617="solar",VLOOKUP('Form 923'!D6617,'Cross-Page Data'!$I$14:$J$117,2,FALSE),K6617))</f>
        <v>other</v>
      </c>
      <c r="K6617" t="str">
        <f>VLOOKUP(E6617,'Cross-Page Data'!$D$4:$F$48,3,FALSE)</f>
        <v>other</v>
      </c>
      <c r="L6617" t="b">
        <f>IF(AND($P$6=FALSE,OR(C6617="Commercial NAICS Cogen",C6617="Industrial NAICS Cogen",C6617="NAICS-22 Cogen")),FALSE,IF(AND($P$7=FALSE,OR(C6617="Commercial NAICS Cogen",C6617="Commercial NAICS Non-Cogen",C6617="industrial NAICS Cogen", C6617="industrial NAICS non-cogen")),FALSE,TRUE))</f>
        <v>0</v>
      </c>
      <c r="M6617">
        <f t="shared" si="310"/>
        <v>0.42694805194805197</v>
      </c>
      <c r="N6617">
        <f t="shared" si="311"/>
        <v>1</v>
      </c>
    </row>
    <row r="6618" spans="1:14" x14ac:dyDescent="0.2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s="32">
        <f t="shared" si="309"/>
        <v>8901997.096129084</v>
      </c>
      <c r="J6618" t="str">
        <f>IF(K6618="natural gas",VLOOKUP(D6618,'Cross-Page Data'!$I$4:$J$13,2,FALSE),IF(K6618="solar",VLOOKUP('Form 923'!D6618,'Cross-Page Data'!$I$14:$J$117,2,FALSE),K6618))</f>
        <v>wind</v>
      </c>
      <c r="K6618" t="str">
        <f>VLOOKUP(E6618,'Cross-Page Data'!$D$4:$F$48,3,FALSE)</f>
        <v>wind</v>
      </c>
      <c r="L6618" t="b">
        <f>IF(AND($P$6=FALSE,OR(C6618="Commercial NAICS Cogen",C6618="Industrial NAICS Cogen",C6618="NAICS-22 Cogen")),FALSE,IF(AND($P$7=FALSE,OR(C6618="Commercial NAICS Cogen",C6618="Commercial NAICS Non-Cogen",C6618="industrial NAICS Cogen", C6618="industrial NAICS non-cogen")),FALSE,TRUE))</f>
        <v>1</v>
      </c>
      <c r="M6618">
        <f t="shared" si="310"/>
        <v>0.69378827646544183</v>
      </c>
      <c r="N6618">
        <f t="shared" si="311"/>
        <v>1</v>
      </c>
    </row>
    <row r="6619" spans="1:14" ht="26.25" x14ac:dyDescent="0.2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s="32" t="str">
        <f t="shared" si="309"/>
        <v/>
      </c>
      <c r="J6619" t="str">
        <f>IF(K6619="natural gas",VLOOKUP(D6619,'Cross-Page Data'!$I$4:$J$13,2,FALSE),IF(K6619="solar",VLOOKUP('Form 923'!D6619,'Cross-Page Data'!$I$14:$J$117,2,FALSE),K6619))</f>
        <v>heavy or residual fuel oil</v>
      </c>
      <c r="K6619" t="str">
        <f>VLOOKUP(E6619,'Cross-Page Data'!$D$4:$F$48,3,FALSE)</f>
        <v>heavy or residual fuel oil</v>
      </c>
      <c r="L6619" t="b">
        <f>IF(AND($P$6=FALSE,OR(C6619="Commercial NAICS Cogen",C6619="Industrial NAICS Cogen",C6619="NAICS-22 Cogen")),FALSE,IF(AND($P$7=FALSE,OR(C6619="Commercial NAICS Cogen",C6619="Commercial NAICS Non-Cogen",C6619="industrial NAICS Cogen", C6619="industrial NAICS non-cogen")),FALSE,TRUE))</f>
        <v>0</v>
      </c>
      <c r="M6619">
        <f t="shared" si="310"/>
        <v>4.0160642570281126E-4</v>
      </c>
      <c r="N6619">
        <f t="shared" si="311"/>
        <v>0</v>
      </c>
    </row>
    <row r="6620" spans="1:14" ht="26.25" x14ac:dyDescent="0.2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s="32" t="str">
        <f t="shared" si="309"/>
        <v/>
      </c>
      <c r="J6620" t="str">
        <f>IF(K6620="natural gas",VLOOKUP(D6620,'Cross-Page Data'!$I$4:$J$13,2,FALSE),IF(K6620="solar",VLOOKUP('Form 923'!D6620,'Cross-Page Data'!$I$14:$J$117,2,FALSE),K6620))</f>
        <v>natural gas peaker</v>
      </c>
      <c r="K6620" t="str">
        <f>VLOOKUP(E6620,'Cross-Page Data'!$D$4:$F$48,3,FALSE)</f>
        <v>natural gas</v>
      </c>
      <c r="L6620" t="b">
        <f>IF(AND($P$6=FALSE,OR(C6620="Commercial NAICS Cogen",C6620="Industrial NAICS Cogen",C6620="NAICS-22 Cogen")),FALSE,IF(AND($P$7=FALSE,OR(C6620="Commercial NAICS Cogen",C6620="Commercial NAICS Non-Cogen",C6620="industrial NAICS Cogen", C6620="industrial NAICS non-cogen")),FALSE,TRUE))</f>
        <v>0</v>
      </c>
      <c r="M6620">
        <f t="shared" si="310"/>
        <v>4.9382716049382717E-4</v>
      </c>
      <c r="N6620">
        <f t="shared" si="311"/>
        <v>0</v>
      </c>
    </row>
    <row r="6621" spans="1:14" ht="26.25" x14ac:dyDescent="0.2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s="32">
        <f t="shared" si="309"/>
        <v>8902304.6092184372</v>
      </c>
      <c r="J6621" t="str">
        <f>IF(K6621="natural gas",VLOOKUP(D6621,'Cross-Page Data'!$I$4:$J$13,2,FALSE),IF(K6621="solar",VLOOKUP('Form 923'!D6621,'Cross-Page Data'!$I$14:$J$117,2,FALSE),K6621))</f>
        <v>hydro</v>
      </c>
      <c r="K6621" t="str">
        <f>VLOOKUP(E6621,'Cross-Page Data'!$D$4:$F$48,3,FALSE)</f>
        <v>hydro</v>
      </c>
      <c r="L6621" t="b">
        <f>IF(AND($P$6=FALSE,OR(C6621="Commercial NAICS Cogen",C6621="Industrial NAICS Cogen",C6621="NAICS-22 Cogen")),FALSE,IF(AND($P$7=FALSE,OR(C6621="Commercial NAICS Cogen",C6621="Commercial NAICS Non-Cogen",C6621="industrial NAICS Cogen", C6621="industrial NAICS non-cogen")),FALSE,TRUE))</f>
        <v>0</v>
      </c>
      <c r="M6621">
        <f t="shared" si="310"/>
        <v>2.3841961852861037E-2</v>
      </c>
      <c r="N6621">
        <f t="shared" si="311"/>
        <v>0</v>
      </c>
    </row>
    <row r="6622" spans="1:14" x14ac:dyDescent="0.2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s="32" t="str">
        <f t="shared" si="309"/>
        <v/>
      </c>
      <c r="J6622" t="str">
        <f>IF(K6622="natural gas",VLOOKUP(D6622,'Cross-Page Data'!$I$4:$J$13,2,FALSE),IF(K6622="solar",VLOOKUP('Form 923'!D6622,'Cross-Page Data'!$I$14:$J$117,2,FALSE),K6622))</f>
        <v>hard coal</v>
      </c>
      <c r="K6622" t="str">
        <f>VLOOKUP(E6622,'Cross-Page Data'!$D$4:$F$48,3,FALSE)</f>
        <v>hard coal</v>
      </c>
      <c r="L6622" t="b">
        <f>IF(AND($P$6=FALSE,OR(C6622="Commercial NAICS Cogen",C6622="Industrial NAICS Cogen",C6622="NAICS-22 Cogen")),FALSE,IF(AND($P$7=FALSE,OR(C6622="Commercial NAICS Cogen",C6622="Commercial NAICS Non-Cogen",C6622="industrial NAICS Cogen", C6622="industrial NAICS non-cogen")),FALSE,TRUE))</f>
        <v>0</v>
      </c>
      <c r="M6622">
        <f t="shared" si="310"/>
        <v>1.3605442176870747E-3</v>
      </c>
      <c r="N6622">
        <f t="shared" si="311"/>
        <v>0</v>
      </c>
    </row>
    <row r="6623" spans="1:14" x14ac:dyDescent="0.2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s="32">
        <f t="shared" si="309"/>
        <v>4883919.7627159702</v>
      </c>
      <c r="J6623" t="str">
        <f>IF(K6623="natural gas",VLOOKUP(D6623,'Cross-Page Data'!$I$4:$J$13,2,FALSE),IF(K6623="solar",VLOOKUP('Form 923'!D6623,'Cross-Page Data'!$I$14:$J$117,2,FALSE),K6623))</f>
        <v>biomass</v>
      </c>
      <c r="K6623" t="str">
        <f>VLOOKUP(E6623,'Cross-Page Data'!$D$4:$F$48,3,FALSE)</f>
        <v>biomass</v>
      </c>
      <c r="L6623" t="b">
        <f>IF(AND($P$6=FALSE,OR(C6623="Commercial NAICS Cogen",C6623="Industrial NAICS Cogen",C6623="NAICS-22 Cogen")),FALSE,IF(AND($P$7=FALSE,OR(C6623="Commercial NAICS Cogen",C6623="Commercial NAICS Non-Cogen",C6623="industrial NAICS Cogen", C6623="industrial NAICS non-cogen")),FALSE,TRUE))</f>
        <v>0</v>
      </c>
      <c r="M6623">
        <f t="shared" si="310"/>
        <v>0.72478070175438591</v>
      </c>
      <c r="N6623">
        <f t="shared" si="311"/>
        <v>1</v>
      </c>
    </row>
    <row r="6624" spans="1:14" x14ac:dyDescent="0.2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s="32" t="str">
        <f t="shared" si="309"/>
        <v/>
      </c>
      <c r="J6624" t="str">
        <f>IF(K6624="natural gas",VLOOKUP(D6624,'Cross-Page Data'!$I$4:$J$13,2,FALSE),IF(K6624="solar",VLOOKUP('Form 923'!D6624,'Cross-Page Data'!$I$14:$J$117,2,FALSE),K6624))</f>
        <v>heavy or residual fuel oil</v>
      </c>
      <c r="K6624" t="str">
        <f>VLOOKUP(E6624,'Cross-Page Data'!$D$4:$F$48,3,FALSE)</f>
        <v>heavy or residual fuel oil</v>
      </c>
      <c r="L6624" t="b">
        <f>IF(AND($P$6=FALSE,OR(C6624="Commercial NAICS Cogen",C6624="Industrial NAICS Cogen",C6624="NAICS-22 Cogen")),FALSE,IF(AND($P$7=FALSE,OR(C6624="Commercial NAICS Cogen",C6624="Commercial NAICS Non-Cogen",C6624="industrial NAICS Cogen", C6624="industrial NAICS non-cogen")),FALSE,TRUE))</f>
        <v>0</v>
      </c>
      <c r="M6624">
        <f t="shared" si="310"/>
        <v>4.0160642570281126E-4</v>
      </c>
      <c r="N6624">
        <f t="shared" si="311"/>
        <v>0</v>
      </c>
    </row>
    <row r="6625" spans="1:14" x14ac:dyDescent="0.2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s="32">
        <f t="shared" si="309"/>
        <v>4883889.8134285249</v>
      </c>
      <c r="J6625" t="str">
        <f>IF(K6625="natural gas",VLOOKUP(D6625,'Cross-Page Data'!$I$4:$J$13,2,FALSE),IF(K6625="solar",VLOOKUP('Form 923'!D6625,'Cross-Page Data'!$I$14:$J$117,2,FALSE),K6625))</f>
        <v>natural gas peaker</v>
      </c>
      <c r="K6625" t="str">
        <f>VLOOKUP(E6625,'Cross-Page Data'!$D$4:$F$48,3,FALSE)</f>
        <v>natural gas</v>
      </c>
      <c r="L6625" t="b">
        <f>IF(AND($P$6=FALSE,OR(C6625="Commercial NAICS Cogen",C6625="Industrial NAICS Cogen",C6625="NAICS-22 Cogen")),FALSE,IF(AND($P$7=FALSE,OR(C6625="Commercial NAICS Cogen",C6625="Commercial NAICS Non-Cogen",C6625="industrial NAICS Cogen", C6625="industrial NAICS non-cogen")),FALSE,TRUE))</f>
        <v>0</v>
      </c>
      <c r="M6625">
        <f t="shared" si="310"/>
        <v>0.7106172839506173</v>
      </c>
      <c r="N6625">
        <f t="shared" si="311"/>
        <v>1</v>
      </c>
    </row>
    <row r="6626" spans="1:14" x14ac:dyDescent="0.2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s="32" t="str">
        <f t="shared" si="309"/>
        <v/>
      </c>
      <c r="J6626" t="str">
        <f>IF(K6626="natural gas",VLOOKUP(D6626,'Cross-Page Data'!$I$4:$J$13,2,FALSE),IF(K6626="solar",VLOOKUP('Form 923'!D6626,'Cross-Page Data'!$I$14:$J$117,2,FALSE),K6626))</f>
        <v>heavy or residual fuel oil</v>
      </c>
      <c r="K6626" t="str">
        <f>VLOOKUP(E6626,'Cross-Page Data'!$D$4:$F$48,3,FALSE)</f>
        <v>heavy or residual fuel oil</v>
      </c>
      <c r="L6626" t="b">
        <f>IF(AND($P$6=FALSE,OR(C6626="Commercial NAICS Cogen",C6626="Industrial NAICS Cogen",C6626="NAICS-22 Cogen")),FALSE,IF(AND($P$7=FALSE,OR(C6626="Commercial NAICS Cogen",C6626="Commercial NAICS Non-Cogen",C6626="industrial NAICS Cogen", C6626="industrial NAICS non-cogen")),FALSE,TRUE))</f>
        <v>0</v>
      </c>
      <c r="M6626">
        <f t="shared" si="310"/>
        <v>4.0160642570281126E-4</v>
      </c>
      <c r="N6626">
        <f t="shared" si="311"/>
        <v>0</v>
      </c>
    </row>
    <row r="6627" spans="1:14" x14ac:dyDescent="0.2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s="32">
        <f t="shared" si="309"/>
        <v>4883801.1805905169</v>
      </c>
      <c r="J6627" t="str">
        <f>IF(K6627="natural gas",VLOOKUP(D6627,'Cross-Page Data'!$I$4:$J$13,2,FALSE),IF(K6627="solar",VLOOKUP('Form 923'!D6627,'Cross-Page Data'!$I$14:$J$117,2,FALSE),K6627))</f>
        <v>biomass</v>
      </c>
      <c r="K6627" t="str">
        <f>VLOOKUP(E6627,'Cross-Page Data'!$D$4:$F$48,3,FALSE)</f>
        <v>biomass</v>
      </c>
      <c r="L6627" t="b">
        <f>IF(AND($P$6=FALSE,OR(C6627="Commercial NAICS Cogen",C6627="Industrial NAICS Cogen",C6627="NAICS-22 Cogen")),FALSE,IF(AND($P$7=FALSE,OR(C6627="Commercial NAICS Cogen",C6627="Commercial NAICS Non-Cogen",C6627="industrial NAICS Cogen", C6627="industrial NAICS non-cogen")),FALSE,TRUE))</f>
        <v>0</v>
      </c>
      <c r="M6627">
        <f t="shared" si="310"/>
        <v>0.72697368421052633</v>
      </c>
      <c r="N6627">
        <f t="shared" si="311"/>
        <v>1</v>
      </c>
    </row>
    <row r="6628" spans="1:14" x14ac:dyDescent="0.2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s="32">
        <f t="shared" si="309"/>
        <v>4883929.4370294996</v>
      </c>
      <c r="J6628" t="str">
        <f>IF(K6628="natural gas",VLOOKUP(D6628,'Cross-Page Data'!$I$4:$J$13,2,FALSE),IF(K6628="solar",VLOOKUP('Form 923'!D6628,'Cross-Page Data'!$I$14:$J$117,2,FALSE),K6628))</f>
        <v>biomass</v>
      </c>
      <c r="K6628" t="str">
        <f>VLOOKUP(E6628,'Cross-Page Data'!$D$4:$F$48,3,FALSE)</f>
        <v>biomass</v>
      </c>
      <c r="L6628" t="b">
        <f>IF(AND($P$6=FALSE,OR(C6628="Commercial NAICS Cogen",C6628="Industrial NAICS Cogen",C6628="NAICS-22 Cogen")),FALSE,IF(AND($P$7=FALSE,OR(C6628="Commercial NAICS Cogen",C6628="Commercial NAICS Non-Cogen",C6628="industrial NAICS Cogen", C6628="industrial NAICS non-cogen")),FALSE,TRUE))</f>
        <v>0</v>
      </c>
      <c r="M6628">
        <f t="shared" si="310"/>
        <v>0.72149122807017541</v>
      </c>
      <c r="N6628">
        <f t="shared" si="311"/>
        <v>1</v>
      </c>
    </row>
    <row r="6629" spans="1:14" x14ac:dyDescent="0.2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s="32">
        <f t="shared" si="309"/>
        <v>4883109.9076950327</v>
      </c>
      <c r="J6629" t="str">
        <f>IF(K6629="natural gas",VLOOKUP(D6629,'Cross-Page Data'!$I$4:$J$13,2,FALSE),IF(K6629="solar",VLOOKUP('Form 923'!D6629,'Cross-Page Data'!$I$14:$J$117,2,FALSE),K6629))</f>
        <v>crude oil</v>
      </c>
      <c r="K6629" t="str">
        <f>VLOOKUP(E6629,'Cross-Page Data'!$D$4:$F$48,3,FALSE)</f>
        <v>crude oil</v>
      </c>
      <c r="L6629" t="b">
        <f>IF(AND($P$6=FALSE,OR(C6629="Commercial NAICS Cogen",C6629="Industrial NAICS Cogen",C6629="NAICS-22 Cogen")),FALSE,IF(AND($P$7=FALSE,OR(C6629="Commercial NAICS Cogen",C6629="Commercial NAICS Non-Cogen",C6629="industrial NAICS Cogen", C6629="industrial NAICS non-cogen")),FALSE,TRUE))</f>
        <v>0</v>
      </c>
      <c r="M6629">
        <f t="shared" si="310"/>
        <v>0.4375</v>
      </c>
      <c r="N6629">
        <f t="shared" si="311"/>
        <v>1</v>
      </c>
    </row>
    <row r="6630" spans="1:14" x14ac:dyDescent="0.2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s="32">
        <f t="shared" si="309"/>
        <v>7697761.9740698226</v>
      </c>
      <c r="J6630" t="str">
        <f>IF(K6630="natural gas",VLOOKUP(D6630,'Cross-Page Data'!$I$4:$J$13,2,FALSE),IF(K6630="solar",VLOOKUP('Form 923'!D6630,'Cross-Page Data'!$I$14:$J$117,2,FALSE),K6630))</f>
        <v>natural gas nonpeaker</v>
      </c>
      <c r="K6630" t="str">
        <f>VLOOKUP(E6630,'Cross-Page Data'!$D$4:$F$48,3,FALSE)</f>
        <v>natural gas</v>
      </c>
      <c r="L6630" t="b">
        <f>IF(AND($P$6=FALSE,OR(C6630="Commercial NAICS Cogen",C6630="Industrial NAICS Cogen",C6630="NAICS-22 Cogen")),FALSE,IF(AND($P$7=FALSE,OR(C6630="Commercial NAICS Cogen",C6630="Commercial NAICS Non-Cogen",C6630="industrial NAICS Cogen", C6630="industrial NAICS non-cogen")),FALSE,TRUE))</f>
        <v>0</v>
      </c>
      <c r="M6630">
        <f t="shared" si="310"/>
        <v>0.41023255813953491</v>
      </c>
      <c r="N6630">
        <f t="shared" si="311"/>
        <v>1</v>
      </c>
    </row>
    <row r="6631" spans="1:14" x14ac:dyDescent="0.2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s="32">
        <f t="shared" si="309"/>
        <v>4090163.0199113647</v>
      </c>
      <c r="J6631" t="str">
        <f>IF(K6631="natural gas",VLOOKUP(D6631,'Cross-Page Data'!$I$4:$J$13,2,FALSE),IF(K6631="solar",VLOOKUP('Form 923'!D6631,'Cross-Page Data'!$I$14:$J$117,2,FALSE),K6631))</f>
        <v>natural gas peaker</v>
      </c>
      <c r="K6631" t="str">
        <f>VLOOKUP(E6631,'Cross-Page Data'!$D$4:$F$48,3,FALSE)</f>
        <v>natural gas</v>
      </c>
      <c r="L6631" t="b">
        <f>IF(AND($P$6=FALSE,OR(C6631="Commercial NAICS Cogen",C6631="Industrial NAICS Cogen",C6631="NAICS-22 Cogen")),FALSE,IF(AND($P$7=FALSE,OR(C6631="Commercial NAICS Cogen",C6631="Commercial NAICS Non-Cogen",C6631="industrial NAICS Cogen", C6631="industrial NAICS non-cogen")),FALSE,TRUE))</f>
        <v>0</v>
      </c>
      <c r="M6631">
        <f t="shared" si="310"/>
        <v>0.78814814814814815</v>
      </c>
      <c r="N6631">
        <f t="shared" si="311"/>
        <v>1</v>
      </c>
    </row>
    <row r="6632" spans="1:14" x14ac:dyDescent="0.2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s="32">
        <f t="shared" si="309"/>
        <v>4090156.1795952083</v>
      </c>
      <c r="J6632" t="str">
        <f>IF(K6632="natural gas",VLOOKUP(D6632,'Cross-Page Data'!$I$4:$J$13,2,FALSE),IF(K6632="solar",VLOOKUP('Form 923'!D6632,'Cross-Page Data'!$I$14:$J$117,2,FALSE),K6632))</f>
        <v>other</v>
      </c>
      <c r="K6632" t="str">
        <f>VLOOKUP(E6632,'Cross-Page Data'!$D$4:$F$48,3,FALSE)</f>
        <v>other</v>
      </c>
      <c r="L6632" t="b">
        <f>IF(AND($P$6=FALSE,OR(C6632="Commercial NAICS Cogen",C6632="Industrial NAICS Cogen",C6632="NAICS-22 Cogen")),FALSE,IF(AND($P$7=FALSE,OR(C6632="Commercial NAICS Cogen",C6632="Commercial NAICS Non-Cogen",C6632="industrial NAICS Cogen", C6632="industrial NAICS non-cogen")),FALSE,TRUE))</f>
        <v>0</v>
      </c>
      <c r="M6632">
        <f t="shared" si="310"/>
        <v>0.46753246753246752</v>
      </c>
      <c r="N6632">
        <f t="shared" si="311"/>
        <v>1</v>
      </c>
    </row>
    <row r="6633" spans="1:14" x14ac:dyDescent="0.2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s="32">
        <f t="shared" si="309"/>
        <v>0</v>
      </c>
      <c r="J6633" t="str">
        <f>IF(K6633="natural gas",VLOOKUP(D6633,'Cross-Page Data'!$I$4:$J$13,2,FALSE),IF(K6633="solar",VLOOKUP('Form 923'!D6633,'Cross-Page Data'!$I$14:$J$117,2,FALSE),K6633))</f>
        <v>natural gas nonpeaker</v>
      </c>
      <c r="K6633" t="str">
        <f>VLOOKUP(E6633,'Cross-Page Data'!$D$4:$F$48,3,FALSE)</f>
        <v>natural gas</v>
      </c>
      <c r="L6633" t="b">
        <f>IF(AND($P$6=FALSE,OR(C6633="Commercial NAICS Cogen",C6633="Industrial NAICS Cogen",C6633="NAICS-22 Cogen")),FALSE,IF(AND($P$7=FALSE,OR(C6633="Commercial NAICS Cogen",C6633="Commercial NAICS Non-Cogen",C6633="industrial NAICS Cogen", C6633="industrial NAICS non-cogen")),FALSE,TRUE))</f>
        <v>1</v>
      </c>
      <c r="M6633">
        <f t="shared" si="310"/>
        <v>0.77302325581395348</v>
      </c>
      <c r="N6633">
        <f t="shared" si="311"/>
        <v>1</v>
      </c>
    </row>
    <row r="6634" spans="1:14" x14ac:dyDescent="0.2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s="32">
        <f t="shared" si="309"/>
        <v>12206571.791782541</v>
      </c>
      <c r="J6634" t="str">
        <f>IF(K6634="natural gas",VLOOKUP(D6634,'Cross-Page Data'!$I$4:$J$13,2,FALSE),IF(K6634="solar",VLOOKUP('Form 923'!D6634,'Cross-Page Data'!$I$14:$J$117,2,FALSE),K6634))</f>
        <v>natural gas nonpeaker</v>
      </c>
      <c r="K6634" t="str">
        <f>VLOOKUP(E6634,'Cross-Page Data'!$D$4:$F$48,3,FALSE)</f>
        <v>natural gas</v>
      </c>
      <c r="L6634" t="b">
        <f>IF(AND($P$6=FALSE,OR(C6634="Commercial NAICS Cogen",C6634="Industrial NAICS Cogen",C6634="NAICS-22 Cogen")),FALSE,IF(AND($P$7=FALSE,OR(C6634="Commercial NAICS Cogen",C6634="Commercial NAICS Non-Cogen",C6634="industrial NAICS Cogen", C6634="industrial NAICS non-cogen")),FALSE,TRUE))</f>
        <v>1</v>
      </c>
      <c r="M6634">
        <f t="shared" si="310"/>
        <v>7.1627906976744191E-2</v>
      </c>
      <c r="N6634">
        <f t="shared" si="311"/>
        <v>1</v>
      </c>
    </row>
    <row r="6635" spans="1:14" x14ac:dyDescent="0.2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s="32">
        <f t="shared" si="309"/>
        <v>5101449.2753623184</v>
      </c>
      <c r="J6635" t="str">
        <f>IF(K6635="natural gas",VLOOKUP(D6635,'Cross-Page Data'!$I$4:$J$13,2,FALSE),IF(K6635="solar",VLOOKUP('Form 923'!D6635,'Cross-Page Data'!$I$14:$J$117,2,FALSE),K6635))</f>
        <v>natural gas peaker</v>
      </c>
      <c r="K6635" t="str">
        <f>VLOOKUP(E6635,'Cross-Page Data'!$D$4:$F$48,3,FALSE)</f>
        <v>natural gas</v>
      </c>
      <c r="L6635" t="b">
        <f>IF(AND($P$6=FALSE,OR(C6635="Commercial NAICS Cogen",C6635="Industrial NAICS Cogen",C6635="NAICS-22 Cogen")),FALSE,IF(AND($P$7=FALSE,OR(C6635="Commercial NAICS Cogen",C6635="Commercial NAICS Non-Cogen",C6635="industrial NAICS Cogen", C6635="industrial NAICS non-cogen")),FALSE,TRUE))</f>
        <v>0</v>
      </c>
      <c r="M6635">
        <f t="shared" si="310"/>
        <v>0.69234567901234567</v>
      </c>
      <c r="N6635">
        <f t="shared" si="311"/>
        <v>1</v>
      </c>
    </row>
    <row r="6636" spans="1:14" x14ac:dyDescent="0.2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s="32">
        <f t="shared" si="309"/>
        <v>4690027.7358322507</v>
      </c>
      <c r="J6636" t="str">
        <f>IF(K6636="natural gas",VLOOKUP(D6636,'Cross-Page Data'!$I$4:$J$13,2,FALSE),IF(K6636="solar",VLOOKUP('Form 923'!D6636,'Cross-Page Data'!$I$14:$J$117,2,FALSE),K6636))</f>
        <v>natural gas peaker</v>
      </c>
      <c r="K6636" t="str">
        <f>VLOOKUP(E6636,'Cross-Page Data'!$D$4:$F$48,3,FALSE)</f>
        <v>natural gas</v>
      </c>
      <c r="L6636" t="b">
        <f>IF(AND($P$6=FALSE,OR(C6636="Commercial NAICS Cogen",C6636="Industrial NAICS Cogen",C6636="NAICS-22 Cogen")),FALSE,IF(AND($P$7=FALSE,OR(C6636="Commercial NAICS Cogen",C6636="Commercial NAICS Non-Cogen",C6636="industrial NAICS Cogen", C6636="industrial NAICS non-cogen")),FALSE,TRUE))</f>
        <v>0</v>
      </c>
      <c r="M6636">
        <f t="shared" si="310"/>
        <v>0.72740740740740739</v>
      </c>
      <c r="N6636">
        <f t="shared" si="311"/>
        <v>1</v>
      </c>
    </row>
    <row r="6637" spans="1:14" ht="26.25" x14ac:dyDescent="0.2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s="32">
        <f t="shared" si="309"/>
        <v>10500000</v>
      </c>
      <c r="J6637" t="str">
        <f>IF(K6637="natural gas",VLOOKUP(D6637,'Cross-Page Data'!$I$4:$J$13,2,FALSE),IF(K6637="solar",VLOOKUP('Form 923'!D6637,'Cross-Page Data'!$I$14:$J$117,2,FALSE),K6637))</f>
        <v>natural gas peaker</v>
      </c>
      <c r="K6637" t="str">
        <f>VLOOKUP(E6637,'Cross-Page Data'!$D$4:$F$48,3,FALSE)</f>
        <v>natural gas</v>
      </c>
      <c r="L6637" t="b">
        <f>IF(AND($P$6=FALSE,OR(C6637="Commercial NAICS Cogen",C6637="Industrial NAICS Cogen",C6637="NAICS-22 Cogen")),FALSE,IF(AND($P$7=FALSE,OR(C6637="Commercial NAICS Cogen",C6637="Commercial NAICS Non-Cogen",C6637="industrial NAICS Cogen", C6637="industrial NAICS non-cogen")),FALSE,TRUE))</f>
        <v>0</v>
      </c>
      <c r="M6637">
        <f t="shared" si="310"/>
        <v>0.45876543209876541</v>
      </c>
      <c r="N6637">
        <f t="shared" si="311"/>
        <v>1</v>
      </c>
    </row>
    <row r="6638" spans="1:14" x14ac:dyDescent="0.2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s="32">
        <f t="shared" si="309"/>
        <v>8901683.5016835015</v>
      </c>
      <c r="J6638" t="str">
        <f>IF(K6638="natural gas",VLOOKUP(D6638,'Cross-Page Data'!$I$4:$J$13,2,FALSE),IF(K6638="solar",VLOOKUP('Form 923'!D6638,'Cross-Page Data'!$I$14:$J$117,2,FALSE),K6638))</f>
        <v>hydro</v>
      </c>
      <c r="K6638" t="str">
        <f>VLOOKUP(E6638,'Cross-Page Data'!$D$4:$F$48,3,FALSE)</f>
        <v>hydro</v>
      </c>
      <c r="L6638" t="b">
        <f>IF(AND($P$6=FALSE,OR(C6638="Commercial NAICS Cogen",C6638="Industrial NAICS Cogen",C6638="NAICS-22 Cogen")),FALSE,IF(AND($P$7=FALSE,OR(C6638="Commercial NAICS Cogen",C6638="Commercial NAICS Non-Cogen",C6638="industrial NAICS Cogen", C6638="industrial NAICS non-cogen")),FALSE,TRUE))</f>
        <v>1</v>
      </c>
      <c r="M6638">
        <f t="shared" si="310"/>
        <v>0.90326975476839233</v>
      </c>
      <c r="N6638">
        <f t="shared" si="311"/>
        <v>1</v>
      </c>
    </row>
    <row r="6639" spans="1:14" ht="26.25" x14ac:dyDescent="0.2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s="32">
        <f t="shared" si="309"/>
        <v>4242424.2424242422</v>
      </c>
      <c r="J6639" t="str">
        <f>IF(K6639="natural gas",VLOOKUP(D6639,'Cross-Page Data'!$I$4:$J$13,2,FALSE),IF(K6639="solar",VLOOKUP('Form 923'!D6639,'Cross-Page Data'!$I$14:$J$117,2,FALSE),K6639))</f>
        <v>heavy or residual fuel oil</v>
      </c>
      <c r="K6639" t="str">
        <f>VLOOKUP(E6639,'Cross-Page Data'!$D$4:$F$48,3,FALSE)</f>
        <v>heavy or residual fuel oil</v>
      </c>
      <c r="L6639" t="b">
        <f>IF(AND($P$6=FALSE,OR(C6639="Commercial NAICS Cogen",C6639="Industrial NAICS Cogen",C6639="NAICS-22 Cogen")),FALSE,IF(AND($P$7=FALSE,OR(C6639="Commercial NAICS Cogen",C6639="Commercial NAICS Non-Cogen",C6639="industrial NAICS Cogen", C6639="industrial NAICS non-cogen")),FALSE,TRUE))</f>
        <v>0</v>
      </c>
      <c r="M6639">
        <f t="shared" si="310"/>
        <v>0.56104417670682727</v>
      </c>
      <c r="N6639">
        <f t="shared" si="311"/>
        <v>1</v>
      </c>
    </row>
    <row r="6640" spans="1:14" ht="26.25" x14ac:dyDescent="0.2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s="32">
        <f t="shared" si="309"/>
        <v>41237113.402061857</v>
      </c>
      <c r="J6640" t="str">
        <f>IF(K6640="natural gas",VLOOKUP(D6640,'Cross-Page Data'!$I$4:$J$13,2,FALSE),IF(K6640="solar",VLOOKUP('Form 923'!D6640,'Cross-Page Data'!$I$14:$J$117,2,FALSE),K6640))</f>
        <v>heavy or residual fuel oil</v>
      </c>
      <c r="K6640" t="str">
        <f>VLOOKUP(E6640,'Cross-Page Data'!$D$4:$F$48,3,FALSE)</f>
        <v>heavy or residual fuel oil</v>
      </c>
      <c r="L6640" t="b">
        <f>IF(AND($P$6=FALSE,OR(C6640="Commercial NAICS Cogen",C6640="Industrial NAICS Cogen",C6640="NAICS-22 Cogen")),FALSE,IF(AND($P$7=FALSE,OR(C6640="Commercial NAICS Cogen",C6640="Commercial NAICS Non-Cogen",C6640="industrial NAICS Cogen", C6640="industrial NAICS non-cogen")),FALSE,TRUE))</f>
        <v>0</v>
      </c>
      <c r="M6640">
        <f t="shared" si="310"/>
        <v>1.7269076305220885E-2</v>
      </c>
      <c r="N6640">
        <f t="shared" si="311"/>
        <v>0</v>
      </c>
    </row>
    <row r="6641" spans="1:14" ht="26.25" x14ac:dyDescent="0.2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s="32">
        <f t="shared" si="309"/>
        <v>39811511.290459916</v>
      </c>
      <c r="J6641" t="str">
        <f>IF(K6641="natural gas",VLOOKUP(D6641,'Cross-Page Data'!$I$4:$J$13,2,FALSE),IF(K6641="solar",VLOOKUP('Form 923'!D6641,'Cross-Page Data'!$I$14:$J$117,2,FALSE),K6641))</f>
        <v>biomass</v>
      </c>
      <c r="K6641" t="str">
        <f>VLOOKUP(E6641,'Cross-Page Data'!$D$4:$F$48,3,FALSE)</f>
        <v>biomass</v>
      </c>
      <c r="L6641" t="b">
        <f>IF(AND($P$6=FALSE,OR(C6641="Commercial NAICS Cogen",C6641="Industrial NAICS Cogen",C6641="NAICS-22 Cogen")),FALSE,IF(AND($P$7=FALSE,OR(C6641="Commercial NAICS Cogen",C6641="Commercial NAICS Non-Cogen",C6641="industrial NAICS Cogen", C6641="industrial NAICS non-cogen")),FALSE,TRUE))</f>
        <v>0</v>
      </c>
      <c r="M6641">
        <f t="shared" si="310"/>
        <v>4.3859649122807015E-3</v>
      </c>
      <c r="N6641">
        <f t="shared" si="311"/>
        <v>0</v>
      </c>
    </row>
    <row r="6642" spans="1:14" x14ac:dyDescent="0.2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s="32">
        <f t="shared" si="309"/>
        <v>6022785.9105950976</v>
      </c>
      <c r="J6642" t="str">
        <f>IF(K6642="natural gas",VLOOKUP(D6642,'Cross-Page Data'!$I$4:$J$13,2,FALSE),IF(K6642="solar",VLOOKUP('Form 923'!D6642,'Cross-Page Data'!$I$14:$J$117,2,FALSE),K6642))</f>
        <v>natural gas peaker</v>
      </c>
      <c r="K6642" t="str">
        <f>VLOOKUP(E6642,'Cross-Page Data'!$D$4:$F$48,3,FALSE)</f>
        <v>natural gas</v>
      </c>
      <c r="L6642" t="b">
        <f>IF(AND($P$6=FALSE,OR(C6642="Commercial NAICS Cogen",C6642="Industrial NAICS Cogen",C6642="NAICS-22 Cogen")),FALSE,IF(AND($P$7=FALSE,OR(C6642="Commercial NAICS Cogen",C6642="Commercial NAICS Non-Cogen",C6642="industrial NAICS Cogen", C6642="industrial NAICS non-cogen")),FALSE,TRUE))</f>
        <v>0</v>
      </c>
      <c r="M6642">
        <f t="shared" si="310"/>
        <v>0.63358024691358028</v>
      </c>
      <c r="N6642">
        <f t="shared" si="311"/>
        <v>1</v>
      </c>
    </row>
    <row r="6643" spans="1:14" x14ac:dyDescent="0.2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s="32">
        <f t="shared" si="309"/>
        <v>6820022.2011146331</v>
      </c>
      <c r="J6643" t="str">
        <f>IF(K6643="natural gas",VLOOKUP(D6643,'Cross-Page Data'!$I$4:$J$13,2,FALSE),IF(K6643="solar",VLOOKUP('Form 923'!D6643,'Cross-Page Data'!$I$14:$J$117,2,FALSE),K6643))</f>
        <v>natural gas peaker</v>
      </c>
      <c r="K6643" t="str">
        <f>VLOOKUP(E6643,'Cross-Page Data'!$D$4:$F$48,3,FALSE)</f>
        <v>natural gas</v>
      </c>
      <c r="L6643" t="b">
        <f>IF(AND($P$6=FALSE,OR(C6643="Commercial NAICS Cogen",C6643="Industrial NAICS Cogen",C6643="NAICS-22 Cogen")),FALSE,IF(AND($P$7=FALSE,OR(C6643="Commercial NAICS Cogen",C6643="Commercial NAICS Non-Cogen",C6643="industrial NAICS Cogen", C6643="industrial NAICS non-cogen")),FALSE,TRUE))</f>
        <v>0</v>
      </c>
      <c r="M6643">
        <f t="shared" si="310"/>
        <v>0.61185185185185187</v>
      </c>
      <c r="N6643">
        <f t="shared" si="311"/>
        <v>1</v>
      </c>
    </row>
    <row r="6644" spans="1:14" ht="26.25" x14ac:dyDescent="0.2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s="32">
        <f t="shared" si="309"/>
        <v>11348123.751008771</v>
      </c>
      <c r="J6644" t="str">
        <f>IF(K6644="natural gas",VLOOKUP(D6644,'Cross-Page Data'!$I$4:$J$13,2,FALSE),IF(K6644="solar",VLOOKUP('Form 923'!D6644,'Cross-Page Data'!$I$14:$J$117,2,FALSE),K6644))</f>
        <v>biomass</v>
      </c>
      <c r="K6644" t="str">
        <f>VLOOKUP(E6644,'Cross-Page Data'!$D$4:$F$48,3,FALSE)</f>
        <v>biomass</v>
      </c>
      <c r="L6644" t="b">
        <f>IF(AND($P$6=FALSE,OR(C6644="Commercial NAICS Cogen",C6644="Industrial NAICS Cogen",C6644="NAICS-22 Cogen")),FALSE,IF(AND($P$7=FALSE,OR(C6644="Commercial NAICS Cogen",C6644="Commercial NAICS Non-Cogen",C6644="industrial NAICS Cogen", C6644="industrial NAICS non-cogen")),FALSE,TRUE))</f>
        <v>0</v>
      </c>
      <c r="M6644">
        <f t="shared" si="310"/>
        <v>0.36732456140350878</v>
      </c>
      <c r="N6644">
        <f t="shared" si="311"/>
        <v>1</v>
      </c>
    </row>
    <row r="6645" spans="1:14" ht="26.25" x14ac:dyDescent="0.2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s="32">
        <f t="shared" si="309"/>
        <v>11365608.031416869</v>
      </c>
      <c r="J6645" t="str">
        <f>IF(K6645="natural gas",VLOOKUP(D6645,'Cross-Page Data'!$I$4:$J$13,2,FALSE),IF(K6645="solar",VLOOKUP('Form 923'!D6645,'Cross-Page Data'!$I$14:$J$117,2,FALSE),K6645))</f>
        <v>natural gas peaker</v>
      </c>
      <c r="K6645" t="str">
        <f>VLOOKUP(E6645,'Cross-Page Data'!$D$4:$F$48,3,FALSE)</f>
        <v>natural gas</v>
      </c>
      <c r="L6645" t="b">
        <f>IF(AND($P$6=FALSE,OR(C6645="Commercial NAICS Cogen",C6645="Industrial NAICS Cogen",C6645="NAICS-22 Cogen")),FALSE,IF(AND($P$7=FALSE,OR(C6645="Commercial NAICS Cogen",C6645="Commercial NAICS Non-Cogen",C6645="industrial NAICS Cogen", C6645="industrial NAICS non-cogen")),FALSE,TRUE))</f>
        <v>0</v>
      </c>
      <c r="M6645">
        <f t="shared" si="310"/>
        <v>0.36098765432098767</v>
      </c>
      <c r="N6645">
        <f t="shared" si="311"/>
        <v>1</v>
      </c>
    </row>
    <row r="6646" spans="1:14" ht="26.25" x14ac:dyDescent="0.2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s="32">
        <f t="shared" si="309"/>
        <v>11362267.606988985</v>
      </c>
      <c r="J6646" t="str">
        <f>IF(K6646="natural gas",VLOOKUP(D6646,'Cross-Page Data'!$I$4:$J$13,2,FALSE),IF(K6646="solar",VLOOKUP('Form 923'!D6646,'Cross-Page Data'!$I$14:$J$117,2,FALSE),K6646))</f>
        <v>biomass</v>
      </c>
      <c r="K6646" t="str">
        <f>VLOOKUP(E6646,'Cross-Page Data'!$D$4:$F$48,3,FALSE)</f>
        <v>biomass</v>
      </c>
      <c r="L6646" t="b">
        <f>IF(AND($P$6=FALSE,OR(C6646="Commercial NAICS Cogen",C6646="Industrial NAICS Cogen",C6646="NAICS-22 Cogen")),FALSE,IF(AND($P$7=FALSE,OR(C6646="Commercial NAICS Cogen",C6646="Commercial NAICS Non-Cogen",C6646="industrial NAICS Cogen", C6646="industrial NAICS non-cogen")),FALSE,TRUE))</f>
        <v>0</v>
      </c>
      <c r="M6646">
        <f t="shared" si="310"/>
        <v>0.36403508771929827</v>
      </c>
      <c r="N6646">
        <f t="shared" si="311"/>
        <v>1</v>
      </c>
    </row>
    <row r="6647" spans="1:14" ht="26.25" x14ac:dyDescent="0.2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s="32" t="str">
        <f t="shared" si="309"/>
        <v/>
      </c>
      <c r="J6647" t="str">
        <f>IF(K6647="natural gas",VLOOKUP(D6647,'Cross-Page Data'!$I$4:$J$13,2,FALSE),IF(K6647="solar",VLOOKUP('Form 923'!D6647,'Cross-Page Data'!$I$14:$J$117,2,FALSE),K6647))</f>
        <v>natural gas peaker</v>
      </c>
      <c r="K6647" t="str">
        <f>VLOOKUP(E6647,'Cross-Page Data'!$D$4:$F$48,3,FALSE)</f>
        <v>natural gas</v>
      </c>
      <c r="L6647" t="b">
        <f>IF(AND($P$6=FALSE,OR(C6647="Commercial NAICS Cogen",C6647="Industrial NAICS Cogen",C6647="NAICS-22 Cogen")),FALSE,IF(AND($P$7=FALSE,OR(C6647="Commercial NAICS Cogen",C6647="Commercial NAICS Non-Cogen",C6647="industrial NAICS Cogen", C6647="industrial NAICS non-cogen")),FALSE,TRUE))</f>
        <v>0</v>
      </c>
      <c r="M6647">
        <f t="shared" si="310"/>
        <v>4.9382716049382717E-4</v>
      </c>
      <c r="N6647">
        <f t="shared" si="311"/>
        <v>0</v>
      </c>
    </row>
    <row r="6648" spans="1:14" ht="26.25" x14ac:dyDescent="0.2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s="32">
        <f t="shared" si="309"/>
        <v>12347468.354430379</v>
      </c>
      <c r="J6648" t="str">
        <f>IF(K6648="natural gas",VLOOKUP(D6648,'Cross-Page Data'!$I$4:$J$13,2,FALSE),IF(K6648="solar",VLOOKUP('Form 923'!D6648,'Cross-Page Data'!$I$14:$J$117,2,FALSE),K6648))</f>
        <v>natural gas peaker</v>
      </c>
      <c r="K6648" t="str">
        <f>VLOOKUP(E6648,'Cross-Page Data'!$D$4:$F$48,3,FALSE)</f>
        <v>natural gas</v>
      </c>
      <c r="L6648" t="b">
        <f>IF(AND($P$6=FALSE,OR(C6648="Commercial NAICS Cogen",C6648="Industrial NAICS Cogen",C6648="NAICS-22 Cogen")),FALSE,IF(AND($P$7=FALSE,OR(C6648="Commercial NAICS Cogen",C6648="Commercial NAICS Non-Cogen",C6648="industrial NAICS Cogen", C6648="industrial NAICS non-cogen")),FALSE,TRUE))</f>
        <v>0</v>
      </c>
      <c r="M6648">
        <f t="shared" si="310"/>
        <v>0.25234567901234567</v>
      </c>
      <c r="N6648">
        <f t="shared" si="311"/>
        <v>1</v>
      </c>
    </row>
    <row r="6649" spans="1:14" x14ac:dyDescent="0.2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s="32">
        <f t="shared" si="309"/>
        <v>8902036.2353695687</v>
      </c>
      <c r="J6649" t="str">
        <f>IF(K6649="natural gas",VLOOKUP(D6649,'Cross-Page Data'!$I$4:$J$13,2,FALSE),IF(K6649="solar",VLOOKUP('Form 923'!D6649,'Cross-Page Data'!$I$14:$J$117,2,FALSE),K6649))</f>
        <v>hydro</v>
      </c>
      <c r="K6649" t="str">
        <f>VLOOKUP(E6649,'Cross-Page Data'!$D$4:$F$48,3,FALSE)</f>
        <v>hydro</v>
      </c>
      <c r="L6649" t="b">
        <f>IF(AND($P$6=FALSE,OR(C6649="Commercial NAICS Cogen",C6649="Industrial NAICS Cogen",C6649="NAICS-22 Cogen")),FALSE,IF(AND($P$7=FALSE,OR(C6649="Commercial NAICS Cogen",C6649="Commercial NAICS Non-Cogen",C6649="industrial NAICS Cogen", C6649="industrial NAICS non-cogen")),FALSE,TRUE))</f>
        <v>1</v>
      </c>
      <c r="M6649">
        <f t="shared" si="310"/>
        <v>0.17234332425068119</v>
      </c>
      <c r="N6649">
        <f t="shared" si="311"/>
        <v>1</v>
      </c>
    </row>
    <row r="6650" spans="1:14" ht="26.25" x14ac:dyDescent="0.2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s="32">
        <f t="shared" si="309"/>
        <v>8901345.2914798204</v>
      </c>
      <c r="J6650" t="str">
        <f>IF(K6650="natural gas",VLOOKUP(D6650,'Cross-Page Data'!$I$4:$J$13,2,FALSE),IF(K6650="solar",VLOOKUP('Form 923'!D6650,'Cross-Page Data'!$I$14:$J$117,2,FALSE),K6650))</f>
        <v>hydro</v>
      </c>
      <c r="K6650" t="str">
        <f>VLOOKUP(E6650,'Cross-Page Data'!$D$4:$F$48,3,FALSE)</f>
        <v>hydro</v>
      </c>
      <c r="L6650" t="b">
        <f>IF(AND($P$6=FALSE,OR(C6650="Commercial NAICS Cogen",C6650="Industrial NAICS Cogen",C6650="NAICS-22 Cogen")),FALSE,IF(AND($P$7=FALSE,OR(C6650="Commercial NAICS Cogen",C6650="Commercial NAICS Non-Cogen",C6650="industrial NAICS Cogen", C6650="industrial NAICS non-cogen")),FALSE,TRUE))</f>
        <v>0</v>
      </c>
      <c r="M6650">
        <f t="shared" si="310"/>
        <v>0.92029972752043598</v>
      </c>
      <c r="N6650">
        <f t="shared" si="311"/>
        <v>1</v>
      </c>
    </row>
    <row r="6651" spans="1:14" x14ac:dyDescent="0.2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s="32" t="str">
        <f t="shared" si="309"/>
        <v/>
      </c>
      <c r="J6651" t="str">
        <f>IF(K6651="natural gas",VLOOKUP(D6651,'Cross-Page Data'!$I$4:$J$13,2,FALSE),IF(K6651="solar",VLOOKUP('Form 923'!D6651,'Cross-Page Data'!$I$14:$J$117,2,FALSE),K6651))</f>
        <v>biomass</v>
      </c>
      <c r="K6651" t="str">
        <f>VLOOKUP(E6651,'Cross-Page Data'!$D$4:$F$48,3,FALSE)</f>
        <v>biomass</v>
      </c>
      <c r="L6651" t="b">
        <f>IF(AND($P$6=FALSE,OR(C6651="Commercial NAICS Cogen",C6651="Industrial NAICS Cogen",C6651="NAICS-22 Cogen")),FALSE,IF(AND($P$7=FALSE,OR(C6651="Commercial NAICS Cogen",C6651="Commercial NAICS Non-Cogen",C6651="industrial NAICS Cogen", C6651="industrial NAICS non-cogen")),FALSE,TRUE))</f>
        <v>0</v>
      </c>
      <c r="M6651">
        <f t="shared" si="310"/>
        <v>1.0964912280701754E-3</v>
      </c>
      <c r="N6651">
        <f t="shared" si="311"/>
        <v>0</v>
      </c>
    </row>
    <row r="6652" spans="1:14" ht="26.25" x14ac:dyDescent="0.2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s="32" t="str">
        <f t="shared" si="309"/>
        <v/>
      </c>
      <c r="J6652" t="str">
        <f>IF(K6652="natural gas",VLOOKUP(D6652,'Cross-Page Data'!$I$4:$J$13,2,FALSE),IF(K6652="solar",VLOOKUP('Form 923'!D6652,'Cross-Page Data'!$I$14:$J$117,2,FALSE),K6652))</f>
        <v>natural gas peaker</v>
      </c>
      <c r="K6652" t="str">
        <f>VLOOKUP(E6652,'Cross-Page Data'!$D$4:$F$48,3,FALSE)</f>
        <v>natural gas</v>
      </c>
      <c r="L6652" t="b">
        <f>IF(AND($P$6=FALSE,OR(C6652="Commercial NAICS Cogen",C6652="Industrial NAICS Cogen",C6652="NAICS-22 Cogen")),FALSE,IF(AND($P$7=FALSE,OR(C6652="Commercial NAICS Cogen",C6652="Commercial NAICS Non-Cogen",C6652="industrial NAICS Cogen", C6652="industrial NAICS non-cogen")),FALSE,TRUE))</f>
        <v>0</v>
      </c>
      <c r="M6652">
        <f t="shared" si="310"/>
        <v>4.9382716049382717E-4</v>
      </c>
      <c r="N6652">
        <f t="shared" si="311"/>
        <v>0</v>
      </c>
    </row>
    <row r="6653" spans="1:14" x14ac:dyDescent="0.2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s="32" t="str">
        <f t="shared" si="309"/>
        <v/>
      </c>
      <c r="J6653" t="str">
        <f>IF(K6653="natural gas",VLOOKUP(D6653,'Cross-Page Data'!$I$4:$J$13,2,FALSE),IF(K6653="solar",VLOOKUP('Form 923'!D6653,'Cross-Page Data'!$I$14:$J$117,2,FALSE),K6653))</f>
        <v>hard coal</v>
      </c>
      <c r="K6653" t="str">
        <f>VLOOKUP(E6653,'Cross-Page Data'!$D$4:$F$48,3,FALSE)</f>
        <v>hard coal</v>
      </c>
      <c r="L6653" t="b">
        <f>IF(AND($P$6=FALSE,OR(C6653="Commercial NAICS Cogen",C6653="Industrial NAICS Cogen",C6653="NAICS-22 Cogen")),FALSE,IF(AND($P$7=FALSE,OR(C6653="Commercial NAICS Cogen",C6653="Commercial NAICS Non-Cogen",C6653="industrial NAICS Cogen", C6653="industrial NAICS non-cogen")),FALSE,TRUE))</f>
        <v>0</v>
      </c>
      <c r="M6653">
        <f t="shared" si="310"/>
        <v>1.3605442176870747E-3</v>
      </c>
      <c r="N6653">
        <f t="shared" si="311"/>
        <v>0</v>
      </c>
    </row>
    <row r="6654" spans="1:14" x14ac:dyDescent="0.2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s="32">
        <f t="shared" si="309"/>
        <v>3833585.809144571</v>
      </c>
      <c r="J6654" t="str">
        <f>IF(K6654="natural gas",VLOOKUP(D6654,'Cross-Page Data'!$I$4:$J$13,2,FALSE),IF(K6654="solar",VLOOKUP('Form 923'!D6654,'Cross-Page Data'!$I$14:$J$117,2,FALSE),K6654))</f>
        <v>natural gas peaker</v>
      </c>
      <c r="K6654" t="str">
        <f>VLOOKUP(E6654,'Cross-Page Data'!$D$4:$F$48,3,FALSE)</f>
        <v>natural gas</v>
      </c>
      <c r="L6654" t="b">
        <f>IF(AND($P$6=FALSE,OR(C6654="Commercial NAICS Cogen",C6654="Industrial NAICS Cogen",C6654="NAICS-22 Cogen")),FALSE,IF(AND($P$7=FALSE,OR(C6654="Commercial NAICS Cogen",C6654="Commercial NAICS Non-Cogen",C6654="industrial NAICS Cogen", C6654="industrial NAICS non-cogen")),FALSE,TRUE))</f>
        <v>0</v>
      </c>
      <c r="M6654">
        <f t="shared" si="310"/>
        <v>0.80098765432098762</v>
      </c>
      <c r="N6654">
        <f t="shared" si="311"/>
        <v>1</v>
      </c>
    </row>
    <row r="6655" spans="1:14" x14ac:dyDescent="0.2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s="32">
        <f t="shared" si="309"/>
        <v>3833523.6001296635</v>
      </c>
      <c r="J6655" t="str">
        <f>IF(K6655="natural gas",VLOOKUP(D6655,'Cross-Page Data'!$I$4:$J$13,2,FALSE),IF(K6655="solar",VLOOKUP('Form 923'!D6655,'Cross-Page Data'!$I$14:$J$117,2,FALSE),K6655))</f>
        <v>heavy or residual fuel oil</v>
      </c>
      <c r="K6655" t="str">
        <f>VLOOKUP(E6655,'Cross-Page Data'!$D$4:$F$48,3,FALSE)</f>
        <v>heavy or residual fuel oil</v>
      </c>
      <c r="L6655" t="b">
        <f>IF(AND($P$6=FALSE,OR(C6655="Commercial NAICS Cogen",C6655="Industrial NAICS Cogen",C6655="NAICS-22 Cogen")),FALSE,IF(AND($P$7=FALSE,OR(C6655="Commercial NAICS Cogen",C6655="Commercial NAICS Non-Cogen",C6655="industrial NAICS Cogen", C6655="industrial NAICS non-cogen")),FALSE,TRUE))</f>
        <v>0</v>
      </c>
      <c r="M6655">
        <f t="shared" si="310"/>
        <v>0.56787148594377512</v>
      </c>
      <c r="N6655">
        <f t="shared" si="311"/>
        <v>1</v>
      </c>
    </row>
    <row r="6656" spans="1:14" x14ac:dyDescent="0.2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s="32">
        <f t="shared" si="309"/>
        <v>3833627.7184603373</v>
      </c>
      <c r="J6656" t="str">
        <f>IF(K6656="natural gas",VLOOKUP(D6656,'Cross-Page Data'!$I$4:$J$13,2,FALSE),IF(K6656="solar",VLOOKUP('Form 923'!D6656,'Cross-Page Data'!$I$14:$J$117,2,FALSE),K6656))</f>
        <v>hard coal</v>
      </c>
      <c r="K6656" t="str">
        <f>VLOOKUP(E6656,'Cross-Page Data'!$D$4:$F$48,3,FALSE)</f>
        <v>hard coal</v>
      </c>
      <c r="L6656" t="b">
        <f>IF(AND($P$6=FALSE,OR(C6656="Commercial NAICS Cogen",C6656="Industrial NAICS Cogen",C6656="NAICS-22 Cogen")),FALSE,IF(AND($P$7=FALSE,OR(C6656="Commercial NAICS Cogen",C6656="Commercial NAICS Non-Cogen",C6656="industrial NAICS Cogen", C6656="industrial NAICS non-cogen")),FALSE,TRUE))</f>
        <v>0</v>
      </c>
      <c r="M6656">
        <f t="shared" si="310"/>
        <v>0.57006802721088434</v>
      </c>
      <c r="N6656">
        <f t="shared" si="311"/>
        <v>1</v>
      </c>
    </row>
    <row r="6657" spans="1:14" x14ac:dyDescent="0.2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s="32">
        <f t="shared" si="309"/>
        <v>0</v>
      </c>
      <c r="J6657" t="str">
        <f>IF(K6657="natural gas",VLOOKUP(D6657,'Cross-Page Data'!$I$4:$J$13,2,FALSE),IF(K6657="solar",VLOOKUP('Form 923'!D6657,'Cross-Page Data'!$I$14:$J$117,2,FALSE),K6657))</f>
        <v>heavy or residual fuel oil</v>
      </c>
      <c r="K6657" t="str">
        <f>VLOOKUP(E6657,'Cross-Page Data'!$D$4:$F$48,3,FALSE)</f>
        <v>heavy or residual fuel oil</v>
      </c>
      <c r="L6657" t="b">
        <f>IF(AND($P$6=FALSE,OR(C6657="Commercial NAICS Cogen",C6657="Industrial NAICS Cogen",C6657="NAICS-22 Cogen")),FALSE,IF(AND($P$7=FALSE,OR(C6657="Commercial NAICS Cogen",C6657="Commercial NAICS Non-Cogen",C6657="industrial NAICS Cogen", C6657="industrial NAICS non-cogen")),FALSE,TRUE))</f>
        <v>1</v>
      </c>
      <c r="M6657">
        <f t="shared" si="310"/>
        <v>0.57188755020080317</v>
      </c>
      <c r="N6657">
        <f t="shared" si="311"/>
        <v>1</v>
      </c>
    </row>
    <row r="6658" spans="1:14" x14ac:dyDescent="0.2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s="32">
        <f t="shared" si="309"/>
        <v>814342.10658441135</v>
      </c>
      <c r="J6658" t="str">
        <f>IF(K6658="natural gas",VLOOKUP(D6658,'Cross-Page Data'!$I$4:$J$13,2,FALSE),IF(K6658="solar",VLOOKUP('Form 923'!D6658,'Cross-Page Data'!$I$14:$J$117,2,FALSE),K6658))</f>
        <v>natural gas nonpeaker</v>
      </c>
      <c r="K6658" t="str">
        <f>VLOOKUP(E6658,'Cross-Page Data'!$D$4:$F$48,3,FALSE)</f>
        <v>natural gas</v>
      </c>
      <c r="L6658" t="b">
        <f>IF(AND($P$6=FALSE,OR(C6658="Commercial NAICS Cogen",C6658="Industrial NAICS Cogen",C6658="NAICS-22 Cogen")),FALSE,IF(AND($P$7=FALSE,OR(C6658="Commercial NAICS Cogen",C6658="Commercial NAICS Non-Cogen",C6658="industrial NAICS Cogen", C6658="industrial NAICS non-cogen")),FALSE,TRUE))</f>
        <v>1</v>
      </c>
      <c r="M6658">
        <f t="shared" si="310"/>
        <v>0.66790697674418609</v>
      </c>
      <c r="N6658">
        <f t="shared" si="311"/>
        <v>1</v>
      </c>
    </row>
    <row r="6659" spans="1:14" x14ac:dyDescent="0.2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s="32">
        <f t="shared" si="309"/>
        <v>11206896.55172414</v>
      </c>
      <c r="J6659" t="str">
        <f>IF(K6659="natural gas",VLOOKUP(D6659,'Cross-Page Data'!$I$4:$J$13,2,FALSE),IF(K6659="solar",VLOOKUP('Form 923'!D6659,'Cross-Page Data'!$I$14:$J$117,2,FALSE),K6659))</f>
        <v>heavy or residual fuel oil</v>
      </c>
      <c r="K6659" t="str">
        <f>VLOOKUP(E6659,'Cross-Page Data'!$D$4:$F$48,3,FALSE)</f>
        <v>heavy or residual fuel oil</v>
      </c>
      <c r="L6659" t="b">
        <f>IF(AND($P$6=FALSE,OR(C6659="Commercial NAICS Cogen",C6659="Industrial NAICS Cogen",C6659="NAICS-22 Cogen")),FALSE,IF(AND($P$7=FALSE,OR(C6659="Commercial NAICS Cogen",C6659="Commercial NAICS Non-Cogen",C6659="industrial NAICS Cogen", C6659="industrial NAICS non-cogen")),FALSE,TRUE))</f>
        <v>1</v>
      </c>
      <c r="M6659">
        <f t="shared" si="310"/>
        <v>0.28755020080321286</v>
      </c>
      <c r="N6659">
        <f t="shared" si="311"/>
        <v>1</v>
      </c>
    </row>
    <row r="6660" spans="1:14" x14ac:dyDescent="0.2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s="32">
        <f t="shared" si="309"/>
        <v>10936557.27445329</v>
      </c>
      <c r="J6660" t="str">
        <f>IF(K6660="natural gas",VLOOKUP(D6660,'Cross-Page Data'!$I$4:$J$13,2,FALSE),IF(K6660="solar",VLOOKUP('Form 923'!D6660,'Cross-Page Data'!$I$14:$J$117,2,FALSE),K6660))</f>
        <v>natural gas nonpeaker</v>
      </c>
      <c r="K6660" t="str">
        <f>VLOOKUP(E6660,'Cross-Page Data'!$D$4:$F$48,3,FALSE)</f>
        <v>natural gas</v>
      </c>
      <c r="L6660" t="b">
        <f>IF(AND($P$6=FALSE,OR(C6660="Commercial NAICS Cogen",C6660="Industrial NAICS Cogen",C6660="NAICS-22 Cogen")),FALSE,IF(AND($P$7=FALSE,OR(C6660="Commercial NAICS Cogen",C6660="Commercial NAICS Non-Cogen",C6660="industrial NAICS Cogen", C6660="industrial NAICS non-cogen")),FALSE,TRUE))</f>
        <v>1</v>
      </c>
      <c r="M6660">
        <f t="shared" si="310"/>
        <v>0.22418604651162791</v>
      </c>
      <c r="N6660">
        <f t="shared" si="311"/>
        <v>1</v>
      </c>
    </row>
    <row r="6661" spans="1:14" x14ac:dyDescent="0.2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s="32">
        <f t="shared" si="309"/>
        <v>12004751.847940866</v>
      </c>
      <c r="J6661" t="str">
        <f>IF(K6661="natural gas",VLOOKUP(D6661,'Cross-Page Data'!$I$4:$J$13,2,FALSE),IF(K6661="solar",VLOOKUP('Form 923'!D6661,'Cross-Page Data'!$I$14:$J$117,2,FALSE),K6661))</f>
        <v>biomass</v>
      </c>
      <c r="K6661" t="str">
        <f>VLOOKUP(E6661,'Cross-Page Data'!$D$4:$F$48,3,FALSE)</f>
        <v>biomass</v>
      </c>
      <c r="L6661" t="b">
        <f>IF(AND($P$6=FALSE,OR(C6661="Commercial NAICS Cogen",C6661="Industrial NAICS Cogen",C6661="NAICS-22 Cogen")),FALSE,IF(AND($P$7=FALSE,OR(C6661="Commercial NAICS Cogen",C6661="Commercial NAICS Non-Cogen",C6661="industrial NAICS Cogen", C6661="industrial NAICS non-cogen")),FALSE,TRUE))</f>
        <v>1</v>
      </c>
      <c r="M6661">
        <f t="shared" si="310"/>
        <v>0.27850877192982454</v>
      </c>
      <c r="N6661">
        <f t="shared" si="311"/>
        <v>1</v>
      </c>
    </row>
    <row r="6662" spans="1:14" ht="26.25" x14ac:dyDescent="0.2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s="32">
        <f t="shared" si="309"/>
        <v>20204081.632653061</v>
      </c>
      <c r="J6662" t="str">
        <f>IF(K6662="natural gas",VLOOKUP(D6662,'Cross-Page Data'!$I$4:$J$13,2,FALSE),IF(K6662="solar",VLOOKUP('Form 923'!D6662,'Cross-Page Data'!$I$14:$J$117,2,FALSE),K6662))</f>
        <v>natural gas peaker</v>
      </c>
      <c r="K6662" t="str">
        <f>VLOOKUP(E6662,'Cross-Page Data'!$D$4:$F$48,3,FALSE)</f>
        <v>natural gas</v>
      </c>
      <c r="L6662" t="b">
        <f>IF(AND($P$6=FALSE,OR(C6662="Commercial NAICS Cogen",C6662="Industrial NAICS Cogen",C6662="NAICS-22 Cogen")),FALSE,IF(AND($P$7=FALSE,OR(C6662="Commercial NAICS Cogen",C6662="Commercial NAICS Non-Cogen",C6662="industrial NAICS Cogen", C6662="industrial NAICS non-cogen")),FALSE,TRUE))</f>
        <v>0</v>
      </c>
      <c r="M6662">
        <f t="shared" si="310"/>
        <v>5.8765432098765433E-2</v>
      </c>
      <c r="N6662">
        <f t="shared" si="311"/>
        <v>1</v>
      </c>
    </row>
    <row r="6663" spans="1:14" x14ac:dyDescent="0.2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s="32">
        <f t="shared" ref="I6663:I6726" si="312">IFERROR(F6663/G6663*10^6,"")</f>
        <v>661362.77375066048</v>
      </c>
      <c r="J6663" t="str">
        <f>IF(K6663="natural gas",VLOOKUP(D6663,'Cross-Page Data'!$I$4:$J$13,2,FALSE),IF(K6663="solar",VLOOKUP('Form 923'!D6663,'Cross-Page Data'!$I$14:$J$117,2,FALSE),K6663))</f>
        <v>natural gas nonpeaker</v>
      </c>
      <c r="K6663" t="str">
        <f>VLOOKUP(E6663,'Cross-Page Data'!$D$4:$F$48,3,FALSE)</f>
        <v>natural gas</v>
      </c>
      <c r="L6663" t="b">
        <f>IF(AND($P$6=FALSE,OR(C6663="Commercial NAICS Cogen",C6663="Industrial NAICS Cogen",C6663="NAICS-22 Cogen")),FALSE,IF(AND($P$7=FALSE,OR(C6663="Commercial NAICS Cogen",C6663="Commercial NAICS Non-Cogen",C6663="industrial NAICS Cogen", C6663="industrial NAICS non-cogen")),FALSE,TRUE))</f>
        <v>0</v>
      </c>
      <c r="M6663">
        <f t="shared" ref="M6663:M6726" si="313">(COUNTIFS($J$6:$J$14148,J6663,$I$6:$I$14148,"&gt;"&amp;I6663)+1)/COUNTIFS($J$6:$J$14148,J6663)</f>
        <v>0.68465116279069771</v>
      </c>
      <c r="N6663">
        <f t="shared" ref="N6663:N6726" si="314">IF(OR(M6663&gt;0.95,M6663&lt;0.05),0,1)</f>
        <v>1</v>
      </c>
    </row>
    <row r="6664" spans="1:14" x14ac:dyDescent="0.2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s="32">
        <f t="shared" si="312"/>
        <v>10210670.799511187</v>
      </c>
      <c r="J6664" t="str">
        <f>IF(K6664="natural gas",VLOOKUP(D6664,'Cross-Page Data'!$I$4:$J$13,2,FALSE),IF(K6664="solar",VLOOKUP('Form 923'!D6664,'Cross-Page Data'!$I$14:$J$117,2,FALSE),K6664))</f>
        <v>natural gas nonpeaker</v>
      </c>
      <c r="K6664" t="str">
        <f>VLOOKUP(E6664,'Cross-Page Data'!$D$4:$F$48,3,FALSE)</f>
        <v>natural gas</v>
      </c>
      <c r="L6664" t="b">
        <f>IF(AND($P$6=FALSE,OR(C6664="Commercial NAICS Cogen",C6664="Industrial NAICS Cogen",C6664="NAICS-22 Cogen")),FALSE,IF(AND($P$7=FALSE,OR(C6664="Commercial NAICS Cogen",C6664="Commercial NAICS Non-Cogen",C6664="industrial NAICS Cogen", C6664="industrial NAICS non-cogen")),FALSE,TRUE))</f>
        <v>0</v>
      </c>
      <c r="M6664">
        <f t="shared" si="313"/>
        <v>0.32372093023255816</v>
      </c>
      <c r="N6664">
        <f t="shared" si="314"/>
        <v>1</v>
      </c>
    </row>
    <row r="6665" spans="1:14" x14ac:dyDescent="0.2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s="32">
        <f t="shared" si="312"/>
        <v>8902932.2548028305</v>
      </c>
      <c r="J6665" t="str">
        <f>IF(K6665="natural gas",VLOOKUP(D6665,'Cross-Page Data'!$I$4:$J$13,2,FALSE),IF(K6665="solar",VLOOKUP('Form 923'!D6665,'Cross-Page Data'!$I$14:$J$117,2,FALSE),K6665))</f>
        <v>hydro</v>
      </c>
      <c r="K6665" t="str">
        <f>VLOOKUP(E6665,'Cross-Page Data'!$D$4:$F$48,3,FALSE)</f>
        <v>hydro</v>
      </c>
      <c r="L6665" t="b">
        <f>IF(AND($P$6=FALSE,OR(C6665="Commercial NAICS Cogen",C6665="Industrial NAICS Cogen",C6665="NAICS-22 Cogen")),FALSE,IF(AND($P$7=FALSE,OR(C6665="Commercial NAICS Cogen",C6665="Commercial NAICS Non-Cogen",C6665="industrial NAICS Cogen", C6665="industrial NAICS non-cogen")),FALSE,TRUE))</f>
        <v>1</v>
      </c>
      <c r="M6665">
        <f t="shared" si="313"/>
        <v>1.0217983651226158E-2</v>
      </c>
      <c r="N6665">
        <f t="shared" si="314"/>
        <v>0</v>
      </c>
    </row>
    <row r="6666" spans="1:14" x14ac:dyDescent="0.2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s="32">
        <f t="shared" si="312"/>
        <v>10270609.947683906</v>
      </c>
      <c r="J6666" t="str">
        <f>IF(K6666="natural gas",VLOOKUP(D6666,'Cross-Page Data'!$I$4:$J$13,2,FALSE),IF(K6666="solar",VLOOKUP('Form 923'!D6666,'Cross-Page Data'!$I$14:$J$117,2,FALSE),K6666))</f>
        <v>biomass</v>
      </c>
      <c r="K6666" t="str">
        <f>VLOOKUP(E6666,'Cross-Page Data'!$D$4:$F$48,3,FALSE)</f>
        <v>biomass</v>
      </c>
      <c r="L6666" t="b">
        <f>IF(AND($P$6=FALSE,OR(C6666="Commercial NAICS Cogen",C6666="Industrial NAICS Cogen",C6666="NAICS-22 Cogen")),FALSE,IF(AND($P$7=FALSE,OR(C6666="Commercial NAICS Cogen",C6666="Commercial NAICS Non-Cogen",C6666="industrial NAICS Cogen", C6666="industrial NAICS non-cogen")),FALSE,TRUE))</f>
        <v>1</v>
      </c>
      <c r="M6666">
        <f t="shared" si="313"/>
        <v>0.47587719298245612</v>
      </c>
      <c r="N6666">
        <f t="shared" si="314"/>
        <v>1</v>
      </c>
    </row>
    <row r="6667" spans="1:14" x14ac:dyDescent="0.2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s="32">
        <f t="shared" si="312"/>
        <v>0</v>
      </c>
      <c r="J6667" t="str">
        <f>IF(K6667="natural gas",VLOOKUP(D6667,'Cross-Page Data'!$I$4:$J$13,2,FALSE),IF(K6667="solar",VLOOKUP('Form 923'!D6667,'Cross-Page Data'!$I$14:$J$117,2,FALSE),K6667))</f>
        <v>natural gas nonpeaker</v>
      </c>
      <c r="K6667" t="str">
        <f>VLOOKUP(E6667,'Cross-Page Data'!$D$4:$F$48,3,FALSE)</f>
        <v>natural gas</v>
      </c>
      <c r="L6667" t="b">
        <f>IF(AND($P$6=FALSE,OR(C6667="Commercial NAICS Cogen",C6667="Industrial NAICS Cogen",C6667="NAICS-22 Cogen")),FALSE,IF(AND($P$7=FALSE,OR(C6667="Commercial NAICS Cogen",C6667="Commercial NAICS Non-Cogen",C6667="industrial NAICS Cogen", C6667="industrial NAICS non-cogen")),FALSE,TRUE))</f>
        <v>0</v>
      </c>
      <c r="M6667">
        <f t="shared" si="313"/>
        <v>0.77302325581395348</v>
      </c>
      <c r="N6667">
        <f t="shared" si="314"/>
        <v>1</v>
      </c>
    </row>
    <row r="6668" spans="1:14" x14ac:dyDescent="0.2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s="32">
        <f t="shared" si="312"/>
        <v>4702412.9432895668</v>
      </c>
      <c r="J6668" t="str">
        <f>IF(K6668="natural gas",VLOOKUP(D6668,'Cross-Page Data'!$I$4:$J$13,2,FALSE),IF(K6668="solar",VLOOKUP('Form 923'!D6668,'Cross-Page Data'!$I$14:$J$117,2,FALSE),K6668))</f>
        <v>natural gas nonpeaker</v>
      </c>
      <c r="K6668" t="str">
        <f>VLOOKUP(E6668,'Cross-Page Data'!$D$4:$F$48,3,FALSE)</f>
        <v>natural gas</v>
      </c>
      <c r="L6668" t="b">
        <f>IF(AND($P$6=FALSE,OR(C6668="Commercial NAICS Cogen",C6668="Industrial NAICS Cogen",C6668="NAICS-22 Cogen")),FALSE,IF(AND($P$7=FALSE,OR(C6668="Commercial NAICS Cogen",C6668="Commercial NAICS Non-Cogen",C6668="industrial NAICS Cogen", C6668="industrial NAICS non-cogen")),FALSE,TRUE))</f>
        <v>0</v>
      </c>
      <c r="M6668">
        <f t="shared" si="313"/>
        <v>0.52465116279069768</v>
      </c>
      <c r="N6668">
        <f t="shared" si="314"/>
        <v>1</v>
      </c>
    </row>
    <row r="6669" spans="1:14" x14ac:dyDescent="0.2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s="32">
        <f t="shared" si="312"/>
        <v>8901992.5280199237</v>
      </c>
      <c r="J6669" t="str">
        <f>IF(K6669="natural gas",VLOOKUP(D6669,'Cross-Page Data'!$I$4:$J$13,2,FALSE),IF(K6669="solar",VLOOKUP('Form 923'!D6669,'Cross-Page Data'!$I$14:$J$117,2,FALSE),K6669))</f>
        <v>hydro</v>
      </c>
      <c r="K6669" t="str">
        <f>VLOOKUP(E6669,'Cross-Page Data'!$D$4:$F$48,3,FALSE)</f>
        <v>hydro</v>
      </c>
      <c r="L6669" t="b">
        <f>IF(AND($P$6=FALSE,OR(C6669="Commercial NAICS Cogen",C6669="Industrial NAICS Cogen",C6669="NAICS-22 Cogen")),FALSE,IF(AND($P$7=FALSE,OR(C6669="Commercial NAICS Cogen",C6669="Commercial NAICS Non-Cogen",C6669="industrial NAICS Cogen", C6669="industrial NAICS non-cogen")),FALSE,TRUE))</f>
        <v>1</v>
      </c>
      <c r="M6669">
        <f t="shared" si="313"/>
        <v>0.62397820163487738</v>
      </c>
      <c r="N6669">
        <f t="shared" si="314"/>
        <v>1</v>
      </c>
    </row>
    <row r="6670" spans="1:14" x14ac:dyDescent="0.2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s="32">
        <f t="shared" si="312"/>
        <v>8902000.4252707791</v>
      </c>
      <c r="J6670" t="str">
        <f>IF(K6670="natural gas",VLOOKUP(D6670,'Cross-Page Data'!$I$4:$J$13,2,FALSE),IF(K6670="solar",VLOOKUP('Form 923'!D6670,'Cross-Page Data'!$I$14:$J$117,2,FALSE),K6670))</f>
        <v>hydro</v>
      </c>
      <c r="K6670" t="str">
        <f>VLOOKUP(E6670,'Cross-Page Data'!$D$4:$F$48,3,FALSE)</f>
        <v>hydro</v>
      </c>
      <c r="L6670" t="b">
        <f>IF(AND($P$6=FALSE,OR(C6670="Commercial NAICS Cogen",C6670="Industrial NAICS Cogen",C6670="NAICS-22 Cogen")),FALSE,IF(AND($P$7=FALSE,OR(C6670="Commercial NAICS Cogen",C6670="Commercial NAICS Non-Cogen",C6670="industrial NAICS Cogen", C6670="industrial NAICS non-cogen")),FALSE,TRUE))</f>
        <v>1</v>
      </c>
      <c r="M6670">
        <f t="shared" si="313"/>
        <v>0.43119891008174388</v>
      </c>
      <c r="N6670">
        <f t="shared" si="314"/>
        <v>1</v>
      </c>
    </row>
    <row r="6671" spans="1:14" x14ac:dyDescent="0.2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s="32" t="str">
        <f t="shared" si="312"/>
        <v/>
      </c>
      <c r="J6671" t="str">
        <f>IF(K6671="natural gas",VLOOKUP(D6671,'Cross-Page Data'!$I$4:$J$13,2,FALSE),IF(K6671="solar",VLOOKUP('Form 923'!D6671,'Cross-Page Data'!$I$14:$J$117,2,FALSE),K6671))</f>
        <v>natural gas peaker</v>
      </c>
      <c r="K6671" t="str">
        <f>VLOOKUP(E6671,'Cross-Page Data'!$D$4:$F$48,3,FALSE)</f>
        <v>natural gas</v>
      </c>
      <c r="L6671" t="b">
        <f>IF(AND($P$6=FALSE,OR(C6671="Commercial NAICS Cogen",C6671="Industrial NAICS Cogen",C6671="NAICS-22 Cogen")),FALSE,IF(AND($P$7=FALSE,OR(C6671="Commercial NAICS Cogen",C6671="Commercial NAICS Non-Cogen",C6671="industrial NAICS Cogen", C6671="industrial NAICS non-cogen")),FALSE,TRUE))</f>
        <v>0</v>
      </c>
      <c r="M6671">
        <f t="shared" si="313"/>
        <v>4.9382716049382717E-4</v>
      </c>
      <c r="N6671">
        <f t="shared" si="314"/>
        <v>0</v>
      </c>
    </row>
    <row r="6672" spans="1:14" x14ac:dyDescent="0.2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s="32">
        <f t="shared" si="312"/>
        <v>11373327.157599896</v>
      </c>
      <c r="J6672" t="str">
        <f>IF(K6672="natural gas",VLOOKUP(D6672,'Cross-Page Data'!$I$4:$J$13,2,FALSE),IF(K6672="solar",VLOOKUP('Form 923'!D6672,'Cross-Page Data'!$I$14:$J$117,2,FALSE),K6672))</f>
        <v>hard coal</v>
      </c>
      <c r="K6672" t="str">
        <f>VLOOKUP(E6672,'Cross-Page Data'!$D$4:$F$48,3,FALSE)</f>
        <v>hard coal</v>
      </c>
      <c r="L6672" t="b">
        <f>IF(AND($P$6=FALSE,OR(C6672="Commercial NAICS Cogen",C6672="Industrial NAICS Cogen",C6672="NAICS-22 Cogen")),FALSE,IF(AND($P$7=FALSE,OR(C6672="Commercial NAICS Cogen",C6672="Commercial NAICS Non-Cogen",C6672="industrial NAICS Cogen", C6672="industrial NAICS non-cogen")),FALSE,TRUE))</f>
        <v>0</v>
      </c>
      <c r="M6672">
        <f t="shared" si="313"/>
        <v>0.17551020408163265</v>
      </c>
      <c r="N6672">
        <f t="shared" si="314"/>
        <v>1</v>
      </c>
    </row>
    <row r="6673" spans="1:14" x14ac:dyDescent="0.2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s="32">
        <f t="shared" si="312"/>
        <v>11373343.953731179</v>
      </c>
      <c r="J6673" t="str">
        <f>IF(K6673="natural gas",VLOOKUP(D6673,'Cross-Page Data'!$I$4:$J$13,2,FALSE),IF(K6673="solar",VLOOKUP('Form 923'!D6673,'Cross-Page Data'!$I$14:$J$117,2,FALSE),K6673))</f>
        <v>natural gas peaker</v>
      </c>
      <c r="K6673" t="str">
        <f>VLOOKUP(E6673,'Cross-Page Data'!$D$4:$F$48,3,FALSE)</f>
        <v>natural gas</v>
      </c>
      <c r="L6673" t="b">
        <f>IF(AND($P$6=FALSE,OR(C6673="Commercial NAICS Cogen",C6673="Industrial NAICS Cogen",C6673="NAICS-22 Cogen")),FALSE,IF(AND($P$7=FALSE,OR(C6673="Commercial NAICS Cogen",C6673="Commercial NAICS Non-Cogen",C6673="industrial NAICS Cogen", C6673="industrial NAICS non-cogen")),FALSE,TRUE))</f>
        <v>0</v>
      </c>
      <c r="M6673">
        <f t="shared" si="313"/>
        <v>0.35604938271604936</v>
      </c>
      <c r="N6673">
        <f t="shared" si="314"/>
        <v>1</v>
      </c>
    </row>
    <row r="6674" spans="1:14" x14ac:dyDescent="0.2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s="32">
        <f t="shared" si="312"/>
        <v>8902010.1612546947</v>
      </c>
      <c r="J6674" t="str">
        <f>IF(K6674="natural gas",VLOOKUP(D6674,'Cross-Page Data'!$I$4:$J$13,2,FALSE),IF(K6674="solar",VLOOKUP('Form 923'!D6674,'Cross-Page Data'!$I$14:$J$117,2,FALSE),K6674))</f>
        <v>hydro</v>
      </c>
      <c r="K6674" t="str">
        <f>VLOOKUP(E6674,'Cross-Page Data'!$D$4:$F$48,3,FALSE)</f>
        <v>hydro</v>
      </c>
      <c r="L6674" t="b">
        <f>IF(AND($P$6=FALSE,OR(C6674="Commercial NAICS Cogen",C6674="Industrial NAICS Cogen",C6674="NAICS-22 Cogen")),FALSE,IF(AND($P$7=FALSE,OR(C6674="Commercial NAICS Cogen",C6674="Commercial NAICS Non-Cogen",C6674="industrial NAICS Cogen", C6674="industrial NAICS non-cogen")),FALSE,TRUE))</f>
        <v>1</v>
      </c>
      <c r="M6674">
        <f t="shared" si="313"/>
        <v>0.28746594005449594</v>
      </c>
      <c r="N6674">
        <f t="shared" si="314"/>
        <v>1</v>
      </c>
    </row>
    <row r="6675" spans="1:14" x14ac:dyDescent="0.2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s="32">
        <f t="shared" si="312"/>
        <v>5686662.7434978252</v>
      </c>
      <c r="J6675" t="str">
        <f>IF(K6675="natural gas",VLOOKUP(D6675,'Cross-Page Data'!$I$4:$J$13,2,FALSE),IF(K6675="solar",VLOOKUP('Form 923'!D6675,'Cross-Page Data'!$I$14:$J$117,2,FALSE),K6675))</f>
        <v>biomass</v>
      </c>
      <c r="K6675" t="str">
        <f>VLOOKUP(E6675,'Cross-Page Data'!$D$4:$F$48,3,FALSE)</f>
        <v>biomass</v>
      </c>
      <c r="L6675" t="b">
        <f>IF(AND($P$6=FALSE,OR(C6675="Commercial NAICS Cogen",C6675="Industrial NAICS Cogen",C6675="NAICS-22 Cogen")),FALSE,IF(AND($P$7=FALSE,OR(C6675="Commercial NAICS Cogen",C6675="Commercial NAICS Non-Cogen",C6675="industrial NAICS Cogen", C6675="industrial NAICS non-cogen")),FALSE,TRUE))</f>
        <v>0</v>
      </c>
      <c r="M6675">
        <f t="shared" si="313"/>
        <v>0.63048245614035092</v>
      </c>
      <c r="N6675">
        <f t="shared" si="314"/>
        <v>1</v>
      </c>
    </row>
    <row r="6676" spans="1:14" x14ac:dyDescent="0.2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s="32">
        <f t="shared" si="312"/>
        <v>5686713.6848938242</v>
      </c>
      <c r="J6676" t="str">
        <f>IF(K6676="natural gas",VLOOKUP(D6676,'Cross-Page Data'!$I$4:$J$13,2,FALSE),IF(K6676="solar",VLOOKUP('Form 923'!D6676,'Cross-Page Data'!$I$14:$J$117,2,FALSE),K6676))</f>
        <v>natural gas peaker</v>
      </c>
      <c r="K6676" t="str">
        <f>VLOOKUP(E6676,'Cross-Page Data'!$D$4:$F$48,3,FALSE)</f>
        <v>natural gas</v>
      </c>
      <c r="L6676" t="b">
        <f>IF(AND($P$6=FALSE,OR(C6676="Commercial NAICS Cogen",C6676="Industrial NAICS Cogen",C6676="NAICS-22 Cogen")),FALSE,IF(AND($P$7=FALSE,OR(C6676="Commercial NAICS Cogen",C6676="Commercial NAICS Non-Cogen",C6676="industrial NAICS Cogen", C6676="industrial NAICS non-cogen")),FALSE,TRUE))</f>
        <v>0</v>
      </c>
      <c r="M6676">
        <f t="shared" si="313"/>
        <v>0.65086419753086422</v>
      </c>
      <c r="N6676">
        <f t="shared" si="314"/>
        <v>1</v>
      </c>
    </row>
    <row r="6677" spans="1:14" x14ac:dyDescent="0.2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s="32">
        <f t="shared" si="312"/>
        <v>5686685.3435435928</v>
      </c>
      <c r="J6677" t="str">
        <f>IF(K6677="natural gas",VLOOKUP(D6677,'Cross-Page Data'!$I$4:$J$13,2,FALSE),IF(K6677="solar",VLOOKUP('Form 923'!D6677,'Cross-Page Data'!$I$14:$J$117,2,FALSE),K6677))</f>
        <v>biomass</v>
      </c>
      <c r="K6677" t="str">
        <f>VLOOKUP(E6677,'Cross-Page Data'!$D$4:$F$48,3,FALSE)</f>
        <v>biomass</v>
      </c>
      <c r="L6677" t="b">
        <f>IF(AND($P$6=FALSE,OR(C6677="Commercial NAICS Cogen",C6677="Industrial NAICS Cogen",C6677="NAICS-22 Cogen")),FALSE,IF(AND($P$7=FALSE,OR(C6677="Commercial NAICS Cogen",C6677="Commercial NAICS Non-Cogen",C6677="industrial NAICS Cogen", C6677="industrial NAICS non-cogen")),FALSE,TRUE))</f>
        <v>0</v>
      </c>
      <c r="M6677">
        <f t="shared" si="313"/>
        <v>0.62828947368421051</v>
      </c>
      <c r="N6677">
        <f t="shared" si="314"/>
        <v>1</v>
      </c>
    </row>
    <row r="6678" spans="1:14" ht="26.25" x14ac:dyDescent="0.2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s="32" t="str">
        <f t="shared" si="312"/>
        <v/>
      </c>
      <c r="J6678" t="str">
        <f>IF(K6678="natural gas",VLOOKUP(D6678,'Cross-Page Data'!$I$4:$J$13,2,FALSE),IF(K6678="solar",VLOOKUP('Form 923'!D6678,'Cross-Page Data'!$I$14:$J$117,2,FALSE),K6678))</f>
        <v>heavy or residual fuel oil</v>
      </c>
      <c r="K6678" t="str">
        <f>VLOOKUP(E6678,'Cross-Page Data'!$D$4:$F$48,3,FALSE)</f>
        <v>heavy or residual fuel oil</v>
      </c>
      <c r="L6678" t="b">
        <f>IF(AND($P$6=FALSE,OR(C6678="Commercial NAICS Cogen",C6678="Industrial NAICS Cogen",C6678="NAICS-22 Cogen")),FALSE,IF(AND($P$7=FALSE,OR(C6678="Commercial NAICS Cogen",C6678="Commercial NAICS Non-Cogen",C6678="industrial NAICS Cogen", C6678="industrial NAICS non-cogen")),FALSE,TRUE))</f>
        <v>0</v>
      </c>
      <c r="M6678">
        <f t="shared" si="313"/>
        <v>4.0160642570281126E-4</v>
      </c>
      <c r="N6678">
        <f t="shared" si="314"/>
        <v>0</v>
      </c>
    </row>
    <row r="6679" spans="1:14" x14ac:dyDescent="0.2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s="32">
        <f t="shared" si="312"/>
        <v>13949813.532232286</v>
      </c>
      <c r="J6679" t="str">
        <f>IF(K6679="natural gas",VLOOKUP(D6679,'Cross-Page Data'!$I$4:$J$13,2,FALSE),IF(K6679="solar",VLOOKUP('Form 923'!D6679,'Cross-Page Data'!$I$14:$J$117,2,FALSE),K6679))</f>
        <v>biomass</v>
      </c>
      <c r="K6679" t="str">
        <f>VLOOKUP(E6679,'Cross-Page Data'!$D$4:$F$48,3,FALSE)</f>
        <v>biomass</v>
      </c>
      <c r="L6679" t="b">
        <f>IF(AND($P$6=FALSE,OR(C6679="Commercial NAICS Cogen",C6679="Industrial NAICS Cogen",C6679="NAICS-22 Cogen")),FALSE,IF(AND($P$7=FALSE,OR(C6679="Commercial NAICS Cogen",C6679="Commercial NAICS Non-Cogen",C6679="industrial NAICS Cogen", C6679="industrial NAICS non-cogen")),FALSE,TRUE))</f>
        <v>1</v>
      </c>
      <c r="M6679">
        <f t="shared" si="313"/>
        <v>0.15241228070175439</v>
      </c>
      <c r="N6679">
        <f t="shared" si="314"/>
        <v>1</v>
      </c>
    </row>
    <row r="6680" spans="1:14" ht="26.25" x14ac:dyDescent="0.2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s="32">
        <f t="shared" si="312"/>
        <v>5272508.6589020696</v>
      </c>
      <c r="J6680" t="str">
        <f>IF(K6680="natural gas",VLOOKUP(D6680,'Cross-Page Data'!$I$4:$J$13,2,FALSE),IF(K6680="solar",VLOOKUP('Form 923'!D6680,'Cross-Page Data'!$I$14:$J$117,2,FALSE),K6680))</f>
        <v>heavy or residual fuel oil</v>
      </c>
      <c r="K6680" t="str">
        <f>VLOOKUP(E6680,'Cross-Page Data'!$D$4:$F$48,3,FALSE)</f>
        <v>heavy or residual fuel oil</v>
      </c>
      <c r="L6680" t="b">
        <f>IF(AND($P$6=FALSE,OR(C6680="Commercial NAICS Cogen",C6680="Industrial NAICS Cogen",C6680="NAICS-22 Cogen")),FALSE,IF(AND($P$7=FALSE,OR(C6680="Commercial NAICS Cogen",C6680="Commercial NAICS Non-Cogen",C6680="industrial NAICS Cogen", C6680="industrial NAICS non-cogen")),FALSE,TRUE))</f>
        <v>0</v>
      </c>
      <c r="M6680">
        <f t="shared" si="313"/>
        <v>0.52690763052208833</v>
      </c>
      <c r="N6680">
        <f t="shared" si="314"/>
        <v>1</v>
      </c>
    </row>
    <row r="6681" spans="1:14" ht="26.25" x14ac:dyDescent="0.2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s="32">
        <f t="shared" si="312"/>
        <v>5275122.0635976614</v>
      </c>
      <c r="J6681" t="str">
        <f>IF(K6681="natural gas",VLOOKUP(D6681,'Cross-Page Data'!$I$4:$J$13,2,FALSE),IF(K6681="solar",VLOOKUP('Form 923'!D6681,'Cross-Page Data'!$I$14:$J$117,2,FALSE),K6681))</f>
        <v>natural gas peaker</v>
      </c>
      <c r="K6681" t="str">
        <f>VLOOKUP(E6681,'Cross-Page Data'!$D$4:$F$48,3,FALSE)</f>
        <v>natural gas</v>
      </c>
      <c r="L6681" t="b">
        <f>IF(AND($P$6=FALSE,OR(C6681="Commercial NAICS Cogen",C6681="Industrial NAICS Cogen",C6681="NAICS-22 Cogen")),FALSE,IF(AND($P$7=FALSE,OR(C6681="Commercial NAICS Cogen",C6681="Commercial NAICS Non-Cogen",C6681="industrial NAICS Cogen", C6681="industrial NAICS non-cogen")),FALSE,TRUE))</f>
        <v>0</v>
      </c>
      <c r="M6681">
        <f t="shared" si="313"/>
        <v>0.67506172839506173</v>
      </c>
      <c r="N6681">
        <f t="shared" si="314"/>
        <v>1</v>
      </c>
    </row>
    <row r="6682" spans="1:14" ht="26.25" x14ac:dyDescent="0.2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s="32">
        <f t="shared" si="312"/>
        <v>5276227.7357601095</v>
      </c>
      <c r="J6682" t="str">
        <f>IF(K6682="natural gas",VLOOKUP(D6682,'Cross-Page Data'!$I$4:$J$13,2,FALSE),IF(K6682="solar",VLOOKUP('Form 923'!D6682,'Cross-Page Data'!$I$14:$J$117,2,FALSE),K6682))</f>
        <v>biomass</v>
      </c>
      <c r="K6682" t="str">
        <f>VLOOKUP(E6682,'Cross-Page Data'!$D$4:$F$48,3,FALSE)</f>
        <v>biomass</v>
      </c>
      <c r="L6682" t="b">
        <f>IF(AND($P$6=FALSE,OR(C6682="Commercial NAICS Cogen",C6682="Industrial NAICS Cogen",C6682="NAICS-22 Cogen")),FALSE,IF(AND($P$7=FALSE,OR(C6682="Commercial NAICS Cogen",C6682="Commercial NAICS Non-Cogen",C6682="industrial NAICS Cogen", C6682="industrial NAICS non-cogen")),FALSE,TRUE))</f>
        <v>0</v>
      </c>
      <c r="M6682">
        <f t="shared" si="313"/>
        <v>0.67105263157894735</v>
      </c>
      <c r="N6682">
        <f t="shared" si="314"/>
        <v>1</v>
      </c>
    </row>
    <row r="6683" spans="1:14" ht="26.25" x14ac:dyDescent="0.2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s="32">
        <f t="shared" si="312"/>
        <v>8912087.9120879117</v>
      </c>
      <c r="J6683" t="str">
        <f>IF(K6683="natural gas",VLOOKUP(D6683,'Cross-Page Data'!$I$4:$J$13,2,FALSE),IF(K6683="solar",VLOOKUP('Form 923'!D6683,'Cross-Page Data'!$I$14:$J$117,2,FALSE),K6683))</f>
        <v>solar pv</v>
      </c>
      <c r="K6683" t="str">
        <f>VLOOKUP(E6683,'Cross-Page Data'!$D$4:$F$48,3,FALSE)</f>
        <v>solar</v>
      </c>
      <c r="L6683" t="b">
        <f>IF(AND($P$6=FALSE,OR(C6683="Commercial NAICS Cogen",C6683="Industrial NAICS Cogen",C6683="NAICS-22 Cogen")),FALSE,IF(AND($P$7=FALSE,OR(C6683="Commercial NAICS Cogen",C6683="Commercial NAICS Non-Cogen",C6683="industrial NAICS Cogen", C6683="industrial NAICS non-cogen")),FALSE,TRUE))</f>
        <v>0</v>
      </c>
      <c r="M6683">
        <f t="shared" si="313"/>
        <v>3.1535793125197099E-3</v>
      </c>
      <c r="N6683">
        <f t="shared" si="314"/>
        <v>0</v>
      </c>
    </row>
    <row r="6684" spans="1:14" x14ac:dyDescent="0.2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s="32">
        <f t="shared" si="312"/>
        <v>8901943.1988041848</v>
      </c>
      <c r="J6684" t="str">
        <f>IF(K6684="natural gas",VLOOKUP(D6684,'Cross-Page Data'!$I$4:$J$13,2,FALSE),IF(K6684="solar",VLOOKUP('Form 923'!D6684,'Cross-Page Data'!$I$14:$J$117,2,FALSE),K6684))</f>
        <v>hydro</v>
      </c>
      <c r="K6684" t="str">
        <f>VLOOKUP(E6684,'Cross-Page Data'!$D$4:$F$48,3,FALSE)</f>
        <v>hydro</v>
      </c>
      <c r="L6684" t="b">
        <f>IF(AND($P$6=FALSE,OR(C6684="Commercial NAICS Cogen",C6684="Industrial NAICS Cogen",C6684="NAICS-22 Cogen")),FALSE,IF(AND($P$7=FALSE,OR(C6684="Commercial NAICS Cogen",C6684="Commercial NAICS Non-Cogen",C6684="industrial NAICS Cogen", C6684="industrial NAICS non-cogen")),FALSE,TRUE))</f>
        <v>1</v>
      </c>
      <c r="M6684">
        <f t="shared" si="313"/>
        <v>0.80653950953678477</v>
      </c>
      <c r="N6684">
        <f t="shared" si="314"/>
        <v>1</v>
      </c>
    </row>
    <row r="6685" spans="1:14" x14ac:dyDescent="0.2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s="32">
        <f t="shared" si="312"/>
        <v>8901984.2627437562</v>
      </c>
      <c r="J6685" t="str">
        <f>IF(K6685="natural gas",VLOOKUP(D6685,'Cross-Page Data'!$I$4:$J$13,2,FALSE),IF(K6685="solar",VLOOKUP('Form 923'!D6685,'Cross-Page Data'!$I$14:$J$117,2,FALSE),K6685))</f>
        <v>hydro</v>
      </c>
      <c r="K6685" t="str">
        <f>VLOOKUP(E6685,'Cross-Page Data'!$D$4:$F$48,3,FALSE)</f>
        <v>hydro</v>
      </c>
      <c r="L6685" t="b">
        <f>IF(AND($P$6=FALSE,OR(C6685="Commercial NAICS Cogen",C6685="Industrial NAICS Cogen",C6685="NAICS-22 Cogen")),FALSE,IF(AND($P$7=FALSE,OR(C6685="Commercial NAICS Cogen",C6685="Commercial NAICS Non-Cogen",C6685="industrial NAICS Cogen", C6685="industrial NAICS non-cogen")),FALSE,TRUE))</f>
        <v>1</v>
      </c>
      <c r="M6685">
        <f t="shared" si="313"/>
        <v>0.69414168937329701</v>
      </c>
      <c r="N6685">
        <f t="shared" si="314"/>
        <v>1</v>
      </c>
    </row>
    <row r="6686" spans="1:14" x14ac:dyDescent="0.2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s="32">
        <f t="shared" si="312"/>
        <v>1276723.9455478687</v>
      </c>
      <c r="J6686" t="str">
        <f>IF(K6686="natural gas",VLOOKUP(D6686,'Cross-Page Data'!$I$4:$J$13,2,FALSE),IF(K6686="solar",VLOOKUP('Form 923'!D6686,'Cross-Page Data'!$I$14:$J$117,2,FALSE),K6686))</f>
        <v>natural gas nonpeaker</v>
      </c>
      <c r="K6686" t="str">
        <f>VLOOKUP(E6686,'Cross-Page Data'!$D$4:$F$48,3,FALSE)</f>
        <v>natural gas</v>
      </c>
      <c r="L6686" t="b">
        <f>IF(AND($P$6=FALSE,OR(C6686="Commercial NAICS Cogen",C6686="Industrial NAICS Cogen",C6686="NAICS-22 Cogen")),FALSE,IF(AND($P$7=FALSE,OR(C6686="Commercial NAICS Cogen",C6686="Commercial NAICS Non-Cogen",C6686="industrial NAICS Cogen", C6686="industrial NAICS non-cogen")),FALSE,TRUE))</f>
        <v>1</v>
      </c>
      <c r="M6686">
        <f t="shared" si="313"/>
        <v>0.62976744186046507</v>
      </c>
      <c r="N6686">
        <f t="shared" si="314"/>
        <v>1</v>
      </c>
    </row>
    <row r="6687" spans="1:14" x14ac:dyDescent="0.2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s="32">
        <f t="shared" si="312"/>
        <v>11233651.9161004</v>
      </c>
      <c r="J6687" t="str">
        <f>IF(K6687="natural gas",VLOOKUP(D6687,'Cross-Page Data'!$I$4:$J$13,2,FALSE),IF(K6687="solar",VLOOKUP('Form 923'!D6687,'Cross-Page Data'!$I$14:$J$117,2,FALSE),K6687))</f>
        <v>natural gas nonpeaker</v>
      </c>
      <c r="K6687" t="str">
        <f>VLOOKUP(E6687,'Cross-Page Data'!$D$4:$F$48,3,FALSE)</f>
        <v>natural gas</v>
      </c>
      <c r="L6687" t="b">
        <f>IF(AND($P$6=FALSE,OR(C6687="Commercial NAICS Cogen",C6687="Industrial NAICS Cogen",C6687="NAICS-22 Cogen")),FALSE,IF(AND($P$7=FALSE,OR(C6687="Commercial NAICS Cogen",C6687="Commercial NAICS Non-Cogen",C6687="industrial NAICS Cogen", C6687="industrial NAICS non-cogen")),FALSE,TRUE))</f>
        <v>1</v>
      </c>
      <c r="M6687">
        <f t="shared" si="313"/>
        <v>0.18325581395348836</v>
      </c>
      <c r="N6687">
        <f t="shared" si="314"/>
        <v>1</v>
      </c>
    </row>
    <row r="6688" spans="1:14" x14ac:dyDescent="0.2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s="32">
        <f t="shared" si="312"/>
        <v>8902000.2923691645</v>
      </c>
      <c r="J6688" t="str">
        <f>IF(K6688="natural gas",VLOOKUP(D6688,'Cross-Page Data'!$I$4:$J$13,2,FALSE),IF(K6688="solar",VLOOKUP('Form 923'!D6688,'Cross-Page Data'!$I$14:$J$117,2,FALSE),K6688))</f>
        <v>hydro</v>
      </c>
      <c r="K6688" t="str">
        <f>VLOOKUP(E6688,'Cross-Page Data'!$D$4:$F$48,3,FALSE)</f>
        <v>hydro</v>
      </c>
      <c r="L6688" t="b">
        <f>IF(AND($P$6=FALSE,OR(C6688="Commercial NAICS Cogen",C6688="Industrial NAICS Cogen",C6688="NAICS-22 Cogen")),FALSE,IF(AND($P$7=FALSE,OR(C6688="Commercial NAICS Cogen",C6688="Commercial NAICS Non-Cogen",C6688="industrial NAICS Cogen", C6688="industrial NAICS non-cogen")),FALSE,TRUE))</f>
        <v>1</v>
      </c>
      <c r="M6688">
        <f t="shared" si="313"/>
        <v>0.44073569482288827</v>
      </c>
      <c r="N6688">
        <f t="shared" si="314"/>
        <v>1</v>
      </c>
    </row>
    <row r="6689" spans="1:14" x14ac:dyDescent="0.2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s="32">
        <f t="shared" si="312"/>
        <v>0</v>
      </c>
      <c r="J6689" t="str">
        <f>IF(K6689="natural gas",VLOOKUP(D6689,'Cross-Page Data'!$I$4:$J$13,2,FALSE),IF(K6689="solar",VLOOKUP('Form 923'!D6689,'Cross-Page Data'!$I$14:$J$117,2,FALSE),K6689))</f>
        <v>heavy or residual fuel oil</v>
      </c>
      <c r="K6689" t="str">
        <f>VLOOKUP(E6689,'Cross-Page Data'!$D$4:$F$48,3,FALSE)</f>
        <v>heavy or residual fuel oil</v>
      </c>
      <c r="L6689" t="b">
        <f>IF(AND($P$6=FALSE,OR(C6689="Commercial NAICS Cogen",C6689="Industrial NAICS Cogen",C6689="NAICS-22 Cogen")),FALSE,IF(AND($P$7=FALSE,OR(C6689="Commercial NAICS Cogen",C6689="Commercial NAICS Non-Cogen",C6689="industrial NAICS Cogen", C6689="industrial NAICS non-cogen")),FALSE,TRUE))</f>
        <v>1</v>
      </c>
      <c r="M6689">
        <f t="shared" si="313"/>
        <v>0.57188755020080317</v>
      </c>
      <c r="N6689">
        <f t="shared" si="314"/>
        <v>1</v>
      </c>
    </row>
    <row r="6690" spans="1:14" x14ac:dyDescent="0.2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s="32">
        <f t="shared" si="312"/>
        <v>3929558.8834160939</v>
      </c>
      <c r="J6690" t="str">
        <f>IF(K6690="natural gas",VLOOKUP(D6690,'Cross-Page Data'!$I$4:$J$13,2,FALSE),IF(K6690="solar",VLOOKUP('Form 923'!D6690,'Cross-Page Data'!$I$14:$J$117,2,FALSE),K6690))</f>
        <v>natural gas nonpeaker</v>
      </c>
      <c r="K6690" t="str">
        <f>VLOOKUP(E6690,'Cross-Page Data'!$D$4:$F$48,3,FALSE)</f>
        <v>natural gas</v>
      </c>
      <c r="L6690" t="b">
        <f>IF(AND($P$6=FALSE,OR(C6690="Commercial NAICS Cogen",C6690="Industrial NAICS Cogen",C6690="NAICS-22 Cogen")),FALSE,IF(AND($P$7=FALSE,OR(C6690="Commercial NAICS Cogen",C6690="Commercial NAICS Non-Cogen",C6690="industrial NAICS Cogen", C6690="industrial NAICS non-cogen")),FALSE,TRUE))</f>
        <v>1</v>
      </c>
      <c r="M6690">
        <f t="shared" si="313"/>
        <v>0.5488372093023256</v>
      </c>
      <c r="N6690">
        <f t="shared" si="314"/>
        <v>1</v>
      </c>
    </row>
    <row r="6691" spans="1:14" x14ac:dyDescent="0.2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s="32">
        <f t="shared" si="312"/>
        <v>10351046.145730462</v>
      </c>
      <c r="J6691" t="str">
        <f>IF(K6691="natural gas",VLOOKUP(D6691,'Cross-Page Data'!$I$4:$J$13,2,FALSE),IF(K6691="solar",VLOOKUP('Form 923'!D6691,'Cross-Page Data'!$I$14:$J$117,2,FALSE),K6691))</f>
        <v>heavy or residual fuel oil</v>
      </c>
      <c r="K6691" t="str">
        <f>VLOOKUP(E6691,'Cross-Page Data'!$D$4:$F$48,3,FALSE)</f>
        <v>heavy or residual fuel oil</v>
      </c>
      <c r="L6691" t="b">
        <f>IF(AND($P$6=FALSE,OR(C6691="Commercial NAICS Cogen",C6691="Industrial NAICS Cogen",C6691="NAICS-22 Cogen")),FALSE,IF(AND($P$7=FALSE,OR(C6691="Commercial NAICS Cogen",C6691="Commercial NAICS Non-Cogen",C6691="industrial NAICS Cogen", C6691="industrial NAICS non-cogen")),FALSE,TRUE))</f>
        <v>1</v>
      </c>
      <c r="M6691">
        <f t="shared" si="313"/>
        <v>0.3670682730923695</v>
      </c>
      <c r="N6691">
        <f t="shared" si="314"/>
        <v>1</v>
      </c>
    </row>
    <row r="6692" spans="1:14" x14ac:dyDescent="0.2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s="32">
        <f t="shared" si="312"/>
        <v>10002574.807314847</v>
      </c>
      <c r="J6692" t="str">
        <f>IF(K6692="natural gas",VLOOKUP(D6692,'Cross-Page Data'!$I$4:$J$13,2,FALSE),IF(K6692="solar",VLOOKUP('Form 923'!D6692,'Cross-Page Data'!$I$14:$J$117,2,FALSE),K6692))</f>
        <v>natural gas nonpeaker</v>
      </c>
      <c r="K6692" t="str">
        <f>VLOOKUP(E6692,'Cross-Page Data'!$D$4:$F$48,3,FALSE)</f>
        <v>natural gas</v>
      </c>
      <c r="L6692" t="b">
        <f>IF(AND($P$6=FALSE,OR(C6692="Commercial NAICS Cogen",C6692="Industrial NAICS Cogen",C6692="NAICS-22 Cogen")),FALSE,IF(AND($P$7=FALSE,OR(C6692="Commercial NAICS Cogen",C6692="Commercial NAICS Non-Cogen",C6692="industrial NAICS Cogen", C6692="industrial NAICS non-cogen")),FALSE,TRUE))</f>
        <v>1</v>
      </c>
      <c r="M6692">
        <f t="shared" si="313"/>
        <v>0.3386046511627907</v>
      </c>
      <c r="N6692">
        <f t="shared" si="314"/>
        <v>1</v>
      </c>
    </row>
    <row r="6693" spans="1:14" x14ac:dyDescent="0.2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s="32" t="str">
        <f t="shared" si="312"/>
        <v/>
      </c>
      <c r="J6693" t="str">
        <f>IF(K6693="natural gas",VLOOKUP(D6693,'Cross-Page Data'!$I$4:$J$13,2,FALSE),IF(K6693="solar",VLOOKUP('Form 923'!D6693,'Cross-Page Data'!$I$14:$J$117,2,FALSE),K6693))</f>
        <v>heavy or residual fuel oil</v>
      </c>
      <c r="K6693" t="str">
        <f>VLOOKUP(E6693,'Cross-Page Data'!$D$4:$F$48,3,FALSE)</f>
        <v>heavy or residual fuel oil</v>
      </c>
      <c r="L6693" t="b">
        <f>IF(AND($P$6=FALSE,OR(C6693="Commercial NAICS Cogen",C6693="Industrial NAICS Cogen",C6693="NAICS-22 Cogen")),FALSE,IF(AND($P$7=FALSE,OR(C6693="Commercial NAICS Cogen",C6693="Commercial NAICS Non-Cogen",C6693="industrial NAICS Cogen", C6693="industrial NAICS non-cogen")),FALSE,TRUE))</f>
        <v>1</v>
      </c>
      <c r="M6693">
        <f t="shared" si="313"/>
        <v>4.0160642570281126E-4</v>
      </c>
      <c r="N6693">
        <f t="shared" si="314"/>
        <v>0</v>
      </c>
    </row>
    <row r="6694" spans="1:14" x14ac:dyDescent="0.2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s="32">
        <f t="shared" si="312"/>
        <v>4131294.9640287771</v>
      </c>
      <c r="J6694" t="str">
        <f>IF(K6694="natural gas",VLOOKUP(D6694,'Cross-Page Data'!$I$4:$J$13,2,FALSE),IF(K6694="solar",VLOOKUP('Form 923'!D6694,'Cross-Page Data'!$I$14:$J$117,2,FALSE),K6694))</f>
        <v>natural gas nonpeaker</v>
      </c>
      <c r="K6694" t="str">
        <f>VLOOKUP(E6694,'Cross-Page Data'!$D$4:$F$48,3,FALSE)</f>
        <v>natural gas</v>
      </c>
      <c r="L6694" t="b">
        <f>IF(AND($P$6=FALSE,OR(C6694="Commercial NAICS Cogen",C6694="Industrial NAICS Cogen",C6694="NAICS-22 Cogen")),FALSE,IF(AND($P$7=FALSE,OR(C6694="Commercial NAICS Cogen",C6694="Commercial NAICS Non-Cogen",C6694="industrial NAICS Cogen", C6694="industrial NAICS non-cogen")),FALSE,TRUE))</f>
        <v>1</v>
      </c>
      <c r="M6694">
        <f t="shared" si="313"/>
        <v>0.54325581395348832</v>
      </c>
      <c r="N6694">
        <f t="shared" si="314"/>
        <v>1</v>
      </c>
    </row>
    <row r="6695" spans="1:14" x14ac:dyDescent="0.2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s="32" t="str">
        <f t="shared" si="312"/>
        <v/>
      </c>
      <c r="J6695" t="str">
        <f>IF(K6695="natural gas",VLOOKUP(D6695,'Cross-Page Data'!$I$4:$J$13,2,FALSE),IF(K6695="solar",VLOOKUP('Form 923'!D6695,'Cross-Page Data'!$I$14:$J$117,2,FALSE),K6695))</f>
        <v>biomass</v>
      </c>
      <c r="K6695" t="str">
        <f>VLOOKUP(E6695,'Cross-Page Data'!$D$4:$F$48,3,FALSE)</f>
        <v>biomass</v>
      </c>
      <c r="L6695" t="b">
        <f>IF(AND($P$6=FALSE,OR(C6695="Commercial NAICS Cogen",C6695="Industrial NAICS Cogen",C6695="NAICS-22 Cogen")),FALSE,IF(AND($P$7=FALSE,OR(C6695="Commercial NAICS Cogen",C6695="Commercial NAICS Non-Cogen",C6695="industrial NAICS Cogen", C6695="industrial NAICS non-cogen")),FALSE,TRUE))</f>
        <v>1</v>
      </c>
      <c r="M6695">
        <f t="shared" si="313"/>
        <v>1.0964912280701754E-3</v>
      </c>
      <c r="N6695">
        <f t="shared" si="314"/>
        <v>0</v>
      </c>
    </row>
    <row r="6696" spans="1:14" x14ac:dyDescent="0.2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s="32" t="str">
        <f t="shared" si="312"/>
        <v/>
      </c>
      <c r="J6696" t="str">
        <f>IF(K6696="natural gas",VLOOKUP(D6696,'Cross-Page Data'!$I$4:$J$13,2,FALSE),IF(K6696="solar",VLOOKUP('Form 923'!D6696,'Cross-Page Data'!$I$14:$J$117,2,FALSE),K6696))</f>
        <v>heavy or residual fuel oil</v>
      </c>
      <c r="K6696" t="str">
        <f>VLOOKUP(E6696,'Cross-Page Data'!$D$4:$F$48,3,FALSE)</f>
        <v>heavy or residual fuel oil</v>
      </c>
      <c r="L6696" t="b">
        <f>IF(AND($P$6=FALSE,OR(C6696="Commercial NAICS Cogen",C6696="Industrial NAICS Cogen",C6696="NAICS-22 Cogen")),FALSE,IF(AND($P$7=FALSE,OR(C6696="Commercial NAICS Cogen",C6696="Commercial NAICS Non-Cogen",C6696="industrial NAICS Cogen", C6696="industrial NAICS non-cogen")),FALSE,TRUE))</f>
        <v>1</v>
      </c>
      <c r="M6696">
        <f t="shared" si="313"/>
        <v>4.0160642570281126E-4</v>
      </c>
      <c r="N6696">
        <f t="shared" si="314"/>
        <v>0</v>
      </c>
    </row>
    <row r="6697" spans="1:14" x14ac:dyDescent="0.2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s="32">
        <f t="shared" si="312"/>
        <v>12101621.621621622</v>
      </c>
      <c r="J6697" t="str">
        <f>IF(K6697="natural gas",VLOOKUP(D6697,'Cross-Page Data'!$I$4:$J$13,2,FALSE),IF(K6697="solar",VLOOKUP('Form 923'!D6697,'Cross-Page Data'!$I$14:$J$117,2,FALSE),K6697))</f>
        <v>natural gas nonpeaker</v>
      </c>
      <c r="K6697" t="str">
        <f>VLOOKUP(E6697,'Cross-Page Data'!$D$4:$F$48,3,FALSE)</f>
        <v>natural gas</v>
      </c>
      <c r="L6697" t="b">
        <f>IF(AND($P$6=FALSE,OR(C6697="Commercial NAICS Cogen",C6697="Industrial NAICS Cogen",C6697="NAICS-22 Cogen")),FALSE,IF(AND($P$7=FALSE,OR(C6697="Commercial NAICS Cogen",C6697="Commercial NAICS Non-Cogen",C6697="industrial NAICS Cogen", C6697="industrial NAICS non-cogen")),FALSE,TRUE))</f>
        <v>1</v>
      </c>
      <c r="M6697">
        <f t="shared" si="313"/>
        <v>7.9069767441860464E-2</v>
      </c>
      <c r="N6697">
        <f t="shared" si="314"/>
        <v>1</v>
      </c>
    </row>
    <row r="6698" spans="1:14" x14ac:dyDescent="0.2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s="32" t="str">
        <f t="shared" si="312"/>
        <v/>
      </c>
      <c r="J6698" t="str">
        <f>IF(K6698="natural gas",VLOOKUP(D6698,'Cross-Page Data'!$I$4:$J$13,2,FALSE),IF(K6698="solar",VLOOKUP('Form 923'!D6698,'Cross-Page Data'!$I$14:$J$117,2,FALSE),K6698))</f>
        <v>biomass</v>
      </c>
      <c r="K6698" t="str">
        <f>VLOOKUP(E6698,'Cross-Page Data'!$D$4:$F$48,3,FALSE)</f>
        <v>biomass</v>
      </c>
      <c r="L6698" t="b">
        <f>IF(AND($P$6=FALSE,OR(C6698="Commercial NAICS Cogen",C6698="Industrial NAICS Cogen",C6698="NAICS-22 Cogen")),FALSE,IF(AND($P$7=FALSE,OR(C6698="Commercial NAICS Cogen",C6698="Commercial NAICS Non-Cogen",C6698="industrial NAICS Cogen", C6698="industrial NAICS non-cogen")),FALSE,TRUE))</f>
        <v>1</v>
      </c>
      <c r="M6698">
        <f t="shared" si="313"/>
        <v>1.0964912280701754E-3</v>
      </c>
      <c r="N6698">
        <f t="shared" si="314"/>
        <v>0</v>
      </c>
    </row>
    <row r="6699" spans="1:14" x14ac:dyDescent="0.2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s="32" t="str">
        <f t="shared" si="312"/>
        <v/>
      </c>
      <c r="J6699" t="str">
        <f>IF(K6699="natural gas",VLOOKUP(D6699,'Cross-Page Data'!$I$4:$J$13,2,FALSE),IF(K6699="solar",VLOOKUP('Form 923'!D6699,'Cross-Page Data'!$I$14:$J$117,2,FALSE),K6699))</f>
        <v>heavy or residual fuel oil</v>
      </c>
      <c r="K6699" t="str">
        <f>VLOOKUP(E6699,'Cross-Page Data'!$D$4:$F$48,3,FALSE)</f>
        <v>heavy or residual fuel oil</v>
      </c>
      <c r="L6699" t="b">
        <f>IF(AND($P$6=FALSE,OR(C6699="Commercial NAICS Cogen",C6699="Industrial NAICS Cogen",C6699="NAICS-22 Cogen")),FALSE,IF(AND($P$7=FALSE,OR(C6699="Commercial NAICS Cogen",C6699="Commercial NAICS Non-Cogen",C6699="industrial NAICS Cogen", C6699="industrial NAICS non-cogen")),FALSE,TRUE))</f>
        <v>1</v>
      </c>
      <c r="M6699">
        <f t="shared" si="313"/>
        <v>4.0160642570281126E-4</v>
      </c>
      <c r="N6699">
        <f t="shared" si="314"/>
        <v>0</v>
      </c>
    </row>
    <row r="6700" spans="1:14" ht="26.25" x14ac:dyDescent="0.2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s="32">
        <f t="shared" si="312"/>
        <v>17980347.062513065</v>
      </c>
      <c r="J6700" t="str">
        <f>IF(K6700="natural gas",VLOOKUP(D6700,'Cross-Page Data'!$I$4:$J$13,2,FALSE),IF(K6700="solar",VLOOKUP('Form 923'!D6700,'Cross-Page Data'!$I$14:$J$117,2,FALSE),K6700))</f>
        <v>heavy or residual fuel oil</v>
      </c>
      <c r="K6700" t="str">
        <f>VLOOKUP(E6700,'Cross-Page Data'!$D$4:$F$48,3,FALSE)</f>
        <v>heavy or residual fuel oil</v>
      </c>
      <c r="L6700" t="b">
        <f>IF(AND($P$6=FALSE,OR(C6700="Commercial NAICS Cogen",C6700="Industrial NAICS Cogen",C6700="NAICS-22 Cogen")),FALSE,IF(AND($P$7=FALSE,OR(C6700="Commercial NAICS Cogen",C6700="Commercial NAICS Non-Cogen",C6700="industrial NAICS Cogen", C6700="industrial NAICS non-cogen")),FALSE,TRUE))</f>
        <v>0</v>
      </c>
      <c r="M6700">
        <f t="shared" si="313"/>
        <v>8.0321285140562249E-2</v>
      </c>
      <c r="N6700">
        <f t="shared" si="314"/>
        <v>1</v>
      </c>
    </row>
    <row r="6701" spans="1:14" ht="26.25" x14ac:dyDescent="0.2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s="32">
        <f t="shared" si="312"/>
        <v>17538815.411155839</v>
      </c>
      <c r="J6701" t="str">
        <f>IF(K6701="natural gas",VLOOKUP(D6701,'Cross-Page Data'!$I$4:$J$13,2,FALSE),IF(K6701="solar",VLOOKUP('Form 923'!D6701,'Cross-Page Data'!$I$14:$J$117,2,FALSE),K6701))</f>
        <v>natural gas peaker</v>
      </c>
      <c r="K6701" t="str">
        <f>VLOOKUP(E6701,'Cross-Page Data'!$D$4:$F$48,3,FALSE)</f>
        <v>natural gas</v>
      </c>
      <c r="L6701" t="b">
        <f>IF(AND($P$6=FALSE,OR(C6701="Commercial NAICS Cogen",C6701="Industrial NAICS Cogen",C6701="NAICS-22 Cogen")),FALSE,IF(AND($P$7=FALSE,OR(C6701="Commercial NAICS Cogen",C6701="Commercial NAICS Non-Cogen",C6701="industrial NAICS Cogen", C6701="industrial NAICS non-cogen")),FALSE,TRUE))</f>
        <v>0</v>
      </c>
      <c r="M6701">
        <f t="shared" si="313"/>
        <v>8.4938271604938276E-2</v>
      </c>
      <c r="N6701">
        <f t="shared" si="314"/>
        <v>1</v>
      </c>
    </row>
    <row r="6702" spans="1:14" ht="26.25" x14ac:dyDescent="0.2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s="32" t="str">
        <f t="shared" si="312"/>
        <v/>
      </c>
      <c r="J6702" t="str">
        <f>IF(K6702="natural gas",VLOOKUP(D6702,'Cross-Page Data'!$I$4:$J$13,2,FALSE),IF(K6702="solar",VLOOKUP('Form 923'!D6702,'Cross-Page Data'!$I$14:$J$117,2,FALSE),K6702))</f>
        <v>heavy or residual fuel oil</v>
      </c>
      <c r="K6702" t="str">
        <f>VLOOKUP(E6702,'Cross-Page Data'!$D$4:$F$48,3,FALSE)</f>
        <v>heavy or residual fuel oil</v>
      </c>
      <c r="L6702" t="b">
        <f>IF(AND($P$6=FALSE,OR(C6702="Commercial NAICS Cogen",C6702="Industrial NAICS Cogen",C6702="NAICS-22 Cogen")),FALSE,IF(AND($P$7=FALSE,OR(C6702="Commercial NAICS Cogen",C6702="Commercial NAICS Non-Cogen",C6702="industrial NAICS Cogen", C6702="industrial NAICS non-cogen")),FALSE,TRUE))</f>
        <v>0</v>
      </c>
      <c r="M6702">
        <f t="shared" si="313"/>
        <v>4.0160642570281126E-4</v>
      </c>
      <c r="N6702">
        <f t="shared" si="314"/>
        <v>0</v>
      </c>
    </row>
    <row r="6703" spans="1:14" ht="26.25" x14ac:dyDescent="0.2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s="32">
        <f t="shared" si="312"/>
        <v>4374449.3392070485</v>
      </c>
      <c r="J6703" t="str">
        <f>IF(K6703="natural gas",VLOOKUP(D6703,'Cross-Page Data'!$I$4:$J$13,2,FALSE),IF(K6703="solar",VLOOKUP('Form 923'!D6703,'Cross-Page Data'!$I$14:$J$117,2,FALSE),K6703))</f>
        <v>natural gas peaker</v>
      </c>
      <c r="K6703" t="str">
        <f>VLOOKUP(E6703,'Cross-Page Data'!$D$4:$F$48,3,FALSE)</f>
        <v>natural gas</v>
      </c>
      <c r="L6703" t="b">
        <f>IF(AND($P$6=FALSE,OR(C6703="Commercial NAICS Cogen",C6703="Industrial NAICS Cogen",C6703="NAICS-22 Cogen")),FALSE,IF(AND($P$7=FALSE,OR(C6703="Commercial NAICS Cogen",C6703="Commercial NAICS Non-Cogen",C6703="industrial NAICS Cogen", C6703="industrial NAICS non-cogen")),FALSE,TRUE))</f>
        <v>0</v>
      </c>
      <c r="M6703">
        <f t="shared" si="313"/>
        <v>0.76197530864197527</v>
      </c>
      <c r="N6703">
        <f t="shared" si="314"/>
        <v>1</v>
      </c>
    </row>
    <row r="6704" spans="1:14" ht="26.25" x14ac:dyDescent="0.2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s="32">
        <f t="shared" si="312"/>
        <v>4268292.682926829</v>
      </c>
      <c r="J6704" t="str">
        <f>IF(K6704="natural gas",VLOOKUP(D6704,'Cross-Page Data'!$I$4:$J$13,2,FALSE),IF(K6704="solar",VLOOKUP('Form 923'!D6704,'Cross-Page Data'!$I$14:$J$117,2,FALSE),K6704))</f>
        <v>heavy or residual fuel oil</v>
      </c>
      <c r="K6704" t="str">
        <f>VLOOKUP(E6704,'Cross-Page Data'!$D$4:$F$48,3,FALSE)</f>
        <v>heavy or residual fuel oil</v>
      </c>
      <c r="L6704" t="b">
        <f>IF(AND($P$6=FALSE,OR(C6704="Commercial NAICS Cogen",C6704="Industrial NAICS Cogen",C6704="NAICS-22 Cogen")),FALSE,IF(AND($P$7=FALSE,OR(C6704="Commercial NAICS Cogen",C6704="Commercial NAICS Non-Cogen",C6704="industrial NAICS Cogen", C6704="industrial NAICS non-cogen")),FALSE,TRUE))</f>
        <v>0</v>
      </c>
      <c r="M6704">
        <f t="shared" si="313"/>
        <v>0.55983935742971891</v>
      </c>
      <c r="N6704">
        <f t="shared" si="314"/>
        <v>1</v>
      </c>
    </row>
    <row r="6705" spans="1:14" x14ac:dyDescent="0.2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s="32">
        <f t="shared" si="312"/>
        <v>4738584.6884736465</v>
      </c>
      <c r="J6705" t="str">
        <f>IF(K6705="natural gas",VLOOKUP(D6705,'Cross-Page Data'!$I$4:$J$13,2,FALSE),IF(K6705="solar",VLOOKUP('Form 923'!D6705,'Cross-Page Data'!$I$14:$J$117,2,FALSE),K6705))</f>
        <v>heavy or residual fuel oil</v>
      </c>
      <c r="K6705" t="str">
        <f>VLOOKUP(E6705,'Cross-Page Data'!$D$4:$F$48,3,FALSE)</f>
        <v>heavy or residual fuel oil</v>
      </c>
      <c r="L6705" t="b">
        <f>IF(AND($P$6=FALSE,OR(C6705="Commercial NAICS Cogen",C6705="Industrial NAICS Cogen",C6705="NAICS-22 Cogen")),FALSE,IF(AND($P$7=FALSE,OR(C6705="Commercial NAICS Cogen",C6705="Commercial NAICS Non-Cogen",C6705="industrial NAICS Cogen", C6705="industrial NAICS non-cogen")),FALSE,TRUE))</f>
        <v>0</v>
      </c>
      <c r="M6705">
        <f t="shared" si="313"/>
        <v>0.54497991967871484</v>
      </c>
      <c r="N6705">
        <f t="shared" si="314"/>
        <v>1</v>
      </c>
    </row>
    <row r="6706" spans="1:14" x14ac:dyDescent="0.2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s="32" t="str">
        <f t="shared" si="312"/>
        <v/>
      </c>
      <c r="J6706" t="str">
        <f>IF(K6706="natural gas",VLOOKUP(D6706,'Cross-Page Data'!$I$4:$J$13,2,FALSE),IF(K6706="solar",VLOOKUP('Form 923'!D6706,'Cross-Page Data'!$I$14:$J$117,2,FALSE),K6706))</f>
        <v>petroleum</v>
      </c>
      <c r="K6706" t="str">
        <f>VLOOKUP(E6706,'Cross-Page Data'!$D$4:$F$48,3,FALSE)</f>
        <v>petroleum</v>
      </c>
      <c r="L6706" t="b">
        <f>IF(AND($P$6=FALSE,OR(C6706="Commercial NAICS Cogen",C6706="Industrial NAICS Cogen",C6706="NAICS-22 Cogen")),FALSE,IF(AND($P$7=FALSE,OR(C6706="Commercial NAICS Cogen",C6706="Commercial NAICS Non-Cogen",C6706="industrial NAICS Cogen", C6706="industrial NAICS non-cogen")),FALSE,TRUE))</f>
        <v>0</v>
      </c>
      <c r="M6706">
        <f t="shared" si="313"/>
        <v>8.6956521739130436E-3</v>
      </c>
      <c r="N6706">
        <f t="shared" si="314"/>
        <v>0</v>
      </c>
    </row>
    <row r="6707" spans="1:14" x14ac:dyDescent="0.2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s="32">
        <f t="shared" si="312"/>
        <v>4879907.7957895873</v>
      </c>
      <c r="J6707" t="str">
        <f>IF(K6707="natural gas",VLOOKUP(D6707,'Cross-Page Data'!$I$4:$J$13,2,FALSE),IF(K6707="solar",VLOOKUP('Form 923'!D6707,'Cross-Page Data'!$I$14:$J$117,2,FALSE),K6707))</f>
        <v>natural gas peaker</v>
      </c>
      <c r="K6707" t="str">
        <f>VLOOKUP(E6707,'Cross-Page Data'!$D$4:$F$48,3,FALSE)</f>
        <v>natural gas</v>
      </c>
      <c r="L6707" t="b">
        <f>IF(AND($P$6=FALSE,OR(C6707="Commercial NAICS Cogen",C6707="Industrial NAICS Cogen",C6707="NAICS-22 Cogen")),FALSE,IF(AND($P$7=FALSE,OR(C6707="Commercial NAICS Cogen",C6707="Commercial NAICS Non-Cogen",C6707="industrial NAICS Cogen", C6707="industrial NAICS non-cogen")),FALSE,TRUE))</f>
        <v>0</v>
      </c>
      <c r="M6707">
        <f t="shared" si="313"/>
        <v>0.71111111111111114</v>
      </c>
      <c r="N6707">
        <f t="shared" si="314"/>
        <v>1</v>
      </c>
    </row>
    <row r="6708" spans="1:14" ht="26.25" x14ac:dyDescent="0.2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s="32" t="str">
        <f t="shared" si="312"/>
        <v/>
      </c>
      <c r="J6708" t="str">
        <f>IF(K6708="natural gas",VLOOKUP(D6708,'Cross-Page Data'!$I$4:$J$13,2,FALSE),IF(K6708="solar",VLOOKUP('Form 923'!D6708,'Cross-Page Data'!$I$14:$J$117,2,FALSE),K6708))</f>
        <v>heavy or residual fuel oil</v>
      </c>
      <c r="K6708" t="str">
        <f>VLOOKUP(E6708,'Cross-Page Data'!$D$4:$F$48,3,FALSE)</f>
        <v>heavy or residual fuel oil</v>
      </c>
      <c r="L6708" t="b">
        <f>IF(AND($P$6=FALSE,OR(C6708="Commercial NAICS Cogen",C6708="Industrial NAICS Cogen",C6708="NAICS-22 Cogen")),FALSE,IF(AND($P$7=FALSE,OR(C6708="Commercial NAICS Cogen",C6708="Commercial NAICS Non-Cogen",C6708="industrial NAICS Cogen", C6708="industrial NAICS non-cogen")),FALSE,TRUE))</f>
        <v>0</v>
      </c>
      <c r="M6708">
        <f t="shared" si="313"/>
        <v>4.0160642570281126E-4</v>
      </c>
      <c r="N6708">
        <f t="shared" si="314"/>
        <v>0</v>
      </c>
    </row>
    <row r="6709" spans="1:14" ht="26.25" x14ac:dyDescent="0.2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s="32" t="str">
        <f t="shared" si="312"/>
        <v/>
      </c>
      <c r="J6709" t="str">
        <f>IF(K6709="natural gas",VLOOKUP(D6709,'Cross-Page Data'!$I$4:$J$13,2,FALSE),IF(K6709="solar",VLOOKUP('Form 923'!D6709,'Cross-Page Data'!$I$14:$J$117,2,FALSE),K6709))</f>
        <v>natural gas peaker</v>
      </c>
      <c r="K6709" t="str">
        <f>VLOOKUP(E6709,'Cross-Page Data'!$D$4:$F$48,3,FALSE)</f>
        <v>natural gas</v>
      </c>
      <c r="L6709" t="b">
        <f>IF(AND($P$6=FALSE,OR(C6709="Commercial NAICS Cogen",C6709="Industrial NAICS Cogen",C6709="NAICS-22 Cogen")),FALSE,IF(AND($P$7=FALSE,OR(C6709="Commercial NAICS Cogen",C6709="Commercial NAICS Non-Cogen",C6709="industrial NAICS Cogen", C6709="industrial NAICS non-cogen")),FALSE,TRUE))</f>
        <v>0</v>
      </c>
      <c r="M6709">
        <f t="shared" si="313"/>
        <v>4.9382716049382717E-4</v>
      </c>
      <c r="N6709">
        <f t="shared" si="314"/>
        <v>0</v>
      </c>
    </row>
    <row r="6710" spans="1:14" x14ac:dyDescent="0.2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s="32">
        <f t="shared" si="312"/>
        <v>4739511.2494254122</v>
      </c>
      <c r="J6710" t="str">
        <f>IF(K6710="natural gas",VLOOKUP(D6710,'Cross-Page Data'!$I$4:$J$13,2,FALSE),IF(K6710="solar",VLOOKUP('Form 923'!D6710,'Cross-Page Data'!$I$14:$J$117,2,FALSE),K6710))</f>
        <v>hard coal</v>
      </c>
      <c r="K6710" t="str">
        <f>VLOOKUP(E6710,'Cross-Page Data'!$D$4:$F$48,3,FALSE)</f>
        <v>hard coal</v>
      </c>
      <c r="L6710" t="b">
        <f>IF(AND($P$6=FALSE,OR(C6710="Commercial NAICS Cogen",C6710="Industrial NAICS Cogen",C6710="NAICS-22 Cogen")),FALSE,IF(AND($P$7=FALSE,OR(C6710="Commercial NAICS Cogen",C6710="Commercial NAICS Non-Cogen",C6710="industrial NAICS Cogen", C6710="industrial NAICS non-cogen")),FALSE,TRUE))</f>
        <v>0</v>
      </c>
      <c r="M6710">
        <f t="shared" si="313"/>
        <v>0.54421768707482998</v>
      </c>
      <c r="N6710">
        <f t="shared" si="314"/>
        <v>1</v>
      </c>
    </row>
    <row r="6711" spans="1:14" x14ac:dyDescent="0.2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s="32">
        <f t="shared" si="312"/>
        <v>4738830.0593010746</v>
      </c>
      <c r="J6711" t="str">
        <f>IF(K6711="natural gas",VLOOKUP(D6711,'Cross-Page Data'!$I$4:$J$13,2,FALSE),IF(K6711="solar",VLOOKUP('Form 923'!D6711,'Cross-Page Data'!$I$14:$J$117,2,FALSE),K6711))</f>
        <v>natural gas peaker</v>
      </c>
      <c r="K6711" t="str">
        <f>VLOOKUP(E6711,'Cross-Page Data'!$D$4:$F$48,3,FALSE)</f>
        <v>natural gas</v>
      </c>
      <c r="L6711" t="b">
        <f>IF(AND($P$6=FALSE,OR(C6711="Commercial NAICS Cogen",C6711="Industrial NAICS Cogen",C6711="NAICS-22 Cogen")),FALSE,IF(AND($P$7=FALSE,OR(C6711="Commercial NAICS Cogen",C6711="Commercial NAICS Non-Cogen",C6711="industrial NAICS Cogen", C6711="industrial NAICS non-cogen")),FALSE,TRUE))</f>
        <v>0</v>
      </c>
      <c r="M6711">
        <f t="shared" si="313"/>
        <v>0.72493827160493829</v>
      </c>
      <c r="N6711">
        <f t="shared" si="314"/>
        <v>1</v>
      </c>
    </row>
    <row r="6712" spans="1:14" x14ac:dyDescent="0.2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s="32">
        <f t="shared" si="312"/>
        <v>4738923.4054774018</v>
      </c>
      <c r="J6712" t="str">
        <f>IF(K6712="natural gas",VLOOKUP(D6712,'Cross-Page Data'!$I$4:$J$13,2,FALSE),IF(K6712="solar",VLOOKUP('Form 923'!D6712,'Cross-Page Data'!$I$14:$J$117,2,FALSE),K6712))</f>
        <v>biomass</v>
      </c>
      <c r="K6712" t="str">
        <f>VLOOKUP(E6712,'Cross-Page Data'!$D$4:$F$48,3,FALSE)</f>
        <v>biomass</v>
      </c>
      <c r="L6712" t="b">
        <f>IF(AND($P$6=FALSE,OR(C6712="Commercial NAICS Cogen",C6712="Industrial NAICS Cogen",C6712="NAICS-22 Cogen")),FALSE,IF(AND($P$7=FALSE,OR(C6712="Commercial NAICS Cogen",C6712="Commercial NAICS Non-Cogen",C6712="industrial NAICS Cogen", C6712="industrial NAICS non-cogen")),FALSE,TRUE))</f>
        <v>0</v>
      </c>
      <c r="M6712">
        <f t="shared" si="313"/>
        <v>0.74232456140350878</v>
      </c>
      <c r="N6712">
        <f t="shared" si="314"/>
        <v>1</v>
      </c>
    </row>
    <row r="6713" spans="1:14" x14ac:dyDescent="0.2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s="32">
        <f t="shared" si="312"/>
        <v>19717702.833746362</v>
      </c>
      <c r="J6713" t="str">
        <f>IF(K6713="natural gas",VLOOKUP(D6713,'Cross-Page Data'!$I$4:$J$13,2,FALSE),IF(K6713="solar",VLOOKUP('Form 923'!D6713,'Cross-Page Data'!$I$14:$J$117,2,FALSE),K6713))</f>
        <v>natural gas peaker</v>
      </c>
      <c r="K6713" t="str">
        <f>VLOOKUP(E6713,'Cross-Page Data'!$D$4:$F$48,3,FALSE)</f>
        <v>natural gas</v>
      </c>
      <c r="L6713" t="b">
        <f>IF(AND($P$6=FALSE,OR(C6713="Commercial NAICS Cogen",C6713="Industrial NAICS Cogen",C6713="NAICS-22 Cogen")),FALSE,IF(AND($P$7=FALSE,OR(C6713="Commercial NAICS Cogen",C6713="Commercial NAICS Non-Cogen",C6713="industrial NAICS Cogen", C6713="industrial NAICS non-cogen")),FALSE,TRUE))</f>
        <v>1</v>
      </c>
      <c r="M6713">
        <f t="shared" si="313"/>
        <v>5.9753086419753083E-2</v>
      </c>
      <c r="N6713">
        <f t="shared" si="314"/>
        <v>1</v>
      </c>
    </row>
    <row r="6714" spans="1:14" x14ac:dyDescent="0.2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s="32">
        <f t="shared" si="312"/>
        <v>19845634.721855741</v>
      </c>
      <c r="J6714" t="str">
        <f>IF(K6714="natural gas",VLOOKUP(D6714,'Cross-Page Data'!$I$4:$J$13,2,FALSE),IF(K6714="solar",VLOOKUP('Form 923'!D6714,'Cross-Page Data'!$I$14:$J$117,2,FALSE),K6714))</f>
        <v>biomass</v>
      </c>
      <c r="K6714" t="str">
        <f>VLOOKUP(E6714,'Cross-Page Data'!$D$4:$F$48,3,FALSE)</f>
        <v>biomass</v>
      </c>
      <c r="L6714" t="b">
        <f>IF(AND($P$6=FALSE,OR(C6714="Commercial NAICS Cogen",C6714="Industrial NAICS Cogen",C6714="NAICS-22 Cogen")),FALSE,IF(AND($P$7=FALSE,OR(C6714="Commercial NAICS Cogen",C6714="Commercial NAICS Non-Cogen",C6714="industrial NAICS Cogen", C6714="industrial NAICS non-cogen")),FALSE,TRUE))</f>
        <v>1</v>
      </c>
      <c r="M6714">
        <f t="shared" si="313"/>
        <v>3.2894736842105261E-2</v>
      </c>
      <c r="N6714">
        <f t="shared" si="314"/>
        <v>0</v>
      </c>
    </row>
    <row r="6715" spans="1:14" ht="26.25" x14ac:dyDescent="0.2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s="32" t="str">
        <f t="shared" si="312"/>
        <v/>
      </c>
      <c r="J6715" t="str">
        <f>IF(K6715="natural gas",VLOOKUP(D6715,'Cross-Page Data'!$I$4:$J$13,2,FALSE),IF(K6715="solar",VLOOKUP('Form 923'!D6715,'Cross-Page Data'!$I$14:$J$117,2,FALSE),K6715))</f>
        <v>biomass</v>
      </c>
      <c r="K6715" t="str">
        <f>VLOOKUP(E6715,'Cross-Page Data'!$D$4:$F$48,3,FALSE)</f>
        <v>biomass</v>
      </c>
      <c r="L6715" t="b">
        <f>IF(AND($P$6=FALSE,OR(C6715="Commercial NAICS Cogen",C6715="Industrial NAICS Cogen",C6715="NAICS-22 Cogen")),FALSE,IF(AND($P$7=FALSE,OR(C6715="Commercial NAICS Cogen",C6715="Commercial NAICS Non-Cogen",C6715="industrial NAICS Cogen", C6715="industrial NAICS non-cogen")),FALSE,TRUE))</f>
        <v>0</v>
      </c>
      <c r="M6715">
        <f t="shared" si="313"/>
        <v>1.0964912280701754E-3</v>
      </c>
      <c r="N6715">
        <f t="shared" si="314"/>
        <v>0</v>
      </c>
    </row>
    <row r="6716" spans="1:14" ht="26.25" x14ac:dyDescent="0.2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s="32">
        <f t="shared" si="312"/>
        <v>6094515.416386514</v>
      </c>
      <c r="J6716" t="str">
        <f>IF(K6716="natural gas",VLOOKUP(D6716,'Cross-Page Data'!$I$4:$J$13,2,FALSE),IF(K6716="solar",VLOOKUP('Form 923'!D6716,'Cross-Page Data'!$I$14:$J$117,2,FALSE),K6716))</f>
        <v>natural gas peaker</v>
      </c>
      <c r="K6716" t="str">
        <f>VLOOKUP(E6716,'Cross-Page Data'!$D$4:$F$48,3,FALSE)</f>
        <v>natural gas</v>
      </c>
      <c r="L6716" t="b">
        <f>IF(AND($P$6=FALSE,OR(C6716="Commercial NAICS Cogen",C6716="Industrial NAICS Cogen",C6716="NAICS-22 Cogen")),FALSE,IF(AND($P$7=FALSE,OR(C6716="Commercial NAICS Cogen",C6716="Commercial NAICS Non-Cogen",C6716="industrial NAICS Cogen", C6716="industrial NAICS non-cogen")),FALSE,TRUE))</f>
        <v>0</v>
      </c>
      <c r="M6716">
        <f t="shared" si="313"/>
        <v>0.63061728395061734</v>
      </c>
      <c r="N6716">
        <f t="shared" si="314"/>
        <v>1</v>
      </c>
    </row>
    <row r="6717" spans="1:14" ht="26.25" x14ac:dyDescent="0.2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s="32">
        <f t="shared" si="312"/>
        <v>6092841.4487993261</v>
      </c>
      <c r="J6717" t="str">
        <f>IF(K6717="natural gas",VLOOKUP(D6717,'Cross-Page Data'!$I$4:$J$13,2,FALSE),IF(K6717="solar",VLOOKUP('Form 923'!D6717,'Cross-Page Data'!$I$14:$J$117,2,FALSE),K6717))</f>
        <v>biomass</v>
      </c>
      <c r="K6717" t="str">
        <f>VLOOKUP(E6717,'Cross-Page Data'!$D$4:$F$48,3,FALSE)</f>
        <v>biomass</v>
      </c>
      <c r="L6717" t="b">
        <f>IF(AND($P$6=FALSE,OR(C6717="Commercial NAICS Cogen",C6717="Industrial NAICS Cogen",C6717="NAICS-22 Cogen")),FALSE,IF(AND($P$7=FALSE,OR(C6717="Commercial NAICS Cogen",C6717="Commercial NAICS Non-Cogen",C6717="industrial NAICS Cogen", C6717="industrial NAICS non-cogen")),FALSE,TRUE))</f>
        <v>0</v>
      </c>
      <c r="M6717">
        <f t="shared" si="313"/>
        <v>0.60635964912280704</v>
      </c>
      <c r="N6717">
        <f t="shared" si="314"/>
        <v>1</v>
      </c>
    </row>
    <row r="6718" spans="1:14" ht="26.25" x14ac:dyDescent="0.2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s="32">
        <f t="shared" si="312"/>
        <v>18997856.473701317</v>
      </c>
      <c r="J6718" t="str">
        <f>IF(K6718="natural gas",VLOOKUP(D6718,'Cross-Page Data'!$I$4:$J$13,2,FALSE),IF(K6718="solar",VLOOKUP('Form 923'!D6718,'Cross-Page Data'!$I$14:$J$117,2,FALSE),K6718))</f>
        <v>heavy or residual fuel oil</v>
      </c>
      <c r="K6718" t="str">
        <f>VLOOKUP(E6718,'Cross-Page Data'!$D$4:$F$48,3,FALSE)</f>
        <v>heavy or residual fuel oil</v>
      </c>
      <c r="L6718" t="b">
        <f>IF(AND($P$6=FALSE,OR(C6718="Commercial NAICS Cogen",C6718="Industrial NAICS Cogen",C6718="NAICS-22 Cogen")),FALSE,IF(AND($P$7=FALSE,OR(C6718="Commercial NAICS Cogen",C6718="Commercial NAICS Non-Cogen",C6718="industrial NAICS Cogen", C6718="industrial NAICS non-cogen")),FALSE,TRUE))</f>
        <v>0</v>
      </c>
      <c r="M6718">
        <f t="shared" si="313"/>
        <v>6.9076305220883538E-2</v>
      </c>
      <c r="N6718">
        <f t="shared" si="314"/>
        <v>1</v>
      </c>
    </row>
    <row r="6719" spans="1:14" ht="26.25" x14ac:dyDescent="0.2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s="32">
        <f t="shared" si="312"/>
        <v>18455499.385400668</v>
      </c>
      <c r="J6719" t="str">
        <f>IF(K6719="natural gas",VLOOKUP(D6719,'Cross-Page Data'!$I$4:$J$13,2,FALSE),IF(K6719="solar",VLOOKUP('Form 923'!D6719,'Cross-Page Data'!$I$14:$J$117,2,FALSE),K6719))</f>
        <v>municipal solid waste</v>
      </c>
      <c r="K6719" t="str">
        <f>VLOOKUP(E6719,'Cross-Page Data'!$D$4:$F$48,3,FALSE)</f>
        <v>municipal solid waste</v>
      </c>
      <c r="L6719" t="b">
        <f>IF(AND($P$6=FALSE,OR(C6719="Commercial NAICS Cogen",C6719="Industrial NAICS Cogen",C6719="NAICS-22 Cogen")),FALSE,IF(AND($P$7=FALSE,OR(C6719="Commercial NAICS Cogen",C6719="Commercial NAICS Non-Cogen",C6719="industrial NAICS Cogen", C6719="industrial NAICS non-cogen")),FALSE,TRUE))</f>
        <v>0</v>
      </c>
      <c r="M6719">
        <f t="shared" si="313"/>
        <v>0.69852941176470584</v>
      </c>
      <c r="N6719">
        <f t="shared" si="314"/>
        <v>1</v>
      </c>
    </row>
    <row r="6720" spans="1:14" ht="26.25" x14ac:dyDescent="0.2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s="32">
        <f t="shared" si="312"/>
        <v>18455494.497588612</v>
      </c>
      <c r="J6720" t="str">
        <f>IF(K6720="natural gas",VLOOKUP(D6720,'Cross-Page Data'!$I$4:$J$13,2,FALSE),IF(K6720="solar",VLOOKUP('Form 923'!D6720,'Cross-Page Data'!$I$14:$J$117,2,FALSE),K6720))</f>
        <v>municipal solid waste</v>
      </c>
      <c r="K6720" t="str">
        <f>VLOOKUP(E6720,'Cross-Page Data'!$D$4:$F$48,3,FALSE)</f>
        <v>municipal solid waste</v>
      </c>
      <c r="L6720" t="b">
        <f>IF(AND($P$6=FALSE,OR(C6720="Commercial NAICS Cogen",C6720="Industrial NAICS Cogen",C6720="NAICS-22 Cogen")),FALSE,IF(AND($P$7=FALSE,OR(C6720="Commercial NAICS Cogen",C6720="Commercial NAICS Non-Cogen",C6720="industrial NAICS Cogen", C6720="industrial NAICS non-cogen")),FALSE,TRUE))</f>
        <v>0</v>
      </c>
      <c r="M6720">
        <f t="shared" si="313"/>
        <v>0.70588235294117652</v>
      </c>
      <c r="N6720">
        <f t="shared" si="314"/>
        <v>1</v>
      </c>
    </row>
    <row r="6721" spans="1:14" x14ac:dyDescent="0.2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s="32" t="str">
        <f t="shared" si="312"/>
        <v/>
      </c>
      <c r="J6721" t="str">
        <f>IF(K6721="natural gas",VLOOKUP(D6721,'Cross-Page Data'!$I$4:$J$13,2,FALSE),IF(K6721="solar",VLOOKUP('Form 923'!D6721,'Cross-Page Data'!$I$14:$J$117,2,FALSE),K6721))</f>
        <v>hard coal</v>
      </c>
      <c r="K6721" t="str">
        <f>VLOOKUP(E6721,'Cross-Page Data'!$D$4:$F$48,3,FALSE)</f>
        <v>hard coal</v>
      </c>
      <c r="L6721" t="b">
        <f>IF(AND($P$6=FALSE,OR(C6721="Commercial NAICS Cogen",C6721="Industrial NAICS Cogen",C6721="NAICS-22 Cogen")),FALSE,IF(AND($P$7=FALSE,OR(C6721="Commercial NAICS Cogen",C6721="Commercial NAICS Non-Cogen",C6721="industrial NAICS Cogen", C6721="industrial NAICS non-cogen")),FALSE,TRUE))</f>
        <v>0</v>
      </c>
      <c r="M6721">
        <f t="shared" si="313"/>
        <v>1.3605442176870747E-3</v>
      </c>
      <c r="N6721">
        <f t="shared" si="314"/>
        <v>0</v>
      </c>
    </row>
    <row r="6722" spans="1:14" x14ac:dyDescent="0.2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s="32">
        <f t="shared" si="312"/>
        <v>15788218.204604199</v>
      </c>
      <c r="J6722" t="str">
        <f>IF(K6722="natural gas",VLOOKUP(D6722,'Cross-Page Data'!$I$4:$J$13,2,FALSE),IF(K6722="solar",VLOOKUP('Form 923'!D6722,'Cross-Page Data'!$I$14:$J$117,2,FALSE),K6722))</f>
        <v>natural gas peaker</v>
      </c>
      <c r="K6722" t="str">
        <f>VLOOKUP(E6722,'Cross-Page Data'!$D$4:$F$48,3,FALSE)</f>
        <v>natural gas</v>
      </c>
      <c r="L6722" t="b">
        <f>IF(AND($P$6=FALSE,OR(C6722="Commercial NAICS Cogen",C6722="Industrial NAICS Cogen",C6722="NAICS-22 Cogen")),FALSE,IF(AND($P$7=FALSE,OR(C6722="Commercial NAICS Cogen",C6722="Commercial NAICS Non-Cogen",C6722="industrial NAICS Cogen", C6722="industrial NAICS non-cogen")),FALSE,TRUE))</f>
        <v>0</v>
      </c>
      <c r="M6722">
        <f t="shared" si="313"/>
        <v>0.12296296296296297</v>
      </c>
      <c r="N6722">
        <f t="shared" si="314"/>
        <v>1</v>
      </c>
    </row>
    <row r="6723" spans="1:14" x14ac:dyDescent="0.2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s="32" t="str">
        <f t="shared" si="312"/>
        <v/>
      </c>
      <c r="J6723" t="str">
        <f>IF(K6723="natural gas",VLOOKUP(D6723,'Cross-Page Data'!$I$4:$J$13,2,FALSE),IF(K6723="solar",VLOOKUP('Form 923'!D6723,'Cross-Page Data'!$I$14:$J$117,2,FALSE),K6723))</f>
        <v>petroleum</v>
      </c>
      <c r="K6723" t="str">
        <f>VLOOKUP(E6723,'Cross-Page Data'!$D$4:$F$48,3,FALSE)</f>
        <v>petroleum</v>
      </c>
      <c r="L6723" t="b">
        <f>IF(AND($P$6=FALSE,OR(C6723="Commercial NAICS Cogen",C6723="Industrial NAICS Cogen",C6723="NAICS-22 Cogen")),FALSE,IF(AND($P$7=FALSE,OR(C6723="Commercial NAICS Cogen",C6723="Commercial NAICS Non-Cogen",C6723="industrial NAICS Cogen", C6723="industrial NAICS non-cogen")),FALSE,TRUE))</f>
        <v>0</v>
      </c>
      <c r="M6723">
        <f t="shared" si="313"/>
        <v>8.6956521739130436E-3</v>
      </c>
      <c r="N6723">
        <f t="shared" si="314"/>
        <v>0</v>
      </c>
    </row>
    <row r="6724" spans="1:14" x14ac:dyDescent="0.2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s="32">
        <f t="shared" si="312"/>
        <v>15483949.877760282</v>
      </c>
      <c r="J6724" t="str">
        <f>IF(K6724="natural gas",VLOOKUP(D6724,'Cross-Page Data'!$I$4:$J$13,2,FALSE),IF(K6724="solar",VLOOKUP('Form 923'!D6724,'Cross-Page Data'!$I$14:$J$117,2,FALSE),K6724))</f>
        <v>biomass</v>
      </c>
      <c r="K6724" t="str">
        <f>VLOOKUP(E6724,'Cross-Page Data'!$D$4:$F$48,3,FALSE)</f>
        <v>biomass</v>
      </c>
      <c r="L6724" t="b">
        <f>IF(AND($P$6=FALSE,OR(C6724="Commercial NAICS Cogen",C6724="Industrial NAICS Cogen",C6724="NAICS-22 Cogen")),FALSE,IF(AND($P$7=FALSE,OR(C6724="Commercial NAICS Cogen",C6724="Commercial NAICS Non-Cogen",C6724="industrial NAICS Cogen", C6724="industrial NAICS non-cogen")),FALSE,TRUE))</f>
        <v>0</v>
      </c>
      <c r="M6724">
        <f t="shared" si="313"/>
        <v>0.10964912280701754</v>
      </c>
      <c r="N6724">
        <f t="shared" si="314"/>
        <v>1</v>
      </c>
    </row>
    <row r="6725" spans="1:14" x14ac:dyDescent="0.2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s="32">
        <f t="shared" si="312"/>
        <v>11204069.604854546</v>
      </c>
      <c r="J6725" t="str">
        <f>IF(K6725="natural gas",VLOOKUP(D6725,'Cross-Page Data'!$I$4:$J$13,2,FALSE),IF(K6725="solar",VLOOKUP('Form 923'!D6725,'Cross-Page Data'!$I$14:$J$117,2,FALSE),K6725))</f>
        <v>biomass</v>
      </c>
      <c r="K6725" t="str">
        <f>VLOOKUP(E6725,'Cross-Page Data'!$D$4:$F$48,3,FALSE)</f>
        <v>biomass</v>
      </c>
      <c r="L6725" t="b">
        <f>IF(AND($P$6=FALSE,OR(C6725="Commercial NAICS Cogen",C6725="Industrial NAICS Cogen",C6725="NAICS-22 Cogen")),FALSE,IF(AND($P$7=FALSE,OR(C6725="Commercial NAICS Cogen",C6725="Commercial NAICS Non-Cogen",C6725="industrial NAICS Cogen", C6725="industrial NAICS non-cogen")),FALSE,TRUE))</f>
        <v>0</v>
      </c>
      <c r="M6725">
        <f t="shared" si="313"/>
        <v>0.37938596491228072</v>
      </c>
      <c r="N6725">
        <f t="shared" si="314"/>
        <v>1</v>
      </c>
    </row>
    <row r="6726" spans="1:14" x14ac:dyDescent="0.2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s="32" t="str">
        <f t="shared" si="312"/>
        <v/>
      </c>
      <c r="J6726" t="str">
        <f>IF(K6726="natural gas",VLOOKUP(D6726,'Cross-Page Data'!$I$4:$J$13,2,FALSE),IF(K6726="solar",VLOOKUP('Form 923'!D6726,'Cross-Page Data'!$I$14:$J$117,2,FALSE),K6726))</f>
        <v>heavy or residual fuel oil</v>
      </c>
      <c r="K6726" t="str">
        <f>VLOOKUP(E6726,'Cross-Page Data'!$D$4:$F$48,3,FALSE)</f>
        <v>heavy or residual fuel oil</v>
      </c>
      <c r="L6726" t="b">
        <f>IF(AND($P$6=FALSE,OR(C6726="Commercial NAICS Cogen",C6726="Industrial NAICS Cogen",C6726="NAICS-22 Cogen")),FALSE,IF(AND($P$7=FALSE,OR(C6726="Commercial NAICS Cogen",C6726="Commercial NAICS Non-Cogen",C6726="industrial NAICS Cogen", C6726="industrial NAICS non-cogen")),FALSE,TRUE))</f>
        <v>0</v>
      </c>
      <c r="M6726">
        <f t="shared" si="313"/>
        <v>4.0160642570281126E-4</v>
      </c>
      <c r="N6726">
        <f t="shared" si="314"/>
        <v>0</v>
      </c>
    </row>
    <row r="6727" spans="1:14" x14ac:dyDescent="0.2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s="32">
        <f t="shared" ref="I6727:I6790" si="315">IFERROR(F6727/G6727*10^6,"")</f>
        <v>10690293.203796338</v>
      </c>
      <c r="J6727" t="str">
        <f>IF(K6727="natural gas",VLOOKUP(D6727,'Cross-Page Data'!$I$4:$J$13,2,FALSE),IF(K6727="solar",VLOOKUP('Form 923'!D6727,'Cross-Page Data'!$I$14:$J$117,2,FALSE),K6727))</f>
        <v>natural gas peaker</v>
      </c>
      <c r="K6727" t="str">
        <f>VLOOKUP(E6727,'Cross-Page Data'!$D$4:$F$48,3,FALSE)</f>
        <v>natural gas</v>
      </c>
      <c r="L6727" t="b">
        <f>IF(AND($P$6=FALSE,OR(C6727="Commercial NAICS Cogen",C6727="Industrial NAICS Cogen",C6727="NAICS-22 Cogen")),FALSE,IF(AND($P$7=FALSE,OR(C6727="Commercial NAICS Cogen",C6727="Commercial NAICS Non-Cogen",C6727="industrial NAICS Cogen", C6727="industrial NAICS non-cogen")),FALSE,TRUE))</f>
        <v>0</v>
      </c>
      <c r="M6727">
        <f t="shared" ref="M6727:M6790" si="316">(COUNTIFS($J$6:$J$14148,J6727,$I$6:$I$14148,"&gt;"&amp;I6727)+1)/COUNTIFS($J$6:$J$14148,J6727)</f>
        <v>0.43604938271604937</v>
      </c>
      <c r="N6727">
        <f t="shared" ref="N6727:N6790" si="317">IF(OR(M6727&gt;0.95,M6727&lt;0.05),0,1)</f>
        <v>1</v>
      </c>
    </row>
    <row r="6728" spans="1:14" x14ac:dyDescent="0.2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s="32" t="str">
        <f t="shared" si="315"/>
        <v/>
      </c>
      <c r="J6728" t="str">
        <f>IF(K6728="natural gas",VLOOKUP(D6728,'Cross-Page Data'!$I$4:$J$13,2,FALSE),IF(K6728="solar",VLOOKUP('Form 923'!D6728,'Cross-Page Data'!$I$14:$J$117,2,FALSE),K6728))</f>
        <v>biomass</v>
      </c>
      <c r="K6728" t="str">
        <f>VLOOKUP(E6728,'Cross-Page Data'!$D$4:$F$48,3,FALSE)</f>
        <v>biomass</v>
      </c>
      <c r="L6728" t="b">
        <f>IF(AND($P$6=FALSE,OR(C6728="Commercial NAICS Cogen",C6728="Industrial NAICS Cogen",C6728="NAICS-22 Cogen")),FALSE,IF(AND($P$7=FALSE,OR(C6728="Commercial NAICS Cogen",C6728="Commercial NAICS Non-Cogen",C6728="industrial NAICS Cogen", C6728="industrial NAICS non-cogen")),FALSE,TRUE))</f>
        <v>0</v>
      </c>
      <c r="M6728">
        <f t="shared" si="316"/>
        <v>1.0964912280701754E-3</v>
      </c>
      <c r="N6728">
        <f t="shared" si="317"/>
        <v>0</v>
      </c>
    </row>
    <row r="6729" spans="1:14" x14ac:dyDescent="0.2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s="32">
        <f t="shared" si="315"/>
        <v>4973728.1847412335</v>
      </c>
      <c r="J6729" t="str">
        <f>IF(K6729="natural gas",VLOOKUP(D6729,'Cross-Page Data'!$I$4:$J$13,2,FALSE),IF(K6729="solar",VLOOKUP('Form 923'!D6729,'Cross-Page Data'!$I$14:$J$117,2,FALSE),K6729))</f>
        <v>natural gas peaker</v>
      </c>
      <c r="K6729" t="str">
        <f>VLOOKUP(E6729,'Cross-Page Data'!$D$4:$F$48,3,FALSE)</f>
        <v>natural gas</v>
      </c>
      <c r="L6729" t="b">
        <f>IF(AND($P$6=FALSE,OR(C6729="Commercial NAICS Cogen",C6729="Industrial NAICS Cogen",C6729="NAICS-22 Cogen")),FALSE,IF(AND($P$7=FALSE,OR(C6729="Commercial NAICS Cogen",C6729="Commercial NAICS Non-Cogen",C6729="industrial NAICS Cogen", C6729="industrial NAICS non-cogen")),FALSE,TRUE))</f>
        <v>0</v>
      </c>
      <c r="M6729">
        <f t="shared" si="316"/>
        <v>0.70123456790123462</v>
      </c>
      <c r="N6729">
        <f t="shared" si="317"/>
        <v>1</v>
      </c>
    </row>
    <row r="6730" spans="1:14" x14ac:dyDescent="0.2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s="32">
        <f t="shared" si="315"/>
        <v>17862484.804279115</v>
      </c>
      <c r="J6730" t="str">
        <f>IF(K6730="natural gas",VLOOKUP(D6730,'Cross-Page Data'!$I$4:$J$13,2,FALSE),IF(K6730="solar",VLOOKUP('Form 923'!D6730,'Cross-Page Data'!$I$14:$J$117,2,FALSE),K6730))</f>
        <v>natural gas peaker</v>
      </c>
      <c r="K6730" t="str">
        <f>VLOOKUP(E6730,'Cross-Page Data'!$D$4:$F$48,3,FALSE)</f>
        <v>natural gas</v>
      </c>
      <c r="L6730" t="b">
        <f>IF(AND($P$6=FALSE,OR(C6730="Commercial NAICS Cogen",C6730="Industrial NAICS Cogen",C6730="NAICS-22 Cogen")),FALSE,IF(AND($P$7=FALSE,OR(C6730="Commercial NAICS Cogen",C6730="Commercial NAICS Non-Cogen",C6730="industrial NAICS Cogen", C6730="industrial NAICS non-cogen")),FALSE,TRUE))</f>
        <v>0</v>
      </c>
      <c r="M6730">
        <f t="shared" si="316"/>
        <v>0.08</v>
      </c>
      <c r="N6730">
        <f t="shared" si="317"/>
        <v>1</v>
      </c>
    </row>
    <row r="6731" spans="1:14" x14ac:dyDescent="0.2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s="32">
        <f t="shared" si="315"/>
        <v>5518518.5185185177</v>
      </c>
      <c r="J6731" t="str">
        <f>IF(K6731="natural gas",VLOOKUP(D6731,'Cross-Page Data'!$I$4:$J$13,2,FALSE),IF(K6731="solar",VLOOKUP('Form 923'!D6731,'Cross-Page Data'!$I$14:$J$117,2,FALSE),K6731))</f>
        <v>heavy or residual fuel oil</v>
      </c>
      <c r="K6731" t="str">
        <f>VLOOKUP(E6731,'Cross-Page Data'!$D$4:$F$48,3,FALSE)</f>
        <v>heavy or residual fuel oil</v>
      </c>
      <c r="L6731" t="b">
        <f>IF(AND($P$6=FALSE,OR(C6731="Commercial NAICS Cogen",C6731="Industrial NAICS Cogen",C6731="NAICS-22 Cogen")),FALSE,IF(AND($P$7=FALSE,OR(C6731="Commercial NAICS Cogen",C6731="Commercial NAICS Non-Cogen",C6731="industrial NAICS Cogen", C6731="industrial NAICS non-cogen")),FALSE,TRUE))</f>
        <v>0</v>
      </c>
      <c r="M6731">
        <f t="shared" si="316"/>
        <v>0.52128514056224895</v>
      </c>
      <c r="N6731">
        <f t="shared" si="317"/>
        <v>1</v>
      </c>
    </row>
    <row r="6732" spans="1:14" x14ac:dyDescent="0.2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s="32">
        <f t="shared" si="315"/>
        <v>15417656.130259136</v>
      </c>
      <c r="J6732" t="str">
        <f>IF(K6732="natural gas",VLOOKUP(D6732,'Cross-Page Data'!$I$4:$J$13,2,FALSE),IF(K6732="solar",VLOOKUP('Form 923'!D6732,'Cross-Page Data'!$I$14:$J$117,2,FALSE),K6732))</f>
        <v>heavy or residual fuel oil</v>
      </c>
      <c r="K6732" t="str">
        <f>VLOOKUP(E6732,'Cross-Page Data'!$D$4:$F$48,3,FALSE)</f>
        <v>heavy or residual fuel oil</v>
      </c>
      <c r="L6732" t="b">
        <f>IF(AND($P$6=FALSE,OR(C6732="Commercial NAICS Cogen",C6732="Industrial NAICS Cogen",C6732="NAICS-22 Cogen")),FALSE,IF(AND($P$7=FALSE,OR(C6732="Commercial NAICS Cogen",C6732="Commercial NAICS Non-Cogen",C6732="industrial NAICS Cogen", C6732="industrial NAICS non-cogen")),FALSE,TRUE))</f>
        <v>0</v>
      </c>
      <c r="M6732">
        <f t="shared" si="316"/>
        <v>0.11927710843373494</v>
      </c>
      <c r="N6732">
        <f t="shared" si="317"/>
        <v>1</v>
      </c>
    </row>
    <row r="6733" spans="1:14" x14ac:dyDescent="0.2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s="32">
        <f t="shared" si="315"/>
        <v>15226979.913643451</v>
      </c>
      <c r="J6733" t="str">
        <f>IF(K6733="natural gas",VLOOKUP(D6733,'Cross-Page Data'!$I$4:$J$13,2,FALSE),IF(K6733="solar",VLOOKUP('Form 923'!D6733,'Cross-Page Data'!$I$14:$J$117,2,FALSE),K6733))</f>
        <v>hard coal</v>
      </c>
      <c r="K6733" t="str">
        <f>VLOOKUP(E6733,'Cross-Page Data'!$D$4:$F$48,3,FALSE)</f>
        <v>hard coal</v>
      </c>
      <c r="L6733" t="b">
        <f>IF(AND($P$6=FALSE,OR(C6733="Commercial NAICS Cogen",C6733="Industrial NAICS Cogen",C6733="NAICS-22 Cogen")),FALSE,IF(AND($P$7=FALSE,OR(C6733="Commercial NAICS Cogen",C6733="Commercial NAICS Non-Cogen",C6733="industrial NAICS Cogen", C6733="industrial NAICS non-cogen")),FALSE,TRUE))</f>
        <v>0</v>
      </c>
      <c r="M6733">
        <f t="shared" si="316"/>
        <v>3.4013605442176874E-2</v>
      </c>
      <c r="N6733">
        <f t="shared" si="317"/>
        <v>0</v>
      </c>
    </row>
    <row r="6734" spans="1:14" x14ac:dyDescent="0.2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s="32">
        <f t="shared" si="315"/>
        <v>8901992.1443187427</v>
      </c>
      <c r="J6734" t="str">
        <f>IF(K6734="natural gas",VLOOKUP(D6734,'Cross-Page Data'!$I$4:$J$13,2,FALSE),IF(K6734="solar",VLOOKUP('Form 923'!D6734,'Cross-Page Data'!$I$14:$J$117,2,FALSE),K6734))</f>
        <v>hydro</v>
      </c>
      <c r="K6734" t="str">
        <f>VLOOKUP(E6734,'Cross-Page Data'!$D$4:$F$48,3,FALSE)</f>
        <v>hydro</v>
      </c>
      <c r="L6734" t="b">
        <f>IF(AND($P$6=FALSE,OR(C6734="Commercial NAICS Cogen",C6734="Industrial NAICS Cogen",C6734="NAICS-22 Cogen")),FALSE,IF(AND($P$7=FALSE,OR(C6734="Commercial NAICS Cogen",C6734="Commercial NAICS Non-Cogen",C6734="industrial NAICS Cogen", C6734="industrial NAICS non-cogen")),FALSE,TRUE))</f>
        <v>1</v>
      </c>
      <c r="M6734">
        <f t="shared" si="316"/>
        <v>0.62806539509536785</v>
      </c>
      <c r="N6734">
        <f t="shared" si="317"/>
        <v>1</v>
      </c>
    </row>
    <row r="6735" spans="1:14" x14ac:dyDescent="0.2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s="32" t="str">
        <f t="shared" si="315"/>
        <v/>
      </c>
      <c r="J6735" t="str">
        <f>IF(K6735="natural gas",VLOOKUP(D6735,'Cross-Page Data'!$I$4:$J$13,2,FALSE),IF(K6735="solar",VLOOKUP('Form 923'!D6735,'Cross-Page Data'!$I$14:$J$117,2,FALSE),K6735))</f>
        <v>heavy or residual fuel oil</v>
      </c>
      <c r="K6735" t="str">
        <f>VLOOKUP(E6735,'Cross-Page Data'!$D$4:$F$48,3,FALSE)</f>
        <v>heavy or residual fuel oil</v>
      </c>
      <c r="L6735" t="b">
        <f>IF(AND($P$6=FALSE,OR(C6735="Commercial NAICS Cogen",C6735="Industrial NAICS Cogen",C6735="NAICS-22 Cogen")),FALSE,IF(AND($P$7=FALSE,OR(C6735="Commercial NAICS Cogen",C6735="Commercial NAICS Non-Cogen",C6735="industrial NAICS Cogen", C6735="industrial NAICS non-cogen")),FALSE,TRUE))</f>
        <v>1</v>
      </c>
      <c r="M6735">
        <f t="shared" si="316"/>
        <v>4.0160642570281126E-4</v>
      </c>
      <c r="N6735">
        <f t="shared" si="317"/>
        <v>0</v>
      </c>
    </row>
    <row r="6736" spans="1:14" x14ac:dyDescent="0.2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s="32">
        <f t="shared" si="315"/>
        <v>0</v>
      </c>
      <c r="J6736" t="str">
        <f>IF(K6736="natural gas",VLOOKUP(D6736,'Cross-Page Data'!$I$4:$J$13,2,FALSE),IF(K6736="solar",VLOOKUP('Form 923'!D6736,'Cross-Page Data'!$I$14:$J$117,2,FALSE),K6736))</f>
        <v>natural gas nonpeaker</v>
      </c>
      <c r="K6736" t="str">
        <f>VLOOKUP(E6736,'Cross-Page Data'!$D$4:$F$48,3,FALSE)</f>
        <v>natural gas</v>
      </c>
      <c r="L6736" t="b">
        <f>IF(AND($P$6=FALSE,OR(C6736="Commercial NAICS Cogen",C6736="Industrial NAICS Cogen",C6736="NAICS-22 Cogen")),FALSE,IF(AND($P$7=FALSE,OR(C6736="Commercial NAICS Cogen",C6736="Commercial NAICS Non-Cogen",C6736="industrial NAICS Cogen", C6736="industrial NAICS non-cogen")),FALSE,TRUE))</f>
        <v>1</v>
      </c>
      <c r="M6736">
        <f t="shared" si="316"/>
        <v>0.77302325581395348</v>
      </c>
      <c r="N6736">
        <f t="shared" si="317"/>
        <v>1</v>
      </c>
    </row>
    <row r="6737" spans="1:14" x14ac:dyDescent="0.2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s="32" t="str">
        <f t="shared" si="315"/>
        <v/>
      </c>
      <c r="J6737" t="str">
        <f>IF(K6737="natural gas",VLOOKUP(D6737,'Cross-Page Data'!$I$4:$J$13,2,FALSE),IF(K6737="solar",VLOOKUP('Form 923'!D6737,'Cross-Page Data'!$I$14:$J$117,2,FALSE),K6737))</f>
        <v>heavy or residual fuel oil</v>
      </c>
      <c r="K6737" t="str">
        <f>VLOOKUP(E6737,'Cross-Page Data'!$D$4:$F$48,3,FALSE)</f>
        <v>heavy or residual fuel oil</v>
      </c>
      <c r="L6737" t="b">
        <f>IF(AND($P$6=FALSE,OR(C6737="Commercial NAICS Cogen",C6737="Industrial NAICS Cogen",C6737="NAICS-22 Cogen")),FALSE,IF(AND($P$7=FALSE,OR(C6737="Commercial NAICS Cogen",C6737="Commercial NAICS Non-Cogen",C6737="industrial NAICS Cogen", C6737="industrial NAICS non-cogen")),FALSE,TRUE))</f>
        <v>1</v>
      </c>
      <c r="M6737">
        <f t="shared" si="316"/>
        <v>4.0160642570281126E-4</v>
      </c>
      <c r="N6737">
        <f t="shared" si="317"/>
        <v>0</v>
      </c>
    </row>
    <row r="6738" spans="1:14" x14ac:dyDescent="0.2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s="32">
        <f t="shared" si="315"/>
        <v>12432005.281776242</v>
      </c>
      <c r="J6738" t="str">
        <f>IF(K6738="natural gas",VLOOKUP(D6738,'Cross-Page Data'!$I$4:$J$13,2,FALSE),IF(K6738="solar",VLOOKUP('Form 923'!D6738,'Cross-Page Data'!$I$14:$J$117,2,FALSE),K6738))</f>
        <v>natural gas nonpeaker</v>
      </c>
      <c r="K6738" t="str">
        <f>VLOOKUP(E6738,'Cross-Page Data'!$D$4:$F$48,3,FALSE)</f>
        <v>natural gas</v>
      </c>
      <c r="L6738" t="b">
        <f>IF(AND($P$6=FALSE,OR(C6738="Commercial NAICS Cogen",C6738="Industrial NAICS Cogen",C6738="NAICS-22 Cogen")),FALSE,IF(AND($P$7=FALSE,OR(C6738="Commercial NAICS Cogen",C6738="Commercial NAICS Non-Cogen",C6738="industrial NAICS Cogen", C6738="industrial NAICS non-cogen")),FALSE,TRUE))</f>
        <v>1</v>
      </c>
      <c r="M6738">
        <f t="shared" si="316"/>
        <v>5.8604651162790698E-2</v>
      </c>
      <c r="N6738">
        <f t="shared" si="317"/>
        <v>1</v>
      </c>
    </row>
    <row r="6739" spans="1:14" x14ac:dyDescent="0.2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s="32">
        <f t="shared" si="315"/>
        <v>8123962.3963337112</v>
      </c>
      <c r="J6739" t="str">
        <f>IF(K6739="natural gas",VLOOKUP(D6739,'Cross-Page Data'!$I$4:$J$13,2,FALSE),IF(K6739="solar",VLOOKUP('Form 923'!D6739,'Cross-Page Data'!$I$14:$J$117,2,FALSE),K6739))</f>
        <v>heavy or residual fuel oil</v>
      </c>
      <c r="K6739" t="str">
        <f>VLOOKUP(E6739,'Cross-Page Data'!$D$4:$F$48,3,FALSE)</f>
        <v>heavy or residual fuel oil</v>
      </c>
      <c r="L6739" t="b">
        <f>IF(AND($P$6=FALSE,OR(C6739="Commercial NAICS Cogen",C6739="Industrial NAICS Cogen",C6739="NAICS-22 Cogen")),FALSE,IF(AND($P$7=FALSE,OR(C6739="Commercial NAICS Cogen",C6739="Commercial NAICS Non-Cogen",C6739="industrial NAICS Cogen", C6739="industrial NAICS non-cogen")),FALSE,TRUE))</f>
        <v>0</v>
      </c>
      <c r="M6739">
        <f t="shared" si="316"/>
        <v>0.48795180722891568</v>
      </c>
      <c r="N6739">
        <f t="shared" si="317"/>
        <v>1</v>
      </c>
    </row>
    <row r="6740" spans="1:14" x14ac:dyDescent="0.2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s="32">
        <f t="shared" si="315"/>
        <v>0</v>
      </c>
      <c r="J6740" t="str">
        <f>IF(K6740="natural gas",VLOOKUP(D6740,'Cross-Page Data'!$I$4:$J$13,2,FALSE),IF(K6740="solar",VLOOKUP('Form 923'!D6740,'Cross-Page Data'!$I$14:$J$117,2,FALSE),K6740))</f>
        <v>heavy or residual fuel oil</v>
      </c>
      <c r="K6740" t="str">
        <f>VLOOKUP(E6740,'Cross-Page Data'!$D$4:$F$48,3,FALSE)</f>
        <v>heavy or residual fuel oil</v>
      </c>
      <c r="L6740" t="b">
        <f>IF(AND($P$6=FALSE,OR(C6740="Commercial NAICS Cogen",C6740="Industrial NAICS Cogen",C6740="NAICS-22 Cogen")),FALSE,IF(AND($P$7=FALSE,OR(C6740="Commercial NAICS Cogen",C6740="Commercial NAICS Non-Cogen",C6740="industrial NAICS Cogen", C6740="industrial NAICS non-cogen")),FALSE,TRUE))</f>
        <v>0</v>
      </c>
      <c r="M6740">
        <f t="shared" si="316"/>
        <v>0.57188755020080317</v>
      </c>
      <c r="N6740">
        <f t="shared" si="317"/>
        <v>1</v>
      </c>
    </row>
    <row r="6741" spans="1:14" x14ac:dyDescent="0.2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s="32" t="str">
        <f t="shared" si="315"/>
        <v/>
      </c>
      <c r="J6741" t="str">
        <f>IF(K6741="natural gas",VLOOKUP(D6741,'Cross-Page Data'!$I$4:$J$13,2,FALSE),IF(K6741="solar",VLOOKUP('Form 923'!D6741,'Cross-Page Data'!$I$14:$J$117,2,FALSE),K6741))</f>
        <v>heavy or residual fuel oil</v>
      </c>
      <c r="K6741" t="str">
        <f>VLOOKUP(E6741,'Cross-Page Data'!$D$4:$F$48,3,FALSE)</f>
        <v>heavy or residual fuel oil</v>
      </c>
      <c r="L6741" t="b">
        <f>IF(AND($P$6=FALSE,OR(C6741="Commercial NAICS Cogen",C6741="Industrial NAICS Cogen",C6741="NAICS-22 Cogen")),FALSE,IF(AND($P$7=FALSE,OR(C6741="Commercial NAICS Cogen",C6741="Commercial NAICS Non-Cogen",C6741="industrial NAICS Cogen", C6741="industrial NAICS non-cogen")),FALSE,TRUE))</f>
        <v>0</v>
      </c>
      <c r="M6741">
        <f t="shared" si="316"/>
        <v>4.0160642570281126E-4</v>
      </c>
      <c r="N6741">
        <f t="shared" si="317"/>
        <v>0</v>
      </c>
    </row>
    <row r="6742" spans="1:14" x14ac:dyDescent="0.2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s="32">
        <f t="shared" si="315"/>
        <v>10484900.113172268</v>
      </c>
      <c r="J6742" t="str">
        <f>IF(K6742="natural gas",VLOOKUP(D6742,'Cross-Page Data'!$I$4:$J$13,2,FALSE),IF(K6742="solar",VLOOKUP('Form 923'!D6742,'Cross-Page Data'!$I$14:$J$117,2,FALSE),K6742))</f>
        <v>heavy or residual fuel oil</v>
      </c>
      <c r="K6742" t="str">
        <f>VLOOKUP(E6742,'Cross-Page Data'!$D$4:$F$48,3,FALSE)</f>
        <v>heavy or residual fuel oil</v>
      </c>
      <c r="L6742" t="b">
        <f>IF(AND($P$6=FALSE,OR(C6742="Commercial NAICS Cogen",C6742="Industrial NAICS Cogen",C6742="NAICS-22 Cogen")),FALSE,IF(AND($P$7=FALSE,OR(C6742="Commercial NAICS Cogen",C6742="Commercial NAICS Non-Cogen",C6742="industrial NAICS Cogen", C6742="industrial NAICS non-cogen")),FALSE,TRUE))</f>
        <v>0</v>
      </c>
      <c r="M6742">
        <f t="shared" si="316"/>
        <v>0.35381526104417671</v>
      </c>
      <c r="N6742">
        <f t="shared" si="317"/>
        <v>1</v>
      </c>
    </row>
    <row r="6743" spans="1:14" x14ac:dyDescent="0.2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s="32">
        <f t="shared" si="315"/>
        <v>8901986.6789159402</v>
      </c>
      <c r="J6743" t="str">
        <f>IF(K6743="natural gas",VLOOKUP(D6743,'Cross-Page Data'!$I$4:$J$13,2,FALSE),IF(K6743="solar",VLOOKUP('Form 923'!D6743,'Cross-Page Data'!$I$14:$J$117,2,FALSE),K6743))</f>
        <v>wind</v>
      </c>
      <c r="K6743" t="str">
        <f>VLOOKUP(E6743,'Cross-Page Data'!$D$4:$F$48,3,FALSE)</f>
        <v>wind</v>
      </c>
      <c r="L6743" t="b">
        <f>IF(AND($P$6=FALSE,OR(C6743="Commercial NAICS Cogen",C6743="Industrial NAICS Cogen",C6743="NAICS-22 Cogen")),FALSE,IF(AND($P$7=FALSE,OR(C6743="Commercial NAICS Cogen",C6743="Commercial NAICS Non-Cogen",C6743="industrial NAICS Cogen", C6743="industrial NAICS non-cogen")),FALSE,TRUE))</f>
        <v>1</v>
      </c>
      <c r="M6743">
        <f t="shared" si="316"/>
        <v>0.82327209098862641</v>
      </c>
      <c r="N6743">
        <f t="shared" si="317"/>
        <v>1</v>
      </c>
    </row>
    <row r="6744" spans="1:14" x14ac:dyDescent="0.2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s="32" t="str">
        <f t="shared" si="315"/>
        <v/>
      </c>
      <c r="J6744" t="str">
        <f>IF(K6744="natural gas",VLOOKUP(D6744,'Cross-Page Data'!$I$4:$J$13,2,FALSE),IF(K6744="solar",VLOOKUP('Form 923'!D6744,'Cross-Page Data'!$I$14:$J$117,2,FALSE),K6744))</f>
        <v>wind</v>
      </c>
      <c r="K6744" t="str">
        <f>VLOOKUP(E6744,'Cross-Page Data'!$D$4:$F$48,3,FALSE)</f>
        <v>wind</v>
      </c>
      <c r="L6744" t="b">
        <f>IF(AND($P$6=FALSE,OR(C6744="Commercial NAICS Cogen",C6744="Industrial NAICS Cogen",C6744="NAICS-22 Cogen")),FALSE,IF(AND($P$7=FALSE,OR(C6744="Commercial NAICS Cogen",C6744="Commercial NAICS Non-Cogen",C6744="industrial NAICS Cogen", C6744="industrial NAICS non-cogen")),FALSE,TRUE))</f>
        <v>1</v>
      </c>
      <c r="M6744">
        <f t="shared" si="316"/>
        <v>8.7489063867016625E-4</v>
      </c>
      <c r="N6744">
        <f t="shared" si="317"/>
        <v>0</v>
      </c>
    </row>
    <row r="6745" spans="1:14" x14ac:dyDescent="0.2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s="32" t="str">
        <f t="shared" si="315"/>
        <v/>
      </c>
      <c r="J6745" t="str">
        <f>IF(K6745="natural gas",VLOOKUP(D6745,'Cross-Page Data'!$I$4:$J$13,2,FALSE),IF(K6745="solar",VLOOKUP('Form 923'!D6745,'Cross-Page Data'!$I$14:$J$117,2,FALSE),K6745))</f>
        <v>hydro</v>
      </c>
      <c r="K6745" t="str">
        <f>VLOOKUP(E6745,'Cross-Page Data'!$D$4:$F$48,3,FALSE)</f>
        <v>hydro</v>
      </c>
      <c r="L6745" t="b">
        <f>IF(AND($P$6=FALSE,OR(C6745="Commercial NAICS Cogen",C6745="Industrial NAICS Cogen",C6745="NAICS-22 Cogen")),FALSE,IF(AND($P$7=FALSE,OR(C6745="Commercial NAICS Cogen",C6745="Commercial NAICS Non-Cogen",C6745="industrial NAICS Cogen", C6745="industrial NAICS non-cogen")),FALSE,TRUE))</f>
        <v>1</v>
      </c>
      <c r="M6745">
        <f t="shared" si="316"/>
        <v>6.8119891008174384E-4</v>
      </c>
      <c r="N6745">
        <f t="shared" si="317"/>
        <v>0</v>
      </c>
    </row>
    <row r="6746" spans="1:14" x14ac:dyDescent="0.2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s="32" t="str">
        <f t="shared" si="315"/>
        <v/>
      </c>
      <c r="J6746" t="str">
        <f>IF(K6746="natural gas",VLOOKUP(D6746,'Cross-Page Data'!$I$4:$J$13,2,FALSE),IF(K6746="solar",VLOOKUP('Form 923'!D6746,'Cross-Page Data'!$I$14:$J$117,2,FALSE),K6746))</f>
        <v>hydro</v>
      </c>
      <c r="K6746" t="str">
        <f>VLOOKUP(E6746,'Cross-Page Data'!$D$4:$F$48,3,FALSE)</f>
        <v>hydro</v>
      </c>
      <c r="L6746" t="b">
        <f>IF(AND($P$6=FALSE,OR(C6746="Commercial NAICS Cogen",C6746="Industrial NAICS Cogen",C6746="NAICS-22 Cogen")),FALSE,IF(AND($P$7=FALSE,OR(C6746="Commercial NAICS Cogen",C6746="Commercial NAICS Non-Cogen",C6746="industrial NAICS Cogen", C6746="industrial NAICS non-cogen")),FALSE,TRUE))</f>
        <v>1</v>
      </c>
      <c r="M6746">
        <f t="shared" si="316"/>
        <v>6.8119891008174384E-4</v>
      </c>
      <c r="N6746">
        <f t="shared" si="317"/>
        <v>0</v>
      </c>
    </row>
    <row r="6747" spans="1:14" x14ac:dyDescent="0.2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s="32">
        <f t="shared" si="315"/>
        <v>8901833.4348149635</v>
      </c>
      <c r="J6747" t="str">
        <f>IF(K6747="natural gas",VLOOKUP(D6747,'Cross-Page Data'!$I$4:$J$13,2,FALSE),IF(K6747="solar",VLOOKUP('Form 923'!D6747,'Cross-Page Data'!$I$14:$J$117,2,FALSE),K6747))</f>
        <v>hydro</v>
      </c>
      <c r="K6747" t="str">
        <f>VLOOKUP(E6747,'Cross-Page Data'!$D$4:$F$48,3,FALSE)</f>
        <v>hydro</v>
      </c>
      <c r="L6747" t="b">
        <f>IF(AND($P$6=FALSE,OR(C6747="Commercial NAICS Cogen",C6747="Industrial NAICS Cogen",C6747="NAICS-22 Cogen")),FALSE,IF(AND($P$7=FALSE,OR(C6747="Commercial NAICS Cogen",C6747="Commercial NAICS Non-Cogen",C6747="industrial NAICS Cogen", C6747="industrial NAICS non-cogen")),FALSE,TRUE))</f>
        <v>1</v>
      </c>
      <c r="M6747">
        <f t="shared" si="316"/>
        <v>0.8732970027247956</v>
      </c>
      <c r="N6747">
        <f t="shared" si="317"/>
        <v>1</v>
      </c>
    </row>
    <row r="6748" spans="1:14" x14ac:dyDescent="0.2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s="32" t="str">
        <f t="shared" si="315"/>
        <v/>
      </c>
      <c r="J6748" t="str">
        <f>IF(K6748="natural gas",VLOOKUP(D6748,'Cross-Page Data'!$I$4:$J$13,2,FALSE),IF(K6748="solar",VLOOKUP('Form 923'!D6748,'Cross-Page Data'!$I$14:$J$117,2,FALSE),K6748))</f>
        <v>hard coal</v>
      </c>
      <c r="K6748" t="str">
        <f>VLOOKUP(E6748,'Cross-Page Data'!$D$4:$F$48,3,FALSE)</f>
        <v>hard coal</v>
      </c>
      <c r="L6748" t="b">
        <f>IF(AND($P$6=FALSE,OR(C6748="Commercial NAICS Cogen",C6748="Industrial NAICS Cogen",C6748="NAICS-22 Cogen")),FALSE,IF(AND($P$7=FALSE,OR(C6748="Commercial NAICS Cogen",C6748="Commercial NAICS Non-Cogen",C6748="industrial NAICS Cogen", C6748="industrial NAICS non-cogen")),FALSE,TRUE))</f>
        <v>0</v>
      </c>
      <c r="M6748">
        <f t="shared" si="316"/>
        <v>1.3605442176870747E-3</v>
      </c>
      <c r="N6748">
        <f t="shared" si="317"/>
        <v>0</v>
      </c>
    </row>
    <row r="6749" spans="1:14" x14ac:dyDescent="0.2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s="32">
        <f t="shared" si="315"/>
        <v>6004827.8262680704</v>
      </c>
      <c r="J6749" t="str">
        <f>IF(K6749="natural gas",VLOOKUP(D6749,'Cross-Page Data'!$I$4:$J$13,2,FALSE),IF(K6749="solar",VLOOKUP('Form 923'!D6749,'Cross-Page Data'!$I$14:$J$117,2,FALSE),K6749))</f>
        <v>biomass</v>
      </c>
      <c r="K6749" t="str">
        <f>VLOOKUP(E6749,'Cross-Page Data'!$D$4:$F$48,3,FALSE)</f>
        <v>biomass</v>
      </c>
      <c r="L6749" t="b">
        <f>IF(AND($P$6=FALSE,OR(C6749="Commercial NAICS Cogen",C6749="Industrial NAICS Cogen",C6749="NAICS-22 Cogen")),FALSE,IF(AND($P$7=FALSE,OR(C6749="Commercial NAICS Cogen",C6749="Commercial NAICS Non-Cogen",C6749="industrial NAICS Cogen", C6749="industrial NAICS non-cogen")),FALSE,TRUE))</f>
        <v>0</v>
      </c>
      <c r="M6749">
        <f t="shared" si="316"/>
        <v>0.61403508771929827</v>
      </c>
      <c r="N6749">
        <f t="shared" si="317"/>
        <v>1</v>
      </c>
    </row>
    <row r="6750" spans="1:14" x14ac:dyDescent="0.2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s="32">
        <f t="shared" si="315"/>
        <v>6004842.3359116046</v>
      </c>
      <c r="J6750" t="str">
        <f>IF(K6750="natural gas",VLOOKUP(D6750,'Cross-Page Data'!$I$4:$J$13,2,FALSE),IF(K6750="solar",VLOOKUP('Form 923'!D6750,'Cross-Page Data'!$I$14:$J$117,2,FALSE),K6750))</f>
        <v>natural gas peaker</v>
      </c>
      <c r="K6750" t="str">
        <f>VLOOKUP(E6750,'Cross-Page Data'!$D$4:$F$48,3,FALSE)</f>
        <v>natural gas</v>
      </c>
      <c r="L6750" t="b">
        <f>IF(AND($P$6=FALSE,OR(C6750="Commercial NAICS Cogen",C6750="Industrial NAICS Cogen",C6750="NAICS-22 Cogen")),FALSE,IF(AND($P$7=FALSE,OR(C6750="Commercial NAICS Cogen",C6750="Commercial NAICS Non-Cogen",C6750="industrial NAICS Cogen", C6750="industrial NAICS non-cogen")),FALSE,TRUE))</f>
        <v>0</v>
      </c>
      <c r="M6750">
        <f t="shared" si="316"/>
        <v>0.63456790123456785</v>
      </c>
      <c r="N6750">
        <f t="shared" si="317"/>
        <v>1</v>
      </c>
    </row>
    <row r="6751" spans="1:14" x14ac:dyDescent="0.2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s="32" t="str">
        <f t="shared" si="315"/>
        <v/>
      </c>
      <c r="J6751" t="str">
        <f>IF(K6751="natural gas",VLOOKUP(D6751,'Cross-Page Data'!$I$4:$J$13,2,FALSE),IF(K6751="solar",VLOOKUP('Form 923'!D6751,'Cross-Page Data'!$I$14:$J$117,2,FALSE),K6751))</f>
        <v>heavy or residual fuel oil</v>
      </c>
      <c r="K6751" t="str">
        <f>VLOOKUP(E6751,'Cross-Page Data'!$D$4:$F$48,3,FALSE)</f>
        <v>heavy or residual fuel oil</v>
      </c>
      <c r="L6751" t="b">
        <f>IF(AND($P$6=FALSE,OR(C6751="Commercial NAICS Cogen",C6751="Industrial NAICS Cogen",C6751="NAICS-22 Cogen")),FALSE,IF(AND($P$7=FALSE,OR(C6751="Commercial NAICS Cogen",C6751="Commercial NAICS Non-Cogen",C6751="industrial NAICS Cogen", C6751="industrial NAICS non-cogen")),FALSE,TRUE))</f>
        <v>0</v>
      </c>
      <c r="M6751">
        <f t="shared" si="316"/>
        <v>4.0160642570281126E-4</v>
      </c>
      <c r="N6751">
        <f t="shared" si="317"/>
        <v>0</v>
      </c>
    </row>
    <row r="6752" spans="1:14" x14ac:dyDescent="0.2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s="32" t="str">
        <f t="shared" si="315"/>
        <v/>
      </c>
      <c r="J6752" t="str">
        <f>IF(K6752="natural gas",VLOOKUP(D6752,'Cross-Page Data'!$I$4:$J$13,2,FALSE),IF(K6752="solar",VLOOKUP('Form 923'!D6752,'Cross-Page Data'!$I$14:$J$117,2,FALSE),K6752))</f>
        <v>biomass</v>
      </c>
      <c r="K6752" t="str">
        <f>VLOOKUP(E6752,'Cross-Page Data'!$D$4:$F$48,3,FALSE)</f>
        <v>biomass</v>
      </c>
      <c r="L6752" t="b">
        <f>IF(AND($P$6=FALSE,OR(C6752="Commercial NAICS Cogen",C6752="Industrial NAICS Cogen",C6752="NAICS-22 Cogen")),FALSE,IF(AND($P$7=FALSE,OR(C6752="Commercial NAICS Cogen",C6752="Commercial NAICS Non-Cogen",C6752="industrial NAICS Cogen", C6752="industrial NAICS non-cogen")),FALSE,TRUE))</f>
        <v>0</v>
      </c>
      <c r="M6752">
        <f t="shared" si="316"/>
        <v>1.0964912280701754E-3</v>
      </c>
      <c r="N6752">
        <f t="shared" si="317"/>
        <v>0</v>
      </c>
    </row>
    <row r="6753" spans="1:14" x14ac:dyDescent="0.2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s="32" t="str">
        <f t="shared" si="315"/>
        <v/>
      </c>
      <c r="J6753" t="str">
        <f>IF(K6753="natural gas",VLOOKUP(D6753,'Cross-Page Data'!$I$4:$J$13,2,FALSE),IF(K6753="solar",VLOOKUP('Form 923'!D6753,'Cross-Page Data'!$I$14:$J$117,2,FALSE),K6753))</f>
        <v>biomass</v>
      </c>
      <c r="K6753" t="str">
        <f>VLOOKUP(E6753,'Cross-Page Data'!$D$4:$F$48,3,FALSE)</f>
        <v>biomass</v>
      </c>
      <c r="L6753" t="b">
        <f>IF(AND($P$6=FALSE,OR(C6753="Commercial NAICS Cogen",C6753="Industrial NAICS Cogen",C6753="NAICS-22 Cogen")),FALSE,IF(AND($P$7=FALSE,OR(C6753="Commercial NAICS Cogen",C6753="Commercial NAICS Non-Cogen",C6753="industrial NAICS Cogen", C6753="industrial NAICS non-cogen")),FALSE,TRUE))</f>
        <v>0</v>
      </c>
      <c r="M6753">
        <f t="shared" si="316"/>
        <v>1.0964912280701754E-3</v>
      </c>
      <c r="N6753">
        <f t="shared" si="317"/>
        <v>0</v>
      </c>
    </row>
    <row r="6754" spans="1:14" x14ac:dyDescent="0.2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s="32">
        <f t="shared" si="315"/>
        <v>11963737.158980269</v>
      </c>
      <c r="J6754" t="str">
        <f>IF(K6754="natural gas",VLOOKUP(D6754,'Cross-Page Data'!$I$4:$J$13,2,FALSE),IF(K6754="solar",VLOOKUP('Form 923'!D6754,'Cross-Page Data'!$I$14:$J$117,2,FALSE),K6754))</f>
        <v>biomass</v>
      </c>
      <c r="K6754" t="str">
        <f>VLOOKUP(E6754,'Cross-Page Data'!$D$4:$F$48,3,FALSE)</f>
        <v>biomass</v>
      </c>
      <c r="L6754" t="b">
        <f>IF(AND($P$6=FALSE,OR(C6754="Commercial NAICS Cogen",C6754="Industrial NAICS Cogen",C6754="NAICS-22 Cogen")),FALSE,IF(AND($P$7=FALSE,OR(C6754="Commercial NAICS Cogen",C6754="Commercial NAICS Non-Cogen",C6754="industrial NAICS Cogen", C6754="industrial NAICS non-cogen")),FALSE,TRUE))</f>
        <v>1</v>
      </c>
      <c r="M6754">
        <f t="shared" si="316"/>
        <v>0.2817982456140351</v>
      </c>
      <c r="N6754">
        <f t="shared" si="317"/>
        <v>1</v>
      </c>
    </row>
    <row r="6755" spans="1:14" x14ac:dyDescent="0.2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s="32">
        <f t="shared" si="315"/>
        <v>10733553.398058252</v>
      </c>
      <c r="J6755" t="str">
        <f>IF(K6755="natural gas",VLOOKUP(D6755,'Cross-Page Data'!$I$4:$J$13,2,FALSE),IF(K6755="solar",VLOOKUP('Form 923'!D6755,'Cross-Page Data'!$I$14:$J$117,2,FALSE),K6755))</f>
        <v>biomass</v>
      </c>
      <c r="K6755" t="str">
        <f>VLOOKUP(E6755,'Cross-Page Data'!$D$4:$F$48,3,FALSE)</f>
        <v>biomass</v>
      </c>
      <c r="L6755" t="b">
        <f>IF(AND($P$6=FALSE,OR(C6755="Commercial NAICS Cogen",C6755="Industrial NAICS Cogen",C6755="NAICS-22 Cogen")),FALSE,IF(AND($P$7=FALSE,OR(C6755="Commercial NAICS Cogen",C6755="Commercial NAICS Non-Cogen",C6755="industrial NAICS Cogen", C6755="industrial NAICS non-cogen")),FALSE,TRUE))</f>
        <v>1</v>
      </c>
      <c r="M6755">
        <f t="shared" si="316"/>
        <v>0.43421052631578949</v>
      </c>
      <c r="N6755">
        <f t="shared" si="317"/>
        <v>1</v>
      </c>
    </row>
    <row r="6756" spans="1:14" x14ac:dyDescent="0.2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s="32">
        <f t="shared" si="315"/>
        <v>21569167.710349541</v>
      </c>
      <c r="J6756" t="str">
        <f>IF(K6756="natural gas",VLOOKUP(D6756,'Cross-Page Data'!$I$4:$J$13,2,FALSE),IF(K6756="solar",VLOOKUP('Form 923'!D6756,'Cross-Page Data'!$I$14:$J$117,2,FALSE),K6756))</f>
        <v>biomass</v>
      </c>
      <c r="K6756" t="str">
        <f>VLOOKUP(E6756,'Cross-Page Data'!$D$4:$F$48,3,FALSE)</f>
        <v>biomass</v>
      </c>
      <c r="L6756" t="b">
        <f>IF(AND($P$6=FALSE,OR(C6756="Commercial NAICS Cogen",C6756="Industrial NAICS Cogen",C6756="NAICS-22 Cogen")),FALSE,IF(AND($P$7=FALSE,OR(C6756="Commercial NAICS Cogen",C6756="Commercial NAICS Non-Cogen",C6756="industrial NAICS Cogen", C6756="industrial NAICS non-cogen")),FALSE,TRUE))</f>
        <v>1</v>
      </c>
      <c r="M6756">
        <f t="shared" si="316"/>
        <v>2.3026315789473683E-2</v>
      </c>
      <c r="N6756">
        <f t="shared" si="317"/>
        <v>0</v>
      </c>
    </row>
    <row r="6757" spans="1:14" x14ac:dyDescent="0.2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s="32">
        <f t="shared" si="315"/>
        <v>12902640.264026402</v>
      </c>
      <c r="J6757" t="str">
        <f>IF(K6757="natural gas",VLOOKUP(D6757,'Cross-Page Data'!$I$4:$J$13,2,FALSE),IF(K6757="solar",VLOOKUP('Form 923'!D6757,'Cross-Page Data'!$I$14:$J$117,2,FALSE),K6757))</f>
        <v>biomass</v>
      </c>
      <c r="K6757" t="str">
        <f>VLOOKUP(E6757,'Cross-Page Data'!$D$4:$F$48,3,FALSE)</f>
        <v>biomass</v>
      </c>
      <c r="L6757" t="b">
        <f>IF(AND($P$6=FALSE,OR(C6757="Commercial NAICS Cogen",C6757="Industrial NAICS Cogen",C6757="NAICS-22 Cogen")),FALSE,IF(AND($P$7=FALSE,OR(C6757="Commercial NAICS Cogen",C6757="Commercial NAICS Non-Cogen",C6757="industrial NAICS Cogen", C6757="industrial NAICS non-cogen")),FALSE,TRUE))</f>
        <v>1</v>
      </c>
      <c r="M6757">
        <f t="shared" si="316"/>
        <v>0.18640350877192982</v>
      </c>
      <c r="N6757">
        <f t="shared" si="317"/>
        <v>1</v>
      </c>
    </row>
    <row r="6758" spans="1:14" x14ac:dyDescent="0.2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s="32">
        <f t="shared" si="315"/>
        <v>8902003.4924986381</v>
      </c>
      <c r="J6758" t="str">
        <f>IF(K6758="natural gas",VLOOKUP(D6758,'Cross-Page Data'!$I$4:$J$13,2,FALSE),IF(K6758="solar",VLOOKUP('Form 923'!D6758,'Cross-Page Data'!$I$14:$J$117,2,FALSE),K6758))</f>
        <v>geothermal</v>
      </c>
      <c r="K6758" t="str">
        <f>VLOOKUP(E6758,'Cross-Page Data'!$D$4:$F$48,3,FALSE)</f>
        <v>geothermal</v>
      </c>
      <c r="L6758" t="b">
        <f>IF(AND($P$6=FALSE,OR(C6758="Commercial NAICS Cogen",C6758="Industrial NAICS Cogen",C6758="NAICS-22 Cogen")),FALSE,IF(AND($P$7=FALSE,OR(C6758="Commercial NAICS Cogen",C6758="Commercial NAICS Non-Cogen",C6758="industrial NAICS Cogen", C6758="industrial NAICS non-cogen")),FALSE,TRUE))</f>
        <v>1</v>
      </c>
      <c r="M6758">
        <f t="shared" si="316"/>
        <v>0.3611111111111111</v>
      </c>
      <c r="N6758">
        <f t="shared" si="317"/>
        <v>1</v>
      </c>
    </row>
    <row r="6759" spans="1:14" x14ac:dyDescent="0.2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s="32">
        <f t="shared" si="315"/>
        <v>8901992.4696604889</v>
      </c>
      <c r="J6759" t="str">
        <f>IF(K6759="natural gas",VLOOKUP(D6759,'Cross-Page Data'!$I$4:$J$13,2,FALSE),IF(K6759="solar",VLOOKUP('Form 923'!D6759,'Cross-Page Data'!$I$14:$J$117,2,FALSE),K6759))</f>
        <v>geothermal</v>
      </c>
      <c r="K6759" t="str">
        <f>VLOOKUP(E6759,'Cross-Page Data'!$D$4:$F$48,3,FALSE)</f>
        <v>geothermal</v>
      </c>
      <c r="L6759" t="b">
        <f>IF(AND($P$6=FALSE,OR(C6759="Commercial NAICS Cogen",C6759="Industrial NAICS Cogen",C6759="NAICS-22 Cogen")),FALSE,IF(AND($P$7=FALSE,OR(C6759="Commercial NAICS Cogen",C6759="Commercial NAICS Non-Cogen",C6759="industrial NAICS Cogen", C6759="industrial NAICS non-cogen")),FALSE,TRUE))</f>
        <v>1</v>
      </c>
      <c r="M6759">
        <f t="shared" si="316"/>
        <v>0.75</v>
      </c>
      <c r="N6759">
        <f t="shared" si="317"/>
        <v>1</v>
      </c>
    </row>
    <row r="6760" spans="1:14" ht="26.25" x14ac:dyDescent="0.2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s="32" t="str">
        <f t="shared" si="315"/>
        <v/>
      </c>
      <c r="J6760" t="str">
        <f>IF(K6760="natural gas",VLOOKUP(D6760,'Cross-Page Data'!$I$4:$J$13,2,FALSE),IF(K6760="solar",VLOOKUP('Form 923'!D6760,'Cross-Page Data'!$I$14:$J$117,2,FALSE),K6760))</f>
        <v>natural gas nonpeaker</v>
      </c>
      <c r="K6760" t="str">
        <f>VLOOKUP(E6760,'Cross-Page Data'!$D$4:$F$48,3,FALSE)</f>
        <v>natural gas</v>
      </c>
      <c r="L6760" t="b">
        <f>IF(AND($P$6=FALSE,OR(C6760="Commercial NAICS Cogen",C6760="Industrial NAICS Cogen",C6760="NAICS-22 Cogen")),FALSE,IF(AND($P$7=FALSE,OR(C6760="Commercial NAICS Cogen",C6760="Commercial NAICS Non-Cogen",C6760="industrial NAICS Cogen", C6760="industrial NAICS non-cogen")),FALSE,TRUE))</f>
        <v>0</v>
      </c>
      <c r="M6760">
        <f t="shared" si="316"/>
        <v>9.3023255813953494E-4</v>
      </c>
      <c r="N6760">
        <f t="shared" si="317"/>
        <v>0</v>
      </c>
    </row>
    <row r="6761" spans="1:14" ht="26.25" x14ac:dyDescent="0.2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s="32">
        <f t="shared" si="315"/>
        <v>12704312.114989733</v>
      </c>
      <c r="J6761" t="str">
        <f>IF(K6761="natural gas",VLOOKUP(D6761,'Cross-Page Data'!$I$4:$J$13,2,FALSE),IF(K6761="solar",VLOOKUP('Form 923'!D6761,'Cross-Page Data'!$I$14:$J$117,2,FALSE),K6761))</f>
        <v>natural gas nonpeaker</v>
      </c>
      <c r="K6761" t="str">
        <f>VLOOKUP(E6761,'Cross-Page Data'!$D$4:$F$48,3,FALSE)</f>
        <v>natural gas</v>
      </c>
      <c r="L6761" t="b">
        <f>IF(AND($P$6=FALSE,OR(C6761="Commercial NAICS Cogen",C6761="Industrial NAICS Cogen",C6761="NAICS-22 Cogen")),FALSE,IF(AND($P$7=FALSE,OR(C6761="Commercial NAICS Cogen",C6761="Commercial NAICS Non-Cogen",C6761="industrial NAICS Cogen", C6761="industrial NAICS non-cogen")),FALSE,TRUE))</f>
        <v>0</v>
      </c>
      <c r="M6761">
        <f t="shared" si="316"/>
        <v>4.7441860465116281E-2</v>
      </c>
      <c r="N6761">
        <f t="shared" si="317"/>
        <v>0</v>
      </c>
    </row>
    <row r="6762" spans="1:14" x14ac:dyDescent="0.2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s="32">
        <f t="shared" si="315"/>
        <v>8901981.0311751366</v>
      </c>
      <c r="J6762" t="str">
        <f>IF(K6762="natural gas",VLOOKUP(D6762,'Cross-Page Data'!$I$4:$J$13,2,FALSE),IF(K6762="solar",VLOOKUP('Form 923'!D6762,'Cross-Page Data'!$I$14:$J$117,2,FALSE),K6762))</f>
        <v>hydro</v>
      </c>
      <c r="K6762" t="str">
        <f>VLOOKUP(E6762,'Cross-Page Data'!$D$4:$F$48,3,FALSE)</f>
        <v>hydro</v>
      </c>
      <c r="L6762" t="b">
        <f>IF(AND($P$6=FALSE,OR(C6762="Commercial NAICS Cogen",C6762="Industrial NAICS Cogen",C6762="NAICS-22 Cogen")),FALSE,IF(AND($P$7=FALSE,OR(C6762="Commercial NAICS Cogen",C6762="Commercial NAICS Non-Cogen",C6762="industrial NAICS Cogen", C6762="industrial NAICS non-cogen")),FALSE,TRUE))</f>
        <v>1</v>
      </c>
      <c r="M6762">
        <f t="shared" si="316"/>
        <v>0.70776566757493187</v>
      </c>
      <c r="N6762">
        <f t="shared" si="317"/>
        <v>1</v>
      </c>
    </row>
    <row r="6763" spans="1:14" x14ac:dyDescent="0.2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s="32">
        <f t="shared" si="315"/>
        <v>8901676.6126740556</v>
      </c>
      <c r="J6763" t="str">
        <f>IF(K6763="natural gas",VLOOKUP(D6763,'Cross-Page Data'!$I$4:$J$13,2,FALSE),IF(K6763="solar",VLOOKUP('Form 923'!D6763,'Cross-Page Data'!$I$14:$J$117,2,FALSE),K6763))</f>
        <v>hydro</v>
      </c>
      <c r="K6763" t="str">
        <f>VLOOKUP(E6763,'Cross-Page Data'!$D$4:$F$48,3,FALSE)</f>
        <v>hydro</v>
      </c>
      <c r="L6763" t="b">
        <f>IF(AND($P$6=FALSE,OR(C6763="Commercial NAICS Cogen",C6763="Industrial NAICS Cogen",C6763="NAICS-22 Cogen")),FALSE,IF(AND($P$7=FALSE,OR(C6763="Commercial NAICS Cogen",C6763="Commercial NAICS Non-Cogen",C6763="industrial NAICS Cogen", C6763="industrial NAICS non-cogen")),FALSE,TRUE))</f>
        <v>1</v>
      </c>
      <c r="M6763">
        <f t="shared" si="316"/>
        <v>0.90463215258855589</v>
      </c>
      <c r="N6763">
        <f t="shared" si="317"/>
        <v>1</v>
      </c>
    </row>
    <row r="6764" spans="1:14" ht="26.25" x14ac:dyDescent="0.2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s="32">
        <f t="shared" si="315"/>
        <v>8902029.9223781172</v>
      </c>
      <c r="J6764" t="str">
        <f>IF(K6764="natural gas",VLOOKUP(D6764,'Cross-Page Data'!$I$4:$J$13,2,FALSE),IF(K6764="solar",VLOOKUP('Form 923'!D6764,'Cross-Page Data'!$I$14:$J$117,2,FALSE),K6764))</f>
        <v>hydro</v>
      </c>
      <c r="K6764" t="str">
        <f>VLOOKUP(E6764,'Cross-Page Data'!$D$4:$F$48,3,FALSE)</f>
        <v>hydro</v>
      </c>
      <c r="L6764" t="b">
        <f>IF(AND($P$6=FALSE,OR(C6764="Commercial NAICS Cogen",C6764="Industrial NAICS Cogen",C6764="NAICS-22 Cogen")),FALSE,IF(AND($P$7=FALSE,OR(C6764="Commercial NAICS Cogen",C6764="Commercial NAICS Non-Cogen",C6764="industrial NAICS Cogen", C6764="industrial NAICS non-cogen")),FALSE,TRUE))</f>
        <v>0</v>
      </c>
      <c r="M6764">
        <f t="shared" si="316"/>
        <v>0.1907356948228883</v>
      </c>
      <c r="N6764">
        <f t="shared" si="317"/>
        <v>1</v>
      </c>
    </row>
    <row r="6765" spans="1:14" ht="26.25" x14ac:dyDescent="0.2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s="32">
        <f t="shared" si="315"/>
        <v>9897058.8235294111</v>
      </c>
      <c r="J6765" t="str">
        <f>IF(K6765="natural gas",VLOOKUP(D6765,'Cross-Page Data'!$I$4:$J$13,2,FALSE),IF(K6765="solar",VLOOKUP('Form 923'!D6765,'Cross-Page Data'!$I$14:$J$117,2,FALSE),K6765))</f>
        <v>heavy or residual fuel oil</v>
      </c>
      <c r="K6765" t="str">
        <f>VLOOKUP(E6765,'Cross-Page Data'!$D$4:$F$48,3,FALSE)</f>
        <v>heavy or residual fuel oil</v>
      </c>
      <c r="L6765" t="b">
        <f>IF(AND($P$6=FALSE,OR(C6765="Commercial NAICS Cogen",C6765="Industrial NAICS Cogen",C6765="NAICS-22 Cogen")),FALSE,IF(AND($P$7=FALSE,OR(C6765="Commercial NAICS Cogen",C6765="Commercial NAICS Non-Cogen",C6765="industrial NAICS Cogen", C6765="industrial NAICS non-cogen")),FALSE,TRUE))</f>
        <v>0</v>
      </c>
      <c r="M6765">
        <f t="shared" si="316"/>
        <v>0.41686746987951806</v>
      </c>
      <c r="N6765">
        <f t="shared" si="317"/>
        <v>1</v>
      </c>
    </row>
    <row r="6766" spans="1:14" x14ac:dyDescent="0.2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s="32">
        <f t="shared" si="315"/>
        <v>4655293.3042846564</v>
      </c>
      <c r="J6766" t="str">
        <f>IF(K6766="natural gas",VLOOKUP(D6766,'Cross-Page Data'!$I$4:$J$13,2,FALSE),IF(K6766="solar",VLOOKUP('Form 923'!D6766,'Cross-Page Data'!$I$14:$J$117,2,FALSE),K6766))</f>
        <v>natural gas nonpeaker</v>
      </c>
      <c r="K6766" t="str">
        <f>VLOOKUP(E6766,'Cross-Page Data'!$D$4:$F$48,3,FALSE)</f>
        <v>natural gas</v>
      </c>
      <c r="L6766" t="b">
        <f>IF(AND($P$6=FALSE,OR(C6766="Commercial NAICS Cogen",C6766="Industrial NAICS Cogen",C6766="NAICS-22 Cogen")),FALSE,IF(AND($P$7=FALSE,OR(C6766="Commercial NAICS Cogen",C6766="Commercial NAICS Non-Cogen",C6766="industrial NAICS Cogen", C6766="industrial NAICS non-cogen")),FALSE,TRUE))</f>
        <v>0</v>
      </c>
      <c r="M6766">
        <f t="shared" si="316"/>
        <v>0.52837209302325583</v>
      </c>
      <c r="N6766">
        <f t="shared" si="317"/>
        <v>1</v>
      </c>
    </row>
    <row r="6767" spans="1:14" x14ac:dyDescent="0.2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s="32">
        <f t="shared" si="315"/>
        <v>6092887.1029290631</v>
      </c>
      <c r="J6767" t="str">
        <f>IF(K6767="natural gas",VLOOKUP(D6767,'Cross-Page Data'!$I$4:$J$13,2,FALSE),IF(K6767="solar",VLOOKUP('Form 923'!D6767,'Cross-Page Data'!$I$14:$J$117,2,FALSE),K6767))</f>
        <v>other</v>
      </c>
      <c r="K6767" t="str">
        <f>VLOOKUP(E6767,'Cross-Page Data'!$D$4:$F$48,3,FALSE)</f>
        <v>other</v>
      </c>
      <c r="L6767" t="b">
        <f>IF(AND($P$6=FALSE,OR(C6767="Commercial NAICS Cogen",C6767="Industrial NAICS Cogen",C6767="NAICS-22 Cogen")),FALSE,IF(AND($P$7=FALSE,OR(C6767="Commercial NAICS Cogen",C6767="Commercial NAICS Non-Cogen",C6767="industrial NAICS Cogen", C6767="industrial NAICS non-cogen")),FALSE,TRUE))</f>
        <v>0</v>
      </c>
      <c r="M6767">
        <f t="shared" si="316"/>
        <v>0.35551948051948051</v>
      </c>
      <c r="N6767">
        <f t="shared" si="317"/>
        <v>1</v>
      </c>
    </row>
    <row r="6768" spans="1:14" x14ac:dyDescent="0.2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s="32">
        <f t="shared" si="315"/>
        <v>7158846.5239857323</v>
      </c>
      <c r="J6768" t="str">
        <f>IF(K6768="natural gas",VLOOKUP(D6768,'Cross-Page Data'!$I$4:$J$13,2,FALSE),IF(K6768="solar",VLOOKUP('Form 923'!D6768,'Cross-Page Data'!$I$14:$J$117,2,FALSE),K6768))</f>
        <v>natural gas nonpeaker</v>
      </c>
      <c r="K6768" t="str">
        <f>VLOOKUP(E6768,'Cross-Page Data'!$D$4:$F$48,3,FALSE)</f>
        <v>natural gas</v>
      </c>
      <c r="L6768" t="b">
        <f>IF(AND($P$6=FALSE,OR(C6768="Commercial NAICS Cogen",C6768="Industrial NAICS Cogen",C6768="NAICS-22 Cogen")),FALSE,IF(AND($P$7=FALSE,OR(C6768="Commercial NAICS Cogen",C6768="Commercial NAICS Non-Cogen",C6768="industrial NAICS Cogen", C6768="industrial NAICS non-cogen")),FALSE,TRUE))</f>
        <v>0</v>
      </c>
      <c r="M6768">
        <f t="shared" si="316"/>
        <v>0.43069767441860463</v>
      </c>
      <c r="N6768">
        <f t="shared" si="317"/>
        <v>1</v>
      </c>
    </row>
    <row r="6769" spans="1:14" x14ac:dyDescent="0.2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s="32" t="str">
        <f t="shared" si="315"/>
        <v/>
      </c>
      <c r="J6769" t="str">
        <f>IF(K6769="natural gas",VLOOKUP(D6769,'Cross-Page Data'!$I$4:$J$13,2,FALSE),IF(K6769="solar",VLOOKUP('Form 923'!D6769,'Cross-Page Data'!$I$14:$J$117,2,FALSE),K6769))</f>
        <v>other</v>
      </c>
      <c r="K6769" t="str">
        <f>VLOOKUP(E6769,'Cross-Page Data'!$D$4:$F$48,3,FALSE)</f>
        <v>other</v>
      </c>
      <c r="L6769" t="b">
        <f>IF(AND($P$6=FALSE,OR(C6769="Commercial NAICS Cogen",C6769="Industrial NAICS Cogen",C6769="NAICS-22 Cogen")),FALSE,IF(AND($P$7=FALSE,OR(C6769="Commercial NAICS Cogen",C6769="Commercial NAICS Non-Cogen",C6769="industrial NAICS Cogen", C6769="industrial NAICS non-cogen")),FALSE,TRUE))</f>
        <v>0</v>
      </c>
      <c r="M6769">
        <f t="shared" si="316"/>
        <v>1.6233766233766235E-3</v>
      </c>
      <c r="N6769">
        <f t="shared" si="317"/>
        <v>0</v>
      </c>
    </row>
    <row r="6770" spans="1:14" x14ac:dyDescent="0.2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s="32" t="str">
        <f t="shared" si="315"/>
        <v/>
      </c>
      <c r="J6770" t="str">
        <f>IF(K6770="natural gas",VLOOKUP(D6770,'Cross-Page Data'!$I$4:$J$13,2,FALSE),IF(K6770="solar",VLOOKUP('Form 923'!D6770,'Cross-Page Data'!$I$14:$J$117,2,FALSE),K6770))</f>
        <v>natural gas peaker</v>
      </c>
      <c r="K6770" t="str">
        <f>VLOOKUP(E6770,'Cross-Page Data'!$D$4:$F$48,3,FALSE)</f>
        <v>natural gas</v>
      </c>
      <c r="L6770" t="b">
        <f>IF(AND($P$6=FALSE,OR(C6770="Commercial NAICS Cogen",C6770="Industrial NAICS Cogen",C6770="NAICS-22 Cogen")),FALSE,IF(AND($P$7=FALSE,OR(C6770="Commercial NAICS Cogen",C6770="Commercial NAICS Non-Cogen",C6770="industrial NAICS Cogen", C6770="industrial NAICS non-cogen")),FALSE,TRUE))</f>
        <v>0</v>
      </c>
      <c r="M6770">
        <f t="shared" si="316"/>
        <v>4.9382716049382717E-4</v>
      </c>
      <c r="N6770">
        <f t="shared" si="317"/>
        <v>0</v>
      </c>
    </row>
    <row r="6771" spans="1:14" x14ac:dyDescent="0.2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s="32" t="str">
        <f t="shared" si="315"/>
        <v/>
      </c>
      <c r="J6771" t="str">
        <f>IF(K6771="natural gas",VLOOKUP(D6771,'Cross-Page Data'!$I$4:$J$13,2,FALSE),IF(K6771="solar",VLOOKUP('Form 923'!D6771,'Cross-Page Data'!$I$14:$J$117,2,FALSE),K6771))</f>
        <v>petroleum</v>
      </c>
      <c r="K6771" t="str">
        <f>VLOOKUP(E6771,'Cross-Page Data'!$D$4:$F$48,3,FALSE)</f>
        <v>petroleum</v>
      </c>
      <c r="L6771" t="b">
        <f>IF(AND($P$6=FALSE,OR(C6771="Commercial NAICS Cogen",C6771="Industrial NAICS Cogen",C6771="NAICS-22 Cogen")),FALSE,IF(AND($P$7=FALSE,OR(C6771="Commercial NAICS Cogen",C6771="Commercial NAICS Non-Cogen",C6771="industrial NAICS Cogen", C6771="industrial NAICS non-cogen")),FALSE,TRUE))</f>
        <v>0</v>
      </c>
      <c r="M6771">
        <f t="shared" si="316"/>
        <v>8.6956521739130436E-3</v>
      </c>
      <c r="N6771">
        <f t="shared" si="317"/>
        <v>0</v>
      </c>
    </row>
    <row r="6772" spans="1:14" x14ac:dyDescent="0.2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s="32">
        <f t="shared" si="315"/>
        <v>8902010.1735389847</v>
      </c>
      <c r="J6772" t="str">
        <f>IF(K6772="natural gas",VLOOKUP(D6772,'Cross-Page Data'!$I$4:$J$13,2,FALSE),IF(K6772="solar",VLOOKUP('Form 923'!D6772,'Cross-Page Data'!$I$14:$J$117,2,FALSE),K6772))</f>
        <v>other</v>
      </c>
      <c r="K6772" t="str">
        <f>VLOOKUP(E6772,'Cross-Page Data'!$D$4:$F$48,3,FALSE)</f>
        <v>other</v>
      </c>
      <c r="L6772" t="b">
        <f>IF(AND($P$6=FALSE,OR(C6772="Commercial NAICS Cogen",C6772="Industrial NAICS Cogen",C6772="NAICS-22 Cogen")),FALSE,IF(AND($P$7=FALSE,OR(C6772="Commercial NAICS Cogen",C6772="Commercial NAICS Non-Cogen",C6772="industrial NAICS Cogen", C6772="industrial NAICS non-cogen")),FALSE,TRUE))</f>
        <v>0</v>
      </c>
      <c r="M6772">
        <f t="shared" si="316"/>
        <v>0.18344155844155843</v>
      </c>
      <c r="N6772">
        <f t="shared" si="317"/>
        <v>1</v>
      </c>
    </row>
    <row r="6773" spans="1:14" x14ac:dyDescent="0.2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s="32">
        <f t="shared" si="315"/>
        <v>8902000.784966141</v>
      </c>
      <c r="J6773" t="str">
        <f>IF(K6773="natural gas",VLOOKUP(D6773,'Cross-Page Data'!$I$4:$J$13,2,FALSE),IF(K6773="solar",VLOOKUP('Form 923'!D6773,'Cross-Page Data'!$I$14:$J$117,2,FALSE),K6773))</f>
        <v>hydro</v>
      </c>
      <c r="K6773" t="str">
        <f>VLOOKUP(E6773,'Cross-Page Data'!$D$4:$F$48,3,FALSE)</f>
        <v>hydro</v>
      </c>
      <c r="L6773" t="b">
        <f>IF(AND($P$6=FALSE,OR(C6773="Commercial NAICS Cogen",C6773="Industrial NAICS Cogen",C6773="NAICS-22 Cogen")),FALSE,IF(AND($P$7=FALSE,OR(C6773="Commercial NAICS Cogen",C6773="Commercial NAICS Non-Cogen",C6773="industrial NAICS Cogen", C6773="industrial NAICS non-cogen")),FALSE,TRUE))</f>
        <v>1</v>
      </c>
      <c r="M6773">
        <f t="shared" si="316"/>
        <v>0.41416893732970028</v>
      </c>
      <c r="N6773">
        <f t="shared" si="317"/>
        <v>1</v>
      </c>
    </row>
    <row r="6774" spans="1:14" x14ac:dyDescent="0.2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s="32">
        <f t="shared" si="315"/>
        <v>8901768.1728880163</v>
      </c>
      <c r="J6774" t="str">
        <f>IF(K6774="natural gas",VLOOKUP(D6774,'Cross-Page Data'!$I$4:$J$13,2,FALSE),IF(K6774="solar",VLOOKUP('Form 923'!D6774,'Cross-Page Data'!$I$14:$J$117,2,FALSE),K6774))</f>
        <v>hydro</v>
      </c>
      <c r="K6774" t="str">
        <f>VLOOKUP(E6774,'Cross-Page Data'!$D$4:$F$48,3,FALSE)</f>
        <v>hydro</v>
      </c>
      <c r="L6774" t="b">
        <f>IF(AND($P$6=FALSE,OR(C6774="Commercial NAICS Cogen",C6774="Industrial NAICS Cogen",C6774="NAICS-22 Cogen")),FALSE,IF(AND($P$7=FALSE,OR(C6774="Commercial NAICS Cogen",C6774="Commercial NAICS Non-Cogen",C6774="industrial NAICS Cogen", C6774="industrial NAICS non-cogen")),FALSE,TRUE))</f>
        <v>1</v>
      </c>
      <c r="M6774">
        <f t="shared" si="316"/>
        <v>0.89032697547683926</v>
      </c>
      <c r="N6774">
        <f t="shared" si="317"/>
        <v>1</v>
      </c>
    </row>
    <row r="6775" spans="1:14" x14ac:dyDescent="0.2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s="32">
        <f t="shared" si="315"/>
        <v>8901768.1728880163</v>
      </c>
      <c r="J6775" t="str">
        <f>IF(K6775="natural gas",VLOOKUP(D6775,'Cross-Page Data'!$I$4:$J$13,2,FALSE),IF(K6775="solar",VLOOKUP('Form 923'!D6775,'Cross-Page Data'!$I$14:$J$117,2,FALSE),K6775))</f>
        <v>hydro</v>
      </c>
      <c r="K6775" t="str">
        <f>VLOOKUP(E6775,'Cross-Page Data'!$D$4:$F$48,3,FALSE)</f>
        <v>hydro</v>
      </c>
      <c r="L6775" t="b">
        <f>IF(AND($P$6=FALSE,OR(C6775="Commercial NAICS Cogen",C6775="Industrial NAICS Cogen",C6775="NAICS-22 Cogen")),FALSE,IF(AND($P$7=FALSE,OR(C6775="Commercial NAICS Cogen",C6775="Commercial NAICS Non-Cogen",C6775="industrial NAICS Cogen", C6775="industrial NAICS non-cogen")),FALSE,TRUE))</f>
        <v>1</v>
      </c>
      <c r="M6775">
        <f t="shared" si="316"/>
        <v>0.89032697547683926</v>
      </c>
      <c r="N6775">
        <f t="shared" si="317"/>
        <v>1</v>
      </c>
    </row>
    <row r="6776" spans="1:14" x14ac:dyDescent="0.2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s="32">
        <f t="shared" si="315"/>
        <v>8901960.7843137253</v>
      </c>
      <c r="J6776" t="str">
        <f>IF(K6776="natural gas",VLOOKUP(D6776,'Cross-Page Data'!$I$4:$J$13,2,FALSE),IF(K6776="solar",VLOOKUP('Form 923'!D6776,'Cross-Page Data'!$I$14:$J$117,2,FALSE),K6776))</f>
        <v>wind</v>
      </c>
      <c r="K6776" t="str">
        <f>VLOOKUP(E6776,'Cross-Page Data'!$D$4:$F$48,3,FALSE)</f>
        <v>wind</v>
      </c>
      <c r="L6776" t="b">
        <f>IF(AND($P$6=FALSE,OR(C6776="Commercial NAICS Cogen",C6776="Industrial NAICS Cogen",C6776="NAICS-22 Cogen")),FALSE,IF(AND($P$7=FALSE,OR(C6776="Commercial NAICS Cogen",C6776="Commercial NAICS Non-Cogen",C6776="industrial NAICS Cogen", C6776="industrial NAICS non-cogen")),FALSE,TRUE))</f>
        <v>1</v>
      </c>
      <c r="M6776">
        <f t="shared" si="316"/>
        <v>0.88013998250218728</v>
      </c>
      <c r="N6776">
        <f t="shared" si="317"/>
        <v>1</v>
      </c>
    </row>
    <row r="6777" spans="1:14" x14ac:dyDescent="0.2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s="32">
        <f t="shared" si="315"/>
        <v>8878787.8787878789</v>
      </c>
      <c r="J6777" t="str">
        <f>IF(K6777="natural gas",VLOOKUP(D6777,'Cross-Page Data'!$I$4:$J$13,2,FALSE),IF(K6777="solar",VLOOKUP('Form 923'!D6777,'Cross-Page Data'!$I$14:$J$117,2,FALSE),K6777))</f>
        <v>wind</v>
      </c>
      <c r="K6777" t="str">
        <f>VLOOKUP(E6777,'Cross-Page Data'!$D$4:$F$48,3,FALSE)</f>
        <v>wind</v>
      </c>
      <c r="L6777" t="b">
        <f>IF(AND($P$6=FALSE,OR(C6777="Commercial NAICS Cogen",C6777="Industrial NAICS Cogen",C6777="NAICS-22 Cogen")),FALSE,IF(AND($P$7=FALSE,OR(C6777="Commercial NAICS Cogen",C6777="Commercial NAICS Non-Cogen",C6777="industrial NAICS Cogen", C6777="industrial NAICS non-cogen")),FALSE,TRUE))</f>
        <v>1</v>
      </c>
      <c r="M6777">
        <f t="shared" si="316"/>
        <v>0.9860017497812773</v>
      </c>
      <c r="N6777">
        <f t="shared" si="317"/>
        <v>0</v>
      </c>
    </row>
    <row r="6778" spans="1:14" x14ac:dyDescent="0.2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s="32">
        <f t="shared" si="315"/>
        <v>8902325.5813953485</v>
      </c>
      <c r="J6778" t="str">
        <f>IF(K6778="natural gas",VLOOKUP(D6778,'Cross-Page Data'!$I$4:$J$13,2,FALSE),IF(K6778="solar",VLOOKUP('Form 923'!D6778,'Cross-Page Data'!$I$14:$J$117,2,FALSE),K6778))</f>
        <v>wind</v>
      </c>
      <c r="K6778" t="str">
        <f>VLOOKUP(E6778,'Cross-Page Data'!$D$4:$F$48,3,FALSE)</f>
        <v>wind</v>
      </c>
      <c r="L6778" t="b">
        <f>IF(AND($P$6=FALSE,OR(C6778="Commercial NAICS Cogen",C6778="Industrial NAICS Cogen",C6778="NAICS-22 Cogen")),FALSE,IF(AND($P$7=FALSE,OR(C6778="Commercial NAICS Cogen",C6778="Commercial NAICS Non-Cogen",C6778="industrial NAICS Cogen", C6778="industrial NAICS non-cogen")),FALSE,TRUE))</f>
        <v>1</v>
      </c>
      <c r="M6778">
        <f t="shared" si="316"/>
        <v>1.7497812773403325E-2</v>
      </c>
      <c r="N6778">
        <f t="shared" si="317"/>
        <v>0</v>
      </c>
    </row>
    <row r="6779" spans="1:14" x14ac:dyDescent="0.2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s="32">
        <f t="shared" si="315"/>
        <v>8902008.4431367517</v>
      </c>
      <c r="J6779" t="str">
        <f>IF(K6779="natural gas",VLOOKUP(D6779,'Cross-Page Data'!$I$4:$J$13,2,FALSE),IF(K6779="solar",VLOOKUP('Form 923'!D6779,'Cross-Page Data'!$I$14:$J$117,2,FALSE),K6779))</f>
        <v>wind</v>
      </c>
      <c r="K6779" t="str">
        <f>VLOOKUP(E6779,'Cross-Page Data'!$D$4:$F$48,3,FALSE)</f>
        <v>wind</v>
      </c>
      <c r="L6779" t="b">
        <f>IF(AND($P$6=FALSE,OR(C6779="Commercial NAICS Cogen",C6779="Industrial NAICS Cogen",C6779="NAICS-22 Cogen")),FALSE,IF(AND($P$7=FALSE,OR(C6779="Commercial NAICS Cogen",C6779="Commercial NAICS Non-Cogen",C6779="industrial NAICS Cogen", C6779="industrial NAICS non-cogen")),FALSE,TRUE))</f>
        <v>1</v>
      </c>
      <c r="M6779">
        <f t="shared" si="316"/>
        <v>0.18460192475940507</v>
      </c>
      <c r="N6779">
        <f t="shared" si="317"/>
        <v>1</v>
      </c>
    </row>
    <row r="6780" spans="1:14" x14ac:dyDescent="0.2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s="32">
        <f t="shared" si="315"/>
        <v>8901998.2857669052</v>
      </c>
      <c r="J6780" t="str">
        <f>IF(K6780="natural gas",VLOOKUP(D6780,'Cross-Page Data'!$I$4:$J$13,2,FALSE),IF(K6780="solar",VLOOKUP('Form 923'!D6780,'Cross-Page Data'!$I$14:$J$117,2,FALSE),K6780))</f>
        <v>geothermal</v>
      </c>
      <c r="K6780" t="str">
        <f>VLOOKUP(E6780,'Cross-Page Data'!$D$4:$F$48,3,FALSE)</f>
        <v>geothermal</v>
      </c>
      <c r="L6780" t="b">
        <f>IF(AND($P$6=FALSE,OR(C6780="Commercial NAICS Cogen",C6780="Industrial NAICS Cogen",C6780="NAICS-22 Cogen")),FALSE,IF(AND($P$7=FALSE,OR(C6780="Commercial NAICS Cogen",C6780="Commercial NAICS Non-Cogen",C6780="industrial NAICS Cogen", C6780="industrial NAICS non-cogen")),FALSE,TRUE))</f>
        <v>1</v>
      </c>
      <c r="M6780">
        <f t="shared" si="316"/>
        <v>0.61111111111111116</v>
      </c>
      <c r="N6780">
        <f t="shared" si="317"/>
        <v>1</v>
      </c>
    </row>
    <row r="6781" spans="1:14" x14ac:dyDescent="0.2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s="32">
        <f t="shared" si="315"/>
        <v>8901994.7917983457</v>
      </c>
      <c r="J6781" t="str">
        <f>IF(K6781="natural gas",VLOOKUP(D6781,'Cross-Page Data'!$I$4:$J$13,2,FALSE),IF(K6781="solar",VLOOKUP('Form 923'!D6781,'Cross-Page Data'!$I$14:$J$117,2,FALSE),K6781))</f>
        <v>geothermal</v>
      </c>
      <c r="K6781" t="str">
        <f>VLOOKUP(E6781,'Cross-Page Data'!$D$4:$F$48,3,FALSE)</f>
        <v>geothermal</v>
      </c>
      <c r="L6781" t="b">
        <f>IF(AND($P$6=FALSE,OR(C6781="Commercial NAICS Cogen",C6781="Industrial NAICS Cogen",C6781="NAICS-22 Cogen")),FALSE,IF(AND($P$7=FALSE,OR(C6781="Commercial NAICS Cogen",C6781="Commercial NAICS Non-Cogen",C6781="industrial NAICS Cogen", C6781="industrial NAICS non-cogen")),FALSE,TRUE))</f>
        <v>1</v>
      </c>
      <c r="M6781">
        <f t="shared" si="316"/>
        <v>0.73611111111111116</v>
      </c>
      <c r="N6781">
        <f t="shared" si="317"/>
        <v>1</v>
      </c>
    </row>
    <row r="6782" spans="1:14" x14ac:dyDescent="0.2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s="32" t="str">
        <f t="shared" si="315"/>
        <v/>
      </c>
      <c r="J6782" t="str">
        <f>IF(K6782="natural gas",VLOOKUP(D6782,'Cross-Page Data'!$I$4:$J$13,2,FALSE),IF(K6782="solar",VLOOKUP('Form 923'!D6782,'Cross-Page Data'!$I$14:$J$117,2,FALSE),K6782))</f>
        <v>hard coal</v>
      </c>
      <c r="K6782" t="str">
        <f>VLOOKUP(E6782,'Cross-Page Data'!$D$4:$F$48,3,FALSE)</f>
        <v>hard coal</v>
      </c>
      <c r="L6782" t="b">
        <f>IF(AND($P$6=FALSE,OR(C6782="Commercial NAICS Cogen",C6782="Industrial NAICS Cogen",C6782="NAICS-22 Cogen")),FALSE,IF(AND($P$7=FALSE,OR(C6782="Commercial NAICS Cogen",C6782="Commercial NAICS Non-Cogen",C6782="industrial NAICS Cogen", C6782="industrial NAICS non-cogen")),FALSE,TRUE))</f>
        <v>0</v>
      </c>
      <c r="M6782">
        <f t="shared" si="316"/>
        <v>1.3605442176870747E-3</v>
      </c>
      <c r="N6782">
        <f t="shared" si="317"/>
        <v>0</v>
      </c>
    </row>
    <row r="6783" spans="1:14" x14ac:dyDescent="0.2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s="32">
        <f t="shared" si="315"/>
        <v>4690044.6496242518</v>
      </c>
      <c r="J6783" t="str">
        <f>IF(K6783="natural gas",VLOOKUP(D6783,'Cross-Page Data'!$I$4:$J$13,2,FALSE),IF(K6783="solar",VLOOKUP('Form 923'!D6783,'Cross-Page Data'!$I$14:$J$117,2,FALSE),K6783))</f>
        <v>natural gas peaker</v>
      </c>
      <c r="K6783" t="str">
        <f>VLOOKUP(E6783,'Cross-Page Data'!$D$4:$F$48,3,FALSE)</f>
        <v>natural gas</v>
      </c>
      <c r="L6783" t="b">
        <f>IF(AND($P$6=FALSE,OR(C6783="Commercial NAICS Cogen",C6783="Industrial NAICS Cogen",C6783="NAICS-22 Cogen")),FALSE,IF(AND($P$7=FALSE,OR(C6783="Commercial NAICS Cogen",C6783="Commercial NAICS Non-Cogen",C6783="industrial NAICS Cogen", C6783="industrial NAICS non-cogen")),FALSE,TRUE))</f>
        <v>0</v>
      </c>
      <c r="M6783">
        <f t="shared" si="316"/>
        <v>0.72691358024691355</v>
      </c>
      <c r="N6783">
        <f t="shared" si="317"/>
        <v>1</v>
      </c>
    </row>
    <row r="6784" spans="1:14" x14ac:dyDescent="0.2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s="32" t="str">
        <f t="shared" si="315"/>
        <v/>
      </c>
      <c r="J6784" t="str">
        <f>IF(K6784="natural gas",VLOOKUP(D6784,'Cross-Page Data'!$I$4:$J$13,2,FALSE),IF(K6784="solar",VLOOKUP('Form 923'!D6784,'Cross-Page Data'!$I$14:$J$117,2,FALSE),K6784))</f>
        <v>hard coal</v>
      </c>
      <c r="K6784" t="str">
        <f>VLOOKUP(E6784,'Cross-Page Data'!$D$4:$F$48,3,FALSE)</f>
        <v>hard coal</v>
      </c>
      <c r="L6784" t="b">
        <f>IF(AND($P$6=FALSE,OR(C6784="Commercial NAICS Cogen",C6784="Industrial NAICS Cogen",C6784="NAICS-22 Cogen")),FALSE,IF(AND($P$7=FALSE,OR(C6784="Commercial NAICS Cogen",C6784="Commercial NAICS Non-Cogen",C6784="industrial NAICS Cogen", C6784="industrial NAICS non-cogen")),FALSE,TRUE))</f>
        <v>0</v>
      </c>
      <c r="M6784">
        <f t="shared" si="316"/>
        <v>1.3605442176870747E-3</v>
      </c>
      <c r="N6784">
        <f t="shared" si="317"/>
        <v>0</v>
      </c>
    </row>
    <row r="6785" spans="1:14" x14ac:dyDescent="0.2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s="32">
        <f t="shared" si="315"/>
        <v>8902161.7293835059</v>
      </c>
      <c r="J6785" t="str">
        <f>IF(K6785="natural gas",VLOOKUP(D6785,'Cross-Page Data'!$I$4:$J$13,2,FALSE),IF(K6785="solar",VLOOKUP('Form 923'!D6785,'Cross-Page Data'!$I$14:$J$117,2,FALSE),K6785))</f>
        <v>hydro</v>
      </c>
      <c r="K6785" t="str">
        <f>VLOOKUP(E6785,'Cross-Page Data'!$D$4:$F$48,3,FALSE)</f>
        <v>hydro</v>
      </c>
      <c r="L6785" t="b">
        <f>IF(AND($P$6=FALSE,OR(C6785="Commercial NAICS Cogen",C6785="Industrial NAICS Cogen",C6785="NAICS-22 Cogen")),FALSE,IF(AND($P$7=FALSE,OR(C6785="Commercial NAICS Cogen",C6785="Commercial NAICS Non-Cogen",C6785="industrial NAICS Cogen", C6785="industrial NAICS non-cogen")),FALSE,TRUE))</f>
        <v>1</v>
      </c>
      <c r="M6785">
        <f t="shared" si="316"/>
        <v>5.9264305177111717E-2</v>
      </c>
      <c r="N6785">
        <f t="shared" si="317"/>
        <v>1</v>
      </c>
    </row>
    <row r="6786" spans="1:14" x14ac:dyDescent="0.2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s="32" t="str">
        <f t="shared" si="315"/>
        <v/>
      </c>
      <c r="J6786" t="str">
        <f>IF(K6786="natural gas",VLOOKUP(D6786,'Cross-Page Data'!$I$4:$J$13,2,FALSE),IF(K6786="solar",VLOOKUP('Form 923'!D6786,'Cross-Page Data'!$I$14:$J$117,2,FALSE),K6786))</f>
        <v>natural gas nonpeaker</v>
      </c>
      <c r="K6786" t="str">
        <f>VLOOKUP(E6786,'Cross-Page Data'!$D$4:$F$48,3,FALSE)</f>
        <v>natural gas</v>
      </c>
      <c r="L6786" t="b">
        <f>IF(AND($P$6=FALSE,OR(C6786="Commercial NAICS Cogen",C6786="Industrial NAICS Cogen",C6786="NAICS-22 Cogen")),FALSE,IF(AND($P$7=FALSE,OR(C6786="Commercial NAICS Cogen",C6786="Commercial NAICS Non-Cogen",C6786="industrial NAICS Cogen", C6786="industrial NAICS non-cogen")),FALSE,TRUE))</f>
        <v>1</v>
      </c>
      <c r="M6786">
        <f t="shared" si="316"/>
        <v>9.3023255813953494E-4</v>
      </c>
      <c r="N6786">
        <f t="shared" si="317"/>
        <v>0</v>
      </c>
    </row>
    <row r="6787" spans="1:14" x14ac:dyDescent="0.2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s="32" t="str">
        <f t="shared" si="315"/>
        <v/>
      </c>
      <c r="J6787" t="str">
        <f>IF(K6787="natural gas",VLOOKUP(D6787,'Cross-Page Data'!$I$4:$J$13,2,FALSE),IF(K6787="solar",VLOOKUP('Form 923'!D6787,'Cross-Page Data'!$I$14:$J$117,2,FALSE),K6787))</f>
        <v>natural gas nonpeaker</v>
      </c>
      <c r="K6787" t="str">
        <f>VLOOKUP(E6787,'Cross-Page Data'!$D$4:$F$48,3,FALSE)</f>
        <v>natural gas</v>
      </c>
      <c r="L6787" t="b">
        <f>IF(AND($P$6=FALSE,OR(C6787="Commercial NAICS Cogen",C6787="Industrial NAICS Cogen",C6787="NAICS-22 Cogen")),FALSE,IF(AND($P$7=FALSE,OR(C6787="Commercial NAICS Cogen",C6787="Commercial NAICS Non-Cogen",C6787="industrial NAICS Cogen", C6787="industrial NAICS non-cogen")),FALSE,TRUE))</f>
        <v>1</v>
      </c>
      <c r="M6787">
        <f t="shared" si="316"/>
        <v>9.3023255813953494E-4</v>
      </c>
      <c r="N6787">
        <f t="shared" si="317"/>
        <v>0</v>
      </c>
    </row>
    <row r="6788" spans="1:14" x14ac:dyDescent="0.2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s="32" t="str">
        <f t="shared" si="315"/>
        <v/>
      </c>
      <c r="J6788" t="str">
        <f>IF(K6788="natural gas",VLOOKUP(D6788,'Cross-Page Data'!$I$4:$J$13,2,FALSE),IF(K6788="solar",VLOOKUP('Form 923'!D6788,'Cross-Page Data'!$I$14:$J$117,2,FALSE),K6788))</f>
        <v>heavy or residual fuel oil</v>
      </c>
      <c r="K6788" t="str">
        <f>VLOOKUP(E6788,'Cross-Page Data'!$D$4:$F$48,3,FALSE)</f>
        <v>heavy or residual fuel oil</v>
      </c>
      <c r="L6788" t="b">
        <f>IF(AND($P$6=FALSE,OR(C6788="Commercial NAICS Cogen",C6788="Industrial NAICS Cogen",C6788="NAICS-22 Cogen")),FALSE,IF(AND($P$7=FALSE,OR(C6788="Commercial NAICS Cogen",C6788="Commercial NAICS Non-Cogen",C6788="industrial NAICS Cogen", C6788="industrial NAICS non-cogen")),FALSE,TRUE))</f>
        <v>0</v>
      </c>
      <c r="M6788">
        <f t="shared" si="316"/>
        <v>4.0160642570281126E-4</v>
      </c>
      <c r="N6788">
        <f t="shared" si="317"/>
        <v>0</v>
      </c>
    </row>
    <row r="6789" spans="1:14" x14ac:dyDescent="0.2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s="32">
        <f t="shared" si="315"/>
        <v>1172511.8483412322</v>
      </c>
      <c r="J6789" t="str">
        <f>IF(K6789="natural gas",VLOOKUP(D6789,'Cross-Page Data'!$I$4:$J$13,2,FALSE),IF(K6789="solar",VLOOKUP('Form 923'!D6789,'Cross-Page Data'!$I$14:$J$117,2,FALSE),K6789))</f>
        <v>natural gas nonpeaker</v>
      </c>
      <c r="K6789" t="str">
        <f>VLOOKUP(E6789,'Cross-Page Data'!$D$4:$F$48,3,FALSE)</f>
        <v>natural gas</v>
      </c>
      <c r="L6789" t="b">
        <f>IF(AND($P$6=FALSE,OR(C6789="Commercial NAICS Cogen",C6789="Industrial NAICS Cogen",C6789="NAICS-22 Cogen")),FALSE,IF(AND($P$7=FALSE,OR(C6789="Commercial NAICS Cogen",C6789="Commercial NAICS Non-Cogen",C6789="industrial NAICS Cogen", C6789="industrial NAICS non-cogen")),FALSE,TRUE))</f>
        <v>0</v>
      </c>
      <c r="M6789">
        <f t="shared" si="316"/>
        <v>0.63627906976744186</v>
      </c>
      <c r="N6789">
        <f t="shared" si="317"/>
        <v>1</v>
      </c>
    </row>
    <row r="6790" spans="1:14" x14ac:dyDescent="0.2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s="32" t="str">
        <f t="shared" si="315"/>
        <v/>
      </c>
      <c r="J6790" t="str">
        <f>IF(K6790="natural gas",VLOOKUP(D6790,'Cross-Page Data'!$I$4:$J$13,2,FALSE),IF(K6790="solar",VLOOKUP('Form 923'!D6790,'Cross-Page Data'!$I$14:$J$117,2,FALSE),K6790))</f>
        <v>heavy or residual fuel oil</v>
      </c>
      <c r="K6790" t="str">
        <f>VLOOKUP(E6790,'Cross-Page Data'!$D$4:$F$48,3,FALSE)</f>
        <v>heavy or residual fuel oil</v>
      </c>
      <c r="L6790" t="b">
        <f>IF(AND($P$6=FALSE,OR(C6790="Commercial NAICS Cogen",C6790="Industrial NAICS Cogen",C6790="NAICS-22 Cogen")),FALSE,IF(AND($P$7=FALSE,OR(C6790="Commercial NAICS Cogen",C6790="Commercial NAICS Non-Cogen",C6790="industrial NAICS Cogen", C6790="industrial NAICS non-cogen")),FALSE,TRUE))</f>
        <v>0</v>
      </c>
      <c r="M6790">
        <f t="shared" si="316"/>
        <v>4.0160642570281126E-4</v>
      </c>
      <c r="N6790">
        <f t="shared" si="317"/>
        <v>0</v>
      </c>
    </row>
    <row r="6791" spans="1:14" x14ac:dyDescent="0.2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s="32">
        <f t="shared" ref="I6791:I6854" si="318">IFERROR(F6791/G6791*10^6,"")</f>
        <v>11246418.902288949</v>
      </c>
      <c r="J6791" t="str">
        <f>IF(K6791="natural gas",VLOOKUP(D6791,'Cross-Page Data'!$I$4:$J$13,2,FALSE),IF(K6791="solar",VLOOKUP('Form 923'!D6791,'Cross-Page Data'!$I$14:$J$117,2,FALSE),K6791))</f>
        <v>natural gas nonpeaker</v>
      </c>
      <c r="K6791" t="str">
        <f>VLOOKUP(E6791,'Cross-Page Data'!$D$4:$F$48,3,FALSE)</f>
        <v>natural gas</v>
      </c>
      <c r="L6791" t="b">
        <f>IF(AND($P$6=FALSE,OR(C6791="Commercial NAICS Cogen",C6791="Industrial NAICS Cogen",C6791="NAICS-22 Cogen")),FALSE,IF(AND($P$7=FALSE,OR(C6791="Commercial NAICS Cogen",C6791="Commercial NAICS Non-Cogen",C6791="industrial NAICS Cogen", C6791="industrial NAICS non-cogen")),FALSE,TRUE))</f>
        <v>0</v>
      </c>
      <c r="M6791">
        <f t="shared" ref="M6791:M6854" si="319">(COUNTIFS($J$6:$J$14148,J6791,$I$6:$I$14148,"&gt;"&amp;I6791)+1)/COUNTIFS($J$6:$J$14148,J6791)</f>
        <v>0.18046511627906978</v>
      </c>
      <c r="N6791">
        <f t="shared" ref="N6791:N6854" si="320">IF(OR(M6791&gt;0.95,M6791&lt;0.05),0,1)</f>
        <v>1</v>
      </c>
    </row>
    <row r="6792" spans="1:14" x14ac:dyDescent="0.2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s="32">
        <f t="shared" si="318"/>
        <v>11402941.347439401</v>
      </c>
      <c r="J6792" t="str">
        <f>IF(K6792="natural gas",VLOOKUP(D6792,'Cross-Page Data'!$I$4:$J$13,2,FALSE),IF(K6792="solar",VLOOKUP('Form 923'!D6792,'Cross-Page Data'!$I$14:$J$117,2,FALSE),K6792))</f>
        <v>biomass</v>
      </c>
      <c r="K6792" t="str">
        <f>VLOOKUP(E6792,'Cross-Page Data'!$D$4:$F$48,3,FALSE)</f>
        <v>biomass</v>
      </c>
      <c r="L6792" t="b">
        <f>IF(AND($P$6=FALSE,OR(C6792="Commercial NAICS Cogen",C6792="Industrial NAICS Cogen",C6792="NAICS-22 Cogen")),FALSE,IF(AND($P$7=FALSE,OR(C6792="Commercial NAICS Cogen",C6792="Commercial NAICS Non-Cogen",C6792="industrial NAICS Cogen", C6792="industrial NAICS non-cogen")),FALSE,TRUE))</f>
        <v>1</v>
      </c>
      <c r="M6792">
        <f t="shared" si="319"/>
        <v>0.35855263157894735</v>
      </c>
      <c r="N6792">
        <f t="shared" si="320"/>
        <v>1</v>
      </c>
    </row>
    <row r="6793" spans="1:14" ht="26.25" x14ac:dyDescent="0.2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s="32" t="str">
        <f t="shared" si="318"/>
        <v/>
      </c>
      <c r="J6793" t="str">
        <f>IF(K6793="natural gas",VLOOKUP(D6793,'Cross-Page Data'!$I$4:$J$13,2,FALSE),IF(K6793="solar",VLOOKUP('Form 923'!D6793,'Cross-Page Data'!$I$14:$J$117,2,FALSE),K6793))</f>
        <v>natural gas peaker</v>
      </c>
      <c r="K6793" t="str">
        <f>VLOOKUP(E6793,'Cross-Page Data'!$D$4:$F$48,3,FALSE)</f>
        <v>natural gas</v>
      </c>
      <c r="L6793" t="b">
        <f>IF(AND($P$6=FALSE,OR(C6793="Commercial NAICS Cogen",C6793="Industrial NAICS Cogen",C6793="NAICS-22 Cogen")),FALSE,IF(AND($P$7=FALSE,OR(C6793="Commercial NAICS Cogen",C6793="Commercial NAICS Non-Cogen",C6793="industrial NAICS Cogen", C6793="industrial NAICS non-cogen")),FALSE,TRUE))</f>
        <v>0</v>
      </c>
      <c r="M6793">
        <f t="shared" si="319"/>
        <v>4.9382716049382717E-4</v>
      </c>
      <c r="N6793">
        <f t="shared" si="320"/>
        <v>0</v>
      </c>
    </row>
    <row r="6794" spans="1:14" x14ac:dyDescent="0.2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s="32">
        <f t="shared" si="318"/>
        <v>15306122.448979592</v>
      </c>
      <c r="J6794" t="str">
        <f>IF(K6794="natural gas",VLOOKUP(D6794,'Cross-Page Data'!$I$4:$J$13,2,FALSE),IF(K6794="solar",VLOOKUP('Form 923'!D6794,'Cross-Page Data'!$I$14:$J$117,2,FALSE),K6794))</f>
        <v>heavy or residual fuel oil</v>
      </c>
      <c r="K6794" t="str">
        <f>VLOOKUP(E6794,'Cross-Page Data'!$D$4:$F$48,3,FALSE)</f>
        <v>heavy or residual fuel oil</v>
      </c>
      <c r="L6794" t="b">
        <f>IF(AND($P$6=FALSE,OR(C6794="Commercial NAICS Cogen",C6794="Industrial NAICS Cogen",C6794="NAICS-22 Cogen")),FALSE,IF(AND($P$7=FALSE,OR(C6794="Commercial NAICS Cogen",C6794="Commercial NAICS Non-Cogen",C6794="industrial NAICS Cogen", C6794="industrial NAICS non-cogen")),FALSE,TRUE))</f>
        <v>1</v>
      </c>
      <c r="M6794">
        <f t="shared" si="319"/>
        <v>0.12248995983935743</v>
      </c>
      <c r="N6794">
        <f t="shared" si="320"/>
        <v>1</v>
      </c>
    </row>
    <row r="6795" spans="1:14" x14ac:dyDescent="0.2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s="32">
        <f t="shared" si="318"/>
        <v>15607385.811467443</v>
      </c>
      <c r="J6795" t="str">
        <f>IF(K6795="natural gas",VLOOKUP(D6795,'Cross-Page Data'!$I$4:$J$13,2,FALSE),IF(K6795="solar",VLOOKUP('Form 923'!D6795,'Cross-Page Data'!$I$14:$J$117,2,FALSE),K6795))</f>
        <v>heavy or residual fuel oil</v>
      </c>
      <c r="K6795" t="str">
        <f>VLOOKUP(E6795,'Cross-Page Data'!$D$4:$F$48,3,FALSE)</f>
        <v>heavy or residual fuel oil</v>
      </c>
      <c r="L6795" t="b">
        <f>IF(AND($P$6=FALSE,OR(C6795="Commercial NAICS Cogen",C6795="Industrial NAICS Cogen",C6795="NAICS-22 Cogen")),FALSE,IF(AND($P$7=FALSE,OR(C6795="Commercial NAICS Cogen",C6795="Commercial NAICS Non-Cogen",C6795="industrial NAICS Cogen", C6795="industrial NAICS non-cogen")),FALSE,TRUE))</f>
        <v>1</v>
      </c>
      <c r="M6795">
        <f t="shared" si="319"/>
        <v>0.11646586345381527</v>
      </c>
      <c r="N6795">
        <f t="shared" si="320"/>
        <v>1</v>
      </c>
    </row>
    <row r="6796" spans="1:14" x14ac:dyDescent="0.2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s="32">
        <f t="shared" si="318"/>
        <v>15366146.458583433</v>
      </c>
      <c r="J6796" t="str">
        <f>IF(K6796="natural gas",VLOOKUP(D6796,'Cross-Page Data'!$I$4:$J$13,2,FALSE),IF(K6796="solar",VLOOKUP('Form 923'!D6796,'Cross-Page Data'!$I$14:$J$117,2,FALSE),K6796))</f>
        <v>heavy or residual fuel oil</v>
      </c>
      <c r="K6796" t="str">
        <f>VLOOKUP(E6796,'Cross-Page Data'!$D$4:$F$48,3,FALSE)</f>
        <v>heavy or residual fuel oil</v>
      </c>
      <c r="L6796" t="b">
        <f>IF(AND($P$6=FALSE,OR(C6796="Commercial NAICS Cogen",C6796="Industrial NAICS Cogen",C6796="NAICS-22 Cogen")),FALSE,IF(AND($P$7=FALSE,OR(C6796="Commercial NAICS Cogen",C6796="Commercial NAICS Non-Cogen",C6796="industrial NAICS Cogen", C6796="industrial NAICS non-cogen")),FALSE,TRUE))</f>
        <v>1</v>
      </c>
      <c r="M6796">
        <f t="shared" si="319"/>
        <v>0.121285140562249</v>
      </c>
      <c r="N6796">
        <f t="shared" si="320"/>
        <v>1</v>
      </c>
    </row>
    <row r="6797" spans="1:14" x14ac:dyDescent="0.2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s="32">
        <f t="shared" si="318"/>
        <v>14987244.897959184</v>
      </c>
      <c r="J6797" t="str">
        <f>IF(K6797="natural gas",VLOOKUP(D6797,'Cross-Page Data'!$I$4:$J$13,2,FALSE),IF(K6797="solar",VLOOKUP('Form 923'!D6797,'Cross-Page Data'!$I$14:$J$117,2,FALSE),K6797))</f>
        <v>heavy or residual fuel oil</v>
      </c>
      <c r="K6797" t="str">
        <f>VLOOKUP(E6797,'Cross-Page Data'!$D$4:$F$48,3,FALSE)</f>
        <v>heavy or residual fuel oil</v>
      </c>
      <c r="L6797" t="b">
        <f>IF(AND($P$6=FALSE,OR(C6797="Commercial NAICS Cogen",C6797="Industrial NAICS Cogen",C6797="NAICS-22 Cogen")),FALSE,IF(AND($P$7=FALSE,OR(C6797="Commercial NAICS Cogen",C6797="Commercial NAICS Non-Cogen",C6797="industrial NAICS Cogen", C6797="industrial NAICS non-cogen")),FALSE,TRUE))</f>
        <v>1</v>
      </c>
      <c r="M6797">
        <f t="shared" si="319"/>
        <v>0.13052208835341367</v>
      </c>
      <c r="N6797">
        <f t="shared" si="320"/>
        <v>1</v>
      </c>
    </row>
    <row r="6798" spans="1:14" x14ac:dyDescent="0.2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s="32">
        <f t="shared" si="318"/>
        <v>15379008.746355684</v>
      </c>
      <c r="J6798" t="str">
        <f>IF(K6798="natural gas",VLOOKUP(D6798,'Cross-Page Data'!$I$4:$J$13,2,FALSE),IF(K6798="solar",VLOOKUP('Form 923'!D6798,'Cross-Page Data'!$I$14:$J$117,2,FALSE),K6798))</f>
        <v>heavy or residual fuel oil</v>
      </c>
      <c r="K6798" t="str">
        <f>VLOOKUP(E6798,'Cross-Page Data'!$D$4:$F$48,3,FALSE)</f>
        <v>heavy or residual fuel oil</v>
      </c>
      <c r="L6798" t="b">
        <f>IF(AND($P$6=FALSE,OR(C6798="Commercial NAICS Cogen",C6798="Industrial NAICS Cogen",C6798="NAICS-22 Cogen")),FALSE,IF(AND($P$7=FALSE,OR(C6798="Commercial NAICS Cogen",C6798="Commercial NAICS Non-Cogen",C6798="industrial NAICS Cogen", C6798="industrial NAICS non-cogen")),FALSE,TRUE))</f>
        <v>1</v>
      </c>
      <c r="M6798">
        <f t="shared" si="319"/>
        <v>0.12088353413654618</v>
      </c>
      <c r="N6798">
        <f t="shared" si="320"/>
        <v>1</v>
      </c>
    </row>
    <row r="6799" spans="1:14" x14ac:dyDescent="0.2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s="32">
        <f t="shared" si="318"/>
        <v>15288220.551378446</v>
      </c>
      <c r="J6799" t="str">
        <f>IF(K6799="natural gas",VLOOKUP(D6799,'Cross-Page Data'!$I$4:$J$13,2,FALSE),IF(K6799="solar",VLOOKUP('Form 923'!D6799,'Cross-Page Data'!$I$14:$J$117,2,FALSE),K6799))</f>
        <v>heavy or residual fuel oil</v>
      </c>
      <c r="K6799" t="str">
        <f>VLOOKUP(E6799,'Cross-Page Data'!$D$4:$F$48,3,FALSE)</f>
        <v>heavy or residual fuel oil</v>
      </c>
      <c r="L6799" t="b">
        <f>IF(AND($P$6=FALSE,OR(C6799="Commercial NAICS Cogen",C6799="Industrial NAICS Cogen",C6799="NAICS-22 Cogen")),FALSE,IF(AND($P$7=FALSE,OR(C6799="Commercial NAICS Cogen",C6799="Commercial NAICS Non-Cogen",C6799="industrial NAICS Cogen", C6799="industrial NAICS non-cogen")),FALSE,TRUE))</f>
        <v>1</v>
      </c>
      <c r="M6799">
        <f t="shared" si="319"/>
        <v>0.12329317269076305</v>
      </c>
      <c r="N6799">
        <f t="shared" si="320"/>
        <v>1</v>
      </c>
    </row>
    <row r="6800" spans="1:14" x14ac:dyDescent="0.2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s="32">
        <f t="shared" si="318"/>
        <v>15510204.081632653</v>
      </c>
      <c r="J6800" t="str">
        <f>IF(K6800="natural gas",VLOOKUP(D6800,'Cross-Page Data'!$I$4:$J$13,2,FALSE),IF(K6800="solar",VLOOKUP('Form 923'!D6800,'Cross-Page Data'!$I$14:$J$117,2,FALSE),K6800))</f>
        <v>heavy or residual fuel oil</v>
      </c>
      <c r="K6800" t="str">
        <f>VLOOKUP(E6800,'Cross-Page Data'!$D$4:$F$48,3,FALSE)</f>
        <v>heavy or residual fuel oil</v>
      </c>
      <c r="L6800" t="b">
        <f>IF(AND($P$6=FALSE,OR(C6800="Commercial NAICS Cogen",C6800="Industrial NAICS Cogen",C6800="NAICS-22 Cogen")),FALSE,IF(AND($P$7=FALSE,OR(C6800="Commercial NAICS Cogen",C6800="Commercial NAICS Non-Cogen",C6800="industrial NAICS Cogen", C6800="industrial NAICS non-cogen")),FALSE,TRUE))</f>
        <v>1</v>
      </c>
      <c r="M6800">
        <f t="shared" si="319"/>
        <v>0.11726907630522089</v>
      </c>
      <c r="N6800">
        <f t="shared" si="320"/>
        <v>1</v>
      </c>
    </row>
    <row r="6801" spans="1:14" x14ac:dyDescent="0.2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s="32">
        <f t="shared" si="318"/>
        <v>11198458.975426905</v>
      </c>
      <c r="J6801" t="str">
        <f>IF(K6801="natural gas",VLOOKUP(D6801,'Cross-Page Data'!$I$4:$J$13,2,FALSE),IF(K6801="solar",VLOOKUP('Form 923'!D6801,'Cross-Page Data'!$I$14:$J$117,2,FALSE),K6801))</f>
        <v>heavy or residual fuel oil</v>
      </c>
      <c r="K6801" t="str">
        <f>VLOOKUP(E6801,'Cross-Page Data'!$D$4:$F$48,3,FALSE)</f>
        <v>heavy or residual fuel oil</v>
      </c>
      <c r="L6801" t="b">
        <f>IF(AND($P$6=FALSE,OR(C6801="Commercial NAICS Cogen",C6801="Industrial NAICS Cogen",C6801="NAICS-22 Cogen")),FALSE,IF(AND($P$7=FALSE,OR(C6801="Commercial NAICS Cogen",C6801="Commercial NAICS Non-Cogen",C6801="industrial NAICS Cogen", C6801="industrial NAICS non-cogen")),FALSE,TRUE))</f>
        <v>1</v>
      </c>
      <c r="M6801">
        <f t="shared" si="319"/>
        <v>0.28875502008032128</v>
      </c>
      <c r="N6801">
        <f t="shared" si="320"/>
        <v>1</v>
      </c>
    </row>
    <row r="6802" spans="1:14" x14ac:dyDescent="0.2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s="32" t="str">
        <f t="shared" si="318"/>
        <v/>
      </c>
      <c r="J6802" t="str">
        <f>IF(K6802="natural gas",VLOOKUP(D6802,'Cross-Page Data'!$I$4:$J$13,2,FALSE),IF(K6802="solar",VLOOKUP('Form 923'!D6802,'Cross-Page Data'!$I$14:$J$117,2,FALSE),K6802))</f>
        <v>heavy or residual fuel oil</v>
      </c>
      <c r="K6802" t="str">
        <f>VLOOKUP(E6802,'Cross-Page Data'!$D$4:$F$48,3,FALSE)</f>
        <v>heavy or residual fuel oil</v>
      </c>
      <c r="L6802" t="b">
        <f>IF(AND($P$6=FALSE,OR(C6802="Commercial NAICS Cogen",C6802="Industrial NAICS Cogen",C6802="NAICS-22 Cogen")),FALSE,IF(AND($P$7=FALSE,OR(C6802="Commercial NAICS Cogen",C6802="Commercial NAICS Non-Cogen",C6802="industrial NAICS Cogen", C6802="industrial NAICS non-cogen")),FALSE,TRUE))</f>
        <v>1</v>
      </c>
      <c r="M6802">
        <f t="shared" si="319"/>
        <v>4.0160642570281126E-4</v>
      </c>
      <c r="N6802">
        <f t="shared" si="320"/>
        <v>0</v>
      </c>
    </row>
    <row r="6803" spans="1:14" x14ac:dyDescent="0.2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s="32">
        <f t="shared" si="318"/>
        <v>8902005.491417652</v>
      </c>
      <c r="J6803" t="str">
        <f>IF(K6803="natural gas",VLOOKUP(D6803,'Cross-Page Data'!$I$4:$J$13,2,FALSE),IF(K6803="solar",VLOOKUP('Form 923'!D6803,'Cross-Page Data'!$I$14:$J$117,2,FALSE),K6803))</f>
        <v>hydro</v>
      </c>
      <c r="K6803" t="str">
        <f>VLOOKUP(E6803,'Cross-Page Data'!$D$4:$F$48,3,FALSE)</f>
        <v>hydro</v>
      </c>
      <c r="L6803" t="b">
        <f>IF(AND($P$6=FALSE,OR(C6803="Commercial NAICS Cogen",C6803="Industrial NAICS Cogen",C6803="NAICS-22 Cogen")),FALSE,IF(AND($P$7=FALSE,OR(C6803="Commercial NAICS Cogen",C6803="Commercial NAICS Non-Cogen",C6803="industrial NAICS Cogen", C6803="industrial NAICS non-cogen")),FALSE,TRUE))</f>
        <v>1</v>
      </c>
      <c r="M6803">
        <f t="shared" si="319"/>
        <v>0.33446866485013627</v>
      </c>
      <c r="N6803">
        <f t="shared" si="320"/>
        <v>1</v>
      </c>
    </row>
    <row r="6804" spans="1:14" x14ac:dyDescent="0.2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s="32">
        <f t="shared" si="318"/>
        <v>14098465.534657752</v>
      </c>
      <c r="J6804" t="str">
        <f>IF(K6804="natural gas",VLOOKUP(D6804,'Cross-Page Data'!$I$4:$J$13,2,FALSE),IF(K6804="solar",VLOOKUP('Form 923'!D6804,'Cross-Page Data'!$I$14:$J$117,2,FALSE),K6804))</f>
        <v>biomass</v>
      </c>
      <c r="K6804" t="str">
        <f>VLOOKUP(E6804,'Cross-Page Data'!$D$4:$F$48,3,FALSE)</f>
        <v>biomass</v>
      </c>
      <c r="L6804" t="b">
        <f>IF(AND($P$6=FALSE,OR(C6804="Commercial NAICS Cogen",C6804="Industrial NAICS Cogen",C6804="NAICS-22 Cogen")),FALSE,IF(AND($P$7=FALSE,OR(C6804="Commercial NAICS Cogen",C6804="Commercial NAICS Non-Cogen",C6804="industrial NAICS Cogen", C6804="industrial NAICS non-cogen")),FALSE,TRUE))</f>
        <v>1</v>
      </c>
      <c r="M6804">
        <f t="shared" si="319"/>
        <v>0.14364035087719298</v>
      </c>
      <c r="N6804">
        <f t="shared" si="320"/>
        <v>1</v>
      </c>
    </row>
    <row r="6805" spans="1:14" x14ac:dyDescent="0.2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s="32">
        <f t="shared" si="318"/>
        <v>8901991.3751232643</v>
      </c>
      <c r="J6805" t="str">
        <f>IF(K6805="natural gas",VLOOKUP(D6805,'Cross-Page Data'!$I$4:$J$13,2,FALSE),IF(K6805="solar",VLOOKUP('Form 923'!D6805,'Cross-Page Data'!$I$14:$J$117,2,FALSE),K6805))</f>
        <v>geothermal</v>
      </c>
      <c r="K6805" t="str">
        <f>VLOOKUP(E6805,'Cross-Page Data'!$D$4:$F$48,3,FALSE)</f>
        <v>geothermal</v>
      </c>
      <c r="L6805" t="b">
        <f>IF(AND($P$6=FALSE,OR(C6805="Commercial NAICS Cogen",C6805="Industrial NAICS Cogen",C6805="NAICS-22 Cogen")),FALSE,IF(AND($P$7=FALSE,OR(C6805="Commercial NAICS Cogen",C6805="Commercial NAICS Non-Cogen",C6805="industrial NAICS Cogen", C6805="industrial NAICS non-cogen")),FALSE,TRUE))</f>
        <v>1</v>
      </c>
      <c r="M6805">
        <f t="shared" si="319"/>
        <v>0.76388888888888884</v>
      </c>
      <c r="N6805">
        <f t="shared" si="320"/>
        <v>1</v>
      </c>
    </row>
    <row r="6806" spans="1:14" x14ac:dyDescent="0.2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s="32">
        <f t="shared" si="318"/>
        <v>8902173.9130434785</v>
      </c>
      <c r="J6806" t="str">
        <f>IF(K6806="natural gas",VLOOKUP(D6806,'Cross-Page Data'!$I$4:$J$13,2,FALSE),IF(K6806="solar",VLOOKUP('Form 923'!D6806,'Cross-Page Data'!$I$14:$J$117,2,FALSE),K6806))</f>
        <v>hydro</v>
      </c>
      <c r="K6806" t="str">
        <f>VLOOKUP(E6806,'Cross-Page Data'!$D$4:$F$48,3,FALSE)</f>
        <v>hydro</v>
      </c>
      <c r="L6806" t="b">
        <f>IF(AND($P$6=FALSE,OR(C6806="Commercial NAICS Cogen",C6806="Industrial NAICS Cogen",C6806="NAICS-22 Cogen")),FALSE,IF(AND($P$7=FALSE,OR(C6806="Commercial NAICS Cogen",C6806="Commercial NAICS Non-Cogen",C6806="industrial NAICS Cogen", C6806="industrial NAICS non-cogen")),FALSE,TRUE))</f>
        <v>1</v>
      </c>
      <c r="M6806">
        <f t="shared" si="319"/>
        <v>5.1771117166212535E-2</v>
      </c>
      <c r="N6806">
        <f t="shared" si="320"/>
        <v>1</v>
      </c>
    </row>
    <row r="6807" spans="1:14" ht="26.25" x14ac:dyDescent="0.2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s="32">
        <f t="shared" si="318"/>
        <v>17281155.105686218</v>
      </c>
      <c r="J6807" t="str">
        <f>IF(K6807="natural gas",VLOOKUP(D6807,'Cross-Page Data'!$I$4:$J$13,2,FALSE),IF(K6807="solar",VLOOKUP('Form 923'!D6807,'Cross-Page Data'!$I$14:$J$117,2,FALSE),K6807))</f>
        <v>natural gas peaker</v>
      </c>
      <c r="K6807" t="str">
        <f>VLOOKUP(E6807,'Cross-Page Data'!$D$4:$F$48,3,FALSE)</f>
        <v>natural gas</v>
      </c>
      <c r="L6807" t="b">
        <f>IF(AND($P$6=FALSE,OR(C6807="Commercial NAICS Cogen",C6807="Industrial NAICS Cogen",C6807="NAICS-22 Cogen")),FALSE,IF(AND($P$7=FALSE,OR(C6807="Commercial NAICS Cogen",C6807="Commercial NAICS Non-Cogen",C6807="industrial NAICS Cogen", C6807="industrial NAICS non-cogen")),FALSE,TRUE))</f>
        <v>0</v>
      </c>
      <c r="M6807">
        <f t="shared" si="319"/>
        <v>9.1851851851851851E-2</v>
      </c>
      <c r="N6807">
        <f t="shared" si="320"/>
        <v>1</v>
      </c>
    </row>
    <row r="6808" spans="1:14" ht="26.25" x14ac:dyDescent="0.2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s="32">
        <f t="shared" si="318"/>
        <v>20800000</v>
      </c>
      <c r="J6808" t="str">
        <f>IF(K6808="natural gas",VLOOKUP(D6808,'Cross-Page Data'!$I$4:$J$13,2,FALSE),IF(K6808="solar",VLOOKUP('Form 923'!D6808,'Cross-Page Data'!$I$14:$J$117,2,FALSE),K6808))</f>
        <v>heavy or residual fuel oil</v>
      </c>
      <c r="K6808" t="str">
        <f>VLOOKUP(E6808,'Cross-Page Data'!$D$4:$F$48,3,FALSE)</f>
        <v>heavy or residual fuel oil</v>
      </c>
      <c r="L6808" t="b">
        <f>IF(AND($P$6=FALSE,OR(C6808="Commercial NAICS Cogen",C6808="Industrial NAICS Cogen",C6808="NAICS-22 Cogen")),FALSE,IF(AND($P$7=FALSE,OR(C6808="Commercial NAICS Cogen",C6808="Commercial NAICS Non-Cogen",C6808="industrial NAICS Cogen", C6808="industrial NAICS non-cogen")),FALSE,TRUE))</f>
        <v>0</v>
      </c>
      <c r="M6808">
        <f t="shared" si="319"/>
        <v>5.6224899598393573E-2</v>
      </c>
      <c r="N6808">
        <f t="shared" si="320"/>
        <v>1</v>
      </c>
    </row>
    <row r="6809" spans="1:14" ht="26.25" x14ac:dyDescent="0.2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s="32" t="str">
        <f t="shared" si="318"/>
        <v/>
      </c>
      <c r="J6809" t="str">
        <f>IF(K6809="natural gas",VLOOKUP(D6809,'Cross-Page Data'!$I$4:$J$13,2,FALSE),IF(K6809="solar",VLOOKUP('Form 923'!D6809,'Cross-Page Data'!$I$14:$J$117,2,FALSE),K6809))</f>
        <v>natural gas peaker</v>
      </c>
      <c r="K6809" t="str">
        <f>VLOOKUP(E6809,'Cross-Page Data'!$D$4:$F$48,3,FALSE)</f>
        <v>natural gas</v>
      </c>
      <c r="L6809" t="b">
        <f>IF(AND($P$6=FALSE,OR(C6809="Commercial NAICS Cogen",C6809="Industrial NAICS Cogen",C6809="NAICS-22 Cogen")),FALSE,IF(AND($P$7=FALSE,OR(C6809="Commercial NAICS Cogen",C6809="Commercial NAICS Non-Cogen",C6809="industrial NAICS Cogen", C6809="industrial NAICS non-cogen")),FALSE,TRUE))</f>
        <v>0</v>
      </c>
      <c r="M6809">
        <f t="shared" si="319"/>
        <v>4.9382716049382717E-4</v>
      </c>
      <c r="N6809">
        <f t="shared" si="320"/>
        <v>0</v>
      </c>
    </row>
    <row r="6810" spans="1:14" ht="26.25" x14ac:dyDescent="0.2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s="32" t="str">
        <f t="shared" si="318"/>
        <v/>
      </c>
      <c r="J6810" t="str">
        <f>IF(K6810="natural gas",VLOOKUP(D6810,'Cross-Page Data'!$I$4:$J$13,2,FALSE),IF(K6810="solar",VLOOKUP('Form 923'!D6810,'Cross-Page Data'!$I$14:$J$117,2,FALSE),K6810))</f>
        <v>heavy or residual fuel oil</v>
      </c>
      <c r="K6810" t="str">
        <f>VLOOKUP(E6810,'Cross-Page Data'!$D$4:$F$48,3,FALSE)</f>
        <v>heavy or residual fuel oil</v>
      </c>
      <c r="L6810" t="b">
        <f>IF(AND($P$6=FALSE,OR(C6810="Commercial NAICS Cogen",C6810="Industrial NAICS Cogen",C6810="NAICS-22 Cogen")),FALSE,IF(AND($P$7=FALSE,OR(C6810="Commercial NAICS Cogen",C6810="Commercial NAICS Non-Cogen",C6810="industrial NAICS Cogen", C6810="industrial NAICS non-cogen")),FALSE,TRUE))</f>
        <v>0</v>
      </c>
      <c r="M6810">
        <f t="shared" si="319"/>
        <v>4.0160642570281126E-4</v>
      </c>
      <c r="N6810">
        <f t="shared" si="320"/>
        <v>0</v>
      </c>
    </row>
    <row r="6811" spans="1:14" ht="26.25" x14ac:dyDescent="0.2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s="32" t="str">
        <f t="shared" si="318"/>
        <v/>
      </c>
      <c r="J6811" t="str">
        <f>IF(K6811="natural gas",VLOOKUP(D6811,'Cross-Page Data'!$I$4:$J$13,2,FALSE),IF(K6811="solar",VLOOKUP('Form 923'!D6811,'Cross-Page Data'!$I$14:$J$117,2,FALSE),K6811))</f>
        <v>natural gas peaker</v>
      </c>
      <c r="K6811" t="str">
        <f>VLOOKUP(E6811,'Cross-Page Data'!$D$4:$F$48,3,FALSE)</f>
        <v>natural gas</v>
      </c>
      <c r="L6811" t="b">
        <f>IF(AND($P$6=FALSE,OR(C6811="Commercial NAICS Cogen",C6811="Industrial NAICS Cogen",C6811="NAICS-22 Cogen")),FALSE,IF(AND($P$7=FALSE,OR(C6811="Commercial NAICS Cogen",C6811="Commercial NAICS Non-Cogen",C6811="industrial NAICS Cogen", C6811="industrial NAICS non-cogen")),FALSE,TRUE))</f>
        <v>0</v>
      </c>
      <c r="M6811">
        <f t="shared" si="319"/>
        <v>4.9382716049382717E-4</v>
      </c>
      <c r="N6811">
        <f t="shared" si="320"/>
        <v>0</v>
      </c>
    </row>
    <row r="6812" spans="1:14" x14ac:dyDescent="0.2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s="32">
        <f t="shared" si="318"/>
        <v>15247478.301665494</v>
      </c>
      <c r="J6812" t="str">
        <f>IF(K6812="natural gas",VLOOKUP(D6812,'Cross-Page Data'!$I$4:$J$13,2,FALSE),IF(K6812="solar",VLOOKUP('Form 923'!D6812,'Cross-Page Data'!$I$14:$J$117,2,FALSE),K6812))</f>
        <v>heavy or residual fuel oil</v>
      </c>
      <c r="K6812" t="str">
        <f>VLOOKUP(E6812,'Cross-Page Data'!$D$4:$F$48,3,FALSE)</f>
        <v>heavy or residual fuel oil</v>
      </c>
      <c r="L6812" t="b">
        <f>IF(AND($P$6=FALSE,OR(C6812="Commercial NAICS Cogen",C6812="Industrial NAICS Cogen",C6812="NAICS-22 Cogen")),FALSE,IF(AND($P$7=FALSE,OR(C6812="Commercial NAICS Cogen",C6812="Commercial NAICS Non-Cogen",C6812="industrial NAICS Cogen", C6812="industrial NAICS non-cogen")),FALSE,TRUE))</f>
        <v>1</v>
      </c>
      <c r="M6812">
        <f t="shared" si="319"/>
        <v>0.12409638554216867</v>
      </c>
      <c r="N6812">
        <f t="shared" si="320"/>
        <v>1</v>
      </c>
    </row>
    <row r="6813" spans="1:14" x14ac:dyDescent="0.2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s="32">
        <f t="shared" si="318"/>
        <v>17038263.534096293</v>
      </c>
      <c r="J6813" t="str">
        <f>IF(K6813="natural gas",VLOOKUP(D6813,'Cross-Page Data'!$I$4:$J$13,2,FALSE),IF(K6813="solar",VLOOKUP('Form 923'!D6813,'Cross-Page Data'!$I$14:$J$117,2,FALSE),K6813))</f>
        <v>municipal solid waste</v>
      </c>
      <c r="K6813" t="str">
        <f>VLOOKUP(E6813,'Cross-Page Data'!$D$4:$F$48,3,FALSE)</f>
        <v>municipal solid waste</v>
      </c>
      <c r="L6813" t="b">
        <f>IF(AND($P$6=FALSE,OR(C6813="Commercial NAICS Cogen",C6813="Industrial NAICS Cogen",C6813="NAICS-22 Cogen")),FALSE,IF(AND($P$7=FALSE,OR(C6813="Commercial NAICS Cogen",C6813="Commercial NAICS Non-Cogen",C6813="industrial NAICS Cogen", C6813="industrial NAICS non-cogen")),FALSE,TRUE))</f>
        <v>1</v>
      </c>
      <c r="M6813">
        <f t="shared" si="319"/>
        <v>0.79411764705882348</v>
      </c>
      <c r="N6813">
        <f t="shared" si="320"/>
        <v>1</v>
      </c>
    </row>
    <row r="6814" spans="1:14" x14ac:dyDescent="0.2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s="32">
        <f t="shared" si="318"/>
        <v>17038267.056429062</v>
      </c>
      <c r="J6814" t="str">
        <f>IF(K6814="natural gas",VLOOKUP(D6814,'Cross-Page Data'!$I$4:$J$13,2,FALSE),IF(K6814="solar",VLOOKUP('Form 923'!D6814,'Cross-Page Data'!$I$14:$J$117,2,FALSE),K6814))</f>
        <v>municipal solid waste</v>
      </c>
      <c r="K6814" t="str">
        <f>VLOOKUP(E6814,'Cross-Page Data'!$D$4:$F$48,3,FALSE)</f>
        <v>municipal solid waste</v>
      </c>
      <c r="L6814" t="b">
        <f>IF(AND($P$6=FALSE,OR(C6814="Commercial NAICS Cogen",C6814="Industrial NAICS Cogen",C6814="NAICS-22 Cogen")),FALSE,IF(AND($P$7=FALSE,OR(C6814="Commercial NAICS Cogen",C6814="Commercial NAICS Non-Cogen",C6814="industrial NAICS Cogen", C6814="industrial NAICS non-cogen")),FALSE,TRUE))</f>
        <v>1</v>
      </c>
      <c r="M6814">
        <f t="shared" si="319"/>
        <v>0.78676470588235292</v>
      </c>
      <c r="N6814">
        <f t="shared" si="320"/>
        <v>1</v>
      </c>
    </row>
    <row r="6815" spans="1:14" x14ac:dyDescent="0.2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s="32" t="str">
        <f t="shared" si="318"/>
        <v/>
      </c>
      <c r="J6815" t="str">
        <f>IF(K6815="natural gas",VLOOKUP(D6815,'Cross-Page Data'!$I$4:$J$13,2,FALSE),IF(K6815="solar",VLOOKUP('Form 923'!D6815,'Cross-Page Data'!$I$14:$J$117,2,FALSE),K6815))</f>
        <v>natural gas peaker</v>
      </c>
      <c r="K6815" t="str">
        <f>VLOOKUP(E6815,'Cross-Page Data'!$D$4:$F$48,3,FALSE)</f>
        <v>natural gas</v>
      </c>
      <c r="L6815" t="b">
        <f>IF(AND($P$6=FALSE,OR(C6815="Commercial NAICS Cogen",C6815="Industrial NAICS Cogen",C6815="NAICS-22 Cogen")),FALSE,IF(AND($P$7=FALSE,OR(C6815="Commercial NAICS Cogen",C6815="Commercial NAICS Non-Cogen",C6815="industrial NAICS Cogen", C6815="industrial NAICS non-cogen")),FALSE,TRUE))</f>
        <v>1</v>
      </c>
      <c r="M6815">
        <f t="shared" si="319"/>
        <v>4.9382716049382717E-4</v>
      </c>
      <c r="N6815">
        <f t="shared" si="320"/>
        <v>0</v>
      </c>
    </row>
    <row r="6816" spans="1:14" x14ac:dyDescent="0.2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s="32">
        <f t="shared" si="318"/>
        <v>4269576.0107775908</v>
      </c>
      <c r="J6816" t="str">
        <f>IF(K6816="natural gas",VLOOKUP(D6816,'Cross-Page Data'!$I$4:$J$13,2,FALSE),IF(K6816="solar",VLOOKUP('Form 923'!D6816,'Cross-Page Data'!$I$14:$J$117,2,FALSE),K6816))</f>
        <v>natural gas peaker</v>
      </c>
      <c r="K6816" t="str">
        <f>VLOOKUP(E6816,'Cross-Page Data'!$D$4:$F$48,3,FALSE)</f>
        <v>natural gas</v>
      </c>
      <c r="L6816" t="b">
        <f>IF(AND($P$6=FALSE,OR(C6816="Commercial NAICS Cogen",C6816="Industrial NAICS Cogen",C6816="NAICS-22 Cogen")),FALSE,IF(AND($P$7=FALSE,OR(C6816="Commercial NAICS Cogen",C6816="Commercial NAICS Non-Cogen",C6816="industrial NAICS Cogen", C6816="industrial NAICS non-cogen")),FALSE,TRUE))</f>
        <v>0</v>
      </c>
      <c r="M6816">
        <f t="shared" si="319"/>
        <v>0.77135802469135806</v>
      </c>
      <c r="N6816">
        <f t="shared" si="320"/>
        <v>1</v>
      </c>
    </row>
    <row r="6817" spans="1:14" x14ac:dyDescent="0.2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s="32">
        <f t="shared" si="318"/>
        <v>0</v>
      </c>
      <c r="J6817" t="str">
        <f>IF(K6817="natural gas",VLOOKUP(D6817,'Cross-Page Data'!$I$4:$J$13,2,FALSE),IF(K6817="solar",VLOOKUP('Form 923'!D6817,'Cross-Page Data'!$I$14:$J$117,2,FALSE),K6817))</f>
        <v>natural gas nonpeaker</v>
      </c>
      <c r="K6817" t="str">
        <f>VLOOKUP(E6817,'Cross-Page Data'!$D$4:$F$48,3,FALSE)</f>
        <v>natural gas</v>
      </c>
      <c r="L6817" t="b">
        <f>IF(AND($P$6=FALSE,OR(C6817="Commercial NAICS Cogen",C6817="Industrial NAICS Cogen",C6817="NAICS-22 Cogen")),FALSE,IF(AND($P$7=FALSE,OR(C6817="Commercial NAICS Cogen",C6817="Commercial NAICS Non-Cogen",C6817="industrial NAICS Cogen", C6817="industrial NAICS non-cogen")),FALSE,TRUE))</f>
        <v>0</v>
      </c>
      <c r="M6817">
        <f t="shared" si="319"/>
        <v>0.77302325581395348</v>
      </c>
      <c r="N6817">
        <f t="shared" si="320"/>
        <v>1</v>
      </c>
    </row>
    <row r="6818" spans="1:14" x14ac:dyDescent="0.2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s="32">
        <f t="shared" si="318"/>
        <v>9408662.092624357</v>
      </c>
      <c r="J6818" t="str">
        <f>IF(K6818="natural gas",VLOOKUP(D6818,'Cross-Page Data'!$I$4:$J$13,2,FALSE),IF(K6818="solar",VLOOKUP('Form 923'!D6818,'Cross-Page Data'!$I$14:$J$117,2,FALSE),K6818))</f>
        <v>natural gas nonpeaker</v>
      </c>
      <c r="K6818" t="str">
        <f>VLOOKUP(E6818,'Cross-Page Data'!$D$4:$F$48,3,FALSE)</f>
        <v>natural gas</v>
      </c>
      <c r="L6818" t="b">
        <f>IF(AND($P$6=FALSE,OR(C6818="Commercial NAICS Cogen",C6818="Industrial NAICS Cogen",C6818="NAICS-22 Cogen")),FALSE,IF(AND($P$7=FALSE,OR(C6818="Commercial NAICS Cogen",C6818="Commercial NAICS Non-Cogen",C6818="industrial NAICS Cogen", C6818="industrial NAICS non-cogen")),FALSE,TRUE))</f>
        <v>0</v>
      </c>
      <c r="M6818">
        <f t="shared" si="319"/>
        <v>0.36558139534883721</v>
      </c>
      <c r="N6818">
        <f t="shared" si="320"/>
        <v>1</v>
      </c>
    </row>
    <row r="6819" spans="1:14" x14ac:dyDescent="0.2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s="32">
        <f t="shared" si="318"/>
        <v>8902122.3247067258</v>
      </c>
      <c r="J6819" t="str">
        <f>IF(K6819="natural gas",VLOOKUP(D6819,'Cross-Page Data'!$I$4:$J$13,2,FALSE),IF(K6819="solar",VLOOKUP('Form 923'!D6819,'Cross-Page Data'!$I$14:$J$117,2,FALSE),K6819))</f>
        <v>wind</v>
      </c>
      <c r="K6819" t="str">
        <f>VLOOKUP(E6819,'Cross-Page Data'!$D$4:$F$48,3,FALSE)</f>
        <v>wind</v>
      </c>
      <c r="L6819" t="b">
        <f>IF(AND($P$6=FALSE,OR(C6819="Commercial NAICS Cogen",C6819="Industrial NAICS Cogen",C6819="NAICS-22 Cogen")),FALSE,IF(AND($P$7=FALSE,OR(C6819="Commercial NAICS Cogen",C6819="Commercial NAICS Non-Cogen",C6819="industrial NAICS Cogen", C6819="industrial NAICS non-cogen")),FALSE,TRUE))</f>
        <v>1</v>
      </c>
      <c r="M6819">
        <f t="shared" si="319"/>
        <v>5.6867891513560802E-2</v>
      </c>
      <c r="N6819">
        <f t="shared" si="320"/>
        <v>1</v>
      </c>
    </row>
    <row r="6820" spans="1:14" x14ac:dyDescent="0.2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s="32">
        <f t="shared" si="318"/>
        <v>6779787.5251909532</v>
      </c>
      <c r="J6820" t="str">
        <f>IF(K6820="natural gas",VLOOKUP(D6820,'Cross-Page Data'!$I$4:$J$13,2,FALSE),IF(K6820="solar",VLOOKUP('Form 923'!D6820,'Cross-Page Data'!$I$14:$J$117,2,FALSE),K6820))</f>
        <v>hard coal</v>
      </c>
      <c r="K6820" t="str">
        <f>VLOOKUP(E6820,'Cross-Page Data'!$D$4:$F$48,3,FALSE)</f>
        <v>hard coal</v>
      </c>
      <c r="L6820" t="b">
        <f>IF(AND($P$6=FALSE,OR(C6820="Commercial NAICS Cogen",C6820="Industrial NAICS Cogen",C6820="NAICS-22 Cogen")),FALSE,IF(AND($P$7=FALSE,OR(C6820="Commercial NAICS Cogen",C6820="Commercial NAICS Non-Cogen",C6820="industrial NAICS Cogen", C6820="industrial NAICS non-cogen")),FALSE,TRUE))</f>
        <v>0</v>
      </c>
      <c r="M6820">
        <f t="shared" si="319"/>
        <v>0.47891156462585033</v>
      </c>
      <c r="N6820">
        <f t="shared" si="320"/>
        <v>1</v>
      </c>
    </row>
    <row r="6821" spans="1:14" x14ac:dyDescent="0.2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s="32">
        <f t="shared" si="318"/>
        <v>6769831.1925841868</v>
      </c>
      <c r="J6821" t="str">
        <f>IF(K6821="natural gas",VLOOKUP(D6821,'Cross-Page Data'!$I$4:$J$13,2,FALSE),IF(K6821="solar",VLOOKUP('Form 923'!D6821,'Cross-Page Data'!$I$14:$J$117,2,FALSE),K6821))</f>
        <v>biomass</v>
      </c>
      <c r="K6821" t="str">
        <f>VLOOKUP(E6821,'Cross-Page Data'!$D$4:$F$48,3,FALSE)</f>
        <v>biomass</v>
      </c>
      <c r="L6821" t="b">
        <f>IF(AND($P$6=FALSE,OR(C6821="Commercial NAICS Cogen",C6821="Industrial NAICS Cogen",C6821="NAICS-22 Cogen")),FALSE,IF(AND($P$7=FALSE,OR(C6821="Commercial NAICS Cogen",C6821="Commercial NAICS Non-Cogen",C6821="industrial NAICS Cogen", C6821="industrial NAICS non-cogen")),FALSE,TRUE))</f>
        <v>0</v>
      </c>
      <c r="M6821">
        <f t="shared" si="319"/>
        <v>0.58442982456140347</v>
      </c>
      <c r="N6821">
        <f t="shared" si="320"/>
        <v>1</v>
      </c>
    </row>
    <row r="6822" spans="1:14" x14ac:dyDescent="0.2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s="32" t="str">
        <f t="shared" si="318"/>
        <v/>
      </c>
      <c r="J6822" t="str">
        <f>IF(K6822="natural gas",VLOOKUP(D6822,'Cross-Page Data'!$I$4:$J$13,2,FALSE),IF(K6822="solar",VLOOKUP('Form 923'!D6822,'Cross-Page Data'!$I$14:$J$117,2,FALSE),K6822))</f>
        <v>heavy or residual fuel oil</v>
      </c>
      <c r="K6822" t="str">
        <f>VLOOKUP(E6822,'Cross-Page Data'!$D$4:$F$48,3,FALSE)</f>
        <v>heavy or residual fuel oil</v>
      </c>
      <c r="L6822" t="b">
        <f>IF(AND($P$6=FALSE,OR(C6822="Commercial NAICS Cogen",C6822="Industrial NAICS Cogen",C6822="NAICS-22 Cogen")),FALSE,IF(AND($P$7=FALSE,OR(C6822="Commercial NAICS Cogen",C6822="Commercial NAICS Non-Cogen",C6822="industrial NAICS Cogen", C6822="industrial NAICS non-cogen")),FALSE,TRUE))</f>
        <v>0</v>
      </c>
      <c r="M6822">
        <f t="shared" si="319"/>
        <v>4.0160642570281126E-4</v>
      </c>
      <c r="N6822">
        <f t="shared" si="320"/>
        <v>0</v>
      </c>
    </row>
    <row r="6823" spans="1:14" x14ac:dyDescent="0.2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s="32">
        <f t="shared" si="318"/>
        <v>6769829.1873547761</v>
      </c>
      <c r="J6823" t="str">
        <f>IF(K6823="natural gas",VLOOKUP(D6823,'Cross-Page Data'!$I$4:$J$13,2,FALSE),IF(K6823="solar",VLOOKUP('Form 923'!D6823,'Cross-Page Data'!$I$14:$J$117,2,FALSE),K6823))</f>
        <v>natural gas peaker</v>
      </c>
      <c r="K6823" t="str">
        <f>VLOOKUP(E6823,'Cross-Page Data'!$D$4:$F$48,3,FALSE)</f>
        <v>natural gas</v>
      </c>
      <c r="L6823" t="b">
        <f>IF(AND($P$6=FALSE,OR(C6823="Commercial NAICS Cogen",C6823="Industrial NAICS Cogen",C6823="NAICS-22 Cogen")),FALSE,IF(AND($P$7=FALSE,OR(C6823="Commercial NAICS Cogen",C6823="Commercial NAICS Non-Cogen",C6823="industrial NAICS Cogen", C6823="industrial NAICS non-cogen")),FALSE,TRUE))</f>
        <v>0</v>
      </c>
      <c r="M6823">
        <f t="shared" si="319"/>
        <v>0.61333333333333329</v>
      </c>
      <c r="N6823">
        <f t="shared" si="320"/>
        <v>1</v>
      </c>
    </row>
    <row r="6824" spans="1:14" x14ac:dyDescent="0.2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s="32">
        <f t="shared" si="318"/>
        <v>6768574.845317943</v>
      </c>
      <c r="J6824" t="str">
        <f>IF(K6824="natural gas",VLOOKUP(D6824,'Cross-Page Data'!$I$4:$J$13,2,FALSE),IF(K6824="solar",VLOOKUP('Form 923'!D6824,'Cross-Page Data'!$I$14:$J$117,2,FALSE),K6824))</f>
        <v>heavy or residual fuel oil</v>
      </c>
      <c r="K6824" t="str">
        <f>VLOOKUP(E6824,'Cross-Page Data'!$D$4:$F$48,3,FALSE)</f>
        <v>heavy or residual fuel oil</v>
      </c>
      <c r="L6824" t="b">
        <f>IF(AND($P$6=FALSE,OR(C6824="Commercial NAICS Cogen",C6824="Industrial NAICS Cogen",C6824="NAICS-22 Cogen")),FALSE,IF(AND($P$7=FALSE,OR(C6824="Commercial NAICS Cogen",C6824="Commercial NAICS Non-Cogen",C6824="industrial NAICS Cogen", C6824="industrial NAICS non-cogen")),FALSE,TRUE))</f>
        <v>0</v>
      </c>
      <c r="M6824">
        <f t="shared" si="319"/>
        <v>0.50441767068273091</v>
      </c>
      <c r="N6824">
        <f t="shared" si="320"/>
        <v>1</v>
      </c>
    </row>
    <row r="6825" spans="1:14" x14ac:dyDescent="0.2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s="32">
        <f t="shared" si="318"/>
        <v>6769829.8870051149</v>
      </c>
      <c r="J6825" t="str">
        <f>IF(K6825="natural gas",VLOOKUP(D6825,'Cross-Page Data'!$I$4:$J$13,2,FALSE),IF(K6825="solar",VLOOKUP('Form 923'!D6825,'Cross-Page Data'!$I$14:$J$117,2,FALSE),K6825))</f>
        <v>biomass</v>
      </c>
      <c r="K6825" t="str">
        <f>VLOOKUP(E6825,'Cross-Page Data'!$D$4:$F$48,3,FALSE)</f>
        <v>biomass</v>
      </c>
      <c r="L6825" t="b">
        <f>IF(AND($P$6=FALSE,OR(C6825="Commercial NAICS Cogen",C6825="Industrial NAICS Cogen",C6825="NAICS-22 Cogen")),FALSE,IF(AND($P$7=FALSE,OR(C6825="Commercial NAICS Cogen",C6825="Commercial NAICS Non-Cogen",C6825="industrial NAICS Cogen", C6825="industrial NAICS non-cogen")),FALSE,TRUE))</f>
        <v>0</v>
      </c>
      <c r="M6825">
        <f t="shared" si="319"/>
        <v>0.58552631578947367</v>
      </c>
      <c r="N6825">
        <f t="shared" si="320"/>
        <v>1</v>
      </c>
    </row>
    <row r="6826" spans="1:14" x14ac:dyDescent="0.2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s="32">
        <f t="shared" si="318"/>
        <v>11777225.920532556</v>
      </c>
      <c r="J6826" t="str">
        <f>IF(K6826="natural gas",VLOOKUP(D6826,'Cross-Page Data'!$I$4:$J$13,2,FALSE),IF(K6826="solar",VLOOKUP('Form 923'!D6826,'Cross-Page Data'!$I$14:$J$117,2,FALSE),K6826))</f>
        <v>biomass</v>
      </c>
      <c r="K6826" t="str">
        <f>VLOOKUP(E6826,'Cross-Page Data'!$D$4:$F$48,3,FALSE)</f>
        <v>biomass</v>
      </c>
      <c r="L6826" t="b">
        <f>IF(AND($P$6=FALSE,OR(C6826="Commercial NAICS Cogen",C6826="Industrial NAICS Cogen",C6826="NAICS-22 Cogen")),FALSE,IF(AND($P$7=FALSE,OR(C6826="Commercial NAICS Cogen",C6826="Commercial NAICS Non-Cogen",C6826="industrial NAICS Cogen", C6826="industrial NAICS non-cogen")),FALSE,TRUE))</f>
        <v>1</v>
      </c>
      <c r="M6826">
        <f t="shared" si="319"/>
        <v>0.30263157894736842</v>
      </c>
      <c r="N6826">
        <f t="shared" si="320"/>
        <v>1</v>
      </c>
    </row>
    <row r="6827" spans="1:14" x14ac:dyDescent="0.2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s="32">
        <f t="shared" si="318"/>
        <v>12401191.356970767</v>
      </c>
      <c r="J6827" t="str">
        <f>IF(K6827="natural gas",VLOOKUP(D6827,'Cross-Page Data'!$I$4:$J$13,2,FALSE),IF(K6827="solar",VLOOKUP('Form 923'!D6827,'Cross-Page Data'!$I$14:$J$117,2,FALSE),K6827))</f>
        <v>biomass</v>
      </c>
      <c r="K6827" t="str">
        <f>VLOOKUP(E6827,'Cross-Page Data'!$D$4:$F$48,3,FALSE)</f>
        <v>biomass</v>
      </c>
      <c r="L6827" t="b">
        <f>IF(AND($P$6=FALSE,OR(C6827="Commercial NAICS Cogen",C6827="Industrial NAICS Cogen",C6827="NAICS-22 Cogen")),FALSE,IF(AND($P$7=FALSE,OR(C6827="Commercial NAICS Cogen",C6827="Commercial NAICS Non-Cogen",C6827="industrial NAICS Cogen", C6827="industrial NAICS non-cogen")),FALSE,TRUE))</f>
        <v>1</v>
      </c>
      <c r="M6827">
        <f t="shared" si="319"/>
        <v>0.22807017543859648</v>
      </c>
      <c r="N6827">
        <f t="shared" si="320"/>
        <v>1</v>
      </c>
    </row>
    <row r="6828" spans="1:14" x14ac:dyDescent="0.2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s="32">
        <f t="shared" si="318"/>
        <v>19137586.849407304</v>
      </c>
      <c r="J6828" t="str">
        <f>IF(K6828="natural gas",VLOOKUP(D6828,'Cross-Page Data'!$I$4:$J$13,2,FALSE),IF(K6828="solar",VLOOKUP('Form 923'!D6828,'Cross-Page Data'!$I$14:$J$117,2,FALSE),K6828))</f>
        <v>municipal solid waste</v>
      </c>
      <c r="K6828" t="str">
        <f>VLOOKUP(E6828,'Cross-Page Data'!$D$4:$F$48,3,FALSE)</f>
        <v>municipal solid waste</v>
      </c>
      <c r="L6828" t="b">
        <f>IF(AND($P$6=FALSE,OR(C6828="Commercial NAICS Cogen",C6828="Industrial NAICS Cogen",C6828="NAICS-22 Cogen")),FALSE,IF(AND($P$7=FALSE,OR(C6828="Commercial NAICS Cogen",C6828="Commercial NAICS Non-Cogen",C6828="industrial NAICS Cogen", C6828="industrial NAICS non-cogen")),FALSE,TRUE))</f>
        <v>1</v>
      </c>
      <c r="M6828">
        <f t="shared" si="319"/>
        <v>0.56617647058823528</v>
      </c>
      <c r="N6828">
        <f t="shared" si="320"/>
        <v>1</v>
      </c>
    </row>
    <row r="6829" spans="1:14" x14ac:dyDescent="0.2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s="32">
        <f t="shared" si="318"/>
        <v>19137574.206645105</v>
      </c>
      <c r="J6829" t="str">
        <f>IF(K6829="natural gas",VLOOKUP(D6829,'Cross-Page Data'!$I$4:$J$13,2,FALSE),IF(K6829="solar",VLOOKUP('Form 923'!D6829,'Cross-Page Data'!$I$14:$J$117,2,FALSE),K6829))</f>
        <v>municipal solid waste</v>
      </c>
      <c r="K6829" t="str">
        <f>VLOOKUP(E6829,'Cross-Page Data'!$D$4:$F$48,3,FALSE)</f>
        <v>municipal solid waste</v>
      </c>
      <c r="L6829" t="b">
        <f>IF(AND($P$6=FALSE,OR(C6829="Commercial NAICS Cogen",C6829="Industrial NAICS Cogen",C6829="NAICS-22 Cogen")),FALSE,IF(AND($P$7=FALSE,OR(C6829="Commercial NAICS Cogen",C6829="Commercial NAICS Non-Cogen",C6829="industrial NAICS Cogen", C6829="industrial NAICS non-cogen")),FALSE,TRUE))</f>
        <v>1</v>
      </c>
      <c r="M6829">
        <f t="shared" si="319"/>
        <v>0.57352941176470584</v>
      </c>
      <c r="N6829">
        <f t="shared" si="320"/>
        <v>1</v>
      </c>
    </row>
    <row r="6830" spans="1:14" x14ac:dyDescent="0.2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s="32">
        <f t="shared" si="318"/>
        <v>0</v>
      </c>
      <c r="J6830" t="str">
        <f>IF(K6830="natural gas",VLOOKUP(D6830,'Cross-Page Data'!$I$4:$J$13,2,FALSE),IF(K6830="solar",VLOOKUP('Form 923'!D6830,'Cross-Page Data'!$I$14:$J$117,2,FALSE),K6830))</f>
        <v>natural gas nonpeaker</v>
      </c>
      <c r="K6830" t="str">
        <f>VLOOKUP(E6830,'Cross-Page Data'!$D$4:$F$48,3,FALSE)</f>
        <v>natural gas</v>
      </c>
      <c r="L6830" t="b">
        <f>IF(AND($P$6=FALSE,OR(C6830="Commercial NAICS Cogen",C6830="Industrial NAICS Cogen",C6830="NAICS-22 Cogen")),FALSE,IF(AND($P$7=FALSE,OR(C6830="Commercial NAICS Cogen",C6830="Commercial NAICS Non-Cogen",C6830="industrial NAICS Cogen", C6830="industrial NAICS non-cogen")),FALSE,TRUE))</f>
        <v>0</v>
      </c>
      <c r="M6830">
        <f t="shared" si="319"/>
        <v>0.77302325581395348</v>
      </c>
      <c r="N6830">
        <f t="shared" si="320"/>
        <v>1</v>
      </c>
    </row>
    <row r="6831" spans="1:14" x14ac:dyDescent="0.2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s="32">
        <f t="shared" si="318"/>
        <v>12129778.621929668</v>
      </c>
      <c r="J6831" t="str">
        <f>IF(K6831="natural gas",VLOOKUP(D6831,'Cross-Page Data'!$I$4:$J$13,2,FALSE),IF(K6831="solar",VLOOKUP('Form 923'!D6831,'Cross-Page Data'!$I$14:$J$117,2,FALSE),K6831))</f>
        <v>natural gas nonpeaker</v>
      </c>
      <c r="K6831" t="str">
        <f>VLOOKUP(E6831,'Cross-Page Data'!$D$4:$F$48,3,FALSE)</f>
        <v>natural gas</v>
      </c>
      <c r="L6831" t="b">
        <f>IF(AND($P$6=FALSE,OR(C6831="Commercial NAICS Cogen",C6831="Industrial NAICS Cogen",C6831="NAICS-22 Cogen")),FALSE,IF(AND($P$7=FALSE,OR(C6831="Commercial NAICS Cogen",C6831="Commercial NAICS Non-Cogen",C6831="industrial NAICS Cogen", C6831="industrial NAICS non-cogen")),FALSE,TRUE))</f>
        <v>0</v>
      </c>
      <c r="M6831">
        <f t="shared" si="319"/>
        <v>7.7209302325581389E-2</v>
      </c>
      <c r="N6831">
        <f t="shared" si="320"/>
        <v>1</v>
      </c>
    </row>
    <row r="6832" spans="1:14" x14ac:dyDescent="0.2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s="32">
        <f t="shared" si="318"/>
        <v>9428571.4285714291</v>
      </c>
      <c r="J6832" t="str">
        <f>IF(K6832="natural gas",VLOOKUP(D6832,'Cross-Page Data'!$I$4:$J$13,2,FALSE),IF(K6832="solar",VLOOKUP('Form 923'!D6832,'Cross-Page Data'!$I$14:$J$117,2,FALSE),K6832))</f>
        <v>heavy or residual fuel oil</v>
      </c>
      <c r="K6832" t="str">
        <f>VLOOKUP(E6832,'Cross-Page Data'!$D$4:$F$48,3,FALSE)</f>
        <v>heavy or residual fuel oil</v>
      </c>
      <c r="L6832" t="b">
        <f>IF(AND($P$6=FALSE,OR(C6832="Commercial NAICS Cogen",C6832="Industrial NAICS Cogen",C6832="NAICS-22 Cogen")),FALSE,IF(AND($P$7=FALSE,OR(C6832="Commercial NAICS Cogen",C6832="Commercial NAICS Non-Cogen",C6832="industrial NAICS Cogen", C6832="industrial NAICS non-cogen")),FALSE,TRUE))</f>
        <v>1</v>
      </c>
      <c r="M6832">
        <f t="shared" si="319"/>
        <v>0.45060240963855419</v>
      </c>
      <c r="N6832">
        <f t="shared" si="320"/>
        <v>1</v>
      </c>
    </row>
    <row r="6833" spans="1:14" x14ac:dyDescent="0.2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s="32" t="str">
        <f t="shared" si="318"/>
        <v/>
      </c>
      <c r="J6833" t="str">
        <f>IF(K6833="natural gas",VLOOKUP(D6833,'Cross-Page Data'!$I$4:$J$13,2,FALSE),IF(K6833="solar",VLOOKUP('Form 923'!D6833,'Cross-Page Data'!$I$14:$J$117,2,FALSE),K6833))</f>
        <v>natural gas peaker</v>
      </c>
      <c r="K6833" t="str">
        <f>VLOOKUP(E6833,'Cross-Page Data'!$D$4:$F$48,3,FALSE)</f>
        <v>natural gas</v>
      </c>
      <c r="L6833" t="b">
        <f>IF(AND($P$6=FALSE,OR(C6833="Commercial NAICS Cogen",C6833="Industrial NAICS Cogen",C6833="NAICS-22 Cogen")),FALSE,IF(AND($P$7=FALSE,OR(C6833="Commercial NAICS Cogen",C6833="Commercial NAICS Non-Cogen",C6833="industrial NAICS Cogen", C6833="industrial NAICS non-cogen")),FALSE,TRUE))</f>
        <v>1</v>
      </c>
      <c r="M6833">
        <f t="shared" si="319"/>
        <v>4.9382716049382717E-4</v>
      </c>
      <c r="N6833">
        <f t="shared" si="320"/>
        <v>0</v>
      </c>
    </row>
    <row r="6834" spans="1:14" x14ac:dyDescent="0.2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s="32" t="str">
        <f t="shared" si="318"/>
        <v/>
      </c>
      <c r="J6834" t="str">
        <f>IF(K6834="natural gas",VLOOKUP(D6834,'Cross-Page Data'!$I$4:$J$13,2,FALSE),IF(K6834="solar",VLOOKUP('Form 923'!D6834,'Cross-Page Data'!$I$14:$J$117,2,FALSE),K6834))</f>
        <v>crude oil</v>
      </c>
      <c r="K6834" t="str">
        <f>VLOOKUP(E6834,'Cross-Page Data'!$D$4:$F$48,3,FALSE)</f>
        <v>crude oil</v>
      </c>
      <c r="L6834" t="b">
        <f>IF(AND($P$6=FALSE,OR(C6834="Commercial NAICS Cogen",C6834="Industrial NAICS Cogen",C6834="NAICS-22 Cogen")),FALSE,IF(AND($P$7=FALSE,OR(C6834="Commercial NAICS Cogen",C6834="Commercial NAICS Non-Cogen",C6834="industrial NAICS Cogen", C6834="industrial NAICS non-cogen")),FALSE,TRUE))</f>
        <v>1</v>
      </c>
      <c r="M6834">
        <f t="shared" si="319"/>
        <v>2.0833333333333332E-2</v>
      </c>
      <c r="N6834">
        <f t="shared" si="320"/>
        <v>0</v>
      </c>
    </row>
    <row r="6835" spans="1:14" x14ac:dyDescent="0.2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s="32">
        <f t="shared" si="318"/>
        <v>7705607.1598074446</v>
      </c>
      <c r="J6835" t="str">
        <f>IF(K6835="natural gas",VLOOKUP(D6835,'Cross-Page Data'!$I$4:$J$13,2,FALSE),IF(K6835="solar",VLOOKUP('Form 923'!D6835,'Cross-Page Data'!$I$14:$J$117,2,FALSE),K6835))</f>
        <v>natural gas peaker</v>
      </c>
      <c r="K6835" t="str">
        <f>VLOOKUP(E6835,'Cross-Page Data'!$D$4:$F$48,3,FALSE)</f>
        <v>natural gas</v>
      </c>
      <c r="L6835" t="b">
        <f>IF(AND($P$6=FALSE,OR(C6835="Commercial NAICS Cogen",C6835="Industrial NAICS Cogen",C6835="NAICS-22 Cogen")),FALSE,IF(AND($P$7=FALSE,OR(C6835="Commercial NAICS Cogen",C6835="Commercial NAICS Non-Cogen",C6835="industrial NAICS Cogen", C6835="industrial NAICS non-cogen")),FALSE,TRUE))</f>
        <v>0</v>
      </c>
      <c r="M6835">
        <f t="shared" si="319"/>
        <v>0.59407407407407409</v>
      </c>
      <c r="N6835">
        <f t="shared" si="320"/>
        <v>1</v>
      </c>
    </row>
    <row r="6836" spans="1:14" ht="26.25" x14ac:dyDescent="0.2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s="32">
        <f t="shared" si="318"/>
        <v>4944444.444444445</v>
      </c>
      <c r="J6836" t="str">
        <f>IF(K6836="natural gas",VLOOKUP(D6836,'Cross-Page Data'!$I$4:$J$13,2,FALSE),IF(K6836="solar",VLOOKUP('Form 923'!D6836,'Cross-Page Data'!$I$14:$J$117,2,FALSE),K6836))</f>
        <v>heavy or residual fuel oil</v>
      </c>
      <c r="K6836" t="str">
        <f>VLOOKUP(E6836,'Cross-Page Data'!$D$4:$F$48,3,FALSE)</f>
        <v>heavy or residual fuel oil</v>
      </c>
      <c r="L6836" t="b">
        <f>IF(AND($P$6=FALSE,OR(C6836="Commercial NAICS Cogen",C6836="Industrial NAICS Cogen",C6836="NAICS-22 Cogen")),FALSE,IF(AND($P$7=FALSE,OR(C6836="Commercial NAICS Cogen",C6836="Commercial NAICS Non-Cogen",C6836="industrial NAICS Cogen", C6836="industrial NAICS non-cogen")),FALSE,TRUE))</f>
        <v>0</v>
      </c>
      <c r="M6836">
        <f t="shared" si="319"/>
        <v>0.53734939759036149</v>
      </c>
      <c r="N6836">
        <f t="shared" si="320"/>
        <v>1</v>
      </c>
    </row>
    <row r="6837" spans="1:14" ht="26.25" x14ac:dyDescent="0.2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s="32" t="str">
        <f t="shared" si="318"/>
        <v/>
      </c>
      <c r="J6837" t="str">
        <f>IF(K6837="natural gas",VLOOKUP(D6837,'Cross-Page Data'!$I$4:$J$13,2,FALSE),IF(K6837="solar",VLOOKUP('Form 923'!D6837,'Cross-Page Data'!$I$14:$J$117,2,FALSE),K6837))</f>
        <v>natural gas peaker</v>
      </c>
      <c r="K6837" t="str">
        <f>VLOOKUP(E6837,'Cross-Page Data'!$D$4:$F$48,3,FALSE)</f>
        <v>natural gas</v>
      </c>
      <c r="L6837" t="b">
        <f>IF(AND($P$6=FALSE,OR(C6837="Commercial NAICS Cogen",C6837="Industrial NAICS Cogen",C6837="NAICS-22 Cogen")),FALSE,IF(AND($P$7=FALSE,OR(C6837="Commercial NAICS Cogen",C6837="Commercial NAICS Non-Cogen",C6837="industrial NAICS Cogen", C6837="industrial NAICS non-cogen")),FALSE,TRUE))</f>
        <v>0</v>
      </c>
      <c r="M6837">
        <f t="shared" si="319"/>
        <v>4.9382716049382717E-4</v>
      </c>
      <c r="N6837">
        <f t="shared" si="320"/>
        <v>0</v>
      </c>
    </row>
    <row r="6838" spans="1:14" x14ac:dyDescent="0.2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s="32">
        <f t="shared" si="318"/>
        <v>8902002.5390065126</v>
      </c>
      <c r="J6838" t="str">
        <f>IF(K6838="natural gas",VLOOKUP(D6838,'Cross-Page Data'!$I$4:$J$13,2,FALSE),IF(K6838="solar",VLOOKUP('Form 923'!D6838,'Cross-Page Data'!$I$14:$J$117,2,FALSE),K6838))</f>
        <v>hydro</v>
      </c>
      <c r="K6838" t="str">
        <f>VLOOKUP(E6838,'Cross-Page Data'!$D$4:$F$48,3,FALSE)</f>
        <v>hydro</v>
      </c>
      <c r="L6838" t="b">
        <f>IF(AND($P$6=FALSE,OR(C6838="Commercial NAICS Cogen",C6838="Industrial NAICS Cogen",C6838="NAICS-22 Cogen")),FALSE,IF(AND($P$7=FALSE,OR(C6838="Commercial NAICS Cogen",C6838="Commercial NAICS Non-Cogen",C6838="industrial NAICS Cogen", C6838="industrial NAICS non-cogen")),FALSE,TRUE))</f>
        <v>1</v>
      </c>
      <c r="M6838">
        <f t="shared" si="319"/>
        <v>0.37465940054495911</v>
      </c>
      <c r="N6838">
        <f t="shared" si="320"/>
        <v>1</v>
      </c>
    </row>
    <row r="6839" spans="1:14" ht="26.25" x14ac:dyDescent="0.2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s="32">
        <f t="shared" si="318"/>
        <v>5149068.7178183207</v>
      </c>
      <c r="J6839" t="str">
        <f>IF(K6839="natural gas",VLOOKUP(D6839,'Cross-Page Data'!$I$4:$J$13,2,FALSE),IF(K6839="solar",VLOOKUP('Form 923'!D6839,'Cross-Page Data'!$I$14:$J$117,2,FALSE),K6839))</f>
        <v>heavy or residual fuel oil</v>
      </c>
      <c r="K6839" t="str">
        <f>VLOOKUP(E6839,'Cross-Page Data'!$D$4:$F$48,3,FALSE)</f>
        <v>heavy or residual fuel oil</v>
      </c>
      <c r="L6839" t="b">
        <f>IF(AND($P$6=FALSE,OR(C6839="Commercial NAICS Cogen",C6839="Industrial NAICS Cogen",C6839="NAICS-22 Cogen")),FALSE,IF(AND($P$7=FALSE,OR(C6839="Commercial NAICS Cogen",C6839="Commercial NAICS Non-Cogen",C6839="industrial NAICS Cogen", C6839="industrial NAICS non-cogen")),FALSE,TRUE))</f>
        <v>0</v>
      </c>
      <c r="M6839">
        <f t="shared" si="319"/>
        <v>0.53172690763052211</v>
      </c>
      <c r="N6839">
        <f t="shared" si="320"/>
        <v>1</v>
      </c>
    </row>
    <row r="6840" spans="1:14" ht="26.25" x14ac:dyDescent="0.2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s="32">
        <f t="shared" si="318"/>
        <v>5194974.9714398328</v>
      </c>
      <c r="J6840" t="str">
        <f>IF(K6840="natural gas",VLOOKUP(D6840,'Cross-Page Data'!$I$4:$J$13,2,FALSE),IF(K6840="solar",VLOOKUP('Form 923'!D6840,'Cross-Page Data'!$I$14:$J$117,2,FALSE),K6840))</f>
        <v>natural gas peaker</v>
      </c>
      <c r="K6840" t="str">
        <f>VLOOKUP(E6840,'Cross-Page Data'!$D$4:$F$48,3,FALSE)</f>
        <v>natural gas</v>
      </c>
      <c r="L6840" t="b">
        <f>IF(AND($P$6=FALSE,OR(C6840="Commercial NAICS Cogen",C6840="Industrial NAICS Cogen",C6840="NAICS-22 Cogen")),FALSE,IF(AND($P$7=FALSE,OR(C6840="Commercial NAICS Cogen",C6840="Commercial NAICS Non-Cogen",C6840="industrial NAICS Cogen", C6840="industrial NAICS non-cogen")),FALSE,TRUE))</f>
        <v>0</v>
      </c>
      <c r="M6840">
        <f t="shared" si="319"/>
        <v>0.68345679012345684</v>
      </c>
      <c r="N6840">
        <f t="shared" si="320"/>
        <v>1</v>
      </c>
    </row>
    <row r="6841" spans="1:14" ht="26.25" x14ac:dyDescent="0.2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s="32">
        <f t="shared" si="318"/>
        <v>5302975.9079949688</v>
      </c>
      <c r="J6841" t="str">
        <f>IF(K6841="natural gas",VLOOKUP(D6841,'Cross-Page Data'!$I$4:$J$13,2,FALSE),IF(K6841="solar",VLOOKUP('Form 923'!D6841,'Cross-Page Data'!$I$14:$J$117,2,FALSE),K6841))</f>
        <v>hard coal</v>
      </c>
      <c r="K6841" t="str">
        <f>VLOOKUP(E6841,'Cross-Page Data'!$D$4:$F$48,3,FALSE)</f>
        <v>hard coal</v>
      </c>
      <c r="L6841" t="b">
        <f>IF(AND($P$6=FALSE,OR(C6841="Commercial NAICS Cogen",C6841="Industrial NAICS Cogen",C6841="NAICS-22 Cogen")),FALSE,IF(AND($P$7=FALSE,OR(C6841="Commercial NAICS Cogen",C6841="Commercial NAICS Non-Cogen",C6841="industrial NAICS Cogen", C6841="industrial NAICS non-cogen")),FALSE,TRUE))</f>
        <v>0</v>
      </c>
      <c r="M6841">
        <f t="shared" si="319"/>
        <v>0.51700680272108845</v>
      </c>
      <c r="N6841">
        <f t="shared" si="320"/>
        <v>1</v>
      </c>
    </row>
    <row r="6842" spans="1:14" ht="26.25" x14ac:dyDescent="0.2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s="32">
        <f t="shared" si="318"/>
        <v>5303060.3194089551</v>
      </c>
      <c r="J6842" t="str">
        <f>IF(K6842="natural gas",VLOOKUP(D6842,'Cross-Page Data'!$I$4:$J$13,2,FALSE),IF(K6842="solar",VLOOKUP('Form 923'!D6842,'Cross-Page Data'!$I$14:$J$117,2,FALSE),K6842))</f>
        <v>natural gas peaker</v>
      </c>
      <c r="K6842" t="str">
        <f>VLOOKUP(E6842,'Cross-Page Data'!$D$4:$F$48,3,FALSE)</f>
        <v>natural gas</v>
      </c>
      <c r="L6842" t="b">
        <f>IF(AND($P$6=FALSE,OR(C6842="Commercial NAICS Cogen",C6842="Industrial NAICS Cogen",C6842="NAICS-22 Cogen")),FALSE,IF(AND($P$7=FALSE,OR(C6842="Commercial NAICS Cogen",C6842="Commercial NAICS Non-Cogen",C6842="industrial NAICS Cogen", C6842="industrial NAICS non-cogen")),FALSE,TRUE))</f>
        <v>0</v>
      </c>
      <c r="M6842">
        <f t="shared" si="319"/>
        <v>0.67358024691358021</v>
      </c>
      <c r="N6842">
        <f t="shared" si="320"/>
        <v>1</v>
      </c>
    </row>
    <row r="6843" spans="1:14" ht="26.25" x14ac:dyDescent="0.2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s="32">
        <f t="shared" si="318"/>
        <v>5303105.0268429285</v>
      </c>
      <c r="J6843" t="str">
        <f>IF(K6843="natural gas",VLOOKUP(D6843,'Cross-Page Data'!$I$4:$J$13,2,FALSE),IF(K6843="solar",VLOOKUP('Form 923'!D6843,'Cross-Page Data'!$I$14:$J$117,2,FALSE),K6843))</f>
        <v>biomass</v>
      </c>
      <c r="K6843" t="str">
        <f>VLOOKUP(E6843,'Cross-Page Data'!$D$4:$F$48,3,FALSE)</f>
        <v>biomass</v>
      </c>
      <c r="L6843" t="b">
        <f>IF(AND($P$6=FALSE,OR(C6843="Commercial NAICS Cogen",C6843="Industrial NAICS Cogen",C6843="NAICS-22 Cogen")),FALSE,IF(AND($P$7=FALSE,OR(C6843="Commercial NAICS Cogen",C6843="Commercial NAICS Non-Cogen",C6843="industrial NAICS Cogen", C6843="industrial NAICS non-cogen")),FALSE,TRUE))</f>
        <v>0</v>
      </c>
      <c r="M6843">
        <f t="shared" si="319"/>
        <v>0.66776315789473684</v>
      </c>
      <c r="N6843">
        <f t="shared" si="320"/>
        <v>1</v>
      </c>
    </row>
    <row r="6844" spans="1:14" ht="26.25" x14ac:dyDescent="0.2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s="32">
        <f t="shared" si="318"/>
        <v>5303102.3693820927</v>
      </c>
      <c r="J6844" t="str">
        <f>IF(K6844="natural gas",VLOOKUP(D6844,'Cross-Page Data'!$I$4:$J$13,2,FALSE),IF(K6844="solar",VLOOKUP('Form 923'!D6844,'Cross-Page Data'!$I$14:$J$117,2,FALSE),K6844))</f>
        <v>biomass</v>
      </c>
      <c r="K6844" t="str">
        <f>VLOOKUP(E6844,'Cross-Page Data'!$D$4:$F$48,3,FALSE)</f>
        <v>biomass</v>
      </c>
      <c r="L6844" t="b">
        <f>IF(AND($P$6=FALSE,OR(C6844="Commercial NAICS Cogen",C6844="Industrial NAICS Cogen",C6844="NAICS-22 Cogen")),FALSE,IF(AND($P$7=FALSE,OR(C6844="Commercial NAICS Cogen",C6844="Commercial NAICS Non-Cogen",C6844="industrial NAICS Cogen", C6844="industrial NAICS non-cogen")),FALSE,TRUE))</f>
        <v>0</v>
      </c>
      <c r="M6844">
        <f t="shared" si="319"/>
        <v>0.66885964912280704</v>
      </c>
      <c r="N6844">
        <f t="shared" si="320"/>
        <v>1</v>
      </c>
    </row>
    <row r="6845" spans="1:14" ht="26.25" x14ac:dyDescent="0.2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s="32" t="str">
        <f t="shared" si="318"/>
        <v/>
      </c>
      <c r="J6845" t="str">
        <f>IF(K6845="natural gas",VLOOKUP(D6845,'Cross-Page Data'!$I$4:$J$13,2,FALSE),IF(K6845="solar",VLOOKUP('Form 923'!D6845,'Cross-Page Data'!$I$14:$J$117,2,FALSE),K6845))</f>
        <v>heavy or residual fuel oil</v>
      </c>
      <c r="K6845" t="str">
        <f>VLOOKUP(E6845,'Cross-Page Data'!$D$4:$F$48,3,FALSE)</f>
        <v>heavy or residual fuel oil</v>
      </c>
      <c r="L6845" t="b">
        <f>IF(AND($P$6=FALSE,OR(C6845="Commercial NAICS Cogen",C6845="Industrial NAICS Cogen",C6845="NAICS-22 Cogen")),FALSE,IF(AND($P$7=FALSE,OR(C6845="Commercial NAICS Cogen",C6845="Commercial NAICS Non-Cogen",C6845="industrial NAICS Cogen", C6845="industrial NAICS non-cogen")),FALSE,TRUE))</f>
        <v>0</v>
      </c>
      <c r="M6845">
        <f t="shared" si="319"/>
        <v>4.0160642570281126E-4</v>
      </c>
      <c r="N6845">
        <f t="shared" si="320"/>
        <v>0</v>
      </c>
    </row>
    <row r="6846" spans="1:14" ht="26.25" x14ac:dyDescent="0.2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s="32">
        <f t="shared" si="318"/>
        <v>5707604.3573154984</v>
      </c>
      <c r="J6846" t="str">
        <f>IF(K6846="natural gas",VLOOKUP(D6846,'Cross-Page Data'!$I$4:$J$13,2,FALSE),IF(K6846="solar",VLOOKUP('Form 923'!D6846,'Cross-Page Data'!$I$14:$J$117,2,FALSE),K6846))</f>
        <v>natural gas peaker</v>
      </c>
      <c r="K6846" t="str">
        <f>VLOOKUP(E6846,'Cross-Page Data'!$D$4:$F$48,3,FALSE)</f>
        <v>natural gas</v>
      </c>
      <c r="L6846" t="b">
        <f>IF(AND($P$6=FALSE,OR(C6846="Commercial NAICS Cogen",C6846="Industrial NAICS Cogen",C6846="NAICS-22 Cogen")),FALSE,IF(AND($P$7=FALSE,OR(C6846="Commercial NAICS Cogen",C6846="Commercial NAICS Non-Cogen",C6846="industrial NAICS Cogen", C6846="industrial NAICS non-cogen")),FALSE,TRUE))</f>
        <v>0</v>
      </c>
      <c r="M6846">
        <f t="shared" si="319"/>
        <v>0.64790123456790127</v>
      </c>
      <c r="N6846">
        <f t="shared" si="320"/>
        <v>1</v>
      </c>
    </row>
    <row r="6847" spans="1:14" ht="26.25" x14ac:dyDescent="0.2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s="32">
        <f t="shared" si="318"/>
        <v>6004859.3444478698</v>
      </c>
      <c r="J6847" t="str">
        <f>IF(K6847="natural gas",VLOOKUP(D6847,'Cross-Page Data'!$I$4:$J$13,2,FALSE),IF(K6847="solar",VLOOKUP('Form 923'!D6847,'Cross-Page Data'!$I$14:$J$117,2,FALSE),K6847))</f>
        <v>hard coal</v>
      </c>
      <c r="K6847" t="str">
        <f>VLOOKUP(E6847,'Cross-Page Data'!$D$4:$F$48,3,FALSE)</f>
        <v>hard coal</v>
      </c>
      <c r="L6847" t="b">
        <f>IF(AND($P$6=FALSE,OR(C6847="Commercial NAICS Cogen",C6847="Industrial NAICS Cogen",C6847="NAICS-22 Cogen")),FALSE,IF(AND($P$7=FALSE,OR(C6847="Commercial NAICS Cogen",C6847="Commercial NAICS Non-Cogen",C6847="industrial NAICS Cogen", C6847="industrial NAICS non-cogen")),FALSE,TRUE))</f>
        <v>0</v>
      </c>
      <c r="M6847">
        <f t="shared" si="319"/>
        <v>0.49115646258503404</v>
      </c>
      <c r="N6847">
        <f t="shared" si="320"/>
        <v>1</v>
      </c>
    </row>
    <row r="6848" spans="1:14" ht="26.25" x14ac:dyDescent="0.2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s="32">
        <f t="shared" si="318"/>
        <v>6004799.1985595245</v>
      </c>
      <c r="J6848" t="str">
        <f>IF(K6848="natural gas",VLOOKUP(D6848,'Cross-Page Data'!$I$4:$J$13,2,FALSE),IF(K6848="solar",VLOOKUP('Form 923'!D6848,'Cross-Page Data'!$I$14:$J$117,2,FALSE),K6848))</f>
        <v>natural gas peaker</v>
      </c>
      <c r="K6848" t="str">
        <f>VLOOKUP(E6848,'Cross-Page Data'!$D$4:$F$48,3,FALSE)</f>
        <v>natural gas</v>
      </c>
      <c r="L6848" t="b">
        <f>IF(AND($P$6=FALSE,OR(C6848="Commercial NAICS Cogen",C6848="Industrial NAICS Cogen",C6848="NAICS-22 Cogen")),FALSE,IF(AND($P$7=FALSE,OR(C6848="Commercial NAICS Cogen",C6848="Commercial NAICS Non-Cogen",C6848="industrial NAICS Cogen", C6848="industrial NAICS non-cogen")),FALSE,TRUE))</f>
        <v>0</v>
      </c>
      <c r="M6848">
        <f t="shared" si="319"/>
        <v>0.6350617283950617</v>
      </c>
      <c r="N6848">
        <f t="shared" si="320"/>
        <v>1</v>
      </c>
    </row>
    <row r="6849" spans="1:14" x14ac:dyDescent="0.2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s="32">
        <f t="shared" si="318"/>
        <v>14058990.690837825</v>
      </c>
      <c r="J6849" t="str">
        <f>IF(K6849="natural gas",VLOOKUP(D6849,'Cross-Page Data'!$I$4:$J$13,2,FALSE),IF(K6849="solar",VLOOKUP('Form 923'!D6849,'Cross-Page Data'!$I$14:$J$117,2,FALSE),K6849))</f>
        <v>biomass</v>
      </c>
      <c r="K6849" t="str">
        <f>VLOOKUP(E6849,'Cross-Page Data'!$D$4:$F$48,3,FALSE)</f>
        <v>biomass</v>
      </c>
      <c r="L6849" t="b">
        <f>IF(AND($P$6=FALSE,OR(C6849="Commercial NAICS Cogen",C6849="Industrial NAICS Cogen",C6849="NAICS-22 Cogen")),FALSE,IF(AND($P$7=FALSE,OR(C6849="Commercial NAICS Cogen",C6849="Commercial NAICS Non-Cogen",C6849="industrial NAICS Cogen", C6849="industrial NAICS non-cogen")),FALSE,TRUE))</f>
        <v>1</v>
      </c>
      <c r="M6849">
        <f t="shared" si="319"/>
        <v>0.14583333333333334</v>
      </c>
      <c r="N6849">
        <f t="shared" si="320"/>
        <v>1</v>
      </c>
    </row>
    <row r="6850" spans="1:14" x14ac:dyDescent="0.2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s="32">
        <f t="shared" si="318"/>
        <v>12239303.675048357</v>
      </c>
      <c r="J6850" t="str">
        <f>IF(K6850="natural gas",VLOOKUP(D6850,'Cross-Page Data'!$I$4:$J$13,2,FALSE),IF(K6850="solar",VLOOKUP('Form 923'!D6850,'Cross-Page Data'!$I$14:$J$117,2,FALSE),K6850))</f>
        <v>biomass</v>
      </c>
      <c r="K6850" t="str">
        <f>VLOOKUP(E6850,'Cross-Page Data'!$D$4:$F$48,3,FALSE)</f>
        <v>biomass</v>
      </c>
      <c r="L6850" t="b">
        <f>IF(AND($P$6=FALSE,OR(C6850="Commercial NAICS Cogen",C6850="Industrial NAICS Cogen",C6850="NAICS-22 Cogen")),FALSE,IF(AND($P$7=FALSE,OR(C6850="Commercial NAICS Cogen",C6850="Commercial NAICS Non-Cogen",C6850="industrial NAICS Cogen", C6850="industrial NAICS non-cogen")),FALSE,TRUE))</f>
        <v>1</v>
      </c>
      <c r="M6850">
        <f t="shared" si="319"/>
        <v>0.24671052631578946</v>
      </c>
      <c r="N6850">
        <f t="shared" si="320"/>
        <v>1</v>
      </c>
    </row>
    <row r="6851" spans="1:14" x14ac:dyDescent="0.2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s="32">
        <f t="shared" si="318"/>
        <v>5194910.2777522905</v>
      </c>
      <c r="J6851" t="str">
        <f>IF(K6851="natural gas",VLOOKUP(D6851,'Cross-Page Data'!$I$4:$J$13,2,FALSE),IF(K6851="solar",VLOOKUP('Form 923'!D6851,'Cross-Page Data'!$I$14:$J$117,2,FALSE),K6851))</f>
        <v>natural gas peaker</v>
      </c>
      <c r="K6851" t="str">
        <f>VLOOKUP(E6851,'Cross-Page Data'!$D$4:$F$48,3,FALSE)</f>
        <v>natural gas</v>
      </c>
      <c r="L6851" t="b">
        <f>IF(AND($P$6=FALSE,OR(C6851="Commercial NAICS Cogen",C6851="Industrial NAICS Cogen",C6851="NAICS-22 Cogen")),FALSE,IF(AND($P$7=FALSE,OR(C6851="Commercial NAICS Cogen",C6851="Commercial NAICS Non-Cogen",C6851="industrial NAICS Cogen", C6851="industrial NAICS non-cogen")),FALSE,TRUE))</f>
        <v>0</v>
      </c>
      <c r="M6851">
        <f t="shared" si="319"/>
        <v>0.68395061728395057</v>
      </c>
      <c r="N6851">
        <f t="shared" si="320"/>
        <v>1</v>
      </c>
    </row>
    <row r="6852" spans="1:14" x14ac:dyDescent="0.2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s="32">
        <f t="shared" si="318"/>
        <v>5207810.6596384114</v>
      </c>
      <c r="J6852" t="str">
        <f>IF(K6852="natural gas",VLOOKUP(D6852,'Cross-Page Data'!$I$4:$J$13,2,FALSE),IF(K6852="solar",VLOOKUP('Form 923'!D6852,'Cross-Page Data'!$I$14:$J$117,2,FALSE),K6852))</f>
        <v>heavy or residual fuel oil</v>
      </c>
      <c r="K6852" t="str">
        <f>VLOOKUP(E6852,'Cross-Page Data'!$D$4:$F$48,3,FALSE)</f>
        <v>heavy or residual fuel oil</v>
      </c>
      <c r="L6852" t="b">
        <f>IF(AND($P$6=FALSE,OR(C6852="Commercial NAICS Cogen",C6852="Industrial NAICS Cogen",C6852="NAICS-22 Cogen")),FALSE,IF(AND($P$7=FALSE,OR(C6852="Commercial NAICS Cogen",C6852="Commercial NAICS Non-Cogen",C6852="industrial NAICS Cogen", C6852="industrial NAICS non-cogen")),FALSE,TRUE))</f>
        <v>0</v>
      </c>
      <c r="M6852">
        <f t="shared" si="319"/>
        <v>0.52971887550200802</v>
      </c>
      <c r="N6852">
        <f t="shared" si="320"/>
        <v>1</v>
      </c>
    </row>
    <row r="6853" spans="1:14" x14ac:dyDescent="0.2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s="32">
        <f t="shared" si="318"/>
        <v>5200426.1355515504</v>
      </c>
      <c r="J6853" t="str">
        <f>IF(K6853="natural gas",VLOOKUP(D6853,'Cross-Page Data'!$I$4:$J$13,2,FALSE),IF(K6853="solar",VLOOKUP('Form 923'!D6853,'Cross-Page Data'!$I$14:$J$117,2,FALSE),K6853))</f>
        <v>natural gas peaker</v>
      </c>
      <c r="K6853" t="str">
        <f>VLOOKUP(E6853,'Cross-Page Data'!$D$4:$F$48,3,FALSE)</f>
        <v>natural gas</v>
      </c>
      <c r="L6853" t="b">
        <f>IF(AND($P$6=FALSE,OR(C6853="Commercial NAICS Cogen",C6853="Industrial NAICS Cogen",C6853="NAICS-22 Cogen")),FALSE,IF(AND($P$7=FALSE,OR(C6853="Commercial NAICS Cogen",C6853="Commercial NAICS Non-Cogen",C6853="industrial NAICS Cogen", C6853="industrial NAICS non-cogen")),FALSE,TRUE))</f>
        <v>0</v>
      </c>
      <c r="M6853">
        <f t="shared" si="319"/>
        <v>0.68148148148148147</v>
      </c>
      <c r="N6853">
        <f t="shared" si="320"/>
        <v>1</v>
      </c>
    </row>
    <row r="6854" spans="1:14" ht="26.25" x14ac:dyDescent="0.2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s="32" t="str">
        <f t="shared" si="318"/>
        <v/>
      </c>
      <c r="J6854" t="str">
        <f>IF(K6854="natural gas",VLOOKUP(D6854,'Cross-Page Data'!$I$4:$J$13,2,FALSE),IF(K6854="solar",VLOOKUP('Form 923'!D6854,'Cross-Page Data'!$I$14:$J$117,2,FALSE),K6854))</f>
        <v>natural gas peaker</v>
      </c>
      <c r="K6854" t="str">
        <f>VLOOKUP(E6854,'Cross-Page Data'!$D$4:$F$48,3,FALSE)</f>
        <v>natural gas</v>
      </c>
      <c r="L6854" t="b">
        <f>IF(AND($P$6=FALSE,OR(C6854="Commercial NAICS Cogen",C6854="Industrial NAICS Cogen",C6854="NAICS-22 Cogen")),FALSE,IF(AND($P$7=FALSE,OR(C6854="Commercial NAICS Cogen",C6854="Commercial NAICS Non-Cogen",C6854="industrial NAICS Cogen", C6854="industrial NAICS non-cogen")),FALSE,TRUE))</f>
        <v>0</v>
      </c>
      <c r="M6854">
        <f t="shared" si="319"/>
        <v>4.9382716049382717E-4</v>
      </c>
      <c r="N6854">
        <f t="shared" si="320"/>
        <v>0</v>
      </c>
    </row>
    <row r="6855" spans="1:14" x14ac:dyDescent="0.2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s="32">
        <f t="shared" ref="I6855:I6918" si="321">IFERROR(F6855/G6855*10^6,"")</f>
        <v>14834822.283198263</v>
      </c>
      <c r="J6855" t="str">
        <f>IF(K6855="natural gas",VLOOKUP(D6855,'Cross-Page Data'!$I$4:$J$13,2,FALSE),IF(K6855="solar",VLOOKUP('Form 923'!D6855,'Cross-Page Data'!$I$14:$J$117,2,FALSE),K6855))</f>
        <v>natural gas peaker</v>
      </c>
      <c r="K6855" t="str">
        <f>VLOOKUP(E6855,'Cross-Page Data'!$D$4:$F$48,3,FALSE)</f>
        <v>natural gas</v>
      </c>
      <c r="L6855" t="b">
        <f>IF(AND($P$6=FALSE,OR(C6855="Commercial NAICS Cogen",C6855="Industrial NAICS Cogen",C6855="NAICS-22 Cogen")),FALSE,IF(AND($P$7=FALSE,OR(C6855="Commercial NAICS Cogen",C6855="Commercial NAICS Non-Cogen",C6855="industrial NAICS Cogen", C6855="industrial NAICS non-cogen")),FALSE,TRUE))</f>
        <v>0</v>
      </c>
      <c r="M6855">
        <f t="shared" ref="M6855:M6918" si="322">(COUNTIFS($J$6:$J$14148,J6855,$I$6:$I$14148,"&gt;"&amp;I6855)+1)/COUNTIFS($J$6:$J$14148,J6855)</f>
        <v>0.14814814814814814</v>
      </c>
      <c r="N6855">
        <f t="shared" ref="N6855:N6918" si="323">IF(OR(M6855&gt;0.95,M6855&lt;0.05),0,1)</f>
        <v>1</v>
      </c>
    </row>
    <row r="6856" spans="1:14" x14ac:dyDescent="0.2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s="32">
        <f t="shared" si="321"/>
        <v>8902002.1907189358</v>
      </c>
      <c r="J6856" t="str">
        <f>IF(K6856="natural gas",VLOOKUP(D6856,'Cross-Page Data'!$I$4:$J$13,2,FALSE),IF(K6856="solar",VLOOKUP('Form 923'!D6856,'Cross-Page Data'!$I$14:$J$117,2,FALSE),K6856))</f>
        <v>wind</v>
      </c>
      <c r="K6856" t="str">
        <f>VLOOKUP(E6856,'Cross-Page Data'!$D$4:$F$48,3,FALSE)</f>
        <v>wind</v>
      </c>
      <c r="L6856" t="b">
        <f>IF(AND($P$6=FALSE,OR(C6856="Commercial NAICS Cogen",C6856="Industrial NAICS Cogen",C6856="NAICS-22 Cogen")),FALSE,IF(AND($P$7=FALSE,OR(C6856="Commercial NAICS Cogen",C6856="Commercial NAICS Non-Cogen",C6856="industrial NAICS Cogen", C6856="industrial NAICS non-cogen")),FALSE,TRUE))</f>
        <v>1</v>
      </c>
      <c r="M6856">
        <f t="shared" si="322"/>
        <v>0.31496062992125984</v>
      </c>
      <c r="N6856">
        <f t="shared" si="323"/>
        <v>1</v>
      </c>
    </row>
    <row r="6857" spans="1:14" x14ac:dyDescent="0.2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s="32">
        <f t="shared" si="321"/>
        <v>4934807.2773172418</v>
      </c>
      <c r="J6857" t="str">
        <f>IF(K6857="natural gas",VLOOKUP(D6857,'Cross-Page Data'!$I$4:$J$13,2,FALSE),IF(K6857="solar",VLOOKUP('Form 923'!D6857,'Cross-Page Data'!$I$14:$J$117,2,FALSE),K6857))</f>
        <v>natural gas peaker</v>
      </c>
      <c r="K6857" t="str">
        <f>VLOOKUP(E6857,'Cross-Page Data'!$D$4:$F$48,3,FALSE)</f>
        <v>natural gas</v>
      </c>
      <c r="L6857" t="b">
        <f>IF(AND($P$6=FALSE,OR(C6857="Commercial NAICS Cogen",C6857="Industrial NAICS Cogen",C6857="NAICS-22 Cogen")),FALSE,IF(AND($P$7=FALSE,OR(C6857="Commercial NAICS Cogen",C6857="Commercial NAICS Non-Cogen",C6857="industrial NAICS Cogen", C6857="industrial NAICS non-cogen")),FALSE,TRUE))</f>
        <v>0</v>
      </c>
      <c r="M6857">
        <f t="shared" si="322"/>
        <v>0.70419753086419756</v>
      </c>
      <c r="N6857">
        <f t="shared" si="323"/>
        <v>1</v>
      </c>
    </row>
    <row r="6858" spans="1:14" x14ac:dyDescent="0.2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s="32">
        <f t="shared" si="321"/>
        <v>4936321.9315115605</v>
      </c>
      <c r="J6858" t="str">
        <f>IF(K6858="natural gas",VLOOKUP(D6858,'Cross-Page Data'!$I$4:$J$13,2,FALSE),IF(K6858="solar",VLOOKUP('Form 923'!D6858,'Cross-Page Data'!$I$14:$J$117,2,FALSE),K6858))</f>
        <v>heavy or residual fuel oil</v>
      </c>
      <c r="K6858" t="str">
        <f>VLOOKUP(E6858,'Cross-Page Data'!$D$4:$F$48,3,FALSE)</f>
        <v>heavy or residual fuel oil</v>
      </c>
      <c r="L6858" t="b">
        <f>IF(AND($P$6=FALSE,OR(C6858="Commercial NAICS Cogen",C6858="Industrial NAICS Cogen",C6858="NAICS-22 Cogen")),FALSE,IF(AND($P$7=FALSE,OR(C6858="Commercial NAICS Cogen",C6858="Commercial NAICS Non-Cogen",C6858="industrial NAICS Cogen", C6858="industrial NAICS non-cogen")),FALSE,TRUE))</f>
        <v>0</v>
      </c>
      <c r="M6858">
        <f t="shared" si="322"/>
        <v>0.53775100401606424</v>
      </c>
      <c r="N6858">
        <f t="shared" si="323"/>
        <v>1</v>
      </c>
    </row>
    <row r="6859" spans="1:14" ht="26.25" x14ac:dyDescent="0.2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s="32">
        <f t="shared" si="321"/>
        <v>4110900.0322592212</v>
      </c>
      <c r="J6859" t="str">
        <f>IF(K6859="natural gas",VLOOKUP(D6859,'Cross-Page Data'!$I$4:$J$13,2,FALSE),IF(K6859="solar",VLOOKUP('Form 923'!D6859,'Cross-Page Data'!$I$14:$J$117,2,FALSE),K6859))</f>
        <v>natural gas peaker</v>
      </c>
      <c r="K6859" t="str">
        <f>VLOOKUP(E6859,'Cross-Page Data'!$D$4:$F$48,3,FALSE)</f>
        <v>natural gas</v>
      </c>
      <c r="L6859" t="b">
        <f>IF(AND($P$6=FALSE,OR(C6859="Commercial NAICS Cogen",C6859="Industrial NAICS Cogen",C6859="NAICS-22 Cogen")),FALSE,IF(AND($P$7=FALSE,OR(C6859="Commercial NAICS Cogen",C6859="Commercial NAICS Non-Cogen",C6859="industrial NAICS Cogen", C6859="industrial NAICS non-cogen")),FALSE,TRUE))</f>
        <v>0</v>
      </c>
      <c r="M6859">
        <f t="shared" si="322"/>
        <v>0.78469135802469137</v>
      </c>
      <c r="N6859">
        <f t="shared" si="323"/>
        <v>1</v>
      </c>
    </row>
    <row r="6860" spans="1:14" ht="26.25" x14ac:dyDescent="0.2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s="32">
        <f t="shared" si="321"/>
        <v>8902057.3237207662</v>
      </c>
      <c r="J6860" t="str">
        <f>IF(K6860="natural gas",VLOOKUP(D6860,'Cross-Page Data'!$I$4:$J$13,2,FALSE),IF(K6860="solar",VLOOKUP('Form 923'!D6860,'Cross-Page Data'!$I$14:$J$117,2,FALSE),K6860))</f>
        <v>hydro</v>
      </c>
      <c r="K6860" t="str">
        <f>VLOOKUP(E6860,'Cross-Page Data'!$D$4:$F$48,3,FALSE)</f>
        <v>hydro</v>
      </c>
      <c r="L6860" t="b">
        <f>IF(AND($P$6=FALSE,OR(C6860="Commercial NAICS Cogen",C6860="Industrial NAICS Cogen",C6860="NAICS-22 Cogen")),FALSE,IF(AND($P$7=FALSE,OR(C6860="Commercial NAICS Cogen",C6860="Commercial NAICS Non-Cogen",C6860="industrial NAICS Cogen", C6860="industrial NAICS non-cogen")),FALSE,TRUE))</f>
        <v>0</v>
      </c>
      <c r="M6860">
        <f t="shared" si="322"/>
        <v>0.14237057220708446</v>
      </c>
      <c r="N6860">
        <f t="shared" si="323"/>
        <v>1</v>
      </c>
    </row>
    <row r="6861" spans="1:14" x14ac:dyDescent="0.2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s="32">
        <f t="shared" si="321"/>
        <v>4673964.8359200507</v>
      </c>
      <c r="J6861" t="str">
        <f>IF(K6861="natural gas",VLOOKUP(D6861,'Cross-Page Data'!$I$4:$J$13,2,FALSE),IF(K6861="solar",VLOOKUP('Form 923'!D6861,'Cross-Page Data'!$I$14:$J$117,2,FALSE),K6861))</f>
        <v>natural gas peaker</v>
      </c>
      <c r="K6861" t="str">
        <f>VLOOKUP(E6861,'Cross-Page Data'!$D$4:$F$48,3,FALSE)</f>
        <v>natural gas</v>
      </c>
      <c r="L6861" t="b">
        <f>IF(AND($P$6=FALSE,OR(C6861="Commercial NAICS Cogen",C6861="Industrial NAICS Cogen",C6861="NAICS-22 Cogen")),FALSE,IF(AND($P$7=FALSE,OR(C6861="Commercial NAICS Cogen",C6861="Commercial NAICS Non-Cogen",C6861="industrial NAICS Cogen", C6861="industrial NAICS non-cogen")),FALSE,TRUE))</f>
        <v>0</v>
      </c>
      <c r="M6861">
        <f t="shared" si="322"/>
        <v>0.72987654320987649</v>
      </c>
      <c r="N6861">
        <f t="shared" si="323"/>
        <v>1</v>
      </c>
    </row>
    <row r="6862" spans="1:14" x14ac:dyDescent="0.2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s="32">
        <f t="shared" si="321"/>
        <v>4673974.5801239861</v>
      </c>
      <c r="J6862" t="str">
        <f>IF(K6862="natural gas",VLOOKUP(D6862,'Cross-Page Data'!$I$4:$J$13,2,FALSE),IF(K6862="solar",VLOOKUP('Form 923'!D6862,'Cross-Page Data'!$I$14:$J$117,2,FALSE),K6862))</f>
        <v>biomass</v>
      </c>
      <c r="K6862" t="str">
        <f>VLOOKUP(E6862,'Cross-Page Data'!$D$4:$F$48,3,FALSE)</f>
        <v>biomass</v>
      </c>
      <c r="L6862" t="b">
        <f>IF(AND($P$6=FALSE,OR(C6862="Commercial NAICS Cogen",C6862="Industrial NAICS Cogen",C6862="NAICS-22 Cogen")),FALSE,IF(AND($P$7=FALSE,OR(C6862="Commercial NAICS Cogen",C6862="Commercial NAICS Non-Cogen",C6862="industrial NAICS Cogen", C6862="industrial NAICS non-cogen")),FALSE,TRUE))</f>
        <v>0</v>
      </c>
      <c r="M6862">
        <f t="shared" si="322"/>
        <v>0.7521929824561403</v>
      </c>
      <c r="N6862">
        <f t="shared" si="323"/>
        <v>1</v>
      </c>
    </row>
    <row r="6863" spans="1:14" x14ac:dyDescent="0.2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s="32" t="str">
        <f t="shared" si="321"/>
        <v/>
      </c>
      <c r="J6863" t="str">
        <f>IF(K6863="natural gas",VLOOKUP(D6863,'Cross-Page Data'!$I$4:$J$13,2,FALSE),IF(K6863="solar",VLOOKUP('Form 923'!D6863,'Cross-Page Data'!$I$14:$J$117,2,FALSE),K6863))</f>
        <v>heavy or residual fuel oil</v>
      </c>
      <c r="K6863" t="str">
        <f>VLOOKUP(E6863,'Cross-Page Data'!$D$4:$F$48,3,FALSE)</f>
        <v>heavy or residual fuel oil</v>
      </c>
      <c r="L6863" t="b">
        <f>IF(AND($P$6=FALSE,OR(C6863="Commercial NAICS Cogen",C6863="Industrial NAICS Cogen",C6863="NAICS-22 Cogen")),FALSE,IF(AND($P$7=FALSE,OR(C6863="Commercial NAICS Cogen",C6863="Commercial NAICS Non-Cogen",C6863="industrial NAICS Cogen", C6863="industrial NAICS non-cogen")),FALSE,TRUE))</f>
        <v>0</v>
      </c>
      <c r="M6863">
        <f t="shared" si="322"/>
        <v>4.0160642570281126E-4</v>
      </c>
      <c r="N6863">
        <f t="shared" si="323"/>
        <v>0</v>
      </c>
    </row>
    <row r="6864" spans="1:14" x14ac:dyDescent="0.2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s="32">
        <f t="shared" si="321"/>
        <v>4673973.4071756396</v>
      </c>
      <c r="J6864" t="str">
        <f>IF(K6864="natural gas",VLOOKUP(D6864,'Cross-Page Data'!$I$4:$J$13,2,FALSE),IF(K6864="solar",VLOOKUP('Form 923'!D6864,'Cross-Page Data'!$I$14:$J$117,2,FALSE),K6864))</f>
        <v>natural gas peaker</v>
      </c>
      <c r="K6864" t="str">
        <f>VLOOKUP(E6864,'Cross-Page Data'!$D$4:$F$48,3,FALSE)</f>
        <v>natural gas</v>
      </c>
      <c r="L6864" t="b">
        <f>IF(AND($P$6=FALSE,OR(C6864="Commercial NAICS Cogen",C6864="Industrial NAICS Cogen",C6864="NAICS-22 Cogen")),FALSE,IF(AND($P$7=FALSE,OR(C6864="Commercial NAICS Cogen",C6864="Commercial NAICS Non-Cogen",C6864="industrial NAICS Cogen", C6864="industrial NAICS non-cogen")),FALSE,TRUE))</f>
        <v>0</v>
      </c>
      <c r="M6864">
        <f t="shared" si="322"/>
        <v>0.72888888888888892</v>
      </c>
      <c r="N6864">
        <f t="shared" si="323"/>
        <v>1</v>
      </c>
    </row>
    <row r="6865" spans="1:14" x14ac:dyDescent="0.2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s="32">
        <f t="shared" si="321"/>
        <v>4673974.3048788756</v>
      </c>
      <c r="J6865" t="str">
        <f>IF(K6865="natural gas",VLOOKUP(D6865,'Cross-Page Data'!$I$4:$J$13,2,FALSE),IF(K6865="solar",VLOOKUP('Form 923'!D6865,'Cross-Page Data'!$I$14:$J$117,2,FALSE),K6865))</f>
        <v>biomass</v>
      </c>
      <c r="K6865" t="str">
        <f>VLOOKUP(E6865,'Cross-Page Data'!$D$4:$F$48,3,FALSE)</f>
        <v>biomass</v>
      </c>
      <c r="L6865" t="b">
        <f>IF(AND($P$6=FALSE,OR(C6865="Commercial NAICS Cogen",C6865="Industrial NAICS Cogen",C6865="NAICS-22 Cogen")),FALSE,IF(AND($P$7=FALSE,OR(C6865="Commercial NAICS Cogen",C6865="Commercial NAICS Non-Cogen",C6865="industrial NAICS Cogen", C6865="industrial NAICS non-cogen")),FALSE,TRUE))</f>
        <v>0</v>
      </c>
      <c r="M6865">
        <f t="shared" si="322"/>
        <v>0.75328947368421051</v>
      </c>
      <c r="N6865">
        <f t="shared" si="323"/>
        <v>1</v>
      </c>
    </row>
    <row r="6866" spans="1:14" ht="26.25" x14ac:dyDescent="0.2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s="32" t="str">
        <f t="shared" si="321"/>
        <v/>
      </c>
      <c r="J6866" t="str">
        <f>IF(K6866="natural gas",VLOOKUP(D6866,'Cross-Page Data'!$I$4:$J$13,2,FALSE),IF(K6866="solar",VLOOKUP('Form 923'!D6866,'Cross-Page Data'!$I$14:$J$117,2,FALSE),K6866))</f>
        <v>heavy or residual fuel oil</v>
      </c>
      <c r="K6866" t="str">
        <f>VLOOKUP(E6866,'Cross-Page Data'!$D$4:$F$48,3,FALSE)</f>
        <v>heavy or residual fuel oil</v>
      </c>
      <c r="L6866" t="b">
        <f>IF(AND($P$6=FALSE,OR(C6866="Commercial NAICS Cogen",C6866="Industrial NAICS Cogen",C6866="NAICS-22 Cogen")),FALSE,IF(AND($P$7=FALSE,OR(C6866="Commercial NAICS Cogen",C6866="Commercial NAICS Non-Cogen",C6866="industrial NAICS Cogen", C6866="industrial NAICS non-cogen")),FALSE,TRUE))</f>
        <v>0</v>
      </c>
      <c r="M6866">
        <f t="shared" si="322"/>
        <v>4.0160642570281126E-4</v>
      </c>
      <c r="N6866">
        <f t="shared" si="323"/>
        <v>0</v>
      </c>
    </row>
    <row r="6867" spans="1:14" ht="26.25" x14ac:dyDescent="0.2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s="32" t="str">
        <f t="shared" si="321"/>
        <v/>
      </c>
      <c r="J6867" t="str">
        <f>IF(K6867="natural gas",VLOOKUP(D6867,'Cross-Page Data'!$I$4:$J$13,2,FALSE),IF(K6867="solar",VLOOKUP('Form 923'!D6867,'Cross-Page Data'!$I$14:$J$117,2,FALSE),K6867))</f>
        <v>heavy or residual fuel oil</v>
      </c>
      <c r="K6867" t="str">
        <f>VLOOKUP(E6867,'Cross-Page Data'!$D$4:$F$48,3,FALSE)</f>
        <v>heavy or residual fuel oil</v>
      </c>
      <c r="L6867" t="b">
        <f>IF(AND($P$6=FALSE,OR(C6867="Commercial NAICS Cogen",C6867="Industrial NAICS Cogen",C6867="NAICS-22 Cogen")),FALSE,IF(AND($P$7=FALSE,OR(C6867="Commercial NAICS Cogen",C6867="Commercial NAICS Non-Cogen",C6867="industrial NAICS Cogen", C6867="industrial NAICS non-cogen")),FALSE,TRUE))</f>
        <v>0</v>
      </c>
      <c r="M6867">
        <f t="shared" si="322"/>
        <v>4.0160642570281126E-4</v>
      </c>
      <c r="N6867">
        <f t="shared" si="323"/>
        <v>0</v>
      </c>
    </row>
    <row r="6868" spans="1:14" x14ac:dyDescent="0.2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s="32">
        <f t="shared" si="321"/>
        <v>757176.25473484851</v>
      </c>
      <c r="J6868" t="str">
        <f>IF(K6868="natural gas",VLOOKUP(D6868,'Cross-Page Data'!$I$4:$J$13,2,FALSE),IF(K6868="solar",VLOOKUP('Form 923'!D6868,'Cross-Page Data'!$I$14:$J$117,2,FALSE),K6868))</f>
        <v>natural gas nonpeaker</v>
      </c>
      <c r="K6868" t="str">
        <f>VLOOKUP(E6868,'Cross-Page Data'!$D$4:$F$48,3,FALSE)</f>
        <v>natural gas</v>
      </c>
      <c r="L6868" t="b">
        <f>IF(AND($P$6=FALSE,OR(C6868="Commercial NAICS Cogen",C6868="Industrial NAICS Cogen",C6868="NAICS-22 Cogen")),FALSE,IF(AND($P$7=FALSE,OR(C6868="Commercial NAICS Cogen",C6868="Commercial NAICS Non-Cogen",C6868="industrial NAICS Cogen", C6868="industrial NAICS non-cogen")),FALSE,TRUE))</f>
        <v>1</v>
      </c>
      <c r="M6868">
        <f t="shared" si="322"/>
        <v>0.67441860465116277</v>
      </c>
      <c r="N6868">
        <f t="shared" si="323"/>
        <v>1</v>
      </c>
    </row>
    <row r="6869" spans="1:14" x14ac:dyDescent="0.2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s="32">
        <f t="shared" si="321"/>
        <v>12582415.148662865</v>
      </c>
      <c r="J6869" t="str">
        <f>IF(K6869="natural gas",VLOOKUP(D6869,'Cross-Page Data'!$I$4:$J$13,2,FALSE),IF(K6869="solar",VLOOKUP('Form 923'!D6869,'Cross-Page Data'!$I$14:$J$117,2,FALSE),K6869))</f>
        <v>natural gas nonpeaker</v>
      </c>
      <c r="K6869" t="str">
        <f>VLOOKUP(E6869,'Cross-Page Data'!$D$4:$F$48,3,FALSE)</f>
        <v>natural gas</v>
      </c>
      <c r="L6869" t="b">
        <f>IF(AND($P$6=FALSE,OR(C6869="Commercial NAICS Cogen",C6869="Industrial NAICS Cogen",C6869="NAICS-22 Cogen")),FALSE,IF(AND($P$7=FALSE,OR(C6869="Commercial NAICS Cogen",C6869="Commercial NAICS Non-Cogen",C6869="industrial NAICS Cogen", C6869="industrial NAICS non-cogen")),FALSE,TRUE))</f>
        <v>1</v>
      </c>
      <c r="M6869">
        <f t="shared" si="322"/>
        <v>5.3023255813953486E-2</v>
      </c>
      <c r="N6869">
        <f t="shared" si="323"/>
        <v>1</v>
      </c>
    </row>
    <row r="6870" spans="1:14" ht="26.25" x14ac:dyDescent="0.2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s="32">
        <f t="shared" si="321"/>
        <v>0</v>
      </c>
      <c r="J6870" t="str">
        <f>IF(K6870="natural gas",VLOOKUP(D6870,'Cross-Page Data'!$I$4:$J$13,2,FALSE),IF(K6870="solar",VLOOKUP('Form 923'!D6870,'Cross-Page Data'!$I$14:$J$117,2,FALSE),K6870))</f>
        <v>heavy or residual fuel oil</v>
      </c>
      <c r="K6870" t="str">
        <f>VLOOKUP(E6870,'Cross-Page Data'!$D$4:$F$48,3,FALSE)</f>
        <v>heavy or residual fuel oil</v>
      </c>
      <c r="L6870" t="b">
        <f>IF(AND($P$6=FALSE,OR(C6870="Commercial NAICS Cogen",C6870="Industrial NAICS Cogen",C6870="NAICS-22 Cogen")),FALSE,IF(AND($P$7=FALSE,OR(C6870="Commercial NAICS Cogen",C6870="Commercial NAICS Non-Cogen",C6870="industrial NAICS Cogen", C6870="industrial NAICS non-cogen")),FALSE,TRUE))</f>
        <v>0</v>
      </c>
      <c r="M6870">
        <f t="shared" si="322"/>
        <v>0.57188755020080317</v>
      </c>
      <c r="N6870">
        <f t="shared" si="323"/>
        <v>1</v>
      </c>
    </row>
    <row r="6871" spans="1:14" ht="26.25" x14ac:dyDescent="0.2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s="32">
        <f t="shared" si="321"/>
        <v>0</v>
      </c>
      <c r="J6871" t="str">
        <f>IF(K6871="natural gas",VLOOKUP(D6871,'Cross-Page Data'!$I$4:$J$13,2,FALSE),IF(K6871="solar",VLOOKUP('Form 923'!D6871,'Cross-Page Data'!$I$14:$J$117,2,FALSE),K6871))</f>
        <v>natural gas nonpeaker</v>
      </c>
      <c r="K6871" t="str">
        <f>VLOOKUP(E6871,'Cross-Page Data'!$D$4:$F$48,3,FALSE)</f>
        <v>natural gas</v>
      </c>
      <c r="L6871" t="b">
        <f>IF(AND($P$6=FALSE,OR(C6871="Commercial NAICS Cogen",C6871="Industrial NAICS Cogen",C6871="NAICS-22 Cogen")),FALSE,IF(AND($P$7=FALSE,OR(C6871="Commercial NAICS Cogen",C6871="Commercial NAICS Non-Cogen",C6871="industrial NAICS Cogen", C6871="industrial NAICS non-cogen")),FALSE,TRUE))</f>
        <v>0</v>
      </c>
      <c r="M6871">
        <f t="shared" si="322"/>
        <v>0.77302325581395348</v>
      </c>
      <c r="N6871">
        <f t="shared" si="323"/>
        <v>1</v>
      </c>
    </row>
    <row r="6872" spans="1:14" ht="26.25" x14ac:dyDescent="0.2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s="32">
        <f t="shared" si="321"/>
        <v>10974806.636027353</v>
      </c>
      <c r="J6872" t="str">
        <f>IF(K6872="natural gas",VLOOKUP(D6872,'Cross-Page Data'!$I$4:$J$13,2,FALSE),IF(K6872="solar",VLOOKUP('Form 923'!D6872,'Cross-Page Data'!$I$14:$J$117,2,FALSE),K6872))</f>
        <v>heavy or residual fuel oil</v>
      </c>
      <c r="K6872" t="str">
        <f>VLOOKUP(E6872,'Cross-Page Data'!$D$4:$F$48,3,FALSE)</f>
        <v>heavy or residual fuel oil</v>
      </c>
      <c r="L6872" t="b">
        <f>IF(AND($P$6=FALSE,OR(C6872="Commercial NAICS Cogen",C6872="Industrial NAICS Cogen",C6872="NAICS-22 Cogen")),FALSE,IF(AND($P$7=FALSE,OR(C6872="Commercial NAICS Cogen",C6872="Commercial NAICS Non-Cogen",C6872="industrial NAICS Cogen", C6872="industrial NAICS non-cogen")),FALSE,TRUE))</f>
        <v>0</v>
      </c>
      <c r="M6872">
        <f t="shared" si="322"/>
        <v>0.3080321285140562</v>
      </c>
      <c r="N6872">
        <f t="shared" si="323"/>
        <v>1</v>
      </c>
    </row>
    <row r="6873" spans="1:14" ht="26.25" x14ac:dyDescent="0.2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s="32">
        <f t="shared" si="321"/>
        <v>10974329.622992592</v>
      </c>
      <c r="J6873" t="str">
        <f>IF(K6873="natural gas",VLOOKUP(D6873,'Cross-Page Data'!$I$4:$J$13,2,FALSE),IF(K6873="solar",VLOOKUP('Form 923'!D6873,'Cross-Page Data'!$I$14:$J$117,2,FALSE),K6873))</f>
        <v>natural gas nonpeaker</v>
      </c>
      <c r="K6873" t="str">
        <f>VLOOKUP(E6873,'Cross-Page Data'!$D$4:$F$48,3,FALSE)</f>
        <v>natural gas</v>
      </c>
      <c r="L6873" t="b">
        <f>IF(AND($P$6=FALSE,OR(C6873="Commercial NAICS Cogen",C6873="Industrial NAICS Cogen",C6873="NAICS-22 Cogen")),FALSE,IF(AND($P$7=FALSE,OR(C6873="Commercial NAICS Cogen",C6873="Commercial NAICS Non-Cogen",C6873="industrial NAICS Cogen", C6873="industrial NAICS non-cogen")),FALSE,TRUE))</f>
        <v>0</v>
      </c>
      <c r="M6873">
        <f t="shared" si="322"/>
        <v>0.21674418604651163</v>
      </c>
      <c r="N6873">
        <f t="shared" si="323"/>
        <v>1</v>
      </c>
    </row>
    <row r="6874" spans="1:14" ht="26.25" x14ac:dyDescent="0.2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s="32" t="str">
        <f t="shared" si="321"/>
        <v/>
      </c>
      <c r="J6874" t="str">
        <f>IF(K6874="natural gas",VLOOKUP(D6874,'Cross-Page Data'!$I$4:$J$13,2,FALSE),IF(K6874="solar",VLOOKUP('Form 923'!D6874,'Cross-Page Data'!$I$14:$J$117,2,FALSE),K6874))</f>
        <v>heavy or residual fuel oil</v>
      </c>
      <c r="K6874" t="str">
        <f>VLOOKUP(E6874,'Cross-Page Data'!$D$4:$F$48,3,FALSE)</f>
        <v>heavy or residual fuel oil</v>
      </c>
      <c r="L6874" t="b">
        <f>IF(AND($P$6=FALSE,OR(C6874="Commercial NAICS Cogen",C6874="Industrial NAICS Cogen",C6874="NAICS-22 Cogen")),FALSE,IF(AND($P$7=FALSE,OR(C6874="Commercial NAICS Cogen",C6874="Commercial NAICS Non-Cogen",C6874="industrial NAICS Cogen", C6874="industrial NAICS non-cogen")),FALSE,TRUE))</f>
        <v>0</v>
      </c>
      <c r="M6874">
        <f t="shared" si="322"/>
        <v>4.0160642570281126E-4</v>
      </c>
      <c r="N6874">
        <f t="shared" si="323"/>
        <v>0</v>
      </c>
    </row>
    <row r="6875" spans="1:14" ht="26.25" x14ac:dyDescent="0.2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s="32" t="str">
        <f t="shared" si="321"/>
        <v/>
      </c>
      <c r="J6875" t="str">
        <f>IF(K6875="natural gas",VLOOKUP(D6875,'Cross-Page Data'!$I$4:$J$13,2,FALSE),IF(K6875="solar",VLOOKUP('Form 923'!D6875,'Cross-Page Data'!$I$14:$J$117,2,FALSE),K6875))</f>
        <v>heavy or residual fuel oil</v>
      </c>
      <c r="K6875" t="str">
        <f>VLOOKUP(E6875,'Cross-Page Data'!$D$4:$F$48,3,FALSE)</f>
        <v>heavy or residual fuel oil</v>
      </c>
      <c r="L6875" t="b">
        <f>IF(AND($P$6=FALSE,OR(C6875="Commercial NAICS Cogen",C6875="Industrial NAICS Cogen",C6875="NAICS-22 Cogen")),FALSE,IF(AND($P$7=FALSE,OR(C6875="Commercial NAICS Cogen",C6875="Commercial NAICS Non-Cogen",C6875="industrial NAICS Cogen", C6875="industrial NAICS non-cogen")),FALSE,TRUE))</f>
        <v>0</v>
      </c>
      <c r="M6875">
        <f t="shared" si="322"/>
        <v>4.0160642570281126E-4</v>
      </c>
      <c r="N6875">
        <f t="shared" si="323"/>
        <v>0</v>
      </c>
    </row>
    <row r="6876" spans="1:14" ht="26.25" x14ac:dyDescent="0.2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s="32">
        <f t="shared" si="321"/>
        <v>4347826.0869565215</v>
      </c>
      <c r="J6876" t="str">
        <f>IF(K6876="natural gas",VLOOKUP(D6876,'Cross-Page Data'!$I$4:$J$13,2,FALSE),IF(K6876="solar",VLOOKUP('Form 923'!D6876,'Cross-Page Data'!$I$14:$J$117,2,FALSE),K6876))</f>
        <v>heavy or residual fuel oil</v>
      </c>
      <c r="K6876" t="str">
        <f>VLOOKUP(E6876,'Cross-Page Data'!$D$4:$F$48,3,FALSE)</f>
        <v>heavy or residual fuel oil</v>
      </c>
      <c r="L6876" t="b">
        <f>IF(AND($P$6=FALSE,OR(C6876="Commercial NAICS Cogen",C6876="Industrial NAICS Cogen",C6876="NAICS-22 Cogen")),FALSE,IF(AND($P$7=FALSE,OR(C6876="Commercial NAICS Cogen",C6876="Commercial NAICS Non-Cogen",C6876="industrial NAICS Cogen", C6876="industrial NAICS non-cogen")),FALSE,TRUE))</f>
        <v>0</v>
      </c>
      <c r="M6876">
        <f t="shared" si="322"/>
        <v>0.55783132530120483</v>
      </c>
      <c r="N6876">
        <f t="shared" si="323"/>
        <v>1</v>
      </c>
    </row>
    <row r="6877" spans="1:14" ht="26.25" x14ac:dyDescent="0.2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s="32" t="str">
        <f t="shared" si="321"/>
        <v/>
      </c>
      <c r="J6877" t="str">
        <f>IF(K6877="natural gas",VLOOKUP(D6877,'Cross-Page Data'!$I$4:$J$13,2,FALSE),IF(K6877="solar",VLOOKUP('Form 923'!D6877,'Cross-Page Data'!$I$14:$J$117,2,FALSE),K6877))</f>
        <v>heavy or residual fuel oil</v>
      </c>
      <c r="K6877" t="str">
        <f>VLOOKUP(E6877,'Cross-Page Data'!$D$4:$F$48,3,FALSE)</f>
        <v>heavy or residual fuel oil</v>
      </c>
      <c r="L6877" t="b">
        <f>IF(AND($P$6=FALSE,OR(C6877="Commercial NAICS Cogen",C6877="Industrial NAICS Cogen",C6877="NAICS-22 Cogen")),FALSE,IF(AND($P$7=FALSE,OR(C6877="Commercial NAICS Cogen",C6877="Commercial NAICS Non-Cogen",C6877="industrial NAICS Cogen", C6877="industrial NAICS non-cogen")),FALSE,TRUE))</f>
        <v>0</v>
      </c>
      <c r="M6877">
        <f t="shared" si="322"/>
        <v>4.0160642570281126E-4</v>
      </c>
      <c r="N6877">
        <f t="shared" si="323"/>
        <v>0</v>
      </c>
    </row>
    <row r="6878" spans="1:14" ht="26.25" x14ac:dyDescent="0.2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s="32">
        <f t="shared" si="321"/>
        <v>4396838.3913758509</v>
      </c>
      <c r="J6878" t="str">
        <f>IF(K6878="natural gas",VLOOKUP(D6878,'Cross-Page Data'!$I$4:$J$13,2,FALSE),IF(K6878="solar",VLOOKUP('Form 923'!D6878,'Cross-Page Data'!$I$14:$J$117,2,FALSE),K6878))</f>
        <v>natural gas peaker</v>
      </c>
      <c r="K6878" t="str">
        <f>VLOOKUP(E6878,'Cross-Page Data'!$D$4:$F$48,3,FALSE)</f>
        <v>natural gas</v>
      </c>
      <c r="L6878" t="b">
        <f>IF(AND($P$6=FALSE,OR(C6878="Commercial NAICS Cogen",C6878="Industrial NAICS Cogen",C6878="NAICS-22 Cogen")),FALSE,IF(AND($P$7=FALSE,OR(C6878="Commercial NAICS Cogen",C6878="Commercial NAICS Non-Cogen",C6878="industrial NAICS Cogen", C6878="industrial NAICS non-cogen")),FALSE,TRUE))</f>
        <v>0</v>
      </c>
      <c r="M6878">
        <f t="shared" si="322"/>
        <v>0.76</v>
      </c>
      <c r="N6878">
        <f t="shared" si="323"/>
        <v>1</v>
      </c>
    </row>
    <row r="6879" spans="1:14" ht="26.25" x14ac:dyDescent="0.2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s="32" t="str">
        <f t="shared" si="321"/>
        <v/>
      </c>
      <c r="J6879" t="str">
        <f>IF(K6879="natural gas",VLOOKUP(D6879,'Cross-Page Data'!$I$4:$J$13,2,FALSE),IF(K6879="solar",VLOOKUP('Form 923'!D6879,'Cross-Page Data'!$I$14:$J$117,2,FALSE),K6879))</f>
        <v>other</v>
      </c>
      <c r="K6879" t="str">
        <f>VLOOKUP(E6879,'Cross-Page Data'!$D$4:$F$48,3,FALSE)</f>
        <v>other</v>
      </c>
      <c r="L6879" t="b">
        <f>IF(AND($P$6=FALSE,OR(C6879="Commercial NAICS Cogen",C6879="Industrial NAICS Cogen",C6879="NAICS-22 Cogen")),FALSE,IF(AND($P$7=FALSE,OR(C6879="Commercial NAICS Cogen",C6879="Commercial NAICS Non-Cogen",C6879="industrial NAICS Cogen", C6879="industrial NAICS non-cogen")),FALSE,TRUE))</f>
        <v>0</v>
      </c>
      <c r="M6879">
        <f t="shared" si="322"/>
        <v>1.6233766233766235E-3</v>
      </c>
      <c r="N6879">
        <f t="shared" si="323"/>
        <v>0</v>
      </c>
    </row>
    <row r="6880" spans="1:14" x14ac:dyDescent="0.2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s="32" t="str">
        <f t="shared" si="321"/>
        <v/>
      </c>
      <c r="J6880" t="str">
        <f>IF(K6880="natural gas",VLOOKUP(D6880,'Cross-Page Data'!$I$4:$J$13,2,FALSE),IF(K6880="solar",VLOOKUP('Form 923'!D6880,'Cross-Page Data'!$I$14:$J$117,2,FALSE),K6880))</f>
        <v>heavy or residual fuel oil</v>
      </c>
      <c r="K6880" t="str">
        <f>VLOOKUP(E6880,'Cross-Page Data'!$D$4:$F$48,3,FALSE)</f>
        <v>heavy or residual fuel oil</v>
      </c>
      <c r="L6880" t="b">
        <f>IF(AND($P$6=FALSE,OR(C6880="Commercial NAICS Cogen",C6880="Industrial NAICS Cogen",C6880="NAICS-22 Cogen")),FALSE,IF(AND($P$7=FALSE,OR(C6880="Commercial NAICS Cogen",C6880="Commercial NAICS Non-Cogen",C6880="industrial NAICS Cogen", C6880="industrial NAICS non-cogen")),FALSE,TRUE))</f>
        <v>1</v>
      </c>
      <c r="M6880">
        <f t="shared" si="322"/>
        <v>4.0160642570281126E-4</v>
      </c>
      <c r="N6880">
        <f t="shared" si="323"/>
        <v>0</v>
      </c>
    </row>
    <row r="6881" spans="1:14" ht="26.25" x14ac:dyDescent="0.2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s="32" t="str">
        <f t="shared" si="321"/>
        <v/>
      </c>
      <c r="J6881" t="str">
        <f>IF(K6881="natural gas",VLOOKUP(D6881,'Cross-Page Data'!$I$4:$J$13,2,FALSE),IF(K6881="solar",VLOOKUP('Form 923'!D6881,'Cross-Page Data'!$I$14:$J$117,2,FALSE),K6881))</f>
        <v>heavy or residual fuel oil</v>
      </c>
      <c r="K6881" t="str">
        <f>VLOOKUP(E6881,'Cross-Page Data'!$D$4:$F$48,3,FALSE)</f>
        <v>heavy or residual fuel oil</v>
      </c>
      <c r="L6881" t="b">
        <f>IF(AND($P$6=FALSE,OR(C6881="Commercial NAICS Cogen",C6881="Industrial NAICS Cogen",C6881="NAICS-22 Cogen")),FALSE,IF(AND($P$7=FALSE,OR(C6881="Commercial NAICS Cogen",C6881="Commercial NAICS Non-Cogen",C6881="industrial NAICS Cogen", C6881="industrial NAICS non-cogen")),FALSE,TRUE))</f>
        <v>0</v>
      </c>
      <c r="M6881">
        <f t="shared" si="322"/>
        <v>4.0160642570281126E-4</v>
      </c>
      <c r="N6881">
        <f t="shared" si="323"/>
        <v>0</v>
      </c>
    </row>
    <row r="6882" spans="1:14" ht="26.25" x14ac:dyDescent="0.2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s="32">
        <f t="shared" si="321"/>
        <v>16068965.517241381</v>
      </c>
      <c r="J6882" t="str">
        <f>IF(K6882="natural gas",VLOOKUP(D6882,'Cross-Page Data'!$I$4:$J$13,2,FALSE),IF(K6882="solar",VLOOKUP('Form 923'!D6882,'Cross-Page Data'!$I$14:$J$117,2,FALSE),K6882))</f>
        <v>heavy or residual fuel oil</v>
      </c>
      <c r="K6882" t="str">
        <f>VLOOKUP(E6882,'Cross-Page Data'!$D$4:$F$48,3,FALSE)</f>
        <v>heavy or residual fuel oil</v>
      </c>
      <c r="L6882" t="b">
        <f>IF(AND($P$6=FALSE,OR(C6882="Commercial NAICS Cogen",C6882="Industrial NAICS Cogen",C6882="NAICS-22 Cogen")),FALSE,IF(AND($P$7=FALSE,OR(C6882="Commercial NAICS Cogen",C6882="Commercial NAICS Non-Cogen",C6882="industrial NAICS Cogen", C6882="industrial NAICS non-cogen")),FALSE,TRUE))</f>
        <v>0</v>
      </c>
      <c r="M6882">
        <f t="shared" si="322"/>
        <v>0.10562248995983936</v>
      </c>
      <c r="N6882">
        <f t="shared" si="323"/>
        <v>1</v>
      </c>
    </row>
    <row r="6883" spans="1:14" x14ac:dyDescent="0.2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s="32">
        <f t="shared" si="321"/>
        <v>8902008.26687821</v>
      </c>
      <c r="J6883" t="str">
        <f>IF(K6883="natural gas",VLOOKUP(D6883,'Cross-Page Data'!$I$4:$J$13,2,FALSE),IF(K6883="solar",VLOOKUP('Form 923'!D6883,'Cross-Page Data'!$I$14:$J$117,2,FALSE),K6883))</f>
        <v>hydro</v>
      </c>
      <c r="K6883" t="str">
        <f>VLOOKUP(E6883,'Cross-Page Data'!$D$4:$F$48,3,FALSE)</f>
        <v>hydro</v>
      </c>
      <c r="L6883" t="b">
        <f>IF(AND($P$6=FALSE,OR(C6883="Commercial NAICS Cogen",C6883="Industrial NAICS Cogen",C6883="NAICS-22 Cogen")),FALSE,IF(AND($P$7=FALSE,OR(C6883="Commercial NAICS Cogen",C6883="Commercial NAICS Non-Cogen",C6883="industrial NAICS Cogen", C6883="industrial NAICS non-cogen")),FALSE,TRUE))</f>
        <v>1</v>
      </c>
      <c r="M6883">
        <f t="shared" si="322"/>
        <v>0.30449591280653954</v>
      </c>
      <c r="N6883">
        <f t="shared" si="323"/>
        <v>1</v>
      </c>
    </row>
    <row r="6884" spans="1:14" x14ac:dyDescent="0.2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s="32">
        <f t="shared" si="321"/>
        <v>4832285.3272407446</v>
      </c>
      <c r="J6884" t="str">
        <f>IF(K6884="natural gas",VLOOKUP(D6884,'Cross-Page Data'!$I$4:$J$13,2,FALSE),IF(K6884="solar",VLOOKUP('Form 923'!D6884,'Cross-Page Data'!$I$14:$J$117,2,FALSE),K6884))</f>
        <v>heavy or residual fuel oil</v>
      </c>
      <c r="K6884" t="str">
        <f>VLOOKUP(E6884,'Cross-Page Data'!$D$4:$F$48,3,FALSE)</f>
        <v>heavy or residual fuel oil</v>
      </c>
      <c r="L6884" t="b">
        <f>IF(AND($P$6=FALSE,OR(C6884="Commercial NAICS Cogen",C6884="Industrial NAICS Cogen",C6884="NAICS-22 Cogen")),FALSE,IF(AND($P$7=FALSE,OR(C6884="Commercial NAICS Cogen",C6884="Commercial NAICS Non-Cogen",C6884="industrial NAICS Cogen", C6884="industrial NAICS non-cogen")),FALSE,TRUE))</f>
        <v>0</v>
      </c>
      <c r="M6884">
        <f t="shared" si="322"/>
        <v>0.54096385542168679</v>
      </c>
      <c r="N6884">
        <f t="shared" si="323"/>
        <v>1</v>
      </c>
    </row>
    <row r="6885" spans="1:14" x14ac:dyDescent="0.2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s="32">
        <f t="shared" si="321"/>
        <v>4866755.6906146808</v>
      </c>
      <c r="J6885" t="str">
        <f>IF(K6885="natural gas",VLOOKUP(D6885,'Cross-Page Data'!$I$4:$J$13,2,FALSE),IF(K6885="solar",VLOOKUP('Form 923'!D6885,'Cross-Page Data'!$I$14:$J$117,2,FALSE),K6885))</f>
        <v>natural gas peaker</v>
      </c>
      <c r="K6885" t="str">
        <f>VLOOKUP(E6885,'Cross-Page Data'!$D$4:$F$48,3,FALSE)</f>
        <v>natural gas</v>
      </c>
      <c r="L6885" t="b">
        <f>IF(AND($P$6=FALSE,OR(C6885="Commercial NAICS Cogen",C6885="Industrial NAICS Cogen",C6885="NAICS-22 Cogen")),FALSE,IF(AND($P$7=FALSE,OR(C6885="Commercial NAICS Cogen",C6885="Commercial NAICS Non-Cogen",C6885="industrial NAICS Cogen", C6885="industrial NAICS non-cogen")),FALSE,TRUE))</f>
        <v>0</v>
      </c>
      <c r="M6885">
        <f t="shared" si="322"/>
        <v>0.71259259259259256</v>
      </c>
      <c r="N6885">
        <f t="shared" si="323"/>
        <v>1</v>
      </c>
    </row>
    <row r="6886" spans="1:14" x14ac:dyDescent="0.2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s="32" t="str">
        <f t="shared" si="321"/>
        <v/>
      </c>
      <c r="J6886" t="str">
        <f>IF(K6886="natural gas",VLOOKUP(D6886,'Cross-Page Data'!$I$4:$J$13,2,FALSE),IF(K6886="solar",VLOOKUP('Form 923'!D6886,'Cross-Page Data'!$I$14:$J$117,2,FALSE),K6886))</f>
        <v>heavy or residual fuel oil</v>
      </c>
      <c r="K6886" t="str">
        <f>VLOOKUP(E6886,'Cross-Page Data'!$D$4:$F$48,3,FALSE)</f>
        <v>heavy or residual fuel oil</v>
      </c>
      <c r="L6886" t="b">
        <f>IF(AND($P$6=FALSE,OR(C6886="Commercial NAICS Cogen",C6886="Industrial NAICS Cogen",C6886="NAICS-22 Cogen")),FALSE,IF(AND($P$7=FALSE,OR(C6886="Commercial NAICS Cogen",C6886="Commercial NAICS Non-Cogen",C6886="industrial NAICS Cogen", C6886="industrial NAICS non-cogen")),FALSE,TRUE))</f>
        <v>0</v>
      </c>
      <c r="M6886">
        <f t="shared" si="322"/>
        <v>4.0160642570281126E-4</v>
      </c>
      <c r="N6886">
        <f t="shared" si="323"/>
        <v>0</v>
      </c>
    </row>
    <row r="6887" spans="1:14" x14ac:dyDescent="0.2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s="32">
        <f t="shared" si="321"/>
        <v>4814814.8148148153</v>
      </c>
      <c r="J6887" t="str">
        <f>IF(K6887="natural gas",VLOOKUP(D6887,'Cross-Page Data'!$I$4:$J$13,2,FALSE),IF(K6887="solar",VLOOKUP('Form 923'!D6887,'Cross-Page Data'!$I$14:$J$117,2,FALSE),K6887))</f>
        <v>natural gas peaker</v>
      </c>
      <c r="K6887" t="str">
        <f>VLOOKUP(E6887,'Cross-Page Data'!$D$4:$F$48,3,FALSE)</f>
        <v>natural gas</v>
      </c>
      <c r="L6887" t="b">
        <f>IF(AND($P$6=FALSE,OR(C6887="Commercial NAICS Cogen",C6887="Industrial NAICS Cogen",C6887="NAICS-22 Cogen")),FALSE,IF(AND($P$7=FALSE,OR(C6887="Commercial NAICS Cogen",C6887="Commercial NAICS Non-Cogen",C6887="industrial NAICS Cogen", C6887="industrial NAICS non-cogen")),FALSE,TRUE))</f>
        <v>0</v>
      </c>
      <c r="M6887">
        <f t="shared" si="322"/>
        <v>0.71802469135802471</v>
      </c>
      <c r="N6887">
        <f t="shared" si="323"/>
        <v>1</v>
      </c>
    </row>
    <row r="6888" spans="1:14" ht="26.25" x14ac:dyDescent="0.2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s="32">
        <f t="shared" si="321"/>
        <v>9600000</v>
      </c>
      <c r="J6888" t="str">
        <f>IF(K6888="natural gas",VLOOKUP(D6888,'Cross-Page Data'!$I$4:$J$13,2,FALSE),IF(K6888="solar",VLOOKUP('Form 923'!D6888,'Cross-Page Data'!$I$14:$J$117,2,FALSE),K6888))</f>
        <v>heavy or residual fuel oil</v>
      </c>
      <c r="K6888" t="str">
        <f>VLOOKUP(E6888,'Cross-Page Data'!$D$4:$F$48,3,FALSE)</f>
        <v>heavy or residual fuel oil</v>
      </c>
      <c r="L6888" t="b">
        <f>IF(AND($P$6=FALSE,OR(C6888="Commercial NAICS Cogen",C6888="Industrial NAICS Cogen",C6888="NAICS-22 Cogen")),FALSE,IF(AND($P$7=FALSE,OR(C6888="Commercial NAICS Cogen",C6888="Commercial NAICS Non-Cogen",C6888="industrial NAICS Cogen", C6888="industrial NAICS non-cogen")),FALSE,TRUE))</f>
        <v>0</v>
      </c>
      <c r="M6888">
        <f t="shared" si="322"/>
        <v>0.43855421686746987</v>
      </c>
      <c r="N6888">
        <f t="shared" si="323"/>
        <v>1</v>
      </c>
    </row>
    <row r="6889" spans="1:14" x14ac:dyDescent="0.2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s="32">
        <f t="shared" si="321"/>
        <v>0</v>
      </c>
      <c r="J6889" t="str">
        <f>IF(K6889="natural gas",VLOOKUP(D6889,'Cross-Page Data'!$I$4:$J$13,2,FALSE),IF(K6889="solar",VLOOKUP('Form 923'!D6889,'Cross-Page Data'!$I$14:$J$117,2,FALSE),K6889))</f>
        <v>heavy or residual fuel oil</v>
      </c>
      <c r="K6889" t="str">
        <f>VLOOKUP(E6889,'Cross-Page Data'!$D$4:$F$48,3,FALSE)</f>
        <v>heavy or residual fuel oil</v>
      </c>
      <c r="L6889" t="b">
        <f>IF(AND($P$6=FALSE,OR(C6889="Commercial NAICS Cogen",C6889="Industrial NAICS Cogen",C6889="NAICS-22 Cogen")),FALSE,IF(AND($P$7=FALSE,OR(C6889="Commercial NAICS Cogen",C6889="Commercial NAICS Non-Cogen",C6889="industrial NAICS Cogen", C6889="industrial NAICS non-cogen")),FALSE,TRUE))</f>
        <v>0</v>
      </c>
      <c r="M6889">
        <f t="shared" si="322"/>
        <v>0.57188755020080317</v>
      </c>
      <c r="N6889">
        <f t="shared" si="323"/>
        <v>1</v>
      </c>
    </row>
    <row r="6890" spans="1:14" x14ac:dyDescent="0.2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s="32">
        <f t="shared" si="321"/>
        <v>0</v>
      </c>
      <c r="J6890" t="str">
        <f>IF(K6890="natural gas",VLOOKUP(D6890,'Cross-Page Data'!$I$4:$J$13,2,FALSE),IF(K6890="solar",VLOOKUP('Form 923'!D6890,'Cross-Page Data'!$I$14:$J$117,2,FALSE),K6890))</f>
        <v>natural gas nonpeaker</v>
      </c>
      <c r="K6890" t="str">
        <f>VLOOKUP(E6890,'Cross-Page Data'!$D$4:$F$48,3,FALSE)</f>
        <v>natural gas</v>
      </c>
      <c r="L6890" t="b">
        <f>IF(AND($P$6=FALSE,OR(C6890="Commercial NAICS Cogen",C6890="Industrial NAICS Cogen",C6890="NAICS-22 Cogen")),FALSE,IF(AND($P$7=FALSE,OR(C6890="Commercial NAICS Cogen",C6890="Commercial NAICS Non-Cogen",C6890="industrial NAICS Cogen", C6890="industrial NAICS non-cogen")),FALSE,TRUE))</f>
        <v>0</v>
      </c>
      <c r="M6890">
        <f t="shared" si="322"/>
        <v>0.77302325581395348</v>
      </c>
      <c r="N6890">
        <f t="shared" si="323"/>
        <v>1</v>
      </c>
    </row>
    <row r="6891" spans="1:14" x14ac:dyDescent="0.2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s="32">
        <f t="shared" si="321"/>
        <v>14261708.877775986</v>
      </c>
      <c r="J6891" t="str">
        <f>IF(K6891="natural gas",VLOOKUP(D6891,'Cross-Page Data'!$I$4:$J$13,2,FALSE),IF(K6891="solar",VLOOKUP('Form 923'!D6891,'Cross-Page Data'!$I$14:$J$117,2,FALSE),K6891))</f>
        <v>heavy or residual fuel oil</v>
      </c>
      <c r="K6891" t="str">
        <f>VLOOKUP(E6891,'Cross-Page Data'!$D$4:$F$48,3,FALSE)</f>
        <v>heavy or residual fuel oil</v>
      </c>
      <c r="L6891" t="b">
        <f>IF(AND($P$6=FALSE,OR(C6891="Commercial NAICS Cogen",C6891="Industrial NAICS Cogen",C6891="NAICS-22 Cogen")),FALSE,IF(AND($P$7=FALSE,OR(C6891="Commercial NAICS Cogen",C6891="Commercial NAICS Non-Cogen",C6891="industrial NAICS Cogen", C6891="industrial NAICS non-cogen")),FALSE,TRUE))</f>
        <v>0</v>
      </c>
      <c r="M6891">
        <f t="shared" si="322"/>
        <v>0.14417670682730924</v>
      </c>
      <c r="N6891">
        <f t="shared" si="323"/>
        <v>1</v>
      </c>
    </row>
    <row r="6892" spans="1:14" x14ac:dyDescent="0.2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s="32">
        <f t="shared" si="321"/>
        <v>14253819.833152119</v>
      </c>
      <c r="J6892" t="str">
        <f>IF(K6892="natural gas",VLOOKUP(D6892,'Cross-Page Data'!$I$4:$J$13,2,FALSE),IF(K6892="solar",VLOOKUP('Form 923'!D6892,'Cross-Page Data'!$I$14:$J$117,2,FALSE),K6892))</f>
        <v>natural gas nonpeaker</v>
      </c>
      <c r="K6892" t="str">
        <f>VLOOKUP(E6892,'Cross-Page Data'!$D$4:$F$48,3,FALSE)</f>
        <v>natural gas</v>
      </c>
      <c r="L6892" t="b">
        <f>IF(AND($P$6=FALSE,OR(C6892="Commercial NAICS Cogen",C6892="Industrial NAICS Cogen",C6892="NAICS-22 Cogen")),FALSE,IF(AND($P$7=FALSE,OR(C6892="Commercial NAICS Cogen",C6892="Commercial NAICS Non-Cogen",C6892="industrial NAICS Cogen", C6892="industrial NAICS non-cogen")),FALSE,TRUE))</f>
        <v>0</v>
      </c>
      <c r="M6892">
        <f t="shared" si="322"/>
        <v>2.0465116279069766E-2</v>
      </c>
      <c r="N6892">
        <f t="shared" si="323"/>
        <v>0</v>
      </c>
    </row>
    <row r="6893" spans="1:14" ht="26.25" x14ac:dyDescent="0.2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s="32">
        <f t="shared" si="321"/>
        <v>9077063.6612854097</v>
      </c>
      <c r="J6893" t="str">
        <f>IF(K6893="natural gas",VLOOKUP(D6893,'Cross-Page Data'!$I$4:$J$13,2,FALSE),IF(K6893="solar",VLOOKUP('Form 923'!D6893,'Cross-Page Data'!$I$14:$J$117,2,FALSE),K6893))</f>
        <v>heavy or residual fuel oil</v>
      </c>
      <c r="K6893" t="str">
        <f>VLOOKUP(E6893,'Cross-Page Data'!$D$4:$F$48,3,FALSE)</f>
        <v>heavy or residual fuel oil</v>
      </c>
      <c r="L6893" t="b">
        <f>IF(AND($P$6=FALSE,OR(C6893="Commercial NAICS Cogen",C6893="Industrial NAICS Cogen",C6893="NAICS-22 Cogen")),FALSE,IF(AND($P$7=FALSE,OR(C6893="Commercial NAICS Cogen",C6893="Commercial NAICS Non-Cogen",C6893="industrial NAICS Cogen", C6893="industrial NAICS non-cogen")),FALSE,TRUE))</f>
        <v>0</v>
      </c>
      <c r="M6893">
        <f t="shared" si="322"/>
        <v>0.46385542168674698</v>
      </c>
      <c r="N6893">
        <f t="shared" si="323"/>
        <v>1</v>
      </c>
    </row>
    <row r="6894" spans="1:14" ht="26.25" x14ac:dyDescent="0.2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s="32" t="str">
        <f t="shared" si="321"/>
        <v/>
      </c>
      <c r="J6894" t="str">
        <f>IF(K6894="natural gas",VLOOKUP(D6894,'Cross-Page Data'!$I$4:$J$13,2,FALSE),IF(K6894="solar",VLOOKUP('Form 923'!D6894,'Cross-Page Data'!$I$14:$J$117,2,FALSE),K6894))</f>
        <v>heavy or residual fuel oil</v>
      </c>
      <c r="K6894" t="str">
        <f>VLOOKUP(E6894,'Cross-Page Data'!$D$4:$F$48,3,FALSE)</f>
        <v>heavy or residual fuel oil</v>
      </c>
      <c r="L6894" t="b">
        <f>IF(AND($P$6=FALSE,OR(C6894="Commercial NAICS Cogen",C6894="Industrial NAICS Cogen",C6894="NAICS-22 Cogen")),FALSE,IF(AND($P$7=FALSE,OR(C6894="Commercial NAICS Cogen",C6894="Commercial NAICS Non-Cogen",C6894="industrial NAICS Cogen", C6894="industrial NAICS non-cogen")),FALSE,TRUE))</f>
        <v>0</v>
      </c>
      <c r="M6894">
        <f t="shared" si="322"/>
        <v>4.0160642570281126E-4</v>
      </c>
      <c r="N6894">
        <f t="shared" si="323"/>
        <v>0</v>
      </c>
    </row>
    <row r="6895" spans="1:14" ht="26.25" x14ac:dyDescent="0.2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s="32" t="str">
        <f t="shared" si="321"/>
        <v/>
      </c>
      <c r="J6895" t="str">
        <f>IF(K6895="natural gas",VLOOKUP(D6895,'Cross-Page Data'!$I$4:$J$13,2,FALSE),IF(K6895="solar",VLOOKUP('Form 923'!D6895,'Cross-Page Data'!$I$14:$J$117,2,FALSE),K6895))</f>
        <v>heavy or residual fuel oil</v>
      </c>
      <c r="K6895" t="str">
        <f>VLOOKUP(E6895,'Cross-Page Data'!$D$4:$F$48,3,FALSE)</f>
        <v>heavy or residual fuel oil</v>
      </c>
      <c r="L6895" t="b">
        <f>IF(AND($P$6=FALSE,OR(C6895="Commercial NAICS Cogen",C6895="Industrial NAICS Cogen",C6895="NAICS-22 Cogen")),FALSE,IF(AND($P$7=FALSE,OR(C6895="Commercial NAICS Cogen",C6895="Commercial NAICS Non-Cogen",C6895="industrial NAICS Cogen", C6895="industrial NAICS non-cogen")),FALSE,TRUE))</f>
        <v>0</v>
      </c>
      <c r="M6895">
        <f t="shared" si="322"/>
        <v>4.0160642570281126E-4</v>
      </c>
      <c r="N6895">
        <f t="shared" si="323"/>
        <v>0</v>
      </c>
    </row>
    <row r="6896" spans="1:14" x14ac:dyDescent="0.2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s="32">
        <f t="shared" si="321"/>
        <v>8779890.185312286</v>
      </c>
      <c r="J6896" t="str">
        <f>IF(K6896="natural gas",VLOOKUP(D6896,'Cross-Page Data'!$I$4:$J$13,2,FALSE),IF(K6896="solar",VLOOKUP('Form 923'!D6896,'Cross-Page Data'!$I$14:$J$117,2,FALSE),K6896))</f>
        <v>biomass</v>
      </c>
      <c r="K6896" t="str">
        <f>VLOOKUP(E6896,'Cross-Page Data'!$D$4:$F$48,3,FALSE)</f>
        <v>biomass</v>
      </c>
      <c r="L6896" t="b">
        <f>IF(AND($P$6=FALSE,OR(C6896="Commercial NAICS Cogen",C6896="Industrial NAICS Cogen",C6896="NAICS-22 Cogen")),FALSE,IF(AND($P$7=FALSE,OR(C6896="Commercial NAICS Cogen",C6896="Commercial NAICS Non-Cogen",C6896="industrial NAICS Cogen", C6896="industrial NAICS non-cogen")),FALSE,TRUE))</f>
        <v>0</v>
      </c>
      <c r="M6896">
        <f t="shared" si="322"/>
        <v>0.53728070175438591</v>
      </c>
      <c r="N6896">
        <f t="shared" si="323"/>
        <v>1</v>
      </c>
    </row>
    <row r="6897" spans="1:14" x14ac:dyDescent="0.2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s="32" t="str">
        <f t="shared" si="321"/>
        <v/>
      </c>
      <c r="J6897" t="str">
        <f>IF(K6897="natural gas",VLOOKUP(D6897,'Cross-Page Data'!$I$4:$J$13,2,FALSE),IF(K6897="solar",VLOOKUP('Form 923'!D6897,'Cross-Page Data'!$I$14:$J$117,2,FALSE),K6897))</f>
        <v>heavy or residual fuel oil</v>
      </c>
      <c r="K6897" t="str">
        <f>VLOOKUP(E6897,'Cross-Page Data'!$D$4:$F$48,3,FALSE)</f>
        <v>heavy or residual fuel oil</v>
      </c>
      <c r="L6897" t="b">
        <f>IF(AND($P$6=FALSE,OR(C6897="Commercial NAICS Cogen",C6897="Industrial NAICS Cogen",C6897="NAICS-22 Cogen")),FALSE,IF(AND($P$7=FALSE,OR(C6897="Commercial NAICS Cogen",C6897="Commercial NAICS Non-Cogen",C6897="industrial NAICS Cogen", C6897="industrial NAICS non-cogen")),FALSE,TRUE))</f>
        <v>1</v>
      </c>
      <c r="M6897">
        <f t="shared" si="322"/>
        <v>4.0160642570281126E-4</v>
      </c>
      <c r="N6897">
        <f t="shared" si="323"/>
        <v>0</v>
      </c>
    </row>
    <row r="6898" spans="1:14" x14ac:dyDescent="0.2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s="32" t="str">
        <f t="shared" si="321"/>
        <v/>
      </c>
      <c r="J6898" t="str">
        <f>IF(K6898="natural gas",VLOOKUP(D6898,'Cross-Page Data'!$I$4:$J$13,2,FALSE),IF(K6898="solar",VLOOKUP('Form 923'!D6898,'Cross-Page Data'!$I$14:$J$117,2,FALSE),K6898))</f>
        <v>natural gas nonpeaker</v>
      </c>
      <c r="K6898" t="str">
        <f>VLOOKUP(E6898,'Cross-Page Data'!$D$4:$F$48,3,FALSE)</f>
        <v>natural gas</v>
      </c>
      <c r="L6898" t="b">
        <f>IF(AND($P$6=FALSE,OR(C6898="Commercial NAICS Cogen",C6898="Industrial NAICS Cogen",C6898="NAICS-22 Cogen")),FALSE,IF(AND($P$7=FALSE,OR(C6898="Commercial NAICS Cogen",C6898="Commercial NAICS Non-Cogen",C6898="industrial NAICS Cogen", C6898="industrial NAICS non-cogen")),FALSE,TRUE))</f>
        <v>1</v>
      </c>
      <c r="M6898">
        <f t="shared" si="322"/>
        <v>9.3023255813953494E-4</v>
      </c>
      <c r="N6898">
        <f t="shared" si="323"/>
        <v>0</v>
      </c>
    </row>
    <row r="6899" spans="1:14" x14ac:dyDescent="0.2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s="32">
        <f t="shared" si="321"/>
        <v>8250805.9689967372</v>
      </c>
      <c r="J6899" t="str">
        <f>IF(K6899="natural gas",VLOOKUP(D6899,'Cross-Page Data'!$I$4:$J$13,2,FALSE),IF(K6899="solar",VLOOKUP('Form 923'!D6899,'Cross-Page Data'!$I$14:$J$117,2,FALSE),K6899))</f>
        <v>heavy or residual fuel oil</v>
      </c>
      <c r="K6899" t="str">
        <f>VLOOKUP(E6899,'Cross-Page Data'!$D$4:$F$48,3,FALSE)</f>
        <v>heavy or residual fuel oil</v>
      </c>
      <c r="L6899" t="b">
        <f>IF(AND($P$6=FALSE,OR(C6899="Commercial NAICS Cogen",C6899="Industrial NAICS Cogen",C6899="NAICS-22 Cogen")),FALSE,IF(AND($P$7=FALSE,OR(C6899="Commercial NAICS Cogen",C6899="Commercial NAICS Non-Cogen",C6899="industrial NAICS Cogen", C6899="industrial NAICS non-cogen")),FALSE,TRUE))</f>
        <v>1</v>
      </c>
      <c r="M6899">
        <f t="shared" si="322"/>
        <v>0.48554216867469879</v>
      </c>
      <c r="N6899">
        <f t="shared" si="323"/>
        <v>1</v>
      </c>
    </row>
    <row r="6900" spans="1:14" x14ac:dyDescent="0.2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s="32">
        <f t="shared" si="321"/>
        <v>8224777.0779200038</v>
      </c>
      <c r="J6900" t="str">
        <f>IF(K6900="natural gas",VLOOKUP(D6900,'Cross-Page Data'!$I$4:$J$13,2,FALSE),IF(K6900="solar",VLOOKUP('Form 923'!D6900,'Cross-Page Data'!$I$14:$J$117,2,FALSE),K6900))</f>
        <v>natural gas nonpeaker</v>
      </c>
      <c r="K6900" t="str">
        <f>VLOOKUP(E6900,'Cross-Page Data'!$D$4:$F$48,3,FALSE)</f>
        <v>natural gas</v>
      </c>
      <c r="L6900" t="b">
        <f>IF(AND($P$6=FALSE,OR(C6900="Commercial NAICS Cogen",C6900="Industrial NAICS Cogen",C6900="NAICS-22 Cogen")),FALSE,IF(AND($P$7=FALSE,OR(C6900="Commercial NAICS Cogen",C6900="Commercial NAICS Non-Cogen",C6900="industrial NAICS Cogen", C6900="industrial NAICS non-cogen")),FALSE,TRUE))</f>
        <v>1</v>
      </c>
      <c r="M6900">
        <f t="shared" si="322"/>
        <v>0.39534883720930231</v>
      </c>
      <c r="N6900">
        <f t="shared" si="323"/>
        <v>1</v>
      </c>
    </row>
    <row r="6901" spans="1:14" ht="26.25" x14ac:dyDescent="0.2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s="32">
        <f t="shared" si="321"/>
        <v>2324263.0385487527</v>
      </c>
      <c r="J6901" t="str">
        <f>IF(K6901="natural gas",VLOOKUP(D6901,'Cross-Page Data'!$I$4:$J$13,2,FALSE),IF(K6901="solar",VLOOKUP('Form 923'!D6901,'Cross-Page Data'!$I$14:$J$117,2,FALSE),K6901))</f>
        <v>heavy or residual fuel oil</v>
      </c>
      <c r="K6901" t="str">
        <f>VLOOKUP(E6901,'Cross-Page Data'!$D$4:$F$48,3,FALSE)</f>
        <v>heavy or residual fuel oil</v>
      </c>
      <c r="L6901" t="b">
        <f>IF(AND($P$6=FALSE,OR(C6901="Commercial NAICS Cogen",C6901="Industrial NAICS Cogen",C6901="NAICS-22 Cogen")),FALSE,IF(AND($P$7=FALSE,OR(C6901="Commercial NAICS Cogen",C6901="Commercial NAICS Non-Cogen",C6901="industrial NAICS Cogen", C6901="industrial NAICS non-cogen")),FALSE,TRUE))</f>
        <v>0</v>
      </c>
      <c r="M6901">
        <f t="shared" si="322"/>
        <v>0.56947791164658634</v>
      </c>
      <c r="N6901">
        <f t="shared" si="323"/>
        <v>1</v>
      </c>
    </row>
    <row r="6902" spans="1:14" ht="26.25" x14ac:dyDescent="0.2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s="32" t="str">
        <f t="shared" si="321"/>
        <v/>
      </c>
      <c r="J6902" t="str">
        <f>IF(K6902="natural gas",VLOOKUP(D6902,'Cross-Page Data'!$I$4:$J$13,2,FALSE),IF(K6902="solar",VLOOKUP('Form 923'!D6902,'Cross-Page Data'!$I$14:$J$117,2,FALSE),K6902))</f>
        <v>heavy or residual fuel oil</v>
      </c>
      <c r="K6902" t="str">
        <f>VLOOKUP(E6902,'Cross-Page Data'!$D$4:$F$48,3,FALSE)</f>
        <v>heavy or residual fuel oil</v>
      </c>
      <c r="L6902" t="b">
        <f>IF(AND($P$6=FALSE,OR(C6902="Commercial NAICS Cogen",C6902="Industrial NAICS Cogen",C6902="NAICS-22 Cogen")),FALSE,IF(AND($P$7=FALSE,OR(C6902="Commercial NAICS Cogen",C6902="Commercial NAICS Non-Cogen",C6902="industrial NAICS Cogen", C6902="industrial NAICS non-cogen")),FALSE,TRUE))</f>
        <v>0</v>
      </c>
      <c r="M6902">
        <f t="shared" si="322"/>
        <v>4.0160642570281126E-4</v>
      </c>
      <c r="N6902">
        <f t="shared" si="323"/>
        <v>0</v>
      </c>
    </row>
    <row r="6903" spans="1:14" x14ac:dyDescent="0.2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s="32">
        <f t="shared" si="321"/>
        <v>5024955.11904654</v>
      </c>
      <c r="J6903" t="str">
        <f>IF(K6903="natural gas",VLOOKUP(D6903,'Cross-Page Data'!$I$4:$J$13,2,FALSE),IF(K6903="solar",VLOOKUP('Form 923'!D6903,'Cross-Page Data'!$I$14:$J$117,2,FALSE),K6903))</f>
        <v>biomass</v>
      </c>
      <c r="K6903" t="str">
        <f>VLOOKUP(E6903,'Cross-Page Data'!$D$4:$F$48,3,FALSE)</f>
        <v>biomass</v>
      </c>
      <c r="L6903" t="b">
        <f>IF(AND($P$6=FALSE,OR(C6903="Commercial NAICS Cogen",C6903="Industrial NAICS Cogen",C6903="NAICS-22 Cogen")),FALSE,IF(AND($P$7=FALSE,OR(C6903="Commercial NAICS Cogen",C6903="Commercial NAICS Non-Cogen",C6903="industrial NAICS Cogen", C6903="industrial NAICS non-cogen")),FALSE,TRUE))</f>
        <v>0</v>
      </c>
      <c r="M6903">
        <f t="shared" si="322"/>
        <v>0.70394736842105265</v>
      </c>
      <c r="N6903">
        <f t="shared" si="323"/>
        <v>1</v>
      </c>
    </row>
    <row r="6904" spans="1:14" ht="26.25" x14ac:dyDescent="0.2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s="32">
        <f t="shared" si="321"/>
        <v>5209994.6836788952</v>
      </c>
      <c r="J6904" t="str">
        <f>IF(K6904="natural gas",VLOOKUP(D6904,'Cross-Page Data'!$I$4:$J$13,2,FALSE),IF(K6904="solar",VLOOKUP('Form 923'!D6904,'Cross-Page Data'!$I$14:$J$117,2,FALSE),K6904))</f>
        <v>heavy or residual fuel oil</v>
      </c>
      <c r="K6904" t="str">
        <f>VLOOKUP(E6904,'Cross-Page Data'!$D$4:$F$48,3,FALSE)</f>
        <v>heavy or residual fuel oil</v>
      </c>
      <c r="L6904" t="b">
        <f>IF(AND($P$6=FALSE,OR(C6904="Commercial NAICS Cogen",C6904="Industrial NAICS Cogen",C6904="NAICS-22 Cogen")),FALSE,IF(AND($P$7=FALSE,OR(C6904="Commercial NAICS Cogen",C6904="Commercial NAICS Non-Cogen",C6904="industrial NAICS Cogen", C6904="industrial NAICS non-cogen")),FALSE,TRUE))</f>
        <v>0</v>
      </c>
      <c r="M6904">
        <f t="shared" si="322"/>
        <v>0.52931726907630527</v>
      </c>
      <c r="N6904">
        <f t="shared" si="323"/>
        <v>1</v>
      </c>
    </row>
    <row r="6905" spans="1:14" ht="26.25" x14ac:dyDescent="0.2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s="32">
        <f t="shared" si="321"/>
        <v>5239319.3820373295</v>
      </c>
      <c r="J6905" t="str">
        <f>IF(K6905="natural gas",VLOOKUP(D6905,'Cross-Page Data'!$I$4:$J$13,2,FALSE),IF(K6905="solar",VLOOKUP('Form 923'!D6905,'Cross-Page Data'!$I$14:$J$117,2,FALSE),K6905))</f>
        <v>biomass</v>
      </c>
      <c r="K6905" t="str">
        <f>VLOOKUP(E6905,'Cross-Page Data'!$D$4:$F$48,3,FALSE)</f>
        <v>biomass</v>
      </c>
      <c r="L6905" t="b">
        <f>IF(AND($P$6=FALSE,OR(C6905="Commercial NAICS Cogen",C6905="Industrial NAICS Cogen",C6905="NAICS-22 Cogen")),FALSE,IF(AND($P$7=FALSE,OR(C6905="Commercial NAICS Cogen",C6905="Commercial NAICS Non-Cogen",C6905="industrial NAICS Cogen", C6905="industrial NAICS non-cogen")),FALSE,TRUE))</f>
        <v>0</v>
      </c>
      <c r="M6905">
        <f t="shared" si="322"/>
        <v>0.67872807017543857</v>
      </c>
      <c r="N6905">
        <f t="shared" si="323"/>
        <v>1</v>
      </c>
    </row>
    <row r="6906" spans="1:14" ht="26.25" x14ac:dyDescent="0.2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s="32">
        <f t="shared" si="321"/>
        <v>5233056.7163637551</v>
      </c>
      <c r="J6906" t="str">
        <f>IF(K6906="natural gas",VLOOKUP(D6906,'Cross-Page Data'!$I$4:$J$13,2,FALSE),IF(K6906="solar",VLOOKUP('Form 923'!D6906,'Cross-Page Data'!$I$14:$J$117,2,FALSE),K6906))</f>
        <v>natural gas peaker</v>
      </c>
      <c r="K6906" t="str">
        <f>VLOOKUP(E6906,'Cross-Page Data'!$D$4:$F$48,3,FALSE)</f>
        <v>natural gas</v>
      </c>
      <c r="L6906" t="b">
        <f>IF(AND($P$6=FALSE,OR(C6906="Commercial NAICS Cogen",C6906="Industrial NAICS Cogen",C6906="NAICS-22 Cogen")),FALSE,IF(AND($P$7=FALSE,OR(C6906="Commercial NAICS Cogen",C6906="Commercial NAICS Non-Cogen",C6906="industrial NAICS Cogen", C6906="industrial NAICS non-cogen")),FALSE,TRUE))</f>
        <v>0</v>
      </c>
      <c r="M6906">
        <f t="shared" si="322"/>
        <v>0.67851851851851852</v>
      </c>
      <c r="N6906">
        <f t="shared" si="323"/>
        <v>1</v>
      </c>
    </row>
    <row r="6907" spans="1:14" x14ac:dyDescent="0.2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s="32" t="str">
        <f t="shared" si="321"/>
        <v/>
      </c>
      <c r="J6907" t="str">
        <f>IF(K6907="natural gas",VLOOKUP(D6907,'Cross-Page Data'!$I$4:$J$13,2,FALSE),IF(K6907="solar",VLOOKUP('Form 923'!D6907,'Cross-Page Data'!$I$14:$J$117,2,FALSE),K6907))</f>
        <v>heavy or residual fuel oil</v>
      </c>
      <c r="K6907" t="str">
        <f>VLOOKUP(E6907,'Cross-Page Data'!$D$4:$F$48,3,FALSE)</f>
        <v>heavy or residual fuel oil</v>
      </c>
      <c r="L6907" t="b">
        <f>IF(AND($P$6=FALSE,OR(C6907="Commercial NAICS Cogen",C6907="Industrial NAICS Cogen",C6907="NAICS-22 Cogen")),FALSE,IF(AND($P$7=FALSE,OR(C6907="Commercial NAICS Cogen",C6907="Commercial NAICS Non-Cogen",C6907="industrial NAICS Cogen", C6907="industrial NAICS non-cogen")),FALSE,TRUE))</f>
        <v>1</v>
      </c>
      <c r="M6907">
        <f t="shared" si="322"/>
        <v>4.0160642570281126E-4</v>
      </c>
      <c r="N6907">
        <f t="shared" si="323"/>
        <v>0</v>
      </c>
    </row>
    <row r="6908" spans="1:14" x14ac:dyDescent="0.2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s="32">
        <f t="shared" si="321"/>
        <v>12891338.232019594</v>
      </c>
      <c r="J6908" t="str">
        <f>IF(K6908="natural gas",VLOOKUP(D6908,'Cross-Page Data'!$I$4:$J$13,2,FALSE),IF(K6908="solar",VLOOKUP('Form 923'!D6908,'Cross-Page Data'!$I$14:$J$117,2,FALSE),K6908))</f>
        <v>natural gas peaker</v>
      </c>
      <c r="K6908" t="str">
        <f>VLOOKUP(E6908,'Cross-Page Data'!$D$4:$F$48,3,FALSE)</f>
        <v>natural gas</v>
      </c>
      <c r="L6908" t="b">
        <f>IF(AND($P$6=FALSE,OR(C6908="Commercial NAICS Cogen",C6908="Industrial NAICS Cogen",C6908="NAICS-22 Cogen")),FALSE,IF(AND($P$7=FALSE,OR(C6908="Commercial NAICS Cogen",C6908="Commercial NAICS Non-Cogen",C6908="industrial NAICS Cogen", C6908="industrial NAICS non-cogen")),FALSE,TRUE))</f>
        <v>1</v>
      </c>
      <c r="M6908">
        <f t="shared" si="322"/>
        <v>0.21481481481481482</v>
      </c>
      <c r="N6908">
        <f t="shared" si="323"/>
        <v>1</v>
      </c>
    </row>
    <row r="6909" spans="1:14" x14ac:dyDescent="0.2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s="32" t="str">
        <f t="shared" si="321"/>
        <v/>
      </c>
      <c r="J6909" t="str">
        <f>IF(K6909="natural gas",VLOOKUP(D6909,'Cross-Page Data'!$I$4:$J$13,2,FALSE),IF(K6909="solar",VLOOKUP('Form 923'!D6909,'Cross-Page Data'!$I$14:$J$117,2,FALSE),K6909))</f>
        <v>heavy or residual fuel oil</v>
      </c>
      <c r="K6909" t="str">
        <f>VLOOKUP(E6909,'Cross-Page Data'!$D$4:$F$48,3,FALSE)</f>
        <v>heavy or residual fuel oil</v>
      </c>
      <c r="L6909" t="b">
        <f>IF(AND($P$6=FALSE,OR(C6909="Commercial NAICS Cogen",C6909="Industrial NAICS Cogen",C6909="NAICS-22 Cogen")),FALSE,IF(AND($P$7=FALSE,OR(C6909="Commercial NAICS Cogen",C6909="Commercial NAICS Non-Cogen",C6909="industrial NAICS Cogen", C6909="industrial NAICS non-cogen")),FALSE,TRUE))</f>
        <v>0</v>
      </c>
      <c r="M6909">
        <f t="shared" si="322"/>
        <v>4.0160642570281126E-4</v>
      </c>
      <c r="N6909">
        <f t="shared" si="323"/>
        <v>0</v>
      </c>
    </row>
    <row r="6910" spans="1:14" x14ac:dyDescent="0.2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s="32">
        <f t="shared" si="321"/>
        <v>6002878.4680933226</v>
      </c>
      <c r="J6910" t="str">
        <f>IF(K6910="natural gas",VLOOKUP(D6910,'Cross-Page Data'!$I$4:$J$13,2,FALSE),IF(K6910="solar",VLOOKUP('Form 923'!D6910,'Cross-Page Data'!$I$14:$J$117,2,FALSE),K6910))</f>
        <v>natural gas peaker</v>
      </c>
      <c r="K6910" t="str">
        <f>VLOOKUP(E6910,'Cross-Page Data'!$D$4:$F$48,3,FALSE)</f>
        <v>natural gas</v>
      </c>
      <c r="L6910" t="b">
        <f>IF(AND($P$6=FALSE,OR(C6910="Commercial NAICS Cogen",C6910="Industrial NAICS Cogen",C6910="NAICS-22 Cogen")),FALSE,IF(AND($P$7=FALSE,OR(C6910="Commercial NAICS Cogen",C6910="Commercial NAICS Non-Cogen",C6910="industrial NAICS Cogen", C6910="industrial NAICS non-cogen")),FALSE,TRUE))</f>
        <v>0</v>
      </c>
      <c r="M6910">
        <f t="shared" si="322"/>
        <v>0.63555555555555554</v>
      </c>
      <c r="N6910">
        <f t="shared" si="323"/>
        <v>1</v>
      </c>
    </row>
    <row r="6911" spans="1:14" ht="26.25" x14ac:dyDescent="0.2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s="32">
        <f t="shared" si="321"/>
        <v>16458333.333333332</v>
      </c>
      <c r="J6911" t="str">
        <f>IF(K6911="natural gas",VLOOKUP(D6911,'Cross-Page Data'!$I$4:$J$13,2,FALSE),IF(K6911="solar",VLOOKUP('Form 923'!D6911,'Cross-Page Data'!$I$14:$J$117,2,FALSE),K6911))</f>
        <v>heavy or residual fuel oil</v>
      </c>
      <c r="K6911" t="str">
        <f>VLOOKUP(E6911,'Cross-Page Data'!$D$4:$F$48,3,FALSE)</f>
        <v>heavy or residual fuel oil</v>
      </c>
      <c r="L6911" t="b">
        <f>IF(AND($P$6=FALSE,OR(C6911="Commercial NAICS Cogen",C6911="Industrial NAICS Cogen",C6911="NAICS-22 Cogen")),FALSE,IF(AND($P$7=FALSE,OR(C6911="Commercial NAICS Cogen",C6911="Commercial NAICS Non-Cogen",C6911="industrial NAICS Cogen", C6911="industrial NAICS non-cogen")),FALSE,TRUE))</f>
        <v>0</v>
      </c>
      <c r="M6911">
        <f t="shared" si="322"/>
        <v>0.1</v>
      </c>
      <c r="N6911">
        <f t="shared" si="323"/>
        <v>1</v>
      </c>
    </row>
    <row r="6912" spans="1:14" x14ac:dyDescent="0.2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s="32">
        <f t="shared" si="321"/>
        <v>8901992.5280199237</v>
      </c>
      <c r="J6912" t="str">
        <f>IF(K6912="natural gas",VLOOKUP(D6912,'Cross-Page Data'!$I$4:$J$13,2,FALSE),IF(K6912="solar",VLOOKUP('Form 923'!D6912,'Cross-Page Data'!$I$14:$J$117,2,FALSE),K6912))</f>
        <v>hydro</v>
      </c>
      <c r="K6912" t="str">
        <f>VLOOKUP(E6912,'Cross-Page Data'!$D$4:$F$48,3,FALSE)</f>
        <v>hydro</v>
      </c>
      <c r="L6912" t="b">
        <f>IF(AND($P$6=FALSE,OR(C6912="Commercial NAICS Cogen",C6912="Industrial NAICS Cogen",C6912="NAICS-22 Cogen")),FALSE,IF(AND($P$7=FALSE,OR(C6912="Commercial NAICS Cogen",C6912="Commercial NAICS Non-Cogen",C6912="industrial NAICS Cogen", C6912="industrial NAICS non-cogen")),FALSE,TRUE))</f>
        <v>1</v>
      </c>
      <c r="M6912">
        <f t="shared" si="322"/>
        <v>0.62397820163487738</v>
      </c>
      <c r="N6912">
        <f t="shared" si="323"/>
        <v>1</v>
      </c>
    </row>
    <row r="6913" spans="1:14" ht="26.25" x14ac:dyDescent="0.2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s="32">
        <f t="shared" si="321"/>
        <v>10263157.894736843</v>
      </c>
      <c r="J6913" t="str">
        <f>IF(K6913="natural gas",VLOOKUP(D6913,'Cross-Page Data'!$I$4:$J$13,2,FALSE),IF(K6913="solar",VLOOKUP('Form 923'!D6913,'Cross-Page Data'!$I$14:$J$117,2,FALSE),K6913))</f>
        <v>heavy or residual fuel oil</v>
      </c>
      <c r="K6913" t="str">
        <f>VLOOKUP(E6913,'Cross-Page Data'!$D$4:$F$48,3,FALSE)</f>
        <v>heavy or residual fuel oil</v>
      </c>
      <c r="L6913" t="b">
        <f>IF(AND($P$6=FALSE,OR(C6913="Commercial NAICS Cogen",C6913="Industrial NAICS Cogen",C6913="NAICS-22 Cogen")),FALSE,IF(AND($P$7=FALSE,OR(C6913="Commercial NAICS Cogen",C6913="Commercial NAICS Non-Cogen",C6913="industrial NAICS Cogen", C6913="industrial NAICS non-cogen")),FALSE,TRUE))</f>
        <v>0</v>
      </c>
      <c r="M6913">
        <f t="shared" si="322"/>
        <v>0.37590361445783133</v>
      </c>
      <c r="N6913">
        <f t="shared" si="323"/>
        <v>1</v>
      </c>
    </row>
    <row r="6914" spans="1:14" x14ac:dyDescent="0.2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s="32">
        <f t="shared" si="321"/>
        <v>8901997.2918077186</v>
      </c>
      <c r="J6914" t="str">
        <f>IF(K6914="natural gas",VLOOKUP(D6914,'Cross-Page Data'!$I$4:$J$13,2,FALSE),IF(K6914="solar",VLOOKUP('Form 923'!D6914,'Cross-Page Data'!$I$14:$J$117,2,FALSE),K6914))</f>
        <v>hydro</v>
      </c>
      <c r="K6914" t="str">
        <f>VLOOKUP(E6914,'Cross-Page Data'!$D$4:$F$48,3,FALSE)</f>
        <v>hydro</v>
      </c>
      <c r="L6914" t="b">
        <f>IF(AND($P$6=FALSE,OR(C6914="Commercial NAICS Cogen",C6914="Industrial NAICS Cogen",C6914="NAICS-22 Cogen")),FALSE,IF(AND($P$7=FALSE,OR(C6914="Commercial NAICS Cogen",C6914="Commercial NAICS Non-Cogen",C6914="industrial NAICS Cogen", C6914="industrial NAICS non-cogen")),FALSE,TRUE))</f>
        <v>1</v>
      </c>
      <c r="M6914">
        <f t="shared" si="322"/>
        <v>0.56471389645776571</v>
      </c>
      <c r="N6914">
        <f t="shared" si="323"/>
        <v>1</v>
      </c>
    </row>
    <row r="6915" spans="1:14" x14ac:dyDescent="0.2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s="32">
        <f t="shared" si="321"/>
        <v>6895028.6567328991</v>
      </c>
      <c r="J6915" t="str">
        <f>IF(K6915="natural gas",VLOOKUP(D6915,'Cross-Page Data'!$I$4:$J$13,2,FALSE),IF(K6915="solar",VLOOKUP('Form 923'!D6915,'Cross-Page Data'!$I$14:$J$117,2,FALSE),K6915))</f>
        <v>hard coal</v>
      </c>
      <c r="K6915" t="str">
        <f>VLOOKUP(E6915,'Cross-Page Data'!$D$4:$F$48,3,FALSE)</f>
        <v>hard coal</v>
      </c>
      <c r="L6915" t="b">
        <f>IF(AND($P$6=FALSE,OR(C6915="Commercial NAICS Cogen",C6915="Industrial NAICS Cogen",C6915="NAICS-22 Cogen")),FALSE,IF(AND($P$7=FALSE,OR(C6915="Commercial NAICS Cogen",C6915="Commercial NAICS Non-Cogen",C6915="industrial NAICS Cogen", C6915="industrial NAICS non-cogen")),FALSE,TRUE))</f>
        <v>0</v>
      </c>
      <c r="M6915">
        <f t="shared" si="322"/>
        <v>0.47346938775510206</v>
      </c>
      <c r="N6915">
        <f t="shared" si="323"/>
        <v>1</v>
      </c>
    </row>
    <row r="6916" spans="1:14" x14ac:dyDescent="0.2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s="32">
        <f t="shared" si="321"/>
        <v>6875731.8894296363</v>
      </c>
      <c r="J6916" t="str">
        <f>IF(K6916="natural gas",VLOOKUP(D6916,'Cross-Page Data'!$I$4:$J$13,2,FALSE),IF(K6916="solar",VLOOKUP('Form 923'!D6916,'Cross-Page Data'!$I$14:$J$117,2,FALSE),K6916))</f>
        <v>natural gas peaker</v>
      </c>
      <c r="K6916" t="str">
        <f>VLOOKUP(E6916,'Cross-Page Data'!$D$4:$F$48,3,FALSE)</f>
        <v>natural gas</v>
      </c>
      <c r="L6916" t="b">
        <f>IF(AND($P$6=FALSE,OR(C6916="Commercial NAICS Cogen",C6916="Industrial NAICS Cogen",C6916="NAICS-22 Cogen")),FALSE,IF(AND($P$7=FALSE,OR(C6916="Commercial NAICS Cogen",C6916="Commercial NAICS Non-Cogen",C6916="industrial NAICS Cogen", C6916="industrial NAICS non-cogen")),FALSE,TRUE))</f>
        <v>0</v>
      </c>
      <c r="M6916">
        <f t="shared" si="322"/>
        <v>0.61037037037037034</v>
      </c>
      <c r="N6916">
        <f t="shared" si="323"/>
        <v>1</v>
      </c>
    </row>
    <row r="6917" spans="1:14" x14ac:dyDescent="0.2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s="32">
        <f t="shared" si="321"/>
        <v>8901697.583610395</v>
      </c>
      <c r="J6917" t="str">
        <f>IF(K6917="natural gas",VLOOKUP(D6917,'Cross-Page Data'!$I$4:$J$13,2,FALSE),IF(K6917="solar",VLOOKUP('Form 923'!D6917,'Cross-Page Data'!$I$14:$J$117,2,FALSE),K6917))</f>
        <v>hydro</v>
      </c>
      <c r="K6917" t="str">
        <f>VLOOKUP(E6917,'Cross-Page Data'!$D$4:$F$48,3,FALSE)</f>
        <v>hydro</v>
      </c>
      <c r="L6917" t="b">
        <f>IF(AND($P$6=FALSE,OR(C6917="Commercial NAICS Cogen",C6917="Industrial NAICS Cogen",C6917="NAICS-22 Cogen")),FALSE,IF(AND($P$7=FALSE,OR(C6917="Commercial NAICS Cogen",C6917="Commercial NAICS Non-Cogen",C6917="industrial NAICS Cogen", C6917="industrial NAICS non-cogen")),FALSE,TRUE))</f>
        <v>1</v>
      </c>
      <c r="M6917">
        <f t="shared" si="322"/>
        <v>0.90258855585831066</v>
      </c>
      <c r="N6917">
        <f t="shared" si="323"/>
        <v>1</v>
      </c>
    </row>
    <row r="6918" spans="1:14" ht="26.25" x14ac:dyDescent="0.2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s="32" t="str">
        <f t="shared" si="321"/>
        <v/>
      </c>
      <c r="J6918" t="str">
        <f>IF(K6918="natural gas",VLOOKUP(D6918,'Cross-Page Data'!$I$4:$J$13,2,FALSE),IF(K6918="solar",VLOOKUP('Form 923'!D6918,'Cross-Page Data'!$I$14:$J$117,2,FALSE),K6918))</f>
        <v>heavy or residual fuel oil</v>
      </c>
      <c r="K6918" t="str">
        <f>VLOOKUP(E6918,'Cross-Page Data'!$D$4:$F$48,3,FALSE)</f>
        <v>heavy or residual fuel oil</v>
      </c>
      <c r="L6918" t="b">
        <f>IF(AND($P$6=FALSE,OR(C6918="Commercial NAICS Cogen",C6918="Industrial NAICS Cogen",C6918="NAICS-22 Cogen")),FALSE,IF(AND($P$7=FALSE,OR(C6918="Commercial NAICS Cogen",C6918="Commercial NAICS Non-Cogen",C6918="industrial NAICS Cogen", C6918="industrial NAICS non-cogen")),FALSE,TRUE))</f>
        <v>0</v>
      </c>
      <c r="M6918">
        <f t="shared" si="322"/>
        <v>4.0160642570281126E-4</v>
      </c>
      <c r="N6918">
        <f t="shared" si="323"/>
        <v>0</v>
      </c>
    </row>
    <row r="6919" spans="1:14" ht="26.25" x14ac:dyDescent="0.2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s="32">
        <f t="shared" ref="I6919:I6982" si="324">IFERROR(F6919/G6919*10^6,"")</f>
        <v>8901865.3690186534</v>
      </c>
      <c r="J6919" t="str">
        <f>IF(K6919="natural gas",VLOOKUP(D6919,'Cross-Page Data'!$I$4:$J$13,2,FALSE),IF(K6919="solar",VLOOKUP('Form 923'!D6919,'Cross-Page Data'!$I$14:$J$117,2,FALSE),K6919))</f>
        <v>hydro</v>
      </c>
      <c r="K6919" t="str">
        <f>VLOOKUP(E6919,'Cross-Page Data'!$D$4:$F$48,3,FALSE)</f>
        <v>hydro</v>
      </c>
      <c r="L6919" t="b">
        <f>IF(AND($P$6=FALSE,OR(C6919="Commercial NAICS Cogen",C6919="Industrial NAICS Cogen",C6919="NAICS-22 Cogen")),FALSE,IF(AND($P$7=FALSE,OR(C6919="Commercial NAICS Cogen",C6919="Commercial NAICS Non-Cogen",C6919="industrial NAICS Cogen", C6919="industrial NAICS non-cogen")),FALSE,TRUE))</f>
        <v>0</v>
      </c>
      <c r="M6919">
        <f t="shared" ref="M6919:M6982" si="325">(COUNTIFS($J$6:$J$14148,J6919,$I$6:$I$14148,"&gt;"&amp;I6919)+1)/COUNTIFS($J$6:$J$14148,J6919)</f>
        <v>0.86239782016348776</v>
      </c>
      <c r="N6919">
        <f t="shared" ref="N6919:N6982" si="326">IF(OR(M6919&gt;0.95,M6919&lt;0.05),0,1)</f>
        <v>1</v>
      </c>
    </row>
    <row r="6920" spans="1:14" x14ac:dyDescent="0.2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s="32" t="str">
        <f t="shared" si="324"/>
        <v/>
      </c>
      <c r="J6920" t="str">
        <f>IF(K6920="natural gas",VLOOKUP(D6920,'Cross-Page Data'!$I$4:$J$13,2,FALSE),IF(K6920="solar",VLOOKUP('Form 923'!D6920,'Cross-Page Data'!$I$14:$J$117,2,FALSE),K6920))</f>
        <v>heavy or residual fuel oil</v>
      </c>
      <c r="K6920" t="str">
        <f>VLOOKUP(E6920,'Cross-Page Data'!$D$4:$F$48,3,FALSE)</f>
        <v>heavy or residual fuel oil</v>
      </c>
      <c r="L6920" t="b">
        <f>IF(AND($P$6=FALSE,OR(C6920="Commercial NAICS Cogen",C6920="Industrial NAICS Cogen",C6920="NAICS-22 Cogen")),FALSE,IF(AND($P$7=FALSE,OR(C6920="Commercial NAICS Cogen",C6920="Commercial NAICS Non-Cogen",C6920="industrial NAICS Cogen", C6920="industrial NAICS non-cogen")),FALSE,TRUE))</f>
        <v>0</v>
      </c>
      <c r="M6920">
        <f t="shared" si="325"/>
        <v>4.0160642570281126E-4</v>
      </c>
      <c r="N6920">
        <f t="shared" si="326"/>
        <v>0</v>
      </c>
    </row>
    <row r="6921" spans="1:14" x14ac:dyDescent="0.2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s="32" t="str">
        <f t="shared" si="324"/>
        <v/>
      </c>
      <c r="J6921" t="str">
        <f>IF(K6921="natural gas",VLOOKUP(D6921,'Cross-Page Data'!$I$4:$J$13,2,FALSE),IF(K6921="solar",VLOOKUP('Form 923'!D6921,'Cross-Page Data'!$I$14:$J$117,2,FALSE),K6921))</f>
        <v>natural gas peaker</v>
      </c>
      <c r="K6921" t="str">
        <f>VLOOKUP(E6921,'Cross-Page Data'!$D$4:$F$48,3,FALSE)</f>
        <v>natural gas</v>
      </c>
      <c r="L6921" t="b">
        <f>IF(AND($P$6=FALSE,OR(C6921="Commercial NAICS Cogen",C6921="Industrial NAICS Cogen",C6921="NAICS-22 Cogen")),FALSE,IF(AND($P$7=FALSE,OR(C6921="Commercial NAICS Cogen",C6921="Commercial NAICS Non-Cogen",C6921="industrial NAICS Cogen", C6921="industrial NAICS non-cogen")),FALSE,TRUE))</f>
        <v>0</v>
      </c>
      <c r="M6921">
        <f t="shared" si="325"/>
        <v>4.9382716049382717E-4</v>
      </c>
      <c r="N6921">
        <f t="shared" si="326"/>
        <v>0</v>
      </c>
    </row>
    <row r="6922" spans="1:14" ht="26.25" x14ac:dyDescent="0.2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s="32" t="str">
        <f t="shared" si="324"/>
        <v/>
      </c>
      <c r="J6922" t="str">
        <f>IF(K6922="natural gas",VLOOKUP(D6922,'Cross-Page Data'!$I$4:$J$13,2,FALSE),IF(K6922="solar",VLOOKUP('Form 923'!D6922,'Cross-Page Data'!$I$14:$J$117,2,FALSE),K6922))</f>
        <v>heavy or residual fuel oil</v>
      </c>
      <c r="K6922" t="str">
        <f>VLOOKUP(E6922,'Cross-Page Data'!$D$4:$F$48,3,FALSE)</f>
        <v>heavy or residual fuel oil</v>
      </c>
      <c r="L6922" t="b">
        <f>IF(AND($P$6=FALSE,OR(C6922="Commercial NAICS Cogen",C6922="Industrial NAICS Cogen",C6922="NAICS-22 Cogen")),FALSE,IF(AND($P$7=FALSE,OR(C6922="Commercial NAICS Cogen",C6922="Commercial NAICS Non-Cogen",C6922="industrial NAICS Cogen", C6922="industrial NAICS non-cogen")),FALSE,TRUE))</f>
        <v>0</v>
      </c>
      <c r="M6922">
        <f t="shared" si="325"/>
        <v>4.0160642570281126E-4</v>
      </c>
      <c r="N6922">
        <f t="shared" si="326"/>
        <v>0</v>
      </c>
    </row>
    <row r="6923" spans="1:14" x14ac:dyDescent="0.2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s="32">
        <f t="shared" si="324"/>
        <v>8719338.2975243069</v>
      </c>
      <c r="J6923" t="str">
        <f>IF(K6923="natural gas",VLOOKUP(D6923,'Cross-Page Data'!$I$4:$J$13,2,FALSE),IF(K6923="solar",VLOOKUP('Form 923'!D6923,'Cross-Page Data'!$I$14:$J$117,2,FALSE),K6923))</f>
        <v>heavy or residual fuel oil</v>
      </c>
      <c r="K6923" t="str">
        <f>VLOOKUP(E6923,'Cross-Page Data'!$D$4:$F$48,3,FALSE)</f>
        <v>heavy or residual fuel oil</v>
      </c>
      <c r="L6923" t="b">
        <f>IF(AND($P$6=FALSE,OR(C6923="Commercial NAICS Cogen",C6923="Industrial NAICS Cogen",C6923="NAICS-22 Cogen")),FALSE,IF(AND($P$7=FALSE,OR(C6923="Commercial NAICS Cogen",C6923="Commercial NAICS Non-Cogen",C6923="industrial NAICS Cogen", C6923="industrial NAICS non-cogen")),FALSE,TRUE))</f>
        <v>0</v>
      </c>
      <c r="M6923">
        <f t="shared" si="325"/>
        <v>0.47309236947791167</v>
      </c>
      <c r="N6923">
        <f t="shared" si="326"/>
        <v>1</v>
      </c>
    </row>
    <row r="6924" spans="1:14" x14ac:dyDescent="0.2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s="32">
        <f t="shared" si="324"/>
        <v>8730916.261694923</v>
      </c>
      <c r="J6924" t="str">
        <f>IF(K6924="natural gas",VLOOKUP(D6924,'Cross-Page Data'!$I$4:$J$13,2,FALSE),IF(K6924="solar",VLOOKUP('Form 923'!D6924,'Cross-Page Data'!$I$14:$J$117,2,FALSE),K6924))</f>
        <v>natural gas peaker</v>
      </c>
      <c r="K6924" t="str">
        <f>VLOOKUP(E6924,'Cross-Page Data'!$D$4:$F$48,3,FALSE)</f>
        <v>natural gas</v>
      </c>
      <c r="L6924" t="b">
        <f>IF(AND($P$6=FALSE,OR(C6924="Commercial NAICS Cogen",C6924="Industrial NAICS Cogen",C6924="NAICS-22 Cogen")),FALSE,IF(AND($P$7=FALSE,OR(C6924="Commercial NAICS Cogen",C6924="Commercial NAICS Non-Cogen",C6924="industrial NAICS Cogen", C6924="industrial NAICS non-cogen")),FALSE,TRUE))</f>
        <v>0</v>
      </c>
      <c r="M6924">
        <f t="shared" si="325"/>
        <v>0.56938271604938273</v>
      </c>
      <c r="N6924">
        <f t="shared" si="326"/>
        <v>1</v>
      </c>
    </row>
    <row r="6925" spans="1:14" x14ac:dyDescent="0.2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s="32">
        <f t="shared" si="324"/>
        <v>8126060.6060606064</v>
      </c>
      <c r="J6925" t="str">
        <f>IF(K6925="natural gas",VLOOKUP(D6925,'Cross-Page Data'!$I$4:$J$13,2,FALSE),IF(K6925="solar",VLOOKUP('Form 923'!D6925,'Cross-Page Data'!$I$14:$J$117,2,FALSE),K6925))</f>
        <v>heavy or residual fuel oil</v>
      </c>
      <c r="K6925" t="str">
        <f>VLOOKUP(E6925,'Cross-Page Data'!$D$4:$F$48,3,FALSE)</f>
        <v>heavy or residual fuel oil</v>
      </c>
      <c r="L6925" t="b">
        <f>IF(AND($P$6=FALSE,OR(C6925="Commercial NAICS Cogen",C6925="Industrial NAICS Cogen",C6925="NAICS-22 Cogen")),FALSE,IF(AND($P$7=FALSE,OR(C6925="Commercial NAICS Cogen",C6925="Commercial NAICS Non-Cogen",C6925="industrial NAICS Cogen", C6925="industrial NAICS non-cogen")),FALSE,TRUE))</f>
        <v>0</v>
      </c>
      <c r="M6925">
        <f t="shared" si="325"/>
        <v>0.48714859437751001</v>
      </c>
      <c r="N6925">
        <f t="shared" si="326"/>
        <v>1</v>
      </c>
    </row>
    <row r="6926" spans="1:14" x14ac:dyDescent="0.2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s="32" t="str">
        <f t="shared" si="324"/>
        <v/>
      </c>
      <c r="J6926" t="str">
        <f>IF(K6926="natural gas",VLOOKUP(D6926,'Cross-Page Data'!$I$4:$J$13,2,FALSE),IF(K6926="solar",VLOOKUP('Form 923'!D6926,'Cross-Page Data'!$I$14:$J$117,2,FALSE),K6926))</f>
        <v>heavy or residual fuel oil</v>
      </c>
      <c r="K6926" t="str">
        <f>VLOOKUP(E6926,'Cross-Page Data'!$D$4:$F$48,3,FALSE)</f>
        <v>heavy or residual fuel oil</v>
      </c>
      <c r="L6926" t="b">
        <f>IF(AND($P$6=FALSE,OR(C6926="Commercial NAICS Cogen",C6926="Industrial NAICS Cogen",C6926="NAICS-22 Cogen")),FALSE,IF(AND($P$7=FALSE,OR(C6926="Commercial NAICS Cogen",C6926="Commercial NAICS Non-Cogen",C6926="industrial NAICS Cogen", C6926="industrial NAICS non-cogen")),FALSE,TRUE))</f>
        <v>0</v>
      </c>
      <c r="M6926">
        <f t="shared" si="325"/>
        <v>4.0160642570281126E-4</v>
      </c>
      <c r="N6926">
        <f t="shared" si="326"/>
        <v>0</v>
      </c>
    </row>
    <row r="6927" spans="1:14" x14ac:dyDescent="0.2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s="32">
        <f t="shared" si="324"/>
        <v>6693254.347410663</v>
      </c>
      <c r="J6927" t="str">
        <f>IF(K6927="natural gas",VLOOKUP(D6927,'Cross-Page Data'!$I$4:$J$13,2,FALSE),IF(K6927="solar",VLOOKUP('Form 923'!D6927,'Cross-Page Data'!$I$14:$J$117,2,FALSE),K6927))</f>
        <v>biomass</v>
      </c>
      <c r="K6927" t="str">
        <f>VLOOKUP(E6927,'Cross-Page Data'!$D$4:$F$48,3,FALSE)</f>
        <v>biomass</v>
      </c>
      <c r="L6927" t="b">
        <f>IF(AND($P$6=FALSE,OR(C6927="Commercial NAICS Cogen",C6927="Industrial NAICS Cogen",C6927="NAICS-22 Cogen")),FALSE,IF(AND($P$7=FALSE,OR(C6927="Commercial NAICS Cogen",C6927="Commercial NAICS Non-Cogen",C6927="industrial NAICS Cogen", C6927="industrial NAICS non-cogen")),FALSE,TRUE))</f>
        <v>1</v>
      </c>
      <c r="M6927">
        <f t="shared" si="325"/>
        <v>0.58771929824561409</v>
      </c>
      <c r="N6927">
        <f t="shared" si="326"/>
        <v>1</v>
      </c>
    </row>
    <row r="6928" spans="1:14" x14ac:dyDescent="0.2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s="32">
        <f t="shared" si="324"/>
        <v>8901999.1882345825</v>
      </c>
      <c r="J6928" t="str">
        <f>IF(K6928="natural gas",VLOOKUP(D6928,'Cross-Page Data'!$I$4:$J$13,2,FALSE),IF(K6928="solar",VLOOKUP('Form 923'!D6928,'Cross-Page Data'!$I$14:$J$117,2,FALSE),K6928))</f>
        <v>hydro</v>
      </c>
      <c r="K6928" t="str">
        <f>VLOOKUP(E6928,'Cross-Page Data'!$D$4:$F$48,3,FALSE)</f>
        <v>hydro</v>
      </c>
      <c r="L6928" t="b">
        <f>IF(AND($P$6=FALSE,OR(C6928="Commercial NAICS Cogen",C6928="Industrial NAICS Cogen",C6928="NAICS-22 Cogen")),FALSE,IF(AND($P$7=FALSE,OR(C6928="Commercial NAICS Cogen",C6928="Commercial NAICS Non-Cogen",C6928="industrial NAICS Cogen", C6928="industrial NAICS non-cogen")),FALSE,TRUE))</f>
        <v>1</v>
      </c>
      <c r="M6928">
        <f t="shared" si="325"/>
        <v>0.50953678474114439</v>
      </c>
      <c r="N6928">
        <f t="shared" si="326"/>
        <v>1</v>
      </c>
    </row>
    <row r="6929" spans="1:14" x14ac:dyDescent="0.2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s="32">
        <f t="shared" si="324"/>
        <v>8902001.9394186847</v>
      </c>
      <c r="J6929" t="str">
        <f>IF(K6929="natural gas",VLOOKUP(D6929,'Cross-Page Data'!$I$4:$J$13,2,FALSE),IF(K6929="solar",VLOOKUP('Form 923'!D6929,'Cross-Page Data'!$I$14:$J$117,2,FALSE),K6929))</f>
        <v>hydro</v>
      </c>
      <c r="K6929" t="str">
        <f>VLOOKUP(E6929,'Cross-Page Data'!$D$4:$F$48,3,FALSE)</f>
        <v>hydro</v>
      </c>
      <c r="L6929" t="b">
        <f>IF(AND($P$6=FALSE,OR(C6929="Commercial NAICS Cogen",C6929="Industrial NAICS Cogen",C6929="NAICS-22 Cogen")),FALSE,IF(AND($P$7=FALSE,OR(C6929="Commercial NAICS Cogen",C6929="Commercial NAICS Non-Cogen",C6929="industrial NAICS Cogen", C6929="industrial NAICS non-cogen")),FALSE,TRUE))</f>
        <v>1</v>
      </c>
      <c r="M6929">
        <f t="shared" si="325"/>
        <v>0.38487738419618528</v>
      </c>
      <c r="N6929">
        <f t="shared" si="326"/>
        <v>1</v>
      </c>
    </row>
    <row r="6930" spans="1:14" x14ac:dyDescent="0.2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s="32">
        <f t="shared" si="324"/>
        <v>8901986.7351593059</v>
      </c>
      <c r="J6930" t="str">
        <f>IF(K6930="natural gas",VLOOKUP(D6930,'Cross-Page Data'!$I$4:$J$13,2,FALSE),IF(K6930="solar",VLOOKUP('Form 923'!D6930,'Cross-Page Data'!$I$14:$J$117,2,FALSE),K6930))</f>
        <v>hydro</v>
      </c>
      <c r="K6930" t="str">
        <f>VLOOKUP(E6930,'Cross-Page Data'!$D$4:$F$48,3,FALSE)</f>
        <v>hydro</v>
      </c>
      <c r="L6930" t="b">
        <f>IF(AND($P$6=FALSE,OR(C6930="Commercial NAICS Cogen",C6930="Industrial NAICS Cogen",C6930="NAICS-22 Cogen")),FALSE,IF(AND($P$7=FALSE,OR(C6930="Commercial NAICS Cogen",C6930="Commercial NAICS Non-Cogen",C6930="industrial NAICS Cogen", C6930="industrial NAICS non-cogen")),FALSE,TRUE))</f>
        <v>1</v>
      </c>
      <c r="M6930">
        <f t="shared" si="325"/>
        <v>0.67915531335149859</v>
      </c>
      <c r="N6930">
        <f t="shared" si="326"/>
        <v>1</v>
      </c>
    </row>
    <row r="6931" spans="1:14" x14ac:dyDescent="0.2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s="32">
        <f t="shared" si="324"/>
        <v>8902001.8859269079</v>
      </c>
      <c r="J6931" t="str">
        <f>IF(K6931="natural gas",VLOOKUP(D6931,'Cross-Page Data'!$I$4:$J$13,2,FALSE),IF(K6931="solar",VLOOKUP('Form 923'!D6931,'Cross-Page Data'!$I$14:$J$117,2,FALSE),K6931))</f>
        <v>hydro</v>
      </c>
      <c r="K6931" t="str">
        <f>VLOOKUP(E6931,'Cross-Page Data'!$D$4:$F$48,3,FALSE)</f>
        <v>hydro</v>
      </c>
      <c r="L6931" t="b">
        <f>IF(AND($P$6=FALSE,OR(C6931="Commercial NAICS Cogen",C6931="Industrial NAICS Cogen",C6931="NAICS-22 Cogen")),FALSE,IF(AND($P$7=FALSE,OR(C6931="Commercial NAICS Cogen",C6931="Commercial NAICS Non-Cogen",C6931="industrial NAICS Cogen", C6931="industrial NAICS non-cogen")),FALSE,TRUE))</f>
        <v>1</v>
      </c>
      <c r="M6931">
        <f t="shared" si="325"/>
        <v>0.38555858310626701</v>
      </c>
      <c r="N6931">
        <f t="shared" si="326"/>
        <v>1</v>
      </c>
    </row>
    <row r="6932" spans="1:14" x14ac:dyDescent="0.2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s="32">
        <f t="shared" si="324"/>
        <v>8902002.9993864894</v>
      </c>
      <c r="J6932" t="str">
        <f>IF(K6932="natural gas",VLOOKUP(D6932,'Cross-Page Data'!$I$4:$J$13,2,FALSE),IF(K6932="solar",VLOOKUP('Form 923'!D6932,'Cross-Page Data'!$I$14:$J$117,2,FALSE),K6932))</f>
        <v>hydro</v>
      </c>
      <c r="K6932" t="str">
        <f>VLOOKUP(E6932,'Cross-Page Data'!$D$4:$F$48,3,FALSE)</f>
        <v>hydro</v>
      </c>
      <c r="L6932" t="b">
        <f>IF(AND($P$6=FALSE,OR(C6932="Commercial NAICS Cogen",C6932="Industrial NAICS Cogen",C6932="NAICS-22 Cogen")),FALSE,IF(AND($P$7=FALSE,OR(C6932="Commercial NAICS Cogen",C6932="Commercial NAICS Non-Cogen",C6932="industrial NAICS Cogen", C6932="industrial NAICS non-cogen")),FALSE,TRUE))</f>
        <v>1</v>
      </c>
      <c r="M6932">
        <f t="shared" si="325"/>
        <v>0.36852861035422341</v>
      </c>
      <c r="N6932">
        <f t="shared" si="326"/>
        <v>1</v>
      </c>
    </row>
    <row r="6933" spans="1:14" x14ac:dyDescent="0.2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s="32">
        <f t="shared" si="324"/>
        <v>8902001.6844920162</v>
      </c>
      <c r="J6933" t="str">
        <f>IF(K6933="natural gas",VLOOKUP(D6933,'Cross-Page Data'!$I$4:$J$13,2,FALSE),IF(K6933="solar",VLOOKUP('Form 923'!D6933,'Cross-Page Data'!$I$14:$J$117,2,FALSE),K6933))</f>
        <v>hydro</v>
      </c>
      <c r="K6933" t="str">
        <f>VLOOKUP(E6933,'Cross-Page Data'!$D$4:$F$48,3,FALSE)</f>
        <v>hydro</v>
      </c>
      <c r="L6933" t="b">
        <f>IF(AND($P$6=FALSE,OR(C6933="Commercial NAICS Cogen",C6933="Industrial NAICS Cogen",C6933="NAICS-22 Cogen")),FALSE,IF(AND($P$7=FALSE,OR(C6933="Commercial NAICS Cogen",C6933="Commercial NAICS Non-Cogen",C6933="industrial NAICS Cogen", C6933="industrial NAICS non-cogen")),FALSE,TRUE))</f>
        <v>1</v>
      </c>
      <c r="M6933">
        <f t="shared" si="325"/>
        <v>0.39373297002724794</v>
      </c>
      <c r="N6933">
        <f t="shared" si="326"/>
        <v>1</v>
      </c>
    </row>
    <row r="6934" spans="1:14" x14ac:dyDescent="0.2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s="32">
        <f t="shared" si="324"/>
        <v>8902000.9683344401</v>
      </c>
      <c r="J6934" t="str">
        <f>IF(K6934="natural gas",VLOOKUP(D6934,'Cross-Page Data'!$I$4:$J$13,2,FALSE),IF(K6934="solar",VLOOKUP('Form 923'!D6934,'Cross-Page Data'!$I$14:$J$117,2,FALSE),K6934))</f>
        <v>hydro</v>
      </c>
      <c r="K6934" t="str">
        <f>VLOOKUP(E6934,'Cross-Page Data'!$D$4:$F$48,3,FALSE)</f>
        <v>hydro</v>
      </c>
      <c r="L6934" t="b">
        <f>IF(AND($P$6=FALSE,OR(C6934="Commercial NAICS Cogen",C6934="Industrial NAICS Cogen",C6934="NAICS-22 Cogen")),FALSE,IF(AND($P$7=FALSE,OR(C6934="Commercial NAICS Cogen",C6934="Commercial NAICS Non-Cogen",C6934="industrial NAICS Cogen", C6934="industrial NAICS non-cogen")),FALSE,TRUE))</f>
        <v>1</v>
      </c>
      <c r="M6934">
        <f t="shared" si="325"/>
        <v>0.41076294277929154</v>
      </c>
      <c r="N6934">
        <f t="shared" si="326"/>
        <v>1</v>
      </c>
    </row>
    <row r="6935" spans="1:14" x14ac:dyDescent="0.2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s="32">
        <f t="shared" si="324"/>
        <v>8901992.9926741589</v>
      </c>
      <c r="J6935" t="str">
        <f>IF(K6935="natural gas",VLOOKUP(D6935,'Cross-Page Data'!$I$4:$J$13,2,FALSE),IF(K6935="solar",VLOOKUP('Form 923'!D6935,'Cross-Page Data'!$I$14:$J$117,2,FALSE),K6935))</f>
        <v>hydro</v>
      </c>
      <c r="K6935" t="str">
        <f>VLOOKUP(E6935,'Cross-Page Data'!$D$4:$F$48,3,FALSE)</f>
        <v>hydro</v>
      </c>
      <c r="L6935" t="b">
        <f>IF(AND($P$6=FALSE,OR(C6935="Commercial NAICS Cogen",C6935="Industrial NAICS Cogen",C6935="NAICS-22 Cogen")),FALSE,IF(AND($P$7=FALSE,OR(C6935="Commercial NAICS Cogen",C6935="Commercial NAICS Non-Cogen",C6935="industrial NAICS Cogen", C6935="industrial NAICS non-cogen")),FALSE,TRUE))</f>
        <v>1</v>
      </c>
      <c r="M6935">
        <f t="shared" si="325"/>
        <v>0.61989100817438691</v>
      </c>
      <c r="N6935">
        <f t="shared" si="326"/>
        <v>1</v>
      </c>
    </row>
    <row r="6936" spans="1:14" x14ac:dyDescent="0.2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s="32">
        <f t="shared" si="324"/>
        <v>13452168.790043449</v>
      </c>
      <c r="J6936" t="str">
        <f>IF(K6936="natural gas",VLOOKUP(D6936,'Cross-Page Data'!$I$4:$J$13,2,FALSE),IF(K6936="solar",VLOOKUP('Form 923'!D6936,'Cross-Page Data'!$I$14:$J$117,2,FALSE),K6936))</f>
        <v>biomass</v>
      </c>
      <c r="K6936" t="str">
        <f>VLOOKUP(E6936,'Cross-Page Data'!$D$4:$F$48,3,FALSE)</f>
        <v>biomass</v>
      </c>
      <c r="L6936" t="b">
        <f>IF(AND($P$6=FALSE,OR(C6936="Commercial NAICS Cogen",C6936="Industrial NAICS Cogen",C6936="NAICS-22 Cogen")),FALSE,IF(AND($P$7=FALSE,OR(C6936="Commercial NAICS Cogen",C6936="Commercial NAICS Non-Cogen",C6936="industrial NAICS Cogen", C6936="industrial NAICS non-cogen")),FALSE,TRUE))</f>
        <v>1</v>
      </c>
      <c r="M6936">
        <f t="shared" si="325"/>
        <v>0.17214912280701755</v>
      </c>
      <c r="N6936">
        <f t="shared" si="326"/>
        <v>1</v>
      </c>
    </row>
    <row r="6937" spans="1:14" ht="26.25" x14ac:dyDescent="0.2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s="32" t="str">
        <f t="shared" si="324"/>
        <v/>
      </c>
      <c r="J6937" t="str">
        <f>IF(K6937="natural gas",VLOOKUP(D6937,'Cross-Page Data'!$I$4:$J$13,2,FALSE),IF(K6937="solar",VLOOKUP('Form 923'!D6937,'Cross-Page Data'!$I$14:$J$117,2,FALSE),K6937))</f>
        <v>heavy or residual fuel oil</v>
      </c>
      <c r="K6937" t="str">
        <f>VLOOKUP(E6937,'Cross-Page Data'!$D$4:$F$48,3,FALSE)</f>
        <v>heavy or residual fuel oil</v>
      </c>
      <c r="L6937" t="b">
        <f>IF(AND($P$6=FALSE,OR(C6937="Commercial NAICS Cogen",C6937="Industrial NAICS Cogen",C6937="NAICS-22 Cogen")),FALSE,IF(AND($P$7=FALSE,OR(C6937="Commercial NAICS Cogen",C6937="Commercial NAICS Non-Cogen",C6937="industrial NAICS Cogen", C6937="industrial NAICS non-cogen")),FALSE,TRUE))</f>
        <v>0</v>
      </c>
      <c r="M6937">
        <f t="shared" si="325"/>
        <v>4.0160642570281126E-4</v>
      </c>
      <c r="N6937">
        <f t="shared" si="326"/>
        <v>0</v>
      </c>
    </row>
    <row r="6938" spans="1:14" ht="26.25" x14ac:dyDescent="0.2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s="32">
        <f t="shared" si="324"/>
        <v>4573241.8684959635</v>
      </c>
      <c r="J6938" t="str">
        <f>IF(K6938="natural gas",VLOOKUP(D6938,'Cross-Page Data'!$I$4:$J$13,2,FALSE),IF(K6938="solar",VLOOKUP('Form 923'!D6938,'Cross-Page Data'!$I$14:$J$117,2,FALSE),K6938))</f>
        <v>heavy or residual fuel oil</v>
      </c>
      <c r="K6938" t="str">
        <f>VLOOKUP(E6938,'Cross-Page Data'!$D$4:$F$48,3,FALSE)</f>
        <v>heavy or residual fuel oil</v>
      </c>
      <c r="L6938" t="b">
        <f>IF(AND($P$6=FALSE,OR(C6938="Commercial NAICS Cogen",C6938="Industrial NAICS Cogen",C6938="NAICS-22 Cogen")),FALSE,IF(AND($P$7=FALSE,OR(C6938="Commercial NAICS Cogen",C6938="Commercial NAICS Non-Cogen",C6938="industrial NAICS Cogen", C6938="industrial NAICS non-cogen")),FALSE,TRUE))</f>
        <v>0</v>
      </c>
      <c r="M6938">
        <f t="shared" si="325"/>
        <v>0.548995983935743</v>
      </c>
      <c r="N6938">
        <f t="shared" si="326"/>
        <v>1</v>
      </c>
    </row>
    <row r="6939" spans="1:14" ht="26.25" x14ac:dyDescent="0.2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s="32">
        <f t="shared" si="324"/>
        <v>4581091.8607180668</v>
      </c>
      <c r="J6939" t="str">
        <f>IF(K6939="natural gas",VLOOKUP(D6939,'Cross-Page Data'!$I$4:$J$13,2,FALSE),IF(K6939="solar",VLOOKUP('Form 923'!D6939,'Cross-Page Data'!$I$14:$J$117,2,FALSE),K6939))</f>
        <v>natural gas peaker</v>
      </c>
      <c r="K6939" t="str">
        <f>VLOOKUP(E6939,'Cross-Page Data'!$D$4:$F$48,3,FALSE)</f>
        <v>natural gas</v>
      </c>
      <c r="L6939" t="b">
        <f>IF(AND($P$6=FALSE,OR(C6939="Commercial NAICS Cogen",C6939="Industrial NAICS Cogen",C6939="NAICS-22 Cogen")),FALSE,IF(AND($P$7=FALSE,OR(C6939="Commercial NAICS Cogen",C6939="Commercial NAICS Non-Cogen",C6939="industrial NAICS Cogen", C6939="industrial NAICS non-cogen")),FALSE,TRUE))</f>
        <v>0</v>
      </c>
      <c r="M6939">
        <f t="shared" si="325"/>
        <v>0.73975308641975313</v>
      </c>
      <c r="N6939">
        <f t="shared" si="326"/>
        <v>1</v>
      </c>
    </row>
    <row r="6940" spans="1:14" x14ac:dyDescent="0.2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s="32">
        <f t="shared" si="324"/>
        <v>5897297.297297297</v>
      </c>
      <c r="J6940" t="str">
        <f>IF(K6940="natural gas",VLOOKUP(D6940,'Cross-Page Data'!$I$4:$J$13,2,FALSE),IF(K6940="solar",VLOOKUP('Form 923'!D6940,'Cross-Page Data'!$I$14:$J$117,2,FALSE),K6940))</f>
        <v>biomass</v>
      </c>
      <c r="K6940" t="str">
        <f>VLOOKUP(E6940,'Cross-Page Data'!$D$4:$F$48,3,FALSE)</f>
        <v>biomass</v>
      </c>
      <c r="L6940" t="b">
        <f>IF(AND($P$6=FALSE,OR(C6940="Commercial NAICS Cogen",C6940="Industrial NAICS Cogen",C6940="NAICS-22 Cogen")),FALSE,IF(AND($P$7=FALSE,OR(C6940="Commercial NAICS Cogen",C6940="Commercial NAICS Non-Cogen",C6940="industrial NAICS Cogen", C6940="industrial NAICS non-cogen")),FALSE,TRUE))</f>
        <v>0</v>
      </c>
      <c r="M6940">
        <f t="shared" si="325"/>
        <v>0.61842105263157898</v>
      </c>
      <c r="N6940">
        <f t="shared" si="326"/>
        <v>1</v>
      </c>
    </row>
    <row r="6941" spans="1:14" x14ac:dyDescent="0.2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s="32" t="str">
        <f t="shared" si="324"/>
        <v/>
      </c>
      <c r="J6941" t="str">
        <f>IF(K6941="natural gas",VLOOKUP(D6941,'Cross-Page Data'!$I$4:$J$13,2,FALSE),IF(K6941="solar",VLOOKUP('Form 923'!D6941,'Cross-Page Data'!$I$14:$J$117,2,FALSE),K6941))</f>
        <v>natural gas peaker</v>
      </c>
      <c r="K6941" t="str">
        <f>VLOOKUP(E6941,'Cross-Page Data'!$D$4:$F$48,3,FALSE)</f>
        <v>natural gas</v>
      </c>
      <c r="L6941" t="b">
        <f>IF(AND($P$6=FALSE,OR(C6941="Commercial NAICS Cogen",C6941="Industrial NAICS Cogen",C6941="NAICS-22 Cogen")),FALSE,IF(AND($P$7=FALSE,OR(C6941="Commercial NAICS Cogen",C6941="Commercial NAICS Non-Cogen",C6941="industrial NAICS Cogen", C6941="industrial NAICS non-cogen")),FALSE,TRUE))</f>
        <v>0</v>
      </c>
      <c r="M6941">
        <f t="shared" si="325"/>
        <v>4.9382716049382717E-4</v>
      </c>
      <c r="N6941">
        <f t="shared" si="326"/>
        <v>0</v>
      </c>
    </row>
    <row r="6942" spans="1:14" x14ac:dyDescent="0.2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s="32">
        <f t="shared" si="324"/>
        <v>8901971.9019719008</v>
      </c>
      <c r="J6942" t="str">
        <f>IF(K6942="natural gas",VLOOKUP(D6942,'Cross-Page Data'!$I$4:$J$13,2,FALSE),IF(K6942="solar",VLOOKUP('Form 923'!D6942,'Cross-Page Data'!$I$14:$J$117,2,FALSE),K6942))</f>
        <v>wind</v>
      </c>
      <c r="K6942" t="str">
        <f>VLOOKUP(E6942,'Cross-Page Data'!$D$4:$F$48,3,FALSE)</f>
        <v>wind</v>
      </c>
      <c r="L6942" t="b">
        <f>IF(AND($P$6=FALSE,OR(C6942="Commercial NAICS Cogen",C6942="Industrial NAICS Cogen",C6942="NAICS-22 Cogen")),FALSE,IF(AND($P$7=FALSE,OR(C6942="Commercial NAICS Cogen",C6942="Commercial NAICS Non-Cogen",C6942="industrial NAICS Cogen", C6942="industrial NAICS non-cogen")),FALSE,TRUE))</f>
        <v>1</v>
      </c>
      <c r="M6942">
        <f t="shared" si="325"/>
        <v>0.86614173228346458</v>
      </c>
      <c r="N6942">
        <f t="shared" si="326"/>
        <v>1</v>
      </c>
    </row>
    <row r="6943" spans="1:14" x14ac:dyDescent="0.2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s="32">
        <f t="shared" si="324"/>
        <v>10874760.597863644</v>
      </c>
      <c r="J6943" t="str">
        <f>IF(K6943="natural gas",VLOOKUP(D6943,'Cross-Page Data'!$I$4:$J$13,2,FALSE),IF(K6943="solar",VLOOKUP('Form 923'!D6943,'Cross-Page Data'!$I$14:$J$117,2,FALSE),K6943))</f>
        <v>biomass</v>
      </c>
      <c r="K6943" t="str">
        <f>VLOOKUP(E6943,'Cross-Page Data'!$D$4:$F$48,3,FALSE)</f>
        <v>biomass</v>
      </c>
      <c r="L6943" t="b">
        <f>IF(AND($P$6=FALSE,OR(C6943="Commercial NAICS Cogen",C6943="Industrial NAICS Cogen",C6943="NAICS-22 Cogen")),FALSE,IF(AND($P$7=FALSE,OR(C6943="Commercial NAICS Cogen",C6943="Commercial NAICS Non-Cogen",C6943="industrial NAICS Cogen", C6943="industrial NAICS non-cogen")),FALSE,TRUE))</f>
        <v>1</v>
      </c>
      <c r="M6943">
        <f t="shared" si="325"/>
        <v>0.41776315789473684</v>
      </c>
      <c r="N6943">
        <f t="shared" si="326"/>
        <v>1</v>
      </c>
    </row>
    <row r="6944" spans="1:14" x14ac:dyDescent="0.2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s="32">
        <f t="shared" si="324"/>
        <v>0</v>
      </c>
      <c r="J6944" t="str">
        <f>IF(K6944="natural gas",VLOOKUP(D6944,'Cross-Page Data'!$I$4:$J$13,2,FALSE),IF(K6944="solar",VLOOKUP('Form 923'!D6944,'Cross-Page Data'!$I$14:$J$117,2,FALSE),K6944))</f>
        <v>natural gas nonpeaker</v>
      </c>
      <c r="K6944" t="str">
        <f>VLOOKUP(E6944,'Cross-Page Data'!$D$4:$F$48,3,FALSE)</f>
        <v>natural gas</v>
      </c>
      <c r="L6944" t="b">
        <f>IF(AND($P$6=FALSE,OR(C6944="Commercial NAICS Cogen",C6944="Industrial NAICS Cogen",C6944="NAICS-22 Cogen")),FALSE,IF(AND($P$7=FALSE,OR(C6944="Commercial NAICS Cogen",C6944="Commercial NAICS Non-Cogen",C6944="industrial NAICS Cogen", C6944="industrial NAICS non-cogen")),FALSE,TRUE))</f>
        <v>0</v>
      </c>
      <c r="M6944">
        <f t="shared" si="325"/>
        <v>0.77302325581395348</v>
      </c>
      <c r="N6944">
        <f t="shared" si="326"/>
        <v>1</v>
      </c>
    </row>
    <row r="6945" spans="1:14" x14ac:dyDescent="0.2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s="32">
        <f t="shared" si="324"/>
        <v>6561522.5520261833</v>
      </c>
      <c r="J6945" t="str">
        <f>IF(K6945="natural gas",VLOOKUP(D6945,'Cross-Page Data'!$I$4:$J$13,2,FALSE),IF(K6945="solar",VLOOKUP('Form 923'!D6945,'Cross-Page Data'!$I$14:$J$117,2,FALSE),K6945))</f>
        <v>other</v>
      </c>
      <c r="K6945" t="str">
        <f>VLOOKUP(E6945,'Cross-Page Data'!$D$4:$F$48,3,FALSE)</f>
        <v>other</v>
      </c>
      <c r="L6945" t="b">
        <f>IF(AND($P$6=FALSE,OR(C6945="Commercial NAICS Cogen",C6945="Industrial NAICS Cogen",C6945="NAICS-22 Cogen")),FALSE,IF(AND($P$7=FALSE,OR(C6945="Commercial NAICS Cogen",C6945="Commercial NAICS Non-Cogen",C6945="industrial NAICS Cogen", C6945="industrial NAICS non-cogen")),FALSE,TRUE))</f>
        <v>0</v>
      </c>
      <c r="M6945">
        <f t="shared" si="325"/>
        <v>0.34090909090909088</v>
      </c>
      <c r="N6945">
        <f t="shared" si="326"/>
        <v>1</v>
      </c>
    </row>
    <row r="6946" spans="1:14" x14ac:dyDescent="0.2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s="32">
        <f t="shared" si="324"/>
        <v>8009858.4463088615</v>
      </c>
      <c r="J6946" t="str">
        <f>IF(K6946="natural gas",VLOOKUP(D6946,'Cross-Page Data'!$I$4:$J$13,2,FALSE),IF(K6946="solar",VLOOKUP('Form 923'!D6946,'Cross-Page Data'!$I$14:$J$117,2,FALSE),K6946))</f>
        <v>natural gas nonpeaker</v>
      </c>
      <c r="K6946" t="str">
        <f>VLOOKUP(E6946,'Cross-Page Data'!$D$4:$F$48,3,FALSE)</f>
        <v>natural gas</v>
      </c>
      <c r="L6946" t="b">
        <f>IF(AND($P$6=FALSE,OR(C6946="Commercial NAICS Cogen",C6946="Industrial NAICS Cogen",C6946="NAICS-22 Cogen")),FALSE,IF(AND($P$7=FALSE,OR(C6946="Commercial NAICS Cogen",C6946="Commercial NAICS Non-Cogen",C6946="industrial NAICS Cogen", C6946="industrial NAICS non-cogen")),FALSE,TRUE))</f>
        <v>0</v>
      </c>
      <c r="M6946">
        <f t="shared" si="325"/>
        <v>0.40279069767441861</v>
      </c>
      <c r="N6946">
        <f t="shared" si="326"/>
        <v>1</v>
      </c>
    </row>
    <row r="6947" spans="1:14" x14ac:dyDescent="0.2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s="32" t="str">
        <f t="shared" si="324"/>
        <v/>
      </c>
      <c r="J6947" t="str">
        <f>IF(K6947="natural gas",VLOOKUP(D6947,'Cross-Page Data'!$I$4:$J$13,2,FALSE),IF(K6947="solar",VLOOKUP('Form 923'!D6947,'Cross-Page Data'!$I$14:$J$117,2,FALSE),K6947))</f>
        <v>other</v>
      </c>
      <c r="K6947" t="str">
        <f>VLOOKUP(E6947,'Cross-Page Data'!$D$4:$F$48,3,FALSE)</f>
        <v>other</v>
      </c>
      <c r="L6947" t="b">
        <f>IF(AND($P$6=FALSE,OR(C6947="Commercial NAICS Cogen",C6947="Industrial NAICS Cogen",C6947="NAICS-22 Cogen")),FALSE,IF(AND($P$7=FALSE,OR(C6947="Commercial NAICS Cogen",C6947="Commercial NAICS Non-Cogen",C6947="industrial NAICS Cogen", C6947="industrial NAICS non-cogen")),FALSE,TRUE))</f>
        <v>0</v>
      </c>
      <c r="M6947">
        <f t="shared" si="325"/>
        <v>1.6233766233766235E-3</v>
      </c>
      <c r="N6947">
        <f t="shared" si="326"/>
        <v>0</v>
      </c>
    </row>
    <row r="6948" spans="1:14" x14ac:dyDescent="0.2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s="32">
        <f t="shared" si="324"/>
        <v>0</v>
      </c>
      <c r="J6948" t="str">
        <f>IF(K6948="natural gas",VLOOKUP(D6948,'Cross-Page Data'!$I$4:$J$13,2,FALSE),IF(K6948="solar",VLOOKUP('Form 923'!D6948,'Cross-Page Data'!$I$14:$J$117,2,FALSE),K6948))</f>
        <v>heavy or residual fuel oil</v>
      </c>
      <c r="K6948" t="str">
        <f>VLOOKUP(E6948,'Cross-Page Data'!$D$4:$F$48,3,FALSE)</f>
        <v>heavy or residual fuel oil</v>
      </c>
      <c r="L6948" t="b">
        <f>IF(AND($P$6=FALSE,OR(C6948="Commercial NAICS Cogen",C6948="Industrial NAICS Cogen",C6948="NAICS-22 Cogen")),FALSE,IF(AND($P$7=FALSE,OR(C6948="Commercial NAICS Cogen",C6948="Commercial NAICS Non-Cogen",C6948="industrial NAICS Cogen", C6948="industrial NAICS non-cogen")),FALSE,TRUE))</f>
        <v>0</v>
      </c>
      <c r="M6948">
        <f t="shared" si="325"/>
        <v>0.57188755020080317</v>
      </c>
      <c r="N6948">
        <f t="shared" si="326"/>
        <v>1</v>
      </c>
    </row>
    <row r="6949" spans="1:14" x14ac:dyDescent="0.2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s="32">
        <f t="shared" si="324"/>
        <v>0</v>
      </c>
      <c r="J6949" t="str">
        <f>IF(K6949="natural gas",VLOOKUP(D6949,'Cross-Page Data'!$I$4:$J$13,2,FALSE),IF(K6949="solar",VLOOKUP('Form 923'!D6949,'Cross-Page Data'!$I$14:$J$117,2,FALSE),K6949))</f>
        <v>natural gas nonpeaker</v>
      </c>
      <c r="K6949" t="str">
        <f>VLOOKUP(E6949,'Cross-Page Data'!$D$4:$F$48,3,FALSE)</f>
        <v>natural gas</v>
      </c>
      <c r="L6949" t="b">
        <f>IF(AND($P$6=FALSE,OR(C6949="Commercial NAICS Cogen",C6949="Industrial NAICS Cogen",C6949="NAICS-22 Cogen")),FALSE,IF(AND($P$7=FALSE,OR(C6949="Commercial NAICS Cogen",C6949="Commercial NAICS Non-Cogen",C6949="industrial NAICS Cogen", C6949="industrial NAICS non-cogen")),FALSE,TRUE))</f>
        <v>0</v>
      </c>
      <c r="M6949">
        <f t="shared" si="325"/>
        <v>0.77302325581395348</v>
      </c>
      <c r="N6949">
        <f t="shared" si="326"/>
        <v>1</v>
      </c>
    </row>
    <row r="6950" spans="1:14" x14ac:dyDescent="0.2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s="32">
        <f t="shared" si="324"/>
        <v>6367285.933265117</v>
      </c>
      <c r="J6950" t="str">
        <f>IF(K6950="natural gas",VLOOKUP(D6950,'Cross-Page Data'!$I$4:$J$13,2,FALSE),IF(K6950="solar",VLOOKUP('Form 923'!D6950,'Cross-Page Data'!$I$14:$J$117,2,FALSE),K6950))</f>
        <v>heavy or residual fuel oil</v>
      </c>
      <c r="K6950" t="str">
        <f>VLOOKUP(E6950,'Cross-Page Data'!$D$4:$F$48,3,FALSE)</f>
        <v>heavy or residual fuel oil</v>
      </c>
      <c r="L6950" t="b">
        <f>IF(AND($P$6=FALSE,OR(C6950="Commercial NAICS Cogen",C6950="Industrial NAICS Cogen",C6950="NAICS-22 Cogen")),FALSE,IF(AND($P$7=FALSE,OR(C6950="Commercial NAICS Cogen",C6950="Commercial NAICS Non-Cogen",C6950="industrial NAICS Cogen", C6950="industrial NAICS non-cogen")),FALSE,TRUE))</f>
        <v>0</v>
      </c>
      <c r="M6950">
        <f t="shared" si="325"/>
        <v>0.50883534136546182</v>
      </c>
      <c r="N6950">
        <f t="shared" si="326"/>
        <v>1</v>
      </c>
    </row>
    <row r="6951" spans="1:14" x14ac:dyDescent="0.2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s="32">
        <f t="shared" si="324"/>
        <v>7038219.0135137467</v>
      </c>
      <c r="J6951" t="str">
        <f>IF(K6951="natural gas",VLOOKUP(D6951,'Cross-Page Data'!$I$4:$J$13,2,FALSE),IF(K6951="solar",VLOOKUP('Form 923'!D6951,'Cross-Page Data'!$I$14:$J$117,2,FALSE),K6951))</f>
        <v>natural gas nonpeaker</v>
      </c>
      <c r="K6951" t="str">
        <f>VLOOKUP(E6951,'Cross-Page Data'!$D$4:$F$48,3,FALSE)</f>
        <v>natural gas</v>
      </c>
      <c r="L6951" t="b">
        <f>IF(AND($P$6=FALSE,OR(C6951="Commercial NAICS Cogen",C6951="Industrial NAICS Cogen",C6951="NAICS-22 Cogen")),FALSE,IF(AND($P$7=FALSE,OR(C6951="Commercial NAICS Cogen",C6951="Commercial NAICS Non-Cogen",C6951="industrial NAICS Cogen", C6951="industrial NAICS non-cogen")),FALSE,TRUE))</f>
        <v>0</v>
      </c>
      <c r="M6951">
        <f t="shared" si="325"/>
        <v>0.43720930232558142</v>
      </c>
      <c r="N6951">
        <f t="shared" si="326"/>
        <v>1</v>
      </c>
    </row>
    <row r="6952" spans="1:14" x14ac:dyDescent="0.2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s="32">
        <f t="shared" si="324"/>
        <v>3520397.247513447</v>
      </c>
      <c r="J6952" t="str">
        <f>IF(K6952="natural gas",VLOOKUP(D6952,'Cross-Page Data'!$I$4:$J$13,2,FALSE),IF(K6952="solar",VLOOKUP('Form 923'!D6952,'Cross-Page Data'!$I$14:$J$117,2,FALSE),K6952))</f>
        <v>natural gas nonpeaker</v>
      </c>
      <c r="K6952" t="str">
        <f>VLOOKUP(E6952,'Cross-Page Data'!$D$4:$F$48,3,FALSE)</f>
        <v>natural gas</v>
      </c>
      <c r="L6952" t="b">
        <f>IF(AND($P$6=FALSE,OR(C6952="Commercial NAICS Cogen",C6952="Industrial NAICS Cogen",C6952="NAICS-22 Cogen")),FALSE,IF(AND($P$7=FALSE,OR(C6952="Commercial NAICS Cogen",C6952="Commercial NAICS Non-Cogen",C6952="industrial NAICS Cogen", C6952="industrial NAICS non-cogen")),FALSE,TRUE))</f>
        <v>0</v>
      </c>
      <c r="M6952">
        <f t="shared" si="325"/>
        <v>0.55441860465116277</v>
      </c>
      <c r="N6952">
        <f t="shared" si="326"/>
        <v>1</v>
      </c>
    </row>
    <row r="6953" spans="1:14" x14ac:dyDescent="0.2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s="32">
        <f t="shared" si="324"/>
        <v>7337813.3516373252</v>
      </c>
      <c r="J6953" t="str">
        <f>IF(K6953="natural gas",VLOOKUP(D6953,'Cross-Page Data'!$I$4:$J$13,2,FALSE),IF(K6953="solar",VLOOKUP('Form 923'!D6953,'Cross-Page Data'!$I$14:$J$117,2,FALSE),K6953))</f>
        <v>natural gas nonpeaker</v>
      </c>
      <c r="K6953" t="str">
        <f>VLOOKUP(E6953,'Cross-Page Data'!$D$4:$F$48,3,FALSE)</f>
        <v>natural gas</v>
      </c>
      <c r="L6953" t="b">
        <f>IF(AND($P$6=FALSE,OR(C6953="Commercial NAICS Cogen",C6953="Industrial NAICS Cogen",C6953="NAICS-22 Cogen")),FALSE,IF(AND($P$7=FALSE,OR(C6953="Commercial NAICS Cogen",C6953="Commercial NAICS Non-Cogen",C6953="industrial NAICS Cogen", C6953="industrial NAICS non-cogen")),FALSE,TRUE))</f>
        <v>0</v>
      </c>
      <c r="M6953">
        <f t="shared" si="325"/>
        <v>0.42325581395348838</v>
      </c>
      <c r="N6953">
        <f t="shared" si="326"/>
        <v>1</v>
      </c>
    </row>
    <row r="6954" spans="1:14" x14ac:dyDescent="0.2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s="32">
        <f t="shared" si="324"/>
        <v>4620529.2824103329</v>
      </c>
      <c r="J6954" t="str">
        <f>IF(K6954="natural gas",VLOOKUP(D6954,'Cross-Page Data'!$I$4:$J$13,2,FALSE),IF(K6954="solar",VLOOKUP('Form 923'!D6954,'Cross-Page Data'!$I$14:$J$117,2,FALSE),K6954))</f>
        <v>natural gas peaker</v>
      </c>
      <c r="K6954" t="str">
        <f>VLOOKUP(E6954,'Cross-Page Data'!$D$4:$F$48,3,FALSE)</f>
        <v>natural gas</v>
      </c>
      <c r="L6954" t="b">
        <f>IF(AND($P$6=FALSE,OR(C6954="Commercial NAICS Cogen",C6954="Industrial NAICS Cogen",C6954="NAICS-22 Cogen")),FALSE,IF(AND($P$7=FALSE,OR(C6954="Commercial NAICS Cogen",C6954="Commercial NAICS Non-Cogen",C6954="industrial NAICS Cogen", C6954="industrial NAICS non-cogen")),FALSE,TRUE))</f>
        <v>0</v>
      </c>
      <c r="M6954">
        <f t="shared" si="325"/>
        <v>0.73481481481481481</v>
      </c>
      <c r="N6954">
        <f t="shared" si="326"/>
        <v>1</v>
      </c>
    </row>
    <row r="6955" spans="1:14" x14ac:dyDescent="0.2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s="32">
        <f t="shared" si="324"/>
        <v>11839662.823913487</v>
      </c>
      <c r="J6955" t="str">
        <f>IF(K6955="natural gas",VLOOKUP(D6955,'Cross-Page Data'!$I$4:$J$13,2,FALSE),IF(K6955="solar",VLOOKUP('Form 923'!D6955,'Cross-Page Data'!$I$14:$J$117,2,FALSE),K6955))</f>
        <v>biomass</v>
      </c>
      <c r="K6955" t="str">
        <f>VLOOKUP(E6955,'Cross-Page Data'!$D$4:$F$48,3,FALSE)</f>
        <v>biomass</v>
      </c>
      <c r="L6955" t="b">
        <f>IF(AND($P$6=FALSE,OR(C6955="Commercial NAICS Cogen",C6955="Industrial NAICS Cogen",C6955="NAICS-22 Cogen")),FALSE,IF(AND($P$7=FALSE,OR(C6955="Commercial NAICS Cogen",C6955="Commercial NAICS Non-Cogen",C6955="industrial NAICS Cogen", C6955="industrial NAICS non-cogen")),FALSE,TRUE))</f>
        <v>1</v>
      </c>
      <c r="M6955">
        <f t="shared" si="325"/>
        <v>0.29495614035087719</v>
      </c>
      <c r="N6955">
        <f t="shared" si="326"/>
        <v>1</v>
      </c>
    </row>
    <row r="6956" spans="1:14" x14ac:dyDescent="0.2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s="32">
        <f t="shared" si="324"/>
        <v>12375016.546794334</v>
      </c>
      <c r="J6956" t="str">
        <f>IF(K6956="natural gas",VLOOKUP(D6956,'Cross-Page Data'!$I$4:$J$13,2,FALSE),IF(K6956="solar",VLOOKUP('Form 923'!D6956,'Cross-Page Data'!$I$14:$J$117,2,FALSE),K6956))</f>
        <v>biomass</v>
      </c>
      <c r="K6956" t="str">
        <f>VLOOKUP(E6956,'Cross-Page Data'!$D$4:$F$48,3,FALSE)</f>
        <v>biomass</v>
      </c>
      <c r="L6956" t="b">
        <f>IF(AND($P$6=FALSE,OR(C6956="Commercial NAICS Cogen",C6956="Industrial NAICS Cogen",C6956="NAICS-22 Cogen")),FALSE,IF(AND($P$7=FALSE,OR(C6956="Commercial NAICS Cogen",C6956="Commercial NAICS Non-Cogen",C6956="industrial NAICS Cogen", C6956="industrial NAICS non-cogen")),FALSE,TRUE))</f>
        <v>1</v>
      </c>
      <c r="M6956">
        <f t="shared" si="325"/>
        <v>0.23135964912280702</v>
      </c>
      <c r="N6956">
        <f t="shared" si="326"/>
        <v>1</v>
      </c>
    </row>
    <row r="6957" spans="1:14" ht="26.25" x14ac:dyDescent="0.2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s="32">
        <f t="shared" si="324"/>
        <v>12266703.361842662</v>
      </c>
      <c r="J6957" t="str">
        <f>IF(K6957="natural gas",VLOOKUP(D6957,'Cross-Page Data'!$I$4:$J$13,2,FALSE),IF(K6957="solar",VLOOKUP('Form 923'!D6957,'Cross-Page Data'!$I$14:$J$117,2,FALSE),K6957))</f>
        <v>natural gas peaker</v>
      </c>
      <c r="K6957" t="str">
        <f>VLOOKUP(E6957,'Cross-Page Data'!$D$4:$F$48,3,FALSE)</f>
        <v>natural gas</v>
      </c>
      <c r="L6957" t="b">
        <f>IF(AND($P$6=FALSE,OR(C6957="Commercial NAICS Cogen",C6957="Industrial NAICS Cogen",C6957="NAICS-22 Cogen")),FALSE,IF(AND($P$7=FALSE,OR(C6957="Commercial NAICS Cogen",C6957="Commercial NAICS Non-Cogen",C6957="industrial NAICS Cogen", C6957="industrial NAICS non-cogen")),FALSE,TRUE))</f>
        <v>0</v>
      </c>
      <c r="M6957">
        <f t="shared" si="325"/>
        <v>0.26074074074074072</v>
      </c>
      <c r="N6957">
        <f t="shared" si="326"/>
        <v>1</v>
      </c>
    </row>
    <row r="6958" spans="1:14" x14ac:dyDescent="0.2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s="32">
        <f t="shared" si="324"/>
        <v>16012558.869701728</v>
      </c>
      <c r="J6958" t="str">
        <f>IF(K6958="natural gas",VLOOKUP(D6958,'Cross-Page Data'!$I$4:$J$13,2,FALSE),IF(K6958="solar",VLOOKUP('Form 923'!D6958,'Cross-Page Data'!$I$14:$J$117,2,FALSE),K6958))</f>
        <v>heavy or residual fuel oil</v>
      </c>
      <c r="K6958" t="str">
        <f>VLOOKUP(E6958,'Cross-Page Data'!$D$4:$F$48,3,FALSE)</f>
        <v>heavy or residual fuel oil</v>
      </c>
      <c r="L6958" t="b">
        <f>IF(AND($P$6=FALSE,OR(C6958="Commercial NAICS Cogen",C6958="Industrial NAICS Cogen",C6958="NAICS-22 Cogen")),FALSE,IF(AND($P$7=FALSE,OR(C6958="Commercial NAICS Cogen",C6958="Commercial NAICS Non-Cogen",C6958="industrial NAICS Cogen", C6958="industrial NAICS non-cogen")),FALSE,TRUE))</f>
        <v>1</v>
      </c>
      <c r="M6958">
        <f t="shared" si="325"/>
        <v>0.10763052208835341</v>
      </c>
      <c r="N6958">
        <f t="shared" si="326"/>
        <v>1</v>
      </c>
    </row>
    <row r="6959" spans="1:14" x14ac:dyDescent="0.2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s="32">
        <f t="shared" si="324"/>
        <v>8902003.4062387962</v>
      </c>
      <c r="J6959" t="str">
        <f>IF(K6959="natural gas",VLOOKUP(D6959,'Cross-Page Data'!$I$4:$J$13,2,FALSE),IF(K6959="solar",VLOOKUP('Form 923'!D6959,'Cross-Page Data'!$I$14:$J$117,2,FALSE),K6959))</f>
        <v>wind</v>
      </c>
      <c r="K6959" t="str">
        <f>VLOOKUP(E6959,'Cross-Page Data'!$D$4:$F$48,3,FALSE)</f>
        <v>wind</v>
      </c>
      <c r="L6959" t="b">
        <f>IF(AND($P$6=FALSE,OR(C6959="Commercial NAICS Cogen",C6959="Industrial NAICS Cogen",C6959="NAICS-22 Cogen")),FALSE,IF(AND($P$7=FALSE,OR(C6959="Commercial NAICS Cogen",C6959="Commercial NAICS Non-Cogen",C6959="industrial NAICS Cogen", C6959="industrial NAICS non-cogen")),FALSE,TRUE))</f>
        <v>1</v>
      </c>
      <c r="M6959">
        <f t="shared" si="325"/>
        <v>0.25984251968503935</v>
      </c>
      <c r="N6959">
        <f t="shared" si="326"/>
        <v>1</v>
      </c>
    </row>
    <row r="6960" spans="1:14" x14ac:dyDescent="0.2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s="32">
        <f t="shared" si="324"/>
        <v>14999550.819753949</v>
      </c>
      <c r="J6960" t="str">
        <f>IF(K6960="natural gas",VLOOKUP(D6960,'Cross-Page Data'!$I$4:$J$13,2,FALSE),IF(K6960="solar",VLOOKUP('Form 923'!D6960,'Cross-Page Data'!$I$14:$J$117,2,FALSE),K6960))</f>
        <v>biomass</v>
      </c>
      <c r="K6960" t="str">
        <f>VLOOKUP(E6960,'Cross-Page Data'!$D$4:$F$48,3,FALSE)</f>
        <v>biomass</v>
      </c>
      <c r="L6960" t="b">
        <f>IF(AND($P$6=FALSE,OR(C6960="Commercial NAICS Cogen",C6960="Industrial NAICS Cogen",C6960="NAICS-22 Cogen")),FALSE,IF(AND($P$7=FALSE,OR(C6960="Commercial NAICS Cogen",C6960="Commercial NAICS Non-Cogen",C6960="industrial NAICS Cogen", C6960="industrial NAICS non-cogen")),FALSE,TRUE))</f>
        <v>1</v>
      </c>
      <c r="M6960">
        <f t="shared" si="325"/>
        <v>0.1206140350877193</v>
      </c>
      <c r="N6960">
        <f t="shared" si="326"/>
        <v>1</v>
      </c>
    </row>
    <row r="6961" spans="1:14" ht="26.25" x14ac:dyDescent="0.2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s="32">
        <f t="shared" si="324"/>
        <v>4377142.8571428573</v>
      </c>
      <c r="J6961" t="str">
        <f>IF(K6961="natural gas",VLOOKUP(D6961,'Cross-Page Data'!$I$4:$J$13,2,FALSE),IF(K6961="solar",VLOOKUP('Form 923'!D6961,'Cross-Page Data'!$I$14:$J$117,2,FALSE),K6961))</f>
        <v>natural gas peaker</v>
      </c>
      <c r="K6961" t="str">
        <f>VLOOKUP(E6961,'Cross-Page Data'!$D$4:$F$48,3,FALSE)</f>
        <v>natural gas</v>
      </c>
      <c r="L6961" t="b">
        <f>IF(AND($P$6=FALSE,OR(C6961="Commercial NAICS Cogen",C6961="Industrial NAICS Cogen",C6961="NAICS-22 Cogen")),FALSE,IF(AND($P$7=FALSE,OR(C6961="Commercial NAICS Cogen",C6961="Commercial NAICS Non-Cogen",C6961="industrial NAICS Cogen", C6961="industrial NAICS non-cogen")),FALSE,TRUE))</f>
        <v>0</v>
      </c>
      <c r="M6961">
        <f t="shared" si="325"/>
        <v>0.76098765432098769</v>
      </c>
      <c r="N6961">
        <f t="shared" si="326"/>
        <v>1</v>
      </c>
    </row>
    <row r="6962" spans="1:14" ht="26.25" x14ac:dyDescent="0.2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s="32">
        <f t="shared" si="324"/>
        <v>7407840.38656379</v>
      </c>
      <c r="J6962" t="str">
        <f>IF(K6962="natural gas",VLOOKUP(D6962,'Cross-Page Data'!$I$4:$J$13,2,FALSE),IF(K6962="solar",VLOOKUP('Form 923'!D6962,'Cross-Page Data'!$I$14:$J$117,2,FALSE),K6962))</f>
        <v>natural gas peaker</v>
      </c>
      <c r="K6962" t="str">
        <f>VLOOKUP(E6962,'Cross-Page Data'!$D$4:$F$48,3,FALSE)</f>
        <v>natural gas</v>
      </c>
      <c r="L6962" t="b">
        <f>IF(AND($P$6=FALSE,OR(C6962="Commercial NAICS Cogen",C6962="Industrial NAICS Cogen",C6962="NAICS-22 Cogen")),FALSE,IF(AND($P$7=FALSE,OR(C6962="Commercial NAICS Cogen",C6962="Commercial NAICS Non-Cogen",C6962="industrial NAICS Cogen", C6962="industrial NAICS non-cogen")),FALSE,TRUE))</f>
        <v>0</v>
      </c>
      <c r="M6962">
        <f t="shared" si="325"/>
        <v>0.59802469135802472</v>
      </c>
      <c r="N6962">
        <f t="shared" si="326"/>
        <v>1</v>
      </c>
    </row>
    <row r="6963" spans="1:14" x14ac:dyDescent="0.2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s="32">
        <f t="shared" si="324"/>
        <v>12176518.908393927</v>
      </c>
      <c r="J6963" t="str">
        <f>IF(K6963="natural gas",VLOOKUP(D6963,'Cross-Page Data'!$I$4:$J$13,2,FALSE),IF(K6963="solar",VLOOKUP('Form 923'!D6963,'Cross-Page Data'!$I$14:$J$117,2,FALSE),K6963))</f>
        <v>biomass</v>
      </c>
      <c r="K6963" t="str">
        <f>VLOOKUP(E6963,'Cross-Page Data'!$D$4:$F$48,3,FALSE)</f>
        <v>biomass</v>
      </c>
      <c r="L6963" t="b">
        <f>IF(AND($P$6=FALSE,OR(C6963="Commercial NAICS Cogen",C6963="Industrial NAICS Cogen",C6963="NAICS-22 Cogen")),FALSE,IF(AND($P$7=FALSE,OR(C6963="Commercial NAICS Cogen",C6963="Commercial NAICS Non-Cogen",C6963="industrial NAICS Cogen", C6963="industrial NAICS non-cogen")),FALSE,TRUE))</f>
        <v>1</v>
      </c>
      <c r="M6963">
        <f t="shared" si="325"/>
        <v>0.25657894736842107</v>
      </c>
      <c r="N6963">
        <f t="shared" si="326"/>
        <v>1</v>
      </c>
    </row>
    <row r="6964" spans="1:14" x14ac:dyDescent="0.2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s="32" t="str">
        <f t="shared" si="324"/>
        <v/>
      </c>
      <c r="J6964" t="str">
        <f>IF(K6964="natural gas",VLOOKUP(D6964,'Cross-Page Data'!$I$4:$J$13,2,FALSE),IF(K6964="solar",VLOOKUP('Form 923'!D6964,'Cross-Page Data'!$I$14:$J$117,2,FALSE),K6964))</f>
        <v>hard coal</v>
      </c>
      <c r="K6964" t="str">
        <f>VLOOKUP(E6964,'Cross-Page Data'!$D$4:$F$48,3,FALSE)</f>
        <v>hard coal</v>
      </c>
      <c r="L6964" t="b">
        <f>IF(AND($P$6=FALSE,OR(C6964="Commercial NAICS Cogen",C6964="Industrial NAICS Cogen",C6964="NAICS-22 Cogen")),FALSE,IF(AND($P$7=FALSE,OR(C6964="Commercial NAICS Cogen",C6964="Commercial NAICS Non-Cogen",C6964="industrial NAICS Cogen", C6964="industrial NAICS non-cogen")),FALSE,TRUE))</f>
        <v>1</v>
      </c>
      <c r="M6964">
        <f t="shared" si="325"/>
        <v>1.3605442176870747E-3</v>
      </c>
      <c r="N6964">
        <f t="shared" si="326"/>
        <v>0</v>
      </c>
    </row>
    <row r="6965" spans="1:14" x14ac:dyDescent="0.2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s="32">
        <f t="shared" si="324"/>
        <v>21597850.861408707</v>
      </c>
      <c r="J6965" t="str">
        <f>IF(K6965="natural gas",VLOOKUP(D6965,'Cross-Page Data'!$I$4:$J$13,2,FALSE),IF(K6965="solar",VLOOKUP('Form 923'!D6965,'Cross-Page Data'!$I$14:$J$117,2,FALSE),K6965))</f>
        <v>municipal solid waste</v>
      </c>
      <c r="K6965" t="str">
        <f>VLOOKUP(E6965,'Cross-Page Data'!$D$4:$F$48,3,FALSE)</f>
        <v>municipal solid waste</v>
      </c>
      <c r="L6965" t="b">
        <f>IF(AND($P$6=FALSE,OR(C6965="Commercial NAICS Cogen",C6965="Industrial NAICS Cogen",C6965="NAICS-22 Cogen")),FALSE,IF(AND($P$7=FALSE,OR(C6965="Commercial NAICS Cogen",C6965="Commercial NAICS Non-Cogen",C6965="industrial NAICS Cogen", C6965="industrial NAICS non-cogen")),FALSE,TRUE))</f>
        <v>1</v>
      </c>
      <c r="M6965">
        <f t="shared" si="325"/>
        <v>0.29411764705882354</v>
      </c>
      <c r="N6965">
        <f t="shared" si="326"/>
        <v>1</v>
      </c>
    </row>
    <row r="6966" spans="1:14" x14ac:dyDescent="0.2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s="32">
        <f t="shared" si="324"/>
        <v>21597879.401947677</v>
      </c>
      <c r="J6966" t="str">
        <f>IF(K6966="natural gas",VLOOKUP(D6966,'Cross-Page Data'!$I$4:$J$13,2,FALSE),IF(K6966="solar",VLOOKUP('Form 923'!D6966,'Cross-Page Data'!$I$14:$J$117,2,FALSE),K6966))</f>
        <v>municipal solid waste</v>
      </c>
      <c r="K6966" t="str">
        <f>VLOOKUP(E6966,'Cross-Page Data'!$D$4:$F$48,3,FALSE)</f>
        <v>municipal solid waste</v>
      </c>
      <c r="L6966" t="b">
        <f>IF(AND($P$6=FALSE,OR(C6966="Commercial NAICS Cogen",C6966="Industrial NAICS Cogen",C6966="NAICS-22 Cogen")),FALSE,IF(AND($P$7=FALSE,OR(C6966="Commercial NAICS Cogen",C6966="Commercial NAICS Non-Cogen",C6966="industrial NAICS Cogen", C6966="industrial NAICS non-cogen")),FALSE,TRUE))</f>
        <v>1</v>
      </c>
      <c r="M6966">
        <f t="shared" si="325"/>
        <v>0.28676470588235292</v>
      </c>
      <c r="N6966">
        <f t="shared" si="326"/>
        <v>1</v>
      </c>
    </row>
    <row r="6967" spans="1:14" x14ac:dyDescent="0.2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s="32">
        <f t="shared" si="324"/>
        <v>22239414.296945527</v>
      </c>
      <c r="J6967" t="str">
        <f>IF(K6967="natural gas",VLOOKUP(D6967,'Cross-Page Data'!$I$4:$J$13,2,FALSE),IF(K6967="solar",VLOOKUP('Form 923'!D6967,'Cross-Page Data'!$I$14:$J$117,2,FALSE),K6967))</f>
        <v>natural gas peaker</v>
      </c>
      <c r="K6967" t="str">
        <f>VLOOKUP(E6967,'Cross-Page Data'!$D$4:$F$48,3,FALSE)</f>
        <v>natural gas</v>
      </c>
      <c r="L6967" t="b">
        <f>IF(AND($P$6=FALSE,OR(C6967="Commercial NAICS Cogen",C6967="Industrial NAICS Cogen",C6967="NAICS-22 Cogen")),FALSE,IF(AND($P$7=FALSE,OR(C6967="Commercial NAICS Cogen",C6967="Commercial NAICS Non-Cogen",C6967="industrial NAICS Cogen", C6967="industrial NAICS non-cogen")),FALSE,TRUE))</f>
        <v>1</v>
      </c>
      <c r="M6967">
        <f t="shared" si="325"/>
        <v>4.4938271604938275E-2</v>
      </c>
      <c r="N6967">
        <f t="shared" si="326"/>
        <v>0</v>
      </c>
    </row>
    <row r="6968" spans="1:14" ht="26.25" x14ac:dyDescent="0.2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s="32" t="str">
        <f t="shared" si="324"/>
        <v/>
      </c>
      <c r="J6968" t="str">
        <f>IF(K6968="natural gas",VLOOKUP(D6968,'Cross-Page Data'!$I$4:$J$13,2,FALSE),IF(K6968="solar",VLOOKUP('Form 923'!D6968,'Cross-Page Data'!$I$14:$J$117,2,FALSE),K6968))</f>
        <v>heavy or residual fuel oil</v>
      </c>
      <c r="K6968" t="str">
        <f>VLOOKUP(E6968,'Cross-Page Data'!$D$4:$F$48,3,FALSE)</f>
        <v>heavy or residual fuel oil</v>
      </c>
      <c r="L6968" t="b">
        <f>IF(AND($P$6=FALSE,OR(C6968="Commercial NAICS Cogen",C6968="Industrial NAICS Cogen",C6968="NAICS-22 Cogen")),FALSE,IF(AND($P$7=FALSE,OR(C6968="Commercial NAICS Cogen",C6968="Commercial NAICS Non-Cogen",C6968="industrial NAICS Cogen", C6968="industrial NAICS non-cogen")),FALSE,TRUE))</f>
        <v>0</v>
      </c>
      <c r="M6968">
        <f t="shared" si="325"/>
        <v>4.0160642570281126E-4</v>
      </c>
      <c r="N6968">
        <f t="shared" si="326"/>
        <v>0</v>
      </c>
    </row>
    <row r="6969" spans="1:14" ht="26.25" x14ac:dyDescent="0.2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s="32" t="str">
        <f t="shared" si="324"/>
        <v/>
      </c>
      <c r="J6969" t="str">
        <f>IF(K6969="natural gas",VLOOKUP(D6969,'Cross-Page Data'!$I$4:$J$13,2,FALSE),IF(K6969="solar",VLOOKUP('Form 923'!D6969,'Cross-Page Data'!$I$14:$J$117,2,FALSE),K6969))</f>
        <v>natural gas nonpeaker</v>
      </c>
      <c r="K6969" t="str">
        <f>VLOOKUP(E6969,'Cross-Page Data'!$D$4:$F$48,3,FALSE)</f>
        <v>natural gas</v>
      </c>
      <c r="L6969" t="b">
        <f>IF(AND($P$6=FALSE,OR(C6969="Commercial NAICS Cogen",C6969="Industrial NAICS Cogen",C6969="NAICS-22 Cogen")),FALSE,IF(AND($P$7=FALSE,OR(C6969="Commercial NAICS Cogen",C6969="Commercial NAICS Non-Cogen",C6969="industrial NAICS Cogen", C6969="industrial NAICS non-cogen")),FALSE,TRUE))</f>
        <v>0</v>
      </c>
      <c r="M6969">
        <f t="shared" si="325"/>
        <v>9.3023255813953494E-4</v>
      </c>
      <c r="N6969">
        <f t="shared" si="326"/>
        <v>0</v>
      </c>
    </row>
    <row r="6970" spans="1:14" ht="26.25" x14ac:dyDescent="0.2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s="32">
        <f t="shared" si="324"/>
        <v>10650055.259720687</v>
      </c>
      <c r="J6970" t="str">
        <f>IF(K6970="natural gas",VLOOKUP(D6970,'Cross-Page Data'!$I$4:$J$13,2,FALSE),IF(K6970="solar",VLOOKUP('Form 923'!D6970,'Cross-Page Data'!$I$14:$J$117,2,FALSE),K6970))</f>
        <v>heavy or residual fuel oil</v>
      </c>
      <c r="K6970" t="str">
        <f>VLOOKUP(E6970,'Cross-Page Data'!$D$4:$F$48,3,FALSE)</f>
        <v>heavy or residual fuel oil</v>
      </c>
      <c r="L6970" t="b">
        <f>IF(AND($P$6=FALSE,OR(C6970="Commercial NAICS Cogen",C6970="Industrial NAICS Cogen",C6970="NAICS-22 Cogen")),FALSE,IF(AND($P$7=FALSE,OR(C6970="Commercial NAICS Cogen",C6970="Commercial NAICS Non-Cogen",C6970="industrial NAICS Cogen", C6970="industrial NAICS non-cogen")),FALSE,TRUE))</f>
        <v>0</v>
      </c>
      <c r="M6970">
        <f t="shared" si="325"/>
        <v>0.3357429718875502</v>
      </c>
      <c r="N6970">
        <f t="shared" si="326"/>
        <v>1</v>
      </c>
    </row>
    <row r="6971" spans="1:14" ht="26.25" x14ac:dyDescent="0.2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s="32">
        <f t="shared" si="324"/>
        <v>10658696.637095714</v>
      </c>
      <c r="J6971" t="str">
        <f>IF(K6971="natural gas",VLOOKUP(D6971,'Cross-Page Data'!$I$4:$J$13,2,FALSE),IF(K6971="solar",VLOOKUP('Form 923'!D6971,'Cross-Page Data'!$I$14:$J$117,2,FALSE),K6971))</f>
        <v>natural gas nonpeaker</v>
      </c>
      <c r="K6971" t="str">
        <f>VLOOKUP(E6971,'Cross-Page Data'!$D$4:$F$48,3,FALSE)</f>
        <v>natural gas</v>
      </c>
      <c r="L6971" t="b">
        <f>IF(AND($P$6=FALSE,OR(C6971="Commercial NAICS Cogen",C6971="Industrial NAICS Cogen",C6971="NAICS-22 Cogen")),FALSE,IF(AND($P$7=FALSE,OR(C6971="Commercial NAICS Cogen",C6971="Commercial NAICS Non-Cogen",C6971="industrial NAICS Cogen", C6971="industrial NAICS non-cogen")),FALSE,TRUE))</f>
        <v>0</v>
      </c>
      <c r="M6971">
        <f t="shared" si="325"/>
        <v>0.27627906976744188</v>
      </c>
      <c r="N6971">
        <f t="shared" si="326"/>
        <v>1</v>
      </c>
    </row>
    <row r="6972" spans="1:14" ht="26.25" x14ac:dyDescent="0.2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s="32">
        <f t="shared" si="324"/>
        <v>5503189.8280453198</v>
      </c>
      <c r="J6972" t="str">
        <f>IF(K6972="natural gas",VLOOKUP(D6972,'Cross-Page Data'!$I$4:$J$13,2,FALSE),IF(K6972="solar",VLOOKUP('Form 923'!D6972,'Cross-Page Data'!$I$14:$J$117,2,FALSE),K6972))</f>
        <v>natural gas peaker</v>
      </c>
      <c r="K6972" t="str">
        <f>VLOOKUP(E6972,'Cross-Page Data'!$D$4:$F$48,3,FALSE)</f>
        <v>natural gas</v>
      </c>
      <c r="L6972" t="b">
        <f>IF(AND($P$6=FALSE,OR(C6972="Commercial NAICS Cogen",C6972="Industrial NAICS Cogen",C6972="NAICS-22 Cogen")),FALSE,IF(AND($P$7=FALSE,OR(C6972="Commercial NAICS Cogen",C6972="Commercial NAICS Non-Cogen",C6972="industrial NAICS Cogen", C6972="industrial NAICS non-cogen")),FALSE,TRUE))</f>
        <v>0</v>
      </c>
      <c r="M6972">
        <f t="shared" si="325"/>
        <v>0.66518518518518521</v>
      </c>
      <c r="N6972">
        <f t="shared" si="326"/>
        <v>1</v>
      </c>
    </row>
    <row r="6973" spans="1:14" ht="26.25" x14ac:dyDescent="0.2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s="32">
        <f t="shared" si="324"/>
        <v>5503192.7301595416</v>
      </c>
      <c r="J6973" t="str">
        <f>IF(K6973="natural gas",VLOOKUP(D6973,'Cross-Page Data'!$I$4:$J$13,2,FALSE),IF(K6973="solar",VLOOKUP('Form 923'!D6973,'Cross-Page Data'!$I$14:$J$117,2,FALSE),K6973))</f>
        <v>biomass</v>
      </c>
      <c r="K6973" t="str">
        <f>VLOOKUP(E6973,'Cross-Page Data'!$D$4:$F$48,3,FALSE)</f>
        <v>biomass</v>
      </c>
      <c r="L6973" t="b">
        <f>IF(AND($P$6=FALSE,OR(C6973="Commercial NAICS Cogen",C6973="Industrial NAICS Cogen",C6973="NAICS-22 Cogen")),FALSE,IF(AND($P$7=FALSE,OR(C6973="Commercial NAICS Cogen",C6973="Commercial NAICS Non-Cogen",C6973="industrial NAICS Cogen", C6973="industrial NAICS non-cogen")),FALSE,TRUE))</f>
        <v>0</v>
      </c>
      <c r="M6973">
        <f t="shared" si="325"/>
        <v>0.64473684210526316</v>
      </c>
      <c r="N6973">
        <f t="shared" si="326"/>
        <v>1</v>
      </c>
    </row>
    <row r="6974" spans="1:14" x14ac:dyDescent="0.2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s="32">
        <f t="shared" si="324"/>
        <v>8902001.6810385082</v>
      </c>
      <c r="J6974" t="str">
        <f>IF(K6974="natural gas",VLOOKUP(D6974,'Cross-Page Data'!$I$4:$J$13,2,FALSE),IF(K6974="solar",VLOOKUP('Form 923'!D6974,'Cross-Page Data'!$I$14:$J$117,2,FALSE),K6974))</f>
        <v>hydro</v>
      </c>
      <c r="K6974" t="str">
        <f>VLOOKUP(E6974,'Cross-Page Data'!$D$4:$F$48,3,FALSE)</f>
        <v>hydro</v>
      </c>
      <c r="L6974" t="b">
        <f>IF(AND($P$6=FALSE,OR(C6974="Commercial NAICS Cogen",C6974="Industrial NAICS Cogen",C6974="NAICS-22 Cogen")),FALSE,IF(AND($P$7=FALSE,OR(C6974="Commercial NAICS Cogen",C6974="Commercial NAICS Non-Cogen",C6974="industrial NAICS Cogen", C6974="industrial NAICS non-cogen")),FALSE,TRUE))</f>
        <v>1</v>
      </c>
      <c r="M6974">
        <f t="shared" si="325"/>
        <v>0.39441416893732972</v>
      </c>
      <c r="N6974">
        <f t="shared" si="326"/>
        <v>1</v>
      </c>
    </row>
    <row r="6975" spans="1:14" x14ac:dyDescent="0.2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s="32">
        <f t="shared" si="324"/>
        <v>12374829.312699135</v>
      </c>
      <c r="J6975" t="str">
        <f>IF(K6975="natural gas",VLOOKUP(D6975,'Cross-Page Data'!$I$4:$J$13,2,FALSE),IF(K6975="solar",VLOOKUP('Form 923'!D6975,'Cross-Page Data'!$I$14:$J$117,2,FALSE),K6975))</f>
        <v>biomass</v>
      </c>
      <c r="K6975" t="str">
        <f>VLOOKUP(E6975,'Cross-Page Data'!$D$4:$F$48,3,FALSE)</f>
        <v>biomass</v>
      </c>
      <c r="L6975" t="b">
        <f>IF(AND($P$6=FALSE,OR(C6975="Commercial NAICS Cogen",C6975="Industrial NAICS Cogen",C6975="NAICS-22 Cogen")),FALSE,IF(AND($P$7=FALSE,OR(C6975="Commercial NAICS Cogen",C6975="Commercial NAICS Non-Cogen",C6975="industrial NAICS Cogen", C6975="industrial NAICS non-cogen")),FALSE,TRUE))</f>
        <v>1</v>
      </c>
      <c r="M6975">
        <f t="shared" si="325"/>
        <v>0.23464912280701755</v>
      </c>
      <c r="N6975">
        <f t="shared" si="326"/>
        <v>1</v>
      </c>
    </row>
    <row r="6976" spans="1:14" x14ac:dyDescent="0.2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s="32" t="str">
        <f t="shared" si="324"/>
        <v/>
      </c>
      <c r="J6976" t="str">
        <f>IF(K6976="natural gas",VLOOKUP(D6976,'Cross-Page Data'!$I$4:$J$13,2,FALSE),IF(K6976="solar",VLOOKUP('Form 923'!D6976,'Cross-Page Data'!$I$14:$J$117,2,FALSE),K6976))</f>
        <v>hard coal</v>
      </c>
      <c r="K6976" t="str">
        <f>VLOOKUP(E6976,'Cross-Page Data'!$D$4:$F$48,3,FALSE)</f>
        <v>hard coal</v>
      </c>
      <c r="L6976" t="b">
        <f>IF(AND($P$6=FALSE,OR(C6976="Commercial NAICS Cogen",C6976="Industrial NAICS Cogen",C6976="NAICS-22 Cogen")),FALSE,IF(AND($P$7=FALSE,OR(C6976="Commercial NAICS Cogen",C6976="Commercial NAICS Non-Cogen",C6976="industrial NAICS Cogen", C6976="industrial NAICS non-cogen")),FALSE,TRUE))</f>
        <v>0</v>
      </c>
      <c r="M6976">
        <f t="shared" si="325"/>
        <v>1.3605442176870747E-3</v>
      </c>
      <c r="N6976">
        <f t="shared" si="326"/>
        <v>0</v>
      </c>
    </row>
    <row r="6977" spans="1:14" x14ac:dyDescent="0.2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s="32">
        <f t="shared" si="324"/>
        <v>5673575.5897995802</v>
      </c>
      <c r="J6977" t="str">
        <f>IF(K6977="natural gas",VLOOKUP(D6977,'Cross-Page Data'!$I$4:$J$13,2,FALSE),IF(K6977="solar",VLOOKUP('Form 923'!D6977,'Cross-Page Data'!$I$14:$J$117,2,FALSE),K6977))</f>
        <v>natural gas peaker</v>
      </c>
      <c r="K6977" t="str">
        <f>VLOOKUP(E6977,'Cross-Page Data'!$D$4:$F$48,3,FALSE)</f>
        <v>natural gas</v>
      </c>
      <c r="L6977" t="b">
        <f>IF(AND($P$6=FALSE,OR(C6977="Commercial NAICS Cogen",C6977="Industrial NAICS Cogen",C6977="NAICS-22 Cogen")),FALSE,IF(AND($P$7=FALSE,OR(C6977="Commercial NAICS Cogen",C6977="Commercial NAICS Non-Cogen",C6977="industrial NAICS Cogen", C6977="industrial NAICS non-cogen")),FALSE,TRUE))</f>
        <v>0</v>
      </c>
      <c r="M6977">
        <f t="shared" si="325"/>
        <v>0.65283950617283948</v>
      </c>
      <c r="N6977">
        <f t="shared" si="326"/>
        <v>1</v>
      </c>
    </row>
    <row r="6978" spans="1:14" x14ac:dyDescent="0.2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s="32">
        <f t="shared" si="324"/>
        <v>13945578.231292518</v>
      </c>
      <c r="J6978" t="str">
        <f>IF(K6978="natural gas",VLOOKUP(D6978,'Cross-Page Data'!$I$4:$J$13,2,FALSE),IF(K6978="solar",VLOOKUP('Form 923'!D6978,'Cross-Page Data'!$I$14:$J$117,2,FALSE),K6978))</f>
        <v>heavy or residual fuel oil</v>
      </c>
      <c r="K6978" t="str">
        <f>VLOOKUP(E6978,'Cross-Page Data'!$D$4:$F$48,3,FALSE)</f>
        <v>heavy or residual fuel oil</v>
      </c>
      <c r="L6978" t="b">
        <f>IF(AND($P$6=FALSE,OR(C6978="Commercial NAICS Cogen",C6978="Industrial NAICS Cogen",C6978="NAICS-22 Cogen")),FALSE,IF(AND($P$7=FALSE,OR(C6978="Commercial NAICS Cogen",C6978="Commercial NAICS Non-Cogen",C6978="industrial NAICS Cogen", C6978="industrial NAICS non-cogen")),FALSE,TRUE))</f>
        <v>1</v>
      </c>
      <c r="M6978">
        <f t="shared" si="325"/>
        <v>0.15140562248995984</v>
      </c>
      <c r="N6978">
        <f t="shared" si="326"/>
        <v>1</v>
      </c>
    </row>
    <row r="6979" spans="1:14" x14ac:dyDescent="0.2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s="32">
        <f t="shared" si="324"/>
        <v>15393972.158399785</v>
      </c>
      <c r="J6979" t="str">
        <f>IF(K6979="natural gas",VLOOKUP(D6979,'Cross-Page Data'!$I$4:$J$13,2,FALSE),IF(K6979="solar",VLOOKUP('Form 923'!D6979,'Cross-Page Data'!$I$14:$J$117,2,FALSE),K6979))</f>
        <v>heavy or residual fuel oil</v>
      </c>
      <c r="K6979" t="str">
        <f>VLOOKUP(E6979,'Cross-Page Data'!$D$4:$F$48,3,FALSE)</f>
        <v>heavy or residual fuel oil</v>
      </c>
      <c r="L6979" t="b">
        <f>IF(AND($P$6=FALSE,OR(C6979="Commercial NAICS Cogen",C6979="Industrial NAICS Cogen",C6979="NAICS-22 Cogen")),FALSE,IF(AND($P$7=FALSE,OR(C6979="Commercial NAICS Cogen",C6979="Commercial NAICS Non-Cogen",C6979="industrial NAICS Cogen", C6979="industrial NAICS non-cogen")),FALSE,TRUE))</f>
        <v>1</v>
      </c>
      <c r="M6979">
        <f t="shared" si="325"/>
        <v>0.11967871485943775</v>
      </c>
      <c r="N6979">
        <f t="shared" si="326"/>
        <v>1</v>
      </c>
    </row>
    <row r="6980" spans="1:14" x14ac:dyDescent="0.2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s="32">
        <f t="shared" si="324"/>
        <v>8902045.3819111548</v>
      </c>
      <c r="J6980" t="str">
        <f>IF(K6980="natural gas",VLOOKUP(D6980,'Cross-Page Data'!$I$4:$J$13,2,FALSE),IF(K6980="solar",VLOOKUP('Form 923'!D6980,'Cross-Page Data'!$I$14:$J$117,2,FALSE),K6980))</f>
        <v>hydro</v>
      </c>
      <c r="K6980" t="str">
        <f>VLOOKUP(E6980,'Cross-Page Data'!$D$4:$F$48,3,FALSE)</f>
        <v>hydro</v>
      </c>
      <c r="L6980" t="b">
        <f>IF(AND($P$6=FALSE,OR(C6980="Commercial NAICS Cogen",C6980="Industrial NAICS Cogen",C6980="NAICS-22 Cogen")),FALSE,IF(AND($P$7=FALSE,OR(C6980="Commercial NAICS Cogen",C6980="Commercial NAICS Non-Cogen",C6980="industrial NAICS Cogen", C6980="industrial NAICS non-cogen")),FALSE,TRUE))</f>
        <v>1</v>
      </c>
      <c r="M6980">
        <f t="shared" si="325"/>
        <v>0.1566757493188011</v>
      </c>
      <c r="N6980">
        <f t="shared" si="326"/>
        <v>1</v>
      </c>
    </row>
    <row r="6981" spans="1:14" x14ac:dyDescent="0.2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s="32">
        <f t="shared" si="324"/>
        <v>5386505.3865053868</v>
      </c>
      <c r="J6981" t="str">
        <f>IF(K6981="natural gas",VLOOKUP(D6981,'Cross-Page Data'!$I$4:$J$13,2,FALSE),IF(K6981="solar",VLOOKUP('Form 923'!D6981,'Cross-Page Data'!$I$14:$J$117,2,FALSE),K6981))</f>
        <v>natural gas peaker</v>
      </c>
      <c r="K6981" t="str">
        <f>VLOOKUP(E6981,'Cross-Page Data'!$D$4:$F$48,3,FALSE)</f>
        <v>natural gas</v>
      </c>
      <c r="L6981" t="b">
        <f>IF(AND($P$6=FALSE,OR(C6981="Commercial NAICS Cogen",C6981="Industrial NAICS Cogen",C6981="NAICS-22 Cogen")),FALSE,IF(AND($P$7=FALSE,OR(C6981="Commercial NAICS Cogen",C6981="Commercial NAICS Non-Cogen",C6981="industrial NAICS Cogen", C6981="industrial NAICS non-cogen")),FALSE,TRUE))</f>
        <v>0</v>
      </c>
      <c r="M6981">
        <f t="shared" si="325"/>
        <v>0.67160493827160495</v>
      </c>
      <c r="N6981">
        <f t="shared" si="326"/>
        <v>1</v>
      </c>
    </row>
    <row r="6982" spans="1:14" x14ac:dyDescent="0.2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s="32">
        <f t="shared" si="324"/>
        <v>5326025.2732568635</v>
      </c>
      <c r="J6982" t="str">
        <f>IF(K6982="natural gas",VLOOKUP(D6982,'Cross-Page Data'!$I$4:$J$13,2,FALSE),IF(K6982="solar",VLOOKUP('Form 923'!D6982,'Cross-Page Data'!$I$14:$J$117,2,FALSE),K6982))</f>
        <v>biomass</v>
      </c>
      <c r="K6982" t="str">
        <f>VLOOKUP(E6982,'Cross-Page Data'!$D$4:$F$48,3,FALSE)</f>
        <v>biomass</v>
      </c>
      <c r="L6982" t="b">
        <f>IF(AND($P$6=FALSE,OR(C6982="Commercial NAICS Cogen",C6982="Industrial NAICS Cogen",C6982="NAICS-22 Cogen")),FALSE,IF(AND($P$7=FALSE,OR(C6982="Commercial NAICS Cogen",C6982="Commercial NAICS Non-Cogen",C6982="industrial NAICS Cogen", C6982="industrial NAICS non-cogen")),FALSE,TRUE))</f>
        <v>0</v>
      </c>
      <c r="M6982">
        <f t="shared" si="325"/>
        <v>0.66557017543859653</v>
      </c>
      <c r="N6982">
        <f t="shared" si="326"/>
        <v>1</v>
      </c>
    </row>
    <row r="6983" spans="1:14" ht="26.25" x14ac:dyDescent="0.2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s="32">
        <f t="shared" ref="I6983:I7046" si="327">IFERROR(F6983/G6983*10^6,"")</f>
        <v>6561499.392734901</v>
      </c>
      <c r="J6983" t="str">
        <f>IF(K6983="natural gas",VLOOKUP(D6983,'Cross-Page Data'!$I$4:$J$13,2,FALSE),IF(K6983="solar",VLOOKUP('Form 923'!D6983,'Cross-Page Data'!$I$14:$J$117,2,FALSE),K6983))</f>
        <v>natural gas peaker</v>
      </c>
      <c r="K6983" t="str">
        <f>VLOOKUP(E6983,'Cross-Page Data'!$D$4:$F$48,3,FALSE)</f>
        <v>natural gas</v>
      </c>
      <c r="L6983" t="b">
        <f>IF(AND($P$6=FALSE,OR(C6983="Commercial NAICS Cogen",C6983="Industrial NAICS Cogen",C6983="NAICS-22 Cogen")),FALSE,IF(AND($P$7=FALSE,OR(C6983="Commercial NAICS Cogen",C6983="Commercial NAICS Non-Cogen",C6983="industrial NAICS Cogen", C6983="industrial NAICS non-cogen")),FALSE,TRUE))</f>
        <v>0</v>
      </c>
      <c r="M6983">
        <f t="shared" ref="M6983:M7046" si="328">(COUNTIFS($J$6:$J$14148,J6983,$I$6:$I$14148,"&gt;"&amp;I6983)+1)/COUNTIFS($J$6:$J$14148,J6983)</f>
        <v>0.61777777777777776</v>
      </c>
      <c r="N6983">
        <f t="shared" ref="N6983:N7046" si="329">IF(OR(M6983&gt;0.95,M6983&lt;0.05),0,1)</f>
        <v>1</v>
      </c>
    </row>
    <row r="6984" spans="1:14" x14ac:dyDescent="0.2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s="32">
        <f t="shared" si="327"/>
        <v>8902013.1754733492</v>
      </c>
      <c r="J6984" t="str">
        <f>IF(K6984="natural gas",VLOOKUP(D6984,'Cross-Page Data'!$I$4:$J$13,2,FALSE),IF(K6984="solar",VLOOKUP('Form 923'!D6984,'Cross-Page Data'!$I$14:$J$117,2,FALSE),K6984))</f>
        <v>wind</v>
      </c>
      <c r="K6984" t="str">
        <f>VLOOKUP(E6984,'Cross-Page Data'!$D$4:$F$48,3,FALSE)</f>
        <v>wind</v>
      </c>
      <c r="L6984" t="b">
        <f>IF(AND($P$6=FALSE,OR(C6984="Commercial NAICS Cogen",C6984="Industrial NAICS Cogen",C6984="NAICS-22 Cogen")),FALSE,IF(AND($P$7=FALSE,OR(C6984="Commercial NAICS Cogen",C6984="Commercial NAICS Non-Cogen",C6984="industrial NAICS Cogen", C6984="industrial NAICS non-cogen")),FALSE,TRUE))</f>
        <v>1</v>
      </c>
      <c r="M6984">
        <f t="shared" si="328"/>
        <v>0.15485564304461943</v>
      </c>
      <c r="N6984">
        <f t="shared" si="329"/>
        <v>1</v>
      </c>
    </row>
    <row r="6985" spans="1:14" x14ac:dyDescent="0.2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s="32">
        <f t="shared" si="327"/>
        <v>11412867.687783854</v>
      </c>
      <c r="J6985" t="str">
        <f>IF(K6985="natural gas",VLOOKUP(D6985,'Cross-Page Data'!$I$4:$J$13,2,FALSE),IF(K6985="solar",VLOOKUP('Form 923'!D6985,'Cross-Page Data'!$I$14:$J$117,2,FALSE),K6985))</f>
        <v>biomass</v>
      </c>
      <c r="K6985" t="str">
        <f>VLOOKUP(E6985,'Cross-Page Data'!$D$4:$F$48,3,FALSE)</f>
        <v>biomass</v>
      </c>
      <c r="L6985" t="b">
        <f>IF(AND($P$6=FALSE,OR(C6985="Commercial NAICS Cogen",C6985="Industrial NAICS Cogen",C6985="NAICS-22 Cogen")),FALSE,IF(AND($P$7=FALSE,OR(C6985="Commercial NAICS Cogen",C6985="Commercial NAICS Non-Cogen",C6985="industrial NAICS Cogen", C6985="industrial NAICS non-cogen")),FALSE,TRUE))</f>
        <v>1</v>
      </c>
      <c r="M6985">
        <f t="shared" si="328"/>
        <v>0.35745614035087719</v>
      </c>
      <c r="N6985">
        <f t="shared" si="329"/>
        <v>1</v>
      </c>
    </row>
    <row r="6986" spans="1:14" x14ac:dyDescent="0.2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s="32" t="str">
        <f t="shared" si="327"/>
        <v/>
      </c>
      <c r="J6986" t="str">
        <f>IF(K6986="natural gas",VLOOKUP(D6986,'Cross-Page Data'!$I$4:$J$13,2,FALSE),IF(K6986="solar",VLOOKUP('Form 923'!D6986,'Cross-Page Data'!$I$14:$J$117,2,FALSE),K6986))</f>
        <v>hydro</v>
      </c>
      <c r="K6986" t="str">
        <f>VLOOKUP(E6986,'Cross-Page Data'!$D$4:$F$48,3,FALSE)</f>
        <v>hydro</v>
      </c>
      <c r="L6986" t="b">
        <f>IF(AND($P$6=FALSE,OR(C6986="Commercial NAICS Cogen",C6986="Industrial NAICS Cogen",C6986="NAICS-22 Cogen")),FALSE,IF(AND($P$7=FALSE,OR(C6986="Commercial NAICS Cogen",C6986="Commercial NAICS Non-Cogen",C6986="industrial NAICS Cogen", C6986="industrial NAICS non-cogen")),FALSE,TRUE))</f>
        <v>1</v>
      </c>
      <c r="M6986">
        <f t="shared" si="328"/>
        <v>6.8119891008174384E-4</v>
      </c>
      <c r="N6986">
        <f t="shared" si="329"/>
        <v>0</v>
      </c>
    </row>
    <row r="6987" spans="1:14" x14ac:dyDescent="0.2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s="32" t="str">
        <f t="shared" si="327"/>
        <v/>
      </c>
      <c r="J6987" t="str">
        <f>IF(K6987="natural gas",VLOOKUP(D6987,'Cross-Page Data'!$I$4:$J$13,2,FALSE),IF(K6987="solar",VLOOKUP('Form 923'!D6987,'Cross-Page Data'!$I$14:$J$117,2,FALSE),K6987))</f>
        <v>heavy or residual fuel oil</v>
      </c>
      <c r="K6987" t="str">
        <f>VLOOKUP(E6987,'Cross-Page Data'!$D$4:$F$48,3,FALSE)</f>
        <v>heavy or residual fuel oil</v>
      </c>
      <c r="L6987" t="b">
        <f>IF(AND($P$6=FALSE,OR(C6987="Commercial NAICS Cogen",C6987="Industrial NAICS Cogen",C6987="NAICS-22 Cogen")),FALSE,IF(AND($P$7=FALSE,OR(C6987="Commercial NAICS Cogen",C6987="Commercial NAICS Non-Cogen",C6987="industrial NAICS Cogen", C6987="industrial NAICS non-cogen")),FALSE,TRUE))</f>
        <v>1</v>
      </c>
      <c r="M6987">
        <f t="shared" si="328"/>
        <v>4.0160642570281126E-4</v>
      </c>
      <c r="N6987">
        <f t="shared" si="329"/>
        <v>0</v>
      </c>
    </row>
    <row r="6988" spans="1:14" x14ac:dyDescent="0.2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s="32">
        <f t="shared" si="327"/>
        <v>15473137.03132336</v>
      </c>
      <c r="J6988" t="str">
        <f>IF(K6988="natural gas",VLOOKUP(D6988,'Cross-Page Data'!$I$4:$J$13,2,FALSE),IF(K6988="solar",VLOOKUP('Form 923'!D6988,'Cross-Page Data'!$I$14:$J$117,2,FALSE),K6988))</f>
        <v>biomass</v>
      </c>
      <c r="K6988" t="str">
        <f>VLOOKUP(E6988,'Cross-Page Data'!$D$4:$F$48,3,FALSE)</f>
        <v>biomass</v>
      </c>
      <c r="L6988" t="b">
        <f>IF(AND($P$6=FALSE,OR(C6988="Commercial NAICS Cogen",C6988="Industrial NAICS Cogen",C6988="NAICS-22 Cogen")),FALSE,IF(AND($P$7=FALSE,OR(C6988="Commercial NAICS Cogen",C6988="Commercial NAICS Non-Cogen",C6988="industrial NAICS Cogen", C6988="industrial NAICS non-cogen")),FALSE,TRUE))</f>
        <v>1</v>
      </c>
      <c r="M6988">
        <f t="shared" si="328"/>
        <v>0.11074561403508772</v>
      </c>
      <c r="N6988">
        <f t="shared" si="329"/>
        <v>1</v>
      </c>
    </row>
    <row r="6989" spans="1:14" x14ac:dyDescent="0.2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s="32">
        <f t="shared" si="327"/>
        <v>12610827.374872319</v>
      </c>
      <c r="J6989" t="str">
        <f>IF(K6989="natural gas",VLOOKUP(D6989,'Cross-Page Data'!$I$4:$J$13,2,FALSE),IF(K6989="solar",VLOOKUP('Form 923'!D6989,'Cross-Page Data'!$I$14:$J$117,2,FALSE),K6989))</f>
        <v>heavy or residual fuel oil</v>
      </c>
      <c r="K6989" t="str">
        <f>VLOOKUP(E6989,'Cross-Page Data'!$D$4:$F$48,3,FALSE)</f>
        <v>heavy or residual fuel oil</v>
      </c>
      <c r="L6989" t="b">
        <f>IF(AND($P$6=FALSE,OR(C6989="Commercial NAICS Cogen",C6989="Industrial NAICS Cogen",C6989="NAICS-22 Cogen")),FALSE,IF(AND($P$7=FALSE,OR(C6989="Commercial NAICS Cogen",C6989="Commercial NAICS Non-Cogen",C6989="industrial NAICS Cogen", C6989="industrial NAICS non-cogen")),FALSE,TRUE))</f>
        <v>1</v>
      </c>
      <c r="M6989">
        <f t="shared" si="328"/>
        <v>0.19919678714859437</v>
      </c>
      <c r="N6989">
        <f t="shared" si="329"/>
        <v>1</v>
      </c>
    </row>
    <row r="6990" spans="1:14" x14ac:dyDescent="0.2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s="32" t="str">
        <f t="shared" si="327"/>
        <v/>
      </c>
      <c r="J6990" t="str">
        <f>IF(K6990="natural gas",VLOOKUP(D6990,'Cross-Page Data'!$I$4:$J$13,2,FALSE),IF(K6990="solar",VLOOKUP('Form 923'!D6990,'Cross-Page Data'!$I$14:$J$117,2,FALSE),K6990))</f>
        <v>natural gas peaker</v>
      </c>
      <c r="K6990" t="str">
        <f>VLOOKUP(E6990,'Cross-Page Data'!$D$4:$F$48,3,FALSE)</f>
        <v>natural gas</v>
      </c>
      <c r="L6990" t="b">
        <f>IF(AND($P$6=FALSE,OR(C6990="Commercial NAICS Cogen",C6990="Industrial NAICS Cogen",C6990="NAICS-22 Cogen")),FALSE,IF(AND($P$7=FALSE,OR(C6990="Commercial NAICS Cogen",C6990="Commercial NAICS Non-Cogen",C6990="industrial NAICS Cogen", C6990="industrial NAICS non-cogen")),FALSE,TRUE))</f>
        <v>1</v>
      </c>
      <c r="M6990">
        <f t="shared" si="328"/>
        <v>4.9382716049382717E-4</v>
      </c>
      <c r="N6990">
        <f t="shared" si="329"/>
        <v>0</v>
      </c>
    </row>
    <row r="6991" spans="1:14" ht="26.25" x14ac:dyDescent="0.2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s="32" t="str">
        <f t="shared" si="327"/>
        <v/>
      </c>
      <c r="J6991" t="str">
        <f>IF(K6991="natural gas",VLOOKUP(D6991,'Cross-Page Data'!$I$4:$J$13,2,FALSE),IF(K6991="solar",VLOOKUP('Form 923'!D6991,'Cross-Page Data'!$I$14:$J$117,2,FALSE),K6991))</f>
        <v>heavy or residual fuel oil</v>
      </c>
      <c r="K6991" t="str">
        <f>VLOOKUP(E6991,'Cross-Page Data'!$D$4:$F$48,3,FALSE)</f>
        <v>heavy or residual fuel oil</v>
      </c>
      <c r="L6991" t="b">
        <f>IF(AND($P$6=FALSE,OR(C6991="Commercial NAICS Cogen",C6991="Industrial NAICS Cogen",C6991="NAICS-22 Cogen")),FALSE,IF(AND($P$7=FALSE,OR(C6991="Commercial NAICS Cogen",C6991="Commercial NAICS Non-Cogen",C6991="industrial NAICS Cogen", C6991="industrial NAICS non-cogen")),FALSE,TRUE))</f>
        <v>0</v>
      </c>
      <c r="M6991">
        <f t="shared" si="328"/>
        <v>4.0160642570281126E-4</v>
      </c>
      <c r="N6991">
        <f t="shared" si="329"/>
        <v>0</v>
      </c>
    </row>
    <row r="6992" spans="1:14" ht="26.25" x14ac:dyDescent="0.2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s="32" t="str">
        <f t="shared" si="327"/>
        <v/>
      </c>
      <c r="J6992" t="str">
        <f>IF(K6992="natural gas",VLOOKUP(D6992,'Cross-Page Data'!$I$4:$J$13,2,FALSE),IF(K6992="solar",VLOOKUP('Form 923'!D6992,'Cross-Page Data'!$I$14:$J$117,2,FALSE),K6992))</f>
        <v>natural gas peaker</v>
      </c>
      <c r="K6992" t="str">
        <f>VLOOKUP(E6992,'Cross-Page Data'!$D$4:$F$48,3,FALSE)</f>
        <v>natural gas</v>
      </c>
      <c r="L6992" t="b">
        <f>IF(AND($P$6=FALSE,OR(C6992="Commercial NAICS Cogen",C6992="Industrial NAICS Cogen",C6992="NAICS-22 Cogen")),FALSE,IF(AND($P$7=FALSE,OR(C6992="Commercial NAICS Cogen",C6992="Commercial NAICS Non-Cogen",C6992="industrial NAICS Cogen", C6992="industrial NAICS non-cogen")),FALSE,TRUE))</f>
        <v>0</v>
      </c>
      <c r="M6992">
        <f t="shared" si="328"/>
        <v>4.9382716049382717E-4</v>
      </c>
      <c r="N6992">
        <f t="shared" si="329"/>
        <v>0</v>
      </c>
    </row>
    <row r="6993" spans="1:14" ht="26.25" x14ac:dyDescent="0.2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s="32" t="str">
        <f t="shared" si="327"/>
        <v/>
      </c>
      <c r="J6993" t="str">
        <f>IF(K6993="natural gas",VLOOKUP(D6993,'Cross-Page Data'!$I$4:$J$13,2,FALSE),IF(K6993="solar",VLOOKUP('Form 923'!D6993,'Cross-Page Data'!$I$14:$J$117,2,FALSE),K6993))</f>
        <v>biomass</v>
      </c>
      <c r="K6993" t="str">
        <f>VLOOKUP(E6993,'Cross-Page Data'!$D$4:$F$48,3,FALSE)</f>
        <v>biomass</v>
      </c>
      <c r="L6993" t="b">
        <f>IF(AND($P$6=FALSE,OR(C6993="Commercial NAICS Cogen",C6993="Industrial NAICS Cogen",C6993="NAICS-22 Cogen")),FALSE,IF(AND($P$7=FALSE,OR(C6993="Commercial NAICS Cogen",C6993="Commercial NAICS Non-Cogen",C6993="industrial NAICS Cogen", C6993="industrial NAICS non-cogen")),FALSE,TRUE))</f>
        <v>0</v>
      </c>
      <c r="M6993">
        <f t="shared" si="328"/>
        <v>1.0964912280701754E-3</v>
      </c>
      <c r="N6993">
        <f t="shared" si="329"/>
        <v>0</v>
      </c>
    </row>
    <row r="6994" spans="1:14" x14ac:dyDescent="0.2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s="32">
        <f t="shared" si="327"/>
        <v>10408354.314170063</v>
      </c>
      <c r="J6994" t="str">
        <f>IF(K6994="natural gas",VLOOKUP(D6994,'Cross-Page Data'!$I$4:$J$13,2,FALSE),IF(K6994="solar",VLOOKUP('Form 923'!D6994,'Cross-Page Data'!$I$14:$J$117,2,FALSE),K6994))</f>
        <v>biomass</v>
      </c>
      <c r="K6994" t="str">
        <f>VLOOKUP(E6994,'Cross-Page Data'!$D$4:$F$48,3,FALSE)</f>
        <v>biomass</v>
      </c>
      <c r="L6994" t="b">
        <f>IF(AND($P$6=FALSE,OR(C6994="Commercial NAICS Cogen",C6994="Industrial NAICS Cogen",C6994="NAICS-22 Cogen")),FALSE,IF(AND($P$7=FALSE,OR(C6994="Commercial NAICS Cogen",C6994="Commercial NAICS Non-Cogen",C6994="industrial NAICS Cogen", C6994="industrial NAICS non-cogen")),FALSE,TRUE))</f>
        <v>1</v>
      </c>
      <c r="M6994">
        <f t="shared" si="328"/>
        <v>0.46052631578947367</v>
      </c>
      <c r="N6994">
        <f t="shared" si="329"/>
        <v>1</v>
      </c>
    </row>
    <row r="6995" spans="1:14" x14ac:dyDescent="0.2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s="32">
        <f t="shared" si="327"/>
        <v>4126770.7931462601</v>
      </c>
      <c r="J6995" t="str">
        <f>IF(K6995="natural gas",VLOOKUP(D6995,'Cross-Page Data'!$I$4:$J$13,2,FALSE),IF(K6995="solar",VLOOKUP('Form 923'!D6995,'Cross-Page Data'!$I$14:$J$117,2,FALSE),K6995))</f>
        <v>other</v>
      </c>
      <c r="K6995" t="str">
        <f>VLOOKUP(E6995,'Cross-Page Data'!$D$4:$F$48,3,FALSE)</f>
        <v>other</v>
      </c>
      <c r="L6995" t="b">
        <f>IF(AND($P$6=FALSE,OR(C6995="Commercial NAICS Cogen",C6995="Industrial NAICS Cogen",C6995="NAICS-22 Cogen")),FALSE,IF(AND($P$7=FALSE,OR(C6995="Commercial NAICS Cogen",C6995="Commercial NAICS Non-Cogen",C6995="industrial NAICS Cogen", C6995="industrial NAICS non-cogen")),FALSE,TRUE))</f>
        <v>0</v>
      </c>
      <c r="M6995">
        <f t="shared" si="328"/>
        <v>0.46590909090909088</v>
      </c>
      <c r="N6995">
        <f t="shared" si="329"/>
        <v>1</v>
      </c>
    </row>
    <row r="6996" spans="1:14" x14ac:dyDescent="0.2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s="32">
        <f t="shared" si="327"/>
        <v>4127350.2319220919</v>
      </c>
      <c r="J6996" t="str">
        <f>IF(K6996="natural gas",VLOOKUP(D6996,'Cross-Page Data'!$I$4:$J$13,2,FALSE),IF(K6996="solar",VLOOKUP('Form 923'!D6996,'Cross-Page Data'!$I$14:$J$117,2,FALSE),K6996))</f>
        <v>natural gas peaker</v>
      </c>
      <c r="K6996" t="str">
        <f>VLOOKUP(E6996,'Cross-Page Data'!$D$4:$F$48,3,FALSE)</f>
        <v>natural gas</v>
      </c>
      <c r="L6996" t="b">
        <f>IF(AND($P$6=FALSE,OR(C6996="Commercial NAICS Cogen",C6996="Industrial NAICS Cogen",C6996="NAICS-22 Cogen")),FALSE,IF(AND($P$7=FALSE,OR(C6996="Commercial NAICS Cogen",C6996="Commercial NAICS Non-Cogen",C6996="industrial NAICS Cogen", C6996="industrial NAICS non-cogen")),FALSE,TRUE))</f>
        <v>0</v>
      </c>
      <c r="M6996">
        <f t="shared" si="328"/>
        <v>0.78370370370370368</v>
      </c>
      <c r="N6996">
        <f t="shared" si="329"/>
        <v>1</v>
      </c>
    </row>
    <row r="6997" spans="1:14" x14ac:dyDescent="0.2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s="32">
        <f t="shared" si="327"/>
        <v>8901998.2839361969</v>
      </c>
      <c r="J6997" t="str">
        <f>IF(K6997="natural gas",VLOOKUP(D6997,'Cross-Page Data'!$I$4:$J$13,2,FALSE),IF(K6997="solar",VLOOKUP('Form 923'!D6997,'Cross-Page Data'!$I$14:$J$117,2,FALSE),K6997))</f>
        <v>geothermal</v>
      </c>
      <c r="K6997" t="str">
        <f>VLOOKUP(E6997,'Cross-Page Data'!$D$4:$F$48,3,FALSE)</f>
        <v>geothermal</v>
      </c>
      <c r="L6997" t="b">
        <f>IF(AND($P$6=FALSE,OR(C6997="Commercial NAICS Cogen",C6997="Industrial NAICS Cogen",C6997="NAICS-22 Cogen")),FALSE,IF(AND($P$7=FALSE,OR(C6997="Commercial NAICS Cogen",C6997="Commercial NAICS Non-Cogen",C6997="industrial NAICS Cogen", C6997="industrial NAICS non-cogen")),FALSE,TRUE))</f>
        <v>1</v>
      </c>
      <c r="M6997">
        <f t="shared" si="328"/>
        <v>0.625</v>
      </c>
      <c r="N6997">
        <f t="shared" si="329"/>
        <v>1</v>
      </c>
    </row>
    <row r="6998" spans="1:14" ht="26.25" x14ac:dyDescent="0.2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s="32">
        <f t="shared" si="327"/>
        <v>20198132.940409116</v>
      </c>
      <c r="J6998" t="str">
        <f>IF(K6998="natural gas",VLOOKUP(D6998,'Cross-Page Data'!$I$4:$J$13,2,FALSE),IF(K6998="solar",VLOOKUP('Form 923'!D6998,'Cross-Page Data'!$I$14:$J$117,2,FALSE),K6998))</f>
        <v>heavy or residual fuel oil</v>
      </c>
      <c r="K6998" t="str">
        <f>VLOOKUP(E6998,'Cross-Page Data'!$D$4:$F$48,3,FALSE)</f>
        <v>heavy or residual fuel oil</v>
      </c>
      <c r="L6998" t="b">
        <f>IF(AND($P$6=FALSE,OR(C6998="Commercial NAICS Cogen",C6998="Industrial NAICS Cogen",C6998="NAICS-22 Cogen")),FALSE,IF(AND($P$7=FALSE,OR(C6998="Commercial NAICS Cogen",C6998="Commercial NAICS Non-Cogen",C6998="industrial NAICS Cogen", C6998="industrial NAICS non-cogen")),FALSE,TRUE))</f>
        <v>0</v>
      </c>
      <c r="M6998">
        <f t="shared" si="328"/>
        <v>5.903614457831325E-2</v>
      </c>
      <c r="N6998">
        <f t="shared" si="329"/>
        <v>1</v>
      </c>
    </row>
    <row r="6999" spans="1:14" ht="26.25" x14ac:dyDescent="0.2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s="32">
        <f t="shared" si="327"/>
        <v>20143805.5007766</v>
      </c>
      <c r="J6999" t="str">
        <f>IF(K6999="natural gas",VLOOKUP(D6999,'Cross-Page Data'!$I$4:$J$13,2,FALSE),IF(K6999="solar",VLOOKUP('Form 923'!D6999,'Cross-Page Data'!$I$14:$J$117,2,FALSE),K6999))</f>
        <v>municipal solid waste</v>
      </c>
      <c r="K6999" t="str">
        <f>VLOOKUP(E6999,'Cross-Page Data'!$D$4:$F$48,3,FALSE)</f>
        <v>municipal solid waste</v>
      </c>
      <c r="L6999" t="b">
        <f>IF(AND($P$6=FALSE,OR(C6999="Commercial NAICS Cogen",C6999="Industrial NAICS Cogen",C6999="NAICS-22 Cogen")),FALSE,IF(AND($P$7=FALSE,OR(C6999="Commercial NAICS Cogen",C6999="Commercial NAICS Non-Cogen",C6999="industrial NAICS Cogen", C6999="industrial NAICS non-cogen")),FALSE,TRUE))</f>
        <v>0</v>
      </c>
      <c r="M6999">
        <f t="shared" si="328"/>
        <v>0.45588235294117646</v>
      </c>
      <c r="N6999">
        <f t="shared" si="329"/>
        <v>1</v>
      </c>
    </row>
    <row r="7000" spans="1:14" ht="26.25" x14ac:dyDescent="0.2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s="32">
        <f t="shared" si="327"/>
        <v>20143822.94861174</v>
      </c>
      <c r="J7000" t="str">
        <f>IF(K7000="natural gas",VLOOKUP(D7000,'Cross-Page Data'!$I$4:$J$13,2,FALSE),IF(K7000="solar",VLOOKUP('Form 923'!D7000,'Cross-Page Data'!$I$14:$J$117,2,FALSE),K7000))</f>
        <v>municipal solid waste</v>
      </c>
      <c r="K7000" t="str">
        <f>VLOOKUP(E7000,'Cross-Page Data'!$D$4:$F$48,3,FALSE)</f>
        <v>municipal solid waste</v>
      </c>
      <c r="L7000" t="b">
        <f>IF(AND($P$6=FALSE,OR(C7000="Commercial NAICS Cogen",C7000="Industrial NAICS Cogen",C7000="NAICS-22 Cogen")),FALSE,IF(AND($P$7=FALSE,OR(C7000="Commercial NAICS Cogen",C7000="Commercial NAICS Non-Cogen",C7000="industrial NAICS Cogen", C7000="industrial NAICS non-cogen")),FALSE,TRUE))</f>
        <v>0</v>
      </c>
      <c r="M7000">
        <f t="shared" si="328"/>
        <v>0.4485294117647059</v>
      </c>
      <c r="N7000">
        <f t="shared" si="329"/>
        <v>1</v>
      </c>
    </row>
    <row r="7001" spans="1:14" ht="26.25" x14ac:dyDescent="0.2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s="32" t="str">
        <f t="shared" si="327"/>
        <v/>
      </c>
      <c r="J7001" t="str">
        <f>IF(K7001="natural gas",VLOOKUP(D7001,'Cross-Page Data'!$I$4:$J$13,2,FALSE),IF(K7001="solar",VLOOKUP('Form 923'!D7001,'Cross-Page Data'!$I$14:$J$117,2,FALSE),K7001))</f>
        <v>heavy or residual fuel oil</v>
      </c>
      <c r="K7001" t="str">
        <f>VLOOKUP(E7001,'Cross-Page Data'!$D$4:$F$48,3,FALSE)</f>
        <v>heavy or residual fuel oil</v>
      </c>
      <c r="L7001" t="b">
        <f>IF(AND($P$6=FALSE,OR(C7001="Commercial NAICS Cogen",C7001="Industrial NAICS Cogen",C7001="NAICS-22 Cogen")),FALSE,IF(AND($P$7=FALSE,OR(C7001="Commercial NAICS Cogen",C7001="Commercial NAICS Non-Cogen",C7001="industrial NAICS Cogen", C7001="industrial NAICS non-cogen")),FALSE,TRUE))</f>
        <v>0</v>
      </c>
      <c r="M7001">
        <f t="shared" si="328"/>
        <v>4.0160642570281126E-4</v>
      </c>
      <c r="N7001">
        <f t="shared" si="329"/>
        <v>0</v>
      </c>
    </row>
    <row r="7002" spans="1:14" ht="26.25" x14ac:dyDescent="0.2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s="32" t="str">
        <f t="shared" si="327"/>
        <v/>
      </c>
      <c r="J7002" t="str">
        <f>IF(K7002="natural gas",VLOOKUP(D7002,'Cross-Page Data'!$I$4:$J$13,2,FALSE),IF(K7002="solar",VLOOKUP('Form 923'!D7002,'Cross-Page Data'!$I$14:$J$117,2,FALSE),K7002))</f>
        <v>natural gas peaker</v>
      </c>
      <c r="K7002" t="str">
        <f>VLOOKUP(E7002,'Cross-Page Data'!$D$4:$F$48,3,FALSE)</f>
        <v>natural gas</v>
      </c>
      <c r="L7002" t="b">
        <f>IF(AND($P$6=FALSE,OR(C7002="Commercial NAICS Cogen",C7002="Industrial NAICS Cogen",C7002="NAICS-22 Cogen")),FALSE,IF(AND($P$7=FALSE,OR(C7002="Commercial NAICS Cogen",C7002="Commercial NAICS Non-Cogen",C7002="industrial NAICS Cogen", C7002="industrial NAICS non-cogen")),FALSE,TRUE))</f>
        <v>0</v>
      </c>
      <c r="M7002">
        <f t="shared" si="328"/>
        <v>4.9382716049382717E-4</v>
      </c>
      <c r="N7002">
        <f t="shared" si="329"/>
        <v>0</v>
      </c>
    </row>
    <row r="7003" spans="1:14" ht="26.25" x14ac:dyDescent="0.2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s="32" t="str">
        <f t="shared" si="327"/>
        <v/>
      </c>
      <c r="J7003" t="str">
        <f>IF(K7003="natural gas",VLOOKUP(D7003,'Cross-Page Data'!$I$4:$J$13,2,FALSE),IF(K7003="solar",VLOOKUP('Form 923'!D7003,'Cross-Page Data'!$I$14:$J$117,2,FALSE),K7003))</f>
        <v>natural gas peaker</v>
      </c>
      <c r="K7003" t="str">
        <f>VLOOKUP(E7003,'Cross-Page Data'!$D$4:$F$48,3,FALSE)</f>
        <v>natural gas</v>
      </c>
      <c r="L7003" t="b">
        <f>IF(AND($P$6=FALSE,OR(C7003="Commercial NAICS Cogen",C7003="Industrial NAICS Cogen",C7003="NAICS-22 Cogen")),FALSE,IF(AND($P$7=FALSE,OR(C7003="Commercial NAICS Cogen",C7003="Commercial NAICS Non-Cogen",C7003="industrial NAICS Cogen", C7003="industrial NAICS non-cogen")),FALSE,TRUE))</f>
        <v>0</v>
      </c>
      <c r="M7003">
        <f t="shared" si="328"/>
        <v>4.9382716049382717E-4</v>
      </c>
      <c r="N7003">
        <f t="shared" si="329"/>
        <v>0</v>
      </c>
    </row>
    <row r="7004" spans="1:14" x14ac:dyDescent="0.2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s="32">
        <f t="shared" si="327"/>
        <v>10723870.10378306</v>
      </c>
      <c r="J7004" t="str">
        <f>IF(K7004="natural gas",VLOOKUP(D7004,'Cross-Page Data'!$I$4:$J$13,2,FALSE),IF(K7004="solar",VLOOKUP('Form 923'!D7004,'Cross-Page Data'!$I$14:$J$117,2,FALSE),K7004))</f>
        <v>biomass</v>
      </c>
      <c r="K7004" t="str">
        <f>VLOOKUP(E7004,'Cross-Page Data'!$D$4:$F$48,3,FALSE)</f>
        <v>biomass</v>
      </c>
      <c r="L7004" t="b">
        <f>IF(AND($P$6=FALSE,OR(C7004="Commercial NAICS Cogen",C7004="Industrial NAICS Cogen",C7004="NAICS-22 Cogen")),FALSE,IF(AND($P$7=FALSE,OR(C7004="Commercial NAICS Cogen",C7004="Commercial NAICS Non-Cogen",C7004="industrial NAICS Cogen", C7004="industrial NAICS non-cogen")),FALSE,TRUE))</f>
        <v>1</v>
      </c>
      <c r="M7004">
        <f t="shared" si="328"/>
        <v>0.4375</v>
      </c>
      <c r="N7004">
        <f t="shared" si="329"/>
        <v>1</v>
      </c>
    </row>
    <row r="7005" spans="1:14" x14ac:dyDescent="0.2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s="32">
        <f t="shared" si="327"/>
        <v>8902015.8459532652</v>
      </c>
      <c r="J7005" t="str">
        <f>IF(K7005="natural gas",VLOOKUP(D7005,'Cross-Page Data'!$I$4:$J$13,2,FALSE),IF(K7005="solar",VLOOKUP('Form 923'!D7005,'Cross-Page Data'!$I$14:$J$117,2,FALSE),K7005))</f>
        <v>hydro</v>
      </c>
      <c r="K7005" t="str">
        <f>VLOOKUP(E7005,'Cross-Page Data'!$D$4:$F$48,3,FALSE)</f>
        <v>hydro</v>
      </c>
      <c r="L7005" t="b">
        <f>IF(AND($P$6=FALSE,OR(C7005="Commercial NAICS Cogen",C7005="Industrial NAICS Cogen",C7005="NAICS-22 Cogen")),FALSE,IF(AND($P$7=FALSE,OR(C7005="Commercial NAICS Cogen",C7005="Commercial NAICS Non-Cogen",C7005="industrial NAICS Cogen", C7005="industrial NAICS non-cogen")),FALSE,TRUE))</f>
        <v>1</v>
      </c>
      <c r="M7005">
        <f t="shared" si="328"/>
        <v>0.24795640326975477</v>
      </c>
      <c r="N7005">
        <f t="shared" si="329"/>
        <v>1</v>
      </c>
    </row>
    <row r="7006" spans="1:14" x14ac:dyDescent="0.2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s="32" t="str">
        <f t="shared" si="327"/>
        <v/>
      </c>
      <c r="J7006" t="str">
        <f>IF(K7006="natural gas",VLOOKUP(D7006,'Cross-Page Data'!$I$4:$J$13,2,FALSE),IF(K7006="solar",VLOOKUP('Form 923'!D7006,'Cross-Page Data'!$I$14:$J$117,2,FALSE),K7006))</f>
        <v>heavy or residual fuel oil</v>
      </c>
      <c r="K7006" t="str">
        <f>VLOOKUP(E7006,'Cross-Page Data'!$D$4:$F$48,3,FALSE)</f>
        <v>heavy or residual fuel oil</v>
      </c>
      <c r="L7006" t="b">
        <f>IF(AND($P$6=FALSE,OR(C7006="Commercial NAICS Cogen",C7006="Industrial NAICS Cogen",C7006="NAICS-22 Cogen")),FALSE,IF(AND($P$7=FALSE,OR(C7006="Commercial NAICS Cogen",C7006="Commercial NAICS Non-Cogen",C7006="industrial NAICS Cogen", C7006="industrial NAICS non-cogen")),FALSE,TRUE))</f>
        <v>0</v>
      </c>
      <c r="M7006">
        <f t="shared" si="328"/>
        <v>4.0160642570281126E-4</v>
      </c>
      <c r="N7006">
        <f t="shared" si="329"/>
        <v>0</v>
      </c>
    </row>
    <row r="7007" spans="1:14" x14ac:dyDescent="0.2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s="32">
        <f t="shared" si="327"/>
        <v>726694.43159031309</v>
      </c>
      <c r="J7007" t="str">
        <f>IF(K7007="natural gas",VLOOKUP(D7007,'Cross-Page Data'!$I$4:$J$13,2,FALSE),IF(K7007="solar",VLOOKUP('Form 923'!D7007,'Cross-Page Data'!$I$14:$J$117,2,FALSE),K7007))</f>
        <v>natural gas nonpeaker</v>
      </c>
      <c r="K7007" t="str">
        <f>VLOOKUP(E7007,'Cross-Page Data'!$D$4:$F$48,3,FALSE)</f>
        <v>natural gas</v>
      </c>
      <c r="L7007" t="b">
        <f>IF(AND($P$6=FALSE,OR(C7007="Commercial NAICS Cogen",C7007="Industrial NAICS Cogen",C7007="NAICS-22 Cogen")),FALSE,IF(AND($P$7=FALSE,OR(C7007="Commercial NAICS Cogen",C7007="Commercial NAICS Non-Cogen",C7007="industrial NAICS Cogen", C7007="industrial NAICS non-cogen")),FALSE,TRUE))</f>
        <v>0</v>
      </c>
      <c r="M7007">
        <f t="shared" si="328"/>
        <v>0.6762790697674419</v>
      </c>
      <c r="N7007">
        <f t="shared" si="329"/>
        <v>1</v>
      </c>
    </row>
    <row r="7008" spans="1:14" x14ac:dyDescent="0.2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s="32" t="str">
        <f t="shared" si="327"/>
        <v/>
      </c>
      <c r="J7008" t="str">
        <f>IF(K7008="natural gas",VLOOKUP(D7008,'Cross-Page Data'!$I$4:$J$13,2,FALSE),IF(K7008="solar",VLOOKUP('Form 923'!D7008,'Cross-Page Data'!$I$14:$J$117,2,FALSE),K7008))</f>
        <v>heavy or residual fuel oil</v>
      </c>
      <c r="K7008" t="str">
        <f>VLOOKUP(E7008,'Cross-Page Data'!$D$4:$F$48,3,FALSE)</f>
        <v>heavy or residual fuel oil</v>
      </c>
      <c r="L7008" t="b">
        <f>IF(AND($P$6=FALSE,OR(C7008="Commercial NAICS Cogen",C7008="Industrial NAICS Cogen",C7008="NAICS-22 Cogen")),FALSE,IF(AND($P$7=FALSE,OR(C7008="Commercial NAICS Cogen",C7008="Commercial NAICS Non-Cogen",C7008="industrial NAICS Cogen", C7008="industrial NAICS non-cogen")),FALSE,TRUE))</f>
        <v>0</v>
      </c>
      <c r="M7008">
        <f t="shared" si="328"/>
        <v>4.0160642570281126E-4</v>
      </c>
      <c r="N7008">
        <f t="shared" si="329"/>
        <v>0</v>
      </c>
    </row>
    <row r="7009" spans="1:14" x14ac:dyDescent="0.2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s="32">
        <f t="shared" si="327"/>
        <v>10422489.604634805</v>
      </c>
      <c r="J7009" t="str">
        <f>IF(K7009="natural gas",VLOOKUP(D7009,'Cross-Page Data'!$I$4:$J$13,2,FALSE),IF(K7009="solar",VLOOKUP('Form 923'!D7009,'Cross-Page Data'!$I$14:$J$117,2,FALSE),K7009))</f>
        <v>natural gas nonpeaker</v>
      </c>
      <c r="K7009" t="str">
        <f>VLOOKUP(E7009,'Cross-Page Data'!$D$4:$F$48,3,FALSE)</f>
        <v>natural gas</v>
      </c>
      <c r="L7009" t="b">
        <f>IF(AND($P$6=FALSE,OR(C7009="Commercial NAICS Cogen",C7009="Industrial NAICS Cogen",C7009="NAICS-22 Cogen")),FALSE,IF(AND($P$7=FALSE,OR(C7009="Commercial NAICS Cogen",C7009="Commercial NAICS Non-Cogen",C7009="industrial NAICS Cogen", C7009="industrial NAICS non-cogen")),FALSE,TRUE))</f>
        <v>0</v>
      </c>
      <c r="M7009">
        <f t="shared" si="328"/>
        <v>0.31069767441860463</v>
      </c>
      <c r="N7009">
        <f t="shared" si="329"/>
        <v>1</v>
      </c>
    </row>
    <row r="7010" spans="1:14" x14ac:dyDescent="0.2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s="32">
        <f t="shared" si="327"/>
        <v>0</v>
      </c>
      <c r="J7010" t="str">
        <f>IF(K7010="natural gas",VLOOKUP(D7010,'Cross-Page Data'!$I$4:$J$13,2,FALSE),IF(K7010="solar",VLOOKUP('Form 923'!D7010,'Cross-Page Data'!$I$14:$J$117,2,FALSE),K7010))</f>
        <v>heavy or residual fuel oil</v>
      </c>
      <c r="K7010" t="str">
        <f>VLOOKUP(E7010,'Cross-Page Data'!$D$4:$F$48,3,FALSE)</f>
        <v>heavy or residual fuel oil</v>
      </c>
      <c r="L7010" t="b">
        <f>IF(AND($P$6=FALSE,OR(C7010="Commercial NAICS Cogen",C7010="Industrial NAICS Cogen",C7010="NAICS-22 Cogen")),FALSE,IF(AND($P$7=FALSE,OR(C7010="Commercial NAICS Cogen",C7010="Commercial NAICS Non-Cogen",C7010="industrial NAICS Cogen", C7010="industrial NAICS non-cogen")),FALSE,TRUE))</f>
        <v>0</v>
      </c>
      <c r="M7010">
        <f t="shared" si="328"/>
        <v>0.57188755020080317</v>
      </c>
      <c r="N7010">
        <f t="shared" si="329"/>
        <v>1</v>
      </c>
    </row>
    <row r="7011" spans="1:14" x14ac:dyDescent="0.2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s="32">
        <f t="shared" si="327"/>
        <v>1847392.5595487503</v>
      </c>
      <c r="J7011" t="str">
        <f>IF(K7011="natural gas",VLOOKUP(D7011,'Cross-Page Data'!$I$4:$J$13,2,FALSE),IF(K7011="solar",VLOOKUP('Form 923'!D7011,'Cross-Page Data'!$I$14:$J$117,2,FALSE),K7011))</f>
        <v>natural gas nonpeaker</v>
      </c>
      <c r="K7011" t="str">
        <f>VLOOKUP(E7011,'Cross-Page Data'!$D$4:$F$48,3,FALSE)</f>
        <v>natural gas</v>
      </c>
      <c r="L7011" t="b">
        <f>IF(AND($P$6=FALSE,OR(C7011="Commercial NAICS Cogen",C7011="Industrial NAICS Cogen",C7011="NAICS-22 Cogen")),FALSE,IF(AND($P$7=FALSE,OR(C7011="Commercial NAICS Cogen",C7011="Commercial NAICS Non-Cogen",C7011="industrial NAICS Cogen", C7011="industrial NAICS non-cogen")),FALSE,TRUE))</f>
        <v>0</v>
      </c>
      <c r="M7011">
        <f t="shared" si="328"/>
        <v>0.59069767441860466</v>
      </c>
      <c r="N7011">
        <f t="shared" si="329"/>
        <v>1</v>
      </c>
    </row>
    <row r="7012" spans="1:14" x14ac:dyDescent="0.2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s="32">
        <f t="shared" si="327"/>
        <v>5131740.9991938174</v>
      </c>
      <c r="J7012" t="str">
        <f>IF(K7012="natural gas",VLOOKUP(D7012,'Cross-Page Data'!$I$4:$J$13,2,FALSE),IF(K7012="solar",VLOOKUP('Form 923'!D7012,'Cross-Page Data'!$I$14:$J$117,2,FALSE),K7012))</f>
        <v>heavy or residual fuel oil</v>
      </c>
      <c r="K7012" t="str">
        <f>VLOOKUP(E7012,'Cross-Page Data'!$D$4:$F$48,3,FALSE)</f>
        <v>heavy or residual fuel oil</v>
      </c>
      <c r="L7012" t="b">
        <f>IF(AND($P$6=FALSE,OR(C7012="Commercial NAICS Cogen",C7012="Industrial NAICS Cogen",C7012="NAICS-22 Cogen")),FALSE,IF(AND($P$7=FALSE,OR(C7012="Commercial NAICS Cogen",C7012="Commercial NAICS Non-Cogen",C7012="industrial NAICS Cogen", C7012="industrial NAICS non-cogen")),FALSE,TRUE))</f>
        <v>0</v>
      </c>
      <c r="M7012">
        <f t="shared" si="328"/>
        <v>0.53212851405622486</v>
      </c>
      <c r="N7012">
        <f t="shared" si="329"/>
        <v>1</v>
      </c>
    </row>
    <row r="7013" spans="1:14" x14ac:dyDescent="0.2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s="32">
        <f t="shared" si="327"/>
        <v>9605084.4497737214</v>
      </c>
      <c r="J7013" t="str">
        <f>IF(K7013="natural gas",VLOOKUP(D7013,'Cross-Page Data'!$I$4:$J$13,2,FALSE),IF(K7013="solar",VLOOKUP('Form 923'!D7013,'Cross-Page Data'!$I$14:$J$117,2,FALSE),K7013))</f>
        <v>natural gas nonpeaker</v>
      </c>
      <c r="K7013" t="str">
        <f>VLOOKUP(E7013,'Cross-Page Data'!$D$4:$F$48,3,FALSE)</f>
        <v>natural gas</v>
      </c>
      <c r="L7013" t="b">
        <f>IF(AND($P$6=FALSE,OR(C7013="Commercial NAICS Cogen",C7013="Industrial NAICS Cogen",C7013="NAICS-22 Cogen")),FALSE,IF(AND($P$7=FALSE,OR(C7013="Commercial NAICS Cogen",C7013="Commercial NAICS Non-Cogen",C7013="industrial NAICS Cogen", C7013="industrial NAICS non-cogen")),FALSE,TRUE))</f>
        <v>0</v>
      </c>
      <c r="M7013">
        <f t="shared" si="328"/>
        <v>0.3572093023255814</v>
      </c>
      <c r="N7013">
        <f t="shared" si="329"/>
        <v>1</v>
      </c>
    </row>
    <row r="7014" spans="1:14" x14ac:dyDescent="0.2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s="32">
        <f t="shared" si="327"/>
        <v>19285706.213092986</v>
      </c>
      <c r="J7014" t="str">
        <f>IF(K7014="natural gas",VLOOKUP(D7014,'Cross-Page Data'!$I$4:$J$13,2,FALSE),IF(K7014="solar",VLOOKUP('Form 923'!D7014,'Cross-Page Data'!$I$14:$J$117,2,FALSE),K7014))</f>
        <v>biomass</v>
      </c>
      <c r="K7014" t="str">
        <f>VLOOKUP(E7014,'Cross-Page Data'!$D$4:$F$48,3,FALSE)</f>
        <v>biomass</v>
      </c>
      <c r="L7014" t="b">
        <f>IF(AND($P$6=FALSE,OR(C7014="Commercial NAICS Cogen",C7014="Industrial NAICS Cogen",C7014="NAICS-22 Cogen")),FALSE,IF(AND($P$7=FALSE,OR(C7014="Commercial NAICS Cogen",C7014="Commercial NAICS Non-Cogen",C7014="industrial NAICS Cogen", C7014="industrial NAICS non-cogen")),FALSE,TRUE))</f>
        <v>1</v>
      </c>
      <c r="M7014">
        <f t="shared" si="328"/>
        <v>4.0570175438596492E-2</v>
      </c>
      <c r="N7014">
        <f t="shared" si="329"/>
        <v>0</v>
      </c>
    </row>
    <row r="7015" spans="1:14" x14ac:dyDescent="0.2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s="32">
        <f t="shared" si="327"/>
        <v>4946805.5329803582</v>
      </c>
      <c r="J7015" t="str">
        <f>IF(K7015="natural gas",VLOOKUP(D7015,'Cross-Page Data'!$I$4:$J$13,2,FALSE),IF(K7015="solar",VLOOKUP('Form 923'!D7015,'Cross-Page Data'!$I$14:$J$117,2,FALSE),K7015))</f>
        <v>natural gas peaker</v>
      </c>
      <c r="K7015" t="str">
        <f>VLOOKUP(E7015,'Cross-Page Data'!$D$4:$F$48,3,FALSE)</f>
        <v>natural gas</v>
      </c>
      <c r="L7015" t="b">
        <f>IF(AND($P$6=FALSE,OR(C7015="Commercial NAICS Cogen",C7015="Industrial NAICS Cogen",C7015="NAICS-22 Cogen")),FALSE,IF(AND($P$7=FALSE,OR(C7015="Commercial NAICS Cogen",C7015="Commercial NAICS Non-Cogen",C7015="industrial NAICS Cogen", C7015="industrial NAICS non-cogen")),FALSE,TRUE))</f>
        <v>0</v>
      </c>
      <c r="M7015">
        <f t="shared" si="328"/>
        <v>0.70271604938271603</v>
      </c>
      <c r="N7015">
        <f t="shared" si="329"/>
        <v>1</v>
      </c>
    </row>
    <row r="7016" spans="1:14" x14ac:dyDescent="0.2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s="32">
        <f t="shared" si="327"/>
        <v>4942947.3662302671</v>
      </c>
      <c r="J7016" t="str">
        <f>IF(K7016="natural gas",VLOOKUP(D7016,'Cross-Page Data'!$I$4:$J$13,2,FALSE),IF(K7016="solar",VLOOKUP('Form 923'!D7016,'Cross-Page Data'!$I$14:$J$117,2,FALSE),K7016))</f>
        <v>other</v>
      </c>
      <c r="K7016" t="str">
        <f>VLOOKUP(E7016,'Cross-Page Data'!$D$4:$F$48,3,FALSE)</f>
        <v>other</v>
      </c>
      <c r="L7016" t="b">
        <f>IF(AND($P$6=FALSE,OR(C7016="Commercial NAICS Cogen",C7016="Industrial NAICS Cogen",C7016="NAICS-22 Cogen")),FALSE,IF(AND($P$7=FALSE,OR(C7016="Commercial NAICS Cogen",C7016="Commercial NAICS Non-Cogen",C7016="industrial NAICS Cogen", C7016="industrial NAICS non-cogen")),FALSE,TRUE))</f>
        <v>0</v>
      </c>
      <c r="M7016">
        <f t="shared" si="328"/>
        <v>0.41396103896103897</v>
      </c>
      <c r="N7016">
        <f t="shared" si="329"/>
        <v>1</v>
      </c>
    </row>
    <row r="7017" spans="1:14" x14ac:dyDescent="0.2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s="32">
        <f t="shared" si="327"/>
        <v>5120202.0143473465</v>
      </c>
      <c r="J7017" t="str">
        <f>IF(K7017="natural gas",VLOOKUP(D7017,'Cross-Page Data'!$I$4:$J$13,2,FALSE),IF(K7017="solar",VLOOKUP('Form 923'!D7017,'Cross-Page Data'!$I$14:$J$117,2,FALSE),K7017))</f>
        <v>natural gas peaker</v>
      </c>
      <c r="K7017" t="str">
        <f>VLOOKUP(E7017,'Cross-Page Data'!$D$4:$F$48,3,FALSE)</f>
        <v>natural gas</v>
      </c>
      <c r="L7017" t="b">
        <f>IF(AND($P$6=FALSE,OR(C7017="Commercial NAICS Cogen",C7017="Industrial NAICS Cogen",C7017="NAICS-22 Cogen")),FALSE,IF(AND($P$7=FALSE,OR(C7017="Commercial NAICS Cogen",C7017="Commercial NAICS Non-Cogen",C7017="industrial NAICS Cogen", C7017="industrial NAICS non-cogen")),FALSE,TRUE))</f>
        <v>0</v>
      </c>
      <c r="M7017">
        <f t="shared" si="328"/>
        <v>0.68888888888888888</v>
      </c>
      <c r="N7017">
        <f t="shared" si="329"/>
        <v>1</v>
      </c>
    </row>
    <row r="7018" spans="1:14" x14ac:dyDescent="0.2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s="32">
        <f t="shared" si="327"/>
        <v>8023438.2817856669</v>
      </c>
      <c r="J7018" t="str">
        <f>IF(K7018="natural gas",VLOOKUP(D7018,'Cross-Page Data'!$I$4:$J$13,2,FALSE),IF(K7018="solar",VLOOKUP('Form 923'!D7018,'Cross-Page Data'!$I$14:$J$117,2,FALSE),K7018))</f>
        <v>natural gas nonpeaker</v>
      </c>
      <c r="K7018" t="str">
        <f>VLOOKUP(E7018,'Cross-Page Data'!$D$4:$F$48,3,FALSE)</f>
        <v>natural gas</v>
      </c>
      <c r="L7018" t="b">
        <f>IF(AND($P$6=FALSE,OR(C7018="Commercial NAICS Cogen",C7018="Industrial NAICS Cogen",C7018="NAICS-22 Cogen")),FALSE,IF(AND($P$7=FALSE,OR(C7018="Commercial NAICS Cogen",C7018="Commercial NAICS Non-Cogen",C7018="industrial NAICS Cogen", C7018="industrial NAICS non-cogen")),FALSE,TRUE))</f>
        <v>1</v>
      </c>
      <c r="M7018">
        <f t="shared" si="328"/>
        <v>0.4018604651162791</v>
      </c>
      <c r="N7018">
        <f t="shared" si="329"/>
        <v>1</v>
      </c>
    </row>
    <row r="7019" spans="1:14" ht="26.25" x14ac:dyDescent="0.2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s="32">
        <f t="shared" si="327"/>
        <v>8321908.1616442632</v>
      </c>
      <c r="J7019" t="str">
        <f>IF(K7019="natural gas",VLOOKUP(D7019,'Cross-Page Data'!$I$4:$J$13,2,FALSE),IF(K7019="solar",VLOOKUP('Form 923'!D7019,'Cross-Page Data'!$I$14:$J$117,2,FALSE),K7019))</f>
        <v>natural gas peaker</v>
      </c>
      <c r="K7019" t="str">
        <f>VLOOKUP(E7019,'Cross-Page Data'!$D$4:$F$48,3,FALSE)</f>
        <v>natural gas</v>
      </c>
      <c r="L7019" t="b">
        <f>IF(AND($P$6=FALSE,OR(C7019="Commercial NAICS Cogen",C7019="Industrial NAICS Cogen",C7019="NAICS-22 Cogen")),FALSE,IF(AND($P$7=FALSE,OR(C7019="Commercial NAICS Cogen",C7019="Commercial NAICS Non-Cogen",C7019="industrial NAICS Cogen", C7019="industrial NAICS non-cogen")),FALSE,TRUE))</f>
        <v>0</v>
      </c>
      <c r="M7019">
        <f t="shared" si="328"/>
        <v>0.57975308641975309</v>
      </c>
      <c r="N7019">
        <f t="shared" si="329"/>
        <v>1</v>
      </c>
    </row>
    <row r="7020" spans="1:14" ht="26.25" x14ac:dyDescent="0.2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s="32">
        <f t="shared" si="327"/>
        <v>8321986.1995165749</v>
      </c>
      <c r="J7020" t="str">
        <f>IF(K7020="natural gas",VLOOKUP(D7020,'Cross-Page Data'!$I$4:$J$13,2,FALSE),IF(K7020="solar",VLOOKUP('Form 923'!D7020,'Cross-Page Data'!$I$14:$J$117,2,FALSE),K7020))</f>
        <v>biomass</v>
      </c>
      <c r="K7020" t="str">
        <f>VLOOKUP(E7020,'Cross-Page Data'!$D$4:$F$48,3,FALSE)</f>
        <v>biomass</v>
      </c>
      <c r="L7020" t="b">
        <f>IF(AND($P$6=FALSE,OR(C7020="Commercial NAICS Cogen",C7020="Industrial NAICS Cogen",C7020="NAICS-22 Cogen")),FALSE,IF(AND($P$7=FALSE,OR(C7020="Commercial NAICS Cogen",C7020="Commercial NAICS Non-Cogen",C7020="industrial NAICS Cogen", C7020="industrial NAICS non-cogen")),FALSE,TRUE))</f>
        <v>0</v>
      </c>
      <c r="M7020">
        <f t="shared" si="328"/>
        <v>0.55263157894736847</v>
      </c>
      <c r="N7020">
        <f t="shared" si="329"/>
        <v>1</v>
      </c>
    </row>
    <row r="7021" spans="1:14" x14ac:dyDescent="0.2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s="32">
        <f t="shared" si="327"/>
        <v>12375574.364916123</v>
      </c>
      <c r="J7021" t="str">
        <f>IF(K7021="natural gas",VLOOKUP(D7021,'Cross-Page Data'!$I$4:$J$13,2,FALSE),IF(K7021="solar",VLOOKUP('Form 923'!D7021,'Cross-Page Data'!$I$14:$J$117,2,FALSE),K7021))</f>
        <v>heavy or residual fuel oil</v>
      </c>
      <c r="K7021" t="str">
        <f>VLOOKUP(E7021,'Cross-Page Data'!$D$4:$F$48,3,FALSE)</f>
        <v>heavy or residual fuel oil</v>
      </c>
      <c r="L7021" t="b">
        <f>IF(AND($P$6=FALSE,OR(C7021="Commercial NAICS Cogen",C7021="Industrial NAICS Cogen",C7021="NAICS-22 Cogen")),FALSE,IF(AND($P$7=FALSE,OR(C7021="Commercial NAICS Cogen",C7021="Commercial NAICS Non-Cogen",C7021="industrial NAICS Cogen", C7021="industrial NAICS non-cogen")),FALSE,TRUE))</f>
        <v>1</v>
      </c>
      <c r="M7021">
        <f t="shared" si="328"/>
        <v>0.20923694779116467</v>
      </c>
      <c r="N7021">
        <f t="shared" si="329"/>
        <v>1</v>
      </c>
    </row>
    <row r="7022" spans="1:14" x14ac:dyDescent="0.2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s="32">
        <f t="shared" si="327"/>
        <v>12375240.327802535</v>
      </c>
      <c r="J7022" t="str">
        <f>IF(K7022="natural gas",VLOOKUP(D7022,'Cross-Page Data'!$I$4:$J$13,2,FALSE),IF(K7022="solar",VLOOKUP('Form 923'!D7022,'Cross-Page Data'!$I$14:$J$117,2,FALSE),K7022))</f>
        <v>natural gas peaker</v>
      </c>
      <c r="K7022" t="str">
        <f>VLOOKUP(E7022,'Cross-Page Data'!$D$4:$F$48,3,FALSE)</f>
        <v>natural gas</v>
      </c>
      <c r="L7022" t="b">
        <f>IF(AND($P$6=FALSE,OR(C7022="Commercial NAICS Cogen",C7022="Industrial NAICS Cogen",C7022="NAICS-22 Cogen")),FALSE,IF(AND($P$7=FALSE,OR(C7022="Commercial NAICS Cogen",C7022="Commercial NAICS Non-Cogen",C7022="industrial NAICS Cogen", C7022="industrial NAICS non-cogen")),FALSE,TRUE))</f>
        <v>1</v>
      </c>
      <c r="M7022">
        <f t="shared" si="328"/>
        <v>0.24740740740740741</v>
      </c>
      <c r="N7022">
        <f t="shared" si="329"/>
        <v>1</v>
      </c>
    </row>
    <row r="7023" spans="1:14" x14ac:dyDescent="0.2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s="32" t="str">
        <f t="shared" si="327"/>
        <v/>
      </c>
      <c r="J7023" t="str">
        <f>IF(K7023="natural gas",VLOOKUP(D7023,'Cross-Page Data'!$I$4:$J$13,2,FALSE),IF(K7023="solar",VLOOKUP('Form 923'!D7023,'Cross-Page Data'!$I$14:$J$117,2,FALSE),K7023))</f>
        <v>heavy or residual fuel oil</v>
      </c>
      <c r="K7023" t="str">
        <f>VLOOKUP(E7023,'Cross-Page Data'!$D$4:$F$48,3,FALSE)</f>
        <v>heavy or residual fuel oil</v>
      </c>
      <c r="L7023" t="b">
        <f>IF(AND($P$6=FALSE,OR(C7023="Commercial NAICS Cogen",C7023="Industrial NAICS Cogen",C7023="NAICS-22 Cogen")),FALSE,IF(AND($P$7=FALSE,OR(C7023="Commercial NAICS Cogen",C7023="Commercial NAICS Non-Cogen",C7023="industrial NAICS Cogen", C7023="industrial NAICS non-cogen")),FALSE,TRUE))</f>
        <v>0</v>
      </c>
      <c r="M7023">
        <f t="shared" si="328"/>
        <v>4.0160642570281126E-4</v>
      </c>
      <c r="N7023">
        <f t="shared" si="329"/>
        <v>0</v>
      </c>
    </row>
    <row r="7024" spans="1:14" x14ac:dyDescent="0.2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s="32">
        <f t="shared" si="327"/>
        <v>4745868.6890910547</v>
      </c>
      <c r="J7024" t="str">
        <f>IF(K7024="natural gas",VLOOKUP(D7024,'Cross-Page Data'!$I$4:$J$13,2,FALSE),IF(K7024="solar",VLOOKUP('Form 923'!D7024,'Cross-Page Data'!$I$14:$J$117,2,FALSE),K7024))</f>
        <v>other</v>
      </c>
      <c r="K7024" t="str">
        <f>VLOOKUP(E7024,'Cross-Page Data'!$D$4:$F$48,3,FALSE)</f>
        <v>other</v>
      </c>
      <c r="L7024" t="b">
        <f>IF(AND($P$6=FALSE,OR(C7024="Commercial NAICS Cogen",C7024="Industrial NAICS Cogen",C7024="NAICS-22 Cogen")),FALSE,IF(AND($P$7=FALSE,OR(C7024="Commercial NAICS Cogen",C7024="Commercial NAICS Non-Cogen",C7024="industrial NAICS Cogen", C7024="industrial NAICS non-cogen")),FALSE,TRUE))</f>
        <v>0</v>
      </c>
      <c r="M7024">
        <f t="shared" si="328"/>
        <v>0.42207792207792205</v>
      </c>
      <c r="N7024">
        <f t="shared" si="329"/>
        <v>1</v>
      </c>
    </row>
    <row r="7025" spans="1:14" x14ac:dyDescent="0.2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s="32">
        <f t="shared" si="327"/>
        <v>4746128.5390655734</v>
      </c>
      <c r="J7025" t="str">
        <f>IF(K7025="natural gas",VLOOKUP(D7025,'Cross-Page Data'!$I$4:$J$13,2,FALSE),IF(K7025="solar",VLOOKUP('Form 923'!D7025,'Cross-Page Data'!$I$14:$J$117,2,FALSE),K7025))</f>
        <v>natural gas peaker</v>
      </c>
      <c r="K7025" t="str">
        <f>VLOOKUP(E7025,'Cross-Page Data'!$D$4:$F$48,3,FALSE)</f>
        <v>natural gas</v>
      </c>
      <c r="L7025" t="b">
        <f>IF(AND($P$6=FALSE,OR(C7025="Commercial NAICS Cogen",C7025="Industrial NAICS Cogen",C7025="NAICS-22 Cogen")),FALSE,IF(AND($P$7=FALSE,OR(C7025="Commercial NAICS Cogen",C7025="Commercial NAICS Non-Cogen",C7025="industrial NAICS Cogen", C7025="industrial NAICS non-cogen")),FALSE,TRUE))</f>
        <v>0</v>
      </c>
      <c r="M7025">
        <f t="shared" si="328"/>
        <v>0.72296296296296292</v>
      </c>
      <c r="N7025">
        <f t="shared" si="329"/>
        <v>1</v>
      </c>
    </row>
    <row r="7026" spans="1:14" ht="26.25" x14ac:dyDescent="0.2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s="32">
        <f t="shared" si="327"/>
        <v>11373165.574454404</v>
      </c>
      <c r="J7026" t="str">
        <f>IF(K7026="natural gas",VLOOKUP(D7026,'Cross-Page Data'!$I$4:$J$13,2,FALSE),IF(K7026="solar",VLOOKUP('Form 923'!D7026,'Cross-Page Data'!$I$14:$J$117,2,FALSE),K7026))</f>
        <v>natural gas peaker</v>
      </c>
      <c r="K7026" t="str">
        <f>VLOOKUP(E7026,'Cross-Page Data'!$D$4:$F$48,3,FALSE)</f>
        <v>natural gas</v>
      </c>
      <c r="L7026" t="b">
        <f>IF(AND($P$6=FALSE,OR(C7026="Commercial NAICS Cogen",C7026="Industrial NAICS Cogen",C7026="NAICS-22 Cogen")),FALSE,IF(AND($P$7=FALSE,OR(C7026="Commercial NAICS Cogen",C7026="Commercial NAICS Non-Cogen",C7026="industrial NAICS Cogen", C7026="industrial NAICS non-cogen")),FALSE,TRUE))</f>
        <v>0</v>
      </c>
      <c r="M7026">
        <f t="shared" si="328"/>
        <v>0.3595061728395062</v>
      </c>
      <c r="N7026">
        <f t="shared" si="329"/>
        <v>1</v>
      </c>
    </row>
    <row r="7027" spans="1:14" ht="26.25" x14ac:dyDescent="0.2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s="32">
        <f t="shared" si="327"/>
        <v>11373336.123535683</v>
      </c>
      <c r="J7027" t="str">
        <f>IF(K7027="natural gas",VLOOKUP(D7027,'Cross-Page Data'!$I$4:$J$13,2,FALSE),IF(K7027="solar",VLOOKUP('Form 923'!D7027,'Cross-Page Data'!$I$14:$J$117,2,FALSE),K7027))</f>
        <v>biomass</v>
      </c>
      <c r="K7027" t="str">
        <f>VLOOKUP(E7027,'Cross-Page Data'!$D$4:$F$48,3,FALSE)</f>
        <v>biomass</v>
      </c>
      <c r="L7027" t="b">
        <f>IF(AND($P$6=FALSE,OR(C7027="Commercial NAICS Cogen",C7027="Industrial NAICS Cogen",C7027="NAICS-22 Cogen")),FALSE,IF(AND($P$7=FALSE,OR(C7027="Commercial NAICS Cogen",C7027="Commercial NAICS Non-Cogen",C7027="industrial NAICS Cogen", C7027="industrial NAICS non-cogen")),FALSE,TRUE))</f>
        <v>0</v>
      </c>
      <c r="M7027">
        <f t="shared" si="328"/>
        <v>0.36293859649122806</v>
      </c>
      <c r="N7027">
        <f t="shared" si="329"/>
        <v>1</v>
      </c>
    </row>
    <row r="7028" spans="1:14" ht="26.25" x14ac:dyDescent="0.2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s="32">
        <f t="shared" si="327"/>
        <v>5803048.7185927723</v>
      </c>
      <c r="J7028" t="str">
        <f>IF(K7028="natural gas",VLOOKUP(D7028,'Cross-Page Data'!$I$4:$J$13,2,FALSE),IF(K7028="solar",VLOOKUP('Form 923'!D7028,'Cross-Page Data'!$I$14:$J$117,2,FALSE),K7028))</f>
        <v>natural gas peaker</v>
      </c>
      <c r="K7028" t="str">
        <f>VLOOKUP(E7028,'Cross-Page Data'!$D$4:$F$48,3,FALSE)</f>
        <v>natural gas</v>
      </c>
      <c r="L7028" t="b">
        <f>IF(AND($P$6=FALSE,OR(C7028="Commercial NAICS Cogen",C7028="Industrial NAICS Cogen",C7028="NAICS-22 Cogen")),FALSE,IF(AND($P$7=FALSE,OR(C7028="Commercial NAICS Cogen",C7028="Commercial NAICS Non-Cogen",C7028="industrial NAICS Cogen", C7028="industrial NAICS non-cogen")),FALSE,TRUE))</f>
        <v>0</v>
      </c>
      <c r="M7028">
        <f t="shared" si="328"/>
        <v>0.64246913580246912</v>
      </c>
      <c r="N7028">
        <f t="shared" si="329"/>
        <v>1</v>
      </c>
    </row>
    <row r="7029" spans="1:14" ht="26.25" x14ac:dyDescent="0.2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s="32">
        <f t="shared" si="327"/>
        <v>5804242.9481586153</v>
      </c>
      <c r="J7029" t="str">
        <f>IF(K7029="natural gas",VLOOKUP(D7029,'Cross-Page Data'!$I$4:$J$13,2,FALSE),IF(K7029="solar",VLOOKUP('Form 923'!D7029,'Cross-Page Data'!$I$14:$J$117,2,FALSE),K7029))</f>
        <v>biomass</v>
      </c>
      <c r="K7029" t="str">
        <f>VLOOKUP(E7029,'Cross-Page Data'!$D$4:$F$48,3,FALSE)</f>
        <v>biomass</v>
      </c>
      <c r="L7029" t="b">
        <f>IF(AND($P$6=FALSE,OR(C7029="Commercial NAICS Cogen",C7029="Industrial NAICS Cogen",C7029="NAICS-22 Cogen")),FALSE,IF(AND($P$7=FALSE,OR(C7029="Commercial NAICS Cogen",C7029="Commercial NAICS Non-Cogen",C7029="industrial NAICS Cogen", C7029="industrial NAICS non-cogen")),FALSE,TRUE))</f>
        <v>0</v>
      </c>
      <c r="M7029">
        <f t="shared" si="328"/>
        <v>0.62061403508771928</v>
      </c>
      <c r="N7029">
        <f t="shared" si="329"/>
        <v>1</v>
      </c>
    </row>
    <row r="7030" spans="1:14" ht="26.25" x14ac:dyDescent="0.2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s="32">
        <f t="shared" si="327"/>
        <v>5249240.986717267</v>
      </c>
      <c r="J7030" t="str">
        <f>IF(K7030="natural gas",VLOOKUP(D7030,'Cross-Page Data'!$I$4:$J$13,2,FALSE),IF(K7030="solar",VLOOKUP('Form 923'!D7030,'Cross-Page Data'!$I$14:$J$117,2,FALSE),K7030))</f>
        <v>natural gas peaker</v>
      </c>
      <c r="K7030" t="str">
        <f>VLOOKUP(E7030,'Cross-Page Data'!$D$4:$F$48,3,FALSE)</f>
        <v>natural gas</v>
      </c>
      <c r="L7030" t="b">
        <f>IF(AND($P$6=FALSE,OR(C7030="Commercial NAICS Cogen",C7030="Industrial NAICS Cogen",C7030="NAICS-22 Cogen")),FALSE,IF(AND($P$7=FALSE,OR(C7030="Commercial NAICS Cogen",C7030="Commercial NAICS Non-Cogen",C7030="industrial NAICS Cogen", C7030="industrial NAICS non-cogen")),FALSE,TRUE))</f>
        <v>0</v>
      </c>
      <c r="M7030">
        <f t="shared" si="328"/>
        <v>0.67703703703703699</v>
      </c>
      <c r="N7030">
        <f t="shared" si="329"/>
        <v>1</v>
      </c>
    </row>
    <row r="7031" spans="1:14" ht="26.25" x14ac:dyDescent="0.2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s="32">
        <f t="shared" si="327"/>
        <v>4579150.4609071147</v>
      </c>
      <c r="J7031" t="str">
        <f>IF(K7031="natural gas",VLOOKUP(D7031,'Cross-Page Data'!$I$4:$J$13,2,FALSE),IF(K7031="solar",VLOOKUP('Form 923'!D7031,'Cross-Page Data'!$I$14:$J$117,2,FALSE),K7031))</f>
        <v>natural gas peaker</v>
      </c>
      <c r="K7031" t="str">
        <f>VLOOKUP(E7031,'Cross-Page Data'!$D$4:$F$48,3,FALSE)</f>
        <v>natural gas</v>
      </c>
      <c r="L7031" t="b">
        <f>IF(AND($P$6=FALSE,OR(C7031="Commercial NAICS Cogen",C7031="Industrial NAICS Cogen",C7031="NAICS-22 Cogen")),FALSE,IF(AND($P$7=FALSE,OR(C7031="Commercial NAICS Cogen",C7031="Commercial NAICS Non-Cogen",C7031="industrial NAICS Cogen", C7031="industrial NAICS non-cogen")),FALSE,TRUE))</f>
        <v>0</v>
      </c>
      <c r="M7031">
        <f t="shared" si="328"/>
        <v>0.74024691358024697</v>
      </c>
      <c r="N7031">
        <f t="shared" si="329"/>
        <v>1</v>
      </c>
    </row>
    <row r="7032" spans="1:14" x14ac:dyDescent="0.2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s="32">
        <f t="shared" si="327"/>
        <v>11949449.159161529</v>
      </c>
      <c r="J7032" t="str">
        <f>IF(K7032="natural gas",VLOOKUP(D7032,'Cross-Page Data'!$I$4:$J$13,2,FALSE),IF(K7032="solar",VLOOKUP('Form 923'!D7032,'Cross-Page Data'!$I$14:$J$117,2,FALSE),K7032))</f>
        <v>heavy or residual fuel oil</v>
      </c>
      <c r="K7032" t="str">
        <f>VLOOKUP(E7032,'Cross-Page Data'!$D$4:$F$48,3,FALSE)</f>
        <v>heavy or residual fuel oil</v>
      </c>
      <c r="L7032" t="b">
        <f>IF(AND($P$6=FALSE,OR(C7032="Commercial NAICS Cogen",C7032="Industrial NAICS Cogen",C7032="NAICS-22 Cogen")),FALSE,IF(AND($P$7=FALSE,OR(C7032="Commercial NAICS Cogen",C7032="Commercial NAICS Non-Cogen",C7032="industrial NAICS Cogen", C7032="industrial NAICS non-cogen")),FALSE,TRUE))</f>
        <v>1</v>
      </c>
      <c r="M7032">
        <f t="shared" si="328"/>
        <v>0.23333333333333334</v>
      </c>
      <c r="N7032">
        <f t="shared" si="329"/>
        <v>1</v>
      </c>
    </row>
    <row r="7033" spans="1:14" x14ac:dyDescent="0.2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s="32">
        <f t="shared" si="327"/>
        <v>11949499.852028988</v>
      </c>
      <c r="J7033" t="str">
        <f>IF(K7033="natural gas",VLOOKUP(D7033,'Cross-Page Data'!$I$4:$J$13,2,FALSE),IF(K7033="solar",VLOOKUP('Form 923'!D7033,'Cross-Page Data'!$I$14:$J$117,2,FALSE),K7033))</f>
        <v>natural gas peaker</v>
      </c>
      <c r="K7033" t="str">
        <f>VLOOKUP(E7033,'Cross-Page Data'!$D$4:$F$48,3,FALSE)</f>
        <v>natural gas</v>
      </c>
      <c r="L7033" t="b">
        <f>IF(AND($P$6=FALSE,OR(C7033="Commercial NAICS Cogen",C7033="Industrial NAICS Cogen",C7033="NAICS-22 Cogen")),FALSE,IF(AND($P$7=FALSE,OR(C7033="Commercial NAICS Cogen",C7033="Commercial NAICS Non-Cogen",C7033="industrial NAICS Cogen", C7033="industrial NAICS non-cogen")),FALSE,TRUE))</f>
        <v>1</v>
      </c>
      <c r="M7033">
        <f t="shared" si="328"/>
        <v>0.29481481481481481</v>
      </c>
      <c r="N7033">
        <f t="shared" si="329"/>
        <v>1</v>
      </c>
    </row>
    <row r="7034" spans="1:14" x14ac:dyDescent="0.2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s="32">
        <f t="shared" si="327"/>
        <v>0</v>
      </c>
      <c r="J7034" t="str">
        <f>IF(K7034="natural gas",VLOOKUP(D7034,'Cross-Page Data'!$I$4:$J$13,2,FALSE),IF(K7034="solar",VLOOKUP('Form 923'!D7034,'Cross-Page Data'!$I$14:$J$117,2,FALSE),K7034))</f>
        <v>heavy or residual fuel oil</v>
      </c>
      <c r="K7034" t="str">
        <f>VLOOKUP(E7034,'Cross-Page Data'!$D$4:$F$48,3,FALSE)</f>
        <v>heavy or residual fuel oil</v>
      </c>
      <c r="L7034" t="b">
        <f>IF(AND($P$6=FALSE,OR(C7034="Commercial NAICS Cogen",C7034="Industrial NAICS Cogen",C7034="NAICS-22 Cogen")),FALSE,IF(AND($P$7=FALSE,OR(C7034="Commercial NAICS Cogen",C7034="Commercial NAICS Non-Cogen",C7034="industrial NAICS Cogen", C7034="industrial NAICS non-cogen")),FALSE,TRUE))</f>
        <v>0</v>
      </c>
      <c r="M7034">
        <f t="shared" si="328"/>
        <v>0.57188755020080317</v>
      </c>
      <c r="N7034">
        <f t="shared" si="329"/>
        <v>1</v>
      </c>
    </row>
    <row r="7035" spans="1:14" x14ac:dyDescent="0.2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s="32">
        <f t="shared" si="327"/>
        <v>0</v>
      </c>
      <c r="J7035" t="str">
        <f>IF(K7035="natural gas",VLOOKUP(D7035,'Cross-Page Data'!$I$4:$J$13,2,FALSE),IF(K7035="solar",VLOOKUP('Form 923'!D7035,'Cross-Page Data'!$I$14:$J$117,2,FALSE),K7035))</f>
        <v>natural gas nonpeaker</v>
      </c>
      <c r="K7035" t="str">
        <f>VLOOKUP(E7035,'Cross-Page Data'!$D$4:$F$48,3,FALSE)</f>
        <v>natural gas</v>
      </c>
      <c r="L7035" t="b">
        <f>IF(AND($P$6=FALSE,OR(C7035="Commercial NAICS Cogen",C7035="Industrial NAICS Cogen",C7035="NAICS-22 Cogen")),FALSE,IF(AND($P$7=FALSE,OR(C7035="Commercial NAICS Cogen",C7035="Commercial NAICS Non-Cogen",C7035="industrial NAICS Cogen", C7035="industrial NAICS non-cogen")),FALSE,TRUE))</f>
        <v>0</v>
      </c>
      <c r="M7035">
        <f t="shared" si="328"/>
        <v>0.77302325581395348</v>
      </c>
      <c r="N7035">
        <f t="shared" si="329"/>
        <v>1</v>
      </c>
    </row>
    <row r="7036" spans="1:14" x14ac:dyDescent="0.2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s="32">
        <f t="shared" si="327"/>
        <v>8426545.2829664983</v>
      </c>
      <c r="J7036" t="str">
        <f>IF(K7036="natural gas",VLOOKUP(D7036,'Cross-Page Data'!$I$4:$J$13,2,FALSE),IF(K7036="solar",VLOOKUP('Form 923'!D7036,'Cross-Page Data'!$I$14:$J$117,2,FALSE),K7036))</f>
        <v>heavy or residual fuel oil</v>
      </c>
      <c r="K7036" t="str">
        <f>VLOOKUP(E7036,'Cross-Page Data'!$D$4:$F$48,3,FALSE)</f>
        <v>heavy or residual fuel oil</v>
      </c>
      <c r="L7036" t="b">
        <f>IF(AND($P$6=FALSE,OR(C7036="Commercial NAICS Cogen",C7036="Industrial NAICS Cogen",C7036="NAICS-22 Cogen")),FALSE,IF(AND($P$7=FALSE,OR(C7036="Commercial NAICS Cogen",C7036="Commercial NAICS Non-Cogen",C7036="industrial NAICS Cogen", C7036="industrial NAICS non-cogen")),FALSE,TRUE))</f>
        <v>0</v>
      </c>
      <c r="M7036">
        <f t="shared" si="328"/>
        <v>0.48072289156626508</v>
      </c>
      <c r="N7036">
        <f t="shared" si="329"/>
        <v>1</v>
      </c>
    </row>
    <row r="7037" spans="1:14" x14ac:dyDescent="0.2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s="32">
        <f t="shared" si="327"/>
        <v>9543509.1699119881</v>
      </c>
      <c r="J7037" t="str">
        <f>IF(K7037="natural gas",VLOOKUP(D7037,'Cross-Page Data'!$I$4:$J$13,2,FALSE),IF(K7037="solar",VLOOKUP('Form 923'!D7037,'Cross-Page Data'!$I$14:$J$117,2,FALSE),K7037))</f>
        <v>natural gas nonpeaker</v>
      </c>
      <c r="K7037" t="str">
        <f>VLOOKUP(E7037,'Cross-Page Data'!$D$4:$F$48,3,FALSE)</f>
        <v>natural gas</v>
      </c>
      <c r="L7037" t="b">
        <f>IF(AND($P$6=FALSE,OR(C7037="Commercial NAICS Cogen",C7037="Industrial NAICS Cogen",C7037="NAICS-22 Cogen")),FALSE,IF(AND($P$7=FALSE,OR(C7037="Commercial NAICS Cogen",C7037="Commercial NAICS Non-Cogen",C7037="industrial NAICS Cogen", C7037="industrial NAICS non-cogen")),FALSE,TRUE))</f>
        <v>0</v>
      </c>
      <c r="M7037">
        <f t="shared" si="328"/>
        <v>0.36</v>
      </c>
      <c r="N7037">
        <f t="shared" si="329"/>
        <v>1</v>
      </c>
    </row>
    <row r="7038" spans="1:14" x14ac:dyDescent="0.2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s="32">
        <f t="shared" si="327"/>
        <v>7472058.9515848132</v>
      </c>
      <c r="J7038" t="str">
        <f>IF(K7038="natural gas",VLOOKUP(D7038,'Cross-Page Data'!$I$4:$J$13,2,FALSE),IF(K7038="solar",VLOOKUP('Form 923'!D7038,'Cross-Page Data'!$I$14:$J$117,2,FALSE),K7038))</f>
        <v>natural gas nonpeaker</v>
      </c>
      <c r="K7038" t="str">
        <f>VLOOKUP(E7038,'Cross-Page Data'!$D$4:$F$48,3,FALSE)</f>
        <v>natural gas</v>
      </c>
      <c r="L7038" t="b">
        <f>IF(AND($P$6=FALSE,OR(C7038="Commercial NAICS Cogen",C7038="Industrial NAICS Cogen",C7038="NAICS-22 Cogen")),FALSE,IF(AND($P$7=FALSE,OR(C7038="Commercial NAICS Cogen",C7038="Commercial NAICS Non-Cogen",C7038="industrial NAICS Cogen", C7038="industrial NAICS non-cogen")),FALSE,TRUE))</f>
        <v>1</v>
      </c>
      <c r="M7038">
        <f t="shared" si="328"/>
        <v>0.41767441860465115</v>
      </c>
      <c r="N7038">
        <f t="shared" si="329"/>
        <v>1</v>
      </c>
    </row>
    <row r="7039" spans="1:14" x14ac:dyDescent="0.2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s="32">
        <f t="shared" si="327"/>
        <v>0</v>
      </c>
      <c r="J7039" t="str">
        <f>IF(K7039="natural gas",VLOOKUP(D7039,'Cross-Page Data'!$I$4:$J$13,2,FALSE),IF(K7039="solar",VLOOKUP('Form 923'!D7039,'Cross-Page Data'!$I$14:$J$117,2,FALSE),K7039))</f>
        <v>natural gas nonpeaker</v>
      </c>
      <c r="K7039" t="str">
        <f>VLOOKUP(E7039,'Cross-Page Data'!$D$4:$F$48,3,FALSE)</f>
        <v>natural gas</v>
      </c>
      <c r="L7039" t="b">
        <f>IF(AND($P$6=FALSE,OR(C7039="Commercial NAICS Cogen",C7039="Industrial NAICS Cogen",C7039="NAICS-22 Cogen")),FALSE,IF(AND($P$7=FALSE,OR(C7039="Commercial NAICS Cogen",C7039="Commercial NAICS Non-Cogen",C7039="industrial NAICS Cogen", C7039="industrial NAICS non-cogen")),FALSE,TRUE))</f>
        <v>1</v>
      </c>
      <c r="M7039">
        <f t="shared" si="328"/>
        <v>0.77302325581395348</v>
      </c>
      <c r="N7039">
        <f t="shared" si="329"/>
        <v>1</v>
      </c>
    </row>
    <row r="7040" spans="1:14" x14ac:dyDescent="0.2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s="32">
        <f t="shared" si="327"/>
        <v>10747295.265395623</v>
      </c>
      <c r="J7040" t="str">
        <f>IF(K7040="natural gas",VLOOKUP(D7040,'Cross-Page Data'!$I$4:$J$13,2,FALSE),IF(K7040="solar",VLOOKUP('Form 923'!D7040,'Cross-Page Data'!$I$14:$J$117,2,FALSE),K7040))</f>
        <v>natural gas nonpeaker</v>
      </c>
      <c r="K7040" t="str">
        <f>VLOOKUP(E7040,'Cross-Page Data'!$D$4:$F$48,3,FALSE)</f>
        <v>natural gas</v>
      </c>
      <c r="L7040" t="b">
        <f>IF(AND($P$6=FALSE,OR(C7040="Commercial NAICS Cogen",C7040="Industrial NAICS Cogen",C7040="NAICS-22 Cogen")),FALSE,IF(AND($P$7=FALSE,OR(C7040="Commercial NAICS Cogen",C7040="Commercial NAICS Non-Cogen",C7040="industrial NAICS Cogen", C7040="industrial NAICS non-cogen")),FALSE,TRUE))</f>
        <v>1</v>
      </c>
      <c r="M7040">
        <f t="shared" si="328"/>
        <v>0.25860465116279069</v>
      </c>
      <c r="N7040">
        <f t="shared" si="329"/>
        <v>1</v>
      </c>
    </row>
    <row r="7041" spans="1:14" x14ac:dyDescent="0.2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s="32">
        <f t="shared" si="327"/>
        <v>0</v>
      </c>
      <c r="J7041" t="str">
        <f>IF(K7041="natural gas",VLOOKUP(D7041,'Cross-Page Data'!$I$4:$J$13,2,FALSE),IF(K7041="solar",VLOOKUP('Form 923'!D7041,'Cross-Page Data'!$I$14:$J$117,2,FALSE),K7041))</f>
        <v>natural gas nonpeaker</v>
      </c>
      <c r="K7041" t="str">
        <f>VLOOKUP(E7041,'Cross-Page Data'!$D$4:$F$48,3,FALSE)</f>
        <v>natural gas</v>
      </c>
      <c r="L7041" t="b">
        <f>IF(AND($P$6=FALSE,OR(C7041="Commercial NAICS Cogen",C7041="Industrial NAICS Cogen",C7041="NAICS-22 Cogen")),FALSE,IF(AND($P$7=FALSE,OR(C7041="Commercial NAICS Cogen",C7041="Commercial NAICS Non-Cogen",C7041="industrial NAICS Cogen", C7041="industrial NAICS non-cogen")),FALSE,TRUE))</f>
        <v>0</v>
      </c>
      <c r="M7041">
        <f t="shared" si="328"/>
        <v>0.77302325581395348</v>
      </c>
      <c r="N7041">
        <f t="shared" si="329"/>
        <v>1</v>
      </c>
    </row>
    <row r="7042" spans="1:14" x14ac:dyDescent="0.2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s="32">
        <f t="shared" si="327"/>
        <v>11635896.017096544</v>
      </c>
      <c r="J7042" t="str">
        <f>IF(K7042="natural gas",VLOOKUP(D7042,'Cross-Page Data'!$I$4:$J$13,2,FALSE),IF(K7042="solar",VLOOKUP('Form 923'!D7042,'Cross-Page Data'!$I$14:$J$117,2,FALSE),K7042))</f>
        <v>natural gas nonpeaker</v>
      </c>
      <c r="K7042" t="str">
        <f>VLOOKUP(E7042,'Cross-Page Data'!$D$4:$F$48,3,FALSE)</f>
        <v>natural gas</v>
      </c>
      <c r="L7042" t="b">
        <f>IF(AND($P$6=FALSE,OR(C7042="Commercial NAICS Cogen",C7042="Industrial NAICS Cogen",C7042="NAICS-22 Cogen")),FALSE,IF(AND($P$7=FALSE,OR(C7042="Commercial NAICS Cogen",C7042="Commercial NAICS Non-Cogen",C7042="industrial NAICS Cogen", C7042="industrial NAICS non-cogen")),FALSE,TRUE))</f>
        <v>0</v>
      </c>
      <c r="M7042">
        <f t="shared" si="328"/>
        <v>0.11906976744186047</v>
      </c>
      <c r="N7042">
        <f t="shared" si="329"/>
        <v>1</v>
      </c>
    </row>
    <row r="7043" spans="1:14" x14ac:dyDescent="0.2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s="32">
        <f t="shared" si="327"/>
        <v>5466234.2526189853</v>
      </c>
      <c r="J7043" t="str">
        <f>IF(K7043="natural gas",VLOOKUP(D7043,'Cross-Page Data'!$I$4:$J$13,2,FALSE),IF(K7043="solar",VLOOKUP('Form 923'!D7043,'Cross-Page Data'!$I$14:$J$117,2,FALSE),K7043))</f>
        <v>biomass</v>
      </c>
      <c r="K7043" t="str">
        <f>VLOOKUP(E7043,'Cross-Page Data'!$D$4:$F$48,3,FALSE)</f>
        <v>biomass</v>
      </c>
      <c r="L7043" t="b">
        <f>IF(AND($P$6=FALSE,OR(C7043="Commercial NAICS Cogen",C7043="Industrial NAICS Cogen",C7043="NAICS-22 Cogen")),FALSE,IF(AND($P$7=FALSE,OR(C7043="Commercial NAICS Cogen",C7043="Commercial NAICS Non-Cogen",C7043="industrial NAICS Cogen", C7043="industrial NAICS non-cogen")),FALSE,TRUE))</f>
        <v>0</v>
      </c>
      <c r="M7043">
        <f t="shared" si="328"/>
        <v>0.64912280701754388</v>
      </c>
      <c r="N7043">
        <f t="shared" si="329"/>
        <v>1</v>
      </c>
    </row>
    <row r="7044" spans="1:14" x14ac:dyDescent="0.2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s="32">
        <f t="shared" si="327"/>
        <v>5471587.8114305604</v>
      </c>
      <c r="J7044" t="str">
        <f>IF(K7044="natural gas",VLOOKUP(D7044,'Cross-Page Data'!$I$4:$J$13,2,FALSE),IF(K7044="solar",VLOOKUP('Form 923'!D7044,'Cross-Page Data'!$I$14:$J$117,2,FALSE),K7044))</f>
        <v>heavy or residual fuel oil</v>
      </c>
      <c r="K7044" t="str">
        <f>VLOOKUP(E7044,'Cross-Page Data'!$D$4:$F$48,3,FALSE)</f>
        <v>heavy or residual fuel oil</v>
      </c>
      <c r="L7044" t="b">
        <f>IF(AND($P$6=FALSE,OR(C7044="Commercial NAICS Cogen",C7044="Industrial NAICS Cogen",C7044="NAICS-22 Cogen")),FALSE,IF(AND($P$7=FALSE,OR(C7044="Commercial NAICS Cogen",C7044="Commercial NAICS Non-Cogen",C7044="industrial NAICS Cogen", C7044="industrial NAICS non-cogen")),FALSE,TRUE))</f>
        <v>0</v>
      </c>
      <c r="M7044">
        <f t="shared" si="328"/>
        <v>0.52329317269076303</v>
      </c>
      <c r="N7044">
        <f t="shared" si="329"/>
        <v>1</v>
      </c>
    </row>
    <row r="7045" spans="1:14" x14ac:dyDescent="0.2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s="32">
        <f t="shared" si="327"/>
        <v>5466216.7776262108</v>
      </c>
      <c r="J7045" t="str">
        <f>IF(K7045="natural gas",VLOOKUP(D7045,'Cross-Page Data'!$I$4:$J$13,2,FALSE),IF(K7045="solar",VLOOKUP('Form 923'!D7045,'Cross-Page Data'!$I$14:$J$117,2,FALSE),K7045))</f>
        <v>natural gas peaker</v>
      </c>
      <c r="K7045" t="str">
        <f>VLOOKUP(E7045,'Cross-Page Data'!$D$4:$F$48,3,FALSE)</f>
        <v>natural gas</v>
      </c>
      <c r="L7045" t="b">
        <f>IF(AND($P$6=FALSE,OR(C7045="Commercial NAICS Cogen",C7045="Industrial NAICS Cogen",C7045="NAICS-22 Cogen")),FALSE,IF(AND($P$7=FALSE,OR(C7045="Commercial NAICS Cogen",C7045="Commercial NAICS Non-Cogen",C7045="industrial NAICS Cogen", C7045="industrial NAICS non-cogen")),FALSE,TRUE))</f>
        <v>0</v>
      </c>
      <c r="M7045">
        <f t="shared" si="328"/>
        <v>0.66716049382716047</v>
      </c>
      <c r="N7045">
        <f t="shared" si="329"/>
        <v>1</v>
      </c>
    </row>
    <row r="7046" spans="1:14" x14ac:dyDescent="0.2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s="32">
        <f t="shared" si="327"/>
        <v>0</v>
      </c>
      <c r="J7046" t="str">
        <f>IF(K7046="natural gas",VLOOKUP(D7046,'Cross-Page Data'!$I$4:$J$13,2,FALSE),IF(K7046="solar",VLOOKUP('Form 923'!D7046,'Cross-Page Data'!$I$14:$J$117,2,FALSE),K7046))</f>
        <v>natural gas nonpeaker</v>
      </c>
      <c r="K7046" t="str">
        <f>VLOOKUP(E7046,'Cross-Page Data'!$D$4:$F$48,3,FALSE)</f>
        <v>natural gas</v>
      </c>
      <c r="L7046" t="b">
        <f>IF(AND($P$6=FALSE,OR(C7046="Commercial NAICS Cogen",C7046="Industrial NAICS Cogen",C7046="NAICS-22 Cogen")),FALSE,IF(AND($P$7=FALSE,OR(C7046="Commercial NAICS Cogen",C7046="Commercial NAICS Non-Cogen",C7046="industrial NAICS Cogen", C7046="industrial NAICS non-cogen")),FALSE,TRUE))</f>
        <v>0</v>
      </c>
      <c r="M7046">
        <f t="shared" si="328"/>
        <v>0.77302325581395348</v>
      </c>
      <c r="N7046">
        <f t="shared" si="329"/>
        <v>1</v>
      </c>
    </row>
    <row r="7047" spans="1:14" x14ac:dyDescent="0.2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s="32">
        <f t="shared" ref="I7047:I7110" si="330">IFERROR(F7047/G7047*10^6,"")</f>
        <v>10635385.395238047</v>
      </c>
      <c r="J7047" t="str">
        <f>IF(K7047="natural gas",VLOOKUP(D7047,'Cross-Page Data'!$I$4:$J$13,2,FALSE),IF(K7047="solar",VLOOKUP('Form 923'!D7047,'Cross-Page Data'!$I$14:$J$117,2,FALSE),K7047))</f>
        <v>natural gas nonpeaker</v>
      </c>
      <c r="K7047" t="str">
        <f>VLOOKUP(E7047,'Cross-Page Data'!$D$4:$F$48,3,FALSE)</f>
        <v>natural gas</v>
      </c>
      <c r="L7047" t="b">
        <f>IF(AND($P$6=FALSE,OR(C7047="Commercial NAICS Cogen",C7047="Industrial NAICS Cogen",C7047="NAICS-22 Cogen")),FALSE,IF(AND($P$7=FALSE,OR(C7047="Commercial NAICS Cogen",C7047="Commercial NAICS Non-Cogen",C7047="industrial NAICS Cogen", C7047="industrial NAICS non-cogen")),FALSE,TRUE))</f>
        <v>0</v>
      </c>
      <c r="M7047">
        <f t="shared" ref="M7047:M7110" si="331">(COUNTIFS($J$6:$J$14148,J7047,$I$6:$I$14148,"&gt;"&amp;I7047)+1)/COUNTIFS($J$6:$J$14148,J7047)</f>
        <v>0.28279069767441861</v>
      </c>
      <c r="N7047">
        <f t="shared" ref="N7047:N7110" si="332">IF(OR(M7047&gt;0.95,M7047&lt;0.05),0,1)</f>
        <v>1</v>
      </c>
    </row>
    <row r="7048" spans="1:14" x14ac:dyDescent="0.2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s="32">
        <f t="shared" si="330"/>
        <v>4584473.7786969496</v>
      </c>
      <c r="J7048" t="str">
        <f>IF(K7048="natural gas",VLOOKUP(D7048,'Cross-Page Data'!$I$4:$J$13,2,FALSE),IF(K7048="solar",VLOOKUP('Form 923'!D7048,'Cross-Page Data'!$I$14:$J$117,2,FALSE),K7048))</f>
        <v>natural gas peaker</v>
      </c>
      <c r="K7048" t="str">
        <f>VLOOKUP(E7048,'Cross-Page Data'!$D$4:$F$48,3,FALSE)</f>
        <v>natural gas</v>
      </c>
      <c r="L7048" t="b">
        <f>IF(AND($P$6=FALSE,OR(C7048="Commercial NAICS Cogen",C7048="Industrial NAICS Cogen",C7048="NAICS-22 Cogen")),FALSE,IF(AND($P$7=FALSE,OR(C7048="Commercial NAICS Cogen",C7048="Commercial NAICS Non-Cogen",C7048="industrial NAICS Cogen", C7048="industrial NAICS non-cogen")),FALSE,TRUE))</f>
        <v>0</v>
      </c>
      <c r="M7048">
        <f t="shared" si="331"/>
        <v>0.73876543209876544</v>
      </c>
      <c r="N7048">
        <f t="shared" si="332"/>
        <v>1</v>
      </c>
    </row>
    <row r="7049" spans="1:14" x14ac:dyDescent="0.2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s="32">
        <f t="shared" si="330"/>
        <v>4587532.8917971728</v>
      </c>
      <c r="J7049" t="str">
        <f>IF(K7049="natural gas",VLOOKUP(D7049,'Cross-Page Data'!$I$4:$J$13,2,FALSE),IF(K7049="solar",VLOOKUP('Form 923'!D7049,'Cross-Page Data'!$I$14:$J$117,2,FALSE),K7049))</f>
        <v>other</v>
      </c>
      <c r="K7049" t="str">
        <f>VLOOKUP(E7049,'Cross-Page Data'!$D$4:$F$48,3,FALSE)</f>
        <v>other</v>
      </c>
      <c r="L7049" t="b">
        <f>IF(AND($P$6=FALSE,OR(C7049="Commercial NAICS Cogen",C7049="Industrial NAICS Cogen",C7049="NAICS-22 Cogen")),FALSE,IF(AND($P$7=FALSE,OR(C7049="Commercial NAICS Cogen",C7049="Commercial NAICS Non-Cogen",C7049="industrial NAICS Cogen", C7049="industrial NAICS non-cogen")),FALSE,TRUE))</f>
        <v>0</v>
      </c>
      <c r="M7049">
        <f t="shared" si="331"/>
        <v>0.43506493506493504</v>
      </c>
      <c r="N7049">
        <f t="shared" si="332"/>
        <v>1</v>
      </c>
    </row>
    <row r="7050" spans="1:14" ht="26.25" x14ac:dyDescent="0.2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s="32">
        <f t="shared" si="330"/>
        <v>8707360.272894254</v>
      </c>
      <c r="J7050" t="str">
        <f>IF(K7050="natural gas",VLOOKUP(D7050,'Cross-Page Data'!$I$4:$J$13,2,FALSE),IF(K7050="solar",VLOOKUP('Form 923'!D7050,'Cross-Page Data'!$I$14:$J$117,2,FALSE),K7050))</f>
        <v>natural gas peaker</v>
      </c>
      <c r="K7050" t="str">
        <f>VLOOKUP(E7050,'Cross-Page Data'!$D$4:$F$48,3,FALSE)</f>
        <v>natural gas</v>
      </c>
      <c r="L7050" t="b">
        <f>IF(AND($P$6=FALSE,OR(C7050="Commercial NAICS Cogen",C7050="Industrial NAICS Cogen",C7050="NAICS-22 Cogen")),FALSE,IF(AND($P$7=FALSE,OR(C7050="Commercial NAICS Cogen",C7050="Commercial NAICS Non-Cogen",C7050="industrial NAICS Cogen", C7050="industrial NAICS non-cogen")),FALSE,TRUE))</f>
        <v>0</v>
      </c>
      <c r="M7050">
        <f t="shared" si="331"/>
        <v>0.57086419753086415</v>
      </c>
      <c r="N7050">
        <f t="shared" si="332"/>
        <v>1</v>
      </c>
    </row>
    <row r="7051" spans="1:14" ht="26.25" x14ac:dyDescent="0.2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s="32">
        <f t="shared" si="330"/>
        <v>10190543.363116231</v>
      </c>
      <c r="J7051" t="str">
        <f>IF(K7051="natural gas",VLOOKUP(D7051,'Cross-Page Data'!$I$4:$J$13,2,FALSE),IF(K7051="solar",VLOOKUP('Form 923'!D7051,'Cross-Page Data'!$I$14:$J$117,2,FALSE),K7051))</f>
        <v>natural gas peaker</v>
      </c>
      <c r="K7051" t="str">
        <f>VLOOKUP(E7051,'Cross-Page Data'!$D$4:$F$48,3,FALSE)</f>
        <v>natural gas</v>
      </c>
      <c r="L7051" t="b">
        <f>IF(AND($P$6=FALSE,OR(C7051="Commercial NAICS Cogen",C7051="Industrial NAICS Cogen",C7051="NAICS-22 Cogen")),FALSE,IF(AND($P$7=FALSE,OR(C7051="Commercial NAICS Cogen",C7051="Commercial NAICS Non-Cogen",C7051="industrial NAICS Cogen", C7051="industrial NAICS non-cogen")),FALSE,TRUE))</f>
        <v>0</v>
      </c>
      <c r="M7051">
        <f t="shared" si="331"/>
        <v>0.48790123456790124</v>
      </c>
      <c r="N7051">
        <f t="shared" si="332"/>
        <v>1</v>
      </c>
    </row>
    <row r="7052" spans="1:14" x14ac:dyDescent="0.2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s="32">
        <f t="shared" si="330"/>
        <v>17217699.387684371</v>
      </c>
      <c r="J7052" t="str">
        <f>IF(K7052="natural gas",VLOOKUP(D7052,'Cross-Page Data'!$I$4:$J$13,2,FALSE),IF(K7052="solar",VLOOKUP('Form 923'!D7052,'Cross-Page Data'!$I$14:$J$117,2,FALSE),K7052))</f>
        <v>biomass</v>
      </c>
      <c r="K7052" t="str">
        <f>VLOOKUP(E7052,'Cross-Page Data'!$D$4:$F$48,3,FALSE)</f>
        <v>biomass</v>
      </c>
      <c r="L7052" t="b">
        <f>IF(AND($P$6=FALSE,OR(C7052="Commercial NAICS Cogen",C7052="Industrial NAICS Cogen",C7052="NAICS-22 Cogen")),FALSE,IF(AND($P$7=FALSE,OR(C7052="Commercial NAICS Cogen",C7052="Commercial NAICS Non-Cogen",C7052="industrial NAICS Cogen", C7052="industrial NAICS non-cogen")),FALSE,TRUE))</f>
        <v>1</v>
      </c>
      <c r="M7052">
        <f t="shared" si="331"/>
        <v>7.2368421052631582E-2</v>
      </c>
      <c r="N7052">
        <f t="shared" si="332"/>
        <v>1</v>
      </c>
    </row>
    <row r="7053" spans="1:14" x14ac:dyDescent="0.2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s="32">
        <f t="shared" si="330"/>
        <v>13045675.723236466</v>
      </c>
      <c r="J7053" t="str">
        <f>IF(K7053="natural gas",VLOOKUP(D7053,'Cross-Page Data'!$I$4:$J$13,2,FALSE),IF(K7053="solar",VLOOKUP('Form 923'!D7053,'Cross-Page Data'!$I$14:$J$117,2,FALSE),K7053))</f>
        <v>heavy or residual fuel oil</v>
      </c>
      <c r="K7053" t="str">
        <f>VLOOKUP(E7053,'Cross-Page Data'!$D$4:$F$48,3,FALSE)</f>
        <v>heavy or residual fuel oil</v>
      </c>
      <c r="L7053" t="b">
        <f>IF(AND($P$6=FALSE,OR(C7053="Commercial NAICS Cogen",C7053="Industrial NAICS Cogen",C7053="NAICS-22 Cogen")),FALSE,IF(AND($P$7=FALSE,OR(C7053="Commercial NAICS Cogen",C7053="Commercial NAICS Non-Cogen",C7053="industrial NAICS Cogen", C7053="industrial NAICS non-cogen")),FALSE,TRUE))</f>
        <v>1</v>
      </c>
      <c r="M7053">
        <f t="shared" si="331"/>
        <v>0.18112449799196786</v>
      </c>
      <c r="N7053">
        <f t="shared" si="332"/>
        <v>1</v>
      </c>
    </row>
    <row r="7054" spans="1:14" x14ac:dyDescent="0.2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s="32">
        <f t="shared" si="330"/>
        <v>10691143.241901653</v>
      </c>
      <c r="J7054" t="str">
        <f>IF(K7054="natural gas",VLOOKUP(D7054,'Cross-Page Data'!$I$4:$J$13,2,FALSE),IF(K7054="solar",VLOOKUP('Form 923'!D7054,'Cross-Page Data'!$I$14:$J$117,2,FALSE),K7054))</f>
        <v>natural gas peaker</v>
      </c>
      <c r="K7054" t="str">
        <f>VLOOKUP(E7054,'Cross-Page Data'!$D$4:$F$48,3,FALSE)</f>
        <v>natural gas</v>
      </c>
      <c r="L7054" t="b">
        <f>IF(AND($P$6=FALSE,OR(C7054="Commercial NAICS Cogen",C7054="Industrial NAICS Cogen",C7054="NAICS-22 Cogen")),FALSE,IF(AND($P$7=FALSE,OR(C7054="Commercial NAICS Cogen",C7054="Commercial NAICS Non-Cogen",C7054="industrial NAICS Cogen", C7054="industrial NAICS non-cogen")),FALSE,TRUE))</f>
        <v>1</v>
      </c>
      <c r="M7054">
        <f t="shared" si="331"/>
        <v>0.43555555555555553</v>
      </c>
      <c r="N7054">
        <f t="shared" si="332"/>
        <v>1</v>
      </c>
    </row>
    <row r="7055" spans="1:14" x14ac:dyDescent="0.2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s="32" t="str">
        <f t="shared" si="330"/>
        <v/>
      </c>
      <c r="J7055" t="str">
        <f>IF(K7055="natural gas",VLOOKUP(D7055,'Cross-Page Data'!$I$4:$J$13,2,FALSE),IF(K7055="solar",VLOOKUP('Form 923'!D7055,'Cross-Page Data'!$I$14:$J$117,2,FALSE),K7055))</f>
        <v>heavy or residual fuel oil</v>
      </c>
      <c r="K7055" t="str">
        <f>VLOOKUP(E7055,'Cross-Page Data'!$D$4:$F$48,3,FALSE)</f>
        <v>heavy or residual fuel oil</v>
      </c>
      <c r="L7055" t="b">
        <f>IF(AND($P$6=FALSE,OR(C7055="Commercial NAICS Cogen",C7055="Industrial NAICS Cogen",C7055="NAICS-22 Cogen")),FALSE,IF(AND($P$7=FALSE,OR(C7055="Commercial NAICS Cogen",C7055="Commercial NAICS Non-Cogen",C7055="industrial NAICS Cogen", C7055="industrial NAICS non-cogen")),FALSE,TRUE))</f>
        <v>1</v>
      </c>
      <c r="M7055">
        <f t="shared" si="331"/>
        <v>4.0160642570281126E-4</v>
      </c>
      <c r="N7055">
        <f t="shared" si="332"/>
        <v>0</v>
      </c>
    </row>
    <row r="7056" spans="1:14" x14ac:dyDescent="0.2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s="32">
        <f t="shared" si="330"/>
        <v>1587362.0522778246</v>
      </c>
      <c r="J7056" t="str">
        <f>IF(K7056="natural gas",VLOOKUP(D7056,'Cross-Page Data'!$I$4:$J$13,2,FALSE),IF(K7056="solar",VLOOKUP('Form 923'!D7056,'Cross-Page Data'!$I$14:$J$117,2,FALSE),K7056))</f>
        <v>natural gas nonpeaker</v>
      </c>
      <c r="K7056" t="str">
        <f>VLOOKUP(E7056,'Cross-Page Data'!$D$4:$F$48,3,FALSE)</f>
        <v>natural gas</v>
      </c>
      <c r="L7056" t="b">
        <f>IF(AND($P$6=FALSE,OR(C7056="Commercial NAICS Cogen",C7056="Industrial NAICS Cogen",C7056="NAICS-22 Cogen")),FALSE,IF(AND($P$7=FALSE,OR(C7056="Commercial NAICS Cogen",C7056="Commercial NAICS Non-Cogen",C7056="industrial NAICS Cogen", C7056="industrial NAICS non-cogen")),FALSE,TRUE))</f>
        <v>1</v>
      </c>
      <c r="M7056">
        <f t="shared" si="331"/>
        <v>0.61116279069767443</v>
      </c>
      <c r="N7056">
        <f t="shared" si="332"/>
        <v>1</v>
      </c>
    </row>
    <row r="7057" spans="1:14" x14ac:dyDescent="0.2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s="32" t="str">
        <f t="shared" si="330"/>
        <v/>
      </c>
      <c r="J7057" t="str">
        <f>IF(K7057="natural gas",VLOOKUP(D7057,'Cross-Page Data'!$I$4:$J$13,2,FALSE),IF(K7057="solar",VLOOKUP('Form 923'!D7057,'Cross-Page Data'!$I$14:$J$117,2,FALSE),K7057))</f>
        <v>heavy or residual fuel oil</v>
      </c>
      <c r="K7057" t="str">
        <f>VLOOKUP(E7057,'Cross-Page Data'!$D$4:$F$48,3,FALSE)</f>
        <v>heavy or residual fuel oil</v>
      </c>
      <c r="L7057" t="b">
        <f>IF(AND($P$6=FALSE,OR(C7057="Commercial NAICS Cogen",C7057="Industrial NAICS Cogen",C7057="NAICS-22 Cogen")),FALSE,IF(AND($P$7=FALSE,OR(C7057="Commercial NAICS Cogen",C7057="Commercial NAICS Non-Cogen",C7057="industrial NAICS Cogen", C7057="industrial NAICS non-cogen")),FALSE,TRUE))</f>
        <v>1</v>
      </c>
      <c r="M7057">
        <f t="shared" si="331"/>
        <v>4.0160642570281126E-4</v>
      </c>
      <c r="N7057">
        <f t="shared" si="332"/>
        <v>0</v>
      </c>
    </row>
    <row r="7058" spans="1:14" x14ac:dyDescent="0.2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s="32">
        <f t="shared" si="330"/>
        <v>10952154.109102495</v>
      </c>
      <c r="J7058" t="str">
        <f>IF(K7058="natural gas",VLOOKUP(D7058,'Cross-Page Data'!$I$4:$J$13,2,FALSE),IF(K7058="solar",VLOOKUP('Form 923'!D7058,'Cross-Page Data'!$I$14:$J$117,2,FALSE),K7058))</f>
        <v>natural gas nonpeaker</v>
      </c>
      <c r="K7058" t="str">
        <f>VLOOKUP(E7058,'Cross-Page Data'!$D$4:$F$48,3,FALSE)</f>
        <v>natural gas</v>
      </c>
      <c r="L7058" t="b">
        <f>IF(AND($P$6=FALSE,OR(C7058="Commercial NAICS Cogen",C7058="Industrial NAICS Cogen",C7058="NAICS-22 Cogen")),FALSE,IF(AND($P$7=FALSE,OR(C7058="Commercial NAICS Cogen",C7058="Commercial NAICS Non-Cogen",C7058="industrial NAICS Cogen", C7058="industrial NAICS non-cogen")),FALSE,TRUE))</f>
        <v>1</v>
      </c>
      <c r="M7058">
        <f t="shared" si="331"/>
        <v>0.22046511627906976</v>
      </c>
      <c r="N7058">
        <f t="shared" si="332"/>
        <v>1</v>
      </c>
    </row>
    <row r="7059" spans="1:14" x14ac:dyDescent="0.2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s="32">
        <f t="shared" si="330"/>
        <v>881174.82415378385</v>
      </c>
      <c r="J7059" t="str">
        <f>IF(K7059="natural gas",VLOOKUP(D7059,'Cross-Page Data'!$I$4:$J$13,2,FALSE),IF(K7059="solar",VLOOKUP('Form 923'!D7059,'Cross-Page Data'!$I$14:$J$117,2,FALSE),K7059))</f>
        <v>natural gas nonpeaker</v>
      </c>
      <c r="K7059" t="str">
        <f>VLOOKUP(E7059,'Cross-Page Data'!$D$4:$F$48,3,FALSE)</f>
        <v>natural gas</v>
      </c>
      <c r="L7059" t="b">
        <f>IF(AND($P$6=FALSE,OR(C7059="Commercial NAICS Cogen",C7059="Industrial NAICS Cogen",C7059="NAICS-22 Cogen")),FALSE,IF(AND($P$7=FALSE,OR(C7059="Commercial NAICS Cogen",C7059="Commercial NAICS Non-Cogen",C7059="industrial NAICS Cogen", C7059="industrial NAICS non-cogen")),FALSE,TRUE))</f>
        <v>1</v>
      </c>
      <c r="M7059">
        <f t="shared" si="331"/>
        <v>0.65953488372093028</v>
      </c>
      <c r="N7059">
        <f t="shared" si="332"/>
        <v>1</v>
      </c>
    </row>
    <row r="7060" spans="1:14" x14ac:dyDescent="0.2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s="32">
        <f t="shared" si="330"/>
        <v>11089190.530222896</v>
      </c>
      <c r="J7060" t="str">
        <f>IF(K7060="natural gas",VLOOKUP(D7060,'Cross-Page Data'!$I$4:$J$13,2,FALSE),IF(K7060="solar",VLOOKUP('Form 923'!D7060,'Cross-Page Data'!$I$14:$J$117,2,FALSE),K7060))</f>
        <v>natural gas nonpeaker</v>
      </c>
      <c r="K7060" t="str">
        <f>VLOOKUP(E7060,'Cross-Page Data'!$D$4:$F$48,3,FALSE)</f>
        <v>natural gas</v>
      </c>
      <c r="L7060" t="b">
        <f>IF(AND($P$6=FALSE,OR(C7060="Commercial NAICS Cogen",C7060="Industrial NAICS Cogen",C7060="NAICS-22 Cogen")),FALSE,IF(AND($P$7=FALSE,OR(C7060="Commercial NAICS Cogen",C7060="Commercial NAICS Non-Cogen",C7060="industrial NAICS Cogen", C7060="industrial NAICS non-cogen")),FALSE,TRUE))</f>
        <v>1</v>
      </c>
      <c r="M7060">
        <f t="shared" si="331"/>
        <v>0.20372093023255813</v>
      </c>
      <c r="N7060">
        <f t="shared" si="332"/>
        <v>1</v>
      </c>
    </row>
    <row r="7061" spans="1:14" x14ac:dyDescent="0.2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s="32">
        <f t="shared" si="330"/>
        <v>4398102.8584115077</v>
      </c>
      <c r="J7061" t="str">
        <f>IF(K7061="natural gas",VLOOKUP(D7061,'Cross-Page Data'!$I$4:$J$13,2,FALSE),IF(K7061="solar",VLOOKUP('Form 923'!D7061,'Cross-Page Data'!$I$14:$J$117,2,FALSE),K7061))</f>
        <v>natural gas peaker</v>
      </c>
      <c r="K7061" t="str">
        <f>VLOOKUP(E7061,'Cross-Page Data'!$D$4:$F$48,3,FALSE)</f>
        <v>natural gas</v>
      </c>
      <c r="L7061" t="b">
        <f>IF(AND($P$6=FALSE,OR(C7061="Commercial NAICS Cogen",C7061="Industrial NAICS Cogen",C7061="NAICS-22 Cogen")),FALSE,IF(AND($P$7=FALSE,OR(C7061="Commercial NAICS Cogen",C7061="Commercial NAICS Non-Cogen",C7061="industrial NAICS Cogen", C7061="industrial NAICS non-cogen")),FALSE,TRUE))</f>
        <v>0</v>
      </c>
      <c r="M7061">
        <f t="shared" si="331"/>
        <v>0.75901234567901232</v>
      </c>
      <c r="N7061">
        <f t="shared" si="332"/>
        <v>1</v>
      </c>
    </row>
    <row r="7062" spans="1:14" x14ac:dyDescent="0.2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s="32">
        <f t="shared" si="330"/>
        <v>4403566.481262831</v>
      </c>
      <c r="J7062" t="str">
        <f>IF(K7062="natural gas",VLOOKUP(D7062,'Cross-Page Data'!$I$4:$J$13,2,FALSE),IF(K7062="solar",VLOOKUP('Form 923'!D7062,'Cross-Page Data'!$I$14:$J$117,2,FALSE),K7062))</f>
        <v>other</v>
      </c>
      <c r="K7062" t="str">
        <f>VLOOKUP(E7062,'Cross-Page Data'!$D$4:$F$48,3,FALSE)</f>
        <v>other</v>
      </c>
      <c r="L7062" t="b">
        <f>IF(AND($P$6=FALSE,OR(C7062="Commercial NAICS Cogen",C7062="Industrial NAICS Cogen",C7062="NAICS-22 Cogen")),FALSE,IF(AND($P$7=FALSE,OR(C7062="Commercial NAICS Cogen",C7062="Commercial NAICS Non-Cogen",C7062="industrial NAICS Cogen", C7062="industrial NAICS non-cogen")),FALSE,TRUE))</f>
        <v>0</v>
      </c>
      <c r="M7062">
        <f t="shared" si="331"/>
        <v>0.45129870129870131</v>
      </c>
      <c r="N7062">
        <f t="shared" si="332"/>
        <v>1</v>
      </c>
    </row>
    <row r="7063" spans="1:14" x14ac:dyDescent="0.2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s="32">
        <f t="shared" si="330"/>
        <v>24476.40960154813</v>
      </c>
      <c r="J7063" t="str">
        <f>IF(K7063="natural gas",VLOOKUP(D7063,'Cross-Page Data'!$I$4:$J$13,2,FALSE),IF(K7063="solar",VLOOKUP('Form 923'!D7063,'Cross-Page Data'!$I$14:$J$117,2,FALSE),K7063))</f>
        <v>natural gas nonpeaker</v>
      </c>
      <c r="K7063" t="str">
        <f>VLOOKUP(E7063,'Cross-Page Data'!$D$4:$F$48,3,FALSE)</f>
        <v>natural gas</v>
      </c>
      <c r="L7063" t="b">
        <f>IF(AND($P$6=FALSE,OR(C7063="Commercial NAICS Cogen",C7063="Industrial NAICS Cogen",C7063="NAICS-22 Cogen")),FALSE,IF(AND($P$7=FALSE,OR(C7063="Commercial NAICS Cogen",C7063="Commercial NAICS Non-Cogen",C7063="industrial NAICS Cogen", C7063="industrial NAICS non-cogen")),FALSE,TRUE))</f>
        <v>1</v>
      </c>
      <c r="M7063">
        <f t="shared" si="331"/>
        <v>0.76372093023255816</v>
      </c>
      <c r="N7063">
        <f t="shared" si="332"/>
        <v>1</v>
      </c>
    </row>
    <row r="7064" spans="1:14" x14ac:dyDescent="0.2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s="32">
        <f t="shared" si="330"/>
        <v>11089087.813776342</v>
      </c>
      <c r="J7064" t="str">
        <f>IF(K7064="natural gas",VLOOKUP(D7064,'Cross-Page Data'!$I$4:$J$13,2,FALSE),IF(K7064="solar",VLOOKUP('Form 923'!D7064,'Cross-Page Data'!$I$14:$J$117,2,FALSE),K7064))</f>
        <v>natural gas nonpeaker</v>
      </c>
      <c r="K7064" t="str">
        <f>VLOOKUP(E7064,'Cross-Page Data'!$D$4:$F$48,3,FALSE)</f>
        <v>natural gas</v>
      </c>
      <c r="L7064" t="b">
        <f>IF(AND($P$6=FALSE,OR(C7064="Commercial NAICS Cogen",C7064="Industrial NAICS Cogen",C7064="NAICS-22 Cogen")),FALSE,IF(AND($P$7=FALSE,OR(C7064="Commercial NAICS Cogen",C7064="Commercial NAICS Non-Cogen",C7064="industrial NAICS Cogen", C7064="industrial NAICS non-cogen")),FALSE,TRUE))</f>
        <v>1</v>
      </c>
      <c r="M7064">
        <f t="shared" si="331"/>
        <v>0.20465116279069767</v>
      </c>
      <c r="N7064">
        <f t="shared" si="332"/>
        <v>1</v>
      </c>
    </row>
    <row r="7065" spans="1:14" ht="26.25" x14ac:dyDescent="0.2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s="32">
        <f t="shared" si="330"/>
        <v>8901994.3480016161</v>
      </c>
      <c r="J7065" t="str">
        <f>IF(K7065="natural gas",VLOOKUP(D7065,'Cross-Page Data'!$I$4:$J$13,2,FALSE),IF(K7065="solar",VLOOKUP('Form 923'!D7065,'Cross-Page Data'!$I$14:$J$117,2,FALSE),K7065))</f>
        <v>other</v>
      </c>
      <c r="K7065" t="str">
        <f>VLOOKUP(E7065,'Cross-Page Data'!$D$4:$F$48,3,FALSE)</f>
        <v>other</v>
      </c>
      <c r="L7065" t="b">
        <f>IF(AND($P$6=FALSE,OR(C7065="Commercial NAICS Cogen",C7065="Industrial NAICS Cogen",C7065="NAICS-22 Cogen")),FALSE,IF(AND($P$7=FALSE,OR(C7065="Commercial NAICS Cogen",C7065="Commercial NAICS Non-Cogen",C7065="industrial NAICS Cogen", C7065="industrial NAICS non-cogen")),FALSE,TRUE))</f>
        <v>0</v>
      </c>
      <c r="M7065">
        <f t="shared" si="331"/>
        <v>0.21428571428571427</v>
      </c>
      <c r="N7065">
        <f t="shared" si="332"/>
        <v>1</v>
      </c>
    </row>
    <row r="7066" spans="1:14" x14ac:dyDescent="0.2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s="32" t="str">
        <f t="shared" si="330"/>
        <v/>
      </c>
      <c r="J7066" t="str">
        <f>IF(K7066="natural gas",VLOOKUP(D7066,'Cross-Page Data'!$I$4:$J$13,2,FALSE),IF(K7066="solar",VLOOKUP('Form 923'!D7066,'Cross-Page Data'!$I$14:$J$117,2,FALSE),K7066))</f>
        <v>natural gas peaker</v>
      </c>
      <c r="K7066" t="str">
        <f>VLOOKUP(E7066,'Cross-Page Data'!$D$4:$F$48,3,FALSE)</f>
        <v>natural gas</v>
      </c>
      <c r="L7066" t="b">
        <f>IF(AND($P$6=FALSE,OR(C7066="Commercial NAICS Cogen",C7066="Industrial NAICS Cogen",C7066="NAICS-22 Cogen")),FALSE,IF(AND($P$7=FALSE,OR(C7066="Commercial NAICS Cogen",C7066="Commercial NAICS Non-Cogen",C7066="industrial NAICS Cogen", C7066="industrial NAICS non-cogen")),FALSE,TRUE))</f>
        <v>1</v>
      </c>
      <c r="M7066">
        <f t="shared" si="331"/>
        <v>4.9382716049382717E-4</v>
      </c>
      <c r="N7066">
        <f t="shared" si="332"/>
        <v>0</v>
      </c>
    </row>
    <row r="7067" spans="1:14" x14ac:dyDescent="0.2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s="32" t="str">
        <f t="shared" si="330"/>
        <v/>
      </c>
      <c r="J7067" t="str">
        <f>IF(K7067="natural gas",VLOOKUP(D7067,'Cross-Page Data'!$I$4:$J$13,2,FALSE),IF(K7067="solar",VLOOKUP('Form 923'!D7067,'Cross-Page Data'!$I$14:$J$117,2,FALSE),K7067))</f>
        <v>heavy or residual fuel oil</v>
      </c>
      <c r="K7067" t="str">
        <f>VLOOKUP(E7067,'Cross-Page Data'!$D$4:$F$48,3,FALSE)</f>
        <v>heavy or residual fuel oil</v>
      </c>
      <c r="L7067" t="b">
        <f>IF(AND($P$6=FALSE,OR(C7067="Commercial NAICS Cogen",C7067="Industrial NAICS Cogen",C7067="NAICS-22 Cogen")),FALSE,IF(AND($P$7=FALSE,OR(C7067="Commercial NAICS Cogen",C7067="Commercial NAICS Non-Cogen",C7067="industrial NAICS Cogen", C7067="industrial NAICS non-cogen")),FALSE,TRUE))</f>
        <v>1</v>
      </c>
      <c r="M7067">
        <f t="shared" si="331"/>
        <v>4.0160642570281126E-4</v>
      </c>
      <c r="N7067">
        <f t="shared" si="332"/>
        <v>0</v>
      </c>
    </row>
    <row r="7068" spans="1:14" x14ac:dyDescent="0.2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s="32">
        <f t="shared" si="330"/>
        <v>0</v>
      </c>
      <c r="J7068" t="str">
        <f>IF(K7068="natural gas",VLOOKUP(D7068,'Cross-Page Data'!$I$4:$J$13,2,FALSE),IF(K7068="solar",VLOOKUP('Form 923'!D7068,'Cross-Page Data'!$I$14:$J$117,2,FALSE),K7068))</f>
        <v>natural gas nonpeaker</v>
      </c>
      <c r="K7068" t="str">
        <f>VLOOKUP(E7068,'Cross-Page Data'!$D$4:$F$48,3,FALSE)</f>
        <v>natural gas</v>
      </c>
      <c r="L7068" t="b">
        <f>IF(AND($P$6=FALSE,OR(C7068="Commercial NAICS Cogen",C7068="Industrial NAICS Cogen",C7068="NAICS-22 Cogen")),FALSE,IF(AND($P$7=FALSE,OR(C7068="Commercial NAICS Cogen",C7068="Commercial NAICS Non-Cogen",C7068="industrial NAICS Cogen", C7068="industrial NAICS non-cogen")),FALSE,TRUE))</f>
        <v>1</v>
      </c>
      <c r="M7068">
        <f t="shared" si="331"/>
        <v>0.77302325581395348</v>
      </c>
      <c r="N7068">
        <f t="shared" si="332"/>
        <v>1</v>
      </c>
    </row>
    <row r="7069" spans="1:14" x14ac:dyDescent="0.2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s="32">
        <f t="shared" si="330"/>
        <v>13096409.862358745</v>
      </c>
      <c r="J7069" t="str">
        <f>IF(K7069="natural gas",VLOOKUP(D7069,'Cross-Page Data'!$I$4:$J$13,2,FALSE),IF(K7069="solar",VLOOKUP('Form 923'!D7069,'Cross-Page Data'!$I$14:$J$117,2,FALSE),K7069))</f>
        <v>natural gas nonpeaker</v>
      </c>
      <c r="K7069" t="str">
        <f>VLOOKUP(E7069,'Cross-Page Data'!$D$4:$F$48,3,FALSE)</f>
        <v>natural gas</v>
      </c>
      <c r="L7069" t="b">
        <f>IF(AND($P$6=FALSE,OR(C7069="Commercial NAICS Cogen",C7069="Industrial NAICS Cogen",C7069="NAICS-22 Cogen")),FALSE,IF(AND($P$7=FALSE,OR(C7069="Commercial NAICS Cogen",C7069="Commercial NAICS Non-Cogen",C7069="industrial NAICS Cogen", C7069="industrial NAICS non-cogen")),FALSE,TRUE))</f>
        <v>1</v>
      </c>
      <c r="M7069">
        <f t="shared" si="331"/>
        <v>3.7209302325581395E-2</v>
      </c>
      <c r="N7069">
        <f t="shared" si="332"/>
        <v>0</v>
      </c>
    </row>
    <row r="7070" spans="1:14" x14ac:dyDescent="0.2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s="32">
        <f t="shared" si="330"/>
        <v>12194224.879684994</v>
      </c>
      <c r="J7070" t="str">
        <f>IF(K7070="natural gas",VLOOKUP(D7070,'Cross-Page Data'!$I$4:$J$13,2,FALSE),IF(K7070="solar",VLOOKUP('Form 923'!D7070,'Cross-Page Data'!$I$14:$J$117,2,FALSE),K7070))</f>
        <v>biomass</v>
      </c>
      <c r="K7070" t="str">
        <f>VLOOKUP(E7070,'Cross-Page Data'!$D$4:$F$48,3,FALSE)</f>
        <v>biomass</v>
      </c>
      <c r="L7070" t="b">
        <f>IF(AND($P$6=FALSE,OR(C7070="Commercial NAICS Cogen",C7070="Industrial NAICS Cogen",C7070="NAICS-22 Cogen")),FALSE,IF(AND($P$7=FALSE,OR(C7070="Commercial NAICS Cogen",C7070="Commercial NAICS Non-Cogen",C7070="industrial NAICS Cogen", C7070="industrial NAICS non-cogen")),FALSE,TRUE))</f>
        <v>1</v>
      </c>
      <c r="M7070">
        <f t="shared" si="331"/>
        <v>0.25438596491228072</v>
      </c>
      <c r="N7070">
        <f t="shared" si="332"/>
        <v>1</v>
      </c>
    </row>
    <row r="7071" spans="1:14" x14ac:dyDescent="0.2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s="32" t="str">
        <f t="shared" si="330"/>
        <v/>
      </c>
      <c r="J7071" t="str">
        <f>IF(K7071="natural gas",VLOOKUP(D7071,'Cross-Page Data'!$I$4:$J$13,2,FALSE),IF(K7071="solar",VLOOKUP('Form 923'!D7071,'Cross-Page Data'!$I$14:$J$117,2,FALSE),K7071))</f>
        <v>heavy or residual fuel oil</v>
      </c>
      <c r="K7071" t="str">
        <f>VLOOKUP(E7071,'Cross-Page Data'!$D$4:$F$48,3,FALSE)</f>
        <v>heavy or residual fuel oil</v>
      </c>
      <c r="L7071" t="b">
        <f>IF(AND($P$6=FALSE,OR(C7071="Commercial NAICS Cogen",C7071="Industrial NAICS Cogen",C7071="NAICS-22 Cogen")),FALSE,IF(AND($P$7=FALSE,OR(C7071="Commercial NAICS Cogen",C7071="Commercial NAICS Non-Cogen",C7071="industrial NAICS Cogen", C7071="industrial NAICS non-cogen")),FALSE,TRUE))</f>
        <v>0</v>
      </c>
      <c r="M7071">
        <f t="shared" si="331"/>
        <v>4.0160642570281126E-4</v>
      </c>
      <c r="N7071">
        <f t="shared" si="332"/>
        <v>0</v>
      </c>
    </row>
    <row r="7072" spans="1:14" x14ac:dyDescent="0.2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s="32">
        <f t="shared" si="330"/>
        <v>2655642.4217285607</v>
      </c>
      <c r="J7072" t="str">
        <f>IF(K7072="natural gas",VLOOKUP(D7072,'Cross-Page Data'!$I$4:$J$13,2,FALSE),IF(K7072="solar",VLOOKUP('Form 923'!D7072,'Cross-Page Data'!$I$14:$J$117,2,FALSE),K7072))</f>
        <v>natural gas nonpeaker</v>
      </c>
      <c r="K7072" t="str">
        <f>VLOOKUP(E7072,'Cross-Page Data'!$D$4:$F$48,3,FALSE)</f>
        <v>natural gas</v>
      </c>
      <c r="L7072" t="b">
        <f>IF(AND($P$6=FALSE,OR(C7072="Commercial NAICS Cogen",C7072="Industrial NAICS Cogen",C7072="NAICS-22 Cogen")),FALSE,IF(AND($P$7=FALSE,OR(C7072="Commercial NAICS Cogen",C7072="Commercial NAICS Non-Cogen",C7072="industrial NAICS Cogen", C7072="industrial NAICS non-cogen")),FALSE,TRUE))</f>
        <v>0</v>
      </c>
      <c r="M7072">
        <f t="shared" si="331"/>
        <v>0.56558139534883722</v>
      </c>
      <c r="N7072">
        <f t="shared" si="332"/>
        <v>1</v>
      </c>
    </row>
    <row r="7073" spans="1:14" x14ac:dyDescent="0.2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s="32" t="str">
        <f t="shared" si="330"/>
        <v/>
      </c>
      <c r="J7073" t="str">
        <f>IF(K7073="natural gas",VLOOKUP(D7073,'Cross-Page Data'!$I$4:$J$13,2,FALSE),IF(K7073="solar",VLOOKUP('Form 923'!D7073,'Cross-Page Data'!$I$14:$J$117,2,FALSE),K7073))</f>
        <v>heavy or residual fuel oil</v>
      </c>
      <c r="K7073" t="str">
        <f>VLOOKUP(E7073,'Cross-Page Data'!$D$4:$F$48,3,FALSE)</f>
        <v>heavy or residual fuel oil</v>
      </c>
      <c r="L7073" t="b">
        <f>IF(AND($P$6=FALSE,OR(C7073="Commercial NAICS Cogen",C7073="Industrial NAICS Cogen",C7073="NAICS-22 Cogen")),FALSE,IF(AND($P$7=FALSE,OR(C7073="Commercial NAICS Cogen",C7073="Commercial NAICS Non-Cogen",C7073="industrial NAICS Cogen", C7073="industrial NAICS non-cogen")),FALSE,TRUE))</f>
        <v>0</v>
      </c>
      <c r="M7073">
        <f t="shared" si="331"/>
        <v>4.0160642570281126E-4</v>
      </c>
      <c r="N7073">
        <f t="shared" si="332"/>
        <v>0</v>
      </c>
    </row>
    <row r="7074" spans="1:14" x14ac:dyDescent="0.2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s="32">
        <f t="shared" si="330"/>
        <v>6198362.4830021281</v>
      </c>
      <c r="J7074" t="str">
        <f>IF(K7074="natural gas",VLOOKUP(D7074,'Cross-Page Data'!$I$4:$J$13,2,FALSE),IF(K7074="solar",VLOOKUP('Form 923'!D7074,'Cross-Page Data'!$I$14:$J$117,2,FALSE),K7074))</f>
        <v>natural gas nonpeaker</v>
      </c>
      <c r="K7074" t="str">
        <f>VLOOKUP(E7074,'Cross-Page Data'!$D$4:$F$48,3,FALSE)</f>
        <v>natural gas</v>
      </c>
      <c r="L7074" t="b">
        <f>IF(AND($P$6=FALSE,OR(C7074="Commercial NAICS Cogen",C7074="Industrial NAICS Cogen",C7074="NAICS-22 Cogen")),FALSE,IF(AND($P$7=FALSE,OR(C7074="Commercial NAICS Cogen",C7074="Commercial NAICS Non-Cogen",C7074="industrial NAICS Cogen", C7074="industrial NAICS non-cogen")),FALSE,TRUE))</f>
        <v>0</v>
      </c>
      <c r="M7074">
        <f t="shared" si="331"/>
        <v>0.48093023255813955</v>
      </c>
      <c r="N7074">
        <f t="shared" si="332"/>
        <v>1</v>
      </c>
    </row>
    <row r="7075" spans="1:14" x14ac:dyDescent="0.2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s="32">
        <f t="shared" si="330"/>
        <v>11691719.77340333</v>
      </c>
      <c r="J7075" t="str">
        <f>IF(K7075="natural gas",VLOOKUP(D7075,'Cross-Page Data'!$I$4:$J$13,2,FALSE),IF(K7075="solar",VLOOKUP('Form 923'!D7075,'Cross-Page Data'!$I$14:$J$117,2,FALSE),K7075))</f>
        <v>lignite</v>
      </c>
      <c r="K7075" t="str">
        <f>VLOOKUP(E7075,'Cross-Page Data'!$D$4:$F$48,3,FALSE)</f>
        <v>lignite</v>
      </c>
      <c r="L7075" t="b">
        <f>IF(AND($P$6=FALSE,OR(C7075="Commercial NAICS Cogen",C7075="Industrial NAICS Cogen",C7075="NAICS-22 Cogen")),FALSE,IF(AND($P$7=FALSE,OR(C7075="Commercial NAICS Cogen",C7075="Commercial NAICS Non-Cogen",C7075="industrial NAICS Cogen", C7075="industrial NAICS non-cogen")),FALSE,TRUE))</f>
        <v>1</v>
      </c>
      <c r="M7075">
        <f t="shared" si="331"/>
        <v>0.31818181818181818</v>
      </c>
      <c r="N7075">
        <f t="shared" si="332"/>
        <v>1</v>
      </c>
    </row>
    <row r="7076" spans="1:14" x14ac:dyDescent="0.2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s="32">
        <f t="shared" si="330"/>
        <v>12165344.403564852</v>
      </c>
      <c r="J7076" t="str">
        <f>IF(K7076="natural gas",VLOOKUP(D7076,'Cross-Page Data'!$I$4:$J$13,2,FALSE),IF(K7076="solar",VLOOKUP('Form 923'!D7076,'Cross-Page Data'!$I$14:$J$117,2,FALSE),K7076))</f>
        <v>natural gas peaker</v>
      </c>
      <c r="K7076" t="str">
        <f>VLOOKUP(E7076,'Cross-Page Data'!$D$4:$F$48,3,FALSE)</f>
        <v>natural gas</v>
      </c>
      <c r="L7076" t="b">
        <f>IF(AND($P$6=FALSE,OR(C7076="Commercial NAICS Cogen",C7076="Industrial NAICS Cogen",C7076="NAICS-22 Cogen")),FALSE,IF(AND($P$7=FALSE,OR(C7076="Commercial NAICS Cogen",C7076="Commercial NAICS Non-Cogen",C7076="industrial NAICS Cogen", C7076="industrial NAICS non-cogen")),FALSE,TRUE))</f>
        <v>1</v>
      </c>
      <c r="M7076">
        <f t="shared" si="331"/>
        <v>0.27012345679012345</v>
      </c>
      <c r="N7076">
        <f t="shared" si="332"/>
        <v>1</v>
      </c>
    </row>
    <row r="7077" spans="1:14" x14ac:dyDescent="0.2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s="32">
        <f t="shared" si="330"/>
        <v>11247579.710916169</v>
      </c>
      <c r="J7077" t="str">
        <f>IF(K7077="natural gas",VLOOKUP(D7077,'Cross-Page Data'!$I$4:$J$13,2,FALSE),IF(K7077="solar",VLOOKUP('Form 923'!D7077,'Cross-Page Data'!$I$14:$J$117,2,FALSE),K7077))</f>
        <v>hard coal</v>
      </c>
      <c r="K7077" t="str">
        <f>VLOOKUP(E7077,'Cross-Page Data'!$D$4:$F$48,3,FALSE)</f>
        <v>hard coal</v>
      </c>
      <c r="L7077" t="b">
        <f>IF(AND($P$6=FALSE,OR(C7077="Commercial NAICS Cogen",C7077="Industrial NAICS Cogen",C7077="NAICS-22 Cogen")),FALSE,IF(AND($P$7=FALSE,OR(C7077="Commercial NAICS Cogen",C7077="Commercial NAICS Non-Cogen",C7077="industrial NAICS Cogen", C7077="industrial NAICS non-cogen")),FALSE,TRUE))</f>
        <v>1</v>
      </c>
      <c r="M7077">
        <f t="shared" si="331"/>
        <v>0.19183673469387755</v>
      </c>
      <c r="N7077">
        <f t="shared" si="332"/>
        <v>1</v>
      </c>
    </row>
    <row r="7078" spans="1:14" x14ac:dyDescent="0.2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s="32">
        <f t="shared" si="330"/>
        <v>226966.17662177442</v>
      </c>
      <c r="J7078" t="str">
        <f>IF(K7078="natural gas",VLOOKUP(D7078,'Cross-Page Data'!$I$4:$J$13,2,FALSE),IF(K7078="solar",VLOOKUP('Form 923'!D7078,'Cross-Page Data'!$I$14:$J$117,2,FALSE),K7078))</f>
        <v>natural gas nonpeaker</v>
      </c>
      <c r="K7078" t="str">
        <f>VLOOKUP(E7078,'Cross-Page Data'!$D$4:$F$48,3,FALSE)</f>
        <v>natural gas</v>
      </c>
      <c r="L7078" t="b">
        <f>IF(AND($P$6=FALSE,OR(C7078="Commercial NAICS Cogen",C7078="Industrial NAICS Cogen",C7078="NAICS-22 Cogen")),FALSE,IF(AND($P$7=FALSE,OR(C7078="Commercial NAICS Cogen",C7078="Commercial NAICS Non-Cogen",C7078="industrial NAICS Cogen", C7078="industrial NAICS non-cogen")),FALSE,TRUE))</f>
        <v>1</v>
      </c>
      <c r="M7078">
        <f t="shared" si="331"/>
        <v>0.73953488372093024</v>
      </c>
      <c r="N7078">
        <f t="shared" si="332"/>
        <v>1</v>
      </c>
    </row>
    <row r="7079" spans="1:14" x14ac:dyDescent="0.2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s="32">
        <f t="shared" si="330"/>
        <v>12050426.733256696</v>
      </c>
      <c r="J7079" t="str">
        <f>IF(K7079="natural gas",VLOOKUP(D7079,'Cross-Page Data'!$I$4:$J$13,2,FALSE),IF(K7079="solar",VLOOKUP('Form 923'!D7079,'Cross-Page Data'!$I$14:$J$117,2,FALSE),K7079))</f>
        <v>natural gas nonpeaker</v>
      </c>
      <c r="K7079" t="str">
        <f>VLOOKUP(E7079,'Cross-Page Data'!$D$4:$F$48,3,FALSE)</f>
        <v>natural gas</v>
      </c>
      <c r="L7079" t="b">
        <f>IF(AND($P$6=FALSE,OR(C7079="Commercial NAICS Cogen",C7079="Industrial NAICS Cogen",C7079="NAICS-22 Cogen")),FALSE,IF(AND($P$7=FALSE,OR(C7079="Commercial NAICS Cogen",C7079="Commercial NAICS Non-Cogen",C7079="industrial NAICS Cogen", C7079="industrial NAICS non-cogen")),FALSE,TRUE))</f>
        <v>1</v>
      </c>
      <c r="M7079">
        <f t="shared" si="331"/>
        <v>8.1860465116279063E-2</v>
      </c>
      <c r="N7079">
        <f t="shared" si="332"/>
        <v>1</v>
      </c>
    </row>
    <row r="7080" spans="1:14" x14ac:dyDescent="0.2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s="32" t="str">
        <f t="shared" si="330"/>
        <v/>
      </c>
      <c r="J7080" t="str">
        <f>IF(K7080="natural gas",VLOOKUP(D7080,'Cross-Page Data'!$I$4:$J$13,2,FALSE),IF(K7080="solar",VLOOKUP('Form 923'!D7080,'Cross-Page Data'!$I$14:$J$117,2,FALSE),K7080))</f>
        <v>heavy or residual fuel oil</v>
      </c>
      <c r="K7080" t="str">
        <f>VLOOKUP(E7080,'Cross-Page Data'!$D$4:$F$48,3,FALSE)</f>
        <v>heavy or residual fuel oil</v>
      </c>
      <c r="L7080" t="b">
        <f>IF(AND($P$6=FALSE,OR(C7080="Commercial NAICS Cogen",C7080="Industrial NAICS Cogen",C7080="NAICS-22 Cogen")),FALSE,IF(AND($P$7=FALSE,OR(C7080="Commercial NAICS Cogen",C7080="Commercial NAICS Non-Cogen",C7080="industrial NAICS Cogen", C7080="industrial NAICS non-cogen")),FALSE,TRUE))</f>
        <v>1</v>
      </c>
      <c r="M7080">
        <f t="shared" si="331"/>
        <v>4.0160642570281126E-4</v>
      </c>
      <c r="N7080">
        <f t="shared" si="332"/>
        <v>0</v>
      </c>
    </row>
    <row r="7081" spans="1:14" x14ac:dyDescent="0.2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s="32">
        <f t="shared" si="330"/>
        <v>0</v>
      </c>
      <c r="J7081" t="str">
        <f>IF(K7081="natural gas",VLOOKUP(D7081,'Cross-Page Data'!$I$4:$J$13,2,FALSE),IF(K7081="solar",VLOOKUP('Form 923'!D7081,'Cross-Page Data'!$I$14:$J$117,2,FALSE),K7081))</f>
        <v>natural gas nonpeaker</v>
      </c>
      <c r="K7081" t="str">
        <f>VLOOKUP(E7081,'Cross-Page Data'!$D$4:$F$48,3,FALSE)</f>
        <v>natural gas</v>
      </c>
      <c r="L7081" t="b">
        <f>IF(AND($P$6=FALSE,OR(C7081="Commercial NAICS Cogen",C7081="Industrial NAICS Cogen",C7081="NAICS-22 Cogen")),FALSE,IF(AND($P$7=FALSE,OR(C7081="Commercial NAICS Cogen",C7081="Commercial NAICS Non-Cogen",C7081="industrial NAICS Cogen", C7081="industrial NAICS non-cogen")),FALSE,TRUE))</f>
        <v>1</v>
      </c>
      <c r="M7081">
        <f t="shared" si="331"/>
        <v>0.77302325581395348</v>
      </c>
      <c r="N7081">
        <f t="shared" si="332"/>
        <v>1</v>
      </c>
    </row>
    <row r="7082" spans="1:14" x14ac:dyDescent="0.2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s="32" t="str">
        <f t="shared" si="330"/>
        <v/>
      </c>
      <c r="J7082" t="str">
        <f>IF(K7082="natural gas",VLOOKUP(D7082,'Cross-Page Data'!$I$4:$J$13,2,FALSE),IF(K7082="solar",VLOOKUP('Form 923'!D7082,'Cross-Page Data'!$I$14:$J$117,2,FALSE),K7082))</f>
        <v>heavy or residual fuel oil</v>
      </c>
      <c r="K7082" t="str">
        <f>VLOOKUP(E7082,'Cross-Page Data'!$D$4:$F$48,3,FALSE)</f>
        <v>heavy or residual fuel oil</v>
      </c>
      <c r="L7082" t="b">
        <f>IF(AND($P$6=FALSE,OR(C7082="Commercial NAICS Cogen",C7082="Industrial NAICS Cogen",C7082="NAICS-22 Cogen")),FALSE,IF(AND($P$7=FALSE,OR(C7082="Commercial NAICS Cogen",C7082="Commercial NAICS Non-Cogen",C7082="industrial NAICS Cogen", C7082="industrial NAICS non-cogen")),FALSE,TRUE))</f>
        <v>1</v>
      </c>
      <c r="M7082">
        <f t="shared" si="331"/>
        <v>4.0160642570281126E-4</v>
      </c>
      <c r="N7082">
        <f t="shared" si="332"/>
        <v>0</v>
      </c>
    </row>
    <row r="7083" spans="1:14" x14ac:dyDescent="0.2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s="32">
        <f t="shared" si="330"/>
        <v>11532972.78832127</v>
      </c>
      <c r="J7083" t="str">
        <f>IF(K7083="natural gas",VLOOKUP(D7083,'Cross-Page Data'!$I$4:$J$13,2,FALSE),IF(K7083="solar",VLOOKUP('Form 923'!D7083,'Cross-Page Data'!$I$14:$J$117,2,FALSE),K7083))</f>
        <v>natural gas nonpeaker</v>
      </c>
      <c r="K7083" t="str">
        <f>VLOOKUP(E7083,'Cross-Page Data'!$D$4:$F$48,3,FALSE)</f>
        <v>natural gas</v>
      </c>
      <c r="L7083" t="b">
        <f>IF(AND($P$6=FALSE,OR(C7083="Commercial NAICS Cogen",C7083="Industrial NAICS Cogen",C7083="NAICS-22 Cogen")),FALSE,IF(AND($P$7=FALSE,OR(C7083="Commercial NAICS Cogen",C7083="Commercial NAICS Non-Cogen",C7083="industrial NAICS Cogen", C7083="industrial NAICS non-cogen")),FALSE,TRUE))</f>
        <v>1</v>
      </c>
      <c r="M7083">
        <f t="shared" si="331"/>
        <v>0.13209302325581396</v>
      </c>
      <c r="N7083">
        <f t="shared" si="332"/>
        <v>1</v>
      </c>
    </row>
    <row r="7084" spans="1:14" x14ac:dyDescent="0.2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s="32">
        <f t="shared" si="330"/>
        <v>14311492.028196132</v>
      </c>
      <c r="J7084" t="str">
        <f>IF(K7084="natural gas",VLOOKUP(D7084,'Cross-Page Data'!$I$4:$J$13,2,FALSE),IF(K7084="solar",VLOOKUP('Form 923'!D7084,'Cross-Page Data'!$I$14:$J$117,2,FALSE),K7084))</f>
        <v>natural gas peaker</v>
      </c>
      <c r="K7084" t="str">
        <f>VLOOKUP(E7084,'Cross-Page Data'!$D$4:$F$48,3,FALSE)</f>
        <v>natural gas</v>
      </c>
      <c r="L7084" t="b">
        <f>IF(AND($P$6=FALSE,OR(C7084="Commercial NAICS Cogen",C7084="Industrial NAICS Cogen",C7084="NAICS-22 Cogen")),FALSE,IF(AND($P$7=FALSE,OR(C7084="Commercial NAICS Cogen",C7084="Commercial NAICS Non-Cogen",C7084="industrial NAICS Cogen", C7084="industrial NAICS non-cogen")),FALSE,TRUE))</f>
        <v>1</v>
      </c>
      <c r="M7084">
        <f t="shared" si="331"/>
        <v>0.16098765432098766</v>
      </c>
      <c r="N7084">
        <f t="shared" si="332"/>
        <v>1</v>
      </c>
    </row>
    <row r="7085" spans="1:14" x14ac:dyDescent="0.2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s="32">
        <f t="shared" si="330"/>
        <v>6209318.2433289364</v>
      </c>
      <c r="J7085" t="str">
        <f>IF(K7085="natural gas",VLOOKUP(D7085,'Cross-Page Data'!$I$4:$J$13,2,FALSE),IF(K7085="solar",VLOOKUP('Form 923'!D7085,'Cross-Page Data'!$I$14:$J$117,2,FALSE),K7085))</f>
        <v>natural gas nonpeaker</v>
      </c>
      <c r="K7085" t="str">
        <f>VLOOKUP(E7085,'Cross-Page Data'!$D$4:$F$48,3,FALSE)</f>
        <v>natural gas</v>
      </c>
      <c r="L7085" t="b">
        <f>IF(AND($P$6=FALSE,OR(C7085="Commercial NAICS Cogen",C7085="Industrial NAICS Cogen",C7085="NAICS-22 Cogen")),FALSE,IF(AND($P$7=FALSE,OR(C7085="Commercial NAICS Cogen",C7085="Commercial NAICS Non-Cogen",C7085="industrial NAICS Cogen", C7085="industrial NAICS non-cogen")),FALSE,TRUE))</f>
        <v>0</v>
      </c>
      <c r="M7085">
        <f t="shared" si="331"/>
        <v>0.48</v>
      </c>
      <c r="N7085">
        <f t="shared" si="332"/>
        <v>1</v>
      </c>
    </row>
    <row r="7086" spans="1:14" x14ac:dyDescent="0.2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s="32">
        <f t="shared" si="330"/>
        <v>38195.004029008865</v>
      </c>
      <c r="J7086" t="str">
        <f>IF(K7086="natural gas",VLOOKUP(D7086,'Cross-Page Data'!$I$4:$J$13,2,FALSE),IF(K7086="solar",VLOOKUP('Form 923'!D7086,'Cross-Page Data'!$I$14:$J$117,2,FALSE),K7086))</f>
        <v>natural gas nonpeaker</v>
      </c>
      <c r="K7086" t="str">
        <f>VLOOKUP(E7086,'Cross-Page Data'!$D$4:$F$48,3,FALSE)</f>
        <v>natural gas</v>
      </c>
      <c r="L7086" t="b">
        <f>IF(AND($P$6=FALSE,OR(C7086="Commercial NAICS Cogen",C7086="Industrial NAICS Cogen",C7086="NAICS-22 Cogen")),FALSE,IF(AND($P$7=FALSE,OR(C7086="Commercial NAICS Cogen",C7086="Commercial NAICS Non-Cogen",C7086="industrial NAICS Cogen", C7086="industrial NAICS non-cogen")),FALSE,TRUE))</f>
        <v>1</v>
      </c>
      <c r="M7086">
        <f t="shared" si="331"/>
        <v>0.76186046511627903</v>
      </c>
      <c r="N7086">
        <f t="shared" si="332"/>
        <v>1</v>
      </c>
    </row>
    <row r="7087" spans="1:14" x14ac:dyDescent="0.2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s="32">
        <f t="shared" si="330"/>
        <v>12226945.999134647</v>
      </c>
      <c r="J7087" t="str">
        <f>IF(K7087="natural gas",VLOOKUP(D7087,'Cross-Page Data'!$I$4:$J$13,2,FALSE),IF(K7087="solar",VLOOKUP('Form 923'!D7087,'Cross-Page Data'!$I$14:$J$117,2,FALSE),K7087))</f>
        <v>natural gas nonpeaker</v>
      </c>
      <c r="K7087" t="str">
        <f>VLOOKUP(E7087,'Cross-Page Data'!$D$4:$F$48,3,FALSE)</f>
        <v>natural gas</v>
      </c>
      <c r="L7087" t="b">
        <f>IF(AND($P$6=FALSE,OR(C7087="Commercial NAICS Cogen",C7087="Industrial NAICS Cogen",C7087="NAICS-22 Cogen")),FALSE,IF(AND($P$7=FALSE,OR(C7087="Commercial NAICS Cogen",C7087="Commercial NAICS Non-Cogen",C7087="industrial NAICS Cogen", C7087="industrial NAICS non-cogen")),FALSE,TRUE))</f>
        <v>1</v>
      </c>
      <c r="M7087">
        <f t="shared" si="331"/>
        <v>6.6976744186046516E-2</v>
      </c>
      <c r="N7087">
        <f t="shared" si="332"/>
        <v>1</v>
      </c>
    </row>
    <row r="7088" spans="1:14" x14ac:dyDescent="0.2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s="32">
        <f t="shared" si="330"/>
        <v>771271.9278337101</v>
      </c>
      <c r="J7088" t="str">
        <f>IF(K7088="natural gas",VLOOKUP(D7088,'Cross-Page Data'!$I$4:$J$13,2,FALSE),IF(K7088="solar",VLOOKUP('Form 923'!D7088,'Cross-Page Data'!$I$14:$J$117,2,FALSE),K7088))</f>
        <v>natural gas nonpeaker</v>
      </c>
      <c r="K7088" t="str">
        <f>VLOOKUP(E7088,'Cross-Page Data'!$D$4:$F$48,3,FALSE)</f>
        <v>natural gas</v>
      </c>
      <c r="L7088" t="b">
        <f>IF(AND($P$6=FALSE,OR(C7088="Commercial NAICS Cogen",C7088="Industrial NAICS Cogen",C7088="NAICS-22 Cogen")),FALSE,IF(AND($P$7=FALSE,OR(C7088="Commercial NAICS Cogen",C7088="Commercial NAICS Non-Cogen",C7088="industrial NAICS Cogen", C7088="industrial NAICS non-cogen")),FALSE,TRUE))</f>
        <v>1</v>
      </c>
      <c r="M7088">
        <f t="shared" si="331"/>
        <v>0.67255813953488375</v>
      </c>
      <c r="N7088">
        <f t="shared" si="332"/>
        <v>1</v>
      </c>
    </row>
    <row r="7089" spans="1:14" x14ac:dyDescent="0.2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s="32">
        <f t="shared" si="330"/>
        <v>10938587.387953561</v>
      </c>
      <c r="J7089" t="str">
        <f>IF(K7089="natural gas",VLOOKUP(D7089,'Cross-Page Data'!$I$4:$J$13,2,FALSE),IF(K7089="solar",VLOOKUP('Form 923'!D7089,'Cross-Page Data'!$I$14:$J$117,2,FALSE),K7089))</f>
        <v>natural gas nonpeaker</v>
      </c>
      <c r="K7089" t="str">
        <f>VLOOKUP(E7089,'Cross-Page Data'!$D$4:$F$48,3,FALSE)</f>
        <v>natural gas</v>
      </c>
      <c r="L7089" t="b">
        <f>IF(AND($P$6=FALSE,OR(C7089="Commercial NAICS Cogen",C7089="Industrial NAICS Cogen",C7089="NAICS-22 Cogen")),FALSE,IF(AND($P$7=FALSE,OR(C7089="Commercial NAICS Cogen",C7089="Commercial NAICS Non-Cogen",C7089="industrial NAICS Cogen", C7089="industrial NAICS non-cogen")),FALSE,TRUE))</f>
        <v>1</v>
      </c>
      <c r="M7089">
        <f t="shared" si="331"/>
        <v>0.22325581395348837</v>
      </c>
      <c r="N7089">
        <f t="shared" si="332"/>
        <v>1</v>
      </c>
    </row>
    <row r="7090" spans="1:14" x14ac:dyDescent="0.2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s="32">
        <f t="shared" si="330"/>
        <v>11606274.147112789</v>
      </c>
      <c r="J7090" t="str">
        <f>IF(K7090="natural gas",VLOOKUP(D7090,'Cross-Page Data'!$I$4:$J$13,2,FALSE),IF(K7090="solar",VLOOKUP('Form 923'!D7090,'Cross-Page Data'!$I$14:$J$117,2,FALSE),K7090))</f>
        <v>natural gas peaker</v>
      </c>
      <c r="K7090" t="str">
        <f>VLOOKUP(E7090,'Cross-Page Data'!$D$4:$F$48,3,FALSE)</f>
        <v>natural gas</v>
      </c>
      <c r="L7090" t="b">
        <f>IF(AND($P$6=FALSE,OR(C7090="Commercial NAICS Cogen",C7090="Industrial NAICS Cogen",C7090="NAICS-22 Cogen")),FALSE,IF(AND($P$7=FALSE,OR(C7090="Commercial NAICS Cogen",C7090="Commercial NAICS Non-Cogen",C7090="industrial NAICS Cogen", C7090="industrial NAICS non-cogen")),FALSE,TRUE))</f>
        <v>1</v>
      </c>
      <c r="M7090">
        <f t="shared" si="331"/>
        <v>0.32592592592592595</v>
      </c>
      <c r="N7090">
        <f t="shared" si="332"/>
        <v>1</v>
      </c>
    </row>
    <row r="7091" spans="1:14" x14ac:dyDescent="0.2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s="32">
        <f t="shared" si="330"/>
        <v>7428714.4590784237</v>
      </c>
      <c r="J7091" t="str">
        <f>IF(K7091="natural gas",VLOOKUP(D7091,'Cross-Page Data'!$I$4:$J$13,2,FALSE),IF(K7091="solar",VLOOKUP('Form 923'!D7091,'Cross-Page Data'!$I$14:$J$117,2,FALSE),K7091))</f>
        <v>natural gas peaker</v>
      </c>
      <c r="K7091" t="str">
        <f>VLOOKUP(E7091,'Cross-Page Data'!$D$4:$F$48,3,FALSE)</f>
        <v>natural gas</v>
      </c>
      <c r="L7091" t="b">
        <f>IF(AND($P$6=FALSE,OR(C7091="Commercial NAICS Cogen",C7091="Industrial NAICS Cogen",C7091="NAICS-22 Cogen")),FALSE,IF(AND($P$7=FALSE,OR(C7091="Commercial NAICS Cogen",C7091="Commercial NAICS Non-Cogen",C7091="industrial NAICS Cogen", C7091="industrial NAICS non-cogen")),FALSE,TRUE))</f>
        <v>0</v>
      </c>
      <c r="M7091">
        <f t="shared" si="331"/>
        <v>0.59703703703703703</v>
      </c>
      <c r="N7091">
        <f t="shared" si="332"/>
        <v>1</v>
      </c>
    </row>
    <row r="7092" spans="1:14" x14ac:dyDescent="0.2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s="32">
        <f t="shared" si="330"/>
        <v>4702258.5632076291</v>
      </c>
      <c r="J7092" t="str">
        <f>IF(K7092="natural gas",VLOOKUP(D7092,'Cross-Page Data'!$I$4:$J$13,2,FALSE),IF(K7092="solar",VLOOKUP('Form 923'!D7092,'Cross-Page Data'!$I$14:$J$117,2,FALSE),K7092))</f>
        <v>other</v>
      </c>
      <c r="K7092" t="str">
        <f>VLOOKUP(E7092,'Cross-Page Data'!$D$4:$F$48,3,FALSE)</f>
        <v>other</v>
      </c>
      <c r="L7092" t="b">
        <f>IF(AND($P$6=FALSE,OR(C7092="Commercial NAICS Cogen",C7092="Industrial NAICS Cogen",C7092="NAICS-22 Cogen")),FALSE,IF(AND($P$7=FALSE,OR(C7092="Commercial NAICS Cogen",C7092="Commercial NAICS Non-Cogen",C7092="industrial NAICS Cogen", C7092="industrial NAICS non-cogen")),FALSE,TRUE))</f>
        <v>0</v>
      </c>
      <c r="M7092">
        <f t="shared" si="331"/>
        <v>0.42532467532467533</v>
      </c>
      <c r="N7092">
        <f t="shared" si="332"/>
        <v>1</v>
      </c>
    </row>
    <row r="7093" spans="1:14" x14ac:dyDescent="0.2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s="32">
        <f t="shared" si="330"/>
        <v>4671615.6749968734</v>
      </c>
      <c r="J7093" t="str">
        <f>IF(K7093="natural gas",VLOOKUP(D7093,'Cross-Page Data'!$I$4:$J$13,2,FALSE),IF(K7093="solar",VLOOKUP('Form 923'!D7093,'Cross-Page Data'!$I$14:$J$117,2,FALSE),K7093))</f>
        <v>natural gas peaker</v>
      </c>
      <c r="K7093" t="str">
        <f>VLOOKUP(E7093,'Cross-Page Data'!$D$4:$F$48,3,FALSE)</f>
        <v>natural gas</v>
      </c>
      <c r="L7093" t="b">
        <f>IF(AND($P$6=FALSE,OR(C7093="Commercial NAICS Cogen",C7093="Industrial NAICS Cogen",C7093="NAICS-22 Cogen")),FALSE,IF(AND($P$7=FALSE,OR(C7093="Commercial NAICS Cogen",C7093="Commercial NAICS Non-Cogen",C7093="industrial NAICS Cogen", C7093="industrial NAICS non-cogen")),FALSE,TRUE))</f>
        <v>0</v>
      </c>
      <c r="M7093">
        <f t="shared" si="331"/>
        <v>0.73037037037037034</v>
      </c>
      <c r="N7093">
        <f t="shared" si="332"/>
        <v>1</v>
      </c>
    </row>
    <row r="7094" spans="1:14" x14ac:dyDescent="0.2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s="32">
        <f t="shared" si="330"/>
        <v>381885.13777567336</v>
      </c>
      <c r="J7094" t="str">
        <f>IF(K7094="natural gas",VLOOKUP(D7094,'Cross-Page Data'!$I$4:$J$13,2,FALSE),IF(K7094="solar",VLOOKUP('Form 923'!D7094,'Cross-Page Data'!$I$14:$J$117,2,FALSE),K7094))</f>
        <v>natural gas nonpeaker</v>
      </c>
      <c r="K7094" t="str">
        <f>VLOOKUP(E7094,'Cross-Page Data'!$D$4:$F$48,3,FALSE)</f>
        <v>natural gas</v>
      </c>
      <c r="L7094" t="b">
        <f>IF(AND($P$6=FALSE,OR(C7094="Commercial NAICS Cogen",C7094="Industrial NAICS Cogen",C7094="NAICS-22 Cogen")),FALSE,IF(AND($P$7=FALSE,OR(C7094="Commercial NAICS Cogen",C7094="Commercial NAICS Non-Cogen",C7094="industrial NAICS Cogen", C7094="industrial NAICS non-cogen")),FALSE,TRUE))</f>
        <v>0</v>
      </c>
      <c r="M7094">
        <f t="shared" si="331"/>
        <v>0.72093023255813948</v>
      </c>
      <c r="N7094">
        <f t="shared" si="332"/>
        <v>1</v>
      </c>
    </row>
    <row r="7095" spans="1:14" x14ac:dyDescent="0.2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s="32">
        <f t="shared" si="330"/>
        <v>6612270.0957698403</v>
      </c>
      <c r="J7095" t="str">
        <f>IF(K7095="natural gas",VLOOKUP(D7095,'Cross-Page Data'!$I$4:$J$13,2,FALSE),IF(K7095="solar",VLOOKUP('Form 923'!D7095,'Cross-Page Data'!$I$14:$J$117,2,FALSE),K7095))</f>
        <v>other</v>
      </c>
      <c r="K7095" t="str">
        <f>VLOOKUP(E7095,'Cross-Page Data'!$D$4:$F$48,3,FALSE)</f>
        <v>other</v>
      </c>
      <c r="L7095" t="b">
        <f>IF(AND($P$6=FALSE,OR(C7095="Commercial NAICS Cogen",C7095="Industrial NAICS Cogen",C7095="NAICS-22 Cogen")),FALSE,IF(AND($P$7=FALSE,OR(C7095="Commercial NAICS Cogen",C7095="Commercial NAICS Non-Cogen",C7095="industrial NAICS Cogen", C7095="industrial NAICS non-cogen")),FALSE,TRUE))</f>
        <v>0</v>
      </c>
      <c r="M7095">
        <f t="shared" si="331"/>
        <v>0.33441558441558439</v>
      </c>
      <c r="N7095">
        <f t="shared" si="332"/>
        <v>1</v>
      </c>
    </row>
    <row r="7096" spans="1:14" x14ac:dyDescent="0.2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s="32">
        <f t="shared" si="330"/>
        <v>10119279.345764032</v>
      </c>
      <c r="J7096" t="str">
        <f>IF(K7096="natural gas",VLOOKUP(D7096,'Cross-Page Data'!$I$4:$J$13,2,FALSE),IF(K7096="solar",VLOOKUP('Form 923'!D7096,'Cross-Page Data'!$I$14:$J$117,2,FALSE),K7096))</f>
        <v>natural gas nonpeaker</v>
      </c>
      <c r="K7096" t="str">
        <f>VLOOKUP(E7096,'Cross-Page Data'!$D$4:$F$48,3,FALSE)</f>
        <v>natural gas</v>
      </c>
      <c r="L7096" t="b">
        <f>IF(AND($P$6=FALSE,OR(C7096="Commercial NAICS Cogen",C7096="Industrial NAICS Cogen",C7096="NAICS-22 Cogen")),FALSE,IF(AND($P$7=FALSE,OR(C7096="Commercial NAICS Cogen",C7096="Commercial NAICS Non-Cogen",C7096="industrial NAICS Cogen", C7096="industrial NAICS non-cogen")),FALSE,TRUE))</f>
        <v>0</v>
      </c>
      <c r="M7096">
        <f t="shared" si="331"/>
        <v>0.33395348837209304</v>
      </c>
      <c r="N7096">
        <f t="shared" si="332"/>
        <v>1</v>
      </c>
    </row>
    <row r="7097" spans="1:14" x14ac:dyDescent="0.2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s="32" t="str">
        <f t="shared" si="330"/>
        <v/>
      </c>
      <c r="J7097" t="str">
        <f>IF(K7097="natural gas",VLOOKUP(D7097,'Cross-Page Data'!$I$4:$J$13,2,FALSE),IF(K7097="solar",VLOOKUP('Form 923'!D7097,'Cross-Page Data'!$I$14:$J$117,2,FALSE),K7097))</f>
        <v>other</v>
      </c>
      <c r="K7097" t="str">
        <f>VLOOKUP(E7097,'Cross-Page Data'!$D$4:$F$48,3,FALSE)</f>
        <v>other</v>
      </c>
      <c r="L7097" t="b">
        <f>IF(AND($P$6=FALSE,OR(C7097="Commercial NAICS Cogen",C7097="Industrial NAICS Cogen",C7097="NAICS-22 Cogen")),FALSE,IF(AND($P$7=FALSE,OR(C7097="Commercial NAICS Cogen",C7097="Commercial NAICS Non-Cogen",C7097="industrial NAICS Cogen", C7097="industrial NAICS non-cogen")),FALSE,TRUE))</f>
        <v>0</v>
      </c>
      <c r="M7097">
        <f t="shared" si="331"/>
        <v>1.6233766233766235E-3</v>
      </c>
      <c r="N7097">
        <f t="shared" si="332"/>
        <v>0</v>
      </c>
    </row>
    <row r="7098" spans="1:14" x14ac:dyDescent="0.2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s="32">
        <f t="shared" si="330"/>
        <v>5415844.2394335978</v>
      </c>
      <c r="J7098" t="str">
        <f>IF(K7098="natural gas",VLOOKUP(D7098,'Cross-Page Data'!$I$4:$J$13,2,FALSE),IF(K7098="solar",VLOOKUP('Form 923'!D7098,'Cross-Page Data'!$I$14:$J$117,2,FALSE),K7098))</f>
        <v>biomass</v>
      </c>
      <c r="K7098" t="str">
        <f>VLOOKUP(E7098,'Cross-Page Data'!$D$4:$F$48,3,FALSE)</f>
        <v>biomass</v>
      </c>
      <c r="L7098" t="b">
        <f>IF(AND($P$6=FALSE,OR(C7098="Commercial NAICS Cogen",C7098="Industrial NAICS Cogen",C7098="NAICS-22 Cogen")),FALSE,IF(AND($P$7=FALSE,OR(C7098="Commercial NAICS Cogen",C7098="Commercial NAICS Non-Cogen",C7098="industrial NAICS Cogen", C7098="industrial NAICS non-cogen")),FALSE,TRUE))</f>
        <v>0</v>
      </c>
      <c r="M7098">
        <f t="shared" si="331"/>
        <v>0.6567982456140351</v>
      </c>
      <c r="N7098">
        <f t="shared" si="332"/>
        <v>1</v>
      </c>
    </row>
    <row r="7099" spans="1:14" x14ac:dyDescent="0.2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s="32">
        <f t="shared" si="330"/>
        <v>7654606.2933392664</v>
      </c>
      <c r="J7099" t="str">
        <f>IF(K7099="natural gas",VLOOKUP(D7099,'Cross-Page Data'!$I$4:$J$13,2,FALSE),IF(K7099="solar",VLOOKUP('Form 923'!D7099,'Cross-Page Data'!$I$14:$J$117,2,FALSE),K7099))</f>
        <v>natural gas nonpeaker</v>
      </c>
      <c r="K7099" t="str">
        <f>VLOOKUP(E7099,'Cross-Page Data'!$D$4:$F$48,3,FALSE)</f>
        <v>natural gas</v>
      </c>
      <c r="L7099" t="b">
        <f>IF(AND($P$6=FALSE,OR(C7099="Commercial NAICS Cogen",C7099="Industrial NAICS Cogen",C7099="NAICS-22 Cogen")),FALSE,IF(AND($P$7=FALSE,OR(C7099="Commercial NAICS Cogen",C7099="Commercial NAICS Non-Cogen",C7099="industrial NAICS Cogen", C7099="industrial NAICS non-cogen")),FALSE,TRUE))</f>
        <v>1</v>
      </c>
      <c r="M7099">
        <f t="shared" si="331"/>
        <v>0.41302325581395349</v>
      </c>
      <c r="N7099">
        <f t="shared" si="332"/>
        <v>1</v>
      </c>
    </row>
    <row r="7100" spans="1:14" x14ac:dyDescent="0.2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s="32">
        <f t="shared" si="330"/>
        <v>12604315.518719634</v>
      </c>
      <c r="J7100" t="str">
        <f>IF(K7100="natural gas",VLOOKUP(D7100,'Cross-Page Data'!$I$4:$J$13,2,FALSE),IF(K7100="solar",VLOOKUP('Form 923'!D7100,'Cross-Page Data'!$I$14:$J$117,2,FALSE),K7100))</f>
        <v>biomass</v>
      </c>
      <c r="K7100" t="str">
        <f>VLOOKUP(E7100,'Cross-Page Data'!$D$4:$F$48,3,FALSE)</f>
        <v>biomass</v>
      </c>
      <c r="L7100" t="b">
        <f>IF(AND($P$6=FALSE,OR(C7100="Commercial NAICS Cogen",C7100="Industrial NAICS Cogen",C7100="NAICS-22 Cogen")),FALSE,IF(AND($P$7=FALSE,OR(C7100="Commercial NAICS Cogen",C7100="Commercial NAICS Non-Cogen",C7100="industrial NAICS Cogen", C7100="industrial NAICS non-cogen")),FALSE,TRUE))</f>
        <v>1</v>
      </c>
      <c r="M7100">
        <f t="shared" si="331"/>
        <v>0.20394736842105263</v>
      </c>
      <c r="N7100">
        <f t="shared" si="332"/>
        <v>1</v>
      </c>
    </row>
    <row r="7101" spans="1:14" x14ac:dyDescent="0.2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s="32">
        <f t="shared" si="330"/>
        <v>10236006.878104433</v>
      </c>
      <c r="J7101" t="str">
        <f>IF(K7101="natural gas",VLOOKUP(D7101,'Cross-Page Data'!$I$4:$J$13,2,FALSE),IF(K7101="solar",VLOOKUP('Form 923'!D7101,'Cross-Page Data'!$I$14:$J$117,2,FALSE),K7101))</f>
        <v>biomass</v>
      </c>
      <c r="K7101" t="str">
        <f>VLOOKUP(E7101,'Cross-Page Data'!$D$4:$F$48,3,FALSE)</f>
        <v>biomass</v>
      </c>
      <c r="L7101" t="b">
        <f>IF(AND($P$6=FALSE,OR(C7101="Commercial NAICS Cogen",C7101="Industrial NAICS Cogen",C7101="NAICS-22 Cogen")),FALSE,IF(AND($P$7=FALSE,OR(C7101="Commercial NAICS Cogen",C7101="Commercial NAICS Non-Cogen",C7101="industrial NAICS Cogen", C7101="industrial NAICS non-cogen")),FALSE,TRUE))</f>
        <v>0</v>
      </c>
      <c r="M7101">
        <f t="shared" si="331"/>
        <v>0.48245614035087719</v>
      </c>
      <c r="N7101">
        <f t="shared" si="332"/>
        <v>1</v>
      </c>
    </row>
    <row r="7102" spans="1:14" x14ac:dyDescent="0.2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s="32">
        <f t="shared" si="330"/>
        <v>10236272.912726292</v>
      </c>
      <c r="J7102" t="str">
        <f>IF(K7102="natural gas",VLOOKUP(D7102,'Cross-Page Data'!$I$4:$J$13,2,FALSE),IF(K7102="solar",VLOOKUP('Form 923'!D7102,'Cross-Page Data'!$I$14:$J$117,2,FALSE),K7102))</f>
        <v>biomass</v>
      </c>
      <c r="K7102" t="str">
        <f>VLOOKUP(E7102,'Cross-Page Data'!$D$4:$F$48,3,FALSE)</f>
        <v>biomass</v>
      </c>
      <c r="L7102" t="b">
        <f>IF(AND($P$6=FALSE,OR(C7102="Commercial NAICS Cogen",C7102="Industrial NAICS Cogen",C7102="NAICS-22 Cogen")),FALSE,IF(AND($P$7=FALSE,OR(C7102="Commercial NAICS Cogen",C7102="Commercial NAICS Non-Cogen",C7102="industrial NAICS Cogen", C7102="industrial NAICS non-cogen")),FALSE,TRUE))</f>
        <v>0</v>
      </c>
      <c r="M7102">
        <f t="shared" si="331"/>
        <v>0.48135964912280704</v>
      </c>
      <c r="N7102">
        <f t="shared" si="332"/>
        <v>1</v>
      </c>
    </row>
    <row r="7103" spans="1:14" x14ac:dyDescent="0.2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s="32">
        <f t="shared" si="330"/>
        <v>4205175.600739372</v>
      </c>
      <c r="J7103" t="str">
        <f>IF(K7103="natural gas",VLOOKUP(D7103,'Cross-Page Data'!$I$4:$J$13,2,FALSE),IF(K7103="solar",VLOOKUP('Form 923'!D7103,'Cross-Page Data'!$I$14:$J$117,2,FALSE),K7103))</f>
        <v>natural gas peaker</v>
      </c>
      <c r="K7103" t="str">
        <f>VLOOKUP(E7103,'Cross-Page Data'!$D$4:$F$48,3,FALSE)</f>
        <v>natural gas</v>
      </c>
      <c r="L7103" t="b">
        <f>IF(AND($P$6=FALSE,OR(C7103="Commercial NAICS Cogen",C7103="Industrial NAICS Cogen",C7103="NAICS-22 Cogen")),FALSE,IF(AND($P$7=FALSE,OR(C7103="Commercial NAICS Cogen",C7103="Commercial NAICS Non-Cogen",C7103="industrial NAICS Cogen", C7103="industrial NAICS non-cogen")),FALSE,TRUE))</f>
        <v>0</v>
      </c>
      <c r="M7103">
        <f t="shared" si="331"/>
        <v>0.77728395061728395</v>
      </c>
      <c r="N7103">
        <f t="shared" si="332"/>
        <v>1</v>
      </c>
    </row>
    <row r="7104" spans="1:14" x14ac:dyDescent="0.2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s="32">
        <f t="shared" si="330"/>
        <v>4202315.4936461383</v>
      </c>
      <c r="J7104" t="str">
        <f>IF(K7104="natural gas",VLOOKUP(D7104,'Cross-Page Data'!$I$4:$J$13,2,FALSE),IF(K7104="solar",VLOOKUP('Form 923'!D7104,'Cross-Page Data'!$I$14:$J$117,2,FALSE),K7104))</f>
        <v>natural gas peaker</v>
      </c>
      <c r="K7104" t="str">
        <f>VLOOKUP(E7104,'Cross-Page Data'!$D$4:$F$48,3,FALSE)</f>
        <v>natural gas</v>
      </c>
      <c r="L7104" t="b">
        <f>IF(AND($P$6=FALSE,OR(C7104="Commercial NAICS Cogen",C7104="Industrial NAICS Cogen",C7104="NAICS-22 Cogen")),FALSE,IF(AND($P$7=FALSE,OR(C7104="Commercial NAICS Cogen",C7104="Commercial NAICS Non-Cogen",C7104="industrial NAICS Cogen", C7104="industrial NAICS non-cogen")),FALSE,TRUE))</f>
        <v>0</v>
      </c>
      <c r="M7104">
        <f t="shared" si="331"/>
        <v>0.77777777777777779</v>
      </c>
      <c r="N7104">
        <f t="shared" si="332"/>
        <v>1</v>
      </c>
    </row>
    <row r="7105" spans="1:14" x14ac:dyDescent="0.2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s="32">
        <f t="shared" si="330"/>
        <v>688300.48369735107</v>
      </c>
      <c r="J7105" t="str">
        <f>IF(K7105="natural gas",VLOOKUP(D7105,'Cross-Page Data'!$I$4:$J$13,2,FALSE),IF(K7105="solar",VLOOKUP('Form 923'!D7105,'Cross-Page Data'!$I$14:$J$117,2,FALSE),K7105))</f>
        <v>natural gas nonpeaker</v>
      </c>
      <c r="K7105" t="str">
        <f>VLOOKUP(E7105,'Cross-Page Data'!$D$4:$F$48,3,FALSE)</f>
        <v>natural gas</v>
      </c>
      <c r="L7105" t="b">
        <f>IF(AND($P$6=FALSE,OR(C7105="Commercial NAICS Cogen",C7105="Industrial NAICS Cogen",C7105="NAICS-22 Cogen")),FALSE,IF(AND($P$7=FALSE,OR(C7105="Commercial NAICS Cogen",C7105="Commercial NAICS Non-Cogen",C7105="industrial NAICS Cogen", C7105="industrial NAICS non-cogen")),FALSE,TRUE))</f>
        <v>1</v>
      </c>
      <c r="M7105">
        <f t="shared" si="331"/>
        <v>0.68093023255813956</v>
      </c>
      <c r="N7105">
        <f t="shared" si="332"/>
        <v>1</v>
      </c>
    </row>
    <row r="7106" spans="1:14" x14ac:dyDescent="0.2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s="32">
        <f t="shared" si="330"/>
        <v>10965353.959056411</v>
      </c>
      <c r="J7106" t="str">
        <f>IF(K7106="natural gas",VLOOKUP(D7106,'Cross-Page Data'!$I$4:$J$13,2,FALSE),IF(K7106="solar",VLOOKUP('Form 923'!D7106,'Cross-Page Data'!$I$14:$J$117,2,FALSE),K7106))</f>
        <v>natural gas nonpeaker</v>
      </c>
      <c r="K7106" t="str">
        <f>VLOOKUP(E7106,'Cross-Page Data'!$D$4:$F$48,3,FALSE)</f>
        <v>natural gas</v>
      </c>
      <c r="L7106" t="b">
        <f>IF(AND($P$6=FALSE,OR(C7106="Commercial NAICS Cogen",C7106="Industrial NAICS Cogen",C7106="NAICS-22 Cogen")),FALSE,IF(AND($P$7=FALSE,OR(C7106="Commercial NAICS Cogen",C7106="Commercial NAICS Non-Cogen",C7106="industrial NAICS Cogen", C7106="industrial NAICS non-cogen")),FALSE,TRUE))</f>
        <v>1</v>
      </c>
      <c r="M7106">
        <f t="shared" si="331"/>
        <v>0.21767441860465117</v>
      </c>
      <c r="N7106">
        <f t="shared" si="332"/>
        <v>1</v>
      </c>
    </row>
    <row r="7107" spans="1:14" x14ac:dyDescent="0.2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s="32">
        <f t="shared" si="330"/>
        <v>18500778.210116733</v>
      </c>
      <c r="J7107" t="str">
        <f>IF(K7107="natural gas",VLOOKUP(D7107,'Cross-Page Data'!$I$4:$J$13,2,FALSE),IF(K7107="solar",VLOOKUP('Form 923'!D7107,'Cross-Page Data'!$I$14:$J$117,2,FALSE),K7107))</f>
        <v>natural gas peaker</v>
      </c>
      <c r="K7107" t="str">
        <f>VLOOKUP(E7107,'Cross-Page Data'!$D$4:$F$48,3,FALSE)</f>
        <v>natural gas</v>
      </c>
      <c r="L7107" t="b">
        <f>IF(AND($P$6=FALSE,OR(C7107="Commercial NAICS Cogen",C7107="Industrial NAICS Cogen",C7107="NAICS-22 Cogen")),FALSE,IF(AND($P$7=FALSE,OR(C7107="Commercial NAICS Cogen",C7107="Commercial NAICS Non-Cogen",C7107="industrial NAICS Cogen", C7107="industrial NAICS non-cogen")),FALSE,TRUE))</f>
        <v>1</v>
      </c>
      <c r="M7107">
        <f t="shared" si="331"/>
        <v>7.2592592592592597E-2</v>
      </c>
      <c r="N7107">
        <f t="shared" si="332"/>
        <v>1</v>
      </c>
    </row>
    <row r="7108" spans="1:14" x14ac:dyDescent="0.2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s="32">
        <f t="shared" si="330"/>
        <v>0</v>
      </c>
      <c r="J7108" t="str">
        <f>IF(K7108="natural gas",VLOOKUP(D7108,'Cross-Page Data'!$I$4:$J$13,2,FALSE),IF(K7108="solar",VLOOKUP('Form 923'!D7108,'Cross-Page Data'!$I$14:$J$117,2,FALSE),K7108))</f>
        <v>natural gas nonpeaker</v>
      </c>
      <c r="K7108" t="str">
        <f>VLOOKUP(E7108,'Cross-Page Data'!$D$4:$F$48,3,FALSE)</f>
        <v>natural gas</v>
      </c>
      <c r="L7108" t="b">
        <f>IF(AND($P$6=FALSE,OR(C7108="Commercial NAICS Cogen",C7108="Industrial NAICS Cogen",C7108="NAICS-22 Cogen")),FALSE,IF(AND($P$7=FALSE,OR(C7108="Commercial NAICS Cogen",C7108="Commercial NAICS Non-Cogen",C7108="industrial NAICS Cogen", C7108="industrial NAICS non-cogen")),FALSE,TRUE))</f>
        <v>1</v>
      </c>
      <c r="M7108">
        <f t="shared" si="331"/>
        <v>0.77302325581395348</v>
      </c>
      <c r="N7108">
        <f t="shared" si="332"/>
        <v>1</v>
      </c>
    </row>
    <row r="7109" spans="1:14" x14ac:dyDescent="0.2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s="32">
        <f t="shared" si="330"/>
        <v>12927267.533951338</v>
      </c>
      <c r="J7109" t="str">
        <f>IF(K7109="natural gas",VLOOKUP(D7109,'Cross-Page Data'!$I$4:$J$13,2,FALSE),IF(K7109="solar",VLOOKUP('Form 923'!D7109,'Cross-Page Data'!$I$14:$J$117,2,FALSE),K7109))</f>
        <v>natural gas nonpeaker</v>
      </c>
      <c r="K7109" t="str">
        <f>VLOOKUP(E7109,'Cross-Page Data'!$D$4:$F$48,3,FALSE)</f>
        <v>natural gas</v>
      </c>
      <c r="L7109" t="b">
        <f>IF(AND($P$6=FALSE,OR(C7109="Commercial NAICS Cogen",C7109="Industrial NAICS Cogen",C7109="NAICS-22 Cogen")),FALSE,IF(AND($P$7=FALSE,OR(C7109="Commercial NAICS Cogen",C7109="Commercial NAICS Non-Cogen",C7109="industrial NAICS Cogen", C7109="industrial NAICS non-cogen")),FALSE,TRUE))</f>
        <v>1</v>
      </c>
      <c r="M7109">
        <f t="shared" si="331"/>
        <v>4.0930232558139532E-2</v>
      </c>
      <c r="N7109">
        <f t="shared" si="332"/>
        <v>0</v>
      </c>
    </row>
    <row r="7110" spans="1:14" x14ac:dyDescent="0.2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s="32">
        <f t="shared" si="330"/>
        <v>12221348.370183509</v>
      </c>
      <c r="J7110" t="str">
        <f>IF(K7110="natural gas",VLOOKUP(D7110,'Cross-Page Data'!$I$4:$J$13,2,FALSE),IF(K7110="solar",VLOOKUP('Form 923'!D7110,'Cross-Page Data'!$I$14:$J$117,2,FALSE),K7110))</f>
        <v>natural gas peaker</v>
      </c>
      <c r="K7110" t="str">
        <f>VLOOKUP(E7110,'Cross-Page Data'!$D$4:$F$48,3,FALSE)</f>
        <v>natural gas</v>
      </c>
      <c r="L7110" t="b">
        <f>IF(AND($P$6=FALSE,OR(C7110="Commercial NAICS Cogen",C7110="Industrial NAICS Cogen",C7110="NAICS-22 Cogen")),FALSE,IF(AND($P$7=FALSE,OR(C7110="Commercial NAICS Cogen",C7110="Commercial NAICS Non-Cogen",C7110="industrial NAICS Cogen", C7110="industrial NAICS non-cogen")),FALSE,TRUE))</f>
        <v>1</v>
      </c>
      <c r="M7110">
        <f t="shared" si="331"/>
        <v>0.26518518518518519</v>
      </c>
      <c r="N7110">
        <f t="shared" si="332"/>
        <v>1</v>
      </c>
    </row>
    <row r="7111" spans="1:14" x14ac:dyDescent="0.2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s="32">
        <f t="shared" ref="I7111:I7174" si="333">IFERROR(F7111/G7111*10^6,"")</f>
        <v>18848355.291859347</v>
      </c>
      <c r="J7111" t="str">
        <f>IF(K7111="natural gas",VLOOKUP(D7111,'Cross-Page Data'!$I$4:$J$13,2,FALSE),IF(K7111="solar",VLOOKUP('Form 923'!D7111,'Cross-Page Data'!$I$14:$J$117,2,FALSE),K7111))</f>
        <v>natural gas peaker</v>
      </c>
      <c r="K7111" t="str">
        <f>VLOOKUP(E7111,'Cross-Page Data'!$D$4:$F$48,3,FALSE)</f>
        <v>natural gas</v>
      </c>
      <c r="L7111" t="b">
        <f>IF(AND($P$6=FALSE,OR(C7111="Commercial NAICS Cogen",C7111="Industrial NAICS Cogen",C7111="NAICS-22 Cogen")),FALSE,IF(AND($P$7=FALSE,OR(C7111="Commercial NAICS Cogen",C7111="Commercial NAICS Non-Cogen",C7111="industrial NAICS Cogen", C7111="industrial NAICS non-cogen")),FALSE,TRUE))</f>
        <v>1</v>
      </c>
      <c r="M7111">
        <f t="shared" ref="M7111:M7174" si="334">(COUNTIFS($J$6:$J$14148,J7111,$I$6:$I$14148,"&gt;"&amp;I7111)+1)/COUNTIFS($J$6:$J$14148,J7111)</f>
        <v>6.8641975308641981E-2</v>
      </c>
      <c r="N7111">
        <f t="shared" ref="N7111:N7174" si="335">IF(OR(M7111&gt;0.95,M7111&lt;0.05),0,1)</f>
        <v>1</v>
      </c>
    </row>
    <row r="7112" spans="1:14" x14ac:dyDescent="0.2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s="32">
        <f t="shared" si="333"/>
        <v>261099.43348419064</v>
      </c>
      <c r="J7112" t="str">
        <f>IF(K7112="natural gas",VLOOKUP(D7112,'Cross-Page Data'!$I$4:$J$13,2,FALSE),IF(K7112="solar",VLOOKUP('Form 923'!D7112,'Cross-Page Data'!$I$14:$J$117,2,FALSE),K7112))</f>
        <v>natural gas nonpeaker</v>
      </c>
      <c r="K7112" t="str">
        <f>VLOOKUP(E7112,'Cross-Page Data'!$D$4:$F$48,3,FALSE)</f>
        <v>natural gas</v>
      </c>
      <c r="L7112" t="b">
        <f>IF(AND($P$6=FALSE,OR(C7112="Commercial NAICS Cogen",C7112="Industrial NAICS Cogen",C7112="NAICS-22 Cogen")),FALSE,IF(AND($P$7=FALSE,OR(C7112="Commercial NAICS Cogen",C7112="Commercial NAICS Non-Cogen",C7112="industrial NAICS Cogen", C7112="industrial NAICS non-cogen")),FALSE,TRUE))</f>
        <v>0</v>
      </c>
      <c r="M7112">
        <f t="shared" si="334"/>
        <v>0.73209302325581394</v>
      </c>
      <c r="N7112">
        <f t="shared" si="335"/>
        <v>1</v>
      </c>
    </row>
    <row r="7113" spans="1:14" x14ac:dyDescent="0.2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s="32">
        <f t="shared" si="333"/>
        <v>10929093.475869691</v>
      </c>
      <c r="J7113" t="str">
        <f>IF(K7113="natural gas",VLOOKUP(D7113,'Cross-Page Data'!$I$4:$J$13,2,FALSE),IF(K7113="solar",VLOOKUP('Form 923'!D7113,'Cross-Page Data'!$I$14:$J$117,2,FALSE),K7113))</f>
        <v>natural gas nonpeaker</v>
      </c>
      <c r="K7113" t="str">
        <f>VLOOKUP(E7113,'Cross-Page Data'!$D$4:$F$48,3,FALSE)</f>
        <v>natural gas</v>
      </c>
      <c r="L7113" t="b">
        <f>IF(AND($P$6=FALSE,OR(C7113="Commercial NAICS Cogen",C7113="Industrial NAICS Cogen",C7113="NAICS-22 Cogen")),FALSE,IF(AND($P$7=FALSE,OR(C7113="Commercial NAICS Cogen",C7113="Commercial NAICS Non-Cogen",C7113="industrial NAICS Cogen", C7113="industrial NAICS non-cogen")),FALSE,TRUE))</f>
        <v>0</v>
      </c>
      <c r="M7113">
        <f t="shared" si="334"/>
        <v>0.22511627906976744</v>
      </c>
      <c r="N7113">
        <f t="shared" si="335"/>
        <v>1</v>
      </c>
    </row>
    <row r="7114" spans="1:14" x14ac:dyDescent="0.2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s="32">
        <f t="shared" si="333"/>
        <v>8652659.5182449166</v>
      </c>
      <c r="J7114" t="str">
        <f>IF(K7114="natural gas",VLOOKUP(D7114,'Cross-Page Data'!$I$4:$J$13,2,FALSE),IF(K7114="solar",VLOOKUP('Form 923'!D7114,'Cross-Page Data'!$I$14:$J$117,2,FALSE),K7114))</f>
        <v>natural gas nonpeaker</v>
      </c>
      <c r="K7114" t="str">
        <f>VLOOKUP(E7114,'Cross-Page Data'!$D$4:$F$48,3,FALSE)</f>
        <v>natural gas</v>
      </c>
      <c r="L7114" t="b">
        <f>IF(AND($P$6=FALSE,OR(C7114="Commercial NAICS Cogen",C7114="Industrial NAICS Cogen",C7114="NAICS-22 Cogen")),FALSE,IF(AND($P$7=FALSE,OR(C7114="Commercial NAICS Cogen",C7114="Commercial NAICS Non-Cogen",C7114="industrial NAICS Cogen", C7114="industrial NAICS non-cogen")),FALSE,TRUE))</f>
        <v>0</v>
      </c>
      <c r="M7114">
        <f t="shared" si="334"/>
        <v>0.3869767441860465</v>
      </c>
      <c r="N7114">
        <f t="shared" si="335"/>
        <v>1</v>
      </c>
    </row>
    <row r="7115" spans="1:14" x14ac:dyDescent="0.2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s="32">
        <f t="shared" si="333"/>
        <v>12228975.061773319</v>
      </c>
      <c r="J7115" t="str">
        <f>IF(K7115="natural gas",VLOOKUP(D7115,'Cross-Page Data'!$I$4:$J$13,2,FALSE),IF(K7115="solar",VLOOKUP('Form 923'!D7115,'Cross-Page Data'!$I$14:$J$117,2,FALSE),K7115))</f>
        <v>natural gas nonpeaker</v>
      </c>
      <c r="K7115" t="str">
        <f>VLOOKUP(E7115,'Cross-Page Data'!$D$4:$F$48,3,FALSE)</f>
        <v>natural gas</v>
      </c>
      <c r="L7115" t="b">
        <f>IF(AND($P$6=FALSE,OR(C7115="Commercial NAICS Cogen",C7115="Industrial NAICS Cogen",C7115="NAICS-22 Cogen")),FALSE,IF(AND($P$7=FALSE,OR(C7115="Commercial NAICS Cogen",C7115="Commercial NAICS Non-Cogen",C7115="industrial NAICS Cogen", C7115="industrial NAICS non-cogen")),FALSE,TRUE))</f>
        <v>0</v>
      </c>
      <c r="M7115">
        <f t="shared" si="334"/>
        <v>6.6046511627906979E-2</v>
      </c>
      <c r="N7115">
        <f t="shared" si="335"/>
        <v>1</v>
      </c>
    </row>
    <row r="7116" spans="1:14" x14ac:dyDescent="0.2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s="32">
        <f t="shared" si="333"/>
        <v>202856.09501814345</v>
      </c>
      <c r="J7116" t="str">
        <f>IF(K7116="natural gas",VLOOKUP(D7116,'Cross-Page Data'!$I$4:$J$13,2,FALSE),IF(K7116="solar",VLOOKUP('Form 923'!D7116,'Cross-Page Data'!$I$14:$J$117,2,FALSE),K7116))</f>
        <v>natural gas nonpeaker</v>
      </c>
      <c r="K7116" t="str">
        <f>VLOOKUP(E7116,'Cross-Page Data'!$D$4:$F$48,3,FALSE)</f>
        <v>natural gas</v>
      </c>
      <c r="L7116" t="b">
        <f>IF(AND($P$6=FALSE,OR(C7116="Commercial NAICS Cogen",C7116="Industrial NAICS Cogen",C7116="NAICS-22 Cogen")),FALSE,IF(AND($P$7=FALSE,OR(C7116="Commercial NAICS Cogen",C7116="Commercial NAICS Non-Cogen",C7116="industrial NAICS Cogen", C7116="industrial NAICS non-cogen")),FALSE,TRUE))</f>
        <v>1</v>
      </c>
      <c r="M7116">
        <f t="shared" si="334"/>
        <v>0.74232558139534888</v>
      </c>
      <c r="N7116">
        <f t="shared" si="335"/>
        <v>1</v>
      </c>
    </row>
    <row r="7117" spans="1:14" x14ac:dyDescent="0.2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s="32">
        <f t="shared" si="333"/>
        <v>10996138.104040137</v>
      </c>
      <c r="J7117" t="str">
        <f>IF(K7117="natural gas",VLOOKUP(D7117,'Cross-Page Data'!$I$4:$J$13,2,FALSE),IF(K7117="solar",VLOOKUP('Form 923'!D7117,'Cross-Page Data'!$I$14:$J$117,2,FALSE),K7117))</f>
        <v>natural gas nonpeaker</v>
      </c>
      <c r="K7117" t="str">
        <f>VLOOKUP(E7117,'Cross-Page Data'!$D$4:$F$48,3,FALSE)</f>
        <v>natural gas</v>
      </c>
      <c r="L7117" t="b">
        <f>IF(AND($P$6=FALSE,OR(C7117="Commercial NAICS Cogen",C7117="Industrial NAICS Cogen",C7117="NAICS-22 Cogen")),FALSE,IF(AND($P$7=FALSE,OR(C7117="Commercial NAICS Cogen",C7117="Commercial NAICS Non-Cogen",C7117="industrial NAICS Cogen", C7117="industrial NAICS non-cogen")),FALSE,TRUE))</f>
        <v>1</v>
      </c>
      <c r="M7117">
        <f t="shared" si="334"/>
        <v>0.21302325581395348</v>
      </c>
      <c r="N7117">
        <f t="shared" si="335"/>
        <v>1</v>
      </c>
    </row>
    <row r="7118" spans="1:14" x14ac:dyDescent="0.2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s="32">
        <f t="shared" si="333"/>
        <v>12499332.053101778</v>
      </c>
      <c r="J7118" t="str">
        <f>IF(K7118="natural gas",VLOOKUP(D7118,'Cross-Page Data'!$I$4:$J$13,2,FALSE),IF(K7118="solar",VLOOKUP('Form 923'!D7118,'Cross-Page Data'!$I$14:$J$117,2,FALSE),K7118))</f>
        <v>natural gas peaker</v>
      </c>
      <c r="K7118" t="str">
        <f>VLOOKUP(E7118,'Cross-Page Data'!$D$4:$F$48,3,FALSE)</f>
        <v>natural gas</v>
      </c>
      <c r="L7118" t="b">
        <f>IF(AND($P$6=FALSE,OR(C7118="Commercial NAICS Cogen",C7118="Industrial NAICS Cogen",C7118="NAICS-22 Cogen")),FALSE,IF(AND($P$7=FALSE,OR(C7118="Commercial NAICS Cogen",C7118="Commercial NAICS Non-Cogen",C7118="industrial NAICS Cogen", C7118="industrial NAICS non-cogen")),FALSE,TRUE))</f>
        <v>1</v>
      </c>
      <c r="M7118">
        <f t="shared" si="334"/>
        <v>0.2365432098765432</v>
      </c>
      <c r="N7118">
        <f t="shared" si="335"/>
        <v>1</v>
      </c>
    </row>
    <row r="7119" spans="1:14" x14ac:dyDescent="0.2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s="32">
        <f t="shared" si="333"/>
        <v>14141224.115946194</v>
      </c>
      <c r="J7119" t="str">
        <f>IF(K7119="natural gas",VLOOKUP(D7119,'Cross-Page Data'!$I$4:$J$13,2,FALSE),IF(K7119="solar",VLOOKUP('Form 923'!D7119,'Cross-Page Data'!$I$14:$J$117,2,FALSE),K7119))</f>
        <v>natural gas peaker</v>
      </c>
      <c r="K7119" t="str">
        <f>VLOOKUP(E7119,'Cross-Page Data'!$D$4:$F$48,3,FALSE)</f>
        <v>natural gas</v>
      </c>
      <c r="L7119" t="b">
        <f>IF(AND($P$6=FALSE,OR(C7119="Commercial NAICS Cogen",C7119="Industrial NAICS Cogen",C7119="NAICS-22 Cogen")),FALSE,IF(AND($P$7=FALSE,OR(C7119="Commercial NAICS Cogen",C7119="Commercial NAICS Non-Cogen",C7119="industrial NAICS Cogen", C7119="industrial NAICS non-cogen")),FALSE,TRUE))</f>
        <v>1</v>
      </c>
      <c r="M7119">
        <f t="shared" si="334"/>
        <v>0.16543209876543211</v>
      </c>
      <c r="N7119">
        <f t="shared" si="335"/>
        <v>1</v>
      </c>
    </row>
    <row r="7120" spans="1:14" x14ac:dyDescent="0.2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s="32">
        <f t="shared" si="333"/>
        <v>279005.17266501527</v>
      </c>
      <c r="J7120" t="str">
        <f>IF(K7120="natural gas",VLOOKUP(D7120,'Cross-Page Data'!$I$4:$J$13,2,FALSE),IF(K7120="solar",VLOOKUP('Form 923'!D7120,'Cross-Page Data'!$I$14:$J$117,2,FALSE),K7120))</f>
        <v>natural gas nonpeaker</v>
      </c>
      <c r="K7120" t="str">
        <f>VLOOKUP(E7120,'Cross-Page Data'!$D$4:$F$48,3,FALSE)</f>
        <v>natural gas</v>
      </c>
      <c r="L7120" t="b">
        <f>IF(AND($P$6=FALSE,OR(C7120="Commercial NAICS Cogen",C7120="Industrial NAICS Cogen",C7120="NAICS-22 Cogen")),FALSE,IF(AND($P$7=FALSE,OR(C7120="Commercial NAICS Cogen",C7120="Commercial NAICS Non-Cogen",C7120="industrial NAICS Cogen", C7120="industrial NAICS non-cogen")),FALSE,TRUE))</f>
        <v>1</v>
      </c>
      <c r="M7120">
        <f t="shared" si="334"/>
        <v>0.72837209302325578</v>
      </c>
      <c r="N7120">
        <f t="shared" si="335"/>
        <v>1</v>
      </c>
    </row>
    <row r="7121" spans="1:14" x14ac:dyDescent="0.2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s="32">
        <f t="shared" si="333"/>
        <v>11509180.84146755</v>
      </c>
      <c r="J7121" t="str">
        <f>IF(K7121="natural gas",VLOOKUP(D7121,'Cross-Page Data'!$I$4:$J$13,2,FALSE),IF(K7121="solar",VLOOKUP('Form 923'!D7121,'Cross-Page Data'!$I$14:$J$117,2,FALSE),K7121))</f>
        <v>natural gas nonpeaker</v>
      </c>
      <c r="K7121" t="str">
        <f>VLOOKUP(E7121,'Cross-Page Data'!$D$4:$F$48,3,FALSE)</f>
        <v>natural gas</v>
      </c>
      <c r="L7121" t="b">
        <f>IF(AND($P$6=FALSE,OR(C7121="Commercial NAICS Cogen",C7121="Industrial NAICS Cogen",C7121="NAICS-22 Cogen")),FALSE,IF(AND($P$7=FALSE,OR(C7121="Commercial NAICS Cogen",C7121="Commercial NAICS Non-Cogen",C7121="industrial NAICS Cogen", C7121="industrial NAICS non-cogen")),FALSE,TRUE))</f>
        <v>1</v>
      </c>
      <c r="M7121">
        <f t="shared" si="334"/>
        <v>0.13581395348837208</v>
      </c>
      <c r="N7121">
        <f t="shared" si="335"/>
        <v>1</v>
      </c>
    </row>
    <row r="7122" spans="1:14" x14ac:dyDescent="0.2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s="32">
        <f t="shared" si="333"/>
        <v>10884811.504982052</v>
      </c>
      <c r="J7122" t="str">
        <f>IF(K7122="natural gas",VLOOKUP(D7122,'Cross-Page Data'!$I$4:$J$13,2,FALSE),IF(K7122="solar",VLOOKUP('Form 923'!D7122,'Cross-Page Data'!$I$14:$J$117,2,FALSE),K7122))</f>
        <v>heavy or residual fuel oil</v>
      </c>
      <c r="K7122" t="str">
        <f>VLOOKUP(E7122,'Cross-Page Data'!$D$4:$F$48,3,FALSE)</f>
        <v>heavy or residual fuel oil</v>
      </c>
      <c r="L7122" t="b">
        <f>IF(AND($P$6=FALSE,OR(C7122="Commercial NAICS Cogen",C7122="Industrial NAICS Cogen",C7122="NAICS-22 Cogen")),FALSE,IF(AND($P$7=FALSE,OR(C7122="Commercial NAICS Cogen",C7122="Commercial NAICS Non-Cogen",C7122="industrial NAICS Cogen", C7122="industrial NAICS non-cogen")),FALSE,TRUE))</f>
        <v>1</v>
      </c>
      <c r="M7122">
        <f t="shared" si="334"/>
        <v>0.3144578313253012</v>
      </c>
      <c r="N7122">
        <f t="shared" si="335"/>
        <v>1</v>
      </c>
    </row>
    <row r="7123" spans="1:14" x14ac:dyDescent="0.2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s="32">
        <f t="shared" si="333"/>
        <v>11070418.023062348</v>
      </c>
      <c r="J7123" t="str">
        <f>IF(K7123="natural gas",VLOOKUP(D7123,'Cross-Page Data'!$I$4:$J$13,2,FALSE),IF(K7123="solar",VLOOKUP('Form 923'!D7123,'Cross-Page Data'!$I$14:$J$117,2,FALSE),K7123))</f>
        <v>natural gas peaker</v>
      </c>
      <c r="K7123" t="str">
        <f>VLOOKUP(E7123,'Cross-Page Data'!$D$4:$F$48,3,FALSE)</f>
        <v>natural gas</v>
      </c>
      <c r="L7123" t="b">
        <f>IF(AND($P$6=FALSE,OR(C7123="Commercial NAICS Cogen",C7123="Industrial NAICS Cogen",C7123="NAICS-22 Cogen")),FALSE,IF(AND($P$7=FALSE,OR(C7123="Commercial NAICS Cogen",C7123="Commercial NAICS Non-Cogen",C7123="industrial NAICS Cogen", C7123="industrial NAICS non-cogen")),FALSE,TRUE))</f>
        <v>1</v>
      </c>
      <c r="M7123">
        <f t="shared" si="334"/>
        <v>0.39308641975308645</v>
      </c>
      <c r="N7123">
        <f t="shared" si="335"/>
        <v>1</v>
      </c>
    </row>
    <row r="7124" spans="1:14" x14ac:dyDescent="0.2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s="32">
        <f t="shared" si="333"/>
        <v>0</v>
      </c>
      <c r="J7124" t="str">
        <f>IF(K7124="natural gas",VLOOKUP(D7124,'Cross-Page Data'!$I$4:$J$13,2,FALSE),IF(K7124="solar",VLOOKUP('Form 923'!D7124,'Cross-Page Data'!$I$14:$J$117,2,FALSE),K7124))</f>
        <v>natural gas nonpeaker</v>
      </c>
      <c r="K7124" t="str">
        <f>VLOOKUP(E7124,'Cross-Page Data'!$D$4:$F$48,3,FALSE)</f>
        <v>natural gas</v>
      </c>
      <c r="L7124" t="b">
        <f>IF(AND($P$6=FALSE,OR(C7124="Commercial NAICS Cogen",C7124="Industrial NAICS Cogen",C7124="NAICS-22 Cogen")),FALSE,IF(AND($P$7=FALSE,OR(C7124="Commercial NAICS Cogen",C7124="Commercial NAICS Non-Cogen",C7124="industrial NAICS Cogen", C7124="industrial NAICS non-cogen")),FALSE,TRUE))</f>
        <v>0</v>
      </c>
      <c r="M7124">
        <f t="shared" si="334"/>
        <v>0.77302325581395348</v>
      </c>
      <c r="N7124">
        <f t="shared" si="335"/>
        <v>1</v>
      </c>
    </row>
    <row r="7125" spans="1:14" x14ac:dyDescent="0.2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s="32">
        <f t="shared" si="333"/>
        <v>8773596.5367776584</v>
      </c>
      <c r="J7125" t="str">
        <f>IF(K7125="natural gas",VLOOKUP(D7125,'Cross-Page Data'!$I$4:$J$13,2,FALSE),IF(K7125="solar",VLOOKUP('Form 923'!D7125,'Cross-Page Data'!$I$14:$J$117,2,FALSE),K7125))</f>
        <v>natural gas nonpeaker</v>
      </c>
      <c r="K7125" t="str">
        <f>VLOOKUP(E7125,'Cross-Page Data'!$D$4:$F$48,3,FALSE)</f>
        <v>natural gas</v>
      </c>
      <c r="L7125" t="b">
        <f>IF(AND($P$6=FALSE,OR(C7125="Commercial NAICS Cogen",C7125="Industrial NAICS Cogen",C7125="NAICS-22 Cogen")),FALSE,IF(AND($P$7=FALSE,OR(C7125="Commercial NAICS Cogen",C7125="Commercial NAICS Non-Cogen",C7125="industrial NAICS Cogen", C7125="industrial NAICS non-cogen")),FALSE,TRUE))</f>
        <v>0</v>
      </c>
      <c r="M7125">
        <f t="shared" si="334"/>
        <v>0.38418604651162791</v>
      </c>
      <c r="N7125">
        <f t="shared" si="335"/>
        <v>1</v>
      </c>
    </row>
    <row r="7126" spans="1:14" x14ac:dyDescent="0.2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s="32">
        <f t="shared" si="333"/>
        <v>4973758.0438828962</v>
      </c>
      <c r="J7126" t="str">
        <f>IF(K7126="natural gas",VLOOKUP(D7126,'Cross-Page Data'!$I$4:$J$13,2,FALSE),IF(K7126="solar",VLOOKUP('Form 923'!D7126,'Cross-Page Data'!$I$14:$J$117,2,FALSE),K7126))</f>
        <v>natural gas peaker</v>
      </c>
      <c r="K7126" t="str">
        <f>VLOOKUP(E7126,'Cross-Page Data'!$D$4:$F$48,3,FALSE)</f>
        <v>natural gas</v>
      </c>
      <c r="L7126" t="b">
        <f>IF(AND($P$6=FALSE,OR(C7126="Commercial NAICS Cogen",C7126="Industrial NAICS Cogen",C7126="NAICS-22 Cogen")),FALSE,IF(AND($P$7=FALSE,OR(C7126="Commercial NAICS Cogen",C7126="Commercial NAICS Non-Cogen",C7126="industrial NAICS Cogen", C7126="industrial NAICS non-cogen")),FALSE,TRUE))</f>
        <v>0</v>
      </c>
      <c r="M7126">
        <f t="shared" si="334"/>
        <v>0.70024691358024693</v>
      </c>
      <c r="N7126">
        <f t="shared" si="335"/>
        <v>1</v>
      </c>
    </row>
    <row r="7127" spans="1:14" x14ac:dyDescent="0.2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s="32">
        <f t="shared" si="333"/>
        <v>159027.7991446417</v>
      </c>
      <c r="J7127" t="str">
        <f>IF(K7127="natural gas",VLOOKUP(D7127,'Cross-Page Data'!$I$4:$J$13,2,FALSE),IF(K7127="solar",VLOOKUP('Form 923'!D7127,'Cross-Page Data'!$I$14:$J$117,2,FALSE),K7127))</f>
        <v>natural gas nonpeaker</v>
      </c>
      <c r="K7127" t="str">
        <f>VLOOKUP(E7127,'Cross-Page Data'!$D$4:$F$48,3,FALSE)</f>
        <v>natural gas</v>
      </c>
      <c r="L7127" t="b">
        <f>IF(AND($P$6=FALSE,OR(C7127="Commercial NAICS Cogen",C7127="Industrial NAICS Cogen",C7127="NAICS-22 Cogen")),FALSE,IF(AND($P$7=FALSE,OR(C7127="Commercial NAICS Cogen",C7127="Commercial NAICS Non-Cogen",C7127="industrial NAICS Cogen", C7127="industrial NAICS non-cogen")),FALSE,TRUE))</f>
        <v>1</v>
      </c>
      <c r="M7127">
        <f t="shared" si="334"/>
        <v>0.74697674418604654</v>
      </c>
      <c r="N7127">
        <f t="shared" si="335"/>
        <v>1</v>
      </c>
    </row>
    <row r="7128" spans="1:14" x14ac:dyDescent="0.2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s="32">
        <f t="shared" si="333"/>
        <v>11339857.989421029</v>
      </c>
      <c r="J7128" t="str">
        <f>IF(K7128="natural gas",VLOOKUP(D7128,'Cross-Page Data'!$I$4:$J$13,2,FALSE),IF(K7128="solar",VLOOKUP('Form 923'!D7128,'Cross-Page Data'!$I$14:$J$117,2,FALSE),K7128))</f>
        <v>natural gas nonpeaker</v>
      </c>
      <c r="K7128" t="str">
        <f>VLOOKUP(E7128,'Cross-Page Data'!$D$4:$F$48,3,FALSE)</f>
        <v>natural gas</v>
      </c>
      <c r="L7128" t="b">
        <f>IF(AND($P$6=FALSE,OR(C7128="Commercial NAICS Cogen",C7128="Industrial NAICS Cogen",C7128="NAICS-22 Cogen")),FALSE,IF(AND($P$7=FALSE,OR(C7128="Commercial NAICS Cogen",C7128="Commercial NAICS Non-Cogen",C7128="industrial NAICS Cogen", C7128="industrial NAICS non-cogen")),FALSE,TRUE))</f>
        <v>1</v>
      </c>
      <c r="M7128">
        <f t="shared" si="334"/>
        <v>0.16186046511627908</v>
      </c>
      <c r="N7128">
        <f t="shared" si="335"/>
        <v>1</v>
      </c>
    </row>
    <row r="7129" spans="1:14" x14ac:dyDescent="0.2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s="32">
        <f t="shared" si="333"/>
        <v>3219276.2992472625</v>
      </c>
      <c r="J7129" t="str">
        <f>IF(K7129="natural gas",VLOOKUP(D7129,'Cross-Page Data'!$I$4:$J$13,2,FALSE),IF(K7129="solar",VLOOKUP('Form 923'!D7129,'Cross-Page Data'!$I$14:$J$117,2,FALSE),K7129))</f>
        <v>natural gas nonpeaker</v>
      </c>
      <c r="K7129" t="str">
        <f>VLOOKUP(E7129,'Cross-Page Data'!$D$4:$F$48,3,FALSE)</f>
        <v>natural gas</v>
      </c>
      <c r="L7129" t="b">
        <f>IF(AND($P$6=FALSE,OR(C7129="Commercial NAICS Cogen",C7129="Industrial NAICS Cogen",C7129="NAICS-22 Cogen")),FALSE,IF(AND($P$7=FALSE,OR(C7129="Commercial NAICS Cogen",C7129="Commercial NAICS Non-Cogen",C7129="industrial NAICS Cogen", C7129="industrial NAICS non-cogen")),FALSE,TRUE))</f>
        <v>1</v>
      </c>
      <c r="M7129">
        <f t="shared" si="334"/>
        <v>0.55813953488372092</v>
      </c>
      <c r="N7129">
        <f t="shared" si="335"/>
        <v>1</v>
      </c>
    </row>
    <row r="7130" spans="1:14" x14ac:dyDescent="0.2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s="32">
        <f t="shared" si="333"/>
        <v>9958278.0306257419</v>
      </c>
      <c r="J7130" t="str">
        <f>IF(K7130="natural gas",VLOOKUP(D7130,'Cross-Page Data'!$I$4:$J$13,2,FALSE),IF(K7130="solar",VLOOKUP('Form 923'!D7130,'Cross-Page Data'!$I$14:$J$117,2,FALSE),K7130))</f>
        <v>natural gas nonpeaker</v>
      </c>
      <c r="K7130" t="str">
        <f>VLOOKUP(E7130,'Cross-Page Data'!$D$4:$F$48,3,FALSE)</f>
        <v>natural gas</v>
      </c>
      <c r="L7130" t="b">
        <f>IF(AND($P$6=FALSE,OR(C7130="Commercial NAICS Cogen",C7130="Industrial NAICS Cogen",C7130="NAICS-22 Cogen")),FALSE,IF(AND($P$7=FALSE,OR(C7130="Commercial NAICS Cogen",C7130="Commercial NAICS Non-Cogen",C7130="industrial NAICS Cogen", C7130="industrial NAICS non-cogen")),FALSE,TRUE))</f>
        <v>1</v>
      </c>
      <c r="M7130">
        <f t="shared" si="334"/>
        <v>0.34139534883720929</v>
      </c>
      <c r="N7130">
        <f t="shared" si="335"/>
        <v>1</v>
      </c>
    </row>
    <row r="7131" spans="1:14" x14ac:dyDescent="0.2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s="32">
        <f t="shared" si="333"/>
        <v>8901997.2535590734</v>
      </c>
      <c r="J7131" t="str">
        <f>IF(K7131="natural gas",VLOOKUP(D7131,'Cross-Page Data'!$I$4:$J$13,2,FALSE),IF(K7131="solar",VLOOKUP('Form 923'!D7131,'Cross-Page Data'!$I$14:$J$117,2,FALSE),K7131))</f>
        <v>wind</v>
      </c>
      <c r="K7131" t="str">
        <f>VLOOKUP(E7131,'Cross-Page Data'!$D$4:$F$48,3,FALSE)</f>
        <v>wind</v>
      </c>
      <c r="L7131" t="b">
        <f>IF(AND($P$6=FALSE,OR(C7131="Commercial NAICS Cogen",C7131="Industrial NAICS Cogen",C7131="NAICS-22 Cogen")),FALSE,IF(AND($P$7=FALSE,OR(C7131="Commercial NAICS Cogen",C7131="Commercial NAICS Non-Cogen",C7131="industrial NAICS Cogen", C7131="industrial NAICS non-cogen")),FALSE,TRUE))</f>
        <v>1</v>
      </c>
      <c r="M7131">
        <f t="shared" si="334"/>
        <v>0.68591426071741035</v>
      </c>
      <c r="N7131">
        <f t="shared" si="335"/>
        <v>1</v>
      </c>
    </row>
    <row r="7132" spans="1:14" x14ac:dyDescent="0.2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s="32">
        <f t="shared" si="333"/>
        <v>7318395.8485525157</v>
      </c>
      <c r="J7132" t="str">
        <f>IF(K7132="natural gas",VLOOKUP(D7132,'Cross-Page Data'!$I$4:$J$13,2,FALSE),IF(K7132="solar",VLOOKUP('Form 923'!D7132,'Cross-Page Data'!$I$14:$J$117,2,FALSE),K7132))</f>
        <v>natural gas nonpeaker</v>
      </c>
      <c r="K7132" t="str">
        <f>VLOOKUP(E7132,'Cross-Page Data'!$D$4:$F$48,3,FALSE)</f>
        <v>natural gas</v>
      </c>
      <c r="L7132" t="b">
        <f>IF(AND($P$6=FALSE,OR(C7132="Commercial NAICS Cogen",C7132="Industrial NAICS Cogen",C7132="NAICS-22 Cogen")),FALSE,IF(AND($P$7=FALSE,OR(C7132="Commercial NAICS Cogen",C7132="Commercial NAICS Non-Cogen",C7132="industrial NAICS Cogen", C7132="industrial NAICS non-cogen")),FALSE,TRUE))</f>
        <v>1</v>
      </c>
      <c r="M7132">
        <f t="shared" si="334"/>
        <v>0.42418604651162789</v>
      </c>
      <c r="N7132">
        <f t="shared" si="335"/>
        <v>1</v>
      </c>
    </row>
    <row r="7133" spans="1:14" x14ac:dyDescent="0.2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s="32" t="str">
        <f t="shared" si="333"/>
        <v/>
      </c>
      <c r="J7133" t="str">
        <f>IF(K7133="natural gas",VLOOKUP(D7133,'Cross-Page Data'!$I$4:$J$13,2,FALSE),IF(K7133="solar",VLOOKUP('Form 923'!D7133,'Cross-Page Data'!$I$14:$J$117,2,FALSE),K7133))</f>
        <v>other</v>
      </c>
      <c r="K7133" t="str">
        <f>VLOOKUP(E7133,'Cross-Page Data'!$D$4:$F$48,3,FALSE)</f>
        <v>other</v>
      </c>
      <c r="L7133" t="b">
        <f>IF(AND($P$6=FALSE,OR(C7133="Commercial NAICS Cogen",C7133="Industrial NAICS Cogen",C7133="NAICS-22 Cogen")),FALSE,IF(AND($P$7=FALSE,OR(C7133="Commercial NAICS Cogen",C7133="Commercial NAICS Non-Cogen",C7133="industrial NAICS Cogen", C7133="industrial NAICS non-cogen")),FALSE,TRUE))</f>
        <v>1</v>
      </c>
      <c r="M7133">
        <f t="shared" si="334"/>
        <v>1.6233766233766235E-3</v>
      </c>
      <c r="N7133">
        <f t="shared" si="335"/>
        <v>0</v>
      </c>
    </row>
    <row r="7134" spans="1:14" x14ac:dyDescent="0.2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s="32">
        <f t="shared" si="333"/>
        <v>10608628.627064452</v>
      </c>
      <c r="J7134" t="str">
        <f>IF(K7134="natural gas",VLOOKUP(D7134,'Cross-Page Data'!$I$4:$J$13,2,FALSE),IF(K7134="solar",VLOOKUP('Form 923'!D7134,'Cross-Page Data'!$I$14:$J$117,2,FALSE),K7134))</f>
        <v>natural gas peaker</v>
      </c>
      <c r="K7134" t="str">
        <f>VLOOKUP(E7134,'Cross-Page Data'!$D$4:$F$48,3,FALSE)</f>
        <v>natural gas</v>
      </c>
      <c r="L7134" t="b">
        <f>IF(AND($P$6=FALSE,OR(C7134="Commercial NAICS Cogen",C7134="Industrial NAICS Cogen",C7134="NAICS-22 Cogen")),FALSE,IF(AND($P$7=FALSE,OR(C7134="Commercial NAICS Cogen",C7134="Commercial NAICS Non-Cogen",C7134="industrial NAICS Cogen", C7134="industrial NAICS non-cogen")),FALSE,TRUE))</f>
        <v>1</v>
      </c>
      <c r="M7134">
        <f t="shared" si="334"/>
        <v>0.44493827160493826</v>
      </c>
      <c r="N7134">
        <f t="shared" si="335"/>
        <v>1</v>
      </c>
    </row>
    <row r="7135" spans="1:14" x14ac:dyDescent="0.2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s="32">
        <f t="shared" si="333"/>
        <v>10346102.637529576</v>
      </c>
      <c r="J7135" t="str">
        <f>IF(K7135="natural gas",VLOOKUP(D7135,'Cross-Page Data'!$I$4:$J$13,2,FALSE),IF(K7135="solar",VLOOKUP('Form 923'!D7135,'Cross-Page Data'!$I$14:$J$117,2,FALSE),K7135))</f>
        <v>natural gas peaker</v>
      </c>
      <c r="K7135" t="str">
        <f>VLOOKUP(E7135,'Cross-Page Data'!$D$4:$F$48,3,FALSE)</f>
        <v>natural gas</v>
      </c>
      <c r="L7135" t="b">
        <f>IF(AND($P$6=FALSE,OR(C7135="Commercial NAICS Cogen",C7135="Industrial NAICS Cogen",C7135="NAICS-22 Cogen")),FALSE,IF(AND($P$7=FALSE,OR(C7135="Commercial NAICS Cogen",C7135="Commercial NAICS Non-Cogen",C7135="industrial NAICS Cogen", C7135="industrial NAICS non-cogen")),FALSE,TRUE))</f>
        <v>1</v>
      </c>
      <c r="M7135">
        <f t="shared" si="334"/>
        <v>0.47358024691358025</v>
      </c>
      <c r="N7135">
        <f t="shared" si="335"/>
        <v>1</v>
      </c>
    </row>
    <row r="7136" spans="1:14" x14ac:dyDescent="0.2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s="32">
        <f t="shared" si="333"/>
        <v>1309076.9474490201</v>
      </c>
      <c r="J7136" t="str">
        <f>IF(K7136="natural gas",VLOOKUP(D7136,'Cross-Page Data'!$I$4:$J$13,2,FALSE),IF(K7136="solar",VLOOKUP('Form 923'!D7136,'Cross-Page Data'!$I$14:$J$117,2,FALSE),K7136))</f>
        <v>natural gas nonpeaker</v>
      </c>
      <c r="K7136" t="str">
        <f>VLOOKUP(E7136,'Cross-Page Data'!$D$4:$F$48,3,FALSE)</f>
        <v>natural gas</v>
      </c>
      <c r="L7136" t="b">
        <f>IF(AND($P$6=FALSE,OR(C7136="Commercial NAICS Cogen",C7136="Industrial NAICS Cogen",C7136="NAICS-22 Cogen")),FALSE,IF(AND($P$7=FALSE,OR(C7136="Commercial NAICS Cogen",C7136="Commercial NAICS Non-Cogen",C7136="industrial NAICS Cogen", C7136="industrial NAICS non-cogen")),FALSE,TRUE))</f>
        <v>1</v>
      </c>
      <c r="M7136">
        <f t="shared" si="334"/>
        <v>0.62604651162790703</v>
      </c>
      <c r="N7136">
        <f t="shared" si="335"/>
        <v>1</v>
      </c>
    </row>
    <row r="7137" spans="1:14" x14ac:dyDescent="0.2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s="32">
        <f t="shared" si="333"/>
        <v>11648033.132610528</v>
      </c>
      <c r="J7137" t="str">
        <f>IF(K7137="natural gas",VLOOKUP(D7137,'Cross-Page Data'!$I$4:$J$13,2,FALSE),IF(K7137="solar",VLOOKUP('Form 923'!D7137,'Cross-Page Data'!$I$14:$J$117,2,FALSE),K7137))</f>
        <v>natural gas nonpeaker</v>
      </c>
      <c r="K7137" t="str">
        <f>VLOOKUP(E7137,'Cross-Page Data'!$D$4:$F$48,3,FALSE)</f>
        <v>natural gas</v>
      </c>
      <c r="L7137" t="b">
        <f>IF(AND($P$6=FALSE,OR(C7137="Commercial NAICS Cogen",C7137="Industrial NAICS Cogen",C7137="NAICS-22 Cogen")),FALSE,IF(AND($P$7=FALSE,OR(C7137="Commercial NAICS Cogen",C7137="Commercial NAICS Non-Cogen",C7137="industrial NAICS Cogen", C7137="industrial NAICS non-cogen")),FALSE,TRUE))</f>
        <v>1</v>
      </c>
      <c r="M7137">
        <f t="shared" si="334"/>
        <v>0.11813953488372093</v>
      </c>
      <c r="N7137">
        <f t="shared" si="335"/>
        <v>1</v>
      </c>
    </row>
    <row r="7138" spans="1:14" x14ac:dyDescent="0.2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s="32">
        <f t="shared" si="333"/>
        <v>1592387.752488411</v>
      </c>
      <c r="J7138" t="str">
        <f>IF(K7138="natural gas",VLOOKUP(D7138,'Cross-Page Data'!$I$4:$J$13,2,FALSE),IF(K7138="solar",VLOOKUP('Form 923'!D7138,'Cross-Page Data'!$I$14:$J$117,2,FALSE),K7138))</f>
        <v>natural gas nonpeaker</v>
      </c>
      <c r="K7138" t="str">
        <f>VLOOKUP(E7138,'Cross-Page Data'!$D$4:$F$48,3,FALSE)</f>
        <v>natural gas</v>
      </c>
      <c r="L7138" t="b">
        <f>IF(AND($P$6=FALSE,OR(C7138="Commercial NAICS Cogen",C7138="Industrial NAICS Cogen",C7138="NAICS-22 Cogen")),FALSE,IF(AND($P$7=FALSE,OR(C7138="Commercial NAICS Cogen",C7138="Commercial NAICS Non-Cogen",C7138="industrial NAICS Cogen", C7138="industrial NAICS non-cogen")),FALSE,TRUE))</f>
        <v>1</v>
      </c>
      <c r="M7138">
        <f t="shared" si="334"/>
        <v>0.61023255813953492</v>
      </c>
      <c r="N7138">
        <f t="shared" si="335"/>
        <v>1</v>
      </c>
    </row>
    <row r="7139" spans="1:14" x14ac:dyDescent="0.2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s="32">
        <f t="shared" si="333"/>
        <v>10879796.203262253</v>
      </c>
      <c r="J7139" t="str">
        <f>IF(K7139="natural gas",VLOOKUP(D7139,'Cross-Page Data'!$I$4:$J$13,2,FALSE),IF(K7139="solar",VLOOKUP('Form 923'!D7139,'Cross-Page Data'!$I$14:$J$117,2,FALSE),K7139))</f>
        <v>natural gas nonpeaker</v>
      </c>
      <c r="K7139" t="str">
        <f>VLOOKUP(E7139,'Cross-Page Data'!$D$4:$F$48,3,FALSE)</f>
        <v>natural gas</v>
      </c>
      <c r="L7139" t="b">
        <f>IF(AND($P$6=FALSE,OR(C7139="Commercial NAICS Cogen",C7139="Industrial NAICS Cogen",C7139="NAICS-22 Cogen")),FALSE,IF(AND($P$7=FALSE,OR(C7139="Commercial NAICS Cogen",C7139="Commercial NAICS Non-Cogen",C7139="industrial NAICS Cogen", C7139="industrial NAICS non-cogen")),FALSE,TRUE))</f>
        <v>1</v>
      </c>
      <c r="M7139">
        <f t="shared" si="334"/>
        <v>0.23534883720930233</v>
      </c>
      <c r="N7139">
        <f t="shared" si="335"/>
        <v>1</v>
      </c>
    </row>
    <row r="7140" spans="1:14" x14ac:dyDescent="0.2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s="32" t="str">
        <f t="shared" si="333"/>
        <v/>
      </c>
      <c r="J7140" t="str">
        <f>IF(K7140="natural gas",VLOOKUP(D7140,'Cross-Page Data'!$I$4:$J$13,2,FALSE),IF(K7140="solar",VLOOKUP('Form 923'!D7140,'Cross-Page Data'!$I$14:$J$117,2,FALSE),K7140))</f>
        <v>heavy or residual fuel oil</v>
      </c>
      <c r="K7140" t="str">
        <f>VLOOKUP(E7140,'Cross-Page Data'!$D$4:$F$48,3,FALSE)</f>
        <v>heavy or residual fuel oil</v>
      </c>
      <c r="L7140" t="b">
        <f>IF(AND($P$6=FALSE,OR(C7140="Commercial NAICS Cogen",C7140="Industrial NAICS Cogen",C7140="NAICS-22 Cogen")),FALSE,IF(AND($P$7=FALSE,OR(C7140="Commercial NAICS Cogen",C7140="Commercial NAICS Non-Cogen",C7140="industrial NAICS Cogen", C7140="industrial NAICS non-cogen")),FALSE,TRUE))</f>
        <v>1</v>
      </c>
      <c r="M7140">
        <f t="shared" si="334"/>
        <v>4.0160642570281126E-4</v>
      </c>
      <c r="N7140">
        <f t="shared" si="335"/>
        <v>0</v>
      </c>
    </row>
    <row r="7141" spans="1:14" x14ac:dyDescent="0.2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s="32">
        <f t="shared" si="333"/>
        <v>1582835.4340379173</v>
      </c>
      <c r="J7141" t="str">
        <f>IF(K7141="natural gas",VLOOKUP(D7141,'Cross-Page Data'!$I$4:$J$13,2,FALSE),IF(K7141="solar",VLOOKUP('Form 923'!D7141,'Cross-Page Data'!$I$14:$J$117,2,FALSE),K7141))</f>
        <v>natural gas nonpeaker</v>
      </c>
      <c r="K7141" t="str">
        <f>VLOOKUP(E7141,'Cross-Page Data'!$D$4:$F$48,3,FALSE)</f>
        <v>natural gas</v>
      </c>
      <c r="L7141" t="b">
        <f>IF(AND($P$6=FALSE,OR(C7141="Commercial NAICS Cogen",C7141="Industrial NAICS Cogen",C7141="NAICS-22 Cogen")),FALSE,IF(AND($P$7=FALSE,OR(C7141="Commercial NAICS Cogen",C7141="Commercial NAICS Non-Cogen",C7141="industrial NAICS Cogen", C7141="industrial NAICS non-cogen")),FALSE,TRUE))</f>
        <v>1</v>
      </c>
      <c r="M7141">
        <f t="shared" si="334"/>
        <v>0.61209302325581394</v>
      </c>
      <c r="N7141">
        <f t="shared" si="335"/>
        <v>1</v>
      </c>
    </row>
    <row r="7142" spans="1:14" x14ac:dyDescent="0.2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s="32" t="str">
        <f t="shared" si="333"/>
        <v/>
      </c>
      <c r="J7142" t="str">
        <f>IF(K7142="natural gas",VLOOKUP(D7142,'Cross-Page Data'!$I$4:$J$13,2,FALSE),IF(K7142="solar",VLOOKUP('Form 923'!D7142,'Cross-Page Data'!$I$14:$J$117,2,FALSE),K7142))</f>
        <v>heavy or residual fuel oil</v>
      </c>
      <c r="K7142" t="str">
        <f>VLOOKUP(E7142,'Cross-Page Data'!$D$4:$F$48,3,FALSE)</f>
        <v>heavy or residual fuel oil</v>
      </c>
      <c r="L7142" t="b">
        <f>IF(AND($P$6=FALSE,OR(C7142="Commercial NAICS Cogen",C7142="Industrial NAICS Cogen",C7142="NAICS-22 Cogen")),FALSE,IF(AND($P$7=FALSE,OR(C7142="Commercial NAICS Cogen",C7142="Commercial NAICS Non-Cogen",C7142="industrial NAICS Cogen", C7142="industrial NAICS non-cogen")),FALSE,TRUE))</f>
        <v>1</v>
      </c>
      <c r="M7142">
        <f t="shared" si="334"/>
        <v>4.0160642570281126E-4</v>
      </c>
      <c r="N7142">
        <f t="shared" si="335"/>
        <v>0</v>
      </c>
    </row>
    <row r="7143" spans="1:14" x14ac:dyDescent="0.2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s="32">
        <f t="shared" si="333"/>
        <v>11430487.431961348</v>
      </c>
      <c r="J7143" t="str">
        <f>IF(K7143="natural gas",VLOOKUP(D7143,'Cross-Page Data'!$I$4:$J$13,2,FALSE),IF(K7143="solar",VLOOKUP('Form 923'!D7143,'Cross-Page Data'!$I$14:$J$117,2,FALSE),K7143))</f>
        <v>natural gas nonpeaker</v>
      </c>
      <c r="K7143" t="str">
        <f>VLOOKUP(E7143,'Cross-Page Data'!$D$4:$F$48,3,FALSE)</f>
        <v>natural gas</v>
      </c>
      <c r="L7143" t="b">
        <f>IF(AND($P$6=FALSE,OR(C7143="Commercial NAICS Cogen",C7143="Industrial NAICS Cogen",C7143="NAICS-22 Cogen")),FALSE,IF(AND($P$7=FALSE,OR(C7143="Commercial NAICS Cogen",C7143="Commercial NAICS Non-Cogen",C7143="industrial NAICS Cogen", C7143="industrial NAICS non-cogen")),FALSE,TRUE))</f>
        <v>1</v>
      </c>
      <c r="M7143">
        <f t="shared" si="334"/>
        <v>0.14790697674418604</v>
      </c>
      <c r="N7143">
        <f t="shared" si="335"/>
        <v>1</v>
      </c>
    </row>
    <row r="7144" spans="1:14" ht="26.25" x14ac:dyDescent="0.2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s="32">
        <f t="shared" si="333"/>
        <v>6417355.3719008267</v>
      </c>
      <c r="J7144" t="str">
        <f>IF(K7144="natural gas",VLOOKUP(D7144,'Cross-Page Data'!$I$4:$J$13,2,FALSE),IF(K7144="solar",VLOOKUP('Form 923'!D7144,'Cross-Page Data'!$I$14:$J$117,2,FALSE),K7144))</f>
        <v>heavy or residual fuel oil</v>
      </c>
      <c r="K7144" t="str">
        <f>VLOOKUP(E7144,'Cross-Page Data'!$D$4:$F$48,3,FALSE)</f>
        <v>heavy or residual fuel oil</v>
      </c>
      <c r="L7144" t="b">
        <f>IF(AND($P$6=FALSE,OR(C7144="Commercial NAICS Cogen",C7144="Industrial NAICS Cogen",C7144="NAICS-22 Cogen")),FALSE,IF(AND($P$7=FALSE,OR(C7144="Commercial NAICS Cogen",C7144="Commercial NAICS Non-Cogen",C7144="industrial NAICS Cogen", C7144="industrial NAICS non-cogen")),FALSE,TRUE))</f>
        <v>0</v>
      </c>
      <c r="M7144">
        <f t="shared" si="334"/>
        <v>0.50803212851405621</v>
      </c>
      <c r="N7144">
        <f t="shared" si="335"/>
        <v>1</v>
      </c>
    </row>
    <row r="7145" spans="1:14" ht="26.25" x14ac:dyDescent="0.2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s="32" t="str">
        <f t="shared" si="333"/>
        <v/>
      </c>
      <c r="J7145" t="str">
        <f>IF(K7145="natural gas",VLOOKUP(D7145,'Cross-Page Data'!$I$4:$J$13,2,FALSE),IF(K7145="solar",VLOOKUP('Form 923'!D7145,'Cross-Page Data'!$I$14:$J$117,2,FALSE),K7145))</f>
        <v>natural gas peaker</v>
      </c>
      <c r="K7145" t="str">
        <f>VLOOKUP(E7145,'Cross-Page Data'!$D$4:$F$48,3,FALSE)</f>
        <v>natural gas</v>
      </c>
      <c r="L7145" t="b">
        <f>IF(AND($P$6=FALSE,OR(C7145="Commercial NAICS Cogen",C7145="Industrial NAICS Cogen",C7145="NAICS-22 Cogen")),FALSE,IF(AND($P$7=FALSE,OR(C7145="Commercial NAICS Cogen",C7145="Commercial NAICS Non-Cogen",C7145="industrial NAICS Cogen", C7145="industrial NAICS non-cogen")),FALSE,TRUE))</f>
        <v>0</v>
      </c>
      <c r="M7145">
        <f t="shared" si="334"/>
        <v>4.9382716049382717E-4</v>
      </c>
      <c r="N7145">
        <f t="shared" si="335"/>
        <v>0</v>
      </c>
    </row>
    <row r="7146" spans="1:14" x14ac:dyDescent="0.2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s="32">
        <f t="shared" si="333"/>
        <v>647337.1320295753</v>
      </c>
      <c r="J7146" t="str">
        <f>IF(K7146="natural gas",VLOOKUP(D7146,'Cross-Page Data'!$I$4:$J$13,2,FALSE),IF(K7146="solar",VLOOKUP('Form 923'!D7146,'Cross-Page Data'!$I$14:$J$117,2,FALSE),K7146))</f>
        <v>natural gas nonpeaker</v>
      </c>
      <c r="K7146" t="str">
        <f>VLOOKUP(E7146,'Cross-Page Data'!$D$4:$F$48,3,FALSE)</f>
        <v>natural gas</v>
      </c>
      <c r="L7146" t="b">
        <f>IF(AND($P$6=FALSE,OR(C7146="Commercial NAICS Cogen",C7146="Industrial NAICS Cogen",C7146="NAICS-22 Cogen")),FALSE,IF(AND($P$7=FALSE,OR(C7146="Commercial NAICS Cogen",C7146="Commercial NAICS Non-Cogen",C7146="industrial NAICS Cogen", C7146="industrial NAICS non-cogen")),FALSE,TRUE))</f>
        <v>1</v>
      </c>
      <c r="M7146">
        <f t="shared" si="334"/>
        <v>0.68744186046511624</v>
      </c>
      <c r="N7146">
        <f t="shared" si="335"/>
        <v>1</v>
      </c>
    </row>
    <row r="7147" spans="1:14" x14ac:dyDescent="0.2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s="32">
        <f t="shared" si="333"/>
        <v>11329172.958907526</v>
      </c>
      <c r="J7147" t="str">
        <f>IF(K7147="natural gas",VLOOKUP(D7147,'Cross-Page Data'!$I$4:$J$13,2,FALSE),IF(K7147="solar",VLOOKUP('Form 923'!D7147,'Cross-Page Data'!$I$14:$J$117,2,FALSE),K7147))</f>
        <v>natural gas nonpeaker</v>
      </c>
      <c r="K7147" t="str">
        <f>VLOOKUP(E7147,'Cross-Page Data'!$D$4:$F$48,3,FALSE)</f>
        <v>natural gas</v>
      </c>
      <c r="L7147" t="b">
        <f>IF(AND($P$6=FALSE,OR(C7147="Commercial NAICS Cogen",C7147="Industrial NAICS Cogen",C7147="NAICS-22 Cogen")),FALSE,IF(AND($P$7=FALSE,OR(C7147="Commercial NAICS Cogen",C7147="Commercial NAICS Non-Cogen",C7147="industrial NAICS Cogen", C7147="industrial NAICS non-cogen")),FALSE,TRUE))</f>
        <v>1</v>
      </c>
      <c r="M7147">
        <f t="shared" si="334"/>
        <v>0.16372093023255813</v>
      </c>
      <c r="N7147">
        <f t="shared" si="335"/>
        <v>1</v>
      </c>
    </row>
    <row r="7148" spans="1:14" x14ac:dyDescent="0.2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s="32">
        <f t="shared" si="333"/>
        <v>12568982.880161129</v>
      </c>
      <c r="J7148" t="str">
        <f>IF(K7148="natural gas",VLOOKUP(D7148,'Cross-Page Data'!$I$4:$J$13,2,FALSE),IF(K7148="solar",VLOOKUP('Form 923'!D7148,'Cross-Page Data'!$I$14:$J$117,2,FALSE),K7148))</f>
        <v>natural gas peaker</v>
      </c>
      <c r="K7148" t="str">
        <f>VLOOKUP(E7148,'Cross-Page Data'!$D$4:$F$48,3,FALSE)</f>
        <v>natural gas</v>
      </c>
      <c r="L7148" t="b">
        <f>IF(AND($P$6=FALSE,OR(C7148="Commercial NAICS Cogen",C7148="Industrial NAICS Cogen",C7148="NAICS-22 Cogen")),FALSE,IF(AND($P$7=FALSE,OR(C7148="Commercial NAICS Cogen",C7148="Commercial NAICS Non-Cogen",C7148="industrial NAICS Cogen", C7148="industrial NAICS non-cogen")),FALSE,TRUE))</f>
        <v>1</v>
      </c>
      <c r="M7148">
        <f t="shared" si="334"/>
        <v>0.23308641975308642</v>
      </c>
      <c r="N7148">
        <f t="shared" si="335"/>
        <v>1</v>
      </c>
    </row>
    <row r="7149" spans="1:14" x14ac:dyDescent="0.2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s="32">
        <f t="shared" si="333"/>
        <v>242435.99454628088</v>
      </c>
      <c r="J7149" t="str">
        <f>IF(K7149="natural gas",VLOOKUP(D7149,'Cross-Page Data'!$I$4:$J$13,2,FALSE),IF(K7149="solar",VLOOKUP('Form 923'!D7149,'Cross-Page Data'!$I$14:$J$117,2,FALSE),K7149))</f>
        <v>natural gas nonpeaker</v>
      </c>
      <c r="K7149" t="str">
        <f>VLOOKUP(E7149,'Cross-Page Data'!$D$4:$F$48,3,FALSE)</f>
        <v>natural gas</v>
      </c>
      <c r="L7149" t="b">
        <f>IF(AND($P$6=FALSE,OR(C7149="Commercial NAICS Cogen",C7149="Industrial NAICS Cogen",C7149="NAICS-22 Cogen")),FALSE,IF(AND($P$7=FALSE,OR(C7149="Commercial NAICS Cogen",C7149="Commercial NAICS Non-Cogen",C7149="industrial NAICS Cogen", C7149="industrial NAICS non-cogen")),FALSE,TRUE))</f>
        <v>1</v>
      </c>
      <c r="M7149">
        <f t="shared" si="334"/>
        <v>0.73395348837209307</v>
      </c>
      <c r="N7149">
        <f t="shared" si="335"/>
        <v>1</v>
      </c>
    </row>
    <row r="7150" spans="1:14" x14ac:dyDescent="0.2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s="32">
        <f t="shared" si="333"/>
        <v>10948066.439946858</v>
      </c>
      <c r="J7150" t="str">
        <f>IF(K7150="natural gas",VLOOKUP(D7150,'Cross-Page Data'!$I$4:$J$13,2,FALSE),IF(K7150="solar",VLOOKUP('Form 923'!D7150,'Cross-Page Data'!$I$14:$J$117,2,FALSE),K7150))</f>
        <v>natural gas nonpeaker</v>
      </c>
      <c r="K7150" t="str">
        <f>VLOOKUP(E7150,'Cross-Page Data'!$D$4:$F$48,3,FALSE)</f>
        <v>natural gas</v>
      </c>
      <c r="L7150" t="b">
        <f>IF(AND($P$6=FALSE,OR(C7150="Commercial NAICS Cogen",C7150="Industrial NAICS Cogen",C7150="NAICS-22 Cogen")),FALSE,IF(AND($P$7=FALSE,OR(C7150="Commercial NAICS Cogen",C7150="Commercial NAICS Non-Cogen",C7150="industrial NAICS Cogen", C7150="industrial NAICS non-cogen")),FALSE,TRUE))</f>
        <v>1</v>
      </c>
      <c r="M7150">
        <f t="shared" si="334"/>
        <v>0.22139534883720929</v>
      </c>
      <c r="N7150">
        <f t="shared" si="335"/>
        <v>1</v>
      </c>
    </row>
    <row r="7151" spans="1:14" x14ac:dyDescent="0.2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s="32">
        <f t="shared" si="333"/>
        <v>11251555.425837867</v>
      </c>
      <c r="J7151" t="str">
        <f>IF(K7151="natural gas",VLOOKUP(D7151,'Cross-Page Data'!$I$4:$J$13,2,FALSE),IF(K7151="solar",VLOOKUP('Form 923'!D7151,'Cross-Page Data'!$I$14:$J$117,2,FALSE),K7151))</f>
        <v>natural gas peaker</v>
      </c>
      <c r="K7151" t="str">
        <f>VLOOKUP(E7151,'Cross-Page Data'!$D$4:$F$48,3,FALSE)</f>
        <v>natural gas</v>
      </c>
      <c r="L7151" t="b">
        <f>IF(AND($P$6=FALSE,OR(C7151="Commercial NAICS Cogen",C7151="Industrial NAICS Cogen",C7151="NAICS-22 Cogen")),FALSE,IF(AND($P$7=FALSE,OR(C7151="Commercial NAICS Cogen",C7151="Commercial NAICS Non-Cogen",C7151="industrial NAICS Cogen", C7151="industrial NAICS non-cogen")),FALSE,TRUE))</f>
        <v>1</v>
      </c>
      <c r="M7151">
        <f t="shared" si="334"/>
        <v>0.37382716049382714</v>
      </c>
      <c r="N7151">
        <f t="shared" si="335"/>
        <v>1</v>
      </c>
    </row>
    <row r="7152" spans="1:14" x14ac:dyDescent="0.2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s="32">
        <f t="shared" si="333"/>
        <v>7690657.1201966573</v>
      </c>
      <c r="J7152" t="str">
        <f>IF(K7152="natural gas",VLOOKUP(D7152,'Cross-Page Data'!$I$4:$J$13,2,FALSE),IF(K7152="solar",VLOOKUP('Form 923'!D7152,'Cross-Page Data'!$I$14:$J$117,2,FALSE),K7152))</f>
        <v>natural gas nonpeaker</v>
      </c>
      <c r="K7152" t="str">
        <f>VLOOKUP(E7152,'Cross-Page Data'!$D$4:$F$48,3,FALSE)</f>
        <v>natural gas</v>
      </c>
      <c r="L7152" t="b">
        <f>IF(AND($P$6=FALSE,OR(C7152="Commercial NAICS Cogen",C7152="Industrial NAICS Cogen",C7152="NAICS-22 Cogen")),FALSE,IF(AND($P$7=FALSE,OR(C7152="Commercial NAICS Cogen",C7152="Commercial NAICS Non-Cogen",C7152="industrial NAICS Cogen", C7152="industrial NAICS non-cogen")),FALSE,TRUE))</f>
        <v>1</v>
      </c>
      <c r="M7152">
        <f t="shared" si="334"/>
        <v>0.41209302325581393</v>
      </c>
      <c r="N7152">
        <f t="shared" si="335"/>
        <v>1</v>
      </c>
    </row>
    <row r="7153" spans="1:14" x14ac:dyDescent="0.2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s="32">
        <f t="shared" si="333"/>
        <v>1277509.3436308438</v>
      </c>
      <c r="J7153" t="str">
        <f>IF(K7153="natural gas",VLOOKUP(D7153,'Cross-Page Data'!$I$4:$J$13,2,FALSE),IF(K7153="solar",VLOOKUP('Form 923'!D7153,'Cross-Page Data'!$I$14:$J$117,2,FALSE),K7153))</f>
        <v>natural gas nonpeaker</v>
      </c>
      <c r="K7153" t="str">
        <f>VLOOKUP(E7153,'Cross-Page Data'!$D$4:$F$48,3,FALSE)</f>
        <v>natural gas</v>
      </c>
      <c r="L7153" t="b">
        <f>IF(AND($P$6=FALSE,OR(C7153="Commercial NAICS Cogen",C7153="Industrial NAICS Cogen",C7153="NAICS-22 Cogen")),FALSE,IF(AND($P$7=FALSE,OR(C7153="Commercial NAICS Cogen",C7153="Commercial NAICS Non-Cogen",C7153="industrial NAICS Cogen", C7153="industrial NAICS non-cogen")),FALSE,TRUE))</f>
        <v>1</v>
      </c>
      <c r="M7153">
        <f t="shared" si="334"/>
        <v>0.62883720930232556</v>
      </c>
      <c r="N7153">
        <f t="shared" si="335"/>
        <v>1</v>
      </c>
    </row>
    <row r="7154" spans="1:14" x14ac:dyDescent="0.2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s="32">
        <f t="shared" si="333"/>
        <v>11134002.839873664</v>
      </c>
      <c r="J7154" t="str">
        <f>IF(K7154="natural gas",VLOOKUP(D7154,'Cross-Page Data'!$I$4:$J$13,2,FALSE),IF(K7154="solar",VLOOKUP('Form 923'!D7154,'Cross-Page Data'!$I$14:$J$117,2,FALSE),K7154))</f>
        <v>natural gas nonpeaker</v>
      </c>
      <c r="K7154" t="str">
        <f>VLOOKUP(E7154,'Cross-Page Data'!$D$4:$F$48,3,FALSE)</f>
        <v>natural gas</v>
      </c>
      <c r="L7154" t="b">
        <f>IF(AND($P$6=FALSE,OR(C7154="Commercial NAICS Cogen",C7154="Industrial NAICS Cogen",C7154="NAICS-22 Cogen")),FALSE,IF(AND($P$7=FALSE,OR(C7154="Commercial NAICS Cogen",C7154="Commercial NAICS Non-Cogen",C7154="industrial NAICS Cogen", C7154="industrial NAICS non-cogen")),FALSE,TRUE))</f>
        <v>1</v>
      </c>
      <c r="M7154">
        <f t="shared" si="334"/>
        <v>0.19627906976744186</v>
      </c>
      <c r="N7154">
        <f t="shared" si="335"/>
        <v>1</v>
      </c>
    </row>
    <row r="7155" spans="1:14" x14ac:dyDescent="0.2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s="32">
        <f t="shared" si="333"/>
        <v>10899840.44215617</v>
      </c>
      <c r="J7155" t="str">
        <f>IF(K7155="natural gas",VLOOKUP(D7155,'Cross-Page Data'!$I$4:$J$13,2,FALSE),IF(K7155="solar",VLOOKUP('Form 923'!D7155,'Cross-Page Data'!$I$14:$J$117,2,FALSE),K7155))</f>
        <v>natural gas peaker</v>
      </c>
      <c r="K7155" t="str">
        <f>VLOOKUP(E7155,'Cross-Page Data'!$D$4:$F$48,3,FALSE)</f>
        <v>natural gas</v>
      </c>
      <c r="L7155" t="b">
        <f>IF(AND($P$6=FALSE,OR(C7155="Commercial NAICS Cogen",C7155="Industrial NAICS Cogen",C7155="NAICS-22 Cogen")),FALSE,IF(AND($P$7=FALSE,OR(C7155="Commercial NAICS Cogen",C7155="Commercial NAICS Non-Cogen",C7155="industrial NAICS Cogen", C7155="industrial NAICS non-cogen")),FALSE,TRUE))</f>
        <v>1</v>
      </c>
      <c r="M7155">
        <f t="shared" si="334"/>
        <v>0.41037037037037039</v>
      </c>
      <c r="N7155">
        <f t="shared" si="335"/>
        <v>1</v>
      </c>
    </row>
    <row r="7156" spans="1:14" x14ac:dyDescent="0.2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s="32">
        <f t="shared" si="333"/>
        <v>7465040.19976814</v>
      </c>
      <c r="J7156" t="str">
        <f>IF(K7156="natural gas",VLOOKUP(D7156,'Cross-Page Data'!$I$4:$J$13,2,FALSE),IF(K7156="solar",VLOOKUP('Form 923'!D7156,'Cross-Page Data'!$I$14:$J$117,2,FALSE),K7156))</f>
        <v>natural gas nonpeaker</v>
      </c>
      <c r="K7156" t="str">
        <f>VLOOKUP(E7156,'Cross-Page Data'!$D$4:$F$48,3,FALSE)</f>
        <v>natural gas</v>
      </c>
      <c r="L7156" t="b">
        <f>IF(AND($P$6=FALSE,OR(C7156="Commercial NAICS Cogen",C7156="Industrial NAICS Cogen",C7156="NAICS-22 Cogen")),FALSE,IF(AND($P$7=FALSE,OR(C7156="Commercial NAICS Cogen",C7156="Commercial NAICS Non-Cogen",C7156="industrial NAICS Cogen", C7156="industrial NAICS non-cogen")),FALSE,TRUE))</f>
        <v>1</v>
      </c>
      <c r="M7156">
        <f t="shared" si="334"/>
        <v>0.41860465116279072</v>
      </c>
      <c r="N7156">
        <f t="shared" si="335"/>
        <v>1</v>
      </c>
    </row>
    <row r="7157" spans="1:14" x14ac:dyDescent="0.2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s="32" t="str">
        <f t="shared" si="333"/>
        <v/>
      </c>
      <c r="J7157" t="str">
        <f>IF(K7157="natural gas",VLOOKUP(D7157,'Cross-Page Data'!$I$4:$J$13,2,FALSE),IF(K7157="solar",VLOOKUP('Form 923'!D7157,'Cross-Page Data'!$I$14:$J$117,2,FALSE),K7157))</f>
        <v>other</v>
      </c>
      <c r="K7157" t="str">
        <f>VLOOKUP(E7157,'Cross-Page Data'!$D$4:$F$48,3,FALSE)</f>
        <v>other</v>
      </c>
      <c r="L7157" t="b">
        <f>IF(AND($P$6=FALSE,OR(C7157="Commercial NAICS Cogen",C7157="Industrial NAICS Cogen",C7157="NAICS-22 Cogen")),FALSE,IF(AND($P$7=FALSE,OR(C7157="Commercial NAICS Cogen",C7157="Commercial NAICS Non-Cogen",C7157="industrial NAICS Cogen", C7157="industrial NAICS non-cogen")),FALSE,TRUE))</f>
        <v>1</v>
      </c>
      <c r="M7157">
        <f t="shared" si="334"/>
        <v>1.6233766233766235E-3</v>
      </c>
      <c r="N7157">
        <f t="shared" si="335"/>
        <v>0</v>
      </c>
    </row>
    <row r="7158" spans="1:14" x14ac:dyDescent="0.2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s="32">
        <f t="shared" si="333"/>
        <v>7451790.3093374344</v>
      </c>
      <c r="J7158" t="str">
        <f>IF(K7158="natural gas",VLOOKUP(D7158,'Cross-Page Data'!$I$4:$J$13,2,FALSE),IF(K7158="solar",VLOOKUP('Form 923'!D7158,'Cross-Page Data'!$I$14:$J$117,2,FALSE),K7158))</f>
        <v>natural gas nonpeaker</v>
      </c>
      <c r="K7158" t="str">
        <f>VLOOKUP(E7158,'Cross-Page Data'!$D$4:$F$48,3,FALSE)</f>
        <v>natural gas</v>
      </c>
      <c r="L7158" t="b">
        <f>IF(AND($P$6=FALSE,OR(C7158="Commercial NAICS Cogen",C7158="Industrial NAICS Cogen",C7158="NAICS-22 Cogen")),FALSE,IF(AND($P$7=FALSE,OR(C7158="Commercial NAICS Cogen",C7158="Commercial NAICS Non-Cogen",C7158="industrial NAICS Cogen", C7158="industrial NAICS non-cogen")),FALSE,TRUE))</f>
        <v>1</v>
      </c>
      <c r="M7158">
        <f t="shared" si="334"/>
        <v>0.42046511627906979</v>
      </c>
      <c r="N7158">
        <f t="shared" si="335"/>
        <v>1</v>
      </c>
    </row>
    <row r="7159" spans="1:14" x14ac:dyDescent="0.2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s="32">
        <f t="shared" si="333"/>
        <v>540081.36090751598</v>
      </c>
      <c r="J7159" t="str">
        <f>IF(K7159="natural gas",VLOOKUP(D7159,'Cross-Page Data'!$I$4:$J$13,2,FALSE),IF(K7159="solar",VLOOKUP('Form 923'!D7159,'Cross-Page Data'!$I$14:$J$117,2,FALSE),K7159))</f>
        <v>natural gas nonpeaker</v>
      </c>
      <c r="K7159" t="str">
        <f>VLOOKUP(E7159,'Cross-Page Data'!$D$4:$F$48,3,FALSE)</f>
        <v>natural gas</v>
      </c>
      <c r="L7159" t="b">
        <f>IF(AND($P$6=FALSE,OR(C7159="Commercial NAICS Cogen",C7159="Industrial NAICS Cogen",C7159="NAICS-22 Cogen")),FALSE,IF(AND($P$7=FALSE,OR(C7159="Commercial NAICS Cogen",C7159="Commercial NAICS Non-Cogen",C7159="industrial NAICS Cogen", C7159="industrial NAICS non-cogen")),FALSE,TRUE))</f>
        <v>1</v>
      </c>
      <c r="M7159">
        <f t="shared" si="334"/>
        <v>0.69860465116279069</v>
      </c>
      <c r="N7159">
        <f t="shared" si="335"/>
        <v>1</v>
      </c>
    </row>
    <row r="7160" spans="1:14" x14ac:dyDescent="0.2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s="32">
        <f t="shared" si="333"/>
        <v>10995781.172721418</v>
      </c>
      <c r="J7160" t="str">
        <f>IF(K7160="natural gas",VLOOKUP(D7160,'Cross-Page Data'!$I$4:$J$13,2,FALSE),IF(K7160="solar",VLOOKUP('Form 923'!D7160,'Cross-Page Data'!$I$14:$J$117,2,FALSE),K7160))</f>
        <v>natural gas nonpeaker</v>
      </c>
      <c r="K7160" t="str">
        <f>VLOOKUP(E7160,'Cross-Page Data'!$D$4:$F$48,3,FALSE)</f>
        <v>natural gas</v>
      </c>
      <c r="L7160" t="b">
        <f>IF(AND($P$6=FALSE,OR(C7160="Commercial NAICS Cogen",C7160="Industrial NAICS Cogen",C7160="NAICS-22 Cogen")),FALSE,IF(AND($P$7=FALSE,OR(C7160="Commercial NAICS Cogen",C7160="Commercial NAICS Non-Cogen",C7160="industrial NAICS Cogen", C7160="industrial NAICS non-cogen")),FALSE,TRUE))</f>
        <v>1</v>
      </c>
      <c r="M7160">
        <f t="shared" si="334"/>
        <v>0.21395348837209302</v>
      </c>
      <c r="N7160">
        <f t="shared" si="335"/>
        <v>1</v>
      </c>
    </row>
    <row r="7161" spans="1:14" x14ac:dyDescent="0.2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s="32">
        <f t="shared" si="333"/>
        <v>0</v>
      </c>
      <c r="J7161" t="str">
        <f>IF(K7161="natural gas",VLOOKUP(D7161,'Cross-Page Data'!$I$4:$J$13,2,FALSE),IF(K7161="solar",VLOOKUP('Form 923'!D7161,'Cross-Page Data'!$I$14:$J$117,2,FALSE),K7161))</f>
        <v>natural gas nonpeaker</v>
      </c>
      <c r="K7161" t="str">
        <f>VLOOKUP(E7161,'Cross-Page Data'!$D$4:$F$48,3,FALSE)</f>
        <v>natural gas</v>
      </c>
      <c r="L7161" t="b">
        <f>IF(AND($P$6=FALSE,OR(C7161="Commercial NAICS Cogen",C7161="Industrial NAICS Cogen",C7161="NAICS-22 Cogen")),FALSE,IF(AND($P$7=FALSE,OR(C7161="Commercial NAICS Cogen",C7161="Commercial NAICS Non-Cogen",C7161="industrial NAICS Cogen", C7161="industrial NAICS non-cogen")),FALSE,TRUE))</f>
        <v>1</v>
      </c>
      <c r="M7161">
        <f t="shared" si="334"/>
        <v>0.77302325581395348</v>
      </c>
      <c r="N7161">
        <f t="shared" si="335"/>
        <v>1</v>
      </c>
    </row>
    <row r="7162" spans="1:14" x14ac:dyDescent="0.2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s="32">
        <f t="shared" si="333"/>
        <v>11391668.267497944</v>
      </c>
      <c r="J7162" t="str">
        <f>IF(K7162="natural gas",VLOOKUP(D7162,'Cross-Page Data'!$I$4:$J$13,2,FALSE),IF(K7162="solar",VLOOKUP('Form 923'!D7162,'Cross-Page Data'!$I$14:$J$117,2,FALSE),K7162))</f>
        <v>natural gas nonpeaker</v>
      </c>
      <c r="K7162" t="str">
        <f>VLOOKUP(E7162,'Cross-Page Data'!$D$4:$F$48,3,FALSE)</f>
        <v>natural gas</v>
      </c>
      <c r="L7162" t="b">
        <f>IF(AND($P$6=FALSE,OR(C7162="Commercial NAICS Cogen",C7162="Industrial NAICS Cogen",C7162="NAICS-22 Cogen")),FALSE,IF(AND($P$7=FALSE,OR(C7162="Commercial NAICS Cogen",C7162="Commercial NAICS Non-Cogen",C7162="industrial NAICS Cogen", C7162="industrial NAICS non-cogen")),FALSE,TRUE))</f>
        <v>1</v>
      </c>
      <c r="M7162">
        <f t="shared" si="334"/>
        <v>0.15534883720930232</v>
      </c>
      <c r="N7162">
        <f t="shared" si="335"/>
        <v>1</v>
      </c>
    </row>
    <row r="7163" spans="1:14" x14ac:dyDescent="0.2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s="32">
        <f t="shared" si="333"/>
        <v>11144199.312138243</v>
      </c>
      <c r="J7163" t="str">
        <f>IF(K7163="natural gas",VLOOKUP(D7163,'Cross-Page Data'!$I$4:$J$13,2,FALSE),IF(K7163="solar",VLOOKUP('Form 923'!D7163,'Cross-Page Data'!$I$14:$J$117,2,FALSE),K7163))</f>
        <v>biomass</v>
      </c>
      <c r="K7163" t="str">
        <f>VLOOKUP(E7163,'Cross-Page Data'!$D$4:$F$48,3,FALSE)</f>
        <v>biomass</v>
      </c>
      <c r="L7163" t="b">
        <f>IF(AND($P$6=FALSE,OR(C7163="Commercial NAICS Cogen",C7163="Industrial NAICS Cogen",C7163="NAICS-22 Cogen")),FALSE,IF(AND($P$7=FALSE,OR(C7163="Commercial NAICS Cogen",C7163="Commercial NAICS Non-Cogen",C7163="industrial NAICS Cogen", C7163="industrial NAICS non-cogen")),FALSE,TRUE))</f>
        <v>1</v>
      </c>
      <c r="M7163">
        <f t="shared" si="334"/>
        <v>0.38706140350877194</v>
      </c>
      <c r="N7163">
        <f t="shared" si="335"/>
        <v>1</v>
      </c>
    </row>
    <row r="7164" spans="1:14" x14ac:dyDescent="0.2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s="32">
        <f t="shared" si="333"/>
        <v>11724009.018557416</v>
      </c>
      <c r="J7164" t="str">
        <f>IF(K7164="natural gas",VLOOKUP(D7164,'Cross-Page Data'!$I$4:$J$13,2,FALSE),IF(K7164="solar",VLOOKUP('Form 923'!D7164,'Cross-Page Data'!$I$14:$J$117,2,FALSE),K7164))</f>
        <v>biomass</v>
      </c>
      <c r="K7164" t="str">
        <f>VLOOKUP(E7164,'Cross-Page Data'!$D$4:$F$48,3,FALSE)</f>
        <v>biomass</v>
      </c>
      <c r="L7164" t="b">
        <f>IF(AND($P$6=FALSE,OR(C7164="Commercial NAICS Cogen",C7164="Industrial NAICS Cogen",C7164="NAICS-22 Cogen")),FALSE,IF(AND($P$7=FALSE,OR(C7164="Commercial NAICS Cogen",C7164="Commercial NAICS Non-Cogen",C7164="industrial NAICS Cogen", C7164="industrial NAICS non-cogen")),FALSE,TRUE))</f>
        <v>1</v>
      </c>
      <c r="M7164">
        <f t="shared" si="334"/>
        <v>0.31688596491228072</v>
      </c>
      <c r="N7164">
        <f t="shared" si="335"/>
        <v>1</v>
      </c>
    </row>
    <row r="7165" spans="1:14" x14ac:dyDescent="0.2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s="32">
        <f t="shared" si="333"/>
        <v>9174881.3273590356</v>
      </c>
      <c r="J7165" t="str">
        <f>IF(K7165="natural gas",VLOOKUP(D7165,'Cross-Page Data'!$I$4:$J$13,2,FALSE),IF(K7165="solar",VLOOKUP('Form 923'!D7165,'Cross-Page Data'!$I$14:$J$117,2,FALSE),K7165))</f>
        <v>biomass</v>
      </c>
      <c r="K7165" t="str">
        <f>VLOOKUP(E7165,'Cross-Page Data'!$D$4:$F$48,3,FALSE)</f>
        <v>biomass</v>
      </c>
      <c r="L7165" t="b">
        <f>IF(AND($P$6=FALSE,OR(C7165="Commercial NAICS Cogen",C7165="Industrial NAICS Cogen",C7165="NAICS-22 Cogen")),FALSE,IF(AND($P$7=FALSE,OR(C7165="Commercial NAICS Cogen",C7165="Commercial NAICS Non-Cogen",C7165="industrial NAICS Cogen", C7165="industrial NAICS non-cogen")),FALSE,TRUE))</f>
        <v>1</v>
      </c>
      <c r="M7165">
        <f t="shared" si="334"/>
        <v>0.52631578947368418</v>
      </c>
      <c r="N7165">
        <f t="shared" si="335"/>
        <v>1</v>
      </c>
    </row>
    <row r="7166" spans="1:14" x14ac:dyDescent="0.2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s="32">
        <f t="shared" si="333"/>
        <v>11021902.365098847</v>
      </c>
      <c r="J7166" t="str">
        <f>IF(K7166="natural gas",VLOOKUP(D7166,'Cross-Page Data'!$I$4:$J$13,2,FALSE),IF(K7166="solar",VLOOKUP('Form 923'!D7166,'Cross-Page Data'!$I$14:$J$117,2,FALSE),K7166))</f>
        <v>natural gas peaker</v>
      </c>
      <c r="K7166" t="str">
        <f>VLOOKUP(E7166,'Cross-Page Data'!$D$4:$F$48,3,FALSE)</f>
        <v>natural gas</v>
      </c>
      <c r="L7166" t="b">
        <f>IF(AND($P$6=FALSE,OR(C7166="Commercial NAICS Cogen",C7166="Industrial NAICS Cogen",C7166="NAICS-22 Cogen")),FALSE,IF(AND($P$7=FALSE,OR(C7166="Commercial NAICS Cogen",C7166="Commercial NAICS Non-Cogen",C7166="industrial NAICS Cogen", C7166="industrial NAICS non-cogen")),FALSE,TRUE))</f>
        <v>1</v>
      </c>
      <c r="M7166">
        <f t="shared" si="334"/>
        <v>0.39703703703703702</v>
      </c>
      <c r="N7166">
        <f t="shared" si="335"/>
        <v>1</v>
      </c>
    </row>
    <row r="7167" spans="1:14" x14ac:dyDescent="0.2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s="32">
        <f t="shared" si="333"/>
        <v>11254616.239323489</v>
      </c>
      <c r="J7167" t="str">
        <f>IF(K7167="natural gas",VLOOKUP(D7167,'Cross-Page Data'!$I$4:$J$13,2,FALSE),IF(K7167="solar",VLOOKUP('Form 923'!D7167,'Cross-Page Data'!$I$14:$J$117,2,FALSE),K7167))</f>
        <v>natural gas peaker</v>
      </c>
      <c r="K7167" t="str">
        <f>VLOOKUP(E7167,'Cross-Page Data'!$D$4:$F$48,3,FALSE)</f>
        <v>natural gas</v>
      </c>
      <c r="L7167" t="b">
        <f>IF(AND($P$6=FALSE,OR(C7167="Commercial NAICS Cogen",C7167="Industrial NAICS Cogen",C7167="NAICS-22 Cogen")),FALSE,IF(AND($P$7=FALSE,OR(C7167="Commercial NAICS Cogen",C7167="Commercial NAICS Non-Cogen",C7167="industrial NAICS Cogen", C7167="industrial NAICS non-cogen")),FALSE,TRUE))</f>
        <v>1</v>
      </c>
      <c r="M7167">
        <f t="shared" si="334"/>
        <v>0.37283950617283951</v>
      </c>
      <c r="N7167">
        <f t="shared" si="335"/>
        <v>1</v>
      </c>
    </row>
    <row r="7168" spans="1:14" x14ac:dyDescent="0.2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s="32">
        <f t="shared" si="333"/>
        <v>10985650.684464924</v>
      </c>
      <c r="J7168" t="str">
        <f>IF(K7168="natural gas",VLOOKUP(D7168,'Cross-Page Data'!$I$4:$J$13,2,FALSE),IF(K7168="solar",VLOOKUP('Form 923'!D7168,'Cross-Page Data'!$I$14:$J$117,2,FALSE),K7168))</f>
        <v>heavy or residual fuel oil</v>
      </c>
      <c r="K7168" t="str">
        <f>VLOOKUP(E7168,'Cross-Page Data'!$D$4:$F$48,3,FALSE)</f>
        <v>heavy or residual fuel oil</v>
      </c>
      <c r="L7168" t="b">
        <f>IF(AND($P$6=FALSE,OR(C7168="Commercial NAICS Cogen",C7168="Industrial NAICS Cogen",C7168="NAICS-22 Cogen")),FALSE,IF(AND($P$7=FALSE,OR(C7168="Commercial NAICS Cogen",C7168="Commercial NAICS Non-Cogen",C7168="industrial NAICS Cogen", C7168="industrial NAICS non-cogen")),FALSE,TRUE))</f>
        <v>1</v>
      </c>
      <c r="M7168">
        <f t="shared" si="334"/>
        <v>0.30722891566265059</v>
      </c>
      <c r="N7168">
        <f t="shared" si="335"/>
        <v>1</v>
      </c>
    </row>
    <row r="7169" spans="1:14" x14ac:dyDescent="0.2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s="32">
        <f t="shared" si="333"/>
        <v>11038951.970208583</v>
      </c>
      <c r="J7169" t="str">
        <f>IF(K7169="natural gas",VLOOKUP(D7169,'Cross-Page Data'!$I$4:$J$13,2,FALSE),IF(K7169="solar",VLOOKUP('Form 923'!D7169,'Cross-Page Data'!$I$14:$J$117,2,FALSE),K7169))</f>
        <v>natural gas peaker</v>
      </c>
      <c r="K7169" t="str">
        <f>VLOOKUP(E7169,'Cross-Page Data'!$D$4:$F$48,3,FALSE)</f>
        <v>natural gas</v>
      </c>
      <c r="L7169" t="b">
        <f>IF(AND($P$6=FALSE,OR(C7169="Commercial NAICS Cogen",C7169="Industrial NAICS Cogen",C7169="NAICS-22 Cogen")),FALSE,IF(AND($P$7=FALSE,OR(C7169="Commercial NAICS Cogen",C7169="Commercial NAICS Non-Cogen",C7169="industrial NAICS Cogen", C7169="industrial NAICS non-cogen")),FALSE,TRUE))</f>
        <v>1</v>
      </c>
      <c r="M7169">
        <f t="shared" si="334"/>
        <v>0.39456790123456792</v>
      </c>
      <c r="N7169">
        <f t="shared" si="335"/>
        <v>1</v>
      </c>
    </row>
    <row r="7170" spans="1:14" x14ac:dyDescent="0.2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s="32">
        <f t="shared" si="333"/>
        <v>1958754.0509778035</v>
      </c>
      <c r="J7170" t="str">
        <f>IF(K7170="natural gas",VLOOKUP(D7170,'Cross-Page Data'!$I$4:$J$13,2,FALSE),IF(K7170="solar",VLOOKUP('Form 923'!D7170,'Cross-Page Data'!$I$14:$J$117,2,FALSE),K7170))</f>
        <v>natural gas nonpeaker</v>
      </c>
      <c r="K7170" t="str">
        <f>VLOOKUP(E7170,'Cross-Page Data'!$D$4:$F$48,3,FALSE)</f>
        <v>natural gas</v>
      </c>
      <c r="L7170" t="b">
        <f>IF(AND($P$6=FALSE,OR(C7170="Commercial NAICS Cogen",C7170="Industrial NAICS Cogen",C7170="NAICS-22 Cogen")),FALSE,IF(AND($P$7=FALSE,OR(C7170="Commercial NAICS Cogen",C7170="Commercial NAICS Non-Cogen",C7170="industrial NAICS Cogen", C7170="industrial NAICS non-cogen")),FALSE,TRUE))</f>
        <v>1</v>
      </c>
      <c r="M7170">
        <f t="shared" si="334"/>
        <v>0.586046511627907</v>
      </c>
      <c r="N7170">
        <f t="shared" si="335"/>
        <v>1</v>
      </c>
    </row>
    <row r="7171" spans="1:14" x14ac:dyDescent="0.2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s="32">
        <f t="shared" si="333"/>
        <v>10702437.664546167</v>
      </c>
      <c r="J7171" t="str">
        <f>IF(K7171="natural gas",VLOOKUP(D7171,'Cross-Page Data'!$I$4:$J$13,2,FALSE),IF(K7171="solar",VLOOKUP('Form 923'!D7171,'Cross-Page Data'!$I$14:$J$117,2,FALSE),K7171))</f>
        <v>natural gas nonpeaker</v>
      </c>
      <c r="K7171" t="str">
        <f>VLOOKUP(E7171,'Cross-Page Data'!$D$4:$F$48,3,FALSE)</f>
        <v>natural gas</v>
      </c>
      <c r="L7171" t="b">
        <f>IF(AND($P$6=FALSE,OR(C7171="Commercial NAICS Cogen",C7171="Industrial NAICS Cogen",C7171="NAICS-22 Cogen")),FALSE,IF(AND($P$7=FALSE,OR(C7171="Commercial NAICS Cogen",C7171="Commercial NAICS Non-Cogen",C7171="industrial NAICS Cogen", C7171="industrial NAICS non-cogen")),FALSE,TRUE))</f>
        <v>1</v>
      </c>
      <c r="M7171">
        <f t="shared" si="334"/>
        <v>0.26604651162790699</v>
      </c>
      <c r="N7171">
        <f t="shared" si="335"/>
        <v>1</v>
      </c>
    </row>
    <row r="7172" spans="1:14" x14ac:dyDescent="0.2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s="32">
        <f t="shared" si="333"/>
        <v>0</v>
      </c>
      <c r="J7172" t="str">
        <f>IF(K7172="natural gas",VLOOKUP(D7172,'Cross-Page Data'!$I$4:$J$13,2,FALSE),IF(K7172="solar",VLOOKUP('Form 923'!D7172,'Cross-Page Data'!$I$14:$J$117,2,FALSE),K7172))</f>
        <v>natural gas nonpeaker</v>
      </c>
      <c r="K7172" t="str">
        <f>VLOOKUP(E7172,'Cross-Page Data'!$D$4:$F$48,3,FALSE)</f>
        <v>natural gas</v>
      </c>
      <c r="L7172" t="b">
        <f>IF(AND($P$6=FALSE,OR(C7172="Commercial NAICS Cogen",C7172="Industrial NAICS Cogen",C7172="NAICS-22 Cogen")),FALSE,IF(AND($P$7=FALSE,OR(C7172="Commercial NAICS Cogen",C7172="Commercial NAICS Non-Cogen",C7172="industrial NAICS Cogen", C7172="industrial NAICS non-cogen")),FALSE,TRUE))</f>
        <v>1</v>
      </c>
      <c r="M7172">
        <f t="shared" si="334"/>
        <v>0.77302325581395348</v>
      </c>
      <c r="N7172">
        <f t="shared" si="335"/>
        <v>1</v>
      </c>
    </row>
    <row r="7173" spans="1:14" x14ac:dyDescent="0.2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s="32">
        <f t="shared" si="333"/>
        <v>11491226.761668932</v>
      </c>
      <c r="J7173" t="str">
        <f>IF(K7173="natural gas",VLOOKUP(D7173,'Cross-Page Data'!$I$4:$J$13,2,FALSE),IF(K7173="solar",VLOOKUP('Form 923'!D7173,'Cross-Page Data'!$I$14:$J$117,2,FALSE),K7173))</f>
        <v>natural gas nonpeaker</v>
      </c>
      <c r="K7173" t="str">
        <f>VLOOKUP(E7173,'Cross-Page Data'!$D$4:$F$48,3,FALSE)</f>
        <v>natural gas</v>
      </c>
      <c r="L7173" t="b">
        <f>IF(AND($P$6=FALSE,OR(C7173="Commercial NAICS Cogen",C7173="Industrial NAICS Cogen",C7173="NAICS-22 Cogen")),FALSE,IF(AND($P$7=FALSE,OR(C7173="Commercial NAICS Cogen",C7173="Commercial NAICS Non-Cogen",C7173="industrial NAICS Cogen", C7173="industrial NAICS non-cogen")),FALSE,TRUE))</f>
        <v>1</v>
      </c>
      <c r="M7173">
        <f t="shared" si="334"/>
        <v>0.13953488372093023</v>
      </c>
      <c r="N7173">
        <f t="shared" si="335"/>
        <v>1</v>
      </c>
    </row>
    <row r="7174" spans="1:14" x14ac:dyDescent="0.2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s="32">
        <f t="shared" si="333"/>
        <v>402925.15037092916</v>
      </c>
      <c r="J7174" t="str">
        <f>IF(K7174="natural gas",VLOOKUP(D7174,'Cross-Page Data'!$I$4:$J$13,2,FALSE),IF(K7174="solar",VLOOKUP('Form 923'!D7174,'Cross-Page Data'!$I$14:$J$117,2,FALSE),K7174))</f>
        <v>natural gas nonpeaker</v>
      </c>
      <c r="K7174" t="str">
        <f>VLOOKUP(E7174,'Cross-Page Data'!$D$4:$F$48,3,FALSE)</f>
        <v>natural gas</v>
      </c>
      <c r="L7174" t="b">
        <f>IF(AND($P$6=FALSE,OR(C7174="Commercial NAICS Cogen",C7174="Industrial NAICS Cogen",C7174="NAICS-22 Cogen")),FALSE,IF(AND($P$7=FALSE,OR(C7174="Commercial NAICS Cogen",C7174="Commercial NAICS Non-Cogen",C7174="industrial NAICS Cogen", C7174="industrial NAICS non-cogen")),FALSE,TRUE))</f>
        <v>1</v>
      </c>
      <c r="M7174">
        <f t="shared" si="334"/>
        <v>0.71720930232558144</v>
      </c>
      <c r="N7174">
        <f t="shared" si="335"/>
        <v>1</v>
      </c>
    </row>
    <row r="7175" spans="1:14" x14ac:dyDescent="0.2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s="32">
        <f t="shared" ref="I7175:I7238" si="336">IFERROR(F7175/G7175*10^6,"")</f>
        <v>10643639.40432331</v>
      </c>
      <c r="J7175" t="str">
        <f>IF(K7175="natural gas",VLOOKUP(D7175,'Cross-Page Data'!$I$4:$J$13,2,FALSE),IF(K7175="solar",VLOOKUP('Form 923'!D7175,'Cross-Page Data'!$I$14:$J$117,2,FALSE),K7175))</f>
        <v>natural gas nonpeaker</v>
      </c>
      <c r="K7175" t="str">
        <f>VLOOKUP(E7175,'Cross-Page Data'!$D$4:$F$48,3,FALSE)</f>
        <v>natural gas</v>
      </c>
      <c r="L7175" t="b">
        <f>IF(AND($P$6=FALSE,OR(C7175="Commercial NAICS Cogen",C7175="Industrial NAICS Cogen",C7175="NAICS-22 Cogen")),FALSE,IF(AND($P$7=FALSE,OR(C7175="Commercial NAICS Cogen",C7175="Commercial NAICS Non-Cogen",C7175="industrial NAICS Cogen", C7175="industrial NAICS non-cogen")),FALSE,TRUE))</f>
        <v>1</v>
      </c>
      <c r="M7175">
        <f t="shared" ref="M7175:M7238" si="337">(COUNTIFS($J$6:$J$14148,J7175,$I$6:$I$14148,"&gt;"&amp;I7175)+1)/COUNTIFS($J$6:$J$14148,J7175)</f>
        <v>0.27906976744186046</v>
      </c>
      <c r="N7175">
        <f t="shared" ref="N7175:N7238" si="338">IF(OR(M7175&gt;0.95,M7175&lt;0.05),0,1)</f>
        <v>1</v>
      </c>
    </row>
    <row r="7176" spans="1:14" x14ac:dyDescent="0.2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s="32">
        <f t="shared" si="336"/>
        <v>113246.4060741701</v>
      </c>
      <c r="J7176" t="str">
        <f>IF(K7176="natural gas",VLOOKUP(D7176,'Cross-Page Data'!$I$4:$J$13,2,FALSE),IF(K7176="solar",VLOOKUP('Form 923'!D7176,'Cross-Page Data'!$I$14:$J$117,2,FALSE),K7176))</f>
        <v>natural gas nonpeaker</v>
      </c>
      <c r="K7176" t="str">
        <f>VLOOKUP(E7176,'Cross-Page Data'!$D$4:$F$48,3,FALSE)</f>
        <v>natural gas</v>
      </c>
      <c r="L7176" t="b">
        <f>IF(AND($P$6=FALSE,OR(C7176="Commercial NAICS Cogen",C7176="Industrial NAICS Cogen",C7176="NAICS-22 Cogen")),FALSE,IF(AND($P$7=FALSE,OR(C7176="Commercial NAICS Cogen",C7176="Commercial NAICS Non-Cogen",C7176="industrial NAICS Cogen", C7176="industrial NAICS non-cogen")),FALSE,TRUE))</f>
        <v>1</v>
      </c>
      <c r="M7176">
        <f t="shared" si="337"/>
        <v>0.7516279069767442</v>
      </c>
      <c r="N7176">
        <f t="shared" si="338"/>
        <v>1</v>
      </c>
    </row>
    <row r="7177" spans="1:14" x14ac:dyDescent="0.2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s="32">
        <f t="shared" si="336"/>
        <v>11995782.344736287</v>
      </c>
      <c r="J7177" t="str">
        <f>IF(K7177="natural gas",VLOOKUP(D7177,'Cross-Page Data'!$I$4:$J$13,2,FALSE),IF(K7177="solar",VLOOKUP('Form 923'!D7177,'Cross-Page Data'!$I$14:$J$117,2,FALSE),K7177))</f>
        <v>natural gas nonpeaker</v>
      </c>
      <c r="K7177" t="str">
        <f>VLOOKUP(E7177,'Cross-Page Data'!$D$4:$F$48,3,FALSE)</f>
        <v>natural gas</v>
      </c>
      <c r="L7177" t="b">
        <f>IF(AND($P$6=FALSE,OR(C7177="Commercial NAICS Cogen",C7177="Industrial NAICS Cogen",C7177="NAICS-22 Cogen")),FALSE,IF(AND($P$7=FALSE,OR(C7177="Commercial NAICS Cogen",C7177="Commercial NAICS Non-Cogen",C7177="industrial NAICS Cogen", C7177="industrial NAICS non-cogen")),FALSE,TRUE))</f>
        <v>1</v>
      </c>
      <c r="M7177">
        <f t="shared" si="337"/>
        <v>8.5581395348837214E-2</v>
      </c>
      <c r="N7177">
        <f t="shared" si="338"/>
        <v>1</v>
      </c>
    </row>
    <row r="7178" spans="1:14" x14ac:dyDescent="0.2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s="32">
        <f t="shared" si="336"/>
        <v>3050644.5509037483</v>
      </c>
      <c r="J7178" t="str">
        <f>IF(K7178="natural gas",VLOOKUP(D7178,'Cross-Page Data'!$I$4:$J$13,2,FALSE),IF(K7178="solar",VLOOKUP('Form 923'!D7178,'Cross-Page Data'!$I$14:$J$117,2,FALSE),K7178))</f>
        <v>natural gas nonpeaker</v>
      </c>
      <c r="K7178" t="str">
        <f>VLOOKUP(E7178,'Cross-Page Data'!$D$4:$F$48,3,FALSE)</f>
        <v>natural gas</v>
      </c>
      <c r="L7178" t="b">
        <f>IF(AND($P$6=FALSE,OR(C7178="Commercial NAICS Cogen",C7178="Industrial NAICS Cogen",C7178="NAICS-22 Cogen")),FALSE,IF(AND($P$7=FALSE,OR(C7178="Commercial NAICS Cogen",C7178="Commercial NAICS Non-Cogen",C7178="industrial NAICS Cogen", C7178="industrial NAICS non-cogen")),FALSE,TRUE))</f>
        <v>0</v>
      </c>
      <c r="M7178">
        <f t="shared" si="337"/>
        <v>0.56186046511627907</v>
      </c>
      <c r="N7178">
        <f t="shared" si="338"/>
        <v>1</v>
      </c>
    </row>
    <row r="7179" spans="1:14" x14ac:dyDescent="0.2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s="32" t="str">
        <f t="shared" si="336"/>
        <v/>
      </c>
      <c r="J7179" t="str">
        <f>IF(K7179="natural gas",VLOOKUP(D7179,'Cross-Page Data'!$I$4:$J$13,2,FALSE),IF(K7179="solar",VLOOKUP('Form 923'!D7179,'Cross-Page Data'!$I$14:$J$117,2,FALSE),K7179))</f>
        <v>other</v>
      </c>
      <c r="K7179" t="str">
        <f>VLOOKUP(E7179,'Cross-Page Data'!$D$4:$F$48,3,FALSE)</f>
        <v>other</v>
      </c>
      <c r="L7179" t="b">
        <f>IF(AND($P$6=FALSE,OR(C7179="Commercial NAICS Cogen",C7179="Industrial NAICS Cogen",C7179="NAICS-22 Cogen")),FALSE,IF(AND($P$7=FALSE,OR(C7179="Commercial NAICS Cogen",C7179="Commercial NAICS Non-Cogen",C7179="industrial NAICS Cogen", C7179="industrial NAICS non-cogen")),FALSE,TRUE))</f>
        <v>0</v>
      </c>
      <c r="M7179">
        <f t="shared" si="337"/>
        <v>1.6233766233766235E-3</v>
      </c>
      <c r="N7179">
        <f t="shared" si="338"/>
        <v>0</v>
      </c>
    </row>
    <row r="7180" spans="1:14" x14ac:dyDescent="0.2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s="32">
        <f t="shared" si="336"/>
        <v>6383187.0679715732</v>
      </c>
      <c r="J7180" t="str">
        <f>IF(K7180="natural gas",VLOOKUP(D7180,'Cross-Page Data'!$I$4:$J$13,2,FALSE),IF(K7180="solar",VLOOKUP('Form 923'!D7180,'Cross-Page Data'!$I$14:$J$117,2,FALSE),K7180))</f>
        <v>natural gas nonpeaker</v>
      </c>
      <c r="K7180" t="str">
        <f>VLOOKUP(E7180,'Cross-Page Data'!$D$4:$F$48,3,FALSE)</f>
        <v>natural gas</v>
      </c>
      <c r="L7180" t="b">
        <f>IF(AND($P$6=FALSE,OR(C7180="Commercial NAICS Cogen",C7180="Industrial NAICS Cogen",C7180="NAICS-22 Cogen")),FALSE,IF(AND($P$7=FALSE,OR(C7180="Commercial NAICS Cogen",C7180="Commercial NAICS Non-Cogen",C7180="industrial NAICS Cogen", C7180="industrial NAICS non-cogen")),FALSE,TRUE))</f>
        <v>0</v>
      </c>
      <c r="M7180">
        <f t="shared" si="337"/>
        <v>0.47162790697674417</v>
      </c>
      <c r="N7180">
        <f t="shared" si="338"/>
        <v>1</v>
      </c>
    </row>
    <row r="7181" spans="1:14" x14ac:dyDescent="0.2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s="32" t="str">
        <f t="shared" si="336"/>
        <v/>
      </c>
      <c r="J7181" t="str">
        <f>IF(K7181="natural gas",VLOOKUP(D7181,'Cross-Page Data'!$I$4:$J$13,2,FALSE),IF(K7181="solar",VLOOKUP('Form 923'!D7181,'Cross-Page Data'!$I$14:$J$117,2,FALSE),K7181))</f>
        <v>other</v>
      </c>
      <c r="K7181" t="str">
        <f>VLOOKUP(E7181,'Cross-Page Data'!$D$4:$F$48,3,FALSE)</f>
        <v>other</v>
      </c>
      <c r="L7181" t="b">
        <f>IF(AND($P$6=FALSE,OR(C7181="Commercial NAICS Cogen",C7181="Industrial NAICS Cogen",C7181="NAICS-22 Cogen")),FALSE,IF(AND($P$7=FALSE,OR(C7181="Commercial NAICS Cogen",C7181="Commercial NAICS Non-Cogen",C7181="industrial NAICS Cogen", C7181="industrial NAICS non-cogen")),FALSE,TRUE))</f>
        <v>0</v>
      </c>
      <c r="M7181">
        <f t="shared" si="337"/>
        <v>1.6233766233766235E-3</v>
      </c>
      <c r="N7181">
        <f t="shared" si="338"/>
        <v>0</v>
      </c>
    </row>
    <row r="7182" spans="1:14" x14ac:dyDescent="0.2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s="32">
        <f t="shared" si="336"/>
        <v>45036.975793486752</v>
      </c>
      <c r="J7182" t="str">
        <f>IF(K7182="natural gas",VLOOKUP(D7182,'Cross-Page Data'!$I$4:$J$13,2,FALSE),IF(K7182="solar",VLOOKUP('Form 923'!D7182,'Cross-Page Data'!$I$14:$J$117,2,FALSE),K7182))</f>
        <v>natural gas nonpeaker</v>
      </c>
      <c r="K7182" t="str">
        <f>VLOOKUP(E7182,'Cross-Page Data'!$D$4:$F$48,3,FALSE)</f>
        <v>natural gas</v>
      </c>
      <c r="L7182" t="b">
        <f>IF(AND($P$6=FALSE,OR(C7182="Commercial NAICS Cogen",C7182="Industrial NAICS Cogen",C7182="NAICS-22 Cogen")),FALSE,IF(AND($P$7=FALSE,OR(C7182="Commercial NAICS Cogen",C7182="Commercial NAICS Non-Cogen",C7182="industrial NAICS Cogen", C7182="industrial NAICS non-cogen")),FALSE,TRUE))</f>
        <v>1</v>
      </c>
      <c r="M7182">
        <f t="shared" si="337"/>
        <v>0.76</v>
      </c>
      <c r="N7182">
        <f t="shared" si="338"/>
        <v>1</v>
      </c>
    </row>
    <row r="7183" spans="1:14" x14ac:dyDescent="0.2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s="32">
        <f t="shared" si="336"/>
        <v>11721313.491479116</v>
      </c>
      <c r="J7183" t="str">
        <f>IF(K7183="natural gas",VLOOKUP(D7183,'Cross-Page Data'!$I$4:$J$13,2,FALSE),IF(K7183="solar",VLOOKUP('Form 923'!D7183,'Cross-Page Data'!$I$14:$J$117,2,FALSE),K7183))</f>
        <v>natural gas nonpeaker</v>
      </c>
      <c r="K7183" t="str">
        <f>VLOOKUP(E7183,'Cross-Page Data'!$D$4:$F$48,3,FALSE)</f>
        <v>natural gas</v>
      </c>
      <c r="L7183" t="b">
        <f>IF(AND($P$6=FALSE,OR(C7183="Commercial NAICS Cogen",C7183="Industrial NAICS Cogen",C7183="NAICS-22 Cogen")),FALSE,IF(AND($P$7=FALSE,OR(C7183="Commercial NAICS Cogen",C7183="Commercial NAICS Non-Cogen",C7183="industrial NAICS Cogen", C7183="industrial NAICS non-cogen")),FALSE,TRUE))</f>
        <v>1</v>
      </c>
      <c r="M7183">
        <f t="shared" si="337"/>
        <v>0.11069767441860465</v>
      </c>
      <c r="N7183">
        <f t="shared" si="338"/>
        <v>1</v>
      </c>
    </row>
    <row r="7184" spans="1:14" x14ac:dyDescent="0.2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s="32">
        <f t="shared" si="336"/>
        <v>1430035.3323929326</v>
      </c>
      <c r="J7184" t="str">
        <f>IF(K7184="natural gas",VLOOKUP(D7184,'Cross-Page Data'!$I$4:$J$13,2,FALSE),IF(K7184="solar",VLOOKUP('Form 923'!D7184,'Cross-Page Data'!$I$14:$J$117,2,FALSE),K7184))</f>
        <v>natural gas nonpeaker</v>
      </c>
      <c r="K7184" t="str">
        <f>VLOOKUP(E7184,'Cross-Page Data'!$D$4:$F$48,3,FALSE)</f>
        <v>natural gas</v>
      </c>
      <c r="L7184" t="b">
        <f>IF(AND($P$6=FALSE,OR(C7184="Commercial NAICS Cogen",C7184="Industrial NAICS Cogen",C7184="NAICS-22 Cogen")),FALSE,IF(AND($P$7=FALSE,OR(C7184="Commercial NAICS Cogen",C7184="Commercial NAICS Non-Cogen",C7184="industrial NAICS Cogen", C7184="industrial NAICS non-cogen")),FALSE,TRUE))</f>
        <v>1</v>
      </c>
      <c r="M7184">
        <f t="shared" si="337"/>
        <v>0.62139534883720926</v>
      </c>
      <c r="N7184">
        <f t="shared" si="338"/>
        <v>1</v>
      </c>
    </row>
    <row r="7185" spans="1:14" x14ac:dyDescent="0.2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s="32">
        <f t="shared" si="336"/>
        <v>13184335.770214181</v>
      </c>
      <c r="J7185" t="str">
        <f>IF(K7185="natural gas",VLOOKUP(D7185,'Cross-Page Data'!$I$4:$J$13,2,FALSE),IF(K7185="solar",VLOOKUP('Form 923'!D7185,'Cross-Page Data'!$I$14:$J$117,2,FALSE),K7185))</f>
        <v>natural gas nonpeaker</v>
      </c>
      <c r="K7185" t="str">
        <f>VLOOKUP(E7185,'Cross-Page Data'!$D$4:$F$48,3,FALSE)</f>
        <v>natural gas</v>
      </c>
      <c r="L7185" t="b">
        <f>IF(AND($P$6=FALSE,OR(C7185="Commercial NAICS Cogen",C7185="Industrial NAICS Cogen",C7185="NAICS-22 Cogen")),FALSE,IF(AND($P$7=FALSE,OR(C7185="Commercial NAICS Cogen",C7185="Commercial NAICS Non-Cogen",C7185="industrial NAICS Cogen", C7185="industrial NAICS non-cogen")),FALSE,TRUE))</f>
        <v>1</v>
      </c>
      <c r="M7185">
        <f t="shared" si="337"/>
        <v>3.255813953488372E-2</v>
      </c>
      <c r="N7185">
        <f t="shared" si="338"/>
        <v>0</v>
      </c>
    </row>
    <row r="7186" spans="1:14" x14ac:dyDescent="0.2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s="32">
        <f t="shared" si="336"/>
        <v>398489.15562835382</v>
      </c>
      <c r="J7186" t="str">
        <f>IF(K7186="natural gas",VLOOKUP(D7186,'Cross-Page Data'!$I$4:$J$13,2,FALSE),IF(K7186="solar",VLOOKUP('Form 923'!D7186,'Cross-Page Data'!$I$14:$J$117,2,FALSE),K7186))</f>
        <v>natural gas nonpeaker</v>
      </c>
      <c r="K7186" t="str">
        <f>VLOOKUP(E7186,'Cross-Page Data'!$D$4:$F$48,3,FALSE)</f>
        <v>natural gas</v>
      </c>
      <c r="L7186" t="b">
        <f>IF(AND($P$6=FALSE,OR(C7186="Commercial NAICS Cogen",C7186="Industrial NAICS Cogen",C7186="NAICS-22 Cogen")),FALSE,IF(AND($P$7=FALSE,OR(C7186="Commercial NAICS Cogen",C7186="Commercial NAICS Non-Cogen",C7186="industrial NAICS Cogen", C7186="industrial NAICS non-cogen")),FALSE,TRUE))</f>
        <v>1</v>
      </c>
      <c r="M7186">
        <f t="shared" si="337"/>
        <v>0.71906976744186046</v>
      </c>
      <c r="N7186">
        <f t="shared" si="338"/>
        <v>1</v>
      </c>
    </row>
    <row r="7187" spans="1:14" x14ac:dyDescent="0.2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s="32">
        <f t="shared" si="336"/>
        <v>10689908.672869211</v>
      </c>
      <c r="J7187" t="str">
        <f>IF(K7187="natural gas",VLOOKUP(D7187,'Cross-Page Data'!$I$4:$J$13,2,FALSE),IF(K7187="solar",VLOOKUP('Form 923'!D7187,'Cross-Page Data'!$I$14:$J$117,2,FALSE),K7187))</f>
        <v>natural gas nonpeaker</v>
      </c>
      <c r="K7187" t="str">
        <f>VLOOKUP(E7187,'Cross-Page Data'!$D$4:$F$48,3,FALSE)</f>
        <v>natural gas</v>
      </c>
      <c r="L7187" t="b">
        <f>IF(AND($P$6=FALSE,OR(C7187="Commercial NAICS Cogen",C7187="Industrial NAICS Cogen",C7187="NAICS-22 Cogen")),FALSE,IF(AND($P$7=FALSE,OR(C7187="Commercial NAICS Cogen",C7187="Commercial NAICS Non-Cogen",C7187="industrial NAICS Cogen", C7187="industrial NAICS non-cogen")),FALSE,TRUE))</f>
        <v>1</v>
      </c>
      <c r="M7187">
        <f t="shared" si="337"/>
        <v>0.26976744186046514</v>
      </c>
      <c r="N7187">
        <f t="shared" si="338"/>
        <v>1</v>
      </c>
    </row>
    <row r="7188" spans="1:14" x14ac:dyDescent="0.2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s="32">
        <f t="shared" si="336"/>
        <v>1392079.5077962475</v>
      </c>
      <c r="J7188" t="str">
        <f>IF(K7188="natural gas",VLOOKUP(D7188,'Cross-Page Data'!$I$4:$J$13,2,FALSE),IF(K7188="solar",VLOOKUP('Form 923'!D7188,'Cross-Page Data'!$I$14:$J$117,2,FALSE),K7188))</f>
        <v>natural gas nonpeaker</v>
      </c>
      <c r="K7188" t="str">
        <f>VLOOKUP(E7188,'Cross-Page Data'!$D$4:$F$48,3,FALSE)</f>
        <v>natural gas</v>
      </c>
      <c r="L7188" t="b">
        <f>IF(AND($P$6=FALSE,OR(C7188="Commercial NAICS Cogen",C7188="Industrial NAICS Cogen",C7188="NAICS-22 Cogen")),FALSE,IF(AND($P$7=FALSE,OR(C7188="Commercial NAICS Cogen",C7188="Commercial NAICS Non-Cogen",C7188="industrial NAICS Cogen", C7188="industrial NAICS non-cogen")),FALSE,TRUE))</f>
        <v>1</v>
      </c>
      <c r="M7188">
        <f t="shared" si="337"/>
        <v>0.62325581395348839</v>
      </c>
      <c r="N7188">
        <f t="shared" si="338"/>
        <v>1</v>
      </c>
    </row>
    <row r="7189" spans="1:14" x14ac:dyDescent="0.2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s="32">
        <f t="shared" si="336"/>
        <v>11117895.740325933</v>
      </c>
      <c r="J7189" t="str">
        <f>IF(K7189="natural gas",VLOOKUP(D7189,'Cross-Page Data'!$I$4:$J$13,2,FALSE),IF(K7189="solar",VLOOKUP('Form 923'!D7189,'Cross-Page Data'!$I$14:$J$117,2,FALSE),K7189))</f>
        <v>natural gas nonpeaker</v>
      </c>
      <c r="K7189" t="str">
        <f>VLOOKUP(E7189,'Cross-Page Data'!$D$4:$F$48,3,FALSE)</f>
        <v>natural gas</v>
      </c>
      <c r="L7189" t="b">
        <f>IF(AND($P$6=FALSE,OR(C7189="Commercial NAICS Cogen",C7189="Industrial NAICS Cogen",C7189="NAICS-22 Cogen")),FALSE,IF(AND($P$7=FALSE,OR(C7189="Commercial NAICS Cogen",C7189="Commercial NAICS Non-Cogen",C7189="industrial NAICS Cogen", C7189="industrial NAICS non-cogen")),FALSE,TRUE))</f>
        <v>1</v>
      </c>
      <c r="M7189">
        <f t="shared" si="337"/>
        <v>0.2</v>
      </c>
      <c r="N7189">
        <f t="shared" si="338"/>
        <v>1</v>
      </c>
    </row>
    <row r="7190" spans="1:14" x14ac:dyDescent="0.2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s="32" t="str">
        <f t="shared" si="336"/>
        <v/>
      </c>
      <c r="J7190" t="str">
        <f>IF(K7190="natural gas",VLOOKUP(D7190,'Cross-Page Data'!$I$4:$J$13,2,FALSE),IF(K7190="solar",VLOOKUP('Form 923'!D7190,'Cross-Page Data'!$I$14:$J$117,2,FALSE),K7190))</f>
        <v>natural gas nonpeaker</v>
      </c>
      <c r="K7190" t="str">
        <f>VLOOKUP(E7190,'Cross-Page Data'!$D$4:$F$48,3,FALSE)</f>
        <v>natural gas</v>
      </c>
      <c r="L7190" t="b">
        <f>IF(AND($P$6=FALSE,OR(C7190="Commercial NAICS Cogen",C7190="Industrial NAICS Cogen",C7190="NAICS-22 Cogen")),FALSE,IF(AND($P$7=FALSE,OR(C7190="Commercial NAICS Cogen",C7190="Commercial NAICS Non-Cogen",C7190="industrial NAICS Cogen", C7190="industrial NAICS non-cogen")),FALSE,TRUE))</f>
        <v>1</v>
      </c>
      <c r="M7190">
        <f t="shared" si="337"/>
        <v>9.3023255813953494E-4</v>
      </c>
      <c r="N7190">
        <f t="shared" si="338"/>
        <v>0</v>
      </c>
    </row>
    <row r="7191" spans="1:14" x14ac:dyDescent="0.2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s="32">
        <f t="shared" si="336"/>
        <v>6919964.7220960632</v>
      </c>
      <c r="J7191" t="str">
        <f>IF(K7191="natural gas",VLOOKUP(D7191,'Cross-Page Data'!$I$4:$J$13,2,FALSE),IF(K7191="solar",VLOOKUP('Form 923'!D7191,'Cross-Page Data'!$I$14:$J$117,2,FALSE),K7191))</f>
        <v>natural gas nonpeaker</v>
      </c>
      <c r="K7191" t="str">
        <f>VLOOKUP(E7191,'Cross-Page Data'!$D$4:$F$48,3,FALSE)</f>
        <v>natural gas</v>
      </c>
      <c r="L7191" t="b">
        <f>IF(AND($P$6=FALSE,OR(C7191="Commercial NAICS Cogen",C7191="Industrial NAICS Cogen",C7191="NAICS-22 Cogen")),FALSE,IF(AND($P$7=FALSE,OR(C7191="Commercial NAICS Cogen",C7191="Commercial NAICS Non-Cogen",C7191="industrial NAICS Cogen", C7191="industrial NAICS non-cogen")),FALSE,TRUE))</f>
        <v>1</v>
      </c>
      <c r="M7191">
        <f t="shared" si="337"/>
        <v>0.44372093023255815</v>
      </c>
      <c r="N7191">
        <f t="shared" si="338"/>
        <v>1</v>
      </c>
    </row>
    <row r="7192" spans="1:14" x14ac:dyDescent="0.2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s="32">
        <f t="shared" si="336"/>
        <v>5114103.2064128257</v>
      </c>
      <c r="J7192" t="str">
        <f>IF(K7192="natural gas",VLOOKUP(D7192,'Cross-Page Data'!$I$4:$J$13,2,FALSE),IF(K7192="solar",VLOOKUP('Form 923'!D7192,'Cross-Page Data'!$I$14:$J$117,2,FALSE),K7192))</f>
        <v>natural gas peaker</v>
      </c>
      <c r="K7192" t="str">
        <f>VLOOKUP(E7192,'Cross-Page Data'!$D$4:$F$48,3,FALSE)</f>
        <v>natural gas</v>
      </c>
      <c r="L7192" t="b">
        <f>IF(AND($P$6=FALSE,OR(C7192="Commercial NAICS Cogen",C7192="Industrial NAICS Cogen",C7192="NAICS-22 Cogen")),FALSE,IF(AND($P$7=FALSE,OR(C7192="Commercial NAICS Cogen",C7192="Commercial NAICS Non-Cogen",C7192="industrial NAICS Cogen", C7192="industrial NAICS non-cogen")),FALSE,TRUE))</f>
        <v>0</v>
      </c>
      <c r="M7192">
        <f t="shared" si="337"/>
        <v>0.69135802469135799</v>
      </c>
      <c r="N7192">
        <f t="shared" si="338"/>
        <v>1</v>
      </c>
    </row>
    <row r="7193" spans="1:14" x14ac:dyDescent="0.2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s="32">
        <f t="shared" si="336"/>
        <v>3629206.3159962799</v>
      </c>
      <c r="J7193" t="str">
        <f>IF(K7193="natural gas",VLOOKUP(D7193,'Cross-Page Data'!$I$4:$J$13,2,FALSE),IF(K7193="solar",VLOOKUP('Form 923'!D7193,'Cross-Page Data'!$I$14:$J$117,2,FALSE),K7193))</f>
        <v>natural gas nonpeaker</v>
      </c>
      <c r="K7193" t="str">
        <f>VLOOKUP(E7193,'Cross-Page Data'!$D$4:$F$48,3,FALSE)</f>
        <v>natural gas</v>
      </c>
      <c r="L7193" t="b">
        <f>IF(AND($P$6=FALSE,OR(C7193="Commercial NAICS Cogen",C7193="Industrial NAICS Cogen",C7193="NAICS-22 Cogen")),FALSE,IF(AND($P$7=FALSE,OR(C7193="Commercial NAICS Cogen",C7193="Commercial NAICS Non-Cogen",C7193="industrial NAICS Cogen", C7193="industrial NAICS non-cogen")),FALSE,TRUE))</f>
        <v>0</v>
      </c>
      <c r="M7193">
        <f t="shared" si="337"/>
        <v>0.55255813953488375</v>
      </c>
      <c r="N7193">
        <f t="shared" si="338"/>
        <v>1</v>
      </c>
    </row>
    <row r="7194" spans="1:14" x14ac:dyDescent="0.2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s="32">
        <f t="shared" si="336"/>
        <v>6544500.762865412</v>
      </c>
      <c r="J7194" t="str">
        <f>IF(K7194="natural gas",VLOOKUP(D7194,'Cross-Page Data'!$I$4:$J$13,2,FALSE),IF(K7194="solar",VLOOKUP('Form 923'!D7194,'Cross-Page Data'!$I$14:$J$117,2,FALSE),K7194))</f>
        <v>natural gas nonpeaker</v>
      </c>
      <c r="K7194" t="str">
        <f>VLOOKUP(E7194,'Cross-Page Data'!$D$4:$F$48,3,FALSE)</f>
        <v>natural gas</v>
      </c>
      <c r="L7194" t="b">
        <f>IF(AND($P$6=FALSE,OR(C7194="Commercial NAICS Cogen",C7194="Industrial NAICS Cogen",C7194="NAICS-22 Cogen")),FALSE,IF(AND($P$7=FALSE,OR(C7194="Commercial NAICS Cogen",C7194="Commercial NAICS Non-Cogen",C7194="industrial NAICS Cogen", C7194="industrial NAICS non-cogen")),FALSE,TRUE))</f>
        <v>0</v>
      </c>
      <c r="M7194">
        <f t="shared" si="337"/>
        <v>0.46325581395348836</v>
      </c>
      <c r="N7194">
        <f t="shared" si="338"/>
        <v>1</v>
      </c>
    </row>
    <row r="7195" spans="1:14" x14ac:dyDescent="0.2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s="32">
        <f t="shared" si="336"/>
        <v>0</v>
      </c>
      <c r="J7195" t="str">
        <f>IF(K7195="natural gas",VLOOKUP(D7195,'Cross-Page Data'!$I$4:$J$13,2,FALSE),IF(K7195="solar",VLOOKUP('Form 923'!D7195,'Cross-Page Data'!$I$14:$J$117,2,FALSE),K7195))</f>
        <v>natural gas nonpeaker</v>
      </c>
      <c r="K7195" t="str">
        <f>VLOOKUP(E7195,'Cross-Page Data'!$D$4:$F$48,3,FALSE)</f>
        <v>natural gas</v>
      </c>
      <c r="L7195" t="b">
        <f>IF(AND($P$6=FALSE,OR(C7195="Commercial NAICS Cogen",C7195="Industrial NAICS Cogen",C7195="NAICS-22 Cogen")),FALSE,IF(AND($P$7=FALSE,OR(C7195="Commercial NAICS Cogen",C7195="Commercial NAICS Non-Cogen",C7195="industrial NAICS Cogen", C7195="industrial NAICS non-cogen")),FALSE,TRUE))</f>
        <v>1</v>
      </c>
      <c r="M7195">
        <f t="shared" si="337"/>
        <v>0.77302325581395348</v>
      </c>
      <c r="N7195">
        <f t="shared" si="338"/>
        <v>1</v>
      </c>
    </row>
    <row r="7196" spans="1:14" x14ac:dyDescent="0.2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s="32">
        <f t="shared" si="336"/>
        <v>10592915.575046424</v>
      </c>
      <c r="J7196" t="str">
        <f>IF(K7196="natural gas",VLOOKUP(D7196,'Cross-Page Data'!$I$4:$J$13,2,FALSE),IF(K7196="solar",VLOOKUP('Form 923'!D7196,'Cross-Page Data'!$I$14:$J$117,2,FALSE),K7196))</f>
        <v>natural gas nonpeaker</v>
      </c>
      <c r="K7196" t="str">
        <f>VLOOKUP(E7196,'Cross-Page Data'!$D$4:$F$48,3,FALSE)</f>
        <v>natural gas</v>
      </c>
      <c r="L7196" t="b">
        <f>IF(AND($P$6=FALSE,OR(C7196="Commercial NAICS Cogen",C7196="Industrial NAICS Cogen",C7196="NAICS-22 Cogen")),FALSE,IF(AND($P$7=FALSE,OR(C7196="Commercial NAICS Cogen",C7196="Commercial NAICS Non-Cogen",C7196="industrial NAICS Cogen", C7196="industrial NAICS non-cogen")),FALSE,TRUE))</f>
        <v>1</v>
      </c>
      <c r="M7196">
        <f t="shared" si="337"/>
        <v>0.28744186046511627</v>
      </c>
      <c r="N7196">
        <f t="shared" si="338"/>
        <v>1</v>
      </c>
    </row>
    <row r="7197" spans="1:14" x14ac:dyDescent="0.2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s="32">
        <f t="shared" si="336"/>
        <v>0</v>
      </c>
      <c r="J7197" t="str">
        <f>IF(K7197="natural gas",VLOOKUP(D7197,'Cross-Page Data'!$I$4:$J$13,2,FALSE),IF(K7197="solar",VLOOKUP('Form 923'!D7197,'Cross-Page Data'!$I$14:$J$117,2,FALSE),K7197))</f>
        <v>natural gas nonpeaker</v>
      </c>
      <c r="K7197" t="str">
        <f>VLOOKUP(E7197,'Cross-Page Data'!$D$4:$F$48,3,FALSE)</f>
        <v>natural gas</v>
      </c>
      <c r="L7197" t="b">
        <f>IF(AND($P$6=FALSE,OR(C7197="Commercial NAICS Cogen",C7197="Industrial NAICS Cogen",C7197="NAICS-22 Cogen")),FALSE,IF(AND($P$7=FALSE,OR(C7197="Commercial NAICS Cogen",C7197="Commercial NAICS Non-Cogen",C7197="industrial NAICS Cogen", C7197="industrial NAICS non-cogen")),FALSE,TRUE))</f>
        <v>1</v>
      </c>
      <c r="M7197">
        <f t="shared" si="337"/>
        <v>0.77302325581395348</v>
      </c>
      <c r="N7197">
        <f t="shared" si="338"/>
        <v>1</v>
      </c>
    </row>
    <row r="7198" spans="1:14" x14ac:dyDescent="0.2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s="32">
        <f t="shared" si="336"/>
        <v>10873260.482463697</v>
      </c>
      <c r="J7198" t="str">
        <f>IF(K7198="natural gas",VLOOKUP(D7198,'Cross-Page Data'!$I$4:$J$13,2,FALSE),IF(K7198="solar",VLOOKUP('Form 923'!D7198,'Cross-Page Data'!$I$14:$J$117,2,FALSE),K7198))</f>
        <v>natural gas nonpeaker</v>
      </c>
      <c r="K7198" t="str">
        <f>VLOOKUP(E7198,'Cross-Page Data'!$D$4:$F$48,3,FALSE)</f>
        <v>natural gas</v>
      </c>
      <c r="L7198" t="b">
        <f>IF(AND($P$6=FALSE,OR(C7198="Commercial NAICS Cogen",C7198="Industrial NAICS Cogen",C7198="NAICS-22 Cogen")),FALSE,IF(AND($P$7=FALSE,OR(C7198="Commercial NAICS Cogen",C7198="Commercial NAICS Non-Cogen",C7198="industrial NAICS Cogen", C7198="industrial NAICS non-cogen")),FALSE,TRUE))</f>
        <v>1</v>
      </c>
      <c r="M7198">
        <f t="shared" si="337"/>
        <v>0.23906976744186045</v>
      </c>
      <c r="N7198">
        <f t="shared" si="338"/>
        <v>1</v>
      </c>
    </row>
    <row r="7199" spans="1:14" x14ac:dyDescent="0.2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s="32" t="str">
        <f t="shared" si="336"/>
        <v/>
      </c>
      <c r="J7199" t="str">
        <f>IF(K7199="natural gas",VLOOKUP(D7199,'Cross-Page Data'!$I$4:$J$13,2,FALSE),IF(K7199="solar",VLOOKUP('Form 923'!D7199,'Cross-Page Data'!$I$14:$J$117,2,FALSE),K7199))</f>
        <v>heavy or residual fuel oil</v>
      </c>
      <c r="K7199" t="str">
        <f>VLOOKUP(E7199,'Cross-Page Data'!$D$4:$F$48,3,FALSE)</f>
        <v>heavy or residual fuel oil</v>
      </c>
      <c r="L7199" t="b">
        <f>IF(AND($P$6=FALSE,OR(C7199="Commercial NAICS Cogen",C7199="Industrial NAICS Cogen",C7199="NAICS-22 Cogen")),FALSE,IF(AND($P$7=FALSE,OR(C7199="Commercial NAICS Cogen",C7199="Commercial NAICS Non-Cogen",C7199="industrial NAICS Cogen", C7199="industrial NAICS non-cogen")),FALSE,TRUE))</f>
        <v>1</v>
      </c>
      <c r="M7199">
        <f t="shared" si="337"/>
        <v>4.0160642570281126E-4</v>
      </c>
      <c r="N7199">
        <f t="shared" si="338"/>
        <v>0</v>
      </c>
    </row>
    <row r="7200" spans="1:14" x14ac:dyDescent="0.2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s="32">
        <f t="shared" si="336"/>
        <v>10023569.62936308</v>
      </c>
      <c r="J7200" t="str">
        <f>IF(K7200="natural gas",VLOOKUP(D7200,'Cross-Page Data'!$I$4:$J$13,2,FALSE),IF(K7200="solar",VLOOKUP('Form 923'!D7200,'Cross-Page Data'!$I$14:$J$117,2,FALSE),K7200))</f>
        <v>natural gas peaker</v>
      </c>
      <c r="K7200" t="str">
        <f>VLOOKUP(E7200,'Cross-Page Data'!$D$4:$F$48,3,FALSE)</f>
        <v>natural gas</v>
      </c>
      <c r="L7200" t="b">
        <f>IF(AND($P$6=FALSE,OR(C7200="Commercial NAICS Cogen",C7200="Industrial NAICS Cogen",C7200="NAICS-22 Cogen")),FALSE,IF(AND($P$7=FALSE,OR(C7200="Commercial NAICS Cogen",C7200="Commercial NAICS Non-Cogen",C7200="industrial NAICS Cogen", C7200="industrial NAICS non-cogen")),FALSE,TRUE))</f>
        <v>1</v>
      </c>
      <c r="M7200">
        <f t="shared" si="337"/>
        <v>0.50172839506172839</v>
      </c>
      <c r="N7200">
        <f t="shared" si="338"/>
        <v>1</v>
      </c>
    </row>
    <row r="7201" spans="1:14" x14ac:dyDescent="0.2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s="32">
        <f t="shared" si="336"/>
        <v>7476483.165022199</v>
      </c>
      <c r="J7201" t="str">
        <f>IF(K7201="natural gas",VLOOKUP(D7201,'Cross-Page Data'!$I$4:$J$13,2,FALSE),IF(K7201="solar",VLOOKUP('Form 923'!D7201,'Cross-Page Data'!$I$14:$J$117,2,FALSE),K7201))</f>
        <v>natural gas nonpeaker</v>
      </c>
      <c r="K7201" t="str">
        <f>VLOOKUP(E7201,'Cross-Page Data'!$D$4:$F$48,3,FALSE)</f>
        <v>natural gas</v>
      </c>
      <c r="L7201" t="b">
        <f>IF(AND($P$6=FALSE,OR(C7201="Commercial NAICS Cogen",C7201="Industrial NAICS Cogen",C7201="NAICS-22 Cogen")),FALSE,IF(AND($P$7=FALSE,OR(C7201="Commercial NAICS Cogen",C7201="Commercial NAICS Non-Cogen",C7201="industrial NAICS Cogen", C7201="industrial NAICS non-cogen")),FALSE,TRUE))</f>
        <v>1</v>
      </c>
      <c r="M7201">
        <f t="shared" si="337"/>
        <v>0.41674418604651164</v>
      </c>
      <c r="N7201">
        <f t="shared" si="338"/>
        <v>1</v>
      </c>
    </row>
    <row r="7202" spans="1:14" x14ac:dyDescent="0.2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s="32">
        <f t="shared" si="336"/>
        <v>6615742.8557226416</v>
      </c>
      <c r="J7202" t="str">
        <f>IF(K7202="natural gas",VLOOKUP(D7202,'Cross-Page Data'!$I$4:$J$13,2,FALSE),IF(K7202="solar",VLOOKUP('Form 923'!D7202,'Cross-Page Data'!$I$14:$J$117,2,FALSE),K7202))</f>
        <v>natural gas nonpeaker</v>
      </c>
      <c r="K7202" t="str">
        <f>VLOOKUP(E7202,'Cross-Page Data'!$D$4:$F$48,3,FALSE)</f>
        <v>natural gas</v>
      </c>
      <c r="L7202" t="b">
        <f>IF(AND($P$6=FALSE,OR(C7202="Commercial NAICS Cogen",C7202="Industrial NAICS Cogen",C7202="NAICS-22 Cogen")),FALSE,IF(AND($P$7=FALSE,OR(C7202="Commercial NAICS Cogen",C7202="Commercial NAICS Non-Cogen",C7202="industrial NAICS Cogen", C7202="industrial NAICS non-cogen")),FALSE,TRUE))</f>
        <v>1</v>
      </c>
      <c r="M7202">
        <f t="shared" si="337"/>
        <v>0.45953488372093021</v>
      </c>
      <c r="N7202">
        <f t="shared" si="338"/>
        <v>1</v>
      </c>
    </row>
    <row r="7203" spans="1:14" x14ac:dyDescent="0.2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s="32">
        <f t="shared" si="336"/>
        <v>12650253.252979407</v>
      </c>
      <c r="J7203" t="str">
        <f>IF(K7203="natural gas",VLOOKUP(D7203,'Cross-Page Data'!$I$4:$J$13,2,FALSE),IF(K7203="solar",VLOOKUP('Form 923'!D7203,'Cross-Page Data'!$I$14:$J$117,2,FALSE),K7203))</f>
        <v>natural gas peaker</v>
      </c>
      <c r="K7203" t="str">
        <f>VLOOKUP(E7203,'Cross-Page Data'!$D$4:$F$48,3,FALSE)</f>
        <v>natural gas</v>
      </c>
      <c r="L7203" t="b">
        <f>IF(AND($P$6=FALSE,OR(C7203="Commercial NAICS Cogen",C7203="Industrial NAICS Cogen",C7203="NAICS-22 Cogen")),FALSE,IF(AND($P$7=FALSE,OR(C7203="Commercial NAICS Cogen",C7203="Commercial NAICS Non-Cogen",C7203="industrial NAICS Cogen", C7203="industrial NAICS non-cogen")),FALSE,TRUE))</f>
        <v>1</v>
      </c>
      <c r="M7203">
        <f t="shared" si="337"/>
        <v>0.22913580246913581</v>
      </c>
      <c r="N7203">
        <f t="shared" si="338"/>
        <v>1</v>
      </c>
    </row>
    <row r="7204" spans="1:14" x14ac:dyDescent="0.2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s="32">
        <f t="shared" si="336"/>
        <v>12319312.95319313</v>
      </c>
      <c r="J7204" t="str">
        <f>IF(K7204="natural gas",VLOOKUP(D7204,'Cross-Page Data'!$I$4:$J$13,2,FALSE),IF(K7204="solar",VLOOKUP('Form 923'!D7204,'Cross-Page Data'!$I$14:$J$117,2,FALSE),K7204))</f>
        <v>natural gas peaker</v>
      </c>
      <c r="K7204" t="str">
        <f>VLOOKUP(E7204,'Cross-Page Data'!$D$4:$F$48,3,FALSE)</f>
        <v>natural gas</v>
      </c>
      <c r="L7204" t="b">
        <f>IF(AND($P$6=FALSE,OR(C7204="Commercial NAICS Cogen",C7204="Industrial NAICS Cogen",C7204="NAICS-22 Cogen")),FALSE,IF(AND($P$7=FALSE,OR(C7204="Commercial NAICS Cogen",C7204="Commercial NAICS Non-Cogen",C7204="industrial NAICS Cogen", C7204="industrial NAICS non-cogen")),FALSE,TRUE))</f>
        <v>1</v>
      </c>
      <c r="M7204">
        <f t="shared" si="337"/>
        <v>0.25530864197530861</v>
      </c>
      <c r="N7204">
        <f t="shared" si="338"/>
        <v>1</v>
      </c>
    </row>
    <row r="7205" spans="1:14" x14ac:dyDescent="0.2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s="32">
        <f t="shared" si="336"/>
        <v>1027542.3728813559</v>
      </c>
      <c r="J7205" t="str">
        <f>IF(K7205="natural gas",VLOOKUP(D7205,'Cross-Page Data'!$I$4:$J$13,2,FALSE),IF(K7205="solar",VLOOKUP('Form 923'!D7205,'Cross-Page Data'!$I$14:$J$117,2,FALSE),K7205))</f>
        <v>natural gas nonpeaker</v>
      </c>
      <c r="K7205" t="str">
        <f>VLOOKUP(E7205,'Cross-Page Data'!$D$4:$F$48,3,FALSE)</f>
        <v>natural gas</v>
      </c>
      <c r="L7205" t="b">
        <f>IF(AND($P$6=FALSE,OR(C7205="Commercial NAICS Cogen",C7205="Industrial NAICS Cogen",C7205="NAICS-22 Cogen")),FALSE,IF(AND($P$7=FALSE,OR(C7205="Commercial NAICS Cogen",C7205="Commercial NAICS Non-Cogen",C7205="industrial NAICS Cogen", C7205="industrial NAICS non-cogen")),FALSE,TRUE))</f>
        <v>1</v>
      </c>
      <c r="M7205">
        <f t="shared" si="337"/>
        <v>0.64930232558139533</v>
      </c>
      <c r="N7205">
        <f t="shared" si="338"/>
        <v>1</v>
      </c>
    </row>
    <row r="7206" spans="1:14" x14ac:dyDescent="0.2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s="32">
        <f t="shared" si="336"/>
        <v>11107362.204963109</v>
      </c>
      <c r="J7206" t="str">
        <f>IF(K7206="natural gas",VLOOKUP(D7206,'Cross-Page Data'!$I$4:$J$13,2,FALSE),IF(K7206="solar",VLOOKUP('Form 923'!D7206,'Cross-Page Data'!$I$14:$J$117,2,FALSE),K7206))</f>
        <v>natural gas nonpeaker</v>
      </c>
      <c r="K7206" t="str">
        <f>VLOOKUP(E7206,'Cross-Page Data'!$D$4:$F$48,3,FALSE)</f>
        <v>natural gas</v>
      </c>
      <c r="L7206" t="b">
        <f>IF(AND($P$6=FALSE,OR(C7206="Commercial NAICS Cogen",C7206="Industrial NAICS Cogen",C7206="NAICS-22 Cogen")),FALSE,IF(AND($P$7=FALSE,OR(C7206="Commercial NAICS Cogen",C7206="Commercial NAICS Non-Cogen",C7206="industrial NAICS Cogen", C7206="industrial NAICS non-cogen")),FALSE,TRUE))</f>
        <v>1</v>
      </c>
      <c r="M7206">
        <f t="shared" si="337"/>
        <v>0.20186046511627906</v>
      </c>
      <c r="N7206">
        <f t="shared" si="338"/>
        <v>1</v>
      </c>
    </row>
    <row r="7207" spans="1:14" x14ac:dyDescent="0.2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s="32" t="str">
        <f t="shared" si="336"/>
        <v/>
      </c>
      <c r="J7207" t="str">
        <f>IF(K7207="natural gas",VLOOKUP(D7207,'Cross-Page Data'!$I$4:$J$13,2,FALSE),IF(K7207="solar",VLOOKUP('Form 923'!D7207,'Cross-Page Data'!$I$14:$J$117,2,FALSE),K7207))</f>
        <v>heavy or residual fuel oil</v>
      </c>
      <c r="K7207" t="str">
        <f>VLOOKUP(E7207,'Cross-Page Data'!$D$4:$F$48,3,FALSE)</f>
        <v>heavy or residual fuel oil</v>
      </c>
      <c r="L7207" t="b">
        <f>IF(AND($P$6=FALSE,OR(C7207="Commercial NAICS Cogen",C7207="Industrial NAICS Cogen",C7207="NAICS-22 Cogen")),FALSE,IF(AND($P$7=FALSE,OR(C7207="Commercial NAICS Cogen",C7207="Commercial NAICS Non-Cogen",C7207="industrial NAICS Cogen", C7207="industrial NAICS non-cogen")),FALSE,TRUE))</f>
        <v>1</v>
      </c>
      <c r="M7207">
        <f t="shared" si="337"/>
        <v>4.0160642570281126E-4</v>
      </c>
      <c r="N7207">
        <f t="shared" si="338"/>
        <v>0</v>
      </c>
    </row>
    <row r="7208" spans="1:14" x14ac:dyDescent="0.2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s="32">
        <f t="shared" si="336"/>
        <v>11756076.111288777</v>
      </c>
      <c r="J7208" t="str">
        <f>IF(K7208="natural gas",VLOOKUP(D7208,'Cross-Page Data'!$I$4:$J$13,2,FALSE),IF(K7208="solar",VLOOKUP('Form 923'!D7208,'Cross-Page Data'!$I$14:$J$117,2,FALSE),K7208))</f>
        <v>natural gas peaker</v>
      </c>
      <c r="K7208" t="str">
        <f>VLOOKUP(E7208,'Cross-Page Data'!$D$4:$F$48,3,FALSE)</f>
        <v>natural gas</v>
      </c>
      <c r="L7208" t="b">
        <f>IF(AND($P$6=FALSE,OR(C7208="Commercial NAICS Cogen",C7208="Industrial NAICS Cogen",C7208="NAICS-22 Cogen")),FALSE,IF(AND($P$7=FALSE,OR(C7208="Commercial NAICS Cogen",C7208="Commercial NAICS Non-Cogen",C7208="industrial NAICS Cogen", C7208="industrial NAICS non-cogen")),FALSE,TRUE))</f>
        <v>1</v>
      </c>
      <c r="M7208">
        <f t="shared" si="337"/>
        <v>0.31111111111111112</v>
      </c>
      <c r="N7208">
        <f t="shared" si="338"/>
        <v>1</v>
      </c>
    </row>
    <row r="7209" spans="1:14" x14ac:dyDescent="0.2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s="32">
        <f t="shared" si="336"/>
        <v>10165080.80155139</v>
      </c>
      <c r="J7209" t="str">
        <f>IF(K7209="natural gas",VLOOKUP(D7209,'Cross-Page Data'!$I$4:$J$13,2,FALSE),IF(K7209="solar",VLOOKUP('Form 923'!D7209,'Cross-Page Data'!$I$14:$J$117,2,FALSE),K7209))</f>
        <v>natural gas peaker</v>
      </c>
      <c r="K7209" t="str">
        <f>VLOOKUP(E7209,'Cross-Page Data'!$D$4:$F$48,3,FALSE)</f>
        <v>natural gas</v>
      </c>
      <c r="L7209" t="b">
        <f>IF(AND($P$6=FALSE,OR(C7209="Commercial NAICS Cogen",C7209="Industrial NAICS Cogen",C7209="NAICS-22 Cogen")),FALSE,IF(AND($P$7=FALSE,OR(C7209="Commercial NAICS Cogen",C7209="Commercial NAICS Non-Cogen",C7209="industrial NAICS Cogen", C7209="industrial NAICS non-cogen")),FALSE,TRUE))</f>
        <v>1</v>
      </c>
      <c r="M7209">
        <f t="shared" si="337"/>
        <v>0.49037037037037035</v>
      </c>
      <c r="N7209">
        <f t="shared" si="338"/>
        <v>1</v>
      </c>
    </row>
    <row r="7210" spans="1:14" x14ac:dyDescent="0.2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s="32" t="str">
        <f t="shared" si="336"/>
        <v/>
      </c>
      <c r="J7210" t="str">
        <f>IF(K7210="natural gas",VLOOKUP(D7210,'Cross-Page Data'!$I$4:$J$13,2,FALSE),IF(K7210="solar",VLOOKUP('Form 923'!D7210,'Cross-Page Data'!$I$14:$J$117,2,FALSE),K7210))</f>
        <v>heavy or residual fuel oil</v>
      </c>
      <c r="K7210" t="str">
        <f>VLOOKUP(E7210,'Cross-Page Data'!$D$4:$F$48,3,FALSE)</f>
        <v>heavy or residual fuel oil</v>
      </c>
      <c r="L7210" t="b">
        <f>IF(AND($P$6=FALSE,OR(C7210="Commercial NAICS Cogen",C7210="Industrial NAICS Cogen",C7210="NAICS-22 Cogen")),FALSE,IF(AND($P$7=FALSE,OR(C7210="Commercial NAICS Cogen",C7210="Commercial NAICS Non-Cogen",C7210="industrial NAICS Cogen", C7210="industrial NAICS non-cogen")),FALSE,TRUE))</f>
        <v>1</v>
      </c>
      <c r="M7210">
        <f t="shared" si="337"/>
        <v>4.0160642570281126E-4</v>
      </c>
      <c r="N7210">
        <f t="shared" si="338"/>
        <v>0</v>
      </c>
    </row>
    <row r="7211" spans="1:14" x14ac:dyDescent="0.2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s="32">
        <f t="shared" si="336"/>
        <v>222420000</v>
      </c>
      <c r="J7211" t="str">
        <f>IF(K7211="natural gas",VLOOKUP(D7211,'Cross-Page Data'!$I$4:$J$13,2,FALSE),IF(K7211="solar",VLOOKUP('Form 923'!D7211,'Cross-Page Data'!$I$14:$J$117,2,FALSE),K7211))</f>
        <v>natural gas peaker</v>
      </c>
      <c r="K7211" t="str">
        <f>VLOOKUP(E7211,'Cross-Page Data'!$D$4:$F$48,3,FALSE)</f>
        <v>natural gas</v>
      </c>
      <c r="L7211" t="b">
        <f>IF(AND($P$6=FALSE,OR(C7211="Commercial NAICS Cogen",C7211="Industrial NAICS Cogen",C7211="NAICS-22 Cogen")),FALSE,IF(AND($P$7=FALSE,OR(C7211="Commercial NAICS Cogen",C7211="Commercial NAICS Non-Cogen",C7211="industrial NAICS Cogen", C7211="industrial NAICS non-cogen")),FALSE,TRUE))</f>
        <v>1</v>
      </c>
      <c r="M7211">
        <f t="shared" si="337"/>
        <v>2.4691358024691358E-3</v>
      </c>
      <c r="N7211">
        <f t="shared" si="338"/>
        <v>0</v>
      </c>
    </row>
    <row r="7212" spans="1:14" x14ac:dyDescent="0.2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s="32">
        <f t="shared" si="336"/>
        <v>2172947.1666538091</v>
      </c>
      <c r="J7212" t="str">
        <f>IF(K7212="natural gas",VLOOKUP(D7212,'Cross-Page Data'!$I$4:$J$13,2,FALSE),IF(K7212="solar",VLOOKUP('Form 923'!D7212,'Cross-Page Data'!$I$14:$J$117,2,FALSE),K7212))</f>
        <v>natural gas nonpeaker</v>
      </c>
      <c r="K7212" t="str">
        <f>VLOOKUP(E7212,'Cross-Page Data'!$D$4:$F$48,3,FALSE)</f>
        <v>natural gas</v>
      </c>
      <c r="L7212" t="b">
        <f>IF(AND($P$6=FALSE,OR(C7212="Commercial NAICS Cogen",C7212="Industrial NAICS Cogen",C7212="NAICS-22 Cogen")),FALSE,IF(AND($P$7=FALSE,OR(C7212="Commercial NAICS Cogen",C7212="Commercial NAICS Non-Cogen",C7212="industrial NAICS Cogen", C7212="industrial NAICS non-cogen")),FALSE,TRUE))</f>
        <v>0</v>
      </c>
      <c r="M7212">
        <f t="shared" si="337"/>
        <v>0.57581395348837205</v>
      </c>
      <c r="N7212">
        <f t="shared" si="338"/>
        <v>1</v>
      </c>
    </row>
    <row r="7213" spans="1:14" x14ac:dyDescent="0.2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s="32" t="str">
        <f t="shared" si="336"/>
        <v/>
      </c>
      <c r="J7213" t="str">
        <f>IF(K7213="natural gas",VLOOKUP(D7213,'Cross-Page Data'!$I$4:$J$13,2,FALSE),IF(K7213="solar",VLOOKUP('Form 923'!D7213,'Cross-Page Data'!$I$14:$J$117,2,FALSE),K7213))</f>
        <v>other</v>
      </c>
      <c r="K7213" t="str">
        <f>VLOOKUP(E7213,'Cross-Page Data'!$D$4:$F$48,3,FALSE)</f>
        <v>other</v>
      </c>
      <c r="L7213" t="b">
        <f>IF(AND($P$6=FALSE,OR(C7213="Commercial NAICS Cogen",C7213="Industrial NAICS Cogen",C7213="NAICS-22 Cogen")),FALSE,IF(AND($P$7=FALSE,OR(C7213="Commercial NAICS Cogen",C7213="Commercial NAICS Non-Cogen",C7213="industrial NAICS Cogen", C7213="industrial NAICS non-cogen")),FALSE,TRUE))</f>
        <v>0</v>
      </c>
      <c r="M7213">
        <f t="shared" si="337"/>
        <v>1.6233766233766235E-3</v>
      </c>
      <c r="N7213">
        <f t="shared" si="338"/>
        <v>0</v>
      </c>
    </row>
    <row r="7214" spans="1:14" x14ac:dyDescent="0.2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s="32">
        <f t="shared" si="336"/>
        <v>6290222.9323226484</v>
      </c>
      <c r="J7214" t="str">
        <f>IF(K7214="natural gas",VLOOKUP(D7214,'Cross-Page Data'!$I$4:$J$13,2,FALSE),IF(K7214="solar",VLOOKUP('Form 923'!D7214,'Cross-Page Data'!$I$14:$J$117,2,FALSE),K7214))</f>
        <v>natural gas nonpeaker</v>
      </c>
      <c r="K7214" t="str">
        <f>VLOOKUP(E7214,'Cross-Page Data'!$D$4:$F$48,3,FALSE)</f>
        <v>natural gas</v>
      </c>
      <c r="L7214" t="b">
        <f>IF(AND($P$6=FALSE,OR(C7214="Commercial NAICS Cogen",C7214="Industrial NAICS Cogen",C7214="NAICS-22 Cogen")),FALSE,IF(AND($P$7=FALSE,OR(C7214="Commercial NAICS Cogen",C7214="Commercial NAICS Non-Cogen",C7214="industrial NAICS Cogen", C7214="industrial NAICS non-cogen")),FALSE,TRUE))</f>
        <v>0</v>
      </c>
      <c r="M7214">
        <f t="shared" si="337"/>
        <v>0.47813953488372091</v>
      </c>
      <c r="N7214">
        <f t="shared" si="338"/>
        <v>1</v>
      </c>
    </row>
    <row r="7215" spans="1:14" x14ac:dyDescent="0.2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s="32" t="str">
        <f t="shared" si="336"/>
        <v/>
      </c>
      <c r="J7215" t="str">
        <f>IF(K7215="natural gas",VLOOKUP(D7215,'Cross-Page Data'!$I$4:$J$13,2,FALSE),IF(K7215="solar",VLOOKUP('Form 923'!D7215,'Cross-Page Data'!$I$14:$J$117,2,FALSE),K7215))</f>
        <v>other</v>
      </c>
      <c r="K7215" t="str">
        <f>VLOOKUP(E7215,'Cross-Page Data'!$D$4:$F$48,3,FALSE)</f>
        <v>other</v>
      </c>
      <c r="L7215" t="b">
        <f>IF(AND($P$6=FALSE,OR(C7215="Commercial NAICS Cogen",C7215="Industrial NAICS Cogen",C7215="NAICS-22 Cogen")),FALSE,IF(AND($P$7=FALSE,OR(C7215="Commercial NAICS Cogen",C7215="Commercial NAICS Non-Cogen",C7215="industrial NAICS Cogen", C7215="industrial NAICS non-cogen")),FALSE,TRUE))</f>
        <v>0</v>
      </c>
      <c r="M7215">
        <f t="shared" si="337"/>
        <v>1.6233766233766235E-3</v>
      </c>
      <c r="N7215">
        <f t="shared" si="338"/>
        <v>0</v>
      </c>
    </row>
    <row r="7216" spans="1:14" x14ac:dyDescent="0.2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s="32" t="str">
        <f t="shared" si="336"/>
        <v/>
      </c>
      <c r="J7216" t="str">
        <f>IF(K7216="natural gas",VLOOKUP(D7216,'Cross-Page Data'!$I$4:$J$13,2,FALSE),IF(K7216="solar",VLOOKUP('Form 923'!D7216,'Cross-Page Data'!$I$14:$J$117,2,FALSE),K7216))</f>
        <v>natural gas peaker</v>
      </c>
      <c r="K7216" t="str">
        <f>VLOOKUP(E7216,'Cross-Page Data'!$D$4:$F$48,3,FALSE)</f>
        <v>natural gas</v>
      </c>
      <c r="L7216" t="b">
        <f>IF(AND($P$6=FALSE,OR(C7216="Commercial NAICS Cogen",C7216="Industrial NAICS Cogen",C7216="NAICS-22 Cogen")),FALSE,IF(AND($P$7=FALSE,OR(C7216="Commercial NAICS Cogen",C7216="Commercial NAICS Non-Cogen",C7216="industrial NAICS Cogen", C7216="industrial NAICS non-cogen")),FALSE,TRUE))</f>
        <v>1</v>
      </c>
      <c r="M7216">
        <f t="shared" si="337"/>
        <v>4.9382716049382717E-4</v>
      </c>
      <c r="N7216">
        <f t="shared" si="338"/>
        <v>0</v>
      </c>
    </row>
    <row r="7217" spans="1:14" x14ac:dyDescent="0.2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s="32">
        <f t="shared" si="336"/>
        <v>8902001.9279266987</v>
      </c>
      <c r="J7217" t="str">
        <f>IF(K7217="natural gas",VLOOKUP(D7217,'Cross-Page Data'!$I$4:$J$13,2,FALSE),IF(K7217="solar",VLOOKUP('Form 923'!D7217,'Cross-Page Data'!$I$14:$J$117,2,FALSE),K7217))</f>
        <v>wind</v>
      </c>
      <c r="K7217" t="str">
        <f>VLOOKUP(E7217,'Cross-Page Data'!$D$4:$F$48,3,FALSE)</f>
        <v>wind</v>
      </c>
      <c r="L7217" t="b">
        <f>IF(AND($P$6=FALSE,OR(C7217="Commercial NAICS Cogen",C7217="Industrial NAICS Cogen",C7217="NAICS-22 Cogen")),FALSE,IF(AND($P$7=FALSE,OR(C7217="Commercial NAICS Cogen",C7217="Commercial NAICS Non-Cogen",C7217="industrial NAICS Cogen", C7217="industrial NAICS non-cogen")),FALSE,TRUE))</f>
        <v>1</v>
      </c>
      <c r="M7217">
        <f t="shared" si="337"/>
        <v>0.32720909886264216</v>
      </c>
      <c r="N7217">
        <f t="shared" si="338"/>
        <v>1</v>
      </c>
    </row>
    <row r="7218" spans="1:14" x14ac:dyDescent="0.2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s="32" t="str">
        <f t="shared" si="336"/>
        <v/>
      </c>
      <c r="J7218" t="str">
        <f>IF(K7218="natural gas",VLOOKUP(D7218,'Cross-Page Data'!$I$4:$J$13,2,FALSE),IF(K7218="solar",VLOOKUP('Form 923'!D7218,'Cross-Page Data'!$I$14:$J$117,2,FALSE),K7218))</f>
        <v>natural gas nonpeaker</v>
      </c>
      <c r="K7218" t="str">
        <f>VLOOKUP(E7218,'Cross-Page Data'!$D$4:$F$48,3,FALSE)</f>
        <v>natural gas</v>
      </c>
      <c r="L7218" t="b">
        <f>IF(AND($P$6=FALSE,OR(C7218="Commercial NAICS Cogen",C7218="Industrial NAICS Cogen",C7218="NAICS-22 Cogen")),FALSE,IF(AND($P$7=FALSE,OR(C7218="Commercial NAICS Cogen",C7218="Commercial NAICS Non-Cogen",C7218="industrial NAICS Cogen", C7218="industrial NAICS non-cogen")),FALSE,TRUE))</f>
        <v>1</v>
      </c>
      <c r="M7218">
        <f t="shared" si="337"/>
        <v>9.3023255813953494E-4</v>
      </c>
      <c r="N7218">
        <f t="shared" si="338"/>
        <v>0</v>
      </c>
    </row>
    <row r="7219" spans="1:14" x14ac:dyDescent="0.2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s="32">
        <f t="shared" si="336"/>
        <v>7690966.1202459633</v>
      </c>
      <c r="J7219" t="str">
        <f>IF(K7219="natural gas",VLOOKUP(D7219,'Cross-Page Data'!$I$4:$J$13,2,FALSE),IF(K7219="solar",VLOOKUP('Form 923'!D7219,'Cross-Page Data'!$I$14:$J$117,2,FALSE),K7219))</f>
        <v>natural gas nonpeaker</v>
      </c>
      <c r="K7219" t="str">
        <f>VLOOKUP(E7219,'Cross-Page Data'!$D$4:$F$48,3,FALSE)</f>
        <v>natural gas</v>
      </c>
      <c r="L7219" t="b">
        <f>IF(AND($P$6=FALSE,OR(C7219="Commercial NAICS Cogen",C7219="Industrial NAICS Cogen",C7219="NAICS-22 Cogen")),FALSE,IF(AND($P$7=FALSE,OR(C7219="Commercial NAICS Cogen",C7219="Commercial NAICS Non-Cogen",C7219="industrial NAICS Cogen", C7219="industrial NAICS non-cogen")),FALSE,TRUE))</f>
        <v>1</v>
      </c>
      <c r="M7219">
        <f t="shared" si="337"/>
        <v>0.41116279069767442</v>
      </c>
      <c r="N7219">
        <f t="shared" si="338"/>
        <v>1</v>
      </c>
    </row>
    <row r="7220" spans="1:14" x14ac:dyDescent="0.2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s="32">
        <f t="shared" si="336"/>
        <v>7870654.7992441272</v>
      </c>
      <c r="J7220" t="str">
        <f>IF(K7220="natural gas",VLOOKUP(D7220,'Cross-Page Data'!$I$4:$J$13,2,FALSE),IF(K7220="solar",VLOOKUP('Form 923'!D7220,'Cross-Page Data'!$I$14:$J$117,2,FALSE),K7220))</f>
        <v>natural gas nonpeaker</v>
      </c>
      <c r="K7220" t="str">
        <f>VLOOKUP(E7220,'Cross-Page Data'!$D$4:$F$48,3,FALSE)</f>
        <v>natural gas</v>
      </c>
      <c r="L7220" t="b">
        <f>IF(AND($P$6=FALSE,OR(C7220="Commercial NAICS Cogen",C7220="Industrial NAICS Cogen",C7220="NAICS-22 Cogen")),FALSE,IF(AND($P$7=FALSE,OR(C7220="Commercial NAICS Cogen",C7220="Commercial NAICS Non-Cogen",C7220="industrial NAICS Cogen", C7220="industrial NAICS non-cogen")),FALSE,TRUE))</f>
        <v>1</v>
      </c>
      <c r="M7220">
        <f t="shared" si="337"/>
        <v>0.40651162790697676</v>
      </c>
      <c r="N7220">
        <f t="shared" si="338"/>
        <v>1</v>
      </c>
    </row>
    <row r="7221" spans="1:14" x14ac:dyDescent="0.2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s="32">
        <f t="shared" si="336"/>
        <v>7735106.6755961636</v>
      </c>
      <c r="J7221" t="str">
        <f>IF(K7221="natural gas",VLOOKUP(D7221,'Cross-Page Data'!$I$4:$J$13,2,FALSE),IF(K7221="solar",VLOOKUP('Form 923'!D7221,'Cross-Page Data'!$I$14:$J$117,2,FALSE),K7221))</f>
        <v>natural gas nonpeaker</v>
      </c>
      <c r="K7221" t="str">
        <f>VLOOKUP(E7221,'Cross-Page Data'!$D$4:$F$48,3,FALSE)</f>
        <v>natural gas</v>
      </c>
      <c r="L7221" t="b">
        <f>IF(AND($P$6=FALSE,OR(C7221="Commercial NAICS Cogen",C7221="Industrial NAICS Cogen",C7221="NAICS-22 Cogen")),FALSE,IF(AND($P$7=FALSE,OR(C7221="Commercial NAICS Cogen",C7221="Commercial NAICS Non-Cogen",C7221="industrial NAICS Cogen", C7221="industrial NAICS non-cogen")),FALSE,TRUE))</f>
        <v>1</v>
      </c>
      <c r="M7221">
        <f t="shared" si="337"/>
        <v>0.40930232558139534</v>
      </c>
      <c r="N7221">
        <f t="shared" si="338"/>
        <v>1</v>
      </c>
    </row>
    <row r="7222" spans="1:14" x14ac:dyDescent="0.2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s="32">
        <f t="shared" si="336"/>
        <v>1832081.273910251</v>
      </c>
      <c r="J7222" t="str">
        <f>IF(K7222="natural gas",VLOOKUP(D7222,'Cross-Page Data'!$I$4:$J$13,2,FALSE),IF(K7222="solar",VLOOKUP('Form 923'!D7222,'Cross-Page Data'!$I$14:$J$117,2,FALSE),K7222))</f>
        <v>natural gas nonpeaker</v>
      </c>
      <c r="K7222" t="str">
        <f>VLOOKUP(E7222,'Cross-Page Data'!$D$4:$F$48,3,FALSE)</f>
        <v>natural gas</v>
      </c>
      <c r="L7222" t="b">
        <f>IF(AND($P$6=FALSE,OR(C7222="Commercial NAICS Cogen",C7222="Industrial NAICS Cogen",C7222="NAICS-22 Cogen")),FALSE,IF(AND($P$7=FALSE,OR(C7222="Commercial NAICS Cogen",C7222="Commercial NAICS Non-Cogen",C7222="industrial NAICS Cogen", C7222="industrial NAICS non-cogen")),FALSE,TRUE))</f>
        <v>1</v>
      </c>
      <c r="M7222">
        <f t="shared" si="337"/>
        <v>0.59162790697674417</v>
      </c>
      <c r="N7222">
        <f t="shared" si="338"/>
        <v>1</v>
      </c>
    </row>
    <row r="7223" spans="1:14" x14ac:dyDescent="0.2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s="32">
        <f t="shared" si="336"/>
        <v>10416528.174817363</v>
      </c>
      <c r="J7223" t="str">
        <f>IF(K7223="natural gas",VLOOKUP(D7223,'Cross-Page Data'!$I$4:$J$13,2,FALSE),IF(K7223="solar",VLOOKUP('Form 923'!D7223,'Cross-Page Data'!$I$14:$J$117,2,FALSE),K7223))</f>
        <v>natural gas nonpeaker</v>
      </c>
      <c r="K7223" t="str">
        <f>VLOOKUP(E7223,'Cross-Page Data'!$D$4:$F$48,3,FALSE)</f>
        <v>natural gas</v>
      </c>
      <c r="L7223" t="b">
        <f>IF(AND($P$6=FALSE,OR(C7223="Commercial NAICS Cogen",C7223="Industrial NAICS Cogen",C7223="NAICS-22 Cogen")),FALSE,IF(AND($P$7=FALSE,OR(C7223="Commercial NAICS Cogen",C7223="Commercial NAICS Non-Cogen",C7223="industrial NAICS Cogen", C7223="industrial NAICS non-cogen")),FALSE,TRUE))</f>
        <v>1</v>
      </c>
      <c r="M7223">
        <f t="shared" si="337"/>
        <v>0.3116279069767442</v>
      </c>
      <c r="N7223">
        <f t="shared" si="338"/>
        <v>1</v>
      </c>
    </row>
    <row r="7224" spans="1:14" x14ac:dyDescent="0.2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s="32">
        <f t="shared" si="336"/>
        <v>7086661.9437109549</v>
      </c>
      <c r="J7224" t="str">
        <f>IF(K7224="natural gas",VLOOKUP(D7224,'Cross-Page Data'!$I$4:$J$13,2,FALSE),IF(K7224="solar",VLOOKUP('Form 923'!D7224,'Cross-Page Data'!$I$14:$J$117,2,FALSE),K7224))</f>
        <v>natural gas nonpeaker</v>
      </c>
      <c r="K7224" t="str">
        <f>VLOOKUP(E7224,'Cross-Page Data'!$D$4:$F$48,3,FALSE)</f>
        <v>natural gas</v>
      </c>
      <c r="L7224" t="b">
        <f>IF(AND($P$6=FALSE,OR(C7224="Commercial NAICS Cogen",C7224="Industrial NAICS Cogen",C7224="NAICS-22 Cogen")),FALSE,IF(AND($P$7=FALSE,OR(C7224="Commercial NAICS Cogen",C7224="Commercial NAICS Non-Cogen",C7224="industrial NAICS Cogen", C7224="industrial NAICS non-cogen")),FALSE,TRUE))</f>
        <v>0</v>
      </c>
      <c r="M7224">
        <f t="shared" si="337"/>
        <v>0.4325581395348837</v>
      </c>
      <c r="N7224">
        <f t="shared" si="338"/>
        <v>1</v>
      </c>
    </row>
    <row r="7225" spans="1:14" x14ac:dyDescent="0.2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s="32" t="str">
        <f t="shared" si="336"/>
        <v/>
      </c>
      <c r="J7225" t="str">
        <f>IF(K7225="natural gas",VLOOKUP(D7225,'Cross-Page Data'!$I$4:$J$13,2,FALSE),IF(K7225="solar",VLOOKUP('Form 923'!D7225,'Cross-Page Data'!$I$14:$J$117,2,FALSE),K7225))</f>
        <v>other</v>
      </c>
      <c r="K7225" t="str">
        <f>VLOOKUP(E7225,'Cross-Page Data'!$D$4:$F$48,3,FALSE)</f>
        <v>other</v>
      </c>
      <c r="L7225" t="b">
        <f>IF(AND($P$6=FALSE,OR(C7225="Commercial NAICS Cogen",C7225="Industrial NAICS Cogen",C7225="NAICS-22 Cogen")),FALSE,IF(AND($P$7=FALSE,OR(C7225="Commercial NAICS Cogen",C7225="Commercial NAICS Non-Cogen",C7225="industrial NAICS Cogen", C7225="industrial NAICS non-cogen")),FALSE,TRUE))</f>
        <v>0</v>
      </c>
      <c r="M7225">
        <f t="shared" si="337"/>
        <v>1.6233766233766235E-3</v>
      </c>
      <c r="N7225">
        <f t="shared" si="338"/>
        <v>0</v>
      </c>
    </row>
    <row r="7226" spans="1:14" x14ac:dyDescent="0.2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s="32">
        <f t="shared" si="336"/>
        <v>7083465.9236974297</v>
      </c>
      <c r="J7226" t="str">
        <f>IF(K7226="natural gas",VLOOKUP(D7226,'Cross-Page Data'!$I$4:$J$13,2,FALSE),IF(K7226="solar",VLOOKUP('Form 923'!D7226,'Cross-Page Data'!$I$14:$J$117,2,FALSE),K7226))</f>
        <v>natural gas nonpeaker</v>
      </c>
      <c r="K7226" t="str">
        <f>VLOOKUP(E7226,'Cross-Page Data'!$D$4:$F$48,3,FALSE)</f>
        <v>natural gas</v>
      </c>
      <c r="L7226" t="b">
        <f>IF(AND($P$6=FALSE,OR(C7226="Commercial NAICS Cogen",C7226="Industrial NAICS Cogen",C7226="NAICS-22 Cogen")),FALSE,IF(AND($P$7=FALSE,OR(C7226="Commercial NAICS Cogen",C7226="Commercial NAICS Non-Cogen",C7226="industrial NAICS Cogen", C7226="industrial NAICS non-cogen")),FALSE,TRUE))</f>
        <v>0</v>
      </c>
      <c r="M7226">
        <f t="shared" si="337"/>
        <v>0.43348837209302327</v>
      </c>
      <c r="N7226">
        <f t="shared" si="338"/>
        <v>1</v>
      </c>
    </row>
    <row r="7227" spans="1:14" x14ac:dyDescent="0.2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s="32" t="str">
        <f t="shared" si="336"/>
        <v/>
      </c>
      <c r="J7227" t="str">
        <f>IF(K7227="natural gas",VLOOKUP(D7227,'Cross-Page Data'!$I$4:$J$13,2,FALSE),IF(K7227="solar",VLOOKUP('Form 923'!D7227,'Cross-Page Data'!$I$14:$J$117,2,FALSE),K7227))</f>
        <v>other</v>
      </c>
      <c r="K7227" t="str">
        <f>VLOOKUP(E7227,'Cross-Page Data'!$D$4:$F$48,3,FALSE)</f>
        <v>other</v>
      </c>
      <c r="L7227" t="b">
        <f>IF(AND($P$6=FALSE,OR(C7227="Commercial NAICS Cogen",C7227="Industrial NAICS Cogen",C7227="NAICS-22 Cogen")),FALSE,IF(AND($P$7=FALSE,OR(C7227="Commercial NAICS Cogen",C7227="Commercial NAICS Non-Cogen",C7227="industrial NAICS Cogen", C7227="industrial NAICS non-cogen")),FALSE,TRUE))</f>
        <v>0</v>
      </c>
      <c r="M7227">
        <f t="shared" si="337"/>
        <v>1.6233766233766235E-3</v>
      </c>
      <c r="N7227">
        <f t="shared" si="338"/>
        <v>0</v>
      </c>
    </row>
    <row r="7228" spans="1:14" x14ac:dyDescent="0.2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s="32">
        <f t="shared" si="336"/>
        <v>826203.06419077981</v>
      </c>
      <c r="J7228" t="str">
        <f>IF(K7228="natural gas",VLOOKUP(D7228,'Cross-Page Data'!$I$4:$J$13,2,FALSE),IF(K7228="solar",VLOOKUP('Form 923'!D7228,'Cross-Page Data'!$I$14:$J$117,2,FALSE),K7228))</f>
        <v>natural gas nonpeaker</v>
      </c>
      <c r="K7228" t="str">
        <f>VLOOKUP(E7228,'Cross-Page Data'!$D$4:$F$48,3,FALSE)</f>
        <v>natural gas</v>
      </c>
      <c r="L7228" t="b">
        <f>IF(AND($P$6=FALSE,OR(C7228="Commercial NAICS Cogen",C7228="Industrial NAICS Cogen",C7228="NAICS-22 Cogen")),FALSE,IF(AND($P$7=FALSE,OR(C7228="Commercial NAICS Cogen",C7228="Commercial NAICS Non-Cogen",C7228="industrial NAICS Cogen", C7228="industrial NAICS non-cogen")),FALSE,TRUE))</f>
        <v>0</v>
      </c>
      <c r="M7228">
        <f t="shared" si="337"/>
        <v>0.66511627906976745</v>
      </c>
      <c r="N7228">
        <f t="shared" si="338"/>
        <v>1</v>
      </c>
    </row>
    <row r="7229" spans="1:14" x14ac:dyDescent="0.2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s="32">
        <f t="shared" si="336"/>
        <v>9715739.2326189987</v>
      </c>
      <c r="J7229" t="str">
        <f>IF(K7229="natural gas",VLOOKUP(D7229,'Cross-Page Data'!$I$4:$J$13,2,FALSE),IF(K7229="solar",VLOOKUP('Form 923'!D7229,'Cross-Page Data'!$I$14:$J$117,2,FALSE),K7229))</f>
        <v>natural gas nonpeaker</v>
      </c>
      <c r="K7229" t="str">
        <f>VLOOKUP(E7229,'Cross-Page Data'!$D$4:$F$48,3,FALSE)</f>
        <v>natural gas</v>
      </c>
      <c r="L7229" t="b">
        <f>IF(AND($P$6=FALSE,OR(C7229="Commercial NAICS Cogen",C7229="Industrial NAICS Cogen",C7229="NAICS-22 Cogen")),FALSE,IF(AND($P$7=FALSE,OR(C7229="Commercial NAICS Cogen",C7229="Commercial NAICS Non-Cogen",C7229="industrial NAICS Cogen", C7229="industrial NAICS non-cogen")),FALSE,TRUE))</f>
        <v>0</v>
      </c>
      <c r="M7229">
        <f t="shared" si="337"/>
        <v>0.35255813953488374</v>
      </c>
      <c r="N7229">
        <f t="shared" si="338"/>
        <v>1</v>
      </c>
    </row>
    <row r="7230" spans="1:14" x14ac:dyDescent="0.2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s="32">
        <f t="shared" si="336"/>
        <v>1035429.8359674209</v>
      </c>
      <c r="J7230" t="str">
        <f>IF(K7230="natural gas",VLOOKUP(D7230,'Cross-Page Data'!$I$4:$J$13,2,FALSE),IF(K7230="solar",VLOOKUP('Form 923'!D7230,'Cross-Page Data'!$I$14:$J$117,2,FALSE),K7230))</f>
        <v>natural gas nonpeaker</v>
      </c>
      <c r="K7230" t="str">
        <f>VLOOKUP(E7230,'Cross-Page Data'!$D$4:$F$48,3,FALSE)</f>
        <v>natural gas</v>
      </c>
      <c r="L7230" t="b">
        <f>IF(AND($P$6=FALSE,OR(C7230="Commercial NAICS Cogen",C7230="Industrial NAICS Cogen",C7230="NAICS-22 Cogen")),FALSE,IF(AND($P$7=FALSE,OR(C7230="Commercial NAICS Cogen",C7230="Commercial NAICS Non-Cogen",C7230="industrial NAICS Cogen", C7230="industrial NAICS non-cogen")),FALSE,TRUE))</f>
        <v>1</v>
      </c>
      <c r="M7230">
        <f t="shared" si="337"/>
        <v>0.64744186046511631</v>
      </c>
      <c r="N7230">
        <f t="shared" si="338"/>
        <v>1</v>
      </c>
    </row>
    <row r="7231" spans="1:14" x14ac:dyDescent="0.2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s="32">
        <f t="shared" si="336"/>
        <v>10306478.3225269</v>
      </c>
      <c r="J7231" t="str">
        <f>IF(K7231="natural gas",VLOOKUP(D7231,'Cross-Page Data'!$I$4:$J$13,2,FALSE),IF(K7231="solar",VLOOKUP('Form 923'!D7231,'Cross-Page Data'!$I$14:$J$117,2,FALSE),K7231))</f>
        <v>natural gas nonpeaker</v>
      </c>
      <c r="K7231" t="str">
        <f>VLOOKUP(E7231,'Cross-Page Data'!$D$4:$F$48,3,FALSE)</f>
        <v>natural gas</v>
      </c>
      <c r="L7231" t="b">
        <f>IF(AND($P$6=FALSE,OR(C7231="Commercial NAICS Cogen",C7231="Industrial NAICS Cogen",C7231="NAICS-22 Cogen")),FALSE,IF(AND($P$7=FALSE,OR(C7231="Commercial NAICS Cogen",C7231="Commercial NAICS Non-Cogen",C7231="industrial NAICS Cogen", C7231="industrial NAICS non-cogen")),FALSE,TRUE))</f>
        <v>1</v>
      </c>
      <c r="M7231">
        <f t="shared" si="337"/>
        <v>0.31627906976744186</v>
      </c>
      <c r="N7231">
        <f t="shared" si="338"/>
        <v>1</v>
      </c>
    </row>
    <row r="7232" spans="1:14" x14ac:dyDescent="0.2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s="32">
        <f t="shared" si="336"/>
        <v>0</v>
      </c>
      <c r="J7232" t="str">
        <f>IF(K7232="natural gas",VLOOKUP(D7232,'Cross-Page Data'!$I$4:$J$13,2,FALSE),IF(K7232="solar",VLOOKUP('Form 923'!D7232,'Cross-Page Data'!$I$14:$J$117,2,FALSE),K7232))</f>
        <v>natural gas nonpeaker</v>
      </c>
      <c r="K7232" t="str">
        <f>VLOOKUP(E7232,'Cross-Page Data'!$D$4:$F$48,3,FALSE)</f>
        <v>natural gas</v>
      </c>
      <c r="L7232" t="b">
        <f>IF(AND($P$6=FALSE,OR(C7232="Commercial NAICS Cogen",C7232="Industrial NAICS Cogen",C7232="NAICS-22 Cogen")),FALSE,IF(AND($P$7=FALSE,OR(C7232="Commercial NAICS Cogen",C7232="Commercial NAICS Non-Cogen",C7232="industrial NAICS Cogen", C7232="industrial NAICS non-cogen")),FALSE,TRUE))</f>
        <v>1</v>
      </c>
      <c r="M7232">
        <f t="shared" si="337"/>
        <v>0.77302325581395348</v>
      </c>
      <c r="N7232">
        <f t="shared" si="338"/>
        <v>1</v>
      </c>
    </row>
    <row r="7233" spans="1:14" x14ac:dyDescent="0.2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s="32">
        <f t="shared" si="336"/>
        <v>10738883.315082049</v>
      </c>
      <c r="J7233" t="str">
        <f>IF(K7233="natural gas",VLOOKUP(D7233,'Cross-Page Data'!$I$4:$J$13,2,FALSE),IF(K7233="solar",VLOOKUP('Form 923'!D7233,'Cross-Page Data'!$I$14:$J$117,2,FALSE),K7233))</f>
        <v>natural gas nonpeaker</v>
      </c>
      <c r="K7233" t="str">
        <f>VLOOKUP(E7233,'Cross-Page Data'!$D$4:$F$48,3,FALSE)</f>
        <v>natural gas</v>
      </c>
      <c r="L7233" t="b">
        <f>IF(AND($P$6=FALSE,OR(C7233="Commercial NAICS Cogen",C7233="Industrial NAICS Cogen",C7233="NAICS-22 Cogen")),FALSE,IF(AND($P$7=FALSE,OR(C7233="Commercial NAICS Cogen",C7233="Commercial NAICS Non-Cogen",C7233="industrial NAICS Cogen", C7233="industrial NAICS non-cogen")),FALSE,TRUE))</f>
        <v>1</v>
      </c>
      <c r="M7233">
        <f t="shared" si="337"/>
        <v>0.26046511627906976</v>
      </c>
      <c r="N7233">
        <f t="shared" si="338"/>
        <v>1</v>
      </c>
    </row>
    <row r="7234" spans="1:14" x14ac:dyDescent="0.2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s="32">
        <f t="shared" si="336"/>
        <v>0</v>
      </c>
      <c r="J7234" t="str">
        <f>IF(K7234="natural gas",VLOOKUP(D7234,'Cross-Page Data'!$I$4:$J$13,2,FALSE),IF(K7234="solar",VLOOKUP('Form 923'!D7234,'Cross-Page Data'!$I$14:$J$117,2,FALSE),K7234))</f>
        <v>natural gas nonpeaker</v>
      </c>
      <c r="K7234" t="str">
        <f>VLOOKUP(E7234,'Cross-Page Data'!$D$4:$F$48,3,FALSE)</f>
        <v>natural gas</v>
      </c>
      <c r="L7234" t="b">
        <f>IF(AND($P$6=FALSE,OR(C7234="Commercial NAICS Cogen",C7234="Industrial NAICS Cogen",C7234="NAICS-22 Cogen")),FALSE,IF(AND($P$7=FALSE,OR(C7234="Commercial NAICS Cogen",C7234="Commercial NAICS Non-Cogen",C7234="industrial NAICS Cogen", C7234="industrial NAICS non-cogen")),FALSE,TRUE))</f>
        <v>1</v>
      </c>
      <c r="M7234">
        <f t="shared" si="337"/>
        <v>0.77302325581395348</v>
      </c>
      <c r="N7234">
        <f t="shared" si="338"/>
        <v>1</v>
      </c>
    </row>
    <row r="7235" spans="1:14" x14ac:dyDescent="0.2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s="32">
        <f t="shared" si="336"/>
        <v>11066040.351254132</v>
      </c>
      <c r="J7235" t="str">
        <f>IF(K7235="natural gas",VLOOKUP(D7235,'Cross-Page Data'!$I$4:$J$13,2,FALSE),IF(K7235="solar",VLOOKUP('Form 923'!D7235,'Cross-Page Data'!$I$14:$J$117,2,FALSE),K7235))</f>
        <v>natural gas nonpeaker</v>
      </c>
      <c r="K7235" t="str">
        <f>VLOOKUP(E7235,'Cross-Page Data'!$D$4:$F$48,3,FALSE)</f>
        <v>natural gas</v>
      </c>
      <c r="L7235" t="b">
        <f>IF(AND($P$6=FALSE,OR(C7235="Commercial NAICS Cogen",C7235="Industrial NAICS Cogen",C7235="NAICS-22 Cogen")),FALSE,IF(AND($P$7=FALSE,OR(C7235="Commercial NAICS Cogen",C7235="Commercial NAICS Non-Cogen",C7235="industrial NAICS Cogen", C7235="industrial NAICS non-cogen")),FALSE,TRUE))</f>
        <v>1</v>
      </c>
      <c r="M7235">
        <f t="shared" si="337"/>
        <v>0.20558139534883721</v>
      </c>
      <c r="N7235">
        <f t="shared" si="338"/>
        <v>1</v>
      </c>
    </row>
    <row r="7236" spans="1:14" x14ac:dyDescent="0.2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s="32">
        <f t="shared" si="336"/>
        <v>0</v>
      </c>
      <c r="J7236" t="str">
        <f>IF(K7236="natural gas",VLOOKUP(D7236,'Cross-Page Data'!$I$4:$J$13,2,FALSE),IF(K7236="solar",VLOOKUP('Form 923'!D7236,'Cross-Page Data'!$I$14:$J$117,2,FALSE),K7236))</f>
        <v>natural gas nonpeaker</v>
      </c>
      <c r="K7236" t="str">
        <f>VLOOKUP(E7236,'Cross-Page Data'!$D$4:$F$48,3,FALSE)</f>
        <v>natural gas</v>
      </c>
      <c r="L7236" t="b">
        <f>IF(AND($P$6=FALSE,OR(C7236="Commercial NAICS Cogen",C7236="Industrial NAICS Cogen",C7236="NAICS-22 Cogen")),FALSE,IF(AND($P$7=FALSE,OR(C7236="Commercial NAICS Cogen",C7236="Commercial NAICS Non-Cogen",C7236="industrial NAICS Cogen", C7236="industrial NAICS non-cogen")),FALSE,TRUE))</f>
        <v>1</v>
      </c>
      <c r="M7236">
        <f t="shared" si="337"/>
        <v>0.77302325581395348</v>
      </c>
      <c r="N7236">
        <f t="shared" si="338"/>
        <v>1</v>
      </c>
    </row>
    <row r="7237" spans="1:14" x14ac:dyDescent="0.2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s="32">
        <f t="shared" si="336"/>
        <v>10911996.761877146</v>
      </c>
      <c r="J7237" t="str">
        <f>IF(K7237="natural gas",VLOOKUP(D7237,'Cross-Page Data'!$I$4:$J$13,2,FALSE),IF(K7237="solar",VLOOKUP('Form 923'!D7237,'Cross-Page Data'!$I$14:$J$117,2,FALSE),K7237))</f>
        <v>natural gas nonpeaker</v>
      </c>
      <c r="K7237" t="str">
        <f>VLOOKUP(E7237,'Cross-Page Data'!$D$4:$F$48,3,FALSE)</f>
        <v>natural gas</v>
      </c>
      <c r="L7237" t="b">
        <f>IF(AND($P$6=FALSE,OR(C7237="Commercial NAICS Cogen",C7237="Industrial NAICS Cogen",C7237="NAICS-22 Cogen")),FALSE,IF(AND($P$7=FALSE,OR(C7237="Commercial NAICS Cogen",C7237="Commercial NAICS Non-Cogen",C7237="industrial NAICS Cogen", C7237="industrial NAICS non-cogen")),FALSE,TRUE))</f>
        <v>1</v>
      </c>
      <c r="M7237">
        <f t="shared" si="337"/>
        <v>0.22883720930232559</v>
      </c>
      <c r="N7237">
        <f t="shared" si="338"/>
        <v>1</v>
      </c>
    </row>
    <row r="7238" spans="1:14" x14ac:dyDescent="0.2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s="32">
        <f t="shared" si="336"/>
        <v>13101646.029574508</v>
      </c>
      <c r="J7238" t="str">
        <f>IF(K7238="natural gas",VLOOKUP(D7238,'Cross-Page Data'!$I$4:$J$13,2,FALSE),IF(K7238="solar",VLOOKUP('Form 923'!D7238,'Cross-Page Data'!$I$14:$J$117,2,FALSE),K7238))</f>
        <v>natural gas peaker</v>
      </c>
      <c r="K7238" t="str">
        <f>VLOOKUP(E7238,'Cross-Page Data'!$D$4:$F$48,3,FALSE)</f>
        <v>natural gas</v>
      </c>
      <c r="L7238" t="b">
        <f>IF(AND($P$6=FALSE,OR(C7238="Commercial NAICS Cogen",C7238="Industrial NAICS Cogen",C7238="NAICS-22 Cogen")),FALSE,IF(AND($P$7=FALSE,OR(C7238="Commercial NAICS Cogen",C7238="Commercial NAICS Non-Cogen",C7238="industrial NAICS Cogen", C7238="industrial NAICS non-cogen")),FALSE,TRUE))</f>
        <v>1</v>
      </c>
      <c r="M7238">
        <f t="shared" si="337"/>
        <v>0.20592592592592593</v>
      </c>
      <c r="N7238">
        <f t="shared" si="338"/>
        <v>1</v>
      </c>
    </row>
    <row r="7239" spans="1:14" x14ac:dyDescent="0.2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s="32">
        <f t="shared" ref="I7239:I7302" si="339">IFERROR(F7239/G7239*10^6,"")</f>
        <v>955022.92910947232</v>
      </c>
      <c r="J7239" t="str">
        <f>IF(K7239="natural gas",VLOOKUP(D7239,'Cross-Page Data'!$I$4:$J$13,2,FALSE),IF(K7239="solar",VLOOKUP('Form 923'!D7239,'Cross-Page Data'!$I$14:$J$117,2,FALSE),K7239))</f>
        <v>natural gas nonpeaker</v>
      </c>
      <c r="K7239" t="str">
        <f>VLOOKUP(E7239,'Cross-Page Data'!$D$4:$F$48,3,FALSE)</f>
        <v>natural gas</v>
      </c>
      <c r="L7239" t="b">
        <f>IF(AND($P$6=FALSE,OR(C7239="Commercial NAICS Cogen",C7239="Industrial NAICS Cogen",C7239="NAICS-22 Cogen")),FALSE,IF(AND($P$7=FALSE,OR(C7239="Commercial NAICS Cogen",C7239="Commercial NAICS Non-Cogen",C7239="industrial NAICS Cogen", C7239="industrial NAICS non-cogen")),FALSE,TRUE))</f>
        <v>1</v>
      </c>
      <c r="M7239">
        <f t="shared" ref="M7239:M7302" si="340">(COUNTIFS($J$6:$J$14148,J7239,$I$6:$I$14148,"&gt;"&amp;I7239)+1)/COUNTIFS($J$6:$J$14148,J7239)</f>
        <v>0.65209302325581397</v>
      </c>
      <c r="N7239">
        <f t="shared" ref="N7239:N7302" si="341">IF(OR(M7239&gt;0.95,M7239&lt;0.05),0,1)</f>
        <v>1</v>
      </c>
    </row>
    <row r="7240" spans="1:14" x14ac:dyDescent="0.2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s="32">
        <f t="shared" si="339"/>
        <v>11221054.58193507</v>
      </c>
      <c r="J7240" t="str">
        <f>IF(K7240="natural gas",VLOOKUP(D7240,'Cross-Page Data'!$I$4:$J$13,2,FALSE),IF(K7240="solar",VLOOKUP('Form 923'!D7240,'Cross-Page Data'!$I$14:$J$117,2,FALSE),K7240))</f>
        <v>natural gas nonpeaker</v>
      </c>
      <c r="K7240" t="str">
        <f>VLOOKUP(E7240,'Cross-Page Data'!$D$4:$F$48,3,FALSE)</f>
        <v>natural gas</v>
      </c>
      <c r="L7240" t="b">
        <f>IF(AND($P$6=FALSE,OR(C7240="Commercial NAICS Cogen",C7240="Industrial NAICS Cogen",C7240="NAICS-22 Cogen")),FALSE,IF(AND($P$7=FALSE,OR(C7240="Commercial NAICS Cogen",C7240="Commercial NAICS Non-Cogen",C7240="industrial NAICS Cogen", C7240="industrial NAICS non-cogen")),FALSE,TRUE))</f>
        <v>1</v>
      </c>
      <c r="M7240">
        <f t="shared" si="340"/>
        <v>0.18511627906976744</v>
      </c>
      <c r="N7240">
        <f t="shared" si="341"/>
        <v>1</v>
      </c>
    </row>
    <row r="7241" spans="1:14" x14ac:dyDescent="0.2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s="32">
        <f t="shared" si="339"/>
        <v>0</v>
      </c>
      <c r="J7241" t="str">
        <f>IF(K7241="natural gas",VLOOKUP(D7241,'Cross-Page Data'!$I$4:$J$13,2,FALSE),IF(K7241="solar",VLOOKUP('Form 923'!D7241,'Cross-Page Data'!$I$14:$J$117,2,FALSE),K7241))</f>
        <v>natural gas nonpeaker</v>
      </c>
      <c r="K7241" t="str">
        <f>VLOOKUP(E7241,'Cross-Page Data'!$D$4:$F$48,3,FALSE)</f>
        <v>natural gas</v>
      </c>
      <c r="L7241" t="b">
        <f>IF(AND($P$6=FALSE,OR(C7241="Commercial NAICS Cogen",C7241="Industrial NAICS Cogen",C7241="NAICS-22 Cogen")),FALSE,IF(AND($P$7=FALSE,OR(C7241="Commercial NAICS Cogen",C7241="Commercial NAICS Non-Cogen",C7241="industrial NAICS Cogen", C7241="industrial NAICS non-cogen")),FALSE,TRUE))</f>
        <v>1</v>
      </c>
      <c r="M7241">
        <f t="shared" si="340"/>
        <v>0.77302325581395348</v>
      </c>
      <c r="N7241">
        <f t="shared" si="341"/>
        <v>1</v>
      </c>
    </row>
    <row r="7242" spans="1:14" x14ac:dyDescent="0.2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s="32">
        <f t="shared" si="339"/>
        <v>11191255.170796355</v>
      </c>
      <c r="J7242" t="str">
        <f>IF(K7242="natural gas",VLOOKUP(D7242,'Cross-Page Data'!$I$4:$J$13,2,FALSE),IF(K7242="solar",VLOOKUP('Form 923'!D7242,'Cross-Page Data'!$I$14:$J$117,2,FALSE),K7242))</f>
        <v>natural gas nonpeaker</v>
      </c>
      <c r="K7242" t="str">
        <f>VLOOKUP(E7242,'Cross-Page Data'!$D$4:$F$48,3,FALSE)</f>
        <v>natural gas</v>
      </c>
      <c r="L7242" t="b">
        <f>IF(AND($P$6=FALSE,OR(C7242="Commercial NAICS Cogen",C7242="Industrial NAICS Cogen",C7242="NAICS-22 Cogen")),FALSE,IF(AND($P$7=FALSE,OR(C7242="Commercial NAICS Cogen",C7242="Commercial NAICS Non-Cogen",C7242="industrial NAICS Cogen", C7242="industrial NAICS non-cogen")),FALSE,TRUE))</f>
        <v>1</v>
      </c>
      <c r="M7242">
        <f t="shared" si="340"/>
        <v>0.19069767441860466</v>
      </c>
      <c r="N7242">
        <f t="shared" si="341"/>
        <v>1</v>
      </c>
    </row>
    <row r="7243" spans="1:14" x14ac:dyDescent="0.2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s="32">
        <f t="shared" si="339"/>
        <v>9921570.2906695064</v>
      </c>
      <c r="J7243" t="str">
        <f>IF(K7243="natural gas",VLOOKUP(D7243,'Cross-Page Data'!$I$4:$J$13,2,FALSE),IF(K7243="solar",VLOOKUP('Form 923'!D7243,'Cross-Page Data'!$I$14:$J$117,2,FALSE),K7243))</f>
        <v>heavy or residual fuel oil</v>
      </c>
      <c r="K7243" t="str">
        <f>VLOOKUP(E7243,'Cross-Page Data'!$D$4:$F$48,3,FALSE)</f>
        <v>heavy or residual fuel oil</v>
      </c>
      <c r="L7243" t="b">
        <f>IF(AND($P$6=FALSE,OR(C7243="Commercial NAICS Cogen",C7243="Industrial NAICS Cogen",C7243="NAICS-22 Cogen")),FALSE,IF(AND($P$7=FALSE,OR(C7243="Commercial NAICS Cogen",C7243="Commercial NAICS Non-Cogen",C7243="industrial NAICS Cogen", C7243="industrial NAICS non-cogen")),FALSE,TRUE))</f>
        <v>1</v>
      </c>
      <c r="M7243">
        <f t="shared" si="340"/>
        <v>0.41485943775100403</v>
      </c>
      <c r="N7243">
        <f t="shared" si="341"/>
        <v>1</v>
      </c>
    </row>
    <row r="7244" spans="1:14" x14ac:dyDescent="0.2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s="32">
        <f t="shared" si="339"/>
        <v>9921998.352946287</v>
      </c>
      <c r="J7244" t="str">
        <f>IF(K7244="natural gas",VLOOKUP(D7244,'Cross-Page Data'!$I$4:$J$13,2,FALSE),IF(K7244="solar",VLOOKUP('Form 923'!D7244,'Cross-Page Data'!$I$14:$J$117,2,FALSE),K7244))</f>
        <v>natural gas peaker</v>
      </c>
      <c r="K7244" t="str">
        <f>VLOOKUP(E7244,'Cross-Page Data'!$D$4:$F$48,3,FALSE)</f>
        <v>natural gas</v>
      </c>
      <c r="L7244" t="b">
        <f>IF(AND($P$6=FALSE,OR(C7244="Commercial NAICS Cogen",C7244="Industrial NAICS Cogen",C7244="NAICS-22 Cogen")),FALSE,IF(AND($P$7=FALSE,OR(C7244="Commercial NAICS Cogen",C7244="Commercial NAICS Non-Cogen",C7244="industrial NAICS Cogen", C7244="industrial NAICS non-cogen")),FALSE,TRUE))</f>
        <v>1</v>
      </c>
      <c r="M7244">
        <f t="shared" si="340"/>
        <v>0.51061728395061723</v>
      </c>
      <c r="N7244">
        <f t="shared" si="341"/>
        <v>1</v>
      </c>
    </row>
    <row r="7245" spans="1:14" x14ac:dyDescent="0.2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s="32" t="str">
        <f t="shared" si="339"/>
        <v/>
      </c>
      <c r="J7245" t="str">
        <f>IF(K7245="natural gas",VLOOKUP(D7245,'Cross-Page Data'!$I$4:$J$13,2,FALSE),IF(K7245="solar",VLOOKUP('Form 923'!D7245,'Cross-Page Data'!$I$14:$J$117,2,FALSE),K7245))</f>
        <v>heavy or residual fuel oil</v>
      </c>
      <c r="K7245" t="str">
        <f>VLOOKUP(E7245,'Cross-Page Data'!$D$4:$F$48,3,FALSE)</f>
        <v>heavy or residual fuel oil</v>
      </c>
      <c r="L7245" t="b">
        <f>IF(AND($P$6=FALSE,OR(C7245="Commercial NAICS Cogen",C7245="Industrial NAICS Cogen",C7245="NAICS-22 Cogen")),FALSE,IF(AND($P$7=FALSE,OR(C7245="Commercial NAICS Cogen",C7245="Commercial NAICS Non-Cogen",C7245="industrial NAICS Cogen", C7245="industrial NAICS non-cogen")),FALSE,TRUE))</f>
        <v>1</v>
      </c>
      <c r="M7245">
        <f t="shared" si="340"/>
        <v>4.0160642570281126E-4</v>
      </c>
      <c r="N7245">
        <f t="shared" si="341"/>
        <v>0</v>
      </c>
    </row>
    <row r="7246" spans="1:14" x14ac:dyDescent="0.2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s="32">
        <f t="shared" si="339"/>
        <v>10735794.235150395</v>
      </c>
      <c r="J7246" t="str">
        <f>IF(K7246="natural gas",VLOOKUP(D7246,'Cross-Page Data'!$I$4:$J$13,2,FALSE),IF(K7246="solar",VLOOKUP('Form 923'!D7246,'Cross-Page Data'!$I$14:$J$117,2,FALSE),K7246))</f>
        <v>natural gas peaker</v>
      </c>
      <c r="K7246" t="str">
        <f>VLOOKUP(E7246,'Cross-Page Data'!$D$4:$F$48,3,FALSE)</f>
        <v>natural gas</v>
      </c>
      <c r="L7246" t="b">
        <f>IF(AND($P$6=FALSE,OR(C7246="Commercial NAICS Cogen",C7246="Industrial NAICS Cogen",C7246="NAICS-22 Cogen")),FALSE,IF(AND($P$7=FALSE,OR(C7246="Commercial NAICS Cogen",C7246="Commercial NAICS Non-Cogen",C7246="industrial NAICS Cogen", C7246="industrial NAICS non-cogen")),FALSE,TRUE))</f>
        <v>1</v>
      </c>
      <c r="M7246">
        <f t="shared" si="340"/>
        <v>0.43111111111111111</v>
      </c>
      <c r="N7246">
        <f t="shared" si="341"/>
        <v>1</v>
      </c>
    </row>
    <row r="7247" spans="1:14" x14ac:dyDescent="0.2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s="32">
        <f t="shared" si="339"/>
        <v>950888.01605900307</v>
      </c>
      <c r="J7247" t="str">
        <f>IF(K7247="natural gas",VLOOKUP(D7247,'Cross-Page Data'!$I$4:$J$13,2,FALSE),IF(K7247="solar",VLOOKUP('Form 923'!D7247,'Cross-Page Data'!$I$14:$J$117,2,FALSE),K7247))</f>
        <v>natural gas nonpeaker</v>
      </c>
      <c r="K7247" t="str">
        <f>VLOOKUP(E7247,'Cross-Page Data'!$D$4:$F$48,3,FALSE)</f>
        <v>natural gas</v>
      </c>
      <c r="L7247" t="b">
        <f>IF(AND($P$6=FALSE,OR(C7247="Commercial NAICS Cogen",C7247="Industrial NAICS Cogen",C7247="NAICS-22 Cogen")),FALSE,IF(AND($P$7=FALSE,OR(C7247="Commercial NAICS Cogen",C7247="Commercial NAICS Non-Cogen",C7247="industrial NAICS Cogen", C7247="industrial NAICS non-cogen")),FALSE,TRUE))</f>
        <v>1</v>
      </c>
      <c r="M7247">
        <f t="shared" si="340"/>
        <v>0.65302325581395348</v>
      </c>
      <c r="N7247">
        <f t="shared" si="341"/>
        <v>1</v>
      </c>
    </row>
    <row r="7248" spans="1:14" x14ac:dyDescent="0.2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s="32">
        <f t="shared" si="339"/>
        <v>11867265.40794353</v>
      </c>
      <c r="J7248" t="str">
        <f>IF(K7248="natural gas",VLOOKUP(D7248,'Cross-Page Data'!$I$4:$J$13,2,FALSE),IF(K7248="solar",VLOOKUP('Form 923'!D7248,'Cross-Page Data'!$I$14:$J$117,2,FALSE),K7248))</f>
        <v>natural gas nonpeaker</v>
      </c>
      <c r="K7248" t="str">
        <f>VLOOKUP(E7248,'Cross-Page Data'!$D$4:$F$48,3,FALSE)</f>
        <v>natural gas</v>
      </c>
      <c r="L7248" t="b">
        <f>IF(AND($P$6=FALSE,OR(C7248="Commercial NAICS Cogen",C7248="Industrial NAICS Cogen",C7248="NAICS-22 Cogen")),FALSE,IF(AND($P$7=FALSE,OR(C7248="Commercial NAICS Cogen",C7248="Commercial NAICS Non-Cogen",C7248="industrial NAICS Cogen", C7248="industrial NAICS non-cogen")),FALSE,TRUE))</f>
        <v>1</v>
      </c>
      <c r="M7248">
        <f t="shared" si="340"/>
        <v>9.7674418604651161E-2</v>
      </c>
      <c r="N7248">
        <f t="shared" si="341"/>
        <v>1</v>
      </c>
    </row>
    <row r="7249" spans="1:14" x14ac:dyDescent="0.2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s="32">
        <f t="shared" si="339"/>
        <v>780122.69804410671</v>
      </c>
      <c r="J7249" t="str">
        <f>IF(K7249="natural gas",VLOOKUP(D7249,'Cross-Page Data'!$I$4:$J$13,2,FALSE),IF(K7249="solar",VLOOKUP('Form 923'!D7249,'Cross-Page Data'!$I$14:$J$117,2,FALSE),K7249))</f>
        <v>natural gas nonpeaker</v>
      </c>
      <c r="K7249" t="str">
        <f>VLOOKUP(E7249,'Cross-Page Data'!$D$4:$F$48,3,FALSE)</f>
        <v>natural gas</v>
      </c>
      <c r="L7249" t="b">
        <f>IF(AND($P$6=FALSE,OR(C7249="Commercial NAICS Cogen",C7249="Industrial NAICS Cogen",C7249="NAICS-22 Cogen")),FALSE,IF(AND($P$7=FALSE,OR(C7249="Commercial NAICS Cogen",C7249="Commercial NAICS Non-Cogen",C7249="industrial NAICS Cogen", C7249="industrial NAICS non-cogen")),FALSE,TRUE))</f>
        <v>1</v>
      </c>
      <c r="M7249">
        <f t="shared" si="340"/>
        <v>0.67069767441860462</v>
      </c>
      <c r="N7249">
        <f t="shared" si="341"/>
        <v>1</v>
      </c>
    </row>
    <row r="7250" spans="1:14" x14ac:dyDescent="0.2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s="32">
        <f t="shared" si="339"/>
        <v>10960464.545843394</v>
      </c>
      <c r="J7250" t="str">
        <f>IF(K7250="natural gas",VLOOKUP(D7250,'Cross-Page Data'!$I$4:$J$13,2,FALSE),IF(K7250="solar",VLOOKUP('Form 923'!D7250,'Cross-Page Data'!$I$14:$J$117,2,FALSE),K7250))</f>
        <v>natural gas nonpeaker</v>
      </c>
      <c r="K7250" t="str">
        <f>VLOOKUP(E7250,'Cross-Page Data'!$D$4:$F$48,3,FALSE)</f>
        <v>natural gas</v>
      </c>
      <c r="L7250" t="b">
        <f>IF(AND($P$6=FALSE,OR(C7250="Commercial NAICS Cogen",C7250="Industrial NAICS Cogen",C7250="NAICS-22 Cogen")),FALSE,IF(AND($P$7=FALSE,OR(C7250="Commercial NAICS Cogen",C7250="Commercial NAICS Non-Cogen",C7250="industrial NAICS Cogen", C7250="industrial NAICS non-cogen")),FALSE,TRUE))</f>
        <v>1</v>
      </c>
      <c r="M7250">
        <f t="shared" si="340"/>
        <v>0.21953488372093025</v>
      </c>
      <c r="N7250">
        <f t="shared" si="341"/>
        <v>1</v>
      </c>
    </row>
    <row r="7251" spans="1:14" x14ac:dyDescent="0.2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s="32">
        <f t="shared" si="339"/>
        <v>14894141.748533506</v>
      </c>
      <c r="J7251" t="str">
        <f>IF(K7251="natural gas",VLOOKUP(D7251,'Cross-Page Data'!$I$4:$J$13,2,FALSE),IF(K7251="solar",VLOOKUP('Form 923'!D7251,'Cross-Page Data'!$I$14:$J$117,2,FALSE),K7251))</f>
        <v>heavy or residual fuel oil</v>
      </c>
      <c r="K7251" t="str">
        <f>VLOOKUP(E7251,'Cross-Page Data'!$D$4:$F$48,3,FALSE)</f>
        <v>heavy or residual fuel oil</v>
      </c>
      <c r="L7251" t="b">
        <f>IF(AND($P$6=FALSE,OR(C7251="Commercial NAICS Cogen",C7251="Industrial NAICS Cogen",C7251="NAICS-22 Cogen")),FALSE,IF(AND($P$7=FALSE,OR(C7251="Commercial NAICS Cogen",C7251="Commercial NAICS Non-Cogen",C7251="industrial NAICS Cogen", C7251="industrial NAICS non-cogen")),FALSE,TRUE))</f>
        <v>1</v>
      </c>
      <c r="M7251">
        <f t="shared" si="340"/>
        <v>0.13172690763052208</v>
      </c>
      <c r="N7251">
        <f t="shared" si="341"/>
        <v>1</v>
      </c>
    </row>
    <row r="7252" spans="1:14" x14ac:dyDescent="0.2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s="32">
        <f t="shared" si="339"/>
        <v>12396504.594156915</v>
      </c>
      <c r="J7252" t="str">
        <f>IF(K7252="natural gas",VLOOKUP(D7252,'Cross-Page Data'!$I$4:$J$13,2,FALSE),IF(K7252="solar",VLOOKUP('Form 923'!D7252,'Cross-Page Data'!$I$14:$J$117,2,FALSE),K7252))</f>
        <v>natural gas peaker</v>
      </c>
      <c r="K7252" t="str">
        <f>VLOOKUP(E7252,'Cross-Page Data'!$D$4:$F$48,3,FALSE)</f>
        <v>natural gas</v>
      </c>
      <c r="L7252" t="b">
        <f>IF(AND($P$6=FALSE,OR(C7252="Commercial NAICS Cogen",C7252="Industrial NAICS Cogen",C7252="NAICS-22 Cogen")),FALSE,IF(AND($P$7=FALSE,OR(C7252="Commercial NAICS Cogen",C7252="Commercial NAICS Non-Cogen",C7252="industrial NAICS Cogen", C7252="industrial NAICS non-cogen")),FALSE,TRUE))</f>
        <v>1</v>
      </c>
      <c r="M7252">
        <f t="shared" si="340"/>
        <v>0.24543209876543209</v>
      </c>
      <c r="N7252">
        <f t="shared" si="341"/>
        <v>1</v>
      </c>
    </row>
    <row r="7253" spans="1:14" x14ac:dyDescent="0.2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s="32">
        <f t="shared" si="339"/>
        <v>15592630.039362736</v>
      </c>
      <c r="J7253" t="str">
        <f>IF(K7253="natural gas",VLOOKUP(D7253,'Cross-Page Data'!$I$4:$J$13,2,FALSE),IF(K7253="solar",VLOOKUP('Form 923'!D7253,'Cross-Page Data'!$I$14:$J$117,2,FALSE),K7253))</f>
        <v>natural gas peaker</v>
      </c>
      <c r="K7253" t="str">
        <f>VLOOKUP(E7253,'Cross-Page Data'!$D$4:$F$48,3,FALSE)</f>
        <v>natural gas</v>
      </c>
      <c r="L7253" t="b">
        <f>IF(AND($P$6=FALSE,OR(C7253="Commercial NAICS Cogen",C7253="Industrial NAICS Cogen",C7253="NAICS-22 Cogen")),FALSE,IF(AND($P$7=FALSE,OR(C7253="Commercial NAICS Cogen",C7253="Commercial NAICS Non-Cogen",C7253="industrial NAICS Cogen", C7253="industrial NAICS non-cogen")),FALSE,TRUE))</f>
        <v>1</v>
      </c>
      <c r="M7253">
        <f t="shared" si="340"/>
        <v>0.12888888888888889</v>
      </c>
      <c r="N7253">
        <f t="shared" si="341"/>
        <v>1</v>
      </c>
    </row>
    <row r="7254" spans="1:14" x14ac:dyDescent="0.2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s="32">
        <f t="shared" si="339"/>
        <v>12065927.032216771</v>
      </c>
      <c r="J7254" t="str">
        <f>IF(K7254="natural gas",VLOOKUP(D7254,'Cross-Page Data'!$I$4:$J$13,2,FALSE),IF(K7254="solar",VLOOKUP('Form 923'!D7254,'Cross-Page Data'!$I$14:$J$117,2,FALSE),K7254))</f>
        <v>natural gas peaker</v>
      </c>
      <c r="K7254" t="str">
        <f>VLOOKUP(E7254,'Cross-Page Data'!$D$4:$F$48,3,FALSE)</f>
        <v>natural gas</v>
      </c>
      <c r="L7254" t="b">
        <f>IF(AND($P$6=FALSE,OR(C7254="Commercial NAICS Cogen",C7254="Industrial NAICS Cogen",C7254="NAICS-22 Cogen")),FALSE,IF(AND($P$7=FALSE,OR(C7254="Commercial NAICS Cogen",C7254="Commercial NAICS Non-Cogen",C7254="industrial NAICS Cogen", C7254="industrial NAICS non-cogen")),FALSE,TRUE))</f>
        <v>1</v>
      </c>
      <c r="M7254">
        <f t="shared" si="340"/>
        <v>0.28049382716049381</v>
      </c>
      <c r="N7254">
        <f t="shared" si="341"/>
        <v>1</v>
      </c>
    </row>
    <row r="7255" spans="1:14" x14ac:dyDescent="0.2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s="32">
        <f t="shared" si="339"/>
        <v>12987749.372580715</v>
      </c>
      <c r="J7255" t="str">
        <f>IF(K7255="natural gas",VLOOKUP(D7255,'Cross-Page Data'!$I$4:$J$13,2,FALSE),IF(K7255="solar",VLOOKUP('Form 923'!D7255,'Cross-Page Data'!$I$14:$J$117,2,FALSE),K7255))</f>
        <v>natural gas peaker</v>
      </c>
      <c r="K7255" t="str">
        <f>VLOOKUP(E7255,'Cross-Page Data'!$D$4:$F$48,3,FALSE)</f>
        <v>natural gas</v>
      </c>
      <c r="L7255" t="b">
        <f>IF(AND($P$6=FALSE,OR(C7255="Commercial NAICS Cogen",C7255="Industrial NAICS Cogen",C7255="NAICS-22 Cogen")),FALSE,IF(AND($P$7=FALSE,OR(C7255="Commercial NAICS Cogen",C7255="Commercial NAICS Non-Cogen",C7255="industrial NAICS Cogen", C7255="industrial NAICS non-cogen")),FALSE,TRUE))</f>
        <v>1</v>
      </c>
      <c r="M7255">
        <f t="shared" si="340"/>
        <v>0.21037037037037037</v>
      </c>
      <c r="N7255">
        <f t="shared" si="341"/>
        <v>1</v>
      </c>
    </row>
    <row r="7256" spans="1:14" x14ac:dyDescent="0.2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s="32">
        <f t="shared" si="339"/>
        <v>10632567.343457043</v>
      </c>
      <c r="J7256" t="str">
        <f>IF(K7256="natural gas",VLOOKUP(D7256,'Cross-Page Data'!$I$4:$J$13,2,FALSE),IF(K7256="solar",VLOOKUP('Form 923'!D7256,'Cross-Page Data'!$I$14:$J$117,2,FALSE),K7256))</f>
        <v>natural gas peaker</v>
      </c>
      <c r="K7256" t="str">
        <f>VLOOKUP(E7256,'Cross-Page Data'!$D$4:$F$48,3,FALSE)</f>
        <v>natural gas</v>
      </c>
      <c r="L7256" t="b">
        <f>IF(AND($P$6=FALSE,OR(C7256="Commercial NAICS Cogen",C7256="Industrial NAICS Cogen",C7256="NAICS-22 Cogen")),FALSE,IF(AND($P$7=FALSE,OR(C7256="Commercial NAICS Cogen",C7256="Commercial NAICS Non-Cogen",C7256="industrial NAICS Cogen", C7256="industrial NAICS non-cogen")),FALSE,TRUE))</f>
        <v>1</v>
      </c>
      <c r="M7256">
        <f t="shared" si="340"/>
        <v>0.44296296296296295</v>
      </c>
      <c r="N7256">
        <f t="shared" si="341"/>
        <v>1</v>
      </c>
    </row>
    <row r="7257" spans="1:14" x14ac:dyDescent="0.2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s="32">
        <f t="shared" si="339"/>
        <v>10713634.197808182</v>
      </c>
      <c r="J7257" t="str">
        <f>IF(K7257="natural gas",VLOOKUP(D7257,'Cross-Page Data'!$I$4:$J$13,2,FALSE),IF(K7257="solar",VLOOKUP('Form 923'!D7257,'Cross-Page Data'!$I$14:$J$117,2,FALSE),K7257))</f>
        <v>natural gas peaker</v>
      </c>
      <c r="K7257" t="str">
        <f>VLOOKUP(E7257,'Cross-Page Data'!$D$4:$F$48,3,FALSE)</f>
        <v>natural gas</v>
      </c>
      <c r="L7257" t="b">
        <f>IF(AND($P$6=FALSE,OR(C7257="Commercial NAICS Cogen",C7257="Industrial NAICS Cogen",C7257="NAICS-22 Cogen")),FALSE,IF(AND($P$7=FALSE,OR(C7257="Commercial NAICS Cogen",C7257="Commercial NAICS Non-Cogen",C7257="industrial NAICS Cogen", C7257="industrial NAICS non-cogen")),FALSE,TRUE))</f>
        <v>1</v>
      </c>
      <c r="M7257">
        <f t="shared" si="340"/>
        <v>0.43259259259259258</v>
      </c>
      <c r="N7257">
        <f t="shared" si="341"/>
        <v>1</v>
      </c>
    </row>
    <row r="7258" spans="1:14" x14ac:dyDescent="0.2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s="32">
        <f t="shared" si="339"/>
        <v>0</v>
      </c>
      <c r="J7258" t="str">
        <f>IF(K7258="natural gas",VLOOKUP(D7258,'Cross-Page Data'!$I$4:$J$13,2,FALSE),IF(K7258="solar",VLOOKUP('Form 923'!D7258,'Cross-Page Data'!$I$14:$J$117,2,FALSE),K7258))</f>
        <v>natural gas nonpeaker</v>
      </c>
      <c r="K7258" t="str">
        <f>VLOOKUP(E7258,'Cross-Page Data'!$D$4:$F$48,3,FALSE)</f>
        <v>natural gas</v>
      </c>
      <c r="L7258" t="b">
        <f>IF(AND($P$6=FALSE,OR(C7258="Commercial NAICS Cogen",C7258="Industrial NAICS Cogen",C7258="NAICS-22 Cogen")),FALSE,IF(AND($P$7=FALSE,OR(C7258="Commercial NAICS Cogen",C7258="Commercial NAICS Non-Cogen",C7258="industrial NAICS Cogen", C7258="industrial NAICS non-cogen")),FALSE,TRUE))</f>
        <v>1</v>
      </c>
      <c r="M7258">
        <f t="shared" si="340"/>
        <v>0.77302325581395348</v>
      </c>
      <c r="N7258">
        <f t="shared" si="341"/>
        <v>1</v>
      </c>
    </row>
    <row r="7259" spans="1:14" x14ac:dyDescent="0.2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s="32">
        <f t="shared" si="339"/>
        <v>10885539.75484639</v>
      </c>
      <c r="J7259" t="str">
        <f>IF(K7259="natural gas",VLOOKUP(D7259,'Cross-Page Data'!$I$4:$J$13,2,FALSE),IF(K7259="solar",VLOOKUP('Form 923'!D7259,'Cross-Page Data'!$I$14:$J$117,2,FALSE),K7259))</f>
        <v>natural gas nonpeaker</v>
      </c>
      <c r="K7259" t="str">
        <f>VLOOKUP(E7259,'Cross-Page Data'!$D$4:$F$48,3,FALSE)</f>
        <v>natural gas</v>
      </c>
      <c r="L7259" t="b">
        <f>IF(AND($P$6=FALSE,OR(C7259="Commercial NAICS Cogen",C7259="Industrial NAICS Cogen",C7259="NAICS-22 Cogen")),FALSE,IF(AND($P$7=FALSE,OR(C7259="Commercial NAICS Cogen",C7259="Commercial NAICS Non-Cogen",C7259="industrial NAICS Cogen", C7259="industrial NAICS non-cogen")),FALSE,TRUE))</f>
        <v>1</v>
      </c>
      <c r="M7259">
        <f t="shared" si="340"/>
        <v>0.23441860465116279</v>
      </c>
      <c r="N7259">
        <f t="shared" si="341"/>
        <v>1</v>
      </c>
    </row>
    <row r="7260" spans="1:14" x14ac:dyDescent="0.2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s="32" t="str">
        <f t="shared" si="339"/>
        <v/>
      </c>
      <c r="J7260" t="str">
        <f>IF(K7260="natural gas",VLOOKUP(D7260,'Cross-Page Data'!$I$4:$J$13,2,FALSE),IF(K7260="solar",VLOOKUP('Form 923'!D7260,'Cross-Page Data'!$I$14:$J$117,2,FALSE),K7260))</f>
        <v>heavy or residual fuel oil</v>
      </c>
      <c r="K7260" t="str">
        <f>VLOOKUP(E7260,'Cross-Page Data'!$D$4:$F$48,3,FALSE)</f>
        <v>heavy or residual fuel oil</v>
      </c>
      <c r="L7260" t="b">
        <f>IF(AND($P$6=FALSE,OR(C7260="Commercial NAICS Cogen",C7260="Industrial NAICS Cogen",C7260="NAICS-22 Cogen")),FALSE,IF(AND($P$7=FALSE,OR(C7260="Commercial NAICS Cogen",C7260="Commercial NAICS Non-Cogen",C7260="industrial NAICS Cogen", C7260="industrial NAICS non-cogen")),FALSE,TRUE))</f>
        <v>1</v>
      </c>
      <c r="M7260">
        <f t="shared" si="340"/>
        <v>4.0160642570281126E-4</v>
      </c>
      <c r="N7260">
        <f t="shared" si="341"/>
        <v>0</v>
      </c>
    </row>
    <row r="7261" spans="1:14" x14ac:dyDescent="0.2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s="32">
        <f t="shared" si="339"/>
        <v>0</v>
      </c>
      <c r="J7261" t="str">
        <f>IF(K7261="natural gas",VLOOKUP(D7261,'Cross-Page Data'!$I$4:$J$13,2,FALSE),IF(K7261="solar",VLOOKUP('Form 923'!D7261,'Cross-Page Data'!$I$14:$J$117,2,FALSE),K7261))</f>
        <v>natural gas nonpeaker</v>
      </c>
      <c r="K7261" t="str">
        <f>VLOOKUP(E7261,'Cross-Page Data'!$D$4:$F$48,3,FALSE)</f>
        <v>natural gas</v>
      </c>
      <c r="L7261" t="b">
        <f>IF(AND($P$6=FALSE,OR(C7261="Commercial NAICS Cogen",C7261="Industrial NAICS Cogen",C7261="NAICS-22 Cogen")),FALSE,IF(AND($P$7=FALSE,OR(C7261="Commercial NAICS Cogen",C7261="Commercial NAICS Non-Cogen",C7261="industrial NAICS Cogen", C7261="industrial NAICS non-cogen")),FALSE,TRUE))</f>
        <v>1</v>
      </c>
      <c r="M7261">
        <f t="shared" si="340"/>
        <v>0.77302325581395348</v>
      </c>
      <c r="N7261">
        <f t="shared" si="341"/>
        <v>1</v>
      </c>
    </row>
    <row r="7262" spans="1:14" x14ac:dyDescent="0.2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s="32" t="str">
        <f t="shared" si="339"/>
        <v/>
      </c>
      <c r="J7262" t="str">
        <f>IF(K7262="natural gas",VLOOKUP(D7262,'Cross-Page Data'!$I$4:$J$13,2,FALSE),IF(K7262="solar",VLOOKUP('Form 923'!D7262,'Cross-Page Data'!$I$14:$J$117,2,FALSE),K7262))</f>
        <v>heavy or residual fuel oil</v>
      </c>
      <c r="K7262" t="str">
        <f>VLOOKUP(E7262,'Cross-Page Data'!$D$4:$F$48,3,FALSE)</f>
        <v>heavy or residual fuel oil</v>
      </c>
      <c r="L7262" t="b">
        <f>IF(AND($P$6=FALSE,OR(C7262="Commercial NAICS Cogen",C7262="Industrial NAICS Cogen",C7262="NAICS-22 Cogen")),FALSE,IF(AND($P$7=FALSE,OR(C7262="Commercial NAICS Cogen",C7262="Commercial NAICS Non-Cogen",C7262="industrial NAICS Cogen", C7262="industrial NAICS non-cogen")),FALSE,TRUE))</f>
        <v>1</v>
      </c>
      <c r="M7262">
        <f t="shared" si="340"/>
        <v>4.0160642570281126E-4</v>
      </c>
      <c r="N7262">
        <f t="shared" si="341"/>
        <v>0</v>
      </c>
    </row>
    <row r="7263" spans="1:14" x14ac:dyDescent="0.2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s="32">
        <f t="shared" si="339"/>
        <v>11198935.930173684</v>
      </c>
      <c r="J7263" t="str">
        <f>IF(K7263="natural gas",VLOOKUP(D7263,'Cross-Page Data'!$I$4:$J$13,2,FALSE),IF(K7263="solar",VLOOKUP('Form 923'!D7263,'Cross-Page Data'!$I$14:$J$117,2,FALSE),K7263))</f>
        <v>natural gas nonpeaker</v>
      </c>
      <c r="K7263" t="str">
        <f>VLOOKUP(E7263,'Cross-Page Data'!$D$4:$F$48,3,FALSE)</f>
        <v>natural gas</v>
      </c>
      <c r="L7263" t="b">
        <f>IF(AND($P$6=FALSE,OR(C7263="Commercial NAICS Cogen",C7263="Industrial NAICS Cogen",C7263="NAICS-22 Cogen")),FALSE,IF(AND($P$7=FALSE,OR(C7263="Commercial NAICS Cogen",C7263="Commercial NAICS Non-Cogen",C7263="industrial NAICS Cogen", C7263="industrial NAICS non-cogen")),FALSE,TRUE))</f>
        <v>1</v>
      </c>
      <c r="M7263">
        <f t="shared" si="340"/>
        <v>0.18790697674418605</v>
      </c>
      <c r="N7263">
        <f t="shared" si="341"/>
        <v>1</v>
      </c>
    </row>
    <row r="7264" spans="1:14" x14ac:dyDescent="0.2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s="32">
        <f t="shared" si="339"/>
        <v>0</v>
      </c>
      <c r="J7264" t="str">
        <f>IF(K7264="natural gas",VLOOKUP(D7264,'Cross-Page Data'!$I$4:$J$13,2,FALSE),IF(K7264="solar",VLOOKUP('Form 923'!D7264,'Cross-Page Data'!$I$14:$J$117,2,FALSE),K7264))</f>
        <v>natural gas nonpeaker</v>
      </c>
      <c r="K7264" t="str">
        <f>VLOOKUP(E7264,'Cross-Page Data'!$D$4:$F$48,3,FALSE)</f>
        <v>natural gas</v>
      </c>
      <c r="L7264" t="b">
        <f>IF(AND($P$6=FALSE,OR(C7264="Commercial NAICS Cogen",C7264="Industrial NAICS Cogen",C7264="NAICS-22 Cogen")),FALSE,IF(AND($P$7=FALSE,OR(C7264="Commercial NAICS Cogen",C7264="Commercial NAICS Non-Cogen",C7264="industrial NAICS Cogen", C7264="industrial NAICS non-cogen")),FALSE,TRUE))</f>
        <v>1</v>
      </c>
      <c r="M7264">
        <f t="shared" si="340"/>
        <v>0.77302325581395348</v>
      </c>
      <c r="N7264">
        <f t="shared" si="341"/>
        <v>1</v>
      </c>
    </row>
    <row r="7265" spans="1:14" x14ac:dyDescent="0.2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s="32">
        <f t="shared" si="339"/>
        <v>11360666.218932912</v>
      </c>
      <c r="J7265" t="str">
        <f>IF(K7265="natural gas",VLOOKUP(D7265,'Cross-Page Data'!$I$4:$J$13,2,FALSE),IF(K7265="solar",VLOOKUP('Form 923'!D7265,'Cross-Page Data'!$I$14:$J$117,2,FALSE),K7265))</f>
        <v>natural gas nonpeaker</v>
      </c>
      <c r="K7265" t="str">
        <f>VLOOKUP(E7265,'Cross-Page Data'!$D$4:$F$48,3,FALSE)</f>
        <v>natural gas</v>
      </c>
      <c r="L7265" t="b">
        <f>IF(AND($P$6=FALSE,OR(C7265="Commercial NAICS Cogen",C7265="Industrial NAICS Cogen",C7265="NAICS-22 Cogen")),FALSE,IF(AND($P$7=FALSE,OR(C7265="Commercial NAICS Cogen",C7265="Commercial NAICS Non-Cogen",C7265="industrial NAICS Cogen", C7265="industrial NAICS non-cogen")),FALSE,TRUE))</f>
        <v>1</v>
      </c>
      <c r="M7265">
        <f t="shared" si="340"/>
        <v>0.16093023255813954</v>
      </c>
      <c r="N7265">
        <f t="shared" si="341"/>
        <v>1</v>
      </c>
    </row>
    <row r="7266" spans="1:14" x14ac:dyDescent="0.2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s="32">
        <f t="shared" si="339"/>
        <v>14942409.799064847</v>
      </c>
      <c r="J7266" t="str">
        <f>IF(K7266="natural gas",VLOOKUP(D7266,'Cross-Page Data'!$I$4:$J$13,2,FALSE),IF(K7266="solar",VLOOKUP('Form 923'!D7266,'Cross-Page Data'!$I$14:$J$117,2,FALSE),K7266))</f>
        <v>other</v>
      </c>
      <c r="K7266" t="str">
        <f>VLOOKUP(E7266,'Cross-Page Data'!$D$4:$F$48,3,FALSE)</f>
        <v>other</v>
      </c>
      <c r="L7266" t="b">
        <f>IF(AND($P$6=FALSE,OR(C7266="Commercial NAICS Cogen",C7266="Industrial NAICS Cogen",C7266="NAICS-22 Cogen")),FALSE,IF(AND($P$7=FALSE,OR(C7266="Commercial NAICS Cogen",C7266="Commercial NAICS Non-Cogen",C7266="industrial NAICS Cogen", C7266="industrial NAICS non-cogen")),FALSE,TRUE))</f>
        <v>1</v>
      </c>
      <c r="M7266">
        <f t="shared" si="340"/>
        <v>5.6818181818181816E-2</v>
      </c>
      <c r="N7266">
        <f t="shared" si="341"/>
        <v>1</v>
      </c>
    </row>
    <row r="7267" spans="1:14" x14ac:dyDescent="0.2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s="32">
        <f t="shared" si="339"/>
        <v>14939168.033736443</v>
      </c>
      <c r="J7267" t="str">
        <f>IF(K7267="natural gas",VLOOKUP(D7267,'Cross-Page Data'!$I$4:$J$13,2,FALSE),IF(K7267="solar",VLOOKUP('Form 923'!D7267,'Cross-Page Data'!$I$14:$J$117,2,FALSE),K7267))</f>
        <v>natural gas peaker</v>
      </c>
      <c r="K7267" t="str">
        <f>VLOOKUP(E7267,'Cross-Page Data'!$D$4:$F$48,3,FALSE)</f>
        <v>natural gas</v>
      </c>
      <c r="L7267" t="b">
        <f>IF(AND($P$6=FALSE,OR(C7267="Commercial NAICS Cogen",C7267="Industrial NAICS Cogen",C7267="NAICS-22 Cogen")),FALSE,IF(AND($P$7=FALSE,OR(C7267="Commercial NAICS Cogen",C7267="Commercial NAICS Non-Cogen",C7267="industrial NAICS Cogen", C7267="industrial NAICS non-cogen")),FALSE,TRUE))</f>
        <v>1</v>
      </c>
      <c r="M7267">
        <f t="shared" si="340"/>
        <v>0.14617283950617285</v>
      </c>
      <c r="N7267">
        <f t="shared" si="341"/>
        <v>1</v>
      </c>
    </row>
    <row r="7268" spans="1:14" x14ac:dyDescent="0.2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s="32">
        <f t="shared" si="339"/>
        <v>12430807.707495874</v>
      </c>
      <c r="J7268" t="str">
        <f>IF(K7268="natural gas",VLOOKUP(D7268,'Cross-Page Data'!$I$4:$J$13,2,FALSE),IF(K7268="solar",VLOOKUP('Form 923'!D7268,'Cross-Page Data'!$I$14:$J$117,2,FALSE),K7268))</f>
        <v>natural gas peaker</v>
      </c>
      <c r="K7268" t="str">
        <f>VLOOKUP(E7268,'Cross-Page Data'!$D$4:$F$48,3,FALSE)</f>
        <v>natural gas</v>
      </c>
      <c r="L7268" t="b">
        <f>IF(AND($P$6=FALSE,OR(C7268="Commercial NAICS Cogen",C7268="Industrial NAICS Cogen",C7268="NAICS-22 Cogen")),FALSE,IF(AND($P$7=FALSE,OR(C7268="Commercial NAICS Cogen",C7268="Commercial NAICS Non-Cogen",C7268="industrial NAICS Cogen", C7268="industrial NAICS non-cogen")),FALSE,TRUE))</f>
        <v>1</v>
      </c>
      <c r="M7268">
        <f t="shared" si="340"/>
        <v>0.24148148148148149</v>
      </c>
      <c r="N7268">
        <f t="shared" si="341"/>
        <v>1</v>
      </c>
    </row>
    <row r="7269" spans="1:14" x14ac:dyDescent="0.2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s="32" t="str">
        <f t="shared" si="339"/>
        <v/>
      </c>
      <c r="J7269" t="str">
        <f>IF(K7269="natural gas",VLOOKUP(D7269,'Cross-Page Data'!$I$4:$J$13,2,FALSE),IF(K7269="solar",VLOOKUP('Form 923'!D7269,'Cross-Page Data'!$I$14:$J$117,2,FALSE),K7269))</f>
        <v>hard coal</v>
      </c>
      <c r="K7269" t="str">
        <f>VLOOKUP(E7269,'Cross-Page Data'!$D$4:$F$48,3,FALSE)</f>
        <v>hard coal</v>
      </c>
      <c r="L7269" t="b">
        <f>IF(AND($P$6=FALSE,OR(C7269="Commercial NAICS Cogen",C7269="Industrial NAICS Cogen",C7269="NAICS-22 Cogen")),FALSE,IF(AND($P$7=FALSE,OR(C7269="Commercial NAICS Cogen",C7269="Commercial NAICS Non-Cogen",C7269="industrial NAICS Cogen", C7269="industrial NAICS non-cogen")),FALSE,TRUE))</f>
        <v>0</v>
      </c>
      <c r="M7269">
        <f t="shared" si="340"/>
        <v>1.3605442176870747E-3</v>
      </c>
      <c r="N7269">
        <f t="shared" si="341"/>
        <v>0</v>
      </c>
    </row>
    <row r="7270" spans="1:14" x14ac:dyDescent="0.2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s="32">
        <f t="shared" si="339"/>
        <v>4333004.9429711839</v>
      </c>
      <c r="J7270" t="str">
        <f>IF(K7270="natural gas",VLOOKUP(D7270,'Cross-Page Data'!$I$4:$J$13,2,FALSE),IF(K7270="solar",VLOOKUP('Form 923'!D7270,'Cross-Page Data'!$I$14:$J$117,2,FALSE),K7270))</f>
        <v>natural gas peaker</v>
      </c>
      <c r="K7270" t="str">
        <f>VLOOKUP(E7270,'Cross-Page Data'!$D$4:$F$48,3,FALSE)</f>
        <v>natural gas</v>
      </c>
      <c r="L7270" t="b">
        <f>IF(AND($P$6=FALSE,OR(C7270="Commercial NAICS Cogen",C7270="Industrial NAICS Cogen",C7270="NAICS-22 Cogen")),FALSE,IF(AND($P$7=FALSE,OR(C7270="Commercial NAICS Cogen",C7270="Commercial NAICS Non-Cogen",C7270="industrial NAICS Cogen", C7270="industrial NAICS non-cogen")),FALSE,TRUE))</f>
        <v>0</v>
      </c>
      <c r="M7270">
        <f t="shared" si="340"/>
        <v>0.76641975308641974</v>
      </c>
      <c r="N7270">
        <f t="shared" si="341"/>
        <v>1</v>
      </c>
    </row>
    <row r="7271" spans="1:14" x14ac:dyDescent="0.2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s="32">
        <f t="shared" si="339"/>
        <v>12659748.728713932</v>
      </c>
      <c r="J7271" t="str">
        <f>IF(K7271="natural gas",VLOOKUP(D7271,'Cross-Page Data'!$I$4:$J$13,2,FALSE),IF(K7271="solar",VLOOKUP('Form 923'!D7271,'Cross-Page Data'!$I$14:$J$117,2,FALSE),K7271))</f>
        <v>heavy or residual fuel oil</v>
      </c>
      <c r="K7271" t="str">
        <f>VLOOKUP(E7271,'Cross-Page Data'!$D$4:$F$48,3,FALSE)</f>
        <v>heavy or residual fuel oil</v>
      </c>
      <c r="L7271" t="b">
        <f>IF(AND($P$6=FALSE,OR(C7271="Commercial NAICS Cogen",C7271="Industrial NAICS Cogen",C7271="NAICS-22 Cogen")),FALSE,IF(AND($P$7=FALSE,OR(C7271="Commercial NAICS Cogen",C7271="Commercial NAICS Non-Cogen",C7271="industrial NAICS Cogen", C7271="industrial NAICS non-cogen")),FALSE,TRUE))</f>
        <v>1</v>
      </c>
      <c r="M7271">
        <f t="shared" si="340"/>
        <v>0.19718875502008032</v>
      </c>
      <c r="N7271">
        <f t="shared" si="341"/>
        <v>1</v>
      </c>
    </row>
    <row r="7272" spans="1:14" x14ac:dyDescent="0.2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s="32">
        <f t="shared" si="339"/>
        <v>12660075.365852006</v>
      </c>
      <c r="J7272" t="str">
        <f>IF(K7272="natural gas",VLOOKUP(D7272,'Cross-Page Data'!$I$4:$J$13,2,FALSE),IF(K7272="solar",VLOOKUP('Form 923'!D7272,'Cross-Page Data'!$I$14:$J$117,2,FALSE),K7272))</f>
        <v>natural gas peaker</v>
      </c>
      <c r="K7272" t="str">
        <f>VLOOKUP(E7272,'Cross-Page Data'!$D$4:$F$48,3,FALSE)</f>
        <v>natural gas</v>
      </c>
      <c r="L7272" t="b">
        <f>IF(AND($P$6=FALSE,OR(C7272="Commercial NAICS Cogen",C7272="Industrial NAICS Cogen",C7272="NAICS-22 Cogen")),FALSE,IF(AND($P$7=FALSE,OR(C7272="Commercial NAICS Cogen",C7272="Commercial NAICS Non-Cogen",C7272="industrial NAICS Cogen", C7272="industrial NAICS non-cogen")),FALSE,TRUE))</f>
        <v>1</v>
      </c>
      <c r="M7272">
        <f t="shared" si="340"/>
        <v>0.22864197530864197</v>
      </c>
      <c r="N7272">
        <f t="shared" si="341"/>
        <v>1</v>
      </c>
    </row>
    <row r="7273" spans="1:14" x14ac:dyDescent="0.2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s="32">
        <f t="shared" si="339"/>
        <v>12693198.851895459</v>
      </c>
      <c r="J7273" t="str">
        <f>IF(K7273="natural gas",VLOOKUP(D7273,'Cross-Page Data'!$I$4:$J$13,2,FALSE),IF(K7273="solar",VLOOKUP('Form 923'!D7273,'Cross-Page Data'!$I$14:$J$117,2,FALSE),K7273))</f>
        <v>natural gas peaker</v>
      </c>
      <c r="K7273" t="str">
        <f>VLOOKUP(E7273,'Cross-Page Data'!$D$4:$F$48,3,FALSE)</f>
        <v>natural gas</v>
      </c>
      <c r="L7273" t="b">
        <f>IF(AND($P$6=FALSE,OR(C7273="Commercial NAICS Cogen",C7273="Industrial NAICS Cogen",C7273="NAICS-22 Cogen")),FALSE,IF(AND($P$7=FALSE,OR(C7273="Commercial NAICS Cogen",C7273="Commercial NAICS Non-Cogen",C7273="industrial NAICS Cogen", C7273="industrial NAICS non-cogen")),FALSE,TRUE))</f>
        <v>1</v>
      </c>
      <c r="M7273">
        <f t="shared" si="340"/>
        <v>0.22666666666666666</v>
      </c>
      <c r="N7273">
        <f t="shared" si="341"/>
        <v>1</v>
      </c>
    </row>
    <row r="7274" spans="1:14" x14ac:dyDescent="0.2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s="32">
        <f t="shared" si="339"/>
        <v>10708266.740686607</v>
      </c>
      <c r="J7274" t="str">
        <f>IF(K7274="natural gas",VLOOKUP(D7274,'Cross-Page Data'!$I$4:$J$13,2,FALSE),IF(K7274="solar",VLOOKUP('Form 923'!D7274,'Cross-Page Data'!$I$14:$J$117,2,FALSE),K7274))</f>
        <v>natural gas peaker</v>
      </c>
      <c r="K7274" t="str">
        <f>VLOOKUP(E7274,'Cross-Page Data'!$D$4:$F$48,3,FALSE)</f>
        <v>natural gas</v>
      </c>
      <c r="L7274" t="b">
        <f>IF(AND($P$6=FALSE,OR(C7274="Commercial NAICS Cogen",C7274="Industrial NAICS Cogen",C7274="NAICS-22 Cogen")),FALSE,IF(AND($P$7=FALSE,OR(C7274="Commercial NAICS Cogen",C7274="Commercial NAICS Non-Cogen",C7274="industrial NAICS Cogen", C7274="industrial NAICS non-cogen")),FALSE,TRUE))</f>
        <v>1</v>
      </c>
      <c r="M7274">
        <f t="shared" si="340"/>
        <v>0.43358024691358027</v>
      </c>
      <c r="N7274">
        <f t="shared" si="341"/>
        <v>1</v>
      </c>
    </row>
    <row r="7275" spans="1:14" x14ac:dyDescent="0.2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s="32">
        <f t="shared" si="339"/>
        <v>2447968.1388466465</v>
      </c>
      <c r="J7275" t="str">
        <f>IF(K7275="natural gas",VLOOKUP(D7275,'Cross-Page Data'!$I$4:$J$13,2,FALSE),IF(K7275="solar",VLOOKUP('Form 923'!D7275,'Cross-Page Data'!$I$14:$J$117,2,FALSE),K7275))</f>
        <v>natural gas nonpeaker</v>
      </c>
      <c r="K7275" t="str">
        <f>VLOOKUP(E7275,'Cross-Page Data'!$D$4:$F$48,3,FALSE)</f>
        <v>natural gas</v>
      </c>
      <c r="L7275" t="b">
        <f>IF(AND($P$6=FALSE,OR(C7275="Commercial NAICS Cogen",C7275="Industrial NAICS Cogen",C7275="NAICS-22 Cogen")),FALSE,IF(AND($P$7=FALSE,OR(C7275="Commercial NAICS Cogen",C7275="Commercial NAICS Non-Cogen",C7275="industrial NAICS Cogen", C7275="industrial NAICS non-cogen")),FALSE,TRUE))</f>
        <v>0</v>
      </c>
      <c r="M7275">
        <f t="shared" si="340"/>
        <v>0.57302325581395352</v>
      </c>
      <c r="N7275">
        <f t="shared" si="341"/>
        <v>1</v>
      </c>
    </row>
    <row r="7276" spans="1:14" x14ac:dyDescent="0.2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s="32">
        <f t="shared" si="339"/>
        <v>10009321.024933139</v>
      </c>
      <c r="J7276" t="str">
        <f>IF(K7276="natural gas",VLOOKUP(D7276,'Cross-Page Data'!$I$4:$J$13,2,FALSE),IF(K7276="solar",VLOOKUP('Form 923'!D7276,'Cross-Page Data'!$I$14:$J$117,2,FALSE),K7276))</f>
        <v>natural gas nonpeaker</v>
      </c>
      <c r="K7276" t="str">
        <f>VLOOKUP(E7276,'Cross-Page Data'!$D$4:$F$48,3,FALSE)</f>
        <v>natural gas</v>
      </c>
      <c r="L7276" t="b">
        <f>IF(AND($P$6=FALSE,OR(C7276="Commercial NAICS Cogen",C7276="Industrial NAICS Cogen",C7276="NAICS-22 Cogen")),FALSE,IF(AND($P$7=FALSE,OR(C7276="Commercial NAICS Cogen",C7276="Commercial NAICS Non-Cogen",C7276="industrial NAICS Cogen", C7276="industrial NAICS non-cogen")),FALSE,TRUE))</f>
        <v>0</v>
      </c>
      <c r="M7276">
        <f t="shared" si="340"/>
        <v>0.33767441860465114</v>
      </c>
      <c r="N7276">
        <f t="shared" si="341"/>
        <v>1</v>
      </c>
    </row>
    <row r="7277" spans="1:14" x14ac:dyDescent="0.2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s="32">
        <f t="shared" si="339"/>
        <v>16743387.287801027</v>
      </c>
      <c r="J7277" t="str">
        <f>IF(K7277="natural gas",VLOOKUP(D7277,'Cross-Page Data'!$I$4:$J$13,2,FALSE),IF(K7277="solar",VLOOKUP('Form 923'!D7277,'Cross-Page Data'!$I$14:$J$117,2,FALSE),K7277))</f>
        <v>natural gas peaker</v>
      </c>
      <c r="K7277" t="str">
        <f>VLOOKUP(E7277,'Cross-Page Data'!$D$4:$F$48,3,FALSE)</f>
        <v>natural gas</v>
      </c>
      <c r="L7277" t="b">
        <f>IF(AND($P$6=FALSE,OR(C7277="Commercial NAICS Cogen",C7277="Industrial NAICS Cogen",C7277="NAICS-22 Cogen")),FALSE,IF(AND($P$7=FALSE,OR(C7277="Commercial NAICS Cogen",C7277="Commercial NAICS Non-Cogen",C7277="industrial NAICS Cogen", C7277="industrial NAICS non-cogen")),FALSE,TRUE))</f>
        <v>1</v>
      </c>
      <c r="M7277">
        <f t="shared" si="340"/>
        <v>0.1017283950617284</v>
      </c>
      <c r="N7277">
        <f t="shared" si="341"/>
        <v>1</v>
      </c>
    </row>
    <row r="7278" spans="1:14" x14ac:dyDescent="0.2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s="32">
        <f t="shared" si="339"/>
        <v>18356095.093576126</v>
      </c>
      <c r="J7278" t="str">
        <f>IF(K7278="natural gas",VLOOKUP(D7278,'Cross-Page Data'!$I$4:$J$13,2,FALSE),IF(K7278="solar",VLOOKUP('Form 923'!D7278,'Cross-Page Data'!$I$14:$J$117,2,FALSE),K7278))</f>
        <v>natural gas peaker</v>
      </c>
      <c r="K7278" t="str">
        <f>VLOOKUP(E7278,'Cross-Page Data'!$D$4:$F$48,3,FALSE)</f>
        <v>natural gas</v>
      </c>
      <c r="L7278" t="b">
        <f>IF(AND($P$6=FALSE,OR(C7278="Commercial NAICS Cogen",C7278="Industrial NAICS Cogen",C7278="NAICS-22 Cogen")),FALSE,IF(AND($P$7=FALSE,OR(C7278="Commercial NAICS Cogen",C7278="Commercial NAICS Non-Cogen",C7278="industrial NAICS Cogen", C7278="industrial NAICS non-cogen")),FALSE,TRUE))</f>
        <v>1</v>
      </c>
      <c r="M7278">
        <f t="shared" si="340"/>
        <v>7.407407407407407E-2</v>
      </c>
      <c r="N7278">
        <f t="shared" si="341"/>
        <v>1</v>
      </c>
    </row>
    <row r="7279" spans="1:14" x14ac:dyDescent="0.2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s="32">
        <f t="shared" si="339"/>
        <v>17203459.262630861</v>
      </c>
      <c r="J7279" t="str">
        <f>IF(K7279="natural gas",VLOOKUP(D7279,'Cross-Page Data'!$I$4:$J$13,2,FALSE),IF(K7279="solar",VLOOKUP('Form 923'!D7279,'Cross-Page Data'!$I$14:$J$117,2,FALSE),K7279))</f>
        <v>natural gas peaker</v>
      </c>
      <c r="K7279" t="str">
        <f>VLOOKUP(E7279,'Cross-Page Data'!$D$4:$F$48,3,FALSE)</f>
        <v>natural gas</v>
      </c>
      <c r="L7279" t="b">
        <f>IF(AND($P$6=FALSE,OR(C7279="Commercial NAICS Cogen",C7279="Industrial NAICS Cogen",C7279="NAICS-22 Cogen")),FALSE,IF(AND($P$7=FALSE,OR(C7279="Commercial NAICS Cogen",C7279="Commercial NAICS Non-Cogen",C7279="industrial NAICS Cogen", C7279="industrial NAICS non-cogen")),FALSE,TRUE))</f>
        <v>1</v>
      </c>
      <c r="M7279">
        <f t="shared" si="340"/>
        <v>9.2839506172839509E-2</v>
      </c>
      <c r="N7279">
        <f t="shared" si="341"/>
        <v>1</v>
      </c>
    </row>
    <row r="7280" spans="1:14" x14ac:dyDescent="0.2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s="32">
        <f t="shared" si="339"/>
        <v>8901980.0073528122</v>
      </c>
      <c r="J7280" t="str">
        <f>IF(K7280="natural gas",VLOOKUP(D7280,'Cross-Page Data'!$I$4:$J$13,2,FALSE),IF(K7280="solar",VLOOKUP('Form 923'!D7280,'Cross-Page Data'!$I$14:$J$117,2,FALSE),K7280))</f>
        <v>wind</v>
      </c>
      <c r="K7280" t="str">
        <f>VLOOKUP(E7280,'Cross-Page Data'!$D$4:$F$48,3,FALSE)</f>
        <v>wind</v>
      </c>
      <c r="L7280" t="b">
        <f>IF(AND($P$6=FALSE,OR(C7280="Commercial NAICS Cogen",C7280="Industrial NAICS Cogen",C7280="NAICS-22 Cogen")),FALSE,IF(AND($P$7=FALSE,OR(C7280="Commercial NAICS Cogen",C7280="Commercial NAICS Non-Cogen",C7280="industrial NAICS Cogen", C7280="industrial NAICS non-cogen")),FALSE,TRUE))</f>
        <v>1</v>
      </c>
      <c r="M7280">
        <f t="shared" si="340"/>
        <v>0.84514435695538059</v>
      </c>
      <c r="N7280">
        <f t="shared" si="341"/>
        <v>1</v>
      </c>
    </row>
    <row r="7281" spans="1:14" x14ac:dyDescent="0.2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s="32">
        <f t="shared" si="339"/>
        <v>11190199.362070689</v>
      </c>
      <c r="J7281" t="str">
        <f>IF(K7281="natural gas",VLOOKUP(D7281,'Cross-Page Data'!$I$4:$J$13,2,FALSE),IF(K7281="solar",VLOOKUP('Form 923'!D7281,'Cross-Page Data'!$I$14:$J$117,2,FALSE),K7281))</f>
        <v>heavy or residual fuel oil</v>
      </c>
      <c r="K7281" t="str">
        <f>VLOOKUP(E7281,'Cross-Page Data'!$D$4:$F$48,3,FALSE)</f>
        <v>heavy or residual fuel oil</v>
      </c>
      <c r="L7281" t="b">
        <f>IF(AND($P$6=FALSE,OR(C7281="Commercial NAICS Cogen",C7281="Industrial NAICS Cogen",C7281="NAICS-22 Cogen")),FALSE,IF(AND($P$7=FALSE,OR(C7281="Commercial NAICS Cogen",C7281="Commercial NAICS Non-Cogen",C7281="industrial NAICS Cogen", C7281="industrial NAICS non-cogen")),FALSE,TRUE))</f>
        <v>1</v>
      </c>
      <c r="M7281">
        <f t="shared" si="340"/>
        <v>0.28955823293172689</v>
      </c>
      <c r="N7281">
        <f t="shared" si="341"/>
        <v>1</v>
      </c>
    </row>
    <row r="7282" spans="1:14" x14ac:dyDescent="0.2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s="32">
        <f t="shared" si="339"/>
        <v>11190977.268137537</v>
      </c>
      <c r="J7282" t="str">
        <f>IF(K7282="natural gas",VLOOKUP(D7282,'Cross-Page Data'!$I$4:$J$13,2,FALSE),IF(K7282="solar",VLOOKUP('Form 923'!D7282,'Cross-Page Data'!$I$14:$J$117,2,FALSE),K7282))</f>
        <v>natural gas peaker</v>
      </c>
      <c r="K7282" t="str">
        <f>VLOOKUP(E7282,'Cross-Page Data'!$D$4:$F$48,3,FALSE)</f>
        <v>natural gas</v>
      </c>
      <c r="L7282" t="b">
        <f>IF(AND($P$6=FALSE,OR(C7282="Commercial NAICS Cogen",C7282="Industrial NAICS Cogen",C7282="NAICS-22 Cogen")),FALSE,IF(AND($P$7=FALSE,OR(C7282="Commercial NAICS Cogen",C7282="Commercial NAICS Non-Cogen",C7282="industrial NAICS Cogen", C7282="industrial NAICS non-cogen")),FALSE,TRUE))</f>
        <v>1</v>
      </c>
      <c r="M7282">
        <f t="shared" si="340"/>
        <v>0.37925925925925924</v>
      </c>
      <c r="N7282">
        <f t="shared" si="341"/>
        <v>1</v>
      </c>
    </row>
    <row r="7283" spans="1:14" x14ac:dyDescent="0.2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s="32">
        <f t="shared" si="339"/>
        <v>6893336.9554891493</v>
      </c>
      <c r="J7283" t="str">
        <f>IF(K7283="natural gas",VLOOKUP(D7283,'Cross-Page Data'!$I$4:$J$13,2,FALSE),IF(K7283="solar",VLOOKUP('Form 923'!D7283,'Cross-Page Data'!$I$14:$J$117,2,FALSE),K7283))</f>
        <v>natural gas nonpeaker</v>
      </c>
      <c r="K7283" t="str">
        <f>VLOOKUP(E7283,'Cross-Page Data'!$D$4:$F$48,3,FALSE)</f>
        <v>natural gas</v>
      </c>
      <c r="L7283" t="b">
        <f>IF(AND($P$6=FALSE,OR(C7283="Commercial NAICS Cogen",C7283="Industrial NAICS Cogen",C7283="NAICS-22 Cogen")),FALSE,IF(AND($P$7=FALSE,OR(C7283="Commercial NAICS Cogen",C7283="Commercial NAICS Non-Cogen",C7283="industrial NAICS Cogen", C7283="industrial NAICS non-cogen")),FALSE,TRUE))</f>
        <v>1</v>
      </c>
      <c r="M7283">
        <f t="shared" si="340"/>
        <v>0.44651162790697674</v>
      </c>
      <c r="N7283">
        <f t="shared" si="341"/>
        <v>1</v>
      </c>
    </row>
    <row r="7284" spans="1:14" x14ac:dyDescent="0.2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s="32">
        <f t="shared" si="339"/>
        <v>6890752.9502573051</v>
      </c>
      <c r="J7284" t="str">
        <f>IF(K7284="natural gas",VLOOKUP(D7284,'Cross-Page Data'!$I$4:$J$13,2,FALSE),IF(K7284="solar",VLOOKUP('Form 923'!D7284,'Cross-Page Data'!$I$14:$J$117,2,FALSE),K7284))</f>
        <v>natural gas nonpeaker</v>
      </c>
      <c r="K7284" t="str">
        <f>VLOOKUP(E7284,'Cross-Page Data'!$D$4:$F$48,3,FALSE)</f>
        <v>natural gas</v>
      </c>
      <c r="L7284" t="b">
        <f>IF(AND($P$6=FALSE,OR(C7284="Commercial NAICS Cogen",C7284="Industrial NAICS Cogen",C7284="NAICS-22 Cogen")),FALSE,IF(AND($P$7=FALSE,OR(C7284="Commercial NAICS Cogen",C7284="Commercial NAICS Non-Cogen",C7284="industrial NAICS Cogen", C7284="industrial NAICS non-cogen")),FALSE,TRUE))</f>
        <v>1</v>
      </c>
      <c r="M7284">
        <f t="shared" si="340"/>
        <v>0.4474418604651163</v>
      </c>
      <c r="N7284">
        <f t="shared" si="341"/>
        <v>1</v>
      </c>
    </row>
    <row r="7285" spans="1:14" x14ac:dyDescent="0.2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s="32">
        <f t="shared" si="339"/>
        <v>928286.07298255793</v>
      </c>
      <c r="J7285" t="str">
        <f>IF(K7285="natural gas",VLOOKUP(D7285,'Cross-Page Data'!$I$4:$J$13,2,FALSE),IF(K7285="solar",VLOOKUP('Form 923'!D7285,'Cross-Page Data'!$I$14:$J$117,2,FALSE),K7285))</f>
        <v>natural gas nonpeaker</v>
      </c>
      <c r="K7285" t="str">
        <f>VLOOKUP(E7285,'Cross-Page Data'!$D$4:$F$48,3,FALSE)</f>
        <v>natural gas</v>
      </c>
      <c r="L7285" t="b">
        <f>IF(AND($P$6=FALSE,OR(C7285="Commercial NAICS Cogen",C7285="Industrial NAICS Cogen",C7285="NAICS-22 Cogen")),FALSE,IF(AND($P$7=FALSE,OR(C7285="Commercial NAICS Cogen",C7285="Commercial NAICS Non-Cogen",C7285="industrial NAICS Cogen", C7285="industrial NAICS non-cogen")),FALSE,TRUE))</f>
        <v>1</v>
      </c>
      <c r="M7285">
        <f t="shared" si="340"/>
        <v>0.65581395348837213</v>
      </c>
      <c r="N7285">
        <f t="shared" si="341"/>
        <v>1</v>
      </c>
    </row>
    <row r="7286" spans="1:14" x14ac:dyDescent="0.2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s="32">
        <f t="shared" si="339"/>
        <v>9878713.1156776454</v>
      </c>
      <c r="J7286" t="str">
        <f>IF(K7286="natural gas",VLOOKUP(D7286,'Cross-Page Data'!$I$4:$J$13,2,FALSE),IF(K7286="solar",VLOOKUP('Form 923'!D7286,'Cross-Page Data'!$I$14:$J$117,2,FALSE),K7286))</f>
        <v>natural gas nonpeaker</v>
      </c>
      <c r="K7286" t="str">
        <f>VLOOKUP(E7286,'Cross-Page Data'!$D$4:$F$48,3,FALSE)</f>
        <v>natural gas</v>
      </c>
      <c r="L7286" t="b">
        <f>IF(AND($P$6=FALSE,OR(C7286="Commercial NAICS Cogen",C7286="Industrial NAICS Cogen",C7286="NAICS-22 Cogen")),FALSE,IF(AND($P$7=FALSE,OR(C7286="Commercial NAICS Cogen",C7286="Commercial NAICS Non-Cogen",C7286="industrial NAICS Cogen", C7286="industrial NAICS non-cogen")),FALSE,TRUE))</f>
        <v>1</v>
      </c>
      <c r="M7286">
        <f t="shared" si="340"/>
        <v>0.34604651162790695</v>
      </c>
      <c r="N7286">
        <f t="shared" si="341"/>
        <v>1</v>
      </c>
    </row>
    <row r="7287" spans="1:14" x14ac:dyDescent="0.2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s="32" t="str">
        <f t="shared" si="339"/>
        <v/>
      </c>
      <c r="J7287" t="str">
        <f>IF(K7287="natural gas",VLOOKUP(D7287,'Cross-Page Data'!$I$4:$J$13,2,FALSE),IF(K7287="solar",VLOOKUP('Form 923'!D7287,'Cross-Page Data'!$I$14:$J$117,2,FALSE),K7287))</f>
        <v>heavy or residual fuel oil</v>
      </c>
      <c r="K7287" t="str">
        <f>VLOOKUP(E7287,'Cross-Page Data'!$D$4:$F$48,3,FALSE)</f>
        <v>heavy or residual fuel oil</v>
      </c>
      <c r="L7287" t="b">
        <f>IF(AND($P$6=FALSE,OR(C7287="Commercial NAICS Cogen",C7287="Industrial NAICS Cogen",C7287="NAICS-22 Cogen")),FALSE,IF(AND($P$7=FALSE,OR(C7287="Commercial NAICS Cogen",C7287="Commercial NAICS Non-Cogen",C7287="industrial NAICS Cogen", C7287="industrial NAICS non-cogen")),FALSE,TRUE))</f>
        <v>1</v>
      </c>
      <c r="M7287">
        <f t="shared" si="340"/>
        <v>4.0160642570281126E-4</v>
      </c>
      <c r="N7287">
        <f t="shared" si="341"/>
        <v>0</v>
      </c>
    </row>
    <row r="7288" spans="1:14" x14ac:dyDescent="0.2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s="32">
        <f t="shared" si="339"/>
        <v>1866119.6810309316</v>
      </c>
      <c r="J7288" t="str">
        <f>IF(K7288="natural gas",VLOOKUP(D7288,'Cross-Page Data'!$I$4:$J$13,2,FALSE),IF(K7288="solar",VLOOKUP('Form 923'!D7288,'Cross-Page Data'!$I$14:$J$117,2,FALSE),K7288))</f>
        <v>natural gas nonpeaker</v>
      </c>
      <c r="K7288" t="str">
        <f>VLOOKUP(E7288,'Cross-Page Data'!$D$4:$F$48,3,FALSE)</f>
        <v>natural gas</v>
      </c>
      <c r="L7288" t="b">
        <f>IF(AND($P$6=FALSE,OR(C7288="Commercial NAICS Cogen",C7288="Industrial NAICS Cogen",C7288="NAICS-22 Cogen")),FALSE,IF(AND($P$7=FALSE,OR(C7288="Commercial NAICS Cogen",C7288="Commercial NAICS Non-Cogen",C7288="industrial NAICS Cogen", C7288="industrial NAICS non-cogen")),FALSE,TRUE))</f>
        <v>1</v>
      </c>
      <c r="M7288">
        <f t="shared" si="340"/>
        <v>0.58883720930232553</v>
      </c>
      <c r="N7288">
        <f t="shared" si="341"/>
        <v>1</v>
      </c>
    </row>
    <row r="7289" spans="1:14" x14ac:dyDescent="0.2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s="32" t="str">
        <f t="shared" si="339"/>
        <v/>
      </c>
      <c r="J7289" t="str">
        <f>IF(K7289="natural gas",VLOOKUP(D7289,'Cross-Page Data'!$I$4:$J$13,2,FALSE),IF(K7289="solar",VLOOKUP('Form 923'!D7289,'Cross-Page Data'!$I$14:$J$117,2,FALSE),K7289))</f>
        <v>heavy or residual fuel oil</v>
      </c>
      <c r="K7289" t="str">
        <f>VLOOKUP(E7289,'Cross-Page Data'!$D$4:$F$48,3,FALSE)</f>
        <v>heavy or residual fuel oil</v>
      </c>
      <c r="L7289" t="b">
        <f>IF(AND($P$6=FALSE,OR(C7289="Commercial NAICS Cogen",C7289="Industrial NAICS Cogen",C7289="NAICS-22 Cogen")),FALSE,IF(AND($P$7=FALSE,OR(C7289="Commercial NAICS Cogen",C7289="Commercial NAICS Non-Cogen",C7289="industrial NAICS Cogen", C7289="industrial NAICS non-cogen")),FALSE,TRUE))</f>
        <v>1</v>
      </c>
      <c r="M7289">
        <f t="shared" si="340"/>
        <v>4.0160642570281126E-4</v>
      </c>
      <c r="N7289">
        <f t="shared" si="341"/>
        <v>0</v>
      </c>
    </row>
    <row r="7290" spans="1:14" x14ac:dyDescent="0.2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s="32">
        <f t="shared" si="339"/>
        <v>10890184.266840819</v>
      </c>
      <c r="J7290" t="str">
        <f>IF(K7290="natural gas",VLOOKUP(D7290,'Cross-Page Data'!$I$4:$J$13,2,FALSE),IF(K7290="solar",VLOOKUP('Form 923'!D7290,'Cross-Page Data'!$I$14:$J$117,2,FALSE),K7290))</f>
        <v>natural gas nonpeaker</v>
      </c>
      <c r="K7290" t="str">
        <f>VLOOKUP(E7290,'Cross-Page Data'!$D$4:$F$48,3,FALSE)</f>
        <v>natural gas</v>
      </c>
      <c r="L7290" t="b">
        <f>IF(AND($P$6=FALSE,OR(C7290="Commercial NAICS Cogen",C7290="Industrial NAICS Cogen",C7290="NAICS-22 Cogen")),FALSE,IF(AND($P$7=FALSE,OR(C7290="Commercial NAICS Cogen",C7290="Commercial NAICS Non-Cogen",C7290="industrial NAICS Cogen", C7290="industrial NAICS non-cogen")),FALSE,TRUE))</f>
        <v>1</v>
      </c>
      <c r="M7290">
        <f t="shared" si="340"/>
        <v>0.23069767441860464</v>
      </c>
      <c r="N7290">
        <f t="shared" si="341"/>
        <v>1</v>
      </c>
    </row>
    <row r="7291" spans="1:14" ht="26.25" x14ac:dyDescent="0.2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s="32">
        <f t="shared" si="339"/>
        <v>13466666.666666666</v>
      </c>
      <c r="J7291" t="str">
        <f>IF(K7291="natural gas",VLOOKUP(D7291,'Cross-Page Data'!$I$4:$J$13,2,FALSE),IF(K7291="solar",VLOOKUP('Form 923'!D7291,'Cross-Page Data'!$I$14:$J$117,2,FALSE),K7291))</f>
        <v>heavy or residual fuel oil</v>
      </c>
      <c r="K7291" t="str">
        <f>VLOOKUP(E7291,'Cross-Page Data'!$D$4:$F$48,3,FALSE)</f>
        <v>heavy or residual fuel oil</v>
      </c>
      <c r="L7291" t="b">
        <f>IF(AND($P$6=FALSE,OR(C7291="Commercial NAICS Cogen",C7291="Industrial NAICS Cogen",C7291="NAICS-22 Cogen")),FALSE,IF(AND($P$7=FALSE,OR(C7291="Commercial NAICS Cogen",C7291="Commercial NAICS Non-Cogen",C7291="industrial NAICS Cogen", C7291="industrial NAICS non-cogen")),FALSE,TRUE))</f>
        <v>0</v>
      </c>
      <c r="M7291">
        <f t="shared" si="340"/>
        <v>0.16626506024096385</v>
      </c>
      <c r="N7291">
        <f t="shared" si="341"/>
        <v>1</v>
      </c>
    </row>
    <row r="7292" spans="1:14" x14ac:dyDescent="0.2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s="32">
        <f t="shared" si="339"/>
        <v>12048919.933449751</v>
      </c>
      <c r="J7292" t="str">
        <f>IF(K7292="natural gas",VLOOKUP(D7292,'Cross-Page Data'!$I$4:$J$13,2,FALSE),IF(K7292="solar",VLOOKUP('Form 923'!D7292,'Cross-Page Data'!$I$14:$J$117,2,FALSE),K7292))</f>
        <v>natural gas peaker</v>
      </c>
      <c r="K7292" t="str">
        <f>VLOOKUP(E7292,'Cross-Page Data'!$D$4:$F$48,3,FALSE)</f>
        <v>natural gas</v>
      </c>
      <c r="L7292" t="b">
        <f>IF(AND($P$6=FALSE,OR(C7292="Commercial NAICS Cogen",C7292="Industrial NAICS Cogen",C7292="NAICS-22 Cogen")),FALSE,IF(AND($P$7=FALSE,OR(C7292="Commercial NAICS Cogen",C7292="Commercial NAICS Non-Cogen",C7292="industrial NAICS Cogen", C7292="industrial NAICS non-cogen")),FALSE,TRUE))</f>
        <v>1</v>
      </c>
      <c r="M7292">
        <f t="shared" si="340"/>
        <v>0.2839506172839506</v>
      </c>
      <c r="N7292">
        <f t="shared" si="341"/>
        <v>1</v>
      </c>
    </row>
    <row r="7293" spans="1:14" x14ac:dyDescent="0.2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s="32">
        <f t="shared" si="339"/>
        <v>6963293.4317467324</v>
      </c>
      <c r="J7293" t="str">
        <f>IF(K7293="natural gas",VLOOKUP(D7293,'Cross-Page Data'!$I$4:$J$13,2,FALSE),IF(K7293="solar",VLOOKUP('Form 923'!D7293,'Cross-Page Data'!$I$14:$J$117,2,FALSE),K7293))</f>
        <v>natural gas peaker</v>
      </c>
      <c r="K7293" t="str">
        <f>VLOOKUP(E7293,'Cross-Page Data'!$D$4:$F$48,3,FALSE)</f>
        <v>natural gas</v>
      </c>
      <c r="L7293" t="b">
        <f>IF(AND($P$6=FALSE,OR(C7293="Commercial NAICS Cogen",C7293="Industrial NAICS Cogen",C7293="NAICS-22 Cogen")),FALSE,IF(AND($P$7=FALSE,OR(C7293="Commercial NAICS Cogen",C7293="Commercial NAICS Non-Cogen",C7293="industrial NAICS Cogen", C7293="industrial NAICS non-cogen")),FALSE,TRUE))</f>
        <v>0</v>
      </c>
      <c r="M7293">
        <f t="shared" si="340"/>
        <v>0.60888888888888892</v>
      </c>
      <c r="N7293">
        <f t="shared" si="341"/>
        <v>1</v>
      </c>
    </row>
    <row r="7294" spans="1:14" x14ac:dyDescent="0.2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s="32" t="str">
        <f t="shared" si="339"/>
        <v/>
      </c>
      <c r="J7294" t="str">
        <f>IF(K7294="natural gas",VLOOKUP(D7294,'Cross-Page Data'!$I$4:$J$13,2,FALSE),IF(K7294="solar",VLOOKUP('Form 923'!D7294,'Cross-Page Data'!$I$14:$J$117,2,FALSE),K7294))</f>
        <v>other</v>
      </c>
      <c r="K7294" t="str">
        <f>VLOOKUP(E7294,'Cross-Page Data'!$D$4:$F$48,3,FALSE)</f>
        <v>other</v>
      </c>
      <c r="L7294" t="b">
        <f>IF(AND($P$6=FALSE,OR(C7294="Commercial NAICS Cogen",C7294="Industrial NAICS Cogen",C7294="NAICS-22 Cogen")),FALSE,IF(AND($P$7=FALSE,OR(C7294="Commercial NAICS Cogen",C7294="Commercial NAICS Non-Cogen",C7294="industrial NAICS Cogen", C7294="industrial NAICS non-cogen")),FALSE,TRUE))</f>
        <v>0</v>
      </c>
      <c r="M7294">
        <f t="shared" si="340"/>
        <v>1.6233766233766235E-3</v>
      </c>
      <c r="N7294">
        <f t="shared" si="341"/>
        <v>0</v>
      </c>
    </row>
    <row r="7295" spans="1:14" x14ac:dyDescent="0.2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s="32">
        <f t="shared" si="339"/>
        <v>10097286.955719981</v>
      </c>
      <c r="J7295" t="str">
        <f>IF(K7295="natural gas",VLOOKUP(D7295,'Cross-Page Data'!$I$4:$J$13,2,FALSE),IF(K7295="solar",VLOOKUP('Form 923'!D7295,'Cross-Page Data'!$I$14:$J$117,2,FALSE),K7295))</f>
        <v>natural gas peaker</v>
      </c>
      <c r="K7295" t="str">
        <f>VLOOKUP(E7295,'Cross-Page Data'!$D$4:$F$48,3,FALSE)</f>
        <v>natural gas</v>
      </c>
      <c r="L7295" t="b">
        <f>IF(AND($P$6=FALSE,OR(C7295="Commercial NAICS Cogen",C7295="Industrial NAICS Cogen",C7295="NAICS-22 Cogen")),FALSE,IF(AND($P$7=FALSE,OR(C7295="Commercial NAICS Cogen",C7295="Commercial NAICS Non-Cogen",C7295="industrial NAICS Cogen", C7295="industrial NAICS non-cogen")),FALSE,TRUE))</f>
        <v>1</v>
      </c>
      <c r="M7295">
        <f t="shared" si="340"/>
        <v>0.49728395061728398</v>
      </c>
      <c r="N7295">
        <f t="shared" si="341"/>
        <v>1</v>
      </c>
    </row>
    <row r="7296" spans="1:14" x14ac:dyDescent="0.2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s="32">
        <f t="shared" si="339"/>
        <v>15014215.535040464</v>
      </c>
      <c r="J7296" t="str">
        <f>IF(K7296="natural gas",VLOOKUP(D7296,'Cross-Page Data'!$I$4:$J$13,2,FALSE),IF(K7296="solar",VLOOKUP('Form 923'!D7296,'Cross-Page Data'!$I$14:$J$117,2,FALSE),K7296))</f>
        <v>natural gas peaker</v>
      </c>
      <c r="K7296" t="str">
        <f>VLOOKUP(E7296,'Cross-Page Data'!$D$4:$F$48,3,FALSE)</f>
        <v>natural gas</v>
      </c>
      <c r="L7296" t="b">
        <f>IF(AND($P$6=FALSE,OR(C7296="Commercial NAICS Cogen",C7296="Industrial NAICS Cogen",C7296="NAICS-22 Cogen")),FALSE,IF(AND($P$7=FALSE,OR(C7296="Commercial NAICS Cogen",C7296="Commercial NAICS Non-Cogen",C7296="industrial NAICS Cogen", C7296="industrial NAICS non-cogen")),FALSE,TRUE))</f>
        <v>1</v>
      </c>
      <c r="M7296">
        <f t="shared" si="340"/>
        <v>0.14320987654320988</v>
      </c>
      <c r="N7296">
        <f t="shared" si="341"/>
        <v>1</v>
      </c>
    </row>
    <row r="7297" spans="1:14" x14ac:dyDescent="0.2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s="32">
        <f t="shared" si="339"/>
        <v>866551.90203470131</v>
      </c>
      <c r="J7297" t="str">
        <f>IF(K7297="natural gas",VLOOKUP(D7297,'Cross-Page Data'!$I$4:$J$13,2,FALSE),IF(K7297="solar",VLOOKUP('Form 923'!D7297,'Cross-Page Data'!$I$14:$J$117,2,FALSE),K7297))</f>
        <v>natural gas nonpeaker</v>
      </c>
      <c r="K7297" t="str">
        <f>VLOOKUP(E7297,'Cross-Page Data'!$D$4:$F$48,3,FALSE)</f>
        <v>natural gas</v>
      </c>
      <c r="L7297" t="b">
        <f>IF(AND($P$6=FALSE,OR(C7297="Commercial NAICS Cogen",C7297="Industrial NAICS Cogen",C7297="NAICS-22 Cogen")),FALSE,IF(AND($P$7=FALSE,OR(C7297="Commercial NAICS Cogen",C7297="Commercial NAICS Non-Cogen",C7297="industrial NAICS Cogen", C7297="industrial NAICS non-cogen")),FALSE,TRUE))</f>
        <v>1</v>
      </c>
      <c r="M7297">
        <f t="shared" si="340"/>
        <v>0.6613953488372093</v>
      </c>
      <c r="N7297">
        <f t="shared" si="341"/>
        <v>1</v>
      </c>
    </row>
    <row r="7298" spans="1:14" x14ac:dyDescent="0.2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s="32">
        <f t="shared" si="339"/>
        <v>11295174.539117271</v>
      </c>
      <c r="J7298" t="str">
        <f>IF(K7298="natural gas",VLOOKUP(D7298,'Cross-Page Data'!$I$4:$J$13,2,FALSE),IF(K7298="solar",VLOOKUP('Form 923'!D7298,'Cross-Page Data'!$I$14:$J$117,2,FALSE),K7298))</f>
        <v>natural gas nonpeaker</v>
      </c>
      <c r="K7298" t="str">
        <f>VLOOKUP(E7298,'Cross-Page Data'!$D$4:$F$48,3,FALSE)</f>
        <v>natural gas</v>
      </c>
      <c r="L7298" t="b">
        <f>IF(AND($P$6=FALSE,OR(C7298="Commercial NAICS Cogen",C7298="Industrial NAICS Cogen",C7298="NAICS-22 Cogen")),FALSE,IF(AND($P$7=FALSE,OR(C7298="Commercial NAICS Cogen",C7298="Commercial NAICS Non-Cogen",C7298="industrial NAICS Cogen", C7298="industrial NAICS non-cogen")),FALSE,TRUE))</f>
        <v>1</v>
      </c>
      <c r="M7298">
        <f t="shared" si="340"/>
        <v>0.17023255813953489</v>
      </c>
      <c r="N7298">
        <f t="shared" si="341"/>
        <v>1</v>
      </c>
    </row>
    <row r="7299" spans="1:14" x14ac:dyDescent="0.2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s="32">
        <f t="shared" si="339"/>
        <v>849753.78883863415</v>
      </c>
      <c r="J7299" t="str">
        <f>IF(K7299="natural gas",VLOOKUP(D7299,'Cross-Page Data'!$I$4:$J$13,2,FALSE),IF(K7299="solar",VLOOKUP('Form 923'!D7299,'Cross-Page Data'!$I$14:$J$117,2,FALSE),K7299))</f>
        <v>natural gas nonpeaker</v>
      </c>
      <c r="K7299" t="str">
        <f>VLOOKUP(E7299,'Cross-Page Data'!$D$4:$F$48,3,FALSE)</f>
        <v>natural gas</v>
      </c>
      <c r="L7299" t="b">
        <f>IF(AND($P$6=FALSE,OR(C7299="Commercial NAICS Cogen",C7299="Industrial NAICS Cogen",C7299="NAICS-22 Cogen")),FALSE,IF(AND($P$7=FALSE,OR(C7299="Commercial NAICS Cogen",C7299="Commercial NAICS Non-Cogen",C7299="industrial NAICS Cogen", C7299="industrial NAICS non-cogen")),FALSE,TRUE))</f>
        <v>1</v>
      </c>
      <c r="M7299">
        <f t="shared" si="340"/>
        <v>0.66325581395348843</v>
      </c>
      <c r="N7299">
        <f t="shared" si="341"/>
        <v>1</v>
      </c>
    </row>
    <row r="7300" spans="1:14" x14ac:dyDescent="0.2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s="32">
        <f t="shared" si="339"/>
        <v>11165358.694885425</v>
      </c>
      <c r="J7300" t="str">
        <f>IF(K7300="natural gas",VLOOKUP(D7300,'Cross-Page Data'!$I$4:$J$13,2,FALSE),IF(K7300="solar",VLOOKUP('Form 923'!D7300,'Cross-Page Data'!$I$14:$J$117,2,FALSE),K7300))</f>
        <v>natural gas nonpeaker</v>
      </c>
      <c r="K7300" t="str">
        <f>VLOOKUP(E7300,'Cross-Page Data'!$D$4:$F$48,3,FALSE)</f>
        <v>natural gas</v>
      </c>
      <c r="L7300" t="b">
        <f>IF(AND($P$6=FALSE,OR(C7300="Commercial NAICS Cogen",C7300="Industrial NAICS Cogen",C7300="NAICS-22 Cogen")),FALSE,IF(AND($P$7=FALSE,OR(C7300="Commercial NAICS Cogen",C7300="Commercial NAICS Non-Cogen",C7300="industrial NAICS Cogen", C7300="industrial NAICS non-cogen")),FALSE,TRUE))</f>
        <v>1</v>
      </c>
      <c r="M7300">
        <f t="shared" si="340"/>
        <v>0.19348837209302325</v>
      </c>
      <c r="N7300">
        <f t="shared" si="341"/>
        <v>1</v>
      </c>
    </row>
    <row r="7301" spans="1:14" x14ac:dyDescent="0.2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s="32">
        <f t="shared" si="339"/>
        <v>11173844.751534093</v>
      </c>
      <c r="J7301" t="str">
        <f>IF(K7301="natural gas",VLOOKUP(D7301,'Cross-Page Data'!$I$4:$J$13,2,FALSE),IF(K7301="solar",VLOOKUP('Form 923'!D7301,'Cross-Page Data'!$I$14:$J$117,2,FALSE),K7301))</f>
        <v>natural gas peaker</v>
      </c>
      <c r="K7301" t="str">
        <f>VLOOKUP(E7301,'Cross-Page Data'!$D$4:$F$48,3,FALSE)</f>
        <v>natural gas</v>
      </c>
      <c r="L7301" t="b">
        <f>IF(AND($P$6=FALSE,OR(C7301="Commercial NAICS Cogen",C7301="Industrial NAICS Cogen",C7301="NAICS-22 Cogen")),FALSE,IF(AND($P$7=FALSE,OR(C7301="Commercial NAICS Cogen",C7301="Commercial NAICS Non-Cogen",C7301="industrial NAICS Cogen", C7301="industrial NAICS non-cogen")),FALSE,TRUE))</f>
        <v>1</v>
      </c>
      <c r="M7301">
        <f t="shared" si="340"/>
        <v>0.38123456790123456</v>
      </c>
      <c r="N7301">
        <f t="shared" si="341"/>
        <v>1</v>
      </c>
    </row>
    <row r="7302" spans="1:14" x14ac:dyDescent="0.2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s="32">
        <f t="shared" si="339"/>
        <v>11295939.077488855</v>
      </c>
      <c r="J7302" t="str">
        <f>IF(K7302="natural gas",VLOOKUP(D7302,'Cross-Page Data'!$I$4:$J$13,2,FALSE),IF(K7302="solar",VLOOKUP('Form 923'!D7302,'Cross-Page Data'!$I$14:$J$117,2,FALSE),K7302))</f>
        <v>natural gas peaker</v>
      </c>
      <c r="K7302" t="str">
        <f>VLOOKUP(E7302,'Cross-Page Data'!$D$4:$F$48,3,FALSE)</f>
        <v>natural gas</v>
      </c>
      <c r="L7302" t="b">
        <f>IF(AND($P$6=FALSE,OR(C7302="Commercial NAICS Cogen",C7302="Industrial NAICS Cogen",C7302="NAICS-22 Cogen")),FALSE,IF(AND($P$7=FALSE,OR(C7302="Commercial NAICS Cogen",C7302="Commercial NAICS Non-Cogen",C7302="industrial NAICS Cogen", C7302="industrial NAICS non-cogen")),FALSE,TRUE))</f>
        <v>1</v>
      </c>
      <c r="M7302">
        <f t="shared" si="340"/>
        <v>0.36938271604938272</v>
      </c>
      <c r="N7302">
        <f t="shared" si="341"/>
        <v>1</v>
      </c>
    </row>
    <row r="7303" spans="1:14" x14ac:dyDescent="0.2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s="32">
        <f t="shared" ref="I7303:I7366" si="342">IFERROR(F7303/G7303*10^6,"")</f>
        <v>11087326.417476261</v>
      </c>
      <c r="J7303" t="str">
        <f>IF(K7303="natural gas",VLOOKUP(D7303,'Cross-Page Data'!$I$4:$J$13,2,FALSE),IF(K7303="solar",VLOOKUP('Form 923'!D7303,'Cross-Page Data'!$I$14:$J$117,2,FALSE),K7303))</f>
        <v>heavy or residual fuel oil</v>
      </c>
      <c r="K7303" t="str">
        <f>VLOOKUP(E7303,'Cross-Page Data'!$D$4:$F$48,3,FALSE)</f>
        <v>heavy or residual fuel oil</v>
      </c>
      <c r="L7303" t="b">
        <f>IF(AND($P$6=FALSE,OR(C7303="Commercial NAICS Cogen",C7303="Industrial NAICS Cogen",C7303="NAICS-22 Cogen")),FALSE,IF(AND($P$7=FALSE,OR(C7303="Commercial NAICS Cogen",C7303="Commercial NAICS Non-Cogen",C7303="industrial NAICS Cogen", C7303="industrial NAICS non-cogen")),FALSE,TRUE))</f>
        <v>1</v>
      </c>
      <c r="M7303">
        <f t="shared" ref="M7303:M7366" si="343">(COUNTIFS($J$6:$J$14148,J7303,$I$6:$I$14148,"&gt;"&amp;I7303)+1)/COUNTIFS($J$6:$J$14148,J7303)</f>
        <v>0.29638554216867469</v>
      </c>
      <c r="N7303">
        <f t="shared" ref="N7303:N7366" si="344">IF(OR(M7303&gt;0.95,M7303&lt;0.05),0,1)</f>
        <v>1</v>
      </c>
    </row>
    <row r="7304" spans="1:14" x14ac:dyDescent="0.2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s="32">
        <f t="shared" si="342"/>
        <v>10973088.494499322</v>
      </c>
      <c r="J7304" t="str">
        <f>IF(K7304="natural gas",VLOOKUP(D7304,'Cross-Page Data'!$I$4:$J$13,2,FALSE),IF(K7304="solar",VLOOKUP('Form 923'!D7304,'Cross-Page Data'!$I$14:$J$117,2,FALSE),K7304))</f>
        <v>natural gas peaker</v>
      </c>
      <c r="K7304" t="str">
        <f>VLOOKUP(E7304,'Cross-Page Data'!$D$4:$F$48,3,FALSE)</f>
        <v>natural gas</v>
      </c>
      <c r="L7304" t="b">
        <f>IF(AND($P$6=FALSE,OR(C7304="Commercial NAICS Cogen",C7304="Industrial NAICS Cogen",C7304="NAICS-22 Cogen")),FALSE,IF(AND($P$7=FALSE,OR(C7304="Commercial NAICS Cogen",C7304="Commercial NAICS Non-Cogen",C7304="industrial NAICS Cogen", C7304="industrial NAICS non-cogen")),FALSE,TRUE))</f>
        <v>1</v>
      </c>
      <c r="M7304">
        <f t="shared" si="343"/>
        <v>0.40296296296296297</v>
      </c>
      <c r="N7304">
        <f t="shared" si="344"/>
        <v>1</v>
      </c>
    </row>
    <row r="7305" spans="1:14" x14ac:dyDescent="0.2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s="32">
        <f t="shared" si="342"/>
        <v>8901998.6539080553</v>
      </c>
      <c r="J7305" t="str">
        <f>IF(K7305="natural gas",VLOOKUP(D7305,'Cross-Page Data'!$I$4:$J$13,2,FALSE),IF(K7305="solar",VLOOKUP('Form 923'!D7305,'Cross-Page Data'!$I$14:$J$117,2,FALSE),K7305))</f>
        <v>wind</v>
      </c>
      <c r="K7305" t="str">
        <f>VLOOKUP(E7305,'Cross-Page Data'!$D$4:$F$48,3,FALSE)</f>
        <v>wind</v>
      </c>
      <c r="L7305" t="b">
        <f>IF(AND($P$6=FALSE,OR(C7305="Commercial NAICS Cogen",C7305="Industrial NAICS Cogen",C7305="NAICS-22 Cogen")),FALSE,IF(AND($P$7=FALSE,OR(C7305="Commercial NAICS Cogen",C7305="Commercial NAICS Non-Cogen",C7305="industrial NAICS Cogen", C7305="industrial NAICS non-cogen")),FALSE,TRUE))</f>
        <v>1</v>
      </c>
      <c r="M7305">
        <f t="shared" si="343"/>
        <v>0.60629921259842523</v>
      </c>
      <c r="N7305">
        <f t="shared" si="344"/>
        <v>1</v>
      </c>
    </row>
    <row r="7306" spans="1:14" x14ac:dyDescent="0.2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s="32">
        <f t="shared" si="342"/>
        <v>8902005.9506670497</v>
      </c>
      <c r="J7306" t="str">
        <f>IF(K7306="natural gas",VLOOKUP(D7306,'Cross-Page Data'!$I$4:$J$13,2,FALSE),IF(K7306="solar",VLOOKUP('Form 923'!D7306,'Cross-Page Data'!$I$14:$J$117,2,FALSE),K7306))</f>
        <v>hydro</v>
      </c>
      <c r="K7306" t="str">
        <f>VLOOKUP(E7306,'Cross-Page Data'!$D$4:$F$48,3,FALSE)</f>
        <v>hydro</v>
      </c>
      <c r="L7306" t="b">
        <f>IF(AND($P$6=FALSE,OR(C7306="Commercial NAICS Cogen",C7306="Industrial NAICS Cogen",C7306="NAICS-22 Cogen")),FALSE,IF(AND($P$7=FALSE,OR(C7306="Commercial NAICS Cogen",C7306="Commercial NAICS Non-Cogen",C7306="industrial NAICS Cogen", C7306="industrial NAICS non-cogen")),FALSE,TRUE))</f>
        <v>1</v>
      </c>
      <c r="M7306">
        <f t="shared" si="343"/>
        <v>0.32765667574931878</v>
      </c>
      <c r="N7306">
        <f t="shared" si="344"/>
        <v>1</v>
      </c>
    </row>
    <row r="7307" spans="1:14" x14ac:dyDescent="0.2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s="32">
        <f t="shared" si="342"/>
        <v>0</v>
      </c>
      <c r="J7307" t="str">
        <f>IF(K7307="natural gas",VLOOKUP(D7307,'Cross-Page Data'!$I$4:$J$13,2,FALSE),IF(K7307="solar",VLOOKUP('Form 923'!D7307,'Cross-Page Data'!$I$14:$J$117,2,FALSE),K7307))</f>
        <v>natural gas nonpeaker</v>
      </c>
      <c r="K7307" t="str">
        <f>VLOOKUP(E7307,'Cross-Page Data'!$D$4:$F$48,3,FALSE)</f>
        <v>natural gas</v>
      </c>
      <c r="L7307" t="b">
        <f>IF(AND($P$6=FALSE,OR(C7307="Commercial NAICS Cogen",C7307="Industrial NAICS Cogen",C7307="NAICS-22 Cogen")),FALSE,IF(AND($P$7=FALSE,OR(C7307="Commercial NAICS Cogen",C7307="Commercial NAICS Non-Cogen",C7307="industrial NAICS Cogen", C7307="industrial NAICS non-cogen")),FALSE,TRUE))</f>
        <v>1</v>
      </c>
      <c r="M7307">
        <f t="shared" si="343"/>
        <v>0.77302325581395348</v>
      </c>
      <c r="N7307">
        <f t="shared" si="344"/>
        <v>1</v>
      </c>
    </row>
    <row r="7308" spans="1:14" x14ac:dyDescent="0.2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s="32">
        <f t="shared" si="342"/>
        <v>11959338.484599223</v>
      </c>
      <c r="J7308" t="str">
        <f>IF(K7308="natural gas",VLOOKUP(D7308,'Cross-Page Data'!$I$4:$J$13,2,FALSE),IF(K7308="solar",VLOOKUP('Form 923'!D7308,'Cross-Page Data'!$I$14:$J$117,2,FALSE),K7308))</f>
        <v>natural gas nonpeaker</v>
      </c>
      <c r="K7308" t="str">
        <f>VLOOKUP(E7308,'Cross-Page Data'!$D$4:$F$48,3,FALSE)</f>
        <v>natural gas</v>
      </c>
      <c r="L7308" t="b">
        <f>IF(AND($P$6=FALSE,OR(C7308="Commercial NAICS Cogen",C7308="Industrial NAICS Cogen",C7308="NAICS-22 Cogen")),FALSE,IF(AND($P$7=FALSE,OR(C7308="Commercial NAICS Cogen",C7308="Commercial NAICS Non-Cogen",C7308="industrial NAICS Cogen", C7308="industrial NAICS non-cogen")),FALSE,TRUE))</f>
        <v>1</v>
      </c>
      <c r="M7308">
        <f t="shared" si="343"/>
        <v>8.7441860465116275E-2</v>
      </c>
      <c r="N7308">
        <f t="shared" si="344"/>
        <v>1</v>
      </c>
    </row>
    <row r="7309" spans="1:14" x14ac:dyDescent="0.2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s="32">
        <f t="shared" si="342"/>
        <v>658400.01763551787</v>
      </c>
      <c r="J7309" t="str">
        <f>IF(K7309="natural gas",VLOOKUP(D7309,'Cross-Page Data'!$I$4:$J$13,2,FALSE),IF(K7309="solar",VLOOKUP('Form 923'!D7309,'Cross-Page Data'!$I$14:$J$117,2,FALSE),K7309))</f>
        <v>natural gas nonpeaker</v>
      </c>
      <c r="K7309" t="str">
        <f>VLOOKUP(E7309,'Cross-Page Data'!$D$4:$F$48,3,FALSE)</f>
        <v>natural gas</v>
      </c>
      <c r="L7309" t="b">
        <f>IF(AND($P$6=FALSE,OR(C7309="Commercial NAICS Cogen",C7309="Industrial NAICS Cogen",C7309="NAICS-22 Cogen")),FALSE,IF(AND($P$7=FALSE,OR(C7309="Commercial NAICS Cogen",C7309="Commercial NAICS Non-Cogen",C7309="industrial NAICS Cogen", C7309="industrial NAICS non-cogen")),FALSE,TRUE))</f>
        <v>0</v>
      </c>
      <c r="M7309">
        <f t="shared" si="343"/>
        <v>0.68651162790697673</v>
      </c>
      <c r="N7309">
        <f t="shared" si="344"/>
        <v>1</v>
      </c>
    </row>
    <row r="7310" spans="1:14" x14ac:dyDescent="0.2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s="32">
        <f t="shared" si="342"/>
        <v>10277312.076905049</v>
      </c>
      <c r="J7310" t="str">
        <f>IF(K7310="natural gas",VLOOKUP(D7310,'Cross-Page Data'!$I$4:$J$13,2,FALSE),IF(K7310="solar",VLOOKUP('Form 923'!D7310,'Cross-Page Data'!$I$14:$J$117,2,FALSE),K7310))</f>
        <v>natural gas nonpeaker</v>
      </c>
      <c r="K7310" t="str">
        <f>VLOOKUP(E7310,'Cross-Page Data'!$D$4:$F$48,3,FALSE)</f>
        <v>natural gas</v>
      </c>
      <c r="L7310" t="b">
        <f>IF(AND($P$6=FALSE,OR(C7310="Commercial NAICS Cogen",C7310="Industrial NAICS Cogen",C7310="NAICS-22 Cogen")),FALSE,IF(AND($P$7=FALSE,OR(C7310="Commercial NAICS Cogen",C7310="Commercial NAICS Non-Cogen",C7310="industrial NAICS Cogen", C7310="industrial NAICS non-cogen")),FALSE,TRUE))</f>
        <v>0</v>
      </c>
      <c r="M7310">
        <f t="shared" si="343"/>
        <v>0.31720930232558142</v>
      </c>
      <c r="N7310">
        <f t="shared" si="344"/>
        <v>1</v>
      </c>
    </row>
    <row r="7311" spans="1:14" x14ac:dyDescent="0.2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s="32">
        <f t="shared" si="342"/>
        <v>0</v>
      </c>
      <c r="J7311" t="str">
        <f>IF(K7311="natural gas",VLOOKUP(D7311,'Cross-Page Data'!$I$4:$J$13,2,FALSE),IF(K7311="solar",VLOOKUP('Form 923'!D7311,'Cross-Page Data'!$I$14:$J$117,2,FALSE),K7311))</f>
        <v>natural gas nonpeaker</v>
      </c>
      <c r="K7311" t="str">
        <f>VLOOKUP(E7311,'Cross-Page Data'!$D$4:$F$48,3,FALSE)</f>
        <v>natural gas</v>
      </c>
      <c r="L7311" t="b">
        <f>IF(AND($P$6=FALSE,OR(C7311="Commercial NAICS Cogen",C7311="Industrial NAICS Cogen",C7311="NAICS-22 Cogen")),FALSE,IF(AND($P$7=FALSE,OR(C7311="Commercial NAICS Cogen",C7311="Commercial NAICS Non-Cogen",C7311="industrial NAICS Cogen", C7311="industrial NAICS non-cogen")),FALSE,TRUE))</f>
        <v>1</v>
      </c>
      <c r="M7311">
        <f t="shared" si="343"/>
        <v>0.77302325581395348</v>
      </c>
      <c r="N7311">
        <f t="shared" si="344"/>
        <v>1</v>
      </c>
    </row>
    <row r="7312" spans="1:14" x14ac:dyDescent="0.2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s="32">
        <f t="shared" si="342"/>
        <v>11418456.527347781</v>
      </c>
      <c r="J7312" t="str">
        <f>IF(K7312="natural gas",VLOOKUP(D7312,'Cross-Page Data'!$I$4:$J$13,2,FALSE),IF(K7312="solar",VLOOKUP('Form 923'!D7312,'Cross-Page Data'!$I$14:$J$117,2,FALSE),K7312))</f>
        <v>natural gas nonpeaker</v>
      </c>
      <c r="K7312" t="str">
        <f>VLOOKUP(E7312,'Cross-Page Data'!$D$4:$F$48,3,FALSE)</f>
        <v>natural gas</v>
      </c>
      <c r="L7312" t="b">
        <f>IF(AND($P$6=FALSE,OR(C7312="Commercial NAICS Cogen",C7312="Industrial NAICS Cogen",C7312="NAICS-22 Cogen")),FALSE,IF(AND($P$7=FALSE,OR(C7312="Commercial NAICS Cogen",C7312="Commercial NAICS Non-Cogen",C7312="industrial NAICS Cogen", C7312="industrial NAICS non-cogen")),FALSE,TRUE))</f>
        <v>1</v>
      </c>
      <c r="M7312">
        <f t="shared" si="343"/>
        <v>0.14976744186046512</v>
      </c>
      <c r="N7312">
        <f t="shared" si="344"/>
        <v>1</v>
      </c>
    </row>
    <row r="7313" spans="1:14" x14ac:dyDescent="0.2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s="32">
        <f t="shared" si="342"/>
        <v>198244.06166430705</v>
      </c>
      <c r="J7313" t="str">
        <f>IF(K7313="natural gas",VLOOKUP(D7313,'Cross-Page Data'!$I$4:$J$13,2,FALSE),IF(K7313="solar",VLOOKUP('Form 923'!D7313,'Cross-Page Data'!$I$14:$J$117,2,FALSE),K7313))</f>
        <v>natural gas nonpeaker</v>
      </c>
      <c r="K7313" t="str">
        <f>VLOOKUP(E7313,'Cross-Page Data'!$D$4:$F$48,3,FALSE)</f>
        <v>natural gas</v>
      </c>
      <c r="L7313" t="b">
        <f>IF(AND($P$6=FALSE,OR(C7313="Commercial NAICS Cogen",C7313="Industrial NAICS Cogen",C7313="NAICS-22 Cogen")),FALSE,IF(AND($P$7=FALSE,OR(C7313="Commercial NAICS Cogen",C7313="Commercial NAICS Non-Cogen",C7313="industrial NAICS Cogen", C7313="industrial NAICS non-cogen")),FALSE,TRUE))</f>
        <v>1</v>
      </c>
      <c r="M7313">
        <f t="shared" si="343"/>
        <v>0.74325581395348839</v>
      </c>
      <c r="N7313">
        <f t="shared" si="344"/>
        <v>1</v>
      </c>
    </row>
    <row r="7314" spans="1:14" x14ac:dyDescent="0.2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s="32">
        <f t="shared" si="342"/>
        <v>11408058.829350097</v>
      </c>
      <c r="J7314" t="str">
        <f>IF(K7314="natural gas",VLOOKUP(D7314,'Cross-Page Data'!$I$4:$J$13,2,FALSE),IF(K7314="solar",VLOOKUP('Form 923'!D7314,'Cross-Page Data'!$I$14:$J$117,2,FALSE),K7314))</f>
        <v>natural gas nonpeaker</v>
      </c>
      <c r="K7314" t="str">
        <f>VLOOKUP(E7314,'Cross-Page Data'!$D$4:$F$48,3,FALSE)</f>
        <v>natural gas</v>
      </c>
      <c r="L7314" t="b">
        <f>IF(AND($P$6=FALSE,OR(C7314="Commercial NAICS Cogen",C7314="Industrial NAICS Cogen",C7314="NAICS-22 Cogen")),FALSE,IF(AND($P$7=FALSE,OR(C7314="Commercial NAICS Cogen",C7314="Commercial NAICS Non-Cogen",C7314="industrial NAICS Cogen", C7314="industrial NAICS non-cogen")),FALSE,TRUE))</f>
        <v>1</v>
      </c>
      <c r="M7314">
        <f t="shared" si="343"/>
        <v>0.15255813953488373</v>
      </c>
      <c r="N7314">
        <f t="shared" si="344"/>
        <v>1</v>
      </c>
    </row>
    <row r="7315" spans="1:14" x14ac:dyDescent="0.2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s="32">
        <f t="shared" si="342"/>
        <v>10239078.855547803</v>
      </c>
      <c r="J7315" t="str">
        <f>IF(K7315="natural gas",VLOOKUP(D7315,'Cross-Page Data'!$I$4:$J$13,2,FALSE),IF(K7315="solar",VLOOKUP('Form 923'!D7315,'Cross-Page Data'!$I$14:$J$117,2,FALSE),K7315))</f>
        <v>natural gas peaker</v>
      </c>
      <c r="K7315" t="str">
        <f>VLOOKUP(E7315,'Cross-Page Data'!$D$4:$F$48,3,FALSE)</f>
        <v>natural gas</v>
      </c>
      <c r="L7315" t="b">
        <f>IF(AND($P$6=FALSE,OR(C7315="Commercial NAICS Cogen",C7315="Industrial NAICS Cogen",C7315="NAICS-22 Cogen")),FALSE,IF(AND($P$7=FALSE,OR(C7315="Commercial NAICS Cogen",C7315="Commercial NAICS Non-Cogen",C7315="industrial NAICS Cogen", C7315="industrial NAICS non-cogen")),FALSE,TRUE))</f>
        <v>1</v>
      </c>
      <c r="M7315">
        <f t="shared" si="343"/>
        <v>0.4849382716049383</v>
      </c>
      <c r="N7315">
        <f t="shared" si="344"/>
        <v>1</v>
      </c>
    </row>
    <row r="7316" spans="1:14" x14ac:dyDescent="0.2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s="32">
        <f t="shared" si="342"/>
        <v>437671.16277960275</v>
      </c>
      <c r="J7316" t="str">
        <f>IF(K7316="natural gas",VLOOKUP(D7316,'Cross-Page Data'!$I$4:$J$13,2,FALSE),IF(K7316="solar",VLOOKUP('Form 923'!D7316,'Cross-Page Data'!$I$14:$J$117,2,FALSE),K7316))</f>
        <v>natural gas nonpeaker</v>
      </c>
      <c r="K7316" t="str">
        <f>VLOOKUP(E7316,'Cross-Page Data'!$D$4:$F$48,3,FALSE)</f>
        <v>natural gas</v>
      </c>
      <c r="L7316" t="b">
        <f>IF(AND($P$6=FALSE,OR(C7316="Commercial NAICS Cogen",C7316="Industrial NAICS Cogen",C7316="NAICS-22 Cogen")),FALSE,IF(AND($P$7=FALSE,OR(C7316="Commercial NAICS Cogen",C7316="Commercial NAICS Non-Cogen",C7316="industrial NAICS Cogen", C7316="industrial NAICS non-cogen")),FALSE,TRUE))</f>
        <v>1</v>
      </c>
      <c r="M7316">
        <f t="shared" si="343"/>
        <v>0.71534883720930231</v>
      </c>
      <c r="N7316">
        <f t="shared" si="344"/>
        <v>1</v>
      </c>
    </row>
    <row r="7317" spans="1:14" x14ac:dyDescent="0.2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s="32">
        <f t="shared" si="342"/>
        <v>10902621.708820889</v>
      </c>
      <c r="J7317" t="str">
        <f>IF(K7317="natural gas",VLOOKUP(D7317,'Cross-Page Data'!$I$4:$J$13,2,FALSE),IF(K7317="solar",VLOOKUP('Form 923'!D7317,'Cross-Page Data'!$I$14:$J$117,2,FALSE),K7317))</f>
        <v>natural gas nonpeaker</v>
      </c>
      <c r="K7317" t="str">
        <f>VLOOKUP(E7317,'Cross-Page Data'!$D$4:$F$48,3,FALSE)</f>
        <v>natural gas</v>
      </c>
      <c r="L7317" t="b">
        <f>IF(AND($P$6=FALSE,OR(C7317="Commercial NAICS Cogen",C7317="Industrial NAICS Cogen",C7317="NAICS-22 Cogen")),FALSE,IF(AND($P$7=FALSE,OR(C7317="Commercial NAICS Cogen",C7317="Commercial NAICS Non-Cogen",C7317="industrial NAICS Cogen", C7317="industrial NAICS non-cogen")),FALSE,TRUE))</f>
        <v>1</v>
      </c>
      <c r="M7317">
        <f t="shared" si="343"/>
        <v>0.2297674418604651</v>
      </c>
      <c r="N7317">
        <f t="shared" si="344"/>
        <v>1</v>
      </c>
    </row>
    <row r="7318" spans="1:14" x14ac:dyDescent="0.2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s="32">
        <f t="shared" si="342"/>
        <v>315293.22872478259</v>
      </c>
      <c r="J7318" t="str">
        <f>IF(K7318="natural gas",VLOOKUP(D7318,'Cross-Page Data'!$I$4:$J$13,2,FALSE),IF(K7318="solar",VLOOKUP('Form 923'!D7318,'Cross-Page Data'!$I$14:$J$117,2,FALSE),K7318))</f>
        <v>natural gas nonpeaker</v>
      </c>
      <c r="K7318" t="str">
        <f>VLOOKUP(E7318,'Cross-Page Data'!$D$4:$F$48,3,FALSE)</f>
        <v>natural gas</v>
      </c>
      <c r="L7318" t="b">
        <f>IF(AND($P$6=FALSE,OR(C7318="Commercial NAICS Cogen",C7318="Industrial NAICS Cogen",C7318="NAICS-22 Cogen")),FALSE,IF(AND($P$7=FALSE,OR(C7318="Commercial NAICS Cogen",C7318="Commercial NAICS Non-Cogen",C7318="industrial NAICS Cogen", C7318="industrial NAICS non-cogen")),FALSE,TRUE))</f>
        <v>1</v>
      </c>
      <c r="M7318">
        <f t="shared" si="343"/>
        <v>0.72465116279069763</v>
      </c>
      <c r="N7318">
        <f t="shared" si="344"/>
        <v>1</v>
      </c>
    </row>
    <row r="7319" spans="1:14" x14ac:dyDescent="0.2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s="32">
        <f t="shared" si="342"/>
        <v>10769002.667122081</v>
      </c>
      <c r="J7319" t="str">
        <f>IF(K7319="natural gas",VLOOKUP(D7319,'Cross-Page Data'!$I$4:$J$13,2,FALSE),IF(K7319="solar",VLOOKUP('Form 923'!D7319,'Cross-Page Data'!$I$14:$J$117,2,FALSE),K7319))</f>
        <v>natural gas nonpeaker</v>
      </c>
      <c r="K7319" t="str">
        <f>VLOOKUP(E7319,'Cross-Page Data'!$D$4:$F$48,3,FALSE)</f>
        <v>natural gas</v>
      </c>
      <c r="L7319" t="b">
        <f>IF(AND($P$6=FALSE,OR(C7319="Commercial NAICS Cogen",C7319="Industrial NAICS Cogen",C7319="NAICS-22 Cogen")),FALSE,IF(AND($P$7=FALSE,OR(C7319="Commercial NAICS Cogen",C7319="Commercial NAICS Non-Cogen",C7319="industrial NAICS Cogen", C7319="industrial NAICS non-cogen")),FALSE,TRUE))</f>
        <v>1</v>
      </c>
      <c r="M7319">
        <f t="shared" si="343"/>
        <v>0.25302325581395346</v>
      </c>
      <c r="N7319">
        <f t="shared" si="344"/>
        <v>1</v>
      </c>
    </row>
    <row r="7320" spans="1:14" x14ac:dyDescent="0.2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s="32">
        <f t="shared" si="342"/>
        <v>688596.84229788464</v>
      </c>
      <c r="J7320" t="str">
        <f>IF(K7320="natural gas",VLOOKUP(D7320,'Cross-Page Data'!$I$4:$J$13,2,FALSE),IF(K7320="solar",VLOOKUP('Form 923'!D7320,'Cross-Page Data'!$I$14:$J$117,2,FALSE),K7320))</f>
        <v>natural gas nonpeaker</v>
      </c>
      <c r="K7320" t="str">
        <f>VLOOKUP(E7320,'Cross-Page Data'!$D$4:$F$48,3,FALSE)</f>
        <v>natural gas</v>
      </c>
      <c r="L7320" t="b">
        <f>IF(AND($P$6=FALSE,OR(C7320="Commercial NAICS Cogen",C7320="Industrial NAICS Cogen",C7320="NAICS-22 Cogen")),FALSE,IF(AND($P$7=FALSE,OR(C7320="Commercial NAICS Cogen",C7320="Commercial NAICS Non-Cogen",C7320="industrial NAICS Cogen", C7320="industrial NAICS non-cogen")),FALSE,TRUE))</f>
        <v>0</v>
      </c>
      <c r="M7320">
        <f t="shared" si="343"/>
        <v>0.68</v>
      </c>
      <c r="N7320">
        <f t="shared" si="344"/>
        <v>1</v>
      </c>
    </row>
    <row r="7321" spans="1:14" x14ac:dyDescent="0.2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s="32">
        <f t="shared" si="342"/>
        <v>3235707.7508045984</v>
      </c>
      <c r="J7321" t="str">
        <f>IF(K7321="natural gas",VLOOKUP(D7321,'Cross-Page Data'!$I$4:$J$13,2,FALSE),IF(K7321="solar",VLOOKUP('Form 923'!D7321,'Cross-Page Data'!$I$14:$J$117,2,FALSE),K7321))</f>
        <v>other</v>
      </c>
      <c r="K7321" t="str">
        <f>VLOOKUP(E7321,'Cross-Page Data'!$D$4:$F$48,3,FALSE)</f>
        <v>other</v>
      </c>
      <c r="L7321" t="b">
        <f>IF(AND($P$6=FALSE,OR(C7321="Commercial NAICS Cogen",C7321="Industrial NAICS Cogen",C7321="NAICS-22 Cogen")),FALSE,IF(AND($P$7=FALSE,OR(C7321="Commercial NAICS Cogen",C7321="Commercial NAICS Non-Cogen",C7321="industrial NAICS Cogen", C7321="industrial NAICS non-cogen")),FALSE,TRUE))</f>
        <v>0</v>
      </c>
      <c r="M7321">
        <f t="shared" si="343"/>
        <v>0.47402597402597402</v>
      </c>
      <c r="N7321">
        <f t="shared" si="344"/>
        <v>1</v>
      </c>
    </row>
    <row r="7322" spans="1:14" x14ac:dyDescent="0.2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s="32">
        <f t="shared" si="342"/>
        <v>6375909.8105440568</v>
      </c>
      <c r="J7322" t="str">
        <f>IF(K7322="natural gas",VLOOKUP(D7322,'Cross-Page Data'!$I$4:$J$13,2,FALSE),IF(K7322="solar",VLOOKUP('Form 923'!D7322,'Cross-Page Data'!$I$14:$J$117,2,FALSE),K7322))</f>
        <v>natural gas nonpeaker</v>
      </c>
      <c r="K7322" t="str">
        <f>VLOOKUP(E7322,'Cross-Page Data'!$D$4:$F$48,3,FALSE)</f>
        <v>natural gas</v>
      </c>
      <c r="L7322" t="b">
        <f>IF(AND($P$6=FALSE,OR(C7322="Commercial NAICS Cogen",C7322="Industrial NAICS Cogen",C7322="NAICS-22 Cogen")),FALSE,IF(AND($P$7=FALSE,OR(C7322="Commercial NAICS Cogen",C7322="Commercial NAICS Non-Cogen",C7322="industrial NAICS Cogen", C7322="industrial NAICS non-cogen")),FALSE,TRUE))</f>
        <v>0</v>
      </c>
      <c r="M7322">
        <f t="shared" si="343"/>
        <v>0.47255813953488374</v>
      </c>
      <c r="N7322">
        <f t="shared" si="344"/>
        <v>1</v>
      </c>
    </row>
    <row r="7323" spans="1:14" x14ac:dyDescent="0.2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s="32">
        <f t="shared" si="342"/>
        <v>5802190.7140478278</v>
      </c>
      <c r="J7323" t="str">
        <f>IF(K7323="natural gas",VLOOKUP(D7323,'Cross-Page Data'!$I$4:$J$13,2,FALSE),IF(K7323="solar",VLOOKUP('Form 923'!D7323,'Cross-Page Data'!$I$14:$J$117,2,FALSE),K7323))</f>
        <v>other</v>
      </c>
      <c r="K7323" t="str">
        <f>VLOOKUP(E7323,'Cross-Page Data'!$D$4:$F$48,3,FALSE)</f>
        <v>other</v>
      </c>
      <c r="L7323" t="b">
        <f>IF(AND($P$6=FALSE,OR(C7323="Commercial NAICS Cogen",C7323="Industrial NAICS Cogen",C7323="NAICS-22 Cogen")),FALSE,IF(AND($P$7=FALSE,OR(C7323="Commercial NAICS Cogen",C7323="Commercial NAICS Non-Cogen",C7323="industrial NAICS Cogen", C7323="industrial NAICS non-cogen")),FALSE,TRUE))</f>
        <v>0</v>
      </c>
      <c r="M7323">
        <f t="shared" si="343"/>
        <v>0.36038961038961037</v>
      </c>
      <c r="N7323">
        <f t="shared" si="344"/>
        <v>1</v>
      </c>
    </row>
    <row r="7324" spans="1:14" x14ac:dyDescent="0.2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s="32" t="str">
        <f t="shared" si="342"/>
        <v/>
      </c>
      <c r="J7324" t="str">
        <f>IF(K7324="natural gas",VLOOKUP(D7324,'Cross-Page Data'!$I$4:$J$13,2,FALSE),IF(K7324="solar",VLOOKUP('Form 923'!D7324,'Cross-Page Data'!$I$14:$J$117,2,FALSE),K7324))</f>
        <v>heavy or residual fuel oil</v>
      </c>
      <c r="K7324" t="str">
        <f>VLOOKUP(E7324,'Cross-Page Data'!$D$4:$F$48,3,FALSE)</f>
        <v>heavy or residual fuel oil</v>
      </c>
      <c r="L7324" t="b">
        <f>IF(AND($P$6=FALSE,OR(C7324="Commercial NAICS Cogen",C7324="Industrial NAICS Cogen",C7324="NAICS-22 Cogen")),FALSE,IF(AND($P$7=FALSE,OR(C7324="Commercial NAICS Cogen",C7324="Commercial NAICS Non-Cogen",C7324="industrial NAICS Cogen", C7324="industrial NAICS non-cogen")),FALSE,TRUE))</f>
        <v>1</v>
      </c>
      <c r="M7324">
        <f t="shared" si="343"/>
        <v>4.0160642570281126E-4</v>
      </c>
      <c r="N7324">
        <f t="shared" si="344"/>
        <v>0</v>
      </c>
    </row>
    <row r="7325" spans="1:14" x14ac:dyDescent="0.2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s="32">
        <f t="shared" si="342"/>
        <v>9702402.7197871748</v>
      </c>
      <c r="J7325" t="str">
        <f>IF(K7325="natural gas",VLOOKUP(D7325,'Cross-Page Data'!$I$4:$J$13,2,FALSE),IF(K7325="solar",VLOOKUP('Form 923'!D7325,'Cross-Page Data'!$I$14:$J$117,2,FALSE),K7325))</f>
        <v>natural gas peaker</v>
      </c>
      <c r="K7325" t="str">
        <f>VLOOKUP(E7325,'Cross-Page Data'!$D$4:$F$48,3,FALSE)</f>
        <v>natural gas</v>
      </c>
      <c r="L7325" t="b">
        <f>IF(AND($P$6=FALSE,OR(C7325="Commercial NAICS Cogen",C7325="Industrial NAICS Cogen",C7325="NAICS-22 Cogen")),FALSE,IF(AND($P$7=FALSE,OR(C7325="Commercial NAICS Cogen",C7325="Commercial NAICS Non-Cogen",C7325="industrial NAICS Cogen", C7325="industrial NAICS non-cogen")),FALSE,TRUE))</f>
        <v>1</v>
      </c>
      <c r="M7325">
        <f t="shared" si="343"/>
        <v>0.52839506172839501</v>
      </c>
      <c r="N7325">
        <f t="shared" si="344"/>
        <v>1</v>
      </c>
    </row>
    <row r="7326" spans="1:14" x14ac:dyDescent="0.2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s="32">
        <f t="shared" si="342"/>
        <v>3215187.1933426005</v>
      </c>
      <c r="J7326" t="str">
        <f>IF(K7326="natural gas",VLOOKUP(D7326,'Cross-Page Data'!$I$4:$J$13,2,FALSE),IF(K7326="solar",VLOOKUP('Form 923'!D7326,'Cross-Page Data'!$I$14:$J$117,2,FALSE),K7326))</f>
        <v>natural gas nonpeaker</v>
      </c>
      <c r="K7326" t="str">
        <f>VLOOKUP(E7326,'Cross-Page Data'!$D$4:$F$48,3,FALSE)</f>
        <v>natural gas</v>
      </c>
      <c r="L7326" t="b">
        <f>IF(AND($P$6=FALSE,OR(C7326="Commercial NAICS Cogen",C7326="Industrial NAICS Cogen",C7326="NAICS-22 Cogen")),FALSE,IF(AND($P$7=FALSE,OR(C7326="Commercial NAICS Cogen",C7326="Commercial NAICS Non-Cogen",C7326="industrial NAICS Cogen", C7326="industrial NAICS non-cogen")),FALSE,TRUE))</f>
        <v>1</v>
      </c>
      <c r="M7326">
        <f t="shared" si="343"/>
        <v>0.55906976744186043</v>
      </c>
      <c r="N7326">
        <f t="shared" si="344"/>
        <v>1</v>
      </c>
    </row>
    <row r="7327" spans="1:14" x14ac:dyDescent="0.2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s="32">
        <f t="shared" si="342"/>
        <v>10592169.910771431</v>
      </c>
      <c r="J7327" t="str">
        <f>IF(K7327="natural gas",VLOOKUP(D7327,'Cross-Page Data'!$I$4:$J$13,2,FALSE),IF(K7327="solar",VLOOKUP('Form 923'!D7327,'Cross-Page Data'!$I$14:$J$117,2,FALSE),K7327))</f>
        <v>natural gas nonpeaker</v>
      </c>
      <c r="K7327" t="str">
        <f>VLOOKUP(E7327,'Cross-Page Data'!$D$4:$F$48,3,FALSE)</f>
        <v>natural gas</v>
      </c>
      <c r="L7327" t="b">
        <f>IF(AND($P$6=FALSE,OR(C7327="Commercial NAICS Cogen",C7327="Industrial NAICS Cogen",C7327="NAICS-22 Cogen")),FALSE,IF(AND($P$7=FALSE,OR(C7327="Commercial NAICS Cogen",C7327="Commercial NAICS Non-Cogen",C7327="industrial NAICS Cogen", C7327="industrial NAICS non-cogen")),FALSE,TRUE))</f>
        <v>1</v>
      </c>
      <c r="M7327">
        <f t="shared" si="343"/>
        <v>0.28837209302325584</v>
      </c>
      <c r="N7327">
        <f t="shared" si="344"/>
        <v>1</v>
      </c>
    </row>
    <row r="7328" spans="1:14" x14ac:dyDescent="0.2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s="32">
        <f t="shared" si="342"/>
        <v>4096045.2243241663</v>
      </c>
      <c r="J7328" t="str">
        <f>IF(K7328="natural gas",VLOOKUP(D7328,'Cross-Page Data'!$I$4:$J$13,2,FALSE),IF(K7328="solar",VLOOKUP('Form 923'!D7328,'Cross-Page Data'!$I$14:$J$117,2,FALSE),K7328))</f>
        <v>natural gas peaker</v>
      </c>
      <c r="K7328" t="str">
        <f>VLOOKUP(E7328,'Cross-Page Data'!$D$4:$F$48,3,FALSE)</f>
        <v>natural gas</v>
      </c>
      <c r="L7328" t="b">
        <f>IF(AND($P$6=FALSE,OR(C7328="Commercial NAICS Cogen",C7328="Industrial NAICS Cogen",C7328="NAICS-22 Cogen")),FALSE,IF(AND($P$7=FALSE,OR(C7328="Commercial NAICS Cogen",C7328="Commercial NAICS Non-Cogen",C7328="industrial NAICS Cogen", C7328="industrial NAICS non-cogen")),FALSE,TRUE))</f>
        <v>0</v>
      </c>
      <c r="M7328">
        <f t="shared" si="343"/>
        <v>0.78716049382716047</v>
      </c>
      <c r="N7328">
        <f t="shared" si="344"/>
        <v>1</v>
      </c>
    </row>
    <row r="7329" spans="1:14" x14ac:dyDescent="0.2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s="32">
        <f t="shared" si="342"/>
        <v>11334829.722494477</v>
      </c>
      <c r="J7329" t="str">
        <f>IF(K7329="natural gas",VLOOKUP(D7329,'Cross-Page Data'!$I$4:$J$13,2,FALSE),IF(K7329="solar",VLOOKUP('Form 923'!D7329,'Cross-Page Data'!$I$14:$J$117,2,FALSE),K7329))</f>
        <v>natural gas peaker</v>
      </c>
      <c r="K7329" t="str">
        <f>VLOOKUP(E7329,'Cross-Page Data'!$D$4:$F$48,3,FALSE)</f>
        <v>natural gas</v>
      </c>
      <c r="L7329" t="b">
        <f>IF(AND($P$6=FALSE,OR(C7329="Commercial NAICS Cogen",C7329="Industrial NAICS Cogen",C7329="NAICS-22 Cogen")),FALSE,IF(AND($P$7=FALSE,OR(C7329="Commercial NAICS Cogen",C7329="Commercial NAICS Non-Cogen",C7329="industrial NAICS Cogen", C7329="industrial NAICS non-cogen")),FALSE,TRUE))</f>
        <v>0</v>
      </c>
      <c r="M7329">
        <f t="shared" si="343"/>
        <v>0.36395061728395062</v>
      </c>
      <c r="N7329">
        <f t="shared" si="344"/>
        <v>1</v>
      </c>
    </row>
    <row r="7330" spans="1:14" x14ac:dyDescent="0.2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s="32" t="str">
        <f t="shared" si="342"/>
        <v/>
      </c>
      <c r="J7330" t="str">
        <f>IF(K7330="natural gas",VLOOKUP(D7330,'Cross-Page Data'!$I$4:$J$13,2,FALSE),IF(K7330="solar",VLOOKUP('Form 923'!D7330,'Cross-Page Data'!$I$14:$J$117,2,FALSE),K7330))</f>
        <v>other</v>
      </c>
      <c r="K7330" t="str">
        <f>VLOOKUP(E7330,'Cross-Page Data'!$D$4:$F$48,3,FALSE)</f>
        <v>other</v>
      </c>
      <c r="L7330" t="b">
        <f>IF(AND($P$6=FALSE,OR(C7330="Commercial NAICS Cogen",C7330="Industrial NAICS Cogen",C7330="NAICS-22 Cogen")),FALSE,IF(AND($P$7=FALSE,OR(C7330="Commercial NAICS Cogen",C7330="Commercial NAICS Non-Cogen",C7330="industrial NAICS Cogen", C7330="industrial NAICS non-cogen")),FALSE,TRUE))</f>
        <v>0</v>
      </c>
      <c r="M7330">
        <f t="shared" si="343"/>
        <v>1.6233766233766235E-3</v>
      </c>
      <c r="N7330">
        <f t="shared" si="344"/>
        <v>0</v>
      </c>
    </row>
    <row r="7331" spans="1:14" x14ac:dyDescent="0.2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s="32">
        <f t="shared" si="342"/>
        <v>6690201.8696223879</v>
      </c>
      <c r="J7331" t="str">
        <f>IF(K7331="natural gas",VLOOKUP(D7331,'Cross-Page Data'!$I$4:$J$13,2,FALSE),IF(K7331="solar",VLOOKUP('Form 923'!D7331,'Cross-Page Data'!$I$14:$J$117,2,FALSE),K7331))</f>
        <v>natural gas peaker</v>
      </c>
      <c r="K7331" t="str">
        <f>VLOOKUP(E7331,'Cross-Page Data'!$D$4:$F$48,3,FALSE)</f>
        <v>natural gas</v>
      </c>
      <c r="L7331" t="b">
        <f>IF(AND($P$6=FALSE,OR(C7331="Commercial NAICS Cogen",C7331="Industrial NAICS Cogen",C7331="NAICS-22 Cogen")),FALSE,IF(AND($P$7=FALSE,OR(C7331="Commercial NAICS Cogen",C7331="Commercial NAICS Non-Cogen",C7331="industrial NAICS Cogen", C7331="industrial NAICS non-cogen")),FALSE,TRUE))</f>
        <v>0</v>
      </c>
      <c r="M7331">
        <f t="shared" si="343"/>
        <v>0.61530864197530866</v>
      </c>
      <c r="N7331">
        <f t="shared" si="344"/>
        <v>1</v>
      </c>
    </row>
    <row r="7332" spans="1:14" x14ac:dyDescent="0.2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s="32">
        <f t="shared" si="342"/>
        <v>6690196.2264227401</v>
      </c>
      <c r="J7332" t="str">
        <f>IF(K7332="natural gas",VLOOKUP(D7332,'Cross-Page Data'!$I$4:$J$13,2,FALSE),IF(K7332="solar",VLOOKUP('Form 923'!D7332,'Cross-Page Data'!$I$14:$J$117,2,FALSE),K7332))</f>
        <v>other</v>
      </c>
      <c r="K7332" t="str">
        <f>VLOOKUP(E7332,'Cross-Page Data'!$D$4:$F$48,3,FALSE)</f>
        <v>other</v>
      </c>
      <c r="L7332" t="b">
        <f>IF(AND($P$6=FALSE,OR(C7332="Commercial NAICS Cogen",C7332="Industrial NAICS Cogen",C7332="NAICS-22 Cogen")),FALSE,IF(AND($P$7=FALSE,OR(C7332="Commercial NAICS Cogen",C7332="Commercial NAICS Non-Cogen",C7332="industrial NAICS Cogen", C7332="industrial NAICS non-cogen")),FALSE,TRUE))</f>
        <v>0</v>
      </c>
      <c r="M7332">
        <f t="shared" si="343"/>
        <v>0.32954545454545453</v>
      </c>
      <c r="N7332">
        <f t="shared" si="344"/>
        <v>1</v>
      </c>
    </row>
    <row r="7333" spans="1:14" x14ac:dyDescent="0.2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s="32">
        <f t="shared" si="342"/>
        <v>528522.16994722723</v>
      </c>
      <c r="J7333" t="str">
        <f>IF(K7333="natural gas",VLOOKUP(D7333,'Cross-Page Data'!$I$4:$J$13,2,FALSE),IF(K7333="solar",VLOOKUP('Form 923'!D7333,'Cross-Page Data'!$I$14:$J$117,2,FALSE),K7333))</f>
        <v>natural gas nonpeaker</v>
      </c>
      <c r="K7333" t="str">
        <f>VLOOKUP(E7333,'Cross-Page Data'!$D$4:$F$48,3,FALSE)</f>
        <v>natural gas</v>
      </c>
      <c r="L7333" t="b">
        <f>IF(AND($P$6=FALSE,OR(C7333="Commercial NAICS Cogen",C7333="Industrial NAICS Cogen",C7333="NAICS-22 Cogen")),FALSE,IF(AND($P$7=FALSE,OR(C7333="Commercial NAICS Cogen",C7333="Commercial NAICS Non-Cogen",C7333="industrial NAICS Cogen", C7333="industrial NAICS non-cogen")),FALSE,TRUE))</f>
        <v>0</v>
      </c>
      <c r="M7333">
        <f t="shared" si="343"/>
        <v>0.70325581395348835</v>
      </c>
      <c r="N7333">
        <f t="shared" si="344"/>
        <v>1</v>
      </c>
    </row>
    <row r="7334" spans="1:14" x14ac:dyDescent="0.2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s="32">
        <f t="shared" si="342"/>
        <v>5022453.2176354043</v>
      </c>
      <c r="J7334" t="str">
        <f>IF(K7334="natural gas",VLOOKUP(D7334,'Cross-Page Data'!$I$4:$J$13,2,FALSE),IF(K7334="solar",VLOOKUP('Form 923'!D7334,'Cross-Page Data'!$I$14:$J$117,2,FALSE),K7334))</f>
        <v>other</v>
      </c>
      <c r="K7334" t="str">
        <f>VLOOKUP(E7334,'Cross-Page Data'!$D$4:$F$48,3,FALSE)</f>
        <v>other</v>
      </c>
      <c r="L7334" t="b">
        <f>IF(AND($P$6=FALSE,OR(C7334="Commercial NAICS Cogen",C7334="Industrial NAICS Cogen",C7334="NAICS-22 Cogen")),FALSE,IF(AND($P$7=FALSE,OR(C7334="Commercial NAICS Cogen",C7334="Commercial NAICS Non-Cogen",C7334="industrial NAICS Cogen", C7334="industrial NAICS non-cogen")),FALSE,TRUE))</f>
        <v>0</v>
      </c>
      <c r="M7334">
        <f t="shared" si="343"/>
        <v>0.40584415584415584</v>
      </c>
      <c r="N7334">
        <f t="shared" si="344"/>
        <v>1</v>
      </c>
    </row>
    <row r="7335" spans="1:14" x14ac:dyDescent="0.2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s="32" t="str">
        <f t="shared" si="342"/>
        <v/>
      </c>
      <c r="J7335" t="str">
        <f>IF(K7335="natural gas",VLOOKUP(D7335,'Cross-Page Data'!$I$4:$J$13,2,FALSE),IF(K7335="solar",VLOOKUP('Form 923'!D7335,'Cross-Page Data'!$I$14:$J$117,2,FALSE),K7335))</f>
        <v>other</v>
      </c>
      <c r="K7335" t="str">
        <f>VLOOKUP(E7335,'Cross-Page Data'!$D$4:$F$48,3,FALSE)</f>
        <v>other</v>
      </c>
      <c r="L7335" t="b">
        <f>IF(AND($P$6=FALSE,OR(C7335="Commercial NAICS Cogen",C7335="Industrial NAICS Cogen",C7335="NAICS-22 Cogen")),FALSE,IF(AND($P$7=FALSE,OR(C7335="Commercial NAICS Cogen",C7335="Commercial NAICS Non-Cogen",C7335="industrial NAICS Cogen", C7335="industrial NAICS non-cogen")),FALSE,TRUE))</f>
        <v>0</v>
      </c>
      <c r="M7335">
        <f t="shared" si="343"/>
        <v>1.6233766233766235E-3</v>
      </c>
      <c r="N7335">
        <f t="shared" si="344"/>
        <v>0</v>
      </c>
    </row>
    <row r="7336" spans="1:14" x14ac:dyDescent="0.2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s="32">
        <f t="shared" si="342"/>
        <v>6596338.0141037321</v>
      </c>
      <c r="J7336" t="str">
        <f>IF(K7336="natural gas",VLOOKUP(D7336,'Cross-Page Data'!$I$4:$J$13,2,FALSE),IF(K7336="solar",VLOOKUP('Form 923'!D7336,'Cross-Page Data'!$I$14:$J$117,2,FALSE),K7336))</f>
        <v>natural gas nonpeaker</v>
      </c>
      <c r="K7336" t="str">
        <f>VLOOKUP(E7336,'Cross-Page Data'!$D$4:$F$48,3,FALSE)</f>
        <v>natural gas</v>
      </c>
      <c r="L7336" t="b">
        <f>IF(AND($P$6=FALSE,OR(C7336="Commercial NAICS Cogen",C7336="Industrial NAICS Cogen",C7336="NAICS-22 Cogen")),FALSE,IF(AND($P$7=FALSE,OR(C7336="Commercial NAICS Cogen",C7336="Commercial NAICS Non-Cogen",C7336="industrial NAICS Cogen", C7336="industrial NAICS non-cogen")),FALSE,TRUE))</f>
        <v>0</v>
      </c>
      <c r="M7336">
        <f t="shared" si="343"/>
        <v>0.46046511627906977</v>
      </c>
      <c r="N7336">
        <f t="shared" si="344"/>
        <v>1</v>
      </c>
    </row>
    <row r="7337" spans="1:14" x14ac:dyDescent="0.2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s="32" t="str">
        <f t="shared" si="342"/>
        <v/>
      </c>
      <c r="J7337" t="str">
        <f>IF(K7337="natural gas",VLOOKUP(D7337,'Cross-Page Data'!$I$4:$J$13,2,FALSE),IF(K7337="solar",VLOOKUP('Form 923'!D7337,'Cross-Page Data'!$I$14:$J$117,2,FALSE),K7337))</f>
        <v>other</v>
      </c>
      <c r="K7337" t="str">
        <f>VLOOKUP(E7337,'Cross-Page Data'!$D$4:$F$48,3,FALSE)</f>
        <v>other</v>
      </c>
      <c r="L7337" t="b">
        <f>IF(AND($P$6=FALSE,OR(C7337="Commercial NAICS Cogen",C7337="Industrial NAICS Cogen",C7337="NAICS-22 Cogen")),FALSE,IF(AND($P$7=FALSE,OR(C7337="Commercial NAICS Cogen",C7337="Commercial NAICS Non-Cogen",C7337="industrial NAICS Cogen", C7337="industrial NAICS non-cogen")),FALSE,TRUE))</f>
        <v>0</v>
      </c>
      <c r="M7337">
        <f t="shared" si="343"/>
        <v>1.6233766233766235E-3</v>
      </c>
      <c r="N7337">
        <f t="shared" si="344"/>
        <v>0</v>
      </c>
    </row>
    <row r="7338" spans="1:14" x14ac:dyDescent="0.2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s="32" t="str">
        <f t="shared" si="342"/>
        <v/>
      </c>
      <c r="J7338" t="str">
        <f>IF(K7338="natural gas",VLOOKUP(D7338,'Cross-Page Data'!$I$4:$J$13,2,FALSE),IF(K7338="solar",VLOOKUP('Form 923'!D7338,'Cross-Page Data'!$I$14:$J$117,2,FALSE),K7338))</f>
        <v>other</v>
      </c>
      <c r="K7338" t="str">
        <f>VLOOKUP(E7338,'Cross-Page Data'!$D$4:$F$48,3,FALSE)</f>
        <v>other</v>
      </c>
      <c r="L7338" t="b">
        <f>IF(AND($P$6=FALSE,OR(C7338="Commercial NAICS Cogen",C7338="Industrial NAICS Cogen",C7338="NAICS-22 Cogen")),FALSE,IF(AND($P$7=FALSE,OR(C7338="Commercial NAICS Cogen",C7338="Commercial NAICS Non-Cogen",C7338="industrial NAICS Cogen", C7338="industrial NAICS non-cogen")),FALSE,TRUE))</f>
        <v>0</v>
      </c>
      <c r="M7338">
        <f t="shared" si="343"/>
        <v>1.6233766233766235E-3</v>
      </c>
      <c r="N7338">
        <f t="shared" si="344"/>
        <v>0</v>
      </c>
    </row>
    <row r="7339" spans="1:14" x14ac:dyDescent="0.2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s="32">
        <f t="shared" si="342"/>
        <v>0</v>
      </c>
      <c r="J7339" t="str">
        <f>IF(K7339="natural gas",VLOOKUP(D7339,'Cross-Page Data'!$I$4:$J$13,2,FALSE),IF(K7339="solar",VLOOKUP('Form 923'!D7339,'Cross-Page Data'!$I$14:$J$117,2,FALSE),K7339))</f>
        <v>heavy or residual fuel oil</v>
      </c>
      <c r="K7339" t="str">
        <f>VLOOKUP(E7339,'Cross-Page Data'!$D$4:$F$48,3,FALSE)</f>
        <v>heavy or residual fuel oil</v>
      </c>
      <c r="L7339" t="b">
        <f>IF(AND($P$6=FALSE,OR(C7339="Commercial NAICS Cogen",C7339="Industrial NAICS Cogen",C7339="NAICS-22 Cogen")),FALSE,IF(AND($P$7=FALSE,OR(C7339="Commercial NAICS Cogen",C7339="Commercial NAICS Non-Cogen",C7339="industrial NAICS Cogen", C7339="industrial NAICS non-cogen")),FALSE,TRUE))</f>
        <v>1</v>
      </c>
      <c r="M7339">
        <f t="shared" si="343"/>
        <v>0.57188755020080317</v>
      </c>
      <c r="N7339">
        <f t="shared" si="344"/>
        <v>1</v>
      </c>
    </row>
    <row r="7340" spans="1:14" x14ac:dyDescent="0.2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s="32">
        <f t="shared" si="342"/>
        <v>73241.368495887436</v>
      </c>
      <c r="J7340" t="str">
        <f>IF(K7340="natural gas",VLOOKUP(D7340,'Cross-Page Data'!$I$4:$J$13,2,FALSE),IF(K7340="solar",VLOOKUP('Form 923'!D7340,'Cross-Page Data'!$I$14:$J$117,2,FALSE),K7340))</f>
        <v>natural gas nonpeaker</v>
      </c>
      <c r="K7340" t="str">
        <f>VLOOKUP(E7340,'Cross-Page Data'!$D$4:$F$48,3,FALSE)</f>
        <v>natural gas</v>
      </c>
      <c r="L7340" t="b">
        <f>IF(AND($P$6=FALSE,OR(C7340="Commercial NAICS Cogen",C7340="Industrial NAICS Cogen",C7340="NAICS-22 Cogen")),FALSE,IF(AND($P$7=FALSE,OR(C7340="Commercial NAICS Cogen",C7340="Commercial NAICS Non-Cogen",C7340="industrial NAICS Cogen", C7340="industrial NAICS non-cogen")),FALSE,TRUE))</f>
        <v>1</v>
      </c>
      <c r="M7340">
        <f t="shared" si="343"/>
        <v>0.75441860465116284</v>
      </c>
      <c r="N7340">
        <f t="shared" si="344"/>
        <v>1</v>
      </c>
    </row>
    <row r="7341" spans="1:14" x14ac:dyDescent="0.2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s="32">
        <f t="shared" si="342"/>
        <v>11258753.02384612</v>
      </c>
      <c r="J7341" t="str">
        <f>IF(K7341="natural gas",VLOOKUP(D7341,'Cross-Page Data'!$I$4:$J$13,2,FALSE),IF(K7341="solar",VLOOKUP('Form 923'!D7341,'Cross-Page Data'!$I$14:$J$117,2,FALSE),K7341))</f>
        <v>heavy or residual fuel oil</v>
      </c>
      <c r="K7341" t="str">
        <f>VLOOKUP(E7341,'Cross-Page Data'!$D$4:$F$48,3,FALSE)</f>
        <v>heavy or residual fuel oil</v>
      </c>
      <c r="L7341" t="b">
        <f>IF(AND($P$6=FALSE,OR(C7341="Commercial NAICS Cogen",C7341="Industrial NAICS Cogen",C7341="NAICS-22 Cogen")),FALSE,IF(AND($P$7=FALSE,OR(C7341="Commercial NAICS Cogen",C7341="Commercial NAICS Non-Cogen",C7341="industrial NAICS Cogen", C7341="industrial NAICS non-cogen")),FALSE,TRUE))</f>
        <v>1</v>
      </c>
      <c r="M7341">
        <f t="shared" si="343"/>
        <v>0.28273092369477909</v>
      </c>
      <c r="N7341">
        <f t="shared" si="344"/>
        <v>1</v>
      </c>
    </row>
    <row r="7342" spans="1:14" x14ac:dyDescent="0.2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s="32">
        <f t="shared" si="342"/>
        <v>11026456.987197757</v>
      </c>
      <c r="J7342" t="str">
        <f>IF(K7342="natural gas",VLOOKUP(D7342,'Cross-Page Data'!$I$4:$J$13,2,FALSE),IF(K7342="solar",VLOOKUP('Form 923'!D7342,'Cross-Page Data'!$I$14:$J$117,2,FALSE),K7342))</f>
        <v>natural gas nonpeaker</v>
      </c>
      <c r="K7342" t="str">
        <f>VLOOKUP(E7342,'Cross-Page Data'!$D$4:$F$48,3,FALSE)</f>
        <v>natural gas</v>
      </c>
      <c r="L7342" t="b">
        <f>IF(AND($P$6=FALSE,OR(C7342="Commercial NAICS Cogen",C7342="Industrial NAICS Cogen",C7342="NAICS-22 Cogen")),FALSE,IF(AND($P$7=FALSE,OR(C7342="Commercial NAICS Cogen",C7342="Commercial NAICS Non-Cogen",C7342="industrial NAICS Cogen", C7342="industrial NAICS non-cogen")),FALSE,TRUE))</f>
        <v>1</v>
      </c>
      <c r="M7342">
        <f t="shared" si="343"/>
        <v>0.2102325581395349</v>
      </c>
      <c r="N7342">
        <f t="shared" si="344"/>
        <v>1</v>
      </c>
    </row>
    <row r="7343" spans="1:14" ht="26.25" x14ac:dyDescent="0.2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s="32" t="str">
        <f t="shared" si="342"/>
        <v/>
      </c>
      <c r="J7343" t="str">
        <f>IF(K7343="natural gas",VLOOKUP(D7343,'Cross-Page Data'!$I$4:$J$13,2,FALSE),IF(K7343="solar",VLOOKUP('Form 923'!D7343,'Cross-Page Data'!$I$14:$J$117,2,FALSE),K7343))</f>
        <v>heavy or residual fuel oil</v>
      </c>
      <c r="K7343" t="str">
        <f>VLOOKUP(E7343,'Cross-Page Data'!$D$4:$F$48,3,FALSE)</f>
        <v>heavy or residual fuel oil</v>
      </c>
      <c r="L7343" t="b">
        <f>IF(AND($P$6=FALSE,OR(C7343="Commercial NAICS Cogen",C7343="Industrial NAICS Cogen",C7343="NAICS-22 Cogen")),FALSE,IF(AND($P$7=FALSE,OR(C7343="Commercial NAICS Cogen",C7343="Commercial NAICS Non-Cogen",C7343="industrial NAICS Cogen", C7343="industrial NAICS non-cogen")),FALSE,TRUE))</f>
        <v>0</v>
      </c>
      <c r="M7343">
        <f t="shared" si="343"/>
        <v>4.0160642570281126E-4</v>
      </c>
      <c r="N7343">
        <f t="shared" si="344"/>
        <v>0</v>
      </c>
    </row>
    <row r="7344" spans="1:14" x14ac:dyDescent="0.2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s="32">
        <f t="shared" si="342"/>
        <v>500784.0784610039</v>
      </c>
      <c r="J7344" t="str">
        <f>IF(K7344="natural gas",VLOOKUP(D7344,'Cross-Page Data'!$I$4:$J$13,2,FALSE),IF(K7344="solar",VLOOKUP('Form 923'!D7344,'Cross-Page Data'!$I$14:$J$117,2,FALSE),K7344))</f>
        <v>natural gas nonpeaker</v>
      </c>
      <c r="K7344" t="str">
        <f>VLOOKUP(E7344,'Cross-Page Data'!$D$4:$F$48,3,FALSE)</f>
        <v>natural gas</v>
      </c>
      <c r="L7344" t="b">
        <f>IF(AND($P$6=FALSE,OR(C7344="Commercial NAICS Cogen",C7344="Industrial NAICS Cogen",C7344="NAICS-22 Cogen")),FALSE,IF(AND($P$7=FALSE,OR(C7344="Commercial NAICS Cogen",C7344="Commercial NAICS Non-Cogen",C7344="industrial NAICS Cogen", C7344="industrial NAICS non-cogen")),FALSE,TRUE))</f>
        <v>1</v>
      </c>
      <c r="M7344">
        <f t="shared" si="343"/>
        <v>0.7069767441860465</v>
      </c>
      <c r="N7344">
        <f t="shared" si="344"/>
        <v>1</v>
      </c>
    </row>
    <row r="7345" spans="1:14" x14ac:dyDescent="0.2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s="32">
        <f t="shared" si="342"/>
        <v>11241426.819745053</v>
      </c>
      <c r="J7345" t="str">
        <f>IF(K7345="natural gas",VLOOKUP(D7345,'Cross-Page Data'!$I$4:$J$13,2,FALSE),IF(K7345="solar",VLOOKUP('Form 923'!D7345,'Cross-Page Data'!$I$14:$J$117,2,FALSE),K7345))</f>
        <v>natural gas nonpeaker</v>
      </c>
      <c r="K7345" t="str">
        <f>VLOOKUP(E7345,'Cross-Page Data'!$D$4:$F$48,3,FALSE)</f>
        <v>natural gas</v>
      </c>
      <c r="L7345" t="b">
        <f>IF(AND($P$6=FALSE,OR(C7345="Commercial NAICS Cogen",C7345="Industrial NAICS Cogen",C7345="NAICS-22 Cogen")),FALSE,IF(AND($P$7=FALSE,OR(C7345="Commercial NAICS Cogen",C7345="Commercial NAICS Non-Cogen",C7345="industrial NAICS Cogen", C7345="industrial NAICS non-cogen")),FALSE,TRUE))</f>
        <v>1</v>
      </c>
      <c r="M7345">
        <f t="shared" si="343"/>
        <v>0.18139534883720931</v>
      </c>
      <c r="N7345">
        <f t="shared" si="344"/>
        <v>1</v>
      </c>
    </row>
    <row r="7346" spans="1:14" x14ac:dyDescent="0.2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s="32">
        <f t="shared" si="342"/>
        <v>704650.65672067809</v>
      </c>
      <c r="J7346" t="str">
        <f>IF(K7346="natural gas",VLOOKUP(D7346,'Cross-Page Data'!$I$4:$J$13,2,FALSE),IF(K7346="solar",VLOOKUP('Form 923'!D7346,'Cross-Page Data'!$I$14:$J$117,2,FALSE),K7346))</f>
        <v>natural gas nonpeaker</v>
      </c>
      <c r="K7346" t="str">
        <f>VLOOKUP(E7346,'Cross-Page Data'!$D$4:$F$48,3,FALSE)</f>
        <v>natural gas</v>
      </c>
      <c r="L7346" t="b">
        <f>IF(AND($P$6=FALSE,OR(C7346="Commercial NAICS Cogen",C7346="Industrial NAICS Cogen",C7346="NAICS-22 Cogen")),FALSE,IF(AND($P$7=FALSE,OR(C7346="Commercial NAICS Cogen",C7346="Commercial NAICS Non-Cogen",C7346="industrial NAICS Cogen", C7346="industrial NAICS non-cogen")),FALSE,TRUE))</f>
        <v>1</v>
      </c>
      <c r="M7346">
        <f t="shared" si="343"/>
        <v>0.67720930232558141</v>
      </c>
      <c r="N7346">
        <f t="shared" si="344"/>
        <v>1</v>
      </c>
    </row>
    <row r="7347" spans="1:14" x14ac:dyDescent="0.2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s="32">
        <f t="shared" si="342"/>
        <v>11167294.121704245</v>
      </c>
      <c r="J7347" t="str">
        <f>IF(K7347="natural gas",VLOOKUP(D7347,'Cross-Page Data'!$I$4:$J$13,2,FALSE),IF(K7347="solar",VLOOKUP('Form 923'!D7347,'Cross-Page Data'!$I$14:$J$117,2,FALSE),K7347))</f>
        <v>natural gas nonpeaker</v>
      </c>
      <c r="K7347" t="str">
        <f>VLOOKUP(E7347,'Cross-Page Data'!$D$4:$F$48,3,FALSE)</f>
        <v>natural gas</v>
      </c>
      <c r="L7347" t="b">
        <f>IF(AND($P$6=FALSE,OR(C7347="Commercial NAICS Cogen",C7347="Industrial NAICS Cogen",C7347="NAICS-22 Cogen")),FALSE,IF(AND($P$7=FALSE,OR(C7347="Commercial NAICS Cogen",C7347="Commercial NAICS Non-Cogen",C7347="industrial NAICS Cogen", C7347="industrial NAICS non-cogen")),FALSE,TRUE))</f>
        <v>1</v>
      </c>
      <c r="M7347">
        <f t="shared" si="343"/>
        <v>0.19255813953488371</v>
      </c>
      <c r="N7347">
        <f t="shared" si="344"/>
        <v>1</v>
      </c>
    </row>
    <row r="7348" spans="1:14" x14ac:dyDescent="0.2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s="32">
        <f t="shared" si="342"/>
        <v>578465.15861850604</v>
      </c>
      <c r="J7348" t="str">
        <f>IF(K7348="natural gas",VLOOKUP(D7348,'Cross-Page Data'!$I$4:$J$13,2,FALSE),IF(K7348="solar",VLOOKUP('Form 923'!D7348,'Cross-Page Data'!$I$14:$J$117,2,FALSE),K7348))</f>
        <v>natural gas nonpeaker</v>
      </c>
      <c r="K7348" t="str">
        <f>VLOOKUP(E7348,'Cross-Page Data'!$D$4:$F$48,3,FALSE)</f>
        <v>natural gas</v>
      </c>
      <c r="L7348" t="b">
        <f>IF(AND($P$6=FALSE,OR(C7348="Commercial NAICS Cogen",C7348="Industrial NAICS Cogen",C7348="NAICS-22 Cogen")),FALSE,IF(AND($P$7=FALSE,OR(C7348="Commercial NAICS Cogen",C7348="Commercial NAICS Non-Cogen",C7348="industrial NAICS Cogen", C7348="industrial NAICS non-cogen")),FALSE,TRUE))</f>
        <v>0</v>
      </c>
      <c r="M7348">
        <f t="shared" si="343"/>
        <v>0.69488372093023254</v>
      </c>
      <c r="N7348">
        <f t="shared" si="344"/>
        <v>1</v>
      </c>
    </row>
    <row r="7349" spans="1:14" x14ac:dyDescent="0.2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s="32">
        <f t="shared" si="342"/>
        <v>9189886.4889602438</v>
      </c>
      <c r="J7349" t="str">
        <f>IF(K7349="natural gas",VLOOKUP(D7349,'Cross-Page Data'!$I$4:$J$13,2,FALSE),IF(K7349="solar",VLOOKUP('Form 923'!D7349,'Cross-Page Data'!$I$14:$J$117,2,FALSE),K7349))</f>
        <v>natural gas nonpeaker</v>
      </c>
      <c r="K7349" t="str">
        <f>VLOOKUP(E7349,'Cross-Page Data'!$D$4:$F$48,3,FALSE)</f>
        <v>natural gas</v>
      </c>
      <c r="L7349" t="b">
        <f>IF(AND($P$6=FALSE,OR(C7349="Commercial NAICS Cogen",C7349="Industrial NAICS Cogen",C7349="NAICS-22 Cogen")),FALSE,IF(AND($P$7=FALSE,OR(C7349="Commercial NAICS Cogen",C7349="Commercial NAICS Non-Cogen",C7349="industrial NAICS Cogen", C7349="industrial NAICS non-cogen")),FALSE,TRUE))</f>
        <v>0</v>
      </c>
      <c r="M7349">
        <f t="shared" si="343"/>
        <v>0.37395348837209302</v>
      </c>
      <c r="N7349">
        <f t="shared" si="344"/>
        <v>1</v>
      </c>
    </row>
    <row r="7350" spans="1:14" x14ac:dyDescent="0.2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s="32">
        <f t="shared" si="342"/>
        <v>1709642.3789021454</v>
      </c>
      <c r="J7350" t="str">
        <f>IF(K7350="natural gas",VLOOKUP(D7350,'Cross-Page Data'!$I$4:$J$13,2,FALSE),IF(K7350="solar",VLOOKUP('Form 923'!D7350,'Cross-Page Data'!$I$14:$J$117,2,FALSE),K7350))</f>
        <v>natural gas nonpeaker</v>
      </c>
      <c r="K7350" t="str">
        <f>VLOOKUP(E7350,'Cross-Page Data'!$D$4:$F$48,3,FALSE)</f>
        <v>natural gas</v>
      </c>
      <c r="L7350" t="b">
        <f>IF(AND($P$6=FALSE,OR(C7350="Commercial NAICS Cogen",C7350="Industrial NAICS Cogen",C7350="NAICS-22 Cogen")),FALSE,IF(AND($P$7=FALSE,OR(C7350="Commercial NAICS Cogen",C7350="Commercial NAICS Non-Cogen",C7350="industrial NAICS Cogen", C7350="industrial NAICS non-cogen")),FALSE,TRUE))</f>
        <v>1</v>
      </c>
      <c r="M7350">
        <f t="shared" si="343"/>
        <v>0.60186046511627911</v>
      </c>
      <c r="N7350">
        <f t="shared" si="344"/>
        <v>1</v>
      </c>
    </row>
    <row r="7351" spans="1:14" x14ac:dyDescent="0.2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s="32">
        <f t="shared" si="342"/>
        <v>10915349.19881195</v>
      </c>
      <c r="J7351" t="str">
        <f>IF(K7351="natural gas",VLOOKUP(D7351,'Cross-Page Data'!$I$4:$J$13,2,FALSE),IF(K7351="solar",VLOOKUP('Form 923'!D7351,'Cross-Page Data'!$I$14:$J$117,2,FALSE),K7351))</f>
        <v>natural gas nonpeaker</v>
      </c>
      <c r="K7351" t="str">
        <f>VLOOKUP(E7351,'Cross-Page Data'!$D$4:$F$48,3,FALSE)</f>
        <v>natural gas</v>
      </c>
      <c r="L7351" t="b">
        <f>IF(AND($P$6=FALSE,OR(C7351="Commercial NAICS Cogen",C7351="Industrial NAICS Cogen",C7351="NAICS-22 Cogen")),FALSE,IF(AND($P$7=FALSE,OR(C7351="Commercial NAICS Cogen",C7351="Commercial NAICS Non-Cogen",C7351="industrial NAICS Cogen", C7351="industrial NAICS non-cogen")),FALSE,TRUE))</f>
        <v>1</v>
      </c>
      <c r="M7351">
        <f t="shared" si="343"/>
        <v>0.22790697674418606</v>
      </c>
      <c r="N7351">
        <f t="shared" si="344"/>
        <v>1</v>
      </c>
    </row>
    <row r="7352" spans="1:14" x14ac:dyDescent="0.2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s="32">
        <f t="shared" si="342"/>
        <v>10526513.6950165</v>
      </c>
      <c r="J7352" t="str">
        <f>IF(K7352="natural gas",VLOOKUP(D7352,'Cross-Page Data'!$I$4:$J$13,2,FALSE),IF(K7352="solar",VLOOKUP('Form 923'!D7352,'Cross-Page Data'!$I$14:$J$117,2,FALSE),K7352))</f>
        <v>natural gas peaker</v>
      </c>
      <c r="K7352" t="str">
        <f>VLOOKUP(E7352,'Cross-Page Data'!$D$4:$F$48,3,FALSE)</f>
        <v>natural gas</v>
      </c>
      <c r="L7352" t="b">
        <f>IF(AND($P$6=FALSE,OR(C7352="Commercial NAICS Cogen",C7352="Industrial NAICS Cogen",C7352="NAICS-22 Cogen")),FALSE,IF(AND($P$7=FALSE,OR(C7352="Commercial NAICS Cogen",C7352="Commercial NAICS Non-Cogen",C7352="industrial NAICS Cogen", C7352="industrial NAICS non-cogen")),FALSE,TRUE))</f>
        <v>1</v>
      </c>
      <c r="M7352">
        <f t="shared" si="343"/>
        <v>0.4567901234567901</v>
      </c>
      <c r="N7352">
        <f t="shared" si="344"/>
        <v>1</v>
      </c>
    </row>
    <row r="7353" spans="1:14" x14ac:dyDescent="0.2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s="32">
        <f t="shared" si="342"/>
        <v>233551.00769905391</v>
      </c>
      <c r="J7353" t="str">
        <f>IF(K7353="natural gas",VLOOKUP(D7353,'Cross-Page Data'!$I$4:$J$13,2,FALSE),IF(K7353="solar",VLOOKUP('Form 923'!D7353,'Cross-Page Data'!$I$14:$J$117,2,FALSE),K7353))</f>
        <v>natural gas nonpeaker</v>
      </c>
      <c r="K7353" t="str">
        <f>VLOOKUP(E7353,'Cross-Page Data'!$D$4:$F$48,3,FALSE)</f>
        <v>natural gas</v>
      </c>
      <c r="L7353" t="b">
        <f>IF(AND($P$6=FALSE,OR(C7353="Commercial NAICS Cogen",C7353="Industrial NAICS Cogen",C7353="NAICS-22 Cogen")),FALSE,IF(AND($P$7=FALSE,OR(C7353="Commercial NAICS Cogen",C7353="Commercial NAICS Non-Cogen",C7353="industrial NAICS Cogen", C7353="industrial NAICS non-cogen")),FALSE,TRUE))</f>
        <v>1</v>
      </c>
      <c r="M7353">
        <f t="shared" si="343"/>
        <v>0.7367441860465116</v>
      </c>
      <c r="N7353">
        <f t="shared" si="344"/>
        <v>1</v>
      </c>
    </row>
    <row r="7354" spans="1:14" x14ac:dyDescent="0.2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s="32">
        <f t="shared" si="342"/>
        <v>11473056.929573618</v>
      </c>
      <c r="J7354" t="str">
        <f>IF(K7354="natural gas",VLOOKUP(D7354,'Cross-Page Data'!$I$4:$J$13,2,FALSE),IF(K7354="solar",VLOOKUP('Form 923'!D7354,'Cross-Page Data'!$I$14:$J$117,2,FALSE),K7354))</f>
        <v>natural gas nonpeaker</v>
      </c>
      <c r="K7354" t="str">
        <f>VLOOKUP(E7354,'Cross-Page Data'!$D$4:$F$48,3,FALSE)</f>
        <v>natural gas</v>
      </c>
      <c r="L7354" t="b">
        <f>IF(AND($P$6=FALSE,OR(C7354="Commercial NAICS Cogen",C7354="Industrial NAICS Cogen",C7354="NAICS-22 Cogen")),FALSE,IF(AND($P$7=FALSE,OR(C7354="Commercial NAICS Cogen",C7354="Commercial NAICS Non-Cogen",C7354="industrial NAICS Cogen", C7354="industrial NAICS non-cogen")),FALSE,TRUE))</f>
        <v>1</v>
      </c>
      <c r="M7354">
        <f t="shared" si="343"/>
        <v>0.14418604651162792</v>
      </c>
      <c r="N7354">
        <f t="shared" si="344"/>
        <v>1</v>
      </c>
    </row>
    <row r="7355" spans="1:14" x14ac:dyDescent="0.2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s="32">
        <f t="shared" si="342"/>
        <v>155933.32562818204</v>
      </c>
      <c r="J7355" t="str">
        <f>IF(K7355="natural gas",VLOOKUP(D7355,'Cross-Page Data'!$I$4:$J$13,2,FALSE),IF(K7355="solar",VLOOKUP('Form 923'!D7355,'Cross-Page Data'!$I$14:$J$117,2,FALSE),K7355))</f>
        <v>natural gas nonpeaker</v>
      </c>
      <c r="K7355" t="str">
        <f>VLOOKUP(E7355,'Cross-Page Data'!$D$4:$F$48,3,FALSE)</f>
        <v>natural gas</v>
      </c>
      <c r="L7355" t="b">
        <f>IF(AND($P$6=FALSE,OR(C7355="Commercial NAICS Cogen",C7355="Industrial NAICS Cogen",C7355="NAICS-22 Cogen")),FALSE,IF(AND($P$7=FALSE,OR(C7355="Commercial NAICS Cogen",C7355="Commercial NAICS Non-Cogen",C7355="industrial NAICS Cogen", C7355="industrial NAICS non-cogen")),FALSE,TRUE))</f>
        <v>1</v>
      </c>
      <c r="M7355">
        <f t="shared" si="343"/>
        <v>0.74790697674418605</v>
      </c>
      <c r="N7355">
        <f t="shared" si="344"/>
        <v>1</v>
      </c>
    </row>
    <row r="7356" spans="1:14" x14ac:dyDescent="0.2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s="32">
        <f t="shared" si="342"/>
        <v>11936788.198963119</v>
      </c>
      <c r="J7356" t="str">
        <f>IF(K7356="natural gas",VLOOKUP(D7356,'Cross-Page Data'!$I$4:$J$13,2,FALSE),IF(K7356="solar",VLOOKUP('Form 923'!D7356,'Cross-Page Data'!$I$14:$J$117,2,FALSE),K7356))</f>
        <v>natural gas nonpeaker</v>
      </c>
      <c r="K7356" t="str">
        <f>VLOOKUP(E7356,'Cross-Page Data'!$D$4:$F$48,3,FALSE)</f>
        <v>natural gas</v>
      </c>
      <c r="L7356" t="b">
        <f>IF(AND($P$6=FALSE,OR(C7356="Commercial NAICS Cogen",C7356="Industrial NAICS Cogen",C7356="NAICS-22 Cogen")),FALSE,IF(AND($P$7=FALSE,OR(C7356="Commercial NAICS Cogen",C7356="Commercial NAICS Non-Cogen",C7356="industrial NAICS Cogen", C7356="industrial NAICS non-cogen")),FALSE,TRUE))</f>
        <v>1</v>
      </c>
      <c r="M7356">
        <f t="shared" si="343"/>
        <v>9.0232558139534888E-2</v>
      </c>
      <c r="N7356">
        <f t="shared" si="344"/>
        <v>1</v>
      </c>
    </row>
    <row r="7357" spans="1:14" x14ac:dyDescent="0.2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s="32">
        <f t="shared" si="342"/>
        <v>0</v>
      </c>
      <c r="J7357" t="str">
        <f>IF(K7357="natural gas",VLOOKUP(D7357,'Cross-Page Data'!$I$4:$J$13,2,FALSE),IF(K7357="solar",VLOOKUP('Form 923'!D7357,'Cross-Page Data'!$I$14:$J$117,2,FALSE),K7357))</f>
        <v>natural gas nonpeaker</v>
      </c>
      <c r="K7357" t="str">
        <f>VLOOKUP(E7357,'Cross-Page Data'!$D$4:$F$48,3,FALSE)</f>
        <v>natural gas</v>
      </c>
      <c r="L7357" t="b">
        <f>IF(AND($P$6=FALSE,OR(C7357="Commercial NAICS Cogen",C7357="Industrial NAICS Cogen",C7357="NAICS-22 Cogen")),FALSE,IF(AND($P$7=FALSE,OR(C7357="Commercial NAICS Cogen",C7357="Commercial NAICS Non-Cogen",C7357="industrial NAICS Cogen", C7357="industrial NAICS non-cogen")),FALSE,TRUE))</f>
        <v>1</v>
      </c>
      <c r="M7357">
        <f t="shared" si="343"/>
        <v>0.77302325581395348</v>
      </c>
      <c r="N7357">
        <f t="shared" si="344"/>
        <v>1</v>
      </c>
    </row>
    <row r="7358" spans="1:14" x14ac:dyDescent="0.2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s="32">
        <f t="shared" si="342"/>
        <v>11198643.018621843</v>
      </c>
      <c r="J7358" t="str">
        <f>IF(K7358="natural gas",VLOOKUP(D7358,'Cross-Page Data'!$I$4:$J$13,2,FALSE),IF(K7358="solar",VLOOKUP('Form 923'!D7358,'Cross-Page Data'!$I$14:$J$117,2,FALSE),K7358))</f>
        <v>natural gas nonpeaker</v>
      </c>
      <c r="K7358" t="str">
        <f>VLOOKUP(E7358,'Cross-Page Data'!$D$4:$F$48,3,FALSE)</f>
        <v>natural gas</v>
      </c>
      <c r="L7358" t="b">
        <f>IF(AND($P$6=FALSE,OR(C7358="Commercial NAICS Cogen",C7358="Industrial NAICS Cogen",C7358="NAICS-22 Cogen")),FALSE,IF(AND($P$7=FALSE,OR(C7358="Commercial NAICS Cogen",C7358="Commercial NAICS Non-Cogen",C7358="industrial NAICS Cogen", C7358="industrial NAICS non-cogen")),FALSE,TRUE))</f>
        <v>1</v>
      </c>
      <c r="M7358">
        <f t="shared" si="343"/>
        <v>0.18883720930232559</v>
      </c>
      <c r="N7358">
        <f t="shared" si="344"/>
        <v>1</v>
      </c>
    </row>
    <row r="7359" spans="1:14" x14ac:dyDescent="0.2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s="32">
        <f t="shared" si="342"/>
        <v>0</v>
      </c>
      <c r="J7359" t="str">
        <f>IF(K7359="natural gas",VLOOKUP(D7359,'Cross-Page Data'!$I$4:$J$13,2,FALSE),IF(K7359="solar",VLOOKUP('Form 923'!D7359,'Cross-Page Data'!$I$14:$J$117,2,FALSE),K7359))</f>
        <v>heavy or residual fuel oil</v>
      </c>
      <c r="K7359" t="str">
        <f>VLOOKUP(E7359,'Cross-Page Data'!$D$4:$F$48,3,FALSE)</f>
        <v>heavy or residual fuel oil</v>
      </c>
      <c r="L7359" t="b">
        <f>IF(AND($P$6=FALSE,OR(C7359="Commercial NAICS Cogen",C7359="Industrial NAICS Cogen",C7359="NAICS-22 Cogen")),FALSE,IF(AND($P$7=FALSE,OR(C7359="Commercial NAICS Cogen",C7359="Commercial NAICS Non-Cogen",C7359="industrial NAICS Cogen", C7359="industrial NAICS non-cogen")),FALSE,TRUE))</f>
        <v>1</v>
      </c>
      <c r="M7359">
        <f t="shared" si="343"/>
        <v>0.57188755020080317</v>
      </c>
      <c r="N7359">
        <f t="shared" si="344"/>
        <v>1</v>
      </c>
    </row>
    <row r="7360" spans="1:14" x14ac:dyDescent="0.2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s="32">
        <f t="shared" si="342"/>
        <v>0</v>
      </c>
      <c r="J7360" t="str">
        <f>IF(K7360="natural gas",VLOOKUP(D7360,'Cross-Page Data'!$I$4:$J$13,2,FALSE),IF(K7360="solar",VLOOKUP('Form 923'!D7360,'Cross-Page Data'!$I$14:$J$117,2,FALSE),K7360))</f>
        <v>natural gas nonpeaker</v>
      </c>
      <c r="K7360" t="str">
        <f>VLOOKUP(E7360,'Cross-Page Data'!$D$4:$F$48,3,FALSE)</f>
        <v>natural gas</v>
      </c>
      <c r="L7360" t="b">
        <f>IF(AND($P$6=FALSE,OR(C7360="Commercial NAICS Cogen",C7360="Industrial NAICS Cogen",C7360="NAICS-22 Cogen")),FALSE,IF(AND($P$7=FALSE,OR(C7360="Commercial NAICS Cogen",C7360="Commercial NAICS Non-Cogen",C7360="industrial NAICS Cogen", C7360="industrial NAICS non-cogen")),FALSE,TRUE))</f>
        <v>1</v>
      </c>
      <c r="M7360">
        <f t="shared" si="343"/>
        <v>0.77302325581395348</v>
      </c>
      <c r="N7360">
        <f t="shared" si="344"/>
        <v>1</v>
      </c>
    </row>
    <row r="7361" spans="1:14" x14ac:dyDescent="0.2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s="32">
        <f t="shared" si="342"/>
        <v>11404366.24307592</v>
      </c>
      <c r="J7361" t="str">
        <f>IF(K7361="natural gas",VLOOKUP(D7361,'Cross-Page Data'!$I$4:$J$13,2,FALSE),IF(K7361="solar",VLOOKUP('Form 923'!D7361,'Cross-Page Data'!$I$14:$J$117,2,FALSE),K7361))</f>
        <v>heavy or residual fuel oil</v>
      </c>
      <c r="K7361" t="str">
        <f>VLOOKUP(E7361,'Cross-Page Data'!$D$4:$F$48,3,FALSE)</f>
        <v>heavy or residual fuel oil</v>
      </c>
      <c r="L7361" t="b">
        <f>IF(AND($P$6=FALSE,OR(C7361="Commercial NAICS Cogen",C7361="Industrial NAICS Cogen",C7361="NAICS-22 Cogen")),FALSE,IF(AND($P$7=FALSE,OR(C7361="Commercial NAICS Cogen",C7361="Commercial NAICS Non-Cogen",C7361="industrial NAICS Cogen", C7361="industrial NAICS non-cogen")),FALSE,TRUE))</f>
        <v>1</v>
      </c>
      <c r="M7361">
        <f t="shared" si="343"/>
        <v>0.26987951807228916</v>
      </c>
      <c r="N7361">
        <f t="shared" si="344"/>
        <v>1</v>
      </c>
    </row>
    <row r="7362" spans="1:14" x14ac:dyDescent="0.2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s="32">
        <f t="shared" si="342"/>
        <v>11659073.373322895</v>
      </c>
      <c r="J7362" t="str">
        <f>IF(K7362="natural gas",VLOOKUP(D7362,'Cross-Page Data'!$I$4:$J$13,2,FALSE),IF(K7362="solar",VLOOKUP('Form 923'!D7362,'Cross-Page Data'!$I$14:$J$117,2,FALSE),K7362))</f>
        <v>natural gas nonpeaker</v>
      </c>
      <c r="K7362" t="str">
        <f>VLOOKUP(E7362,'Cross-Page Data'!$D$4:$F$48,3,FALSE)</f>
        <v>natural gas</v>
      </c>
      <c r="L7362" t="b">
        <f>IF(AND($P$6=FALSE,OR(C7362="Commercial NAICS Cogen",C7362="Industrial NAICS Cogen",C7362="NAICS-22 Cogen")),FALSE,IF(AND($P$7=FALSE,OR(C7362="Commercial NAICS Cogen",C7362="Commercial NAICS Non-Cogen",C7362="industrial NAICS Cogen", C7362="industrial NAICS non-cogen")),FALSE,TRUE))</f>
        <v>1</v>
      </c>
      <c r="M7362">
        <f t="shared" si="343"/>
        <v>0.11534883720930232</v>
      </c>
      <c r="N7362">
        <f t="shared" si="344"/>
        <v>1</v>
      </c>
    </row>
    <row r="7363" spans="1:14" x14ac:dyDescent="0.2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s="32">
        <f t="shared" si="342"/>
        <v>8902024.6478873231</v>
      </c>
      <c r="J7363" t="str">
        <f>IF(K7363="natural gas",VLOOKUP(D7363,'Cross-Page Data'!$I$4:$J$13,2,FALSE),IF(K7363="solar",VLOOKUP('Form 923'!D7363,'Cross-Page Data'!$I$14:$J$117,2,FALSE),K7363))</f>
        <v>wind</v>
      </c>
      <c r="K7363" t="str">
        <f>VLOOKUP(E7363,'Cross-Page Data'!$D$4:$F$48,3,FALSE)</f>
        <v>wind</v>
      </c>
      <c r="L7363" t="b">
        <f>IF(AND($P$6=FALSE,OR(C7363="Commercial NAICS Cogen",C7363="Industrial NAICS Cogen",C7363="NAICS-22 Cogen")),FALSE,IF(AND($P$7=FALSE,OR(C7363="Commercial NAICS Cogen",C7363="Commercial NAICS Non-Cogen",C7363="industrial NAICS Cogen", C7363="industrial NAICS non-cogen")),FALSE,TRUE))</f>
        <v>1</v>
      </c>
      <c r="M7363">
        <f t="shared" si="343"/>
        <v>0.13035870516185477</v>
      </c>
      <c r="N7363">
        <f t="shared" si="344"/>
        <v>1</v>
      </c>
    </row>
    <row r="7364" spans="1:14" x14ac:dyDescent="0.2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s="32">
        <f t="shared" si="342"/>
        <v>0</v>
      </c>
      <c r="J7364" t="str">
        <f>IF(K7364="natural gas",VLOOKUP(D7364,'Cross-Page Data'!$I$4:$J$13,2,FALSE),IF(K7364="solar",VLOOKUP('Form 923'!D7364,'Cross-Page Data'!$I$14:$J$117,2,FALSE),K7364))</f>
        <v>natural gas nonpeaker</v>
      </c>
      <c r="K7364" t="str">
        <f>VLOOKUP(E7364,'Cross-Page Data'!$D$4:$F$48,3,FALSE)</f>
        <v>natural gas</v>
      </c>
      <c r="L7364" t="b">
        <f>IF(AND($P$6=FALSE,OR(C7364="Commercial NAICS Cogen",C7364="Industrial NAICS Cogen",C7364="NAICS-22 Cogen")),FALSE,IF(AND($P$7=FALSE,OR(C7364="Commercial NAICS Cogen",C7364="Commercial NAICS Non-Cogen",C7364="industrial NAICS Cogen", C7364="industrial NAICS non-cogen")),FALSE,TRUE))</f>
        <v>1</v>
      </c>
      <c r="M7364">
        <f t="shared" si="343"/>
        <v>0.77302325581395348</v>
      </c>
      <c r="N7364">
        <f t="shared" si="344"/>
        <v>1</v>
      </c>
    </row>
    <row r="7365" spans="1:14" x14ac:dyDescent="0.2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s="32">
        <f t="shared" si="342"/>
        <v>11269780.816643829</v>
      </c>
      <c r="J7365" t="str">
        <f>IF(K7365="natural gas",VLOOKUP(D7365,'Cross-Page Data'!$I$4:$J$13,2,FALSE),IF(K7365="solar",VLOOKUP('Form 923'!D7365,'Cross-Page Data'!$I$14:$J$117,2,FALSE),K7365))</f>
        <v>natural gas nonpeaker</v>
      </c>
      <c r="K7365" t="str">
        <f>VLOOKUP(E7365,'Cross-Page Data'!$D$4:$F$48,3,FALSE)</f>
        <v>natural gas</v>
      </c>
      <c r="L7365" t="b">
        <f>IF(AND($P$6=FALSE,OR(C7365="Commercial NAICS Cogen",C7365="Industrial NAICS Cogen",C7365="NAICS-22 Cogen")),FALSE,IF(AND($P$7=FALSE,OR(C7365="Commercial NAICS Cogen",C7365="Commercial NAICS Non-Cogen",C7365="industrial NAICS Cogen", C7365="industrial NAICS non-cogen")),FALSE,TRUE))</f>
        <v>1</v>
      </c>
      <c r="M7365">
        <f t="shared" si="343"/>
        <v>0.17581395348837209</v>
      </c>
      <c r="N7365">
        <f t="shared" si="344"/>
        <v>1</v>
      </c>
    </row>
    <row r="7366" spans="1:14" x14ac:dyDescent="0.2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s="32">
        <f t="shared" si="342"/>
        <v>976008.72790139983</v>
      </c>
      <c r="J7366" t="str">
        <f>IF(K7366="natural gas",VLOOKUP(D7366,'Cross-Page Data'!$I$4:$J$13,2,FALSE),IF(K7366="solar",VLOOKUP('Form 923'!D7366,'Cross-Page Data'!$I$14:$J$117,2,FALSE),K7366))</f>
        <v>natural gas nonpeaker</v>
      </c>
      <c r="K7366" t="str">
        <f>VLOOKUP(E7366,'Cross-Page Data'!$D$4:$F$48,3,FALSE)</f>
        <v>natural gas</v>
      </c>
      <c r="L7366" t="b">
        <f>IF(AND($P$6=FALSE,OR(C7366="Commercial NAICS Cogen",C7366="Industrial NAICS Cogen",C7366="NAICS-22 Cogen")),FALSE,IF(AND($P$7=FALSE,OR(C7366="Commercial NAICS Cogen",C7366="Commercial NAICS Non-Cogen",C7366="industrial NAICS Cogen", C7366="industrial NAICS non-cogen")),FALSE,TRUE))</f>
        <v>1</v>
      </c>
      <c r="M7366">
        <f t="shared" si="343"/>
        <v>0.65023255813953484</v>
      </c>
      <c r="N7366">
        <f t="shared" si="344"/>
        <v>1</v>
      </c>
    </row>
    <row r="7367" spans="1:14" x14ac:dyDescent="0.2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s="32">
        <f t="shared" ref="I7367:I7430" si="345">IFERROR(F7367/G7367*10^6,"")</f>
        <v>11207678.094758738</v>
      </c>
      <c r="J7367" t="str">
        <f>IF(K7367="natural gas",VLOOKUP(D7367,'Cross-Page Data'!$I$4:$J$13,2,FALSE),IF(K7367="solar",VLOOKUP('Form 923'!D7367,'Cross-Page Data'!$I$14:$J$117,2,FALSE),K7367))</f>
        <v>natural gas nonpeaker</v>
      </c>
      <c r="K7367" t="str">
        <f>VLOOKUP(E7367,'Cross-Page Data'!$D$4:$F$48,3,FALSE)</f>
        <v>natural gas</v>
      </c>
      <c r="L7367" t="b">
        <f>IF(AND($P$6=FALSE,OR(C7367="Commercial NAICS Cogen",C7367="Industrial NAICS Cogen",C7367="NAICS-22 Cogen")),FALSE,IF(AND($P$7=FALSE,OR(C7367="Commercial NAICS Cogen",C7367="Commercial NAICS Non-Cogen",C7367="industrial NAICS Cogen", C7367="industrial NAICS non-cogen")),FALSE,TRUE))</f>
        <v>1</v>
      </c>
      <c r="M7367">
        <f t="shared" ref="M7367:M7430" si="346">(COUNTIFS($J$6:$J$14148,J7367,$I$6:$I$14148,"&gt;"&amp;I7367)+1)/COUNTIFS($J$6:$J$14148,J7367)</f>
        <v>0.18697674418604651</v>
      </c>
      <c r="N7367">
        <f t="shared" ref="N7367:N7430" si="347">IF(OR(M7367&gt;0.95,M7367&lt;0.05),0,1)</f>
        <v>1</v>
      </c>
    </row>
    <row r="7368" spans="1:14" x14ac:dyDescent="0.2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s="32">
        <f t="shared" si="345"/>
        <v>10673178.192072665</v>
      </c>
      <c r="J7368" t="str">
        <f>IF(K7368="natural gas",VLOOKUP(D7368,'Cross-Page Data'!$I$4:$J$13,2,FALSE),IF(K7368="solar",VLOOKUP('Form 923'!D7368,'Cross-Page Data'!$I$14:$J$117,2,FALSE),K7368))</f>
        <v>heavy or residual fuel oil</v>
      </c>
      <c r="K7368" t="str">
        <f>VLOOKUP(E7368,'Cross-Page Data'!$D$4:$F$48,3,FALSE)</f>
        <v>heavy or residual fuel oil</v>
      </c>
      <c r="L7368" t="b">
        <f>IF(AND($P$6=FALSE,OR(C7368="Commercial NAICS Cogen",C7368="Industrial NAICS Cogen",C7368="NAICS-22 Cogen")),FALSE,IF(AND($P$7=FALSE,OR(C7368="Commercial NAICS Cogen",C7368="Commercial NAICS Non-Cogen",C7368="industrial NAICS Cogen", C7368="industrial NAICS non-cogen")),FALSE,TRUE))</f>
        <v>1</v>
      </c>
      <c r="M7368">
        <f t="shared" si="346"/>
        <v>0.3321285140562249</v>
      </c>
      <c r="N7368">
        <f t="shared" si="347"/>
        <v>1</v>
      </c>
    </row>
    <row r="7369" spans="1:14" x14ac:dyDescent="0.2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s="32">
        <f t="shared" si="345"/>
        <v>10529960.448364431</v>
      </c>
      <c r="J7369" t="str">
        <f>IF(K7369="natural gas",VLOOKUP(D7369,'Cross-Page Data'!$I$4:$J$13,2,FALSE),IF(K7369="solar",VLOOKUP('Form 923'!D7369,'Cross-Page Data'!$I$14:$J$117,2,FALSE),K7369))</f>
        <v>natural gas peaker</v>
      </c>
      <c r="K7369" t="str">
        <f>VLOOKUP(E7369,'Cross-Page Data'!$D$4:$F$48,3,FALSE)</f>
        <v>natural gas</v>
      </c>
      <c r="L7369" t="b">
        <f>IF(AND($P$6=FALSE,OR(C7369="Commercial NAICS Cogen",C7369="Industrial NAICS Cogen",C7369="NAICS-22 Cogen")),FALSE,IF(AND($P$7=FALSE,OR(C7369="Commercial NAICS Cogen",C7369="Commercial NAICS Non-Cogen",C7369="industrial NAICS Cogen", C7369="industrial NAICS non-cogen")),FALSE,TRUE))</f>
        <v>1</v>
      </c>
      <c r="M7369">
        <f t="shared" si="346"/>
        <v>0.45530864197530863</v>
      </c>
      <c r="N7369">
        <f t="shared" si="347"/>
        <v>1</v>
      </c>
    </row>
    <row r="7370" spans="1:14" x14ac:dyDescent="0.2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s="32">
        <f t="shared" si="345"/>
        <v>10597448.116905626</v>
      </c>
      <c r="J7370" t="str">
        <f>IF(K7370="natural gas",VLOOKUP(D7370,'Cross-Page Data'!$I$4:$J$13,2,FALSE),IF(K7370="solar",VLOOKUP('Form 923'!D7370,'Cross-Page Data'!$I$14:$J$117,2,FALSE),K7370))</f>
        <v>heavy or residual fuel oil</v>
      </c>
      <c r="K7370" t="str">
        <f>VLOOKUP(E7370,'Cross-Page Data'!$D$4:$F$48,3,FALSE)</f>
        <v>heavy or residual fuel oil</v>
      </c>
      <c r="L7370" t="b">
        <f>IF(AND($P$6=FALSE,OR(C7370="Commercial NAICS Cogen",C7370="Industrial NAICS Cogen",C7370="NAICS-22 Cogen")),FALSE,IF(AND($P$7=FALSE,OR(C7370="Commercial NAICS Cogen",C7370="Commercial NAICS Non-Cogen",C7370="industrial NAICS Cogen", C7370="industrial NAICS non-cogen")),FALSE,TRUE))</f>
        <v>1</v>
      </c>
      <c r="M7370">
        <f t="shared" si="346"/>
        <v>0.34056224899598392</v>
      </c>
      <c r="N7370">
        <f t="shared" si="347"/>
        <v>1</v>
      </c>
    </row>
    <row r="7371" spans="1:14" x14ac:dyDescent="0.2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s="32">
        <f t="shared" si="345"/>
        <v>10597132.960130664</v>
      </c>
      <c r="J7371" t="str">
        <f>IF(K7371="natural gas",VLOOKUP(D7371,'Cross-Page Data'!$I$4:$J$13,2,FALSE),IF(K7371="solar",VLOOKUP('Form 923'!D7371,'Cross-Page Data'!$I$14:$J$117,2,FALSE),K7371))</f>
        <v>natural gas peaker</v>
      </c>
      <c r="K7371" t="str">
        <f>VLOOKUP(E7371,'Cross-Page Data'!$D$4:$F$48,3,FALSE)</f>
        <v>natural gas</v>
      </c>
      <c r="L7371" t="b">
        <f>IF(AND($P$6=FALSE,OR(C7371="Commercial NAICS Cogen",C7371="Industrial NAICS Cogen",C7371="NAICS-22 Cogen")),FALSE,IF(AND($P$7=FALSE,OR(C7371="Commercial NAICS Cogen",C7371="Commercial NAICS Non-Cogen",C7371="industrial NAICS Cogen", C7371="industrial NAICS non-cogen")),FALSE,TRUE))</f>
        <v>1</v>
      </c>
      <c r="M7371">
        <f t="shared" si="346"/>
        <v>0.44543209876543211</v>
      </c>
      <c r="N7371">
        <f t="shared" si="347"/>
        <v>1</v>
      </c>
    </row>
    <row r="7372" spans="1:14" x14ac:dyDescent="0.2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s="32">
        <f t="shared" si="345"/>
        <v>10343105.170691377</v>
      </c>
      <c r="J7372" t="str">
        <f>IF(K7372="natural gas",VLOOKUP(D7372,'Cross-Page Data'!$I$4:$J$13,2,FALSE),IF(K7372="solar",VLOOKUP('Form 923'!D7372,'Cross-Page Data'!$I$14:$J$117,2,FALSE),K7372))</f>
        <v>heavy or residual fuel oil</v>
      </c>
      <c r="K7372" t="str">
        <f>VLOOKUP(E7372,'Cross-Page Data'!$D$4:$F$48,3,FALSE)</f>
        <v>heavy or residual fuel oil</v>
      </c>
      <c r="L7372" t="b">
        <f>IF(AND($P$6=FALSE,OR(C7372="Commercial NAICS Cogen",C7372="Industrial NAICS Cogen",C7372="NAICS-22 Cogen")),FALSE,IF(AND($P$7=FALSE,OR(C7372="Commercial NAICS Cogen",C7372="Commercial NAICS Non-Cogen",C7372="industrial NAICS Cogen", C7372="industrial NAICS non-cogen")),FALSE,TRUE))</f>
        <v>1</v>
      </c>
      <c r="M7372">
        <f t="shared" si="346"/>
        <v>0.36907630522088353</v>
      </c>
      <c r="N7372">
        <f t="shared" si="347"/>
        <v>1</v>
      </c>
    </row>
    <row r="7373" spans="1:14" x14ac:dyDescent="0.2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s="32">
        <f t="shared" si="345"/>
        <v>10403300.730547909</v>
      </c>
      <c r="J7373" t="str">
        <f>IF(K7373="natural gas",VLOOKUP(D7373,'Cross-Page Data'!$I$4:$J$13,2,FALSE),IF(K7373="solar",VLOOKUP('Form 923'!D7373,'Cross-Page Data'!$I$14:$J$117,2,FALSE),K7373))</f>
        <v>natural gas peaker</v>
      </c>
      <c r="K7373" t="str">
        <f>VLOOKUP(E7373,'Cross-Page Data'!$D$4:$F$48,3,FALSE)</f>
        <v>natural gas</v>
      </c>
      <c r="L7373" t="b">
        <f>IF(AND($P$6=FALSE,OR(C7373="Commercial NAICS Cogen",C7373="Industrial NAICS Cogen",C7373="NAICS-22 Cogen")),FALSE,IF(AND($P$7=FALSE,OR(C7373="Commercial NAICS Cogen",C7373="Commercial NAICS Non-Cogen",C7373="industrial NAICS Cogen", C7373="industrial NAICS non-cogen")),FALSE,TRUE))</f>
        <v>1</v>
      </c>
      <c r="M7373">
        <f t="shared" si="346"/>
        <v>0.46864197530864199</v>
      </c>
      <c r="N7373">
        <f t="shared" si="347"/>
        <v>1</v>
      </c>
    </row>
    <row r="7374" spans="1:14" x14ac:dyDescent="0.2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s="32">
        <f t="shared" si="345"/>
        <v>0</v>
      </c>
      <c r="J7374" t="str">
        <f>IF(K7374="natural gas",VLOOKUP(D7374,'Cross-Page Data'!$I$4:$J$13,2,FALSE),IF(K7374="solar",VLOOKUP('Form 923'!D7374,'Cross-Page Data'!$I$14:$J$117,2,FALSE),K7374))</f>
        <v>natural gas nonpeaker</v>
      </c>
      <c r="K7374" t="str">
        <f>VLOOKUP(E7374,'Cross-Page Data'!$D$4:$F$48,3,FALSE)</f>
        <v>natural gas</v>
      </c>
      <c r="L7374" t="b">
        <f>IF(AND($P$6=FALSE,OR(C7374="Commercial NAICS Cogen",C7374="Industrial NAICS Cogen",C7374="NAICS-22 Cogen")),FALSE,IF(AND($P$7=FALSE,OR(C7374="Commercial NAICS Cogen",C7374="Commercial NAICS Non-Cogen",C7374="industrial NAICS Cogen", C7374="industrial NAICS non-cogen")),FALSE,TRUE))</f>
        <v>1</v>
      </c>
      <c r="M7374">
        <f t="shared" si="346"/>
        <v>0.77302325581395348</v>
      </c>
      <c r="N7374">
        <f t="shared" si="347"/>
        <v>1</v>
      </c>
    </row>
    <row r="7375" spans="1:14" x14ac:dyDescent="0.2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s="32">
        <f t="shared" si="345"/>
        <v>10584715.559010316</v>
      </c>
      <c r="J7375" t="str">
        <f>IF(K7375="natural gas",VLOOKUP(D7375,'Cross-Page Data'!$I$4:$J$13,2,FALSE),IF(K7375="solar",VLOOKUP('Form 923'!D7375,'Cross-Page Data'!$I$14:$J$117,2,FALSE),K7375))</f>
        <v>natural gas nonpeaker</v>
      </c>
      <c r="K7375" t="str">
        <f>VLOOKUP(E7375,'Cross-Page Data'!$D$4:$F$48,3,FALSE)</f>
        <v>natural gas</v>
      </c>
      <c r="L7375" t="b">
        <f>IF(AND($P$6=FALSE,OR(C7375="Commercial NAICS Cogen",C7375="Industrial NAICS Cogen",C7375="NAICS-22 Cogen")),FALSE,IF(AND($P$7=FALSE,OR(C7375="Commercial NAICS Cogen",C7375="Commercial NAICS Non-Cogen",C7375="industrial NAICS Cogen", C7375="industrial NAICS non-cogen")),FALSE,TRUE))</f>
        <v>1</v>
      </c>
      <c r="M7375">
        <f t="shared" si="346"/>
        <v>0.29116279069767442</v>
      </c>
      <c r="N7375">
        <f t="shared" si="347"/>
        <v>1</v>
      </c>
    </row>
    <row r="7376" spans="1:14" x14ac:dyDescent="0.2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s="32">
        <f t="shared" si="345"/>
        <v>935207.63253489044</v>
      </c>
      <c r="J7376" t="str">
        <f>IF(K7376="natural gas",VLOOKUP(D7376,'Cross-Page Data'!$I$4:$J$13,2,FALSE),IF(K7376="solar",VLOOKUP('Form 923'!D7376,'Cross-Page Data'!$I$14:$J$117,2,FALSE),K7376))</f>
        <v>natural gas nonpeaker</v>
      </c>
      <c r="K7376" t="str">
        <f>VLOOKUP(E7376,'Cross-Page Data'!$D$4:$F$48,3,FALSE)</f>
        <v>natural gas</v>
      </c>
      <c r="L7376" t="b">
        <f>IF(AND($P$6=FALSE,OR(C7376="Commercial NAICS Cogen",C7376="Industrial NAICS Cogen",C7376="NAICS-22 Cogen")),FALSE,IF(AND($P$7=FALSE,OR(C7376="Commercial NAICS Cogen",C7376="Commercial NAICS Non-Cogen",C7376="industrial NAICS Cogen", C7376="industrial NAICS non-cogen")),FALSE,TRUE))</f>
        <v>1</v>
      </c>
      <c r="M7376">
        <f t="shared" si="346"/>
        <v>0.65395348837209299</v>
      </c>
      <c r="N7376">
        <f t="shared" si="347"/>
        <v>1</v>
      </c>
    </row>
    <row r="7377" spans="1:14" x14ac:dyDescent="0.2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s="32">
        <f t="shared" si="345"/>
        <v>11650788.748834973</v>
      </c>
      <c r="J7377" t="str">
        <f>IF(K7377="natural gas",VLOOKUP(D7377,'Cross-Page Data'!$I$4:$J$13,2,FALSE),IF(K7377="solar",VLOOKUP('Form 923'!D7377,'Cross-Page Data'!$I$14:$J$117,2,FALSE),K7377))</f>
        <v>natural gas nonpeaker</v>
      </c>
      <c r="K7377" t="str">
        <f>VLOOKUP(E7377,'Cross-Page Data'!$D$4:$F$48,3,FALSE)</f>
        <v>natural gas</v>
      </c>
      <c r="L7377" t="b">
        <f>IF(AND($P$6=FALSE,OR(C7377="Commercial NAICS Cogen",C7377="Industrial NAICS Cogen",C7377="NAICS-22 Cogen")),FALSE,IF(AND($P$7=FALSE,OR(C7377="Commercial NAICS Cogen",C7377="Commercial NAICS Non-Cogen",C7377="industrial NAICS Cogen", C7377="industrial NAICS non-cogen")),FALSE,TRUE))</f>
        <v>1</v>
      </c>
      <c r="M7377">
        <f t="shared" si="346"/>
        <v>0.1172093023255814</v>
      </c>
      <c r="N7377">
        <f t="shared" si="347"/>
        <v>1</v>
      </c>
    </row>
    <row r="7378" spans="1:14" x14ac:dyDescent="0.2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s="32">
        <f t="shared" si="345"/>
        <v>1431795.6499783869</v>
      </c>
      <c r="J7378" t="str">
        <f>IF(K7378="natural gas",VLOOKUP(D7378,'Cross-Page Data'!$I$4:$J$13,2,FALSE),IF(K7378="solar",VLOOKUP('Form 923'!D7378,'Cross-Page Data'!$I$14:$J$117,2,FALSE),K7378))</f>
        <v>natural gas nonpeaker</v>
      </c>
      <c r="K7378" t="str">
        <f>VLOOKUP(E7378,'Cross-Page Data'!$D$4:$F$48,3,FALSE)</f>
        <v>natural gas</v>
      </c>
      <c r="L7378" t="b">
        <f>IF(AND($P$6=FALSE,OR(C7378="Commercial NAICS Cogen",C7378="Industrial NAICS Cogen",C7378="NAICS-22 Cogen")),FALSE,IF(AND($P$7=FALSE,OR(C7378="Commercial NAICS Cogen",C7378="Commercial NAICS Non-Cogen",C7378="industrial NAICS Cogen", C7378="industrial NAICS non-cogen")),FALSE,TRUE))</f>
        <v>1</v>
      </c>
      <c r="M7378">
        <f t="shared" si="346"/>
        <v>0.62046511627906975</v>
      </c>
      <c r="N7378">
        <f t="shared" si="347"/>
        <v>1</v>
      </c>
    </row>
    <row r="7379" spans="1:14" x14ac:dyDescent="0.2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s="32">
        <f t="shared" si="345"/>
        <v>10844002.615681633</v>
      </c>
      <c r="J7379" t="str">
        <f>IF(K7379="natural gas",VLOOKUP(D7379,'Cross-Page Data'!$I$4:$J$13,2,FALSE),IF(K7379="solar",VLOOKUP('Form 923'!D7379,'Cross-Page Data'!$I$14:$J$117,2,FALSE),K7379))</f>
        <v>natural gas nonpeaker</v>
      </c>
      <c r="K7379" t="str">
        <f>VLOOKUP(E7379,'Cross-Page Data'!$D$4:$F$48,3,FALSE)</f>
        <v>natural gas</v>
      </c>
      <c r="L7379" t="b">
        <f>IF(AND($P$6=FALSE,OR(C7379="Commercial NAICS Cogen",C7379="Industrial NAICS Cogen",C7379="NAICS-22 Cogen")),FALSE,IF(AND($P$7=FALSE,OR(C7379="Commercial NAICS Cogen",C7379="Commercial NAICS Non-Cogen",C7379="industrial NAICS Cogen", C7379="industrial NAICS non-cogen")),FALSE,TRUE))</f>
        <v>1</v>
      </c>
      <c r="M7379">
        <f t="shared" si="346"/>
        <v>0.24465116279069768</v>
      </c>
      <c r="N7379">
        <f t="shared" si="347"/>
        <v>1</v>
      </c>
    </row>
    <row r="7380" spans="1:14" x14ac:dyDescent="0.2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s="32">
        <f t="shared" si="345"/>
        <v>79297.742789874072</v>
      </c>
      <c r="J7380" t="str">
        <f>IF(K7380="natural gas",VLOOKUP(D7380,'Cross-Page Data'!$I$4:$J$13,2,FALSE),IF(K7380="solar",VLOOKUP('Form 923'!D7380,'Cross-Page Data'!$I$14:$J$117,2,FALSE),K7380))</f>
        <v>natural gas nonpeaker</v>
      </c>
      <c r="K7380" t="str">
        <f>VLOOKUP(E7380,'Cross-Page Data'!$D$4:$F$48,3,FALSE)</f>
        <v>natural gas</v>
      </c>
      <c r="L7380" t="b">
        <f>IF(AND($P$6=FALSE,OR(C7380="Commercial NAICS Cogen",C7380="Industrial NAICS Cogen",C7380="NAICS-22 Cogen")),FALSE,IF(AND($P$7=FALSE,OR(C7380="Commercial NAICS Cogen",C7380="Commercial NAICS Non-Cogen",C7380="industrial NAICS Cogen", C7380="industrial NAICS non-cogen")),FALSE,TRUE))</f>
        <v>1</v>
      </c>
      <c r="M7380">
        <f t="shared" si="346"/>
        <v>0.75348837209302322</v>
      </c>
      <c r="N7380">
        <f t="shared" si="347"/>
        <v>1</v>
      </c>
    </row>
    <row r="7381" spans="1:14" x14ac:dyDescent="0.2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s="32">
        <f t="shared" si="345"/>
        <v>10588621.651187321</v>
      </c>
      <c r="J7381" t="str">
        <f>IF(K7381="natural gas",VLOOKUP(D7381,'Cross-Page Data'!$I$4:$J$13,2,FALSE),IF(K7381="solar",VLOOKUP('Form 923'!D7381,'Cross-Page Data'!$I$14:$J$117,2,FALSE),K7381))</f>
        <v>natural gas nonpeaker</v>
      </c>
      <c r="K7381" t="str">
        <f>VLOOKUP(E7381,'Cross-Page Data'!$D$4:$F$48,3,FALSE)</f>
        <v>natural gas</v>
      </c>
      <c r="L7381" t="b">
        <f>IF(AND($P$6=FALSE,OR(C7381="Commercial NAICS Cogen",C7381="Industrial NAICS Cogen",C7381="NAICS-22 Cogen")),FALSE,IF(AND($P$7=FALSE,OR(C7381="Commercial NAICS Cogen",C7381="Commercial NAICS Non-Cogen",C7381="industrial NAICS Cogen", C7381="industrial NAICS non-cogen")),FALSE,TRUE))</f>
        <v>1</v>
      </c>
      <c r="M7381">
        <f t="shared" si="346"/>
        <v>0.28930232558139535</v>
      </c>
      <c r="N7381">
        <f t="shared" si="347"/>
        <v>1</v>
      </c>
    </row>
    <row r="7382" spans="1:14" x14ac:dyDescent="0.2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s="32">
        <f t="shared" si="345"/>
        <v>11009195.274701893</v>
      </c>
      <c r="J7382" t="str">
        <f>IF(K7382="natural gas",VLOOKUP(D7382,'Cross-Page Data'!$I$4:$J$13,2,FALSE),IF(K7382="solar",VLOOKUP('Form 923'!D7382,'Cross-Page Data'!$I$14:$J$117,2,FALSE),K7382))</f>
        <v>natural gas peaker</v>
      </c>
      <c r="K7382" t="str">
        <f>VLOOKUP(E7382,'Cross-Page Data'!$D$4:$F$48,3,FALSE)</f>
        <v>natural gas</v>
      </c>
      <c r="L7382" t="b">
        <f>IF(AND($P$6=FALSE,OR(C7382="Commercial NAICS Cogen",C7382="Industrial NAICS Cogen",C7382="NAICS-22 Cogen")),FALSE,IF(AND($P$7=FALSE,OR(C7382="Commercial NAICS Cogen",C7382="Commercial NAICS Non-Cogen",C7382="industrial NAICS Cogen", C7382="industrial NAICS non-cogen")),FALSE,TRUE))</f>
        <v>1</v>
      </c>
      <c r="M7382">
        <f t="shared" si="346"/>
        <v>0.39851851851851849</v>
      </c>
      <c r="N7382">
        <f t="shared" si="347"/>
        <v>1</v>
      </c>
    </row>
    <row r="7383" spans="1:14" x14ac:dyDescent="0.2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s="32">
        <f t="shared" si="345"/>
        <v>8901983.7593329344</v>
      </c>
      <c r="J7383" t="str">
        <f>IF(K7383="natural gas",VLOOKUP(D7383,'Cross-Page Data'!$I$4:$J$13,2,FALSE),IF(K7383="solar",VLOOKUP('Form 923'!D7383,'Cross-Page Data'!$I$14:$J$117,2,FALSE),K7383))</f>
        <v>wind</v>
      </c>
      <c r="K7383" t="str">
        <f>VLOOKUP(E7383,'Cross-Page Data'!$D$4:$F$48,3,FALSE)</f>
        <v>wind</v>
      </c>
      <c r="L7383" t="b">
        <f>IF(AND($P$6=FALSE,OR(C7383="Commercial NAICS Cogen",C7383="Industrial NAICS Cogen",C7383="NAICS-22 Cogen")),FALSE,IF(AND($P$7=FALSE,OR(C7383="Commercial NAICS Cogen",C7383="Commercial NAICS Non-Cogen",C7383="industrial NAICS Cogen", C7383="industrial NAICS non-cogen")),FALSE,TRUE))</f>
        <v>1</v>
      </c>
      <c r="M7383">
        <f t="shared" si="346"/>
        <v>0.83027121609798771</v>
      </c>
      <c r="N7383">
        <f t="shared" si="347"/>
        <v>1</v>
      </c>
    </row>
    <row r="7384" spans="1:14" x14ac:dyDescent="0.2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s="32">
        <f t="shared" si="345"/>
        <v>8902032.6557814069</v>
      </c>
      <c r="J7384" t="str">
        <f>IF(K7384="natural gas",VLOOKUP(D7384,'Cross-Page Data'!$I$4:$J$13,2,FALSE),IF(K7384="solar",VLOOKUP('Form 923'!D7384,'Cross-Page Data'!$I$14:$J$117,2,FALSE),K7384))</f>
        <v>wind</v>
      </c>
      <c r="K7384" t="str">
        <f>VLOOKUP(E7384,'Cross-Page Data'!$D$4:$F$48,3,FALSE)</f>
        <v>wind</v>
      </c>
      <c r="L7384" t="b">
        <f>IF(AND($P$6=FALSE,OR(C7384="Commercial NAICS Cogen",C7384="Industrial NAICS Cogen",C7384="NAICS-22 Cogen")),FALSE,IF(AND($P$7=FALSE,OR(C7384="Commercial NAICS Cogen",C7384="Commercial NAICS Non-Cogen",C7384="industrial NAICS Cogen", C7384="industrial NAICS non-cogen")),FALSE,TRUE))</f>
        <v>1</v>
      </c>
      <c r="M7384">
        <f t="shared" si="346"/>
        <v>0.11198600174978128</v>
      </c>
      <c r="N7384">
        <f t="shared" si="347"/>
        <v>1</v>
      </c>
    </row>
    <row r="7385" spans="1:14" x14ac:dyDescent="0.2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s="32">
        <f t="shared" si="345"/>
        <v>0</v>
      </c>
      <c r="J7385" t="str">
        <f>IF(K7385="natural gas",VLOOKUP(D7385,'Cross-Page Data'!$I$4:$J$13,2,FALSE),IF(K7385="solar",VLOOKUP('Form 923'!D7385,'Cross-Page Data'!$I$14:$J$117,2,FALSE),K7385))</f>
        <v>heavy or residual fuel oil</v>
      </c>
      <c r="K7385" t="str">
        <f>VLOOKUP(E7385,'Cross-Page Data'!$D$4:$F$48,3,FALSE)</f>
        <v>heavy or residual fuel oil</v>
      </c>
      <c r="L7385" t="b">
        <f>IF(AND($P$6=FALSE,OR(C7385="Commercial NAICS Cogen",C7385="Industrial NAICS Cogen",C7385="NAICS-22 Cogen")),FALSE,IF(AND($P$7=FALSE,OR(C7385="Commercial NAICS Cogen",C7385="Commercial NAICS Non-Cogen",C7385="industrial NAICS Cogen", C7385="industrial NAICS non-cogen")),FALSE,TRUE))</f>
        <v>1</v>
      </c>
      <c r="M7385">
        <f t="shared" si="346"/>
        <v>0.57188755020080317</v>
      </c>
      <c r="N7385">
        <f t="shared" si="347"/>
        <v>1</v>
      </c>
    </row>
    <row r="7386" spans="1:14" x14ac:dyDescent="0.2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s="32">
        <f t="shared" si="345"/>
        <v>0</v>
      </c>
      <c r="J7386" t="str">
        <f>IF(K7386="natural gas",VLOOKUP(D7386,'Cross-Page Data'!$I$4:$J$13,2,FALSE),IF(K7386="solar",VLOOKUP('Form 923'!D7386,'Cross-Page Data'!$I$14:$J$117,2,FALSE),K7386))</f>
        <v>crude oil</v>
      </c>
      <c r="K7386" t="str">
        <f>VLOOKUP(E7386,'Cross-Page Data'!$D$4:$F$48,3,FALSE)</f>
        <v>crude oil</v>
      </c>
      <c r="L7386" t="b">
        <f>IF(AND($P$6=FALSE,OR(C7386="Commercial NAICS Cogen",C7386="Industrial NAICS Cogen",C7386="NAICS-22 Cogen")),FALSE,IF(AND($P$7=FALSE,OR(C7386="Commercial NAICS Cogen",C7386="Commercial NAICS Non-Cogen",C7386="industrial NAICS Cogen", C7386="industrial NAICS non-cogen")),FALSE,TRUE))</f>
        <v>1</v>
      </c>
      <c r="M7386">
        <f t="shared" si="346"/>
        <v>0.58333333333333337</v>
      </c>
      <c r="N7386">
        <f t="shared" si="347"/>
        <v>1</v>
      </c>
    </row>
    <row r="7387" spans="1:14" x14ac:dyDescent="0.2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s="32">
        <f t="shared" si="345"/>
        <v>12160814.770243017</v>
      </c>
      <c r="J7387" t="str">
        <f>IF(K7387="natural gas",VLOOKUP(D7387,'Cross-Page Data'!$I$4:$J$13,2,FALSE),IF(K7387="solar",VLOOKUP('Form 923'!D7387,'Cross-Page Data'!$I$14:$J$117,2,FALSE),K7387))</f>
        <v>heavy or residual fuel oil</v>
      </c>
      <c r="K7387" t="str">
        <f>VLOOKUP(E7387,'Cross-Page Data'!$D$4:$F$48,3,FALSE)</f>
        <v>heavy or residual fuel oil</v>
      </c>
      <c r="L7387" t="b">
        <f>IF(AND($P$6=FALSE,OR(C7387="Commercial NAICS Cogen",C7387="Industrial NAICS Cogen",C7387="NAICS-22 Cogen")),FALSE,IF(AND($P$7=FALSE,OR(C7387="Commercial NAICS Cogen",C7387="Commercial NAICS Non-Cogen",C7387="industrial NAICS Cogen", C7387="industrial NAICS non-cogen")),FALSE,TRUE))</f>
        <v>1</v>
      </c>
      <c r="M7387">
        <f t="shared" si="346"/>
        <v>0.21927710843373494</v>
      </c>
      <c r="N7387">
        <f t="shared" si="347"/>
        <v>1</v>
      </c>
    </row>
    <row r="7388" spans="1:14" x14ac:dyDescent="0.2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s="32">
        <f t="shared" si="345"/>
        <v>11595472.943903487</v>
      </c>
      <c r="J7388" t="str">
        <f>IF(K7388="natural gas",VLOOKUP(D7388,'Cross-Page Data'!$I$4:$J$13,2,FALSE),IF(K7388="solar",VLOOKUP('Form 923'!D7388,'Cross-Page Data'!$I$14:$J$117,2,FALSE),K7388))</f>
        <v>crude oil</v>
      </c>
      <c r="K7388" t="str">
        <f>VLOOKUP(E7388,'Cross-Page Data'!$D$4:$F$48,3,FALSE)</f>
        <v>crude oil</v>
      </c>
      <c r="L7388" t="b">
        <f>IF(AND($P$6=FALSE,OR(C7388="Commercial NAICS Cogen",C7388="Industrial NAICS Cogen",C7388="NAICS-22 Cogen")),FALSE,IF(AND($P$7=FALSE,OR(C7388="Commercial NAICS Cogen",C7388="Commercial NAICS Non-Cogen",C7388="industrial NAICS Cogen", C7388="industrial NAICS non-cogen")),FALSE,TRUE))</f>
        <v>1</v>
      </c>
      <c r="M7388">
        <f t="shared" si="346"/>
        <v>8.3333333333333329E-2</v>
      </c>
      <c r="N7388">
        <f t="shared" si="347"/>
        <v>1</v>
      </c>
    </row>
    <row r="7389" spans="1:14" x14ac:dyDescent="0.2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s="32">
        <f t="shared" si="345"/>
        <v>0</v>
      </c>
      <c r="J7389" t="str">
        <f>IF(K7389="natural gas",VLOOKUP(D7389,'Cross-Page Data'!$I$4:$J$13,2,FALSE),IF(K7389="solar",VLOOKUP('Form 923'!D7389,'Cross-Page Data'!$I$14:$J$117,2,FALSE),K7389))</f>
        <v>other</v>
      </c>
      <c r="K7389" t="str">
        <f>VLOOKUP(E7389,'Cross-Page Data'!$D$4:$F$48,3,FALSE)</f>
        <v>other</v>
      </c>
      <c r="L7389" t="b">
        <f>IF(AND($P$6=FALSE,OR(C7389="Commercial NAICS Cogen",C7389="Industrial NAICS Cogen",C7389="NAICS-22 Cogen")),FALSE,IF(AND($P$7=FALSE,OR(C7389="Commercial NAICS Cogen",C7389="Commercial NAICS Non-Cogen",C7389="industrial NAICS Cogen", C7389="industrial NAICS non-cogen")),FALSE,TRUE))</f>
        <v>1</v>
      </c>
      <c r="M7389">
        <f t="shared" si="346"/>
        <v>0.47889610389610388</v>
      </c>
      <c r="N7389">
        <f t="shared" si="347"/>
        <v>1</v>
      </c>
    </row>
    <row r="7390" spans="1:14" x14ac:dyDescent="0.2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s="32" t="str">
        <f t="shared" si="345"/>
        <v/>
      </c>
      <c r="J7390" t="str">
        <f>IF(K7390="natural gas",VLOOKUP(D7390,'Cross-Page Data'!$I$4:$J$13,2,FALSE),IF(K7390="solar",VLOOKUP('Form 923'!D7390,'Cross-Page Data'!$I$14:$J$117,2,FALSE),K7390))</f>
        <v>natural gas nonpeaker</v>
      </c>
      <c r="K7390" t="str">
        <f>VLOOKUP(E7390,'Cross-Page Data'!$D$4:$F$48,3,FALSE)</f>
        <v>natural gas</v>
      </c>
      <c r="L7390" t="b">
        <f>IF(AND($P$6=FALSE,OR(C7390="Commercial NAICS Cogen",C7390="Industrial NAICS Cogen",C7390="NAICS-22 Cogen")),FALSE,IF(AND($P$7=FALSE,OR(C7390="Commercial NAICS Cogen",C7390="Commercial NAICS Non-Cogen",C7390="industrial NAICS Cogen", C7390="industrial NAICS non-cogen")),FALSE,TRUE))</f>
        <v>1</v>
      </c>
      <c r="M7390">
        <f t="shared" si="346"/>
        <v>9.3023255813953494E-4</v>
      </c>
      <c r="N7390">
        <f t="shared" si="347"/>
        <v>0</v>
      </c>
    </row>
    <row r="7391" spans="1:14" x14ac:dyDescent="0.2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s="32" t="str">
        <f t="shared" si="345"/>
        <v/>
      </c>
      <c r="J7391" t="str">
        <f>IF(K7391="natural gas",VLOOKUP(D7391,'Cross-Page Data'!$I$4:$J$13,2,FALSE),IF(K7391="solar",VLOOKUP('Form 923'!D7391,'Cross-Page Data'!$I$14:$J$117,2,FALSE),K7391))</f>
        <v>natural gas nonpeaker</v>
      </c>
      <c r="K7391" t="str">
        <f>VLOOKUP(E7391,'Cross-Page Data'!$D$4:$F$48,3,FALSE)</f>
        <v>natural gas</v>
      </c>
      <c r="L7391" t="b">
        <f>IF(AND($P$6=FALSE,OR(C7391="Commercial NAICS Cogen",C7391="Industrial NAICS Cogen",C7391="NAICS-22 Cogen")),FALSE,IF(AND($P$7=FALSE,OR(C7391="Commercial NAICS Cogen",C7391="Commercial NAICS Non-Cogen",C7391="industrial NAICS Cogen", C7391="industrial NAICS non-cogen")),FALSE,TRUE))</f>
        <v>1</v>
      </c>
      <c r="M7391">
        <f t="shared" si="346"/>
        <v>9.3023255813953494E-4</v>
      </c>
      <c r="N7391">
        <f t="shared" si="347"/>
        <v>0</v>
      </c>
    </row>
    <row r="7392" spans="1:14" x14ac:dyDescent="0.2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s="32">
        <f t="shared" si="345"/>
        <v>0</v>
      </c>
      <c r="J7392" t="str">
        <f>IF(K7392="natural gas",VLOOKUP(D7392,'Cross-Page Data'!$I$4:$J$13,2,FALSE),IF(K7392="solar",VLOOKUP('Form 923'!D7392,'Cross-Page Data'!$I$14:$J$117,2,FALSE),K7392))</f>
        <v>heavy or residual fuel oil</v>
      </c>
      <c r="K7392" t="str">
        <f>VLOOKUP(E7392,'Cross-Page Data'!$D$4:$F$48,3,FALSE)</f>
        <v>heavy or residual fuel oil</v>
      </c>
      <c r="L7392" t="b">
        <f>IF(AND($P$6=FALSE,OR(C7392="Commercial NAICS Cogen",C7392="Industrial NAICS Cogen",C7392="NAICS-22 Cogen")),FALSE,IF(AND($P$7=FALSE,OR(C7392="Commercial NAICS Cogen",C7392="Commercial NAICS Non-Cogen",C7392="industrial NAICS Cogen", C7392="industrial NAICS non-cogen")),FALSE,TRUE))</f>
        <v>1</v>
      </c>
      <c r="M7392">
        <f t="shared" si="346"/>
        <v>0.57188755020080317</v>
      </c>
      <c r="N7392">
        <f t="shared" si="347"/>
        <v>1</v>
      </c>
    </row>
    <row r="7393" spans="1:14" x14ac:dyDescent="0.2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s="32">
        <f t="shared" si="345"/>
        <v>160122.24553611872</v>
      </c>
      <c r="J7393" t="str">
        <f>IF(K7393="natural gas",VLOOKUP(D7393,'Cross-Page Data'!$I$4:$J$13,2,FALSE),IF(K7393="solar",VLOOKUP('Form 923'!D7393,'Cross-Page Data'!$I$14:$J$117,2,FALSE),K7393))</f>
        <v>natural gas nonpeaker</v>
      </c>
      <c r="K7393" t="str">
        <f>VLOOKUP(E7393,'Cross-Page Data'!$D$4:$F$48,3,FALSE)</f>
        <v>natural gas</v>
      </c>
      <c r="L7393" t="b">
        <f>IF(AND($P$6=FALSE,OR(C7393="Commercial NAICS Cogen",C7393="Industrial NAICS Cogen",C7393="NAICS-22 Cogen")),FALSE,IF(AND($P$7=FALSE,OR(C7393="Commercial NAICS Cogen",C7393="Commercial NAICS Non-Cogen",C7393="industrial NAICS Cogen", C7393="industrial NAICS non-cogen")),FALSE,TRUE))</f>
        <v>1</v>
      </c>
      <c r="M7393">
        <f t="shared" si="346"/>
        <v>0.74604651162790703</v>
      </c>
      <c r="N7393">
        <f t="shared" si="347"/>
        <v>1</v>
      </c>
    </row>
    <row r="7394" spans="1:14" x14ac:dyDescent="0.2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s="32">
        <f t="shared" si="345"/>
        <v>11330586.807226071</v>
      </c>
      <c r="J7394" t="str">
        <f>IF(K7394="natural gas",VLOOKUP(D7394,'Cross-Page Data'!$I$4:$J$13,2,FALSE),IF(K7394="solar",VLOOKUP('Form 923'!D7394,'Cross-Page Data'!$I$14:$J$117,2,FALSE),K7394))</f>
        <v>heavy or residual fuel oil</v>
      </c>
      <c r="K7394" t="str">
        <f>VLOOKUP(E7394,'Cross-Page Data'!$D$4:$F$48,3,FALSE)</f>
        <v>heavy or residual fuel oil</v>
      </c>
      <c r="L7394" t="b">
        <f>IF(AND($P$6=FALSE,OR(C7394="Commercial NAICS Cogen",C7394="Industrial NAICS Cogen",C7394="NAICS-22 Cogen")),FALSE,IF(AND($P$7=FALSE,OR(C7394="Commercial NAICS Cogen",C7394="Commercial NAICS Non-Cogen",C7394="industrial NAICS Cogen", C7394="industrial NAICS non-cogen")),FALSE,TRUE))</f>
        <v>1</v>
      </c>
      <c r="M7394">
        <f t="shared" si="346"/>
        <v>0.27710843373493976</v>
      </c>
      <c r="N7394">
        <f t="shared" si="347"/>
        <v>1</v>
      </c>
    </row>
    <row r="7395" spans="1:14" x14ac:dyDescent="0.2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s="32">
        <f t="shared" si="345"/>
        <v>11463963.11762893</v>
      </c>
      <c r="J7395" t="str">
        <f>IF(K7395="natural gas",VLOOKUP(D7395,'Cross-Page Data'!$I$4:$J$13,2,FALSE),IF(K7395="solar",VLOOKUP('Form 923'!D7395,'Cross-Page Data'!$I$14:$J$117,2,FALSE),K7395))</f>
        <v>natural gas nonpeaker</v>
      </c>
      <c r="K7395" t="str">
        <f>VLOOKUP(E7395,'Cross-Page Data'!$D$4:$F$48,3,FALSE)</f>
        <v>natural gas</v>
      </c>
      <c r="L7395" t="b">
        <f>IF(AND($P$6=FALSE,OR(C7395="Commercial NAICS Cogen",C7395="Industrial NAICS Cogen",C7395="NAICS-22 Cogen")),FALSE,IF(AND($P$7=FALSE,OR(C7395="Commercial NAICS Cogen",C7395="Commercial NAICS Non-Cogen",C7395="industrial NAICS Cogen", C7395="industrial NAICS non-cogen")),FALSE,TRUE))</f>
        <v>1</v>
      </c>
      <c r="M7395">
        <f t="shared" si="346"/>
        <v>0.14511627906976743</v>
      </c>
      <c r="N7395">
        <f t="shared" si="347"/>
        <v>1</v>
      </c>
    </row>
    <row r="7396" spans="1:14" x14ac:dyDescent="0.2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s="32" t="str">
        <f t="shared" si="345"/>
        <v/>
      </c>
      <c r="J7396" t="str">
        <f>IF(K7396="natural gas",VLOOKUP(D7396,'Cross-Page Data'!$I$4:$J$13,2,FALSE),IF(K7396="solar",VLOOKUP('Form 923'!D7396,'Cross-Page Data'!$I$14:$J$117,2,FALSE),K7396))</f>
        <v>heavy or residual fuel oil</v>
      </c>
      <c r="K7396" t="str">
        <f>VLOOKUP(E7396,'Cross-Page Data'!$D$4:$F$48,3,FALSE)</f>
        <v>heavy or residual fuel oil</v>
      </c>
      <c r="L7396" t="b">
        <f>IF(AND($P$6=FALSE,OR(C7396="Commercial NAICS Cogen",C7396="Industrial NAICS Cogen",C7396="NAICS-22 Cogen")),FALSE,IF(AND($P$7=FALSE,OR(C7396="Commercial NAICS Cogen",C7396="Commercial NAICS Non-Cogen",C7396="industrial NAICS Cogen", C7396="industrial NAICS non-cogen")),FALSE,TRUE))</f>
        <v>1</v>
      </c>
      <c r="M7396">
        <f t="shared" si="346"/>
        <v>4.0160642570281126E-4</v>
      </c>
      <c r="N7396">
        <f t="shared" si="347"/>
        <v>0</v>
      </c>
    </row>
    <row r="7397" spans="1:14" x14ac:dyDescent="0.2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s="32">
        <f t="shared" si="345"/>
        <v>10448188.970556524</v>
      </c>
      <c r="J7397" t="str">
        <f>IF(K7397="natural gas",VLOOKUP(D7397,'Cross-Page Data'!$I$4:$J$13,2,FALSE),IF(K7397="solar",VLOOKUP('Form 923'!D7397,'Cross-Page Data'!$I$14:$J$117,2,FALSE),K7397))</f>
        <v>natural gas peaker</v>
      </c>
      <c r="K7397" t="str">
        <f>VLOOKUP(E7397,'Cross-Page Data'!$D$4:$F$48,3,FALSE)</f>
        <v>natural gas</v>
      </c>
      <c r="L7397" t="b">
        <f>IF(AND($P$6=FALSE,OR(C7397="Commercial NAICS Cogen",C7397="Industrial NAICS Cogen",C7397="NAICS-22 Cogen")),FALSE,IF(AND($P$7=FALSE,OR(C7397="Commercial NAICS Cogen",C7397="Commercial NAICS Non-Cogen",C7397="industrial NAICS Cogen", C7397="industrial NAICS non-cogen")),FALSE,TRUE))</f>
        <v>1</v>
      </c>
      <c r="M7397">
        <f t="shared" si="346"/>
        <v>0.46370370370370373</v>
      </c>
      <c r="N7397">
        <f t="shared" si="347"/>
        <v>1</v>
      </c>
    </row>
    <row r="7398" spans="1:14" x14ac:dyDescent="0.2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s="32">
        <f t="shared" si="345"/>
        <v>0</v>
      </c>
      <c r="J7398" t="str">
        <f>IF(K7398="natural gas",VLOOKUP(D7398,'Cross-Page Data'!$I$4:$J$13,2,FALSE),IF(K7398="solar",VLOOKUP('Form 923'!D7398,'Cross-Page Data'!$I$14:$J$117,2,FALSE),K7398))</f>
        <v>natural gas nonpeaker</v>
      </c>
      <c r="K7398" t="str">
        <f>VLOOKUP(E7398,'Cross-Page Data'!$D$4:$F$48,3,FALSE)</f>
        <v>natural gas</v>
      </c>
      <c r="L7398" t="b">
        <f>IF(AND($P$6=FALSE,OR(C7398="Commercial NAICS Cogen",C7398="Industrial NAICS Cogen",C7398="NAICS-22 Cogen")),FALSE,IF(AND($P$7=FALSE,OR(C7398="Commercial NAICS Cogen",C7398="Commercial NAICS Non-Cogen",C7398="industrial NAICS Cogen", C7398="industrial NAICS non-cogen")),FALSE,TRUE))</f>
        <v>1</v>
      </c>
      <c r="M7398">
        <f t="shared" si="346"/>
        <v>0.77302325581395348</v>
      </c>
      <c r="N7398">
        <f t="shared" si="347"/>
        <v>1</v>
      </c>
    </row>
    <row r="7399" spans="1:14" x14ac:dyDescent="0.2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s="32">
        <f t="shared" si="345"/>
        <v>12008117.340806268</v>
      </c>
      <c r="J7399" t="str">
        <f>IF(K7399="natural gas",VLOOKUP(D7399,'Cross-Page Data'!$I$4:$J$13,2,FALSE),IF(K7399="solar",VLOOKUP('Form 923'!D7399,'Cross-Page Data'!$I$14:$J$117,2,FALSE),K7399))</f>
        <v>natural gas nonpeaker</v>
      </c>
      <c r="K7399" t="str">
        <f>VLOOKUP(E7399,'Cross-Page Data'!$D$4:$F$48,3,FALSE)</f>
        <v>natural gas</v>
      </c>
      <c r="L7399" t="b">
        <f>IF(AND($P$6=FALSE,OR(C7399="Commercial NAICS Cogen",C7399="Industrial NAICS Cogen",C7399="NAICS-22 Cogen")),FALSE,IF(AND($P$7=FALSE,OR(C7399="Commercial NAICS Cogen",C7399="Commercial NAICS Non-Cogen",C7399="industrial NAICS Cogen", C7399="industrial NAICS non-cogen")),FALSE,TRUE))</f>
        <v>1</v>
      </c>
      <c r="M7399">
        <f t="shared" si="346"/>
        <v>8.3720930232558138E-2</v>
      </c>
      <c r="N7399">
        <f t="shared" si="347"/>
        <v>1</v>
      </c>
    </row>
    <row r="7400" spans="1:14" x14ac:dyDescent="0.2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s="32">
        <f t="shared" si="345"/>
        <v>11314036.363636363</v>
      </c>
      <c r="J7400" t="str">
        <f>IF(K7400="natural gas",VLOOKUP(D7400,'Cross-Page Data'!$I$4:$J$13,2,FALSE),IF(K7400="solar",VLOOKUP('Form 923'!D7400,'Cross-Page Data'!$I$14:$J$117,2,FALSE),K7400))</f>
        <v>heavy or residual fuel oil</v>
      </c>
      <c r="K7400" t="str">
        <f>VLOOKUP(E7400,'Cross-Page Data'!$D$4:$F$48,3,FALSE)</f>
        <v>heavy or residual fuel oil</v>
      </c>
      <c r="L7400" t="b">
        <f>IF(AND($P$6=FALSE,OR(C7400="Commercial NAICS Cogen",C7400="Industrial NAICS Cogen",C7400="NAICS-22 Cogen")),FALSE,IF(AND($P$7=FALSE,OR(C7400="Commercial NAICS Cogen",C7400="Commercial NAICS Non-Cogen",C7400="industrial NAICS Cogen", C7400="industrial NAICS non-cogen")),FALSE,TRUE))</f>
        <v>1</v>
      </c>
      <c r="M7400">
        <f t="shared" si="346"/>
        <v>0.27951807228915665</v>
      </c>
      <c r="N7400">
        <f t="shared" si="347"/>
        <v>1</v>
      </c>
    </row>
    <row r="7401" spans="1:14" x14ac:dyDescent="0.2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s="32">
        <f t="shared" si="345"/>
        <v>1237346.7568392272</v>
      </c>
      <c r="J7401" t="str">
        <f>IF(K7401="natural gas",VLOOKUP(D7401,'Cross-Page Data'!$I$4:$J$13,2,FALSE),IF(K7401="solar",VLOOKUP('Form 923'!D7401,'Cross-Page Data'!$I$14:$J$117,2,FALSE),K7401))</f>
        <v>natural gas nonpeaker</v>
      </c>
      <c r="K7401" t="str">
        <f>VLOOKUP(E7401,'Cross-Page Data'!$D$4:$F$48,3,FALSE)</f>
        <v>natural gas</v>
      </c>
      <c r="L7401" t="b">
        <f>IF(AND($P$6=FALSE,OR(C7401="Commercial NAICS Cogen",C7401="Industrial NAICS Cogen",C7401="NAICS-22 Cogen")),FALSE,IF(AND($P$7=FALSE,OR(C7401="Commercial NAICS Cogen",C7401="Commercial NAICS Non-Cogen",C7401="industrial NAICS Cogen", C7401="industrial NAICS non-cogen")),FALSE,TRUE))</f>
        <v>1</v>
      </c>
      <c r="M7401">
        <f t="shared" si="346"/>
        <v>0.63255813953488371</v>
      </c>
      <c r="N7401">
        <f t="shared" si="347"/>
        <v>1</v>
      </c>
    </row>
    <row r="7402" spans="1:14" x14ac:dyDescent="0.2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s="32">
        <f t="shared" si="345"/>
        <v>11463400.928177653</v>
      </c>
      <c r="J7402" t="str">
        <f>IF(K7402="natural gas",VLOOKUP(D7402,'Cross-Page Data'!$I$4:$J$13,2,FALSE),IF(K7402="solar",VLOOKUP('Form 923'!D7402,'Cross-Page Data'!$I$14:$J$117,2,FALSE),K7402))</f>
        <v>natural gas nonpeaker</v>
      </c>
      <c r="K7402" t="str">
        <f>VLOOKUP(E7402,'Cross-Page Data'!$D$4:$F$48,3,FALSE)</f>
        <v>natural gas</v>
      </c>
      <c r="L7402" t="b">
        <f>IF(AND($P$6=FALSE,OR(C7402="Commercial NAICS Cogen",C7402="Industrial NAICS Cogen",C7402="NAICS-22 Cogen")),FALSE,IF(AND($P$7=FALSE,OR(C7402="Commercial NAICS Cogen",C7402="Commercial NAICS Non-Cogen",C7402="industrial NAICS Cogen", C7402="industrial NAICS non-cogen")),FALSE,TRUE))</f>
        <v>1</v>
      </c>
      <c r="M7402">
        <f t="shared" si="346"/>
        <v>0.14604651162790697</v>
      </c>
      <c r="N7402">
        <f t="shared" si="347"/>
        <v>1</v>
      </c>
    </row>
    <row r="7403" spans="1:14" x14ac:dyDescent="0.2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s="32">
        <f t="shared" si="345"/>
        <v>0</v>
      </c>
      <c r="J7403" t="str">
        <f>IF(K7403="natural gas",VLOOKUP(D7403,'Cross-Page Data'!$I$4:$J$13,2,FALSE),IF(K7403="solar",VLOOKUP('Form 923'!D7403,'Cross-Page Data'!$I$14:$J$117,2,FALSE),K7403))</f>
        <v>heavy or residual fuel oil</v>
      </c>
      <c r="K7403" t="str">
        <f>VLOOKUP(E7403,'Cross-Page Data'!$D$4:$F$48,3,FALSE)</f>
        <v>heavy or residual fuel oil</v>
      </c>
      <c r="L7403" t="b">
        <f>IF(AND($P$6=FALSE,OR(C7403="Commercial NAICS Cogen",C7403="Industrial NAICS Cogen",C7403="NAICS-22 Cogen")),FALSE,IF(AND($P$7=FALSE,OR(C7403="Commercial NAICS Cogen",C7403="Commercial NAICS Non-Cogen",C7403="industrial NAICS Cogen", C7403="industrial NAICS non-cogen")),FALSE,TRUE))</f>
        <v>1</v>
      </c>
      <c r="M7403">
        <f t="shared" si="346"/>
        <v>0.57188755020080317</v>
      </c>
      <c r="N7403">
        <f t="shared" si="347"/>
        <v>1</v>
      </c>
    </row>
    <row r="7404" spans="1:14" x14ac:dyDescent="0.2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s="32">
        <f t="shared" si="345"/>
        <v>0</v>
      </c>
      <c r="J7404" t="str">
        <f>IF(K7404="natural gas",VLOOKUP(D7404,'Cross-Page Data'!$I$4:$J$13,2,FALSE),IF(K7404="solar",VLOOKUP('Form 923'!D7404,'Cross-Page Data'!$I$14:$J$117,2,FALSE),K7404))</f>
        <v>natural gas nonpeaker</v>
      </c>
      <c r="K7404" t="str">
        <f>VLOOKUP(E7404,'Cross-Page Data'!$D$4:$F$48,3,FALSE)</f>
        <v>natural gas</v>
      </c>
      <c r="L7404" t="b">
        <f>IF(AND($P$6=FALSE,OR(C7404="Commercial NAICS Cogen",C7404="Industrial NAICS Cogen",C7404="NAICS-22 Cogen")),FALSE,IF(AND($P$7=FALSE,OR(C7404="Commercial NAICS Cogen",C7404="Commercial NAICS Non-Cogen",C7404="industrial NAICS Cogen", C7404="industrial NAICS non-cogen")),FALSE,TRUE))</f>
        <v>1</v>
      </c>
      <c r="M7404">
        <f t="shared" si="346"/>
        <v>0.77302325581395348</v>
      </c>
      <c r="N7404">
        <f t="shared" si="347"/>
        <v>1</v>
      </c>
    </row>
    <row r="7405" spans="1:14" x14ac:dyDescent="0.2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s="32">
        <f t="shared" si="345"/>
        <v>8733494.7685840912</v>
      </c>
      <c r="J7405" t="str">
        <f>IF(K7405="natural gas",VLOOKUP(D7405,'Cross-Page Data'!$I$4:$J$13,2,FALSE),IF(K7405="solar",VLOOKUP('Form 923'!D7405,'Cross-Page Data'!$I$14:$J$117,2,FALSE),K7405))</f>
        <v>heavy or residual fuel oil</v>
      </c>
      <c r="K7405" t="str">
        <f>VLOOKUP(E7405,'Cross-Page Data'!$D$4:$F$48,3,FALSE)</f>
        <v>heavy or residual fuel oil</v>
      </c>
      <c r="L7405" t="b">
        <f>IF(AND($P$6=FALSE,OR(C7405="Commercial NAICS Cogen",C7405="Industrial NAICS Cogen",C7405="NAICS-22 Cogen")),FALSE,IF(AND($P$7=FALSE,OR(C7405="Commercial NAICS Cogen",C7405="Commercial NAICS Non-Cogen",C7405="industrial NAICS Cogen", C7405="industrial NAICS non-cogen")),FALSE,TRUE))</f>
        <v>1</v>
      </c>
      <c r="M7405">
        <f t="shared" si="346"/>
        <v>0.472289156626506</v>
      </c>
      <c r="N7405">
        <f t="shared" si="347"/>
        <v>1</v>
      </c>
    </row>
    <row r="7406" spans="1:14" x14ac:dyDescent="0.2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s="32">
        <f t="shared" si="345"/>
        <v>8960447.1066339221</v>
      </c>
      <c r="J7406" t="str">
        <f>IF(K7406="natural gas",VLOOKUP(D7406,'Cross-Page Data'!$I$4:$J$13,2,FALSE),IF(K7406="solar",VLOOKUP('Form 923'!D7406,'Cross-Page Data'!$I$14:$J$117,2,FALSE),K7406))</f>
        <v>natural gas nonpeaker</v>
      </c>
      <c r="K7406" t="str">
        <f>VLOOKUP(E7406,'Cross-Page Data'!$D$4:$F$48,3,FALSE)</f>
        <v>natural gas</v>
      </c>
      <c r="L7406" t="b">
        <f>IF(AND($P$6=FALSE,OR(C7406="Commercial NAICS Cogen",C7406="Industrial NAICS Cogen",C7406="NAICS-22 Cogen")),FALSE,IF(AND($P$7=FALSE,OR(C7406="Commercial NAICS Cogen",C7406="Commercial NAICS Non-Cogen",C7406="industrial NAICS Cogen", C7406="industrial NAICS non-cogen")),FALSE,TRUE))</f>
        <v>1</v>
      </c>
      <c r="M7406">
        <f t="shared" si="346"/>
        <v>0.38046511627906976</v>
      </c>
      <c r="N7406">
        <f t="shared" si="347"/>
        <v>1</v>
      </c>
    </row>
    <row r="7407" spans="1:14" ht="26.25" x14ac:dyDescent="0.2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s="32">
        <f t="shared" si="345"/>
        <v>13807692.307692308</v>
      </c>
      <c r="J7407" t="str">
        <f>IF(K7407="natural gas",VLOOKUP(D7407,'Cross-Page Data'!$I$4:$J$13,2,FALSE),IF(K7407="solar",VLOOKUP('Form 923'!D7407,'Cross-Page Data'!$I$14:$J$117,2,FALSE),K7407))</f>
        <v>heavy or residual fuel oil</v>
      </c>
      <c r="K7407" t="str">
        <f>VLOOKUP(E7407,'Cross-Page Data'!$D$4:$F$48,3,FALSE)</f>
        <v>heavy or residual fuel oil</v>
      </c>
      <c r="L7407" t="b">
        <f>IF(AND($P$6=FALSE,OR(C7407="Commercial NAICS Cogen",C7407="Industrial NAICS Cogen",C7407="NAICS-22 Cogen")),FALSE,IF(AND($P$7=FALSE,OR(C7407="Commercial NAICS Cogen",C7407="Commercial NAICS Non-Cogen",C7407="industrial NAICS Cogen", C7407="industrial NAICS non-cogen")),FALSE,TRUE))</f>
        <v>0</v>
      </c>
      <c r="M7407">
        <f t="shared" si="346"/>
        <v>0.15622489959839359</v>
      </c>
      <c r="N7407">
        <f t="shared" si="347"/>
        <v>1</v>
      </c>
    </row>
    <row r="7408" spans="1:14" x14ac:dyDescent="0.2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s="32">
        <f t="shared" si="345"/>
        <v>11917219.476069717</v>
      </c>
      <c r="J7408" t="str">
        <f>IF(K7408="natural gas",VLOOKUP(D7408,'Cross-Page Data'!$I$4:$J$13,2,FALSE),IF(K7408="solar",VLOOKUP('Form 923'!D7408,'Cross-Page Data'!$I$14:$J$117,2,FALSE),K7408))</f>
        <v>heavy or residual fuel oil</v>
      </c>
      <c r="K7408" t="str">
        <f>VLOOKUP(E7408,'Cross-Page Data'!$D$4:$F$48,3,FALSE)</f>
        <v>heavy or residual fuel oil</v>
      </c>
      <c r="L7408" t="b">
        <f>IF(AND($P$6=FALSE,OR(C7408="Commercial NAICS Cogen",C7408="Industrial NAICS Cogen",C7408="NAICS-22 Cogen")),FALSE,IF(AND($P$7=FALSE,OR(C7408="Commercial NAICS Cogen",C7408="Commercial NAICS Non-Cogen",C7408="industrial NAICS Cogen", C7408="industrial NAICS non-cogen")),FALSE,TRUE))</f>
        <v>1</v>
      </c>
      <c r="M7408">
        <f t="shared" si="346"/>
        <v>0.2357429718875502</v>
      </c>
      <c r="N7408">
        <f t="shared" si="347"/>
        <v>1</v>
      </c>
    </row>
    <row r="7409" spans="1:14" x14ac:dyDescent="0.2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s="32">
        <f t="shared" si="345"/>
        <v>10852321.259090746</v>
      </c>
      <c r="J7409" t="str">
        <f>IF(K7409="natural gas",VLOOKUP(D7409,'Cross-Page Data'!$I$4:$J$13,2,FALSE),IF(K7409="solar",VLOOKUP('Form 923'!D7409,'Cross-Page Data'!$I$14:$J$117,2,FALSE),K7409))</f>
        <v>natural gas peaker</v>
      </c>
      <c r="K7409" t="str">
        <f>VLOOKUP(E7409,'Cross-Page Data'!$D$4:$F$48,3,FALSE)</f>
        <v>natural gas</v>
      </c>
      <c r="L7409" t="b">
        <f>IF(AND($P$6=FALSE,OR(C7409="Commercial NAICS Cogen",C7409="Industrial NAICS Cogen",C7409="NAICS-22 Cogen")),FALSE,IF(AND($P$7=FALSE,OR(C7409="Commercial NAICS Cogen",C7409="Commercial NAICS Non-Cogen",C7409="industrial NAICS Cogen", C7409="industrial NAICS non-cogen")),FALSE,TRUE))</f>
        <v>1</v>
      </c>
      <c r="M7409">
        <f t="shared" si="346"/>
        <v>0.4177777777777778</v>
      </c>
      <c r="N7409">
        <f t="shared" si="347"/>
        <v>1</v>
      </c>
    </row>
    <row r="7410" spans="1:14" x14ac:dyDescent="0.2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s="32">
        <f t="shared" si="345"/>
        <v>12260670.199359255</v>
      </c>
      <c r="J7410" t="str">
        <f>IF(K7410="natural gas",VLOOKUP(D7410,'Cross-Page Data'!$I$4:$J$13,2,FALSE),IF(K7410="solar",VLOOKUP('Form 923'!D7410,'Cross-Page Data'!$I$14:$J$117,2,FALSE),K7410))</f>
        <v>heavy or residual fuel oil</v>
      </c>
      <c r="K7410" t="str">
        <f>VLOOKUP(E7410,'Cross-Page Data'!$D$4:$F$48,3,FALSE)</f>
        <v>heavy or residual fuel oil</v>
      </c>
      <c r="L7410" t="b">
        <f>IF(AND($P$6=FALSE,OR(C7410="Commercial NAICS Cogen",C7410="Industrial NAICS Cogen",C7410="NAICS-22 Cogen")),FALSE,IF(AND($P$7=FALSE,OR(C7410="Commercial NAICS Cogen",C7410="Commercial NAICS Non-Cogen",C7410="industrial NAICS Cogen", C7410="industrial NAICS non-cogen")),FALSE,TRUE))</f>
        <v>1</v>
      </c>
      <c r="M7410">
        <f t="shared" si="346"/>
        <v>0.21325301204819277</v>
      </c>
      <c r="N7410">
        <f t="shared" si="347"/>
        <v>1</v>
      </c>
    </row>
    <row r="7411" spans="1:14" x14ac:dyDescent="0.2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s="32">
        <f t="shared" si="345"/>
        <v>12249516.239439994</v>
      </c>
      <c r="J7411" t="str">
        <f>IF(K7411="natural gas",VLOOKUP(D7411,'Cross-Page Data'!$I$4:$J$13,2,FALSE),IF(K7411="solar",VLOOKUP('Form 923'!D7411,'Cross-Page Data'!$I$14:$J$117,2,FALSE),K7411))</f>
        <v>natural gas peaker</v>
      </c>
      <c r="K7411" t="str">
        <f>VLOOKUP(E7411,'Cross-Page Data'!$D$4:$F$48,3,FALSE)</f>
        <v>natural gas</v>
      </c>
      <c r="L7411" t="b">
        <f>IF(AND($P$6=FALSE,OR(C7411="Commercial NAICS Cogen",C7411="Industrial NAICS Cogen",C7411="NAICS-22 Cogen")),FALSE,IF(AND($P$7=FALSE,OR(C7411="Commercial NAICS Cogen",C7411="Commercial NAICS Non-Cogen",C7411="industrial NAICS Cogen", C7411="industrial NAICS non-cogen")),FALSE,TRUE))</f>
        <v>1</v>
      </c>
      <c r="M7411">
        <f t="shared" si="346"/>
        <v>0.26320987654320988</v>
      </c>
      <c r="N7411">
        <f t="shared" si="347"/>
        <v>1</v>
      </c>
    </row>
    <row r="7412" spans="1:14" x14ac:dyDescent="0.2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s="32">
        <f t="shared" si="345"/>
        <v>457867.43551358109</v>
      </c>
      <c r="J7412" t="str">
        <f>IF(K7412="natural gas",VLOOKUP(D7412,'Cross-Page Data'!$I$4:$J$13,2,FALSE),IF(K7412="solar",VLOOKUP('Form 923'!D7412,'Cross-Page Data'!$I$14:$J$117,2,FALSE),K7412))</f>
        <v>natural gas nonpeaker</v>
      </c>
      <c r="K7412" t="str">
        <f>VLOOKUP(E7412,'Cross-Page Data'!$D$4:$F$48,3,FALSE)</f>
        <v>natural gas</v>
      </c>
      <c r="L7412" t="b">
        <f>IF(AND($P$6=FALSE,OR(C7412="Commercial NAICS Cogen",C7412="Industrial NAICS Cogen",C7412="NAICS-22 Cogen")),FALSE,IF(AND($P$7=FALSE,OR(C7412="Commercial NAICS Cogen",C7412="Commercial NAICS Non-Cogen",C7412="industrial NAICS Cogen", C7412="industrial NAICS non-cogen")),FALSE,TRUE))</f>
        <v>1</v>
      </c>
      <c r="M7412">
        <f t="shared" si="346"/>
        <v>0.71162790697674416</v>
      </c>
      <c r="N7412">
        <f t="shared" si="347"/>
        <v>1</v>
      </c>
    </row>
    <row r="7413" spans="1:14" x14ac:dyDescent="0.2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s="32">
        <f t="shared" si="345"/>
        <v>11898084.671404479</v>
      </c>
      <c r="J7413" t="str">
        <f>IF(K7413="natural gas",VLOOKUP(D7413,'Cross-Page Data'!$I$4:$J$13,2,FALSE),IF(K7413="solar",VLOOKUP('Form 923'!D7413,'Cross-Page Data'!$I$14:$J$117,2,FALSE),K7413))</f>
        <v>natural gas nonpeaker</v>
      </c>
      <c r="K7413" t="str">
        <f>VLOOKUP(E7413,'Cross-Page Data'!$D$4:$F$48,3,FALSE)</f>
        <v>natural gas</v>
      </c>
      <c r="L7413" t="b">
        <f>IF(AND($P$6=FALSE,OR(C7413="Commercial NAICS Cogen",C7413="Industrial NAICS Cogen",C7413="NAICS-22 Cogen")),FALSE,IF(AND($P$7=FALSE,OR(C7413="Commercial NAICS Cogen",C7413="Commercial NAICS Non-Cogen",C7413="industrial NAICS Cogen", C7413="industrial NAICS non-cogen")),FALSE,TRUE))</f>
        <v>1</v>
      </c>
      <c r="M7413">
        <f t="shared" si="346"/>
        <v>9.3953488372093025E-2</v>
      </c>
      <c r="N7413">
        <f t="shared" si="347"/>
        <v>1</v>
      </c>
    </row>
    <row r="7414" spans="1:14" x14ac:dyDescent="0.2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s="32">
        <f t="shared" si="345"/>
        <v>13644504.705947652</v>
      </c>
      <c r="J7414" t="str">
        <f>IF(K7414="natural gas",VLOOKUP(D7414,'Cross-Page Data'!$I$4:$J$13,2,FALSE),IF(K7414="solar",VLOOKUP('Form 923'!D7414,'Cross-Page Data'!$I$14:$J$117,2,FALSE),K7414))</f>
        <v>natural gas peaker</v>
      </c>
      <c r="K7414" t="str">
        <f>VLOOKUP(E7414,'Cross-Page Data'!$D$4:$F$48,3,FALSE)</f>
        <v>natural gas</v>
      </c>
      <c r="L7414" t="b">
        <f>IF(AND($P$6=FALSE,OR(C7414="Commercial NAICS Cogen",C7414="Industrial NAICS Cogen",C7414="NAICS-22 Cogen")),FALSE,IF(AND($P$7=FALSE,OR(C7414="Commercial NAICS Cogen",C7414="Commercial NAICS Non-Cogen",C7414="industrial NAICS Cogen", C7414="industrial NAICS non-cogen")),FALSE,TRUE))</f>
        <v>1</v>
      </c>
      <c r="M7414">
        <f t="shared" si="346"/>
        <v>0.1837037037037037</v>
      </c>
      <c r="N7414">
        <f t="shared" si="347"/>
        <v>1</v>
      </c>
    </row>
    <row r="7415" spans="1:14" x14ac:dyDescent="0.2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s="32">
        <f t="shared" si="345"/>
        <v>8901929.3595512528</v>
      </c>
      <c r="J7415" t="str">
        <f>IF(K7415="natural gas",VLOOKUP(D7415,'Cross-Page Data'!$I$4:$J$13,2,FALSE),IF(K7415="solar",VLOOKUP('Form 923'!D7415,'Cross-Page Data'!$I$14:$J$117,2,FALSE),K7415))</f>
        <v>wind</v>
      </c>
      <c r="K7415" t="str">
        <f>VLOOKUP(E7415,'Cross-Page Data'!$D$4:$F$48,3,FALSE)</f>
        <v>wind</v>
      </c>
      <c r="L7415" t="b">
        <f>IF(AND($P$6=FALSE,OR(C7415="Commercial NAICS Cogen",C7415="Industrial NAICS Cogen",C7415="NAICS-22 Cogen")),FALSE,IF(AND($P$7=FALSE,OR(C7415="Commercial NAICS Cogen",C7415="Commercial NAICS Non-Cogen",C7415="industrial NAICS Cogen", C7415="industrial NAICS non-cogen")),FALSE,TRUE))</f>
        <v>1</v>
      </c>
      <c r="M7415">
        <f t="shared" si="346"/>
        <v>0.90638670166229218</v>
      </c>
      <c r="N7415">
        <f t="shared" si="347"/>
        <v>1</v>
      </c>
    </row>
    <row r="7416" spans="1:14" x14ac:dyDescent="0.2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s="32">
        <f t="shared" si="345"/>
        <v>1801618.4723351584</v>
      </c>
      <c r="J7416" t="str">
        <f>IF(K7416="natural gas",VLOOKUP(D7416,'Cross-Page Data'!$I$4:$J$13,2,FALSE),IF(K7416="solar",VLOOKUP('Form 923'!D7416,'Cross-Page Data'!$I$14:$J$117,2,FALSE),K7416))</f>
        <v>natural gas nonpeaker</v>
      </c>
      <c r="K7416" t="str">
        <f>VLOOKUP(E7416,'Cross-Page Data'!$D$4:$F$48,3,FALSE)</f>
        <v>natural gas</v>
      </c>
      <c r="L7416" t="b">
        <f>IF(AND($P$6=FALSE,OR(C7416="Commercial NAICS Cogen",C7416="Industrial NAICS Cogen",C7416="NAICS-22 Cogen")),FALSE,IF(AND($P$7=FALSE,OR(C7416="Commercial NAICS Cogen",C7416="Commercial NAICS Non-Cogen",C7416="industrial NAICS Cogen", C7416="industrial NAICS non-cogen")),FALSE,TRUE))</f>
        <v>1</v>
      </c>
      <c r="M7416">
        <f t="shared" si="346"/>
        <v>0.59534883720930232</v>
      </c>
      <c r="N7416">
        <f t="shared" si="347"/>
        <v>1</v>
      </c>
    </row>
    <row r="7417" spans="1:14" x14ac:dyDescent="0.2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s="32">
        <f t="shared" si="345"/>
        <v>10698390.603020309</v>
      </c>
      <c r="J7417" t="str">
        <f>IF(K7417="natural gas",VLOOKUP(D7417,'Cross-Page Data'!$I$4:$J$13,2,FALSE),IF(K7417="solar",VLOOKUP('Form 923'!D7417,'Cross-Page Data'!$I$14:$J$117,2,FALSE),K7417))</f>
        <v>natural gas nonpeaker</v>
      </c>
      <c r="K7417" t="str">
        <f>VLOOKUP(E7417,'Cross-Page Data'!$D$4:$F$48,3,FALSE)</f>
        <v>natural gas</v>
      </c>
      <c r="L7417" t="b">
        <f>IF(AND($P$6=FALSE,OR(C7417="Commercial NAICS Cogen",C7417="Industrial NAICS Cogen",C7417="NAICS-22 Cogen")),FALSE,IF(AND($P$7=FALSE,OR(C7417="Commercial NAICS Cogen",C7417="Commercial NAICS Non-Cogen",C7417="industrial NAICS Cogen", C7417="industrial NAICS non-cogen")),FALSE,TRUE))</f>
        <v>1</v>
      </c>
      <c r="M7417">
        <f t="shared" si="346"/>
        <v>0.26790697674418606</v>
      </c>
      <c r="N7417">
        <f t="shared" si="347"/>
        <v>1</v>
      </c>
    </row>
    <row r="7418" spans="1:14" x14ac:dyDescent="0.2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s="32">
        <f t="shared" si="345"/>
        <v>762232.17629655846</v>
      </c>
      <c r="J7418" t="str">
        <f>IF(K7418="natural gas",VLOOKUP(D7418,'Cross-Page Data'!$I$4:$J$13,2,FALSE),IF(K7418="solar",VLOOKUP('Form 923'!D7418,'Cross-Page Data'!$I$14:$J$117,2,FALSE),K7418))</f>
        <v>natural gas nonpeaker</v>
      </c>
      <c r="K7418" t="str">
        <f>VLOOKUP(E7418,'Cross-Page Data'!$D$4:$F$48,3,FALSE)</f>
        <v>natural gas</v>
      </c>
      <c r="L7418" t="b">
        <f>IF(AND($P$6=FALSE,OR(C7418="Commercial NAICS Cogen",C7418="Industrial NAICS Cogen",C7418="NAICS-22 Cogen")),FALSE,IF(AND($P$7=FALSE,OR(C7418="Commercial NAICS Cogen",C7418="Commercial NAICS Non-Cogen",C7418="industrial NAICS Cogen", C7418="industrial NAICS non-cogen")),FALSE,TRUE))</f>
        <v>0</v>
      </c>
      <c r="M7418">
        <f t="shared" si="346"/>
        <v>0.67348837209302326</v>
      </c>
      <c r="N7418">
        <f t="shared" si="347"/>
        <v>1</v>
      </c>
    </row>
    <row r="7419" spans="1:14" x14ac:dyDescent="0.2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s="32">
        <f t="shared" si="345"/>
        <v>9841844.925871538</v>
      </c>
      <c r="J7419" t="str">
        <f>IF(K7419="natural gas",VLOOKUP(D7419,'Cross-Page Data'!$I$4:$J$13,2,FALSE),IF(K7419="solar",VLOOKUP('Form 923'!D7419,'Cross-Page Data'!$I$14:$J$117,2,FALSE),K7419))</f>
        <v>natural gas nonpeaker</v>
      </c>
      <c r="K7419" t="str">
        <f>VLOOKUP(E7419,'Cross-Page Data'!$D$4:$F$48,3,FALSE)</f>
        <v>natural gas</v>
      </c>
      <c r="L7419" t="b">
        <f>IF(AND($P$6=FALSE,OR(C7419="Commercial NAICS Cogen",C7419="Industrial NAICS Cogen",C7419="NAICS-22 Cogen")),FALSE,IF(AND($P$7=FALSE,OR(C7419="Commercial NAICS Cogen",C7419="Commercial NAICS Non-Cogen",C7419="industrial NAICS Cogen", C7419="industrial NAICS non-cogen")),FALSE,TRUE))</f>
        <v>0</v>
      </c>
      <c r="M7419">
        <f t="shared" si="346"/>
        <v>0.34790697674418603</v>
      </c>
      <c r="N7419">
        <f t="shared" si="347"/>
        <v>1</v>
      </c>
    </row>
    <row r="7420" spans="1:14" x14ac:dyDescent="0.2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s="32">
        <f t="shared" si="345"/>
        <v>10792607.939065065</v>
      </c>
      <c r="J7420" t="str">
        <f>IF(K7420="natural gas",VLOOKUP(D7420,'Cross-Page Data'!$I$4:$J$13,2,FALSE),IF(K7420="solar",VLOOKUP('Form 923'!D7420,'Cross-Page Data'!$I$14:$J$117,2,FALSE),K7420))</f>
        <v>natural gas peaker</v>
      </c>
      <c r="K7420" t="str">
        <f>VLOOKUP(E7420,'Cross-Page Data'!$D$4:$F$48,3,FALSE)</f>
        <v>natural gas</v>
      </c>
      <c r="L7420" t="b">
        <f>IF(AND($P$6=FALSE,OR(C7420="Commercial NAICS Cogen",C7420="Industrial NAICS Cogen",C7420="NAICS-22 Cogen")),FALSE,IF(AND($P$7=FALSE,OR(C7420="Commercial NAICS Cogen",C7420="Commercial NAICS Non-Cogen",C7420="industrial NAICS Cogen", C7420="industrial NAICS non-cogen")),FALSE,TRUE))</f>
        <v>1</v>
      </c>
      <c r="M7420">
        <f t="shared" si="346"/>
        <v>0.42320987654320985</v>
      </c>
      <c r="N7420">
        <f t="shared" si="347"/>
        <v>1</v>
      </c>
    </row>
    <row r="7421" spans="1:14" x14ac:dyDescent="0.2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s="32">
        <f t="shared" si="345"/>
        <v>11153494.31971141</v>
      </c>
      <c r="J7421" t="str">
        <f>IF(K7421="natural gas",VLOOKUP(D7421,'Cross-Page Data'!$I$4:$J$13,2,FALSE),IF(K7421="solar",VLOOKUP('Form 923'!D7421,'Cross-Page Data'!$I$14:$J$117,2,FALSE),K7421))</f>
        <v>natural gas peaker</v>
      </c>
      <c r="K7421" t="str">
        <f>VLOOKUP(E7421,'Cross-Page Data'!$D$4:$F$48,3,FALSE)</f>
        <v>natural gas</v>
      </c>
      <c r="L7421" t="b">
        <f>IF(AND($P$6=FALSE,OR(C7421="Commercial NAICS Cogen",C7421="Industrial NAICS Cogen",C7421="NAICS-22 Cogen")),FALSE,IF(AND($P$7=FALSE,OR(C7421="Commercial NAICS Cogen",C7421="Commercial NAICS Non-Cogen",C7421="industrial NAICS Cogen", C7421="industrial NAICS non-cogen")),FALSE,TRUE))</f>
        <v>1</v>
      </c>
      <c r="M7421">
        <f t="shared" si="346"/>
        <v>0.38370370370370371</v>
      </c>
      <c r="N7421">
        <f t="shared" si="347"/>
        <v>1</v>
      </c>
    </row>
    <row r="7422" spans="1:14" x14ac:dyDescent="0.2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s="32">
        <f t="shared" si="345"/>
        <v>1056913.1876277712</v>
      </c>
      <c r="J7422" t="str">
        <f>IF(K7422="natural gas",VLOOKUP(D7422,'Cross-Page Data'!$I$4:$J$13,2,FALSE),IF(K7422="solar",VLOOKUP('Form 923'!D7422,'Cross-Page Data'!$I$14:$J$117,2,FALSE),K7422))</f>
        <v>natural gas nonpeaker</v>
      </c>
      <c r="K7422" t="str">
        <f>VLOOKUP(E7422,'Cross-Page Data'!$D$4:$F$48,3,FALSE)</f>
        <v>natural gas</v>
      </c>
      <c r="L7422" t="b">
        <f>IF(AND($P$6=FALSE,OR(C7422="Commercial NAICS Cogen",C7422="Industrial NAICS Cogen",C7422="NAICS-22 Cogen")),FALSE,IF(AND($P$7=FALSE,OR(C7422="Commercial NAICS Cogen",C7422="Commercial NAICS Non-Cogen",C7422="industrial NAICS Cogen", C7422="industrial NAICS non-cogen")),FALSE,TRUE))</f>
        <v>0</v>
      </c>
      <c r="M7422">
        <f t="shared" si="346"/>
        <v>0.64465116279069767</v>
      </c>
      <c r="N7422">
        <f t="shared" si="347"/>
        <v>1</v>
      </c>
    </row>
    <row r="7423" spans="1:14" x14ac:dyDescent="0.2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s="32">
        <f t="shared" si="345"/>
        <v>8627204.027891105</v>
      </c>
      <c r="J7423" t="str">
        <f>IF(K7423="natural gas",VLOOKUP(D7423,'Cross-Page Data'!$I$4:$J$13,2,FALSE),IF(K7423="solar",VLOOKUP('Form 923'!D7423,'Cross-Page Data'!$I$14:$J$117,2,FALSE),K7423))</f>
        <v>natural gas nonpeaker</v>
      </c>
      <c r="K7423" t="str">
        <f>VLOOKUP(E7423,'Cross-Page Data'!$D$4:$F$48,3,FALSE)</f>
        <v>natural gas</v>
      </c>
      <c r="L7423" t="b">
        <f>IF(AND($P$6=FALSE,OR(C7423="Commercial NAICS Cogen",C7423="Industrial NAICS Cogen",C7423="NAICS-22 Cogen")),FALSE,IF(AND($P$7=FALSE,OR(C7423="Commercial NAICS Cogen",C7423="Commercial NAICS Non-Cogen",C7423="industrial NAICS Cogen", C7423="industrial NAICS non-cogen")),FALSE,TRUE))</f>
        <v>0</v>
      </c>
      <c r="M7423">
        <f t="shared" si="346"/>
        <v>0.38790697674418606</v>
      </c>
      <c r="N7423">
        <f t="shared" si="347"/>
        <v>1</v>
      </c>
    </row>
    <row r="7424" spans="1:14" x14ac:dyDescent="0.2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s="32" t="str">
        <f t="shared" si="345"/>
        <v/>
      </c>
      <c r="J7424" t="str">
        <f>IF(K7424="natural gas",VLOOKUP(D7424,'Cross-Page Data'!$I$4:$J$13,2,FALSE),IF(K7424="solar",VLOOKUP('Form 923'!D7424,'Cross-Page Data'!$I$14:$J$117,2,FALSE),K7424))</f>
        <v>heavy or residual fuel oil</v>
      </c>
      <c r="K7424" t="str">
        <f>VLOOKUP(E7424,'Cross-Page Data'!$D$4:$F$48,3,FALSE)</f>
        <v>heavy or residual fuel oil</v>
      </c>
      <c r="L7424" t="b">
        <f>IF(AND($P$6=FALSE,OR(C7424="Commercial NAICS Cogen",C7424="Industrial NAICS Cogen",C7424="NAICS-22 Cogen")),FALSE,IF(AND($P$7=FALSE,OR(C7424="Commercial NAICS Cogen",C7424="Commercial NAICS Non-Cogen",C7424="industrial NAICS Cogen", C7424="industrial NAICS non-cogen")),FALSE,TRUE))</f>
        <v>1</v>
      </c>
      <c r="M7424">
        <f t="shared" si="346"/>
        <v>4.0160642570281126E-4</v>
      </c>
      <c r="N7424">
        <f t="shared" si="347"/>
        <v>0</v>
      </c>
    </row>
    <row r="7425" spans="1:14" x14ac:dyDescent="0.2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s="32">
        <f t="shared" si="345"/>
        <v>0</v>
      </c>
      <c r="J7425" t="str">
        <f>IF(K7425="natural gas",VLOOKUP(D7425,'Cross-Page Data'!$I$4:$J$13,2,FALSE),IF(K7425="solar",VLOOKUP('Form 923'!D7425,'Cross-Page Data'!$I$14:$J$117,2,FALSE),K7425))</f>
        <v>natural gas nonpeaker</v>
      </c>
      <c r="K7425" t="str">
        <f>VLOOKUP(E7425,'Cross-Page Data'!$D$4:$F$48,3,FALSE)</f>
        <v>natural gas</v>
      </c>
      <c r="L7425" t="b">
        <f>IF(AND($P$6=FALSE,OR(C7425="Commercial NAICS Cogen",C7425="Industrial NAICS Cogen",C7425="NAICS-22 Cogen")),FALSE,IF(AND($P$7=FALSE,OR(C7425="Commercial NAICS Cogen",C7425="Commercial NAICS Non-Cogen",C7425="industrial NAICS Cogen", C7425="industrial NAICS non-cogen")),FALSE,TRUE))</f>
        <v>1</v>
      </c>
      <c r="M7425">
        <f t="shared" si="346"/>
        <v>0.77302325581395348</v>
      </c>
      <c r="N7425">
        <f t="shared" si="347"/>
        <v>1</v>
      </c>
    </row>
    <row r="7426" spans="1:14" x14ac:dyDescent="0.2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s="32" t="str">
        <f t="shared" si="345"/>
        <v/>
      </c>
      <c r="J7426" t="str">
        <f>IF(K7426="natural gas",VLOOKUP(D7426,'Cross-Page Data'!$I$4:$J$13,2,FALSE),IF(K7426="solar",VLOOKUP('Form 923'!D7426,'Cross-Page Data'!$I$14:$J$117,2,FALSE),K7426))</f>
        <v>heavy or residual fuel oil</v>
      </c>
      <c r="K7426" t="str">
        <f>VLOOKUP(E7426,'Cross-Page Data'!$D$4:$F$48,3,FALSE)</f>
        <v>heavy or residual fuel oil</v>
      </c>
      <c r="L7426" t="b">
        <f>IF(AND($P$6=FALSE,OR(C7426="Commercial NAICS Cogen",C7426="Industrial NAICS Cogen",C7426="NAICS-22 Cogen")),FALSE,IF(AND($P$7=FALSE,OR(C7426="Commercial NAICS Cogen",C7426="Commercial NAICS Non-Cogen",C7426="industrial NAICS Cogen", C7426="industrial NAICS non-cogen")),FALSE,TRUE))</f>
        <v>1</v>
      </c>
      <c r="M7426">
        <f t="shared" si="346"/>
        <v>4.0160642570281126E-4</v>
      </c>
      <c r="N7426">
        <f t="shared" si="347"/>
        <v>0</v>
      </c>
    </row>
    <row r="7427" spans="1:14" x14ac:dyDescent="0.2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s="32">
        <f t="shared" si="345"/>
        <v>11283776.657055968</v>
      </c>
      <c r="J7427" t="str">
        <f>IF(K7427="natural gas",VLOOKUP(D7427,'Cross-Page Data'!$I$4:$J$13,2,FALSE),IF(K7427="solar",VLOOKUP('Form 923'!D7427,'Cross-Page Data'!$I$14:$J$117,2,FALSE),K7427))</f>
        <v>natural gas nonpeaker</v>
      </c>
      <c r="K7427" t="str">
        <f>VLOOKUP(E7427,'Cross-Page Data'!$D$4:$F$48,3,FALSE)</f>
        <v>natural gas</v>
      </c>
      <c r="L7427" t="b">
        <f>IF(AND($P$6=FALSE,OR(C7427="Commercial NAICS Cogen",C7427="Industrial NAICS Cogen",C7427="NAICS-22 Cogen")),FALSE,IF(AND($P$7=FALSE,OR(C7427="Commercial NAICS Cogen",C7427="Commercial NAICS Non-Cogen",C7427="industrial NAICS Cogen", C7427="industrial NAICS non-cogen")),FALSE,TRUE))</f>
        <v>1</v>
      </c>
      <c r="M7427">
        <f t="shared" si="346"/>
        <v>0.17209302325581396</v>
      </c>
      <c r="N7427">
        <f t="shared" si="347"/>
        <v>1</v>
      </c>
    </row>
    <row r="7428" spans="1:14" x14ac:dyDescent="0.2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s="32">
        <f t="shared" si="345"/>
        <v>6158.486109133858</v>
      </c>
      <c r="J7428" t="str">
        <f>IF(K7428="natural gas",VLOOKUP(D7428,'Cross-Page Data'!$I$4:$J$13,2,FALSE),IF(K7428="solar",VLOOKUP('Form 923'!D7428,'Cross-Page Data'!$I$14:$J$117,2,FALSE),K7428))</f>
        <v>natural gas nonpeaker</v>
      </c>
      <c r="K7428" t="str">
        <f>VLOOKUP(E7428,'Cross-Page Data'!$D$4:$F$48,3,FALSE)</f>
        <v>natural gas</v>
      </c>
      <c r="L7428" t="b">
        <f>IF(AND($P$6=FALSE,OR(C7428="Commercial NAICS Cogen",C7428="Industrial NAICS Cogen",C7428="NAICS-22 Cogen")),FALSE,IF(AND($P$7=FALSE,OR(C7428="Commercial NAICS Cogen",C7428="Commercial NAICS Non-Cogen",C7428="industrial NAICS Cogen", C7428="industrial NAICS non-cogen")),FALSE,TRUE))</f>
        <v>1</v>
      </c>
      <c r="M7428">
        <f t="shared" si="346"/>
        <v>0.76744186046511631</v>
      </c>
      <c r="N7428">
        <f t="shared" si="347"/>
        <v>1</v>
      </c>
    </row>
    <row r="7429" spans="1:14" x14ac:dyDescent="0.2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s="32">
        <f t="shared" si="345"/>
        <v>11267867.820305014</v>
      </c>
      <c r="J7429" t="str">
        <f>IF(K7429="natural gas",VLOOKUP(D7429,'Cross-Page Data'!$I$4:$J$13,2,FALSE),IF(K7429="solar",VLOOKUP('Form 923'!D7429,'Cross-Page Data'!$I$14:$J$117,2,FALSE),K7429))</f>
        <v>natural gas nonpeaker</v>
      </c>
      <c r="K7429" t="str">
        <f>VLOOKUP(E7429,'Cross-Page Data'!$D$4:$F$48,3,FALSE)</f>
        <v>natural gas</v>
      </c>
      <c r="L7429" t="b">
        <f>IF(AND($P$6=FALSE,OR(C7429="Commercial NAICS Cogen",C7429="Industrial NAICS Cogen",C7429="NAICS-22 Cogen")),FALSE,IF(AND($P$7=FALSE,OR(C7429="Commercial NAICS Cogen",C7429="Commercial NAICS Non-Cogen",C7429="industrial NAICS Cogen", C7429="industrial NAICS non-cogen")),FALSE,TRUE))</f>
        <v>1</v>
      </c>
      <c r="M7429">
        <f t="shared" si="346"/>
        <v>0.17767441860465116</v>
      </c>
      <c r="N7429">
        <f t="shared" si="347"/>
        <v>1</v>
      </c>
    </row>
    <row r="7430" spans="1:14" x14ac:dyDescent="0.2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s="32">
        <f t="shared" si="345"/>
        <v>13352396.34994027</v>
      </c>
      <c r="J7430" t="str">
        <f>IF(K7430="natural gas",VLOOKUP(D7430,'Cross-Page Data'!$I$4:$J$13,2,FALSE),IF(K7430="solar",VLOOKUP('Form 923'!D7430,'Cross-Page Data'!$I$14:$J$117,2,FALSE),K7430))</f>
        <v>heavy or residual fuel oil</v>
      </c>
      <c r="K7430" t="str">
        <f>VLOOKUP(E7430,'Cross-Page Data'!$D$4:$F$48,3,FALSE)</f>
        <v>heavy or residual fuel oil</v>
      </c>
      <c r="L7430" t="b">
        <f>IF(AND($P$6=FALSE,OR(C7430="Commercial NAICS Cogen",C7430="Industrial NAICS Cogen",C7430="NAICS-22 Cogen")),FALSE,IF(AND($P$7=FALSE,OR(C7430="Commercial NAICS Cogen",C7430="Commercial NAICS Non-Cogen",C7430="industrial NAICS Cogen", C7430="industrial NAICS non-cogen")),FALSE,TRUE))</f>
        <v>1</v>
      </c>
      <c r="M7430">
        <f t="shared" si="346"/>
        <v>0.1714859437751004</v>
      </c>
      <c r="N7430">
        <f t="shared" si="347"/>
        <v>1</v>
      </c>
    </row>
    <row r="7431" spans="1:14" x14ac:dyDescent="0.2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s="32">
        <f t="shared" ref="I7431:I7494" si="348">IFERROR(F7431/G7431*10^6,"")</f>
        <v>10757367.452980693</v>
      </c>
      <c r="J7431" t="str">
        <f>IF(K7431="natural gas",VLOOKUP(D7431,'Cross-Page Data'!$I$4:$J$13,2,FALSE),IF(K7431="solar",VLOOKUP('Form 923'!D7431,'Cross-Page Data'!$I$14:$J$117,2,FALSE),K7431))</f>
        <v>natural gas peaker</v>
      </c>
      <c r="K7431" t="str">
        <f>VLOOKUP(E7431,'Cross-Page Data'!$D$4:$F$48,3,FALSE)</f>
        <v>natural gas</v>
      </c>
      <c r="L7431" t="b">
        <f>IF(AND($P$6=FALSE,OR(C7431="Commercial NAICS Cogen",C7431="Industrial NAICS Cogen",C7431="NAICS-22 Cogen")),FALSE,IF(AND($P$7=FALSE,OR(C7431="Commercial NAICS Cogen",C7431="Commercial NAICS Non-Cogen",C7431="industrial NAICS Cogen", C7431="industrial NAICS non-cogen")),FALSE,TRUE))</f>
        <v>1</v>
      </c>
      <c r="M7431">
        <f t="shared" ref="M7431:M7494" si="349">(COUNTIFS($J$6:$J$14148,J7431,$I$6:$I$14148,"&gt;"&amp;I7431)+1)/COUNTIFS($J$6:$J$14148,J7431)</f>
        <v>0.42814814814814817</v>
      </c>
      <c r="N7431">
        <f t="shared" ref="N7431:N7494" si="350">IF(OR(M7431&gt;0.95,M7431&lt;0.05),0,1)</f>
        <v>1</v>
      </c>
    </row>
    <row r="7432" spans="1:14" x14ac:dyDescent="0.2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s="32">
        <f t="shared" si="348"/>
        <v>453858.55423123483</v>
      </c>
      <c r="J7432" t="str">
        <f>IF(K7432="natural gas",VLOOKUP(D7432,'Cross-Page Data'!$I$4:$J$13,2,FALSE),IF(K7432="solar",VLOOKUP('Form 923'!D7432,'Cross-Page Data'!$I$14:$J$117,2,FALSE),K7432))</f>
        <v>natural gas nonpeaker</v>
      </c>
      <c r="K7432" t="str">
        <f>VLOOKUP(E7432,'Cross-Page Data'!$D$4:$F$48,3,FALSE)</f>
        <v>natural gas</v>
      </c>
      <c r="L7432" t="b">
        <f>IF(AND($P$6=FALSE,OR(C7432="Commercial NAICS Cogen",C7432="Industrial NAICS Cogen",C7432="NAICS-22 Cogen")),FALSE,IF(AND($P$7=FALSE,OR(C7432="Commercial NAICS Cogen",C7432="Commercial NAICS Non-Cogen",C7432="industrial NAICS Cogen", C7432="industrial NAICS non-cogen")),FALSE,TRUE))</f>
        <v>1</v>
      </c>
      <c r="M7432">
        <f t="shared" si="349"/>
        <v>0.71255813953488367</v>
      </c>
      <c r="N7432">
        <f t="shared" si="350"/>
        <v>1</v>
      </c>
    </row>
    <row r="7433" spans="1:14" x14ac:dyDescent="0.2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s="32">
        <f t="shared" si="348"/>
        <v>11246782.573230485</v>
      </c>
      <c r="J7433" t="str">
        <f>IF(K7433="natural gas",VLOOKUP(D7433,'Cross-Page Data'!$I$4:$J$13,2,FALSE),IF(K7433="solar",VLOOKUP('Form 923'!D7433,'Cross-Page Data'!$I$14:$J$117,2,FALSE),K7433))</f>
        <v>natural gas nonpeaker</v>
      </c>
      <c r="K7433" t="str">
        <f>VLOOKUP(E7433,'Cross-Page Data'!$D$4:$F$48,3,FALSE)</f>
        <v>natural gas</v>
      </c>
      <c r="L7433" t="b">
        <f>IF(AND($P$6=FALSE,OR(C7433="Commercial NAICS Cogen",C7433="Industrial NAICS Cogen",C7433="NAICS-22 Cogen")),FALSE,IF(AND($P$7=FALSE,OR(C7433="Commercial NAICS Cogen",C7433="Commercial NAICS Non-Cogen",C7433="industrial NAICS Cogen", C7433="industrial NAICS non-cogen")),FALSE,TRUE))</f>
        <v>1</v>
      </c>
      <c r="M7433">
        <f t="shared" si="349"/>
        <v>0.17953488372093024</v>
      </c>
      <c r="N7433">
        <f t="shared" si="350"/>
        <v>1</v>
      </c>
    </row>
    <row r="7434" spans="1:14" x14ac:dyDescent="0.2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s="32">
        <f t="shared" si="348"/>
        <v>1110965.0048311325</v>
      </c>
      <c r="J7434" t="str">
        <f>IF(K7434="natural gas",VLOOKUP(D7434,'Cross-Page Data'!$I$4:$J$13,2,FALSE),IF(K7434="solar",VLOOKUP('Form 923'!D7434,'Cross-Page Data'!$I$14:$J$117,2,FALSE),K7434))</f>
        <v>natural gas nonpeaker</v>
      </c>
      <c r="K7434" t="str">
        <f>VLOOKUP(E7434,'Cross-Page Data'!$D$4:$F$48,3,FALSE)</f>
        <v>natural gas</v>
      </c>
      <c r="L7434" t="b">
        <f>IF(AND($P$6=FALSE,OR(C7434="Commercial NAICS Cogen",C7434="Industrial NAICS Cogen",C7434="NAICS-22 Cogen")),FALSE,IF(AND($P$7=FALSE,OR(C7434="Commercial NAICS Cogen",C7434="Commercial NAICS Non-Cogen",C7434="industrial NAICS Cogen", C7434="industrial NAICS non-cogen")),FALSE,TRUE))</f>
        <v>1</v>
      </c>
      <c r="M7434">
        <f t="shared" si="349"/>
        <v>0.64093023255813952</v>
      </c>
      <c r="N7434">
        <f t="shared" si="350"/>
        <v>1</v>
      </c>
    </row>
    <row r="7435" spans="1:14" x14ac:dyDescent="0.2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s="32">
        <f t="shared" si="348"/>
        <v>11518254.725813745</v>
      </c>
      <c r="J7435" t="str">
        <f>IF(K7435="natural gas",VLOOKUP(D7435,'Cross-Page Data'!$I$4:$J$13,2,FALSE),IF(K7435="solar",VLOOKUP('Form 923'!D7435,'Cross-Page Data'!$I$14:$J$117,2,FALSE),K7435))</f>
        <v>natural gas nonpeaker</v>
      </c>
      <c r="K7435" t="str">
        <f>VLOOKUP(E7435,'Cross-Page Data'!$D$4:$F$48,3,FALSE)</f>
        <v>natural gas</v>
      </c>
      <c r="L7435" t="b">
        <f>IF(AND($P$6=FALSE,OR(C7435="Commercial NAICS Cogen",C7435="Industrial NAICS Cogen",C7435="NAICS-22 Cogen")),FALSE,IF(AND($P$7=FALSE,OR(C7435="Commercial NAICS Cogen",C7435="Commercial NAICS Non-Cogen",C7435="industrial NAICS Cogen", C7435="industrial NAICS non-cogen")),FALSE,TRUE))</f>
        <v>1</v>
      </c>
      <c r="M7435">
        <f t="shared" si="349"/>
        <v>0.13488372093023257</v>
      </c>
      <c r="N7435">
        <f t="shared" si="350"/>
        <v>1</v>
      </c>
    </row>
    <row r="7436" spans="1:14" x14ac:dyDescent="0.2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s="32">
        <f t="shared" si="348"/>
        <v>11163399.545715904</v>
      </c>
      <c r="J7436" t="str">
        <f>IF(K7436="natural gas",VLOOKUP(D7436,'Cross-Page Data'!$I$4:$J$13,2,FALSE),IF(K7436="solar",VLOOKUP('Form 923'!D7436,'Cross-Page Data'!$I$14:$J$117,2,FALSE),K7436))</f>
        <v>heavy or residual fuel oil</v>
      </c>
      <c r="K7436" t="str">
        <f>VLOOKUP(E7436,'Cross-Page Data'!$D$4:$F$48,3,FALSE)</f>
        <v>heavy or residual fuel oil</v>
      </c>
      <c r="L7436" t="b">
        <f>IF(AND($P$6=FALSE,OR(C7436="Commercial NAICS Cogen",C7436="Industrial NAICS Cogen",C7436="NAICS-22 Cogen")),FALSE,IF(AND($P$7=FALSE,OR(C7436="Commercial NAICS Cogen",C7436="Commercial NAICS Non-Cogen",C7436="industrial NAICS Cogen", C7436="industrial NAICS non-cogen")),FALSE,TRUE))</f>
        <v>1</v>
      </c>
      <c r="M7436">
        <f t="shared" si="349"/>
        <v>0.29196787148594378</v>
      </c>
      <c r="N7436">
        <f t="shared" si="350"/>
        <v>1</v>
      </c>
    </row>
    <row r="7437" spans="1:14" x14ac:dyDescent="0.2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s="32">
        <f t="shared" si="348"/>
        <v>10935428.314051926</v>
      </c>
      <c r="J7437" t="str">
        <f>IF(K7437="natural gas",VLOOKUP(D7437,'Cross-Page Data'!$I$4:$J$13,2,FALSE),IF(K7437="solar",VLOOKUP('Form 923'!D7437,'Cross-Page Data'!$I$14:$J$117,2,FALSE),K7437))</f>
        <v>natural gas peaker</v>
      </c>
      <c r="K7437" t="str">
        <f>VLOOKUP(E7437,'Cross-Page Data'!$D$4:$F$48,3,FALSE)</f>
        <v>natural gas</v>
      </c>
      <c r="L7437" t="b">
        <f>IF(AND($P$6=FALSE,OR(C7437="Commercial NAICS Cogen",C7437="Industrial NAICS Cogen",C7437="NAICS-22 Cogen")),FALSE,IF(AND($P$7=FALSE,OR(C7437="Commercial NAICS Cogen",C7437="Commercial NAICS Non-Cogen",C7437="industrial NAICS Cogen", C7437="industrial NAICS non-cogen")),FALSE,TRUE))</f>
        <v>1</v>
      </c>
      <c r="M7437">
        <f t="shared" si="349"/>
        <v>0.40641975308641975</v>
      </c>
      <c r="N7437">
        <f t="shared" si="350"/>
        <v>1</v>
      </c>
    </row>
    <row r="7438" spans="1:14" x14ac:dyDescent="0.2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s="32">
        <f t="shared" si="348"/>
        <v>10809832.736166768</v>
      </c>
      <c r="J7438" t="str">
        <f>IF(K7438="natural gas",VLOOKUP(D7438,'Cross-Page Data'!$I$4:$J$13,2,FALSE),IF(K7438="solar",VLOOKUP('Form 923'!D7438,'Cross-Page Data'!$I$14:$J$117,2,FALSE),K7438))</f>
        <v>heavy or residual fuel oil</v>
      </c>
      <c r="K7438" t="str">
        <f>VLOOKUP(E7438,'Cross-Page Data'!$D$4:$F$48,3,FALSE)</f>
        <v>heavy or residual fuel oil</v>
      </c>
      <c r="L7438" t="b">
        <f>IF(AND($P$6=FALSE,OR(C7438="Commercial NAICS Cogen",C7438="Industrial NAICS Cogen",C7438="NAICS-22 Cogen")),FALSE,IF(AND($P$7=FALSE,OR(C7438="Commercial NAICS Cogen",C7438="Commercial NAICS Non-Cogen",C7438="industrial NAICS Cogen", C7438="industrial NAICS non-cogen")),FALSE,TRUE))</f>
        <v>1</v>
      </c>
      <c r="M7438">
        <f t="shared" si="349"/>
        <v>0.31967871485943777</v>
      </c>
      <c r="N7438">
        <f t="shared" si="350"/>
        <v>1</v>
      </c>
    </row>
    <row r="7439" spans="1:14" x14ac:dyDescent="0.2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s="32">
        <f t="shared" si="348"/>
        <v>10803180.888677251</v>
      </c>
      <c r="J7439" t="str">
        <f>IF(K7439="natural gas",VLOOKUP(D7439,'Cross-Page Data'!$I$4:$J$13,2,FALSE),IF(K7439="solar",VLOOKUP('Form 923'!D7439,'Cross-Page Data'!$I$14:$J$117,2,FALSE),K7439))</f>
        <v>natural gas peaker</v>
      </c>
      <c r="K7439" t="str">
        <f>VLOOKUP(E7439,'Cross-Page Data'!$D$4:$F$48,3,FALSE)</f>
        <v>natural gas</v>
      </c>
      <c r="L7439" t="b">
        <f>IF(AND($P$6=FALSE,OR(C7439="Commercial NAICS Cogen",C7439="Industrial NAICS Cogen",C7439="NAICS-22 Cogen")),FALSE,IF(AND($P$7=FALSE,OR(C7439="Commercial NAICS Cogen",C7439="Commercial NAICS Non-Cogen",C7439="industrial NAICS Cogen", C7439="industrial NAICS non-cogen")),FALSE,TRUE))</f>
        <v>1</v>
      </c>
      <c r="M7439">
        <f t="shared" si="349"/>
        <v>0.42222222222222222</v>
      </c>
      <c r="N7439">
        <f t="shared" si="350"/>
        <v>1</v>
      </c>
    </row>
    <row r="7440" spans="1:14" x14ac:dyDescent="0.2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s="32">
        <f t="shared" si="348"/>
        <v>14034191.642043056</v>
      </c>
      <c r="J7440" t="str">
        <f>IF(K7440="natural gas",VLOOKUP(D7440,'Cross-Page Data'!$I$4:$J$13,2,FALSE),IF(K7440="solar",VLOOKUP('Form 923'!D7440,'Cross-Page Data'!$I$14:$J$117,2,FALSE),K7440))</f>
        <v>natural gas peaker</v>
      </c>
      <c r="K7440" t="str">
        <f>VLOOKUP(E7440,'Cross-Page Data'!$D$4:$F$48,3,FALSE)</f>
        <v>natural gas</v>
      </c>
      <c r="L7440" t="b">
        <f>IF(AND($P$6=FALSE,OR(C7440="Commercial NAICS Cogen",C7440="Industrial NAICS Cogen",C7440="NAICS-22 Cogen")),FALSE,IF(AND($P$7=FALSE,OR(C7440="Commercial NAICS Cogen",C7440="Commercial NAICS Non-Cogen",C7440="industrial NAICS Cogen", C7440="industrial NAICS non-cogen")),FALSE,TRUE))</f>
        <v>1</v>
      </c>
      <c r="M7440">
        <f t="shared" si="349"/>
        <v>0.16790123456790124</v>
      </c>
      <c r="N7440">
        <f t="shared" si="350"/>
        <v>1</v>
      </c>
    </row>
    <row r="7441" spans="1:14" x14ac:dyDescent="0.2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s="32">
        <f t="shared" si="348"/>
        <v>2038792.5341545676</v>
      </c>
      <c r="J7441" t="str">
        <f>IF(K7441="natural gas",VLOOKUP(D7441,'Cross-Page Data'!$I$4:$J$13,2,FALSE),IF(K7441="solar",VLOOKUP('Form 923'!D7441,'Cross-Page Data'!$I$14:$J$117,2,FALSE),K7441))</f>
        <v>natural gas nonpeaker</v>
      </c>
      <c r="K7441" t="str">
        <f>VLOOKUP(E7441,'Cross-Page Data'!$D$4:$F$48,3,FALSE)</f>
        <v>natural gas</v>
      </c>
      <c r="L7441" t="b">
        <f>IF(AND($P$6=FALSE,OR(C7441="Commercial NAICS Cogen",C7441="Industrial NAICS Cogen",C7441="NAICS-22 Cogen")),FALSE,IF(AND($P$7=FALSE,OR(C7441="Commercial NAICS Cogen",C7441="Commercial NAICS Non-Cogen",C7441="industrial NAICS Cogen", C7441="industrial NAICS non-cogen")),FALSE,TRUE))</f>
        <v>1</v>
      </c>
      <c r="M7441">
        <f t="shared" si="349"/>
        <v>0.58046511627906971</v>
      </c>
      <c r="N7441">
        <f t="shared" si="350"/>
        <v>1</v>
      </c>
    </row>
    <row r="7442" spans="1:14" x14ac:dyDescent="0.2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s="32">
        <f t="shared" si="348"/>
        <v>11366826.710188756</v>
      </c>
      <c r="J7442" t="str">
        <f>IF(K7442="natural gas",VLOOKUP(D7442,'Cross-Page Data'!$I$4:$J$13,2,FALSE),IF(K7442="solar",VLOOKUP('Form 923'!D7442,'Cross-Page Data'!$I$14:$J$117,2,FALSE),K7442))</f>
        <v>natural gas nonpeaker</v>
      </c>
      <c r="K7442" t="str">
        <f>VLOOKUP(E7442,'Cross-Page Data'!$D$4:$F$48,3,FALSE)</f>
        <v>natural gas</v>
      </c>
      <c r="L7442" t="b">
        <f>IF(AND($P$6=FALSE,OR(C7442="Commercial NAICS Cogen",C7442="Industrial NAICS Cogen",C7442="NAICS-22 Cogen")),FALSE,IF(AND($P$7=FALSE,OR(C7442="Commercial NAICS Cogen",C7442="Commercial NAICS Non-Cogen",C7442="industrial NAICS Cogen", C7442="industrial NAICS non-cogen")),FALSE,TRUE))</f>
        <v>1</v>
      </c>
      <c r="M7442">
        <f t="shared" si="349"/>
        <v>0.16</v>
      </c>
      <c r="N7442">
        <f t="shared" si="350"/>
        <v>1</v>
      </c>
    </row>
    <row r="7443" spans="1:14" x14ac:dyDescent="0.2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s="32">
        <f t="shared" si="348"/>
        <v>0</v>
      </c>
      <c r="J7443" t="str">
        <f>IF(K7443="natural gas",VLOOKUP(D7443,'Cross-Page Data'!$I$4:$J$13,2,FALSE),IF(K7443="solar",VLOOKUP('Form 923'!D7443,'Cross-Page Data'!$I$14:$J$117,2,FALSE),K7443))</f>
        <v>natural gas nonpeaker</v>
      </c>
      <c r="K7443" t="str">
        <f>VLOOKUP(E7443,'Cross-Page Data'!$D$4:$F$48,3,FALSE)</f>
        <v>natural gas</v>
      </c>
      <c r="L7443" t="b">
        <f>IF(AND($P$6=FALSE,OR(C7443="Commercial NAICS Cogen",C7443="Industrial NAICS Cogen",C7443="NAICS-22 Cogen")),FALSE,IF(AND($P$7=FALSE,OR(C7443="Commercial NAICS Cogen",C7443="Commercial NAICS Non-Cogen",C7443="industrial NAICS Cogen", C7443="industrial NAICS non-cogen")),FALSE,TRUE))</f>
        <v>0</v>
      </c>
      <c r="M7443">
        <f t="shared" si="349"/>
        <v>0.77302325581395348</v>
      </c>
      <c r="N7443">
        <f t="shared" si="350"/>
        <v>1</v>
      </c>
    </row>
    <row r="7444" spans="1:14" x14ac:dyDescent="0.2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s="32">
        <f t="shared" si="348"/>
        <v>9038071.4674264807</v>
      </c>
      <c r="J7444" t="str">
        <f>IF(K7444="natural gas",VLOOKUP(D7444,'Cross-Page Data'!$I$4:$J$13,2,FALSE),IF(K7444="solar",VLOOKUP('Form 923'!D7444,'Cross-Page Data'!$I$14:$J$117,2,FALSE),K7444))</f>
        <v>other</v>
      </c>
      <c r="K7444" t="str">
        <f>VLOOKUP(E7444,'Cross-Page Data'!$D$4:$F$48,3,FALSE)</f>
        <v>other</v>
      </c>
      <c r="L7444" t="b">
        <f>IF(AND($P$6=FALSE,OR(C7444="Commercial NAICS Cogen",C7444="Industrial NAICS Cogen",C7444="NAICS-22 Cogen")),FALSE,IF(AND($P$7=FALSE,OR(C7444="Commercial NAICS Cogen",C7444="Commercial NAICS Non-Cogen",C7444="industrial NAICS Cogen", C7444="industrial NAICS non-cogen")),FALSE,TRUE))</f>
        <v>0</v>
      </c>
      <c r="M7444">
        <f t="shared" si="349"/>
        <v>0.14935064935064934</v>
      </c>
      <c r="N7444">
        <f t="shared" si="350"/>
        <v>1</v>
      </c>
    </row>
    <row r="7445" spans="1:14" x14ac:dyDescent="0.2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s="32" t="str">
        <f t="shared" si="348"/>
        <v/>
      </c>
      <c r="J7445" t="str">
        <f>IF(K7445="natural gas",VLOOKUP(D7445,'Cross-Page Data'!$I$4:$J$13,2,FALSE),IF(K7445="solar",VLOOKUP('Form 923'!D7445,'Cross-Page Data'!$I$14:$J$117,2,FALSE),K7445))</f>
        <v>other</v>
      </c>
      <c r="K7445" t="str">
        <f>VLOOKUP(E7445,'Cross-Page Data'!$D$4:$F$48,3,FALSE)</f>
        <v>other</v>
      </c>
      <c r="L7445" t="b">
        <f>IF(AND($P$6=FALSE,OR(C7445="Commercial NAICS Cogen",C7445="Industrial NAICS Cogen",C7445="NAICS-22 Cogen")),FALSE,IF(AND($P$7=FALSE,OR(C7445="Commercial NAICS Cogen",C7445="Commercial NAICS Non-Cogen",C7445="industrial NAICS Cogen", C7445="industrial NAICS non-cogen")),FALSE,TRUE))</f>
        <v>0</v>
      </c>
      <c r="M7445">
        <f t="shared" si="349"/>
        <v>1.6233766233766235E-3</v>
      </c>
      <c r="N7445">
        <f t="shared" si="350"/>
        <v>0</v>
      </c>
    </row>
    <row r="7446" spans="1:14" x14ac:dyDescent="0.2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s="32">
        <f t="shared" si="348"/>
        <v>8120538.5285159508</v>
      </c>
      <c r="J7446" t="str">
        <f>IF(K7446="natural gas",VLOOKUP(D7446,'Cross-Page Data'!$I$4:$J$13,2,FALSE),IF(K7446="solar",VLOOKUP('Form 923'!D7446,'Cross-Page Data'!$I$14:$J$117,2,FALSE),K7446))</f>
        <v>natural gas nonpeaker</v>
      </c>
      <c r="K7446" t="str">
        <f>VLOOKUP(E7446,'Cross-Page Data'!$D$4:$F$48,3,FALSE)</f>
        <v>natural gas</v>
      </c>
      <c r="L7446" t="b">
        <f>IF(AND($P$6=FALSE,OR(C7446="Commercial NAICS Cogen",C7446="Industrial NAICS Cogen",C7446="NAICS-22 Cogen")),FALSE,IF(AND($P$7=FALSE,OR(C7446="Commercial NAICS Cogen",C7446="Commercial NAICS Non-Cogen",C7446="industrial NAICS Cogen", C7446="industrial NAICS non-cogen")),FALSE,TRUE))</f>
        <v>0</v>
      </c>
      <c r="M7446">
        <f t="shared" si="349"/>
        <v>0.4</v>
      </c>
      <c r="N7446">
        <f t="shared" si="350"/>
        <v>1</v>
      </c>
    </row>
    <row r="7447" spans="1:14" x14ac:dyDescent="0.2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s="32">
        <f t="shared" si="348"/>
        <v>7726317.6326387674</v>
      </c>
      <c r="J7447" t="str">
        <f>IF(K7447="natural gas",VLOOKUP(D7447,'Cross-Page Data'!$I$4:$J$13,2,FALSE),IF(K7447="solar",VLOOKUP('Form 923'!D7447,'Cross-Page Data'!$I$14:$J$117,2,FALSE),K7447))</f>
        <v>other</v>
      </c>
      <c r="K7447" t="str">
        <f>VLOOKUP(E7447,'Cross-Page Data'!$D$4:$F$48,3,FALSE)</f>
        <v>other</v>
      </c>
      <c r="L7447" t="b">
        <f>IF(AND($P$6=FALSE,OR(C7447="Commercial NAICS Cogen",C7447="Industrial NAICS Cogen",C7447="NAICS-22 Cogen")),FALSE,IF(AND($P$7=FALSE,OR(C7447="Commercial NAICS Cogen",C7447="Commercial NAICS Non-Cogen",C7447="industrial NAICS Cogen", C7447="industrial NAICS non-cogen")),FALSE,TRUE))</f>
        <v>0</v>
      </c>
      <c r="M7447">
        <f t="shared" si="349"/>
        <v>0.28896103896103897</v>
      </c>
      <c r="N7447">
        <f t="shared" si="350"/>
        <v>1</v>
      </c>
    </row>
    <row r="7448" spans="1:14" x14ac:dyDescent="0.2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s="32" t="str">
        <f t="shared" si="348"/>
        <v/>
      </c>
      <c r="J7448" t="str">
        <f>IF(K7448="natural gas",VLOOKUP(D7448,'Cross-Page Data'!$I$4:$J$13,2,FALSE),IF(K7448="solar",VLOOKUP('Form 923'!D7448,'Cross-Page Data'!$I$14:$J$117,2,FALSE),K7448))</f>
        <v>other</v>
      </c>
      <c r="K7448" t="str">
        <f>VLOOKUP(E7448,'Cross-Page Data'!$D$4:$F$48,3,FALSE)</f>
        <v>other</v>
      </c>
      <c r="L7448" t="b">
        <f>IF(AND($P$6=FALSE,OR(C7448="Commercial NAICS Cogen",C7448="Industrial NAICS Cogen",C7448="NAICS-22 Cogen")),FALSE,IF(AND($P$7=FALSE,OR(C7448="Commercial NAICS Cogen",C7448="Commercial NAICS Non-Cogen",C7448="industrial NAICS Cogen", C7448="industrial NAICS non-cogen")),FALSE,TRUE))</f>
        <v>0</v>
      </c>
      <c r="M7448">
        <f t="shared" si="349"/>
        <v>1.6233766233766235E-3</v>
      </c>
      <c r="N7448">
        <f t="shared" si="350"/>
        <v>0</v>
      </c>
    </row>
    <row r="7449" spans="1:14" x14ac:dyDescent="0.2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s="32">
        <f t="shared" si="348"/>
        <v>4549334.5337086534</v>
      </c>
      <c r="J7449" t="str">
        <f>IF(K7449="natural gas",VLOOKUP(D7449,'Cross-Page Data'!$I$4:$J$13,2,FALSE),IF(K7449="solar",VLOOKUP('Form 923'!D7449,'Cross-Page Data'!$I$14:$J$117,2,FALSE),K7449))</f>
        <v>biomass</v>
      </c>
      <c r="K7449" t="str">
        <f>VLOOKUP(E7449,'Cross-Page Data'!$D$4:$F$48,3,FALSE)</f>
        <v>biomass</v>
      </c>
      <c r="L7449" t="b">
        <f>IF(AND($P$6=FALSE,OR(C7449="Commercial NAICS Cogen",C7449="Industrial NAICS Cogen",C7449="NAICS-22 Cogen")),FALSE,IF(AND($P$7=FALSE,OR(C7449="Commercial NAICS Cogen",C7449="Commercial NAICS Non-Cogen",C7449="industrial NAICS Cogen", C7449="industrial NAICS non-cogen")),FALSE,TRUE))</f>
        <v>0</v>
      </c>
      <c r="M7449">
        <f t="shared" si="349"/>
        <v>0.77521929824561409</v>
      </c>
      <c r="N7449">
        <f t="shared" si="350"/>
        <v>1</v>
      </c>
    </row>
    <row r="7450" spans="1:14" x14ac:dyDescent="0.2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s="32">
        <f t="shared" si="348"/>
        <v>4549351.0128810508</v>
      </c>
      <c r="J7450" t="str">
        <f>IF(K7450="natural gas",VLOOKUP(D7450,'Cross-Page Data'!$I$4:$J$13,2,FALSE),IF(K7450="solar",VLOOKUP('Form 923'!D7450,'Cross-Page Data'!$I$14:$J$117,2,FALSE),K7450))</f>
        <v>natural gas peaker</v>
      </c>
      <c r="K7450" t="str">
        <f>VLOOKUP(E7450,'Cross-Page Data'!$D$4:$F$48,3,FALSE)</f>
        <v>natural gas</v>
      </c>
      <c r="L7450" t="b">
        <f>IF(AND($P$6=FALSE,OR(C7450="Commercial NAICS Cogen",C7450="Industrial NAICS Cogen",C7450="NAICS-22 Cogen")),FALSE,IF(AND($P$7=FALSE,OR(C7450="Commercial NAICS Cogen",C7450="Commercial NAICS Non-Cogen",C7450="industrial NAICS Cogen", C7450="industrial NAICS non-cogen")),FALSE,TRUE))</f>
        <v>0</v>
      </c>
      <c r="M7450">
        <f t="shared" si="349"/>
        <v>0.74419753086419749</v>
      </c>
      <c r="N7450">
        <f t="shared" si="350"/>
        <v>1</v>
      </c>
    </row>
    <row r="7451" spans="1:14" x14ac:dyDescent="0.2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s="32">
        <f t="shared" si="348"/>
        <v>4549312.9301303197</v>
      </c>
      <c r="J7451" t="str">
        <f>IF(K7451="natural gas",VLOOKUP(D7451,'Cross-Page Data'!$I$4:$J$13,2,FALSE),IF(K7451="solar",VLOOKUP('Form 923'!D7451,'Cross-Page Data'!$I$14:$J$117,2,FALSE),K7451))</f>
        <v>biomass</v>
      </c>
      <c r="K7451" t="str">
        <f>VLOOKUP(E7451,'Cross-Page Data'!$D$4:$F$48,3,FALSE)</f>
        <v>biomass</v>
      </c>
      <c r="L7451" t="b">
        <f>IF(AND($P$6=FALSE,OR(C7451="Commercial NAICS Cogen",C7451="Industrial NAICS Cogen",C7451="NAICS-22 Cogen")),FALSE,IF(AND($P$7=FALSE,OR(C7451="Commercial NAICS Cogen",C7451="Commercial NAICS Non-Cogen",C7451="industrial NAICS Cogen", C7451="industrial NAICS non-cogen")),FALSE,TRUE))</f>
        <v>0</v>
      </c>
      <c r="M7451">
        <f t="shared" si="349"/>
        <v>0.77631578947368418</v>
      </c>
      <c r="N7451">
        <f t="shared" si="350"/>
        <v>1</v>
      </c>
    </row>
    <row r="7452" spans="1:14" x14ac:dyDescent="0.2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s="32">
        <f t="shared" si="348"/>
        <v>12526711.422087748</v>
      </c>
      <c r="J7452" t="str">
        <f>IF(K7452="natural gas",VLOOKUP(D7452,'Cross-Page Data'!$I$4:$J$13,2,FALSE),IF(K7452="solar",VLOOKUP('Form 923'!D7452,'Cross-Page Data'!$I$14:$J$117,2,FALSE),K7452))</f>
        <v>natural gas peaker</v>
      </c>
      <c r="K7452" t="str">
        <f>VLOOKUP(E7452,'Cross-Page Data'!$D$4:$F$48,3,FALSE)</f>
        <v>natural gas</v>
      </c>
      <c r="L7452" t="b">
        <f>IF(AND($P$6=FALSE,OR(C7452="Commercial NAICS Cogen",C7452="Industrial NAICS Cogen",C7452="NAICS-22 Cogen")),FALSE,IF(AND($P$7=FALSE,OR(C7452="Commercial NAICS Cogen",C7452="Commercial NAICS Non-Cogen",C7452="industrial NAICS Cogen", C7452="industrial NAICS non-cogen")),FALSE,TRUE))</f>
        <v>1</v>
      </c>
      <c r="M7452">
        <f t="shared" si="349"/>
        <v>0.23456790123456789</v>
      </c>
      <c r="N7452">
        <f t="shared" si="350"/>
        <v>1</v>
      </c>
    </row>
    <row r="7453" spans="1:14" x14ac:dyDescent="0.2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s="32">
        <f t="shared" si="348"/>
        <v>12214950.602701794</v>
      </c>
      <c r="J7453" t="str">
        <f>IF(K7453="natural gas",VLOOKUP(D7453,'Cross-Page Data'!$I$4:$J$13,2,FALSE),IF(K7453="solar",VLOOKUP('Form 923'!D7453,'Cross-Page Data'!$I$14:$J$117,2,FALSE),K7453))</f>
        <v>natural gas peaker</v>
      </c>
      <c r="K7453" t="str">
        <f>VLOOKUP(E7453,'Cross-Page Data'!$D$4:$F$48,3,FALSE)</f>
        <v>natural gas</v>
      </c>
      <c r="L7453" t="b">
        <f>IF(AND($P$6=FALSE,OR(C7453="Commercial NAICS Cogen",C7453="Industrial NAICS Cogen",C7453="NAICS-22 Cogen")),FALSE,IF(AND($P$7=FALSE,OR(C7453="Commercial NAICS Cogen",C7453="Commercial NAICS Non-Cogen",C7453="industrial NAICS Cogen", C7453="industrial NAICS non-cogen")),FALSE,TRUE))</f>
        <v>1</v>
      </c>
      <c r="M7453">
        <f t="shared" si="349"/>
        <v>0.26617283950617282</v>
      </c>
      <c r="N7453">
        <f t="shared" si="350"/>
        <v>1</v>
      </c>
    </row>
    <row r="7454" spans="1:14" x14ac:dyDescent="0.2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s="32">
        <f t="shared" si="348"/>
        <v>0</v>
      </c>
      <c r="J7454" t="str">
        <f>IF(K7454="natural gas",VLOOKUP(D7454,'Cross-Page Data'!$I$4:$J$13,2,FALSE),IF(K7454="solar",VLOOKUP('Form 923'!D7454,'Cross-Page Data'!$I$14:$J$117,2,FALSE),K7454))</f>
        <v>heavy or residual fuel oil</v>
      </c>
      <c r="K7454" t="str">
        <f>VLOOKUP(E7454,'Cross-Page Data'!$D$4:$F$48,3,FALSE)</f>
        <v>heavy or residual fuel oil</v>
      </c>
      <c r="L7454" t="b">
        <f>IF(AND($P$6=FALSE,OR(C7454="Commercial NAICS Cogen",C7454="Industrial NAICS Cogen",C7454="NAICS-22 Cogen")),FALSE,IF(AND($P$7=FALSE,OR(C7454="Commercial NAICS Cogen",C7454="Commercial NAICS Non-Cogen",C7454="industrial NAICS Cogen", C7454="industrial NAICS non-cogen")),FALSE,TRUE))</f>
        <v>1</v>
      </c>
      <c r="M7454">
        <f t="shared" si="349"/>
        <v>0.57188755020080317</v>
      </c>
      <c r="N7454">
        <f t="shared" si="350"/>
        <v>1</v>
      </c>
    </row>
    <row r="7455" spans="1:14" x14ac:dyDescent="0.2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s="32">
        <f t="shared" si="348"/>
        <v>1471640.4865883819</v>
      </c>
      <c r="J7455" t="str">
        <f>IF(K7455="natural gas",VLOOKUP(D7455,'Cross-Page Data'!$I$4:$J$13,2,FALSE),IF(K7455="solar",VLOOKUP('Form 923'!D7455,'Cross-Page Data'!$I$14:$J$117,2,FALSE),K7455))</f>
        <v>natural gas nonpeaker</v>
      </c>
      <c r="K7455" t="str">
        <f>VLOOKUP(E7455,'Cross-Page Data'!$D$4:$F$48,3,FALSE)</f>
        <v>natural gas</v>
      </c>
      <c r="L7455" t="b">
        <f>IF(AND($P$6=FALSE,OR(C7455="Commercial NAICS Cogen",C7455="Industrial NAICS Cogen",C7455="NAICS-22 Cogen")),FALSE,IF(AND($P$7=FALSE,OR(C7455="Commercial NAICS Cogen",C7455="Commercial NAICS Non-Cogen",C7455="industrial NAICS Cogen", C7455="industrial NAICS non-cogen")),FALSE,TRUE))</f>
        <v>1</v>
      </c>
      <c r="M7455">
        <f t="shared" si="349"/>
        <v>0.61860465116279073</v>
      </c>
      <c r="N7455">
        <f t="shared" si="350"/>
        <v>1</v>
      </c>
    </row>
    <row r="7456" spans="1:14" x14ac:dyDescent="0.2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s="32">
        <f t="shared" si="348"/>
        <v>10762959.630406387</v>
      </c>
      <c r="J7456" t="str">
        <f>IF(K7456="natural gas",VLOOKUP(D7456,'Cross-Page Data'!$I$4:$J$13,2,FALSE),IF(K7456="solar",VLOOKUP('Form 923'!D7456,'Cross-Page Data'!$I$14:$J$117,2,FALSE),K7456))</f>
        <v>heavy or residual fuel oil</v>
      </c>
      <c r="K7456" t="str">
        <f>VLOOKUP(E7456,'Cross-Page Data'!$D$4:$F$48,3,FALSE)</f>
        <v>heavy or residual fuel oil</v>
      </c>
      <c r="L7456" t="b">
        <f>IF(AND($P$6=FALSE,OR(C7456="Commercial NAICS Cogen",C7456="Industrial NAICS Cogen",C7456="NAICS-22 Cogen")),FALSE,IF(AND($P$7=FALSE,OR(C7456="Commercial NAICS Cogen",C7456="Commercial NAICS Non-Cogen",C7456="industrial NAICS Cogen", C7456="industrial NAICS non-cogen")),FALSE,TRUE))</f>
        <v>1</v>
      </c>
      <c r="M7456">
        <f t="shared" si="349"/>
        <v>0.32570281124497991</v>
      </c>
      <c r="N7456">
        <f t="shared" si="350"/>
        <v>1</v>
      </c>
    </row>
    <row r="7457" spans="1:14" x14ac:dyDescent="0.2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s="32">
        <f t="shared" si="348"/>
        <v>10684058.015123766</v>
      </c>
      <c r="J7457" t="str">
        <f>IF(K7457="natural gas",VLOOKUP(D7457,'Cross-Page Data'!$I$4:$J$13,2,FALSE),IF(K7457="solar",VLOOKUP('Form 923'!D7457,'Cross-Page Data'!$I$14:$J$117,2,FALSE),K7457))</f>
        <v>natural gas nonpeaker</v>
      </c>
      <c r="K7457" t="str">
        <f>VLOOKUP(E7457,'Cross-Page Data'!$D$4:$F$48,3,FALSE)</f>
        <v>natural gas</v>
      </c>
      <c r="L7457" t="b">
        <f>IF(AND($P$6=FALSE,OR(C7457="Commercial NAICS Cogen",C7457="Industrial NAICS Cogen",C7457="NAICS-22 Cogen")),FALSE,IF(AND($P$7=FALSE,OR(C7457="Commercial NAICS Cogen",C7457="Commercial NAICS Non-Cogen",C7457="industrial NAICS Cogen", C7457="industrial NAICS non-cogen")),FALSE,TRUE))</f>
        <v>1</v>
      </c>
      <c r="M7457">
        <f t="shared" si="349"/>
        <v>0.27255813953488373</v>
      </c>
      <c r="N7457">
        <f t="shared" si="350"/>
        <v>1</v>
      </c>
    </row>
    <row r="7458" spans="1:14" x14ac:dyDescent="0.2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s="32" t="str">
        <f t="shared" si="348"/>
        <v/>
      </c>
      <c r="J7458" t="str">
        <f>IF(K7458="natural gas",VLOOKUP(D7458,'Cross-Page Data'!$I$4:$J$13,2,FALSE),IF(K7458="solar",VLOOKUP('Form 923'!D7458,'Cross-Page Data'!$I$14:$J$117,2,FALSE),K7458))</f>
        <v>heavy or residual fuel oil</v>
      </c>
      <c r="K7458" t="str">
        <f>VLOOKUP(E7458,'Cross-Page Data'!$D$4:$F$48,3,FALSE)</f>
        <v>heavy or residual fuel oil</v>
      </c>
      <c r="L7458" t="b">
        <f>IF(AND($P$6=FALSE,OR(C7458="Commercial NAICS Cogen",C7458="Industrial NAICS Cogen",C7458="NAICS-22 Cogen")),FALSE,IF(AND($P$7=FALSE,OR(C7458="Commercial NAICS Cogen",C7458="Commercial NAICS Non-Cogen",C7458="industrial NAICS Cogen", C7458="industrial NAICS non-cogen")),FALSE,TRUE))</f>
        <v>1</v>
      </c>
      <c r="M7458">
        <f t="shared" si="349"/>
        <v>4.0160642570281126E-4</v>
      </c>
      <c r="N7458">
        <f t="shared" si="350"/>
        <v>0</v>
      </c>
    </row>
    <row r="7459" spans="1:14" x14ac:dyDescent="0.2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s="32">
        <f t="shared" si="348"/>
        <v>1705558.5362262423</v>
      </c>
      <c r="J7459" t="str">
        <f>IF(K7459="natural gas",VLOOKUP(D7459,'Cross-Page Data'!$I$4:$J$13,2,FALSE),IF(K7459="solar",VLOOKUP('Form 923'!D7459,'Cross-Page Data'!$I$14:$J$117,2,FALSE),K7459))</f>
        <v>natural gas nonpeaker</v>
      </c>
      <c r="K7459" t="str">
        <f>VLOOKUP(E7459,'Cross-Page Data'!$D$4:$F$48,3,FALSE)</f>
        <v>natural gas</v>
      </c>
      <c r="L7459" t="b">
        <f>IF(AND($P$6=FALSE,OR(C7459="Commercial NAICS Cogen",C7459="Industrial NAICS Cogen",C7459="NAICS-22 Cogen")),FALSE,IF(AND($P$7=FALSE,OR(C7459="Commercial NAICS Cogen",C7459="Commercial NAICS Non-Cogen",C7459="industrial NAICS Cogen", C7459="industrial NAICS non-cogen")),FALSE,TRUE))</f>
        <v>1</v>
      </c>
      <c r="M7459">
        <f t="shared" si="349"/>
        <v>0.60279069767441862</v>
      </c>
      <c r="N7459">
        <f t="shared" si="350"/>
        <v>1</v>
      </c>
    </row>
    <row r="7460" spans="1:14" x14ac:dyDescent="0.2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s="32" t="str">
        <f t="shared" si="348"/>
        <v/>
      </c>
      <c r="J7460" t="str">
        <f>IF(K7460="natural gas",VLOOKUP(D7460,'Cross-Page Data'!$I$4:$J$13,2,FALSE),IF(K7460="solar",VLOOKUP('Form 923'!D7460,'Cross-Page Data'!$I$14:$J$117,2,FALSE),K7460))</f>
        <v>heavy or residual fuel oil</v>
      </c>
      <c r="K7460" t="str">
        <f>VLOOKUP(E7460,'Cross-Page Data'!$D$4:$F$48,3,FALSE)</f>
        <v>heavy or residual fuel oil</v>
      </c>
      <c r="L7460" t="b">
        <f>IF(AND($P$6=FALSE,OR(C7460="Commercial NAICS Cogen",C7460="Industrial NAICS Cogen",C7460="NAICS-22 Cogen")),FALSE,IF(AND($P$7=FALSE,OR(C7460="Commercial NAICS Cogen",C7460="Commercial NAICS Non-Cogen",C7460="industrial NAICS Cogen", C7460="industrial NAICS non-cogen")),FALSE,TRUE))</f>
        <v>1</v>
      </c>
      <c r="M7460">
        <f t="shared" si="349"/>
        <v>4.0160642570281126E-4</v>
      </c>
      <c r="N7460">
        <f t="shared" si="350"/>
        <v>0</v>
      </c>
    </row>
    <row r="7461" spans="1:14" x14ac:dyDescent="0.2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s="32">
        <f t="shared" si="348"/>
        <v>11321487.802840963</v>
      </c>
      <c r="J7461" t="str">
        <f>IF(K7461="natural gas",VLOOKUP(D7461,'Cross-Page Data'!$I$4:$J$13,2,FALSE),IF(K7461="solar",VLOOKUP('Form 923'!D7461,'Cross-Page Data'!$I$14:$J$117,2,FALSE),K7461))</f>
        <v>natural gas nonpeaker</v>
      </c>
      <c r="K7461" t="str">
        <f>VLOOKUP(E7461,'Cross-Page Data'!$D$4:$F$48,3,FALSE)</f>
        <v>natural gas</v>
      </c>
      <c r="L7461" t="b">
        <f>IF(AND($P$6=FALSE,OR(C7461="Commercial NAICS Cogen",C7461="Industrial NAICS Cogen",C7461="NAICS-22 Cogen")),FALSE,IF(AND($P$7=FALSE,OR(C7461="Commercial NAICS Cogen",C7461="Commercial NAICS Non-Cogen",C7461="industrial NAICS Cogen", C7461="industrial NAICS non-cogen")),FALSE,TRUE))</f>
        <v>1</v>
      </c>
      <c r="M7461">
        <f t="shared" si="349"/>
        <v>0.16465116279069766</v>
      </c>
      <c r="N7461">
        <f t="shared" si="350"/>
        <v>1</v>
      </c>
    </row>
    <row r="7462" spans="1:14" x14ac:dyDescent="0.2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s="32">
        <f t="shared" si="348"/>
        <v>12285880.98016336</v>
      </c>
      <c r="J7462" t="str">
        <f>IF(K7462="natural gas",VLOOKUP(D7462,'Cross-Page Data'!$I$4:$J$13,2,FALSE),IF(K7462="solar",VLOOKUP('Form 923'!D7462,'Cross-Page Data'!$I$14:$J$117,2,FALSE),K7462))</f>
        <v>natural gas peaker</v>
      </c>
      <c r="K7462" t="str">
        <f>VLOOKUP(E7462,'Cross-Page Data'!$D$4:$F$48,3,FALSE)</f>
        <v>natural gas</v>
      </c>
      <c r="L7462" t="b">
        <f>IF(AND($P$6=FALSE,OR(C7462="Commercial NAICS Cogen",C7462="Industrial NAICS Cogen",C7462="NAICS-22 Cogen")),FALSE,IF(AND($P$7=FALSE,OR(C7462="Commercial NAICS Cogen",C7462="Commercial NAICS Non-Cogen",C7462="industrial NAICS Cogen", C7462="industrial NAICS non-cogen")),FALSE,TRUE))</f>
        <v>1</v>
      </c>
      <c r="M7462">
        <f t="shared" si="349"/>
        <v>0.25777777777777777</v>
      </c>
      <c r="N7462">
        <f t="shared" si="350"/>
        <v>1</v>
      </c>
    </row>
    <row r="7463" spans="1:14" x14ac:dyDescent="0.2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s="32">
        <f t="shared" si="348"/>
        <v>6993275.6738284733</v>
      </c>
      <c r="J7463" t="str">
        <f>IF(K7463="natural gas",VLOOKUP(D7463,'Cross-Page Data'!$I$4:$J$13,2,FALSE),IF(K7463="solar",VLOOKUP('Form 923'!D7463,'Cross-Page Data'!$I$14:$J$117,2,FALSE),K7463))</f>
        <v>natural gas nonpeaker</v>
      </c>
      <c r="K7463" t="str">
        <f>VLOOKUP(E7463,'Cross-Page Data'!$D$4:$F$48,3,FALSE)</f>
        <v>natural gas</v>
      </c>
      <c r="L7463" t="b">
        <f>IF(AND($P$6=FALSE,OR(C7463="Commercial NAICS Cogen",C7463="Industrial NAICS Cogen",C7463="NAICS-22 Cogen")),FALSE,IF(AND($P$7=FALSE,OR(C7463="Commercial NAICS Cogen",C7463="Commercial NAICS Non-Cogen",C7463="industrial NAICS Cogen", C7463="industrial NAICS non-cogen")),FALSE,TRUE))</f>
        <v>1</v>
      </c>
      <c r="M7463">
        <f t="shared" si="349"/>
        <v>0.44279069767441859</v>
      </c>
      <c r="N7463">
        <f t="shared" si="350"/>
        <v>1</v>
      </c>
    </row>
    <row r="7464" spans="1:14" x14ac:dyDescent="0.2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s="32">
        <f t="shared" si="348"/>
        <v>6995879.1738538994</v>
      </c>
      <c r="J7464" t="str">
        <f>IF(K7464="natural gas",VLOOKUP(D7464,'Cross-Page Data'!$I$4:$J$13,2,FALSE),IF(K7464="solar",VLOOKUP('Form 923'!D7464,'Cross-Page Data'!$I$14:$J$117,2,FALSE),K7464))</f>
        <v>natural gas nonpeaker</v>
      </c>
      <c r="K7464" t="str">
        <f>VLOOKUP(E7464,'Cross-Page Data'!$D$4:$F$48,3,FALSE)</f>
        <v>natural gas</v>
      </c>
      <c r="L7464" t="b">
        <f>IF(AND($P$6=FALSE,OR(C7464="Commercial NAICS Cogen",C7464="Industrial NAICS Cogen",C7464="NAICS-22 Cogen")),FALSE,IF(AND($P$7=FALSE,OR(C7464="Commercial NAICS Cogen",C7464="Commercial NAICS Non-Cogen",C7464="industrial NAICS Cogen", C7464="industrial NAICS non-cogen")),FALSE,TRUE))</f>
        <v>1</v>
      </c>
      <c r="M7464">
        <f t="shared" si="349"/>
        <v>0.44186046511627908</v>
      </c>
      <c r="N7464">
        <f t="shared" si="350"/>
        <v>1</v>
      </c>
    </row>
    <row r="7465" spans="1:14" x14ac:dyDescent="0.2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s="32">
        <f t="shared" si="348"/>
        <v>12421323.812374396</v>
      </c>
      <c r="J7465" t="str">
        <f>IF(K7465="natural gas",VLOOKUP(D7465,'Cross-Page Data'!$I$4:$J$13,2,FALSE),IF(K7465="solar",VLOOKUP('Form 923'!D7465,'Cross-Page Data'!$I$14:$J$117,2,FALSE),K7465))</f>
        <v>natural gas peaker</v>
      </c>
      <c r="K7465" t="str">
        <f>VLOOKUP(E7465,'Cross-Page Data'!$D$4:$F$48,3,FALSE)</f>
        <v>natural gas</v>
      </c>
      <c r="L7465" t="b">
        <f>IF(AND($P$6=FALSE,OR(C7465="Commercial NAICS Cogen",C7465="Industrial NAICS Cogen",C7465="NAICS-22 Cogen")),FALSE,IF(AND($P$7=FALSE,OR(C7465="Commercial NAICS Cogen",C7465="Commercial NAICS Non-Cogen",C7465="industrial NAICS Cogen", C7465="industrial NAICS non-cogen")),FALSE,TRUE))</f>
        <v>1</v>
      </c>
      <c r="M7465">
        <f t="shared" si="349"/>
        <v>0.24296296296296296</v>
      </c>
      <c r="N7465">
        <f t="shared" si="350"/>
        <v>1</v>
      </c>
    </row>
    <row r="7466" spans="1:14" x14ac:dyDescent="0.2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s="32">
        <f t="shared" si="348"/>
        <v>0</v>
      </c>
      <c r="J7466" t="str">
        <f>IF(K7466="natural gas",VLOOKUP(D7466,'Cross-Page Data'!$I$4:$J$13,2,FALSE),IF(K7466="solar",VLOOKUP('Form 923'!D7466,'Cross-Page Data'!$I$14:$J$117,2,FALSE),K7466))</f>
        <v>natural gas nonpeaker</v>
      </c>
      <c r="K7466" t="str">
        <f>VLOOKUP(E7466,'Cross-Page Data'!$D$4:$F$48,3,FALSE)</f>
        <v>natural gas</v>
      </c>
      <c r="L7466" t="b">
        <f>IF(AND($P$6=FALSE,OR(C7466="Commercial NAICS Cogen",C7466="Industrial NAICS Cogen",C7466="NAICS-22 Cogen")),FALSE,IF(AND($P$7=FALSE,OR(C7466="Commercial NAICS Cogen",C7466="Commercial NAICS Non-Cogen",C7466="industrial NAICS Cogen", C7466="industrial NAICS non-cogen")),FALSE,TRUE))</f>
        <v>1</v>
      </c>
      <c r="M7466">
        <f t="shared" si="349"/>
        <v>0.77302325581395348</v>
      </c>
      <c r="N7466">
        <f t="shared" si="350"/>
        <v>1</v>
      </c>
    </row>
    <row r="7467" spans="1:14" x14ac:dyDescent="0.2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s="32">
        <f t="shared" si="348"/>
        <v>11765073.638680171</v>
      </c>
      <c r="J7467" t="str">
        <f>IF(K7467="natural gas",VLOOKUP(D7467,'Cross-Page Data'!$I$4:$J$13,2,FALSE),IF(K7467="solar",VLOOKUP('Form 923'!D7467,'Cross-Page Data'!$I$14:$J$117,2,FALSE),K7467))</f>
        <v>natural gas nonpeaker</v>
      </c>
      <c r="K7467" t="str">
        <f>VLOOKUP(E7467,'Cross-Page Data'!$D$4:$F$48,3,FALSE)</f>
        <v>natural gas</v>
      </c>
      <c r="L7467" t="b">
        <f>IF(AND($P$6=FALSE,OR(C7467="Commercial NAICS Cogen",C7467="Industrial NAICS Cogen",C7467="NAICS-22 Cogen")),FALSE,IF(AND($P$7=FALSE,OR(C7467="Commercial NAICS Cogen",C7467="Commercial NAICS Non-Cogen",C7467="industrial NAICS Cogen", C7467="industrial NAICS non-cogen")),FALSE,TRUE))</f>
        <v>1</v>
      </c>
      <c r="M7467">
        <f t="shared" si="349"/>
        <v>0.10697674418604651</v>
      </c>
      <c r="N7467">
        <f t="shared" si="350"/>
        <v>1</v>
      </c>
    </row>
    <row r="7468" spans="1:14" x14ac:dyDescent="0.2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s="32">
        <f t="shared" si="348"/>
        <v>0</v>
      </c>
      <c r="J7468" t="str">
        <f>IF(K7468="natural gas",VLOOKUP(D7468,'Cross-Page Data'!$I$4:$J$13,2,FALSE),IF(K7468="solar",VLOOKUP('Form 923'!D7468,'Cross-Page Data'!$I$14:$J$117,2,FALSE),K7468))</f>
        <v>natural gas nonpeaker</v>
      </c>
      <c r="K7468" t="str">
        <f>VLOOKUP(E7468,'Cross-Page Data'!$D$4:$F$48,3,FALSE)</f>
        <v>natural gas</v>
      </c>
      <c r="L7468" t="b">
        <f>IF(AND($P$6=FALSE,OR(C7468="Commercial NAICS Cogen",C7468="Industrial NAICS Cogen",C7468="NAICS-22 Cogen")),FALSE,IF(AND($P$7=FALSE,OR(C7468="Commercial NAICS Cogen",C7468="Commercial NAICS Non-Cogen",C7468="industrial NAICS Cogen", C7468="industrial NAICS non-cogen")),FALSE,TRUE))</f>
        <v>1</v>
      </c>
      <c r="M7468">
        <f t="shared" si="349"/>
        <v>0.77302325581395348</v>
      </c>
      <c r="N7468">
        <f t="shared" si="350"/>
        <v>1</v>
      </c>
    </row>
    <row r="7469" spans="1:14" x14ac:dyDescent="0.2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s="32">
        <f t="shared" si="348"/>
        <v>10773082.657513069</v>
      </c>
      <c r="J7469" t="str">
        <f>IF(K7469="natural gas",VLOOKUP(D7469,'Cross-Page Data'!$I$4:$J$13,2,FALSE),IF(K7469="solar",VLOOKUP('Form 923'!D7469,'Cross-Page Data'!$I$14:$J$117,2,FALSE),K7469))</f>
        <v>natural gas nonpeaker</v>
      </c>
      <c r="K7469" t="str">
        <f>VLOOKUP(E7469,'Cross-Page Data'!$D$4:$F$48,3,FALSE)</f>
        <v>natural gas</v>
      </c>
      <c r="L7469" t="b">
        <f>IF(AND($P$6=FALSE,OR(C7469="Commercial NAICS Cogen",C7469="Industrial NAICS Cogen",C7469="NAICS-22 Cogen")),FALSE,IF(AND($P$7=FALSE,OR(C7469="Commercial NAICS Cogen",C7469="Commercial NAICS Non-Cogen",C7469="industrial NAICS Cogen", C7469="industrial NAICS non-cogen")),FALSE,TRUE))</f>
        <v>1</v>
      </c>
      <c r="M7469">
        <f t="shared" si="349"/>
        <v>0.25116279069767444</v>
      </c>
      <c r="N7469">
        <f t="shared" si="350"/>
        <v>1</v>
      </c>
    </row>
    <row r="7470" spans="1:14" x14ac:dyDescent="0.2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s="32">
        <f t="shared" si="348"/>
        <v>401400.92431015265</v>
      </c>
      <c r="J7470" t="str">
        <f>IF(K7470="natural gas",VLOOKUP(D7470,'Cross-Page Data'!$I$4:$J$13,2,FALSE),IF(K7470="solar",VLOOKUP('Form 923'!D7470,'Cross-Page Data'!$I$14:$J$117,2,FALSE),K7470))</f>
        <v>natural gas nonpeaker</v>
      </c>
      <c r="K7470" t="str">
        <f>VLOOKUP(E7470,'Cross-Page Data'!$D$4:$F$48,3,FALSE)</f>
        <v>natural gas</v>
      </c>
      <c r="L7470" t="b">
        <f>IF(AND($P$6=FALSE,OR(C7470="Commercial NAICS Cogen",C7470="Industrial NAICS Cogen",C7470="NAICS-22 Cogen")),FALSE,IF(AND($P$7=FALSE,OR(C7470="Commercial NAICS Cogen",C7470="Commercial NAICS Non-Cogen",C7470="industrial NAICS Cogen", C7470="industrial NAICS non-cogen")),FALSE,TRUE))</f>
        <v>1</v>
      </c>
      <c r="M7470">
        <f t="shared" si="349"/>
        <v>0.71813953488372095</v>
      </c>
      <c r="N7470">
        <f t="shared" si="350"/>
        <v>1</v>
      </c>
    </row>
    <row r="7471" spans="1:14" x14ac:dyDescent="0.2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s="32">
        <f t="shared" si="348"/>
        <v>11899234.755049167</v>
      </c>
      <c r="J7471" t="str">
        <f>IF(K7471="natural gas",VLOOKUP(D7471,'Cross-Page Data'!$I$4:$J$13,2,FALSE),IF(K7471="solar",VLOOKUP('Form 923'!D7471,'Cross-Page Data'!$I$14:$J$117,2,FALSE),K7471))</f>
        <v>natural gas nonpeaker</v>
      </c>
      <c r="K7471" t="str">
        <f>VLOOKUP(E7471,'Cross-Page Data'!$D$4:$F$48,3,FALSE)</f>
        <v>natural gas</v>
      </c>
      <c r="L7471" t="b">
        <f>IF(AND($P$6=FALSE,OR(C7471="Commercial NAICS Cogen",C7471="Industrial NAICS Cogen",C7471="NAICS-22 Cogen")),FALSE,IF(AND($P$7=FALSE,OR(C7471="Commercial NAICS Cogen",C7471="Commercial NAICS Non-Cogen",C7471="industrial NAICS Cogen", C7471="industrial NAICS non-cogen")),FALSE,TRUE))</f>
        <v>1</v>
      </c>
      <c r="M7471">
        <f t="shared" si="349"/>
        <v>9.3023255813953487E-2</v>
      </c>
      <c r="N7471">
        <f t="shared" si="350"/>
        <v>1</v>
      </c>
    </row>
    <row r="7472" spans="1:14" x14ac:dyDescent="0.2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s="32">
        <f t="shared" si="348"/>
        <v>5729904.1087069139</v>
      </c>
      <c r="J7472" t="str">
        <f>IF(K7472="natural gas",VLOOKUP(D7472,'Cross-Page Data'!$I$4:$J$13,2,FALSE),IF(K7472="solar",VLOOKUP('Form 923'!D7472,'Cross-Page Data'!$I$14:$J$117,2,FALSE),K7472))</f>
        <v>natural gas nonpeaker</v>
      </c>
      <c r="K7472" t="str">
        <f>VLOOKUP(E7472,'Cross-Page Data'!$D$4:$F$48,3,FALSE)</f>
        <v>natural gas</v>
      </c>
      <c r="L7472" t="b">
        <f>IF(AND($P$6=FALSE,OR(C7472="Commercial NAICS Cogen",C7472="Industrial NAICS Cogen",C7472="NAICS-22 Cogen")),FALSE,IF(AND($P$7=FALSE,OR(C7472="Commercial NAICS Cogen",C7472="Commercial NAICS Non-Cogen",C7472="industrial NAICS Cogen", C7472="industrial NAICS non-cogen")),FALSE,TRUE))</f>
        <v>0</v>
      </c>
      <c r="M7472">
        <f t="shared" si="349"/>
        <v>0.49488372093023258</v>
      </c>
      <c r="N7472">
        <f t="shared" si="350"/>
        <v>1</v>
      </c>
    </row>
    <row r="7473" spans="1:14" x14ac:dyDescent="0.2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s="32">
        <f t="shared" si="348"/>
        <v>6690429.4506814936</v>
      </c>
      <c r="J7473" t="str">
        <f>IF(K7473="natural gas",VLOOKUP(D7473,'Cross-Page Data'!$I$4:$J$13,2,FALSE),IF(K7473="solar",VLOOKUP('Form 923'!D7473,'Cross-Page Data'!$I$14:$J$117,2,FALSE),K7473))</f>
        <v>natural gas nonpeaker</v>
      </c>
      <c r="K7473" t="str">
        <f>VLOOKUP(E7473,'Cross-Page Data'!$D$4:$F$48,3,FALSE)</f>
        <v>natural gas</v>
      </c>
      <c r="L7473" t="b">
        <f>IF(AND($P$6=FALSE,OR(C7473="Commercial NAICS Cogen",C7473="Industrial NAICS Cogen",C7473="NAICS-22 Cogen")),FALSE,IF(AND($P$7=FALSE,OR(C7473="Commercial NAICS Cogen",C7473="Commercial NAICS Non-Cogen",C7473="industrial NAICS Cogen", C7473="industrial NAICS non-cogen")),FALSE,TRUE))</f>
        <v>0</v>
      </c>
      <c r="M7473">
        <f t="shared" si="349"/>
        <v>0.45581395348837211</v>
      </c>
      <c r="N7473">
        <f t="shared" si="350"/>
        <v>1</v>
      </c>
    </row>
    <row r="7474" spans="1:14" x14ac:dyDescent="0.2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s="32">
        <f t="shared" si="348"/>
        <v>0</v>
      </c>
      <c r="J7474" t="str">
        <f>IF(K7474="natural gas",VLOOKUP(D7474,'Cross-Page Data'!$I$4:$J$13,2,FALSE),IF(K7474="solar",VLOOKUP('Form 923'!D7474,'Cross-Page Data'!$I$14:$J$117,2,FALSE),K7474))</f>
        <v>natural gas nonpeaker</v>
      </c>
      <c r="K7474" t="str">
        <f>VLOOKUP(E7474,'Cross-Page Data'!$D$4:$F$48,3,FALSE)</f>
        <v>natural gas</v>
      </c>
      <c r="L7474" t="b">
        <f>IF(AND($P$6=FALSE,OR(C7474="Commercial NAICS Cogen",C7474="Industrial NAICS Cogen",C7474="NAICS-22 Cogen")),FALSE,IF(AND($P$7=FALSE,OR(C7474="Commercial NAICS Cogen",C7474="Commercial NAICS Non-Cogen",C7474="industrial NAICS Cogen", C7474="industrial NAICS non-cogen")),FALSE,TRUE))</f>
        <v>1</v>
      </c>
      <c r="M7474">
        <f t="shared" si="349"/>
        <v>0.77302325581395348</v>
      </c>
      <c r="N7474">
        <f t="shared" si="350"/>
        <v>1</v>
      </c>
    </row>
    <row r="7475" spans="1:14" x14ac:dyDescent="0.2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s="32">
        <f t="shared" si="348"/>
        <v>11476037.75779056</v>
      </c>
      <c r="J7475" t="str">
        <f>IF(K7475="natural gas",VLOOKUP(D7475,'Cross-Page Data'!$I$4:$J$13,2,FALSE),IF(K7475="solar",VLOOKUP('Form 923'!D7475,'Cross-Page Data'!$I$14:$J$117,2,FALSE),K7475))</f>
        <v>natural gas nonpeaker</v>
      </c>
      <c r="K7475" t="str">
        <f>VLOOKUP(E7475,'Cross-Page Data'!$D$4:$F$48,3,FALSE)</f>
        <v>natural gas</v>
      </c>
      <c r="L7475" t="b">
        <f>IF(AND($P$6=FALSE,OR(C7475="Commercial NAICS Cogen",C7475="Industrial NAICS Cogen",C7475="NAICS-22 Cogen")),FALSE,IF(AND($P$7=FALSE,OR(C7475="Commercial NAICS Cogen",C7475="Commercial NAICS Non-Cogen",C7475="industrial NAICS Cogen", C7475="industrial NAICS non-cogen")),FALSE,TRUE))</f>
        <v>1</v>
      </c>
      <c r="M7475">
        <f t="shared" si="349"/>
        <v>0.14325581395348838</v>
      </c>
      <c r="N7475">
        <f t="shared" si="350"/>
        <v>1</v>
      </c>
    </row>
    <row r="7476" spans="1:14" x14ac:dyDescent="0.2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s="32">
        <f t="shared" si="348"/>
        <v>690219.91256042314</v>
      </c>
      <c r="J7476" t="str">
        <f>IF(K7476="natural gas",VLOOKUP(D7476,'Cross-Page Data'!$I$4:$J$13,2,FALSE),IF(K7476="solar",VLOOKUP('Form 923'!D7476,'Cross-Page Data'!$I$14:$J$117,2,FALSE),K7476))</f>
        <v>natural gas nonpeaker</v>
      </c>
      <c r="K7476" t="str">
        <f>VLOOKUP(E7476,'Cross-Page Data'!$D$4:$F$48,3,FALSE)</f>
        <v>natural gas</v>
      </c>
      <c r="L7476" t="b">
        <f>IF(AND($P$6=FALSE,OR(C7476="Commercial NAICS Cogen",C7476="Industrial NAICS Cogen",C7476="NAICS-22 Cogen")),FALSE,IF(AND($P$7=FALSE,OR(C7476="Commercial NAICS Cogen",C7476="Commercial NAICS Non-Cogen",C7476="industrial NAICS Cogen", C7476="industrial NAICS non-cogen")),FALSE,TRUE))</f>
        <v>0</v>
      </c>
      <c r="M7476">
        <f t="shared" si="349"/>
        <v>0.67906976744186043</v>
      </c>
      <c r="N7476">
        <f t="shared" si="350"/>
        <v>1</v>
      </c>
    </row>
    <row r="7477" spans="1:14" x14ac:dyDescent="0.2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s="32">
        <f t="shared" si="348"/>
        <v>4907916.5159697803</v>
      </c>
      <c r="J7477" t="str">
        <f>IF(K7477="natural gas",VLOOKUP(D7477,'Cross-Page Data'!$I$4:$J$13,2,FALSE),IF(K7477="solar",VLOOKUP('Form 923'!D7477,'Cross-Page Data'!$I$14:$J$117,2,FALSE),K7477))</f>
        <v>other</v>
      </c>
      <c r="K7477" t="str">
        <f>VLOOKUP(E7477,'Cross-Page Data'!$D$4:$F$48,3,FALSE)</f>
        <v>other</v>
      </c>
      <c r="L7477" t="b">
        <f>IF(AND($P$6=FALSE,OR(C7477="Commercial NAICS Cogen",C7477="Industrial NAICS Cogen",C7477="NAICS-22 Cogen")),FALSE,IF(AND($P$7=FALSE,OR(C7477="Commercial NAICS Cogen",C7477="Commercial NAICS Non-Cogen",C7477="industrial NAICS Cogen", C7477="industrial NAICS non-cogen")),FALSE,TRUE))</f>
        <v>0</v>
      </c>
      <c r="M7477">
        <f t="shared" si="349"/>
        <v>0.41558441558441561</v>
      </c>
      <c r="N7477">
        <f t="shared" si="350"/>
        <v>1</v>
      </c>
    </row>
    <row r="7478" spans="1:14" x14ac:dyDescent="0.2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s="32">
        <f t="shared" si="348"/>
        <v>5463168.1169384504</v>
      </c>
      <c r="J7478" t="str">
        <f>IF(K7478="natural gas",VLOOKUP(D7478,'Cross-Page Data'!$I$4:$J$13,2,FALSE),IF(K7478="solar",VLOOKUP('Form 923'!D7478,'Cross-Page Data'!$I$14:$J$117,2,FALSE),K7478))</f>
        <v>natural gas nonpeaker</v>
      </c>
      <c r="K7478" t="str">
        <f>VLOOKUP(E7478,'Cross-Page Data'!$D$4:$F$48,3,FALSE)</f>
        <v>natural gas</v>
      </c>
      <c r="L7478" t="b">
        <f>IF(AND($P$6=FALSE,OR(C7478="Commercial NAICS Cogen",C7478="Industrial NAICS Cogen",C7478="NAICS-22 Cogen")),FALSE,IF(AND($P$7=FALSE,OR(C7478="Commercial NAICS Cogen",C7478="Commercial NAICS Non-Cogen",C7478="industrial NAICS Cogen", C7478="industrial NAICS non-cogen")),FALSE,TRUE))</f>
        <v>0</v>
      </c>
      <c r="M7478">
        <f t="shared" si="349"/>
        <v>0.50139534883720926</v>
      </c>
      <c r="N7478">
        <f t="shared" si="350"/>
        <v>1</v>
      </c>
    </row>
    <row r="7479" spans="1:14" x14ac:dyDescent="0.2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s="32" t="str">
        <f t="shared" si="348"/>
        <v/>
      </c>
      <c r="J7479" t="str">
        <f>IF(K7479="natural gas",VLOOKUP(D7479,'Cross-Page Data'!$I$4:$J$13,2,FALSE),IF(K7479="solar",VLOOKUP('Form 923'!D7479,'Cross-Page Data'!$I$14:$J$117,2,FALSE),K7479))</f>
        <v>other</v>
      </c>
      <c r="K7479" t="str">
        <f>VLOOKUP(E7479,'Cross-Page Data'!$D$4:$F$48,3,FALSE)</f>
        <v>other</v>
      </c>
      <c r="L7479" t="b">
        <f>IF(AND($P$6=FALSE,OR(C7479="Commercial NAICS Cogen",C7479="Industrial NAICS Cogen",C7479="NAICS-22 Cogen")),FALSE,IF(AND($P$7=FALSE,OR(C7479="Commercial NAICS Cogen",C7479="Commercial NAICS Non-Cogen",C7479="industrial NAICS Cogen", C7479="industrial NAICS non-cogen")),FALSE,TRUE))</f>
        <v>0</v>
      </c>
      <c r="M7479">
        <f t="shared" si="349"/>
        <v>1.6233766233766235E-3</v>
      </c>
      <c r="N7479">
        <f t="shared" si="350"/>
        <v>0</v>
      </c>
    </row>
    <row r="7480" spans="1:14" x14ac:dyDescent="0.2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s="32">
        <f t="shared" si="348"/>
        <v>11393157.189821016</v>
      </c>
      <c r="J7480" t="str">
        <f>IF(K7480="natural gas",VLOOKUP(D7480,'Cross-Page Data'!$I$4:$J$13,2,FALSE),IF(K7480="solar",VLOOKUP('Form 923'!D7480,'Cross-Page Data'!$I$14:$J$117,2,FALSE),K7480))</f>
        <v>natural gas peaker</v>
      </c>
      <c r="K7480" t="str">
        <f>VLOOKUP(E7480,'Cross-Page Data'!$D$4:$F$48,3,FALSE)</f>
        <v>natural gas</v>
      </c>
      <c r="L7480" t="b">
        <f>IF(AND($P$6=FALSE,OR(C7480="Commercial NAICS Cogen",C7480="Industrial NAICS Cogen",C7480="NAICS-22 Cogen")),FALSE,IF(AND($P$7=FALSE,OR(C7480="Commercial NAICS Cogen",C7480="Commercial NAICS Non-Cogen",C7480="industrial NAICS Cogen", C7480="industrial NAICS non-cogen")),FALSE,TRUE))</f>
        <v>1</v>
      </c>
      <c r="M7480">
        <f t="shared" si="349"/>
        <v>0.3511111111111111</v>
      </c>
      <c r="N7480">
        <f t="shared" si="350"/>
        <v>1</v>
      </c>
    </row>
    <row r="7481" spans="1:14" x14ac:dyDescent="0.2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s="32">
        <f t="shared" si="348"/>
        <v>11327181.508690199</v>
      </c>
      <c r="J7481" t="str">
        <f>IF(K7481="natural gas",VLOOKUP(D7481,'Cross-Page Data'!$I$4:$J$13,2,FALSE),IF(K7481="solar",VLOOKUP('Form 923'!D7481,'Cross-Page Data'!$I$14:$J$117,2,FALSE),K7481))</f>
        <v>natural gas peaker</v>
      </c>
      <c r="K7481" t="str">
        <f>VLOOKUP(E7481,'Cross-Page Data'!$D$4:$F$48,3,FALSE)</f>
        <v>natural gas</v>
      </c>
      <c r="L7481" t="b">
        <f>IF(AND($P$6=FALSE,OR(C7481="Commercial NAICS Cogen",C7481="Industrial NAICS Cogen",C7481="NAICS-22 Cogen")),FALSE,IF(AND($P$7=FALSE,OR(C7481="Commercial NAICS Cogen",C7481="Commercial NAICS Non-Cogen",C7481="industrial NAICS Cogen", C7481="industrial NAICS non-cogen")),FALSE,TRUE))</f>
        <v>1</v>
      </c>
      <c r="M7481">
        <f t="shared" si="349"/>
        <v>0.36592592592592593</v>
      </c>
      <c r="N7481">
        <f t="shared" si="350"/>
        <v>1</v>
      </c>
    </row>
    <row r="7482" spans="1:14" x14ac:dyDescent="0.2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s="32">
        <f t="shared" si="348"/>
        <v>12233726.904696038</v>
      </c>
      <c r="J7482" t="str">
        <f>IF(K7482="natural gas",VLOOKUP(D7482,'Cross-Page Data'!$I$4:$J$13,2,FALSE),IF(K7482="solar",VLOOKUP('Form 923'!D7482,'Cross-Page Data'!$I$14:$J$117,2,FALSE),K7482))</f>
        <v>natural gas peaker</v>
      </c>
      <c r="K7482" t="str">
        <f>VLOOKUP(E7482,'Cross-Page Data'!$D$4:$F$48,3,FALSE)</f>
        <v>natural gas</v>
      </c>
      <c r="L7482" t="b">
        <f>IF(AND($P$6=FALSE,OR(C7482="Commercial NAICS Cogen",C7482="Industrial NAICS Cogen",C7482="NAICS-22 Cogen")),FALSE,IF(AND($P$7=FALSE,OR(C7482="Commercial NAICS Cogen",C7482="Commercial NAICS Non-Cogen",C7482="industrial NAICS Cogen", C7482="industrial NAICS non-cogen")),FALSE,TRUE))</f>
        <v>1</v>
      </c>
      <c r="M7482">
        <f t="shared" si="349"/>
        <v>0.26419753086419751</v>
      </c>
      <c r="N7482">
        <f t="shared" si="350"/>
        <v>1</v>
      </c>
    </row>
    <row r="7483" spans="1:14" x14ac:dyDescent="0.2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s="32">
        <f t="shared" si="348"/>
        <v>12115502.839905646</v>
      </c>
      <c r="J7483" t="str">
        <f>IF(K7483="natural gas",VLOOKUP(D7483,'Cross-Page Data'!$I$4:$J$13,2,FALSE),IF(K7483="solar",VLOOKUP('Form 923'!D7483,'Cross-Page Data'!$I$14:$J$117,2,FALSE),K7483))</f>
        <v>hard coal</v>
      </c>
      <c r="K7483" t="str">
        <f>VLOOKUP(E7483,'Cross-Page Data'!$D$4:$F$48,3,FALSE)</f>
        <v>hard coal</v>
      </c>
      <c r="L7483" t="b">
        <f>IF(AND($P$6=FALSE,OR(C7483="Commercial NAICS Cogen",C7483="Industrial NAICS Cogen",C7483="NAICS-22 Cogen")),FALSE,IF(AND($P$7=FALSE,OR(C7483="Commercial NAICS Cogen",C7483="Commercial NAICS Non-Cogen",C7483="industrial NAICS Cogen", C7483="industrial NAICS non-cogen")),FALSE,TRUE))</f>
        <v>1</v>
      </c>
      <c r="M7483">
        <f t="shared" si="349"/>
        <v>9.6598639455782315E-2</v>
      </c>
      <c r="N7483">
        <f t="shared" si="350"/>
        <v>1</v>
      </c>
    </row>
    <row r="7484" spans="1:14" x14ac:dyDescent="0.2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s="32">
        <f t="shared" si="348"/>
        <v>1758295.5937629198</v>
      </c>
      <c r="J7484" t="str">
        <f>IF(K7484="natural gas",VLOOKUP(D7484,'Cross-Page Data'!$I$4:$J$13,2,FALSE),IF(K7484="solar",VLOOKUP('Form 923'!D7484,'Cross-Page Data'!$I$14:$J$117,2,FALSE),K7484))</f>
        <v>natural gas nonpeaker</v>
      </c>
      <c r="K7484" t="str">
        <f>VLOOKUP(E7484,'Cross-Page Data'!$D$4:$F$48,3,FALSE)</f>
        <v>natural gas</v>
      </c>
      <c r="L7484" t="b">
        <f>IF(AND($P$6=FALSE,OR(C7484="Commercial NAICS Cogen",C7484="Industrial NAICS Cogen",C7484="NAICS-22 Cogen")),FALSE,IF(AND($P$7=FALSE,OR(C7484="Commercial NAICS Cogen",C7484="Commercial NAICS Non-Cogen",C7484="industrial NAICS Cogen", C7484="industrial NAICS non-cogen")),FALSE,TRUE))</f>
        <v>1</v>
      </c>
      <c r="M7484">
        <f t="shared" si="349"/>
        <v>0.59720930232558145</v>
      </c>
      <c r="N7484">
        <f t="shared" si="350"/>
        <v>1</v>
      </c>
    </row>
    <row r="7485" spans="1:14" x14ac:dyDescent="0.2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s="32">
        <f t="shared" si="348"/>
        <v>11161108.913841767</v>
      </c>
      <c r="J7485" t="str">
        <f>IF(K7485="natural gas",VLOOKUP(D7485,'Cross-Page Data'!$I$4:$J$13,2,FALSE),IF(K7485="solar",VLOOKUP('Form 923'!D7485,'Cross-Page Data'!$I$14:$J$117,2,FALSE),K7485))</f>
        <v>natural gas nonpeaker</v>
      </c>
      <c r="K7485" t="str">
        <f>VLOOKUP(E7485,'Cross-Page Data'!$D$4:$F$48,3,FALSE)</f>
        <v>natural gas</v>
      </c>
      <c r="L7485" t="b">
        <f>IF(AND($P$6=FALSE,OR(C7485="Commercial NAICS Cogen",C7485="Industrial NAICS Cogen",C7485="NAICS-22 Cogen")),FALSE,IF(AND($P$7=FALSE,OR(C7485="Commercial NAICS Cogen",C7485="Commercial NAICS Non-Cogen",C7485="industrial NAICS Cogen", C7485="industrial NAICS non-cogen")),FALSE,TRUE))</f>
        <v>1</v>
      </c>
      <c r="M7485">
        <f t="shared" si="349"/>
        <v>0.19441860465116279</v>
      </c>
      <c r="N7485">
        <f t="shared" si="350"/>
        <v>1</v>
      </c>
    </row>
    <row r="7486" spans="1:14" x14ac:dyDescent="0.2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s="32">
        <f t="shared" si="348"/>
        <v>2846360.6808055728</v>
      </c>
      <c r="J7486" t="str">
        <f>IF(K7486="natural gas",VLOOKUP(D7486,'Cross-Page Data'!$I$4:$J$13,2,FALSE),IF(K7486="solar",VLOOKUP('Form 923'!D7486,'Cross-Page Data'!$I$14:$J$117,2,FALSE),K7486))</f>
        <v>natural gas nonpeaker</v>
      </c>
      <c r="K7486" t="str">
        <f>VLOOKUP(E7486,'Cross-Page Data'!$D$4:$F$48,3,FALSE)</f>
        <v>natural gas</v>
      </c>
      <c r="L7486" t="b">
        <f>IF(AND($P$6=FALSE,OR(C7486="Commercial NAICS Cogen",C7486="Industrial NAICS Cogen",C7486="NAICS-22 Cogen")),FALSE,IF(AND($P$7=FALSE,OR(C7486="Commercial NAICS Cogen",C7486="Commercial NAICS Non-Cogen",C7486="industrial NAICS Cogen", C7486="industrial NAICS non-cogen")),FALSE,TRUE))</f>
        <v>1</v>
      </c>
      <c r="M7486">
        <f t="shared" si="349"/>
        <v>0.56372093023255809</v>
      </c>
      <c r="N7486">
        <f t="shared" si="350"/>
        <v>1</v>
      </c>
    </row>
    <row r="7487" spans="1:14" x14ac:dyDescent="0.2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s="32">
        <f t="shared" si="348"/>
        <v>10706759.688673683</v>
      </c>
      <c r="J7487" t="str">
        <f>IF(K7487="natural gas",VLOOKUP(D7487,'Cross-Page Data'!$I$4:$J$13,2,FALSE),IF(K7487="solar",VLOOKUP('Form 923'!D7487,'Cross-Page Data'!$I$14:$J$117,2,FALSE),K7487))</f>
        <v>natural gas nonpeaker</v>
      </c>
      <c r="K7487" t="str">
        <f>VLOOKUP(E7487,'Cross-Page Data'!$D$4:$F$48,3,FALSE)</f>
        <v>natural gas</v>
      </c>
      <c r="L7487" t="b">
        <f>IF(AND($P$6=FALSE,OR(C7487="Commercial NAICS Cogen",C7487="Industrial NAICS Cogen",C7487="NAICS-22 Cogen")),FALSE,IF(AND($P$7=FALSE,OR(C7487="Commercial NAICS Cogen",C7487="Commercial NAICS Non-Cogen",C7487="industrial NAICS Cogen", C7487="industrial NAICS non-cogen")),FALSE,TRUE))</f>
        <v>1</v>
      </c>
      <c r="M7487">
        <f t="shared" si="349"/>
        <v>0.26511627906976742</v>
      </c>
      <c r="N7487">
        <f t="shared" si="350"/>
        <v>1</v>
      </c>
    </row>
    <row r="7488" spans="1:14" x14ac:dyDescent="0.2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s="32">
        <f t="shared" si="348"/>
        <v>1144099.2939538583</v>
      </c>
      <c r="J7488" t="str">
        <f>IF(K7488="natural gas",VLOOKUP(D7488,'Cross-Page Data'!$I$4:$J$13,2,FALSE),IF(K7488="solar",VLOOKUP('Form 923'!D7488,'Cross-Page Data'!$I$14:$J$117,2,FALSE),K7488))</f>
        <v>natural gas nonpeaker</v>
      </c>
      <c r="K7488" t="str">
        <f>VLOOKUP(E7488,'Cross-Page Data'!$D$4:$F$48,3,FALSE)</f>
        <v>natural gas</v>
      </c>
      <c r="L7488" t="b">
        <f>IF(AND($P$6=FALSE,OR(C7488="Commercial NAICS Cogen",C7488="Industrial NAICS Cogen",C7488="NAICS-22 Cogen")),FALSE,IF(AND($P$7=FALSE,OR(C7488="Commercial NAICS Cogen",C7488="Commercial NAICS Non-Cogen",C7488="industrial NAICS Cogen", C7488="industrial NAICS non-cogen")),FALSE,TRUE))</f>
        <v>1</v>
      </c>
      <c r="M7488">
        <f t="shared" si="349"/>
        <v>0.6390697674418605</v>
      </c>
      <c r="N7488">
        <f t="shared" si="350"/>
        <v>1</v>
      </c>
    </row>
    <row r="7489" spans="1:14" x14ac:dyDescent="0.2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s="32">
        <f t="shared" si="348"/>
        <v>9947710.3874558192</v>
      </c>
      <c r="J7489" t="str">
        <f>IF(K7489="natural gas",VLOOKUP(D7489,'Cross-Page Data'!$I$4:$J$13,2,FALSE),IF(K7489="solar",VLOOKUP('Form 923'!D7489,'Cross-Page Data'!$I$14:$J$117,2,FALSE),K7489))</f>
        <v>natural gas nonpeaker</v>
      </c>
      <c r="K7489" t="str">
        <f>VLOOKUP(E7489,'Cross-Page Data'!$D$4:$F$48,3,FALSE)</f>
        <v>natural gas</v>
      </c>
      <c r="L7489" t="b">
        <f>IF(AND($P$6=FALSE,OR(C7489="Commercial NAICS Cogen",C7489="Industrial NAICS Cogen",C7489="NAICS-22 Cogen")),FALSE,IF(AND($P$7=FALSE,OR(C7489="Commercial NAICS Cogen",C7489="Commercial NAICS Non-Cogen",C7489="industrial NAICS Cogen", C7489="industrial NAICS non-cogen")),FALSE,TRUE))</f>
        <v>1</v>
      </c>
      <c r="M7489">
        <f t="shared" si="349"/>
        <v>0.34232558139534885</v>
      </c>
      <c r="N7489">
        <f t="shared" si="350"/>
        <v>1</v>
      </c>
    </row>
    <row r="7490" spans="1:14" x14ac:dyDescent="0.2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s="32">
        <f t="shared" si="348"/>
        <v>13517780.93883357</v>
      </c>
      <c r="J7490" t="str">
        <f>IF(K7490="natural gas",VLOOKUP(D7490,'Cross-Page Data'!$I$4:$J$13,2,FALSE),IF(K7490="solar",VLOOKUP('Form 923'!D7490,'Cross-Page Data'!$I$14:$J$117,2,FALSE),K7490))</f>
        <v>natural gas peaker</v>
      </c>
      <c r="K7490" t="str">
        <f>VLOOKUP(E7490,'Cross-Page Data'!$D$4:$F$48,3,FALSE)</f>
        <v>natural gas</v>
      </c>
      <c r="L7490" t="b">
        <f>IF(AND($P$6=FALSE,OR(C7490="Commercial NAICS Cogen",C7490="Industrial NAICS Cogen",C7490="NAICS-22 Cogen")),FALSE,IF(AND($P$7=FALSE,OR(C7490="Commercial NAICS Cogen",C7490="Commercial NAICS Non-Cogen",C7490="industrial NAICS Cogen", C7490="industrial NAICS non-cogen")),FALSE,TRUE))</f>
        <v>1</v>
      </c>
      <c r="M7490">
        <f t="shared" si="349"/>
        <v>0.18617283950617283</v>
      </c>
      <c r="N7490">
        <f t="shared" si="350"/>
        <v>1</v>
      </c>
    </row>
    <row r="7491" spans="1:14" x14ac:dyDescent="0.2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s="32">
        <f t="shared" si="348"/>
        <v>10913967.737901712</v>
      </c>
      <c r="J7491" t="str">
        <f>IF(K7491="natural gas",VLOOKUP(D7491,'Cross-Page Data'!$I$4:$J$13,2,FALSE),IF(K7491="solar",VLOOKUP('Form 923'!D7491,'Cross-Page Data'!$I$14:$J$117,2,FALSE),K7491))</f>
        <v>natural gas peaker</v>
      </c>
      <c r="K7491" t="str">
        <f>VLOOKUP(E7491,'Cross-Page Data'!$D$4:$F$48,3,FALSE)</f>
        <v>natural gas</v>
      </c>
      <c r="L7491" t="b">
        <f>IF(AND($P$6=FALSE,OR(C7491="Commercial NAICS Cogen",C7491="Industrial NAICS Cogen",C7491="NAICS-22 Cogen")),FALSE,IF(AND($P$7=FALSE,OR(C7491="Commercial NAICS Cogen",C7491="Commercial NAICS Non-Cogen",C7491="industrial NAICS Cogen", C7491="industrial NAICS non-cogen")),FALSE,TRUE))</f>
        <v>1</v>
      </c>
      <c r="M7491">
        <f t="shared" si="349"/>
        <v>0.40790123456790123</v>
      </c>
      <c r="N7491">
        <f t="shared" si="350"/>
        <v>1</v>
      </c>
    </row>
    <row r="7492" spans="1:14" x14ac:dyDescent="0.2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s="32">
        <f t="shared" si="348"/>
        <v>2079573.4869328944</v>
      </c>
      <c r="J7492" t="str">
        <f>IF(K7492="natural gas",VLOOKUP(D7492,'Cross-Page Data'!$I$4:$J$13,2,FALSE),IF(K7492="solar",VLOOKUP('Form 923'!D7492,'Cross-Page Data'!$I$14:$J$117,2,FALSE),K7492))</f>
        <v>natural gas nonpeaker</v>
      </c>
      <c r="K7492" t="str">
        <f>VLOOKUP(E7492,'Cross-Page Data'!$D$4:$F$48,3,FALSE)</f>
        <v>natural gas</v>
      </c>
      <c r="L7492" t="b">
        <f>IF(AND($P$6=FALSE,OR(C7492="Commercial NAICS Cogen",C7492="Industrial NAICS Cogen",C7492="NAICS-22 Cogen")),FALSE,IF(AND($P$7=FALSE,OR(C7492="Commercial NAICS Cogen",C7492="Commercial NAICS Non-Cogen",C7492="industrial NAICS Cogen", C7492="industrial NAICS non-cogen")),FALSE,TRUE))</f>
        <v>1</v>
      </c>
      <c r="M7492">
        <f t="shared" si="349"/>
        <v>0.57953488372093021</v>
      </c>
      <c r="N7492">
        <f t="shared" si="350"/>
        <v>1</v>
      </c>
    </row>
    <row r="7493" spans="1:14" x14ac:dyDescent="0.2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s="32">
        <f t="shared" si="348"/>
        <v>11617180.014402339</v>
      </c>
      <c r="J7493" t="str">
        <f>IF(K7493="natural gas",VLOOKUP(D7493,'Cross-Page Data'!$I$4:$J$13,2,FALSE),IF(K7493="solar",VLOOKUP('Form 923'!D7493,'Cross-Page Data'!$I$14:$J$117,2,FALSE),K7493))</f>
        <v>natural gas nonpeaker</v>
      </c>
      <c r="K7493" t="str">
        <f>VLOOKUP(E7493,'Cross-Page Data'!$D$4:$F$48,3,FALSE)</f>
        <v>natural gas</v>
      </c>
      <c r="L7493" t="b">
        <f>IF(AND($P$6=FALSE,OR(C7493="Commercial NAICS Cogen",C7493="Industrial NAICS Cogen",C7493="NAICS-22 Cogen")),FALSE,IF(AND($P$7=FALSE,OR(C7493="Commercial NAICS Cogen",C7493="Commercial NAICS Non-Cogen",C7493="industrial NAICS Cogen", C7493="industrial NAICS non-cogen")),FALSE,TRUE))</f>
        <v>1</v>
      </c>
      <c r="M7493">
        <f t="shared" si="349"/>
        <v>0.12279069767441861</v>
      </c>
      <c r="N7493">
        <f t="shared" si="350"/>
        <v>1</v>
      </c>
    </row>
    <row r="7494" spans="1:14" x14ac:dyDescent="0.2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s="32">
        <f t="shared" si="348"/>
        <v>515714.12718954787</v>
      </c>
      <c r="J7494" t="str">
        <f>IF(K7494="natural gas",VLOOKUP(D7494,'Cross-Page Data'!$I$4:$J$13,2,FALSE),IF(K7494="solar",VLOOKUP('Form 923'!D7494,'Cross-Page Data'!$I$14:$J$117,2,FALSE),K7494))</f>
        <v>natural gas nonpeaker</v>
      </c>
      <c r="K7494" t="str">
        <f>VLOOKUP(E7494,'Cross-Page Data'!$D$4:$F$48,3,FALSE)</f>
        <v>natural gas</v>
      </c>
      <c r="L7494" t="b">
        <f>IF(AND($P$6=FALSE,OR(C7494="Commercial NAICS Cogen",C7494="Industrial NAICS Cogen",C7494="NAICS-22 Cogen")),FALSE,IF(AND($P$7=FALSE,OR(C7494="Commercial NAICS Cogen",C7494="Commercial NAICS Non-Cogen",C7494="industrial NAICS Cogen", C7494="industrial NAICS non-cogen")),FALSE,TRUE))</f>
        <v>1</v>
      </c>
      <c r="M7494">
        <f t="shared" si="349"/>
        <v>0.70604651162790699</v>
      </c>
      <c r="N7494">
        <f t="shared" si="350"/>
        <v>1</v>
      </c>
    </row>
    <row r="7495" spans="1:14" x14ac:dyDescent="0.2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s="32">
        <f t="shared" ref="I7495:I7558" si="351">IFERROR(F7495/G7495*10^6,"")</f>
        <v>10771869.340878993</v>
      </c>
      <c r="J7495" t="str">
        <f>IF(K7495="natural gas",VLOOKUP(D7495,'Cross-Page Data'!$I$4:$J$13,2,FALSE),IF(K7495="solar",VLOOKUP('Form 923'!D7495,'Cross-Page Data'!$I$14:$J$117,2,FALSE),K7495))</f>
        <v>natural gas nonpeaker</v>
      </c>
      <c r="K7495" t="str">
        <f>VLOOKUP(E7495,'Cross-Page Data'!$D$4:$F$48,3,FALSE)</f>
        <v>natural gas</v>
      </c>
      <c r="L7495" t="b">
        <f>IF(AND($P$6=FALSE,OR(C7495="Commercial NAICS Cogen",C7495="Industrial NAICS Cogen",C7495="NAICS-22 Cogen")),FALSE,IF(AND($P$7=FALSE,OR(C7495="Commercial NAICS Cogen",C7495="Commercial NAICS Non-Cogen",C7495="industrial NAICS Cogen", C7495="industrial NAICS non-cogen")),FALSE,TRUE))</f>
        <v>1</v>
      </c>
      <c r="M7495">
        <f t="shared" ref="M7495:M7558" si="352">(COUNTIFS($J$6:$J$14148,J7495,$I$6:$I$14148,"&gt;"&amp;I7495)+1)/COUNTIFS($J$6:$J$14148,J7495)</f>
        <v>0.25209302325581395</v>
      </c>
      <c r="N7495">
        <f t="shared" ref="N7495:N7558" si="353">IF(OR(M7495&gt;0.95,M7495&lt;0.05),0,1)</f>
        <v>1</v>
      </c>
    </row>
    <row r="7496" spans="1:14" x14ac:dyDescent="0.2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s="32">
        <f t="shared" si="351"/>
        <v>620662.90853784315</v>
      </c>
      <c r="J7496" t="str">
        <f>IF(K7496="natural gas",VLOOKUP(D7496,'Cross-Page Data'!$I$4:$J$13,2,FALSE),IF(K7496="solar",VLOOKUP('Form 923'!D7496,'Cross-Page Data'!$I$14:$J$117,2,FALSE),K7496))</f>
        <v>natural gas nonpeaker</v>
      </c>
      <c r="K7496" t="str">
        <f>VLOOKUP(E7496,'Cross-Page Data'!$D$4:$F$48,3,FALSE)</f>
        <v>natural gas</v>
      </c>
      <c r="L7496" t="b">
        <f>IF(AND($P$6=FALSE,OR(C7496="Commercial NAICS Cogen",C7496="Industrial NAICS Cogen",C7496="NAICS-22 Cogen")),FALSE,IF(AND($P$7=FALSE,OR(C7496="Commercial NAICS Cogen",C7496="Commercial NAICS Non-Cogen",C7496="industrial NAICS Cogen", C7496="industrial NAICS non-cogen")),FALSE,TRUE))</f>
        <v>1</v>
      </c>
      <c r="M7496">
        <f t="shared" si="352"/>
        <v>0.6920930232558139</v>
      </c>
      <c r="N7496">
        <f t="shared" si="353"/>
        <v>1</v>
      </c>
    </row>
    <row r="7497" spans="1:14" x14ac:dyDescent="0.2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s="32">
        <f t="shared" si="351"/>
        <v>10671599.201666836</v>
      </c>
      <c r="J7497" t="str">
        <f>IF(K7497="natural gas",VLOOKUP(D7497,'Cross-Page Data'!$I$4:$J$13,2,FALSE),IF(K7497="solar",VLOOKUP('Form 923'!D7497,'Cross-Page Data'!$I$14:$J$117,2,FALSE),K7497))</f>
        <v>natural gas nonpeaker</v>
      </c>
      <c r="K7497" t="str">
        <f>VLOOKUP(E7497,'Cross-Page Data'!$D$4:$F$48,3,FALSE)</f>
        <v>natural gas</v>
      </c>
      <c r="L7497" t="b">
        <f>IF(AND($P$6=FALSE,OR(C7497="Commercial NAICS Cogen",C7497="Industrial NAICS Cogen",C7497="NAICS-22 Cogen")),FALSE,IF(AND($P$7=FALSE,OR(C7497="Commercial NAICS Cogen",C7497="Commercial NAICS Non-Cogen",C7497="industrial NAICS Cogen", C7497="industrial NAICS non-cogen")),FALSE,TRUE))</f>
        <v>1</v>
      </c>
      <c r="M7497">
        <f t="shared" si="352"/>
        <v>0.27534883720930231</v>
      </c>
      <c r="N7497">
        <f t="shared" si="353"/>
        <v>1</v>
      </c>
    </row>
    <row r="7498" spans="1:14" x14ac:dyDescent="0.2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s="32">
        <f t="shared" si="351"/>
        <v>11576867.873424279</v>
      </c>
      <c r="J7498" t="str">
        <f>IF(K7498="natural gas",VLOOKUP(D7498,'Cross-Page Data'!$I$4:$J$13,2,FALSE),IF(K7498="solar",VLOOKUP('Form 923'!D7498,'Cross-Page Data'!$I$14:$J$117,2,FALSE),K7498))</f>
        <v>heavy or residual fuel oil</v>
      </c>
      <c r="K7498" t="str">
        <f>VLOOKUP(E7498,'Cross-Page Data'!$D$4:$F$48,3,FALSE)</f>
        <v>heavy or residual fuel oil</v>
      </c>
      <c r="L7498" t="b">
        <f>IF(AND($P$6=FALSE,OR(C7498="Commercial NAICS Cogen",C7498="Industrial NAICS Cogen",C7498="NAICS-22 Cogen")),FALSE,IF(AND($P$7=FALSE,OR(C7498="Commercial NAICS Cogen",C7498="Commercial NAICS Non-Cogen",C7498="industrial NAICS Cogen", C7498="industrial NAICS non-cogen")),FALSE,TRUE))</f>
        <v>1</v>
      </c>
      <c r="M7498">
        <f t="shared" si="352"/>
        <v>0.25943775100401606</v>
      </c>
      <c r="N7498">
        <f t="shared" si="353"/>
        <v>1</v>
      </c>
    </row>
    <row r="7499" spans="1:14" x14ac:dyDescent="0.2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s="32">
        <f t="shared" si="351"/>
        <v>11574406.291007696</v>
      </c>
      <c r="J7499" t="str">
        <f>IF(K7499="natural gas",VLOOKUP(D7499,'Cross-Page Data'!$I$4:$J$13,2,FALSE),IF(K7499="solar",VLOOKUP('Form 923'!D7499,'Cross-Page Data'!$I$14:$J$117,2,FALSE),K7499))</f>
        <v>natural gas peaker</v>
      </c>
      <c r="K7499" t="str">
        <f>VLOOKUP(E7499,'Cross-Page Data'!$D$4:$F$48,3,FALSE)</f>
        <v>natural gas</v>
      </c>
      <c r="L7499" t="b">
        <f>IF(AND($P$6=FALSE,OR(C7499="Commercial NAICS Cogen",C7499="Industrial NAICS Cogen",C7499="NAICS-22 Cogen")),FALSE,IF(AND($P$7=FALSE,OR(C7499="Commercial NAICS Cogen",C7499="Commercial NAICS Non-Cogen",C7499="industrial NAICS Cogen", C7499="industrial NAICS non-cogen")),FALSE,TRUE))</f>
        <v>1</v>
      </c>
      <c r="M7499">
        <f t="shared" si="352"/>
        <v>0.33234567901234568</v>
      </c>
      <c r="N7499">
        <f t="shared" si="353"/>
        <v>1</v>
      </c>
    </row>
    <row r="7500" spans="1:14" x14ac:dyDescent="0.2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s="32">
        <f t="shared" si="351"/>
        <v>12254163.091676908</v>
      </c>
      <c r="J7500" t="str">
        <f>IF(K7500="natural gas",VLOOKUP(D7500,'Cross-Page Data'!$I$4:$J$13,2,FALSE),IF(K7500="solar",VLOOKUP('Form 923'!D7500,'Cross-Page Data'!$I$14:$J$117,2,FALSE),K7500))</f>
        <v>heavy or residual fuel oil</v>
      </c>
      <c r="K7500" t="str">
        <f>VLOOKUP(E7500,'Cross-Page Data'!$D$4:$F$48,3,FALSE)</f>
        <v>heavy or residual fuel oil</v>
      </c>
      <c r="L7500" t="b">
        <f>IF(AND($P$6=FALSE,OR(C7500="Commercial NAICS Cogen",C7500="Industrial NAICS Cogen",C7500="NAICS-22 Cogen")),FALSE,IF(AND($P$7=FALSE,OR(C7500="Commercial NAICS Cogen",C7500="Commercial NAICS Non-Cogen",C7500="industrial NAICS Cogen", C7500="industrial NAICS non-cogen")),FALSE,TRUE))</f>
        <v>1</v>
      </c>
      <c r="M7500">
        <f t="shared" si="352"/>
        <v>0.21365461847389558</v>
      </c>
      <c r="N7500">
        <f t="shared" si="353"/>
        <v>1</v>
      </c>
    </row>
    <row r="7501" spans="1:14" x14ac:dyDescent="0.2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s="32">
        <f t="shared" si="351"/>
        <v>12250946.056208679</v>
      </c>
      <c r="J7501" t="str">
        <f>IF(K7501="natural gas",VLOOKUP(D7501,'Cross-Page Data'!$I$4:$J$13,2,FALSE),IF(K7501="solar",VLOOKUP('Form 923'!D7501,'Cross-Page Data'!$I$14:$J$117,2,FALSE),K7501))</f>
        <v>natural gas peaker</v>
      </c>
      <c r="K7501" t="str">
        <f>VLOOKUP(E7501,'Cross-Page Data'!$D$4:$F$48,3,FALSE)</f>
        <v>natural gas</v>
      </c>
      <c r="L7501" t="b">
        <f>IF(AND($P$6=FALSE,OR(C7501="Commercial NAICS Cogen",C7501="Industrial NAICS Cogen",C7501="NAICS-22 Cogen")),FALSE,IF(AND($P$7=FALSE,OR(C7501="Commercial NAICS Cogen",C7501="Commercial NAICS Non-Cogen",C7501="industrial NAICS Cogen", C7501="industrial NAICS non-cogen")),FALSE,TRUE))</f>
        <v>1</v>
      </c>
      <c r="M7501">
        <f t="shared" si="352"/>
        <v>0.26271604938271603</v>
      </c>
      <c r="N7501">
        <f t="shared" si="353"/>
        <v>1</v>
      </c>
    </row>
    <row r="7502" spans="1:14" x14ac:dyDescent="0.2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s="32">
        <f t="shared" si="351"/>
        <v>11474422.815753736</v>
      </c>
      <c r="J7502" t="str">
        <f>IF(K7502="natural gas",VLOOKUP(D7502,'Cross-Page Data'!$I$4:$J$13,2,FALSE),IF(K7502="solar",VLOOKUP('Form 923'!D7502,'Cross-Page Data'!$I$14:$J$117,2,FALSE),K7502))</f>
        <v>natural gas peaker</v>
      </c>
      <c r="K7502" t="str">
        <f>VLOOKUP(E7502,'Cross-Page Data'!$D$4:$F$48,3,FALSE)</f>
        <v>natural gas</v>
      </c>
      <c r="L7502" t="b">
        <f>IF(AND($P$6=FALSE,OR(C7502="Commercial NAICS Cogen",C7502="Industrial NAICS Cogen",C7502="NAICS-22 Cogen")),FALSE,IF(AND($P$7=FALSE,OR(C7502="Commercial NAICS Cogen",C7502="Commercial NAICS Non-Cogen",C7502="industrial NAICS Cogen", C7502="industrial NAICS non-cogen")),FALSE,TRUE))</f>
        <v>1</v>
      </c>
      <c r="M7502">
        <f t="shared" si="352"/>
        <v>0.34320987654320989</v>
      </c>
      <c r="N7502">
        <f t="shared" si="353"/>
        <v>1</v>
      </c>
    </row>
    <row r="7503" spans="1:14" x14ac:dyDescent="0.2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s="32">
        <f t="shared" si="351"/>
        <v>9896761.1336032376</v>
      </c>
      <c r="J7503" t="str">
        <f>IF(K7503="natural gas",VLOOKUP(D7503,'Cross-Page Data'!$I$4:$J$13,2,FALSE),IF(K7503="solar",VLOOKUP('Form 923'!D7503,'Cross-Page Data'!$I$14:$J$117,2,FALSE),K7503))</f>
        <v>natural gas peaker</v>
      </c>
      <c r="K7503" t="str">
        <f>VLOOKUP(E7503,'Cross-Page Data'!$D$4:$F$48,3,FALSE)</f>
        <v>natural gas</v>
      </c>
      <c r="L7503" t="b">
        <f>IF(AND($P$6=FALSE,OR(C7503="Commercial NAICS Cogen",C7503="Industrial NAICS Cogen",C7503="NAICS-22 Cogen")),FALSE,IF(AND($P$7=FALSE,OR(C7503="Commercial NAICS Cogen",C7503="Commercial NAICS Non-Cogen",C7503="industrial NAICS Cogen", C7503="industrial NAICS non-cogen")),FALSE,TRUE))</f>
        <v>1</v>
      </c>
      <c r="M7503">
        <f t="shared" si="352"/>
        <v>0.5150617283950617</v>
      </c>
      <c r="N7503">
        <f t="shared" si="353"/>
        <v>1</v>
      </c>
    </row>
    <row r="7504" spans="1:14" x14ac:dyDescent="0.2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s="32">
        <f t="shared" si="351"/>
        <v>11616171.66406139</v>
      </c>
      <c r="J7504" t="str">
        <f>IF(K7504="natural gas",VLOOKUP(D7504,'Cross-Page Data'!$I$4:$J$13,2,FALSE),IF(K7504="solar",VLOOKUP('Form 923'!D7504,'Cross-Page Data'!$I$14:$J$117,2,FALSE),K7504))</f>
        <v>natural gas peaker</v>
      </c>
      <c r="K7504" t="str">
        <f>VLOOKUP(E7504,'Cross-Page Data'!$D$4:$F$48,3,FALSE)</f>
        <v>natural gas</v>
      </c>
      <c r="L7504" t="b">
        <f>IF(AND($P$6=FALSE,OR(C7504="Commercial NAICS Cogen",C7504="Industrial NAICS Cogen",C7504="NAICS-22 Cogen")),FALSE,IF(AND($P$7=FALSE,OR(C7504="Commercial NAICS Cogen",C7504="Commercial NAICS Non-Cogen",C7504="industrial NAICS Cogen", C7504="industrial NAICS non-cogen")),FALSE,TRUE))</f>
        <v>1</v>
      </c>
      <c r="M7504">
        <f t="shared" si="352"/>
        <v>0.32444444444444442</v>
      </c>
      <c r="N7504">
        <f t="shared" si="353"/>
        <v>1</v>
      </c>
    </row>
    <row r="7505" spans="1:14" x14ac:dyDescent="0.2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s="32">
        <f t="shared" si="351"/>
        <v>11112142.727107229</v>
      </c>
      <c r="J7505" t="str">
        <f>IF(K7505="natural gas",VLOOKUP(D7505,'Cross-Page Data'!$I$4:$J$13,2,FALSE),IF(K7505="solar",VLOOKUP('Form 923'!D7505,'Cross-Page Data'!$I$14:$J$117,2,FALSE),K7505))</f>
        <v>natural gas peaker</v>
      </c>
      <c r="K7505" t="str">
        <f>VLOOKUP(E7505,'Cross-Page Data'!$D$4:$F$48,3,FALSE)</f>
        <v>natural gas</v>
      </c>
      <c r="L7505" t="b">
        <f>IF(AND($P$6=FALSE,OR(C7505="Commercial NAICS Cogen",C7505="Industrial NAICS Cogen",C7505="NAICS-22 Cogen")),FALSE,IF(AND($P$7=FALSE,OR(C7505="Commercial NAICS Cogen",C7505="Commercial NAICS Non-Cogen",C7505="industrial NAICS Cogen", C7505="industrial NAICS non-cogen")),FALSE,TRUE))</f>
        <v>1</v>
      </c>
      <c r="M7505">
        <f t="shared" si="352"/>
        <v>0.3871604938271605</v>
      </c>
      <c r="N7505">
        <f t="shared" si="353"/>
        <v>1</v>
      </c>
    </row>
    <row r="7506" spans="1:14" x14ac:dyDescent="0.2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s="32">
        <f t="shared" si="351"/>
        <v>61269.169436206204</v>
      </c>
      <c r="J7506" t="str">
        <f>IF(K7506="natural gas",VLOOKUP(D7506,'Cross-Page Data'!$I$4:$J$13,2,FALSE),IF(K7506="solar",VLOOKUP('Form 923'!D7506,'Cross-Page Data'!$I$14:$J$117,2,FALSE),K7506))</f>
        <v>natural gas nonpeaker</v>
      </c>
      <c r="K7506" t="str">
        <f>VLOOKUP(E7506,'Cross-Page Data'!$D$4:$F$48,3,FALSE)</f>
        <v>natural gas</v>
      </c>
      <c r="L7506" t="b">
        <f>IF(AND($P$6=FALSE,OR(C7506="Commercial NAICS Cogen",C7506="Industrial NAICS Cogen",C7506="NAICS-22 Cogen")),FALSE,IF(AND($P$7=FALSE,OR(C7506="Commercial NAICS Cogen",C7506="Commercial NAICS Non-Cogen",C7506="industrial NAICS Cogen", C7506="industrial NAICS non-cogen")),FALSE,TRUE))</f>
        <v>1</v>
      </c>
      <c r="M7506">
        <f t="shared" si="352"/>
        <v>0.75627906976744186</v>
      </c>
      <c r="N7506">
        <f t="shared" si="353"/>
        <v>1</v>
      </c>
    </row>
    <row r="7507" spans="1:14" x14ac:dyDescent="0.2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s="32">
        <f t="shared" si="351"/>
        <v>10449124.939502332</v>
      </c>
      <c r="J7507" t="str">
        <f>IF(K7507="natural gas",VLOOKUP(D7507,'Cross-Page Data'!$I$4:$J$13,2,FALSE),IF(K7507="solar",VLOOKUP('Form 923'!D7507,'Cross-Page Data'!$I$14:$J$117,2,FALSE),K7507))</f>
        <v>natural gas nonpeaker</v>
      </c>
      <c r="K7507" t="str">
        <f>VLOOKUP(E7507,'Cross-Page Data'!$D$4:$F$48,3,FALSE)</f>
        <v>natural gas</v>
      </c>
      <c r="L7507" t="b">
        <f>IF(AND($P$6=FALSE,OR(C7507="Commercial NAICS Cogen",C7507="Industrial NAICS Cogen",C7507="NAICS-22 Cogen")),FALSE,IF(AND($P$7=FALSE,OR(C7507="Commercial NAICS Cogen",C7507="Commercial NAICS Non-Cogen",C7507="industrial NAICS Cogen", C7507="industrial NAICS non-cogen")),FALSE,TRUE))</f>
        <v>1</v>
      </c>
      <c r="M7507">
        <f t="shared" si="352"/>
        <v>0.30697674418604654</v>
      </c>
      <c r="N7507">
        <f t="shared" si="353"/>
        <v>1</v>
      </c>
    </row>
    <row r="7508" spans="1:14" x14ac:dyDescent="0.2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s="32">
        <f t="shared" si="351"/>
        <v>2087283.3421739654</v>
      </c>
      <c r="J7508" t="str">
        <f>IF(K7508="natural gas",VLOOKUP(D7508,'Cross-Page Data'!$I$4:$J$13,2,FALSE),IF(K7508="solar",VLOOKUP('Form 923'!D7508,'Cross-Page Data'!$I$14:$J$117,2,FALSE),K7508))</f>
        <v>natural gas nonpeaker</v>
      </c>
      <c r="K7508" t="str">
        <f>VLOOKUP(E7508,'Cross-Page Data'!$D$4:$F$48,3,FALSE)</f>
        <v>natural gas</v>
      </c>
      <c r="L7508" t="b">
        <f>IF(AND($P$6=FALSE,OR(C7508="Commercial NAICS Cogen",C7508="Industrial NAICS Cogen",C7508="NAICS-22 Cogen")),FALSE,IF(AND($P$7=FALSE,OR(C7508="Commercial NAICS Cogen",C7508="Commercial NAICS Non-Cogen",C7508="industrial NAICS Cogen", C7508="industrial NAICS non-cogen")),FALSE,TRUE))</f>
        <v>1</v>
      </c>
      <c r="M7508">
        <f t="shared" si="352"/>
        <v>0.5786046511627907</v>
      </c>
      <c r="N7508">
        <f t="shared" si="353"/>
        <v>1</v>
      </c>
    </row>
    <row r="7509" spans="1:14" x14ac:dyDescent="0.2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s="32">
        <f t="shared" si="351"/>
        <v>10487630.7559944</v>
      </c>
      <c r="J7509" t="str">
        <f>IF(K7509="natural gas",VLOOKUP(D7509,'Cross-Page Data'!$I$4:$J$13,2,FALSE),IF(K7509="solar",VLOOKUP('Form 923'!D7509,'Cross-Page Data'!$I$14:$J$117,2,FALSE),K7509))</f>
        <v>natural gas nonpeaker</v>
      </c>
      <c r="K7509" t="str">
        <f>VLOOKUP(E7509,'Cross-Page Data'!$D$4:$F$48,3,FALSE)</f>
        <v>natural gas</v>
      </c>
      <c r="L7509" t="b">
        <f>IF(AND($P$6=FALSE,OR(C7509="Commercial NAICS Cogen",C7509="Industrial NAICS Cogen",C7509="NAICS-22 Cogen")),FALSE,IF(AND($P$7=FALSE,OR(C7509="Commercial NAICS Cogen",C7509="Commercial NAICS Non-Cogen",C7509="industrial NAICS Cogen", C7509="industrial NAICS non-cogen")),FALSE,TRUE))</f>
        <v>1</v>
      </c>
      <c r="M7509">
        <f t="shared" si="352"/>
        <v>0.30325581395348838</v>
      </c>
      <c r="N7509">
        <f t="shared" si="353"/>
        <v>1</v>
      </c>
    </row>
    <row r="7510" spans="1:14" x14ac:dyDescent="0.2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s="32">
        <f t="shared" si="351"/>
        <v>9980587.3003859818</v>
      </c>
      <c r="J7510" t="str">
        <f>IF(K7510="natural gas",VLOOKUP(D7510,'Cross-Page Data'!$I$4:$J$13,2,FALSE),IF(K7510="solar",VLOOKUP('Form 923'!D7510,'Cross-Page Data'!$I$14:$J$117,2,FALSE),K7510))</f>
        <v>natural gas peaker</v>
      </c>
      <c r="K7510" t="str">
        <f>VLOOKUP(E7510,'Cross-Page Data'!$D$4:$F$48,3,FALSE)</f>
        <v>natural gas</v>
      </c>
      <c r="L7510" t="b">
        <f>IF(AND($P$6=FALSE,OR(C7510="Commercial NAICS Cogen",C7510="Industrial NAICS Cogen",C7510="NAICS-22 Cogen")),FALSE,IF(AND($P$7=FALSE,OR(C7510="Commercial NAICS Cogen",C7510="Commercial NAICS Non-Cogen",C7510="industrial NAICS Cogen", C7510="industrial NAICS non-cogen")),FALSE,TRUE))</f>
        <v>1</v>
      </c>
      <c r="M7510">
        <f t="shared" si="352"/>
        <v>0.50666666666666671</v>
      </c>
      <c r="N7510">
        <f t="shared" si="353"/>
        <v>1</v>
      </c>
    </row>
    <row r="7511" spans="1:14" x14ac:dyDescent="0.2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s="32">
        <f t="shared" si="351"/>
        <v>1303711.4109987449</v>
      </c>
      <c r="J7511" t="str">
        <f>IF(K7511="natural gas",VLOOKUP(D7511,'Cross-Page Data'!$I$4:$J$13,2,FALSE),IF(K7511="solar",VLOOKUP('Form 923'!D7511,'Cross-Page Data'!$I$14:$J$117,2,FALSE),K7511))</f>
        <v>natural gas nonpeaker</v>
      </c>
      <c r="K7511" t="str">
        <f>VLOOKUP(E7511,'Cross-Page Data'!$D$4:$F$48,3,FALSE)</f>
        <v>natural gas</v>
      </c>
      <c r="L7511" t="b">
        <f>IF(AND($P$6=FALSE,OR(C7511="Commercial NAICS Cogen",C7511="Industrial NAICS Cogen",C7511="NAICS-22 Cogen")),FALSE,IF(AND($P$7=FALSE,OR(C7511="Commercial NAICS Cogen",C7511="Commercial NAICS Non-Cogen",C7511="industrial NAICS Cogen", C7511="industrial NAICS non-cogen")),FALSE,TRUE))</f>
        <v>1</v>
      </c>
      <c r="M7511">
        <f t="shared" si="352"/>
        <v>0.62697674418604654</v>
      </c>
      <c r="N7511">
        <f t="shared" si="353"/>
        <v>1</v>
      </c>
    </row>
    <row r="7512" spans="1:14" x14ac:dyDescent="0.2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s="32">
        <f t="shared" si="351"/>
        <v>11278699.955821423</v>
      </c>
      <c r="J7512" t="str">
        <f>IF(K7512="natural gas",VLOOKUP(D7512,'Cross-Page Data'!$I$4:$J$13,2,FALSE),IF(K7512="solar",VLOOKUP('Form 923'!D7512,'Cross-Page Data'!$I$14:$J$117,2,FALSE),K7512))</f>
        <v>natural gas nonpeaker</v>
      </c>
      <c r="K7512" t="str">
        <f>VLOOKUP(E7512,'Cross-Page Data'!$D$4:$F$48,3,FALSE)</f>
        <v>natural gas</v>
      </c>
      <c r="L7512" t="b">
        <f>IF(AND($P$6=FALSE,OR(C7512="Commercial NAICS Cogen",C7512="Industrial NAICS Cogen",C7512="NAICS-22 Cogen")),FALSE,IF(AND($P$7=FALSE,OR(C7512="Commercial NAICS Cogen",C7512="Commercial NAICS Non-Cogen",C7512="industrial NAICS Cogen", C7512="industrial NAICS non-cogen")),FALSE,TRUE))</f>
        <v>1</v>
      </c>
      <c r="M7512">
        <f t="shared" si="352"/>
        <v>0.17395348837209301</v>
      </c>
      <c r="N7512">
        <f t="shared" si="353"/>
        <v>1</v>
      </c>
    </row>
    <row r="7513" spans="1:14" x14ac:dyDescent="0.2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s="32">
        <f t="shared" si="351"/>
        <v>10567205.577762825</v>
      </c>
      <c r="J7513" t="str">
        <f>IF(K7513="natural gas",VLOOKUP(D7513,'Cross-Page Data'!$I$4:$J$13,2,FALSE),IF(K7513="solar",VLOOKUP('Form 923'!D7513,'Cross-Page Data'!$I$14:$J$117,2,FALSE),K7513))</f>
        <v>natural gas peaker</v>
      </c>
      <c r="K7513" t="str">
        <f>VLOOKUP(E7513,'Cross-Page Data'!$D$4:$F$48,3,FALSE)</f>
        <v>natural gas</v>
      </c>
      <c r="L7513" t="b">
        <f>IF(AND($P$6=FALSE,OR(C7513="Commercial NAICS Cogen",C7513="Industrial NAICS Cogen",C7513="NAICS-22 Cogen")),FALSE,IF(AND($P$7=FALSE,OR(C7513="Commercial NAICS Cogen",C7513="Commercial NAICS Non-Cogen",C7513="industrial NAICS Cogen", C7513="industrial NAICS non-cogen")),FALSE,TRUE))</f>
        <v>1</v>
      </c>
      <c r="M7513">
        <f t="shared" si="352"/>
        <v>0.44888888888888889</v>
      </c>
      <c r="N7513">
        <f t="shared" si="353"/>
        <v>1</v>
      </c>
    </row>
    <row r="7514" spans="1:14" x14ac:dyDescent="0.2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s="32">
        <f t="shared" si="351"/>
        <v>0</v>
      </c>
      <c r="J7514" t="str">
        <f>IF(K7514="natural gas",VLOOKUP(D7514,'Cross-Page Data'!$I$4:$J$13,2,FALSE),IF(K7514="solar",VLOOKUP('Form 923'!D7514,'Cross-Page Data'!$I$14:$J$117,2,FALSE),K7514))</f>
        <v>heavy or residual fuel oil</v>
      </c>
      <c r="K7514" t="str">
        <f>VLOOKUP(E7514,'Cross-Page Data'!$D$4:$F$48,3,FALSE)</f>
        <v>heavy or residual fuel oil</v>
      </c>
      <c r="L7514" t="b">
        <f>IF(AND($P$6=FALSE,OR(C7514="Commercial NAICS Cogen",C7514="Industrial NAICS Cogen",C7514="NAICS-22 Cogen")),FALSE,IF(AND($P$7=FALSE,OR(C7514="Commercial NAICS Cogen",C7514="Commercial NAICS Non-Cogen",C7514="industrial NAICS Cogen", C7514="industrial NAICS non-cogen")),FALSE,TRUE))</f>
        <v>1</v>
      </c>
      <c r="M7514">
        <f t="shared" si="352"/>
        <v>0.57188755020080317</v>
      </c>
      <c r="N7514">
        <f t="shared" si="353"/>
        <v>1</v>
      </c>
    </row>
    <row r="7515" spans="1:14" x14ac:dyDescent="0.2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s="32">
        <f t="shared" si="351"/>
        <v>1204077.2604395715</v>
      </c>
      <c r="J7515" t="str">
        <f>IF(K7515="natural gas",VLOOKUP(D7515,'Cross-Page Data'!$I$4:$J$13,2,FALSE),IF(K7515="solar",VLOOKUP('Form 923'!D7515,'Cross-Page Data'!$I$14:$J$117,2,FALSE),K7515))</f>
        <v>natural gas nonpeaker</v>
      </c>
      <c r="K7515" t="str">
        <f>VLOOKUP(E7515,'Cross-Page Data'!$D$4:$F$48,3,FALSE)</f>
        <v>natural gas</v>
      </c>
      <c r="L7515" t="b">
        <f>IF(AND($P$6=FALSE,OR(C7515="Commercial NAICS Cogen",C7515="Industrial NAICS Cogen",C7515="NAICS-22 Cogen")),FALSE,IF(AND($P$7=FALSE,OR(C7515="Commercial NAICS Cogen",C7515="Commercial NAICS Non-Cogen",C7515="industrial NAICS Cogen", C7515="industrial NAICS non-cogen")),FALSE,TRUE))</f>
        <v>1</v>
      </c>
      <c r="M7515">
        <f t="shared" si="352"/>
        <v>0.63441860465116284</v>
      </c>
      <c r="N7515">
        <f t="shared" si="353"/>
        <v>1</v>
      </c>
    </row>
    <row r="7516" spans="1:14" x14ac:dyDescent="0.2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s="32">
        <f t="shared" si="351"/>
        <v>11058313.73885843</v>
      </c>
      <c r="J7516" t="str">
        <f>IF(K7516="natural gas",VLOOKUP(D7516,'Cross-Page Data'!$I$4:$J$13,2,FALSE),IF(K7516="solar",VLOOKUP('Form 923'!D7516,'Cross-Page Data'!$I$14:$J$117,2,FALSE),K7516))</f>
        <v>heavy or residual fuel oil</v>
      </c>
      <c r="K7516" t="str">
        <f>VLOOKUP(E7516,'Cross-Page Data'!$D$4:$F$48,3,FALSE)</f>
        <v>heavy or residual fuel oil</v>
      </c>
      <c r="L7516" t="b">
        <f>IF(AND($P$6=FALSE,OR(C7516="Commercial NAICS Cogen",C7516="Industrial NAICS Cogen",C7516="NAICS-22 Cogen")),FALSE,IF(AND($P$7=FALSE,OR(C7516="Commercial NAICS Cogen",C7516="Commercial NAICS Non-Cogen",C7516="industrial NAICS Cogen", C7516="industrial NAICS non-cogen")),FALSE,TRUE))</f>
        <v>1</v>
      </c>
      <c r="M7516">
        <f t="shared" si="352"/>
        <v>0.29959839357429718</v>
      </c>
      <c r="N7516">
        <f t="shared" si="353"/>
        <v>1</v>
      </c>
    </row>
    <row r="7517" spans="1:14" x14ac:dyDescent="0.2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s="32">
        <f t="shared" si="351"/>
        <v>10635592.953246582</v>
      </c>
      <c r="J7517" t="str">
        <f>IF(K7517="natural gas",VLOOKUP(D7517,'Cross-Page Data'!$I$4:$J$13,2,FALSE),IF(K7517="solar",VLOOKUP('Form 923'!D7517,'Cross-Page Data'!$I$14:$J$117,2,FALSE),K7517))</f>
        <v>natural gas nonpeaker</v>
      </c>
      <c r="K7517" t="str">
        <f>VLOOKUP(E7517,'Cross-Page Data'!$D$4:$F$48,3,FALSE)</f>
        <v>natural gas</v>
      </c>
      <c r="L7517" t="b">
        <f>IF(AND($P$6=FALSE,OR(C7517="Commercial NAICS Cogen",C7517="Industrial NAICS Cogen",C7517="NAICS-22 Cogen")),FALSE,IF(AND($P$7=FALSE,OR(C7517="Commercial NAICS Cogen",C7517="Commercial NAICS Non-Cogen",C7517="industrial NAICS Cogen", C7517="industrial NAICS non-cogen")),FALSE,TRUE))</f>
        <v>1</v>
      </c>
      <c r="M7517">
        <f t="shared" si="352"/>
        <v>0.28186046511627905</v>
      </c>
      <c r="N7517">
        <f t="shared" si="353"/>
        <v>1</v>
      </c>
    </row>
    <row r="7518" spans="1:14" ht="26.25" x14ac:dyDescent="0.2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s="32">
        <f t="shared" si="351"/>
        <v>5305135.399752548</v>
      </c>
      <c r="J7518" t="str">
        <f>IF(K7518="natural gas",VLOOKUP(D7518,'Cross-Page Data'!$I$4:$J$13,2,FALSE),IF(K7518="solar",VLOOKUP('Form 923'!D7518,'Cross-Page Data'!$I$14:$J$117,2,FALSE),K7518))</f>
        <v>natural gas peaker</v>
      </c>
      <c r="K7518" t="str">
        <f>VLOOKUP(E7518,'Cross-Page Data'!$D$4:$F$48,3,FALSE)</f>
        <v>natural gas</v>
      </c>
      <c r="L7518" t="b">
        <f>IF(AND($P$6=FALSE,OR(C7518="Commercial NAICS Cogen",C7518="Industrial NAICS Cogen",C7518="NAICS-22 Cogen")),FALSE,IF(AND($P$7=FALSE,OR(C7518="Commercial NAICS Cogen",C7518="Commercial NAICS Non-Cogen",C7518="industrial NAICS Cogen", C7518="industrial NAICS non-cogen")),FALSE,TRUE))</f>
        <v>0</v>
      </c>
      <c r="M7518">
        <f t="shared" si="352"/>
        <v>0.67308641975308647</v>
      </c>
      <c r="N7518">
        <f t="shared" si="353"/>
        <v>1</v>
      </c>
    </row>
    <row r="7519" spans="1:14" ht="26.25" x14ac:dyDescent="0.2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s="32">
        <f t="shared" si="351"/>
        <v>5305074.303936068</v>
      </c>
      <c r="J7519" t="str">
        <f>IF(K7519="natural gas",VLOOKUP(D7519,'Cross-Page Data'!$I$4:$J$13,2,FALSE),IF(K7519="solar",VLOOKUP('Form 923'!D7519,'Cross-Page Data'!$I$14:$J$117,2,FALSE),K7519))</f>
        <v>biomass</v>
      </c>
      <c r="K7519" t="str">
        <f>VLOOKUP(E7519,'Cross-Page Data'!$D$4:$F$48,3,FALSE)</f>
        <v>biomass</v>
      </c>
      <c r="L7519" t="b">
        <f>IF(AND($P$6=FALSE,OR(C7519="Commercial NAICS Cogen",C7519="Industrial NAICS Cogen",C7519="NAICS-22 Cogen")),FALSE,IF(AND($P$7=FALSE,OR(C7519="Commercial NAICS Cogen",C7519="Commercial NAICS Non-Cogen",C7519="industrial NAICS Cogen", C7519="industrial NAICS non-cogen")),FALSE,TRUE))</f>
        <v>0</v>
      </c>
      <c r="M7519">
        <f t="shared" si="352"/>
        <v>0.66666666666666663</v>
      </c>
      <c r="N7519">
        <f t="shared" si="353"/>
        <v>1</v>
      </c>
    </row>
    <row r="7520" spans="1:14" x14ac:dyDescent="0.2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s="32">
        <f t="shared" si="351"/>
        <v>24447368.421052631</v>
      </c>
      <c r="J7520" t="str">
        <f>IF(K7520="natural gas",VLOOKUP(D7520,'Cross-Page Data'!$I$4:$J$13,2,FALSE),IF(K7520="solar",VLOOKUP('Form 923'!D7520,'Cross-Page Data'!$I$14:$J$117,2,FALSE),K7520))</f>
        <v>heavy or residual fuel oil</v>
      </c>
      <c r="K7520" t="str">
        <f>VLOOKUP(E7520,'Cross-Page Data'!$D$4:$F$48,3,FALSE)</f>
        <v>heavy or residual fuel oil</v>
      </c>
      <c r="L7520" t="b">
        <f>IF(AND($P$6=FALSE,OR(C7520="Commercial NAICS Cogen",C7520="Industrial NAICS Cogen",C7520="NAICS-22 Cogen")),FALSE,IF(AND($P$7=FALSE,OR(C7520="Commercial NAICS Cogen",C7520="Commercial NAICS Non-Cogen",C7520="industrial NAICS Cogen", C7520="industrial NAICS non-cogen")),FALSE,TRUE))</f>
        <v>1</v>
      </c>
      <c r="M7520">
        <f t="shared" si="352"/>
        <v>4.0562248995983936E-2</v>
      </c>
      <c r="N7520">
        <f t="shared" si="353"/>
        <v>0</v>
      </c>
    </row>
    <row r="7521" spans="1:14" x14ac:dyDescent="0.2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s="32">
        <f t="shared" si="351"/>
        <v>10420456.505490715</v>
      </c>
      <c r="J7521" t="str">
        <f>IF(K7521="natural gas",VLOOKUP(D7521,'Cross-Page Data'!$I$4:$J$13,2,FALSE),IF(K7521="solar",VLOOKUP('Form 923'!D7521,'Cross-Page Data'!$I$14:$J$117,2,FALSE),K7521))</f>
        <v>natural gas peaker</v>
      </c>
      <c r="K7521" t="str">
        <f>VLOOKUP(E7521,'Cross-Page Data'!$D$4:$F$48,3,FALSE)</f>
        <v>natural gas</v>
      </c>
      <c r="L7521" t="b">
        <f>IF(AND($P$6=FALSE,OR(C7521="Commercial NAICS Cogen",C7521="Industrial NAICS Cogen",C7521="NAICS-22 Cogen")),FALSE,IF(AND($P$7=FALSE,OR(C7521="Commercial NAICS Cogen",C7521="Commercial NAICS Non-Cogen",C7521="industrial NAICS Cogen", C7521="industrial NAICS non-cogen")),FALSE,TRUE))</f>
        <v>1</v>
      </c>
      <c r="M7521">
        <f t="shared" si="352"/>
        <v>0.46666666666666667</v>
      </c>
      <c r="N7521">
        <f t="shared" si="353"/>
        <v>1</v>
      </c>
    </row>
    <row r="7522" spans="1:14" x14ac:dyDescent="0.2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s="32">
        <f t="shared" si="351"/>
        <v>16519433.719433721</v>
      </c>
      <c r="J7522" t="str">
        <f>IF(K7522="natural gas",VLOOKUP(D7522,'Cross-Page Data'!$I$4:$J$13,2,FALSE),IF(K7522="solar",VLOOKUP('Form 923'!D7522,'Cross-Page Data'!$I$14:$J$117,2,FALSE),K7522))</f>
        <v>natural gas peaker</v>
      </c>
      <c r="K7522" t="str">
        <f>VLOOKUP(E7522,'Cross-Page Data'!$D$4:$F$48,3,FALSE)</f>
        <v>natural gas</v>
      </c>
      <c r="L7522" t="b">
        <f>IF(AND($P$6=FALSE,OR(C7522="Commercial NAICS Cogen",C7522="Industrial NAICS Cogen",C7522="NAICS-22 Cogen")),FALSE,IF(AND($P$7=FALSE,OR(C7522="Commercial NAICS Cogen",C7522="Commercial NAICS Non-Cogen",C7522="industrial NAICS Cogen", C7522="industrial NAICS non-cogen")),FALSE,TRUE))</f>
        <v>1</v>
      </c>
      <c r="M7522">
        <f t="shared" si="352"/>
        <v>0.10518518518518519</v>
      </c>
      <c r="N7522">
        <f t="shared" si="353"/>
        <v>1</v>
      </c>
    </row>
    <row r="7523" spans="1:14" x14ac:dyDescent="0.2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s="32">
        <f t="shared" si="351"/>
        <v>2926427.8799612778</v>
      </c>
      <c r="J7523" t="str">
        <f>IF(K7523="natural gas",VLOOKUP(D7523,'Cross-Page Data'!$I$4:$J$13,2,FALSE),IF(K7523="solar",VLOOKUP('Form 923'!D7523,'Cross-Page Data'!$I$14:$J$117,2,FALSE),K7523))</f>
        <v>natural gas peaker</v>
      </c>
      <c r="K7523" t="str">
        <f>VLOOKUP(E7523,'Cross-Page Data'!$D$4:$F$48,3,FALSE)</f>
        <v>natural gas</v>
      </c>
      <c r="L7523" t="b">
        <f>IF(AND($P$6=FALSE,OR(C7523="Commercial NAICS Cogen",C7523="Industrial NAICS Cogen",C7523="NAICS-22 Cogen")),FALSE,IF(AND($P$7=FALSE,OR(C7523="Commercial NAICS Cogen",C7523="Commercial NAICS Non-Cogen",C7523="industrial NAICS Cogen", C7523="industrial NAICS non-cogen")),FALSE,TRUE))</f>
        <v>1</v>
      </c>
      <c r="M7523">
        <f t="shared" si="352"/>
        <v>0.8019753086419753</v>
      </c>
      <c r="N7523">
        <f t="shared" si="353"/>
        <v>1</v>
      </c>
    </row>
    <row r="7524" spans="1:14" x14ac:dyDescent="0.2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s="32" t="str">
        <f t="shared" si="351"/>
        <v/>
      </c>
      <c r="J7524" t="str">
        <f>IF(K7524="natural gas",VLOOKUP(D7524,'Cross-Page Data'!$I$4:$J$13,2,FALSE),IF(K7524="solar",VLOOKUP('Form 923'!D7524,'Cross-Page Data'!$I$14:$J$117,2,FALSE),K7524))</f>
        <v>heavy or residual fuel oil</v>
      </c>
      <c r="K7524" t="str">
        <f>VLOOKUP(E7524,'Cross-Page Data'!$D$4:$F$48,3,FALSE)</f>
        <v>heavy or residual fuel oil</v>
      </c>
      <c r="L7524" t="b">
        <f>IF(AND($P$6=FALSE,OR(C7524="Commercial NAICS Cogen",C7524="Industrial NAICS Cogen",C7524="NAICS-22 Cogen")),FALSE,IF(AND($P$7=FALSE,OR(C7524="Commercial NAICS Cogen",C7524="Commercial NAICS Non-Cogen",C7524="industrial NAICS Cogen", C7524="industrial NAICS non-cogen")),FALSE,TRUE))</f>
        <v>1</v>
      </c>
      <c r="M7524">
        <f t="shared" si="352"/>
        <v>4.0160642570281126E-4</v>
      </c>
      <c r="N7524">
        <f t="shared" si="353"/>
        <v>0</v>
      </c>
    </row>
    <row r="7525" spans="1:14" x14ac:dyDescent="0.2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s="32">
        <f t="shared" si="351"/>
        <v>10545454.545454545</v>
      </c>
      <c r="J7525" t="str">
        <f>IF(K7525="natural gas",VLOOKUP(D7525,'Cross-Page Data'!$I$4:$J$13,2,FALSE),IF(K7525="solar",VLOOKUP('Form 923'!D7525,'Cross-Page Data'!$I$14:$J$117,2,FALSE),K7525))</f>
        <v>natural gas peaker</v>
      </c>
      <c r="K7525" t="str">
        <f>VLOOKUP(E7525,'Cross-Page Data'!$D$4:$F$48,3,FALSE)</f>
        <v>natural gas</v>
      </c>
      <c r="L7525" t="b">
        <f>IF(AND($P$6=FALSE,OR(C7525="Commercial NAICS Cogen",C7525="Industrial NAICS Cogen",C7525="NAICS-22 Cogen")),FALSE,IF(AND($P$7=FALSE,OR(C7525="Commercial NAICS Cogen",C7525="Commercial NAICS Non-Cogen",C7525="industrial NAICS Cogen", C7525="industrial NAICS non-cogen")),FALSE,TRUE))</f>
        <v>1</v>
      </c>
      <c r="M7525">
        <f t="shared" si="352"/>
        <v>0.45185185185185184</v>
      </c>
      <c r="N7525">
        <f t="shared" si="353"/>
        <v>1</v>
      </c>
    </row>
    <row r="7526" spans="1:14" x14ac:dyDescent="0.2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s="32">
        <f t="shared" si="351"/>
        <v>11633946.814321822</v>
      </c>
      <c r="J7526" t="str">
        <f>IF(K7526="natural gas",VLOOKUP(D7526,'Cross-Page Data'!$I$4:$J$13,2,FALSE),IF(K7526="solar",VLOOKUP('Form 923'!D7526,'Cross-Page Data'!$I$14:$J$117,2,FALSE),K7526))</f>
        <v>natural gas peaker</v>
      </c>
      <c r="K7526" t="str">
        <f>VLOOKUP(E7526,'Cross-Page Data'!$D$4:$F$48,3,FALSE)</f>
        <v>natural gas</v>
      </c>
      <c r="L7526" t="b">
        <f>IF(AND($P$6=FALSE,OR(C7526="Commercial NAICS Cogen",C7526="Industrial NAICS Cogen",C7526="NAICS-22 Cogen")),FALSE,IF(AND($P$7=FALSE,OR(C7526="Commercial NAICS Cogen",C7526="Commercial NAICS Non-Cogen",C7526="industrial NAICS Cogen", C7526="industrial NAICS non-cogen")),FALSE,TRUE))</f>
        <v>1</v>
      </c>
      <c r="M7526">
        <f t="shared" si="352"/>
        <v>0.32246913580246911</v>
      </c>
      <c r="N7526">
        <f t="shared" si="353"/>
        <v>1</v>
      </c>
    </row>
    <row r="7527" spans="1:14" x14ac:dyDescent="0.2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s="32">
        <f t="shared" si="351"/>
        <v>0</v>
      </c>
      <c r="J7527" t="str">
        <f>IF(K7527="natural gas",VLOOKUP(D7527,'Cross-Page Data'!$I$4:$J$13,2,FALSE),IF(K7527="solar",VLOOKUP('Form 923'!D7527,'Cross-Page Data'!$I$14:$J$117,2,FALSE),K7527))</f>
        <v>natural gas nonpeaker</v>
      </c>
      <c r="K7527" t="str">
        <f>VLOOKUP(E7527,'Cross-Page Data'!$D$4:$F$48,3,FALSE)</f>
        <v>natural gas</v>
      </c>
      <c r="L7527" t="b">
        <f>IF(AND($P$6=FALSE,OR(C7527="Commercial NAICS Cogen",C7527="Industrial NAICS Cogen",C7527="NAICS-22 Cogen")),FALSE,IF(AND($P$7=FALSE,OR(C7527="Commercial NAICS Cogen",C7527="Commercial NAICS Non-Cogen",C7527="industrial NAICS Cogen", C7527="industrial NAICS non-cogen")),FALSE,TRUE))</f>
        <v>1</v>
      </c>
      <c r="M7527">
        <f t="shared" si="352"/>
        <v>0.77302325581395348</v>
      </c>
      <c r="N7527">
        <f t="shared" si="353"/>
        <v>1</v>
      </c>
    </row>
    <row r="7528" spans="1:14" x14ac:dyDescent="0.2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s="32">
        <f t="shared" si="351"/>
        <v>11866209.233708354</v>
      </c>
      <c r="J7528" t="str">
        <f>IF(K7528="natural gas",VLOOKUP(D7528,'Cross-Page Data'!$I$4:$J$13,2,FALSE),IF(K7528="solar",VLOOKUP('Form 923'!D7528,'Cross-Page Data'!$I$14:$J$117,2,FALSE),K7528))</f>
        <v>natural gas nonpeaker</v>
      </c>
      <c r="K7528" t="str">
        <f>VLOOKUP(E7528,'Cross-Page Data'!$D$4:$F$48,3,FALSE)</f>
        <v>natural gas</v>
      </c>
      <c r="L7528" t="b">
        <f>IF(AND($P$6=FALSE,OR(C7528="Commercial NAICS Cogen",C7528="Industrial NAICS Cogen",C7528="NAICS-22 Cogen")),FALSE,IF(AND($P$7=FALSE,OR(C7528="Commercial NAICS Cogen",C7528="Commercial NAICS Non-Cogen",C7528="industrial NAICS Cogen", C7528="industrial NAICS non-cogen")),FALSE,TRUE))</f>
        <v>1</v>
      </c>
      <c r="M7528">
        <f t="shared" si="352"/>
        <v>9.8604651162790699E-2</v>
      </c>
      <c r="N7528">
        <f t="shared" si="353"/>
        <v>1</v>
      </c>
    </row>
    <row r="7529" spans="1:14" x14ac:dyDescent="0.2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s="32">
        <f t="shared" si="351"/>
        <v>13999282.45270711</v>
      </c>
      <c r="J7529" t="str">
        <f>IF(K7529="natural gas",VLOOKUP(D7529,'Cross-Page Data'!$I$4:$J$13,2,FALSE),IF(K7529="solar",VLOOKUP('Form 923'!D7529,'Cross-Page Data'!$I$14:$J$117,2,FALSE),K7529))</f>
        <v>biomass</v>
      </c>
      <c r="K7529" t="str">
        <f>VLOOKUP(E7529,'Cross-Page Data'!$D$4:$F$48,3,FALSE)</f>
        <v>biomass</v>
      </c>
      <c r="L7529" t="b">
        <f>IF(AND($P$6=FALSE,OR(C7529="Commercial NAICS Cogen",C7529="Industrial NAICS Cogen",C7529="NAICS-22 Cogen")),FALSE,IF(AND($P$7=FALSE,OR(C7529="Commercial NAICS Cogen",C7529="Commercial NAICS Non-Cogen",C7529="industrial NAICS Cogen", C7529="industrial NAICS non-cogen")),FALSE,TRUE))</f>
        <v>1</v>
      </c>
      <c r="M7529">
        <f t="shared" si="352"/>
        <v>0.15021929824561403</v>
      </c>
      <c r="N7529">
        <f t="shared" si="353"/>
        <v>1</v>
      </c>
    </row>
    <row r="7530" spans="1:14" x14ac:dyDescent="0.2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s="32" t="str">
        <f t="shared" si="351"/>
        <v/>
      </c>
      <c r="J7530" t="str">
        <f>IF(K7530="natural gas",VLOOKUP(D7530,'Cross-Page Data'!$I$4:$J$13,2,FALSE),IF(K7530="solar",VLOOKUP('Form 923'!D7530,'Cross-Page Data'!$I$14:$J$117,2,FALSE),K7530))</f>
        <v>natural gas peaker</v>
      </c>
      <c r="K7530" t="str">
        <f>VLOOKUP(E7530,'Cross-Page Data'!$D$4:$F$48,3,FALSE)</f>
        <v>natural gas</v>
      </c>
      <c r="L7530" t="b">
        <f>IF(AND($P$6=FALSE,OR(C7530="Commercial NAICS Cogen",C7530="Industrial NAICS Cogen",C7530="NAICS-22 Cogen")),FALSE,IF(AND($P$7=FALSE,OR(C7530="Commercial NAICS Cogen",C7530="Commercial NAICS Non-Cogen",C7530="industrial NAICS Cogen", C7530="industrial NAICS non-cogen")),FALSE,TRUE))</f>
        <v>0</v>
      </c>
      <c r="M7530">
        <f t="shared" si="352"/>
        <v>4.9382716049382717E-4</v>
      </c>
      <c r="N7530">
        <f t="shared" si="353"/>
        <v>0</v>
      </c>
    </row>
    <row r="7531" spans="1:14" x14ac:dyDescent="0.2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s="32">
        <f t="shared" si="351"/>
        <v>8901998.1700054705</v>
      </c>
      <c r="J7531" t="str">
        <f>IF(K7531="natural gas",VLOOKUP(D7531,'Cross-Page Data'!$I$4:$J$13,2,FALSE),IF(K7531="solar",VLOOKUP('Form 923'!D7531,'Cross-Page Data'!$I$14:$J$117,2,FALSE),K7531))</f>
        <v>other</v>
      </c>
      <c r="K7531" t="str">
        <f>VLOOKUP(E7531,'Cross-Page Data'!$D$4:$F$48,3,FALSE)</f>
        <v>other</v>
      </c>
      <c r="L7531" t="b">
        <f>IF(AND($P$6=FALSE,OR(C7531="Commercial NAICS Cogen",C7531="Industrial NAICS Cogen",C7531="NAICS-22 Cogen")),FALSE,IF(AND($P$7=FALSE,OR(C7531="Commercial NAICS Cogen",C7531="Commercial NAICS Non-Cogen",C7531="industrial NAICS Cogen", C7531="industrial NAICS non-cogen")),FALSE,TRUE))</f>
        <v>0</v>
      </c>
      <c r="M7531">
        <f t="shared" si="352"/>
        <v>0.20616883116883117</v>
      </c>
      <c r="N7531">
        <f t="shared" si="353"/>
        <v>1</v>
      </c>
    </row>
    <row r="7532" spans="1:14" x14ac:dyDescent="0.2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s="32">
        <f t="shared" si="351"/>
        <v>7280387.4398581916</v>
      </c>
      <c r="J7532" t="str">
        <f>IF(K7532="natural gas",VLOOKUP(D7532,'Cross-Page Data'!$I$4:$J$13,2,FALSE),IF(K7532="solar",VLOOKUP('Form 923'!D7532,'Cross-Page Data'!$I$14:$J$117,2,FALSE),K7532))</f>
        <v>natural gas nonpeaker</v>
      </c>
      <c r="K7532" t="str">
        <f>VLOOKUP(E7532,'Cross-Page Data'!$D$4:$F$48,3,FALSE)</f>
        <v>natural gas</v>
      </c>
      <c r="L7532" t="b">
        <f>IF(AND($P$6=FALSE,OR(C7532="Commercial NAICS Cogen",C7532="Industrial NAICS Cogen",C7532="NAICS-22 Cogen")),FALSE,IF(AND($P$7=FALSE,OR(C7532="Commercial NAICS Cogen",C7532="Commercial NAICS Non-Cogen",C7532="industrial NAICS Cogen", C7532="industrial NAICS non-cogen")),FALSE,TRUE))</f>
        <v>0</v>
      </c>
      <c r="M7532">
        <f t="shared" si="352"/>
        <v>0.42604651162790697</v>
      </c>
      <c r="N7532">
        <f t="shared" si="353"/>
        <v>1</v>
      </c>
    </row>
    <row r="7533" spans="1:14" x14ac:dyDescent="0.2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s="32" t="str">
        <f t="shared" si="351"/>
        <v/>
      </c>
      <c r="J7533" t="str">
        <f>IF(K7533="natural gas",VLOOKUP(D7533,'Cross-Page Data'!$I$4:$J$13,2,FALSE),IF(K7533="solar",VLOOKUP('Form 923'!D7533,'Cross-Page Data'!$I$14:$J$117,2,FALSE),K7533))</f>
        <v>heavy or residual fuel oil</v>
      </c>
      <c r="K7533" t="str">
        <f>VLOOKUP(E7533,'Cross-Page Data'!$D$4:$F$48,3,FALSE)</f>
        <v>heavy or residual fuel oil</v>
      </c>
      <c r="L7533" t="b">
        <f>IF(AND($P$6=FALSE,OR(C7533="Commercial NAICS Cogen",C7533="Industrial NAICS Cogen",C7533="NAICS-22 Cogen")),FALSE,IF(AND($P$7=FALSE,OR(C7533="Commercial NAICS Cogen",C7533="Commercial NAICS Non-Cogen",C7533="industrial NAICS Cogen", C7533="industrial NAICS non-cogen")),FALSE,TRUE))</f>
        <v>0</v>
      </c>
      <c r="M7533">
        <f t="shared" si="352"/>
        <v>4.0160642570281126E-4</v>
      </c>
      <c r="N7533">
        <f t="shared" si="353"/>
        <v>0</v>
      </c>
    </row>
    <row r="7534" spans="1:14" x14ac:dyDescent="0.2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s="32">
        <f t="shared" si="351"/>
        <v>8204339.7452364052</v>
      </c>
      <c r="J7534" t="str">
        <f>IF(K7534="natural gas",VLOOKUP(D7534,'Cross-Page Data'!$I$4:$J$13,2,FALSE),IF(K7534="solar",VLOOKUP('Form 923'!D7534,'Cross-Page Data'!$I$14:$J$117,2,FALSE),K7534))</f>
        <v>natural gas nonpeaker</v>
      </c>
      <c r="K7534" t="str">
        <f>VLOOKUP(E7534,'Cross-Page Data'!$D$4:$F$48,3,FALSE)</f>
        <v>natural gas</v>
      </c>
      <c r="L7534" t="b">
        <f>IF(AND($P$6=FALSE,OR(C7534="Commercial NAICS Cogen",C7534="Industrial NAICS Cogen",C7534="NAICS-22 Cogen")),FALSE,IF(AND($P$7=FALSE,OR(C7534="Commercial NAICS Cogen",C7534="Commercial NAICS Non-Cogen",C7534="industrial NAICS Cogen", C7534="industrial NAICS non-cogen")),FALSE,TRUE))</f>
        <v>0</v>
      </c>
      <c r="M7534">
        <f t="shared" si="352"/>
        <v>0.39906976744186046</v>
      </c>
      <c r="N7534">
        <f t="shared" si="353"/>
        <v>1</v>
      </c>
    </row>
    <row r="7535" spans="1:14" x14ac:dyDescent="0.2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s="32">
        <f t="shared" si="351"/>
        <v>8902002.9632201139</v>
      </c>
      <c r="J7535" t="str">
        <f>IF(K7535="natural gas",VLOOKUP(D7535,'Cross-Page Data'!$I$4:$J$13,2,FALSE),IF(K7535="solar",VLOOKUP('Form 923'!D7535,'Cross-Page Data'!$I$14:$J$117,2,FALSE),K7535))</f>
        <v>wind</v>
      </c>
      <c r="K7535" t="str">
        <f>VLOOKUP(E7535,'Cross-Page Data'!$D$4:$F$48,3,FALSE)</f>
        <v>wind</v>
      </c>
      <c r="L7535" t="b">
        <f>IF(AND($P$6=FALSE,OR(C7535="Commercial NAICS Cogen",C7535="Industrial NAICS Cogen",C7535="NAICS-22 Cogen")),FALSE,IF(AND($P$7=FALSE,OR(C7535="Commercial NAICS Cogen",C7535="Commercial NAICS Non-Cogen",C7535="industrial NAICS Cogen", C7535="industrial NAICS non-cogen")),FALSE,TRUE))</f>
        <v>1</v>
      </c>
      <c r="M7535">
        <f t="shared" si="352"/>
        <v>0.27209098862642167</v>
      </c>
      <c r="N7535">
        <f t="shared" si="353"/>
        <v>1</v>
      </c>
    </row>
    <row r="7536" spans="1:14" x14ac:dyDescent="0.2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s="32">
        <f t="shared" si="351"/>
        <v>8902311.5024766102</v>
      </c>
      <c r="J7536" t="str">
        <f>IF(K7536="natural gas",VLOOKUP(D7536,'Cross-Page Data'!$I$4:$J$13,2,FALSE),IF(K7536="solar",VLOOKUP('Form 923'!D7536,'Cross-Page Data'!$I$14:$J$117,2,FALSE),K7536))</f>
        <v>wind</v>
      </c>
      <c r="K7536" t="str">
        <f>VLOOKUP(E7536,'Cross-Page Data'!$D$4:$F$48,3,FALSE)</f>
        <v>wind</v>
      </c>
      <c r="L7536" t="b">
        <f>IF(AND($P$6=FALSE,OR(C7536="Commercial NAICS Cogen",C7536="Industrial NAICS Cogen",C7536="NAICS-22 Cogen")),FALSE,IF(AND($P$7=FALSE,OR(C7536="Commercial NAICS Cogen",C7536="Commercial NAICS Non-Cogen",C7536="industrial NAICS Cogen", C7536="industrial NAICS non-cogen")),FALSE,TRUE))</f>
        <v>1</v>
      </c>
      <c r="M7536">
        <f t="shared" si="352"/>
        <v>2.0122484689413824E-2</v>
      </c>
      <c r="N7536">
        <f t="shared" si="353"/>
        <v>0</v>
      </c>
    </row>
    <row r="7537" spans="1:14" x14ac:dyDescent="0.2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s="32">
        <f t="shared" si="351"/>
        <v>8902445.2368823234</v>
      </c>
      <c r="J7537" t="str">
        <f>IF(K7537="natural gas",VLOOKUP(D7537,'Cross-Page Data'!$I$4:$J$13,2,FALSE),IF(K7537="solar",VLOOKUP('Form 923'!D7537,'Cross-Page Data'!$I$14:$J$117,2,FALSE),K7537))</f>
        <v>wind</v>
      </c>
      <c r="K7537" t="str">
        <f>VLOOKUP(E7537,'Cross-Page Data'!$D$4:$F$48,3,FALSE)</f>
        <v>wind</v>
      </c>
      <c r="L7537" t="b">
        <f>IF(AND($P$6=FALSE,OR(C7537="Commercial NAICS Cogen",C7537="Industrial NAICS Cogen",C7537="NAICS-22 Cogen")),FALSE,IF(AND($P$7=FALSE,OR(C7537="Commercial NAICS Cogen",C7537="Commercial NAICS Non-Cogen",C7537="industrial NAICS Cogen", C7537="industrial NAICS non-cogen")),FALSE,TRUE))</f>
        <v>1</v>
      </c>
      <c r="M7537">
        <f t="shared" si="352"/>
        <v>1.0498687664041995E-2</v>
      </c>
      <c r="N7537">
        <f t="shared" si="353"/>
        <v>0</v>
      </c>
    </row>
    <row r="7538" spans="1:14" x14ac:dyDescent="0.2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s="32">
        <f t="shared" si="351"/>
        <v>8902312.2889062092</v>
      </c>
      <c r="J7538" t="str">
        <f>IF(K7538="natural gas",VLOOKUP(D7538,'Cross-Page Data'!$I$4:$J$13,2,FALSE),IF(K7538="solar",VLOOKUP('Form 923'!D7538,'Cross-Page Data'!$I$14:$J$117,2,FALSE),K7538))</f>
        <v>wind</v>
      </c>
      <c r="K7538" t="str">
        <f>VLOOKUP(E7538,'Cross-Page Data'!$D$4:$F$48,3,FALSE)</f>
        <v>wind</v>
      </c>
      <c r="L7538" t="b">
        <f>IF(AND($P$6=FALSE,OR(C7538="Commercial NAICS Cogen",C7538="Industrial NAICS Cogen",C7538="NAICS-22 Cogen")),FALSE,IF(AND($P$7=FALSE,OR(C7538="Commercial NAICS Cogen",C7538="Commercial NAICS Non-Cogen",C7538="industrial NAICS Cogen", C7538="industrial NAICS non-cogen")),FALSE,TRUE))</f>
        <v>1</v>
      </c>
      <c r="M7538">
        <f t="shared" si="352"/>
        <v>1.9247594050743656E-2</v>
      </c>
      <c r="N7538">
        <f t="shared" si="353"/>
        <v>0</v>
      </c>
    </row>
    <row r="7539" spans="1:14" x14ac:dyDescent="0.2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s="32">
        <f t="shared" si="351"/>
        <v>8902222.222222222</v>
      </c>
      <c r="J7539" t="str">
        <f>IF(K7539="natural gas",VLOOKUP(D7539,'Cross-Page Data'!$I$4:$J$13,2,FALSE),IF(K7539="solar",VLOOKUP('Form 923'!D7539,'Cross-Page Data'!$I$14:$J$117,2,FALSE),K7539))</f>
        <v>wind</v>
      </c>
      <c r="K7539" t="str">
        <f>VLOOKUP(E7539,'Cross-Page Data'!$D$4:$F$48,3,FALSE)</f>
        <v>wind</v>
      </c>
      <c r="L7539" t="b">
        <f>IF(AND($P$6=FALSE,OR(C7539="Commercial NAICS Cogen",C7539="Industrial NAICS Cogen",C7539="NAICS-22 Cogen")),FALSE,IF(AND($P$7=FALSE,OR(C7539="Commercial NAICS Cogen",C7539="Commercial NAICS Non-Cogen",C7539="industrial NAICS Cogen", C7539="industrial NAICS non-cogen")),FALSE,TRUE))</f>
        <v>1</v>
      </c>
      <c r="M7539">
        <f t="shared" si="352"/>
        <v>3.3245844269466314E-2</v>
      </c>
      <c r="N7539">
        <f t="shared" si="353"/>
        <v>0</v>
      </c>
    </row>
    <row r="7540" spans="1:14" x14ac:dyDescent="0.2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s="32">
        <f t="shared" si="351"/>
        <v>8901758.7939698491</v>
      </c>
      <c r="J7540" t="str">
        <f>IF(K7540="natural gas",VLOOKUP(D7540,'Cross-Page Data'!$I$4:$J$13,2,FALSE),IF(K7540="solar",VLOOKUP('Form 923'!D7540,'Cross-Page Data'!$I$14:$J$117,2,FALSE),K7540))</f>
        <v>wind</v>
      </c>
      <c r="K7540" t="str">
        <f>VLOOKUP(E7540,'Cross-Page Data'!$D$4:$F$48,3,FALSE)</f>
        <v>wind</v>
      </c>
      <c r="L7540" t="b">
        <f>IF(AND($P$6=FALSE,OR(C7540="Commercial NAICS Cogen",C7540="Industrial NAICS Cogen",C7540="NAICS-22 Cogen")),FALSE,IF(AND($P$7=FALSE,OR(C7540="Commercial NAICS Cogen",C7540="Commercial NAICS Non-Cogen",C7540="industrial NAICS Cogen", C7540="industrial NAICS non-cogen")),FALSE,TRUE))</f>
        <v>1</v>
      </c>
      <c r="M7540">
        <f t="shared" si="352"/>
        <v>0.952755905511811</v>
      </c>
      <c r="N7540">
        <f t="shared" si="353"/>
        <v>0</v>
      </c>
    </row>
    <row r="7541" spans="1:14" x14ac:dyDescent="0.2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s="32">
        <f t="shared" si="351"/>
        <v>8901887.9603837822</v>
      </c>
      <c r="J7541" t="str">
        <f>IF(K7541="natural gas",VLOOKUP(D7541,'Cross-Page Data'!$I$4:$J$13,2,FALSE),IF(K7541="solar",VLOOKUP('Form 923'!D7541,'Cross-Page Data'!$I$14:$J$117,2,FALSE),K7541))</f>
        <v>wind</v>
      </c>
      <c r="K7541" t="str">
        <f>VLOOKUP(E7541,'Cross-Page Data'!$D$4:$F$48,3,FALSE)</f>
        <v>wind</v>
      </c>
      <c r="L7541" t="b">
        <f>IF(AND($P$6=FALSE,OR(C7541="Commercial NAICS Cogen",C7541="Industrial NAICS Cogen",C7541="NAICS-22 Cogen")),FALSE,IF(AND($P$7=FALSE,OR(C7541="Commercial NAICS Cogen",C7541="Commercial NAICS Non-Cogen",C7541="industrial NAICS Cogen", C7541="industrial NAICS non-cogen")),FALSE,TRUE))</f>
        <v>1</v>
      </c>
      <c r="M7541">
        <f t="shared" si="352"/>
        <v>0.92300962379702534</v>
      </c>
      <c r="N7541">
        <f t="shared" si="353"/>
        <v>1</v>
      </c>
    </row>
    <row r="7542" spans="1:14" x14ac:dyDescent="0.2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s="32">
        <f t="shared" si="351"/>
        <v>8902112.6760563385</v>
      </c>
      <c r="J7542" t="str">
        <f>IF(K7542="natural gas",VLOOKUP(D7542,'Cross-Page Data'!$I$4:$J$13,2,FALSE),IF(K7542="solar",VLOOKUP('Form 923'!D7542,'Cross-Page Data'!$I$14:$J$117,2,FALSE),K7542))</f>
        <v>wind</v>
      </c>
      <c r="K7542" t="str">
        <f>VLOOKUP(E7542,'Cross-Page Data'!$D$4:$F$48,3,FALSE)</f>
        <v>wind</v>
      </c>
      <c r="L7542" t="b">
        <f>IF(AND($P$6=FALSE,OR(C7542="Commercial NAICS Cogen",C7542="Industrial NAICS Cogen",C7542="NAICS-22 Cogen")),FALSE,IF(AND($P$7=FALSE,OR(C7542="Commercial NAICS Cogen",C7542="Commercial NAICS Non-Cogen",C7542="industrial NAICS Cogen", C7542="industrial NAICS non-cogen")),FALSE,TRUE))</f>
        <v>1</v>
      </c>
      <c r="M7542">
        <f t="shared" si="352"/>
        <v>6.2992125984251968E-2</v>
      </c>
      <c r="N7542">
        <f t="shared" si="353"/>
        <v>1</v>
      </c>
    </row>
    <row r="7543" spans="1:14" x14ac:dyDescent="0.2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s="32">
        <f t="shared" si="351"/>
        <v>8901585.8208955228</v>
      </c>
      <c r="J7543" t="str">
        <f>IF(K7543="natural gas",VLOOKUP(D7543,'Cross-Page Data'!$I$4:$J$13,2,FALSE),IF(K7543="solar",VLOOKUP('Form 923'!D7543,'Cross-Page Data'!$I$14:$J$117,2,FALSE),K7543))</f>
        <v>wind</v>
      </c>
      <c r="K7543" t="str">
        <f>VLOOKUP(E7543,'Cross-Page Data'!$D$4:$F$48,3,FALSE)</f>
        <v>wind</v>
      </c>
      <c r="L7543" t="b">
        <f>IF(AND($P$6=FALSE,OR(C7543="Commercial NAICS Cogen",C7543="Industrial NAICS Cogen",C7543="NAICS-22 Cogen")),FALSE,IF(AND($P$7=FALSE,OR(C7543="Commercial NAICS Cogen",C7543="Commercial NAICS Non-Cogen",C7543="industrial NAICS Cogen", C7543="industrial NAICS non-cogen")),FALSE,TRUE))</f>
        <v>1</v>
      </c>
      <c r="M7543">
        <f t="shared" si="352"/>
        <v>0.97112860892388453</v>
      </c>
      <c r="N7543">
        <f t="shared" si="353"/>
        <v>0</v>
      </c>
    </row>
    <row r="7544" spans="1:14" x14ac:dyDescent="0.2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s="32">
        <f t="shared" si="351"/>
        <v>8901983.1319808532</v>
      </c>
      <c r="J7544" t="str">
        <f>IF(K7544="natural gas",VLOOKUP(D7544,'Cross-Page Data'!$I$4:$J$13,2,FALSE),IF(K7544="solar",VLOOKUP('Form 923'!D7544,'Cross-Page Data'!$I$14:$J$117,2,FALSE),K7544))</f>
        <v>wind</v>
      </c>
      <c r="K7544" t="str">
        <f>VLOOKUP(E7544,'Cross-Page Data'!$D$4:$F$48,3,FALSE)</f>
        <v>wind</v>
      </c>
      <c r="L7544" t="b">
        <f>IF(AND($P$6=FALSE,OR(C7544="Commercial NAICS Cogen",C7544="Industrial NAICS Cogen",C7544="NAICS-22 Cogen")),FALSE,IF(AND($P$7=FALSE,OR(C7544="Commercial NAICS Cogen",C7544="Commercial NAICS Non-Cogen",C7544="industrial NAICS Cogen", C7544="industrial NAICS non-cogen")),FALSE,TRUE))</f>
        <v>1</v>
      </c>
      <c r="M7544">
        <f t="shared" si="352"/>
        <v>0.83552055993000873</v>
      </c>
      <c r="N7544">
        <f t="shared" si="353"/>
        <v>1</v>
      </c>
    </row>
    <row r="7545" spans="1:14" x14ac:dyDescent="0.2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s="32">
        <f t="shared" si="351"/>
        <v>8902115.7277593669</v>
      </c>
      <c r="J7545" t="str">
        <f>IF(K7545="natural gas",VLOOKUP(D7545,'Cross-Page Data'!$I$4:$J$13,2,FALSE),IF(K7545="solar",VLOOKUP('Form 923'!D7545,'Cross-Page Data'!$I$14:$J$117,2,FALSE),K7545))</f>
        <v>wind</v>
      </c>
      <c r="K7545" t="str">
        <f>VLOOKUP(E7545,'Cross-Page Data'!$D$4:$F$48,3,FALSE)</f>
        <v>wind</v>
      </c>
      <c r="L7545" t="b">
        <f>IF(AND($P$6=FALSE,OR(C7545="Commercial NAICS Cogen",C7545="Industrial NAICS Cogen",C7545="NAICS-22 Cogen")),FALSE,IF(AND($P$7=FALSE,OR(C7545="Commercial NAICS Cogen",C7545="Commercial NAICS Non-Cogen",C7545="industrial NAICS Cogen", C7545="industrial NAICS non-cogen")),FALSE,TRUE))</f>
        <v>1</v>
      </c>
      <c r="M7545">
        <f t="shared" si="352"/>
        <v>6.0367454068241469E-2</v>
      </c>
      <c r="N7545">
        <f t="shared" si="353"/>
        <v>1</v>
      </c>
    </row>
    <row r="7546" spans="1:14" x14ac:dyDescent="0.2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s="32">
        <f t="shared" si="351"/>
        <v>8902115.2115211524</v>
      </c>
      <c r="J7546" t="str">
        <f>IF(K7546="natural gas",VLOOKUP(D7546,'Cross-Page Data'!$I$4:$J$13,2,FALSE),IF(K7546="solar",VLOOKUP('Form 923'!D7546,'Cross-Page Data'!$I$14:$J$117,2,FALSE),K7546))</f>
        <v>wind</v>
      </c>
      <c r="K7546" t="str">
        <f>VLOOKUP(E7546,'Cross-Page Data'!$D$4:$F$48,3,FALSE)</f>
        <v>wind</v>
      </c>
      <c r="L7546" t="b">
        <f>IF(AND($P$6=FALSE,OR(C7546="Commercial NAICS Cogen",C7546="Industrial NAICS Cogen",C7546="NAICS-22 Cogen")),FALSE,IF(AND($P$7=FALSE,OR(C7546="Commercial NAICS Cogen",C7546="Commercial NAICS Non-Cogen",C7546="industrial NAICS Cogen", C7546="industrial NAICS non-cogen")),FALSE,TRUE))</f>
        <v>1</v>
      </c>
      <c r="M7546">
        <f t="shared" si="352"/>
        <v>6.1242344706911638E-2</v>
      </c>
      <c r="N7546">
        <f t="shared" si="353"/>
        <v>1</v>
      </c>
    </row>
    <row r="7547" spans="1:14" x14ac:dyDescent="0.2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s="32">
        <f t="shared" si="351"/>
        <v>8902213.0725681931</v>
      </c>
      <c r="J7547" t="str">
        <f>IF(K7547="natural gas",VLOOKUP(D7547,'Cross-Page Data'!$I$4:$J$13,2,FALSE),IF(K7547="solar",VLOOKUP('Form 923'!D7547,'Cross-Page Data'!$I$14:$J$117,2,FALSE),K7547))</f>
        <v>wind</v>
      </c>
      <c r="K7547" t="str">
        <f>VLOOKUP(E7547,'Cross-Page Data'!$D$4:$F$48,3,FALSE)</f>
        <v>wind</v>
      </c>
      <c r="L7547" t="b">
        <f>IF(AND($P$6=FALSE,OR(C7547="Commercial NAICS Cogen",C7547="Industrial NAICS Cogen",C7547="NAICS-22 Cogen")),FALSE,IF(AND($P$7=FALSE,OR(C7547="Commercial NAICS Cogen",C7547="Commercial NAICS Non-Cogen",C7547="industrial NAICS Cogen", C7547="industrial NAICS non-cogen")),FALSE,TRUE))</f>
        <v>1</v>
      </c>
      <c r="M7547">
        <f t="shared" si="352"/>
        <v>3.5870516185476813E-2</v>
      </c>
      <c r="N7547">
        <f t="shared" si="353"/>
        <v>0</v>
      </c>
    </row>
    <row r="7548" spans="1:14" x14ac:dyDescent="0.2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s="32">
        <f t="shared" si="351"/>
        <v>8902433.4773709346</v>
      </c>
      <c r="J7548" t="str">
        <f>IF(K7548="natural gas",VLOOKUP(D7548,'Cross-Page Data'!$I$4:$J$13,2,FALSE),IF(K7548="solar",VLOOKUP('Form 923'!D7548,'Cross-Page Data'!$I$14:$J$117,2,FALSE),K7548))</f>
        <v>wind</v>
      </c>
      <c r="K7548" t="str">
        <f>VLOOKUP(E7548,'Cross-Page Data'!$D$4:$F$48,3,FALSE)</f>
        <v>wind</v>
      </c>
      <c r="L7548" t="b">
        <f>IF(AND($P$6=FALSE,OR(C7548="Commercial NAICS Cogen",C7548="Industrial NAICS Cogen",C7548="NAICS-22 Cogen")),FALSE,IF(AND($P$7=FALSE,OR(C7548="Commercial NAICS Cogen",C7548="Commercial NAICS Non-Cogen",C7548="industrial NAICS Cogen", C7548="industrial NAICS non-cogen")),FALSE,TRUE))</f>
        <v>1</v>
      </c>
      <c r="M7548">
        <f t="shared" si="352"/>
        <v>1.2248468941382326E-2</v>
      </c>
      <c r="N7548">
        <f t="shared" si="353"/>
        <v>0</v>
      </c>
    </row>
    <row r="7549" spans="1:14" x14ac:dyDescent="0.2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s="32">
        <f t="shared" si="351"/>
        <v>8901707.4296262115</v>
      </c>
      <c r="J7549" t="str">
        <f>IF(K7549="natural gas",VLOOKUP(D7549,'Cross-Page Data'!$I$4:$J$13,2,FALSE),IF(K7549="solar",VLOOKUP('Form 923'!D7549,'Cross-Page Data'!$I$14:$J$117,2,FALSE),K7549))</f>
        <v>wind</v>
      </c>
      <c r="K7549" t="str">
        <f>VLOOKUP(E7549,'Cross-Page Data'!$D$4:$F$48,3,FALSE)</f>
        <v>wind</v>
      </c>
      <c r="L7549" t="b">
        <f>IF(AND($P$6=FALSE,OR(C7549="Commercial NAICS Cogen",C7549="Industrial NAICS Cogen",C7549="NAICS-22 Cogen")),FALSE,IF(AND($P$7=FALSE,OR(C7549="Commercial NAICS Cogen",C7549="Commercial NAICS Non-Cogen",C7549="industrial NAICS Cogen", C7549="industrial NAICS non-cogen")),FALSE,TRUE))</f>
        <v>1</v>
      </c>
      <c r="M7549">
        <f t="shared" si="352"/>
        <v>0.96150481189851267</v>
      </c>
      <c r="N7549">
        <f t="shared" si="353"/>
        <v>0</v>
      </c>
    </row>
    <row r="7550" spans="1:14" x14ac:dyDescent="0.2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s="32">
        <f t="shared" si="351"/>
        <v>8902388.9031595178</v>
      </c>
      <c r="J7550" t="str">
        <f>IF(K7550="natural gas",VLOOKUP(D7550,'Cross-Page Data'!$I$4:$J$13,2,FALSE),IF(K7550="solar",VLOOKUP('Form 923'!D7550,'Cross-Page Data'!$I$14:$J$117,2,FALSE),K7550))</f>
        <v>wind</v>
      </c>
      <c r="K7550" t="str">
        <f>VLOOKUP(E7550,'Cross-Page Data'!$D$4:$F$48,3,FALSE)</f>
        <v>wind</v>
      </c>
      <c r="L7550" t="b">
        <f>IF(AND($P$6=FALSE,OR(C7550="Commercial NAICS Cogen",C7550="Industrial NAICS Cogen",C7550="NAICS-22 Cogen")),FALSE,IF(AND($P$7=FALSE,OR(C7550="Commercial NAICS Cogen",C7550="Commercial NAICS Non-Cogen",C7550="industrial NAICS Cogen", C7550="industrial NAICS non-cogen")),FALSE,TRUE))</f>
        <v>1</v>
      </c>
      <c r="M7550">
        <f t="shared" si="352"/>
        <v>1.3123359580052493E-2</v>
      </c>
      <c r="N7550">
        <f t="shared" si="353"/>
        <v>0</v>
      </c>
    </row>
    <row r="7551" spans="1:14" x14ac:dyDescent="0.2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s="32">
        <f t="shared" si="351"/>
        <v>8901997.5981461741</v>
      </c>
      <c r="J7551" t="str">
        <f>IF(K7551="natural gas",VLOOKUP(D7551,'Cross-Page Data'!$I$4:$J$13,2,FALSE),IF(K7551="solar",VLOOKUP('Form 923'!D7551,'Cross-Page Data'!$I$14:$J$117,2,FALSE),K7551))</f>
        <v>wind</v>
      </c>
      <c r="K7551" t="str">
        <f>VLOOKUP(E7551,'Cross-Page Data'!$D$4:$F$48,3,FALSE)</f>
        <v>wind</v>
      </c>
      <c r="L7551" t="b">
        <f>IF(AND($P$6=FALSE,OR(C7551="Commercial NAICS Cogen",C7551="Industrial NAICS Cogen",C7551="NAICS-22 Cogen")),FALSE,IF(AND($P$7=FALSE,OR(C7551="Commercial NAICS Cogen",C7551="Commercial NAICS Non-Cogen",C7551="industrial NAICS Cogen", C7551="industrial NAICS non-cogen")),FALSE,TRUE))</f>
        <v>1</v>
      </c>
      <c r="M7551">
        <f t="shared" si="352"/>
        <v>0.66491688538932636</v>
      </c>
      <c r="N7551">
        <f t="shared" si="353"/>
        <v>1</v>
      </c>
    </row>
    <row r="7552" spans="1:14" x14ac:dyDescent="0.2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s="32">
        <f t="shared" si="351"/>
        <v>8901998.8895058297</v>
      </c>
      <c r="J7552" t="str">
        <f>IF(K7552="natural gas",VLOOKUP(D7552,'Cross-Page Data'!$I$4:$J$13,2,FALSE),IF(K7552="solar",VLOOKUP('Form 923'!D7552,'Cross-Page Data'!$I$14:$J$117,2,FALSE),K7552))</f>
        <v>wind</v>
      </c>
      <c r="K7552" t="str">
        <f>VLOOKUP(E7552,'Cross-Page Data'!$D$4:$F$48,3,FALSE)</f>
        <v>wind</v>
      </c>
      <c r="L7552" t="b">
        <f>IF(AND($P$6=FALSE,OR(C7552="Commercial NAICS Cogen",C7552="Industrial NAICS Cogen",C7552="NAICS-22 Cogen")),FALSE,IF(AND($P$7=FALSE,OR(C7552="Commercial NAICS Cogen",C7552="Commercial NAICS Non-Cogen",C7552="industrial NAICS Cogen", C7552="industrial NAICS non-cogen")),FALSE,TRUE))</f>
        <v>1</v>
      </c>
      <c r="M7552">
        <f t="shared" si="352"/>
        <v>0.58530183727034124</v>
      </c>
      <c r="N7552">
        <f t="shared" si="353"/>
        <v>1</v>
      </c>
    </row>
    <row r="7553" spans="1:14" x14ac:dyDescent="0.2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s="32">
        <f t="shared" si="351"/>
        <v>21488845.425096266</v>
      </c>
      <c r="J7553" t="str">
        <f>IF(K7553="natural gas",VLOOKUP(D7553,'Cross-Page Data'!$I$4:$J$13,2,FALSE),IF(K7553="solar",VLOOKUP('Form 923'!D7553,'Cross-Page Data'!$I$14:$J$117,2,FALSE),K7553))</f>
        <v>biomass</v>
      </c>
      <c r="K7553" t="str">
        <f>VLOOKUP(E7553,'Cross-Page Data'!$D$4:$F$48,3,FALSE)</f>
        <v>biomass</v>
      </c>
      <c r="L7553" t="b">
        <f>IF(AND($P$6=FALSE,OR(C7553="Commercial NAICS Cogen",C7553="Industrial NAICS Cogen",C7553="NAICS-22 Cogen")),FALSE,IF(AND($P$7=FALSE,OR(C7553="Commercial NAICS Cogen",C7553="Commercial NAICS Non-Cogen",C7553="industrial NAICS Cogen", C7553="industrial NAICS non-cogen")),FALSE,TRUE))</f>
        <v>1</v>
      </c>
      <c r="M7553">
        <f t="shared" si="352"/>
        <v>2.4122807017543858E-2</v>
      </c>
      <c r="N7553">
        <f t="shared" si="353"/>
        <v>0</v>
      </c>
    </row>
    <row r="7554" spans="1:14" x14ac:dyDescent="0.2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s="32" t="str">
        <f t="shared" si="351"/>
        <v/>
      </c>
      <c r="J7554" t="str">
        <f>IF(K7554="natural gas",VLOOKUP(D7554,'Cross-Page Data'!$I$4:$J$13,2,FALSE),IF(K7554="solar",VLOOKUP('Form 923'!D7554,'Cross-Page Data'!$I$14:$J$117,2,FALSE),K7554))</f>
        <v>heavy or residual fuel oil</v>
      </c>
      <c r="K7554" t="str">
        <f>VLOOKUP(E7554,'Cross-Page Data'!$D$4:$F$48,3,FALSE)</f>
        <v>heavy or residual fuel oil</v>
      </c>
      <c r="L7554" t="b">
        <f>IF(AND($P$6=FALSE,OR(C7554="Commercial NAICS Cogen",C7554="Industrial NAICS Cogen",C7554="NAICS-22 Cogen")),FALSE,IF(AND($P$7=FALSE,OR(C7554="Commercial NAICS Cogen",C7554="Commercial NAICS Non-Cogen",C7554="industrial NAICS Cogen", C7554="industrial NAICS non-cogen")),FALSE,TRUE))</f>
        <v>1</v>
      </c>
      <c r="M7554">
        <f t="shared" si="352"/>
        <v>4.0160642570281126E-4</v>
      </c>
      <c r="N7554">
        <f t="shared" si="353"/>
        <v>0</v>
      </c>
    </row>
    <row r="7555" spans="1:14" x14ac:dyDescent="0.2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s="32">
        <f t="shared" si="351"/>
        <v>11862938.41388269</v>
      </c>
      <c r="J7555" t="str">
        <f>IF(K7555="natural gas",VLOOKUP(D7555,'Cross-Page Data'!$I$4:$J$13,2,FALSE),IF(K7555="solar",VLOOKUP('Form 923'!D7555,'Cross-Page Data'!$I$14:$J$117,2,FALSE),K7555))</f>
        <v>biomass</v>
      </c>
      <c r="K7555" t="str">
        <f>VLOOKUP(E7555,'Cross-Page Data'!$D$4:$F$48,3,FALSE)</f>
        <v>biomass</v>
      </c>
      <c r="L7555" t="b">
        <f>IF(AND($P$6=FALSE,OR(C7555="Commercial NAICS Cogen",C7555="Industrial NAICS Cogen",C7555="NAICS-22 Cogen")),FALSE,IF(AND($P$7=FALSE,OR(C7555="Commercial NAICS Cogen",C7555="Commercial NAICS Non-Cogen",C7555="industrial NAICS Cogen", C7555="industrial NAICS non-cogen")),FALSE,TRUE))</f>
        <v>1</v>
      </c>
      <c r="M7555">
        <f t="shared" si="352"/>
        <v>0.28837719298245612</v>
      </c>
      <c r="N7555">
        <f t="shared" si="353"/>
        <v>1</v>
      </c>
    </row>
    <row r="7556" spans="1:14" x14ac:dyDescent="0.2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s="32" t="str">
        <f t="shared" si="351"/>
        <v/>
      </c>
      <c r="J7556" t="str">
        <f>IF(K7556="natural gas",VLOOKUP(D7556,'Cross-Page Data'!$I$4:$J$13,2,FALSE),IF(K7556="solar",VLOOKUP('Form 923'!D7556,'Cross-Page Data'!$I$14:$J$117,2,FALSE),K7556))</f>
        <v>heavy or residual fuel oil</v>
      </c>
      <c r="K7556" t="str">
        <f>VLOOKUP(E7556,'Cross-Page Data'!$D$4:$F$48,3,FALSE)</f>
        <v>heavy or residual fuel oil</v>
      </c>
      <c r="L7556" t="b">
        <f>IF(AND($P$6=FALSE,OR(C7556="Commercial NAICS Cogen",C7556="Industrial NAICS Cogen",C7556="NAICS-22 Cogen")),FALSE,IF(AND($P$7=FALSE,OR(C7556="Commercial NAICS Cogen",C7556="Commercial NAICS Non-Cogen",C7556="industrial NAICS Cogen", C7556="industrial NAICS non-cogen")),FALSE,TRUE))</f>
        <v>1</v>
      </c>
      <c r="M7556">
        <f t="shared" si="352"/>
        <v>4.0160642570281126E-4</v>
      </c>
      <c r="N7556">
        <f t="shared" si="353"/>
        <v>0</v>
      </c>
    </row>
    <row r="7557" spans="1:14" x14ac:dyDescent="0.2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s="32" t="str">
        <f t="shared" si="351"/>
        <v/>
      </c>
      <c r="J7557" t="str">
        <f>IF(K7557="natural gas",VLOOKUP(D7557,'Cross-Page Data'!$I$4:$J$13,2,FALSE),IF(K7557="solar",VLOOKUP('Form 923'!D7557,'Cross-Page Data'!$I$14:$J$117,2,FALSE),K7557))</f>
        <v>other</v>
      </c>
      <c r="K7557" t="str">
        <f>VLOOKUP(E7557,'Cross-Page Data'!$D$4:$F$48,3,FALSE)</f>
        <v>other</v>
      </c>
      <c r="L7557" t="b">
        <f>IF(AND($P$6=FALSE,OR(C7557="Commercial NAICS Cogen",C7557="Industrial NAICS Cogen",C7557="NAICS-22 Cogen")),FALSE,IF(AND($P$7=FALSE,OR(C7557="Commercial NAICS Cogen",C7557="Commercial NAICS Non-Cogen",C7557="industrial NAICS Cogen", C7557="industrial NAICS non-cogen")),FALSE,TRUE))</f>
        <v>1</v>
      </c>
      <c r="M7557">
        <f t="shared" si="352"/>
        <v>1.6233766233766235E-3</v>
      </c>
      <c r="N7557">
        <f t="shared" si="353"/>
        <v>0</v>
      </c>
    </row>
    <row r="7558" spans="1:14" x14ac:dyDescent="0.2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s="32">
        <f t="shared" si="351"/>
        <v>17349509.900019605</v>
      </c>
      <c r="J7558" t="str">
        <f>IF(K7558="natural gas",VLOOKUP(D7558,'Cross-Page Data'!$I$4:$J$13,2,FALSE),IF(K7558="solar",VLOOKUP('Form 923'!D7558,'Cross-Page Data'!$I$14:$J$117,2,FALSE),K7558))</f>
        <v>biomass</v>
      </c>
      <c r="K7558" t="str">
        <f>VLOOKUP(E7558,'Cross-Page Data'!$D$4:$F$48,3,FALSE)</f>
        <v>biomass</v>
      </c>
      <c r="L7558" t="b">
        <f>IF(AND($P$6=FALSE,OR(C7558="Commercial NAICS Cogen",C7558="Industrial NAICS Cogen",C7558="NAICS-22 Cogen")),FALSE,IF(AND($P$7=FALSE,OR(C7558="Commercial NAICS Cogen",C7558="Commercial NAICS Non-Cogen",C7558="industrial NAICS Cogen", C7558="industrial NAICS non-cogen")),FALSE,TRUE))</f>
        <v>1</v>
      </c>
      <c r="M7558">
        <f t="shared" si="352"/>
        <v>6.9078947368421059E-2</v>
      </c>
      <c r="N7558">
        <f t="shared" si="353"/>
        <v>1</v>
      </c>
    </row>
    <row r="7559" spans="1:14" x14ac:dyDescent="0.2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s="32">
        <f t="shared" ref="I7559:I7622" si="354">IFERROR(F7559/G7559*10^6,"")</f>
        <v>20042165.336879432</v>
      </c>
      <c r="J7559" t="str">
        <f>IF(K7559="natural gas",VLOOKUP(D7559,'Cross-Page Data'!$I$4:$J$13,2,FALSE),IF(K7559="solar",VLOOKUP('Form 923'!D7559,'Cross-Page Data'!$I$14:$J$117,2,FALSE),K7559))</f>
        <v>biomass</v>
      </c>
      <c r="K7559" t="str">
        <f>VLOOKUP(E7559,'Cross-Page Data'!$D$4:$F$48,3,FALSE)</f>
        <v>biomass</v>
      </c>
      <c r="L7559" t="b">
        <f>IF(AND($P$6=FALSE,OR(C7559="Commercial NAICS Cogen",C7559="Industrial NAICS Cogen",C7559="NAICS-22 Cogen")),FALSE,IF(AND($P$7=FALSE,OR(C7559="Commercial NAICS Cogen",C7559="Commercial NAICS Non-Cogen",C7559="industrial NAICS Cogen", C7559="industrial NAICS non-cogen")),FALSE,TRUE))</f>
        <v>1</v>
      </c>
      <c r="M7559">
        <f t="shared" ref="M7559:M7622" si="355">(COUNTIFS($J$6:$J$14148,J7559,$I$6:$I$14148,"&gt;"&amp;I7559)+1)/COUNTIFS($J$6:$J$14148,J7559)</f>
        <v>3.1798245614035089E-2</v>
      </c>
      <c r="N7559">
        <f t="shared" ref="N7559:N7622" si="356">IF(OR(M7559&gt;0.95,M7559&lt;0.05),0,1)</f>
        <v>0</v>
      </c>
    </row>
    <row r="7560" spans="1:14" x14ac:dyDescent="0.2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s="32">
        <f t="shared" si="354"/>
        <v>15509899.417681312</v>
      </c>
      <c r="J7560" t="str">
        <f>IF(K7560="natural gas",VLOOKUP(D7560,'Cross-Page Data'!$I$4:$J$13,2,FALSE),IF(K7560="solar",VLOOKUP('Form 923'!D7560,'Cross-Page Data'!$I$14:$J$117,2,FALSE),K7560))</f>
        <v>biomass</v>
      </c>
      <c r="K7560" t="str">
        <f>VLOOKUP(E7560,'Cross-Page Data'!$D$4:$F$48,3,FALSE)</f>
        <v>biomass</v>
      </c>
      <c r="L7560" t="b">
        <f>IF(AND($P$6=FALSE,OR(C7560="Commercial NAICS Cogen",C7560="Industrial NAICS Cogen",C7560="NAICS-22 Cogen")),FALSE,IF(AND($P$7=FALSE,OR(C7560="Commercial NAICS Cogen",C7560="Commercial NAICS Non-Cogen",C7560="industrial NAICS Cogen", C7560="industrial NAICS non-cogen")),FALSE,TRUE))</f>
        <v>1</v>
      </c>
      <c r="M7560">
        <f t="shared" si="355"/>
        <v>0.10635964912280702</v>
      </c>
      <c r="N7560">
        <f t="shared" si="356"/>
        <v>1</v>
      </c>
    </row>
    <row r="7561" spans="1:14" x14ac:dyDescent="0.2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s="32" t="str">
        <f t="shared" si="354"/>
        <v/>
      </c>
      <c r="J7561" t="str">
        <f>IF(K7561="natural gas",VLOOKUP(D7561,'Cross-Page Data'!$I$4:$J$13,2,FALSE),IF(K7561="solar",VLOOKUP('Form 923'!D7561,'Cross-Page Data'!$I$14:$J$117,2,FALSE),K7561))</f>
        <v>heavy or residual fuel oil</v>
      </c>
      <c r="K7561" t="str">
        <f>VLOOKUP(E7561,'Cross-Page Data'!$D$4:$F$48,3,FALSE)</f>
        <v>heavy or residual fuel oil</v>
      </c>
      <c r="L7561" t="b">
        <f>IF(AND($P$6=FALSE,OR(C7561="Commercial NAICS Cogen",C7561="Industrial NAICS Cogen",C7561="NAICS-22 Cogen")),FALSE,IF(AND($P$7=FALSE,OR(C7561="Commercial NAICS Cogen",C7561="Commercial NAICS Non-Cogen",C7561="industrial NAICS Cogen", C7561="industrial NAICS non-cogen")),FALSE,TRUE))</f>
        <v>1</v>
      </c>
      <c r="M7561">
        <f t="shared" si="355"/>
        <v>4.0160642570281126E-4</v>
      </c>
      <c r="N7561">
        <f t="shared" si="356"/>
        <v>0</v>
      </c>
    </row>
    <row r="7562" spans="1:14" x14ac:dyDescent="0.2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s="32">
        <f t="shared" si="354"/>
        <v>16295988.773242896</v>
      </c>
      <c r="J7562" t="str">
        <f>IF(K7562="natural gas",VLOOKUP(D7562,'Cross-Page Data'!$I$4:$J$13,2,FALSE),IF(K7562="solar",VLOOKUP('Form 923'!D7562,'Cross-Page Data'!$I$14:$J$117,2,FALSE),K7562))</f>
        <v>biomass</v>
      </c>
      <c r="K7562" t="str">
        <f>VLOOKUP(E7562,'Cross-Page Data'!$D$4:$F$48,3,FALSE)</f>
        <v>biomass</v>
      </c>
      <c r="L7562" t="b">
        <f>IF(AND($P$6=FALSE,OR(C7562="Commercial NAICS Cogen",C7562="Industrial NAICS Cogen",C7562="NAICS-22 Cogen")),FALSE,IF(AND($P$7=FALSE,OR(C7562="Commercial NAICS Cogen",C7562="Commercial NAICS Non-Cogen",C7562="industrial NAICS Cogen", C7562="industrial NAICS non-cogen")),FALSE,TRUE))</f>
        <v>1</v>
      </c>
      <c r="M7562">
        <f t="shared" si="355"/>
        <v>8.8815789473684209E-2</v>
      </c>
      <c r="N7562">
        <f t="shared" si="356"/>
        <v>1</v>
      </c>
    </row>
    <row r="7563" spans="1:14" x14ac:dyDescent="0.2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s="32" t="str">
        <f t="shared" si="354"/>
        <v/>
      </c>
      <c r="J7563" t="str">
        <f>IF(K7563="natural gas",VLOOKUP(D7563,'Cross-Page Data'!$I$4:$J$13,2,FALSE),IF(K7563="solar",VLOOKUP('Form 923'!D7563,'Cross-Page Data'!$I$14:$J$117,2,FALSE),K7563))</f>
        <v>heavy or residual fuel oil</v>
      </c>
      <c r="K7563" t="str">
        <f>VLOOKUP(E7563,'Cross-Page Data'!$D$4:$F$48,3,FALSE)</f>
        <v>heavy or residual fuel oil</v>
      </c>
      <c r="L7563" t="b">
        <f>IF(AND($P$6=FALSE,OR(C7563="Commercial NAICS Cogen",C7563="Industrial NAICS Cogen",C7563="NAICS-22 Cogen")),FALSE,IF(AND($P$7=FALSE,OR(C7563="Commercial NAICS Cogen",C7563="Commercial NAICS Non-Cogen",C7563="industrial NAICS Cogen", C7563="industrial NAICS non-cogen")),FALSE,TRUE))</f>
        <v>0</v>
      </c>
      <c r="M7563">
        <f t="shared" si="355"/>
        <v>4.0160642570281126E-4</v>
      </c>
      <c r="N7563">
        <f t="shared" si="356"/>
        <v>0</v>
      </c>
    </row>
    <row r="7564" spans="1:14" x14ac:dyDescent="0.2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s="32" t="str">
        <f t="shared" si="354"/>
        <v/>
      </c>
      <c r="J7564" t="str">
        <f>IF(K7564="natural gas",VLOOKUP(D7564,'Cross-Page Data'!$I$4:$J$13,2,FALSE),IF(K7564="solar",VLOOKUP('Form 923'!D7564,'Cross-Page Data'!$I$14:$J$117,2,FALSE),K7564))</f>
        <v>other</v>
      </c>
      <c r="K7564" t="str">
        <f>VLOOKUP(E7564,'Cross-Page Data'!$D$4:$F$48,3,FALSE)</f>
        <v>other</v>
      </c>
      <c r="L7564" t="b">
        <f>IF(AND($P$6=FALSE,OR(C7564="Commercial NAICS Cogen",C7564="Industrial NAICS Cogen",C7564="NAICS-22 Cogen")),FALSE,IF(AND($P$7=FALSE,OR(C7564="Commercial NAICS Cogen",C7564="Commercial NAICS Non-Cogen",C7564="industrial NAICS Cogen", C7564="industrial NAICS non-cogen")),FALSE,TRUE))</f>
        <v>0</v>
      </c>
      <c r="M7564">
        <f t="shared" si="355"/>
        <v>1.6233766233766235E-3</v>
      </c>
      <c r="N7564">
        <f t="shared" si="356"/>
        <v>0</v>
      </c>
    </row>
    <row r="7565" spans="1:14" x14ac:dyDescent="0.2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s="32" t="str">
        <f t="shared" si="354"/>
        <v/>
      </c>
      <c r="J7565" t="str">
        <f>IF(K7565="natural gas",VLOOKUP(D7565,'Cross-Page Data'!$I$4:$J$13,2,FALSE),IF(K7565="solar",VLOOKUP('Form 923'!D7565,'Cross-Page Data'!$I$14:$J$117,2,FALSE),K7565))</f>
        <v>natural gas peaker</v>
      </c>
      <c r="K7565" t="str">
        <f>VLOOKUP(E7565,'Cross-Page Data'!$D$4:$F$48,3,FALSE)</f>
        <v>natural gas</v>
      </c>
      <c r="L7565" t="b">
        <f>IF(AND($P$6=FALSE,OR(C7565="Commercial NAICS Cogen",C7565="Industrial NAICS Cogen",C7565="NAICS-22 Cogen")),FALSE,IF(AND($P$7=FALSE,OR(C7565="Commercial NAICS Cogen",C7565="Commercial NAICS Non-Cogen",C7565="industrial NAICS Cogen", C7565="industrial NAICS non-cogen")),FALSE,TRUE))</f>
        <v>0</v>
      </c>
      <c r="M7565">
        <f t="shared" si="355"/>
        <v>4.9382716049382717E-4</v>
      </c>
      <c r="N7565">
        <f t="shared" si="356"/>
        <v>0</v>
      </c>
    </row>
    <row r="7566" spans="1:14" x14ac:dyDescent="0.2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s="32">
        <f t="shared" si="354"/>
        <v>11522630.770620653</v>
      </c>
      <c r="J7566" t="str">
        <f>IF(K7566="natural gas",VLOOKUP(D7566,'Cross-Page Data'!$I$4:$J$13,2,FALSE),IF(K7566="solar",VLOOKUP('Form 923'!D7566,'Cross-Page Data'!$I$14:$J$117,2,FALSE),K7566))</f>
        <v>biomass</v>
      </c>
      <c r="K7566" t="str">
        <f>VLOOKUP(E7566,'Cross-Page Data'!$D$4:$F$48,3,FALSE)</f>
        <v>biomass</v>
      </c>
      <c r="L7566" t="b">
        <f>IF(AND($P$6=FALSE,OR(C7566="Commercial NAICS Cogen",C7566="Industrial NAICS Cogen",C7566="NAICS-22 Cogen")),FALSE,IF(AND($P$7=FALSE,OR(C7566="Commercial NAICS Cogen",C7566="Commercial NAICS Non-Cogen",C7566="industrial NAICS Cogen", C7566="industrial NAICS non-cogen")),FALSE,TRUE))</f>
        <v>1</v>
      </c>
      <c r="M7566">
        <f t="shared" si="355"/>
        <v>0.33442982456140352</v>
      </c>
      <c r="N7566">
        <f t="shared" si="356"/>
        <v>1</v>
      </c>
    </row>
    <row r="7567" spans="1:14" x14ac:dyDescent="0.2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s="32">
        <f t="shared" si="354"/>
        <v>10176073.850791259</v>
      </c>
      <c r="J7567" t="str">
        <f>IF(K7567="natural gas",VLOOKUP(D7567,'Cross-Page Data'!$I$4:$J$13,2,FALSE),IF(K7567="solar",VLOOKUP('Form 923'!D7567,'Cross-Page Data'!$I$14:$J$117,2,FALSE),K7567))</f>
        <v>biomass</v>
      </c>
      <c r="K7567" t="str">
        <f>VLOOKUP(E7567,'Cross-Page Data'!$D$4:$F$48,3,FALSE)</f>
        <v>biomass</v>
      </c>
      <c r="L7567" t="b">
        <f>IF(AND($P$6=FALSE,OR(C7567="Commercial NAICS Cogen",C7567="Industrial NAICS Cogen",C7567="NAICS-22 Cogen")),FALSE,IF(AND($P$7=FALSE,OR(C7567="Commercial NAICS Cogen",C7567="Commercial NAICS Non-Cogen",C7567="industrial NAICS Cogen", C7567="industrial NAICS non-cogen")),FALSE,TRUE))</f>
        <v>1</v>
      </c>
      <c r="M7567">
        <f t="shared" si="355"/>
        <v>0.49013157894736842</v>
      </c>
      <c r="N7567">
        <f t="shared" si="356"/>
        <v>1</v>
      </c>
    </row>
    <row r="7568" spans="1:14" x14ac:dyDescent="0.2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s="32" t="str">
        <f t="shared" si="354"/>
        <v/>
      </c>
      <c r="J7568" t="str">
        <f>IF(K7568="natural gas",VLOOKUP(D7568,'Cross-Page Data'!$I$4:$J$13,2,FALSE),IF(K7568="solar",VLOOKUP('Form 923'!D7568,'Cross-Page Data'!$I$14:$J$117,2,FALSE),K7568))</f>
        <v>natural gas peaker</v>
      </c>
      <c r="K7568" t="str">
        <f>VLOOKUP(E7568,'Cross-Page Data'!$D$4:$F$48,3,FALSE)</f>
        <v>natural gas</v>
      </c>
      <c r="L7568" t="b">
        <f>IF(AND($P$6=FALSE,OR(C7568="Commercial NAICS Cogen",C7568="Industrial NAICS Cogen",C7568="NAICS-22 Cogen")),FALSE,IF(AND($P$7=FALSE,OR(C7568="Commercial NAICS Cogen",C7568="Commercial NAICS Non-Cogen",C7568="industrial NAICS Cogen", C7568="industrial NAICS non-cogen")),FALSE,TRUE))</f>
        <v>1</v>
      </c>
      <c r="M7568">
        <f t="shared" si="355"/>
        <v>4.9382716049382717E-4</v>
      </c>
      <c r="N7568">
        <f t="shared" si="356"/>
        <v>0</v>
      </c>
    </row>
    <row r="7569" spans="1:14" x14ac:dyDescent="0.2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s="32">
        <f t="shared" si="354"/>
        <v>11562386.214488337</v>
      </c>
      <c r="J7569" t="str">
        <f>IF(K7569="natural gas",VLOOKUP(D7569,'Cross-Page Data'!$I$4:$J$13,2,FALSE),IF(K7569="solar",VLOOKUP('Form 923'!D7569,'Cross-Page Data'!$I$14:$J$117,2,FALSE),K7569))</f>
        <v>biomass</v>
      </c>
      <c r="K7569" t="str">
        <f>VLOOKUP(E7569,'Cross-Page Data'!$D$4:$F$48,3,FALSE)</f>
        <v>biomass</v>
      </c>
      <c r="L7569" t="b">
        <f>IF(AND($P$6=FALSE,OR(C7569="Commercial NAICS Cogen",C7569="Industrial NAICS Cogen",C7569="NAICS-22 Cogen")),FALSE,IF(AND($P$7=FALSE,OR(C7569="Commercial NAICS Cogen",C7569="Commercial NAICS Non-Cogen",C7569="industrial NAICS Cogen", C7569="industrial NAICS non-cogen")),FALSE,TRUE))</f>
        <v>1</v>
      </c>
      <c r="M7569">
        <f t="shared" si="355"/>
        <v>0.33333333333333331</v>
      </c>
      <c r="N7569">
        <f t="shared" si="356"/>
        <v>1</v>
      </c>
    </row>
    <row r="7570" spans="1:14" x14ac:dyDescent="0.2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s="32">
        <f t="shared" si="354"/>
        <v>8902000.7089450732</v>
      </c>
      <c r="J7570" t="str">
        <f>IF(K7570="natural gas",VLOOKUP(D7570,'Cross-Page Data'!$I$4:$J$13,2,FALSE),IF(K7570="solar",VLOOKUP('Form 923'!D7570,'Cross-Page Data'!$I$14:$J$117,2,FALSE),K7570))</f>
        <v>wind</v>
      </c>
      <c r="K7570" t="str">
        <f>VLOOKUP(E7570,'Cross-Page Data'!$D$4:$F$48,3,FALSE)</f>
        <v>wind</v>
      </c>
      <c r="L7570" t="b">
        <f>IF(AND($P$6=FALSE,OR(C7570="Commercial NAICS Cogen",C7570="Industrial NAICS Cogen",C7570="NAICS-22 Cogen")),FALSE,IF(AND($P$7=FALSE,OR(C7570="Commercial NAICS Cogen",C7570="Commercial NAICS Non-Cogen",C7570="industrial NAICS Cogen", C7570="industrial NAICS non-cogen")),FALSE,TRUE))</f>
        <v>1</v>
      </c>
      <c r="M7570">
        <f t="shared" si="355"/>
        <v>0.41907261592300965</v>
      </c>
      <c r="N7570">
        <f t="shared" si="356"/>
        <v>1</v>
      </c>
    </row>
    <row r="7571" spans="1:14" x14ac:dyDescent="0.2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s="32">
        <f t="shared" si="354"/>
        <v>8901802.4784078114</v>
      </c>
      <c r="J7571" t="str">
        <f>IF(K7571="natural gas",VLOOKUP(D7571,'Cross-Page Data'!$I$4:$J$13,2,FALSE),IF(K7571="solar",VLOOKUP('Form 923'!D7571,'Cross-Page Data'!$I$14:$J$117,2,FALSE),K7571))</f>
        <v>wind</v>
      </c>
      <c r="K7571" t="str">
        <f>VLOOKUP(E7571,'Cross-Page Data'!$D$4:$F$48,3,FALSE)</f>
        <v>wind</v>
      </c>
      <c r="L7571" t="b">
        <f>IF(AND($P$6=FALSE,OR(C7571="Commercial NAICS Cogen",C7571="Industrial NAICS Cogen",C7571="NAICS-22 Cogen")),FALSE,IF(AND($P$7=FALSE,OR(C7571="Commercial NAICS Cogen",C7571="Commercial NAICS Non-Cogen",C7571="industrial NAICS Cogen", C7571="industrial NAICS non-cogen")),FALSE,TRUE))</f>
        <v>1</v>
      </c>
      <c r="M7571">
        <f t="shared" si="355"/>
        <v>0.94663167104111989</v>
      </c>
      <c r="N7571">
        <f t="shared" si="356"/>
        <v>1</v>
      </c>
    </row>
    <row r="7572" spans="1:14" x14ac:dyDescent="0.2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s="32">
        <f t="shared" si="354"/>
        <v>8902012.95385525</v>
      </c>
      <c r="J7572" t="str">
        <f>IF(K7572="natural gas",VLOOKUP(D7572,'Cross-Page Data'!$I$4:$J$13,2,FALSE),IF(K7572="solar",VLOOKUP('Form 923'!D7572,'Cross-Page Data'!$I$14:$J$117,2,FALSE),K7572))</f>
        <v>wind</v>
      </c>
      <c r="K7572" t="str">
        <f>VLOOKUP(E7572,'Cross-Page Data'!$D$4:$F$48,3,FALSE)</f>
        <v>wind</v>
      </c>
      <c r="L7572" t="b">
        <f>IF(AND($P$6=FALSE,OR(C7572="Commercial NAICS Cogen",C7572="Industrial NAICS Cogen",C7572="NAICS-22 Cogen")),FALSE,IF(AND($P$7=FALSE,OR(C7572="Commercial NAICS Cogen",C7572="Commercial NAICS Non-Cogen",C7572="industrial NAICS Cogen", C7572="industrial NAICS non-cogen")),FALSE,TRUE))</f>
        <v>1</v>
      </c>
      <c r="M7572">
        <f t="shared" si="355"/>
        <v>0.15660542432195976</v>
      </c>
      <c r="N7572">
        <f t="shared" si="356"/>
        <v>1</v>
      </c>
    </row>
    <row r="7573" spans="1:14" x14ac:dyDescent="0.2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s="32">
        <f t="shared" si="354"/>
        <v>8901946.6614755709</v>
      </c>
      <c r="J7573" t="str">
        <f>IF(K7573="natural gas",VLOOKUP(D7573,'Cross-Page Data'!$I$4:$J$13,2,FALSE),IF(K7573="solar",VLOOKUP('Form 923'!D7573,'Cross-Page Data'!$I$14:$J$117,2,FALSE),K7573))</f>
        <v>wind</v>
      </c>
      <c r="K7573" t="str">
        <f>VLOOKUP(E7573,'Cross-Page Data'!$D$4:$F$48,3,FALSE)</f>
        <v>wind</v>
      </c>
      <c r="L7573" t="b">
        <f>IF(AND($P$6=FALSE,OR(C7573="Commercial NAICS Cogen",C7573="Industrial NAICS Cogen",C7573="NAICS-22 Cogen")),FALSE,IF(AND($P$7=FALSE,OR(C7573="Commercial NAICS Cogen",C7573="Commercial NAICS Non-Cogen",C7573="industrial NAICS Cogen", C7573="industrial NAICS non-cogen")),FALSE,TRUE))</f>
        <v>1</v>
      </c>
      <c r="M7573">
        <f t="shared" si="355"/>
        <v>0.89676290463692043</v>
      </c>
      <c r="N7573">
        <f t="shared" si="356"/>
        <v>1</v>
      </c>
    </row>
    <row r="7574" spans="1:14" x14ac:dyDescent="0.2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s="32">
        <f t="shared" si="354"/>
        <v>18614893.268548343</v>
      </c>
      <c r="J7574" t="str">
        <f>IF(K7574="natural gas",VLOOKUP(D7574,'Cross-Page Data'!$I$4:$J$13,2,FALSE),IF(K7574="solar",VLOOKUP('Form 923'!D7574,'Cross-Page Data'!$I$14:$J$117,2,FALSE),K7574))</f>
        <v>biomass</v>
      </c>
      <c r="K7574" t="str">
        <f>VLOOKUP(E7574,'Cross-Page Data'!$D$4:$F$48,3,FALSE)</f>
        <v>biomass</v>
      </c>
      <c r="L7574" t="b">
        <f>IF(AND($P$6=FALSE,OR(C7574="Commercial NAICS Cogen",C7574="Industrial NAICS Cogen",C7574="NAICS-22 Cogen")),FALSE,IF(AND($P$7=FALSE,OR(C7574="Commercial NAICS Cogen",C7574="Commercial NAICS Non-Cogen",C7574="industrial NAICS Cogen", C7574="industrial NAICS non-cogen")),FALSE,TRUE))</f>
        <v>1</v>
      </c>
      <c r="M7574">
        <f t="shared" si="355"/>
        <v>5.4824561403508769E-2</v>
      </c>
      <c r="N7574">
        <f t="shared" si="356"/>
        <v>1</v>
      </c>
    </row>
    <row r="7575" spans="1:14" ht="26.25" x14ac:dyDescent="0.2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s="32" t="str">
        <f t="shared" si="354"/>
        <v/>
      </c>
      <c r="J7575" t="str">
        <f>IF(K7575="natural gas",VLOOKUP(D7575,'Cross-Page Data'!$I$4:$J$13,2,FALSE),IF(K7575="solar",VLOOKUP('Form 923'!D7575,'Cross-Page Data'!$I$14:$J$117,2,FALSE),K7575))</f>
        <v>heavy or residual fuel oil</v>
      </c>
      <c r="K7575" t="str">
        <f>VLOOKUP(E7575,'Cross-Page Data'!$D$4:$F$48,3,FALSE)</f>
        <v>heavy or residual fuel oil</v>
      </c>
      <c r="L7575" t="b">
        <f>IF(AND($P$6=FALSE,OR(C7575="Commercial NAICS Cogen",C7575="Industrial NAICS Cogen",C7575="NAICS-22 Cogen")),FALSE,IF(AND($P$7=FALSE,OR(C7575="Commercial NAICS Cogen",C7575="Commercial NAICS Non-Cogen",C7575="industrial NAICS Cogen", C7575="industrial NAICS non-cogen")),FALSE,TRUE))</f>
        <v>0</v>
      </c>
      <c r="M7575">
        <f t="shared" si="355"/>
        <v>4.0160642570281126E-4</v>
      </c>
      <c r="N7575">
        <f t="shared" si="356"/>
        <v>0</v>
      </c>
    </row>
    <row r="7576" spans="1:14" ht="26.25" x14ac:dyDescent="0.2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s="32" t="str">
        <f t="shared" si="354"/>
        <v/>
      </c>
      <c r="J7576" t="str">
        <f>IF(K7576="natural gas",VLOOKUP(D7576,'Cross-Page Data'!$I$4:$J$13,2,FALSE),IF(K7576="solar",VLOOKUP('Form 923'!D7576,'Cross-Page Data'!$I$14:$J$117,2,FALSE),K7576))</f>
        <v>natural gas peaker</v>
      </c>
      <c r="K7576" t="str">
        <f>VLOOKUP(E7576,'Cross-Page Data'!$D$4:$F$48,3,FALSE)</f>
        <v>natural gas</v>
      </c>
      <c r="L7576" t="b">
        <f>IF(AND($P$6=FALSE,OR(C7576="Commercial NAICS Cogen",C7576="Industrial NAICS Cogen",C7576="NAICS-22 Cogen")),FALSE,IF(AND($P$7=FALSE,OR(C7576="Commercial NAICS Cogen",C7576="Commercial NAICS Non-Cogen",C7576="industrial NAICS Cogen", C7576="industrial NAICS non-cogen")),FALSE,TRUE))</f>
        <v>0</v>
      </c>
      <c r="M7576">
        <f t="shared" si="355"/>
        <v>4.9382716049382717E-4</v>
      </c>
      <c r="N7576">
        <f t="shared" si="356"/>
        <v>0</v>
      </c>
    </row>
    <row r="7577" spans="1:14" x14ac:dyDescent="0.2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s="32">
        <f t="shared" si="354"/>
        <v>1256398.1489361506</v>
      </c>
      <c r="J7577" t="str">
        <f>IF(K7577="natural gas",VLOOKUP(D7577,'Cross-Page Data'!$I$4:$J$13,2,FALSE),IF(K7577="solar",VLOOKUP('Form 923'!D7577,'Cross-Page Data'!$I$14:$J$117,2,FALSE),K7577))</f>
        <v>natural gas nonpeaker</v>
      </c>
      <c r="K7577" t="str">
        <f>VLOOKUP(E7577,'Cross-Page Data'!$D$4:$F$48,3,FALSE)</f>
        <v>natural gas</v>
      </c>
      <c r="L7577" t="b">
        <f>IF(AND($P$6=FALSE,OR(C7577="Commercial NAICS Cogen",C7577="Industrial NAICS Cogen",C7577="NAICS-22 Cogen")),FALSE,IF(AND($P$7=FALSE,OR(C7577="Commercial NAICS Cogen",C7577="Commercial NAICS Non-Cogen",C7577="industrial NAICS Cogen", C7577="industrial NAICS non-cogen")),FALSE,TRUE))</f>
        <v>1</v>
      </c>
      <c r="M7577">
        <f t="shared" si="355"/>
        <v>0.63069767441860469</v>
      </c>
      <c r="N7577">
        <f t="shared" si="356"/>
        <v>1</v>
      </c>
    </row>
    <row r="7578" spans="1:14" x14ac:dyDescent="0.2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s="32">
        <f t="shared" si="354"/>
        <v>11403455.470809661</v>
      </c>
      <c r="J7578" t="str">
        <f>IF(K7578="natural gas",VLOOKUP(D7578,'Cross-Page Data'!$I$4:$J$13,2,FALSE),IF(K7578="solar",VLOOKUP('Form 923'!D7578,'Cross-Page Data'!$I$14:$J$117,2,FALSE),K7578))</f>
        <v>natural gas nonpeaker</v>
      </c>
      <c r="K7578" t="str">
        <f>VLOOKUP(E7578,'Cross-Page Data'!$D$4:$F$48,3,FALSE)</f>
        <v>natural gas</v>
      </c>
      <c r="L7578" t="b">
        <f>IF(AND($P$6=FALSE,OR(C7578="Commercial NAICS Cogen",C7578="Industrial NAICS Cogen",C7578="NAICS-22 Cogen")),FALSE,IF(AND($P$7=FALSE,OR(C7578="Commercial NAICS Cogen",C7578="Commercial NAICS Non-Cogen",C7578="industrial NAICS Cogen", C7578="industrial NAICS non-cogen")),FALSE,TRUE))</f>
        <v>1</v>
      </c>
      <c r="M7578">
        <f t="shared" si="355"/>
        <v>0.15348837209302327</v>
      </c>
      <c r="N7578">
        <f t="shared" si="356"/>
        <v>1</v>
      </c>
    </row>
    <row r="7579" spans="1:14" x14ac:dyDescent="0.2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s="32">
        <f t="shared" si="354"/>
        <v>387172897.19626164</v>
      </c>
      <c r="J7579" t="str">
        <f>IF(K7579="natural gas",VLOOKUP(D7579,'Cross-Page Data'!$I$4:$J$13,2,FALSE),IF(K7579="solar",VLOOKUP('Form 923'!D7579,'Cross-Page Data'!$I$14:$J$117,2,FALSE),K7579))</f>
        <v>natural gas peaker</v>
      </c>
      <c r="K7579" t="str">
        <f>VLOOKUP(E7579,'Cross-Page Data'!$D$4:$F$48,3,FALSE)</f>
        <v>natural gas</v>
      </c>
      <c r="L7579" t="b">
        <f>IF(AND($P$6=FALSE,OR(C7579="Commercial NAICS Cogen",C7579="Industrial NAICS Cogen",C7579="NAICS-22 Cogen")),FALSE,IF(AND($P$7=FALSE,OR(C7579="Commercial NAICS Cogen",C7579="Commercial NAICS Non-Cogen",C7579="industrial NAICS Cogen", C7579="industrial NAICS non-cogen")),FALSE,TRUE))</f>
        <v>1</v>
      </c>
      <c r="M7579">
        <f t="shared" si="355"/>
        <v>9.8765432098765434E-4</v>
      </c>
      <c r="N7579">
        <f t="shared" si="356"/>
        <v>0</v>
      </c>
    </row>
    <row r="7580" spans="1:14" x14ac:dyDescent="0.2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s="32">
        <f t="shared" si="354"/>
        <v>10320191.452633781</v>
      </c>
      <c r="J7580" t="str">
        <f>IF(K7580="natural gas",VLOOKUP(D7580,'Cross-Page Data'!$I$4:$J$13,2,FALSE),IF(K7580="solar",VLOOKUP('Form 923'!D7580,'Cross-Page Data'!$I$14:$J$117,2,FALSE),K7580))</f>
        <v>natural gas peaker</v>
      </c>
      <c r="K7580" t="str">
        <f>VLOOKUP(E7580,'Cross-Page Data'!$D$4:$F$48,3,FALSE)</f>
        <v>natural gas</v>
      </c>
      <c r="L7580" t="b">
        <f>IF(AND($P$6=FALSE,OR(C7580="Commercial NAICS Cogen",C7580="Industrial NAICS Cogen",C7580="NAICS-22 Cogen")),FALSE,IF(AND($P$7=FALSE,OR(C7580="Commercial NAICS Cogen",C7580="Commercial NAICS Non-Cogen",C7580="industrial NAICS Cogen", C7580="industrial NAICS non-cogen")),FALSE,TRUE))</f>
        <v>1</v>
      </c>
      <c r="M7580">
        <f t="shared" si="355"/>
        <v>0.47703703703703704</v>
      </c>
      <c r="N7580">
        <f t="shared" si="356"/>
        <v>1</v>
      </c>
    </row>
    <row r="7581" spans="1:14" x14ac:dyDescent="0.2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s="32">
        <f t="shared" si="354"/>
        <v>11720309.444869507</v>
      </c>
      <c r="J7581" t="str">
        <f>IF(K7581="natural gas",VLOOKUP(D7581,'Cross-Page Data'!$I$4:$J$13,2,FALSE),IF(K7581="solar",VLOOKUP('Form 923'!D7581,'Cross-Page Data'!$I$14:$J$117,2,FALSE),K7581))</f>
        <v>natural gas peaker</v>
      </c>
      <c r="K7581" t="str">
        <f>VLOOKUP(E7581,'Cross-Page Data'!$D$4:$F$48,3,FALSE)</f>
        <v>natural gas</v>
      </c>
      <c r="L7581" t="b">
        <f>IF(AND($P$6=FALSE,OR(C7581="Commercial NAICS Cogen",C7581="Industrial NAICS Cogen",C7581="NAICS-22 Cogen")),FALSE,IF(AND($P$7=FALSE,OR(C7581="Commercial NAICS Cogen",C7581="Commercial NAICS Non-Cogen",C7581="industrial NAICS Cogen", C7581="industrial NAICS non-cogen")),FALSE,TRUE))</f>
        <v>1</v>
      </c>
      <c r="M7581">
        <f t="shared" si="355"/>
        <v>0.3145679012345679</v>
      </c>
      <c r="N7581">
        <f t="shared" si="356"/>
        <v>1</v>
      </c>
    </row>
    <row r="7582" spans="1:14" x14ac:dyDescent="0.2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s="32">
        <f t="shared" si="354"/>
        <v>11874806.043282973</v>
      </c>
      <c r="J7582" t="str">
        <f>IF(K7582="natural gas",VLOOKUP(D7582,'Cross-Page Data'!$I$4:$J$13,2,FALSE),IF(K7582="solar",VLOOKUP('Form 923'!D7582,'Cross-Page Data'!$I$14:$J$117,2,FALSE),K7582))</f>
        <v>natural gas peaker</v>
      </c>
      <c r="K7582" t="str">
        <f>VLOOKUP(E7582,'Cross-Page Data'!$D$4:$F$48,3,FALSE)</f>
        <v>natural gas</v>
      </c>
      <c r="L7582" t="b">
        <f>IF(AND($P$6=FALSE,OR(C7582="Commercial NAICS Cogen",C7582="Industrial NAICS Cogen",C7582="NAICS-22 Cogen")),FALSE,IF(AND($P$7=FALSE,OR(C7582="Commercial NAICS Cogen",C7582="Commercial NAICS Non-Cogen",C7582="industrial NAICS Cogen", C7582="industrial NAICS non-cogen")),FALSE,TRUE))</f>
        <v>1</v>
      </c>
      <c r="M7582">
        <f t="shared" si="355"/>
        <v>0.29925925925925928</v>
      </c>
      <c r="N7582">
        <f t="shared" si="356"/>
        <v>1</v>
      </c>
    </row>
    <row r="7583" spans="1:14" x14ac:dyDescent="0.2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s="32">
        <f t="shared" si="354"/>
        <v>11564427.839082457</v>
      </c>
      <c r="J7583" t="str">
        <f>IF(K7583="natural gas",VLOOKUP(D7583,'Cross-Page Data'!$I$4:$J$13,2,FALSE),IF(K7583="solar",VLOOKUP('Form 923'!D7583,'Cross-Page Data'!$I$14:$J$117,2,FALSE),K7583))</f>
        <v>natural gas peaker</v>
      </c>
      <c r="K7583" t="str">
        <f>VLOOKUP(E7583,'Cross-Page Data'!$D$4:$F$48,3,FALSE)</f>
        <v>natural gas</v>
      </c>
      <c r="L7583" t="b">
        <f>IF(AND($P$6=FALSE,OR(C7583="Commercial NAICS Cogen",C7583="Industrial NAICS Cogen",C7583="NAICS-22 Cogen")),FALSE,IF(AND($P$7=FALSE,OR(C7583="Commercial NAICS Cogen",C7583="Commercial NAICS Non-Cogen",C7583="industrial NAICS Cogen", C7583="industrial NAICS non-cogen")),FALSE,TRUE))</f>
        <v>1</v>
      </c>
      <c r="M7583">
        <f t="shared" si="355"/>
        <v>0.33333333333333331</v>
      </c>
      <c r="N7583">
        <f t="shared" si="356"/>
        <v>1</v>
      </c>
    </row>
    <row r="7584" spans="1:14" x14ac:dyDescent="0.2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s="32">
        <f t="shared" si="354"/>
        <v>12260487.705852048</v>
      </c>
      <c r="J7584" t="str">
        <f>IF(K7584="natural gas",VLOOKUP(D7584,'Cross-Page Data'!$I$4:$J$13,2,FALSE),IF(K7584="solar",VLOOKUP('Form 923'!D7584,'Cross-Page Data'!$I$14:$J$117,2,FALSE),K7584))</f>
        <v>natural gas peaker</v>
      </c>
      <c r="K7584" t="str">
        <f>VLOOKUP(E7584,'Cross-Page Data'!$D$4:$F$48,3,FALSE)</f>
        <v>natural gas</v>
      </c>
      <c r="L7584" t="b">
        <f>IF(AND($P$6=FALSE,OR(C7584="Commercial NAICS Cogen",C7584="Industrial NAICS Cogen",C7584="NAICS-22 Cogen")),FALSE,IF(AND($P$7=FALSE,OR(C7584="Commercial NAICS Cogen",C7584="Commercial NAICS Non-Cogen",C7584="industrial NAICS Cogen", C7584="industrial NAICS non-cogen")),FALSE,TRUE))</f>
        <v>1</v>
      </c>
      <c r="M7584">
        <f t="shared" si="355"/>
        <v>0.2617283950617284</v>
      </c>
      <c r="N7584">
        <f t="shared" si="356"/>
        <v>1</v>
      </c>
    </row>
    <row r="7585" spans="1:14" x14ac:dyDescent="0.2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s="32">
        <f t="shared" si="354"/>
        <v>1830584.2497781799</v>
      </c>
      <c r="J7585" t="str">
        <f>IF(K7585="natural gas",VLOOKUP(D7585,'Cross-Page Data'!$I$4:$J$13,2,FALSE),IF(K7585="solar",VLOOKUP('Form 923'!D7585,'Cross-Page Data'!$I$14:$J$117,2,FALSE),K7585))</f>
        <v>natural gas nonpeaker</v>
      </c>
      <c r="K7585" t="str">
        <f>VLOOKUP(E7585,'Cross-Page Data'!$D$4:$F$48,3,FALSE)</f>
        <v>natural gas</v>
      </c>
      <c r="L7585" t="b">
        <f>IF(AND($P$6=FALSE,OR(C7585="Commercial NAICS Cogen",C7585="Industrial NAICS Cogen",C7585="NAICS-22 Cogen")),FALSE,IF(AND($P$7=FALSE,OR(C7585="Commercial NAICS Cogen",C7585="Commercial NAICS Non-Cogen",C7585="industrial NAICS Cogen", C7585="industrial NAICS non-cogen")),FALSE,TRUE))</f>
        <v>1</v>
      </c>
      <c r="M7585">
        <f t="shared" si="355"/>
        <v>0.59255813953488368</v>
      </c>
      <c r="N7585">
        <f t="shared" si="356"/>
        <v>1</v>
      </c>
    </row>
    <row r="7586" spans="1:14" x14ac:dyDescent="0.2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s="32">
        <f t="shared" si="354"/>
        <v>11116866.229387367</v>
      </c>
      <c r="J7586" t="str">
        <f>IF(K7586="natural gas",VLOOKUP(D7586,'Cross-Page Data'!$I$4:$J$13,2,FALSE),IF(K7586="solar",VLOOKUP('Form 923'!D7586,'Cross-Page Data'!$I$14:$J$117,2,FALSE),K7586))</f>
        <v>natural gas nonpeaker</v>
      </c>
      <c r="K7586" t="str">
        <f>VLOOKUP(E7586,'Cross-Page Data'!$D$4:$F$48,3,FALSE)</f>
        <v>natural gas</v>
      </c>
      <c r="L7586" t="b">
        <f>IF(AND($P$6=FALSE,OR(C7586="Commercial NAICS Cogen",C7586="Industrial NAICS Cogen",C7586="NAICS-22 Cogen")),FALSE,IF(AND($P$7=FALSE,OR(C7586="Commercial NAICS Cogen",C7586="Commercial NAICS Non-Cogen",C7586="industrial NAICS Cogen", C7586="industrial NAICS non-cogen")),FALSE,TRUE))</f>
        <v>1</v>
      </c>
      <c r="M7586">
        <f t="shared" si="355"/>
        <v>0.20093023255813955</v>
      </c>
      <c r="N7586">
        <f t="shared" si="356"/>
        <v>1</v>
      </c>
    </row>
    <row r="7587" spans="1:14" x14ac:dyDescent="0.2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s="32">
        <f t="shared" si="354"/>
        <v>12877397.62186078</v>
      </c>
      <c r="J7587" t="str">
        <f>IF(K7587="natural gas",VLOOKUP(D7587,'Cross-Page Data'!$I$4:$J$13,2,FALSE),IF(K7587="solar",VLOOKUP('Form 923'!D7587,'Cross-Page Data'!$I$14:$J$117,2,FALSE),K7587))</f>
        <v>heavy or residual fuel oil</v>
      </c>
      <c r="K7587" t="str">
        <f>VLOOKUP(E7587,'Cross-Page Data'!$D$4:$F$48,3,FALSE)</f>
        <v>heavy or residual fuel oil</v>
      </c>
      <c r="L7587" t="b">
        <f>IF(AND($P$6=FALSE,OR(C7587="Commercial NAICS Cogen",C7587="Industrial NAICS Cogen",C7587="NAICS-22 Cogen")),FALSE,IF(AND($P$7=FALSE,OR(C7587="Commercial NAICS Cogen",C7587="Commercial NAICS Non-Cogen",C7587="industrial NAICS Cogen", C7587="industrial NAICS non-cogen")),FALSE,TRUE))</f>
        <v>1</v>
      </c>
      <c r="M7587">
        <f t="shared" si="355"/>
        <v>0.18674698795180722</v>
      </c>
      <c r="N7587">
        <f t="shared" si="356"/>
        <v>1</v>
      </c>
    </row>
    <row r="7588" spans="1:14" x14ac:dyDescent="0.2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s="32">
        <f t="shared" si="354"/>
        <v>12072824.685188156</v>
      </c>
      <c r="J7588" t="str">
        <f>IF(K7588="natural gas",VLOOKUP(D7588,'Cross-Page Data'!$I$4:$J$13,2,FALSE),IF(K7588="solar",VLOOKUP('Form 923'!D7588,'Cross-Page Data'!$I$14:$J$117,2,FALSE),K7588))</f>
        <v>natural gas peaker</v>
      </c>
      <c r="K7588" t="str">
        <f>VLOOKUP(E7588,'Cross-Page Data'!$D$4:$F$48,3,FALSE)</f>
        <v>natural gas</v>
      </c>
      <c r="L7588" t="b">
        <f>IF(AND($P$6=FALSE,OR(C7588="Commercial NAICS Cogen",C7588="Industrial NAICS Cogen",C7588="NAICS-22 Cogen")),FALSE,IF(AND($P$7=FALSE,OR(C7588="Commercial NAICS Cogen",C7588="Commercial NAICS Non-Cogen",C7588="industrial NAICS Cogen", C7588="industrial NAICS non-cogen")),FALSE,TRUE))</f>
        <v>1</v>
      </c>
      <c r="M7588">
        <f t="shared" si="355"/>
        <v>0.27950617283950618</v>
      </c>
      <c r="N7588">
        <f t="shared" si="356"/>
        <v>1</v>
      </c>
    </row>
    <row r="7589" spans="1:14" x14ac:dyDescent="0.2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s="32">
        <f t="shared" si="354"/>
        <v>9724435.4224816039</v>
      </c>
      <c r="J7589" t="str">
        <f>IF(K7589="natural gas",VLOOKUP(D7589,'Cross-Page Data'!$I$4:$J$13,2,FALSE),IF(K7589="solar",VLOOKUP('Form 923'!D7589,'Cross-Page Data'!$I$14:$J$117,2,FALSE),K7589))</f>
        <v>natural gas peaker</v>
      </c>
      <c r="K7589" t="str">
        <f>VLOOKUP(E7589,'Cross-Page Data'!$D$4:$F$48,3,FALSE)</f>
        <v>natural gas</v>
      </c>
      <c r="L7589" t="b">
        <f>IF(AND($P$6=FALSE,OR(C7589="Commercial NAICS Cogen",C7589="Industrial NAICS Cogen",C7589="NAICS-22 Cogen")),FALSE,IF(AND($P$7=FALSE,OR(C7589="Commercial NAICS Cogen",C7589="Commercial NAICS Non-Cogen",C7589="industrial NAICS Cogen", C7589="industrial NAICS non-cogen")),FALSE,TRUE))</f>
        <v>1</v>
      </c>
      <c r="M7589">
        <f t="shared" si="355"/>
        <v>0.52740740740740744</v>
      </c>
      <c r="N7589">
        <f t="shared" si="356"/>
        <v>1</v>
      </c>
    </row>
    <row r="7590" spans="1:14" x14ac:dyDescent="0.2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s="32">
        <f t="shared" si="354"/>
        <v>13236311.71045946</v>
      </c>
      <c r="J7590" t="str">
        <f>IF(K7590="natural gas",VLOOKUP(D7590,'Cross-Page Data'!$I$4:$J$13,2,FALSE),IF(K7590="solar",VLOOKUP('Form 923'!D7590,'Cross-Page Data'!$I$14:$J$117,2,FALSE),K7590))</f>
        <v>natural gas peaker</v>
      </c>
      <c r="K7590" t="str">
        <f>VLOOKUP(E7590,'Cross-Page Data'!$D$4:$F$48,3,FALSE)</f>
        <v>natural gas</v>
      </c>
      <c r="L7590" t="b">
        <f>IF(AND($P$6=FALSE,OR(C7590="Commercial NAICS Cogen",C7590="Industrial NAICS Cogen",C7590="NAICS-22 Cogen")),FALSE,IF(AND($P$7=FALSE,OR(C7590="Commercial NAICS Cogen",C7590="Commercial NAICS Non-Cogen",C7590="industrial NAICS Cogen", C7590="industrial NAICS non-cogen")),FALSE,TRUE))</f>
        <v>1</v>
      </c>
      <c r="M7590">
        <f t="shared" si="355"/>
        <v>0.20049382716049383</v>
      </c>
      <c r="N7590">
        <f t="shared" si="356"/>
        <v>1</v>
      </c>
    </row>
    <row r="7591" spans="1:14" x14ac:dyDescent="0.2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s="32" t="str">
        <f t="shared" si="354"/>
        <v/>
      </c>
      <c r="J7591" t="str">
        <f>IF(K7591="natural gas",VLOOKUP(D7591,'Cross-Page Data'!$I$4:$J$13,2,FALSE),IF(K7591="solar",VLOOKUP('Form 923'!D7591,'Cross-Page Data'!$I$14:$J$117,2,FALSE),K7591))</f>
        <v>heavy or residual fuel oil</v>
      </c>
      <c r="K7591" t="str">
        <f>VLOOKUP(E7591,'Cross-Page Data'!$D$4:$F$48,3,FALSE)</f>
        <v>heavy or residual fuel oil</v>
      </c>
      <c r="L7591" t="b">
        <f>IF(AND($P$6=FALSE,OR(C7591="Commercial NAICS Cogen",C7591="Industrial NAICS Cogen",C7591="NAICS-22 Cogen")),FALSE,IF(AND($P$7=FALSE,OR(C7591="Commercial NAICS Cogen",C7591="Commercial NAICS Non-Cogen",C7591="industrial NAICS Cogen", C7591="industrial NAICS non-cogen")),FALSE,TRUE))</f>
        <v>1</v>
      </c>
      <c r="M7591">
        <f t="shared" si="355"/>
        <v>4.0160642570281126E-4</v>
      </c>
      <c r="N7591">
        <f t="shared" si="356"/>
        <v>0</v>
      </c>
    </row>
    <row r="7592" spans="1:14" x14ac:dyDescent="0.2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s="32">
        <f t="shared" si="354"/>
        <v>10137828.460337246</v>
      </c>
      <c r="J7592" t="str">
        <f>IF(K7592="natural gas",VLOOKUP(D7592,'Cross-Page Data'!$I$4:$J$13,2,FALSE),IF(K7592="solar",VLOOKUP('Form 923'!D7592,'Cross-Page Data'!$I$14:$J$117,2,FALSE),K7592))</f>
        <v>natural gas peaker</v>
      </c>
      <c r="K7592" t="str">
        <f>VLOOKUP(E7592,'Cross-Page Data'!$D$4:$F$48,3,FALSE)</f>
        <v>natural gas</v>
      </c>
      <c r="L7592" t="b">
        <f>IF(AND($P$6=FALSE,OR(C7592="Commercial NAICS Cogen",C7592="Industrial NAICS Cogen",C7592="NAICS-22 Cogen")),FALSE,IF(AND($P$7=FALSE,OR(C7592="Commercial NAICS Cogen",C7592="Commercial NAICS Non-Cogen",C7592="industrial NAICS Cogen", C7592="industrial NAICS non-cogen")),FALSE,TRUE))</f>
        <v>1</v>
      </c>
      <c r="M7592">
        <f t="shared" si="355"/>
        <v>0.49234567901234566</v>
      </c>
      <c r="N7592">
        <f t="shared" si="356"/>
        <v>1</v>
      </c>
    </row>
    <row r="7593" spans="1:14" x14ac:dyDescent="0.2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s="32">
        <f t="shared" si="354"/>
        <v>11406534.086696031</v>
      </c>
      <c r="J7593" t="str">
        <f>IF(K7593="natural gas",VLOOKUP(D7593,'Cross-Page Data'!$I$4:$J$13,2,FALSE),IF(K7593="solar",VLOOKUP('Form 923'!D7593,'Cross-Page Data'!$I$14:$J$117,2,FALSE),K7593))</f>
        <v>natural gas peaker</v>
      </c>
      <c r="K7593" t="str">
        <f>VLOOKUP(E7593,'Cross-Page Data'!$D$4:$F$48,3,FALSE)</f>
        <v>natural gas</v>
      </c>
      <c r="L7593" t="b">
        <f>IF(AND($P$6=FALSE,OR(C7593="Commercial NAICS Cogen",C7593="Industrial NAICS Cogen",C7593="NAICS-22 Cogen")),FALSE,IF(AND($P$7=FALSE,OR(C7593="Commercial NAICS Cogen",C7593="Commercial NAICS Non-Cogen",C7593="industrial NAICS Cogen", C7593="industrial NAICS non-cogen")),FALSE,TRUE))</f>
        <v>1</v>
      </c>
      <c r="M7593">
        <f t="shared" si="355"/>
        <v>0.34864197530864199</v>
      </c>
      <c r="N7593">
        <f t="shared" si="356"/>
        <v>1</v>
      </c>
    </row>
    <row r="7594" spans="1:14" x14ac:dyDescent="0.2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s="32">
        <f t="shared" si="354"/>
        <v>0</v>
      </c>
      <c r="J7594" t="str">
        <f>IF(K7594="natural gas",VLOOKUP(D7594,'Cross-Page Data'!$I$4:$J$13,2,FALSE),IF(K7594="solar",VLOOKUP('Form 923'!D7594,'Cross-Page Data'!$I$14:$J$117,2,FALSE),K7594))</f>
        <v>natural gas nonpeaker</v>
      </c>
      <c r="K7594" t="str">
        <f>VLOOKUP(E7594,'Cross-Page Data'!$D$4:$F$48,3,FALSE)</f>
        <v>natural gas</v>
      </c>
      <c r="L7594" t="b">
        <f>IF(AND($P$6=FALSE,OR(C7594="Commercial NAICS Cogen",C7594="Industrial NAICS Cogen",C7594="NAICS-22 Cogen")),FALSE,IF(AND($P$7=FALSE,OR(C7594="Commercial NAICS Cogen",C7594="Commercial NAICS Non-Cogen",C7594="industrial NAICS Cogen", C7594="industrial NAICS non-cogen")),FALSE,TRUE))</f>
        <v>1</v>
      </c>
      <c r="M7594">
        <f t="shared" si="355"/>
        <v>0.77302325581395348</v>
      </c>
      <c r="N7594">
        <f t="shared" si="356"/>
        <v>1</v>
      </c>
    </row>
    <row r="7595" spans="1:14" x14ac:dyDescent="0.2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s="32">
        <f t="shared" si="354"/>
        <v>10755595.682525173</v>
      </c>
      <c r="J7595" t="str">
        <f>IF(K7595="natural gas",VLOOKUP(D7595,'Cross-Page Data'!$I$4:$J$13,2,FALSE),IF(K7595="solar",VLOOKUP('Form 923'!D7595,'Cross-Page Data'!$I$14:$J$117,2,FALSE),K7595))</f>
        <v>natural gas nonpeaker</v>
      </c>
      <c r="K7595" t="str">
        <f>VLOOKUP(E7595,'Cross-Page Data'!$D$4:$F$48,3,FALSE)</f>
        <v>natural gas</v>
      </c>
      <c r="L7595" t="b">
        <f>IF(AND($P$6=FALSE,OR(C7595="Commercial NAICS Cogen",C7595="Industrial NAICS Cogen",C7595="NAICS-22 Cogen")),FALSE,IF(AND($P$7=FALSE,OR(C7595="Commercial NAICS Cogen",C7595="Commercial NAICS Non-Cogen",C7595="industrial NAICS Cogen", C7595="industrial NAICS non-cogen")),FALSE,TRUE))</f>
        <v>1</v>
      </c>
      <c r="M7595">
        <f t="shared" si="355"/>
        <v>0.25674418604651161</v>
      </c>
      <c r="N7595">
        <f t="shared" si="356"/>
        <v>1</v>
      </c>
    </row>
    <row r="7596" spans="1:14" x14ac:dyDescent="0.2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s="32">
        <f t="shared" si="354"/>
        <v>0</v>
      </c>
      <c r="J7596" t="str">
        <f>IF(K7596="natural gas",VLOOKUP(D7596,'Cross-Page Data'!$I$4:$J$13,2,FALSE),IF(K7596="solar",VLOOKUP('Form 923'!D7596,'Cross-Page Data'!$I$14:$J$117,2,FALSE),K7596))</f>
        <v>heavy or residual fuel oil</v>
      </c>
      <c r="K7596" t="str">
        <f>VLOOKUP(E7596,'Cross-Page Data'!$D$4:$F$48,3,FALSE)</f>
        <v>heavy or residual fuel oil</v>
      </c>
      <c r="L7596" t="b">
        <f>IF(AND($P$6=FALSE,OR(C7596="Commercial NAICS Cogen",C7596="Industrial NAICS Cogen",C7596="NAICS-22 Cogen")),FALSE,IF(AND($P$7=FALSE,OR(C7596="Commercial NAICS Cogen",C7596="Commercial NAICS Non-Cogen",C7596="industrial NAICS Cogen", C7596="industrial NAICS non-cogen")),FALSE,TRUE))</f>
        <v>1</v>
      </c>
      <c r="M7596">
        <f t="shared" si="355"/>
        <v>0.57188755020080317</v>
      </c>
      <c r="N7596">
        <f t="shared" si="356"/>
        <v>1</v>
      </c>
    </row>
    <row r="7597" spans="1:14" x14ac:dyDescent="0.2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s="32">
        <f t="shared" si="354"/>
        <v>167969.31519273095</v>
      </c>
      <c r="J7597" t="str">
        <f>IF(K7597="natural gas",VLOOKUP(D7597,'Cross-Page Data'!$I$4:$J$13,2,FALSE),IF(K7597="solar",VLOOKUP('Form 923'!D7597,'Cross-Page Data'!$I$14:$J$117,2,FALSE),K7597))</f>
        <v>natural gas nonpeaker</v>
      </c>
      <c r="K7597" t="str">
        <f>VLOOKUP(E7597,'Cross-Page Data'!$D$4:$F$48,3,FALSE)</f>
        <v>natural gas</v>
      </c>
      <c r="L7597" t="b">
        <f>IF(AND($P$6=FALSE,OR(C7597="Commercial NAICS Cogen",C7597="Industrial NAICS Cogen",C7597="NAICS-22 Cogen")),FALSE,IF(AND($P$7=FALSE,OR(C7597="Commercial NAICS Cogen",C7597="Commercial NAICS Non-Cogen",C7597="industrial NAICS Cogen", C7597="industrial NAICS non-cogen")),FALSE,TRUE))</f>
        <v>1</v>
      </c>
      <c r="M7597">
        <f t="shared" si="355"/>
        <v>0.74511627906976741</v>
      </c>
      <c r="N7597">
        <f t="shared" si="356"/>
        <v>1</v>
      </c>
    </row>
    <row r="7598" spans="1:14" x14ac:dyDescent="0.2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s="32">
        <f t="shared" si="354"/>
        <v>11574171.495909402</v>
      </c>
      <c r="J7598" t="str">
        <f>IF(K7598="natural gas",VLOOKUP(D7598,'Cross-Page Data'!$I$4:$J$13,2,FALSE),IF(K7598="solar",VLOOKUP('Form 923'!D7598,'Cross-Page Data'!$I$14:$J$117,2,FALSE),K7598))</f>
        <v>heavy or residual fuel oil</v>
      </c>
      <c r="K7598" t="str">
        <f>VLOOKUP(E7598,'Cross-Page Data'!$D$4:$F$48,3,FALSE)</f>
        <v>heavy or residual fuel oil</v>
      </c>
      <c r="L7598" t="b">
        <f>IF(AND($P$6=FALSE,OR(C7598="Commercial NAICS Cogen",C7598="Industrial NAICS Cogen",C7598="NAICS-22 Cogen")),FALSE,IF(AND($P$7=FALSE,OR(C7598="Commercial NAICS Cogen",C7598="Commercial NAICS Non-Cogen",C7598="industrial NAICS Cogen", C7598="industrial NAICS non-cogen")),FALSE,TRUE))</f>
        <v>1</v>
      </c>
      <c r="M7598">
        <f t="shared" si="355"/>
        <v>0.25983935742971886</v>
      </c>
      <c r="N7598">
        <f t="shared" si="356"/>
        <v>1</v>
      </c>
    </row>
    <row r="7599" spans="1:14" x14ac:dyDescent="0.2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s="32">
        <f t="shared" si="354"/>
        <v>11949158.844276071</v>
      </c>
      <c r="J7599" t="str">
        <f>IF(K7599="natural gas",VLOOKUP(D7599,'Cross-Page Data'!$I$4:$J$13,2,FALSE),IF(K7599="solar",VLOOKUP('Form 923'!D7599,'Cross-Page Data'!$I$14:$J$117,2,FALSE),K7599))</f>
        <v>natural gas nonpeaker</v>
      </c>
      <c r="K7599" t="str">
        <f>VLOOKUP(E7599,'Cross-Page Data'!$D$4:$F$48,3,FALSE)</f>
        <v>natural gas</v>
      </c>
      <c r="L7599" t="b">
        <f>IF(AND($P$6=FALSE,OR(C7599="Commercial NAICS Cogen",C7599="Industrial NAICS Cogen",C7599="NAICS-22 Cogen")),FALSE,IF(AND($P$7=FALSE,OR(C7599="Commercial NAICS Cogen",C7599="Commercial NAICS Non-Cogen",C7599="industrial NAICS Cogen", C7599="industrial NAICS non-cogen")),FALSE,TRUE))</f>
        <v>1</v>
      </c>
      <c r="M7599">
        <f t="shared" si="355"/>
        <v>8.8372093023255813E-2</v>
      </c>
      <c r="N7599">
        <f t="shared" si="356"/>
        <v>1</v>
      </c>
    </row>
    <row r="7600" spans="1:14" x14ac:dyDescent="0.2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s="32" t="str">
        <f t="shared" si="354"/>
        <v/>
      </c>
      <c r="J7600" t="str">
        <f>IF(K7600="natural gas",VLOOKUP(D7600,'Cross-Page Data'!$I$4:$J$13,2,FALSE),IF(K7600="solar",VLOOKUP('Form 923'!D7600,'Cross-Page Data'!$I$14:$J$117,2,FALSE),K7600))</f>
        <v>heavy or residual fuel oil</v>
      </c>
      <c r="K7600" t="str">
        <f>VLOOKUP(E7600,'Cross-Page Data'!$D$4:$F$48,3,FALSE)</f>
        <v>heavy or residual fuel oil</v>
      </c>
      <c r="L7600" t="b">
        <f>IF(AND($P$6=FALSE,OR(C7600="Commercial NAICS Cogen",C7600="Industrial NAICS Cogen",C7600="NAICS-22 Cogen")),FALSE,IF(AND($P$7=FALSE,OR(C7600="Commercial NAICS Cogen",C7600="Commercial NAICS Non-Cogen",C7600="industrial NAICS Cogen", C7600="industrial NAICS non-cogen")),FALSE,TRUE))</f>
        <v>1</v>
      </c>
      <c r="M7600">
        <f t="shared" si="355"/>
        <v>4.0160642570281126E-4</v>
      </c>
      <c r="N7600">
        <f t="shared" si="356"/>
        <v>0</v>
      </c>
    </row>
    <row r="7601" spans="1:14" x14ac:dyDescent="0.2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s="32">
        <f t="shared" si="354"/>
        <v>0</v>
      </c>
      <c r="J7601" t="str">
        <f>IF(K7601="natural gas",VLOOKUP(D7601,'Cross-Page Data'!$I$4:$J$13,2,FALSE),IF(K7601="solar",VLOOKUP('Form 923'!D7601,'Cross-Page Data'!$I$14:$J$117,2,FALSE),K7601))</f>
        <v>natural gas nonpeaker</v>
      </c>
      <c r="K7601" t="str">
        <f>VLOOKUP(E7601,'Cross-Page Data'!$D$4:$F$48,3,FALSE)</f>
        <v>natural gas</v>
      </c>
      <c r="L7601" t="b">
        <f>IF(AND($P$6=FALSE,OR(C7601="Commercial NAICS Cogen",C7601="Industrial NAICS Cogen",C7601="NAICS-22 Cogen")),FALSE,IF(AND($P$7=FALSE,OR(C7601="Commercial NAICS Cogen",C7601="Commercial NAICS Non-Cogen",C7601="industrial NAICS Cogen", C7601="industrial NAICS non-cogen")),FALSE,TRUE))</f>
        <v>1</v>
      </c>
      <c r="M7601">
        <f t="shared" si="355"/>
        <v>0.77302325581395348</v>
      </c>
      <c r="N7601">
        <f t="shared" si="356"/>
        <v>1</v>
      </c>
    </row>
    <row r="7602" spans="1:14" x14ac:dyDescent="0.2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s="32" t="str">
        <f t="shared" si="354"/>
        <v/>
      </c>
      <c r="J7602" t="str">
        <f>IF(K7602="natural gas",VLOOKUP(D7602,'Cross-Page Data'!$I$4:$J$13,2,FALSE),IF(K7602="solar",VLOOKUP('Form 923'!D7602,'Cross-Page Data'!$I$14:$J$117,2,FALSE),K7602))</f>
        <v>heavy or residual fuel oil</v>
      </c>
      <c r="K7602" t="str">
        <f>VLOOKUP(E7602,'Cross-Page Data'!$D$4:$F$48,3,FALSE)</f>
        <v>heavy or residual fuel oil</v>
      </c>
      <c r="L7602" t="b">
        <f>IF(AND($P$6=FALSE,OR(C7602="Commercial NAICS Cogen",C7602="Industrial NAICS Cogen",C7602="NAICS-22 Cogen")),FALSE,IF(AND($P$7=FALSE,OR(C7602="Commercial NAICS Cogen",C7602="Commercial NAICS Non-Cogen",C7602="industrial NAICS Cogen", C7602="industrial NAICS non-cogen")),FALSE,TRUE))</f>
        <v>1</v>
      </c>
      <c r="M7602">
        <f t="shared" si="355"/>
        <v>4.0160642570281126E-4</v>
      </c>
      <c r="N7602">
        <f t="shared" si="356"/>
        <v>0</v>
      </c>
    </row>
    <row r="7603" spans="1:14" x14ac:dyDescent="0.2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s="32">
        <f t="shared" si="354"/>
        <v>11532009.66120873</v>
      </c>
      <c r="J7603" t="str">
        <f>IF(K7603="natural gas",VLOOKUP(D7603,'Cross-Page Data'!$I$4:$J$13,2,FALSE),IF(K7603="solar",VLOOKUP('Form 923'!D7603,'Cross-Page Data'!$I$14:$J$117,2,FALSE),K7603))</f>
        <v>natural gas nonpeaker</v>
      </c>
      <c r="K7603" t="str">
        <f>VLOOKUP(E7603,'Cross-Page Data'!$D$4:$F$48,3,FALSE)</f>
        <v>natural gas</v>
      </c>
      <c r="L7603" t="b">
        <f>IF(AND($P$6=FALSE,OR(C7603="Commercial NAICS Cogen",C7603="Industrial NAICS Cogen",C7603="NAICS-22 Cogen")),FALSE,IF(AND($P$7=FALSE,OR(C7603="Commercial NAICS Cogen",C7603="Commercial NAICS Non-Cogen",C7603="industrial NAICS Cogen", C7603="industrial NAICS non-cogen")),FALSE,TRUE))</f>
        <v>1</v>
      </c>
      <c r="M7603">
        <f t="shared" si="355"/>
        <v>0.13302325581395349</v>
      </c>
      <c r="N7603">
        <f t="shared" si="356"/>
        <v>1</v>
      </c>
    </row>
    <row r="7604" spans="1:14" x14ac:dyDescent="0.2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s="32">
        <f t="shared" si="354"/>
        <v>700537.61873795779</v>
      </c>
      <c r="J7604" t="str">
        <f>IF(K7604="natural gas",VLOOKUP(D7604,'Cross-Page Data'!$I$4:$J$13,2,FALSE),IF(K7604="solar",VLOOKUP('Form 923'!D7604,'Cross-Page Data'!$I$14:$J$117,2,FALSE),K7604))</f>
        <v>natural gas nonpeaker</v>
      </c>
      <c r="K7604" t="str">
        <f>VLOOKUP(E7604,'Cross-Page Data'!$D$4:$F$48,3,FALSE)</f>
        <v>natural gas</v>
      </c>
      <c r="L7604" t="b">
        <f>IF(AND($P$6=FALSE,OR(C7604="Commercial NAICS Cogen",C7604="Industrial NAICS Cogen",C7604="NAICS-22 Cogen")),FALSE,IF(AND($P$7=FALSE,OR(C7604="Commercial NAICS Cogen",C7604="Commercial NAICS Non-Cogen",C7604="industrial NAICS Cogen", C7604="industrial NAICS non-cogen")),FALSE,TRUE))</f>
        <v>1</v>
      </c>
      <c r="M7604">
        <f t="shared" si="355"/>
        <v>0.67813953488372092</v>
      </c>
      <c r="N7604">
        <f t="shared" si="356"/>
        <v>1</v>
      </c>
    </row>
    <row r="7605" spans="1:14" x14ac:dyDescent="0.2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s="32">
        <f t="shared" si="354"/>
        <v>11385288.501186002</v>
      </c>
      <c r="J7605" t="str">
        <f>IF(K7605="natural gas",VLOOKUP(D7605,'Cross-Page Data'!$I$4:$J$13,2,FALSE),IF(K7605="solar",VLOOKUP('Form 923'!D7605,'Cross-Page Data'!$I$14:$J$117,2,FALSE),K7605))</f>
        <v>natural gas nonpeaker</v>
      </c>
      <c r="K7605" t="str">
        <f>VLOOKUP(E7605,'Cross-Page Data'!$D$4:$F$48,3,FALSE)</f>
        <v>natural gas</v>
      </c>
      <c r="L7605" t="b">
        <f>IF(AND($P$6=FALSE,OR(C7605="Commercial NAICS Cogen",C7605="Industrial NAICS Cogen",C7605="NAICS-22 Cogen")),FALSE,IF(AND($P$7=FALSE,OR(C7605="Commercial NAICS Cogen",C7605="Commercial NAICS Non-Cogen",C7605="industrial NAICS Cogen", C7605="industrial NAICS non-cogen")),FALSE,TRUE))</f>
        <v>1</v>
      </c>
      <c r="M7605">
        <f t="shared" si="355"/>
        <v>0.15627906976744185</v>
      </c>
      <c r="N7605">
        <f t="shared" si="356"/>
        <v>1</v>
      </c>
    </row>
    <row r="7606" spans="1:14" x14ac:dyDescent="0.2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s="32">
        <f t="shared" si="354"/>
        <v>4410581.2345101293</v>
      </c>
      <c r="J7606" t="str">
        <f>IF(K7606="natural gas",VLOOKUP(D7606,'Cross-Page Data'!$I$4:$J$13,2,FALSE),IF(K7606="solar",VLOOKUP('Form 923'!D7606,'Cross-Page Data'!$I$14:$J$117,2,FALSE),K7606))</f>
        <v>natural gas nonpeaker</v>
      </c>
      <c r="K7606" t="str">
        <f>VLOOKUP(E7606,'Cross-Page Data'!$D$4:$F$48,3,FALSE)</f>
        <v>natural gas</v>
      </c>
      <c r="L7606" t="b">
        <f>IF(AND($P$6=FALSE,OR(C7606="Commercial NAICS Cogen",C7606="Industrial NAICS Cogen",C7606="NAICS-22 Cogen")),FALSE,IF(AND($P$7=FALSE,OR(C7606="Commercial NAICS Cogen",C7606="Commercial NAICS Non-Cogen",C7606="industrial NAICS Cogen", C7606="industrial NAICS non-cogen")),FALSE,TRUE))</f>
        <v>1</v>
      </c>
      <c r="M7606">
        <f t="shared" si="355"/>
        <v>0.53767441860465115</v>
      </c>
      <c r="N7606">
        <f t="shared" si="356"/>
        <v>1</v>
      </c>
    </row>
    <row r="7607" spans="1:14" x14ac:dyDescent="0.2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s="32">
        <f t="shared" si="354"/>
        <v>9517189.6283007395</v>
      </c>
      <c r="J7607" t="str">
        <f>IF(K7607="natural gas",VLOOKUP(D7607,'Cross-Page Data'!$I$4:$J$13,2,FALSE),IF(K7607="solar",VLOOKUP('Form 923'!D7607,'Cross-Page Data'!$I$14:$J$117,2,FALSE),K7607))</f>
        <v>natural gas nonpeaker</v>
      </c>
      <c r="K7607" t="str">
        <f>VLOOKUP(E7607,'Cross-Page Data'!$D$4:$F$48,3,FALSE)</f>
        <v>natural gas</v>
      </c>
      <c r="L7607" t="b">
        <f>IF(AND($P$6=FALSE,OR(C7607="Commercial NAICS Cogen",C7607="Industrial NAICS Cogen",C7607="NAICS-22 Cogen")),FALSE,IF(AND($P$7=FALSE,OR(C7607="Commercial NAICS Cogen",C7607="Commercial NAICS Non-Cogen",C7607="industrial NAICS Cogen", C7607="industrial NAICS non-cogen")),FALSE,TRUE))</f>
        <v>1</v>
      </c>
      <c r="M7607">
        <f t="shared" si="355"/>
        <v>0.36186046511627906</v>
      </c>
      <c r="N7607">
        <f t="shared" si="356"/>
        <v>1</v>
      </c>
    </row>
    <row r="7608" spans="1:14" x14ac:dyDescent="0.2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s="32">
        <f t="shared" si="354"/>
        <v>8981987.4040797036</v>
      </c>
      <c r="J7608" t="str">
        <f>IF(K7608="natural gas",VLOOKUP(D7608,'Cross-Page Data'!$I$4:$J$13,2,FALSE),IF(K7608="solar",VLOOKUP('Form 923'!D7608,'Cross-Page Data'!$I$14:$J$117,2,FALSE),K7608))</f>
        <v>natural gas peaker</v>
      </c>
      <c r="K7608" t="str">
        <f>VLOOKUP(E7608,'Cross-Page Data'!$D$4:$F$48,3,FALSE)</f>
        <v>natural gas</v>
      </c>
      <c r="L7608" t="b">
        <f>IF(AND($P$6=FALSE,OR(C7608="Commercial NAICS Cogen",C7608="Industrial NAICS Cogen",C7608="NAICS-22 Cogen")),FALSE,IF(AND($P$7=FALSE,OR(C7608="Commercial NAICS Cogen",C7608="Commercial NAICS Non-Cogen",C7608="industrial NAICS Cogen", C7608="industrial NAICS non-cogen")),FALSE,TRUE))</f>
        <v>1</v>
      </c>
      <c r="M7608">
        <f t="shared" si="355"/>
        <v>0.55753086419753084</v>
      </c>
      <c r="N7608">
        <f t="shared" si="356"/>
        <v>1</v>
      </c>
    </row>
    <row r="7609" spans="1:14" x14ac:dyDescent="0.2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s="32">
        <f t="shared" si="354"/>
        <v>8901798.2400204055</v>
      </c>
      <c r="J7609" t="str">
        <f>IF(K7609="natural gas",VLOOKUP(D7609,'Cross-Page Data'!$I$4:$J$13,2,FALSE),IF(K7609="solar",VLOOKUP('Form 923'!D7609,'Cross-Page Data'!$I$14:$J$117,2,FALSE),K7609))</f>
        <v>hydro</v>
      </c>
      <c r="K7609" t="str">
        <f>VLOOKUP(E7609,'Cross-Page Data'!$D$4:$F$48,3,FALSE)</f>
        <v>hydro</v>
      </c>
      <c r="L7609" t="b">
        <f>IF(AND($P$6=FALSE,OR(C7609="Commercial NAICS Cogen",C7609="Industrial NAICS Cogen",C7609="NAICS-22 Cogen")),FALSE,IF(AND($P$7=FALSE,OR(C7609="Commercial NAICS Cogen",C7609="Commercial NAICS Non-Cogen",C7609="industrial NAICS Cogen", C7609="industrial NAICS non-cogen")),FALSE,TRUE))</f>
        <v>1</v>
      </c>
      <c r="M7609">
        <f t="shared" si="355"/>
        <v>0.88351498637602177</v>
      </c>
      <c r="N7609">
        <f t="shared" si="356"/>
        <v>1</v>
      </c>
    </row>
    <row r="7610" spans="1:14" x14ac:dyDescent="0.2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s="32">
        <f t="shared" si="354"/>
        <v>8901857.9562481269</v>
      </c>
      <c r="J7610" t="str">
        <f>IF(K7610="natural gas",VLOOKUP(D7610,'Cross-Page Data'!$I$4:$J$13,2,FALSE),IF(K7610="solar",VLOOKUP('Form 923'!D7610,'Cross-Page Data'!$I$14:$J$117,2,FALSE),K7610))</f>
        <v>hydro</v>
      </c>
      <c r="K7610" t="str">
        <f>VLOOKUP(E7610,'Cross-Page Data'!$D$4:$F$48,3,FALSE)</f>
        <v>hydro</v>
      </c>
      <c r="L7610" t="b">
        <f>IF(AND($P$6=FALSE,OR(C7610="Commercial NAICS Cogen",C7610="Industrial NAICS Cogen",C7610="NAICS-22 Cogen")),FALSE,IF(AND($P$7=FALSE,OR(C7610="Commercial NAICS Cogen",C7610="Commercial NAICS Non-Cogen",C7610="industrial NAICS Cogen", C7610="industrial NAICS non-cogen")),FALSE,TRUE))</f>
        <v>1</v>
      </c>
      <c r="M7610">
        <f t="shared" si="355"/>
        <v>0.86512261580381467</v>
      </c>
      <c r="N7610">
        <f t="shared" si="356"/>
        <v>1</v>
      </c>
    </row>
    <row r="7611" spans="1:14" x14ac:dyDescent="0.2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s="32">
        <f t="shared" si="354"/>
        <v>781678.92849498184</v>
      </c>
      <c r="J7611" t="str">
        <f>IF(K7611="natural gas",VLOOKUP(D7611,'Cross-Page Data'!$I$4:$J$13,2,FALSE),IF(K7611="solar",VLOOKUP('Form 923'!D7611,'Cross-Page Data'!$I$14:$J$117,2,FALSE),K7611))</f>
        <v>natural gas nonpeaker</v>
      </c>
      <c r="K7611" t="str">
        <f>VLOOKUP(E7611,'Cross-Page Data'!$D$4:$F$48,3,FALSE)</f>
        <v>natural gas</v>
      </c>
      <c r="L7611" t="b">
        <f>IF(AND($P$6=FALSE,OR(C7611="Commercial NAICS Cogen",C7611="Industrial NAICS Cogen",C7611="NAICS-22 Cogen")),FALSE,IF(AND($P$7=FALSE,OR(C7611="Commercial NAICS Cogen",C7611="Commercial NAICS Non-Cogen",C7611="industrial NAICS Cogen", C7611="industrial NAICS non-cogen")),FALSE,TRUE))</f>
        <v>1</v>
      </c>
      <c r="M7611">
        <f t="shared" si="355"/>
        <v>0.66976744186046511</v>
      </c>
      <c r="N7611">
        <f t="shared" si="356"/>
        <v>1</v>
      </c>
    </row>
    <row r="7612" spans="1:14" x14ac:dyDescent="0.2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s="32">
        <f t="shared" si="354"/>
        <v>11863458.00018172</v>
      </c>
      <c r="J7612" t="str">
        <f>IF(K7612="natural gas",VLOOKUP(D7612,'Cross-Page Data'!$I$4:$J$13,2,FALSE),IF(K7612="solar",VLOOKUP('Form 923'!D7612,'Cross-Page Data'!$I$14:$J$117,2,FALSE),K7612))</f>
        <v>natural gas nonpeaker</v>
      </c>
      <c r="K7612" t="str">
        <f>VLOOKUP(E7612,'Cross-Page Data'!$D$4:$F$48,3,FALSE)</f>
        <v>natural gas</v>
      </c>
      <c r="L7612" t="b">
        <f>IF(AND($P$6=FALSE,OR(C7612="Commercial NAICS Cogen",C7612="Industrial NAICS Cogen",C7612="NAICS-22 Cogen")),FALSE,IF(AND($P$7=FALSE,OR(C7612="Commercial NAICS Cogen",C7612="Commercial NAICS Non-Cogen",C7612="industrial NAICS Cogen", C7612="industrial NAICS non-cogen")),FALSE,TRUE))</f>
        <v>1</v>
      </c>
      <c r="M7612">
        <f t="shared" si="355"/>
        <v>9.9534883720930237E-2</v>
      </c>
      <c r="N7612">
        <f t="shared" si="356"/>
        <v>1</v>
      </c>
    </row>
    <row r="7613" spans="1:14" x14ac:dyDescent="0.2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s="32">
        <f t="shared" si="354"/>
        <v>0</v>
      </c>
      <c r="J7613" t="str">
        <f>IF(K7613="natural gas",VLOOKUP(D7613,'Cross-Page Data'!$I$4:$J$13,2,FALSE),IF(K7613="solar",VLOOKUP('Form 923'!D7613,'Cross-Page Data'!$I$14:$J$117,2,FALSE),K7613))</f>
        <v>heavy or residual fuel oil</v>
      </c>
      <c r="K7613" t="str">
        <f>VLOOKUP(E7613,'Cross-Page Data'!$D$4:$F$48,3,FALSE)</f>
        <v>heavy or residual fuel oil</v>
      </c>
      <c r="L7613" t="b">
        <f>IF(AND($P$6=FALSE,OR(C7613="Commercial NAICS Cogen",C7613="Industrial NAICS Cogen",C7613="NAICS-22 Cogen")),FALSE,IF(AND($P$7=FALSE,OR(C7613="Commercial NAICS Cogen",C7613="Commercial NAICS Non-Cogen",C7613="industrial NAICS Cogen", C7613="industrial NAICS non-cogen")),FALSE,TRUE))</f>
        <v>1</v>
      </c>
      <c r="M7613">
        <f t="shared" si="355"/>
        <v>0.57188755020080317</v>
      </c>
      <c r="N7613">
        <f t="shared" si="356"/>
        <v>1</v>
      </c>
    </row>
    <row r="7614" spans="1:14" x14ac:dyDescent="0.2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s="32">
        <f t="shared" si="354"/>
        <v>0</v>
      </c>
      <c r="J7614" t="str">
        <f>IF(K7614="natural gas",VLOOKUP(D7614,'Cross-Page Data'!$I$4:$J$13,2,FALSE),IF(K7614="solar",VLOOKUP('Form 923'!D7614,'Cross-Page Data'!$I$14:$J$117,2,FALSE),K7614))</f>
        <v>natural gas nonpeaker</v>
      </c>
      <c r="K7614" t="str">
        <f>VLOOKUP(E7614,'Cross-Page Data'!$D$4:$F$48,3,FALSE)</f>
        <v>natural gas</v>
      </c>
      <c r="L7614" t="b">
        <f>IF(AND($P$6=FALSE,OR(C7614="Commercial NAICS Cogen",C7614="Industrial NAICS Cogen",C7614="NAICS-22 Cogen")),FALSE,IF(AND($P$7=FALSE,OR(C7614="Commercial NAICS Cogen",C7614="Commercial NAICS Non-Cogen",C7614="industrial NAICS Cogen", C7614="industrial NAICS non-cogen")),FALSE,TRUE))</f>
        <v>1</v>
      </c>
      <c r="M7614">
        <f t="shared" si="355"/>
        <v>0.77302325581395348</v>
      </c>
      <c r="N7614">
        <f t="shared" si="356"/>
        <v>1</v>
      </c>
    </row>
    <row r="7615" spans="1:14" x14ac:dyDescent="0.2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s="32">
        <f t="shared" si="354"/>
        <v>13082129.144907989</v>
      </c>
      <c r="J7615" t="str">
        <f>IF(K7615="natural gas",VLOOKUP(D7615,'Cross-Page Data'!$I$4:$J$13,2,FALSE),IF(K7615="solar",VLOOKUP('Form 923'!D7615,'Cross-Page Data'!$I$14:$J$117,2,FALSE),K7615))</f>
        <v>heavy or residual fuel oil</v>
      </c>
      <c r="K7615" t="str">
        <f>VLOOKUP(E7615,'Cross-Page Data'!$D$4:$F$48,3,FALSE)</f>
        <v>heavy or residual fuel oil</v>
      </c>
      <c r="L7615" t="b">
        <f>IF(AND($P$6=FALSE,OR(C7615="Commercial NAICS Cogen",C7615="Industrial NAICS Cogen",C7615="NAICS-22 Cogen")),FALSE,IF(AND($P$7=FALSE,OR(C7615="Commercial NAICS Cogen",C7615="Commercial NAICS Non-Cogen",C7615="industrial NAICS Cogen", C7615="industrial NAICS non-cogen")),FALSE,TRUE))</f>
        <v>1</v>
      </c>
      <c r="M7615">
        <f t="shared" si="355"/>
        <v>0.18032128514056225</v>
      </c>
      <c r="N7615">
        <f t="shared" si="356"/>
        <v>1</v>
      </c>
    </row>
    <row r="7616" spans="1:14" x14ac:dyDescent="0.2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s="32">
        <f t="shared" si="354"/>
        <v>12844159.091462821</v>
      </c>
      <c r="J7616" t="str">
        <f>IF(K7616="natural gas",VLOOKUP(D7616,'Cross-Page Data'!$I$4:$J$13,2,FALSE),IF(K7616="solar",VLOOKUP('Form 923'!D7616,'Cross-Page Data'!$I$14:$J$117,2,FALSE),K7616))</f>
        <v>natural gas nonpeaker</v>
      </c>
      <c r="K7616" t="str">
        <f>VLOOKUP(E7616,'Cross-Page Data'!$D$4:$F$48,3,FALSE)</f>
        <v>natural gas</v>
      </c>
      <c r="L7616" t="b">
        <f>IF(AND($P$6=FALSE,OR(C7616="Commercial NAICS Cogen",C7616="Industrial NAICS Cogen",C7616="NAICS-22 Cogen")),FALSE,IF(AND($P$7=FALSE,OR(C7616="Commercial NAICS Cogen",C7616="Commercial NAICS Non-Cogen",C7616="industrial NAICS Cogen", C7616="industrial NAICS non-cogen")),FALSE,TRUE))</f>
        <v>1</v>
      </c>
      <c r="M7616">
        <f t="shared" si="355"/>
        <v>4.1860465116279069E-2</v>
      </c>
      <c r="N7616">
        <f t="shared" si="356"/>
        <v>0</v>
      </c>
    </row>
    <row r="7617" spans="1:14" x14ac:dyDescent="0.2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s="32">
        <f t="shared" si="354"/>
        <v>7037368.580850984</v>
      </c>
      <c r="J7617" t="str">
        <f>IF(K7617="natural gas",VLOOKUP(D7617,'Cross-Page Data'!$I$4:$J$13,2,FALSE),IF(K7617="solar",VLOOKUP('Form 923'!D7617,'Cross-Page Data'!$I$14:$J$117,2,FALSE),K7617))</f>
        <v>natural gas nonpeaker</v>
      </c>
      <c r="K7617" t="str">
        <f>VLOOKUP(E7617,'Cross-Page Data'!$D$4:$F$48,3,FALSE)</f>
        <v>natural gas</v>
      </c>
      <c r="L7617" t="b">
        <f>IF(AND($P$6=FALSE,OR(C7617="Commercial NAICS Cogen",C7617="Industrial NAICS Cogen",C7617="NAICS-22 Cogen")),FALSE,IF(AND($P$7=FALSE,OR(C7617="Commercial NAICS Cogen",C7617="Commercial NAICS Non-Cogen",C7617="industrial NAICS Cogen", C7617="industrial NAICS non-cogen")),FALSE,TRUE))</f>
        <v>1</v>
      </c>
      <c r="M7617">
        <f t="shared" si="355"/>
        <v>0.43813953488372093</v>
      </c>
      <c r="N7617">
        <f t="shared" si="356"/>
        <v>1</v>
      </c>
    </row>
    <row r="7618" spans="1:14" x14ac:dyDescent="0.2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s="32">
        <f t="shared" si="354"/>
        <v>7029871.4199479241</v>
      </c>
      <c r="J7618" t="str">
        <f>IF(K7618="natural gas",VLOOKUP(D7618,'Cross-Page Data'!$I$4:$J$13,2,FALSE),IF(K7618="solar",VLOOKUP('Form 923'!D7618,'Cross-Page Data'!$I$14:$J$117,2,FALSE),K7618))</f>
        <v>natural gas nonpeaker</v>
      </c>
      <c r="K7618" t="str">
        <f>VLOOKUP(E7618,'Cross-Page Data'!$D$4:$F$48,3,FALSE)</f>
        <v>natural gas</v>
      </c>
      <c r="L7618" t="b">
        <f>IF(AND($P$6=FALSE,OR(C7618="Commercial NAICS Cogen",C7618="Industrial NAICS Cogen",C7618="NAICS-22 Cogen")),FALSE,IF(AND($P$7=FALSE,OR(C7618="Commercial NAICS Cogen",C7618="Commercial NAICS Non-Cogen",C7618="industrial NAICS Cogen", C7618="industrial NAICS non-cogen")),FALSE,TRUE))</f>
        <v>1</v>
      </c>
      <c r="M7618">
        <f t="shared" si="355"/>
        <v>0.43906976744186049</v>
      </c>
      <c r="N7618">
        <f t="shared" si="356"/>
        <v>1</v>
      </c>
    </row>
    <row r="7619" spans="1:14" x14ac:dyDescent="0.2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s="32">
        <f t="shared" si="354"/>
        <v>12161625.62037644</v>
      </c>
      <c r="J7619" t="str">
        <f>IF(K7619="natural gas",VLOOKUP(D7619,'Cross-Page Data'!$I$4:$J$13,2,FALSE),IF(K7619="solar",VLOOKUP('Form 923'!D7619,'Cross-Page Data'!$I$14:$J$117,2,FALSE),K7619))</f>
        <v>natural gas peaker</v>
      </c>
      <c r="K7619" t="str">
        <f>VLOOKUP(E7619,'Cross-Page Data'!$D$4:$F$48,3,FALSE)</f>
        <v>natural gas</v>
      </c>
      <c r="L7619" t="b">
        <f>IF(AND($P$6=FALSE,OR(C7619="Commercial NAICS Cogen",C7619="Industrial NAICS Cogen",C7619="NAICS-22 Cogen")),FALSE,IF(AND($P$7=FALSE,OR(C7619="Commercial NAICS Cogen",C7619="Commercial NAICS Non-Cogen",C7619="industrial NAICS Cogen", C7619="industrial NAICS non-cogen")),FALSE,TRUE))</f>
        <v>1</v>
      </c>
      <c r="M7619">
        <f t="shared" si="355"/>
        <v>0.27160493827160492</v>
      </c>
      <c r="N7619">
        <f t="shared" si="356"/>
        <v>1</v>
      </c>
    </row>
    <row r="7620" spans="1:14" x14ac:dyDescent="0.2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s="32" t="str">
        <f t="shared" si="354"/>
        <v/>
      </c>
      <c r="J7620" t="str">
        <f>IF(K7620="natural gas",VLOOKUP(D7620,'Cross-Page Data'!$I$4:$J$13,2,FALSE),IF(K7620="solar",VLOOKUP('Form 923'!D7620,'Cross-Page Data'!$I$14:$J$117,2,FALSE),K7620))</f>
        <v>natural gas nonpeaker</v>
      </c>
      <c r="K7620" t="str">
        <f>VLOOKUP(E7620,'Cross-Page Data'!$D$4:$F$48,3,FALSE)</f>
        <v>natural gas</v>
      </c>
      <c r="L7620" t="b">
        <f>IF(AND($P$6=FALSE,OR(C7620="Commercial NAICS Cogen",C7620="Industrial NAICS Cogen",C7620="NAICS-22 Cogen")),FALSE,IF(AND($P$7=FALSE,OR(C7620="Commercial NAICS Cogen",C7620="Commercial NAICS Non-Cogen",C7620="industrial NAICS Cogen", C7620="industrial NAICS non-cogen")),FALSE,TRUE))</f>
        <v>1</v>
      </c>
      <c r="M7620">
        <f t="shared" si="355"/>
        <v>9.3023255813953494E-4</v>
      </c>
      <c r="N7620">
        <f t="shared" si="356"/>
        <v>0</v>
      </c>
    </row>
    <row r="7621" spans="1:14" x14ac:dyDescent="0.2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s="32">
        <f t="shared" si="354"/>
        <v>11739713.791027669</v>
      </c>
      <c r="J7621" t="str">
        <f>IF(K7621="natural gas",VLOOKUP(D7621,'Cross-Page Data'!$I$4:$J$13,2,FALSE),IF(K7621="solar",VLOOKUP('Form 923'!D7621,'Cross-Page Data'!$I$14:$J$117,2,FALSE),K7621))</f>
        <v>natural gas nonpeaker</v>
      </c>
      <c r="K7621" t="str">
        <f>VLOOKUP(E7621,'Cross-Page Data'!$D$4:$F$48,3,FALSE)</f>
        <v>natural gas</v>
      </c>
      <c r="L7621" t="b">
        <f>IF(AND($P$6=FALSE,OR(C7621="Commercial NAICS Cogen",C7621="Industrial NAICS Cogen",C7621="NAICS-22 Cogen")),FALSE,IF(AND($P$7=FALSE,OR(C7621="Commercial NAICS Cogen",C7621="Commercial NAICS Non-Cogen",C7621="industrial NAICS Cogen", C7621="industrial NAICS non-cogen")),FALSE,TRUE))</f>
        <v>1</v>
      </c>
      <c r="M7621">
        <f t="shared" si="355"/>
        <v>0.10790697674418605</v>
      </c>
      <c r="N7621">
        <f t="shared" si="356"/>
        <v>1</v>
      </c>
    </row>
    <row r="7622" spans="1:14" x14ac:dyDescent="0.2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s="32">
        <f t="shared" si="354"/>
        <v>1796.9490942991993</v>
      </c>
      <c r="J7622" t="str">
        <f>IF(K7622="natural gas",VLOOKUP(D7622,'Cross-Page Data'!$I$4:$J$13,2,FALSE),IF(K7622="solar",VLOOKUP('Form 923'!D7622,'Cross-Page Data'!$I$14:$J$117,2,FALSE),K7622))</f>
        <v>natural gas nonpeaker</v>
      </c>
      <c r="K7622" t="str">
        <f>VLOOKUP(E7622,'Cross-Page Data'!$D$4:$F$48,3,FALSE)</f>
        <v>natural gas</v>
      </c>
      <c r="L7622" t="b">
        <f>IF(AND($P$6=FALSE,OR(C7622="Commercial NAICS Cogen",C7622="Industrial NAICS Cogen",C7622="NAICS-22 Cogen")),FALSE,IF(AND($P$7=FALSE,OR(C7622="Commercial NAICS Cogen",C7622="Commercial NAICS Non-Cogen",C7622="industrial NAICS Cogen", C7622="industrial NAICS non-cogen")),FALSE,TRUE))</f>
        <v>1</v>
      </c>
      <c r="M7622">
        <f t="shared" si="355"/>
        <v>0.76930232558139533</v>
      </c>
      <c r="N7622">
        <f t="shared" si="356"/>
        <v>1</v>
      </c>
    </row>
    <row r="7623" spans="1:14" x14ac:dyDescent="0.2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s="32">
        <f t="shared" ref="I7623:I7686" si="357">IFERROR(F7623/G7623*10^6,"")</f>
        <v>10885649.117599806</v>
      </c>
      <c r="J7623" t="str">
        <f>IF(K7623="natural gas",VLOOKUP(D7623,'Cross-Page Data'!$I$4:$J$13,2,FALSE),IF(K7623="solar",VLOOKUP('Form 923'!D7623,'Cross-Page Data'!$I$14:$J$117,2,FALSE),K7623))</f>
        <v>natural gas nonpeaker</v>
      </c>
      <c r="K7623" t="str">
        <f>VLOOKUP(E7623,'Cross-Page Data'!$D$4:$F$48,3,FALSE)</f>
        <v>natural gas</v>
      </c>
      <c r="L7623" t="b">
        <f>IF(AND($P$6=FALSE,OR(C7623="Commercial NAICS Cogen",C7623="Industrial NAICS Cogen",C7623="NAICS-22 Cogen")),FALSE,IF(AND($P$7=FALSE,OR(C7623="Commercial NAICS Cogen",C7623="Commercial NAICS Non-Cogen",C7623="industrial NAICS Cogen", C7623="industrial NAICS non-cogen")),FALSE,TRUE))</f>
        <v>1</v>
      </c>
      <c r="M7623">
        <f t="shared" ref="M7623:M7686" si="358">(COUNTIFS($J$6:$J$14148,J7623,$I$6:$I$14148,"&gt;"&amp;I7623)+1)/COUNTIFS($J$6:$J$14148,J7623)</f>
        <v>0.23348837209302326</v>
      </c>
      <c r="N7623">
        <f t="shared" ref="N7623:N7686" si="359">IF(OR(M7623&gt;0.95,M7623&lt;0.05),0,1)</f>
        <v>1</v>
      </c>
    </row>
    <row r="7624" spans="1:14" x14ac:dyDescent="0.2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s="32" t="str">
        <f t="shared" si="357"/>
        <v/>
      </c>
      <c r="J7624" t="str">
        <f>IF(K7624="natural gas",VLOOKUP(D7624,'Cross-Page Data'!$I$4:$J$13,2,FALSE),IF(K7624="solar",VLOOKUP('Form 923'!D7624,'Cross-Page Data'!$I$14:$J$117,2,FALSE),K7624))</f>
        <v>biomass</v>
      </c>
      <c r="K7624" t="str">
        <f>VLOOKUP(E7624,'Cross-Page Data'!$D$4:$F$48,3,FALSE)</f>
        <v>biomass</v>
      </c>
      <c r="L7624" t="b">
        <f>IF(AND($P$6=FALSE,OR(C7624="Commercial NAICS Cogen",C7624="Industrial NAICS Cogen",C7624="NAICS-22 Cogen")),FALSE,IF(AND($P$7=FALSE,OR(C7624="Commercial NAICS Cogen",C7624="Commercial NAICS Non-Cogen",C7624="industrial NAICS Cogen", C7624="industrial NAICS non-cogen")),FALSE,TRUE))</f>
        <v>1</v>
      </c>
      <c r="M7624">
        <f t="shared" si="358"/>
        <v>1.0964912280701754E-3</v>
      </c>
      <c r="N7624">
        <f t="shared" si="359"/>
        <v>0</v>
      </c>
    </row>
    <row r="7625" spans="1:14" x14ac:dyDescent="0.2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s="32">
        <f t="shared" si="357"/>
        <v>20460221.08701114</v>
      </c>
      <c r="J7625" t="str">
        <f>IF(K7625="natural gas",VLOOKUP(D7625,'Cross-Page Data'!$I$4:$J$13,2,FALSE),IF(K7625="solar",VLOOKUP('Form 923'!D7625,'Cross-Page Data'!$I$14:$J$117,2,FALSE),K7625))</f>
        <v>biomass</v>
      </c>
      <c r="K7625" t="str">
        <f>VLOOKUP(E7625,'Cross-Page Data'!$D$4:$F$48,3,FALSE)</f>
        <v>biomass</v>
      </c>
      <c r="L7625" t="b">
        <f>IF(AND($P$6=FALSE,OR(C7625="Commercial NAICS Cogen",C7625="Industrial NAICS Cogen",C7625="NAICS-22 Cogen")),FALSE,IF(AND($P$7=FALSE,OR(C7625="Commercial NAICS Cogen",C7625="Commercial NAICS Non-Cogen",C7625="industrial NAICS Cogen", C7625="industrial NAICS non-cogen")),FALSE,TRUE))</f>
        <v>1</v>
      </c>
      <c r="M7625">
        <f t="shared" si="358"/>
        <v>2.850877192982456E-2</v>
      </c>
      <c r="N7625">
        <f t="shared" si="359"/>
        <v>0</v>
      </c>
    </row>
    <row r="7626" spans="1:14" x14ac:dyDescent="0.2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s="32" t="str">
        <f t="shared" si="357"/>
        <v/>
      </c>
      <c r="J7626" t="str">
        <f>IF(K7626="natural gas",VLOOKUP(D7626,'Cross-Page Data'!$I$4:$J$13,2,FALSE),IF(K7626="solar",VLOOKUP('Form 923'!D7626,'Cross-Page Data'!$I$14:$J$117,2,FALSE),K7626))</f>
        <v>heavy or residual fuel oil</v>
      </c>
      <c r="K7626" t="str">
        <f>VLOOKUP(E7626,'Cross-Page Data'!$D$4:$F$48,3,FALSE)</f>
        <v>heavy or residual fuel oil</v>
      </c>
      <c r="L7626" t="b">
        <f>IF(AND($P$6=FALSE,OR(C7626="Commercial NAICS Cogen",C7626="Industrial NAICS Cogen",C7626="NAICS-22 Cogen")),FALSE,IF(AND($P$7=FALSE,OR(C7626="Commercial NAICS Cogen",C7626="Commercial NAICS Non-Cogen",C7626="industrial NAICS Cogen", C7626="industrial NAICS non-cogen")),FALSE,TRUE))</f>
        <v>1</v>
      </c>
      <c r="M7626">
        <f t="shared" si="358"/>
        <v>4.0160642570281126E-4</v>
      </c>
      <c r="N7626">
        <f t="shared" si="359"/>
        <v>0</v>
      </c>
    </row>
    <row r="7627" spans="1:14" x14ac:dyDescent="0.2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s="32">
        <f t="shared" si="357"/>
        <v>0</v>
      </c>
      <c r="J7627" t="str">
        <f>IF(K7627="natural gas",VLOOKUP(D7627,'Cross-Page Data'!$I$4:$J$13,2,FALSE),IF(K7627="solar",VLOOKUP('Form 923'!D7627,'Cross-Page Data'!$I$14:$J$117,2,FALSE),K7627))</f>
        <v>natural gas nonpeaker</v>
      </c>
      <c r="K7627" t="str">
        <f>VLOOKUP(E7627,'Cross-Page Data'!$D$4:$F$48,3,FALSE)</f>
        <v>natural gas</v>
      </c>
      <c r="L7627" t="b">
        <f>IF(AND($P$6=FALSE,OR(C7627="Commercial NAICS Cogen",C7627="Industrial NAICS Cogen",C7627="NAICS-22 Cogen")),FALSE,IF(AND($P$7=FALSE,OR(C7627="Commercial NAICS Cogen",C7627="Commercial NAICS Non-Cogen",C7627="industrial NAICS Cogen", C7627="industrial NAICS non-cogen")),FALSE,TRUE))</f>
        <v>1</v>
      </c>
      <c r="M7627">
        <f t="shared" si="358"/>
        <v>0.77302325581395348</v>
      </c>
      <c r="N7627">
        <f t="shared" si="359"/>
        <v>1</v>
      </c>
    </row>
    <row r="7628" spans="1:14" x14ac:dyDescent="0.2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s="32" t="str">
        <f t="shared" si="357"/>
        <v/>
      </c>
      <c r="J7628" t="str">
        <f>IF(K7628="natural gas",VLOOKUP(D7628,'Cross-Page Data'!$I$4:$J$13,2,FALSE),IF(K7628="solar",VLOOKUP('Form 923'!D7628,'Cross-Page Data'!$I$14:$J$117,2,FALSE),K7628))</f>
        <v>heavy or residual fuel oil</v>
      </c>
      <c r="K7628" t="str">
        <f>VLOOKUP(E7628,'Cross-Page Data'!$D$4:$F$48,3,FALSE)</f>
        <v>heavy or residual fuel oil</v>
      </c>
      <c r="L7628" t="b">
        <f>IF(AND($P$6=FALSE,OR(C7628="Commercial NAICS Cogen",C7628="Industrial NAICS Cogen",C7628="NAICS-22 Cogen")),FALSE,IF(AND($P$7=FALSE,OR(C7628="Commercial NAICS Cogen",C7628="Commercial NAICS Non-Cogen",C7628="industrial NAICS Cogen", C7628="industrial NAICS non-cogen")),FALSE,TRUE))</f>
        <v>1</v>
      </c>
      <c r="M7628">
        <f t="shared" si="358"/>
        <v>4.0160642570281126E-4</v>
      </c>
      <c r="N7628">
        <f t="shared" si="359"/>
        <v>0</v>
      </c>
    </row>
    <row r="7629" spans="1:14" x14ac:dyDescent="0.2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s="32">
        <f t="shared" si="357"/>
        <v>10681425.88766971</v>
      </c>
      <c r="J7629" t="str">
        <f>IF(K7629="natural gas",VLOOKUP(D7629,'Cross-Page Data'!$I$4:$J$13,2,FALSE),IF(K7629="solar",VLOOKUP('Form 923'!D7629,'Cross-Page Data'!$I$14:$J$117,2,FALSE),K7629))</f>
        <v>natural gas nonpeaker</v>
      </c>
      <c r="K7629" t="str">
        <f>VLOOKUP(E7629,'Cross-Page Data'!$D$4:$F$48,3,FALSE)</f>
        <v>natural gas</v>
      </c>
      <c r="L7629" t="b">
        <f>IF(AND($P$6=FALSE,OR(C7629="Commercial NAICS Cogen",C7629="Industrial NAICS Cogen",C7629="NAICS-22 Cogen")),FALSE,IF(AND($P$7=FALSE,OR(C7629="Commercial NAICS Cogen",C7629="Commercial NAICS Non-Cogen",C7629="industrial NAICS Cogen", C7629="industrial NAICS non-cogen")),FALSE,TRUE))</f>
        <v>1</v>
      </c>
      <c r="M7629">
        <f t="shared" si="358"/>
        <v>0.27348837209302324</v>
      </c>
      <c r="N7629">
        <f t="shared" si="359"/>
        <v>1</v>
      </c>
    </row>
    <row r="7630" spans="1:14" x14ac:dyDescent="0.2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s="32">
        <f t="shared" si="357"/>
        <v>231756.36288227505</v>
      </c>
      <c r="J7630" t="str">
        <f>IF(K7630="natural gas",VLOOKUP(D7630,'Cross-Page Data'!$I$4:$J$13,2,FALSE),IF(K7630="solar",VLOOKUP('Form 923'!D7630,'Cross-Page Data'!$I$14:$J$117,2,FALSE),K7630))</f>
        <v>natural gas nonpeaker</v>
      </c>
      <c r="K7630" t="str">
        <f>VLOOKUP(E7630,'Cross-Page Data'!$D$4:$F$48,3,FALSE)</f>
        <v>natural gas</v>
      </c>
      <c r="L7630" t="b">
        <f>IF(AND($P$6=FALSE,OR(C7630="Commercial NAICS Cogen",C7630="Industrial NAICS Cogen",C7630="NAICS-22 Cogen")),FALSE,IF(AND($P$7=FALSE,OR(C7630="Commercial NAICS Cogen",C7630="Commercial NAICS Non-Cogen",C7630="industrial NAICS Cogen", C7630="industrial NAICS non-cogen")),FALSE,TRUE))</f>
        <v>1</v>
      </c>
      <c r="M7630">
        <f t="shared" si="358"/>
        <v>0.73767441860465122</v>
      </c>
      <c r="N7630">
        <f t="shared" si="359"/>
        <v>1</v>
      </c>
    </row>
    <row r="7631" spans="1:14" x14ac:dyDescent="0.2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s="32">
        <f t="shared" si="357"/>
        <v>11061913.225797895</v>
      </c>
      <c r="J7631" t="str">
        <f>IF(K7631="natural gas",VLOOKUP(D7631,'Cross-Page Data'!$I$4:$J$13,2,FALSE),IF(K7631="solar",VLOOKUP('Form 923'!D7631,'Cross-Page Data'!$I$14:$J$117,2,FALSE),K7631))</f>
        <v>natural gas nonpeaker</v>
      </c>
      <c r="K7631" t="str">
        <f>VLOOKUP(E7631,'Cross-Page Data'!$D$4:$F$48,3,FALSE)</f>
        <v>natural gas</v>
      </c>
      <c r="L7631" t="b">
        <f>IF(AND($P$6=FALSE,OR(C7631="Commercial NAICS Cogen",C7631="Industrial NAICS Cogen",C7631="NAICS-22 Cogen")),FALSE,IF(AND($P$7=FALSE,OR(C7631="Commercial NAICS Cogen",C7631="Commercial NAICS Non-Cogen",C7631="industrial NAICS Cogen", C7631="industrial NAICS non-cogen")),FALSE,TRUE))</f>
        <v>1</v>
      </c>
      <c r="M7631">
        <f t="shared" si="358"/>
        <v>0.20744186046511628</v>
      </c>
      <c r="N7631">
        <f t="shared" si="359"/>
        <v>1</v>
      </c>
    </row>
    <row r="7632" spans="1:14" x14ac:dyDescent="0.2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s="32">
        <f t="shared" si="357"/>
        <v>11731270.775687572</v>
      </c>
      <c r="J7632" t="str">
        <f>IF(K7632="natural gas",VLOOKUP(D7632,'Cross-Page Data'!$I$4:$J$13,2,FALSE),IF(K7632="solar",VLOOKUP('Form 923'!D7632,'Cross-Page Data'!$I$14:$J$117,2,FALSE),K7632))</f>
        <v>natural gas peaker</v>
      </c>
      <c r="K7632" t="str">
        <f>VLOOKUP(E7632,'Cross-Page Data'!$D$4:$F$48,3,FALSE)</f>
        <v>natural gas</v>
      </c>
      <c r="L7632" t="b">
        <f>IF(AND($P$6=FALSE,OR(C7632="Commercial NAICS Cogen",C7632="Industrial NAICS Cogen",C7632="NAICS-22 Cogen")),FALSE,IF(AND($P$7=FALSE,OR(C7632="Commercial NAICS Cogen",C7632="Commercial NAICS Non-Cogen",C7632="industrial NAICS Cogen", C7632="industrial NAICS non-cogen")),FALSE,TRUE))</f>
        <v>1</v>
      </c>
      <c r="M7632">
        <f t="shared" si="358"/>
        <v>0.31160493827160496</v>
      </c>
      <c r="N7632">
        <f t="shared" si="359"/>
        <v>1</v>
      </c>
    </row>
    <row r="7633" spans="1:14" x14ac:dyDescent="0.2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s="32">
        <f t="shared" si="357"/>
        <v>8901997.4872454815</v>
      </c>
      <c r="J7633" t="str">
        <f>IF(K7633="natural gas",VLOOKUP(D7633,'Cross-Page Data'!$I$4:$J$13,2,FALSE),IF(K7633="solar",VLOOKUP('Form 923'!D7633,'Cross-Page Data'!$I$14:$J$117,2,FALSE),K7633))</f>
        <v>wind</v>
      </c>
      <c r="K7633" t="str">
        <f>VLOOKUP(E7633,'Cross-Page Data'!$D$4:$F$48,3,FALSE)</f>
        <v>wind</v>
      </c>
      <c r="L7633" t="b">
        <f>IF(AND($P$6=FALSE,OR(C7633="Commercial NAICS Cogen",C7633="Industrial NAICS Cogen",C7633="NAICS-22 Cogen")),FALSE,IF(AND($P$7=FALSE,OR(C7633="Commercial NAICS Cogen",C7633="Commercial NAICS Non-Cogen",C7633="industrial NAICS Cogen", C7633="industrial NAICS non-cogen")),FALSE,TRUE))</f>
        <v>1</v>
      </c>
      <c r="M7633">
        <f t="shared" si="358"/>
        <v>0.67104111986001747</v>
      </c>
      <c r="N7633">
        <f t="shared" si="359"/>
        <v>1</v>
      </c>
    </row>
    <row r="7634" spans="1:14" x14ac:dyDescent="0.2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s="32">
        <f t="shared" si="357"/>
        <v>10736716.601966793</v>
      </c>
      <c r="J7634" t="str">
        <f>IF(K7634="natural gas",VLOOKUP(D7634,'Cross-Page Data'!$I$4:$J$13,2,FALSE),IF(K7634="solar",VLOOKUP('Form 923'!D7634,'Cross-Page Data'!$I$14:$J$117,2,FALSE),K7634))</f>
        <v>natural gas peaker</v>
      </c>
      <c r="K7634" t="str">
        <f>VLOOKUP(E7634,'Cross-Page Data'!$D$4:$F$48,3,FALSE)</f>
        <v>natural gas</v>
      </c>
      <c r="L7634" t="b">
        <f>IF(AND($P$6=FALSE,OR(C7634="Commercial NAICS Cogen",C7634="Industrial NAICS Cogen",C7634="NAICS-22 Cogen")),FALSE,IF(AND($P$7=FALSE,OR(C7634="Commercial NAICS Cogen",C7634="Commercial NAICS Non-Cogen",C7634="industrial NAICS Cogen", C7634="industrial NAICS non-cogen")),FALSE,TRUE))</f>
        <v>1</v>
      </c>
      <c r="M7634">
        <f t="shared" si="358"/>
        <v>0.43061728395061727</v>
      </c>
      <c r="N7634">
        <f t="shared" si="359"/>
        <v>1</v>
      </c>
    </row>
    <row r="7635" spans="1:14" x14ac:dyDescent="0.2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s="32">
        <f t="shared" si="357"/>
        <v>8901998.4012789764</v>
      </c>
      <c r="J7635" t="str">
        <f>IF(K7635="natural gas",VLOOKUP(D7635,'Cross-Page Data'!$I$4:$J$13,2,FALSE),IF(K7635="solar",VLOOKUP('Form 923'!D7635,'Cross-Page Data'!$I$14:$J$117,2,FALSE),K7635))</f>
        <v>wind</v>
      </c>
      <c r="K7635" t="str">
        <f>VLOOKUP(E7635,'Cross-Page Data'!$D$4:$F$48,3,FALSE)</f>
        <v>wind</v>
      </c>
      <c r="L7635" t="b">
        <f>IF(AND($P$6=FALSE,OR(C7635="Commercial NAICS Cogen",C7635="Industrial NAICS Cogen",C7635="NAICS-22 Cogen")),FALSE,IF(AND($P$7=FALSE,OR(C7635="Commercial NAICS Cogen",C7635="Commercial NAICS Non-Cogen",C7635="industrial NAICS Cogen", C7635="industrial NAICS non-cogen")),FALSE,TRUE))</f>
        <v>1</v>
      </c>
      <c r="M7635">
        <f t="shared" si="358"/>
        <v>0.61942257217847774</v>
      </c>
      <c r="N7635">
        <f t="shared" si="359"/>
        <v>1</v>
      </c>
    </row>
    <row r="7636" spans="1:14" x14ac:dyDescent="0.2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s="32">
        <f t="shared" si="357"/>
        <v>1858262.5832455819</v>
      </c>
      <c r="J7636" t="str">
        <f>IF(K7636="natural gas",VLOOKUP(D7636,'Cross-Page Data'!$I$4:$J$13,2,FALSE),IF(K7636="solar",VLOOKUP('Form 923'!D7636,'Cross-Page Data'!$I$14:$J$117,2,FALSE),K7636))</f>
        <v>natural gas nonpeaker</v>
      </c>
      <c r="K7636" t="str">
        <f>VLOOKUP(E7636,'Cross-Page Data'!$D$4:$F$48,3,FALSE)</f>
        <v>natural gas</v>
      </c>
      <c r="L7636" t="b">
        <f>IF(AND($P$6=FALSE,OR(C7636="Commercial NAICS Cogen",C7636="Industrial NAICS Cogen",C7636="NAICS-22 Cogen")),FALSE,IF(AND($P$7=FALSE,OR(C7636="Commercial NAICS Cogen",C7636="Commercial NAICS Non-Cogen",C7636="industrial NAICS Cogen", C7636="industrial NAICS non-cogen")),FALSE,TRUE))</f>
        <v>1</v>
      </c>
      <c r="M7636">
        <f t="shared" si="358"/>
        <v>0.58976744186046515</v>
      </c>
      <c r="N7636">
        <f t="shared" si="359"/>
        <v>1</v>
      </c>
    </row>
    <row r="7637" spans="1:14" x14ac:dyDescent="0.2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s="32">
        <f t="shared" si="357"/>
        <v>10673684.399472611</v>
      </c>
      <c r="J7637" t="str">
        <f>IF(K7637="natural gas",VLOOKUP(D7637,'Cross-Page Data'!$I$4:$J$13,2,FALSE),IF(K7637="solar",VLOOKUP('Form 923'!D7637,'Cross-Page Data'!$I$14:$J$117,2,FALSE),K7637))</f>
        <v>natural gas nonpeaker</v>
      </c>
      <c r="K7637" t="str">
        <f>VLOOKUP(E7637,'Cross-Page Data'!$D$4:$F$48,3,FALSE)</f>
        <v>natural gas</v>
      </c>
      <c r="L7637" t="b">
        <f>IF(AND($P$6=FALSE,OR(C7637="Commercial NAICS Cogen",C7637="Industrial NAICS Cogen",C7637="NAICS-22 Cogen")),FALSE,IF(AND($P$7=FALSE,OR(C7637="Commercial NAICS Cogen",C7637="Commercial NAICS Non-Cogen",C7637="industrial NAICS Cogen", C7637="industrial NAICS non-cogen")),FALSE,TRUE))</f>
        <v>1</v>
      </c>
      <c r="M7637">
        <f t="shared" si="358"/>
        <v>0.2744186046511628</v>
      </c>
      <c r="N7637">
        <f t="shared" si="359"/>
        <v>1</v>
      </c>
    </row>
    <row r="7638" spans="1:14" x14ac:dyDescent="0.2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s="32">
        <f t="shared" si="357"/>
        <v>9783711.8095631264</v>
      </c>
      <c r="J7638" t="str">
        <f>IF(K7638="natural gas",VLOOKUP(D7638,'Cross-Page Data'!$I$4:$J$13,2,FALSE),IF(K7638="solar",VLOOKUP('Form 923'!D7638,'Cross-Page Data'!$I$14:$J$117,2,FALSE),K7638))</f>
        <v>natural gas peaker</v>
      </c>
      <c r="K7638" t="str">
        <f>VLOOKUP(E7638,'Cross-Page Data'!$D$4:$F$48,3,FALSE)</f>
        <v>natural gas</v>
      </c>
      <c r="L7638" t="b">
        <f>IF(AND($P$6=FALSE,OR(C7638="Commercial NAICS Cogen",C7638="Industrial NAICS Cogen",C7638="NAICS-22 Cogen")),FALSE,IF(AND($P$7=FALSE,OR(C7638="Commercial NAICS Cogen",C7638="Commercial NAICS Non-Cogen",C7638="industrial NAICS Cogen", C7638="industrial NAICS non-cogen")),FALSE,TRUE))</f>
        <v>1</v>
      </c>
      <c r="M7638">
        <f t="shared" si="358"/>
        <v>0.52395061728395065</v>
      </c>
      <c r="N7638">
        <f t="shared" si="359"/>
        <v>1</v>
      </c>
    </row>
    <row r="7639" spans="1:14" x14ac:dyDescent="0.2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s="32">
        <f t="shared" si="357"/>
        <v>8902008.3242413215</v>
      </c>
      <c r="J7639" t="str">
        <f>IF(K7639="natural gas",VLOOKUP(D7639,'Cross-Page Data'!$I$4:$J$13,2,FALSE),IF(K7639="solar",VLOOKUP('Form 923'!D7639,'Cross-Page Data'!$I$14:$J$117,2,FALSE),K7639))</f>
        <v>wind</v>
      </c>
      <c r="K7639" t="str">
        <f>VLOOKUP(E7639,'Cross-Page Data'!$D$4:$F$48,3,FALSE)</f>
        <v>wind</v>
      </c>
      <c r="L7639" t="b">
        <f>IF(AND($P$6=FALSE,OR(C7639="Commercial NAICS Cogen",C7639="Industrial NAICS Cogen",C7639="NAICS-22 Cogen")),FALSE,IF(AND($P$7=FALSE,OR(C7639="Commercial NAICS Cogen",C7639="Commercial NAICS Non-Cogen",C7639="industrial NAICS Cogen", C7639="industrial NAICS non-cogen")),FALSE,TRUE))</f>
        <v>1</v>
      </c>
      <c r="M7639">
        <f t="shared" si="358"/>
        <v>0.18722659667541558</v>
      </c>
      <c r="N7639">
        <f t="shared" si="359"/>
        <v>1</v>
      </c>
    </row>
    <row r="7640" spans="1:14" x14ac:dyDescent="0.2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s="32">
        <f t="shared" si="357"/>
        <v>8901999.3540999964</v>
      </c>
      <c r="J7640" t="str">
        <f>IF(K7640="natural gas",VLOOKUP(D7640,'Cross-Page Data'!$I$4:$J$13,2,FALSE),IF(K7640="solar",VLOOKUP('Form 923'!D7640,'Cross-Page Data'!$I$14:$J$117,2,FALSE),K7640))</f>
        <v>wind</v>
      </c>
      <c r="K7640" t="str">
        <f>VLOOKUP(E7640,'Cross-Page Data'!$D$4:$F$48,3,FALSE)</f>
        <v>wind</v>
      </c>
      <c r="L7640" t="b">
        <f>IF(AND($P$6=FALSE,OR(C7640="Commercial NAICS Cogen",C7640="Industrial NAICS Cogen",C7640="NAICS-22 Cogen")),FALSE,IF(AND($P$7=FALSE,OR(C7640="Commercial NAICS Cogen",C7640="Commercial NAICS Non-Cogen",C7640="industrial NAICS Cogen", C7640="industrial NAICS non-cogen")),FALSE,TRUE))</f>
        <v>1</v>
      </c>
      <c r="M7640">
        <f t="shared" si="358"/>
        <v>0.54418197725284334</v>
      </c>
      <c r="N7640">
        <f t="shared" si="359"/>
        <v>1</v>
      </c>
    </row>
    <row r="7641" spans="1:14" x14ac:dyDescent="0.2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s="32">
        <f t="shared" si="357"/>
        <v>8901977.6250880901</v>
      </c>
      <c r="J7641" t="str">
        <f>IF(K7641="natural gas",VLOOKUP(D7641,'Cross-Page Data'!$I$4:$J$13,2,FALSE),IF(K7641="solar",VLOOKUP('Form 923'!D7641,'Cross-Page Data'!$I$14:$J$117,2,FALSE),K7641))</f>
        <v>wind</v>
      </c>
      <c r="K7641" t="str">
        <f>VLOOKUP(E7641,'Cross-Page Data'!$D$4:$F$48,3,FALSE)</f>
        <v>wind</v>
      </c>
      <c r="L7641" t="b">
        <f>IF(AND($P$6=FALSE,OR(C7641="Commercial NAICS Cogen",C7641="Industrial NAICS Cogen",C7641="NAICS-22 Cogen")),FALSE,IF(AND($P$7=FALSE,OR(C7641="Commercial NAICS Cogen",C7641="Commercial NAICS Non-Cogen",C7641="industrial NAICS Cogen", C7641="industrial NAICS non-cogen")),FALSE,TRUE))</f>
        <v>1</v>
      </c>
      <c r="M7641">
        <f t="shared" si="358"/>
        <v>0.8512685914260717</v>
      </c>
      <c r="N7641">
        <f t="shared" si="359"/>
        <v>1</v>
      </c>
    </row>
    <row r="7642" spans="1:14" x14ac:dyDescent="0.2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s="32">
        <f t="shared" si="357"/>
        <v>8901995.620774433</v>
      </c>
      <c r="J7642" t="str">
        <f>IF(K7642="natural gas",VLOOKUP(D7642,'Cross-Page Data'!$I$4:$J$13,2,FALSE),IF(K7642="solar",VLOOKUP('Form 923'!D7642,'Cross-Page Data'!$I$14:$J$117,2,FALSE),K7642))</f>
        <v>wind</v>
      </c>
      <c r="K7642" t="str">
        <f>VLOOKUP(E7642,'Cross-Page Data'!$D$4:$F$48,3,FALSE)</f>
        <v>wind</v>
      </c>
      <c r="L7642" t="b">
        <f>IF(AND($P$6=FALSE,OR(C7642="Commercial NAICS Cogen",C7642="Industrial NAICS Cogen",C7642="NAICS-22 Cogen")),FALSE,IF(AND($P$7=FALSE,OR(C7642="Commercial NAICS Cogen",C7642="Commercial NAICS Non-Cogen",C7642="industrial NAICS Cogen", C7642="industrial NAICS non-cogen")),FALSE,TRUE))</f>
        <v>1</v>
      </c>
      <c r="M7642">
        <f t="shared" si="358"/>
        <v>0.73490813648293962</v>
      </c>
      <c r="N7642">
        <f t="shared" si="359"/>
        <v>1</v>
      </c>
    </row>
    <row r="7643" spans="1:14" x14ac:dyDescent="0.2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s="32">
        <f t="shared" si="357"/>
        <v>3682816.6241667788</v>
      </c>
      <c r="J7643" t="str">
        <f>IF(K7643="natural gas",VLOOKUP(D7643,'Cross-Page Data'!$I$4:$J$13,2,FALSE),IF(K7643="solar",VLOOKUP('Form 923'!D7643,'Cross-Page Data'!$I$14:$J$117,2,FALSE),K7643))</f>
        <v>natural gas nonpeaker</v>
      </c>
      <c r="K7643" t="str">
        <f>VLOOKUP(E7643,'Cross-Page Data'!$D$4:$F$48,3,FALSE)</f>
        <v>natural gas</v>
      </c>
      <c r="L7643" t="b">
        <f>IF(AND($P$6=FALSE,OR(C7643="Commercial NAICS Cogen",C7643="Industrial NAICS Cogen",C7643="NAICS-22 Cogen")),FALSE,IF(AND($P$7=FALSE,OR(C7643="Commercial NAICS Cogen",C7643="Commercial NAICS Non-Cogen",C7643="industrial NAICS Cogen", C7643="industrial NAICS non-cogen")),FALSE,TRUE))</f>
        <v>1</v>
      </c>
      <c r="M7643">
        <f t="shared" si="358"/>
        <v>0.55162790697674413</v>
      </c>
      <c r="N7643">
        <f t="shared" si="359"/>
        <v>1</v>
      </c>
    </row>
    <row r="7644" spans="1:14" x14ac:dyDescent="0.2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s="32">
        <f t="shared" si="357"/>
        <v>10621335.685857246</v>
      </c>
      <c r="J7644" t="str">
        <f>IF(K7644="natural gas",VLOOKUP(D7644,'Cross-Page Data'!$I$4:$J$13,2,FALSE),IF(K7644="solar",VLOOKUP('Form 923'!D7644,'Cross-Page Data'!$I$14:$J$117,2,FALSE),K7644))</f>
        <v>natural gas nonpeaker</v>
      </c>
      <c r="K7644" t="str">
        <f>VLOOKUP(E7644,'Cross-Page Data'!$D$4:$F$48,3,FALSE)</f>
        <v>natural gas</v>
      </c>
      <c r="L7644" t="b">
        <f>IF(AND($P$6=FALSE,OR(C7644="Commercial NAICS Cogen",C7644="Industrial NAICS Cogen",C7644="NAICS-22 Cogen")),FALSE,IF(AND($P$7=FALSE,OR(C7644="Commercial NAICS Cogen",C7644="Commercial NAICS Non-Cogen",C7644="industrial NAICS Cogen", C7644="industrial NAICS non-cogen")),FALSE,TRUE))</f>
        <v>1</v>
      </c>
      <c r="M7644">
        <f t="shared" si="358"/>
        <v>0.28465116279069769</v>
      </c>
      <c r="N7644">
        <f t="shared" si="359"/>
        <v>1</v>
      </c>
    </row>
    <row r="7645" spans="1:14" ht="26.25" x14ac:dyDescent="0.2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s="32">
        <f t="shared" si="357"/>
        <v>15511991.7407878</v>
      </c>
      <c r="J7645" t="str">
        <f>IF(K7645="natural gas",VLOOKUP(D7645,'Cross-Page Data'!$I$4:$J$13,2,FALSE),IF(K7645="solar",VLOOKUP('Form 923'!D7645,'Cross-Page Data'!$I$14:$J$117,2,FALSE),K7645))</f>
        <v>biomass</v>
      </c>
      <c r="K7645" t="str">
        <f>VLOOKUP(E7645,'Cross-Page Data'!$D$4:$F$48,3,FALSE)</f>
        <v>biomass</v>
      </c>
      <c r="L7645" t="b">
        <f>IF(AND($P$6=FALSE,OR(C7645="Commercial NAICS Cogen",C7645="Industrial NAICS Cogen",C7645="NAICS-22 Cogen")),FALSE,IF(AND($P$7=FALSE,OR(C7645="Commercial NAICS Cogen",C7645="Commercial NAICS Non-Cogen",C7645="industrial NAICS Cogen", C7645="industrial NAICS non-cogen")),FALSE,TRUE))</f>
        <v>0</v>
      </c>
      <c r="M7645">
        <f t="shared" si="358"/>
        <v>0.10526315789473684</v>
      </c>
      <c r="N7645">
        <f t="shared" si="359"/>
        <v>1</v>
      </c>
    </row>
    <row r="7646" spans="1:14" ht="26.25" x14ac:dyDescent="0.2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s="32">
        <f t="shared" si="357"/>
        <v>13982122.216228712</v>
      </c>
      <c r="J7646" t="str">
        <f>IF(K7646="natural gas",VLOOKUP(D7646,'Cross-Page Data'!$I$4:$J$13,2,FALSE),IF(K7646="solar",VLOOKUP('Form 923'!D7646,'Cross-Page Data'!$I$14:$J$117,2,FALSE),K7646))</f>
        <v>biomass</v>
      </c>
      <c r="K7646" t="str">
        <f>VLOOKUP(E7646,'Cross-Page Data'!$D$4:$F$48,3,FALSE)</f>
        <v>biomass</v>
      </c>
      <c r="L7646" t="b">
        <f>IF(AND($P$6=FALSE,OR(C7646="Commercial NAICS Cogen",C7646="Industrial NAICS Cogen",C7646="NAICS-22 Cogen")),FALSE,IF(AND($P$7=FALSE,OR(C7646="Commercial NAICS Cogen",C7646="Commercial NAICS Non-Cogen",C7646="industrial NAICS Cogen", C7646="industrial NAICS non-cogen")),FALSE,TRUE))</f>
        <v>0</v>
      </c>
      <c r="M7646">
        <f t="shared" si="358"/>
        <v>0.15131578947368421</v>
      </c>
      <c r="N7646">
        <f t="shared" si="359"/>
        <v>1</v>
      </c>
    </row>
    <row r="7647" spans="1:14" x14ac:dyDescent="0.2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s="32">
        <f t="shared" si="357"/>
        <v>14445754.897215784</v>
      </c>
      <c r="J7647" t="str">
        <f>IF(K7647="natural gas",VLOOKUP(D7647,'Cross-Page Data'!$I$4:$J$13,2,FALSE),IF(K7647="solar",VLOOKUP('Form 923'!D7647,'Cross-Page Data'!$I$14:$J$117,2,FALSE),K7647))</f>
        <v>biomass</v>
      </c>
      <c r="K7647" t="str">
        <f>VLOOKUP(E7647,'Cross-Page Data'!$D$4:$F$48,3,FALSE)</f>
        <v>biomass</v>
      </c>
      <c r="L7647" t="b">
        <f>IF(AND($P$6=FALSE,OR(C7647="Commercial NAICS Cogen",C7647="Industrial NAICS Cogen",C7647="NAICS-22 Cogen")),FALSE,IF(AND($P$7=FALSE,OR(C7647="Commercial NAICS Cogen",C7647="Commercial NAICS Non-Cogen",C7647="industrial NAICS Cogen", C7647="industrial NAICS non-cogen")),FALSE,TRUE))</f>
        <v>1</v>
      </c>
      <c r="M7647">
        <f t="shared" si="358"/>
        <v>0.1337719298245614</v>
      </c>
      <c r="N7647">
        <f t="shared" si="359"/>
        <v>1</v>
      </c>
    </row>
    <row r="7648" spans="1:14" x14ac:dyDescent="0.2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s="32">
        <f t="shared" si="357"/>
        <v>23063288.288288288</v>
      </c>
      <c r="J7648" t="str">
        <f>IF(K7648="natural gas",VLOOKUP(D7648,'Cross-Page Data'!$I$4:$J$13,2,FALSE),IF(K7648="solar",VLOOKUP('Form 923'!D7648,'Cross-Page Data'!$I$14:$J$117,2,FALSE),K7648))</f>
        <v>biomass</v>
      </c>
      <c r="K7648" t="str">
        <f>VLOOKUP(E7648,'Cross-Page Data'!$D$4:$F$48,3,FALSE)</f>
        <v>biomass</v>
      </c>
      <c r="L7648" t="b">
        <f>IF(AND($P$6=FALSE,OR(C7648="Commercial NAICS Cogen",C7648="Industrial NAICS Cogen",C7648="NAICS-22 Cogen")),FALSE,IF(AND($P$7=FALSE,OR(C7648="Commercial NAICS Cogen",C7648="Commercial NAICS Non-Cogen",C7648="industrial NAICS Cogen", C7648="industrial NAICS non-cogen")),FALSE,TRUE))</f>
        <v>1</v>
      </c>
      <c r="M7648">
        <f t="shared" si="358"/>
        <v>1.7543859649122806E-2</v>
      </c>
      <c r="N7648">
        <f t="shared" si="359"/>
        <v>0</v>
      </c>
    </row>
    <row r="7649" spans="1:14" ht="26.25" x14ac:dyDescent="0.2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s="32">
        <f t="shared" si="357"/>
        <v>12463914.386392308</v>
      </c>
      <c r="J7649" t="str">
        <f>IF(K7649="natural gas",VLOOKUP(D7649,'Cross-Page Data'!$I$4:$J$13,2,FALSE),IF(K7649="solar",VLOOKUP('Form 923'!D7649,'Cross-Page Data'!$I$14:$J$117,2,FALSE),K7649))</f>
        <v>biomass</v>
      </c>
      <c r="K7649" t="str">
        <f>VLOOKUP(E7649,'Cross-Page Data'!$D$4:$F$48,3,FALSE)</f>
        <v>biomass</v>
      </c>
      <c r="L7649" t="b">
        <f>IF(AND($P$6=FALSE,OR(C7649="Commercial NAICS Cogen",C7649="Industrial NAICS Cogen",C7649="NAICS-22 Cogen")),FALSE,IF(AND($P$7=FALSE,OR(C7649="Commercial NAICS Cogen",C7649="Commercial NAICS Non-Cogen",C7649="industrial NAICS Cogen", C7649="industrial NAICS non-cogen")),FALSE,TRUE))</f>
        <v>0</v>
      </c>
      <c r="M7649">
        <f t="shared" si="358"/>
        <v>0.21929824561403508</v>
      </c>
      <c r="N7649">
        <f t="shared" si="359"/>
        <v>1</v>
      </c>
    </row>
    <row r="7650" spans="1:14" x14ac:dyDescent="0.2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s="32">
        <f t="shared" si="357"/>
        <v>8902012.8525147364</v>
      </c>
      <c r="J7650" t="str">
        <f>IF(K7650="natural gas",VLOOKUP(D7650,'Cross-Page Data'!$I$4:$J$13,2,FALSE),IF(K7650="solar",VLOOKUP('Form 923'!D7650,'Cross-Page Data'!$I$14:$J$117,2,FALSE),K7650))</f>
        <v>wind</v>
      </c>
      <c r="K7650" t="str">
        <f>VLOOKUP(E7650,'Cross-Page Data'!$D$4:$F$48,3,FALSE)</f>
        <v>wind</v>
      </c>
      <c r="L7650" t="b">
        <f>IF(AND($P$6=FALSE,OR(C7650="Commercial NAICS Cogen",C7650="Industrial NAICS Cogen",C7650="NAICS-22 Cogen")),FALSE,IF(AND($P$7=FALSE,OR(C7650="Commercial NAICS Cogen",C7650="Commercial NAICS Non-Cogen",C7650="industrial NAICS Cogen", C7650="industrial NAICS non-cogen")),FALSE,TRUE))</f>
        <v>1</v>
      </c>
      <c r="M7650">
        <f t="shared" si="358"/>
        <v>0.15748031496062992</v>
      </c>
      <c r="N7650">
        <f t="shared" si="359"/>
        <v>1</v>
      </c>
    </row>
    <row r="7651" spans="1:14" x14ac:dyDescent="0.2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s="32">
        <f t="shared" si="357"/>
        <v>10254096.85140858</v>
      </c>
      <c r="J7651" t="str">
        <f>IF(K7651="natural gas",VLOOKUP(D7651,'Cross-Page Data'!$I$4:$J$13,2,FALSE),IF(K7651="solar",VLOOKUP('Form 923'!D7651,'Cross-Page Data'!$I$14:$J$117,2,FALSE),K7651))</f>
        <v>biomass</v>
      </c>
      <c r="K7651" t="str">
        <f>VLOOKUP(E7651,'Cross-Page Data'!$D$4:$F$48,3,FALSE)</f>
        <v>biomass</v>
      </c>
      <c r="L7651" t="b">
        <f>IF(AND($P$6=FALSE,OR(C7651="Commercial NAICS Cogen",C7651="Industrial NAICS Cogen",C7651="NAICS-22 Cogen")),FALSE,IF(AND($P$7=FALSE,OR(C7651="Commercial NAICS Cogen",C7651="Commercial NAICS Non-Cogen",C7651="industrial NAICS Cogen", C7651="industrial NAICS non-cogen")),FALSE,TRUE))</f>
        <v>1</v>
      </c>
      <c r="M7651">
        <f t="shared" si="358"/>
        <v>0.47916666666666669</v>
      </c>
      <c r="N7651">
        <f t="shared" si="359"/>
        <v>1</v>
      </c>
    </row>
    <row r="7652" spans="1:14" x14ac:dyDescent="0.2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s="32">
        <f t="shared" si="357"/>
        <v>24062037.708484408</v>
      </c>
      <c r="J7652" t="str">
        <f>IF(K7652="natural gas",VLOOKUP(D7652,'Cross-Page Data'!$I$4:$J$13,2,FALSE),IF(K7652="solar",VLOOKUP('Form 923'!D7652,'Cross-Page Data'!$I$14:$J$117,2,FALSE),K7652))</f>
        <v>biomass</v>
      </c>
      <c r="K7652" t="str">
        <f>VLOOKUP(E7652,'Cross-Page Data'!$D$4:$F$48,3,FALSE)</f>
        <v>biomass</v>
      </c>
      <c r="L7652" t="b">
        <f>IF(AND($P$6=FALSE,OR(C7652="Commercial NAICS Cogen",C7652="Industrial NAICS Cogen",C7652="NAICS-22 Cogen")),FALSE,IF(AND($P$7=FALSE,OR(C7652="Commercial NAICS Cogen",C7652="Commercial NAICS Non-Cogen",C7652="industrial NAICS Cogen", C7652="industrial NAICS non-cogen")),FALSE,TRUE))</f>
        <v>1</v>
      </c>
      <c r="M7652">
        <f t="shared" si="358"/>
        <v>1.425438596491228E-2</v>
      </c>
      <c r="N7652">
        <f t="shared" si="359"/>
        <v>0</v>
      </c>
    </row>
    <row r="7653" spans="1:14" x14ac:dyDescent="0.2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s="32">
        <f t="shared" si="357"/>
        <v>8902188.7824897394</v>
      </c>
      <c r="J7653" t="str">
        <f>IF(K7653="natural gas",VLOOKUP(D7653,'Cross-Page Data'!$I$4:$J$13,2,FALSE),IF(K7653="solar",VLOOKUP('Form 923'!D7653,'Cross-Page Data'!$I$14:$J$117,2,FALSE),K7653))</f>
        <v>wind</v>
      </c>
      <c r="K7653" t="str">
        <f>VLOOKUP(E7653,'Cross-Page Data'!$D$4:$F$48,3,FALSE)</f>
        <v>wind</v>
      </c>
      <c r="L7653" t="b">
        <f>IF(AND($P$6=FALSE,OR(C7653="Commercial NAICS Cogen",C7653="Industrial NAICS Cogen",C7653="NAICS-22 Cogen")),FALSE,IF(AND($P$7=FALSE,OR(C7653="Commercial NAICS Cogen",C7653="Commercial NAICS Non-Cogen",C7653="industrial NAICS Cogen", C7653="industrial NAICS non-cogen")),FALSE,TRUE))</f>
        <v>1</v>
      </c>
      <c r="M7653">
        <f t="shared" si="358"/>
        <v>4.111986001749781E-2</v>
      </c>
      <c r="N7653">
        <f t="shared" si="359"/>
        <v>0</v>
      </c>
    </row>
    <row r="7654" spans="1:14" x14ac:dyDescent="0.2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s="32">
        <f t="shared" si="357"/>
        <v>10345860.566448802</v>
      </c>
      <c r="J7654" t="str">
        <f>IF(K7654="natural gas",VLOOKUP(D7654,'Cross-Page Data'!$I$4:$J$13,2,FALSE),IF(K7654="solar",VLOOKUP('Form 923'!D7654,'Cross-Page Data'!$I$14:$J$117,2,FALSE),K7654))</f>
        <v>natural gas peaker</v>
      </c>
      <c r="K7654" t="str">
        <f>VLOOKUP(E7654,'Cross-Page Data'!$D$4:$F$48,3,FALSE)</f>
        <v>natural gas</v>
      </c>
      <c r="L7654" t="b">
        <f>IF(AND($P$6=FALSE,OR(C7654="Commercial NAICS Cogen",C7654="Industrial NAICS Cogen",C7654="NAICS-22 Cogen")),FALSE,IF(AND($P$7=FALSE,OR(C7654="Commercial NAICS Cogen",C7654="Commercial NAICS Non-Cogen",C7654="industrial NAICS Cogen", C7654="industrial NAICS non-cogen")),FALSE,TRUE))</f>
        <v>1</v>
      </c>
      <c r="M7654">
        <f t="shared" si="358"/>
        <v>0.47407407407407409</v>
      </c>
      <c r="N7654">
        <f t="shared" si="359"/>
        <v>1</v>
      </c>
    </row>
    <row r="7655" spans="1:14" x14ac:dyDescent="0.2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s="32" t="str">
        <f t="shared" si="357"/>
        <v/>
      </c>
      <c r="J7655" t="str">
        <f>IF(K7655="natural gas",VLOOKUP(D7655,'Cross-Page Data'!$I$4:$J$13,2,FALSE),IF(K7655="solar",VLOOKUP('Form 923'!D7655,'Cross-Page Data'!$I$14:$J$117,2,FALSE),K7655))</f>
        <v>heavy or residual fuel oil</v>
      </c>
      <c r="K7655" t="str">
        <f>VLOOKUP(E7655,'Cross-Page Data'!$D$4:$F$48,3,FALSE)</f>
        <v>heavy or residual fuel oil</v>
      </c>
      <c r="L7655" t="b">
        <f>IF(AND($P$6=FALSE,OR(C7655="Commercial NAICS Cogen",C7655="Industrial NAICS Cogen",C7655="NAICS-22 Cogen")),FALSE,IF(AND($P$7=FALSE,OR(C7655="Commercial NAICS Cogen",C7655="Commercial NAICS Non-Cogen",C7655="industrial NAICS Cogen", C7655="industrial NAICS non-cogen")),FALSE,TRUE))</f>
        <v>1</v>
      </c>
      <c r="M7655">
        <f t="shared" si="358"/>
        <v>4.0160642570281126E-4</v>
      </c>
      <c r="N7655">
        <f t="shared" si="359"/>
        <v>0</v>
      </c>
    </row>
    <row r="7656" spans="1:14" x14ac:dyDescent="0.2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s="32">
        <f t="shared" si="357"/>
        <v>4660920.7483708225</v>
      </c>
      <c r="J7656" t="str">
        <f>IF(K7656="natural gas",VLOOKUP(D7656,'Cross-Page Data'!$I$4:$J$13,2,FALSE),IF(K7656="solar",VLOOKUP('Form 923'!D7656,'Cross-Page Data'!$I$14:$J$117,2,FALSE),K7656))</f>
        <v>other</v>
      </c>
      <c r="K7656" t="str">
        <f>VLOOKUP(E7656,'Cross-Page Data'!$D$4:$F$48,3,FALSE)</f>
        <v>other</v>
      </c>
      <c r="L7656" t="b">
        <f>IF(AND($P$6=FALSE,OR(C7656="Commercial NAICS Cogen",C7656="Industrial NAICS Cogen",C7656="NAICS-22 Cogen")),FALSE,IF(AND($P$7=FALSE,OR(C7656="Commercial NAICS Cogen",C7656="Commercial NAICS Non-Cogen",C7656="industrial NAICS Cogen", C7656="industrial NAICS non-cogen")),FALSE,TRUE))</f>
        <v>1</v>
      </c>
      <c r="M7656">
        <f t="shared" si="358"/>
        <v>0.43181818181818182</v>
      </c>
      <c r="N7656">
        <f t="shared" si="359"/>
        <v>1</v>
      </c>
    </row>
    <row r="7657" spans="1:14" x14ac:dyDescent="0.2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s="32">
        <f t="shared" si="357"/>
        <v>8901995.4757421426</v>
      </c>
      <c r="J7657" t="str">
        <f>IF(K7657="natural gas",VLOOKUP(D7657,'Cross-Page Data'!$I$4:$J$13,2,FALSE),IF(K7657="solar",VLOOKUP('Form 923'!D7657,'Cross-Page Data'!$I$14:$J$117,2,FALSE),K7657))</f>
        <v>wind</v>
      </c>
      <c r="K7657" t="str">
        <f>VLOOKUP(E7657,'Cross-Page Data'!$D$4:$F$48,3,FALSE)</f>
        <v>wind</v>
      </c>
      <c r="L7657" t="b">
        <f>IF(AND($P$6=FALSE,OR(C7657="Commercial NAICS Cogen",C7657="Industrial NAICS Cogen",C7657="NAICS-22 Cogen")),FALSE,IF(AND($P$7=FALSE,OR(C7657="Commercial NAICS Cogen",C7657="Commercial NAICS Non-Cogen",C7657="industrial NAICS Cogen", C7657="industrial NAICS non-cogen")),FALSE,TRUE))</f>
        <v>1</v>
      </c>
      <c r="M7657">
        <f t="shared" si="358"/>
        <v>0.73753280839895008</v>
      </c>
      <c r="N7657">
        <f t="shared" si="359"/>
        <v>1</v>
      </c>
    </row>
    <row r="7658" spans="1:14" x14ac:dyDescent="0.2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s="32">
        <f t="shared" si="357"/>
        <v>8902001.3370101117</v>
      </c>
      <c r="J7658" t="str">
        <f>IF(K7658="natural gas",VLOOKUP(D7658,'Cross-Page Data'!$I$4:$J$13,2,FALSE),IF(K7658="solar",VLOOKUP('Form 923'!D7658,'Cross-Page Data'!$I$14:$J$117,2,FALSE),K7658))</f>
        <v>wind</v>
      </c>
      <c r="K7658" t="str">
        <f>VLOOKUP(E7658,'Cross-Page Data'!$D$4:$F$48,3,FALSE)</f>
        <v>wind</v>
      </c>
      <c r="L7658" t="b">
        <f>IF(AND($P$6=FALSE,OR(C7658="Commercial NAICS Cogen",C7658="Industrial NAICS Cogen",C7658="NAICS-22 Cogen")),FALSE,IF(AND($P$7=FALSE,OR(C7658="Commercial NAICS Cogen",C7658="Commercial NAICS Non-Cogen",C7658="industrial NAICS Cogen", C7658="industrial NAICS non-cogen")),FALSE,TRUE))</f>
        <v>1</v>
      </c>
      <c r="M7658">
        <f t="shared" si="358"/>
        <v>0.37095363079615046</v>
      </c>
      <c r="N7658">
        <f t="shared" si="359"/>
        <v>1</v>
      </c>
    </row>
    <row r="7659" spans="1:14" x14ac:dyDescent="0.2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s="32">
        <f t="shared" si="357"/>
        <v>8902012.9960455447</v>
      </c>
      <c r="J7659" t="str">
        <f>IF(K7659="natural gas",VLOOKUP(D7659,'Cross-Page Data'!$I$4:$J$13,2,FALSE),IF(K7659="solar",VLOOKUP('Form 923'!D7659,'Cross-Page Data'!$I$14:$J$117,2,FALSE),K7659))</f>
        <v>wind</v>
      </c>
      <c r="K7659" t="str">
        <f>VLOOKUP(E7659,'Cross-Page Data'!$D$4:$F$48,3,FALSE)</f>
        <v>wind</v>
      </c>
      <c r="L7659" t="b">
        <f>IF(AND($P$6=FALSE,OR(C7659="Commercial NAICS Cogen",C7659="Industrial NAICS Cogen",C7659="NAICS-22 Cogen")),FALSE,IF(AND($P$7=FALSE,OR(C7659="Commercial NAICS Cogen",C7659="Commercial NAICS Non-Cogen",C7659="industrial NAICS Cogen", C7659="industrial NAICS non-cogen")),FALSE,TRUE))</f>
        <v>1</v>
      </c>
      <c r="M7659">
        <f t="shared" si="358"/>
        <v>0.1557305336832896</v>
      </c>
      <c r="N7659">
        <f t="shared" si="359"/>
        <v>1</v>
      </c>
    </row>
    <row r="7660" spans="1:14" x14ac:dyDescent="0.2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s="32">
        <f t="shared" si="357"/>
        <v>4704910.5376470257</v>
      </c>
      <c r="J7660" t="str">
        <f>IF(K7660="natural gas",VLOOKUP(D7660,'Cross-Page Data'!$I$4:$J$13,2,FALSE),IF(K7660="solar",VLOOKUP('Form 923'!D7660,'Cross-Page Data'!$I$14:$J$117,2,FALSE),K7660))</f>
        <v>natural gas peaker</v>
      </c>
      <c r="K7660" t="str">
        <f>VLOOKUP(E7660,'Cross-Page Data'!$D$4:$F$48,3,FALSE)</f>
        <v>natural gas</v>
      </c>
      <c r="L7660" t="b">
        <f>IF(AND($P$6=FALSE,OR(C7660="Commercial NAICS Cogen",C7660="Industrial NAICS Cogen",C7660="NAICS-22 Cogen")),FALSE,IF(AND($P$7=FALSE,OR(C7660="Commercial NAICS Cogen",C7660="Commercial NAICS Non-Cogen",C7660="industrial NAICS Cogen", C7660="industrial NAICS non-cogen")),FALSE,TRUE))</f>
        <v>0</v>
      </c>
      <c r="M7660">
        <f t="shared" si="358"/>
        <v>0.72543209876543213</v>
      </c>
      <c r="N7660">
        <f t="shared" si="359"/>
        <v>1</v>
      </c>
    </row>
    <row r="7661" spans="1:14" x14ac:dyDescent="0.2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s="32">
        <f t="shared" si="357"/>
        <v>228416.89764136192</v>
      </c>
      <c r="J7661" t="str">
        <f>IF(K7661="natural gas",VLOOKUP(D7661,'Cross-Page Data'!$I$4:$J$13,2,FALSE),IF(K7661="solar",VLOOKUP('Form 923'!D7661,'Cross-Page Data'!$I$14:$J$117,2,FALSE),K7661))</f>
        <v>natural gas nonpeaker</v>
      </c>
      <c r="K7661" t="str">
        <f>VLOOKUP(E7661,'Cross-Page Data'!$D$4:$F$48,3,FALSE)</f>
        <v>natural gas</v>
      </c>
      <c r="L7661" t="b">
        <f>IF(AND($P$6=FALSE,OR(C7661="Commercial NAICS Cogen",C7661="Industrial NAICS Cogen",C7661="NAICS-22 Cogen")),FALSE,IF(AND($P$7=FALSE,OR(C7661="Commercial NAICS Cogen",C7661="Commercial NAICS Non-Cogen",C7661="industrial NAICS Cogen", C7661="industrial NAICS non-cogen")),FALSE,TRUE))</f>
        <v>0</v>
      </c>
      <c r="M7661">
        <f t="shared" si="358"/>
        <v>0.73860465116279073</v>
      </c>
      <c r="N7661">
        <f t="shared" si="359"/>
        <v>1</v>
      </c>
    </row>
    <row r="7662" spans="1:14" x14ac:dyDescent="0.2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s="32" t="str">
        <f t="shared" si="357"/>
        <v/>
      </c>
      <c r="J7662" t="str">
        <f>IF(K7662="natural gas",VLOOKUP(D7662,'Cross-Page Data'!$I$4:$J$13,2,FALSE),IF(K7662="solar",VLOOKUP('Form 923'!D7662,'Cross-Page Data'!$I$14:$J$117,2,FALSE),K7662))</f>
        <v>other</v>
      </c>
      <c r="K7662" t="str">
        <f>VLOOKUP(E7662,'Cross-Page Data'!$D$4:$F$48,3,FALSE)</f>
        <v>other</v>
      </c>
      <c r="L7662" t="b">
        <f>IF(AND($P$6=FALSE,OR(C7662="Commercial NAICS Cogen",C7662="Industrial NAICS Cogen",C7662="NAICS-22 Cogen")),FALSE,IF(AND($P$7=FALSE,OR(C7662="Commercial NAICS Cogen",C7662="Commercial NAICS Non-Cogen",C7662="industrial NAICS Cogen", C7662="industrial NAICS non-cogen")),FALSE,TRUE))</f>
        <v>0</v>
      </c>
      <c r="M7662">
        <f t="shared" si="358"/>
        <v>1.6233766233766235E-3</v>
      </c>
      <c r="N7662">
        <f t="shared" si="359"/>
        <v>0</v>
      </c>
    </row>
    <row r="7663" spans="1:14" x14ac:dyDescent="0.2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s="32">
        <f t="shared" si="357"/>
        <v>10793857.842969855</v>
      </c>
      <c r="J7663" t="str">
        <f>IF(K7663="natural gas",VLOOKUP(D7663,'Cross-Page Data'!$I$4:$J$13,2,FALSE),IF(K7663="solar",VLOOKUP('Form 923'!D7663,'Cross-Page Data'!$I$14:$J$117,2,FALSE),K7663))</f>
        <v>natural gas nonpeaker</v>
      </c>
      <c r="K7663" t="str">
        <f>VLOOKUP(E7663,'Cross-Page Data'!$D$4:$F$48,3,FALSE)</f>
        <v>natural gas</v>
      </c>
      <c r="L7663" t="b">
        <f>IF(AND($P$6=FALSE,OR(C7663="Commercial NAICS Cogen",C7663="Industrial NAICS Cogen",C7663="NAICS-22 Cogen")),FALSE,IF(AND($P$7=FALSE,OR(C7663="Commercial NAICS Cogen",C7663="Commercial NAICS Non-Cogen",C7663="industrial NAICS Cogen", C7663="industrial NAICS non-cogen")),FALSE,TRUE))</f>
        <v>0</v>
      </c>
      <c r="M7663">
        <f t="shared" si="358"/>
        <v>0.24744186046511629</v>
      </c>
      <c r="N7663">
        <f t="shared" si="359"/>
        <v>1</v>
      </c>
    </row>
    <row r="7664" spans="1:14" x14ac:dyDescent="0.2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s="32" t="str">
        <f t="shared" si="357"/>
        <v/>
      </c>
      <c r="J7664" t="str">
        <f>IF(K7664="natural gas",VLOOKUP(D7664,'Cross-Page Data'!$I$4:$J$13,2,FALSE),IF(K7664="solar",VLOOKUP('Form 923'!D7664,'Cross-Page Data'!$I$14:$J$117,2,FALSE),K7664))</f>
        <v>other</v>
      </c>
      <c r="K7664" t="str">
        <f>VLOOKUP(E7664,'Cross-Page Data'!$D$4:$F$48,3,FALSE)</f>
        <v>other</v>
      </c>
      <c r="L7664" t="b">
        <f>IF(AND($P$6=FALSE,OR(C7664="Commercial NAICS Cogen",C7664="Industrial NAICS Cogen",C7664="NAICS-22 Cogen")),FALSE,IF(AND($P$7=FALSE,OR(C7664="Commercial NAICS Cogen",C7664="Commercial NAICS Non-Cogen",C7664="industrial NAICS Cogen", C7664="industrial NAICS non-cogen")),FALSE,TRUE))</f>
        <v>0</v>
      </c>
      <c r="M7664">
        <f t="shared" si="358"/>
        <v>1.6233766233766235E-3</v>
      </c>
      <c r="N7664">
        <f t="shared" si="359"/>
        <v>0</v>
      </c>
    </row>
    <row r="7665" spans="1:14" x14ac:dyDescent="0.2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s="32">
        <f t="shared" si="357"/>
        <v>11672017.748308051</v>
      </c>
      <c r="J7665" t="str">
        <f>IF(K7665="natural gas",VLOOKUP(D7665,'Cross-Page Data'!$I$4:$J$13,2,FALSE),IF(K7665="solar",VLOOKUP('Form 923'!D7665,'Cross-Page Data'!$I$14:$J$117,2,FALSE),K7665))</f>
        <v>natural gas peaker</v>
      </c>
      <c r="K7665" t="str">
        <f>VLOOKUP(E7665,'Cross-Page Data'!$D$4:$F$48,3,FALSE)</f>
        <v>natural gas</v>
      </c>
      <c r="L7665" t="b">
        <f>IF(AND($P$6=FALSE,OR(C7665="Commercial NAICS Cogen",C7665="Industrial NAICS Cogen",C7665="NAICS-22 Cogen")),FALSE,IF(AND($P$7=FALSE,OR(C7665="Commercial NAICS Cogen",C7665="Commercial NAICS Non-Cogen",C7665="industrial NAICS Cogen", C7665="industrial NAICS non-cogen")),FALSE,TRUE))</f>
        <v>1</v>
      </c>
      <c r="M7665">
        <f t="shared" si="358"/>
        <v>0.31851851851851853</v>
      </c>
      <c r="N7665">
        <f t="shared" si="359"/>
        <v>1</v>
      </c>
    </row>
    <row r="7666" spans="1:14" x14ac:dyDescent="0.2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s="32">
        <f t="shared" si="357"/>
        <v>8902147.3575929031</v>
      </c>
      <c r="J7666" t="str">
        <f>IF(K7666="natural gas",VLOOKUP(D7666,'Cross-Page Data'!$I$4:$J$13,2,FALSE),IF(K7666="solar",VLOOKUP('Form 923'!D7666,'Cross-Page Data'!$I$14:$J$117,2,FALSE),K7666))</f>
        <v>wind</v>
      </c>
      <c r="K7666" t="str">
        <f>VLOOKUP(E7666,'Cross-Page Data'!$D$4:$F$48,3,FALSE)</f>
        <v>wind</v>
      </c>
      <c r="L7666" t="b">
        <f>IF(AND($P$6=FALSE,OR(C7666="Commercial NAICS Cogen",C7666="Industrial NAICS Cogen",C7666="NAICS-22 Cogen")),FALSE,IF(AND($P$7=FALSE,OR(C7666="Commercial NAICS Cogen",C7666="Commercial NAICS Non-Cogen",C7666="industrial NAICS Cogen", C7666="industrial NAICS non-cogen")),FALSE,TRUE))</f>
        <v>1</v>
      </c>
      <c r="M7666">
        <f t="shared" si="358"/>
        <v>4.7244094488188976E-2</v>
      </c>
      <c r="N7666">
        <f t="shared" si="359"/>
        <v>0</v>
      </c>
    </row>
    <row r="7667" spans="1:14" x14ac:dyDescent="0.2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s="32">
        <f t="shared" si="357"/>
        <v>8902005.9800610915</v>
      </c>
      <c r="J7667" t="str">
        <f>IF(K7667="natural gas",VLOOKUP(D7667,'Cross-Page Data'!$I$4:$J$13,2,FALSE),IF(K7667="solar",VLOOKUP('Form 923'!D7667,'Cross-Page Data'!$I$14:$J$117,2,FALSE),K7667))</f>
        <v>wind</v>
      </c>
      <c r="K7667" t="str">
        <f>VLOOKUP(E7667,'Cross-Page Data'!$D$4:$F$48,3,FALSE)</f>
        <v>wind</v>
      </c>
      <c r="L7667" t="b">
        <f>IF(AND($P$6=FALSE,OR(C7667="Commercial NAICS Cogen",C7667="Industrial NAICS Cogen",C7667="NAICS-22 Cogen")),FALSE,IF(AND($P$7=FALSE,OR(C7667="Commercial NAICS Cogen",C7667="Commercial NAICS Non-Cogen",C7667="industrial NAICS Cogen", C7667="industrial NAICS non-cogen")),FALSE,TRUE))</f>
        <v>1</v>
      </c>
      <c r="M7667">
        <f t="shared" si="358"/>
        <v>0.21609798775153105</v>
      </c>
      <c r="N7667">
        <f t="shared" si="359"/>
        <v>1</v>
      </c>
    </row>
    <row r="7668" spans="1:14" x14ac:dyDescent="0.2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s="32">
        <f t="shared" si="357"/>
        <v>8902000.4041220453</v>
      </c>
      <c r="J7668" t="str">
        <f>IF(K7668="natural gas",VLOOKUP(D7668,'Cross-Page Data'!$I$4:$J$13,2,FALSE),IF(K7668="solar",VLOOKUP('Form 923'!D7668,'Cross-Page Data'!$I$14:$J$117,2,FALSE),K7668))</f>
        <v>wind</v>
      </c>
      <c r="K7668" t="str">
        <f>VLOOKUP(E7668,'Cross-Page Data'!$D$4:$F$48,3,FALSE)</f>
        <v>wind</v>
      </c>
      <c r="L7668" t="b">
        <f>IF(AND($P$6=FALSE,OR(C7668="Commercial NAICS Cogen",C7668="Industrial NAICS Cogen",C7668="NAICS-22 Cogen")),FALSE,IF(AND($P$7=FALSE,OR(C7668="Commercial NAICS Cogen",C7668="Commercial NAICS Non-Cogen",C7668="industrial NAICS Cogen", C7668="industrial NAICS non-cogen")),FALSE,TRUE))</f>
        <v>1</v>
      </c>
      <c r="M7668">
        <f t="shared" si="358"/>
        <v>0.44969378827646544</v>
      </c>
      <c r="N7668">
        <f t="shared" si="359"/>
        <v>1</v>
      </c>
    </row>
    <row r="7669" spans="1:14" x14ac:dyDescent="0.2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s="32">
        <f t="shared" si="357"/>
        <v>11110332.405436385</v>
      </c>
      <c r="J7669" t="str">
        <f>IF(K7669="natural gas",VLOOKUP(D7669,'Cross-Page Data'!$I$4:$J$13,2,FALSE),IF(K7669="solar",VLOOKUP('Form 923'!D7669,'Cross-Page Data'!$I$14:$J$117,2,FALSE),K7669))</f>
        <v>natural gas peaker</v>
      </c>
      <c r="K7669" t="str">
        <f>VLOOKUP(E7669,'Cross-Page Data'!$D$4:$F$48,3,FALSE)</f>
        <v>natural gas</v>
      </c>
      <c r="L7669" t="b">
        <f>IF(AND($P$6=FALSE,OR(C7669="Commercial NAICS Cogen",C7669="Industrial NAICS Cogen",C7669="NAICS-22 Cogen")),FALSE,IF(AND($P$7=FALSE,OR(C7669="Commercial NAICS Cogen",C7669="Commercial NAICS Non-Cogen",C7669="industrial NAICS Cogen", C7669="industrial NAICS non-cogen")),FALSE,TRUE))</f>
        <v>1</v>
      </c>
      <c r="M7669">
        <f t="shared" si="358"/>
        <v>0.38913580246913582</v>
      </c>
      <c r="N7669">
        <f t="shared" si="359"/>
        <v>1</v>
      </c>
    </row>
    <row r="7670" spans="1:14" x14ac:dyDescent="0.2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s="32">
        <f t="shared" si="357"/>
        <v>8901722.3910840917</v>
      </c>
      <c r="J7670" t="str">
        <f>IF(K7670="natural gas",VLOOKUP(D7670,'Cross-Page Data'!$I$4:$J$13,2,FALSE),IF(K7670="solar",VLOOKUP('Form 923'!D7670,'Cross-Page Data'!$I$14:$J$117,2,FALSE),K7670))</f>
        <v>wind</v>
      </c>
      <c r="K7670" t="str">
        <f>VLOOKUP(E7670,'Cross-Page Data'!$D$4:$F$48,3,FALSE)</f>
        <v>wind</v>
      </c>
      <c r="L7670" t="b">
        <f>IF(AND($P$6=FALSE,OR(C7670="Commercial NAICS Cogen",C7670="Industrial NAICS Cogen",C7670="NAICS-22 Cogen")),FALSE,IF(AND($P$7=FALSE,OR(C7670="Commercial NAICS Cogen",C7670="Commercial NAICS Non-Cogen",C7670="industrial NAICS Cogen", C7670="industrial NAICS non-cogen")),FALSE,TRUE))</f>
        <v>1</v>
      </c>
      <c r="M7670">
        <f t="shared" si="358"/>
        <v>0.95888013998250221</v>
      </c>
      <c r="N7670">
        <f t="shared" si="359"/>
        <v>0</v>
      </c>
    </row>
    <row r="7671" spans="1:14" x14ac:dyDescent="0.2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s="32">
        <f t="shared" si="357"/>
        <v>11843985.455635941</v>
      </c>
      <c r="J7671" t="str">
        <f>IF(K7671="natural gas",VLOOKUP(D7671,'Cross-Page Data'!$I$4:$J$13,2,FALSE),IF(K7671="solar",VLOOKUP('Form 923'!D7671,'Cross-Page Data'!$I$14:$J$117,2,FALSE),K7671))</f>
        <v>natural gas peaker</v>
      </c>
      <c r="K7671" t="str">
        <f>VLOOKUP(E7671,'Cross-Page Data'!$D$4:$F$48,3,FALSE)</f>
        <v>natural gas</v>
      </c>
      <c r="L7671" t="b">
        <f>IF(AND($P$6=FALSE,OR(C7671="Commercial NAICS Cogen",C7671="Industrial NAICS Cogen",C7671="NAICS-22 Cogen")),FALSE,IF(AND($P$7=FALSE,OR(C7671="Commercial NAICS Cogen",C7671="Commercial NAICS Non-Cogen",C7671="industrial NAICS Cogen", C7671="industrial NAICS non-cogen")),FALSE,TRUE))</f>
        <v>1</v>
      </c>
      <c r="M7671">
        <f t="shared" si="358"/>
        <v>0.30222222222222223</v>
      </c>
      <c r="N7671">
        <f t="shared" si="359"/>
        <v>1</v>
      </c>
    </row>
    <row r="7672" spans="1:14" x14ac:dyDescent="0.2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s="32">
        <f t="shared" si="357"/>
        <v>11209214.002642009</v>
      </c>
      <c r="J7672" t="str">
        <f>IF(K7672="natural gas",VLOOKUP(D7672,'Cross-Page Data'!$I$4:$J$13,2,FALSE),IF(K7672="solar",VLOOKUP('Form 923'!D7672,'Cross-Page Data'!$I$14:$J$117,2,FALSE),K7672))</f>
        <v>natural gas peaker</v>
      </c>
      <c r="K7672" t="str">
        <f>VLOOKUP(E7672,'Cross-Page Data'!$D$4:$F$48,3,FALSE)</f>
        <v>natural gas</v>
      </c>
      <c r="L7672" t="b">
        <f>IF(AND($P$6=FALSE,OR(C7672="Commercial NAICS Cogen",C7672="Industrial NAICS Cogen",C7672="NAICS-22 Cogen")),FALSE,IF(AND($P$7=FALSE,OR(C7672="Commercial NAICS Cogen",C7672="Commercial NAICS Non-Cogen",C7672="industrial NAICS Cogen", C7672="industrial NAICS non-cogen")),FALSE,TRUE))</f>
        <v>1</v>
      </c>
      <c r="M7672">
        <f t="shared" si="358"/>
        <v>0.37679012345679014</v>
      </c>
      <c r="N7672">
        <f t="shared" si="359"/>
        <v>1</v>
      </c>
    </row>
    <row r="7673" spans="1:14" x14ac:dyDescent="0.2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s="32">
        <f t="shared" si="357"/>
        <v>11273062.730627306</v>
      </c>
      <c r="J7673" t="str">
        <f>IF(K7673="natural gas",VLOOKUP(D7673,'Cross-Page Data'!$I$4:$J$13,2,FALSE),IF(K7673="solar",VLOOKUP('Form 923'!D7673,'Cross-Page Data'!$I$14:$J$117,2,FALSE),K7673))</f>
        <v>natural gas peaker</v>
      </c>
      <c r="K7673" t="str">
        <f>VLOOKUP(E7673,'Cross-Page Data'!$D$4:$F$48,3,FALSE)</f>
        <v>natural gas</v>
      </c>
      <c r="L7673" t="b">
        <f>IF(AND($P$6=FALSE,OR(C7673="Commercial NAICS Cogen",C7673="Industrial NAICS Cogen",C7673="NAICS-22 Cogen")),FALSE,IF(AND($P$7=FALSE,OR(C7673="Commercial NAICS Cogen",C7673="Commercial NAICS Non-Cogen",C7673="industrial NAICS Cogen", C7673="industrial NAICS non-cogen")),FALSE,TRUE))</f>
        <v>1</v>
      </c>
      <c r="M7673">
        <f t="shared" si="358"/>
        <v>0.37086419753086419</v>
      </c>
      <c r="N7673">
        <f t="shared" si="359"/>
        <v>1</v>
      </c>
    </row>
    <row r="7674" spans="1:14" x14ac:dyDescent="0.2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s="32">
        <f t="shared" si="357"/>
        <v>8902002.1392307803</v>
      </c>
      <c r="J7674" t="str">
        <f>IF(K7674="natural gas",VLOOKUP(D7674,'Cross-Page Data'!$I$4:$J$13,2,FALSE),IF(K7674="solar",VLOOKUP('Form 923'!D7674,'Cross-Page Data'!$I$14:$J$117,2,FALSE),K7674))</f>
        <v>wind</v>
      </c>
      <c r="K7674" t="str">
        <f>VLOOKUP(E7674,'Cross-Page Data'!$D$4:$F$48,3,FALSE)</f>
        <v>wind</v>
      </c>
      <c r="L7674" t="b">
        <f>IF(AND($P$6=FALSE,OR(C7674="Commercial NAICS Cogen",C7674="Industrial NAICS Cogen",C7674="NAICS-22 Cogen")),FALSE,IF(AND($P$7=FALSE,OR(C7674="Commercial NAICS Cogen",C7674="Commercial NAICS Non-Cogen",C7674="industrial NAICS Cogen", C7674="industrial NAICS non-cogen")),FALSE,TRUE))</f>
        <v>1</v>
      </c>
      <c r="M7674">
        <f t="shared" si="358"/>
        <v>0.31933508311461067</v>
      </c>
      <c r="N7674">
        <f t="shared" si="359"/>
        <v>1</v>
      </c>
    </row>
    <row r="7675" spans="1:14" x14ac:dyDescent="0.2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s="32">
        <f t="shared" si="357"/>
        <v>68810.725443746342</v>
      </c>
      <c r="J7675" t="str">
        <f>IF(K7675="natural gas",VLOOKUP(D7675,'Cross-Page Data'!$I$4:$J$13,2,FALSE),IF(K7675="solar",VLOOKUP('Form 923'!D7675,'Cross-Page Data'!$I$14:$J$117,2,FALSE),K7675))</f>
        <v>natural gas nonpeaker</v>
      </c>
      <c r="K7675" t="str">
        <f>VLOOKUP(E7675,'Cross-Page Data'!$D$4:$F$48,3,FALSE)</f>
        <v>natural gas</v>
      </c>
      <c r="L7675" t="b">
        <f>IF(AND($P$6=FALSE,OR(C7675="Commercial NAICS Cogen",C7675="Industrial NAICS Cogen",C7675="NAICS-22 Cogen")),FALSE,IF(AND($P$7=FALSE,OR(C7675="Commercial NAICS Cogen",C7675="Commercial NAICS Non-Cogen",C7675="industrial NAICS Cogen", C7675="industrial NAICS non-cogen")),FALSE,TRUE))</f>
        <v>1</v>
      </c>
      <c r="M7675">
        <f t="shared" si="358"/>
        <v>0.75534883720930235</v>
      </c>
      <c r="N7675">
        <f t="shared" si="359"/>
        <v>1</v>
      </c>
    </row>
    <row r="7676" spans="1:14" x14ac:dyDescent="0.2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s="32">
        <f t="shared" si="357"/>
        <v>10687566.524064902</v>
      </c>
      <c r="J7676" t="str">
        <f>IF(K7676="natural gas",VLOOKUP(D7676,'Cross-Page Data'!$I$4:$J$13,2,FALSE),IF(K7676="solar",VLOOKUP('Form 923'!D7676,'Cross-Page Data'!$I$14:$J$117,2,FALSE),K7676))</f>
        <v>natural gas nonpeaker</v>
      </c>
      <c r="K7676" t="str">
        <f>VLOOKUP(E7676,'Cross-Page Data'!$D$4:$F$48,3,FALSE)</f>
        <v>natural gas</v>
      </c>
      <c r="L7676" t="b">
        <f>IF(AND($P$6=FALSE,OR(C7676="Commercial NAICS Cogen",C7676="Industrial NAICS Cogen",C7676="NAICS-22 Cogen")),FALSE,IF(AND($P$7=FALSE,OR(C7676="Commercial NAICS Cogen",C7676="Commercial NAICS Non-Cogen",C7676="industrial NAICS Cogen", C7676="industrial NAICS non-cogen")),FALSE,TRUE))</f>
        <v>1</v>
      </c>
      <c r="M7676">
        <f t="shared" si="358"/>
        <v>0.27162790697674416</v>
      </c>
      <c r="N7676">
        <f t="shared" si="359"/>
        <v>1</v>
      </c>
    </row>
    <row r="7677" spans="1:14" x14ac:dyDescent="0.2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s="32" t="str">
        <f t="shared" si="357"/>
        <v/>
      </c>
      <c r="J7677" t="str">
        <f>IF(K7677="natural gas",VLOOKUP(D7677,'Cross-Page Data'!$I$4:$J$13,2,FALSE),IF(K7677="solar",VLOOKUP('Form 923'!D7677,'Cross-Page Data'!$I$14:$J$117,2,FALSE),K7677))</f>
        <v>heavy or residual fuel oil</v>
      </c>
      <c r="K7677" t="str">
        <f>VLOOKUP(E7677,'Cross-Page Data'!$D$4:$F$48,3,FALSE)</f>
        <v>heavy or residual fuel oil</v>
      </c>
      <c r="L7677" t="b">
        <f>IF(AND($P$6=FALSE,OR(C7677="Commercial NAICS Cogen",C7677="Industrial NAICS Cogen",C7677="NAICS-22 Cogen")),FALSE,IF(AND($P$7=FALSE,OR(C7677="Commercial NAICS Cogen",C7677="Commercial NAICS Non-Cogen",C7677="industrial NAICS Cogen", C7677="industrial NAICS non-cogen")),FALSE,TRUE))</f>
        <v>1</v>
      </c>
      <c r="M7677">
        <f t="shared" si="358"/>
        <v>4.0160642570281126E-4</v>
      </c>
      <c r="N7677">
        <f t="shared" si="359"/>
        <v>0</v>
      </c>
    </row>
    <row r="7678" spans="1:14" x14ac:dyDescent="0.2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s="32">
        <f t="shared" si="357"/>
        <v>919749.5401473915</v>
      </c>
      <c r="J7678" t="str">
        <f>IF(K7678="natural gas",VLOOKUP(D7678,'Cross-Page Data'!$I$4:$J$13,2,FALSE),IF(K7678="solar",VLOOKUP('Form 923'!D7678,'Cross-Page Data'!$I$14:$J$117,2,FALSE),K7678))</f>
        <v>natural gas nonpeaker</v>
      </c>
      <c r="K7678" t="str">
        <f>VLOOKUP(E7678,'Cross-Page Data'!$D$4:$F$48,3,FALSE)</f>
        <v>natural gas</v>
      </c>
      <c r="L7678" t="b">
        <f>IF(AND($P$6=FALSE,OR(C7678="Commercial NAICS Cogen",C7678="Industrial NAICS Cogen",C7678="NAICS-22 Cogen")),FALSE,IF(AND($P$7=FALSE,OR(C7678="Commercial NAICS Cogen",C7678="Commercial NAICS Non-Cogen",C7678="industrial NAICS Cogen", C7678="industrial NAICS non-cogen")),FALSE,TRUE))</f>
        <v>1</v>
      </c>
      <c r="M7678">
        <f t="shared" si="358"/>
        <v>0.65767441860465115</v>
      </c>
      <c r="N7678">
        <f t="shared" si="359"/>
        <v>1</v>
      </c>
    </row>
    <row r="7679" spans="1:14" x14ac:dyDescent="0.2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s="32" t="str">
        <f t="shared" si="357"/>
        <v/>
      </c>
      <c r="J7679" t="str">
        <f>IF(K7679="natural gas",VLOOKUP(D7679,'Cross-Page Data'!$I$4:$J$13,2,FALSE),IF(K7679="solar",VLOOKUP('Form 923'!D7679,'Cross-Page Data'!$I$14:$J$117,2,FALSE),K7679))</f>
        <v>heavy or residual fuel oil</v>
      </c>
      <c r="K7679" t="str">
        <f>VLOOKUP(E7679,'Cross-Page Data'!$D$4:$F$48,3,FALSE)</f>
        <v>heavy or residual fuel oil</v>
      </c>
      <c r="L7679" t="b">
        <f>IF(AND($P$6=FALSE,OR(C7679="Commercial NAICS Cogen",C7679="Industrial NAICS Cogen",C7679="NAICS-22 Cogen")),FALSE,IF(AND($P$7=FALSE,OR(C7679="Commercial NAICS Cogen",C7679="Commercial NAICS Non-Cogen",C7679="industrial NAICS Cogen", C7679="industrial NAICS non-cogen")),FALSE,TRUE))</f>
        <v>1</v>
      </c>
      <c r="M7679">
        <f t="shared" si="358"/>
        <v>4.0160642570281126E-4</v>
      </c>
      <c r="N7679">
        <f t="shared" si="359"/>
        <v>0</v>
      </c>
    </row>
    <row r="7680" spans="1:14" x14ac:dyDescent="0.2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s="32">
        <f t="shared" si="357"/>
        <v>11319103.356297422</v>
      </c>
      <c r="J7680" t="str">
        <f>IF(K7680="natural gas",VLOOKUP(D7680,'Cross-Page Data'!$I$4:$J$13,2,FALSE),IF(K7680="solar",VLOOKUP('Form 923'!D7680,'Cross-Page Data'!$I$14:$J$117,2,FALSE),K7680))</f>
        <v>natural gas nonpeaker</v>
      </c>
      <c r="K7680" t="str">
        <f>VLOOKUP(E7680,'Cross-Page Data'!$D$4:$F$48,3,FALSE)</f>
        <v>natural gas</v>
      </c>
      <c r="L7680" t="b">
        <f>IF(AND($P$6=FALSE,OR(C7680="Commercial NAICS Cogen",C7680="Industrial NAICS Cogen",C7680="NAICS-22 Cogen")),FALSE,IF(AND($P$7=FALSE,OR(C7680="Commercial NAICS Cogen",C7680="Commercial NAICS Non-Cogen",C7680="industrial NAICS Cogen", C7680="industrial NAICS non-cogen")),FALSE,TRUE))</f>
        <v>1</v>
      </c>
      <c r="M7680">
        <f t="shared" si="358"/>
        <v>0.16651162790697674</v>
      </c>
      <c r="N7680">
        <f t="shared" si="359"/>
        <v>1</v>
      </c>
    </row>
    <row r="7681" spans="1:14" ht="26.25" x14ac:dyDescent="0.2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s="32">
        <f t="shared" si="357"/>
        <v>8638297.8723404258</v>
      </c>
      <c r="J7681" t="str">
        <f>IF(K7681="natural gas",VLOOKUP(D7681,'Cross-Page Data'!$I$4:$J$13,2,FALSE),IF(K7681="solar",VLOOKUP('Form 923'!D7681,'Cross-Page Data'!$I$14:$J$117,2,FALSE),K7681))</f>
        <v>heavy or residual fuel oil</v>
      </c>
      <c r="K7681" t="str">
        <f>VLOOKUP(E7681,'Cross-Page Data'!$D$4:$F$48,3,FALSE)</f>
        <v>heavy or residual fuel oil</v>
      </c>
      <c r="L7681" t="b">
        <f>IF(AND($P$6=FALSE,OR(C7681="Commercial NAICS Cogen",C7681="Industrial NAICS Cogen",C7681="NAICS-22 Cogen")),FALSE,IF(AND($P$7=FALSE,OR(C7681="Commercial NAICS Cogen",C7681="Commercial NAICS Non-Cogen",C7681="industrial NAICS Cogen", C7681="industrial NAICS non-cogen")),FALSE,TRUE))</f>
        <v>0</v>
      </c>
      <c r="M7681">
        <f t="shared" si="358"/>
        <v>0.4759036144578313</v>
      </c>
      <c r="N7681">
        <f t="shared" si="359"/>
        <v>1</v>
      </c>
    </row>
    <row r="7682" spans="1:14" x14ac:dyDescent="0.2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s="32">
        <f t="shared" si="357"/>
        <v>1601032.1658355682</v>
      </c>
      <c r="J7682" t="str">
        <f>IF(K7682="natural gas",VLOOKUP(D7682,'Cross-Page Data'!$I$4:$J$13,2,FALSE),IF(K7682="solar",VLOOKUP('Form 923'!D7682,'Cross-Page Data'!$I$14:$J$117,2,FALSE),K7682))</f>
        <v>natural gas nonpeaker</v>
      </c>
      <c r="K7682" t="str">
        <f>VLOOKUP(E7682,'Cross-Page Data'!$D$4:$F$48,3,FALSE)</f>
        <v>natural gas</v>
      </c>
      <c r="L7682" t="b">
        <f>IF(AND($P$6=FALSE,OR(C7682="Commercial NAICS Cogen",C7682="Industrial NAICS Cogen",C7682="NAICS-22 Cogen")),FALSE,IF(AND($P$7=FALSE,OR(C7682="Commercial NAICS Cogen",C7682="Commercial NAICS Non-Cogen",C7682="industrial NAICS Cogen", C7682="industrial NAICS non-cogen")),FALSE,TRUE))</f>
        <v>1</v>
      </c>
      <c r="M7682">
        <f t="shared" si="358"/>
        <v>0.60837209302325579</v>
      </c>
      <c r="N7682">
        <f t="shared" si="359"/>
        <v>1</v>
      </c>
    </row>
    <row r="7683" spans="1:14" x14ac:dyDescent="0.2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s="32">
        <f t="shared" si="357"/>
        <v>12127369.50511083</v>
      </c>
      <c r="J7683" t="str">
        <f>IF(K7683="natural gas",VLOOKUP(D7683,'Cross-Page Data'!$I$4:$J$13,2,FALSE),IF(K7683="solar",VLOOKUP('Form 923'!D7683,'Cross-Page Data'!$I$14:$J$117,2,FALSE),K7683))</f>
        <v>natural gas nonpeaker</v>
      </c>
      <c r="K7683" t="str">
        <f>VLOOKUP(E7683,'Cross-Page Data'!$D$4:$F$48,3,FALSE)</f>
        <v>natural gas</v>
      </c>
      <c r="L7683" t="b">
        <f>IF(AND($P$6=FALSE,OR(C7683="Commercial NAICS Cogen",C7683="Industrial NAICS Cogen",C7683="NAICS-22 Cogen")),FALSE,IF(AND($P$7=FALSE,OR(C7683="Commercial NAICS Cogen",C7683="Commercial NAICS Non-Cogen",C7683="industrial NAICS Cogen", C7683="industrial NAICS non-cogen")),FALSE,TRUE))</f>
        <v>1</v>
      </c>
      <c r="M7683">
        <f t="shared" si="358"/>
        <v>7.8139534883720926E-2</v>
      </c>
      <c r="N7683">
        <f t="shared" si="359"/>
        <v>1</v>
      </c>
    </row>
    <row r="7684" spans="1:14" x14ac:dyDescent="0.2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s="32">
        <f t="shared" si="357"/>
        <v>11549087.232083207</v>
      </c>
      <c r="J7684" t="str">
        <f>IF(K7684="natural gas",VLOOKUP(D7684,'Cross-Page Data'!$I$4:$J$13,2,FALSE),IF(K7684="solar",VLOOKUP('Form 923'!D7684,'Cross-Page Data'!$I$14:$J$117,2,FALSE),K7684))</f>
        <v>heavy or residual fuel oil</v>
      </c>
      <c r="K7684" t="str">
        <f>VLOOKUP(E7684,'Cross-Page Data'!$D$4:$F$48,3,FALSE)</f>
        <v>heavy or residual fuel oil</v>
      </c>
      <c r="L7684" t="b">
        <f>IF(AND($P$6=FALSE,OR(C7684="Commercial NAICS Cogen",C7684="Industrial NAICS Cogen",C7684="NAICS-22 Cogen")),FALSE,IF(AND($P$7=FALSE,OR(C7684="Commercial NAICS Cogen",C7684="Commercial NAICS Non-Cogen",C7684="industrial NAICS Cogen", C7684="industrial NAICS non-cogen")),FALSE,TRUE))</f>
        <v>1</v>
      </c>
      <c r="M7684">
        <f t="shared" si="358"/>
        <v>0.26224899598393575</v>
      </c>
      <c r="N7684">
        <f t="shared" si="359"/>
        <v>1</v>
      </c>
    </row>
    <row r="7685" spans="1:14" x14ac:dyDescent="0.2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s="32">
        <f t="shared" si="357"/>
        <v>11551501.047495041</v>
      </c>
      <c r="J7685" t="str">
        <f>IF(K7685="natural gas",VLOOKUP(D7685,'Cross-Page Data'!$I$4:$J$13,2,FALSE),IF(K7685="solar",VLOOKUP('Form 923'!D7685,'Cross-Page Data'!$I$14:$J$117,2,FALSE),K7685))</f>
        <v>natural gas peaker</v>
      </c>
      <c r="K7685" t="str">
        <f>VLOOKUP(E7685,'Cross-Page Data'!$D$4:$F$48,3,FALSE)</f>
        <v>natural gas</v>
      </c>
      <c r="L7685" t="b">
        <f>IF(AND($P$6=FALSE,OR(C7685="Commercial NAICS Cogen",C7685="Industrial NAICS Cogen",C7685="NAICS-22 Cogen")),FALSE,IF(AND($P$7=FALSE,OR(C7685="Commercial NAICS Cogen",C7685="Commercial NAICS Non-Cogen",C7685="industrial NAICS Cogen", C7685="industrial NAICS non-cogen")),FALSE,TRUE))</f>
        <v>1</v>
      </c>
      <c r="M7685">
        <f t="shared" si="358"/>
        <v>0.33580246913580247</v>
      </c>
      <c r="N7685">
        <f t="shared" si="359"/>
        <v>1</v>
      </c>
    </row>
    <row r="7686" spans="1:14" x14ac:dyDescent="0.2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s="32">
        <f t="shared" si="357"/>
        <v>964890.25352378038</v>
      </c>
      <c r="J7686" t="str">
        <f>IF(K7686="natural gas",VLOOKUP(D7686,'Cross-Page Data'!$I$4:$J$13,2,FALSE),IF(K7686="solar",VLOOKUP('Form 923'!D7686,'Cross-Page Data'!$I$14:$J$117,2,FALSE),K7686))</f>
        <v>natural gas nonpeaker</v>
      </c>
      <c r="K7686" t="str">
        <f>VLOOKUP(E7686,'Cross-Page Data'!$D$4:$F$48,3,FALSE)</f>
        <v>natural gas</v>
      </c>
      <c r="L7686" t="b">
        <f>IF(AND($P$6=FALSE,OR(C7686="Commercial NAICS Cogen",C7686="Industrial NAICS Cogen",C7686="NAICS-22 Cogen")),FALSE,IF(AND($P$7=FALSE,OR(C7686="Commercial NAICS Cogen",C7686="Commercial NAICS Non-Cogen",C7686="industrial NAICS Cogen", C7686="industrial NAICS non-cogen")),FALSE,TRUE))</f>
        <v>1</v>
      </c>
      <c r="M7686">
        <f t="shared" si="358"/>
        <v>0.65116279069767447</v>
      </c>
      <c r="N7686">
        <f t="shared" si="359"/>
        <v>1</v>
      </c>
    </row>
    <row r="7687" spans="1:14" x14ac:dyDescent="0.2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s="32">
        <f t="shared" ref="I7687:I7750" si="360">IFERROR(F7687/G7687*10^6,"")</f>
        <v>11799081.956985893</v>
      </c>
      <c r="J7687" t="str">
        <f>IF(K7687="natural gas",VLOOKUP(D7687,'Cross-Page Data'!$I$4:$J$13,2,FALSE),IF(K7687="solar",VLOOKUP('Form 923'!D7687,'Cross-Page Data'!$I$14:$J$117,2,FALSE),K7687))</f>
        <v>natural gas nonpeaker</v>
      </c>
      <c r="K7687" t="str">
        <f>VLOOKUP(E7687,'Cross-Page Data'!$D$4:$F$48,3,FALSE)</f>
        <v>natural gas</v>
      </c>
      <c r="L7687" t="b">
        <f>IF(AND($P$6=FALSE,OR(C7687="Commercial NAICS Cogen",C7687="Industrial NAICS Cogen",C7687="NAICS-22 Cogen")),FALSE,IF(AND($P$7=FALSE,OR(C7687="Commercial NAICS Cogen",C7687="Commercial NAICS Non-Cogen",C7687="industrial NAICS Cogen", C7687="industrial NAICS non-cogen")),FALSE,TRUE))</f>
        <v>1</v>
      </c>
      <c r="M7687">
        <f t="shared" ref="M7687:M7750" si="361">(COUNTIFS($J$6:$J$14148,J7687,$I$6:$I$14148,"&gt;"&amp;I7687)+1)/COUNTIFS($J$6:$J$14148,J7687)</f>
        <v>0.10418604651162791</v>
      </c>
      <c r="N7687">
        <f t="shared" ref="N7687:N7750" si="362">IF(OR(M7687&gt;0.95,M7687&lt;0.05),0,1)</f>
        <v>1</v>
      </c>
    </row>
    <row r="7688" spans="1:14" x14ac:dyDescent="0.2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s="32">
        <f t="shared" si="360"/>
        <v>11852771.69060953</v>
      </c>
      <c r="J7688" t="str">
        <f>IF(K7688="natural gas",VLOOKUP(D7688,'Cross-Page Data'!$I$4:$J$13,2,FALSE),IF(K7688="solar",VLOOKUP('Form 923'!D7688,'Cross-Page Data'!$I$14:$J$117,2,FALSE),K7688))</f>
        <v>natural gas peaker</v>
      </c>
      <c r="K7688" t="str">
        <f>VLOOKUP(E7688,'Cross-Page Data'!$D$4:$F$48,3,FALSE)</f>
        <v>natural gas</v>
      </c>
      <c r="L7688" t="b">
        <f>IF(AND($P$6=FALSE,OR(C7688="Commercial NAICS Cogen",C7688="Industrial NAICS Cogen",C7688="NAICS-22 Cogen")),FALSE,IF(AND($P$7=FALSE,OR(C7688="Commercial NAICS Cogen",C7688="Commercial NAICS Non-Cogen",C7688="industrial NAICS Cogen", C7688="industrial NAICS non-cogen")),FALSE,TRUE))</f>
        <v>1</v>
      </c>
      <c r="M7688">
        <f t="shared" si="361"/>
        <v>0.30024691358024691</v>
      </c>
      <c r="N7688">
        <f t="shared" si="362"/>
        <v>1</v>
      </c>
    </row>
    <row r="7689" spans="1:14" x14ac:dyDescent="0.2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s="32">
        <f t="shared" si="360"/>
        <v>4556477.9198817052</v>
      </c>
      <c r="J7689" t="str">
        <f>IF(K7689="natural gas",VLOOKUP(D7689,'Cross-Page Data'!$I$4:$J$13,2,FALSE),IF(K7689="solar",VLOOKUP('Form 923'!D7689,'Cross-Page Data'!$I$14:$J$117,2,FALSE),K7689))</f>
        <v>natural gas peaker</v>
      </c>
      <c r="K7689" t="str">
        <f>VLOOKUP(E7689,'Cross-Page Data'!$D$4:$F$48,3,FALSE)</f>
        <v>natural gas</v>
      </c>
      <c r="L7689" t="b">
        <f>IF(AND($P$6=FALSE,OR(C7689="Commercial NAICS Cogen",C7689="Industrial NAICS Cogen",C7689="NAICS-22 Cogen")),FALSE,IF(AND($P$7=FALSE,OR(C7689="Commercial NAICS Cogen",C7689="Commercial NAICS Non-Cogen",C7689="industrial NAICS Cogen", C7689="industrial NAICS non-cogen")),FALSE,TRUE))</f>
        <v>0</v>
      </c>
      <c r="M7689">
        <f t="shared" si="361"/>
        <v>0.74271604938271607</v>
      </c>
      <c r="N7689">
        <f t="shared" si="362"/>
        <v>1</v>
      </c>
    </row>
    <row r="7690" spans="1:14" x14ac:dyDescent="0.2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s="32">
        <f t="shared" si="360"/>
        <v>4569529.2567973491</v>
      </c>
      <c r="J7690" t="str">
        <f>IF(K7690="natural gas",VLOOKUP(D7690,'Cross-Page Data'!$I$4:$J$13,2,FALSE),IF(K7690="solar",VLOOKUP('Form 923'!D7690,'Cross-Page Data'!$I$14:$J$117,2,FALSE),K7690))</f>
        <v>other</v>
      </c>
      <c r="K7690" t="str">
        <f>VLOOKUP(E7690,'Cross-Page Data'!$D$4:$F$48,3,FALSE)</f>
        <v>other</v>
      </c>
      <c r="L7690" t="b">
        <f>IF(AND($P$6=FALSE,OR(C7690="Commercial NAICS Cogen",C7690="Industrial NAICS Cogen",C7690="NAICS-22 Cogen")),FALSE,IF(AND($P$7=FALSE,OR(C7690="Commercial NAICS Cogen",C7690="Commercial NAICS Non-Cogen",C7690="industrial NAICS Cogen", C7690="industrial NAICS non-cogen")),FALSE,TRUE))</f>
        <v>0</v>
      </c>
      <c r="M7690">
        <f t="shared" si="361"/>
        <v>0.43831168831168832</v>
      </c>
      <c r="N7690">
        <f t="shared" si="362"/>
        <v>1</v>
      </c>
    </row>
    <row r="7691" spans="1:14" x14ac:dyDescent="0.2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s="32">
        <f t="shared" si="360"/>
        <v>7573101.886792453</v>
      </c>
      <c r="J7691" t="str">
        <f>IF(K7691="natural gas",VLOOKUP(D7691,'Cross-Page Data'!$I$4:$J$13,2,FALSE),IF(K7691="solar",VLOOKUP('Form 923'!D7691,'Cross-Page Data'!$I$14:$J$117,2,FALSE),K7691))</f>
        <v>natural gas nonpeaker</v>
      </c>
      <c r="K7691" t="str">
        <f>VLOOKUP(E7691,'Cross-Page Data'!$D$4:$F$48,3,FALSE)</f>
        <v>natural gas</v>
      </c>
      <c r="L7691" t="b">
        <f>IF(AND($P$6=FALSE,OR(C7691="Commercial NAICS Cogen",C7691="Industrial NAICS Cogen",C7691="NAICS-22 Cogen")),FALSE,IF(AND($P$7=FALSE,OR(C7691="Commercial NAICS Cogen",C7691="Commercial NAICS Non-Cogen",C7691="industrial NAICS Cogen", C7691="industrial NAICS non-cogen")),FALSE,TRUE))</f>
        <v>1</v>
      </c>
      <c r="M7691">
        <f t="shared" si="361"/>
        <v>0.41488372093023257</v>
      </c>
      <c r="N7691">
        <f t="shared" si="362"/>
        <v>1</v>
      </c>
    </row>
    <row r="7692" spans="1:14" x14ac:dyDescent="0.2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s="32">
        <f t="shared" si="360"/>
        <v>11963613.01369863</v>
      </c>
      <c r="J7692" t="str">
        <f>IF(K7692="natural gas",VLOOKUP(D7692,'Cross-Page Data'!$I$4:$J$13,2,FALSE),IF(K7692="solar",VLOOKUP('Form 923'!D7692,'Cross-Page Data'!$I$14:$J$117,2,FALSE),K7692))</f>
        <v>natural gas peaker</v>
      </c>
      <c r="K7692" t="str">
        <f>VLOOKUP(E7692,'Cross-Page Data'!$D$4:$F$48,3,FALSE)</f>
        <v>natural gas</v>
      </c>
      <c r="L7692" t="b">
        <f>IF(AND($P$6=FALSE,OR(C7692="Commercial NAICS Cogen",C7692="Industrial NAICS Cogen",C7692="NAICS-22 Cogen")),FALSE,IF(AND($P$7=FALSE,OR(C7692="Commercial NAICS Cogen",C7692="Commercial NAICS Non-Cogen",C7692="industrial NAICS Cogen", C7692="industrial NAICS non-cogen")),FALSE,TRUE))</f>
        <v>1</v>
      </c>
      <c r="M7692">
        <f t="shared" si="361"/>
        <v>0.29333333333333333</v>
      </c>
      <c r="N7692">
        <f t="shared" si="362"/>
        <v>1</v>
      </c>
    </row>
    <row r="7693" spans="1:14" x14ac:dyDescent="0.2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s="32">
        <f t="shared" si="360"/>
        <v>9592115.6306985784</v>
      </c>
      <c r="J7693" t="str">
        <f>IF(K7693="natural gas",VLOOKUP(D7693,'Cross-Page Data'!$I$4:$J$13,2,FALSE),IF(K7693="solar",VLOOKUP('Form 923'!D7693,'Cross-Page Data'!$I$14:$J$117,2,FALSE),K7693))</f>
        <v>hard coal</v>
      </c>
      <c r="K7693" t="str">
        <f>VLOOKUP(E7693,'Cross-Page Data'!$D$4:$F$48,3,FALSE)</f>
        <v>hard coal</v>
      </c>
      <c r="L7693" t="b">
        <f>IF(AND($P$6=FALSE,OR(C7693="Commercial NAICS Cogen",C7693="Industrial NAICS Cogen",C7693="NAICS-22 Cogen")),FALSE,IF(AND($P$7=FALSE,OR(C7693="Commercial NAICS Cogen",C7693="Commercial NAICS Non-Cogen",C7693="industrial NAICS Cogen", C7693="industrial NAICS non-cogen")),FALSE,TRUE))</f>
        <v>1</v>
      </c>
      <c r="M7693">
        <f t="shared" si="361"/>
        <v>0.44217687074829931</v>
      </c>
      <c r="N7693">
        <f t="shared" si="362"/>
        <v>1</v>
      </c>
    </row>
    <row r="7694" spans="1:14" x14ac:dyDescent="0.2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s="32">
        <f t="shared" si="360"/>
        <v>9620456.8573190011</v>
      </c>
      <c r="J7694" t="str">
        <f>IF(K7694="natural gas",VLOOKUP(D7694,'Cross-Page Data'!$I$4:$J$13,2,FALSE),IF(K7694="solar",VLOOKUP('Form 923'!D7694,'Cross-Page Data'!$I$14:$J$117,2,FALSE),K7694))</f>
        <v>natural gas peaker</v>
      </c>
      <c r="K7694" t="str">
        <f>VLOOKUP(E7694,'Cross-Page Data'!$D$4:$F$48,3,FALSE)</f>
        <v>natural gas</v>
      </c>
      <c r="L7694" t="b">
        <f>IF(AND($P$6=FALSE,OR(C7694="Commercial NAICS Cogen",C7694="Industrial NAICS Cogen",C7694="NAICS-22 Cogen")),FALSE,IF(AND($P$7=FALSE,OR(C7694="Commercial NAICS Cogen",C7694="Commercial NAICS Non-Cogen",C7694="industrial NAICS Cogen", C7694="industrial NAICS non-cogen")),FALSE,TRUE))</f>
        <v>1</v>
      </c>
      <c r="M7694">
        <f t="shared" si="361"/>
        <v>0.53432098765432101</v>
      </c>
      <c r="N7694">
        <f t="shared" si="362"/>
        <v>1</v>
      </c>
    </row>
    <row r="7695" spans="1:14" x14ac:dyDescent="0.2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s="32">
        <f t="shared" si="360"/>
        <v>4015358.3617747445</v>
      </c>
      <c r="J7695" t="str">
        <f>IF(K7695="natural gas",VLOOKUP(D7695,'Cross-Page Data'!$I$4:$J$13,2,FALSE),IF(K7695="solar",VLOOKUP('Form 923'!D7695,'Cross-Page Data'!$I$14:$J$117,2,FALSE),K7695))</f>
        <v>natural gas peaker</v>
      </c>
      <c r="K7695" t="str">
        <f>VLOOKUP(E7695,'Cross-Page Data'!$D$4:$F$48,3,FALSE)</f>
        <v>natural gas</v>
      </c>
      <c r="L7695" t="b">
        <f>IF(AND($P$6=FALSE,OR(C7695="Commercial NAICS Cogen",C7695="Industrial NAICS Cogen",C7695="NAICS-22 Cogen")),FALSE,IF(AND($P$7=FALSE,OR(C7695="Commercial NAICS Cogen",C7695="Commercial NAICS Non-Cogen",C7695="industrial NAICS Cogen", C7695="industrial NAICS non-cogen")),FALSE,TRUE))</f>
        <v>0</v>
      </c>
      <c r="M7695">
        <f t="shared" si="361"/>
        <v>0.79308641975308647</v>
      </c>
      <c r="N7695">
        <f t="shared" si="362"/>
        <v>1</v>
      </c>
    </row>
    <row r="7696" spans="1:14" x14ac:dyDescent="0.2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s="32">
        <f t="shared" si="360"/>
        <v>8901799.1874637268</v>
      </c>
      <c r="J7696" t="str">
        <f>IF(K7696="natural gas",VLOOKUP(D7696,'Cross-Page Data'!$I$4:$J$13,2,FALSE),IF(K7696="solar",VLOOKUP('Form 923'!D7696,'Cross-Page Data'!$I$14:$J$117,2,FALSE),K7696))</f>
        <v>hydro</v>
      </c>
      <c r="K7696" t="str">
        <f>VLOOKUP(E7696,'Cross-Page Data'!$D$4:$F$48,3,FALSE)</f>
        <v>hydro</v>
      </c>
      <c r="L7696" t="b">
        <f>IF(AND($P$6=FALSE,OR(C7696="Commercial NAICS Cogen",C7696="Industrial NAICS Cogen",C7696="NAICS-22 Cogen")),FALSE,IF(AND($P$7=FALSE,OR(C7696="Commercial NAICS Cogen",C7696="Commercial NAICS Non-Cogen",C7696="industrial NAICS Cogen", C7696="industrial NAICS non-cogen")),FALSE,TRUE))</f>
        <v>1</v>
      </c>
      <c r="M7696">
        <f t="shared" si="361"/>
        <v>0.8828337874659401</v>
      </c>
      <c r="N7696">
        <f t="shared" si="362"/>
        <v>1</v>
      </c>
    </row>
    <row r="7697" spans="1:14" x14ac:dyDescent="0.2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s="32">
        <f t="shared" si="360"/>
        <v>11373382.624768946</v>
      </c>
      <c r="J7697" t="str">
        <f>IF(K7697="natural gas",VLOOKUP(D7697,'Cross-Page Data'!$I$4:$J$13,2,FALSE),IF(K7697="solar",VLOOKUP('Form 923'!D7697,'Cross-Page Data'!$I$14:$J$117,2,FALSE),K7697))</f>
        <v>natural gas peaker</v>
      </c>
      <c r="K7697" t="str">
        <f>VLOOKUP(E7697,'Cross-Page Data'!$D$4:$F$48,3,FALSE)</f>
        <v>natural gas</v>
      </c>
      <c r="L7697" t="b">
        <f>IF(AND($P$6=FALSE,OR(C7697="Commercial NAICS Cogen",C7697="Industrial NAICS Cogen",C7697="NAICS-22 Cogen")),FALSE,IF(AND($P$7=FALSE,OR(C7697="Commercial NAICS Cogen",C7697="Commercial NAICS Non-Cogen",C7697="industrial NAICS Cogen", C7697="industrial NAICS non-cogen")),FALSE,TRUE))</f>
        <v>0</v>
      </c>
      <c r="M7697">
        <f t="shared" si="361"/>
        <v>0.35506172839506173</v>
      </c>
      <c r="N7697">
        <f t="shared" si="362"/>
        <v>1</v>
      </c>
    </row>
    <row r="7698" spans="1:14" ht="26.25" x14ac:dyDescent="0.2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s="32">
        <f t="shared" si="360"/>
        <v>8899393.9393939395</v>
      </c>
      <c r="J7698" t="str">
        <f>IF(K7698="natural gas",VLOOKUP(D7698,'Cross-Page Data'!$I$4:$J$13,2,FALSE),IF(K7698="solar",VLOOKUP('Form 923'!D7698,'Cross-Page Data'!$I$14:$J$117,2,FALSE),K7698))</f>
        <v>hydro</v>
      </c>
      <c r="K7698" t="str">
        <f>VLOOKUP(E7698,'Cross-Page Data'!$D$4:$F$48,3,FALSE)</f>
        <v>hydro</v>
      </c>
      <c r="L7698" t="b">
        <f>IF(AND($P$6=FALSE,OR(C7698="Commercial NAICS Cogen",C7698="Industrial NAICS Cogen",C7698="NAICS-22 Cogen")),FALSE,IF(AND($P$7=FALSE,OR(C7698="Commercial NAICS Cogen",C7698="Commercial NAICS Non-Cogen",C7698="industrial NAICS Cogen", C7698="industrial NAICS non-cogen")),FALSE,TRUE))</f>
        <v>0</v>
      </c>
      <c r="M7698">
        <f t="shared" si="361"/>
        <v>0.92915531335149859</v>
      </c>
      <c r="N7698">
        <f t="shared" si="362"/>
        <v>1</v>
      </c>
    </row>
    <row r="7699" spans="1:14" x14ac:dyDescent="0.2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s="32">
        <f t="shared" si="360"/>
        <v>9257450.9452787228</v>
      </c>
      <c r="J7699" t="str">
        <f>IF(K7699="natural gas",VLOOKUP(D7699,'Cross-Page Data'!$I$4:$J$13,2,FALSE),IF(K7699="solar",VLOOKUP('Form 923'!D7699,'Cross-Page Data'!$I$14:$J$117,2,FALSE),K7699))</f>
        <v>natural gas peaker</v>
      </c>
      <c r="K7699" t="str">
        <f>VLOOKUP(E7699,'Cross-Page Data'!$D$4:$F$48,3,FALSE)</f>
        <v>natural gas</v>
      </c>
      <c r="L7699" t="b">
        <f>IF(AND($P$6=FALSE,OR(C7699="Commercial NAICS Cogen",C7699="Industrial NAICS Cogen",C7699="NAICS-22 Cogen")),FALSE,IF(AND($P$7=FALSE,OR(C7699="Commercial NAICS Cogen",C7699="Commercial NAICS Non-Cogen",C7699="industrial NAICS Cogen", C7699="industrial NAICS non-cogen")),FALSE,TRUE))</f>
        <v>1</v>
      </c>
      <c r="M7699">
        <f t="shared" si="361"/>
        <v>0.54617283950617279</v>
      </c>
      <c r="N7699">
        <f t="shared" si="362"/>
        <v>1</v>
      </c>
    </row>
    <row r="7700" spans="1:14" x14ac:dyDescent="0.2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s="32">
        <f t="shared" si="360"/>
        <v>8902034.0751043111</v>
      </c>
      <c r="J7700" t="str">
        <f>IF(K7700="natural gas",VLOOKUP(D7700,'Cross-Page Data'!$I$4:$J$13,2,FALSE),IF(K7700="solar",VLOOKUP('Form 923'!D7700,'Cross-Page Data'!$I$14:$J$117,2,FALSE),K7700))</f>
        <v>wind</v>
      </c>
      <c r="K7700" t="str">
        <f>VLOOKUP(E7700,'Cross-Page Data'!$D$4:$F$48,3,FALSE)</f>
        <v>wind</v>
      </c>
      <c r="L7700" t="b">
        <f>IF(AND($P$6=FALSE,OR(C7700="Commercial NAICS Cogen",C7700="Industrial NAICS Cogen",C7700="NAICS-22 Cogen")),FALSE,IF(AND($P$7=FALSE,OR(C7700="Commercial NAICS Cogen",C7700="Commercial NAICS Non-Cogen",C7700="industrial NAICS Cogen", C7700="industrial NAICS non-cogen")),FALSE,TRUE))</f>
        <v>1</v>
      </c>
      <c r="M7700">
        <f t="shared" si="361"/>
        <v>0.11023622047244094</v>
      </c>
      <c r="N7700">
        <f t="shared" si="362"/>
        <v>1</v>
      </c>
    </row>
    <row r="7701" spans="1:14" x14ac:dyDescent="0.2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s="32">
        <f t="shared" si="360"/>
        <v>15843953.185955787</v>
      </c>
      <c r="J7701" t="str">
        <f>IF(K7701="natural gas",VLOOKUP(D7701,'Cross-Page Data'!$I$4:$J$13,2,FALSE),IF(K7701="solar",VLOOKUP('Form 923'!D7701,'Cross-Page Data'!$I$14:$J$117,2,FALSE),K7701))</f>
        <v>natural gas peaker</v>
      </c>
      <c r="K7701" t="str">
        <f>VLOOKUP(E7701,'Cross-Page Data'!$D$4:$F$48,3,FALSE)</f>
        <v>natural gas</v>
      </c>
      <c r="L7701" t="b">
        <f>IF(AND($P$6=FALSE,OR(C7701="Commercial NAICS Cogen",C7701="Industrial NAICS Cogen",C7701="NAICS-22 Cogen")),FALSE,IF(AND($P$7=FALSE,OR(C7701="Commercial NAICS Cogen",C7701="Commercial NAICS Non-Cogen",C7701="industrial NAICS Cogen", C7701="industrial NAICS non-cogen")),FALSE,TRUE))</f>
        <v>1</v>
      </c>
      <c r="M7701">
        <f t="shared" si="361"/>
        <v>0.12098765432098765</v>
      </c>
      <c r="N7701">
        <f t="shared" si="362"/>
        <v>1</v>
      </c>
    </row>
    <row r="7702" spans="1:14" ht="26.25" x14ac:dyDescent="0.2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s="32">
        <f t="shared" si="360"/>
        <v>22383211.678832114</v>
      </c>
      <c r="J7702" t="str">
        <f>IF(K7702="natural gas",VLOOKUP(D7702,'Cross-Page Data'!$I$4:$J$13,2,FALSE),IF(K7702="solar",VLOOKUP('Form 923'!D7702,'Cross-Page Data'!$I$14:$J$117,2,FALSE),K7702))</f>
        <v>biomass</v>
      </c>
      <c r="K7702" t="str">
        <f>VLOOKUP(E7702,'Cross-Page Data'!$D$4:$F$48,3,FALSE)</f>
        <v>biomass</v>
      </c>
      <c r="L7702" t="b">
        <f>IF(AND($P$6=FALSE,OR(C7702="Commercial NAICS Cogen",C7702="Industrial NAICS Cogen",C7702="NAICS-22 Cogen")),FALSE,IF(AND($P$7=FALSE,OR(C7702="Commercial NAICS Cogen",C7702="Commercial NAICS Non-Cogen",C7702="industrial NAICS Cogen", C7702="industrial NAICS non-cogen")),FALSE,TRUE))</f>
        <v>0</v>
      </c>
      <c r="M7702">
        <f t="shared" si="361"/>
        <v>2.0833333333333332E-2</v>
      </c>
      <c r="N7702">
        <f t="shared" si="362"/>
        <v>0</v>
      </c>
    </row>
    <row r="7703" spans="1:14" x14ac:dyDescent="0.2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s="32">
        <f t="shared" si="360"/>
        <v>4567999.9321061522</v>
      </c>
      <c r="J7703" t="str">
        <f>IF(K7703="natural gas",VLOOKUP(D7703,'Cross-Page Data'!$I$4:$J$13,2,FALSE),IF(K7703="solar",VLOOKUP('Form 923'!D7703,'Cross-Page Data'!$I$14:$J$117,2,FALSE),K7703))</f>
        <v>biomass</v>
      </c>
      <c r="K7703" t="str">
        <f>VLOOKUP(E7703,'Cross-Page Data'!$D$4:$F$48,3,FALSE)</f>
        <v>biomass</v>
      </c>
      <c r="L7703" t="b">
        <f>IF(AND($P$6=FALSE,OR(C7703="Commercial NAICS Cogen",C7703="Industrial NAICS Cogen",C7703="NAICS-22 Cogen")),FALSE,IF(AND($P$7=FALSE,OR(C7703="Commercial NAICS Cogen",C7703="Commercial NAICS Non-Cogen",C7703="industrial NAICS Cogen", C7703="industrial NAICS non-cogen")),FALSE,TRUE))</f>
        <v>0</v>
      </c>
      <c r="M7703">
        <f t="shared" si="361"/>
        <v>0.77192982456140347</v>
      </c>
      <c r="N7703">
        <f t="shared" si="362"/>
        <v>1</v>
      </c>
    </row>
    <row r="7704" spans="1:14" x14ac:dyDescent="0.2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s="32">
        <f t="shared" si="360"/>
        <v>17025981.249006834</v>
      </c>
      <c r="J7704" t="str">
        <f>IF(K7704="natural gas",VLOOKUP(D7704,'Cross-Page Data'!$I$4:$J$13,2,FALSE),IF(K7704="solar",VLOOKUP('Form 923'!D7704,'Cross-Page Data'!$I$14:$J$117,2,FALSE),K7704))</f>
        <v>biomass</v>
      </c>
      <c r="K7704" t="str">
        <f>VLOOKUP(E7704,'Cross-Page Data'!$D$4:$F$48,3,FALSE)</f>
        <v>biomass</v>
      </c>
      <c r="L7704" t="b">
        <f>IF(AND($P$6=FALSE,OR(C7704="Commercial NAICS Cogen",C7704="Industrial NAICS Cogen",C7704="NAICS-22 Cogen")),FALSE,IF(AND($P$7=FALSE,OR(C7704="Commercial NAICS Cogen",C7704="Commercial NAICS Non-Cogen",C7704="industrial NAICS Cogen", C7704="industrial NAICS non-cogen")),FALSE,TRUE))</f>
        <v>1</v>
      </c>
      <c r="M7704">
        <f t="shared" si="361"/>
        <v>7.7850877192982462E-2</v>
      </c>
      <c r="N7704">
        <f t="shared" si="362"/>
        <v>1</v>
      </c>
    </row>
    <row r="7705" spans="1:14" x14ac:dyDescent="0.2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s="32">
        <f t="shared" si="360"/>
        <v>12168810.49016547</v>
      </c>
      <c r="J7705" t="str">
        <f>IF(K7705="natural gas",VLOOKUP(D7705,'Cross-Page Data'!$I$4:$J$13,2,FALSE),IF(K7705="solar",VLOOKUP('Form 923'!D7705,'Cross-Page Data'!$I$14:$J$117,2,FALSE),K7705))</f>
        <v>biomass</v>
      </c>
      <c r="K7705" t="str">
        <f>VLOOKUP(E7705,'Cross-Page Data'!$D$4:$F$48,3,FALSE)</f>
        <v>biomass</v>
      </c>
      <c r="L7705" t="b">
        <f>IF(AND($P$6=FALSE,OR(C7705="Commercial NAICS Cogen",C7705="Industrial NAICS Cogen",C7705="NAICS-22 Cogen")),FALSE,IF(AND($P$7=FALSE,OR(C7705="Commercial NAICS Cogen",C7705="Commercial NAICS Non-Cogen",C7705="industrial NAICS Cogen", C7705="industrial NAICS non-cogen")),FALSE,TRUE))</f>
        <v>1</v>
      </c>
      <c r="M7705">
        <f t="shared" si="361"/>
        <v>0.25767543859649122</v>
      </c>
      <c r="N7705">
        <f t="shared" si="362"/>
        <v>1</v>
      </c>
    </row>
    <row r="7706" spans="1:14" x14ac:dyDescent="0.2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s="32">
        <f t="shared" si="360"/>
        <v>0</v>
      </c>
      <c r="J7706" t="str">
        <f>IF(K7706="natural gas",VLOOKUP(D7706,'Cross-Page Data'!$I$4:$J$13,2,FALSE),IF(K7706="solar",VLOOKUP('Form 923'!D7706,'Cross-Page Data'!$I$14:$J$117,2,FALSE),K7706))</f>
        <v>heavy or residual fuel oil</v>
      </c>
      <c r="K7706" t="str">
        <f>VLOOKUP(E7706,'Cross-Page Data'!$D$4:$F$48,3,FALSE)</f>
        <v>heavy or residual fuel oil</v>
      </c>
      <c r="L7706" t="b">
        <f>IF(AND($P$6=FALSE,OR(C7706="Commercial NAICS Cogen",C7706="Industrial NAICS Cogen",C7706="NAICS-22 Cogen")),FALSE,IF(AND($P$7=FALSE,OR(C7706="Commercial NAICS Cogen",C7706="Commercial NAICS Non-Cogen",C7706="industrial NAICS Cogen", C7706="industrial NAICS non-cogen")),FALSE,TRUE))</f>
        <v>1</v>
      </c>
      <c r="M7706">
        <f t="shared" si="361"/>
        <v>0.57188755020080317</v>
      </c>
      <c r="N7706">
        <f t="shared" si="362"/>
        <v>1</v>
      </c>
    </row>
    <row r="7707" spans="1:14" x14ac:dyDescent="0.2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s="32">
        <f t="shared" si="360"/>
        <v>0</v>
      </c>
      <c r="J7707" t="str">
        <f>IF(K7707="natural gas",VLOOKUP(D7707,'Cross-Page Data'!$I$4:$J$13,2,FALSE),IF(K7707="solar",VLOOKUP('Form 923'!D7707,'Cross-Page Data'!$I$14:$J$117,2,FALSE),K7707))</f>
        <v>natural gas nonpeaker</v>
      </c>
      <c r="K7707" t="str">
        <f>VLOOKUP(E7707,'Cross-Page Data'!$D$4:$F$48,3,FALSE)</f>
        <v>natural gas</v>
      </c>
      <c r="L7707" t="b">
        <f>IF(AND($P$6=FALSE,OR(C7707="Commercial NAICS Cogen",C7707="Industrial NAICS Cogen",C7707="NAICS-22 Cogen")),FALSE,IF(AND($P$7=FALSE,OR(C7707="Commercial NAICS Cogen",C7707="Commercial NAICS Non-Cogen",C7707="industrial NAICS Cogen", C7707="industrial NAICS non-cogen")),FALSE,TRUE))</f>
        <v>1</v>
      </c>
      <c r="M7707">
        <f t="shared" si="361"/>
        <v>0.77302325581395348</v>
      </c>
      <c r="N7707">
        <f t="shared" si="362"/>
        <v>1</v>
      </c>
    </row>
    <row r="7708" spans="1:14" x14ac:dyDescent="0.2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s="32">
        <f t="shared" si="360"/>
        <v>11771924.912276521</v>
      </c>
      <c r="J7708" t="str">
        <f>IF(K7708="natural gas",VLOOKUP(D7708,'Cross-Page Data'!$I$4:$J$13,2,FALSE),IF(K7708="solar",VLOOKUP('Form 923'!D7708,'Cross-Page Data'!$I$14:$J$117,2,FALSE),K7708))</f>
        <v>heavy or residual fuel oil</v>
      </c>
      <c r="K7708" t="str">
        <f>VLOOKUP(E7708,'Cross-Page Data'!$D$4:$F$48,3,FALSE)</f>
        <v>heavy or residual fuel oil</v>
      </c>
      <c r="L7708" t="b">
        <f>IF(AND($P$6=FALSE,OR(C7708="Commercial NAICS Cogen",C7708="Industrial NAICS Cogen",C7708="NAICS-22 Cogen")),FALSE,IF(AND($P$7=FALSE,OR(C7708="Commercial NAICS Cogen",C7708="Commercial NAICS Non-Cogen",C7708="industrial NAICS Cogen", C7708="industrial NAICS non-cogen")),FALSE,TRUE))</f>
        <v>1</v>
      </c>
      <c r="M7708">
        <f t="shared" si="361"/>
        <v>0.24216867469879519</v>
      </c>
      <c r="N7708">
        <f t="shared" si="362"/>
        <v>1</v>
      </c>
    </row>
    <row r="7709" spans="1:14" x14ac:dyDescent="0.2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s="32">
        <f t="shared" si="360"/>
        <v>11946753.429247782</v>
      </c>
      <c r="J7709" t="str">
        <f>IF(K7709="natural gas",VLOOKUP(D7709,'Cross-Page Data'!$I$4:$J$13,2,FALSE),IF(K7709="solar",VLOOKUP('Form 923'!D7709,'Cross-Page Data'!$I$14:$J$117,2,FALSE),K7709))</f>
        <v>natural gas nonpeaker</v>
      </c>
      <c r="K7709" t="str">
        <f>VLOOKUP(E7709,'Cross-Page Data'!$D$4:$F$48,3,FALSE)</f>
        <v>natural gas</v>
      </c>
      <c r="L7709" t="b">
        <f>IF(AND($P$6=FALSE,OR(C7709="Commercial NAICS Cogen",C7709="Industrial NAICS Cogen",C7709="NAICS-22 Cogen")),FALSE,IF(AND($P$7=FALSE,OR(C7709="Commercial NAICS Cogen",C7709="Commercial NAICS Non-Cogen",C7709="industrial NAICS Cogen", C7709="industrial NAICS non-cogen")),FALSE,TRUE))</f>
        <v>1</v>
      </c>
      <c r="M7709">
        <f t="shared" si="361"/>
        <v>8.930232558139535E-2</v>
      </c>
      <c r="N7709">
        <f t="shared" si="362"/>
        <v>1</v>
      </c>
    </row>
    <row r="7710" spans="1:14" x14ac:dyDescent="0.2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s="32">
        <f t="shared" si="360"/>
        <v>10016000</v>
      </c>
      <c r="J7710" t="str">
        <f>IF(K7710="natural gas",VLOOKUP(D7710,'Cross-Page Data'!$I$4:$J$13,2,FALSE),IF(K7710="solar",VLOOKUP('Form 923'!D7710,'Cross-Page Data'!$I$14:$J$117,2,FALSE),K7710))</f>
        <v>heavy or residual fuel oil</v>
      </c>
      <c r="K7710" t="str">
        <f>VLOOKUP(E7710,'Cross-Page Data'!$D$4:$F$48,3,FALSE)</f>
        <v>heavy or residual fuel oil</v>
      </c>
      <c r="L7710" t="b">
        <f>IF(AND($P$6=FALSE,OR(C7710="Commercial NAICS Cogen",C7710="Industrial NAICS Cogen",C7710="NAICS-22 Cogen")),FALSE,IF(AND($P$7=FALSE,OR(C7710="Commercial NAICS Cogen",C7710="Commercial NAICS Non-Cogen",C7710="industrial NAICS Cogen", C7710="industrial NAICS non-cogen")),FALSE,TRUE))</f>
        <v>1</v>
      </c>
      <c r="M7710">
        <f t="shared" si="361"/>
        <v>0.40080321285140563</v>
      </c>
      <c r="N7710">
        <f t="shared" si="362"/>
        <v>1</v>
      </c>
    </row>
    <row r="7711" spans="1:14" x14ac:dyDescent="0.2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s="32" t="str">
        <f t="shared" si="360"/>
        <v/>
      </c>
      <c r="J7711" t="str">
        <f>IF(K7711="natural gas",VLOOKUP(D7711,'Cross-Page Data'!$I$4:$J$13,2,FALSE),IF(K7711="solar",VLOOKUP('Form 923'!D7711,'Cross-Page Data'!$I$14:$J$117,2,FALSE),K7711))</f>
        <v>biomass</v>
      </c>
      <c r="K7711" t="str">
        <f>VLOOKUP(E7711,'Cross-Page Data'!$D$4:$F$48,3,FALSE)</f>
        <v>biomass</v>
      </c>
      <c r="L7711" t="b">
        <f>IF(AND($P$6=FALSE,OR(C7711="Commercial NAICS Cogen",C7711="Industrial NAICS Cogen",C7711="NAICS-22 Cogen")),FALSE,IF(AND($P$7=FALSE,OR(C7711="Commercial NAICS Cogen",C7711="Commercial NAICS Non-Cogen",C7711="industrial NAICS Cogen", C7711="industrial NAICS non-cogen")),FALSE,TRUE))</f>
        <v>1</v>
      </c>
      <c r="M7711">
        <f t="shared" si="361"/>
        <v>1.0964912280701754E-3</v>
      </c>
      <c r="N7711">
        <f t="shared" si="362"/>
        <v>0</v>
      </c>
    </row>
    <row r="7712" spans="1:14" x14ac:dyDescent="0.2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s="32">
        <f t="shared" si="360"/>
        <v>8902316.9169868436</v>
      </c>
      <c r="J7712" t="str">
        <f>IF(K7712="natural gas",VLOOKUP(D7712,'Cross-Page Data'!$I$4:$J$13,2,FALSE),IF(K7712="solar",VLOOKUP('Form 923'!D7712,'Cross-Page Data'!$I$14:$J$117,2,FALSE),K7712))</f>
        <v>hydro</v>
      </c>
      <c r="K7712" t="str">
        <f>VLOOKUP(E7712,'Cross-Page Data'!$D$4:$F$48,3,FALSE)</f>
        <v>hydro</v>
      </c>
      <c r="L7712" t="b">
        <f>IF(AND($P$6=FALSE,OR(C7712="Commercial NAICS Cogen",C7712="Industrial NAICS Cogen",C7712="NAICS-22 Cogen")),FALSE,IF(AND($P$7=FALSE,OR(C7712="Commercial NAICS Cogen",C7712="Commercial NAICS Non-Cogen",C7712="industrial NAICS Cogen", C7712="industrial NAICS non-cogen")),FALSE,TRUE))</f>
        <v>1</v>
      </c>
      <c r="M7712">
        <f t="shared" si="361"/>
        <v>2.111716621253406E-2</v>
      </c>
      <c r="N7712">
        <f t="shared" si="362"/>
        <v>0</v>
      </c>
    </row>
    <row r="7713" spans="1:14" x14ac:dyDescent="0.2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s="32">
        <f t="shared" si="360"/>
        <v>1040108.1421160719</v>
      </c>
      <c r="J7713" t="str">
        <f>IF(K7713="natural gas",VLOOKUP(D7713,'Cross-Page Data'!$I$4:$J$13,2,FALSE),IF(K7713="solar",VLOOKUP('Form 923'!D7713,'Cross-Page Data'!$I$14:$J$117,2,FALSE),K7713))</f>
        <v>natural gas nonpeaker</v>
      </c>
      <c r="K7713" t="str">
        <f>VLOOKUP(E7713,'Cross-Page Data'!$D$4:$F$48,3,FALSE)</f>
        <v>natural gas</v>
      </c>
      <c r="L7713" t="b">
        <f>IF(AND($P$6=FALSE,OR(C7713="Commercial NAICS Cogen",C7713="Industrial NAICS Cogen",C7713="NAICS-22 Cogen")),FALSE,IF(AND($P$7=FALSE,OR(C7713="Commercial NAICS Cogen",C7713="Commercial NAICS Non-Cogen",C7713="industrial NAICS Cogen", C7713="industrial NAICS non-cogen")),FALSE,TRUE))</f>
        <v>1</v>
      </c>
      <c r="M7713">
        <f t="shared" si="361"/>
        <v>0.64651162790697669</v>
      </c>
      <c r="N7713">
        <f t="shared" si="362"/>
        <v>1</v>
      </c>
    </row>
    <row r="7714" spans="1:14" x14ac:dyDescent="0.2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s="32">
        <f t="shared" si="360"/>
        <v>12834594.777016444</v>
      </c>
      <c r="J7714" t="str">
        <f>IF(K7714="natural gas",VLOOKUP(D7714,'Cross-Page Data'!$I$4:$J$13,2,FALSE),IF(K7714="solar",VLOOKUP('Form 923'!D7714,'Cross-Page Data'!$I$14:$J$117,2,FALSE),K7714))</f>
        <v>natural gas nonpeaker</v>
      </c>
      <c r="K7714" t="str">
        <f>VLOOKUP(E7714,'Cross-Page Data'!$D$4:$F$48,3,FALSE)</f>
        <v>natural gas</v>
      </c>
      <c r="L7714" t="b">
        <f>IF(AND($P$6=FALSE,OR(C7714="Commercial NAICS Cogen",C7714="Industrial NAICS Cogen",C7714="NAICS-22 Cogen")),FALSE,IF(AND($P$7=FALSE,OR(C7714="Commercial NAICS Cogen",C7714="Commercial NAICS Non-Cogen",C7714="industrial NAICS Cogen", C7714="industrial NAICS non-cogen")),FALSE,TRUE))</f>
        <v>1</v>
      </c>
      <c r="M7714">
        <f t="shared" si="361"/>
        <v>4.2790697674418607E-2</v>
      </c>
      <c r="N7714">
        <f t="shared" si="362"/>
        <v>0</v>
      </c>
    </row>
    <row r="7715" spans="1:14" x14ac:dyDescent="0.2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s="32">
        <f t="shared" si="360"/>
        <v>15141414.141414141</v>
      </c>
      <c r="J7715" t="str">
        <f>IF(K7715="natural gas",VLOOKUP(D7715,'Cross-Page Data'!$I$4:$J$13,2,FALSE),IF(K7715="solar",VLOOKUP('Form 923'!D7715,'Cross-Page Data'!$I$14:$J$117,2,FALSE),K7715))</f>
        <v>natural gas peaker</v>
      </c>
      <c r="K7715" t="str">
        <f>VLOOKUP(E7715,'Cross-Page Data'!$D$4:$F$48,3,FALSE)</f>
        <v>natural gas</v>
      </c>
      <c r="L7715" t="b">
        <f>IF(AND($P$6=FALSE,OR(C7715="Commercial NAICS Cogen",C7715="Industrial NAICS Cogen",C7715="NAICS-22 Cogen")),FALSE,IF(AND($P$7=FALSE,OR(C7715="Commercial NAICS Cogen",C7715="Commercial NAICS Non-Cogen",C7715="industrial NAICS Cogen", C7715="industrial NAICS non-cogen")),FALSE,TRUE))</f>
        <v>1</v>
      </c>
      <c r="M7715">
        <f t="shared" si="361"/>
        <v>0.14074074074074075</v>
      </c>
      <c r="N7715">
        <f t="shared" si="362"/>
        <v>1</v>
      </c>
    </row>
    <row r="7716" spans="1:14" x14ac:dyDescent="0.2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s="32">
        <f t="shared" si="360"/>
        <v>15154589.371980676</v>
      </c>
      <c r="J7716" t="str">
        <f>IF(K7716="natural gas",VLOOKUP(D7716,'Cross-Page Data'!$I$4:$J$13,2,FALSE),IF(K7716="solar",VLOOKUP('Form 923'!D7716,'Cross-Page Data'!$I$14:$J$117,2,FALSE),K7716))</f>
        <v>natural gas peaker</v>
      </c>
      <c r="K7716" t="str">
        <f>VLOOKUP(E7716,'Cross-Page Data'!$D$4:$F$48,3,FALSE)</f>
        <v>natural gas</v>
      </c>
      <c r="L7716" t="b">
        <f>IF(AND($P$6=FALSE,OR(C7716="Commercial NAICS Cogen",C7716="Industrial NAICS Cogen",C7716="NAICS-22 Cogen")),FALSE,IF(AND($P$7=FALSE,OR(C7716="Commercial NAICS Cogen",C7716="Commercial NAICS Non-Cogen",C7716="industrial NAICS Cogen", C7716="industrial NAICS non-cogen")),FALSE,TRUE))</f>
        <v>1</v>
      </c>
      <c r="M7716">
        <f t="shared" si="361"/>
        <v>0.13975308641975309</v>
      </c>
      <c r="N7716">
        <f t="shared" si="362"/>
        <v>1</v>
      </c>
    </row>
    <row r="7717" spans="1:14" x14ac:dyDescent="0.2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s="32">
        <f t="shared" si="360"/>
        <v>10538880.430963812</v>
      </c>
      <c r="J7717" t="str">
        <f>IF(K7717="natural gas",VLOOKUP(D7717,'Cross-Page Data'!$I$4:$J$13,2,FALSE),IF(K7717="solar",VLOOKUP('Form 923'!D7717,'Cross-Page Data'!$I$14:$J$117,2,FALSE),K7717))</f>
        <v>natural gas peaker</v>
      </c>
      <c r="K7717" t="str">
        <f>VLOOKUP(E7717,'Cross-Page Data'!$D$4:$F$48,3,FALSE)</f>
        <v>natural gas</v>
      </c>
      <c r="L7717" t="b">
        <f>IF(AND($P$6=FALSE,OR(C7717="Commercial NAICS Cogen",C7717="Industrial NAICS Cogen",C7717="NAICS-22 Cogen")),FALSE,IF(AND($P$7=FALSE,OR(C7717="Commercial NAICS Cogen",C7717="Commercial NAICS Non-Cogen",C7717="industrial NAICS Cogen", C7717="industrial NAICS non-cogen")),FALSE,TRUE))</f>
        <v>1</v>
      </c>
      <c r="M7717">
        <f t="shared" si="361"/>
        <v>0.45382716049382715</v>
      </c>
      <c r="N7717">
        <f t="shared" si="362"/>
        <v>1</v>
      </c>
    </row>
    <row r="7718" spans="1:14" x14ac:dyDescent="0.2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s="32">
        <f t="shared" si="360"/>
        <v>10529165.737229533</v>
      </c>
      <c r="J7718" t="str">
        <f>IF(K7718="natural gas",VLOOKUP(D7718,'Cross-Page Data'!$I$4:$J$13,2,FALSE),IF(K7718="solar",VLOOKUP('Form 923'!D7718,'Cross-Page Data'!$I$14:$J$117,2,FALSE),K7718))</f>
        <v>natural gas peaker</v>
      </c>
      <c r="K7718" t="str">
        <f>VLOOKUP(E7718,'Cross-Page Data'!$D$4:$F$48,3,FALSE)</f>
        <v>natural gas</v>
      </c>
      <c r="L7718" t="b">
        <f>IF(AND($P$6=FALSE,OR(C7718="Commercial NAICS Cogen",C7718="Industrial NAICS Cogen",C7718="NAICS-22 Cogen")),FALSE,IF(AND($P$7=FALSE,OR(C7718="Commercial NAICS Cogen",C7718="Commercial NAICS Non-Cogen",C7718="industrial NAICS Cogen", C7718="industrial NAICS non-cogen")),FALSE,TRUE))</f>
        <v>1</v>
      </c>
      <c r="M7718">
        <f t="shared" si="361"/>
        <v>0.45580246913580247</v>
      </c>
      <c r="N7718">
        <f t="shared" si="362"/>
        <v>1</v>
      </c>
    </row>
    <row r="7719" spans="1:14" x14ac:dyDescent="0.2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s="32" t="str">
        <f t="shared" si="360"/>
        <v/>
      </c>
      <c r="J7719" t="str">
        <f>IF(K7719="natural gas",VLOOKUP(D7719,'Cross-Page Data'!$I$4:$J$13,2,FALSE),IF(K7719="solar",VLOOKUP('Form 923'!D7719,'Cross-Page Data'!$I$14:$J$117,2,FALSE),K7719))</f>
        <v>heavy or residual fuel oil</v>
      </c>
      <c r="K7719" t="str">
        <f>VLOOKUP(E7719,'Cross-Page Data'!$D$4:$F$48,3,FALSE)</f>
        <v>heavy or residual fuel oil</v>
      </c>
      <c r="L7719" t="b">
        <f>IF(AND($P$6=FALSE,OR(C7719="Commercial NAICS Cogen",C7719="Industrial NAICS Cogen",C7719="NAICS-22 Cogen")),FALSE,IF(AND($P$7=FALSE,OR(C7719="Commercial NAICS Cogen",C7719="Commercial NAICS Non-Cogen",C7719="industrial NAICS Cogen", C7719="industrial NAICS non-cogen")),FALSE,TRUE))</f>
        <v>1</v>
      </c>
      <c r="M7719">
        <f t="shared" si="361"/>
        <v>4.0160642570281126E-4</v>
      </c>
      <c r="N7719">
        <f t="shared" si="362"/>
        <v>0</v>
      </c>
    </row>
    <row r="7720" spans="1:14" x14ac:dyDescent="0.2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s="32" t="str">
        <f t="shared" si="360"/>
        <v/>
      </c>
      <c r="J7720" t="str">
        <f>IF(K7720="natural gas",VLOOKUP(D7720,'Cross-Page Data'!$I$4:$J$13,2,FALSE),IF(K7720="solar",VLOOKUP('Form 923'!D7720,'Cross-Page Data'!$I$14:$J$117,2,FALSE),K7720))</f>
        <v>natural gas nonpeaker</v>
      </c>
      <c r="K7720" t="str">
        <f>VLOOKUP(E7720,'Cross-Page Data'!$D$4:$F$48,3,FALSE)</f>
        <v>natural gas</v>
      </c>
      <c r="L7720" t="b">
        <f>IF(AND($P$6=FALSE,OR(C7720="Commercial NAICS Cogen",C7720="Industrial NAICS Cogen",C7720="NAICS-22 Cogen")),FALSE,IF(AND($P$7=FALSE,OR(C7720="Commercial NAICS Cogen",C7720="Commercial NAICS Non-Cogen",C7720="industrial NAICS Cogen", C7720="industrial NAICS non-cogen")),FALSE,TRUE))</f>
        <v>1</v>
      </c>
      <c r="M7720">
        <f t="shared" si="361"/>
        <v>9.3023255813953494E-4</v>
      </c>
      <c r="N7720">
        <f t="shared" si="362"/>
        <v>0</v>
      </c>
    </row>
    <row r="7721" spans="1:14" x14ac:dyDescent="0.2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s="32" t="str">
        <f t="shared" si="360"/>
        <v/>
      </c>
      <c r="J7721" t="str">
        <f>IF(K7721="natural gas",VLOOKUP(D7721,'Cross-Page Data'!$I$4:$J$13,2,FALSE),IF(K7721="solar",VLOOKUP('Form 923'!D7721,'Cross-Page Data'!$I$14:$J$117,2,FALSE),K7721))</f>
        <v>heavy or residual fuel oil</v>
      </c>
      <c r="K7721" t="str">
        <f>VLOOKUP(E7721,'Cross-Page Data'!$D$4:$F$48,3,FALSE)</f>
        <v>heavy or residual fuel oil</v>
      </c>
      <c r="L7721" t="b">
        <f>IF(AND($P$6=FALSE,OR(C7721="Commercial NAICS Cogen",C7721="Industrial NAICS Cogen",C7721="NAICS-22 Cogen")),FALSE,IF(AND($P$7=FALSE,OR(C7721="Commercial NAICS Cogen",C7721="Commercial NAICS Non-Cogen",C7721="industrial NAICS Cogen", C7721="industrial NAICS non-cogen")),FALSE,TRUE))</f>
        <v>1</v>
      </c>
      <c r="M7721">
        <f t="shared" si="361"/>
        <v>4.0160642570281126E-4</v>
      </c>
      <c r="N7721">
        <f t="shared" si="362"/>
        <v>0</v>
      </c>
    </row>
    <row r="7722" spans="1:14" x14ac:dyDescent="0.2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s="32">
        <f t="shared" si="360"/>
        <v>6868290.265477038</v>
      </c>
      <c r="J7722" t="str">
        <f>IF(K7722="natural gas",VLOOKUP(D7722,'Cross-Page Data'!$I$4:$J$13,2,FALSE),IF(K7722="solar",VLOOKUP('Form 923'!D7722,'Cross-Page Data'!$I$14:$J$117,2,FALSE),K7722))</f>
        <v>natural gas nonpeaker</v>
      </c>
      <c r="K7722" t="str">
        <f>VLOOKUP(E7722,'Cross-Page Data'!$D$4:$F$48,3,FALSE)</f>
        <v>natural gas</v>
      </c>
      <c r="L7722" t="b">
        <f>IF(AND($P$6=FALSE,OR(C7722="Commercial NAICS Cogen",C7722="Industrial NAICS Cogen",C7722="NAICS-22 Cogen")),FALSE,IF(AND($P$7=FALSE,OR(C7722="Commercial NAICS Cogen",C7722="Commercial NAICS Non-Cogen",C7722="industrial NAICS Cogen", C7722="industrial NAICS non-cogen")),FALSE,TRUE))</f>
        <v>1</v>
      </c>
      <c r="M7722">
        <f t="shared" si="361"/>
        <v>0.44930232558139532</v>
      </c>
      <c r="N7722">
        <f t="shared" si="362"/>
        <v>1</v>
      </c>
    </row>
    <row r="7723" spans="1:14" x14ac:dyDescent="0.2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s="32">
        <f t="shared" si="360"/>
        <v>8901612.9032258075</v>
      </c>
      <c r="J7723" t="str">
        <f>IF(K7723="natural gas",VLOOKUP(D7723,'Cross-Page Data'!$I$4:$J$13,2,FALSE),IF(K7723="solar",VLOOKUP('Form 923'!D7723,'Cross-Page Data'!$I$14:$J$117,2,FALSE),K7723))</f>
        <v>wind</v>
      </c>
      <c r="K7723" t="str">
        <f>VLOOKUP(E7723,'Cross-Page Data'!$D$4:$F$48,3,FALSE)</f>
        <v>wind</v>
      </c>
      <c r="L7723" t="b">
        <f>IF(AND($P$6=FALSE,OR(C7723="Commercial NAICS Cogen",C7723="Industrial NAICS Cogen",C7723="NAICS-22 Cogen")),FALSE,IF(AND($P$7=FALSE,OR(C7723="Commercial NAICS Cogen",C7723="Commercial NAICS Non-Cogen",C7723="industrial NAICS Cogen", C7723="industrial NAICS non-cogen")),FALSE,TRUE))</f>
        <v>1</v>
      </c>
      <c r="M7723">
        <f t="shared" si="361"/>
        <v>0.96937882764654415</v>
      </c>
      <c r="N7723">
        <f t="shared" si="362"/>
        <v>0</v>
      </c>
    </row>
    <row r="7724" spans="1:14" x14ac:dyDescent="0.2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s="32" t="str">
        <f t="shared" si="360"/>
        <v/>
      </c>
      <c r="J7724" t="str">
        <f>IF(K7724="natural gas",VLOOKUP(D7724,'Cross-Page Data'!$I$4:$J$13,2,FALSE),IF(K7724="solar",VLOOKUP('Form 923'!D7724,'Cross-Page Data'!$I$14:$J$117,2,FALSE),K7724))</f>
        <v>natural gas peaker</v>
      </c>
      <c r="K7724" t="str">
        <f>VLOOKUP(E7724,'Cross-Page Data'!$D$4:$F$48,3,FALSE)</f>
        <v>natural gas</v>
      </c>
      <c r="L7724" t="b">
        <f>IF(AND($P$6=FALSE,OR(C7724="Commercial NAICS Cogen",C7724="Industrial NAICS Cogen",C7724="NAICS-22 Cogen")),FALSE,IF(AND($P$7=FALSE,OR(C7724="Commercial NAICS Cogen",C7724="Commercial NAICS Non-Cogen",C7724="industrial NAICS Cogen", C7724="industrial NAICS non-cogen")),FALSE,TRUE))</f>
        <v>0</v>
      </c>
      <c r="M7724">
        <f t="shared" si="361"/>
        <v>4.9382716049382717E-4</v>
      </c>
      <c r="N7724">
        <f t="shared" si="362"/>
        <v>0</v>
      </c>
    </row>
    <row r="7725" spans="1:14" x14ac:dyDescent="0.2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s="32">
        <f t="shared" si="360"/>
        <v>1112843.3556050484</v>
      </c>
      <c r="J7725" t="str">
        <f>IF(K7725="natural gas",VLOOKUP(D7725,'Cross-Page Data'!$I$4:$J$13,2,FALSE),IF(K7725="solar",VLOOKUP('Form 923'!D7725,'Cross-Page Data'!$I$14:$J$117,2,FALSE),K7725))</f>
        <v>natural gas peaker</v>
      </c>
      <c r="K7725" t="str">
        <f>VLOOKUP(E7725,'Cross-Page Data'!$D$4:$F$48,3,FALSE)</f>
        <v>natural gas</v>
      </c>
      <c r="L7725" t="b">
        <f>IF(AND($P$6=FALSE,OR(C7725="Commercial NAICS Cogen",C7725="Industrial NAICS Cogen",C7725="NAICS-22 Cogen")),FALSE,IF(AND($P$7=FALSE,OR(C7725="Commercial NAICS Cogen",C7725="Commercial NAICS Non-Cogen",C7725="industrial NAICS Cogen", C7725="industrial NAICS non-cogen")),FALSE,TRUE))</f>
        <v>1</v>
      </c>
      <c r="M7725">
        <f t="shared" si="361"/>
        <v>0.80345679012345683</v>
      </c>
      <c r="N7725">
        <f t="shared" si="362"/>
        <v>1</v>
      </c>
    </row>
    <row r="7726" spans="1:14" x14ac:dyDescent="0.2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s="32">
        <f t="shared" si="360"/>
        <v>25928571.428571425</v>
      </c>
      <c r="J7726" t="str">
        <f>IF(K7726="natural gas",VLOOKUP(D7726,'Cross-Page Data'!$I$4:$J$13,2,FALSE),IF(K7726="solar",VLOOKUP('Form 923'!D7726,'Cross-Page Data'!$I$14:$J$117,2,FALSE),K7726))</f>
        <v>heavy or residual fuel oil</v>
      </c>
      <c r="K7726" t="str">
        <f>VLOOKUP(E7726,'Cross-Page Data'!$D$4:$F$48,3,FALSE)</f>
        <v>heavy or residual fuel oil</v>
      </c>
      <c r="L7726" t="b">
        <f>IF(AND($P$6=FALSE,OR(C7726="Commercial NAICS Cogen",C7726="Industrial NAICS Cogen",C7726="NAICS-22 Cogen")),FALSE,IF(AND($P$7=FALSE,OR(C7726="Commercial NAICS Cogen",C7726="Commercial NAICS Non-Cogen",C7726="industrial NAICS Cogen", C7726="industrial NAICS non-cogen")),FALSE,TRUE))</f>
        <v>1</v>
      </c>
      <c r="M7726">
        <f t="shared" si="361"/>
        <v>3.4939759036144581E-2</v>
      </c>
      <c r="N7726">
        <f t="shared" si="362"/>
        <v>0</v>
      </c>
    </row>
    <row r="7727" spans="1:14" x14ac:dyDescent="0.2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s="32">
        <f t="shared" si="360"/>
        <v>15967741.935483871</v>
      </c>
      <c r="J7727" t="str">
        <f>IF(K7727="natural gas",VLOOKUP(D7727,'Cross-Page Data'!$I$4:$J$13,2,FALSE),IF(K7727="solar",VLOOKUP('Form 923'!D7727,'Cross-Page Data'!$I$14:$J$117,2,FALSE),K7727))</f>
        <v>heavy or residual fuel oil</v>
      </c>
      <c r="K7727" t="str">
        <f>VLOOKUP(E7727,'Cross-Page Data'!$D$4:$F$48,3,FALSE)</f>
        <v>heavy or residual fuel oil</v>
      </c>
      <c r="L7727" t="b">
        <f>IF(AND($P$6=FALSE,OR(C7727="Commercial NAICS Cogen",C7727="Industrial NAICS Cogen",C7727="NAICS-22 Cogen")),FALSE,IF(AND($P$7=FALSE,OR(C7727="Commercial NAICS Cogen",C7727="Commercial NAICS Non-Cogen",C7727="industrial NAICS Cogen", C7727="industrial NAICS non-cogen")),FALSE,TRUE))</f>
        <v>1</v>
      </c>
      <c r="M7727">
        <f t="shared" si="361"/>
        <v>0.10843373493975904</v>
      </c>
      <c r="N7727">
        <f t="shared" si="362"/>
        <v>1</v>
      </c>
    </row>
    <row r="7728" spans="1:14" x14ac:dyDescent="0.2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s="32">
        <f t="shared" si="360"/>
        <v>11080634.698867321</v>
      </c>
      <c r="J7728" t="str">
        <f>IF(K7728="natural gas",VLOOKUP(D7728,'Cross-Page Data'!$I$4:$J$13,2,FALSE),IF(K7728="solar",VLOOKUP('Form 923'!D7728,'Cross-Page Data'!$I$14:$J$117,2,FALSE),K7728))</f>
        <v>natural gas peaker</v>
      </c>
      <c r="K7728" t="str">
        <f>VLOOKUP(E7728,'Cross-Page Data'!$D$4:$F$48,3,FALSE)</f>
        <v>natural gas</v>
      </c>
      <c r="L7728" t="b">
        <f>IF(AND($P$6=FALSE,OR(C7728="Commercial NAICS Cogen",C7728="Industrial NAICS Cogen",C7728="NAICS-22 Cogen")),FALSE,IF(AND($P$7=FALSE,OR(C7728="Commercial NAICS Cogen",C7728="Commercial NAICS Non-Cogen",C7728="industrial NAICS Cogen", C7728="industrial NAICS non-cogen")),FALSE,TRUE))</f>
        <v>1</v>
      </c>
      <c r="M7728">
        <f t="shared" si="361"/>
        <v>0.39160493827160492</v>
      </c>
      <c r="N7728">
        <f t="shared" si="362"/>
        <v>1</v>
      </c>
    </row>
    <row r="7729" spans="1:14" x14ac:dyDescent="0.2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s="32">
        <f t="shared" si="360"/>
        <v>1202219.0701163611</v>
      </c>
      <c r="J7729" t="str">
        <f>IF(K7729="natural gas",VLOOKUP(D7729,'Cross-Page Data'!$I$4:$J$13,2,FALSE),IF(K7729="solar",VLOOKUP('Form 923'!D7729,'Cross-Page Data'!$I$14:$J$117,2,FALSE),K7729))</f>
        <v>natural gas nonpeaker</v>
      </c>
      <c r="K7729" t="str">
        <f>VLOOKUP(E7729,'Cross-Page Data'!$D$4:$F$48,3,FALSE)</f>
        <v>natural gas</v>
      </c>
      <c r="L7729" t="b">
        <f>IF(AND($P$6=FALSE,OR(C7729="Commercial NAICS Cogen",C7729="Industrial NAICS Cogen",C7729="NAICS-22 Cogen")),FALSE,IF(AND($P$7=FALSE,OR(C7729="Commercial NAICS Cogen",C7729="Commercial NAICS Non-Cogen",C7729="industrial NAICS Cogen", C7729="industrial NAICS non-cogen")),FALSE,TRUE))</f>
        <v>1</v>
      </c>
      <c r="M7729">
        <f t="shared" si="361"/>
        <v>0.63534883720930235</v>
      </c>
      <c r="N7729">
        <f t="shared" si="362"/>
        <v>1</v>
      </c>
    </row>
    <row r="7730" spans="1:14" x14ac:dyDescent="0.2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s="32">
        <f t="shared" si="360"/>
        <v>10327135.437033134</v>
      </c>
      <c r="J7730" t="str">
        <f>IF(K7730="natural gas",VLOOKUP(D7730,'Cross-Page Data'!$I$4:$J$13,2,FALSE),IF(K7730="solar",VLOOKUP('Form 923'!D7730,'Cross-Page Data'!$I$14:$J$117,2,FALSE),K7730))</f>
        <v>natural gas nonpeaker</v>
      </c>
      <c r="K7730" t="str">
        <f>VLOOKUP(E7730,'Cross-Page Data'!$D$4:$F$48,3,FALSE)</f>
        <v>natural gas</v>
      </c>
      <c r="L7730" t="b">
        <f>IF(AND($P$6=FALSE,OR(C7730="Commercial NAICS Cogen",C7730="Industrial NAICS Cogen",C7730="NAICS-22 Cogen")),FALSE,IF(AND($P$7=FALSE,OR(C7730="Commercial NAICS Cogen",C7730="Commercial NAICS Non-Cogen",C7730="industrial NAICS Cogen", C7730="industrial NAICS non-cogen")),FALSE,TRUE))</f>
        <v>1</v>
      </c>
      <c r="M7730">
        <f t="shared" si="361"/>
        <v>0.31534883720930235</v>
      </c>
      <c r="N7730">
        <f t="shared" si="362"/>
        <v>1</v>
      </c>
    </row>
    <row r="7731" spans="1:14" x14ac:dyDescent="0.2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s="32">
        <f t="shared" si="360"/>
        <v>441310.00424808834</v>
      </c>
      <c r="J7731" t="str">
        <f>IF(K7731="natural gas",VLOOKUP(D7731,'Cross-Page Data'!$I$4:$J$13,2,FALSE),IF(K7731="solar",VLOOKUP('Form 923'!D7731,'Cross-Page Data'!$I$14:$J$117,2,FALSE),K7731))</f>
        <v>natural gas nonpeaker</v>
      </c>
      <c r="K7731" t="str">
        <f>VLOOKUP(E7731,'Cross-Page Data'!$D$4:$F$48,3,FALSE)</f>
        <v>natural gas</v>
      </c>
      <c r="L7731" t="b">
        <f>IF(AND($P$6=FALSE,OR(C7731="Commercial NAICS Cogen",C7731="Industrial NAICS Cogen",C7731="NAICS-22 Cogen")),FALSE,IF(AND($P$7=FALSE,OR(C7731="Commercial NAICS Cogen",C7731="Commercial NAICS Non-Cogen",C7731="industrial NAICS Cogen", C7731="industrial NAICS non-cogen")),FALSE,TRUE))</f>
        <v>1</v>
      </c>
      <c r="M7731">
        <f t="shared" si="361"/>
        <v>0.71348837209302329</v>
      </c>
      <c r="N7731">
        <f t="shared" si="362"/>
        <v>1</v>
      </c>
    </row>
    <row r="7732" spans="1:14" x14ac:dyDescent="0.2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s="32">
        <f t="shared" si="360"/>
        <v>14342230.097980112</v>
      </c>
      <c r="J7732" t="str">
        <f>IF(K7732="natural gas",VLOOKUP(D7732,'Cross-Page Data'!$I$4:$J$13,2,FALSE),IF(K7732="solar",VLOOKUP('Form 923'!D7732,'Cross-Page Data'!$I$14:$J$117,2,FALSE),K7732))</f>
        <v>natural gas nonpeaker</v>
      </c>
      <c r="K7732" t="str">
        <f>VLOOKUP(E7732,'Cross-Page Data'!$D$4:$F$48,3,FALSE)</f>
        <v>natural gas</v>
      </c>
      <c r="L7732" t="b">
        <f>IF(AND($P$6=FALSE,OR(C7732="Commercial NAICS Cogen",C7732="Industrial NAICS Cogen",C7732="NAICS-22 Cogen")),FALSE,IF(AND($P$7=FALSE,OR(C7732="Commercial NAICS Cogen",C7732="Commercial NAICS Non-Cogen",C7732="industrial NAICS Cogen", C7732="industrial NAICS non-cogen")),FALSE,TRUE))</f>
        <v>1</v>
      </c>
      <c r="M7732">
        <f t="shared" si="361"/>
        <v>1.9534883720930232E-2</v>
      </c>
      <c r="N7732">
        <f t="shared" si="362"/>
        <v>0</v>
      </c>
    </row>
    <row r="7733" spans="1:14" x14ac:dyDescent="0.2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s="32">
        <f t="shared" si="360"/>
        <v>8901999.5207631923</v>
      </c>
      <c r="J7733" t="str">
        <f>IF(K7733="natural gas",VLOOKUP(D7733,'Cross-Page Data'!$I$4:$J$13,2,FALSE),IF(K7733="solar",VLOOKUP('Form 923'!D7733,'Cross-Page Data'!$I$14:$J$117,2,FALSE),K7733))</f>
        <v>wind</v>
      </c>
      <c r="K7733" t="str">
        <f>VLOOKUP(E7733,'Cross-Page Data'!$D$4:$F$48,3,FALSE)</f>
        <v>wind</v>
      </c>
      <c r="L7733" t="b">
        <f>IF(AND($P$6=FALSE,OR(C7733="Commercial NAICS Cogen",C7733="Industrial NAICS Cogen",C7733="NAICS-22 Cogen")),FALSE,IF(AND($P$7=FALSE,OR(C7733="Commercial NAICS Cogen",C7733="Commercial NAICS Non-Cogen",C7733="industrial NAICS Cogen", C7733="industrial NAICS non-cogen")),FALSE,TRUE))</f>
        <v>1</v>
      </c>
      <c r="M7733">
        <f t="shared" si="361"/>
        <v>0.5336832895888014</v>
      </c>
      <c r="N7733">
        <f t="shared" si="362"/>
        <v>1</v>
      </c>
    </row>
    <row r="7734" spans="1:14" x14ac:dyDescent="0.2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s="32" t="str">
        <f t="shared" si="360"/>
        <v/>
      </c>
      <c r="J7734" t="str">
        <f>IF(K7734="natural gas",VLOOKUP(D7734,'Cross-Page Data'!$I$4:$J$13,2,FALSE),IF(K7734="solar",VLOOKUP('Form 923'!D7734,'Cross-Page Data'!$I$14:$J$117,2,FALSE),K7734))</f>
        <v>heavy or residual fuel oil</v>
      </c>
      <c r="K7734" t="str">
        <f>VLOOKUP(E7734,'Cross-Page Data'!$D$4:$F$48,3,FALSE)</f>
        <v>heavy or residual fuel oil</v>
      </c>
      <c r="L7734" t="b">
        <f>IF(AND($P$6=FALSE,OR(C7734="Commercial NAICS Cogen",C7734="Industrial NAICS Cogen",C7734="NAICS-22 Cogen")),FALSE,IF(AND($P$7=FALSE,OR(C7734="Commercial NAICS Cogen",C7734="Commercial NAICS Non-Cogen",C7734="industrial NAICS Cogen", C7734="industrial NAICS non-cogen")),FALSE,TRUE))</f>
        <v>1</v>
      </c>
      <c r="M7734">
        <f t="shared" si="361"/>
        <v>4.0160642570281126E-4</v>
      </c>
      <c r="N7734">
        <f t="shared" si="362"/>
        <v>0</v>
      </c>
    </row>
    <row r="7735" spans="1:14" x14ac:dyDescent="0.2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s="32">
        <f t="shared" si="360"/>
        <v>10980096.245130455</v>
      </c>
      <c r="J7735" t="str">
        <f>IF(K7735="natural gas",VLOOKUP(D7735,'Cross-Page Data'!$I$4:$J$13,2,FALSE),IF(K7735="solar",VLOOKUP('Form 923'!D7735,'Cross-Page Data'!$I$14:$J$117,2,FALSE),K7735))</f>
        <v>other</v>
      </c>
      <c r="K7735" t="str">
        <f>VLOOKUP(E7735,'Cross-Page Data'!$D$4:$F$48,3,FALSE)</f>
        <v>other</v>
      </c>
      <c r="L7735" t="b">
        <f>IF(AND($P$6=FALSE,OR(C7735="Commercial NAICS Cogen",C7735="Industrial NAICS Cogen",C7735="NAICS-22 Cogen")),FALSE,IF(AND($P$7=FALSE,OR(C7735="Commercial NAICS Cogen",C7735="Commercial NAICS Non-Cogen",C7735="industrial NAICS Cogen", C7735="industrial NAICS non-cogen")),FALSE,TRUE))</f>
        <v>1</v>
      </c>
      <c r="M7735">
        <f t="shared" si="361"/>
        <v>0.10714285714285714</v>
      </c>
      <c r="N7735">
        <f t="shared" si="362"/>
        <v>1</v>
      </c>
    </row>
    <row r="7736" spans="1:14" x14ac:dyDescent="0.2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s="32">
        <f t="shared" si="360"/>
        <v>0</v>
      </c>
      <c r="J7736" t="str">
        <f>IF(K7736="natural gas",VLOOKUP(D7736,'Cross-Page Data'!$I$4:$J$13,2,FALSE),IF(K7736="solar",VLOOKUP('Form 923'!D7736,'Cross-Page Data'!$I$14:$J$117,2,FALSE),K7736))</f>
        <v>natural gas nonpeaker</v>
      </c>
      <c r="K7736" t="str">
        <f>VLOOKUP(E7736,'Cross-Page Data'!$D$4:$F$48,3,FALSE)</f>
        <v>natural gas</v>
      </c>
      <c r="L7736" t="b">
        <f>IF(AND($P$6=FALSE,OR(C7736="Commercial NAICS Cogen",C7736="Industrial NAICS Cogen",C7736="NAICS-22 Cogen")),FALSE,IF(AND($P$7=FALSE,OR(C7736="Commercial NAICS Cogen",C7736="Commercial NAICS Non-Cogen",C7736="industrial NAICS Cogen", C7736="industrial NAICS non-cogen")),FALSE,TRUE))</f>
        <v>1</v>
      </c>
      <c r="M7736">
        <f t="shared" si="361"/>
        <v>0.77302325581395348</v>
      </c>
      <c r="N7736">
        <f t="shared" si="362"/>
        <v>1</v>
      </c>
    </row>
    <row r="7737" spans="1:14" x14ac:dyDescent="0.2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s="32">
        <f t="shared" si="360"/>
        <v>0</v>
      </c>
      <c r="J7737" t="str">
        <f>IF(K7737="natural gas",VLOOKUP(D7737,'Cross-Page Data'!$I$4:$J$13,2,FALSE),IF(K7737="solar",VLOOKUP('Form 923'!D7737,'Cross-Page Data'!$I$14:$J$117,2,FALSE),K7737))</f>
        <v>biomass</v>
      </c>
      <c r="K7737" t="str">
        <f>VLOOKUP(E7737,'Cross-Page Data'!$D$4:$F$48,3,FALSE)</f>
        <v>biomass</v>
      </c>
      <c r="L7737" t="b">
        <f>IF(AND($P$6=FALSE,OR(C7737="Commercial NAICS Cogen",C7737="Industrial NAICS Cogen",C7737="NAICS-22 Cogen")),FALSE,IF(AND($P$7=FALSE,OR(C7737="Commercial NAICS Cogen",C7737="Commercial NAICS Non-Cogen",C7737="industrial NAICS Cogen", C7737="industrial NAICS non-cogen")),FALSE,TRUE))</f>
        <v>1</v>
      </c>
      <c r="M7737">
        <f t="shared" si="361"/>
        <v>0.82456140350877194</v>
      </c>
      <c r="N7737">
        <f t="shared" si="362"/>
        <v>1</v>
      </c>
    </row>
    <row r="7738" spans="1:14" x14ac:dyDescent="0.2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s="32">
        <f t="shared" si="360"/>
        <v>10432961.40656711</v>
      </c>
      <c r="J7738" t="str">
        <f>IF(K7738="natural gas",VLOOKUP(D7738,'Cross-Page Data'!$I$4:$J$13,2,FALSE),IF(K7738="solar",VLOOKUP('Form 923'!D7738,'Cross-Page Data'!$I$14:$J$117,2,FALSE),K7738))</f>
        <v>natural gas nonpeaker</v>
      </c>
      <c r="K7738" t="str">
        <f>VLOOKUP(E7738,'Cross-Page Data'!$D$4:$F$48,3,FALSE)</f>
        <v>natural gas</v>
      </c>
      <c r="L7738" t="b">
        <f>IF(AND($P$6=FALSE,OR(C7738="Commercial NAICS Cogen",C7738="Industrial NAICS Cogen",C7738="NAICS-22 Cogen")),FALSE,IF(AND($P$7=FALSE,OR(C7738="Commercial NAICS Cogen",C7738="Commercial NAICS Non-Cogen",C7738="industrial NAICS Cogen", C7738="industrial NAICS non-cogen")),FALSE,TRUE))</f>
        <v>1</v>
      </c>
      <c r="M7738">
        <f t="shared" si="361"/>
        <v>0.30883720930232555</v>
      </c>
      <c r="N7738">
        <f t="shared" si="362"/>
        <v>1</v>
      </c>
    </row>
    <row r="7739" spans="1:14" x14ac:dyDescent="0.2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s="32">
        <f t="shared" si="360"/>
        <v>10693916.972577006</v>
      </c>
      <c r="J7739" t="str">
        <f>IF(K7739="natural gas",VLOOKUP(D7739,'Cross-Page Data'!$I$4:$J$13,2,FALSE),IF(K7739="solar",VLOOKUP('Form 923'!D7739,'Cross-Page Data'!$I$14:$J$117,2,FALSE),K7739))</f>
        <v>biomass</v>
      </c>
      <c r="K7739" t="str">
        <f>VLOOKUP(E7739,'Cross-Page Data'!$D$4:$F$48,3,FALSE)</f>
        <v>biomass</v>
      </c>
      <c r="L7739" t="b">
        <f>IF(AND($P$6=FALSE,OR(C7739="Commercial NAICS Cogen",C7739="Industrial NAICS Cogen",C7739="NAICS-22 Cogen")),FALSE,IF(AND($P$7=FALSE,OR(C7739="Commercial NAICS Cogen",C7739="Commercial NAICS Non-Cogen",C7739="industrial NAICS Cogen", C7739="industrial NAICS non-cogen")),FALSE,TRUE))</f>
        <v>1</v>
      </c>
      <c r="M7739">
        <f t="shared" si="361"/>
        <v>0.44298245614035087</v>
      </c>
      <c r="N7739">
        <f t="shared" si="362"/>
        <v>1</v>
      </c>
    </row>
    <row r="7740" spans="1:14" x14ac:dyDescent="0.2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s="32">
        <f t="shared" si="360"/>
        <v>11373585.872824667</v>
      </c>
      <c r="J7740" t="str">
        <f>IF(K7740="natural gas",VLOOKUP(D7740,'Cross-Page Data'!$I$4:$J$13,2,FALSE),IF(K7740="solar",VLOOKUP('Form 923'!D7740,'Cross-Page Data'!$I$14:$J$117,2,FALSE),K7740))</f>
        <v>natural gas peaker</v>
      </c>
      <c r="K7740" t="str">
        <f>VLOOKUP(E7740,'Cross-Page Data'!$D$4:$F$48,3,FALSE)</f>
        <v>natural gas</v>
      </c>
      <c r="L7740" t="b">
        <f>IF(AND($P$6=FALSE,OR(C7740="Commercial NAICS Cogen",C7740="Industrial NAICS Cogen",C7740="NAICS-22 Cogen")),FALSE,IF(AND($P$7=FALSE,OR(C7740="Commercial NAICS Cogen",C7740="Commercial NAICS Non-Cogen",C7740="industrial NAICS Cogen", C7740="industrial NAICS non-cogen")),FALSE,TRUE))</f>
        <v>1</v>
      </c>
      <c r="M7740">
        <f t="shared" si="361"/>
        <v>0.35456790123456788</v>
      </c>
      <c r="N7740">
        <f t="shared" si="362"/>
        <v>1</v>
      </c>
    </row>
    <row r="7741" spans="1:14" x14ac:dyDescent="0.2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s="32">
        <f t="shared" si="360"/>
        <v>752232.94349259534</v>
      </c>
      <c r="J7741" t="str">
        <f>IF(K7741="natural gas",VLOOKUP(D7741,'Cross-Page Data'!$I$4:$J$13,2,FALSE),IF(K7741="solar",VLOOKUP('Form 923'!D7741,'Cross-Page Data'!$I$14:$J$117,2,FALSE),K7741))</f>
        <v>natural gas nonpeaker</v>
      </c>
      <c r="K7741" t="str">
        <f>VLOOKUP(E7741,'Cross-Page Data'!$D$4:$F$48,3,FALSE)</f>
        <v>natural gas</v>
      </c>
      <c r="L7741" t="b">
        <f>IF(AND($P$6=FALSE,OR(C7741="Commercial NAICS Cogen",C7741="Industrial NAICS Cogen",C7741="NAICS-22 Cogen")),FALSE,IF(AND($P$7=FALSE,OR(C7741="Commercial NAICS Cogen",C7741="Commercial NAICS Non-Cogen",C7741="industrial NAICS Cogen", C7741="industrial NAICS non-cogen")),FALSE,TRUE))</f>
        <v>1</v>
      </c>
      <c r="M7741">
        <f t="shared" si="361"/>
        <v>0.67534883720930228</v>
      </c>
      <c r="N7741">
        <f t="shared" si="362"/>
        <v>1</v>
      </c>
    </row>
    <row r="7742" spans="1:14" x14ac:dyDescent="0.2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s="32">
        <f t="shared" si="360"/>
        <v>10553125.411119647</v>
      </c>
      <c r="J7742" t="str">
        <f>IF(K7742="natural gas",VLOOKUP(D7742,'Cross-Page Data'!$I$4:$J$13,2,FALSE),IF(K7742="solar",VLOOKUP('Form 923'!D7742,'Cross-Page Data'!$I$14:$J$117,2,FALSE),K7742))</f>
        <v>natural gas nonpeaker</v>
      </c>
      <c r="K7742" t="str">
        <f>VLOOKUP(E7742,'Cross-Page Data'!$D$4:$F$48,3,FALSE)</f>
        <v>natural gas</v>
      </c>
      <c r="L7742" t="b">
        <f>IF(AND($P$6=FALSE,OR(C7742="Commercial NAICS Cogen",C7742="Industrial NAICS Cogen",C7742="NAICS-22 Cogen")),FALSE,IF(AND($P$7=FALSE,OR(C7742="Commercial NAICS Cogen",C7742="Commercial NAICS Non-Cogen",C7742="industrial NAICS Cogen", C7742="industrial NAICS non-cogen")),FALSE,TRUE))</f>
        <v>1</v>
      </c>
      <c r="M7742">
        <f t="shared" si="361"/>
        <v>0.29674418604651165</v>
      </c>
      <c r="N7742">
        <f t="shared" si="362"/>
        <v>1</v>
      </c>
    </row>
    <row r="7743" spans="1:14" x14ac:dyDescent="0.2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s="32">
        <f t="shared" si="360"/>
        <v>4771815.2088110363</v>
      </c>
      <c r="J7743" t="str">
        <f>IF(K7743="natural gas",VLOOKUP(D7743,'Cross-Page Data'!$I$4:$J$13,2,FALSE),IF(K7743="solar",VLOOKUP('Form 923'!D7743,'Cross-Page Data'!$I$14:$J$117,2,FALSE),K7743))</f>
        <v>natural gas nonpeaker</v>
      </c>
      <c r="K7743" t="str">
        <f>VLOOKUP(E7743,'Cross-Page Data'!$D$4:$F$48,3,FALSE)</f>
        <v>natural gas</v>
      </c>
      <c r="L7743" t="b">
        <f>IF(AND($P$6=FALSE,OR(C7743="Commercial NAICS Cogen",C7743="Industrial NAICS Cogen",C7743="NAICS-22 Cogen")),FALSE,IF(AND($P$7=FALSE,OR(C7743="Commercial NAICS Cogen",C7743="Commercial NAICS Non-Cogen",C7743="industrial NAICS Cogen", C7743="industrial NAICS non-cogen")),FALSE,TRUE))</f>
        <v>1</v>
      </c>
      <c r="M7743">
        <f t="shared" si="361"/>
        <v>0.52279069767441866</v>
      </c>
      <c r="N7743">
        <f t="shared" si="362"/>
        <v>1</v>
      </c>
    </row>
    <row r="7744" spans="1:14" x14ac:dyDescent="0.2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s="32">
        <f t="shared" si="360"/>
        <v>9316964.7729111556</v>
      </c>
      <c r="J7744" t="str">
        <f>IF(K7744="natural gas",VLOOKUP(D7744,'Cross-Page Data'!$I$4:$J$13,2,FALSE),IF(K7744="solar",VLOOKUP('Form 923'!D7744,'Cross-Page Data'!$I$14:$J$117,2,FALSE),K7744))</f>
        <v>natural gas nonpeaker</v>
      </c>
      <c r="K7744" t="str">
        <f>VLOOKUP(E7744,'Cross-Page Data'!$D$4:$F$48,3,FALSE)</f>
        <v>natural gas</v>
      </c>
      <c r="L7744" t="b">
        <f>IF(AND($P$6=FALSE,OR(C7744="Commercial NAICS Cogen",C7744="Industrial NAICS Cogen",C7744="NAICS-22 Cogen")),FALSE,IF(AND($P$7=FALSE,OR(C7744="Commercial NAICS Cogen",C7744="Commercial NAICS Non-Cogen",C7744="industrial NAICS Cogen", C7744="industrial NAICS non-cogen")),FALSE,TRUE))</f>
        <v>1</v>
      </c>
      <c r="M7744">
        <f t="shared" si="361"/>
        <v>0.36744186046511629</v>
      </c>
      <c r="N7744">
        <f t="shared" si="362"/>
        <v>1</v>
      </c>
    </row>
    <row r="7745" spans="1:14" x14ac:dyDescent="0.2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s="32">
        <f t="shared" si="360"/>
        <v>8901833.8727076594</v>
      </c>
      <c r="J7745" t="str">
        <f>IF(K7745="natural gas",VLOOKUP(D7745,'Cross-Page Data'!$I$4:$J$13,2,FALSE),IF(K7745="solar",VLOOKUP('Form 923'!D7745,'Cross-Page Data'!$I$14:$J$117,2,FALSE),K7745))</f>
        <v>wind</v>
      </c>
      <c r="K7745" t="str">
        <f>VLOOKUP(E7745,'Cross-Page Data'!$D$4:$F$48,3,FALSE)</f>
        <v>wind</v>
      </c>
      <c r="L7745" t="b">
        <f>IF(AND($P$6=FALSE,OR(C7745="Commercial NAICS Cogen",C7745="Industrial NAICS Cogen",C7745="NAICS-22 Cogen")),FALSE,IF(AND($P$7=FALSE,OR(C7745="Commercial NAICS Cogen",C7745="Commercial NAICS Non-Cogen",C7745="industrial NAICS Cogen", C7745="industrial NAICS non-cogen")),FALSE,TRUE))</f>
        <v>1</v>
      </c>
      <c r="M7745">
        <f t="shared" si="361"/>
        <v>0.93613298337707784</v>
      </c>
      <c r="N7745">
        <f t="shared" si="362"/>
        <v>1</v>
      </c>
    </row>
    <row r="7746" spans="1:14" x14ac:dyDescent="0.2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s="32">
        <f t="shared" si="360"/>
        <v>8902302.8611304946</v>
      </c>
      <c r="J7746" t="str">
        <f>IF(K7746="natural gas",VLOOKUP(D7746,'Cross-Page Data'!$I$4:$J$13,2,FALSE),IF(K7746="solar",VLOOKUP('Form 923'!D7746,'Cross-Page Data'!$I$14:$J$117,2,FALSE),K7746))</f>
        <v>wind</v>
      </c>
      <c r="K7746" t="str">
        <f>VLOOKUP(E7746,'Cross-Page Data'!$D$4:$F$48,3,FALSE)</f>
        <v>wind</v>
      </c>
      <c r="L7746" t="b">
        <f>IF(AND($P$6=FALSE,OR(C7746="Commercial NAICS Cogen",C7746="Industrial NAICS Cogen",C7746="NAICS-22 Cogen")),FALSE,IF(AND($P$7=FALSE,OR(C7746="Commercial NAICS Cogen",C7746="Commercial NAICS Non-Cogen",C7746="industrial NAICS Cogen", C7746="industrial NAICS non-cogen")),FALSE,TRUE))</f>
        <v>1</v>
      </c>
      <c r="M7746">
        <f t="shared" si="361"/>
        <v>2.1872265966754154E-2</v>
      </c>
      <c r="N7746">
        <f t="shared" si="362"/>
        <v>0</v>
      </c>
    </row>
    <row r="7747" spans="1:14" x14ac:dyDescent="0.2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s="32">
        <f t="shared" si="360"/>
        <v>8901997.4196757507</v>
      </c>
      <c r="J7747" t="str">
        <f>IF(K7747="natural gas",VLOOKUP(D7747,'Cross-Page Data'!$I$4:$J$13,2,FALSE),IF(K7747="solar",VLOOKUP('Form 923'!D7747,'Cross-Page Data'!$I$14:$J$117,2,FALSE),K7747))</f>
        <v>geothermal</v>
      </c>
      <c r="K7747" t="str">
        <f>VLOOKUP(E7747,'Cross-Page Data'!$D$4:$F$48,3,FALSE)</f>
        <v>geothermal</v>
      </c>
      <c r="L7747" t="b">
        <f>IF(AND($P$6=FALSE,OR(C7747="Commercial NAICS Cogen",C7747="Industrial NAICS Cogen",C7747="NAICS-22 Cogen")),FALSE,IF(AND($P$7=FALSE,OR(C7747="Commercial NAICS Cogen",C7747="Commercial NAICS Non-Cogen",C7747="industrial NAICS Cogen", C7747="industrial NAICS non-cogen")),FALSE,TRUE))</f>
        <v>1</v>
      </c>
      <c r="M7747">
        <f t="shared" si="361"/>
        <v>0.66666666666666663</v>
      </c>
      <c r="N7747">
        <f t="shared" si="362"/>
        <v>1</v>
      </c>
    </row>
    <row r="7748" spans="1:14" x14ac:dyDescent="0.2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s="32">
        <f t="shared" si="360"/>
        <v>8901983.7627956234</v>
      </c>
      <c r="J7748" t="str">
        <f>IF(K7748="natural gas",VLOOKUP(D7748,'Cross-Page Data'!$I$4:$J$13,2,FALSE),IF(K7748="solar",VLOOKUP('Form 923'!D7748,'Cross-Page Data'!$I$14:$J$117,2,FALSE),K7748))</f>
        <v>geothermal</v>
      </c>
      <c r="K7748" t="str">
        <f>VLOOKUP(E7748,'Cross-Page Data'!$D$4:$F$48,3,FALSE)</f>
        <v>geothermal</v>
      </c>
      <c r="L7748" t="b">
        <f>IF(AND($P$6=FALSE,OR(C7748="Commercial NAICS Cogen",C7748="Industrial NAICS Cogen",C7748="NAICS-22 Cogen")),FALSE,IF(AND($P$7=FALSE,OR(C7748="Commercial NAICS Cogen",C7748="Commercial NAICS Non-Cogen",C7748="industrial NAICS Cogen", C7748="industrial NAICS non-cogen")),FALSE,TRUE))</f>
        <v>1</v>
      </c>
      <c r="M7748">
        <f t="shared" si="361"/>
        <v>0.83333333333333337</v>
      </c>
      <c r="N7748">
        <f t="shared" si="362"/>
        <v>1</v>
      </c>
    </row>
    <row r="7749" spans="1:14" x14ac:dyDescent="0.2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s="32">
        <f t="shared" si="360"/>
        <v>368565.09192806395</v>
      </c>
      <c r="J7749" t="str">
        <f>IF(K7749="natural gas",VLOOKUP(D7749,'Cross-Page Data'!$I$4:$J$13,2,FALSE),IF(K7749="solar",VLOOKUP('Form 923'!D7749,'Cross-Page Data'!$I$14:$J$117,2,FALSE),K7749))</f>
        <v>natural gas nonpeaker</v>
      </c>
      <c r="K7749" t="str">
        <f>VLOOKUP(E7749,'Cross-Page Data'!$D$4:$F$48,3,FALSE)</f>
        <v>natural gas</v>
      </c>
      <c r="L7749" t="b">
        <f>IF(AND($P$6=FALSE,OR(C7749="Commercial NAICS Cogen",C7749="Industrial NAICS Cogen",C7749="NAICS-22 Cogen")),FALSE,IF(AND($P$7=FALSE,OR(C7749="Commercial NAICS Cogen",C7749="Commercial NAICS Non-Cogen",C7749="industrial NAICS Cogen", C7749="industrial NAICS non-cogen")),FALSE,TRUE))</f>
        <v>1</v>
      </c>
      <c r="M7749">
        <f t="shared" si="361"/>
        <v>0.7218604651162791</v>
      </c>
      <c r="N7749">
        <f t="shared" si="362"/>
        <v>1</v>
      </c>
    </row>
    <row r="7750" spans="1:14" x14ac:dyDescent="0.2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s="32">
        <f t="shared" si="360"/>
        <v>11300330.590804301</v>
      </c>
      <c r="J7750" t="str">
        <f>IF(K7750="natural gas",VLOOKUP(D7750,'Cross-Page Data'!$I$4:$J$13,2,FALSE),IF(K7750="solar",VLOOKUP('Form 923'!D7750,'Cross-Page Data'!$I$14:$J$117,2,FALSE),K7750))</f>
        <v>natural gas nonpeaker</v>
      </c>
      <c r="K7750" t="str">
        <f>VLOOKUP(E7750,'Cross-Page Data'!$D$4:$F$48,3,FALSE)</f>
        <v>natural gas</v>
      </c>
      <c r="L7750" t="b">
        <f>IF(AND($P$6=FALSE,OR(C7750="Commercial NAICS Cogen",C7750="Industrial NAICS Cogen",C7750="NAICS-22 Cogen")),FALSE,IF(AND($P$7=FALSE,OR(C7750="Commercial NAICS Cogen",C7750="Commercial NAICS Non-Cogen",C7750="industrial NAICS Cogen", C7750="industrial NAICS non-cogen")),FALSE,TRUE))</f>
        <v>1</v>
      </c>
      <c r="M7750">
        <f t="shared" si="361"/>
        <v>0.16930232558139535</v>
      </c>
      <c r="N7750">
        <f t="shared" si="362"/>
        <v>1</v>
      </c>
    </row>
    <row r="7751" spans="1:14" x14ac:dyDescent="0.2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s="32">
        <f t="shared" ref="I7751:I7814" si="363">IFERROR(F7751/G7751*10^6,"")</f>
        <v>8901991.7025152724</v>
      </c>
      <c r="J7751" t="str">
        <f>IF(K7751="natural gas",VLOOKUP(D7751,'Cross-Page Data'!$I$4:$J$13,2,FALSE),IF(K7751="solar",VLOOKUP('Form 923'!D7751,'Cross-Page Data'!$I$14:$J$117,2,FALSE),K7751))</f>
        <v>wind</v>
      </c>
      <c r="K7751" t="str">
        <f>VLOOKUP(E7751,'Cross-Page Data'!$D$4:$F$48,3,FALSE)</f>
        <v>wind</v>
      </c>
      <c r="L7751" t="b">
        <f>IF(AND($P$6=FALSE,OR(C7751="Commercial NAICS Cogen",C7751="Industrial NAICS Cogen",C7751="NAICS-22 Cogen")),FALSE,IF(AND($P$7=FALSE,OR(C7751="Commercial NAICS Cogen",C7751="Commercial NAICS Non-Cogen",C7751="industrial NAICS Cogen", C7751="industrial NAICS non-cogen")),FALSE,TRUE))</f>
        <v>1</v>
      </c>
      <c r="M7751">
        <f t="shared" ref="M7751:M7814" si="364">(COUNTIFS($J$6:$J$14148,J7751,$I$6:$I$14148,"&gt;"&amp;I7751)+1)/COUNTIFS($J$6:$J$14148,J7751)</f>
        <v>0.79352580927384075</v>
      </c>
      <c r="N7751">
        <f t="shared" ref="N7751:N7814" si="365">IF(OR(M7751&gt;0.95,M7751&lt;0.05),0,1)</f>
        <v>1</v>
      </c>
    </row>
    <row r="7752" spans="1:14" x14ac:dyDescent="0.2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s="32">
        <f t="shared" si="363"/>
        <v>10200000</v>
      </c>
      <c r="J7752" t="str">
        <f>IF(K7752="natural gas",VLOOKUP(D7752,'Cross-Page Data'!$I$4:$J$13,2,FALSE),IF(K7752="solar",VLOOKUP('Form 923'!D7752,'Cross-Page Data'!$I$14:$J$117,2,FALSE),K7752))</f>
        <v>heavy or residual fuel oil</v>
      </c>
      <c r="K7752" t="str">
        <f>VLOOKUP(E7752,'Cross-Page Data'!$D$4:$F$48,3,FALSE)</f>
        <v>heavy or residual fuel oil</v>
      </c>
      <c r="L7752" t="b">
        <f>IF(AND($P$6=FALSE,OR(C7752="Commercial NAICS Cogen",C7752="Industrial NAICS Cogen",C7752="NAICS-22 Cogen")),FALSE,IF(AND($P$7=FALSE,OR(C7752="Commercial NAICS Cogen",C7752="Commercial NAICS Non-Cogen",C7752="industrial NAICS Cogen", C7752="industrial NAICS non-cogen")),FALSE,TRUE))</f>
        <v>1</v>
      </c>
      <c r="M7752">
        <f t="shared" si="364"/>
        <v>0.38192771084337351</v>
      </c>
      <c r="N7752">
        <f t="shared" si="365"/>
        <v>1</v>
      </c>
    </row>
    <row r="7753" spans="1:14" x14ac:dyDescent="0.2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s="32">
        <f t="shared" si="363"/>
        <v>8902003.5096022896</v>
      </c>
      <c r="J7753" t="str">
        <f>IF(K7753="natural gas",VLOOKUP(D7753,'Cross-Page Data'!$I$4:$J$13,2,FALSE),IF(K7753="solar",VLOOKUP('Form 923'!D7753,'Cross-Page Data'!$I$14:$J$117,2,FALSE),K7753))</f>
        <v>wind</v>
      </c>
      <c r="K7753" t="str">
        <f>VLOOKUP(E7753,'Cross-Page Data'!$D$4:$F$48,3,FALSE)</f>
        <v>wind</v>
      </c>
      <c r="L7753" t="b">
        <f>IF(AND($P$6=FALSE,OR(C7753="Commercial NAICS Cogen",C7753="Industrial NAICS Cogen",C7753="NAICS-22 Cogen")),FALSE,IF(AND($P$7=FALSE,OR(C7753="Commercial NAICS Cogen",C7753="Commercial NAICS Non-Cogen",C7753="industrial NAICS Cogen", C7753="industrial NAICS non-cogen")),FALSE,TRUE))</f>
        <v>1</v>
      </c>
      <c r="M7753">
        <f t="shared" si="364"/>
        <v>0.25634295713035871</v>
      </c>
      <c r="N7753">
        <f t="shared" si="365"/>
        <v>1</v>
      </c>
    </row>
    <row r="7754" spans="1:14" x14ac:dyDescent="0.2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s="32">
        <f t="shared" si="363"/>
        <v>4067974.7722494747</v>
      </c>
      <c r="J7754" t="str">
        <f>IF(K7754="natural gas",VLOOKUP(D7754,'Cross-Page Data'!$I$4:$J$13,2,FALSE),IF(K7754="solar",VLOOKUP('Form 923'!D7754,'Cross-Page Data'!$I$14:$J$117,2,FALSE),K7754))</f>
        <v>natural gas nonpeaker</v>
      </c>
      <c r="K7754" t="str">
        <f>VLOOKUP(E7754,'Cross-Page Data'!$D$4:$F$48,3,FALSE)</f>
        <v>natural gas</v>
      </c>
      <c r="L7754" t="b">
        <f>IF(AND($P$6=FALSE,OR(C7754="Commercial NAICS Cogen",C7754="Industrial NAICS Cogen",C7754="NAICS-22 Cogen")),FALSE,IF(AND($P$7=FALSE,OR(C7754="Commercial NAICS Cogen",C7754="Commercial NAICS Non-Cogen",C7754="industrial NAICS Cogen", C7754="industrial NAICS non-cogen")),FALSE,TRUE))</f>
        <v>0</v>
      </c>
      <c r="M7754">
        <f t="shared" si="364"/>
        <v>0.54418604651162794</v>
      </c>
      <c r="N7754">
        <f t="shared" si="365"/>
        <v>1</v>
      </c>
    </row>
    <row r="7755" spans="1:14" x14ac:dyDescent="0.2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s="32">
        <f t="shared" si="363"/>
        <v>4064509.9642201154</v>
      </c>
      <c r="J7755" t="str">
        <f>IF(K7755="natural gas",VLOOKUP(D7755,'Cross-Page Data'!$I$4:$J$13,2,FALSE),IF(K7755="solar",VLOOKUP('Form 923'!D7755,'Cross-Page Data'!$I$14:$J$117,2,FALSE),K7755))</f>
        <v>natural gas nonpeaker</v>
      </c>
      <c r="K7755" t="str">
        <f>VLOOKUP(E7755,'Cross-Page Data'!$D$4:$F$48,3,FALSE)</f>
        <v>natural gas</v>
      </c>
      <c r="L7755" t="b">
        <f>IF(AND($P$6=FALSE,OR(C7755="Commercial NAICS Cogen",C7755="Industrial NAICS Cogen",C7755="NAICS-22 Cogen")),FALSE,IF(AND($P$7=FALSE,OR(C7755="Commercial NAICS Cogen",C7755="Commercial NAICS Non-Cogen",C7755="industrial NAICS Cogen", C7755="industrial NAICS non-cogen")),FALSE,TRUE))</f>
        <v>0</v>
      </c>
      <c r="M7755">
        <f t="shared" si="364"/>
        <v>0.54511627906976745</v>
      </c>
      <c r="N7755">
        <f t="shared" si="365"/>
        <v>1</v>
      </c>
    </row>
    <row r="7756" spans="1:14" x14ac:dyDescent="0.2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s="32">
        <f t="shared" si="363"/>
        <v>8902018.606951924</v>
      </c>
      <c r="J7756" t="str">
        <f>IF(K7756="natural gas",VLOOKUP(D7756,'Cross-Page Data'!$I$4:$J$13,2,FALSE),IF(K7756="solar",VLOOKUP('Form 923'!D7756,'Cross-Page Data'!$I$14:$J$117,2,FALSE),K7756))</f>
        <v>geothermal</v>
      </c>
      <c r="K7756" t="str">
        <f>VLOOKUP(E7756,'Cross-Page Data'!$D$4:$F$48,3,FALSE)</f>
        <v>geothermal</v>
      </c>
      <c r="L7756" t="b">
        <f>IF(AND($P$6=FALSE,OR(C7756="Commercial NAICS Cogen",C7756="Industrial NAICS Cogen",C7756="NAICS-22 Cogen")),FALSE,IF(AND($P$7=FALSE,OR(C7756="Commercial NAICS Cogen",C7756="Commercial NAICS Non-Cogen",C7756="industrial NAICS Cogen", C7756="industrial NAICS non-cogen")),FALSE,TRUE))</f>
        <v>1</v>
      </c>
      <c r="M7756">
        <f t="shared" si="364"/>
        <v>8.3333333333333329E-2</v>
      </c>
      <c r="N7756">
        <f t="shared" si="365"/>
        <v>1</v>
      </c>
    </row>
    <row r="7757" spans="1:14" x14ac:dyDescent="0.2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s="32">
        <f t="shared" si="363"/>
        <v>8902001.6191513836</v>
      </c>
      <c r="J7757" t="str">
        <f>IF(K7757="natural gas",VLOOKUP(D7757,'Cross-Page Data'!$I$4:$J$13,2,FALSE),IF(K7757="solar",VLOOKUP('Form 923'!D7757,'Cross-Page Data'!$I$14:$J$117,2,FALSE),K7757))</f>
        <v>wind</v>
      </c>
      <c r="K7757" t="str">
        <f>VLOOKUP(E7757,'Cross-Page Data'!$D$4:$F$48,3,FALSE)</f>
        <v>wind</v>
      </c>
      <c r="L7757" t="b">
        <f>IF(AND($P$6=FALSE,OR(C7757="Commercial NAICS Cogen",C7757="Industrial NAICS Cogen",C7757="NAICS-22 Cogen")),FALSE,IF(AND($P$7=FALSE,OR(C7757="Commercial NAICS Cogen",C7757="Commercial NAICS Non-Cogen",C7757="industrial NAICS Cogen", C7757="industrial NAICS non-cogen")),FALSE,TRUE))</f>
        <v>1</v>
      </c>
      <c r="M7757">
        <f t="shared" si="364"/>
        <v>0.35083114610673666</v>
      </c>
      <c r="N7757">
        <f t="shared" si="365"/>
        <v>1</v>
      </c>
    </row>
    <row r="7758" spans="1:14" x14ac:dyDescent="0.2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s="32">
        <f t="shared" si="363"/>
        <v>8902100.6964265332</v>
      </c>
      <c r="J7758" t="str">
        <f>IF(K7758="natural gas",VLOOKUP(D7758,'Cross-Page Data'!$I$4:$J$13,2,FALSE),IF(K7758="solar",VLOOKUP('Form 923'!D7758,'Cross-Page Data'!$I$14:$J$117,2,FALSE),K7758))</f>
        <v>wind</v>
      </c>
      <c r="K7758" t="str">
        <f>VLOOKUP(E7758,'Cross-Page Data'!$D$4:$F$48,3,FALSE)</f>
        <v>wind</v>
      </c>
      <c r="L7758" t="b">
        <f>IF(AND($P$6=FALSE,OR(C7758="Commercial NAICS Cogen",C7758="Industrial NAICS Cogen",C7758="NAICS-22 Cogen")),FALSE,IF(AND($P$7=FALSE,OR(C7758="Commercial NAICS Cogen",C7758="Commercial NAICS Non-Cogen",C7758="industrial NAICS Cogen", C7758="industrial NAICS non-cogen")),FALSE,TRUE))</f>
        <v>1</v>
      </c>
      <c r="M7758">
        <f t="shared" si="364"/>
        <v>6.9116360454943127E-2</v>
      </c>
      <c r="N7758">
        <f t="shared" si="365"/>
        <v>1</v>
      </c>
    </row>
    <row r="7759" spans="1:14" x14ac:dyDescent="0.2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s="32">
        <f t="shared" si="363"/>
        <v>15235749.472202674</v>
      </c>
      <c r="J7759" t="str">
        <f>IF(K7759="natural gas",VLOOKUP(D7759,'Cross-Page Data'!$I$4:$J$13,2,FALSE),IF(K7759="solar",VLOOKUP('Form 923'!D7759,'Cross-Page Data'!$I$14:$J$117,2,FALSE),K7759))</f>
        <v>heavy or residual fuel oil</v>
      </c>
      <c r="K7759" t="str">
        <f>VLOOKUP(E7759,'Cross-Page Data'!$D$4:$F$48,3,FALSE)</f>
        <v>heavy or residual fuel oil</v>
      </c>
      <c r="L7759" t="b">
        <f>IF(AND($P$6=FALSE,OR(C7759="Commercial NAICS Cogen",C7759="Industrial NAICS Cogen",C7759="NAICS-22 Cogen")),FALSE,IF(AND($P$7=FALSE,OR(C7759="Commercial NAICS Cogen",C7759="Commercial NAICS Non-Cogen",C7759="industrial NAICS Cogen", C7759="industrial NAICS non-cogen")),FALSE,TRUE))</f>
        <v>1</v>
      </c>
      <c r="M7759">
        <f t="shared" si="364"/>
        <v>0.12570281124497992</v>
      </c>
      <c r="N7759">
        <f t="shared" si="365"/>
        <v>1</v>
      </c>
    </row>
    <row r="7760" spans="1:14" x14ac:dyDescent="0.2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s="32">
        <f t="shared" si="363"/>
        <v>9057026.4372477457</v>
      </c>
      <c r="J7760" t="str">
        <f>IF(K7760="natural gas",VLOOKUP(D7760,'Cross-Page Data'!$I$4:$J$13,2,FALSE),IF(K7760="solar",VLOOKUP('Form 923'!D7760,'Cross-Page Data'!$I$14:$J$117,2,FALSE),K7760))</f>
        <v>heavy or residual fuel oil</v>
      </c>
      <c r="K7760" t="str">
        <f>VLOOKUP(E7760,'Cross-Page Data'!$D$4:$F$48,3,FALSE)</f>
        <v>heavy or residual fuel oil</v>
      </c>
      <c r="L7760" t="b">
        <f>IF(AND($P$6=FALSE,OR(C7760="Commercial NAICS Cogen",C7760="Industrial NAICS Cogen",C7760="NAICS-22 Cogen")),FALSE,IF(AND($P$7=FALSE,OR(C7760="Commercial NAICS Cogen",C7760="Commercial NAICS Non-Cogen",C7760="industrial NAICS Cogen", C7760="industrial NAICS non-cogen")),FALSE,TRUE))</f>
        <v>1</v>
      </c>
      <c r="M7760">
        <f t="shared" si="364"/>
        <v>0.4650602409638554</v>
      </c>
      <c r="N7760">
        <f t="shared" si="365"/>
        <v>1</v>
      </c>
    </row>
    <row r="7761" spans="1:14" x14ac:dyDescent="0.2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s="32">
        <f t="shared" si="363"/>
        <v>9056372.8313173112</v>
      </c>
      <c r="J7761" t="str">
        <f>IF(K7761="natural gas",VLOOKUP(D7761,'Cross-Page Data'!$I$4:$J$13,2,FALSE),IF(K7761="solar",VLOOKUP('Form 923'!D7761,'Cross-Page Data'!$I$14:$J$117,2,FALSE),K7761))</f>
        <v>natural gas peaker</v>
      </c>
      <c r="K7761" t="str">
        <f>VLOOKUP(E7761,'Cross-Page Data'!$D$4:$F$48,3,FALSE)</f>
        <v>natural gas</v>
      </c>
      <c r="L7761" t="b">
        <f>IF(AND($P$6=FALSE,OR(C7761="Commercial NAICS Cogen",C7761="Industrial NAICS Cogen",C7761="NAICS-22 Cogen")),FALSE,IF(AND($P$7=FALSE,OR(C7761="Commercial NAICS Cogen",C7761="Commercial NAICS Non-Cogen",C7761="industrial NAICS Cogen", C7761="industrial NAICS non-cogen")),FALSE,TRUE))</f>
        <v>1</v>
      </c>
      <c r="M7761">
        <f t="shared" si="364"/>
        <v>0.55456790123456789</v>
      </c>
      <c r="N7761">
        <f t="shared" si="365"/>
        <v>1</v>
      </c>
    </row>
    <row r="7762" spans="1:14" x14ac:dyDescent="0.2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s="32">
        <f t="shared" si="363"/>
        <v>0</v>
      </c>
      <c r="J7762" t="str">
        <f>IF(K7762="natural gas",VLOOKUP(D7762,'Cross-Page Data'!$I$4:$J$13,2,FALSE),IF(K7762="solar",VLOOKUP('Form 923'!D7762,'Cross-Page Data'!$I$14:$J$117,2,FALSE),K7762))</f>
        <v>heavy or residual fuel oil</v>
      </c>
      <c r="K7762" t="str">
        <f>VLOOKUP(E7762,'Cross-Page Data'!$D$4:$F$48,3,FALSE)</f>
        <v>heavy or residual fuel oil</v>
      </c>
      <c r="L7762" t="b">
        <f>IF(AND($P$6=FALSE,OR(C7762="Commercial NAICS Cogen",C7762="Industrial NAICS Cogen",C7762="NAICS-22 Cogen")),FALSE,IF(AND($P$7=FALSE,OR(C7762="Commercial NAICS Cogen",C7762="Commercial NAICS Non-Cogen",C7762="industrial NAICS Cogen", C7762="industrial NAICS non-cogen")),FALSE,TRUE))</f>
        <v>1</v>
      </c>
      <c r="M7762">
        <f t="shared" si="364"/>
        <v>0.57188755020080317</v>
      </c>
      <c r="N7762">
        <f t="shared" si="365"/>
        <v>1</v>
      </c>
    </row>
    <row r="7763" spans="1:14" x14ac:dyDescent="0.2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s="32">
        <f t="shared" si="363"/>
        <v>0</v>
      </c>
      <c r="J7763" t="str">
        <f>IF(K7763="natural gas",VLOOKUP(D7763,'Cross-Page Data'!$I$4:$J$13,2,FALSE),IF(K7763="solar",VLOOKUP('Form 923'!D7763,'Cross-Page Data'!$I$14:$J$117,2,FALSE),K7763))</f>
        <v>heavy or residual fuel oil</v>
      </c>
      <c r="K7763" t="str">
        <f>VLOOKUP(E7763,'Cross-Page Data'!$D$4:$F$48,3,FALSE)</f>
        <v>heavy or residual fuel oil</v>
      </c>
      <c r="L7763" t="b">
        <f>IF(AND($P$6=FALSE,OR(C7763="Commercial NAICS Cogen",C7763="Industrial NAICS Cogen",C7763="NAICS-22 Cogen")),FALSE,IF(AND($P$7=FALSE,OR(C7763="Commercial NAICS Cogen",C7763="Commercial NAICS Non-Cogen",C7763="industrial NAICS Cogen", C7763="industrial NAICS non-cogen")),FALSE,TRUE))</f>
        <v>1</v>
      </c>
      <c r="M7763">
        <f t="shared" si="364"/>
        <v>0.57188755020080317</v>
      </c>
      <c r="N7763">
        <f t="shared" si="365"/>
        <v>1</v>
      </c>
    </row>
    <row r="7764" spans="1:14" x14ac:dyDescent="0.2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s="32">
        <f t="shared" si="363"/>
        <v>8902005.878088139</v>
      </c>
      <c r="J7764" t="str">
        <f>IF(K7764="natural gas",VLOOKUP(D7764,'Cross-Page Data'!$I$4:$J$13,2,FALSE),IF(K7764="solar",VLOOKUP('Form 923'!D7764,'Cross-Page Data'!$I$14:$J$117,2,FALSE),K7764))</f>
        <v>wind</v>
      </c>
      <c r="K7764" t="str">
        <f>VLOOKUP(E7764,'Cross-Page Data'!$D$4:$F$48,3,FALSE)</f>
        <v>wind</v>
      </c>
      <c r="L7764" t="b">
        <f>IF(AND($P$6=FALSE,OR(C7764="Commercial NAICS Cogen",C7764="Industrial NAICS Cogen",C7764="NAICS-22 Cogen")),FALSE,IF(AND($P$7=FALSE,OR(C7764="Commercial NAICS Cogen",C7764="Commercial NAICS Non-Cogen",C7764="industrial NAICS Cogen", C7764="industrial NAICS non-cogen")),FALSE,TRUE))</f>
        <v>1</v>
      </c>
      <c r="M7764">
        <f t="shared" si="364"/>
        <v>0.21872265966754156</v>
      </c>
      <c r="N7764">
        <f t="shared" si="365"/>
        <v>1</v>
      </c>
    </row>
    <row r="7765" spans="1:14" x14ac:dyDescent="0.2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s="32">
        <f t="shared" si="363"/>
        <v>8902137.5599825513</v>
      </c>
      <c r="J7765" t="str">
        <f>IF(K7765="natural gas",VLOOKUP(D7765,'Cross-Page Data'!$I$4:$J$13,2,FALSE),IF(K7765="solar",VLOOKUP('Form 923'!D7765,'Cross-Page Data'!$I$14:$J$117,2,FALSE),K7765))</f>
        <v>wind</v>
      </c>
      <c r="K7765" t="str">
        <f>VLOOKUP(E7765,'Cross-Page Data'!$D$4:$F$48,3,FALSE)</f>
        <v>wind</v>
      </c>
      <c r="L7765" t="b">
        <f>IF(AND($P$6=FALSE,OR(C7765="Commercial NAICS Cogen",C7765="Industrial NAICS Cogen",C7765="NAICS-22 Cogen")),FALSE,IF(AND($P$7=FALSE,OR(C7765="Commercial NAICS Cogen",C7765="Commercial NAICS Non-Cogen",C7765="industrial NAICS Cogen", C7765="industrial NAICS non-cogen")),FALSE,TRUE))</f>
        <v>1</v>
      </c>
      <c r="M7765">
        <f t="shared" si="364"/>
        <v>4.8993875765529306E-2</v>
      </c>
      <c r="N7765">
        <f t="shared" si="365"/>
        <v>0</v>
      </c>
    </row>
    <row r="7766" spans="1:14" x14ac:dyDescent="0.2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s="32">
        <f t="shared" si="363"/>
        <v>16002986.560477851</v>
      </c>
      <c r="J7766" t="str">
        <f>IF(K7766="natural gas",VLOOKUP(D7766,'Cross-Page Data'!$I$4:$J$13,2,FALSE),IF(K7766="solar",VLOOKUP('Form 923'!D7766,'Cross-Page Data'!$I$14:$J$117,2,FALSE),K7766))</f>
        <v>heavy or residual fuel oil</v>
      </c>
      <c r="K7766" t="str">
        <f>VLOOKUP(E7766,'Cross-Page Data'!$D$4:$F$48,3,FALSE)</f>
        <v>heavy or residual fuel oil</v>
      </c>
      <c r="L7766" t="b">
        <f>IF(AND($P$6=FALSE,OR(C7766="Commercial NAICS Cogen",C7766="Industrial NAICS Cogen",C7766="NAICS-22 Cogen")),FALSE,IF(AND($P$7=FALSE,OR(C7766="Commercial NAICS Cogen",C7766="Commercial NAICS Non-Cogen",C7766="industrial NAICS Cogen", C7766="industrial NAICS non-cogen")),FALSE,TRUE))</f>
        <v>1</v>
      </c>
      <c r="M7766">
        <f t="shared" si="364"/>
        <v>0.10803212851405622</v>
      </c>
      <c r="N7766">
        <f t="shared" si="365"/>
        <v>1</v>
      </c>
    </row>
    <row r="7767" spans="1:14" x14ac:dyDescent="0.2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s="32">
        <f t="shared" si="363"/>
        <v>10431972.789115645</v>
      </c>
      <c r="J7767" t="str">
        <f>IF(K7767="natural gas",VLOOKUP(D7767,'Cross-Page Data'!$I$4:$J$13,2,FALSE),IF(K7767="solar",VLOOKUP('Form 923'!D7767,'Cross-Page Data'!$I$14:$J$117,2,FALSE),K7767))</f>
        <v>heavy or residual fuel oil</v>
      </c>
      <c r="K7767" t="str">
        <f>VLOOKUP(E7767,'Cross-Page Data'!$D$4:$F$48,3,FALSE)</f>
        <v>heavy or residual fuel oil</v>
      </c>
      <c r="L7767" t="b">
        <f>IF(AND($P$6=FALSE,OR(C7767="Commercial NAICS Cogen",C7767="Industrial NAICS Cogen",C7767="NAICS-22 Cogen")),FALSE,IF(AND($P$7=FALSE,OR(C7767="Commercial NAICS Cogen",C7767="Commercial NAICS Non-Cogen",C7767="industrial NAICS Cogen", C7767="industrial NAICS non-cogen")),FALSE,TRUE))</f>
        <v>1</v>
      </c>
      <c r="M7767">
        <f t="shared" si="364"/>
        <v>0.35863453815261043</v>
      </c>
      <c r="N7767">
        <f t="shared" si="365"/>
        <v>1</v>
      </c>
    </row>
    <row r="7768" spans="1:14" x14ac:dyDescent="0.2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s="32">
        <f t="shared" si="363"/>
        <v>16017219.387755102</v>
      </c>
      <c r="J7768" t="str">
        <f>IF(K7768="natural gas",VLOOKUP(D7768,'Cross-Page Data'!$I$4:$J$13,2,FALSE),IF(K7768="solar",VLOOKUP('Form 923'!D7768,'Cross-Page Data'!$I$14:$J$117,2,FALSE),K7768))</f>
        <v>heavy or residual fuel oil</v>
      </c>
      <c r="K7768" t="str">
        <f>VLOOKUP(E7768,'Cross-Page Data'!$D$4:$F$48,3,FALSE)</f>
        <v>heavy or residual fuel oil</v>
      </c>
      <c r="L7768" t="b">
        <f>IF(AND($P$6=FALSE,OR(C7768="Commercial NAICS Cogen",C7768="Industrial NAICS Cogen",C7768="NAICS-22 Cogen")),FALSE,IF(AND($P$7=FALSE,OR(C7768="Commercial NAICS Cogen",C7768="Commercial NAICS Non-Cogen",C7768="industrial NAICS Cogen", C7768="industrial NAICS non-cogen")),FALSE,TRUE))</f>
        <v>1</v>
      </c>
      <c r="M7768">
        <f t="shared" si="364"/>
        <v>0.10722891566265061</v>
      </c>
      <c r="N7768">
        <f t="shared" si="365"/>
        <v>1</v>
      </c>
    </row>
    <row r="7769" spans="1:14" x14ac:dyDescent="0.2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s="32">
        <f t="shared" si="363"/>
        <v>10353624.20830401</v>
      </c>
      <c r="J7769" t="str">
        <f>IF(K7769="natural gas",VLOOKUP(D7769,'Cross-Page Data'!$I$4:$J$13,2,FALSE),IF(K7769="solar",VLOOKUP('Form 923'!D7769,'Cross-Page Data'!$I$14:$J$117,2,FALSE),K7769))</f>
        <v>heavy or residual fuel oil</v>
      </c>
      <c r="K7769" t="str">
        <f>VLOOKUP(E7769,'Cross-Page Data'!$D$4:$F$48,3,FALSE)</f>
        <v>heavy or residual fuel oil</v>
      </c>
      <c r="L7769" t="b">
        <f>IF(AND($P$6=FALSE,OR(C7769="Commercial NAICS Cogen",C7769="Industrial NAICS Cogen",C7769="NAICS-22 Cogen")),FALSE,IF(AND($P$7=FALSE,OR(C7769="Commercial NAICS Cogen",C7769="Commercial NAICS Non-Cogen",C7769="industrial NAICS Cogen", C7769="industrial NAICS non-cogen")),FALSE,TRUE))</f>
        <v>1</v>
      </c>
      <c r="M7769">
        <f t="shared" si="364"/>
        <v>0.36666666666666664</v>
      </c>
      <c r="N7769">
        <f t="shared" si="365"/>
        <v>1</v>
      </c>
    </row>
    <row r="7770" spans="1:14" x14ac:dyDescent="0.2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s="32">
        <f t="shared" si="363"/>
        <v>8902002.6075358782</v>
      </c>
      <c r="J7770" t="str">
        <f>IF(K7770="natural gas",VLOOKUP(D7770,'Cross-Page Data'!$I$4:$J$13,2,FALSE),IF(K7770="solar",VLOOKUP('Form 923'!D7770,'Cross-Page Data'!$I$14:$J$117,2,FALSE),K7770))</f>
        <v>wind</v>
      </c>
      <c r="K7770" t="str">
        <f>VLOOKUP(E7770,'Cross-Page Data'!$D$4:$F$48,3,FALSE)</f>
        <v>wind</v>
      </c>
      <c r="L7770" t="b">
        <f>IF(AND($P$6=FALSE,OR(C7770="Commercial NAICS Cogen",C7770="Industrial NAICS Cogen",C7770="NAICS-22 Cogen")),FALSE,IF(AND($P$7=FALSE,OR(C7770="Commercial NAICS Cogen",C7770="Commercial NAICS Non-Cogen",C7770="industrial NAICS Cogen", C7770="industrial NAICS non-cogen")),FALSE,TRUE))</f>
        <v>1</v>
      </c>
      <c r="M7770">
        <f t="shared" si="364"/>
        <v>0.2869641294838145</v>
      </c>
      <c r="N7770">
        <f t="shared" si="365"/>
        <v>1</v>
      </c>
    </row>
    <row r="7771" spans="1:14" x14ac:dyDescent="0.2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s="32">
        <f t="shared" si="363"/>
        <v>8901995.021400813</v>
      </c>
      <c r="J7771" t="str">
        <f>IF(K7771="natural gas",VLOOKUP(D7771,'Cross-Page Data'!$I$4:$J$13,2,FALSE),IF(K7771="solar",VLOOKUP('Form 923'!D7771,'Cross-Page Data'!$I$14:$J$117,2,FALSE),K7771))</f>
        <v>wind</v>
      </c>
      <c r="K7771" t="str">
        <f>VLOOKUP(E7771,'Cross-Page Data'!$D$4:$F$48,3,FALSE)</f>
        <v>wind</v>
      </c>
      <c r="L7771" t="b">
        <f>IF(AND($P$6=FALSE,OR(C7771="Commercial NAICS Cogen",C7771="Industrial NAICS Cogen",C7771="NAICS-22 Cogen")),FALSE,IF(AND($P$7=FALSE,OR(C7771="Commercial NAICS Cogen",C7771="Commercial NAICS Non-Cogen",C7771="industrial NAICS Cogen", C7771="industrial NAICS non-cogen")),FALSE,TRUE))</f>
        <v>1</v>
      </c>
      <c r="M7771">
        <f t="shared" si="364"/>
        <v>0.75153105861767278</v>
      </c>
      <c r="N7771">
        <f t="shared" si="365"/>
        <v>1</v>
      </c>
    </row>
    <row r="7772" spans="1:14" x14ac:dyDescent="0.2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s="32">
        <f t="shared" si="363"/>
        <v>8901997.9501003884</v>
      </c>
      <c r="J7772" t="str">
        <f>IF(K7772="natural gas",VLOOKUP(D7772,'Cross-Page Data'!$I$4:$J$13,2,FALSE),IF(K7772="solar",VLOOKUP('Form 923'!D7772,'Cross-Page Data'!$I$14:$J$117,2,FALSE),K7772))</f>
        <v>wind</v>
      </c>
      <c r="K7772" t="str">
        <f>VLOOKUP(E7772,'Cross-Page Data'!$D$4:$F$48,3,FALSE)</f>
        <v>wind</v>
      </c>
      <c r="L7772" t="b">
        <f>IF(AND($P$6=FALSE,OR(C7772="Commercial NAICS Cogen",C7772="Industrial NAICS Cogen",C7772="NAICS-22 Cogen")),FALSE,IF(AND($P$7=FALSE,OR(C7772="Commercial NAICS Cogen",C7772="Commercial NAICS Non-Cogen",C7772="industrial NAICS Cogen", C7772="industrial NAICS non-cogen")),FALSE,TRUE))</f>
        <v>1</v>
      </c>
      <c r="M7772">
        <f t="shared" si="364"/>
        <v>0.64829396325459321</v>
      </c>
      <c r="N7772">
        <f t="shared" si="365"/>
        <v>1</v>
      </c>
    </row>
    <row r="7773" spans="1:14" x14ac:dyDescent="0.2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s="32" t="str">
        <f t="shared" si="363"/>
        <v/>
      </c>
      <c r="J7773" t="str">
        <f>IF(K7773="natural gas",VLOOKUP(D7773,'Cross-Page Data'!$I$4:$J$13,2,FALSE),IF(K7773="solar",VLOOKUP('Form 923'!D7773,'Cross-Page Data'!$I$14:$J$117,2,FALSE),K7773))</f>
        <v>heavy or residual fuel oil</v>
      </c>
      <c r="K7773" t="str">
        <f>VLOOKUP(E7773,'Cross-Page Data'!$D$4:$F$48,3,FALSE)</f>
        <v>heavy or residual fuel oil</v>
      </c>
      <c r="L7773" t="b">
        <f>IF(AND($P$6=FALSE,OR(C7773="Commercial NAICS Cogen",C7773="Industrial NAICS Cogen",C7773="NAICS-22 Cogen")),FALSE,IF(AND($P$7=FALSE,OR(C7773="Commercial NAICS Cogen",C7773="Commercial NAICS Non-Cogen",C7773="industrial NAICS Cogen", C7773="industrial NAICS non-cogen")),FALSE,TRUE))</f>
        <v>1</v>
      </c>
      <c r="M7773">
        <f t="shared" si="364"/>
        <v>4.0160642570281126E-4</v>
      </c>
      <c r="N7773">
        <f t="shared" si="365"/>
        <v>0</v>
      </c>
    </row>
    <row r="7774" spans="1:14" ht="26.25" x14ac:dyDescent="0.2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s="32">
        <f t="shared" si="363"/>
        <v>13797152.502568617</v>
      </c>
      <c r="J7774" t="str">
        <f>IF(K7774="natural gas",VLOOKUP(D7774,'Cross-Page Data'!$I$4:$J$13,2,FALSE),IF(K7774="solar",VLOOKUP('Form 923'!D7774,'Cross-Page Data'!$I$14:$J$117,2,FALSE),K7774))</f>
        <v>heavy or residual fuel oil</v>
      </c>
      <c r="K7774" t="str">
        <f>VLOOKUP(E7774,'Cross-Page Data'!$D$4:$F$48,3,FALSE)</f>
        <v>heavy or residual fuel oil</v>
      </c>
      <c r="L7774" t="b">
        <f>IF(AND($P$6=FALSE,OR(C7774="Commercial NAICS Cogen",C7774="Industrial NAICS Cogen",C7774="NAICS-22 Cogen")),FALSE,IF(AND($P$7=FALSE,OR(C7774="Commercial NAICS Cogen",C7774="Commercial NAICS Non-Cogen",C7774="industrial NAICS Cogen", C7774="industrial NAICS non-cogen")),FALSE,TRUE))</f>
        <v>0</v>
      </c>
      <c r="M7774">
        <f t="shared" si="364"/>
        <v>0.15662650602409639</v>
      </c>
      <c r="N7774">
        <f t="shared" si="365"/>
        <v>1</v>
      </c>
    </row>
    <row r="7775" spans="1:14" ht="26.25" x14ac:dyDescent="0.2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s="32">
        <f t="shared" si="363"/>
        <v>13575114.798798898</v>
      </c>
      <c r="J7775" t="str">
        <f>IF(K7775="natural gas",VLOOKUP(D7775,'Cross-Page Data'!$I$4:$J$13,2,FALSE),IF(K7775="solar",VLOOKUP('Form 923'!D7775,'Cross-Page Data'!$I$14:$J$117,2,FALSE),K7775))</f>
        <v>natural gas peaker</v>
      </c>
      <c r="K7775" t="str">
        <f>VLOOKUP(E7775,'Cross-Page Data'!$D$4:$F$48,3,FALSE)</f>
        <v>natural gas</v>
      </c>
      <c r="L7775" t="b">
        <f>IF(AND($P$6=FALSE,OR(C7775="Commercial NAICS Cogen",C7775="Industrial NAICS Cogen",C7775="NAICS-22 Cogen")),FALSE,IF(AND($P$7=FALSE,OR(C7775="Commercial NAICS Cogen",C7775="Commercial NAICS Non-Cogen",C7775="industrial NAICS Cogen", C7775="industrial NAICS non-cogen")),FALSE,TRUE))</f>
        <v>0</v>
      </c>
      <c r="M7775">
        <f t="shared" si="364"/>
        <v>0.18469135802469136</v>
      </c>
      <c r="N7775">
        <f t="shared" si="365"/>
        <v>1</v>
      </c>
    </row>
    <row r="7776" spans="1:14" x14ac:dyDescent="0.2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s="32">
        <f t="shared" si="363"/>
        <v>10035108.62078594</v>
      </c>
      <c r="J7776" t="str">
        <f>IF(K7776="natural gas",VLOOKUP(D7776,'Cross-Page Data'!$I$4:$J$13,2,FALSE),IF(K7776="solar",VLOOKUP('Form 923'!D7776,'Cross-Page Data'!$I$14:$J$117,2,FALSE),K7776))</f>
        <v>natural gas peaker</v>
      </c>
      <c r="K7776" t="str">
        <f>VLOOKUP(E7776,'Cross-Page Data'!$D$4:$F$48,3,FALSE)</f>
        <v>natural gas</v>
      </c>
      <c r="L7776" t="b">
        <f>IF(AND($P$6=FALSE,OR(C7776="Commercial NAICS Cogen",C7776="Industrial NAICS Cogen",C7776="NAICS-22 Cogen")),FALSE,IF(AND($P$7=FALSE,OR(C7776="Commercial NAICS Cogen",C7776="Commercial NAICS Non-Cogen",C7776="industrial NAICS Cogen", C7776="industrial NAICS non-cogen")),FALSE,TRUE))</f>
        <v>1</v>
      </c>
      <c r="M7776">
        <f t="shared" si="364"/>
        <v>0.50123456790123455</v>
      </c>
      <c r="N7776">
        <f t="shared" si="365"/>
        <v>1</v>
      </c>
    </row>
    <row r="7777" spans="1:14" x14ac:dyDescent="0.2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s="32" t="str">
        <f t="shared" si="363"/>
        <v/>
      </c>
      <c r="J7777" t="str">
        <f>IF(K7777="natural gas",VLOOKUP(D7777,'Cross-Page Data'!$I$4:$J$13,2,FALSE),IF(K7777="solar",VLOOKUP('Form 923'!D7777,'Cross-Page Data'!$I$14:$J$117,2,FALSE),K7777))</f>
        <v>heavy or residual fuel oil</v>
      </c>
      <c r="K7777" t="str">
        <f>VLOOKUP(E7777,'Cross-Page Data'!$D$4:$F$48,3,FALSE)</f>
        <v>heavy or residual fuel oil</v>
      </c>
      <c r="L7777" t="b">
        <f>IF(AND($P$6=FALSE,OR(C7777="Commercial NAICS Cogen",C7777="Industrial NAICS Cogen",C7777="NAICS-22 Cogen")),FALSE,IF(AND($P$7=FALSE,OR(C7777="Commercial NAICS Cogen",C7777="Commercial NAICS Non-Cogen",C7777="industrial NAICS Cogen", C7777="industrial NAICS non-cogen")),FALSE,TRUE))</f>
        <v>1</v>
      </c>
      <c r="M7777">
        <f t="shared" si="364"/>
        <v>4.0160642570281126E-4</v>
      </c>
      <c r="N7777">
        <f t="shared" si="365"/>
        <v>0</v>
      </c>
    </row>
    <row r="7778" spans="1:14" x14ac:dyDescent="0.2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s="32">
        <f t="shared" si="363"/>
        <v>-2154929.5774647887</v>
      </c>
      <c r="J7778" t="str">
        <f>IF(K7778="natural gas",VLOOKUP(D7778,'Cross-Page Data'!$I$4:$J$13,2,FALSE),IF(K7778="solar",VLOOKUP('Form 923'!D7778,'Cross-Page Data'!$I$14:$J$117,2,FALSE),K7778))</f>
        <v>heavy or residual fuel oil</v>
      </c>
      <c r="K7778" t="str">
        <f>VLOOKUP(E7778,'Cross-Page Data'!$D$4:$F$48,3,FALSE)</f>
        <v>heavy or residual fuel oil</v>
      </c>
      <c r="L7778" t="b">
        <f>IF(AND($P$6=FALSE,OR(C7778="Commercial NAICS Cogen",C7778="Industrial NAICS Cogen",C7778="NAICS-22 Cogen")),FALSE,IF(AND($P$7=FALSE,OR(C7778="Commercial NAICS Cogen",C7778="Commercial NAICS Non-Cogen",C7778="industrial NAICS Cogen", C7778="industrial NAICS non-cogen")),FALSE,TRUE))</f>
        <v>1</v>
      </c>
      <c r="M7778">
        <f t="shared" si="364"/>
        <v>0.6224899598393574</v>
      </c>
      <c r="N7778">
        <f t="shared" si="365"/>
        <v>1</v>
      </c>
    </row>
    <row r="7779" spans="1:14" x14ac:dyDescent="0.2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s="32">
        <f t="shared" si="363"/>
        <v>278141.54834669677</v>
      </c>
      <c r="J7779" t="str">
        <f>IF(K7779="natural gas",VLOOKUP(D7779,'Cross-Page Data'!$I$4:$J$13,2,FALSE),IF(K7779="solar",VLOOKUP('Form 923'!D7779,'Cross-Page Data'!$I$14:$J$117,2,FALSE),K7779))</f>
        <v>natural gas nonpeaker</v>
      </c>
      <c r="K7779" t="str">
        <f>VLOOKUP(E7779,'Cross-Page Data'!$D$4:$F$48,3,FALSE)</f>
        <v>natural gas</v>
      </c>
      <c r="L7779" t="b">
        <f>IF(AND($P$6=FALSE,OR(C7779="Commercial NAICS Cogen",C7779="Industrial NAICS Cogen",C7779="NAICS-22 Cogen")),FALSE,IF(AND($P$7=FALSE,OR(C7779="Commercial NAICS Cogen",C7779="Commercial NAICS Non-Cogen",C7779="industrial NAICS Cogen", C7779="industrial NAICS non-cogen")),FALSE,TRUE))</f>
        <v>1</v>
      </c>
      <c r="M7779">
        <f t="shared" si="364"/>
        <v>0.72930232558139529</v>
      </c>
      <c r="N7779">
        <f t="shared" si="365"/>
        <v>1</v>
      </c>
    </row>
    <row r="7780" spans="1:14" x14ac:dyDescent="0.2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s="32">
        <f t="shared" si="363"/>
        <v>10984407.064267654</v>
      </c>
      <c r="J7780" t="str">
        <f>IF(K7780="natural gas",VLOOKUP(D7780,'Cross-Page Data'!$I$4:$J$13,2,FALSE),IF(K7780="solar",VLOOKUP('Form 923'!D7780,'Cross-Page Data'!$I$14:$J$117,2,FALSE),K7780))</f>
        <v>natural gas nonpeaker</v>
      </c>
      <c r="K7780" t="str">
        <f>VLOOKUP(E7780,'Cross-Page Data'!$D$4:$F$48,3,FALSE)</f>
        <v>natural gas</v>
      </c>
      <c r="L7780" t="b">
        <f>IF(AND($P$6=FALSE,OR(C7780="Commercial NAICS Cogen",C7780="Industrial NAICS Cogen",C7780="NAICS-22 Cogen")),FALSE,IF(AND($P$7=FALSE,OR(C7780="Commercial NAICS Cogen",C7780="Commercial NAICS Non-Cogen",C7780="industrial NAICS Cogen", C7780="industrial NAICS non-cogen")),FALSE,TRUE))</f>
        <v>1</v>
      </c>
      <c r="M7780">
        <f t="shared" si="364"/>
        <v>0.21488372093023256</v>
      </c>
      <c r="N7780">
        <f t="shared" si="365"/>
        <v>1</v>
      </c>
    </row>
    <row r="7781" spans="1:14" x14ac:dyDescent="0.2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s="32" t="str">
        <f t="shared" si="363"/>
        <v/>
      </c>
      <c r="J7781" t="str">
        <f>IF(K7781="natural gas",VLOOKUP(D7781,'Cross-Page Data'!$I$4:$J$13,2,FALSE),IF(K7781="solar",VLOOKUP('Form 923'!D7781,'Cross-Page Data'!$I$14:$J$117,2,FALSE),K7781))</f>
        <v>heavy or residual fuel oil</v>
      </c>
      <c r="K7781" t="str">
        <f>VLOOKUP(E7781,'Cross-Page Data'!$D$4:$F$48,3,FALSE)</f>
        <v>heavy or residual fuel oil</v>
      </c>
      <c r="L7781" t="b">
        <f>IF(AND($P$6=FALSE,OR(C7781="Commercial NAICS Cogen",C7781="Industrial NAICS Cogen",C7781="NAICS-22 Cogen")),FALSE,IF(AND($P$7=FALSE,OR(C7781="Commercial NAICS Cogen",C7781="Commercial NAICS Non-Cogen",C7781="industrial NAICS Cogen", C7781="industrial NAICS non-cogen")),FALSE,TRUE))</f>
        <v>1</v>
      </c>
      <c r="M7781">
        <f t="shared" si="364"/>
        <v>4.0160642570281126E-4</v>
      </c>
      <c r="N7781">
        <f t="shared" si="365"/>
        <v>0</v>
      </c>
    </row>
    <row r="7782" spans="1:14" x14ac:dyDescent="0.2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s="32">
        <f t="shared" si="363"/>
        <v>929105.37723101233</v>
      </c>
      <c r="J7782" t="str">
        <f>IF(K7782="natural gas",VLOOKUP(D7782,'Cross-Page Data'!$I$4:$J$13,2,FALSE),IF(K7782="solar",VLOOKUP('Form 923'!D7782,'Cross-Page Data'!$I$14:$J$117,2,FALSE),K7782))</f>
        <v>natural gas nonpeaker</v>
      </c>
      <c r="K7782" t="str">
        <f>VLOOKUP(E7782,'Cross-Page Data'!$D$4:$F$48,3,FALSE)</f>
        <v>natural gas</v>
      </c>
      <c r="L7782" t="b">
        <f>IF(AND($P$6=FALSE,OR(C7782="Commercial NAICS Cogen",C7782="Industrial NAICS Cogen",C7782="NAICS-22 Cogen")),FALSE,IF(AND($P$7=FALSE,OR(C7782="Commercial NAICS Cogen",C7782="Commercial NAICS Non-Cogen",C7782="industrial NAICS Cogen", C7782="industrial NAICS non-cogen")),FALSE,TRUE))</f>
        <v>1</v>
      </c>
      <c r="M7782">
        <f t="shared" si="364"/>
        <v>0.6548837209302325</v>
      </c>
      <c r="N7782">
        <f t="shared" si="365"/>
        <v>1</v>
      </c>
    </row>
    <row r="7783" spans="1:14" x14ac:dyDescent="0.2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s="32" t="str">
        <f t="shared" si="363"/>
        <v/>
      </c>
      <c r="J7783" t="str">
        <f>IF(K7783="natural gas",VLOOKUP(D7783,'Cross-Page Data'!$I$4:$J$13,2,FALSE),IF(K7783="solar",VLOOKUP('Form 923'!D7783,'Cross-Page Data'!$I$14:$J$117,2,FALSE),K7783))</f>
        <v>heavy or residual fuel oil</v>
      </c>
      <c r="K7783" t="str">
        <f>VLOOKUP(E7783,'Cross-Page Data'!$D$4:$F$48,3,FALSE)</f>
        <v>heavy or residual fuel oil</v>
      </c>
      <c r="L7783" t="b">
        <f>IF(AND($P$6=FALSE,OR(C7783="Commercial NAICS Cogen",C7783="Industrial NAICS Cogen",C7783="NAICS-22 Cogen")),FALSE,IF(AND($P$7=FALSE,OR(C7783="Commercial NAICS Cogen",C7783="Commercial NAICS Non-Cogen",C7783="industrial NAICS Cogen", C7783="industrial NAICS non-cogen")),FALSE,TRUE))</f>
        <v>1</v>
      </c>
      <c r="M7783">
        <f t="shared" si="364"/>
        <v>4.0160642570281126E-4</v>
      </c>
      <c r="N7783">
        <f t="shared" si="365"/>
        <v>0</v>
      </c>
    </row>
    <row r="7784" spans="1:14" x14ac:dyDescent="0.2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s="32">
        <f t="shared" si="363"/>
        <v>10427832.420836344</v>
      </c>
      <c r="J7784" t="str">
        <f>IF(K7784="natural gas",VLOOKUP(D7784,'Cross-Page Data'!$I$4:$J$13,2,FALSE),IF(K7784="solar",VLOOKUP('Form 923'!D7784,'Cross-Page Data'!$I$14:$J$117,2,FALSE),K7784))</f>
        <v>natural gas nonpeaker</v>
      </c>
      <c r="K7784" t="str">
        <f>VLOOKUP(E7784,'Cross-Page Data'!$D$4:$F$48,3,FALSE)</f>
        <v>natural gas</v>
      </c>
      <c r="L7784" t="b">
        <f>IF(AND($P$6=FALSE,OR(C7784="Commercial NAICS Cogen",C7784="Industrial NAICS Cogen",C7784="NAICS-22 Cogen")),FALSE,IF(AND($P$7=FALSE,OR(C7784="Commercial NAICS Cogen",C7784="Commercial NAICS Non-Cogen",C7784="industrial NAICS Cogen", C7784="industrial NAICS non-cogen")),FALSE,TRUE))</f>
        <v>1</v>
      </c>
      <c r="M7784">
        <f t="shared" si="364"/>
        <v>0.30976744186046512</v>
      </c>
      <c r="N7784">
        <f t="shared" si="365"/>
        <v>1</v>
      </c>
    </row>
    <row r="7785" spans="1:14" x14ac:dyDescent="0.2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s="32">
        <f t="shared" si="363"/>
        <v>10756187.655606722</v>
      </c>
      <c r="J7785" t="str">
        <f>IF(K7785="natural gas",VLOOKUP(D7785,'Cross-Page Data'!$I$4:$J$13,2,FALSE),IF(K7785="solar",VLOOKUP('Form 923'!D7785,'Cross-Page Data'!$I$14:$J$117,2,FALSE),K7785))</f>
        <v>other</v>
      </c>
      <c r="K7785" t="str">
        <f>VLOOKUP(E7785,'Cross-Page Data'!$D$4:$F$48,3,FALSE)</f>
        <v>other</v>
      </c>
      <c r="L7785" t="b">
        <f>IF(AND($P$6=FALSE,OR(C7785="Commercial NAICS Cogen",C7785="Industrial NAICS Cogen",C7785="NAICS-22 Cogen")),FALSE,IF(AND($P$7=FALSE,OR(C7785="Commercial NAICS Cogen",C7785="Commercial NAICS Non-Cogen",C7785="industrial NAICS Cogen", C7785="industrial NAICS non-cogen")),FALSE,TRUE))</f>
        <v>1</v>
      </c>
      <c r="M7785">
        <f t="shared" si="364"/>
        <v>0.11201298701298701</v>
      </c>
      <c r="N7785">
        <f t="shared" si="365"/>
        <v>1</v>
      </c>
    </row>
    <row r="7786" spans="1:14" x14ac:dyDescent="0.2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s="32">
        <f t="shared" si="363"/>
        <v>10752894.842709985</v>
      </c>
      <c r="J7786" t="str">
        <f>IF(K7786="natural gas",VLOOKUP(D7786,'Cross-Page Data'!$I$4:$J$13,2,FALSE),IF(K7786="solar",VLOOKUP('Form 923'!D7786,'Cross-Page Data'!$I$14:$J$117,2,FALSE),K7786))</f>
        <v>natural gas peaker</v>
      </c>
      <c r="K7786" t="str">
        <f>VLOOKUP(E7786,'Cross-Page Data'!$D$4:$F$48,3,FALSE)</f>
        <v>natural gas</v>
      </c>
      <c r="L7786" t="b">
        <f>IF(AND($P$6=FALSE,OR(C7786="Commercial NAICS Cogen",C7786="Industrial NAICS Cogen",C7786="NAICS-22 Cogen")),FALSE,IF(AND($P$7=FALSE,OR(C7786="Commercial NAICS Cogen",C7786="Commercial NAICS Non-Cogen",C7786="industrial NAICS Cogen", C7786="industrial NAICS non-cogen")),FALSE,TRUE))</f>
        <v>1</v>
      </c>
      <c r="M7786">
        <f t="shared" si="364"/>
        <v>0.42864197530864195</v>
      </c>
      <c r="N7786">
        <f t="shared" si="365"/>
        <v>1</v>
      </c>
    </row>
    <row r="7787" spans="1:14" x14ac:dyDescent="0.2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s="32">
        <f t="shared" si="363"/>
        <v>8529032.2580645159</v>
      </c>
      <c r="J7787" t="str">
        <f>IF(K7787="natural gas",VLOOKUP(D7787,'Cross-Page Data'!$I$4:$J$13,2,FALSE),IF(K7787="solar",VLOOKUP('Form 923'!D7787,'Cross-Page Data'!$I$14:$J$117,2,FALSE),K7787))</f>
        <v>heavy or residual fuel oil</v>
      </c>
      <c r="K7787" t="str">
        <f>VLOOKUP(E7787,'Cross-Page Data'!$D$4:$F$48,3,FALSE)</f>
        <v>heavy or residual fuel oil</v>
      </c>
      <c r="L7787" t="b">
        <f>IF(AND($P$6=FALSE,OR(C7787="Commercial NAICS Cogen",C7787="Industrial NAICS Cogen",C7787="NAICS-22 Cogen")),FALSE,IF(AND($P$7=FALSE,OR(C7787="Commercial NAICS Cogen",C7787="Commercial NAICS Non-Cogen",C7787="industrial NAICS Cogen", C7787="industrial NAICS non-cogen")),FALSE,TRUE))</f>
        <v>0</v>
      </c>
      <c r="M7787">
        <f t="shared" si="364"/>
        <v>0.47831325301204819</v>
      </c>
      <c r="N7787">
        <f t="shared" si="365"/>
        <v>1</v>
      </c>
    </row>
    <row r="7788" spans="1:14" ht="26.25" x14ac:dyDescent="0.2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s="32">
        <f t="shared" si="363"/>
        <v>5752968.4966919338</v>
      </c>
      <c r="J7788" t="str">
        <f>IF(K7788="natural gas",VLOOKUP(D7788,'Cross-Page Data'!$I$4:$J$13,2,FALSE),IF(K7788="solar",VLOOKUP('Form 923'!D7788,'Cross-Page Data'!$I$14:$J$117,2,FALSE),K7788))</f>
        <v>heavy or residual fuel oil</v>
      </c>
      <c r="K7788" t="str">
        <f>VLOOKUP(E7788,'Cross-Page Data'!$D$4:$F$48,3,FALSE)</f>
        <v>heavy or residual fuel oil</v>
      </c>
      <c r="L7788" t="b">
        <f>IF(AND($P$6=FALSE,OR(C7788="Commercial NAICS Cogen",C7788="Industrial NAICS Cogen",C7788="NAICS-22 Cogen")),FALSE,IF(AND($P$7=FALSE,OR(C7788="Commercial NAICS Cogen",C7788="Commercial NAICS Non-Cogen",C7788="industrial NAICS Cogen", C7788="industrial NAICS non-cogen")),FALSE,TRUE))</f>
        <v>0</v>
      </c>
      <c r="M7788">
        <f t="shared" si="364"/>
        <v>0.51566265060240968</v>
      </c>
      <c r="N7788">
        <f t="shared" si="365"/>
        <v>1</v>
      </c>
    </row>
    <row r="7789" spans="1:14" ht="26.25" x14ac:dyDescent="0.2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s="32" t="str">
        <f t="shared" si="363"/>
        <v/>
      </c>
      <c r="J7789" t="str">
        <f>IF(K7789="natural gas",VLOOKUP(D7789,'Cross-Page Data'!$I$4:$J$13,2,FALSE),IF(K7789="solar",VLOOKUP('Form 923'!D7789,'Cross-Page Data'!$I$14:$J$117,2,FALSE),K7789))</f>
        <v>natural gas peaker</v>
      </c>
      <c r="K7789" t="str">
        <f>VLOOKUP(E7789,'Cross-Page Data'!$D$4:$F$48,3,FALSE)</f>
        <v>natural gas</v>
      </c>
      <c r="L7789" t="b">
        <f>IF(AND($P$6=FALSE,OR(C7789="Commercial NAICS Cogen",C7789="Industrial NAICS Cogen",C7789="NAICS-22 Cogen")),FALSE,IF(AND($P$7=FALSE,OR(C7789="Commercial NAICS Cogen",C7789="Commercial NAICS Non-Cogen",C7789="industrial NAICS Cogen", C7789="industrial NAICS non-cogen")),FALSE,TRUE))</f>
        <v>0</v>
      </c>
      <c r="M7789">
        <f t="shared" si="364"/>
        <v>4.9382716049382717E-4</v>
      </c>
      <c r="N7789">
        <f t="shared" si="365"/>
        <v>0</v>
      </c>
    </row>
    <row r="7790" spans="1:14" ht="26.25" x14ac:dyDescent="0.2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s="32">
        <f t="shared" si="363"/>
        <v>5755621.5360444272</v>
      </c>
      <c r="J7790" t="str">
        <f>IF(K7790="natural gas",VLOOKUP(D7790,'Cross-Page Data'!$I$4:$J$13,2,FALSE),IF(K7790="solar",VLOOKUP('Form 923'!D7790,'Cross-Page Data'!$I$14:$J$117,2,FALSE),K7790))</f>
        <v>biomass</v>
      </c>
      <c r="K7790" t="str">
        <f>VLOOKUP(E7790,'Cross-Page Data'!$D$4:$F$48,3,FALSE)</f>
        <v>biomass</v>
      </c>
      <c r="L7790" t="b">
        <f>IF(AND($P$6=FALSE,OR(C7790="Commercial NAICS Cogen",C7790="Industrial NAICS Cogen",C7790="NAICS-22 Cogen")),FALSE,IF(AND($P$7=FALSE,OR(C7790="Commercial NAICS Cogen",C7790="Commercial NAICS Non-Cogen",C7790="industrial NAICS Cogen", C7790="industrial NAICS non-cogen")),FALSE,TRUE))</f>
        <v>0</v>
      </c>
      <c r="M7790">
        <f t="shared" si="364"/>
        <v>0.62390350877192979</v>
      </c>
      <c r="N7790">
        <f t="shared" si="365"/>
        <v>1</v>
      </c>
    </row>
    <row r="7791" spans="1:14" x14ac:dyDescent="0.2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s="32">
        <f t="shared" si="363"/>
        <v>3919019.0466504917</v>
      </c>
      <c r="J7791" t="str">
        <f>IF(K7791="natural gas",VLOOKUP(D7791,'Cross-Page Data'!$I$4:$J$13,2,FALSE),IF(K7791="solar",VLOOKUP('Form 923'!D7791,'Cross-Page Data'!$I$14:$J$117,2,FALSE),K7791))</f>
        <v>heavy or residual fuel oil</v>
      </c>
      <c r="K7791" t="str">
        <f>VLOOKUP(E7791,'Cross-Page Data'!$D$4:$F$48,3,FALSE)</f>
        <v>heavy or residual fuel oil</v>
      </c>
      <c r="L7791" t="b">
        <f>IF(AND($P$6=FALSE,OR(C7791="Commercial NAICS Cogen",C7791="Industrial NAICS Cogen",C7791="NAICS-22 Cogen")),FALSE,IF(AND($P$7=FALSE,OR(C7791="Commercial NAICS Cogen",C7791="Commercial NAICS Non-Cogen",C7791="industrial NAICS Cogen", C7791="industrial NAICS non-cogen")),FALSE,TRUE))</f>
        <v>0</v>
      </c>
      <c r="M7791">
        <f t="shared" si="364"/>
        <v>0.56746987951807226</v>
      </c>
      <c r="N7791">
        <f t="shared" si="365"/>
        <v>1</v>
      </c>
    </row>
    <row r="7792" spans="1:14" x14ac:dyDescent="0.2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s="32">
        <f t="shared" si="363"/>
        <v>3921853.1477166903</v>
      </c>
      <c r="J7792" t="str">
        <f>IF(K7792="natural gas",VLOOKUP(D7792,'Cross-Page Data'!$I$4:$J$13,2,FALSE),IF(K7792="solar",VLOOKUP('Form 923'!D7792,'Cross-Page Data'!$I$14:$J$117,2,FALSE),K7792))</f>
        <v>natural gas peaker</v>
      </c>
      <c r="K7792" t="str">
        <f>VLOOKUP(E7792,'Cross-Page Data'!$D$4:$F$48,3,FALSE)</f>
        <v>natural gas</v>
      </c>
      <c r="L7792" t="b">
        <f>IF(AND($P$6=FALSE,OR(C7792="Commercial NAICS Cogen",C7792="Industrial NAICS Cogen",C7792="NAICS-22 Cogen")),FALSE,IF(AND($P$7=FALSE,OR(C7792="Commercial NAICS Cogen",C7792="Commercial NAICS Non-Cogen",C7792="industrial NAICS Cogen", C7792="industrial NAICS non-cogen")),FALSE,TRUE))</f>
        <v>0</v>
      </c>
      <c r="M7792">
        <f t="shared" si="364"/>
        <v>0.79654320987654326</v>
      </c>
      <c r="N7792">
        <f t="shared" si="365"/>
        <v>1</v>
      </c>
    </row>
    <row r="7793" spans="1:14" x14ac:dyDescent="0.2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s="32" t="str">
        <f t="shared" si="363"/>
        <v/>
      </c>
      <c r="J7793" t="str">
        <f>IF(K7793="natural gas",VLOOKUP(D7793,'Cross-Page Data'!$I$4:$J$13,2,FALSE),IF(K7793="solar",VLOOKUP('Form 923'!D7793,'Cross-Page Data'!$I$14:$J$117,2,FALSE),K7793))</f>
        <v>heavy or residual fuel oil</v>
      </c>
      <c r="K7793" t="str">
        <f>VLOOKUP(E7793,'Cross-Page Data'!$D$4:$F$48,3,FALSE)</f>
        <v>heavy or residual fuel oil</v>
      </c>
      <c r="L7793" t="b">
        <f>IF(AND($P$6=FALSE,OR(C7793="Commercial NAICS Cogen",C7793="Industrial NAICS Cogen",C7793="NAICS-22 Cogen")),FALSE,IF(AND($P$7=FALSE,OR(C7793="Commercial NAICS Cogen",C7793="Commercial NAICS Non-Cogen",C7793="industrial NAICS Cogen", C7793="industrial NAICS non-cogen")),FALSE,TRUE))</f>
        <v>0</v>
      </c>
      <c r="M7793">
        <f t="shared" si="364"/>
        <v>4.0160642570281126E-4</v>
      </c>
      <c r="N7793">
        <f t="shared" si="365"/>
        <v>0</v>
      </c>
    </row>
    <row r="7794" spans="1:14" x14ac:dyDescent="0.2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s="32">
        <f t="shared" si="363"/>
        <v>0</v>
      </c>
      <c r="J7794" t="str">
        <f>IF(K7794="natural gas",VLOOKUP(D7794,'Cross-Page Data'!$I$4:$J$13,2,FALSE),IF(K7794="solar",VLOOKUP('Form 923'!D7794,'Cross-Page Data'!$I$14:$J$117,2,FALSE),K7794))</f>
        <v>natural gas peaker</v>
      </c>
      <c r="K7794" t="str">
        <f>VLOOKUP(E7794,'Cross-Page Data'!$D$4:$F$48,3,FALSE)</f>
        <v>natural gas</v>
      </c>
      <c r="L7794" t="b">
        <f>IF(AND($P$6=FALSE,OR(C7794="Commercial NAICS Cogen",C7794="Industrial NAICS Cogen",C7794="NAICS-22 Cogen")),FALSE,IF(AND($P$7=FALSE,OR(C7794="Commercial NAICS Cogen",C7794="Commercial NAICS Non-Cogen",C7794="industrial NAICS Cogen", C7794="industrial NAICS non-cogen")),FALSE,TRUE))</f>
        <v>0</v>
      </c>
      <c r="M7794">
        <f t="shared" si="364"/>
        <v>0.80543209876543209</v>
      </c>
      <c r="N7794">
        <f t="shared" si="365"/>
        <v>1</v>
      </c>
    </row>
    <row r="7795" spans="1:14" x14ac:dyDescent="0.2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s="32">
        <f t="shared" si="363"/>
        <v>13419383.240021674</v>
      </c>
      <c r="J7795" t="str">
        <f>IF(K7795="natural gas",VLOOKUP(D7795,'Cross-Page Data'!$I$4:$J$13,2,FALSE),IF(K7795="solar",VLOOKUP('Form 923'!D7795,'Cross-Page Data'!$I$14:$J$117,2,FALSE),K7795))</f>
        <v>natural gas peaker</v>
      </c>
      <c r="K7795" t="str">
        <f>VLOOKUP(E7795,'Cross-Page Data'!$D$4:$F$48,3,FALSE)</f>
        <v>natural gas</v>
      </c>
      <c r="L7795" t="b">
        <f>IF(AND($P$6=FALSE,OR(C7795="Commercial NAICS Cogen",C7795="Industrial NAICS Cogen",C7795="NAICS-22 Cogen")),FALSE,IF(AND($P$7=FALSE,OR(C7795="Commercial NAICS Cogen",C7795="Commercial NAICS Non-Cogen",C7795="industrial NAICS Cogen", C7795="industrial NAICS non-cogen")),FALSE,TRUE))</f>
        <v>1</v>
      </c>
      <c r="M7795">
        <f t="shared" si="364"/>
        <v>0.18962962962962962</v>
      </c>
      <c r="N7795">
        <f t="shared" si="365"/>
        <v>1</v>
      </c>
    </row>
    <row r="7796" spans="1:14" x14ac:dyDescent="0.2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s="32">
        <f t="shared" si="363"/>
        <v>128444.7583905717</v>
      </c>
      <c r="J7796" t="str">
        <f>IF(K7796="natural gas",VLOOKUP(D7796,'Cross-Page Data'!$I$4:$J$13,2,FALSE),IF(K7796="solar",VLOOKUP('Form 923'!D7796,'Cross-Page Data'!$I$14:$J$117,2,FALSE),K7796))</f>
        <v>natural gas nonpeaker</v>
      </c>
      <c r="K7796" t="str">
        <f>VLOOKUP(E7796,'Cross-Page Data'!$D$4:$F$48,3,FALSE)</f>
        <v>natural gas</v>
      </c>
      <c r="L7796" t="b">
        <f>IF(AND($P$6=FALSE,OR(C7796="Commercial NAICS Cogen",C7796="Industrial NAICS Cogen",C7796="NAICS-22 Cogen")),FALSE,IF(AND($P$7=FALSE,OR(C7796="Commercial NAICS Cogen",C7796="Commercial NAICS Non-Cogen",C7796="industrial NAICS Cogen", C7796="industrial NAICS non-cogen")),FALSE,TRUE))</f>
        <v>1</v>
      </c>
      <c r="M7796">
        <f t="shared" si="364"/>
        <v>0.74883720930232556</v>
      </c>
      <c r="N7796">
        <f t="shared" si="365"/>
        <v>1</v>
      </c>
    </row>
    <row r="7797" spans="1:14" x14ac:dyDescent="0.2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s="32" t="str">
        <f t="shared" si="363"/>
        <v/>
      </c>
      <c r="J7797" t="str">
        <f>IF(K7797="natural gas",VLOOKUP(D7797,'Cross-Page Data'!$I$4:$J$13,2,FALSE),IF(K7797="solar",VLOOKUP('Form 923'!D7797,'Cross-Page Data'!$I$14:$J$117,2,FALSE),K7797))</f>
        <v>biomass</v>
      </c>
      <c r="K7797" t="str">
        <f>VLOOKUP(E7797,'Cross-Page Data'!$D$4:$F$48,3,FALSE)</f>
        <v>biomass</v>
      </c>
      <c r="L7797" t="b">
        <f>IF(AND($P$6=FALSE,OR(C7797="Commercial NAICS Cogen",C7797="Industrial NAICS Cogen",C7797="NAICS-22 Cogen")),FALSE,IF(AND($P$7=FALSE,OR(C7797="Commercial NAICS Cogen",C7797="Commercial NAICS Non-Cogen",C7797="industrial NAICS Cogen", C7797="industrial NAICS non-cogen")),FALSE,TRUE))</f>
        <v>1</v>
      </c>
      <c r="M7797">
        <f t="shared" si="364"/>
        <v>1.0964912280701754E-3</v>
      </c>
      <c r="N7797">
        <f t="shared" si="365"/>
        <v>0</v>
      </c>
    </row>
    <row r="7798" spans="1:14" x14ac:dyDescent="0.2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s="32">
        <f t="shared" si="363"/>
        <v>12678227.326056814</v>
      </c>
      <c r="J7798" t="str">
        <f>IF(K7798="natural gas",VLOOKUP(D7798,'Cross-Page Data'!$I$4:$J$13,2,FALSE),IF(K7798="solar",VLOOKUP('Form 923'!D7798,'Cross-Page Data'!$I$14:$J$117,2,FALSE),K7798))</f>
        <v>natural gas nonpeaker</v>
      </c>
      <c r="K7798" t="str">
        <f>VLOOKUP(E7798,'Cross-Page Data'!$D$4:$F$48,3,FALSE)</f>
        <v>natural gas</v>
      </c>
      <c r="L7798" t="b">
        <f>IF(AND($P$6=FALSE,OR(C7798="Commercial NAICS Cogen",C7798="Industrial NAICS Cogen",C7798="NAICS-22 Cogen")),FALSE,IF(AND($P$7=FALSE,OR(C7798="Commercial NAICS Cogen",C7798="Commercial NAICS Non-Cogen",C7798="industrial NAICS Cogen", C7798="industrial NAICS non-cogen")),FALSE,TRUE))</f>
        <v>1</v>
      </c>
      <c r="M7798">
        <f t="shared" si="364"/>
        <v>4.8372093023255812E-2</v>
      </c>
      <c r="N7798">
        <f t="shared" si="365"/>
        <v>0</v>
      </c>
    </row>
    <row r="7799" spans="1:14" x14ac:dyDescent="0.2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s="32" t="str">
        <f t="shared" si="363"/>
        <v/>
      </c>
      <c r="J7799" t="str">
        <f>IF(K7799="natural gas",VLOOKUP(D7799,'Cross-Page Data'!$I$4:$J$13,2,FALSE),IF(K7799="solar",VLOOKUP('Form 923'!D7799,'Cross-Page Data'!$I$14:$J$117,2,FALSE),K7799))</f>
        <v>biomass</v>
      </c>
      <c r="K7799" t="str">
        <f>VLOOKUP(E7799,'Cross-Page Data'!$D$4:$F$48,3,FALSE)</f>
        <v>biomass</v>
      </c>
      <c r="L7799" t="b">
        <f>IF(AND($P$6=FALSE,OR(C7799="Commercial NAICS Cogen",C7799="Industrial NAICS Cogen",C7799="NAICS-22 Cogen")),FALSE,IF(AND($P$7=FALSE,OR(C7799="Commercial NAICS Cogen",C7799="Commercial NAICS Non-Cogen",C7799="industrial NAICS Cogen", C7799="industrial NAICS non-cogen")),FALSE,TRUE))</f>
        <v>1</v>
      </c>
      <c r="M7799">
        <f t="shared" si="364"/>
        <v>1.0964912280701754E-3</v>
      </c>
      <c r="N7799">
        <f t="shared" si="365"/>
        <v>0</v>
      </c>
    </row>
    <row r="7800" spans="1:14" x14ac:dyDescent="0.2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s="32">
        <f t="shared" si="363"/>
        <v>944.2579043000303</v>
      </c>
      <c r="J7800" t="str">
        <f>IF(K7800="natural gas",VLOOKUP(D7800,'Cross-Page Data'!$I$4:$J$13,2,FALSE),IF(K7800="solar",VLOOKUP('Form 923'!D7800,'Cross-Page Data'!$I$14:$J$117,2,FALSE),K7800))</f>
        <v>natural gas nonpeaker</v>
      </c>
      <c r="K7800" t="str">
        <f>VLOOKUP(E7800,'Cross-Page Data'!$D$4:$F$48,3,FALSE)</f>
        <v>natural gas</v>
      </c>
      <c r="L7800" t="b">
        <f>IF(AND($P$6=FALSE,OR(C7800="Commercial NAICS Cogen",C7800="Industrial NAICS Cogen",C7800="NAICS-22 Cogen")),FALSE,IF(AND($P$7=FALSE,OR(C7800="Commercial NAICS Cogen",C7800="Commercial NAICS Non-Cogen",C7800="industrial NAICS Cogen", C7800="industrial NAICS non-cogen")),FALSE,TRUE))</f>
        <v>1</v>
      </c>
      <c r="M7800">
        <f t="shared" si="364"/>
        <v>0.77116279069767446</v>
      </c>
      <c r="N7800">
        <f t="shared" si="365"/>
        <v>1</v>
      </c>
    </row>
    <row r="7801" spans="1:14" x14ac:dyDescent="0.2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s="32" t="str">
        <f t="shared" si="363"/>
        <v/>
      </c>
      <c r="J7801" t="str">
        <f>IF(K7801="natural gas",VLOOKUP(D7801,'Cross-Page Data'!$I$4:$J$13,2,FALSE),IF(K7801="solar",VLOOKUP('Form 923'!D7801,'Cross-Page Data'!$I$14:$J$117,2,FALSE),K7801))</f>
        <v>biomass</v>
      </c>
      <c r="K7801" t="str">
        <f>VLOOKUP(E7801,'Cross-Page Data'!$D$4:$F$48,3,FALSE)</f>
        <v>biomass</v>
      </c>
      <c r="L7801" t="b">
        <f>IF(AND($P$6=FALSE,OR(C7801="Commercial NAICS Cogen",C7801="Industrial NAICS Cogen",C7801="NAICS-22 Cogen")),FALSE,IF(AND($P$7=FALSE,OR(C7801="Commercial NAICS Cogen",C7801="Commercial NAICS Non-Cogen",C7801="industrial NAICS Cogen", C7801="industrial NAICS non-cogen")),FALSE,TRUE))</f>
        <v>1</v>
      </c>
      <c r="M7801">
        <f t="shared" si="364"/>
        <v>1.0964912280701754E-3</v>
      </c>
      <c r="N7801">
        <f t="shared" si="365"/>
        <v>0</v>
      </c>
    </row>
    <row r="7802" spans="1:14" x14ac:dyDescent="0.2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s="32">
        <f t="shared" si="363"/>
        <v>12062683.887384541</v>
      </c>
      <c r="J7802" t="str">
        <f>IF(K7802="natural gas",VLOOKUP(D7802,'Cross-Page Data'!$I$4:$J$13,2,FALSE),IF(K7802="solar",VLOOKUP('Form 923'!D7802,'Cross-Page Data'!$I$14:$J$117,2,FALSE),K7802))</f>
        <v>natural gas nonpeaker</v>
      </c>
      <c r="K7802" t="str">
        <f>VLOOKUP(E7802,'Cross-Page Data'!$D$4:$F$48,3,FALSE)</f>
        <v>natural gas</v>
      </c>
      <c r="L7802" t="b">
        <f>IF(AND($P$6=FALSE,OR(C7802="Commercial NAICS Cogen",C7802="Industrial NAICS Cogen",C7802="NAICS-22 Cogen")),FALSE,IF(AND($P$7=FALSE,OR(C7802="Commercial NAICS Cogen",C7802="Commercial NAICS Non-Cogen",C7802="industrial NAICS Cogen", C7802="industrial NAICS non-cogen")),FALSE,TRUE))</f>
        <v>1</v>
      </c>
      <c r="M7802">
        <f t="shared" si="364"/>
        <v>8.0930232558139539E-2</v>
      </c>
      <c r="N7802">
        <f t="shared" si="365"/>
        <v>1</v>
      </c>
    </row>
    <row r="7803" spans="1:14" x14ac:dyDescent="0.2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s="32" t="str">
        <f t="shared" si="363"/>
        <v/>
      </c>
      <c r="J7803" t="str">
        <f>IF(K7803="natural gas",VLOOKUP(D7803,'Cross-Page Data'!$I$4:$J$13,2,FALSE),IF(K7803="solar",VLOOKUP('Form 923'!D7803,'Cross-Page Data'!$I$14:$J$117,2,FALSE),K7803))</f>
        <v>biomass</v>
      </c>
      <c r="K7803" t="str">
        <f>VLOOKUP(E7803,'Cross-Page Data'!$D$4:$F$48,3,FALSE)</f>
        <v>biomass</v>
      </c>
      <c r="L7803" t="b">
        <f>IF(AND($P$6=FALSE,OR(C7803="Commercial NAICS Cogen",C7803="Industrial NAICS Cogen",C7803="NAICS-22 Cogen")),FALSE,IF(AND($P$7=FALSE,OR(C7803="Commercial NAICS Cogen",C7803="Commercial NAICS Non-Cogen",C7803="industrial NAICS Cogen", C7803="industrial NAICS non-cogen")),FALSE,TRUE))</f>
        <v>1</v>
      </c>
      <c r="M7803">
        <f t="shared" si="364"/>
        <v>1.0964912280701754E-3</v>
      </c>
      <c r="N7803">
        <f t="shared" si="365"/>
        <v>0</v>
      </c>
    </row>
    <row r="7804" spans="1:14" x14ac:dyDescent="0.2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s="32">
        <f t="shared" si="363"/>
        <v>0</v>
      </c>
      <c r="J7804" t="str">
        <f>IF(K7804="natural gas",VLOOKUP(D7804,'Cross-Page Data'!$I$4:$J$13,2,FALSE),IF(K7804="solar",VLOOKUP('Form 923'!D7804,'Cross-Page Data'!$I$14:$J$117,2,FALSE),K7804))</f>
        <v>heavy or residual fuel oil</v>
      </c>
      <c r="K7804" t="str">
        <f>VLOOKUP(E7804,'Cross-Page Data'!$D$4:$F$48,3,FALSE)</f>
        <v>heavy or residual fuel oil</v>
      </c>
      <c r="L7804" t="b">
        <f>IF(AND($P$6=FALSE,OR(C7804="Commercial NAICS Cogen",C7804="Industrial NAICS Cogen",C7804="NAICS-22 Cogen")),FALSE,IF(AND($P$7=FALSE,OR(C7804="Commercial NAICS Cogen",C7804="Commercial NAICS Non-Cogen",C7804="industrial NAICS Cogen", C7804="industrial NAICS non-cogen")),FALSE,TRUE))</f>
        <v>1</v>
      </c>
      <c r="M7804">
        <f t="shared" si="364"/>
        <v>0.57188755020080317</v>
      </c>
      <c r="N7804">
        <f t="shared" si="365"/>
        <v>1</v>
      </c>
    </row>
    <row r="7805" spans="1:14" x14ac:dyDescent="0.2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s="32">
        <f t="shared" si="363"/>
        <v>235710.98764653</v>
      </c>
      <c r="J7805" t="str">
        <f>IF(K7805="natural gas",VLOOKUP(D7805,'Cross-Page Data'!$I$4:$J$13,2,FALSE),IF(K7805="solar",VLOOKUP('Form 923'!D7805,'Cross-Page Data'!$I$14:$J$117,2,FALSE),K7805))</f>
        <v>natural gas nonpeaker</v>
      </c>
      <c r="K7805" t="str">
        <f>VLOOKUP(E7805,'Cross-Page Data'!$D$4:$F$48,3,FALSE)</f>
        <v>natural gas</v>
      </c>
      <c r="L7805" t="b">
        <f>IF(AND($P$6=FALSE,OR(C7805="Commercial NAICS Cogen",C7805="Industrial NAICS Cogen",C7805="NAICS-22 Cogen")),FALSE,IF(AND($P$7=FALSE,OR(C7805="Commercial NAICS Cogen",C7805="Commercial NAICS Non-Cogen",C7805="industrial NAICS Cogen", C7805="industrial NAICS non-cogen")),FALSE,TRUE))</f>
        <v>1</v>
      </c>
      <c r="M7805">
        <f t="shared" si="364"/>
        <v>0.73488372093023258</v>
      </c>
      <c r="N7805">
        <f t="shared" si="365"/>
        <v>1</v>
      </c>
    </row>
    <row r="7806" spans="1:14" x14ac:dyDescent="0.2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s="32">
        <f t="shared" si="363"/>
        <v>10102243.876748977</v>
      </c>
      <c r="J7806" t="str">
        <f>IF(K7806="natural gas",VLOOKUP(D7806,'Cross-Page Data'!$I$4:$J$13,2,FALSE),IF(K7806="solar",VLOOKUP('Form 923'!D7806,'Cross-Page Data'!$I$14:$J$117,2,FALSE),K7806))</f>
        <v>heavy or residual fuel oil</v>
      </c>
      <c r="K7806" t="str">
        <f>VLOOKUP(E7806,'Cross-Page Data'!$D$4:$F$48,3,FALSE)</f>
        <v>heavy or residual fuel oil</v>
      </c>
      <c r="L7806" t="b">
        <f>IF(AND($P$6=FALSE,OR(C7806="Commercial NAICS Cogen",C7806="Industrial NAICS Cogen",C7806="NAICS-22 Cogen")),FALSE,IF(AND($P$7=FALSE,OR(C7806="Commercial NAICS Cogen",C7806="Commercial NAICS Non-Cogen",C7806="industrial NAICS Cogen", C7806="industrial NAICS non-cogen")),FALSE,TRUE))</f>
        <v>1</v>
      </c>
      <c r="M7806">
        <f t="shared" si="364"/>
        <v>0.39317269076305222</v>
      </c>
      <c r="N7806">
        <f t="shared" si="365"/>
        <v>1</v>
      </c>
    </row>
    <row r="7807" spans="1:14" x14ac:dyDescent="0.2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s="32">
        <f t="shared" si="363"/>
        <v>9744290.6236530505</v>
      </c>
      <c r="J7807" t="str">
        <f>IF(K7807="natural gas",VLOOKUP(D7807,'Cross-Page Data'!$I$4:$J$13,2,FALSE),IF(K7807="solar",VLOOKUP('Form 923'!D7807,'Cross-Page Data'!$I$14:$J$117,2,FALSE),K7807))</f>
        <v>natural gas nonpeaker</v>
      </c>
      <c r="K7807" t="str">
        <f>VLOOKUP(E7807,'Cross-Page Data'!$D$4:$F$48,3,FALSE)</f>
        <v>natural gas</v>
      </c>
      <c r="L7807" t="b">
        <f>IF(AND($P$6=FALSE,OR(C7807="Commercial NAICS Cogen",C7807="Industrial NAICS Cogen",C7807="NAICS-22 Cogen")),FALSE,IF(AND($P$7=FALSE,OR(C7807="Commercial NAICS Cogen",C7807="Commercial NAICS Non-Cogen",C7807="industrial NAICS Cogen", C7807="industrial NAICS non-cogen")),FALSE,TRUE))</f>
        <v>1</v>
      </c>
      <c r="M7807">
        <f t="shared" si="364"/>
        <v>0.35162790697674418</v>
      </c>
      <c r="N7807">
        <f t="shared" si="365"/>
        <v>1</v>
      </c>
    </row>
    <row r="7808" spans="1:14" ht="26.25" x14ac:dyDescent="0.2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s="32" t="str">
        <f t="shared" si="363"/>
        <v/>
      </c>
      <c r="J7808" t="str">
        <f>IF(K7808="natural gas",VLOOKUP(D7808,'Cross-Page Data'!$I$4:$J$13,2,FALSE),IF(K7808="solar",VLOOKUP('Form 923'!D7808,'Cross-Page Data'!$I$14:$J$117,2,FALSE),K7808))</f>
        <v>natural gas peaker</v>
      </c>
      <c r="K7808" t="str">
        <f>VLOOKUP(E7808,'Cross-Page Data'!$D$4:$F$48,3,FALSE)</f>
        <v>natural gas</v>
      </c>
      <c r="L7808" t="b">
        <f>IF(AND($P$6=FALSE,OR(C7808="Commercial NAICS Cogen",C7808="Industrial NAICS Cogen",C7808="NAICS-22 Cogen")),FALSE,IF(AND($P$7=FALSE,OR(C7808="Commercial NAICS Cogen",C7808="Commercial NAICS Non-Cogen",C7808="industrial NAICS Cogen", C7808="industrial NAICS non-cogen")),FALSE,TRUE))</f>
        <v>0</v>
      </c>
      <c r="M7808">
        <f t="shared" si="364"/>
        <v>4.9382716049382717E-4</v>
      </c>
      <c r="N7808">
        <f t="shared" si="365"/>
        <v>0</v>
      </c>
    </row>
    <row r="7809" spans="1:14" ht="26.25" x14ac:dyDescent="0.2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s="32">
        <f t="shared" si="363"/>
        <v>10434300.711294634</v>
      </c>
      <c r="J7809" t="str">
        <f>IF(K7809="natural gas",VLOOKUP(D7809,'Cross-Page Data'!$I$4:$J$13,2,FALSE),IF(K7809="solar",VLOOKUP('Form 923'!D7809,'Cross-Page Data'!$I$14:$J$117,2,FALSE),K7809))</f>
        <v>natural gas peaker</v>
      </c>
      <c r="K7809" t="str">
        <f>VLOOKUP(E7809,'Cross-Page Data'!$D$4:$F$48,3,FALSE)</f>
        <v>natural gas</v>
      </c>
      <c r="L7809" t="b">
        <f>IF(AND($P$6=FALSE,OR(C7809="Commercial NAICS Cogen",C7809="Industrial NAICS Cogen",C7809="NAICS-22 Cogen")),FALSE,IF(AND($P$7=FALSE,OR(C7809="Commercial NAICS Cogen",C7809="Commercial NAICS Non-Cogen",C7809="industrial NAICS Cogen", C7809="industrial NAICS non-cogen")),FALSE,TRUE))</f>
        <v>0</v>
      </c>
      <c r="M7809">
        <f t="shared" si="364"/>
        <v>0.46567901234567899</v>
      </c>
      <c r="N7809">
        <f t="shared" si="365"/>
        <v>1</v>
      </c>
    </row>
    <row r="7810" spans="1:14" x14ac:dyDescent="0.2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s="32">
        <f t="shared" si="363"/>
        <v>8901994.4543752745</v>
      </c>
      <c r="J7810" t="str">
        <f>IF(K7810="natural gas",VLOOKUP(D7810,'Cross-Page Data'!$I$4:$J$13,2,FALSE),IF(K7810="solar",VLOOKUP('Form 923'!D7810,'Cross-Page Data'!$I$14:$J$117,2,FALSE),K7810))</f>
        <v>wind</v>
      </c>
      <c r="K7810" t="str">
        <f>VLOOKUP(E7810,'Cross-Page Data'!$D$4:$F$48,3,FALSE)</f>
        <v>wind</v>
      </c>
      <c r="L7810" t="b">
        <f>IF(AND($P$6=FALSE,OR(C7810="Commercial NAICS Cogen",C7810="Industrial NAICS Cogen",C7810="NAICS-22 Cogen")),FALSE,IF(AND($P$7=FALSE,OR(C7810="Commercial NAICS Cogen",C7810="Commercial NAICS Non-Cogen",C7810="industrial NAICS Cogen", C7810="industrial NAICS non-cogen")),FALSE,TRUE))</f>
        <v>1</v>
      </c>
      <c r="M7810">
        <f t="shared" si="364"/>
        <v>0.7629046369203849</v>
      </c>
      <c r="N7810">
        <f t="shared" si="365"/>
        <v>1</v>
      </c>
    </row>
    <row r="7811" spans="1:14" x14ac:dyDescent="0.2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s="32">
        <f t="shared" si="363"/>
        <v>10833333.333333334</v>
      </c>
      <c r="J7811" t="str">
        <f>IF(K7811="natural gas",VLOOKUP(D7811,'Cross-Page Data'!$I$4:$J$13,2,FALSE),IF(K7811="solar",VLOOKUP('Form 923'!D7811,'Cross-Page Data'!$I$14:$J$117,2,FALSE),K7811))</f>
        <v>heavy or residual fuel oil</v>
      </c>
      <c r="K7811" t="str">
        <f>VLOOKUP(E7811,'Cross-Page Data'!$D$4:$F$48,3,FALSE)</f>
        <v>heavy or residual fuel oil</v>
      </c>
      <c r="L7811" t="b">
        <f>IF(AND($P$6=FALSE,OR(C7811="Commercial NAICS Cogen",C7811="Industrial NAICS Cogen",C7811="NAICS-22 Cogen")),FALSE,IF(AND($P$7=FALSE,OR(C7811="Commercial NAICS Cogen",C7811="Commercial NAICS Non-Cogen",C7811="industrial NAICS Cogen", C7811="industrial NAICS non-cogen")),FALSE,TRUE))</f>
        <v>1</v>
      </c>
      <c r="M7811">
        <f t="shared" si="364"/>
        <v>0.31686746987951808</v>
      </c>
      <c r="N7811">
        <f t="shared" si="365"/>
        <v>1</v>
      </c>
    </row>
    <row r="7812" spans="1:14" x14ac:dyDescent="0.2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s="32">
        <f t="shared" si="363"/>
        <v>8902000.5341231879</v>
      </c>
      <c r="J7812" t="str">
        <f>IF(K7812="natural gas",VLOOKUP(D7812,'Cross-Page Data'!$I$4:$J$13,2,FALSE),IF(K7812="solar",VLOOKUP('Form 923'!D7812,'Cross-Page Data'!$I$14:$J$117,2,FALSE),K7812))</f>
        <v>wind</v>
      </c>
      <c r="K7812" t="str">
        <f>VLOOKUP(E7812,'Cross-Page Data'!$D$4:$F$48,3,FALSE)</f>
        <v>wind</v>
      </c>
      <c r="L7812" t="b">
        <f>IF(AND($P$6=FALSE,OR(C7812="Commercial NAICS Cogen",C7812="Industrial NAICS Cogen",C7812="NAICS-22 Cogen")),FALSE,IF(AND($P$7=FALSE,OR(C7812="Commercial NAICS Cogen",C7812="Commercial NAICS Non-Cogen",C7812="industrial NAICS Cogen", C7812="industrial NAICS non-cogen")),FALSE,TRUE))</f>
        <v>1</v>
      </c>
      <c r="M7812">
        <f t="shared" si="364"/>
        <v>0.43832020997375326</v>
      </c>
      <c r="N7812">
        <f t="shared" si="365"/>
        <v>1</v>
      </c>
    </row>
    <row r="7813" spans="1:14" x14ac:dyDescent="0.2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s="32">
        <f t="shared" si="363"/>
        <v>11440000</v>
      </c>
      <c r="J7813" t="str">
        <f>IF(K7813="natural gas",VLOOKUP(D7813,'Cross-Page Data'!$I$4:$J$13,2,FALSE),IF(K7813="solar",VLOOKUP('Form 923'!D7813,'Cross-Page Data'!$I$14:$J$117,2,FALSE),K7813))</f>
        <v>heavy or residual fuel oil</v>
      </c>
      <c r="K7813" t="str">
        <f>VLOOKUP(E7813,'Cross-Page Data'!$D$4:$F$48,3,FALSE)</f>
        <v>heavy or residual fuel oil</v>
      </c>
      <c r="L7813" t="b">
        <f>IF(AND($P$6=FALSE,OR(C7813="Commercial NAICS Cogen",C7813="Industrial NAICS Cogen",C7813="NAICS-22 Cogen")),FALSE,IF(AND($P$7=FALSE,OR(C7813="Commercial NAICS Cogen",C7813="Commercial NAICS Non-Cogen",C7813="industrial NAICS Cogen", C7813="industrial NAICS non-cogen")),FALSE,TRUE))</f>
        <v>1</v>
      </c>
      <c r="M7813">
        <f t="shared" si="364"/>
        <v>0.26867469879518074</v>
      </c>
      <c r="N7813">
        <f t="shared" si="365"/>
        <v>1</v>
      </c>
    </row>
    <row r="7814" spans="1:14" x14ac:dyDescent="0.2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s="32">
        <f t="shared" si="363"/>
        <v>-1435897.435897436</v>
      </c>
      <c r="J7814" t="str">
        <f>IF(K7814="natural gas",VLOOKUP(D7814,'Cross-Page Data'!$I$4:$J$13,2,FALSE),IF(K7814="solar",VLOOKUP('Form 923'!D7814,'Cross-Page Data'!$I$14:$J$117,2,FALSE),K7814))</f>
        <v>heavy or residual fuel oil</v>
      </c>
      <c r="K7814" t="str">
        <f>VLOOKUP(E7814,'Cross-Page Data'!$D$4:$F$48,3,FALSE)</f>
        <v>heavy or residual fuel oil</v>
      </c>
      <c r="L7814" t="b">
        <f>IF(AND($P$6=FALSE,OR(C7814="Commercial NAICS Cogen",C7814="Industrial NAICS Cogen",C7814="NAICS-22 Cogen")),FALSE,IF(AND($P$7=FALSE,OR(C7814="Commercial NAICS Cogen",C7814="Commercial NAICS Non-Cogen",C7814="industrial NAICS Cogen", C7814="industrial NAICS non-cogen")),FALSE,TRUE))</f>
        <v>1</v>
      </c>
      <c r="M7814">
        <f t="shared" si="364"/>
        <v>0.61566265060240966</v>
      </c>
      <c r="N7814">
        <f t="shared" si="365"/>
        <v>1</v>
      </c>
    </row>
    <row r="7815" spans="1:14" x14ac:dyDescent="0.2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s="32">
        <f t="shared" ref="I7815:I7878" si="366">IFERROR(F7815/G7815*10^6,"")</f>
        <v>-1550000</v>
      </c>
      <c r="J7815" t="str">
        <f>IF(K7815="natural gas",VLOOKUP(D7815,'Cross-Page Data'!$I$4:$J$13,2,FALSE),IF(K7815="solar",VLOOKUP('Form 923'!D7815,'Cross-Page Data'!$I$14:$J$117,2,FALSE),K7815))</f>
        <v>heavy or residual fuel oil</v>
      </c>
      <c r="K7815" t="str">
        <f>VLOOKUP(E7815,'Cross-Page Data'!$D$4:$F$48,3,FALSE)</f>
        <v>heavy or residual fuel oil</v>
      </c>
      <c r="L7815" t="b">
        <f>IF(AND($P$6=FALSE,OR(C7815="Commercial NAICS Cogen",C7815="Industrial NAICS Cogen",C7815="NAICS-22 Cogen")),FALSE,IF(AND($P$7=FALSE,OR(C7815="Commercial NAICS Cogen",C7815="Commercial NAICS Non-Cogen",C7815="industrial NAICS Cogen", C7815="industrial NAICS non-cogen")),FALSE,TRUE))</f>
        <v>1</v>
      </c>
      <c r="M7815">
        <f t="shared" ref="M7815:M7878" si="367">(COUNTIFS($J$6:$J$14148,J7815,$I$6:$I$14148,"&gt;"&amp;I7815)+1)/COUNTIFS($J$6:$J$14148,J7815)</f>
        <v>0.61726907630522088</v>
      </c>
      <c r="N7815">
        <f t="shared" ref="N7815:N7878" si="368">IF(OR(M7815&gt;0.95,M7815&lt;0.05),0,1)</f>
        <v>1</v>
      </c>
    </row>
    <row r="7816" spans="1:14" x14ac:dyDescent="0.2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s="32">
        <f t="shared" si="366"/>
        <v>-431818.18181818182</v>
      </c>
      <c r="J7816" t="str">
        <f>IF(K7816="natural gas",VLOOKUP(D7816,'Cross-Page Data'!$I$4:$J$13,2,FALSE),IF(K7816="solar",VLOOKUP('Form 923'!D7816,'Cross-Page Data'!$I$14:$J$117,2,FALSE),K7816))</f>
        <v>heavy or residual fuel oil</v>
      </c>
      <c r="K7816" t="str">
        <f>VLOOKUP(E7816,'Cross-Page Data'!$D$4:$F$48,3,FALSE)</f>
        <v>heavy or residual fuel oil</v>
      </c>
      <c r="L7816" t="b">
        <f>IF(AND($P$6=FALSE,OR(C7816="Commercial NAICS Cogen",C7816="Industrial NAICS Cogen",C7816="NAICS-22 Cogen")),FALSE,IF(AND($P$7=FALSE,OR(C7816="Commercial NAICS Cogen",C7816="Commercial NAICS Non-Cogen",C7816="industrial NAICS Cogen", C7816="industrial NAICS non-cogen")),FALSE,TRUE))</f>
        <v>1</v>
      </c>
      <c r="M7816">
        <f t="shared" si="367"/>
        <v>0.6088353413654618</v>
      </c>
      <c r="N7816">
        <f t="shared" si="368"/>
        <v>1</v>
      </c>
    </row>
    <row r="7817" spans="1:14" x14ac:dyDescent="0.2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s="32">
        <f t="shared" si="366"/>
        <v>-2153846.1538461535</v>
      </c>
      <c r="J7817" t="str">
        <f>IF(K7817="natural gas",VLOOKUP(D7817,'Cross-Page Data'!$I$4:$J$13,2,FALSE),IF(K7817="solar",VLOOKUP('Form 923'!D7817,'Cross-Page Data'!$I$14:$J$117,2,FALSE),K7817))</f>
        <v>heavy or residual fuel oil</v>
      </c>
      <c r="K7817" t="str">
        <f>VLOOKUP(E7817,'Cross-Page Data'!$D$4:$F$48,3,FALSE)</f>
        <v>heavy or residual fuel oil</v>
      </c>
      <c r="L7817" t="b">
        <f>IF(AND($P$6=FALSE,OR(C7817="Commercial NAICS Cogen",C7817="Industrial NAICS Cogen",C7817="NAICS-22 Cogen")),FALSE,IF(AND($P$7=FALSE,OR(C7817="Commercial NAICS Cogen",C7817="Commercial NAICS Non-Cogen",C7817="industrial NAICS Cogen", C7817="industrial NAICS non-cogen")),FALSE,TRUE))</f>
        <v>1</v>
      </c>
      <c r="M7817">
        <f t="shared" si="367"/>
        <v>0.62208835341365465</v>
      </c>
      <c r="N7817">
        <f t="shared" si="368"/>
        <v>1</v>
      </c>
    </row>
    <row r="7818" spans="1:14" x14ac:dyDescent="0.2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s="32">
        <f t="shared" si="366"/>
        <v>-1696969.696969697</v>
      </c>
      <c r="J7818" t="str">
        <f>IF(K7818="natural gas",VLOOKUP(D7818,'Cross-Page Data'!$I$4:$J$13,2,FALSE),IF(K7818="solar",VLOOKUP('Form 923'!D7818,'Cross-Page Data'!$I$14:$J$117,2,FALSE),K7818))</f>
        <v>heavy or residual fuel oil</v>
      </c>
      <c r="K7818" t="str">
        <f>VLOOKUP(E7818,'Cross-Page Data'!$D$4:$F$48,3,FALSE)</f>
        <v>heavy or residual fuel oil</v>
      </c>
      <c r="L7818" t="b">
        <f>IF(AND($P$6=FALSE,OR(C7818="Commercial NAICS Cogen",C7818="Industrial NAICS Cogen",C7818="NAICS-22 Cogen")),FALSE,IF(AND($P$7=FALSE,OR(C7818="Commercial NAICS Cogen",C7818="Commercial NAICS Non-Cogen",C7818="industrial NAICS Cogen", C7818="industrial NAICS non-cogen")),FALSE,TRUE))</f>
        <v>1</v>
      </c>
      <c r="M7818">
        <f t="shared" si="367"/>
        <v>0.61967871485943771</v>
      </c>
      <c r="N7818">
        <f t="shared" si="368"/>
        <v>1</v>
      </c>
    </row>
    <row r="7819" spans="1:14" x14ac:dyDescent="0.2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s="32">
        <f t="shared" si="366"/>
        <v>9176412.5621027481</v>
      </c>
      <c r="J7819" t="str">
        <f>IF(K7819="natural gas",VLOOKUP(D7819,'Cross-Page Data'!$I$4:$J$13,2,FALSE),IF(K7819="solar",VLOOKUP('Form 923'!D7819,'Cross-Page Data'!$I$14:$J$117,2,FALSE),K7819))</f>
        <v>hard coal</v>
      </c>
      <c r="K7819" t="str">
        <f>VLOOKUP(E7819,'Cross-Page Data'!$D$4:$F$48,3,FALSE)</f>
        <v>hard coal</v>
      </c>
      <c r="L7819" t="b">
        <f>IF(AND($P$6=FALSE,OR(C7819="Commercial NAICS Cogen",C7819="Industrial NAICS Cogen",C7819="NAICS-22 Cogen")),FALSE,IF(AND($P$7=FALSE,OR(C7819="Commercial NAICS Cogen",C7819="Commercial NAICS Non-Cogen",C7819="industrial NAICS Cogen", C7819="industrial NAICS non-cogen")),FALSE,TRUE))</f>
        <v>1</v>
      </c>
      <c r="M7819">
        <f t="shared" si="367"/>
        <v>0.45714285714285713</v>
      </c>
      <c r="N7819">
        <f t="shared" si="368"/>
        <v>1</v>
      </c>
    </row>
    <row r="7820" spans="1:14" x14ac:dyDescent="0.2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s="32">
        <f t="shared" si="366"/>
        <v>9335776.9615203664</v>
      </c>
      <c r="J7820" t="str">
        <f>IF(K7820="natural gas",VLOOKUP(D7820,'Cross-Page Data'!$I$4:$J$13,2,FALSE),IF(K7820="solar",VLOOKUP('Form 923'!D7820,'Cross-Page Data'!$I$14:$J$117,2,FALSE),K7820))</f>
        <v>natural gas peaker</v>
      </c>
      <c r="K7820" t="str">
        <f>VLOOKUP(E7820,'Cross-Page Data'!$D$4:$F$48,3,FALSE)</f>
        <v>natural gas</v>
      </c>
      <c r="L7820" t="b">
        <f>IF(AND($P$6=FALSE,OR(C7820="Commercial NAICS Cogen",C7820="Industrial NAICS Cogen",C7820="NAICS-22 Cogen")),FALSE,IF(AND($P$7=FALSE,OR(C7820="Commercial NAICS Cogen",C7820="Commercial NAICS Non-Cogen",C7820="industrial NAICS Cogen", C7820="industrial NAICS non-cogen")),FALSE,TRUE))</f>
        <v>1</v>
      </c>
      <c r="M7820">
        <f t="shared" si="367"/>
        <v>0.54518518518518522</v>
      </c>
      <c r="N7820">
        <f t="shared" si="368"/>
        <v>1</v>
      </c>
    </row>
    <row r="7821" spans="1:14" x14ac:dyDescent="0.2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s="32">
        <f t="shared" si="366"/>
        <v>9235743.5870527271</v>
      </c>
      <c r="J7821" t="str">
        <f>IF(K7821="natural gas",VLOOKUP(D7821,'Cross-Page Data'!$I$4:$J$13,2,FALSE),IF(K7821="solar",VLOOKUP('Form 923'!D7821,'Cross-Page Data'!$I$14:$J$117,2,FALSE),K7821))</f>
        <v>hard coal</v>
      </c>
      <c r="K7821" t="str">
        <f>VLOOKUP(E7821,'Cross-Page Data'!$D$4:$F$48,3,FALSE)</f>
        <v>hard coal</v>
      </c>
      <c r="L7821" t="b">
        <f>IF(AND($P$6=FALSE,OR(C7821="Commercial NAICS Cogen",C7821="Industrial NAICS Cogen",C7821="NAICS-22 Cogen")),FALSE,IF(AND($P$7=FALSE,OR(C7821="Commercial NAICS Cogen",C7821="Commercial NAICS Non-Cogen",C7821="industrial NAICS Cogen", C7821="industrial NAICS non-cogen")),FALSE,TRUE))</f>
        <v>1</v>
      </c>
      <c r="M7821">
        <f t="shared" si="367"/>
        <v>0.45442176870748302</v>
      </c>
      <c r="N7821">
        <f t="shared" si="368"/>
        <v>1</v>
      </c>
    </row>
    <row r="7822" spans="1:14" x14ac:dyDescent="0.2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s="32" t="str">
        <f t="shared" si="366"/>
        <v/>
      </c>
      <c r="J7822" t="str">
        <f>IF(K7822="natural gas",VLOOKUP(D7822,'Cross-Page Data'!$I$4:$J$13,2,FALSE),IF(K7822="solar",VLOOKUP('Form 923'!D7822,'Cross-Page Data'!$I$14:$J$117,2,FALSE),K7822))</f>
        <v>hard coal</v>
      </c>
      <c r="K7822" t="str">
        <f>VLOOKUP(E7822,'Cross-Page Data'!$D$4:$F$48,3,FALSE)</f>
        <v>hard coal</v>
      </c>
      <c r="L7822" t="b">
        <f>IF(AND($P$6=FALSE,OR(C7822="Commercial NAICS Cogen",C7822="Industrial NAICS Cogen",C7822="NAICS-22 Cogen")),FALSE,IF(AND($P$7=FALSE,OR(C7822="Commercial NAICS Cogen",C7822="Commercial NAICS Non-Cogen",C7822="industrial NAICS Cogen", C7822="industrial NAICS non-cogen")),FALSE,TRUE))</f>
        <v>1</v>
      </c>
      <c r="M7822">
        <f t="shared" si="367"/>
        <v>1.3605442176870747E-3</v>
      </c>
      <c r="N7822">
        <f t="shared" si="368"/>
        <v>0</v>
      </c>
    </row>
    <row r="7823" spans="1:14" x14ac:dyDescent="0.2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s="32">
        <f t="shared" si="366"/>
        <v>11248562.438971465</v>
      </c>
      <c r="J7823" t="str">
        <f>IF(K7823="natural gas",VLOOKUP(D7823,'Cross-Page Data'!$I$4:$J$13,2,FALSE),IF(K7823="solar",VLOOKUP('Form 923'!D7823,'Cross-Page Data'!$I$14:$J$117,2,FALSE),K7823))</f>
        <v>biomass</v>
      </c>
      <c r="K7823" t="str">
        <f>VLOOKUP(E7823,'Cross-Page Data'!$D$4:$F$48,3,FALSE)</f>
        <v>biomass</v>
      </c>
      <c r="L7823" t="b">
        <f>IF(AND($P$6=FALSE,OR(C7823="Commercial NAICS Cogen",C7823="Industrial NAICS Cogen",C7823="NAICS-22 Cogen")),FALSE,IF(AND($P$7=FALSE,OR(C7823="Commercial NAICS Cogen",C7823="Commercial NAICS Non-Cogen",C7823="industrial NAICS Cogen", C7823="industrial NAICS non-cogen")),FALSE,TRUE))</f>
        <v>1</v>
      </c>
      <c r="M7823">
        <f t="shared" si="367"/>
        <v>0.375</v>
      </c>
      <c r="N7823">
        <f t="shared" si="368"/>
        <v>1</v>
      </c>
    </row>
    <row r="7824" spans="1:14" x14ac:dyDescent="0.2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s="32">
        <f t="shared" si="366"/>
        <v>10587643.678160919</v>
      </c>
      <c r="J7824" t="str">
        <f>IF(K7824="natural gas",VLOOKUP(D7824,'Cross-Page Data'!$I$4:$J$13,2,FALSE),IF(K7824="solar",VLOOKUP('Form 923'!D7824,'Cross-Page Data'!$I$14:$J$117,2,FALSE),K7824))</f>
        <v>heavy or residual fuel oil</v>
      </c>
      <c r="K7824" t="str">
        <f>VLOOKUP(E7824,'Cross-Page Data'!$D$4:$F$48,3,FALSE)</f>
        <v>heavy or residual fuel oil</v>
      </c>
      <c r="L7824" t="b">
        <f>IF(AND($P$6=FALSE,OR(C7824="Commercial NAICS Cogen",C7824="Industrial NAICS Cogen",C7824="NAICS-22 Cogen")),FALSE,IF(AND($P$7=FALSE,OR(C7824="Commercial NAICS Cogen",C7824="Commercial NAICS Non-Cogen",C7824="industrial NAICS Cogen", C7824="industrial NAICS non-cogen")),FALSE,TRUE))</f>
        <v>1</v>
      </c>
      <c r="M7824">
        <f t="shared" si="367"/>
        <v>0.34136546184738958</v>
      </c>
      <c r="N7824">
        <f t="shared" si="368"/>
        <v>1</v>
      </c>
    </row>
    <row r="7825" spans="1:14" x14ac:dyDescent="0.2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s="32">
        <f t="shared" si="366"/>
        <v>9654631.0832025111</v>
      </c>
      <c r="J7825" t="str">
        <f>IF(K7825="natural gas",VLOOKUP(D7825,'Cross-Page Data'!$I$4:$J$13,2,FALSE),IF(K7825="solar",VLOOKUP('Form 923'!D7825,'Cross-Page Data'!$I$14:$J$117,2,FALSE),K7825))</f>
        <v>natural gas peaker</v>
      </c>
      <c r="K7825" t="str">
        <f>VLOOKUP(E7825,'Cross-Page Data'!$D$4:$F$48,3,FALSE)</f>
        <v>natural gas</v>
      </c>
      <c r="L7825" t="b">
        <f>IF(AND($P$6=FALSE,OR(C7825="Commercial NAICS Cogen",C7825="Industrial NAICS Cogen",C7825="NAICS-22 Cogen")),FALSE,IF(AND($P$7=FALSE,OR(C7825="Commercial NAICS Cogen",C7825="Commercial NAICS Non-Cogen",C7825="industrial NAICS Cogen", C7825="industrial NAICS non-cogen")),FALSE,TRUE))</f>
        <v>1</v>
      </c>
      <c r="M7825">
        <f t="shared" si="367"/>
        <v>0.52987654320987654</v>
      </c>
      <c r="N7825">
        <f t="shared" si="368"/>
        <v>1</v>
      </c>
    </row>
    <row r="7826" spans="1:14" x14ac:dyDescent="0.2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s="32">
        <f t="shared" si="366"/>
        <v>14795918.367346939</v>
      </c>
      <c r="J7826" t="str">
        <f>IF(K7826="natural gas",VLOOKUP(D7826,'Cross-Page Data'!$I$4:$J$13,2,FALSE),IF(K7826="solar",VLOOKUP('Form 923'!D7826,'Cross-Page Data'!$I$14:$J$117,2,FALSE),K7826))</f>
        <v>heavy or residual fuel oil</v>
      </c>
      <c r="K7826" t="str">
        <f>VLOOKUP(E7826,'Cross-Page Data'!$D$4:$F$48,3,FALSE)</f>
        <v>heavy or residual fuel oil</v>
      </c>
      <c r="L7826" t="b">
        <f>IF(AND($P$6=FALSE,OR(C7826="Commercial NAICS Cogen",C7826="Industrial NAICS Cogen",C7826="NAICS-22 Cogen")),FALSE,IF(AND($P$7=FALSE,OR(C7826="Commercial NAICS Cogen",C7826="Commercial NAICS Non-Cogen",C7826="industrial NAICS Cogen", C7826="industrial NAICS non-cogen")),FALSE,TRUE))</f>
        <v>1</v>
      </c>
      <c r="M7826">
        <f t="shared" si="367"/>
        <v>0.13373493975903614</v>
      </c>
      <c r="N7826">
        <f t="shared" si="368"/>
        <v>1</v>
      </c>
    </row>
    <row r="7827" spans="1:14" x14ac:dyDescent="0.2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s="32">
        <f t="shared" si="366"/>
        <v>8902000.1213829555</v>
      </c>
      <c r="J7827" t="str">
        <f>IF(K7827="natural gas",VLOOKUP(D7827,'Cross-Page Data'!$I$4:$J$13,2,FALSE),IF(K7827="solar",VLOOKUP('Form 923'!D7827,'Cross-Page Data'!$I$14:$J$117,2,FALSE),K7827))</f>
        <v>wind</v>
      </c>
      <c r="K7827" t="str">
        <f>VLOOKUP(E7827,'Cross-Page Data'!$D$4:$F$48,3,FALSE)</f>
        <v>wind</v>
      </c>
      <c r="L7827" t="b">
        <f>IF(AND($P$6=FALSE,OR(C7827="Commercial NAICS Cogen",C7827="Industrial NAICS Cogen",C7827="NAICS-22 Cogen")),FALSE,IF(AND($P$7=FALSE,OR(C7827="Commercial NAICS Cogen",C7827="Commercial NAICS Non-Cogen",C7827="industrial NAICS Cogen", C7827="industrial NAICS non-cogen")),FALSE,TRUE))</f>
        <v>1</v>
      </c>
      <c r="M7827">
        <f t="shared" si="367"/>
        <v>0.47156605424321962</v>
      </c>
      <c r="N7827">
        <f t="shared" si="368"/>
        <v>1</v>
      </c>
    </row>
    <row r="7828" spans="1:14" x14ac:dyDescent="0.2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s="32">
        <f t="shared" si="366"/>
        <v>5169942.1223240942</v>
      </c>
      <c r="J7828" t="str">
        <f>IF(K7828="natural gas",VLOOKUP(D7828,'Cross-Page Data'!$I$4:$J$13,2,FALSE),IF(K7828="solar",VLOOKUP('Form 923'!D7828,'Cross-Page Data'!$I$14:$J$117,2,FALSE),K7828))</f>
        <v>natural gas peaker</v>
      </c>
      <c r="K7828" t="str">
        <f>VLOOKUP(E7828,'Cross-Page Data'!$D$4:$F$48,3,FALSE)</f>
        <v>natural gas</v>
      </c>
      <c r="L7828" t="b">
        <f>IF(AND($P$6=FALSE,OR(C7828="Commercial NAICS Cogen",C7828="Industrial NAICS Cogen",C7828="NAICS-22 Cogen")),FALSE,IF(AND($P$7=FALSE,OR(C7828="Commercial NAICS Cogen",C7828="Commercial NAICS Non-Cogen",C7828="industrial NAICS Cogen", C7828="industrial NAICS non-cogen")),FALSE,TRUE))</f>
        <v>0</v>
      </c>
      <c r="M7828">
        <f t="shared" si="367"/>
        <v>0.6854320987654321</v>
      </c>
      <c r="N7828">
        <f t="shared" si="368"/>
        <v>1</v>
      </c>
    </row>
    <row r="7829" spans="1:14" x14ac:dyDescent="0.2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s="32">
        <f t="shared" si="366"/>
        <v>5169906.5299566286</v>
      </c>
      <c r="J7829" t="str">
        <f>IF(K7829="natural gas",VLOOKUP(D7829,'Cross-Page Data'!$I$4:$J$13,2,FALSE),IF(K7829="solar",VLOOKUP('Form 923'!D7829,'Cross-Page Data'!$I$14:$J$117,2,FALSE),K7829))</f>
        <v>other</v>
      </c>
      <c r="K7829" t="str">
        <f>VLOOKUP(E7829,'Cross-Page Data'!$D$4:$F$48,3,FALSE)</f>
        <v>other</v>
      </c>
      <c r="L7829" t="b">
        <f>IF(AND($P$6=FALSE,OR(C7829="Commercial NAICS Cogen",C7829="Industrial NAICS Cogen",C7829="NAICS-22 Cogen")),FALSE,IF(AND($P$7=FALSE,OR(C7829="Commercial NAICS Cogen",C7829="Commercial NAICS Non-Cogen",C7829="industrial NAICS Cogen", C7829="industrial NAICS non-cogen")),FALSE,TRUE))</f>
        <v>0</v>
      </c>
      <c r="M7829">
        <f t="shared" si="367"/>
        <v>0.39935064935064934</v>
      </c>
      <c r="N7829">
        <f t="shared" si="368"/>
        <v>1</v>
      </c>
    </row>
    <row r="7830" spans="1:14" x14ac:dyDescent="0.2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s="32">
        <f t="shared" si="366"/>
        <v>0</v>
      </c>
      <c r="J7830" t="str">
        <f>IF(K7830="natural gas",VLOOKUP(D7830,'Cross-Page Data'!$I$4:$J$13,2,FALSE),IF(K7830="solar",VLOOKUP('Form 923'!D7830,'Cross-Page Data'!$I$14:$J$117,2,FALSE),K7830))</f>
        <v>natural gas nonpeaker</v>
      </c>
      <c r="K7830" t="str">
        <f>VLOOKUP(E7830,'Cross-Page Data'!$D$4:$F$48,3,FALSE)</f>
        <v>natural gas</v>
      </c>
      <c r="L7830" t="b">
        <f>IF(AND($P$6=FALSE,OR(C7830="Commercial NAICS Cogen",C7830="Industrial NAICS Cogen",C7830="NAICS-22 Cogen")),FALSE,IF(AND($P$7=FALSE,OR(C7830="Commercial NAICS Cogen",C7830="Commercial NAICS Non-Cogen",C7830="industrial NAICS Cogen", C7830="industrial NAICS non-cogen")),FALSE,TRUE))</f>
        <v>1</v>
      </c>
      <c r="M7830">
        <f t="shared" si="367"/>
        <v>0.77302325581395348</v>
      </c>
      <c r="N7830">
        <f t="shared" si="368"/>
        <v>1</v>
      </c>
    </row>
    <row r="7831" spans="1:14" x14ac:dyDescent="0.2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s="32">
        <f t="shared" si="366"/>
        <v>13181327.259315701</v>
      </c>
      <c r="J7831" t="str">
        <f>IF(K7831="natural gas",VLOOKUP(D7831,'Cross-Page Data'!$I$4:$J$13,2,FALSE),IF(K7831="solar",VLOOKUP('Form 923'!D7831,'Cross-Page Data'!$I$14:$J$117,2,FALSE),K7831))</f>
        <v>natural gas nonpeaker</v>
      </c>
      <c r="K7831" t="str">
        <f>VLOOKUP(E7831,'Cross-Page Data'!$D$4:$F$48,3,FALSE)</f>
        <v>natural gas</v>
      </c>
      <c r="L7831" t="b">
        <f>IF(AND($P$6=FALSE,OR(C7831="Commercial NAICS Cogen",C7831="Industrial NAICS Cogen",C7831="NAICS-22 Cogen")),FALSE,IF(AND($P$7=FALSE,OR(C7831="Commercial NAICS Cogen",C7831="Commercial NAICS Non-Cogen",C7831="industrial NAICS Cogen", C7831="industrial NAICS non-cogen")),FALSE,TRUE))</f>
        <v>1</v>
      </c>
      <c r="M7831">
        <f t="shared" si="367"/>
        <v>3.3488372093023258E-2</v>
      </c>
      <c r="N7831">
        <f t="shared" si="368"/>
        <v>0</v>
      </c>
    </row>
    <row r="7832" spans="1:14" ht="26.25" x14ac:dyDescent="0.2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s="32">
        <f t="shared" si="366"/>
        <v>8544574.1953859311</v>
      </c>
      <c r="J7832" t="str">
        <f>IF(K7832="natural gas",VLOOKUP(D7832,'Cross-Page Data'!$I$4:$J$13,2,FALSE),IF(K7832="solar",VLOOKUP('Form 923'!D7832,'Cross-Page Data'!$I$14:$J$117,2,FALSE),K7832))</f>
        <v>heavy or residual fuel oil</v>
      </c>
      <c r="K7832" t="str">
        <f>VLOOKUP(E7832,'Cross-Page Data'!$D$4:$F$48,3,FALSE)</f>
        <v>heavy or residual fuel oil</v>
      </c>
      <c r="L7832" t="b">
        <f>IF(AND($P$6=FALSE,OR(C7832="Commercial NAICS Cogen",C7832="Industrial NAICS Cogen",C7832="NAICS-22 Cogen")),FALSE,IF(AND($P$7=FALSE,OR(C7832="Commercial NAICS Cogen",C7832="Commercial NAICS Non-Cogen",C7832="industrial NAICS Cogen", C7832="industrial NAICS non-cogen")),FALSE,TRUE))</f>
        <v>0</v>
      </c>
      <c r="M7832">
        <f t="shared" si="367"/>
        <v>0.47791164658634538</v>
      </c>
      <c r="N7832">
        <f t="shared" si="368"/>
        <v>1</v>
      </c>
    </row>
    <row r="7833" spans="1:14" ht="26.25" x14ac:dyDescent="0.2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s="32">
        <f t="shared" si="366"/>
        <v>8515290.1081903167</v>
      </c>
      <c r="J7833" t="str">
        <f>IF(K7833="natural gas",VLOOKUP(D7833,'Cross-Page Data'!$I$4:$J$13,2,FALSE),IF(K7833="solar",VLOOKUP('Form 923'!D7833,'Cross-Page Data'!$I$14:$J$117,2,FALSE),K7833))</f>
        <v>natural gas peaker</v>
      </c>
      <c r="K7833" t="str">
        <f>VLOOKUP(E7833,'Cross-Page Data'!$D$4:$F$48,3,FALSE)</f>
        <v>natural gas</v>
      </c>
      <c r="L7833" t="b">
        <f>IF(AND($P$6=FALSE,OR(C7833="Commercial NAICS Cogen",C7833="Industrial NAICS Cogen",C7833="NAICS-22 Cogen")),FALSE,IF(AND($P$7=FALSE,OR(C7833="Commercial NAICS Cogen",C7833="Commercial NAICS Non-Cogen",C7833="industrial NAICS Cogen", C7833="industrial NAICS non-cogen")),FALSE,TRUE))</f>
        <v>0</v>
      </c>
      <c r="M7833">
        <f t="shared" si="367"/>
        <v>0.57580246913580246</v>
      </c>
      <c r="N7833">
        <f t="shared" si="368"/>
        <v>1</v>
      </c>
    </row>
    <row r="7834" spans="1:14" ht="26.25" x14ac:dyDescent="0.2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s="32">
        <f t="shared" si="366"/>
        <v>8522774.0069020838</v>
      </c>
      <c r="J7834" t="str">
        <f>IF(K7834="natural gas",VLOOKUP(D7834,'Cross-Page Data'!$I$4:$J$13,2,FALSE),IF(K7834="solar",VLOOKUP('Form 923'!D7834,'Cross-Page Data'!$I$14:$J$117,2,FALSE),K7834))</f>
        <v>biomass</v>
      </c>
      <c r="K7834" t="str">
        <f>VLOOKUP(E7834,'Cross-Page Data'!$D$4:$F$48,3,FALSE)</f>
        <v>biomass</v>
      </c>
      <c r="L7834" t="b">
        <f>IF(AND($P$6=FALSE,OR(C7834="Commercial NAICS Cogen",C7834="Industrial NAICS Cogen",C7834="NAICS-22 Cogen")),FALSE,IF(AND($P$7=FALSE,OR(C7834="Commercial NAICS Cogen",C7834="Commercial NAICS Non-Cogen",C7834="industrial NAICS Cogen", C7834="industrial NAICS non-cogen")),FALSE,TRUE))</f>
        <v>0</v>
      </c>
      <c r="M7834">
        <f t="shared" si="367"/>
        <v>0.54605263157894735</v>
      </c>
      <c r="N7834">
        <f t="shared" si="368"/>
        <v>1</v>
      </c>
    </row>
    <row r="7835" spans="1:14" x14ac:dyDescent="0.2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s="32">
        <f t="shared" si="366"/>
        <v>8901994.8074426651</v>
      </c>
      <c r="J7835" t="str">
        <f>IF(K7835="natural gas",VLOOKUP(D7835,'Cross-Page Data'!$I$4:$J$13,2,FALSE),IF(K7835="solar",VLOOKUP('Form 923'!D7835,'Cross-Page Data'!$I$14:$J$117,2,FALSE),K7835))</f>
        <v>wind</v>
      </c>
      <c r="K7835" t="str">
        <f>VLOOKUP(E7835,'Cross-Page Data'!$D$4:$F$48,3,FALSE)</f>
        <v>wind</v>
      </c>
      <c r="L7835" t="b">
        <f>IF(AND($P$6=FALSE,OR(C7835="Commercial NAICS Cogen",C7835="Industrial NAICS Cogen",C7835="NAICS-22 Cogen")),FALSE,IF(AND($P$7=FALSE,OR(C7835="Commercial NAICS Cogen",C7835="Commercial NAICS Non-Cogen",C7835="industrial NAICS Cogen", C7835="industrial NAICS non-cogen")),FALSE,TRUE))</f>
        <v>1</v>
      </c>
      <c r="M7835">
        <f t="shared" si="367"/>
        <v>0.75765529308836399</v>
      </c>
      <c r="N7835">
        <f t="shared" si="368"/>
        <v>1</v>
      </c>
    </row>
    <row r="7836" spans="1:14" ht="26.25" x14ac:dyDescent="0.2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s="32">
        <f t="shared" si="366"/>
        <v>15495289.791630186</v>
      </c>
      <c r="J7836" t="str">
        <f>IF(K7836="natural gas",VLOOKUP(D7836,'Cross-Page Data'!$I$4:$J$13,2,FALSE),IF(K7836="solar",VLOOKUP('Form 923'!D7836,'Cross-Page Data'!$I$14:$J$117,2,FALSE),K7836))</f>
        <v>other</v>
      </c>
      <c r="K7836" t="str">
        <f>VLOOKUP(E7836,'Cross-Page Data'!$D$4:$F$48,3,FALSE)</f>
        <v>other</v>
      </c>
      <c r="L7836" t="b">
        <f>IF(AND($P$6=FALSE,OR(C7836="Commercial NAICS Cogen",C7836="Industrial NAICS Cogen",C7836="NAICS-22 Cogen")),FALSE,IF(AND($P$7=FALSE,OR(C7836="Commercial NAICS Cogen",C7836="Commercial NAICS Non-Cogen",C7836="industrial NAICS Cogen", C7836="industrial NAICS non-cogen")),FALSE,TRUE))</f>
        <v>0</v>
      </c>
      <c r="M7836">
        <f t="shared" si="367"/>
        <v>4.3831168831168832E-2</v>
      </c>
      <c r="N7836">
        <f t="shared" si="368"/>
        <v>0</v>
      </c>
    </row>
    <row r="7837" spans="1:14" x14ac:dyDescent="0.2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s="32">
        <f t="shared" si="366"/>
        <v>8901992.4776973054</v>
      </c>
      <c r="J7837" t="str">
        <f>IF(K7837="natural gas",VLOOKUP(D7837,'Cross-Page Data'!$I$4:$J$13,2,FALSE),IF(K7837="solar",VLOOKUP('Form 923'!D7837,'Cross-Page Data'!$I$14:$J$117,2,FALSE),K7837))</f>
        <v>wind</v>
      </c>
      <c r="K7837" t="str">
        <f>VLOOKUP(E7837,'Cross-Page Data'!$D$4:$F$48,3,FALSE)</f>
        <v>wind</v>
      </c>
      <c r="L7837" t="b">
        <f>IF(AND($P$6=FALSE,OR(C7837="Commercial NAICS Cogen",C7837="Industrial NAICS Cogen",C7837="NAICS-22 Cogen")),FALSE,IF(AND($P$7=FALSE,OR(C7837="Commercial NAICS Cogen",C7837="Commercial NAICS Non-Cogen",C7837="industrial NAICS Cogen", C7837="industrial NAICS non-cogen")),FALSE,TRUE))</f>
        <v>1</v>
      </c>
      <c r="M7837">
        <f t="shared" si="367"/>
        <v>0.78827646544181973</v>
      </c>
      <c r="N7837">
        <f t="shared" si="368"/>
        <v>1</v>
      </c>
    </row>
    <row r="7838" spans="1:14" x14ac:dyDescent="0.2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s="32">
        <f t="shared" si="366"/>
        <v>8902001.6110598966</v>
      </c>
      <c r="J7838" t="str">
        <f>IF(K7838="natural gas",VLOOKUP(D7838,'Cross-Page Data'!$I$4:$J$13,2,FALSE),IF(K7838="solar",VLOOKUP('Form 923'!D7838,'Cross-Page Data'!$I$14:$J$117,2,FALSE),K7838))</f>
        <v>wind</v>
      </c>
      <c r="K7838" t="str">
        <f>VLOOKUP(E7838,'Cross-Page Data'!$D$4:$F$48,3,FALSE)</f>
        <v>wind</v>
      </c>
      <c r="L7838" t="b">
        <f>IF(AND($P$6=FALSE,OR(C7838="Commercial NAICS Cogen",C7838="Industrial NAICS Cogen",C7838="NAICS-22 Cogen")),FALSE,IF(AND($P$7=FALSE,OR(C7838="Commercial NAICS Cogen",C7838="Commercial NAICS Non-Cogen",C7838="industrial NAICS Cogen", C7838="industrial NAICS non-cogen")),FALSE,TRUE))</f>
        <v>1</v>
      </c>
      <c r="M7838">
        <f t="shared" si="367"/>
        <v>0.35258092738407698</v>
      </c>
      <c r="N7838">
        <f t="shared" si="368"/>
        <v>1</v>
      </c>
    </row>
    <row r="7839" spans="1:14" x14ac:dyDescent="0.2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s="32">
        <f t="shared" si="366"/>
        <v>8902001.5425936356</v>
      </c>
      <c r="J7839" t="str">
        <f>IF(K7839="natural gas",VLOOKUP(D7839,'Cross-Page Data'!$I$4:$J$13,2,FALSE),IF(K7839="solar",VLOOKUP('Form 923'!D7839,'Cross-Page Data'!$I$14:$J$117,2,FALSE),K7839))</f>
        <v>wind</v>
      </c>
      <c r="K7839" t="str">
        <f>VLOOKUP(E7839,'Cross-Page Data'!$D$4:$F$48,3,FALSE)</f>
        <v>wind</v>
      </c>
      <c r="L7839" t="b">
        <f>IF(AND($P$6=FALSE,OR(C7839="Commercial NAICS Cogen",C7839="Industrial NAICS Cogen",C7839="NAICS-22 Cogen")),FALSE,IF(AND($P$7=FALSE,OR(C7839="Commercial NAICS Cogen",C7839="Commercial NAICS Non-Cogen",C7839="industrial NAICS Cogen", C7839="industrial NAICS non-cogen")),FALSE,TRUE))</f>
        <v>1</v>
      </c>
      <c r="M7839">
        <f t="shared" si="367"/>
        <v>0.35608048993875768</v>
      </c>
      <c r="N7839">
        <f t="shared" si="368"/>
        <v>1</v>
      </c>
    </row>
    <row r="7840" spans="1:14" x14ac:dyDescent="0.2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s="32">
        <f t="shared" si="366"/>
        <v>8902001.442481067</v>
      </c>
      <c r="J7840" t="str">
        <f>IF(K7840="natural gas",VLOOKUP(D7840,'Cross-Page Data'!$I$4:$J$13,2,FALSE),IF(K7840="solar",VLOOKUP('Form 923'!D7840,'Cross-Page Data'!$I$14:$J$117,2,FALSE),K7840))</f>
        <v>wind</v>
      </c>
      <c r="K7840" t="str">
        <f>VLOOKUP(E7840,'Cross-Page Data'!$D$4:$F$48,3,FALSE)</f>
        <v>wind</v>
      </c>
      <c r="L7840" t="b">
        <f>IF(AND($P$6=FALSE,OR(C7840="Commercial NAICS Cogen",C7840="Industrial NAICS Cogen",C7840="NAICS-22 Cogen")),FALSE,IF(AND($P$7=FALSE,OR(C7840="Commercial NAICS Cogen",C7840="Commercial NAICS Non-Cogen",C7840="industrial NAICS Cogen", C7840="industrial NAICS non-cogen")),FALSE,TRUE))</f>
        <v>1</v>
      </c>
      <c r="M7840">
        <f t="shared" si="367"/>
        <v>0.36307961504811898</v>
      </c>
      <c r="N7840">
        <f t="shared" si="368"/>
        <v>1</v>
      </c>
    </row>
    <row r="7841" spans="1:14" x14ac:dyDescent="0.2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s="32">
        <f t="shared" si="366"/>
        <v>9250000</v>
      </c>
      <c r="J7841" t="str">
        <f>IF(K7841="natural gas",VLOOKUP(D7841,'Cross-Page Data'!$I$4:$J$13,2,FALSE),IF(K7841="solar",VLOOKUP('Form 923'!D7841,'Cross-Page Data'!$I$14:$J$117,2,FALSE),K7841))</f>
        <v>heavy or residual fuel oil</v>
      </c>
      <c r="K7841" t="str">
        <f>VLOOKUP(E7841,'Cross-Page Data'!$D$4:$F$48,3,FALSE)</f>
        <v>heavy or residual fuel oil</v>
      </c>
      <c r="L7841" t="b">
        <f>IF(AND($P$6=FALSE,OR(C7841="Commercial NAICS Cogen",C7841="Industrial NAICS Cogen",C7841="NAICS-22 Cogen")),FALSE,IF(AND($P$7=FALSE,OR(C7841="Commercial NAICS Cogen",C7841="Commercial NAICS Non-Cogen",C7841="industrial NAICS Cogen", C7841="industrial NAICS non-cogen")),FALSE,TRUE))</f>
        <v>1</v>
      </c>
      <c r="M7841">
        <f t="shared" si="367"/>
        <v>0.45702811244979918</v>
      </c>
      <c r="N7841">
        <f t="shared" si="368"/>
        <v>1</v>
      </c>
    </row>
    <row r="7842" spans="1:14" x14ac:dyDescent="0.2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s="32">
        <f t="shared" si="366"/>
        <v>8901999.8524094168</v>
      </c>
      <c r="J7842" t="str">
        <f>IF(K7842="natural gas",VLOOKUP(D7842,'Cross-Page Data'!$I$4:$J$13,2,FALSE),IF(K7842="solar",VLOOKUP('Form 923'!D7842,'Cross-Page Data'!$I$14:$J$117,2,FALSE),K7842))</f>
        <v>wind</v>
      </c>
      <c r="K7842" t="str">
        <f>VLOOKUP(E7842,'Cross-Page Data'!$D$4:$F$48,3,FALSE)</f>
        <v>wind</v>
      </c>
      <c r="L7842" t="b">
        <f>IF(AND($P$6=FALSE,OR(C7842="Commercial NAICS Cogen",C7842="Industrial NAICS Cogen",C7842="NAICS-22 Cogen")),FALSE,IF(AND($P$7=FALSE,OR(C7842="Commercial NAICS Cogen",C7842="Commercial NAICS Non-Cogen",C7842="industrial NAICS Cogen", C7842="industrial NAICS non-cogen")),FALSE,TRUE))</f>
        <v>1</v>
      </c>
      <c r="M7842">
        <f t="shared" si="367"/>
        <v>0.49781277340332458</v>
      </c>
      <c r="N7842">
        <f t="shared" si="368"/>
        <v>1</v>
      </c>
    </row>
    <row r="7843" spans="1:14" x14ac:dyDescent="0.2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s="32">
        <f t="shared" si="366"/>
        <v>10775510.204081632</v>
      </c>
      <c r="J7843" t="str">
        <f>IF(K7843="natural gas",VLOOKUP(D7843,'Cross-Page Data'!$I$4:$J$13,2,FALSE),IF(K7843="solar",VLOOKUP('Form 923'!D7843,'Cross-Page Data'!$I$14:$J$117,2,FALSE),K7843))</f>
        <v>heavy or residual fuel oil</v>
      </c>
      <c r="K7843" t="str">
        <f>VLOOKUP(E7843,'Cross-Page Data'!$D$4:$F$48,3,FALSE)</f>
        <v>heavy or residual fuel oil</v>
      </c>
      <c r="L7843" t="b">
        <f>IF(AND($P$6=FALSE,OR(C7843="Commercial NAICS Cogen",C7843="Industrial NAICS Cogen",C7843="NAICS-22 Cogen")),FALSE,IF(AND($P$7=FALSE,OR(C7843="Commercial NAICS Cogen",C7843="Commercial NAICS Non-Cogen",C7843="industrial NAICS Cogen", C7843="industrial NAICS non-cogen")),FALSE,TRUE))</f>
        <v>1</v>
      </c>
      <c r="M7843">
        <f t="shared" si="367"/>
        <v>0.32409638554216869</v>
      </c>
      <c r="N7843">
        <f t="shared" si="368"/>
        <v>1</v>
      </c>
    </row>
    <row r="7844" spans="1:14" x14ac:dyDescent="0.2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s="32">
        <f t="shared" si="366"/>
        <v>0</v>
      </c>
      <c r="J7844" t="str">
        <f>IF(K7844="natural gas",VLOOKUP(D7844,'Cross-Page Data'!$I$4:$J$13,2,FALSE),IF(K7844="solar",VLOOKUP('Form 923'!D7844,'Cross-Page Data'!$I$14:$J$117,2,FALSE),K7844))</f>
        <v>natural gas nonpeaker</v>
      </c>
      <c r="K7844" t="str">
        <f>VLOOKUP(E7844,'Cross-Page Data'!$D$4:$F$48,3,FALSE)</f>
        <v>natural gas</v>
      </c>
      <c r="L7844" t="b">
        <f>IF(AND($P$6=FALSE,OR(C7844="Commercial NAICS Cogen",C7844="Industrial NAICS Cogen",C7844="NAICS-22 Cogen")),FALSE,IF(AND($P$7=FALSE,OR(C7844="Commercial NAICS Cogen",C7844="Commercial NAICS Non-Cogen",C7844="industrial NAICS Cogen", C7844="industrial NAICS non-cogen")),FALSE,TRUE))</f>
        <v>1</v>
      </c>
      <c r="M7844">
        <f t="shared" si="367"/>
        <v>0.77302325581395348</v>
      </c>
      <c r="N7844">
        <f t="shared" si="368"/>
        <v>1</v>
      </c>
    </row>
    <row r="7845" spans="1:14" x14ac:dyDescent="0.2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s="32">
        <f t="shared" si="366"/>
        <v>11338493.370696524</v>
      </c>
      <c r="J7845" t="str">
        <f>IF(K7845="natural gas",VLOOKUP(D7845,'Cross-Page Data'!$I$4:$J$13,2,FALSE),IF(K7845="solar",VLOOKUP('Form 923'!D7845,'Cross-Page Data'!$I$14:$J$117,2,FALSE),K7845))</f>
        <v>natural gas nonpeaker</v>
      </c>
      <c r="K7845" t="str">
        <f>VLOOKUP(E7845,'Cross-Page Data'!$D$4:$F$48,3,FALSE)</f>
        <v>natural gas</v>
      </c>
      <c r="L7845" t="b">
        <f>IF(AND($P$6=FALSE,OR(C7845="Commercial NAICS Cogen",C7845="Industrial NAICS Cogen",C7845="NAICS-22 Cogen")),FALSE,IF(AND($P$7=FALSE,OR(C7845="Commercial NAICS Cogen",C7845="Commercial NAICS Non-Cogen",C7845="industrial NAICS Cogen", C7845="industrial NAICS non-cogen")),FALSE,TRUE))</f>
        <v>1</v>
      </c>
      <c r="M7845">
        <f t="shared" si="367"/>
        <v>0.16279069767441862</v>
      </c>
      <c r="N7845">
        <f t="shared" si="368"/>
        <v>1</v>
      </c>
    </row>
    <row r="7846" spans="1:14" x14ac:dyDescent="0.2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s="32">
        <f t="shared" si="366"/>
        <v>8902011.0885361061</v>
      </c>
      <c r="J7846" t="str">
        <f>IF(K7846="natural gas",VLOOKUP(D7846,'Cross-Page Data'!$I$4:$J$13,2,FALSE),IF(K7846="solar",VLOOKUP('Form 923'!D7846,'Cross-Page Data'!$I$14:$J$117,2,FALSE),K7846))</f>
        <v>wind</v>
      </c>
      <c r="K7846" t="str">
        <f>VLOOKUP(E7846,'Cross-Page Data'!$D$4:$F$48,3,FALSE)</f>
        <v>wind</v>
      </c>
      <c r="L7846" t="b">
        <f>IF(AND($P$6=FALSE,OR(C7846="Commercial NAICS Cogen",C7846="Industrial NAICS Cogen",C7846="NAICS-22 Cogen")),FALSE,IF(AND($P$7=FALSE,OR(C7846="Commercial NAICS Cogen",C7846="Commercial NAICS Non-Cogen",C7846="industrial NAICS Cogen", C7846="industrial NAICS non-cogen")),FALSE,TRUE))</f>
        <v>1</v>
      </c>
      <c r="M7846">
        <f t="shared" si="367"/>
        <v>0.17497812773403323</v>
      </c>
      <c r="N7846">
        <f t="shared" si="368"/>
        <v>1</v>
      </c>
    </row>
    <row r="7847" spans="1:14" x14ac:dyDescent="0.2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s="32">
        <f t="shared" si="366"/>
        <v>13492494.727701278</v>
      </c>
      <c r="J7847" t="str">
        <f>IF(K7847="natural gas",VLOOKUP(D7847,'Cross-Page Data'!$I$4:$J$13,2,FALSE),IF(K7847="solar",VLOOKUP('Form 923'!D7847,'Cross-Page Data'!$I$14:$J$117,2,FALSE),K7847))</f>
        <v>natural gas peaker</v>
      </c>
      <c r="K7847" t="str">
        <f>VLOOKUP(E7847,'Cross-Page Data'!$D$4:$F$48,3,FALSE)</f>
        <v>natural gas</v>
      </c>
      <c r="L7847" t="b">
        <f>IF(AND($P$6=FALSE,OR(C7847="Commercial NAICS Cogen",C7847="Industrial NAICS Cogen",C7847="NAICS-22 Cogen")),FALSE,IF(AND($P$7=FALSE,OR(C7847="Commercial NAICS Cogen",C7847="Commercial NAICS Non-Cogen",C7847="industrial NAICS Cogen", C7847="industrial NAICS non-cogen")),FALSE,TRUE))</f>
        <v>1</v>
      </c>
      <c r="M7847">
        <f t="shared" si="367"/>
        <v>0.18666666666666668</v>
      </c>
      <c r="N7847">
        <f t="shared" si="368"/>
        <v>1</v>
      </c>
    </row>
    <row r="7848" spans="1:14" x14ac:dyDescent="0.2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s="32">
        <f t="shared" si="366"/>
        <v>8902000.2974038702</v>
      </c>
      <c r="J7848" t="str">
        <f>IF(K7848="natural gas",VLOOKUP(D7848,'Cross-Page Data'!$I$4:$J$13,2,FALSE),IF(K7848="solar",VLOOKUP('Form 923'!D7848,'Cross-Page Data'!$I$14:$J$117,2,FALSE),K7848))</f>
        <v>wind</v>
      </c>
      <c r="K7848" t="str">
        <f>VLOOKUP(E7848,'Cross-Page Data'!$D$4:$F$48,3,FALSE)</f>
        <v>wind</v>
      </c>
      <c r="L7848" t="b">
        <f>IF(AND($P$6=FALSE,OR(C7848="Commercial NAICS Cogen",C7848="Industrial NAICS Cogen",C7848="NAICS-22 Cogen")),FALSE,IF(AND($P$7=FALSE,OR(C7848="Commercial NAICS Cogen",C7848="Commercial NAICS Non-Cogen",C7848="industrial NAICS Cogen", C7848="industrial NAICS non-cogen")),FALSE,TRUE))</f>
        <v>1</v>
      </c>
      <c r="M7848">
        <f t="shared" si="367"/>
        <v>0.45931758530183725</v>
      </c>
      <c r="N7848">
        <f t="shared" si="368"/>
        <v>1</v>
      </c>
    </row>
    <row r="7849" spans="1:14" x14ac:dyDescent="0.2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s="32">
        <f t="shared" si="366"/>
        <v>8902003.8308531009</v>
      </c>
      <c r="J7849" t="str">
        <f>IF(K7849="natural gas",VLOOKUP(D7849,'Cross-Page Data'!$I$4:$J$13,2,FALSE),IF(K7849="solar",VLOOKUP('Form 923'!D7849,'Cross-Page Data'!$I$14:$J$117,2,FALSE),K7849))</f>
        <v>wind</v>
      </c>
      <c r="K7849" t="str">
        <f>VLOOKUP(E7849,'Cross-Page Data'!$D$4:$F$48,3,FALSE)</f>
        <v>wind</v>
      </c>
      <c r="L7849" t="b">
        <f>IF(AND($P$6=FALSE,OR(C7849="Commercial NAICS Cogen",C7849="Industrial NAICS Cogen",C7849="NAICS-22 Cogen")),FALSE,IF(AND($P$7=FALSE,OR(C7849="Commercial NAICS Cogen",C7849="Commercial NAICS Non-Cogen",C7849="industrial NAICS Cogen", C7849="industrial NAICS non-cogen")),FALSE,TRUE))</f>
        <v>1</v>
      </c>
      <c r="M7849">
        <f t="shared" si="367"/>
        <v>0.24671916010498687</v>
      </c>
      <c r="N7849">
        <f t="shared" si="368"/>
        <v>1</v>
      </c>
    </row>
    <row r="7850" spans="1:14" x14ac:dyDescent="0.2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s="32">
        <f t="shared" si="366"/>
        <v>12373210.604256801</v>
      </c>
      <c r="J7850" t="str">
        <f>IF(K7850="natural gas",VLOOKUP(D7850,'Cross-Page Data'!$I$4:$J$13,2,FALSE),IF(K7850="solar",VLOOKUP('Form 923'!D7850,'Cross-Page Data'!$I$14:$J$117,2,FALSE),K7850))</f>
        <v>biomass</v>
      </c>
      <c r="K7850" t="str">
        <f>VLOOKUP(E7850,'Cross-Page Data'!$D$4:$F$48,3,FALSE)</f>
        <v>biomass</v>
      </c>
      <c r="L7850" t="b">
        <f>IF(AND($P$6=FALSE,OR(C7850="Commercial NAICS Cogen",C7850="Industrial NAICS Cogen",C7850="NAICS-22 Cogen")),FALSE,IF(AND($P$7=FALSE,OR(C7850="Commercial NAICS Cogen",C7850="Commercial NAICS Non-Cogen",C7850="industrial NAICS Cogen", C7850="industrial NAICS non-cogen")),FALSE,TRUE))</f>
        <v>1</v>
      </c>
      <c r="M7850">
        <f t="shared" si="367"/>
        <v>0.23574561403508773</v>
      </c>
      <c r="N7850">
        <f t="shared" si="368"/>
        <v>1</v>
      </c>
    </row>
    <row r="7851" spans="1:14" x14ac:dyDescent="0.2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s="32" t="str">
        <f t="shared" si="366"/>
        <v/>
      </c>
      <c r="J7851" t="str">
        <f>IF(K7851="natural gas",VLOOKUP(D7851,'Cross-Page Data'!$I$4:$J$13,2,FALSE),IF(K7851="solar",VLOOKUP('Form 923'!D7851,'Cross-Page Data'!$I$14:$J$117,2,FALSE),K7851))</f>
        <v>heavy or residual fuel oil</v>
      </c>
      <c r="K7851" t="str">
        <f>VLOOKUP(E7851,'Cross-Page Data'!$D$4:$F$48,3,FALSE)</f>
        <v>heavy or residual fuel oil</v>
      </c>
      <c r="L7851" t="b">
        <f>IF(AND($P$6=FALSE,OR(C7851="Commercial NAICS Cogen",C7851="Industrial NAICS Cogen",C7851="NAICS-22 Cogen")),FALSE,IF(AND($P$7=FALSE,OR(C7851="Commercial NAICS Cogen",C7851="Commercial NAICS Non-Cogen",C7851="industrial NAICS Cogen", C7851="industrial NAICS non-cogen")),FALSE,TRUE))</f>
        <v>1</v>
      </c>
      <c r="M7851">
        <f t="shared" si="367"/>
        <v>4.0160642570281126E-4</v>
      </c>
      <c r="N7851">
        <f t="shared" si="368"/>
        <v>0</v>
      </c>
    </row>
    <row r="7852" spans="1:14" x14ac:dyDescent="0.2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s="32">
        <f t="shared" si="366"/>
        <v>11515625</v>
      </c>
      <c r="J7852" t="str">
        <f>IF(K7852="natural gas",VLOOKUP(D7852,'Cross-Page Data'!$I$4:$J$13,2,FALSE),IF(K7852="solar",VLOOKUP('Form 923'!D7852,'Cross-Page Data'!$I$14:$J$117,2,FALSE),K7852))</f>
        <v>heavy or residual fuel oil</v>
      </c>
      <c r="K7852" t="str">
        <f>VLOOKUP(E7852,'Cross-Page Data'!$D$4:$F$48,3,FALSE)</f>
        <v>heavy or residual fuel oil</v>
      </c>
      <c r="L7852" t="b">
        <f>IF(AND($P$6=FALSE,OR(C7852="Commercial NAICS Cogen",C7852="Industrial NAICS Cogen",C7852="NAICS-22 Cogen")),FALSE,IF(AND($P$7=FALSE,OR(C7852="Commercial NAICS Cogen",C7852="Commercial NAICS Non-Cogen",C7852="industrial NAICS Cogen", C7852="industrial NAICS non-cogen")),FALSE,TRUE))</f>
        <v>1</v>
      </c>
      <c r="M7852">
        <f t="shared" si="367"/>
        <v>0.26506024096385544</v>
      </c>
      <c r="N7852">
        <f t="shared" si="368"/>
        <v>1</v>
      </c>
    </row>
    <row r="7853" spans="1:14" x14ac:dyDescent="0.2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s="32">
        <f t="shared" si="366"/>
        <v>12666666.666666666</v>
      </c>
      <c r="J7853" t="str">
        <f>IF(K7853="natural gas",VLOOKUP(D7853,'Cross-Page Data'!$I$4:$J$13,2,FALSE),IF(K7853="solar",VLOOKUP('Form 923'!D7853,'Cross-Page Data'!$I$14:$J$117,2,FALSE),K7853))</f>
        <v>heavy or residual fuel oil</v>
      </c>
      <c r="K7853" t="str">
        <f>VLOOKUP(E7853,'Cross-Page Data'!$D$4:$F$48,3,FALSE)</f>
        <v>heavy or residual fuel oil</v>
      </c>
      <c r="L7853" t="b">
        <f>IF(AND($P$6=FALSE,OR(C7853="Commercial NAICS Cogen",C7853="Industrial NAICS Cogen",C7853="NAICS-22 Cogen")),FALSE,IF(AND($P$7=FALSE,OR(C7853="Commercial NAICS Cogen",C7853="Commercial NAICS Non-Cogen",C7853="industrial NAICS Cogen", C7853="industrial NAICS non-cogen")),FALSE,TRUE))</f>
        <v>1</v>
      </c>
      <c r="M7853">
        <f t="shared" si="367"/>
        <v>0.19678714859437751</v>
      </c>
      <c r="N7853">
        <f t="shared" si="368"/>
        <v>1</v>
      </c>
    </row>
    <row r="7854" spans="1:14" x14ac:dyDescent="0.2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s="32">
        <f t="shared" si="366"/>
        <v>12388888.88888889</v>
      </c>
      <c r="J7854" t="str">
        <f>IF(K7854="natural gas",VLOOKUP(D7854,'Cross-Page Data'!$I$4:$J$13,2,FALSE),IF(K7854="solar",VLOOKUP('Form 923'!D7854,'Cross-Page Data'!$I$14:$J$117,2,FALSE),K7854))</f>
        <v>heavy or residual fuel oil</v>
      </c>
      <c r="K7854" t="str">
        <f>VLOOKUP(E7854,'Cross-Page Data'!$D$4:$F$48,3,FALSE)</f>
        <v>heavy or residual fuel oil</v>
      </c>
      <c r="L7854" t="b">
        <f>IF(AND($P$6=FALSE,OR(C7854="Commercial NAICS Cogen",C7854="Industrial NAICS Cogen",C7854="NAICS-22 Cogen")),FALSE,IF(AND($P$7=FALSE,OR(C7854="Commercial NAICS Cogen",C7854="Commercial NAICS Non-Cogen",C7854="industrial NAICS Cogen", C7854="industrial NAICS non-cogen")),FALSE,TRUE))</f>
        <v>1</v>
      </c>
      <c r="M7854">
        <f t="shared" si="367"/>
        <v>0.20803212851405622</v>
      </c>
      <c r="N7854">
        <f t="shared" si="368"/>
        <v>1</v>
      </c>
    </row>
    <row r="7855" spans="1:14" x14ac:dyDescent="0.2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s="32">
        <f t="shared" si="366"/>
        <v>0</v>
      </c>
      <c r="J7855" t="str">
        <f>IF(K7855="natural gas",VLOOKUP(D7855,'Cross-Page Data'!$I$4:$J$13,2,FALSE),IF(K7855="solar",VLOOKUP('Form 923'!D7855,'Cross-Page Data'!$I$14:$J$117,2,FALSE),K7855))</f>
        <v>biomass</v>
      </c>
      <c r="K7855" t="str">
        <f>VLOOKUP(E7855,'Cross-Page Data'!$D$4:$F$48,3,FALSE)</f>
        <v>biomass</v>
      </c>
      <c r="L7855" t="b">
        <f>IF(AND($P$6=FALSE,OR(C7855="Commercial NAICS Cogen",C7855="Industrial NAICS Cogen",C7855="NAICS-22 Cogen")),FALSE,IF(AND($P$7=FALSE,OR(C7855="Commercial NAICS Cogen",C7855="Commercial NAICS Non-Cogen",C7855="industrial NAICS Cogen", C7855="industrial NAICS non-cogen")),FALSE,TRUE))</f>
        <v>0</v>
      </c>
      <c r="M7855">
        <f t="shared" si="367"/>
        <v>0.82456140350877194</v>
      </c>
      <c r="N7855">
        <f t="shared" si="368"/>
        <v>1</v>
      </c>
    </row>
    <row r="7856" spans="1:14" x14ac:dyDescent="0.2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s="32" t="str">
        <f t="shared" si="366"/>
        <v/>
      </c>
      <c r="J7856" t="str">
        <f>IF(K7856="natural gas",VLOOKUP(D7856,'Cross-Page Data'!$I$4:$J$13,2,FALSE),IF(K7856="solar",VLOOKUP('Form 923'!D7856,'Cross-Page Data'!$I$14:$J$117,2,FALSE),K7856))</f>
        <v>natural gas nonpeaker</v>
      </c>
      <c r="K7856" t="str">
        <f>VLOOKUP(E7856,'Cross-Page Data'!$D$4:$F$48,3,FALSE)</f>
        <v>natural gas</v>
      </c>
      <c r="L7856" t="b">
        <f>IF(AND($P$6=FALSE,OR(C7856="Commercial NAICS Cogen",C7856="Industrial NAICS Cogen",C7856="NAICS-22 Cogen")),FALSE,IF(AND($P$7=FALSE,OR(C7856="Commercial NAICS Cogen",C7856="Commercial NAICS Non-Cogen",C7856="industrial NAICS Cogen", C7856="industrial NAICS non-cogen")),FALSE,TRUE))</f>
        <v>0</v>
      </c>
      <c r="M7856">
        <f t="shared" si="367"/>
        <v>9.3023255813953494E-4</v>
      </c>
      <c r="N7856">
        <f t="shared" si="368"/>
        <v>0</v>
      </c>
    </row>
    <row r="7857" spans="1:14" x14ac:dyDescent="0.2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s="32">
        <f t="shared" si="366"/>
        <v>7815175.8173966687</v>
      </c>
      <c r="J7857" t="str">
        <f>IF(K7857="natural gas",VLOOKUP(D7857,'Cross-Page Data'!$I$4:$J$13,2,FALSE),IF(K7857="solar",VLOOKUP('Form 923'!D7857,'Cross-Page Data'!$I$14:$J$117,2,FALSE),K7857))</f>
        <v>biomass</v>
      </c>
      <c r="K7857" t="str">
        <f>VLOOKUP(E7857,'Cross-Page Data'!$D$4:$F$48,3,FALSE)</f>
        <v>biomass</v>
      </c>
      <c r="L7857" t="b">
        <f>IF(AND($P$6=FALSE,OR(C7857="Commercial NAICS Cogen",C7857="Industrial NAICS Cogen",C7857="NAICS-22 Cogen")),FALSE,IF(AND($P$7=FALSE,OR(C7857="Commercial NAICS Cogen",C7857="Commercial NAICS Non-Cogen",C7857="industrial NAICS Cogen", C7857="industrial NAICS non-cogen")),FALSE,TRUE))</f>
        <v>0</v>
      </c>
      <c r="M7857">
        <f t="shared" si="367"/>
        <v>0.55701754385964908</v>
      </c>
      <c r="N7857">
        <f t="shared" si="368"/>
        <v>1</v>
      </c>
    </row>
    <row r="7858" spans="1:14" x14ac:dyDescent="0.2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s="32" t="str">
        <f t="shared" si="366"/>
        <v/>
      </c>
      <c r="J7858" t="str">
        <f>IF(K7858="natural gas",VLOOKUP(D7858,'Cross-Page Data'!$I$4:$J$13,2,FALSE),IF(K7858="solar",VLOOKUP('Form 923'!D7858,'Cross-Page Data'!$I$14:$J$117,2,FALSE),K7858))</f>
        <v>natural gas nonpeaker</v>
      </c>
      <c r="K7858" t="str">
        <f>VLOOKUP(E7858,'Cross-Page Data'!$D$4:$F$48,3,FALSE)</f>
        <v>natural gas</v>
      </c>
      <c r="L7858" t="b">
        <f>IF(AND($P$6=FALSE,OR(C7858="Commercial NAICS Cogen",C7858="Industrial NAICS Cogen",C7858="NAICS-22 Cogen")),FALSE,IF(AND($P$7=FALSE,OR(C7858="Commercial NAICS Cogen",C7858="Commercial NAICS Non-Cogen",C7858="industrial NAICS Cogen", C7858="industrial NAICS non-cogen")),FALSE,TRUE))</f>
        <v>0</v>
      </c>
      <c r="M7858">
        <f t="shared" si="367"/>
        <v>9.3023255813953494E-4</v>
      </c>
      <c r="N7858">
        <f t="shared" si="368"/>
        <v>0</v>
      </c>
    </row>
    <row r="7859" spans="1:14" x14ac:dyDescent="0.2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s="32">
        <f t="shared" si="366"/>
        <v>17348507.870905004</v>
      </c>
      <c r="J7859" t="str">
        <f>IF(K7859="natural gas",VLOOKUP(D7859,'Cross-Page Data'!$I$4:$J$13,2,FALSE),IF(K7859="solar",VLOOKUP('Form 923'!D7859,'Cross-Page Data'!$I$14:$J$117,2,FALSE),K7859))</f>
        <v>biomass</v>
      </c>
      <c r="K7859" t="str">
        <f>VLOOKUP(E7859,'Cross-Page Data'!$D$4:$F$48,3,FALSE)</f>
        <v>biomass</v>
      </c>
      <c r="L7859" t="b">
        <f>IF(AND($P$6=FALSE,OR(C7859="Commercial NAICS Cogen",C7859="Industrial NAICS Cogen",C7859="NAICS-22 Cogen")),FALSE,IF(AND($P$7=FALSE,OR(C7859="Commercial NAICS Cogen",C7859="Commercial NAICS Non-Cogen",C7859="industrial NAICS Cogen", C7859="industrial NAICS non-cogen")),FALSE,TRUE))</f>
        <v>1</v>
      </c>
      <c r="M7859">
        <f t="shared" si="367"/>
        <v>7.0175438596491224E-2</v>
      </c>
      <c r="N7859">
        <f t="shared" si="368"/>
        <v>1</v>
      </c>
    </row>
    <row r="7860" spans="1:14" x14ac:dyDescent="0.2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s="32">
        <f t="shared" si="366"/>
        <v>17349533.311876405</v>
      </c>
      <c r="J7860" t="str">
        <f>IF(K7860="natural gas",VLOOKUP(D7860,'Cross-Page Data'!$I$4:$J$13,2,FALSE),IF(K7860="solar",VLOOKUP('Form 923'!D7860,'Cross-Page Data'!$I$14:$J$117,2,FALSE),K7860))</f>
        <v>biomass</v>
      </c>
      <c r="K7860" t="str">
        <f>VLOOKUP(E7860,'Cross-Page Data'!$D$4:$F$48,3,FALSE)</f>
        <v>biomass</v>
      </c>
      <c r="L7860" t="b">
        <f>IF(AND($P$6=FALSE,OR(C7860="Commercial NAICS Cogen",C7860="Industrial NAICS Cogen",C7860="NAICS-22 Cogen")),FALSE,IF(AND($P$7=FALSE,OR(C7860="Commercial NAICS Cogen",C7860="Commercial NAICS Non-Cogen",C7860="industrial NAICS Cogen", C7860="industrial NAICS non-cogen")),FALSE,TRUE))</f>
        <v>1</v>
      </c>
      <c r="M7860">
        <f t="shared" si="367"/>
        <v>6.798245614035088E-2</v>
      </c>
      <c r="N7860">
        <f t="shared" si="368"/>
        <v>1</v>
      </c>
    </row>
    <row r="7861" spans="1:14" x14ac:dyDescent="0.2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s="32">
        <f t="shared" si="366"/>
        <v>11239840.746842396</v>
      </c>
      <c r="J7861" t="str">
        <f>IF(K7861="natural gas",VLOOKUP(D7861,'Cross-Page Data'!$I$4:$J$13,2,FALSE),IF(K7861="solar",VLOOKUP('Form 923'!D7861,'Cross-Page Data'!$I$14:$J$117,2,FALSE),K7861))</f>
        <v>biomass</v>
      </c>
      <c r="K7861" t="str">
        <f>VLOOKUP(E7861,'Cross-Page Data'!$D$4:$F$48,3,FALSE)</f>
        <v>biomass</v>
      </c>
      <c r="L7861" t="b">
        <f>IF(AND($P$6=FALSE,OR(C7861="Commercial NAICS Cogen",C7861="Industrial NAICS Cogen",C7861="NAICS-22 Cogen")),FALSE,IF(AND($P$7=FALSE,OR(C7861="Commercial NAICS Cogen",C7861="Commercial NAICS Non-Cogen",C7861="industrial NAICS Cogen", C7861="industrial NAICS non-cogen")),FALSE,TRUE))</f>
        <v>1</v>
      </c>
      <c r="M7861">
        <f t="shared" si="367"/>
        <v>0.37719298245614036</v>
      </c>
      <c r="N7861">
        <f t="shared" si="368"/>
        <v>1</v>
      </c>
    </row>
    <row r="7862" spans="1:14" x14ac:dyDescent="0.2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s="32">
        <f t="shared" si="366"/>
        <v>13644886.363636363</v>
      </c>
      <c r="J7862" t="str">
        <f>IF(K7862="natural gas",VLOOKUP(D7862,'Cross-Page Data'!$I$4:$J$13,2,FALSE),IF(K7862="solar",VLOOKUP('Form 923'!D7862,'Cross-Page Data'!$I$14:$J$117,2,FALSE),K7862))</f>
        <v>biomass</v>
      </c>
      <c r="K7862" t="str">
        <f>VLOOKUP(E7862,'Cross-Page Data'!$D$4:$F$48,3,FALSE)</f>
        <v>biomass</v>
      </c>
      <c r="L7862" t="b">
        <f>IF(AND($P$6=FALSE,OR(C7862="Commercial NAICS Cogen",C7862="Industrial NAICS Cogen",C7862="NAICS-22 Cogen")),FALSE,IF(AND($P$7=FALSE,OR(C7862="Commercial NAICS Cogen",C7862="Commercial NAICS Non-Cogen",C7862="industrial NAICS Cogen", C7862="industrial NAICS non-cogen")),FALSE,TRUE))</f>
        <v>1</v>
      </c>
      <c r="M7862">
        <f t="shared" si="367"/>
        <v>0.16337719298245615</v>
      </c>
      <c r="N7862">
        <f t="shared" si="368"/>
        <v>1</v>
      </c>
    </row>
    <row r="7863" spans="1:14" x14ac:dyDescent="0.2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s="32">
        <f t="shared" si="366"/>
        <v>13637681.159420289</v>
      </c>
      <c r="J7863" t="str">
        <f>IF(K7863="natural gas",VLOOKUP(D7863,'Cross-Page Data'!$I$4:$J$13,2,FALSE),IF(K7863="solar",VLOOKUP('Form 923'!D7863,'Cross-Page Data'!$I$14:$J$117,2,FALSE),K7863))</f>
        <v>biomass</v>
      </c>
      <c r="K7863" t="str">
        <f>VLOOKUP(E7863,'Cross-Page Data'!$D$4:$F$48,3,FALSE)</f>
        <v>biomass</v>
      </c>
      <c r="L7863" t="b">
        <f>IF(AND($P$6=FALSE,OR(C7863="Commercial NAICS Cogen",C7863="Industrial NAICS Cogen",C7863="NAICS-22 Cogen")),FALSE,IF(AND($P$7=FALSE,OR(C7863="Commercial NAICS Cogen",C7863="Commercial NAICS Non-Cogen",C7863="industrial NAICS Cogen", C7863="industrial NAICS non-cogen")),FALSE,TRUE))</f>
        <v>1</v>
      </c>
      <c r="M7863">
        <f t="shared" si="367"/>
        <v>0.16447368421052633</v>
      </c>
      <c r="N7863">
        <f t="shared" si="368"/>
        <v>1</v>
      </c>
    </row>
    <row r="7864" spans="1:14" x14ac:dyDescent="0.2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s="32">
        <f t="shared" si="366"/>
        <v>8903186.2745098025</v>
      </c>
      <c r="J7864" t="str">
        <f>IF(K7864="natural gas",VLOOKUP(D7864,'Cross-Page Data'!$I$4:$J$13,2,FALSE),IF(K7864="solar",VLOOKUP('Form 923'!D7864,'Cross-Page Data'!$I$14:$J$117,2,FALSE),K7864))</f>
        <v>hydro</v>
      </c>
      <c r="K7864" t="str">
        <f>VLOOKUP(E7864,'Cross-Page Data'!$D$4:$F$48,3,FALSE)</f>
        <v>hydro</v>
      </c>
      <c r="L7864" t="b">
        <f>IF(AND($P$6=FALSE,OR(C7864="Commercial NAICS Cogen",C7864="Industrial NAICS Cogen",C7864="NAICS-22 Cogen")),FALSE,IF(AND($P$7=FALSE,OR(C7864="Commercial NAICS Cogen",C7864="Commercial NAICS Non-Cogen",C7864="industrial NAICS Cogen", C7864="industrial NAICS non-cogen")),FALSE,TRUE))</f>
        <v>1</v>
      </c>
      <c r="M7864">
        <f t="shared" si="367"/>
        <v>9.5367847411444145E-3</v>
      </c>
      <c r="N7864">
        <f t="shared" si="368"/>
        <v>0</v>
      </c>
    </row>
    <row r="7865" spans="1:14" x14ac:dyDescent="0.2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s="32" t="str">
        <f t="shared" si="366"/>
        <v/>
      </c>
      <c r="J7865" t="str">
        <f>IF(K7865="natural gas",VLOOKUP(D7865,'Cross-Page Data'!$I$4:$J$13,2,FALSE),IF(K7865="solar",VLOOKUP('Form 923'!D7865,'Cross-Page Data'!$I$14:$J$117,2,FALSE),K7865))</f>
        <v>heavy or residual fuel oil</v>
      </c>
      <c r="K7865" t="str">
        <f>VLOOKUP(E7865,'Cross-Page Data'!$D$4:$F$48,3,FALSE)</f>
        <v>heavy or residual fuel oil</v>
      </c>
      <c r="L7865" t="b">
        <f>IF(AND($P$6=FALSE,OR(C7865="Commercial NAICS Cogen",C7865="Industrial NAICS Cogen",C7865="NAICS-22 Cogen")),FALSE,IF(AND($P$7=FALSE,OR(C7865="Commercial NAICS Cogen",C7865="Commercial NAICS Non-Cogen",C7865="industrial NAICS Cogen", C7865="industrial NAICS non-cogen")),FALSE,TRUE))</f>
        <v>1</v>
      </c>
      <c r="M7865">
        <f t="shared" si="367"/>
        <v>4.0160642570281126E-4</v>
      </c>
      <c r="N7865">
        <f t="shared" si="368"/>
        <v>0</v>
      </c>
    </row>
    <row r="7866" spans="1:14" x14ac:dyDescent="0.2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s="32" t="str">
        <f t="shared" si="366"/>
        <v/>
      </c>
      <c r="J7866" t="str">
        <f>IF(K7866="natural gas",VLOOKUP(D7866,'Cross-Page Data'!$I$4:$J$13,2,FALSE),IF(K7866="solar",VLOOKUP('Form 923'!D7866,'Cross-Page Data'!$I$14:$J$117,2,FALSE),K7866))</f>
        <v>heavy or residual fuel oil</v>
      </c>
      <c r="K7866" t="str">
        <f>VLOOKUP(E7866,'Cross-Page Data'!$D$4:$F$48,3,FALSE)</f>
        <v>heavy or residual fuel oil</v>
      </c>
      <c r="L7866" t="b">
        <f>IF(AND($P$6=FALSE,OR(C7866="Commercial NAICS Cogen",C7866="Industrial NAICS Cogen",C7866="NAICS-22 Cogen")),FALSE,IF(AND($P$7=FALSE,OR(C7866="Commercial NAICS Cogen",C7866="Commercial NAICS Non-Cogen",C7866="industrial NAICS Cogen", C7866="industrial NAICS non-cogen")),FALSE,TRUE))</f>
        <v>1</v>
      </c>
      <c r="M7866">
        <f t="shared" si="367"/>
        <v>4.0160642570281126E-4</v>
      </c>
      <c r="N7866">
        <f t="shared" si="368"/>
        <v>0</v>
      </c>
    </row>
    <row r="7867" spans="1:14" x14ac:dyDescent="0.2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s="32">
        <f t="shared" si="366"/>
        <v>570000000</v>
      </c>
      <c r="J7867" t="str">
        <f>IF(K7867="natural gas",VLOOKUP(D7867,'Cross-Page Data'!$I$4:$J$13,2,FALSE),IF(K7867="solar",VLOOKUP('Form 923'!D7867,'Cross-Page Data'!$I$14:$J$117,2,FALSE),K7867))</f>
        <v>heavy or residual fuel oil</v>
      </c>
      <c r="K7867" t="str">
        <f>VLOOKUP(E7867,'Cross-Page Data'!$D$4:$F$48,3,FALSE)</f>
        <v>heavy or residual fuel oil</v>
      </c>
      <c r="L7867" t="b">
        <f>IF(AND($P$6=FALSE,OR(C7867="Commercial NAICS Cogen",C7867="Industrial NAICS Cogen",C7867="NAICS-22 Cogen")),FALSE,IF(AND($P$7=FALSE,OR(C7867="Commercial NAICS Cogen",C7867="Commercial NAICS Non-Cogen",C7867="industrial NAICS Cogen", C7867="industrial NAICS non-cogen")),FALSE,TRUE))</f>
        <v>1</v>
      </c>
      <c r="M7867">
        <f t="shared" si="367"/>
        <v>2.008032128514056E-3</v>
      </c>
      <c r="N7867">
        <f t="shared" si="368"/>
        <v>0</v>
      </c>
    </row>
    <row r="7868" spans="1:14" x14ac:dyDescent="0.2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s="32">
        <f t="shared" si="366"/>
        <v>570000000</v>
      </c>
      <c r="J7868" t="str">
        <f>IF(K7868="natural gas",VLOOKUP(D7868,'Cross-Page Data'!$I$4:$J$13,2,FALSE),IF(K7868="solar",VLOOKUP('Form 923'!D7868,'Cross-Page Data'!$I$14:$J$117,2,FALSE),K7868))</f>
        <v>heavy or residual fuel oil</v>
      </c>
      <c r="K7868" t="str">
        <f>VLOOKUP(E7868,'Cross-Page Data'!$D$4:$F$48,3,FALSE)</f>
        <v>heavy or residual fuel oil</v>
      </c>
      <c r="L7868" t="b">
        <f>IF(AND($P$6=FALSE,OR(C7868="Commercial NAICS Cogen",C7868="Industrial NAICS Cogen",C7868="NAICS-22 Cogen")),FALSE,IF(AND($P$7=FALSE,OR(C7868="Commercial NAICS Cogen",C7868="Commercial NAICS Non-Cogen",C7868="industrial NAICS Cogen", C7868="industrial NAICS non-cogen")),FALSE,TRUE))</f>
        <v>1</v>
      </c>
      <c r="M7868">
        <f t="shared" si="367"/>
        <v>2.008032128514056E-3</v>
      </c>
      <c r="N7868">
        <f t="shared" si="368"/>
        <v>0</v>
      </c>
    </row>
    <row r="7869" spans="1:14" x14ac:dyDescent="0.2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s="32">
        <f t="shared" si="366"/>
        <v>570000000</v>
      </c>
      <c r="J7869" t="str">
        <f>IF(K7869="natural gas",VLOOKUP(D7869,'Cross-Page Data'!$I$4:$J$13,2,FALSE),IF(K7869="solar",VLOOKUP('Form 923'!D7869,'Cross-Page Data'!$I$14:$J$117,2,FALSE),K7869))</f>
        <v>heavy or residual fuel oil</v>
      </c>
      <c r="K7869" t="str">
        <f>VLOOKUP(E7869,'Cross-Page Data'!$D$4:$F$48,3,FALSE)</f>
        <v>heavy or residual fuel oil</v>
      </c>
      <c r="L7869" t="b">
        <f>IF(AND($P$6=FALSE,OR(C7869="Commercial NAICS Cogen",C7869="Industrial NAICS Cogen",C7869="NAICS-22 Cogen")),FALSE,IF(AND($P$7=FALSE,OR(C7869="Commercial NAICS Cogen",C7869="Commercial NAICS Non-Cogen",C7869="industrial NAICS Cogen", C7869="industrial NAICS non-cogen")),FALSE,TRUE))</f>
        <v>1</v>
      </c>
      <c r="M7869">
        <f t="shared" si="367"/>
        <v>2.008032128514056E-3</v>
      </c>
      <c r="N7869">
        <f t="shared" si="368"/>
        <v>0</v>
      </c>
    </row>
    <row r="7870" spans="1:14" ht="26.25" x14ac:dyDescent="0.2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s="32">
        <f t="shared" si="366"/>
        <v>15171679.531541124</v>
      </c>
      <c r="J7870" t="str">
        <f>IF(K7870="natural gas",VLOOKUP(D7870,'Cross-Page Data'!$I$4:$J$13,2,FALSE),IF(K7870="solar",VLOOKUP('Form 923'!D7870,'Cross-Page Data'!$I$14:$J$117,2,FALSE),K7870))</f>
        <v>heavy or residual fuel oil</v>
      </c>
      <c r="K7870" t="str">
        <f>VLOOKUP(E7870,'Cross-Page Data'!$D$4:$F$48,3,FALSE)</f>
        <v>heavy or residual fuel oil</v>
      </c>
      <c r="L7870" t="b">
        <f>IF(AND($P$6=FALSE,OR(C7870="Commercial NAICS Cogen",C7870="Industrial NAICS Cogen",C7870="NAICS-22 Cogen")),FALSE,IF(AND($P$7=FALSE,OR(C7870="Commercial NAICS Cogen",C7870="Commercial NAICS Non-Cogen",C7870="industrial NAICS Cogen", C7870="industrial NAICS non-cogen")),FALSE,TRUE))</f>
        <v>0</v>
      </c>
      <c r="M7870">
        <f t="shared" si="367"/>
        <v>0.12650602409638553</v>
      </c>
      <c r="N7870">
        <f t="shared" si="368"/>
        <v>1</v>
      </c>
    </row>
    <row r="7871" spans="1:14" ht="26.25" x14ac:dyDescent="0.2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s="32">
        <f t="shared" si="366"/>
        <v>15141251.048671832</v>
      </c>
      <c r="J7871" t="str">
        <f>IF(K7871="natural gas",VLOOKUP(D7871,'Cross-Page Data'!$I$4:$J$13,2,FALSE),IF(K7871="solar",VLOOKUP('Form 923'!D7871,'Cross-Page Data'!$I$14:$J$117,2,FALSE),K7871))</f>
        <v>natural gas peaker</v>
      </c>
      <c r="K7871" t="str">
        <f>VLOOKUP(E7871,'Cross-Page Data'!$D$4:$F$48,3,FALSE)</f>
        <v>natural gas</v>
      </c>
      <c r="L7871" t="b">
        <f>IF(AND($P$6=FALSE,OR(C7871="Commercial NAICS Cogen",C7871="Industrial NAICS Cogen",C7871="NAICS-22 Cogen")),FALSE,IF(AND($P$7=FALSE,OR(C7871="Commercial NAICS Cogen",C7871="Commercial NAICS Non-Cogen",C7871="industrial NAICS Cogen", C7871="industrial NAICS non-cogen")),FALSE,TRUE))</f>
        <v>0</v>
      </c>
      <c r="M7871">
        <f t="shared" si="367"/>
        <v>0.14123456790123456</v>
      </c>
      <c r="N7871">
        <f t="shared" si="368"/>
        <v>1</v>
      </c>
    </row>
    <row r="7872" spans="1:14" ht="26.25" x14ac:dyDescent="0.2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s="32">
        <f t="shared" si="366"/>
        <v>15137738.314719848</v>
      </c>
      <c r="J7872" t="str">
        <f>IF(K7872="natural gas",VLOOKUP(D7872,'Cross-Page Data'!$I$4:$J$13,2,FALSE),IF(K7872="solar",VLOOKUP('Form 923'!D7872,'Cross-Page Data'!$I$14:$J$117,2,FALSE),K7872))</f>
        <v>biomass</v>
      </c>
      <c r="K7872" t="str">
        <f>VLOOKUP(E7872,'Cross-Page Data'!$D$4:$F$48,3,FALSE)</f>
        <v>biomass</v>
      </c>
      <c r="L7872" t="b">
        <f>IF(AND($P$6=FALSE,OR(C7872="Commercial NAICS Cogen",C7872="Industrial NAICS Cogen",C7872="NAICS-22 Cogen")),FALSE,IF(AND($P$7=FALSE,OR(C7872="Commercial NAICS Cogen",C7872="Commercial NAICS Non-Cogen",C7872="industrial NAICS Cogen", C7872="industrial NAICS non-cogen")),FALSE,TRUE))</f>
        <v>0</v>
      </c>
      <c r="M7872">
        <f t="shared" si="367"/>
        <v>0.11842105263157894</v>
      </c>
      <c r="N7872">
        <f t="shared" si="368"/>
        <v>1</v>
      </c>
    </row>
    <row r="7873" spans="1:14" x14ac:dyDescent="0.2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s="32">
        <f t="shared" si="366"/>
        <v>12495104.895104894</v>
      </c>
      <c r="J7873" t="str">
        <f>IF(K7873="natural gas",VLOOKUP(D7873,'Cross-Page Data'!$I$4:$J$13,2,FALSE),IF(K7873="solar",VLOOKUP('Form 923'!D7873,'Cross-Page Data'!$I$14:$J$117,2,FALSE),K7873))</f>
        <v>natural gas peaker</v>
      </c>
      <c r="K7873" t="str">
        <f>VLOOKUP(E7873,'Cross-Page Data'!$D$4:$F$48,3,FALSE)</f>
        <v>natural gas</v>
      </c>
      <c r="L7873" t="b">
        <f>IF(AND($P$6=FALSE,OR(C7873="Commercial NAICS Cogen",C7873="Industrial NAICS Cogen",C7873="NAICS-22 Cogen")),FALSE,IF(AND($P$7=FALSE,OR(C7873="Commercial NAICS Cogen",C7873="Commercial NAICS Non-Cogen",C7873="industrial NAICS Cogen", C7873="industrial NAICS non-cogen")),FALSE,TRUE))</f>
        <v>1</v>
      </c>
      <c r="M7873">
        <f t="shared" si="367"/>
        <v>0.23753086419753086</v>
      </c>
      <c r="N7873">
        <f t="shared" si="368"/>
        <v>1</v>
      </c>
    </row>
    <row r="7874" spans="1:14" x14ac:dyDescent="0.2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s="32">
        <f t="shared" si="366"/>
        <v>8692307.692307692</v>
      </c>
      <c r="J7874" t="str">
        <f>IF(K7874="natural gas",VLOOKUP(D7874,'Cross-Page Data'!$I$4:$J$13,2,FALSE),IF(K7874="solar",VLOOKUP('Form 923'!D7874,'Cross-Page Data'!$I$14:$J$117,2,FALSE),K7874))</f>
        <v>heavy or residual fuel oil</v>
      </c>
      <c r="K7874" t="str">
        <f>VLOOKUP(E7874,'Cross-Page Data'!$D$4:$F$48,3,FALSE)</f>
        <v>heavy or residual fuel oil</v>
      </c>
      <c r="L7874" t="b">
        <f>IF(AND($P$6=FALSE,OR(C7874="Commercial NAICS Cogen",C7874="Industrial NAICS Cogen",C7874="NAICS-22 Cogen")),FALSE,IF(AND($P$7=FALSE,OR(C7874="Commercial NAICS Cogen",C7874="Commercial NAICS Non-Cogen",C7874="industrial NAICS Cogen", C7874="industrial NAICS non-cogen")),FALSE,TRUE))</f>
        <v>1</v>
      </c>
      <c r="M7874">
        <f t="shared" si="367"/>
        <v>0.47469879518072289</v>
      </c>
      <c r="N7874">
        <f t="shared" si="368"/>
        <v>1</v>
      </c>
    </row>
    <row r="7875" spans="1:14" x14ac:dyDescent="0.2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s="32" t="str">
        <f t="shared" si="366"/>
        <v/>
      </c>
      <c r="J7875" t="str">
        <f>IF(K7875="natural gas",VLOOKUP(D7875,'Cross-Page Data'!$I$4:$J$13,2,FALSE),IF(K7875="solar",VLOOKUP('Form 923'!D7875,'Cross-Page Data'!$I$14:$J$117,2,FALSE),K7875))</f>
        <v>other</v>
      </c>
      <c r="K7875" t="str">
        <f>VLOOKUP(E7875,'Cross-Page Data'!$D$4:$F$48,3,FALSE)</f>
        <v>natural gas</v>
      </c>
      <c r="L7875" t="b">
        <f>IF(AND($P$6=FALSE,OR(C7875="Commercial NAICS Cogen",C7875="Industrial NAICS Cogen",C7875="NAICS-22 Cogen")),FALSE,IF(AND($P$7=FALSE,OR(C7875="Commercial NAICS Cogen",C7875="Commercial NAICS Non-Cogen",C7875="industrial NAICS Cogen", C7875="industrial NAICS non-cogen")),FALSE,TRUE))</f>
        <v>0</v>
      </c>
      <c r="M7875">
        <f t="shared" si="367"/>
        <v>1.6233766233766235E-3</v>
      </c>
      <c r="N7875">
        <f t="shared" si="368"/>
        <v>0</v>
      </c>
    </row>
    <row r="7876" spans="1:14" x14ac:dyDescent="0.2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s="32">
        <f t="shared" si="366"/>
        <v>11373375.008879734</v>
      </c>
      <c r="J7876" t="str">
        <f>IF(K7876="natural gas",VLOOKUP(D7876,'Cross-Page Data'!$I$4:$J$13,2,FALSE),IF(K7876="solar",VLOOKUP('Form 923'!D7876,'Cross-Page Data'!$I$14:$J$117,2,FALSE),K7876))</f>
        <v>other</v>
      </c>
      <c r="K7876" t="str">
        <f>VLOOKUP(E7876,'Cross-Page Data'!$D$4:$F$48,3,FALSE)</f>
        <v>other</v>
      </c>
      <c r="L7876" t="b">
        <f>IF(AND($P$6=FALSE,OR(C7876="Commercial NAICS Cogen",C7876="Industrial NAICS Cogen",C7876="NAICS-22 Cogen")),FALSE,IF(AND($P$7=FALSE,OR(C7876="Commercial NAICS Cogen",C7876="Commercial NAICS Non-Cogen",C7876="industrial NAICS Cogen", C7876="industrial NAICS non-cogen")),FALSE,TRUE))</f>
        <v>0</v>
      </c>
      <c r="M7876">
        <f t="shared" si="367"/>
        <v>0.10064935064935066</v>
      </c>
      <c r="N7876">
        <f t="shared" si="368"/>
        <v>1</v>
      </c>
    </row>
    <row r="7877" spans="1:14" x14ac:dyDescent="0.2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s="32">
        <f t="shared" si="366"/>
        <v>8901998.9280822594</v>
      </c>
      <c r="J7877" t="str">
        <f>IF(K7877="natural gas",VLOOKUP(D7877,'Cross-Page Data'!$I$4:$J$13,2,FALSE),IF(K7877="solar",VLOOKUP('Form 923'!D7877,'Cross-Page Data'!$I$14:$J$117,2,FALSE),K7877))</f>
        <v>wind</v>
      </c>
      <c r="K7877" t="str">
        <f>VLOOKUP(E7877,'Cross-Page Data'!$D$4:$F$48,3,FALSE)</f>
        <v>wind</v>
      </c>
      <c r="L7877" t="b">
        <f>IF(AND($P$6=FALSE,OR(C7877="Commercial NAICS Cogen",C7877="Industrial NAICS Cogen",C7877="NAICS-22 Cogen")),FALSE,IF(AND($P$7=FALSE,OR(C7877="Commercial NAICS Cogen",C7877="Commercial NAICS Non-Cogen",C7877="industrial NAICS Cogen", C7877="industrial NAICS non-cogen")),FALSE,TRUE))</f>
        <v>1</v>
      </c>
      <c r="M7877">
        <f t="shared" si="367"/>
        <v>0.58092738407699041</v>
      </c>
      <c r="N7877">
        <f t="shared" si="368"/>
        <v>1</v>
      </c>
    </row>
    <row r="7878" spans="1:14" x14ac:dyDescent="0.2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s="32">
        <f t="shared" si="366"/>
        <v>10534514.960452262</v>
      </c>
      <c r="J7878" t="str">
        <f>IF(K7878="natural gas",VLOOKUP(D7878,'Cross-Page Data'!$I$4:$J$13,2,FALSE),IF(K7878="solar",VLOOKUP('Form 923'!D7878,'Cross-Page Data'!$I$14:$J$117,2,FALSE),K7878))</f>
        <v>natural gas peaker</v>
      </c>
      <c r="K7878" t="str">
        <f>VLOOKUP(E7878,'Cross-Page Data'!$D$4:$F$48,3,FALSE)</f>
        <v>natural gas</v>
      </c>
      <c r="L7878" t="b">
        <f>IF(AND($P$6=FALSE,OR(C7878="Commercial NAICS Cogen",C7878="Industrial NAICS Cogen",C7878="NAICS-22 Cogen")),FALSE,IF(AND($P$7=FALSE,OR(C7878="Commercial NAICS Cogen",C7878="Commercial NAICS Non-Cogen",C7878="industrial NAICS Cogen", C7878="industrial NAICS non-cogen")),FALSE,TRUE))</f>
        <v>1</v>
      </c>
      <c r="M7878">
        <f t="shared" si="367"/>
        <v>0.454320987654321</v>
      </c>
      <c r="N7878">
        <f t="shared" si="368"/>
        <v>1</v>
      </c>
    </row>
    <row r="7879" spans="1:14" x14ac:dyDescent="0.2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s="32">
        <f t="shared" ref="I7879:I7942" si="369">IFERROR(F7879/G7879*10^6,"")</f>
        <v>13876262.626262626</v>
      </c>
      <c r="J7879" t="str">
        <f>IF(K7879="natural gas",VLOOKUP(D7879,'Cross-Page Data'!$I$4:$J$13,2,FALSE),IF(K7879="solar",VLOOKUP('Form 923'!D7879,'Cross-Page Data'!$I$14:$J$117,2,FALSE),K7879))</f>
        <v>natural gas peaker</v>
      </c>
      <c r="K7879" t="str">
        <f>VLOOKUP(E7879,'Cross-Page Data'!$D$4:$F$48,3,FALSE)</f>
        <v>natural gas</v>
      </c>
      <c r="L7879" t="b">
        <f>IF(AND($P$6=FALSE,OR(C7879="Commercial NAICS Cogen",C7879="Industrial NAICS Cogen",C7879="NAICS-22 Cogen")),FALSE,IF(AND($P$7=FALSE,OR(C7879="Commercial NAICS Cogen",C7879="Commercial NAICS Non-Cogen",C7879="industrial NAICS Cogen", C7879="industrial NAICS non-cogen")),FALSE,TRUE))</f>
        <v>1</v>
      </c>
      <c r="M7879">
        <f t="shared" ref="M7879:M7942" si="370">(COUNTIFS($J$6:$J$14148,J7879,$I$6:$I$14148,"&gt;"&amp;I7879)+1)/COUNTIFS($J$6:$J$14148,J7879)</f>
        <v>0.17333333333333334</v>
      </c>
      <c r="N7879">
        <f t="shared" ref="N7879:N7942" si="371">IF(OR(M7879&gt;0.95,M7879&lt;0.05),0,1)</f>
        <v>1</v>
      </c>
    </row>
    <row r="7880" spans="1:14" x14ac:dyDescent="0.2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s="32">
        <f t="shared" si="369"/>
        <v>9698774.0805604216</v>
      </c>
      <c r="J7880" t="str">
        <f>IF(K7880="natural gas",VLOOKUP(D7880,'Cross-Page Data'!$I$4:$J$13,2,FALSE),IF(K7880="solar",VLOOKUP('Form 923'!D7880,'Cross-Page Data'!$I$14:$J$117,2,FALSE),K7880))</f>
        <v>heavy or residual fuel oil</v>
      </c>
      <c r="K7880" t="str">
        <f>VLOOKUP(E7880,'Cross-Page Data'!$D$4:$F$48,3,FALSE)</f>
        <v>heavy or residual fuel oil</v>
      </c>
      <c r="L7880" t="b">
        <f>IF(AND($P$6=FALSE,OR(C7880="Commercial NAICS Cogen",C7880="Industrial NAICS Cogen",C7880="NAICS-22 Cogen")),FALSE,IF(AND($P$7=FALSE,OR(C7880="Commercial NAICS Cogen",C7880="Commercial NAICS Non-Cogen",C7880="industrial NAICS Cogen", C7880="industrial NAICS non-cogen")),FALSE,TRUE))</f>
        <v>1</v>
      </c>
      <c r="M7880">
        <f t="shared" si="370"/>
        <v>0.43413654618473896</v>
      </c>
      <c r="N7880">
        <f t="shared" si="371"/>
        <v>1</v>
      </c>
    </row>
    <row r="7881" spans="1:14" x14ac:dyDescent="0.2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s="32" t="str">
        <f t="shared" si="369"/>
        <v/>
      </c>
      <c r="J7881" t="str">
        <f>IF(K7881="natural gas",VLOOKUP(D7881,'Cross-Page Data'!$I$4:$J$13,2,FALSE),IF(K7881="solar",VLOOKUP('Form 923'!D7881,'Cross-Page Data'!$I$14:$J$117,2,FALSE),K7881))</f>
        <v>heavy or residual fuel oil</v>
      </c>
      <c r="K7881" t="str">
        <f>VLOOKUP(E7881,'Cross-Page Data'!$D$4:$F$48,3,FALSE)</f>
        <v>heavy or residual fuel oil</v>
      </c>
      <c r="L7881" t="b">
        <f>IF(AND($P$6=FALSE,OR(C7881="Commercial NAICS Cogen",C7881="Industrial NAICS Cogen",C7881="NAICS-22 Cogen")),FALSE,IF(AND($P$7=FALSE,OR(C7881="Commercial NAICS Cogen",C7881="Commercial NAICS Non-Cogen",C7881="industrial NAICS Cogen", C7881="industrial NAICS non-cogen")),FALSE,TRUE))</f>
        <v>1</v>
      </c>
      <c r="M7881">
        <f t="shared" si="370"/>
        <v>4.0160642570281126E-4</v>
      </c>
      <c r="N7881">
        <f t="shared" si="371"/>
        <v>0</v>
      </c>
    </row>
    <row r="7882" spans="1:14" x14ac:dyDescent="0.2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s="32">
        <f t="shared" si="369"/>
        <v>9935483.8709677421</v>
      </c>
      <c r="J7882" t="str">
        <f>IF(K7882="natural gas",VLOOKUP(D7882,'Cross-Page Data'!$I$4:$J$13,2,FALSE),IF(K7882="solar",VLOOKUP('Form 923'!D7882,'Cross-Page Data'!$I$14:$J$117,2,FALSE),K7882))</f>
        <v>heavy or residual fuel oil</v>
      </c>
      <c r="K7882" t="str">
        <f>VLOOKUP(E7882,'Cross-Page Data'!$D$4:$F$48,3,FALSE)</f>
        <v>heavy or residual fuel oil</v>
      </c>
      <c r="L7882" t="b">
        <f>IF(AND($P$6=FALSE,OR(C7882="Commercial NAICS Cogen",C7882="Industrial NAICS Cogen",C7882="NAICS-22 Cogen")),FALSE,IF(AND($P$7=FALSE,OR(C7882="Commercial NAICS Cogen",C7882="Commercial NAICS Non-Cogen",C7882="industrial NAICS Cogen", C7882="industrial NAICS non-cogen")),FALSE,TRUE))</f>
        <v>1</v>
      </c>
      <c r="M7882">
        <f t="shared" si="370"/>
        <v>0.41084337349397593</v>
      </c>
      <c r="N7882">
        <f t="shared" si="371"/>
        <v>1</v>
      </c>
    </row>
    <row r="7883" spans="1:14" x14ac:dyDescent="0.2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s="32" t="str">
        <f t="shared" si="369"/>
        <v/>
      </c>
      <c r="J7883" t="str">
        <f>IF(K7883="natural gas",VLOOKUP(D7883,'Cross-Page Data'!$I$4:$J$13,2,FALSE),IF(K7883="solar",VLOOKUP('Form 923'!D7883,'Cross-Page Data'!$I$14:$J$117,2,FALSE),K7883))</f>
        <v>heavy or residual fuel oil</v>
      </c>
      <c r="K7883" t="str">
        <f>VLOOKUP(E7883,'Cross-Page Data'!$D$4:$F$48,3,FALSE)</f>
        <v>heavy or residual fuel oil</v>
      </c>
      <c r="L7883" t="b">
        <f>IF(AND($P$6=FALSE,OR(C7883="Commercial NAICS Cogen",C7883="Industrial NAICS Cogen",C7883="NAICS-22 Cogen")),FALSE,IF(AND($P$7=FALSE,OR(C7883="Commercial NAICS Cogen",C7883="Commercial NAICS Non-Cogen",C7883="industrial NAICS Cogen", C7883="industrial NAICS non-cogen")),FALSE,TRUE))</f>
        <v>1</v>
      </c>
      <c r="M7883">
        <f t="shared" si="370"/>
        <v>4.0160642570281126E-4</v>
      </c>
      <c r="N7883">
        <f t="shared" si="371"/>
        <v>0</v>
      </c>
    </row>
    <row r="7884" spans="1:14" x14ac:dyDescent="0.2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s="32">
        <f t="shared" si="369"/>
        <v>1867371.1686688382</v>
      </c>
      <c r="J7884" t="str">
        <f>IF(K7884="natural gas",VLOOKUP(D7884,'Cross-Page Data'!$I$4:$J$13,2,FALSE),IF(K7884="solar",VLOOKUP('Form 923'!D7884,'Cross-Page Data'!$I$14:$J$117,2,FALSE),K7884))</f>
        <v>natural gas nonpeaker</v>
      </c>
      <c r="K7884" t="str">
        <f>VLOOKUP(E7884,'Cross-Page Data'!$D$4:$F$48,3,FALSE)</f>
        <v>natural gas</v>
      </c>
      <c r="L7884" t="b">
        <f>IF(AND($P$6=FALSE,OR(C7884="Commercial NAICS Cogen",C7884="Industrial NAICS Cogen",C7884="NAICS-22 Cogen")),FALSE,IF(AND($P$7=FALSE,OR(C7884="Commercial NAICS Cogen",C7884="Commercial NAICS Non-Cogen",C7884="industrial NAICS Cogen", C7884="industrial NAICS non-cogen")),FALSE,TRUE))</f>
        <v>1</v>
      </c>
      <c r="M7884">
        <f t="shared" si="370"/>
        <v>0.58790697674418602</v>
      </c>
      <c r="N7884">
        <f t="shared" si="371"/>
        <v>1</v>
      </c>
    </row>
    <row r="7885" spans="1:14" x14ac:dyDescent="0.2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s="32" t="str">
        <f t="shared" si="369"/>
        <v/>
      </c>
      <c r="J7885" t="str">
        <f>IF(K7885="natural gas",VLOOKUP(D7885,'Cross-Page Data'!$I$4:$J$13,2,FALSE),IF(K7885="solar",VLOOKUP('Form 923'!D7885,'Cross-Page Data'!$I$14:$J$117,2,FALSE),K7885))</f>
        <v>heavy or residual fuel oil</v>
      </c>
      <c r="K7885" t="str">
        <f>VLOOKUP(E7885,'Cross-Page Data'!$D$4:$F$48,3,FALSE)</f>
        <v>heavy or residual fuel oil</v>
      </c>
      <c r="L7885" t="b">
        <f>IF(AND($P$6=FALSE,OR(C7885="Commercial NAICS Cogen",C7885="Industrial NAICS Cogen",C7885="NAICS-22 Cogen")),FALSE,IF(AND($P$7=FALSE,OR(C7885="Commercial NAICS Cogen",C7885="Commercial NAICS Non-Cogen",C7885="industrial NAICS Cogen", C7885="industrial NAICS non-cogen")),FALSE,TRUE))</f>
        <v>1</v>
      </c>
      <c r="M7885">
        <f t="shared" si="370"/>
        <v>4.0160642570281126E-4</v>
      </c>
      <c r="N7885">
        <f t="shared" si="371"/>
        <v>0</v>
      </c>
    </row>
    <row r="7886" spans="1:14" x14ac:dyDescent="0.2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s="32">
        <f t="shared" si="369"/>
        <v>10276957.705567084</v>
      </c>
      <c r="J7886" t="str">
        <f>IF(K7886="natural gas",VLOOKUP(D7886,'Cross-Page Data'!$I$4:$J$13,2,FALSE),IF(K7886="solar",VLOOKUP('Form 923'!D7886,'Cross-Page Data'!$I$14:$J$117,2,FALSE),K7886))</f>
        <v>natural gas nonpeaker</v>
      </c>
      <c r="K7886" t="str">
        <f>VLOOKUP(E7886,'Cross-Page Data'!$D$4:$F$48,3,FALSE)</f>
        <v>natural gas</v>
      </c>
      <c r="L7886" t="b">
        <f>IF(AND($P$6=FALSE,OR(C7886="Commercial NAICS Cogen",C7886="Industrial NAICS Cogen",C7886="NAICS-22 Cogen")),FALSE,IF(AND($P$7=FALSE,OR(C7886="Commercial NAICS Cogen",C7886="Commercial NAICS Non-Cogen",C7886="industrial NAICS Cogen", C7886="industrial NAICS non-cogen")),FALSE,TRUE))</f>
        <v>1</v>
      </c>
      <c r="M7886">
        <f t="shared" si="370"/>
        <v>0.31813953488372093</v>
      </c>
      <c r="N7886">
        <f t="shared" si="371"/>
        <v>1</v>
      </c>
    </row>
    <row r="7887" spans="1:14" x14ac:dyDescent="0.2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s="32">
        <f t="shared" si="369"/>
        <v>12425954.422217337</v>
      </c>
      <c r="J7887" t="str">
        <f>IF(K7887="natural gas",VLOOKUP(D7887,'Cross-Page Data'!$I$4:$J$13,2,FALSE),IF(K7887="solar",VLOOKUP('Form 923'!D7887,'Cross-Page Data'!$I$14:$J$117,2,FALSE),K7887))</f>
        <v>natural gas peaker</v>
      </c>
      <c r="K7887" t="str">
        <f>VLOOKUP(E7887,'Cross-Page Data'!$D$4:$F$48,3,FALSE)</f>
        <v>natural gas</v>
      </c>
      <c r="L7887" t="b">
        <f>IF(AND($P$6=FALSE,OR(C7887="Commercial NAICS Cogen",C7887="Industrial NAICS Cogen",C7887="NAICS-22 Cogen")),FALSE,IF(AND($P$7=FALSE,OR(C7887="Commercial NAICS Cogen",C7887="Commercial NAICS Non-Cogen",C7887="industrial NAICS Cogen", C7887="industrial NAICS non-cogen")),FALSE,TRUE))</f>
        <v>1</v>
      </c>
      <c r="M7887">
        <f t="shared" si="370"/>
        <v>0.24197530864197531</v>
      </c>
      <c r="N7887">
        <f t="shared" si="371"/>
        <v>1</v>
      </c>
    </row>
    <row r="7888" spans="1:14" x14ac:dyDescent="0.2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s="32">
        <f t="shared" si="369"/>
        <v>0</v>
      </c>
      <c r="J7888" t="str">
        <f>IF(K7888="natural gas",VLOOKUP(D7888,'Cross-Page Data'!$I$4:$J$13,2,FALSE),IF(K7888="solar",VLOOKUP('Form 923'!D7888,'Cross-Page Data'!$I$14:$J$117,2,FALSE),K7888))</f>
        <v>natural gas nonpeaker</v>
      </c>
      <c r="K7888" t="str">
        <f>VLOOKUP(E7888,'Cross-Page Data'!$D$4:$F$48,3,FALSE)</f>
        <v>natural gas</v>
      </c>
      <c r="L7888" t="b">
        <f>IF(AND($P$6=FALSE,OR(C7888="Commercial NAICS Cogen",C7888="Industrial NAICS Cogen",C7888="NAICS-22 Cogen")),FALSE,IF(AND($P$7=FALSE,OR(C7888="Commercial NAICS Cogen",C7888="Commercial NAICS Non-Cogen",C7888="industrial NAICS Cogen", C7888="industrial NAICS non-cogen")),FALSE,TRUE))</f>
        <v>0</v>
      </c>
      <c r="M7888">
        <f t="shared" si="370"/>
        <v>0.77302325581395348</v>
      </c>
      <c r="N7888">
        <f t="shared" si="371"/>
        <v>1</v>
      </c>
    </row>
    <row r="7889" spans="1:14" x14ac:dyDescent="0.2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s="32">
        <f t="shared" si="369"/>
        <v>6153003.3260947606</v>
      </c>
      <c r="J7889" t="str">
        <f>IF(K7889="natural gas",VLOOKUP(D7889,'Cross-Page Data'!$I$4:$J$13,2,FALSE),IF(K7889="solar",VLOOKUP('Form 923'!D7889,'Cross-Page Data'!$I$14:$J$117,2,FALSE),K7889))</f>
        <v>natural gas nonpeaker</v>
      </c>
      <c r="K7889" t="str">
        <f>VLOOKUP(E7889,'Cross-Page Data'!$D$4:$F$48,3,FALSE)</f>
        <v>natural gas</v>
      </c>
      <c r="L7889" t="b">
        <f>IF(AND($P$6=FALSE,OR(C7889="Commercial NAICS Cogen",C7889="Industrial NAICS Cogen",C7889="NAICS-22 Cogen")),FALSE,IF(AND($P$7=FALSE,OR(C7889="Commercial NAICS Cogen",C7889="Commercial NAICS Non-Cogen",C7889="industrial NAICS Cogen", C7889="industrial NAICS non-cogen")),FALSE,TRUE))</f>
        <v>0</v>
      </c>
      <c r="M7889">
        <f t="shared" si="370"/>
        <v>0.48186046511627906</v>
      </c>
      <c r="N7889">
        <f t="shared" si="371"/>
        <v>1</v>
      </c>
    </row>
    <row r="7890" spans="1:14" x14ac:dyDescent="0.2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s="32">
        <f t="shared" si="369"/>
        <v>8901984.4586854894</v>
      </c>
      <c r="J7890" t="str">
        <f>IF(K7890="natural gas",VLOOKUP(D7890,'Cross-Page Data'!$I$4:$J$13,2,FALSE),IF(K7890="solar",VLOOKUP('Form 923'!D7890,'Cross-Page Data'!$I$14:$J$117,2,FALSE),K7890))</f>
        <v>wind</v>
      </c>
      <c r="K7890" t="str">
        <f>VLOOKUP(E7890,'Cross-Page Data'!$D$4:$F$48,3,FALSE)</f>
        <v>wind</v>
      </c>
      <c r="L7890" t="b">
        <f>IF(AND($P$6=FALSE,OR(C7890="Commercial NAICS Cogen",C7890="Industrial NAICS Cogen",C7890="NAICS-22 Cogen")),FALSE,IF(AND($P$7=FALSE,OR(C7890="Commercial NAICS Cogen",C7890="Commercial NAICS Non-Cogen",C7890="industrial NAICS Cogen", C7890="industrial NAICS non-cogen")),FALSE,TRUE))</f>
        <v>1</v>
      </c>
      <c r="M7890">
        <f t="shared" si="370"/>
        <v>0.82939632545931763</v>
      </c>
      <c r="N7890">
        <f t="shared" si="371"/>
        <v>1</v>
      </c>
    </row>
    <row r="7891" spans="1:14" x14ac:dyDescent="0.2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s="32">
        <f t="shared" si="369"/>
        <v>8901998.4345877282</v>
      </c>
      <c r="J7891" t="str">
        <f>IF(K7891="natural gas",VLOOKUP(D7891,'Cross-Page Data'!$I$4:$J$13,2,FALSE),IF(K7891="solar",VLOOKUP('Form 923'!D7891,'Cross-Page Data'!$I$14:$J$117,2,FALSE),K7891))</f>
        <v>wind</v>
      </c>
      <c r="K7891" t="str">
        <f>VLOOKUP(E7891,'Cross-Page Data'!$D$4:$F$48,3,FALSE)</f>
        <v>wind</v>
      </c>
      <c r="L7891" t="b">
        <f>IF(AND($P$6=FALSE,OR(C7891="Commercial NAICS Cogen",C7891="Industrial NAICS Cogen",C7891="NAICS-22 Cogen")),FALSE,IF(AND($P$7=FALSE,OR(C7891="Commercial NAICS Cogen",C7891="Commercial NAICS Non-Cogen",C7891="industrial NAICS Cogen", C7891="industrial NAICS non-cogen")),FALSE,TRUE))</f>
        <v>1</v>
      </c>
      <c r="M7891">
        <f t="shared" si="370"/>
        <v>0.61592300962379698</v>
      </c>
      <c r="N7891">
        <f t="shared" si="371"/>
        <v>1</v>
      </c>
    </row>
    <row r="7892" spans="1:14" x14ac:dyDescent="0.2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s="32">
        <f t="shared" si="369"/>
        <v>8901996.6839801669</v>
      </c>
      <c r="J7892" t="str">
        <f>IF(K7892="natural gas",VLOOKUP(D7892,'Cross-Page Data'!$I$4:$J$13,2,FALSE),IF(K7892="solar",VLOOKUP('Form 923'!D7892,'Cross-Page Data'!$I$14:$J$117,2,FALSE),K7892))</f>
        <v>wind</v>
      </c>
      <c r="K7892" t="str">
        <f>VLOOKUP(E7892,'Cross-Page Data'!$D$4:$F$48,3,FALSE)</f>
        <v>wind</v>
      </c>
      <c r="L7892" t="b">
        <f>IF(AND($P$6=FALSE,OR(C7892="Commercial NAICS Cogen",C7892="Industrial NAICS Cogen",C7892="NAICS-22 Cogen")),FALSE,IF(AND($P$7=FALSE,OR(C7892="Commercial NAICS Cogen",C7892="Commercial NAICS Non-Cogen",C7892="industrial NAICS Cogen", C7892="industrial NAICS non-cogen")),FALSE,TRUE))</f>
        <v>1</v>
      </c>
      <c r="M7892">
        <f t="shared" si="370"/>
        <v>0.70778652668416453</v>
      </c>
      <c r="N7892">
        <f t="shared" si="371"/>
        <v>1</v>
      </c>
    </row>
    <row r="7893" spans="1:14" x14ac:dyDescent="0.2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s="32">
        <f t="shared" si="369"/>
        <v>4161007.3879972342</v>
      </c>
      <c r="J7893" t="str">
        <f>IF(K7893="natural gas",VLOOKUP(D7893,'Cross-Page Data'!$I$4:$J$13,2,FALSE),IF(K7893="solar",VLOOKUP('Form 923'!D7893,'Cross-Page Data'!$I$14:$J$117,2,FALSE),K7893))</f>
        <v>natural gas peaker</v>
      </c>
      <c r="K7893" t="str">
        <f>VLOOKUP(E7893,'Cross-Page Data'!$D$4:$F$48,3,FALSE)</f>
        <v>natural gas</v>
      </c>
      <c r="L7893" t="b">
        <f>IF(AND($P$6=FALSE,OR(C7893="Commercial NAICS Cogen",C7893="Industrial NAICS Cogen",C7893="NAICS-22 Cogen")),FALSE,IF(AND($P$7=FALSE,OR(C7893="Commercial NAICS Cogen",C7893="Commercial NAICS Non-Cogen",C7893="industrial NAICS Cogen", C7893="industrial NAICS non-cogen")),FALSE,TRUE))</f>
        <v>0</v>
      </c>
      <c r="M7893">
        <f t="shared" si="370"/>
        <v>0.77975308641975305</v>
      </c>
      <c r="N7893">
        <f t="shared" si="371"/>
        <v>1</v>
      </c>
    </row>
    <row r="7894" spans="1:14" x14ac:dyDescent="0.2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s="32" t="str">
        <f t="shared" si="369"/>
        <v/>
      </c>
      <c r="J7894" t="str">
        <f>IF(K7894="natural gas",VLOOKUP(D7894,'Cross-Page Data'!$I$4:$J$13,2,FALSE),IF(K7894="solar",VLOOKUP('Form 923'!D7894,'Cross-Page Data'!$I$14:$J$117,2,FALSE),K7894))</f>
        <v>hard coal</v>
      </c>
      <c r="K7894" t="str">
        <f>VLOOKUP(E7894,'Cross-Page Data'!$D$4:$F$48,3,FALSE)</f>
        <v>hard coal</v>
      </c>
      <c r="L7894" t="b">
        <f>IF(AND($P$6=FALSE,OR(C7894="Commercial NAICS Cogen",C7894="Industrial NAICS Cogen",C7894="NAICS-22 Cogen")),FALSE,IF(AND($P$7=FALSE,OR(C7894="Commercial NAICS Cogen",C7894="Commercial NAICS Non-Cogen",C7894="industrial NAICS Cogen", C7894="industrial NAICS non-cogen")),FALSE,TRUE))</f>
        <v>0</v>
      </c>
      <c r="M7894">
        <f t="shared" si="370"/>
        <v>1.3605442176870747E-3</v>
      </c>
      <c r="N7894">
        <f t="shared" si="371"/>
        <v>0</v>
      </c>
    </row>
    <row r="7895" spans="1:14" x14ac:dyDescent="0.2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s="32" t="str">
        <f t="shared" si="369"/>
        <v/>
      </c>
      <c r="J7895" t="str">
        <f>IF(K7895="natural gas",VLOOKUP(D7895,'Cross-Page Data'!$I$4:$J$13,2,FALSE),IF(K7895="solar",VLOOKUP('Form 923'!D7895,'Cross-Page Data'!$I$14:$J$117,2,FALSE),K7895))</f>
        <v>natural gas peaker</v>
      </c>
      <c r="K7895" t="str">
        <f>VLOOKUP(E7895,'Cross-Page Data'!$D$4:$F$48,3,FALSE)</f>
        <v>natural gas</v>
      </c>
      <c r="L7895" t="b">
        <f>IF(AND($P$6=FALSE,OR(C7895="Commercial NAICS Cogen",C7895="Industrial NAICS Cogen",C7895="NAICS-22 Cogen")),FALSE,IF(AND($P$7=FALSE,OR(C7895="Commercial NAICS Cogen",C7895="Commercial NAICS Non-Cogen",C7895="industrial NAICS Cogen", C7895="industrial NAICS non-cogen")),FALSE,TRUE))</f>
        <v>0</v>
      </c>
      <c r="M7895">
        <f t="shared" si="370"/>
        <v>4.9382716049382717E-4</v>
      </c>
      <c r="N7895">
        <f t="shared" si="371"/>
        <v>0</v>
      </c>
    </row>
    <row r="7896" spans="1:14" x14ac:dyDescent="0.2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s="32">
        <f t="shared" si="369"/>
        <v>8901998.2536751553</v>
      </c>
      <c r="J7896" t="str">
        <f>IF(K7896="natural gas",VLOOKUP(D7896,'Cross-Page Data'!$I$4:$J$13,2,FALSE),IF(K7896="solar",VLOOKUP('Form 923'!D7896,'Cross-Page Data'!$I$14:$J$117,2,FALSE),K7896))</f>
        <v>other</v>
      </c>
      <c r="K7896" t="str">
        <f>VLOOKUP(E7896,'Cross-Page Data'!$D$4:$F$48,3,FALSE)</f>
        <v>other</v>
      </c>
      <c r="L7896" t="b">
        <f>IF(AND($P$6=FALSE,OR(C7896="Commercial NAICS Cogen",C7896="Industrial NAICS Cogen",C7896="NAICS-22 Cogen")),FALSE,IF(AND($P$7=FALSE,OR(C7896="Commercial NAICS Cogen",C7896="Commercial NAICS Non-Cogen",C7896="industrial NAICS Cogen", C7896="industrial NAICS non-cogen")),FALSE,TRUE))</f>
        <v>0</v>
      </c>
      <c r="M7896">
        <f t="shared" si="370"/>
        <v>0.20454545454545456</v>
      </c>
      <c r="N7896">
        <f t="shared" si="371"/>
        <v>1</v>
      </c>
    </row>
    <row r="7897" spans="1:14" x14ac:dyDescent="0.2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s="32" t="str">
        <f t="shared" si="369"/>
        <v/>
      </c>
      <c r="J7897" t="str">
        <f>IF(K7897="natural gas",VLOOKUP(D7897,'Cross-Page Data'!$I$4:$J$13,2,FALSE),IF(K7897="solar",VLOOKUP('Form 923'!D7897,'Cross-Page Data'!$I$14:$J$117,2,FALSE),K7897))</f>
        <v>heavy or residual fuel oil</v>
      </c>
      <c r="K7897" t="str">
        <f>VLOOKUP(E7897,'Cross-Page Data'!$D$4:$F$48,3,FALSE)</f>
        <v>heavy or residual fuel oil</v>
      </c>
      <c r="L7897" t="b">
        <f>IF(AND($P$6=FALSE,OR(C7897="Commercial NAICS Cogen",C7897="Industrial NAICS Cogen",C7897="NAICS-22 Cogen")),FALSE,IF(AND($P$7=FALSE,OR(C7897="Commercial NAICS Cogen",C7897="Commercial NAICS Non-Cogen",C7897="industrial NAICS Cogen", C7897="industrial NAICS non-cogen")),FALSE,TRUE))</f>
        <v>1</v>
      </c>
      <c r="M7897">
        <f t="shared" si="370"/>
        <v>4.0160642570281126E-4</v>
      </c>
      <c r="N7897">
        <f t="shared" si="371"/>
        <v>0</v>
      </c>
    </row>
    <row r="7898" spans="1:14" x14ac:dyDescent="0.2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s="32">
        <f t="shared" si="369"/>
        <v>388380.59164021449</v>
      </c>
      <c r="J7898" t="str">
        <f>IF(K7898="natural gas",VLOOKUP(D7898,'Cross-Page Data'!$I$4:$J$13,2,FALSE),IF(K7898="solar",VLOOKUP('Form 923'!D7898,'Cross-Page Data'!$I$14:$J$117,2,FALSE),K7898))</f>
        <v>natural gas nonpeaker</v>
      </c>
      <c r="K7898" t="str">
        <f>VLOOKUP(E7898,'Cross-Page Data'!$D$4:$F$48,3,FALSE)</f>
        <v>natural gas</v>
      </c>
      <c r="L7898" t="b">
        <f>IF(AND($P$6=FALSE,OR(C7898="Commercial NAICS Cogen",C7898="Industrial NAICS Cogen",C7898="NAICS-22 Cogen")),FALSE,IF(AND($P$7=FALSE,OR(C7898="Commercial NAICS Cogen",C7898="Commercial NAICS Non-Cogen",C7898="industrial NAICS Cogen", C7898="industrial NAICS non-cogen")),FALSE,TRUE))</f>
        <v>1</v>
      </c>
      <c r="M7898">
        <f t="shared" si="370"/>
        <v>0.72</v>
      </c>
      <c r="N7898">
        <f t="shared" si="371"/>
        <v>1</v>
      </c>
    </row>
    <row r="7899" spans="1:14" x14ac:dyDescent="0.2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s="32" t="str">
        <f t="shared" si="369"/>
        <v/>
      </c>
      <c r="J7899" t="str">
        <f>IF(K7899="natural gas",VLOOKUP(D7899,'Cross-Page Data'!$I$4:$J$13,2,FALSE),IF(K7899="solar",VLOOKUP('Form 923'!D7899,'Cross-Page Data'!$I$14:$J$117,2,FALSE),K7899))</f>
        <v>heavy or residual fuel oil</v>
      </c>
      <c r="K7899" t="str">
        <f>VLOOKUP(E7899,'Cross-Page Data'!$D$4:$F$48,3,FALSE)</f>
        <v>heavy or residual fuel oil</v>
      </c>
      <c r="L7899" t="b">
        <f>IF(AND($P$6=FALSE,OR(C7899="Commercial NAICS Cogen",C7899="Industrial NAICS Cogen",C7899="NAICS-22 Cogen")),FALSE,IF(AND($P$7=FALSE,OR(C7899="Commercial NAICS Cogen",C7899="Commercial NAICS Non-Cogen",C7899="industrial NAICS Cogen", C7899="industrial NAICS non-cogen")),FALSE,TRUE))</f>
        <v>1</v>
      </c>
      <c r="M7899">
        <f t="shared" si="370"/>
        <v>4.0160642570281126E-4</v>
      </c>
      <c r="N7899">
        <f t="shared" si="371"/>
        <v>0</v>
      </c>
    </row>
    <row r="7900" spans="1:14" x14ac:dyDescent="0.2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s="32">
        <f t="shared" si="369"/>
        <v>11120748.379336515</v>
      </c>
      <c r="J7900" t="str">
        <f>IF(K7900="natural gas",VLOOKUP(D7900,'Cross-Page Data'!$I$4:$J$13,2,FALSE),IF(K7900="solar",VLOOKUP('Form 923'!D7900,'Cross-Page Data'!$I$14:$J$117,2,FALSE),K7900))</f>
        <v>natural gas nonpeaker</v>
      </c>
      <c r="K7900" t="str">
        <f>VLOOKUP(E7900,'Cross-Page Data'!$D$4:$F$48,3,FALSE)</f>
        <v>natural gas</v>
      </c>
      <c r="L7900" t="b">
        <f>IF(AND($P$6=FALSE,OR(C7900="Commercial NAICS Cogen",C7900="Industrial NAICS Cogen",C7900="NAICS-22 Cogen")),FALSE,IF(AND($P$7=FALSE,OR(C7900="Commercial NAICS Cogen",C7900="Commercial NAICS Non-Cogen",C7900="industrial NAICS Cogen", C7900="industrial NAICS non-cogen")),FALSE,TRUE))</f>
        <v>1</v>
      </c>
      <c r="M7900">
        <f t="shared" si="370"/>
        <v>0.19906976744186047</v>
      </c>
      <c r="N7900">
        <f t="shared" si="371"/>
        <v>1</v>
      </c>
    </row>
    <row r="7901" spans="1:14" x14ac:dyDescent="0.2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s="32">
        <f t="shared" si="369"/>
        <v>8902010.2226338703</v>
      </c>
      <c r="J7901" t="str">
        <f>IF(K7901="natural gas",VLOOKUP(D7901,'Cross-Page Data'!$I$4:$J$13,2,FALSE),IF(K7901="solar",VLOOKUP('Form 923'!D7901,'Cross-Page Data'!$I$14:$J$117,2,FALSE),K7901))</f>
        <v>wind</v>
      </c>
      <c r="K7901" t="str">
        <f>VLOOKUP(E7901,'Cross-Page Data'!$D$4:$F$48,3,FALSE)</f>
        <v>wind</v>
      </c>
      <c r="L7901" t="b">
        <f>IF(AND($P$6=FALSE,OR(C7901="Commercial NAICS Cogen",C7901="Industrial NAICS Cogen",C7901="NAICS-22 Cogen")),FALSE,IF(AND($P$7=FALSE,OR(C7901="Commercial NAICS Cogen",C7901="Commercial NAICS Non-Cogen",C7901="industrial NAICS Cogen", C7901="industrial NAICS non-cogen")),FALSE,TRUE))</f>
        <v>1</v>
      </c>
      <c r="M7901">
        <f t="shared" si="370"/>
        <v>0.17847769028871391</v>
      </c>
      <c r="N7901">
        <f t="shared" si="371"/>
        <v>1</v>
      </c>
    </row>
    <row r="7902" spans="1:14" x14ac:dyDescent="0.2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s="32">
        <f t="shared" si="369"/>
        <v>8901996.4051251002</v>
      </c>
      <c r="J7902" t="str">
        <f>IF(K7902="natural gas",VLOOKUP(D7902,'Cross-Page Data'!$I$4:$J$13,2,FALSE),IF(K7902="solar",VLOOKUP('Form 923'!D7902,'Cross-Page Data'!$I$14:$J$117,2,FALSE),K7902))</f>
        <v>wind</v>
      </c>
      <c r="K7902" t="str">
        <f>VLOOKUP(E7902,'Cross-Page Data'!$D$4:$F$48,3,FALSE)</f>
        <v>wind</v>
      </c>
      <c r="L7902" t="b">
        <f>IF(AND($P$6=FALSE,OR(C7902="Commercial NAICS Cogen",C7902="Industrial NAICS Cogen",C7902="NAICS-22 Cogen")),FALSE,IF(AND($P$7=FALSE,OR(C7902="Commercial NAICS Cogen",C7902="Commercial NAICS Non-Cogen",C7902="industrial NAICS Cogen", C7902="industrial NAICS non-cogen")),FALSE,TRUE))</f>
        <v>1</v>
      </c>
      <c r="M7902">
        <f t="shared" si="370"/>
        <v>0.71828521434820647</v>
      </c>
      <c r="N7902">
        <f t="shared" si="371"/>
        <v>1</v>
      </c>
    </row>
    <row r="7903" spans="1:14" x14ac:dyDescent="0.2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s="32">
        <f t="shared" si="369"/>
        <v>8901992.3050550465</v>
      </c>
      <c r="J7903" t="str">
        <f>IF(K7903="natural gas",VLOOKUP(D7903,'Cross-Page Data'!$I$4:$J$13,2,FALSE),IF(K7903="solar",VLOOKUP('Form 923'!D7903,'Cross-Page Data'!$I$14:$J$117,2,FALSE),K7903))</f>
        <v>wind</v>
      </c>
      <c r="K7903" t="str">
        <f>VLOOKUP(E7903,'Cross-Page Data'!$D$4:$F$48,3,FALSE)</f>
        <v>wind</v>
      </c>
      <c r="L7903" t="b">
        <f>IF(AND($P$6=FALSE,OR(C7903="Commercial NAICS Cogen",C7903="Industrial NAICS Cogen",C7903="NAICS-22 Cogen")),FALSE,IF(AND($P$7=FALSE,OR(C7903="Commercial NAICS Cogen",C7903="Commercial NAICS Non-Cogen",C7903="industrial NAICS Cogen", C7903="industrial NAICS non-cogen")),FALSE,TRUE))</f>
        <v>1</v>
      </c>
      <c r="M7903">
        <f t="shared" si="370"/>
        <v>0.78915135608048992</v>
      </c>
      <c r="N7903">
        <f t="shared" si="371"/>
        <v>1</v>
      </c>
    </row>
    <row r="7904" spans="1:14" x14ac:dyDescent="0.2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s="32">
        <f t="shared" si="369"/>
        <v>2581445.1331496784</v>
      </c>
      <c r="J7904" t="str">
        <f>IF(K7904="natural gas",VLOOKUP(D7904,'Cross-Page Data'!$I$4:$J$13,2,FALSE),IF(K7904="solar",VLOOKUP('Form 923'!D7904,'Cross-Page Data'!$I$14:$J$117,2,FALSE),K7904))</f>
        <v>natural gas nonpeaker</v>
      </c>
      <c r="K7904" t="str">
        <f>VLOOKUP(E7904,'Cross-Page Data'!$D$4:$F$48,3,FALSE)</f>
        <v>natural gas</v>
      </c>
      <c r="L7904" t="b">
        <f>IF(AND($P$6=FALSE,OR(C7904="Commercial NAICS Cogen",C7904="Industrial NAICS Cogen",C7904="NAICS-22 Cogen")),FALSE,IF(AND($P$7=FALSE,OR(C7904="Commercial NAICS Cogen",C7904="Commercial NAICS Non-Cogen",C7904="industrial NAICS Cogen", C7904="industrial NAICS non-cogen")),FALSE,TRUE))</f>
        <v>1</v>
      </c>
      <c r="M7904">
        <f t="shared" si="370"/>
        <v>0.56651162790697673</v>
      </c>
      <c r="N7904">
        <f t="shared" si="371"/>
        <v>1</v>
      </c>
    </row>
    <row r="7905" spans="1:14" x14ac:dyDescent="0.2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s="32">
        <f t="shared" si="369"/>
        <v>12792057.237491535</v>
      </c>
      <c r="J7905" t="str">
        <f>IF(K7905="natural gas",VLOOKUP(D7905,'Cross-Page Data'!$I$4:$J$13,2,FALSE),IF(K7905="solar",VLOOKUP('Form 923'!D7905,'Cross-Page Data'!$I$14:$J$117,2,FALSE),K7905))</f>
        <v>natural gas nonpeaker</v>
      </c>
      <c r="K7905" t="str">
        <f>VLOOKUP(E7905,'Cross-Page Data'!$D$4:$F$48,3,FALSE)</f>
        <v>natural gas</v>
      </c>
      <c r="L7905" t="b">
        <f>IF(AND($P$6=FALSE,OR(C7905="Commercial NAICS Cogen",C7905="Industrial NAICS Cogen",C7905="NAICS-22 Cogen")),FALSE,IF(AND($P$7=FALSE,OR(C7905="Commercial NAICS Cogen",C7905="Commercial NAICS Non-Cogen",C7905="industrial NAICS Cogen", C7905="industrial NAICS non-cogen")),FALSE,TRUE))</f>
        <v>1</v>
      </c>
      <c r="M7905">
        <f t="shared" si="370"/>
        <v>4.3720930232558138E-2</v>
      </c>
      <c r="N7905">
        <f t="shared" si="371"/>
        <v>0</v>
      </c>
    </row>
    <row r="7906" spans="1:14" x14ac:dyDescent="0.2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s="32">
        <f t="shared" si="369"/>
        <v>9928057.5539568346</v>
      </c>
      <c r="J7906" t="str">
        <f>IF(K7906="natural gas",VLOOKUP(D7906,'Cross-Page Data'!$I$4:$J$13,2,FALSE),IF(K7906="solar",VLOOKUP('Form 923'!D7906,'Cross-Page Data'!$I$14:$J$117,2,FALSE),K7906))</f>
        <v>heavy or residual fuel oil</v>
      </c>
      <c r="K7906" t="str">
        <f>VLOOKUP(E7906,'Cross-Page Data'!$D$4:$F$48,3,FALSE)</f>
        <v>heavy or residual fuel oil</v>
      </c>
      <c r="L7906" t="b">
        <f>IF(AND($P$6=FALSE,OR(C7906="Commercial NAICS Cogen",C7906="Industrial NAICS Cogen",C7906="NAICS-22 Cogen")),FALSE,IF(AND($P$7=FALSE,OR(C7906="Commercial NAICS Cogen",C7906="Commercial NAICS Non-Cogen",C7906="industrial NAICS Cogen", C7906="industrial NAICS non-cogen")),FALSE,TRUE))</f>
        <v>1</v>
      </c>
      <c r="M7906">
        <f t="shared" si="370"/>
        <v>0.41365461847389556</v>
      </c>
      <c r="N7906">
        <f t="shared" si="371"/>
        <v>1</v>
      </c>
    </row>
    <row r="7907" spans="1:14" x14ac:dyDescent="0.2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s="32">
        <f t="shared" si="369"/>
        <v>10071091.205211725</v>
      </c>
      <c r="J7907" t="str">
        <f>IF(K7907="natural gas",VLOOKUP(D7907,'Cross-Page Data'!$I$4:$J$13,2,FALSE),IF(K7907="solar",VLOOKUP('Form 923'!D7907,'Cross-Page Data'!$I$14:$J$117,2,FALSE),K7907))</f>
        <v>natural gas peaker</v>
      </c>
      <c r="K7907" t="str">
        <f>VLOOKUP(E7907,'Cross-Page Data'!$D$4:$F$48,3,FALSE)</f>
        <v>natural gas</v>
      </c>
      <c r="L7907" t="b">
        <f>IF(AND($P$6=FALSE,OR(C7907="Commercial NAICS Cogen",C7907="Industrial NAICS Cogen",C7907="NAICS-22 Cogen")),FALSE,IF(AND($P$7=FALSE,OR(C7907="Commercial NAICS Cogen",C7907="Commercial NAICS Non-Cogen",C7907="industrial NAICS Cogen", C7907="industrial NAICS non-cogen")),FALSE,TRUE))</f>
        <v>1</v>
      </c>
      <c r="M7907">
        <f t="shared" si="370"/>
        <v>0.49827160493827161</v>
      </c>
      <c r="N7907">
        <f t="shared" si="371"/>
        <v>1</v>
      </c>
    </row>
    <row r="7908" spans="1:14" x14ac:dyDescent="0.2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s="32">
        <f t="shared" si="369"/>
        <v>10377215.391984671</v>
      </c>
      <c r="J7908" t="str">
        <f>IF(K7908="natural gas",VLOOKUP(D7908,'Cross-Page Data'!$I$4:$J$13,2,FALSE),IF(K7908="solar",VLOOKUP('Form 923'!D7908,'Cross-Page Data'!$I$14:$J$117,2,FALSE),K7908))</f>
        <v>natural gas peaker</v>
      </c>
      <c r="K7908" t="str">
        <f>VLOOKUP(E7908,'Cross-Page Data'!$D$4:$F$48,3,FALSE)</f>
        <v>natural gas</v>
      </c>
      <c r="L7908" t="b">
        <f>IF(AND($P$6=FALSE,OR(C7908="Commercial NAICS Cogen",C7908="Industrial NAICS Cogen",C7908="NAICS-22 Cogen")),FALSE,IF(AND($P$7=FALSE,OR(C7908="Commercial NAICS Cogen",C7908="Commercial NAICS Non-Cogen",C7908="industrial NAICS Cogen", C7908="industrial NAICS non-cogen")),FALSE,TRUE))</f>
        <v>1</v>
      </c>
      <c r="M7908">
        <f t="shared" si="370"/>
        <v>0.46962962962962962</v>
      </c>
      <c r="N7908">
        <f t="shared" si="371"/>
        <v>1</v>
      </c>
    </row>
    <row r="7909" spans="1:14" x14ac:dyDescent="0.2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s="32">
        <f t="shared" si="369"/>
        <v>11959774.738535801</v>
      </c>
      <c r="J7909" t="str">
        <f>IF(K7909="natural gas",VLOOKUP(D7909,'Cross-Page Data'!$I$4:$J$13,2,FALSE),IF(K7909="solar",VLOOKUP('Form 923'!D7909,'Cross-Page Data'!$I$14:$J$117,2,FALSE),K7909))</f>
        <v>heavy or residual fuel oil</v>
      </c>
      <c r="K7909" t="str">
        <f>VLOOKUP(E7909,'Cross-Page Data'!$D$4:$F$48,3,FALSE)</f>
        <v>heavy or residual fuel oil</v>
      </c>
      <c r="L7909" t="b">
        <f>IF(AND($P$6=FALSE,OR(C7909="Commercial NAICS Cogen",C7909="Industrial NAICS Cogen",C7909="NAICS-22 Cogen")),FALSE,IF(AND($P$7=FALSE,OR(C7909="Commercial NAICS Cogen",C7909="Commercial NAICS Non-Cogen",C7909="industrial NAICS Cogen", C7909="industrial NAICS non-cogen")),FALSE,TRUE))</f>
        <v>1</v>
      </c>
      <c r="M7909">
        <f t="shared" si="370"/>
        <v>0.23293172690763053</v>
      </c>
      <c r="N7909">
        <f t="shared" si="371"/>
        <v>1</v>
      </c>
    </row>
    <row r="7910" spans="1:14" ht="26.25" x14ac:dyDescent="0.2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s="32" t="str">
        <f t="shared" si="369"/>
        <v/>
      </c>
      <c r="J7910" t="str">
        <f>IF(K7910="natural gas",VLOOKUP(D7910,'Cross-Page Data'!$I$4:$J$13,2,FALSE),IF(K7910="solar",VLOOKUP('Form 923'!D7910,'Cross-Page Data'!$I$14:$J$117,2,FALSE),K7910))</f>
        <v>heavy or residual fuel oil</v>
      </c>
      <c r="K7910" t="str">
        <f>VLOOKUP(E7910,'Cross-Page Data'!$D$4:$F$48,3,FALSE)</f>
        <v>heavy or residual fuel oil</v>
      </c>
      <c r="L7910" t="b">
        <f>IF(AND($P$6=FALSE,OR(C7910="Commercial NAICS Cogen",C7910="Industrial NAICS Cogen",C7910="NAICS-22 Cogen")),FALSE,IF(AND($P$7=FALSE,OR(C7910="Commercial NAICS Cogen",C7910="Commercial NAICS Non-Cogen",C7910="industrial NAICS Cogen", C7910="industrial NAICS non-cogen")),FALSE,TRUE))</f>
        <v>0</v>
      </c>
      <c r="M7910">
        <f t="shared" si="370"/>
        <v>4.0160642570281126E-4</v>
      </c>
      <c r="N7910">
        <f t="shared" si="371"/>
        <v>0</v>
      </c>
    </row>
    <row r="7911" spans="1:14" ht="26.25" x14ac:dyDescent="0.2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s="32">
        <f t="shared" si="369"/>
        <v>4351990.0288533941</v>
      </c>
      <c r="J7911" t="str">
        <f>IF(K7911="natural gas",VLOOKUP(D7911,'Cross-Page Data'!$I$4:$J$13,2,FALSE),IF(K7911="solar",VLOOKUP('Form 923'!D7911,'Cross-Page Data'!$I$14:$J$117,2,FALSE),K7911))</f>
        <v>natural gas peaker</v>
      </c>
      <c r="K7911" t="str">
        <f>VLOOKUP(E7911,'Cross-Page Data'!$D$4:$F$48,3,FALSE)</f>
        <v>natural gas</v>
      </c>
      <c r="L7911" t="b">
        <f>IF(AND($P$6=FALSE,OR(C7911="Commercial NAICS Cogen",C7911="Industrial NAICS Cogen",C7911="NAICS-22 Cogen")),FALSE,IF(AND($P$7=FALSE,OR(C7911="Commercial NAICS Cogen",C7911="Commercial NAICS Non-Cogen",C7911="industrial NAICS Cogen", C7911="industrial NAICS non-cogen")),FALSE,TRUE))</f>
        <v>0</v>
      </c>
      <c r="M7911">
        <f t="shared" si="370"/>
        <v>0.76493827160493832</v>
      </c>
      <c r="N7911">
        <f t="shared" si="371"/>
        <v>1</v>
      </c>
    </row>
    <row r="7912" spans="1:14" ht="26.25" x14ac:dyDescent="0.2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s="32">
        <f t="shared" si="369"/>
        <v>3872822.5100571373</v>
      </c>
      <c r="J7912" t="str">
        <f>IF(K7912="natural gas",VLOOKUP(D7912,'Cross-Page Data'!$I$4:$J$13,2,FALSE),IF(K7912="solar",VLOOKUP('Form 923'!D7912,'Cross-Page Data'!$I$14:$J$117,2,FALSE),K7912))</f>
        <v>natural gas peaker</v>
      </c>
      <c r="K7912" t="str">
        <f>VLOOKUP(E7912,'Cross-Page Data'!$D$4:$F$48,3,FALSE)</f>
        <v>natural gas</v>
      </c>
      <c r="L7912" t="b">
        <f>IF(AND($P$6=FALSE,OR(C7912="Commercial NAICS Cogen",C7912="Industrial NAICS Cogen",C7912="NAICS-22 Cogen")),FALSE,IF(AND($P$7=FALSE,OR(C7912="Commercial NAICS Cogen",C7912="Commercial NAICS Non-Cogen",C7912="industrial NAICS Cogen", C7912="industrial NAICS non-cogen")),FALSE,TRUE))</f>
        <v>0</v>
      </c>
      <c r="M7912">
        <f t="shared" si="370"/>
        <v>0.8</v>
      </c>
      <c r="N7912">
        <f t="shared" si="371"/>
        <v>1</v>
      </c>
    </row>
    <row r="7913" spans="1:14" ht="26.25" x14ac:dyDescent="0.2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s="32">
        <f t="shared" si="369"/>
        <v>0</v>
      </c>
      <c r="J7913" t="str">
        <f>IF(K7913="natural gas",VLOOKUP(D7913,'Cross-Page Data'!$I$4:$J$13,2,FALSE),IF(K7913="solar",VLOOKUP('Form 923'!D7913,'Cross-Page Data'!$I$14:$J$117,2,FALSE),K7913))</f>
        <v>biomass</v>
      </c>
      <c r="K7913" t="str">
        <f>VLOOKUP(E7913,'Cross-Page Data'!$D$4:$F$48,3,FALSE)</f>
        <v>biomass</v>
      </c>
      <c r="L7913" t="b">
        <f>IF(AND($P$6=FALSE,OR(C7913="Commercial NAICS Cogen",C7913="Industrial NAICS Cogen",C7913="NAICS-22 Cogen")),FALSE,IF(AND($P$7=FALSE,OR(C7913="Commercial NAICS Cogen",C7913="Commercial NAICS Non-Cogen",C7913="industrial NAICS Cogen", C7913="industrial NAICS non-cogen")),FALSE,TRUE))</f>
        <v>0</v>
      </c>
      <c r="M7913">
        <f t="shared" si="370"/>
        <v>0.82456140350877194</v>
      </c>
      <c r="N7913">
        <f t="shared" si="371"/>
        <v>1</v>
      </c>
    </row>
    <row r="7914" spans="1:14" x14ac:dyDescent="0.2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s="32">
        <f t="shared" si="369"/>
        <v>4516371.4332984621</v>
      </c>
      <c r="J7914" t="str">
        <f>IF(K7914="natural gas",VLOOKUP(D7914,'Cross-Page Data'!$I$4:$J$13,2,FALSE),IF(K7914="solar",VLOOKUP('Form 923'!D7914,'Cross-Page Data'!$I$14:$J$117,2,FALSE),K7914))</f>
        <v>biomass</v>
      </c>
      <c r="K7914" t="str">
        <f>VLOOKUP(E7914,'Cross-Page Data'!$D$4:$F$48,3,FALSE)</f>
        <v>biomass</v>
      </c>
      <c r="L7914" t="b">
        <f>IF(AND($P$6=FALSE,OR(C7914="Commercial NAICS Cogen",C7914="Industrial NAICS Cogen",C7914="NAICS-22 Cogen")),FALSE,IF(AND($P$7=FALSE,OR(C7914="Commercial NAICS Cogen",C7914="Commercial NAICS Non-Cogen",C7914="industrial NAICS Cogen", C7914="industrial NAICS non-cogen")),FALSE,TRUE))</f>
        <v>0</v>
      </c>
      <c r="M7914">
        <f t="shared" si="370"/>
        <v>0.77850877192982459</v>
      </c>
      <c r="N7914">
        <f t="shared" si="371"/>
        <v>1</v>
      </c>
    </row>
    <row r="7915" spans="1:14" x14ac:dyDescent="0.2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s="32">
        <f t="shared" si="369"/>
        <v>4515748.6052841675</v>
      </c>
      <c r="J7915" t="str">
        <f>IF(K7915="natural gas",VLOOKUP(D7915,'Cross-Page Data'!$I$4:$J$13,2,FALSE),IF(K7915="solar",VLOOKUP('Form 923'!D7915,'Cross-Page Data'!$I$14:$J$117,2,FALSE),K7915))</f>
        <v>natural gas peaker</v>
      </c>
      <c r="K7915" t="str">
        <f>VLOOKUP(E7915,'Cross-Page Data'!$D$4:$F$48,3,FALSE)</f>
        <v>natural gas</v>
      </c>
      <c r="L7915" t="b">
        <f>IF(AND($P$6=FALSE,OR(C7915="Commercial NAICS Cogen",C7915="Industrial NAICS Cogen",C7915="NAICS-22 Cogen")),FALSE,IF(AND($P$7=FALSE,OR(C7915="Commercial NAICS Cogen",C7915="Commercial NAICS Non-Cogen",C7915="industrial NAICS Cogen", C7915="industrial NAICS non-cogen")),FALSE,TRUE))</f>
        <v>0</v>
      </c>
      <c r="M7915">
        <f t="shared" si="370"/>
        <v>0.74814814814814812</v>
      </c>
      <c r="N7915">
        <f t="shared" si="371"/>
        <v>1</v>
      </c>
    </row>
    <row r="7916" spans="1:14" x14ac:dyDescent="0.2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s="32">
        <f t="shared" si="369"/>
        <v>4516190.5811271342</v>
      </c>
      <c r="J7916" t="str">
        <f>IF(K7916="natural gas",VLOOKUP(D7916,'Cross-Page Data'!$I$4:$J$13,2,FALSE),IF(K7916="solar",VLOOKUP('Form 923'!D7916,'Cross-Page Data'!$I$14:$J$117,2,FALSE),K7916))</f>
        <v>biomass</v>
      </c>
      <c r="K7916" t="str">
        <f>VLOOKUP(E7916,'Cross-Page Data'!$D$4:$F$48,3,FALSE)</f>
        <v>biomass</v>
      </c>
      <c r="L7916" t="b">
        <f>IF(AND($P$6=FALSE,OR(C7916="Commercial NAICS Cogen",C7916="Industrial NAICS Cogen",C7916="NAICS-22 Cogen")),FALSE,IF(AND($P$7=FALSE,OR(C7916="Commercial NAICS Cogen",C7916="Commercial NAICS Non-Cogen",C7916="industrial NAICS Cogen", C7916="industrial NAICS non-cogen")),FALSE,TRUE))</f>
        <v>0</v>
      </c>
      <c r="M7916">
        <f t="shared" si="370"/>
        <v>0.77960526315789469</v>
      </c>
      <c r="N7916">
        <f t="shared" si="371"/>
        <v>1</v>
      </c>
    </row>
    <row r="7917" spans="1:14" x14ac:dyDescent="0.2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s="32" t="str">
        <f t="shared" si="369"/>
        <v/>
      </c>
      <c r="J7917" t="str">
        <f>IF(K7917="natural gas",VLOOKUP(D7917,'Cross-Page Data'!$I$4:$J$13,2,FALSE),IF(K7917="solar",VLOOKUP('Form 923'!D7917,'Cross-Page Data'!$I$14:$J$117,2,FALSE),K7917))</f>
        <v>heavy or residual fuel oil</v>
      </c>
      <c r="K7917" t="str">
        <f>VLOOKUP(E7917,'Cross-Page Data'!$D$4:$F$48,3,FALSE)</f>
        <v>heavy or residual fuel oil</v>
      </c>
      <c r="L7917" t="b">
        <f>IF(AND($P$6=FALSE,OR(C7917="Commercial NAICS Cogen",C7917="Industrial NAICS Cogen",C7917="NAICS-22 Cogen")),FALSE,IF(AND($P$7=FALSE,OR(C7917="Commercial NAICS Cogen",C7917="Commercial NAICS Non-Cogen",C7917="industrial NAICS Cogen", C7917="industrial NAICS non-cogen")),FALSE,TRUE))</f>
        <v>0</v>
      </c>
      <c r="M7917">
        <f t="shared" si="370"/>
        <v>4.0160642570281126E-4</v>
      </c>
      <c r="N7917">
        <f t="shared" si="371"/>
        <v>0</v>
      </c>
    </row>
    <row r="7918" spans="1:14" x14ac:dyDescent="0.2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s="32" t="str">
        <f t="shared" si="369"/>
        <v/>
      </c>
      <c r="J7918" t="str">
        <f>IF(K7918="natural gas",VLOOKUP(D7918,'Cross-Page Data'!$I$4:$J$13,2,FALSE),IF(K7918="solar",VLOOKUP('Form 923'!D7918,'Cross-Page Data'!$I$14:$J$117,2,FALSE),K7918))</f>
        <v>biomass</v>
      </c>
      <c r="K7918" t="str">
        <f>VLOOKUP(E7918,'Cross-Page Data'!$D$4:$F$48,3,FALSE)</f>
        <v>biomass</v>
      </c>
      <c r="L7918" t="b">
        <f>IF(AND($P$6=FALSE,OR(C7918="Commercial NAICS Cogen",C7918="Industrial NAICS Cogen",C7918="NAICS-22 Cogen")),FALSE,IF(AND($P$7=FALSE,OR(C7918="Commercial NAICS Cogen",C7918="Commercial NAICS Non-Cogen",C7918="industrial NAICS Cogen", C7918="industrial NAICS non-cogen")),FALSE,TRUE))</f>
        <v>0</v>
      </c>
      <c r="M7918">
        <f t="shared" si="370"/>
        <v>1.0964912280701754E-3</v>
      </c>
      <c r="N7918">
        <f t="shared" si="371"/>
        <v>0</v>
      </c>
    </row>
    <row r="7919" spans="1:14" x14ac:dyDescent="0.2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s="32">
        <f t="shared" si="369"/>
        <v>-27371428.571428571</v>
      </c>
      <c r="J7919" t="str">
        <f>IF(K7919="natural gas",VLOOKUP(D7919,'Cross-Page Data'!$I$4:$J$13,2,FALSE),IF(K7919="solar",VLOOKUP('Form 923'!D7919,'Cross-Page Data'!$I$14:$J$117,2,FALSE),K7919))</f>
        <v>heavy or residual fuel oil</v>
      </c>
      <c r="K7919" t="str">
        <f>VLOOKUP(E7919,'Cross-Page Data'!$D$4:$F$48,3,FALSE)</f>
        <v>heavy or residual fuel oil</v>
      </c>
      <c r="L7919" t="b">
        <f>IF(AND($P$6=FALSE,OR(C7919="Commercial NAICS Cogen",C7919="Industrial NAICS Cogen",C7919="NAICS-22 Cogen")),FALSE,IF(AND($P$7=FALSE,OR(C7919="Commercial NAICS Cogen",C7919="Commercial NAICS Non-Cogen",C7919="industrial NAICS Cogen", C7919="industrial NAICS non-cogen")),FALSE,TRUE))</f>
        <v>1</v>
      </c>
      <c r="M7919">
        <f t="shared" si="370"/>
        <v>0.64216867469879513</v>
      </c>
      <c r="N7919">
        <f t="shared" si="371"/>
        <v>1</v>
      </c>
    </row>
    <row r="7920" spans="1:14" x14ac:dyDescent="0.2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s="32">
        <f t="shared" si="369"/>
        <v>8902021.6664193328</v>
      </c>
      <c r="J7920" t="str">
        <f>IF(K7920="natural gas",VLOOKUP(D7920,'Cross-Page Data'!$I$4:$J$13,2,FALSE),IF(K7920="solar",VLOOKUP('Form 923'!D7920,'Cross-Page Data'!$I$14:$J$117,2,FALSE),K7920))</f>
        <v>wind</v>
      </c>
      <c r="K7920" t="str">
        <f>VLOOKUP(E7920,'Cross-Page Data'!$D$4:$F$48,3,FALSE)</f>
        <v>wind</v>
      </c>
      <c r="L7920" t="b">
        <f>IF(AND($P$6=FALSE,OR(C7920="Commercial NAICS Cogen",C7920="Industrial NAICS Cogen",C7920="NAICS-22 Cogen")),FALSE,IF(AND($P$7=FALSE,OR(C7920="Commercial NAICS Cogen",C7920="Commercial NAICS Non-Cogen",C7920="industrial NAICS Cogen", C7920="industrial NAICS non-cogen")),FALSE,TRUE))</f>
        <v>1</v>
      </c>
      <c r="M7920">
        <f t="shared" si="370"/>
        <v>0.13560804899387577</v>
      </c>
      <c r="N7920">
        <f t="shared" si="371"/>
        <v>1</v>
      </c>
    </row>
    <row r="7921" spans="1:14" x14ac:dyDescent="0.2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s="32">
        <f t="shared" si="369"/>
        <v>0</v>
      </c>
      <c r="J7921" t="str">
        <f>IF(K7921="natural gas",VLOOKUP(D7921,'Cross-Page Data'!$I$4:$J$13,2,FALSE),IF(K7921="solar",VLOOKUP('Form 923'!D7921,'Cross-Page Data'!$I$14:$J$117,2,FALSE),K7921))</f>
        <v>heavy or residual fuel oil</v>
      </c>
      <c r="K7921" t="str">
        <f>VLOOKUP(E7921,'Cross-Page Data'!$D$4:$F$48,3,FALSE)</f>
        <v>heavy or residual fuel oil</v>
      </c>
      <c r="L7921" t="b">
        <f>IF(AND($P$6=FALSE,OR(C7921="Commercial NAICS Cogen",C7921="Industrial NAICS Cogen",C7921="NAICS-22 Cogen")),FALSE,IF(AND($P$7=FALSE,OR(C7921="Commercial NAICS Cogen",C7921="Commercial NAICS Non-Cogen",C7921="industrial NAICS Cogen", C7921="industrial NAICS non-cogen")),FALSE,TRUE))</f>
        <v>1</v>
      </c>
      <c r="M7921">
        <f t="shared" si="370"/>
        <v>0.57188755020080317</v>
      </c>
      <c r="N7921">
        <f t="shared" si="371"/>
        <v>1</v>
      </c>
    </row>
    <row r="7922" spans="1:14" x14ac:dyDescent="0.2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s="32">
        <f t="shared" si="369"/>
        <v>0</v>
      </c>
      <c r="J7922" t="str">
        <f>IF(K7922="natural gas",VLOOKUP(D7922,'Cross-Page Data'!$I$4:$J$13,2,FALSE),IF(K7922="solar",VLOOKUP('Form 923'!D7922,'Cross-Page Data'!$I$14:$J$117,2,FALSE),K7922))</f>
        <v>natural gas nonpeaker</v>
      </c>
      <c r="K7922" t="str">
        <f>VLOOKUP(E7922,'Cross-Page Data'!$D$4:$F$48,3,FALSE)</f>
        <v>natural gas</v>
      </c>
      <c r="L7922" t="b">
        <f>IF(AND($P$6=FALSE,OR(C7922="Commercial NAICS Cogen",C7922="Industrial NAICS Cogen",C7922="NAICS-22 Cogen")),FALSE,IF(AND($P$7=FALSE,OR(C7922="Commercial NAICS Cogen",C7922="Commercial NAICS Non-Cogen",C7922="industrial NAICS Cogen", C7922="industrial NAICS non-cogen")),FALSE,TRUE))</f>
        <v>1</v>
      </c>
      <c r="M7922">
        <f t="shared" si="370"/>
        <v>0.77302325581395348</v>
      </c>
      <c r="N7922">
        <f t="shared" si="371"/>
        <v>1</v>
      </c>
    </row>
    <row r="7923" spans="1:14" x14ac:dyDescent="0.2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s="32">
        <f t="shared" si="369"/>
        <v>12630599.147852825</v>
      </c>
      <c r="J7923" t="str">
        <f>IF(K7923="natural gas",VLOOKUP(D7923,'Cross-Page Data'!$I$4:$J$13,2,FALSE),IF(K7923="solar",VLOOKUP('Form 923'!D7923,'Cross-Page Data'!$I$14:$J$117,2,FALSE),K7923))</f>
        <v>heavy or residual fuel oil</v>
      </c>
      <c r="K7923" t="str">
        <f>VLOOKUP(E7923,'Cross-Page Data'!$D$4:$F$48,3,FALSE)</f>
        <v>heavy or residual fuel oil</v>
      </c>
      <c r="L7923" t="b">
        <f>IF(AND($P$6=FALSE,OR(C7923="Commercial NAICS Cogen",C7923="Industrial NAICS Cogen",C7923="NAICS-22 Cogen")),FALSE,IF(AND($P$7=FALSE,OR(C7923="Commercial NAICS Cogen",C7923="Commercial NAICS Non-Cogen",C7923="industrial NAICS Cogen", C7923="industrial NAICS non-cogen")),FALSE,TRUE))</f>
        <v>1</v>
      </c>
      <c r="M7923">
        <f t="shared" si="370"/>
        <v>0.19879518072289157</v>
      </c>
      <c r="N7923">
        <f t="shared" si="371"/>
        <v>1</v>
      </c>
    </row>
    <row r="7924" spans="1:14" x14ac:dyDescent="0.2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s="32">
        <f t="shared" si="369"/>
        <v>12401529.364541275</v>
      </c>
      <c r="J7924" t="str">
        <f>IF(K7924="natural gas",VLOOKUP(D7924,'Cross-Page Data'!$I$4:$J$13,2,FALSE),IF(K7924="solar",VLOOKUP('Form 923'!D7924,'Cross-Page Data'!$I$14:$J$117,2,FALSE),K7924))</f>
        <v>natural gas nonpeaker</v>
      </c>
      <c r="K7924" t="str">
        <f>VLOOKUP(E7924,'Cross-Page Data'!$D$4:$F$48,3,FALSE)</f>
        <v>natural gas</v>
      </c>
      <c r="L7924" t="b">
        <f>IF(AND($P$6=FALSE,OR(C7924="Commercial NAICS Cogen",C7924="Industrial NAICS Cogen",C7924="NAICS-22 Cogen")),FALSE,IF(AND($P$7=FALSE,OR(C7924="Commercial NAICS Cogen",C7924="Commercial NAICS Non-Cogen",C7924="industrial NAICS Cogen", C7924="industrial NAICS non-cogen")),FALSE,TRUE))</f>
        <v>1</v>
      </c>
      <c r="M7924">
        <f t="shared" si="370"/>
        <v>5.9534883720930236E-2</v>
      </c>
      <c r="N7924">
        <f t="shared" si="371"/>
        <v>1</v>
      </c>
    </row>
    <row r="7925" spans="1:14" x14ac:dyDescent="0.2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s="32">
        <f t="shared" si="369"/>
        <v>8902119.7007481307</v>
      </c>
      <c r="J7925" t="str">
        <f>IF(K7925="natural gas",VLOOKUP(D7925,'Cross-Page Data'!$I$4:$J$13,2,FALSE),IF(K7925="solar",VLOOKUP('Form 923'!D7925,'Cross-Page Data'!$I$14:$J$117,2,FALSE),K7925))</f>
        <v>wind</v>
      </c>
      <c r="K7925" t="str">
        <f>VLOOKUP(E7925,'Cross-Page Data'!$D$4:$F$48,3,FALSE)</f>
        <v>wind</v>
      </c>
      <c r="L7925" t="b">
        <f>IF(AND($P$6=FALSE,OR(C7925="Commercial NAICS Cogen",C7925="Industrial NAICS Cogen",C7925="NAICS-22 Cogen")),FALSE,IF(AND($P$7=FALSE,OR(C7925="Commercial NAICS Cogen",C7925="Commercial NAICS Non-Cogen",C7925="industrial NAICS Cogen", C7925="industrial NAICS non-cogen")),FALSE,TRUE))</f>
        <v>1</v>
      </c>
      <c r="M7925">
        <f t="shared" si="370"/>
        <v>5.774278215223097E-2</v>
      </c>
      <c r="N7925">
        <f t="shared" si="371"/>
        <v>1</v>
      </c>
    </row>
    <row r="7926" spans="1:14" x14ac:dyDescent="0.2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s="32">
        <f t="shared" si="369"/>
        <v>8902222.222222222</v>
      </c>
      <c r="J7926" t="str">
        <f>IF(K7926="natural gas",VLOOKUP(D7926,'Cross-Page Data'!$I$4:$J$13,2,FALSE),IF(K7926="solar",VLOOKUP('Form 923'!D7926,'Cross-Page Data'!$I$14:$J$117,2,FALSE),K7926))</f>
        <v>wind</v>
      </c>
      <c r="K7926" t="str">
        <f>VLOOKUP(E7926,'Cross-Page Data'!$D$4:$F$48,3,FALSE)</f>
        <v>wind</v>
      </c>
      <c r="L7926" t="b">
        <f>IF(AND($P$6=FALSE,OR(C7926="Commercial NAICS Cogen",C7926="Industrial NAICS Cogen",C7926="NAICS-22 Cogen")),FALSE,IF(AND($P$7=FALSE,OR(C7926="Commercial NAICS Cogen",C7926="Commercial NAICS Non-Cogen",C7926="industrial NAICS Cogen", C7926="industrial NAICS non-cogen")),FALSE,TRUE))</f>
        <v>1</v>
      </c>
      <c r="M7926">
        <f t="shared" si="370"/>
        <v>3.3245844269466314E-2</v>
      </c>
      <c r="N7926">
        <f t="shared" si="371"/>
        <v>0</v>
      </c>
    </row>
    <row r="7927" spans="1:14" x14ac:dyDescent="0.2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s="32">
        <f t="shared" si="369"/>
        <v>8902039.1843262706</v>
      </c>
      <c r="J7927" t="str">
        <f>IF(K7927="natural gas",VLOOKUP(D7927,'Cross-Page Data'!$I$4:$J$13,2,FALSE),IF(K7927="solar",VLOOKUP('Form 923'!D7927,'Cross-Page Data'!$I$14:$J$117,2,FALSE),K7927))</f>
        <v>wind</v>
      </c>
      <c r="K7927" t="str">
        <f>VLOOKUP(E7927,'Cross-Page Data'!$D$4:$F$48,3,FALSE)</f>
        <v>wind</v>
      </c>
      <c r="L7927" t="b">
        <f>IF(AND($P$6=FALSE,OR(C7927="Commercial NAICS Cogen",C7927="Industrial NAICS Cogen",C7927="NAICS-22 Cogen")),FALSE,IF(AND($P$7=FALSE,OR(C7927="Commercial NAICS Cogen",C7927="Commercial NAICS Non-Cogen",C7927="industrial NAICS Cogen", C7927="industrial NAICS non-cogen")),FALSE,TRUE))</f>
        <v>1</v>
      </c>
      <c r="M7927">
        <f t="shared" si="370"/>
        <v>0.10236220472440945</v>
      </c>
      <c r="N7927">
        <f t="shared" si="371"/>
        <v>1</v>
      </c>
    </row>
    <row r="7928" spans="1:14" x14ac:dyDescent="0.2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s="32">
        <f t="shared" si="369"/>
        <v>8902300.2134218644</v>
      </c>
      <c r="J7928" t="str">
        <f>IF(K7928="natural gas",VLOOKUP(D7928,'Cross-Page Data'!$I$4:$J$13,2,FALSE),IF(K7928="solar",VLOOKUP('Form 923'!D7928,'Cross-Page Data'!$I$14:$J$117,2,FALSE),K7928))</f>
        <v>wind</v>
      </c>
      <c r="K7928" t="str">
        <f>VLOOKUP(E7928,'Cross-Page Data'!$D$4:$F$48,3,FALSE)</f>
        <v>wind</v>
      </c>
      <c r="L7928" t="b">
        <f>IF(AND($P$6=FALSE,OR(C7928="Commercial NAICS Cogen",C7928="Industrial NAICS Cogen",C7928="NAICS-22 Cogen")),FALSE,IF(AND($P$7=FALSE,OR(C7928="Commercial NAICS Cogen",C7928="Commercial NAICS Non-Cogen",C7928="industrial NAICS Cogen", C7928="industrial NAICS non-cogen")),FALSE,TRUE))</f>
        <v>1</v>
      </c>
      <c r="M7928">
        <f t="shared" si="370"/>
        <v>2.2747156605424323E-2</v>
      </c>
      <c r="N7928">
        <f t="shared" si="371"/>
        <v>0</v>
      </c>
    </row>
    <row r="7929" spans="1:14" x14ac:dyDescent="0.2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s="32">
        <f t="shared" si="369"/>
        <v>8903061.2244897969</v>
      </c>
      <c r="J7929" t="str">
        <f>IF(K7929="natural gas",VLOOKUP(D7929,'Cross-Page Data'!$I$4:$J$13,2,FALSE),IF(K7929="solar",VLOOKUP('Form 923'!D7929,'Cross-Page Data'!$I$14:$J$117,2,FALSE),K7929))</f>
        <v>wind</v>
      </c>
      <c r="K7929" t="str">
        <f>VLOOKUP(E7929,'Cross-Page Data'!$D$4:$F$48,3,FALSE)</f>
        <v>wind</v>
      </c>
      <c r="L7929" t="b">
        <f>IF(AND($P$6=FALSE,OR(C7929="Commercial NAICS Cogen",C7929="Industrial NAICS Cogen",C7929="NAICS-22 Cogen")),FALSE,IF(AND($P$7=FALSE,OR(C7929="Commercial NAICS Cogen",C7929="Commercial NAICS Non-Cogen",C7929="industrial NAICS Cogen", C7929="industrial NAICS non-cogen")),FALSE,TRUE))</f>
        <v>1</v>
      </c>
      <c r="M7929">
        <f t="shared" si="370"/>
        <v>5.2493438320209973E-3</v>
      </c>
      <c r="N7929">
        <f t="shared" si="371"/>
        <v>0</v>
      </c>
    </row>
    <row r="7930" spans="1:14" x14ac:dyDescent="0.2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s="32">
        <f t="shared" si="369"/>
        <v>8902025.7109466288</v>
      </c>
      <c r="J7930" t="str">
        <f>IF(K7930="natural gas",VLOOKUP(D7930,'Cross-Page Data'!$I$4:$J$13,2,FALSE),IF(K7930="solar",VLOOKUP('Form 923'!D7930,'Cross-Page Data'!$I$14:$J$117,2,FALSE),K7930))</f>
        <v>wind</v>
      </c>
      <c r="K7930" t="str">
        <f>VLOOKUP(E7930,'Cross-Page Data'!$D$4:$F$48,3,FALSE)</f>
        <v>wind</v>
      </c>
      <c r="L7930" t="b">
        <f>IF(AND($P$6=FALSE,OR(C7930="Commercial NAICS Cogen",C7930="Industrial NAICS Cogen",C7930="NAICS-22 Cogen")),FALSE,IF(AND($P$7=FALSE,OR(C7930="Commercial NAICS Cogen",C7930="Commercial NAICS Non-Cogen",C7930="industrial NAICS Cogen", C7930="industrial NAICS non-cogen")),FALSE,TRUE))</f>
        <v>1</v>
      </c>
      <c r="M7930">
        <f t="shared" si="370"/>
        <v>0.12773403324584426</v>
      </c>
      <c r="N7930">
        <f t="shared" si="371"/>
        <v>1</v>
      </c>
    </row>
    <row r="7931" spans="1:14" x14ac:dyDescent="0.2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s="32">
        <f t="shared" si="369"/>
        <v>8902057.3746740092</v>
      </c>
      <c r="J7931" t="str">
        <f>IF(K7931="natural gas",VLOOKUP(D7931,'Cross-Page Data'!$I$4:$J$13,2,FALSE),IF(K7931="solar",VLOOKUP('Form 923'!D7931,'Cross-Page Data'!$I$14:$J$117,2,FALSE),K7931))</f>
        <v>wind</v>
      </c>
      <c r="K7931" t="str">
        <f>VLOOKUP(E7931,'Cross-Page Data'!$D$4:$F$48,3,FALSE)</f>
        <v>wind</v>
      </c>
      <c r="L7931" t="b">
        <f>IF(AND($P$6=FALSE,OR(C7931="Commercial NAICS Cogen",C7931="Industrial NAICS Cogen",C7931="NAICS-22 Cogen")),FALSE,IF(AND($P$7=FALSE,OR(C7931="Commercial NAICS Cogen",C7931="Commercial NAICS Non-Cogen",C7931="industrial NAICS Cogen", C7931="industrial NAICS non-cogen")),FALSE,TRUE))</f>
        <v>1</v>
      </c>
      <c r="M7931">
        <f t="shared" si="370"/>
        <v>8.9238845144356954E-2</v>
      </c>
      <c r="N7931">
        <f t="shared" si="371"/>
        <v>1</v>
      </c>
    </row>
    <row r="7932" spans="1:14" x14ac:dyDescent="0.2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s="32">
        <f t="shared" si="369"/>
        <v>8902041.7028670721</v>
      </c>
      <c r="J7932" t="str">
        <f>IF(K7932="natural gas",VLOOKUP(D7932,'Cross-Page Data'!$I$4:$J$13,2,FALSE),IF(K7932="solar",VLOOKUP('Form 923'!D7932,'Cross-Page Data'!$I$14:$J$117,2,FALSE),K7932))</f>
        <v>wind</v>
      </c>
      <c r="K7932" t="str">
        <f>VLOOKUP(E7932,'Cross-Page Data'!$D$4:$F$48,3,FALSE)</f>
        <v>wind</v>
      </c>
      <c r="L7932" t="b">
        <f>IF(AND($P$6=FALSE,OR(C7932="Commercial NAICS Cogen",C7932="Industrial NAICS Cogen",C7932="NAICS-22 Cogen")),FALSE,IF(AND($P$7=FALSE,OR(C7932="Commercial NAICS Cogen",C7932="Commercial NAICS Non-Cogen",C7932="industrial NAICS Cogen", C7932="industrial NAICS non-cogen")),FALSE,TRUE))</f>
        <v>1</v>
      </c>
      <c r="M7932">
        <f t="shared" si="370"/>
        <v>9.9737532808398949E-2</v>
      </c>
      <c r="N7932">
        <f t="shared" si="371"/>
        <v>1</v>
      </c>
    </row>
    <row r="7933" spans="1:14" x14ac:dyDescent="0.2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s="32">
        <f t="shared" si="369"/>
        <v>8900224.2152466364</v>
      </c>
      <c r="J7933" t="str">
        <f>IF(K7933="natural gas",VLOOKUP(D7933,'Cross-Page Data'!$I$4:$J$13,2,FALSE),IF(K7933="solar",VLOOKUP('Form 923'!D7933,'Cross-Page Data'!$I$14:$J$117,2,FALSE),K7933))</f>
        <v>wind</v>
      </c>
      <c r="K7933" t="str">
        <f>VLOOKUP(E7933,'Cross-Page Data'!$D$4:$F$48,3,FALSE)</f>
        <v>wind</v>
      </c>
      <c r="L7933" t="b">
        <f>IF(AND($P$6=FALSE,OR(C7933="Commercial NAICS Cogen",C7933="Industrial NAICS Cogen",C7933="NAICS-22 Cogen")),FALSE,IF(AND($P$7=FALSE,OR(C7933="Commercial NAICS Cogen",C7933="Commercial NAICS Non-Cogen",C7933="industrial NAICS Cogen", C7933="industrial NAICS non-cogen")),FALSE,TRUE))</f>
        <v>1</v>
      </c>
      <c r="M7933">
        <f t="shared" si="370"/>
        <v>0.98250218722659666</v>
      </c>
      <c r="N7933">
        <f t="shared" si="371"/>
        <v>0</v>
      </c>
    </row>
    <row r="7934" spans="1:14" x14ac:dyDescent="0.2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s="32">
        <f t="shared" si="369"/>
        <v>8900224.2152466364</v>
      </c>
      <c r="J7934" t="str">
        <f>IF(K7934="natural gas",VLOOKUP(D7934,'Cross-Page Data'!$I$4:$J$13,2,FALSE),IF(K7934="solar",VLOOKUP('Form 923'!D7934,'Cross-Page Data'!$I$14:$J$117,2,FALSE),K7934))</f>
        <v>wind</v>
      </c>
      <c r="K7934" t="str">
        <f>VLOOKUP(E7934,'Cross-Page Data'!$D$4:$F$48,3,FALSE)</f>
        <v>wind</v>
      </c>
      <c r="L7934" t="b">
        <f>IF(AND($P$6=FALSE,OR(C7934="Commercial NAICS Cogen",C7934="Industrial NAICS Cogen",C7934="NAICS-22 Cogen")),FALSE,IF(AND($P$7=FALSE,OR(C7934="Commercial NAICS Cogen",C7934="Commercial NAICS Non-Cogen",C7934="industrial NAICS Cogen", C7934="industrial NAICS non-cogen")),FALSE,TRUE))</f>
        <v>1</v>
      </c>
      <c r="M7934">
        <f t="shared" si="370"/>
        <v>0.98250218722659666</v>
      </c>
      <c r="N7934">
        <f t="shared" si="371"/>
        <v>0</v>
      </c>
    </row>
    <row r="7935" spans="1:14" x14ac:dyDescent="0.2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s="32">
        <f t="shared" si="369"/>
        <v>8901919.3857965451</v>
      </c>
      <c r="J7935" t="str">
        <f>IF(K7935="natural gas",VLOOKUP(D7935,'Cross-Page Data'!$I$4:$J$13,2,FALSE),IF(K7935="solar",VLOOKUP('Form 923'!D7935,'Cross-Page Data'!$I$14:$J$117,2,FALSE),K7935))</f>
        <v>wind</v>
      </c>
      <c r="K7935" t="str">
        <f>VLOOKUP(E7935,'Cross-Page Data'!$D$4:$F$48,3,FALSE)</f>
        <v>wind</v>
      </c>
      <c r="L7935" t="b">
        <f>IF(AND($P$6=FALSE,OR(C7935="Commercial NAICS Cogen",C7935="Industrial NAICS Cogen",C7935="NAICS-22 Cogen")),FALSE,IF(AND($P$7=FALSE,OR(C7935="Commercial NAICS Cogen",C7935="Commercial NAICS Non-Cogen",C7935="industrial NAICS Cogen", C7935="industrial NAICS non-cogen")),FALSE,TRUE))</f>
        <v>1</v>
      </c>
      <c r="M7935">
        <f t="shared" si="370"/>
        <v>0.90988626421697283</v>
      </c>
      <c r="N7935">
        <f t="shared" si="371"/>
        <v>1</v>
      </c>
    </row>
    <row r="7936" spans="1:14" x14ac:dyDescent="0.2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s="32">
        <f t="shared" si="369"/>
        <v>8900224.2152466364</v>
      </c>
      <c r="J7936" t="str">
        <f>IF(K7936="natural gas",VLOOKUP(D7936,'Cross-Page Data'!$I$4:$J$13,2,FALSE),IF(K7936="solar",VLOOKUP('Form 923'!D7936,'Cross-Page Data'!$I$14:$J$117,2,FALSE),K7936))</f>
        <v>wind</v>
      </c>
      <c r="K7936" t="str">
        <f>VLOOKUP(E7936,'Cross-Page Data'!$D$4:$F$48,3,FALSE)</f>
        <v>wind</v>
      </c>
      <c r="L7936" t="b">
        <f>IF(AND($P$6=FALSE,OR(C7936="Commercial NAICS Cogen",C7936="Industrial NAICS Cogen",C7936="NAICS-22 Cogen")),FALSE,IF(AND($P$7=FALSE,OR(C7936="Commercial NAICS Cogen",C7936="Commercial NAICS Non-Cogen",C7936="industrial NAICS Cogen", C7936="industrial NAICS non-cogen")),FALSE,TRUE))</f>
        <v>1</v>
      </c>
      <c r="M7936">
        <f t="shared" si="370"/>
        <v>0.98250218722659666</v>
      </c>
      <c r="N7936">
        <f t="shared" si="371"/>
        <v>0</v>
      </c>
    </row>
    <row r="7937" spans="1:14" x14ac:dyDescent="0.2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s="32">
        <f t="shared" si="369"/>
        <v>8901990.3939543106</v>
      </c>
      <c r="J7937" t="str">
        <f>IF(K7937="natural gas",VLOOKUP(D7937,'Cross-Page Data'!$I$4:$J$13,2,FALSE),IF(K7937="solar",VLOOKUP('Form 923'!D7937,'Cross-Page Data'!$I$14:$J$117,2,FALSE),K7937))</f>
        <v>wind</v>
      </c>
      <c r="K7937" t="str">
        <f>VLOOKUP(E7937,'Cross-Page Data'!$D$4:$F$48,3,FALSE)</f>
        <v>wind</v>
      </c>
      <c r="L7937" t="b">
        <f>IF(AND($P$6=FALSE,OR(C7937="Commercial NAICS Cogen",C7937="Industrial NAICS Cogen",C7937="NAICS-22 Cogen")),FALSE,IF(AND($P$7=FALSE,OR(C7937="Commercial NAICS Cogen",C7937="Commercial NAICS Non-Cogen",C7937="industrial NAICS Cogen", C7937="industrial NAICS non-cogen")),FALSE,TRUE))</f>
        <v>1</v>
      </c>
      <c r="M7937">
        <f t="shared" si="370"/>
        <v>0.80139982502187224</v>
      </c>
      <c r="N7937">
        <f t="shared" si="371"/>
        <v>1</v>
      </c>
    </row>
    <row r="7938" spans="1:14" x14ac:dyDescent="0.2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s="32">
        <f t="shared" si="369"/>
        <v>8901997.6195308175</v>
      </c>
      <c r="J7938" t="str">
        <f>IF(K7938="natural gas",VLOOKUP(D7938,'Cross-Page Data'!$I$4:$J$13,2,FALSE),IF(K7938="solar",VLOOKUP('Form 923'!D7938,'Cross-Page Data'!$I$14:$J$117,2,FALSE),K7938))</f>
        <v>wind</v>
      </c>
      <c r="K7938" t="str">
        <f>VLOOKUP(E7938,'Cross-Page Data'!$D$4:$F$48,3,FALSE)</f>
        <v>wind</v>
      </c>
      <c r="L7938" t="b">
        <f>IF(AND($P$6=FALSE,OR(C7938="Commercial NAICS Cogen",C7938="Industrial NAICS Cogen",C7938="NAICS-22 Cogen")),FALSE,IF(AND($P$7=FALSE,OR(C7938="Commercial NAICS Cogen",C7938="Commercial NAICS Non-Cogen",C7938="industrial NAICS Cogen", C7938="industrial NAICS non-cogen")),FALSE,TRUE))</f>
        <v>1</v>
      </c>
      <c r="M7938">
        <f t="shared" si="370"/>
        <v>0.66316710411198598</v>
      </c>
      <c r="N7938">
        <f t="shared" si="371"/>
        <v>1</v>
      </c>
    </row>
    <row r="7939" spans="1:14" x14ac:dyDescent="0.2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s="32" t="str">
        <f t="shared" si="369"/>
        <v/>
      </c>
      <c r="J7939" t="str">
        <f>IF(K7939="natural gas",VLOOKUP(D7939,'Cross-Page Data'!$I$4:$J$13,2,FALSE),IF(K7939="solar",VLOOKUP('Form 923'!D7939,'Cross-Page Data'!$I$14:$J$117,2,FALSE),K7939))</f>
        <v>natural gas peaker</v>
      </c>
      <c r="K7939" t="str">
        <f>VLOOKUP(E7939,'Cross-Page Data'!$D$4:$F$48,3,FALSE)</f>
        <v>natural gas</v>
      </c>
      <c r="L7939" t="b">
        <f>IF(AND($P$6=FALSE,OR(C7939="Commercial NAICS Cogen",C7939="Industrial NAICS Cogen",C7939="NAICS-22 Cogen")),FALSE,IF(AND($P$7=FALSE,OR(C7939="Commercial NAICS Cogen",C7939="Commercial NAICS Non-Cogen",C7939="industrial NAICS Cogen", C7939="industrial NAICS non-cogen")),FALSE,TRUE))</f>
        <v>1</v>
      </c>
      <c r="M7939">
        <f t="shared" si="370"/>
        <v>4.9382716049382717E-4</v>
      </c>
      <c r="N7939">
        <f t="shared" si="371"/>
        <v>0</v>
      </c>
    </row>
    <row r="7940" spans="1:14" x14ac:dyDescent="0.2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s="32">
        <f t="shared" si="369"/>
        <v>10573665.80160689</v>
      </c>
      <c r="J7940" t="str">
        <f>IF(K7940="natural gas",VLOOKUP(D7940,'Cross-Page Data'!$I$4:$J$13,2,FALSE),IF(K7940="solar",VLOOKUP('Form 923'!D7940,'Cross-Page Data'!$I$14:$J$117,2,FALSE),K7940))</f>
        <v>heavy or residual fuel oil</v>
      </c>
      <c r="K7940" t="str">
        <f>VLOOKUP(E7940,'Cross-Page Data'!$D$4:$F$48,3,FALSE)</f>
        <v>heavy or residual fuel oil</v>
      </c>
      <c r="L7940" t="b">
        <f>IF(AND($P$6=FALSE,OR(C7940="Commercial NAICS Cogen",C7940="Industrial NAICS Cogen",C7940="NAICS-22 Cogen")),FALSE,IF(AND($P$7=FALSE,OR(C7940="Commercial NAICS Cogen",C7940="Commercial NAICS Non-Cogen",C7940="industrial NAICS Cogen", C7940="industrial NAICS non-cogen")),FALSE,TRUE))</f>
        <v>1</v>
      </c>
      <c r="M7940">
        <f t="shared" si="370"/>
        <v>0.34497991967871489</v>
      </c>
      <c r="N7940">
        <f t="shared" si="371"/>
        <v>1</v>
      </c>
    </row>
    <row r="7941" spans="1:14" x14ac:dyDescent="0.2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s="32">
        <f t="shared" si="369"/>
        <v>10295300.976111891</v>
      </c>
      <c r="J7941" t="str">
        <f>IF(K7941="natural gas",VLOOKUP(D7941,'Cross-Page Data'!$I$4:$J$13,2,FALSE),IF(K7941="solar",VLOOKUP('Form 923'!D7941,'Cross-Page Data'!$I$14:$J$117,2,FALSE),K7941))</f>
        <v>hard coal</v>
      </c>
      <c r="K7941" t="str">
        <f>VLOOKUP(E7941,'Cross-Page Data'!$D$4:$F$48,3,FALSE)</f>
        <v>hard coal</v>
      </c>
      <c r="L7941" t="b">
        <f>IF(AND($P$6=FALSE,OR(C7941="Commercial NAICS Cogen",C7941="Industrial NAICS Cogen",C7941="NAICS-22 Cogen")),FALSE,IF(AND($P$7=FALSE,OR(C7941="Commercial NAICS Cogen",C7941="Commercial NAICS Non-Cogen",C7941="industrial NAICS Cogen", C7941="industrial NAICS non-cogen")),FALSE,TRUE))</f>
        <v>1</v>
      </c>
      <c r="M7941">
        <f t="shared" si="370"/>
        <v>0.35238095238095241</v>
      </c>
      <c r="N7941">
        <f t="shared" si="371"/>
        <v>1</v>
      </c>
    </row>
    <row r="7942" spans="1:14" x14ac:dyDescent="0.2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s="32">
        <f t="shared" si="369"/>
        <v>8902145.8463182263</v>
      </c>
      <c r="J7942" t="str">
        <f>IF(K7942="natural gas",VLOOKUP(D7942,'Cross-Page Data'!$I$4:$J$13,2,FALSE),IF(K7942="solar",VLOOKUP('Form 923'!D7942,'Cross-Page Data'!$I$14:$J$117,2,FALSE),K7942))</f>
        <v>wind</v>
      </c>
      <c r="K7942" t="str">
        <f>VLOOKUP(E7942,'Cross-Page Data'!$D$4:$F$48,3,FALSE)</f>
        <v>wind</v>
      </c>
      <c r="L7942" t="b">
        <f>IF(AND($P$6=FALSE,OR(C7942="Commercial NAICS Cogen",C7942="Industrial NAICS Cogen",C7942="NAICS-22 Cogen")),FALSE,IF(AND($P$7=FALSE,OR(C7942="Commercial NAICS Cogen",C7942="Commercial NAICS Non-Cogen",C7942="industrial NAICS Cogen", C7942="industrial NAICS non-cogen")),FALSE,TRUE))</f>
        <v>1</v>
      </c>
      <c r="M7942">
        <f t="shared" si="370"/>
        <v>4.8118985126859144E-2</v>
      </c>
      <c r="N7942">
        <f t="shared" si="371"/>
        <v>0</v>
      </c>
    </row>
    <row r="7943" spans="1:14" x14ac:dyDescent="0.2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s="32">
        <f t="shared" ref="I7943:I8006" si="372">IFERROR(F7943/G7943*10^6,"")</f>
        <v>547871.59562054661</v>
      </c>
      <c r="J7943" t="str">
        <f>IF(K7943="natural gas",VLOOKUP(D7943,'Cross-Page Data'!$I$4:$J$13,2,FALSE),IF(K7943="solar",VLOOKUP('Form 923'!D7943,'Cross-Page Data'!$I$14:$J$117,2,FALSE),K7943))</f>
        <v>natural gas nonpeaker</v>
      </c>
      <c r="K7943" t="str">
        <f>VLOOKUP(E7943,'Cross-Page Data'!$D$4:$F$48,3,FALSE)</f>
        <v>natural gas</v>
      </c>
      <c r="L7943" t="b">
        <f>IF(AND($P$6=FALSE,OR(C7943="Commercial NAICS Cogen",C7943="Industrial NAICS Cogen",C7943="NAICS-22 Cogen")),FALSE,IF(AND($P$7=FALSE,OR(C7943="Commercial NAICS Cogen",C7943="Commercial NAICS Non-Cogen",C7943="industrial NAICS Cogen", C7943="industrial NAICS non-cogen")),FALSE,TRUE))</f>
        <v>1</v>
      </c>
      <c r="M7943">
        <f t="shared" ref="M7943:M8006" si="373">(COUNTIFS($J$6:$J$14148,J7943,$I$6:$I$14148,"&gt;"&amp;I7943)+1)/COUNTIFS($J$6:$J$14148,J7943)</f>
        <v>0.69674418604651167</v>
      </c>
      <c r="N7943">
        <f t="shared" ref="N7943:N8006" si="374">IF(OR(M7943&gt;0.95,M7943&lt;0.05),0,1)</f>
        <v>1</v>
      </c>
    </row>
    <row r="7944" spans="1:14" x14ac:dyDescent="0.2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s="32">
        <f t="shared" si="372"/>
        <v>10688529.155023394</v>
      </c>
      <c r="J7944" t="str">
        <f>IF(K7944="natural gas",VLOOKUP(D7944,'Cross-Page Data'!$I$4:$J$13,2,FALSE),IF(K7944="solar",VLOOKUP('Form 923'!D7944,'Cross-Page Data'!$I$14:$J$117,2,FALSE),K7944))</f>
        <v>natural gas nonpeaker</v>
      </c>
      <c r="K7944" t="str">
        <f>VLOOKUP(E7944,'Cross-Page Data'!$D$4:$F$48,3,FALSE)</f>
        <v>natural gas</v>
      </c>
      <c r="L7944" t="b">
        <f>IF(AND($P$6=FALSE,OR(C7944="Commercial NAICS Cogen",C7944="Industrial NAICS Cogen",C7944="NAICS-22 Cogen")),FALSE,IF(AND($P$7=FALSE,OR(C7944="Commercial NAICS Cogen",C7944="Commercial NAICS Non-Cogen",C7944="industrial NAICS Cogen", C7944="industrial NAICS non-cogen")),FALSE,TRUE))</f>
        <v>1</v>
      </c>
      <c r="M7944">
        <f t="shared" si="373"/>
        <v>0.27069767441860465</v>
      </c>
      <c r="N7944">
        <f t="shared" si="374"/>
        <v>1</v>
      </c>
    </row>
    <row r="7945" spans="1:14" x14ac:dyDescent="0.2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s="32">
        <f t="shared" si="372"/>
        <v>8902111.3243761994</v>
      </c>
      <c r="J7945" t="str">
        <f>IF(K7945="natural gas",VLOOKUP(D7945,'Cross-Page Data'!$I$4:$J$13,2,FALSE),IF(K7945="solar",VLOOKUP('Form 923'!D7945,'Cross-Page Data'!$I$14:$J$117,2,FALSE),K7945))</f>
        <v>solar pv</v>
      </c>
      <c r="K7945" t="str">
        <f>VLOOKUP(E7945,'Cross-Page Data'!$D$4:$F$48,3,FALSE)</f>
        <v>solar</v>
      </c>
      <c r="L7945" t="b">
        <f>IF(AND($P$6=FALSE,OR(C7945="Commercial NAICS Cogen",C7945="Industrial NAICS Cogen",C7945="NAICS-22 Cogen")),FALSE,IF(AND($P$7=FALSE,OR(C7945="Commercial NAICS Cogen",C7945="Commercial NAICS Non-Cogen",C7945="industrial NAICS Cogen", C7945="industrial NAICS non-cogen")),FALSE,TRUE))</f>
        <v>1</v>
      </c>
      <c r="M7945">
        <f t="shared" si="373"/>
        <v>0.25796278776411224</v>
      </c>
      <c r="N7945">
        <f t="shared" si="374"/>
        <v>1</v>
      </c>
    </row>
    <row r="7946" spans="1:14" ht="26.25" x14ac:dyDescent="0.2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s="32">
        <f t="shared" si="372"/>
        <v>4509680.8165548192</v>
      </c>
      <c r="J7946" t="str">
        <f>IF(K7946="natural gas",VLOOKUP(D7946,'Cross-Page Data'!$I$4:$J$13,2,FALSE),IF(K7946="solar",VLOOKUP('Form 923'!D7946,'Cross-Page Data'!$I$14:$J$117,2,FALSE),K7946))</f>
        <v>natural gas nonpeaker</v>
      </c>
      <c r="K7946" t="str">
        <f>VLOOKUP(E7946,'Cross-Page Data'!$D$4:$F$48,3,FALSE)</f>
        <v>natural gas</v>
      </c>
      <c r="L7946" t="b">
        <f>IF(AND($P$6=FALSE,OR(C7946="Commercial NAICS Cogen",C7946="Industrial NAICS Cogen",C7946="NAICS-22 Cogen")),FALSE,IF(AND($P$7=FALSE,OR(C7946="Commercial NAICS Cogen",C7946="Commercial NAICS Non-Cogen",C7946="industrial NAICS Cogen", C7946="industrial NAICS non-cogen")),FALSE,TRUE))</f>
        <v>0</v>
      </c>
      <c r="M7946">
        <f t="shared" si="373"/>
        <v>0.533953488372093</v>
      </c>
      <c r="N7946">
        <f t="shared" si="374"/>
        <v>1</v>
      </c>
    </row>
    <row r="7947" spans="1:14" ht="26.25" x14ac:dyDescent="0.2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s="32">
        <f t="shared" si="372"/>
        <v>17750000</v>
      </c>
      <c r="J7947" t="str">
        <f>IF(K7947="natural gas",VLOOKUP(D7947,'Cross-Page Data'!$I$4:$J$13,2,FALSE),IF(K7947="solar",VLOOKUP('Form 923'!D7947,'Cross-Page Data'!$I$14:$J$117,2,FALSE),K7947))</f>
        <v>heavy or residual fuel oil</v>
      </c>
      <c r="K7947" t="str">
        <f>VLOOKUP(E7947,'Cross-Page Data'!$D$4:$F$48,3,FALSE)</f>
        <v>heavy or residual fuel oil</v>
      </c>
      <c r="L7947" t="b">
        <f>IF(AND($P$6=FALSE,OR(C7947="Commercial NAICS Cogen",C7947="Industrial NAICS Cogen",C7947="NAICS-22 Cogen")),FALSE,IF(AND($P$7=FALSE,OR(C7947="Commercial NAICS Cogen",C7947="Commercial NAICS Non-Cogen",C7947="industrial NAICS Cogen", C7947="industrial NAICS non-cogen")),FALSE,TRUE))</f>
        <v>0</v>
      </c>
      <c r="M7947">
        <f t="shared" si="373"/>
        <v>8.2730923694779121E-2</v>
      </c>
      <c r="N7947">
        <f t="shared" si="374"/>
        <v>1</v>
      </c>
    </row>
    <row r="7948" spans="1:14" x14ac:dyDescent="0.2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s="32">
        <f t="shared" si="372"/>
        <v>10169824.389846392</v>
      </c>
      <c r="J7948" t="str">
        <f>IF(K7948="natural gas",VLOOKUP(D7948,'Cross-Page Data'!$I$4:$J$13,2,FALSE),IF(K7948="solar",VLOOKUP('Form 923'!D7948,'Cross-Page Data'!$I$14:$J$117,2,FALSE),K7948))</f>
        <v>natural gas peaker</v>
      </c>
      <c r="K7948" t="str">
        <f>VLOOKUP(E7948,'Cross-Page Data'!$D$4:$F$48,3,FALSE)</f>
        <v>natural gas</v>
      </c>
      <c r="L7948" t="b">
        <f>IF(AND($P$6=FALSE,OR(C7948="Commercial NAICS Cogen",C7948="Industrial NAICS Cogen",C7948="NAICS-22 Cogen")),FALSE,IF(AND($P$7=FALSE,OR(C7948="Commercial NAICS Cogen",C7948="Commercial NAICS Non-Cogen",C7948="industrial NAICS Cogen", C7948="industrial NAICS non-cogen")),FALSE,TRUE))</f>
        <v>1</v>
      </c>
      <c r="M7948">
        <f t="shared" si="373"/>
        <v>0.48987654320987656</v>
      </c>
      <c r="N7948">
        <f t="shared" si="374"/>
        <v>1</v>
      </c>
    </row>
    <row r="7949" spans="1:14" ht="26.25" x14ac:dyDescent="0.2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s="32">
        <f t="shared" si="372"/>
        <v>0</v>
      </c>
      <c r="J7949" t="str">
        <f>IF(K7949="natural gas",VLOOKUP(D7949,'Cross-Page Data'!$I$4:$J$13,2,FALSE),IF(K7949="solar",VLOOKUP('Form 923'!D7949,'Cross-Page Data'!$I$14:$J$117,2,FALSE),K7949))</f>
        <v>natural gas nonpeaker</v>
      </c>
      <c r="K7949" t="str">
        <f>VLOOKUP(E7949,'Cross-Page Data'!$D$4:$F$48,3,FALSE)</f>
        <v>natural gas</v>
      </c>
      <c r="L7949" t="b">
        <f>IF(AND($P$6=FALSE,OR(C7949="Commercial NAICS Cogen",C7949="Industrial NAICS Cogen",C7949="NAICS-22 Cogen")),FALSE,IF(AND($P$7=FALSE,OR(C7949="Commercial NAICS Cogen",C7949="Commercial NAICS Non-Cogen",C7949="industrial NAICS Cogen", C7949="industrial NAICS non-cogen")),FALSE,TRUE))</f>
        <v>0</v>
      </c>
      <c r="M7949">
        <f t="shared" si="373"/>
        <v>0.77302325581395348</v>
      </c>
      <c r="N7949">
        <f t="shared" si="374"/>
        <v>1</v>
      </c>
    </row>
    <row r="7950" spans="1:14" ht="26.25" x14ac:dyDescent="0.2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s="32">
        <f t="shared" si="372"/>
        <v>9523084.674660705</v>
      </c>
      <c r="J7950" t="str">
        <f>IF(K7950="natural gas",VLOOKUP(D7950,'Cross-Page Data'!$I$4:$J$13,2,FALSE),IF(K7950="solar",VLOOKUP('Form 923'!D7950,'Cross-Page Data'!$I$14:$J$117,2,FALSE),K7950))</f>
        <v>natural gas nonpeaker</v>
      </c>
      <c r="K7950" t="str">
        <f>VLOOKUP(E7950,'Cross-Page Data'!$D$4:$F$48,3,FALSE)</f>
        <v>natural gas</v>
      </c>
      <c r="L7950" t="b">
        <f>IF(AND($P$6=FALSE,OR(C7950="Commercial NAICS Cogen",C7950="Industrial NAICS Cogen",C7950="NAICS-22 Cogen")),FALSE,IF(AND($P$7=FALSE,OR(C7950="Commercial NAICS Cogen",C7950="Commercial NAICS Non-Cogen",C7950="industrial NAICS Cogen", C7950="industrial NAICS non-cogen")),FALSE,TRUE))</f>
        <v>0</v>
      </c>
      <c r="M7950">
        <f t="shared" si="373"/>
        <v>0.36093023255813955</v>
      </c>
      <c r="N7950">
        <f t="shared" si="374"/>
        <v>1</v>
      </c>
    </row>
    <row r="7951" spans="1:14" x14ac:dyDescent="0.2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s="32">
        <f t="shared" si="372"/>
        <v>0</v>
      </c>
      <c r="J7951" t="str">
        <f>IF(K7951="natural gas",VLOOKUP(D7951,'Cross-Page Data'!$I$4:$J$13,2,FALSE),IF(K7951="solar",VLOOKUP('Form 923'!D7951,'Cross-Page Data'!$I$14:$J$117,2,FALSE),K7951))</f>
        <v>heavy or residual fuel oil</v>
      </c>
      <c r="K7951" t="str">
        <f>VLOOKUP(E7951,'Cross-Page Data'!$D$4:$F$48,3,FALSE)</f>
        <v>heavy or residual fuel oil</v>
      </c>
      <c r="L7951" t="b">
        <f>IF(AND($P$6=FALSE,OR(C7951="Commercial NAICS Cogen",C7951="Industrial NAICS Cogen",C7951="NAICS-22 Cogen")),FALSE,IF(AND($P$7=FALSE,OR(C7951="Commercial NAICS Cogen",C7951="Commercial NAICS Non-Cogen",C7951="industrial NAICS Cogen", C7951="industrial NAICS non-cogen")),FALSE,TRUE))</f>
        <v>1</v>
      </c>
      <c r="M7951">
        <f t="shared" si="373"/>
        <v>0.57188755020080317</v>
      </c>
      <c r="N7951">
        <f t="shared" si="374"/>
        <v>1</v>
      </c>
    </row>
    <row r="7952" spans="1:14" x14ac:dyDescent="0.2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s="32">
        <f t="shared" si="372"/>
        <v>1515040.2955164658</v>
      </c>
      <c r="J7952" t="str">
        <f>IF(K7952="natural gas",VLOOKUP(D7952,'Cross-Page Data'!$I$4:$J$13,2,FALSE),IF(K7952="solar",VLOOKUP('Form 923'!D7952,'Cross-Page Data'!$I$14:$J$117,2,FALSE),K7952))</f>
        <v>natural gas nonpeaker</v>
      </c>
      <c r="K7952" t="str">
        <f>VLOOKUP(E7952,'Cross-Page Data'!$D$4:$F$48,3,FALSE)</f>
        <v>natural gas</v>
      </c>
      <c r="L7952" t="b">
        <f>IF(AND($P$6=FALSE,OR(C7952="Commercial NAICS Cogen",C7952="Industrial NAICS Cogen",C7952="NAICS-22 Cogen")),FALSE,IF(AND($P$7=FALSE,OR(C7952="Commercial NAICS Cogen",C7952="Commercial NAICS Non-Cogen",C7952="industrial NAICS Cogen", C7952="industrial NAICS non-cogen")),FALSE,TRUE))</f>
        <v>1</v>
      </c>
      <c r="M7952">
        <f t="shared" si="373"/>
        <v>0.6167441860465116</v>
      </c>
      <c r="N7952">
        <f t="shared" si="374"/>
        <v>1</v>
      </c>
    </row>
    <row r="7953" spans="1:14" x14ac:dyDescent="0.2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s="32">
        <f t="shared" si="372"/>
        <v>11322820.717994381</v>
      </c>
      <c r="J7953" t="str">
        <f>IF(K7953="natural gas",VLOOKUP(D7953,'Cross-Page Data'!$I$4:$J$13,2,FALSE),IF(K7953="solar",VLOOKUP('Form 923'!D7953,'Cross-Page Data'!$I$14:$J$117,2,FALSE),K7953))</f>
        <v>heavy or residual fuel oil</v>
      </c>
      <c r="K7953" t="str">
        <f>VLOOKUP(E7953,'Cross-Page Data'!$D$4:$F$48,3,FALSE)</f>
        <v>heavy or residual fuel oil</v>
      </c>
      <c r="L7953" t="b">
        <f>IF(AND($P$6=FALSE,OR(C7953="Commercial NAICS Cogen",C7953="Industrial NAICS Cogen",C7953="NAICS-22 Cogen")),FALSE,IF(AND($P$7=FALSE,OR(C7953="Commercial NAICS Cogen",C7953="Commercial NAICS Non-Cogen",C7953="industrial NAICS Cogen", C7953="industrial NAICS non-cogen")),FALSE,TRUE))</f>
        <v>1</v>
      </c>
      <c r="M7953">
        <f t="shared" si="373"/>
        <v>0.27831325301204818</v>
      </c>
      <c r="N7953">
        <f t="shared" si="374"/>
        <v>1</v>
      </c>
    </row>
    <row r="7954" spans="1:14" x14ac:dyDescent="0.2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s="32">
        <f t="shared" si="372"/>
        <v>11402772.22880655</v>
      </c>
      <c r="J7954" t="str">
        <f>IF(K7954="natural gas",VLOOKUP(D7954,'Cross-Page Data'!$I$4:$J$13,2,FALSE),IF(K7954="solar",VLOOKUP('Form 923'!D7954,'Cross-Page Data'!$I$14:$J$117,2,FALSE),K7954))</f>
        <v>natural gas nonpeaker</v>
      </c>
      <c r="K7954" t="str">
        <f>VLOOKUP(E7954,'Cross-Page Data'!$D$4:$F$48,3,FALSE)</f>
        <v>natural gas</v>
      </c>
      <c r="L7954" t="b">
        <f>IF(AND($P$6=FALSE,OR(C7954="Commercial NAICS Cogen",C7954="Industrial NAICS Cogen",C7954="NAICS-22 Cogen")),FALSE,IF(AND($P$7=FALSE,OR(C7954="Commercial NAICS Cogen",C7954="Commercial NAICS Non-Cogen",C7954="industrial NAICS Cogen", C7954="industrial NAICS non-cogen")),FALSE,TRUE))</f>
        <v>1</v>
      </c>
      <c r="M7954">
        <f t="shared" si="373"/>
        <v>0.15441860465116278</v>
      </c>
      <c r="N7954">
        <f t="shared" si="374"/>
        <v>1</v>
      </c>
    </row>
    <row r="7955" spans="1:14" x14ac:dyDescent="0.2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s="32">
        <f t="shared" si="372"/>
        <v>0</v>
      </c>
      <c r="J7955" t="str">
        <f>IF(K7955="natural gas",VLOOKUP(D7955,'Cross-Page Data'!$I$4:$J$13,2,FALSE),IF(K7955="solar",VLOOKUP('Form 923'!D7955,'Cross-Page Data'!$I$14:$J$117,2,FALSE),K7955))</f>
        <v>natural gas nonpeaker</v>
      </c>
      <c r="K7955" t="str">
        <f>VLOOKUP(E7955,'Cross-Page Data'!$D$4:$F$48,3,FALSE)</f>
        <v>natural gas</v>
      </c>
      <c r="L7955" t="b">
        <f>IF(AND($P$6=FALSE,OR(C7955="Commercial NAICS Cogen",C7955="Industrial NAICS Cogen",C7955="NAICS-22 Cogen")),FALSE,IF(AND($P$7=FALSE,OR(C7955="Commercial NAICS Cogen",C7955="Commercial NAICS Non-Cogen",C7955="industrial NAICS Cogen", C7955="industrial NAICS non-cogen")),FALSE,TRUE))</f>
        <v>1</v>
      </c>
      <c r="M7955">
        <f t="shared" si="373"/>
        <v>0.77302325581395348</v>
      </c>
      <c r="N7955">
        <f t="shared" si="374"/>
        <v>1</v>
      </c>
    </row>
    <row r="7956" spans="1:14" x14ac:dyDescent="0.2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s="32">
        <f t="shared" si="372"/>
        <v>11274733.29126229</v>
      </c>
      <c r="J7956" t="str">
        <f>IF(K7956="natural gas",VLOOKUP(D7956,'Cross-Page Data'!$I$4:$J$13,2,FALSE),IF(K7956="solar",VLOOKUP('Form 923'!D7956,'Cross-Page Data'!$I$14:$J$117,2,FALSE),K7956))</f>
        <v>natural gas nonpeaker</v>
      </c>
      <c r="K7956" t="str">
        <f>VLOOKUP(E7956,'Cross-Page Data'!$D$4:$F$48,3,FALSE)</f>
        <v>natural gas</v>
      </c>
      <c r="L7956" t="b">
        <f>IF(AND($P$6=FALSE,OR(C7956="Commercial NAICS Cogen",C7956="Industrial NAICS Cogen",C7956="NAICS-22 Cogen")),FALSE,IF(AND($P$7=FALSE,OR(C7956="Commercial NAICS Cogen",C7956="Commercial NAICS Non-Cogen",C7956="industrial NAICS Cogen", C7956="industrial NAICS non-cogen")),FALSE,TRUE))</f>
        <v>1</v>
      </c>
      <c r="M7956">
        <f t="shared" si="373"/>
        <v>0.17488372093023255</v>
      </c>
      <c r="N7956">
        <f t="shared" si="374"/>
        <v>1</v>
      </c>
    </row>
    <row r="7957" spans="1:14" x14ac:dyDescent="0.2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s="32">
        <f t="shared" si="372"/>
        <v>10006440.428133532</v>
      </c>
      <c r="J7957" t="str">
        <f>IF(K7957="natural gas",VLOOKUP(D7957,'Cross-Page Data'!$I$4:$J$13,2,FALSE),IF(K7957="solar",VLOOKUP('Form 923'!D7957,'Cross-Page Data'!$I$14:$J$117,2,FALSE),K7957))</f>
        <v>natural gas peaker</v>
      </c>
      <c r="K7957" t="str">
        <f>VLOOKUP(E7957,'Cross-Page Data'!$D$4:$F$48,3,FALSE)</f>
        <v>natural gas</v>
      </c>
      <c r="L7957" t="b">
        <f>IF(AND($P$6=FALSE,OR(C7957="Commercial NAICS Cogen",C7957="Industrial NAICS Cogen",C7957="NAICS-22 Cogen")),FALSE,IF(AND($P$7=FALSE,OR(C7957="Commercial NAICS Cogen",C7957="Commercial NAICS Non-Cogen",C7957="industrial NAICS Cogen", C7957="industrial NAICS non-cogen")),FALSE,TRUE))</f>
        <v>1</v>
      </c>
      <c r="M7957">
        <f t="shared" si="373"/>
        <v>0.50222222222222224</v>
      </c>
      <c r="N7957">
        <f t="shared" si="374"/>
        <v>1</v>
      </c>
    </row>
    <row r="7958" spans="1:14" x14ac:dyDescent="0.2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s="32">
        <f t="shared" si="372"/>
        <v>10782413.403139308</v>
      </c>
      <c r="J7958" t="str">
        <f>IF(K7958="natural gas",VLOOKUP(D7958,'Cross-Page Data'!$I$4:$J$13,2,FALSE),IF(K7958="solar",VLOOKUP('Form 923'!D7958,'Cross-Page Data'!$I$14:$J$117,2,FALSE),K7958))</f>
        <v>natural gas peaker</v>
      </c>
      <c r="K7958" t="str">
        <f>VLOOKUP(E7958,'Cross-Page Data'!$D$4:$F$48,3,FALSE)</f>
        <v>natural gas</v>
      </c>
      <c r="L7958" t="b">
        <f>IF(AND($P$6=FALSE,OR(C7958="Commercial NAICS Cogen",C7958="Industrial NAICS Cogen",C7958="NAICS-22 Cogen")),FALSE,IF(AND($P$7=FALSE,OR(C7958="Commercial NAICS Cogen",C7958="Commercial NAICS Non-Cogen",C7958="industrial NAICS Cogen", C7958="industrial NAICS non-cogen")),FALSE,TRUE))</f>
        <v>1</v>
      </c>
      <c r="M7958">
        <f t="shared" si="373"/>
        <v>0.42518518518518517</v>
      </c>
      <c r="N7958">
        <f t="shared" si="374"/>
        <v>1</v>
      </c>
    </row>
    <row r="7959" spans="1:14" x14ac:dyDescent="0.2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s="32">
        <f t="shared" si="372"/>
        <v>8901999.9609328117</v>
      </c>
      <c r="J7959" t="str">
        <f>IF(K7959="natural gas",VLOOKUP(D7959,'Cross-Page Data'!$I$4:$J$13,2,FALSE),IF(K7959="solar",VLOOKUP('Form 923'!D7959,'Cross-Page Data'!$I$14:$J$117,2,FALSE),K7959))</f>
        <v>wind</v>
      </c>
      <c r="K7959" t="str">
        <f>VLOOKUP(E7959,'Cross-Page Data'!$D$4:$F$48,3,FALSE)</f>
        <v>wind</v>
      </c>
      <c r="L7959" t="b">
        <f>IF(AND($P$6=FALSE,OR(C7959="Commercial NAICS Cogen",C7959="Industrial NAICS Cogen",C7959="NAICS-22 Cogen")),FALSE,IF(AND($P$7=FALSE,OR(C7959="Commercial NAICS Cogen",C7959="Commercial NAICS Non-Cogen",C7959="industrial NAICS Cogen", C7959="industrial NAICS non-cogen")),FALSE,TRUE))</f>
        <v>1</v>
      </c>
      <c r="M7959">
        <f t="shared" si="373"/>
        <v>0.48556430446194226</v>
      </c>
      <c r="N7959">
        <f t="shared" si="374"/>
        <v>1</v>
      </c>
    </row>
    <row r="7960" spans="1:14" x14ac:dyDescent="0.2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s="32">
        <f t="shared" si="372"/>
        <v>12743467.306014104</v>
      </c>
      <c r="J7960" t="str">
        <f>IF(K7960="natural gas",VLOOKUP(D7960,'Cross-Page Data'!$I$4:$J$13,2,FALSE),IF(K7960="solar",VLOOKUP('Form 923'!D7960,'Cross-Page Data'!$I$14:$J$117,2,FALSE),K7960))</f>
        <v>heavy or residual fuel oil</v>
      </c>
      <c r="K7960" t="str">
        <f>VLOOKUP(E7960,'Cross-Page Data'!$D$4:$F$48,3,FALSE)</f>
        <v>heavy or residual fuel oil</v>
      </c>
      <c r="L7960" t="b">
        <f>IF(AND($P$6=FALSE,OR(C7960="Commercial NAICS Cogen",C7960="Industrial NAICS Cogen",C7960="NAICS-22 Cogen")),FALSE,IF(AND($P$7=FALSE,OR(C7960="Commercial NAICS Cogen",C7960="Commercial NAICS Non-Cogen",C7960="industrial NAICS Cogen", C7960="industrial NAICS non-cogen")),FALSE,TRUE))</f>
        <v>1</v>
      </c>
      <c r="M7960">
        <f t="shared" si="373"/>
        <v>0.19477911646586346</v>
      </c>
      <c r="N7960">
        <f t="shared" si="374"/>
        <v>1</v>
      </c>
    </row>
    <row r="7961" spans="1:14" x14ac:dyDescent="0.2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s="32">
        <f t="shared" si="372"/>
        <v>10904523.623557717</v>
      </c>
      <c r="J7961" t="str">
        <f>IF(K7961="natural gas",VLOOKUP(D7961,'Cross-Page Data'!$I$4:$J$13,2,FALSE),IF(K7961="solar",VLOOKUP('Form 923'!D7961,'Cross-Page Data'!$I$14:$J$117,2,FALSE),K7961))</f>
        <v>natural gas peaker</v>
      </c>
      <c r="K7961" t="str">
        <f>VLOOKUP(E7961,'Cross-Page Data'!$D$4:$F$48,3,FALSE)</f>
        <v>natural gas</v>
      </c>
      <c r="L7961" t="b">
        <f>IF(AND($P$6=FALSE,OR(C7961="Commercial NAICS Cogen",C7961="Industrial NAICS Cogen",C7961="NAICS-22 Cogen")),FALSE,IF(AND($P$7=FALSE,OR(C7961="Commercial NAICS Cogen",C7961="Commercial NAICS Non-Cogen",C7961="industrial NAICS Cogen", C7961="industrial NAICS non-cogen")),FALSE,TRUE))</f>
        <v>1</v>
      </c>
      <c r="M7961">
        <f t="shared" si="373"/>
        <v>0.40987654320987654</v>
      </c>
      <c r="N7961">
        <f t="shared" si="374"/>
        <v>1</v>
      </c>
    </row>
    <row r="7962" spans="1:14" ht="26.25" x14ac:dyDescent="0.2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s="32">
        <f t="shared" si="372"/>
        <v>4307692.307692307</v>
      </c>
      <c r="J7962" t="str">
        <f>IF(K7962="natural gas",VLOOKUP(D7962,'Cross-Page Data'!$I$4:$J$13,2,FALSE),IF(K7962="solar",VLOOKUP('Form 923'!D7962,'Cross-Page Data'!$I$14:$J$117,2,FALSE),K7962))</f>
        <v>heavy or residual fuel oil</v>
      </c>
      <c r="K7962" t="str">
        <f>VLOOKUP(E7962,'Cross-Page Data'!$D$4:$F$48,3,FALSE)</f>
        <v>heavy or residual fuel oil</v>
      </c>
      <c r="L7962" t="b">
        <f>IF(AND($P$6=FALSE,OR(C7962="Commercial NAICS Cogen",C7962="Industrial NAICS Cogen",C7962="NAICS-22 Cogen")),FALSE,IF(AND($P$7=FALSE,OR(C7962="Commercial NAICS Cogen",C7962="Commercial NAICS Non-Cogen",C7962="industrial NAICS Cogen", C7962="industrial NAICS non-cogen")),FALSE,TRUE))</f>
        <v>0</v>
      </c>
      <c r="M7962">
        <f t="shared" si="373"/>
        <v>0.55863453815261044</v>
      </c>
      <c r="N7962">
        <f t="shared" si="374"/>
        <v>1</v>
      </c>
    </row>
    <row r="7963" spans="1:14" ht="26.25" x14ac:dyDescent="0.2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s="32">
        <f t="shared" si="372"/>
        <v>8707482.9931972791</v>
      </c>
      <c r="J7963" t="str">
        <f>IF(K7963="natural gas",VLOOKUP(D7963,'Cross-Page Data'!$I$4:$J$13,2,FALSE),IF(K7963="solar",VLOOKUP('Form 923'!D7963,'Cross-Page Data'!$I$14:$J$117,2,FALSE),K7963))</f>
        <v>heavy or residual fuel oil</v>
      </c>
      <c r="K7963" t="str">
        <f>VLOOKUP(E7963,'Cross-Page Data'!$D$4:$F$48,3,FALSE)</f>
        <v>heavy or residual fuel oil</v>
      </c>
      <c r="L7963" t="b">
        <f>IF(AND($P$6=FALSE,OR(C7963="Commercial NAICS Cogen",C7963="Industrial NAICS Cogen",C7963="NAICS-22 Cogen")),FALSE,IF(AND($P$7=FALSE,OR(C7963="Commercial NAICS Cogen",C7963="Commercial NAICS Non-Cogen",C7963="industrial NAICS Cogen", C7963="industrial NAICS non-cogen")),FALSE,TRUE))</f>
        <v>0</v>
      </c>
      <c r="M7963">
        <f t="shared" si="373"/>
        <v>0.47389558232931728</v>
      </c>
      <c r="N7963">
        <f t="shared" si="374"/>
        <v>1</v>
      </c>
    </row>
    <row r="7964" spans="1:14" ht="26.25" x14ac:dyDescent="0.2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s="32">
        <f t="shared" si="372"/>
        <v>9434782.6086956523</v>
      </c>
      <c r="J7964" t="str">
        <f>IF(K7964="natural gas",VLOOKUP(D7964,'Cross-Page Data'!$I$4:$J$13,2,FALSE),IF(K7964="solar",VLOOKUP('Form 923'!D7964,'Cross-Page Data'!$I$14:$J$117,2,FALSE),K7964))</f>
        <v>heavy or residual fuel oil</v>
      </c>
      <c r="K7964" t="str">
        <f>VLOOKUP(E7964,'Cross-Page Data'!$D$4:$F$48,3,FALSE)</f>
        <v>heavy or residual fuel oil</v>
      </c>
      <c r="L7964" t="b">
        <f>IF(AND($P$6=FALSE,OR(C7964="Commercial NAICS Cogen",C7964="Industrial NAICS Cogen",C7964="NAICS-22 Cogen")),FALSE,IF(AND($P$7=FALSE,OR(C7964="Commercial NAICS Cogen",C7964="Commercial NAICS Non-Cogen",C7964="industrial NAICS Cogen", C7964="industrial NAICS non-cogen")),FALSE,TRUE))</f>
        <v>0</v>
      </c>
      <c r="M7964">
        <f t="shared" si="373"/>
        <v>0.44899598393574297</v>
      </c>
      <c r="N7964">
        <f t="shared" si="374"/>
        <v>1</v>
      </c>
    </row>
    <row r="7965" spans="1:14" ht="26.25" x14ac:dyDescent="0.2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s="32">
        <f t="shared" si="372"/>
        <v>9808139.5348837208</v>
      </c>
      <c r="J7965" t="str">
        <f>IF(K7965="natural gas",VLOOKUP(D7965,'Cross-Page Data'!$I$4:$J$13,2,FALSE),IF(K7965="solar",VLOOKUP('Form 923'!D7965,'Cross-Page Data'!$I$14:$J$117,2,FALSE),K7965))</f>
        <v>heavy or residual fuel oil</v>
      </c>
      <c r="K7965" t="str">
        <f>VLOOKUP(E7965,'Cross-Page Data'!$D$4:$F$48,3,FALSE)</f>
        <v>heavy or residual fuel oil</v>
      </c>
      <c r="L7965" t="b">
        <f>IF(AND($P$6=FALSE,OR(C7965="Commercial NAICS Cogen",C7965="Industrial NAICS Cogen",C7965="NAICS-22 Cogen")),FALSE,IF(AND($P$7=FALSE,OR(C7965="Commercial NAICS Cogen",C7965="Commercial NAICS Non-Cogen",C7965="industrial NAICS Cogen", C7965="industrial NAICS non-cogen")),FALSE,TRUE))</f>
        <v>0</v>
      </c>
      <c r="M7965">
        <f t="shared" si="373"/>
        <v>0.42610441767068274</v>
      </c>
      <c r="N7965">
        <f t="shared" si="374"/>
        <v>1</v>
      </c>
    </row>
    <row r="7966" spans="1:14" x14ac:dyDescent="0.2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s="32">
        <f t="shared" si="372"/>
        <v>4435532.3971656309</v>
      </c>
      <c r="J7966" t="str">
        <f>IF(K7966="natural gas",VLOOKUP(D7966,'Cross-Page Data'!$I$4:$J$13,2,FALSE),IF(K7966="solar",VLOOKUP('Form 923'!D7966,'Cross-Page Data'!$I$14:$J$117,2,FALSE),K7966))</f>
        <v>natural gas peaker</v>
      </c>
      <c r="K7966" t="str">
        <f>VLOOKUP(E7966,'Cross-Page Data'!$D$4:$F$48,3,FALSE)</f>
        <v>natural gas</v>
      </c>
      <c r="L7966" t="b">
        <f>IF(AND($P$6=FALSE,OR(C7966="Commercial NAICS Cogen",C7966="Industrial NAICS Cogen",C7966="NAICS-22 Cogen")),FALSE,IF(AND($P$7=FALSE,OR(C7966="Commercial NAICS Cogen",C7966="Commercial NAICS Non-Cogen",C7966="industrial NAICS Cogen", C7966="industrial NAICS non-cogen")),FALSE,TRUE))</f>
        <v>0</v>
      </c>
      <c r="M7966">
        <f t="shared" si="373"/>
        <v>0.75456790123456785</v>
      </c>
      <c r="N7966">
        <f t="shared" si="374"/>
        <v>1</v>
      </c>
    </row>
    <row r="7967" spans="1:14" x14ac:dyDescent="0.2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s="32">
        <f t="shared" si="372"/>
        <v>12448691.033261668</v>
      </c>
      <c r="J7967" t="str">
        <f>IF(K7967="natural gas",VLOOKUP(D7967,'Cross-Page Data'!$I$4:$J$13,2,FALSE),IF(K7967="solar",VLOOKUP('Form 923'!D7967,'Cross-Page Data'!$I$14:$J$117,2,FALSE),K7967))</f>
        <v>biomass</v>
      </c>
      <c r="K7967" t="str">
        <f>VLOOKUP(E7967,'Cross-Page Data'!$D$4:$F$48,3,FALSE)</f>
        <v>biomass</v>
      </c>
      <c r="L7967" t="b">
        <f>IF(AND($P$6=FALSE,OR(C7967="Commercial NAICS Cogen",C7967="Industrial NAICS Cogen",C7967="NAICS-22 Cogen")),FALSE,IF(AND($P$7=FALSE,OR(C7967="Commercial NAICS Cogen",C7967="Commercial NAICS Non-Cogen",C7967="industrial NAICS Cogen", C7967="industrial NAICS non-cogen")),FALSE,TRUE))</f>
        <v>1</v>
      </c>
      <c r="M7967">
        <f t="shared" si="373"/>
        <v>0.22039473684210525</v>
      </c>
      <c r="N7967">
        <f t="shared" si="374"/>
        <v>1</v>
      </c>
    </row>
    <row r="7968" spans="1:14" x14ac:dyDescent="0.2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s="32">
        <f t="shared" si="372"/>
        <v>8901997.2959685344</v>
      </c>
      <c r="J7968" t="str">
        <f>IF(K7968="natural gas",VLOOKUP(D7968,'Cross-Page Data'!$I$4:$J$13,2,FALSE),IF(K7968="solar",VLOOKUP('Form 923'!D7968,'Cross-Page Data'!$I$14:$J$117,2,FALSE),K7968))</f>
        <v>wind</v>
      </c>
      <c r="K7968" t="str">
        <f>VLOOKUP(E7968,'Cross-Page Data'!$D$4:$F$48,3,FALSE)</f>
        <v>wind</v>
      </c>
      <c r="L7968" t="b">
        <f>IF(AND($P$6=FALSE,OR(C7968="Commercial NAICS Cogen",C7968="Industrial NAICS Cogen",C7968="NAICS-22 Cogen")),FALSE,IF(AND($P$7=FALSE,OR(C7968="Commercial NAICS Cogen",C7968="Commercial NAICS Non-Cogen",C7968="industrial NAICS Cogen", C7968="industrial NAICS non-cogen")),FALSE,TRUE))</f>
        <v>1</v>
      </c>
      <c r="M7968">
        <f t="shared" si="373"/>
        <v>0.68416447944006997</v>
      </c>
      <c r="N7968">
        <f t="shared" si="374"/>
        <v>1</v>
      </c>
    </row>
    <row r="7969" spans="1:14" x14ac:dyDescent="0.2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s="32">
        <f t="shared" si="372"/>
        <v>8901998.7357562818</v>
      </c>
      <c r="J7969" t="str">
        <f>IF(K7969="natural gas",VLOOKUP(D7969,'Cross-Page Data'!$I$4:$J$13,2,FALSE),IF(K7969="solar",VLOOKUP('Form 923'!D7969,'Cross-Page Data'!$I$14:$J$117,2,FALSE),K7969))</f>
        <v>wind</v>
      </c>
      <c r="K7969" t="str">
        <f>VLOOKUP(E7969,'Cross-Page Data'!$D$4:$F$48,3,FALSE)</f>
        <v>wind</v>
      </c>
      <c r="L7969" t="b">
        <f>IF(AND($P$6=FALSE,OR(C7969="Commercial NAICS Cogen",C7969="Industrial NAICS Cogen",C7969="NAICS-22 Cogen")),FALSE,IF(AND($P$7=FALSE,OR(C7969="Commercial NAICS Cogen",C7969="Commercial NAICS Non-Cogen",C7969="industrial NAICS Cogen", C7969="industrial NAICS non-cogen")),FALSE,TRUE))</f>
        <v>1</v>
      </c>
      <c r="M7969">
        <f t="shared" si="373"/>
        <v>0.59755030621172356</v>
      </c>
      <c r="N7969">
        <f t="shared" si="374"/>
        <v>1</v>
      </c>
    </row>
    <row r="7970" spans="1:14" x14ac:dyDescent="0.2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s="32">
        <f t="shared" si="372"/>
        <v>8216753.6727634761</v>
      </c>
      <c r="J7970" t="str">
        <f>IF(K7970="natural gas",VLOOKUP(D7970,'Cross-Page Data'!$I$4:$J$13,2,FALSE),IF(K7970="solar",VLOOKUP('Form 923'!D7970,'Cross-Page Data'!$I$14:$J$117,2,FALSE),K7970))</f>
        <v>natural gas peaker</v>
      </c>
      <c r="K7970" t="str">
        <f>VLOOKUP(E7970,'Cross-Page Data'!$D$4:$F$48,3,FALSE)</f>
        <v>natural gas</v>
      </c>
      <c r="L7970" t="b">
        <f>IF(AND($P$6=FALSE,OR(C7970="Commercial NAICS Cogen",C7970="Industrial NAICS Cogen",C7970="NAICS-22 Cogen")),FALSE,IF(AND($P$7=FALSE,OR(C7970="Commercial NAICS Cogen",C7970="Commercial NAICS Non-Cogen",C7970="industrial NAICS Cogen", C7970="industrial NAICS non-cogen")),FALSE,TRUE))</f>
        <v>1</v>
      </c>
      <c r="M7970">
        <f t="shared" si="373"/>
        <v>0.58419753086419757</v>
      </c>
      <c r="N7970">
        <f t="shared" si="374"/>
        <v>1</v>
      </c>
    </row>
    <row r="7971" spans="1:14" x14ac:dyDescent="0.2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s="32">
        <f t="shared" si="372"/>
        <v>8902006.8462956324</v>
      </c>
      <c r="J7971" t="str">
        <f>IF(K7971="natural gas",VLOOKUP(D7971,'Cross-Page Data'!$I$4:$J$13,2,FALSE),IF(K7971="solar",VLOOKUP('Form 923'!D7971,'Cross-Page Data'!$I$14:$J$117,2,FALSE),K7971))</f>
        <v>wind</v>
      </c>
      <c r="K7971" t="str">
        <f>VLOOKUP(E7971,'Cross-Page Data'!$D$4:$F$48,3,FALSE)</f>
        <v>wind</v>
      </c>
      <c r="L7971" t="b">
        <f>IF(AND($P$6=FALSE,OR(C7971="Commercial NAICS Cogen",C7971="Industrial NAICS Cogen",C7971="NAICS-22 Cogen")),FALSE,IF(AND($P$7=FALSE,OR(C7971="Commercial NAICS Cogen",C7971="Commercial NAICS Non-Cogen",C7971="industrial NAICS Cogen", C7971="industrial NAICS non-cogen")),FALSE,TRUE))</f>
        <v>1</v>
      </c>
      <c r="M7971">
        <f t="shared" si="373"/>
        <v>0.20384951881014873</v>
      </c>
      <c r="N7971">
        <f t="shared" si="374"/>
        <v>1</v>
      </c>
    </row>
    <row r="7972" spans="1:14" x14ac:dyDescent="0.2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s="32">
        <f t="shared" si="372"/>
        <v>9111941.5030711573</v>
      </c>
      <c r="J7972" t="str">
        <f>IF(K7972="natural gas",VLOOKUP(D7972,'Cross-Page Data'!$I$4:$J$13,2,FALSE),IF(K7972="solar",VLOOKUP('Form 923'!D7972,'Cross-Page Data'!$I$14:$J$117,2,FALSE),K7972))</f>
        <v>heavy or residual fuel oil</v>
      </c>
      <c r="K7972" t="str">
        <f>VLOOKUP(E7972,'Cross-Page Data'!$D$4:$F$48,3,FALSE)</f>
        <v>heavy or residual fuel oil</v>
      </c>
      <c r="L7972" t="b">
        <f>IF(AND($P$6=FALSE,OR(C7972="Commercial NAICS Cogen",C7972="Industrial NAICS Cogen",C7972="NAICS-22 Cogen")),FALSE,IF(AND($P$7=FALSE,OR(C7972="Commercial NAICS Cogen",C7972="Commercial NAICS Non-Cogen",C7972="industrial NAICS Cogen", C7972="industrial NAICS non-cogen")),FALSE,TRUE))</f>
        <v>1</v>
      </c>
      <c r="M7972">
        <f t="shared" si="373"/>
        <v>0.4614457831325301</v>
      </c>
      <c r="N7972">
        <f t="shared" si="374"/>
        <v>1</v>
      </c>
    </row>
    <row r="7973" spans="1:14" x14ac:dyDescent="0.2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s="32">
        <f t="shared" si="372"/>
        <v>9133246.4839445613</v>
      </c>
      <c r="J7973" t="str">
        <f>IF(K7973="natural gas",VLOOKUP(D7973,'Cross-Page Data'!$I$4:$J$13,2,FALSE),IF(K7973="solar",VLOOKUP('Form 923'!D7973,'Cross-Page Data'!$I$14:$J$117,2,FALSE),K7973))</f>
        <v>other</v>
      </c>
      <c r="K7973" t="str">
        <f>VLOOKUP(E7973,'Cross-Page Data'!$D$4:$F$48,3,FALSE)</f>
        <v>other</v>
      </c>
      <c r="L7973" t="b">
        <f>IF(AND($P$6=FALSE,OR(C7973="Commercial NAICS Cogen",C7973="Industrial NAICS Cogen",C7973="NAICS-22 Cogen")),FALSE,IF(AND($P$7=FALSE,OR(C7973="Commercial NAICS Cogen",C7973="Commercial NAICS Non-Cogen",C7973="industrial NAICS Cogen", C7973="industrial NAICS non-cogen")),FALSE,TRUE))</f>
        <v>1</v>
      </c>
      <c r="M7973">
        <f t="shared" si="373"/>
        <v>0.14448051948051949</v>
      </c>
      <c r="N7973">
        <f t="shared" si="374"/>
        <v>1</v>
      </c>
    </row>
    <row r="7974" spans="1:14" x14ac:dyDescent="0.2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s="32">
        <f t="shared" si="372"/>
        <v>0</v>
      </c>
      <c r="J7974" t="str">
        <f>IF(K7974="natural gas",VLOOKUP(D7974,'Cross-Page Data'!$I$4:$J$13,2,FALSE),IF(K7974="solar",VLOOKUP('Form 923'!D7974,'Cross-Page Data'!$I$14:$J$117,2,FALSE),K7974))</f>
        <v>heavy or residual fuel oil</v>
      </c>
      <c r="K7974" t="str">
        <f>VLOOKUP(E7974,'Cross-Page Data'!$D$4:$F$48,3,FALSE)</f>
        <v>heavy or residual fuel oil</v>
      </c>
      <c r="L7974" t="b">
        <f>IF(AND($P$6=FALSE,OR(C7974="Commercial NAICS Cogen",C7974="Industrial NAICS Cogen",C7974="NAICS-22 Cogen")),FALSE,IF(AND($P$7=FALSE,OR(C7974="Commercial NAICS Cogen",C7974="Commercial NAICS Non-Cogen",C7974="industrial NAICS Cogen", C7974="industrial NAICS non-cogen")),FALSE,TRUE))</f>
        <v>0</v>
      </c>
      <c r="M7974">
        <f t="shared" si="373"/>
        <v>0.57188755020080317</v>
      </c>
      <c r="N7974">
        <f t="shared" si="374"/>
        <v>1</v>
      </c>
    </row>
    <row r="7975" spans="1:14" x14ac:dyDescent="0.2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s="32">
        <f t="shared" si="372"/>
        <v>1158565.0506854353</v>
      </c>
      <c r="J7975" t="str">
        <f>IF(K7975="natural gas",VLOOKUP(D7975,'Cross-Page Data'!$I$4:$J$13,2,FALSE),IF(K7975="solar",VLOOKUP('Form 923'!D7975,'Cross-Page Data'!$I$14:$J$117,2,FALSE),K7975))</f>
        <v>natural gas nonpeaker</v>
      </c>
      <c r="K7975" t="str">
        <f>VLOOKUP(E7975,'Cross-Page Data'!$D$4:$F$48,3,FALSE)</f>
        <v>natural gas</v>
      </c>
      <c r="L7975" t="b">
        <f>IF(AND($P$6=FALSE,OR(C7975="Commercial NAICS Cogen",C7975="Industrial NAICS Cogen",C7975="NAICS-22 Cogen")),FALSE,IF(AND($P$7=FALSE,OR(C7975="Commercial NAICS Cogen",C7975="Commercial NAICS Non-Cogen",C7975="industrial NAICS Cogen", C7975="industrial NAICS non-cogen")),FALSE,TRUE))</f>
        <v>0</v>
      </c>
      <c r="M7975">
        <f t="shared" si="373"/>
        <v>0.63720930232558137</v>
      </c>
      <c r="N7975">
        <f t="shared" si="374"/>
        <v>1</v>
      </c>
    </row>
    <row r="7976" spans="1:14" x14ac:dyDescent="0.2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s="32">
        <f t="shared" si="372"/>
        <v>11399540.372915741</v>
      </c>
      <c r="J7976" t="str">
        <f>IF(K7976="natural gas",VLOOKUP(D7976,'Cross-Page Data'!$I$4:$J$13,2,FALSE),IF(K7976="solar",VLOOKUP('Form 923'!D7976,'Cross-Page Data'!$I$14:$J$117,2,FALSE),K7976))</f>
        <v>heavy or residual fuel oil</v>
      </c>
      <c r="K7976" t="str">
        <f>VLOOKUP(E7976,'Cross-Page Data'!$D$4:$F$48,3,FALSE)</f>
        <v>heavy or residual fuel oil</v>
      </c>
      <c r="L7976" t="b">
        <f>IF(AND($P$6=FALSE,OR(C7976="Commercial NAICS Cogen",C7976="Industrial NAICS Cogen",C7976="NAICS-22 Cogen")),FALSE,IF(AND($P$7=FALSE,OR(C7976="Commercial NAICS Cogen",C7976="Commercial NAICS Non-Cogen",C7976="industrial NAICS Cogen", C7976="industrial NAICS non-cogen")),FALSE,TRUE))</f>
        <v>0</v>
      </c>
      <c r="M7976">
        <f t="shared" si="373"/>
        <v>0.27108433734939757</v>
      </c>
      <c r="N7976">
        <f t="shared" si="374"/>
        <v>1</v>
      </c>
    </row>
    <row r="7977" spans="1:14" x14ac:dyDescent="0.2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s="32">
        <f t="shared" si="372"/>
        <v>11236262.339290146</v>
      </c>
      <c r="J7977" t="str">
        <f>IF(K7977="natural gas",VLOOKUP(D7977,'Cross-Page Data'!$I$4:$J$13,2,FALSE),IF(K7977="solar",VLOOKUP('Form 923'!D7977,'Cross-Page Data'!$I$14:$J$117,2,FALSE),K7977))</f>
        <v>natural gas nonpeaker</v>
      </c>
      <c r="K7977" t="str">
        <f>VLOOKUP(E7977,'Cross-Page Data'!$D$4:$F$48,3,FALSE)</f>
        <v>natural gas</v>
      </c>
      <c r="L7977" t="b">
        <f>IF(AND($P$6=FALSE,OR(C7977="Commercial NAICS Cogen",C7977="Industrial NAICS Cogen",C7977="NAICS-22 Cogen")),FALSE,IF(AND($P$7=FALSE,OR(C7977="Commercial NAICS Cogen",C7977="Commercial NAICS Non-Cogen",C7977="industrial NAICS Cogen", C7977="industrial NAICS non-cogen")),FALSE,TRUE))</f>
        <v>0</v>
      </c>
      <c r="M7977">
        <f t="shared" si="373"/>
        <v>0.18232558139534882</v>
      </c>
      <c r="N7977">
        <f t="shared" si="374"/>
        <v>1</v>
      </c>
    </row>
    <row r="7978" spans="1:14" x14ac:dyDescent="0.2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s="32">
        <f t="shared" si="372"/>
        <v>15027397.260273973</v>
      </c>
      <c r="J7978" t="str">
        <f>IF(K7978="natural gas",VLOOKUP(D7978,'Cross-Page Data'!$I$4:$J$13,2,FALSE),IF(K7978="solar",VLOOKUP('Form 923'!D7978,'Cross-Page Data'!$I$14:$J$117,2,FALSE),K7978))</f>
        <v>heavy or residual fuel oil</v>
      </c>
      <c r="K7978" t="str">
        <f>VLOOKUP(E7978,'Cross-Page Data'!$D$4:$F$48,3,FALSE)</f>
        <v>heavy or residual fuel oil</v>
      </c>
      <c r="L7978" t="b">
        <f>IF(AND($P$6=FALSE,OR(C7978="Commercial NAICS Cogen",C7978="Industrial NAICS Cogen",C7978="NAICS-22 Cogen")),FALSE,IF(AND($P$7=FALSE,OR(C7978="Commercial NAICS Cogen",C7978="Commercial NAICS Non-Cogen",C7978="industrial NAICS Cogen", C7978="industrial NAICS non-cogen")),FALSE,TRUE))</f>
        <v>1</v>
      </c>
      <c r="M7978">
        <f t="shared" si="373"/>
        <v>0.12931726907630522</v>
      </c>
      <c r="N7978">
        <f t="shared" si="374"/>
        <v>1</v>
      </c>
    </row>
    <row r="7979" spans="1:14" x14ac:dyDescent="0.2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s="32">
        <f t="shared" si="372"/>
        <v>-1879310.3448275863</v>
      </c>
      <c r="J7979" t="str">
        <f>IF(K7979="natural gas",VLOOKUP(D7979,'Cross-Page Data'!$I$4:$J$13,2,FALSE),IF(K7979="solar",VLOOKUP('Form 923'!D7979,'Cross-Page Data'!$I$14:$J$117,2,FALSE),K7979))</f>
        <v>heavy or residual fuel oil</v>
      </c>
      <c r="K7979" t="str">
        <f>VLOOKUP(E7979,'Cross-Page Data'!$D$4:$F$48,3,FALSE)</f>
        <v>heavy or residual fuel oil</v>
      </c>
      <c r="L7979" t="b">
        <f>IF(AND($P$6=FALSE,OR(C7979="Commercial NAICS Cogen",C7979="Industrial NAICS Cogen",C7979="NAICS-22 Cogen")),FALSE,IF(AND($P$7=FALSE,OR(C7979="Commercial NAICS Cogen",C7979="Commercial NAICS Non-Cogen",C7979="industrial NAICS Cogen", C7979="industrial NAICS non-cogen")),FALSE,TRUE))</f>
        <v>1</v>
      </c>
      <c r="M7979">
        <f t="shared" si="373"/>
        <v>0.62088353413654618</v>
      </c>
      <c r="N7979">
        <f t="shared" si="374"/>
        <v>1</v>
      </c>
    </row>
    <row r="7980" spans="1:14" x14ac:dyDescent="0.2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s="32">
        <f t="shared" si="372"/>
        <v>19360655.737704918</v>
      </c>
      <c r="J7980" t="str">
        <f>IF(K7980="natural gas",VLOOKUP(D7980,'Cross-Page Data'!$I$4:$J$13,2,FALSE),IF(K7980="solar",VLOOKUP('Form 923'!D7980,'Cross-Page Data'!$I$14:$J$117,2,FALSE),K7980))</f>
        <v>heavy or residual fuel oil</v>
      </c>
      <c r="K7980" t="str">
        <f>VLOOKUP(E7980,'Cross-Page Data'!$D$4:$F$48,3,FALSE)</f>
        <v>heavy or residual fuel oil</v>
      </c>
      <c r="L7980" t="b">
        <f>IF(AND($P$6=FALSE,OR(C7980="Commercial NAICS Cogen",C7980="Industrial NAICS Cogen",C7980="NAICS-22 Cogen")),FALSE,IF(AND($P$7=FALSE,OR(C7980="Commercial NAICS Cogen",C7980="Commercial NAICS Non-Cogen",C7980="industrial NAICS Cogen", C7980="industrial NAICS non-cogen")),FALSE,TRUE))</f>
        <v>1</v>
      </c>
      <c r="M7980">
        <f t="shared" si="373"/>
        <v>6.4658634538152612E-2</v>
      </c>
      <c r="N7980">
        <f t="shared" si="374"/>
        <v>1</v>
      </c>
    </row>
    <row r="7981" spans="1:14" x14ac:dyDescent="0.2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s="32">
        <f t="shared" si="372"/>
        <v>14059523.80952381</v>
      </c>
      <c r="J7981" t="str">
        <f>IF(K7981="natural gas",VLOOKUP(D7981,'Cross-Page Data'!$I$4:$J$13,2,FALSE),IF(K7981="solar",VLOOKUP('Form 923'!D7981,'Cross-Page Data'!$I$14:$J$117,2,FALSE),K7981))</f>
        <v>heavy or residual fuel oil</v>
      </c>
      <c r="K7981" t="str">
        <f>VLOOKUP(E7981,'Cross-Page Data'!$D$4:$F$48,3,FALSE)</f>
        <v>heavy or residual fuel oil</v>
      </c>
      <c r="L7981" t="b">
        <f>IF(AND($P$6=FALSE,OR(C7981="Commercial NAICS Cogen",C7981="Industrial NAICS Cogen",C7981="NAICS-22 Cogen")),FALSE,IF(AND($P$7=FALSE,OR(C7981="Commercial NAICS Cogen",C7981="Commercial NAICS Non-Cogen",C7981="industrial NAICS Cogen", C7981="industrial NAICS non-cogen")),FALSE,TRUE))</f>
        <v>1</v>
      </c>
      <c r="M7981">
        <f t="shared" si="373"/>
        <v>0.14738955823293173</v>
      </c>
      <c r="N7981">
        <f t="shared" si="374"/>
        <v>1</v>
      </c>
    </row>
    <row r="7982" spans="1:14" x14ac:dyDescent="0.2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s="32">
        <f t="shared" si="372"/>
        <v>8902302.7051196061</v>
      </c>
      <c r="J7982" t="str">
        <f>IF(K7982="natural gas",VLOOKUP(D7982,'Cross-Page Data'!$I$4:$J$13,2,FALSE),IF(K7982="solar",VLOOKUP('Form 923'!D7982,'Cross-Page Data'!$I$14:$J$117,2,FALSE),K7982))</f>
        <v>hydro</v>
      </c>
      <c r="K7982" t="str">
        <f>VLOOKUP(E7982,'Cross-Page Data'!$D$4:$F$48,3,FALSE)</f>
        <v>hydro</v>
      </c>
      <c r="L7982" t="b">
        <f>IF(AND($P$6=FALSE,OR(C7982="Commercial NAICS Cogen",C7982="Industrial NAICS Cogen",C7982="NAICS-22 Cogen")),FALSE,IF(AND($P$7=FALSE,OR(C7982="Commercial NAICS Cogen",C7982="Commercial NAICS Non-Cogen",C7982="industrial NAICS Cogen", C7982="industrial NAICS non-cogen")),FALSE,TRUE))</f>
        <v>1</v>
      </c>
      <c r="M7982">
        <f t="shared" si="373"/>
        <v>2.4523160762942781E-2</v>
      </c>
      <c r="N7982">
        <f t="shared" si="374"/>
        <v>0</v>
      </c>
    </row>
    <row r="7983" spans="1:14" x14ac:dyDescent="0.2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s="32">
        <f t="shared" si="372"/>
        <v>10285714.285714287</v>
      </c>
      <c r="J7983" t="str">
        <f>IF(K7983="natural gas",VLOOKUP(D7983,'Cross-Page Data'!$I$4:$J$13,2,FALSE),IF(K7983="solar",VLOOKUP('Form 923'!D7983,'Cross-Page Data'!$I$14:$J$117,2,FALSE),K7983))</f>
        <v>heavy or residual fuel oil</v>
      </c>
      <c r="K7983" t="str">
        <f>VLOOKUP(E7983,'Cross-Page Data'!$D$4:$F$48,3,FALSE)</f>
        <v>heavy or residual fuel oil</v>
      </c>
      <c r="L7983" t="b">
        <f>IF(AND($P$6=FALSE,OR(C7983="Commercial NAICS Cogen",C7983="Industrial NAICS Cogen",C7983="NAICS-22 Cogen")),FALSE,IF(AND($P$7=FALSE,OR(C7983="Commercial NAICS Cogen",C7983="Commercial NAICS Non-Cogen",C7983="industrial NAICS Cogen", C7983="industrial NAICS non-cogen")),FALSE,TRUE))</f>
        <v>1</v>
      </c>
      <c r="M7983">
        <f t="shared" si="373"/>
        <v>0.37269076305220883</v>
      </c>
      <c r="N7983">
        <f t="shared" si="374"/>
        <v>1</v>
      </c>
    </row>
    <row r="7984" spans="1:14" x14ac:dyDescent="0.2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s="32">
        <f t="shared" si="372"/>
        <v>12869565.217391305</v>
      </c>
      <c r="J7984" t="str">
        <f>IF(K7984="natural gas",VLOOKUP(D7984,'Cross-Page Data'!$I$4:$J$13,2,FALSE),IF(K7984="solar",VLOOKUP('Form 923'!D7984,'Cross-Page Data'!$I$14:$J$117,2,FALSE),K7984))</f>
        <v>heavy or residual fuel oil</v>
      </c>
      <c r="K7984" t="str">
        <f>VLOOKUP(E7984,'Cross-Page Data'!$D$4:$F$48,3,FALSE)</f>
        <v>heavy or residual fuel oil</v>
      </c>
      <c r="L7984" t="b">
        <f>IF(AND($P$6=FALSE,OR(C7984="Commercial NAICS Cogen",C7984="Industrial NAICS Cogen",C7984="NAICS-22 Cogen")),FALSE,IF(AND($P$7=FALSE,OR(C7984="Commercial NAICS Cogen",C7984="Commercial NAICS Non-Cogen",C7984="industrial NAICS Cogen", C7984="industrial NAICS non-cogen")),FALSE,TRUE))</f>
        <v>1</v>
      </c>
      <c r="M7984">
        <f t="shared" si="373"/>
        <v>0.18714859437751005</v>
      </c>
      <c r="N7984">
        <f t="shared" si="374"/>
        <v>1</v>
      </c>
    </row>
    <row r="7985" spans="1:14" x14ac:dyDescent="0.2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s="32">
        <f t="shared" si="372"/>
        <v>8902000.1265754532</v>
      </c>
      <c r="J7985" t="str">
        <f>IF(K7985="natural gas",VLOOKUP(D7985,'Cross-Page Data'!$I$4:$J$13,2,FALSE),IF(K7985="solar",VLOOKUP('Form 923'!D7985,'Cross-Page Data'!$I$14:$J$117,2,FALSE),K7985))</f>
        <v>wind</v>
      </c>
      <c r="K7985" t="str">
        <f>VLOOKUP(E7985,'Cross-Page Data'!$D$4:$F$48,3,FALSE)</f>
        <v>wind</v>
      </c>
      <c r="L7985" t="b">
        <f>IF(AND($P$6=FALSE,OR(C7985="Commercial NAICS Cogen",C7985="Industrial NAICS Cogen",C7985="NAICS-22 Cogen")),FALSE,IF(AND($P$7=FALSE,OR(C7985="Commercial NAICS Cogen",C7985="Commercial NAICS Non-Cogen",C7985="industrial NAICS Cogen", C7985="industrial NAICS non-cogen")),FALSE,TRUE))</f>
        <v>1</v>
      </c>
      <c r="M7985">
        <f t="shared" si="373"/>
        <v>0.46894138232720911</v>
      </c>
      <c r="N7985">
        <f t="shared" si="374"/>
        <v>1</v>
      </c>
    </row>
    <row r="7986" spans="1:14" x14ac:dyDescent="0.2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s="32">
        <f t="shared" si="372"/>
        <v>8901986.9266522229</v>
      </c>
      <c r="J7986" t="str">
        <f>IF(K7986="natural gas",VLOOKUP(D7986,'Cross-Page Data'!$I$4:$J$13,2,FALSE),IF(K7986="solar",VLOOKUP('Form 923'!D7986,'Cross-Page Data'!$I$14:$J$117,2,FALSE),K7986))</f>
        <v>wind</v>
      </c>
      <c r="K7986" t="str">
        <f>VLOOKUP(E7986,'Cross-Page Data'!$D$4:$F$48,3,FALSE)</f>
        <v>wind</v>
      </c>
      <c r="L7986" t="b">
        <f>IF(AND($P$6=FALSE,OR(C7986="Commercial NAICS Cogen",C7986="Industrial NAICS Cogen",C7986="NAICS-22 Cogen")),FALSE,IF(AND($P$7=FALSE,OR(C7986="Commercial NAICS Cogen",C7986="Commercial NAICS Non-Cogen",C7986="industrial NAICS Cogen", C7986="industrial NAICS non-cogen")),FALSE,TRUE))</f>
        <v>1</v>
      </c>
      <c r="M7986">
        <f t="shared" si="373"/>
        <v>0.82064741907261596</v>
      </c>
      <c r="N7986">
        <f t="shared" si="374"/>
        <v>1</v>
      </c>
    </row>
    <row r="7987" spans="1:14" x14ac:dyDescent="0.2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s="32">
        <f t="shared" si="372"/>
        <v>8901998.9106434807</v>
      </c>
      <c r="J7987" t="str">
        <f>IF(K7987="natural gas",VLOOKUP(D7987,'Cross-Page Data'!$I$4:$J$13,2,FALSE),IF(K7987="solar",VLOOKUP('Form 923'!D7987,'Cross-Page Data'!$I$14:$J$117,2,FALSE),K7987))</f>
        <v>wind</v>
      </c>
      <c r="K7987" t="str">
        <f>VLOOKUP(E7987,'Cross-Page Data'!$D$4:$F$48,3,FALSE)</f>
        <v>wind</v>
      </c>
      <c r="L7987" t="b">
        <f>IF(AND($P$6=FALSE,OR(C7987="Commercial NAICS Cogen",C7987="Industrial NAICS Cogen",C7987="NAICS-22 Cogen")),FALSE,IF(AND($P$7=FALSE,OR(C7987="Commercial NAICS Cogen",C7987="Commercial NAICS Non-Cogen",C7987="industrial NAICS Cogen", C7987="industrial NAICS non-cogen")),FALSE,TRUE))</f>
        <v>1</v>
      </c>
      <c r="M7987">
        <f t="shared" si="373"/>
        <v>0.58355205599300086</v>
      </c>
      <c r="N7987">
        <f t="shared" si="374"/>
        <v>1</v>
      </c>
    </row>
    <row r="7988" spans="1:14" x14ac:dyDescent="0.2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s="32">
        <f t="shared" si="372"/>
        <v>10062500</v>
      </c>
      <c r="J7988" t="str">
        <f>IF(K7988="natural gas",VLOOKUP(D7988,'Cross-Page Data'!$I$4:$J$13,2,FALSE),IF(K7988="solar",VLOOKUP('Form 923'!D7988,'Cross-Page Data'!$I$14:$J$117,2,FALSE),K7988))</f>
        <v>heavy or residual fuel oil</v>
      </c>
      <c r="K7988" t="str">
        <f>VLOOKUP(E7988,'Cross-Page Data'!$D$4:$F$48,3,FALSE)</f>
        <v>heavy or residual fuel oil</v>
      </c>
      <c r="L7988" t="b">
        <f>IF(AND($P$6=FALSE,OR(C7988="Commercial NAICS Cogen",C7988="Industrial NAICS Cogen",C7988="NAICS-22 Cogen")),FALSE,IF(AND($P$7=FALSE,OR(C7988="Commercial NAICS Cogen",C7988="Commercial NAICS Non-Cogen",C7988="industrial NAICS Cogen", C7988="industrial NAICS non-cogen")),FALSE,TRUE))</f>
        <v>1</v>
      </c>
      <c r="M7988">
        <f t="shared" si="373"/>
        <v>0.39759036144578314</v>
      </c>
      <c r="N7988">
        <f t="shared" si="374"/>
        <v>1</v>
      </c>
    </row>
    <row r="7989" spans="1:14" x14ac:dyDescent="0.2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s="32">
        <f t="shared" si="372"/>
        <v>8902307.3146784492</v>
      </c>
      <c r="J7989" t="str">
        <f>IF(K7989="natural gas",VLOOKUP(D7989,'Cross-Page Data'!$I$4:$J$13,2,FALSE),IF(K7989="solar",VLOOKUP('Form 923'!D7989,'Cross-Page Data'!$I$14:$J$117,2,FALSE),K7989))</f>
        <v>wind</v>
      </c>
      <c r="K7989" t="str">
        <f>VLOOKUP(E7989,'Cross-Page Data'!$D$4:$F$48,3,FALSE)</f>
        <v>wind</v>
      </c>
      <c r="L7989" t="b">
        <f>IF(AND($P$6=FALSE,OR(C7989="Commercial NAICS Cogen",C7989="Industrial NAICS Cogen",C7989="NAICS-22 Cogen")),FALSE,IF(AND($P$7=FALSE,OR(C7989="Commercial NAICS Cogen",C7989="Commercial NAICS Non-Cogen",C7989="industrial NAICS Cogen", C7989="industrial NAICS non-cogen")),FALSE,TRUE))</f>
        <v>1</v>
      </c>
      <c r="M7989">
        <f t="shared" si="373"/>
        <v>2.0997375328083989E-2</v>
      </c>
      <c r="N7989">
        <f t="shared" si="374"/>
        <v>0</v>
      </c>
    </row>
    <row r="7990" spans="1:14" x14ac:dyDescent="0.2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s="32">
        <f t="shared" si="372"/>
        <v>8901748.0409885477</v>
      </c>
      <c r="J7990" t="str">
        <f>IF(K7990="natural gas",VLOOKUP(D7990,'Cross-Page Data'!$I$4:$J$13,2,FALSE),IF(K7990="solar",VLOOKUP('Form 923'!D7990,'Cross-Page Data'!$I$14:$J$117,2,FALSE),K7990))</f>
        <v>wind</v>
      </c>
      <c r="K7990" t="str">
        <f>VLOOKUP(E7990,'Cross-Page Data'!$D$4:$F$48,3,FALSE)</f>
        <v>wind</v>
      </c>
      <c r="L7990" t="b">
        <f>IF(AND($P$6=FALSE,OR(C7990="Commercial NAICS Cogen",C7990="Industrial NAICS Cogen",C7990="NAICS-22 Cogen")),FALSE,IF(AND($P$7=FALSE,OR(C7990="Commercial NAICS Cogen",C7990="Commercial NAICS Non-Cogen",C7990="industrial NAICS Cogen", C7990="industrial NAICS non-cogen")),FALSE,TRUE))</f>
        <v>1</v>
      </c>
      <c r="M7990">
        <f t="shared" si="373"/>
        <v>0.95450568678915138</v>
      </c>
      <c r="N7990">
        <f t="shared" si="374"/>
        <v>0</v>
      </c>
    </row>
    <row r="7991" spans="1:14" x14ac:dyDescent="0.2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s="32">
        <f t="shared" si="372"/>
        <v>13132266.55863885</v>
      </c>
      <c r="J7991" t="str">
        <f>IF(K7991="natural gas",VLOOKUP(D7991,'Cross-Page Data'!$I$4:$J$13,2,FALSE),IF(K7991="solar",VLOOKUP('Form 923'!D7991,'Cross-Page Data'!$I$14:$J$117,2,FALSE),K7991))</f>
        <v>biomass</v>
      </c>
      <c r="K7991" t="str">
        <f>VLOOKUP(E7991,'Cross-Page Data'!$D$4:$F$48,3,FALSE)</f>
        <v>biomass</v>
      </c>
      <c r="L7991" t="b">
        <f>IF(AND($P$6=FALSE,OR(C7991="Commercial NAICS Cogen",C7991="Industrial NAICS Cogen",C7991="NAICS-22 Cogen")),FALSE,IF(AND($P$7=FALSE,OR(C7991="Commercial NAICS Cogen",C7991="Commercial NAICS Non-Cogen",C7991="industrial NAICS Cogen", C7991="industrial NAICS non-cogen")),FALSE,TRUE))</f>
        <v>1</v>
      </c>
      <c r="M7991">
        <f t="shared" si="373"/>
        <v>0.18201754385964913</v>
      </c>
      <c r="N7991">
        <f t="shared" si="374"/>
        <v>1</v>
      </c>
    </row>
    <row r="7992" spans="1:14" x14ac:dyDescent="0.2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s="32">
        <f t="shared" si="372"/>
        <v>12119989.256697778</v>
      </c>
      <c r="J7992" t="str">
        <f>IF(K7992="natural gas",VLOOKUP(D7992,'Cross-Page Data'!$I$4:$J$13,2,FALSE),IF(K7992="solar",VLOOKUP('Form 923'!D7992,'Cross-Page Data'!$I$14:$J$117,2,FALSE),K7992))</f>
        <v>biomass</v>
      </c>
      <c r="K7992" t="str">
        <f>VLOOKUP(E7992,'Cross-Page Data'!$D$4:$F$48,3,FALSE)</f>
        <v>biomass</v>
      </c>
      <c r="L7992" t="b">
        <f>IF(AND($P$6=FALSE,OR(C7992="Commercial NAICS Cogen",C7992="Industrial NAICS Cogen",C7992="NAICS-22 Cogen")),FALSE,IF(AND($P$7=FALSE,OR(C7992="Commercial NAICS Cogen",C7992="Commercial NAICS Non-Cogen",C7992="industrial NAICS Cogen", C7992="industrial NAICS non-cogen")),FALSE,TRUE))</f>
        <v>1</v>
      </c>
      <c r="M7992">
        <f t="shared" si="373"/>
        <v>0.26644736842105265</v>
      </c>
      <c r="N7992">
        <f t="shared" si="374"/>
        <v>1</v>
      </c>
    </row>
    <row r="7993" spans="1:14" x14ac:dyDescent="0.2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s="32">
        <f t="shared" si="372"/>
        <v>11918367.346938776</v>
      </c>
      <c r="J7993" t="str">
        <f>IF(K7993="natural gas",VLOOKUP(D7993,'Cross-Page Data'!$I$4:$J$13,2,FALSE),IF(K7993="solar",VLOOKUP('Form 923'!D7993,'Cross-Page Data'!$I$14:$J$117,2,FALSE),K7993))</f>
        <v>biomass</v>
      </c>
      <c r="K7993" t="str">
        <f>VLOOKUP(E7993,'Cross-Page Data'!$D$4:$F$48,3,FALSE)</f>
        <v>biomass</v>
      </c>
      <c r="L7993" t="b">
        <f>IF(AND($P$6=FALSE,OR(C7993="Commercial NAICS Cogen",C7993="Industrial NAICS Cogen",C7993="NAICS-22 Cogen")),FALSE,IF(AND($P$7=FALSE,OR(C7993="Commercial NAICS Cogen",C7993="Commercial NAICS Non-Cogen",C7993="industrial NAICS Cogen", C7993="industrial NAICS non-cogen")),FALSE,TRUE))</f>
        <v>1</v>
      </c>
      <c r="M7993">
        <f t="shared" si="373"/>
        <v>0.28399122807017546</v>
      </c>
      <c r="N7993">
        <f t="shared" si="374"/>
        <v>1</v>
      </c>
    </row>
    <row r="7994" spans="1:14" x14ac:dyDescent="0.2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s="32">
        <f t="shared" si="372"/>
        <v>13437659.033078881</v>
      </c>
      <c r="J7994" t="str">
        <f>IF(K7994="natural gas",VLOOKUP(D7994,'Cross-Page Data'!$I$4:$J$13,2,FALSE),IF(K7994="solar",VLOOKUP('Form 923'!D7994,'Cross-Page Data'!$I$14:$J$117,2,FALSE),K7994))</f>
        <v>biomass</v>
      </c>
      <c r="K7994" t="str">
        <f>VLOOKUP(E7994,'Cross-Page Data'!$D$4:$F$48,3,FALSE)</f>
        <v>biomass</v>
      </c>
      <c r="L7994" t="b">
        <f>IF(AND($P$6=FALSE,OR(C7994="Commercial NAICS Cogen",C7994="Industrial NAICS Cogen",C7994="NAICS-22 Cogen")),FALSE,IF(AND($P$7=FALSE,OR(C7994="Commercial NAICS Cogen",C7994="Commercial NAICS Non-Cogen",C7994="industrial NAICS Cogen", C7994="industrial NAICS non-cogen")),FALSE,TRUE))</f>
        <v>1</v>
      </c>
      <c r="M7994">
        <f t="shared" si="373"/>
        <v>0.17434210526315788</v>
      </c>
      <c r="N7994">
        <f t="shared" si="374"/>
        <v>1</v>
      </c>
    </row>
    <row r="7995" spans="1:14" x14ac:dyDescent="0.2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s="32">
        <f t="shared" si="372"/>
        <v>12066411.297766292</v>
      </c>
      <c r="J7995" t="str">
        <f>IF(K7995="natural gas",VLOOKUP(D7995,'Cross-Page Data'!$I$4:$J$13,2,FALSE),IF(K7995="solar",VLOOKUP('Form 923'!D7995,'Cross-Page Data'!$I$14:$J$117,2,FALSE),K7995))</f>
        <v>natural gas peaker</v>
      </c>
      <c r="K7995" t="str">
        <f>VLOOKUP(E7995,'Cross-Page Data'!$D$4:$F$48,3,FALSE)</f>
        <v>natural gas</v>
      </c>
      <c r="L7995" t="b">
        <f>IF(AND($P$6=FALSE,OR(C7995="Commercial NAICS Cogen",C7995="Industrial NAICS Cogen",C7995="NAICS-22 Cogen")),FALSE,IF(AND($P$7=FALSE,OR(C7995="Commercial NAICS Cogen",C7995="Commercial NAICS Non-Cogen",C7995="industrial NAICS Cogen", C7995="industrial NAICS non-cogen")),FALSE,TRUE))</f>
        <v>1</v>
      </c>
      <c r="M7995">
        <f t="shared" si="373"/>
        <v>0.28000000000000003</v>
      </c>
      <c r="N7995">
        <f t="shared" si="374"/>
        <v>1</v>
      </c>
    </row>
    <row r="7996" spans="1:14" ht="26.25" x14ac:dyDescent="0.2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s="32">
        <f t="shared" si="372"/>
        <v>9810218.9781021904</v>
      </c>
      <c r="J7996" t="str">
        <f>IF(K7996="natural gas",VLOOKUP(D7996,'Cross-Page Data'!$I$4:$J$13,2,FALSE),IF(K7996="solar",VLOOKUP('Form 923'!D7996,'Cross-Page Data'!$I$14:$J$117,2,FALSE),K7996))</f>
        <v>heavy or residual fuel oil</v>
      </c>
      <c r="K7996" t="str">
        <f>VLOOKUP(E7996,'Cross-Page Data'!$D$4:$F$48,3,FALSE)</f>
        <v>heavy or residual fuel oil</v>
      </c>
      <c r="L7996" t="b">
        <f>IF(AND($P$6=FALSE,OR(C7996="Commercial NAICS Cogen",C7996="Industrial NAICS Cogen",C7996="NAICS-22 Cogen")),FALSE,IF(AND($P$7=FALSE,OR(C7996="Commercial NAICS Cogen",C7996="Commercial NAICS Non-Cogen",C7996="industrial NAICS Cogen", C7996="industrial NAICS non-cogen")),FALSE,TRUE))</f>
        <v>0</v>
      </c>
      <c r="M7996">
        <f t="shared" si="373"/>
        <v>0.42530120481927713</v>
      </c>
      <c r="N7996">
        <f t="shared" si="374"/>
        <v>1</v>
      </c>
    </row>
    <row r="7997" spans="1:14" ht="26.25" x14ac:dyDescent="0.2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s="32">
        <f t="shared" si="372"/>
        <v>10143884.892086333</v>
      </c>
      <c r="J7997" t="str">
        <f>IF(K7997="natural gas",VLOOKUP(D7997,'Cross-Page Data'!$I$4:$J$13,2,FALSE),IF(K7997="solar",VLOOKUP('Form 923'!D7997,'Cross-Page Data'!$I$14:$J$117,2,FALSE),K7997))</f>
        <v>heavy or residual fuel oil</v>
      </c>
      <c r="K7997" t="str">
        <f>VLOOKUP(E7997,'Cross-Page Data'!$D$4:$F$48,3,FALSE)</f>
        <v>heavy or residual fuel oil</v>
      </c>
      <c r="L7997" t="b">
        <f>IF(AND($P$6=FALSE,OR(C7997="Commercial NAICS Cogen",C7997="Industrial NAICS Cogen",C7997="NAICS-22 Cogen")),FALSE,IF(AND($P$7=FALSE,OR(C7997="Commercial NAICS Cogen",C7997="Commercial NAICS Non-Cogen",C7997="industrial NAICS Cogen", C7997="industrial NAICS non-cogen")),FALSE,TRUE))</f>
        <v>0</v>
      </c>
      <c r="M7997">
        <f t="shared" si="373"/>
        <v>0.38634538152610443</v>
      </c>
      <c r="N7997">
        <f t="shared" si="374"/>
        <v>1</v>
      </c>
    </row>
    <row r="7998" spans="1:14" x14ac:dyDescent="0.2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s="32">
        <f t="shared" si="372"/>
        <v>8902000.8005916234</v>
      </c>
      <c r="J7998" t="str">
        <f>IF(K7998="natural gas",VLOOKUP(D7998,'Cross-Page Data'!$I$4:$J$13,2,FALSE),IF(K7998="solar",VLOOKUP('Form 923'!D7998,'Cross-Page Data'!$I$14:$J$117,2,FALSE),K7998))</f>
        <v>wind</v>
      </c>
      <c r="K7998" t="str">
        <f>VLOOKUP(E7998,'Cross-Page Data'!$D$4:$F$48,3,FALSE)</f>
        <v>wind</v>
      </c>
      <c r="L7998" t="b">
        <f>IF(AND($P$6=FALSE,OR(C7998="Commercial NAICS Cogen",C7998="Industrial NAICS Cogen",C7998="NAICS-22 Cogen")),FALSE,IF(AND($P$7=FALSE,OR(C7998="Commercial NAICS Cogen",C7998="Commercial NAICS Non-Cogen",C7998="industrial NAICS Cogen", C7998="industrial NAICS non-cogen")),FALSE,TRUE))</f>
        <v>1</v>
      </c>
      <c r="M7998">
        <f t="shared" si="373"/>
        <v>0.41382327209098863</v>
      </c>
      <c r="N7998">
        <f t="shared" si="374"/>
        <v>1</v>
      </c>
    </row>
    <row r="7999" spans="1:14" x14ac:dyDescent="0.2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s="32">
        <f t="shared" si="372"/>
        <v>8902000.5510408618</v>
      </c>
      <c r="J7999" t="str">
        <f>IF(K7999="natural gas",VLOOKUP(D7999,'Cross-Page Data'!$I$4:$J$13,2,FALSE),IF(K7999="solar",VLOOKUP('Form 923'!D7999,'Cross-Page Data'!$I$14:$J$117,2,FALSE),K7999))</f>
        <v>wind</v>
      </c>
      <c r="K7999" t="str">
        <f>VLOOKUP(E7999,'Cross-Page Data'!$D$4:$F$48,3,FALSE)</f>
        <v>wind</v>
      </c>
      <c r="L7999" t="b">
        <f>IF(AND($P$6=FALSE,OR(C7999="Commercial NAICS Cogen",C7999="Industrial NAICS Cogen",C7999="NAICS-22 Cogen")),FALSE,IF(AND($P$7=FALSE,OR(C7999="Commercial NAICS Cogen",C7999="Commercial NAICS Non-Cogen",C7999="industrial NAICS Cogen", C7999="industrial NAICS non-cogen")),FALSE,TRUE))</f>
        <v>1</v>
      </c>
      <c r="M7999">
        <f t="shared" si="373"/>
        <v>0.4356955380577428</v>
      </c>
      <c r="N7999">
        <f t="shared" si="374"/>
        <v>1</v>
      </c>
    </row>
    <row r="8000" spans="1:14" x14ac:dyDescent="0.2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s="32">
        <f t="shared" si="372"/>
        <v>8902003.753140606</v>
      </c>
      <c r="J8000" t="str">
        <f>IF(K8000="natural gas",VLOOKUP(D8000,'Cross-Page Data'!$I$4:$J$13,2,FALSE),IF(K8000="solar",VLOOKUP('Form 923'!D8000,'Cross-Page Data'!$I$14:$J$117,2,FALSE),K8000))</f>
        <v>wind</v>
      </c>
      <c r="K8000" t="str">
        <f>VLOOKUP(E8000,'Cross-Page Data'!$D$4:$F$48,3,FALSE)</f>
        <v>wind</v>
      </c>
      <c r="L8000" t="b">
        <f>IF(AND($P$6=FALSE,OR(C8000="Commercial NAICS Cogen",C8000="Industrial NAICS Cogen",C8000="NAICS-22 Cogen")),FALSE,IF(AND($P$7=FALSE,OR(C8000="Commercial NAICS Cogen",C8000="Commercial NAICS Non-Cogen",C8000="industrial NAICS Cogen", C8000="industrial NAICS non-cogen")),FALSE,TRUE))</f>
        <v>1</v>
      </c>
      <c r="M8000">
        <f t="shared" si="373"/>
        <v>0.2484689413823272</v>
      </c>
      <c r="N8000">
        <f t="shared" si="374"/>
        <v>1</v>
      </c>
    </row>
    <row r="8001" spans="1:14" ht="26.25" x14ac:dyDescent="0.2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s="32">
        <f t="shared" si="372"/>
        <v>8902002.2135023642</v>
      </c>
      <c r="J8001" t="str">
        <f>IF(K8001="natural gas",VLOOKUP(D8001,'Cross-Page Data'!$I$4:$J$13,2,FALSE),IF(K8001="solar",VLOOKUP('Form 923'!D8001,'Cross-Page Data'!$I$14:$J$117,2,FALSE),K8001))</f>
        <v>other</v>
      </c>
      <c r="K8001" t="str">
        <f>VLOOKUP(E8001,'Cross-Page Data'!$D$4:$F$48,3,FALSE)</f>
        <v>other</v>
      </c>
      <c r="L8001" t="b">
        <f>IF(AND($P$6=FALSE,OR(C8001="Commercial NAICS Cogen",C8001="Industrial NAICS Cogen",C8001="NAICS-22 Cogen")),FALSE,IF(AND($P$7=FALSE,OR(C8001="Commercial NAICS Cogen",C8001="Commercial NAICS Non-Cogen",C8001="industrial NAICS Cogen", C8001="industrial NAICS non-cogen")),FALSE,TRUE))</f>
        <v>0</v>
      </c>
      <c r="M8001">
        <f t="shared" si="373"/>
        <v>0.19155844155844157</v>
      </c>
      <c r="N8001">
        <f t="shared" si="374"/>
        <v>1</v>
      </c>
    </row>
    <row r="8002" spans="1:14" x14ac:dyDescent="0.2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s="32">
        <f t="shared" si="372"/>
        <v>8902004.0284541436</v>
      </c>
      <c r="J8002" t="str">
        <f>IF(K8002="natural gas",VLOOKUP(D8002,'Cross-Page Data'!$I$4:$J$13,2,FALSE),IF(K8002="solar",VLOOKUP('Form 923'!D8002,'Cross-Page Data'!$I$14:$J$117,2,FALSE),K8002))</f>
        <v>wind</v>
      </c>
      <c r="K8002" t="str">
        <f>VLOOKUP(E8002,'Cross-Page Data'!$D$4:$F$48,3,FALSE)</f>
        <v>wind</v>
      </c>
      <c r="L8002" t="b">
        <f>IF(AND($P$6=FALSE,OR(C8002="Commercial NAICS Cogen",C8002="Industrial NAICS Cogen",C8002="NAICS-22 Cogen")),FALSE,IF(AND($P$7=FALSE,OR(C8002="Commercial NAICS Cogen",C8002="Commercial NAICS Non-Cogen",C8002="industrial NAICS Cogen", C8002="industrial NAICS non-cogen")),FALSE,TRUE))</f>
        <v>1</v>
      </c>
      <c r="M8002">
        <f t="shared" si="373"/>
        <v>0.2432195975503062</v>
      </c>
      <c r="N8002">
        <f t="shared" si="374"/>
        <v>1</v>
      </c>
    </row>
    <row r="8003" spans="1:14" x14ac:dyDescent="0.2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s="32">
        <f t="shared" si="372"/>
        <v>8901999.1099243425</v>
      </c>
      <c r="J8003" t="str">
        <f>IF(K8003="natural gas",VLOOKUP(D8003,'Cross-Page Data'!$I$4:$J$13,2,FALSE),IF(K8003="solar",VLOOKUP('Form 923'!D8003,'Cross-Page Data'!$I$14:$J$117,2,FALSE),K8003))</f>
        <v>wind</v>
      </c>
      <c r="K8003" t="str">
        <f>VLOOKUP(E8003,'Cross-Page Data'!$D$4:$F$48,3,FALSE)</f>
        <v>wind</v>
      </c>
      <c r="L8003" t="b">
        <f>IF(AND($P$6=FALSE,OR(C8003="Commercial NAICS Cogen",C8003="Industrial NAICS Cogen",C8003="NAICS-22 Cogen")),FALSE,IF(AND($P$7=FALSE,OR(C8003="Commercial NAICS Cogen",C8003="Commercial NAICS Non-Cogen",C8003="industrial NAICS Cogen", C8003="industrial NAICS non-cogen")),FALSE,TRUE))</f>
        <v>1</v>
      </c>
      <c r="M8003">
        <f t="shared" si="373"/>
        <v>0.56255468066491687</v>
      </c>
      <c r="N8003">
        <f t="shared" si="374"/>
        <v>1</v>
      </c>
    </row>
    <row r="8004" spans="1:14" x14ac:dyDescent="0.2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s="32">
        <f t="shared" si="372"/>
        <v>8901995.3090199549</v>
      </c>
      <c r="J8004" t="str">
        <f>IF(K8004="natural gas",VLOOKUP(D8004,'Cross-Page Data'!$I$4:$J$13,2,FALSE),IF(K8004="solar",VLOOKUP('Form 923'!D8004,'Cross-Page Data'!$I$14:$J$117,2,FALSE),K8004))</f>
        <v>wind</v>
      </c>
      <c r="K8004" t="str">
        <f>VLOOKUP(E8004,'Cross-Page Data'!$D$4:$F$48,3,FALSE)</f>
        <v>wind</v>
      </c>
      <c r="L8004" t="b">
        <f>IF(AND($P$6=FALSE,OR(C8004="Commercial NAICS Cogen",C8004="Industrial NAICS Cogen",C8004="NAICS-22 Cogen")),FALSE,IF(AND($P$7=FALSE,OR(C8004="Commercial NAICS Cogen",C8004="Commercial NAICS Non-Cogen",C8004="industrial NAICS Cogen", C8004="industrial NAICS non-cogen")),FALSE,TRUE))</f>
        <v>1</v>
      </c>
      <c r="M8004">
        <f t="shared" si="373"/>
        <v>0.7427821522309711</v>
      </c>
      <c r="N8004">
        <f t="shared" si="374"/>
        <v>1</v>
      </c>
    </row>
    <row r="8005" spans="1:14" x14ac:dyDescent="0.2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s="32">
        <f t="shared" si="372"/>
        <v>1578447.2919933563</v>
      </c>
      <c r="J8005" t="str">
        <f>IF(K8005="natural gas",VLOOKUP(D8005,'Cross-Page Data'!$I$4:$J$13,2,FALSE),IF(K8005="solar",VLOOKUP('Form 923'!D8005,'Cross-Page Data'!$I$14:$J$117,2,FALSE),K8005))</f>
        <v>natural gas nonpeaker</v>
      </c>
      <c r="K8005" t="str">
        <f>VLOOKUP(E8005,'Cross-Page Data'!$D$4:$F$48,3,FALSE)</f>
        <v>natural gas</v>
      </c>
      <c r="L8005" t="b">
        <f>IF(AND($P$6=FALSE,OR(C8005="Commercial NAICS Cogen",C8005="Industrial NAICS Cogen",C8005="NAICS-22 Cogen")),FALSE,IF(AND($P$7=FALSE,OR(C8005="Commercial NAICS Cogen",C8005="Commercial NAICS Non-Cogen",C8005="industrial NAICS Cogen", C8005="industrial NAICS non-cogen")),FALSE,TRUE))</f>
        <v>1</v>
      </c>
      <c r="M8005">
        <f t="shared" si="373"/>
        <v>0.61302325581395345</v>
      </c>
      <c r="N8005">
        <f t="shared" si="374"/>
        <v>1</v>
      </c>
    </row>
    <row r="8006" spans="1:14" x14ac:dyDescent="0.2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s="32">
        <f t="shared" si="372"/>
        <v>12329028.13848168</v>
      </c>
      <c r="J8006" t="str">
        <f>IF(K8006="natural gas",VLOOKUP(D8006,'Cross-Page Data'!$I$4:$J$13,2,FALSE),IF(K8006="solar",VLOOKUP('Form 923'!D8006,'Cross-Page Data'!$I$14:$J$117,2,FALSE),K8006))</f>
        <v>natural gas nonpeaker</v>
      </c>
      <c r="K8006" t="str">
        <f>VLOOKUP(E8006,'Cross-Page Data'!$D$4:$F$48,3,FALSE)</f>
        <v>natural gas</v>
      </c>
      <c r="L8006" t="b">
        <f>IF(AND($P$6=FALSE,OR(C8006="Commercial NAICS Cogen",C8006="Industrial NAICS Cogen",C8006="NAICS-22 Cogen")),FALSE,IF(AND($P$7=FALSE,OR(C8006="Commercial NAICS Cogen",C8006="Commercial NAICS Non-Cogen",C8006="industrial NAICS Cogen", C8006="industrial NAICS non-cogen")),FALSE,TRUE))</f>
        <v>1</v>
      </c>
      <c r="M8006">
        <f t="shared" si="373"/>
        <v>6.2325581395348835E-2</v>
      </c>
      <c r="N8006">
        <f t="shared" si="374"/>
        <v>1</v>
      </c>
    </row>
    <row r="8007" spans="1:14" x14ac:dyDescent="0.2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s="32">
        <f t="shared" ref="I8007:I8070" si="375">IFERROR(F8007/G8007*10^6,"")</f>
        <v>8902030.4678527303</v>
      </c>
      <c r="J8007" t="str">
        <f>IF(K8007="natural gas",VLOOKUP(D8007,'Cross-Page Data'!$I$4:$J$13,2,FALSE),IF(K8007="solar",VLOOKUP('Form 923'!D8007,'Cross-Page Data'!$I$14:$J$117,2,FALSE),K8007))</f>
        <v>wind</v>
      </c>
      <c r="K8007" t="str">
        <f>VLOOKUP(E8007,'Cross-Page Data'!$D$4:$F$48,3,FALSE)</f>
        <v>wind</v>
      </c>
      <c r="L8007" t="b">
        <f>IF(AND($P$6=FALSE,OR(C8007="Commercial NAICS Cogen",C8007="Industrial NAICS Cogen",C8007="NAICS-22 Cogen")),FALSE,IF(AND($P$7=FALSE,OR(C8007="Commercial NAICS Cogen",C8007="Commercial NAICS Non-Cogen",C8007="industrial NAICS Cogen", C8007="industrial NAICS non-cogen")),FALSE,TRUE))</f>
        <v>1</v>
      </c>
      <c r="M8007">
        <f t="shared" ref="M8007:M8070" si="376">(COUNTIFS($J$6:$J$14148,J8007,$I$6:$I$14148,"&gt;"&amp;I8007)+1)/COUNTIFS($J$6:$J$14148,J8007)</f>
        <v>0.11723534558180228</v>
      </c>
      <c r="N8007">
        <f t="shared" ref="N8007:N8070" si="377">IF(OR(M8007&gt;0.95,M8007&lt;0.05),0,1)</f>
        <v>1</v>
      </c>
    </row>
    <row r="8008" spans="1:14" x14ac:dyDescent="0.2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s="32">
        <f t="shared" si="375"/>
        <v>8901987.008024456</v>
      </c>
      <c r="J8008" t="str">
        <f>IF(K8008="natural gas",VLOOKUP(D8008,'Cross-Page Data'!$I$4:$J$13,2,FALSE),IF(K8008="solar",VLOOKUP('Form 923'!D8008,'Cross-Page Data'!$I$14:$J$117,2,FALSE),K8008))</f>
        <v>wind</v>
      </c>
      <c r="K8008" t="str">
        <f>VLOOKUP(E8008,'Cross-Page Data'!$D$4:$F$48,3,FALSE)</f>
        <v>wind</v>
      </c>
      <c r="L8008" t="b">
        <f>IF(AND($P$6=FALSE,OR(C8008="Commercial NAICS Cogen",C8008="Industrial NAICS Cogen",C8008="NAICS-22 Cogen")),FALSE,IF(AND($P$7=FALSE,OR(C8008="Commercial NAICS Cogen",C8008="Commercial NAICS Non-Cogen",C8008="industrial NAICS Cogen", C8008="industrial NAICS non-cogen")),FALSE,TRUE))</f>
        <v>1</v>
      </c>
      <c r="M8008">
        <f t="shared" si="376"/>
        <v>0.81977252843394577</v>
      </c>
      <c r="N8008">
        <f t="shared" si="377"/>
        <v>1</v>
      </c>
    </row>
    <row r="8009" spans="1:14" x14ac:dyDescent="0.2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s="32">
        <f t="shared" si="375"/>
        <v>8901998.8285254054</v>
      </c>
      <c r="J8009" t="str">
        <f>IF(K8009="natural gas",VLOOKUP(D8009,'Cross-Page Data'!$I$4:$J$13,2,FALSE),IF(K8009="solar",VLOOKUP('Form 923'!D8009,'Cross-Page Data'!$I$14:$J$117,2,FALSE),K8009))</f>
        <v>wind</v>
      </c>
      <c r="K8009" t="str">
        <f>VLOOKUP(E8009,'Cross-Page Data'!$D$4:$F$48,3,FALSE)</f>
        <v>wind</v>
      </c>
      <c r="L8009" t="b">
        <f>IF(AND($P$6=FALSE,OR(C8009="Commercial NAICS Cogen",C8009="Industrial NAICS Cogen",C8009="NAICS-22 Cogen")),FALSE,IF(AND($P$7=FALSE,OR(C8009="Commercial NAICS Cogen",C8009="Commercial NAICS Non-Cogen",C8009="industrial NAICS Cogen", C8009="industrial NAICS non-cogen")),FALSE,TRUE))</f>
        <v>1</v>
      </c>
      <c r="M8009">
        <f t="shared" si="376"/>
        <v>0.58967629046369208</v>
      </c>
      <c r="N8009">
        <f t="shared" si="377"/>
        <v>1</v>
      </c>
    </row>
    <row r="8010" spans="1:14" x14ac:dyDescent="0.2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s="32">
        <f t="shared" si="375"/>
        <v>8901998.359355038</v>
      </c>
      <c r="J8010" t="str">
        <f>IF(K8010="natural gas",VLOOKUP(D8010,'Cross-Page Data'!$I$4:$J$13,2,FALSE),IF(K8010="solar",VLOOKUP('Form 923'!D8010,'Cross-Page Data'!$I$14:$J$117,2,FALSE),K8010))</f>
        <v>wind</v>
      </c>
      <c r="K8010" t="str">
        <f>VLOOKUP(E8010,'Cross-Page Data'!$D$4:$F$48,3,FALSE)</f>
        <v>wind</v>
      </c>
      <c r="L8010" t="b">
        <f>IF(AND($P$6=FALSE,OR(C8010="Commercial NAICS Cogen",C8010="Industrial NAICS Cogen",C8010="NAICS-22 Cogen")),FALSE,IF(AND($P$7=FALSE,OR(C8010="Commercial NAICS Cogen",C8010="Commercial NAICS Non-Cogen",C8010="industrial NAICS Cogen", C8010="industrial NAICS non-cogen")),FALSE,TRUE))</f>
        <v>1</v>
      </c>
      <c r="M8010">
        <f t="shared" si="376"/>
        <v>0.621172353455818</v>
      </c>
      <c r="N8010">
        <f t="shared" si="377"/>
        <v>1</v>
      </c>
    </row>
    <row r="8011" spans="1:14" x14ac:dyDescent="0.2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s="32">
        <f t="shared" si="375"/>
        <v>8901999.4580567162</v>
      </c>
      <c r="J8011" t="str">
        <f>IF(K8011="natural gas",VLOOKUP(D8011,'Cross-Page Data'!$I$4:$J$13,2,FALSE),IF(K8011="solar",VLOOKUP('Form 923'!D8011,'Cross-Page Data'!$I$14:$J$117,2,FALSE),K8011))</f>
        <v>wind</v>
      </c>
      <c r="K8011" t="str">
        <f>VLOOKUP(E8011,'Cross-Page Data'!$D$4:$F$48,3,FALSE)</f>
        <v>wind</v>
      </c>
      <c r="L8011" t="b">
        <f>IF(AND($P$6=FALSE,OR(C8011="Commercial NAICS Cogen",C8011="Industrial NAICS Cogen",C8011="NAICS-22 Cogen")),FALSE,IF(AND($P$7=FALSE,OR(C8011="Commercial NAICS Cogen",C8011="Commercial NAICS Non-Cogen",C8011="industrial NAICS Cogen", C8011="industrial NAICS non-cogen")),FALSE,TRUE))</f>
        <v>1</v>
      </c>
      <c r="M8011">
        <f t="shared" si="376"/>
        <v>0.53630796150481186</v>
      </c>
      <c r="N8011">
        <f t="shared" si="377"/>
        <v>1</v>
      </c>
    </row>
    <row r="8012" spans="1:14" x14ac:dyDescent="0.2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s="32">
        <f t="shared" si="375"/>
        <v>8902000.8419384398</v>
      </c>
      <c r="J8012" t="str">
        <f>IF(K8012="natural gas",VLOOKUP(D8012,'Cross-Page Data'!$I$4:$J$13,2,FALSE),IF(K8012="solar",VLOOKUP('Form 923'!D8012,'Cross-Page Data'!$I$14:$J$117,2,FALSE),K8012))</f>
        <v>wind</v>
      </c>
      <c r="K8012" t="str">
        <f>VLOOKUP(E8012,'Cross-Page Data'!$D$4:$F$48,3,FALSE)</f>
        <v>wind</v>
      </c>
      <c r="L8012" t="b">
        <f>IF(AND($P$6=FALSE,OR(C8012="Commercial NAICS Cogen",C8012="Industrial NAICS Cogen",C8012="NAICS-22 Cogen")),FALSE,IF(AND($P$7=FALSE,OR(C8012="Commercial NAICS Cogen",C8012="Commercial NAICS Non-Cogen",C8012="industrial NAICS Cogen", C8012="industrial NAICS non-cogen")),FALSE,TRUE))</f>
        <v>1</v>
      </c>
      <c r="M8012">
        <f t="shared" si="376"/>
        <v>0.40857392825896766</v>
      </c>
      <c r="N8012">
        <f t="shared" si="377"/>
        <v>1</v>
      </c>
    </row>
    <row r="8013" spans="1:14" x14ac:dyDescent="0.2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s="32">
        <f t="shared" si="375"/>
        <v>8901993.0276919026</v>
      </c>
      <c r="J8013" t="str">
        <f>IF(K8013="natural gas",VLOOKUP(D8013,'Cross-Page Data'!$I$4:$J$13,2,FALSE),IF(K8013="solar",VLOOKUP('Form 923'!D8013,'Cross-Page Data'!$I$14:$J$117,2,FALSE),K8013))</f>
        <v>wind</v>
      </c>
      <c r="K8013" t="str">
        <f>VLOOKUP(E8013,'Cross-Page Data'!$D$4:$F$48,3,FALSE)</f>
        <v>wind</v>
      </c>
      <c r="L8013" t="b">
        <f>IF(AND($P$6=FALSE,OR(C8013="Commercial NAICS Cogen",C8013="Industrial NAICS Cogen",C8013="NAICS-22 Cogen")),FALSE,IF(AND($P$7=FALSE,OR(C8013="Commercial NAICS Cogen",C8013="Commercial NAICS Non-Cogen",C8013="industrial NAICS Cogen", C8013="industrial NAICS non-cogen")),FALSE,TRUE))</f>
        <v>1</v>
      </c>
      <c r="M8013">
        <f t="shared" si="376"/>
        <v>0.78127734033245844</v>
      </c>
      <c r="N8013">
        <f t="shared" si="377"/>
        <v>1</v>
      </c>
    </row>
    <row r="8014" spans="1:14" x14ac:dyDescent="0.2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s="32">
        <f t="shared" si="375"/>
        <v>8902013.5322409719</v>
      </c>
      <c r="J8014" t="str">
        <f>IF(K8014="natural gas",VLOOKUP(D8014,'Cross-Page Data'!$I$4:$J$13,2,FALSE),IF(K8014="solar",VLOOKUP('Form 923'!D8014,'Cross-Page Data'!$I$14:$J$117,2,FALSE),K8014))</f>
        <v>wind</v>
      </c>
      <c r="K8014" t="str">
        <f>VLOOKUP(E8014,'Cross-Page Data'!$D$4:$F$48,3,FALSE)</f>
        <v>wind</v>
      </c>
      <c r="L8014" t="b">
        <f>IF(AND($P$6=FALSE,OR(C8014="Commercial NAICS Cogen",C8014="Industrial NAICS Cogen",C8014="NAICS-22 Cogen")),FALSE,IF(AND($P$7=FALSE,OR(C8014="Commercial NAICS Cogen",C8014="Commercial NAICS Non-Cogen",C8014="industrial NAICS Cogen", C8014="industrial NAICS non-cogen")),FALSE,TRUE))</f>
        <v>1</v>
      </c>
      <c r="M8014">
        <f t="shared" si="376"/>
        <v>0.15398075240594924</v>
      </c>
      <c r="N8014">
        <f t="shared" si="377"/>
        <v>1</v>
      </c>
    </row>
    <row r="8015" spans="1:14" x14ac:dyDescent="0.2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s="32" t="str">
        <f t="shared" si="375"/>
        <v/>
      </c>
      <c r="J8015" t="str">
        <f>IF(K8015="natural gas",VLOOKUP(D8015,'Cross-Page Data'!$I$4:$J$13,2,FALSE),IF(K8015="solar",VLOOKUP('Form 923'!D8015,'Cross-Page Data'!$I$14:$J$117,2,FALSE),K8015))</f>
        <v>natural gas nonpeaker</v>
      </c>
      <c r="K8015" t="str">
        <f>VLOOKUP(E8015,'Cross-Page Data'!$D$4:$F$48,3,FALSE)</f>
        <v>natural gas</v>
      </c>
      <c r="L8015" t="b">
        <f>IF(AND($P$6=FALSE,OR(C8015="Commercial NAICS Cogen",C8015="Industrial NAICS Cogen",C8015="NAICS-22 Cogen")),FALSE,IF(AND($P$7=FALSE,OR(C8015="Commercial NAICS Cogen",C8015="Commercial NAICS Non-Cogen",C8015="industrial NAICS Cogen", C8015="industrial NAICS non-cogen")),FALSE,TRUE))</f>
        <v>0</v>
      </c>
      <c r="M8015">
        <f t="shared" si="376"/>
        <v>9.3023255813953494E-4</v>
      </c>
      <c r="N8015">
        <f t="shared" si="377"/>
        <v>0</v>
      </c>
    </row>
    <row r="8016" spans="1:14" x14ac:dyDescent="0.2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s="32">
        <f t="shared" si="375"/>
        <v>5374641.5403523147</v>
      </c>
      <c r="J8016" t="str">
        <f>IF(K8016="natural gas",VLOOKUP(D8016,'Cross-Page Data'!$I$4:$J$13,2,FALSE),IF(K8016="solar",VLOOKUP('Form 923'!D8016,'Cross-Page Data'!$I$14:$J$117,2,FALSE),K8016))</f>
        <v>natural gas nonpeaker</v>
      </c>
      <c r="K8016" t="str">
        <f>VLOOKUP(E8016,'Cross-Page Data'!$D$4:$F$48,3,FALSE)</f>
        <v>natural gas</v>
      </c>
      <c r="L8016" t="b">
        <f>IF(AND($P$6=FALSE,OR(C8016="Commercial NAICS Cogen",C8016="Industrial NAICS Cogen",C8016="NAICS-22 Cogen")),FALSE,IF(AND($P$7=FALSE,OR(C8016="Commercial NAICS Cogen",C8016="Commercial NAICS Non-Cogen",C8016="industrial NAICS Cogen", C8016="industrial NAICS non-cogen")),FALSE,TRUE))</f>
        <v>0</v>
      </c>
      <c r="M8016">
        <f t="shared" si="376"/>
        <v>0.50697674418604655</v>
      </c>
      <c r="N8016">
        <f t="shared" si="377"/>
        <v>1</v>
      </c>
    </row>
    <row r="8017" spans="1:14" x14ac:dyDescent="0.2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s="32" t="str">
        <f t="shared" si="375"/>
        <v/>
      </c>
      <c r="J8017" t="str">
        <f>IF(K8017="natural gas",VLOOKUP(D8017,'Cross-Page Data'!$I$4:$J$13,2,FALSE),IF(K8017="solar",VLOOKUP('Form 923'!D8017,'Cross-Page Data'!$I$14:$J$117,2,FALSE),K8017))</f>
        <v>heavy or residual fuel oil</v>
      </c>
      <c r="K8017" t="str">
        <f>VLOOKUP(E8017,'Cross-Page Data'!$D$4:$F$48,3,FALSE)</f>
        <v>heavy or residual fuel oil</v>
      </c>
      <c r="L8017" t="b">
        <f>IF(AND($P$6=FALSE,OR(C8017="Commercial NAICS Cogen",C8017="Industrial NAICS Cogen",C8017="NAICS-22 Cogen")),FALSE,IF(AND($P$7=FALSE,OR(C8017="Commercial NAICS Cogen",C8017="Commercial NAICS Non-Cogen",C8017="industrial NAICS Cogen", C8017="industrial NAICS non-cogen")),FALSE,TRUE))</f>
        <v>0</v>
      </c>
      <c r="M8017">
        <f t="shared" si="376"/>
        <v>4.0160642570281126E-4</v>
      </c>
      <c r="N8017">
        <f t="shared" si="377"/>
        <v>0</v>
      </c>
    </row>
    <row r="8018" spans="1:14" x14ac:dyDescent="0.2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s="32" t="str">
        <f t="shared" si="375"/>
        <v/>
      </c>
      <c r="J8018" t="str">
        <f>IF(K8018="natural gas",VLOOKUP(D8018,'Cross-Page Data'!$I$4:$J$13,2,FALSE),IF(K8018="solar",VLOOKUP('Form 923'!D8018,'Cross-Page Data'!$I$14:$J$117,2,FALSE),K8018))</f>
        <v>natural gas peaker</v>
      </c>
      <c r="K8018" t="str">
        <f>VLOOKUP(E8018,'Cross-Page Data'!$D$4:$F$48,3,FALSE)</f>
        <v>natural gas</v>
      </c>
      <c r="L8018" t="b">
        <f>IF(AND($P$6=FALSE,OR(C8018="Commercial NAICS Cogen",C8018="Industrial NAICS Cogen",C8018="NAICS-22 Cogen")),FALSE,IF(AND($P$7=FALSE,OR(C8018="Commercial NAICS Cogen",C8018="Commercial NAICS Non-Cogen",C8018="industrial NAICS Cogen", C8018="industrial NAICS non-cogen")),FALSE,TRUE))</f>
        <v>0</v>
      </c>
      <c r="M8018">
        <f t="shared" si="376"/>
        <v>4.9382716049382717E-4</v>
      </c>
      <c r="N8018">
        <f t="shared" si="377"/>
        <v>0</v>
      </c>
    </row>
    <row r="8019" spans="1:14" x14ac:dyDescent="0.2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s="32">
        <f t="shared" si="375"/>
        <v>8901999.7296733875</v>
      </c>
      <c r="J8019" t="str">
        <f>IF(K8019="natural gas",VLOOKUP(D8019,'Cross-Page Data'!$I$4:$J$13,2,FALSE),IF(K8019="solar",VLOOKUP('Form 923'!D8019,'Cross-Page Data'!$I$14:$J$117,2,FALSE),K8019))</f>
        <v>wind</v>
      </c>
      <c r="K8019" t="str">
        <f>VLOOKUP(E8019,'Cross-Page Data'!$D$4:$F$48,3,FALSE)</f>
        <v>wind</v>
      </c>
      <c r="L8019" t="b">
        <f>IF(AND($P$6=FALSE,OR(C8019="Commercial NAICS Cogen",C8019="Industrial NAICS Cogen",C8019="NAICS-22 Cogen")),FALSE,IF(AND($P$7=FALSE,OR(C8019="Commercial NAICS Cogen",C8019="Commercial NAICS Non-Cogen",C8019="industrial NAICS Cogen", C8019="industrial NAICS non-cogen")),FALSE,TRUE))</f>
        <v>1</v>
      </c>
      <c r="M8019">
        <f t="shared" si="376"/>
        <v>0.50743657042869639</v>
      </c>
      <c r="N8019">
        <f t="shared" si="377"/>
        <v>1</v>
      </c>
    </row>
    <row r="8020" spans="1:14" x14ac:dyDescent="0.2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s="32">
        <f t="shared" si="375"/>
        <v>6587144.5086866915</v>
      </c>
      <c r="J8020" t="str">
        <f>IF(K8020="natural gas",VLOOKUP(D8020,'Cross-Page Data'!$I$4:$J$13,2,FALSE),IF(K8020="solar",VLOOKUP('Form 923'!D8020,'Cross-Page Data'!$I$14:$J$117,2,FALSE),K8020))</f>
        <v>natural gas peaker</v>
      </c>
      <c r="K8020" t="str">
        <f>VLOOKUP(E8020,'Cross-Page Data'!$D$4:$F$48,3,FALSE)</f>
        <v>natural gas</v>
      </c>
      <c r="L8020" t="b">
        <f>IF(AND($P$6=FALSE,OR(C8020="Commercial NAICS Cogen",C8020="Industrial NAICS Cogen",C8020="NAICS-22 Cogen")),FALSE,IF(AND($P$7=FALSE,OR(C8020="Commercial NAICS Cogen",C8020="Commercial NAICS Non-Cogen",C8020="industrial NAICS Cogen", C8020="industrial NAICS non-cogen")),FALSE,TRUE))</f>
        <v>0</v>
      </c>
      <c r="M8020">
        <f t="shared" si="376"/>
        <v>0.61679012345679007</v>
      </c>
      <c r="N8020">
        <f t="shared" si="377"/>
        <v>1</v>
      </c>
    </row>
    <row r="8021" spans="1:14" x14ac:dyDescent="0.2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s="32">
        <f t="shared" si="375"/>
        <v>6587254.4985469375</v>
      </c>
      <c r="J8021" t="str">
        <f>IF(K8021="natural gas",VLOOKUP(D8021,'Cross-Page Data'!$I$4:$J$13,2,FALSE),IF(K8021="solar",VLOOKUP('Form 923'!D8021,'Cross-Page Data'!$I$14:$J$117,2,FALSE),K8021))</f>
        <v>other</v>
      </c>
      <c r="K8021" t="str">
        <f>VLOOKUP(E8021,'Cross-Page Data'!$D$4:$F$48,3,FALSE)</f>
        <v>other</v>
      </c>
      <c r="L8021" t="b">
        <f>IF(AND($P$6=FALSE,OR(C8021="Commercial NAICS Cogen",C8021="Industrial NAICS Cogen",C8021="NAICS-22 Cogen")),FALSE,IF(AND($P$7=FALSE,OR(C8021="Commercial NAICS Cogen",C8021="Commercial NAICS Non-Cogen",C8021="industrial NAICS Cogen", C8021="industrial NAICS non-cogen")),FALSE,TRUE))</f>
        <v>0</v>
      </c>
      <c r="M8021">
        <f t="shared" si="376"/>
        <v>0.33766233766233766</v>
      </c>
      <c r="N8021">
        <f t="shared" si="377"/>
        <v>1</v>
      </c>
    </row>
    <row r="8022" spans="1:14" ht="26.25" x14ac:dyDescent="0.2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s="32" t="str">
        <f t="shared" si="375"/>
        <v/>
      </c>
      <c r="J8022" t="str">
        <f>IF(K8022="natural gas",VLOOKUP(D8022,'Cross-Page Data'!$I$4:$J$13,2,FALSE),IF(K8022="solar",VLOOKUP('Form 923'!D8022,'Cross-Page Data'!$I$14:$J$117,2,FALSE),K8022))</f>
        <v>hydro</v>
      </c>
      <c r="K8022" t="str">
        <f>VLOOKUP(E8022,'Cross-Page Data'!$D$4:$F$48,3,FALSE)</f>
        <v>hydro</v>
      </c>
      <c r="L8022" t="b">
        <f>IF(AND($P$6=FALSE,OR(C8022="Commercial NAICS Cogen",C8022="Industrial NAICS Cogen",C8022="NAICS-22 Cogen")),FALSE,IF(AND($P$7=FALSE,OR(C8022="Commercial NAICS Cogen",C8022="Commercial NAICS Non-Cogen",C8022="industrial NAICS Cogen", C8022="industrial NAICS non-cogen")),FALSE,TRUE))</f>
        <v>0</v>
      </c>
      <c r="M8022">
        <f t="shared" si="376"/>
        <v>6.8119891008174384E-4</v>
      </c>
      <c r="N8022">
        <f t="shared" si="377"/>
        <v>0</v>
      </c>
    </row>
    <row r="8023" spans="1:14" ht="26.25" x14ac:dyDescent="0.2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s="32" t="str">
        <f t="shared" si="375"/>
        <v/>
      </c>
      <c r="J8023" t="str">
        <f>IF(K8023="natural gas",VLOOKUP(D8023,'Cross-Page Data'!$I$4:$J$13,2,FALSE),IF(K8023="solar",VLOOKUP('Form 923'!D8023,'Cross-Page Data'!$I$14:$J$117,2,FALSE),K8023))</f>
        <v>hydro</v>
      </c>
      <c r="K8023" t="str">
        <f>VLOOKUP(E8023,'Cross-Page Data'!$D$4:$F$48,3,FALSE)</f>
        <v>hydro</v>
      </c>
      <c r="L8023" t="b">
        <f>IF(AND($P$6=FALSE,OR(C8023="Commercial NAICS Cogen",C8023="Industrial NAICS Cogen",C8023="NAICS-22 Cogen")),FALSE,IF(AND($P$7=FALSE,OR(C8023="Commercial NAICS Cogen",C8023="Commercial NAICS Non-Cogen",C8023="industrial NAICS Cogen", C8023="industrial NAICS non-cogen")),FALSE,TRUE))</f>
        <v>0</v>
      </c>
      <c r="M8023">
        <f t="shared" si="376"/>
        <v>6.8119891008174384E-4</v>
      </c>
      <c r="N8023">
        <f t="shared" si="377"/>
        <v>0</v>
      </c>
    </row>
    <row r="8024" spans="1:14" x14ac:dyDescent="0.2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s="32">
        <f t="shared" si="375"/>
        <v>8901980.8814608734</v>
      </c>
      <c r="J8024" t="str">
        <f>IF(K8024="natural gas",VLOOKUP(D8024,'Cross-Page Data'!$I$4:$J$13,2,FALSE),IF(K8024="solar",VLOOKUP('Form 923'!D8024,'Cross-Page Data'!$I$14:$J$117,2,FALSE),K8024))</f>
        <v>geothermal</v>
      </c>
      <c r="K8024" t="str">
        <f>VLOOKUP(E8024,'Cross-Page Data'!$D$4:$F$48,3,FALSE)</f>
        <v>geothermal</v>
      </c>
      <c r="L8024" t="b">
        <f>IF(AND($P$6=FALSE,OR(C8024="Commercial NAICS Cogen",C8024="Industrial NAICS Cogen",C8024="NAICS-22 Cogen")),FALSE,IF(AND($P$7=FALSE,OR(C8024="Commercial NAICS Cogen",C8024="Commercial NAICS Non-Cogen",C8024="industrial NAICS Cogen", C8024="industrial NAICS non-cogen")),FALSE,TRUE))</f>
        <v>1</v>
      </c>
      <c r="M8024">
        <f t="shared" si="376"/>
        <v>0.86111111111111116</v>
      </c>
      <c r="N8024">
        <f t="shared" si="377"/>
        <v>1</v>
      </c>
    </row>
    <row r="8025" spans="1:14" x14ac:dyDescent="0.2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s="32">
        <f t="shared" si="375"/>
        <v>11893415.59766813</v>
      </c>
      <c r="J8025" t="str">
        <f>IF(K8025="natural gas",VLOOKUP(D8025,'Cross-Page Data'!$I$4:$J$13,2,FALSE),IF(K8025="solar",VLOOKUP('Form 923'!D8025,'Cross-Page Data'!$I$14:$J$117,2,FALSE),K8025))</f>
        <v>natural gas peaker</v>
      </c>
      <c r="K8025" t="str">
        <f>VLOOKUP(E8025,'Cross-Page Data'!$D$4:$F$48,3,FALSE)</f>
        <v>natural gas</v>
      </c>
      <c r="L8025" t="b">
        <f>IF(AND($P$6=FALSE,OR(C8025="Commercial NAICS Cogen",C8025="Industrial NAICS Cogen",C8025="NAICS-22 Cogen")),FALSE,IF(AND($P$7=FALSE,OR(C8025="Commercial NAICS Cogen",C8025="Commercial NAICS Non-Cogen",C8025="industrial NAICS Cogen", C8025="industrial NAICS non-cogen")),FALSE,TRUE))</f>
        <v>1</v>
      </c>
      <c r="M8025">
        <f t="shared" si="376"/>
        <v>0.29777777777777775</v>
      </c>
      <c r="N8025">
        <f t="shared" si="377"/>
        <v>1</v>
      </c>
    </row>
    <row r="8026" spans="1:14" x14ac:dyDescent="0.2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s="32">
        <f t="shared" si="375"/>
        <v>11954607.743756903</v>
      </c>
      <c r="J8026" t="str">
        <f>IF(K8026="natural gas",VLOOKUP(D8026,'Cross-Page Data'!$I$4:$J$13,2,FALSE),IF(K8026="solar",VLOOKUP('Form 923'!D8026,'Cross-Page Data'!$I$14:$J$117,2,FALSE),K8026))</f>
        <v>hard coal</v>
      </c>
      <c r="K8026" t="str">
        <f>VLOOKUP(E8026,'Cross-Page Data'!$D$4:$F$48,3,FALSE)</f>
        <v>hard coal</v>
      </c>
      <c r="L8026" t="b">
        <f>IF(AND($P$6=FALSE,OR(C8026="Commercial NAICS Cogen",C8026="Industrial NAICS Cogen",C8026="NAICS-22 Cogen")),FALSE,IF(AND($P$7=FALSE,OR(C8026="Commercial NAICS Cogen",C8026="Commercial NAICS Non-Cogen",C8026="industrial NAICS Cogen", C8026="industrial NAICS non-cogen")),FALSE,TRUE))</f>
        <v>1</v>
      </c>
      <c r="M8026">
        <f t="shared" si="376"/>
        <v>0.10884353741496598</v>
      </c>
      <c r="N8026">
        <f t="shared" si="377"/>
        <v>1</v>
      </c>
    </row>
    <row r="8027" spans="1:14" x14ac:dyDescent="0.2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s="32">
        <f t="shared" si="375"/>
        <v>8902002.2552393414</v>
      </c>
      <c r="J8027" t="str">
        <f>IF(K8027="natural gas",VLOOKUP(D8027,'Cross-Page Data'!$I$4:$J$13,2,FALSE),IF(K8027="solar",VLOOKUP('Form 923'!D8027,'Cross-Page Data'!$I$14:$J$117,2,FALSE),K8027))</f>
        <v>wind</v>
      </c>
      <c r="K8027" t="str">
        <f>VLOOKUP(E8027,'Cross-Page Data'!$D$4:$F$48,3,FALSE)</f>
        <v>wind</v>
      </c>
      <c r="L8027" t="b">
        <f>IF(AND($P$6=FALSE,OR(C8027="Commercial NAICS Cogen",C8027="Industrial NAICS Cogen",C8027="NAICS-22 Cogen")),FALSE,IF(AND($P$7=FALSE,OR(C8027="Commercial NAICS Cogen",C8027="Commercial NAICS Non-Cogen",C8027="industrial NAICS Cogen", C8027="industrial NAICS non-cogen")),FALSE,TRUE))</f>
        <v>1</v>
      </c>
      <c r="M8027">
        <f t="shared" si="376"/>
        <v>0.30708661417322836</v>
      </c>
      <c r="N8027">
        <f t="shared" si="377"/>
        <v>1</v>
      </c>
    </row>
    <row r="8028" spans="1:14" x14ac:dyDescent="0.2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s="32">
        <f t="shared" si="375"/>
        <v>8901995.339782916</v>
      </c>
      <c r="J8028" t="str">
        <f>IF(K8028="natural gas",VLOOKUP(D8028,'Cross-Page Data'!$I$4:$J$13,2,FALSE),IF(K8028="solar",VLOOKUP('Form 923'!D8028,'Cross-Page Data'!$I$14:$J$117,2,FALSE),K8028))</f>
        <v>geothermal</v>
      </c>
      <c r="K8028" t="str">
        <f>VLOOKUP(E8028,'Cross-Page Data'!$D$4:$F$48,3,FALSE)</f>
        <v>geothermal</v>
      </c>
      <c r="L8028" t="b">
        <f>IF(AND($P$6=FALSE,OR(C8028="Commercial NAICS Cogen",C8028="Industrial NAICS Cogen",C8028="NAICS-22 Cogen")),FALSE,IF(AND($P$7=FALSE,OR(C8028="Commercial NAICS Cogen",C8028="Commercial NAICS Non-Cogen",C8028="industrial NAICS Cogen", C8028="industrial NAICS non-cogen")),FALSE,TRUE))</f>
        <v>1</v>
      </c>
      <c r="M8028">
        <f t="shared" si="376"/>
        <v>0.72222222222222221</v>
      </c>
      <c r="N8028">
        <f t="shared" si="377"/>
        <v>1</v>
      </c>
    </row>
    <row r="8029" spans="1:14" x14ac:dyDescent="0.2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s="32">
        <f t="shared" si="375"/>
        <v>8897172.2365038563</v>
      </c>
      <c r="J8029" t="str">
        <f>IF(K8029="natural gas",VLOOKUP(D8029,'Cross-Page Data'!$I$4:$J$13,2,FALSE),IF(K8029="solar",VLOOKUP('Form 923'!D8029,'Cross-Page Data'!$I$14:$J$117,2,FALSE),K8029))</f>
        <v>solar pv</v>
      </c>
      <c r="K8029" t="str">
        <f>VLOOKUP(E8029,'Cross-Page Data'!$D$4:$F$48,3,FALSE)</f>
        <v>solar</v>
      </c>
      <c r="L8029" t="b">
        <f>IF(AND($P$6=FALSE,OR(C8029="Commercial NAICS Cogen",C8029="Industrial NAICS Cogen",C8029="NAICS-22 Cogen")),FALSE,IF(AND($P$7=FALSE,OR(C8029="Commercial NAICS Cogen",C8029="Commercial NAICS Non-Cogen",C8029="industrial NAICS Cogen", C8029="industrial NAICS non-cogen")),FALSE,TRUE))</f>
        <v>1</v>
      </c>
      <c r="M8029">
        <f t="shared" si="376"/>
        <v>0.9690949227373068</v>
      </c>
      <c r="N8029">
        <f t="shared" si="377"/>
        <v>0</v>
      </c>
    </row>
    <row r="8030" spans="1:14" x14ac:dyDescent="0.2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s="32">
        <f t="shared" si="375"/>
        <v>8901999.7193605341</v>
      </c>
      <c r="J8030" t="str">
        <f>IF(K8030="natural gas",VLOOKUP(D8030,'Cross-Page Data'!$I$4:$J$13,2,FALSE),IF(K8030="solar",VLOOKUP('Form 923'!D8030,'Cross-Page Data'!$I$14:$J$117,2,FALSE),K8030))</f>
        <v>wind</v>
      </c>
      <c r="K8030" t="str">
        <f>VLOOKUP(E8030,'Cross-Page Data'!$D$4:$F$48,3,FALSE)</f>
        <v>wind</v>
      </c>
      <c r="L8030" t="b">
        <f>IF(AND($P$6=FALSE,OR(C8030="Commercial NAICS Cogen",C8030="Industrial NAICS Cogen",C8030="NAICS-22 Cogen")),FALSE,IF(AND($P$7=FALSE,OR(C8030="Commercial NAICS Cogen",C8030="Commercial NAICS Non-Cogen",C8030="industrial NAICS Cogen", C8030="industrial NAICS non-cogen")),FALSE,TRUE))</f>
        <v>1</v>
      </c>
      <c r="M8030">
        <f t="shared" si="376"/>
        <v>0.50831146106736658</v>
      </c>
      <c r="N8030">
        <f t="shared" si="377"/>
        <v>1</v>
      </c>
    </row>
    <row r="8031" spans="1:14" x14ac:dyDescent="0.2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s="32">
        <f t="shared" si="375"/>
        <v>11809887.655000485</v>
      </c>
      <c r="J8031" t="str">
        <f>IF(K8031="natural gas",VLOOKUP(D8031,'Cross-Page Data'!$I$4:$J$13,2,FALSE),IF(K8031="solar",VLOOKUP('Form 923'!D8031,'Cross-Page Data'!$I$14:$J$117,2,FALSE),K8031))</f>
        <v>biomass</v>
      </c>
      <c r="K8031" t="str">
        <f>VLOOKUP(E8031,'Cross-Page Data'!$D$4:$F$48,3,FALSE)</f>
        <v>biomass</v>
      </c>
      <c r="L8031" t="b">
        <f>IF(AND($P$6=FALSE,OR(C8031="Commercial NAICS Cogen",C8031="Industrial NAICS Cogen",C8031="NAICS-22 Cogen")),FALSE,IF(AND($P$7=FALSE,OR(C8031="Commercial NAICS Cogen",C8031="Commercial NAICS Non-Cogen",C8031="industrial NAICS Cogen", C8031="industrial NAICS non-cogen")),FALSE,TRUE))</f>
        <v>1</v>
      </c>
      <c r="M8031">
        <f t="shared" si="376"/>
        <v>0.29714912280701755</v>
      </c>
      <c r="N8031">
        <f t="shared" si="377"/>
        <v>1</v>
      </c>
    </row>
    <row r="8032" spans="1:14" x14ac:dyDescent="0.2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s="32">
        <f t="shared" si="375"/>
        <v>13635612.524612948</v>
      </c>
      <c r="J8032" t="str">
        <f>IF(K8032="natural gas",VLOOKUP(D8032,'Cross-Page Data'!$I$4:$J$13,2,FALSE),IF(K8032="solar",VLOOKUP('Form 923'!D8032,'Cross-Page Data'!$I$14:$J$117,2,FALSE),K8032))</f>
        <v>biomass</v>
      </c>
      <c r="K8032" t="str">
        <f>VLOOKUP(E8032,'Cross-Page Data'!$D$4:$F$48,3,FALSE)</f>
        <v>biomass</v>
      </c>
      <c r="L8032" t="b">
        <f>IF(AND($P$6=FALSE,OR(C8032="Commercial NAICS Cogen",C8032="Industrial NAICS Cogen",C8032="NAICS-22 Cogen")),FALSE,IF(AND($P$7=FALSE,OR(C8032="Commercial NAICS Cogen",C8032="Commercial NAICS Non-Cogen",C8032="industrial NAICS Cogen", C8032="industrial NAICS non-cogen")),FALSE,TRUE))</f>
        <v>1</v>
      </c>
      <c r="M8032">
        <f t="shared" si="376"/>
        <v>0.16557017543859648</v>
      </c>
      <c r="N8032">
        <f t="shared" si="377"/>
        <v>1</v>
      </c>
    </row>
    <row r="8033" spans="1:14" x14ac:dyDescent="0.2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s="32">
        <f t="shared" si="375"/>
        <v>-7097744.3609022554</v>
      </c>
      <c r="J8033" t="str">
        <f>IF(K8033="natural gas",VLOOKUP(D8033,'Cross-Page Data'!$I$4:$J$13,2,FALSE),IF(K8033="solar",VLOOKUP('Form 923'!D8033,'Cross-Page Data'!$I$14:$J$117,2,FALSE),K8033))</f>
        <v>heavy or residual fuel oil</v>
      </c>
      <c r="K8033" t="str">
        <f>VLOOKUP(E8033,'Cross-Page Data'!$D$4:$F$48,3,FALSE)</f>
        <v>heavy or residual fuel oil</v>
      </c>
      <c r="L8033" t="b">
        <f>IF(AND($P$6=FALSE,OR(C8033="Commercial NAICS Cogen",C8033="Industrial NAICS Cogen",C8033="NAICS-22 Cogen")),FALSE,IF(AND($P$7=FALSE,OR(C8033="Commercial NAICS Cogen",C8033="Commercial NAICS Non-Cogen",C8033="industrial NAICS Cogen", C8033="industrial NAICS non-cogen")),FALSE,TRUE))</f>
        <v>1</v>
      </c>
      <c r="M8033">
        <f t="shared" si="376"/>
        <v>0.63212851405622494</v>
      </c>
      <c r="N8033">
        <f t="shared" si="377"/>
        <v>1</v>
      </c>
    </row>
    <row r="8034" spans="1:14" x14ac:dyDescent="0.2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s="32">
        <f t="shared" si="375"/>
        <v>11001065.752308467</v>
      </c>
      <c r="J8034" t="str">
        <f>IF(K8034="natural gas",VLOOKUP(D8034,'Cross-Page Data'!$I$4:$J$13,2,FALSE),IF(K8034="solar",VLOOKUP('Form 923'!D8034,'Cross-Page Data'!$I$14:$J$117,2,FALSE),K8034))</f>
        <v>natural gas peaker</v>
      </c>
      <c r="K8034" t="str">
        <f>VLOOKUP(E8034,'Cross-Page Data'!$D$4:$F$48,3,FALSE)</f>
        <v>natural gas</v>
      </c>
      <c r="L8034" t="b">
        <f>IF(AND($P$6=FALSE,OR(C8034="Commercial NAICS Cogen",C8034="Industrial NAICS Cogen",C8034="NAICS-22 Cogen")),FALSE,IF(AND($P$7=FALSE,OR(C8034="Commercial NAICS Cogen",C8034="Commercial NAICS Non-Cogen",C8034="industrial NAICS Cogen", C8034="industrial NAICS non-cogen")),FALSE,TRUE))</f>
        <v>1</v>
      </c>
      <c r="M8034">
        <f t="shared" si="376"/>
        <v>0.4</v>
      </c>
      <c r="N8034">
        <f t="shared" si="377"/>
        <v>1</v>
      </c>
    </row>
    <row r="8035" spans="1:14" x14ac:dyDescent="0.2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s="32">
        <f t="shared" si="375"/>
        <v>12468841.488916771</v>
      </c>
      <c r="J8035" t="str">
        <f>IF(K8035="natural gas",VLOOKUP(D8035,'Cross-Page Data'!$I$4:$J$13,2,FALSE),IF(K8035="solar",VLOOKUP('Form 923'!D8035,'Cross-Page Data'!$I$14:$J$117,2,FALSE),K8035))</f>
        <v>biomass</v>
      </c>
      <c r="K8035" t="str">
        <f>VLOOKUP(E8035,'Cross-Page Data'!$D$4:$F$48,3,FALSE)</f>
        <v>biomass</v>
      </c>
      <c r="L8035" t="b">
        <f>IF(AND($P$6=FALSE,OR(C8035="Commercial NAICS Cogen",C8035="Industrial NAICS Cogen",C8035="NAICS-22 Cogen")),FALSE,IF(AND($P$7=FALSE,OR(C8035="Commercial NAICS Cogen",C8035="Commercial NAICS Non-Cogen",C8035="industrial NAICS Cogen", C8035="industrial NAICS non-cogen")),FALSE,TRUE))</f>
        <v>1</v>
      </c>
      <c r="M8035">
        <f t="shared" si="376"/>
        <v>0.21710526315789475</v>
      </c>
      <c r="N8035">
        <f t="shared" si="377"/>
        <v>1</v>
      </c>
    </row>
    <row r="8036" spans="1:14" x14ac:dyDescent="0.2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s="32">
        <f t="shared" si="375"/>
        <v>12146135.846395487</v>
      </c>
      <c r="J8036" t="str">
        <f>IF(K8036="natural gas",VLOOKUP(D8036,'Cross-Page Data'!$I$4:$J$13,2,FALSE),IF(K8036="solar",VLOOKUP('Form 923'!D8036,'Cross-Page Data'!$I$14:$J$117,2,FALSE),K8036))</f>
        <v>natural gas peaker</v>
      </c>
      <c r="K8036" t="str">
        <f>VLOOKUP(E8036,'Cross-Page Data'!$D$4:$F$48,3,FALSE)</f>
        <v>natural gas</v>
      </c>
      <c r="L8036" t="b">
        <f>IF(AND($P$6=FALSE,OR(C8036="Commercial NAICS Cogen",C8036="Industrial NAICS Cogen",C8036="NAICS-22 Cogen")),FALSE,IF(AND($P$7=FALSE,OR(C8036="Commercial NAICS Cogen",C8036="Commercial NAICS Non-Cogen",C8036="industrial NAICS Cogen", C8036="industrial NAICS non-cogen")),FALSE,TRUE))</f>
        <v>1</v>
      </c>
      <c r="M8036">
        <f t="shared" si="376"/>
        <v>0.27358024691358024</v>
      </c>
      <c r="N8036">
        <f t="shared" si="377"/>
        <v>1</v>
      </c>
    </row>
    <row r="8037" spans="1:14" x14ac:dyDescent="0.2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s="32">
        <f t="shared" si="375"/>
        <v>17084046.887250911</v>
      </c>
      <c r="J8037" t="str">
        <f>IF(K8037="natural gas",VLOOKUP(D8037,'Cross-Page Data'!$I$4:$J$13,2,FALSE),IF(K8037="solar",VLOOKUP('Form 923'!D8037,'Cross-Page Data'!$I$14:$J$117,2,FALSE),K8037))</f>
        <v>heavy or residual fuel oil</v>
      </c>
      <c r="K8037" t="str">
        <f>VLOOKUP(E8037,'Cross-Page Data'!$D$4:$F$48,3,FALSE)</f>
        <v>heavy or residual fuel oil</v>
      </c>
      <c r="L8037" t="b">
        <f>IF(AND($P$6=FALSE,OR(C8037="Commercial NAICS Cogen",C8037="Industrial NAICS Cogen",C8037="NAICS-22 Cogen")),FALSE,IF(AND($P$7=FALSE,OR(C8037="Commercial NAICS Cogen",C8037="Commercial NAICS Non-Cogen",C8037="industrial NAICS Cogen", C8037="industrial NAICS non-cogen")),FALSE,TRUE))</f>
        <v>1</v>
      </c>
      <c r="M8037">
        <f t="shared" si="376"/>
        <v>9.1164658634538154E-2</v>
      </c>
      <c r="N8037">
        <f t="shared" si="377"/>
        <v>1</v>
      </c>
    </row>
    <row r="8038" spans="1:14" x14ac:dyDescent="0.2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s="32">
        <f t="shared" si="375"/>
        <v>18600982.877292894</v>
      </c>
      <c r="J8038" t="str">
        <f>IF(K8038="natural gas",VLOOKUP(D8038,'Cross-Page Data'!$I$4:$J$13,2,FALSE),IF(K8038="solar",VLOOKUP('Form 923'!D8038,'Cross-Page Data'!$I$14:$J$117,2,FALSE),K8038))</f>
        <v>biomass</v>
      </c>
      <c r="K8038" t="str">
        <f>VLOOKUP(E8038,'Cross-Page Data'!$D$4:$F$48,3,FALSE)</f>
        <v>biomass</v>
      </c>
      <c r="L8038" t="b">
        <f>IF(AND($P$6=FALSE,OR(C8038="Commercial NAICS Cogen",C8038="Industrial NAICS Cogen",C8038="NAICS-22 Cogen")),FALSE,IF(AND($P$7=FALSE,OR(C8038="Commercial NAICS Cogen",C8038="Commercial NAICS Non-Cogen",C8038="industrial NAICS Cogen", C8038="industrial NAICS non-cogen")),FALSE,TRUE))</f>
        <v>1</v>
      </c>
      <c r="M8038">
        <f t="shared" si="376"/>
        <v>5.5921052631578948E-2</v>
      </c>
      <c r="N8038">
        <f t="shared" si="377"/>
        <v>1</v>
      </c>
    </row>
    <row r="8039" spans="1:14" x14ac:dyDescent="0.2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s="32">
        <f t="shared" si="375"/>
        <v>8901998.3528173696</v>
      </c>
      <c r="J8039" t="str">
        <f>IF(K8039="natural gas",VLOOKUP(D8039,'Cross-Page Data'!$I$4:$J$13,2,FALSE),IF(K8039="solar",VLOOKUP('Form 923'!D8039,'Cross-Page Data'!$I$14:$J$117,2,FALSE),K8039))</f>
        <v>hydro</v>
      </c>
      <c r="K8039" t="str">
        <f>VLOOKUP(E8039,'Cross-Page Data'!$D$4:$F$48,3,FALSE)</f>
        <v>hydro</v>
      </c>
      <c r="L8039" t="b">
        <f>IF(AND($P$6=FALSE,OR(C8039="Commercial NAICS Cogen",C8039="Industrial NAICS Cogen",C8039="NAICS-22 Cogen")),FALSE,IF(AND($P$7=FALSE,OR(C8039="Commercial NAICS Cogen",C8039="Commercial NAICS Non-Cogen",C8039="industrial NAICS Cogen", C8039="industrial NAICS non-cogen")),FALSE,TRUE))</f>
        <v>1</v>
      </c>
      <c r="M8039">
        <f t="shared" si="376"/>
        <v>0.53746594005449588</v>
      </c>
      <c r="N8039">
        <f t="shared" si="377"/>
        <v>1</v>
      </c>
    </row>
    <row r="8040" spans="1:14" x14ac:dyDescent="0.2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s="32">
        <f t="shared" si="375"/>
        <v>8901998.19950982</v>
      </c>
      <c r="J8040" t="str">
        <f>IF(K8040="natural gas",VLOOKUP(D8040,'Cross-Page Data'!$I$4:$J$13,2,FALSE),IF(K8040="solar",VLOOKUP('Form 923'!D8040,'Cross-Page Data'!$I$14:$J$117,2,FALSE),K8040))</f>
        <v>wind</v>
      </c>
      <c r="K8040" t="str">
        <f>VLOOKUP(E8040,'Cross-Page Data'!$D$4:$F$48,3,FALSE)</f>
        <v>wind</v>
      </c>
      <c r="L8040" t="b">
        <f>IF(AND($P$6=FALSE,OR(C8040="Commercial NAICS Cogen",C8040="Industrial NAICS Cogen",C8040="NAICS-22 Cogen")),FALSE,IF(AND($P$7=FALSE,OR(C8040="Commercial NAICS Cogen",C8040="Commercial NAICS Non-Cogen",C8040="industrial NAICS Cogen", C8040="industrial NAICS non-cogen")),FALSE,TRUE))</f>
        <v>1</v>
      </c>
      <c r="M8040">
        <f t="shared" si="376"/>
        <v>0.63254593175853013</v>
      </c>
      <c r="N8040">
        <f t="shared" si="377"/>
        <v>1</v>
      </c>
    </row>
    <row r="8041" spans="1:14" x14ac:dyDescent="0.2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s="32">
        <f t="shared" si="375"/>
        <v>8902003.4843205567</v>
      </c>
      <c r="J8041" t="str">
        <f>IF(K8041="natural gas",VLOOKUP(D8041,'Cross-Page Data'!$I$4:$J$13,2,FALSE),IF(K8041="solar",VLOOKUP('Form 923'!D8041,'Cross-Page Data'!$I$14:$J$117,2,FALSE),K8041))</f>
        <v>wind</v>
      </c>
      <c r="K8041" t="str">
        <f>VLOOKUP(E8041,'Cross-Page Data'!$D$4:$F$48,3,FALSE)</f>
        <v>wind</v>
      </c>
      <c r="L8041" t="b">
        <f>IF(AND($P$6=FALSE,OR(C8041="Commercial NAICS Cogen",C8041="Industrial NAICS Cogen",C8041="NAICS-22 Cogen")),FALSE,IF(AND($P$7=FALSE,OR(C8041="Commercial NAICS Cogen",C8041="Commercial NAICS Non-Cogen",C8041="industrial NAICS Cogen", C8041="industrial NAICS non-cogen")),FALSE,TRUE))</f>
        <v>1</v>
      </c>
      <c r="M8041">
        <f t="shared" si="376"/>
        <v>0.25809273840769903</v>
      </c>
      <c r="N8041">
        <f t="shared" si="377"/>
        <v>1</v>
      </c>
    </row>
    <row r="8042" spans="1:14" x14ac:dyDescent="0.2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s="32">
        <f t="shared" si="375"/>
        <v>8902000.1219327189</v>
      </c>
      <c r="J8042" t="str">
        <f>IF(K8042="natural gas",VLOOKUP(D8042,'Cross-Page Data'!$I$4:$J$13,2,FALSE),IF(K8042="solar",VLOOKUP('Form 923'!D8042,'Cross-Page Data'!$I$14:$J$117,2,FALSE),K8042))</f>
        <v>wind</v>
      </c>
      <c r="K8042" t="str">
        <f>VLOOKUP(E8042,'Cross-Page Data'!$D$4:$F$48,3,FALSE)</f>
        <v>wind</v>
      </c>
      <c r="L8042" t="b">
        <f>IF(AND($P$6=FALSE,OR(C8042="Commercial NAICS Cogen",C8042="Industrial NAICS Cogen",C8042="NAICS-22 Cogen")),FALSE,IF(AND($P$7=FALSE,OR(C8042="Commercial NAICS Cogen",C8042="Commercial NAICS Non-Cogen",C8042="industrial NAICS Cogen", C8042="industrial NAICS non-cogen")),FALSE,TRUE))</f>
        <v>1</v>
      </c>
      <c r="M8042">
        <f t="shared" si="376"/>
        <v>0.47069116360454943</v>
      </c>
      <c r="N8042">
        <f t="shared" si="377"/>
        <v>1</v>
      </c>
    </row>
    <row r="8043" spans="1:14" x14ac:dyDescent="0.2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s="32">
        <f t="shared" si="375"/>
        <v>8901996.8945860881</v>
      </c>
      <c r="J8043" t="str">
        <f>IF(K8043="natural gas",VLOOKUP(D8043,'Cross-Page Data'!$I$4:$J$13,2,FALSE),IF(K8043="solar",VLOOKUP('Form 923'!D8043,'Cross-Page Data'!$I$14:$J$117,2,FALSE),K8043))</f>
        <v>wind</v>
      </c>
      <c r="K8043" t="str">
        <f>VLOOKUP(E8043,'Cross-Page Data'!$D$4:$F$48,3,FALSE)</f>
        <v>wind</v>
      </c>
      <c r="L8043" t="b">
        <f>IF(AND($P$6=FALSE,OR(C8043="Commercial NAICS Cogen",C8043="Industrial NAICS Cogen",C8043="NAICS-22 Cogen")),FALSE,IF(AND($P$7=FALSE,OR(C8043="Commercial NAICS Cogen",C8043="Commercial NAICS Non-Cogen",C8043="industrial NAICS Cogen", C8043="industrial NAICS non-cogen")),FALSE,TRUE))</f>
        <v>1</v>
      </c>
      <c r="M8043">
        <f t="shared" si="376"/>
        <v>0.69728783902012248</v>
      </c>
      <c r="N8043">
        <f t="shared" si="377"/>
        <v>1</v>
      </c>
    </row>
    <row r="8044" spans="1:14" x14ac:dyDescent="0.2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s="32">
        <f t="shared" si="375"/>
        <v>11507575.757575758</v>
      </c>
      <c r="J8044" t="str">
        <f>IF(K8044="natural gas",VLOOKUP(D8044,'Cross-Page Data'!$I$4:$J$13,2,FALSE),IF(K8044="solar",VLOOKUP('Form 923'!D8044,'Cross-Page Data'!$I$14:$J$117,2,FALSE),K8044))</f>
        <v>heavy or residual fuel oil</v>
      </c>
      <c r="K8044" t="str">
        <f>VLOOKUP(E8044,'Cross-Page Data'!$D$4:$F$48,3,FALSE)</f>
        <v>heavy or residual fuel oil</v>
      </c>
      <c r="L8044" t="b">
        <f>IF(AND($P$6=FALSE,OR(C8044="Commercial NAICS Cogen",C8044="Industrial NAICS Cogen",C8044="NAICS-22 Cogen")),FALSE,IF(AND($P$7=FALSE,OR(C8044="Commercial NAICS Cogen",C8044="Commercial NAICS Non-Cogen",C8044="industrial NAICS Cogen", C8044="industrial NAICS non-cogen")),FALSE,TRUE))</f>
        <v>1</v>
      </c>
      <c r="M8044">
        <f t="shared" si="376"/>
        <v>0.26546184738955825</v>
      </c>
      <c r="N8044">
        <f t="shared" si="377"/>
        <v>1</v>
      </c>
    </row>
    <row r="8045" spans="1:14" x14ac:dyDescent="0.2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s="32">
        <f t="shared" si="375"/>
        <v>15380952.380952381</v>
      </c>
      <c r="J8045" t="str">
        <f>IF(K8045="natural gas",VLOOKUP(D8045,'Cross-Page Data'!$I$4:$J$13,2,FALSE),IF(K8045="solar",VLOOKUP('Form 923'!D8045,'Cross-Page Data'!$I$14:$J$117,2,FALSE),K8045))</f>
        <v>heavy or residual fuel oil</v>
      </c>
      <c r="K8045" t="str">
        <f>VLOOKUP(E8045,'Cross-Page Data'!$D$4:$F$48,3,FALSE)</f>
        <v>heavy or residual fuel oil</v>
      </c>
      <c r="L8045" t="b">
        <f>IF(AND($P$6=FALSE,OR(C8045="Commercial NAICS Cogen",C8045="Industrial NAICS Cogen",C8045="NAICS-22 Cogen")),FALSE,IF(AND($P$7=FALSE,OR(C8045="Commercial NAICS Cogen",C8045="Commercial NAICS Non-Cogen",C8045="industrial NAICS Cogen", C8045="industrial NAICS non-cogen")),FALSE,TRUE))</f>
        <v>1</v>
      </c>
      <c r="M8045">
        <f t="shared" si="376"/>
        <v>0.12008032128514057</v>
      </c>
      <c r="N8045">
        <f t="shared" si="377"/>
        <v>1</v>
      </c>
    </row>
    <row r="8046" spans="1:14" x14ac:dyDescent="0.2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s="32">
        <f t="shared" si="375"/>
        <v>14581081.081081081</v>
      </c>
      <c r="J8046" t="str">
        <f>IF(K8046="natural gas",VLOOKUP(D8046,'Cross-Page Data'!$I$4:$J$13,2,FALSE),IF(K8046="solar",VLOOKUP('Form 923'!D8046,'Cross-Page Data'!$I$14:$J$117,2,FALSE),K8046))</f>
        <v>heavy or residual fuel oil</v>
      </c>
      <c r="K8046" t="str">
        <f>VLOOKUP(E8046,'Cross-Page Data'!$D$4:$F$48,3,FALSE)</f>
        <v>heavy or residual fuel oil</v>
      </c>
      <c r="L8046" t="b">
        <f>IF(AND($P$6=FALSE,OR(C8046="Commercial NAICS Cogen",C8046="Industrial NAICS Cogen",C8046="NAICS-22 Cogen")),FALSE,IF(AND($P$7=FALSE,OR(C8046="Commercial NAICS Cogen",C8046="Commercial NAICS Non-Cogen",C8046="industrial NAICS Cogen", C8046="industrial NAICS non-cogen")),FALSE,TRUE))</f>
        <v>1</v>
      </c>
      <c r="M8046">
        <f t="shared" si="376"/>
        <v>0.13694779116465863</v>
      </c>
      <c r="N8046">
        <f t="shared" si="377"/>
        <v>1</v>
      </c>
    </row>
    <row r="8047" spans="1:14" x14ac:dyDescent="0.2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s="32">
        <f t="shared" si="375"/>
        <v>13428571.428571429</v>
      </c>
      <c r="J8047" t="str">
        <f>IF(K8047="natural gas",VLOOKUP(D8047,'Cross-Page Data'!$I$4:$J$13,2,FALSE),IF(K8047="solar",VLOOKUP('Form 923'!D8047,'Cross-Page Data'!$I$14:$J$117,2,FALSE),K8047))</f>
        <v>heavy or residual fuel oil</v>
      </c>
      <c r="K8047" t="str">
        <f>VLOOKUP(E8047,'Cross-Page Data'!$D$4:$F$48,3,FALSE)</f>
        <v>heavy or residual fuel oil</v>
      </c>
      <c r="L8047" t="b">
        <f>IF(AND($P$6=FALSE,OR(C8047="Commercial NAICS Cogen",C8047="Industrial NAICS Cogen",C8047="NAICS-22 Cogen")),FALSE,IF(AND($P$7=FALSE,OR(C8047="Commercial NAICS Cogen",C8047="Commercial NAICS Non-Cogen",C8047="industrial NAICS Cogen", C8047="industrial NAICS non-cogen")),FALSE,TRUE))</f>
        <v>1</v>
      </c>
      <c r="M8047">
        <f t="shared" si="376"/>
        <v>0.1678714859437751</v>
      </c>
      <c r="N8047">
        <f t="shared" si="377"/>
        <v>1</v>
      </c>
    </row>
    <row r="8048" spans="1:14" x14ac:dyDescent="0.2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s="32">
        <f t="shared" si="375"/>
        <v>16956521.739130434</v>
      </c>
      <c r="J8048" t="str">
        <f>IF(K8048="natural gas",VLOOKUP(D8048,'Cross-Page Data'!$I$4:$J$13,2,FALSE),IF(K8048="solar",VLOOKUP('Form 923'!D8048,'Cross-Page Data'!$I$14:$J$117,2,FALSE),K8048))</f>
        <v>heavy or residual fuel oil</v>
      </c>
      <c r="K8048" t="str">
        <f>VLOOKUP(E8048,'Cross-Page Data'!$D$4:$F$48,3,FALSE)</f>
        <v>heavy or residual fuel oil</v>
      </c>
      <c r="L8048" t="b">
        <f>IF(AND($P$6=FALSE,OR(C8048="Commercial NAICS Cogen",C8048="Industrial NAICS Cogen",C8048="NAICS-22 Cogen")),FALSE,IF(AND($P$7=FALSE,OR(C8048="Commercial NAICS Cogen",C8048="Commercial NAICS Non-Cogen",C8048="industrial NAICS Cogen", C8048="industrial NAICS non-cogen")),FALSE,TRUE))</f>
        <v>1</v>
      </c>
      <c r="M8048">
        <f t="shared" si="376"/>
        <v>9.5180722891566261E-2</v>
      </c>
      <c r="N8048">
        <f t="shared" si="377"/>
        <v>1</v>
      </c>
    </row>
    <row r="8049" spans="1:14" x14ac:dyDescent="0.2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s="32">
        <f t="shared" si="375"/>
        <v>-1806451.6129032257</v>
      </c>
      <c r="J8049" t="str">
        <f>IF(K8049="natural gas",VLOOKUP(D8049,'Cross-Page Data'!$I$4:$J$13,2,FALSE),IF(K8049="solar",VLOOKUP('Form 923'!D8049,'Cross-Page Data'!$I$14:$J$117,2,FALSE),K8049))</f>
        <v>heavy or residual fuel oil</v>
      </c>
      <c r="K8049" t="str">
        <f>VLOOKUP(E8049,'Cross-Page Data'!$D$4:$F$48,3,FALSE)</f>
        <v>heavy or residual fuel oil</v>
      </c>
      <c r="L8049" t="b">
        <f>IF(AND($P$6=FALSE,OR(C8049="Commercial NAICS Cogen",C8049="Industrial NAICS Cogen",C8049="NAICS-22 Cogen")),FALSE,IF(AND($P$7=FALSE,OR(C8049="Commercial NAICS Cogen",C8049="Commercial NAICS Non-Cogen",C8049="industrial NAICS Cogen", C8049="industrial NAICS non-cogen")),FALSE,TRUE))</f>
        <v>1</v>
      </c>
      <c r="M8049">
        <f t="shared" si="376"/>
        <v>0.62008032128514057</v>
      </c>
      <c r="N8049">
        <f t="shared" si="377"/>
        <v>1</v>
      </c>
    </row>
    <row r="8050" spans="1:14" x14ac:dyDescent="0.2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s="32">
        <f t="shared" si="375"/>
        <v>-1000000</v>
      </c>
      <c r="J8050" t="str">
        <f>IF(K8050="natural gas",VLOOKUP(D8050,'Cross-Page Data'!$I$4:$J$13,2,FALSE),IF(K8050="solar",VLOOKUP('Form 923'!D8050,'Cross-Page Data'!$I$14:$J$117,2,FALSE),K8050))</f>
        <v>heavy or residual fuel oil</v>
      </c>
      <c r="K8050" t="str">
        <f>VLOOKUP(E8050,'Cross-Page Data'!$D$4:$F$48,3,FALSE)</f>
        <v>heavy or residual fuel oil</v>
      </c>
      <c r="L8050" t="b">
        <f>IF(AND($P$6=FALSE,OR(C8050="Commercial NAICS Cogen",C8050="Industrial NAICS Cogen",C8050="NAICS-22 Cogen")),FALSE,IF(AND($P$7=FALSE,OR(C8050="Commercial NAICS Cogen",C8050="Commercial NAICS Non-Cogen",C8050="industrial NAICS Cogen", C8050="industrial NAICS non-cogen")),FALSE,TRUE))</f>
        <v>1</v>
      </c>
      <c r="M8050">
        <f t="shared" si="376"/>
        <v>0.61405622489959844</v>
      </c>
      <c r="N8050">
        <f t="shared" si="377"/>
        <v>1</v>
      </c>
    </row>
    <row r="8051" spans="1:14" x14ac:dyDescent="0.2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s="32">
        <f t="shared" si="375"/>
        <v>19688311.688311689</v>
      </c>
      <c r="J8051" t="str">
        <f>IF(K8051="natural gas",VLOOKUP(D8051,'Cross-Page Data'!$I$4:$J$13,2,FALSE),IF(K8051="solar",VLOOKUP('Form 923'!D8051,'Cross-Page Data'!$I$14:$J$117,2,FALSE),K8051))</f>
        <v>natural gas peaker</v>
      </c>
      <c r="K8051" t="str">
        <f>VLOOKUP(E8051,'Cross-Page Data'!$D$4:$F$48,3,FALSE)</f>
        <v>natural gas</v>
      </c>
      <c r="L8051" t="b">
        <f>IF(AND($P$6=FALSE,OR(C8051="Commercial NAICS Cogen",C8051="Industrial NAICS Cogen",C8051="NAICS-22 Cogen")),FALSE,IF(AND($P$7=FALSE,OR(C8051="Commercial NAICS Cogen",C8051="Commercial NAICS Non-Cogen",C8051="industrial NAICS Cogen", C8051="industrial NAICS non-cogen")),FALSE,TRUE))</f>
        <v>1</v>
      </c>
      <c r="M8051">
        <f t="shared" si="376"/>
        <v>6.123456790123457E-2</v>
      </c>
      <c r="N8051">
        <f t="shared" si="377"/>
        <v>1</v>
      </c>
    </row>
    <row r="8052" spans="1:14" x14ac:dyDescent="0.2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s="32">
        <f t="shared" si="375"/>
        <v>8901999.6825900637</v>
      </c>
      <c r="J8052" t="str">
        <f>IF(K8052="natural gas",VLOOKUP(D8052,'Cross-Page Data'!$I$4:$J$13,2,FALSE),IF(K8052="solar",VLOOKUP('Form 923'!D8052,'Cross-Page Data'!$I$14:$J$117,2,FALSE),K8052))</f>
        <v>wind</v>
      </c>
      <c r="K8052" t="str">
        <f>VLOOKUP(E8052,'Cross-Page Data'!$D$4:$F$48,3,FALSE)</f>
        <v>wind</v>
      </c>
      <c r="L8052" t="b">
        <f>IF(AND($P$6=FALSE,OR(C8052="Commercial NAICS Cogen",C8052="Industrial NAICS Cogen",C8052="NAICS-22 Cogen")),FALSE,IF(AND($P$7=FALSE,OR(C8052="Commercial NAICS Cogen",C8052="Commercial NAICS Non-Cogen",C8052="industrial NAICS Cogen", C8052="industrial NAICS non-cogen")),FALSE,TRUE))</f>
        <v>1</v>
      </c>
      <c r="M8052">
        <f t="shared" si="376"/>
        <v>0.51268591426071741</v>
      </c>
      <c r="N8052">
        <f t="shared" si="377"/>
        <v>1</v>
      </c>
    </row>
    <row r="8053" spans="1:14" x14ac:dyDescent="0.2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s="32">
        <f t="shared" si="375"/>
        <v>10771428.571428573</v>
      </c>
      <c r="J8053" t="str">
        <f>IF(K8053="natural gas",VLOOKUP(D8053,'Cross-Page Data'!$I$4:$J$13,2,FALSE),IF(K8053="solar",VLOOKUP('Form 923'!D8053,'Cross-Page Data'!$I$14:$J$117,2,FALSE),K8053))</f>
        <v>heavy or residual fuel oil</v>
      </c>
      <c r="K8053" t="str">
        <f>VLOOKUP(E8053,'Cross-Page Data'!$D$4:$F$48,3,FALSE)</f>
        <v>heavy or residual fuel oil</v>
      </c>
      <c r="L8053" t="b">
        <f>IF(AND($P$6=FALSE,OR(C8053="Commercial NAICS Cogen",C8053="Industrial NAICS Cogen",C8053="NAICS-22 Cogen")),FALSE,IF(AND($P$7=FALSE,OR(C8053="Commercial NAICS Cogen",C8053="Commercial NAICS Non-Cogen",C8053="industrial NAICS Cogen", C8053="industrial NAICS non-cogen")),FALSE,TRUE))</f>
        <v>1</v>
      </c>
      <c r="M8053">
        <f t="shared" si="376"/>
        <v>0.3253012048192771</v>
      </c>
      <c r="N8053">
        <f t="shared" si="377"/>
        <v>1</v>
      </c>
    </row>
    <row r="8054" spans="1:14" x14ac:dyDescent="0.2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s="32">
        <f t="shared" si="375"/>
        <v>1761750.1711642661</v>
      </c>
      <c r="J8054" t="str">
        <f>IF(K8054="natural gas",VLOOKUP(D8054,'Cross-Page Data'!$I$4:$J$13,2,FALSE),IF(K8054="solar",VLOOKUP('Form 923'!D8054,'Cross-Page Data'!$I$14:$J$117,2,FALSE),K8054))</f>
        <v>natural gas nonpeaker</v>
      </c>
      <c r="K8054" t="str">
        <f>VLOOKUP(E8054,'Cross-Page Data'!$D$4:$F$48,3,FALSE)</f>
        <v>natural gas</v>
      </c>
      <c r="L8054" t="b">
        <f>IF(AND($P$6=FALSE,OR(C8054="Commercial NAICS Cogen",C8054="Industrial NAICS Cogen",C8054="NAICS-22 Cogen")),FALSE,IF(AND($P$7=FALSE,OR(C8054="Commercial NAICS Cogen",C8054="Commercial NAICS Non-Cogen",C8054="industrial NAICS Cogen", C8054="industrial NAICS non-cogen")),FALSE,TRUE))</f>
        <v>1</v>
      </c>
      <c r="M8054">
        <f t="shared" si="376"/>
        <v>0.59627906976744183</v>
      </c>
      <c r="N8054">
        <f t="shared" si="377"/>
        <v>1</v>
      </c>
    </row>
    <row r="8055" spans="1:14" x14ac:dyDescent="0.2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s="32">
        <f t="shared" si="375"/>
        <v>12715134.106882878</v>
      </c>
      <c r="J8055" t="str">
        <f>IF(K8055="natural gas",VLOOKUP(D8055,'Cross-Page Data'!$I$4:$J$13,2,FALSE),IF(K8055="solar",VLOOKUP('Form 923'!D8055,'Cross-Page Data'!$I$14:$J$117,2,FALSE),K8055))</f>
        <v>natural gas nonpeaker</v>
      </c>
      <c r="K8055" t="str">
        <f>VLOOKUP(E8055,'Cross-Page Data'!$D$4:$F$48,3,FALSE)</f>
        <v>natural gas</v>
      </c>
      <c r="L8055" t="b">
        <f>IF(AND($P$6=FALSE,OR(C8055="Commercial NAICS Cogen",C8055="Industrial NAICS Cogen",C8055="NAICS-22 Cogen")),FALSE,IF(AND($P$7=FALSE,OR(C8055="Commercial NAICS Cogen",C8055="Commercial NAICS Non-Cogen",C8055="industrial NAICS Cogen", C8055="industrial NAICS non-cogen")),FALSE,TRUE))</f>
        <v>1</v>
      </c>
      <c r="M8055">
        <f t="shared" si="376"/>
        <v>4.6511627906976744E-2</v>
      </c>
      <c r="N8055">
        <f t="shared" si="377"/>
        <v>0</v>
      </c>
    </row>
    <row r="8056" spans="1:14" x14ac:dyDescent="0.2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s="32">
        <f t="shared" si="375"/>
        <v>660415.14615898149</v>
      </c>
      <c r="J8056" t="str">
        <f>IF(K8056="natural gas",VLOOKUP(D8056,'Cross-Page Data'!$I$4:$J$13,2,FALSE),IF(K8056="solar",VLOOKUP('Form 923'!D8056,'Cross-Page Data'!$I$14:$J$117,2,FALSE),K8056))</f>
        <v>natural gas nonpeaker</v>
      </c>
      <c r="K8056" t="str">
        <f>VLOOKUP(E8056,'Cross-Page Data'!$D$4:$F$48,3,FALSE)</f>
        <v>natural gas</v>
      </c>
      <c r="L8056" t="b">
        <f>IF(AND($P$6=FALSE,OR(C8056="Commercial NAICS Cogen",C8056="Industrial NAICS Cogen",C8056="NAICS-22 Cogen")),FALSE,IF(AND($P$7=FALSE,OR(C8056="Commercial NAICS Cogen",C8056="Commercial NAICS Non-Cogen",C8056="industrial NAICS Cogen", C8056="industrial NAICS non-cogen")),FALSE,TRUE))</f>
        <v>1</v>
      </c>
      <c r="M8056">
        <f t="shared" si="376"/>
        <v>0.68558139534883722</v>
      </c>
      <c r="N8056">
        <f t="shared" si="377"/>
        <v>1</v>
      </c>
    </row>
    <row r="8057" spans="1:14" x14ac:dyDescent="0.2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s="32">
        <f t="shared" si="375"/>
        <v>13599267.509467838</v>
      </c>
      <c r="J8057" t="str">
        <f>IF(K8057="natural gas",VLOOKUP(D8057,'Cross-Page Data'!$I$4:$J$13,2,FALSE),IF(K8057="solar",VLOOKUP('Form 923'!D8057,'Cross-Page Data'!$I$14:$J$117,2,FALSE),K8057))</f>
        <v>natural gas nonpeaker</v>
      </c>
      <c r="K8057" t="str">
        <f>VLOOKUP(E8057,'Cross-Page Data'!$D$4:$F$48,3,FALSE)</f>
        <v>natural gas</v>
      </c>
      <c r="L8057" t="b">
        <f>IF(AND($P$6=FALSE,OR(C8057="Commercial NAICS Cogen",C8057="Industrial NAICS Cogen",C8057="NAICS-22 Cogen")),FALSE,IF(AND($P$7=FALSE,OR(C8057="Commercial NAICS Cogen",C8057="Commercial NAICS Non-Cogen",C8057="industrial NAICS Cogen", C8057="industrial NAICS non-cogen")),FALSE,TRUE))</f>
        <v>1</v>
      </c>
      <c r="M8057">
        <f t="shared" si="376"/>
        <v>2.6046511627906978E-2</v>
      </c>
      <c r="N8057">
        <f t="shared" si="377"/>
        <v>0</v>
      </c>
    </row>
    <row r="8058" spans="1:14" x14ac:dyDescent="0.2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s="32">
        <f t="shared" si="375"/>
        <v>8902000.0374689214</v>
      </c>
      <c r="J8058" t="str">
        <f>IF(K8058="natural gas",VLOOKUP(D8058,'Cross-Page Data'!$I$4:$J$13,2,FALSE),IF(K8058="solar",VLOOKUP('Form 923'!D8058,'Cross-Page Data'!$I$14:$J$117,2,FALSE),K8058))</f>
        <v>wind</v>
      </c>
      <c r="K8058" t="str">
        <f>VLOOKUP(E8058,'Cross-Page Data'!$D$4:$F$48,3,FALSE)</f>
        <v>wind</v>
      </c>
      <c r="L8058" t="b">
        <f>IF(AND($P$6=FALSE,OR(C8058="Commercial NAICS Cogen",C8058="Industrial NAICS Cogen",C8058="NAICS-22 Cogen")),FALSE,IF(AND($P$7=FALSE,OR(C8058="Commercial NAICS Cogen",C8058="Commercial NAICS Non-Cogen",C8058="industrial NAICS Cogen", C8058="industrial NAICS non-cogen")),FALSE,TRUE))</f>
        <v>1</v>
      </c>
      <c r="M8058">
        <f t="shared" si="376"/>
        <v>0.47856517935258092</v>
      </c>
      <c r="N8058">
        <f t="shared" si="377"/>
        <v>1</v>
      </c>
    </row>
    <row r="8059" spans="1:14" x14ac:dyDescent="0.2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s="32">
        <f t="shared" si="375"/>
        <v>8902002.388591297</v>
      </c>
      <c r="J8059" t="str">
        <f>IF(K8059="natural gas",VLOOKUP(D8059,'Cross-Page Data'!$I$4:$J$13,2,FALSE),IF(K8059="solar",VLOOKUP('Form 923'!D8059,'Cross-Page Data'!$I$14:$J$117,2,FALSE),K8059))</f>
        <v>wind</v>
      </c>
      <c r="K8059" t="str">
        <f>VLOOKUP(E8059,'Cross-Page Data'!$D$4:$F$48,3,FALSE)</f>
        <v>wind</v>
      </c>
      <c r="L8059" t="b">
        <f>IF(AND($P$6=FALSE,OR(C8059="Commercial NAICS Cogen",C8059="Industrial NAICS Cogen",C8059="NAICS-22 Cogen")),FALSE,IF(AND($P$7=FALSE,OR(C8059="Commercial NAICS Cogen",C8059="Commercial NAICS Non-Cogen",C8059="industrial NAICS Cogen", C8059="industrial NAICS non-cogen")),FALSE,TRUE))</f>
        <v>1</v>
      </c>
      <c r="M8059">
        <f t="shared" si="376"/>
        <v>0.29833770778652668</v>
      </c>
      <c r="N8059">
        <f t="shared" si="377"/>
        <v>1</v>
      </c>
    </row>
    <row r="8060" spans="1:14" x14ac:dyDescent="0.2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s="32">
        <f t="shared" si="375"/>
        <v>0</v>
      </c>
      <c r="J8060" t="str">
        <f>IF(K8060="natural gas",VLOOKUP(D8060,'Cross-Page Data'!$I$4:$J$13,2,FALSE),IF(K8060="solar",VLOOKUP('Form 923'!D8060,'Cross-Page Data'!$I$14:$J$117,2,FALSE),K8060))</f>
        <v>natural gas nonpeaker</v>
      </c>
      <c r="K8060" t="str">
        <f>VLOOKUP(E8060,'Cross-Page Data'!$D$4:$F$48,3,FALSE)</f>
        <v>natural gas</v>
      </c>
      <c r="L8060" t="b">
        <f>IF(AND($P$6=FALSE,OR(C8060="Commercial NAICS Cogen",C8060="Industrial NAICS Cogen",C8060="NAICS-22 Cogen")),FALSE,IF(AND($P$7=FALSE,OR(C8060="Commercial NAICS Cogen",C8060="Commercial NAICS Non-Cogen",C8060="industrial NAICS Cogen", C8060="industrial NAICS non-cogen")),FALSE,TRUE))</f>
        <v>1</v>
      </c>
      <c r="M8060">
        <f t="shared" si="376"/>
        <v>0.77302325581395348</v>
      </c>
      <c r="N8060">
        <f t="shared" si="377"/>
        <v>1</v>
      </c>
    </row>
    <row r="8061" spans="1:14" x14ac:dyDescent="0.2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s="32">
        <f t="shared" si="375"/>
        <v>9987370.5800986923</v>
      </c>
      <c r="J8061" t="str">
        <f>IF(K8061="natural gas",VLOOKUP(D8061,'Cross-Page Data'!$I$4:$J$13,2,FALSE),IF(K8061="solar",VLOOKUP('Form 923'!D8061,'Cross-Page Data'!$I$14:$J$117,2,FALSE),K8061))</f>
        <v>natural gas nonpeaker</v>
      </c>
      <c r="K8061" t="str">
        <f>VLOOKUP(E8061,'Cross-Page Data'!$D$4:$F$48,3,FALSE)</f>
        <v>natural gas</v>
      </c>
      <c r="L8061" t="b">
        <f>IF(AND($P$6=FALSE,OR(C8061="Commercial NAICS Cogen",C8061="Industrial NAICS Cogen",C8061="NAICS-22 Cogen")),FALSE,IF(AND($P$7=FALSE,OR(C8061="Commercial NAICS Cogen",C8061="Commercial NAICS Non-Cogen",C8061="industrial NAICS Cogen", C8061="industrial NAICS non-cogen")),FALSE,TRUE))</f>
        <v>1</v>
      </c>
      <c r="M8061">
        <f t="shared" si="376"/>
        <v>0.33953488372093021</v>
      </c>
      <c r="N8061">
        <f t="shared" si="377"/>
        <v>1</v>
      </c>
    </row>
    <row r="8062" spans="1:14" x14ac:dyDescent="0.2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s="32">
        <f t="shared" si="375"/>
        <v>8901995.3681691997</v>
      </c>
      <c r="J8062" t="str">
        <f>IF(K8062="natural gas",VLOOKUP(D8062,'Cross-Page Data'!$I$4:$J$13,2,FALSE),IF(K8062="solar",VLOOKUP('Form 923'!D8062,'Cross-Page Data'!$I$14:$J$117,2,FALSE),K8062))</f>
        <v>wind</v>
      </c>
      <c r="K8062" t="str">
        <f>VLOOKUP(E8062,'Cross-Page Data'!$D$4:$F$48,3,FALSE)</f>
        <v>wind</v>
      </c>
      <c r="L8062" t="b">
        <f>IF(AND($P$6=FALSE,OR(C8062="Commercial NAICS Cogen",C8062="Industrial NAICS Cogen",C8062="NAICS-22 Cogen")),FALSE,IF(AND($P$7=FALSE,OR(C8062="Commercial NAICS Cogen",C8062="Commercial NAICS Non-Cogen",C8062="industrial NAICS Cogen", C8062="industrial NAICS non-cogen")),FALSE,TRUE))</f>
        <v>1</v>
      </c>
      <c r="M8062">
        <f t="shared" si="376"/>
        <v>0.74103237095363084</v>
      </c>
      <c r="N8062">
        <f t="shared" si="377"/>
        <v>1</v>
      </c>
    </row>
    <row r="8063" spans="1:14" x14ac:dyDescent="0.2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s="32">
        <f t="shared" si="375"/>
        <v>8902006.4557779208</v>
      </c>
      <c r="J8063" t="str">
        <f>IF(K8063="natural gas",VLOOKUP(D8063,'Cross-Page Data'!$I$4:$J$13,2,FALSE),IF(K8063="solar",VLOOKUP('Form 923'!D8063,'Cross-Page Data'!$I$14:$J$117,2,FALSE),K8063))</f>
        <v>wind</v>
      </c>
      <c r="K8063" t="str">
        <f>VLOOKUP(E8063,'Cross-Page Data'!$D$4:$F$48,3,FALSE)</f>
        <v>wind</v>
      </c>
      <c r="L8063" t="b">
        <f>IF(AND($P$6=FALSE,OR(C8063="Commercial NAICS Cogen",C8063="Industrial NAICS Cogen",C8063="NAICS-22 Cogen")),FALSE,IF(AND($P$7=FALSE,OR(C8063="Commercial NAICS Cogen",C8063="Commercial NAICS Non-Cogen",C8063="industrial NAICS Cogen", C8063="industrial NAICS non-cogen")),FALSE,TRUE))</f>
        <v>1</v>
      </c>
      <c r="M8063">
        <f t="shared" si="376"/>
        <v>0.20647419072615922</v>
      </c>
      <c r="N8063">
        <f t="shared" si="377"/>
        <v>1</v>
      </c>
    </row>
    <row r="8064" spans="1:14" x14ac:dyDescent="0.2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s="32">
        <f t="shared" si="375"/>
        <v>8901985.55405006</v>
      </c>
      <c r="J8064" t="str">
        <f>IF(K8064="natural gas",VLOOKUP(D8064,'Cross-Page Data'!$I$4:$J$13,2,FALSE),IF(K8064="solar",VLOOKUP('Form 923'!D8064,'Cross-Page Data'!$I$14:$J$117,2,FALSE),K8064))</f>
        <v>wind</v>
      </c>
      <c r="K8064" t="str">
        <f>VLOOKUP(E8064,'Cross-Page Data'!$D$4:$F$48,3,FALSE)</f>
        <v>wind</v>
      </c>
      <c r="L8064" t="b">
        <f>IF(AND($P$6=FALSE,OR(C8064="Commercial NAICS Cogen",C8064="Industrial NAICS Cogen",C8064="NAICS-22 Cogen")),FALSE,IF(AND($P$7=FALSE,OR(C8064="Commercial NAICS Cogen",C8064="Commercial NAICS Non-Cogen",C8064="industrial NAICS Cogen", C8064="industrial NAICS non-cogen")),FALSE,TRUE))</f>
        <v>1</v>
      </c>
      <c r="M8064">
        <f t="shared" si="376"/>
        <v>0.82852143482064744</v>
      </c>
      <c r="N8064">
        <f t="shared" si="377"/>
        <v>1</v>
      </c>
    </row>
    <row r="8065" spans="1:14" x14ac:dyDescent="0.2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s="32">
        <f t="shared" si="375"/>
        <v>8902002.1806149166</v>
      </c>
      <c r="J8065" t="str">
        <f>IF(K8065="natural gas",VLOOKUP(D8065,'Cross-Page Data'!$I$4:$J$13,2,FALSE),IF(K8065="solar",VLOOKUP('Form 923'!D8065,'Cross-Page Data'!$I$14:$J$117,2,FALSE),K8065))</f>
        <v>wind</v>
      </c>
      <c r="K8065" t="str">
        <f>VLOOKUP(E8065,'Cross-Page Data'!$D$4:$F$48,3,FALSE)</f>
        <v>wind</v>
      </c>
      <c r="L8065" t="b">
        <f>IF(AND($P$6=FALSE,OR(C8065="Commercial NAICS Cogen",C8065="Industrial NAICS Cogen",C8065="NAICS-22 Cogen")),FALSE,IF(AND($P$7=FALSE,OR(C8065="Commercial NAICS Cogen",C8065="Commercial NAICS Non-Cogen",C8065="industrial NAICS Cogen", C8065="industrial NAICS non-cogen")),FALSE,TRUE))</f>
        <v>1</v>
      </c>
      <c r="M8065">
        <f t="shared" si="376"/>
        <v>0.31671041119860016</v>
      </c>
      <c r="N8065">
        <f t="shared" si="377"/>
        <v>1</v>
      </c>
    </row>
    <row r="8066" spans="1:14" x14ac:dyDescent="0.2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s="32">
        <f t="shared" si="375"/>
        <v>8902003.5208315868</v>
      </c>
      <c r="J8066" t="str">
        <f>IF(K8066="natural gas",VLOOKUP(D8066,'Cross-Page Data'!$I$4:$J$13,2,FALSE),IF(K8066="solar",VLOOKUP('Form 923'!D8066,'Cross-Page Data'!$I$14:$J$117,2,FALSE),K8066))</f>
        <v>wind</v>
      </c>
      <c r="K8066" t="str">
        <f>VLOOKUP(E8066,'Cross-Page Data'!$D$4:$F$48,3,FALSE)</f>
        <v>wind</v>
      </c>
      <c r="L8066" t="b">
        <f>IF(AND($P$6=FALSE,OR(C8066="Commercial NAICS Cogen",C8066="Industrial NAICS Cogen",C8066="NAICS-22 Cogen")),FALSE,IF(AND($P$7=FALSE,OR(C8066="Commercial NAICS Cogen",C8066="Commercial NAICS Non-Cogen",C8066="industrial NAICS Cogen", C8066="industrial NAICS non-cogen")),FALSE,TRUE))</f>
        <v>1</v>
      </c>
      <c r="M8066">
        <f t="shared" si="376"/>
        <v>0.25546806649168852</v>
      </c>
      <c r="N8066">
        <f t="shared" si="377"/>
        <v>1</v>
      </c>
    </row>
    <row r="8067" spans="1:14" x14ac:dyDescent="0.2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s="32" t="str">
        <f t="shared" si="375"/>
        <v/>
      </c>
      <c r="J8067" t="str">
        <f>IF(K8067="natural gas",VLOOKUP(D8067,'Cross-Page Data'!$I$4:$J$13,2,FALSE),IF(K8067="solar",VLOOKUP('Form 923'!D8067,'Cross-Page Data'!$I$14:$J$117,2,FALSE),K8067))</f>
        <v>heavy or residual fuel oil</v>
      </c>
      <c r="K8067" t="str">
        <f>VLOOKUP(E8067,'Cross-Page Data'!$D$4:$F$48,3,FALSE)</f>
        <v>heavy or residual fuel oil</v>
      </c>
      <c r="L8067" t="b">
        <f>IF(AND($P$6=FALSE,OR(C8067="Commercial NAICS Cogen",C8067="Industrial NAICS Cogen",C8067="NAICS-22 Cogen")),FALSE,IF(AND($P$7=FALSE,OR(C8067="Commercial NAICS Cogen",C8067="Commercial NAICS Non-Cogen",C8067="industrial NAICS Cogen", C8067="industrial NAICS non-cogen")),FALSE,TRUE))</f>
        <v>1</v>
      </c>
      <c r="M8067">
        <f t="shared" si="376"/>
        <v>4.0160642570281126E-4</v>
      </c>
      <c r="N8067">
        <f t="shared" si="377"/>
        <v>0</v>
      </c>
    </row>
    <row r="8068" spans="1:14" x14ac:dyDescent="0.2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s="32" t="str">
        <f t="shared" si="375"/>
        <v/>
      </c>
      <c r="J8068" t="str">
        <f>IF(K8068="natural gas",VLOOKUP(D8068,'Cross-Page Data'!$I$4:$J$13,2,FALSE),IF(K8068="solar",VLOOKUP('Form 923'!D8068,'Cross-Page Data'!$I$14:$J$117,2,FALSE),K8068))</f>
        <v>heavy or residual fuel oil</v>
      </c>
      <c r="K8068" t="str">
        <f>VLOOKUP(E8068,'Cross-Page Data'!$D$4:$F$48,3,FALSE)</f>
        <v>heavy or residual fuel oil</v>
      </c>
      <c r="L8068" t="b">
        <f>IF(AND($P$6=FALSE,OR(C8068="Commercial NAICS Cogen",C8068="Industrial NAICS Cogen",C8068="NAICS-22 Cogen")),FALSE,IF(AND($P$7=FALSE,OR(C8068="Commercial NAICS Cogen",C8068="Commercial NAICS Non-Cogen",C8068="industrial NAICS Cogen", C8068="industrial NAICS non-cogen")),FALSE,TRUE))</f>
        <v>1</v>
      </c>
      <c r="M8068">
        <f t="shared" si="376"/>
        <v>4.0160642570281126E-4</v>
      </c>
      <c r="N8068">
        <f t="shared" si="377"/>
        <v>0</v>
      </c>
    </row>
    <row r="8069" spans="1:14" x14ac:dyDescent="0.2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s="32">
        <f t="shared" si="375"/>
        <v>14024390.243902437</v>
      </c>
      <c r="J8069" t="str">
        <f>IF(K8069="natural gas",VLOOKUP(D8069,'Cross-Page Data'!$I$4:$J$13,2,FALSE),IF(K8069="solar",VLOOKUP('Form 923'!D8069,'Cross-Page Data'!$I$14:$J$117,2,FALSE),K8069))</f>
        <v>heavy or residual fuel oil</v>
      </c>
      <c r="K8069" t="str">
        <f>VLOOKUP(E8069,'Cross-Page Data'!$D$4:$F$48,3,FALSE)</f>
        <v>heavy or residual fuel oil</v>
      </c>
      <c r="L8069" t="b">
        <f>IF(AND($P$6=FALSE,OR(C8069="Commercial NAICS Cogen",C8069="Industrial NAICS Cogen",C8069="NAICS-22 Cogen")),FALSE,IF(AND($P$7=FALSE,OR(C8069="Commercial NAICS Cogen",C8069="Commercial NAICS Non-Cogen",C8069="industrial NAICS Cogen", C8069="industrial NAICS non-cogen")),FALSE,TRUE))</f>
        <v>1</v>
      </c>
      <c r="M8069">
        <f t="shared" si="376"/>
        <v>0.14819277108433734</v>
      </c>
      <c r="N8069">
        <f t="shared" si="377"/>
        <v>1</v>
      </c>
    </row>
    <row r="8070" spans="1:14" x14ac:dyDescent="0.2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s="32">
        <f t="shared" si="375"/>
        <v>10082191.780821918</v>
      </c>
      <c r="J8070" t="str">
        <f>IF(K8070="natural gas",VLOOKUP(D8070,'Cross-Page Data'!$I$4:$J$13,2,FALSE),IF(K8070="solar",VLOOKUP('Form 923'!D8070,'Cross-Page Data'!$I$14:$J$117,2,FALSE),K8070))</f>
        <v>heavy or residual fuel oil</v>
      </c>
      <c r="K8070" t="str">
        <f>VLOOKUP(E8070,'Cross-Page Data'!$D$4:$F$48,3,FALSE)</f>
        <v>heavy or residual fuel oil</v>
      </c>
      <c r="L8070" t="b">
        <f>IF(AND($P$6=FALSE,OR(C8070="Commercial NAICS Cogen",C8070="Industrial NAICS Cogen",C8070="NAICS-22 Cogen")),FALSE,IF(AND($P$7=FALSE,OR(C8070="Commercial NAICS Cogen",C8070="Commercial NAICS Non-Cogen",C8070="industrial NAICS Cogen", C8070="industrial NAICS non-cogen")),FALSE,TRUE))</f>
        <v>1</v>
      </c>
      <c r="M8070">
        <f t="shared" si="376"/>
        <v>0.39598393574297186</v>
      </c>
      <c r="N8070">
        <f t="shared" si="377"/>
        <v>1</v>
      </c>
    </row>
    <row r="8071" spans="1:14" x14ac:dyDescent="0.2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s="32">
        <f t="shared" ref="I8071:I8134" si="378">IFERROR(F8071/G8071*10^6,"")</f>
        <v>12000000</v>
      </c>
      <c r="J8071" t="str">
        <f>IF(K8071="natural gas",VLOOKUP(D8071,'Cross-Page Data'!$I$4:$J$13,2,FALSE),IF(K8071="solar",VLOOKUP('Form 923'!D8071,'Cross-Page Data'!$I$14:$J$117,2,FALSE),K8071))</f>
        <v>heavy or residual fuel oil</v>
      </c>
      <c r="K8071" t="str">
        <f>VLOOKUP(E8071,'Cross-Page Data'!$D$4:$F$48,3,FALSE)</f>
        <v>heavy or residual fuel oil</v>
      </c>
      <c r="L8071" t="b">
        <f>IF(AND($P$6=FALSE,OR(C8071="Commercial NAICS Cogen",C8071="Industrial NAICS Cogen",C8071="NAICS-22 Cogen")),FALSE,IF(AND($P$7=FALSE,OR(C8071="Commercial NAICS Cogen",C8071="Commercial NAICS Non-Cogen",C8071="industrial NAICS Cogen", C8071="industrial NAICS non-cogen")),FALSE,TRUE))</f>
        <v>1</v>
      </c>
      <c r="M8071">
        <f t="shared" ref="M8071:M8134" si="379">(COUNTIFS($J$6:$J$14148,J8071,$I$6:$I$14148,"&gt;"&amp;I8071)+1)/COUNTIFS($J$6:$J$14148,J8071)</f>
        <v>0.22851405622489959</v>
      </c>
      <c r="N8071">
        <f t="shared" ref="N8071:N8134" si="380">IF(OR(M8071&gt;0.95,M8071&lt;0.05),0,1)</f>
        <v>1</v>
      </c>
    </row>
    <row r="8072" spans="1:14" x14ac:dyDescent="0.2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s="32">
        <f t="shared" si="378"/>
        <v>8901998.7033021096</v>
      </c>
      <c r="J8072" t="str">
        <f>IF(K8072="natural gas",VLOOKUP(D8072,'Cross-Page Data'!$I$4:$J$13,2,FALSE),IF(K8072="solar",VLOOKUP('Form 923'!D8072,'Cross-Page Data'!$I$14:$J$117,2,FALSE),K8072))</f>
        <v>wind</v>
      </c>
      <c r="K8072" t="str">
        <f>VLOOKUP(E8072,'Cross-Page Data'!$D$4:$F$48,3,FALSE)</f>
        <v>wind</v>
      </c>
      <c r="L8072" t="b">
        <f>IF(AND($P$6=FALSE,OR(C8072="Commercial NAICS Cogen",C8072="Industrial NAICS Cogen",C8072="NAICS-22 Cogen")),FALSE,IF(AND($P$7=FALSE,OR(C8072="Commercial NAICS Cogen",C8072="Commercial NAICS Non-Cogen",C8072="industrial NAICS Cogen", C8072="industrial NAICS non-cogen")),FALSE,TRUE))</f>
        <v>1</v>
      </c>
      <c r="M8072">
        <f t="shared" si="379"/>
        <v>0.60017497812773402</v>
      </c>
      <c r="N8072">
        <f t="shared" si="380"/>
        <v>1</v>
      </c>
    </row>
    <row r="8073" spans="1:14" x14ac:dyDescent="0.2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s="32">
        <f t="shared" si="378"/>
        <v>8901999.0165991299</v>
      </c>
      <c r="J8073" t="str">
        <f>IF(K8073="natural gas",VLOOKUP(D8073,'Cross-Page Data'!$I$4:$J$13,2,FALSE),IF(K8073="solar",VLOOKUP('Form 923'!D8073,'Cross-Page Data'!$I$14:$J$117,2,FALSE),K8073))</f>
        <v>wind</v>
      </c>
      <c r="K8073" t="str">
        <f>VLOOKUP(E8073,'Cross-Page Data'!$D$4:$F$48,3,FALSE)</f>
        <v>wind</v>
      </c>
      <c r="L8073" t="b">
        <f>IF(AND($P$6=FALSE,OR(C8073="Commercial NAICS Cogen",C8073="Industrial NAICS Cogen",C8073="NAICS-22 Cogen")),FALSE,IF(AND($P$7=FALSE,OR(C8073="Commercial NAICS Cogen",C8073="Commercial NAICS Non-Cogen",C8073="industrial NAICS Cogen", C8073="industrial NAICS non-cogen")),FALSE,TRUE))</f>
        <v>1</v>
      </c>
      <c r="M8073">
        <f t="shared" si="379"/>
        <v>0.57217847769028873</v>
      </c>
      <c r="N8073">
        <f t="shared" si="380"/>
        <v>1</v>
      </c>
    </row>
    <row r="8074" spans="1:14" x14ac:dyDescent="0.2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s="32">
        <f t="shared" si="378"/>
        <v>8902003.8921221234</v>
      </c>
      <c r="J8074" t="str">
        <f>IF(K8074="natural gas",VLOOKUP(D8074,'Cross-Page Data'!$I$4:$J$13,2,FALSE),IF(K8074="solar",VLOOKUP('Form 923'!D8074,'Cross-Page Data'!$I$14:$J$117,2,FALSE),K8074))</f>
        <v>wind</v>
      </c>
      <c r="K8074" t="str">
        <f>VLOOKUP(E8074,'Cross-Page Data'!$D$4:$F$48,3,FALSE)</f>
        <v>wind</v>
      </c>
      <c r="L8074" t="b">
        <f>IF(AND($P$6=FALSE,OR(C8074="Commercial NAICS Cogen",C8074="Industrial NAICS Cogen",C8074="NAICS-22 Cogen")),FALSE,IF(AND($P$7=FALSE,OR(C8074="Commercial NAICS Cogen",C8074="Commercial NAICS Non-Cogen",C8074="industrial NAICS Cogen", C8074="industrial NAICS non-cogen")),FALSE,TRUE))</f>
        <v>1</v>
      </c>
      <c r="M8074">
        <f t="shared" si="379"/>
        <v>0.24409448818897639</v>
      </c>
      <c r="N8074">
        <f t="shared" si="380"/>
        <v>1</v>
      </c>
    </row>
    <row r="8075" spans="1:14" x14ac:dyDescent="0.2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s="32">
        <f t="shared" si="378"/>
        <v>11559639.691994769</v>
      </c>
      <c r="J8075" t="str">
        <f>IF(K8075="natural gas",VLOOKUP(D8075,'Cross-Page Data'!$I$4:$J$13,2,FALSE),IF(K8075="solar",VLOOKUP('Form 923'!D8075,'Cross-Page Data'!$I$14:$J$117,2,FALSE),K8075))</f>
        <v>natural gas peaker</v>
      </c>
      <c r="K8075" t="str">
        <f>VLOOKUP(E8075,'Cross-Page Data'!$D$4:$F$48,3,FALSE)</f>
        <v>natural gas</v>
      </c>
      <c r="L8075" t="b">
        <f>IF(AND($P$6=FALSE,OR(C8075="Commercial NAICS Cogen",C8075="Industrial NAICS Cogen",C8075="NAICS-22 Cogen")),FALSE,IF(AND($P$7=FALSE,OR(C8075="Commercial NAICS Cogen",C8075="Commercial NAICS Non-Cogen",C8075="industrial NAICS Cogen", C8075="industrial NAICS non-cogen")),FALSE,TRUE))</f>
        <v>1</v>
      </c>
      <c r="M8075">
        <f t="shared" si="379"/>
        <v>0.33382716049382716</v>
      </c>
      <c r="N8075">
        <f t="shared" si="380"/>
        <v>1</v>
      </c>
    </row>
    <row r="8076" spans="1:14" x14ac:dyDescent="0.2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s="32">
        <f t="shared" si="378"/>
        <v>8478260.8695652168</v>
      </c>
      <c r="J8076" t="str">
        <f>IF(K8076="natural gas",VLOOKUP(D8076,'Cross-Page Data'!$I$4:$J$13,2,FALSE),IF(K8076="solar",VLOOKUP('Form 923'!D8076,'Cross-Page Data'!$I$14:$J$117,2,FALSE),K8076))</f>
        <v>heavy or residual fuel oil</v>
      </c>
      <c r="K8076" t="str">
        <f>VLOOKUP(E8076,'Cross-Page Data'!$D$4:$F$48,3,FALSE)</f>
        <v>heavy or residual fuel oil</v>
      </c>
      <c r="L8076" t="b">
        <f>IF(AND($P$6=FALSE,OR(C8076="Commercial NAICS Cogen",C8076="Industrial NAICS Cogen",C8076="NAICS-22 Cogen")),FALSE,IF(AND($P$7=FALSE,OR(C8076="Commercial NAICS Cogen",C8076="Commercial NAICS Non-Cogen",C8076="industrial NAICS Cogen", C8076="industrial NAICS non-cogen")),FALSE,TRUE))</f>
        <v>1</v>
      </c>
      <c r="M8076">
        <f t="shared" si="379"/>
        <v>0.4795180722891566</v>
      </c>
      <c r="N8076">
        <f t="shared" si="380"/>
        <v>1</v>
      </c>
    </row>
    <row r="8077" spans="1:14" x14ac:dyDescent="0.2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s="32">
        <f t="shared" si="378"/>
        <v>8902100.5251312833</v>
      </c>
      <c r="J8077" t="str">
        <f>IF(K8077="natural gas",VLOOKUP(D8077,'Cross-Page Data'!$I$4:$J$13,2,FALSE),IF(K8077="solar",VLOOKUP('Form 923'!D8077,'Cross-Page Data'!$I$14:$J$117,2,FALSE),K8077))</f>
        <v>wind</v>
      </c>
      <c r="K8077" t="str">
        <f>VLOOKUP(E8077,'Cross-Page Data'!$D$4:$F$48,3,FALSE)</f>
        <v>wind</v>
      </c>
      <c r="L8077" t="b">
        <f>IF(AND($P$6=FALSE,OR(C8077="Commercial NAICS Cogen",C8077="Industrial NAICS Cogen",C8077="NAICS-22 Cogen")),FALSE,IF(AND($P$7=FALSE,OR(C8077="Commercial NAICS Cogen",C8077="Commercial NAICS Non-Cogen",C8077="industrial NAICS Cogen", C8077="industrial NAICS non-cogen")),FALSE,TRUE))</f>
        <v>1</v>
      </c>
      <c r="M8077">
        <f t="shared" si="379"/>
        <v>6.9991251093613302E-2</v>
      </c>
      <c r="N8077">
        <f t="shared" si="380"/>
        <v>1</v>
      </c>
    </row>
    <row r="8078" spans="1:14" x14ac:dyDescent="0.2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s="32">
        <f t="shared" si="378"/>
        <v>8902004.7014915217</v>
      </c>
      <c r="J8078" t="str">
        <f>IF(K8078="natural gas",VLOOKUP(D8078,'Cross-Page Data'!$I$4:$J$13,2,FALSE),IF(K8078="solar",VLOOKUP('Form 923'!D8078,'Cross-Page Data'!$I$14:$J$117,2,FALSE),K8078))</f>
        <v>wind</v>
      </c>
      <c r="K8078" t="str">
        <f>VLOOKUP(E8078,'Cross-Page Data'!$D$4:$F$48,3,FALSE)</f>
        <v>wind</v>
      </c>
      <c r="L8078" t="b">
        <f>IF(AND($P$6=FALSE,OR(C8078="Commercial NAICS Cogen",C8078="Industrial NAICS Cogen",C8078="NAICS-22 Cogen")),FALSE,IF(AND($P$7=FALSE,OR(C8078="Commercial NAICS Cogen",C8078="Commercial NAICS Non-Cogen",C8078="industrial NAICS Cogen", C8078="industrial NAICS non-cogen")),FALSE,TRUE))</f>
        <v>1</v>
      </c>
      <c r="M8078">
        <f t="shared" si="379"/>
        <v>0.23009623797025372</v>
      </c>
      <c r="N8078">
        <f t="shared" si="380"/>
        <v>1</v>
      </c>
    </row>
    <row r="8079" spans="1:14" x14ac:dyDescent="0.2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s="32">
        <f t="shared" si="378"/>
        <v>8901998.7221137322</v>
      </c>
      <c r="J8079" t="str">
        <f>IF(K8079="natural gas",VLOOKUP(D8079,'Cross-Page Data'!$I$4:$J$13,2,FALSE),IF(K8079="solar",VLOOKUP('Form 923'!D8079,'Cross-Page Data'!$I$14:$J$117,2,FALSE),K8079))</f>
        <v>wind</v>
      </c>
      <c r="K8079" t="str">
        <f>VLOOKUP(E8079,'Cross-Page Data'!$D$4:$F$48,3,FALSE)</f>
        <v>wind</v>
      </c>
      <c r="L8079" t="b">
        <f>IF(AND($P$6=FALSE,OR(C8079="Commercial NAICS Cogen",C8079="Industrial NAICS Cogen",C8079="NAICS-22 Cogen")),FALSE,IF(AND($P$7=FALSE,OR(C8079="Commercial NAICS Cogen",C8079="Commercial NAICS Non-Cogen",C8079="industrial NAICS Cogen", C8079="industrial NAICS non-cogen")),FALSE,TRUE))</f>
        <v>1</v>
      </c>
      <c r="M8079">
        <f t="shared" si="379"/>
        <v>0.59842519685039375</v>
      </c>
      <c r="N8079">
        <f t="shared" si="380"/>
        <v>1</v>
      </c>
    </row>
    <row r="8080" spans="1:14" x14ac:dyDescent="0.2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s="32">
        <f t="shared" si="378"/>
        <v>8901999.4318807647</v>
      </c>
      <c r="J8080" t="str">
        <f>IF(K8080="natural gas",VLOOKUP(D8080,'Cross-Page Data'!$I$4:$J$13,2,FALSE),IF(K8080="solar",VLOOKUP('Form 923'!D8080,'Cross-Page Data'!$I$14:$J$117,2,FALSE),K8080))</f>
        <v>wind</v>
      </c>
      <c r="K8080" t="str">
        <f>VLOOKUP(E8080,'Cross-Page Data'!$D$4:$F$48,3,FALSE)</f>
        <v>wind</v>
      </c>
      <c r="L8080" t="b">
        <f>IF(AND($P$6=FALSE,OR(C8080="Commercial NAICS Cogen",C8080="Industrial NAICS Cogen",C8080="NAICS-22 Cogen")),FALSE,IF(AND($P$7=FALSE,OR(C8080="Commercial NAICS Cogen",C8080="Commercial NAICS Non-Cogen",C8080="industrial NAICS Cogen", C8080="industrial NAICS non-cogen")),FALSE,TRUE))</f>
        <v>1</v>
      </c>
      <c r="M8080">
        <f t="shared" si="379"/>
        <v>0.53893263342082243</v>
      </c>
      <c r="N8080">
        <f t="shared" si="380"/>
        <v>1</v>
      </c>
    </row>
    <row r="8081" spans="1:14" x14ac:dyDescent="0.2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s="32">
        <f t="shared" si="378"/>
        <v>8901991.114286691</v>
      </c>
      <c r="J8081" t="str">
        <f>IF(K8081="natural gas",VLOOKUP(D8081,'Cross-Page Data'!$I$4:$J$13,2,FALSE),IF(K8081="solar",VLOOKUP('Form 923'!D8081,'Cross-Page Data'!$I$14:$J$117,2,FALSE),K8081))</f>
        <v>wind</v>
      </c>
      <c r="K8081" t="str">
        <f>VLOOKUP(E8081,'Cross-Page Data'!$D$4:$F$48,3,FALSE)</f>
        <v>wind</v>
      </c>
      <c r="L8081" t="b">
        <f>IF(AND($P$6=FALSE,OR(C8081="Commercial NAICS Cogen",C8081="Industrial NAICS Cogen",C8081="NAICS-22 Cogen")),FALSE,IF(AND($P$7=FALSE,OR(C8081="Commercial NAICS Cogen",C8081="Commercial NAICS Non-Cogen",C8081="industrial NAICS Cogen", C8081="industrial NAICS non-cogen")),FALSE,TRUE))</f>
        <v>1</v>
      </c>
      <c r="M8081">
        <f t="shared" si="379"/>
        <v>0.7970253718285214</v>
      </c>
      <c r="N8081">
        <f t="shared" si="380"/>
        <v>1</v>
      </c>
    </row>
    <row r="8082" spans="1:14" x14ac:dyDescent="0.2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s="32">
        <f t="shared" si="378"/>
        <v>8902001.0878227092</v>
      </c>
      <c r="J8082" t="str">
        <f>IF(K8082="natural gas",VLOOKUP(D8082,'Cross-Page Data'!$I$4:$J$13,2,FALSE),IF(K8082="solar",VLOOKUP('Form 923'!D8082,'Cross-Page Data'!$I$14:$J$117,2,FALSE),K8082))</f>
        <v>wind</v>
      </c>
      <c r="K8082" t="str">
        <f>VLOOKUP(E8082,'Cross-Page Data'!$D$4:$F$48,3,FALSE)</f>
        <v>wind</v>
      </c>
      <c r="L8082" t="b">
        <f>IF(AND($P$6=FALSE,OR(C8082="Commercial NAICS Cogen",C8082="Industrial NAICS Cogen",C8082="NAICS-22 Cogen")),FALSE,IF(AND($P$7=FALSE,OR(C8082="Commercial NAICS Cogen",C8082="Commercial NAICS Non-Cogen",C8082="industrial NAICS Cogen", C8082="industrial NAICS non-cogen")),FALSE,TRUE))</f>
        <v>1</v>
      </c>
      <c r="M8082">
        <f t="shared" si="379"/>
        <v>0.39020122484689412</v>
      </c>
      <c r="N8082">
        <f t="shared" si="380"/>
        <v>1</v>
      </c>
    </row>
    <row r="8083" spans="1:14" x14ac:dyDescent="0.2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s="32">
        <f t="shared" si="378"/>
        <v>8901990.7428211924</v>
      </c>
      <c r="J8083" t="str">
        <f>IF(K8083="natural gas",VLOOKUP(D8083,'Cross-Page Data'!$I$4:$J$13,2,FALSE),IF(K8083="solar",VLOOKUP('Form 923'!D8083,'Cross-Page Data'!$I$14:$J$117,2,FALSE),K8083))</f>
        <v>wind</v>
      </c>
      <c r="K8083" t="str">
        <f>VLOOKUP(E8083,'Cross-Page Data'!$D$4:$F$48,3,FALSE)</f>
        <v>wind</v>
      </c>
      <c r="L8083" t="b">
        <f>IF(AND($P$6=FALSE,OR(C8083="Commercial NAICS Cogen",C8083="Industrial NAICS Cogen",C8083="NAICS-22 Cogen")),FALSE,IF(AND($P$7=FALSE,OR(C8083="Commercial NAICS Cogen",C8083="Commercial NAICS Non-Cogen",C8083="industrial NAICS Cogen", C8083="industrial NAICS non-cogen")),FALSE,TRUE))</f>
        <v>1</v>
      </c>
      <c r="M8083">
        <f t="shared" si="379"/>
        <v>0.79877515310586178</v>
      </c>
      <c r="N8083">
        <f t="shared" si="380"/>
        <v>1</v>
      </c>
    </row>
    <row r="8084" spans="1:14" x14ac:dyDescent="0.2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s="32">
        <f t="shared" si="378"/>
        <v>8902000.8395130821</v>
      </c>
      <c r="J8084" t="str">
        <f>IF(K8084="natural gas",VLOOKUP(D8084,'Cross-Page Data'!$I$4:$J$13,2,FALSE),IF(K8084="solar",VLOOKUP('Form 923'!D8084,'Cross-Page Data'!$I$14:$J$117,2,FALSE),K8084))</f>
        <v>wind</v>
      </c>
      <c r="K8084" t="str">
        <f>VLOOKUP(E8084,'Cross-Page Data'!$D$4:$F$48,3,FALSE)</f>
        <v>wind</v>
      </c>
      <c r="L8084" t="b">
        <f>IF(AND($P$6=FALSE,OR(C8084="Commercial NAICS Cogen",C8084="Industrial NAICS Cogen",C8084="NAICS-22 Cogen")),FALSE,IF(AND($P$7=FALSE,OR(C8084="Commercial NAICS Cogen",C8084="Commercial NAICS Non-Cogen",C8084="industrial NAICS Cogen", C8084="industrial NAICS non-cogen")),FALSE,TRUE))</f>
        <v>1</v>
      </c>
      <c r="M8084">
        <f t="shared" si="379"/>
        <v>0.40944881889763779</v>
      </c>
      <c r="N8084">
        <f t="shared" si="380"/>
        <v>1</v>
      </c>
    </row>
    <row r="8085" spans="1:14" x14ac:dyDescent="0.2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s="32">
        <f t="shared" si="378"/>
        <v>8902007.2284728307</v>
      </c>
      <c r="J8085" t="str">
        <f>IF(K8085="natural gas",VLOOKUP(D8085,'Cross-Page Data'!$I$4:$J$13,2,FALSE),IF(K8085="solar",VLOOKUP('Form 923'!D8085,'Cross-Page Data'!$I$14:$J$117,2,FALSE),K8085))</f>
        <v>wind</v>
      </c>
      <c r="K8085" t="str">
        <f>VLOOKUP(E8085,'Cross-Page Data'!$D$4:$F$48,3,FALSE)</f>
        <v>wind</v>
      </c>
      <c r="L8085" t="b">
        <f>IF(AND($P$6=FALSE,OR(C8085="Commercial NAICS Cogen",C8085="Industrial NAICS Cogen",C8085="NAICS-22 Cogen")),FALSE,IF(AND($P$7=FALSE,OR(C8085="Commercial NAICS Cogen",C8085="Commercial NAICS Non-Cogen",C8085="industrial NAICS Cogen", C8085="industrial NAICS non-cogen")),FALSE,TRUE))</f>
        <v>1</v>
      </c>
      <c r="M8085">
        <f t="shared" si="379"/>
        <v>0.1994750656167979</v>
      </c>
      <c r="N8085">
        <f t="shared" si="380"/>
        <v>1</v>
      </c>
    </row>
    <row r="8086" spans="1:14" x14ac:dyDescent="0.2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s="32">
        <f t="shared" si="378"/>
        <v>8902001.8940860443</v>
      </c>
      <c r="J8086" t="str">
        <f>IF(K8086="natural gas",VLOOKUP(D8086,'Cross-Page Data'!$I$4:$J$13,2,FALSE),IF(K8086="solar",VLOOKUP('Form 923'!D8086,'Cross-Page Data'!$I$14:$J$117,2,FALSE),K8086))</f>
        <v>wind</v>
      </c>
      <c r="K8086" t="str">
        <f>VLOOKUP(E8086,'Cross-Page Data'!$D$4:$F$48,3,FALSE)</f>
        <v>wind</v>
      </c>
      <c r="L8086" t="b">
        <f>IF(AND($P$6=FALSE,OR(C8086="Commercial NAICS Cogen",C8086="Industrial NAICS Cogen",C8086="NAICS-22 Cogen")),FALSE,IF(AND($P$7=FALSE,OR(C8086="Commercial NAICS Cogen",C8086="Commercial NAICS Non-Cogen",C8086="industrial NAICS Cogen", C8086="industrial NAICS non-cogen")),FALSE,TRUE))</f>
        <v>1</v>
      </c>
      <c r="M8086">
        <f t="shared" si="379"/>
        <v>0.33070866141732286</v>
      </c>
      <c r="N8086">
        <f t="shared" si="380"/>
        <v>1</v>
      </c>
    </row>
    <row r="8087" spans="1:14" x14ac:dyDescent="0.2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s="32">
        <f t="shared" si="378"/>
        <v>8902000.9450208731</v>
      </c>
      <c r="J8087" t="str">
        <f>IF(K8087="natural gas",VLOOKUP(D8087,'Cross-Page Data'!$I$4:$J$13,2,FALSE),IF(K8087="solar",VLOOKUP('Form 923'!D8087,'Cross-Page Data'!$I$14:$J$117,2,FALSE),K8087))</f>
        <v>wind</v>
      </c>
      <c r="K8087" t="str">
        <f>VLOOKUP(E8087,'Cross-Page Data'!$D$4:$F$48,3,FALSE)</f>
        <v>wind</v>
      </c>
      <c r="L8087" t="b">
        <f>IF(AND($P$6=FALSE,OR(C8087="Commercial NAICS Cogen",C8087="Industrial NAICS Cogen",C8087="NAICS-22 Cogen")),FALSE,IF(AND($P$7=FALSE,OR(C8087="Commercial NAICS Cogen",C8087="Commercial NAICS Non-Cogen",C8087="industrial NAICS Cogen", C8087="industrial NAICS non-cogen")),FALSE,TRUE))</f>
        <v>1</v>
      </c>
      <c r="M8087">
        <f t="shared" si="379"/>
        <v>0.40157480314960631</v>
      </c>
      <c r="N8087">
        <f t="shared" si="380"/>
        <v>1</v>
      </c>
    </row>
    <row r="8088" spans="1:14" x14ac:dyDescent="0.2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s="32">
        <f t="shared" si="378"/>
        <v>9969093.9010593444</v>
      </c>
      <c r="J8088" t="str">
        <f>IF(K8088="natural gas",VLOOKUP(D8088,'Cross-Page Data'!$I$4:$J$13,2,FALSE),IF(K8088="solar",VLOOKUP('Form 923'!D8088,'Cross-Page Data'!$I$14:$J$117,2,FALSE),K8088))</f>
        <v>natural gas peaker</v>
      </c>
      <c r="K8088" t="str">
        <f>VLOOKUP(E8088,'Cross-Page Data'!$D$4:$F$48,3,FALSE)</f>
        <v>natural gas</v>
      </c>
      <c r="L8088" t="b">
        <f>IF(AND($P$6=FALSE,OR(C8088="Commercial NAICS Cogen",C8088="Industrial NAICS Cogen",C8088="NAICS-22 Cogen")),FALSE,IF(AND($P$7=FALSE,OR(C8088="Commercial NAICS Cogen",C8088="Commercial NAICS Non-Cogen",C8088="industrial NAICS Cogen", C8088="industrial NAICS non-cogen")),FALSE,TRUE))</f>
        <v>1</v>
      </c>
      <c r="M8088">
        <f t="shared" si="379"/>
        <v>0.50814814814814813</v>
      </c>
      <c r="N8088">
        <f t="shared" si="380"/>
        <v>1</v>
      </c>
    </row>
    <row r="8089" spans="1:14" x14ac:dyDescent="0.2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s="32">
        <f t="shared" si="378"/>
        <v>8901967.8588072564</v>
      </c>
      <c r="J8089" t="str">
        <f>IF(K8089="natural gas",VLOOKUP(D8089,'Cross-Page Data'!$I$4:$J$13,2,FALSE),IF(K8089="solar",VLOOKUP('Form 923'!D8089,'Cross-Page Data'!$I$14:$J$117,2,FALSE),K8089))</f>
        <v>wind</v>
      </c>
      <c r="K8089" t="str">
        <f>VLOOKUP(E8089,'Cross-Page Data'!$D$4:$F$48,3,FALSE)</f>
        <v>wind</v>
      </c>
      <c r="L8089" t="b">
        <f>IF(AND($P$6=FALSE,OR(C8089="Commercial NAICS Cogen",C8089="Industrial NAICS Cogen",C8089="NAICS-22 Cogen")),FALSE,IF(AND($P$7=FALSE,OR(C8089="Commercial NAICS Cogen",C8089="Commercial NAICS Non-Cogen",C8089="industrial NAICS Cogen", C8089="industrial NAICS non-cogen")),FALSE,TRUE))</f>
        <v>1</v>
      </c>
      <c r="M8089">
        <f t="shared" si="379"/>
        <v>0.87226596675415569</v>
      </c>
      <c r="N8089">
        <f t="shared" si="380"/>
        <v>1</v>
      </c>
    </row>
    <row r="8090" spans="1:14" x14ac:dyDescent="0.2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s="32" t="str">
        <f t="shared" si="378"/>
        <v/>
      </c>
      <c r="J8090" t="str">
        <f>IF(K8090="natural gas",VLOOKUP(D8090,'Cross-Page Data'!$I$4:$J$13,2,FALSE),IF(K8090="solar",VLOOKUP('Form 923'!D8090,'Cross-Page Data'!$I$14:$J$117,2,FALSE),K8090))</f>
        <v>heavy or residual fuel oil</v>
      </c>
      <c r="K8090" t="str">
        <f>VLOOKUP(E8090,'Cross-Page Data'!$D$4:$F$48,3,FALSE)</f>
        <v>heavy or residual fuel oil</v>
      </c>
      <c r="L8090" t="b">
        <f>IF(AND($P$6=FALSE,OR(C8090="Commercial NAICS Cogen",C8090="Industrial NAICS Cogen",C8090="NAICS-22 Cogen")),FALSE,IF(AND($P$7=FALSE,OR(C8090="Commercial NAICS Cogen",C8090="Commercial NAICS Non-Cogen",C8090="industrial NAICS Cogen", C8090="industrial NAICS non-cogen")),FALSE,TRUE))</f>
        <v>1</v>
      </c>
      <c r="M8090">
        <f t="shared" si="379"/>
        <v>4.0160642570281126E-4</v>
      </c>
      <c r="N8090">
        <f t="shared" si="380"/>
        <v>0</v>
      </c>
    </row>
    <row r="8091" spans="1:14" x14ac:dyDescent="0.2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s="32">
        <f t="shared" si="378"/>
        <v>819364.82704002422</v>
      </c>
      <c r="J8091" t="str">
        <f>IF(K8091="natural gas",VLOOKUP(D8091,'Cross-Page Data'!$I$4:$J$13,2,FALSE),IF(K8091="solar",VLOOKUP('Form 923'!D8091,'Cross-Page Data'!$I$14:$J$117,2,FALSE),K8091))</f>
        <v>natural gas nonpeaker</v>
      </c>
      <c r="K8091" t="str">
        <f>VLOOKUP(E8091,'Cross-Page Data'!$D$4:$F$48,3,FALSE)</f>
        <v>natural gas</v>
      </c>
      <c r="L8091" t="b">
        <f>IF(AND($P$6=FALSE,OR(C8091="Commercial NAICS Cogen",C8091="Industrial NAICS Cogen",C8091="NAICS-22 Cogen")),FALSE,IF(AND($P$7=FALSE,OR(C8091="Commercial NAICS Cogen",C8091="Commercial NAICS Non-Cogen",C8091="industrial NAICS Cogen", C8091="industrial NAICS non-cogen")),FALSE,TRUE))</f>
        <v>1</v>
      </c>
      <c r="M8091">
        <f t="shared" si="379"/>
        <v>0.66604651162790696</v>
      </c>
      <c r="N8091">
        <f t="shared" si="380"/>
        <v>1</v>
      </c>
    </row>
    <row r="8092" spans="1:14" x14ac:dyDescent="0.2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s="32" t="str">
        <f t="shared" si="378"/>
        <v/>
      </c>
      <c r="J8092" t="str">
        <f>IF(K8092="natural gas",VLOOKUP(D8092,'Cross-Page Data'!$I$4:$J$13,2,FALSE),IF(K8092="solar",VLOOKUP('Form 923'!D8092,'Cross-Page Data'!$I$14:$J$117,2,FALSE),K8092))</f>
        <v>heavy or residual fuel oil</v>
      </c>
      <c r="K8092" t="str">
        <f>VLOOKUP(E8092,'Cross-Page Data'!$D$4:$F$48,3,FALSE)</f>
        <v>heavy or residual fuel oil</v>
      </c>
      <c r="L8092" t="b">
        <f>IF(AND($P$6=FALSE,OR(C8092="Commercial NAICS Cogen",C8092="Industrial NAICS Cogen",C8092="NAICS-22 Cogen")),FALSE,IF(AND($P$7=FALSE,OR(C8092="Commercial NAICS Cogen",C8092="Commercial NAICS Non-Cogen",C8092="industrial NAICS Cogen", C8092="industrial NAICS non-cogen")),FALSE,TRUE))</f>
        <v>1</v>
      </c>
      <c r="M8092">
        <f t="shared" si="379"/>
        <v>4.0160642570281126E-4</v>
      </c>
      <c r="N8092">
        <f t="shared" si="380"/>
        <v>0</v>
      </c>
    </row>
    <row r="8093" spans="1:14" x14ac:dyDescent="0.2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s="32">
        <f t="shared" si="378"/>
        <v>11368494.760705335</v>
      </c>
      <c r="J8093" t="str">
        <f>IF(K8093="natural gas",VLOOKUP(D8093,'Cross-Page Data'!$I$4:$J$13,2,FALSE),IF(K8093="solar",VLOOKUP('Form 923'!D8093,'Cross-Page Data'!$I$14:$J$117,2,FALSE),K8093))</f>
        <v>natural gas nonpeaker</v>
      </c>
      <c r="K8093" t="str">
        <f>VLOOKUP(E8093,'Cross-Page Data'!$D$4:$F$48,3,FALSE)</f>
        <v>natural gas</v>
      </c>
      <c r="L8093" t="b">
        <f>IF(AND($P$6=FALSE,OR(C8093="Commercial NAICS Cogen",C8093="Industrial NAICS Cogen",C8093="NAICS-22 Cogen")),FALSE,IF(AND($P$7=FALSE,OR(C8093="Commercial NAICS Cogen",C8093="Commercial NAICS Non-Cogen",C8093="industrial NAICS Cogen", C8093="industrial NAICS non-cogen")),FALSE,TRUE))</f>
        <v>1</v>
      </c>
      <c r="M8093">
        <f t="shared" si="379"/>
        <v>0.15813953488372093</v>
      </c>
      <c r="N8093">
        <f t="shared" si="380"/>
        <v>1</v>
      </c>
    </row>
    <row r="8094" spans="1:14" x14ac:dyDescent="0.2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s="32">
        <f t="shared" si="378"/>
        <v>10916764.937106919</v>
      </c>
      <c r="J8094" t="str">
        <f>IF(K8094="natural gas",VLOOKUP(D8094,'Cross-Page Data'!$I$4:$J$13,2,FALSE),IF(K8094="solar",VLOOKUP('Form 923'!D8094,'Cross-Page Data'!$I$14:$J$117,2,FALSE),K8094))</f>
        <v>biomass</v>
      </c>
      <c r="K8094" t="str">
        <f>VLOOKUP(E8094,'Cross-Page Data'!$D$4:$F$48,3,FALSE)</f>
        <v>biomass</v>
      </c>
      <c r="L8094" t="b">
        <f>IF(AND($P$6=FALSE,OR(C8094="Commercial NAICS Cogen",C8094="Industrial NAICS Cogen",C8094="NAICS-22 Cogen")),FALSE,IF(AND($P$7=FALSE,OR(C8094="Commercial NAICS Cogen",C8094="Commercial NAICS Non-Cogen",C8094="industrial NAICS Cogen", C8094="industrial NAICS non-cogen")),FALSE,TRUE))</f>
        <v>1</v>
      </c>
      <c r="M8094">
        <f t="shared" si="379"/>
        <v>0.41228070175438597</v>
      </c>
      <c r="N8094">
        <f t="shared" si="380"/>
        <v>1</v>
      </c>
    </row>
    <row r="8095" spans="1:14" x14ac:dyDescent="0.2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s="32">
        <f t="shared" si="378"/>
        <v>12608582.574772432</v>
      </c>
      <c r="J8095" t="str">
        <f>IF(K8095="natural gas",VLOOKUP(D8095,'Cross-Page Data'!$I$4:$J$13,2,FALSE),IF(K8095="solar",VLOOKUP('Form 923'!D8095,'Cross-Page Data'!$I$14:$J$117,2,FALSE),K8095))</f>
        <v>natural gas peaker</v>
      </c>
      <c r="K8095" t="str">
        <f>VLOOKUP(E8095,'Cross-Page Data'!$D$4:$F$48,3,FALSE)</f>
        <v>natural gas</v>
      </c>
      <c r="L8095" t="b">
        <f>IF(AND($P$6=FALSE,OR(C8095="Commercial NAICS Cogen",C8095="Industrial NAICS Cogen",C8095="NAICS-22 Cogen")),FALSE,IF(AND($P$7=FALSE,OR(C8095="Commercial NAICS Cogen",C8095="Commercial NAICS Non-Cogen",C8095="industrial NAICS Cogen", C8095="industrial NAICS non-cogen")),FALSE,TRUE))</f>
        <v>1</v>
      </c>
      <c r="M8095">
        <f t="shared" si="379"/>
        <v>0.2311111111111111</v>
      </c>
      <c r="N8095">
        <f t="shared" si="380"/>
        <v>1</v>
      </c>
    </row>
    <row r="8096" spans="1:14" x14ac:dyDescent="0.2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s="32">
        <f t="shared" si="378"/>
        <v>8902014.6769350786</v>
      </c>
      <c r="J8096" t="str">
        <f>IF(K8096="natural gas",VLOOKUP(D8096,'Cross-Page Data'!$I$4:$J$13,2,FALSE),IF(K8096="solar",VLOOKUP('Form 923'!D8096,'Cross-Page Data'!$I$14:$J$117,2,FALSE),K8096))</f>
        <v>solar thermal</v>
      </c>
      <c r="K8096" t="str">
        <f>VLOOKUP(E8096,'Cross-Page Data'!$D$4:$F$48,3,FALSE)</f>
        <v>solar</v>
      </c>
      <c r="L8096" t="b">
        <f>IF(AND($P$6=FALSE,OR(C8096="Commercial NAICS Cogen",C8096="Industrial NAICS Cogen",C8096="NAICS-22 Cogen")),FALSE,IF(AND($P$7=FALSE,OR(C8096="Commercial NAICS Cogen",C8096="Commercial NAICS Non-Cogen",C8096="industrial NAICS Cogen", C8096="industrial NAICS non-cogen")),FALSE,TRUE))</f>
        <v>1</v>
      </c>
      <c r="M8096">
        <f t="shared" si="379"/>
        <v>0.1875</v>
      </c>
      <c r="N8096">
        <f t="shared" si="380"/>
        <v>1</v>
      </c>
    </row>
    <row r="8097" spans="1:14" x14ac:dyDescent="0.2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s="32">
        <f t="shared" si="378"/>
        <v>4540310.9589624163</v>
      </c>
      <c r="J8097" t="str">
        <f>IF(K8097="natural gas",VLOOKUP(D8097,'Cross-Page Data'!$I$4:$J$13,2,FALSE),IF(K8097="solar",VLOOKUP('Form 923'!D8097,'Cross-Page Data'!$I$14:$J$117,2,FALSE),K8097))</f>
        <v>biomass</v>
      </c>
      <c r="K8097" t="str">
        <f>VLOOKUP(E8097,'Cross-Page Data'!$D$4:$F$48,3,FALSE)</f>
        <v>biomass</v>
      </c>
      <c r="L8097" t="b">
        <f>IF(AND($P$6=FALSE,OR(C8097="Commercial NAICS Cogen",C8097="Industrial NAICS Cogen",C8097="NAICS-22 Cogen")),FALSE,IF(AND($P$7=FALSE,OR(C8097="Commercial NAICS Cogen",C8097="Commercial NAICS Non-Cogen",C8097="industrial NAICS Cogen", C8097="industrial NAICS non-cogen")),FALSE,TRUE))</f>
        <v>0</v>
      </c>
      <c r="M8097">
        <f t="shared" si="379"/>
        <v>0.77741228070175439</v>
      </c>
      <c r="N8097">
        <f t="shared" si="380"/>
        <v>1</v>
      </c>
    </row>
    <row r="8098" spans="1:14" x14ac:dyDescent="0.2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s="32">
        <f t="shared" si="378"/>
        <v>0</v>
      </c>
      <c r="J8098" t="str">
        <f>IF(K8098="natural gas",VLOOKUP(D8098,'Cross-Page Data'!$I$4:$J$13,2,FALSE),IF(K8098="solar",VLOOKUP('Form 923'!D8098,'Cross-Page Data'!$I$14:$J$117,2,FALSE),K8098))</f>
        <v>heavy or residual fuel oil</v>
      </c>
      <c r="K8098" t="str">
        <f>VLOOKUP(E8098,'Cross-Page Data'!$D$4:$F$48,3,FALSE)</f>
        <v>heavy or residual fuel oil</v>
      </c>
      <c r="L8098" t="b">
        <f>IF(AND($P$6=FALSE,OR(C8098="Commercial NAICS Cogen",C8098="Industrial NAICS Cogen",C8098="NAICS-22 Cogen")),FALSE,IF(AND($P$7=FALSE,OR(C8098="Commercial NAICS Cogen",C8098="Commercial NAICS Non-Cogen",C8098="industrial NAICS Cogen", C8098="industrial NAICS non-cogen")),FALSE,TRUE))</f>
        <v>1</v>
      </c>
      <c r="M8098">
        <f t="shared" si="379"/>
        <v>0.57188755020080317</v>
      </c>
      <c r="N8098">
        <f t="shared" si="380"/>
        <v>1</v>
      </c>
    </row>
    <row r="8099" spans="1:14" x14ac:dyDescent="0.2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s="32">
        <f t="shared" si="378"/>
        <v>0</v>
      </c>
      <c r="J8099" t="str">
        <f>IF(K8099="natural gas",VLOOKUP(D8099,'Cross-Page Data'!$I$4:$J$13,2,FALSE),IF(K8099="solar",VLOOKUP('Form 923'!D8099,'Cross-Page Data'!$I$14:$J$117,2,FALSE),K8099))</f>
        <v>natural gas nonpeaker</v>
      </c>
      <c r="K8099" t="str">
        <f>VLOOKUP(E8099,'Cross-Page Data'!$D$4:$F$48,3,FALSE)</f>
        <v>natural gas</v>
      </c>
      <c r="L8099" t="b">
        <f>IF(AND($P$6=FALSE,OR(C8099="Commercial NAICS Cogen",C8099="Industrial NAICS Cogen",C8099="NAICS-22 Cogen")),FALSE,IF(AND($P$7=FALSE,OR(C8099="Commercial NAICS Cogen",C8099="Commercial NAICS Non-Cogen",C8099="industrial NAICS Cogen", C8099="industrial NAICS non-cogen")),FALSE,TRUE))</f>
        <v>1</v>
      </c>
      <c r="M8099">
        <f t="shared" si="379"/>
        <v>0.77302325581395348</v>
      </c>
      <c r="N8099">
        <f t="shared" si="380"/>
        <v>1</v>
      </c>
    </row>
    <row r="8100" spans="1:14" x14ac:dyDescent="0.2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s="32">
        <f t="shared" si="378"/>
        <v>10886387.819376798</v>
      </c>
      <c r="J8100" t="str">
        <f>IF(K8100="natural gas",VLOOKUP(D8100,'Cross-Page Data'!$I$4:$J$13,2,FALSE),IF(K8100="solar",VLOOKUP('Form 923'!D8100,'Cross-Page Data'!$I$14:$J$117,2,FALSE),K8100))</f>
        <v>heavy or residual fuel oil</v>
      </c>
      <c r="K8100" t="str">
        <f>VLOOKUP(E8100,'Cross-Page Data'!$D$4:$F$48,3,FALSE)</f>
        <v>heavy or residual fuel oil</v>
      </c>
      <c r="L8100" t="b">
        <f>IF(AND($P$6=FALSE,OR(C8100="Commercial NAICS Cogen",C8100="Industrial NAICS Cogen",C8100="NAICS-22 Cogen")),FALSE,IF(AND($P$7=FALSE,OR(C8100="Commercial NAICS Cogen",C8100="Commercial NAICS Non-Cogen",C8100="industrial NAICS Cogen", C8100="industrial NAICS non-cogen")),FALSE,TRUE))</f>
        <v>1</v>
      </c>
      <c r="M8100">
        <f t="shared" si="379"/>
        <v>0.31405622489959839</v>
      </c>
      <c r="N8100">
        <f t="shared" si="380"/>
        <v>1</v>
      </c>
    </row>
    <row r="8101" spans="1:14" x14ac:dyDescent="0.2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s="32">
        <f t="shared" si="378"/>
        <v>10877432.822624298</v>
      </c>
      <c r="J8101" t="str">
        <f>IF(K8101="natural gas",VLOOKUP(D8101,'Cross-Page Data'!$I$4:$J$13,2,FALSE),IF(K8101="solar",VLOOKUP('Form 923'!D8101,'Cross-Page Data'!$I$14:$J$117,2,FALSE),K8101))</f>
        <v>natural gas nonpeaker</v>
      </c>
      <c r="K8101" t="str">
        <f>VLOOKUP(E8101,'Cross-Page Data'!$D$4:$F$48,3,FALSE)</f>
        <v>natural gas</v>
      </c>
      <c r="L8101" t="b">
        <f>IF(AND($P$6=FALSE,OR(C8101="Commercial NAICS Cogen",C8101="Industrial NAICS Cogen",C8101="NAICS-22 Cogen")),FALSE,IF(AND($P$7=FALSE,OR(C8101="Commercial NAICS Cogen",C8101="Commercial NAICS Non-Cogen",C8101="industrial NAICS Cogen", C8101="industrial NAICS non-cogen")),FALSE,TRUE))</f>
        <v>1</v>
      </c>
      <c r="M8101">
        <f t="shared" si="379"/>
        <v>0.23720930232558141</v>
      </c>
      <c r="N8101">
        <f t="shared" si="380"/>
        <v>1</v>
      </c>
    </row>
    <row r="8102" spans="1:14" x14ac:dyDescent="0.2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s="32">
        <f t="shared" si="378"/>
        <v>8901915.1138716359</v>
      </c>
      <c r="J8102" t="str">
        <f>IF(K8102="natural gas",VLOOKUP(D8102,'Cross-Page Data'!$I$4:$J$13,2,FALSE),IF(K8102="solar",VLOOKUP('Form 923'!D8102,'Cross-Page Data'!$I$14:$J$117,2,FALSE),K8102))</f>
        <v>wind</v>
      </c>
      <c r="K8102" t="str">
        <f>VLOOKUP(E8102,'Cross-Page Data'!$D$4:$F$48,3,FALSE)</f>
        <v>wind</v>
      </c>
      <c r="L8102" t="b">
        <f>IF(AND($P$6=FALSE,OR(C8102="Commercial NAICS Cogen",C8102="Industrial NAICS Cogen",C8102="NAICS-22 Cogen")),FALSE,IF(AND($P$7=FALSE,OR(C8102="Commercial NAICS Cogen",C8102="Commercial NAICS Non-Cogen",C8102="industrial NAICS Cogen", C8102="industrial NAICS non-cogen")),FALSE,TRUE))</f>
        <v>1</v>
      </c>
      <c r="M8102">
        <f t="shared" si="379"/>
        <v>0.91076115485564302</v>
      </c>
      <c r="N8102">
        <f t="shared" si="380"/>
        <v>1</v>
      </c>
    </row>
    <row r="8103" spans="1:14" x14ac:dyDescent="0.2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s="32">
        <f t="shared" si="378"/>
        <v>8901926.0571175572</v>
      </c>
      <c r="J8103" t="str">
        <f>IF(K8103="natural gas",VLOOKUP(D8103,'Cross-Page Data'!$I$4:$J$13,2,FALSE),IF(K8103="solar",VLOOKUP('Form 923'!D8103,'Cross-Page Data'!$I$14:$J$117,2,FALSE),K8103))</f>
        <v>wind</v>
      </c>
      <c r="K8103" t="str">
        <f>VLOOKUP(E8103,'Cross-Page Data'!$D$4:$F$48,3,FALSE)</f>
        <v>wind</v>
      </c>
      <c r="L8103" t="b">
        <f>IF(AND($P$6=FALSE,OR(C8103="Commercial NAICS Cogen",C8103="Industrial NAICS Cogen",C8103="NAICS-22 Cogen")),FALSE,IF(AND($P$7=FALSE,OR(C8103="Commercial NAICS Cogen",C8103="Commercial NAICS Non-Cogen",C8103="industrial NAICS Cogen", C8103="industrial NAICS non-cogen")),FALSE,TRUE))</f>
        <v>1</v>
      </c>
      <c r="M8103">
        <f t="shared" si="379"/>
        <v>0.90813648293963256</v>
      </c>
      <c r="N8103">
        <f t="shared" si="380"/>
        <v>1</v>
      </c>
    </row>
    <row r="8104" spans="1:14" x14ac:dyDescent="0.2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s="32">
        <f t="shared" si="378"/>
        <v>8901982.6864004452</v>
      </c>
      <c r="J8104" t="str">
        <f>IF(K8104="natural gas",VLOOKUP(D8104,'Cross-Page Data'!$I$4:$J$13,2,FALSE),IF(K8104="solar",VLOOKUP('Form 923'!D8104,'Cross-Page Data'!$I$14:$J$117,2,FALSE),K8104))</f>
        <v>wind</v>
      </c>
      <c r="K8104" t="str">
        <f>VLOOKUP(E8104,'Cross-Page Data'!$D$4:$F$48,3,FALSE)</f>
        <v>wind</v>
      </c>
      <c r="L8104" t="b">
        <f>IF(AND($P$6=FALSE,OR(C8104="Commercial NAICS Cogen",C8104="Industrial NAICS Cogen",C8104="NAICS-22 Cogen")),FALSE,IF(AND($P$7=FALSE,OR(C8104="Commercial NAICS Cogen",C8104="Commercial NAICS Non-Cogen",C8104="industrial NAICS Cogen", C8104="industrial NAICS non-cogen")),FALSE,TRUE))</f>
        <v>1</v>
      </c>
      <c r="M8104">
        <f t="shared" si="379"/>
        <v>0.83727034120734911</v>
      </c>
      <c r="N8104">
        <f t="shared" si="380"/>
        <v>1</v>
      </c>
    </row>
    <row r="8105" spans="1:14" x14ac:dyDescent="0.2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s="32">
        <f t="shared" si="378"/>
        <v>8901848.892946817</v>
      </c>
      <c r="J8105" t="str">
        <f>IF(K8105="natural gas",VLOOKUP(D8105,'Cross-Page Data'!$I$4:$J$13,2,FALSE),IF(K8105="solar",VLOOKUP('Form 923'!D8105,'Cross-Page Data'!$I$14:$J$117,2,FALSE),K8105))</f>
        <v>wind</v>
      </c>
      <c r="K8105" t="str">
        <f>VLOOKUP(E8105,'Cross-Page Data'!$D$4:$F$48,3,FALSE)</f>
        <v>wind</v>
      </c>
      <c r="L8105" t="b">
        <f>IF(AND($P$6=FALSE,OR(C8105="Commercial NAICS Cogen",C8105="Industrial NAICS Cogen",C8105="NAICS-22 Cogen")),FALSE,IF(AND($P$7=FALSE,OR(C8105="Commercial NAICS Cogen",C8105="Commercial NAICS Non-Cogen",C8105="industrial NAICS Cogen", C8105="industrial NAICS non-cogen")),FALSE,TRUE))</f>
        <v>1</v>
      </c>
      <c r="M8105">
        <f t="shared" si="379"/>
        <v>0.93350831146106739</v>
      </c>
      <c r="N8105">
        <f t="shared" si="380"/>
        <v>1</v>
      </c>
    </row>
    <row r="8106" spans="1:14" x14ac:dyDescent="0.2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s="32">
        <f t="shared" si="378"/>
        <v>8901996.7867798954</v>
      </c>
      <c r="J8106" t="str">
        <f>IF(K8106="natural gas",VLOOKUP(D8106,'Cross-Page Data'!$I$4:$J$13,2,FALSE),IF(K8106="solar",VLOOKUP('Form 923'!D8106,'Cross-Page Data'!$I$14:$J$117,2,FALSE),K8106))</f>
        <v>wind</v>
      </c>
      <c r="K8106" t="str">
        <f>VLOOKUP(E8106,'Cross-Page Data'!$D$4:$F$48,3,FALSE)</f>
        <v>wind</v>
      </c>
      <c r="L8106" t="b">
        <f>IF(AND($P$6=FALSE,OR(C8106="Commercial NAICS Cogen",C8106="Industrial NAICS Cogen",C8106="NAICS-22 Cogen")),FALSE,IF(AND($P$7=FALSE,OR(C8106="Commercial NAICS Cogen",C8106="Commercial NAICS Non-Cogen",C8106="industrial NAICS Cogen", C8106="industrial NAICS non-cogen")),FALSE,TRUE))</f>
        <v>1</v>
      </c>
      <c r="M8106">
        <f t="shared" si="379"/>
        <v>0.7025371828521435</v>
      </c>
      <c r="N8106">
        <f t="shared" si="380"/>
        <v>1</v>
      </c>
    </row>
    <row r="8107" spans="1:14" x14ac:dyDescent="0.2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s="32">
        <f t="shared" si="378"/>
        <v>8901869.1588785052</v>
      </c>
      <c r="J8107" t="str">
        <f>IF(K8107="natural gas",VLOOKUP(D8107,'Cross-Page Data'!$I$4:$J$13,2,FALSE),IF(K8107="solar",VLOOKUP('Form 923'!D8107,'Cross-Page Data'!$I$14:$J$117,2,FALSE),K8107))</f>
        <v>wind</v>
      </c>
      <c r="K8107" t="str">
        <f>VLOOKUP(E8107,'Cross-Page Data'!$D$4:$F$48,3,FALSE)</f>
        <v>wind</v>
      </c>
      <c r="L8107" t="b">
        <f>IF(AND($P$6=FALSE,OR(C8107="Commercial NAICS Cogen",C8107="Industrial NAICS Cogen",C8107="NAICS-22 Cogen")),FALSE,IF(AND($P$7=FALSE,OR(C8107="Commercial NAICS Cogen",C8107="Commercial NAICS Non-Cogen",C8107="industrial NAICS Cogen", C8107="industrial NAICS non-cogen")),FALSE,TRUE))</f>
        <v>1</v>
      </c>
      <c r="M8107">
        <f t="shared" si="379"/>
        <v>0.92825896762904636</v>
      </c>
      <c r="N8107">
        <f t="shared" si="380"/>
        <v>1</v>
      </c>
    </row>
    <row r="8108" spans="1:14" x14ac:dyDescent="0.2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s="32">
        <f t="shared" si="378"/>
        <v>8901965.4556283504</v>
      </c>
      <c r="J8108" t="str">
        <f>IF(K8108="natural gas",VLOOKUP(D8108,'Cross-Page Data'!$I$4:$J$13,2,FALSE),IF(K8108="solar",VLOOKUP('Form 923'!D8108,'Cross-Page Data'!$I$14:$J$117,2,FALSE),K8108))</f>
        <v>wind</v>
      </c>
      <c r="K8108" t="str">
        <f>VLOOKUP(E8108,'Cross-Page Data'!$D$4:$F$48,3,FALSE)</f>
        <v>wind</v>
      </c>
      <c r="L8108" t="b">
        <f>IF(AND($P$6=FALSE,OR(C8108="Commercial NAICS Cogen",C8108="Industrial NAICS Cogen",C8108="NAICS-22 Cogen")),FALSE,IF(AND($P$7=FALSE,OR(C8108="Commercial NAICS Cogen",C8108="Commercial NAICS Non-Cogen",C8108="industrial NAICS Cogen", C8108="industrial NAICS non-cogen")),FALSE,TRUE))</f>
        <v>1</v>
      </c>
      <c r="M8108">
        <f t="shared" si="379"/>
        <v>0.87489063867016625</v>
      </c>
      <c r="N8108">
        <f t="shared" si="380"/>
        <v>1</v>
      </c>
    </row>
    <row r="8109" spans="1:14" x14ac:dyDescent="0.2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s="32">
        <f t="shared" si="378"/>
        <v>8902006.115295697</v>
      </c>
      <c r="J8109" t="str">
        <f>IF(K8109="natural gas",VLOOKUP(D8109,'Cross-Page Data'!$I$4:$J$13,2,FALSE),IF(K8109="solar",VLOOKUP('Form 923'!D8109,'Cross-Page Data'!$I$14:$J$117,2,FALSE),K8109))</f>
        <v>wind</v>
      </c>
      <c r="K8109" t="str">
        <f>VLOOKUP(E8109,'Cross-Page Data'!$D$4:$F$48,3,FALSE)</f>
        <v>wind</v>
      </c>
      <c r="L8109" t="b">
        <f>IF(AND($P$6=FALSE,OR(C8109="Commercial NAICS Cogen",C8109="Industrial NAICS Cogen",C8109="NAICS-22 Cogen")),FALSE,IF(AND($P$7=FALSE,OR(C8109="Commercial NAICS Cogen",C8109="Commercial NAICS Non-Cogen",C8109="industrial NAICS Cogen", C8109="industrial NAICS non-cogen")),FALSE,TRUE))</f>
        <v>1</v>
      </c>
      <c r="M8109">
        <f t="shared" si="379"/>
        <v>0.21084864391951005</v>
      </c>
      <c r="N8109">
        <f t="shared" si="380"/>
        <v>1</v>
      </c>
    </row>
    <row r="8110" spans="1:14" x14ac:dyDescent="0.2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s="32">
        <f t="shared" si="378"/>
        <v>8901999.8528618384</v>
      </c>
      <c r="J8110" t="str">
        <f>IF(K8110="natural gas",VLOOKUP(D8110,'Cross-Page Data'!$I$4:$J$13,2,FALSE),IF(K8110="solar",VLOOKUP('Form 923'!D8110,'Cross-Page Data'!$I$14:$J$117,2,FALSE),K8110))</f>
        <v>wind</v>
      </c>
      <c r="K8110" t="str">
        <f>VLOOKUP(E8110,'Cross-Page Data'!$D$4:$F$48,3,FALSE)</f>
        <v>wind</v>
      </c>
      <c r="L8110" t="b">
        <f>IF(AND($P$6=FALSE,OR(C8110="Commercial NAICS Cogen",C8110="Industrial NAICS Cogen",C8110="NAICS-22 Cogen")),FALSE,IF(AND($P$7=FALSE,OR(C8110="Commercial NAICS Cogen",C8110="Commercial NAICS Non-Cogen",C8110="industrial NAICS Cogen", C8110="industrial NAICS non-cogen")),FALSE,TRUE))</f>
        <v>1</v>
      </c>
      <c r="M8110">
        <f t="shared" si="379"/>
        <v>0.49693788276465439</v>
      </c>
      <c r="N8110">
        <f t="shared" si="380"/>
        <v>1</v>
      </c>
    </row>
    <row r="8111" spans="1:14" x14ac:dyDescent="0.2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s="32">
        <f t="shared" si="378"/>
        <v>9171692.5576200616</v>
      </c>
      <c r="J8111" t="str">
        <f>IF(K8111="natural gas",VLOOKUP(D8111,'Cross-Page Data'!$I$4:$J$13,2,FALSE),IF(K8111="solar",VLOOKUP('Form 923'!D8111,'Cross-Page Data'!$I$14:$J$117,2,FALSE),K8111))</f>
        <v>biomass</v>
      </c>
      <c r="K8111" t="str">
        <f>VLOOKUP(E8111,'Cross-Page Data'!$D$4:$F$48,3,FALSE)</f>
        <v>biomass</v>
      </c>
      <c r="L8111" t="b">
        <f>IF(AND($P$6=FALSE,OR(C8111="Commercial NAICS Cogen",C8111="Industrial NAICS Cogen",C8111="NAICS-22 Cogen")),FALSE,IF(AND($P$7=FALSE,OR(C8111="Commercial NAICS Cogen",C8111="Commercial NAICS Non-Cogen",C8111="industrial NAICS Cogen", C8111="industrial NAICS non-cogen")),FALSE,TRUE))</f>
        <v>1</v>
      </c>
      <c r="M8111">
        <f t="shared" si="379"/>
        <v>0.52741228070175439</v>
      </c>
      <c r="N8111">
        <f t="shared" si="380"/>
        <v>1</v>
      </c>
    </row>
    <row r="8112" spans="1:14" x14ac:dyDescent="0.2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s="32" t="str">
        <f t="shared" si="378"/>
        <v/>
      </c>
      <c r="J8112" t="str">
        <f>IF(K8112="natural gas",VLOOKUP(D8112,'Cross-Page Data'!$I$4:$J$13,2,FALSE),IF(K8112="solar",VLOOKUP('Form 923'!D8112,'Cross-Page Data'!$I$14:$J$117,2,FALSE),K8112))</f>
        <v>heavy or residual fuel oil</v>
      </c>
      <c r="K8112" t="str">
        <f>VLOOKUP(E8112,'Cross-Page Data'!$D$4:$F$48,3,FALSE)</f>
        <v>heavy or residual fuel oil</v>
      </c>
      <c r="L8112" t="b">
        <f>IF(AND($P$6=FALSE,OR(C8112="Commercial NAICS Cogen",C8112="Industrial NAICS Cogen",C8112="NAICS-22 Cogen")),FALSE,IF(AND($P$7=FALSE,OR(C8112="Commercial NAICS Cogen",C8112="Commercial NAICS Non-Cogen",C8112="industrial NAICS Cogen", C8112="industrial NAICS non-cogen")),FALSE,TRUE))</f>
        <v>1</v>
      </c>
      <c r="M8112">
        <f t="shared" si="379"/>
        <v>4.0160642570281126E-4</v>
      </c>
      <c r="N8112">
        <f t="shared" si="380"/>
        <v>0</v>
      </c>
    </row>
    <row r="8113" spans="1:14" x14ac:dyDescent="0.2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s="32">
        <f t="shared" si="378"/>
        <v>22040816.326530609</v>
      </c>
      <c r="J8113" t="str">
        <f>IF(K8113="natural gas",VLOOKUP(D8113,'Cross-Page Data'!$I$4:$J$13,2,FALSE),IF(K8113="solar",VLOOKUP('Form 923'!D8113,'Cross-Page Data'!$I$14:$J$117,2,FALSE),K8113))</f>
        <v>heavy or residual fuel oil</v>
      </c>
      <c r="K8113" t="str">
        <f>VLOOKUP(E8113,'Cross-Page Data'!$D$4:$F$48,3,FALSE)</f>
        <v>heavy or residual fuel oil</v>
      </c>
      <c r="L8113" t="b">
        <f>IF(AND($P$6=FALSE,OR(C8113="Commercial NAICS Cogen",C8113="Industrial NAICS Cogen",C8113="NAICS-22 Cogen")),FALSE,IF(AND($P$7=FALSE,OR(C8113="Commercial NAICS Cogen",C8113="Commercial NAICS Non-Cogen",C8113="industrial NAICS Cogen", C8113="industrial NAICS non-cogen")),FALSE,TRUE))</f>
        <v>1</v>
      </c>
      <c r="M8113">
        <f t="shared" si="379"/>
        <v>4.8594377510040164E-2</v>
      </c>
      <c r="N8113">
        <f t="shared" si="380"/>
        <v>0</v>
      </c>
    </row>
    <row r="8114" spans="1:14" x14ac:dyDescent="0.2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s="32">
        <f t="shared" si="378"/>
        <v>9183673.4693877567</v>
      </c>
      <c r="J8114" t="str">
        <f>IF(K8114="natural gas",VLOOKUP(D8114,'Cross-Page Data'!$I$4:$J$13,2,FALSE),IF(K8114="solar",VLOOKUP('Form 923'!D8114,'Cross-Page Data'!$I$14:$J$117,2,FALSE),K8114))</f>
        <v>heavy or residual fuel oil</v>
      </c>
      <c r="K8114" t="str">
        <f>VLOOKUP(E8114,'Cross-Page Data'!$D$4:$F$48,3,FALSE)</f>
        <v>heavy or residual fuel oil</v>
      </c>
      <c r="L8114" t="b">
        <f>IF(AND($P$6=FALSE,OR(C8114="Commercial NAICS Cogen",C8114="Industrial NAICS Cogen",C8114="NAICS-22 Cogen")),FALSE,IF(AND($P$7=FALSE,OR(C8114="Commercial NAICS Cogen",C8114="Commercial NAICS Non-Cogen",C8114="industrial NAICS Cogen", C8114="industrial NAICS non-cogen")),FALSE,TRUE))</f>
        <v>1</v>
      </c>
      <c r="M8114">
        <f t="shared" si="379"/>
        <v>0.45863453815261046</v>
      </c>
      <c r="N8114">
        <f t="shared" si="380"/>
        <v>1</v>
      </c>
    </row>
    <row r="8115" spans="1:14" x14ac:dyDescent="0.2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s="32">
        <f t="shared" si="378"/>
        <v>20408163.265306123</v>
      </c>
      <c r="J8115" t="str">
        <f>IF(K8115="natural gas",VLOOKUP(D8115,'Cross-Page Data'!$I$4:$J$13,2,FALSE),IF(K8115="solar",VLOOKUP('Form 923'!D8115,'Cross-Page Data'!$I$14:$J$117,2,FALSE),K8115))</f>
        <v>heavy or residual fuel oil</v>
      </c>
      <c r="K8115" t="str">
        <f>VLOOKUP(E8115,'Cross-Page Data'!$D$4:$F$48,3,FALSE)</f>
        <v>heavy or residual fuel oil</v>
      </c>
      <c r="L8115" t="b">
        <f>IF(AND($P$6=FALSE,OR(C8115="Commercial NAICS Cogen",C8115="Industrial NAICS Cogen",C8115="NAICS-22 Cogen")),FALSE,IF(AND($P$7=FALSE,OR(C8115="Commercial NAICS Cogen",C8115="Commercial NAICS Non-Cogen",C8115="industrial NAICS Cogen", C8115="industrial NAICS non-cogen")),FALSE,TRUE))</f>
        <v>1</v>
      </c>
      <c r="M8115">
        <f t="shared" si="379"/>
        <v>5.7429718875502009E-2</v>
      </c>
      <c r="N8115">
        <f t="shared" si="380"/>
        <v>1</v>
      </c>
    </row>
    <row r="8116" spans="1:14" x14ac:dyDescent="0.2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s="32">
        <f t="shared" si="378"/>
        <v>8902003.2422417793</v>
      </c>
      <c r="J8116" t="str">
        <f>IF(K8116="natural gas",VLOOKUP(D8116,'Cross-Page Data'!$I$4:$J$13,2,FALSE),IF(K8116="solar",VLOOKUP('Form 923'!D8116,'Cross-Page Data'!$I$14:$J$117,2,FALSE),K8116))</f>
        <v>wind</v>
      </c>
      <c r="K8116" t="str">
        <f>VLOOKUP(E8116,'Cross-Page Data'!$D$4:$F$48,3,FALSE)</f>
        <v>wind</v>
      </c>
      <c r="L8116" t="b">
        <f>IF(AND($P$6=FALSE,OR(C8116="Commercial NAICS Cogen",C8116="Industrial NAICS Cogen",C8116="NAICS-22 Cogen")),FALSE,IF(AND($P$7=FALSE,OR(C8116="Commercial NAICS Cogen",C8116="Commercial NAICS Non-Cogen",C8116="industrial NAICS Cogen", C8116="industrial NAICS non-cogen")),FALSE,TRUE))</f>
        <v>1</v>
      </c>
      <c r="M8116">
        <f t="shared" si="379"/>
        <v>0.26334208223972005</v>
      </c>
      <c r="N8116">
        <f t="shared" si="380"/>
        <v>1</v>
      </c>
    </row>
    <row r="8117" spans="1:14" x14ac:dyDescent="0.2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s="32">
        <f t="shared" si="378"/>
        <v>10750115.193403661</v>
      </c>
      <c r="J8117" t="str">
        <f>IF(K8117="natural gas",VLOOKUP(D8117,'Cross-Page Data'!$I$4:$J$13,2,FALSE),IF(K8117="solar",VLOOKUP('Form 923'!D8117,'Cross-Page Data'!$I$14:$J$117,2,FALSE),K8117))</f>
        <v>biomass</v>
      </c>
      <c r="K8117" t="str">
        <f>VLOOKUP(E8117,'Cross-Page Data'!$D$4:$F$48,3,FALSE)</f>
        <v>biomass</v>
      </c>
      <c r="L8117" t="b">
        <f>IF(AND($P$6=FALSE,OR(C8117="Commercial NAICS Cogen",C8117="Industrial NAICS Cogen",C8117="NAICS-22 Cogen")),FALSE,IF(AND($P$7=FALSE,OR(C8117="Commercial NAICS Cogen",C8117="Commercial NAICS Non-Cogen",C8117="industrial NAICS Cogen", C8117="industrial NAICS non-cogen")),FALSE,TRUE))</f>
        <v>1</v>
      </c>
      <c r="M8117">
        <f t="shared" si="379"/>
        <v>0.43311403508771928</v>
      </c>
      <c r="N8117">
        <f t="shared" si="380"/>
        <v>1</v>
      </c>
    </row>
    <row r="8118" spans="1:14" x14ac:dyDescent="0.2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s="32">
        <f t="shared" si="378"/>
        <v>13528094.781775415</v>
      </c>
      <c r="J8118" t="str">
        <f>IF(K8118="natural gas",VLOOKUP(D8118,'Cross-Page Data'!$I$4:$J$13,2,FALSE),IF(K8118="solar",VLOOKUP('Form 923'!D8118,'Cross-Page Data'!$I$14:$J$117,2,FALSE),K8118))</f>
        <v>biomass</v>
      </c>
      <c r="K8118" t="str">
        <f>VLOOKUP(E8118,'Cross-Page Data'!$D$4:$F$48,3,FALSE)</f>
        <v>biomass</v>
      </c>
      <c r="L8118" t="b">
        <f>IF(AND($P$6=FALSE,OR(C8118="Commercial NAICS Cogen",C8118="Industrial NAICS Cogen",C8118="NAICS-22 Cogen")),FALSE,IF(AND($P$7=FALSE,OR(C8118="Commercial NAICS Cogen",C8118="Commercial NAICS Non-Cogen",C8118="industrial NAICS Cogen", C8118="industrial NAICS non-cogen")),FALSE,TRUE))</f>
        <v>1</v>
      </c>
      <c r="M8118">
        <f t="shared" si="379"/>
        <v>0.16995614035087719</v>
      </c>
      <c r="N8118">
        <f t="shared" si="380"/>
        <v>1</v>
      </c>
    </row>
    <row r="8119" spans="1:14" x14ac:dyDescent="0.2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s="32">
        <f t="shared" si="378"/>
        <v>12213720.457705058</v>
      </c>
      <c r="J8119" t="str">
        <f>IF(K8119="natural gas",VLOOKUP(D8119,'Cross-Page Data'!$I$4:$J$13,2,FALSE),IF(K8119="solar",VLOOKUP('Form 923'!D8119,'Cross-Page Data'!$I$14:$J$117,2,FALSE),K8119))</f>
        <v>biomass</v>
      </c>
      <c r="K8119" t="str">
        <f>VLOOKUP(E8119,'Cross-Page Data'!$D$4:$F$48,3,FALSE)</f>
        <v>biomass</v>
      </c>
      <c r="L8119" t="b">
        <f>IF(AND($P$6=FALSE,OR(C8119="Commercial NAICS Cogen",C8119="Industrial NAICS Cogen",C8119="NAICS-22 Cogen")),FALSE,IF(AND($P$7=FALSE,OR(C8119="Commercial NAICS Cogen",C8119="Commercial NAICS Non-Cogen",C8119="industrial NAICS Cogen", C8119="industrial NAICS non-cogen")),FALSE,TRUE))</f>
        <v>1</v>
      </c>
      <c r="M8119">
        <f t="shared" si="379"/>
        <v>0.24780701754385964</v>
      </c>
      <c r="N8119">
        <f t="shared" si="380"/>
        <v>1</v>
      </c>
    </row>
    <row r="8120" spans="1:14" x14ac:dyDescent="0.2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s="32">
        <f t="shared" si="378"/>
        <v>11120598.83559745</v>
      </c>
      <c r="J8120" t="str">
        <f>IF(K8120="natural gas",VLOOKUP(D8120,'Cross-Page Data'!$I$4:$J$13,2,FALSE),IF(K8120="solar",VLOOKUP('Form 923'!D8120,'Cross-Page Data'!$I$14:$J$117,2,FALSE),K8120))</f>
        <v>biomass</v>
      </c>
      <c r="K8120" t="str">
        <f>VLOOKUP(E8120,'Cross-Page Data'!$D$4:$F$48,3,FALSE)</f>
        <v>biomass</v>
      </c>
      <c r="L8120" t="b">
        <f>IF(AND($P$6=FALSE,OR(C8120="Commercial NAICS Cogen",C8120="Industrial NAICS Cogen",C8120="NAICS-22 Cogen")),FALSE,IF(AND($P$7=FALSE,OR(C8120="Commercial NAICS Cogen",C8120="Commercial NAICS Non-Cogen",C8120="industrial NAICS Cogen", C8120="industrial NAICS non-cogen")),FALSE,TRUE))</f>
        <v>1</v>
      </c>
      <c r="M8120">
        <f t="shared" si="379"/>
        <v>0.3892543859649123</v>
      </c>
      <c r="N8120">
        <f t="shared" si="380"/>
        <v>1</v>
      </c>
    </row>
    <row r="8121" spans="1:14" x14ac:dyDescent="0.2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s="32">
        <f t="shared" si="378"/>
        <v>11285814.884908235</v>
      </c>
      <c r="J8121" t="str">
        <f>IF(K8121="natural gas",VLOOKUP(D8121,'Cross-Page Data'!$I$4:$J$13,2,FALSE),IF(K8121="solar",VLOOKUP('Form 923'!D8121,'Cross-Page Data'!$I$14:$J$117,2,FALSE),K8121))</f>
        <v>biomass</v>
      </c>
      <c r="K8121" t="str">
        <f>VLOOKUP(E8121,'Cross-Page Data'!$D$4:$F$48,3,FALSE)</f>
        <v>biomass</v>
      </c>
      <c r="L8121" t="b">
        <f>IF(AND($P$6=FALSE,OR(C8121="Commercial NAICS Cogen",C8121="Industrial NAICS Cogen",C8121="NAICS-22 Cogen")),FALSE,IF(AND($P$7=FALSE,OR(C8121="Commercial NAICS Cogen",C8121="Commercial NAICS Non-Cogen",C8121="industrial NAICS Cogen", C8121="industrial NAICS non-cogen")),FALSE,TRUE))</f>
        <v>1</v>
      </c>
      <c r="M8121">
        <f t="shared" si="379"/>
        <v>0.37390350877192985</v>
      </c>
      <c r="N8121">
        <f t="shared" si="380"/>
        <v>1</v>
      </c>
    </row>
    <row r="8122" spans="1:14" x14ac:dyDescent="0.2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s="32">
        <f t="shared" si="378"/>
        <v>8902002.4251215402</v>
      </c>
      <c r="J8122" t="str">
        <f>IF(K8122="natural gas",VLOOKUP(D8122,'Cross-Page Data'!$I$4:$J$13,2,FALSE),IF(K8122="solar",VLOOKUP('Form 923'!D8122,'Cross-Page Data'!$I$14:$J$117,2,FALSE),K8122))</f>
        <v>wind</v>
      </c>
      <c r="K8122" t="str">
        <f>VLOOKUP(E8122,'Cross-Page Data'!$D$4:$F$48,3,FALSE)</f>
        <v>wind</v>
      </c>
      <c r="L8122" t="b">
        <f>IF(AND($P$6=FALSE,OR(C8122="Commercial NAICS Cogen",C8122="Industrial NAICS Cogen",C8122="NAICS-22 Cogen")),FALSE,IF(AND($P$7=FALSE,OR(C8122="Commercial NAICS Cogen",C8122="Commercial NAICS Non-Cogen",C8122="industrial NAICS Cogen", C8122="industrial NAICS non-cogen")),FALSE,TRUE))</f>
        <v>1</v>
      </c>
      <c r="M8122">
        <f t="shared" si="379"/>
        <v>0.2974628171478565</v>
      </c>
      <c r="N8122">
        <f t="shared" si="380"/>
        <v>1</v>
      </c>
    </row>
    <row r="8123" spans="1:14" x14ac:dyDescent="0.2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s="32">
        <f t="shared" si="378"/>
        <v>8901998.6579940487</v>
      </c>
      <c r="J8123" t="str">
        <f>IF(K8123="natural gas",VLOOKUP(D8123,'Cross-Page Data'!$I$4:$J$13,2,FALSE),IF(K8123="solar",VLOOKUP('Form 923'!D8123,'Cross-Page Data'!$I$14:$J$117,2,FALSE),K8123))</f>
        <v>wind</v>
      </c>
      <c r="K8123" t="str">
        <f>VLOOKUP(E8123,'Cross-Page Data'!$D$4:$F$48,3,FALSE)</f>
        <v>wind</v>
      </c>
      <c r="L8123" t="b">
        <f>IF(AND($P$6=FALSE,OR(C8123="Commercial NAICS Cogen",C8123="Industrial NAICS Cogen",C8123="NAICS-22 Cogen")),FALSE,IF(AND($P$7=FALSE,OR(C8123="Commercial NAICS Cogen",C8123="Commercial NAICS Non-Cogen",C8123="industrial NAICS Cogen", C8123="industrial NAICS non-cogen")),FALSE,TRUE))</f>
        <v>1</v>
      </c>
      <c r="M8123">
        <f t="shared" si="379"/>
        <v>0.60542432195975504</v>
      </c>
      <c r="N8123">
        <f t="shared" si="380"/>
        <v>1</v>
      </c>
    </row>
    <row r="8124" spans="1:14" x14ac:dyDescent="0.2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s="32">
        <f t="shared" si="378"/>
        <v>8902024.738887107</v>
      </c>
      <c r="J8124" t="str">
        <f>IF(K8124="natural gas",VLOOKUP(D8124,'Cross-Page Data'!$I$4:$J$13,2,FALSE),IF(K8124="solar",VLOOKUP('Form 923'!D8124,'Cross-Page Data'!$I$14:$J$117,2,FALSE),K8124))</f>
        <v>wind</v>
      </c>
      <c r="K8124" t="str">
        <f>VLOOKUP(E8124,'Cross-Page Data'!$D$4:$F$48,3,FALSE)</f>
        <v>wind</v>
      </c>
      <c r="L8124" t="b">
        <f>IF(AND($P$6=FALSE,OR(C8124="Commercial NAICS Cogen",C8124="Industrial NAICS Cogen",C8124="NAICS-22 Cogen")),FALSE,IF(AND($P$7=FALSE,OR(C8124="Commercial NAICS Cogen",C8124="Commercial NAICS Non-Cogen",C8124="industrial NAICS Cogen", C8124="industrial NAICS non-cogen")),FALSE,TRUE))</f>
        <v>1</v>
      </c>
      <c r="M8124">
        <f t="shared" si="379"/>
        <v>0.12948381452318461</v>
      </c>
      <c r="N8124">
        <f t="shared" si="380"/>
        <v>1</v>
      </c>
    </row>
    <row r="8125" spans="1:14" x14ac:dyDescent="0.2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s="32">
        <f t="shared" si="378"/>
        <v>8901982.1966312584</v>
      </c>
      <c r="J8125" t="str">
        <f>IF(K8125="natural gas",VLOOKUP(D8125,'Cross-Page Data'!$I$4:$J$13,2,FALSE),IF(K8125="solar",VLOOKUP('Form 923'!D8125,'Cross-Page Data'!$I$14:$J$117,2,FALSE),K8125))</f>
        <v>wind</v>
      </c>
      <c r="K8125" t="str">
        <f>VLOOKUP(E8125,'Cross-Page Data'!$D$4:$F$48,3,FALSE)</f>
        <v>wind</v>
      </c>
      <c r="L8125" t="b">
        <f>IF(AND($P$6=FALSE,OR(C8125="Commercial NAICS Cogen",C8125="Industrial NAICS Cogen",C8125="NAICS-22 Cogen")),FALSE,IF(AND($P$7=FALSE,OR(C8125="Commercial NAICS Cogen",C8125="Commercial NAICS Non-Cogen",C8125="industrial NAICS Cogen", C8125="industrial NAICS non-cogen")),FALSE,TRUE))</f>
        <v>1</v>
      </c>
      <c r="M8125">
        <f t="shared" si="379"/>
        <v>0.83989501312335957</v>
      </c>
      <c r="N8125">
        <f t="shared" si="380"/>
        <v>1</v>
      </c>
    </row>
    <row r="8126" spans="1:14" x14ac:dyDescent="0.2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s="32">
        <f t="shared" si="378"/>
        <v>8901995.8556003924</v>
      </c>
      <c r="J8126" t="str">
        <f>IF(K8126="natural gas",VLOOKUP(D8126,'Cross-Page Data'!$I$4:$J$13,2,FALSE),IF(K8126="solar",VLOOKUP('Form 923'!D8126,'Cross-Page Data'!$I$14:$J$117,2,FALSE),K8126))</f>
        <v>wind</v>
      </c>
      <c r="K8126" t="str">
        <f>VLOOKUP(E8126,'Cross-Page Data'!$D$4:$F$48,3,FALSE)</f>
        <v>wind</v>
      </c>
      <c r="L8126" t="b">
        <f>IF(AND($P$6=FALSE,OR(C8126="Commercial NAICS Cogen",C8126="Industrial NAICS Cogen",C8126="NAICS-22 Cogen")),FALSE,IF(AND($P$7=FALSE,OR(C8126="Commercial NAICS Cogen",C8126="Commercial NAICS Non-Cogen",C8126="industrial NAICS Cogen", C8126="industrial NAICS non-cogen")),FALSE,TRUE))</f>
        <v>1</v>
      </c>
      <c r="M8126">
        <f t="shared" si="379"/>
        <v>0.73053368328958879</v>
      </c>
      <c r="N8126">
        <f t="shared" si="380"/>
        <v>1</v>
      </c>
    </row>
    <row r="8127" spans="1:14" x14ac:dyDescent="0.2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s="32">
        <f t="shared" si="378"/>
        <v>8901992.4904760588</v>
      </c>
      <c r="J8127" t="str">
        <f>IF(K8127="natural gas",VLOOKUP(D8127,'Cross-Page Data'!$I$4:$J$13,2,FALSE),IF(K8127="solar",VLOOKUP('Form 923'!D8127,'Cross-Page Data'!$I$14:$J$117,2,FALSE),K8127))</f>
        <v>wind</v>
      </c>
      <c r="K8127" t="str">
        <f>VLOOKUP(E8127,'Cross-Page Data'!$D$4:$F$48,3,FALSE)</f>
        <v>wind</v>
      </c>
      <c r="L8127" t="b">
        <f>IF(AND($P$6=FALSE,OR(C8127="Commercial NAICS Cogen",C8127="Industrial NAICS Cogen",C8127="NAICS-22 Cogen")),FALSE,IF(AND($P$7=FALSE,OR(C8127="Commercial NAICS Cogen",C8127="Commercial NAICS Non-Cogen",C8127="industrial NAICS Cogen", C8127="industrial NAICS non-cogen")),FALSE,TRUE))</f>
        <v>1</v>
      </c>
      <c r="M8127">
        <f t="shared" si="379"/>
        <v>0.78652668416447946</v>
      </c>
      <c r="N8127">
        <f t="shared" si="380"/>
        <v>1</v>
      </c>
    </row>
    <row r="8128" spans="1:14" x14ac:dyDescent="0.2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s="32">
        <f t="shared" si="378"/>
        <v>8901976.2596287411</v>
      </c>
      <c r="J8128" t="str">
        <f>IF(K8128="natural gas",VLOOKUP(D8128,'Cross-Page Data'!$I$4:$J$13,2,FALSE),IF(K8128="solar",VLOOKUP('Form 923'!D8128,'Cross-Page Data'!$I$14:$J$117,2,FALSE),K8128))</f>
        <v>wind</v>
      </c>
      <c r="K8128" t="str">
        <f>VLOOKUP(E8128,'Cross-Page Data'!$D$4:$F$48,3,FALSE)</f>
        <v>wind</v>
      </c>
      <c r="L8128" t="b">
        <f>IF(AND($P$6=FALSE,OR(C8128="Commercial NAICS Cogen",C8128="Industrial NAICS Cogen",C8128="NAICS-22 Cogen")),FALSE,IF(AND($P$7=FALSE,OR(C8128="Commercial NAICS Cogen",C8128="Commercial NAICS Non-Cogen",C8128="industrial NAICS Cogen", C8128="industrial NAICS non-cogen")),FALSE,TRUE))</f>
        <v>1</v>
      </c>
      <c r="M8128">
        <f t="shared" si="379"/>
        <v>0.85476815398075245</v>
      </c>
      <c r="N8128">
        <f t="shared" si="380"/>
        <v>1</v>
      </c>
    </row>
    <row r="8129" spans="1:14" x14ac:dyDescent="0.2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s="32">
        <f t="shared" si="378"/>
        <v>8901993.2180961035</v>
      </c>
      <c r="J8129" t="str">
        <f>IF(K8129="natural gas",VLOOKUP(D8129,'Cross-Page Data'!$I$4:$J$13,2,FALSE),IF(K8129="solar",VLOOKUP('Form 923'!D8129,'Cross-Page Data'!$I$14:$J$117,2,FALSE),K8129))</f>
        <v>wind</v>
      </c>
      <c r="K8129" t="str">
        <f>VLOOKUP(E8129,'Cross-Page Data'!$D$4:$F$48,3,FALSE)</f>
        <v>wind</v>
      </c>
      <c r="L8129" t="b">
        <f>IF(AND($P$6=FALSE,OR(C8129="Commercial NAICS Cogen",C8129="Industrial NAICS Cogen",C8129="NAICS-22 Cogen")),FALSE,IF(AND($P$7=FALSE,OR(C8129="Commercial NAICS Cogen",C8129="Commercial NAICS Non-Cogen",C8129="industrial NAICS Cogen", C8129="industrial NAICS non-cogen")),FALSE,TRUE))</f>
        <v>1</v>
      </c>
      <c r="M8129">
        <f t="shared" si="379"/>
        <v>0.7769028871391076</v>
      </c>
      <c r="N8129">
        <f t="shared" si="380"/>
        <v>1</v>
      </c>
    </row>
    <row r="8130" spans="1:14" x14ac:dyDescent="0.2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s="32">
        <f t="shared" si="378"/>
        <v>8902006.1225819048</v>
      </c>
      <c r="J8130" t="str">
        <f>IF(K8130="natural gas",VLOOKUP(D8130,'Cross-Page Data'!$I$4:$J$13,2,FALSE),IF(K8130="solar",VLOOKUP('Form 923'!D8130,'Cross-Page Data'!$I$14:$J$117,2,FALSE),K8130))</f>
        <v>wind</v>
      </c>
      <c r="K8130" t="str">
        <f>VLOOKUP(E8130,'Cross-Page Data'!$D$4:$F$48,3,FALSE)</f>
        <v>wind</v>
      </c>
      <c r="L8130" t="b">
        <f>IF(AND($P$6=FALSE,OR(C8130="Commercial NAICS Cogen",C8130="Industrial NAICS Cogen",C8130="NAICS-22 Cogen")),FALSE,IF(AND($P$7=FALSE,OR(C8130="Commercial NAICS Cogen",C8130="Commercial NAICS Non-Cogen",C8130="industrial NAICS Cogen", C8130="industrial NAICS non-cogen")),FALSE,TRUE))</f>
        <v>1</v>
      </c>
      <c r="M8130">
        <f t="shared" si="379"/>
        <v>0.20997375328083989</v>
      </c>
      <c r="N8130">
        <f t="shared" si="380"/>
        <v>1</v>
      </c>
    </row>
    <row r="8131" spans="1:14" x14ac:dyDescent="0.2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s="32">
        <f t="shared" si="378"/>
        <v>8901922.8109005392</v>
      </c>
      <c r="J8131" t="str">
        <f>IF(K8131="natural gas",VLOOKUP(D8131,'Cross-Page Data'!$I$4:$J$13,2,FALSE),IF(K8131="solar",VLOOKUP('Form 923'!D8131,'Cross-Page Data'!$I$14:$J$117,2,FALSE),K8131))</f>
        <v>wind</v>
      </c>
      <c r="K8131" t="str">
        <f>VLOOKUP(E8131,'Cross-Page Data'!$D$4:$F$48,3,FALSE)</f>
        <v>wind</v>
      </c>
      <c r="L8131" t="b">
        <f>IF(AND($P$6=FALSE,OR(C8131="Commercial NAICS Cogen",C8131="Industrial NAICS Cogen",C8131="NAICS-22 Cogen")),FALSE,IF(AND($P$7=FALSE,OR(C8131="Commercial NAICS Cogen",C8131="Commercial NAICS Non-Cogen",C8131="industrial NAICS Cogen", C8131="industrial NAICS non-cogen")),FALSE,TRUE))</f>
        <v>1</v>
      </c>
      <c r="M8131">
        <f t="shared" si="379"/>
        <v>0.90901137357830275</v>
      </c>
      <c r="N8131">
        <f t="shared" si="380"/>
        <v>1</v>
      </c>
    </row>
    <row r="8132" spans="1:14" x14ac:dyDescent="0.2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s="32" t="str">
        <f t="shared" si="378"/>
        <v/>
      </c>
      <c r="J8132" t="str">
        <f>IF(K8132="natural gas",VLOOKUP(D8132,'Cross-Page Data'!$I$4:$J$13,2,FALSE),IF(K8132="solar",VLOOKUP('Form 923'!D8132,'Cross-Page Data'!$I$14:$J$117,2,FALSE),K8132))</f>
        <v>heavy or residual fuel oil</v>
      </c>
      <c r="K8132" t="str">
        <f>VLOOKUP(E8132,'Cross-Page Data'!$D$4:$F$48,3,FALSE)</f>
        <v>heavy or residual fuel oil</v>
      </c>
      <c r="L8132" t="b">
        <f>IF(AND($P$6=FALSE,OR(C8132="Commercial NAICS Cogen",C8132="Industrial NAICS Cogen",C8132="NAICS-22 Cogen")),FALSE,IF(AND($P$7=FALSE,OR(C8132="Commercial NAICS Cogen",C8132="Commercial NAICS Non-Cogen",C8132="industrial NAICS Cogen", C8132="industrial NAICS non-cogen")),FALSE,TRUE))</f>
        <v>1</v>
      </c>
      <c r="M8132">
        <f t="shared" si="379"/>
        <v>4.0160642570281126E-4</v>
      </c>
      <c r="N8132">
        <f t="shared" si="380"/>
        <v>0</v>
      </c>
    </row>
    <row r="8133" spans="1:14" x14ac:dyDescent="0.2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s="32">
        <f t="shared" si="378"/>
        <v>11295746.602315459</v>
      </c>
      <c r="J8133" t="str">
        <f>IF(K8133="natural gas",VLOOKUP(D8133,'Cross-Page Data'!$I$4:$J$13,2,FALSE),IF(K8133="solar",VLOOKUP('Form 923'!D8133,'Cross-Page Data'!$I$14:$J$117,2,FALSE),K8133))</f>
        <v>natural gas peaker</v>
      </c>
      <c r="K8133" t="str">
        <f>VLOOKUP(E8133,'Cross-Page Data'!$D$4:$F$48,3,FALSE)</f>
        <v>natural gas</v>
      </c>
      <c r="L8133" t="b">
        <f>IF(AND($P$6=FALSE,OR(C8133="Commercial NAICS Cogen",C8133="Industrial NAICS Cogen",C8133="NAICS-22 Cogen")),FALSE,IF(AND($P$7=FALSE,OR(C8133="Commercial NAICS Cogen",C8133="Commercial NAICS Non-Cogen",C8133="industrial NAICS Cogen", C8133="industrial NAICS non-cogen")),FALSE,TRUE))</f>
        <v>1</v>
      </c>
      <c r="M8133">
        <f t="shared" si="379"/>
        <v>0.36987654320987656</v>
      </c>
      <c r="N8133">
        <f t="shared" si="380"/>
        <v>1</v>
      </c>
    </row>
    <row r="8134" spans="1:14" x14ac:dyDescent="0.2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s="32">
        <f t="shared" si="378"/>
        <v>8901997.155049786</v>
      </c>
      <c r="J8134" t="str">
        <f>IF(K8134="natural gas",VLOOKUP(D8134,'Cross-Page Data'!$I$4:$J$13,2,FALSE),IF(K8134="solar",VLOOKUP('Form 923'!D8134,'Cross-Page Data'!$I$14:$J$117,2,FALSE),K8134))</f>
        <v>wind</v>
      </c>
      <c r="K8134" t="str">
        <f>VLOOKUP(E8134,'Cross-Page Data'!$D$4:$F$48,3,FALSE)</f>
        <v>wind</v>
      </c>
      <c r="L8134" t="b">
        <f>IF(AND($P$6=FALSE,OR(C8134="Commercial NAICS Cogen",C8134="Industrial NAICS Cogen",C8134="NAICS-22 Cogen")),FALSE,IF(AND($P$7=FALSE,OR(C8134="Commercial NAICS Cogen",C8134="Commercial NAICS Non-Cogen",C8134="industrial NAICS Cogen", C8134="industrial NAICS non-cogen")),FALSE,TRUE))</f>
        <v>1</v>
      </c>
      <c r="M8134">
        <f t="shared" si="379"/>
        <v>0.689413823272091</v>
      </c>
      <c r="N8134">
        <f t="shared" si="380"/>
        <v>1</v>
      </c>
    </row>
    <row r="8135" spans="1:14" x14ac:dyDescent="0.2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s="32">
        <f t="shared" ref="I8135:I8198" si="381">IFERROR(F8135/G8135*10^6,"")</f>
        <v>8902040.5568622462</v>
      </c>
      <c r="J8135" t="str">
        <f>IF(K8135="natural gas",VLOOKUP(D8135,'Cross-Page Data'!$I$4:$J$13,2,FALSE),IF(K8135="solar",VLOOKUP('Form 923'!D8135,'Cross-Page Data'!$I$14:$J$117,2,FALSE),K8135))</f>
        <v>wind</v>
      </c>
      <c r="K8135" t="str">
        <f>VLOOKUP(E8135,'Cross-Page Data'!$D$4:$F$48,3,FALSE)</f>
        <v>wind</v>
      </c>
      <c r="L8135" t="b">
        <f>IF(AND($P$6=FALSE,OR(C8135="Commercial NAICS Cogen",C8135="Industrial NAICS Cogen",C8135="NAICS-22 Cogen")),FALSE,IF(AND($P$7=FALSE,OR(C8135="Commercial NAICS Cogen",C8135="Commercial NAICS Non-Cogen",C8135="industrial NAICS Cogen", C8135="industrial NAICS non-cogen")),FALSE,TRUE))</f>
        <v>1</v>
      </c>
      <c r="M8135">
        <f t="shared" ref="M8135:M8198" si="382">(COUNTIFS($J$6:$J$14148,J8135,$I$6:$I$14148,"&gt;"&amp;I8135)+1)/COUNTIFS($J$6:$J$14148,J8135)</f>
        <v>0.10148731408573929</v>
      </c>
      <c r="N8135">
        <f t="shared" ref="N8135:N8198" si="383">IF(OR(M8135&gt;0.95,M8135&lt;0.05),0,1)</f>
        <v>1</v>
      </c>
    </row>
    <row r="8136" spans="1:14" x14ac:dyDescent="0.2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s="32">
        <f t="shared" si="381"/>
        <v>8902001.1771630365</v>
      </c>
      <c r="J8136" t="str">
        <f>IF(K8136="natural gas",VLOOKUP(D8136,'Cross-Page Data'!$I$4:$J$13,2,FALSE),IF(K8136="solar",VLOOKUP('Form 923'!D8136,'Cross-Page Data'!$I$14:$J$117,2,FALSE),K8136))</f>
        <v>wind</v>
      </c>
      <c r="K8136" t="str">
        <f>VLOOKUP(E8136,'Cross-Page Data'!$D$4:$F$48,3,FALSE)</f>
        <v>wind</v>
      </c>
      <c r="L8136" t="b">
        <f>IF(AND($P$6=FALSE,OR(C8136="Commercial NAICS Cogen",C8136="Industrial NAICS Cogen",C8136="NAICS-22 Cogen")),FALSE,IF(AND($P$7=FALSE,OR(C8136="Commercial NAICS Cogen",C8136="Commercial NAICS Non-Cogen",C8136="industrial NAICS Cogen", C8136="industrial NAICS non-cogen")),FALSE,TRUE))</f>
        <v>1</v>
      </c>
      <c r="M8136">
        <f t="shared" si="382"/>
        <v>0.38407699037620296</v>
      </c>
      <c r="N8136">
        <f t="shared" si="383"/>
        <v>1</v>
      </c>
    </row>
    <row r="8137" spans="1:14" x14ac:dyDescent="0.2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s="32">
        <f t="shared" si="381"/>
        <v>8902002.2735202424</v>
      </c>
      <c r="J8137" t="str">
        <f>IF(K8137="natural gas",VLOOKUP(D8137,'Cross-Page Data'!$I$4:$J$13,2,FALSE),IF(K8137="solar",VLOOKUP('Form 923'!D8137,'Cross-Page Data'!$I$14:$J$117,2,FALSE),K8137))</f>
        <v>wind</v>
      </c>
      <c r="K8137" t="str">
        <f>VLOOKUP(E8137,'Cross-Page Data'!$D$4:$F$48,3,FALSE)</f>
        <v>wind</v>
      </c>
      <c r="L8137" t="b">
        <f>IF(AND($P$6=FALSE,OR(C8137="Commercial NAICS Cogen",C8137="Industrial NAICS Cogen",C8137="NAICS-22 Cogen")),FALSE,IF(AND($P$7=FALSE,OR(C8137="Commercial NAICS Cogen",C8137="Commercial NAICS Non-Cogen",C8137="industrial NAICS Cogen", C8137="industrial NAICS non-cogen")),FALSE,TRUE))</f>
        <v>1</v>
      </c>
      <c r="M8137">
        <f t="shared" si="382"/>
        <v>0.30533683289588803</v>
      </c>
      <c r="N8137">
        <f t="shared" si="383"/>
        <v>1</v>
      </c>
    </row>
    <row r="8138" spans="1:14" x14ac:dyDescent="0.2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s="32">
        <f t="shared" si="381"/>
        <v>8902001.2062606905</v>
      </c>
      <c r="J8138" t="str">
        <f>IF(K8138="natural gas",VLOOKUP(D8138,'Cross-Page Data'!$I$4:$J$13,2,FALSE),IF(K8138="solar",VLOOKUP('Form 923'!D8138,'Cross-Page Data'!$I$14:$J$117,2,FALSE),K8138))</f>
        <v>wind</v>
      </c>
      <c r="K8138" t="str">
        <f>VLOOKUP(E8138,'Cross-Page Data'!$D$4:$F$48,3,FALSE)</f>
        <v>wind</v>
      </c>
      <c r="L8138" t="b">
        <f>IF(AND($P$6=FALSE,OR(C8138="Commercial NAICS Cogen",C8138="Industrial NAICS Cogen",C8138="NAICS-22 Cogen")),FALSE,IF(AND($P$7=FALSE,OR(C8138="Commercial NAICS Cogen",C8138="Commercial NAICS Non-Cogen",C8138="industrial NAICS Cogen", C8138="industrial NAICS non-cogen")),FALSE,TRUE))</f>
        <v>1</v>
      </c>
      <c r="M8138">
        <f t="shared" si="382"/>
        <v>0.38232720909886264</v>
      </c>
      <c r="N8138">
        <f t="shared" si="383"/>
        <v>1</v>
      </c>
    </row>
    <row r="8139" spans="1:14" x14ac:dyDescent="0.2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s="32">
        <f t="shared" si="381"/>
        <v>8902007.0473325234</v>
      </c>
      <c r="J8139" t="str">
        <f>IF(K8139="natural gas",VLOOKUP(D8139,'Cross-Page Data'!$I$4:$J$13,2,FALSE),IF(K8139="solar",VLOOKUP('Form 923'!D8139,'Cross-Page Data'!$I$14:$J$117,2,FALSE),K8139))</f>
        <v>wind</v>
      </c>
      <c r="K8139" t="str">
        <f>VLOOKUP(E8139,'Cross-Page Data'!$D$4:$F$48,3,FALSE)</f>
        <v>wind</v>
      </c>
      <c r="L8139" t="b">
        <f>IF(AND($P$6=FALSE,OR(C8139="Commercial NAICS Cogen",C8139="Industrial NAICS Cogen",C8139="NAICS-22 Cogen")),FALSE,IF(AND($P$7=FALSE,OR(C8139="Commercial NAICS Cogen",C8139="Commercial NAICS Non-Cogen",C8139="industrial NAICS Cogen", C8139="industrial NAICS non-cogen")),FALSE,TRUE))</f>
        <v>1</v>
      </c>
      <c r="M8139">
        <f t="shared" si="382"/>
        <v>0.20034995625546806</v>
      </c>
      <c r="N8139">
        <f t="shared" si="383"/>
        <v>1</v>
      </c>
    </row>
    <row r="8140" spans="1:14" x14ac:dyDescent="0.2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s="32">
        <f t="shared" si="381"/>
        <v>9808690.0620538313</v>
      </c>
      <c r="J8140" t="str">
        <f>IF(K8140="natural gas",VLOOKUP(D8140,'Cross-Page Data'!$I$4:$J$13,2,FALSE),IF(K8140="solar",VLOOKUP('Form 923'!D8140,'Cross-Page Data'!$I$14:$J$117,2,FALSE),K8140))</f>
        <v>heavy or residual fuel oil</v>
      </c>
      <c r="K8140" t="str">
        <f>VLOOKUP(E8140,'Cross-Page Data'!$D$4:$F$48,3,FALSE)</f>
        <v>heavy or residual fuel oil</v>
      </c>
      <c r="L8140" t="b">
        <f>IF(AND($P$6=FALSE,OR(C8140="Commercial NAICS Cogen",C8140="Industrial NAICS Cogen",C8140="NAICS-22 Cogen")),FALSE,IF(AND($P$7=FALSE,OR(C8140="Commercial NAICS Cogen",C8140="Commercial NAICS Non-Cogen",C8140="industrial NAICS Cogen", C8140="industrial NAICS non-cogen")),FALSE,TRUE))</f>
        <v>1</v>
      </c>
      <c r="M8140">
        <f t="shared" si="382"/>
        <v>0.42570281124497994</v>
      </c>
      <c r="N8140">
        <f t="shared" si="383"/>
        <v>1</v>
      </c>
    </row>
    <row r="8141" spans="1:14" x14ac:dyDescent="0.2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s="32">
        <f t="shared" si="381"/>
        <v>9749768.8942637425</v>
      </c>
      <c r="J8141" t="str">
        <f>IF(K8141="natural gas",VLOOKUP(D8141,'Cross-Page Data'!$I$4:$J$13,2,FALSE),IF(K8141="solar",VLOOKUP('Form 923'!D8141,'Cross-Page Data'!$I$14:$J$117,2,FALSE),K8141))</f>
        <v>hard coal</v>
      </c>
      <c r="K8141" t="str">
        <f>VLOOKUP(E8141,'Cross-Page Data'!$D$4:$F$48,3,FALSE)</f>
        <v>hard coal</v>
      </c>
      <c r="L8141" t="b">
        <f>IF(AND($P$6=FALSE,OR(C8141="Commercial NAICS Cogen",C8141="Industrial NAICS Cogen",C8141="NAICS-22 Cogen")),FALSE,IF(AND($P$7=FALSE,OR(C8141="Commercial NAICS Cogen",C8141="Commercial NAICS Non-Cogen",C8141="industrial NAICS Cogen", C8141="industrial NAICS non-cogen")),FALSE,TRUE))</f>
        <v>1</v>
      </c>
      <c r="M8141">
        <f t="shared" si="382"/>
        <v>0.43129251700680271</v>
      </c>
      <c r="N8141">
        <f t="shared" si="383"/>
        <v>1</v>
      </c>
    </row>
    <row r="8142" spans="1:14" x14ac:dyDescent="0.2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s="32">
        <f t="shared" si="381"/>
        <v>8902002.2282910664</v>
      </c>
      <c r="J8142" t="str">
        <f>IF(K8142="natural gas",VLOOKUP(D8142,'Cross-Page Data'!$I$4:$J$13,2,FALSE),IF(K8142="solar",VLOOKUP('Form 923'!D8142,'Cross-Page Data'!$I$14:$J$117,2,FALSE),K8142))</f>
        <v>wind</v>
      </c>
      <c r="K8142" t="str">
        <f>VLOOKUP(E8142,'Cross-Page Data'!$D$4:$F$48,3,FALSE)</f>
        <v>wind</v>
      </c>
      <c r="L8142" t="b">
        <f>IF(AND($P$6=FALSE,OR(C8142="Commercial NAICS Cogen",C8142="Industrial NAICS Cogen",C8142="NAICS-22 Cogen")),FALSE,IF(AND($P$7=FALSE,OR(C8142="Commercial NAICS Cogen",C8142="Commercial NAICS Non-Cogen",C8142="industrial NAICS Cogen", C8142="industrial NAICS non-cogen")),FALSE,TRUE))</f>
        <v>1</v>
      </c>
      <c r="M8142">
        <f t="shared" si="382"/>
        <v>0.30883639545056868</v>
      </c>
      <c r="N8142">
        <f t="shared" si="383"/>
        <v>1</v>
      </c>
    </row>
    <row r="8143" spans="1:14" x14ac:dyDescent="0.2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s="32">
        <f t="shared" si="381"/>
        <v>1686876.5506600023</v>
      </c>
      <c r="J8143" t="str">
        <f>IF(K8143="natural gas",VLOOKUP(D8143,'Cross-Page Data'!$I$4:$J$13,2,FALSE),IF(K8143="solar",VLOOKUP('Form 923'!D8143,'Cross-Page Data'!$I$14:$J$117,2,FALSE),K8143))</f>
        <v>natural gas nonpeaker</v>
      </c>
      <c r="K8143" t="str">
        <f>VLOOKUP(E8143,'Cross-Page Data'!$D$4:$F$48,3,FALSE)</f>
        <v>natural gas</v>
      </c>
      <c r="L8143" t="b">
        <f>IF(AND($P$6=FALSE,OR(C8143="Commercial NAICS Cogen",C8143="Industrial NAICS Cogen",C8143="NAICS-22 Cogen")),FALSE,IF(AND($P$7=FALSE,OR(C8143="Commercial NAICS Cogen",C8143="Commercial NAICS Non-Cogen",C8143="industrial NAICS Cogen", C8143="industrial NAICS non-cogen")),FALSE,TRUE))</f>
        <v>1</v>
      </c>
      <c r="M8143">
        <f t="shared" si="382"/>
        <v>0.60465116279069764</v>
      </c>
      <c r="N8143">
        <f t="shared" si="383"/>
        <v>1</v>
      </c>
    </row>
    <row r="8144" spans="1:14" x14ac:dyDescent="0.2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s="32">
        <f t="shared" si="381"/>
        <v>11367900.213857297</v>
      </c>
      <c r="J8144" t="str">
        <f>IF(K8144="natural gas",VLOOKUP(D8144,'Cross-Page Data'!$I$4:$J$13,2,FALSE),IF(K8144="solar",VLOOKUP('Form 923'!D8144,'Cross-Page Data'!$I$14:$J$117,2,FALSE),K8144))</f>
        <v>natural gas nonpeaker</v>
      </c>
      <c r="K8144" t="str">
        <f>VLOOKUP(E8144,'Cross-Page Data'!$D$4:$F$48,3,FALSE)</f>
        <v>natural gas</v>
      </c>
      <c r="L8144" t="b">
        <f>IF(AND($P$6=FALSE,OR(C8144="Commercial NAICS Cogen",C8144="Industrial NAICS Cogen",C8144="NAICS-22 Cogen")),FALSE,IF(AND($P$7=FALSE,OR(C8144="Commercial NAICS Cogen",C8144="Commercial NAICS Non-Cogen",C8144="industrial NAICS Cogen", C8144="industrial NAICS non-cogen")),FALSE,TRUE))</f>
        <v>1</v>
      </c>
      <c r="M8144">
        <f t="shared" si="382"/>
        <v>0.15906976744186047</v>
      </c>
      <c r="N8144">
        <f t="shared" si="383"/>
        <v>1</v>
      </c>
    </row>
    <row r="8145" spans="1:14" x14ac:dyDescent="0.2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s="32">
        <f t="shared" si="381"/>
        <v>17054726.368159205</v>
      </c>
      <c r="J8145" t="str">
        <f>IF(K8145="natural gas",VLOOKUP(D8145,'Cross-Page Data'!$I$4:$J$13,2,FALSE),IF(K8145="solar",VLOOKUP('Form 923'!D8145,'Cross-Page Data'!$I$14:$J$117,2,FALSE),K8145))</f>
        <v>natural gas peaker</v>
      </c>
      <c r="K8145" t="str">
        <f>VLOOKUP(E8145,'Cross-Page Data'!$D$4:$F$48,3,FALSE)</f>
        <v>natural gas</v>
      </c>
      <c r="L8145" t="b">
        <f>IF(AND($P$6=FALSE,OR(C8145="Commercial NAICS Cogen",C8145="Industrial NAICS Cogen",C8145="NAICS-22 Cogen")),FALSE,IF(AND($P$7=FALSE,OR(C8145="Commercial NAICS Cogen",C8145="Commercial NAICS Non-Cogen",C8145="industrial NAICS Cogen", C8145="industrial NAICS non-cogen")),FALSE,TRUE))</f>
        <v>1</v>
      </c>
      <c r="M8145">
        <f t="shared" si="382"/>
        <v>9.6790123456790125E-2</v>
      </c>
      <c r="N8145">
        <f t="shared" si="383"/>
        <v>1</v>
      </c>
    </row>
    <row r="8146" spans="1:14" x14ac:dyDescent="0.2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s="32">
        <f t="shared" si="381"/>
        <v>8902000.3528262675</v>
      </c>
      <c r="J8146" t="str">
        <f>IF(K8146="natural gas",VLOOKUP(D8146,'Cross-Page Data'!$I$4:$J$13,2,FALSE),IF(K8146="solar",VLOOKUP('Form 923'!D8146,'Cross-Page Data'!$I$14:$J$117,2,FALSE),K8146))</f>
        <v>wind</v>
      </c>
      <c r="K8146" t="str">
        <f>VLOOKUP(E8146,'Cross-Page Data'!$D$4:$F$48,3,FALSE)</f>
        <v>wind</v>
      </c>
      <c r="L8146" t="b">
        <f>IF(AND($P$6=FALSE,OR(C8146="Commercial NAICS Cogen",C8146="Industrial NAICS Cogen",C8146="NAICS-22 Cogen")),FALSE,IF(AND($P$7=FALSE,OR(C8146="Commercial NAICS Cogen",C8146="Commercial NAICS Non-Cogen",C8146="industrial NAICS Cogen", C8146="industrial NAICS non-cogen")),FALSE,TRUE))</f>
        <v>1</v>
      </c>
      <c r="M8146">
        <f t="shared" si="382"/>
        <v>0.45494313210848641</v>
      </c>
      <c r="N8146">
        <f t="shared" si="383"/>
        <v>1</v>
      </c>
    </row>
    <row r="8147" spans="1:14" x14ac:dyDescent="0.2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s="32">
        <f t="shared" si="381"/>
        <v>8902001.3601071388</v>
      </c>
      <c r="J8147" t="str">
        <f>IF(K8147="natural gas",VLOOKUP(D8147,'Cross-Page Data'!$I$4:$J$13,2,FALSE),IF(K8147="solar",VLOOKUP('Form 923'!D8147,'Cross-Page Data'!$I$14:$J$117,2,FALSE),K8147))</f>
        <v>wind</v>
      </c>
      <c r="K8147" t="str">
        <f>VLOOKUP(E8147,'Cross-Page Data'!$D$4:$F$48,3,FALSE)</f>
        <v>wind</v>
      </c>
      <c r="L8147" t="b">
        <f>IF(AND($P$6=FALSE,OR(C8147="Commercial NAICS Cogen",C8147="Industrial NAICS Cogen",C8147="NAICS-22 Cogen")),FALSE,IF(AND($P$7=FALSE,OR(C8147="Commercial NAICS Cogen",C8147="Commercial NAICS Non-Cogen",C8147="industrial NAICS Cogen", C8147="industrial NAICS non-cogen")),FALSE,TRUE))</f>
        <v>1</v>
      </c>
      <c r="M8147">
        <f t="shared" si="382"/>
        <v>0.36920384951881013</v>
      </c>
      <c r="N8147">
        <f t="shared" si="383"/>
        <v>1</v>
      </c>
    </row>
    <row r="8148" spans="1:14" ht="26.25" x14ac:dyDescent="0.2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s="32">
        <f t="shared" si="381"/>
        <v>12329616.126956895</v>
      </c>
      <c r="J8148" t="str">
        <f>IF(K8148="natural gas",VLOOKUP(D8148,'Cross-Page Data'!$I$4:$J$13,2,FALSE),IF(K8148="solar",VLOOKUP('Form 923'!D8148,'Cross-Page Data'!$I$14:$J$117,2,FALSE),K8148))</f>
        <v>biomass</v>
      </c>
      <c r="K8148" t="str">
        <f>VLOOKUP(E8148,'Cross-Page Data'!$D$4:$F$48,3,FALSE)</f>
        <v>biomass</v>
      </c>
      <c r="L8148" t="b">
        <f>IF(AND($P$6=FALSE,OR(C8148="Commercial NAICS Cogen",C8148="Industrial NAICS Cogen",C8148="NAICS-22 Cogen")),FALSE,IF(AND($P$7=FALSE,OR(C8148="Commercial NAICS Cogen",C8148="Commercial NAICS Non-Cogen",C8148="industrial NAICS Cogen", C8148="industrial NAICS non-cogen")),FALSE,TRUE))</f>
        <v>0</v>
      </c>
      <c r="M8148">
        <f t="shared" si="382"/>
        <v>0.23903508771929824</v>
      </c>
      <c r="N8148">
        <f t="shared" si="383"/>
        <v>1</v>
      </c>
    </row>
    <row r="8149" spans="1:14" ht="26.25" x14ac:dyDescent="0.2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s="32" t="str">
        <f t="shared" si="381"/>
        <v/>
      </c>
      <c r="J8149" t="str">
        <f>IF(K8149="natural gas",VLOOKUP(D8149,'Cross-Page Data'!$I$4:$J$13,2,FALSE),IF(K8149="solar",VLOOKUP('Form 923'!D8149,'Cross-Page Data'!$I$14:$J$117,2,FALSE),K8149))</f>
        <v>natural gas peaker</v>
      </c>
      <c r="K8149" t="str">
        <f>VLOOKUP(E8149,'Cross-Page Data'!$D$4:$F$48,3,FALSE)</f>
        <v>natural gas</v>
      </c>
      <c r="L8149" t="b">
        <f>IF(AND($P$6=FALSE,OR(C8149="Commercial NAICS Cogen",C8149="Industrial NAICS Cogen",C8149="NAICS-22 Cogen")),FALSE,IF(AND($P$7=FALSE,OR(C8149="Commercial NAICS Cogen",C8149="Commercial NAICS Non-Cogen",C8149="industrial NAICS Cogen", C8149="industrial NAICS non-cogen")),FALSE,TRUE))</f>
        <v>0</v>
      </c>
      <c r="M8149">
        <f t="shared" si="382"/>
        <v>4.9382716049382717E-4</v>
      </c>
      <c r="N8149">
        <f t="shared" si="383"/>
        <v>0</v>
      </c>
    </row>
    <row r="8150" spans="1:14" x14ac:dyDescent="0.2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s="32" t="str">
        <f t="shared" si="381"/>
        <v/>
      </c>
      <c r="J8150" t="str">
        <f>IF(K8150="natural gas",VLOOKUP(D8150,'Cross-Page Data'!$I$4:$J$13,2,FALSE),IF(K8150="solar",VLOOKUP('Form 923'!D8150,'Cross-Page Data'!$I$14:$J$117,2,FALSE),K8150))</f>
        <v>heavy or residual fuel oil</v>
      </c>
      <c r="K8150" t="str">
        <f>VLOOKUP(E8150,'Cross-Page Data'!$D$4:$F$48,3,FALSE)</f>
        <v>heavy or residual fuel oil</v>
      </c>
      <c r="L8150" t="b">
        <f>IF(AND($P$6=FALSE,OR(C8150="Commercial NAICS Cogen",C8150="Industrial NAICS Cogen",C8150="NAICS-22 Cogen")),FALSE,IF(AND($P$7=FALSE,OR(C8150="Commercial NAICS Cogen",C8150="Commercial NAICS Non-Cogen",C8150="industrial NAICS Cogen", C8150="industrial NAICS non-cogen")),FALSE,TRUE))</f>
        <v>1</v>
      </c>
      <c r="M8150">
        <f t="shared" si="382"/>
        <v>4.0160642570281126E-4</v>
      </c>
      <c r="N8150">
        <f t="shared" si="383"/>
        <v>0</v>
      </c>
    </row>
    <row r="8151" spans="1:14" x14ac:dyDescent="0.2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s="32">
        <f t="shared" si="381"/>
        <v>8473429.951690821</v>
      </c>
      <c r="J8151" t="str">
        <f>IF(K8151="natural gas",VLOOKUP(D8151,'Cross-Page Data'!$I$4:$J$13,2,FALSE),IF(K8151="solar",VLOOKUP('Form 923'!D8151,'Cross-Page Data'!$I$14:$J$117,2,FALSE),K8151))</f>
        <v>natural gas peaker</v>
      </c>
      <c r="K8151" t="str">
        <f>VLOOKUP(E8151,'Cross-Page Data'!$D$4:$F$48,3,FALSE)</f>
        <v>natural gas</v>
      </c>
      <c r="L8151" t="b">
        <f>IF(AND($P$6=FALSE,OR(C8151="Commercial NAICS Cogen",C8151="Industrial NAICS Cogen",C8151="NAICS-22 Cogen")),FALSE,IF(AND($P$7=FALSE,OR(C8151="Commercial NAICS Cogen",C8151="Commercial NAICS Non-Cogen",C8151="industrial NAICS Cogen", C8151="industrial NAICS non-cogen")),FALSE,TRUE))</f>
        <v>1</v>
      </c>
      <c r="M8151">
        <f t="shared" si="382"/>
        <v>0.57679012345679015</v>
      </c>
      <c r="N8151">
        <f t="shared" si="383"/>
        <v>1</v>
      </c>
    </row>
    <row r="8152" spans="1:14" x14ac:dyDescent="0.2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s="32">
        <f t="shared" si="381"/>
        <v>12374902.607818874</v>
      </c>
      <c r="J8152" t="str">
        <f>IF(K8152="natural gas",VLOOKUP(D8152,'Cross-Page Data'!$I$4:$J$13,2,FALSE),IF(K8152="solar",VLOOKUP('Form 923'!D8152,'Cross-Page Data'!$I$14:$J$117,2,FALSE),K8152))</f>
        <v>biomass</v>
      </c>
      <c r="K8152" t="str">
        <f>VLOOKUP(E8152,'Cross-Page Data'!$D$4:$F$48,3,FALSE)</f>
        <v>biomass</v>
      </c>
      <c r="L8152" t="b">
        <f>IF(AND($P$6=FALSE,OR(C8152="Commercial NAICS Cogen",C8152="Industrial NAICS Cogen",C8152="NAICS-22 Cogen")),FALSE,IF(AND($P$7=FALSE,OR(C8152="Commercial NAICS Cogen",C8152="Commercial NAICS Non-Cogen",C8152="industrial NAICS Cogen", C8152="industrial NAICS non-cogen")),FALSE,TRUE))</f>
        <v>1</v>
      </c>
      <c r="M8152">
        <f t="shared" si="382"/>
        <v>0.23355263157894737</v>
      </c>
      <c r="N8152">
        <f t="shared" si="383"/>
        <v>1</v>
      </c>
    </row>
    <row r="8153" spans="1:14" x14ac:dyDescent="0.2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s="32">
        <f t="shared" si="381"/>
        <v>12375373.638029119</v>
      </c>
      <c r="J8153" t="str">
        <f>IF(K8153="natural gas",VLOOKUP(D8153,'Cross-Page Data'!$I$4:$J$13,2,FALSE),IF(K8153="solar",VLOOKUP('Form 923'!D8153,'Cross-Page Data'!$I$14:$J$117,2,FALSE),K8153))</f>
        <v>biomass</v>
      </c>
      <c r="K8153" t="str">
        <f>VLOOKUP(E8153,'Cross-Page Data'!$D$4:$F$48,3,FALSE)</f>
        <v>biomass</v>
      </c>
      <c r="L8153" t="b">
        <f>IF(AND($P$6=FALSE,OR(C8153="Commercial NAICS Cogen",C8153="Industrial NAICS Cogen",C8153="NAICS-22 Cogen")),FALSE,IF(AND($P$7=FALSE,OR(C8153="Commercial NAICS Cogen",C8153="Commercial NAICS Non-Cogen",C8153="industrial NAICS Cogen", C8153="industrial NAICS non-cogen")),FALSE,TRUE))</f>
        <v>1</v>
      </c>
      <c r="M8153">
        <f t="shared" si="382"/>
        <v>0.23026315789473684</v>
      </c>
      <c r="N8153">
        <f t="shared" si="383"/>
        <v>1</v>
      </c>
    </row>
    <row r="8154" spans="1:14" x14ac:dyDescent="0.2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s="32">
        <f t="shared" si="381"/>
        <v>11414210.658517184</v>
      </c>
      <c r="J8154" t="str">
        <f>IF(K8154="natural gas",VLOOKUP(D8154,'Cross-Page Data'!$I$4:$J$13,2,FALSE),IF(K8154="solar",VLOOKUP('Form 923'!D8154,'Cross-Page Data'!$I$14:$J$117,2,FALSE),K8154))</f>
        <v>biomass</v>
      </c>
      <c r="K8154" t="str">
        <f>VLOOKUP(E8154,'Cross-Page Data'!$D$4:$F$48,3,FALSE)</f>
        <v>biomass</v>
      </c>
      <c r="L8154" t="b">
        <f>IF(AND($P$6=FALSE,OR(C8154="Commercial NAICS Cogen",C8154="Industrial NAICS Cogen",C8154="NAICS-22 Cogen")),FALSE,IF(AND($P$7=FALSE,OR(C8154="Commercial NAICS Cogen",C8154="Commercial NAICS Non-Cogen",C8154="industrial NAICS Cogen", C8154="industrial NAICS non-cogen")),FALSE,TRUE))</f>
        <v>1</v>
      </c>
      <c r="M8154">
        <f t="shared" si="382"/>
        <v>0.35635964912280704</v>
      </c>
      <c r="N8154">
        <f t="shared" si="383"/>
        <v>1</v>
      </c>
    </row>
    <row r="8155" spans="1:14" x14ac:dyDescent="0.2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s="32">
        <f t="shared" si="381"/>
        <v>8901995.4501691274</v>
      </c>
      <c r="J8155" t="str">
        <f>IF(K8155="natural gas",VLOOKUP(D8155,'Cross-Page Data'!$I$4:$J$13,2,FALSE),IF(K8155="solar",VLOOKUP('Form 923'!D8155,'Cross-Page Data'!$I$14:$J$117,2,FALSE),K8155))</f>
        <v>wind</v>
      </c>
      <c r="K8155" t="str">
        <f>VLOOKUP(E8155,'Cross-Page Data'!$D$4:$F$48,3,FALSE)</f>
        <v>wind</v>
      </c>
      <c r="L8155" t="b">
        <f>IF(AND($P$6=FALSE,OR(C8155="Commercial NAICS Cogen",C8155="Industrial NAICS Cogen",C8155="NAICS-22 Cogen")),FALSE,IF(AND($P$7=FALSE,OR(C8155="Commercial NAICS Cogen",C8155="Commercial NAICS Non-Cogen",C8155="industrial NAICS Cogen", C8155="industrial NAICS non-cogen")),FALSE,TRUE))</f>
        <v>1</v>
      </c>
      <c r="M8155">
        <f t="shared" si="382"/>
        <v>0.73840769903762027</v>
      </c>
      <c r="N8155">
        <f t="shared" si="383"/>
        <v>1</v>
      </c>
    </row>
    <row r="8156" spans="1:14" x14ac:dyDescent="0.2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s="32">
        <f t="shared" si="381"/>
        <v>617302.93280534586</v>
      </c>
      <c r="J8156" t="str">
        <f>IF(K8156="natural gas",VLOOKUP(D8156,'Cross-Page Data'!$I$4:$J$13,2,FALSE),IF(K8156="solar",VLOOKUP('Form 923'!D8156,'Cross-Page Data'!$I$14:$J$117,2,FALSE),K8156))</f>
        <v>natural gas nonpeaker</v>
      </c>
      <c r="K8156" t="str">
        <f>VLOOKUP(E8156,'Cross-Page Data'!$D$4:$F$48,3,FALSE)</f>
        <v>natural gas</v>
      </c>
      <c r="L8156" t="b">
        <f>IF(AND($P$6=FALSE,OR(C8156="Commercial NAICS Cogen",C8156="Industrial NAICS Cogen",C8156="NAICS-22 Cogen")),FALSE,IF(AND($P$7=FALSE,OR(C8156="Commercial NAICS Cogen",C8156="Commercial NAICS Non-Cogen",C8156="industrial NAICS Cogen", C8156="industrial NAICS non-cogen")),FALSE,TRUE))</f>
        <v>1</v>
      </c>
      <c r="M8156">
        <f t="shared" si="382"/>
        <v>0.69302325581395352</v>
      </c>
      <c r="N8156">
        <f t="shared" si="383"/>
        <v>1</v>
      </c>
    </row>
    <row r="8157" spans="1:14" x14ac:dyDescent="0.2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s="32">
        <f t="shared" si="381"/>
        <v>11812315.300752683</v>
      </c>
      <c r="J8157" t="str">
        <f>IF(K8157="natural gas",VLOOKUP(D8157,'Cross-Page Data'!$I$4:$J$13,2,FALSE),IF(K8157="solar",VLOOKUP('Form 923'!D8157,'Cross-Page Data'!$I$14:$J$117,2,FALSE),K8157))</f>
        <v>natural gas nonpeaker</v>
      </c>
      <c r="K8157" t="str">
        <f>VLOOKUP(E8157,'Cross-Page Data'!$D$4:$F$48,3,FALSE)</f>
        <v>natural gas</v>
      </c>
      <c r="L8157" t="b">
        <f>IF(AND($P$6=FALSE,OR(C8157="Commercial NAICS Cogen",C8157="Industrial NAICS Cogen",C8157="NAICS-22 Cogen")),FALSE,IF(AND($P$7=FALSE,OR(C8157="Commercial NAICS Cogen",C8157="Commercial NAICS Non-Cogen",C8157="industrial NAICS Cogen", C8157="industrial NAICS non-cogen")),FALSE,TRUE))</f>
        <v>1</v>
      </c>
      <c r="M8157">
        <f t="shared" si="382"/>
        <v>0.10325581395348837</v>
      </c>
      <c r="N8157">
        <f t="shared" si="383"/>
        <v>1</v>
      </c>
    </row>
    <row r="8158" spans="1:14" x14ac:dyDescent="0.2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s="32">
        <f t="shared" si="381"/>
        <v>8902000.1743133552</v>
      </c>
      <c r="J8158" t="str">
        <f>IF(K8158="natural gas",VLOOKUP(D8158,'Cross-Page Data'!$I$4:$J$13,2,FALSE),IF(K8158="solar",VLOOKUP('Form 923'!D8158,'Cross-Page Data'!$I$14:$J$117,2,FALSE),K8158))</f>
        <v>wind</v>
      </c>
      <c r="K8158" t="str">
        <f>VLOOKUP(E8158,'Cross-Page Data'!$D$4:$F$48,3,FALSE)</f>
        <v>wind</v>
      </c>
      <c r="L8158" t="b">
        <f>IF(AND($P$6=FALSE,OR(C8158="Commercial NAICS Cogen",C8158="Industrial NAICS Cogen",C8158="NAICS-22 Cogen")),FALSE,IF(AND($P$7=FALSE,OR(C8158="Commercial NAICS Cogen",C8158="Commercial NAICS Non-Cogen",C8158="industrial NAICS Cogen", C8158="industrial NAICS non-cogen")),FALSE,TRUE))</f>
        <v>1</v>
      </c>
      <c r="M8158">
        <f t="shared" si="382"/>
        <v>0.46544181977252841</v>
      </c>
      <c r="N8158">
        <f t="shared" si="383"/>
        <v>1</v>
      </c>
    </row>
    <row r="8159" spans="1:14" x14ac:dyDescent="0.2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s="32">
        <f t="shared" si="381"/>
        <v>8902012.6009120364</v>
      </c>
      <c r="J8159" t="str">
        <f>IF(K8159="natural gas",VLOOKUP(D8159,'Cross-Page Data'!$I$4:$J$13,2,FALSE),IF(K8159="solar",VLOOKUP('Form 923'!D8159,'Cross-Page Data'!$I$14:$J$117,2,FALSE),K8159))</f>
        <v>wind</v>
      </c>
      <c r="K8159" t="str">
        <f>VLOOKUP(E8159,'Cross-Page Data'!$D$4:$F$48,3,FALSE)</f>
        <v>wind</v>
      </c>
      <c r="L8159" t="b">
        <f>IF(AND($P$6=FALSE,OR(C8159="Commercial NAICS Cogen",C8159="Industrial NAICS Cogen",C8159="NAICS-22 Cogen")),FALSE,IF(AND($P$7=FALSE,OR(C8159="Commercial NAICS Cogen",C8159="Commercial NAICS Non-Cogen",C8159="industrial NAICS Cogen", C8159="industrial NAICS non-cogen")),FALSE,TRUE))</f>
        <v>1</v>
      </c>
      <c r="M8159">
        <f t="shared" si="382"/>
        <v>0.16010498687664043</v>
      </c>
      <c r="N8159">
        <f t="shared" si="383"/>
        <v>1</v>
      </c>
    </row>
    <row r="8160" spans="1:14" x14ac:dyDescent="0.2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s="32">
        <f t="shared" si="381"/>
        <v>10070921.985815603</v>
      </c>
      <c r="J8160" t="str">
        <f>IF(K8160="natural gas",VLOOKUP(D8160,'Cross-Page Data'!$I$4:$J$13,2,FALSE),IF(K8160="solar",VLOOKUP('Form 923'!D8160,'Cross-Page Data'!$I$14:$J$117,2,FALSE),K8160))</f>
        <v>natural gas peaker</v>
      </c>
      <c r="K8160" t="str">
        <f>VLOOKUP(E8160,'Cross-Page Data'!$D$4:$F$48,3,FALSE)</f>
        <v>natural gas</v>
      </c>
      <c r="L8160" t="b">
        <f>IF(AND($P$6=FALSE,OR(C8160="Commercial NAICS Cogen",C8160="Industrial NAICS Cogen",C8160="NAICS-22 Cogen")),FALSE,IF(AND($P$7=FALSE,OR(C8160="Commercial NAICS Cogen",C8160="Commercial NAICS Non-Cogen",C8160="industrial NAICS Cogen", C8160="industrial NAICS non-cogen")),FALSE,TRUE))</f>
        <v>1</v>
      </c>
      <c r="M8160">
        <f t="shared" si="382"/>
        <v>0.49876543209876545</v>
      </c>
      <c r="N8160">
        <f t="shared" si="383"/>
        <v>1</v>
      </c>
    </row>
    <row r="8161" spans="1:14" x14ac:dyDescent="0.2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s="32" t="str">
        <f t="shared" si="381"/>
        <v/>
      </c>
      <c r="J8161" t="str">
        <f>IF(K8161="natural gas",VLOOKUP(D8161,'Cross-Page Data'!$I$4:$J$13,2,FALSE),IF(K8161="solar",VLOOKUP('Form 923'!D8161,'Cross-Page Data'!$I$14:$J$117,2,FALSE),K8161))</f>
        <v>other</v>
      </c>
      <c r="K8161" t="str">
        <f>VLOOKUP(E8161,'Cross-Page Data'!$D$4:$F$48,3,FALSE)</f>
        <v>other</v>
      </c>
      <c r="L8161" t="b">
        <f>IF(AND($P$6=FALSE,OR(C8161="Commercial NAICS Cogen",C8161="Industrial NAICS Cogen",C8161="NAICS-22 Cogen")),FALSE,IF(AND($P$7=FALSE,OR(C8161="Commercial NAICS Cogen",C8161="Commercial NAICS Non-Cogen",C8161="industrial NAICS Cogen", C8161="industrial NAICS non-cogen")),FALSE,TRUE))</f>
        <v>1</v>
      </c>
      <c r="M8161">
        <f t="shared" si="382"/>
        <v>1.6233766233766235E-3</v>
      </c>
      <c r="N8161">
        <f t="shared" si="383"/>
        <v>0</v>
      </c>
    </row>
    <row r="8162" spans="1:14" x14ac:dyDescent="0.2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s="32">
        <f t="shared" si="381"/>
        <v>13783783.783783784</v>
      </c>
      <c r="J8162" t="str">
        <f>IF(K8162="natural gas",VLOOKUP(D8162,'Cross-Page Data'!$I$4:$J$13,2,FALSE),IF(K8162="solar",VLOOKUP('Form 923'!D8162,'Cross-Page Data'!$I$14:$J$117,2,FALSE),K8162))</f>
        <v>natural gas peaker</v>
      </c>
      <c r="K8162" t="str">
        <f>VLOOKUP(E8162,'Cross-Page Data'!$D$4:$F$48,3,FALSE)</f>
        <v>natural gas</v>
      </c>
      <c r="L8162" t="b">
        <f>IF(AND($P$6=FALSE,OR(C8162="Commercial NAICS Cogen",C8162="Industrial NAICS Cogen",C8162="NAICS-22 Cogen")),FALSE,IF(AND($P$7=FALSE,OR(C8162="Commercial NAICS Cogen",C8162="Commercial NAICS Non-Cogen",C8162="industrial NAICS Cogen", C8162="industrial NAICS non-cogen")),FALSE,TRUE))</f>
        <v>1</v>
      </c>
      <c r="M8162">
        <f t="shared" si="382"/>
        <v>0.17679012345679013</v>
      </c>
      <c r="N8162">
        <f t="shared" si="383"/>
        <v>1</v>
      </c>
    </row>
    <row r="8163" spans="1:14" x14ac:dyDescent="0.2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s="32">
        <f t="shared" si="381"/>
        <v>10327371.273712737</v>
      </c>
      <c r="J8163" t="str">
        <f>IF(K8163="natural gas",VLOOKUP(D8163,'Cross-Page Data'!$I$4:$J$13,2,FALSE),IF(K8163="solar",VLOOKUP('Form 923'!D8163,'Cross-Page Data'!$I$14:$J$117,2,FALSE),K8163))</f>
        <v>natural gas peaker</v>
      </c>
      <c r="K8163" t="str">
        <f>VLOOKUP(E8163,'Cross-Page Data'!$D$4:$F$48,3,FALSE)</f>
        <v>natural gas</v>
      </c>
      <c r="L8163" t="b">
        <f>IF(AND($P$6=FALSE,OR(C8163="Commercial NAICS Cogen",C8163="Industrial NAICS Cogen",C8163="NAICS-22 Cogen")),FALSE,IF(AND($P$7=FALSE,OR(C8163="Commercial NAICS Cogen",C8163="Commercial NAICS Non-Cogen",C8163="industrial NAICS Cogen", C8163="industrial NAICS non-cogen")),FALSE,TRUE))</f>
        <v>1</v>
      </c>
      <c r="M8163">
        <f t="shared" si="382"/>
        <v>0.47604938271604941</v>
      </c>
      <c r="N8163">
        <f t="shared" si="383"/>
        <v>1</v>
      </c>
    </row>
    <row r="8164" spans="1:14" x14ac:dyDescent="0.2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s="32">
        <f t="shared" si="381"/>
        <v>10351249.735225588</v>
      </c>
      <c r="J8164" t="str">
        <f>IF(K8164="natural gas",VLOOKUP(D8164,'Cross-Page Data'!$I$4:$J$13,2,FALSE),IF(K8164="solar",VLOOKUP('Form 923'!D8164,'Cross-Page Data'!$I$14:$J$117,2,FALSE),K8164))</f>
        <v>natural gas peaker</v>
      </c>
      <c r="K8164" t="str">
        <f>VLOOKUP(E8164,'Cross-Page Data'!$D$4:$F$48,3,FALSE)</f>
        <v>natural gas</v>
      </c>
      <c r="L8164" t="b">
        <f>IF(AND($P$6=FALSE,OR(C8164="Commercial NAICS Cogen",C8164="Industrial NAICS Cogen",C8164="NAICS-22 Cogen")),FALSE,IF(AND($P$7=FALSE,OR(C8164="Commercial NAICS Cogen",C8164="Commercial NAICS Non-Cogen",C8164="industrial NAICS Cogen", C8164="industrial NAICS non-cogen")),FALSE,TRUE))</f>
        <v>1</v>
      </c>
      <c r="M8164">
        <f t="shared" si="382"/>
        <v>0.47308641975308641</v>
      </c>
      <c r="N8164">
        <f t="shared" si="383"/>
        <v>1</v>
      </c>
    </row>
    <row r="8165" spans="1:14" x14ac:dyDescent="0.2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s="32" t="str">
        <f t="shared" si="381"/>
        <v/>
      </c>
      <c r="J8165" t="str">
        <f>IF(K8165="natural gas",VLOOKUP(D8165,'Cross-Page Data'!$I$4:$J$13,2,FALSE),IF(K8165="solar",VLOOKUP('Form 923'!D8165,'Cross-Page Data'!$I$14:$J$117,2,FALSE),K8165))</f>
        <v>other</v>
      </c>
      <c r="K8165" t="str">
        <f>VLOOKUP(E8165,'Cross-Page Data'!$D$4:$F$48,3,FALSE)</f>
        <v>other</v>
      </c>
      <c r="L8165" t="b">
        <f>IF(AND($P$6=FALSE,OR(C8165="Commercial NAICS Cogen",C8165="Industrial NAICS Cogen",C8165="NAICS-22 Cogen")),FALSE,IF(AND($P$7=FALSE,OR(C8165="Commercial NAICS Cogen",C8165="Commercial NAICS Non-Cogen",C8165="industrial NAICS Cogen", C8165="industrial NAICS non-cogen")),FALSE,TRUE))</f>
        <v>1</v>
      </c>
      <c r="M8165">
        <f t="shared" si="382"/>
        <v>1.6233766233766235E-3</v>
      </c>
      <c r="N8165">
        <f t="shared" si="383"/>
        <v>0</v>
      </c>
    </row>
    <row r="8166" spans="1:14" x14ac:dyDescent="0.2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s="32">
        <f t="shared" si="381"/>
        <v>12342437.988611137</v>
      </c>
      <c r="J8166" t="str">
        <f>IF(K8166="natural gas",VLOOKUP(D8166,'Cross-Page Data'!$I$4:$J$13,2,FALSE),IF(K8166="solar",VLOOKUP('Form 923'!D8166,'Cross-Page Data'!$I$14:$J$117,2,FALSE),K8166))</f>
        <v>natural gas peaker</v>
      </c>
      <c r="K8166" t="str">
        <f>VLOOKUP(E8166,'Cross-Page Data'!$D$4:$F$48,3,FALSE)</f>
        <v>natural gas</v>
      </c>
      <c r="L8166" t="b">
        <f>IF(AND($P$6=FALSE,OR(C8166="Commercial NAICS Cogen",C8166="Industrial NAICS Cogen",C8166="NAICS-22 Cogen")),FALSE,IF(AND($P$7=FALSE,OR(C8166="Commercial NAICS Cogen",C8166="Commercial NAICS Non-Cogen",C8166="industrial NAICS Cogen", C8166="industrial NAICS non-cogen")),FALSE,TRUE))</f>
        <v>1</v>
      </c>
      <c r="M8166">
        <f t="shared" si="382"/>
        <v>0.25382716049382714</v>
      </c>
      <c r="N8166">
        <f t="shared" si="383"/>
        <v>1</v>
      </c>
    </row>
    <row r="8167" spans="1:14" x14ac:dyDescent="0.2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s="32">
        <f t="shared" si="381"/>
        <v>1034263.0142291635</v>
      </c>
      <c r="J8167" t="str">
        <f>IF(K8167="natural gas",VLOOKUP(D8167,'Cross-Page Data'!$I$4:$J$13,2,FALSE),IF(K8167="solar",VLOOKUP('Form 923'!D8167,'Cross-Page Data'!$I$14:$J$117,2,FALSE),K8167))</f>
        <v>natural gas nonpeaker</v>
      </c>
      <c r="K8167" t="str">
        <f>VLOOKUP(E8167,'Cross-Page Data'!$D$4:$F$48,3,FALSE)</f>
        <v>natural gas</v>
      </c>
      <c r="L8167" t="b">
        <f>IF(AND($P$6=FALSE,OR(C8167="Commercial NAICS Cogen",C8167="Industrial NAICS Cogen",C8167="NAICS-22 Cogen")),FALSE,IF(AND($P$7=FALSE,OR(C8167="Commercial NAICS Cogen",C8167="Commercial NAICS Non-Cogen",C8167="industrial NAICS Cogen", C8167="industrial NAICS non-cogen")),FALSE,TRUE))</f>
        <v>1</v>
      </c>
      <c r="M8167">
        <f t="shared" si="382"/>
        <v>0.64837209302325582</v>
      </c>
      <c r="N8167">
        <f t="shared" si="383"/>
        <v>1</v>
      </c>
    </row>
    <row r="8168" spans="1:14" x14ac:dyDescent="0.2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s="32" t="str">
        <f t="shared" si="381"/>
        <v/>
      </c>
      <c r="J8168" t="str">
        <f>IF(K8168="natural gas",VLOOKUP(D8168,'Cross-Page Data'!$I$4:$J$13,2,FALSE),IF(K8168="solar",VLOOKUP('Form 923'!D8168,'Cross-Page Data'!$I$14:$J$117,2,FALSE),K8168))</f>
        <v>biomass</v>
      </c>
      <c r="K8168" t="str">
        <f>VLOOKUP(E8168,'Cross-Page Data'!$D$4:$F$48,3,FALSE)</f>
        <v>biomass</v>
      </c>
      <c r="L8168" t="b">
        <f>IF(AND($P$6=FALSE,OR(C8168="Commercial NAICS Cogen",C8168="Industrial NAICS Cogen",C8168="NAICS-22 Cogen")),FALSE,IF(AND($P$7=FALSE,OR(C8168="Commercial NAICS Cogen",C8168="Commercial NAICS Non-Cogen",C8168="industrial NAICS Cogen", C8168="industrial NAICS non-cogen")),FALSE,TRUE))</f>
        <v>1</v>
      </c>
      <c r="M8168">
        <f t="shared" si="382"/>
        <v>1.0964912280701754E-3</v>
      </c>
      <c r="N8168">
        <f t="shared" si="383"/>
        <v>0</v>
      </c>
    </row>
    <row r="8169" spans="1:14" x14ac:dyDescent="0.2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s="32">
        <f t="shared" si="381"/>
        <v>10872148.398366399</v>
      </c>
      <c r="J8169" t="str">
        <f>IF(K8169="natural gas",VLOOKUP(D8169,'Cross-Page Data'!$I$4:$J$13,2,FALSE),IF(K8169="solar",VLOOKUP('Form 923'!D8169,'Cross-Page Data'!$I$14:$J$117,2,FALSE),K8169))</f>
        <v>natural gas nonpeaker</v>
      </c>
      <c r="K8169" t="str">
        <f>VLOOKUP(E8169,'Cross-Page Data'!$D$4:$F$48,3,FALSE)</f>
        <v>natural gas</v>
      </c>
      <c r="L8169" t="b">
        <f>IF(AND($P$6=FALSE,OR(C8169="Commercial NAICS Cogen",C8169="Industrial NAICS Cogen",C8169="NAICS-22 Cogen")),FALSE,IF(AND($P$7=FALSE,OR(C8169="Commercial NAICS Cogen",C8169="Commercial NAICS Non-Cogen",C8169="industrial NAICS Cogen", C8169="industrial NAICS non-cogen")),FALSE,TRUE))</f>
        <v>1</v>
      </c>
      <c r="M8169">
        <f t="shared" si="382"/>
        <v>0.24</v>
      </c>
      <c r="N8169">
        <f t="shared" si="383"/>
        <v>1</v>
      </c>
    </row>
    <row r="8170" spans="1:14" x14ac:dyDescent="0.2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s="32" t="str">
        <f t="shared" si="381"/>
        <v/>
      </c>
      <c r="J8170" t="str">
        <f>IF(K8170="natural gas",VLOOKUP(D8170,'Cross-Page Data'!$I$4:$J$13,2,FALSE),IF(K8170="solar",VLOOKUP('Form 923'!D8170,'Cross-Page Data'!$I$14:$J$117,2,FALSE),K8170))</f>
        <v>biomass</v>
      </c>
      <c r="K8170" t="str">
        <f>VLOOKUP(E8170,'Cross-Page Data'!$D$4:$F$48,3,FALSE)</f>
        <v>biomass</v>
      </c>
      <c r="L8170" t="b">
        <f>IF(AND($P$6=FALSE,OR(C8170="Commercial NAICS Cogen",C8170="Industrial NAICS Cogen",C8170="NAICS-22 Cogen")),FALSE,IF(AND($P$7=FALSE,OR(C8170="Commercial NAICS Cogen",C8170="Commercial NAICS Non-Cogen",C8170="industrial NAICS Cogen", C8170="industrial NAICS non-cogen")),FALSE,TRUE))</f>
        <v>1</v>
      </c>
      <c r="M8170">
        <f t="shared" si="382"/>
        <v>1.0964912280701754E-3</v>
      </c>
      <c r="N8170">
        <f t="shared" si="383"/>
        <v>0</v>
      </c>
    </row>
    <row r="8171" spans="1:14" x14ac:dyDescent="0.2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s="32">
        <f t="shared" si="381"/>
        <v>4245900.6144612748</v>
      </c>
      <c r="J8171" t="str">
        <f>IF(K8171="natural gas",VLOOKUP(D8171,'Cross-Page Data'!$I$4:$J$13,2,FALSE),IF(K8171="solar",VLOOKUP('Form 923'!D8171,'Cross-Page Data'!$I$14:$J$117,2,FALSE),K8171))</f>
        <v>natural gas peaker</v>
      </c>
      <c r="K8171" t="str">
        <f>VLOOKUP(E8171,'Cross-Page Data'!$D$4:$F$48,3,FALSE)</f>
        <v>natural gas</v>
      </c>
      <c r="L8171" t="b">
        <f>IF(AND($P$6=FALSE,OR(C8171="Commercial NAICS Cogen",C8171="Industrial NAICS Cogen",C8171="NAICS-22 Cogen")),FALSE,IF(AND($P$7=FALSE,OR(C8171="Commercial NAICS Cogen",C8171="Commercial NAICS Non-Cogen",C8171="industrial NAICS Cogen", C8171="industrial NAICS non-cogen")),FALSE,TRUE))</f>
        <v>1</v>
      </c>
      <c r="M8171">
        <f t="shared" si="382"/>
        <v>0.77333333333333332</v>
      </c>
      <c r="N8171">
        <f t="shared" si="383"/>
        <v>1</v>
      </c>
    </row>
    <row r="8172" spans="1:14" x14ac:dyDescent="0.2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s="32">
        <f t="shared" si="381"/>
        <v>8901998.2252451908</v>
      </c>
      <c r="J8172" t="str">
        <f>IF(K8172="natural gas",VLOOKUP(D8172,'Cross-Page Data'!$I$4:$J$13,2,FALSE),IF(K8172="solar",VLOOKUP('Form 923'!D8172,'Cross-Page Data'!$I$14:$J$117,2,FALSE),K8172))</f>
        <v>wind</v>
      </c>
      <c r="K8172" t="str">
        <f>VLOOKUP(E8172,'Cross-Page Data'!$D$4:$F$48,3,FALSE)</f>
        <v>wind</v>
      </c>
      <c r="L8172" t="b">
        <f>IF(AND($P$6=FALSE,OR(C8172="Commercial NAICS Cogen",C8172="Industrial NAICS Cogen",C8172="NAICS-22 Cogen")),FALSE,IF(AND($P$7=FALSE,OR(C8172="Commercial NAICS Cogen",C8172="Commercial NAICS Non-Cogen",C8172="industrial NAICS Cogen", C8172="industrial NAICS non-cogen")),FALSE,TRUE))</f>
        <v>1</v>
      </c>
      <c r="M8172">
        <f t="shared" si="382"/>
        <v>0.63079615048118987</v>
      </c>
      <c r="N8172">
        <f t="shared" si="383"/>
        <v>1</v>
      </c>
    </row>
    <row r="8173" spans="1:14" x14ac:dyDescent="0.2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s="32" t="str">
        <f t="shared" si="381"/>
        <v/>
      </c>
      <c r="J8173" t="str">
        <f>IF(K8173="natural gas",VLOOKUP(D8173,'Cross-Page Data'!$I$4:$J$13,2,FALSE),IF(K8173="solar",VLOOKUP('Form 923'!D8173,'Cross-Page Data'!$I$14:$J$117,2,FALSE),K8173))</f>
        <v>heavy or residual fuel oil</v>
      </c>
      <c r="K8173" t="str">
        <f>VLOOKUP(E8173,'Cross-Page Data'!$D$4:$F$48,3,FALSE)</f>
        <v>heavy or residual fuel oil</v>
      </c>
      <c r="L8173" t="b">
        <f>IF(AND($P$6=FALSE,OR(C8173="Commercial NAICS Cogen",C8173="Industrial NAICS Cogen",C8173="NAICS-22 Cogen")),FALSE,IF(AND($P$7=FALSE,OR(C8173="Commercial NAICS Cogen",C8173="Commercial NAICS Non-Cogen",C8173="industrial NAICS Cogen", C8173="industrial NAICS non-cogen")),FALSE,TRUE))</f>
        <v>1</v>
      </c>
      <c r="M8173">
        <f t="shared" si="382"/>
        <v>4.0160642570281126E-4</v>
      </c>
      <c r="N8173">
        <f t="shared" si="383"/>
        <v>0</v>
      </c>
    </row>
    <row r="8174" spans="1:14" x14ac:dyDescent="0.2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s="32">
        <f t="shared" si="381"/>
        <v>11470103.092783505</v>
      </c>
      <c r="J8174" t="str">
        <f>IF(K8174="natural gas",VLOOKUP(D8174,'Cross-Page Data'!$I$4:$J$13,2,FALSE),IF(K8174="solar",VLOOKUP('Form 923'!D8174,'Cross-Page Data'!$I$14:$J$117,2,FALSE),K8174))</f>
        <v>natural gas peaker</v>
      </c>
      <c r="K8174" t="str">
        <f>VLOOKUP(E8174,'Cross-Page Data'!$D$4:$F$48,3,FALSE)</f>
        <v>natural gas</v>
      </c>
      <c r="L8174" t="b">
        <f>IF(AND($P$6=FALSE,OR(C8174="Commercial NAICS Cogen",C8174="Industrial NAICS Cogen",C8174="NAICS-22 Cogen")),FALSE,IF(AND($P$7=FALSE,OR(C8174="Commercial NAICS Cogen",C8174="Commercial NAICS Non-Cogen",C8174="industrial NAICS Cogen", C8174="industrial NAICS non-cogen")),FALSE,TRUE))</f>
        <v>1</v>
      </c>
      <c r="M8174">
        <f t="shared" si="382"/>
        <v>0.34419753086419752</v>
      </c>
      <c r="N8174">
        <f t="shared" si="383"/>
        <v>1</v>
      </c>
    </row>
    <row r="8175" spans="1:14" x14ac:dyDescent="0.2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s="32">
        <f t="shared" si="381"/>
        <v>8902042.9206676558</v>
      </c>
      <c r="J8175" t="str">
        <f>IF(K8175="natural gas",VLOOKUP(D8175,'Cross-Page Data'!$I$4:$J$13,2,FALSE),IF(K8175="solar",VLOOKUP('Form 923'!D8175,'Cross-Page Data'!$I$14:$J$117,2,FALSE),K8175))</f>
        <v>solar pv</v>
      </c>
      <c r="K8175" t="str">
        <f>VLOOKUP(E8175,'Cross-Page Data'!$D$4:$F$48,3,FALSE)</f>
        <v>solar</v>
      </c>
      <c r="L8175" t="b">
        <f>IF(AND($P$6=FALSE,OR(C8175="Commercial NAICS Cogen",C8175="Industrial NAICS Cogen",C8175="NAICS-22 Cogen")),FALSE,IF(AND($P$7=FALSE,OR(C8175="Commercial NAICS Cogen",C8175="Commercial NAICS Non-Cogen",C8175="industrial NAICS Cogen", C8175="industrial NAICS non-cogen")),FALSE,TRUE))</f>
        <v>1</v>
      </c>
      <c r="M8175">
        <f t="shared" si="382"/>
        <v>0.35162409334594763</v>
      </c>
      <c r="N8175">
        <f t="shared" si="383"/>
        <v>1</v>
      </c>
    </row>
    <row r="8176" spans="1:14" x14ac:dyDescent="0.2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s="32">
        <f t="shared" si="381"/>
        <v>10275597.139038252</v>
      </c>
      <c r="J8176" t="str">
        <f>IF(K8176="natural gas",VLOOKUP(D8176,'Cross-Page Data'!$I$4:$J$13,2,FALSE),IF(K8176="solar",VLOOKUP('Form 923'!D8176,'Cross-Page Data'!$I$14:$J$117,2,FALSE),K8176))</f>
        <v>natural gas peaker</v>
      </c>
      <c r="K8176" t="str">
        <f>VLOOKUP(E8176,'Cross-Page Data'!$D$4:$F$48,3,FALSE)</f>
        <v>natural gas</v>
      </c>
      <c r="L8176" t="b">
        <f>IF(AND($P$6=FALSE,OR(C8176="Commercial NAICS Cogen",C8176="Industrial NAICS Cogen",C8176="NAICS-22 Cogen")),FALSE,IF(AND($P$7=FALSE,OR(C8176="Commercial NAICS Cogen",C8176="Commercial NAICS Non-Cogen",C8176="industrial NAICS Cogen", C8176="industrial NAICS non-cogen")),FALSE,TRUE))</f>
        <v>1</v>
      </c>
      <c r="M8176">
        <f t="shared" si="382"/>
        <v>0.48098765432098767</v>
      </c>
      <c r="N8176">
        <f t="shared" si="383"/>
        <v>1</v>
      </c>
    </row>
    <row r="8177" spans="1:14" x14ac:dyDescent="0.2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s="32">
        <f t="shared" si="381"/>
        <v>8901999.6100353431</v>
      </c>
      <c r="J8177" t="str">
        <f>IF(K8177="natural gas",VLOOKUP(D8177,'Cross-Page Data'!$I$4:$J$13,2,FALSE),IF(K8177="solar",VLOOKUP('Form 923'!D8177,'Cross-Page Data'!$I$14:$J$117,2,FALSE),K8177))</f>
        <v>wind</v>
      </c>
      <c r="K8177" t="str">
        <f>VLOOKUP(E8177,'Cross-Page Data'!$D$4:$F$48,3,FALSE)</f>
        <v>wind</v>
      </c>
      <c r="L8177" t="b">
        <f>IF(AND($P$6=FALSE,OR(C8177="Commercial NAICS Cogen",C8177="Industrial NAICS Cogen",C8177="NAICS-22 Cogen")),FALSE,IF(AND($P$7=FALSE,OR(C8177="Commercial NAICS Cogen",C8177="Commercial NAICS Non-Cogen",C8177="industrial NAICS Cogen", C8177="industrial NAICS non-cogen")),FALSE,TRUE))</f>
        <v>1</v>
      </c>
      <c r="M8177">
        <f t="shared" si="382"/>
        <v>0.52143482064741908</v>
      </c>
      <c r="N8177">
        <f t="shared" si="383"/>
        <v>1</v>
      </c>
    </row>
    <row r="8178" spans="1:14" x14ac:dyDescent="0.2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s="32">
        <f t="shared" si="381"/>
        <v>8902003.0209496282</v>
      </c>
      <c r="J8178" t="str">
        <f>IF(K8178="natural gas",VLOOKUP(D8178,'Cross-Page Data'!$I$4:$J$13,2,FALSE),IF(K8178="solar",VLOOKUP('Form 923'!D8178,'Cross-Page Data'!$I$14:$J$117,2,FALSE),K8178))</f>
        <v>wind</v>
      </c>
      <c r="K8178" t="str">
        <f>VLOOKUP(E8178,'Cross-Page Data'!$D$4:$F$48,3,FALSE)</f>
        <v>wind</v>
      </c>
      <c r="L8178" t="b">
        <f>IF(AND($P$6=FALSE,OR(C8178="Commercial NAICS Cogen",C8178="Industrial NAICS Cogen",C8178="NAICS-22 Cogen")),FALSE,IF(AND($P$7=FALSE,OR(C8178="Commercial NAICS Cogen",C8178="Commercial NAICS Non-Cogen",C8178="industrial NAICS Cogen", C8178="industrial NAICS non-cogen")),FALSE,TRUE))</f>
        <v>1</v>
      </c>
      <c r="M8178">
        <f t="shared" si="382"/>
        <v>0.26859142607174102</v>
      </c>
      <c r="N8178">
        <f t="shared" si="383"/>
        <v>1</v>
      </c>
    </row>
    <row r="8179" spans="1:14" x14ac:dyDescent="0.2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s="32">
        <f t="shared" si="381"/>
        <v>8901998.9564294014</v>
      </c>
      <c r="J8179" t="str">
        <f>IF(K8179="natural gas",VLOOKUP(D8179,'Cross-Page Data'!$I$4:$J$13,2,FALSE),IF(K8179="solar",VLOOKUP('Form 923'!D8179,'Cross-Page Data'!$I$14:$J$117,2,FALSE),K8179))</f>
        <v>wind</v>
      </c>
      <c r="K8179" t="str">
        <f>VLOOKUP(E8179,'Cross-Page Data'!$D$4:$F$48,3,FALSE)</f>
        <v>wind</v>
      </c>
      <c r="L8179" t="b">
        <f>IF(AND($P$6=FALSE,OR(C8179="Commercial NAICS Cogen",C8179="Industrial NAICS Cogen",C8179="NAICS-22 Cogen")),FALSE,IF(AND($P$7=FALSE,OR(C8179="Commercial NAICS Cogen",C8179="Commercial NAICS Non-Cogen",C8179="industrial NAICS Cogen", C8179="industrial NAICS non-cogen")),FALSE,TRUE))</f>
        <v>1</v>
      </c>
      <c r="M8179">
        <f t="shared" si="382"/>
        <v>0.57917760279965003</v>
      </c>
      <c r="N8179">
        <f t="shared" si="383"/>
        <v>1</v>
      </c>
    </row>
    <row r="8180" spans="1:14" x14ac:dyDescent="0.2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s="32">
        <f t="shared" si="381"/>
        <v>8902000.4585808925</v>
      </c>
      <c r="J8180" t="str">
        <f>IF(K8180="natural gas",VLOOKUP(D8180,'Cross-Page Data'!$I$4:$J$13,2,FALSE),IF(K8180="solar",VLOOKUP('Form 923'!D8180,'Cross-Page Data'!$I$14:$J$117,2,FALSE),K8180))</f>
        <v>wind</v>
      </c>
      <c r="K8180" t="str">
        <f>VLOOKUP(E8180,'Cross-Page Data'!$D$4:$F$48,3,FALSE)</f>
        <v>wind</v>
      </c>
      <c r="L8180" t="b">
        <f>IF(AND($P$6=FALSE,OR(C8180="Commercial NAICS Cogen",C8180="Industrial NAICS Cogen",C8180="NAICS-22 Cogen")),FALSE,IF(AND($P$7=FALSE,OR(C8180="Commercial NAICS Cogen",C8180="Commercial NAICS Non-Cogen",C8180="industrial NAICS Cogen", C8180="industrial NAICS non-cogen")),FALSE,TRUE))</f>
        <v>1</v>
      </c>
      <c r="M8180">
        <f t="shared" si="382"/>
        <v>0.44444444444444442</v>
      </c>
      <c r="N8180">
        <f t="shared" si="383"/>
        <v>1</v>
      </c>
    </row>
    <row r="8181" spans="1:14" x14ac:dyDescent="0.2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s="32">
        <f t="shared" si="381"/>
        <v>8901998.7627850547</v>
      </c>
      <c r="J8181" t="str">
        <f>IF(K8181="natural gas",VLOOKUP(D8181,'Cross-Page Data'!$I$4:$J$13,2,FALSE),IF(K8181="solar",VLOOKUP('Form 923'!D8181,'Cross-Page Data'!$I$14:$J$117,2,FALSE),K8181))</f>
        <v>wind</v>
      </c>
      <c r="K8181" t="str">
        <f>VLOOKUP(E8181,'Cross-Page Data'!$D$4:$F$48,3,FALSE)</f>
        <v>wind</v>
      </c>
      <c r="L8181" t="b">
        <f>IF(AND($P$6=FALSE,OR(C8181="Commercial NAICS Cogen",C8181="Industrial NAICS Cogen",C8181="NAICS-22 Cogen")),FALSE,IF(AND($P$7=FALSE,OR(C8181="Commercial NAICS Cogen",C8181="Commercial NAICS Non-Cogen",C8181="industrial NAICS Cogen", C8181="industrial NAICS non-cogen")),FALSE,TRUE))</f>
        <v>1</v>
      </c>
      <c r="M8181">
        <f t="shared" si="382"/>
        <v>0.59580052493438318</v>
      </c>
      <c r="N8181">
        <f t="shared" si="383"/>
        <v>1</v>
      </c>
    </row>
    <row r="8182" spans="1:14" x14ac:dyDescent="0.2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s="32">
        <f t="shared" si="381"/>
        <v>11501410.488245931</v>
      </c>
      <c r="J8182" t="str">
        <f>IF(K8182="natural gas",VLOOKUP(D8182,'Cross-Page Data'!$I$4:$J$13,2,FALSE),IF(K8182="solar",VLOOKUP('Form 923'!D8182,'Cross-Page Data'!$I$14:$J$117,2,FALSE),K8182))</f>
        <v>natural gas peaker</v>
      </c>
      <c r="K8182" t="str">
        <f>VLOOKUP(E8182,'Cross-Page Data'!$D$4:$F$48,3,FALSE)</f>
        <v>natural gas</v>
      </c>
      <c r="L8182" t="b">
        <f>IF(AND($P$6=FALSE,OR(C8182="Commercial NAICS Cogen",C8182="Industrial NAICS Cogen",C8182="NAICS-22 Cogen")),FALSE,IF(AND($P$7=FALSE,OR(C8182="Commercial NAICS Cogen",C8182="Commercial NAICS Non-Cogen",C8182="industrial NAICS Cogen", C8182="industrial NAICS non-cogen")),FALSE,TRUE))</f>
        <v>1</v>
      </c>
      <c r="M8182">
        <f t="shared" si="382"/>
        <v>0.34123456790123458</v>
      </c>
      <c r="N8182">
        <f t="shared" si="383"/>
        <v>1</v>
      </c>
    </row>
    <row r="8183" spans="1:14" x14ac:dyDescent="0.2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s="32" t="str">
        <f t="shared" si="381"/>
        <v/>
      </c>
      <c r="J8183" t="str">
        <f>IF(K8183="natural gas",VLOOKUP(D8183,'Cross-Page Data'!$I$4:$J$13,2,FALSE),IF(K8183="solar",VLOOKUP('Form 923'!D8183,'Cross-Page Data'!$I$14:$J$117,2,FALSE),K8183))</f>
        <v>heavy or residual fuel oil</v>
      </c>
      <c r="K8183" t="str">
        <f>VLOOKUP(E8183,'Cross-Page Data'!$D$4:$F$48,3,FALSE)</f>
        <v>heavy or residual fuel oil</v>
      </c>
      <c r="L8183" t="b">
        <f>IF(AND($P$6=FALSE,OR(C8183="Commercial NAICS Cogen",C8183="Industrial NAICS Cogen",C8183="NAICS-22 Cogen")),FALSE,IF(AND($P$7=FALSE,OR(C8183="Commercial NAICS Cogen",C8183="Commercial NAICS Non-Cogen",C8183="industrial NAICS Cogen", C8183="industrial NAICS non-cogen")),FALSE,TRUE))</f>
        <v>1</v>
      </c>
      <c r="M8183">
        <f t="shared" si="382"/>
        <v>4.0160642570281126E-4</v>
      </c>
      <c r="N8183">
        <f t="shared" si="383"/>
        <v>0</v>
      </c>
    </row>
    <row r="8184" spans="1:14" x14ac:dyDescent="0.2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s="32">
        <f t="shared" si="381"/>
        <v>8902017.0634084679</v>
      </c>
      <c r="J8184" t="str">
        <f>IF(K8184="natural gas",VLOOKUP(D8184,'Cross-Page Data'!$I$4:$J$13,2,FALSE),IF(K8184="solar",VLOOKUP('Form 923'!D8184,'Cross-Page Data'!$I$14:$J$117,2,FALSE),K8184))</f>
        <v>wind</v>
      </c>
      <c r="K8184" t="str">
        <f>VLOOKUP(E8184,'Cross-Page Data'!$D$4:$F$48,3,FALSE)</f>
        <v>wind</v>
      </c>
      <c r="L8184" t="b">
        <f>IF(AND($P$6=FALSE,OR(C8184="Commercial NAICS Cogen",C8184="Industrial NAICS Cogen",C8184="NAICS-22 Cogen")),FALSE,IF(AND($P$7=FALSE,OR(C8184="Commercial NAICS Cogen",C8184="Commercial NAICS Non-Cogen",C8184="industrial NAICS Cogen", C8184="industrial NAICS non-cogen")),FALSE,TRUE))</f>
        <v>1</v>
      </c>
      <c r="M8184">
        <f t="shared" si="382"/>
        <v>0.1452318460192476</v>
      </c>
      <c r="N8184">
        <f t="shared" si="383"/>
        <v>1</v>
      </c>
    </row>
    <row r="8185" spans="1:14" x14ac:dyDescent="0.2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s="32">
        <f t="shared" si="381"/>
        <v>8902004.4763346706</v>
      </c>
      <c r="J8185" t="str">
        <f>IF(K8185="natural gas",VLOOKUP(D8185,'Cross-Page Data'!$I$4:$J$13,2,FALSE),IF(K8185="solar",VLOOKUP('Form 923'!D8185,'Cross-Page Data'!$I$14:$J$117,2,FALSE),K8185))</f>
        <v>wind</v>
      </c>
      <c r="K8185" t="str">
        <f>VLOOKUP(E8185,'Cross-Page Data'!$D$4:$F$48,3,FALSE)</f>
        <v>wind</v>
      </c>
      <c r="L8185" t="b">
        <f>IF(AND($P$6=FALSE,OR(C8185="Commercial NAICS Cogen",C8185="Industrial NAICS Cogen",C8185="NAICS-22 Cogen")),FALSE,IF(AND($P$7=FALSE,OR(C8185="Commercial NAICS Cogen",C8185="Commercial NAICS Non-Cogen",C8185="industrial NAICS Cogen", C8185="industrial NAICS non-cogen")),FALSE,TRUE))</f>
        <v>1</v>
      </c>
      <c r="M8185">
        <f t="shared" si="382"/>
        <v>0.2327209098862642</v>
      </c>
      <c r="N8185">
        <f t="shared" si="383"/>
        <v>1</v>
      </c>
    </row>
    <row r="8186" spans="1:14" x14ac:dyDescent="0.2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s="32">
        <f t="shared" si="381"/>
        <v>8901999.3444772195</v>
      </c>
      <c r="J8186" t="str">
        <f>IF(K8186="natural gas",VLOOKUP(D8186,'Cross-Page Data'!$I$4:$J$13,2,FALSE),IF(K8186="solar",VLOOKUP('Form 923'!D8186,'Cross-Page Data'!$I$14:$J$117,2,FALSE),K8186))</f>
        <v>wind</v>
      </c>
      <c r="K8186" t="str">
        <f>VLOOKUP(E8186,'Cross-Page Data'!$D$4:$F$48,3,FALSE)</f>
        <v>wind</v>
      </c>
      <c r="L8186" t="b">
        <f>IF(AND($P$6=FALSE,OR(C8186="Commercial NAICS Cogen",C8186="Industrial NAICS Cogen",C8186="NAICS-22 Cogen")),FALSE,IF(AND($P$7=FALSE,OR(C8186="Commercial NAICS Cogen",C8186="Commercial NAICS Non-Cogen",C8186="industrial NAICS Cogen", C8186="industrial NAICS non-cogen")),FALSE,TRUE))</f>
        <v>1</v>
      </c>
      <c r="M8186">
        <f t="shared" si="382"/>
        <v>0.54680664916885391</v>
      </c>
      <c r="N8186">
        <f t="shared" si="383"/>
        <v>1</v>
      </c>
    </row>
    <row r="8187" spans="1:14" ht="26.25" x14ac:dyDescent="0.2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s="32" t="str">
        <f t="shared" si="381"/>
        <v/>
      </c>
      <c r="J8187" t="str">
        <f>IF(K8187="natural gas",VLOOKUP(D8187,'Cross-Page Data'!$I$4:$J$13,2,FALSE),IF(K8187="solar",VLOOKUP('Form 923'!D8187,'Cross-Page Data'!$I$14:$J$117,2,FALSE),K8187))</f>
        <v>natural gas peaker</v>
      </c>
      <c r="K8187" t="str">
        <f>VLOOKUP(E8187,'Cross-Page Data'!$D$4:$F$48,3,FALSE)</f>
        <v>natural gas</v>
      </c>
      <c r="L8187" t="b">
        <f>IF(AND($P$6=FALSE,OR(C8187="Commercial NAICS Cogen",C8187="Industrial NAICS Cogen",C8187="NAICS-22 Cogen")),FALSE,IF(AND($P$7=FALSE,OR(C8187="Commercial NAICS Cogen",C8187="Commercial NAICS Non-Cogen",C8187="industrial NAICS Cogen", C8187="industrial NAICS non-cogen")),FALSE,TRUE))</f>
        <v>0</v>
      </c>
      <c r="M8187">
        <f t="shared" si="382"/>
        <v>4.9382716049382717E-4</v>
      </c>
      <c r="N8187">
        <f t="shared" si="383"/>
        <v>0</v>
      </c>
    </row>
    <row r="8188" spans="1:14" ht="26.25" x14ac:dyDescent="0.2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s="32" t="str">
        <f t="shared" si="381"/>
        <v/>
      </c>
      <c r="J8188" t="str">
        <f>IF(K8188="natural gas",VLOOKUP(D8188,'Cross-Page Data'!$I$4:$J$13,2,FALSE),IF(K8188="solar",VLOOKUP('Form 923'!D8188,'Cross-Page Data'!$I$14:$J$117,2,FALSE),K8188))</f>
        <v>other</v>
      </c>
      <c r="K8188" t="str">
        <f>VLOOKUP(E8188,'Cross-Page Data'!$D$4:$F$48,3,FALSE)</f>
        <v>other</v>
      </c>
      <c r="L8188" t="b">
        <f>IF(AND($P$6=FALSE,OR(C8188="Commercial NAICS Cogen",C8188="Industrial NAICS Cogen",C8188="NAICS-22 Cogen")),FALSE,IF(AND($P$7=FALSE,OR(C8188="Commercial NAICS Cogen",C8188="Commercial NAICS Non-Cogen",C8188="industrial NAICS Cogen", C8188="industrial NAICS non-cogen")),FALSE,TRUE))</f>
        <v>0</v>
      </c>
      <c r="M8188">
        <f t="shared" si="382"/>
        <v>1.6233766233766235E-3</v>
      </c>
      <c r="N8188">
        <f t="shared" si="383"/>
        <v>0</v>
      </c>
    </row>
    <row r="8189" spans="1:14" ht="26.25" x14ac:dyDescent="0.2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s="32" t="str">
        <f t="shared" si="381"/>
        <v/>
      </c>
      <c r="J8189" t="str">
        <f>IF(K8189="natural gas",VLOOKUP(D8189,'Cross-Page Data'!$I$4:$J$13,2,FALSE),IF(K8189="solar",VLOOKUP('Form 923'!D8189,'Cross-Page Data'!$I$14:$J$117,2,FALSE),K8189))</f>
        <v>heavy or residual fuel oil</v>
      </c>
      <c r="K8189" t="str">
        <f>VLOOKUP(E8189,'Cross-Page Data'!$D$4:$F$48,3,FALSE)</f>
        <v>heavy or residual fuel oil</v>
      </c>
      <c r="L8189" t="b">
        <f>IF(AND($P$6=FALSE,OR(C8189="Commercial NAICS Cogen",C8189="Industrial NAICS Cogen",C8189="NAICS-22 Cogen")),FALSE,IF(AND($P$7=FALSE,OR(C8189="Commercial NAICS Cogen",C8189="Commercial NAICS Non-Cogen",C8189="industrial NAICS Cogen", C8189="industrial NAICS non-cogen")),FALSE,TRUE))</f>
        <v>0</v>
      </c>
      <c r="M8189">
        <f t="shared" si="382"/>
        <v>4.0160642570281126E-4</v>
      </c>
      <c r="N8189">
        <f t="shared" si="383"/>
        <v>0</v>
      </c>
    </row>
    <row r="8190" spans="1:14" x14ac:dyDescent="0.2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s="32">
        <f t="shared" si="381"/>
        <v>9202655.2014641371</v>
      </c>
      <c r="J8190" t="str">
        <f>IF(K8190="natural gas",VLOOKUP(D8190,'Cross-Page Data'!$I$4:$J$13,2,FALSE),IF(K8190="solar",VLOOKUP('Form 923'!D8190,'Cross-Page Data'!$I$14:$J$117,2,FALSE),K8190))</f>
        <v>natural gas peaker</v>
      </c>
      <c r="K8190" t="str">
        <f>VLOOKUP(E8190,'Cross-Page Data'!$D$4:$F$48,3,FALSE)</f>
        <v>natural gas</v>
      </c>
      <c r="L8190" t="b">
        <f>IF(AND($P$6=FALSE,OR(C8190="Commercial NAICS Cogen",C8190="Industrial NAICS Cogen",C8190="NAICS-22 Cogen")),FALSE,IF(AND($P$7=FALSE,OR(C8190="Commercial NAICS Cogen",C8190="Commercial NAICS Non-Cogen",C8190="industrial NAICS Cogen", C8190="industrial NAICS non-cogen")),FALSE,TRUE))</f>
        <v>1</v>
      </c>
      <c r="M8190">
        <f t="shared" si="382"/>
        <v>0.548641975308642</v>
      </c>
      <c r="N8190">
        <f t="shared" si="383"/>
        <v>1</v>
      </c>
    </row>
    <row r="8191" spans="1:14" x14ac:dyDescent="0.2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s="32">
        <f t="shared" si="381"/>
        <v>8902310.231023103</v>
      </c>
      <c r="J8191" t="str">
        <f>IF(K8191="natural gas",VLOOKUP(D8191,'Cross-Page Data'!$I$4:$J$13,2,FALSE),IF(K8191="solar",VLOOKUP('Form 923'!D8191,'Cross-Page Data'!$I$14:$J$117,2,FALSE),K8191))</f>
        <v>hydro</v>
      </c>
      <c r="K8191" t="str">
        <f>VLOOKUP(E8191,'Cross-Page Data'!$D$4:$F$48,3,FALSE)</f>
        <v>hydro</v>
      </c>
      <c r="L8191" t="b">
        <f>IF(AND($P$6=FALSE,OR(C8191="Commercial NAICS Cogen",C8191="Industrial NAICS Cogen",C8191="NAICS-22 Cogen")),FALSE,IF(AND($P$7=FALSE,OR(C8191="Commercial NAICS Cogen",C8191="Commercial NAICS Non-Cogen",C8191="industrial NAICS Cogen", C8191="industrial NAICS non-cogen")),FALSE,TRUE))</f>
        <v>1</v>
      </c>
      <c r="M8191">
        <f t="shared" si="382"/>
        <v>2.316076294277929E-2</v>
      </c>
      <c r="N8191">
        <f t="shared" si="383"/>
        <v>0</v>
      </c>
    </row>
    <row r="8192" spans="1:14" x14ac:dyDescent="0.2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s="32">
        <f t="shared" si="381"/>
        <v>8901999.4620281551</v>
      </c>
      <c r="J8192" t="str">
        <f>IF(K8192="natural gas",VLOOKUP(D8192,'Cross-Page Data'!$I$4:$J$13,2,FALSE),IF(K8192="solar",VLOOKUP('Form 923'!D8192,'Cross-Page Data'!$I$14:$J$117,2,FALSE),K8192))</f>
        <v>hydro</v>
      </c>
      <c r="K8192" t="str">
        <f>VLOOKUP(E8192,'Cross-Page Data'!$D$4:$F$48,3,FALSE)</f>
        <v>hydro</v>
      </c>
      <c r="L8192" t="b">
        <f>IF(AND($P$6=FALSE,OR(C8192="Commercial NAICS Cogen",C8192="Industrial NAICS Cogen",C8192="NAICS-22 Cogen")),FALSE,IF(AND($P$7=FALSE,OR(C8192="Commercial NAICS Cogen",C8192="Commercial NAICS Non-Cogen",C8192="industrial NAICS Cogen", C8192="industrial NAICS non-cogen")),FALSE,TRUE))</f>
        <v>1</v>
      </c>
      <c r="M8192">
        <f t="shared" si="382"/>
        <v>0.48978201634877383</v>
      </c>
      <c r="N8192">
        <f t="shared" si="383"/>
        <v>1</v>
      </c>
    </row>
    <row r="8193" spans="1:14" ht="26.25" x14ac:dyDescent="0.2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s="32">
        <f t="shared" si="381"/>
        <v>8876972.6882143896</v>
      </c>
      <c r="J8193" t="str">
        <f>IF(K8193="natural gas",VLOOKUP(D8193,'Cross-Page Data'!$I$4:$J$13,2,FALSE),IF(K8193="solar",VLOOKUP('Form 923'!D8193,'Cross-Page Data'!$I$14:$J$117,2,FALSE),K8193))</f>
        <v>natural gas peaker</v>
      </c>
      <c r="K8193" t="str">
        <f>VLOOKUP(E8193,'Cross-Page Data'!$D$4:$F$48,3,FALSE)</f>
        <v>natural gas</v>
      </c>
      <c r="L8193" t="b">
        <f>IF(AND($P$6=FALSE,OR(C8193="Commercial NAICS Cogen",C8193="Industrial NAICS Cogen",C8193="NAICS-22 Cogen")),FALSE,IF(AND($P$7=FALSE,OR(C8193="Commercial NAICS Cogen",C8193="Commercial NAICS Non-Cogen",C8193="industrial NAICS Cogen", C8193="industrial NAICS non-cogen")),FALSE,TRUE))</f>
        <v>0</v>
      </c>
      <c r="M8193">
        <f t="shared" si="382"/>
        <v>0.56395061728395057</v>
      </c>
      <c r="N8193">
        <f t="shared" si="383"/>
        <v>1</v>
      </c>
    </row>
    <row r="8194" spans="1:14" ht="26.25" x14ac:dyDescent="0.2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s="32">
        <f t="shared" si="381"/>
        <v>8902169.4637740497</v>
      </c>
      <c r="J8194" t="str">
        <f>IF(K8194="natural gas",VLOOKUP(D8194,'Cross-Page Data'!$I$4:$J$13,2,FALSE),IF(K8194="solar",VLOOKUP('Form 923'!D8194,'Cross-Page Data'!$I$14:$J$117,2,FALSE),K8194))</f>
        <v>solar pv</v>
      </c>
      <c r="K8194" t="str">
        <f>VLOOKUP(E8194,'Cross-Page Data'!$D$4:$F$48,3,FALSE)</f>
        <v>solar</v>
      </c>
      <c r="L8194" t="b">
        <f>IF(AND($P$6=FALSE,OR(C8194="Commercial NAICS Cogen",C8194="Industrial NAICS Cogen",C8194="NAICS-22 Cogen")),FALSE,IF(AND($P$7=FALSE,OR(C8194="Commercial NAICS Cogen",C8194="Commercial NAICS Non-Cogen",C8194="industrial NAICS Cogen", C8194="industrial NAICS non-cogen")),FALSE,TRUE))</f>
        <v>0</v>
      </c>
      <c r="M8194">
        <f t="shared" si="382"/>
        <v>0.19804478082623778</v>
      </c>
      <c r="N8194">
        <f t="shared" si="383"/>
        <v>1</v>
      </c>
    </row>
    <row r="8195" spans="1:14" x14ac:dyDescent="0.2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s="32">
        <f t="shared" si="381"/>
        <v>8901998.7402897328</v>
      </c>
      <c r="J8195" t="str">
        <f>IF(K8195="natural gas",VLOOKUP(D8195,'Cross-Page Data'!$I$4:$J$13,2,FALSE),IF(K8195="solar",VLOOKUP('Form 923'!D8195,'Cross-Page Data'!$I$14:$J$117,2,FALSE),K8195))</f>
        <v>wind</v>
      </c>
      <c r="K8195" t="str">
        <f>VLOOKUP(E8195,'Cross-Page Data'!$D$4:$F$48,3,FALSE)</f>
        <v>wind</v>
      </c>
      <c r="L8195" t="b">
        <f>IF(AND($P$6=FALSE,OR(C8195="Commercial NAICS Cogen",C8195="Industrial NAICS Cogen",C8195="NAICS-22 Cogen")),FALSE,IF(AND($P$7=FALSE,OR(C8195="Commercial NAICS Cogen",C8195="Commercial NAICS Non-Cogen",C8195="industrial NAICS Cogen", C8195="industrial NAICS non-cogen")),FALSE,TRUE))</f>
        <v>1</v>
      </c>
      <c r="M8195">
        <f t="shared" si="382"/>
        <v>0.59667541557305337</v>
      </c>
      <c r="N8195">
        <f t="shared" si="383"/>
        <v>1</v>
      </c>
    </row>
    <row r="8196" spans="1:14" x14ac:dyDescent="0.2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s="32">
        <f t="shared" si="381"/>
        <v>10633768.037217153</v>
      </c>
      <c r="J8196" t="str">
        <f>IF(K8196="natural gas",VLOOKUP(D8196,'Cross-Page Data'!$I$4:$J$13,2,FALSE),IF(K8196="solar",VLOOKUP('Form 923'!D8196,'Cross-Page Data'!$I$14:$J$117,2,FALSE),K8196))</f>
        <v>natural gas peaker</v>
      </c>
      <c r="K8196" t="str">
        <f>VLOOKUP(E8196,'Cross-Page Data'!$D$4:$F$48,3,FALSE)</f>
        <v>natural gas</v>
      </c>
      <c r="L8196" t="b">
        <f>IF(AND($P$6=FALSE,OR(C8196="Commercial NAICS Cogen",C8196="Industrial NAICS Cogen",C8196="NAICS-22 Cogen")),FALSE,IF(AND($P$7=FALSE,OR(C8196="Commercial NAICS Cogen",C8196="Commercial NAICS Non-Cogen",C8196="industrial NAICS Cogen", C8196="industrial NAICS non-cogen")),FALSE,TRUE))</f>
        <v>1</v>
      </c>
      <c r="M8196">
        <f t="shared" si="382"/>
        <v>0.44246913580246916</v>
      </c>
      <c r="N8196">
        <f t="shared" si="383"/>
        <v>1</v>
      </c>
    </row>
    <row r="8197" spans="1:14" x14ac:dyDescent="0.2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s="32">
        <f t="shared" si="381"/>
        <v>11546223.224351747</v>
      </c>
      <c r="J8197" t="str">
        <f>IF(K8197="natural gas",VLOOKUP(D8197,'Cross-Page Data'!$I$4:$J$13,2,FALSE),IF(K8197="solar",VLOOKUP('Form 923'!D8197,'Cross-Page Data'!$I$14:$J$117,2,FALSE),K8197))</f>
        <v>natural gas peaker</v>
      </c>
      <c r="K8197" t="str">
        <f>VLOOKUP(E8197,'Cross-Page Data'!$D$4:$F$48,3,FALSE)</f>
        <v>natural gas</v>
      </c>
      <c r="L8197" t="b">
        <f>IF(AND($P$6=FALSE,OR(C8197="Commercial NAICS Cogen",C8197="Industrial NAICS Cogen",C8197="NAICS-22 Cogen")),FALSE,IF(AND($P$7=FALSE,OR(C8197="Commercial NAICS Cogen",C8197="Commercial NAICS Non-Cogen",C8197="industrial NAICS Cogen", C8197="industrial NAICS non-cogen")),FALSE,TRUE))</f>
        <v>1</v>
      </c>
      <c r="M8197">
        <f t="shared" si="382"/>
        <v>0.33629629629629632</v>
      </c>
      <c r="N8197">
        <f t="shared" si="383"/>
        <v>1</v>
      </c>
    </row>
    <row r="8198" spans="1:14" x14ac:dyDescent="0.2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s="32">
        <f t="shared" si="381"/>
        <v>11330882.352941176</v>
      </c>
      <c r="J8198" t="str">
        <f>IF(K8198="natural gas",VLOOKUP(D8198,'Cross-Page Data'!$I$4:$J$13,2,FALSE),IF(K8198="solar",VLOOKUP('Form 923'!D8198,'Cross-Page Data'!$I$14:$J$117,2,FALSE),K8198))</f>
        <v>natural gas peaker</v>
      </c>
      <c r="K8198" t="str">
        <f>VLOOKUP(E8198,'Cross-Page Data'!$D$4:$F$48,3,FALSE)</f>
        <v>natural gas</v>
      </c>
      <c r="L8198" t="b">
        <f>IF(AND($P$6=FALSE,OR(C8198="Commercial NAICS Cogen",C8198="Industrial NAICS Cogen",C8198="NAICS-22 Cogen")),FALSE,IF(AND($P$7=FALSE,OR(C8198="Commercial NAICS Cogen",C8198="Commercial NAICS Non-Cogen",C8198="industrial NAICS Cogen", C8198="industrial NAICS non-cogen")),FALSE,TRUE))</f>
        <v>1</v>
      </c>
      <c r="M8198">
        <f t="shared" si="382"/>
        <v>0.36493827160493825</v>
      </c>
      <c r="N8198">
        <f t="shared" si="383"/>
        <v>1</v>
      </c>
    </row>
    <row r="8199" spans="1:14" x14ac:dyDescent="0.2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s="32">
        <f t="shared" ref="I8199:I8262" si="384">IFERROR(F8199/G8199*10^6,"")</f>
        <v>10701818.040912086</v>
      </c>
      <c r="J8199" t="str">
        <f>IF(K8199="natural gas",VLOOKUP(D8199,'Cross-Page Data'!$I$4:$J$13,2,FALSE),IF(K8199="solar",VLOOKUP('Form 923'!D8199,'Cross-Page Data'!$I$14:$J$117,2,FALSE),K8199))</f>
        <v>heavy or residual fuel oil</v>
      </c>
      <c r="K8199" t="str">
        <f>VLOOKUP(E8199,'Cross-Page Data'!$D$4:$F$48,3,FALSE)</f>
        <v>heavy or residual fuel oil</v>
      </c>
      <c r="L8199" t="b">
        <f>IF(AND($P$6=FALSE,OR(C8199="Commercial NAICS Cogen",C8199="Industrial NAICS Cogen",C8199="NAICS-22 Cogen")),FALSE,IF(AND($P$7=FALSE,OR(C8199="Commercial NAICS Cogen",C8199="Commercial NAICS Non-Cogen",C8199="industrial NAICS Cogen", C8199="industrial NAICS non-cogen")),FALSE,TRUE))</f>
        <v>1</v>
      </c>
      <c r="M8199">
        <f t="shared" ref="M8199:M8262" si="385">(COUNTIFS($J$6:$J$14148,J8199,$I$6:$I$14148,"&gt;"&amp;I8199)+1)/COUNTIFS($J$6:$J$14148,J8199)</f>
        <v>0.33132530120481929</v>
      </c>
      <c r="N8199">
        <f t="shared" ref="N8199:N8262" si="386">IF(OR(M8199&gt;0.95,M8199&lt;0.05),0,1)</f>
        <v>1</v>
      </c>
    </row>
    <row r="8200" spans="1:14" x14ac:dyDescent="0.2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s="32">
        <f t="shared" si="384"/>
        <v>10694784.839576932</v>
      </c>
      <c r="J8200" t="str">
        <f>IF(K8200="natural gas",VLOOKUP(D8200,'Cross-Page Data'!$I$4:$J$13,2,FALSE),IF(K8200="solar",VLOOKUP('Form 923'!D8200,'Cross-Page Data'!$I$14:$J$117,2,FALSE),K8200))</f>
        <v>natural gas peaker</v>
      </c>
      <c r="K8200" t="str">
        <f>VLOOKUP(E8200,'Cross-Page Data'!$D$4:$F$48,3,FALSE)</f>
        <v>natural gas</v>
      </c>
      <c r="L8200" t="b">
        <f>IF(AND($P$6=FALSE,OR(C8200="Commercial NAICS Cogen",C8200="Industrial NAICS Cogen",C8200="NAICS-22 Cogen")),FALSE,IF(AND($P$7=FALSE,OR(C8200="Commercial NAICS Cogen",C8200="Commercial NAICS Non-Cogen",C8200="industrial NAICS Cogen", C8200="industrial NAICS non-cogen")),FALSE,TRUE))</f>
        <v>1</v>
      </c>
      <c r="M8200">
        <f t="shared" si="385"/>
        <v>0.43506172839506174</v>
      </c>
      <c r="N8200">
        <f t="shared" si="386"/>
        <v>1</v>
      </c>
    </row>
    <row r="8201" spans="1:14" x14ac:dyDescent="0.2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s="32">
        <f t="shared" si="384"/>
        <v>8902007.7101374157</v>
      </c>
      <c r="J8201" t="str">
        <f>IF(K8201="natural gas",VLOOKUP(D8201,'Cross-Page Data'!$I$4:$J$13,2,FALSE),IF(K8201="solar",VLOOKUP('Form 923'!D8201,'Cross-Page Data'!$I$14:$J$117,2,FALSE),K8201))</f>
        <v>wind</v>
      </c>
      <c r="K8201" t="str">
        <f>VLOOKUP(E8201,'Cross-Page Data'!$D$4:$F$48,3,FALSE)</f>
        <v>wind</v>
      </c>
      <c r="L8201" t="b">
        <f>IF(AND($P$6=FALSE,OR(C8201="Commercial NAICS Cogen",C8201="Industrial NAICS Cogen",C8201="NAICS-22 Cogen")),FALSE,IF(AND($P$7=FALSE,OR(C8201="Commercial NAICS Cogen",C8201="Commercial NAICS Non-Cogen",C8201="industrial NAICS Cogen", C8201="industrial NAICS non-cogen")),FALSE,TRUE))</f>
        <v>1</v>
      </c>
      <c r="M8201">
        <f t="shared" si="385"/>
        <v>0.19335083114610674</v>
      </c>
      <c r="N8201">
        <f t="shared" si="386"/>
        <v>1</v>
      </c>
    </row>
    <row r="8202" spans="1:14" x14ac:dyDescent="0.2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s="32">
        <f t="shared" si="384"/>
        <v>11401670.591510566</v>
      </c>
      <c r="J8202" t="str">
        <f>IF(K8202="natural gas",VLOOKUP(D8202,'Cross-Page Data'!$I$4:$J$13,2,FALSE),IF(K8202="solar",VLOOKUP('Form 923'!D8202,'Cross-Page Data'!$I$14:$J$117,2,FALSE),K8202))</f>
        <v>natural gas peaker</v>
      </c>
      <c r="K8202" t="str">
        <f>VLOOKUP(E8202,'Cross-Page Data'!$D$4:$F$48,3,FALSE)</f>
        <v>natural gas</v>
      </c>
      <c r="L8202" t="b">
        <f>IF(AND($P$6=FALSE,OR(C8202="Commercial NAICS Cogen",C8202="Industrial NAICS Cogen",C8202="NAICS-22 Cogen")),FALSE,IF(AND($P$7=FALSE,OR(C8202="Commercial NAICS Cogen",C8202="Commercial NAICS Non-Cogen",C8202="industrial NAICS Cogen", C8202="industrial NAICS non-cogen")),FALSE,TRUE))</f>
        <v>0</v>
      </c>
      <c r="M8202">
        <f t="shared" si="385"/>
        <v>0.34913580246913578</v>
      </c>
      <c r="N8202">
        <f t="shared" si="386"/>
        <v>1</v>
      </c>
    </row>
    <row r="8203" spans="1:14" x14ac:dyDescent="0.2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s="32">
        <f t="shared" si="384"/>
        <v>11392237.748187974</v>
      </c>
      <c r="J8203" t="str">
        <f>IF(K8203="natural gas",VLOOKUP(D8203,'Cross-Page Data'!$I$4:$J$13,2,FALSE),IF(K8203="solar",VLOOKUP('Form 923'!D8203,'Cross-Page Data'!$I$14:$J$117,2,FALSE),K8203))</f>
        <v>other</v>
      </c>
      <c r="K8203" t="str">
        <f>VLOOKUP(E8203,'Cross-Page Data'!$D$4:$F$48,3,FALSE)</f>
        <v>other</v>
      </c>
      <c r="L8203" t="b">
        <f>IF(AND($P$6=FALSE,OR(C8203="Commercial NAICS Cogen",C8203="Industrial NAICS Cogen",C8203="NAICS-22 Cogen")),FALSE,IF(AND($P$7=FALSE,OR(C8203="Commercial NAICS Cogen",C8203="Commercial NAICS Non-Cogen",C8203="industrial NAICS Cogen", C8203="industrial NAICS non-cogen")),FALSE,TRUE))</f>
        <v>0</v>
      </c>
      <c r="M8203">
        <f t="shared" si="385"/>
        <v>9.9025974025974031E-2</v>
      </c>
      <c r="N8203">
        <f t="shared" si="386"/>
        <v>1</v>
      </c>
    </row>
    <row r="8204" spans="1:14" x14ac:dyDescent="0.2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s="32">
        <f t="shared" si="384"/>
        <v>11164153.02556557</v>
      </c>
      <c r="J8204" t="str">
        <f>IF(K8204="natural gas",VLOOKUP(D8204,'Cross-Page Data'!$I$4:$J$13,2,FALSE),IF(K8204="solar",VLOOKUP('Form 923'!D8204,'Cross-Page Data'!$I$14:$J$117,2,FALSE),K8204))</f>
        <v>biomass</v>
      </c>
      <c r="K8204" t="str">
        <f>VLOOKUP(E8204,'Cross-Page Data'!$D$4:$F$48,3,FALSE)</f>
        <v>biomass</v>
      </c>
      <c r="L8204" t="b">
        <f>IF(AND($P$6=FALSE,OR(C8204="Commercial NAICS Cogen",C8204="Industrial NAICS Cogen",C8204="NAICS-22 Cogen")),FALSE,IF(AND($P$7=FALSE,OR(C8204="Commercial NAICS Cogen",C8204="Commercial NAICS Non-Cogen",C8204="industrial NAICS Cogen", C8204="industrial NAICS non-cogen")),FALSE,TRUE))</f>
        <v>0</v>
      </c>
      <c r="M8204">
        <f t="shared" si="385"/>
        <v>0.38267543859649122</v>
      </c>
      <c r="N8204">
        <f t="shared" si="386"/>
        <v>1</v>
      </c>
    </row>
    <row r="8205" spans="1:14" x14ac:dyDescent="0.2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s="32">
        <f t="shared" si="384"/>
        <v>11418539.847668586</v>
      </c>
      <c r="J8205" t="str">
        <f>IF(K8205="natural gas",VLOOKUP(D8205,'Cross-Page Data'!$I$4:$J$13,2,FALSE),IF(K8205="solar",VLOOKUP('Form 923'!D8205,'Cross-Page Data'!$I$14:$J$117,2,FALSE),K8205))</f>
        <v>biomass</v>
      </c>
      <c r="K8205" t="str">
        <f>VLOOKUP(E8205,'Cross-Page Data'!$D$4:$F$48,3,FALSE)</f>
        <v>biomass</v>
      </c>
      <c r="L8205" t="b">
        <f>IF(AND($P$6=FALSE,OR(C8205="Commercial NAICS Cogen",C8205="Industrial NAICS Cogen",C8205="NAICS-22 Cogen")),FALSE,IF(AND($P$7=FALSE,OR(C8205="Commercial NAICS Cogen",C8205="Commercial NAICS Non-Cogen",C8205="industrial NAICS Cogen", C8205="industrial NAICS non-cogen")),FALSE,TRUE))</f>
        <v>1</v>
      </c>
      <c r="M8205">
        <f t="shared" si="385"/>
        <v>0.35416666666666669</v>
      </c>
      <c r="N8205">
        <f t="shared" si="386"/>
        <v>1</v>
      </c>
    </row>
    <row r="8206" spans="1:14" x14ac:dyDescent="0.2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s="32">
        <f t="shared" si="384"/>
        <v>11418258.60948668</v>
      </c>
      <c r="J8206" t="str">
        <f>IF(K8206="natural gas",VLOOKUP(D8206,'Cross-Page Data'!$I$4:$J$13,2,FALSE),IF(K8206="solar",VLOOKUP('Form 923'!D8206,'Cross-Page Data'!$I$14:$J$117,2,FALSE),K8206))</f>
        <v>biomass</v>
      </c>
      <c r="K8206" t="str">
        <f>VLOOKUP(E8206,'Cross-Page Data'!$D$4:$F$48,3,FALSE)</f>
        <v>biomass</v>
      </c>
      <c r="L8206" t="b">
        <f>IF(AND($P$6=FALSE,OR(C8206="Commercial NAICS Cogen",C8206="Industrial NAICS Cogen",C8206="NAICS-22 Cogen")),FALSE,IF(AND($P$7=FALSE,OR(C8206="Commercial NAICS Cogen",C8206="Commercial NAICS Non-Cogen",C8206="industrial NAICS Cogen", C8206="industrial NAICS non-cogen")),FALSE,TRUE))</f>
        <v>1</v>
      </c>
      <c r="M8206">
        <f t="shared" si="385"/>
        <v>0.35526315789473684</v>
      </c>
      <c r="N8206">
        <f t="shared" si="386"/>
        <v>1</v>
      </c>
    </row>
    <row r="8207" spans="1:14" x14ac:dyDescent="0.2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s="32">
        <f t="shared" si="384"/>
        <v>11200617.283950618</v>
      </c>
      <c r="J8207" t="str">
        <f>IF(K8207="natural gas",VLOOKUP(D8207,'Cross-Page Data'!$I$4:$J$13,2,FALSE),IF(K8207="solar",VLOOKUP('Form 923'!D8207,'Cross-Page Data'!$I$14:$J$117,2,FALSE),K8207))</f>
        <v>natural gas peaker</v>
      </c>
      <c r="K8207" t="str">
        <f>VLOOKUP(E8207,'Cross-Page Data'!$D$4:$F$48,3,FALSE)</f>
        <v>natural gas</v>
      </c>
      <c r="L8207" t="b">
        <f>IF(AND($P$6=FALSE,OR(C8207="Commercial NAICS Cogen",C8207="Industrial NAICS Cogen",C8207="NAICS-22 Cogen")),FALSE,IF(AND($P$7=FALSE,OR(C8207="Commercial NAICS Cogen",C8207="Commercial NAICS Non-Cogen",C8207="industrial NAICS Cogen", C8207="industrial NAICS non-cogen")),FALSE,TRUE))</f>
        <v>1</v>
      </c>
      <c r="M8207">
        <f t="shared" si="385"/>
        <v>0.37728395061728393</v>
      </c>
      <c r="N8207">
        <f t="shared" si="386"/>
        <v>1</v>
      </c>
    </row>
    <row r="8208" spans="1:14" x14ac:dyDescent="0.2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s="32">
        <f t="shared" si="384"/>
        <v>9250116.9499454238</v>
      </c>
      <c r="J8208" t="str">
        <f>IF(K8208="natural gas",VLOOKUP(D8208,'Cross-Page Data'!$I$4:$J$13,2,FALSE),IF(K8208="solar",VLOOKUP('Form 923'!D8208,'Cross-Page Data'!$I$14:$J$117,2,FALSE),K8208))</f>
        <v>natural gas peaker</v>
      </c>
      <c r="K8208" t="str">
        <f>VLOOKUP(E8208,'Cross-Page Data'!$D$4:$F$48,3,FALSE)</f>
        <v>natural gas</v>
      </c>
      <c r="L8208" t="b">
        <f>IF(AND($P$6=FALSE,OR(C8208="Commercial NAICS Cogen",C8208="Industrial NAICS Cogen",C8208="NAICS-22 Cogen")),FALSE,IF(AND($P$7=FALSE,OR(C8208="Commercial NAICS Cogen",C8208="Commercial NAICS Non-Cogen",C8208="industrial NAICS Cogen", C8208="industrial NAICS non-cogen")),FALSE,TRUE))</f>
        <v>1</v>
      </c>
      <c r="M8208">
        <f t="shared" si="385"/>
        <v>0.54716049382716048</v>
      </c>
      <c r="N8208">
        <f t="shared" si="386"/>
        <v>1</v>
      </c>
    </row>
    <row r="8209" spans="1:14" x14ac:dyDescent="0.2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s="32">
        <f t="shared" si="384"/>
        <v>18000000</v>
      </c>
      <c r="J8209" t="str">
        <f>IF(K8209="natural gas",VLOOKUP(D8209,'Cross-Page Data'!$I$4:$J$13,2,FALSE),IF(K8209="solar",VLOOKUP('Form 923'!D8209,'Cross-Page Data'!$I$14:$J$117,2,FALSE),K8209))</f>
        <v>heavy or residual fuel oil</v>
      </c>
      <c r="K8209" t="str">
        <f>VLOOKUP(E8209,'Cross-Page Data'!$D$4:$F$48,3,FALSE)</f>
        <v>heavy or residual fuel oil</v>
      </c>
      <c r="L8209" t="b">
        <f>IF(AND($P$6=FALSE,OR(C8209="Commercial NAICS Cogen",C8209="Industrial NAICS Cogen",C8209="NAICS-22 Cogen")),FALSE,IF(AND($P$7=FALSE,OR(C8209="Commercial NAICS Cogen",C8209="Commercial NAICS Non-Cogen",C8209="industrial NAICS Cogen", C8209="industrial NAICS non-cogen")),FALSE,TRUE))</f>
        <v>1</v>
      </c>
      <c r="M8209">
        <f t="shared" si="385"/>
        <v>7.8313253012048195E-2</v>
      </c>
      <c r="N8209">
        <f t="shared" si="386"/>
        <v>1</v>
      </c>
    </row>
    <row r="8210" spans="1:14" x14ac:dyDescent="0.2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s="32">
        <f t="shared" si="384"/>
        <v>7478102.1897810223</v>
      </c>
      <c r="J8210" t="str">
        <f>IF(K8210="natural gas",VLOOKUP(D8210,'Cross-Page Data'!$I$4:$J$13,2,FALSE),IF(K8210="solar",VLOOKUP('Form 923'!D8210,'Cross-Page Data'!$I$14:$J$117,2,FALSE),K8210))</f>
        <v>natural gas peaker</v>
      </c>
      <c r="K8210" t="str">
        <f>VLOOKUP(E8210,'Cross-Page Data'!$D$4:$F$48,3,FALSE)</f>
        <v>natural gas</v>
      </c>
      <c r="L8210" t="b">
        <f>IF(AND($P$6=FALSE,OR(C8210="Commercial NAICS Cogen",C8210="Industrial NAICS Cogen",C8210="NAICS-22 Cogen")),FALSE,IF(AND($P$7=FALSE,OR(C8210="Commercial NAICS Cogen",C8210="Commercial NAICS Non-Cogen",C8210="industrial NAICS Cogen", C8210="industrial NAICS non-cogen")),FALSE,TRUE))</f>
        <v>1</v>
      </c>
      <c r="M8210">
        <f t="shared" si="385"/>
        <v>0.59654320987654319</v>
      </c>
      <c r="N8210">
        <f t="shared" si="386"/>
        <v>1</v>
      </c>
    </row>
    <row r="8211" spans="1:14" x14ac:dyDescent="0.2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s="32" t="str">
        <f t="shared" si="384"/>
        <v/>
      </c>
      <c r="J8211" t="str">
        <f>IF(K8211="natural gas",VLOOKUP(D8211,'Cross-Page Data'!$I$4:$J$13,2,FALSE),IF(K8211="solar",VLOOKUP('Form 923'!D8211,'Cross-Page Data'!$I$14:$J$117,2,FALSE),K8211))</f>
        <v>heavy or residual fuel oil</v>
      </c>
      <c r="K8211" t="str">
        <f>VLOOKUP(E8211,'Cross-Page Data'!$D$4:$F$48,3,FALSE)</f>
        <v>heavy or residual fuel oil</v>
      </c>
      <c r="L8211" t="b">
        <f>IF(AND($P$6=FALSE,OR(C8211="Commercial NAICS Cogen",C8211="Industrial NAICS Cogen",C8211="NAICS-22 Cogen")),FALSE,IF(AND($P$7=FALSE,OR(C8211="Commercial NAICS Cogen",C8211="Commercial NAICS Non-Cogen",C8211="industrial NAICS Cogen", C8211="industrial NAICS non-cogen")),FALSE,TRUE))</f>
        <v>1</v>
      </c>
      <c r="M8211">
        <f t="shared" si="385"/>
        <v>4.0160642570281126E-4</v>
      </c>
      <c r="N8211">
        <f t="shared" si="386"/>
        <v>0</v>
      </c>
    </row>
    <row r="8212" spans="1:14" x14ac:dyDescent="0.2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s="32">
        <f t="shared" si="384"/>
        <v>6034244.5668111173</v>
      </c>
      <c r="J8212" t="str">
        <f>IF(K8212="natural gas",VLOOKUP(D8212,'Cross-Page Data'!$I$4:$J$13,2,FALSE),IF(K8212="solar",VLOOKUP('Form 923'!D8212,'Cross-Page Data'!$I$14:$J$117,2,FALSE),K8212))</f>
        <v>natural gas peaker</v>
      </c>
      <c r="K8212" t="str">
        <f>VLOOKUP(E8212,'Cross-Page Data'!$D$4:$F$48,3,FALSE)</f>
        <v>natural gas</v>
      </c>
      <c r="L8212" t="b">
        <f>IF(AND($P$6=FALSE,OR(C8212="Commercial NAICS Cogen",C8212="Industrial NAICS Cogen",C8212="NAICS-22 Cogen")),FALSE,IF(AND($P$7=FALSE,OR(C8212="Commercial NAICS Cogen",C8212="Commercial NAICS Non-Cogen",C8212="industrial NAICS Cogen", C8212="industrial NAICS non-cogen")),FALSE,TRUE))</f>
        <v>1</v>
      </c>
      <c r="M8212">
        <f t="shared" si="385"/>
        <v>0.63308641975308644</v>
      </c>
      <c r="N8212">
        <f t="shared" si="386"/>
        <v>1</v>
      </c>
    </row>
    <row r="8213" spans="1:14" x14ac:dyDescent="0.2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s="32">
        <f t="shared" si="384"/>
        <v>10255813.953488372</v>
      </c>
      <c r="J8213" t="str">
        <f>IF(K8213="natural gas",VLOOKUP(D8213,'Cross-Page Data'!$I$4:$J$13,2,FALSE),IF(K8213="solar",VLOOKUP('Form 923'!D8213,'Cross-Page Data'!$I$14:$J$117,2,FALSE),K8213))</f>
        <v>heavy or residual fuel oil</v>
      </c>
      <c r="K8213" t="str">
        <f>VLOOKUP(E8213,'Cross-Page Data'!$D$4:$F$48,3,FALSE)</f>
        <v>heavy or residual fuel oil</v>
      </c>
      <c r="L8213" t="b">
        <f>IF(AND($P$6=FALSE,OR(C8213="Commercial NAICS Cogen",C8213="Industrial NAICS Cogen",C8213="NAICS-22 Cogen")),FALSE,IF(AND($P$7=FALSE,OR(C8213="Commercial NAICS Cogen",C8213="Commercial NAICS Non-Cogen",C8213="industrial NAICS Cogen", C8213="industrial NAICS non-cogen")),FALSE,TRUE))</f>
        <v>1</v>
      </c>
      <c r="M8213">
        <f t="shared" si="385"/>
        <v>0.37710843373493974</v>
      </c>
      <c r="N8213">
        <f t="shared" si="386"/>
        <v>1</v>
      </c>
    </row>
    <row r="8214" spans="1:14" x14ac:dyDescent="0.2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s="32">
        <f t="shared" si="384"/>
        <v>12157635.74821515</v>
      </c>
      <c r="J8214" t="str">
        <f>IF(K8214="natural gas",VLOOKUP(D8214,'Cross-Page Data'!$I$4:$J$13,2,FALSE),IF(K8214="solar",VLOOKUP('Form 923'!D8214,'Cross-Page Data'!$I$14:$J$117,2,FALSE),K8214))</f>
        <v>biomass</v>
      </c>
      <c r="K8214" t="str">
        <f>VLOOKUP(E8214,'Cross-Page Data'!$D$4:$F$48,3,FALSE)</f>
        <v>biomass</v>
      </c>
      <c r="L8214" t="b">
        <f>IF(AND($P$6=FALSE,OR(C8214="Commercial NAICS Cogen",C8214="Industrial NAICS Cogen",C8214="NAICS-22 Cogen")),FALSE,IF(AND($P$7=FALSE,OR(C8214="Commercial NAICS Cogen",C8214="Commercial NAICS Non-Cogen",C8214="industrial NAICS Cogen", C8214="industrial NAICS non-cogen")),FALSE,TRUE))</f>
        <v>1</v>
      </c>
      <c r="M8214">
        <f t="shared" si="385"/>
        <v>0.26096491228070173</v>
      </c>
      <c r="N8214">
        <f t="shared" si="386"/>
        <v>1</v>
      </c>
    </row>
    <row r="8215" spans="1:14" x14ac:dyDescent="0.2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s="32">
        <f t="shared" si="384"/>
        <v>11943388.429752065</v>
      </c>
      <c r="J8215" t="str">
        <f>IF(K8215="natural gas",VLOOKUP(D8215,'Cross-Page Data'!$I$4:$J$13,2,FALSE),IF(K8215="solar",VLOOKUP('Form 923'!D8215,'Cross-Page Data'!$I$14:$J$117,2,FALSE),K8215))</f>
        <v>biomass</v>
      </c>
      <c r="K8215" t="str">
        <f>VLOOKUP(E8215,'Cross-Page Data'!$D$4:$F$48,3,FALSE)</f>
        <v>biomass</v>
      </c>
      <c r="L8215" t="b">
        <f>IF(AND($P$6=FALSE,OR(C8215="Commercial NAICS Cogen",C8215="Industrial NAICS Cogen",C8215="NAICS-22 Cogen")),FALSE,IF(AND($P$7=FALSE,OR(C8215="Commercial NAICS Cogen",C8215="Commercial NAICS Non-Cogen",C8215="industrial NAICS Cogen", C8215="industrial NAICS non-cogen")),FALSE,TRUE))</f>
        <v>1</v>
      </c>
      <c r="M8215">
        <f t="shared" si="385"/>
        <v>0.28289473684210525</v>
      </c>
      <c r="N8215">
        <f t="shared" si="386"/>
        <v>1</v>
      </c>
    </row>
    <row r="8216" spans="1:14" x14ac:dyDescent="0.2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s="32">
        <f t="shared" si="384"/>
        <v>12024324.549468247</v>
      </c>
      <c r="J8216" t="str">
        <f>IF(K8216="natural gas",VLOOKUP(D8216,'Cross-Page Data'!$I$4:$J$13,2,FALSE),IF(K8216="solar",VLOOKUP('Form 923'!D8216,'Cross-Page Data'!$I$14:$J$117,2,FALSE),K8216))</f>
        <v>biomass</v>
      </c>
      <c r="K8216" t="str">
        <f>VLOOKUP(E8216,'Cross-Page Data'!$D$4:$F$48,3,FALSE)</f>
        <v>biomass</v>
      </c>
      <c r="L8216" t="b">
        <f>IF(AND($P$6=FALSE,OR(C8216="Commercial NAICS Cogen",C8216="Industrial NAICS Cogen",C8216="NAICS-22 Cogen")),FALSE,IF(AND($P$7=FALSE,OR(C8216="Commercial NAICS Cogen",C8216="Commercial NAICS Non-Cogen",C8216="industrial NAICS Cogen", C8216="industrial NAICS non-cogen")),FALSE,TRUE))</f>
        <v>1</v>
      </c>
      <c r="M8216">
        <f t="shared" si="385"/>
        <v>0.27631578947368424</v>
      </c>
      <c r="N8216">
        <f t="shared" si="386"/>
        <v>1</v>
      </c>
    </row>
    <row r="8217" spans="1:14" x14ac:dyDescent="0.2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s="32">
        <f t="shared" si="384"/>
        <v>12084257.345110569</v>
      </c>
      <c r="J8217" t="str">
        <f>IF(K8217="natural gas",VLOOKUP(D8217,'Cross-Page Data'!$I$4:$J$13,2,FALSE),IF(K8217="solar",VLOOKUP('Form 923'!D8217,'Cross-Page Data'!$I$14:$J$117,2,FALSE),K8217))</f>
        <v>biomass</v>
      </c>
      <c r="K8217" t="str">
        <f>VLOOKUP(E8217,'Cross-Page Data'!$D$4:$F$48,3,FALSE)</f>
        <v>biomass</v>
      </c>
      <c r="L8217" t="b">
        <f>IF(AND($P$6=FALSE,OR(C8217="Commercial NAICS Cogen",C8217="Industrial NAICS Cogen",C8217="NAICS-22 Cogen")),FALSE,IF(AND($P$7=FALSE,OR(C8217="Commercial NAICS Cogen",C8217="Commercial NAICS Non-Cogen",C8217="industrial NAICS Cogen", C8217="industrial NAICS non-cogen")),FALSE,TRUE))</f>
        <v>1</v>
      </c>
      <c r="M8217">
        <f t="shared" si="385"/>
        <v>0.27192982456140352</v>
      </c>
      <c r="N8217">
        <f t="shared" si="386"/>
        <v>1</v>
      </c>
    </row>
    <row r="8218" spans="1:14" x14ac:dyDescent="0.2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s="32">
        <f t="shared" si="384"/>
        <v>11699651.189387009</v>
      </c>
      <c r="J8218" t="str">
        <f>IF(K8218="natural gas",VLOOKUP(D8218,'Cross-Page Data'!$I$4:$J$13,2,FALSE),IF(K8218="solar",VLOOKUP('Form 923'!D8218,'Cross-Page Data'!$I$14:$J$117,2,FALSE),K8218))</f>
        <v>biomass</v>
      </c>
      <c r="K8218" t="str">
        <f>VLOOKUP(E8218,'Cross-Page Data'!$D$4:$F$48,3,FALSE)</f>
        <v>biomass</v>
      </c>
      <c r="L8218" t="b">
        <f>IF(AND($P$6=FALSE,OR(C8218="Commercial NAICS Cogen",C8218="Industrial NAICS Cogen",C8218="NAICS-22 Cogen")),FALSE,IF(AND($P$7=FALSE,OR(C8218="Commercial NAICS Cogen",C8218="Commercial NAICS Non-Cogen",C8218="industrial NAICS Cogen", C8218="industrial NAICS non-cogen")),FALSE,TRUE))</f>
        <v>1</v>
      </c>
      <c r="M8218">
        <f t="shared" si="385"/>
        <v>0.32017543859649122</v>
      </c>
      <c r="N8218">
        <f t="shared" si="386"/>
        <v>1</v>
      </c>
    </row>
    <row r="8219" spans="1:14" x14ac:dyDescent="0.2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s="32">
        <f t="shared" si="384"/>
        <v>12423431.444432806</v>
      </c>
      <c r="J8219" t="str">
        <f>IF(K8219="natural gas",VLOOKUP(D8219,'Cross-Page Data'!$I$4:$J$13,2,FALSE),IF(K8219="solar",VLOOKUP('Form 923'!D8219,'Cross-Page Data'!$I$14:$J$117,2,FALSE),K8219))</f>
        <v>biomass</v>
      </c>
      <c r="K8219" t="str">
        <f>VLOOKUP(E8219,'Cross-Page Data'!$D$4:$F$48,3,FALSE)</f>
        <v>biomass</v>
      </c>
      <c r="L8219" t="b">
        <f>IF(AND($P$6=FALSE,OR(C8219="Commercial NAICS Cogen",C8219="Industrial NAICS Cogen",C8219="NAICS-22 Cogen")),FALSE,IF(AND($P$7=FALSE,OR(C8219="Commercial NAICS Cogen",C8219="Commercial NAICS Non-Cogen",C8219="industrial NAICS Cogen", C8219="industrial NAICS non-cogen")),FALSE,TRUE))</f>
        <v>1</v>
      </c>
      <c r="M8219">
        <f t="shared" si="385"/>
        <v>0.22258771929824561</v>
      </c>
      <c r="N8219">
        <f t="shared" si="386"/>
        <v>1</v>
      </c>
    </row>
    <row r="8220" spans="1:14" x14ac:dyDescent="0.2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s="32">
        <f t="shared" si="384"/>
        <v>11787449.926839214</v>
      </c>
      <c r="J8220" t="str">
        <f>IF(K8220="natural gas",VLOOKUP(D8220,'Cross-Page Data'!$I$4:$J$13,2,FALSE),IF(K8220="solar",VLOOKUP('Form 923'!D8220,'Cross-Page Data'!$I$14:$J$117,2,FALSE),K8220))</f>
        <v>biomass</v>
      </c>
      <c r="K8220" t="str">
        <f>VLOOKUP(E8220,'Cross-Page Data'!$D$4:$F$48,3,FALSE)</f>
        <v>biomass</v>
      </c>
      <c r="L8220" t="b">
        <f>IF(AND($P$6=FALSE,OR(C8220="Commercial NAICS Cogen",C8220="Industrial NAICS Cogen",C8220="NAICS-22 Cogen")),FALSE,IF(AND($P$7=FALSE,OR(C8220="Commercial NAICS Cogen",C8220="Commercial NAICS Non-Cogen",C8220="industrial NAICS Cogen", C8220="industrial NAICS non-cogen")),FALSE,TRUE))</f>
        <v>1</v>
      </c>
      <c r="M8220">
        <f t="shared" si="385"/>
        <v>0.30153508771929827</v>
      </c>
      <c r="N8220">
        <f t="shared" si="386"/>
        <v>1</v>
      </c>
    </row>
    <row r="8221" spans="1:14" x14ac:dyDescent="0.2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s="32">
        <f t="shared" si="384"/>
        <v>11092664.913259478</v>
      </c>
      <c r="J8221" t="str">
        <f>IF(K8221="natural gas",VLOOKUP(D8221,'Cross-Page Data'!$I$4:$J$13,2,FALSE),IF(K8221="solar",VLOOKUP('Form 923'!D8221,'Cross-Page Data'!$I$14:$J$117,2,FALSE),K8221))</f>
        <v>biomass</v>
      </c>
      <c r="K8221" t="str">
        <f>VLOOKUP(E8221,'Cross-Page Data'!$D$4:$F$48,3,FALSE)</f>
        <v>biomass</v>
      </c>
      <c r="L8221" t="b">
        <f>IF(AND($P$6=FALSE,OR(C8221="Commercial NAICS Cogen",C8221="Industrial NAICS Cogen",C8221="NAICS-22 Cogen")),FALSE,IF(AND($P$7=FALSE,OR(C8221="Commercial NAICS Cogen",C8221="Commercial NAICS Non-Cogen",C8221="industrial NAICS Cogen", C8221="industrial NAICS non-cogen")),FALSE,TRUE))</f>
        <v>1</v>
      </c>
      <c r="M8221">
        <f t="shared" si="385"/>
        <v>0.39364035087719296</v>
      </c>
      <c r="N8221">
        <f t="shared" si="386"/>
        <v>1</v>
      </c>
    </row>
    <row r="8222" spans="1:14" x14ac:dyDescent="0.2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s="32">
        <f t="shared" si="384"/>
        <v>10831515.18262789</v>
      </c>
      <c r="J8222" t="str">
        <f>IF(K8222="natural gas",VLOOKUP(D8222,'Cross-Page Data'!$I$4:$J$13,2,FALSE),IF(K8222="solar",VLOOKUP('Form 923'!D8222,'Cross-Page Data'!$I$14:$J$117,2,FALSE),K8222))</f>
        <v>biomass</v>
      </c>
      <c r="K8222" t="str">
        <f>VLOOKUP(E8222,'Cross-Page Data'!$D$4:$F$48,3,FALSE)</f>
        <v>biomass</v>
      </c>
      <c r="L8222" t="b">
        <f>IF(AND($P$6=FALSE,OR(C8222="Commercial NAICS Cogen",C8222="Industrial NAICS Cogen",C8222="NAICS-22 Cogen")),FALSE,IF(AND($P$7=FALSE,OR(C8222="Commercial NAICS Cogen",C8222="Commercial NAICS Non-Cogen",C8222="industrial NAICS Cogen", C8222="industrial NAICS non-cogen")),FALSE,TRUE))</f>
        <v>1</v>
      </c>
      <c r="M8222">
        <f t="shared" si="385"/>
        <v>0.42214912280701755</v>
      </c>
      <c r="N8222">
        <f t="shared" si="386"/>
        <v>1</v>
      </c>
    </row>
    <row r="8223" spans="1:14" x14ac:dyDescent="0.2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s="32">
        <f t="shared" si="384"/>
        <v>12105566.625683639</v>
      </c>
      <c r="J8223" t="str">
        <f>IF(K8223="natural gas",VLOOKUP(D8223,'Cross-Page Data'!$I$4:$J$13,2,FALSE),IF(K8223="solar",VLOOKUP('Form 923'!D8223,'Cross-Page Data'!$I$14:$J$117,2,FALSE),K8223))</f>
        <v>biomass</v>
      </c>
      <c r="K8223" t="str">
        <f>VLOOKUP(E8223,'Cross-Page Data'!$D$4:$F$48,3,FALSE)</f>
        <v>biomass</v>
      </c>
      <c r="L8223" t="b">
        <f>IF(AND($P$6=FALSE,OR(C8223="Commercial NAICS Cogen",C8223="Industrial NAICS Cogen",C8223="NAICS-22 Cogen")),FALSE,IF(AND($P$7=FALSE,OR(C8223="Commercial NAICS Cogen",C8223="Commercial NAICS Non-Cogen",C8223="industrial NAICS Cogen", C8223="industrial NAICS non-cogen")),FALSE,TRUE))</f>
        <v>1</v>
      </c>
      <c r="M8223">
        <f t="shared" si="385"/>
        <v>0.27083333333333331</v>
      </c>
      <c r="N8223">
        <f t="shared" si="386"/>
        <v>1</v>
      </c>
    </row>
    <row r="8224" spans="1:14" x14ac:dyDescent="0.2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s="32">
        <f t="shared" si="384"/>
        <v>12159307.992202729</v>
      </c>
      <c r="J8224" t="str">
        <f>IF(K8224="natural gas",VLOOKUP(D8224,'Cross-Page Data'!$I$4:$J$13,2,FALSE),IF(K8224="solar",VLOOKUP('Form 923'!D8224,'Cross-Page Data'!$I$14:$J$117,2,FALSE),K8224))</f>
        <v>biomass</v>
      </c>
      <c r="K8224" t="str">
        <f>VLOOKUP(E8224,'Cross-Page Data'!$D$4:$F$48,3,FALSE)</f>
        <v>biomass</v>
      </c>
      <c r="L8224" t="b">
        <f>IF(AND($P$6=FALSE,OR(C8224="Commercial NAICS Cogen",C8224="Industrial NAICS Cogen",C8224="NAICS-22 Cogen")),FALSE,IF(AND($P$7=FALSE,OR(C8224="Commercial NAICS Cogen",C8224="Commercial NAICS Non-Cogen",C8224="industrial NAICS Cogen", C8224="industrial NAICS non-cogen")),FALSE,TRUE))</f>
        <v>1</v>
      </c>
      <c r="M8224">
        <f t="shared" si="385"/>
        <v>0.25986842105263158</v>
      </c>
      <c r="N8224">
        <f t="shared" si="386"/>
        <v>1</v>
      </c>
    </row>
    <row r="8225" spans="1:14" x14ac:dyDescent="0.2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s="32">
        <f t="shared" si="384"/>
        <v>11793368.520774124</v>
      </c>
      <c r="J8225" t="str">
        <f>IF(K8225="natural gas",VLOOKUP(D8225,'Cross-Page Data'!$I$4:$J$13,2,FALSE),IF(K8225="solar",VLOOKUP('Form 923'!D8225,'Cross-Page Data'!$I$14:$J$117,2,FALSE),K8225))</f>
        <v>biomass</v>
      </c>
      <c r="K8225" t="str">
        <f>VLOOKUP(E8225,'Cross-Page Data'!$D$4:$F$48,3,FALSE)</f>
        <v>biomass</v>
      </c>
      <c r="L8225" t="b">
        <f>IF(AND($P$6=FALSE,OR(C8225="Commercial NAICS Cogen",C8225="Industrial NAICS Cogen",C8225="NAICS-22 Cogen")),FALSE,IF(AND($P$7=FALSE,OR(C8225="Commercial NAICS Cogen",C8225="Commercial NAICS Non-Cogen",C8225="industrial NAICS Cogen", C8225="industrial NAICS non-cogen")),FALSE,TRUE))</f>
        <v>1</v>
      </c>
      <c r="M8225">
        <f t="shared" si="385"/>
        <v>0.29934210526315791</v>
      </c>
      <c r="N8225">
        <f t="shared" si="386"/>
        <v>1</v>
      </c>
    </row>
    <row r="8226" spans="1:14" x14ac:dyDescent="0.2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s="32">
        <f t="shared" si="384"/>
        <v>1701837.6369497846</v>
      </c>
      <c r="J8226" t="str">
        <f>IF(K8226="natural gas",VLOOKUP(D8226,'Cross-Page Data'!$I$4:$J$13,2,FALSE),IF(K8226="solar",VLOOKUP('Form 923'!D8226,'Cross-Page Data'!$I$14:$J$117,2,FALSE),K8226))</f>
        <v>natural gas nonpeaker</v>
      </c>
      <c r="K8226" t="str">
        <f>VLOOKUP(E8226,'Cross-Page Data'!$D$4:$F$48,3,FALSE)</f>
        <v>natural gas</v>
      </c>
      <c r="L8226" t="b">
        <f>IF(AND($P$6=FALSE,OR(C8226="Commercial NAICS Cogen",C8226="Industrial NAICS Cogen",C8226="NAICS-22 Cogen")),FALSE,IF(AND($P$7=FALSE,OR(C8226="Commercial NAICS Cogen",C8226="Commercial NAICS Non-Cogen",C8226="industrial NAICS Cogen", C8226="industrial NAICS non-cogen")),FALSE,TRUE))</f>
        <v>1</v>
      </c>
      <c r="M8226">
        <f t="shared" si="385"/>
        <v>0.60372093023255813</v>
      </c>
      <c r="N8226">
        <f t="shared" si="386"/>
        <v>1</v>
      </c>
    </row>
    <row r="8227" spans="1:14" x14ac:dyDescent="0.2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s="32" t="str">
        <f t="shared" si="384"/>
        <v/>
      </c>
      <c r="J8227" t="str">
        <f>IF(K8227="natural gas",VLOOKUP(D8227,'Cross-Page Data'!$I$4:$J$13,2,FALSE),IF(K8227="solar",VLOOKUP('Form 923'!D8227,'Cross-Page Data'!$I$14:$J$117,2,FALSE),K8227))</f>
        <v>biomass</v>
      </c>
      <c r="K8227" t="str">
        <f>VLOOKUP(E8227,'Cross-Page Data'!$D$4:$F$48,3,FALSE)</f>
        <v>biomass</v>
      </c>
      <c r="L8227" t="b">
        <f>IF(AND($P$6=FALSE,OR(C8227="Commercial NAICS Cogen",C8227="Industrial NAICS Cogen",C8227="NAICS-22 Cogen")),FALSE,IF(AND($P$7=FALSE,OR(C8227="Commercial NAICS Cogen",C8227="Commercial NAICS Non-Cogen",C8227="industrial NAICS Cogen", C8227="industrial NAICS non-cogen")),FALSE,TRUE))</f>
        <v>1</v>
      </c>
      <c r="M8227">
        <f t="shared" si="385"/>
        <v>1.0964912280701754E-3</v>
      </c>
      <c r="N8227">
        <f t="shared" si="386"/>
        <v>0</v>
      </c>
    </row>
    <row r="8228" spans="1:14" x14ac:dyDescent="0.2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s="32">
        <f t="shared" si="384"/>
        <v>11226000.324279295</v>
      </c>
      <c r="J8228" t="str">
        <f>IF(K8228="natural gas",VLOOKUP(D8228,'Cross-Page Data'!$I$4:$J$13,2,FALSE),IF(K8228="solar",VLOOKUP('Form 923'!D8228,'Cross-Page Data'!$I$14:$J$117,2,FALSE),K8228))</f>
        <v>natural gas nonpeaker</v>
      </c>
      <c r="K8228" t="str">
        <f>VLOOKUP(E8228,'Cross-Page Data'!$D$4:$F$48,3,FALSE)</f>
        <v>natural gas</v>
      </c>
      <c r="L8228" t="b">
        <f>IF(AND($P$6=FALSE,OR(C8228="Commercial NAICS Cogen",C8228="Industrial NAICS Cogen",C8228="NAICS-22 Cogen")),FALSE,IF(AND($P$7=FALSE,OR(C8228="Commercial NAICS Cogen",C8228="Commercial NAICS Non-Cogen",C8228="industrial NAICS Cogen", C8228="industrial NAICS non-cogen")),FALSE,TRUE))</f>
        <v>1</v>
      </c>
      <c r="M8228">
        <f t="shared" si="385"/>
        <v>0.1841860465116279</v>
      </c>
      <c r="N8228">
        <f t="shared" si="386"/>
        <v>1</v>
      </c>
    </row>
    <row r="8229" spans="1:14" x14ac:dyDescent="0.2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s="32" t="str">
        <f t="shared" si="384"/>
        <v/>
      </c>
      <c r="J8229" t="str">
        <f>IF(K8229="natural gas",VLOOKUP(D8229,'Cross-Page Data'!$I$4:$J$13,2,FALSE),IF(K8229="solar",VLOOKUP('Form 923'!D8229,'Cross-Page Data'!$I$14:$J$117,2,FALSE),K8229))</f>
        <v>biomass</v>
      </c>
      <c r="K8229" t="str">
        <f>VLOOKUP(E8229,'Cross-Page Data'!$D$4:$F$48,3,FALSE)</f>
        <v>biomass</v>
      </c>
      <c r="L8229" t="b">
        <f>IF(AND($P$6=FALSE,OR(C8229="Commercial NAICS Cogen",C8229="Industrial NAICS Cogen",C8229="NAICS-22 Cogen")),FALSE,IF(AND($P$7=FALSE,OR(C8229="Commercial NAICS Cogen",C8229="Commercial NAICS Non-Cogen",C8229="industrial NAICS Cogen", C8229="industrial NAICS non-cogen")),FALSE,TRUE))</f>
        <v>1</v>
      </c>
      <c r="M8229">
        <f t="shared" si="385"/>
        <v>1.0964912280701754E-3</v>
      </c>
      <c r="N8229">
        <f t="shared" si="386"/>
        <v>0</v>
      </c>
    </row>
    <row r="8230" spans="1:14" x14ac:dyDescent="0.2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s="32">
        <f t="shared" si="384"/>
        <v>8901988.9978661332</v>
      </c>
      <c r="J8230" t="str">
        <f>IF(K8230="natural gas",VLOOKUP(D8230,'Cross-Page Data'!$I$4:$J$13,2,FALSE),IF(K8230="solar",VLOOKUP('Form 923'!D8230,'Cross-Page Data'!$I$14:$J$117,2,FALSE),K8230))</f>
        <v>wind</v>
      </c>
      <c r="K8230" t="str">
        <f>VLOOKUP(E8230,'Cross-Page Data'!$D$4:$F$48,3,FALSE)</f>
        <v>wind</v>
      </c>
      <c r="L8230" t="b">
        <f>IF(AND($P$6=FALSE,OR(C8230="Commercial NAICS Cogen",C8230="Industrial NAICS Cogen",C8230="NAICS-22 Cogen")),FALSE,IF(AND($P$7=FALSE,OR(C8230="Commercial NAICS Cogen",C8230="Commercial NAICS Non-Cogen",C8230="industrial NAICS Cogen", C8230="industrial NAICS non-cogen")),FALSE,TRUE))</f>
        <v>1</v>
      </c>
      <c r="M8230">
        <f t="shared" si="385"/>
        <v>0.80752405949256345</v>
      </c>
      <c r="N8230">
        <f t="shared" si="386"/>
        <v>1</v>
      </c>
    </row>
    <row r="8231" spans="1:14" x14ac:dyDescent="0.2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s="32">
        <f t="shared" si="384"/>
        <v>8902016.4669920616</v>
      </c>
      <c r="J8231" t="str">
        <f>IF(K8231="natural gas",VLOOKUP(D8231,'Cross-Page Data'!$I$4:$J$13,2,FALSE),IF(K8231="solar",VLOOKUP('Form 923'!D8231,'Cross-Page Data'!$I$14:$J$117,2,FALSE),K8231))</f>
        <v>wind</v>
      </c>
      <c r="K8231" t="str">
        <f>VLOOKUP(E8231,'Cross-Page Data'!$D$4:$F$48,3,FALSE)</f>
        <v>wind</v>
      </c>
      <c r="L8231" t="b">
        <f>IF(AND($P$6=FALSE,OR(C8231="Commercial NAICS Cogen",C8231="Industrial NAICS Cogen",C8231="NAICS-22 Cogen")),FALSE,IF(AND($P$7=FALSE,OR(C8231="Commercial NAICS Cogen",C8231="Commercial NAICS Non-Cogen",C8231="industrial NAICS Cogen", C8231="industrial NAICS non-cogen")),FALSE,TRUE))</f>
        <v>1</v>
      </c>
      <c r="M8231">
        <f t="shared" si="385"/>
        <v>0.14785651793525809</v>
      </c>
      <c r="N8231">
        <f t="shared" si="386"/>
        <v>1</v>
      </c>
    </row>
    <row r="8232" spans="1:14" x14ac:dyDescent="0.2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s="32">
        <f t="shared" si="384"/>
        <v>8902047.7815699652</v>
      </c>
      <c r="J8232" t="str">
        <f>IF(K8232="natural gas",VLOOKUP(D8232,'Cross-Page Data'!$I$4:$J$13,2,FALSE),IF(K8232="solar",VLOOKUP('Form 923'!D8232,'Cross-Page Data'!$I$14:$J$117,2,FALSE),K8232))</f>
        <v>wind</v>
      </c>
      <c r="K8232" t="str">
        <f>VLOOKUP(E8232,'Cross-Page Data'!$D$4:$F$48,3,FALSE)</f>
        <v>wind</v>
      </c>
      <c r="L8232" t="b">
        <f>IF(AND($P$6=FALSE,OR(C8232="Commercial NAICS Cogen",C8232="Industrial NAICS Cogen",C8232="NAICS-22 Cogen")),FALSE,IF(AND($P$7=FALSE,OR(C8232="Commercial NAICS Cogen",C8232="Commercial NAICS Non-Cogen",C8232="industrial NAICS Cogen", C8232="industrial NAICS non-cogen")),FALSE,TRUE))</f>
        <v>1</v>
      </c>
      <c r="M8232">
        <f t="shared" si="385"/>
        <v>9.361329833770779E-2</v>
      </c>
      <c r="N8232">
        <f t="shared" si="386"/>
        <v>1</v>
      </c>
    </row>
    <row r="8233" spans="1:14" x14ac:dyDescent="0.2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s="32">
        <f t="shared" si="384"/>
        <v>8902010.9964600448</v>
      </c>
      <c r="J8233" t="str">
        <f>IF(K8233="natural gas",VLOOKUP(D8233,'Cross-Page Data'!$I$4:$J$13,2,FALSE),IF(K8233="solar",VLOOKUP('Form 923'!D8233,'Cross-Page Data'!$I$14:$J$117,2,FALSE),K8233))</f>
        <v>geothermal</v>
      </c>
      <c r="K8233" t="str">
        <f>VLOOKUP(E8233,'Cross-Page Data'!$D$4:$F$48,3,FALSE)</f>
        <v>geothermal</v>
      </c>
      <c r="L8233" t="b">
        <f>IF(AND($P$6=FALSE,OR(C8233="Commercial NAICS Cogen",C8233="Industrial NAICS Cogen",C8233="NAICS-22 Cogen")),FALSE,IF(AND($P$7=FALSE,OR(C8233="Commercial NAICS Cogen",C8233="Commercial NAICS Non-Cogen",C8233="industrial NAICS Cogen", C8233="industrial NAICS non-cogen")),FALSE,TRUE))</f>
        <v>1</v>
      </c>
      <c r="M8233">
        <f t="shared" si="385"/>
        <v>0.16666666666666666</v>
      </c>
      <c r="N8233">
        <f t="shared" si="386"/>
        <v>1</v>
      </c>
    </row>
    <row r="8234" spans="1:14" x14ac:dyDescent="0.2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s="32">
        <f t="shared" si="384"/>
        <v>8902010.6053910721</v>
      </c>
      <c r="J8234" t="str">
        <f>IF(K8234="natural gas",VLOOKUP(D8234,'Cross-Page Data'!$I$4:$J$13,2,FALSE),IF(K8234="solar",VLOOKUP('Form 923'!D8234,'Cross-Page Data'!$I$14:$J$117,2,FALSE),K8234))</f>
        <v>geothermal</v>
      </c>
      <c r="K8234" t="str">
        <f>VLOOKUP(E8234,'Cross-Page Data'!$D$4:$F$48,3,FALSE)</f>
        <v>geothermal</v>
      </c>
      <c r="L8234" t="b">
        <f>IF(AND($P$6=FALSE,OR(C8234="Commercial NAICS Cogen",C8234="Industrial NAICS Cogen",C8234="NAICS-22 Cogen")),FALSE,IF(AND($P$7=FALSE,OR(C8234="Commercial NAICS Cogen",C8234="Commercial NAICS Non-Cogen",C8234="industrial NAICS Cogen", C8234="industrial NAICS non-cogen")),FALSE,TRUE))</f>
        <v>1</v>
      </c>
      <c r="M8234">
        <f t="shared" si="385"/>
        <v>0.18055555555555555</v>
      </c>
      <c r="N8234">
        <f t="shared" si="386"/>
        <v>1</v>
      </c>
    </row>
    <row r="8235" spans="1:14" x14ac:dyDescent="0.2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s="32">
        <f t="shared" si="384"/>
        <v>8901964.4353412148</v>
      </c>
      <c r="J8235" t="str">
        <f>IF(K8235="natural gas",VLOOKUP(D8235,'Cross-Page Data'!$I$4:$J$13,2,FALSE),IF(K8235="solar",VLOOKUP('Form 923'!D8235,'Cross-Page Data'!$I$14:$J$117,2,FALSE),K8235))</f>
        <v>hydro</v>
      </c>
      <c r="K8235" t="str">
        <f>VLOOKUP(E8235,'Cross-Page Data'!$D$4:$F$48,3,FALSE)</f>
        <v>hydro</v>
      </c>
      <c r="L8235" t="b">
        <f>IF(AND($P$6=FALSE,OR(C8235="Commercial NAICS Cogen",C8235="Industrial NAICS Cogen",C8235="NAICS-22 Cogen")),FALSE,IF(AND($P$7=FALSE,OR(C8235="Commercial NAICS Cogen",C8235="Commercial NAICS Non-Cogen",C8235="industrial NAICS Cogen", C8235="industrial NAICS non-cogen")),FALSE,TRUE))</f>
        <v>1</v>
      </c>
      <c r="M8235">
        <f t="shared" si="385"/>
        <v>0.76430517711171664</v>
      </c>
      <c r="N8235">
        <f t="shared" si="386"/>
        <v>1</v>
      </c>
    </row>
    <row r="8236" spans="1:14" x14ac:dyDescent="0.2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s="32">
        <f t="shared" si="384"/>
        <v>8901912.7237711735</v>
      </c>
      <c r="J8236" t="str">
        <f>IF(K8236="natural gas",VLOOKUP(D8236,'Cross-Page Data'!$I$4:$J$13,2,FALSE),IF(K8236="solar",VLOOKUP('Form 923'!D8236,'Cross-Page Data'!$I$14:$J$117,2,FALSE),K8236))</f>
        <v>wind</v>
      </c>
      <c r="K8236" t="str">
        <f>VLOOKUP(E8236,'Cross-Page Data'!$D$4:$F$48,3,FALSE)</f>
        <v>wind</v>
      </c>
      <c r="L8236" t="b">
        <f>IF(AND($P$6=FALSE,OR(C8236="Commercial NAICS Cogen",C8236="Industrial NAICS Cogen",C8236="NAICS-22 Cogen")),FALSE,IF(AND($P$7=FALSE,OR(C8236="Commercial NAICS Cogen",C8236="Commercial NAICS Non-Cogen",C8236="industrial NAICS Cogen", C8236="industrial NAICS non-cogen")),FALSE,TRUE))</f>
        <v>1</v>
      </c>
      <c r="M8236">
        <f t="shared" si="385"/>
        <v>0.91426071741032366</v>
      </c>
      <c r="N8236">
        <f t="shared" si="386"/>
        <v>1</v>
      </c>
    </row>
    <row r="8237" spans="1:14" x14ac:dyDescent="0.2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s="32">
        <f t="shared" si="384"/>
        <v>9429106.4740502946</v>
      </c>
      <c r="J8237" t="str">
        <f>IF(K8237="natural gas",VLOOKUP(D8237,'Cross-Page Data'!$I$4:$J$13,2,FALSE),IF(K8237="solar",VLOOKUP('Form 923'!D8237,'Cross-Page Data'!$I$14:$J$117,2,FALSE),K8237))</f>
        <v>heavy or residual fuel oil</v>
      </c>
      <c r="K8237" t="str">
        <f>VLOOKUP(E8237,'Cross-Page Data'!$D$4:$F$48,3,FALSE)</f>
        <v>heavy or residual fuel oil</v>
      </c>
      <c r="L8237" t="b">
        <f>IF(AND($P$6=FALSE,OR(C8237="Commercial NAICS Cogen",C8237="Industrial NAICS Cogen",C8237="NAICS-22 Cogen")),FALSE,IF(AND($P$7=FALSE,OR(C8237="Commercial NAICS Cogen",C8237="Commercial NAICS Non-Cogen",C8237="industrial NAICS Cogen", C8237="industrial NAICS non-cogen")),FALSE,TRUE))</f>
        <v>1</v>
      </c>
      <c r="M8237">
        <f t="shared" si="385"/>
        <v>0.45020080321285139</v>
      </c>
      <c r="N8237">
        <f t="shared" si="386"/>
        <v>1</v>
      </c>
    </row>
    <row r="8238" spans="1:14" x14ac:dyDescent="0.2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s="32">
        <f t="shared" si="384"/>
        <v>-2770833.3333333335</v>
      </c>
      <c r="J8238" t="str">
        <f>IF(K8238="natural gas",VLOOKUP(D8238,'Cross-Page Data'!$I$4:$J$13,2,FALSE),IF(K8238="solar",VLOOKUP('Form 923'!D8238,'Cross-Page Data'!$I$14:$J$117,2,FALSE),K8238))</f>
        <v>heavy or residual fuel oil</v>
      </c>
      <c r="K8238" t="str">
        <f>VLOOKUP(E8238,'Cross-Page Data'!$D$4:$F$48,3,FALSE)</f>
        <v>heavy or residual fuel oil</v>
      </c>
      <c r="L8238" t="b">
        <f>IF(AND($P$6=FALSE,OR(C8238="Commercial NAICS Cogen",C8238="Industrial NAICS Cogen",C8238="NAICS-22 Cogen")),FALSE,IF(AND($P$7=FALSE,OR(C8238="Commercial NAICS Cogen",C8238="Commercial NAICS Non-Cogen",C8238="industrial NAICS Cogen", C8238="industrial NAICS non-cogen")),FALSE,TRUE))</f>
        <v>1</v>
      </c>
      <c r="M8238">
        <f t="shared" si="385"/>
        <v>0.62369477911646587</v>
      </c>
      <c r="N8238">
        <f t="shared" si="386"/>
        <v>1</v>
      </c>
    </row>
    <row r="8239" spans="1:14" x14ac:dyDescent="0.2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s="32">
        <f t="shared" si="384"/>
        <v>-800000</v>
      </c>
      <c r="J8239" t="str">
        <f>IF(K8239="natural gas",VLOOKUP(D8239,'Cross-Page Data'!$I$4:$J$13,2,FALSE),IF(K8239="solar",VLOOKUP('Form 923'!D8239,'Cross-Page Data'!$I$14:$J$117,2,FALSE),K8239))</f>
        <v>heavy or residual fuel oil</v>
      </c>
      <c r="K8239" t="str">
        <f>VLOOKUP(E8239,'Cross-Page Data'!$D$4:$F$48,3,FALSE)</f>
        <v>heavy or residual fuel oil</v>
      </c>
      <c r="L8239" t="b">
        <f>IF(AND($P$6=FALSE,OR(C8239="Commercial NAICS Cogen",C8239="Industrial NAICS Cogen",C8239="NAICS-22 Cogen")),FALSE,IF(AND($P$7=FALSE,OR(C8239="Commercial NAICS Cogen",C8239="Commercial NAICS Non-Cogen",C8239="industrial NAICS Cogen", C8239="industrial NAICS non-cogen")),FALSE,TRUE))</f>
        <v>1</v>
      </c>
      <c r="M8239">
        <f t="shared" si="385"/>
        <v>0.61164658634538149</v>
      </c>
      <c r="N8239">
        <f t="shared" si="386"/>
        <v>1</v>
      </c>
    </row>
    <row r="8240" spans="1:14" x14ac:dyDescent="0.2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s="32">
        <f t="shared" si="384"/>
        <v>17836363.636363637</v>
      </c>
      <c r="J8240" t="str">
        <f>IF(K8240="natural gas",VLOOKUP(D8240,'Cross-Page Data'!$I$4:$J$13,2,FALSE),IF(K8240="solar",VLOOKUP('Form 923'!D8240,'Cross-Page Data'!$I$14:$J$117,2,FALSE),K8240))</f>
        <v>heavy or residual fuel oil</v>
      </c>
      <c r="K8240" t="str">
        <f>VLOOKUP(E8240,'Cross-Page Data'!$D$4:$F$48,3,FALSE)</f>
        <v>heavy or residual fuel oil</v>
      </c>
      <c r="L8240" t="b">
        <f>IF(AND($P$6=FALSE,OR(C8240="Commercial NAICS Cogen",C8240="Industrial NAICS Cogen",C8240="NAICS-22 Cogen")),FALSE,IF(AND($P$7=FALSE,OR(C8240="Commercial NAICS Cogen",C8240="Commercial NAICS Non-Cogen",C8240="industrial NAICS Cogen", C8240="industrial NAICS non-cogen")),FALSE,TRUE))</f>
        <v>1</v>
      </c>
      <c r="M8240">
        <f t="shared" si="385"/>
        <v>8.1526104417670678E-2</v>
      </c>
      <c r="N8240">
        <f t="shared" si="386"/>
        <v>1</v>
      </c>
    </row>
    <row r="8241" spans="1:14" x14ac:dyDescent="0.2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s="32">
        <f t="shared" si="384"/>
        <v>21590909.09090909</v>
      </c>
      <c r="J8241" t="str">
        <f>IF(K8241="natural gas",VLOOKUP(D8241,'Cross-Page Data'!$I$4:$J$13,2,FALSE),IF(K8241="solar",VLOOKUP('Form 923'!D8241,'Cross-Page Data'!$I$14:$J$117,2,FALSE),K8241))</f>
        <v>heavy or residual fuel oil</v>
      </c>
      <c r="K8241" t="str">
        <f>VLOOKUP(E8241,'Cross-Page Data'!$D$4:$F$48,3,FALSE)</f>
        <v>heavy or residual fuel oil</v>
      </c>
      <c r="L8241" t="b">
        <f>IF(AND($P$6=FALSE,OR(C8241="Commercial NAICS Cogen",C8241="Industrial NAICS Cogen",C8241="NAICS-22 Cogen")),FALSE,IF(AND($P$7=FALSE,OR(C8241="Commercial NAICS Cogen",C8241="Commercial NAICS Non-Cogen",C8241="industrial NAICS Cogen", C8241="industrial NAICS non-cogen")),FALSE,TRUE))</f>
        <v>1</v>
      </c>
      <c r="M8241">
        <f t="shared" si="385"/>
        <v>5.0602409638554217E-2</v>
      </c>
      <c r="N8241">
        <f t="shared" si="386"/>
        <v>1</v>
      </c>
    </row>
    <row r="8242" spans="1:14" x14ac:dyDescent="0.2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s="32">
        <f t="shared" si="384"/>
        <v>-933333.33333333337</v>
      </c>
      <c r="J8242" t="str">
        <f>IF(K8242="natural gas",VLOOKUP(D8242,'Cross-Page Data'!$I$4:$J$13,2,FALSE),IF(K8242="solar",VLOOKUP('Form 923'!D8242,'Cross-Page Data'!$I$14:$J$117,2,FALSE),K8242))</f>
        <v>heavy or residual fuel oil</v>
      </c>
      <c r="K8242" t="str">
        <f>VLOOKUP(E8242,'Cross-Page Data'!$D$4:$F$48,3,FALSE)</f>
        <v>heavy or residual fuel oil</v>
      </c>
      <c r="L8242" t="b">
        <f>IF(AND($P$6=FALSE,OR(C8242="Commercial NAICS Cogen",C8242="Industrial NAICS Cogen",C8242="NAICS-22 Cogen")),FALSE,IF(AND($P$7=FALSE,OR(C8242="Commercial NAICS Cogen",C8242="Commercial NAICS Non-Cogen",C8242="industrial NAICS Cogen", C8242="industrial NAICS non-cogen")),FALSE,TRUE))</f>
        <v>1</v>
      </c>
      <c r="M8242">
        <f t="shared" si="385"/>
        <v>0.61285140562248996</v>
      </c>
      <c r="N8242">
        <f t="shared" si="386"/>
        <v>1</v>
      </c>
    </row>
    <row r="8243" spans="1:14" x14ac:dyDescent="0.2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s="32">
        <f t="shared" si="384"/>
        <v>-673913.04347826086</v>
      </c>
      <c r="J8243" t="str">
        <f>IF(K8243="natural gas",VLOOKUP(D8243,'Cross-Page Data'!$I$4:$J$13,2,FALSE),IF(K8243="solar",VLOOKUP('Form 923'!D8243,'Cross-Page Data'!$I$14:$J$117,2,FALSE),K8243))</f>
        <v>heavy or residual fuel oil</v>
      </c>
      <c r="K8243" t="str">
        <f>VLOOKUP(E8243,'Cross-Page Data'!$D$4:$F$48,3,FALSE)</f>
        <v>heavy or residual fuel oil</v>
      </c>
      <c r="L8243" t="b">
        <f>IF(AND($P$6=FALSE,OR(C8243="Commercial NAICS Cogen",C8243="Industrial NAICS Cogen",C8243="NAICS-22 Cogen")),FALSE,IF(AND($P$7=FALSE,OR(C8243="Commercial NAICS Cogen",C8243="Commercial NAICS Non-Cogen",C8243="industrial NAICS Cogen", C8243="industrial NAICS non-cogen")),FALSE,TRUE))</f>
        <v>1</v>
      </c>
      <c r="M8243">
        <f t="shared" si="385"/>
        <v>0.61044176706827313</v>
      </c>
      <c r="N8243">
        <f t="shared" si="386"/>
        <v>1</v>
      </c>
    </row>
    <row r="8244" spans="1:14" x14ac:dyDescent="0.2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s="32">
        <f t="shared" si="384"/>
        <v>-804347.82608695654</v>
      </c>
      <c r="J8244" t="str">
        <f>IF(K8244="natural gas",VLOOKUP(D8244,'Cross-Page Data'!$I$4:$J$13,2,FALSE),IF(K8244="solar",VLOOKUP('Form 923'!D8244,'Cross-Page Data'!$I$14:$J$117,2,FALSE),K8244))</f>
        <v>heavy or residual fuel oil</v>
      </c>
      <c r="K8244" t="str">
        <f>VLOOKUP(E8244,'Cross-Page Data'!$D$4:$F$48,3,FALSE)</f>
        <v>heavy or residual fuel oil</v>
      </c>
      <c r="L8244" t="b">
        <f>IF(AND($P$6=FALSE,OR(C8244="Commercial NAICS Cogen",C8244="Industrial NAICS Cogen",C8244="NAICS-22 Cogen")),FALSE,IF(AND($P$7=FALSE,OR(C8244="Commercial NAICS Cogen",C8244="Commercial NAICS Non-Cogen",C8244="industrial NAICS Cogen", C8244="industrial NAICS non-cogen")),FALSE,TRUE))</f>
        <v>1</v>
      </c>
      <c r="M8244">
        <f t="shared" si="385"/>
        <v>0.61204819277108435</v>
      </c>
      <c r="N8244">
        <f t="shared" si="386"/>
        <v>1</v>
      </c>
    </row>
    <row r="8245" spans="1:14" ht="26.25" x14ac:dyDescent="0.2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s="32">
        <f t="shared" si="384"/>
        <v>136600000</v>
      </c>
      <c r="J8245" t="str">
        <f>IF(K8245="natural gas",VLOOKUP(D8245,'Cross-Page Data'!$I$4:$J$13,2,FALSE),IF(K8245="solar",VLOOKUP('Form 923'!D8245,'Cross-Page Data'!$I$14:$J$117,2,FALSE),K8245))</f>
        <v>heavy or residual fuel oil</v>
      </c>
      <c r="K8245" t="str">
        <f>VLOOKUP(E8245,'Cross-Page Data'!$D$4:$F$48,3,FALSE)</f>
        <v>heavy or residual fuel oil</v>
      </c>
      <c r="L8245" t="b">
        <f>IF(AND($P$6=FALSE,OR(C8245="Commercial NAICS Cogen",C8245="Industrial NAICS Cogen",C8245="NAICS-22 Cogen")),FALSE,IF(AND($P$7=FALSE,OR(C8245="Commercial NAICS Cogen",C8245="Commercial NAICS Non-Cogen",C8245="industrial NAICS Cogen", C8245="industrial NAICS non-cogen")),FALSE,TRUE))</f>
        <v>0</v>
      </c>
      <c r="M8245">
        <f t="shared" si="385"/>
        <v>8.0321285140562242E-3</v>
      </c>
      <c r="N8245">
        <f t="shared" si="386"/>
        <v>0</v>
      </c>
    </row>
    <row r="8246" spans="1:14" x14ac:dyDescent="0.2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s="32">
        <f t="shared" si="384"/>
        <v>11997686.200981369</v>
      </c>
      <c r="J8246" t="str">
        <f>IF(K8246="natural gas",VLOOKUP(D8246,'Cross-Page Data'!$I$4:$J$13,2,FALSE),IF(K8246="solar",VLOOKUP('Form 923'!D8246,'Cross-Page Data'!$I$14:$J$117,2,FALSE),K8246))</f>
        <v>biomass</v>
      </c>
      <c r="K8246" t="str">
        <f>VLOOKUP(E8246,'Cross-Page Data'!$D$4:$F$48,3,FALSE)</f>
        <v>biomass</v>
      </c>
      <c r="L8246" t="b">
        <f>IF(AND($P$6=FALSE,OR(C8246="Commercial NAICS Cogen",C8246="Industrial NAICS Cogen",C8246="NAICS-22 Cogen")),FALSE,IF(AND($P$7=FALSE,OR(C8246="Commercial NAICS Cogen",C8246="Commercial NAICS Non-Cogen",C8246="industrial NAICS Cogen", C8246="industrial NAICS non-cogen")),FALSE,TRUE))</f>
        <v>1</v>
      </c>
      <c r="M8246">
        <f t="shared" si="385"/>
        <v>0.27960526315789475</v>
      </c>
      <c r="N8246">
        <f t="shared" si="386"/>
        <v>1</v>
      </c>
    </row>
    <row r="8247" spans="1:14" x14ac:dyDescent="0.2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s="32">
        <f t="shared" si="384"/>
        <v>8902003.6645191796</v>
      </c>
      <c r="J8247" t="str">
        <f>IF(K8247="natural gas",VLOOKUP(D8247,'Cross-Page Data'!$I$4:$J$13,2,FALSE),IF(K8247="solar",VLOOKUP('Form 923'!D8247,'Cross-Page Data'!$I$14:$J$117,2,FALSE),K8247))</f>
        <v>wind</v>
      </c>
      <c r="K8247" t="str">
        <f>VLOOKUP(E8247,'Cross-Page Data'!$D$4:$F$48,3,FALSE)</f>
        <v>wind</v>
      </c>
      <c r="L8247" t="b">
        <f>IF(AND($P$6=FALSE,OR(C8247="Commercial NAICS Cogen",C8247="Industrial NAICS Cogen",C8247="NAICS-22 Cogen")),FALSE,IF(AND($P$7=FALSE,OR(C8247="Commercial NAICS Cogen",C8247="Commercial NAICS Non-Cogen",C8247="industrial NAICS Cogen", C8247="industrial NAICS non-cogen")),FALSE,TRUE))</f>
        <v>1</v>
      </c>
      <c r="M8247">
        <f t="shared" si="385"/>
        <v>0.25021872265966755</v>
      </c>
      <c r="N8247">
        <f t="shared" si="386"/>
        <v>1</v>
      </c>
    </row>
    <row r="8248" spans="1:14" x14ac:dyDescent="0.2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s="32">
        <f t="shared" si="384"/>
        <v>11450247.072361741</v>
      </c>
      <c r="J8248" t="str">
        <f>IF(K8248="natural gas",VLOOKUP(D8248,'Cross-Page Data'!$I$4:$J$13,2,FALSE),IF(K8248="solar",VLOOKUP('Form 923'!D8248,'Cross-Page Data'!$I$14:$J$117,2,FALSE),K8248))</f>
        <v>natural gas peaker</v>
      </c>
      <c r="K8248" t="str">
        <f>VLOOKUP(E8248,'Cross-Page Data'!$D$4:$F$48,3,FALSE)</f>
        <v>natural gas</v>
      </c>
      <c r="L8248" t="b">
        <f>IF(AND($P$6=FALSE,OR(C8248="Commercial NAICS Cogen",C8248="Industrial NAICS Cogen",C8248="NAICS-22 Cogen")),FALSE,IF(AND($P$7=FALSE,OR(C8248="Commercial NAICS Cogen",C8248="Commercial NAICS Non-Cogen",C8248="industrial NAICS Cogen", C8248="industrial NAICS non-cogen")),FALSE,TRUE))</f>
        <v>1</v>
      </c>
      <c r="M8248">
        <f t="shared" si="385"/>
        <v>0.34469135802469136</v>
      </c>
      <c r="N8248">
        <f t="shared" si="386"/>
        <v>1</v>
      </c>
    </row>
    <row r="8249" spans="1:14" x14ac:dyDescent="0.2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s="32">
        <f t="shared" si="384"/>
        <v>8902002.9318072908</v>
      </c>
      <c r="J8249" t="str">
        <f>IF(K8249="natural gas",VLOOKUP(D8249,'Cross-Page Data'!$I$4:$J$13,2,FALSE),IF(K8249="solar",VLOOKUP('Form 923'!D8249,'Cross-Page Data'!$I$14:$J$117,2,FALSE),K8249))</f>
        <v>wind</v>
      </c>
      <c r="K8249" t="str">
        <f>VLOOKUP(E8249,'Cross-Page Data'!$D$4:$F$48,3,FALSE)</f>
        <v>wind</v>
      </c>
      <c r="L8249" t="b">
        <f>IF(AND($P$6=FALSE,OR(C8249="Commercial NAICS Cogen",C8249="Industrial NAICS Cogen",C8249="NAICS-22 Cogen")),FALSE,IF(AND($P$7=FALSE,OR(C8249="Commercial NAICS Cogen",C8249="Commercial NAICS Non-Cogen",C8249="industrial NAICS Cogen", C8249="industrial NAICS non-cogen")),FALSE,TRUE))</f>
        <v>1</v>
      </c>
      <c r="M8249">
        <f t="shared" si="385"/>
        <v>0.27384076990376205</v>
      </c>
      <c r="N8249">
        <f t="shared" si="386"/>
        <v>1</v>
      </c>
    </row>
    <row r="8250" spans="1:14" x14ac:dyDescent="0.2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s="32">
        <f t="shared" si="384"/>
        <v>8902117.6929833125</v>
      </c>
      <c r="J8250" t="str">
        <f>IF(K8250="natural gas",VLOOKUP(D8250,'Cross-Page Data'!$I$4:$J$13,2,FALSE),IF(K8250="solar",VLOOKUP('Form 923'!D8250,'Cross-Page Data'!$I$14:$J$117,2,FALSE),K8250))</f>
        <v>wind</v>
      </c>
      <c r="K8250" t="str">
        <f>VLOOKUP(E8250,'Cross-Page Data'!$D$4:$F$48,3,FALSE)</f>
        <v>wind</v>
      </c>
      <c r="L8250" t="b">
        <f>IF(AND($P$6=FALSE,OR(C8250="Commercial NAICS Cogen",C8250="Industrial NAICS Cogen",C8250="NAICS-22 Cogen")),FALSE,IF(AND($P$7=FALSE,OR(C8250="Commercial NAICS Cogen",C8250="Commercial NAICS Non-Cogen",C8250="industrial NAICS Cogen", C8250="industrial NAICS non-cogen")),FALSE,TRUE))</f>
        <v>1</v>
      </c>
      <c r="M8250">
        <f t="shared" si="385"/>
        <v>5.94925634295713E-2</v>
      </c>
      <c r="N8250">
        <f t="shared" si="386"/>
        <v>1</v>
      </c>
    </row>
    <row r="8251" spans="1:14" x14ac:dyDescent="0.2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s="32">
        <f t="shared" si="384"/>
        <v>8902059.5830446556</v>
      </c>
      <c r="J8251" t="str">
        <f>IF(K8251="natural gas",VLOOKUP(D8251,'Cross-Page Data'!$I$4:$J$13,2,FALSE),IF(K8251="solar",VLOOKUP('Form 923'!D8251,'Cross-Page Data'!$I$14:$J$117,2,FALSE),K8251))</f>
        <v>wind</v>
      </c>
      <c r="K8251" t="str">
        <f>VLOOKUP(E8251,'Cross-Page Data'!$D$4:$F$48,3,FALSE)</f>
        <v>wind</v>
      </c>
      <c r="L8251" t="b">
        <f>IF(AND($P$6=FALSE,OR(C8251="Commercial NAICS Cogen",C8251="Industrial NAICS Cogen",C8251="NAICS-22 Cogen")),FALSE,IF(AND($P$7=FALSE,OR(C8251="Commercial NAICS Cogen",C8251="Commercial NAICS Non-Cogen",C8251="industrial NAICS Cogen", C8251="industrial NAICS non-cogen")),FALSE,TRUE))</f>
        <v>1</v>
      </c>
      <c r="M8251">
        <f t="shared" si="385"/>
        <v>8.7489063867016617E-2</v>
      </c>
      <c r="N8251">
        <f t="shared" si="386"/>
        <v>1</v>
      </c>
    </row>
    <row r="8252" spans="1:14" x14ac:dyDescent="0.2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s="32">
        <f t="shared" si="384"/>
        <v>8901997.3840268273</v>
      </c>
      <c r="J8252" t="str">
        <f>IF(K8252="natural gas",VLOOKUP(D8252,'Cross-Page Data'!$I$4:$J$13,2,FALSE),IF(K8252="solar",VLOOKUP('Form 923'!D8252,'Cross-Page Data'!$I$14:$J$117,2,FALSE),K8252))</f>
        <v>wind</v>
      </c>
      <c r="K8252" t="str">
        <f>VLOOKUP(E8252,'Cross-Page Data'!$D$4:$F$48,3,FALSE)</f>
        <v>wind</v>
      </c>
      <c r="L8252" t="b">
        <f>IF(AND($P$6=FALSE,OR(C8252="Commercial NAICS Cogen",C8252="Industrial NAICS Cogen",C8252="NAICS-22 Cogen")),FALSE,IF(AND($P$7=FALSE,OR(C8252="Commercial NAICS Cogen",C8252="Commercial NAICS Non-Cogen",C8252="industrial NAICS Cogen", C8252="industrial NAICS non-cogen")),FALSE,TRUE))</f>
        <v>1</v>
      </c>
      <c r="M8252">
        <f t="shared" si="385"/>
        <v>0.6754155730533683</v>
      </c>
      <c r="N8252">
        <f t="shared" si="386"/>
        <v>1</v>
      </c>
    </row>
    <row r="8253" spans="1:14" x14ac:dyDescent="0.2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s="32">
        <f t="shared" si="384"/>
        <v>9150071.6289011613</v>
      </c>
      <c r="J8253" t="str">
        <f>IF(K8253="natural gas",VLOOKUP(D8253,'Cross-Page Data'!$I$4:$J$13,2,FALSE),IF(K8253="solar",VLOOKUP('Form 923'!D8253,'Cross-Page Data'!$I$14:$J$117,2,FALSE),K8253))</f>
        <v>natural gas peaker</v>
      </c>
      <c r="K8253" t="str">
        <f>VLOOKUP(E8253,'Cross-Page Data'!$D$4:$F$48,3,FALSE)</f>
        <v>natural gas</v>
      </c>
      <c r="L8253" t="b">
        <f>IF(AND($P$6=FALSE,OR(C8253="Commercial NAICS Cogen",C8253="Industrial NAICS Cogen",C8253="NAICS-22 Cogen")),FALSE,IF(AND($P$7=FALSE,OR(C8253="Commercial NAICS Cogen",C8253="Commercial NAICS Non-Cogen",C8253="industrial NAICS Cogen", C8253="industrial NAICS non-cogen")),FALSE,TRUE))</f>
        <v>1</v>
      </c>
      <c r="M8253">
        <f t="shared" si="385"/>
        <v>0.55061728395061726</v>
      </c>
      <c r="N8253">
        <f t="shared" si="386"/>
        <v>1</v>
      </c>
    </row>
    <row r="8254" spans="1:14" x14ac:dyDescent="0.2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s="32">
        <f t="shared" si="384"/>
        <v>9090834.0138125271</v>
      </c>
      <c r="J8254" t="str">
        <f>IF(K8254="natural gas",VLOOKUP(D8254,'Cross-Page Data'!$I$4:$J$13,2,FALSE),IF(K8254="solar",VLOOKUP('Form 923'!D8254,'Cross-Page Data'!$I$14:$J$117,2,FALSE),K8254))</f>
        <v>hard coal</v>
      </c>
      <c r="K8254" t="str">
        <f>VLOOKUP(E8254,'Cross-Page Data'!$D$4:$F$48,3,FALSE)</f>
        <v>hard coal</v>
      </c>
      <c r="L8254" t="b">
        <f>IF(AND($P$6=FALSE,OR(C8254="Commercial NAICS Cogen",C8254="Industrial NAICS Cogen",C8254="NAICS-22 Cogen")),FALSE,IF(AND($P$7=FALSE,OR(C8254="Commercial NAICS Cogen",C8254="Commercial NAICS Non-Cogen",C8254="industrial NAICS Cogen", C8254="industrial NAICS non-cogen")),FALSE,TRUE))</f>
        <v>1</v>
      </c>
      <c r="M8254">
        <f t="shared" si="385"/>
        <v>0.45986394557823129</v>
      </c>
      <c r="N8254">
        <f t="shared" si="386"/>
        <v>1</v>
      </c>
    </row>
    <row r="8255" spans="1:14" x14ac:dyDescent="0.2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s="32">
        <f t="shared" si="384"/>
        <v>0</v>
      </c>
      <c r="J8255" t="str">
        <f>IF(K8255="natural gas",VLOOKUP(D8255,'Cross-Page Data'!$I$4:$J$13,2,FALSE),IF(K8255="solar",VLOOKUP('Form 923'!D8255,'Cross-Page Data'!$I$14:$J$117,2,FALSE),K8255))</f>
        <v>natural gas nonpeaker</v>
      </c>
      <c r="K8255" t="str">
        <f>VLOOKUP(E8255,'Cross-Page Data'!$D$4:$F$48,3,FALSE)</f>
        <v>natural gas</v>
      </c>
      <c r="L8255" t="b">
        <f>IF(AND($P$6=FALSE,OR(C8255="Commercial NAICS Cogen",C8255="Industrial NAICS Cogen",C8255="NAICS-22 Cogen")),FALSE,IF(AND($P$7=FALSE,OR(C8255="Commercial NAICS Cogen",C8255="Commercial NAICS Non-Cogen",C8255="industrial NAICS Cogen", C8255="industrial NAICS non-cogen")),FALSE,TRUE))</f>
        <v>1</v>
      </c>
      <c r="M8255">
        <f t="shared" si="385"/>
        <v>0.77302325581395348</v>
      </c>
      <c r="N8255">
        <f t="shared" si="386"/>
        <v>1</v>
      </c>
    </row>
    <row r="8256" spans="1:14" x14ac:dyDescent="0.2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s="32">
        <f t="shared" si="384"/>
        <v>11575270.072602591</v>
      </c>
      <c r="J8256" t="str">
        <f>IF(K8256="natural gas",VLOOKUP(D8256,'Cross-Page Data'!$I$4:$J$13,2,FALSE),IF(K8256="solar",VLOOKUP('Form 923'!D8256,'Cross-Page Data'!$I$14:$J$117,2,FALSE),K8256))</f>
        <v>natural gas nonpeaker</v>
      </c>
      <c r="K8256" t="str">
        <f>VLOOKUP(E8256,'Cross-Page Data'!$D$4:$F$48,3,FALSE)</f>
        <v>natural gas</v>
      </c>
      <c r="L8256" t="b">
        <f>IF(AND($P$6=FALSE,OR(C8256="Commercial NAICS Cogen",C8256="Industrial NAICS Cogen",C8256="NAICS-22 Cogen")),FALSE,IF(AND($P$7=FALSE,OR(C8256="Commercial NAICS Cogen",C8256="Commercial NAICS Non-Cogen",C8256="industrial NAICS Cogen", C8256="industrial NAICS non-cogen")),FALSE,TRUE))</f>
        <v>1</v>
      </c>
      <c r="M8256">
        <f t="shared" si="385"/>
        <v>0.12837209302325581</v>
      </c>
      <c r="N8256">
        <f t="shared" si="386"/>
        <v>1</v>
      </c>
    </row>
    <row r="8257" spans="1:14" ht="26.25" x14ac:dyDescent="0.2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s="32">
        <f t="shared" si="384"/>
        <v>8901979.3004457206</v>
      </c>
      <c r="J8257" t="str">
        <f>IF(K8257="natural gas",VLOOKUP(D8257,'Cross-Page Data'!$I$4:$J$13,2,FALSE),IF(K8257="solar",VLOOKUP('Form 923'!D8257,'Cross-Page Data'!$I$14:$J$117,2,FALSE),K8257))</f>
        <v>solar pv</v>
      </c>
      <c r="K8257" t="str">
        <f>VLOOKUP(E8257,'Cross-Page Data'!$D$4:$F$48,3,FALSE)</f>
        <v>solar</v>
      </c>
      <c r="L8257" t="b">
        <f>IF(AND($P$6=FALSE,OR(C8257="Commercial NAICS Cogen",C8257="Industrial NAICS Cogen",C8257="NAICS-22 Cogen")),FALSE,IF(AND($P$7=FALSE,OR(C8257="Commercial NAICS Cogen",C8257="Commercial NAICS Non-Cogen",C8257="industrial NAICS Cogen", C8257="industrial NAICS non-cogen")),FALSE,TRUE))</f>
        <v>0</v>
      </c>
      <c r="M8257">
        <f t="shared" si="385"/>
        <v>0.58971933144118571</v>
      </c>
      <c r="N8257">
        <f t="shared" si="386"/>
        <v>1</v>
      </c>
    </row>
    <row r="8258" spans="1:14" x14ac:dyDescent="0.2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s="32">
        <f t="shared" si="384"/>
        <v>9415041.0978151411</v>
      </c>
      <c r="J8258" t="str">
        <f>IF(K8258="natural gas",VLOOKUP(D8258,'Cross-Page Data'!$I$4:$J$13,2,FALSE),IF(K8258="solar",VLOOKUP('Form 923'!D8258,'Cross-Page Data'!$I$14:$J$117,2,FALSE),K8258))</f>
        <v>natural gas peaker</v>
      </c>
      <c r="K8258" t="str">
        <f>VLOOKUP(E8258,'Cross-Page Data'!$D$4:$F$48,3,FALSE)</f>
        <v>natural gas</v>
      </c>
      <c r="L8258" t="b">
        <f>IF(AND($P$6=FALSE,OR(C8258="Commercial NAICS Cogen",C8258="Industrial NAICS Cogen",C8258="NAICS-22 Cogen")),FALSE,IF(AND($P$7=FALSE,OR(C8258="Commercial NAICS Cogen",C8258="Commercial NAICS Non-Cogen",C8258="industrial NAICS Cogen", C8258="industrial NAICS non-cogen")),FALSE,TRUE))</f>
        <v>1</v>
      </c>
      <c r="M8258">
        <f t="shared" si="385"/>
        <v>0.54222222222222227</v>
      </c>
      <c r="N8258">
        <f t="shared" si="386"/>
        <v>1</v>
      </c>
    </row>
    <row r="8259" spans="1:14" x14ac:dyDescent="0.2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s="32">
        <f t="shared" si="384"/>
        <v>8901884.7983089667</v>
      </c>
      <c r="J8259" t="str">
        <f>IF(K8259="natural gas",VLOOKUP(D8259,'Cross-Page Data'!$I$4:$J$13,2,FALSE),IF(K8259="solar",VLOOKUP('Form 923'!D8259,'Cross-Page Data'!$I$14:$J$117,2,FALSE),K8259))</f>
        <v>wind</v>
      </c>
      <c r="K8259" t="str">
        <f>VLOOKUP(E8259,'Cross-Page Data'!$D$4:$F$48,3,FALSE)</f>
        <v>wind</v>
      </c>
      <c r="L8259" t="b">
        <f>IF(AND($P$6=FALSE,OR(C8259="Commercial NAICS Cogen",C8259="Industrial NAICS Cogen",C8259="NAICS-22 Cogen")),FALSE,IF(AND($P$7=FALSE,OR(C8259="Commercial NAICS Cogen",C8259="Commercial NAICS Non-Cogen",C8259="industrial NAICS Cogen", C8259="industrial NAICS non-cogen")),FALSE,TRUE))</f>
        <v>1</v>
      </c>
      <c r="M8259">
        <f t="shared" si="385"/>
        <v>0.92388451443569553</v>
      </c>
      <c r="N8259">
        <f t="shared" si="386"/>
        <v>1</v>
      </c>
    </row>
    <row r="8260" spans="1:14" x14ac:dyDescent="0.2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s="32" t="str">
        <f t="shared" si="384"/>
        <v/>
      </c>
      <c r="J8260" t="str">
        <f>IF(K8260="natural gas",VLOOKUP(D8260,'Cross-Page Data'!$I$4:$J$13,2,FALSE),IF(K8260="solar",VLOOKUP('Form 923'!D8260,'Cross-Page Data'!$I$14:$J$117,2,FALSE),K8260))</f>
        <v>biomass</v>
      </c>
      <c r="K8260" t="str">
        <f>VLOOKUP(E8260,'Cross-Page Data'!$D$4:$F$48,3,FALSE)</f>
        <v>biomass</v>
      </c>
      <c r="L8260" t="b">
        <f>IF(AND($P$6=FALSE,OR(C8260="Commercial NAICS Cogen",C8260="Industrial NAICS Cogen",C8260="NAICS-22 Cogen")),FALSE,IF(AND($P$7=FALSE,OR(C8260="Commercial NAICS Cogen",C8260="Commercial NAICS Non-Cogen",C8260="industrial NAICS Cogen", C8260="industrial NAICS non-cogen")),FALSE,TRUE))</f>
        <v>1</v>
      </c>
      <c r="M8260">
        <f t="shared" si="385"/>
        <v>1.0964912280701754E-3</v>
      </c>
      <c r="N8260">
        <f t="shared" si="386"/>
        <v>0</v>
      </c>
    </row>
    <row r="8261" spans="1:14" x14ac:dyDescent="0.2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s="32">
        <f t="shared" si="384"/>
        <v>21389431.361286618</v>
      </c>
      <c r="J8261" t="str">
        <f>IF(K8261="natural gas",VLOOKUP(D8261,'Cross-Page Data'!$I$4:$J$13,2,FALSE),IF(K8261="solar",VLOOKUP('Form 923'!D8261,'Cross-Page Data'!$I$14:$J$117,2,FALSE),K8261))</f>
        <v>biomass</v>
      </c>
      <c r="K8261" t="str">
        <f>VLOOKUP(E8261,'Cross-Page Data'!$D$4:$F$48,3,FALSE)</f>
        <v>biomass</v>
      </c>
      <c r="L8261" t="b">
        <f>IF(AND($P$6=FALSE,OR(C8261="Commercial NAICS Cogen",C8261="Industrial NAICS Cogen",C8261="NAICS-22 Cogen")),FALSE,IF(AND($P$7=FALSE,OR(C8261="Commercial NAICS Cogen",C8261="Commercial NAICS Non-Cogen",C8261="industrial NAICS Cogen", C8261="industrial NAICS non-cogen")),FALSE,TRUE))</f>
        <v>1</v>
      </c>
      <c r="M8261">
        <f t="shared" si="385"/>
        <v>2.6315789473684209E-2</v>
      </c>
      <c r="N8261">
        <f t="shared" si="386"/>
        <v>0</v>
      </c>
    </row>
    <row r="8262" spans="1:14" x14ac:dyDescent="0.2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s="32" t="str">
        <f t="shared" si="384"/>
        <v/>
      </c>
      <c r="J8262" t="str">
        <f>IF(K8262="natural gas",VLOOKUP(D8262,'Cross-Page Data'!$I$4:$J$13,2,FALSE),IF(K8262="solar",VLOOKUP('Form 923'!D8262,'Cross-Page Data'!$I$14:$J$117,2,FALSE),K8262))</f>
        <v>other</v>
      </c>
      <c r="K8262" t="str">
        <f>VLOOKUP(E8262,'Cross-Page Data'!$D$4:$F$48,3,FALSE)</f>
        <v>other</v>
      </c>
      <c r="L8262" t="b">
        <f>IF(AND($P$6=FALSE,OR(C8262="Commercial NAICS Cogen",C8262="Industrial NAICS Cogen",C8262="NAICS-22 Cogen")),FALSE,IF(AND($P$7=FALSE,OR(C8262="Commercial NAICS Cogen",C8262="Commercial NAICS Non-Cogen",C8262="industrial NAICS Cogen", C8262="industrial NAICS non-cogen")),FALSE,TRUE))</f>
        <v>1</v>
      </c>
      <c r="M8262">
        <f t="shared" si="385"/>
        <v>1.6233766233766235E-3</v>
      </c>
      <c r="N8262">
        <f t="shared" si="386"/>
        <v>0</v>
      </c>
    </row>
    <row r="8263" spans="1:14" x14ac:dyDescent="0.2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s="32">
        <f t="shared" ref="I8263:I8326" si="387">IFERROR(F8263/G8263*10^6,"")</f>
        <v>8902002.8466164079</v>
      </c>
      <c r="J8263" t="str">
        <f>IF(K8263="natural gas",VLOOKUP(D8263,'Cross-Page Data'!$I$4:$J$13,2,FALSE),IF(K8263="solar",VLOOKUP('Form 923'!D8263,'Cross-Page Data'!$I$14:$J$117,2,FALSE),K8263))</f>
        <v>wind</v>
      </c>
      <c r="K8263" t="str">
        <f>VLOOKUP(E8263,'Cross-Page Data'!$D$4:$F$48,3,FALSE)</f>
        <v>wind</v>
      </c>
      <c r="L8263" t="b">
        <f>IF(AND($P$6=FALSE,OR(C8263="Commercial NAICS Cogen",C8263="Industrial NAICS Cogen",C8263="NAICS-22 Cogen")),FALSE,IF(AND($P$7=FALSE,OR(C8263="Commercial NAICS Cogen",C8263="Commercial NAICS Non-Cogen",C8263="industrial NAICS Cogen", C8263="industrial NAICS non-cogen")),FALSE,TRUE))</f>
        <v>1</v>
      </c>
      <c r="M8263">
        <f t="shared" ref="M8263:M8326" si="388">(COUNTIFS($J$6:$J$14148,J8263,$I$6:$I$14148,"&gt;"&amp;I8263)+1)/COUNTIFS($J$6:$J$14148,J8263)</f>
        <v>0.27471566054243218</v>
      </c>
      <c r="N8263">
        <f t="shared" ref="N8263:N8326" si="389">IF(OR(M8263&gt;0.95,M8263&lt;0.05),0,1)</f>
        <v>1</v>
      </c>
    </row>
    <row r="8264" spans="1:14" x14ac:dyDescent="0.2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s="32">
        <f t="shared" si="387"/>
        <v>8902029.2053859271</v>
      </c>
      <c r="J8264" t="str">
        <f>IF(K8264="natural gas",VLOOKUP(D8264,'Cross-Page Data'!$I$4:$J$13,2,FALSE),IF(K8264="solar",VLOOKUP('Form 923'!D8264,'Cross-Page Data'!$I$14:$J$117,2,FALSE),K8264))</f>
        <v>wind</v>
      </c>
      <c r="K8264" t="str">
        <f>VLOOKUP(E8264,'Cross-Page Data'!$D$4:$F$48,3,FALSE)</f>
        <v>wind</v>
      </c>
      <c r="L8264" t="b">
        <f>IF(AND($P$6=FALSE,OR(C8264="Commercial NAICS Cogen",C8264="Industrial NAICS Cogen",C8264="NAICS-22 Cogen")),FALSE,IF(AND($P$7=FALSE,OR(C8264="Commercial NAICS Cogen",C8264="Commercial NAICS Non-Cogen",C8264="industrial NAICS Cogen", C8264="industrial NAICS non-cogen")),FALSE,TRUE))</f>
        <v>1</v>
      </c>
      <c r="M8264">
        <f t="shared" si="388"/>
        <v>0.1189851268591426</v>
      </c>
      <c r="N8264">
        <f t="shared" si="389"/>
        <v>1</v>
      </c>
    </row>
    <row r="8265" spans="1:14" x14ac:dyDescent="0.2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s="32">
        <f t="shared" si="387"/>
        <v>8902039.1843262706</v>
      </c>
      <c r="J8265" t="str">
        <f>IF(K8265="natural gas",VLOOKUP(D8265,'Cross-Page Data'!$I$4:$J$13,2,FALSE),IF(K8265="solar",VLOOKUP('Form 923'!D8265,'Cross-Page Data'!$I$14:$J$117,2,FALSE),K8265))</f>
        <v>wind</v>
      </c>
      <c r="K8265" t="str">
        <f>VLOOKUP(E8265,'Cross-Page Data'!$D$4:$F$48,3,FALSE)</f>
        <v>wind</v>
      </c>
      <c r="L8265" t="b">
        <f>IF(AND($P$6=FALSE,OR(C8265="Commercial NAICS Cogen",C8265="Industrial NAICS Cogen",C8265="NAICS-22 Cogen")),FALSE,IF(AND($P$7=FALSE,OR(C8265="Commercial NAICS Cogen",C8265="Commercial NAICS Non-Cogen",C8265="industrial NAICS Cogen", C8265="industrial NAICS non-cogen")),FALSE,TRUE))</f>
        <v>1</v>
      </c>
      <c r="M8265">
        <f t="shared" si="388"/>
        <v>0.10236220472440945</v>
      </c>
      <c r="N8265">
        <f t="shared" si="389"/>
        <v>1</v>
      </c>
    </row>
    <row r="8266" spans="1:14" x14ac:dyDescent="0.2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s="32">
        <f t="shared" si="387"/>
        <v>8902511.0782865584</v>
      </c>
      <c r="J8266" t="str">
        <f>IF(K8266="natural gas",VLOOKUP(D8266,'Cross-Page Data'!$I$4:$J$13,2,FALSE),IF(K8266="solar",VLOOKUP('Form 923'!D8266,'Cross-Page Data'!$I$14:$J$117,2,FALSE),K8266))</f>
        <v>wind</v>
      </c>
      <c r="K8266" t="str">
        <f>VLOOKUP(E8266,'Cross-Page Data'!$D$4:$F$48,3,FALSE)</f>
        <v>wind</v>
      </c>
      <c r="L8266" t="b">
        <f>IF(AND($P$6=FALSE,OR(C8266="Commercial NAICS Cogen",C8266="Industrial NAICS Cogen",C8266="NAICS-22 Cogen")),FALSE,IF(AND($P$7=FALSE,OR(C8266="Commercial NAICS Cogen",C8266="Commercial NAICS Non-Cogen",C8266="industrial NAICS Cogen", C8266="industrial NAICS non-cogen")),FALSE,TRUE))</f>
        <v>1</v>
      </c>
      <c r="M8266">
        <f t="shared" si="388"/>
        <v>7.874015748031496E-3</v>
      </c>
      <c r="N8266">
        <f t="shared" si="389"/>
        <v>0</v>
      </c>
    </row>
    <row r="8267" spans="1:14" x14ac:dyDescent="0.2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s="32">
        <f t="shared" si="387"/>
        <v>8901759.0441420525</v>
      </c>
      <c r="J8267" t="str">
        <f>IF(K8267="natural gas",VLOOKUP(D8267,'Cross-Page Data'!$I$4:$J$13,2,FALSE),IF(K8267="solar",VLOOKUP('Form 923'!D8267,'Cross-Page Data'!$I$14:$J$117,2,FALSE),K8267))</f>
        <v>wind</v>
      </c>
      <c r="K8267" t="str">
        <f>VLOOKUP(E8267,'Cross-Page Data'!$D$4:$F$48,3,FALSE)</f>
        <v>wind</v>
      </c>
      <c r="L8267" t="b">
        <f>IF(AND($P$6=FALSE,OR(C8267="Commercial NAICS Cogen",C8267="Industrial NAICS Cogen",C8267="NAICS-22 Cogen")),FALSE,IF(AND($P$7=FALSE,OR(C8267="Commercial NAICS Cogen",C8267="Commercial NAICS Non-Cogen",C8267="industrial NAICS Cogen", C8267="industrial NAICS non-cogen")),FALSE,TRUE))</f>
        <v>1</v>
      </c>
      <c r="M8267">
        <f t="shared" si="388"/>
        <v>0.95188101487314081</v>
      </c>
      <c r="N8267">
        <f t="shared" si="389"/>
        <v>0</v>
      </c>
    </row>
    <row r="8268" spans="1:14" x14ac:dyDescent="0.2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s="32">
        <f t="shared" si="387"/>
        <v>8901972.157772623</v>
      </c>
      <c r="J8268" t="str">
        <f>IF(K8268="natural gas",VLOOKUP(D8268,'Cross-Page Data'!$I$4:$J$13,2,FALSE),IF(K8268="solar",VLOOKUP('Form 923'!D8268,'Cross-Page Data'!$I$14:$J$117,2,FALSE),K8268))</f>
        <v>wind</v>
      </c>
      <c r="K8268" t="str">
        <f>VLOOKUP(E8268,'Cross-Page Data'!$D$4:$F$48,3,FALSE)</f>
        <v>wind</v>
      </c>
      <c r="L8268" t="b">
        <f>IF(AND($P$6=FALSE,OR(C8268="Commercial NAICS Cogen",C8268="Industrial NAICS Cogen",C8268="NAICS-22 Cogen")),FALSE,IF(AND($P$7=FALSE,OR(C8268="Commercial NAICS Cogen",C8268="Commercial NAICS Non-Cogen",C8268="industrial NAICS Cogen", C8268="industrial NAICS non-cogen")),FALSE,TRUE))</f>
        <v>1</v>
      </c>
      <c r="M8268">
        <f t="shared" si="388"/>
        <v>0.86176727909011375</v>
      </c>
      <c r="N8268">
        <f t="shared" si="389"/>
        <v>1</v>
      </c>
    </row>
    <row r="8269" spans="1:14" x14ac:dyDescent="0.2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s="32">
        <f t="shared" si="387"/>
        <v>8901972.157772623</v>
      </c>
      <c r="J8269" t="str">
        <f>IF(K8269="natural gas",VLOOKUP(D8269,'Cross-Page Data'!$I$4:$J$13,2,FALSE),IF(K8269="solar",VLOOKUP('Form 923'!D8269,'Cross-Page Data'!$I$14:$J$117,2,FALSE),K8269))</f>
        <v>wind</v>
      </c>
      <c r="K8269" t="str">
        <f>VLOOKUP(E8269,'Cross-Page Data'!$D$4:$F$48,3,FALSE)</f>
        <v>wind</v>
      </c>
      <c r="L8269" t="b">
        <f>IF(AND($P$6=FALSE,OR(C8269="Commercial NAICS Cogen",C8269="Industrial NAICS Cogen",C8269="NAICS-22 Cogen")),FALSE,IF(AND($P$7=FALSE,OR(C8269="Commercial NAICS Cogen",C8269="Commercial NAICS Non-Cogen",C8269="industrial NAICS Cogen", C8269="industrial NAICS non-cogen")),FALSE,TRUE))</f>
        <v>1</v>
      </c>
      <c r="M8269">
        <f t="shared" si="388"/>
        <v>0.86176727909011375</v>
      </c>
      <c r="N8269">
        <f t="shared" si="389"/>
        <v>1</v>
      </c>
    </row>
    <row r="8270" spans="1:14" x14ac:dyDescent="0.2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s="32">
        <f t="shared" si="387"/>
        <v>8901972.157772623</v>
      </c>
      <c r="J8270" t="str">
        <f>IF(K8270="natural gas",VLOOKUP(D8270,'Cross-Page Data'!$I$4:$J$13,2,FALSE),IF(K8270="solar",VLOOKUP('Form 923'!D8270,'Cross-Page Data'!$I$14:$J$117,2,FALSE),K8270))</f>
        <v>wind</v>
      </c>
      <c r="K8270" t="str">
        <f>VLOOKUP(E8270,'Cross-Page Data'!$D$4:$F$48,3,FALSE)</f>
        <v>wind</v>
      </c>
      <c r="L8270" t="b">
        <f>IF(AND($P$6=FALSE,OR(C8270="Commercial NAICS Cogen",C8270="Industrial NAICS Cogen",C8270="NAICS-22 Cogen")),FALSE,IF(AND($P$7=FALSE,OR(C8270="Commercial NAICS Cogen",C8270="Commercial NAICS Non-Cogen",C8270="industrial NAICS Cogen", C8270="industrial NAICS non-cogen")),FALSE,TRUE))</f>
        <v>1</v>
      </c>
      <c r="M8270">
        <f t="shared" si="388"/>
        <v>0.86176727909011375</v>
      </c>
      <c r="N8270">
        <f t="shared" si="389"/>
        <v>1</v>
      </c>
    </row>
    <row r="8271" spans="1:14" x14ac:dyDescent="0.2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s="32">
        <f t="shared" si="387"/>
        <v>8901972.157772623</v>
      </c>
      <c r="J8271" t="str">
        <f>IF(K8271="natural gas",VLOOKUP(D8271,'Cross-Page Data'!$I$4:$J$13,2,FALSE),IF(K8271="solar",VLOOKUP('Form 923'!D8271,'Cross-Page Data'!$I$14:$J$117,2,FALSE),K8271))</f>
        <v>wind</v>
      </c>
      <c r="K8271" t="str">
        <f>VLOOKUP(E8271,'Cross-Page Data'!$D$4:$F$48,3,FALSE)</f>
        <v>wind</v>
      </c>
      <c r="L8271" t="b">
        <f>IF(AND($P$6=FALSE,OR(C8271="Commercial NAICS Cogen",C8271="Industrial NAICS Cogen",C8271="NAICS-22 Cogen")),FALSE,IF(AND($P$7=FALSE,OR(C8271="Commercial NAICS Cogen",C8271="Commercial NAICS Non-Cogen",C8271="industrial NAICS Cogen", C8271="industrial NAICS non-cogen")),FALSE,TRUE))</f>
        <v>1</v>
      </c>
      <c r="M8271">
        <f t="shared" si="388"/>
        <v>0.86176727909011375</v>
      </c>
      <c r="N8271">
        <f t="shared" si="389"/>
        <v>1</v>
      </c>
    </row>
    <row r="8272" spans="1:14" x14ac:dyDescent="0.2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s="32">
        <f t="shared" si="387"/>
        <v>8901972.157772623</v>
      </c>
      <c r="J8272" t="str">
        <f>IF(K8272="natural gas",VLOOKUP(D8272,'Cross-Page Data'!$I$4:$J$13,2,FALSE),IF(K8272="solar",VLOOKUP('Form 923'!D8272,'Cross-Page Data'!$I$14:$J$117,2,FALSE),K8272))</f>
        <v>wind</v>
      </c>
      <c r="K8272" t="str">
        <f>VLOOKUP(E8272,'Cross-Page Data'!$D$4:$F$48,3,FALSE)</f>
        <v>wind</v>
      </c>
      <c r="L8272" t="b">
        <f>IF(AND($P$6=FALSE,OR(C8272="Commercial NAICS Cogen",C8272="Industrial NAICS Cogen",C8272="NAICS-22 Cogen")),FALSE,IF(AND($P$7=FALSE,OR(C8272="Commercial NAICS Cogen",C8272="Commercial NAICS Non-Cogen",C8272="industrial NAICS Cogen", C8272="industrial NAICS non-cogen")),FALSE,TRUE))</f>
        <v>1</v>
      </c>
      <c r="M8272">
        <f t="shared" si="388"/>
        <v>0.86176727909011375</v>
      </c>
      <c r="N8272">
        <f t="shared" si="389"/>
        <v>1</v>
      </c>
    </row>
    <row r="8273" spans="1:14" x14ac:dyDescent="0.2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s="32">
        <f t="shared" si="387"/>
        <v>8901987.0410367176</v>
      </c>
      <c r="J8273" t="str">
        <f>IF(K8273="natural gas",VLOOKUP(D8273,'Cross-Page Data'!$I$4:$J$13,2,FALSE),IF(K8273="solar",VLOOKUP('Form 923'!D8273,'Cross-Page Data'!$I$14:$J$117,2,FALSE),K8273))</f>
        <v>wind</v>
      </c>
      <c r="K8273" t="str">
        <f>VLOOKUP(E8273,'Cross-Page Data'!$D$4:$F$48,3,FALSE)</f>
        <v>wind</v>
      </c>
      <c r="L8273" t="b">
        <f>IF(AND($P$6=FALSE,OR(C8273="Commercial NAICS Cogen",C8273="Industrial NAICS Cogen",C8273="NAICS-22 Cogen")),FALSE,IF(AND($P$7=FALSE,OR(C8273="Commercial NAICS Cogen",C8273="Commercial NAICS Non-Cogen",C8273="industrial NAICS Cogen", C8273="industrial NAICS non-cogen")),FALSE,TRUE))</f>
        <v>1</v>
      </c>
      <c r="M8273">
        <f t="shared" si="388"/>
        <v>0.81889763779527558</v>
      </c>
      <c r="N8273">
        <f t="shared" si="389"/>
        <v>1</v>
      </c>
    </row>
    <row r="8274" spans="1:14" x14ac:dyDescent="0.2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s="32">
        <f t="shared" si="387"/>
        <v>8901998.2433025911</v>
      </c>
      <c r="J8274" t="str">
        <f>IF(K8274="natural gas",VLOOKUP(D8274,'Cross-Page Data'!$I$4:$J$13,2,FALSE),IF(K8274="solar",VLOOKUP('Form 923'!D8274,'Cross-Page Data'!$I$14:$J$117,2,FALSE),K8274))</f>
        <v>wind</v>
      </c>
      <c r="K8274" t="str">
        <f>VLOOKUP(E8274,'Cross-Page Data'!$D$4:$F$48,3,FALSE)</f>
        <v>wind</v>
      </c>
      <c r="L8274" t="b">
        <f>IF(AND($P$6=FALSE,OR(C8274="Commercial NAICS Cogen",C8274="Industrial NAICS Cogen",C8274="NAICS-22 Cogen")),FALSE,IF(AND($P$7=FALSE,OR(C8274="Commercial NAICS Cogen",C8274="Commercial NAICS Non-Cogen",C8274="industrial NAICS Cogen", C8274="industrial NAICS non-cogen")),FALSE,TRUE))</f>
        <v>1</v>
      </c>
      <c r="M8274">
        <f t="shared" si="388"/>
        <v>0.62904636920384949</v>
      </c>
      <c r="N8274">
        <f t="shared" si="389"/>
        <v>1</v>
      </c>
    </row>
    <row r="8275" spans="1:14" x14ac:dyDescent="0.2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s="32">
        <f t="shared" si="387"/>
        <v>8902003.1506044883</v>
      </c>
      <c r="J8275" t="str">
        <f>IF(K8275="natural gas",VLOOKUP(D8275,'Cross-Page Data'!$I$4:$J$13,2,FALSE),IF(K8275="solar",VLOOKUP('Form 923'!D8275,'Cross-Page Data'!$I$14:$J$117,2,FALSE),K8275))</f>
        <v>wind</v>
      </c>
      <c r="K8275" t="str">
        <f>VLOOKUP(E8275,'Cross-Page Data'!$D$4:$F$48,3,FALSE)</f>
        <v>wind</v>
      </c>
      <c r="L8275" t="b">
        <f>IF(AND($P$6=FALSE,OR(C8275="Commercial NAICS Cogen",C8275="Industrial NAICS Cogen",C8275="NAICS-22 Cogen")),FALSE,IF(AND($P$7=FALSE,OR(C8275="Commercial NAICS Cogen",C8275="Commercial NAICS Non-Cogen",C8275="industrial NAICS Cogen", C8275="industrial NAICS non-cogen")),FALSE,TRUE))</f>
        <v>1</v>
      </c>
      <c r="M8275">
        <f t="shared" si="388"/>
        <v>0.26509186351706038</v>
      </c>
      <c r="N8275">
        <f t="shared" si="389"/>
        <v>1</v>
      </c>
    </row>
    <row r="8276" spans="1:14" x14ac:dyDescent="0.2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s="32">
        <f t="shared" si="387"/>
        <v>8901977.3076112792</v>
      </c>
      <c r="J8276" t="str">
        <f>IF(K8276="natural gas",VLOOKUP(D8276,'Cross-Page Data'!$I$4:$J$13,2,FALSE),IF(K8276="solar",VLOOKUP('Form 923'!D8276,'Cross-Page Data'!$I$14:$J$117,2,FALSE),K8276))</f>
        <v>wind</v>
      </c>
      <c r="K8276" t="str">
        <f>VLOOKUP(E8276,'Cross-Page Data'!$D$4:$F$48,3,FALSE)</f>
        <v>wind</v>
      </c>
      <c r="L8276" t="b">
        <f>IF(AND($P$6=FALSE,OR(C8276="Commercial NAICS Cogen",C8276="Industrial NAICS Cogen",C8276="NAICS-22 Cogen")),FALSE,IF(AND($P$7=FALSE,OR(C8276="Commercial NAICS Cogen",C8276="Commercial NAICS Non-Cogen",C8276="industrial NAICS Cogen", C8276="industrial NAICS non-cogen")),FALSE,TRUE))</f>
        <v>1</v>
      </c>
      <c r="M8276">
        <f t="shared" si="388"/>
        <v>0.85301837270341208</v>
      </c>
      <c r="N8276">
        <f t="shared" si="389"/>
        <v>1</v>
      </c>
    </row>
    <row r="8277" spans="1:14" x14ac:dyDescent="0.2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s="32">
        <f t="shared" si="387"/>
        <v>11527396.679724181</v>
      </c>
      <c r="J8277" t="str">
        <f>IF(K8277="natural gas",VLOOKUP(D8277,'Cross-Page Data'!$I$4:$J$13,2,FALSE),IF(K8277="solar",VLOOKUP('Form 923'!D8277,'Cross-Page Data'!$I$14:$J$117,2,FALSE),K8277))</f>
        <v>natural gas peaker</v>
      </c>
      <c r="K8277" t="str">
        <f>VLOOKUP(E8277,'Cross-Page Data'!$D$4:$F$48,3,FALSE)</f>
        <v>natural gas</v>
      </c>
      <c r="L8277" t="b">
        <f>IF(AND($P$6=FALSE,OR(C8277="Commercial NAICS Cogen",C8277="Industrial NAICS Cogen",C8277="NAICS-22 Cogen")),FALSE,IF(AND($P$7=FALSE,OR(C8277="Commercial NAICS Cogen",C8277="Commercial NAICS Non-Cogen",C8277="industrial NAICS Cogen", C8277="industrial NAICS non-cogen")),FALSE,TRUE))</f>
        <v>1</v>
      </c>
      <c r="M8277">
        <f t="shared" si="388"/>
        <v>0.33827160493827163</v>
      </c>
      <c r="N8277">
        <f t="shared" si="389"/>
        <v>1</v>
      </c>
    </row>
    <row r="8278" spans="1:14" x14ac:dyDescent="0.2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s="32">
        <f t="shared" si="387"/>
        <v>11461375.860313909</v>
      </c>
      <c r="J8278" t="str">
        <f>IF(K8278="natural gas",VLOOKUP(D8278,'Cross-Page Data'!$I$4:$J$13,2,FALSE),IF(K8278="solar",VLOOKUP('Form 923'!D8278,'Cross-Page Data'!$I$14:$J$117,2,FALSE),K8278))</f>
        <v>hard coal</v>
      </c>
      <c r="K8278" t="str">
        <f>VLOOKUP(E8278,'Cross-Page Data'!$D$4:$F$48,3,FALSE)</f>
        <v>hard coal</v>
      </c>
      <c r="L8278" t="b">
        <f>IF(AND($P$6=FALSE,OR(C8278="Commercial NAICS Cogen",C8278="Industrial NAICS Cogen",C8278="NAICS-22 Cogen")),FALSE,IF(AND($P$7=FALSE,OR(C8278="Commercial NAICS Cogen",C8278="Commercial NAICS Non-Cogen",C8278="industrial NAICS Cogen", C8278="industrial NAICS non-cogen")),FALSE,TRUE))</f>
        <v>1</v>
      </c>
      <c r="M8278">
        <f t="shared" si="388"/>
        <v>0.16462585034013605</v>
      </c>
      <c r="N8278">
        <f t="shared" si="389"/>
        <v>1</v>
      </c>
    </row>
    <row r="8279" spans="1:14" x14ac:dyDescent="0.2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s="32">
        <f t="shared" si="387"/>
        <v>7333333.333333333</v>
      </c>
      <c r="J8279" t="str">
        <f>IF(K8279="natural gas",VLOOKUP(D8279,'Cross-Page Data'!$I$4:$J$13,2,FALSE),IF(K8279="solar",VLOOKUP('Form 923'!D8279,'Cross-Page Data'!$I$14:$J$117,2,FALSE),K8279))</f>
        <v>heavy or residual fuel oil</v>
      </c>
      <c r="K8279" t="str">
        <f>VLOOKUP(E8279,'Cross-Page Data'!$D$4:$F$48,3,FALSE)</f>
        <v>heavy or residual fuel oil</v>
      </c>
      <c r="L8279" t="b">
        <f>IF(AND($P$6=FALSE,OR(C8279="Commercial NAICS Cogen",C8279="Industrial NAICS Cogen",C8279="NAICS-22 Cogen")),FALSE,IF(AND($P$7=FALSE,OR(C8279="Commercial NAICS Cogen",C8279="Commercial NAICS Non-Cogen",C8279="industrial NAICS Cogen", C8279="industrial NAICS non-cogen")),FALSE,TRUE))</f>
        <v>1</v>
      </c>
      <c r="M8279">
        <f t="shared" si="388"/>
        <v>0.49477911646586348</v>
      </c>
      <c r="N8279">
        <f t="shared" si="389"/>
        <v>1</v>
      </c>
    </row>
    <row r="8280" spans="1:14" x14ac:dyDescent="0.2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s="32">
        <f t="shared" si="387"/>
        <v>8750000</v>
      </c>
      <c r="J8280" t="str">
        <f>IF(K8280="natural gas",VLOOKUP(D8280,'Cross-Page Data'!$I$4:$J$13,2,FALSE),IF(K8280="solar",VLOOKUP('Form 923'!D8280,'Cross-Page Data'!$I$14:$J$117,2,FALSE),K8280))</f>
        <v>heavy or residual fuel oil</v>
      </c>
      <c r="K8280" t="str">
        <f>VLOOKUP(E8280,'Cross-Page Data'!$D$4:$F$48,3,FALSE)</f>
        <v>heavy or residual fuel oil</v>
      </c>
      <c r="L8280" t="b">
        <f>IF(AND($P$6=FALSE,OR(C8280="Commercial NAICS Cogen",C8280="Industrial NAICS Cogen",C8280="NAICS-22 Cogen")),FALSE,IF(AND($P$7=FALSE,OR(C8280="Commercial NAICS Cogen",C8280="Commercial NAICS Non-Cogen",C8280="industrial NAICS Cogen", C8280="industrial NAICS non-cogen")),FALSE,TRUE))</f>
        <v>1</v>
      </c>
      <c r="M8280">
        <f t="shared" si="388"/>
        <v>0.47148594377510039</v>
      </c>
      <c r="N8280">
        <f t="shared" si="389"/>
        <v>1</v>
      </c>
    </row>
    <row r="8281" spans="1:14" x14ac:dyDescent="0.2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s="32" t="str">
        <f t="shared" si="387"/>
        <v/>
      </c>
      <c r="J8281" t="str">
        <f>IF(K8281="natural gas",VLOOKUP(D8281,'Cross-Page Data'!$I$4:$J$13,2,FALSE),IF(K8281="solar",VLOOKUP('Form 923'!D8281,'Cross-Page Data'!$I$14:$J$117,2,FALSE),K8281))</f>
        <v>heavy or residual fuel oil</v>
      </c>
      <c r="K8281" t="str">
        <f>VLOOKUP(E8281,'Cross-Page Data'!$D$4:$F$48,3,FALSE)</f>
        <v>heavy or residual fuel oil</v>
      </c>
      <c r="L8281" t="b">
        <f>IF(AND($P$6=FALSE,OR(C8281="Commercial NAICS Cogen",C8281="Industrial NAICS Cogen",C8281="NAICS-22 Cogen")),FALSE,IF(AND($P$7=FALSE,OR(C8281="Commercial NAICS Cogen",C8281="Commercial NAICS Non-Cogen",C8281="industrial NAICS Cogen", C8281="industrial NAICS non-cogen")),FALSE,TRUE))</f>
        <v>1</v>
      </c>
      <c r="M8281">
        <f t="shared" si="388"/>
        <v>4.0160642570281126E-4</v>
      </c>
      <c r="N8281">
        <f t="shared" si="389"/>
        <v>0</v>
      </c>
    </row>
    <row r="8282" spans="1:14" x14ac:dyDescent="0.2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s="32">
        <f t="shared" si="387"/>
        <v>7304347.8260869561</v>
      </c>
      <c r="J8282" t="str">
        <f>IF(K8282="natural gas",VLOOKUP(D8282,'Cross-Page Data'!$I$4:$J$13,2,FALSE),IF(K8282="solar",VLOOKUP('Form 923'!D8282,'Cross-Page Data'!$I$14:$J$117,2,FALSE),K8282))</f>
        <v>heavy or residual fuel oil</v>
      </c>
      <c r="K8282" t="str">
        <f>VLOOKUP(E8282,'Cross-Page Data'!$D$4:$F$48,3,FALSE)</f>
        <v>heavy or residual fuel oil</v>
      </c>
      <c r="L8282" t="b">
        <f>IF(AND($P$6=FALSE,OR(C8282="Commercial NAICS Cogen",C8282="Industrial NAICS Cogen",C8282="NAICS-22 Cogen")),FALSE,IF(AND($P$7=FALSE,OR(C8282="Commercial NAICS Cogen",C8282="Commercial NAICS Non-Cogen",C8282="industrial NAICS Cogen", C8282="industrial NAICS non-cogen")),FALSE,TRUE))</f>
        <v>1</v>
      </c>
      <c r="M8282">
        <f t="shared" si="388"/>
        <v>0.49598393574297189</v>
      </c>
      <c r="N8282">
        <f t="shared" si="389"/>
        <v>1</v>
      </c>
    </row>
    <row r="8283" spans="1:14" x14ac:dyDescent="0.2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s="32">
        <f t="shared" si="387"/>
        <v>8901994.1877943687</v>
      </c>
      <c r="J8283" t="str">
        <f>IF(K8283="natural gas",VLOOKUP(D8283,'Cross-Page Data'!$I$4:$J$13,2,FALSE),IF(K8283="solar",VLOOKUP('Form 923'!D8283,'Cross-Page Data'!$I$14:$J$117,2,FALSE),K8283))</f>
        <v>wind</v>
      </c>
      <c r="K8283" t="str">
        <f>VLOOKUP(E8283,'Cross-Page Data'!$D$4:$F$48,3,FALSE)</f>
        <v>wind</v>
      </c>
      <c r="L8283" t="b">
        <f>IF(AND($P$6=FALSE,OR(C8283="Commercial NAICS Cogen",C8283="Industrial NAICS Cogen",C8283="NAICS-22 Cogen")),FALSE,IF(AND($P$7=FALSE,OR(C8283="Commercial NAICS Cogen",C8283="Commercial NAICS Non-Cogen",C8283="industrial NAICS Cogen", C8283="industrial NAICS non-cogen")),FALSE,TRUE))</f>
        <v>1</v>
      </c>
      <c r="M8283">
        <f t="shared" si="388"/>
        <v>0.76552930883639547</v>
      </c>
      <c r="N8283">
        <f t="shared" si="389"/>
        <v>1</v>
      </c>
    </row>
    <row r="8284" spans="1:14" x14ac:dyDescent="0.2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s="32" t="str">
        <f t="shared" si="387"/>
        <v/>
      </c>
      <c r="J8284" t="str">
        <f>IF(K8284="natural gas",VLOOKUP(D8284,'Cross-Page Data'!$I$4:$J$13,2,FALSE),IF(K8284="solar",VLOOKUP('Form 923'!D8284,'Cross-Page Data'!$I$14:$J$117,2,FALSE),K8284))</f>
        <v>heavy or residual fuel oil</v>
      </c>
      <c r="K8284" t="str">
        <f>VLOOKUP(E8284,'Cross-Page Data'!$D$4:$F$48,3,FALSE)</f>
        <v>heavy or residual fuel oil</v>
      </c>
      <c r="L8284" t="b">
        <f>IF(AND($P$6=FALSE,OR(C8284="Commercial NAICS Cogen",C8284="Industrial NAICS Cogen",C8284="NAICS-22 Cogen")),FALSE,IF(AND($P$7=FALSE,OR(C8284="Commercial NAICS Cogen",C8284="Commercial NAICS Non-Cogen",C8284="industrial NAICS Cogen", C8284="industrial NAICS non-cogen")),FALSE,TRUE))</f>
        <v>1</v>
      </c>
      <c r="M8284">
        <f t="shared" si="388"/>
        <v>4.0160642570281126E-4</v>
      </c>
      <c r="N8284">
        <f t="shared" si="389"/>
        <v>0</v>
      </c>
    </row>
    <row r="8285" spans="1:14" x14ac:dyDescent="0.2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s="32">
        <f t="shared" si="387"/>
        <v>12459622.098069344</v>
      </c>
      <c r="J8285" t="str">
        <f>IF(K8285="natural gas",VLOOKUP(D8285,'Cross-Page Data'!$I$4:$J$13,2,FALSE),IF(K8285="solar",VLOOKUP('Form 923'!D8285,'Cross-Page Data'!$I$14:$J$117,2,FALSE),K8285))</f>
        <v>natural gas peaker</v>
      </c>
      <c r="K8285" t="str">
        <f>VLOOKUP(E8285,'Cross-Page Data'!$D$4:$F$48,3,FALSE)</f>
        <v>natural gas</v>
      </c>
      <c r="L8285" t="b">
        <f>IF(AND($P$6=FALSE,OR(C8285="Commercial NAICS Cogen",C8285="Industrial NAICS Cogen",C8285="NAICS-22 Cogen")),FALSE,IF(AND($P$7=FALSE,OR(C8285="Commercial NAICS Cogen",C8285="Commercial NAICS Non-Cogen",C8285="industrial NAICS Cogen", C8285="industrial NAICS non-cogen")),FALSE,TRUE))</f>
        <v>1</v>
      </c>
      <c r="M8285">
        <f t="shared" si="388"/>
        <v>0.23901234567901233</v>
      </c>
      <c r="N8285">
        <f t="shared" si="389"/>
        <v>1</v>
      </c>
    </row>
    <row r="8286" spans="1:14" x14ac:dyDescent="0.2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s="32">
        <f t="shared" si="387"/>
        <v>12710537.833732396</v>
      </c>
      <c r="J8286" t="str">
        <f>IF(K8286="natural gas",VLOOKUP(D8286,'Cross-Page Data'!$I$4:$J$13,2,FALSE),IF(K8286="solar",VLOOKUP('Form 923'!D8286,'Cross-Page Data'!$I$14:$J$117,2,FALSE),K8286))</f>
        <v>natural gas peaker</v>
      </c>
      <c r="K8286" t="str">
        <f>VLOOKUP(E8286,'Cross-Page Data'!$D$4:$F$48,3,FALSE)</f>
        <v>natural gas</v>
      </c>
      <c r="L8286" t="b">
        <f>IF(AND($P$6=FALSE,OR(C8286="Commercial NAICS Cogen",C8286="Industrial NAICS Cogen",C8286="NAICS-22 Cogen")),FALSE,IF(AND($P$7=FALSE,OR(C8286="Commercial NAICS Cogen",C8286="Commercial NAICS Non-Cogen",C8286="industrial NAICS Cogen", C8286="industrial NAICS non-cogen")),FALSE,TRUE))</f>
        <v>1</v>
      </c>
      <c r="M8286">
        <f t="shared" si="388"/>
        <v>0.22419753086419753</v>
      </c>
      <c r="N8286">
        <f t="shared" si="389"/>
        <v>1</v>
      </c>
    </row>
    <row r="8287" spans="1:14" x14ac:dyDescent="0.2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s="32">
        <f t="shared" si="387"/>
        <v>8901998.0127872806</v>
      </c>
      <c r="J8287" t="str">
        <f>IF(K8287="natural gas",VLOOKUP(D8287,'Cross-Page Data'!$I$4:$J$13,2,FALSE),IF(K8287="solar",VLOOKUP('Form 923'!D8287,'Cross-Page Data'!$I$14:$J$117,2,FALSE),K8287))</f>
        <v>wind</v>
      </c>
      <c r="K8287" t="str">
        <f>VLOOKUP(E8287,'Cross-Page Data'!$D$4:$F$48,3,FALSE)</f>
        <v>wind</v>
      </c>
      <c r="L8287" t="b">
        <f>IF(AND($P$6=FALSE,OR(C8287="Commercial NAICS Cogen",C8287="Industrial NAICS Cogen",C8287="NAICS-22 Cogen")),FALSE,IF(AND($P$7=FALSE,OR(C8287="Commercial NAICS Cogen",C8287="Commercial NAICS Non-Cogen",C8287="industrial NAICS Cogen", C8287="industrial NAICS non-cogen")),FALSE,TRUE))</f>
        <v>1</v>
      </c>
      <c r="M8287">
        <f t="shared" si="388"/>
        <v>0.64479440069991256</v>
      </c>
      <c r="N8287">
        <f t="shared" si="389"/>
        <v>1</v>
      </c>
    </row>
    <row r="8288" spans="1:14" x14ac:dyDescent="0.2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s="32">
        <f t="shared" si="387"/>
        <v>11391320.044353902</v>
      </c>
      <c r="J8288" t="str">
        <f>IF(K8288="natural gas",VLOOKUP(D8288,'Cross-Page Data'!$I$4:$J$13,2,FALSE),IF(K8288="solar",VLOOKUP('Form 923'!D8288,'Cross-Page Data'!$I$14:$J$117,2,FALSE),K8288))</f>
        <v>natural gas peaker</v>
      </c>
      <c r="K8288" t="str">
        <f>VLOOKUP(E8288,'Cross-Page Data'!$D$4:$F$48,3,FALSE)</f>
        <v>natural gas</v>
      </c>
      <c r="L8288" t="b">
        <f>IF(AND($P$6=FALSE,OR(C8288="Commercial NAICS Cogen",C8288="Industrial NAICS Cogen",C8288="NAICS-22 Cogen")),FALSE,IF(AND($P$7=FALSE,OR(C8288="Commercial NAICS Cogen",C8288="Commercial NAICS Non-Cogen",C8288="industrial NAICS Cogen", C8288="industrial NAICS non-cogen")),FALSE,TRUE))</f>
        <v>1</v>
      </c>
      <c r="M8288">
        <f t="shared" si="388"/>
        <v>0.35160493827160494</v>
      </c>
      <c r="N8288">
        <f t="shared" si="389"/>
        <v>1</v>
      </c>
    </row>
    <row r="8289" spans="1:14" x14ac:dyDescent="0.2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s="32">
        <f t="shared" si="387"/>
        <v>8902001.7435070798</v>
      </c>
      <c r="J8289" t="str">
        <f>IF(K8289="natural gas",VLOOKUP(D8289,'Cross-Page Data'!$I$4:$J$13,2,FALSE),IF(K8289="solar",VLOOKUP('Form 923'!D8289,'Cross-Page Data'!$I$14:$J$117,2,FALSE),K8289))</f>
        <v>wind</v>
      </c>
      <c r="K8289" t="str">
        <f>VLOOKUP(E8289,'Cross-Page Data'!$D$4:$F$48,3,FALSE)</f>
        <v>wind</v>
      </c>
      <c r="L8289" t="b">
        <f>IF(AND($P$6=FALSE,OR(C8289="Commercial NAICS Cogen",C8289="Industrial NAICS Cogen",C8289="NAICS-22 Cogen")),FALSE,IF(AND($P$7=FALSE,OR(C8289="Commercial NAICS Cogen",C8289="Commercial NAICS Non-Cogen",C8289="industrial NAICS Cogen", C8289="industrial NAICS non-cogen")),FALSE,TRUE))</f>
        <v>1</v>
      </c>
      <c r="M8289">
        <f t="shared" si="388"/>
        <v>0.34120734908136485</v>
      </c>
      <c r="N8289">
        <f t="shared" si="389"/>
        <v>1</v>
      </c>
    </row>
    <row r="8290" spans="1:14" x14ac:dyDescent="0.2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s="32">
        <f t="shared" si="387"/>
        <v>8902001.8152480852</v>
      </c>
      <c r="J8290" t="str">
        <f>IF(K8290="natural gas",VLOOKUP(D8290,'Cross-Page Data'!$I$4:$J$13,2,FALSE),IF(K8290="solar",VLOOKUP('Form 923'!D8290,'Cross-Page Data'!$I$14:$J$117,2,FALSE),K8290))</f>
        <v>wind</v>
      </c>
      <c r="K8290" t="str">
        <f>VLOOKUP(E8290,'Cross-Page Data'!$D$4:$F$48,3,FALSE)</f>
        <v>wind</v>
      </c>
      <c r="L8290" t="b">
        <f>IF(AND($P$6=FALSE,OR(C8290="Commercial NAICS Cogen",C8290="Industrial NAICS Cogen",C8290="NAICS-22 Cogen")),FALSE,IF(AND($P$7=FALSE,OR(C8290="Commercial NAICS Cogen",C8290="Commercial NAICS Non-Cogen",C8290="industrial NAICS Cogen", C8290="industrial NAICS non-cogen")),FALSE,TRUE))</f>
        <v>1</v>
      </c>
      <c r="M8290">
        <f t="shared" si="388"/>
        <v>0.33683289588801402</v>
      </c>
      <c r="N8290">
        <f t="shared" si="389"/>
        <v>1</v>
      </c>
    </row>
    <row r="8291" spans="1:14" x14ac:dyDescent="0.2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s="32">
        <f t="shared" si="387"/>
        <v>10437515.09133728</v>
      </c>
      <c r="J8291" t="str">
        <f>IF(K8291="natural gas",VLOOKUP(D8291,'Cross-Page Data'!$I$4:$J$13,2,FALSE),IF(K8291="solar",VLOOKUP('Form 923'!D8291,'Cross-Page Data'!$I$14:$J$117,2,FALSE),K8291))</f>
        <v>hard coal</v>
      </c>
      <c r="K8291" t="str">
        <f>VLOOKUP(E8291,'Cross-Page Data'!$D$4:$F$48,3,FALSE)</f>
        <v>hard coal</v>
      </c>
      <c r="L8291" t="b">
        <f>IF(AND($P$6=FALSE,OR(C8291="Commercial NAICS Cogen",C8291="Industrial NAICS Cogen",C8291="NAICS-22 Cogen")),FALSE,IF(AND($P$7=FALSE,OR(C8291="Commercial NAICS Cogen",C8291="Commercial NAICS Non-Cogen",C8291="industrial NAICS Cogen", C8291="industrial NAICS non-cogen")),FALSE,TRUE))</f>
        <v>1</v>
      </c>
      <c r="M8291">
        <f t="shared" si="388"/>
        <v>0.33197278911564626</v>
      </c>
      <c r="N8291">
        <f t="shared" si="389"/>
        <v>1</v>
      </c>
    </row>
    <row r="8292" spans="1:14" x14ac:dyDescent="0.2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s="32">
        <f t="shared" si="387"/>
        <v>10379192.379801517</v>
      </c>
      <c r="J8292" t="str">
        <f>IF(K8292="natural gas",VLOOKUP(D8292,'Cross-Page Data'!$I$4:$J$13,2,FALSE),IF(K8292="solar",VLOOKUP('Form 923'!D8292,'Cross-Page Data'!$I$14:$J$117,2,FALSE),K8292))</f>
        <v>crude oil</v>
      </c>
      <c r="K8292" t="str">
        <f>VLOOKUP(E8292,'Cross-Page Data'!$D$4:$F$48,3,FALSE)</f>
        <v>crude oil</v>
      </c>
      <c r="L8292" t="b">
        <f>IF(AND($P$6=FALSE,OR(C8292="Commercial NAICS Cogen",C8292="Industrial NAICS Cogen",C8292="NAICS-22 Cogen")),FALSE,IF(AND($P$7=FALSE,OR(C8292="Commercial NAICS Cogen",C8292="Commercial NAICS Non-Cogen",C8292="industrial NAICS Cogen", C8292="industrial NAICS non-cogen")),FALSE,TRUE))</f>
        <v>1</v>
      </c>
      <c r="M8292">
        <f t="shared" si="388"/>
        <v>0.25</v>
      </c>
      <c r="N8292">
        <f t="shared" si="389"/>
        <v>1</v>
      </c>
    </row>
    <row r="8293" spans="1:14" x14ac:dyDescent="0.2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s="32" t="str">
        <f t="shared" si="387"/>
        <v/>
      </c>
      <c r="J8293" t="str">
        <f>IF(K8293="natural gas",VLOOKUP(D8293,'Cross-Page Data'!$I$4:$J$13,2,FALSE),IF(K8293="solar",VLOOKUP('Form 923'!D8293,'Cross-Page Data'!$I$14:$J$117,2,FALSE),K8293))</f>
        <v>natural gas peaker</v>
      </c>
      <c r="K8293" t="str">
        <f>VLOOKUP(E8293,'Cross-Page Data'!$D$4:$F$48,3,FALSE)</f>
        <v>natural gas</v>
      </c>
      <c r="L8293" t="b">
        <f>IF(AND($P$6=FALSE,OR(C8293="Commercial NAICS Cogen",C8293="Industrial NAICS Cogen",C8293="NAICS-22 Cogen")),FALSE,IF(AND($P$7=FALSE,OR(C8293="Commercial NAICS Cogen",C8293="Commercial NAICS Non-Cogen",C8293="industrial NAICS Cogen", C8293="industrial NAICS non-cogen")),FALSE,TRUE))</f>
        <v>1</v>
      </c>
      <c r="M8293">
        <f t="shared" si="388"/>
        <v>4.9382716049382717E-4</v>
      </c>
      <c r="N8293">
        <f t="shared" si="389"/>
        <v>0</v>
      </c>
    </row>
    <row r="8294" spans="1:14" x14ac:dyDescent="0.2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s="32">
        <f t="shared" si="387"/>
        <v>9515654.9814415332</v>
      </c>
      <c r="J8294" t="str">
        <f>IF(K8294="natural gas",VLOOKUP(D8294,'Cross-Page Data'!$I$4:$J$13,2,FALSE),IF(K8294="solar",VLOOKUP('Form 923'!D8294,'Cross-Page Data'!$I$14:$J$117,2,FALSE),K8294))</f>
        <v>hard coal</v>
      </c>
      <c r="K8294" t="str">
        <f>VLOOKUP(E8294,'Cross-Page Data'!$D$4:$F$48,3,FALSE)</f>
        <v>hard coal</v>
      </c>
      <c r="L8294" t="b">
        <f>IF(AND($P$6=FALSE,OR(C8294="Commercial NAICS Cogen",C8294="Industrial NAICS Cogen",C8294="NAICS-22 Cogen")),FALSE,IF(AND($P$7=FALSE,OR(C8294="Commercial NAICS Cogen",C8294="Commercial NAICS Non-Cogen",C8294="industrial NAICS Cogen", C8294="industrial NAICS non-cogen")),FALSE,TRUE))</f>
        <v>1</v>
      </c>
      <c r="M8294">
        <f t="shared" si="388"/>
        <v>0.44489795918367347</v>
      </c>
      <c r="N8294">
        <f t="shared" si="389"/>
        <v>1</v>
      </c>
    </row>
    <row r="8295" spans="1:14" x14ac:dyDescent="0.2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s="32">
        <f t="shared" si="387"/>
        <v>8901999.1652153879</v>
      </c>
      <c r="J8295" t="str">
        <f>IF(K8295="natural gas",VLOOKUP(D8295,'Cross-Page Data'!$I$4:$J$13,2,FALSE),IF(K8295="solar",VLOOKUP('Form 923'!D8295,'Cross-Page Data'!$I$14:$J$117,2,FALSE),K8295))</f>
        <v>wind</v>
      </c>
      <c r="K8295" t="str">
        <f>VLOOKUP(E8295,'Cross-Page Data'!$D$4:$F$48,3,FALSE)</f>
        <v>wind</v>
      </c>
      <c r="L8295" t="b">
        <f>IF(AND($P$6=FALSE,OR(C8295="Commercial NAICS Cogen",C8295="Industrial NAICS Cogen",C8295="NAICS-22 Cogen")),FALSE,IF(AND($P$7=FALSE,OR(C8295="Commercial NAICS Cogen",C8295="Commercial NAICS Non-Cogen",C8295="industrial NAICS Cogen", C8295="industrial NAICS non-cogen")),FALSE,TRUE))</f>
        <v>1</v>
      </c>
      <c r="M8295">
        <f t="shared" si="388"/>
        <v>0.55643044619422577</v>
      </c>
      <c r="N8295">
        <f t="shared" si="389"/>
        <v>1</v>
      </c>
    </row>
    <row r="8296" spans="1:14" x14ac:dyDescent="0.2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s="32">
        <f t="shared" si="387"/>
        <v>8902000.3547155652</v>
      </c>
      <c r="J8296" t="str">
        <f>IF(K8296="natural gas",VLOOKUP(D8296,'Cross-Page Data'!$I$4:$J$13,2,FALSE),IF(K8296="solar",VLOOKUP('Form 923'!D8296,'Cross-Page Data'!$I$14:$J$117,2,FALSE),K8296))</f>
        <v>wind</v>
      </c>
      <c r="K8296" t="str">
        <f>VLOOKUP(E8296,'Cross-Page Data'!$D$4:$F$48,3,FALSE)</f>
        <v>wind</v>
      </c>
      <c r="L8296" t="b">
        <f>IF(AND($P$6=FALSE,OR(C8296="Commercial NAICS Cogen",C8296="Industrial NAICS Cogen",C8296="NAICS-22 Cogen")),FALSE,IF(AND($P$7=FALSE,OR(C8296="Commercial NAICS Cogen",C8296="Commercial NAICS Non-Cogen",C8296="industrial NAICS Cogen", C8296="industrial NAICS non-cogen")),FALSE,TRUE))</f>
        <v>1</v>
      </c>
      <c r="M8296">
        <f t="shared" si="388"/>
        <v>0.45406824146981628</v>
      </c>
      <c r="N8296">
        <f t="shared" si="389"/>
        <v>1</v>
      </c>
    </row>
    <row r="8297" spans="1:14" x14ac:dyDescent="0.2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s="32">
        <f t="shared" si="387"/>
        <v>8901951.6367312036</v>
      </c>
      <c r="J8297" t="str">
        <f>IF(K8297="natural gas",VLOOKUP(D8297,'Cross-Page Data'!$I$4:$J$13,2,FALSE),IF(K8297="solar",VLOOKUP('Form 923'!D8297,'Cross-Page Data'!$I$14:$J$117,2,FALSE),K8297))</f>
        <v>hydro</v>
      </c>
      <c r="K8297" t="str">
        <f>VLOOKUP(E8297,'Cross-Page Data'!$D$4:$F$48,3,FALSE)</f>
        <v>hydro</v>
      </c>
      <c r="L8297" t="b">
        <f>IF(AND($P$6=FALSE,OR(C8297="Commercial NAICS Cogen",C8297="Industrial NAICS Cogen",C8297="NAICS-22 Cogen")),FALSE,IF(AND($P$7=FALSE,OR(C8297="Commercial NAICS Cogen",C8297="Commercial NAICS Non-Cogen",C8297="industrial NAICS Cogen", C8297="industrial NAICS non-cogen")),FALSE,TRUE))</f>
        <v>1</v>
      </c>
      <c r="M8297">
        <f t="shared" si="388"/>
        <v>0.7901907356948229</v>
      </c>
      <c r="N8297">
        <f t="shared" si="389"/>
        <v>1</v>
      </c>
    </row>
    <row r="8298" spans="1:14" x14ac:dyDescent="0.2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s="32">
        <f t="shared" si="387"/>
        <v>8901999.1979074609</v>
      </c>
      <c r="J8298" t="str">
        <f>IF(K8298="natural gas",VLOOKUP(D8298,'Cross-Page Data'!$I$4:$J$13,2,FALSE),IF(K8298="solar",VLOOKUP('Form 923'!D8298,'Cross-Page Data'!$I$14:$J$117,2,FALSE),K8298))</f>
        <v>wind</v>
      </c>
      <c r="K8298" t="str">
        <f>VLOOKUP(E8298,'Cross-Page Data'!$D$4:$F$48,3,FALSE)</f>
        <v>wind</v>
      </c>
      <c r="L8298" t="b">
        <f>IF(AND($P$6=FALSE,OR(C8298="Commercial NAICS Cogen",C8298="Industrial NAICS Cogen",C8298="NAICS-22 Cogen")),FALSE,IF(AND($P$7=FALSE,OR(C8298="Commercial NAICS Cogen",C8298="Commercial NAICS Non-Cogen",C8298="industrial NAICS Cogen", C8298="industrial NAICS non-cogen")),FALSE,TRUE))</f>
        <v>1</v>
      </c>
      <c r="M8298">
        <f t="shared" si="388"/>
        <v>0.55468066491688539</v>
      </c>
      <c r="N8298">
        <f t="shared" si="389"/>
        <v>1</v>
      </c>
    </row>
    <row r="8299" spans="1:14" x14ac:dyDescent="0.2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s="32">
        <f t="shared" si="387"/>
        <v>8901996.5215733927</v>
      </c>
      <c r="J8299" t="str">
        <f>IF(K8299="natural gas",VLOOKUP(D8299,'Cross-Page Data'!$I$4:$J$13,2,FALSE),IF(K8299="solar",VLOOKUP('Form 923'!D8299,'Cross-Page Data'!$I$14:$J$117,2,FALSE),K8299))</f>
        <v>wind</v>
      </c>
      <c r="K8299" t="str">
        <f>VLOOKUP(E8299,'Cross-Page Data'!$D$4:$F$48,3,FALSE)</f>
        <v>wind</v>
      </c>
      <c r="L8299" t="b">
        <f>IF(AND($P$6=FALSE,OR(C8299="Commercial NAICS Cogen",C8299="Industrial NAICS Cogen",C8299="NAICS-22 Cogen")),FALSE,IF(AND($P$7=FALSE,OR(C8299="Commercial NAICS Cogen",C8299="Commercial NAICS Non-Cogen",C8299="industrial NAICS Cogen", C8299="industrial NAICS non-cogen")),FALSE,TRUE))</f>
        <v>1</v>
      </c>
      <c r="M8299">
        <f t="shared" si="388"/>
        <v>0.71478565179352582</v>
      </c>
      <c r="N8299">
        <f t="shared" si="389"/>
        <v>1</v>
      </c>
    </row>
    <row r="8300" spans="1:14" x14ac:dyDescent="0.2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s="32">
        <f t="shared" si="387"/>
        <v>8902005.4262242205</v>
      </c>
      <c r="J8300" t="str">
        <f>IF(K8300="natural gas",VLOOKUP(D8300,'Cross-Page Data'!$I$4:$J$13,2,FALSE),IF(K8300="solar",VLOOKUP('Form 923'!D8300,'Cross-Page Data'!$I$14:$J$117,2,FALSE),K8300))</f>
        <v>wind</v>
      </c>
      <c r="K8300" t="str">
        <f>VLOOKUP(E8300,'Cross-Page Data'!$D$4:$F$48,3,FALSE)</f>
        <v>wind</v>
      </c>
      <c r="L8300" t="b">
        <f>IF(AND($P$6=FALSE,OR(C8300="Commercial NAICS Cogen",C8300="Industrial NAICS Cogen",C8300="NAICS-22 Cogen")),FALSE,IF(AND($P$7=FALSE,OR(C8300="Commercial NAICS Cogen",C8300="Commercial NAICS Non-Cogen",C8300="industrial NAICS Cogen", C8300="industrial NAICS non-cogen")),FALSE,TRUE))</f>
        <v>1</v>
      </c>
      <c r="M8300">
        <f t="shared" si="388"/>
        <v>0.22484689413823272</v>
      </c>
      <c r="N8300">
        <f t="shared" si="389"/>
        <v>1</v>
      </c>
    </row>
    <row r="8301" spans="1:14" x14ac:dyDescent="0.2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s="32">
        <f t="shared" si="387"/>
        <v>8901997.8388645798</v>
      </c>
      <c r="J8301" t="str">
        <f>IF(K8301="natural gas",VLOOKUP(D8301,'Cross-Page Data'!$I$4:$J$13,2,FALSE),IF(K8301="solar",VLOOKUP('Form 923'!D8301,'Cross-Page Data'!$I$14:$J$117,2,FALSE),K8301))</f>
        <v>wind</v>
      </c>
      <c r="K8301" t="str">
        <f>VLOOKUP(E8301,'Cross-Page Data'!$D$4:$F$48,3,FALSE)</f>
        <v>wind</v>
      </c>
      <c r="L8301" t="b">
        <f>IF(AND($P$6=FALSE,OR(C8301="Commercial NAICS Cogen",C8301="Industrial NAICS Cogen",C8301="NAICS-22 Cogen")),FALSE,IF(AND($P$7=FALSE,OR(C8301="Commercial NAICS Cogen",C8301="Commercial NAICS Non-Cogen",C8301="industrial NAICS Cogen", C8301="industrial NAICS non-cogen")),FALSE,TRUE))</f>
        <v>1</v>
      </c>
      <c r="M8301">
        <f t="shared" si="388"/>
        <v>0.65179352580927385</v>
      </c>
      <c r="N8301">
        <f t="shared" si="389"/>
        <v>1</v>
      </c>
    </row>
    <row r="8302" spans="1:14" x14ac:dyDescent="0.2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s="32">
        <f t="shared" si="387"/>
        <v>8902007.6323212199</v>
      </c>
      <c r="J8302" t="str">
        <f>IF(K8302="natural gas",VLOOKUP(D8302,'Cross-Page Data'!$I$4:$J$13,2,FALSE),IF(K8302="solar",VLOOKUP('Form 923'!D8302,'Cross-Page Data'!$I$14:$J$117,2,FALSE),K8302))</f>
        <v>wind</v>
      </c>
      <c r="K8302" t="str">
        <f>VLOOKUP(E8302,'Cross-Page Data'!$D$4:$F$48,3,FALSE)</f>
        <v>wind</v>
      </c>
      <c r="L8302" t="b">
        <f>IF(AND($P$6=FALSE,OR(C8302="Commercial NAICS Cogen",C8302="Industrial NAICS Cogen",C8302="NAICS-22 Cogen")),FALSE,IF(AND($P$7=FALSE,OR(C8302="Commercial NAICS Cogen",C8302="Commercial NAICS Non-Cogen",C8302="industrial NAICS Cogen", C8302="industrial NAICS non-cogen")),FALSE,TRUE))</f>
        <v>1</v>
      </c>
      <c r="M8302">
        <f t="shared" si="388"/>
        <v>0.1942257217847769</v>
      </c>
      <c r="N8302">
        <f t="shared" si="389"/>
        <v>1</v>
      </c>
    </row>
    <row r="8303" spans="1:14" x14ac:dyDescent="0.2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s="32">
        <f t="shared" si="387"/>
        <v>8901999.0193059873</v>
      </c>
      <c r="J8303" t="str">
        <f>IF(K8303="natural gas",VLOOKUP(D8303,'Cross-Page Data'!$I$4:$J$13,2,FALSE),IF(K8303="solar",VLOOKUP('Form 923'!D8303,'Cross-Page Data'!$I$14:$J$117,2,FALSE),K8303))</f>
        <v>wind</v>
      </c>
      <c r="K8303" t="str">
        <f>VLOOKUP(E8303,'Cross-Page Data'!$D$4:$F$48,3,FALSE)</f>
        <v>wind</v>
      </c>
      <c r="L8303" t="b">
        <f>IF(AND($P$6=FALSE,OR(C8303="Commercial NAICS Cogen",C8303="Industrial NAICS Cogen",C8303="NAICS-22 Cogen")),FALSE,IF(AND($P$7=FALSE,OR(C8303="Commercial NAICS Cogen",C8303="Commercial NAICS Non-Cogen",C8303="industrial NAICS Cogen", C8303="industrial NAICS non-cogen")),FALSE,TRUE))</f>
        <v>1</v>
      </c>
      <c r="M8303">
        <f t="shared" si="388"/>
        <v>0.57042869641294836</v>
      </c>
      <c r="N8303">
        <f t="shared" si="389"/>
        <v>1</v>
      </c>
    </row>
    <row r="8304" spans="1:14" x14ac:dyDescent="0.2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s="32">
        <f t="shared" si="387"/>
        <v>8902002.4797903635</v>
      </c>
      <c r="J8304" t="str">
        <f>IF(K8304="natural gas",VLOOKUP(D8304,'Cross-Page Data'!$I$4:$J$13,2,FALSE),IF(K8304="solar",VLOOKUP('Form 923'!D8304,'Cross-Page Data'!$I$14:$J$117,2,FALSE),K8304))</f>
        <v>wind</v>
      </c>
      <c r="K8304" t="str">
        <f>VLOOKUP(E8304,'Cross-Page Data'!$D$4:$F$48,3,FALSE)</f>
        <v>wind</v>
      </c>
      <c r="L8304" t="b">
        <f>IF(AND($P$6=FALSE,OR(C8304="Commercial NAICS Cogen",C8304="Industrial NAICS Cogen",C8304="NAICS-22 Cogen")),FALSE,IF(AND($P$7=FALSE,OR(C8304="Commercial NAICS Cogen",C8304="Commercial NAICS Non-Cogen",C8304="industrial NAICS Cogen", C8304="industrial NAICS non-cogen")),FALSE,TRUE))</f>
        <v>1</v>
      </c>
      <c r="M8304">
        <f t="shared" si="388"/>
        <v>0.29396325459317585</v>
      </c>
      <c r="N8304">
        <f t="shared" si="389"/>
        <v>1</v>
      </c>
    </row>
    <row r="8305" spans="1:14" x14ac:dyDescent="0.2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s="32">
        <f t="shared" si="387"/>
        <v>8901824.7873833701</v>
      </c>
      <c r="J8305" t="str">
        <f>IF(K8305="natural gas",VLOOKUP(D8305,'Cross-Page Data'!$I$4:$J$13,2,FALSE),IF(K8305="solar",VLOOKUP('Form 923'!D8305,'Cross-Page Data'!$I$14:$J$117,2,FALSE),K8305))</f>
        <v>wind</v>
      </c>
      <c r="K8305" t="str">
        <f>VLOOKUP(E8305,'Cross-Page Data'!$D$4:$F$48,3,FALSE)</f>
        <v>wind</v>
      </c>
      <c r="L8305" t="b">
        <f>IF(AND($P$6=FALSE,OR(C8305="Commercial NAICS Cogen",C8305="Industrial NAICS Cogen",C8305="NAICS-22 Cogen")),FALSE,IF(AND($P$7=FALSE,OR(C8305="Commercial NAICS Cogen",C8305="Commercial NAICS Non-Cogen",C8305="industrial NAICS Cogen", C8305="industrial NAICS non-cogen")),FALSE,TRUE))</f>
        <v>1</v>
      </c>
      <c r="M8305">
        <f t="shared" si="388"/>
        <v>0.93875765529308841</v>
      </c>
      <c r="N8305">
        <f t="shared" si="389"/>
        <v>1</v>
      </c>
    </row>
    <row r="8306" spans="1:14" x14ac:dyDescent="0.2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s="32">
        <f t="shared" si="387"/>
        <v>8902153.5960991476</v>
      </c>
      <c r="J8306" t="str">
        <f>IF(K8306="natural gas",VLOOKUP(D8306,'Cross-Page Data'!$I$4:$J$13,2,FALSE),IF(K8306="solar",VLOOKUP('Form 923'!D8306,'Cross-Page Data'!$I$14:$J$117,2,FALSE),K8306))</f>
        <v>wind</v>
      </c>
      <c r="K8306" t="str">
        <f>VLOOKUP(E8306,'Cross-Page Data'!$D$4:$F$48,3,FALSE)</f>
        <v>wind</v>
      </c>
      <c r="L8306" t="b">
        <f>IF(AND($P$6=FALSE,OR(C8306="Commercial NAICS Cogen",C8306="Industrial NAICS Cogen",C8306="NAICS-22 Cogen")),FALSE,IF(AND($P$7=FALSE,OR(C8306="Commercial NAICS Cogen",C8306="Commercial NAICS Non-Cogen",C8306="industrial NAICS Cogen", C8306="industrial NAICS non-cogen")),FALSE,TRUE))</f>
        <v>1</v>
      </c>
      <c r="M8306">
        <f t="shared" si="388"/>
        <v>4.6369203849518807E-2</v>
      </c>
      <c r="N8306">
        <f t="shared" si="389"/>
        <v>0</v>
      </c>
    </row>
    <row r="8307" spans="1:14" x14ac:dyDescent="0.2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s="32">
        <f t="shared" si="387"/>
        <v>8901964.0900278185</v>
      </c>
      <c r="J8307" t="str">
        <f>IF(K8307="natural gas",VLOOKUP(D8307,'Cross-Page Data'!$I$4:$J$13,2,FALSE),IF(K8307="solar",VLOOKUP('Form 923'!D8307,'Cross-Page Data'!$I$14:$J$117,2,FALSE),K8307))</f>
        <v>wind</v>
      </c>
      <c r="K8307" t="str">
        <f>VLOOKUP(E8307,'Cross-Page Data'!$D$4:$F$48,3,FALSE)</f>
        <v>wind</v>
      </c>
      <c r="L8307" t="b">
        <f>IF(AND($P$6=FALSE,OR(C8307="Commercial NAICS Cogen",C8307="Industrial NAICS Cogen",C8307="NAICS-22 Cogen")),FALSE,IF(AND($P$7=FALSE,OR(C8307="Commercial NAICS Cogen",C8307="Commercial NAICS Non-Cogen",C8307="industrial NAICS Cogen", C8307="industrial NAICS non-cogen")),FALSE,TRUE))</f>
        <v>1</v>
      </c>
      <c r="M8307">
        <f t="shared" si="388"/>
        <v>0.8783902012248469</v>
      </c>
      <c r="N8307">
        <f t="shared" si="389"/>
        <v>1</v>
      </c>
    </row>
    <row r="8308" spans="1:14" x14ac:dyDescent="0.2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s="32">
        <f t="shared" si="387"/>
        <v>8901874.4142455477</v>
      </c>
      <c r="J8308" t="str">
        <f>IF(K8308="natural gas",VLOOKUP(D8308,'Cross-Page Data'!$I$4:$J$13,2,FALSE),IF(K8308="solar",VLOOKUP('Form 923'!D8308,'Cross-Page Data'!$I$14:$J$117,2,FALSE),K8308))</f>
        <v>wind</v>
      </c>
      <c r="K8308" t="str">
        <f>VLOOKUP(E8308,'Cross-Page Data'!$D$4:$F$48,3,FALSE)</f>
        <v>wind</v>
      </c>
      <c r="L8308" t="b">
        <f>IF(AND($P$6=FALSE,OR(C8308="Commercial NAICS Cogen",C8308="Industrial NAICS Cogen",C8308="NAICS-22 Cogen")),FALSE,IF(AND($P$7=FALSE,OR(C8308="Commercial NAICS Cogen",C8308="Commercial NAICS Non-Cogen",C8308="industrial NAICS Cogen", C8308="industrial NAICS non-cogen")),FALSE,TRUE))</f>
        <v>1</v>
      </c>
      <c r="M8308">
        <f t="shared" si="388"/>
        <v>0.9256342957130359</v>
      </c>
      <c r="N8308">
        <f t="shared" si="389"/>
        <v>1</v>
      </c>
    </row>
    <row r="8309" spans="1:14" x14ac:dyDescent="0.2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s="32">
        <f t="shared" si="387"/>
        <v>8902031.9930825774</v>
      </c>
      <c r="J8309" t="str">
        <f>IF(K8309="natural gas",VLOOKUP(D8309,'Cross-Page Data'!$I$4:$J$13,2,FALSE),IF(K8309="solar",VLOOKUP('Form 923'!D8309,'Cross-Page Data'!$I$14:$J$117,2,FALSE),K8309))</f>
        <v>wind</v>
      </c>
      <c r="K8309" t="str">
        <f>VLOOKUP(E8309,'Cross-Page Data'!$D$4:$F$48,3,FALSE)</f>
        <v>wind</v>
      </c>
      <c r="L8309" t="b">
        <f>IF(AND($P$6=FALSE,OR(C8309="Commercial NAICS Cogen",C8309="Industrial NAICS Cogen",C8309="NAICS-22 Cogen")),FALSE,IF(AND($P$7=FALSE,OR(C8309="Commercial NAICS Cogen",C8309="Commercial NAICS Non-Cogen",C8309="industrial NAICS Cogen", C8309="industrial NAICS non-cogen")),FALSE,TRUE))</f>
        <v>1</v>
      </c>
      <c r="M8309">
        <f t="shared" si="388"/>
        <v>0.1137357830271216</v>
      </c>
      <c r="N8309">
        <f t="shared" si="389"/>
        <v>1</v>
      </c>
    </row>
    <row r="8310" spans="1:14" x14ac:dyDescent="0.2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s="32">
        <f t="shared" si="387"/>
        <v>8902025.2948213983</v>
      </c>
      <c r="J8310" t="str">
        <f>IF(K8310="natural gas",VLOOKUP(D8310,'Cross-Page Data'!$I$4:$J$13,2,FALSE),IF(K8310="solar",VLOOKUP('Form 923'!D8310,'Cross-Page Data'!$I$14:$J$117,2,FALSE),K8310))</f>
        <v>wind</v>
      </c>
      <c r="K8310" t="str">
        <f>VLOOKUP(E8310,'Cross-Page Data'!$D$4:$F$48,3,FALSE)</f>
        <v>wind</v>
      </c>
      <c r="L8310" t="b">
        <f>IF(AND($P$6=FALSE,OR(C8310="Commercial NAICS Cogen",C8310="Industrial NAICS Cogen",C8310="NAICS-22 Cogen")),FALSE,IF(AND($P$7=FALSE,OR(C8310="Commercial NAICS Cogen",C8310="Commercial NAICS Non-Cogen",C8310="industrial NAICS Cogen", C8310="industrial NAICS non-cogen")),FALSE,TRUE))</f>
        <v>1</v>
      </c>
      <c r="M8310">
        <f t="shared" si="388"/>
        <v>0.12860892388451445</v>
      </c>
      <c r="N8310">
        <f t="shared" si="389"/>
        <v>1</v>
      </c>
    </row>
    <row r="8311" spans="1:14" x14ac:dyDescent="0.2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s="32">
        <f t="shared" si="387"/>
        <v>8901992.5201923363</v>
      </c>
      <c r="J8311" t="str">
        <f>IF(K8311="natural gas",VLOOKUP(D8311,'Cross-Page Data'!$I$4:$J$13,2,FALSE),IF(K8311="solar",VLOOKUP('Form 923'!D8311,'Cross-Page Data'!$I$14:$J$117,2,FALSE),K8311))</f>
        <v>wind</v>
      </c>
      <c r="K8311" t="str">
        <f>VLOOKUP(E8311,'Cross-Page Data'!$D$4:$F$48,3,FALSE)</f>
        <v>wind</v>
      </c>
      <c r="L8311" t="b">
        <f>IF(AND($P$6=FALSE,OR(C8311="Commercial NAICS Cogen",C8311="Industrial NAICS Cogen",C8311="NAICS-22 Cogen")),FALSE,IF(AND($P$7=FALSE,OR(C8311="Commercial NAICS Cogen",C8311="Commercial NAICS Non-Cogen",C8311="industrial NAICS Cogen", C8311="industrial NAICS non-cogen")),FALSE,TRUE))</f>
        <v>1</v>
      </c>
      <c r="M8311">
        <f t="shared" si="388"/>
        <v>0.78477690288713908</v>
      </c>
      <c r="N8311">
        <f t="shared" si="389"/>
        <v>1</v>
      </c>
    </row>
    <row r="8312" spans="1:14" x14ac:dyDescent="0.2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s="32">
        <f t="shared" si="387"/>
        <v>8902012.0024567284</v>
      </c>
      <c r="J8312" t="str">
        <f>IF(K8312="natural gas",VLOOKUP(D8312,'Cross-Page Data'!$I$4:$J$13,2,FALSE),IF(K8312="solar",VLOOKUP('Form 923'!D8312,'Cross-Page Data'!$I$14:$J$117,2,FALSE),K8312))</f>
        <v>wind</v>
      </c>
      <c r="K8312" t="str">
        <f>VLOOKUP(E8312,'Cross-Page Data'!$D$4:$F$48,3,FALSE)</f>
        <v>wind</v>
      </c>
      <c r="L8312" t="b">
        <f>IF(AND($P$6=FALSE,OR(C8312="Commercial NAICS Cogen",C8312="Industrial NAICS Cogen",C8312="NAICS-22 Cogen")),FALSE,IF(AND($P$7=FALSE,OR(C8312="Commercial NAICS Cogen",C8312="Commercial NAICS Non-Cogen",C8312="industrial NAICS Cogen", C8312="industrial NAICS non-cogen")),FALSE,TRUE))</f>
        <v>1</v>
      </c>
      <c r="M8312">
        <f t="shared" si="388"/>
        <v>0.16622922134733159</v>
      </c>
      <c r="N8312">
        <f t="shared" si="389"/>
        <v>1</v>
      </c>
    </row>
    <row r="8313" spans="1:14" x14ac:dyDescent="0.2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s="32">
        <f t="shared" si="387"/>
        <v>8902011.248519931</v>
      </c>
      <c r="J8313" t="str">
        <f>IF(K8313="natural gas",VLOOKUP(D8313,'Cross-Page Data'!$I$4:$J$13,2,FALSE),IF(K8313="solar",VLOOKUP('Form 923'!D8313,'Cross-Page Data'!$I$14:$J$117,2,FALSE),K8313))</f>
        <v>wind</v>
      </c>
      <c r="K8313" t="str">
        <f>VLOOKUP(E8313,'Cross-Page Data'!$D$4:$F$48,3,FALSE)</f>
        <v>wind</v>
      </c>
      <c r="L8313" t="b">
        <f>IF(AND($P$6=FALSE,OR(C8313="Commercial NAICS Cogen",C8313="Industrial NAICS Cogen",C8313="NAICS-22 Cogen")),FALSE,IF(AND($P$7=FALSE,OR(C8313="Commercial NAICS Cogen",C8313="Commercial NAICS Non-Cogen",C8313="industrial NAICS Cogen", C8313="industrial NAICS non-cogen")),FALSE,TRUE))</f>
        <v>1</v>
      </c>
      <c r="M8313">
        <f t="shared" si="388"/>
        <v>0.17235345581802275</v>
      </c>
      <c r="N8313">
        <f t="shared" si="389"/>
        <v>1</v>
      </c>
    </row>
    <row r="8314" spans="1:14" x14ac:dyDescent="0.2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s="32">
        <f t="shared" si="387"/>
        <v>8901962.8961469065</v>
      </c>
      <c r="J8314" t="str">
        <f>IF(K8314="natural gas",VLOOKUP(D8314,'Cross-Page Data'!$I$4:$J$13,2,FALSE),IF(K8314="solar",VLOOKUP('Form 923'!D8314,'Cross-Page Data'!$I$14:$J$117,2,FALSE),K8314))</f>
        <v>wind</v>
      </c>
      <c r="K8314" t="str">
        <f>VLOOKUP(E8314,'Cross-Page Data'!$D$4:$F$48,3,FALSE)</f>
        <v>wind</v>
      </c>
      <c r="L8314" t="b">
        <f>IF(AND($P$6=FALSE,OR(C8314="Commercial NAICS Cogen",C8314="Industrial NAICS Cogen",C8314="NAICS-22 Cogen")),FALSE,IF(AND($P$7=FALSE,OR(C8314="Commercial NAICS Cogen",C8314="Commercial NAICS Non-Cogen",C8314="industrial NAICS Cogen", C8314="industrial NAICS non-cogen")),FALSE,TRUE))</f>
        <v>1</v>
      </c>
      <c r="M8314">
        <f t="shared" si="388"/>
        <v>0.87926509186351709</v>
      </c>
      <c r="N8314">
        <f t="shared" si="389"/>
        <v>1</v>
      </c>
    </row>
    <row r="8315" spans="1:14" x14ac:dyDescent="0.2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s="32">
        <f t="shared" si="387"/>
        <v>8901993.7725994382</v>
      </c>
      <c r="J8315" t="str">
        <f>IF(K8315="natural gas",VLOOKUP(D8315,'Cross-Page Data'!$I$4:$J$13,2,FALSE),IF(K8315="solar",VLOOKUP('Form 923'!D8315,'Cross-Page Data'!$I$14:$J$117,2,FALSE),K8315))</f>
        <v>wind</v>
      </c>
      <c r="K8315" t="str">
        <f>VLOOKUP(E8315,'Cross-Page Data'!$D$4:$F$48,3,FALSE)</f>
        <v>wind</v>
      </c>
      <c r="L8315" t="b">
        <f>IF(AND($P$6=FALSE,OR(C8315="Commercial NAICS Cogen",C8315="Industrial NAICS Cogen",C8315="NAICS-22 Cogen")),FALSE,IF(AND($P$7=FALSE,OR(C8315="Commercial NAICS Cogen",C8315="Commercial NAICS Non-Cogen",C8315="industrial NAICS Cogen", C8315="industrial NAICS non-cogen")),FALSE,TRUE))</f>
        <v>1</v>
      </c>
      <c r="M8315">
        <f t="shared" si="388"/>
        <v>0.76990376202974631</v>
      </c>
      <c r="N8315">
        <f t="shared" si="389"/>
        <v>1</v>
      </c>
    </row>
    <row r="8316" spans="1:14" x14ac:dyDescent="0.2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s="32">
        <f t="shared" si="387"/>
        <v>8901996.1655576862</v>
      </c>
      <c r="J8316" t="str">
        <f>IF(K8316="natural gas",VLOOKUP(D8316,'Cross-Page Data'!$I$4:$J$13,2,FALSE),IF(K8316="solar",VLOOKUP('Form 923'!D8316,'Cross-Page Data'!$I$14:$J$117,2,FALSE),K8316))</f>
        <v>wind</v>
      </c>
      <c r="K8316" t="str">
        <f>VLOOKUP(E8316,'Cross-Page Data'!$D$4:$F$48,3,FALSE)</f>
        <v>wind</v>
      </c>
      <c r="L8316" t="b">
        <f>IF(AND($P$6=FALSE,OR(C8316="Commercial NAICS Cogen",C8316="Industrial NAICS Cogen",C8316="NAICS-22 Cogen")),FALSE,IF(AND($P$7=FALSE,OR(C8316="Commercial NAICS Cogen",C8316="Commercial NAICS Non-Cogen",C8316="industrial NAICS Cogen", C8316="industrial NAICS non-cogen")),FALSE,TRUE))</f>
        <v>1</v>
      </c>
      <c r="M8316">
        <f t="shared" si="388"/>
        <v>0.72528433945756776</v>
      </c>
      <c r="N8316">
        <f t="shared" si="389"/>
        <v>1</v>
      </c>
    </row>
    <row r="8317" spans="1:14" x14ac:dyDescent="0.2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s="32">
        <f t="shared" si="387"/>
        <v>11400441.915488552</v>
      </c>
      <c r="J8317" t="str">
        <f>IF(K8317="natural gas",VLOOKUP(D8317,'Cross-Page Data'!$I$4:$J$13,2,FALSE),IF(K8317="solar",VLOOKUP('Form 923'!D8317,'Cross-Page Data'!$I$14:$J$117,2,FALSE),K8317))</f>
        <v>natural gas peaker</v>
      </c>
      <c r="K8317" t="str">
        <f>VLOOKUP(E8317,'Cross-Page Data'!$D$4:$F$48,3,FALSE)</f>
        <v>natural gas</v>
      </c>
      <c r="L8317" t="b">
        <f>IF(AND($P$6=FALSE,OR(C8317="Commercial NAICS Cogen",C8317="Industrial NAICS Cogen",C8317="NAICS-22 Cogen")),FALSE,IF(AND($P$7=FALSE,OR(C8317="Commercial NAICS Cogen",C8317="Commercial NAICS Non-Cogen",C8317="industrial NAICS Cogen", C8317="industrial NAICS non-cogen")),FALSE,TRUE))</f>
        <v>1</v>
      </c>
      <c r="M8317">
        <f t="shared" si="388"/>
        <v>0.34962962962962962</v>
      </c>
      <c r="N8317">
        <f t="shared" si="389"/>
        <v>1</v>
      </c>
    </row>
    <row r="8318" spans="1:14" x14ac:dyDescent="0.2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s="32">
        <f t="shared" si="387"/>
        <v>8901996.1758013479</v>
      </c>
      <c r="J8318" t="str">
        <f>IF(K8318="natural gas",VLOOKUP(D8318,'Cross-Page Data'!$I$4:$J$13,2,FALSE),IF(K8318="solar",VLOOKUP('Form 923'!D8318,'Cross-Page Data'!$I$14:$J$117,2,FALSE),K8318))</f>
        <v>wind</v>
      </c>
      <c r="K8318" t="str">
        <f>VLOOKUP(E8318,'Cross-Page Data'!$D$4:$F$48,3,FALSE)</f>
        <v>wind</v>
      </c>
      <c r="L8318" t="b">
        <f>IF(AND($P$6=FALSE,OR(C8318="Commercial NAICS Cogen",C8318="Industrial NAICS Cogen",C8318="NAICS-22 Cogen")),FALSE,IF(AND($P$7=FALSE,OR(C8318="Commercial NAICS Cogen",C8318="Commercial NAICS Non-Cogen",C8318="industrial NAICS Cogen", C8318="industrial NAICS non-cogen")),FALSE,TRUE))</f>
        <v>1</v>
      </c>
      <c r="M8318">
        <f t="shared" si="388"/>
        <v>0.72440944881889768</v>
      </c>
      <c r="N8318">
        <f t="shared" si="389"/>
        <v>1</v>
      </c>
    </row>
    <row r="8319" spans="1:14" x14ac:dyDescent="0.2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s="32" t="str">
        <f t="shared" si="387"/>
        <v/>
      </c>
      <c r="J8319" t="str">
        <f>IF(K8319="natural gas",VLOOKUP(D8319,'Cross-Page Data'!$I$4:$J$13,2,FALSE),IF(K8319="solar",VLOOKUP('Form 923'!D8319,'Cross-Page Data'!$I$14:$J$117,2,FALSE),K8319))</f>
        <v>biomass</v>
      </c>
      <c r="K8319" t="str">
        <f>VLOOKUP(E8319,'Cross-Page Data'!$D$4:$F$48,3,FALSE)</f>
        <v>biomass</v>
      </c>
      <c r="L8319" t="b">
        <f>IF(AND($P$6=FALSE,OR(C8319="Commercial NAICS Cogen",C8319="Industrial NAICS Cogen",C8319="NAICS-22 Cogen")),FALSE,IF(AND($P$7=FALSE,OR(C8319="Commercial NAICS Cogen",C8319="Commercial NAICS Non-Cogen",C8319="industrial NAICS Cogen", C8319="industrial NAICS non-cogen")),FALSE,TRUE))</f>
        <v>0</v>
      </c>
      <c r="M8319">
        <f t="shared" si="388"/>
        <v>1.0964912280701754E-3</v>
      </c>
      <c r="N8319">
        <f t="shared" si="389"/>
        <v>0</v>
      </c>
    </row>
    <row r="8320" spans="1:14" x14ac:dyDescent="0.2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s="32">
        <f t="shared" si="387"/>
        <v>8192599.7477515386</v>
      </c>
      <c r="J8320" t="str">
        <f>IF(K8320="natural gas",VLOOKUP(D8320,'Cross-Page Data'!$I$4:$J$13,2,FALSE),IF(K8320="solar",VLOOKUP('Form 923'!D8320,'Cross-Page Data'!$I$14:$J$117,2,FALSE),K8320))</f>
        <v>natural gas peaker</v>
      </c>
      <c r="K8320" t="str">
        <f>VLOOKUP(E8320,'Cross-Page Data'!$D$4:$F$48,3,FALSE)</f>
        <v>natural gas</v>
      </c>
      <c r="L8320" t="b">
        <f>IF(AND($P$6=FALSE,OR(C8320="Commercial NAICS Cogen",C8320="Industrial NAICS Cogen",C8320="NAICS-22 Cogen")),FALSE,IF(AND($P$7=FALSE,OR(C8320="Commercial NAICS Cogen",C8320="Commercial NAICS Non-Cogen",C8320="industrial NAICS Cogen", C8320="industrial NAICS non-cogen")),FALSE,TRUE))</f>
        <v>0</v>
      </c>
      <c r="M8320">
        <f t="shared" si="388"/>
        <v>0.58518518518518514</v>
      </c>
      <c r="N8320">
        <f t="shared" si="389"/>
        <v>1</v>
      </c>
    </row>
    <row r="8321" spans="1:14" x14ac:dyDescent="0.2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s="32">
        <f t="shared" si="387"/>
        <v>8199062.2765659289</v>
      </c>
      <c r="J8321" t="str">
        <f>IF(K8321="natural gas",VLOOKUP(D8321,'Cross-Page Data'!$I$4:$J$13,2,FALSE),IF(K8321="solar",VLOOKUP('Form 923'!D8321,'Cross-Page Data'!$I$14:$J$117,2,FALSE),K8321))</f>
        <v>biomass</v>
      </c>
      <c r="K8321" t="str">
        <f>VLOOKUP(E8321,'Cross-Page Data'!$D$4:$F$48,3,FALSE)</f>
        <v>biomass</v>
      </c>
      <c r="L8321" t="b">
        <f>IF(AND($P$6=FALSE,OR(C8321="Commercial NAICS Cogen",C8321="Industrial NAICS Cogen",C8321="NAICS-22 Cogen")),FALSE,IF(AND($P$7=FALSE,OR(C8321="Commercial NAICS Cogen",C8321="Commercial NAICS Non-Cogen",C8321="industrial NAICS Cogen", C8321="industrial NAICS non-cogen")),FALSE,TRUE))</f>
        <v>0</v>
      </c>
      <c r="M8321">
        <f t="shared" si="388"/>
        <v>0.55482456140350878</v>
      </c>
      <c r="N8321">
        <f t="shared" si="389"/>
        <v>1</v>
      </c>
    </row>
    <row r="8322" spans="1:14" x14ac:dyDescent="0.2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s="32">
        <f t="shared" si="387"/>
        <v>8902000.0068977643</v>
      </c>
      <c r="J8322" t="str">
        <f>IF(K8322="natural gas",VLOOKUP(D8322,'Cross-Page Data'!$I$4:$J$13,2,FALSE),IF(K8322="solar",VLOOKUP('Form 923'!D8322,'Cross-Page Data'!$I$14:$J$117,2,FALSE),K8322))</f>
        <v>wind</v>
      </c>
      <c r="K8322" t="str">
        <f>VLOOKUP(E8322,'Cross-Page Data'!$D$4:$F$48,3,FALSE)</f>
        <v>wind</v>
      </c>
      <c r="L8322" t="b">
        <f>IF(AND($P$6=FALSE,OR(C8322="Commercial NAICS Cogen",C8322="Industrial NAICS Cogen",C8322="NAICS-22 Cogen")),FALSE,IF(AND($P$7=FALSE,OR(C8322="Commercial NAICS Cogen",C8322="Commercial NAICS Non-Cogen",C8322="industrial NAICS Cogen", C8322="industrial NAICS non-cogen")),FALSE,TRUE))</f>
        <v>1</v>
      </c>
      <c r="M8322">
        <f t="shared" si="388"/>
        <v>0.48031496062992124</v>
      </c>
      <c r="N8322">
        <f t="shared" si="389"/>
        <v>1</v>
      </c>
    </row>
    <row r="8323" spans="1:14" x14ac:dyDescent="0.2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s="32">
        <f t="shared" si="387"/>
        <v>8902001.6375705469</v>
      </c>
      <c r="J8323" t="str">
        <f>IF(K8323="natural gas",VLOOKUP(D8323,'Cross-Page Data'!$I$4:$J$13,2,FALSE),IF(K8323="solar",VLOOKUP('Form 923'!D8323,'Cross-Page Data'!$I$14:$J$117,2,FALSE),K8323))</f>
        <v>wind</v>
      </c>
      <c r="K8323" t="str">
        <f>VLOOKUP(E8323,'Cross-Page Data'!$D$4:$F$48,3,FALSE)</f>
        <v>wind</v>
      </c>
      <c r="L8323" t="b">
        <f>IF(AND($P$6=FALSE,OR(C8323="Commercial NAICS Cogen",C8323="Industrial NAICS Cogen",C8323="NAICS-22 Cogen")),FALSE,IF(AND($P$7=FALSE,OR(C8323="Commercial NAICS Cogen",C8323="Commercial NAICS Non-Cogen",C8323="industrial NAICS Cogen", C8323="industrial NAICS non-cogen")),FALSE,TRUE))</f>
        <v>1</v>
      </c>
      <c r="M8323">
        <f t="shared" si="388"/>
        <v>0.34645669291338582</v>
      </c>
      <c r="N8323">
        <f t="shared" si="389"/>
        <v>1</v>
      </c>
    </row>
    <row r="8324" spans="1:14" x14ac:dyDescent="0.2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s="32">
        <f t="shared" si="387"/>
        <v>8902001.1792043839</v>
      </c>
      <c r="J8324" t="str">
        <f>IF(K8324="natural gas",VLOOKUP(D8324,'Cross-Page Data'!$I$4:$J$13,2,FALSE),IF(K8324="solar",VLOOKUP('Form 923'!D8324,'Cross-Page Data'!$I$14:$J$117,2,FALSE),K8324))</f>
        <v>wind</v>
      </c>
      <c r="K8324" t="str">
        <f>VLOOKUP(E8324,'Cross-Page Data'!$D$4:$F$48,3,FALSE)</f>
        <v>wind</v>
      </c>
      <c r="L8324" t="b">
        <f>IF(AND($P$6=FALSE,OR(C8324="Commercial NAICS Cogen",C8324="Industrial NAICS Cogen",C8324="NAICS-22 Cogen")),FALSE,IF(AND($P$7=FALSE,OR(C8324="Commercial NAICS Cogen",C8324="Commercial NAICS Non-Cogen",C8324="industrial NAICS Cogen", C8324="industrial NAICS non-cogen")),FALSE,TRUE))</f>
        <v>1</v>
      </c>
      <c r="M8324">
        <f t="shared" si="388"/>
        <v>0.38320209973753283</v>
      </c>
      <c r="N8324">
        <f t="shared" si="389"/>
        <v>1</v>
      </c>
    </row>
    <row r="8325" spans="1:14" x14ac:dyDescent="0.2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s="32">
        <f t="shared" si="387"/>
        <v>8901996.25742626</v>
      </c>
      <c r="J8325" t="str">
        <f>IF(K8325="natural gas",VLOOKUP(D8325,'Cross-Page Data'!$I$4:$J$13,2,FALSE),IF(K8325="solar",VLOOKUP('Form 923'!D8325,'Cross-Page Data'!$I$14:$J$117,2,FALSE),K8325))</f>
        <v>wind</v>
      </c>
      <c r="K8325" t="str">
        <f>VLOOKUP(E8325,'Cross-Page Data'!$D$4:$F$48,3,FALSE)</f>
        <v>wind</v>
      </c>
      <c r="L8325" t="b">
        <f>IF(AND($P$6=FALSE,OR(C8325="Commercial NAICS Cogen",C8325="Industrial NAICS Cogen",C8325="NAICS-22 Cogen")),FALSE,IF(AND($P$7=FALSE,OR(C8325="Commercial NAICS Cogen",C8325="Commercial NAICS Non-Cogen",C8325="industrial NAICS Cogen", C8325="industrial NAICS non-cogen")),FALSE,TRUE))</f>
        <v>1</v>
      </c>
      <c r="M8325">
        <f t="shared" si="388"/>
        <v>0.72003499562554685</v>
      </c>
      <c r="N8325">
        <f t="shared" si="389"/>
        <v>1</v>
      </c>
    </row>
    <row r="8326" spans="1:14" x14ac:dyDescent="0.2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s="32">
        <f t="shared" si="387"/>
        <v>8901987.3086871263</v>
      </c>
      <c r="J8326" t="str">
        <f>IF(K8326="natural gas",VLOOKUP(D8326,'Cross-Page Data'!$I$4:$J$13,2,FALSE),IF(K8326="solar",VLOOKUP('Form 923'!D8326,'Cross-Page Data'!$I$14:$J$117,2,FALSE),K8326))</f>
        <v>wind</v>
      </c>
      <c r="K8326" t="str">
        <f>VLOOKUP(E8326,'Cross-Page Data'!$D$4:$F$48,3,FALSE)</f>
        <v>wind</v>
      </c>
      <c r="L8326" t="b">
        <f>IF(AND($P$6=FALSE,OR(C8326="Commercial NAICS Cogen",C8326="Industrial NAICS Cogen",C8326="NAICS-22 Cogen")),FALSE,IF(AND($P$7=FALSE,OR(C8326="Commercial NAICS Cogen",C8326="Commercial NAICS Non-Cogen",C8326="industrial NAICS Cogen", C8326="industrial NAICS non-cogen")),FALSE,TRUE))</f>
        <v>1</v>
      </c>
      <c r="M8326">
        <f t="shared" si="388"/>
        <v>0.81627296587926512</v>
      </c>
      <c r="N8326">
        <f t="shared" si="389"/>
        <v>1</v>
      </c>
    </row>
    <row r="8327" spans="1:14" x14ac:dyDescent="0.2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s="32">
        <f t="shared" ref="I8327:I8390" si="390">IFERROR(F8327/G8327*10^6,"")</f>
        <v>8901993.3933249805</v>
      </c>
      <c r="J8327" t="str">
        <f>IF(K8327="natural gas",VLOOKUP(D8327,'Cross-Page Data'!$I$4:$J$13,2,FALSE),IF(K8327="solar",VLOOKUP('Form 923'!D8327,'Cross-Page Data'!$I$14:$J$117,2,FALSE),K8327))</f>
        <v>wind</v>
      </c>
      <c r="K8327" t="str">
        <f>VLOOKUP(E8327,'Cross-Page Data'!$D$4:$F$48,3,FALSE)</f>
        <v>wind</v>
      </c>
      <c r="L8327" t="b">
        <f>IF(AND($P$6=FALSE,OR(C8327="Commercial NAICS Cogen",C8327="Industrial NAICS Cogen",C8327="NAICS-22 Cogen")),FALSE,IF(AND($P$7=FALSE,OR(C8327="Commercial NAICS Cogen",C8327="Commercial NAICS Non-Cogen",C8327="industrial NAICS Cogen", C8327="industrial NAICS non-cogen")),FALSE,TRUE))</f>
        <v>1</v>
      </c>
      <c r="M8327">
        <f t="shared" ref="M8327:M8390" si="391">(COUNTIFS($J$6:$J$14148,J8327,$I$6:$I$14148,"&gt;"&amp;I8327)+1)/COUNTIFS($J$6:$J$14148,J8327)</f>
        <v>0.77515310586176733</v>
      </c>
      <c r="N8327">
        <f t="shared" ref="N8327:N8390" si="392">IF(OR(M8327&gt;0.95,M8327&lt;0.05),0,1)</f>
        <v>1</v>
      </c>
    </row>
    <row r="8328" spans="1:14" x14ac:dyDescent="0.2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s="32">
        <f t="shared" si="390"/>
        <v>8901997.7966466043</v>
      </c>
      <c r="J8328" t="str">
        <f>IF(K8328="natural gas",VLOOKUP(D8328,'Cross-Page Data'!$I$4:$J$13,2,FALSE),IF(K8328="solar",VLOOKUP('Form 923'!D8328,'Cross-Page Data'!$I$14:$J$117,2,FALSE),K8328))</f>
        <v>wind</v>
      </c>
      <c r="K8328" t="str">
        <f>VLOOKUP(E8328,'Cross-Page Data'!$D$4:$F$48,3,FALSE)</f>
        <v>wind</v>
      </c>
      <c r="L8328" t="b">
        <f>IF(AND($P$6=FALSE,OR(C8328="Commercial NAICS Cogen",C8328="Industrial NAICS Cogen",C8328="NAICS-22 Cogen")),FALSE,IF(AND($P$7=FALSE,OR(C8328="Commercial NAICS Cogen",C8328="Commercial NAICS Non-Cogen",C8328="industrial NAICS Cogen", C8328="industrial NAICS non-cogen")),FALSE,TRUE))</f>
        <v>1</v>
      </c>
      <c r="M8328">
        <f t="shared" si="391"/>
        <v>0.65441819772528431</v>
      </c>
      <c r="N8328">
        <f t="shared" si="392"/>
        <v>1</v>
      </c>
    </row>
    <row r="8329" spans="1:14" x14ac:dyDescent="0.2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s="32">
        <f t="shared" si="390"/>
        <v>8902007.0136508625</v>
      </c>
      <c r="J8329" t="str">
        <f>IF(K8329="natural gas",VLOOKUP(D8329,'Cross-Page Data'!$I$4:$J$13,2,FALSE),IF(K8329="solar",VLOOKUP('Form 923'!D8329,'Cross-Page Data'!$I$14:$J$117,2,FALSE),K8329))</f>
        <v>wind</v>
      </c>
      <c r="K8329" t="str">
        <f>VLOOKUP(E8329,'Cross-Page Data'!$D$4:$F$48,3,FALSE)</f>
        <v>wind</v>
      </c>
      <c r="L8329" t="b">
        <f>IF(AND($P$6=FALSE,OR(C8329="Commercial NAICS Cogen",C8329="Industrial NAICS Cogen",C8329="NAICS-22 Cogen")),FALSE,IF(AND($P$7=FALSE,OR(C8329="Commercial NAICS Cogen",C8329="Commercial NAICS Non-Cogen",C8329="industrial NAICS Cogen", C8329="industrial NAICS non-cogen")),FALSE,TRUE))</f>
        <v>1</v>
      </c>
      <c r="M8329">
        <f t="shared" si="391"/>
        <v>0.20122484689413822</v>
      </c>
      <c r="N8329">
        <f t="shared" si="392"/>
        <v>1</v>
      </c>
    </row>
    <row r="8330" spans="1:14" x14ac:dyDescent="0.2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s="32">
        <f t="shared" si="390"/>
        <v>8901999.9940749705</v>
      </c>
      <c r="J8330" t="str">
        <f>IF(K8330="natural gas",VLOOKUP(D8330,'Cross-Page Data'!$I$4:$J$13,2,FALSE),IF(K8330="solar",VLOOKUP('Form 923'!D8330,'Cross-Page Data'!$I$14:$J$117,2,FALSE),K8330))</f>
        <v>wind</v>
      </c>
      <c r="K8330" t="str">
        <f>VLOOKUP(E8330,'Cross-Page Data'!$D$4:$F$48,3,FALSE)</f>
        <v>wind</v>
      </c>
      <c r="L8330" t="b">
        <f>IF(AND($P$6=FALSE,OR(C8330="Commercial NAICS Cogen",C8330="Industrial NAICS Cogen",C8330="NAICS-22 Cogen")),FALSE,IF(AND($P$7=FALSE,OR(C8330="Commercial NAICS Cogen",C8330="Commercial NAICS Non-Cogen",C8330="industrial NAICS Cogen", C8330="industrial NAICS non-cogen")),FALSE,TRUE))</f>
        <v>1</v>
      </c>
      <c r="M8330">
        <f t="shared" si="391"/>
        <v>0.48293963254593175</v>
      </c>
      <c r="N8330">
        <f t="shared" si="392"/>
        <v>1</v>
      </c>
    </row>
    <row r="8331" spans="1:14" x14ac:dyDescent="0.2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s="32">
        <f t="shared" si="390"/>
        <v>8902001.0894787051</v>
      </c>
      <c r="J8331" t="str">
        <f>IF(K8331="natural gas",VLOOKUP(D8331,'Cross-Page Data'!$I$4:$J$13,2,FALSE),IF(K8331="solar",VLOOKUP('Form 923'!D8331,'Cross-Page Data'!$I$14:$J$117,2,FALSE),K8331))</f>
        <v>wind</v>
      </c>
      <c r="K8331" t="str">
        <f>VLOOKUP(E8331,'Cross-Page Data'!$D$4:$F$48,3,FALSE)</f>
        <v>wind</v>
      </c>
      <c r="L8331" t="b">
        <f>IF(AND($P$6=FALSE,OR(C8331="Commercial NAICS Cogen",C8331="Industrial NAICS Cogen",C8331="NAICS-22 Cogen")),FALSE,IF(AND($P$7=FALSE,OR(C8331="Commercial NAICS Cogen",C8331="Commercial NAICS Non-Cogen",C8331="industrial NAICS Cogen", C8331="industrial NAICS non-cogen")),FALSE,TRUE))</f>
        <v>1</v>
      </c>
      <c r="M8331">
        <f t="shared" si="391"/>
        <v>0.38932633420822399</v>
      </c>
      <c r="N8331">
        <f t="shared" si="392"/>
        <v>1</v>
      </c>
    </row>
    <row r="8332" spans="1:14" x14ac:dyDescent="0.2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s="32">
        <f t="shared" si="390"/>
        <v>8901998.4537850302</v>
      </c>
      <c r="J8332" t="str">
        <f>IF(K8332="natural gas",VLOOKUP(D8332,'Cross-Page Data'!$I$4:$J$13,2,FALSE),IF(K8332="solar",VLOOKUP('Form 923'!D8332,'Cross-Page Data'!$I$14:$J$117,2,FALSE),K8332))</f>
        <v>wind</v>
      </c>
      <c r="K8332" t="str">
        <f>VLOOKUP(E8332,'Cross-Page Data'!$D$4:$F$48,3,FALSE)</f>
        <v>wind</v>
      </c>
      <c r="L8332" t="b">
        <f>IF(AND($P$6=FALSE,OR(C8332="Commercial NAICS Cogen",C8332="Industrial NAICS Cogen",C8332="NAICS-22 Cogen")),FALSE,IF(AND($P$7=FALSE,OR(C8332="Commercial NAICS Cogen",C8332="Commercial NAICS Non-Cogen",C8332="industrial NAICS Cogen", C8332="industrial NAICS non-cogen")),FALSE,TRUE))</f>
        <v>1</v>
      </c>
      <c r="M8332">
        <f t="shared" si="391"/>
        <v>0.6150481189851269</v>
      </c>
      <c r="N8332">
        <f t="shared" si="392"/>
        <v>1</v>
      </c>
    </row>
    <row r="8333" spans="1:14" x14ac:dyDescent="0.2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s="32">
        <f t="shared" si="390"/>
        <v>8902011.8836651724</v>
      </c>
      <c r="J8333" t="str">
        <f>IF(K8333="natural gas",VLOOKUP(D8333,'Cross-Page Data'!$I$4:$J$13,2,FALSE),IF(K8333="solar",VLOOKUP('Form 923'!D8333,'Cross-Page Data'!$I$14:$J$117,2,FALSE),K8333))</f>
        <v>wind</v>
      </c>
      <c r="K8333" t="str">
        <f>VLOOKUP(E8333,'Cross-Page Data'!$D$4:$F$48,3,FALSE)</f>
        <v>wind</v>
      </c>
      <c r="L8333" t="b">
        <f>IF(AND($P$6=FALSE,OR(C8333="Commercial NAICS Cogen",C8333="Industrial NAICS Cogen",C8333="NAICS-22 Cogen")),FALSE,IF(AND($P$7=FALSE,OR(C8333="Commercial NAICS Cogen",C8333="Commercial NAICS Non-Cogen",C8333="industrial NAICS Cogen", C8333="industrial NAICS non-cogen")),FALSE,TRUE))</f>
        <v>1</v>
      </c>
      <c r="M8333">
        <f t="shared" si="391"/>
        <v>0.16710411198600175</v>
      </c>
      <c r="N8333">
        <f t="shared" si="392"/>
        <v>1</v>
      </c>
    </row>
    <row r="8334" spans="1:14" x14ac:dyDescent="0.2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s="32">
        <f t="shared" si="390"/>
        <v>8902455.6616643928</v>
      </c>
      <c r="J8334" t="str">
        <f>IF(K8334="natural gas",VLOOKUP(D8334,'Cross-Page Data'!$I$4:$J$13,2,FALSE),IF(K8334="solar",VLOOKUP('Form 923'!D8334,'Cross-Page Data'!$I$14:$J$117,2,FALSE),K8334))</f>
        <v>solar pv</v>
      </c>
      <c r="K8334" t="str">
        <f>VLOOKUP(E8334,'Cross-Page Data'!$D$4:$F$48,3,FALSE)</f>
        <v>solar</v>
      </c>
      <c r="L8334" t="b">
        <f>IF(AND($P$6=FALSE,OR(C8334="Commercial NAICS Cogen",C8334="Industrial NAICS Cogen",C8334="NAICS-22 Cogen")),FALSE,IF(AND($P$7=FALSE,OR(C8334="Commercial NAICS Cogen",C8334="Commercial NAICS Non-Cogen",C8334="industrial NAICS Cogen", C8334="industrial NAICS non-cogen")),FALSE,TRUE))</f>
        <v>1</v>
      </c>
      <c r="M8334">
        <f t="shared" si="391"/>
        <v>8.1046988331756539E-2</v>
      </c>
      <c r="N8334">
        <f t="shared" si="392"/>
        <v>1</v>
      </c>
    </row>
    <row r="8335" spans="1:14" ht="26.25" x14ac:dyDescent="0.2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s="32">
        <f t="shared" si="390"/>
        <v>12261952.972509531</v>
      </c>
      <c r="J8335" t="str">
        <f>IF(K8335="natural gas",VLOOKUP(D8335,'Cross-Page Data'!$I$4:$J$13,2,FALSE),IF(K8335="solar",VLOOKUP('Form 923'!D8335,'Cross-Page Data'!$I$14:$J$117,2,FALSE),K8335))</f>
        <v>natural gas peaker</v>
      </c>
      <c r="K8335" t="str">
        <f>VLOOKUP(E8335,'Cross-Page Data'!$D$4:$F$48,3,FALSE)</f>
        <v>natural gas</v>
      </c>
      <c r="L8335" t="b">
        <f>IF(AND($P$6=FALSE,OR(C8335="Commercial NAICS Cogen",C8335="Industrial NAICS Cogen",C8335="NAICS-22 Cogen")),FALSE,IF(AND($P$7=FALSE,OR(C8335="Commercial NAICS Cogen",C8335="Commercial NAICS Non-Cogen",C8335="industrial NAICS Cogen", C8335="industrial NAICS non-cogen")),FALSE,TRUE))</f>
        <v>0</v>
      </c>
      <c r="M8335">
        <f t="shared" si="391"/>
        <v>0.26123456790123456</v>
      </c>
      <c r="N8335">
        <f t="shared" si="392"/>
        <v>1</v>
      </c>
    </row>
    <row r="8336" spans="1:14" x14ac:dyDescent="0.2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s="32">
        <f t="shared" si="390"/>
        <v>8901998.8913488686</v>
      </c>
      <c r="J8336" t="str">
        <f>IF(K8336="natural gas",VLOOKUP(D8336,'Cross-Page Data'!$I$4:$J$13,2,FALSE),IF(K8336="solar",VLOOKUP('Form 923'!D8336,'Cross-Page Data'!$I$14:$J$117,2,FALSE),K8336))</f>
        <v>wind</v>
      </c>
      <c r="K8336" t="str">
        <f>VLOOKUP(E8336,'Cross-Page Data'!$D$4:$F$48,3,FALSE)</f>
        <v>wind</v>
      </c>
      <c r="L8336" t="b">
        <f>IF(AND($P$6=FALSE,OR(C8336="Commercial NAICS Cogen",C8336="Industrial NAICS Cogen",C8336="NAICS-22 Cogen")),FALSE,IF(AND($P$7=FALSE,OR(C8336="Commercial NAICS Cogen",C8336="Commercial NAICS Non-Cogen",C8336="industrial NAICS Cogen", C8336="industrial NAICS non-cogen")),FALSE,TRUE))</f>
        <v>1</v>
      </c>
      <c r="M8336">
        <f t="shared" si="391"/>
        <v>0.58442694663167105</v>
      </c>
      <c r="N8336">
        <f t="shared" si="392"/>
        <v>1</v>
      </c>
    </row>
    <row r="8337" spans="1:14" x14ac:dyDescent="0.2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s="32">
        <f t="shared" si="390"/>
        <v>8901960.0699504521</v>
      </c>
      <c r="J8337" t="str">
        <f>IF(K8337="natural gas",VLOOKUP(D8337,'Cross-Page Data'!$I$4:$J$13,2,FALSE),IF(K8337="solar",VLOOKUP('Form 923'!D8337,'Cross-Page Data'!$I$14:$J$117,2,FALSE),K8337))</f>
        <v>wind</v>
      </c>
      <c r="K8337" t="str">
        <f>VLOOKUP(E8337,'Cross-Page Data'!$D$4:$F$48,3,FALSE)</f>
        <v>wind</v>
      </c>
      <c r="L8337" t="b">
        <f>IF(AND($P$6=FALSE,OR(C8337="Commercial NAICS Cogen",C8337="Industrial NAICS Cogen",C8337="NAICS-22 Cogen")),FALSE,IF(AND($P$7=FALSE,OR(C8337="Commercial NAICS Cogen",C8337="Commercial NAICS Non-Cogen",C8337="industrial NAICS Cogen", C8337="industrial NAICS non-cogen")),FALSE,TRUE))</f>
        <v>1</v>
      </c>
      <c r="M8337">
        <f t="shared" si="391"/>
        <v>0.88538932633420819</v>
      </c>
      <c r="N8337">
        <f t="shared" si="392"/>
        <v>1</v>
      </c>
    </row>
    <row r="8338" spans="1:14" x14ac:dyDescent="0.2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s="32">
        <f t="shared" si="390"/>
        <v>8831044.4910278823</v>
      </c>
      <c r="J8338" t="str">
        <f>IF(K8338="natural gas",VLOOKUP(D8338,'Cross-Page Data'!$I$4:$J$13,2,FALSE),IF(K8338="solar",VLOOKUP('Form 923'!D8338,'Cross-Page Data'!$I$14:$J$117,2,FALSE),K8338))</f>
        <v>hard coal</v>
      </c>
      <c r="K8338" t="str">
        <f>VLOOKUP(E8338,'Cross-Page Data'!$D$4:$F$48,3,FALSE)</f>
        <v>hard coal</v>
      </c>
      <c r="L8338" t="b">
        <f>IF(AND($P$6=FALSE,OR(C8338="Commercial NAICS Cogen",C8338="Industrial NAICS Cogen",C8338="NAICS-22 Cogen")),FALSE,IF(AND($P$7=FALSE,OR(C8338="Commercial NAICS Cogen",C8338="Commercial NAICS Non-Cogen",C8338="industrial NAICS Cogen", C8338="industrial NAICS non-cogen")),FALSE,TRUE))</f>
        <v>1</v>
      </c>
      <c r="M8338">
        <f t="shared" si="391"/>
        <v>0.46394557823129251</v>
      </c>
      <c r="N8338">
        <f t="shared" si="392"/>
        <v>1</v>
      </c>
    </row>
    <row r="8339" spans="1:14" x14ac:dyDescent="0.2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s="32">
        <f t="shared" si="390"/>
        <v>8734878.2300401405</v>
      </c>
      <c r="J8339" t="str">
        <f>IF(K8339="natural gas",VLOOKUP(D8339,'Cross-Page Data'!$I$4:$J$13,2,FALSE),IF(K8339="solar",VLOOKUP('Form 923'!D8339,'Cross-Page Data'!$I$14:$J$117,2,FALSE),K8339))</f>
        <v>natural gas peaker</v>
      </c>
      <c r="K8339" t="str">
        <f>VLOOKUP(E8339,'Cross-Page Data'!$D$4:$F$48,3,FALSE)</f>
        <v>natural gas</v>
      </c>
      <c r="L8339" t="b">
        <f>IF(AND($P$6=FALSE,OR(C8339="Commercial NAICS Cogen",C8339="Industrial NAICS Cogen",C8339="NAICS-22 Cogen")),FALSE,IF(AND($P$7=FALSE,OR(C8339="Commercial NAICS Cogen",C8339="Commercial NAICS Non-Cogen",C8339="industrial NAICS Cogen", C8339="industrial NAICS non-cogen")),FALSE,TRUE))</f>
        <v>1</v>
      </c>
      <c r="M8339">
        <f t="shared" si="391"/>
        <v>0.56839506172839505</v>
      </c>
      <c r="N8339">
        <f t="shared" si="392"/>
        <v>1</v>
      </c>
    </row>
    <row r="8340" spans="1:14" x14ac:dyDescent="0.2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s="32">
        <f t="shared" si="390"/>
        <v>8901987.7305465881</v>
      </c>
      <c r="J8340" t="str">
        <f>IF(K8340="natural gas",VLOOKUP(D8340,'Cross-Page Data'!$I$4:$J$13,2,FALSE),IF(K8340="solar",VLOOKUP('Form 923'!D8340,'Cross-Page Data'!$I$14:$J$117,2,FALSE),K8340))</f>
        <v>wind</v>
      </c>
      <c r="K8340" t="str">
        <f>VLOOKUP(E8340,'Cross-Page Data'!$D$4:$F$48,3,FALSE)</f>
        <v>wind</v>
      </c>
      <c r="L8340" t="b">
        <f>IF(AND($P$6=FALSE,OR(C8340="Commercial NAICS Cogen",C8340="Industrial NAICS Cogen",C8340="NAICS-22 Cogen")),FALSE,IF(AND($P$7=FALSE,OR(C8340="Commercial NAICS Cogen",C8340="Commercial NAICS Non-Cogen",C8340="industrial NAICS Cogen", C8340="industrial NAICS non-cogen")),FALSE,TRUE))</f>
        <v>1</v>
      </c>
      <c r="M8340">
        <f t="shared" si="391"/>
        <v>0.81364829396325455</v>
      </c>
      <c r="N8340">
        <f t="shared" si="392"/>
        <v>1</v>
      </c>
    </row>
    <row r="8341" spans="1:14" x14ac:dyDescent="0.2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s="32">
        <f t="shared" si="390"/>
        <v>10170413.893285345</v>
      </c>
      <c r="J8341" t="str">
        <f>IF(K8341="natural gas",VLOOKUP(D8341,'Cross-Page Data'!$I$4:$J$13,2,FALSE),IF(K8341="solar",VLOOKUP('Form 923'!D8341,'Cross-Page Data'!$I$14:$J$117,2,FALSE),K8341))</f>
        <v>natural gas peaker</v>
      </c>
      <c r="K8341" t="str">
        <f>VLOOKUP(E8341,'Cross-Page Data'!$D$4:$F$48,3,FALSE)</f>
        <v>natural gas</v>
      </c>
      <c r="L8341" t="b">
        <f>IF(AND($P$6=FALSE,OR(C8341="Commercial NAICS Cogen",C8341="Industrial NAICS Cogen",C8341="NAICS-22 Cogen")),FALSE,IF(AND($P$7=FALSE,OR(C8341="Commercial NAICS Cogen",C8341="Commercial NAICS Non-Cogen",C8341="industrial NAICS Cogen", C8341="industrial NAICS non-cogen")),FALSE,TRUE))</f>
        <v>1</v>
      </c>
      <c r="M8341">
        <f t="shared" si="391"/>
        <v>0.48938271604938272</v>
      </c>
      <c r="N8341">
        <f t="shared" si="392"/>
        <v>1</v>
      </c>
    </row>
    <row r="8342" spans="1:14" x14ac:dyDescent="0.2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s="32">
        <f t="shared" si="390"/>
        <v>8901997.4504225384</v>
      </c>
      <c r="J8342" t="str">
        <f>IF(K8342="natural gas",VLOOKUP(D8342,'Cross-Page Data'!$I$4:$J$13,2,FALSE),IF(K8342="solar",VLOOKUP('Form 923'!D8342,'Cross-Page Data'!$I$14:$J$117,2,FALSE),K8342))</f>
        <v>wind</v>
      </c>
      <c r="K8342" t="str">
        <f>VLOOKUP(E8342,'Cross-Page Data'!$D$4:$F$48,3,FALSE)</f>
        <v>wind</v>
      </c>
      <c r="L8342" t="b">
        <f>IF(AND($P$6=FALSE,OR(C8342="Commercial NAICS Cogen",C8342="Industrial NAICS Cogen",C8342="NAICS-22 Cogen")),FALSE,IF(AND($P$7=FALSE,OR(C8342="Commercial NAICS Cogen",C8342="Commercial NAICS Non-Cogen",C8342="industrial NAICS Cogen", C8342="industrial NAICS non-cogen")),FALSE,TRUE))</f>
        <v>1</v>
      </c>
      <c r="M8342">
        <f t="shared" si="391"/>
        <v>0.67191601049868765</v>
      </c>
      <c r="N8342">
        <f t="shared" si="392"/>
        <v>1</v>
      </c>
    </row>
    <row r="8343" spans="1:14" x14ac:dyDescent="0.2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s="32">
        <f t="shared" si="390"/>
        <v>8901999.3368700277</v>
      </c>
      <c r="J8343" t="str">
        <f>IF(K8343="natural gas",VLOOKUP(D8343,'Cross-Page Data'!$I$4:$J$13,2,FALSE),IF(K8343="solar",VLOOKUP('Form 923'!D8343,'Cross-Page Data'!$I$14:$J$117,2,FALSE),K8343))</f>
        <v>wind</v>
      </c>
      <c r="K8343" t="str">
        <f>VLOOKUP(E8343,'Cross-Page Data'!$D$4:$F$48,3,FALSE)</f>
        <v>wind</v>
      </c>
      <c r="L8343" t="b">
        <f>IF(AND($P$6=FALSE,OR(C8343="Commercial NAICS Cogen",C8343="Industrial NAICS Cogen",C8343="NAICS-22 Cogen")),FALSE,IF(AND($P$7=FALSE,OR(C8343="Commercial NAICS Cogen",C8343="Commercial NAICS Non-Cogen",C8343="industrial NAICS Cogen", C8343="industrial NAICS non-cogen")),FALSE,TRUE))</f>
        <v>1</v>
      </c>
      <c r="M8343">
        <f t="shared" si="391"/>
        <v>0.54943132108486437</v>
      </c>
      <c r="N8343">
        <f t="shared" si="392"/>
        <v>1</v>
      </c>
    </row>
    <row r="8344" spans="1:14" x14ac:dyDescent="0.2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s="32">
        <f t="shared" si="390"/>
        <v>11870588.94397736</v>
      </c>
      <c r="J8344" t="str">
        <f>IF(K8344="natural gas",VLOOKUP(D8344,'Cross-Page Data'!$I$4:$J$13,2,FALSE),IF(K8344="solar",VLOOKUP('Form 923'!D8344,'Cross-Page Data'!$I$14:$J$117,2,FALSE),K8344))</f>
        <v>heavy or residual fuel oil</v>
      </c>
      <c r="K8344" t="str">
        <f>VLOOKUP(E8344,'Cross-Page Data'!$D$4:$F$48,3,FALSE)</f>
        <v>heavy or residual fuel oil</v>
      </c>
      <c r="L8344" t="b">
        <f>IF(AND($P$6=FALSE,OR(C8344="Commercial NAICS Cogen",C8344="Industrial NAICS Cogen",C8344="NAICS-22 Cogen")),FALSE,IF(AND($P$7=FALSE,OR(C8344="Commercial NAICS Cogen",C8344="Commercial NAICS Non-Cogen",C8344="industrial NAICS Cogen", C8344="industrial NAICS non-cogen")),FALSE,TRUE))</f>
        <v>1</v>
      </c>
      <c r="M8344">
        <f t="shared" si="391"/>
        <v>0.23734939759036144</v>
      </c>
      <c r="N8344">
        <f t="shared" si="392"/>
        <v>1</v>
      </c>
    </row>
    <row r="8345" spans="1:14" x14ac:dyDescent="0.2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s="32">
        <f t="shared" si="390"/>
        <v>11870380.910565816</v>
      </c>
      <c r="J8345" t="str">
        <f>IF(K8345="natural gas",VLOOKUP(D8345,'Cross-Page Data'!$I$4:$J$13,2,FALSE),IF(K8345="solar",VLOOKUP('Form 923'!D8345,'Cross-Page Data'!$I$14:$J$117,2,FALSE),K8345))</f>
        <v>biomass</v>
      </c>
      <c r="K8345" t="str">
        <f>VLOOKUP(E8345,'Cross-Page Data'!$D$4:$F$48,3,FALSE)</f>
        <v>biomass</v>
      </c>
      <c r="L8345" t="b">
        <f>IF(AND($P$6=FALSE,OR(C8345="Commercial NAICS Cogen",C8345="Industrial NAICS Cogen",C8345="NAICS-22 Cogen")),FALSE,IF(AND($P$7=FALSE,OR(C8345="Commercial NAICS Cogen",C8345="Commercial NAICS Non-Cogen",C8345="industrial NAICS Cogen", C8345="industrial NAICS non-cogen")),FALSE,TRUE))</f>
        <v>1</v>
      </c>
      <c r="M8345">
        <f t="shared" si="391"/>
        <v>0.28728070175438597</v>
      </c>
      <c r="N8345">
        <f t="shared" si="392"/>
        <v>1</v>
      </c>
    </row>
    <row r="8346" spans="1:14" x14ac:dyDescent="0.2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s="32">
        <f t="shared" si="390"/>
        <v>11844589.401036162</v>
      </c>
      <c r="J8346" t="str">
        <f>IF(K8346="natural gas",VLOOKUP(D8346,'Cross-Page Data'!$I$4:$J$13,2,FALSE),IF(K8346="solar",VLOOKUP('Form 923'!D8346,'Cross-Page Data'!$I$14:$J$117,2,FALSE),K8346))</f>
        <v>heavy or residual fuel oil</v>
      </c>
      <c r="K8346" t="str">
        <f>VLOOKUP(E8346,'Cross-Page Data'!$D$4:$F$48,3,FALSE)</f>
        <v>heavy or residual fuel oil</v>
      </c>
      <c r="L8346" t="b">
        <f>IF(AND($P$6=FALSE,OR(C8346="Commercial NAICS Cogen",C8346="Industrial NAICS Cogen",C8346="NAICS-22 Cogen")),FALSE,IF(AND($P$7=FALSE,OR(C8346="Commercial NAICS Cogen",C8346="Commercial NAICS Non-Cogen",C8346="industrial NAICS Cogen", C8346="industrial NAICS non-cogen")),FALSE,TRUE))</f>
        <v>1</v>
      </c>
      <c r="M8346">
        <f t="shared" si="391"/>
        <v>0.23855421686746989</v>
      </c>
      <c r="N8346">
        <f t="shared" si="392"/>
        <v>1</v>
      </c>
    </row>
    <row r="8347" spans="1:14" x14ac:dyDescent="0.2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s="32">
        <f t="shared" si="390"/>
        <v>11844302.616093803</v>
      </c>
      <c r="J8347" t="str">
        <f>IF(K8347="natural gas",VLOOKUP(D8347,'Cross-Page Data'!$I$4:$J$13,2,FALSE),IF(K8347="solar",VLOOKUP('Form 923'!D8347,'Cross-Page Data'!$I$14:$J$117,2,FALSE),K8347))</f>
        <v>biomass</v>
      </c>
      <c r="K8347" t="str">
        <f>VLOOKUP(E8347,'Cross-Page Data'!$D$4:$F$48,3,FALSE)</f>
        <v>biomass</v>
      </c>
      <c r="L8347" t="b">
        <f>IF(AND($P$6=FALSE,OR(C8347="Commercial NAICS Cogen",C8347="Industrial NAICS Cogen",C8347="NAICS-22 Cogen")),FALSE,IF(AND($P$7=FALSE,OR(C8347="Commercial NAICS Cogen",C8347="Commercial NAICS Non-Cogen",C8347="industrial NAICS Cogen", C8347="industrial NAICS non-cogen")),FALSE,TRUE))</f>
        <v>1</v>
      </c>
      <c r="M8347">
        <f t="shared" si="391"/>
        <v>0.29166666666666669</v>
      </c>
      <c r="N8347">
        <f t="shared" si="392"/>
        <v>1</v>
      </c>
    </row>
    <row r="8348" spans="1:14" x14ac:dyDescent="0.2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s="32" t="str">
        <f t="shared" si="390"/>
        <v/>
      </c>
      <c r="J8348" t="str">
        <f>IF(K8348="natural gas",VLOOKUP(D8348,'Cross-Page Data'!$I$4:$J$13,2,FALSE),IF(K8348="solar",VLOOKUP('Form 923'!D8348,'Cross-Page Data'!$I$14:$J$117,2,FALSE),K8348))</f>
        <v>crude oil</v>
      </c>
      <c r="K8348" t="str">
        <f>VLOOKUP(E8348,'Cross-Page Data'!$D$4:$F$48,3,FALSE)</f>
        <v>crude oil</v>
      </c>
      <c r="L8348" t="b">
        <f>IF(AND($P$6=FALSE,OR(C8348="Commercial NAICS Cogen",C8348="Industrial NAICS Cogen",C8348="NAICS-22 Cogen")),FALSE,IF(AND($P$7=FALSE,OR(C8348="Commercial NAICS Cogen",C8348="Commercial NAICS Non-Cogen",C8348="industrial NAICS Cogen", C8348="industrial NAICS non-cogen")),FALSE,TRUE))</f>
        <v>1</v>
      </c>
      <c r="M8348">
        <f t="shared" si="391"/>
        <v>2.0833333333333332E-2</v>
      </c>
      <c r="N8348">
        <f t="shared" si="392"/>
        <v>0</v>
      </c>
    </row>
    <row r="8349" spans="1:14" x14ac:dyDescent="0.2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s="32">
        <f t="shared" si="390"/>
        <v>11292827.060781753</v>
      </c>
      <c r="J8349" t="str">
        <f>IF(K8349="natural gas",VLOOKUP(D8349,'Cross-Page Data'!$I$4:$J$13,2,FALSE),IF(K8349="solar",VLOOKUP('Form 923'!D8349,'Cross-Page Data'!$I$14:$J$117,2,FALSE),K8349))</f>
        <v>heavy or residual fuel oil</v>
      </c>
      <c r="K8349" t="str">
        <f>VLOOKUP(E8349,'Cross-Page Data'!$D$4:$F$48,3,FALSE)</f>
        <v>heavy or residual fuel oil</v>
      </c>
      <c r="L8349" t="b">
        <f>IF(AND($P$6=FALSE,OR(C8349="Commercial NAICS Cogen",C8349="Industrial NAICS Cogen",C8349="NAICS-22 Cogen")),FALSE,IF(AND($P$7=FALSE,OR(C8349="Commercial NAICS Cogen",C8349="Commercial NAICS Non-Cogen",C8349="industrial NAICS Cogen", C8349="industrial NAICS non-cogen")),FALSE,TRUE))</f>
        <v>1</v>
      </c>
      <c r="M8349">
        <f t="shared" si="391"/>
        <v>0.28112449799196787</v>
      </c>
      <c r="N8349">
        <f t="shared" si="392"/>
        <v>1</v>
      </c>
    </row>
    <row r="8350" spans="1:14" x14ac:dyDescent="0.2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s="32">
        <f t="shared" si="390"/>
        <v>11293006.439687207</v>
      </c>
      <c r="J8350" t="str">
        <f>IF(K8350="natural gas",VLOOKUP(D8350,'Cross-Page Data'!$I$4:$J$13,2,FALSE),IF(K8350="solar",VLOOKUP('Form 923'!D8350,'Cross-Page Data'!$I$14:$J$117,2,FALSE),K8350))</f>
        <v>biomass</v>
      </c>
      <c r="K8350" t="str">
        <f>VLOOKUP(E8350,'Cross-Page Data'!$D$4:$F$48,3,FALSE)</f>
        <v>biomass</v>
      </c>
      <c r="L8350" t="b">
        <f>IF(AND($P$6=FALSE,OR(C8350="Commercial NAICS Cogen",C8350="Industrial NAICS Cogen",C8350="NAICS-22 Cogen")),FALSE,IF(AND($P$7=FALSE,OR(C8350="Commercial NAICS Cogen",C8350="Commercial NAICS Non-Cogen",C8350="industrial NAICS Cogen", C8350="industrial NAICS non-cogen")),FALSE,TRUE))</f>
        <v>1</v>
      </c>
      <c r="M8350">
        <f t="shared" si="391"/>
        <v>0.37061403508771928</v>
      </c>
      <c r="N8350">
        <f t="shared" si="392"/>
        <v>1</v>
      </c>
    </row>
    <row r="8351" spans="1:14" x14ac:dyDescent="0.2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s="32">
        <f t="shared" si="390"/>
        <v>11521754.601453381</v>
      </c>
      <c r="J8351" t="str">
        <f>IF(K8351="natural gas",VLOOKUP(D8351,'Cross-Page Data'!$I$4:$J$13,2,FALSE),IF(K8351="solar",VLOOKUP('Form 923'!D8351,'Cross-Page Data'!$I$14:$J$117,2,FALSE),K8351))</f>
        <v>heavy or residual fuel oil</v>
      </c>
      <c r="K8351" t="str">
        <f>VLOOKUP(E8351,'Cross-Page Data'!$D$4:$F$48,3,FALSE)</f>
        <v>heavy or residual fuel oil</v>
      </c>
      <c r="L8351" t="b">
        <f>IF(AND($P$6=FALSE,OR(C8351="Commercial NAICS Cogen",C8351="Industrial NAICS Cogen",C8351="NAICS-22 Cogen")),FALSE,IF(AND($P$7=FALSE,OR(C8351="Commercial NAICS Cogen",C8351="Commercial NAICS Non-Cogen",C8351="industrial NAICS Cogen", C8351="industrial NAICS non-cogen")),FALSE,TRUE))</f>
        <v>1</v>
      </c>
      <c r="M8351">
        <f t="shared" si="391"/>
        <v>0.26465863453815264</v>
      </c>
      <c r="N8351">
        <f t="shared" si="392"/>
        <v>1</v>
      </c>
    </row>
    <row r="8352" spans="1:14" x14ac:dyDescent="0.2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s="32">
        <f t="shared" si="390"/>
        <v>11520976.305638436</v>
      </c>
      <c r="J8352" t="str">
        <f>IF(K8352="natural gas",VLOOKUP(D8352,'Cross-Page Data'!$I$4:$J$13,2,FALSE),IF(K8352="solar",VLOOKUP('Form 923'!D8352,'Cross-Page Data'!$I$14:$J$117,2,FALSE),K8352))</f>
        <v>biomass</v>
      </c>
      <c r="K8352" t="str">
        <f>VLOOKUP(E8352,'Cross-Page Data'!$D$4:$F$48,3,FALSE)</f>
        <v>biomass</v>
      </c>
      <c r="L8352" t="b">
        <f>IF(AND($P$6=FALSE,OR(C8352="Commercial NAICS Cogen",C8352="Industrial NAICS Cogen",C8352="NAICS-22 Cogen")),FALSE,IF(AND($P$7=FALSE,OR(C8352="Commercial NAICS Cogen",C8352="Commercial NAICS Non-Cogen",C8352="industrial NAICS Cogen", C8352="industrial NAICS non-cogen")),FALSE,TRUE))</f>
        <v>1</v>
      </c>
      <c r="M8352">
        <f t="shared" si="391"/>
        <v>0.33552631578947367</v>
      </c>
      <c r="N8352">
        <f t="shared" si="392"/>
        <v>1</v>
      </c>
    </row>
    <row r="8353" spans="1:14" x14ac:dyDescent="0.2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s="32" t="str">
        <f t="shared" si="390"/>
        <v/>
      </c>
      <c r="J8353" t="str">
        <f>IF(K8353="natural gas",VLOOKUP(D8353,'Cross-Page Data'!$I$4:$J$13,2,FALSE),IF(K8353="solar",VLOOKUP('Form 923'!D8353,'Cross-Page Data'!$I$14:$J$117,2,FALSE),K8353))</f>
        <v>crude oil</v>
      </c>
      <c r="K8353" t="str">
        <f>VLOOKUP(E8353,'Cross-Page Data'!$D$4:$F$48,3,FALSE)</f>
        <v>crude oil</v>
      </c>
      <c r="L8353" t="b">
        <f>IF(AND($P$6=FALSE,OR(C8353="Commercial NAICS Cogen",C8353="Industrial NAICS Cogen",C8353="NAICS-22 Cogen")),FALSE,IF(AND($P$7=FALSE,OR(C8353="Commercial NAICS Cogen",C8353="Commercial NAICS Non-Cogen",C8353="industrial NAICS Cogen", C8353="industrial NAICS non-cogen")),FALSE,TRUE))</f>
        <v>1</v>
      </c>
      <c r="M8353">
        <f t="shared" si="391"/>
        <v>2.0833333333333332E-2</v>
      </c>
      <c r="N8353">
        <f t="shared" si="392"/>
        <v>0</v>
      </c>
    </row>
    <row r="8354" spans="1:14" x14ac:dyDescent="0.2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s="32">
        <f t="shared" si="390"/>
        <v>11636592.560106952</v>
      </c>
      <c r="J8354" t="str">
        <f>IF(K8354="natural gas",VLOOKUP(D8354,'Cross-Page Data'!$I$4:$J$13,2,FALSE),IF(K8354="solar",VLOOKUP('Form 923'!D8354,'Cross-Page Data'!$I$14:$J$117,2,FALSE),K8354))</f>
        <v>heavy or residual fuel oil</v>
      </c>
      <c r="K8354" t="str">
        <f>VLOOKUP(E8354,'Cross-Page Data'!$D$4:$F$48,3,FALSE)</f>
        <v>heavy or residual fuel oil</v>
      </c>
      <c r="L8354" t="b">
        <f>IF(AND($P$6=FALSE,OR(C8354="Commercial NAICS Cogen",C8354="Industrial NAICS Cogen",C8354="NAICS-22 Cogen")),FALSE,IF(AND($P$7=FALSE,OR(C8354="Commercial NAICS Cogen",C8354="Commercial NAICS Non-Cogen",C8354="industrial NAICS Cogen", C8354="industrial NAICS non-cogen")),FALSE,TRUE))</f>
        <v>1</v>
      </c>
      <c r="M8354">
        <f t="shared" si="391"/>
        <v>0.25381526104417673</v>
      </c>
      <c r="N8354">
        <f t="shared" si="392"/>
        <v>1</v>
      </c>
    </row>
    <row r="8355" spans="1:14" x14ac:dyDescent="0.2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s="32">
        <f t="shared" si="390"/>
        <v>11635932.266433435</v>
      </c>
      <c r="J8355" t="str">
        <f>IF(K8355="natural gas",VLOOKUP(D8355,'Cross-Page Data'!$I$4:$J$13,2,FALSE),IF(K8355="solar",VLOOKUP('Form 923'!D8355,'Cross-Page Data'!$I$14:$J$117,2,FALSE),K8355))</f>
        <v>biomass</v>
      </c>
      <c r="K8355" t="str">
        <f>VLOOKUP(E8355,'Cross-Page Data'!$D$4:$F$48,3,FALSE)</f>
        <v>biomass</v>
      </c>
      <c r="L8355" t="b">
        <f>IF(AND($P$6=FALSE,OR(C8355="Commercial NAICS Cogen",C8355="Industrial NAICS Cogen",C8355="NAICS-22 Cogen")),FALSE,IF(AND($P$7=FALSE,OR(C8355="Commercial NAICS Cogen",C8355="Commercial NAICS Non-Cogen",C8355="industrial NAICS Cogen", C8355="industrial NAICS non-cogen")),FALSE,TRUE))</f>
        <v>1</v>
      </c>
      <c r="M8355">
        <f t="shared" si="391"/>
        <v>0.32565789473684209</v>
      </c>
      <c r="N8355">
        <f t="shared" si="392"/>
        <v>1</v>
      </c>
    </row>
    <row r="8356" spans="1:14" x14ac:dyDescent="0.2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s="32">
        <f t="shared" si="390"/>
        <v>10853389.726203663</v>
      </c>
      <c r="J8356" t="str">
        <f>IF(K8356="natural gas",VLOOKUP(D8356,'Cross-Page Data'!$I$4:$J$13,2,FALSE),IF(K8356="solar",VLOOKUP('Form 923'!D8356,'Cross-Page Data'!$I$14:$J$117,2,FALSE),K8356))</f>
        <v>heavy or residual fuel oil</v>
      </c>
      <c r="K8356" t="str">
        <f>VLOOKUP(E8356,'Cross-Page Data'!$D$4:$F$48,3,FALSE)</f>
        <v>heavy or residual fuel oil</v>
      </c>
      <c r="L8356" t="b">
        <f>IF(AND($P$6=FALSE,OR(C8356="Commercial NAICS Cogen",C8356="Industrial NAICS Cogen",C8356="NAICS-22 Cogen")),FALSE,IF(AND($P$7=FALSE,OR(C8356="Commercial NAICS Cogen",C8356="Commercial NAICS Non-Cogen",C8356="industrial NAICS Cogen", C8356="industrial NAICS non-cogen")),FALSE,TRUE))</f>
        <v>1</v>
      </c>
      <c r="M8356">
        <f t="shared" si="391"/>
        <v>0.31526104417670681</v>
      </c>
      <c r="N8356">
        <f t="shared" si="392"/>
        <v>1</v>
      </c>
    </row>
    <row r="8357" spans="1:14" x14ac:dyDescent="0.2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s="32">
        <f t="shared" si="390"/>
        <v>10853569.758219603</v>
      </c>
      <c r="J8357" t="str">
        <f>IF(K8357="natural gas",VLOOKUP(D8357,'Cross-Page Data'!$I$4:$J$13,2,FALSE),IF(K8357="solar",VLOOKUP('Form 923'!D8357,'Cross-Page Data'!$I$14:$J$117,2,FALSE),K8357))</f>
        <v>biomass</v>
      </c>
      <c r="K8357" t="str">
        <f>VLOOKUP(E8357,'Cross-Page Data'!$D$4:$F$48,3,FALSE)</f>
        <v>biomass</v>
      </c>
      <c r="L8357" t="b">
        <f>IF(AND($P$6=FALSE,OR(C8357="Commercial NAICS Cogen",C8357="Industrial NAICS Cogen",C8357="NAICS-22 Cogen")),FALSE,IF(AND($P$7=FALSE,OR(C8357="Commercial NAICS Cogen",C8357="Commercial NAICS Non-Cogen",C8357="industrial NAICS Cogen", C8357="industrial NAICS non-cogen")),FALSE,TRUE))</f>
        <v>1</v>
      </c>
      <c r="M8357">
        <f t="shared" si="391"/>
        <v>0.42105263157894735</v>
      </c>
      <c r="N8357">
        <f t="shared" si="392"/>
        <v>1</v>
      </c>
    </row>
    <row r="8358" spans="1:14" x14ac:dyDescent="0.2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s="32">
        <f t="shared" si="390"/>
        <v>11771353.36176043</v>
      </c>
      <c r="J8358" t="str">
        <f>IF(K8358="natural gas",VLOOKUP(D8358,'Cross-Page Data'!$I$4:$J$13,2,FALSE),IF(K8358="solar",VLOOKUP('Form 923'!D8358,'Cross-Page Data'!$I$14:$J$117,2,FALSE),K8358))</f>
        <v>heavy or residual fuel oil</v>
      </c>
      <c r="K8358" t="str">
        <f>VLOOKUP(E8358,'Cross-Page Data'!$D$4:$F$48,3,FALSE)</f>
        <v>heavy or residual fuel oil</v>
      </c>
      <c r="L8358" t="b">
        <f>IF(AND($P$6=FALSE,OR(C8358="Commercial NAICS Cogen",C8358="Industrial NAICS Cogen",C8358="NAICS-22 Cogen")),FALSE,IF(AND($P$7=FALSE,OR(C8358="Commercial NAICS Cogen",C8358="Commercial NAICS Non-Cogen",C8358="industrial NAICS Cogen", C8358="industrial NAICS non-cogen")),FALSE,TRUE))</f>
        <v>1</v>
      </c>
      <c r="M8358">
        <f t="shared" si="391"/>
        <v>0.24257028112449799</v>
      </c>
      <c r="N8358">
        <f t="shared" si="392"/>
        <v>1</v>
      </c>
    </row>
    <row r="8359" spans="1:14" x14ac:dyDescent="0.2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s="32">
        <f t="shared" si="390"/>
        <v>11771224.236218886</v>
      </c>
      <c r="J8359" t="str">
        <f>IF(K8359="natural gas",VLOOKUP(D8359,'Cross-Page Data'!$I$4:$J$13,2,FALSE),IF(K8359="solar",VLOOKUP('Form 923'!D8359,'Cross-Page Data'!$I$14:$J$117,2,FALSE),K8359))</f>
        <v>biomass</v>
      </c>
      <c r="K8359" t="str">
        <f>VLOOKUP(E8359,'Cross-Page Data'!$D$4:$F$48,3,FALSE)</f>
        <v>biomass</v>
      </c>
      <c r="L8359" t="b">
        <f>IF(AND($P$6=FALSE,OR(C8359="Commercial NAICS Cogen",C8359="Industrial NAICS Cogen",C8359="NAICS-22 Cogen")),FALSE,IF(AND($P$7=FALSE,OR(C8359="Commercial NAICS Cogen",C8359="Commercial NAICS Non-Cogen",C8359="industrial NAICS Cogen", C8359="industrial NAICS non-cogen")),FALSE,TRUE))</f>
        <v>1</v>
      </c>
      <c r="M8359">
        <f t="shared" si="391"/>
        <v>0.30372807017543857</v>
      </c>
      <c r="N8359">
        <f t="shared" si="392"/>
        <v>1</v>
      </c>
    </row>
    <row r="8360" spans="1:14" x14ac:dyDescent="0.2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s="32" t="str">
        <f t="shared" si="390"/>
        <v/>
      </c>
      <c r="J8360" t="str">
        <f>IF(K8360="natural gas",VLOOKUP(D8360,'Cross-Page Data'!$I$4:$J$13,2,FALSE),IF(K8360="solar",VLOOKUP('Form 923'!D8360,'Cross-Page Data'!$I$14:$J$117,2,FALSE),K8360))</f>
        <v>crude oil</v>
      </c>
      <c r="K8360" t="str">
        <f>VLOOKUP(E8360,'Cross-Page Data'!$D$4:$F$48,3,FALSE)</f>
        <v>crude oil</v>
      </c>
      <c r="L8360" t="b">
        <f>IF(AND($P$6=FALSE,OR(C8360="Commercial NAICS Cogen",C8360="Industrial NAICS Cogen",C8360="NAICS-22 Cogen")),FALSE,IF(AND($P$7=FALSE,OR(C8360="Commercial NAICS Cogen",C8360="Commercial NAICS Non-Cogen",C8360="industrial NAICS Cogen", C8360="industrial NAICS non-cogen")),FALSE,TRUE))</f>
        <v>1</v>
      </c>
      <c r="M8360">
        <f t="shared" si="391"/>
        <v>2.0833333333333332E-2</v>
      </c>
      <c r="N8360">
        <f t="shared" si="392"/>
        <v>0</v>
      </c>
    </row>
    <row r="8361" spans="1:14" x14ac:dyDescent="0.2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s="32">
        <f t="shared" si="390"/>
        <v>12032105.846116498</v>
      </c>
      <c r="J8361" t="str">
        <f>IF(K8361="natural gas",VLOOKUP(D8361,'Cross-Page Data'!$I$4:$J$13,2,FALSE),IF(K8361="solar",VLOOKUP('Form 923'!D8361,'Cross-Page Data'!$I$14:$J$117,2,FALSE),K8361))</f>
        <v>heavy or residual fuel oil</v>
      </c>
      <c r="K8361" t="str">
        <f>VLOOKUP(E8361,'Cross-Page Data'!$D$4:$F$48,3,FALSE)</f>
        <v>heavy or residual fuel oil</v>
      </c>
      <c r="L8361" t="b">
        <f>IF(AND($P$6=FALSE,OR(C8361="Commercial NAICS Cogen",C8361="Industrial NAICS Cogen",C8361="NAICS-22 Cogen")),FALSE,IF(AND($P$7=FALSE,OR(C8361="Commercial NAICS Cogen",C8361="Commercial NAICS Non-Cogen",C8361="industrial NAICS Cogen", C8361="industrial NAICS non-cogen")),FALSE,TRUE))</f>
        <v>1</v>
      </c>
      <c r="M8361">
        <f t="shared" si="391"/>
        <v>0.22610441767068273</v>
      </c>
      <c r="N8361">
        <f t="shared" si="392"/>
        <v>1</v>
      </c>
    </row>
    <row r="8362" spans="1:14" x14ac:dyDescent="0.2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s="32">
        <f t="shared" si="390"/>
        <v>12033688.203895794</v>
      </c>
      <c r="J8362" t="str">
        <f>IF(K8362="natural gas",VLOOKUP(D8362,'Cross-Page Data'!$I$4:$J$13,2,FALSE),IF(K8362="solar",VLOOKUP('Form 923'!D8362,'Cross-Page Data'!$I$14:$J$117,2,FALSE),K8362))</f>
        <v>biomass</v>
      </c>
      <c r="K8362" t="str">
        <f>VLOOKUP(E8362,'Cross-Page Data'!$D$4:$F$48,3,FALSE)</f>
        <v>biomass</v>
      </c>
      <c r="L8362" t="b">
        <f>IF(AND($P$6=FALSE,OR(C8362="Commercial NAICS Cogen",C8362="Industrial NAICS Cogen",C8362="NAICS-22 Cogen")),FALSE,IF(AND($P$7=FALSE,OR(C8362="Commercial NAICS Cogen",C8362="Commercial NAICS Non-Cogen",C8362="industrial NAICS Cogen", C8362="industrial NAICS non-cogen")),FALSE,TRUE))</f>
        <v>1</v>
      </c>
      <c r="M8362">
        <f t="shared" si="391"/>
        <v>0.27521929824561403</v>
      </c>
      <c r="N8362">
        <f t="shared" si="392"/>
        <v>1</v>
      </c>
    </row>
    <row r="8363" spans="1:14" x14ac:dyDescent="0.2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s="32">
        <f t="shared" si="390"/>
        <v>13681935.246504784</v>
      </c>
      <c r="J8363" t="str">
        <f>IF(K8363="natural gas",VLOOKUP(D8363,'Cross-Page Data'!$I$4:$J$13,2,FALSE),IF(K8363="solar",VLOOKUP('Form 923'!D8363,'Cross-Page Data'!$I$14:$J$117,2,FALSE),K8363))</f>
        <v>heavy or residual fuel oil</v>
      </c>
      <c r="K8363" t="str">
        <f>VLOOKUP(E8363,'Cross-Page Data'!$D$4:$F$48,3,FALSE)</f>
        <v>heavy or residual fuel oil</v>
      </c>
      <c r="L8363" t="b">
        <f>IF(AND($P$6=FALSE,OR(C8363="Commercial NAICS Cogen",C8363="Industrial NAICS Cogen",C8363="NAICS-22 Cogen")),FALSE,IF(AND($P$7=FALSE,OR(C8363="Commercial NAICS Cogen",C8363="Commercial NAICS Non-Cogen",C8363="industrial NAICS Cogen", C8363="industrial NAICS non-cogen")),FALSE,TRUE))</f>
        <v>1</v>
      </c>
      <c r="M8363">
        <f t="shared" si="391"/>
        <v>0.15823293172690764</v>
      </c>
      <c r="N8363">
        <f t="shared" si="392"/>
        <v>1</v>
      </c>
    </row>
    <row r="8364" spans="1:14" x14ac:dyDescent="0.2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s="32">
        <f t="shared" si="390"/>
        <v>13676909.857195467</v>
      </c>
      <c r="J8364" t="str">
        <f>IF(K8364="natural gas",VLOOKUP(D8364,'Cross-Page Data'!$I$4:$J$13,2,FALSE),IF(K8364="solar",VLOOKUP('Form 923'!D8364,'Cross-Page Data'!$I$14:$J$117,2,FALSE),K8364))</f>
        <v>biomass</v>
      </c>
      <c r="K8364" t="str">
        <f>VLOOKUP(E8364,'Cross-Page Data'!$D$4:$F$48,3,FALSE)</f>
        <v>biomass</v>
      </c>
      <c r="L8364" t="b">
        <f>IF(AND($P$6=FALSE,OR(C8364="Commercial NAICS Cogen",C8364="Industrial NAICS Cogen",C8364="NAICS-22 Cogen")),FALSE,IF(AND($P$7=FALSE,OR(C8364="Commercial NAICS Cogen",C8364="Commercial NAICS Non-Cogen",C8364="industrial NAICS Cogen", C8364="industrial NAICS non-cogen")),FALSE,TRUE))</f>
        <v>1</v>
      </c>
      <c r="M8364">
        <f t="shared" si="391"/>
        <v>0.16008771929824561</v>
      </c>
      <c r="N8364">
        <f t="shared" si="392"/>
        <v>1</v>
      </c>
    </row>
    <row r="8365" spans="1:14" x14ac:dyDescent="0.2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s="32">
        <f t="shared" si="390"/>
        <v>5400000</v>
      </c>
      <c r="J8365" t="str">
        <f>IF(K8365="natural gas",VLOOKUP(D8365,'Cross-Page Data'!$I$4:$J$13,2,FALSE),IF(K8365="solar",VLOOKUP('Form 923'!D8365,'Cross-Page Data'!$I$14:$J$117,2,FALSE),K8365))</f>
        <v>heavy or residual fuel oil</v>
      </c>
      <c r="K8365" t="str">
        <f>VLOOKUP(E8365,'Cross-Page Data'!$D$4:$F$48,3,FALSE)</f>
        <v>heavy or residual fuel oil</v>
      </c>
      <c r="L8365" t="b">
        <f>IF(AND($P$6=FALSE,OR(C8365="Commercial NAICS Cogen",C8365="Industrial NAICS Cogen",C8365="NAICS-22 Cogen")),FALSE,IF(AND($P$7=FALSE,OR(C8365="Commercial NAICS Cogen",C8365="Commercial NAICS Non-Cogen",C8365="industrial NAICS Cogen", C8365="industrial NAICS non-cogen")),FALSE,TRUE))</f>
        <v>1</v>
      </c>
      <c r="M8365">
        <f t="shared" si="391"/>
        <v>0.52489959839357425</v>
      </c>
      <c r="N8365">
        <f t="shared" si="392"/>
        <v>1</v>
      </c>
    </row>
    <row r="8366" spans="1:14" x14ac:dyDescent="0.2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s="32" t="str">
        <f t="shared" si="390"/>
        <v/>
      </c>
      <c r="J8366" t="str">
        <f>IF(K8366="natural gas",VLOOKUP(D8366,'Cross-Page Data'!$I$4:$J$13,2,FALSE),IF(K8366="solar",VLOOKUP('Form 923'!D8366,'Cross-Page Data'!$I$14:$J$117,2,FALSE),K8366))</f>
        <v>crude oil</v>
      </c>
      <c r="K8366" t="str">
        <f>VLOOKUP(E8366,'Cross-Page Data'!$D$4:$F$48,3,FALSE)</f>
        <v>crude oil</v>
      </c>
      <c r="L8366" t="b">
        <f>IF(AND($P$6=FALSE,OR(C8366="Commercial NAICS Cogen",C8366="Industrial NAICS Cogen",C8366="NAICS-22 Cogen")),FALSE,IF(AND($P$7=FALSE,OR(C8366="Commercial NAICS Cogen",C8366="Commercial NAICS Non-Cogen",C8366="industrial NAICS Cogen", C8366="industrial NAICS non-cogen")),FALSE,TRUE))</f>
        <v>1</v>
      </c>
      <c r="M8366">
        <f t="shared" si="391"/>
        <v>2.0833333333333332E-2</v>
      </c>
      <c r="N8366">
        <f t="shared" si="392"/>
        <v>0</v>
      </c>
    </row>
    <row r="8367" spans="1:14" x14ac:dyDescent="0.2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s="32">
        <f t="shared" si="390"/>
        <v>10825414.098978829</v>
      </c>
      <c r="J8367" t="str">
        <f>IF(K8367="natural gas",VLOOKUP(D8367,'Cross-Page Data'!$I$4:$J$13,2,FALSE),IF(K8367="solar",VLOOKUP('Form 923'!D8367,'Cross-Page Data'!$I$14:$J$117,2,FALSE),K8367))</f>
        <v>heavy or residual fuel oil</v>
      </c>
      <c r="K8367" t="str">
        <f>VLOOKUP(E8367,'Cross-Page Data'!$D$4:$F$48,3,FALSE)</f>
        <v>heavy or residual fuel oil</v>
      </c>
      <c r="L8367" t="b">
        <f>IF(AND($P$6=FALSE,OR(C8367="Commercial NAICS Cogen",C8367="Industrial NAICS Cogen",C8367="NAICS-22 Cogen")),FALSE,IF(AND($P$7=FALSE,OR(C8367="Commercial NAICS Cogen",C8367="Commercial NAICS Non-Cogen",C8367="industrial NAICS Cogen", C8367="industrial NAICS non-cogen")),FALSE,TRUE))</f>
        <v>1</v>
      </c>
      <c r="M8367">
        <f t="shared" si="391"/>
        <v>0.3184738955823293</v>
      </c>
      <c r="N8367">
        <f t="shared" si="392"/>
        <v>1</v>
      </c>
    </row>
    <row r="8368" spans="1:14" x14ac:dyDescent="0.2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s="32">
        <f t="shared" si="390"/>
        <v>10811732.100247508</v>
      </c>
      <c r="J8368" t="str">
        <f>IF(K8368="natural gas",VLOOKUP(D8368,'Cross-Page Data'!$I$4:$J$13,2,FALSE),IF(K8368="solar",VLOOKUP('Form 923'!D8368,'Cross-Page Data'!$I$14:$J$117,2,FALSE),K8368))</f>
        <v>biomass</v>
      </c>
      <c r="K8368" t="str">
        <f>VLOOKUP(E8368,'Cross-Page Data'!$D$4:$F$48,3,FALSE)</f>
        <v>biomass</v>
      </c>
      <c r="L8368" t="b">
        <f>IF(AND($P$6=FALSE,OR(C8368="Commercial NAICS Cogen",C8368="Industrial NAICS Cogen",C8368="NAICS-22 Cogen")),FALSE,IF(AND($P$7=FALSE,OR(C8368="Commercial NAICS Cogen",C8368="Commercial NAICS Non-Cogen",C8368="industrial NAICS Cogen", C8368="industrial NAICS non-cogen")),FALSE,TRUE))</f>
        <v>1</v>
      </c>
      <c r="M8368">
        <f t="shared" si="391"/>
        <v>0.42653508771929827</v>
      </c>
      <c r="N8368">
        <f t="shared" si="392"/>
        <v>1</v>
      </c>
    </row>
    <row r="8369" spans="1:14" x14ac:dyDescent="0.2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s="32" t="str">
        <f t="shared" si="390"/>
        <v/>
      </c>
      <c r="J8369" t="str">
        <f>IF(K8369="natural gas",VLOOKUP(D8369,'Cross-Page Data'!$I$4:$J$13,2,FALSE),IF(K8369="solar",VLOOKUP('Form 923'!D8369,'Cross-Page Data'!$I$14:$J$117,2,FALSE),K8369))</f>
        <v>crude oil</v>
      </c>
      <c r="K8369" t="str">
        <f>VLOOKUP(E8369,'Cross-Page Data'!$D$4:$F$48,3,FALSE)</f>
        <v>crude oil</v>
      </c>
      <c r="L8369" t="b">
        <f>IF(AND($P$6=FALSE,OR(C8369="Commercial NAICS Cogen",C8369="Industrial NAICS Cogen",C8369="NAICS-22 Cogen")),FALSE,IF(AND($P$7=FALSE,OR(C8369="Commercial NAICS Cogen",C8369="Commercial NAICS Non-Cogen",C8369="industrial NAICS Cogen", C8369="industrial NAICS non-cogen")),FALSE,TRUE))</f>
        <v>1</v>
      </c>
      <c r="M8369">
        <f t="shared" si="391"/>
        <v>2.0833333333333332E-2</v>
      </c>
      <c r="N8369">
        <f t="shared" si="392"/>
        <v>0</v>
      </c>
    </row>
    <row r="8370" spans="1:14" x14ac:dyDescent="0.2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s="32">
        <f t="shared" si="390"/>
        <v>8902165.3852188922</v>
      </c>
      <c r="J8370" t="str">
        <f>IF(K8370="natural gas",VLOOKUP(D8370,'Cross-Page Data'!$I$4:$J$13,2,FALSE),IF(K8370="solar",VLOOKUP('Form 923'!D8370,'Cross-Page Data'!$I$14:$J$117,2,FALSE),K8370))</f>
        <v>hydro</v>
      </c>
      <c r="K8370" t="str">
        <f>VLOOKUP(E8370,'Cross-Page Data'!$D$4:$F$48,3,FALSE)</f>
        <v>hydro</v>
      </c>
      <c r="L8370" t="b">
        <f>IF(AND($P$6=FALSE,OR(C8370="Commercial NAICS Cogen",C8370="Industrial NAICS Cogen",C8370="NAICS-22 Cogen")),FALSE,IF(AND($P$7=FALSE,OR(C8370="Commercial NAICS Cogen",C8370="Commercial NAICS Non-Cogen",C8370="industrial NAICS Cogen", C8370="industrial NAICS non-cogen")),FALSE,TRUE))</f>
        <v>1</v>
      </c>
      <c r="M8370">
        <f t="shared" si="391"/>
        <v>5.7220708446866483E-2</v>
      </c>
      <c r="N8370">
        <f t="shared" si="392"/>
        <v>1</v>
      </c>
    </row>
    <row r="8371" spans="1:14" x14ac:dyDescent="0.2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s="32">
        <f t="shared" si="390"/>
        <v>8902001.6579633672</v>
      </c>
      <c r="J8371" t="str">
        <f>IF(K8371="natural gas",VLOOKUP(D8371,'Cross-Page Data'!$I$4:$J$13,2,FALSE),IF(K8371="solar",VLOOKUP('Form 923'!D8371,'Cross-Page Data'!$I$14:$J$117,2,FALSE),K8371))</f>
        <v>hydro</v>
      </c>
      <c r="K8371" t="str">
        <f>VLOOKUP(E8371,'Cross-Page Data'!$D$4:$F$48,3,FALSE)</f>
        <v>hydro</v>
      </c>
      <c r="L8371" t="b">
        <f>IF(AND($P$6=FALSE,OR(C8371="Commercial NAICS Cogen",C8371="Industrial NAICS Cogen",C8371="NAICS-22 Cogen")),FALSE,IF(AND($P$7=FALSE,OR(C8371="Commercial NAICS Cogen",C8371="Commercial NAICS Non-Cogen",C8371="industrial NAICS Cogen", C8371="industrial NAICS non-cogen")),FALSE,TRUE))</f>
        <v>1</v>
      </c>
      <c r="M8371">
        <f t="shared" si="391"/>
        <v>0.39509536784741145</v>
      </c>
      <c r="N8371">
        <f t="shared" si="392"/>
        <v>1</v>
      </c>
    </row>
    <row r="8372" spans="1:14" x14ac:dyDescent="0.2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s="32">
        <f t="shared" si="390"/>
        <v>8902096.1466047447</v>
      </c>
      <c r="J8372" t="str">
        <f>IF(K8372="natural gas",VLOOKUP(D8372,'Cross-Page Data'!$I$4:$J$13,2,FALSE),IF(K8372="solar",VLOOKUP('Form 923'!D8372,'Cross-Page Data'!$I$14:$J$117,2,FALSE),K8372))</f>
        <v>hydro</v>
      </c>
      <c r="K8372" t="str">
        <f>VLOOKUP(E8372,'Cross-Page Data'!$D$4:$F$48,3,FALSE)</f>
        <v>hydro</v>
      </c>
      <c r="L8372" t="b">
        <f>IF(AND($P$6=FALSE,OR(C8372="Commercial NAICS Cogen",C8372="Industrial NAICS Cogen",C8372="NAICS-22 Cogen")),FALSE,IF(AND($P$7=FALSE,OR(C8372="Commercial NAICS Cogen",C8372="Commercial NAICS Non-Cogen",C8372="industrial NAICS Cogen", C8372="industrial NAICS non-cogen")),FALSE,TRUE))</f>
        <v>1</v>
      </c>
      <c r="M8372">
        <f t="shared" si="391"/>
        <v>9.5367847411444148E-2</v>
      </c>
      <c r="N8372">
        <f t="shared" si="392"/>
        <v>1</v>
      </c>
    </row>
    <row r="8373" spans="1:14" x14ac:dyDescent="0.2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s="32">
        <f t="shared" si="390"/>
        <v>8902020.6766917296</v>
      </c>
      <c r="J8373" t="str">
        <f>IF(K8373="natural gas",VLOOKUP(D8373,'Cross-Page Data'!$I$4:$J$13,2,FALSE),IF(K8373="solar",VLOOKUP('Form 923'!D8373,'Cross-Page Data'!$I$14:$J$117,2,FALSE),K8373))</f>
        <v>hydro</v>
      </c>
      <c r="K8373" t="str">
        <f>VLOOKUP(E8373,'Cross-Page Data'!$D$4:$F$48,3,FALSE)</f>
        <v>hydro</v>
      </c>
      <c r="L8373" t="b">
        <f>IF(AND($P$6=FALSE,OR(C8373="Commercial NAICS Cogen",C8373="Industrial NAICS Cogen",C8373="NAICS-22 Cogen")),FALSE,IF(AND($P$7=FALSE,OR(C8373="Commercial NAICS Cogen",C8373="Commercial NAICS Non-Cogen",C8373="industrial NAICS Cogen", C8373="industrial NAICS non-cogen")),FALSE,TRUE))</f>
        <v>1</v>
      </c>
      <c r="M8373">
        <f t="shared" si="391"/>
        <v>0.22888283378746593</v>
      </c>
      <c r="N8373">
        <f t="shared" si="392"/>
        <v>1</v>
      </c>
    </row>
    <row r="8374" spans="1:14" x14ac:dyDescent="0.2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s="32">
        <f t="shared" si="390"/>
        <v>8901982.2633461915</v>
      </c>
      <c r="J8374" t="str">
        <f>IF(K8374="natural gas",VLOOKUP(D8374,'Cross-Page Data'!$I$4:$J$13,2,FALSE),IF(K8374="solar",VLOOKUP('Form 923'!D8374,'Cross-Page Data'!$I$14:$J$117,2,FALSE),K8374))</f>
        <v>hydro</v>
      </c>
      <c r="K8374" t="str">
        <f>VLOOKUP(E8374,'Cross-Page Data'!$D$4:$F$48,3,FALSE)</f>
        <v>hydro</v>
      </c>
      <c r="L8374" t="b">
        <f>IF(AND($P$6=FALSE,OR(C8374="Commercial NAICS Cogen",C8374="Industrial NAICS Cogen",C8374="NAICS-22 Cogen")),FALSE,IF(AND($P$7=FALSE,OR(C8374="Commercial NAICS Cogen",C8374="Commercial NAICS Non-Cogen",C8374="industrial NAICS Cogen", C8374="industrial NAICS non-cogen")),FALSE,TRUE))</f>
        <v>1</v>
      </c>
      <c r="M8374">
        <f t="shared" si="391"/>
        <v>0.70299727520435973</v>
      </c>
      <c r="N8374">
        <f t="shared" si="392"/>
        <v>1</v>
      </c>
    </row>
    <row r="8375" spans="1:14" x14ac:dyDescent="0.2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s="32">
        <f t="shared" si="390"/>
        <v>8901983.4425664023</v>
      </c>
      <c r="J8375" t="str">
        <f>IF(K8375="natural gas",VLOOKUP(D8375,'Cross-Page Data'!$I$4:$J$13,2,FALSE),IF(K8375="solar",VLOOKUP('Form 923'!D8375,'Cross-Page Data'!$I$14:$J$117,2,FALSE),K8375))</f>
        <v>wind</v>
      </c>
      <c r="K8375" t="str">
        <f>VLOOKUP(E8375,'Cross-Page Data'!$D$4:$F$48,3,FALSE)</f>
        <v>wind</v>
      </c>
      <c r="L8375" t="b">
        <f>IF(AND($P$6=FALSE,OR(C8375="Commercial NAICS Cogen",C8375="Industrial NAICS Cogen",C8375="NAICS-22 Cogen")),FALSE,IF(AND($P$7=FALSE,OR(C8375="Commercial NAICS Cogen",C8375="Commercial NAICS Non-Cogen",C8375="industrial NAICS Cogen", C8375="industrial NAICS non-cogen")),FALSE,TRUE))</f>
        <v>1</v>
      </c>
      <c r="M8375">
        <f t="shared" si="391"/>
        <v>0.83289588801399828</v>
      </c>
      <c r="N8375">
        <f t="shared" si="392"/>
        <v>1</v>
      </c>
    </row>
    <row r="8376" spans="1:14" x14ac:dyDescent="0.2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s="32">
        <f t="shared" si="390"/>
        <v>8901990.1740361396</v>
      </c>
      <c r="J8376" t="str">
        <f>IF(K8376="natural gas",VLOOKUP(D8376,'Cross-Page Data'!$I$4:$J$13,2,FALSE),IF(K8376="solar",VLOOKUP('Form 923'!D8376,'Cross-Page Data'!$I$14:$J$117,2,FALSE),K8376))</f>
        <v>wind</v>
      </c>
      <c r="K8376" t="str">
        <f>VLOOKUP(E8376,'Cross-Page Data'!$D$4:$F$48,3,FALSE)</f>
        <v>wind</v>
      </c>
      <c r="L8376" t="b">
        <f>IF(AND($P$6=FALSE,OR(C8376="Commercial NAICS Cogen",C8376="Industrial NAICS Cogen",C8376="NAICS-22 Cogen")),FALSE,IF(AND($P$7=FALSE,OR(C8376="Commercial NAICS Cogen",C8376="Commercial NAICS Non-Cogen",C8376="industrial NAICS Cogen", C8376="industrial NAICS non-cogen")),FALSE,TRUE))</f>
        <v>1</v>
      </c>
      <c r="M8376">
        <f t="shared" si="391"/>
        <v>0.80227471566054243</v>
      </c>
      <c r="N8376">
        <f t="shared" si="392"/>
        <v>1</v>
      </c>
    </row>
    <row r="8377" spans="1:14" x14ac:dyDescent="0.2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s="32">
        <f t="shared" si="390"/>
        <v>11522953.30673709</v>
      </c>
      <c r="J8377" t="str">
        <f>IF(K8377="natural gas",VLOOKUP(D8377,'Cross-Page Data'!$I$4:$J$13,2,FALSE),IF(K8377="solar",VLOOKUP('Form 923'!D8377,'Cross-Page Data'!$I$14:$J$117,2,FALSE),K8377))</f>
        <v>natural gas peaker</v>
      </c>
      <c r="K8377" t="str">
        <f>VLOOKUP(E8377,'Cross-Page Data'!$D$4:$F$48,3,FALSE)</f>
        <v>natural gas</v>
      </c>
      <c r="L8377" t="b">
        <f>IF(AND($P$6=FALSE,OR(C8377="Commercial NAICS Cogen",C8377="Industrial NAICS Cogen",C8377="NAICS-22 Cogen")),FALSE,IF(AND($P$7=FALSE,OR(C8377="Commercial NAICS Cogen",C8377="Commercial NAICS Non-Cogen",C8377="industrial NAICS Cogen", C8377="industrial NAICS non-cogen")),FALSE,TRUE))</f>
        <v>1</v>
      </c>
      <c r="M8377">
        <f t="shared" si="391"/>
        <v>0.33876543209876542</v>
      </c>
      <c r="N8377">
        <f t="shared" si="392"/>
        <v>1</v>
      </c>
    </row>
    <row r="8378" spans="1:14" x14ac:dyDescent="0.2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s="32">
        <f t="shared" si="390"/>
        <v>8901999.5756722428</v>
      </c>
      <c r="J8378" t="str">
        <f>IF(K8378="natural gas",VLOOKUP(D8378,'Cross-Page Data'!$I$4:$J$13,2,FALSE),IF(K8378="solar",VLOOKUP('Form 923'!D8378,'Cross-Page Data'!$I$14:$J$117,2,FALSE),K8378))</f>
        <v>wind</v>
      </c>
      <c r="K8378" t="str">
        <f>VLOOKUP(E8378,'Cross-Page Data'!$D$4:$F$48,3,FALSE)</f>
        <v>wind</v>
      </c>
      <c r="L8378" t="b">
        <f>IF(AND($P$6=FALSE,OR(C8378="Commercial NAICS Cogen",C8378="Industrial NAICS Cogen",C8378="NAICS-22 Cogen")),FALSE,IF(AND($P$7=FALSE,OR(C8378="Commercial NAICS Cogen",C8378="Commercial NAICS Non-Cogen",C8378="industrial NAICS Cogen", C8378="industrial NAICS non-cogen")),FALSE,TRUE))</f>
        <v>1</v>
      </c>
      <c r="M8378">
        <f t="shared" si="391"/>
        <v>0.52493438320209973</v>
      </c>
      <c r="N8378">
        <f t="shared" si="392"/>
        <v>1</v>
      </c>
    </row>
    <row r="8379" spans="1:14" x14ac:dyDescent="0.2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s="32">
        <f t="shared" si="390"/>
        <v>8901972.8729963023</v>
      </c>
      <c r="J8379" t="str">
        <f>IF(K8379="natural gas",VLOOKUP(D8379,'Cross-Page Data'!$I$4:$J$13,2,FALSE),IF(K8379="solar",VLOOKUP('Form 923'!D8379,'Cross-Page Data'!$I$14:$J$117,2,FALSE),K8379))</f>
        <v>hydro</v>
      </c>
      <c r="K8379" t="str">
        <f>VLOOKUP(E8379,'Cross-Page Data'!$D$4:$F$48,3,FALSE)</f>
        <v>hydro</v>
      </c>
      <c r="L8379" t="b">
        <f>IF(AND($P$6=FALSE,OR(C8379="Commercial NAICS Cogen",C8379="Industrial NAICS Cogen",C8379="NAICS-22 Cogen")),FALSE,IF(AND($P$7=FALSE,OR(C8379="Commercial NAICS Cogen",C8379="Commercial NAICS Non-Cogen",C8379="industrial NAICS Cogen", C8379="industrial NAICS non-cogen")),FALSE,TRUE))</f>
        <v>1</v>
      </c>
      <c r="M8379">
        <f t="shared" si="391"/>
        <v>0.73365122615803813</v>
      </c>
      <c r="N8379">
        <f t="shared" si="392"/>
        <v>1</v>
      </c>
    </row>
    <row r="8380" spans="1:14" x14ac:dyDescent="0.2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s="32">
        <f t="shared" si="390"/>
        <v>8902120.7177814022</v>
      </c>
      <c r="J8380" t="str">
        <f>IF(K8380="natural gas",VLOOKUP(D8380,'Cross-Page Data'!$I$4:$J$13,2,FALSE),IF(K8380="solar",VLOOKUP('Form 923'!D8380,'Cross-Page Data'!$I$14:$J$117,2,FALSE),K8380))</f>
        <v>hydro</v>
      </c>
      <c r="K8380" t="str">
        <f>VLOOKUP(E8380,'Cross-Page Data'!$D$4:$F$48,3,FALSE)</f>
        <v>hydro</v>
      </c>
      <c r="L8380" t="b">
        <f>IF(AND($P$6=FALSE,OR(C8380="Commercial NAICS Cogen",C8380="Industrial NAICS Cogen",C8380="NAICS-22 Cogen")),FALSE,IF(AND($P$7=FALSE,OR(C8380="Commercial NAICS Cogen",C8380="Commercial NAICS Non-Cogen",C8380="industrial NAICS Cogen", C8380="industrial NAICS non-cogen")),FALSE,TRUE))</f>
        <v>1</v>
      </c>
      <c r="M8380">
        <f t="shared" si="391"/>
        <v>7.6975476839237056E-2</v>
      </c>
      <c r="N8380">
        <f t="shared" si="392"/>
        <v>1</v>
      </c>
    </row>
    <row r="8381" spans="1:14" x14ac:dyDescent="0.2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s="32">
        <f t="shared" si="390"/>
        <v>8901843.3179723509</v>
      </c>
      <c r="J8381" t="str">
        <f>IF(K8381="natural gas",VLOOKUP(D8381,'Cross-Page Data'!$I$4:$J$13,2,FALSE),IF(K8381="solar",VLOOKUP('Form 923'!D8381,'Cross-Page Data'!$I$14:$J$117,2,FALSE),K8381))</f>
        <v>hydro</v>
      </c>
      <c r="K8381" t="str">
        <f>VLOOKUP(E8381,'Cross-Page Data'!$D$4:$F$48,3,FALSE)</f>
        <v>hydro</v>
      </c>
      <c r="L8381" t="b">
        <f>IF(AND($P$6=FALSE,OR(C8381="Commercial NAICS Cogen",C8381="Industrial NAICS Cogen",C8381="NAICS-22 Cogen")),FALSE,IF(AND($P$7=FALSE,OR(C8381="Commercial NAICS Cogen",C8381="Commercial NAICS Non-Cogen",C8381="industrial NAICS Cogen", C8381="industrial NAICS non-cogen")),FALSE,TRUE))</f>
        <v>1</v>
      </c>
      <c r="M8381">
        <f t="shared" si="391"/>
        <v>0.86920980926430513</v>
      </c>
      <c r="N8381">
        <f t="shared" si="392"/>
        <v>1</v>
      </c>
    </row>
    <row r="8382" spans="1:14" x14ac:dyDescent="0.2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s="32">
        <f t="shared" si="390"/>
        <v>20542828.685258966</v>
      </c>
      <c r="J8382" t="str">
        <f>IF(K8382="natural gas",VLOOKUP(D8382,'Cross-Page Data'!$I$4:$J$13,2,FALSE),IF(K8382="solar",VLOOKUP('Form 923'!D8382,'Cross-Page Data'!$I$14:$J$117,2,FALSE),K8382))</f>
        <v>natural gas peaker</v>
      </c>
      <c r="K8382" t="str">
        <f>VLOOKUP(E8382,'Cross-Page Data'!$D$4:$F$48,3,FALSE)</f>
        <v>natural gas</v>
      </c>
      <c r="L8382" t="b">
        <f>IF(AND($P$6=FALSE,OR(C8382="Commercial NAICS Cogen",C8382="Industrial NAICS Cogen",C8382="NAICS-22 Cogen")),FALSE,IF(AND($P$7=FALSE,OR(C8382="Commercial NAICS Cogen",C8382="Commercial NAICS Non-Cogen",C8382="industrial NAICS Cogen", C8382="industrial NAICS non-cogen")),FALSE,TRUE))</f>
        <v>1</v>
      </c>
      <c r="M8382">
        <f t="shared" si="391"/>
        <v>5.6790123456790124E-2</v>
      </c>
      <c r="N8382">
        <f t="shared" si="392"/>
        <v>1</v>
      </c>
    </row>
    <row r="8383" spans="1:14" x14ac:dyDescent="0.2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s="32">
        <f t="shared" si="390"/>
        <v>19831001.913954765</v>
      </c>
      <c r="J8383" t="str">
        <f>IF(K8383="natural gas",VLOOKUP(D8383,'Cross-Page Data'!$I$4:$J$13,2,FALSE),IF(K8383="solar",VLOOKUP('Form 923'!D8383,'Cross-Page Data'!$I$14:$J$117,2,FALSE),K8383))</f>
        <v>biomass</v>
      </c>
      <c r="K8383" t="str">
        <f>VLOOKUP(E8383,'Cross-Page Data'!$D$4:$F$48,3,FALSE)</f>
        <v>biomass</v>
      </c>
      <c r="L8383" t="b">
        <f>IF(AND($P$6=FALSE,OR(C8383="Commercial NAICS Cogen",C8383="Industrial NAICS Cogen",C8383="NAICS-22 Cogen")),FALSE,IF(AND($P$7=FALSE,OR(C8383="Commercial NAICS Cogen",C8383="Commercial NAICS Non-Cogen",C8383="industrial NAICS Cogen", C8383="industrial NAICS non-cogen")),FALSE,TRUE))</f>
        <v>1</v>
      </c>
      <c r="M8383">
        <f t="shared" si="391"/>
        <v>3.399122807017544E-2</v>
      </c>
      <c r="N8383">
        <f t="shared" si="392"/>
        <v>0</v>
      </c>
    </row>
    <row r="8384" spans="1:14" x14ac:dyDescent="0.2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s="32">
        <f t="shared" si="390"/>
        <v>22682553.938338559</v>
      </c>
      <c r="J8384" t="str">
        <f>IF(K8384="natural gas",VLOOKUP(D8384,'Cross-Page Data'!$I$4:$J$13,2,FALSE),IF(K8384="solar",VLOOKUP('Form 923'!D8384,'Cross-Page Data'!$I$14:$J$117,2,FALSE),K8384))</f>
        <v>other</v>
      </c>
      <c r="K8384" t="str">
        <f>VLOOKUP(E8384,'Cross-Page Data'!$D$4:$F$48,3,FALSE)</f>
        <v>other</v>
      </c>
      <c r="L8384" t="b">
        <f>IF(AND($P$6=FALSE,OR(C8384="Commercial NAICS Cogen",C8384="Industrial NAICS Cogen",C8384="NAICS-22 Cogen")),FALSE,IF(AND($P$7=FALSE,OR(C8384="Commercial NAICS Cogen",C8384="Commercial NAICS Non-Cogen",C8384="industrial NAICS Cogen", C8384="industrial NAICS non-cogen")),FALSE,TRUE))</f>
        <v>1</v>
      </c>
      <c r="M8384">
        <f t="shared" si="391"/>
        <v>8.1168831168831161E-3</v>
      </c>
      <c r="N8384">
        <f t="shared" si="392"/>
        <v>0</v>
      </c>
    </row>
    <row r="8385" spans="1:14" x14ac:dyDescent="0.2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s="32">
        <f t="shared" si="390"/>
        <v>21486836.713232841</v>
      </c>
      <c r="J8385" t="str">
        <f>IF(K8385="natural gas",VLOOKUP(D8385,'Cross-Page Data'!$I$4:$J$13,2,FALSE),IF(K8385="solar",VLOOKUP('Form 923'!D8385,'Cross-Page Data'!$I$14:$J$117,2,FALSE),K8385))</f>
        <v>biomass</v>
      </c>
      <c r="K8385" t="str">
        <f>VLOOKUP(E8385,'Cross-Page Data'!$D$4:$F$48,3,FALSE)</f>
        <v>biomass</v>
      </c>
      <c r="L8385" t="b">
        <f>IF(AND($P$6=FALSE,OR(C8385="Commercial NAICS Cogen",C8385="Industrial NAICS Cogen",C8385="NAICS-22 Cogen")),FALSE,IF(AND($P$7=FALSE,OR(C8385="Commercial NAICS Cogen",C8385="Commercial NAICS Non-Cogen",C8385="industrial NAICS Cogen", C8385="industrial NAICS non-cogen")),FALSE,TRUE))</f>
        <v>1</v>
      </c>
      <c r="M8385">
        <f t="shared" si="391"/>
        <v>2.5219298245614034E-2</v>
      </c>
      <c r="N8385">
        <f t="shared" si="392"/>
        <v>0</v>
      </c>
    </row>
    <row r="8386" spans="1:14" ht="26.25" x14ac:dyDescent="0.2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s="32">
        <f t="shared" si="390"/>
        <v>12466982.300931614</v>
      </c>
      <c r="J8386" t="str">
        <f>IF(K8386="natural gas",VLOOKUP(D8386,'Cross-Page Data'!$I$4:$J$13,2,FALSE),IF(K8386="solar",VLOOKUP('Form 923'!D8386,'Cross-Page Data'!$I$14:$J$117,2,FALSE),K8386))</f>
        <v>natural gas peaker</v>
      </c>
      <c r="K8386" t="str">
        <f>VLOOKUP(E8386,'Cross-Page Data'!$D$4:$F$48,3,FALSE)</f>
        <v>natural gas</v>
      </c>
      <c r="L8386" t="b">
        <f>IF(AND($P$6=FALSE,OR(C8386="Commercial NAICS Cogen",C8386="Industrial NAICS Cogen",C8386="NAICS-22 Cogen")),FALSE,IF(AND($P$7=FALSE,OR(C8386="Commercial NAICS Cogen",C8386="Commercial NAICS Non-Cogen",C8386="industrial NAICS Cogen", C8386="industrial NAICS non-cogen")),FALSE,TRUE))</f>
        <v>0</v>
      </c>
      <c r="M8386">
        <f t="shared" si="391"/>
        <v>0.23851851851851852</v>
      </c>
      <c r="N8386">
        <f t="shared" si="392"/>
        <v>1</v>
      </c>
    </row>
    <row r="8387" spans="1:14" x14ac:dyDescent="0.2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s="32">
        <f t="shared" si="390"/>
        <v>8901997.4302067515</v>
      </c>
      <c r="J8387" t="str">
        <f>IF(K8387="natural gas",VLOOKUP(D8387,'Cross-Page Data'!$I$4:$J$13,2,FALSE),IF(K8387="solar",VLOOKUP('Form 923'!D8387,'Cross-Page Data'!$I$14:$J$117,2,FALSE),K8387))</f>
        <v>wind</v>
      </c>
      <c r="K8387" t="str">
        <f>VLOOKUP(E8387,'Cross-Page Data'!$D$4:$F$48,3,FALSE)</f>
        <v>wind</v>
      </c>
      <c r="L8387" t="b">
        <f>IF(AND($P$6=FALSE,OR(C8387="Commercial NAICS Cogen",C8387="Industrial NAICS Cogen",C8387="NAICS-22 Cogen")),FALSE,IF(AND($P$7=FALSE,OR(C8387="Commercial NAICS Cogen",C8387="Commercial NAICS Non-Cogen",C8387="industrial NAICS Cogen", C8387="industrial NAICS non-cogen")),FALSE,TRUE))</f>
        <v>1</v>
      </c>
      <c r="M8387">
        <f t="shared" si="391"/>
        <v>0.67279090113735784</v>
      </c>
      <c r="N8387">
        <f t="shared" si="392"/>
        <v>1</v>
      </c>
    </row>
    <row r="8388" spans="1:14" x14ac:dyDescent="0.2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s="32">
        <f t="shared" si="390"/>
        <v>8902001.9571067449</v>
      </c>
      <c r="J8388" t="str">
        <f>IF(K8388="natural gas",VLOOKUP(D8388,'Cross-Page Data'!$I$4:$J$13,2,FALSE),IF(K8388="solar",VLOOKUP('Form 923'!D8388,'Cross-Page Data'!$I$14:$J$117,2,FALSE),K8388))</f>
        <v>wind</v>
      </c>
      <c r="K8388" t="str">
        <f>VLOOKUP(E8388,'Cross-Page Data'!$D$4:$F$48,3,FALSE)</f>
        <v>wind</v>
      </c>
      <c r="L8388" t="b">
        <f>IF(AND($P$6=FALSE,OR(C8388="Commercial NAICS Cogen",C8388="Industrial NAICS Cogen",C8388="NAICS-22 Cogen")),FALSE,IF(AND($P$7=FALSE,OR(C8388="Commercial NAICS Cogen",C8388="Commercial NAICS Non-Cogen",C8388="industrial NAICS Cogen", C8388="industrial NAICS non-cogen")),FALSE,TRUE))</f>
        <v>1</v>
      </c>
      <c r="M8388">
        <f t="shared" si="391"/>
        <v>0.32545931758530183</v>
      </c>
      <c r="N8388">
        <f t="shared" si="392"/>
        <v>1</v>
      </c>
    </row>
    <row r="8389" spans="1:14" x14ac:dyDescent="0.2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s="32">
        <f t="shared" si="390"/>
        <v>8901997.3771814778</v>
      </c>
      <c r="J8389" t="str">
        <f>IF(K8389="natural gas",VLOOKUP(D8389,'Cross-Page Data'!$I$4:$J$13,2,FALSE),IF(K8389="solar",VLOOKUP('Form 923'!D8389,'Cross-Page Data'!$I$14:$J$117,2,FALSE),K8389))</f>
        <v>wind</v>
      </c>
      <c r="K8389" t="str">
        <f>VLOOKUP(E8389,'Cross-Page Data'!$D$4:$F$48,3,FALSE)</f>
        <v>wind</v>
      </c>
      <c r="L8389" t="b">
        <f>IF(AND($P$6=FALSE,OR(C8389="Commercial NAICS Cogen",C8389="Industrial NAICS Cogen",C8389="NAICS-22 Cogen")),FALSE,IF(AND($P$7=FALSE,OR(C8389="Commercial NAICS Cogen",C8389="Commercial NAICS Non-Cogen",C8389="industrial NAICS Cogen", C8389="industrial NAICS non-cogen")),FALSE,TRUE))</f>
        <v>1</v>
      </c>
      <c r="M8389">
        <f t="shared" si="391"/>
        <v>0.67629046369203849</v>
      </c>
      <c r="N8389">
        <f t="shared" si="392"/>
        <v>1</v>
      </c>
    </row>
    <row r="8390" spans="1:14" x14ac:dyDescent="0.2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s="32">
        <f t="shared" si="390"/>
        <v>8901994.1071769744</v>
      </c>
      <c r="J8390" t="str">
        <f>IF(K8390="natural gas",VLOOKUP(D8390,'Cross-Page Data'!$I$4:$J$13,2,FALSE),IF(K8390="solar",VLOOKUP('Form 923'!D8390,'Cross-Page Data'!$I$14:$J$117,2,FALSE),K8390))</f>
        <v>wind</v>
      </c>
      <c r="K8390" t="str">
        <f>VLOOKUP(E8390,'Cross-Page Data'!$D$4:$F$48,3,FALSE)</f>
        <v>wind</v>
      </c>
      <c r="L8390" t="b">
        <f>IF(AND($P$6=FALSE,OR(C8390="Commercial NAICS Cogen",C8390="Industrial NAICS Cogen",C8390="NAICS-22 Cogen")),FALSE,IF(AND($P$7=FALSE,OR(C8390="Commercial NAICS Cogen",C8390="Commercial NAICS Non-Cogen",C8390="industrial NAICS Cogen", C8390="industrial NAICS non-cogen")),FALSE,TRUE))</f>
        <v>1</v>
      </c>
      <c r="M8390">
        <f t="shared" si="391"/>
        <v>0.76640419947506566</v>
      </c>
      <c r="N8390">
        <f t="shared" si="392"/>
        <v>1</v>
      </c>
    </row>
    <row r="8391" spans="1:14" x14ac:dyDescent="0.2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s="32">
        <f t="shared" ref="I8391:I8454" si="393">IFERROR(F8391/G8391*10^6,"")</f>
        <v>8902002.154562559</v>
      </c>
      <c r="J8391" t="str">
        <f>IF(K8391="natural gas",VLOOKUP(D8391,'Cross-Page Data'!$I$4:$J$13,2,FALSE),IF(K8391="solar",VLOOKUP('Form 923'!D8391,'Cross-Page Data'!$I$14:$J$117,2,FALSE),K8391))</f>
        <v>wind</v>
      </c>
      <c r="K8391" t="str">
        <f>VLOOKUP(E8391,'Cross-Page Data'!$D$4:$F$48,3,FALSE)</f>
        <v>wind</v>
      </c>
      <c r="L8391" t="b">
        <f>IF(AND($P$6=FALSE,OR(C8391="Commercial NAICS Cogen",C8391="Industrial NAICS Cogen",C8391="NAICS-22 Cogen")),FALSE,IF(AND($P$7=FALSE,OR(C8391="Commercial NAICS Cogen",C8391="Commercial NAICS Non-Cogen",C8391="industrial NAICS Cogen", C8391="industrial NAICS non-cogen")),FALSE,TRUE))</f>
        <v>1</v>
      </c>
      <c r="M8391">
        <f t="shared" ref="M8391:M8454" si="394">(COUNTIFS($J$6:$J$14148,J8391,$I$6:$I$14148,"&gt;"&amp;I8391)+1)/COUNTIFS($J$6:$J$14148,J8391)</f>
        <v>0.31846019247594048</v>
      </c>
      <c r="N8391">
        <f t="shared" ref="N8391:N8454" si="395">IF(OR(M8391&gt;0.95,M8391&lt;0.05),0,1)</f>
        <v>1</v>
      </c>
    </row>
    <row r="8392" spans="1:14" x14ac:dyDescent="0.2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s="32">
        <f t="shared" si="393"/>
        <v>8901999.84178962</v>
      </c>
      <c r="J8392" t="str">
        <f>IF(K8392="natural gas",VLOOKUP(D8392,'Cross-Page Data'!$I$4:$J$13,2,FALSE),IF(K8392="solar",VLOOKUP('Form 923'!D8392,'Cross-Page Data'!$I$14:$J$117,2,FALSE),K8392))</f>
        <v>wind</v>
      </c>
      <c r="K8392" t="str">
        <f>VLOOKUP(E8392,'Cross-Page Data'!$D$4:$F$48,3,FALSE)</f>
        <v>wind</v>
      </c>
      <c r="L8392" t="b">
        <f>IF(AND($P$6=FALSE,OR(C8392="Commercial NAICS Cogen",C8392="Industrial NAICS Cogen",C8392="NAICS-22 Cogen")),FALSE,IF(AND($P$7=FALSE,OR(C8392="Commercial NAICS Cogen",C8392="Commercial NAICS Non-Cogen",C8392="industrial NAICS Cogen", C8392="industrial NAICS non-cogen")),FALSE,TRUE))</f>
        <v>1</v>
      </c>
      <c r="M8392">
        <f t="shared" si="394"/>
        <v>0.50131233595800528</v>
      </c>
      <c r="N8392">
        <f t="shared" si="395"/>
        <v>1</v>
      </c>
    </row>
    <row r="8393" spans="1:14" x14ac:dyDescent="0.2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s="32">
        <f t="shared" si="393"/>
        <v>8902002.3209976591</v>
      </c>
      <c r="J8393" t="str">
        <f>IF(K8393="natural gas",VLOOKUP(D8393,'Cross-Page Data'!$I$4:$J$13,2,FALSE),IF(K8393="solar",VLOOKUP('Form 923'!D8393,'Cross-Page Data'!$I$14:$J$117,2,FALSE),K8393))</f>
        <v>wind</v>
      </c>
      <c r="K8393" t="str">
        <f>VLOOKUP(E8393,'Cross-Page Data'!$D$4:$F$48,3,FALSE)</f>
        <v>wind</v>
      </c>
      <c r="L8393" t="b">
        <f>IF(AND($P$6=FALSE,OR(C8393="Commercial NAICS Cogen",C8393="Industrial NAICS Cogen",C8393="NAICS-22 Cogen")),FALSE,IF(AND($P$7=FALSE,OR(C8393="Commercial NAICS Cogen",C8393="Commercial NAICS Non-Cogen",C8393="industrial NAICS Cogen", C8393="industrial NAICS non-cogen")),FALSE,TRUE))</f>
        <v>1</v>
      </c>
      <c r="M8393">
        <f t="shared" si="394"/>
        <v>0.30271216097987752</v>
      </c>
      <c r="N8393">
        <f t="shared" si="395"/>
        <v>1</v>
      </c>
    </row>
    <row r="8394" spans="1:14" x14ac:dyDescent="0.2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s="32">
        <f t="shared" si="393"/>
        <v>8901995.5469112564</v>
      </c>
      <c r="J8394" t="str">
        <f>IF(K8394="natural gas",VLOOKUP(D8394,'Cross-Page Data'!$I$4:$J$13,2,FALSE),IF(K8394="solar",VLOOKUP('Form 923'!D8394,'Cross-Page Data'!$I$14:$J$117,2,FALSE),K8394))</f>
        <v>wind</v>
      </c>
      <c r="K8394" t="str">
        <f>VLOOKUP(E8394,'Cross-Page Data'!$D$4:$F$48,3,FALSE)</f>
        <v>wind</v>
      </c>
      <c r="L8394" t="b">
        <f>IF(AND($P$6=FALSE,OR(C8394="Commercial NAICS Cogen",C8394="Industrial NAICS Cogen",C8394="NAICS-22 Cogen")),FALSE,IF(AND($P$7=FALSE,OR(C8394="Commercial NAICS Cogen",C8394="Commercial NAICS Non-Cogen",C8394="industrial NAICS Cogen", C8394="industrial NAICS non-cogen")),FALSE,TRUE))</f>
        <v>1</v>
      </c>
      <c r="M8394">
        <f t="shared" si="394"/>
        <v>0.73665791776028</v>
      </c>
      <c r="N8394">
        <f t="shared" si="395"/>
        <v>1</v>
      </c>
    </row>
    <row r="8395" spans="1:14" x14ac:dyDescent="0.2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s="32">
        <f t="shared" si="393"/>
        <v>8901998.6953334622</v>
      </c>
      <c r="J8395" t="str">
        <f>IF(K8395="natural gas",VLOOKUP(D8395,'Cross-Page Data'!$I$4:$J$13,2,FALSE),IF(K8395="solar",VLOOKUP('Form 923'!D8395,'Cross-Page Data'!$I$14:$J$117,2,FALSE),K8395))</f>
        <v>wind</v>
      </c>
      <c r="K8395" t="str">
        <f>VLOOKUP(E8395,'Cross-Page Data'!$D$4:$F$48,3,FALSE)</f>
        <v>wind</v>
      </c>
      <c r="L8395" t="b">
        <f>IF(AND($P$6=FALSE,OR(C8395="Commercial NAICS Cogen",C8395="Industrial NAICS Cogen",C8395="NAICS-22 Cogen")),FALSE,IF(AND($P$7=FALSE,OR(C8395="Commercial NAICS Cogen",C8395="Commercial NAICS Non-Cogen",C8395="industrial NAICS Cogen", C8395="industrial NAICS non-cogen")),FALSE,TRUE))</f>
        <v>1</v>
      </c>
      <c r="M8395">
        <f t="shared" si="394"/>
        <v>0.60279965004374458</v>
      </c>
      <c r="N8395">
        <f t="shared" si="395"/>
        <v>1</v>
      </c>
    </row>
    <row r="8396" spans="1:14" x14ac:dyDescent="0.2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s="32">
        <f t="shared" si="393"/>
        <v>8902052.6550647039</v>
      </c>
      <c r="J8396" t="str">
        <f>IF(K8396="natural gas",VLOOKUP(D8396,'Cross-Page Data'!$I$4:$J$13,2,FALSE),IF(K8396="solar",VLOOKUP('Form 923'!D8396,'Cross-Page Data'!$I$14:$J$117,2,FALSE),K8396))</f>
        <v>solar pv</v>
      </c>
      <c r="K8396" t="str">
        <f>VLOOKUP(E8396,'Cross-Page Data'!$D$4:$F$48,3,FALSE)</f>
        <v>solar</v>
      </c>
      <c r="L8396" t="b">
        <f>IF(AND($P$6=FALSE,OR(C8396="Commercial NAICS Cogen",C8396="Industrial NAICS Cogen",C8396="NAICS-22 Cogen")),FALSE,IF(AND($P$7=FALSE,OR(C8396="Commercial NAICS Cogen",C8396="Commercial NAICS Non-Cogen",C8396="industrial NAICS Cogen", C8396="industrial NAICS non-cogen")),FALSE,TRUE))</f>
        <v>1</v>
      </c>
      <c r="M8396">
        <f t="shared" si="394"/>
        <v>0.33617155471460108</v>
      </c>
      <c r="N8396">
        <f t="shared" si="395"/>
        <v>1</v>
      </c>
    </row>
    <row r="8397" spans="1:14" x14ac:dyDescent="0.2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s="32">
        <f t="shared" si="393"/>
        <v>8901997.4875000641</v>
      </c>
      <c r="J8397" t="str">
        <f>IF(K8397="natural gas",VLOOKUP(D8397,'Cross-Page Data'!$I$4:$J$13,2,FALSE),IF(K8397="solar",VLOOKUP('Form 923'!D8397,'Cross-Page Data'!$I$14:$J$117,2,FALSE),K8397))</f>
        <v>wind</v>
      </c>
      <c r="K8397" t="str">
        <f>VLOOKUP(E8397,'Cross-Page Data'!$D$4:$F$48,3,FALSE)</f>
        <v>wind</v>
      </c>
      <c r="L8397" t="b">
        <f>IF(AND($P$6=FALSE,OR(C8397="Commercial NAICS Cogen",C8397="Industrial NAICS Cogen",C8397="NAICS-22 Cogen")),FALSE,IF(AND($P$7=FALSE,OR(C8397="Commercial NAICS Cogen",C8397="Commercial NAICS Non-Cogen",C8397="industrial NAICS Cogen", C8397="industrial NAICS non-cogen")),FALSE,TRUE))</f>
        <v>1</v>
      </c>
      <c r="M8397">
        <f t="shared" si="394"/>
        <v>0.67016622922134739</v>
      </c>
      <c r="N8397">
        <f t="shared" si="395"/>
        <v>1</v>
      </c>
    </row>
    <row r="8398" spans="1:14" x14ac:dyDescent="0.2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s="32">
        <f t="shared" si="393"/>
        <v>8901969.0502538159</v>
      </c>
      <c r="J8398" t="str">
        <f>IF(K8398="natural gas",VLOOKUP(D8398,'Cross-Page Data'!$I$4:$J$13,2,FALSE),IF(K8398="solar",VLOOKUP('Form 923'!D8398,'Cross-Page Data'!$I$14:$J$117,2,FALSE),K8398))</f>
        <v>wind</v>
      </c>
      <c r="K8398" t="str">
        <f>VLOOKUP(E8398,'Cross-Page Data'!$D$4:$F$48,3,FALSE)</f>
        <v>wind</v>
      </c>
      <c r="L8398" t="b">
        <f>IF(AND($P$6=FALSE,OR(C8398="Commercial NAICS Cogen",C8398="Industrial NAICS Cogen",C8398="NAICS-22 Cogen")),FALSE,IF(AND($P$7=FALSE,OR(C8398="Commercial NAICS Cogen",C8398="Commercial NAICS Non-Cogen",C8398="industrial NAICS Cogen", C8398="industrial NAICS non-cogen")),FALSE,TRUE))</f>
        <v>1</v>
      </c>
      <c r="M8398">
        <f t="shared" si="394"/>
        <v>0.86701662292213477</v>
      </c>
      <c r="N8398">
        <f t="shared" si="395"/>
        <v>1</v>
      </c>
    </row>
    <row r="8399" spans="1:14" x14ac:dyDescent="0.2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s="32">
        <f t="shared" si="393"/>
        <v>8901999.1219083853</v>
      </c>
      <c r="J8399" t="str">
        <f>IF(K8399="natural gas",VLOOKUP(D8399,'Cross-Page Data'!$I$4:$J$13,2,FALSE),IF(K8399="solar",VLOOKUP('Form 923'!D8399,'Cross-Page Data'!$I$14:$J$117,2,FALSE),K8399))</f>
        <v>wind</v>
      </c>
      <c r="K8399" t="str">
        <f>VLOOKUP(E8399,'Cross-Page Data'!$D$4:$F$48,3,FALSE)</f>
        <v>wind</v>
      </c>
      <c r="L8399" t="b">
        <f>IF(AND($P$6=FALSE,OR(C8399="Commercial NAICS Cogen",C8399="Industrial NAICS Cogen",C8399="NAICS-22 Cogen")),FALSE,IF(AND($P$7=FALSE,OR(C8399="Commercial NAICS Cogen",C8399="Commercial NAICS Non-Cogen",C8399="industrial NAICS Cogen", C8399="industrial NAICS non-cogen")),FALSE,TRUE))</f>
        <v>1</v>
      </c>
      <c r="M8399">
        <f t="shared" si="394"/>
        <v>0.56167979002624668</v>
      </c>
      <c r="N8399">
        <f t="shared" si="395"/>
        <v>1</v>
      </c>
    </row>
    <row r="8400" spans="1:14" x14ac:dyDescent="0.2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s="32">
        <f t="shared" si="393"/>
        <v>8902002.6029068064</v>
      </c>
      <c r="J8400" t="str">
        <f>IF(K8400="natural gas",VLOOKUP(D8400,'Cross-Page Data'!$I$4:$J$13,2,FALSE),IF(K8400="solar",VLOOKUP('Form 923'!D8400,'Cross-Page Data'!$I$14:$J$117,2,FALSE),K8400))</f>
        <v>wind</v>
      </c>
      <c r="K8400" t="str">
        <f>VLOOKUP(E8400,'Cross-Page Data'!$D$4:$F$48,3,FALSE)</f>
        <v>wind</v>
      </c>
      <c r="L8400" t="b">
        <f>IF(AND($P$6=FALSE,OR(C8400="Commercial NAICS Cogen",C8400="Industrial NAICS Cogen",C8400="NAICS-22 Cogen")),FALSE,IF(AND($P$7=FALSE,OR(C8400="Commercial NAICS Cogen",C8400="Commercial NAICS Non-Cogen",C8400="industrial NAICS Cogen", C8400="industrial NAICS non-cogen")),FALSE,TRUE))</f>
        <v>1</v>
      </c>
      <c r="M8400">
        <f t="shared" si="394"/>
        <v>0.28871391076115488</v>
      </c>
      <c r="N8400">
        <f t="shared" si="395"/>
        <v>1</v>
      </c>
    </row>
    <row r="8401" spans="1:14" x14ac:dyDescent="0.2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s="32">
        <f t="shared" si="393"/>
        <v>8901996.5148120485</v>
      </c>
      <c r="J8401" t="str">
        <f>IF(K8401="natural gas",VLOOKUP(D8401,'Cross-Page Data'!$I$4:$J$13,2,FALSE),IF(K8401="solar",VLOOKUP('Form 923'!D8401,'Cross-Page Data'!$I$14:$J$117,2,FALSE),K8401))</f>
        <v>wind</v>
      </c>
      <c r="K8401" t="str">
        <f>VLOOKUP(E8401,'Cross-Page Data'!$D$4:$F$48,3,FALSE)</f>
        <v>wind</v>
      </c>
      <c r="L8401" t="b">
        <f>IF(AND($P$6=FALSE,OR(C8401="Commercial NAICS Cogen",C8401="Industrial NAICS Cogen",C8401="NAICS-22 Cogen")),FALSE,IF(AND($P$7=FALSE,OR(C8401="Commercial NAICS Cogen",C8401="Commercial NAICS Non-Cogen",C8401="industrial NAICS Cogen", C8401="industrial NAICS non-cogen")),FALSE,TRUE))</f>
        <v>1</v>
      </c>
      <c r="M8401">
        <f t="shared" si="394"/>
        <v>0.71566054243219601</v>
      </c>
      <c r="N8401">
        <f t="shared" si="395"/>
        <v>1</v>
      </c>
    </row>
    <row r="8402" spans="1:14" x14ac:dyDescent="0.2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s="32">
        <f t="shared" si="393"/>
        <v>8901997.653979687</v>
      </c>
      <c r="J8402" t="str">
        <f>IF(K8402="natural gas",VLOOKUP(D8402,'Cross-Page Data'!$I$4:$J$13,2,FALSE),IF(K8402="solar",VLOOKUP('Form 923'!D8402,'Cross-Page Data'!$I$14:$J$117,2,FALSE),K8402))</f>
        <v>wind</v>
      </c>
      <c r="K8402" t="str">
        <f>VLOOKUP(E8402,'Cross-Page Data'!$D$4:$F$48,3,FALSE)</f>
        <v>wind</v>
      </c>
      <c r="L8402" t="b">
        <f>IF(AND($P$6=FALSE,OR(C8402="Commercial NAICS Cogen",C8402="Industrial NAICS Cogen",C8402="NAICS-22 Cogen")),FALSE,IF(AND($P$7=FALSE,OR(C8402="Commercial NAICS Cogen",C8402="Commercial NAICS Non-Cogen",C8402="industrial NAICS Cogen", C8402="industrial NAICS non-cogen")),FALSE,TRUE))</f>
        <v>1</v>
      </c>
      <c r="M8402">
        <f t="shared" si="394"/>
        <v>0.66054243219597553</v>
      </c>
      <c r="N8402">
        <f t="shared" si="395"/>
        <v>1</v>
      </c>
    </row>
    <row r="8403" spans="1:14" x14ac:dyDescent="0.2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s="32">
        <f t="shared" si="393"/>
        <v>8901999.9447964765</v>
      </c>
      <c r="J8403" t="str">
        <f>IF(K8403="natural gas",VLOOKUP(D8403,'Cross-Page Data'!$I$4:$J$13,2,FALSE),IF(K8403="solar",VLOOKUP('Form 923'!D8403,'Cross-Page Data'!$I$14:$J$117,2,FALSE),K8403))</f>
        <v>wind</v>
      </c>
      <c r="K8403" t="str">
        <f>VLOOKUP(E8403,'Cross-Page Data'!$D$4:$F$48,3,FALSE)</f>
        <v>wind</v>
      </c>
      <c r="L8403" t="b">
        <f>IF(AND($P$6=FALSE,OR(C8403="Commercial NAICS Cogen",C8403="Industrial NAICS Cogen",C8403="NAICS-22 Cogen")),FALSE,IF(AND($P$7=FALSE,OR(C8403="Commercial NAICS Cogen",C8403="Commercial NAICS Non-Cogen",C8403="industrial NAICS Cogen", C8403="industrial NAICS non-cogen")),FALSE,TRUE))</f>
        <v>1</v>
      </c>
      <c r="M8403">
        <f t="shared" si="394"/>
        <v>0.48731408573928259</v>
      </c>
      <c r="N8403">
        <f t="shared" si="395"/>
        <v>1</v>
      </c>
    </row>
    <row r="8404" spans="1:14" x14ac:dyDescent="0.2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s="32">
        <f t="shared" si="393"/>
        <v>8901995.577733051</v>
      </c>
      <c r="J8404" t="str">
        <f>IF(K8404="natural gas",VLOOKUP(D8404,'Cross-Page Data'!$I$4:$J$13,2,FALSE),IF(K8404="solar",VLOOKUP('Form 923'!D8404,'Cross-Page Data'!$I$14:$J$117,2,FALSE),K8404))</f>
        <v>wind</v>
      </c>
      <c r="K8404" t="str">
        <f>VLOOKUP(E8404,'Cross-Page Data'!$D$4:$F$48,3,FALSE)</f>
        <v>wind</v>
      </c>
      <c r="L8404" t="b">
        <f>IF(AND($P$6=FALSE,OR(C8404="Commercial NAICS Cogen",C8404="Industrial NAICS Cogen",C8404="NAICS-22 Cogen")),FALSE,IF(AND($P$7=FALSE,OR(C8404="Commercial NAICS Cogen",C8404="Commercial NAICS Non-Cogen",C8404="industrial NAICS Cogen", C8404="industrial NAICS non-cogen")),FALSE,TRUE))</f>
        <v>1</v>
      </c>
      <c r="M8404">
        <f t="shared" si="394"/>
        <v>0.73578302712160981</v>
      </c>
      <c r="N8404">
        <f t="shared" si="395"/>
        <v>1</v>
      </c>
    </row>
    <row r="8405" spans="1:14" x14ac:dyDescent="0.2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s="32">
        <f t="shared" si="393"/>
        <v>4934770.9583552163</v>
      </c>
      <c r="J8405" t="str">
        <f>IF(K8405="natural gas",VLOOKUP(D8405,'Cross-Page Data'!$I$4:$J$13,2,FALSE),IF(K8405="solar",VLOOKUP('Form 923'!D8405,'Cross-Page Data'!$I$14:$J$117,2,FALSE),K8405))</f>
        <v>biomass</v>
      </c>
      <c r="K8405" t="str">
        <f>VLOOKUP(E8405,'Cross-Page Data'!$D$4:$F$48,3,FALSE)</f>
        <v>biomass</v>
      </c>
      <c r="L8405" t="b">
        <f>IF(AND($P$6=FALSE,OR(C8405="Commercial NAICS Cogen",C8405="Industrial NAICS Cogen",C8405="NAICS-22 Cogen")),FALSE,IF(AND($P$7=FALSE,OR(C8405="Commercial NAICS Cogen",C8405="Commercial NAICS Non-Cogen",C8405="industrial NAICS Cogen", C8405="industrial NAICS non-cogen")),FALSE,TRUE))</f>
        <v>0</v>
      </c>
      <c r="M8405">
        <f t="shared" si="394"/>
        <v>0.7192982456140351</v>
      </c>
      <c r="N8405">
        <f t="shared" si="395"/>
        <v>1</v>
      </c>
    </row>
    <row r="8406" spans="1:14" x14ac:dyDescent="0.2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s="32">
        <f t="shared" si="393"/>
        <v>8901988.4568395335</v>
      </c>
      <c r="J8406" t="str">
        <f>IF(K8406="natural gas",VLOOKUP(D8406,'Cross-Page Data'!$I$4:$J$13,2,FALSE),IF(K8406="solar",VLOOKUP('Form 923'!D8406,'Cross-Page Data'!$I$14:$J$117,2,FALSE),K8406))</f>
        <v>wind</v>
      </c>
      <c r="K8406" t="str">
        <f>VLOOKUP(E8406,'Cross-Page Data'!$D$4:$F$48,3,FALSE)</f>
        <v>wind</v>
      </c>
      <c r="L8406" t="b">
        <f>IF(AND($P$6=FALSE,OR(C8406="Commercial NAICS Cogen",C8406="Industrial NAICS Cogen",C8406="NAICS-22 Cogen")),FALSE,IF(AND($P$7=FALSE,OR(C8406="Commercial NAICS Cogen",C8406="Commercial NAICS Non-Cogen",C8406="industrial NAICS Cogen", C8406="industrial NAICS non-cogen")),FALSE,TRUE))</f>
        <v>1</v>
      </c>
      <c r="M8406">
        <f t="shared" si="394"/>
        <v>0.81014873140857391</v>
      </c>
      <c r="N8406">
        <f t="shared" si="395"/>
        <v>1</v>
      </c>
    </row>
    <row r="8407" spans="1:14" x14ac:dyDescent="0.2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s="32">
        <f t="shared" si="393"/>
        <v>8901993.8456350379</v>
      </c>
      <c r="J8407" t="str">
        <f>IF(K8407="natural gas",VLOOKUP(D8407,'Cross-Page Data'!$I$4:$J$13,2,FALSE),IF(K8407="solar",VLOOKUP('Form 923'!D8407,'Cross-Page Data'!$I$14:$J$117,2,FALSE),K8407))</f>
        <v>wind</v>
      </c>
      <c r="K8407" t="str">
        <f>VLOOKUP(E8407,'Cross-Page Data'!$D$4:$F$48,3,FALSE)</f>
        <v>wind</v>
      </c>
      <c r="L8407" t="b">
        <f>IF(AND($P$6=FALSE,OR(C8407="Commercial NAICS Cogen",C8407="Industrial NAICS Cogen",C8407="NAICS-22 Cogen")),FALSE,IF(AND($P$7=FALSE,OR(C8407="Commercial NAICS Cogen",C8407="Commercial NAICS Non-Cogen",C8407="industrial NAICS Cogen", C8407="industrial NAICS non-cogen")),FALSE,TRUE))</f>
        <v>1</v>
      </c>
      <c r="M8407">
        <f t="shared" si="394"/>
        <v>0.76815398075240593</v>
      </c>
      <c r="N8407">
        <f t="shared" si="395"/>
        <v>1</v>
      </c>
    </row>
    <row r="8408" spans="1:14" x14ac:dyDescent="0.2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s="32">
        <f t="shared" si="393"/>
        <v>8902000.2190020792</v>
      </c>
      <c r="J8408" t="str">
        <f>IF(K8408="natural gas",VLOOKUP(D8408,'Cross-Page Data'!$I$4:$J$13,2,FALSE),IF(K8408="solar",VLOOKUP('Form 923'!D8408,'Cross-Page Data'!$I$14:$J$117,2,FALSE),K8408))</f>
        <v>wind</v>
      </c>
      <c r="K8408" t="str">
        <f>VLOOKUP(E8408,'Cross-Page Data'!$D$4:$F$48,3,FALSE)</f>
        <v>wind</v>
      </c>
      <c r="L8408" t="b">
        <f>IF(AND($P$6=FALSE,OR(C8408="Commercial NAICS Cogen",C8408="Industrial NAICS Cogen",C8408="NAICS-22 Cogen")),FALSE,IF(AND($P$7=FALSE,OR(C8408="Commercial NAICS Cogen",C8408="Commercial NAICS Non-Cogen",C8408="industrial NAICS Cogen", C8408="industrial NAICS non-cogen")),FALSE,TRUE))</f>
        <v>1</v>
      </c>
      <c r="M8408">
        <f t="shared" si="394"/>
        <v>0.46369203849518809</v>
      </c>
      <c r="N8408">
        <f t="shared" si="395"/>
        <v>1</v>
      </c>
    </row>
    <row r="8409" spans="1:14" ht="26.25" x14ac:dyDescent="0.2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s="32">
        <f t="shared" si="393"/>
        <v>5235339.6018888364</v>
      </c>
      <c r="J8409" t="str">
        <f>IF(K8409="natural gas",VLOOKUP(D8409,'Cross-Page Data'!$I$4:$J$13,2,FALSE),IF(K8409="solar",VLOOKUP('Form 923'!D8409,'Cross-Page Data'!$I$14:$J$117,2,FALSE),K8409))</f>
        <v>hard coal</v>
      </c>
      <c r="K8409" t="str">
        <f>VLOOKUP(E8409,'Cross-Page Data'!$D$4:$F$48,3,FALSE)</f>
        <v>hard coal</v>
      </c>
      <c r="L8409" t="b">
        <f>IF(AND($P$6=FALSE,OR(C8409="Commercial NAICS Cogen",C8409="Industrial NAICS Cogen",C8409="NAICS-22 Cogen")),FALSE,IF(AND($P$7=FALSE,OR(C8409="Commercial NAICS Cogen",C8409="Commercial NAICS Non-Cogen",C8409="industrial NAICS Cogen", C8409="industrial NAICS non-cogen")),FALSE,TRUE))</f>
        <v>0</v>
      </c>
      <c r="M8409">
        <f t="shared" si="394"/>
        <v>0.52380952380952384</v>
      </c>
      <c r="N8409">
        <f t="shared" si="395"/>
        <v>1</v>
      </c>
    </row>
    <row r="8410" spans="1:14" ht="26.25" x14ac:dyDescent="0.2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s="32">
        <f t="shared" si="393"/>
        <v>5177514.7928994074</v>
      </c>
      <c r="J8410" t="str">
        <f>IF(K8410="natural gas",VLOOKUP(D8410,'Cross-Page Data'!$I$4:$J$13,2,FALSE),IF(K8410="solar",VLOOKUP('Form 923'!D8410,'Cross-Page Data'!$I$14:$J$117,2,FALSE),K8410))</f>
        <v>heavy or residual fuel oil</v>
      </c>
      <c r="K8410" t="str">
        <f>VLOOKUP(E8410,'Cross-Page Data'!$D$4:$F$48,3,FALSE)</f>
        <v>heavy or residual fuel oil</v>
      </c>
      <c r="L8410" t="b">
        <f>IF(AND($P$6=FALSE,OR(C8410="Commercial NAICS Cogen",C8410="Industrial NAICS Cogen",C8410="NAICS-22 Cogen")),FALSE,IF(AND($P$7=FALSE,OR(C8410="Commercial NAICS Cogen",C8410="Commercial NAICS Non-Cogen",C8410="industrial NAICS Cogen", C8410="industrial NAICS non-cogen")),FALSE,TRUE))</f>
        <v>0</v>
      </c>
      <c r="M8410">
        <f t="shared" si="394"/>
        <v>0.53132530120481924</v>
      </c>
      <c r="N8410">
        <f t="shared" si="395"/>
        <v>1</v>
      </c>
    </row>
    <row r="8411" spans="1:14" ht="26.25" x14ac:dyDescent="0.2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s="32">
        <f t="shared" si="393"/>
        <v>5211603.7422025464</v>
      </c>
      <c r="J8411" t="str">
        <f>IF(K8411="natural gas",VLOOKUP(D8411,'Cross-Page Data'!$I$4:$J$13,2,FALSE),IF(K8411="solar",VLOOKUP('Form 923'!D8411,'Cross-Page Data'!$I$14:$J$117,2,FALSE),K8411))</f>
        <v>natural gas peaker</v>
      </c>
      <c r="K8411" t="str">
        <f>VLOOKUP(E8411,'Cross-Page Data'!$D$4:$F$48,3,FALSE)</f>
        <v>natural gas</v>
      </c>
      <c r="L8411" t="b">
        <f>IF(AND($P$6=FALSE,OR(C8411="Commercial NAICS Cogen",C8411="Industrial NAICS Cogen",C8411="NAICS-22 Cogen")),FALSE,IF(AND($P$7=FALSE,OR(C8411="Commercial NAICS Cogen",C8411="Commercial NAICS Non-Cogen",C8411="industrial NAICS Cogen", C8411="industrial NAICS non-cogen")),FALSE,TRUE))</f>
        <v>0</v>
      </c>
      <c r="M8411">
        <f t="shared" si="394"/>
        <v>0.68049382716049378</v>
      </c>
      <c r="N8411">
        <f t="shared" si="395"/>
        <v>1</v>
      </c>
    </row>
    <row r="8412" spans="1:14" ht="26.25" x14ac:dyDescent="0.2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s="32" t="str">
        <f t="shared" si="393"/>
        <v/>
      </c>
      <c r="J8412" t="str">
        <f>IF(K8412="natural gas",VLOOKUP(D8412,'Cross-Page Data'!$I$4:$J$13,2,FALSE),IF(K8412="solar",VLOOKUP('Form 923'!D8412,'Cross-Page Data'!$I$14:$J$117,2,FALSE),K8412))</f>
        <v>biomass</v>
      </c>
      <c r="K8412" t="str">
        <f>VLOOKUP(E8412,'Cross-Page Data'!$D$4:$F$48,3,FALSE)</f>
        <v>biomass</v>
      </c>
      <c r="L8412" t="b">
        <f>IF(AND($P$6=FALSE,OR(C8412="Commercial NAICS Cogen",C8412="Industrial NAICS Cogen",C8412="NAICS-22 Cogen")),FALSE,IF(AND($P$7=FALSE,OR(C8412="Commercial NAICS Cogen",C8412="Commercial NAICS Non-Cogen",C8412="industrial NAICS Cogen", C8412="industrial NAICS non-cogen")),FALSE,TRUE))</f>
        <v>0</v>
      </c>
      <c r="M8412">
        <f t="shared" si="394"/>
        <v>1.0964912280701754E-3</v>
      </c>
      <c r="N8412">
        <f t="shared" si="395"/>
        <v>0</v>
      </c>
    </row>
    <row r="8413" spans="1:14" x14ac:dyDescent="0.2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s="32">
        <f t="shared" si="393"/>
        <v>8123631.9549345383</v>
      </c>
      <c r="J8413" t="str">
        <f>IF(K8413="natural gas",VLOOKUP(D8413,'Cross-Page Data'!$I$4:$J$13,2,FALSE),IF(K8413="solar",VLOOKUP('Form 923'!D8413,'Cross-Page Data'!$I$14:$J$117,2,FALSE),K8413))</f>
        <v>lignite</v>
      </c>
      <c r="K8413" t="str">
        <f>VLOOKUP(E8413,'Cross-Page Data'!$D$4:$F$48,3,FALSE)</f>
        <v>lignite</v>
      </c>
      <c r="L8413" t="b">
        <f>IF(AND($P$6=FALSE,OR(C8413="Commercial NAICS Cogen",C8413="Industrial NAICS Cogen",C8413="NAICS-22 Cogen")),FALSE,IF(AND($P$7=FALSE,OR(C8413="Commercial NAICS Cogen",C8413="Commercial NAICS Non-Cogen",C8413="industrial NAICS Cogen", C8413="industrial NAICS non-cogen")),FALSE,TRUE))</f>
        <v>1</v>
      </c>
      <c r="M8413">
        <f t="shared" si="394"/>
        <v>0.68181818181818177</v>
      </c>
      <c r="N8413">
        <f t="shared" si="395"/>
        <v>1</v>
      </c>
    </row>
    <row r="8414" spans="1:14" x14ac:dyDescent="0.2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s="32">
        <f t="shared" si="393"/>
        <v>8114711.8457879089</v>
      </c>
      <c r="J8414" t="str">
        <f>IF(K8414="natural gas",VLOOKUP(D8414,'Cross-Page Data'!$I$4:$J$13,2,FALSE),IF(K8414="solar",VLOOKUP('Form 923'!D8414,'Cross-Page Data'!$I$14:$J$117,2,FALSE),K8414))</f>
        <v>natural gas peaker</v>
      </c>
      <c r="K8414" t="str">
        <f>VLOOKUP(E8414,'Cross-Page Data'!$D$4:$F$48,3,FALSE)</f>
        <v>natural gas</v>
      </c>
      <c r="L8414" t="b">
        <f>IF(AND($P$6=FALSE,OR(C8414="Commercial NAICS Cogen",C8414="Industrial NAICS Cogen",C8414="NAICS-22 Cogen")),FALSE,IF(AND($P$7=FALSE,OR(C8414="Commercial NAICS Cogen",C8414="Commercial NAICS Non-Cogen",C8414="industrial NAICS Cogen", C8414="industrial NAICS non-cogen")),FALSE,TRUE))</f>
        <v>1</v>
      </c>
      <c r="M8414">
        <f t="shared" si="394"/>
        <v>0.58716049382716051</v>
      </c>
      <c r="N8414">
        <f t="shared" si="395"/>
        <v>1</v>
      </c>
    </row>
    <row r="8415" spans="1:14" x14ac:dyDescent="0.2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s="32">
        <f t="shared" si="393"/>
        <v>8076049.4658029778</v>
      </c>
      <c r="J8415" t="str">
        <f>IF(K8415="natural gas",VLOOKUP(D8415,'Cross-Page Data'!$I$4:$J$13,2,FALSE),IF(K8415="solar",VLOOKUP('Form 923'!D8415,'Cross-Page Data'!$I$14:$J$117,2,FALSE),K8415))</f>
        <v>other</v>
      </c>
      <c r="K8415" t="str">
        <f>VLOOKUP(E8415,'Cross-Page Data'!$D$4:$F$48,3,FALSE)</f>
        <v>other</v>
      </c>
      <c r="L8415" t="b">
        <f>IF(AND($P$6=FALSE,OR(C8415="Commercial NAICS Cogen",C8415="Industrial NAICS Cogen",C8415="NAICS-22 Cogen")),FALSE,IF(AND($P$7=FALSE,OR(C8415="Commercial NAICS Cogen",C8415="Commercial NAICS Non-Cogen",C8415="industrial NAICS Cogen", C8415="industrial NAICS non-cogen")),FALSE,TRUE))</f>
        <v>1</v>
      </c>
      <c r="M8415">
        <f t="shared" si="394"/>
        <v>0.27597402597402598</v>
      </c>
      <c r="N8415">
        <f t="shared" si="395"/>
        <v>1</v>
      </c>
    </row>
    <row r="8416" spans="1:14" x14ac:dyDescent="0.2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s="32">
        <f t="shared" si="393"/>
        <v>8104135.2602987364</v>
      </c>
      <c r="J8416" t="str">
        <f>IF(K8416="natural gas",VLOOKUP(D8416,'Cross-Page Data'!$I$4:$J$13,2,FALSE),IF(K8416="solar",VLOOKUP('Form 923'!D8416,'Cross-Page Data'!$I$14:$J$117,2,FALSE),K8416))</f>
        <v>hard coal</v>
      </c>
      <c r="K8416" t="str">
        <f>VLOOKUP(E8416,'Cross-Page Data'!$D$4:$F$48,3,FALSE)</f>
        <v>hard coal</v>
      </c>
      <c r="L8416" t="b">
        <f>IF(AND($P$6=FALSE,OR(C8416="Commercial NAICS Cogen",C8416="Industrial NAICS Cogen",C8416="NAICS-22 Cogen")),FALSE,IF(AND($P$7=FALSE,OR(C8416="Commercial NAICS Cogen",C8416="Commercial NAICS Non-Cogen",C8416="industrial NAICS Cogen", C8416="industrial NAICS non-cogen")),FALSE,TRUE))</f>
        <v>1</v>
      </c>
      <c r="M8416">
        <f t="shared" si="394"/>
        <v>0.46938775510204084</v>
      </c>
      <c r="N8416">
        <f t="shared" si="395"/>
        <v>1</v>
      </c>
    </row>
    <row r="8417" spans="1:14" x14ac:dyDescent="0.2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s="32">
        <f t="shared" si="393"/>
        <v>4463630.4565299815</v>
      </c>
      <c r="J8417" t="str">
        <f>IF(K8417="natural gas",VLOOKUP(D8417,'Cross-Page Data'!$I$4:$J$13,2,FALSE),IF(K8417="solar",VLOOKUP('Form 923'!D8417,'Cross-Page Data'!$I$14:$J$117,2,FALSE),K8417))</f>
        <v>natural gas peaker</v>
      </c>
      <c r="K8417" t="str">
        <f>VLOOKUP(E8417,'Cross-Page Data'!$D$4:$F$48,3,FALSE)</f>
        <v>natural gas</v>
      </c>
      <c r="L8417" t="b">
        <f>IF(AND($P$6=FALSE,OR(C8417="Commercial NAICS Cogen",C8417="Industrial NAICS Cogen",C8417="NAICS-22 Cogen")),FALSE,IF(AND($P$7=FALSE,OR(C8417="Commercial NAICS Cogen",C8417="Commercial NAICS Non-Cogen",C8417="industrial NAICS Cogen", C8417="industrial NAICS non-cogen")),FALSE,TRUE))</f>
        <v>0</v>
      </c>
      <c r="M8417">
        <f t="shared" si="394"/>
        <v>0.75358024691358028</v>
      </c>
      <c r="N8417">
        <f t="shared" si="395"/>
        <v>1</v>
      </c>
    </row>
    <row r="8418" spans="1:14" x14ac:dyDescent="0.2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s="32">
        <f t="shared" si="393"/>
        <v>8902001.2147133425</v>
      </c>
      <c r="J8418" t="str">
        <f>IF(K8418="natural gas",VLOOKUP(D8418,'Cross-Page Data'!$I$4:$J$13,2,FALSE),IF(K8418="solar",VLOOKUP('Form 923'!D8418,'Cross-Page Data'!$I$14:$J$117,2,FALSE),K8418))</f>
        <v>wind</v>
      </c>
      <c r="K8418" t="str">
        <f>VLOOKUP(E8418,'Cross-Page Data'!$D$4:$F$48,3,FALSE)</f>
        <v>wind</v>
      </c>
      <c r="L8418" t="b">
        <f>IF(AND($P$6=FALSE,OR(C8418="Commercial NAICS Cogen",C8418="Industrial NAICS Cogen",C8418="NAICS-22 Cogen")),FALSE,IF(AND($P$7=FALSE,OR(C8418="Commercial NAICS Cogen",C8418="Commercial NAICS Non-Cogen",C8418="industrial NAICS Cogen", C8418="industrial NAICS non-cogen")),FALSE,TRUE))</f>
        <v>1</v>
      </c>
      <c r="M8418">
        <f t="shared" si="394"/>
        <v>0.38057742782152232</v>
      </c>
      <c r="N8418">
        <f t="shared" si="395"/>
        <v>1</v>
      </c>
    </row>
    <row r="8419" spans="1:14" x14ac:dyDescent="0.2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s="32">
        <f t="shared" si="393"/>
        <v>8901992.7094730195</v>
      </c>
      <c r="J8419" t="str">
        <f>IF(K8419="natural gas",VLOOKUP(D8419,'Cross-Page Data'!$I$4:$J$13,2,FALSE),IF(K8419="solar",VLOOKUP('Form 923'!D8419,'Cross-Page Data'!$I$14:$J$117,2,FALSE),K8419))</f>
        <v>wind</v>
      </c>
      <c r="K8419" t="str">
        <f>VLOOKUP(E8419,'Cross-Page Data'!$D$4:$F$48,3,FALSE)</f>
        <v>wind</v>
      </c>
      <c r="L8419" t="b">
        <f>IF(AND($P$6=FALSE,OR(C8419="Commercial NAICS Cogen",C8419="Industrial NAICS Cogen",C8419="NAICS-22 Cogen")),FALSE,IF(AND($P$7=FALSE,OR(C8419="Commercial NAICS Cogen",C8419="Commercial NAICS Non-Cogen",C8419="industrial NAICS Cogen", C8419="industrial NAICS non-cogen")),FALSE,TRUE))</f>
        <v>1</v>
      </c>
      <c r="M8419">
        <f t="shared" si="394"/>
        <v>0.78302712160979882</v>
      </c>
      <c r="N8419">
        <f t="shared" si="395"/>
        <v>1</v>
      </c>
    </row>
    <row r="8420" spans="1:14" x14ac:dyDescent="0.2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s="32">
        <f t="shared" si="393"/>
        <v>8902002.5448582284</v>
      </c>
      <c r="J8420" t="str">
        <f>IF(K8420="natural gas",VLOOKUP(D8420,'Cross-Page Data'!$I$4:$J$13,2,FALSE),IF(K8420="solar",VLOOKUP('Form 923'!D8420,'Cross-Page Data'!$I$14:$J$117,2,FALSE),K8420))</f>
        <v>wind</v>
      </c>
      <c r="K8420" t="str">
        <f>VLOOKUP(E8420,'Cross-Page Data'!$D$4:$F$48,3,FALSE)</f>
        <v>wind</v>
      </c>
      <c r="L8420" t="b">
        <f>IF(AND($P$6=FALSE,OR(C8420="Commercial NAICS Cogen",C8420="Industrial NAICS Cogen",C8420="NAICS-22 Cogen")),FALSE,IF(AND($P$7=FALSE,OR(C8420="Commercial NAICS Cogen",C8420="Commercial NAICS Non-Cogen",C8420="industrial NAICS Cogen", C8420="industrial NAICS non-cogen")),FALSE,TRUE))</f>
        <v>1</v>
      </c>
      <c r="M8420">
        <f t="shared" si="394"/>
        <v>0.2904636920384952</v>
      </c>
      <c r="N8420">
        <f t="shared" si="395"/>
        <v>1</v>
      </c>
    </row>
    <row r="8421" spans="1:14" x14ac:dyDescent="0.2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s="32">
        <f t="shared" si="393"/>
        <v>8901997.3482135888</v>
      </c>
      <c r="J8421" t="str">
        <f>IF(K8421="natural gas",VLOOKUP(D8421,'Cross-Page Data'!$I$4:$J$13,2,FALSE),IF(K8421="solar",VLOOKUP('Form 923'!D8421,'Cross-Page Data'!$I$14:$J$117,2,FALSE),K8421))</f>
        <v>wind</v>
      </c>
      <c r="K8421" t="str">
        <f>VLOOKUP(E8421,'Cross-Page Data'!$D$4:$F$48,3,FALSE)</f>
        <v>wind</v>
      </c>
      <c r="L8421" t="b">
        <f>IF(AND($P$6=FALSE,OR(C8421="Commercial NAICS Cogen",C8421="Industrial NAICS Cogen",C8421="NAICS-22 Cogen")),FALSE,IF(AND($P$7=FALSE,OR(C8421="Commercial NAICS Cogen",C8421="Commercial NAICS Non-Cogen",C8421="industrial NAICS Cogen", C8421="industrial NAICS non-cogen")),FALSE,TRUE))</f>
        <v>1</v>
      </c>
      <c r="M8421">
        <f t="shared" si="394"/>
        <v>0.68066491688538933</v>
      </c>
      <c r="N8421">
        <f t="shared" si="395"/>
        <v>1</v>
      </c>
    </row>
    <row r="8422" spans="1:14" x14ac:dyDescent="0.2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s="32">
        <f t="shared" si="393"/>
        <v>8901999.2636361364</v>
      </c>
      <c r="J8422" t="str">
        <f>IF(K8422="natural gas",VLOOKUP(D8422,'Cross-Page Data'!$I$4:$J$13,2,FALSE),IF(K8422="solar",VLOOKUP('Form 923'!D8422,'Cross-Page Data'!$I$14:$J$117,2,FALSE),K8422))</f>
        <v>wind</v>
      </c>
      <c r="K8422" t="str">
        <f>VLOOKUP(E8422,'Cross-Page Data'!$D$4:$F$48,3,FALSE)</f>
        <v>wind</v>
      </c>
      <c r="L8422" t="b">
        <f>IF(AND($P$6=FALSE,OR(C8422="Commercial NAICS Cogen",C8422="Industrial NAICS Cogen",C8422="NAICS-22 Cogen")),FALSE,IF(AND($P$7=FALSE,OR(C8422="Commercial NAICS Cogen",C8422="Commercial NAICS Non-Cogen",C8422="industrial NAICS Cogen", C8422="industrial NAICS non-cogen")),FALSE,TRUE))</f>
        <v>1</v>
      </c>
      <c r="M8422">
        <f t="shared" si="394"/>
        <v>0.55293088363954501</v>
      </c>
      <c r="N8422">
        <f t="shared" si="395"/>
        <v>1</v>
      </c>
    </row>
    <row r="8423" spans="1:14" x14ac:dyDescent="0.2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s="32">
        <f t="shared" si="393"/>
        <v>8902002.241015926</v>
      </c>
      <c r="J8423" t="str">
        <f>IF(K8423="natural gas",VLOOKUP(D8423,'Cross-Page Data'!$I$4:$J$13,2,FALSE),IF(K8423="solar",VLOOKUP('Form 923'!D8423,'Cross-Page Data'!$I$14:$J$117,2,FALSE),K8423))</f>
        <v>wind</v>
      </c>
      <c r="K8423" t="str">
        <f>VLOOKUP(E8423,'Cross-Page Data'!$D$4:$F$48,3,FALSE)</f>
        <v>wind</v>
      </c>
      <c r="L8423" t="b">
        <f>IF(AND($P$6=FALSE,OR(C8423="Commercial NAICS Cogen",C8423="Industrial NAICS Cogen",C8423="NAICS-22 Cogen")),FALSE,IF(AND($P$7=FALSE,OR(C8423="Commercial NAICS Cogen",C8423="Commercial NAICS Non-Cogen",C8423="industrial NAICS Cogen", C8423="industrial NAICS non-cogen")),FALSE,TRUE))</f>
        <v>1</v>
      </c>
      <c r="M8423">
        <f t="shared" si="394"/>
        <v>0.30796150481189849</v>
      </c>
      <c r="N8423">
        <f t="shared" si="395"/>
        <v>1</v>
      </c>
    </row>
    <row r="8424" spans="1:14" x14ac:dyDescent="0.2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s="32">
        <f t="shared" si="393"/>
        <v>8901997.09674941</v>
      </c>
      <c r="J8424" t="str">
        <f>IF(K8424="natural gas",VLOOKUP(D8424,'Cross-Page Data'!$I$4:$J$13,2,FALSE),IF(K8424="solar",VLOOKUP('Form 923'!D8424,'Cross-Page Data'!$I$14:$J$117,2,FALSE),K8424))</f>
        <v>wind</v>
      </c>
      <c r="K8424" t="str">
        <f>VLOOKUP(E8424,'Cross-Page Data'!$D$4:$F$48,3,FALSE)</f>
        <v>wind</v>
      </c>
      <c r="L8424" t="b">
        <f>IF(AND($P$6=FALSE,OR(C8424="Commercial NAICS Cogen",C8424="Industrial NAICS Cogen",C8424="NAICS-22 Cogen")),FALSE,IF(AND($P$7=FALSE,OR(C8424="Commercial NAICS Cogen",C8424="Commercial NAICS Non-Cogen",C8424="industrial NAICS Cogen", C8424="industrial NAICS non-cogen")),FALSE,TRUE))</f>
        <v>1</v>
      </c>
      <c r="M8424">
        <f t="shared" si="394"/>
        <v>0.69291338582677164</v>
      </c>
      <c r="N8424">
        <f t="shared" si="395"/>
        <v>1</v>
      </c>
    </row>
    <row r="8425" spans="1:14" x14ac:dyDescent="0.2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s="32">
        <f t="shared" si="393"/>
        <v>8902011.1753596943</v>
      </c>
      <c r="J8425" t="str">
        <f>IF(K8425="natural gas",VLOOKUP(D8425,'Cross-Page Data'!$I$4:$J$13,2,FALSE),IF(K8425="solar",VLOOKUP('Form 923'!D8425,'Cross-Page Data'!$I$14:$J$117,2,FALSE),K8425))</f>
        <v>wind</v>
      </c>
      <c r="K8425" t="str">
        <f>VLOOKUP(E8425,'Cross-Page Data'!$D$4:$F$48,3,FALSE)</f>
        <v>wind</v>
      </c>
      <c r="L8425" t="b">
        <f>IF(AND($P$6=FALSE,OR(C8425="Commercial NAICS Cogen",C8425="Industrial NAICS Cogen",C8425="NAICS-22 Cogen")),FALSE,IF(AND($P$7=FALSE,OR(C8425="Commercial NAICS Cogen",C8425="Commercial NAICS Non-Cogen",C8425="industrial NAICS Cogen", C8425="industrial NAICS non-cogen")),FALSE,TRUE))</f>
        <v>1</v>
      </c>
      <c r="M8425">
        <f t="shared" si="394"/>
        <v>0.17322834645669291</v>
      </c>
      <c r="N8425">
        <f t="shared" si="395"/>
        <v>1</v>
      </c>
    </row>
    <row r="8426" spans="1:14" x14ac:dyDescent="0.2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s="32">
        <f t="shared" si="393"/>
        <v>8902002.2555507496</v>
      </c>
      <c r="J8426" t="str">
        <f>IF(K8426="natural gas",VLOOKUP(D8426,'Cross-Page Data'!$I$4:$J$13,2,FALSE),IF(K8426="solar",VLOOKUP('Form 923'!D8426,'Cross-Page Data'!$I$14:$J$117,2,FALSE),K8426))</f>
        <v>wind</v>
      </c>
      <c r="K8426" t="str">
        <f>VLOOKUP(E8426,'Cross-Page Data'!$D$4:$F$48,3,FALSE)</f>
        <v>wind</v>
      </c>
      <c r="L8426" t="b">
        <f>IF(AND($P$6=FALSE,OR(C8426="Commercial NAICS Cogen",C8426="Industrial NAICS Cogen",C8426="NAICS-22 Cogen")),FALSE,IF(AND($P$7=FALSE,OR(C8426="Commercial NAICS Cogen",C8426="Commercial NAICS Non-Cogen",C8426="industrial NAICS Cogen", C8426="industrial NAICS non-cogen")),FALSE,TRUE))</f>
        <v>1</v>
      </c>
      <c r="M8426">
        <f t="shared" si="394"/>
        <v>0.30621172353455817</v>
      </c>
      <c r="N8426">
        <f t="shared" si="395"/>
        <v>1</v>
      </c>
    </row>
    <row r="8427" spans="1:14" x14ac:dyDescent="0.2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s="32">
        <f t="shared" si="393"/>
        <v>0</v>
      </c>
      <c r="J8427" t="str">
        <f>IF(K8427="natural gas",VLOOKUP(D8427,'Cross-Page Data'!$I$4:$J$13,2,FALSE),IF(K8427="solar",VLOOKUP('Form 923'!D8427,'Cross-Page Data'!$I$14:$J$117,2,FALSE),K8427))</f>
        <v>heavy or residual fuel oil</v>
      </c>
      <c r="K8427" t="str">
        <f>VLOOKUP(E8427,'Cross-Page Data'!$D$4:$F$48,3,FALSE)</f>
        <v>heavy or residual fuel oil</v>
      </c>
      <c r="L8427" t="b">
        <f>IF(AND($P$6=FALSE,OR(C8427="Commercial NAICS Cogen",C8427="Industrial NAICS Cogen",C8427="NAICS-22 Cogen")),FALSE,IF(AND($P$7=FALSE,OR(C8427="Commercial NAICS Cogen",C8427="Commercial NAICS Non-Cogen",C8427="industrial NAICS Cogen", C8427="industrial NAICS non-cogen")),FALSE,TRUE))</f>
        <v>1</v>
      </c>
      <c r="M8427">
        <f t="shared" si="394"/>
        <v>0.57188755020080317</v>
      </c>
      <c r="N8427">
        <f t="shared" si="395"/>
        <v>1</v>
      </c>
    </row>
    <row r="8428" spans="1:14" x14ac:dyDescent="0.2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s="32">
        <f t="shared" si="393"/>
        <v>632030.39264736953</v>
      </c>
      <c r="J8428" t="str">
        <f>IF(K8428="natural gas",VLOOKUP(D8428,'Cross-Page Data'!$I$4:$J$13,2,FALSE),IF(K8428="solar",VLOOKUP('Form 923'!D8428,'Cross-Page Data'!$I$14:$J$117,2,FALSE),K8428))</f>
        <v>natural gas nonpeaker</v>
      </c>
      <c r="K8428" t="str">
        <f>VLOOKUP(E8428,'Cross-Page Data'!$D$4:$F$48,3,FALSE)</f>
        <v>natural gas</v>
      </c>
      <c r="L8428" t="b">
        <f>IF(AND($P$6=FALSE,OR(C8428="Commercial NAICS Cogen",C8428="Industrial NAICS Cogen",C8428="NAICS-22 Cogen")),FALSE,IF(AND($P$7=FALSE,OR(C8428="Commercial NAICS Cogen",C8428="Commercial NAICS Non-Cogen",C8428="industrial NAICS Cogen", C8428="industrial NAICS non-cogen")),FALSE,TRUE))</f>
        <v>1</v>
      </c>
      <c r="M8428">
        <f t="shared" si="394"/>
        <v>0.69023255813953488</v>
      </c>
      <c r="N8428">
        <f t="shared" si="395"/>
        <v>1</v>
      </c>
    </row>
    <row r="8429" spans="1:14" x14ac:dyDescent="0.2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s="32">
        <f t="shared" si="393"/>
        <v>11280243.813559026</v>
      </c>
      <c r="J8429" t="str">
        <f>IF(K8429="natural gas",VLOOKUP(D8429,'Cross-Page Data'!$I$4:$J$13,2,FALSE),IF(K8429="solar",VLOOKUP('Form 923'!D8429,'Cross-Page Data'!$I$14:$J$117,2,FALSE),K8429))</f>
        <v>heavy or residual fuel oil</v>
      </c>
      <c r="K8429" t="str">
        <f>VLOOKUP(E8429,'Cross-Page Data'!$D$4:$F$48,3,FALSE)</f>
        <v>heavy or residual fuel oil</v>
      </c>
      <c r="L8429" t="b">
        <f>IF(AND($P$6=FALSE,OR(C8429="Commercial NAICS Cogen",C8429="Industrial NAICS Cogen",C8429="NAICS-22 Cogen")),FALSE,IF(AND($P$7=FALSE,OR(C8429="Commercial NAICS Cogen",C8429="Commercial NAICS Non-Cogen",C8429="industrial NAICS Cogen", C8429="industrial NAICS non-cogen")),FALSE,TRUE))</f>
        <v>1</v>
      </c>
      <c r="M8429">
        <f t="shared" si="394"/>
        <v>0.28192771084337348</v>
      </c>
      <c r="N8429">
        <f t="shared" si="395"/>
        <v>1</v>
      </c>
    </row>
    <row r="8430" spans="1:14" x14ac:dyDescent="0.2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s="32">
        <f t="shared" si="393"/>
        <v>11484846.673441328</v>
      </c>
      <c r="J8430" t="str">
        <f>IF(K8430="natural gas",VLOOKUP(D8430,'Cross-Page Data'!$I$4:$J$13,2,FALSE),IF(K8430="solar",VLOOKUP('Form 923'!D8430,'Cross-Page Data'!$I$14:$J$117,2,FALSE),K8430))</f>
        <v>natural gas nonpeaker</v>
      </c>
      <c r="K8430" t="str">
        <f>VLOOKUP(E8430,'Cross-Page Data'!$D$4:$F$48,3,FALSE)</f>
        <v>natural gas</v>
      </c>
      <c r="L8430" t="b">
        <f>IF(AND($P$6=FALSE,OR(C8430="Commercial NAICS Cogen",C8430="Industrial NAICS Cogen",C8430="NAICS-22 Cogen")),FALSE,IF(AND($P$7=FALSE,OR(C8430="Commercial NAICS Cogen",C8430="Commercial NAICS Non-Cogen",C8430="industrial NAICS Cogen", C8430="industrial NAICS non-cogen")),FALSE,TRUE))</f>
        <v>1</v>
      </c>
      <c r="M8430">
        <f t="shared" si="394"/>
        <v>0.14139534883720931</v>
      </c>
      <c r="N8430">
        <f t="shared" si="395"/>
        <v>1</v>
      </c>
    </row>
    <row r="8431" spans="1:14" x14ac:dyDescent="0.2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s="32">
        <f t="shared" si="393"/>
        <v>10911124.002864772</v>
      </c>
      <c r="J8431" t="str">
        <f>IF(K8431="natural gas",VLOOKUP(D8431,'Cross-Page Data'!$I$4:$J$13,2,FALSE),IF(K8431="solar",VLOOKUP('Form 923'!D8431,'Cross-Page Data'!$I$14:$J$117,2,FALSE),K8431))</f>
        <v>heavy or residual fuel oil</v>
      </c>
      <c r="K8431" t="str">
        <f>VLOOKUP(E8431,'Cross-Page Data'!$D$4:$F$48,3,FALSE)</f>
        <v>heavy or residual fuel oil</v>
      </c>
      <c r="L8431" t="b">
        <f>IF(AND($P$6=FALSE,OR(C8431="Commercial NAICS Cogen",C8431="Industrial NAICS Cogen",C8431="NAICS-22 Cogen")),FALSE,IF(AND($P$7=FALSE,OR(C8431="Commercial NAICS Cogen",C8431="Commercial NAICS Non-Cogen",C8431="industrial NAICS Cogen", C8431="industrial NAICS non-cogen")),FALSE,TRUE))</f>
        <v>1</v>
      </c>
      <c r="M8431">
        <f t="shared" si="394"/>
        <v>0.31244979919678717</v>
      </c>
      <c r="N8431">
        <f t="shared" si="395"/>
        <v>1</v>
      </c>
    </row>
    <row r="8432" spans="1:14" x14ac:dyDescent="0.2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s="32">
        <f t="shared" si="393"/>
        <v>10909265.927903634</v>
      </c>
      <c r="J8432" t="str">
        <f>IF(K8432="natural gas",VLOOKUP(D8432,'Cross-Page Data'!$I$4:$J$13,2,FALSE),IF(K8432="solar",VLOOKUP('Form 923'!D8432,'Cross-Page Data'!$I$14:$J$117,2,FALSE),K8432))</f>
        <v>natural gas peaker</v>
      </c>
      <c r="K8432" t="str">
        <f>VLOOKUP(E8432,'Cross-Page Data'!$D$4:$F$48,3,FALSE)</f>
        <v>natural gas</v>
      </c>
      <c r="L8432" t="b">
        <f>IF(AND($P$6=FALSE,OR(C8432="Commercial NAICS Cogen",C8432="Industrial NAICS Cogen",C8432="NAICS-22 Cogen")),FALSE,IF(AND($P$7=FALSE,OR(C8432="Commercial NAICS Cogen",C8432="Commercial NAICS Non-Cogen",C8432="industrial NAICS Cogen", C8432="industrial NAICS non-cogen")),FALSE,TRUE))</f>
        <v>1</v>
      </c>
      <c r="M8432">
        <f t="shared" si="394"/>
        <v>0.40888888888888891</v>
      </c>
      <c r="N8432">
        <f t="shared" si="395"/>
        <v>1</v>
      </c>
    </row>
    <row r="8433" spans="1:14" x14ac:dyDescent="0.2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s="32">
        <f t="shared" si="393"/>
        <v>8901823.6322757937</v>
      </c>
      <c r="J8433" t="str">
        <f>IF(K8433="natural gas",VLOOKUP(D8433,'Cross-Page Data'!$I$4:$J$13,2,FALSE),IF(K8433="solar",VLOOKUP('Form 923'!D8433,'Cross-Page Data'!$I$14:$J$117,2,FALSE),K8433))</f>
        <v>wind</v>
      </c>
      <c r="K8433" t="str">
        <f>VLOOKUP(E8433,'Cross-Page Data'!$D$4:$F$48,3,FALSE)</f>
        <v>wind</v>
      </c>
      <c r="L8433" t="b">
        <f>IF(AND($P$6=FALSE,OR(C8433="Commercial NAICS Cogen",C8433="Industrial NAICS Cogen",C8433="NAICS-22 Cogen")),FALSE,IF(AND($P$7=FALSE,OR(C8433="Commercial NAICS Cogen",C8433="Commercial NAICS Non-Cogen",C8433="industrial NAICS Cogen", C8433="industrial NAICS non-cogen")),FALSE,TRUE))</f>
        <v>1</v>
      </c>
      <c r="M8433">
        <f t="shared" si="394"/>
        <v>0.93963254593175849</v>
      </c>
      <c r="N8433">
        <f t="shared" si="395"/>
        <v>1</v>
      </c>
    </row>
    <row r="8434" spans="1:14" x14ac:dyDescent="0.2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s="32">
        <f t="shared" si="393"/>
        <v>9357483.5027305819</v>
      </c>
      <c r="J8434" t="str">
        <f>IF(K8434="natural gas",VLOOKUP(D8434,'Cross-Page Data'!$I$4:$J$13,2,FALSE),IF(K8434="solar",VLOOKUP('Form 923'!D8434,'Cross-Page Data'!$I$14:$J$117,2,FALSE),K8434))</f>
        <v>natural gas peaker</v>
      </c>
      <c r="K8434" t="str">
        <f>VLOOKUP(E8434,'Cross-Page Data'!$D$4:$F$48,3,FALSE)</f>
        <v>natural gas</v>
      </c>
      <c r="L8434" t="b">
        <f>IF(AND($P$6=FALSE,OR(C8434="Commercial NAICS Cogen",C8434="Industrial NAICS Cogen",C8434="NAICS-22 Cogen")),FALSE,IF(AND($P$7=FALSE,OR(C8434="Commercial NAICS Cogen",C8434="Commercial NAICS Non-Cogen",C8434="industrial NAICS Cogen", C8434="industrial NAICS non-cogen")),FALSE,TRUE))</f>
        <v>1</v>
      </c>
      <c r="M8434">
        <f t="shared" si="394"/>
        <v>0.54370370370370369</v>
      </c>
      <c r="N8434">
        <f t="shared" si="395"/>
        <v>1</v>
      </c>
    </row>
    <row r="8435" spans="1:14" x14ac:dyDescent="0.2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s="32">
        <f t="shared" si="393"/>
        <v>8901999.2713700477</v>
      </c>
      <c r="J8435" t="str">
        <f>IF(K8435="natural gas",VLOOKUP(D8435,'Cross-Page Data'!$I$4:$J$13,2,FALSE),IF(K8435="solar",VLOOKUP('Form 923'!D8435,'Cross-Page Data'!$I$14:$J$117,2,FALSE),K8435))</f>
        <v>wind</v>
      </c>
      <c r="K8435" t="str">
        <f>VLOOKUP(E8435,'Cross-Page Data'!$D$4:$F$48,3,FALSE)</f>
        <v>wind</v>
      </c>
      <c r="L8435" t="b">
        <f>IF(AND($P$6=FALSE,OR(C8435="Commercial NAICS Cogen",C8435="Industrial NAICS Cogen",C8435="NAICS-22 Cogen")),FALSE,IF(AND($P$7=FALSE,OR(C8435="Commercial NAICS Cogen",C8435="Commercial NAICS Non-Cogen",C8435="industrial NAICS Cogen", C8435="industrial NAICS non-cogen")),FALSE,TRUE))</f>
        <v>1</v>
      </c>
      <c r="M8435">
        <f t="shared" si="394"/>
        <v>0.55205599300087493</v>
      </c>
      <c r="N8435">
        <f t="shared" si="395"/>
        <v>1</v>
      </c>
    </row>
    <row r="8436" spans="1:14" x14ac:dyDescent="0.2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s="32">
        <f t="shared" si="393"/>
        <v>8901993.0743863732</v>
      </c>
      <c r="J8436" t="str">
        <f>IF(K8436="natural gas",VLOOKUP(D8436,'Cross-Page Data'!$I$4:$J$13,2,FALSE),IF(K8436="solar",VLOOKUP('Form 923'!D8436,'Cross-Page Data'!$I$14:$J$117,2,FALSE),K8436))</f>
        <v>wind</v>
      </c>
      <c r="K8436" t="str">
        <f>VLOOKUP(E8436,'Cross-Page Data'!$D$4:$F$48,3,FALSE)</f>
        <v>wind</v>
      </c>
      <c r="L8436" t="b">
        <f>IF(AND($P$6=FALSE,OR(C8436="Commercial NAICS Cogen",C8436="Industrial NAICS Cogen",C8436="NAICS-22 Cogen")),FALSE,IF(AND($P$7=FALSE,OR(C8436="Commercial NAICS Cogen",C8436="Commercial NAICS Non-Cogen",C8436="industrial NAICS Cogen", C8436="industrial NAICS non-cogen")),FALSE,TRUE))</f>
        <v>1</v>
      </c>
      <c r="M8436">
        <f t="shared" si="394"/>
        <v>0.77952755905511806</v>
      </c>
      <c r="N8436">
        <f t="shared" si="395"/>
        <v>1</v>
      </c>
    </row>
    <row r="8437" spans="1:14" x14ac:dyDescent="0.2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s="32">
        <f t="shared" si="393"/>
        <v>0</v>
      </c>
      <c r="J8437" t="str">
        <f>IF(K8437="natural gas",VLOOKUP(D8437,'Cross-Page Data'!$I$4:$J$13,2,FALSE),IF(K8437="solar",VLOOKUP('Form 923'!D8437,'Cross-Page Data'!$I$14:$J$117,2,FALSE),K8437))</f>
        <v>natural gas nonpeaker</v>
      </c>
      <c r="K8437" t="str">
        <f>VLOOKUP(E8437,'Cross-Page Data'!$D$4:$F$48,3,FALSE)</f>
        <v>natural gas</v>
      </c>
      <c r="L8437" t="b">
        <f>IF(AND($P$6=FALSE,OR(C8437="Commercial NAICS Cogen",C8437="Industrial NAICS Cogen",C8437="NAICS-22 Cogen")),FALSE,IF(AND($P$7=FALSE,OR(C8437="Commercial NAICS Cogen",C8437="Commercial NAICS Non-Cogen",C8437="industrial NAICS Cogen", C8437="industrial NAICS non-cogen")),FALSE,TRUE))</f>
        <v>1</v>
      </c>
      <c r="M8437">
        <f t="shared" si="394"/>
        <v>0.77302325581395348</v>
      </c>
      <c r="N8437">
        <f t="shared" si="395"/>
        <v>1</v>
      </c>
    </row>
    <row r="8438" spans="1:14" x14ac:dyDescent="0.2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s="32">
        <f t="shared" si="393"/>
        <v>11828355.710396964</v>
      </c>
      <c r="J8438" t="str">
        <f>IF(K8438="natural gas",VLOOKUP(D8438,'Cross-Page Data'!$I$4:$J$13,2,FALSE),IF(K8438="solar",VLOOKUP('Form 923'!D8438,'Cross-Page Data'!$I$14:$J$117,2,FALSE),K8438))</f>
        <v>natural gas nonpeaker</v>
      </c>
      <c r="K8438" t="str">
        <f>VLOOKUP(E8438,'Cross-Page Data'!$D$4:$F$48,3,FALSE)</f>
        <v>natural gas</v>
      </c>
      <c r="L8438" t="b">
        <f>IF(AND($P$6=FALSE,OR(C8438="Commercial NAICS Cogen",C8438="Industrial NAICS Cogen",C8438="NAICS-22 Cogen")),FALSE,IF(AND($P$7=FALSE,OR(C8438="Commercial NAICS Cogen",C8438="Commercial NAICS Non-Cogen",C8438="industrial NAICS Cogen", C8438="industrial NAICS non-cogen")),FALSE,TRUE))</f>
        <v>1</v>
      </c>
      <c r="M8438">
        <f t="shared" si="394"/>
        <v>0.1013953488372093</v>
      </c>
      <c r="N8438">
        <f t="shared" si="395"/>
        <v>1</v>
      </c>
    </row>
    <row r="8439" spans="1:14" x14ac:dyDescent="0.2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s="32" t="str">
        <f t="shared" si="393"/>
        <v/>
      </c>
      <c r="J8439" t="str">
        <f>IF(K8439="natural gas",VLOOKUP(D8439,'Cross-Page Data'!$I$4:$J$13,2,FALSE),IF(K8439="solar",VLOOKUP('Form 923'!D8439,'Cross-Page Data'!$I$14:$J$117,2,FALSE),K8439))</f>
        <v>heavy or residual fuel oil</v>
      </c>
      <c r="K8439" t="str">
        <f>VLOOKUP(E8439,'Cross-Page Data'!$D$4:$F$48,3,FALSE)</f>
        <v>heavy or residual fuel oil</v>
      </c>
      <c r="L8439" t="b">
        <f>IF(AND($P$6=FALSE,OR(C8439="Commercial NAICS Cogen",C8439="Industrial NAICS Cogen",C8439="NAICS-22 Cogen")),FALSE,IF(AND($P$7=FALSE,OR(C8439="Commercial NAICS Cogen",C8439="Commercial NAICS Non-Cogen",C8439="industrial NAICS Cogen", C8439="industrial NAICS non-cogen")),FALSE,TRUE))</f>
        <v>1</v>
      </c>
      <c r="M8439">
        <f t="shared" si="394"/>
        <v>4.0160642570281126E-4</v>
      </c>
      <c r="N8439">
        <f t="shared" si="395"/>
        <v>0</v>
      </c>
    </row>
    <row r="8440" spans="1:14" x14ac:dyDescent="0.2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s="32" t="str">
        <f t="shared" si="393"/>
        <v/>
      </c>
      <c r="J8440" t="str">
        <f>IF(K8440="natural gas",VLOOKUP(D8440,'Cross-Page Data'!$I$4:$J$13,2,FALSE),IF(K8440="solar",VLOOKUP('Form 923'!D8440,'Cross-Page Data'!$I$14:$J$117,2,FALSE),K8440))</f>
        <v>natural gas nonpeaker</v>
      </c>
      <c r="K8440" t="str">
        <f>VLOOKUP(E8440,'Cross-Page Data'!$D$4:$F$48,3,FALSE)</f>
        <v>natural gas</v>
      </c>
      <c r="L8440" t="b">
        <f>IF(AND($P$6=FALSE,OR(C8440="Commercial NAICS Cogen",C8440="Industrial NAICS Cogen",C8440="NAICS-22 Cogen")),FALSE,IF(AND($P$7=FALSE,OR(C8440="Commercial NAICS Cogen",C8440="Commercial NAICS Non-Cogen",C8440="industrial NAICS Cogen", C8440="industrial NAICS non-cogen")),FALSE,TRUE))</f>
        <v>1</v>
      </c>
      <c r="M8440">
        <f t="shared" si="394"/>
        <v>9.3023255813953494E-4</v>
      </c>
      <c r="N8440">
        <f t="shared" si="395"/>
        <v>0</v>
      </c>
    </row>
    <row r="8441" spans="1:14" x14ac:dyDescent="0.2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s="32">
        <f t="shared" si="393"/>
        <v>7543683.7130923076</v>
      </c>
      <c r="J8441" t="str">
        <f>IF(K8441="natural gas",VLOOKUP(D8441,'Cross-Page Data'!$I$4:$J$13,2,FALSE),IF(K8441="solar",VLOOKUP('Form 923'!D8441,'Cross-Page Data'!$I$14:$J$117,2,FALSE),K8441))</f>
        <v>heavy or residual fuel oil</v>
      </c>
      <c r="K8441" t="str">
        <f>VLOOKUP(E8441,'Cross-Page Data'!$D$4:$F$48,3,FALSE)</f>
        <v>heavy or residual fuel oil</v>
      </c>
      <c r="L8441" t="b">
        <f>IF(AND($P$6=FALSE,OR(C8441="Commercial NAICS Cogen",C8441="Industrial NAICS Cogen",C8441="NAICS-22 Cogen")),FALSE,IF(AND($P$7=FALSE,OR(C8441="Commercial NAICS Cogen",C8441="Commercial NAICS Non-Cogen",C8441="industrial NAICS Cogen", C8441="industrial NAICS non-cogen")),FALSE,TRUE))</f>
        <v>1</v>
      </c>
      <c r="M8441">
        <f t="shared" si="394"/>
        <v>0.49357429718875501</v>
      </c>
      <c r="N8441">
        <f t="shared" si="395"/>
        <v>1</v>
      </c>
    </row>
    <row r="8442" spans="1:14" x14ac:dyDescent="0.2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s="32">
        <f t="shared" si="393"/>
        <v>7179256.9182754848</v>
      </c>
      <c r="J8442" t="str">
        <f>IF(K8442="natural gas",VLOOKUP(D8442,'Cross-Page Data'!$I$4:$J$13,2,FALSE),IF(K8442="solar",VLOOKUP('Form 923'!D8442,'Cross-Page Data'!$I$14:$J$117,2,FALSE),K8442))</f>
        <v>natural gas nonpeaker</v>
      </c>
      <c r="K8442" t="str">
        <f>VLOOKUP(E8442,'Cross-Page Data'!$D$4:$F$48,3,FALSE)</f>
        <v>natural gas</v>
      </c>
      <c r="L8442" t="b">
        <f>IF(AND($P$6=FALSE,OR(C8442="Commercial NAICS Cogen",C8442="Industrial NAICS Cogen",C8442="NAICS-22 Cogen")),FALSE,IF(AND($P$7=FALSE,OR(C8442="Commercial NAICS Cogen",C8442="Commercial NAICS Non-Cogen",C8442="industrial NAICS Cogen", C8442="industrial NAICS non-cogen")),FALSE,TRUE))</f>
        <v>1</v>
      </c>
      <c r="M8442">
        <f t="shared" si="394"/>
        <v>0.42883720930232561</v>
      </c>
      <c r="N8442">
        <f t="shared" si="395"/>
        <v>1</v>
      </c>
    </row>
    <row r="8443" spans="1:14" x14ac:dyDescent="0.2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s="32">
        <f t="shared" si="393"/>
        <v>11746902.266227428</v>
      </c>
      <c r="J8443" t="str">
        <f>IF(K8443="natural gas",VLOOKUP(D8443,'Cross-Page Data'!$I$4:$J$13,2,FALSE),IF(K8443="solar",VLOOKUP('Form 923'!D8443,'Cross-Page Data'!$I$14:$J$117,2,FALSE),K8443))</f>
        <v>hard coal</v>
      </c>
      <c r="K8443" t="str">
        <f>VLOOKUP(E8443,'Cross-Page Data'!$D$4:$F$48,3,FALSE)</f>
        <v>hard coal</v>
      </c>
      <c r="L8443" t="b">
        <f>IF(AND($P$6=FALSE,OR(C8443="Commercial NAICS Cogen",C8443="Industrial NAICS Cogen",C8443="NAICS-22 Cogen")),FALSE,IF(AND($P$7=FALSE,OR(C8443="Commercial NAICS Cogen",C8443="Commercial NAICS Non-Cogen",C8443="industrial NAICS Cogen", C8443="industrial NAICS non-cogen")),FALSE,TRUE))</f>
        <v>1</v>
      </c>
      <c r="M8443">
        <f t="shared" si="394"/>
        <v>0.1306122448979592</v>
      </c>
      <c r="N8443">
        <f t="shared" si="395"/>
        <v>1</v>
      </c>
    </row>
    <row r="8444" spans="1:14" x14ac:dyDescent="0.2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s="32">
        <f t="shared" si="393"/>
        <v>12053543.436178904</v>
      </c>
      <c r="J8444" t="str">
        <f>IF(K8444="natural gas",VLOOKUP(D8444,'Cross-Page Data'!$I$4:$J$13,2,FALSE),IF(K8444="solar",VLOOKUP('Form 923'!D8444,'Cross-Page Data'!$I$14:$J$117,2,FALSE),K8444))</f>
        <v>heavy or residual fuel oil</v>
      </c>
      <c r="K8444" t="str">
        <f>VLOOKUP(E8444,'Cross-Page Data'!$D$4:$F$48,3,FALSE)</f>
        <v>heavy or residual fuel oil</v>
      </c>
      <c r="L8444" t="b">
        <f>IF(AND($P$6=FALSE,OR(C8444="Commercial NAICS Cogen",C8444="Industrial NAICS Cogen",C8444="NAICS-22 Cogen")),FALSE,IF(AND($P$7=FALSE,OR(C8444="Commercial NAICS Cogen",C8444="Commercial NAICS Non-Cogen",C8444="industrial NAICS Cogen", C8444="industrial NAICS non-cogen")),FALSE,TRUE))</f>
        <v>1</v>
      </c>
      <c r="M8444">
        <f t="shared" si="394"/>
        <v>0.22489959839357429</v>
      </c>
      <c r="N8444">
        <f t="shared" si="395"/>
        <v>1</v>
      </c>
    </row>
    <row r="8445" spans="1:14" x14ac:dyDescent="0.2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s="32" t="str">
        <f t="shared" si="393"/>
        <v/>
      </c>
      <c r="J8445" t="str">
        <f>IF(K8445="natural gas",VLOOKUP(D8445,'Cross-Page Data'!$I$4:$J$13,2,FALSE),IF(K8445="solar",VLOOKUP('Form 923'!D8445,'Cross-Page Data'!$I$14:$J$117,2,FALSE),K8445))</f>
        <v>hard coal</v>
      </c>
      <c r="K8445" t="str">
        <f>VLOOKUP(E8445,'Cross-Page Data'!$D$4:$F$48,3,FALSE)</f>
        <v>hard coal</v>
      </c>
      <c r="L8445" t="b">
        <f>IF(AND($P$6=FALSE,OR(C8445="Commercial NAICS Cogen",C8445="Industrial NAICS Cogen",C8445="NAICS-22 Cogen")),FALSE,IF(AND($P$7=FALSE,OR(C8445="Commercial NAICS Cogen",C8445="Commercial NAICS Non-Cogen",C8445="industrial NAICS Cogen", C8445="industrial NAICS non-cogen")),FALSE,TRUE))</f>
        <v>1</v>
      </c>
      <c r="M8445">
        <f t="shared" si="394"/>
        <v>1.3605442176870747E-3</v>
      </c>
      <c r="N8445">
        <f t="shared" si="395"/>
        <v>0</v>
      </c>
    </row>
    <row r="8446" spans="1:14" x14ac:dyDescent="0.2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s="32">
        <f t="shared" si="393"/>
        <v>11801040.924932405</v>
      </c>
      <c r="J8446" t="str">
        <f>IF(K8446="natural gas",VLOOKUP(D8446,'Cross-Page Data'!$I$4:$J$13,2,FALSE),IF(K8446="solar",VLOOKUP('Form 923'!D8446,'Cross-Page Data'!$I$14:$J$117,2,FALSE),K8446))</f>
        <v>biomass</v>
      </c>
      <c r="K8446" t="str">
        <f>VLOOKUP(E8446,'Cross-Page Data'!$D$4:$F$48,3,FALSE)</f>
        <v>biomass</v>
      </c>
      <c r="L8446" t="b">
        <f>IF(AND($P$6=FALSE,OR(C8446="Commercial NAICS Cogen",C8446="Industrial NAICS Cogen",C8446="NAICS-22 Cogen")),FALSE,IF(AND($P$7=FALSE,OR(C8446="Commercial NAICS Cogen",C8446="Commercial NAICS Non-Cogen",C8446="industrial NAICS Cogen", C8446="industrial NAICS non-cogen")),FALSE,TRUE))</f>
        <v>1</v>
      </c>
      <c r="M8446">
        <f t="shared" si="394"/>
        <v>0.2982456140350877</v>
      </c>
      <c r="N8446">
        <f t="shared" si="395"/>
        <v>1</v>
      </c>
    </row>
    <row r="8447" spans="1:14" x14ac:dyDescent="0.2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s="32">
        <f t="shared" si="393"/>
        <v>8901995.0267171115</v>
      </c>
      <c r="J8447" t="str">
        <f>IF(K8447="natural gas",VLOOKUP(D8447,'Cross-Page Data'!$I$4:$J$13,2,FALSE),IF(K8447="solar",VLOOKUP('Form 923'!D8447,'Cross-Page Data'!$I$14:$J$117,2,FALSE),K8447))</f>
        <v>wind</v>
      </c>
      <c r="K8447" t="str">
        <f>VLOOKUP(E8447,'Cross-Page Data'!$D$4:$F$48,3,FALSE)</f>
        <v>wind</v>
      </c>
      <c r="L8447" t="b">
        <f>IF(AND($P$6=FALSE,OR(C8447="Commercial NAICS Cogen",C8447="Industrial NAICS Cogen",C8447="NAICS-22 Cogen")),FALSE,IF(AND($P$7=FALSE,OR(C8447="Commercial NAICS Cogen",C8447="Commercial NAICS Non-Cogen",C8447="industrial NAICS Cogen", C8447="industrial NAICS non-cogen")),FALSE,TRUE))</f>
        <v>1</v>
      </c>
      <c r="M8447">
        <f t="shared" si="394"/>
        <v>0.75065616797900259</v>
      </c>
      <c r="N8447">
        <f t="shared" si="395"/>
        <v>1</v>
      </c>
    </row>
    <row r="8448" spans="1:14" x14ac:dyDescent="0.2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s="32">
        <f t="shared" si="393"/>
        <v>8901997.8017057125</v>
      </c>
      <c r="J8448" t="str">
        <f>IF(K8448="natural gas",VLOOKUP(D8448,'Cross-Page Data'!$I$4:$J$13,2,FALSE),IF(K8448="solar",VLOOKUP('Form 923'!D8448,'Cross-Page Data'!$I$14:$J$117,2,FALSE),K8448))</f>
        <v>wind</v>
      </c>
      <c r="K8448" t="str">
        <f>VLOOKUP(E8448,'Cross-Page Data'!$D$4:$F$48,3,FALSE)</f>
        <v>wind</v>
      </c>
      <c r="L8448" t="b">
        <f>IF(AND($P$6=FALSE,OR(C8448="Commercial NAICS Cogen",C8448="Industrial NAICS Cogen",C8448="NAICS-22 Cogen")),FALSE,IF(AND($P$7=FALSE,OR(C8448="Commercial NAICS Cogen",C8448="Commercial NAICS Non-Cogen",C8448="industrial NAICS Cogen", C8448="industrial NAICS non-cogen")),FALSE,TRUE))</f>
        <v>1</v>
      </c>
      <c r="M8448">
        <f t="shared" si="394"/>
        <v>0.65354330708661412</v>
      </c>
      <c r="N8448">
        <f t="shared" si="395"/>
        <v>1</v>
      </c>
    </row>
    <row r="8449" spans="1:14" x14ac:dyDescent="0.2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s="32">
        <f t="shared" si="393"/>
        <v>8902002.8098309394</v>
      </c>
      <c r="J8449" t="str">
        <f>IF(K8449="natural gas",VLOOKUP(D8449,'Cross-Page Data'!$I$4:$J$13,2,FALSE),IF(K8449="solar",VLOOKUP('Form 923'!D8449,'Cross-Page Data'!$I$14:$J$117,2,FALSE),K8449))</f>
        <v>wind</v>
      </c>
      <c r="K8449" t="str">
        <f>VLOOKUP(E8449,'Cross-Page Data'!$D$4:$F$48,3,FALSE)</f>
        <v>wind</v>
      </c>
      <c r="L8449" t="b">
        <f>IF(AND($P$6=FALSE,OR(C8449="Commercial NAICS Cogen",C8449="Industrial NAICS Cogen",C8449="NAICS-22 Cogen")),FALSE,IF(AND($P$7=FALSE,OR(C8449="Commercial NAICS Cogen",C8449="Commercial NAICS Non-Cogen",C8449="industrial NAICS Cogen", C8449="industrial NAICS non-cogen")),FALSE,TRUE))</f>
        <v>1</v>
      </c>
      <c r="M8449">
        <f t="shared" si="394"/>
        <v>0.27821522309711288</v>
      </c>
      <c r="N8449">
        <f t="shared" si="395"/>
        <v>1</v>
      </c>
    </row>
    <row r="8450" spans="1:14" x14ac:dyDescent="0.2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s="32">
        <f t="shared" si="393"/>
        <v>8901999.8938914295</v>
      </c>
      <c r="J8450" t="str">
        <f>IF(K8450="natural gas",VLOOKUP(D8450,'Cross-Page Data'!$I$4:$J$13,2,FALSE),IF(K8450="solar",VLOOKUP('Form 923'!D8450,'Cross-Page Data'!$I$14:$J$117,2,FALSE),K8450))</f>
        <v>solar thermal</v>
      </c>
      <c r="K8450" t="str">
        <f>VLOOKUP(E8450,'Cross-Page Data'!$D$4:$F$48,3,FALSE)</f>
        <v>solar</v>
      </c>
      <c r="L8450" t="b">
        <f>IF(AND($P$6=FALSE,OR(C8450="Commercial NAICS Cogen",C8450="Industrial NAICS Cogen",C8450="NAICS-22 Cogen")),FALSE,IF(AND($P$7=FALSE,OR(C8450="Commercial NAICS Cogen",C8450="Commercial NAICS Non-Cogen",C8450="industrial NAICS Cogen", C8450="industrial NAICS non-cogen")),FALSE,TRUE))</f>
        <v>1</v>
      </c>
      <c r="M8450">
        <f t="shared" si="394"/>
        <v>0.5625</v>
      </c>
      <c r="N8450">
        <f t="shared" si="395"/>
        <v>1</v>
      </c>
    </row>
    <row r="8451" spans="1:14" x14ac:dyDescent="0.2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s="32">
        <f t="shared" si="393"/>
        <v>8902356.902356904</v>
      </c>
      <c r="J8451" t="str">
        <f>IF(K8451="natural gas",VLOOKUP(D8451,'Cross-Page Data'!$I$4:$J$13,2,FALSE),IF(K8451="solar",VLOOKUP('Form 923'!D8451,'Cross-Page Data'!$I$14:$J$117,2,FALSE),K8451))</f>
        <v>solar pv</v>
      </c>
      <c r="K8451" t="str">
        <f>VLOOKUP(E8451,'Cross-Page Data'!$D$4:$F$48,3,FALSE)</f>
        <v>solar</v>
      </c>
      <c r="L8451" t="b">
        <f>IF(AND($P$6=FALSE,OR(C8451="Commercial NAICS Cogen",C8451="Industrial NAICS Cogen",C8451="NAICS-22 Cogen")),FALSE,IF(AND($P$7=FALSE,OR(C8451="Commercial NAICS Cogen",C8451="Commercial NAICS Non-Cogen",C8451="industrial NAICS Cogen", C8451="industrial NAICS non-cogen")),FALSE,TRUE))</f>
        <v>1</v>
      </c>
      <c r="M8451">
        <f t="shared" si="394"/>
        <v>0.10974456007568591</v>
      </c>
      <c r="N8451">
        <f t="shared" si="395"/>
        <v>1</v>
      </c>
    </row>
    <row r="8452" spans="1:14" x14ac:dyDescent="0.2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s="32">
        <f t="shared" si="393"/>
        <v>8901529.6367112808</v>
      </c>
      <c r="J8452" t="str">
        <f>IF(K8452="natural gas",VLOOKUP(D8452,'Cross-Page Data'!$I$4:$J$13,2,FALSE),IF(K8452="solar",VLOOKUP('Form 923'!D8452,'Cross-Page Data'!$I$14:$J$117,2,FALSE),K8452))</f>
        <v>solar pv</v>
      </c>
      <c r="K8452" t="str">
        <f>VLOOKUP(E8452,'Cross-Page Data'!$D$4:$F$48,3,FALSE)</f>
        <v>solar</v>
      </c>
      <c r="L8452" t="b">
        <f>IF(AND($P$6=FALSE,OR(C8452="Commercial NAICS Cogen",C8452="Industrial NAICS Cogen",C8452="NAICS-22 Cogen")),FALSE,IF(AND($P$7=FALSE,OR(C8452="Commercial NAICS Cogen",C8452="Commercial NAICS Non-Cogen",C8452="industrial NAICS Cogen", C8452="industrial NAICS non-cogen")),FALSE,TRUE))</f>
        <v>1</v>
      </c>
      <c r="M8452">
        <f t="shared" si="394"/>
        <v>0.88994008199306207</v>
      </c>
      <c r="N8452">
        <f t="shared" si="395"/>
        <v>1</v>
      </c>
    </row>
    <row r="8453" spans="1:14" x14ac:dyDescent="0.2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s="32">
        <f t="shared" si="393"/>
        <v>8901997.2818058264</v>
      </c>
      <c r="J8453" t="str">
        <f>IF(K8453="natural gas",VLOOKUP(D8453,'Cross-Page Data'!$I$4:$J$13,2,FALSE),IF(K8453="solar",VLOOKUP('Form 923'!D8453,'Cross-Page Data'!$I$14:$J$117,2,FALSE),K8453))</f>
        <v>wind</v>
      </c>
      <c r="K8453" t="str">
        <f>VLOOKUP(E8453,'Cross-Page Data'!$D$4:$F$48,3,FALSE)</f>
        <v>wind</v>
      </c>
      <c r="L8453" t="b">
        <f>IF(AND($P$6=FALSE,OR(C8453="Commercial NAICS Cogen",C8453="Industrial NAICS Cogen",C8453="NAICS-22 Cogen")),FALSE,IF(AND($P$7=FALSE,OR(C8453="Commercial NAICS Cogen",C8453="Commercial NAICS Non-Cogen",C8453="industrial NAICS Cogen", C8453="industrial NAICS non-cogen")),FALSE,TRUE))</f>
        <v>1</v>
      </c>
      <c r="M8453">
        <f t="shared" si="394"/>
        <v>0.68503937007874016</v>
      </c>
      <c r="N8453">
        <f t="shared" si="395"/>
        <v>1</v>
      </c>
    </row>
    <row r="8454" spans="1:14" x14ac:dyDescent="0.2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s="32">
        <f t="shared" si="393"/>
        <v>8901986.7032187078</v>
      </c>
      <c r="J8454" t="str">
        <f>IF(K8454="natural gas",VLOOKUP(D8454,'Cross-Page Data'!$I$4:$J$13,2,FALSE),IF(K8454="solar",VLOOKUP('Form 923'!D8454,'Cross-Page Data'!$I$14:$J$117,2,FALSE),K8454))</f>
        <v>wind</v>
      </c>
      <c r="K8454" t="str">
        <f>VLOOKUP(E8454,'Cross-Page Data'!$D$4:$F$48,3,FALSE)</f>
        <v>wind</v>
      </c>
      <c r="L8454" t="b">
        <f>IF(AND($P$6=FALSE,OR(C8454="Commercial NAICS Cogen",C8454="Industrial NAICS Cogen",C8454="NAICS-22 Cogen")),FALSE,IF(AND($P$7=FALSE,OR(C8454="Commercial NAICS Cogen",C8454="Commercial NAICS Non-Cogen",C8454="industrial NAICS Cogen", C8454="industrial NAICS non-cogen")),FALSE,TRUE))</f>
        <v>1</v>
      </c>
      <c r="M8454">
        <f t="shared" si="394"/>
        <v>0.82239720034995623</v>
      </c>
      <c r="N8454">
        <f t="shared" si="395"/>
        <v>1</v>
      </c>
    </row>
    <row r="8455" spans="1:14" x14ac:dyDescent="0.2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s="32">
        <f t="shared" ref="I8455:I8518" si="396">IFERROR(F8455/G8455*10^6,"")</f>
        <v>8902001.5843447745</v>
      </c>
      <c r="J8455" t="str">
        <f>IF(K8455="natural gas",VLOOKUP(D8455,'Cross-Page Data'!$I$4:$J$13,2,FALSE),IF(K8455="solar",VLOOKUP('Form 923'!D8455,'Cross-Page Data'!$I$14:$J$117,2,FALSE),K8455))</f>
        <v>wind</v>
      </c>
      <c r="K8455" t="str">
        <f>VLOOKUP(E8455,'Cross-Page Data'!$D$4:$F$48,3,FALSE)</f>
        <v>wind</v>
      </c>
      <c r="L8455" t="b">
        <f>IF(AND($P$6=FALSE,OR(C8455="Commercial NAICS Cogen",C8455="Industrial NAICS Cogen",C8455="NAICS-22 Cogen")),FALSE,IF(AND($P$7=FALSE,OR(C8455="Commercial NAICS Cogen",C8455="Commercial NAICS Non-Cogen",C8455="industrial NAICS Cogen", C8455="industrial NAICS non-cogen")),FALSE,TRUE))</f>
        <v>1</v>
      </c>
      <c r="M8455">
        <f t="shared" ref="M8455:M8518" si="397">(COUNTIFS($J$6:$J$14148,J8455,$I$6:$I$14148,"&gt;"&amp;I8455)+1)/COUNTIFS($J$6:$J$14148,J8455)</f>
        <v>0.35345581802274717</v>
      </c>
      <c r="N8455">
        <f t="shared" ref="N8455:N8518" si="398">IF(OR(M8455&gt;0.95,M8455&lt;0.05),0,1)</f>
        <v>1</v>
      </c>
    </row>
    <row r="8456" spans="1:14" x14ac:dyDescent="0.2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s="32">
        <f t="shared" si="396"/>
        <v>8901968.9987431932</v>
      </c>
      <c r="J8456" t="str">
        <f>IF(K8456="natural gas",VLOOKUP(D8456,'Cross-Page Data'!$I$4:$J$13,2,FALSE),IF(K8456="solar",VLOOKUP('Form 923'!D8456,'Cross-Page Data'!$I$14:$J$117,2,FALSE),K8456))</f>
        <v>wind</v>
      </c>
      <c r="K8456" t="str">
        <f>VLOOKUP(E8456,'Cross-Page Data'!$D$4:$F$48,3,FALSE)</f>
        <v>wind</v>
      </c>
      <c r="L8456" t="b">
        <f>IF(AND($P$6=FALSE,OR(C8456="Commercial NAICS Cogen",C8456="Industrial NAICS Cogen",C8456="NAICS-22 Cogen")),FALSE,IF(AND($P$7=FALSE,OR(C8456="Commercial NAICS Cogen",C8456="Commercial NAICS Non-Cogen",C8456="industrial NAICS Cogen", C8456="industrial NAICS non-cogen")),FALSE,TRUE))</f>
        <v>1</v>
      </c>
      <c r="M8456">
        <f t="shared" si="397"/>
        <v>0.86789151356080485</v>
      </c>
      <c r="N8456">
        <f t="shared" si="398"/>
        <v>1</v>
      </c>
    </row>
    <row r="8457" spans="1:14" x14ac:dyDescent="0.2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s="32">
        <f t="shared" si="396"/>
        <v>8902012.6693929918</v>
      </c>
      <c r="J8457" t="str">
        <f>IF(K8457="natural gas",VLOOKUP(D8457,'Cross-Page Data'!$I$4:$J$13,2,FALSE),IF(K8457="solar",VLOOKUP('Form 923'!D8457,'Cross-Page Data'!$I$14:$J$117,2,FALSE),K8457))</f>
        <v>wind</v>
      </c>
      <c r="K8457" t="str">
        <f>VLOOKUP(E8457,'Cross-Page Data'!$D$4:$F$48,3,FALSE)</f>
        <v>wind</v>
      </c>
      <c r="L8457" t="b">
        <f>IF(AND($P$6=FALSE,OR(C8457="Commercial NAICS Cogen",C8457="Industrial NAICS Cogen",C8457="NAICS-22 Cogen")),FALSE,IF(AND($P$7=FALSE,OR(C8457="Commercial NAICS Cogen",C8457="Commercial NAICS Non-Cogen",C8457="industrial NAICS Cogen", C8457="industrial NAICS non-cogen")),FALSE,TRUE))</f>
        <v>1</v>
      </c>
      <c r="M8457">
        <f t="shared" si="397"/>
        <v>0.15923009623797024</v>
      </c>
      <c r="N8457">
        <f t="shared" si="398"/>
        <v>1</v>
      </c>
    </row>
    <row r="8458" spans="1:14" x14ac:dyDescent="0.2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s="32">
        <f t="shared" si="396"/>
        <v>8901912.6162484642</v>
      </c>
      <c r="J8458" t="str">
        <f>IF(K8458="natural gas",VLOOKUP(D8458,'Cross-Page Data'!$I$4:$J$13,2,FALSE),IF(K8458="solar",VLOOKUP('Form 923'!D8458,'Cross-Page Data'!$I$14:$J$117,2,FALSE),K8458))</f>
        <v>wind</v>
      </c>
      <c r="K8458" t="str">
        <f>VLOOKUP(E8458,'Cross-Page Data'!$D$4:$F$48,3,FALSE)</f>
        <v>wind</v>
      </c>
      <c r="L8458" t="b">
        <f>IF(AND($P$6=FALSE,OR(C8458="Commercial NAICS Cogen",C8458="Industrial NAICS Cogen",C8458="NAICS-22 Cogen")),FALSE,IF(AND($P$7=FALSE,OR(C8458="Commercial NAICS Cogen",C8458="Commercial NAICS Non-Cogen",C8458="industrial NAICS Cogen", C8458="industrial NAICS non-cogen")),FALSE,TRUE))</f>
        <v>1</v>
      </c>
      <c r="M8458">
        <f t="shared" si="397"/>
        <v>0.91513560804899385</v>
      </c>
      <c r="N8458">
        <f t="shared" si="398"/>
        <v>1</v>
      </c>
    </row>
    <row r="8459" spans="1:14" x14ac:dyDescent="0.2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s="32">
        <f t="shared" si="396"/>
        <v>8902094.495859718</v>
      </c>
      <c r="J8459" t="str">
        <f>IF(K8459="natural gas",VLOOKUP(D8459,'Cross-Page Data'!$I$4:$J$13,2,FALSE),IF(K8459="solar",VLOOKUP('Form 923'!D8459,'Cross-Page Data'!$I$14:$J$117,2,FALSE),K8459))</f>
        <v>wind</v>
      </c>
      <c r="K8459" t="str">
        <f>VLOOKUP(E8459,'Cross-Page Data'!$D$4:$F$48,3,FALSE)</f>
        <v>wind</v>
      </c>
      <c r="L8459" t="b">
        <f>IF(AND($P$6=FALSE,OR(C8459="Commercial NAICS Cogen",C8459="Industrial NAICS Cogen",C8459="NAICS-22 Cogen")),FALSE,IF(AND($P$7=FALSE,OR(C8459="Commercial NAICS Cogen",C8459="Commercial NAICS Non-Cogen",C8459="industrial NAICS Cogen", C8459="industrial NAICS non-cogen")),FALSE,TRUE))</f>
        <v>1</v>
      </c>
      <c r="M8459">
        <f t="shared" si="397"/>
        <v>7.3490813648293962E-2</v>
      </c>
      <c r="N8459">
        <f t="shared" si="398"/>
        <v>1</v>
      </c>
    </row>
    <row r="8460" spans="1:14" x14ac:dyDescent="0.2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s="32">
        <f t="shared" si="396"/>
        <v>8902020.2020202018</v>
      </c>
      <c r="J8460" t="str">
        <f>IF(K8460="natural gas",VLOOKUP(D8460,'Cross-Page Data'!$I$4:$J$13,2,FALSE),IF(K8460="solar",VLOOKUP('Form 923'!D8460,'Cross-Page Data'!$I$14:$J$117,2,FALSE),K8460))</f>
        <v>wind</v>
      </c>
      <c r="K8460" t="str">
        <f>VLOOKUP(E8460,'Cross-Page Data'!$D$4:$F$48,3,FALSE)</f>
        <v>wind</v>
      </c>
      <c r="L8460" t="b">
        <f>IF(AND($P$6=FALSE,OR(C8460="Commercial NAICS Cogen",C8460="Industrial NAICS Cogen",C8460="NAICS-22 Cogen")),FALSE,IF(AND($P$7=FALSE,OR(C8460="Commercial NAICS Cogen",C8460="Commercial NAICS Non-Cogen",C8460="industrial NAICS Cogen", C8460="industrial NAICS non-cogen")),FALSE,TRUE))</f>
        <v>1</v>
      </c>
      <c r="M8460">
        <f t="shared" si="397"/>
        <v>0.13910761154855644</v>
      </c>
      <c r="N8460">
        <f t="shared" si="398"/>
        <v>1</v>
      </c>
    </row>
    <row r="8461" spans="1:14" x14ac:dyDescent="0.2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s="32">
        <f t="shared" si="396"/>
        <v>8901996.6369552147</v>
      </c>
      <c r="J8461" t="str">
        <f>IF(K8461="natural gas",VLOOKUP(D8461,'Cross-Page Data'!$I$4:$J$13,2,FALSE),IF(K8461="solar",VLOOKUP('Form 923'!D8461,'Cross-Page Data'!$I$14:$J$117,2,FALSE),K8461))</f>
        <v>wind</v>
      </c>
      <c r="K8461" t="str">
        <f>VLOOKUP(E8461,'Cross-Page Data'!$D$4:$F$48,3,FALSE)</f>
        <v>wind</v>
      </c>
      <c r="L8461" t="b">
        <f>IF(AND($P$6=FALSE,OR(C8461="Commercial NAICS Cogen",C8461="Industrial NAICS Cogen",C8461="NAICS-22 Cogen")),FALSE,IF(AND($P$7=FALSE,OR(C8461="Commercial NAICS Cogen",C8461="Commercial NAICS Non-Cogen",C8461="industrial NAICS Cogen", C8461="industrial NAICS non-cogen")),FALSE,TRUE))</f>
        <v>1</v>
      </c>
      <c r="M8461">
        <f t="shared" si="397"/>
        <v>0.71041119860017499</v>
      </c>
      <c r="N8461">
        <f t="shared" si="398"/>
        <v>1</v>
      </c>
    </row>
    <row r="8462" spans="1:14" x14ac:dyDescent="0.2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s="32">
        <f t="shared" si="396"/>
        <v>8902014.1928185467</v>
      </c>
      <c r="J8462" t="str">
        <f>IF(K8462="natural gas",VLOOKUP(D8462,'Cross-Page Data'!$I$4:$J$13,2,FALSE),IF(K8462="solar",VLOOKUP('Form 923'!D8462,'Cross-Page Data'!$I$14:$J$117,2,FALSE),K8462))</f>
        <v>wind</v>
      </c>
      <c r="K8462" t="str">
        <f>VLOOKUP(E8462,'Cross-Page Data'!$D$4:$F$48,3,FALSE)</f>
        <v>wind</v>
      </c>
      <c r="L8462" t="b">
        <f>IF(AND($P$6=FALSE,OR(C8462="Commercial NAICS Cogen",C8462="Industrial NAICS Cogen",C8462="NAICS-22 Cogen")),FALSE,IF(AND($P$7=FALSE,OR(C8462="Commercial NAICS Cogen",C8462="Commercial NAICS Non-Cogen",C8462="industrial NAICS Cogen", C8462="industrial NAICS non-cogen")),FALSE,TRUE))</f>
        <v>1</v>
      </c>
      <c r="M8462">
        <f t="shared" si="397"/>
        <v>0.1504811898512686</v>
      </c>
      <c r="N8462">
        <f t="shared" si="398"/>
        <v>1</v>
      </c>
    </row>
    <row r="8463" spans="1:14" x14ac:dyDescent="0.2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s="32">
        <f t="shared" si="396"/>
        <v>8902016.4113982003</v>
      </c>
      <c r="J8463" t="str">
        <f>IF(K8463="natural gas",VLOOKUP(D8463,'Cross-Page Data'!$I$4:$J$13,2,FALSE),IF(K8463="solar",VLOOKUP('Form 923'!D8463,'Cross-Page Data'!$I$14:$J$117,2,FALSE),K8463))</f>
        <v>geothermal</v>
      </c>
      <c r="K8463" t="str">
        <f>VLOOKUP(E8463,'Cross-Page Data'!$D$4:$F$48,3,FALSE)</f>
        <v>geothermal</v>
      </c>
      <c r="L8463" t="b">
        <f>IF(AND($P$6=FALSE,OR(C8463="Commercial NAICS Cogen",C8463="Industrial NAICS Cogen",C8463="NAICS-22 Cogen")),FALSE,IF(AND($P$7=FALSE,OR(C8463="Commercial NAICS Cogen",C8463="Commercial NAICS Non-Cogen",C8463="industrial NAICS Cogen", C8463="industrial NAICS non-cogen")),FALSE,TRUE))</f>
        <v>1</v>
      </c>
      <c r="M8463">
        <f t="shared" si="397"/>
        <v>0.1111111111111111</v>
      </c>
      <c r="N8463">
        <f t="shared" si="398"/>
        <v>1</v>
      </c>
    </row>
    <row r="8464" spans="1:14" x14ac:dyDescent="0.2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s="32">
        <f t="shared" si="396"/>
        <v>8901998.3767582458</v>
      </c>
      <c r="J8464" t="str">
        <f>IF(K8464="natural gas",VLOOKUP(D8464,'Cross-Page Data'!$I$4:$J$13,2,FALSE),IF(K8464="solar",VLOOKUP('Form 923'!D8464,'Cross-Page Data'!$I$14:$J$117,2,FALSE),K8464))</f>
        <v>other</v>
      </c>
      <c r="K8464" t="str">
        <f>VLOOKUP(E8464,'Cross-Page Data'!$D$4:$F$48,3,FALSE)</f>
        <v>other</v>
      </c>
      <c r="L8464" t="b">
        <f>IF(AND($P$6=FALSE,OR(C8464="Commercial NAICS Cogen",C8464="Industrial NAICS Cogen",C8464="NAICS-22 Cogen")),FALSE,IF(AND($P$7=FALSE,OR(C8464="Commercial NAICS Cogen",C8464="Commercial NAICS Non-Cogen",C8464="industrial NAICS Cogen", C8464="industrial NAICS non-cogen")),FALSE,TRUE))</f>
        <v>1</v>
      </c>
      <c r="M8464">
        <f t="shared" si="397"/>
        <v>0.20292207792207792</v>
      </c>
      <c r="N8464">
        <f t="shared" si="398"/>
        <v>1</v>
      </c>
    </row>
    <row r="8465" spans="1:14" x14ac:dyDescent="0.2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s="32">
        <f t="shared" si="396"/>
        <v>8902041.2349984627</v>
      </c>
      <c r="J8465" t="str">
        <f>IF(K8465="natural gas",VLOOKUP(D8465,'Cross-Page Data'!$I$4:$J$13,2,FALSE),IF(K8465="solar",VLOOKUP('Form 923'!D8465,'Cross-Page Data'!$I$14:$J$117,2,FALSE),K8465))</f>
        <v>wind</v>
      </c>
      <c r="K8465" t="str">
        <f>VLOOKUP(E8465,'Cross-Page Data'!$D$4:$F$48,3,FALSE)</f>
        <v>wind</v>
      </c>
      <c r="L8465" t="b">
        <f>IF(AND($P$6=FALSE,OR(C8465="Commercial NAICS Cogen",C8465="Industrial NAICS Cogen",C8465="NAICS-22 Cogen")),FALSE,IF(AND($P$7=FALSE,OR(C8465="Commercial NAICS Cogen",C8465="Commercial NAICS Non-Cogen",C8465="industrial NAICS Cogen", C8465="industrial NAICS non-cogen")),FALSE,TRUE))</f>
        <v>1</v>
      </c>
      <c r="M8465">
        <f t="shared" si="397"/>
        <v>0.10061242344706911</v>
      </c>
      <c r="N8465">
        <f t="shared" si="398"/>
        <v>1</v>
      </c>
    </row>
    <row r="8466" spans="1:14" x14ac:dyDescent="0.2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s="32">
        <f t="shared" si="396"/>
        <v>8901946.5351674017</v>
      </c>
      <c r="J8466" t="str">
        <f>IF(K8466="natural gas",VLOOKUP(D8466,'Cross-Page Data'!$I$4:$J$13,2,FALSE),IF(K8466="solar",VLOOKUP('Form 923'!D8466,'Cross-Page Data'!$I$14:$J$117,2,FALSE),K8466))</f>
        <v>wind</v>
      </c>
      <c r="K8466" t="str">
        <f>VLOOKUP(E8466,'Cross-Page Data'!$D$4:$F$48,3,FALSE)</f>
        <v>wind</v>
      </c>
      <c r="L8466" t="b">
        <f>IF(AND($P$6=FALSE,OR(C8466="Commercial NAICS Cogen",C8466="Industrial NAICS Cogen",C8466="NAICS-22 Cogen")),FALSE,IF(AND($P$7=FALSE,OR(C8466="Commercial NAICS Cogen",C8466="Commercial NAICS Non-Cogen",C8466="industrial NAICS Cogen", C8466="industrial NAICS non-cogen")),FALSE,TRUE))</f>
        <v>1</v>
      </c>
      <c r="M8466">
        <f t="shared" si="397"/>
        <v>0.89763779527559051</v>
      </c>
      <c r="N8466">
        <f t="shared" si="398"/>
        <v>1</v>
      </c>
    </row>
    <row r="8467" spans="1:14" x14ac:dyDescent="0.2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s="32">
        <f t="shared" si="396"/>
        <v>8901943.0908981524</v>
      </c>
      <c r="J8467" t="str">
        <f>IF(K8467="natural gas",VLOOKUP(D8467,'Cross-Page Data'!$I$4:$J$13,2,FALSE),IF(K8467="solar",VLOOKUP('Form 923'!D8467,'Cross-Page Data'!$I$14:$J$117,2,FALSE),K8467))</f>
        <v>wind</v>
      </c>
      <c r="K8467" t="str">
        <f>VLOOKUP(E8467,'Cross-Page Data'!$D$4:$F$48,3,FALSE)</f>
        <v>wind</v>
      </c>
      <c r="L8467" t="b">
        <f>IF(AND($P$6=FALSE,OR(C8467="Commercial NAICS Cogen",C8467="Industrial NAICS Cogen",C8467="NAICS-22 Cogen")),FALSE,IF(AND($P$7=FALSE,OR(C8467="Commercial NAICS Cogen",C8467="Commercial NAICS Non-Cogen",C8467="industrial NAICS Cogen", C8467="industrial NAICS non-cogen")),FALSE,TRUE))</f>
        <v>1</v>
      </c>
      <c r="M8467">
        <f t="shared" si="397"/>
        <v>0.90026246719160108</v>
      </c>
      <c r="N8467">
        <f t="shared" si="398"/>
        <v>1</v>
      </c>
    </row>
    <row r="8468" spans="1:14" x14ac:dyDescent="0.2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s="32">
        <f t="shared" si="396"/>
        <v>8901947.8876802418</v>
      </c>
      <c r="J8468" t="str">
        <f>IF(K8468="natural gas",VLOOKUP(D8468,'Cross-Page Data'!$I$4:$J$13,2,FALSE),IF(K8468="solar",VLOOKUP('Form 923'!D8468,'Cross-Page Data'!$I$14:$J$117,2,FALSE),K8468))</f>
        <v>wind</v>
      </c>
      <c r="K8468" t="str">
        <f>VLOOKUP(E8468,'Cross-Page Data'!$D$4:$F$48,3,FALSE)</f>
        <v>wind</v>
      </c>
      <c r="L8468" t="b">
        <f>IF(AND($P$6=FALSE,OR(C8468="Commercial NAICS Cogen",C8468="Industrial NAICS Cogen",C8468="NAICS-22 Cogen")),FALSE,IF(AND($P$7=FALSE,OR(C8468="Commercial NAICS Cogen",C8468="Commercial NAICS Non-Cogen",C8468="industrial NAICS Cogen", C8468="industrial NAICS non-cogen")),FALSE,TRUE))</f>
        <v>1</v>
      </c>
      <c r="M8468">
        <f t="shared" si="397"/>
        <v>0.89588801399825024</v>
      </c>
      <c r="N8468">
        <f t="shared" si="398"/>
        <v>1</v>
      </c>
    </row>
    <row r="8469" spans="1:14" x14ac:dyDescent="0.2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s="32">
        <f t="shared" si="396"/>
        <v>8901997.5031210985</v>
      </c>
      <c r="J8469" t="str">
        <f>IF(K8469="natural gas",VLOOKUP(D8469,'Cross-Page Data'!$I$4:$J$13,2,FALSE),IF(K8469="solar",VLOOKUP('Form 923'!D8469,'Cross-Page Data'!$I$14:$J$117,2,FALSE),K8469))</f>
        <v>wind</v>
      </c>
      <c r="K8469" t="str">
        <f>VLOOKUP(E8469,'Cross-Page Data'!$D$4:$F$48,3,FALSE)</f>
        <v>wind</v>
      </c>
      <c r="L8469" t="b">
        <f>IF(AND($P$6=FALSE,OR(C8469="Commercial NAICS Cogen",C8469="Industrial NAICS Cogen",C8469="NAICS-22 Cogen")),FALSE,IF(AND($P$7=FALSE,OR(C8469="Commercial NAICS Cogen",C8469="Commercial NAICS Non-Cogen",C8469="industrial NAICS Cogen", C8469="industrial NAICS non-cogen")),FALSE,TRUE))</f>
        <v>1</v>
      </c>
      <c r="M8469">
        <f t="shared" si="397"/>
        <v>0.66666666666666663</v>
      </c>
      <c r="N8469">
        <f t="shared" si="398"/>
        <v>1</v>
      </c>
    </row>
    <row r="8470" spans="1:14" x14ac:dyDescent="0.2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s="32">
        <f t="shared" si="396"/>
        <v>8901977.4011299442</v>
      </c>
      <c r="J8470" t="str">
        <f>IF(K8470="natural gas",VLOOKUP(D8470,'Cross-Page Data'!$I$4:$J$13,2,FALSE),IF(K8470="solar",VLOOKUP('Form 923'!D8470,'Cross-Page Data'!$I$14:$J$117,2,FALSE),K8470))</f>
        <v>wind</v>
      </c>
      <c r="K8470" t="str">
        <f>VLOOKUP(E8470,'Cross-Page Data'!$D$4:$F$48,3,FALSE)</f>
        <v>wind</v>
      </c>
      <c r="L8470" t="b">
        <f>IF(AND($P$6=FALSE,OR(C8470="Commercial NAICS Cogen",C8470="Industrial NAICS Cogen",C8470="NAICS-22 Cogen")),FALSE,IF(AND($P$7=FALSE,OR(C8470="Commercial NAICS Cogen",C8470="Commercial NAICS Non-Cogen",C8470="industrial NAICS Cogen", C8470="industrial NAICS non-cogen")),FALSE,TRUE))</f>
        <v>1</v>
      </c>
      <c r="M8470">
        <f t="shared" si="397"/>
        <v>0.85214348206474189</v>
      </c>
      <c r="N8470">
        <f t="shared" si="398"/>
        <v>1</v>
      </c>
    </row>
    <row r="8471" spans="1:14" x14ac:dyDescent="0.2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s="32">
        <f t="shared" si="396"/>
        <v>8902023.7712817211</v>
      </c>
      <c r="J8471" t="str">
        <f>IF(K8471="natural gas",VLOOKUP(D8471,'Cross-Page Data'!$I$4:$J$13,2,FALSE),IF(K8471="solar",VLOOKUP('Form 923'!D8471,'Cross-Page Data'!$I$14:$J$117,2,FALSE),K8471))</f>
        <v>wind</v>
      </c>
      <c r="K8471" t="str">
        <f>VLOOKUP(E8471,'Cross-Page Data'!$D$4:$F$48,3,FALSE)</f>
        <v>wind</v>
      </c>
      <c r="L8471" t="b">
        <f>IF(AND($P$6=FALSE,OR(C8471="Commercial NAICS Cogen",C8471="Industrial NAICS Cogen",C8471="NAICS-22 Cogen")),FALSE,IF(AND($P$7=FALSE,OR(C8471="Commercial NAICS Cogen",C8471="Commercial NAICS Non-Cogen",C8471="industrial NAICS Cogen", C8471="industrial NAICS non-cogen")),FALSE,TRUE))</f>
        <v>1</v>
      </c>
      <c r="M8471">
        <f t="shared" si="397"/>
        <v>0.13210848643919509</v>
      </c>
      <c r="N8471">
        <f t="shared" si="398"/>
        <v>1</v>
      </c>
    </row>
    <row r="8472" spans="1:14" x14ac:dyDescent="0.2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s="32">
        <f t="shared" si="396"/>
        <v>8902001.2324918266</v>
      </c>
      <c r="J8472" t="str">
        <f>IF(K8472="natural gas",VLOOKUP(D8472,'Cross-Page Data'!$I$4:$J$13,2,FALSE),IF(K8472="solar",VLOOKUP('Form 923'!D8472,'Cross-Page Data'!$I$14:$J$117,2,FALSE),K8472))</f>
        <v>wind</v>
      </c>
      <c r="K8472" t="str">
        <f>VLOOKUP(E8472,'Cross-Page Data'!$D$4:$F$48,3,FALSE)</f>
        <v>wind</v>
      </c>
      <c r="L8472" t="b">
        <f>IF(AND($P$6=FALSE,OR(C8472="Commercial NAICS Cogen",C8472="Industrial NAICS Cogen",C8472="NAICS-22 Cogen")),FALSE,IF(AND($P$7=FALSE,OR(C8472="Commercial NAICS Cogen",C8472="Commercial NAICS Non-Cogen",C8472="industrial NAICS Cogen", C8472="industrial NAICS non-cogen")),FALSE,TRUE))</f>
        <v>1</v>
      </c>
      <c r="M8472">
        <f t="shared" si="397"/>
        <v>0.378827646544182</v>
      </c>
      <c r="N8472">
        <f t="shared" si="398"/>
        <v>1</v>
      </c>
    </row>
    <row r="8473" spans="1:14" x14ac:dyDescent="0.2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s="32">
        <f t="shared" si="396"/>
        <v>8901999.0430908166</v>
      </c>
      <c r="J8473" t="str">
        <f>IF(K8473="natural gas",VLOOKUP(D8473,'Cross-Page Data'!$I$4:$J$13,2,FALSE),IF(K8473="solar",VLOOKUP('Form 923'!D8473,'Cross-Page Data'!$I$14:$J$117,2,FALSE),K8473))</f>
        <v>wind</v>
      </c>
      <c r="K8473" t="str">
        <f>VLOOKUP(E8473,'Cross-Page Data'!$D$4:$F$48,3,FALSE)</f>
        <v>wind</v>
      </c>
      <c r="L8473" t="b">
        <f>IF(AND($P$6=FALSE,OR(C8473="Commercial NAICS Cogen",C8473="Industrial NAICS Cogen",C8473="NAICS-22 Cogen")),FALSE,IF(AND($P$7=FALSE,OR(C8473="Commercial NAICS Cogen",C8473="Commercial NAICS Non-Cogen",C8473="industrial NAICS Cogen", C8473="industrial NAICS non-cogen")),FALSE,TRUE))</f>
        <v>1</v>
      </c>
      <c r="M8473">
        <f t="shared" si="397"/>
        <v>0.56692913385826771</v>
      </c>
      <c r="N8473">
        <f t="shared" si="398"/>
        <v>1</v>
      </c>
    </row>
    <row r="8474" spans="1:14" x14ac:dyDescent="0.2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s="32">
        <f t="shared" si="396"/>
        <v>8901998.4816410709</v>
      </c>
      <c r="J8474" t="str">
        <f>IF(K8474="natural gas",VLOOKUP(D8474,'Cross-Page Data'!$I$4:$J$13,2,FALSE),IF(K8474="solar",VLOOKUP('Form 923'!D8474,'Cross-Page Data'!$I$14:$J$117,2,FALSE),K8474))</f>
        <v>wind</v>
      </c>
      <c r="K8474" t="str">
        <f>VLOOKUP(E8474,'Cross-Page Data'!$D$4:$F$48,3,FALSE)</f>
        <v>wind</v>
      </c>
      <c r="L8474" t="b">
        <f>IF(AND($P$6=FALSE,OR(C8474="Commercial NAICS Cogen",C8474="Industrial NAICS Cogen",C8474="NAICS-22 Cogen")),FALSE,IF(AND($P$7=FALSE,OR(C8474="Commercial NAICS Cogen",C8474="Commercial NAICS Non-Cogen",C8474="industrial NAICS Cogen", C8474="industrial NAICS non-cogen")),FALSE,TRUE))</f>
        <v>1</v>
      </c>
      <c r="M8474">
        <f t="shared" si="397"/>
        <v>0.61329833770778652</v>
      </c>
      <c r="N8474">
        <f t="shared" si="398"/>
        <v>1</v>
      </c>
    </row>
    <row r="8475" spans="1:14" x14ac:dyDescent="0.2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s="32">
        <f t="shared" si="396"/>
        <v>681684.61076933413</v>
      </c>
      <c r="J8475" t="str">
        <f>IF(K8475="natural gas",VLOOKUP(D8475,'Cross-Page Data'!$I$4:$J$13,2,FALSE),IF(K8475="solar",VLOOKUP('Form 923'!D8475,'Cross-Page Data'!$I$14:$J$117,2,FALSE),K8475))</f>
        <v>natural gas nonpeaker</v>
      </c>
      <c r="K8475" t="str">
        <f>VLOOKUP(E8475,'Cross-Page Data'!$D$4:$F$48,3,FALSE)</f>
        <v>natural gas</v>
      </c>
      <c r="L8475" t="b">
        <f>IF(AND($P$6=FALSE,OR(C8475="Commercial NAICS Cogen",C8475="Industrial NAICS Cogen",C8475="NAICS-22 Cogen")),FALSE,IF(AND($P$7=FALSE,OR(C8475="Commercial NAICS Cogen",C8475="Commercial NAICS Non-Cogen",C8475="industrial NAICS Cogen", C8475="industrial NAICS non-cogen")),FALSE,TRUE))</f>
        <v>1</v>
      </c>
      <c r="M8475">
        <f t="shared" si="397"/>
        <v>0.68186046511627907</v>
      </c>
      <c r="N8475">
        <f t="shared" si="398"/>
        <v>1</v>
      </c>
    </row>
    <row r="8476" spans="1:14" x14ac:dyDescent="0.2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s="32">
        <f t="shared" si="396"/>
        <v>10787157.058787351</v>
      </c>
      <c r="J8476" t="str">
        <f>IF(K8476="natural gas",VLOOKUP(D8476,'Cross-Page Data'!$I$4:$J$13,2,FALSE),IF(K8476="solar",VLOOKUP('Form 923'!D8476,'Cross-Page Data'!$I$14:$J$117,2,FALSE),K8476))</f>
        <v>natural gas nonpeaker</v>
      </c>
      <c r="K8476" t="str">
        <f>VLOOKUP(E8476,'Cross-Page Data'!$D$4:$F$48,3,FALSE)</f>
        <v>natural gas</v>
      </c>
      <c r="L8476" t="b">
        <f>IF(AND($P$6=FALSE,OR(C8476="Commercial NAICS Cogen",C8476="Industrial NAICS Cogen",C8476="NAICS-22 Cogen")),FALSE,IF(AND($P$7=FALSE,OR(C8476="Commercial NAICS Cogen",C8476="Commercial NAICS Non-Cogen",C8476="industrial NAICS Cogen", C8476="industrial NAICS non-cogen")),FALSE,TRUE))</f>
        <v>1</v>
      </c>
      <c r="M8476">
        <f t="shared" si="397"/>
        <v>0.2483720930232558</v>
      </c>
      <c r="N8476">
        <f t="shared" si="398"/>
        <v>1</v>
      </c>
    </row>
    <row r="8477" spans="1:14" x14ac:dyDescent="0.2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s="32">
        <f t="shared" si="396"/>
        <v>11788938.956457697</v>
      </c>
      <c r="J8477" t="str">
        <f>IF(K8477="natural gas",VLOOKUP(D8477,'Cross-Page Data'!$I$4:$J$13,2,FALSE),IF(K8477="solar",VLOOKUP('Form 923'!D8477,'Cross-Page Data'!$I$14:$J$117,2,FALSE),K8477))</f>
        <v>biomass</v>
      </c>
      <c r="K8477" t="str">
        <f>VLOOKUP(E8477,'Cross-Page Data'!$D$4:$F$48,3,FALSE)</f>
        <v>biomass</v>
      </c>
      <c r="L8477" t="b">
        <f>IF(AND($P$6=FALSE,OR(C8477="Commercial NAICS Cogen",C8477="Industrial NAICS Cogen",C8477="NAICS-22 Cogen")),FALSE,IF(AND($P$7=FALSE,OR(C8477="Commercial NAICS Cogen",C8477="Commercial NAICS Non-Cogen",C8477="industrial NAICS Cogen", C8477="industrial NAICS non-cogen")),FALSE,TRUE))</f>
        <v>1</v>
      </c>
      <c r="M8477">
        <f t="shared" si="397"/>
        <v>0.30043859649122806</v>
      </c>
      <c r="N8477">
        <f t="shared" si="398"/>
        <v>1</v>
      </c>
    </row>
    <row r="8478" spans="1:14" x14ac:dyDescent="0.2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s="32">
        <f t="shared" si="396"/>
        <v>11761027.925394984</v>
      </c>
      <c r="J8478" t="str">
        <f>IF(K8478="natural gas",VLOOKUP(D8478,'Cross-Page Data'!$I$4:$J$13,2,FALSE),IF(K8478="solar",VLOOKUP('Form 923'!D8478,'Cross-Page Data'!$I$14:$J$117,2,FALSE),K8478))</f>
        <v>biomass</v>
      </c>
      <c r="K8478" t="str">
        <f>VLOOKUP(E8478,'Cross-Page Data'!$D$4:$F$48,3,FALSE)</f>
        <v>biomass</v>
      </c>
      <c r="L8478" t="b">
        <f>IF(AND($P$6=FALSE,OR(C8478="Commercial NAICS Cogen",C8478="Industrial NAICS Cogen",C8478="NAICS-22 Cogen")),FALSE,IF(AND($P$7=FALSE,OR(C8478="Commercial NAICS Cogen",C8478="Commercial NAICS Non-Cogen",C8478="industrial NAICS Cogen", C8478="industrial NAICS non-cogen")),FALSE,TRUE))</f>
        <v>1</v>
      </c>
      <c r="M8478">
        <f t="shared" si="397"/>
        <v>0.30811403508771928</v>
      </c>
      <c r="N8478">
        <f t="shared" si="398"/>
        <v>1</v>
      </c>
    </row>
    <row r="8479" spans="1:14" x14ac:dyDescent="0.2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s="32" t="str">
        <f t="shared" si="396"/>
        <v/>
      </c>
      <c r="J8479" t="str">
        <f>IF(K8479="natural gas",VLOOKUP(D8479,'Cross-Page Data'!$I$4:$J$13,2,FALSE),IF(K8479="solar",VLOOKUP('Form 923'!D8479,'Cross-Page Data'!$I$14:$J$117,2,FALSE),K8479))</f>
        <v>hard coal</v>
      </c>
      <c r="K8479" t="str">
        <f>VLOOKUP(E8479,'Cross-Page Data'!$D$4:$F$48,3,FALSE)</f>
        <v>hard coal</v>
      </c>
      <c r="L8479" t="b">
        <f>IF(AND($P$6=FALSE,OR(C8479="Commercial NAICS Cogen",C8479="Industrial NAICS Cogen",C8479="NAICS-22 Cogen")),FALSE,IF(AND($P$7=FALSE,OR(C8479="Commercial NAICS Cogen",C8479="Commercial NAICS Non-Cogen",C8479="industrial NAICS Cogen", C8479="industrial NAICS non-cogen")),FALSE,TRUE))</f>
        <v>0</v>
      </c>
      <c r="M8479">
        <f t="shared" si="397"/>
        <v>1.3605442176870747E-3</v>
      </c>
      <c r="N8479">
        <f t="shared" si="398"/>
        <v>0</v>
      </c>
    </row>
    <row r="8480" spans="1:14" x14ac:dyDescent="0.2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s="32">
        <f t="shared" si="396"/>
        <v>4489408.888665773</v>
      </c>
      <c r="J8480" t="str">
        <f>IF(K8480="natural gas",VLOOKUP(D8480,'Cross-Page Data'!$I$4:$J$13,2,FALSE),IF(K8480="solar",VLOOKUP('Form 923'!D8480,'Cross-Page Data'!$I$14:$J$117,2,FALSE),K8480))</f>
        <v>natural gas peaker</v>
      </c>
      <c r="K8480" t="str">
        <f>VLOOKUP(E8480,'Cross-Page Data'!$D$4:$F$48,3,FALSE)</f>
        <v>natural gas</v>
      </c>
      <c r="L8480" t="b">
        <f>IF(AND($P$6=FALSE,OR(C8480="Commercial NAICS Cogen",C8480="Industrial NAICS Cogen",C8480="NAICS-22 Cogen")),FALSE,IF(AND($P$7=FALSE,OR(C8480="Commercial NAICS Cogen",C8480="Commercial NAICS Non-Cogen",C8480="industrial NAICS Cogen", C8480="industrial NAICS non-cogen")),FALSE,TRUE))</f>
        <v>0</v>
      </c>
      <c r="M8480">
        <f t="shared" si="397"/>
        <v>0.74962962962962965</v>
      </c>
      <c r="N8480">
        <f t="shared" si="398"/>
        <v>1</v>
      </c>
    </row>
    <row r="8481" spans="1:14" x14ac:dyDescent="0.2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s="32">
        <f t="shared" si="396"/>
        <v>4489472.7029212639</v>
      </c>
      <c r="J8481" t="str">
        <f>IF(K8481="natural gas",VLOOKUP(D8481,'Cross-Page Data'!$I$4:$J$13,2,FALSE),IF(K8481="solar",VLOOKUP('Form 923'!D8481,'Cross-Page Data'!$I$14:$J$117,2,FALSE),K8481))</f>
        <v>other</v>
      </c>
      <c r="K8481" t="str">
        <f>VLOOKUP(E8481,'Cross-Page Data'!$D$4:$F$48,3,FALSE)</f>
        <v>other</v>
      </c>
      <c r="L8481" t="b">
        <f>IF(AND($P$6=FALSE,OR(C8481="Commercial NAICS Cogen",C8481="Industrial NAICS Cogen",C8481="NAICS-22 Cogen")),FALSE,IF(AND($P$7=FALSE,OR(C8481="Commercial NAICS Cogen",C8481="Commercial NAICS Non-Cogen",C8481="industrial NAICS Cogen", C8481="industrial NAICS non-cogen")),FALSE,TRUE))</f>
        <v>0</v>
      </c>
      <c r="M8481">
        <f t="shared" si="397"/>
        <v>0.44318181818181818</v>
      </c>
      <c r="N8481">
        <f t="shared" si="398"/>
        <v>1</v>
      </c>
    </row>
    <row r="8482" spans="1:14" x14ac:dyDescent="0.2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s="32">
        <f t="shared" si="396"/>
        <v>11473624.20976267</v>
      </c>
      <c r="J8482" t="str">
        <f>IF(K8482="natural gas",VLOOKUP(D8482,'Cross-Page Data'!$I$4:$J$13,2,FALSE),IF(K8482="solar",VLOOKUP('Form 923'!D8482,'Cross-Page Data'!$I$14:$J$117,2,FALSE),K8482))</f>
        <v>biomass</v>
      </c>
      <c r="K8482" t="str">
        <f>VLOOKUP(E8482,'Cross-Page Data'!$D$4:$F$48,3,FALSE)</f>
        <v>biomass</v>
      </c>
      <c r="L8482" t="b">
        <f>IF(AND($P$6=FALSE,OR(C8482="Commercial NAICS Cogen",C8482="Industrial NAICS Cogen",C8482="NAICS-22 Cogen")),FALSE,IF(AND($P$7=FALSE,OR(C8482="Commercial NAICS Cogen",C8482="Commercial NAICS Non-Cogen",C8482="industrial NAICS Cogen", C8482="industrial NAICS non-cogen")),FALSE,TRUE))</f>
        <v>1</v>
      </c>
      <c r="M8482">
        <f t="shared" si="397"/>
        <v>0.34210526315789475</v>
      </c>
      <c r="N8482">
        <f t="shared" si="398"/>
        <v>1</v>
      </c>
    </row>
    <row r="8483" spans="1:14" x14ac:dyDescent="0.2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s="32">
        <f t="shared" si="396"/>
        <v>10984692.482915716</v>
      </c>
      <c r="J8483" t="str">
        <f>IF(K8483="natural gas",VLOOKUP(D8483,'Cross-Page Data'!$I$4:$J$13,2,FALSE),IF(K8483="solar",VLOOKUP('Form 923'!D8483,'Cross-Page Data'!$I$14:$J$117,2,FALSE),K8483))</f>
        <v>biomass</v>
      </c>
      <c r="K8483" t="str">
        <f>VLOOKUP(E8483,'Cross-Page Data'!$D$4:$F$48,3,FALSE)</f>
        <v>biomass</v>
      </c>
      <c r="L8483" t="b">
        <f>IF(AND($P$6=FALSE,OR(C8483="Commercial NAICS Cogen",C8483="Industrial NAICS Cogen",C8483="NAICS-22 Cogen")),FALSE,IF(AND($P$7=FALSE,OR(C8483="Commercial NAICS Cogen",C8483="Commercial NAICS Non-Cogen",C8483="industrial NAICS Cogen", C8483="industrial NAICS non-cogen")),FALSE,TRUE))</f>
        <v>1</v>
      </c>
      <c r="M8483">
        <f t="shared" si="397"/>
        <v>0.4057017543859649</v>
      </c>
      <c r="N8483">
        <f t="shared" si="398"/>
        <v>1</v>
      </c>
    </row>
    <row r="8484" spans="1:14" x14ac:dyDescent="0.2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s="32">
        <f t="shared" si="396"/>
        <v>10182502.187226597</v>
      </c>
      <c r="J8484" t="str">
        <f>IF(K8484="natural gas",VLOOKUP(D8484,'Cross-Page Data'!$I$4:$J$13,2,FALSE),IF(K8484="solar",VLOOKUP('Form 923'!D8484,'Cross-Page Data'!$I$14:$J$117,2,FALSE),K8484))</f>
        <v>biomass</v>
      </c>
      <c r="K8484" t="str">
        <f>VLOOKUP(E8484,'Cross-Page Data'!$D$4:$F$48,3,FALSE)</f>
        <v>biomass</v>
      </c>
      <c r="L8484" t="b">
        <f>IF(AND($P$6=FALSE,OR(C8484="Commercial NAICS Cogen",C8484="Industrial NAICS Cogen",C8484="NAICS-22 Cogen")),FALSE,IF(AND($P$7=FALSE,OR(C8484="Commercial NAICS Cogen",C8484="Commercial NAICS Non-Cogen",C8484="industrial NAICS Cogen", C8484="industrial NAICS non-cogen")),FALSE,TRUE))</f>
        <v>1</v>
      </c>
      <c r="M8484">
        <f t="shared" si="397"/>
        <v>0.48903508771929827</v>
      </c>
      <c r="N8484">
        <f t="shared" si="398"/>
        <v>1</v>
      </c>
    </row>
    <row r="8485" spans="1:14" x14ac:dyDescent="0.2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s="32">
        <f t="shared" si="396"/>
        <v>12763097.887304597</v>
      </c>
      <c r="J8485" t="str">
        <f>IF(K8485="natural gas",VLOOKUP(D8485,'Cross-Page Data'!$I$4:$J$13,2,FALSE),IF(K8485="solar",VLOOKUP('Form 923'!D8485,'Cross-Page Data'!$I$14:$J$117,2,FALSE),K8485))</f>
        <v>biomass</v>
      </c>
      <c r="K8485" t="str">
        <f>VLOOKUP(E8485,'Cross-Page Data'!$D$4:$F$48,3,FALSE)</f>
        <v>biomass</v>
      </c>
      <c r="L8485" t="b">
        <f>IF(AND($P$6=FALSE,OR(C8485="Commercial NAICS Cogen",C8485="Industrial NAICS Cogen",C8485="NAICS-22 Cogen")),FALSE,IF(AND($P$7=FALSE,OR(C8485="Commercial NAICS Cogen",C8485="Commercial NAICS Non-Cogen",C8485="industrial NAICS Cogen", C8485="industrial NAICS non-cogen")),FALSE,TRUE))</f>
        <v>1</v>
      </c>
      <c r="M8485">
        <f t="shared" si="397"/>
        <v>0.19407894736842105</v>
      </c>
      <c r="N8485">
        <f t="shared" si="398"/>
        <v>1</v>
      </c>
    </row>
    <row r="8486" spans="1:14" x14ac:dyDescent="0.2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s="32">
        <f t="shared" si="396"/>
        <v>8901998.4230131321</v>
      </c>
      <c r="J8486" t="str">
        <f>IF(K8486="natural gas",VLOOKUP(D8486,'Cross-Page Data'!$I$4:$J$13,2,FALSE),IF(K8486="solar",VLOOKUP('Form 923'!D8486,'Cross-Page Data'!$I$14:$J$117,2,FALSE),K8486))</f>
        <v>wind</v>
      </c>
      <c r="K8486" t="str">
        <f>VLOOKUP(E8486,'Cross-Page Data'!$D$4:$F$48,3,FALSE)</f>
        <v>wind</v>
      </c>
      <c r="L8486" t="b">
        <f>IF(AND($P$6=FALSE,OR(C8486="Commercial NAICS Cogen",C8486="Industrial NAICS Cogen",C8486="NAICS-22 Cogen")),FALSE,IF(AND($P$7=FALSE,OR(C8486="Commercial NAICS Cogen",C8486="Commercial NAICS Non-Cogen",C8486="industrial NAICS Cogen", C8486="industrial NAICS non-cogen")),FALSE,TRUE))</f>
        <v>1</v>
      </c>
      <c r="M8486">
        <f t="shared" si="397"/>
        <v>0.61679790026246717</v>
      </c>
      <c r="N8486">
        <f t="shared" si="398"/>
        <v>1</v>
      </c>
    </row>
    <row r="8487" spans="1:14" x14ac:dyDescent="0.2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s="32">
        <f t="shared" si="396"/>
        <v>8901996.6476559956</v>
      </c>
      <c r="J8487" t="str">
        <f>IF(K8487="natural gas",VLOOKUP(D8487,'Cross-Page Data'!$I$4:$J$13,2,FALSE),IF(K8487="solar",VLOOKUP('Form 923'!D8487,'Cross-Page Data'!$I$14:$J$117,2,FALSE),K8487))</f>
        <v>wind</v>
      </c>
      <c r="K8487" t="str">
        <f>VLOOKUP(E8487,'Cross-Page Data'!$D$4:$F$48,3,FALSE)</f>
        <v>wind</v>
      </c>
      <c r="L8487" t="b">
        <f>IF(AND($P$6=FALSE,OR(C8487="Commercial NAICS Cogen",C8487="Industrial NAICS Cogen",C8487="NAICS-22 Cogen")),FALSE,IF(AND($P$7=FALSE,OR(C8487="Commercial NAICS Cogen",C8487="Commercial NAICS Non-Cogen",C8487="industrial NAICS Cogen", C8487="industrial NAICS non-cogen")),FALSE,TRUE))</f>
        <v>1</v>
      </c>
      <c r="M8487">
        <f t="shared" si="397"/>
        <v>0.7095363079615048</v>
      </c>
      <c r="N8487">
        <f t="shared" si="398"/>
        <v>1</v>
      </c>
    </row>
    <row r="8488" spans="1:14" x14ac:dyDescent="0.2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s="32">
        <f t="shared" si="396"/>
        <v>8902002.6297854185</v>
      </c>
      <c r="J8488" t="str">
        <f>IF(K8488="natural gas",VLOOKUP(D8488,'Cross-Page Data'!$I$4:$J$13,2,FALSE),IF(K8488="solar",VLOOKUP('Form 923'!D8488,'Cross-Page Data'!$I$14:$J$117,2,FALSE),K8488))</f>
        <v>wind</v>
      </c>
      <c r="K8488" t="str">
        <f>VLOOKUP(E8488,'Cross-Page Data'!$D$4:$F$48,3,FALSE)</f>
        <v>wind</v>
      </c>
      <c r="L8488" t="b">
        <f>IF(AND($P$6=FALSE,OR(C8488="Commercial NAICS Cogen",C8488="Industrial NAICS Cogen",C8488="NAICS-22 Cogen")),FALSE,IF(AND($P$7=FALSE,OR(C8488="Commercial NAICS Cogen",C8488="Commercial NAICS Non-Cogen",C8488="industrial NAICS Cogen", C8488="industrial NAICS non-cogen")),FALSE,TRUE))</f>
        <v>1</v>
      </c>
      <c r="M8488">
        <f t="shared" si="397"/>
        <v>0.28608923884514437</v>
      </c>
      <c r="N8488">
        <f t="shared" si="398"/>
        <v>1</v>
      </c>
    </row>
    <row r="8489" spans="1:14" x14ac:dyDescent="0.2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s="32">
        <f t="shared" si="396"/>
        <v>8901999.7499110252</v>
      </c>
      <c r="J8489" t="str">
        <f>IF(K8489="natural gas",VLOOKUP(D8489,'Cross-Page Data'!$I$4:$J$13,2,FALSE),IF(K8489="solar",VLOOKUP('Form 923'!D8489,'Cross-Page Data'!$I$14:$J$117,2,FALSE),K8489))</f>
        <v>wind</v>
      </c>
      <c r="K8489" t="str">
        <f>VLOOKUP(E8489,'Cross-Page Data'!$D$4:$F$48,3,FALSE)</f>
        <v>wind</v>
      </c>
      <c r="L8489" t="b">
        <f>IF(AND($P$6=FALSE,OR(C8489="Commercial NAICS Cogen",C8489="Industrial NAICS Cogen",C8489="NAICS-22 Cogen")),FALSE,IF(AND($P$7=FALSE,OR(C8489="Commercial NAICS Cogen",C8489="Commercial NAICS Non-Cogen",C8489="industrial NAICS Cogen", C8489="industrial NAICS non-cogen")),FALSE,TRUE))</f>
        <v>1</v>
      </c>
      <c r="M8489">
        <f t="shared" si="397"/>
        <v>0.50481189851268593</v>
      </c>
      <c r="N8489">
        <f t="shared" si="398"/>
        <v>1</v>
      </c>
    </row>
    <row r="8490" spans="1:14" x14ac:dyDescent="0.2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s="32">
        <f t="shared" si="396"/>
        <v>8901995.4214500431</v>
      </c>
      <c r="J8490" t="str">
        <f>IF(K8490="natural gas",VLOOKUP(D8490,'Cross-Page Data'!$I$4:$J$13,2,FALSE),IF(K8490="solar",VLOOKUP('Form 923'!D8490,'Cross-Page Data'!$I$14:$J$117,2,FALSE),K8490))</f>
        <v>wind</v>
      </c>
      <c r="K8490" t="str">
        <f>VLOOKUP(E8490,'Cross-Page Data'!$D$4:$F$48,3,FALSE)</f>
        <v>wind</v>
      </c>
      <c r="L8490" t="b">
        <f>IF(AND($P$6=FALSE,OR(C8490="Commercial NAICS Cogen",C8490="Industrial NAICS Cogen",C8490="NAICS-22 Cogen")),FALSE,IF(AND($P$7=FALSE,OR(C8490="Commercial NAICS Cogen",C8490="Commercial NAICS Non-Cogen",C8490="industrial NAICS Cogen", C8490="industrial NAICS non-cogen")),FALSE,TRUE))</f>
        <v>1</v>
      </c>
      <c r="M8490">
        <f t="shared" si="397"/>
        <v>0.73928258967629046</v>
      </c>
      <c r="N8490">
        <f t="shared" si="398"/>
        <v>1</v>
      </c>
    </row>
    <row r="8491" spans="1:14" x14ac:dyDescent="0.2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s="32">
        <f t="shared" si="396"/>
        <v>8901983.5392203275</v>
      </c>
      <c r="J8491" t="str">
        <f>IF(K8491="natural gas",VLOOKUP(D8491,'Cross-Page Data'!$I$4:$J$13,2,FALSE),IF(K8491="solar",VLOOKUP('Form 923'!D8491,'Cross-Page Data'!$I$14:$J$117,2,FALSE),K8491))</f>
        <v>wind</v>
      </c>
      <c r="K8491" t="str">
        <f>VLOOKUP(E8491,'Cross-Page Data'!$D$4:$F$48,3,FALSE)</f>
        <v>wind</v>
      </c>
      <c r="L8491" t="b">
        <f>IF(AND($P$6=FALSE,OR(C8491="Commercial NAICS Cogen",C8491="Industrial NAICS Cogen",C8491="NAICS-22 Cogen")),FALSE,IF(AND($P$7=FALSE,OR(C8491="Commercial NAICS Cogen",C8491="Commercial NAICS Non-Cogen",C8491="industrial NAICS Cogen", C8491="industrial NAICS non-cogen")),FALSE,TRUE))</f>
        <v>1</v>
      </c>
      <c r="M8491">
        <f t="shared" si="397"/>
        <v>0.8311461067366579</v>
      </c>
      <c r="N8491">
        <f t="shared" si="398"/>
        <v>1</v>
      </c>
    </row>
    <row r="8492" spans="1:14" x14ac:dyDescent="0.2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s="32">
        <f t="shared" si="396"/>
        <v>8902011.4505750611</v>
      </c>
      <c r="J8492" t="str">
        <f>IF(K8492="natural gas",VLOOKUP(D8492,'Cross-Page Data'!$I$4:$J$13,2,FALSE),IF(K8492="solar",VLOOKUP('Form 923'!D8492,'Cross-Page Data'!$I$14:$J$117,2,FALSE),K8492))</f>
        <v>wind</v>
      </c>
      <c r="K8492" t="str">
        <f>VLOOKUP(E8492,'Cross-Page Data'!$D$4:$F$48,3,FALSE)</f>
        <v>wind</v>
      </c>
      <c r="L8492" t="b">
        <f>IF(AND($P$6=FALSE,OR(C8492="Commercial NAICS Cogen",C8492="Industrial NAICS Cogen",C8492="NAICS-22 Cogen")),FALSE,IF(AND($P$7=FALSE,OR(C8492="Commercial NAICS Cogen",C8492="Commercial NAICS Non-Cogen",C8492="industrial NAICS Cogen", C8492="industrial NAICS non-cogen")),FALSE,TRUE))</f>
        <v>1</v>
      </c>
      <c r="M8492">
        <f t="shared" si="397"/>
        <v>0.16972878390201224</v>
      </c>
      <c r="N8492">
        <f t="shared" si="398"/>
        <v>1</v>
      </c>
    </row>
    <row r="8493" spans="1:14" x14ac:dyDescent="0.2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s="32">
        <f t="shared" si="396"/>
        <v>8901954.8872180451</v>
      </c>
      <c r="J8493" t="str">
        <f>IF(K8493="natural gas",VLOOKUP(D8493,'Cross-Page Data'!$I$4:$J$13,2,FALSE),IF(K8493="solar",VLOOKUP('Form 923'!D8493,'Cross-Page Data'!$I$14:$J$117,2,FALSE),K8493))</f>
        <v>solar pv</v>
      </c>
      <c r="K8493" t="str">
        <f>VLOOKUP(E8493,'Cross-Page Data'!$D$4:$F$48,3,FALSE)</f>
        <v>solar</v>
      </c>
      <c r="L8493" t="b">
        <f>IF(AND($P$6=FALSE,OR(C8493="Commercial NAICS Cogen",C8493="Industrial NAICS Cogen",C8493="NAICS-22 Cogen")),FALSE,IF(AND($P$7=FALSE,OR(C8493="Commercial NAICS Cogen",C8493="Commercial NAICS Non-Cogen",C8493="industrial NAICS Cogen", C8493="industrial NAICS non-cogen")),FALSE,TRUE))</f>
        <v>1</v>
      </c>
      <c r="M8493">
        <f t="shared" si="397"/>
        <v>0.6354462314727215</v>
      </c>
      <c r="N8493">
        <f t="shared" si="398"/>
        <v>1</v>
      </c>
    </row>
    <row r="8494" spans="1:14" x14ac:dyDescent="0.2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s="32">
        <f t="shared" si="396"/>
        <v>11402889.245585876</v>
      </c>
      <c r="J8494" t="str">
        <f>IF(K8494="natural gas",VLOOKUP(D8494,'Cross-Page Data'!$I$4:$J$13,2,FALSE),IF(K8494="solar",VLOOKUP('Form 923'!D8494,'Cross-Page Data'!$I$14:$J$117,2,FALSE),K8494))</f>
        <v>biomass</v>
      </c>
      <c r="K8494" t="str">
        <f>VLOOKUP(E8494,'Cross-Page Data'!$D$4:$F$48,3,FALSE)</f>
        <v>biomass</v>
      </c>
      <c r="L8494" t="b">
        <f>IF(AND($P$6=FALSE,OR(C8494="Commercial NAICS Cogen",C8494="Industrial NAICS Cogen",C8494="NAICS-22 Cogen")),FALSE,IF(AND($P$7=FALSE,OR(C8494="Commercial NAICS Cogen",C8494="Commercial NAICS Non-Cogen",C8494="industrial NAICS Cogen", C8494="industrial NAICS non-cogen")),FALSE,TRUE))</f>
        <v>1</v>
      </c>
      <c r="M8494">
        <f t="shared" si="397"/>
        <v>0.35964912280701755</v>
      </c>
      <c r="N8494">
        <f t="shared" si="398"/>
        <v>1</v>
      </c>
    </row>
    <row r="8495" spans="1:14" x14ac:dyDescent="0.2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s="32">
        <f t="shared" si="396"/>
        <v>15495605.138607169</v>
      </c>
      <c r="J8495" t="str">
        <f>IF(K8495="natural gas",VLOOKUP(D8495,'Cross-Page Data'!$I$4:$J$13,2,FALSE),IF(K8495="solar",VLOOKUP('Form 923'!D8495,'Cross-Page Data'!$I$14:$J$117,2,FALSE),K8495))</f>
        <v>biomass</v>
      </c>
      <c r="K8495" t="str">
        <f>VLOOKUP(E8495,'Cross-Page Data'!$D$4:$F$48,3,FALSE)</f>
        <v>biomass</v>
      </c>
      <c r="L8495" t="b">
        <f>IF(AND($P$6=FALSE,OR(C8495="Commercial NAICS Cogen",C8495="Industrial NAICS Cogen",C8495="NAICS-22 Cogen")),FALSE,IF(AND($P$7=FALSE,OR(C8495="Commercial NAICS Cogen",C8495="Commercial NAICS Non-Cogen",C8495="industrial NAICS Cogen", C8495="industrial NAICS non-cogen")),FALSE,TRUE))</f>
        <v>1</v>
      </c>
      <c r="M8495">
        <f t="shared" si="397"/>
        <v>0.10745614035087719</v>
      </c>
      <c r="N8495">
        <f t="shared" si="398"/>
        <v>1</v>
      </c>
    </row>
    <row r="8496" spans="1:14" x14ac:dyDescent="0.2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s="32">
        <f t="shared" si="396"/>
        <v>15371309.906755162</v>
      </c>
      <c r="J8496" t="str">
        <f>IF(K8496="natural gas",VLOOKUP(D8496,'Cross-Page Data'!$I$4:$J$13,2,FALSE),IF(K8496="solar",VLOOKUP('Form 923'!D8496,'Cross-Page Data'!$I$14:$J$117,2,FALSE),K8496))</f>
        <v>biomass</v>
      </c>
      <c r="K8496" t="str">
        <f>VLOOKUP(E8496,'Cross-Page Data'!$D$4:$F$48,3,FALSE)</f>
        <v>biomass</v>
      </c>
      <c r="L8496" t="b">
        <f>IF(AND($P$6=FALSE,OR(C8496="Commercial NAICS Cogen",C8496="Industrial NAICS Cogen",C8496="NAICS-22 Cogen")),FALSE,IF(AND($P$7=FALSE,OR(C8496="Commercial NAICS Cogen",C8496="Commercial NAICS Non-Cogen",C8496="industrial NAICS Cogen", C8496="industrial NAICS non-cogen")),FALSE,TRUE))</f>
        <v>1</v>
      </c>
      <c r="M8496">
        <f t="shared" si="397"/>
        <v>0.11293859649122807</v>
      </c>
      <c r="N8496">
        <f t="shared" si="398"/>
        <v>1</v>
      </c>
    </row>
    <row r="8497" spans="1:14" x14ac:dyDescent="0.2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s="32">
        <f t="shared" si="396"/>
        <v>10995179.790083604</v>
      </c>
      <c r="J8497" t="str">
        <f>IF(K8497="natural gas",VLOOKUP(D8497,'Cross-Page Data'!$I$4:$J$13,2,FALSE),IF(K8497="solar",VLOOKUP('Form 923'!D8497,'Cross-Page Data'!$I$14:$J$117,2,FALSE),K8497))</f>
        <v>biomass</v>
      </c>
      <c r="K8497" t="str">
        <f>VLOOKUP(E8497,'Cross-Page Data'!$D$4:$F$48,3,FALSE)</f>
        <v>biomass</v>
      </c>
      <c r="L8497" t="b">
        <f>IF(AND($P$6=FALSE,OR(C8497="Commercial NAICS Cogen",C8497="Industrial NAICS Cogen",C8497="NAICS-22 Cogen")),FALSE,IF(AND($P$7=FALSE,OR(C8497="Commercial NAICS Cogen",C8497="Commercial NAICS Non-Cogen",C8497="industrial NAICS Cogen", C8497="industrial NAICS non-cogen")),FALSE,TRUE))</f>
        <v>1</v>
      </c>
      <c r="M8497">
        <f t="shared" si="397"/>
        <v>0.40350877192982454</v>
      </c>
      <c r="N8497">
        <f t="shared" si="398"/>
        <v>1</v>
      </c>
    </row>
    <row r="8498" spans="1:14" x14ac:dyDescent="0.2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s="32">
        <f t="shared" si="396"/>
        <v>12891061.874678839</v>
      </c>
      <c r="J8498" t="str">
        <f>IF(K8498="natural gas",VLOOKUP(D8498,'Cross-Page Data'!$I$4:$J$13,2,FALSE),IF(K8498="solar",VLOOKUP('Form 923'!D8498,'Cross-Page Data'!$I$14:$J$117,2,FALSE),K8498))</f>
        <v>biomass</v>
      </c>
      <c r="K8498" t="str">
        <f>VLOOKUP(E8498,'Cross-Page Data'!$D$4:$F$48,3,FALSE)</f>
        <v>biomass</v>
      </c>
      <c r="L8498" t="b">
        <f>IF(AND($P$6=FALSE,OR(C8498="Commercial NAICS Cogen",C8498="Industrial NAICS Cogen",C8498="NAICS-22 Cogen")),FALSE,IF(AND($P$7=FALSE,OR(C8498="Commercial NAICS Cogen",C8498="Commercial NAICS Non-Cogen",C8498="industrial NAICS Cogen", C8498="industrial NAICS non-cogen")),FALSE,TRUE))</f>
        <v>1</v>
      </c>
      <c r="M8498">
        <f t="shared" si="397"/>
        <v>0.1875</v>
      </c>
      <c r="N8498">
        <f t="shared" si="398"/>
        <v>1</v>
      </c>
    </row>
    <row r="8499" spans="1:14" x14ac:dyDescent="0.2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s="32">
        <f t="shared" si="396"/>
        <v>11116660.04327284</v>
      </c>
      <c r="J8499" t="str">
        <f>IF(K8499="natural gas",VLOOKUP(D8499,'Cross-Page Data'!$I$4:$J$13,2,FALSE),IF(K8499="solar",VLOOKUP('Form 923'!D8499,'Cross-Page Data'!$I$14:$J$117,2,FALSE),K8499))</f>
        <v>biomass</v>
      </c>
      <c r="K8499" t="str">
        <f>VLOOKUP(E8499,'Cross-Page Data'!$D$4:$F$48,3,FALSE)</f>
        <v>biomass</v>
      </c>
      <c r="L8499" t="b">
        <f>IF(AND($P$6=FALSE,OR(C8499="Commercial NAICS Cogen",C8499="Industrial NAICS Cogen",C8499="NAICS-22 Cogen")),FALSE,IF(AND($P$7=FALSE,OR(C8499="Commercial NAICS Cogen",C8499="Commercial NAICS Non-Cogen",C8499="industrial NAICS Cogen", C8499="industrial NAICS non-cogen")),FALSE,TRUE))</f>
        <v>1</v>
      </c>
      <c r="M8499">
        <f t="shared" si="397"/>
        <v>0.39144736842105265</v>
      </c>
      <c r="N8499">
        <f t="shared" si="398"/>
        <v>1</v>
      </c>
    </row>
    <row r="8500" spans="1:14" x14ac:dyDescent="0.2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s="32" t="str">
        <f t="shared" si="396"/>
        <v/>
      </c>
      <c r="J8500" t="str">
        <f>IF(K8500="natural gas",VLOOKUP(D8500,'Cross-Page Data'!$I$4:$J$13,2,FALSE),IF(K8500="solar",VLOOKUP('Form 923'!D8500,'Cross-Page Data'!$I$14:$J$117,2,FALSE),K8500))</f>
        <v>natural gas peaker</v>
      </c>
      <c r="K8500" t="str">
        <f>VLOOKUP(E8500,'Cross-Page Data'!$D$4:$F$48,3,FALSE)</f>
        <v>natural gas</v>
      </c>
      <c r="L8500" t="b">
        <f>IF(AND($P$6=FALSE,OR(C8500="Commercial NAICS Cogen",C8500="Industrial NAICS Cogen",C8500="NAICS-22 Cogen")),FALSE,IF(AND($P$7=FALSE,OR(C8500="Commercial NAICS Cogen",C8500="Commercial NAICS Non-Cogen",C8500="industrial NAICS Cogen", C8500="industrial NAICS non-cogen")),FALSE,TRUE))</f>
        <v>1</v>
      </c>
      <c r="M8500">
        <f t="shared" si="397"/>
        <v>4.9382716049382717E-4</v>
      </c>
      <c r="N8500">
        <f t="shared" si="398"/>
        <v>0</v>
      </c>
    </row>
    <row r="8501" spans="1:14" x14ac:dyDescent="0.2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s="32">
        <f t="shared" si="396"/>
        <v>8902001.7392126657</v>
      </c>
      <c r="J8501" t="str">
        <f>IF(K8501="natural gas",VLOOKUP(D8501,'Cross-Page Data'!$I$4:$J$13,2,FALSE),IF(K8501="solar",VLOOKUP('Form 923'!D8501,'Cross-Page Data'!$I$14:$J$117,2,FALSE),K8501))</f>
        <v>hydro</v>
      </c>
      <c r="K8501" t="str">
        <f>VLOOKUP(E8501,'Cross-Page Data'!$D$4:$F$48,3,FALSE)</f>
        <v>hydro</v>
      </c>
      <c r="L8501" t="b">
        <f>IF(AND($P$6=FALSE,OR(C8501="Commercial NAICS Cogen",C8501="Industrial NAICS Cogen",C8501="NAICS-22 Cogen")),FALSE,IF(AND($P$7=FALSE,OR(C8501="Commercial NAICS Cogen",C8501="Commercial NAICS Non-Cogen",C8501="industrial NAICS Cogen", C8501="industrial NAICS non-cogen")),FALSE,TRUE))</f>
        <v>1</v>
      </c>
      <c r="M8501">
        <f t="shared" si="397"/>
        <v>0.39168937329700271</v>
      </c>
      <c r="N8501">
        <f t="shared" si="398"/>
        <v>1</v>
      </c>
    </row>
    <row r="8502" spans="1:14" ht="26.25" x14ac:dyDescent="0.2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s="32">
        <f t="shared" si="396"/>
        <v>10139640.965273689</v>
      </c>
      <c r="J8502" t="str">
        <f>IF(K8502="natural gas",VLOOKUP(D8502,'Cross-Page Data'!$I$4:$J$13,2,FALSE),IF(K8502="solar",VLOOKUP('Form 923'!D8502,'Cross-Page Data'!$I$14:$J$117,2,FALSE),K8502))</f>
        <v>biomass</v>
      </c>
      <c r="K8502" t="str">
        <f>VLOOKUP(E8502,'Cross-Page Data'!$D$4:$F$48,3,FALSE)</f>
        <v>biomass</v>
      </c>
      <c r="L8502" t="b">
        <f>IF(AND($P$6=FALSE,OR(C8502="Commercial NAICS Cogen",C8502="Industrial NAICS Cogen",C8502="NAICS-22 Cogen")),FALSE,IF(AND($P$7=FALSE,OR(C8502="Commercial NAICS Cogen",C8502="Commercial NAICS Non-Cogen",C8502="industrial NAICS Cogen", C8502="industrial NAICS non-cogen")),FALSE,TRUE))</f>
        <v>0</v>
      </c>
      <c r="M8502">
        <f t="shared" si="397"/>
        <v>0.49342105263157893</v>
      </c>
      <c r="N8502">
        <f t="shared" si="398"/>
        <v>1</v>
      </c>
    </row>
    <row r="8503" spans="1:14" x14ac:dyDescent="0.2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s="32">
        <f t="shared" si="396"/>
        <v>8902002.0442859083</v>
      </c>
      <c r="J8503" t="str">
        <f>IF(K8503="natural gas",VLOOKUP(D8503,'Cross-Page Data'!$I$4:$J$13,2,FALSE),IF(K8503="solar",VLOOKUP('Form 923'!D8503,'Cross-Page Data'!$I$14:$J$117,2,FALSE),K8503))</f>
        <v>wind</v>
      </c>
      <c r="K8503" t="str">
        <f>VLOOKUP(E8503,'Cross-Page Data'!$D$4:$F$48,3,FALSE)</f>
        <v>wind</v>
      </c>
      <c r="L8503" t="b">
        <f>IF(AND($P$6=FALSE,OR(C8503="Commercial NAICS Cogen",C8503="Industrial NAICS Cogen",C8503="NAICS-22 Cogen")),FALSE,IF(AND($P$7=FALSE,OR(C8503="Commercial NAICS Cogen",C8503="Commercial NAICS Non-Cogen",C8503="industrial NAICS Cogen", C8503="industrial NAICS non-cogen")),FALSE,TRUE))</f>
        <v>1</v>
      </c>
      <c r="M8503">
        <f t="shared" si="397"/>
        <v>0.321084864391951</v>
      </c>
      <c r="N8503">
        <f t="shared" si="398"/>
        <v>1</v>
      </c>
    </row>
    <row r="8504" spans="1:14" x14ac:dyDescent="0.2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s="32">
        <f t="shared" si="396"/>
        <v>8901106.5006915629</v>
      </c>
      <c r="J8504" t="str">
        <f>IF(K8504="natural gas",VLOOKUP(D8504,'Cross-Page Data'!$I$4:$J$13,2,FALSE),IF(K8504="solar",VLOOKUP('Form 923'!D8504,'Cross-Page Data'!$I$14:$J$117,2,FALSE),K8504))</f>
        <v>solar pv</v>
      </c>
      <c r="K8504" t="str">
        <f>VLOOKUP(E8504,'Cross-Page Data'!$D$4:$F$48,3,FALSE)</f>
        <v>solar</v>
      </c>
      <c r="L8504" t="b">
        <f>IF(AND($P$6=FALSE,OR(C8504="Commercial NAICS Cogen",C8504="Industrial NAICS Cogen",C8504="NAICS-22 Cogen")),FALSE,IF(AND($P$7=FALSE,OR(C8504="Commercial NAICS Cogen",C8504="Commercial NAICS Non-Cogen",C8504="industrial NAICS Cogen", C8504="industrial NAICS non-cogen")),FALSE,TRUE))</f>
        <v>1</v>
      </c>
      <c r="M8504">
        <f t="shared" si="397"/>
        <v>0.93755912961210974</v>
      </c>
      <c r="N8504">
        <f t="shared" si="398"/>
        <v>1</v>
      </c>
    </row>
    <row r="8505" spans="1:14" x14ac:dyDescent="0.2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s="32">
        <f t="shared" si="396"/>
        <v>8902002.9790196195</v>
      </c>
      <c r="J8505" t="str">
        <f>IF(K8505="natural gas",VLOOKUP(D8505,'Cross-Page Data'!$I$4:$J$13,2,FALSE),IF(K8505="solar",VLOOKUP('Form 923'!D8505,'Cross-Page Data'!$I$14:$J$117,2,FALSE),K8505))</f>
        <v>wind</v>
      </c>
      <c r="K8505" t="str">
        <f>VLOOKUP(E8505,'Cross-Page Data'!$D$4:$F$48,3,FALSE)</f>
        <v>wind</v>
      </c>
      <c r="L8505" t="b">
        <f>IF(AND($P$6=FALSE,OR(C8505="Commercial NAICS Cogen",C8505="Industrial NAICS Cogen",C8505="NAICS-22 Cogen")),FALSE,IF(AND($P$7=FALSE,OR(C8505="Commercial NAICS Cogen",C8505="Commercial NAICS Non-Cogen",C8505="industrial NAICS Cogen", C8505="industrial NAICS non-cogen")),FALSE,TRUE))</f>
        <v>1</v>
      </c>
      <c r="M8505">
        <f t="shared" si="397"/>
        <v>0.26946631671041121</v>
      </c>
      <c r="N8505">
        <f t="shared" si="398"/>
        <v>1</v>
      </c>
    </row>
    <row r="8506" spans="1:14" x14ac:dyDescent="0.2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s="32">
        <f t="shared" si="396"/>
        <v>8901734.1040462423</v>
      </c>
      <c r="J8506" t="str">
        <f>IF(K8506="natural gas",VLOOKUP(D8506,'Cross-Page Data'!$I$4:$J$13,2,FALSE),IF(K8506="solar",VLOOKUP('Form 923'!D8506,'Cross-Page Data'!$I$14:$J$117,2,FALSE),K8506))</f>
        <v>solar pv</v>
      </c>
      <c r="K8506" t="str">
        <f>VLOOKUP(E8506,'Cross-Page Data'!$D$4:$F$48,3,FALSE)</f>
        <v>solar</v>
      </c>
      <c r="L8506" t="b">
        <f>IF(AND($P$6=FALSE,OR(C8506="Commercial NAICS Cogen",C8506="Industrial NAICS Cogen",C8506="NAICS-22 Cogen")),FALSE,IF(AND($P$7=FALSE,OR(C8506="Commercial NAICS Cogen",C8506="Commercial NAICS Non-Cogen",C8506="industrial NAICS Cogen", C8506="industrial NAICS non-cogen")),FALSE,TRUE))</f>
        <v>1</v>
      </c>
      <c r="M8506">
        <f t="shared" si="397"/>
        <v>0.83506780195521912</v>
      </c>
      <c r="N8506">
        <f t="shared" si="398"/>
        <v>1</v>
      </c>
    </row>
    <row r="8507" spans="1:14" x14ac:dyDescent="0.2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s="32">
        <f t="shared" si="396"/>
        <v>8901997.2976718415</v>
      </c>
      <c r="J8507" t="str">
        <f>IF(K8507="natural gas",VLOOKUP(D8507,'Cross-Page Data'!$I$4:$J$13,2,FALSE),IF(K8507="solar",VLOOKUP('Form 923'!D8507,'Cross-Page Data'!$I$14:$J$117,2,FALSE),K8507))</f>
        <v>wind</v>
      </c>
      <c r="K8507" t="str">
        <f>VLOOKUP(E8507,'Cross-Page Data'!$D$4:$F$48,3,FALSE)</f>
        <v>wind</v>
      </c>
      <c r="L8507" t="b">
        <f>IF(AND($P$6=FALSE,OR(C8507="Commercial NAICS Cogen",C8507="Industrial NAICS Cogen",C8507="NAICS-22 Cogen")),FALSE,IF(AND($P$7=FALSE,OR(C8507="Commercial NAICS Cogen",C8507="Commercial NAICS Non-Cogen",C8507="industrial NAICS Cogen", C8507="industrial NAICS non-cogen")),FALSE,TRUE))</f>
        <v>1</v>
      </c>
      <c r="M8507">
        <f t="shared" si="397"/>
        <v>0.68328958880139978</v>
      </c>
      <c r="N8507">
        <f t="shared" si="398"/>
        <v>1</v>
      </c>
    </row>
    <row r="8508" spans="1:14" x14ac:dyDescent="0.2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s="32">
        <f t="shared" si="396"/>
        <v>8901992.8128062729</v>
      </c>
      <c r="J8508" t="str">
        <f>IF(K8508="natural gas",VLOOKUP(D8508,'Cross-Page Data'!$I$4:$J$13,2,FALSE),IF(K8508="solar",VLOOKUP('Form 923'!D8508,'Cross-Page Data'!$I$14:$J$117,2,FALSE),K8508))</f>
        <v>wind</v>
      </c>
      <c r="K8508" t="str">
        <f>VLOOKUP(E8508,'Cross-Page Data'!$D$4:$F$48,3,FALSE)</f>
        <v>wind</v>
      </c>
      <c r="L8508" t="b">
        <f>IF(AND($P$6=FALSE,OR(C8508="Commercial NAICS Cogen",C8508="Industrial NAICS Cogen",C8508="NAICS-22 Cogen")),FALSE,IF(AND($P$7=FALSE,OR(C8508="Commercial NAICS Cogen",C8508="Commercial NAICS Non-Cogen",C8508="industrial NAICS Cogen", C8508="industrial NAICS non-cogen")),FALSE,TRUE))</f>
        <v>1</v>
      </c>
      <c r="M8508">
        <f t="shared" si="397"/>
        <v>0.78215223097112863</v>
      </c>
      <c r="N8508">
        <f t="shared" si="398"/>
        <v>1</v>
      </c>
    </row>
    <row r="8509" spans="1:14" x14ac:dyDescent="0.2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s="32">
        <f t="shared" si="396"/>
        <v>8902007.1470658015</v>
      </c>
      <c r="J8509" t="str">
        <f>IF(K8509="natural gas",VLOOKUP(D8509,'Cross-Page Data'!$I$4:$J$13,2,FALSE),IF(K8509="solar",VLOOKUP('Form 923'!D8509,'Cross-Page Data'!$I$14:$J$117,2,FALSE),K8509))</f>
        <v>other</v>
      </c>
      <c r="K8509" t="str">
        <f>VLOOKUP(E8509,'Cross-Page Data'!$D$4:$F$48,3,FALSE)</f>
        <v>other</v>
      </c>
      <c r="L8509" t="b">
        <f>IF(AND($P$6=FALSE,OR(C8509="Commercial NAICS Cogen",C8509="Industrial NAICS Cogen",C8509="NAICS-22 Cogen")),FALSE,IF(AND($P$7=FALSE,OR(C8509="Commercial NAICS Cogen",C8509="Commercial NAICS Non-Cogen",C8509="industrial NAICS Cogen", C8509="industrial NAICS non-cogen")),FALSE,TRUE))</f>
        <v>1</v>
      </c>
      <c r="M8509">
        <f t="shared" si="397"/>
        <v>0.18668831168831168</v>
      </c>
      <c r="N8509">
        <f t="shared" si="398"/>
        <v>1</v>
      </c>
    </row>
    <row r="8510" spans="1:14" x14ac:dyDescent="0.2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s="32">
        <f t="shared" si="396"/>
        <v>8902705.0610820241</v>
      </c>
      <c r="J8510" t="str">
        <f>IF(K8510="natural gas",VLOOKUP(D8510,'Cross-Page Data'!$I$4:$J$13,2,FALSE),IF(K8510="solar",VLOOKUP('Form 923'!D8510,'Cross-Page Data'!$I$14:$J$117,2,FALSE),K8510))</f>
        <v>solar pv</v>
      </c>
      <c r="K8510" t="str">
        <f>VLOOKUP(E8510,'Cross-Page Data'!$D$4:$F$48,3,FALSE)</f>
        <v>solar</v>
      </c>
      <c r="L8510" t="b">
        <f>IF(AND($P$6=FALSE,OR(C8510="Commercial NAICS Cogen",C8510="Industrial NAICS Cogen",C8510="NAICS-22 Cogen")),FALSE,IF(AND($P$7=FALSE,OR(C8510="Commercial NAICS Cogen",C8510="Commercial NAICS Non-Cogen",C8510="industrial NAICS Cogen", C8510="industrial NAICS non-cogen")),FALSE,TRUE))</f>
        <v>1</v>
      </c>
      <c r="M8510">
        <f t="shared" si="397"/>
        <v>4.5726900031535796E-2</v>
      </c>
      <c r="N8510">
        <f t="shared" si="398"/>
        <v>0</v>
      </c>
    </row>
    <row r="8511" spans="1:14" x14ac:dyDescent="0.2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s="32">
        <f t="shared" si="396"/>
        <v>12706851.480333151</v>
      </c>
      <c r="J8511" t="str">
        <f>IF(K8511="natural gas",VLOOKUP(D8511,'Cross-Page Data'!$I$4:$J$13,2,FALSE),IF(K8511="solar",VLOOKUP('Form 923'!D8511,'Cross-Page Data'!$I$14:$J$117,2,FALSE),K8511))</f>
        <v>biomass</v>
      </c>
      <c r="K8511" t="str">
        <f>VLOOKUP(E8511,'Cross-Page Data'!$D$4:$F$48,3,FALSE)</f>
        <v>biomass</v>
      </c>
      <c r="L8511" t="b">
        <f>IF(AND($P$6=FALSE,OR(C8511="Commercial NAICS Cogen",C8511="Industrial NAICS Cogen",C8511="NAICS-22 Cogen")),FALSE,IF(AND($P$7=FALSE,OR(C8511="Commercial NAICS Cogen",C8511="Commercial NAICS Non-Cogen",C8511="industrial NAICS Cogen", C8511="industrial NAICS non-cogen")),FALSE,TRUE))</f>
        <v>1</v>
      </c>
      <c r="M8511">
        <f t="shared" si="397"/>
        <v>0.19736842105263158</v>
      </c>
      <c r="N8511">
        <f t="shared" si="398"/>
        <v>1</v>
      </c>
    </row>
    <row r="8512" spans="1:14" x14ac:dyDescent="0.2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s="32">
        <f t="shared" si="396"/>
        <v>11039161.065019479</v>
      </c>
      <c r="J8512" t="str">
        <f>IF(K8512="natural gas",VLOOKUP(D8512,'Cross-Page Data'!$I$4:$J$13,2,FALSE),IF(K8512="solar",VLOOKUP('Form 923'!D8512,'Cross-Page Data'!$I$14:$J$117,2,FALSE),K8512))</f>
        <v>biomass</v>
      </c>
      <c r="K8512" t="str">
        <f>VLOOKUP(E8512,'Cross-Page Data'!$D$4:$F$48,3,FALSE)</f>
        <v>biomass</v>
      </c>
      <c r="L8512" t="b">
        <f>IF(AND($P$6=FALSE,OR(C8512="Commercial NAICS Cogen",C8512="Industrial NAICS Cogen",C8512="NAICS-22 Cogen")),FALSE,IF(AND($P$7=FALSE,OR(C8512="Commercial NAICS Cogen",C8512="Commercial NAICS Non-Cogen",C8512="industrial NAICS Cogen", C8512="industrial NAICS non-cogen")),FALSE,TRUE))</f>
        <v>1</v>
      </c>
      <c r="M8512">
        <f t="shared" si="397"/>
        <v>0.39912280701754388</v>
      </c>
      <c r="N8512">
        <f t="shared" si="398"/>
        <v>1</v>
      </c>
    </row>
    <row r="8513" spans="1:14" x14ac:dyDescent="0.2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s="32">
        <f t="shared" si="396"/>
        <v>8903068.3403068352</v>
      </c>
      <c r="J8513" t="str">
        <f>IF(K8513="natural gas",VLOOKUP(D8513,'Cross-Page Data'!$I$4:$J$13,2,FALSE),IF(K8513="solar",VLOOKUP('Form 923'!D8513,'Cross-Page Data'!$I$14:$J$117,2,FALSE),K8513))</f>
        <v>solar pv</v>
      </c>
      <c r="K8513" t="str">
        <f>VLOOKUP(E8513,'Cross-Page Data'!$D$4:$F$48,3,FALSE)</f>
        <v>solar</v>
      </c>
      <c r="L8513" t="b">
        <f>IF(AND($P$6=FALSE,OR(C8513="Commercial NAICS Cogen",C8513="Industrial NAICS Cogen",C8513="NAICS-22 Cogen")),FALSE,IF(AND($P$7=FALSE,OR(C8513="Commercial NAICS Cogen",C8513="Commercial NAICS Non-Cogen",C8513="industrial NAICS Cogen", C8513="industrial NAICS non-cogen")),FALSE,TRUE))</f>
        <v>1</v>
      </c>
      <c r="M8513">
        <f t="shared" si="397"/>
        <v>2.3967202775149795E-2</v>
      </c>
      <c r="N8513">
        <f t="shared" si="398"/>
        <v>0</v>
      </c>
    </row>
    <row r="8514" spans="1:14" x14ac:dyDescent="0.2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s="32">
        <f t="shared" si="396"/>
        <v>8900666.666666666</v>
      </c>
      <c r="J8514" t="str">
        <f>IF(K8514="natural gas",VLOOKUP(D8514,'Cross-Page Data'!$I$4:$J$13,2,FALSE),IF(K8514="solar",VLOOKUP('Form 923'!D8514,'Cross-Page Data'!$I$14:$J$117,2,FALSE),K8514))</f>
        <v>solar pv</v>
      </c>
      <c r="K8514" t="str">
        <f>VLOOKUP(E8514,'Cross-Page Data'!$D$4:$F$48,3,FALSE)</f>
        <v>solar</v>
      </c>
      <c r="L8514" t="b">
        <f>IF(AND($P$6=FALSE,OR(C8514="Commercial NAICS Cogen",C8514="Industrial NAICS Cogen",C8514="NAICS-22 Cogen")),FALSE,IF(AND($P$7=FALSE,OR(C8514="Commercial NAICS Cogen",C8514="Commercial NAICS Non-Cogen",C8514="industrial NAICS Cogen", C8514="industrial NAICS non-cogen")),FALSE,TRUE))</f>
        <v>1</v>
      </c>
      <c r="M8514">
        <f t="shared" si="397"/>
        <v>0.95584988962472406</v>
      </c>
      <c r="N8514">
        <f t="shared" si="398"/>
        <v>0</v>
      </c>
    </row>
    <row r="8515" spans="1:14" x14ac:dyDescent="0.2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s="32">
        <f t="shared" si="396"/>
        <v>11518088.284102224</v>
      </c>
      <c r="J8515" t="str">
        <f>IF(K8515="natural gas",VLOOKUP(D8515,'Cross-Page Data'!$I$4:$J$13,2,FALSE),IF(K8515="solar",VLOOKUP('Form 923'!D8515,'Cross-Page Data'!$I$14:$J$117,2,FALSE),K8515))</f>
        <v>biomass</v>
      </c>
      <c r="K8515" t="str">
        <f>VLOOKUP(E8515,'Cross-Page Data'!$D$4:$F$48,3,FALSE)</f>
        <v>biomass</v>
      </c>
      <c r="L8515" t="b">
        <f>IF(AND($P$6=FALSE,OR(C8515="Commercial NAICS Cogen",C8515="Industrial NAICS Cogen",C8515="NAICS-22 Cogen")),FALSE,IF(AND($P$7=FALSE,OR(C8515="Commercial NAICS Cogen",C8515="Commercial NAICS Non-Cogen",C8515="industrial NAICS Cogen", C8515="industrial NAICS non-cogen")),FALSE,TRUE))</f>
        <v>1</v>
      </c>
      <c r="M8515">
        <f t="shared" si="397"/>
        <v>0.33662280701754388</v>
      </c>
      <c r="N8515">
        <f t="shared" si="398"/>
        <v>1</v>
      </c>
    </row>
    <row r="8516" spans="1:14" x14ac:dyDescent="0.2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s="32">
        <f t="shared" si="396"/>
        <v>10622112.518628912</v>
      </c>
      <c r="J8516" t="str">
        <f>IF(K8516="natural gas",VLOOKUP(D8516,'Cross-Page Data'!$I$4:$J$13,2,FALSE),IF(K8516="solar",VLOOKUP('Form 923'!D8516,'Cross-Page Data'!$I$14:$J$117,2,FALSE),K8516))</f>
        <v>biomass</v>
      </c>
      <c r="K8516" t="str">
        <f>VLOOKUP(E8516,'Cross-Page Data'!$D$4:$F$48,3,FALSE)</f>
        <v>biomass</v>
      </c>
      <c r="L8516" t="b">
        <f>IF(AND($P$6=FALSE,OR(C8516="Commercial NAICS Cogen",C8516="Industrial NAICS Cogen",C8516="NAICS-22 Cogen")),FALSE,IF(AND($P$7=FALSE,OR(C8516="Commercial NAICS Cogen",C8516="Commercial NAICS Non-Cogen",C8516="industrial NAICS Cogen", C8516="industrial NAICS non-cogen")),FALSE,TRUE))</f>
        <v>1</v>
      </c>
      <c r="M8516">
        <f t="shared" si="397"/>
        <v>0.44736842105263158</v>
      </c>
      <c r="N8516">
        <f t="shared" si="398"/>
        <v>1</v>
      </c>
    </row>
    <row r="8517" spans="1:14" x14ac:dyDescent="0.2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s="32">
        <f t="shared" si="396"/>
        <v>8901999.7351344191</v>
      </c>
      <c r="J8517" t="str">
        <f>IF(K8517="natural gas",VLOOKUP(D8517,'Cross-Page Data'!$I$4:$J$13,2,FALSE),IF(K8517="solar",VLOOKUP('Form 923'!D8517,'Cross-Page Data'!$I$14:$J$117,2,FALSE),K8517))</f>
        <v>hydro</v>
      </c>
      <c r="K8517" t="str">
        <f>VLOOKUP(E8517,'Cross-Page Data'!$D$4:$F$48,3,FALSE)</f>
        <v>hydro</v>
      </c>
      <c r="L8517" t="b">
        <f>IF(AND($P$6=FALSE,OR(C8517="Commercial NAICS Cogen",C8517="Industrial NAICS Cogen",C8517="NAICS-22 Cogen")),FALSE,IF(AND($P$7=FALSE,OR(C8517="Commercial NAICS Cogen",C8517="Commercial NAICS Non-Cogen",C8517="industrial NAICS Cogen", C8517="industrial NAICS non-cogen")),FALSE,TRUE))</f>
        <v>1</v>
      </c>
      <c r="M8517">
        <f t="shared" si="397"/>
        <v>0.47002724795640327</v>
      </c>
      <c r="N8517">
        <f t="shared" si="398"/>
        <v>1</v>
      </c>
    </row>
    <row r="8518" spans="1:14" x14ac:dyDescent="0.2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s="32">
        <f t="shared" si="396"/>
        <v>11463106.980273141</v>
      </c>
      <c r="J8518" t="str">
        <f>IF(K8518="natural gas",VLOOKUP(D8518,'Cross-Page Data'!$I$4:$J$13,2,FALSE),IF(K8518="solar",VLOOKUP('Form 923'!D8518,'Cross-Page Data'!$I$14:$J$117,2,FALSE),K8518))</f>
        <v>biomass</v>
      </c>
      <c r="K8518" t="str">
        <f>VLOOKUP(E8518,'Cross-Page Data'!$D$4:$F$48,3,FALSE)</f>
        <v>biomass</v>
      </c>
      <c r="L8518" t="b">
        <f>IF(AND($P$6=FALSE,OR(C8518="Commercial NAICS Cogen",C8518="Industrial NAICS Cogen",C8518="NAICS-22 Cogen")),FALSE,IF(AND($P$7=FALSE,OR(C8518="Commercial NAICS Cogen",C8518="Commercial NAICS Non-Cogen",C8518="industrial NAICS Cogen", C8518="industrial NAICS non-cogen")),FALSE,TRUE))</f>
        <v>1</v>
      </c>
      <c r="M8518">
        <f t="shared" si="397"/>
        <v>0.34539473684210525</v>
      </c>
      <c r="N8518">
        <f t="shared" si="398"/>
        <v>1</v>
      </c>
    </row>
    <row r="8519" spans="1:14" x14ac:dyDescent="0.2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s="32">
        <f t="shared" ref="I8519:I8582" si="399">IFERROR(F8519/G8519*10^6,"")</f>
        <v>10231486.699405411</v>
      </c>
      <c r="J8519" t="str">
        <f>IF(K8519="natural gas",VLOOKUP(D8519,'Cross-Page Data'!$I$4:$J$13,2,FALSE),IF(K8519="solar",VLOOKUP('Form 923'!D8519,'Cross-Page Data'!$I$14:$J$117,2,FALSE),K8519))</f>
        <v>biomass</v>
      </c>
      <c r="K8519" t="str">
        <f>VLOOKUP(E8519,'Cross-Page Data'!$D$4:$F$48,3,FALSE)</f>
        <v>biomass</v>
      </c>
      <c r="L8519" t="b">
        <f>IF(AND($P$6=FALSE,OR(C8519="Commercial NAICS Cogen",C8519="Industrial NAICS Cogen",C8519="NAICS-22 Cogen")),FALSE,IF(AND($P$7=FALSE,OR(C8519="Commercial NAICS Cogen",C8519="Commercial NAICS Non-Cogen",C8519="industrial NAICS Cogen", C8519="industrial NAICS non-cogen")),FALSE,TRUE))</f>
        <v>1</v>
      </c>
      <c r="M8519">
        <f t="shared" ref="M8519:M8582" si="400">(COUNTIFS($J$6:$J$14148,J8519,$I$6:$I$14148,"&gt;"&amp;I8519)+1)/COUNTIFS($J$6:$J$14148,J8519)</f>
        <v>0.48355263157894735</v>
      </c>
      <c r="N8519">
        <f t="shared" ref="N8519:N8582" si="401">IF(OR(M8519&gt;0.95,M8519&lt;0.05),0,1)</f>
        <v>1</v>
      </c>
    </row>
    <row r="8520" spans="1:14" x14ac:dyDescent="0.2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s="32">
        <f t="shared" si="399"/>
        <v>10796714.579055442</v>
      </c>
      <c r="J8520" t="str">
        <f>IF(K8520="natural gas",VLOOKUP(D8520,'Cross-Page Data'!$I$4:$J$13,2,FALSE),IF(K8520="solar",VLOOKUP('Form 923'!D8520,'Cross-Page Data'!$I$14:$J$117,2,FALSE),K8520))</f>
        <v>biomass</v>
      </c>
      <c r="K8520" t="str">
        <f>VLOOKUP(E8520,'Cross-Page Data'!$D$4:$F$48,3,FALSE)</f>
        <v>biomass</v>
      </c>
      <c r="L8520" t="b">
        <f>IF(AND($P$6=FALSE,OR(C8520="Commercial NAICS Cogen",C8520="Industrial NAICS Cogen",C8520="NAICS-22 Cogen")),FALSE,IF(AND($P$7=FALSE,OR(C8520="Commercial NAICS Cogen",C8520="Commercial NAICS Non-Cogen",C8520="industrial NAICS Cogen", C8520="industrial NAICS non-cogen")),FALSE,TRUE))</f>
        <v>1</v>
      </c>
      <c r="M8520">
        <f t="shared" si="400"/>
        <v>0.42872807017543857</v>
      </c>
      <c r="N8520">
        <f t="shared" si="401"/>
        <v>1</v>
      </c>
    </row>
    <row r="8521" spans="1:14" x14ac:dyDescent="0.2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s="32">
        <f t="shared" si="399"/>
        <v>10219838.693484154</v>
      </c>
      <c r="J8521" t="str">
        <f>IF(K8521="natural gas",VLOOKUP(D8521,'Cross-Page Data'!$I$4:$J$13,2,FALSE),IF(K8521="solar",VLOOKUP('Form 923'!D8521,'Cross-Page Data'!$I$14:$J$117,2,FALSE),K8521))</f>
        <v>biomass</v>
      </c>
      <c r="K8521" t="str">
        <f>VLOOKUP(E8521,'Cross-Page Data'!$D$4:$F$48,3,FALSE)</f>
        <v>biomass</v>
      </c>
      <c r="L8521" t="b">
        <f>IF(AND($P$6=FALSE,OR(C8521="Commercial NAICS Cogen",C8521="Industrial NAICS Cogen",C8521="NAICS-22 Cogen")),FALSE,IF(AND($P$7=FALSE,OR(C8521="Commercial NAICS Cogen",C8521="Commercial NAICS Non-Cogen",C8521="industrial NAICS Cogen", C8521="industrial NAICS non-cogen")),FALSE,TRUE))</f>
        <v>1</v>
      </c>
      <c r="M8521">
        <f t="shared" si="400"/>
        <v>0.48464912280701755</v>
      </c>
      <c r="N8521">
        <f t="shared" si="401"/>
        <v>1</v>
      </c>
    </row>
    <row r="8522" spans="1:14" x14ac:dyDescent="0.2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s="32">
        <f t="shared" si="399"/>
        <v>14107367.641614217</v>
      </c>
      <c r="J8522" t="str">
        <f>IF(K8522="natural gas",VLOOKUP(D8522,'Cross-Page Data'!$I$4:$J$13,2,FALSE),IF(K8522="solar",VLOOKUP('Form 923'!D8522,'Cross-Page Data'!$I$14:$J$117,2,FALSE),K8522))</f>
        <v>biomass</v>
      </c>
      <c r="K8522" t="str">
        <f>VLOOKUP(E8522,'Cross-Page Data'!$D$4:$F$48,3,FALSE)</f>
        <v>biomass</v>
      </c>
      <c r="L8522" t="b">
        <f>IF(AND($P$6=FALSE,OR(C8522="Commercial NAICS Cogen",C8522="Industrial NAICS Cogen",C8522="NAICS-22 Cogen")),FALSE,IF(AND($P$7=FALSE,OR(C8522="Commercial NAICS Cogen",C8522="Commercial NAICS Non-Cogen",C8522="industrial NAICS Cogen", C8522="industrial NAICS non-cogen")),FALSE,TRUE))</f>
        <v>1</v>
      </c>
      <c r="M8522">
        <f t="shared" si="400"/>
        <v>0.14254385964912281</v>
      </c>
      <c r="N8522">
        <f t="shared" si="401"/>
        <v>1</v>
      </c>
    </row>
    <row r="8523" spans="1:14" x14ac:dyDescent="0.2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s="32" t="str">
        <f t="shared" si="399"/>
        <v/>
      </c>
      <c r="J8523" t="str">
        <f>IF(K8523="natural gas",VLOOKUP(D8523,'Cross-Page Data'!$I$4:$J$13,2,FALSE),IF(K8523="solar",VLOOKUP('Form 923'!D8523,'Cross-Page Data'!$I$14:$J$117,2,FALSE),K8523))</f>
        <v>heavy or residual fuel oil</v>
      </c>
      <c r="K8523" t="str">
        <f>VLOOKUP(E8523,'Cross-Page Data'!$D$4:$F$48,3,FALSE)</f>
        <v>heavy or residual fuel oil</v>
      </c>
      <c r="L8523" t="b">
        <f>IF(AND($P$6=FALSE,OR(C8523="Commercial NAICS Cogen",C8523="Industrial NAICS Cogen",C8523="NAICS-22 Cogen")),FALSE,IF(AND($P$7=FALSE,OR(C8523="Commercial NAICS Cogen",C8523="Commercial NAICS Non-Cogen",C8523="industrial NAICS Cogen", C8523="industrial NAICS non-cogen")),FALSE,TRUE))</f>
        <v>1</v>
      </c>
      <c r="M8523">
        <f t="shared" si="400"/>
        <v>4.0160642570281126E-4</v>
      </c>
      <c r="N8523">
        <f t="shared" si="401"/>
        <v>0</v>
      </c>
    </row>
    <row r="8524" spans="1:14" ht="26.25" x14ac:dyDescent="0.2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s="32">
        <f t="shared" si="399"/>
        <v>8902149.5027269814</v>
      </c>
      <c r="J8524" t="str">
        <f>IF(K8524="natural gas",VLOOKUP(D8524,'Cross-Page Data'!$I$4:$J$13,2,FALSE),IF(K8524="solar",VLOOKUP('Form 923'!D8524,'Cross-Page Data'!$I$14:$J$117,2,FALSE),K8524))</f>
        <v>solar pv</v>
      </c>
      <c r="K8524" t="str">
        <f>VLOOKUP(E8524,'Cross-Page Data'!$D$4:$F$48,3,FALSE)</f>
        <v>solar</v>
      </c>
      <c r="L8524" t="b">
        <f>IF(AND($P$6=FALSE,OR(C8524="Commercial NAICS Cogen",C8524="Industrial NAICS Cogen",C8524="NAICS-22 Cogen")),FALSE,IF(AND($P$7=FALSE,OR(C8524="Commercial NAICS Cogen",C8524="Commercial NAICS Non-Cogen",C8524="industrial NAICS Cogen", C8524="industrial NAICS non-cogen")),FALSE,TRUE))</f>
        <v>0</v>
      </c>
      <c r="M8524">
        <f t="shared" si="400"/>
        <v>0.21538946704509618</v>
      </c>
      <c r="N8524">
        <f t="shared" si="401"/>
        <v>1</v>
      </c>
    </row>
    <row r="8525" spans="1:14" x14ac:dyDescent="0.2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s="32">
        <f t="shared" si="399"/>
        <v>8901995.8834539335</v>
      </c>
      <c r="J8525" t="str">
        <f>IF(K8525="natural gas",VLOOKUP(D8525,'Cross-Page Data'!$I$4:$J$13,2,FALSE),IF(K8525="solar",VLOOKUP('Form 923'!D8525,'Cross-Page Data'!$I$14:$J$117,2,FALSE),K8525))</f>
        <v>wind</v>
      </c>
      <c r="K8525" t="str">
        <f>VLOOKUP(E8525,'Cross-Page Data'!$D$4:$F$48,3,FALSE)</f>
        <v>wind</v>
      </c>
      <c r="L8525" t="b">
        <f>IF(AND($P$6=FALSE,OR(C8525="Commercial NAICS Cogen",C8525="Industrial NAICS Cogen",C8525="NAICS-22 Cogen")),FALSE,IF(AND($P$7=FALSE,OR(C8525="Commercial NAICS Cogen",C8525="Commercial NAICS Non-Cogen",C8525="industrial NAICS Cogen", C8525="industrial NAICS non-cogen")),FALSE,TRUE))</f>
        <v>1</v>
      </c>
      <c r="M8525">
        <f t="shared" si="400"/>
        <v>0.7296587926509186</v>
      </c>
      <c r="N8525">
        <f t="shared" si="401"/>
        <v>1</v>
      </c>
    </row>
    <row r="8526" spans="1:14" x14ac:dyDescent="0.2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s="32">
        <f t="shared" si="399"/>
        <v>8902006.0078980234</v>
      </c>
      <c r="J8526" t="str">
        <f>IF(K8526="natural gas",VLOOKUP(D8526,'Cross-Page Data'!$I$4:$J$13,2,FALSE),IF(K8526="solar",VLOOKUP('Form 923'!D8526,'Cross-Page Data'!$I$14:$J$117,2,FALSE),K8526))</f>
        <v>wind</v>
      </c>
      <c r="K8526" t="str">
        <f>VLOOKUP(E8526,'Cross-Page Data'!$D$4:$F$48,3,FALSE)</f>
        <v>wind</v>
      </c>
      <c r="L8526" t="b">
        <f>IF(AND($P$6=FALSE,OR(C8526="Commercial NAICS Cogen",C8526="Industrial NAICS Cogen",C8526="NAICS-22 Cogen")),FALSE,IF(AND($P$7=FALSE,OR(C8526="Commercial NAICS Cogen",C8526="Commercial NAICS Non-Cogen",C8526="industrial NAICS Cogen", C8526="industrial NAICS non-cogen")),FALSE,TRUE))</f>
        <v>1</v>
      </c>
      <c r="M8526">
        <f t="shared" si="400"/>
        <v>0.21522309711286089</v>
      </c>
      <c r="N8526">
        <f t="shared" si="401"/>
        <v>1</v>
      </c>
    </row>
    <row r="8527" spans="1:14" x14ac:dyDescent="0.2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s="32">
        <f t="shared" si="399"/>
        <v>8901995.4034185167</v>
      </c>
      <c r="J8527" t="str">
        <f>IF(K8527="natural gas",VLOOKUP(D8527,'Cross-Page Data'!$I$4:$J$13,2,FALSE),IF(K8527="solar",VLOOKUP('Form 923'!D8527,'Cross-Page Data'!$I$14:$J$117,2,FALSE),K8527))</f>
        <v>wind</v>
      </c>
      <c r="K8527" t="str">
        <f>VLOOKUP(E8527,'Cross-Page Data'!$D$4:$F$48,3,FALSE)</f>
        <v>wind</v>
      </c>
      <c r="L8527" t="b">
        <f>IF(AND($P$6=FALSE,OR(C8527="Commercial NAICS Cogen",C8527="Industrial NAICS Cogen",C8527="NAICS-22 Cogen")),FALSE,IF(AND($P$7=FALSE,OR(C8527="Commercial NAICS Cogen",C8527="Commercial NAICS Non-Cogen",C8527="industrial NAICS Cogen", C8527="industrial NAICS non-cogen")),FALSE,TRUE))</f>
        <v>1</v>
      </c>
      <c r="M8527">
        <f t="shared" si="400"/>
        <v>0.74015748031496065</v>
      </c>
      <c r="N8527">
        <f t="shared" si="401"/>
        <v>1</v>
      </c>
    </row>
    <row r="8528" spans="1:14" x14ac:dyDescent="0.2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s="32">
        <f t="shared" si="399"/>
        <v>8902001.8345653694</v>
      </c>
      <c r="J8528" t="str">
        <f>IF(K8528="natural gas",VLOOKUP(D8528,'Cross-Page Data'!$I$4:$J$13,2,FALSE),IF(K8528="solar",VLOOKUP('Form 923'!D8528,'Cross-Page Data'!$I$14:$J$117,2,FALSE),K8528))</f>
        <v>wind</v>
      </c>
      <c r="K8528" t="str">
        <f>VLOOKUP(E8528,'Cross-Page Data'!$D$4:$F$48,3,FALSE)</f>
        <v>wind</v>
      </c>
      <c r="L8528" t="b">
        <f>IF(AND($P$6=FALSE,OR(C8528="Commercial NAICS Cogen",C8528="Industrial NAICS Cogen",C8528="NAICS-22 Cogen")),FALSE,IF(AND($P$7=FALSE,OR(C8528="Commercial NAICS Cogen",C8528="Commercial NAICS Non-Cogen",C8528="industrial NAICS Cogen", C8528="industrial NAICS non-cogen")),FALSE,TRUE))</f>
        <v>1</v>
      </c>
      <c r="M8528">
        <f t="shared" si="400"/>
        <v>0.33508311461067369</v>
      </c>
      <c r="N8528">
        <f t="shared" si="401"/>
        <v>1</v>
      </c>
    </row>
    <row r="8529" spans="1:14" x14ac:dyDescent="0.2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s="32">
        <f t="shared" si="399"/>
        <v>12437074.326325143</v>
      </c>
      <c r="J8529" t="str">
        <f>IF(K8529="natural gas",VLOOKUP(D8529,'Cross-Page Data'!$I$4:$J$13,2,FALSE),IF(K8529="solar",VLOOKUP('Form 923'!D8529,'Cross-Page Data'!$I$14:$J$117,2,FALSE),K8529))</f>
        <v>heavy or residual fuel oil</v>
      </c>
      <c r="K8529" t="str">
        <f>VLOOKUP(E8529,'Cross-Page Data'!$D$4:$F$48,3,FALSE)</f>
        <v>heavy or residual fuel oil</v>
      </c>
      <c r="L8529" t="b">
        <f>IF(AND($P$6=FALSE,OR(C8529="Commercial NAICS Cogen",C8529="Industrial NAICS Cogen",C8529="NAICS-22 Cogen")),FALSE,IF(AND($P$7=FALSE,OR(C8529="Commercial NAICS Cogen",C8529="Commercial NAICS Non-Cogen",C8529="industrial NAICS Cogen", C8529="industrial NAICS non-cogen")),FALSE,TRUE))</f>
        <v>1</v>
      </c>
      <c r="M8529">
        <f t="shared" si="400"/>
        <v>0.20562248995983937</v>
      </c>
      <c r="N8529">
        <f t="shared" si="401"/>
        <v>1</v>
      </c>
    </row>
    <row r="8530" spans="1:14" x14ac:dyDescent="0.2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s="32">
        <f t="shared" si="399"/>
        <v>12497232.781134468</v>
      </c>
      <c r="J8530" t="str">
        <f>IF(K8530="natural gas",VLOOKUP(D8530,'Cross-Page Data'!$I$4:$J$13,2,FALSE),IF(K8530="solar",VLOOKUP('Form 923'!D8530,'Cross-Page Data'!$I$14:$J$117,2,FALSE),K8530))</f>
        <v>natural gas peaker</v>
      </c>
      <c r="K8530" t="str">
        <f>VLOOKUP(E8530,'Cross-Page Data'!$D$4:$F$48,3,FALSE)</f>
        <v>natural gas</v>
      </c>
      <c r="L8530" t="b">
        <f>IF(AND($P$6=FALSE,OR(C8530="Commercial NAICS Cogen",C8530="Industrial NAICS Cogen",C8530="NAICS-22 Cogen")),FALSE,IF(AND($P$7=FALSE,OR(C8530="Commercial NAICS Cogen",C8530="Commercial NAICS Non-Cogen",C8530="industrial NAICS Cogen", C8530="industrial NAICS non-cogen")),FALSE,TRUE))</f>
        <v>1</v>
      </c>
      <c r="M8530">
        <f t="shared" si="400"/>
        <v>0.23703703703703705</v>
      </c>
      <c r="N8530">
        <f t="shared" si="401"/>
        <v>1</v>
      </c>
    </row>
    <row r="8531" spans="1:14" ht="26.25" x14ac:dyDescent="0.2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s="32">
        <f t="shared" si="399"/>
        <v>8902970.2970297039</v>
      </c>
      <c r="J8531" t="str">
        <f>IF(K8531="natural gas",VLOOKUP(D8531,'Cross-Page Data'!$I$4:$J$13,2,FALSE),IF(K8531="solar",VLOOKUP('Form 923'!D8531,'Cross-Page Data'!$I$14:$J$117,2,FALSE),K8531))</f>
        <v>solar pv</v>
      </c>
      <c r="K8531" t="str">
        <f>VLOOKUP(E8531,'Cross-Page Data'!$D$4:$F$48,3,FALSE)</f>
        <v>solar</v>
      </c>
      <c r="L8531" t="b">
        <f>IF(AND($P$6=FALSE,OR(C8531="Commercial NAICS Cogen",C8531="Industrial NAICS Cogen",C8531="NAICS-22 Cogen")),FALSE,IF(AND($P$7=FALSE,OR(C8531="Commercial NAICS Cogen",C8531="Commercial NAICS Non-Cogen",C8531="industrial NAICS Cogen", C8531="industrial NAICS non-cogen")),FALSE,TRUE))</f>
        <v>0</v>
      </c>
      <c r="M8531">
        <f t="shared" si="400"/>
        <v>2.7436140018921477E-2</v>
      </c>
      <c r="N8531">
        <f t="shared" si="401"/>
        <v>0</v>
      </c>
    </row>
    <row r="8532" spans="1:14" x14ac:dyDescent="0.2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s="32">
        <f t="shared" si="399"/>
        <v>18895944.827586208</v>
      </c>
      <c r="J8532" t="str">
        <f>IF(K8532="natural gas",VLOOKUP(D8532,'Cross-Page Data'!$I$4:$J$13,2,FALSE),IF(K8532="solar",VLOOKUP('Form 923'!D8532,'Cross-Page Data'!$I$14:$J$117,2,FALSE),K8532))</f>
        <v>biomass</v>
      </c>
      <c r="K8532" t="str">
        <f>VLOOKUP(E8532,'Cross-Page Data'!$D$4:$F$48,3,FALSE)</f>
        <v>biomass</v>
      </c>
      <c r="L8532" t="b">
        <f>IF(AND($P$6=FALSE,OR(C8532="Commercial NAICS Cogen",C8532="Industrial NAICS Cogen",C8532="NAICS-22 Cogen")),FALSE,IF(AND($P$7=FALSE,OR(C8532="Commercial NAICS Cogen",C8532="Commercial NAICS Non-Cogen",C8532="industrial NAICS Cogen", C8532="industrial NAICS non-cogen")),FALSE,TRUE))</f>
        <v>1</v>
      </c>
      <c r="M8532">
        <f t="shared" si="400"/>
        <v>4.2763157894736843E-2</v>
      </c>
      <c r="N8532">
        <f t="shared" si="401"/>
        <v>0</v>
      </c>
    </row>
    <row r="8533" spans="1:14" x14ac:dyDescent="0.2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s="32">
        <f t="shared" si="399"/>
        <v>8901999.3485061731</v>
      </c>
      <c r="J8533" t="str">
        <f>IF(K8533="natural gas",VLOOKUP(D8533,'Cross-Page Data'!$I$4:$J$13,2,FALSE),IF(K8533="solar",VLOOKUP('Form 923'!D8533,'Cross-Page Data'!$I$14:$J$117,2,FALSE),K8533))</f>
        <v>wind</v>
      </c>
      <c r="K8533" t="str">
        <f>VLOOKUP(E8533,'Cross-Page Data'!$D$4:$F$48,3,FALSE)</f>
        <v>wind</v>
      </c>
      <c r="L8533" t="b">
        <f>IF(AND($P$6=FALSE,OR(C8533="Commercial NAICS Cogen",C8533="Industrial NAICS Cogen",C8533="NAICS-22 Cogen")),FALSE,IF(AND($P$7=FALSE,OR(C8533="Commercial NAICS Cogen",C8533="Commercial NAICS Non-Cogen",C8533="industrial NAICS Cogen", C8533="industrial NAICS non-cogen")),FALSE,TRUE))</f>
        <v>1</v>
      </c>
      <c r="M8533">
        <f t="shared" si="400"/>
        <v>0.54593175853018372</v>
      </c>
      <c r="N8533">
        <f t="shared" si="401"/>
        <v>1</v>
      </c>
    </row>
    <row r="8534" spans="1:14" x14ac:dyDescent="0.2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s="32">
        <f t="shared" si="399"/>
        <v>8902001.1245989483</v>
      </c>
      <c r="J8534" t="str">
        <f>IF(K8534="natural gas",VLOOKUP(D8534,'Cross-Page Data'!$I$4:$J$13,2,FALSE),IF(K8534="solar",VLOOKUP('Form 923'!D8534,'Cross-Page Data'!$I$14:$J$117,2,FALSE),K8534))</f>
        <v>wind</v>
      </c>
      <c r="K8534" t="str">
        <f>VLOOKUP(E8534,'Cross-Page Data'!$D$4:$F$48,3,FALSE)</f>
        <v>wind</v>
      </c>
      <c r="L8534" t="b">
        <f>IF(AND($P$6=FALSE,OR(C8534="Commercial NAICS Cogen",C8534="Industrial NAICS Cogen",C8534="NAICS-22 Cogen")),FALSE,IF(AND($P$7=FALSE,OR(C8534="Commercial NAICS Cogen",C8534="Commercial NAICS Non-Cogen",C8534="industrial NAICS Cogen", C8534="industrial NAICS non-cogen")),FALSE,TRUE))</f>
        <v>1</v>
      </c>
      <c r="M8534">
        <f t="shared" si="400"/>
        <v>0.38670166229221348</v>
      </c>
      <c r="N8534">
        <f t="shared" si="401"/>
        <v>1</v>
      </c>
    </row>
    <row r="8535" spans="1:14" x14ac:dyDescent="0.2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s="32">
        <f t="shared" si="399"/>
        <v>10989889.089502193</v>
      </c>
      <c r="J8535" t="str">
        <f>IF(K8535="natural gas",VLOOKUP(D8535,'Cross-Page Data'!$I$4:$J$13,2,FALSE),IF(K8535="solar",VLOOKUP('Form 923'!D8535,'Cross-Page Data'!$I$14:$J$117,2,FALSE),K8535))</f>
        <v>natural gas peaker</v>
      </c>
      <c r="K8535" t="str">
        <f>VLOOKUP(E8535,'Cross-Page Data'!$D$4:$F$48,3,FALSE)</f>
        <v>natural gas</v>
      </c>
      <c r="L8535" t="b">
        <f>IF(AND($P$6=FALSE,OR(C8535="Commercial NAICS Cogen",C8535="Industrial NAICS Cogen",C8535="NAICS-22 Cogen")),FALSE,IF(AND($P$7=FALSE,OR(C8535="Commercial NAICS Cogen",C8535="Commercial NAICS Non-Cogen",C8535="industrial NAICS Cogen", C8535="industrial NAICS non-cogen")),FALSE,TRUE))</f>
        <v>1</v>
      </c>
      <c r="M8535">
        <f t="shared" si="400"/>
        <v>0.40197530864197528</v>
      </c>
      <c r="N8535">
        <f t="shared" si="401"/>
        <v>1</v>
      </c>
    </row>
    <row r="8536" spans="1:14" x14ac:dyDescent="0.2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s="32">
        <f t="shared" si="399"/>
        <v>8902014.1535111591</v>
      </c>
      <c r="J8536" t="str">
        <f>IF(K8536="natural gas",VLOOKUP(D8536,'Cross-Page Data'!$I$4:$J$13,2,FALSE),IF(K8536="solar",VLOOKUP('Form 923'!D8536,'Cross-Page Data'!$I$14:$J$117,2,FALSE),K8536))</f>
        <v>solar pv</v>
      </c>
      <c r="K8536" t="str">
        <f>VLOOKUP(E8536,'Cross-Page Data'!$D$4:$F$48,3,FALSE)</f>
        <v>solar</v>
      </c>
      <c r="L8536" t="b">
        <f>IF(AND($P$6=FALSE,OR(C8536="Commercial NAICS Cogen",C8536="Industrial NAICS Cogen",C8536="NAICS-22 Cogen")),FALSE,IF(AND($P$7=FALSE,OR(C8536="Commercial NAICS Cogen",C8536="Commercial NAICS Non-Cogen",C8536="industrial NAICS Cogen", C8536="industrial NAICS non-cogen")),FALSE,TRUE))</f>
        <v>1</v>
      </c>
      <c r="M8536">
        <f t="shared" si="400"/>
        <v>0.42068748029012931</v>
      </c>
      <c r="N8536">
        <f t="shared" si="401"/>
        <v>1</v>
      </c>
    </row>
    <row r="8537" spans="1:14" x14ac:dyDescent="0.2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s="32">
        <f t="shared" si="399"/>
        <v>8901996.7549078371</v>
      </c>
      <c r="J8537" t="str">
        <f>IF(K8537="natural gas",VLOOKUP(D8537,'Cross-Page Data'!$I$4:$J$13,2,FALSE),IF(K8537="solar",VLOOKUP('Form 923'!D8537,'Cross-Page Data'!$I$14:$J$117,2,FALSE),K8537))</f>
        <v>solar pv</v>
      </c>
      <c r="K8537" t="str">
        <f>VLOOKUP(E8537,'Cross-Page Data'!$D$4:$F$48,3,FALSE)</f>
        <v>solar</v>
      </c>
      <c r="L8537" t="b">
        <f>IF(AND($P$6=FALSE,OR(C8537="Commercial NAICS Cogen",C8537="Industrial NAICS Cogen",C8537="NAICS-22 Cogen")),FALSE,IF(AND($P$7=FALSE,OR(C8537="Commercial NAICS Cogen",C8537="Commercial NAICS Non-Cogen",C8537="industrial NAICS Cogen", C8537="industrial NAICS non-cogen")),FALSE,TRUE))</f>
        <v>1</v>
      </c>
      <c r="M8537">
        <f t="shared" si="400"/>
        <v>0.5181330810469883</v>
      </c>
      <c r="N8537">
        <f t="shared" si="401"/>
        <v>1</v>
      </c>
    </row>
    <row r="8538" spans="1:14" x14ac:dyDescent="0.2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s="32">
        <f t="shared" si="399"/>
        <v>8901999.0408347081</v>
      </c>
      <c r="J8538" t="str">
        <f>IF(K8538="natural gas",VLOOKUP(D8538,'Cross-Page Data'!$I$4:$J$13,2,FALSE),IF(K8538="solar",VLOOKUP('Form 923'!D8538,'Cross-Page Data'!$I$14:$J$117,2,FALSE),K8538))</f>
        <v>wind</v>
      </c>
      <c r="K8538" t="str">
        <f>VLOOKUP(E8538,'Cross-Page Data'!$D$4:$F$48,3,FALSE)</f>
        <v>wind</v>
      </c>
      <c r="L8538" t="b">
        <f>IF(AND($P$6=FALSE,OR(C8538="Commercial NAICS Cogen",C8538="Industrial NAICS Cogen",C8538="NAICS-22 Cogen")),FALSE,IF(AND($P$7=FALSE,OR(C8538="Commercial NAICS Cogen",C8538="Commercial NAICS Non-Cogen",C8538="industrial NAICS Cogen", C8538="industrial NAICS non-cogen")),FALSE,TRUE))</f>
        <v>1</v>
      </c>
      <c r="M8538">
        <f t="shared" si="400"/>
        <v>0.5678040244969379</v>
      </c>
      <c r="N8538">
        <f t="shared" si="401"/>
        <v>1</v>
      </c>
    </row>
    <row r="8539" spans="1:14" x14ac:dyDescent="0.2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s="32">
        <f t="shared" si="399"/>
        <v>8901999.7489359397</v>
      </c>
      <c r="J8539" t="str">
        <f>IF(K8539="natural gas",VLOOKUP(D8539,'Cross-Page Data'!$I$4:$J$13,2,FALSE),IF(K8539="solar",VLOOKUP('Form 923'!D8539,'Cross-Page Data'!$I$14:$J$117,2,FALSE),K8539))</f>
        <v>wind</v>
      </c>
      <c r="K8539" t="str">
        <f>VLOOKUP(E8539,'Cross-Page Data'!$D$4:$F$48,3,FALSE)</f>
        <v>wind</v>
      </c>
      <c r="L8539" t="b">
        <f>IF(AND($P$6=FALSE,OR(C8539="Commercial NAICS Cogen",C8539="Industrial NAICS Cogen",C8539="NAICS-22 Cogen")),FALSE,IF(AND($P$7=FALSE,OR(C8539="Commercial NAICS Cogen",C8539="Commercial NAICS Non-Cogen",C8539="industrial NAICS Cogen", C8539="industrial NAICS non-cogen")),FALSE,TRUE))</f>
        <v>1</v>
      </c>
      <c r="M8539">
        <f t="shared" si="400"/>
        <v>0.50568678915135612</v>
      </c>
      <c r="N8539">
        <f t="shared" si="401"/>
        <v>1</v>
      </c>
    </row>
    <row r="8540" spans="1:14" x14ac:dyDescent="0.2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s="32">
        <f t="shared" si="399"/>
        <v>8902000.4128373936</v>
      </c>
      <c r="J8540" t="str">
        <f>IF(K8540="natural gas",VLOOKUP(D8540,'Cross-Page Data'!$I$4:$J$13,2,FALSE),IF(K8540="solar",VLOOKUP('Form 923'!D8540,'Cross-Page Data'!$I$14:$J$117,2,FALSE),K8540))</f>
        <v>wind</v>
      </c>
      <c r="K8540" t="str">
        <f>VLOOKUP(E8540,'Cross-Page Data'!$D$4:$F$48,3,FALSE)</f>
        <v>wind</v>
      </c>
      <c r="L8540" t="b">
        <f>IF(AND($P$6=FALSE,OR(C8540="Commercial NAICS Cogen",C8540="Industrial NAICS Cogen",C8540="NAICS-22 Cogen")),FALSE,IF(AND($P$7=FALSE,OR(C8540="Commercial NAICS Cogen",C8540="Commercial NAICS Non-Cogen",C8540="industrial NAICS Cogen", C8540="industrial NAICS non-cogen")),FALSE,TRUE))</f>
        <v>1</v>
      </c>
      <c r="M8540">
        <f t="shared" si="400"/>
        <v>0.44794400699912512</v>
      </c>
      <c r="N8540">
        <f t="shared" si="401"/>
        <v>1</v>
      </c>
    </row>
    <row r="8541" spans="1:14" x14ac:dyDescent="0.2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s="32">
        <f t="shared" si="399"/>
        <v>8901823.2819074336</v>
      </c>
      <c r="J8541" t="str">
        <f>IF(K8541="natural gas",VLOOKUP(D8541,'Cross-Page Data'!$I$4:$J$13,2,FALSE),IF(K8541="solar",VLOOKUP('Form 923'!D8541,'Cross-Page Data'!$I$14:$J$117,2,FALSE),K8541))</f>
        <v>solar pv</v>
      </c>
      <c r="K8541" t="str">
        <f>VLOOKUP(E8541,'Cross-Page Data'!$D$4:$F$48,3,FALSE)</f>
        <v>solar</v>
      </c>
      <c r="L8541" t="b">
        <f>IF(AND($P$6=FALSE,OR(C8541="Commercial NAICS Cogen",C8541="Industrial NAICS Cogen",C8541="NAICS-22 Cogen")),FALSE,IF(AND($P$7=FALSE,OR(C8541="Commercial NAICS Cogen",C8541="Commercial NAICS Non-Cogen",C8541="industrial NAICS Cogen", C8541="industrial NAICS non-cogen")),FALSE,TRUE))</f>
        <v>1</v>
      </c>
      <c r="M8541">
        <f t="shared" si="400"/>
        <v>0.78461053295490379</v>
      </c>
      <c r="N8541">
        <f t="shared" si="401"/>
        <v>1</v>
      </c>
    </row>
    <row r="8542" spans="1:14" x14ac:dyDescent="0.2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s="32">
        <f t="shared" si="399"/>
        <v>8902001.834038984</v>
      </c>
      <c r="J8542" t="str">
        <f>IF(K8542="natural gas",VLOOKUP(D8542,'Cross-Page Data'!$I$4:$J$13,2,FALSE),IF(K8542="solar",VLOOKUP('Form 923'!D8542,'Cross-Page Data'!$I$14:$J$117,2,FALSE),K8542))</f>
        <v>wind</v>
      </c>
      <c r="K8542" t="str">
        <f>VLOOKUP(E8542,'Cross-Page Data'!$D$4:$F$48,3,FALSE)</f>
        <v>wind</v>
      </c>
      <c r="L8542" t="b">
        <f>IF(AND($P$6=FALSE,OR(C8542="Commercial NAICS Cogen",C8542="Industrial NAICS Cogen",C8542="NAICS-22 Cogen")),FALSE,IF(AND($P$7=FALSE,OR(C8542="Commercial NAICS Cogen",C8542="Commercial NAICS Non-Cogen",C8542="industrial NAICS Cogen", C8542="industrial NAICS non-cogen")),FALSE,TRUE))</f>
        <v>1</v>
      </c>
      <c r="M8542">
        <f t="shared" si="400"/>
        <v>0.33595800524934383</v>
      </c>
      <c r="N8542">
        <f t="shared" si="401"/>
        <v>1</v>
      </c>
    </row>
    <row r="8543" spans="1:14" x14ac:dyDescent="0.2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s="32">
        <f t="shared" si="399"/>
        <v>8901994.9422750007</v>
      </c>
      <c r="J8543" t="str">
        <f>IF(K8543="natural gas",VLOOKUP(D8543,'Cross-Page Data'!$I$4:$J$13,2,FALSE),IF(K8543="solar",VLOOKUP('Form 923'!D8543,'Cross-Page Data'!$I$14:$J$117,2,FALSE),K8543))</f>
        <v>wind</v>
      </c>
      <c r="K8543" t="str">
        <f>VLOOKUP(E8543,'Cross-Page Data'!$D$4:$F$48,3,FALSE)</f>
        <v>wind</v>
      </c>
      <c r="L8543" t="b">
        <f>IF(AND($P$6=FALSE,OR(C8543="Commercial NAICS Cogen",C8543="Industrial NAICS Cogen",C8543="NAICS-22 Cogen")),FALSE,IF(AND($P$7=FALSE,OR(C8543="Commercial NAICS Cogen",C8543="Commercial NAICS Non-Cogen",C8543="industrial NAICS Cogen", C8543="industrial NAICS non-cogen")),FALSE,TRUE))</f>
        <v>1</v>
      </c>
      <c r="M8543">
        <f t="shared" si="400"/>
        <v>0.7567804024496938</v>
      </c>
      <c r="N8543">
        <f t="shared" si="401"/>
        <v>1</v>
      </c>
    </row>
    <row r="8544" spans="1:14" x14ac:dyDescent="0.2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s="32">
        <f t="shared" si="399"/>
        <v>8902001.0170126595</v>
      </c>
      <c r="J8544" t="str">
        <f>IF(K8544="natural gas",VLOOKUP(D8544,'Cross-Page Data'!$I$4:$J$13,2,FALSE),IF(K8544="solar",VLOOKUP('Form 923'!D8544,'Cross-Page Data'!$I$14:$J$117,2,FALSE),K8544))</f>
        <v>wind</v>
      </c>
      <c r="K8544" t="str">
        <f>VLOOKUP(E8544,'Cross-Page Data'!$D$4:$F$48,3,FALSE)</f>
        <v>wind</v>
      </c>
      <c r="L8544" t="b">
        <f>IF(AND($P$6=FALSE,OR(C8544="Commercial NAICS Cogen",C8544="Industrial NAICS Cogen",C8544="NAICS-22 Cogen")),FALSE,IF(AND($P$7=FALSE,OR(C8544="Commercial NAICS Cogen",C8544="Commercial NAICS Non-Cogen",C8544="industrial NAICS Cogen", C8544="industrial NAICS non-cogen")),FALSE,TRUE))</f>
        <v>1</v>
      </c>
      <c r="M8544">
        <f t="shared" si="400"/>
        <v>0.39457567804024496</v>
      </c>
      <c r="N8544">
        <f t="shared" si="401"/>
        <v>1</v>
      </c>
    </row>
    <row r="8545" spans="1:14" ht="26.25" x14ac:dyDescent="0.2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s="32">
        <f t="shared" si="399"/>
        <v>6753061.6599103902</v>
      </c>
      <c r="J8545" t="str">
        <f>IF(K8545="natural gas",VLOOKUP(D8545,'Cross-Page Data'!$I$4:$J$13,2,FALSE),IF(K8545="solar",VLOOKUP('Form 923'!D8545,'Cross-Page Data'!$I$14:$J$117,2,FALSE),K8545))</f>
        <v>natural gas peaker</v>
      </c>
      <c r="K8545" t="str">
        <f>VLOOKUP(E8545,'Cross-Page Data'!$D$4:$F$48,3,FALSE)</f>
        <v>natural gas</v>
      </c>
      <c r="L8545" t="b">
        <f>IF(AND($P$6=FALSE,OR(C8545="Commercial NAICS Cogen",C8545="Industrial NAICS Cogen",C8545="NAICS-22 Cogen")),FALSE,IF(AND($P$7=FALSE,OR(C8545="Commercial NAICS Cogen",C8545="Commercial NAICS Non-Cogen",C8545="industrial NAICS Cogen", C8545="industrial NAICS non-cogen")),FALSE,TRUE))</f>
        <v>0</v>
      </c>
      <c r="M8545">
        <f t="shared" si="400"/>
        <v>0.61382716049382713</v>
      </c>
      <c r="N8545">
        <f t="shared" si="401"/>
        <v>1</v>
      </c>
    </row>
    <row r="8546" spans="1:14" x14ac:dyDescent="0.2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s="32">
        <f t="shared" si="399"/>
        <v>8901975.7835380509</v>
      </c>
      <c r="J8546" t="str">
        <f>IF(K8546="natural gas",VLOOKUP(D8546,'Cross-Page Data'!$I$4:$J$13,2,FALSE),IF(K8546="solar",VLOOKUP('Form 923'!D8546,'Cross-Page Data'!$I$14:$J$117,2,FALSE),K8546))</f>
        <v>solar pv</v>
      </c>
      <c r="K8546" t="str">
        <f>VLOOKUP(E8546,'Cross-Page Data'!$D$4:$F$48,3,FALSE)</f>
        <v>solar</v>
      </c>
      <c r="L8546" t="b">
        <f>IF(AND($P$6=FALSE,OR(C8546="Commercial NAICS Cogen",C8546="Industrial NAICS Cogen",C8546="NAICS-22 Cogen")),FALSE,IF(AND($P$7=FALSE,OR(C8546="Commercial NAICS Cogen",C8546="Commercial NAICS Non-Cogen",C8546="industrial NAICS Cogen", C8546="industrial NAICS non-cogen")),FALSE,TRUE))</f>
        <v>1</v>
      </c>
      <c r="M8546">
        <f t="shared" si="400"/>
        <v>0.59760327972248506</v>
      </c>
      <c r="N8546">
        <f t="shared" si="401"/>
        <v>1</v>
      </c>
    </row>
    <row r="8547" spans="1:14" x14ac:dyDescent="0.2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s="32">
        <f t="shared" si="399"/>
        <v>8902078.0476017892</v>
      </c>
      <c r="J8547" t="str">
        <f>IF(K8547="natural gas",VLOOKUP(D8547,'Cross-Page Data'!$I$4:$J$13,2,FALSE),IF(K8547="solar",VLOOKUP('Form 923'!D8547,'Cross-Page Data'!$I$14:$J$117,2,FALSE),K8547))</f>
        <v>solar pv</v>
      </c>
      <c r="K8547" t="str">
        <f>VLOOKUP(E8547,'Cross-Page Data'!$D$4:$F$48,3,FALSE)</f>
        <v>solar</v>
      </c>
      <c r="L8547" t="b">
        <f>IF(AND($P$6=FALSE,OR(C8547="Commercial NAICS Cogen",C8547="Industrial NAICS Cogen",C8547="NAICS-22 Cogen")),FALSE,IF(AND($P$7=FALSE,OR(C8547="Commercial NAICS Cogen",C8547="Commercial NAICS Non-Cogen",C8547="industrial NAICS Cogen", C8547="industrial NAICS non-cogen")),FALSE,TRUE))</f>
        <v>1</v>
      </c>
      <c r="M8547">
        <f t="shared" si="400"/>
        <v>0.2958057395143488</v>
      </c>
      <c r="N8547">
        <f t="shared" si="401"/>
        <v>1</v>
      </c>
    </row>
    <row r="8548" spans="1:14" ht="26.25" x14ac:dyDescent="0.2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s="32" t="str">
        <f t="shared" si="399"/>
        <v/>
      </c>
      <c r="J8548" t="str">
        <f>IF(K8548="natural gas",VLOOKUP(D8548,'Cross-Page Data'!$I$4:$J$13,2,FALSE),IF(K8548="solar",VLOOKUP('Form 923'!D8548,'Cross-Page Data'!$I$14:$J$117,2,FALSE),K8548))</f>
        <v>heavy or residual fuel oil</v>
      </c>
      <c r="K8548" t="str">
        <f>VLOOKUP(E8548,'Cross-Page Data'!$D$4:$F$48,3,FALSE)</f>
        <v>heavy or residual fuel oil</v>
      </c>
      <c r="L8548" t="b">
        <f>IF(AND($P$6=FALSE,OR(C8548="Commercial NAICS Cogen",C8548="Industrial NAICS Cogen",C8548="NAICS-22 Cogen")),FALSE,IF(AND($P$7=FALSE,OR(C8548="Commercial NAICS Cogen",C8548="Commercial NAICS Non-Cogen",C8548="industrial NAICS Cogen", C8548="industrial NAICS non-cogen")),FALSE,TRUE))</f>
        <v>0</v>
      </c>
      <c r="M8548">
        <f t="shared" si="400"/>
        <v>4.0160642570281126E-4</v>
      </c>
      <c r="N8548">
        <f t="shared" si="401"/>
        <v>0</v>
      </c>
    </row>
    <row r="8549" spans="1:14" x14ac:dyDescent="0.2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s="32">
        <f t="shared" si="399"/>
        <v>8901948.4929216951</v>
      </c>
      <c r="J8549" t="str">
        <f>IF(K8549="natural gas",VLOOKUP(D8549,'Cross-Page Data'!$I$4:$J$13,2,FALSE),IF(K8549="solar",VLOOKUP('Form 923'!D8549,'Cross-Page Data'!$I$14:$J$117,2,FALSE),K8549))</f>
        <v>wind</v>
      </c>
      <c r="K8549" t="str">
        <f>VLOOKUP(E8549,'Cross-Page Data'!$D$4:$F$48,3,FALSE)</f>
        <v>wind</v>
      </c>
      <c r="L8549" t="b">
        <f>IF(AND($P$6=FALSE,OR(C8549="Commercial NAICS Cogen",C8549="Industrial NAICS Cogen",C8549="NAICS-22 Cogen")),FALSE,IF(AND($P$7=FALSE,OR(C8549="Commercial NAICS Cogen",C8549="Commercial NAICS Non-Cogen",C8549="industrial NAICS Cogen", C8549="industrial NAICS non-cogen")),FALSE,TRUE))</f>
        <v>1</v>
      </c>
      <c r="M8549">
        <f t="shared" si="400"/>
        <v>0.89501312335958005</v>
      </c>
      <c r="N8549">
        <f t="shared" si="401"/>
        <v>1</v>
      </c>
    </row>
    <row r="8550" spans="1:14" x14ac:dyDescent="0.2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s="32">
        <f t="shared" si="399"/>
        <v>8902016.5182881057</v>
      </c>
      <c r="J8550" t="str">
        <f>IF(K8550="natural gas",VLOOKUP(D8550,'Cross-Page Data'!$I$4:$J$13,2,FALSE),IF(K8550="solar",VLOOKUP('Form 923'!D8550,'Cross-Page Data'!$I$14:$J$117,2,FALSE),K8550))</f>
        <v>wind</v>
      </c>
      <c r="K8550" t="str">
        <f>VLOOKUP(E8550,'Cross-Page Data'!$D$4:$F$48,3,FALSE)</f>
        <v>wind</v>
      </c>
      <c r="L8550" t="b">
        <f>IF(AND($P$6=FALSE,OR(C8550="Commercial NAICS Cogen",C8550="Industrial NAICS Cogen",C8550="NAICS-22 Cogen")),FALSE,IF(AND($P$7=FALSE,OR(C8550="Commercial NAICS Cogen",C8550="Commercial NAICS Non-Cogen",C8550="industrial NAICS Cogen", C8550="industrial NAICS non-cogen")),FALSE,TRUE))</f>
        <v>1</v>
      </c>
      <c r="M8550">
        <f t="shared" si="400"/>
        <v>0.14698162729658792</v>
      </c>
      <c r="N8550">
        <f t="shared" si="401"/>
        <v>1</v>
      </c>
    </row>
    <row r="8551" spans="1:14" x14ac:dyDescent="0.2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s="32">
        <f t="shared" si="399"/>
        <v>8902035.7187460978</v>
      </c>
      <c r="J8551" t="str">
        <f>IF(K8551="natural gas",VLOOKUP(D8551,'Cross-Page Data'!$I$4:$J$13,2,FALSE),IF(K8551="solar",VLOOKUP('Form 923'!D8551,'Cross-Page Data'!$I$14:$J$117,2,FALSE),K8551))</f>
        <v>wind</v>
      </c>
      <c r="K8551" t="str">
        <f>VLOOKUP(E8551,'Cross-Page Data'!$D$4:$F$48,3,FALSE)</f>
        <v>wind</v>
      </c>
      <c r="L8551" t="b">
        <f>IF(AND($P$6=FALSE,OR(C8551="Commercial NAICS Cogen",C8551="Industrial NAICS Cogen",C8551="NAICS-22 Cogen")),FALSE,IF(AND($P$7=FALSE,OR(C8551="Commercial NAICS Cogen",C8551="Commercial NAICS Non-Cogen",C8551="industrial NAICS Cogen", C8551="industrial NAICS non-cogen")),FALSE,TRUE))</f>
        <v>1</v>
      </c>
      <c r="M8551">
        <f t="shared" si="400"/>
        <v>0.10848643919510061</v>
      </c>
      <c r="N8551">
        <f t="shared" si="401"/>
        <v>1</v>
      </c>
    </row>
    <row r="8552" spans="1:14" ht="26.25" x14ac:dyDescent="0.2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s="32">
        <f t="shared" si="399"/>
        <v>8902012.4859436192</v>
      </c>
      <c r="J8552" t="str">
        <f>IF(K8552="natural gas",VLOOKUP(D8552,'Cross-Page Data'!$I$4:$J$13,2,FALSE),IF(K8552="solar",VLOOKUP('Form 923'!D8552,'Cross-Page Data'!$I$14:$J$117,2,FALSE),K8552))</f>
        <v>hydro</v>
      </c>
      <c r="K8552" t="str">
        <f>VLOOKUP(E8552,'Cross-Page Data'!$D$4:$F$48,3,FALSE)</f>
        <v>hydro</v>
      </c>
      <c r="L8552" t="b">
        <f>IF(AND($P$6=FALSE,OR(C8552="Commercial NAICS Cogen",C8552="Industrial NAICS Cogen",C8552="NAICS-22 Cogen")),FALSE,IF(AND($P$7=FALSE,OR(C8552="Commercial NAICS Cogen",C8552="Commercial NAICS Non-Cogen",C8552="industrial NAICS Cogen", C8552="industrial NAICS non-cogen")),FALSE,TRUE))</f>
        <v>0</v>
      </c>
      <c r="M8552">
        <f t="shared" si="400"/>
        <v>0.26907356948228883</v>
      </c>
      <c r="N8552">
        <f t="shared" si="401"/>
        <v>1</v>
      </c>
    </row>
    <row r="8553" spans="1:14" ht="26.25" x14ac:dyDescent="0.2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s="32" t="str">
        <f t="shared" si="399"/>
        <v/>
      </c>
      <c r="J8553" t="str">
        <f>IF(K8553="natural gas",VLOOKUP(D8553,'Cross-Page Data'!$I$4:$J$13,2,FALSE),IF(K8553="solar",VLOOKUP('Form 923'!D8553,'Cross-Page Data'!$I$14:$J$117,2,FALSE),K8553))</f>
        <v>heavy or residual fuel oil</v>
      </c>
      <c r="K8553" t="str">
        <f>VLOOKUP(E8553,'Cross-Page Data'!$D$4:$F$48,3,FALSE)</f>
        <v>heavy or residual fuel oil</v>
      </c>
      <c r="L8553" t="b">
        <f>IF(AND($P$6=FALSE,OR(C8553="Commercial NAICS Cogen",C8553="Industrial NAICS Cogen",C8553="NAICS-22 Cogen")),FALSE,IF(AND($P$7=FALSE,OR(C8553="Commercial NAICS Cogen",C8553="Commercial NAICS Non-Cogen",C8553="industrial NAICS Cogen", C8553="industrial NAICS non-cogen")),FALSE,TRUE))</f>
        <v>0</v>
      </c>
      <c r="M8553">
        <f t="shared" si="400"/>
        <v>4.0160642570281126E-4</v>
      </c>
      <c r="N8553">
        <f t="shared" si="401"/>
        <v>0</v>
      </c>
    </row>
    <row r="8554" spans="1:14" x14ac:dyDescent="0.2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s="32">
        <f t="shared" si="399"/>
        <v>8902649.7695852518</v>
      </c>
      <c r="J8554" t="str">
        <f>IF(K8554="natural gas",VLOOKUP(D8554,'Cross-Page Data'!$I$4:$J$13,2,FALSE),IF(K8554="solar",VLOOKUP('Form 923'!D8554,'Cross-Page Data'!$I$14:$J$117,2,FALSE),K8554))</f>
        <v>solar pv</v>
      </c>
      <c r="K8554" t="str">
        <f>VLOOKUP(E8554,'Cross-Page Data'!$D$4:$F$48,3,FALSE)</f>
        <v>solar</v>
      </c>
      <c r="L8554" t="b">
        <f>IF(AND($P$6=FALSE,OR(C8554="Commercial NAICS Cogen",C8554="Industrial NAICS Cogen",C8554="NAICS-22 Cogen")),FALSE,IF(AND($P$7=FALSE,OR(C8554="Commercial NAICS Cogen",C8554="Commercial NAICS Non-Cogen",C8554="industrial NAICS Cogen", C8554="industrial NAICS non-cogen")),FALSE,TRUE))</f>
        <v>1</v>
      </c>
      <c r="M8554">
        <f t="shared" si="400"/>
        <v>5.0457269000315358E-2</v>
      </c>
      <c r="N8554">
        <f t="shared" si="401"/>
        <v>1</v>
      </c>
    </row>
    <row r="8555" spans="1:14" x14ac:dyDescent="0.2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s="32">
        <f t="shared" si="399"/>
        <v>8902008.3102493081</v>
      </c>
      <c r="J8555" t="str">
        <f>IF(K8555="natural gas",VLOOKUP(D8555,'Cross-Page Data'!$I$4:$J$13,2,FALSE),IF(K8555="solar",VLOOKUP('Form 923'!D8555,'Cross-Page Data'!$I$14:$J$117,2,FALSE),K8555))</f>
        <v>solar pv</v>
      </c>
      <c r="K8555" t="str">
        <f>VLOOKUP(E8555,'Cross-Page Data'!$D$4:$F$48,3,FALSE)</f>
        <v>solar</v>
      </c>
      <c r="L8555" t="b">
        <f>IF(AND($P$6=FALSE,OR(C8555="Commercial NAICS Cogen",C8555="Industrial NAICS Cogen",C8555="NAICS-22 Cogen")),FALSE,IF(AND($P$7=FALSE,OR(C8555="Commercial NAICS Cogen",C8555="Commercial NAICS Non-Cogen",C8555="industrial NAICS Cogen", C8555="industrial NAICS non-cogen")),FALSE,TRUE))</f>
        <v>1</v>
      </c>
      <c r="M8555">
        <f t="shared" si="400"/>
        <v>0.44339325134027119</v>
      </c>
      <c r="N8555">
        <f t="shared" si="401"/>
        <v>1</v>
      </c>
    </row>
    <row r="8556" spans="1:14" x14ac:dyDescent="0.2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s="32">
        <f t="shared" si="399"/>
        <v>0</v>
      </c>
      <c r="J8556" t="str">
        <f>IF(K8556="natural gas",VLOOKUP(D8556,'Cross-Page Data'!$I$4:$J$13,2,FALSE),IF(K8556="solar",VLOOKUP('Form 923'!D8556,'Cross-Page Data'!$I$14:$J$117,2,FALSE),K8556))</f>
        <v>heavy or residual fuel oil</v>
      </c>
      <c r="K8556" t="str">
        <f>VLOOKUP(E8556,'Cross-Page Data'!$D$4:$F$48,3,FALSE)</f>
        <v>heavy or residual fuel oil</v>
      </c>
      <c r="L8556" t="b">
        <f>IF(AND($P$6=FALSE,OR(C8556="Commercial NAICS Cogen",C8556="Industrial NAICS Cogen",C8556="NAICS-22 Cogen")),FALSE,IF(AND($P$7=FALSE,OR(C8556="Commercial NAICS Cogen",C8556="Commercial NAICS Non-Cogen",C8556="industrial NAICS Cogen", C8556="industrial NAICS non-cogen")),FALSE,TRUE))</f>
        <v>1</v>
      </c>
      <c r="M8556">
        <f t="shared" si="400"/>
        <v>0.57188755020080317</v>
      </c>
      <c r="N8556">
        <f t="shared" si="401"/>
        <v>1</v>
      </c>
    </row>
    <row r="8557" spans="1:14" x14ac:dyDescent="0.2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s="32">
        <f t="shared" si="399"/>
        <v>775290.11083923734</v>
      </c>
      <c r="J8557" t="str">
        <f>IF(K8557="natural gas",VLOOKUP(D8557,'Cross-Page Data'!$I$4:$J$13,2,FALSE),IF(K8557="solar",VLOOKUP('Form 923'!D8557,'Cross-Page Data'!$I$14:$J$117,2,FALSE),K8557))</f>
        <v>natural gas nonpeaker</v>
      </c>
      <c r="K8557" t="str">
        <f>VLOOKUP(E8557,'Cross-Page Data'!$D$4:$F$48,3,FALSE)</f>
        <v>natural gas</v>
      </c>
      <c r="L8557" t="b">
        <f>IF(AND($P$6=FALSE,OR(C8557="Commercial NAICS Cogen",C8557="Industrial NAICS Cogen",C8557="NAICS-22 Cogen")),FALSE,IF(AND($P$7=FALSE,OR(C8557="Commercial NAICS Cogen",C8557="Commercial NAICS Non-Cogen",C8557="industrial NAICS Cogen", C8557="industrial NAICS non-cogen")),FALSE,TRUE))</f>
        <v>1</v>
      </c>
      <c r="M8557">
        <f t="shared" si="400"/>
        <v>0.67162790697674424</v>
      </c>
      <c r="N8557">
        <f t="shared" si="401"/>
        <v>1</v>
      </c>
    </row>
    <row r="8558" spans="1:14" x14ac:dyDescent="0.2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s="32">
        <f t="shared" si="399"/>
        <v>10271295.55212917</v>
      </c>
      <c r="J8558" t="str">
        <f>IF(K8558="natural gas",VLOOKUP(D8558,'Cross-Page Data'!$I$4:$J$13,2,FALSE),IF(K8558="solar",VLOOKUP('Form 923'!D8558,'Cross-Page Data'!$I$14:$J$117,2,FALSE),K8558))</f>
        <v>heavy or residual fuel oil</v>
      </c>
      <c r="K8558" t="str">
        <f>VLOOKUP(E8558,'Cross-Page Data'!$D$4:$F$48,3,FALSE)</f>
        <v>heavy or residual fuel oil</v>
      </c>
      <c r="L8558" t="b">
        <f>IF(AND($P$6=FALSE,OR(C8558="Commercial NAICS Cogen",C8558="Industrial NAICS Cogen",C8558="NAICS-22 Cogen")),FALSE,IF(AND($P$7=FALSE,OR(C8558="Commercial NAICS Cogen",C8558="Commercial NAICS Non-Cogen",C8558="industrial NAICS Cogen", C8558="industrial NAICS non-cogen")),FALSE,TRUE))</f>
        <v>1</v>
      </c>
      <c r="M8558">
        <f t="shared" si="400"/>
        <v>0.37510040160642572</v>
      </c>
      <c r="N8558">
        <f t="shared" si="401"/>
        <v>1</v>
      </c>
    </row>
    <row r="8559" spans="1:14" x14ac:dyDescent="0.2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s="32">
        <f t="shared" si="399"/>
        <v>10782592.514132379</v>
      </c>
      <c r="J8559" t="str">
        <f>IF(K8559="natural gas",VLOOKUP(D8559,'Cross-Page Data'!$I$4:$J$13,2,FALSE),IF(K8559="solar",VLOOKUP('Form 923'!D8559,'Cross-Page Data'!$I$14:$J$117,2,FALSE),K8559))</f>
        <v>natural gas nonpeaker</v>
      </c>
      <c r="K8559" t="str">
        <f>VLOOKUP(E8559,'Cross-Page Data'!$D$4:$F$48,3,FALSE)</f>
        <v>natural gas</v>
      </c>
      <c r="L8559" t="b">
        <f>IF(AND($P$6=FALSE,OR(C8559="Commercial NAICS Cogen",C8559="Industrial NAICS Cogen",C8559="NAICS-22 Cogen")),FALSE,IF(AND($P$7=FALSE,OR(C8559="Commercial NAICS Cogen",C8559="Commercial NAICS Non-Cogen",C8559="industrial NAICS Cogen", C8559="industrial NAICS non-cogen")),FALSE,TRUE))</f>
        <v>1</v>
      </c>
      <c r="M8559">
        <f t="shared" si="400"/>
        <v>0.24930232558139534</v>
      </c>
      <c r="N8559">
        <f t="shared" si="401"/>
        <v>1</v>
      </c>
    </row>
    <row r="8560" spans="1:14" x14ac:dyDescent="0.2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s="32">
        <f t="shared" si="399"/>
        <v>8902005.0000574291</v>
      </c>
      <c r="J8560" t="str">
        <f>IF(K8560="natural gas",VLOOKUP(D8560,'Cross-Page Data'!$I$4:$J$13,2,FALSE),IF(K8560="solar",VLOOKUP('Form 923'!D8560,'Cross-Page Data'!$I$14:$J$117,2,FALSE),K8560))</f>
        <v>wind</v>
      </c>
      <c r="K8560" t="str">
        <f>VLOOKUP(E8560,'Cross-Page Data'!$D$4:$F$48,3,FALSE)</f>
        <v>wind</v>
      </c>
      <c r="L8560" t="b">
        <f>IF(AND($P$6=FALSE,OR(C8560="Commercial NAICS Cogen",C8560="Industrial NAICS Cogen",C8560="NAICS-22 Cogen")),FALSE,IF(AND($P$7=FALSE,OR(C8560="Commercial NAICS Cogen",C8560="Commercial NAICS Non-Cogen",C8560="industrial NAICS Cogen", C8560="industrial NAICS non-cogen")),FALSE,TRUE))</f>
        <v>1</v>
      </c>
      <c r="M8560">
        <f t="shared" si="400"/>
        <v>0.2283464566929134</v>
      </c>
      <c r="N8560">
        <f t="shared" si="401"/>
        <v>1</v>
      </c>
    </row>
    <row r="8561" spans="1:14" x14ac:dyDescent="0.2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s="32">
        <f t="shared" si="399"/>
        <v>8901998.5318352953</v>
      </c>
      <c r="J8561" t="str">
        <f>IF(K8561="natural gas",VLOOKUP(D8561,'Cross-Page Data'!$I$4:$J$13,2,FALSE),IF(K8561="solar",VLOOKUP('Form 923'!D8561,'Cross-Page Data'!$I$14:$J$117,2,FALSE),K8561))</f>
        <v>wind</v>
      </c>
      <c r="K8561" t="str">
        <f>VLOOKUP(E8561,'Cross-Page Data'!$D$4:$F$48,3,FALSE)</f>
        <v>wind</v>
      </c>
      <c r="L8561" t="b">
        <f>IF(AND($P$6=FALSE,OR(C8561="Commercial NAICS Cogen",C8561="Industrial NAICS Cogen",C8561="NAICS-22 Cogen")),FALSE,IF(AND($P$7=FALSE,OR(C8561="Commercial NAICS Cogen",C8561="Commercial NAICS Non-Cogen",C8561="industrial NAICS Cogen", C8561="industrial NAICS non-cogen")),FALSE,TRUE))</f>
        <v>1</v>
      </c>
      <c r="M8561">
        <f t="shared" si="400"/>
        <v>0.61067366579177607</v>
      </c>
      <c r="N8561">
        <f t="shared" si="401"/>
        <v>1</v>
      </c>
    </row>
    <row r="8562" spans="1:14" x14ac:dyDescent="0.2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s="32">
        <f t="shared" si="399"/>
        <v>8902003.3684957009</v>
      </c>
      <c r="J8562" t="str">
        <f>IF(K8562="natural gas",VLOOKUP(D8562,'Cross-Page Data'!$I$4:$J$13,2,FALSE),IF(K8562="solar",VLOOKUP('Form 923'!D8562,'Cross-Page Data'!$I$14:$J$117,2,FALSE),K8562))</f>
        <v>solar pv</v>
      </c>
      <c r="K8562" t="str">
        <f>VLOOKUP(E8562,'Cross-Page Data'!$D$4:$F$48,3,FALSE)</f>
        <v>solar</v>
      </c>
      <c r="L8562" t="b">
        <f>IF(AND($P$6=FALSE,OR(C8562="Commercial NAICS Cogen",C8562="Industrial NAICS Cogen",C8562="NAICS-22 Cogen")),FALSE,IF(AND($P$7=FALSE,OR(C8562="Commercial NAICS Cogen",C8562="Commercial NAICS Non-Cogen",C8562="industrial NAICS Cogen", C8562="industrial NAICS non-cogen")),FALSE,TRUE))</f>
        <v>1</v>
      </c>
      <c r="M8562">
        <f t="shared" si="400"/>
        <v>0.46736045411542099</v>
      </c>
      <c r="N8562">
        <f t="shared" si="401"/>
        <v>1</v>
      </c>
    </row>
    <row r="8563" spans="1:14" x14ac:dyDescent="0.2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s="32">
        <f t="shared" si="399"/>
        <v>8902003.8754194416</v>
      </c>
      <c r="J8563" t="str">
        <f>IF(K8563="natural gas",VLOOKUP(D8563,'Cross-Page Data'!$I$4:$J$13,2,FALSE),IF(K8563="solar",VLOOKUP('Form 923'!D8563,'Cross-Page Data'!$I$14:$J$117,2,FALSE),K8563))</f>
        <v>wind</v>
      </c>
      <c r="K8563" t="str">
        <f>VLOOKUP(E8563,'Cross-Page Data'!$D$4:$F$48,3,FALSE)</f>
        <v>wind</v>
      </c>
      <c r="L8563" t="b">
        <f>IF(AND($P$6=FALSE,OR(C8563="Commercial NAICS Cogen",C8563="Industrial NAICS Cogen",C8563="NAICS-22 Cogen")),FALSE,IF(AND($P$7=FALSE,OR(C8563="Commercial NAICS Cogen",C8563="Commercial NAICS Non-Cogen",C8563="industrial NAICS Cogen", C8563="industrial NAICS non-cogen")),FALSE,TRUE))</f>
        <v>1</v>
      </c>
      <c r="M8563">
        <f t="shared" si="400"/>
        <v>0.24496937882764655</v>
      </c>
      <c r="N8563">
        <f t="shared" si="401"/>
        <v>1</v>
      </c>
    </row>
    <row r="8564" spans="1:14" x14ac:dyDescent="0.2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s="32">
        <f t="shared" si="399"/>
        <v>8901998.8089602832</v>
      </c>
      <c r="J8564" t="str">
        <f>IF(K8564="natural gas",VLOOKUP(D8564,'Cross-Page Data'!$I$4:$J$13,2,FALSE),IF(K8564="solar",VLOOKUP('Form 923'!D8564,'Cross-Page Data'!$I$14:$J$117,2,FALSE),K8564))</f>
        <v>wind</v>
      </c>
      <c r="K8564" t="str">
        <f>VLOOKUP(E8564,'Cross-Page Data'!$D$4:$F$48,3,FALSE)</f>
        <v>wind</v>
      </c>
      <c r="L8564" t="b">
        <f>IF(AND($P$6=FALSE,OR(C8564="Commercial NAICS Cogen",C8564="Industrial NAICS Cogen",C8564="NAICS-22 Cogen")),FALSE,IF(AND($P$7=FALSE,OR(C8564="Commercial NAICS Cogen",C8564="Commercial NAICS Non-Cogen",C8564="industrial NAICS Cogen", C8564="industrial NAICS non-cogen")),FALSE,TRUE))</f>
        <v>1</v>
      </c>
      <c r="M8564">
        <f t="shared" si="400"/>
        <v>0.59055118110236215</v>
      </c>
      <c r="N8564">
        <f t="shared" si="401"/>
        <v>1</v>
      </c>
    </row>
    <row r="8565" spans="1:14" x14ac:dyDescent="0.2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s="32">
        <f t="shared" si="399"/>
        <v>8902001.8475616537</v>
      </c>
      <c r="J8565" t="str">
        <f>IF(K8565="natural gas",VLOOKUP(D8565,'Cross-Page Data'!$I$4:$J$13,2,FALSE),IF(K8565="solar",VLOOKUP('Form 923'!D8565,'Cross-Page Data'!$I$14:$J$117,2,FALSE),K8565))</f>
        <v>wind</v>
      </c>
      <c r="K8565" t="str">
        <f>VLOOKUP(E8565,'Cross-Page Data'!$D$4:$F$48,3,FALSE)</f>
        <v>wind</v>
      </c>
      <c r="L8565" t="b">
        <f>IF(AND($P$6=FALSE,OR(C8565="Commercial NAICS Cogen",C8565="Industrial NAICS Cogen",C8565="NAICS-22 Cogen")),FALSE,IF(AND($P$7=FALSE,OR(C8565="Commercial NAICS Cogen",C8565="Commercial NAICS Non-Cogen",C8565="industrial NAICS Cogen", C8565="industrial NAICS non-cogen")),FALSE,TRUE))</f>
        <v>1</v>
      </c>
      <c r="M8565">
        <f t="shared" si="400"/>
        <v>0.33333333333333331</v>
      </c>
      <c r="N8565">
        <f t="shared" si="401"/>
        <v>1</v>
      </c>
    </row>
    <row r="8566" spans="1:14" x14ac:dyDescent="0.2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s="32">
        <f t="shared" si="399"/>
        <v>10419716.661649382</v>
      </c>
      <c r="J8566" t="str">
        <f>IF(K8566="natural gas",VLOOKUP(D8566,'Cross-Page Data'!$I$4:$J$13,2,FALSE),IF(K8566="solar",VLOOKUP('Form 923'!D8566,'Cross-Page Data'!$I$14:$J$117,2,FALSE),K8566))</f>
        <v>natural gas peaker</v>
      </c>
      <c r="K8566" t="str">
        <f>VLOOKUP(E8566,'Cross-Page Data'!$D$4:$F$48,3,FALSE)</f>
        <v>natural gas</v>
      </c>
      <c r="L8566" t="b">
        <f>IF(AND($P$6=FALSE,OR(C8566="Commercial NAICS Cogen",C8566="Industrial NAICS Cogen",C8566="NAICS-22 Cogen")),FALSE,IF(AND($P$7=FALSE,OR(C8566="Commercial NAICS Cogen",C8566="Commercial NAICS Non-Cogen",C8566="industrial NAICS Cogen", C8566="industrial NAICS non-cogen")),FALSE,TRUE))</f>
        <v>1</v>
      </c>
      <c r="M8566">
        <f t="shared" si="400"/>
        <v>0.46716049382716052</v>
      </c>
      <c r="N8566">
        <f t="shared" si="401"/>
        <v>1</v>
      </c>
    </row>
    <row r="8567" spans="1:14" x14ac:dyDescent="0.2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s="32">
        <f t="shared" si="399"/>
        <v>13428415.061295971</v>
      </c>
      <c r="J8567" t="str">
        <f>IF(K8567="natural gas",VLOOKUP(D8567,'Cross-Page Data'!$I$4:$J$13,2,FALSE),IF(K8567="solar",VLOOKUP('Form 923'!D8567,'Cross-Page Data'!$I$14:$J$117,2,FALSE),K8567))</f>
        <v>biomass</v>
      </c>
      <c r="K8567" t="str">
        <f>VLOOKUP(E8567,'Cross-Page Data'!$D$4:$F$48,3,FALSE)</f>
        <v>biomass</v>
      </c>
      <c r="L8567" t="b">
        <f>IF(AND($P$6=FALSE,OR(C8567="Commercial NAICS Cogen",C8567="Industrial NAICS Cogen",C8567="NAICS-22 Cogen")),FALSE,IF(AND($P$7=FALSE,OR(C8567="Commercial NAICS Cogen",C8567="Commercial NAICS Non-Cogen",C8567="industrial NAICS Cogen", C8567="industrial NAICS non-cogen")),FALSE,TRUE))</f>
        <v>1</v>
      </c>
      <c r="M8567">
        <f t="shared" si="400"/>
        <v>0.17653508771929824</v>
      </c>
      <c r="N8567">
        <f t="shared" si="401"/>
        <v>1</v>
      </c>
    </row>
    <row r="8568" spans="1:14" x14ac:dyDescent="0.2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s="32">
        <f t="shared" si="399"/>
        <v>8902002.2188176867</v>
      </c>
      <c r="J8568" t="str">
        <f>IF(K8568="natural gas",VLOOKUP(D8568,'Cross-Page Data'!$I$4:$J$13,2,FALSE),IF(K8568="solar",VLOOKUP('Form 923'!D8568,'Cross-Page Data'!$I$14:$J$117,2,FALSE),K8568))</f>
        <v>wind</v>
      </c>
      <c r="K8568" t="str">
        <f>VLOOKUP(E8568,'Cross-Page Data'!$D$4:$F$48,3,FALSE)</f>
        <v>wind</v>
      </c>
      <c r="L8568" t="b">
        <f>IF(AND($P$6=FALSE,OR(C8568="Commercial NAICS Cogen",C8568="Industrial NAICS Cogen",C8568="NAICS-22 Cogen")),FALSE,IF(AND($P$7=FALSE,OR(C8568="Commercial NAICS Cogen",C8568="Commercial NAICS Non-Cogen",C8568="industrial NAICS Cogen", C8568="industrial NAICS non-cogen")),FALSE,TRUE))</f>
        <v>1</v>
      </c>
      <c r="M8568">
        <f t="shared" si="400"/>
        <v>0.31233595800524933</v>
      </c>
      <c r="N8568">
        <f t="shared" si="401"/>
        <v>1</v>
      </c>
    </row>
    <row r="8569" spans="1:14" x14ac:dyDescent="0.2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s="32">
        <f t="shared" si="399"/>
        <v>8902000.0627224687</v>
      </c>
      <c r="J8569" t="str">
        <f>IF(K8569="natural gas",VLOOKUP(D8569,'Cross-Page Data'!$I$4:$J$13,2,FALSE),IF(K8569="solar",VLOOKUP('Form 923'!D8569,'Cross-Page Data'!$I$14:$J$117,2,FALSE),K8569))</f>
        <v>wind</v>
      </c>
      <c r="K8569" t="str">
        <f>VLOOKUP(E8569,'Cross-Page Data'!$D$4:$F$48,3,FALSE)</f>
        <v>wind</v>
      </c>
      <c r="L8569" t="b">
        <f>IF(AND($P$6=FALSE,OR(C8569="Commercial NAICS Cogen",C8569="Industrial NAICS Cogen",C8569="NAICS-22 Cogen")),FALSE,IF(AND($P$7=FALSE,OR(C8569="Commercial NAICS Cogen",C8569="Commercial NAICS Non-Cogen",C8569="industrial NAICS Cogen", C8569="industrial NAICS non-cogen")),FALSE,TRUE))</f>
        <v>1</v>
      </c>
      <c r="M8569">
        <f t="shared" si="400"/>
        <v>0.47681539807524059</v>
      </c>
      <c r="N8569">
        <f t="shared" si="401"/>
        <v>1</v>
      </c>
    </row>
    <row r="8570" spans="1:14" x14ac:dyDescent="0.2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s="32">
        <f t="shared" si="399"/>
        <v>-49727272.727272727</v>
      </c>
      <c r="J8570" t="str">
        <f>IF(K8570="natural gas",VLOOKUP(D8570,'Cross-Page Data'!$I$4:$J$13,2,FALSE),IF(K8570="solar",VLOOKUP('Form 923'!D8570,'Cross-Page Data'!$I$14:$J$117,2,FALSE),K8570))</f>
        <v>heavy or residual fuel oil</v>
      </c>
      <c r="K8570" t="str">
        <f>VLOOKUP(E8570,'Cross-Page Data'!$D$4:$F$48,3,FALSE)</f>
        <v>heavy or residual fuel oil</v>
      </c>
      <c r="L8570" t="b">
        <f>IF(AND($P$6=FALSE,OR(C8570="Commercial NAICS Cogen",C8570="Industrial NAICS Cogen",C8570="NAICS-22 Cogen")),FALSE,IF(AND($P$7=FALSE,OR(C8570="Commercial NAICS Cogen",C8570="Commercial NAICS Non-Cogen",C8570="industrial NAICS Cogen", C8570="industrial NAICS non-cogen")),FALSE,TRUE))</f>
        <v>1</v>
      </c>
      <c r="M8570">
        <f t="shared" si="400"/>
        <v>0.64738955823293176</v>
      </c>
      <c r="N8570">
        <f t="shared" si="401"/>
        <v>1</v>
      </c>
    </row>
    <row r="8571" spans="1:14" x14ac:dyDescent="0.2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s="32">
        <f t="shared" si="399"/>
        <v>11871504.028430251</v>
      </c>
      <c r="J8571" t="str">
        <f>IF(K8571="natural gas",VLOOKUP(D8571,'Cross-Page Data'!$I$4:$J$13,2,FALSE),IF(K8571="solar",VLOOKUP('Form 923'!D8571,'Cross-Page Data'!$I$14:$J$117,2,FALSE),K8571))</f>
        <v>biomass</v>
      </c>
      <c r="K8571" t="str">
        <f>VLOOKUP(E8571,'Cross-Page Data'!$D$4:$F$48,3,FALSE)</f>
        <v>biomass</v>
      </c>
      <c r="L8571" t="b">
        <f>IF(AND($P$6=FALSE,OR(C8571="Commercial NAICS Cogen",C8571="Industrial NAICS Cogen",C8571="NAICS-22 Cogen")),FALSE,IF(AND($P$7=FALSE,OR(C8571="Commercial NAICS Cogen",C8571="Commercial NAICS Non-Cogen",C8571="industrial NAICS Cogen", C8571="industrial NAICS non-cogen")),FALSE,TRUE))</f>
        <v>1</v>
      </c>
      <c r="M8571">
        <f t="shared" si="400"/>
        <v>0.28618421052631576</v>
      </c>
      <c r="N8571">
        <f t="shared" si="401"/>
        <v>1</v>
      </c>
    </row>
    <row r="8572" spans="1:14" x14ac:dyDescent="0.2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s="32">
        <f t="shared" si="399"/>
        <v>11726088.668842129</v>
      </c>
      <c r="J8572" t="str">
        <f>IF(K8572="natural gas",VLOOKUP(D8572,'Cross-Page Data'!$I$4:$J$13,2,FALSE),IF(K8572="solar",VLOOKUP('Form 923'!D8572,'Cross-Page Data'!$I$14:$J$117,2,FALSE),K8572))</f>
        <v>biomass</v>
      </c>
      <c r="K8572" t="str">
        <f>VLOOKUP(E8572,'Cross-Page Data'!$D$4:$F$48,3,FALSE)</f>
        <v>biomass</v>
      </c>
      <c r="L8572" t="b">
        <f>IF(AND($P$6=FALSE,OR(C8572="Commercial NAICS Cogen",C8572="Industrial NAICS Cogen",C8572="NAICS-22 Cogen")),FALSE,IF(AND($P$7=FALSE,OR(C8572="Commercial NAICS Cogen",C8572="Commercial NAICS Non-Cogen",C8572="industrial NAICS Cogen", C8572="industrial NAICS non-cogen")),FALSE,TRUE))</f>
        <v>1</v>
      </c>
      <c r="M8572">
        <f t="shared" si="400"/>
        <v>0.31359649122807015</v>
      </c>
      <c r="N8572">
        <f t="shared" si="401"/>
        <v>1</v>
      </c>
    </row>
    <row r="8573" spans="1:14" x14ac:dyDescent="0.2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s="32">
        <f t="shared" si="399"/>
        <v>8902003.7283404823</v>
      </c>
      <c r="J8573" t="str">
        <f>IF(K8573="natural gas",VLOOKUP(D8573,'Cross-Page Data'!$I$4:$J$13,2,FALSE),IF(K8573="solar",VLOOKUP('Form 923'!D8573,'Cross-Page Data'!$I$14:$J$117,2,FALSE),K8573))</f>
        <v>wind</v>
      </c>
      <c r="K8573" t="str">
        <f>VLOOKUP(E8573,'Cross-Page Data'!$D$4:$F$48,3,FALSE)</f>
        <v>wind</v>
      </c>
      <c r="L8573" t="b">
        <f>IF(AND($P$6=FALSE,OR(C8573="Commercial NAICS Cogen",C8573="Industrial NAICS Cogen",C8573="NAICS-22 Cogen")),FALSE,IF(AND($P$7=FALSE,OR(C8573="Commercial NAICS Cogen",C8573="Commercial NAICS Non-Cogen",C8573="industrial NAICS Cogen", C8573="industrial NAICS non-cogen")),FALSE,TRUE))</f>
        <v>1</v>
      </c>
      <c r="M8573">
        <f t="shared" si="400"/>
        <v>0.24934383202099739</v>
      </c>
      <c r="N8573">
        <f t="shared" si="401"/>
        <v>1</v>
      </c>
    </row>
    <row r="8574" spans="1:14" x14ac:dyDescent="0.2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s="32">
        <f t="shared" si="399"/>
        <v>8901983.2536819763</v>
      </c>
      <c r="J8574" t="str">
        <f>IF(K8574="natural gas",VLOOKUP(D8574,'Cross-Page Data'!$I$4:$J$13,2,FALSE),IF(K8574="solar",VLOOKUP('Form 923'!D8574,'Cross-Page Data'!$I$14:$J$117,2,FALSE),K8574))</f>
        <v>wind</v>
      </c>
      <c r="K8574" t="str">
        <f>VLOOKUP(E8574,'Cross-Page Data'!$D$4:$F$48,3,FALSE)</f>
        <v>wind</v>
      </c>
      <c r="L8574" t="b">
        <f>IF(AND($P$6=FALSE,OR(C8574="Commercial NAICS Cogen",C8574="Industrial NAICS Cogen",C8574="NAICS-22 Cogen")),FALSE,IF(AND($P$7=FALSE,OR(C8574="Commercial NAICS Cogen",C8574="Commercial NAICS Non-Cogen",C8574="industrial NAICS Cogen", C8574="industrial NAICS non-cogen")),FALSE,TRUE))</f>
        <v>1</v>
      </c>
      <c r="M8574">
        <f t="shared" si="400"/>
        <v>0.83377077865266847</v>
      </c>
      <c r="N8574">
        <f t="shared" si="401"/>
        <v>1</v>
      </c>
    </row>
    <row r="8575" spans="1:14" x14ac:dyDescent="0.2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s="32">
        <f t="shared" si="399"/>
        <v>0</v>
      </c>
      <c r="J8575" t="str">
        <f>IF(K8575="natural gas",VLOOKUP(D8575,'Cross-Page Data'!$I$4:$J$13,2,FALSE),IF(K8575="solar",VLOOKUP('Form 923'!D8575,'Cross-Page Data'!$I$14:$J$117,2,FALSE),K8575))</f>
        <v>other</v>
      </c>
      <c r="K8575" t="str">
        <f>VLOOKUP(E8575,'Cross-Page Data'!$D$4:$F$48,3,FALSE)</f>
        <v>other</v>
      </c>
      <c r="L8575" t="b">
        <f>IF(AND($P$6=FALSE,OR(C8575="Commercial NAICS Cogen",C8575="Industrial NAICS Cogen",C8575="NAICS-22 Cogen")),FALSE,IF(AND($P$7=FALSE,OR(C8575="Commercial NAICS Cogen",C8575="Commercial NAICS Non-Cogen",C8575="industrial NAICS Cogen", C8575="industrial NAICS non-cogen")),FALSE,TRUE))</f>
        <v>1</v>
      </c>
      <c r="M8575">
        <f t="shared" si="400"/>
        <v>0.47889610389610388</v>
      </c>
      <c r="N8575">
        <f t="shared" si="401"/>
        <v>1</v>
      </c>
    </row>
    <row r="8576" spans="1:14" x14ac:dyDescent="0.2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s="32">
        <f t="shared" si="399"/>
        <v>8901998.344387576</v>
      </c>
      <c r="J8576" t="str">
        <f>IF(K8576="natural gas",VLOOKUP(D8576,'Cross-Page Data'!$I$4:$J$13,2,FALSE),IF(K8576="solar",VLOOKUP('Form 923'!D8576,'Cross-Page Data'!$I$14:$J$117,2,FALSE),K8576))</f>
        <v>wind</v>
      </c>
      <c r="K8576" t="str">
        <f>VLOOKUP(E8576,'Cross-Page Data'!$D$4:$F$48,3,FALSE)</f>
        <v>wind</v>
      </c>
      <c r="L8576" t="b">
        <f>IF(AND($P$6=FALSE,OR(C8576="Commercial NAICS Cogen",C8576="Industrial NAICS Cogen",C8576="NAICS-22 Cogen")),FALSE,IF(AND($P$7=FALSE,OR(C8576="Commercial NAICS Cogen",C8576="Commercial NAICS Non-Cogen",C8576="industrial NAICS Cogen", C8576="industrial NAICS non-cogen")),FALSE,TRUE))</f>
        <v>1</v>
      </c>
      <c r="M8576">
        <f t="shared" si="400"/>
        <v>0.62204724409448819</v>
      </c>
      <c r="N8576">
        <f t="shared" si="401"/>
        <v>1</v>
      </c>
    </row>
    <row r="8577" spans="1:14" x14ac:dyDescent="0.2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s="32">
        <f t="shared" si="399"/>
        <v>10354482.917643441</v>
      </c>
      <c r="J8577" t="str">
        <f>IF(K8577="natural gas",VLOOKUP(D8577,'Cross-Page Data'!$I$4:$J$13,2,FALSE),IF(K8577="solar",VLOOKUP('Form 923'!D8577,'Cross-Page Data'!$I$14:$J$117,2,FALSE),K8577))</f>
        <v>biomass</v>
      </c>
      <c r="K8577" t="str">
        <f>VLOOKUP(E8577,'Cross-Page Data'!$D$4:$F$48,3,FALSE)</f>
        <v>biomass</v>
      </c>
      <c r="L8577" t="b">
        <f>IF(AND($P$6=FALSE,OR(C8577="Commercial NAICS Cogen",C8577="Industrial NAICS Cogen",C8577="NAICS-22 Cogen")),FALSE,IF(AND($P$7=FALSE,OR(C8577="Commercial NAICS Cogen",C8577="Commercial NAICS Non-Cogen",C8577="industrial NAICS Cogen", C8577="industrial NAICS non-cogen")),FALSE,TRUE))</f>
        <v>1</v>
      </c>
      <c r="M8577">
        <f t="shared" si="400"/>
        <v>0.46600877192982454</v>
      </c>
      <c r="N8577">
        <f t="shared" si="401"/>
        <v>1</v>
      </c>
    </row>
    <row r="8578" spans="1:14" x14ac:dyDescent="0.2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s="32">
        <f t="shared" si="399"/>
        <v>9762907.6785017028</v>
      </c>
      <c r="J8578" t="str">
        <f>IF(K8578="natural gas",VLOOKUP(D8578,'Cross-Page Data'!$I$4:$J$13,2,FALSE),IF(K8578="solar",VLOOKUP('Form 923'!D8578,'Cross-Page Data'!$I$14:$J$117,2,FALSE),K8578))</f>
        <v>natural gas nonpeaker</v>
      </c>
      <c r="K8578" t="str">
        <f>VLOOKUP(E8578,'Cross-Page Data'!$D$4:$F$48,3,FALSE)</f>
        <v>natural gas</v>
      </c>
      <c r="L8578" t="b">
        <f>IF(AND($P$6=FALSE,OR(C8578="Commercial NAICS Cogen",C8578="Industrial NAICS Cogen",C8578="NAICS-22 Cogen")),FALSE,IF(AND($P$7=FALSE,OR(C8578="Commercial NAICS Cogen",C8578="Commercial NAICS Non-Cogen",C8578="industrial NAICS Cogen", C8578="industrial NAICS non-cogen")),FALSE,TRUE))</f>
        <v>1</v>
      </c>
      <c r="M8578">
        <f t="shared" si="400"/>
        <v>0.35069767441860467</v>
      </c>
      <c r="N8578">
        <f t="shared" si="401"/>
        <v>1</v>
      </c>
    </row>
    <row r="8579" spans="1:14" x14ac:dyDescent="0.2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s="32">
        <f t="shared" si="399"/>
        <v>5501902.5432418678</v>
      </c>
      <c r="J8579" t="str">
        <f>IF(K8579="natural gas",VLOOKUP(D8579,'Cross-Page Data'!$I$4:$J$13,2,FALSE),IF(K8579="solar",VLOOKUP('Form 923'!D8579,'Cross-Page Data'!$I$14:$J$117,2,FALSE),K8579))</f>
        <v>natural gas nonpeaker</v>
      </c>
      <c r="K8579" t="str">
        <f>VLOOKUP(E8579,'Cross-Page Data'!$D$4:$F$48,3,FALSE)</f>
        <v>natural gas</v>
      </c>
      <c r="L8579" t="b">
        <f>IF(AND($P$6=FALSE,OR(C8579="Commercial NAICS Cogen",C8579="Industrial NAICS Cogen",C8579="NAICS-22 Cogen")),FALSE,IF(AND($P$7=FALSE,OR(C8579="Commercial NAICS Cogen",C8579="Commercial NAICS Non-Cogen",C8579="industrial NAICS Cogen", C8579="industrial NAICS non-cogen")),FALSE,TRUE))</f>
        <v>1</v>
      </c>
      <c r="M8579">
        <f t="shared" si="400"/>
        <v>0.49953488372093025</v>
      </c>
      <c r="N8579">
        <f t="shared" si="401"/>
        <v>1</v>
      </c>
    </row>
    <row r="8580" spans="1:14" x14ac:dyDescent="0.2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s="32">
        <f t="shared" si="399"/>
        <v>10276617.125932194</v>
      </c>
      <c r="J8580" t="str">
        <f>IF(K8580="natural gas",VLOOKUP(D8580,'Cross-Page Data'!$I$4:$J$13,2,FALSE),IF(K8580="solar",VLOOKUP('Form 923'!D8580,'Cross-Page Data'!$I$14:$J$117,2,FALSE),K8580))</f>
        <v>heavy or residual fuel oil</v>
      </c>
      <c r="K8580" t="str">
        <f>VLOOKUP(E8580,'Cross-Page Data'!$D$4:$F$48,3,FALSE)</f>
        <v>heavy or residual fuel oil</v>
      </c>
      <c r="L8580" t="b">
        <f>IF(AND($P$6=FALSE,OR(C8580="Commercial NAICS Cogen",C8580="Industrial NAICS Cogen",C8580="NAICS-22 Cogen")),FALSE,IF(AND($P$7=FALSE,OR(C8580="Commercial NAICS Cogen",C8580="Commercial NAICS Non-Cogen",C8580="industrial NAICS Cogen", C8580="industrial NAICS non-cogen")),FALSE,TRUE))</f>
        <v>1</v>
      </c>
      <c r="M8580">
        <f t="shared" si="400"/>
        <v>0.3742971887550201</v>
      </c>
      <c r="N8580">
        <f t="shared" si="401"/>
        <v>1</v>
      </c>
    </row>
    <row r="8581" spans="1:14" x14ac:dyDescent="0.2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s="32">
        <f t="shared" si="399"/>
        <v>10369832.634818947</v>
      </c>
      <c r="J8581" t="str">
        <f>IF(K8581="natural gas",VLOOKUP(D8581,'Cross-Page Data'!$I$4:$J$13,2,FALSE),IF(K8581="solar",VLOOKUP('Form 923'!D8581,'Cross-Page Data'!$I$14:$J$117,2,FALSE),K8581))</f>
        <v>natural gas peaker</v>
      </c>
      <c r="K8581" t="str">
        <f>VLOOKUP(E8581,'Cross-Page Data'!$D$4:$F$48,3,FALSE)</f>
        <v>natural gas</v>
      </c>
      <c r="L8581" t="b">
        <f>IF(AND($P$6=FALSE,OR(C8581="Commercial NAICS Cogen",C8581="Industrial NAICS Cogen",C8581="NAICS-22 Cogen")),FALSE,IF(AND($P$7=FALSE,OR(C8581="Commercial NAICS Cogen",C8581="Commercial NAICS Non-Cogen",C8581="industrial NAICS Cogen", C8581="industrial NAICS non-cogen")),FALSE,TRUE))</f>
        <v>1</v>
      </c>
      <c r="M8581">
        <f t="shared" si="400"/>
        <v>0.47111111111111109</v>
      </c>
      <c r="N8581">
        <f t="shared" si="401"/>
        <v>1</v>
      </c>
    </row>
    <row r="8582" spans="1:14" x14ac:dyDescent="0.2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s="32">
        <f t="shared" si="399"/>
        <v>8901885.3405155838</v>
      </c>
      <c r="J8582" t="str">
        <f>IF(K8582="natural gas",VLOOKUP(D8582,'Cross-Page Data'!$I$4:$J$13,2,FALSE),IF(K8582="solar",VLOOKUP('Form 923'!D8582,'Cross-Page Data'!$I$14:$J$117,2,FALSE),K8582))</f>
        <v>solar pv</v>
      </c>
      <c r="K8582" t="str">
        <f>VLOOKUP(E8582,'Cross-Page Data'!$D$4:$F$48,3,FALSE)</f>
        <v>solar</v>
      </c>
      <c r="L8582" t="b">
        <f>IF(AND($P$6=FALSE,OR(C8582="Commercial NAICS Cogen",C8582="Industrial NAICS Cogen",C8582="NAICS-22 Cogen")),FALSE,IF(AND($P$7=FALSE,OR(C8582="Commercial NAICS Cogen",C8582="Commercial NAICS Non-Cogen",C8582="industrial NAICS Cogen", C8582="industrial NAICS non-cogen")),FALSE,TRUE))</f>
        <v>1</v>
      </c>
      <c r="M8582">
        <f t="shared" si="400"/>
        <v>0.728161463260801</v>
      </c>
      <c r="N8582">
        <f t="shared" si="401"/>
        <v>1</v>
      </c>
    </row>
    <row r="8583" spans="1:14" x14ac:dyDescent="0.2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s="32">
        <f t="shared" ref="I8583:I8646" si="402">IFERROR(F8583/G8583*10^6,"")</f>
        <v>8901974.6745771728</v>
      </c>
      <c r="J8583" t="str">
        <f>IF(K8583="natural gas",VLOOKUP(D8583,'Cross-Page Data'!$I$4:$J$13,2,FALSE),IF(K8583="solar",VLOOKUP('Form 923'!D8583,'Cross-Page Data'!$I$14:$J$117,2,FALSE),K8583))</f>
        <v>wind</v>
      </c>
      <c r="K8583" t="str">
        <f>VLOOKUP(E8583,'Cross-Page Data'!$D$4:$F$48,3,FALSE)</f>
        <v>wind</v>
      </c>
      <c r="L8583" t="b">
        <f>IF(AND($P$6=FALSE,OR(C8583="Commercial NAICS Cogen",C8583="Industrial NAICS Cogen",C8583="NAICS-22 Cogen")),FALSE,IF(AND($P$7=FALSE,OR(C8583="Commercial NAICS Cogen",C8583="Commercial NAICS Non-Cogen",C8583="industrial NAICS Cogen", C8583="industrial NAICS non-cogen")),FALSE,TRUE))</f>
        <v>1</v>
      </c>
      <c r="M8583">
        <f t="shared" ref="M8583:M8646" si="403">(COUNTIFS($J$6:$J$14148,J8583,$I$6:$I$14148,"&gt;"&amp;I8583)+1)/COUNTIFS($J$6:$J$14148,J8583)</f>
        <v>0.85739282589676291</v>
      </c>
      <c r="N8583">
        <f t="shared" ref="N8583:N8646" si="404">IF(OR(M8583&gt;0.95,M8583&lt;0.05),0,1)</f>
        <v>1</v>
      </c>
    </row>
    <row r="8584" spans="1:14" x14ac:dyDescent="0.2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s="32">
        <f t="shared" si="402"/>
        <v>8901709.401709402</v>
      </c>
      <c r="J8584" t="str">
        <f>IF(K8584="natural gas",VLOOKUP(D8584,'Cross-Page Data'!$I$4:$J$13,2,FALSE),IF(K8584="solar",VLOOKUP('Form 923'!D8584,'Cross-Page Data'!$I$14:$J$117,2,FALSE),K8584))</f>
        <v>wind</v>
      </c>
      <c r="K8584" t="str">
        <f>VLOOKUP(E8584,'Cross-Page Data'!$D$4:$F$48,3,FALSE)</f>
        <v>wind</v>
      </c>
      <c r="L8584" t="b">
        <f>IF(AND($P$6=FALSE,OR(C8584="Commercial NAICS Cogen",C8584="Industrial NAICS Cogen",C8584="NAICS-22 Cogen")),FALSE,IF(AND($P$7=FALSE,OR(C8584="Commercial NAICS Cogen",C8584="Commercial NAICS Non-Cogen",C8584="industrial NAICS Cogen", C8584="industrial NAICS non-cogen")),FALSE,TRUE))</f>
        <v>1</v>
      </c>
      <c r="M8584">
        <f t="shared" si="403"/>
        <v>0.96062992125984248</v>
      </c>
      <c r="N8584">
        <f t="shared" si="404"/>
        <v>0</v>
      </c>
    </row>
    <row r="8585" spans="1:14" x14ac:dyDescent="0.2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s="32">
        <f t="shared" si="402"/>
        <v>8901960.7843137253</v>
      </c>
      <c r="J8585" t="str">
        <f>IF(K8585="natural gas",VLOOKUP(D8585,'Cross-Page Data'!$I$4:$J$13,2,FALSE),IF(K8585="solar",VLOOKUP('Form 923'!D8585,'Cross-Page Data'!$I$14:$J$117,2,FALSE),K8585))</f>
        <v>wind</v>
      </c>
      <c r="K8585" t="str">
        <f>VLOOKUP(E8585,'Cross-Page Data'!$D$4:$F$48,3,FALSE)</f>
        <v>wind</v>
      </c>
      <c r="L8585" t="b">
        <f>IF(AND($P$6=FALSE,OR(C8585="Commercial NAICS Cogen",C8585="Industrial NAICS Cogen",C8585="NAICS-22 Cogen")),FALSE,IF(AND($P$7=FALSE,OR(C8585="Commercial NAICS Cogen",C8585="Commercial NAICS Non-Cogen",C8585="industrial NAICS Cogen", C8585="industrial NAICS non-cogen")),FALSE,TRUE))</f>
        <v>1</v>
      </c>
      <c r="M8585">
        <f t="shared" si="403"/>
        <v>0.88013998250218728</v>
      </c>
      <c r="N8585">
        <f t="shared" si="404"/>
        <v>1</v>
      </c>
    </row>
    <row r="8586" spans="1:14" x14ac:dyDescent="0.2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s="32">
        <f t="shared" si="402"/>
        <v>8902024.5511176251</v>
      </c>
      <c r="J8586" t="str">
        <f>IF(K8586="natural gas",VLOOKUP(D8586,'Cross-Page Data'!$I$4:$J$13,2,FALSE),IF(K8586="solar",VLOOKUP('Form 923'!D8586,'Cross-Page Data'!$I$14:$J$117,2,FALSE),K8586))</f>
        <v>wind</v>
      </c>
      <c r="K8586" t="str">
        <f>VLOOKUP(E8586,'Cross-Page Data'!$D$4:$F$48,3,FALSE)</f>
        <v>wind</v>
      </c>
      <c r="L8586" t="b">
        <f>IF(AND($P$6=FALSE,OR(C8586="Commercial NAICS Cogen",C8586="Industrial NAICS Cogen",C8586="NAICS-22 Cogen")),FALSE,IF(AND($P$7=FALSE,OR(C8586="Commercial NAICS Cogen",C8586="Commercial NAICS Non-Cogen",C8586="industrial NAICS Cogen", C8586="industrial NAICS non-cogen")),FALSE,TRUE))</f>
        <v>1</v>
      </c>
      <c r="M8586">
        <f t="shared" si="403"/>
        <v>0.13123359580052493</v>
      </c>
      <c r="N8586">
        <f t="shared" si="404"/>
        <v>1</v>
      </c>
    </row>
    <row r="8587" spans="1:14" x14ac:dyDescent="0.2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s="32">
        <f t="shared" si="402"/>
        <v>8902001.5105740186</v>
      </c>
      <c r="J8587" t="str">
        <f>IF(K8587="natural gas",VLOOKUP(D8587,'Cross-Page Data'!$I$4:$J$13,2,FALSE),IF(K8587="solar",VLOOKUP('Form 923'!D8587,'Cross-Page Data'!$I$14:$J$117,2,FALSE),K8587))</f>
        <v>wind</v>
      </c>
      <c r="K8587" t="str">
        <f>VLOOKUP(E8587,'Cross-Page Data'!$D$4:$F$48,3,FALSE)</f>
        <v>wind</v>
      </c>
      <c r="L8587" t="b">
        <f>IF(AND($P$6=FALSE,OR(C8587="Commercial NAICS Cogen",C8587="Industrial NAICS Cogen",C8587="NAICS-22 Cogen")),FALSE,IF(AND($P$7=FALSE,OR(C8587="Commercial NAICS Cogen",C8587="Commercial NAICS Non-Cogen",C8587="industrial NAICS Cogen", C8587="industrial NAICS non-cogen")),FALSE,TRUE))</f>
        <v>1</v>
      </c>
      <c r="M8587">
        <f t="shared" si="403"/>
        <v>0.35783027121609801</v>
      </c>
      <c r="N8587">
        <f t="shared" si="404"/>
        <v>1</v>
      </c>
    </row>
    <row r="8588" spans="1:14" x14ac:dyDescent="0.2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s="32">
        <f t="shared" si="402"/>
        <v>8901909.5110678673</v>
      </c>
      <c r="J8588" t="str">
        <f>IF(K8588="natural gas",VLOOKUP(D8588,'Cross-Page Data'!$I$4:$J$13,2,FALSE),IF(K8588="solar",VLOOKUP('Form 923'!D8588,'Cross-Page Data'!$I$14:$J$117,2,FALSE),K8588))</f>
        <v>wind</v>
      </c>
      <c r="K8588" t="str">
        <f>VLOOKUP(E8588,'Cross-Page Data'!$D$4:$F$48,3,FALSE)</f>
        <v>wind</v>
      </c>
      <c r="L8588" t="b">
        <f>IF(AND($P$6=FALSE,OR(C8588="Commercial NAICS Cogen",C8588="Industrial NAICS Cogen",C8588="NAICS-22 Cogen")),FALSE,IF(AND($P$7=FALSE,OR(C8588="Commercial NAICS Cogen",C8588="Commercial NAICS Non-Cogen",C8588="industrial NAICS Cogen", C8588="industrial NAICS non-cogen")),FALSE,TRUE))</f>
        <v>1</v>
      </c>
      <c r="M8588">
        <f t="shared" si="403"/>
        <v>0.91601049868766404</v>
      </c>
      <c r="N8588">
        <f t="shared" si="404"/>
        <v>1</v>
      </c>
    </row>
    <row r="8589" spans="1:14" x14ac:dyDescent="0.2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s="32">
        <f t="shared" si="402"/>
        <v>8902000.6781959981</v>
      </c>
      <c r="J8589" t="str">
        <f>IF(K8589="natural gas",VLOOKUP(D8589,'Cross-Page Data'!$I$4:$J$13,2,FALSE),IF(K8589="solar",VLOOKUP('Form 923'!D8589,'Cross-Page Data'!$I$14:$J$117,2,FALSE),K8589))</f>
        <v>wind</v>
      </c>
      <c r="K8589" t="str">
        <f>VLOOKUP(E8589,'Cross-Page Data'!$D$4:$F$48,3,FALSE)</f>
        <v>wind</v>
      </c>
      <c r="L8589" t="b">
        <f>IF(AND($P$6=FALSE,OR(C8589="Commercial NAICS Cogen",C8589="Industrial NAICS Cogen",C8589="NAICS-22 Cogen")),FALSE,IF(AND($P$7=FALSE,OR(C8589="Commercial NAICS Cogen",C8589="Commercial NAICS Non-Cogen",C8589="industrial NAICS Cogen", C8589="industrial NAICS non-cogen")),FALSE,TRUE))</f>
        <v>1</v>
      </c>
      <c r="M8589">
        <f t="shared" si="403"/>
        <v>0.42344706911636043</v>
      </c>
      <c r="N8589">
        <f t="shared" si="404"/>
        <v>1</v>
      </c>
    </row>
    <row r="8590" spans="1:14" x14ac:dyDescent="0.2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s="32">
        <f t="shared" si="402"/>
        <v>8901865.4961592723</v>
      </c>
      <c r="J8590" t="str">
        <f>IF(K8590="natural gas",VLOOKUP(D8590,'Cross-Page Data'!$I$4:$J$13,2,FALSE),IF(K8590="solar",VLOOKUP('Form 923'!D8590,'Cross-Page Data'!$I$14:$J$117,2,FALSE),K8590))</f>
        <v>wind</v>
      </c>
      <c r="K8590" t="str">
        <f>VLOOKUP(E8590,'Cross-Page Data'!$D$4:$F$48,3,FALSE)</f>
        <v>wind</v>
      </c>
      <c r="L8590" t="b">
        <f>IF(AND($P$6=FALSE,OR(C8590="Commercial NAICS Cogen",C8590="Industrial NAICS Cogen",C8590="NAICS-22 Cogen")),FALSE,IF(AND($P$7=FALSE,OR(C8590="Commercial NAICS Cogen",C8590="Commercial NAICS Non-Cogen",C8590="industrial NAICS Cogen", C8590="industrial NAICS non-cogen")),FALSE,TRUE))</f>
        <v>1</v>
      </c>
      <c r="M8590">
        <f t="shared" si="403"/>
        <v>0.93000874890638674</v>
      </c>
      <c r="N8590">
        <f t="shared" si="404"/>
        <v>1</v>
      </c>
    </row>
    <row r="8591" spans="1:14" x14ac:dyDescent="0.2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s="32">
        <f t="shared" si="402"/>
        <v>8901951.3865114693</v>
      </c>
      <c r="J8591" t="str">
        <f>IF(K8591="natural gas",VLOOKUP(D8591,'Cross-Page Data'!$I$4:$J$13,2,FALSE),IF(K8591="solar",VLOOKUP('Form 923'!D8591,'Cross-Page Data'!$I$14:$J$117,2,FALSE),K8591))</f>
        <v>wind</v>
      </c>
      <c r="K8591" t="str">
        <f>VLOOKUP(E8591,'Cross-Page Data'!$D$4:$F$48,3,FALSE)</f>
        <v>wind</v>
      </c>
      <c r="L8591" t="b">
        <f>IF(AND($P$6=FALSE,OR(C8591="Commercial NAICS Cogen",C8591="Industrial NAICS Cogen",C8591="NAICS-22 Cogen")),FALSE,IF(AND($P$7=FALSE,OR(C8591="Commercial NAICS Cogen",C8591="Commercial NAICS Non-Cogen",C8591="industrial NAICS Cogen", C8591="industrial NAICS non-cogen")),FALSE,TRUE))</f>
        <v>1</v>
      </c>
      <c r="M8591">
        <f t="shared" si="403"/>
        <v>0.8923884514435696</v>
      </c>
      <c r="N8591">
        <f t="shared" si="404"/>
        <v>1</v>
      </c>
    </row>
    <row r="8592" spans="1:14" x14ac:dyDescent="0.2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s="32" t="str">
        <f t="shared" si="402"/>
        <v/>
      </c>
      <c r="J8592" t="str">
        <f>IF(K8592="natural gas",VLOOKUP(D8592,'Cross-Page Data'!$I$4:$J$13,2,FALSE),IF(K8592="solar",VLOOKUP('Form 923'!D8592,'Cross-Page Data'!$I$14:$J$117,2,FALSE),K8592))</f>
        <v>hydro</v>
      </c>
      <c r="K8592" t="str">
        <f>VLOOKUP(E8592,'Cross-Page Data'!$D$4:$F$48,3,FALSE)</f>
        <v>hydro</v>
      </c>
      <c r="L8592" t="b">
        <f>IF(AND($P$6=FALSE,OR(C8592="Commercial NAICS Cogen",C8592="Industrial NAICS Cogen",C8592="NAICS-22 Cogen")),FALSE,IF(AND($P$7=FALSE,OR(C8592="Commercial NAICS Cogen",C8592="Commercial NAICS Non-Cogen",C8592="industrial NAICS Cogen", C8592="industrial NAICS non-cogen")),FALSE,TRUE))</f>
        <v>1</v>
      </c>
      <c r="M8592">
        <f t="shared" si="403"/>
        <v>6.8119891008174384E-4</v>
      </c>
      <c r="N8592">
        <f t="shared" si="404"/>
        <v>0</v>
      </c>
    </row>
    <row r="8593" spans="1:14" x14ac:dyDescent="0.2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s="32">
        <f t="shared" si="402"/>
        <v>8902001.7243880834</v>
      </c>
      <c r="J8593" t="str">
        <f>IF(K8593="natural gas",VLOOKUP(D8593,'Cross-Page Data'!$I$4:$J$13,2,FALSE),IF(K8593="solar",VLOOKUP('Form 923'!D8593,'Cross-Page Data'!$I$14:$J$117,2,FALSE),K8593))</f>
        <v>wind</v>
      </c>
      <c r="K8593" t="str">
        <f>VLOOKUP(E8593,'Cross-Page Data'!$D$4:$F$48,3,FALSE)</f>
        <v>wind</v>
      </c>
      <c r="L8593" t="b">
        <f>IF(AND($P$6=FALSE,OR(C8593="Commercial NAICS Cogen",C8593="Industrial NAICS Cogen",C8593="NAICS-22 Cogen")),FALSE,IF(AND($P$7=FALSE,OR(C8593="Commercial NAICS Cogen",C8593="Commercial NAICS Non-Cogen",C8593="industrial NAICS Cogen", C8593="industrial NAICS non-cogen")),FALSE,TRUE))</f>
        <v>1</v>
      </c>
      <c r="M8593">
        <f t="shared" si="403"/>
        <v>0.34208223972003499</v>
      </c>
      <c r="N8593">
        <f t="shared" si="404"/>
        <v>1</v>
      </c>
    </row>
    <row r="8594" spans="1:14" x14ac:dyDescent="0.2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s="32">
        <f t="shared" si="402"/>
        <v>8902006.0119836181</v>
      </c>
      <c r="J8594" t="str">
        <f>IF(K8594="natural gas",VLOOKUP(D8594,'Cross-Page Data'!$I$4:$J$13,2,FALSE),IF(K8594="solar",VLOOKUP('Form 923'!D8594,'Cross-Page Data'!$I$14:$J$117,2,FALSE),K8594))</f>
        <v>wind</v>
      </c>
      <c r="K8594" t="str">
        <f>VLOOKUP(E8594,'Cross-Page Data'!$D$4:$F$48,3,FALSE)</f>
        <v>wind</v>
      </c>
      <c r="L8594" t="b">
        <f>IF(AND($P$6=FALSE,OR(C8594="Commercial NAICS Cogen",C8594="Industrial NAICS Cogen",C8594="NAICS-22 Cogen")),FALSE,IF(AND($P$7=FALSE,OR(C8594="Commercial NAICS Cogen",C8594="Commercial NAICS Non-Cogen",C8594="industrial NAICS Cogen", C8594="industrial NAICS non-cogen")),FALSE,TRUE))</f>
        <v>1</v>
      </c>
      <c r="M8594">
        <f t="shared" si="403"/>
        <v>0.21434820647419073</v>
      </c>
      <c r="N8594">
        <f t="shared" si="404"/>
        <v>1</v>
      </c>
    </row>
    <row r="8595" spans="1:14" x14ac:dyDescent="0.2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s="32">
        <f t="shared" si="402"/>
        <v>0</v>
      </c>
      <c r="J8595" t="str">
        <f>IF(K8595="natural gas",VLOOKUP(D8595,'Cross-Page Data'!$I$4:$J$13,2,FALSE),IF(K8595="solar",VLOOKUP('Form 923'!D8595,'Cross-Page Data'!$I$14:$J$117,2,FALSE),K8595))</f>
        <v>other</v>
      </c>
      <c r="K8595" t="str">
        <f>VLOOKUP(E8595,'Cross-Page Data'!$D$4:$F$48,3,FALSE)</f>
        <v>other</v>
      </c>
      <c r="L8595" t="b">
        <f>IF(AND($P$6=FALSE,OR(C8595="Commercial NAICS Cogen",C8595="Industrial NAICS Cogen",C8595="NAICS-22 Cogen")),FALSE,IF(AND($P$7=FALSE,OR(C8595="Commercial NAICS Cogen",C8595="Commercial NAICS Non-Cogen",C8595="industrial NAICS Cogen", C8595="industrial NAICS non-cogen")),FALSE,TRUE))</f>
        <v>1</v>
      </c>
      <c r="M8595">
        <f t="shared" si="403"/>
        <v>0.47889610389610388</v>
      </c>
      <c r="N8595">
        <f t="shared" si="404"/>
        <v>1</v>
      </c>
    </row>
    <row r="8596" spans="1:14" x14ac:dyDescent="0.2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s="32">
        <f t="shared" si="402"/>
        <v>8902000.7988382466</v>
      </c>
      <c r="J8596" t="str">
        <f>IF(K8596="natural gas",VLOOKUP(D8596,'Cross-Page Data'!$I$4:$J$13,2,FALSE),IF(K8596="solar",VLOOKUP('Form 923'!D8596,'Cross-Page Data'!$I$14:$J$117,2,FALSE),K8596))</f>
        <v>wind</v>
      </c>
      <c r="K8596" t="str">
        <f>VLOOKUP(E8596,'Cross-Page Data'!$D$4:$F$48,3,FALSE)</f>
        <v>wind</v>
      </c>
      <c r="L8596" t="b">
        <f>IF(AND($P$6=FALSE,OR(C8596="Commercial NAICS Cogen",C8596="Industrial NAICS Cogen",C8596="NAICS-22 Cogen")),FALSE,IF(AND($P$7=FALSE,OR(C8596="Commercial NAICS Cogen",C8596="Commercial NAICS Non-Cogen",C8596="industrial NAICS Cogen", C8596="industrial NAICS non-cogen")),FALSE,TRUE))</f>
        <v>1</v>
      </c>
      <c r="M8596">
        <f t="shared" si="403"/>
        <v>0.41557305336832895</v>
      </c>
      <c r="N8596">
        <f t="shared" si="404"/>
        <v>1</v>
      </c>
    </row>
    <row r="8597" spans="1:14" x14ac:dyDescent="0.2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s="32">
        <f t="shared" si="402"/>
        <v>8901990.0452651884</v>
      </c>
      <c r="J8597" t="str">
        <f>IF(K8597="natural gas",VLOOKUP(D8597,'Cross-Page Data'!$I$4:$J$13,2,FALSE),IF(K8597="solar",VLOOKUP('Form 923'!D8597,'Cross-Page Data'!$I$14:$J$117,2,FALSE),K8597))</f>
        <v>geothermal</v>
      </c>
      <c r="K8597" t="str">
        <f>VLOOKUP(E8597,'Cross-Page Data'!$D$4:$F$48,3,FALSE)</f>
        <v>geothermal</v>
      </c>
      <c r="L8597" t="b">
        <f>IF(AND($P$6=FALSE,OR(C8597="Commercial NAICS Cogen",C8597="Industrial NAICS Cogen",C8597="NAICS-22 Cogen")),FALSE,IF(AND($P$7=FALSE,OR(C8597="Commercial NAICS Cogen",C8597="Commercial NAICS Non-Cogen",C8597="industrial NAICS Cogen", C8597="industrial NAICS non-cogen")),FALSE,TRUE))</f>
        <v>1</v>
      </c>
      <c r="M8597">
        <f t="shared" si="403"/>
        <v>0.79166666666666663</v>
      </c>
      <c r="N8597">
        <f t="shared" si="404"/>
        <v>1</v>
      </c>
    </row>
    <row r="8598" spans="1:14" x14ac:dyDescent="0.2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s="32">
        <f t="shared" si="402"/>
        <v>8902000.1274581552</v>
      </c>
      <c r="J8598" t="str">
        <f>IF(K8598="natural gas",VLOOKUP(D8598,'Cross-Page Data'!$I$4:$J$13,2,FALSE),IF(K8598="solar",VLOOKUP('Form 923'!D8598,'Cross-Page Data'!$I$14:$J$117,2,FALSE),K8598))</f>
        <v>wind</v>
      </c>
      <c r="K8598" t="str">
        <f>VLOOKUP(E8598,'Cross-Page Data'!$D$4:$F$48,3,FALSE)</f>
        <v>wind</v>
      </c>
      <c r="L8598" t="b">
        <f>IF(AND($P$6=FALSE,OR(C8598="Commercial NAICS Cogen",C8598="Industrial NAICS Cogen",C8598="NAICS-22 Cogen")),FALSE,IF(AND($P$7=FALSE,OR(C8598="Commercial NAICS Cogen",C8598="Commercial NAICS Non-Cogen",C8598="industrial NAICS Cogen", C8598="industrial NAICS non-cogen")),FALSE,TRUE))</f>
        <v>1</v>
      </c>
      <c r="M8598">
        <f t="shared" si="403"/>
        <v>0.46806649168853892</v>
      </c>
      <c r="N8598">
        <f t="shared" si="404"/>
        <v>1</v>
      </c>
    </row>
    <row r="8599" spans="1:14" x14ac:dyDescent="0.2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s="32">
        <f t="shared" si="402"/>
        <v>0</v>
      </c>
      <c r="J8599" t="str">
        <f>IF(K8599="natural gas",VLOOKUP(D8599,'Cross-Page Data'!$I$4:$J$13,2,FALSE),IF(K8599="solar",VLOOKUP('Form 923'!D8599,'Cross-Page Data'!$I$14:$J$117,2,FALSE),K8599))</f>
        <v>other</v>
      </c>
      <c r="K8599" t="str">
        <f>VLOOKUP(E8599,'Cross-Page Data'!$D$4:$F$48,3,FALSE)</f>
        <v>other</v>
      </c>
      <c r="L8599" t="b">
        <f>IF(AND($P$6=FALSE,OR(C8599="Commercial NAICS Cogen",C8599="Industrial NAICS Cogen",C8599="NAICS-22 Cogen")),FALSE,IF(AND($P$7=FALSE,OR(C8599="Commercial NAICS Cogen",C8599="Commercial NAICS Non-Cogen",C8599="industrial NAICS Cogen", C8599="industrial NAICS non-cogen")),FALSE,TRUE))</f>
        <v>1</v>
      </c>
      <c r="M8599">
        <f t="shared" si="403"/>
        <v>0.47889610389610388</v>
      </c>
      <c r="N8599">
        <f t="shared" si="404"/>
        <v>1</v>
      </c>
    </row>
    <row r="8600" spans="1:14" x14ac:dyDescent="0.2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s="32">
        <f t="shared" si="402"/>
        <v>8901999.1437559333</v>
      </c>
      <c r="J8600" t="str">
        <f>IF(K8600="natural gas",VLOOKUP(D8600,'Cross-Page Data'!$I$4:$J$13,2,FALSE),IF(K8600="solar",VLOOKUP('Form 923'!D8600,'Cross-Page Data'!$I$14:$J$117,2,FALSE),K8600))</f>
        <v>wind</v>
      </c>
      <c r="K8600" t="str">
        <f>VLOOKUP(E8600,'Cross-Page Data'!$D$4:$F$48,3,FALSE)</f>
        <v>wind</v>
      </c>
      <c r="L8600" t="b">
        <f>IF(AND($P$6=FALSE,OR(C8600="Commercial NAICS Cogen",C8600="Industrial NAICS Cogen",C8600="NAICS-22 Cogen")),FALSE,IF(AND($P$7=FALSE,OR(C8600="Commercial NAICS Cogen",C8600="Commercial NAICS Non-Cogen",C8600="industrial NAICS Cogen", C8600="industrial NAICS non-cogen")),FALSE,TRUE))</f>
        <v>1</v>
      </c>
      <c r="M8600">
        <f t="shared" si="403"/>
        <v>0.55993000874890642</v>
      </c>
      <c r="N8600">
        <f t="shared" si="404"/>
        <v>1</v>
      </c>
    </row>
    <row r="8601" spans="1:14" x14ac:dyDescent="0.2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s="32">
        <f t="shared" si="402"/>
        <v>8901964.6194636412</v>
      </c>
      <c r="J8601" t="str">
        <f>IF(K8601="natural gas",VLOOKUP(D8601,'Cross-Page Data'!$I$4:$J$13,2,FALSE),IF(K8601="solar",VLOOKUP('Form 923'!D8601,'Cross-Page Data'!$I$14:$J$117,2,FALSE),K8601))</f>
        <v>wind</v>
      </c>
      <c r="K8601" t="str">
        <f>VLOOKUP(E8601,'Cross-Page Data'!$D$4:$F$48,3,FALSE)</f>
        <v>wind</v>
      </c>
      <c r="L8601" t="b">
        <f>IF(AND($P$6=FALSE,OR(C8601="Commercial NAICS Cogen",C8601="Industrial NAICS Cogen",C8601="NAICS-22 Cogen")),FALSE,IF(AND($P$7=FALSE,OR(C8601="Commercial NAICS Cogen",C8601="Commercial NAICS Non-Cogen",C8601="industrial NAICS Cogen", C8601="industrial NAICS non-cogen")),FALSE,TRUE))</f>
        <v>1</v>
      </c>
      <c r="M8601">
        <f t="shared" si="403"/>
        <v>0.87664041994750652</v>
      </c>
      <c r="N8601">
        <f t="shared" si="404"/>
        <v>1</v>
      </c>
    </row>
    <row r="8602" spans="1:14" x14ac:dyDescent="0.2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s="32">
        <f t="shared" si="402"/>
        <v>10465485.150117341</v>
      </c>
      <c r="J8602" t="str">
        <f>IF(K8602="natural gas",VLOOKUP(D8602,'Cross-Page Data'!$I$4:$J$13,2,FALSE),IF(K8602="solar",VLOOKUP('Form 923'!D8602,'Cross-Page Data'!$I$14:$J$117,2,FALSE),K8602))</f>
        <v>biomass</v>
      </c>
      <c r="K8602" t="str">
        <f>VLOOKUP(E8602,'Cross-Page Data'!$D$4:$F$48,3,FALSE)</f>
        <v>biomass</v>
      </c>
      <c r="L8602" t="b">
        <f>IF(AND($P$6=FALSE,OR(C8602="Commercial NAICS Cogen",C8602="Industrial NAICS Cogen",C8602="NAICS-22 Cogen")),FALSE,IF(AND($P$7=FALSE,OR(C8602="Commercial NAICS Cogen",C8602="Commercial NAICS Non-Cogen",C8602="industrial NAICS Cogen", C8602="industrial NAICS non-cogen")),FALSE,TRUE))</f>
        <v>1</v>
      </c>
      <c r="M8602">
        <f t="shared" si="403"/>
        <v>0.45504385964912281</v>
      </c>
      <c r="N8602">
        <f t="shared" si="404"/>
        <v>1</v>
      </c>
    </row>
    <row r="8603" spans="1:14" x14ac:dyDescent="0.2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s="32">
        <f t="shared" si="402"/>
        <v>10465485.150117341</v>
      </c>
      <c r="J8603" t="str">
        <f>IF(K8603="natural gas",VLOOKUP(D8603,'Cross-Page Data'!$I$4:$J$13,2,FALSE),IF(K8603="solar",VLOOKUP('Form 923'!D8603,'Cross-Page Data'!$I$14:$J$117,2,FALSE),K8603))</f>
        <v>biomass</v>
      </c>
      <c r="K8603" t="str">
        <f>VLOOKUP(E8603,'Cross-Page Data'!$D$4:$F$48,3,FALSE)</f>
        <v>biomass</v>
      </c>
      <c r="L8603" t="b">
        <f>IF(AND($P$6=FALSE,OR(C8603="Commercial NAICS Cogen",C8603="Industrial NAICS Cogen",C8603="NAICS-22 Cogen")),FALSE,IF(AND($P$7=FALSE,OR(C8603="Commercial NAICS Cogen",C8603="Commercial NAICS Non-Cogen",C8603="industrial NAICS Cogen", C8603="industrial NAICS non-cogen")),FALSE,TRUE))</f>
        <v>1</v>
      </c>
      <c r="M8603">
        <f t="shared" si="403"/>
        <v>0.45504385964912281</v>
      </c>
      <c r="N8603">
        <f t="shared" si="404"/>
        <v>1</v>
      </c>
    </row>
    <row r="8604" spans="1:14" x14ac:dyDescent="0.2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s="32">
        <f t="shared" si="402"/>
        <v>8901999.1600167993</v>
      </c>
      <c r="J8604" t="str">
        <f>IF(K8604="natural gas",VLOOKUP(D8604,'Cross-Page Data'!$I$4:$J$13,2,FALSE),IF(K8604="solar",VLOOKUP('Form 923'!D8604,'Cross-Page Data'!$I$14:$J$117,2,FALSE),K8604))</f>
        <v>wind</v>
      </c>
      <c r="K8604" t="str">
        <f>VLOOKUP(E8604,'Cross-Page Data'!$D$4:$F$48,3,FALSE)</f>
        <v>wind</v>
      </c>
      <c r="L8604" t="b">
        <f>IF(AND($P$6=FALSE,OR(C8604="Commercial NAICS Cogen",C8604="Industrial NAICS Cogen",C8604="NAICS-22 Cogen")),FALSE,IF(AND($P$7=FALSE,OR(C8604="Commercial NAICS Cogen",C8604="Commercial NAICS Non-Cogen",C8604="industrial NAICS Cogen", C8604="industrial NAICS non-cogen")),FALSE,TRUE))</f>
        <v>1</v>
      </c>
      <c r="M8604">
        <f t="shared" si="403"/>
        <v>0.55818022747156604</v>
      </c>
      <c r="N8604">
        <f t="shared" si="404"/>
        <v>1</v>
      </c>
    </row>
    <row r="8605" spans="1:14" x14ac:dyDescent="0.2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s="32">
        <f t="shared" si="402"/>
        <v>8902008.2342767902</v>
      </c>
      <c r="J8605" t="str">
        <f>IF(K8605="natural gas",VLOOKUP(D8605,'Cross-Page Data'!$I$4:$J$13,2,FALSE),IF(K8605="solar",VLOOKUP('Form 923'!D8605,'Cross-Page Data'!$I$14:$J$117,2,FALSE),K8605))</f>
        <v>wind</v>
      </c>
      <c r="K8605" t="str">
        <f>VLOOKUP(E8605,'Cross-Page Data'!$D$4:$F$48,3,FALSE)</f>
        <v>wind</v>
      </c>
      <c r="L8605" t="b">
        <f>IF(AND($P$6=FALSE,OR(C8605="Commercial NAICS Cogen",C8605="Industrial NAICS Cogen",C8605="NAICS-22 Cogen")),FALSE,IF(AND($P$7=FALSE,OR(C8605="Commercial NAICS Cogen",C8605="Commercial NAICS Non-Cogen",C8605="industrial NAICS Cogen", C8605="industrial NAICS non-cogen")),FALSE,TRUE))</f>
        <v>1</v>
      </c>
      <c r="M8605">
        <f t="shared" si="403"/>
        <v>0.18985126859142606</v>
      </c>
      <c r="N8605">
        <f t="shared" si="404"/>
        <v>1</v>
      </c>
    </row>
    <row r="8606" spans="1:14" x14ac:dyDescent="0.2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s="32">
        <f t="shared" si="402"/>
        <v>8902005.7913694475</v>
      </c>
      <c r="J8606" t="str">
        <f>IF(K8606="natural gas",VLOOKUP(D8606,'Cross-Page Data'!$I$4:$J$13,2,FALSE),IF(K8606="solar",VLOOKUP('Form 923'!D8606,'Cross-Page Data'!$I$14:$J$117,2,FALSE),K8606))</f>
        <v>wind</v>
      </c>
      <c r="K8606" t="str">
        <f>VLOOKUP(E8606,'Cross-Page Data'!$D$4:$F$48,3,FALSE)</f>
        <v>wind</v>
      </c>
      <c r="L8606" t="b">
        <f>IF(AND($P$6=FALSE,OR(C8606="Commercial NAICS Cogen",C8606="Industrial NAICS Cogen",C8606="NAICS-22 Cogen")),FALSE,IF(AND($P$7=FALSE,OR(C8606="Commercial NAICS Cogen",C8606="Commercial NAICS Non-Cogen",C8606="industrial NAICS Cogen", C8606="industrial NAICS non-cogen")),FALSE,TRUE))</f>
        <v>1</v>
      </c>
      <c r="M8606">
        <f t="shared" si="403"/>
        <v>0.22047244094488189</v>
      </c>
      <c r="N8606">
        <f t="shared" si="404"/>
        <v>1</v>
      </c>
    </row>
    <row r="8607" spans="1:14" x14ac:dyDescent="0.2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s="32">
        <f t="shared" si="402"/>
        <v>8901582.1936175916</v>
      </c>
      <c r="J8607" t="str">
        <f>IF(K8607="natural gas",VLOOKUP(D8607,'Cross-Page Data'!$I$4:$J$13,2,FALSE),IF(K8607="solar",VLOOKUP('Form 923'!D8607,'Cross-Page Data'!$I$14:$J$117,2,FALSE),K8607))</f>
        <v>solar pv</v>
      </c>
      <c r="K8607" t="str">
        <f>VLOOKUP(E8607,'Cross-Page Data'!$D$4:$F$48,3,FALSE)</f>
        <v>solar</v>
      </c>
      <c r="L8607" t="b">
        <f>IF(AND($P$6=FALSE,OR(C8607="Commercial NAICS Cogen",C8607="Industrial NAICS Cogen",C8607="NAICS-22 Cogen")),FALSE,IF(AND($P$7=FALSE,OR(C8607="Commercial NAICS Cogen",C8607="Commercial NAICS Non-Cogen",C8607="industrial NAICS Cogen", C8607="industrial NAICS non-cogen")),FALSE,TRUE))</f>
        <v>1</v>
      </c>
      <c r="M8607">
        <f t="shared" si="403"/>
        <v>0.87764112267423522</v>
      </c>
      <c r="N8607">
        <f t="shared" si="404"/>
        <v>1</v>
      </c>
    </row>
    <row r="8608" spans="1:14" x14ac:dyDescent="0.2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s="32">
        <f t="shared" si="402"/>
        <v>8901991.8907512352</v>
      </c>
      <c r="J8608" t="str">
        <f>IF(K8608="natural gas",VLOOKUP(D8608,'Cross-Page Data'!$I$4:$J$13,2,FALSE),IF(K8608="solar",VLOOKUP('Form 923'!D8608,'Cross-Page Data'!$I$14:$J$117,2,FALSE),K8608))</f>
        <v>wind</v>
      </c>
      <c r="K8608" t="str">
        <f>VLOOKUP(E8608,'Cross-Page Data'!$D$4:$F$48,3,FALSE)</f>
        <v>wind</v>
      </c>
      <c r="L8608" t="b">
        <f>IF(AND($P$6=FALSE,OR(C8608="Commercial NAICS Cogen",C8608="Industrial NAICS Cogen",C8608="NAICS-22 Cogen")),FALSE,IF(AND($P$7=FALSE,OR(C8608="Commercial NAICS Cogen",C8608="Commercial NAICS Non-Cogen",C8608="industrial NAICS Cogen", C8608="industrial NAICS non-cogen")),FALSE,TRUE))</f>
        <v>1</v>
      </c>
      <c r="M8608">
        <f t="shared" si="403"/>
        <v>0.79177602799650049</v>
      </c>
      <c r="N8608">
        <f t="shared" si="404"/>
        <v>1</v>
      </c>
    </row>
    <row r="8609" spans="1:14" x14ac:dyDescent="0.2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s="32" t="str">
        <f t="shared" si="402"/>
        <v/>
      </c>
      <c r="J8609" t="str">
        <f>IF(K8609="natural gas",VLOOKUP(D8609,'Cross-Page Data'!$I$4:$J$13,2,FALSE),IF(K8609="solar",VLOOKUP('Form 923'!D8609,'Cross-Page Data'!$I$14:$J$117,2,FALSE),K8609))</f>
        <v>biomass</v>
      </c>
      <c r="K8609" t="str">
        <f>VLOOKUP(E8609,'Cross-Page Data'!$D$4:$F$48,3,FALSE)</f>
        <v>biomass</v>
      </c>
      <c r="L8609" t="b">
        <f>IF(AND($P$6=FALSE,OR(C8609="Commercial NAICS Cogen",C8609="Industrial NAICS Cogen",C8609="NAICS-22 Cogen")),FALSE,IF(AND($P$7=FALSE,OR(C8609="Commercial NAICS Cogen",C8609="Commercial NAICS Non-Cogen",C8609="industrial NAICS Cogen", C8609="industrial NAICS non-cogen")),FALSE,TRUE))</f>
        <v>1</v>
      </c>
      <c r="M8609">
        <f t="shared" si="403"/>
        <v>1.0964912280701754E-3</v>
      </c>
      <c r="N8609">
        <f t="shared" si="404"/>
        <v>0</v>
      </c>
    </row>
    <row r="8610" spans="1:14" x14ac:dyDescent="0.2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s="32">
        <f t="shared" si="402"/>
        <v>8898638.4266263228</v>
      </c>
      <c r="J8610" t="str">
        <f>IF(K8610="natural gas",VLOOKUP(D8610,'Cross-Page Data'!$I$4:$J$13,2,FALSE),IF(K8610="solar",VLOOKUP('Form 923'!D8610,'Cross-Page Data'!$I$14:$J$117,2,FALSE),K8610))</f>
        <v>solar pv</v>
      </c>
      <c r="K8610" t="str">
        <f>VLOOKUP(E8610,'Cross-Page Data'!$D$4:$F$48,3,FALSE)</f>
        <v>solar</v>
      </c>
      <c r="L8610" t="b">
        <f>IF(AND($P$6=FALSE,OR(C8610="Commercial NAICS Cogen",C8610="Industrial NAICS Cogen",C8610="NAICS-22 Cogen")),FALSE,IF(AND($P$7=FALSE,OR(C8610="Commercial NAICS Cogen",C8610="Commercial NAICS Non-Cogen",C8610="industrial NAICS Cogen", C8610="industrial NAICS non-cogen")),FALSE,TRUE))</f>
        <v>1</v>
      </c>
      <c r="M8610">
        <f t="shared" si="403"/>
        <v>0.96720277514979502</v>
      </c>
      <c r="N8610">
        <f t="shared" si="404"/>
        <v>0</v>
      </c>
    </row>
    <row r="8611" spans="1:14" x14ac:dyDescent="0.2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s="32">
        <f t="shared" si="402"/>
        <v>8901989.041004071</v>
      </c>
      <c r="J8611" t="str">
        <f>IF(K8611="natural gas",VLOOKUP(D8611,'Cross-Page Data'!$I$4:$J$13,2,FALSE),IF(K8611="solar",VLOOKUP('Form 923'!D8611,'Cross-Page Data'!$I$14:$J$117,2,FALSE),K8611))</f>
        <v>hydro</v>
      </c>
      <c r="K8611" t="str">
        <f>VLOOKUP(E8611,'Cross-Page Data'!$D$4:$F$48,3,FALSE)</f>
        <v>hydro</v>
      </c>
      <c r="L8611" t="b">
        <f>IF(AND($P$6=FALSE,OR(C8611="Commercial NAICS Cogen",C8611="Industrial NAICS Cogen",C8611="NAICS-22 Cogen")),FALSE,IF(AND($P$7=FALSE,OR(C8611="Commercial NAICS Cogen",C8611="Commercial NAICS Non-Cogen",C8611="industrial NAICS Cogen", C8611="industrial NAICS non-cogen")),FALSE,TRUE))</f>
        <v>1</v>
      </c>
      <c r="M8611">
        <f t="shared" si="403"/>
        <v>0.65871934604904636</v>
      </c>
      <c r="N8611">
        <f t="shared" si="404"/>
        <v>1</v>
      </c>
    </row>
    <row r="8612" spans="1:14" x14ac:dyDescent="0.2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s="32">
        <f t="shared" si="402"/>
        <v>0</v>
      </c>
      <c r="J8612" t="str">
        <f>IF(K8612="natural gas",VLOOKUP(D8612,'Cross-Page Data'!$I$4:$J$13,2,FALSE),IF(K8612="solar",VLOOKUP('Form 923'!D8612,'Cross-Page Data'!$I$14:$J$117,2,FALSE),K8612))</f>
        <v>natural gas nonpeaker</v>
      </c>
      <c r="K8612" t="str">
        <f>VLOOKUP(E8612,'Cross-Page Data'!$D$4:$F$48,3,FALSE)</f>
        <v>natural gas</v>
      </c>
      <c r="L8612" t="b">
        <f>IF(AND($P$6=FALSE,OR(C8612="Commercial NAICS Cogen",C8612="Industrial NAICS Cogen",C8612="NAICS-22 Cogen")),FALSE,IF(AND($P$7=FALSE,OR(C8612="Commercial NAICS Cogen",C8612="Commercial NAICS Non-Cogen",C8612="industrial NAICS Cogen", C8612="industrial NAICS non-cogen")),FALSE,TRUE))</f>
        <v>1</v>
      </c>
      <c r="M8612">
        <f t="shared" si="403"/>
        <v>0.77302325581395348</v>
      </c>
      <c r="N8612">
        <f t="shared" si="404"/>
        <v>1</v>
      </c>
    </row>
    <row r="8613" spans="1:14" x14ac:dyDescent="0.2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s="32">
        <f t="shared" si="402"/>
        <v>10761950.324808067</v>
      </c>
      <c r="J8613" t="str">
        <f>IF(K8613="natural gas",VLOOKUP(D8613,'Cross-Page Data'!$I$4:$J$13,2,FALSE),IF(K8613="solar",VLOOKUP('Form 923'!D8613,'Cross-Page Data'!$I$14:$J$117,2,FALSE),K8613))</f>
        <v>natural gas nonpeaker</v>
      </c>
      <c r="K8613" t="str">
        <f>VLOOKUP(E8613,'Cross-Page Data'!$D$4:$F$48,3,FALSE)</f>
        <v>natural gas</v>
      </c>
      <c r="L8613" t="b">
        <f>IF(AND($P$6=FALSE,OR(C8613="Commercial NAICS Cogen",C8613="Industrial NAICS Cogen",C8613="NAICS-22 Cogen")),FALSE,IF(AND($P$7=FALSE,OR(C8613="Commercial NAICS Cogen",C8613="Commercial NAICS Non-Cogen",C8613="industrial NAICS Cogen", C8613="industrial NAICS non-cogen")),FALSE,TRUE))</f>
        <v>1</v>
      </c>
      <c r="M8613">
        <f t="shared" si="403"/>
        <v>0.25395348837209303</v>
      </c>
      <c r="N8613">
        <f t="shared" si="404"/>
        <v>1</v>
      </c>
    </row>
    <row r="8614" spans="1:14" x14ac:dyDescent="0.2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s="32">
        <f t="shared" si="402"/>
        <v>12814306.724445779</v>
      </c>
      <c r="J8614" t="str">
        <f>IF(K8614="natural gas",VLOOKUP(D8614,'Cross-Page Data'!$I$4:$J$13,2,FALSE),IF(K8614="solar",VLOOKUP('Form 923'!D8614,'Cross-Page Data'!$I$14:$J$117,2,FALSE),K8614))</f>
        <v>natural gas peaker</v>
      </c>
      <c r="K8614" t="str">
        <f>VLOOKUP(E8614,'Cross-Page Data'!$D$4:$F$48,3,FALSE)</f>
        <v>natural gas</v>
      </c>
      <c r="L8614" t="b">
        <f>IF(AND($P$6=FALSE,OR(C8614="Commercial NAICS Cogen",C8614="Industrial NAICS Cogen",C8614="NAICS-22 Cogen")),FALSE,IF(AND($P$7=FALSE,OR(C8614="Commercial NAICS Cogen",C8614="Commercial NAICS Non-Cogen",C8614="industrial NAICS Cogen", C8614="industrial NAICS non-cogen")),FALSE,TRUE))</f>
        <v>1</v>
      </c>
      <c r="M8614">
        <f t="shared" si="403"/>
        <v>0.21777777777777776</v>
      </c>
      <c r="N8614">
        <f t="shared" si="404"/>
        <v>1</v>
      </c>
    </row>
    <row r="8615" spans="1:14" x14ac:dyDescent="0.2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s="32">
        <f t="shared" si="402"/>
        <v>11195472.552348614</v>
      </c>
      <c r="J8615" t="str">
        <f>IF(K8615="natural gas",VLOOKUP(D8615,'Cross-Page Data'!$I$4:$J$13,2,FALSE),IF(K8615="solar",VLOOKUP('Form 923'!D8615,'Cross-Page Data'!$I$14:$J$117,2,FALSE),K8615))</f>
        <v>natural gas peaker</v>
      </c>
      <c r="K8615" t="str">
        <f>VLOOKUP(E8615,'Cross-Page Data'!$D$4:$F$48,3,FALSE)</f>
        <v>natural gas</v>
      </c>
      <c r="L8615" t="b">
        <f>IF(AND($P$6=FALSE,OR(C8615="Commercial NAICS Cogen",C8615="Industrial NAICS Cogen",C8615="NAICS-22 Cogen")),FALSE,IF(AND($P$7=FALSE,OR(C8615="Commercial NAICS Cogen",C8615="Commercial NAICS Non-Cogen",C8615="industrial NAICS Cogen", C8615="industrial NAICS non-cogen")),FALSE,TRUE))</f>
        <v>1</v>
      </c>
      <c r="M8615">
        <f t="shared" si="403"/>
        <v>0.37777777777777777</v>
      </c>
      <c r="N8615">
        <f t="shared" si="404"/>
        <v>1</v>
      </c>
    </row>
    <row r="8616" spans="1:14" x14ac:dyDescent="0.2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s="32">
        <f t="shared" si="402"/>
        <v>11443367.702922707</v>
      </c>
      <c r="J8616" t="str">
        <f>IF(K8616="natural gas",VLOOKUP(D8616,'Cross-Page Data'!$I$4:$J$13,2,FALSE),IF(K8616="solar",VLOOKUP('Form 923'!D8616,'Cross-Page Data'!$I$14:$J$117,2,FALSE),K8616))</f>
        <v>biomass</v>
      </c>
      <c r="K8616" t="str">
        <f>VLOOKUP(E8616,'Cross-Page Data'!$D$4:$F$48,3,FALSE)</f>
        <v>biomass</v>
      </c>
      <c r="L8616" t="b">
        <f>IF(AND($P$6=FALSE,OR(C8616="Commercial NAICS Cogen",C8616="Industrial NAICS Cogen",C8616="NAICS-22 Cogen")),FALSE,IF(AND($P$7=FALSE,OR(C8616="Commercial NAICS Cogen",C8616="Commercial NAICS Non-Cogen",C8616="industrial NAICS Cogen", C8616="industrial NAICS non-cogen")),FALSE,TRUE))</f>
        <v>1</v>
      </c>
      <c r="M8616">
        <f t="shared" si="403"/>
        <v>0.34868421052631576</v>
      </c>
      <c r="N8616">
        <f t="shared" si="404"/>
        <v>1</v>
      </c>
    </row>
    <row r="8617" spans="1:14" x14ac:dyDescent="0.2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s="32">
        <f t="shared" si="402"/>
        <v>8900789.177001128</v>
      </c>
      <c r="J8617" t="str">
        <f>IF(K8617="natural gas",VLOOKUP(D8617,'Cross-Page Data'!$I$4:$J$13,2,FALSE),IF(K8617="solar",VLOOKUP('Form 923'!D8617,'Cross-Page Data'!$I$14:$J$117,2,FALSE),K8617))</f>
        <v>solar pv</v>
      </c>
      <c r="K8617" t="str">
        <f>VLOOKUP(E8617,'Cross-Page Data'!$D$4:$F$48,3,FALSE)</f>
        <v>solar</v>
      </c>
      <c r="L8617" t="b">
        <f>IF(AND($P$6=FALSE,OR(C8617="Commercial NAICS Cogen",C8617="Industrial NAICS Cogen",C8617="NAICS-22 Cogen")),FALSE,IF(AND($P$7=FALSE,OR(C8617="Commercial NAICS Cogen",C8617="Commercial NAICS Non-Cogen",C8617="industrial NAICS Cogen", C8617="industrial NAICS non-cogen")),FALSE,TRUE))</f>
        <v>1</v>
      </c>
      <c r="M8617">
        <f t="shared" si="403"/>
        <v>0.95175023651844848</v>
      </c>
      <c r="N8617">
        <f t="shared" si="404"/>
        <v>0</v>
      </c>
    </row>
    <row r="8618" spans="1:14" x14ac:dyDescent="0.2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s="32">
        <f t="shared" si="402"/>
        <v>8902452.9378208797</v>
      </c>
      <c r="J8618" t="str">
        <f>IF(K8618="natural gas",VLOOKUP(D8618,'Cross-Page Data'!$I$4:$J$13,2,FALSE),IF(K8618="solar",VLOOKUP('Form 923'!D8618,'Cross-Page Data'!$I$14:$J$117,2,FALSE),K8618))</f>
        <v>solar pv</v>
      </c>
      <c r="K8618" t="str">
        <f>VLOOKUP(E8618,'Cross-Page Data'!$D$4:$F$48,3,FALSE)</f>
        <v>solar</v>
      </c>
      <c r="L8618" t="b">
        <f>IF(AND($P$6=FALSE,OR(C8618="Commercial NAICS Cogen",C8618="Industrial NAICS Cogen",C8618="NAICS-22 Cogen")),FALSE,IF(AND($P$7=FALSE,OR(C8618="Commercial NAICS Cogen",C8618="Commercial NAICS Non-Cogen",C8618="industrial NAICS Cogen", C8618="industrial NAICS non-cogen")),FALSE,TRUE))</f>
        <v>1</v>
      </c>
      <c r="M8618">
        <f t="shared" si="403"/>
        <v>8.1677704194260486E-2</v>
      </c>
      <c r="N8618">
        <f t="shared" si="404"/>
        <v>1</v>
      </c>
    </row>
    <row r="8619" spans="1:14" x14ac:dyDescent="0.2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s="32">
        <f t="shared" si="402"/>
        <v>8901210.9623964317</v>
      </c>
      <c r="J8619" t="str">
        <f>IF(K8619="natural gas",VLOOKUP(D8619,'Cross-Page Data'!$I$4:$J$13,2,FALSE),IF(K8619="solar",VLOOKUP('Form 923'!D8619,'Cross-Page Data'!$I$14:$J$117,2,FALSE),K8619))</f>
        <v>solar pv</v>
      </c>
      <c r="K8619" t="str">
        <f>VLOOKUP(E8619,'Cross-Page Data'!$D$4:$F$48,3,FALSE)</f>
        <v>solar</v>
      </c>
      <c r="L8619" t="b">
        <f>IF(AND($P$6=FALSE,OR(C8619="Commercial NAICS Cogen",C8619="Industrial NAICS Cogen",C8619="NAICS-22 Cogen")),FALSE,IF(AND($P$7=FALSE,OR(C8619="Commercial NAICS Cogen",C8619="Commercial NAICS Non-Cogen",C8619="industrial NAICS Cogen", C8619="industrial NAICS non-cogen")),FALSE,TRUE))</f>
        <v>1</v>
      </c>
      <c r="M8619">
        <f t="shared" si="403"/>
        <v>0.93188268684957432</v>
      </c>
      <c r="N8619">
        <f t="shared" si="404"/>
        <v>1</v>
      </c>
    </row>
    <row r="8620" spans="1:14" x14ac:dyDescent="0.2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s="32">
        <f t="shared" si="402"/>
        <v>8901056.1423012782</v>
      </c>
      <c r="J8620" t="str">
        <f>IF(K8620="natural gas",VLOOKUP(D8620,'Cross-Page Data'!$I$4:$J$13,2,FALSE),IF(K8620="solar",VLOOKUP('Form 923'!D8620,'Cross-Page Data'!$I$14:$J$117,2,FALSE),K8620))</f>
        <v>solar pv</v>
      </c>
      <c r="K8620" t="str">
        <f>VLOOKUP(E8620,'Cross-Page Data'!$D$4:$F$48,3,FALSE)</f>
        <v>solar</v>
      </c>
      <c r="L8620" t="b">
        <f>IF(AND($P$6=FALSE,OR(C8620="Commercial NAICS Cogen",C8620="Industrial NAICS Cogen",C8620="NAICS-22 Cogen")),FALSE,IF(AND($P$7=FALSE,OR(C8620="Commercial NAICS Cogen",C8620="Commercial NAICS Non-Cogen",C8620="industrial NAICS Cogen", C8620="industrial NAICS non-cogen")),FALSE,TRUE))</f>
        <v>1</v>
      </c>
      <c r="M8620">
        <f t="shared" si="403"/>
        <v>0.94071270892462944</v>
      </c>
      <c r="N8620">
        <f t="shared" si="404"/>
        <v>1</v>
      </c>
    </row>
    <row r="8621" spans="1:14" x14ac:dyDescent="0.2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s="32">
        <f t="shared" si="402"/>
        <v>8902424.6008279119</v>
      </c>
      <c r="J8621" t="str">
        <f>IF(K8621="natural gas",VLOOKUP(D8621,'Cross-Page Data'!$I$4:$J$13,2,FALSE),IF(K8621="solar",VLOOKUP('Form 923'!D8621,'Cross-Page Data'!$I$14:$J$117,2,FALSE),K8621))</f>
        <v>solar pv</v>
      </c>
      <c r="K8621" t="str">
        <f>VLOOKUP(E8621,'Cross-Page Data'!$D$4:$F$48,3,FALSE)</f>
        <v>solar</v>
      </c>
      <c r="L8621" t="b">
        <f>IF(AND($P$6=FALSE,OR(C8621="Commercial NAICS Cogen",C8621="Industrial NAICS Cogen",C8621="NAICS-22 Cogen")),FALSE,IF(AND($P$7=FALSE,OR(C8621="Commercial NAICS Cogen",C8621="Commercial NAICS Non-Cogen",C8621="industrial NAICS Cogen", C8621="industrial NAICS non-cogen")),FALSE,TRUE))</f>
        <v>1</v>
      </c>
      <c r="M8621">
        <f t="shared" si="403"/>
        <v>8.7984862819299903E-2</v>
      </c>
      <c r="N8621">
        <f t="shared" si="404"/>
        <v>1</v>
      </c>
    </row>
    <row r="8622" spans="1:14" x14ac:dyDescent="0.2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s="32">
        <f t="shared" si="402"/>
        <v>8900584.7953216378</v>
      </c>
      <c r="J8622" t="str">
        <f>IF(K8622="natural gas",VLOOKUP(D8622,'Cross-Page Data'!$I$4:$J$13,2,FALSE),IF(K8622="solar",VLOOKUP('Form 923'!D8622,'Cross-Page Data'!$I$14:$J$117,2,FALSE),K8622))</f>
        <v>solar pv</v>
      </c>
      <c r="K8622" t="str">
        <f>VLOOKUP(E8622,'Cross-Page Data'!$D$4:$F$48,3,FALSE)</f>
        <v>solar</v>
      </c>
      <c r="L8622" t="b">
        <f>IF(AND($P$6=FALSE,OR(C8622="Commercial NAICS Cogen",C8622="Industrial NAICS Cogen",C8622="NAICS-22 Cogen")),FALSE,IF(AND($P$7=FALSE,OR(C8622="Commercial NAICS Cogen",C8622="Commercial NAICS Non-Cogen",C8622="industrial NAICS Cogen", C8622="industrial NAICS non-cogen")),FALSE,TRUE))</f>
        <v>1</v>
      </c>
      <c r="M8622">
        <f t="shared" si="403"/>
        <v>0.95711132134973198</v>
      </c>
      <c r="N8622">
        <f t="shared" si="404"/>
        <v>0</v>
      </c>
    </row>
    <row r="8623" spans="1:14" x14ac:dyDescent="0.2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s="32">
        <f t="shared" si="402"/>
        <v>8901390.6447534766</v>
      </c>
      <c r="J8623" t="str">
        <f>IF(K8623="natural gas",VLOOKUP(D8623,'Cross-Page Data'!$I$4:$J$13,2,FALSE),IF(K8623="solar",VLOOKUP('Form 923'!D8623,'Cross-Page Data'!$I$14:$J$117,2,FALSE),K8623))</f>
        <v>solar pv</v>
      </c>
      <c r="K8623" t="str">
        <f>VLOOKUP(E8623,'Cross-Page Data'!$D$4:$F$48,3,FALSE)</f>
        <v>solar</v>
      </c>
      <c r="L8623" t="b">
        <f>IF(AND($P$6=FALSE,OR(C8623="Commercial NAICS Cogen",C8623="Industrial NAICS Cogen",C8623="NAICS-22 Cogen")),FALSE,IF(AND($P$7=FALSE,OR(C8623="Commercial NAICS Cogen",C8623="Commercial NAICS Non-Cogen",C8623="industrial NAICS Cogen", C8623="industrial NAICS non-cogen")),FALSE,TRUE))</f>
        <v>1</v>
      </c>
      <c r="M8623">
        <f t="shared" si="403"/>
        <v>0.912645853043204</v>
      </c>
      <c r="N8623">
        <f t="shared" si="404"/>
        <v>1</v>
      </c>
    </row>
    <row r="8624" spans="1:14" x14ac:dyDescent="0.2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s="32">
        <f t="shared" si="402"/>
        <v>8901494.1892639734</v>
      </c>
      <c r="J8624" t="str">
        <f>IF(K8624="natural gas",VLOOKUP(D8624,'Cross-Page Data'!$I$4:$J$13,2,FALSE),IF(K8624="solar",VLOOKUP('Form 923'!D8624,'Cross-Page Data'!$I$14:$J$117,2,FALSE),K8624))</f>
        <v>solar pv</v>
      </c>
      <c r="K8624" t="str">
        <f>VLOOKUP(E8624,'Cross-Page Data'!$D$4:$F$48,3,FALSE)</f>
        <v>solar</v>
      </c>
      <c r="L8624" t="b">
        <f>IF(AND($P$6=FALSE,OR(C8624="Commercial NAICS Cogen",C8624="Industrial NAICS Cogen",C8624="NAICS-22 Cogen")),FALSE,IF(AND($P$7=FALSE,OR(C8624="Commercial NAICS Cogen",C8624="Commercial NAICS Non-Cogen",C8624="industrial NAICS Cogen", C8624="industrial NAICS non-cogen")),FALSE,TRUE))</f>
        <v>1</v>
      </c>
      <c r="M8624">
        <f t="shared" si="403"/>
        <v>0.89372437716808573</v>
      </c>
      <c r="N8624">
        <f t="shared" si="404"/>
        <v>1</v>
      </c>
    </row>
    <row r="8625" spans="1:14" x14ac:dyDescent="0.2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s="32">
        <f t="shared" si="402"/>
        <v>8902057.2450805008</v>
      </c>
      <c r="J8625" t="str">
        <f>IF(K8625="natural gas",VLOOKUP(D8625,'Cross-Page Data'!$I$4:$J$13,2,FALSE),IF(K8625="solar",VLOOKUP('Form 923'!D8625,'Cross-Page Data'!$I$14:$J$117,2,FALSE),K8625))</f>
        <v>solar pv</v>
      </c>
      <c r="K8625" t="str">
        <f>VLOOKUP(E8625,'Cross-Page Data'!$D$4:$F$48,3,FALSE)</f>
        <v>solar</v>
      </c>
      <c r="L8625" t="b">
        <f>IF(AND($P$6=FALSE,OR(C8625="Commercial NAICS Cogen",C8625="Industrial NAICS Cogen",C8625="NAICS-22 Cogen")),FALSE,IF(AND($P$7=FALSE,OR(C8625="Commercial NAICS Cogen",C8625="Commercial NAICS Non-Cogen",C8625="industrial NAICS Cogen", C8625="industrial NAICS non-cogen")),FALSE,TRUE))</f>
        <v>1</v>
      </c>
      <c r="M8625">
        <f t="shared" si="403"/>
        <v>0.32765689057079783</v>
      </c>
      <c r="N8625">
        <f t="shared" si="404"/>
        <v>1</v>
      </c>
    </row>
    <row r="8626" spans="1:14" x14ac:dyDescent="0.2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s="32">
        <f t="shared" si="402"/>
        <v>12156749.922592631</v>
      </c>
      <c r="J8626" t="str">
        <f>IF(K8626="natural gas",VLOOKUP(D8626,'Cross-Page Data'!$I$4:$J$13,2,FALSE),IF(K8626="solar",VLOOKUP('Form 923'!D8626,'Cross-Page Data'!$I$14:$J$117,2,FALSE),K8626))</f>
        <v>biomass</v>
      </c>
      <c r="K8626" t="str">
        <f>VLOOKUP(E8626,'Cross-Page Data'!$D$4:$F$48,3,FALSE)</f>
        <v>biomass</v>
      </c>
      <c r="L8626" t="b">
        <f>IF(AND($P$6=FALSE,OR(C8626="Commercial NAICS Cogen",C8626="Industrial NAICS Cogen",C8626="NAICS-22 Cogen")),FALSE,IF(AND($P$7=FALSE,OR(C8626="Commercial NAICS Cogen",C8626="Commercial NAICS Non-Cogen",C8626="industrial NAICS Cogen", C8626="industrial NAICS non-cogen")),FALSE,TRUE))</f>
        <v>1</v>
      </c>
      <c r="M8626">
        <f t="shared" si="403"/>
        <v>0.26206140350877194</v>
      </c>
      <c r="N8626">
        <f t="shared" si="404"/>
        <v>1</v>
      </c>
    </row>
    <row r="8627" spans="1:14" x14ac:dyDescent="0.2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s="32">
        <f t="shared" si="402"/>
        <v>12207492.908148292</v>
      </c>
      <c r="J8627" t="str">
        <f>IF(K8627="natural gas",VLOOKUP(D8627,'Cross-Page Data'!$I$4:$J$13,2,FALSE),IF(K8627="solar",VLOOKUP('Form 923'!D8627,'Cross-Page Data'!$I$14:$J$117,2,FALSE),K8627))</f>
        <v>biomass</v>
      </c>
      <c r="K8627" t="str">
        <f>VLOOKUP(E8627,'Cross-Page Data'!$D$4:$F$48,3,FALSE)</f>
        <v>biomass</v>
      </c>
      <c r="L8627" t="b">
        <f>IF(AND($P$6=FALSE,OR(C8627="Commercial NAICS Cogen",C8627="Industrial NAICS Cogen",C8627="NAICS-22 Cogen")),FALSE,IF(AND($P$7=FALSE,OR(C8627="Commercial NAICS Cogen",C8627="Commercial NAICS Non-Cogen",C8627="industrial NAICS Cogen", C8627="industrial NAICS non-cogen")),FALSE,TRUE))</f>
        <v>1</v>
      </c>
      <c r="M8627">
        <f t="shared" si="403"/>
        <v>0.25219298245614036</v>
      </c>
      <c r="N8627">
        <f t="shared" si="404"/>
        <v>1</v>
      </c>
    </row>
    <row r="8628" spans="1:14" x14ac:dyDescent="0.2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s="32">
        <f t="shared" si="402"/>
        <v>10862744.272237197</v>
      </c>
      <c r="J8628" t="str">
        <f>IF(K8628="natural gas",VLOOKUP(D8628,'Cross-Page Data'!$I$4:$J$13,2,FALSE),IF(K8628="solar",VLOOKUP('Form 923'!D8628,'Cross-Page Data'!$I$14:$J$117,2,FALSE),K8628))</f>
        <v>biomass</v>
      </c>
      <c r="K8628" t="str">
        <f>VLOOKUP(E8628,'Cross-Page Data'!$D$4:$F$48,3,FALSE)</f>
        <v>biomass</v>
      </c>
      <c r="L8628" t="b">
        <f>IF(AND($P$6=FALSE,OR(C8628="Commercial NAICS Cogen",C8628="Industrial NAICS Cogen",C8628="NAICS-22 Cogen")),FALSE,IF(AND($P$7=FALSE,OR(C8628="Commercial NAICS Cogen",C8628="Commercial NAICS Non-Cogen",C8628="industrial NAICS Cogen", C8628="industrial NAICS non-cogen")),FALSE,TRUE))</f>
        <v>1</v>
      </c>
      <c r="M8628">
        <f t="shared" si="403"/>
        <v>0.41995614035087719</v>
      </c>
      <c r="N8628">
        <f t="shared" si="404"/>
        <v>1</v>
      </c>
    </row>
    <row r="8629" spans="1:14" x14ac:dyDescent="0.2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s="32">
        <f t="shared" si="402"/>
        <v>12008034.762646552</v>
      </c>
      <c r="J8629" t="str">
        <f>IF(K8629="natural gas",VLOOKUP(D8629,'Cross-Page Data'!$I$4:$J$13,2,FALSE),IF(K8629="solar",VLOOKUP('Form 923'!D8629,'Cross-Page Data'!$I$14:$J$117,2,FALSE),K8629))</f>
        <v>biomass</v>
      </c>
      <c r="K8629" t="str">
        <f>VLOOKUP(E8629,'Cross-Page Data'!$D$4:$F$48,3,FALSE)</f>
        <v>biomass</v>
      </c>
      <c r="L8629" t="b">
        <f>IF(AND($P$6=FALSE,OR(C8629="Commercial NAICS Cogen",C8629="Industrial NAICS Cogen",C8629="NAICS-22 Cogen")),FALSE,IF(AND($P$7=FALSE,OR(C8629="Commercial NAICS Cogen",C8629="Commercial NAICS Non-Cogen",C8629="industrial NAICS Cogen", C8629="industrial NAICS non-cogen")),FALSE,TRUE))</f>
        <v>1</v>
      </c>
      <c r="M8629">
        <f t="shared" si="403"/>
        <v>0.27741228070175439</v>
      </c>
      <c r="N8629">
        <f t="shared" si="404"/>
        <v>1</v>
      </c>
    </row>
    <row r="8630" spans="1:14" x14ac:dyDescent="0.2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s="32">
        <f t="shared" si="402"/>
        <v>11758830.495324431</v>
      </c>
      <c r="J8630" t="str">
        <f>IF(K8630="natural gas",VLOOKUP(D8630,'Cross-Page Data'!$I$4:$J$13,2,FALSE),IF(K8630="solar",VLOOKUP('Form 923'!D8630,'Cross-Page Data'!$I$14:$J$117,2,FALSE),K8630))</f>
        <v>biomass</v>
      </c>
      <c r="K8630" t="str">
        <f>VLOOKUP(E8630,'Cross-Page Data'!$D$4:$F$48,3,FALSE)</f>
        <v>biomass</v>
      </c>
      <c r="L8630" t="b">
        <f>IF(AND($P$6=FALSE,OR(C8630="Commercial NAICS Cogen",C8630="Industrial NAICS Cogen",C8630="NAICS-22 Cogen")),FALSE,IF(AND($P$7=FALSE,OR(C8630="Commercial NAICS Cogen",C8630="Commercial NAICS Non-Cogen",C8630="industrial NAICS Cogen", C8630="industrial NAICS non-cogen")),FALSE,TRUE))</f>
        <v>1</v>
      </c>
      <c r="M8630">
        <f t="shared" si="403"/>
        <v>0.30921052631578949</v>
      </c>
      <c r="N8630">
        <f t="shared" si="404"/>
        <v>1</v>
      </c>
    </row>
    <row r="8631" spans="1:14" x14ac:dyDescent="0.2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s="32">
        <f t="shared" si="402"/>
        <v>12397398.785012435</v>
      </c>
      <c r="J8631" t="str">
        <f>IF(K8631="natural gas",VLOOKUP(D8631,'Cross-Page Data'!$I$4:$J$13,2,FALSE),IF(K8631="solar",VLOOKUP('Form 923'!D8631,'Cross-Page Data'!$I$14:$J$117,2,FALSE),K8631))</f>
        <v>biomass</v>
      </c>
      <c r="K8631" t="str">
        <f>VLOOKUP(E8631,'Cross-Page Data'!$D$4:$F$48,3,FALSE)</f>
        <v>biomass</v>
      </c>
      <c r="L8631" t="b">
        <f>IF(AND($P$6=FALSE,OR(C8631="Commercial NAICS Cogen",C8631="Industrial NAICS Cogen",C8631="NAICS-22 Cogen")),FALSE,IF(AND($P$7=FALSE,OR(C8631="Commercial NAICS Cogen",C8631="Commercial NAICS Non-Cogen",C8631="industrial NAICS Cogen", C8631="industrial NAICS non-cogen")),FALSE,TRUE))</f>
        <v>1</v>
      </c>
      <c r="M8631">
        <f t="shared" si="403"/>
        <v>0.22916666666666666</v>
      </c>
      <c r="N8631">
        <f t="shared" si="404"/>
        <v>1</v>
      </c>
    </row>
    <row r="8632" spans="1:14" x14ac:dyDescent="0.2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s="32">
        <f t="shared" si="402"/>
        <v>11160103.478010923</v>
      </c>
      <c r="J8632" t="str">
        <f>IF(K8632="natural gas",VLOOKUP(D8632,'Cross-Page Data'!$I$4:$J$13,2,FALSE),IF(K8632="solar",VLOOKUP('Form 923'!D8632,'Cross-Page Data'!$I$14:$J$117,2,FALSE),K8632))</f>
        <v>biomass</v>
      </c>
      <c r="K8632" t="str">
        <f>VLOOKUP(E8632,'Cross-Page Data'!$D$4:$F$48,3,FALSE)</f>
        <v>biomass</v>
      </c>
      <c r="L8632" t="b">
        <f>IF(AND($P$6=FALSE,OR(C8632="Commercial NAICS Cogen",C8632="Industrial NAICS Cogen",C8632="NAICS-22 Cogen")),FALSE,IF(AND($P$7=FALSE,OR(C8632="Commercial NAICS Cogen",C8632="Commercial NAICS Non-Cogen",C8632="industrial NAICS Cogen", C8632="industrial NAICS non-cogen")),FALSE,TRUE))</f>
        <v>1</v>
      </c>
      <c r="M8632">
        <f t="shared" si="403"/>
        <v>0.38377192982456143</v>
      </c>
      <c r="N8632">
        <f t="shared" si="404"/>
        <v>1</v>
      </c>
    </row>
    <row r="8633" spans="1:14" x14ac:dyDescent="0.2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s="32">
        <f t="shared" si="402"/>
        <v>12241873.978572724</v>
      </c>
      <c r="J8633" t="str">
        <f>IF(K8633="natural gas",VLOOKUP(D8633,'Cross-Page Data'!$I$4:$J$13,2,FALSE),IF(K8633="solar",VLOOKUP('Form 923'!D8633,'Cross-Page Data'!$I$14:$J$117,2,FALSE),K8633))</f>
        <v>biomass</v>
      </c>
      <c r="K8633" t="str">
        <f>VLOOKUP(E8633,'Cross-Page Data'!$D$4:$F$48,3,FALSE)</f>
        <v>biomass</v>
      </c>
      <c r="L8633" t="b">
        <f>IF(AND($P$6=FALSE,OR(C8633="Commercial NAICS Cogen",C8633="Industrial NAICS Cogen",C8633="NAICS-22 Cogen")),FALSE,IF(AND($P$7=FALSE,OR(C8633="Commercial NAICS Cogen",C8633="Commercial NAICS Non-Cogen",C8633="industrial NAICS Cogen", C8633="industrial NAICS non-cogen")),FALSE,TRUE))</f>
        <v>1</v>
      </c>
      <c r="M8633">
        <f t="shared" si="403"/>
        <v>0.24561403508771928</v>
      </c>
      <c r="N8633">
        <f t="shared" si="404"/>
        <v>1</v>
      </c>
    </row>
    <row r="8634" spans="1:14" x14ac:dyDescent="0.2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s="32">
        <f t="shared" si="402"/>
        <v>18000876.566018905</v>
      </c>
      <c r="J8634" t="str">
        <f>IF(K8634="natural gas",VLOOKUP(D8634,'Cross-Page Data'!$I$4:$J$13,2,FALSE),IF(K8634="solar",VLOOKUP('Form 923'!D8634,'Cross-Page Data'!$I$14:$J$117,2,FALSE),K8634))</f>
        <v>biomass</v>
      </c>
      <c r="K8634" t="str">
        <f>VLOOKUP(E8634,'Cross-Page Data'!$D$4:$F$48,3,FALSE)</f>
        <v>biomass</v>
      </c>
      <c r="L8634" t="b">
        <f>IF(AND($P$6=FALSE,OR(C8634="Commercial NAICS Cogen",C8634="Industrial NAICS Cogen",C8634="NAICS-22 Cogen")),FALSE,IF(AND($P$7=FALSE,OR(C8634="Commercial NAICS Cogen",C8634="Commercial NAICS Non-Cogen",C8634="industrial NAICS Cogen", C8634="industrial NAICS non-cogen")),FALSE,TRUE))</f>
        <v>1</v>
      </c>
      <c r="M8634">
        <f t="shared" si="403"/>
        <v>6.3596491228070179E-2</v>
      </c>
      <c r="N8634">
        <f t="shared" si="404"/>
        <v>1</v>
      </c>
    </row>
    <row r="8635" spans="1:14" x14ac:dyDescent="0.2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s="32">
        <f t="shared" si="402"/>
        <v>11846725.382977836</v>
      </c>
      <c r="J8635" t="str">
        <f>IF(K8635="natural gas",VLOOKUP(D8635,'Cross-Page Data'!$I$4:$J$13,2,FALSE),IF(K8635="solar",VLOOKUP('Form 923'!D8635,'Cross-Page Data'!$I$14:$J$117,2,FALSE),K8635))</f>
        <v>biomass</v>
      </c>
      <c r="K8635" t="str">
        <f>VLOOKUP(E8635,'Cross-Page Data'!$D$4:$F$48,3,FALSE)</f>
        <v>biomass</v>
      </c>
      <c r="L8635" t="b">
        <f>IF(AND($P$6=FALSE,OR(C8635="Commercial NAICS Cogen",C8635="Industrial NAICS Cogen",C8635="NAICS-22 Cogen")),FALSE,IF(AND($P$7=FALSE,OR(C8635="Commercial NAICS Cogen",C8635="Commercial NAICS Non-Cogen",C8635="industrial NAICS Cogen", C8635="industrial NAICS non-cogen")),FALSE,TRUE))</f>
        <v>1</v>
      </c>
      <c r="M8635">
        <f t="shared" si="403"/>
        <v>0.29057017543859648</v>
      </c>
      <c r="N8635">
        <f t="shared" si="404"/>
        <v>1</v>
      </c>
    </row>
    <row r="8636" spans="1:14" x14ac:dyDescent="0.2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s="32">
        <f t="shared" si="402"/>
        <v>10976467.512093084</v>
      </c>
      <c r="J8636" t="str">
        <f>IF(K8636="natural gas",VLOOKUP(D8636,'Cross-Page Data'!$I$4:$J$13,2,FALSE),IF(K8636="solar",VLOOKUP('Form 923'!D8636,'Cross-Page Data'!$I$14:$J$117,2,FALSE),K8636))</f>
        <v>biomass</v>
      </c>
      <c r="K8636" t="str">
        <f>VLOOKUP(E8636,'Cross-Page Data'!$D$4:$F$48,3,FALSE)</f>
        <v>biomass</v>
      </c>
      <c r="L8636" t="b">
        <f>IF(AND($P$6=FALSE,OR(C8636="Commercial NAICS Cogen",C8636="Industrial NAICS Cogen",C8636="NAICS-22 Cogen")),FALSE,IF(AND($P$7=FALSE,OR(C8636="Commercial NAICS Cogen",C8636="Commercial NAICS Non-Cogen",C8636="industrial NAICS Cogen", C8636="industrial NAICS non-cogen")),FALSE,TRUE))</f>
        <v>1</v>
      </c>
      <c r="M8636">
        <f t="shared" si="403"/>
        <v>0.40789473684210525</v>
      </c>
      <c r="N8636">
        <f t="shared" si="404"/>
        <v>1</v>
      </c>
    </row>
    <row r="8637" spans="1:14" x14ac:dyDescent="0.2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s="32">
        <f t="shared" si="402"/>
        <v>11893773.877745941</v>
      </c>
      <c r="J8637" t="str">
        <f>IF(K8637="natural gas",VLOOKUP(D8637,'Cross-Page Data'!$I$4:$J$13,2,FALSE),IF(K8637="solar",VLOOKUP('Form 923'!D8637,'Cross-Page Data'!$I$14:$J$117,2,FALSE),K8637))</f>
        <v>biomass</v>
      </c>
      <c r="K8637" t="str">
        <f>VLOOKUP(E8637,'Cross-Page Data'!$D$4:$F$48,3,FALSE)</f>
        <v>biomass</v>
      </c>
      <c r="L8637" t="b">
        <f>IF(AND($P$6=FALSE,OR(C8637="Commercial NAICS Cogen",C8637="Industrial NAICS Cogen",C8637="NAICS-22 Cogen")),FALSE,IF(AND($P$7=FALSE,OR(C8637="Commercial NAICS Cogen",C8637="Commercial NAICS Non-Cogen",C8637="industrial NAICS Cogen", C8637="industrial NAICS non-cogen")),FALSE,TRUE))</f>
        <v>1</v>
      </c>
      <c r="M8637">
        <f t="shared" si="403"/>
        <v>0.28508771929824561</v>
      </c>
      <c r="N8637">
        <f t="shared" si="404"/>
        <v>1</v>
      </c>
    </row>
    <row r="8638" spans="1:14" x14ac:dyDescent="0.2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s="32">
        <f t="shared" si="402"/>
        <v>12467450.837202024</v>
      </c>
      <c r="J8638" t="str">
        <f>IF(K8638="natural gas",VLOOKUP(D8638,'Cross-Page Data'!$I$4:$J$13,2,FALSE),IF(K8638="solar",VLOOKUP('Form 923'!D8638,'Cross-Page Data'!$I$14:$J$117,2,FALSE),K8638))</f>
        <v>biomass</v>
      </c>
      <c r="K8638" t="str">
        <f>VLOOKUP(E8638,'Cross-Page Data'!$D$4:$F$48,3,FALSE)</f>
        <v>biomass</v>
      </c>
      <c r="L8638" t="b">
        <f>IF(AND($P$6=FALSE,OR(C8638="Commercial NAICS Cogen",C8638="Industrial NAICS Cogen",C8638="NAICS-22 Cogen")),FALSE,IF(AND($P$7=FALSE,OR(C8638="Commercial NAICS Cogen",C8638="Commercial NAICS Non-Cogen",C8638="industrial NAICS Cogen", C8638="industrial NAICS non-cogen")),FALSE,TRUE))</f>
        <v>1</v>
      </c>
      <c r="M8638">
        <f t="shared" si="403"/>
        <v>0.21820175438596492</v>
      </c>
      <c r="N8638">
        <f t="shared" si="404"/>
        <v>1</v>
      </c>
    </row>
    <row r="8639" spans="1:14" x14ac:dyDescent="0.2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s="32">
        <f t="shared" si="402"/>
        <v>10799631.352870006</v>
      </c>
      <c r="J8639" t="str">
        <f>IF(K8639="natural gas",VLOOKUP(D8639,'Cross-Page Data'!$I$4:$J$13,2,FALSE),IF(K8639="solar",VLOOKUP('Form 923'!D8639,'Cross-Page Data'!$I$14:$J$117,2,FALSE),K8639))</f>
        <v>natural gas peaker</v>
      </c>
      <c r="K8639" t="str">
        <f>VLOOKUP(E8639,'Cross-Page Data'!$D$4:$F$48,3,FALSE)</f>
        <v>natural gas</v>
      </c>
      <c r="L8639" t="b">
        <f>IF(AND($P$6=FALSE,OR(C8639="Commercial NAICS Cogen",C8639="Industrial NAICS Cogen",C8639="NAICS-22 Cogen")),FALSE,IF(AND($P$7=FALSE,OR(C8639="Commercial NAICS Cogen",C8639="Commercial NAICS Non-Cogen",C8639="industrial NAICS Cogen", C8639="industrial NAICS non-cogen")),FALSE,TRUE))</f>
        <v>1</v>
      </c>
      <c r="M8639">
        <f t="shared" si="403"/>
        <v>0.42271604938271606</v>
      </c>
      <c r="N8639">
        <f t="shared" si="404"/>
        <v>1</v>
      </c>
    </row>
    <row r="8640" spans="1:14" x14ac:dyDescent="0.2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s="32">
        <f t="shared" si="402"/>
        <v>0</v>
      </c>
      <c r="J8640" t="str">
        <f>IF(K8640="natural gas",VLOOKUP(D8640,'Cross-Page Data'!$I$4:$J$13,2,FALSE),IF(K8640="solar",VLOOKUP('Form 923'!D8640,'Cross-Page Data'!$I$14:$J$117,2,FALSE),K8640))</f>
        <v>natural gas nonpeaker</v>
      </c>
      <c r="K8640" t="str">
        <f>VLOOKUP(E8640,'Cross-Page Data'!$D$4:$F$48,3,FALSE)</f>
        <v>natural gas</v>
      </c>
      <c r="L8640" t="b">
        <f>IF(AND($P$6=FALSE,OR(C8640="Commercial NAICS Cogen",C8640="Industrial NAICS Cogen",C8640="NAICS-22 Cogen")),FALSE,IF(AND($P$7=FALSE,OR(C8640="Commercial NAICS Cogen",C8640="Commercial NAICS Non-Cogen",C8640="industrial NAICS Cogen", C8640="industrial NAICS non-cogen")),FALSE,TRUE))</f>
        <v>1</v>
      </c>
      <c r="M8640">
        <f t="shared" si="403"/>
        <v>0.77302325581395348</v>
      </c>
      <c r="N8640">
        <f t="shared" si="404"/>
        <v>1</v>
      </c>
    </row>
    <row r="8641" spans="1:14" x14ac:dyDescent="0.2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s="32">
        <f t="shared" si="402"/>
        <v>10887623.703227615</v>
      </c>
      <c r="J8641" t="str">
        <f>IF(K8641="natural gas",VLOOKUP(D8641,'Cross-Page Data'!$I$4:$J$13,2,FALSE),IF(K8641="solar",VLOOKUP('Form 923'!D8641,'Cross-Page Data'!$I$14:$J$117,2,FALSE),K8641))</f>
        <v>natural gas nonpeaker</v>
      </c>
      <c r="K8641" t="str">
        <f>VLOOKUP(E8641,'Cross-Page Data'!$D$4:$F$48,3,FALSE)</f>
        <v>natural gas</v>
      </c>
      <c r="L8641" t="b">
        <f>IF(AND($P$6=FALSE,OR(C8641="Commercial NAICS Cogen",C8641="Industrial NAICS Cogen",C8641="NAICS-22 Cogen")),FALSE,IF(AND($P$7=FALSE,OR(C8641="Commercial NAICS Cogen",C8641="Commercial NAICS Non-Cogen",C8641="industrial NAICS Cogen", C8641="industrial NAICS non-cogen")),FALSE,TRUE))</f>
        <v>1</v>
      </c>
      <c r="M8641">
        <f t="shared" si="403"/>
        <v>0.23255813953488372</v>
      </c>
      <c r="N8641">
        <f t="shared" si="404"/>
        <v>1</v>
      </c>
    </row>
    <row r="8642" spans="1:14" x14ac:dyDescent="0.2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s="32">
        <f t="shared" si="402"/>
        <v>10568648.270591239</v>
      </c>
      <c r="J8642" t="str">
        <f>IF(K8642="natural gas",VLOOKUP(D8642,'Cross-Page Data'!$I$4:$J$13,2,FALSE),IF(K8642="solar",VLOOKUP('Form 923'!D8642,'Cross-Page Data'!$I$14:$J$117,2,FALSE),K8642))</f>
        <v>heavy or residual fuel oil</v>
      </c>
      <c r="K8642" t="str">
        <f>VLOOKUP(E8642,'Cross-Page Data'!$D$4:$F$48,3,FALSE)</f>
        <v>heavy or residual fuel oil</v>
      </c>
      <c r="L8642" t="b">
        <f>IF(AND($P$6=FALSE,OR(C8642="Commercial NAICS Cogen",C8642="Industrial NAICS Cogen",C8642="NAICS-22 Cogen")),FALSE,IF(AND($P$7=FALSE,OR(C8642="Commercial NAICS Cogen",C8642="Commercial NAICS Non-Cogen",C8642="industrial NAICS Cogen", C8642="industrial NAICS non-cogen")),FALSE,TRUE))</f>
        <v>1</v>
      </c>
      <c r="M8642">
        <f t="shared" si="403"/>
        <v>0.34538152610441769</v>
      </c>
      <c r="N8642">
        <f t="shared" si="404"/>
        <v>1</v>
      </c>
    </row>
    <row r="8643" spans="1:14" x14ac:dyDescent="0.2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s="32">
        <f t="shared" si="402"/>
        <v>10568936.840431729</v>
      </c>
      <c r="J8643" t="str">
        <f>IF(K8643="natural gas",VLOOKUP(D8643,'Cross-Page Data'!$I$4:$J$13,2,FALSE),IF(K8643="solar",VLOOKUP('Form 923'!D8643,'Cross-Page Data'!$I$14:$J$117,2,FALSE),K8643))</f>
        <v>natural gas peaker</v>
      </c>
      <c r="K8643" t="str">
        <f>VLOOKUP(E8643,'Cross-Page Data'!$D$4:$F$48,3,FALSE)</f>
        <v>natural gas</v>
      </c>
      <c r="L8643" t="b">
        <f>IF(AND($P$6=FALSE,OR(C8643="Commercial NAICS Cogen",C8643="Industrial NAICS Cogen",C8643="NAICS-22 Cogen")),FALSE,IF(AND($P$7=FALSE,OR(C8643="Commercial NAICS Cogen",C8643="Commercial NAICS Non-Cogen",C8643="industrial NAICS Cogen", C8643="industrial NAICS non-cogen")),FALSE,TRUE))</f>
        <v>1</v>
      </c>
      <c r="M8643">
        <f t="shared" si="403"/>
        <v>0.44790123456790121</v>
      </c>
      <c r="N8643">
        <f t="shared" si="404"/>
        <v>1</v>
      </c>
    </row>
    <row r="8644" spans="1:14" x14ac:dyDescent="0.2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s="32">
        <f t="shared" si="402"/>
        <v>-1990740.7407407407</v>
      </c>
      <c r="J8644" t="str">
        <f>IF(K8644="natural gas",VLOOKUP(D8644,'Cross-Page Data'!$I$4:$J$13,2,FALSE),IF(K8644="solar",VLOOKUP('Form 923'!D8644,'Cross-Page Data'!$I$14:$J$117,2,FALSE),K8644))</f>
        <v>heavy or residual fuel oil</v>
      </c>
      <c r="K8644" t="str">
        <f>VLOOKUP(E8644,'Cross-Page Data'!$D$4:$F$48,3,FALSE)</f>
        <v>heavy or residual fuel oil</v>
      </c>
      <c r="L8644" t="b">
        <f>IF(AND($P$6=FALSE,OR(C8644="Commercial NAICS Cogen",C8644="Industrial NAICS Cogen",C8644="NAICS-22 Cogen")),FALSE,IF(AND($P$7=FALSE,OR(C8644="Commercial NAICS Cogen",C8644="Commercial NAICS Non-Cogen",C8644="industrial NAICS Cogen", C8644="industrial NAICS non-cogen")),FALSE,TRUE))</f>
        <v>1</v>
      </c>
      <c r="M8644">
        <f t="shared" si="403"/>
        <v>0.62128514056224904</v>
      </c>
      <c r="N8644">
        <f t="shared" si="404"/>
        <v>1</v>
      </c>
    </row>
    <row r="8645" spans="1:14" x14ac:dyDescent="0.2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s="32">
        <f t="shared" si="402"/>
        <v>8902000.8930403199</v>
      </c>
      <c r="J8645" t="str">
        <f>IF(K8645="natural gas",VLOOKUP(D8645,'Cross-Page Data'!$I$4:$J$13,2,FALSE),IF(K8645="solar",VLOOKUP('Form 923'!D8645,'Cross-Page Data'!$I$14:$J$117,2,FALSE),K8645))</f>
        <v>wind</v>
      </c>
      <c r="K8645" t="str">
        <f>VLOOKUP(E8645,'Cross-Page Data'!$D$4:$F$48,3,FALSE)</f>
        <v>wind</v>
      </c>
      <c r="L8645" t="b">
        <f>IF(AND($P$6=FALSE,OR(C8645="Commercial NAICS Cogen",C8645="Industrial NAICS Cogen",C8645="NAICS-22 Cogen")),FALSE,IF(AND($P$7=FALSE,OR(C8645="Commercial NAICS Cogen",C8645="Commercial NAICS Non-Cogen",C8645="industrial NAICS Cogen", C8645="industrial NAICS non-cogen")),FALSE,TRUE))</f>
        <v>1</v>
      </c>
      <c r="M8645">
        <f t="shared" si="403"/>
        <v>0.40594925634295714</v>
      </c>
      <c r="N8645">
        <f t="shared" si="404"/>
        <v>1</v>
      </c>
    </row>
    <row r="8646" spans="1:14" x14ac:dyDescent="0.2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s="32">
        <f t="shared" si="402"/>
        <v>8901989.3499447405</v>
      </c>
      <c r="J8646" t="str">
        <f>IF(K8646="natural gas",VLOOKUP(D8646,'Cross-Page Data'!$I$4:$J$13,2,FALSE),IF(K8646="solar",VLOOKUP('Form 923'!D8646,'Cross-Page Data'!$I$14:$J$117,2,FALSE),K8646))</f>
        <v>wind</v>
      </c>
      <c r="K8646" t="str">
        <f>VLOOKUP(E8646,'Cross-Page Data'!$D$4:$F$48,3,FALSE)</f>
        <v>wind</v>
      </c>
      <c r="L8646" t="b">
        <f>IF(AND($P$6=FALSE,OR(C8646="Commercial NAICS Cogen",C8646="Industrial NAICS Cogen",C8646="NAICS-22 Cogen")),FALSE,IF(AND($P$7=FALSE,OR(C8646="Commercial NAICS Cogen",C8646="Commercial NAICS Non-Cogen",C8646="industrial NAICS Cogen", C8646="industrial NAICS non-cogen")),FALSE,TRUE))</f>
        <v>1</v>
      </c>
      <c r="M8646">
        <f t="shared" si="403"/>
        <v>0.80489938757655288</v>
      </c>
      <c r="N8646">
        <f t="shared" si="404"/>
        <v>1</v>
      </c>
    </row>
    <row r="8647" spans="1:14" x14ac:dyDescent="0.2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s="32">
        <f t="shared" ref="I8647:I8710" si="405">IFERROR(F8647/G8647*10^6,"")</f>
        <v>8902011.8084408492</v>
      </c>
      <c r="J8647" t="str">
        <f>IF(K8647="natural gas",VLOOKUP(D8647,'Cross-Page Data'!$I$4:$J$13,2,FALSE),IF(K8647="solar",VLOOKUP('Form 923'!D8647,'Cross-Page Data'!$I$14:$J$117,2,FALSE),K8647))</f>
        <v>wind</v>
      </c>
      <c r="K8647" t="str">
        <f>VLOOKUP(E8647,'Cross-Page Data'!$D$4:$F$48,3,FALSE)</f>
        <v>wind</v>
      </c>
      <c r="L8647" t="b">
        <f>IF(AND($P$6=FALSE,OR(C8647="Commercial NAICS Cogen",C8647="Industrial NAICS Cogen",C8647="NAICS-22 Cogen")),FALSE,IF(AND($P$7=FALSE,OR(C8647="Commercial NAICS Cogen",C8647="Commercial NAICS Non-Cogen",C8647="industrial NAICS Cogen", C8647="industrial NAICS non-cogen")),FALSE,TRUE))</f>
        <v>1</v>
      </c>
      <c r="M8647">
        <f t="shared" ref="M8647:M8710" si="406">(COUNTIFS($J$6:$J$14148,J8647,$I$6:$I$14148,"&gt;"&amp;I8647)+1)/COUNTIFS($J$6:$J$14148,J8647)</f>
        <v>0.16797900262467191</v>
      </c>
      <c r="N8647">
        <f t="shared" ref="N8647:N8710" si="407">IF(OR(M8647&gt;0.95,M8647&lt;0.05),0,1)</f>
        <v>1</v>
      </c>
    </row>
    <row r="8648" spans="1:14" x14ac:dyDescent="0.2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s="32">
        <f t="shared" si="405"/>
        <v>10661764.705882354</v>
      </c>
      <c r="J8648" t="str">
        <f>IF(K8648="natural gas",VLOOKUP(D8648,'Cross-Page Data'!$I$4:$J$13,2,FALSE),IF(K8648="solar",VLOOKUP('Form 923'!D8648,'Cross-Page Data'!$I$14:$J$117,2,FALSE),K8648))</f>
        <v>heavy or residual fuel oil</v>
      </c>
      <c r="K8648" t="str">
        <f>VLOOKUP(E8648,'Cross-Page Data'!$D$4:$F$48,3,FALSE)</f>
        <v>heavy or residual fuel oil</v>
      </c>
      <c r="L8648" t="b">
        <f>IF(AND($P$6=FALSE,OR(C8648="Commercial NAICS Cogen",C8648="Industrial NAICS Cogen",C8648="NAICS-22 Cogen")),FALSE,IF(AND($P$7=FALSE,OR(C8648="Commercial NAICS Cogen",C8648="Commercial NAICS Non-Cogen",C8648="industrial NAICS Cogen", C8648="industrial NAICS non-cogen")),FALSE,TRUE))</f>
        <v>1</v>
      </c>
      <c r="M8648">
        <f t="shared" si="406"/>
        <v>0.33453815261044179</v>
      </c>
      <c r="N8648">
        <f t="shared" si="407"/>
        <v>1</v>
      </c>
    </row>
    <row r="8649" spans="1:14" x14ac:dyDescent="0.2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s="32">
        <f t="shared" si="405"/>
        <v>9957746.4788732398</v>
      </c>
      <c r="J8649" t="str">
        <f>IF(K8649="natural gas",VLOOKUP(D8649,'Cross-Page Data'!$I$4:$J$13,2,FALSE),IF(K8649="solar",VLOOKUP('Form 923'!D8649,'Cross-Page Data'!$I$14:$J$117,2,FALSE),K8649))</f>
        <v>heavy or residual fuel oil</v>
      </c>
      <c r="K8649" t="str">
        <f>VLOOKUP(E8649,'Cross-Page Data'!$D$4:$F$48,3,FALSE)</f>
        <v>heavy or residual fuel oil</v>
      </c>
      <c r="L8649" t="b">
        <f>IF(AND($P$6=FALSE,OR(C8649="Commercial NAICS Cogen",C8649="Industrial NAICS Cogen",C8649="NAICS-22 Cogen")),FALSE,IF(AND($P$7=FALSE,OR(C8649="Commercial NAICS Cogen",C8649="Commercial NAICS Non-Cogen",C8649="industrial NAICS Cogen", C8649="industrial NAICS non-cogen")),FALSE,TRUE))</f>
        <v>1</v>
      </c>
      <c r="M8649">
        <f t="shared" si="406"/>
        <v>0.40642570281124496</v>
      </c>
      <c r="N8649">
        <f t="shared" si="407"/>
        <v>1</v>
      </c>
    </row>
    <row r="8650" spans="1:14" x14ac:dyDescent="0.2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s="32">
        <f t="shared" si="405"/>
        <v>0</v>
      </c>
      <c r="J8650" t="str">
        <f>IF(K8650="natural gas",VLOOKUP(D8650,'Cross-Page Data'!$I$4:$J$13,2,FALSE),IF(K8650="solar",VLOOKUP('Form 923'!D8650,'Cross-Page Data'!$I$14:$J$117,2,FALSE),K8650))</f>
        <v>natural gas nonpeaker</v>
      </c>
      <c r="K8650" t="str">
        <f>VLOOKUP(E8650,'Cross-Page Data'!$D$4:$F$48,3,FALSE)</f>
        <v>natural gas</v>
      </c>
      <c r="L8650" t="b">
        <f>IF(AND($P$6=FALSE,OR(C8650="Commercial NAICS Cogen",C8650="Industrial NAICS Cogen",C8650="NAICS-22 Cogen")),FALSE,IF(AND($P$7=FALSE,OR(C8650="Commercial NAICS Cogen",C8650="Commercial NAICS Non-Cogen",C8650="industrial NAICS Cogen", C8650="industrial NAICS non-cogen")),FALSE,TRUE))</f>
        <v>1</v>
      </c>
      <c r="M8650">
        <f t="shared" si="406"/>
        <v>0.77302325581395348</v>
      </c>
      <c r="N8650">
        <f t="shared" si="407"/>
        <v>1</v>
      </c>
    </row>
    <row r="8651" spans="1:14" x14ac:dyDescent="0.2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s="32">
        <f t="shared" si="405"/>
        <v>10214665.452695459</v>
      </c>
      <c r="J8651" t="str">
        <f>IF(K8651="natural gas",VLOOKUP(D8651,'Cross-Page Data'!$I$4:$J$13,2,FALSE),IF(K8651="solar",VLOOKUP('Form 923'!D8651,'Cross-Page Data'!$I$14:$J$117,2,FALSE),K8651))</f>
        <v>natural gas nonpeaker</v>
      </c>
      <c r="K8651" t="str">
        <f>VLOOKUP(E8651,'Cross-Page Data'!$D$4:$F$48,3,FALSE)</f>
        <v>natural gas</v>
      </c>
      <c r="L8651" t="b">
        <f>IF(AND($P$6=FALSE,OR(C8651="Commercial NAICS Cogen",C8651="Industrial NAICS Cogen",C8651="NAICS-22 Cogen")),FALSE,IF(AND($P$7=FALSE,OR(C8651="Commercial NAICS Cogen",C8651="Commercial NAICS Non-Cogen",C8651="industrial NAICS Cogen", C8651="industrial NAICS non-cogen")),FALSE,TRUE))</f>
        <v>1</v>
      </c>
      <c r="M8651">
        <f t="shared" si="406"/>
        <v>0.32186046511627908</v>
      </c>
      <c r="N8651">
        <f t="shared" si="407"/>
        <v>1</v>
      </c>
    </row>
    <row r="8652" spans="1:14" x14ac:dyDescent="0.2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s="32">
        <f t="shared" si="405"/>
        <v>1736312.7866845219</v>
      </c>
      <c r="J8652" t="str">
        <f>IF(K8652="natural gas",VLOOKUP(D8652,'Cross-Page Data'!$I$4:$J$13,2,FALSE),IF(K8652="solar",VLOOKUP('Form 923'!D8652,'Cross-Page Data'!$I$14:$J$117,2,FALSE),K8652))</f>
        <v>natural gas nonpeaker</v>
      </c>
      <c r="K8652" t="str">
        <f>VLOOKUP(E8652,'Cross-Page Data'!$D$4:$F$48,3,FALSE)</f>
        <v>natural gas</v>
      </c>
      <c r="L8652" t="b">
        <f>IF(AND($P$6=FALSE,OR(C8652="Commercial NAICS Cogen",C8652="Industrial NAICS Cogen",C8652="NAICS-22 Cogen")),FALSE,IF(AND($P$7=FALSE,OR(C8652="Commercial NAICS Cogen",C8652="Commercial NAICS Non-Cogen",C8652="industrial NAICS Cogen", C8652="industrial NAICS non-cogen")),FALSE,TRUE))</f>
        <v>1</v>
      </c>
      <c r="M8652">
        <f t="shared" si="406"/>
        <v>0.59906976744186047</v>
      </c>
      <c r="N8652">
        <f t="shared" si="407"/>
        <v>1</v>
      </c>
    </row>
    <row r="8653" spans="1:14" x14ac:dyDescent="0.2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s="32">
        <f t="shared" si="405"/>
        <v>10588245.256863523</v>
      </c>
      <c r="J8653" t="str">
        <f>IF(K8653="natural gas",VLOOKUP(D8653,'Cross-Page Data'!$I$4:$J$13,2,FALSE),IF(K8653="solar",VLOOKUP('Form 923'!D8653,'Cross-Page Data'!$I$14:$J$117,2,FALSE),K8653))</f>
        <v>natural gas nonpeaker</v>
      </c>
      <c r="K8653" t="str">
        <f>VLOOKUP(E8653,'Cross-Page Data'!$D$4:$F$48,3,FALSE)</f>
        <v>natural gas</v>
      </c>
      <c r="L8653" t="b">
        <f>IF(AND($P$6=FALSE,OR(C8653="Commercial NAICS Cogen",C8653="Industrial NAICS Cogen",C8653="NAICS-22 Cogen")),FALSE,IF(AND($P$7=FALSE,OR(C8653="Commercial NAICS Cogen",C8653="Commercial NAICS Non-Cogen",C8653="industrial NAICS Cogen", C8653="industrial NAICS non-cogen")),FALSE,TRUE))</f>
        <v>1</v>
      </c>
      <c r="M8653">
        <f t="shared" si="406"/>
        <v>0.29023255813953486</v>
      </c>
      <c r="N8653">
        <f t="shared" si="407"/>
        <v>1</v>
      </c>
    </row>
    <row r="8654" spans="1:14" x14ac:dyDescent="0.2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s="32">
        <f t="shared" si="405"/>
        <v>8902003.6340421345</v>
      </c>
      <c r="J8654" t="str">
        <f>IF(K8654="natural gas",VLOOKUP(D8654,'Cross-Page Data'!$I$4:$J$13,2,FALSE),IF(K8654="solar",VLOOKUP('Form 923'!D8654,'Cross-Page Data'!$I$14:$J$117,2,FALSE),K8654))</f>
        <v>wind</v>
      </c>
      <c r="K8654" t="str">
        <f>VLOOKUP(E8654,'Cross-Page Data'!$D$4:$F$48,3,FALSE)</f>
        <v>wind</v>
      </c>
      <c r="L8654" t="b">
        <f>IF(AND($P$6=FALSE,OR(C8654="Commercial NAICS Cogen",C8654="Industrial NAICS Cogen",C8654="NAICS-22 Cogen")),FALSE,IF(AND($P$7=FALSE,OR(C8654="Commercial NAICS Cogen",C8654="Commercial NAICS Non-Cogen",C8654="industrial NAICS Cogen", C8654="industrial NAICS non-cogen")),FALSE,TRUE))</f>
        <v>1</v>
      </c>
      <c r="M8654">
        <f t="shared" si="406"/>
        <v>0.25109361329833768</v>
      </c>
      <c r="N8654">
        <f t="shared" si="407"/>
        <v>1</v>
      </c>
    </row>
    <row r="8655" spans="1:14" x14ac:dyDescent="0.2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s="32">
        <f t="shared" si="405"/>
        <v>8901999.8936226796</v>
      </c>
      <c r="J8655" t="str">
        <f>IF(K8655="natural gas",VLOOKUP(D8655,'Cross-Page Data'!$I$4:$J$13,2,FALSE),IF(K8655="solar",VLOOKUP('Form 923'!D8655,'Cross-Page Data'!$I$14:$J$117,2,FALSE),K8655))</f>
        <v>wind</v>
      </c>
      <c r="K8655" t="str">
        <f>VLOOKUP(E8655,'Cross-Page Data'!$D$4:$F$48,3,FALSE)</f>
        <v>wind</v>
      </c>
      <c r="L8655" t="b">
        <f>IF(AND($P$6=FALSE,OR(C8655="Commercial NAICS Cogen",C8655="Industrial NAICS Cogen",C8655="NAICS-22 Cogen")),FALSE,IF(AND($P$7=FALSE,OR(C8655="Commercial NAICS Cogen",C8655="Commercial NAICS Non-Cogen",C8655="industrial NAICS Cogen", C8655="industrial NAICS non-cogen")),FALSE,TRUE))</f>
        <v>1</v>
      </c>
      <c r="M8655">
        <f t="shared" si="406"/>
        <v>0.49256342957130361</v>
      </c>
      <c r="N8655">
        <f t="shared" si="407"/>
        <v>1</v>
      </c>
    </row>
    <row r="8656" spans="1:14" x14ac:dyDescent="0.2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s="32">
        <f t="shared" si="405"/>
        <v>8901996.0774658043</v>
      </c>
      <c r="J8656" t="str">
        <f>IF(K8656="natural gas",VLOOKUP(D8656,'Cross-Page Data'!$I$4:$J$13,2,FALSE),IF(K8656="solar",VLOOKUP('Form 923'!D8656,'Cross-Page Data'!$I$14:$J$117,2,FALSE),K8656))</f>
        <v>wind</v>
      </c>
      <c r="K8656" t="str">
        <f>VLOOKUP(E8656,'Cross-Page Data'!$D$4:$F$48,3,FALSE)</f>
        <v>wind</v>
      </c>
      <c r="L8656" t="b">
        <f>IF(AND($P$6=FALSE,OR(C8656="Commercial NAICS Cogen",C8656="Industrial NAICS Cogen",C8656="NAICS-22 Cogen")),FALSE,IF(AND($P$7=FALSE,OR(C8656="Commercial NAICS Cogen",C8656="Commercial NAICS Non-Cogen",C8656="industrial NAICS Cogen", C8656="industrial NAICS non-cogen")),FALSE,TRUE))</f>
        <v>1</v>
      </c>
      <c r="M8656">
        <f t="shared" si="406"/>
        <v>0.72703412073490814</v>
      </c>
      <c r="N8656">
        <f t="shared" si="407"/>
        <v>1</v>
      </c>
    </row>
    <row r="8657" spans="1:14" x14ac:dyDescent="0.2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s="32">
        <f t="shared" si="405"/>
        <v>8901756.6688353922</v>
      </c>
      <c r="J8657" t="str">
        <f>IF(K8657="natural gas",VLOOKUP(D8657,'Cross-Page Data'!$I$4:$J$13,2,FALSE),IF(K8657="solar",VLOOKUP('Form 923'!D8657,'Cross-Page Data'!$I$14:$J$117,2,FALSE),K8657))</f>
        <v>solar pv</v>
      </c>
      <c r="K8657" t="str">
        <f>VLOOKUP(E8657,'Cross-Page Data'!$D$4:$F$48,3,FALSE)</f>
        <v>solar</v>
      </c>
      <c r="L8657" t="b">
        <f>IF(AND($P$6=FALSE,OR(C8657="Commercial NAICS Cogen",C8657="Industrial NAICS Cogen",C8657="NAICS-22 Cogen")),FALSE,IF(AND($P$7=FALSE,OR(C8657="Commercial NAICS Cogen",C8657="Commercial NAICS Non-Cogen",C8657="industrial NAICS Cogen", C8657="industrial NAICS non-cogen")),FALSE,TRUE))</f>
        <v>1</v>
      </c>
      <c r="M8657">
        <f t="shared" si="406"/>
        <v>0.82497634815515608</v>
      </c>
      <c r="N8657">
        <f t="shared" si="407"/>
        <v>1</v>
      </c>
    </row>
    <row r="8658" spans="1:14" x14ac:dyDescent="0.2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s="32">
        <f t="shared" si="405"/>
        <v>6438221.4621633179</v>
      </c>
      <c r="J8658" t="str">
        <f>IF(K8658="natural gas",VLOOKUP(D8658,'Cross-Page Data'!$I$4:$J$13,2,FALSE),IF(K8658="solar",VLOOKUP('Form 923'!D8658,'Cross-Page Data'!$I$14:$J$117,2,FALSE),K8658))</f>
        <v>other</v>
      </c>
      <c r="K8658" t="str">
        <f>VLOOKUP(E8658,'Cross-Page Data'!$D$4:$F$48,3,FALSE)</f>
        <v>natural gas</v>
      </c>
      <c r="L8658" t="b">
        <f>IF(AND($P$6=FALSE,OR(C8658="Commercial NAICS Cogen",C8658="Industrial NAICS Cogen",C8658="NAICS-22 Cogen")),FALSE,IF(AND($P$7=FALSE,OR(C8658="Commercial NAICS Cogen",C8658="Commercial NAICS Non-Cogen",C8658="industrial NAICS Cogen", C8658="industrial NAICS non-cogen")),FALSE,TRUE))</f>
        <v>1</v>
      </c>
      <c r="M8658">
        <f t="shared" si="406"/>
        <v>0.34253246753246752</v>
      </c>
      <c r="N8658">
        <f t="shared" si="407"/>
        <v>1</v>
      </c>
    </row>
    <row r="8659" spans="1:14" x14ac:dyDescent="0.2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s="32">
        <f t="shared" si="405"/>
        <v>5686784.1409691628</v>
      </c>
      <c r="J8659" t="str">
        <f>IF(K8659="natural gas",VLOOKUP(D8659,'Cross-Page Data'!$I$4:$J$13,2,FALSE),IF(K8659="solar",VLOOKUP('Form 923'!D8659,'Cross-Page Data'!$I$14:$J$117,2,FALSE),K8659))</f>
        <v>other</v>
      </c>
      <c r="K8659" t="str">
        <f>VLOOKUP(E8659,'Cross-Page Data'!$D$4:$F$48,3,FALSE)</f>
        <v>natural gas</v>
      </c>
      <c r="L8659" t="b">
        <f>IF(AND($P$6=FALSE,OR(C8659="Commercial NAICS Cogen",C8659="Industrial NAICS Cogen",C8659="NAICS-22 Cogen")),FALSE,IF(AND($P$7=FALSE,OR(C8659="Commercial NAICS Cogen",C8659="Commercial NAICS Non-Cogen",C8659="industrial NAICS Cogen", C8659="industrial NAICS non-cogen")),FALSE,TRUE))</f>
        <v>1</v>
      </c>
      <c r="M8659">
        <f t="shared" si="406"/>
        <v>0.36525974025974028</v>
      </c>
      <c r="N8659">
        <f t="shared" si="407"/>
        <v>1</v>
      </c>
    </row>
    <row r="8660" spans="1:14" x14ac:dyDescent="0.2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s="32">
        <f t="shared" si="405"/>
        <v>8902000.9974890798</v>
      </c>
      <c r="J8660" t="str">
        <f>IF(K8660="natural gas",VLOOKUP(D8660,'Cross-Page Data'!$I$4:$J$13,2,FALSE),IF(K8660="solar",VLOOKUP('Form 923'!D8660,'Cross-Page Data'!$I$14:$J$117,2,FALSE),K8660))</f>
        <v>wind</v>
      </c>
      <c r="K8660" t="str">
        <f>VLOOKUP(E8660,'Cross-Page Data'!$D$4:$F$48,3,FALSE)</f>
        <v>wind</v>
      </c>
      <c r="L8660" t="b">
        <f>IF(AND($P$6=FALSE,OR(C8660="Commercial NAICS Cogen",C8660="Industrial NAICS Cogen",C8660="NAICS-22 Cogen")),FALSE,IF(AND($P$7=FALSE,OR(C8660="Commercial NAICS Cogen",C8660="Commercial NAICS Non-Cogen",C8660="industrial NAICS Cogen", C8660="industrial NAICS non-cogen")),FALSE,TRUE))</f>
        <v>1</v>
      </c>
      <c r="M8660">
        <f t="shared" si="406"/>
        <v>0.39632545931758528</v>
      </c>
      <c r="N8660">
        <f t="shared" si="407"/>
        <v>1</v>
      </c>
    </row>
    <row r="8661" spans="1:14" x14ac:dyDescent="0.2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s="32" t="str">
        <f t="shared" si="405"/>
        <v/>
      </c>
      <c r="J8661" t="str">
        <f>IF(K8661="natural gas",VLOOKUP(D8661,'Cross-Page Data'!$I$4:$J$13,2,FALSE),IF(K8661="solar",VLOOKUP('Form 923'!D8661,'Cross-Page Data'!$I$14:$J$117,2,FALSE),K8661))</f>
        <v>other</v>
      </c>
      <c r="K8661" t="str">
        <f>VLOOKUP(E8661,'Cross-Page Data'!$D$4:$F$48,3,FALSE)</f>
        <v>other</v>
      </c>
      <c r="L8661" t="b">
        <f>IF(AND($P$6=FALSE,OR(C8661="Commercial NAICS Cogen",C8661="Industrial NAICS Cogen",C8661="NAICS-22 Cogen")),FALSE,IF(AND($P$7=FALSE,OR(C8661="Commercial NAICS Cogen",C8661="Commercial NAICS Non-Cogen",C8661="industrial NAICS Cogen", C8661="industrial NAICS non-cogen")),FALSE,TRUE))</f>
        <v>1</v>
      </c>
      <c r="M8661">
        <f t="shared" si="406"/>
        <v>1.6233766233766235E-3</v>
      </c>
      <c r="N8661">
        <f t="shared" si="407"/>
        <v>0</v>
      </c>
    </row>
    <row r="8662" spans="1:14" x14ac:dyDescent="0.2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s="32">
        <f t="shared" si="405"/>
        <v>8901993.1271477677</v>
      </c>
      <c r="J8662" t="str">
        <f>IF(K8662="natural gas",VLOOKUP(D8662,'Cross-Page Data'!$I$4:$J$13,2,FALSE),IF(K8662="solar",VLOOKUP('Form 923'!D8662,'Cross-Page Data'!$I$14:$J$117,2,FALSE),K8662))</f>
        <v>wind</v>
      </c>
      <c r="K8662" t="str">
        <f>VLOOKUP(E8662,'Cross-Page Data'!$D$4:$F$48,3,FALSE)</f>
        <v>wind</v>
      </c>
      <c r="L8662" t="b">
        <f>IF(AND($P$6=FALSE,OR(C8662="Commercial NAICS Cogen",C8662="Industrial NAICS Cogen",C8662="NAICS-22 Cogen")),FALSE,IF(AND($P$7=FALSE,OR(C8662="Commercial NAICS Cogen",C8662="Commercial NAICS Non-Cogen",C8662="industrial NAICS Cogen", C8662="industrial NAICS non-cogen")),FALSE,TRUE))</f>
        <v>1</v>
      </c>
      <c r="M8662">
        <f t="shared" si="406"/>
        <v>0.77865266841644798</v>
      </c>
      <c r="N8662">
        <f t="shared" si="407"/>
        <v>1</v>
      </c>
    </row>
    <row r="8663" spans="1:14" x14ac:dyDescent="0.2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s="32" t="str">
        <f t="shared" si="405"/>
        <v/>
      </c>
      <c r="J8663" t="str">
        <f>IF(K8663="natural gas",VLOOKUP(D8663,'Cross-Page Data'!$I$4:$J$13,2,FALSE),IF(K8663="solar",VLOOKUP('Form 923'!D8663,'Cross-Page Data'!$I$14:$J$117,2,FALSE),K8663))</f>
        <v>biomass</v>
      </c>
      <c r="K8663" t="str">
        <f>VLOOKUP(E8663,'Cross-Page Data'!$D$4:$F$48,3,FALSE)</f>
        <v>biomass</v>
      </c>
      <c r="L8663" t="b">
        <f>IF(AND($P$6=FALSE,OR(C8663="Commercial NAICS Cogen",C8663="Industrial NAICS Cogen",C8663="NAICS-22 Cogen")),FALSE,IF(AND($P$7=FALSE,OR(C8663="Commercial NAICS Cogen",C8663="Commercial NAICS Non-Cogen",C8663="industrial NAICS Cogen", C8663="industrial NAICS non-cogen")),FALSE,TRUE))</f>
        <v>0</v>
      </c>
      <c r="M8663">
        <f t="shared" si="406"/>
        <v>1.0964912280701754E-3</v>
      </c>
      <c r="N8663">
        <f t="shared" si="407"/>
        <v>0</v>
      </c>
    </row>
    <row r="8664" spans="1:14" x14ac:dyDescent="0.2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s="32" t="str">
        <f t="shared" si="405"/>
        <v/>
      </c>
      <c r="J8664" t="str">
        <f>IF(K8664="natural gas",VLOOKUP(D8664,'Cross-Page Data'!$I$4:$J$13,2,FALSE),IF(K8664="solar",VLOOKUP('Form 923'!D8664,'Cross-Page Data'!$I$14:$J$117,2,FALSE),K8664))</f>
        <v>hard coal</v>
      </c>
      <c r="K8664" t="str">
        <f>VLOOKUP(E8664,'Cross-Page Data'!$D$4:$F$48,3,FALSE)</f>
        <v>hard coal</v>
      </c>
      <c r="L8664" t="b">
        <f>IF(AND($P$6=FALSE,OR(C8664="Commercial NAICS Cogen",C8664="Industrial NAICS Cogen",C8664="NAICS-22 Cogen")),FALSE,IF(AND($P$7=FALSE,OR(C8664="Commercial NAICS Cogen",C8664="Commercial NAICS Non-Cogen",C8664="industrial NAICS Cogen", C8664="industrial NAICS non-cogen")),FALSE,TRUE))</f>
        <v>0</v>
      </c>
      <c r="M8664">
        <f t="shared" si="406"/>
        <v>1.3605442176870747E-3</v>
      </c>
      <c r="N8664">
        <f t="shared" si="407"/>
        <v>0</v>
      </c>
    </row>
    <row r="8665" spans="1:14" x14ac:dyDescent="0.2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s="32" t="str">
        <f t="shared" si="405"/>
        <v/>
      </c>
      <c r="J8665" t="str">
        <f>IF(K8665="natural gas",VLOOKUP(D8665,'Cross-Page Data'!$I$4:$J$13,2,FALSE),IF(K8665="solar",VLOOKUP('Form 923'!D8665,'Cross-Page Data'!$I$14:$J$117,2,FALSE),K8665))</f>
        <v>natural gas peaker</v>
      </c>
      <c r="K8665" t="str">
        <f>VLOOKUP(E8665,'Cross-Page Data'!$D$4:$F$48,3,FALSE)</f>
        <v>natural gas</v>
      </c>
      <c r="L8665" t="b">
        <f>IF(AND($P$6=FALSE,OR(C8665="Commercial NAICS Cogen",C8665="Industrial NAICS Cogen",C8665="NAICS-22 Cogen")),FALSE,IF(AND($P$7=FALSE,OR(C8665="Commercial NAICS Cogen",C8665="Commercial NAICS Non-Cogen",C8665="industrial NAICS Cogen", C8665="industrial NAICS non-cogen")),FALSE,TRUE))</f>
        <v>0</v>
      </c>
      <c r="M8665">
        <f t="shared" si="406"/>
        <v>4.9382716049382717E-4</v>
      </c>
      <c r="N8665">
        <f t="shared" si="407"/>
        <v>0</v>
      </c>
    </row>
    <row r="8666" spans="1:14" x14ac:dyDescent="0.2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s="32" t="str">
        <f t="shared" si="405"/>
        <v/>
      </c>
      <c r="J8666" t="str">
        <f>IF(K8666="natural gas",VLOOKUP(D8666,'Cross-Page Data'!$I$4:$J$13,2,FALSE),IF(K8666="solar",VLOOKUP('Form 923'!D8666,'Cross-Page Data'!$I$14:$J$117,2,FALSE),K8666))</f>
        <v>biomass</v>
      </c>
      <c r="K8666" t="str">
        <f>VLOOKUP(E8666,'Cross-Page Data'!$D$4:$F$48,3,FALSE)</f>
        <v>biomass</v>
      </c>
      <c r="L8666" t="b">
        <f>IF(AND($P$6=FALSE,OR(C8666="Commercial NAICS Cogen",C8666="Industrial NAICS Cogen",C8666="NAICS-22 Cogen")),FALSE,IF(AND($P$7=FALSE,OR(C8666="Commercial NAICS Cogen",C8666="Commercial NAICS Non-Cogen",C8666="industrial NAICS Cogen", C8666="industrial NAICS non-cogen")),FALSE,TRUE))</f>
        <v>0</v>
      </c>
      <c r="M8666">
        <f t="shared" si="406"/>
        <v>1.0964912280701754E-3</v>
      </c>
      <c r="N8666">
        <f t="shared" si="407"/>
        <v>0</v>
      </c>
    </row>
    <row r="8667" spans="1:14" x14ac:dyDescent="0.2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s="32">
        <f t="shared" si="405"/>
        <v>14506530.401794707</v>
      </c>
      <c r="J8667" t="str">
        <f>IF(K8667="natural gas",VLOOKUP(D8667,'Cross-Page Data'!$I$4:$J$13,2,FALSE),IF(K8667="solar",VLOOKUP('Form 923'!D8667,'Cross-Page Data'!$I$14:$J$117,2,FALSE),K8667))</f>
        <v>hard coal</v>
      </c>
      <c r="K8667" t="str">
        <f>VLOOKUP(E8667,'Cross-Page Data'!$D$4:$F$48,3,FALSE)</f>
        <v>hard coal</v>
      </c>
      <c r="L8667" t="b">
        <f>IF(AND($P$6=FALSE,OR(C8667="Commercial NAICS Cogen",C8667="Industrial NAICS Cogen",C8667="NAICS-22 Cogen")),FALSE,IF(AND($P$7=FALSE,OR(C8667="Commercial NAICS Cogen",C8667="Commercial NAICS Non-Cogen",C8667="industrial NAICS Cogen", C8667="industrial NAICS non-cogen")),FALSE,TRUE))</f>
        <v>0</v>
      </c>
      <c r="M8667">
        <f t="shared" si="406"/>
        <v>3.6734693877551024E-2</v>
      </c>
      <c r="N8667">
        <f t="shared" si="407"/>
        <v>0</v>
      </c>
    </row>
    <row r="8668" spans="1:14" x14ac:dyDescent="0.2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s="32" t="str">
        <f t="shared" si="405"/>
        <v/>
      </c>
      <c r="J8668" t="str">
        <f>IF(K8668="natural gas",VLOOKUP(D8668,'Cross-Page Data'!$I$4:$J$13,2,FALSE),IF(K8668="solar",VLOOKUP('Form 923'!D8668,'Cross-Page Data'!$I$14:$J$117,2,FALSE),K8668))</f>
        <v>other</v>
      </c>
      <c r="K8668" t="str">
        <f>VLOOKUP(E8668,'Cross-Page Data'!$D$4:$F$48,3,FALSE)</f>
        <v>other</v>
      </c>
      <c r="L8668" t="b">
        <f>IF(AND($P$6=FALSE,OR(C8668="Commercial NAICS Cogen",C8668="Industrial NAICS Cogen",C8668="NAICS-22 Cogen")),FALSE,IF(AND($P$7=FALSE,OR(C8668="Commercial NAICS Cogen",C8668="Commercial NAICS Non-Cogen",C8668="industrial NAICS Cogen", C8668="industrial NAICS non-cogen")),FALSE,TRUE))</f>
        <v>0</v>
      </c>
      <c r="M8668">
        <f t="shared" si="406"/>
        <v>1.6233766233766235E-3</v>
      </c>
      <c r="N8668">
        <f t="shared" si="407"/>
        <v>0</v>
      </c>
    </row>
    <row r="8669" spans="1:14" x14ac:dyDescent="0.2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s="32" t="str">
        <f t="shared" si="405"/>
        <v/>
      </c>
      <c r="J8669" t="str">
        <f>IF(K8669="natural gas",VLOOKUP(D8669,'Cross-Page Data'!$I$4:$J$13,2,FALSE),IF(K8669="solar",VLOOKUP('Form 923'!D8669,'Cross-Page Data'!$I$14:$J$117,2,FALSE),K8669))</f>
        <v>biomass</v>
      </c>
      <c r="K8669" t="str">
        <f>VLOOKUP(E8669,'Cross-Page Data'!$D$4:$F$48,3,FALSE)</f>
        <v>biomass</v>
      </c>
      <c r="L8669" t="b">
        <f>IF(AND($P$6=FALSE,OR(C8669="Commercial NAICS Cogen",C8669="Industrial NAICS Cogen",C8669="NAICS-22 Cogen")),FALSE,IF(AND($P$7=FALSE,OR(C8669="Commercial NAICS Cogen",C8669="Commercial NAICS Non-Cogen",C8669="industrial NAICS Cogen", C8669="industrial NAICS non-cogen")),FALSE,TRUE))</f>
        <v>0</v>
      </c>
      <c r="M8669">
        <f t="shared" si="406"/>
        <v>1.0964912280701754E-3</v>
      </c>
      <c r="N8669">
        <f t="shared" si="407"/>
        <v>0</v>
      </c>
    </row>
    <row r="8670" spans="1:14" x14ac:dyDescent="0.2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s="32">
        <f t="shared" si="405"/>
        <v>8902000.208157897</v>
      </c>
      <c r="J8670" t="str">
        <f>IF(K8670="natural gas",VLOOKUP(D8670,'Cross-Page Data'!$I$4:$J$13,2,FALSE),IF(K8670="solar",VLOOKUP('Form 923'!D8670,'Cross-Page Data'!$I$14:$J$117,2,FALSE),K8670))</f>
        <v>wind</v>
      </c>
      <c r="K8670" t="str">
        <f>VLOOKUP(E8670,'Cross-Page Data'!$D$4:$F$48,3,FALSE)</f>
        <v>wind</v>
      </c>
      <c r="L8670" t="b">
        <f>IF(AND($P$6=FALSE,OR(C8670="Commercial NAICS Cogen",C8670="Industrial NAICS Cogen",C8670="NAICS-22 Cogen")),FALSE,IF(AND($P$7=FALSE,OR(C8670="Commercial NAICS Cogen",C8670="Commercial NAICS Non-Cogen",C8670="industrial NAICS Cogen", C8670="industrial NAICS non-cogen")),FALSE,TRUE))</f>
        <v>1</v>
      </c>
      <c r="M8670">
        <f t="shared" si="406"/>
        <v>0.46456692913385828</v>
      </c>
      <c r="N8670">
        <f t="shared" si="407"/>
        <v>1</v>
      </c>
    </row>
    <row r="8671" spans="1:14" x14ac:dyDescent="0.2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s="32">
        <f t="shared" si="405"/>
        <v>8902002.645076979</v>
      </c>
      <c r="J8671" t="str">
        <f>IF(K8671="natural gas",VLOOKUP(D8671,'Cross-Page Data'!$I$4:$J$13,2,FALSE),IF(K8671="solar",VLOOKUP('Form 923'!D8671,'Cross-Page Data'!$I$14:$J$117,2,FALSE),K8671))</f>
        <v>wind</v>
      </c>
      <c r="K8671" t="str">
        <f>VLOOKUP(E8671,'Cross-Page Data'!$D$4:$F$48,3,FALSE)</f>
        <v>wind</v>
      </c>
      <c r="L8671" t="b">
        <f>IF(AND($P$6=FALSE,OR(C8671="Commercial NAICS Cogen",C8671="Industrial NAICS Cogen",C8671="NAICS-22 Cogen")),FALSE,IF(AND($P$7=FALSE,OR(C8671="Commercial NAICS Cogen",C8671="Commercial NAICS Non-Cogen",C8671="industrial NAICS Cogen", C8671="industrial NAICS non-cogen")),FALSE,TRUE))</f>
        <v>1</v>
      </c>
      <c r="M8671">
        <f t="shared" si="406"/>
        <v>0.28433945756780404</v>
      </c>
      <c r="N8671">
        <f t="shared" si="407"/>
        <v>1</v>
      </c>
    </row>
    <row r="8672" spans="1:14" x14ac:dyDescent="0.2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s="32">
        <f t="shared" si="405"/>
        <v>8901997.6613852326</v>
      </c>
      <c r="J8672" t="str">
        <f>IF(K8672="natural gas",VLOOKUP(D8672,'Cross-Page Data'!$I$4:$J$13,2,FALSE),IF(K8672="solar",VLOOKUP('Form 923'!D8672,'Cross-Page Data'!$I$14:$J$117,2,FALSE),K8672))</f>
        <v>wind</v>
      </c>
      <c r="K8672" t="str">
        <f>VLOOKUP(E8672,'Cross-Page Data'!$D$4:$F$48,3,FALSE)</f>
        <v>wind</v>
      </c>
      <c r="L8672" t="b">
        <f>IF(AND($P$6=FALSE,OR(C8672="Commercial NAICS Cogen",C8672="Industrial NAICS Cogen",C8672="NAICS-22 Cogen")),FALSE,IF(AND($P$7=FALSE,OR(C8672="Commercial NAICS Cogen",C8672="Commercial NAICS Non-Cogen",C8672="industrial NAICS Cogen", C8672="industrial NAICS non-cogen")),FALSE,TRUE))</f>
        <v>1</v>
      </c>
      <c r="M8672">
        <f t="shared" si="406"/>
        <v>0.65966754155730534</v>
      </c>
      <c r="N8672">
        <f t="shared" si="407"/>
        <v>1</v>
      </c>
    </row>
    <row r="8673" spans="1:14" x14ac:dyDescent="0.2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s="32" t="str">
        <f t="shared" si="405"/>
        <v/>
      </c>
      <c r="J8673" t="str">
        <f>IF(K8673="natural gas",VLOOKUP(D8673,'Cross-Page Data'!$I$4:$J$13,2,FALSE),IF(K8673="solar",VLOOKUP('Form 923'!D8673,'Cross-Page Data'!$I$14:$J$117,2,FALSE),K8673))</f>
        <v>heavy or residual fuel oil</v>
      </c>
      <c r="K8673" t="str">
        <f>VLOOKUP(E8673,'Cross-Page Data'!$D$4:$F$48,3,FALSE)</f>
        <v>heavy or residual fuel oil</v>
      </c>
      <c r="L8673" t="b">
        <f>IF(AND($P$6=FALSE,OR(C8673="Commercial NAICS Cogen",C8673="Industrial NAICS Cogen",C8673="NAICS-22 Cogen")),FALSE,IF(AND($P$7=FALSE,OR(C8673="Commercial NAICS Cogen",C8673="Commercial NAICS Non-Cogen",C8673="industrial NAICS Cogen", C8673="industrial NAICS non-cogen")),FALSE,TRUE))</f>
        <v>1</v>
      </c>
      <c r="M8673">
        <f t="shared" si="406"/>
        <v>4.0160642570281126E-4</v>
      </c>
      <c r="N8673">
        <f t="shared" si="407"/>
        <v>0</v>
      </c>
    </row>
    <row r="8674" spans="1:14" x14ac:dyDescent="0.2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s="32">
        <f t="shared" si="405"/>
        <v>9514616.6574738007</v>
      </c>
      <c r="J8674" t="str">
        <f>IF(K8674="natural gas",VLOOKUP(D8674,'Cross-Page Data'!$I$4:$J$13,2,FALSE),IF(K8674="solar",VLOOKUP('Form 923'!D8674,'Cross-Page Data'!$I$14:$J$117,2,FALSE),K8674))</f>
        <v>petroleum</v>
      </c>
      <c r="K8674" t="str">
        <f>VLOOKUP(E8674,'Cross-Page Data'!$D$4:$F$48,3,FALSE)</f>
        <v>petroleum</v>
      </c>
      <c r="L8674" t="b">
        <f>IF(AND($P$6=FALSE,OR(C8674="Commercial NAICS Cogen",C8674="Industrial NAICS Cogen",C8674="NAICS-22 Cogen")),FALSE,IF(AND($P$7=FALSE,OR(C8674="Commercial NAICS Cogen",C8674="Commercial NAICS Non-Cogen",C8674="industrial NAICS Cogen", C8674="industrial NAICS non-cogen")),FALSE,TRUE))</f>
        <v>1</v>
      </c>
      <c r="M8674">
        <f t="shared" si="406"/>
        <v>0.21739130434782608</v>
      </c>
      <c r="N8674">
        <f t="shared" si="407"/>
        <v>1</v>
      </c>
    </row>
    <row r="8675" spans="1:14" x14ac:dyDescent="0.2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s="32" t="str">
        <f t="shared" si="405"/>
        <v/>
      </c>
      <c r="J8675" t="str">
        <f>IF(K8675="natural gas",VLOOKUP(D8675,'Cross-Page Data'!$I$4:$J$13,2,FALSE),IF(K8675="solar",VLOOKUP('Form 923'!D8675,'Cross-Page Data'!$I$14:$J$117,2,FALSE),K8675))</f>
        <v>heavy or residual fuel oil</v>
      </c>
      <c r="K8675" t="str">
        <f>VLOOKUP(E8675,'Cross-Page Data'!$D$4:$F$48,3,FALSE)</f>
        <v>heavy or residual fuel oil</v>
      </c>
      <c r="L8675" t="b">
        <f>IF(AND($P$6=FALSE,OR(C8675="Commercial NAICS Cogen",C8675="Industrial NAICS Cogen",C8675="NAICS-22 Cogen")),FALSE,IF(AND($P$7=FALSE,OR(C8675="Commercial NAICS Cogen",C8675="Commercial NAICS Non-Cogen",C8675="industrial NAICS Cogen", C8675="industrial NAICS non-cogen")),FALSE,TRUE))</f>
        <v>1</v>
      </c>
      <c r="M8675">
        <f t="shared" si="406"/>
        <v>4.0160642570281126E-4</v>
      </c>
      <c r="N8675">
        <f t="shared" si="407"/>
        <v>0</v>
      </c>
    </row>
    <row r="8676" spans="1:14" x14ac:dyDescent="0.2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s="32">
        <f t="shared" si="405"/>
        <v>9624010.5540897101</v>
      </c>
      <c r="J8676" t="str">
        <f>IF(K8676="natural gas",VLOOKUP(D8676,'Cross-Page Data'!$I$4:$J$13,2,FALSE),IF(K8676="solar",VLOOKUP('Form 923'!D8676,'Cross-Page Data'!$I$14:$J$117,2,FALSE),K8676))</f>
        <v>petroleum</v>
      </c>
      <c r="K8676" t="str">
        <f>VLOOKUP(E8676,'Cross-Page Data'!$D$4:$F$48,3,FALSE)</f>
        <v>petroleum</v>
      </c>
      <c r="L8676" t="b">
        <f>IF(AND($P$6=FALSE,OR(C8676="Commercial NAICS Cogen",C8676="Industrial NAICS Cogen",C8676="NAICS-22 Cogen")),FALSE,IF(AND($P$7=FALSE,OR(C8676="Commercial NAICS Cogen",C8676="Commercial NAICS Non-Cogen",C8676="industrial NAICS Cogen", C8676="industrial NAICS non-cogen")),FALSE,TRUE))</f>
        <v>1</v>
      </c>
      <c r="M8676">
        <f t="shared" si="406"/>
        <v>0.20869565217391303</v>
      </c>
      <c r="N8676">
        <f t="shared" si="407"/>
        <v>1</v>
      </c>
    </row>
    <row r="8677" spans="1:14" x14ac:dyDescent="0.2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s="32">
        <f t="shared" si="405"/>
        <v>-15642857.142857142</v>
      </c>
      <c r="J8677" t="str">
        <f>IF(K8677="natural gas",VLOOKUP(D8677,'Cross-Page Data'!$I$4:$J$13,2,FALSE),IF(K8677="solar",VLOOKUP('Form 923'!D8677,'Cross-Page Data'!$I$14:$J$117,2,FALSE),K8677))</f>
        <v>petroleum</v>
      </c>
      <c r="K8677" t="str">
        <f>VLOOKUP(E8677,'Cross-Page Data'!$D$4:$F$48,3,FALSE)</f>
        <v>petroleum</v>
      </c>
      <c r="L8677" t="b">
        <f>IF(AND($P$6=FALSE,OR(C8677="Commercial NAICS Cogen",C8677="Industrial NAICS Cogen",C8677="NAICS-22 Cogen")),FALSE,IF(AND($P$7=FALSE,OR(C8677="Commercial NAICS Cogen",C8677="Commercial NAICS Non-Cogen",C8677="industrial NAICS Cogen", C8677="industrial NAICS non-cogen")),FALSE,TRUE))</f>
        <v>1</v>
      </c>
      <c r="M8677">
        <f t="shared" si="406"/>
        <v>0.39130434782608697</v>
      </c>
      <c r="N8677">
        <f t="shared" si="407"/>
        <v>1</v>
      </c>
    </row>
    <row r="8678" spans="1:14" x14ac:dyDescent="0.2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s="32" t="str">
        <f t="shared" si="405"/>
        <v/>
      </c>
      <c r="J8678" t="str">
        <f>IF(K8678="natural gas",VLOOKUP(D8678,'Cross-Page Data'!$I$4:$J$13,2,FALSE),IF(K8678="solar",VLOOKUP('Form 923'!D8678,'Cross-Page Data'!$I$14:$J$117,2,FALSE),K8678))</f>
        <v>heavy or residual fuel oil</v>
      </c>
      <c r="K8678" t="str">
        <f>VLOOKUP(E8678,'Cross-Page Data'!$D$4:$F$48,3,FALSE)</f>
        <v>heavy or residual fuel oil</v>
      </c>
      <c r="L8678" t="b">
        <f>IF(AND($P$6=FALSE,OR(C8678="Commercial NAICS Cogen",C8678="Industrial NAICS Cogen",C8678="NAICS-22 Cogen")),FALSE,IF(AND($P$7=FALSE,OR(C8678="Commercial NAICS Cogen",C8678="Commercial NAICS Non-Cogen",C8678="industrial NAICS Cogen", C8678="industrial NAICS non-cogen")),FALSE,TRUE))</f>
        <v>1</v>
      </c>
      <c r="M8678">
        <f t="shared" si="406"/>
        <v>4.0160642570281126E-4</v>
      </c>
      <c r="N8678">
        <f t="shared" si="407"/>
        <v>0</v>
      </c>
    </row>
    <row r="8679" spans="1:14" x14ac:dyDescent="0.2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s="32">
        <f t="shared" si="405"/>
        <v>9725450.9018036071</v>
      </c>
      <c r="J8679" t="str">
        <f>IF(K8679="natural gas",VLOOKUP(D8679,'Cross-Page Data'!$I$4:$J$13,2,FALSE),IF(K8679="solar",VLOOKUP('Form 923'!D8679,'Cross-Page Data'!$I$14:$J$117,2,FALSE),K8679))</f>
        <v>petroleum</v>
      </c>
      <c r="K8679" t="str">
        <f>VLOOKUP(E8679,'Cross-Page Data'!$D$4:$F$48,3,FALSE)</f>
        <v>petroleum</v>
      </c>
      <c r="L8679" t="b">
        <f>IF(AND($P$6=FALSE,OR(C8679="Commercial NAICS Cogen",C8679="Industrial NAICS Cogen",C8679="NAICS-22 Cogen")),FALSE,IF(AND($P$7=FALSE,OR(C8679="Commercial NAICS Cogen",C8679="Commercial NAICS Non-Cogen",C8679="industrial NAICS Cogen", C8679="industrial NAICS non-cogen")),FALSE,TRUE))</f>
        <v>1</v>
      </c>
      <c r="M8679">
        <f t="shared" si="406"/>
        <v>0.2</v>
      </c>
      <c r="N8679">
        <f t="shared" si="407"/>
        <v>1</v>
      </c>
    </row>
    <row r="8680" spans="1:14" x14ac:dyDescent="0.2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s="32" t="str">
        <f t="shared" si="405"/>
        <v/>
      </c>
      <c r="J8680" t="str">
        <f>IF(K8680="natural gas",VLOOKUP(D8680,'Cross-Page Data'!$I$4:$J$13,2,FALSE),IF(K8680="solar",VLOOKUP('Form 923'!D8680,'Cross-Page Data'!$I$14:$J$117,2,FALSE),K8680))</f>
        <v>heavy or residual fuel oil</v>
      </c>
      <c r="K8680" t="str">
        <f>VLOOKUP(E8680,'Cross-Page Data'!$D$4:$F$48,3,FALSE)</f>
        <v>heavy or residual fuel oil</v>
      </c>
      <c r="L8680" t="b">
        <f>IF(AND($P$6=FALSE,OR(C8680="Commercial NAICS Cogen",C8680="Industrial NAICS Cogen",C8680="NAICS-22 Cogen")),FALSE,IF(AND($P$7=FALSE,OR(C8680="Commercial NAICS Cogen",C8680="Commercial NAICS Non-Cogen",C8680="industrial NAICS Cogen", C8680="industrial NAICS non-cogen")),FALSE,TRUE))</f>
        <v>1</v>
      </c>
      <c r="M8680">
        <f t="shared" si="406"/>
        <v>4.0160642570281126E-4</v>
      </c>
      <c r="N8680">
        <f t="shared" si="407"/>
        <v>0</v>
      </c>
    </row>
    <row r="8681" spans="1:14" x14ac:dyDescent="0.2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s="32">
        <f t="shared" si="405"/>
        <v>9335686.9667549282</v>
      </c>
      <c r="J8681" t="str">
        <f>IF(K8681="natural gas",VLOOKUP(D8681,'Cross-Page Data'!$I$4:$J$13,2,FALSE),IF(K8681="solar",VLOOKUP('Form 923'!D8681,'Cross-Page Data'!$I$14:$J$117,2,FALSE),K8681))</f>
        <v>petroleum</v>
      </c>
      <c r="K8681" t="str">
        <f>VLOOKUP(E8681,'Cross-Page Data'!$D$4:$F$48,3,FALSE)</f>
        <v>petroleum</v>
      </c>
      <c r="L8681" t="b">
        <f>IF(AND($P$6=FALSE,OR(C8681="Commercial NAICS Cogen",C8681="Industrial NAICS Cogen",C8681="NAICS-22 Cogen")),FALSE,IF(AND($P$7=FALSE,OR(C8681="Commercial NAICS Cogen",C8681="Commercial NAICS Non-Cogen",C8681="industrial NAICS Cogen", C8681="industrial NAICS non-cogen")),FALSE,TRUE))</f>
        <v>1</v>
      </c>
      <c r="M8681">
        <f t="shared" si="406"/>
        <v>0.24347826086956523</v>
      </c>
      <c r="N8681">
        <f t="shared" si="407"/>
        <v>1</v>
      </c>
    </row>
    <row r="8682" spans="1:14" x14ac:dyDescent="0.2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s="32" t="str">
        <f t="shared" si="405"/>
        <v/>
      </c>
      <c r="J8682" t="str">
        <f>IF(K8682="natural gas",VLOOKUP(D8682,'Cross-Page Data'!$I$4:$J$13,2,FALSE),IF(K8682="solar",VLOOKUP('Form 923'!D8682,'Cross-Page Data'!$I$14:$J$117,2,FALSE),K8682))</f>
        <v>heavy or residual fuel oil</v>
      </c>
      <c r="K8682" t="str">
        <f>VLOOKUP(E8682,'Cross-Page Data'!$D$4:$F$48,3,FALSE)</f>
        <v>heavy or residual fuel oil</v>
      </c>
      <c r="L8682" t="b">
        <f>IF(AND($P$6=FALSE,OR(C8682="Commercial NAICS Cogen",C8682="Industrial NAICS Cogen",C8682="NAICS-22 Cogen")),FALSE,IF(AND($P$7=FALSE,OR(C8682="Commercial NAICS Cogen",C8682="Commercial NAICS Non-Cogen",C8682="industrial NAICS Cogen", C8682="industrial NAICS non-cogen")),FALSE,TRUE))</f>
        <v>1</v>
      </c>
      <c r="M8682">
        <f t="shared" si="406"/>
        <v>4.0160642570281126E-4</v>
      </c>
      <c r="N8682">
        <f t="shared" si="407"/>
        <v>0</v>
      </c>
    </row>
    <row r="8683" spans="1:14" x14ac:dyDescent="0.2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s="32">
        <f t="shared" si="405"/>
        <v>9937306.0211049039</v>
      </c>
      <c r="J8683" t="str">
        <f>IF(K8683="natural gas",VLOOKUP(D8683,'Cross-Page Data'!$I$4:$J$13,2,FALSE),IF(K8683="solar",VLOOKUP('Form 923'!D8683,'Cross-Page Data'!$I$14:$J$117,2,FALSE),K8683))</f>
        <v>petroleum</v>
      </c>
      <c r="K8683" t="str">
        <f>VLOOKUP(E8683,'Cross-Page Data'!$D$4:$F$48,3,FALSE)</f>
        <v>petroleum</v>
      </c>
      <c r="L8683" t="b">
        <f>IF(AND($P$6=FALSE,OR(C8683="Commercial NAICS Cogen",C8683="Industrial NAICS Cogen",C8683="NAICS-22 Cogen")),FALSE,IF(AND($P$7=FALSE,OR(C8683="Commercial NAICS Cogen",C8683="Commercial NAICS Non-Cogen",C8683="industrial NAICS Cogen", C8683="industrial NAICS non-cogen")),FALSE,TRUE))</f>
        <v>1</v>
      </c>
      <c r="M8683">
        <f t="shared" si="406"/>
        <v>0.19130434782608696</v>
      </c>
      <c r="N8683">
        <f t="shared" si="407"/>
        <v>1</v>
      </c>
    </row>
    <row r="8684" spans="1:14" x14ac:dyDescent="0.2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s="32" t="str">
        <f t="shared" si="405"/>
        <v/>
      </c>
      <c r="J8684" t="str">
        <f>IF(K8684="natural gas",VLOOKUP(D8684,'Cross-Page Data'!$I$4:$J$13,2,FALSE),IF(K8684="solar",VLOOKUP('Form 923'!D8684,'Cross-Page Data'!$I$14:$J$117,2,FALSE),K8684))</f>
        <v>heavy or residual fuel oil</v>
      </c>
      <c r="K8684" t="str">
        <f>VLOOKUP(E8684,'Cross-Page Data'!$D$4:$F$48,3,FALSE)</f>
        <v>heavy or residual fuel oil</v>
      </c>
      <c r="L8684" t="b">
        <f>IF(AND($P$6=FALSE,OR(C8684="Commercial NAICS Cogen",C8684="Industrial NAICS Cogen",C8684="NAICS-22 Cogen")),FALSE,IF(AND($P$7=FALSE,OR(C8684="Commercial NAICS Cogen",C8684="Commercial NAICS Non-Cogen",C8684="industrial NAICS Cogen", C8684="industrial NAICS non-cogen")),FALSE,TRUE))</f>
        <v>1</v>
      </c>
      <c r="M8684">
        <f t="shared" si="406"/>
        <v>4.0160642570281126E-4</v>
      </c>
      <c r="N8684">
        <f t="shared" si="407"/>
        <v>0</v>
      </c>
    </row>
    <row r="8685" spans="1:14" x14ac:dyDescent="0.2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s="32">
        <f t="shared" si="405"/>
        <v>7131837.3071528757</v>
      </c>
      <c r="J8685" t="str">
        <f>IF(K8685="natural gas",VLOOKUP(D8685,'Cross-Page Data'!$I$4:$J$13,2,FALSE),IF(K8685="solar",VLOOKUP('Form 923'!D8685,'Cross-Page Data'!$I$14:$J$117,2,FALSE),K8685))</f>
        <v>petroleum</v>
      </c>
      <c r="K8685" t="str">
        <f>VLOOKUP(E8685,'Cross-Page Data'!$D$4:$F$48,3,FALSE)</f>
        <v>petroleum</v>
      </c>
      <c r="L8685" t="b">
        <f>IF(AND($P$6=FALSE,OR(C8685="Commercial NAICS Cogen",C8685="Industrial NAICS Cogen",C8685="NAICS-22 Cogen")),FALSE,IF(AND($P$7=FALSE,OR(C8685="Commercial NAICS Cogen",C8685="Commercial NAICS Non-Cogen",C8685="industrial NAICS Cogen", C8685="industrial NAICS non-cogen")),FALSE,TRUE))</f>
        <v>1</v>
      </c>
      <c r="M8685">
        <f t="shared" si="406"/>
        <v>0.31304347826086959</v>
      </c>
      <c r="N8685">
        <f t="shared" si="407"/>
        <v>1</v>
      </c>
    </row>
    <row r="8686" spans="1:14" x14ac:dyDescent="0.2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s="32" t="str">
        <f t="shared" si="405"/>
        <v/>
      </c>
      <c r="J8686" t="str">
        <f>IF(K8686="natural gas",VLOOKUP(D8686,'Cross-Page Data'!$I$4:$J$13,2,FALSE),IF(K8686="solar",VLOOKUP('Form 923'!D8686,'Cross-Page Data'!$I$14:$J$117,2,FALSE),K8686))</f>
        <v>heavy or residual fuel oil</v>
      </c>
      <c r="K8686" t="str">
        <f>VLOOKUP(E8686,'Cross-Page Data'!$D$4:$F$48,3,FALSE)</f>
        <v>heavy or residual fuel oil</v>
      </c>
      <c r="L8686" t="b">
        <f>IF(AND($P$6=FALSE,OR(C8686="Commercial NAICS Cogen",C8686="Industrial NAICS Cogen",C8686="NAICS-22 Cogen")),FALSE,IF(AND($P$7=FALSE,OR(C8686="Commercial NAICS Cogen",C8686="Commercial NAICS Non-Cogen",C8686="industrial NAICS Cogen", C8686="industrial NAICS non-cogen")),FALSE,TRUE))</f>
        <v>1</v>
      </c>
      <c r="M8686">
        <f t="shared" si="406"/>
        <v>4.0160642570281126E-4</v>
      </c>
      <c r="N8686">
        <f t="shared" si="407"/>
        <v>0</v>
      </c>
    </row>
    <row r="8687" spans="1:14" x14ac:dyDescent="0.2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s="32">
        <f t="shared" si="405"/>
        <v>9957167.3329525981</v>
      </c>
      <c r="J8687" t="str">
        <f>IF(K8687="natural gas",VLOOKUP(D8687,'Cross-Page Data'!$I$4:$J$13,2,FALSE),IF(K8687="solar",VLOOKUP('Form 923'!D8687,'Cross-Page Data'!$I$14:$J$117,2,FALSE),K8687))</f>
        <v>petroleum</v>
      </c>
      <c r="K8687" t="str">
        <f>VLOOKUP(E8687,'Cross-Page Data'!$D$4:$F$48,3,FALSE)</f>
        <v>petroleum</v>
      </c>
      <c r="L8687" t="b">
        <f>IF(AND($P$6=FALSE,OR(C8687="Commercial NAICS Cogen",C8687="Industrial NAICS Cogen",C8687="NAICS-22 Cogen")),FALSE,IF(AND($P$7=FALSE,OR(C8687="Commercial NAICS Cogen",C8687="Commercial NAICS Non-Cogen",C8687="industrial NAICS Cogen", C8687="industrial NAICS non-cogen")),FALSE,TRUE))</f>
        <v>1</v>
      </c>
      <c r="M8687">
        <f t="shared" si="406"/>
        <v>0.18260869565217391</v>
      </c>
      <c r="N8687">
        <f t="shared" si="407"/>
        <v>1</v>
      </c>
    </row>
    <row r="8688" spans="1:14" x14ac:dyDescent="0.2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s="32" t="str">
        <f t="shared" si="405"/>
        <v/>
      </c>
      <c r="J8688" t="str">
        <f>IF(K8688="natural gas",VLOOKUP(D8688,'Cross-Page Data'!$I$4:$J$13,2,FALSE),IF(K8688="solar",VLOOKUP('Form 923'!D8688,'Cross-Page Data'!$I$14:$J$117,2,FALSE),K8688))</f>
        <v>heavy or residual fuel oil</v>
      </c>
      <c r="K8688" t="str">
        <f>VLOOKUP(E8688,'Cross-Page Data'!$D$4:$F$48,3,FALSE)</f>
        <v>heavy or residual fuel oil</v>
      </c>
      <c r="L8688" t="b">
        <f>IF(AND($P$6=FALSE,OR(C8688="Commercial NAICS Cogen",C8688="Industrial NAICS Cogen",C8688="NAICS-22 Cogen")),FALSE,IF(AND($P$7=FALSE,OR(C8688="Commercial NAICS Cogen",C8688="Commercial NAICS Non-Cogen",C8688="industrial NAICS Cogen", C8688="industrial NAICS non-cogen")),FALSE,TRUE))</f>
        <v>1</v>
      </c>
      <c r="M8688">
        <f t="shared" si="406"/>
        <v>4.0160642570281126E-4</v>
      </c>
      <c r="N8688">
        <f t="shared" si="407"/>
        <v>0</v>
      </c>
    </row>
    <row r="8689" spans="1:14" x14ac:dyDescent="0.2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s="32">
        <f t="shared" si="405"/>
        <v>9108086.4691753406</v>
      </c>
      <c r="J8689" t="str">
        <f>IF(K8689="natural gas",VLOOKUP(D8689,'Cross-Page Data'!$I$4:$J$13,2,FALSE),IF(K8689="solar",VLOOKUP('Form 923'!D8689,'Cross-Page Data'!$I$14:$J$117,2,FALSE),K8689))</f>
        <v>petroleum</v>
      </c>
      <c r="K8689" t="str">
        <f>VLOOKUP(E8689,'Cross-Page Data'!$D$4:$F$48,3,FALSE)</f>
        <v>petroleum</v>
      </c>
      <c r="L8689" t="b">
        <f>IF(AND($P$6=FALSE,OR(C8689="Commercial NAICS Cogen",C8689="Industrial NAICS Cogen",C8689="NAICS-22 Cogen")),FALSE,IF(AND($P$7=FALSE,OR(C8689="Commercial NAICS Cogen",C8689="Commercial NAICS Non-Cogen",C8689="industrial NAICS Cogen", C8689="industrial NAICS non-cogen")),FALSE,TRUE))</f>
        <v>1</v>
      </c>
      <c r="M8689">
        <f t="shared" si="406"/>
        <v>0.2608695652173913</v>
      </c>
      <c r="N8689">
        <f t="shared" si="407"/>
        <v>1</v>
      </c>
    </row>
    <row r="8690" spans="1:14" x14ac:dyDescent="0.2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s="32" t="str">
        <f t="shared" si="405"/>
        <v/>
      </c>
      <c r="J8690" t="str">
        <f>IF(K8690="natural gas",VLOOKUP(D8690,'Cross-Page Data'!$I$4:$J$13,2,FALSE),IF(K8690="solar",VLOOKUP('Form 923'!D8690,'Cross-Page Data'!$I$14:$J$117,2,FALSE),K8690))</f>
        <v>heavy or residual fuel oil</v>
      </c>
      <c r="K8690" t="str">
        <f>VLOOKUP(E8690,'Cross-Page Data'!$D$4:$F$48,3,FALSE)</f>
        <v>heavy or residual fuel oil</v>
      </c>
      <c r="L8690" t="b">
        <f>IF(AND($P$6=FALSE,OR(C8690="Commercial NAICS Cogen",C8690="Industrial NAICS Cogen",C8690="NAICS-22 Cogen")),FALSE,IF(AND($P$7=FALSE,OR(C8690="Commercial NAICS Cogen",C8690="Commercial NAICS Non-Cogen",C8690="industrial NAICS Cogen", C8690="industrial NAICS non-cogen")),FALSE,TRUE))</f>
        <v>1</v>
      </c>
      <c r="M8690">
        <f t="shared" si="406"/>
        <v>4.0160642570281126E-4</v>
      </c>
      <c r="N8690">
        <f t="shared" si="407"/>
        <v>0</v>
      </c>
    </row>
    <row r="8691" spans="1:14" x14ac:dyDescent="0.2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s="32">
        <f t="shared" si="405"/>
        <v>9388670.338316286</v>
      </c>
      <c r="J8691" t="str">
        <f>IF(K8691="natural gas",VLOOKUP(D8691,'Cross-Page Data'!$I$4:$J$13,2,FALSE),IF(K8691="solar",VLOOKUP('Form 923'!D8691,'Cross-Page Data'!$I$14:$J$117,2,FALSE),K8691))</f>
        <v>petroleum</v>
      </c>
      <c r="K8691" t="str">
        <f>VLOOKUP(E8691,'Cross-Page Data'!$D$4:$F$48,3,FALSE)</f>
        <v>petroleum</v>
      </c>
      <c r="L8691" t="b">
        <f>IF(AND($P$6=FALSE,OR(C8691="Commercial NAICS Cogen",C8691="Industrial NAICS Cogen",C8691="NAICS-22 Cogen")),FALSE,IF(AND($P$7=FALSE,OR(C8691="Commercial NAICS Cogen",C8691="Commercial NAICS Non-Cogen",C8691="industrial NAICS Cogen", C8691="industrial NAICS non-cogen")),FALSE,TRUE))</f>
        <v>1</v>
      </c>
      <c r="M8691">
        <f t="shared" si="406"/>
        <v>0.23478260869565218</v>
      </c>
      <c r="N8691">
        <f t="shared" si="407"/>
        <v>1</v>
      </c>
    </row>
    <row r="8692" spans="1:14" x14ac:dyDescent="0.2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s="32" t="str">
        <f t="shared" si="405"/>
        <v/>
      </c>
      <c r="J8692" t="str">
        <f>IF(K8692="natural gas",VLOOKUP(D8692,'Cross-Page Data'!$I$4:$J$13,2,FALSE),IF(K8692="solar",VLOOKUP('Form 923'!D8692,'Cross-Page Data'!$I$14:$J$117,2,FALSE),K8692))</f>
        <v>heavy or residual fuel oil</v>
      </c>
      <c r="K8692" t="str">
        <f>VLOOKUP(E8692,'Cross-Page Data'!$D$4:$F$48,3,FALSE)</f>
        <v>heavy or residual fuel oil</v>
      </c>
      <c r="L8692" t="b">
        <f>IF(AND($P$6=FALSE,OR(C8692="Commercial NAICS Cogen",C8692="Industrial NAICS Cogen",C8692="NAICS-22 Cogen")),FALSE,IF(AND($P$7=FALSE,OR(C8692="Commercial NAICS Cogen",C8692="Commercial NAICS Non-Cogen",C8692="industrial NAICS Cogen", C8692="industrial NAICS non-cogen")),FALSE,TRUE))</f>
        <v>1</v>
      </c>
      <c r="M8692">
        <f t="shared" si="406"/>
        <v>4.0160642570281126E-4</v>
      </c>
      <c r="N8692">
        <f t="shared" si="407"/>
        <v>0</v>
      </c>
    </row>
    <row r="8693" spans="1:14" x14ac:dyDescent="0.2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s="32">
        <f t="shared" si="405"/>
        <v>8772256.7287784666</v>
      </c>
      <c r="J8693" t="str">
        <f>IF(K8693="natural gas",VLOOKUP(D8693,'Cross-Page Data'!$I$4:$J$13,2,FALSE),IF(K8693="solar",VLOOKUP('Form 923'!D8693,'Cross-Page Data'!$I$14:$J$117,2,FALSE),K8693))</f>
        <v>petroleum</v>
      </c>
      <c r="K8693" t="str">
        <f>VLOOKUP(E8693,'Cross-Page Data'!$D$4:$F$48,3,FALSE)</f>
        <v>petroleum</v>
      </c>
      <c r="L8693" t="b">
        <f>IF(AND($P$6=FALSE,OR(C8693="Commercial NAICS Cogen",C8693="Industrial NAICS Cogen",C8693="NAICS-22 Cogen")),FALSE,IF(AND($P$7=FALSE,OR(C8693="Commercial NAICS Cogen",C8693="Commercial NAICS Non-Cogen",C8693="industrial NAICS Cogen", C8693="industrial NAICS non-cogen")),FALSE,TRUE))</f>
        <v>1</v>
      </c>
      <c r="M8693">
        <f t="shared" si="406"/>
        <v>0.28695652173913044</v>
      </c>
      <c r="N8693">
        <f t="shared" si="407"/>
        <v>1</v>
      </c>
    </row>
    <row r="8694" spans="1:14" x14ac:dyDescent="0.2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s="32" t="str">
        <f t="shared" si="405"/>
        <v/>
      </c>
      <c r="J8694" t="str">
        <f>IF(K8694="natural gas",VLOOKUP(D8694,'Cross-Page Data'!$I$4:$J$13,2,FALSE),IF(K8694="solar",VLOOKUP('Form 923'!D8694,'Cross-Page Data'!$I$14:$J$117,2,FALSE),K8694))</f>
        <v>heavy or residual fuel oil</v>
      </c>
      <c r="K8694" t="str">
        <f>VLOOKUP(E8694,'Cross-Page Data'!$D$4:$F$48,3,FALSE)</f>
        <v>heavy or residual fuel oil</v>
      </c>
      <c r="L8694" t="b">
        <f>IF(AND($P$6=FALSE,OR(C8694="Commercial NAICS Cogen",C8694="Industrial NAICS Cogen",C8694="NAICS-22 Cogen")),FALSE,IF(AND($P$7=FALSE,OR(C8694="Commercial NAICS Cogen",C8694="Commercial NAICS Non-Cogen",C8694="industrial NAICS Cogen", C8694="industrial NAICS non-cogen")),FALSE,TRUE))</f>
        <v>1</v>
      </c>
      <c r="M8694">
        <f t="shared" si="406"/>
        <v>4.0160642570281126E-4</v>
      </c>
      <c r="N8694">
        <f t="shared" si="407"/>
        <v>0</v>
      </c>
    </row>
    <row r="8695" spans="1:14" x14ac:dyDescent="0.2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s="32">
        <f t="shared" si="405"/>
        <v>10132147.395171538</v>
      </c>
      <c r="J8695" t="str">
        <f>IF(K8695="natural gas",VLOOKUP(D8695,'Cross-Page Data'!$I$4:$J$13,2,FALSE),IF(K8695="solar",VLOOKUP('Form 923'!D8695,'Cross-Page Data'!$I$14:$J$117,2,FALSE),K8695))</f>
        <v>petroleum</v>
      </c>
      <c r="K8695" t="str">
        <f>VLOOKUP(E8695,'Cross-Page Data'!$D$4:$F$48,3,FALSE)</f>
        <v>petroleum</v>
      </c>
      <c r="L8695" t="b">
        <f>IF(AND($P$6=FALSE,OR(C8695="Commercial NAICS Cogen",C8695="Industrial NAICS Cogen",C8695="NAICS-22 Cogen")),FALSE,IF(AND($P$7=FALSE,OR(C8695="Commercial NAICS Cogen",C8695="Commercial NAICS Non-Cogen",C8695="industrial NAICS Cogen", C8695="industrial NAICS non-cogen")),FALSE,TRUE))</f>
        <v>1</v>
      </c>
      <c r="M8695">
        <f t="shared" si="406"/>
        <v>0.17391304347826086</v>
      </c>
      <c r="N8695">
        <f t="shared" si="407"/>
        <v>1</v>
      </c>
    </row>
    <row r="8696" spans="1:14" x14ac:dyDescent="0.2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s="32" t="str">
        <f t="shared" si="405"/>
        <v/>
      </c>
      <c r="J8696" t="str">
        <f>IF(K8696="natural gas",VLOOKUP(D8696,'Cross-Page Data'!$I$4:$J$13,2,FALSE),IF(K8696="solar",VLOOKUP('Form 923'!D8696,'Cross-Page Data'!$I$14:$J$117,2,FALSE),K8696))</f>
        <v>heavy or residual fuel oil</v>
      </c>
      <c r="K8696" t="str">
        <f>VLOOKUP(E8696,'Cross-Page Data'!$D$4:$F$48,3,FALSE)</f>
        <v>heavy or residual fuel oil</v>
      </c>
      <c r="L8696" t="b">
        <f>IF(AND($P$6=FALSE,OR(C8696="Commercial NAICS Cogen",C8696="Industrial NAICS Cogen",C8696="NAICS-22 Cogen")),FALSE,IF(AND($P$7=FALSE,OR(C8696="Commercial NAICS Cogen",C8696="Commercial NAICS Non-Cogen",C8696="industrial NAICS Cogen", C8696="industrial NAICS non-cogen")),FALSE,TRUE))</f>
        <v>1</v>
      </c>
      <c r="M8696">
        <f t="shared" si="406"/>
        <v>4.0160642570281126E-4</v>
      </c>
      <c r="N8696">
        <f t="shared" si="407"/>
        <v>0</v>
      </c>
    </row>
    <row r="8697" spans="1:14" x14ac:dyDescent="0.2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s="32">
        <f t="shared" si="405"/>
        <v>9432569.9745547082</v>
      </c>
      <c r="J8697" t="str">
        <f>IF(K8697="natural gas",VLOOKUP(D8697,'Cross-Page Data'!$I$4:$J$13,2,FALSE),IF(K8697="solar",VLOOKUP('Form 923'!D8697,'Cross-Page Data'!$I$14:$J$117,2,FALSE),K8697))</f>
        <v>petroleum</v>
      </c>
      <c r="K8697" t="str">
        <f>VLOOKUP(E8697,'Cross-Page Data'!$D$4:$F$48,3,FALSE)</f>
        <v>petroleum</v>
      </c>
      <c r="L8697" t="b">
        <f>IF(AND($P$6=FALSE,OR(C8697="Commercial NAICS Cogen",C8697="Industrial NAICS Cogen",C8697="NAICS-22 Cogen")),FALSE,IF(AND($P$7=FALSE,OR(C8697="Commercial NAICS Cogen",C8697="Commercial NAICS Non-Cogen",C8697="industrial NAICS Cogen", C8697="industrial NAICS non-cogen")),FALSE,TRUE))</f>
        <v>1</v>
      </c>
      <c r="M8697">
        <f t="shared" si="406"/>
        <v>0.22608695652173913</v>
      </c>
      <c r="N8697">
        <f t="shared" si="407"/>
        <v>1</v>
      </c>
    </row>
    <row r="8698" spans="1:14" x14ac:dyDescent="0.2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s="32" t="str">
        <f t="shared" si="405"/>
        <v/>
      </c>
      <c r="J8698" t="str">
        <f>IF(K8698="natural gas",VLOOKUP(D8698,'Cross-Page Data'!$I$4:$J$13,2,FALSE),IF(K8698="solar",VLOOKUP('Form 923'!D8698,'Cross-Page Data'!$I$14:$J$117,2,FALSE),K8698))</f>
        <v>heavy or residual fuel oil</v>
      </c>
      <c r="K8698" t="str">
        <f>VLOOKUP(E8698,'Cross-Page Data'!$D$4:$F$48,3,FALSE)</f>
        <v>heavy or residual fuel oil</v>
      </c>
      <c r="L8698" t="b">
        <f>IF(AND($P$6=FALSE,OR(C8698="Commercial NAICS Cogen",C8698="Industrial NAICS Cogen",C8698="NAICS-22 Cogen")),FALSE,IF(AND($P$7=FALSE,OR(C8698="Commercial NAICS Cogen",C8698="Commercial NAICS Non-Cogen",C8698="industrial NAICS Cogen", C8698="industrial NAICS non-cogen")),FALSE,TRUE))</f>
        <v>1</v>
      </c>
      <c r="M8698">
        <f t="shared" si="406"/>
        <v>4.0160642570281126E-4</v>
      </c>
      <c r="N8698">
        <f t="shared" si="407"/>
        <v>0</v>
      </c>
    </row>
    <row r="8699" spans="1:14" x14ac:dyDescent="0.2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s="32">
        <f t="shared" si="405"/>
        <v>9226438.1884944923</v>
      </c>
      <c r="J8699" t="str">
        <f>IF(K8699="natural gas",VLOOKUP(D8699,'Cross-Page Data'!$I$4:$J$13,2,FALSE),IF(K8699="solar",VLOOKUP('Form 923'!D8699,'Cross-Page Data'!$I$14:$J$117,2,FALSE),K8699))</f>
        <v>petroleum</v>
      </c>
      <c r="K8699" t="str">
        <f>VLOOKUP(E8699,'Cross-Page Data'!$D$4:$F$48,3,FALSE)</f>
        <v>petroleum</v>
      </c>
      <c r="L8699" t="b">
        <f>IF(AND($P$6=FALSE,OR(C8699="Commercial NAICS Cogen",C8699="Industrial NAICS Cogen",C8699="NAICS-22 Cogen")),FALSE,IF(AND($P$7=FALSE,OR(C8699="Commercial NAICS Cogen",C8699="Commercial NAICS Non-Cogen",C8699="industrial NAICS Cogen", C8699="industrial NAICS non-cogen")),FALSE,TRUE))</f>
        <v>1</v>
      </c>
      <c r="M8699">
        <f t="shared" si="406"/>
        <v>0.25217391304347825</v>
      </c>
      <c r="N8699">
        <f t="shared" si="407"/>
        <v>1</v>
      </c>
    </row>
    <row r="8700" spans="1:14" x14ac:dyDescent="0.2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s="32" t="str">
        <f t="shared" si="405"/>
        <v/>
      </c>
      <c r="J8700" t="str">
        <f>IF(K8700="natural gas",VLOOKUP(D8700,'Cross-Page Data'!$I$4:$J$13,2,FALSE),IF(K8700="solar",VLOOKUP('Form 923'!D8700,'Cross-Page Data'!$I$14:$J$117,2,FALSE),K8700))</f>
        <v>heavy or residual fuel oil</v>
      </c>
      <c r="K8700" t="str">
        <f>VLOOKUP(E8700,'Cross-Page Data'!$D$4:$F$48,3,FALSE)</f>
        <v>heavy or residual fuel oil</v>
      </c>
      <c r="L8700" t="b">
        <f>IF(AND($P$6=FALSE,OR(C8700="Commercial NAICS Cogen",C8700="Industrial NAICS Cogen",C8700="NAICS-22 Cogen")),FALSE,IF(AND($P$7=FALSE,OR(C8700="Commercial NAICS Cogen",C8700="Commercial NAICS Non-Cogen",C8700="industrial NAICS Cogen", C8700="industrial NAICS non-cogen")),FALSE,TRUE))</f>
        <v>1</v>
      </c>
      <c r="M8700">
        <f t="shared" si="406"/>
        <v>4.0160642570281126E-4</v>
      </c>
      <c r="N8700">
        <f t="shared" si="407"/>
        <v>0</v>
      </c>
    </row>
    <row r="8701" spans="1:14" x14ac:dyDescent="0.2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s="32">
        <f t="shared" si="405"/>
        <v>8840916.9850642569</v>
      </c>
      <c r="J8701" t="str">
        <f>IF(K8701="natural gas",VLOOKUP(D8701,'Cross-Page Data'!$I$4:$J$13,2,FALSE),IF(K8701="solar",VLOOKUP('Form 923'!D8701,'Cross-Page Data'!$I$14:$J$117,2,FALSE),K8701))</f>
        <v>petroleum</v>
      </c>
      <c r="K8701" t="str">
        <f>VLOOKUP(E8701,'Cross-Page Data'!$D$4:$F$48,3,FALSE)</f>
        <v>petroleum</v>
      </c>
      <c r="L8701" t="b">
        <f>IF(AND($P$6=FALSE,OR(C8701="Commercial NAICS Cogen",C8701="Industrial NAICS Cogen",C8701="NAICS-22 Cogen")),FALSE,IF(AND($P$7=FALSE,OR(C8701="Commercial NAICS Cogen",C8701="Commercial NAICS Non-Cogen",C8701="industrial NAICS Cogen", C8701="industrial NAICS non-cogen")),FALSE,TRUE))</f>
        <v>1</v>
      </c>
      <c r="M8701">
        <f t="shared" si="406"/>
        <v>0.26956521739130435</v>
      </c>
      <c r="N8701">
        <f t="shared" si="407"/>
        <v>1</v>
      </c>
    </row>
    <row r="8702" spans="1:14" x14ac:dyDescent="0.2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s="32" t="str">
        <f t="shared" si="405"/>
        <v/>
      </c>
      <c r="J8702" t="str">
        <f>IF(K8702="natural gas",VLOOKUP(D8702,'Cross-Page Data'!$I$4:$J$13,2,FALSE),IF(K8702="solar",VLOOKUP('Form 923'!D8702,'Cross-Page Data'!$I$14:$J$117,2,FALSE),K8702))</f>
        <v>heavy or residual fuel oil</v>
      </c>
      <c r="K8702" t="str">
        <f>VLOOKUP(E8702,'Cross-Page Data'!$D$4:$F$48,3,FALSE)</f>
        <v>heavy or residual fuel oil</v>
      </c>
      <c r="L8702" t="b">
        <f>IF(AND($P$6=FALSE,OR(C8702="Commercial NAICS Cogen",C8702="Industrial NAICS Cogen",C8702="NAICS-22 Cogen")),FALSE,IF(AND($P$7=FALSE,OR(C8702="Commercial NAICS Cogen",C8702="Commercial NAICS Non-Cogen",C8702="industrial NAICS Cogen", C8702="industrial NAICS non-cogen")),FALSE,TRUE))</f>
        <v>1</v>
      </c>
      <c r="M8702">
        <f t="shared" si="406"/>
        <v>4.0160642570281126E-4</v>
      </c>
      <c r="N8702">
        <f t="shared" si="407"/>
        <v>0</v>
      </c>
    </row>
    <row r="8703" spans="1:14" x14ac:dyDescent="0.2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s="32">
        <f t="shared" si="405"/>
        <v>8213783.4036568208</v>
      </c>
      <c r="J8703" t="str">
        <f>IF(K8703="natural gas",VLOOKUP(D8703,'Cross-Page Data'!$I$4:$J$13,2,FALSE),IF(K8703="solar",VLOOKUP('Form 923'!D8703,'Cross-Page Data'!$I$14:$J$117,2,FALSE),K8703))</f>
        <v>petroleum</v>
      </c>
      <c r="K8703" t="str">
        <f>VLOOKUP(E8703,'Cross-Page Data'!$D$4:$F$48,3,FALSE)</f>
        <v>petroleum</v>
      </c>
      <c r="L8703" t="b">
        <f>IF(AND($P$6=FALSE,OR(C8703="Commercial NAICS Cogen",C8703="Industrial NAICS Cogen",C8703="NAICS-22 Cogen")),FALSE,IF(AND($P$7=FALSE,OR(C8703="Commercial NAICS Cogen",C8703="Commercial NAICS Non-Cogen",C8703="industrial NAICS Cogen", C8703="industrial NAICS non-cogen")),FALSE,TRUE))</f>
        <v>1</v>
      </c>
      <c r="M8703">
        <f t="shared" si="406"/>
        <v>0.29565217391304349</v>
      </c>
      <c r="N8703">
        <f t="shared" si="407"/>
        <v>1</v>
      </c>
    </row>
    <row r="8704" spans="1:14" x14ac:dyDescent="0.2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s="32" t="str">
        <f t="shared" si="405"/>
        <v/>
      </c>
      <c r="J8704" t="str">
        <f>IF(K8704="natural gas",VLOOKUP(D8704,'Cross-Page Data'!$I$4:$J$13,2,FALSE),IF(K8704="solar",VLOOKUP('Form 923'!D8704,'Cross-Page Data'!$I$14:$J$117,2,FALSE),K8704))</f>
        <v>heavy or residual fuel oil</v>
      </c>
      <c r="K8704" t="str">
        <f>VLOOKUP(E8704,'Cross-Page Data'!$D$4:$F$48,3,FALSE)</f>
        <v>heavy or residual fuel oil</v>
      </c>
      <c r="L8704" t="b">
        <f>IF(AND($P$6=FALSE,OR(C8704="Commercial NAICS Cogen",C8704="Industrial NAICS Cogen",C8704="NAICS-22 Cogen")),FALSE,IF(AND($P$7=FALSE,OR(C8704="Commercial NAICS Cogen",C8704="Commercial NAICS Non-Cogen",C8704="industrial NAICS Cogen", C8704="industrial NAICS non-cogen")),FALSE,TRUE))</f>
        <v>1</v>
      </c>
      <c r="M8704">
        <f t="shared" si="406"/>
        <v>4.0160642570281126E-4</v>
      </c>
      <c r="N8704">
        <f t="shared" si="407"/>
        <v>0</v>
      </c>
    </row>
    <row r="8705" spans="1:14" x14ac:dyDescent="0.2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s="32">
        <f t="shared" si="405"/>
        <v>-135421243.63293138</v>
      </c>
      <c r="J8705" t="str">
        <f>IF(K8705="natural gas",VLOOKUP(D8705,'Cross-Page Data'!$I$4:$J$13,2,FALSE),IF(K8705="solar",VLOOKUP('Form 923'!D8705,'Cross-Page Data'!$I$14:$J$117,2,FALSE),K8705))</f>
        <v>other</v>
      </c>
      <c r="K8705" t="str">
        <f>VLOOKUP(E8705,'Cross-Page Data'!$D$4:$F$48,3,FALSE)</f>
        <v>other</v>
      </c>
      <c r="L8705" t="b">
        <f>IF(AND($P$6=FALSE,OR(C8705="Commercial NAICS Cogen",C8705="Industrial NAICS Cogen",C8705="NAICS-22 Cogen")),FALSE,IF(AND($P$7=FALSE,OR(C8705="Commercial NAICS Cogen",C8705="Commercial NAICS Non-Cogen",C8705="industrial NAICS Cogen", C8705="industrial NAICS non-cogen")),FALSE,TRUE))</f>
        <v>1</v>
      </c>
      <c r="M8705">
        <f t="shared" si="406"/>
        <v>0.64935064935064934</v>
      </c>
      <c r="N8705">
        <f t="shared" si="407"/>
        <v>1</v>
      </c>
    </row>
    <row r="8706" spans="1:14" x14ac:dyDescent="0.2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s="32">
        <f t="shared" si="405"/>
        <v>-135593220.33898303</v>
      </c>
      <c r="J8706" t="str">
        <f>IF(K8706="natural gas",VLOOKUP(D8706,'Cross-Page Data'!$I$4:$J$13,2,FALSE),IF(K8706="solar",VLOOKUP('Form 923'!D8706,'Cross-Page Data'!$I$14:$J$117,2,FALSE),K8706))</f>
        <v>natural gas peaker</v>
      </c>
      <c r="K8706" t="str">
        <f>VLOOKUP(E8706,'Cross-Page Data'!$D$4:$F$48,3,FALSE)</f>
        <v>natural gas</v>
      </c>
      <c r="L8706" t="b">
        <f>IF(AND($P$6=FALSE,OR(C8706="Commercial NAICS Cogen",C8706="Industrial NAICS Cogen",C8706="NAICS-22 Cogen")),FALSE,IF(AND($P$7=FALSE,OR(C8706="Commercial NAICS Cogen",C8706="Commercial NAICS Non-Cogen",C8706="industrial NAICS Cogen", C8706="industrial NAICS non-cogen")),FALSE,TRUE))</f>
        <v>1</v>
      </c>
      <c r="M8706">
        <f t="shared" si="406"/>
        <v>0.82962962962962961</v>
      </c>
      <c r="N8706">
        <f t="shared" si="407"/>
        <v>1</v>
      </c>
    </row>
    <row r="8707" spans="1:14" x14ac:dyDescent="0.2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s="32">
        <f t="shared" si="405"/>
        <v>8902013.4627395384</v>
      </c>
      <c r="J8707" t="str">
        <f>IF(K8707="natural gas",VLOOKUP(D8707,'Cross-Page Data'!$I$4:$J$13,2,FALSE),IF(K8707="solar",VLOOKUP('Form 923'!D8707,'Cross-Page Data'!$I$14:$J$117,2,FALSE),K8707))</f>
        <v>hydro</v>
      </c>
      <c r="K8707" t="str">
        <f>VLOOKUP(E8707,'Cross-Page Data'!$D$4:$F$48,3,FALSE)</f>
        <v>hydro</v>
      </c>
      <c r="L8707" t="b">
        <f>IF(AND($P$6=FALSE,OR(C8707="Commercial NAICS Cogen",C8707="Industrial NAICS Cogen",C8707="NAICS-22 Cogen")),FALSE,IF(AND($P$7=FALSE,OR(C8707="Commercial NAICS Cogen",C8707="Commercial NAICS Non-Cogen",C8707="industrial NAICS Cogen", C8707="industrial NAICS non-cogen")),FALSE,TRUE))</f>
        <v>1</v>
      </c>
      <c r="M8707">
        <f t="shared" si="406"/>
        <v>0.26362397820163486</v>
      </c>
      <c r="N8707">
        <f t="shared" si="407"/>
        <v>1</v>
      </c>
    </row>
    <row r="8708" spans="1:14" x14ac:dyDescent="0.2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s="32" t="str">
        <f t="shared" si="405"/>
        <v/>
      </c>
      <c r="J8708" t="str">
        <f>IF(K8708="natural gas",VLOOKUP(D8708,'Cross-Page Data'!$I$4:$J$13,2,FALSE),IF(K8708="solar",VLOOKUP('Form 923'!D8708,'Cross-Page Data'!$I$14:$J$117,2,FALSE),K8708))</f>
        <v>hard coal</v>
      </c>
      <c r="K8708" t="str">
        <f>VLOOKUP(E8708,'Cross-Page Data'!$D$4:$F$48,3,FALSE)</f>
        <v>hard coal</v>
      </c>
      <c r="L8708" t="b">
        <f>IF(AND($P$6=FALSE,OR(C8708="Commercial NAICS Cogen",C8708="Industrial NAICS Cogen",C8708="NAICS-22 Cogen")),FALSE,IF(AND($P$7=FALSE,OR(C8708="Commercial NAICS Cogen",C8708="Commercial NAICS Non-Cogen",C8708="industrial NAICS Cogen", C8708="industrial NAICS non-cogen")),FALSE,TRUE))</f>
        <v>1</v>
      </c>
      <c r="M8708">
        <f t="shared" si="406"/>
        <v>1.3605442176870747E-3</v>
      </c>
      <c r="N8708">
        <f t="shared" si="407"/>
        <v>0</v>
      </c>
    </row>
    <row r="8709" spans="1:14" x14ac:dyDescent="0.2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s="32" t="str">
        <f t="shared" si="405"/>
        <v/>
      </c>
      <c r="J8709" t="str">
        <f>IF(K8709="natural gas",VLOOKUP(D8709,'Cross-Page Data'!$I$4:$J$13,2,FALSE),IF(K8709="solar",VLOOKUP('Form 923'!D8709,'Cross-Page Data'!$I$14:$J$117,2,FALSE),K8709))</f>
        <v>heavy or residual fuel oil</v>
      </c>
      <c r="K8709" t="str">
        <f>VLOOKUP(E8709,'Cross-Page Data'!$D$4:$F$48,3,FALSE)</f>
        <v>heavy or residual fuel oil</v>
      </c>
      <c r="L8709" t="b">
        <f>IF(AND($P$6=FALSE,OR(C8709="Commercial NAICS Cogen",C8709="Industrial NAICS Cogen",C8709="NAICS-22 Cogen")),FALSE,IF(AND($P$7=FALSE,OR(C8709="Commercial NAICS Cogen",C8709="Commercial NAICS Non-Cogen",C8709="industrial NAICS Cogen", C8709="industrial NAICS non-cogen")),FALSE,TRUE))</f>
        <v>1</v>
      </c>
      <c r="M8709">
        <f t="shared" si="406"/>
        <v>4.0160642570281126E-4</v>
      </c>
      <c r="N8709">
        <f t="shared" si="407"/>
        <v>0</v>
      </c>
    </row>
    <row r="8710" spans="1:14" x14ac:dyDescent="0.2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s="32">
        <f t="shared" si="405"/>
        <v>-13842626.230219765</v>
      </c>
      <c r="J8710" t="str">
        <f>IF(K8710="natural gas",VLOOKUP(D8710,'Cross-Page Data'!$I$4:$J$13,2,FALSE),IF(K8710="solar",VLOOKUP('Form 923'!D8710,'Cross-Page Data'!$I$14:$J$117,2,FALSE),K8710))</f>
        <v>other</v>
      </c>
      <c r="K8710" t="str">
        <f>VLOOKUP(E8710,'Cross-Page Data'!$D$4:$F$48,3,FALSE)</f>
        <v>other</v>
      </c>
      <c r="L8710" t="b">
        <f>IF(AND($P$6=FALSE,OR(C8710="Commercial NAICS Cogen",C8710="Industrial NAICS Cogen",C8710="NAICS-22 Cogen")),FALSE,IF(AND($P$7=FALSE,OR(C8710="Commercial NAICS Cogen",C8710="Commercial NAICS Non-Cogen",C8710="industrial NAICS Cogen", C8710="industrial NAICS non-cogen")),FALSE,TRUE))</f>
        <v>1</v>
      </c>
      <c r="M8710">
        <f t="shared" si="406"/>
        <v>0.64610389610389607</v>
      </c>
      <c r="N8710">
        <f t="shared" si="407"/>
        <v>1</v>
      </c>
    </row>
    <row r="8711" spans="1:14" x14ac:dyDescent="0.2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s="32">
        <f t="shared" ref="I8711:I8774" si="408">IFERROR(F8711/G8711*10^6,"")</f>
        <v>-13841237.189141534</v>
      </c>
      <c r="J8711" t="str">
        <f>IF(K8711="natural gas",VLOOKUP(D8711,'Cross-Page Data'!$I$4:$J$13,2,FALSE),IF(K8711="solar",VLOOKUP('Form 923'!D8711,'Cross-Page Data'!$I$14:$J$117,2,FALSE),K8711))</f>
        <v>natural gas peaker</v>
      </c>
      <c r="K8711" t="str">
        <f>VLOOKUP(E8711,'Cross-Page Data'!$D$4:$F$48,3,FALSE)</f>
        <v>natural gas</v>
      </c>
      <c r="L8711" t="b">
        <f>IF(AND($P$6=FALSE,OR(C8711="Commercial NAICS Cogen",C8711="Industrial NAICS Cogen",C8711="NAICS-22 Cogen")),FALSE,IF(AND($P$7=FALSE,OR(C8711="Commercial NAICS Cogen",C8711="Commercial NAICS Non-Cogen",C8711="industrial NAICS Cogen", C8711="industrial NAICS non-cogen")),FALSE,TRUE))</f>
        <v>1</v>
      </c>
      <c r="M8711">
        <f t="shared" ref="M8711:M8774" si="409">(COUNTIFS($J$6:$J$14148,J8711,$I$6:$I$14148,"&gt;"&amp;I8711)+1)/COUNTIFS($J$6:$J$14148,J8711)</f>
        <v>0.82074074074074077</v>
      </c>
      <c r="N8711">
        <f t="shared" ref="N8711:N8774" si="410">IF(OR(M8711&gt;0.95,M8711&lt;0.05),0,1)</f>
        <v>1</v>
      </c>
    </row>
    <row r="8712" spans="1:14" x14ac:dyDescent="0.2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s="32">
        <f t="shared" si="408"/>
        <v>10427925.381571509</v>
      </c>
      <c r="J8712" t="str">
        <f>IF(K8712="natural gas",VLOOKUP(D8712,'Cross-Page Data'!$I$4:$J$13,2,FALSE),IF(K8712="solar",VLOOKUP('Form 923'!D8712,'Cross-Page Data'!$I$14:$J$117,2,FALSE),K8712))</f>
        <v>biomass</v>
      </c>
      <c r="K8712" t="str">
        <f>VLOOKUP(E8712,'Cross-Page Data'!$D$4:$F$48,3,FALSE)</f>
        <v>biomass</v>
      </c>
      <c r="L8712" t="b">
        <f>IF(AND($P$6=FALSE,OR(C8712="Commercial NAICS Cogen",C8712="Industrial NAICS Cogen",C8712="NAICS-22 Cogen")),FALSE,IF(AND($P$7=FALSE,OR(C8712="Commercial NAICS Cogen",C8712="Commercial NAICS Non-Cogen",C8712="industrial NAICS Cogen", C8712="industrial NAICS non-cogen")),FALSE,TRUE))</f>
        <v>1</v>
      </c>
      <c r="M8712">
        <f t="shared" si="409"/>
        <v>0.45833333333333331</v>
      </c>
      <c r="N8712">
        <f t="shared" si="410"/>
        <v>1</v>
      </c>
    </row>
    <row r="8713" spans="1:14" x14ac:dyDescent="0.2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s="32">
        <f t="shared" si="408"/>
        <v>6758289.4412870193</v>
      </c>
      <c r="J8713" t="str">
        <f>IF(K8713="natural gas",VLOOKUP(D8713,'Cross-Page Data'!$I$4:$J$13,2,FALSE),IF(K8713="solar",VLOOKUP('Form 923'!D8713,'Cross-Page Data'!$I$14:$J$117,2,FALSE),K8713))</f>
        <v>other</v>
      </c>
      <c r="K8713" t="str">
        <f>VLOOKUP(E8713,'Cross-Page Data'!$D$4:$F$48,3,FALSE)</f>
        <v>other</v>
      </c>
      <c r="L8713" t="b">
        <f>IF(AND($P$6=FALSE,OR(C8713="Commercial NAICS Cogen",C8713="Industrial NAICS Cogen",C8713="NAICS-22 Cogen")),FALSE,IF(AND($P$7=FALSE,OR(C8713="Commercial NAICS Cogen",C8713="Commercial NAICS Non-Cogen",C8713="industrial NAICS Cogen", C8713="industrial NAICS non-cogen")),FALSE,TRUE))</f>
        <v>0</v>
      </c>
      <c r="M8713">
        <f t="shared" si="409"/>
        <v>0.32629870129870131</v>
      </c>
      <c r="N8713">
        <f t="shared" si="410"/>
        <v>1</v>
      </c>
    </row>
    <row r="8714" spans="1:14" x14ac:dyDescent="0.2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s="32">
        <f t="shared" si="408"/>
        <v>7307395.9971353067</v>
      </c>
      <c r="J8714" t="str">
        <f>IF(K8714="natural gas",VLOOKUP(D8714,'Cross-Page Data'!$I$4:$J$13,2,FALSE),IF(K8714="solar",VLOOKUP('Form 923'!D8714,'Cross-Page Data'!$I$14:$J$117,2,FALSE),K8714))</f>
        <v>natural gas peaker</v>
      </c>
      <c r="K8714" t="str">
        <f>VLOOKUP(E8714,'Cross-Page Data'!$D$4:$F$48,3,FALSE)</f>
        <v>natural gas</v>
      </c>
      <c r="L8714" t="b">
        <f>IF(AND($P$6=FALSE,OR(C8714="Commercial NAICS Cogen",C8714="Industrial NAICS Cogen",C8714="NAICS-22 Cogen")),FALSE,IF(AND($P$7=FALSE,OR(C8714="Commercial NAICS Cogen",C8714="Commercial NAICS Non-Cogen",C8714="industrial NAICS Cogen", C8714="industrial NAICS non-cogen")),FALSE,TRUE))</f>
        <v>0</v>
      </c>
      <c r="M8714">
        <f t="shared" si="409"/>
        <v>0.60049382716049382</v>
      </c>
      <c r="N8714">
        <f t="shared" si="410"/>
        <v>1</v>
      </c>
    </row>
    <row r="8715" spans="1:14" x14ac:dyDescent="0.2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s="32">
        <f t="shared" si="408"/>
        <v>8901996.9102193005</v>
      </c>
      <c r="J8715" t="str">
        <f>IF(K8715="natural gas",VLOOKUP(D8715,'Cross-Page Data'!$I$4:$J$13,2,FALSE),IF(K8715="solar",VLOOKUP('Form 923'!D8715,'Cross-Page Data'!$I$14:$J$117,2,FALSE),K8715))</f>
        <v>other</v>
      </c>
      <c r="K8715" t="str">
        <f>VLOOKUP(E8715,'Cross-Page Data'!$D$4:$F$48,3,FALSE)</f>
        <v>other</v>
      </c>
      <c r="L8715" t="b">
        <f>IF(AND($P$6=FALSE,OR(C8715="Commercial NAICS Cogen",C8715="Industrial NAICS Cogen",C8715="NAICS-22 Cogen")),FALSE,IF(AND($P$7=FALSE,OR(C8715="Commercial NAICS Cogen",C8715="Commercial NAICS Non-Cogen",C8715="industrial NAICS Cogen", C8715="industrial NAICS non-cogen")),FALSE,TRUE))</f>
        <v>0</v>
      </c>
      <c r="M8715">
        <f t="shared" si="409"/>
        <v>0.21103896103896103</v>
      </c>
      <c r="N8715">
        <f t="shared" si="410"/>
        <v>1</v>
      </c>
    </row>
    <row r="8716" spans="1:14" x14ac:dyDescent="0.2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s="32">
        <f t="shared" si="408"/>
        <v>36991504.854368933</v>
      </c>
      <c r="J8716" t="str">
        <f>IF(K8716="natural gas",VLOOKUP(D8716,'Cross-Page Data'!$I$4:$J$13,2,FALSE),IF(K8716="solar",VLOOKUP('Form 923'!D8716,'Cross-Page Data'!$I$14:$J$117,2,FALSE),K8716))</f>
        <v>natural gas peaker</v>
      </c>
      <c r="K8716" t="str">
        <f>VLOOKUP(E8716,'Cross-Page Data'!$D$4:$F$48,3,FALSE)</f>
        <v>natural gas</v>
      </c>
      <c r="L8716" t="b">
        <f>IF(AND($P$6=FALSE,OR(C8716="Commercial NAICS Cogen",C8716="Industrial NAICS Cogen",C8716="NAICS-22 Cogen")),FALSE,IF(AND($P$7=FALSE,OR(C8716="Commercial NAICS Cogen",C8716="Commercial NAICS Non-Cogen",C8716="industrial NAICS Cogen", C8716="industrial NAICS non-cogen")),FALSE,TRUE))</f>
        <v>1</v>
      </c>
      <c r="M8716">
        <f t="shared" si="409"/>
        <v>1.8271604938271607E-2</v>
      </c>
      <c r="N8716">
        <f t="shared" si="410"/>
        <v>0</v>
      </c>
    </row>
    <row r="8717" spans="1:14" x14ac:dyDescent="0.2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s="32">
        <f t="shared" si="408"/>
        <v>8902003.4202849194</v>
      </c>
      <c r="J8717" t="str">
        <f>IF(K8717="natural gas",VLOOKUP(D8717,'Cross-Page Data'!$I$4:$J$13,2,FALSE),IF(K8717="solar",VLOOKUP('Form 923'!D8717,'Cross-Page Data'!$I$14:$J$117,2,FALSE),K8717))</f>
        <v>solar thermal</v>
      </c>
      <c r="K8717" t="str">
        <f>VLOOKUP(E8717,'Cross-Page Data'!$D$4:$F$48,3,FALSE)</f>
        <v>solar</v>
      </c>
      <c r="L8717" t="b">
        <f>IF(AND($P$6=FALSE,OR(C8717="Commercial NAICS Cogen",C8717="Industrial NAICS Cogen",C8717="NAICS-22 Cogen")),FALSE,IF(AND($P$7=FALSE,OR(C8717="Commercial NAICS Cogen",C8717="Commercial NAICS Non-Cogen",C8717="industrial NAICS Cogen", C8717="industrial NAICS non-cogen")),FALSE,TRUE))</f>
        <v>1</v>
      </c>
      <c r="M8717">
        <f t="shared" si="409"/>
        <v>0.375</v>
      </c>
      <c r="N8717">
        <f t="shared" si="410"/>
        <v>1</v>
      </c>
    </row>
    <row r="8718" spans="1:14" x14ac:dyDescent="0.2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s="32">
        <f t="shared" si="408"/>
        <v>41772902.932484657</v>
      </c>
      <c r="J8718" t="str">
        <f>IF(K8718="natural gas",VLOOKUP(D8718,'Cross-Page Data'!$I$4:$J$13,2,FALSE),IF(K8718="solar",VLOOKUP('Form 923'!D8718,'Cross-Page Data'!$I$14:$J$117,2,FALSE),K8718))</f>
        <v>natural gas peaker</v>
      </c>
      <c r="K8718" t="str">
        <f>VLOOKUP(E8718,'Cross-Page Data'!$D$4:$F$48,3,FALSE)</f>
        <v>natural gas</v>
      </c>
      <c r="L8718" t="b">
        <f>IF(AND($P$6=FALSE,OR(C8718="Commercial NAICS Cogen",C8718="Industrial NAICS Cogen",C8718="NAICS-22 Cogen")),FALSE,IF(AND($P$7=FALSE,OR(C8718="Commercial NAICS Cogen",C8718="Commercial NAICS Non-Cogen",C8718="industrial NAICS Cogen", C8718="industrial NAICS non-cogen")),FALSE,TRUE))</f>
        <v>1</v>
      </c>
      <c r="M8718">
        <f t="shared" si="409"/>
        <v>1.6296296296296295E-2</v>
      </c>
      <c r="N8718">
        <f t="shared" si="410"/>
        <v>0</v>
      </c>
    </row>
    <row r="8719" spans="1:14" x14ac:dyDescent="0.2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s="32">
        <f t="shared" si="408"/>
        <v>8902001.8015787285</v>
      </c>
      <c r="J8719" t="str">
        <f>IF(K8719="natural gas",VLOOKUP(D8719,'Cross-Page Data'!$I$4:$J$13,2,FALSE),IF(K8719="solar",VLOOKUP('Form 923'!D8719,'Cross-Page Data'!$I$14:$J$117,2,FALSE),K8719))</f>
        <v>solar thermal</v>
      </c>
      <c r="K8719" t="str">
        <f>VLOOKUP(E8719,'Cross-Page Data'!$D$4:$F$48,3,FALSE)</f>
        <v>solar</v>
      </c>
      <c r="L8719" t="b">
        <f>IF(AND($P$6=FALSE,OR(C8719="Commercial NAICS Cogen",C8719="Industrial NAICS Cogen",C8719="NAICS-22 Cogen")),FALSE,IF(AND($P$7=FALSE,OR(C8719="Commercial NAICS Cogen",C8719="Commercial NAICS Non-Cogen",C8719="industrial NAICS Cogen", C8719="industrial NAICS non-cogen")),FALSE,TRUE))</f>
        <v>1</v>
      </c>
      <c r="M8719">
        <f t="shared" si="409"/>
        <v>0.4375</v>
      </c>
      <c r="N8719">
        <f t="shared" si="410"/>
        <v>1</v>
      </c>
    </row>
    <row r="8720" spans="1:14" x14ac:dyDescent="0.2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s="32">
        <f t="shared" si="408"/>
        <v>34788112.733699195</v>
      </c>
      <c r="J8720" t="str">
        <f>IF(K8720="natural gas",VLOOKUP(D8720,'Cross-Page Data'!$I$4:$J$13,2,FALSE),IF(K8720="solar",VLOOKUP('Form 923'!D8720,'Cross-Page Data'!$I$14:$J$117,2,FALSE),K8720))</f>
        <v>natural gas peaker</v>
      </c>
      <c r="K8720" t="str">
        <f>VLOOKUP(E8720,'Cross-Page Data'!$D$4:$F$48,3,FALSE)</f>
        <v>natural gas</v>
      </c>
      <c r="L8720" t="b">
        <f>IF(AND($P$6=FALSE,OR(C8720="Commercial NAICS Cogen",C8720="Industrial NAICS Cogen",C8720="NAICS-22 Cogen")),FALSE,IF(AND($P$7=FALSE,OR(C8720="Commercial NAICS Cogen",C8720="Commercial NAICS Non-Cogen",C8720="industrial NAICS Cogen", C8720="industrial NAICS non-cogen")),FALSE,TRUE))</f>
        <v>1</v>
      </c>
      <c r="M8720">
        <f t="shared" si="409"/>
        <v>1.9259259259259261E-2</v>
      </c>
      <c r="N8720">
        <f t="shared" si="410"/>
        <v>0</v>
      </c>
    </row>
    <row r="8721" spans="1:14" x14ac:dyDescent="0.2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s="32">
        <f t="shared" si="408"/>
        <v>8901991.2149896268</v>
      </c>
      <c r="J8721" t="str">
        <f>IF(K8721="natural gas",VLOOKUP(D8721,'Cross-Page Data'!$I$4:$J$13,2,FALSE),IF(K8721="solar",VLOOKUP('Form 923'!D8721,'Cross-Page Data'!$I$14:$J$117,2,FALSE),K8721))</f>
        <v>solar thermal</v>
      </c>
      <c r="K8721" t="str">
        <f>VLOOKUP(E8721,'Cross-Page Data'!$D$4:$F$48,3,FALSE)</f>
        <v>solar</v>
      </c>
      <c r="L8721" t="b">
        <f>IF(AND($P$6=FALSE,OR(C8721="Commercial NAICS Cogen",C8721="Industrial NAICS Cogen",C8721="NAICS-22 Cogen")),FALSE,IF(AND($P$7=FALSE,OR(C8721="Commercial NAICS Cogen",C8721="Commercial NAICS Non-Cogen",C8721="industrial NAICS Cogen", C8721="industrial NAICS non-cogen")),FALSE,TRUE))</f>
        <v>1</v>
      </c>
      <c r="M8721">
        <f t="shared" si="409"/>
        <v>0.75</v>
      </c>
      <c r="N8721">
        <f t="shared" si="410"/>
        <v>1</v>
      </c>
    </row>
    <row r="8722" spans="1:14" ht="26.25" x14ac:dyDescent="0.2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s="32">
        <f t="shared" si="408"/>
        <v>4310803.6189462477</v>
      </c>
      <c r="J8722" t="str">
        <f>IF(K8722="natural gas",VLOOKUP(D8722,'Cross-Page Data'!$I$4:$J$13,2,FALSE),IF(K8722="solar",VLOOKUP('Form 923'!D8722,'Cross-Page Data'!$I$14:$J$117,2,FALSE),K8722))</f>
        <v>natural gas peaker</v>
      </c>
      <c r="K8722" t="str">
        <f>VLOOKUP(E8722,'Cross-Page Data'!$D$4:$F$48,3,FALSE)</f>
        <v>natural gas</v>
      </c>
      <c r="L8722" t="b">
        <f>IF(AND($P$6=FALSE,OR(C8722="Commercial NAICS Cogen",C8722="Industrial NAICS Cogen",C8722="NAICS-22 Cogen")),FALSE,IF(AND($P$7=FALSE,OR(C8722="Commercial NAICS Cogen",C8722="Commercial NAICS Non-Cogen",C8722="industrial NAICS Cogen", C8722="industrial NAICS non-cogen")),FALSE,TRUE))</f>
        <v>0</v>
      </c>
      <c r="M8722">
        <f t="shared" si="409"/>
        <v>0.76839506172839511</v>
      </c>
      <c r="N8722">
        <f t="shared" si="410"/>
        <v>1</v>
      </c>
    </row>
    <row r="8723" spans="1:14" ht="26.25" x14ac:dyDescent="0.2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s="32">
        <f t="shared" si="408"/>
        <v>39592969.472710453</v>
      </c>
      <c r="J8723" t="str">
        <f>IF(K8723="natural gas",VLOOKUP(D8723,'Cross-Page Data'!$I$4:$J$13,2,FALSE),IF(K8723="solar",VLOOKUP('Form 923'!D8723,'Cross-Page Data'!$I$14:$J$117,2,FALSE),K8723))</f>
        <v>biomass</v>
      </c>
      <c r="K8723" t="str">
        <f>VLOOKUP(E8723,'Cross-Page Data'!$D$4:$F$48,3,FALSE)</f>
        <v>biomass</v>
      </c>
      <c r="L8723" t="b">
        <f>IF(AND($P$6=FALSE,OR(C8723="Commercial NAICS Cogen",C8723="Industrial NAICS Cogen",C8723="NAICS-22 Cogen")),FALSE,IF(AND($P$7=FALSE,OR(C8723="Commercial NAICS Cogen",C8723="Commercial NAICS Non-Cogen",C8723="industrial NAICS Cogen", C8723="industrial NAICS non-cogen")),FALSE,TRUE))</f>
        <v>0</v>
      </c>
      <c r="M8723">
        <f t="shared" si="409"/>
        <v>5.4824561403508769E-3</v>
      </c>
      <c r="N8723">
        <f t="shared" si="410"/>
        <v>0</v>
      </c>
    </row>
    <row r="8724" spans="1:14" x14ac:dyDescent="0.2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s="32">
        <f t="shared" si="408"/>
        <v>8902029.2053859271</v>
      </c>
      <c r="J8724" t="str">
        <f>IF(K8724="natural gas",VLOOKUP(D8724,'Cross-Page Data'!$I$4:$J$13,2,FALSE),IF(K8724="solar",VLOOKUP('Form 923'!D8724,'Cross-Page Data'!$I$14:$J$117,2,FALSE),K8724))</f>
        <v>wind</v>
      </c>
      <c r="K8724" t="str">
        <f>VLOOKUP(E8724,'Cross-Page Data'!$D$4:$F$48,3,FALSE)</f>
        <v>wind</v>
      </c>
      <c r="L8724" t="b">
        <f>IF(AND($P$6=FALSE,OR(C8724="Commercial NAICS Cogen",C8724="Industrial NAICS Cogen",C8724="NAICS-22 Cogen")),FALSE,IF(AND($P$7=FALSE,OR(C8724="Commercial NAICS Cogen",C8724="Commercial NAICS Non-Cogen",C8724="industrial NAICS Cogen", C8724="industrial NAICS non-cogen")),FALSE,TRUE))</f>
        <v>1</v>
      </c>
      <c r="M8724">
        <f t="shared" si="409"/>
        <v>0.1189851268591426</v>
      </c>
      <c r="N8724">
        <f t="shared" si="410"/>
        <v>1</v>
      </c>
    </row>
    <row r="8725" spans="1:14" x14ac:dyDescent="0.2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s="32">
        <f t="shared" si="408"/>
        <v>8902002.8273449633</v>
      </c>
      <c r="J8725" t="str">
        <f>IF(K8725="natural gas",VLOOKUP(D8725,'Cross-Page Data'!$I$4:$J$13,2,FALSE),IF(K8725="solar",VLOOKUP('Form 923'!D8725,'Cross-Page Data'!$I$14:$J$117,2,FALSE),K8725))</f>
        <v>wind</v>
      </c>
      <c r="K8725" t="str">
        <f>VLOOKUP(E8725,'Cross-Page Data'!$D$4:$F$48,3,FALSE)</f>
        <v>wind</v>
      </c>
      <c r="L8725" t="b">
        <f>IF(AND($P$6=FALSE,OR(C8725="Commercial NAICS Cogen",C8725="Industrial NAICS Cogen",C8725="NAICS-22 Cogen")),FALSE,IF(AND($P$7=FALSE,OR(C8725="Commercial NAICS Cogen",C8725="Commercial NAICS Non-Cogen",C8725="industrial NAICS Cogen", C8725="industrial NAICS non-cogen")),FALSE,TRUE))</f>
        <v>1</v>
      </c>
      <c r="M8725">
        <f t="shared" si="409"/>
        <v>0.27646544181977251</v>
      </c>
      <c r="N8725">
        <f t="shared" si="410"/>
        <v>1</v>
      </c>
    </row>
    <row r="8726" spans="1:14" x14ac:dyDescent="0.2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s="32">
        <f t="shared" si="408"/>
        <v>8901995.2029371951</v>
      </c>
      <c r="J8726" t="str">
        <f>IF(K8726="natural gas",VLOOKUP(D8726,'Cross-Page Data'!$I$4:$J$13,2,FALSE),IF(K8726="solar",VLOOKUP('Form 923'!D8726,'Cross-Page Data'!$I$14:$J$117,2,FALSE),K8726))</f>
        <v>wind</v>
      </c>
      <c r="K8726" t="str">
        <f>VLOOKUP(E8726,'Cross-Page Data'!$D$4:$F$48,3,FALSE)</f>
        <v>wind</v>
      </c>
      <c r="L8726" t="b">
        <f>IF(AND($P$6=FALSE,OR(C8726="Commercial NAICS Cogen",C8726="Industrial NAICS Cogen",C8726="NAICS-22 Cogen")),FALSE,IF(AND($P$7=FALSE,OR(C8726="Commercial NAICS Cogen",C8726="Commercial NAICS Non-Cogen",C8726="industrial NAICS Cogen", C8726="industrial NAICS non-cogen")),FALSE,TRUE))</f>
        <v>1</v>
      </c>
      <c r="M8726">
        <f t="shared" si="409"/>
        <v>0.74628171478565175</v>
      </c>
      <c r="N8726">
        <f t="shared" si="410"/>
        <v>1</v>
      </c>
    </row>
    <row r="8727" spans="1:14" x14ac:dyDescent="0.2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s="32">
        <f t="shared" si="408"/>
        <v>8901994.6298427302</v>
      </c>
      <c r="J8727" t="str">
        <f>IF(K8727="natural gas",VLOOKUP(D8727,'Cross-Page Data'!$I$4:$J$13,2,FALSE),IF(K8727="solar",VLOOKUP('Form 923'!D8727,'Cross-Page Data'!$I$14:$J$117,2,FALSE),K8727))</f>
        <v>solar pv</v>
      </c>
      <c r="K8727" t="str">
        <f>VLOOKUP(E8727,'Cross-Page Data'!$D$4:$F$48,3,FALSE)</f>
        <v>solar</v>
      </c>
      <c r="L8727" t="b">
        <f>IF(AND($P$6=FALSE,OR(C8727="Commercial NAICS Cogen",C8727="Industrial NAICS Cogen",C8727="NAICS-22 Cogen")),FALSE,IF(AND($P$7=FALSE,OR(C8727="Commercial NAICS Cogen",C8727="Commercial NAICS Non-Cogen",C8727="industrial NAICS Cogen", C8727="industrial NAICS non-cogen")),FALSE,TRUE))</f>
        <v>1</v>
      </c>
      <c r="M8727">
        <f t="shared" si="409"/>
        <v>0.53169347209082307</v>
      </c>
      <c r="N8727">
        <f t="shared" si="410"/>
        <v>1</v>
      </c>
    </row>
    <row r="8728" spans="1:14" x14ac:dyDescent="0.2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s="32" t="str">
        <f t="shared" si="408"/>
        <v/>
      </c>
      <c r="J8728" t="str">
        <f>IF(K8728="natural gas",VLOOKUP(D8728,'Cross-Page Data'!$I$4:$J$13,2,FALSE),IF(K8728="solar",VLOOKUP('Form 923'!D8728,'Cross-Page Data'!$I$14:$J$117,2,FALSE),K8728))</f>
        <v>other</v>
      </c>
      <c r="K8728" t="str">
        <f>VLOOKUP(E8728,'Cross-Page Data'!$D$4:$F$48,3,FALSE)</f>
        <v>other</v>
      </c>
      <c r="L8728" t="b">
        <f>IF(AND($P$6=FALSE,OR(C8728="Commercial NAICS Cogen",C8728="Industrial NAICS Cogen",C8728="NAICS-22 Cogen")),FALSE,IF(AND($P$7=FALSE,OR(C8728="Commercial NAICS Cogen",C8728="Commercial NAICS Non-Cogen",C8728="industrial NAICS Cogen", C8728="industrial NAICS non-cogen")),FALSE,TRUE))</f>
        <v>1</v>
      </c>
      <c r="M8728">
        <f t="shared" si="409"/>
        <v>1.6233766233766235E-3</v>
      </c>
      <c r="N8728">
        <f t="shared" si="410"/>
        <v>0</v>
      </c>
    </row>
    <row r="8729" spans="1:14" x14ac:dyDescent="0.2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s="32">
        <f t="shared" si="408"/>
        <v>8901978.2904938664</v>
      </c>
      <c r="J8729" t="str">
        <f>IF(K8729="natural gas",VLOOKUP(D8729,'Cross-Page Data'!$I$4:$J$13,2,FALSE),IF(K8729="solar",VLOOKUP('Form 923'!D8729,'Cross-Page Data'!$I$14:$J$117,2,FALSE),K8729))</f>
        <v>wind</v>
      </c>
      <c r="K8729" t="str">
        <f>VLOOKUP(E8729,'Cross-Page Data'!$D$4:$F$48,3,FALSE)</f>
        <v>wind</v>
      </c>
      <c r="L8729" t="b">
        <f>IF(AND($P$6=FALSE,OR(C8729="Commercial NAICS Cogen",C8729="Industrial NAICS Cogen",C8729="NAICS-22 Cogen")),FALSE,IF(AND($P$7=FALSE,OR(C8729="Commercial NAICS Cogen",C8729="Commercial NAICS Non-Cogen",C8729="industrial NAICS Cogen", C8729="industrial NAICS non-cogen")),FALSE,TRUE))</f>
        <v>1</v>
      </c>
      <c r="M8729">
        <f t="shared" si="409"/>
        <v>0.84864391951006124</v>
      </c>
      <c r="N8729">
        <f t="shared" si="410"/>
        <v>1</v>
      </c>
    </row>
    <row r="8730" spans="1:14" x14ac:dyDescent="0.2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s="32">
        <f t="shared" si="408"/>
        <v>8902007.4323620312</v>
      </c>
      <c r="J8730" t="str">
        <f>IF(K8730="natural gas",VLOOKUP(D8730,'Cross-Page Data'!$I$4:$J$13,2,FALSE),IF(K8730="solar",VLOOKUP('Form 923'!D8730,'Cross-Page Data'!$I$14:$J$117,2,FALSE),K8730))</f>
        <v>wind</v>
      </c>
      <c r="K8730" t="str">
        <f>VLOOKUP(E8730,'Cross-Page Data'!$D$4:$F$48,3,FALSE)</f>
        <v>wind</v>
      </c>
      <c r="L8730" t="b">
        <f>IF(AND($P$6=FALSE,OR(C8730="Commercial NAICS Cogen",C8730="Industrial NAICS Cogen",C8730="NAICS-22 Cogen")),FALSE,IF(AND($P$7=FALSE,OR(C8730="Commercial NAICS Cogen",C8730="Commercial NAICS Non-Cogen",C8730="industrial NAICS Cogen", C8730="industrial NAICS non-cogen")),FALSE,TRUE))</f>
        <v>1</v>
      </c>
      <c r="M8730">
        <f t="shared" si="409"/>
        <v>0.19597550306211722</v>
      </c>
      <c r="N8730">
        <f t="shared" si="410"/>
        <v>1</v>
      </c>
    </row>
    <row r="8731" spans="1:14" x14ac:dyDescent="0.2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s="32">
        <f t="shared" si="408"/>
        <v>8901990.2255196385</v>
      </c>
      <c r="J8731" t="str">
        <f>IF(K8731="natural gas",VLOOKUP(D8731,'Cross-Page Data'!$I$4:$J$13,2,FALSE),IF(K8731="solar",VLOOKUP('Form 923'!D8731,'Cross-Page Data'!$I$14:$J$117,2,FALSE),K8731))</f>
        <v>hydro</v>
      </c>
      <c r="K8731" t="str">
        <f>VLOOKUP(E8731,'Cross-Page Data'!$D$4:$F$48,3,FALSE)</f>
        <v>hydro</v>
      </c>
      <c r="L8731" t="b">
        <f>IF(AND($P$6=FALSE,OR(C8731="Commercial NAICS Cogen",C8731="Industrial NAICS Cogen",C8731="NAICS-22 Cogen")),FALSE,IF(AND($P$7=FALSE,OR(C8731="Commercial NAICS Cogen",C8731="Commercial NAICS Non-Cogen",C8731="industrial NAICS Cogen", C8731="industrial NAICS non-cogen")),FALSE,TRUE))</f>
        <v>1</v>
      </c>
      <c r="M8731">
        <f t="shared" si="409"/>
        <v>0.64986376021798364</v>
      </c>
      <c r="N8731">
        <f t="shared" si="410"/>
        <v>1</v>
      </c>
    </row>
    <row r="8732" spans="1:14" x14ac:dyDescent="0.2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s="32">
        <f t="shared" si="408"/>
        <v>8901990.8116385899</v>
      </c>
      <c r="J8732" t="str">
        <f>IF(K8732="natural gas",VLOOKUP(D8732,'Cross-Page Data'!$I$4:$J$13,2,FALSE),IF(K8732="solar",VLOOKUP('Form 923'!D8732,'Cross-Page Data'!$I$14:$J$117,2,FALSE),K8732))</f>
        <v>wind</v>
      </c>
      <c r="K8732" t="str">
        <f>VLOOKUP(E8732,'Cross-Page Data'!$D$4:$F$48,3,FALSE)</f>
        <v>wind</v>
      </c>
      <c r="L8732" t="b">
        <f>IF(AND($P$6=FALSE,OR(C8732="Commercial NAICS Cogen",C8732="Industrial NAICS Cogen",C8732="NAICS-22 Cogen")),FALSE,IF(AND($P$7=FALSE,OR(C8732="Commercial NAICS Cogen",C8732="Commercial NAICS Non-Cogen",C8732="industrial NAICS Cogen", C8732="industrial NAICS non-cogen")),FALSE,TRUE))</f>
        <v>1</v>
      </c>
      <c r="M8732">
        <f t="shared" si="409"/>
        <v>0.79790026246719159</v>
      </c>
      <c r="N8732">
        <f t="shared" si="410"/>
        <v>1</v>
      </c>
    </row>
    <row r="8733" spans="1:14" x14ac:dyDescent="0.2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s="32">
        <f t="shared" si="408"/>
        <v>8902004.2412250787</v>
      </c>
      <c r="J8733" t="str">
        <f>IF(K8733="natural gas",VLOOKUP(D8733,'Cross-Page Data'!$I$4:$J$13,2,FALSE),IF(K8733="solar",VLOOKUP('Form 923'!D8733,'Cross-Page Data'!$I$14:$J$117,2,FALSE),K8733))</f>
        <v>wind</v>
      </c>
      <c r="K8733" t="str">
        <f>VLOOKUP(E8733,'Cross-Page Data'!$D$4:$F$48,3,FALSE)</f>
        <v>wind</v>
      </c>
      <c r="L8733" t="b">
        <f>IF(AND($P$6=FALSE,OR(C8733="Commercial NAICS Cogen",C8733="Industrial NAICS Cogen",C8733="NAICS-22 Cogen")),FALSE,IF(AND($P$7=FALSE,OR(C8733="Commercial NAICS Cogen",C8733="Commercial NAICS Non-Cogen",C8733="industrial NAICS Cogen", C8733="industrial NAICS non-cogen")),FALSE,TRUE))</f>
        <v>1</v>
      </c>
      <c r="M8733">
        <f t="shared" si="409"/>
        <v>0.23534558180227472</v>
      </c>
      <c r="N8733">
        <f t="shared" si="410"/>
        <v>1</v>
      </c>
    </row>
    <row r="8734" spans="1:14" x14ac:dyDescent="0.2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s="32">
        <f t="shared" si="408"/>
        <v>8902005.4010802153</v>
      </c>
      <c r="J8734" t="str">
        <f>IF(K8734="natural gas",VLOOKUP(D8734,'Cross-Page Data'!$I$4:$J$13,2,FALSE),IF(K8734="solar",VLOOKUP('Form 923'!D8734,'Cross-Page Data'!$I$14:$J$117,2,FALSE),K8734))</f>
        <v>wind</v>
      </c>
      <c r="K8734" t="str">
        <f>VLOOKUP(E8734,'Cross-Page Data'!$D$4:$F$48,3,FALSE)</f>
        <v>wind</v>
      </c>
      <c r="L8734" t="b">
        <f>IF(AND($P$6=FALSE,OR(C8734="Commercial NAICS Cogen",C8734="Industrial NAICS Cogen",C8734="NAICS-22 Cogen")),FALSE,IF(AND($P$7=FALSE,OR(C8734="Commercial NAICS Cogen",C8734="Commercial NAICS Non-Cogen",C8734="industrial NAICS Cogen", C8734="industrial NAICS non-cogen")),FALSE,TRUE))</f>
        <v>1</v>
      </c>
      <c r="M8734">
        <f t="shared" si="409"/>
        <v>0.22572178477690288</v>
      </c>
      <c r="N8734">
        <f t="shared" si="410"/>
        <v>1</v>
      </c>
    </row>
    <row r="8735" spans="1:14" x14ac:dyDescent="0.2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s="32">
        <f t="shared" si="408"/>
        <v>8902027.940513745</v>
      </c>
      <c r="J8735" t="str">
        <f>IF(K8735="natural gas",VLOOKUP(D8735,'Cross-Page Data'!$I$4:$J$13,2,FALSE),IF(K8735="solar",VLOOKUP('Form 923'!D8735,'Cross-Page Data'!$I$14:$J$117,2,FALSE),K8735))</f>
        <v>wind</v>
      </c>
      <c r="K8735" t="str">
        <f>VLOOKUP(E8735,'Cross-Page Data'!$D$4:$F$48,3,FALSE)</f>
        <v>wind</v>
      </c>
      <c r="L8735" t="b">
        <f>IF(AND($P$6=FALSE,OR(C8735="Commercial NAICS Cogen",C8735="Industrial NAICS Cogen",C8735="NAICS-22 Cogen")),FALSE,IF(AND($P$7=FALSE,OR(C8735="Commercial NAICS Cogen",C8735="Commercial NAICS Non-Cogen",C8735="industrial NAICS Cogen", C8735="industrial NAICS non-cogen")),FALSE,TRUE))</f>
        <v>1</v>
      </c>
      <c r="M8735">
        <f t="shared" si="409"/>
        <v>0.12335958005249344</v>
      </c>
      <c r="N8735">
        <f t="shared" si="410"/>
        <v>1</v>
      </c>
    </row>
    <row r="8736" spans="1:14" x14ac:dyDescent="0.2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s="32">
        <f t="shared" si="408"/>
        <v>8902000.5194208454</v>
      </c>
      <c r="J8736" t="str">
        <f>IF(K8736="natural gas",VLOOKUP(D8736,'Cross-Page Data'!$I$4:$J$13,2,FALSE),IF(K8736="solar",VLOOKUP('Form 923'!D8736,'Cross-Page Data'!$I$14:$J$117,2,FALSE),K8736))</f>
        <v>wind</v>
      </c>
      <c r="K8736" t="str">
        <f>VLOOKUP(E8736,'Cross-Page Data'!$D$4:$F$48,3,FALSE)</f>
        <v>wind</v>
      </c>
      <c r="L8736" t="b">
        <f>IF(AND($P$6=FALSE,OR(C8736="Commercial NAICS Cogen",C8736="Industrial NAICS Cogen",C8736="NAICS-22 Cogen")),FALSE,IF(AND($P$7=FALSE,OR(C8736="Commercial NAICS Cogen",C8736="Commercial NAICS Non-Cogen",C8736="industrial NAICS Cogen", C8736="industrial NAICS non-cogen")),FALSE,TRUE))</f>
        <v>1</v>
      </c>
      <c r="M8736">
        <f t="shared" si="409"/>
        <v>0.44181977252843396</v>
      </c>
      <c r="N8736">
        <f t="shared" si="410"/>
        <v>1</v>
      </c>
    </row>
    <row r="8737" spans="1:14" x14ac:dyDescent="0.2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s="32">
        <f t="shared" si="408"/>
        <v>8901999.3430606462</v>
      </c>
      <c r="J8737" t="str">
        <f>IF(K8737="natural gas",VLOOKUP(D8737,'Cross-Page Data'!$I$4:$J$13,2,FALSE),IF(K8737="solar",VLOOKUP('Form 923'!D8737,'Cross-Page Data'!$I$14:$J$117,2,FALSE),K8737))</f>
        <v>wind</v>
      </c>
      <c r="K8737" t="str">
        <f>VLOOKUP(E8737,'Cross-Page Data'!$D$4:$F$48,3,FALSE)</f>
        <v>wind</v>
      </c>
      <c r="L8737" t="b">
        <f>IF(AND($P$6=FALSE,OR(C8737="Commercial NAICS Cogen",C8737="Industrial NAICS Cogen",C8737="NAICS-22 Cogen")),FALSE,IF(AND($P$7=FALSE,OR(C8737="Commercial NAICS Cogen",C8737="Commercial NAICS Non-Cogen",C8737="industrial NAICS Cogen", C8737="industrial NAICS non-cogen")),FALSE,TRUE))</f>
        <v>1</v>
      </c>
      <c r="M8737">
        <f t="shared" si="409"/>
        <v>0.5476815398075241</v>
      </c>
      <c r="N8737">
        <f t="shared" si="410"/>
        <v>1</v>
      </c>
    </row>
    <row r="8738" spans="1:14" x14ac:dyDescent="0.2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s="32">
        <f t="shared" si="408"/>
        <v>8902001.6995562259</v>
      </c>
      <c r="J8738" t="str">
        <f>IF(K8738="natural gas",VLOOKUP(D8738,'Cross-Page Data'!$I$4:$J$13,2,FALSE),IF(K8738="solar",VLOOKUP('Form 923'!D8738,'Cross-Page Data'!$I$14:$J$117,2,FALSE),K8738))</f>
        <v>wind</v>
      </c>
      <c r="K8738" t="str">
        <f>VLOOKUP(E8738,'Cross-Page Data'!$D$4:$F$48,3,FALSE)</f>
        <v>wind</v>
      </c>
      <c r="L8738" t="b">
        <f>IF(AND($P$6=FALSE,OR(C8738="Commercial NAICS Cogen",C8738="Industrial NAICS Cogen",C8738="NAICS-22 Cogen")),FALSE,IF(AND($P$7=FALSE,OR(C8738="Commercial NAICS Cogen",C8738="Commercial NAICS Non-Cogen",C8738="industrial NAICS Cogen", C8738="industrial NAICS non-cogen")),FALSE,TRUE))</f>
        <v>1</v>
      </c>
      <c r="M8738">
        <f t="shared" si="409"/>
        <v>0.34383202099737531</v>
      </c>
      <c r="N8738">
        <f t="shared" si="410"/>
        <v>1</v>
      </c>
    </row>
    <row r="8739" spans="1:14" x14ac:dyDescent="0.2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s="32">
        <f t="shared" si="408"/>
        <v>8902002.2227138989</v>
      </c>
      <c r="J8739" t="str">
        <f>IF(K8739="natural gas",VLOOKUP(D8739,'Cross-Page Data'!$I$4:$J$13,2,FALSE),IF(K8739="solar",VLOOKUP('Form 923'!D8739,'Cross-Page Data'!$I$14:$J$117,2,FALSE),K8739))</f>
        <v>wind</v>
      </c>
      <c r="K8739" t="str">
        <f>VLOOKUP(E8739,'Cross-Page Data'!$D$4:$F$48,3,FALSE)</f>
        <v>wind</v>
      </c>
      <c r="L8739" t="b">
        <f>IF(AND($P$6=FALSE,OR(C8739="Commercial NAICS Cogen",C8739="Industrial NAICS Cogen",C8739="NAICS-22 Cogen")),FALSE,IF(AND($P$7=FALSE,OR(C8739="Commercial NAICS Cogen",C8739="Commercial NAICS Non-Cogen",C8739="industrial NAICS Cogen", C8739="industrial NAICS non-cogen")),FALSE,TRUE))</f>
        <v>1</v>
      </c>
      <c r="M8739">
        <f t="shared" si="409"/>
        <v>0.31146106736657919</v>
      </c>
      <c r="N8739">
        <f t="shared" si="410"/>
        <v>1</v>
      </c>
    </row>
    <row r="8740" spans="1:14" x14ac:dyDescent="0.2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s="32">
        <f t="shared" si="408"/>
        <v>8901992.1257192846</v>
      </c>
      <c r="J8740" t="str">
        <f>IF(K8740="natural gas",VLOOKUP(D8740,'Cross-Page Data'!$I$4:$J$13,2,FALSE),IF(K8740="solar",VLOOKUP('Form 923'!D8740,'Cross-Page Data'!$I$14:$J$117,2,FALSE),K8740))</f>
        <v>wind</v>
      </c>
      <c r="K8740" t="str">
        <f>VLOOKUP(E8740,'Cross-Page Data'!$D$4:$F$48,3,FALSE)</f>
        <v>wind</v>
      </c>
      <c r="L8740" t="b">
        <f>IF(AND($P$6=FALSE,OR(C8740="Commercial NAICS Cogen",C8740="Industrial NAICS Cogen",C8740="NAICS-22 Cogen")),FALSE,IF(AND($P$7=FALSE,OR(C8740="Commercial NAICS Cogen",C8740="Commercial NAICS Non-Cogen",C8740="industrial NAICS Cogen", C8740="industrial NAICS non-cogen")),FALSE,TRUE))</f>
        <v>1</v>
      </c>
      <c r="M8740">
        <f t="shared" si="409"/>
        <v>0.79002624671916011</v>
      </c>
      <c r="N8740">
        <f t="shared" si="410"/>
        <v>1</v>
      </c>
    </row>
    <row r="8741" spans="1:14" x14ac:dyDescent="0.2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s="32">
        <f t="shared" si="408"/>
        <v>11449307.051988613</v>
      </c>
      <c r="J8741" t="str">
        <f>IF(K8741="natural gas",VLOOKUP(D8741,'Cross-Page Data'!$I$4:$J$13,2,FALSE),IF(K8741="solar",VLOOKUP('Form 923'!D8741,'Cross-Page Data'!$I$14:$J$117,2,FALSE),K8741))</f>
        <v>biomass</v>
      </c>
      <c r="K8741" t="str">
        <f>VLOOKUP(E8741,'Cross-Page Data'!$D$4:$F$48,3,FALSE)</f>
        <v>biomass</v>
      </c>
      <c r="L8741" t="b">
        <f>IF(AND($P$6=FALSE,OR(C8741="Commercial NAICS Cogen",C8741="Industrial NAICS Cogen",C8741="NAICS-22 Cogen")),FALSE,IF(AND($P$7=FALSE,OR(C8741="Commercial NAICS Cogen",C8741="Commercial NAICS Non-Cogen",C8741="industrial NAICS Cogen", C8741="industrial NAICS non-cogen")),FALSE,TRUE))</f>
        <v>0</v>
      </c>
      <c r="M8741">
        <f t="shared" si="409"/>
        <v>0.34758771929824561</v>
      </c>
      <c r="N8741">
        <f t="shared" si="410"/>
        <v>1</v>
      </c>
    </row>
    <row r="8742" spans="1:14" x14ac:dyDescent="0.2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s="32" t="str">
        <f t="shared" si="408"/>
        <v/>
      </c>
      <c r="J8742" t="str">
        <f>IF(K8742="natural gas",VLOOKUP(D8742,'Cross-Page Data'!$I$4:$J$13,2,FALSE),IF(K8742="solar",VLOOKUP('Form 923'!D8742,'Cross-Page Data'!$I$14:$J$117,2,FALSE),K8742))</f>
        <v>heavy or residual fuel oil</v>
      </c>
      <c r="K8742" t="str">
        <f>VLOOKUP(E8742,'Cross-Page Data'!$D$4:$F$48,3,FALSE)</f>
        <v>heavy or residual fuel oil</v>
      </c>
      <c r="L8742" t="b">
        <f>IF(AND($P$6=FALSE,OR(C8742="Commercial NAICS Cogen",C8742="Industrial NAICS Cogen",C8742="NAICS-22 Cogen")),FALSE,IF(AND($P$7=FALSE,OR(C8742="Commercial NAICS Cogen",C8742="Commercial NAICS Non-Cogen",C8742="industrial NAICS Cogen", C8742="industrial NAICS non-cogen")),FALSE,TRUE))</f>
        <v>0</v>
      </c>
      <c r="M8742">
        <f t="shared" si="409"/>
        <v>4.0160642570281126E-4</v>
      </c>
      <c r="N8742">
        <f t="shared" si="410"/>
        <v>0</v>
      </c>
    </row>
    <row r="8743" spans="1:14" x14ac:dyDescent="0.2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s="32">
        <f t="shared" si="408"/>
        <v>11483459.372421473</v>
      </c>
      <c r="J8743" t="str">
        <f>IF(K8743="natural gas",VLOOKUP(D8743,'Cross-Page Data'!$I$4:$J$13,2,FALSE),IF(K8743="solar",VLOOKUP('Form 923'!D8743,'Cross-Page Data'!$I$14:$J$117,2,FALSE),K8743))</f>
        <v>natural gas peaker</v>
      </c>
      <c r="K8743" t="str">
        <f>VLOOKUP(E8743,'Cross-Page Data'!$D$4:$F$48,3,FALSE)</f>
        <v>natural gas</v>
      </c>
      <c r="L8743" t="b">
        <f>IF(AND($P$6=FALSE,OR(C8743="Commercial NAICS Cogen",C8743="Industrial NAICS Cogen",C8743="NAICS-22 Cogen")),FALSE,IF(AND($P$7=FALSE,OR(C8743="Commercial NAICS Cogen",C8743="Commercial NAICS Non-Cogen",C8743="industrial NAICS Cogen", C8743="industrial NAICS non-cogen")),FALSE,TRUE))</f>
        <v>0</v>
      </c>
      <c r="M8743">
        <f t="shared" si="409"/>
        <v>0.34222222222222221</v>
      </c>
      <c r="N8743">
        <f t="shared" si="410"/>
        <v>1</v>
      </c>
    </row>
    <row r="8744" spans="1:14" x14ac:dyDescent="0.2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s="32" t="str">
        <f t="shared" si="408"/>
        <v/>
      </c>
      <c r="J8744" t="str">
        <f>IF(K8744="natural gas",VLOOKUP(D8744,'Cross-Page Data'!$I$4:$J$13,2,FALSE),IF(K8744="solar",VLOOKUP('Form 923'!D8744,'Cross-Page Data'!$I$14:$J$117,2,FALSE),K8744))</f>
        <v>heavy or residual fuel oil</v>
      </c>
      <c r="K8744" t="str">
        <f>VLOOKUP(E8744,'Cross-Page Data'!$D$4:$F$48,3,FALSE)</f>
        <v>heavy or residual fuel oil</v>
      </c>
      <c r="L8744" t="b">
        <f>IF(AND($P$6=FALSE,OR(C8744="Commercial NAICS Cogen",C8744="Industrial NAICS Cogen",C8744="NAICS-22 Cogen")),FALSE,IF(AND($P$7=FALSE,OR(C8744="Commercial NAICS Cogen",C8744="Commercial NAICS Non-Cogen",C8744="industrial NAICS Cogen", C8744="industrial NAICS non-cogen")),FALSE,TRUE))</f>
        <v>0</v>
      </c>
      <c r="M8744">
        <f t="shared" si="409"/>
        <v>4.0160642570281126E-4</v>
      </c>
      <c r="N8744">
        <f t="shared" si="410"/>
        <v>0</v>
      </c>
    </row>
    <row r="8745" spans="1:14" x14ac:dyDescent="0.2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s="32">
        <f t="shared" si="408"/>
        <v>11464026.044229334</v>
      </c>
      <c r="J8745" t="str">
        <f>IF(K8745="natural gas",VLOOKUP(D8745,'Cross-Page Data'!$I$4:$J$13,2,FALSE),IF(K8745="solar",VLOOKUP('Form 923'!D8745,'Cross-Page Data'!$I$14:$J$117,2,FALSE),K8745))</f>
        <v>biomass</v>
      </c>
      <c r="K8745" t="str">
        <f>VLOOKUP(E8745,'Cross-Page Data'!$D$4:$F$48,3,FALSE)</f>
        <v>biomass</v>
      </c>
      <c r="L8745" t="b">
        <f>IF(AND($P$6=FALSE,OR(C8745="Commercial NAICS Cogen",C8745="Industrial NAICS Cogen",C8745="NAICS-22 Cogen")),FALSE,IF(AND($P$7=FALSE,OR(C8745="Commercial NAICS Cogen",C8745="Commercial NAICS Non-Cogen",C8745="industrial NAICS Cogen", C8745="industrial NAICS non-cogen")),FALSE,TRUE))</f>
        <v>0</v>
      </c>
      <c r="M8745">
        <f t="shared" si="409"/>
        <v>0.3442982456140351</v>
      </c>
      <c r="N8745">
        <f t="shared" si="410"/>
        <v>1</v>
      </c>
    </row>
    <row r="8746" spans="1:14" x14ac:dyDescent="0.2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s="32">
        <f t="shared" si="408"/>
        <v>11504537.550750274</v>
      </c>
      <c r="J8746" t="str">
        <f>IF(K8746="natural gas",VLOOKUP(D8746,'Cross-Page Data'!$I$4:$J$13,2,FALSE),IF(K8746="solar",VLOOKUP('Form 923'!D8746,'Cross-Page Data'!$I$14:$J$117,2,FALSE),K8746))</f>
        <v>crude oil</v>
      </c>
      <c r="K8746" t="str">
        <f>VLOOKUP(E8746,'Cross-Page Data'!$D$4:$F$48,3,FALSE)</f>
        <v>crude oil</v>
      </c>
      <c r="L8746" t="b">
        <f>IF(AND($P$6=FALSE,OR(C8746="Commercial NAICS Cogen",C8746="Industrial NAICS Cogen",C8746="NAICS-22 Cogen")),FALSE,IF(AND($P$7=FALSE,OR(C8746="Commercial NAICS Cogen",C8746="Commercial NAICS Non-Cogen",C8746="industrial NAICS Cogen", C8746="industrial NAICS non-cogen")),FALSE,TRUE))</f>
        <v>0</v>
      </c>
      <c r="M8746">
        <f t="shared" si="409"/>
        <v>0.10416666666666667</v>
      </c>
      <c r="N8746">
        <f t="shared" si="410"/>
        <v>1</v>
      </c>
    </row>
    <row r="8747" spans="1:14" ht="26.25" x14ac:dyDescent="0.2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s="32">
        <f t="shared" si="408"/>
        <v>8902136.1152508687</v>
      </c>
      <c r="J8747" t="str">
        <f>IF(K8747="natural gas",VLOOKUP(D8747,'Cross-Page Data'!$I$4:$J$13,2,FALSE),IF(K8747="solar",VLOOKUP('Form 923'!D8747,'Cross-Page Data'!$I$14:$J$117,2,FALSE),K8747))</f>
        <v>wind</v>
      </c>
      <c r="K8747" t="str">
        <f>VLOOKUP(E8747,'Cross-Page Data'!$D$4:$F$48,3,FALSE)</f>
        <v>wind</v>
      </c>
      <c r="L8747" t="b">
        <f>IF(AND($P$6=FALSE,OR(C8747="Commercial NAICS Cogen",C8747="Industrial NAICS Cogen",C8747="NAICS-22 Cogen")),FALSE,IF(AND($P$7=FALSE,OR(C8747="Commercial NAICS Cogen",C8747="Commercial NAICS Non-Cogen",C8747="industrial NAICS Cogen", C8747="industrial NAICS non-cogen")),FALSE,TRUE))</f>
        <v>0</v>
      </c>
      <c r="M8747">
        <f t="shared" si="409"/>
        <v>4.9868766404199474E-2</v>
      </c>
      <c r="N8747">
        <f t="shared" si="410"/>
        <v>0</v>
      </c>
    </row>
    <row r="8748" spans="1:14" x14ac:dyDescent="0.2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s="32">
        <f t="shared" si="408"/>
        <v>8901998.2823360246</v>
      </c>
      <c r="J8748" t="str">
        <f>IF(K8748="natural gas",VLOOKUP(D8748,'Cross-Page Data'!$I$4:$J$13,2,FALSE),IF(K8748="solar",VLOOKUP('Form 923'!D8748,'Cross-Page Data'!$I$14:$J$117,2,FALSE),K8748))</f>
        <v>wind</v>
      </c>
      <c r="K8748" t="str">
        <f>VLOOKUP(E8748,'Cross-Page Data'!$D$4:$F$48,3,FALSE)</f>
        <v>wind</v>
      </c>
      <c r="L8748" t="b">
        <f>IF(AND($P$6=FALSE,OR(C8748="Commercial NAICS Cogen",C8748="Industrial NAICS Cogen",C8748="NAICS-22 Cogen")),FALSE,IF(AND($P$7=FALSE,OR(C8748="Commercial NAICS Cogen",C8748="Commercial NAICS Non-Cogen",C8748="industrial NAICS Cogen", C8748="industrial NAICS non-cogen")),FALSE,TRUE))</f>
        <v>1</v>
      </c>
      <c r="M8748">
        <f t="shared" si="409"/>
        <v>0.62467191601049865</v>
      </c>
      <c r="N8748">
        <f t="shared" si="410"/>
        <v>1</v>
      </c>
    </row>
    <row r="8749" spans="1:14" x14ac:dyDescent="0.2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s="32">
        <f t="shared" si="408"/>
        <v>8901998.0184940547</v>
      </c>
      <c r="J8749" t="str">
        <f>IF(K8749="natural gas",VLOOKUP(D8749,'Cross-Page Data'!$I$4:$J$13,2,FALSE),IF(K8749="solar",VLOOKUP('Form 923'!D8749,'Cross-Page Data'!$I$14:$J$117,2,FALSE),K8749))</f>
        <v>wind</v>
      </c>
      <c r="K8749" t="str">
        <f>VLOOKUP(E8749,'Cross-Page Data'!$D$4:$F$48,3,FALSE)</f>
        <v>wind</v>
      </c>
      <c r="L8749" t="b">
        <f>IF(AND($P$6=FALSE,OR(C8749="Commercial NAICS Cogen",C8749="Industrial NAICS Cogen",C8749="NAICS-22 Cogen")),FALSE,IF(AND($P$7=FALSE,OR(C8749="Commercial NAICS Cogen",C8749="Commercial NAICS Non-Cogen",C8749="industrial NAICS Cogen", C8749="industrial NAICS non-cogen")),FALSE,TRUE))</f>
        <v>1</v>
      </c>
      <c r="M8749">
        <f t="shared" si="409"/>
        <v>0.64391951006124237</v>
      </c>
      <c r="N8749">
        <f t="shared" si="410"/>
        <v>1</v>
      </c>
    </row>
    <row r="8750" spans="1:14" x14ac:dyDescent="0.2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s="32">
        <f t="shared" si="408"/>
        <v>8901999.1038427483</v>
      </c>
      <c r="J8750" t="str">
        <f>IF(K8750="natural gas",VLOOKUP(D8750,'Cross-Page Data'!$I$4:$J$13,2,FALSE),IF(K8750="solar",VLOOKUP('Form 923'!D8750,'Cross-Page Data'!$I$14:$J$117,2,FALSE),K8750))</f>
        <v>wind</v>
      </c>
      <c r="K8750" t="str">
        <f>VLOOKUP(E8750,'Cross-Page Data'!$D$4:$F$48,3,FALSE)</f>
        <v>wind</v>
      </c>
      <c r="L8750" t="b">
        <f>IF(AND($P$6=FALSE,OR(C8750="Commercial NAICS Cogen",C8750="Industrial NAICS Cogen",C8750="NAICS-22 Cogen")),FALSE,IF(AND($P$7=FALSE,OR(C8750="Commercial NAICS Cogen",C8750="Commercial NAICS Non-Cogen",C8750="industrial NAICS Cogen", C8750="industrial NAICS non-cogen")),FALSE,TRUE))</f>
        <v>1</v>
      </c>
      <c r="M8750">
        <f t="shared" si="409"/>
        <v>0.56430446194225725</v>
      </c>
      <c r="N8750">
        <f t="shared" si="410"/>
        <v>1</v>
      </c>
    </row>
    <row r="8751" spans="1:14" x14ac:dyDescent="0.2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s="32">
        <f t="shared" si="408"/>
        <v>8902000.3790805824</v>
      </c>
      <c r="J8751" t="str">
        <f>IF(K8751="natural gas",VLOOKUP(D8751,'Cross-Page Data'!$I$4:$J$13,2,FALSE),IF(K8751="solar",VLOOKUP('Form 923'!D8751,'Cross-Page Data'!$I$14:$J$117,2,FALSE),K8751))</f>
        <v>wind</v>
      </c>
      <c r="K8751" t="str">
        <f>VLOOKUP(E8751,'Cross-Page Data'!$D$4:$F$48,3,FALSE)</f>
        <v>wind</v>
      </c>
      <c r="L8751" t="b">
        <f>IF(AND($P$6=FALSE,OR(C8751="Commercial NAICS Cogen",C8751="Industrial NAICS Cogen",C8751="NAICS-22 Cogen")),FALSE,IF(AND($P$7=FALSE,OR(C8751="Commercial NAICS Cogen",C8751="Commercial NAICS Non-Cogen",C8751="industrial NAICS Cogen", C8751="industrial NAICS non-cogen")),FALSE,TRUE))</f>
        <v>1</v>
      </c>
      <c r="M8751">
        <f t="shared" si="409"/>
        <v>0.45144356955380577</v>
      </c>
      <c r="N8751">
        <f t="shared" si="410"/>
        <v>1</v>
      </c>
    </row>
    <row r="8752" spans="1:14" x14ac:dyDescent="0.2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s="32">
        <f t="shared" si="408"/>
        <v>8902006.9547938406</v>
      </c>
      <c r="J8752" t="str">
        <f>IF(K8752="natural gas",VLOOKUP(D8752,'Cross-Page Data'!$I$4:$J$13,2,FALSE),IF(K8752="solar",VLOOKUP('Form 923'!D8752,'Cross-Page Data'!$I$14:$J$117,2,FALSE),K8752))</f>
        <v>wind</v>
      </c>
      <c r="K8752" t="str">
        <f>VLOOKUP(E8752,'Cross-Page Data'!$D$4:$F$48,3,FALSE)</f>
        <v>wind</v>
      </c>
      <c r="L8752" t="b">
        <f>IF(AND($P$6=FALSE,OR(C8752="Commercial NAICS Cogen",C8752="Industrial NAICS Cogen",C8752="NAICS-22 Cogen")),FALSE,IF(AND($P$7=FALSE,OR(C8752="Commercial NAICS Cogen",C8752="Commercial NAICS Non-Cogen",C8752="industrial NAICS Cogen", C8752="industrial NAICS non-cogen")),FALSE,TRUE))</f>
        <v>1</v>
      </c>
      <c r="M8752">
        <f t="shared" si="409"/>
        <v>0.20209973753280841</v>
      </c>
      <c r="N8752">
        <f t="shared" si="410"/>
        <v>1</v>
      </c>
    </row>
    <row r="8753" spans="1:14" x14ac:dyDescent="0.2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s="32">
        <f t="shared" si="408"/>
        <v>8901993.2491881438</v>
      </c>
      <c r="J8753" t="str">
        <f>IF(K8753="natural gas",VLOOKUP(D8753,'Cross-Page Data'!$I$4:$J$13,2,FALSE),IF(K8753="solar",VLOOKUP('Form 923'!D8753,'Cross-Page Data'!$I$14:$J$117,2,FALSE),K8753))</f>
        <v>wind</v>
      </c>
      <c r="K8753" t="str">
        <f>VLOOKUP(E8753,'Cross-Page Data'!$D$4:$F$48,3,FALSE)</f>
        <v>wind</v>
      </c>
      <c r="L8753" t="b">
        <f>IF(AND($P$6=FALSE,OR(C8753="Commercial NAICS Cogen",C8753="Industrial NAICS Cogen",C8753="NAICS-22 Cogen")),FALSE,IF(AND($P$7=FALSE,OR(C8753="Commercial NAICS Cogen",C8753="Commercial NAICS Non-Cogen",C8753="industrial NAICS Cogen", C8753="industrial NAICS non-cogen")),FALSE,TRUE))</f>
        <v>1</v>
      </c>
      <c r="M8753">
        <f t="shared" si="409"/>
        <v>0.77602799650043741</v>
      </c>
      <c r="N8753">
        <f t="shared" si="410"/>
        <v>1</v>
      </c>
    </row>
    <row r="8754" spans="1:14" x14ac:dyDescent="0.2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s="32">
        <f t="shared" si="408"/>
        <v>8901998.6587261111</v>
      </c>
      <c r="J8754" t="str">
        <f>IF(K8754="natural gas",VLOOKUP(D8754,'Cross-Page Data'!$I$4:$J$13,2,FALSE),IF(K8754="solar",VLOOKUP('Form 923'!D8754,'Cross-Page Data'!$I$14:$J$117,2,FALSE),K8754))</f>
        <v>wind</v>
      </c>
      <c r="K8754" t="str">
        <f>VLOOKUP(E8754,'Cross-Page Data'!$D$4:$F$48,3,FALSE)</f>
        <v>wind</v>
      </c>
      <c r="L8754" t="b">
        <f>IF(AND($P$6=FALSE,OR(C8754="Commercial NAICS Cogen",C8754="Industrial NAICS Cogen",C8754="NAICS-22 Cogen")),FALSE,IF(AND($P$7=FALSE,OR(C8754="Commercial NAICS Cogen",C8754="Commercial NAICS Non-Cogen",C8754="industrial NAICS Cogen", C8754="industrial NAICS non-cogen")),FALSE,TRUE))</f>
        <v>1</v>
      </c>
      <c r="M8754">
        <f t="shared" si="409"/>
        <v>0.60454943132108485</v>
      </c>
      <c r="N8754">
        <f t="shared" si="410"/>
        <v>1</v>
      </c>
    </row>
    <row r="8755" spans="1:14" x14ac:dyDescent="0.2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s="32">
        <f t="shared" si="408"/>
        <v>8901999.9188374579</v>
      </c>
      <c r="J8755" t="str">
        <f>IF(K8755="natural gas",VLOOKUP(D8755,'Cross-Page Data'!$I$4:$J$13,2,FALSE),IF(K8755="solar",VLOOKUP('Form 923'!D8755,'Cross-Page Data'!$I$14:$J$117,2,FALSE),K8755))</f>
        <v>wind</v>
      </c>
      <c r="K8755" t="str">
        <f>VLOOKUP(E8755,'Cross-Page Data'!$D$4:$F$48,3,FALSE)</f>
        <v>wind</v>
      </c>
      <c r="L8755" t="b">
        <f>IF(AND($P$6=FALSE,OR(C8755="Commercial NAICS Cogen",C8755="Industrial NAICS Cogen",C8755="NAICS-22 Cogen")),FALSE,IF(AND($P$7=FALSE,OR(C8755="Commercial NAICS Cogen",C8755="Commercial NAICS Non-Cogen",C8755="industrial NAICS Cogen", C8755="industrial NAICS non-cogen")),FALSE,TRUE))</f>
        <v>1</v>
      </c>
      <c r="M8755">
        <f t="shared" si="409"/>
        <v>0.48906386701662291</v>
      </c>
      <c r="N8755">
        <f t="shared" si="410"/>
        <v>1</v>
      </c>
    </row>
    <row r="8756" spans="1:14" x14ac:dyDescent="0.2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s="32">
        <f t="shared" si="408"/>
        <v>8902001.6950707994</v>
      </c>
      <c r="J8756" t="str">
        <f>IF(K8756="natural gas",VLOOKUP(D8756,'Cross-Page Data'!$I$4:$J$13,2,FALSE),IF(K8756="solar",VLOOKUP('Form 923'!D8756,'Cross-Page Data'!$I$14:$J$117,2,FALSE),K8756))</f>
        <v>wind</v>
      </c>
      <c r="K8756" t="str">
        <f>VLOOKUP(E8756,'Cross-Page Data'!$D$4:$F$48,3,FALSE)</f>
        <v>wind</v>
      </c>
      <c r="L8756" t="b">
        <f>IF(AND($P$6=FALSE,OR(C8756="Commercial NAICS Cogen",C8756="Industrial NAICS Cogen",C8756="NAICS-22 Cogen")),FALSE,IF(AND($P$7=FALSE,OR(C8756="Commercial NAICS Cogen",C8756="Commercial NAICS Non-Cogen",C8756="industrial NAICS Cogen", C8756="industrial NAICS non-cogen")),FALSE,TRUE))</f>
        <v>1</v>
      </c>
      <c r="M8756">
        <f t="shared" si="409"/>
        <v>0.3447069116360455</v>
      </c>
      <c r="N8756">
        <f t="shared" si="410"/>
        <v>1</v>
      </c>
    </row>
    <row r="8757" spans="1:14" x14ac:dyDescent="0.2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s="32">
        <f t="shared" si="408"/>
        <v>8902009.1740658283</v>
      </c>
      <c r="J8757" t="str">
        <f>IF(K8757="natural gas",VLOOKUP(D8757,'Cross-Page Data'!$I$4:$J$13,2,FALSE),IF(K8757="solar",VLOOKUP('Form 923'!D8757,'Cross-Page Data'!$I$14:$J$117,2,FALSE),K8757))</f>
        <v>wind</v>
      </c>
      <c r="K8757" t="str">
        <f>VLOOKUP(E8757,'Cross-Page Data'!$D$4:$F$48,3,FALSE)</f>
        <v>wind</v>
      </c>
      <c r="L8757" t="b">
        <f>IF(AND($P$6=FALSE,OR(C8757="Commercial NAICS Cogen",C8757="Industrial NAICS Cogen",C8757="NAICS-22 Cogen")),FALSE,IF(AND($P$7=FALSE,OR(C8757="Commercial NAICS Cogen",C8757="Commercial NAICS Non-Cogen",C8757="industrial NAICS Cogen", C8757="industrial NAICS non-cogen")),FALSE,TRUE))</f>
        <v>1</v>
      </c>
      <c r="M8757">
        <f t="shared" si="409"/>
        <v>0.18197725284339458</v>
      </c>
      <c r="N8757">
        <f t="shared" si="410"/>
        <v>1</v>
      </c>
    </row>
    <row r="8758" spans="1:14" x14ac:dyDescent="0.2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s="32">
        <f t="shared" si="408"/>
        <v>8834830.8968250509</v>
      </c>
      <c r="J8758" t="str">
        <f>IF(K8758="natural gas",VLOOKUP(D8758,'Cross-Page Data'!$I$4:$J$13,2,FALSE),IF(K8758="solar",VLOOKUP('Form 923'!D8758,'Cross-Page Data'!$I$14:$J$117,2,FALSE),K8758))</f>
        <v>biomass</v>
      </c>
      <c r="K8758" t="str">
        <f>VLOOKUP(E8758,'Cross-Page Data'!$D$4:$F$48,3,FALSE)</f>
        <v>biomass</v>
      </c>
      <c r="L8758" t="b">
        <f>IF(AND($P$6=FALSE,OR(C8758="Commercial NAICS Cogen",C8758="Industrial NAICS Cogen",C8758="NAICS-22 Cogen")),FALSE,IF(AND($P$7=FALSE,OR(C8758="Commercial NAICS Cogen",C8758="Commercial NAICS Non-Cogen",C8758="industrial NAICS Cogen", C8758="industrial NAICS non-cogen")),FALSE,TRUE))</f>
        <v>0</v>
      </c>
      <c r="M8758">
        <f t="shared" si="409"/>
        <v>0.53618421052631582</v>
      </c>
      <c r="N8758">
        <f t="shared" si="410"/>
        <v>1</v>
      </c>
    </row>
    <row r="8759" spans="1:14" x14ac:dyDescent="0.2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s="32">
        <f t="shared" si="408"/>
        <v>8754627.015668666</v>
      </c>
      <c r="J8759" t="str">
        <f>IF(K8759="natural gas",VLOOKUP(D8759,'Cross-Page Data'!$I$4:$J$13,2,FALSE),IF(K8759="solar",VLOOKUP('Form 923'!D8759,'Cross-Page Data'!$I$14:$J$117,2,FALSE),K8759))</f>
        <v>natural gas peaker</v>
      </c>
      <c r="K8759" t="str">
        <f>VLOOKUP(E8759,'Cross-Page Data'!$D$4:$F$48,3,FALSE)</f>
        <v>natural gas</v>
      </c>
      <c r="L8759" t="b">
        <f>IF(AND($P$6=FALSE,OR(C8759="Commercial NAICS Cogen",C8759="Industrial NAICS Cogen",C8759="NAICS-22 Cogen")),FALSE,IF(AND($P$7=FALSE,OR(C8759="Commercial NAICS Cogen",C8759="Commercial NAICS Non-Cogen",C8759="industrial NAICS Cogen", C8759="industrial NAICS non-cogen")),FALSE,TRUE))</f>
        <v>0</v>
      </c>
      <c r="M8759">
        <f t="shared" si="409"/>
        <v>0.5679012345679012</v>
      </c>
      <c r="N8759">
        <f t="shared" si="410"/>
        <v>1</v>
      </c>
    </row>
    <row r="8760" spans="1:14" x14ac:dyDescent="0.2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s="32">
        <f t="shared" si="408"/>
        <v>8628679.3637953885</v>
      </c>
      <c r="J8760" t="str">
        <f>IF(K8760="natural gas",VLOOKUP(D8760,'Cross-Page Data'!$I$4:$J$13,2,FALSE),IF(K8760="solar",VLOOKUP('Form 923'!D8760,'Cross-Page Data'!$I$14:$J$117,2,FALSE),K8760))</f>
        <v>biomass</v>
      </c>
      <c r="K8760" t="str">
        <f>VLOOKUP(E8760,'Cross-Page Data'!$D$4:$F$48,3,FALSE)</f>
        <v>biomass</v>
      </c>
      <c r="L8760" t="b">
        <f>IF(AND($P$6=FALSE,OR(C8760="Commercial NAICS Cogen",C8760="Industrial NAICS Cogen",C8760="NAICS-22 Cogen")),FALSE,IF(AND($P$7=FALSE,OR(C8760="Commercial NAICS Cogen",C8760="Commercial NAICS Non-Cogen",C8760="industrial NAICS Cogen", C8760="industrial NAICS non-cogen")),FALSE,TRUE))</f>
        <v>0</v>
      </c>
      <c r="M8760">
        <f t="shared" si="409"/>
        <v>0.54276315789473684</v>
      </c>
      <c r="N8760">
        <f t="shared" si="410"/>
        <v>1</v>
      </c>
    </row>
    <row r="8761" spans="1:14" x14ac:dyDescent="0.2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s="32">
        <f t="shared" si="408"/>
        <v>8901996.5479673389</v>
      </c>
      <c r="J8761" t="str">
        <f>IF(K8761="natural gas",VLOOKUP(D8761,'Cross-Page Data'!$I$4:$J$13,2,FALSE),IF(K8761="solar",VLOOKUP('Form 923'!D8761,'Cross-Page Data'!$I$14:$J$117,2,FALSE),K8761))</f>
        <v>wind</v>
      </c>
      <c r="K8761" t="str">
        <f>VLOOKUP(E8761,'Cross-Page Data'!$D$4:$F$48,3,FALSE)</f>
        <v>wind</v>
      </c>
      <c r="L8761" t="b">
        <f>IF(AND($P$6=FALSE,OR(C8761="Commercial NAICS Cogen",C8761="Industrial NAICS Cogen",C8761="NAICS-22 Cogen")),FALSE,IF(AND($P$7=FALSE,OR(C8761="Commercial NAICS Cogen",C8761="Commercial NAICS Non-Cogen",C8761="industrial NAICS Cogen", C8761="industrial NAICS non-cogen")),FALSE,TRUE))</f>
        <v>1</v>
      </c>
      <c r="M8761">
        <f t="shared" si="409"/>
        <v>0.71303587051618544</v>
      </c>
      <c r="N8761">
        <f t="shared" si="410"/>
        <v>1</v>
      </c>
    </row>
    <row r="8762" spans="1:14" x14ac:dyDescent="0.2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s="32">
        <f t="shared" si="408"/>
        <v>8901999.7512325309</v>
      </c>
      <c r="J8762" t="str">
        <f>IF(K8762="natural gas",VLOOKUP(D8762,'Cross-Page Data'!$I$4:$J$13,2,FALSE),IF(K8762="solar",VLOOKUP('Form 923'!D8762,'Cross-Page Data'!$I$14:$J$117,2,FALSE),K8762))</f>
        <v>wind</v>
      </c>
      <c r="K8762" t="str">
        <f>VLOOKUP(E8762,'Cross-Page Data'!$D$4:$F$48,3,FALSE)</f>
        <v>wind</v>
      </c>
      <c r="L8762" t="b">
        <f>IF(AND($P$6=FALSE,OR(C8762="Commercial NAICS Cogen",C8762="Industrial NAICS Cogen",C8762="NAICS-22 Cogen")),FALSE,IF(AND($P$7=FALSE,OR(C8762="Commercial NAICS Cogen",C8762="Commercial NAICS Non-Cogen",C8762="industrial NAICS Cogen", C8762="industrial NAICS non-cogen")),FALSE,TRUE))</f>
        <v>1</v>
      </c>
      <c r="M8762">
        <f t="shared" si="409"/>
        <v>0.50393700787401574</v>
      </c>
      <c r="N8762">
        <f t="shared" si="410"/>
        <v>1</v>
      </c>
    </row>
    <row r="8763" spans="1:14" ht="26.25" x14ac:dyDescent="0.2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s="32" t="str">
        <f t="shared" si="408"/>
        <v/>
      </c>
      <c r="J8763" t="str">
        <f>IF(K8763="natural gas",VLOOKUP(D8763,'Cross-Page Data'!$I$4:$J$13,2,FALSE),IF(K8763="solar",VLOOKUP('Form 923'!D8763,'Cross-Page Data'!$I$14:$J$117,2,FALSE),K8763))</f>
        <v>natural gas nonpeaker</v>
      </c>
      <c r="K8763" t="str">
        <f>VLOOKUP(E8763,'Cross-Page Data'!$D$4:$F$48,3,FALSE)</f>
        <v>natural gas</v>
      </c>
      <c r="L8763" t="b">
        <f>IF(AND($P$6=FALSE,OR(C8763="Commercial NAICS Cogen",C8763="Industrial NAICS Cogen",C8763="NAICS-22 Cogen")),FALSE,IF(AND($P$7=FALSE,OR(C8763="Commercial NAICS Cogen",C8763="Commercial NAICS Non-Cogen",C8763="industrial NAICS Cogen", C8763="industrial NAICS non-cogen")),FALSE,TRUE))</f>
        <v>0</v>
      </c>
      <c r="M8763">
        <f t="shared" si="409"/>
        <v>9.3023255813953494E-4</v>
      </c>
      <c r="N8763">
        <f t="shared" si="410"/>
        <v>0</v>
      </c>
    </row>
    <row r="8764" spans="1:14" ht="26.25" x14ac:dyDescent="0.2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s="32">
        <f t="shared" si="408"/>
        <v>5331259.7356916741</v>
      </c>
      <c r="J8764" t="str">
        <f>IF(K8764="natural gas",VLOOKUP(D8764,'Cross-Page Data'!$I$4:$J$13,2,FALSE),IF(K8764="solar",VLOOKUP('Form 923'!D8764,'Cross-Page Data'!$I$14:$J$117,2,FALSE),K8764))</f>
        <v>natural gas nonpeaker</v>
      </c>
      <c r="K8764" t="str">
        <f>VLOOKUP(E8764,'Cross-Page Data'!$D$4:$F$48,3,FALSE)</f>
        <v>natural gas</v>
      </c>
      <c r="L8764" t="b">
        <f>IF(AND($P$6=FALSE,OR(C8764="Commercial NAICS Cogen",C8764="Industrial NAICS Cogen",C8764="NAICS-22 Cogen")),FALSE,IF(AND($P$7=FALSE,OR(C8764="Commercial NAICS Cogen",C8764="Commercial NAICS Non-Cogen",C8764="industrial NAICS Cogen", C8764="industrial NAICS non-cogen")),FALSE,TRUE))</f>
        <v>0</v>
      </c>
      <c r="M8764">
        <f t="shared" si="409"/>
        <v>0.50790697674418606</v>
      </c>
      <c r="N8764">
        <f t="shared" si="410"/>
        <v>1</v>
      </c>
    </row>
    <row r="8765" spans="1:14" x14ac:dyDescent="0.2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s="32">
        <f t="shared" si="408"/>
        <v>11511784.920153629</v>
      </c>
      <c r="J8765" t="str">
        <f>IF(K8765="natural gas",VLOOKUP(D8765,'Cross-Page Data'!$I$4:$J$13,2,FALSE),IF(K8765="solar",VLOOKUP('Form 923'!D8765,'Cross-Page Data'!$I$14:$J$117,2,FALSE),K8765))</f>
        <v>biomass</v>
      </c>
      <c r="K8765" t="str">
        <f>VLOOKUP(E8765,'Cross-Page Data'!$D$4:$F$48,3,FALSE)</f>
        <v>biomass</v>
      </c>
      <c r="L8765" t="b">
        <f>IF(AND($P$6=FALSE,OR(C8765="Commercial NAICS Cogen",C8765="Industrial NAICS Cogen",C8765="NAICS-22 Cogen")),FALSE,IF(AND($P$7=FALSE,OR(C8765="Commercial NAICS Cogen",C8765="Commercial NAICS Non-Cogen",C8765="industrial NAICS Cogen", C8765="industrial NAICS non-cogen")),FALSE,TRUE))</f>
        <v>1</v>
      </c>
      <c r="M8765">
        <f t="shared" si="409"/>
        <v>0.33771929824561403</v>
      </c>
      <c r="N8765">
        <f t="shared" si="410"/>
        <v>1</v>
      </c>
    </row>
    <row r="8766" spans="1:14" x14ac:dyDescent="0.2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s="32">
        <f t="shared" si="408"/>
        <v>8901999.9026811346</v>
      </c>
      <c r="J8766" t="str">
        <f>IF(K8766="natural gas",VLOOKUP(D8766,'Cross-Page Data'!$I$4:$J$13,2,FALSE),IF(K8766="solar",VLOOKUP('Form 923'!D8766,'Cross-Page Data'!$I$14:$J$117,2,FALSE),K8766))</f>
        <v>wind</v>
      </c>
      <c r="K8766" t="str">
        <f>VLOOKUP(E8766,'Cross-Page Data'!$D$4:$F$48,3,FALSE)</f>
        <v>wind</v>
      </c>
      <c r="L8766" t="b">
        <f>IF(AND($P$6=FALSE,OR(C8766="Commercial NAICS Cogen",C8766="Industrial NAICS Cogen",C8766="NAICS-22 Cogen")),FALSE,IF(AND($P$7=FALSE,OR(C8766="Commercial NAICS Cogen",C8766="Commercial NAICS Non-Cogen",C8766="industrial NAICS Cogen", C8766="industrial NAICS non-cogen")),FALSE,TRUE))</f>
        <v>1</v>
      </c>
      <c r="M8766">
        <f t="shared" si="409"/>
        <v>0.49168853893263342</v>
      </c>
      <c r="N8766">
        <f t="shared" si="410"/>
        <v>1</v>
      </c>
    </row>
    <row r="8767" spans="1:14" x14ac:dyDescent="0.2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s="32">
        <f t="shared" si="408"/>
        <v>8901977.8941244911</v>
      </c>
      <c r="J8767" t="str">
        <f>IF(K8767="natural gas",VLOOKUP(D8767,'Cross-Page Data'!$I$4:$J$13,2,FALSE),IF(K8767="solar",VLOOKUP('Form 923'!D8767,'Cross-Page Data'!$I$14:$J$117,2,FALSE),K8767))</f>
        <v>wind</v>
      </c>
      <c r="K8767" t="str">
        <f>VLOOKUP(E8767,'Cross-Page Data'!$D$4:$F$48,3,FALSE)</f>
        <v>wind</v>
      </c>
      <c r="L8767" t="b">
        <f>IF(AND($P$6=FALSE,OR(C8767="Commercial NAICS Cogen",C8767="Industrial NAICS Cogen",C8767="NAICS-22 Cogen")),FALSE,IF(AND($P$7=FALSE,OR(C8767="Commercial NAICS Cogen",C8767="Commercial NAICS Non-Cogen",C8767="industrial NAICS Cogen", C8767="industrial NAICS non-cogen")),FALSE,TRUE))</f>
        <v>1</v>
      </c>
      <c r="M8767">
        <f t="shared" si="409"/>
        <v>0.84951881014873143</v>
      </c>
      <c r="N8767">
        <f t="shared" si="410"/>
        <v>1</v>
      </c>
    </row>
    <row r="8768" spans="1:14" x14ac:dyDescent="0.2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s="32">
        <f t="shared" si="408"/>
        <v>8902012.5266270302</v>
      </c>
      <c r="J8768" t="str">
        <f>IF(K8768="natural gas",VLOOKUP(D8768,'Cross-Page Data'!$I$4:$J$13,2,FALSE),IF(K8768="solar",VLOOKUP('Form 923'!D8768,'Cross-Page Data'!$I$14:$J$117,2,FALSE),K8768))</f>
        <v>wind</v>
      </c>
      <c r="K8768" t="str">
        <f>VLOOKUP(E8768,'Cross-Page Data'!$D$4:$F$48,3,FALSE)</f>
        <v>wind</v>
      </c>
      <c r="L8768" t="b">
        <f>IF(AND($P$6=FALSE,OR(C8768="Commercial NAICS Cogen",C8768="Industrial NAICS Cogen",C8768="NAICS-22 Cogen")),FALSE,IF(AND($P$7=FALSE,OR(C8768="Commercial NAICS Cogen",C8768="Commercial NAICS Non-Cogen",C8768="industrial NAICS Cogen", C8768="industrial NAICS non-cogen")),FALSE,TRUE))</f>
        <v>1</v>
      </c>
      <c r="M8768">
        <f t="shared" si="409"/>
        <v>0.16097987751531059</v>
      </c>
      <c r="N8768">
        <f t="shared" si="410"/>
        <v>1</v>
      </c>
    </row>
    <row r="8769" spans="1:14" x14ac:dyDescent="0.2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s="32">
        <f t="shared" si="408"/>
        <v>11168916.518650088</v>
      </c>
      <c r="J8769" t="str">
        <f>IF(K8769="natural gas",VLOOKUP(D8769,'Cross-Page Data'!$I$4:$J$13,2,FALSE),IF(K8769="solar",VLOOKUP('Form 923'!D8769,'Cross-Page Data'!$I$14:$J$117,2,FALSE),K8769))</f>
        <v>biomass</v>
      </c>
      <c r="K8769" t="str">
        <f>VLOOKUP(E8769,'Cross-Page Data'!$D$4:$F$48,3,FALSE)</f>
        <v>biomass</v>
      </c>
      <c r="L8769" t="b">
        <f>IF(AND($P$6=FALSE,OR(C8769="Commercial NAICS Cogen",C8769="Industrial NAICS Cogen",C8769="NAICS-22 Cogen")),FALSE,IF(AND($P$7=FALSE,OR(C8769="Commercial NAICS Cogen",C8769="Commercial NAICS Non-Cogen",C8769="industrial NAICS Cogen", C8769="industrial NAICS non-cogen")),FALSE,TRUE))</f>
        <v>1</v>
      </c>
      <c r="M8769">
        <f t="shared" si="409"/>
        <v>0.38157894736842107</v>
      </c>
      <c r="N8769">
        <f t="shared" si="410"/>
        <v>1</v>
      </c>
    </row>
    <row r="8770" spans="1:14" x14ac:dyDescent="0.2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s="32">
        <f t="shared" si="408"/>
        <v>8901998.9835676774</v>
      </c>
      <c r="J8770" t="str">
        <f>IF(K8770="natural gas",VLOOKUP(D8770,'Cross-Page Data'!$I$4:$J$13,2,FALSE),IF(K8770="solar",VLOOKUP('Form 923'!D8770,'Cross-Page Data'!$I$14:$J$117,2,FALSE),K8770))</f>
        <v>wind</v>
      </c>
      <c r="K8770" t="str">
        <f>VLOOKUP(E8770,'Cross-Page Data'!$D$4:$F$48,3,FALSE)</f>
        <v>wind</v>
      </c>
      <c r="L8770" t="b">
        <f>IF(AND($P$6=FALSE,OR(C8770="Commercial NAICS Cogen",C8770="Industrial NAICS Cogen",C8770="NAICS-22 Cogen")),FALSE,IF(AND($P$7=FALSE,OR(C8770="Commercial NAICS Cogen",C8770="Commercial NAICS Non-Cogen",C8770="industrial NAICS Cogen", C8770="industrial NAICS non-cogen")),FALSE,TRUE))</f>
        <v>1</v>
      </c>
      <c r="M8770">
        <f t="shared" si="409"/>
        <v>0.57480314960629919</v>
      </c>
      <c r="N8770">
        <f t="shared" si="410"/>
        <v>1</v>
      </c>
    </row>
    <row r="8771" spans="1:14" x14ac:dyDescent="0.2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s="32">
        <f t="shared" si="408"/>
        <v>8901998.7902782373</v>
      </c>
      <c r="J8771" t="str">
        <f>IF(K8771="natural gas",VLOOKUP(D8771,'Cross-Page Data'!$I$4:$J$13,2,FALSE),IF(K8771="solar",VLOOKUP('Form 923'!D8771,'Cross-Page Data'!$I$14:$J$117,2,FALSE),K8771))</f>
        <v>wind</v>
      </c>
      <c r="K8771" t="str">
        <f>VLOOKUP(E8771,'Cross-Page Data'!$D$4:$F$48,3,FALSE)</f>
        <v>wind</v>
      </c>
      <c r="L8771" t="b">
        <f>IF(AND($P$6=FALSE,OR(C8771="Commercial NAICS Cogen",C8771="Industrial NAICS Cogen",C8771="NAICS-22 Cogen")),FALSE,IF(AND($P$7=FALSE,OR(C8771="Commercial NAICS Cogen",C8771="Commercial NAICS Non-Cogen",C8771="industrial NAICS Cogen", C8771="industrial NAICS non-cogen")),FALSE,TRUE))</f>
        <v>1</v>
      </c>
      <c r="M8771">
        <f t="shared" si="409"/>
        <v>0.59317585301837272</v>
      </c>
      <c r="N8771">
        <f t="shared" si="410"/>
        <v>1</v>
      </c>
    </row>
    <row r="8772" spans="1:14" x14ac:dyDescent="0.2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s="32">
        <f t="shared" si="408"/>
        <v>10905994.397759104</v>
      </c>
      <c r="J8772" t="str">
        <f>IF(K8772="natural gas",VLOOKUP(D8772,'Cross-Page Data'!$I$4:$J$13,2,FALSE),IF(K8772="solar",VLOOKUP('Form 923'!D8772,'Cross-Page Data'!$I$14:$J$117,2,FALSE),K8772))</f>
        <v>biomass</v>
      </c>
      <c r="K8772" t="str">
        <f>VLOOKUP(E8772,'Cross-Page Data'!$D$4:$F$48,3,FALSE)</f>
        <v>biomass</v>
      </c>
      <c r="L8772" t="b">
        <f>IF(AND($P$6=FALSE,OR(C8772="Commercial NAICS Cogen",C8772="Industrial NAICS Cogen",C8772="NAICS-22 Cogen")),FALSE,IF(AND($P$7=FALSE,OR(C8772="Commercial NAICS Cogen",C8772="Commercial NAICS Non-Cogen",C8772="industrial NAICS Cogen", C8772="industrial NAICS non-cogen")),FALSE,TRUE))</f>
        <v>1</v>
      </c>
      <c r="M8772">
        <f t="shared" si="409"/>
        <v>0.41447368421052633</v>
      </c>
      <c r="N8772">
        <f t="shared" si="410"/>
        <v>1</v>
      </c>
    </row>
    <row r="8773" spans="1:14" x14ac:dyDescent="0.2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s="32">
        <f t="shared" si="408"/>
        <v>8901955.3689792305</v>
      </c>
      <c r="J8773" t="str">
        <f>IF(K8773="natural gas",VLOOKUP(D8773,'Cross-Page Data'!$I$4:$J$13,2,FALSE),IF(K8773="solar",VLOOKUP('Form 923'!D8773,'Cross-Page Data'!$I$14:$J$117,2,FALSE),K8773))</f>
        <v>other</v>
      </c>
      <c r="K8773" t="str">
        <f>VLOOKUP(E8773,'Cross-Page Data'!$D$4:$F$48,3,FALSE)</f>
        <v>other</v>
      </c>
      <c r="L8773" t="b">
        <f>IF(AND($P$6=FALSE,OR(C8773="Commercial NAICS Cogen",C8773="Industrial NAICS Cogen",C8773="NAICS-22 Cogen")),FALSE,IF(AND($P$7=FALSE,OR(C8773="Commercial NAICS Cogen",C8773="Commercial NAICS Non-Cogen",C8773="industrial NAICS Cogen", C8773="industrial NAICS non-cogen")),FALSE,TRUE))</f>
        <v>1</v>
      </c>
      <c r="M8773">
        <f t="shared" si="409"/>
        <v>0.22564935064935066</v>
      </c>
      <c r="N8773">
        <f t="shared" si="410"/>
        <v>1</v>
      </c>
    </row>
    <row r="8774" spans="1:14" x14ac:dyDescent="0.2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s="32">
        <f t="shared" si="408"/>
        <v>8901994.996861184</v>
      </c>
      <c r="J8774" t="str">
        <f>IF(K8774="natural gas",VLOOKUP(D8774,'Cross-Page Data'!$I$4:$J$13,2,FALSE),IF(K8774="solar",VLOOKUP('Form 923'!D8774,'Cross-Page Data'!$I$14:$J$117,2,FALSE),K8774))</f>
        <v>wind</v>
      </c>
      <c r="K8774" t="str">
        <f>VLOOKUP(E8774,'Cross-Page Data'!$D$4:$F$48,3,FALSE)</f>
        <v>wind</v>
      </c>
      <c r="L8774" t="b">
        <f>IF(AND($P$6=FALSE,OR(C8774="Commercial NAICS Cogen",C8774="Industrial NAICS Cogen",C8774="NAICS-22 Cogen")),FALSE,IF(AND($P$7=FALSE,OR(C8774="Commercial NAICS Cogen",C8774="Commercial NAICS Non-Cogen",C8774="industrial NAICS Cogen", C8774="industrial NAICS non-cogen")),FALSE,TRUE))</f>
        <v>1</v>
      </c>
      <c r="M8774">
        <f t="shared" si="409"/>
        <v>0.75328083989501315</v>
      </c>
      <c r="N8774">
        <f t="shared" si="410"/>
        <v>1</v>
      </c>
    </row>
    <row r="8775" spans="1:14" x14ac:dyDescent="0.2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s="32">
        <f t="shared" ref="I8775:I8838" si="411">IFERROR(F8775/G8775*10^6,"")</f>
        <v>8901939.9415360093</v>
      </c>
      <c r="J8775" t="str">
        <f>IF(K8775="natural gas",VLOOKUP(D8775,'Cross-Page Data'!$I$4:$J$13,2,FALSE),IF(K8775="solar",VLOOKUP('Form 923'!D8775,'Cross-Page Data'!$I$14:$J$117,2,FALSE),K8775))</f>
        <v>wind</v>
      </c>
      <c r="K8775" t="str">
        <f>VLOOKUP(E8775,'Cross-Page Data'!$D$4:$F$48,3,FALSE)</f>
        <v>wind</v>
      </c>
      <c r="L8775" t="b">
        <f>IF(AND($P$6=FALSE,OR(C8775="Commercial NAICS Cogen",C8775="Industrial NAICS Cogen",C8775="NAICS-22 Cogen")),FALSE,IF(AND($P$7=FALSE,OR(C8775="Commercial NAICS Cogen",C8775="Commercial NAICS Non-Cogen",C8775="industrial NAICS Cogen", C8775="industrial NAICS non-cogen")),FALSE,TRUE))</f>
        <v>1</v>
      </c>
      <c r="M8775">
        <f t="shared" ref="M8775:M8838" si="412">(COUNTIFS($J$6:$J$14148,J8775,$I$6:$I$14148,"&gt;"&amp;I8775)+1)/COUNTIFS($J$6:$J$14148,J8775)</f>
        <v>0.90113735783027127</v>
      </c>
      <c r="N8775">
        <f t="shared" ref="N8775:N8838" si="413">IF(OR(M8775&gt;0.95,M8775&lt;0.05),0,1)</f>
        <v>1</v>
      </c>
    </row>
    <row r="8776" spans="1:14" x14ac:dyDescent="0.2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s="32">
        <f t="shared" si="411"/>
        <v>8901993.6551848575</v>
      </c>
      <c r="J8776" t="str">
        <f>IF(K8776="natural gas",VLOOKUP(D8776,'Cross-Page Data'!$I$4:$J$13,2,FALSE),IF(K8776="solar",VLOOKUP('Form 923'!D8776,'Cross-Page Data'!$I$14:$J$117,2,FALSE),K8776))</f>
        <v>wind</v>
      </c>
      <c r="K8776" t="str">
        <f>VLOOKUP(E8776,'Cross-Page Data'!$D$4:$F$48,3,FALSE)</f>
        <v>wind</v>
      </c>
      <c r="L8776" t="b">
        <f>IF(AND($P$6=FALSE,OR(C8776="Commercial NAICS Cogen",C8776="Industrial NAICS Cogen",C8776="NAICS-22 Cogen")),FALSE,IF(AND($P$7=FALSE,OR(C8776="Commercial NAICS Cogen",C8776="Commercial NAICS Non-Cogen",C8776="industrial NAICS Cogen", C8776="industrial NAICS non-cogen")),FALSE,TRUE))</f>
        <v>1</v>
      </c>
      <c r="M8776">
        <f t="shared" si="412"/>
        <v>0.77165354330708658</v>
      </c>
      <c r="N8776">
        <f t="shared" si="413"/>
        <v>1</v>
      </c>
    </row>
    <row r="8777" spans="1:14" x14ac:dyDescent="0.2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s="32">
        <f t="shared" si="411"/>
        <v>15237398.615710564</v>
      </c>
      <c r="J8777" t="str">
        <f>IF(K8777="natural gas",VLOOKUP(D8777,'Cross-Page Data'!$I$4:$J$13,2,FALSE),IF(K8777="solar",VLOOKUP('Form 923'!D8777,'Cross-Page Data'!$I$14:$J$117,2,FALSE),K8777))</f>
        <v>heavy or residual fuel oil</v>
      </c>
      <c r="K8777" t="str">
        <f>VLOOKUP(E8777,'Cross-Page Data'!$D$4:$F$48,3,FALSE)</f>
        <v>heavy or residual fuel oil</v>
      </c>
      <c r="L8777" t="b">
        <f>IF(AND($P$6=FALSE,OR(C8777="Commercial NAICS Cogen",C8777="Industrial NAICS Cogen",C8777="NAICS-22 Cogen")),FALSE,IF(AND($P$7=FALSE,OR(C8777="Commercial NAICS Cogen",C8777="Commercial NAICS Non-Cogen",C8777="industrial NAICS Cogen", C8777="industrial NAICS non-cogen")),FALSE,TRUE))</f>
        <v>0</v>
      </c>
      <c r="M8777">
        <f t="shared" si="412"/>
        <v>0.12530120481927712</v>
      </c>
      <c r="N8777">
        <f t="shared" si="413"/>
        <v>1</v>
      </c>
    </row>
    <row r="8778" spans="1:14" x14ac:dyDescent="0.2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s="32">
        <f t="shared" si="411"/>
        <v>15462396.938696733</v>
      </c>
      <c r="J8778" t="str">
        <f>IF(K8778="natural gas",VLOOKUP(D8778,'Cross-Page Data'!$I$4:$J$13,2,FALSE),IF(K8778="solar",VLOOKUP('Form 923'!D8778,'Cross-Page Data'!$I$14:$J$117,2,FALSE),K8778))</f>
        <v>other</v>
      </c>
      <c r="K8778" t="str">
        <f>VLOOKUP(E8778,'Cross-Page Data'!$D$4:$F$48,3,FALSE)</f>
        <v>other</v>
      </c>
      <c r="L8778" t="b">
        <f>IF(AND($P$6=FALSE,OR(C8778="Commercial NAICS Cogen",C8778="Industrial NAICS Cogen",C8778="NAICS-22 Cogen")),FALSE,IF(AND($P$7=FALSE,OR(C8778="Commercial NAICS Cogen",C8778="Commercial NAICS Non-Cogen",C8778="industrial NAICS Cogen", C8778="industrial NAICS non-cogen")),FALSE,TRUE))</f>
        <v>0</v>
      </c>
      <c r="M8778">
        <f t="shared" si="412"/>
        <v>4.5454545454545456E-2</v>
      </c>
      <c r="N8778">
        <f t="shared" si="413"/>
        <v>0</v>
      </c>
    </row>
    <row r="8779" spans="1:14" x14ac:dyDescent="0.2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s="32">
        <f t="shared" si="411"/>
        <v>15425263.402664259</v>
      </c>
      <c r="J8779" t="str">
        <f>IF(K8779="natural gas",VLOOKUP(D8779,'Cross-Page Data'!$I$4:$J$13,2,FALSE),IF(K8779="solar",VLOOKUP('Form 923'!D8779,'Cross-Page Data'!$I$14:$J$117,2,FALSE),K8779))</f>
        <v>biomass</v>
      </c>
      <c r="K8779" t="str">
        <f>VLOOKUP(E8779,'Cross-Page Data'!$D$4:$F$48,3,FALSE)</f>
        <v>biomass</v>
      </c>
      <c r="L8779" t="b">
        <f>IF(AND($P$6=FALSE,OR(C8779="Commercial NAICS Cogen",C8779="Industrial NAICS Cogen",C8779="NAICS-22 Cogen")),FALSE,IF(AND($P$7=FALSE,OR(C8779="Commercial NAICS Cogen",C8779="Commercial NAICS Non-Cogen",C8779="industrial NAICS Cogen", C8779="industrial NAICS non-cogen")),FALSE,TRUE))</f>
        <v>0</v>
      </c>
      <c r="M8779">
        <f t="shared" si="412"/>
        <v>0.1118421052631579</v>
      </c>
      <c r="N8779">
        <f t="shared" si="413"/>
        <v>1</v>
      </c>
    </row>
    <row r="8780" spans="1:14" x14ac:dyDescent="0.2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s="32">
        <f t="shared" si="411"/>
        <v>8901995.8091443107</v>
      </c>
      <c r="J8780" t="str">
        <f>IF(K8780="natural gas",VLOOKUP(D8780,'Cross-Page Data'!$I$4:$J$13,2,FALSE),IF(K8780="solar",VLOOKUP('Form 923'!D8780,'Cross-Page Data'!$I$14:$J$117,2,FALSE),K8780))</f>
        <v>wind</v>
      </c>
      <c r="K8780" t="str">
        <f>VLOOKUP(E8780,'Cross-Page Data'!$D$4:$F$48,3,FALSE)</f>
        <v>wind</v>
      </c>
      <c r="L8780" t="b">
        <f>IF(AND($P$6=FALSE,OR(C8780="Commercial NAICS Cogen",C8780="Industrial NAICS Cogen",C8780="NAICS-22 Cogen")),FALSE,IF(AND($P$7=FALSE,OR(C8780="Commercial NAICS Cogen",C8780="Commercial NAICS Non-Cogen",C8780="industrial NAICS Cogen", C8780="industrial NAICS non-cogen")),FALSE,TRUE))</f>
        <v>1</v>
      </c>
      <c r="M8780">
        <f t="shared" si="412"/>
        <v>0.73140857392825898</v>
      </c>
      <c r="N8780">
        <f t="shared" si="413"/>
        <v>1</v>
      </c>
    </row>
    <row r="8781" spans="1:14" ht="26.25" x14ac:dyDescent="0.2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s="32">
        <f t="shared" si="411"/>
        <v>8901895.57698703</v>
      </c>
      <c r="J8781" t="str">
        <f>IF(K8781="natural gas",VLOOKUP(D8781,'Cross-Page Data'!$I$4:$J$13,2,FALSE),IF(K8781="solar",VLOOKUP('Form 923'!D8781,'Cross-Page Data'!$I$14:$J$117,2,FALSE),K8781))</f>
        <v>solar pv</v>
      </c>
      <c r="K8781" t="str">
        <f>VLOOKUP(E8781,'Cross-Page Data'!$D$4:$F$48,3,FALSE)</f>
        <v>solar</v>
      </c>
      <c r="L8781" t="b">
        <f>IF(AND($P$6=FALSE,OR(C8781="Commercial NAICS Cogen",C8781="Industrial NAICS Cogen",C8781="NAICS-22 Cogen")),FALSE,IF(AND($P$7=FALSE,OR(C8781="Commercial NAICS Cogen",C8781="Commercial NAICS Non-Cogen",C8781="industrial NAICS Cogen", C8781="industrial NAICS non-cogen")),FALSE,TRUE))</f>
        <v>0</v>
      </c>
      <c r="M8781">
        <f t="shared" si="412"/>
        <v>0.71712393566698207</v>
      </c>
      <c r="N8781">
        <f t="shared" si="413"/>
        <v>1</v>
      </c>
    </row>
    <row r="8782" spans="1:14" x14ac:dyDescent="0.2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s="32">
        <f t="shared" si="411"/>
        <v>8902000.0433378834</v>
      </c>
      <c r="J8782" t="str">
        <f>IF(K8782="natural gas",VLOOKUP(D8782,'Cross-Page Data'!$I$4:$J$13,2,FALSE),IF(K8782="solar",VLOOKUP('Form 923'!D8782,'Cross-Page Data'!$I$14:$J$117,2,FALSE),K8782))</f>
        <v>wind</v>
      </c>
      <c r="K8782" t="str">
        <f>VLOOKUP(E8782,'Cross-Page Data'!$D$4:$F$48,3,FALSE)</f>
        <v>wind</v>
      </c>
      <c r="L8782" t="b">
        <f>IF(AND($P$6=FALSE,OR(C8782="Commercial NAICS Cogen",C8782="Industrial NAICS Cogen",C8782="NAICS-22 Cogen")),FALSE,IF(AND($P$7=FALSE,OR(C8782="Commercial NAICS Cogen",C8782="Commercial NAICS Non-Cogen",C8782="industrial NAICS Cogen", C8782="industrial NAICS non-cogen")),FALSE,TRUE))</f>
        <v>1</v>
      </c>
      <c r="M8782">
        <f t="shared" si="412"/>
        <v>0.47769028871391078</v>
      </c>
      <c r="N8782">
        <f t="shared" si="413"/>
        <v>1</v>
      </c>
    </row>
    <row r="8783" spans="1:14" x14ac:dyDescent="0.2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s="32">
        <f t="shared" si="411"/>
        <v>8901995.3076362535</v>
      </c>
      <c r="J8783" t="str">
        <f>IF(K8783="natural gas",VLOOKUP(D8783,'Cross-Page Data'!$I$4:$J$13,2,FALSE),IF(K8783="solar",VLOOKUP('Form 923'!D8783,'Cross-Page Data'!$I$14:$J$117,2,FALSE),K8783))</f>
        <v>wind</v>
      </c>
      <c r="K8783" t="str">
        <f>VLOOKUP(E8783,'Cross-Page Data'!$D$4:$F$48,3,FALSE)</f>
        <v>wind</v>
      </c>
      <c r="L8783" t="b">
        <f>IF(AND($P$6=FALSE,OR(C8783="Commercial NAICS Cogen",C8783="Industrial NAICS Cogen",C8783="NAICS-22 Cogen")),FALSE,IF(AND($P$7=FALSE,OR(C8783="Commercial NAICS Cogen",C8783="Commercial NAICS Non-Cogen",C8783="industrial NAICS Cogen", C8783="industrial NAICS non-cogen")),FALSE,TRUE))</f>
        <v>1</v>
      </c>
      <c r="M8783">
        <f t="shared" si="412"/>
        <v>0.74365704286964129</v>
      </c>
      <c r="N8783">
        <f t="shared" si="413"/>
        <v>1</v>
      </c>
    </row>
    <row r="8784" spans="1:14" x14ac:dyDescent="0.2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s="32">
        <f t="shared" si="411"/>
        <v>8901998.4723771624</v>
      </c>
      <c r="J8784" t="str">
        <f>IF(K8784="natural gas",VLOOKUP(D8784,'Cross-Page Data'!$I$4:$J$13,2,FALSE),IF(K8784="solar",VLOOKUP('Form 923'!D8784,'Cross-Page Data'!$I$14:$J$117,2,FALSE),K8784))</f>
        <v>wind</v>
      </c>
      <c r="K8784" t="str">
        <f>VLOOKUP(E8784,'Cross-Page Data'!$D$4:$F$48,3,FALSE)</f>
        <v>wind</v>
      </c>
      <c r="L8784" t="b">
        <f>IF(AND($P$6=FALSE,OR(C8784="Commercial NAICS Cogen",C8784="Industrial NAICS Cogen",C8784="NAICS-22 Cogen")),FALSE,IF(AND($P$7=FALSE,OR(C8784="Commercial NAICS Cogen",C8784="Commercial NAICS Non-Cogen",C8784="industrial NAICS Cogen", C8784="industrial NAICS non-cogen")),FALSE,TRUE))</f>
        <v>1</v>
      </c>
      <c r="M8784">
        <f t="shared" si="412"/>
        <v>0.61417322834645671</v>
      </c>
      <c r="N8784">
        <f t="shared" si="413"/>
        <v>1</v>
      </c>
    </row>
    <row r="8785" spans="1:14" x14ac:dyDescent="0.2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s="32">
        <f t="shared" si="411"/>
        <v>8901997.7533709351</v>
      </c>
      <c r="J8785" t="str">
        <f>IF(K8785="natural gas",VLOOKUP(D8785,'Cross-Page Data'!$I$4:$J$13,2,FALSE),IF(K8785="solar",VLOOKUP('Form 923'!D8785,'Cross-Page Data'!$I$14:$J$117,2,FALSE),K8785))</f>
        <v>wind</v>
      </c>
      <c r="K8785" t="str">
        <f>VLOOKUP(E8785,'Cross-Page Data'!$D$4:$F$48,3,FALSE)</f>
        <v>wind</v>
      </c>
      <c r="L8785" t="b">
        <f>IF(AND($P$6=FALSE,OR(C8785="Commercial NAICS Cogen",C8785="Industrial NAICS Cogen",C8785="NAICS-22 Cogen")),FALSE,IF(AND($P$7=FALSE,OR(C8785="Commercial NAICS Cogen",C8785="Commercial NAICS Non-Cogen",C8785="industrial NAICS Cogen", C8785="industrial NAICS non-cogen")),FALSE,TRUE))</f>
        <v>1</v>
      </c>
      <c r="M8785">
        <f t="shared" si="412"/>
        <v>0.65704286964129488</v>
      </c>
      <c r="N8785">
        <f t="shared" si="413"/>
        <v>1</v>
      </c>
    </row>
    <row r="8786" spans="1:14" x14ac:dyDescent="0.2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s="32">
        <f t="shared" si="411"/>
        <v>8902001.2257405519</v>
      </c>
      <c r="J8786" t="str">
        <f>IF(K8786="natural gas",VLOOKUP(D8786,'Cross-Page Data'!$I$4:$J$13,2,FALSE),IF(K8786="solar",VLOOKUP('Form 923'!D8786,'Cross-Page Data'!$I$14:$J$117,2,FALSE),K8786))</f>
        <v>wind</v>
      </c>
      <c r="K8786" t="str">
        <f>VLOOKUP(E8786,'Cross-Page Data'!$D$4:$F$48,3,FALSE)</f>
        <v>wind</v>
      </c>
      <c r="L8786" t="b">
        <f>IF(AND($P$6=FALSE,OR(C8786="Commercial NAICS Cogen",C8786="Industrial NAICS Cogen",C8786="NAICS-22 Cogen")),FALSE,IF(AND($P$7=FALSE,OR(C8786="Commercial NAICS Cogen",C8786="Commercial NAICS Non-Cogen",C8786="industrial NAICS Cogen", C8786="industrial NAICS non-cogen")),FALSE,TRUE))</f>
        <v>1</v>
      </c>
      <c r="M8786">
        <f t="shared" si="412"/>
        <v>0.37970253718285213</v>
      </c>
      <c r="N8786">
        <f t="shared" si="413"/>
        <v>1</v>
      </c>
    </row>
    <row r="8787" spans="1:14" x14ac:dyDescent="0.2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s="32">
        <f t="shared" si="411"/>
        <v>8902079.2268074024</v>
      </c>
      <c r="J8787" t="str">
        <f>IF(K8787="natural gas",VLOOKUP(D8787,'Cross-Page Data'!$I$4:$J$13,2,FALSE),IF(K8787="solar",VLOOKUP('Form 923'!D8787,'Cross-Page Data'!$I$14:$J$117,2,FALSE),K8787))</f>
        <v>hydro</v>
      </c>
      <c r="K8787" t="str">
        <f>VLOOKUP(E8787,'Cross-Page Data'!$D$4:$F$48,3,FALSE)</f>
        <v>hydro</v>
      </c>
      <c r="L8787" t="b">
        <f>IF(AND($P$6=FALSE,OR(C8787="Commercial NAICS Cogen",C8787="Industrial NAICS Cogen",C8787="NAICS-22 Cogen")),FALSE,IF(AND($P$7=FALSE,OR(C8787="Commercial NAICS Cogen",C8787="Commercial NAICS Non-Cogen",C8787="industrial NAICS Cogen", C8787="industrial NAICS non-cogen")),FALSE,TRUE))</f>
        <v>1</v>
      </c>
      <c r="M8787">
        <f t="shared" si="412"/>
        <v>0.10694822888283378</v>
      </c>
      <c r="N8787">
        <f t="shared" si="413"/>
        <v>1</v>
      </c>
    </row>
    <row r="8788" spans="1:14" x14ac:dyDescent="0.2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s="32">
        <f t="shared" si="411"/>
        <v>8902036.2141009495</v>
      </c>
      <c r="J8788" t="str">
        <f>IF(K8788="natural gas",VLOOKUP(D8788,'Cross-Page Data'!$I$4:$J$13,2,FALSE),IF(K8788="solar",VLOOKUP('Form 923'!D8788,'Cross-Page Data'!$I$14:$J$117,2,FALSE),K8788))</f>
        <v>hydro</v>
      </c>
      <c r="K8788" t="str">
        <f>VLOOKUP(E8788,'Cross-Page Data'!$D$4:$F$48,3,FALSE)</f>
        <v>hydro</v>
      </c>
      <c r="L8788" t="b">
        <f>IF(AND($P$6=FALSE,OR(C8788="Commercial NAICS Cogen",C8788="Industrial NAICS Cogen",C8788="NAICS-22 Cogen")),FALSE,IF(AND($P$7=FALSE,OR(C8788="Commercial NAICS Cogen",C8788="Commercial NAICS Non-Cogen",C8788="industrial NAICS Cogen", C8788="industrial NAICS non-cogen")),FALSE,TRUE))</f>
        <v>1</v>
      </c>
      <c r="M8788">
        <f t="shared" si="412"/>
        <v>0.17302452316076294</v>
      </c>
      <c r="N8788">
        <f t="shared" si="413"/>
        <v>1</v>
      </c>
    </row>
    <row r="8789" spans="1:14" x14ac:dyDescent="0.2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s="32">
        <f t="shared" si="411"/>
        <v>8902032.1984692533</v>
      </c>
      <c r="J8789" t="str">
        <f>IF(K8789="natural gas",VLOOKUP(D8789,'Cross-Page Data'!$I$4:$J$13,2,FALSE),IF(K8789="solar",VLOOKUP('Form 923'!D8789,'Cross-Page Data'!$I$14:$J$117,2,FALSE),K8789))</f>
        <v>hydro</v>
      </c>
      <c r="K8789" t="str">
        <f>VLOOKUP(E8789,'Cross-Page Data'!$D$4:$F$48,3,FALSE)</f>
        <v>hydro</v>
      </c>
      <c r="L8789" t="b">
        <f>IF(AND($P$6=FALSE,OR(C8789="Commercial NAICS Cogen",C8789="Industrial NAICS Cogen",C8789="NAICS-22 Cogen")),FALSE,IF(AND($P$7=FALSE,OR(C8789="Commercial NAICS Cogen",C8789="Commercial NAICS Non-Cogen",C8789="industrial NAICS Cogen", C8789="industrial NAICS non-cogen")),FALSE,TRUE))</f>
        <v>1</v>
      </c>
      <c r="M8789">
        <f t="shared" si="412"/>
        <v>0.18324250681198911</v>
      </c>
      <c r="N8789">
        <f t="shared" si="413"/>
        <v>1</v>
      </c>
    </row>
    <row r="8790" spans="1:14" ht="26.25" x14ac:dyDescent="0.2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s="32">
        <f t="shared" si="411"/>
        <v>13148910.77290361</v>
      </c>
      <c r="J8790" t="str">
        <f>IF(K8790="natural gas",VLOOKUP(D8790,'Cross-Page Data'!$I$4:$J$13,2,FALSE),IF(K8790="solar",VLOOKUP('Form 923'!D8790,'Cross-Page Data'!$I$14:$J$117,2,FALSE),K8790))</f>
        <v>biomass</v>
      </c>
      <c r="K8790" t="str">
        <f>VLOOKUP(E8790,'Cross-Page Data'!$D$4:$F$48,3,FALSE)</f>
        <v>biomass</v>
      </c>
      <c r="L8790" t="b">
        <f>IF(AND($P$6=FALSE,OR(C8790="Commercial NAICS Cogen",C8790="Industrial NAICS Cogen",C8790="NAICS-22 Cogen")),FALSE,IF(AND($P$7=FALSE,OR(C8790="Commercial NAICS Cogen",C8790="Commercial NAICS Non-Cogen",C8790="industrial NAICS Cogen", C8790="industrial NAICS non-cogen")),FALSE,TRUE))</f>
        <v>0</v>
      </c>
      <c r="M8790">
        <f t="shared" si="412"/>
        <v>0.18092105263157895</v>
      </c>
      <c r="N8790">
        <f t="shared" si="413"/>
        <v>1</v>
      </c>
    </row>
    <row r="8791" spans="1:14" ht="26.25" x14ac:dyDescent="0.2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s="32" t="str">
        <f t="shared" si="411"/>
        <v/>
      </c>
      <c r="J8791" t="str">
        <f>IF(K8791="natural gas",VLOOKUP(D8791,'Cross-Page Data'!$I$4:$J$13,2,FALSE),IF(K8791="solar",VLOOKUP('Form 923'!D8791,'Cross-Page Data'!$I$14:$J$117,2,FALSE),K8791))</f>
        <v>natural gas peaker</v>
      </c>
      <c r="K8791" t="str">
        <f>VLOOKUP(E8791,'Cross-Page Data'!$D$4:$F$48,3,FALSE)</f>
        <v>natural gas</v>
      </c>
      <c r="L8791" t="b">
        <f>IF(AND($P$6=FALSE,OR(C8791="Commercial NAICS Cogen",C8791="Industrial NAICS Cogen",C8791="NAICS-22 Cogen")),FALSE,IF(AND($P$7=FALSE,OR(C8791="Commercial NAICS Cogen",C8791="Commercial NAICS Non-Cogen",C8791="industrial NAICS Cogen", C8791="industrial NAICS non-cogen")),FALSE,TRUE))</f>
        <v>0</v>
      </c>
      <c r="M8791">
        <f t="shared" si="412"/>
        <v>4.9382716049382717E-4</v>
      </c>
      <c r="N8791">
        <f t="shared" si="413"/>
        <v>0</v>
      </c>
    </row>
    <row r="8792" spans="1:14" x14ac:dyDescent="0.2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s="32">
        <f t="shared" si="411"/>
        <v>11425462.75049717</v>
      </c>
      <c r="J8792" t="str">
        <f>IF(K8792="natural gas",VLOOKUP(D8792,'Cross-Page Data'!$I$4:$J$13,2,FALSE),IF(K8792="solar",VLOOKUP('Form 923'!D8792,'Cross-Page Data'!$I$14:$J$117,2,FALSE),K8792))</f>
        <v>biomass</v>
      </c>
      <c r="K8792" t="str">
        <f>VLOOKUP(E8792,'Cross-Page Data'!$D$4:$F$48,3,FALSE)</f>
        <v>biomass</v>
      </c>
      <c r="L8792" t="b">
        <f>IF(AND($P$6=FALSE,OR(C8792="Commercial NAICS Cogen",C8792="Industrial NAICS Cogen",C8792="NAICS-22 Cogen")),FALSE,IF(AND($P$7=FALSE,OR(C8792="Commercial NAICS Cogen",C8792="Commercial NAICS Non-Cogen",C8792="industrial NAICS Cogen", C8792="industrial NAICS non-cogen")),FALSE,TRUE))</f>
        <v>1</v>
      </c>
      <c r="M8792">
        <f t="shared" si="412"/>
        <v>0.35307017543859648</v>
      </c>
      <c r="N8792">
        <f t="shared" si="413"/>
        <v>1</v>
      </c>
    </row>
    <row r="8793" spans="1:14" x14ac:dyDescent="0.2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s="32">
        <f t="shared" si="411"/>
        <v>10962542.033797301</v>
      </c>
      <c r="J8793" t="str">
        <f>IF(K8793="natural gas",VLOOKUP(D8793,'Cross-Page Data'!$I$4:$J$13,2,FALSE),IF(K8793="solar",VLOOKUP('Form 923'!D8793,'Cross-Page Data'!$I$14:$J$117,2,FALSE),K8793))</f>
        <v>biomass</v>
      </c>
      <c r="K8793" t="str">
        <f>VLOOKUP(E8793,'Cross-Page Data'!$D$4:$F$48,3,FALSE)</f>
        <v>biomass</v>
      </c>
      <c r="L8793" t="b">
        <f>IF(AND($P$6=FALSE,OR(C8793="Commercial NAICS Cogen",C8793="Industrial NAICS Cogen",C8793="NAICS-22 Cogen")),FALSE,IF(AND($P$7=FALSE,OR(C8793="Commercial NAICS Cogen",C8793="Commercial NAICS Non-Cogen",C8793="industrial NAICS Cogen", C8793="industrial NAICS non-cogen")),FALSE,TRUE))</f>
        <v>1</v>
      </c>
      <c r="M8793">
        <f t="shared" si="412"/>
        <v>0.41008771929824561</v>
      </c>
      <c r="N8793">
        <f t="shared" si="413"/>
        <v>1</v>
      </c>
    </row>
    <row r="8794" spans="1:14" x14ac:dyDescent="0.2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s="32">
        <f t="shared" si="411"/>
        <v>11324978.463305576</v>
      </c>
      <c r="J8794" t="str">
        <f>IF(K8794="natural gas",VLOOKUP(D8794,'Cross-Page Data'!$I$4:$J$13,2,FALSE),IF(K8794="solar",VLOOKUP('Form 923'!D8794,'Cross-Page Data'!$I$14:$J$117,2,FALSE),K8794))</f>
        <v>biomass</v>
      </c>
      <c r="K8794" t="str">
        <f>VLOOKUP(E8794,'Cross-Page Data'!$D$4:$F$48,3,FALSE)</f>
        <v>biomass</v>
      </c>
      <c r="L8794" t="b">
        <f>IF(AND($P$6=FALSE,OR(C8794="Commercial NAICS Cogen",C8794="Industrial NAICS Cogen",C8794="NAICS-22 Cogen")),FALSE,IF(AND($P$7=FALSE,OR(C8794="Commercial NAICS Cogen",C8794="Commercial NAICS Non-Cogen",C8794="industrial NAICS Cogen", C8794="industrial NAICS non-cogen")),FALSE,TRUE))</f>
        <v>1</v>
      </c>
      <c r="M8794">
        <f t="shared" si="412"/>
        <v>0.36951754385964913</v>
      </c>
      <c r="N8794">
        <f t="shared" si="413"/>
        <v>1</v>
      </c>
    </row>
    <row r="8795" spans="1:14" x14ac:dyDescent="0.2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s="32">
        <f t="shared" si="411"/>
        <v>12289133.146242594</v>
      </c>
      <c r="J8795" t="str">
        <f>IF(K8795="natural gas",VLOOKUP(D8795,'Cross-Page Data'!$I$4:$J$13,2,FALSE),IF(K8795="solar",VLOOKUP('Form 923'!D8795,'Cross-Page Data'!$I$14:$J$117,2,FALSE),K8795))</f>
        <v>biomass</v>
      </c>
      <c r="K8795" t="str">
        <f>VLOOKUP(E8795,'Cross-Page Data'!$D$4:$F$48,3,FALSE)</f>
        <v>biomass</v>
      </c>
      <c r="L8795" t="b">
        <f>IF(AND($P$6=FALSE,OR(C8795="Commercial NAICS Cogen",C8795="Industrial NAICS Cogen",C8795="NAICS-22 Cogen")),FALSE,IF(AND($P$7=FALSE,OR(C8795="Commercial NAICS Cogen",C8795="Commercial NAICS Non-Cogen",C8795="industrial NAICS Cogen", C8795="industrial NAICS non-cogen")),FALSE,TRUE))</f>
        <v>1</v>
      </c>
      <c r="M8795">
        <f t="shared" si="412"/>
        <v>0.2412280701754386</v>
      </c>
      <c r="N8795">
        <f t="shared" si="413"/>
        <v>1</v>
      </c>
    </row>
    <row r="8796" spans="1:14" x14ac:dyDescent="0.2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s="32">
        <f t="shared" si="411"/>
        <v>12083388.876545953</v>
      </c>
      <c r="J8796" t="str">
        <f>IF(K8796="natural gas",VLOOKUP(D8796,'Cross-Page Data'!$I$4:$J$13,2,FALSE),IF(K8796="solar",VLOOKUP('Form 923'!D8796,'Cross-Page Data'!$I$14:$J$117,2,FALSE),K8796))</f>
        <v>biomass</v>
      </c>
      <c r="K8796" t="str">
        <f>VLOOKUP(E8796,'Cross-Page Data'!$D$4:$F$48,3,FALSE)</f>
        <v>biomass</v>
      </c>
      <c r="L8796" t="b">
        <f>IF(AND($P$6=FALSE,OR(C8796="Commercial NAICS Cogen",C8796="Industrial NAICS Cogen",C8796="NAICS-22 Cogen")),FALSE,IF(AND($P$7=FALSE,OR(C8796="Commercial NAICS Cogen",C8796="Commercial NAICS Non-Cogen",C8796="industrial NAICS Cogen", C8796="industrial NAICS non-cogen")),FALSE,TRUE))</f>
        <v>1</v>
      </c>
      <c r="M8796">
        <f t="shared" si="412"/>
        <v>0.27302631578947367</v>
      </c>
      <c r="N8796">
        <f t="shared" si="413"/>
        <v>1</v>
      </c>
    </row>
    <row r="8797" spans="1:14" x14ac:dyDescent="0.2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s="32">
        <f t="shared" si="411"/>
        <v>11428047.542647589</v>
      </c>
      <c r="J8797" t="str">
        <f>IF(K8797="natural gas",VLOOKUP(D8797,'Cross-Page Data'!$I$4:$J$13,2,FALSE),IF(K8797="solar",VLOOKUP('Form 923'!D8797,'Cross-Page Data'!$I$14:$J$117,2,FALSE),K8797))</f>
        <v>biomass</v>
      </c>
      <c r="K8797" t="str">
        <f>VLOOKUP(E8797,'Cross-Page Data'!$D$4:$F$48,3,FALSE)</f>
        <v>biomass</v>
      </c>
      <c r="L8797" t="b">
        <f>IF(AND($P$6=FALSE,OR(C8797="Commercial NAICS Cogen",C8797="Industrial NAICS Cogen",C8797="NAICS-22 Cogen")),FALSE,IF(AND($P$7=FALSE,OR(C8797="Commercial NAICS Cogen",C8797="Commercial NAICS Non-Cogen",C8797="industrial NAICS Cogen", C8797="industrial NAICS non-cogen")),FALSE,TRUE))</f>
        <v>1</v>
      </c>
      <c r="M8797">
        <f t="shared" si="412"/>
        <v>0.35197368421052633</v>
      </c>
      <c r="N8797">
        <f t="shared" si="413"/>
        <v>1</v>
      </c>
    </row>
    <row r="8798" spans="1:14" x14ac:dyDescent="0.2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s="32">
        <f t="shared" si="411"/>
        <v>8902035.131161496</v>
      </c>
      <c r="J8798" t="str">
        <f>IF(K8798="natural gas",VLOOKUP(D8798,'Cross-Page Data'!$I$4:$J$13,2,FALSE),IF(K8798="solar",VLOOKUP('Form 923'!D8798,'Cross-Page Data'!$I$14:$J$117,2,FALSE),K8798))</f>
        <v>wind</v>
      </c>
      <c r="K8798" t="str">
        <f>VLOOKUP(E8798,'Cross-Page Data'!$D$4:$F$48,3,FALSE)</f>
        <v>wind</v>
      </c>
      <c r="L8798" t="b">
        <f>IF(AND($P$6=FALSE,OR(C8798="Commercial NAICS Cogen",C8798="Industrial NAICS Cogen",C8798="NAICS-22 Cogen")),FALSE,IF(AND($P$7=FALSE,OR(C8798="Commercial NAICS Cogen",C8798="Commercial NAICS Non-Cogen",C8798="industrial NAICS Cogen", C8798="industrial NAICS non-cogen")),FALSE,TRUE))</f>
        <v>1</v>
      </c>
      <c r="M8798">
        <f t="shared" si="412"/>
        <v>0.10936132983377078</v>
      </c>
      <c r="N8798">
        <f t="shared" si="413"/>
        <v>1</v>
      </c>
    </row>
    <row r="8799" spans="1:14" x14ac:dyDescent="0.2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s="32">
        <f t="shared" si="411"/>
        <v>8902021.110427415</v>
      </c>
      <c r="J8799" t="str">
        <f>IF(K8799="natural gas",VLOOKUP(D8799,'Cross-Page Data'!$I$4:$J$13,2,FALSE),IF(K8799="solar",VLOOKUP('Form 923'!D8799,'Cross-Page Data'!$I$14:$J$117,2,FALSE),K8799))</f>
        <v>other</v>
      </c>
      <c r="K8799" t="str">
        <f>VLOOKUP(E8799,'Cross-Page Data'!$D$4:$F$48,3,FALSE)</f>
        <v>other</v>
      </c>
      <c r="L8799" t="b">
        <f>IF(AND($P$6=FALSE,OR(C8799="Commercial NAICS Cogen",C8799="Industrial NAICS Cogen",C8799="NAICS-22 Cogen")),FALSE,IF(AND($P$7=FALSE,OR(C8799="Commercial NAICS Cogen",C8799="Commercial NAICS Non-Cogen",C8799="industrial NAICS Cogen", C8799="industrial NAICS non-cogen")),FALSE,TRUE))</f>
        <v>1</v>
      </c>
      <c r="M8799">
        <f t="shared" si="412"/>
        <v>0.17207792207792208</v>
      </c>
      <c r="N8799">
        <f t="shared" si="413"/>
        <v>1</v>
      </c>
    </row>
    <row r="8800" spans="1:14" ht="26.25" x14ac:dyDescent="0.2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s="32">
        <f t="shared" si="411"/>
        <v>44674944.81236203</v>
      </c>
      <c r="J8800" t="str">
        <f>IF(K8800="natural gas",VLOOKUP(D8800,'Cross-Page Data'!$I$4:$J$13,2,FALSE),IF(K8800="solar",VLOOKUP('Form 923'!D8800,'Cross-Page Data'!$I$14:$J$117,2,FALSE),K8800))</f>
        <v>biomass</v>
      </c>
      <c r="K8800" t="str">
        <f>VLOOKUP(E8800,'Cross-Page Data'!$D$4:$F$48,3,FALSE)</f>
        <v>biomass</v>
      </c>
      <c r="L8800" t="b">
        <f>IF(AND($P$6=FALSE,OR(C8800="Commercial NAICS Cogen",C8800="Industrial NAICS Cogen",C8800="NAICS-22 Cogen")),FALSE,IF(AND($P$7=FALSE,OR(C8800="Commercial NAICS Cogen",C8800="Commercial NAICS Non-Cogen",C8800="industrial NAICS Cogen", C8800="industrial NAICS non-cogen")),FALSE,TRUE))</f>
        <v>0</v>
      </c>
      <c r="M8800">
        <f t="shared" si="412"/>
        <v>3.2894736842105261E-3</v>
      </c>
      <c r="N8800">
        <f t="shared" si="413"/>
        <v>0</v>
      </c>
    </row>
    <row r="8801" spans="1:14" x14ac:dyDescent="0.2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s="32">
        <f t="shared" si="411"/>
        <v>8902000.9698873069</v>
      </c>
      <c r="J8801" t="str">
        <f>IF(K8801="natural gas",VLOOKUP(D8801,'Cross-Page Data'!$I$4:$J$13,2,FALSE),IF(K8801="solar",VLOOKUP('Form 923'!D8801,'Cross-Page Data'!$I$14:$J$117,2,FALSE),K8801))</f>
        <v>wind</v>
      </c>
      <c r="K8801" t="str">
        <f>VLOOKUP(E8801,'Cross-Page Data'!$D$4:$F$48,3,FALSE)</f>
        <v>wind</v>
      </c>
      <c r="L8801" t="b">
        <f>IF(AND($P$6=FALSE,OR(C8801="Commercial NAICS Cogen",C8801="Industrial NAICS Cogen",C8801="NAICS-22 Cogen")),FALSE,IF(AND($P$7=FALSE,OR(C8801="Commercial NAICS Cogen",C8801="Commercial NAICS Non-Cogen",C8801="industrial NAICS Cogen", C8801="industrial NAICS non-cogen")),FALSE,TRUE))</f>
        <v>1</v>
      </c>
      <c r="M8801">
        <f t="shared" si="412"/>
        <v>0.39895013123359579</v>
      </c>
      <c r="N8801">
        <f t="shared" si="413"/>
        <v>1</v>
      </c>
    </row>
    <row r="8802" spans="1:14" ht="26.25" x14ac:dyDescent="0.2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s="32">
        <f t="shared" si="411"/>
        <v>8902087.2865275145</v>
      </c>
      <c r="J8802" t="str">
        <f>IF(K8802="natural gas",VLOOKUP(D8802,'Cross-Page Data'!$I$4:$J$13,2,FALSE),IF(K8802="solar",VLOOKUP('Form 923'!D8802,'Cross-Page Data'!$I$14:$J$117,2,FALSE),K8802))</f>
        <v>wind</v>
      </c>
      <c r="K8802" t="str">
        <f>VLOOKUP(E8802,'Cross-Page Data'!$D$4:$F$48,3,FALSE)</f>
        <v>wind</v>
      </c>
      <c r="L8802" t="b">
        <f>IF(AND($P$6=FALSE,OR(C8802="Commercial NAICS Cogen",C8802="Industrial NAICS Cogen",C8802="NAICS-22 Cogen")),FALSE,IF(AND($P$7=FALSE,OR(C8802="Commercial NAICS Cogen",C8802="Commercial NAICS Non-Cogen",C8802="industrial NAICS Cogen", C8802="industrial NAICS non-cogen")),FALSE,TRUE))</f>
        <v>0</v>
      </c>
      <c r="M8802">
        <f t="shared" si="412"/>
        <v>7.874015748031496E-2</v>
      </c>
      <c r="N8802">
        <f t="shared" si="413"/>
        <v>1</v>
      </c>
    </row>
    <row r="8803" spans="1:14" x14ac:dyDescent="0.2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s="32">
        <f t="shared" si="411"/>
        <v>8901997.354945913</v>
      </c>
      <c r="J8803" t="str">
        <f>IF(K8803="natural gas",VLOOKUP(D8803,'Cross-Page Data'!$I$4:$J$13,2,FALSE),IF(K8803="solar",VLOOKUP('Form 923'!D8803,'Cross-Page Data'!$I$14:$J$117,2,FALSE),K8803))</f>
        <v>wind</v>
      </c>
      <c r="K8803" t="str">
        <f>VLOOKUP(E8803,'Cross-Page Data'!$D$4:$F$48,3,FALSE)</f>
        <v>wind</v>
      </c>
      <c r="L8803" t="b">
        <f>IF(AND($P$6=FALSE,OR(C8803="Commercial NAICS Cogen",C8803="Industrial NAICS Cogen",C8803="NAICS-22 Cogen")),FALSE,IF(AND($P$7=FALSE,OR(C8803="Commercial NAICS Cogen",C8803="Commercial NAICS Non-Cogen",C8803="industrial NAICS Cogen", C8803="industrial NAICS non-cogen")),FALSE,TRUE))</f>
        <v>1</v>
      </c>
      <c r="M8803">
        <f t="shared" si="412"/>
        <v>0.67979002624671914</v>
      </c>
      <c r="N8803">
        <f t="shared" si="413"/>
        <v>1</v>
      </c>
    </row>
    <row r="8804" spans="1:14" ht="26.25" x14ac:dyDescent="0.2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s="32">
        <f t="shared" si="411"/>
        <v>4613255.1528073912</v>
      </c>
      <c r="J8804" t="str">
        <f>IF(K8804="natural gas",VLOOKUP(D8804,'Cross-Page Data'!$I$4:$J$13,2,FALSE),IF(K8804="solar",VLOOKUP('Form 923'!D8804,'Cross-Page Data'!$I$14:$J$117,2,FALSE),K8804))</f>
        <v>natural gas peaker</v>
      </c>
      <c r="K8804" t="str">
        <f>VLOOKUP(E8804,'Cross-Page Data'!$D$4:$F$48,3,FALSE)</f>
        <v>natural gas</v>
      </c>
      <c r="L8804" t="b">
        <f>IF(AND($P$6=FALSE,OR(C8804="Commercial NAICS Cogen",C8804="Industrial NAICS Cogen",C8804="NAICS-22 Cogen")),FALSE,IF(AND($P$7=FALSE,OR(C8804="Commercial NAICS Cogen",C8804="Commercial NAICS Non-Cogen",C8804="industrial NAICS Cogen", C8804="industrial NAICS non-cogen")),FALSE,TRUE))</f>
        <v>0</v>
      </c>
      <c r="M8804">
        <f t="shared" si="412"/>
        <v>0.73530864197530865</v>
      </c>
      <c r="N8804">
        <f t="shared" si="413"/>
        <v>1</v>
      </c>
    </row>
    <row r="8805" spans="1:14" x14ac:dyDescent="0.2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s="32">
        <f t="shared" si="411"/>
        <v>8901704.4514314085</v>
      </c>
      <c r="J8805" t="str">
        <f>IF(K8805="natural gas",VLOOKUP(D8805,'Cross-Page Data'!$I$4:$J$13,2,FALSE),IF(K8805="solar",VLOOKUP('Form 923'!D8805,'Cross-Page Data'!$I$14:$J$117,2,FALSE),K8805))</f>
        <v>wind</v>
      </c>
      <c r="K8805" t="str">
        <f>VLOOKUP(E8805,'Cross-Page Data'!$D$4:$F$48,3,FALSE)</f>
        <v>wind</v>
      </c>
      <c r="L8805" t="b">
        <f>IF(AND($P$6=FALSE,OR(C8805="Commercial NAICS Cogen",C8805="Industrial NAICS Cogen",C8805="NAICS-22 Cogen")),FALSE,IF(AND($P$7=FALSE,OR(C8805="Commercial NAICS Cogen",C8805="Commercial NAICS Non-Cogen",C8805="industrial NAICS Cogen", C8805="industrial NAICS non-cogen")),FALSE,TRUE))</f>
        <v>1</v>
      </c>
      <c r="M8805">
        <f t="shared" si="412"/>
        <v>0.96237970253718286</v>
      </c>
      <c r="N8805">
        <f t="shared" si="413"/>
        <v>0</v>
      </c>
    </row>
    <row r="8806" spans="1:14" x14ac:dyDescent="0.2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s="32">
        <f t="shared" si="411"/>
        <v>10887286.48265264</v>
      </c>
      <c r="J8806" t="str">
        <f>IF(K8806="natural gas",VLOOKUP(D8806,'Cross-Page Data'!$I$4:$J$13,2,FALSE),IF(K8806="solar",VLOOKUP('Form 923'!D8806,'Cross-Page Data'!$I$14:$J$117,2,FALSE),K8806))</f>
        <v>biomass</v>
      </c>
      <c r="K8806" t="str">
        <f>VLOOKUP(E8806,'Cross-Page Data'!$D$4:$F$48,3,FALSE)</f>
        <v>biomass</v>
      </c>
      <c r="L8806" t="b">
        <f>IF(AND($P$6=FALSE,OR(C8806="Commercial NAICS Cogen",C8806="Industrial NAICS Cogen",C8806="NAICS-22 Cogen")),FALSE,IF(AND($P$7=FALSE,OR(C8806="Commercial NAICS Cogen",C8806="Commercial NAICS Non-Cogen",C8806="industrial NAICS Cogen", C8806="industrial NAICS non-cogen")),FALSE,TRUE))</f>
        <v>1</v>
      </c>
      <c r="M8806">
        <f t="shared" si="412"/>
        <v>0.41666666666666669</v>
      </c>
      <c r="N8806">
        <f t="shared" si="413"/>
        <v>1</v>
      </c>
    </row>
    <row r="8807" spans="1:14" x14ac:dyDescent="0.2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s="32">
        <f t="shared" si="411"/>
        <v>8902053.8755289502</v>
      </c>
      <c r="J8807" t="str">
        <f>IF(K8807="natural gas",VLOOKUP(D8807,'Cross-Page Data'!$I$4:$J$13,2,FALSE),IF(K8807="solar",VLOOKUP('Form 923'!D8807,'Cross-Page Data'!$I$14:$J$117,2,FALSE),K8807))</f>
        <v>hydro</v>
      </c>
      <c r="K8807" t="str">
        <f>VLOOKUP(E8807,'Cross-Page Data'!$D$4:$F$48,3,FALSE)</f>
        <v>hydro</v>
      </c>
      <c r="L8807" t="b">
        <f>IF(AND($P$6=FALSE,OR(C8807="Commercial NAICS Cogen",C8807="Industrial NAICS Cogen",C8807="NAICS-22 Cogen")),FALSE,IF(AND($P$7=FALSE,OR(C8807="Commercial NAICS Cogen",C8807="Commercial NAICS Non-Cogen",C8807="industrial NAICS Cogen", C8807="industrial NAICS non-cogen")),FALSE,TRUE))</f>
        <v>1</v>
      </c>
      <c r="M8807">
        <f t="shared" si="412"/>
        <v>0.14645776566757493</v>
      </c>
      <c r="N8807">
        <f t="shared" si="413"/>
        <v>1</v>
      </c>
    </row>
    <row r="8808" spans="1:14" x14ac:dyDescent="0.2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s="32">
        <f t="shared" si="411"/>
        <v>12638007.314016826</v>
      </c>
      <c r="J8808" t="str">
        <f>IF(K8808="natural gas",VLOOKUP(D8808,'Cross-Page Data'!$I$4:$J$13,2,FALSE),IF(K8808="solar",VLOOKUP('Form 923'!D8808,'Cross-Page Data'!$I$14:$J$117,2,FALSE),K8808))</f>
        <v>biomass</v>
      </c>
      <c r="K8808" t="str">
        <f>VLOOKUP(E8808,'Cross-Page Data'!$D$4:$F$48,3,FALSE)</f>
        <v>biomass</v>
      </c>
      <c r="L8808" t="b">
        <f>IF(AND($P$6=FALSE,OR(C8808="Commercial NAICS Cogen",C8808="Industrial NAICS Cogen",C8808="NAICS-22 Cogen")),FALSE,IF(AND($P$7=FALSE,OR(C8808="Commercial NAICS Cogen",C8808="Commercial NAICS Non-Cogen",C8808="industrial NAICS Cogen", C8808="industrial NAICS non-cogen")),FALSE,TRUE))</f>
        <v>1</v>
      </c>
      <c r="M8808">
        <f t="shared" si="412"/>
        <v>0.20285087719298245</v>
      </c>
      <c r="N8808">
        <f t="shared" si="413"/>
        <v>1</v>
      </c>
    </row>
    <row r="8809" spans="1:14" x14ac:dyDescent="0.2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s="32">
        <f t="shared" si="411"/>
        <v>8902058.7647411563</v>
      </c>
      <c r="J8809" t="str">
        <f>IF(K8809="natural gas",VLOOKUP(D8809,'Cross-Page Data'!$I$4:$J$13,2,FALSE),IF(K8809="solar",VLOOKUP('Form 923'!D8809,'Cross-Page Data'!$I$14:$J$117,2,FALSE),K8809))</f>
        <v>wind</v>
      </c>
      <c r="K8809" t="str">
        <f>VLOOKUP(E8809,'Cross-Page Data'!$D$4:$F$48,3,FALSE)</f>
        <v>wind</v>
      </c>
      <c r="L8809" t="b">
        <f>IF(AND($P$6=FALSE,OR(C8809="Commercial NAICS Cogen",C8809="Industrial NAICS Cogen",C8809="NAICS-22 Cogen")),FALSE,IF(AND($P$7=FALSE,OR(C8809="Commercial NAICS Cogen",C8809="Commercial NAICS Non-Cogen",C8809="industrial NAICS Cogen", C8809="industrial NAICS non-cogen")),FALSE,TRUE))</f>
        <v>1</v>
      </c>
      <c r="M8809">
        <f t="shared" si="412"/>
        <v>8.8363954505686793E-2</v>
      </c>
      <c r="N8809">
        <f t="shared" si="413"/>
        <v>1</v>
      </c>
    </row>
    <row r="8810" spans="1:14" x14ac:dyDescent="0.2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s="32">
        <f t="shared" si="411"/>
        <v>8902003.6322913226</v>
      </c>
      <c r="J8810" t="str">
        <f>IF(K8810="natural gas",VLOOKUP(D8810,'Cross-Page Data'!$I$4:$J$13,2,FALSE),IF(K8810="solar",VLOOKUP('Form 923'!D8810,'Cross-Page Data'!$I$14:$J$117,2,FALSE),K8810))</f>
        <v>wind</v>
      </c>
      <c r="K8810" t="str">
        <f>VLOOKUP(E8810,'Cross-Page Data'!$D$4:$F$48,3,FALSE)</f>
        <v>wind</v>
      </c>
      <c r="L8810" t="b">
        <f>IF(AND($P$6=FALSE,OR(C8810="Commercial NAICS Cogen",C8810="Industrial NAICS Cogen",C8810="NAICS-22 Cogen")),FALSE,IF(AND($P$7=FALSE,OR(C8810="Commercial NAICS Cogen",C8810="Commercial NAICS Non-Cogen",C8810="industrial NAICS Cogen", C8810="industrial NAICS non-cogen")),FALSE,TRUE))</f>
        <v>1</v>
      </c>
      <c r="M8810">
        <f t="shared" si="412"/>
        <v>0.25196850393700787</v>
      </c>
      <c r="N8810">
        <f t="shared" si="413"/>
        <v>1</v>
      </c>
    </row>
    <row r="8811" spans="1:14" x14ac:dyDescent="0.2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s="32">
        <f t="shared" si="411"/>
        <v>8901999.8546289392</v>
      </c>
      <c r="J8811" t="str">
        <f>IF(K8811="natural gas",VLOOKUP(D8811,'Cross-Page Data'!$I$4:$J$13,2,FALSE),IF(K8811="solar",VLOOKUP('Form 923'!D8811,'Cross-Page Data'!$I$14:$J$117,2,FALSE),K8811))</f>
        <v>wind</v>
      </c>
      <c r="K8811" t="str">
        <f>VLOOKUP(E8811,'Cross-Page Data'!$D$4:$F$48,3,FALSE)</f>
        <v>wind</v>
      </c>
      <c r="L8811" t="b">
        <f>IF(AND($P$6=FALSE,OR(C8811="Commercial NAICS Cogen",C8811="Industrial NAICS Cogen",C8811="NAICS-22 Cogen")),FALSE,IF(AND($P$7=FALSE,OR(C8811="Commercial NAICS Cogen",C8811="Commercial NAICS Non-Cogen",C8811="industrial NAICS Cogen", C8811="industrial NAICS non-cogen")),FALSE,TRUE))</f>
        <v>1</v>
      </c>
      <c r="M8811">
        <f t="shared" si="412"/>
        <v>0.49606299212598426</v>
      </c>
      <c r="N8811">
        <f t="shared" si="413"/>
        <v>1</v>
      </c>
    </row>
    <row r="8812" spans="1:14" x14ac:dyDescent="0.2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s="32">
        <f t="shared" si="411"/>
        <v>8901999.0808823537</v>
      </c>
      <c r="J8812" t="str">
        <f>IF(K8812="natural gas",VLOOKUP(D8812,'Cross-Page Data'!$I$4:$J$13,2,FALSE),IF(K8812="solar",VLOOKUP('Form 923'!D8812,'Cross-Page Data'!$I$14:$J$117,2,FALSE),K8812))</f>
        <v>hydro</v>
      </c>
      <c r="K8812" t="str">
        <f>VLOOKUP(E8812,'Cross-Page Data'!$D$4:$F$48,3,FALSE)</f>
        <v>hydro</v>
      </c>
      <c r="L8812" t="b">
        <f>IF(AND($P$6=FALSE,OR(C8812="Commercial NAICS Cogen",C8812="Industrial NAICS Cogen",C8812="NAICS-22 Cogen")),FALSE,IF(AND($P$7=FALSE,OR(C8812="Commercial NAICS Cogen",C8812="Commercial NAICS Non-Cogen",C8812="industrial NAICS Cogen", C8812="industrial NAICS non-cogen")),FALSE,TRUE))</f>
        <v>1</v>
      </c>
      <c r="M8812">
        <f t="shared" si="412"/>
        <v>0.51498637602179842</v>
      </c>
      <c r="N8812">
        <f t="shared" si="413"/>
        <v>1</v>
      </c>
    </row>
    <row r="8813" spans="1:14" x14ac:dyDescent="0.2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s="32">
        <f t="shared" si="411"/>
        <v>8902136.1152508687</v>
      </c>
      <c r="J8813" t="str">
        <f>IF(K8813="natural gas",VLOOKUP(D8813,'Cross-Page Data'!$I$4:$J$13,2,FALSE),IF(K8813="solar",VLOOKUP('Form 923'!D8813,'Cross-Page Data'!$I$14:$J$117,2,FALSE),K8813))</f>
        <v>solar pv</v>
      </c>
      <c r="K8813" t="str">
        <f>VLOOKUP(E8813,'Cross-Page Data'!$D$4:$F$48,3,FALSE)</f>
        <v>solar</v>
      </c>
      <c r="L8813" t="b">
        <f>IF(AND($P$6=FALSE,OR(C8813="Commercial NAICS Cogen",C8813="Industrial NAICS Cogen",C8813="NAICS-22 Cogen")),FALSE,IF(AND($P$7=FALSE,OR(C8813="Commercial NAICS Cogen",C8813="Commercial NAICS Non-Cogen",C8813="industrial NAICS Cogen", C8813="industrial NAICS non-cogen")),FALSE,TRUE))</f>
        <v>1</v>
      </c>
      <c r="M8813">
        <f t="shared" si="412"/>
        <v>0.22642699463891516</v>
      </c>
      <c r="N8813">
        <f t="shared" si="413"/>
        <v>1</v>
      </c>
    </row>
    <row r="8814" spans="1:14" x14ac:dyDescent="0.2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s="32">
        <f t="shared" si="411"/>
        <v>8902003.3454867806</v>
      </c>
      <c r="J8814" t="str">
        <f>IF(K8814="natural gas",VLOOKUP(D8814,'Cross-Page Data'!$I$4:$J$13,2,FALSE),IF(K8814="solar",VLOOKUP('Form 923'!D8814,'Cross-Page Data'!$I$14:$J$117,2,FALSE),K8814))</f>
        <v>wind</v>
      </c>
      <c r="K8814" t="str">
        <f>VLOOKUP(E8814,'Cross-Page Data'!$D$4:$F$48,3,FALSE)</f>
        <v>wind</v>
      </c>
      <c r="L8814" t="b">
        <f>IF(AND($P$6=FALSE,OR(C8814="Commercial NAICS Cogen",C8814="Industrial NAICS Cogen",C8814="NAICS-22 Cogen")),FALSE,IF(AND($P$7=FALSE,OR(C8814="Commercial NAICS Cogen",C8814="Commercial NAICS Non-Cogen",C8814="industrial NAICS Cogen", C8814="industrial NAICS non-cogen")),FALSE,TRUE))</f>
        <v>1</v>
      </c>
      <c r="M8814">
        <f t="shared" si="412"/>
        <v>0.26159230096237968</v>
      </c>
      <c r="N8814">
        <f t="shared" si="413"/>
        <v>1</v>
      </c>
    </row>
    <row r="8815" spans="1:14" x14ac:dyDescent="0.2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s="32">
        <f t="shared" si="411"/>
        <v>8902003.3036112692</v>
      </c>
      <c r="J8815" t="str">
        <f>IF(K8815="natural gas",VLOOKUP(D8815,'Cross-Page Data'!$I$4:$J$13,2,FALSE),IF(K8815="solar",VLOOKUP('Form 923'!D8815,'Cross-Page Data'!$I$14:$J$117,2,FALSE),K8815))</f>
        <v>wind</v>
      </c>
      <c r="K8815" t="str">
        <f>VLOOKUP(E8815,'Cross-Page Data'!$D$4:$F$48,3,FALSE)</f>
        <v>wind</v>
      </c>
      <c r="L8815" t="b">
        <f>IF(AND($P$6=FALSE,OR(C8815="Commercial NAICS Cogen",C8815="Industrial NAICS Cogen",C8815="NAICS-22 Cogen")),FALSE,IF(AND($P$7=FALSE,OR(C8815="Commercial NAICS Cogen",C8815="Commercial NAICS Non-Cogen",C8815="industrial NAICS Cogen", C8815="industrial NAICS non-cogen")),FALSE,TRUE))</f>
        <v>1</v>
      </c>
      <c r="M8815">
        <f t="shared" si="412"/>
        <v>0.26246719160104987</v>
      </c>
      <c r="N8815">
        <f t="shared" si="413"/>
        <v>1</v>
      </c>
    </row>
    <row r="8816" spans="1:14" x14ac:dyDescent="0.2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s="32">
        <f t="shared" si="411"/>
        <v>8902000.5794664361</v>
      </c>
      <c r="J8816" t="str">
        <f>IF(K8816="natural gas",VLOOKUP(D8816,'Cross-Page Data'!$I$4:$J$13,2,FALSE),IF(K8816="solar",VLOOKUP('Form 923'!D8816,'Cross-Page Data'!$I$14:$J$117,2,FALSE),K8816))</f>
        <v>wind</v>
      </c>
      <c r="K8816" t="str">
        <f>VLOOKUP(E8816,'Cross-Page Data'!$D$4:$F$48,3,FALSE)</f>
        <v>wind</v>
      </c>
      <c r="L8816" t="b">
        <f>IF(AND($P$6=FALSE,OR(C8816="Commercial NAICS Cogen",C8816="Industrial NAICS Cogen",C8816="NAICS-22 Cogen")),FALSE,IF(AND($P$7=FALSE,OR(C8816="Commercial NAICS Cogen",C8816="Commercial NAICS Non-Cogen",C8816="industrial NAICS Cogen", C8816="industrial NAICS non-cogen")),FALSE,TRUE))</f>
        <v>1</v>
      </c>
      <c r="M8816">
        <f t="shared" si="412"/>
        <v>0.4321959755030621</v>
      </c>
      <c r="N8816">
        <f t="shared" si="413"/>
        <v>1</v>
      </c>
    </row>
    <row r="8817" spans="1:14" x14ac:dyDescent="0.2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s="32">
        <f t="shared" si="411"/>
        <v>14411764.705882354</v>
      </c>
      <c r="J8817" t="str">
        <f>IF(K8817="natural gas",VLOOKUP(D8817,'Cross-Page Data'!$I$4:$J$13,2,FALSE),IF(K8817="solar",VLOOKUP('Form 923'!D8817,'Cross-Page Data'!$I$14:$J$117,2,FALSE),K8817))</f>
        <v>heavy or residual fuel oil</v>
      </c>
      <c r="K8817" t="str">
        <f>VLOOKUP(E8817,'Cross-Page Data'!$D$4:$F$48,3,FALSE)</f>
        <v>heavy or residual fuel oil</v>
      </c>
      <c r="L8817" t="b">
        <f>IF(AND($P$6=FALSE,OR(C8817="Commercial NAICS Cogen",C8817="Industrial NAICS Cogen",C8817="NAICS-22 Cogen")),FALSE,IF(AND($P$7=FALSE,OR(C8817="Commercial NAICS Cogen",C8817="Commercial NAICS Non-Cogen",C8817="industrial NAICS Cogen", C8817="industrial NAICS non-cogen")),FALSE,TRUE))</f>
        <v>1</v>
      </c>
      <c r="M8817">
        <f t="shared" si="412"/>
        <v>0.14096385542168674</v>
      </c>
      <c r="N8817">
        <f t="shared" si="413"/>
        <v>1</v>
      </c>
    </row>
    <row r="8818" spans="1:14" x14ac:dyDescent="0.2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s="32">
        <f t="shared" si="411"/>
        <v>8902012.2484689411</v>
      </c>
      <c r="J8818" t="str">
        <f>IF(K8818="natural gas",VLOOKUP(D8818,'Cross-Page Data'!$I$4:$J$13,2,FALSE),IF(K8818="solar",VLOOKUP('Form 923'!D8818,'Cross-Page Data'!$I$14:$J$117,2,FALSE),K8818))</f>
        <v>solar pv</v>
      </c>
      <c r="K8818" t="str">
        <f>VLOOKUP(E8818,'Cross-Page Data'!$D$4:$F$48,3,FALSE)</f>
        <v>solar</v>
      </c>
      <c r="L8818" t="b">
        <f>IF(AND($P$6=FALSE,OR(C8818="Commercial NAICS Cogen",C8818="Industrial NAICS Cogen",C8818="NAICS-22 Cogen")),FALSE,IF(AND($P$7=FALSE,OR(C8818="Commercial NAICS Cogen",C8818="Commercial NAICS Non-Cogen",C8818="industrial NAICS Cogen", C8818="industrial NAICS non-cogen")),FALSE,TRUE))</f>
        <v>1</v>
      </c>
      <c r="M8818">
        <f t="shared" si="412"/>
        <v>0.42730999684642068</v>
      </c>
      <c r="N8818">
        <f t="shared" si="413"/>
        <v>1</v>
      </c>
    </row>
    <row r="8819" spans="1:14" x14ac:dyDescent="0.2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s="32">
        <f t="shared" si="411"/>
        <v>8901997.931488879</v>
      </c>
      <c r="J8819" t="str">
        <f>IF(K8819="natural gas",VLOOKUP(D8819,'Cross-Page Data'!$I$4:$J$13,2,FALSE),IF(K8819="solar",VLOOKUP('Form 923'!D8819,'Cross-Page Data'!$I$14:$J$117,2,FALSE),K8819))</f>
        <v>wind</v>
      </c>
      <c r="K8819" t="str">
        <f>VLOOKUP(E8819,'Cross-Page Data'!$D$4:$F$48,3,FALSE)</f>
        <v>wind</v>
      </c>
      <c r="L8819" t="b">
        <f>IF(AND($P$6=FALSE,OR(C8819="Commercial NAICS Cogen",C8819="Industrial NAICS Cogen",C8819="NAICS-22 Cogen")),FALSE,IF(AND($P$7=FALSE,OR(C8819="Commercial NAICS Cogen",C8819="Commercial NAICS Non-Cogen",C8819="industrial NAICS Cogen", C8819="industrial NAICS non-cogen")),FALSE,TRUE))</f>
        <v>1</v>
      </c>
      <c r="M8819">
        <f t="shared" si="412"/>
        <v>0.64916885389326329</v>
      </c>
      <c r="N8819">
        <f t="shared" si="413"/>
        <v>1</v>
      </c>
    </row>
    <row r="8820" spans="1:14" x14ac:dyDescent="0.2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s="32">
        <f t="shared" si="411"/>
        <v>8901993.7765266113</v>
      </c>
      <c r="J8820" t="str">
        <f>IF(K8820="natural gas",VLOOKUP(D8820,'Cross-Page Data'!$I$4:$J$13,2,FALSE),IF(K8820="solar",VLOOKUP('Form 923'!D8820,'Cross-Page Data'!$I$14:$J$117,2,FALSE),K8820))</f>
        <v>wind</v>
      </c>
      <c r="K8820" t="str">
        <f>VLOOKUP(E8820,'Cross-Page Data'!$D$4:$F$48,3,FALSE)</f>
        <v>wind</v>
      </c>
      <c r="L8820" t="b">
        <f>IF(AND($P$6=FALSE,OR(C8820="Commercial NAICS Cogen",C8820="Industrial NAICS Cogen",C8820="NAICS-22 Cogen")),FALSE,IF(AND($P$7=FALSE,OR(C8820="Commercial NAICS Cogen",C8820="Commercial NAICS Non-Cogen",C8820="industrial NAICS Cogen", C8820="industrial NAICS non-cogen")),FALSE,TRUE))</f>
        <v>1</v>
      </c>
      <c r="M8820">
        <f t="shared" si="412"/>
        <v>0.76902887139107612</v>
      </c>
      <c r="N8820">
        <f t="shared" si="413"/>
        <v>1</v>
      </c>
    </row>
    <row r="8821" spans="1:14" x14ac:dyDescent="0.2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s="32">
        <f t="shared" si="411"/>
        <v>8903153.1531531531</v>
      </c>
      <c r="J8821" t="str">
        <f>IF(K8821="natural gas",VLOOKUP(D8821,'Cross-Page Data'!$I$4:$J$13,2,FALSE),IF(K8821="solar",VLOOKUP('Form 923'!D8821,'Cross-Page Data'!$I$14:$J$117,2,FALSE),K8821))</f>
        <v>solar pv</v>
      </c>
      <c r="K8821" t="str">
        <f>VLOOKUP(E8821,'Cross-Page Data'!$D$4:$F$48,3,FALSE)</f>
        <v>solar</v>
      </c>
      <c r="L8821" t="b">
        <f>IF(AND($P$6=FALSE,OR(C8821="Commercial NAICS Cogen",C8821="Industrial NAICS Cogen",C8821="NAICS-22 Cogen")),FALSE,IF(AND($P$7=FALSE,OR(C8821="Commercial NAICS Cogen",C8821="Commercial NAICS Non-Cogen",C8821="industrial NAICS Cogen", C8821="industrial NAICS non-cogen")),FALSE,TRUE))</f>
        <v>1</v>
      </c>
      <c r="M8821">
        <f t="shared" si="412"/>
        <v>2.1128981393882057E-2</v>
      </c>
      <c r="N8821">
        <f t="shared" si="413"/>
        <v>0</v>
      </c>
    </row>
    <row r="8822" spans="1:14" x14ac:dyDescent="0.2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s="32">
        <f t="shared" si="411"/>
        <v>8901996.1835986152</v>
      </c>
      <c r="J8822" t="str">
        <f>IF(K8822="natural gas",VLOOKUP(D8822,'Cross-Page Data'!$I$4:$J$13,2,FALSE),IF(K8822="solar",VLOOKUP('Form 923'!D8822,'Cross-Page Data'!$I$14:$J$117,2,FALSE),K8822))</f>
        <v>wind</v>
      </c>
      <c r="K8822" t="str">
        <f>VLOOKUP(E8822,'Cross-Page Data'!$D$4:$F$48,3,FALSE)</f>
        <v>wind</v>
      </c>
      <c r="L8822" t="b">
        <f>IF(AND($P$6=FALSE,OR(C8822="Commercial NAICS Cogen",C8822="Industrial NAICS Cogen",C8822="NAICS-22 Cogen")),FALSE,IF(AND($P$7=FALSE,OR(C8822="Commercial NAICS Cogen",C8822="Commercial NAICS Non-Cogen",C8822="industrial NAICS Cogen", C8822="industrial NAICS non-cogen")),FALSE,TRUE))</f>
        <v>1</v>
      </c>
      <c r="M8822">
        <f t="shared" si="412"/>
        <v>0.7226596675415573</v>
      </c>
      <c r="N8822">
        <f t="shared" si="413"/>
        <v>1</v>
      </c>
    </row>
    <row r="8823" spans="1:14" x14ac:dyDescent="0.2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s="32">
        <f t="shared" si="411"/>
        <v>8901987.5505078081</v>
      </c>
      <c r="J8823" t="str">
        <f>IF(K8823="natural gas",VLOOKUP(D8823,'Cross-Page Data'!$I$4:$J$13,2,FALSE),IF(K8823="solar",VLOOKUP('Form 923'!D8823,'Cross-Page Data'!$I$14:$J$117,2,FALSE),K8823))</f>
        <v>solar pv</v>
      </c>
      <c r="K8823" t="str">
        <f>VLOOKUP(E8823,'Cross-Page Data'!$D$4:$F$48,3,FALSE)</f>
        <v>solar</v>
      </c>
      <c r="L8823" t="b">
        <f>IF(AND($P$6=FALSE,OR(C8823="Commercial NAICS Cogen",C8823="Industrial NAICS Cogen",C8823="NAICS-22 Cogen")),FALSE,IF(AND($P$7=FALSE,OR(C8823="Commercial NAICS Cogen",C8823="Commercial NAICS Non-Cogen",C8823="industrial NAICS Cogen", C8823="industrial NAICS non-cogen")),FALSE,TRUE))</f>
        <v>1</v>
      </c>
      <c r="M8823">
        <f t="shared" si="412"/>
        <v>0.56007568590350043</v>
      </c>
      <c r="N8823">
        <f t="shared" si="413"/>
        <v>1</v>
      </c>
    </row>
    <row r="8824" spans="1:14" x14ac:dyDescent="0.2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s="32">
        <f t="shared" si="411"/>
        <v>8901926.3048517313</v>
      </c>
      <c r="J8824" t="str">
        <f>IF(K8824="natural gas",VLOOKUP(D8824,'Cross-Page Data'!$I$4:$J$13,2,FALSE),IF(K8824="solar",VLOOKUP('Form 923'!D8824,'Cross-Page Data'!$I$14:$J$117,2,FALSE),K8824))</f>
        <v>solar pv</v>
      </c>
      <c r="K8824" t="str">
        <f>VLOOKUP(E8824,'Cross-Page Data'!$D$4:$F$48,3,FALSE)</f>
        <v>solar</v>
      </c>
      <c r="L8824" t="b">
        <f>IF(AND($P$6=FALSE,OR(C8824="Commercial NAICS Cogen",C8824="Industrial NAICS Cogen",C8824="NAICS-22 Cogen")),FALSE,IF(AND($P$7=FALSE,OR(C8824="Commercial NAICS Cogen",C8824="Commercial NAICS Non-Cogen",C8824="industrial NAICS Cogen", C8824="industrial NAICS non-cogen")),FALSE,TRUE))</f>
        <v>1</v>
      </c>
      <c r="M8824">
        <f t="shared" si="412"/>
        <v>0.6780195521917376</v>
      </c>
      <c r="N8824">
        <f t="shared" si="413"/>
        <v>1</v>
      </c>
    </row>
    <row r="8825" spans="1:14" x14ac:dyDescent="0.2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s="32">
        <f t="shared" si="411"/>
        <v>8902551.2337933928</v>
      </c>
      <c r="J8825" t="str">
        <f>IF(K8825="natural gas",VLOOKUP(D8825,'Cross-Page Data'!$I$4:$J$13,2,FALSE),IF(K8825="solar",VLOOKUP('Form 923'!D8825,'Cross-Page Data'!$I$14:$J$117,2,FALSE),K8825))</f>
        <v>solar pv</v>
      </c>
      <c r="K8825" t="str">
        <f>VLOOKUP(E8825,'Cross-Page Data'!$D$4:$F$48,3,FALSE)</f>
        <v>solar</v>
      </c>
      <c r="L8825" t="b">
        <f>IF(AND($P$6=FALSE,OR(C8825="Commercial NAICS Cogen",C8825="Industrial NAICS Cogen",C8825="NAICS-22 Cogen")),FALSE,IF(AND($P$7=FALSE,OR(C8825="Commercial NAICS Cogen",C8825="Commercial NAICS Non-Cogen",C8825="industrial NAICS Cogen", C8825="industrial NAICS non-cogen")),FALSE,TRUE))</f>
        <v>1</v>
      </c>
      <c r="M8825">
        <f t="shared" si="412"/>
        <v>6.1810154525386317E-2</v>
      </c>
      <c r="N8825">
        <f t="shared" si="413"/>
        <v>1</v>
      </c>
    </row>
    <row r="8826" spans="1:14" x14ac:dyDescent="0.2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s="32">
        <f t="shared" si="411"/>
        <v>8902004.6134688798</v>
      </c>
      <c r="J8826" t="str">
        <f>IF(K8826="natural gas",VLOOKUP(D8826,'Cross-Page Data'!$I$4:$J$13,2,FALSE),IF(K8826="solar",VLOOKUP('Form 923'!D8826,'Cross-Page Data'!$I$14:$J$117,2,FALSE),K8826))</f>
        <v>solar pv</v>
      </c>
      <c r="K8826" t="str">
        <f>VLOOKUP(E8826,'Cross-Page Data'!$D$4:$F$48,3,FALSE)</f>
        <v>solar</v>
      </c>
      <c r="L8826" t="b">
        <f>IF(AND($P$6=FALSE,OR(C8826="Commercial NAICS Cogen",C8826="Industrial NAICS Cogen",C8826="NAICS-22 Cogen")),FALSE,IF(AND($P$7=FALSE,OR(C8826="Commercial NAICS Cogen",C8826="Commercial NAICS Non-Cogen",C8826="industrial NAICS Cogen", C8826="industrial NAICS non-cogen")),FALSE,TRUE))</f>
        <v>1</v>
      </c>
      <c r="M8826">
        <f t="shared" si="412"/>
        <v>0.46042257962787764</v>
      </c>
      <c r="N8826">
        <f t="shared" si="413"/>
        <v>1</v>
      </c>
    </row>
    <row r="8827" spans="1:14" x14ac:dyDescent="0.2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s="32">
        <f t="shared" si="411"/>
        <v>17898879.545796685</v>
      </c>
      <c r="J8827" t="str">
        <f>IF(K8827="natural gas",VLOOKUP(D8827,'Cross-Page Data'!$I$4:$J$13,2,FALSE),IF(K8827="solar",VLOOKUP('Form 923'!D8827,'Cross-Page Data'!$I$14:$J$117,2,FALSE),K8827))</f>
        <v>natural gas peaker</v>
      </c>
      <c r="K8827" t="str">
        <f>VLOOKUP(E8827,'Cross-Page Data'!$D$4:$F$48,3,FALSE)</f>
        <v>natural gas</v>
      </c>
      <c r="L8827" t="b">
        <f>IF(AND($P$6=FALSE,OR(C8827="Commercial NAICS Cogen",C8827="Industrial NAICS Cogen",C8827="NAICS-22 Cogen")),FALSE,IF(AND($P$7=FALSE,OR(C8827="Commercial NAICS Cogen",C8827="Commercial NAICS Non-Cogen",C8827="industrial NAICS Cogen", C8827="industrial NAICS non-cogen")),FALSE,TRUE))</f>
        <v>1</v>
      </c>
      <c r="M8827">
        <f t="shared" si="412"/>
        <v>7.9506172839506173E-2</v>
      </c>
      <c r="N8827">
        <f t="shared" si="413"/>
        <v>1</v>
      </c>
    </row>
    <row r="8828" spans="1:14" ht="26.25" x14ac:dyDescent="0.2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s="32">
        <f t="shared" si="411"/>
        <v>11555555.555555556</v>
      </c>
      <c r="J8828" t="str">
        <f>IF(K8828="natural gas",VLOOKUP(D8828,'Cross-Page Data'!$I$4:$J$13,2,FALSE),IF(K8828="solar",VLOOKUP('Form 923'!D8828,'Cross-Page Data'!$I$14:$J$117,2,FALSE),K8828))</f>
        <v>heavy or residual fuel oil</v>
      </c>
      <c r="K8828" t="str">
        <f>VLOOKUP(E8828,'Cross-Page Data'!$D$4:$F$48,3,FALSE)</f>
        <v>heavy or residual fuel oil</v>
      </c>
      <c r="L8828" t="b">
        <f>IF(AND($P$6=FALSE,OR(C8828="Commercial NAICS Cogen",C8828="Industrial NAICS Cogen",C8828="NAICS-22 Cogen")),FALSE,IF(AND($P$7=FALSE,OR(C8828="Commercial NAICS Cogen",C8828="Commercial NAICS Non-Cogen",C8828="industrial NAICS Cogen", C8828="industrial NAICS non-cogen")),FALSE,TRUE))</f>
        <v>0</v>
      </c>
      <c r="M8828">
        <f t="shared" si="412"/>
        <v>0.26104417670682734</v>
      </c>
      <c r="N8828">
        <f t="shared" si="413"/>
        <v>1</v>
      </c>
    </row>
    <row r="8829" spans="1:14" ht="26.25" x14ac:dyDescent="0.2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s="32">
        <f t="shared" si="411"/>
        <v>9819672.1311475411</v>
      </c>
      <c r="J8829" t="str">
        <f>IF(K8829="natural gas",VLOOKUP(D8829,'Cross-Page Data'!$I$4:$J$13,2,FALSE),IF(K8829="solar",VLOOKUP('Form 923'!D8829,'Cross-Page Data'!$I$14:$J$117,2,FALSE),K8829))</f>
        <v>heavy or residual fuel oil</v>
      </c>
      <c r="K8829" t="str">
        <f>VLOOKUP(E8829,'Cross-Page Data'!$D$4:$F$48,3,FALSE)</f>
        <v>heavy or residual fuel oil</v>
      </c>
      <c r="L8829" t="b">
        <f>IF(AND($P$6=FALSE,OR(C8829="Commercial NAICS Cogen",C8829="Industrial NAICS Cogen",C8829="NAICS-22 Cogen")),FALSE,IF(AND($P$7=FALSE,OR(C8829="Commercial NAICS Cogen",C8829="Commercial NAICS Non-Cogen",C8829="industrial NAICS Cogen", C8829="industrial NAICS non-cogen")),FALSE,TRUE))</f>
        <v>0</v>
      </c>
      <c r="M8829">
        <f t="shared" si="412"/>
        <v>0.42409638554216866</v>
      </c>
      <c r="N8829">
        <f t="shared" si="413"/>
        <v>1</v>
      </c>
    </row>
    <row r="8830" spans="1:14" x14ac:dyDescent="0.2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s="32">
        <f t="shared" si="411"/>
        <v>8901999.579481734</v>
      </c>
      <c r="J8830" t="str">
        <f>IF(K8830="natural gas",VLOOKUP(D8830,'Cross-Page Data'!$I$4:$J$13,2,FALSE),IF(K8830="solar",VLOOKUP('Form 923'!D8830,'Cross-Page Data'!$I$14:$J$117,2,FALSE),K8830))</f>
        <v>wind</v>
      </c>
      <c r="K8830" t="str">
        <f>VLOOKUP(E8830,'Cross-Page Data'!$D$4:$F$48,3,FALSE)</f>
        <v>wind</v>
      </c>
      <c r="L8830" t="b">
        <f>IF(AND($P$6=FALSE,OR(C8830="Commercial NAICS Cogen",C8830="Industrial NAICS Cogen",C8830="NAICS-22 Cogen")),FALSE,IF(AND($P$7=FALSE,OR(C8830="Commercial NAICS Cogen",C8830="Commercial NAICS Non-Cogen",C8830="industrial NAICS Cogen", C8830="industrial NAICS non-cogen")),FALSE,TRUE))</f>
        <v>1</v>
      </c>
      <c r="M8830">
        <f t="shared" si="412"/>
        <v>0.52405949256342954</v>
      </c>
      <c r="N8830">
        <f t="shared" si="413"/>
        <v>1</v>
      </c>
    </row>
    <row r="8831" spans="1:14" x14ac:dyDescent="0.2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s="32">
        <f t="shared" si="411"/>
        <v>8901997.5013842545</v>
      </c>
      <c r="J8831" t="str">
        <f>IF(K8831="natural gas",VLOOKUP(D8831,'Cross-Page Data'!$I$4:$J$13,2,FALSE),IF(K8831="solar",VLOOKUP('Form 923'!D8831,'Cross-Page Data'!$I$14:$J$117,2,FALSE),K8831))</f>
        <v>wind</v>
      </c>
      <c r="K8831" t="str">
        <f>VLOOKUP(E8831,'Cross-Page Data'!$D$4:$F$48,3,FALSE)</f>
        <v>wind</v>
      </c>
      <c r="L8831" t="b">
        <f>IF(AND($P$6=FALSE,OR(C8831="Commercial NAICS Cogen",C8831="Industrial NAICS Cogen",C8831="NAICS-22 Cogen")),FALSE,IF(AND($P$7=FALSE,OR(C8831="Commercial NAICS Cogen",C8831="Commercial NAICS Non-Cogen",C8831="industrial NAICS Cogen", C8831="industrial NAICS non-cogen")),FALSE,TRUE))</f>
        <v>1</v>
      </c>
      <c r="M8831">
        <f t="shared" si="412"/>
        <v>0.66841644794400701</v>
      </c>
      <c r="N8831">
        <f t="shared" si="413"/>
        <v>1</v>
      </c>
    </row>
    <row r="8832" spans="1:14" x14ac:dyDescent="0.2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s="32">
        <f t="shared" si="411"/>
        <v>8902002.007213762</v>
      </c>
      <c r="J8832" t="str">
        <f>IF(K8832="natural gas",VLOOKUP(D8832,'Cross-Page Data'!$I$4:$J$13,2,FALSE),IF(K8832="solar",VLOOKUP('Form 923'!D8832,'Cross-Page Data'!$I$14:$J$117,2,FALSE),K8832))</f>
        <v>wind</v>
      </c>
      <c r="K8832" t="str">
        <f>VLOOKUP(E8832,'Cross-Page Data'!$D$4:$F$48,3,FALSE)</f>
        <v>wind</v>
      </c>
      <c r="L8832" t="b">
        <f>IF(AND($P$6=FALSE,OR(C8832="Commercial NAICS Cogen",C8832="Industrial NAICS Cogen",C8832="NAICS-22 Cogen")),FALSE,IF(AND($P$7=FALSE,OR(C8832="Commercial NAICS Cogen",C8832="Commercial NAICS Non-Cogen",C8832="industrial NAICS Cogen", C8832="industrial NAICS non-cogen")),FALSE,TRUE))</f>
        <v>1</v>
      </c>
      <c r="M8832">
        <f t="shared" si="412"/>
        <v>0.32283464566929132</v>
      </c>
      <c r="N8832">
        <f t="shared" si="413"/>
        <v>1</v>
      </c>
    </row>
    <row r="8833" spans="1:14" x14ac:dyDescent="0.2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s="32">
        <f t="shared" si="411"/>
        <v>8901987.9930232335</v>
      </c>
      <c r="J8833" t="str">
        <f>IF(K8833="natural gas",VLOOKUP(D8833,'Cross-Page Data'!$I$4:$J$13,2,FALSE),IF(K8833="solar",VLOOKUP('Form 923'!D8833,'Cross-Page Data'!$I$14:$J$117,2,FALSE),K8833))</f>
        <v>geothermal</v>
      </c>
      <c r="K8833" t="str">
        <f>VLOOKUP(E8833,'Cross-Page Data'!$D$4:$F$48,3,FALSE)</f>
        <v>geothermal</v>
      </c>
      <c r="L8833" t="b">
        <f>IF(AND($P$6=FALSE,OR(C8833="Commercial NAICS Cogen",C8833="Industrial NAICS Cogen",C8833="NAICS-22 Cogen")),FALSE,IF(AND($P$7=FALSE,OR(C8833="Commercial NAICS Cogen",C8833="Commercial NAICS Non-Cogen",C8833="industrial NAICS Cogen", C8833="industrial NAICS non-cogen")),FALSE,TRUE))</f>
        <v>1</v>
      </c>
      <c r="M8833">
        <f t="shared" si="412"/>
        <v>0.81944444444444442</v>
      </c>
      <c r="N8833">
        <f t="shared" si="413"/>
        <v>1</v>
      </c>
    </row>
    <row r="8834" spans="1:14" x14ac:dyDescent="0.2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s="32">
        <f t="shared" si="411"/>
        <v>8902092.8116469514</v>
      </c>
      <c r="J8834" t="str">
        <f>IF(K8834="natural gas",VLOOKUP(D8834,'Cross-Page Data'!$I$4:$J$13,2,FALSE),IF(K8834="solar",VLOOKUP('Form 923'!D8834,'Cross-Page Data'!$I$14:$J$117,2,FALSE),K8834))</f>
        <v>wind</v>
      </c>
      <c r="K8834" t="str">
        <f>VLOOKUP(E8834,'Cross-Page Data'!$D$4:$F$48,3,FALSE)</f>
        <v>wind</v>
      </c>
      <c r="L8834" t="b">
        <f>IF(AND($P$6=FALSE,OR(C8834="Commercial NAICS Cogen",C8834="Industrial NAICS Cogen",C8834="NAICS-22 Cogen")),FALSE,IF(AND($P$7=FALSE,OR(C8834="Commercial NAICS Cogen",C8834="Commercial NAICS Non-Cogen",C8834="industrial NAICS Cogen", C8834="industrial NAICS non-cogen")),FALSE,TRUE))</f>
        <v>1</v>
      </c>
      <c r="M8834">
        <f t="shared" si="412"/>
        <v>7.4365704286964124E-2</v>
      </c>
      <c r="N8834">
        <f t="shared" si="413"/>
        <v>1</v>
      </c>
    </row>
    <row r="8835" spans="1:14" x14ac:dyDescent="0.2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s="32">
        <f t="shared" si="411"/>
        <v>8901620.8066339996</v>
      </c>
      <c r="J8835" t="str">
        <f>IF(K8835="natural gas",VLOOKUP(D8835,'Cross-Page Data'!$I$4:$J$13,2,FALSE),IF(K8835="solar",VLOOKUP('Form 923'!D8835,'Cross-Page Data'!$I$14:$J$117,2,FALSE),K8835))</f>
        <v>solar pv</v>
      </c>
      <c r="K8835" t="str">
        <f>VLOOKUP(E8835,'Cross-Page Data'!$D$4:$F$48,3,FALSE)</f>
        <v>solar</v>
      </c>
      <c r="L8835" t="b">
        <f>IF(AND($P$6=FALSE,OR(C8835="Commercial NAICS Cogen",C8835="Industrial NAICS Cogen",C8835="NAICS-22 Cogen")),FALSE,IF(AND($P$7=FALSE,OR(C8835="Commercial NAICS Cogen",C8835="Commercial NAICS Non-Cogen",C8835="industrial NAICS Cogen", C8835="industrial NAICS non-cogen")),FALSE,TRUE))</f>
        <v>1</v>
      </c>
      <c r="M8835">
        <f t="shared" si="412"/>
        <v>0.86754966887417218</v>
      </c>
      <c r="N8835">
        <f t="shared" si="413"/>
        <v>1</v>
      </c>
    </row>
    <row r="8836" spans="1:14" x14ac:dyDescent="0.2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s="32">
        <f t="shared" si="411"/>
        <v>8901273.8853503186</v>
      </c>
      <c r="J8836" t="str">
        <f>IF(K8836="natural gas",VLOOKUP(D8836,'Cross-Page Data'!$I$4:$J$13,2,FALSE),IF(K8836="solar",VLOOKUP('Form 923'!D8836,'Cross-Page Data'!$I$14:$J$117,2,FALSE),K8836))</f>
        <v>solar pv</v>
      </c>
      <c r="K8836" t="str">
        <f>VLOOKUP(E8836,'Cross-Page Data'!$D$4:$F$48,3,FALSE)</f>
        <v>solar</v>
      </c>
      <c r="L8836" t="b">
        <f>IF(AND($P$6=FALSE,OR(C8836="Commercial NAICS Cogen",C8836="Industrial NAICS Cogen",C8836="NAICS-22 Cogen")),FALSE,IF(AND($P$7=FALSE,OR(C8836="Commercial NAICS Cogen",C8836="Commercial NAICS Non-Cogen",C8836="industrial NAICS Cogen", C8836="industrial NAICS non-cogen")),FALSE,TRUE))</f>
        <v>1</v>
      </c>
      <c r="M8836">
        <f t="shared" si="412"/>
        <v>0.92526017029328289</v>
      </c>
      <c r="N8836">
        <f t="shared" si="413"/>
        <v>1</v>
      </c>
    </row>
    <row r="8837" spans="1:14" x14ac:dyDescent="0.2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s="32">
        <f t="shared" si="411"/>
        <v>8902177.5544388611</v>
      </c>
      <c r="J8837" t="str">
        <f>IF(K8837="natural gas",VLOOKUP(D8837,'Cross-Page Data'!$I$4:$J$13,2,FALSE),IF(K8837="solar",VLOOKUP('Form 923'!D8837,'Cross-Page Data'!$I$14:$J$117,2,FALSE),K8837))</f>
        <v>solar pv</v>
      </c>
      <c r="K8837" t="str">
        <f>VLOOKUP(E8837,'Cross-Page Data'!$D$4:$F$48,3,FALSE)</f>
        <v>solar</v>
      </c>
      <c r="L8837" t="b">
        <f>IF(AND($P$6=FALSE,OR(C8837="Commercial NAICS Cogen",C8837="Industrial NAICS Cogen",C8837="NAICS-22 Cogen")),FALSE,IF(AND($P$7=FALSE,OR(C8837="Commercial NAICS Cogen",C8837="Commercial NAICS Non-Cogen",C8837="industrial NAICS Cogen", C8837="industrial NAICS non-cogen")),FALSE,TRUE))</f>
        <v>1</v>
      </c>
      <c r="M8837">
        <f t="shared" si="412"/>
        <v>0.18984547461368653</v>
      </c>
      <c r="N8837">
        <f t="shared" si="413"/>
        <v>1</v>
      </c>
    </row>
    <row r="8838" spans="1:14" x14ac:dyDescent="0.2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s="32">
        <f t="shared" si="411"/>
        <v>8901626.3387544621</v>
      </c>
      <c r="J8838" t="str">
        <f>IF(K8838="natural gas",VLOOKUP(D8838,'Cross-Page Data'!$I$4:$J$13,2,FALSE),IF(K8838="solar",VLOOKUP('Form 923'!D8838,'Cross-Page Data'!$I$14:$J$117,2,FALSE),K8838))</f>
        <v>solar pv</v>
      </c>
      <c r="K8838" t="str">
        <f>VLOOKUP(E8838,'Cross-Page Data'!$D$4:$F$48,3,FALSE)</f>
        <v>solar</v>
      </c>
      <c r="L8838" t="b">
        <f>IF(AND($P$6=FALSE,OR(C8838="Commercial NAICS Cogen",C8838="Industrial NAICS Cogen",C8838="NAICS-22 Cogen")),FALSE,IF(AND($P$7=FALSE,OR(C8838="Commercial NAICS Cogen",C8838="Commercial NAICS Non-Cogen",C8838="industrial NAICS Cogen", C8838="industrial NAICS non-cogen")),FALSE,TRUE))</f>
        <v>1</v>
      </c>
      <c r="M8838">
        <f t="shared" si="412"/>
        <v>0.86691895301166821</v>
      </c>
      <c r="N8838">
        <f t="shared" si="413"/>
        <v>1</v>
      </c>
    </row>
    <row r="8839" spans="1:14" x14ac:dyDescent="0.2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s="32">
        <f t="shared" ref="I8839:I8902" si="414">IFERROR(F8839/G8839*10^6,"")</f>
        <v>8902136.88448436</v>
      </c>
      <c r="J8839" t="str">
        <f>IF(K8839="natural gas",VLOOKUP(D8839,'Cross-Page Data'!$I$4:$J$13,2,FALSE),IF(K8839="solar",VLOOKUP('Form 923'!D8839,'Cross-Page Data'!$I$14:$J$117,2,FALSE),K8839))</f>
        <v>solar pv</v>
      </c>
      <c r="K8839" t="str">
        <f>VLOOKUP(E8839,'Cross-Page Data'!$D$4:$F$48,3,FALSE)</f>
        <v>solar</v>
      </c>
      <c r="L8839" t="b">
        <f>IF(AND($P$6=FALSE,OR(C8839="Commercial NAICS Cogen",C8839="Industrial NAICS Cogen",C8839="NAICS-22 Cogen")),FALSE,IF(AND($P$7=FALSE,OR(C8839="Commercial NAICS Cogen",C8839="Commercial NAICS Non-Cogen",C8839="industrial NAICS Cogen", C8839="industrial NAICS non-cogen")),FALSE,TRUE))</f>
        <v>1</v>
      </c>
      <c r="M8839">
        <f t="shared" ref="M8839:M8902" si="415">(COUNTIFS($J$6:$J$14148,J8839,$I$6:$I$14148,"&gt;"&amp;I8839)+1)/COUNTIFS($J$6:$J$14148,J8839)</f>
        <v>0.22579627877641123</v>
      </c>
      <c r="N8839">
        <f t="shared" ref="N8839:N8902" si="416">IF(OR(M8839&gt;0.95,M8839&lt;0.05),0,1)</f>
        <v>1</v>
      </c>
    </row>
    <row r="8840" spans="1:14" x14ac:dyDescent="0.2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s="32">
        <f t="shared" si="414"/>
        <v>8902694.6107784435</v>
      </c>
      <c r="J8840" t="str">
        <f>IF(K8840="natural gas",VLOOKUP(D8840,'Cross-Page Data'!$I$4:$J$13,2,FALSE),IF(K8840="solar",VLOOKUP('Form 923'!D8840,'Cross-Page Data'!$I$14:$J$117,2,FALSE),K8840))</f>
        <v>solar pv</v>
      </c>
      <c r="K8840" t="str">
        <f>VLOOKUP(E8840,'Cross-Page Data'!$D$4:$F$48,3,FALSE)</f>
        <v>solar</v>
      </c>
      <c r="L8840" t="b">
        <f>IF(AND($P$6=FALSE,OR(C8840="Commercial NAICS Cogen",C8840="Industrial NAICS Cogen",C8840="NAICS-22 Cogen")),FALSE,IF(AND($P$7=FALSE,OR(C8840="Commercial NAICS Cogen",C8840="Commercial NAICS Non-Cogen",C8840="industrial NAICS Cogen", C8840="industrial NAICS non-cogen")),FALSE,TRUE))</f>
        <v>1</v>
      </c>
      <c r="M8840">
        <f t="shared" si="415"/>
        <v>4.6042257962787762E-2</v>
      </c>
      <c r="N8840">
        <f t="shared" si="416"/>
        <v>0</v>
      </c>
    </row>
    <row r="8841" spans="1:14" x14ac:dyDescent="0.2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s="32">
        <f t="shared" si="414"/>
        <v>8901207.4643249176</v>
      </c>
      <c r="J8841" t="str">
        <f>IF(K8841="natural gas",VLOOKUP(D8841,'Cross-Page Data'!$I$4:$J$13,2,FALSE),IF(K8841="solar",VLOOKUP('Form 923'!D8841,'Cross-Page Data'!$I$14:$J$117,2,FALSE),K8841))</f>
        <v>solar pv</v>
      </c>
      <c r="K8841" t="str">
        <f>VLOOKUP(E8841,'Cross-Page Data'!$D$4:$F$48,3,FALSE)</f>
        <v>solar</v>
      </c>
      <c r="L8841" t="b">
        <f>IF(AND($P$6=FALSE,OR(C8841="Commercial NAICS Cogen",C8841="Industrial NAICS Cogen",C8841="NAICS-22 Cogen")),FALSE,IF(AND($P$7=FALSE,OR(C8841="Commercial NAICS Cogen",C8841="Commercial NAICS Non-Cogen",C8841="industrial NAICS Cogen", C8841="industrial NAICS non-cogen")),FALSE,TRUE))</f>
        <v>1</v>
      </c>
      <c r="M8841">
        <f t="shared" si="415"/>
        <v>0.93219804478082624</v>
      </c>
      <c r="N8841">
        <f t="shared" si="416"/>
        <v>1</v>
      </c>
    </row>
    <row r="8842" spans="1:14" x14ac:dyDescent="0.2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s="32">
        <f t="shared" si="414"/>
        <v>8904988.1235154383</v>
      </c>
      <c r="J8842" t="str">
        <f>IF(K8842="natural gas",VLOOKUP(D8842,'Cross-Page Data'!$I$4:$J$13,2,FALSE),IF(K8842="solar",VLOOKUP('Form 923'!D8842,'Cross-Page Data'!$I$14:$J$117,2,FALSE),K8842))</f>
        <v>solar pv</v>
      </c>
      <c r="K8842" t="str">
        <f>VLOOKUP(E8842,'Cross-Page Data'!$D$4:$F$48,3,FALSE)</f>
        <v>solar</v>
      </c>
      <c r="L8842" t="b">
        <f>IF(AND($P$6=FALSE,OR(C8842="Commercial NAICS Cogen",C8842="Industrial NAICS Cogen",C8842="NAICS-22 Cogen")),FALSE,IF(AND($P$7=FALSE,OR(C8842="Commercial NAICS Cogen",C8842="Commercial NAICS Non-Cogen",C8842="industrial NAICS Cogen", C8842="industrial NAICS non-cogen")),FALSE,TRUE))</f>
        <v>1</v>
      </c>
      <c r="M8842">
        <f t="shared" si="415"/>
        <v>7.8839482812992755E-3</v>
      </c>
      <c r="N8842">
        <f t="shared" si="416"/>
        <v>0</v>
      </c>
    </row>
    <row r="8843" spans="1:14" x14ac:dyDescent="0.2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s="32">
        <f t="shared" si="414"/>
        <v>8901943.844492441</v>
      </c>
      <c r="J8843" t="str">
        <f>IF(K8843="natural gas",VLOOKUP(D8843,'Cross-Page Data'!$I$4:$J$13,2,FALSE),IF(K8843="solar",VLOOKUP('Form 923'!D8843,'Cross-Page Data'!$I$14:$J$117,2,FALSE),K8843))</f>
        <v>solar pv</v>
      </c>
      <c r="K8843" t="str">
        <f>VLOOKUP(E8843,'Cross-Page Data'!$D$4:$F$48,3,FALSE)</f>
        <v>solar</v>
      </c>
      <c r="L8843" t="b">
        <f>IF(AND($P$6=FALSE,OR(C8843="Commercial NAICS Cogen",C8843="Industrial NAICS Cogen",C8843="NAICS-22 Cogen")),FALSE,IF(AND($P$7=FALSE,OR(C8843="Commercial NAICS Cogen",C8843="Commercial NAICS Non-Cogen",C8843="industrial NAICS Cogen", C8843="industrial NAICS non-cogen")),FALSE,TRUE))</f>
        <v>1</v>
      </c>
      <c r="M8843">
        <f t="shared" si="415"/>
        <v>0.65342163355408389</v>
      </c>
      <c r="N8843">
        <f t="shared" si="416"/>
        <v>1</v>
      </c>
    </row>
    <row r="8844" spans="1:14" x14ac:dyDescent="0.2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s="32">
        <f t="shared" si="414"/>
        <v>8901831.7115054373</v>
      </c>
      <c r="J8844" t="str">
        <f>IF(K8844="natural gas",VLOOKUP(D8844,'Cross-Page Data'!$I$4:$J$13,2,FALSE),IF(K8844="solar",VLOOKUP('Form 923'!D8844,'Cross-Page Data'!$I$14:$J$117,2,FALSE),K8844))</f>
        <v>solar pv</v>
      </c>
      <c r="K8844" t="str">
        <f>VLOOKUP(E8844,'Cross-Page Data'!$D$4:$F$48,3,FALSE)</f>
        <v>solar</v>
      </c>
      <c r="L8844" t="b">
        <f>IF(AND($P$6=FALSE,OR(C8844="Commercial NAICS Cogen",C8844="Industrial NAICS Cogen",C8844="NAICS-22 Cogen")),FALSE,IF(AND($P$7=FALSE,OR(C8844="Commercial NAICS Cogen",C8844="Commercial NAICS Non-Cogen",C8844="industrial NAICS Cogen", C8844="industrial NAICS non-cogen")),FALSE,TRUE))</f>
        <v>1</v>
      </c>
      <c r="M8844">
        <f t="shared" si="415"/>
        <v>0.77735730053610852</v>
      </c>
      <c r="N8844">
        <f t="shared" si="416"/>
        <v>1</v>
      </c>
    </row>
    <row r="8845" spans="1:14" x14ac:dyDescent="0.2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s="32">
        <f t="shared" si="414"/>
        <v>8902114.5975443386</v>
      </c>
      <c r="J8845" t="str">
        <f>IF(K8845="natural gas",VLOOKUP(D8845,'Cross-Page Data'!$I$4:$J$13,2,FALSE),IF(K8845="solar",VLOOKUP('Form 923'!D8845,'Cross-Page Data'!$I$14:$J$117,2,FALSE),K8845))</f>
        <v>solar pv</v>
      </c>
      <c r="K8845" t="str">
        <f>VLOOKUP(E8845,'Cross-Page Data'!$D$4:$F$48,3,FALSE)</f>
        <v>solar</v>
      </c>
      <c r="L8845" t="b">
        <f>IF(AND($P$6=FALSE,OR(C8845="Commercial NAICS Cogen",C8845="Industrial NAICS Cogen",C8845="NAICS-22 Cogen")),FALSE,IF(AND($P$7=FALSE,OR(C8845="Commercial NAICS Cogen",C8845="Commercial NAICS Non-Cogen",C8845="industrial NAICS Cogen", C8845="industrial NAICS non-cogen")),FALSE,TRUE))</f>
        <v>1</v>
      </c>
      <c r="M8845">
        <f t="shared" si="415"/>
        <v>0.25386313465783666</v>
      </c>
      <c r="N8845">
        <f t="shared" si="416"/>
        <v>1</v>
      </c>
    </row>
    <row r="8846" spans="1:14" x14ac:dyDescent="0.2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s="32">
        <f t="shared" si="414"/>
        <v>8902040.8163265307</v>
      </c>
      <c r="J8846" t="str">
        <f>IF(K8846="natural gas",VLOOKUP(D8846,'Cross-Page Data'!$I$4:$J$13,2,FALSE),IF(K8846="solar",VLOOKUP('Form 923'!D8846,'Cross-Page Data'!$I$14:$J$117,2,FALSE),K8846))</f>
        <v>solar pv</v>
      </c>
      <c r="K8846" t="str">
        <f>VLOOKUP(E8846,'Cross-Page Data'!$D$4:$F$48,3,FALSE)</f>
        <v>solar</v>
      </c>
      <c r="L8846" t="b">
        <f>IF(AND($P$6=FALSE,OR(C8846="Commercial NAICS Cogen",C8846="Industrial NAICS Cogen",C8846="NAICS-22 Cogen")),FALSE,IF(AND($P$7=FALSE,OR(C8846="Commercial NAICS Cogen",C8846="Commercial NAICS Non-Cogen",C8846="industrial NAICS Cogen", C8846="industrial NAICS non-cogen")),FALSE,TRUE))</f>
        <v>1</v>
      </c>
      <c r="M8846">
        <f t="shared" si="415"/>
        <v>0.35509303058971931</v>
      </c>
      <c r="N8846">
        <f t="shared" si="416"/>
        <v>1</v>
      </c>
    </row>
    <row r="8847" spans="1:14" x14ac:dyDescent="0.2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s="32">
        <f t="shared" si="414"/>
        <v>8902410.346854791</v>
      </c>
      <c r="J8847" t="str">
        <f>IF(K8847="natural gas",VLOOKUP(D8847,'Cross-Page Data'!$I$4:$J$13,2,FALSE),IF(K8847="solar",VLOOKUP('Form 923'!D8847,'Cross-Page Data'!$I$14:$J$117,2,FALSE),K8847))</f>
        <v>solar pv</v>
      </c>
      <c r="K8847" t="str">
        <f>VLOOKUP(E8847,'Cross-Page Data'!$D$4:$F$48,3,FALSE)</f>
        <v>solar</v>
      </c>
      <c r="L8847" t="b">
        <f>IF(AND($P$6=FALSE,OR(C8847="Commercial NAICS Cogen",C8847="Industrial NAICS Cogen",C8847="NAICS-22 Cogen")),FALSE,IF(AND($P$7=FALSE,OR(C8847="Commercial NAICS Cogen",C8847="Commercial NAICS Non-Cogen",C8847="industrial NAICS Cogen", C8847="industrial NAICS non-cogen")),FALSE,TRUE))</f>
        <v>1</v>
      </c>
      <c r="M8847">
        <f t="shared" si="415"/>
        <v>9.2715231788079472E-2</v>
      </c>
      <c r="N8847">
        <f t="shared" si="416"/>
        <v>1</v>
      </c>
    </row>
    <row r="8848" spans="1:14" x14ac:dyDescent="0.2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s="32">
        <f t="shared" si="414"/>
        <v>8900671.140939597</v>
      </c>
      <c r="J8848" t="str">
        <f>IF(K8848="natural gas",VLOOKUP(D8848,'Cross-Page Data'!$I$4:$J$13,2,FALSE),IF(K8848="solar",VLOOKUP('Form 923'!D8848,'Cross-Page Data'!$I$14:$J$117,2,FALSE),K8848))</f>
        <v>solar pv</v>
      </c>
      <c r="K8848" t="str">
        <f>VLOOKUP(E8848,'Cross-Page Data'!$D$4:$F$48,3,FALSE)</f>
        <v>solar</v>
      </c>
      <c r="L8848" t="b">
        <f>IF(AND($P$6=FALSE,OR(C8848="Commercial NAICS Cogen",C8848="Industrial NAICS Cogen",C8848="NAICS-22 Cogen")),FALSE,IF(AND($P$7=FALSE,OR(C8848="Commercial NAICS Cogen",C8848="Commercial NAICS Non-Cogen",C8848="industrial NAICS Cogen", C8848="industrial NAICS non-cogen")),FALSE,TRUE))</f>
        <v>1</v>
      </c>
      <c r="M8848">
        <f t="shared" si="415"/>
        <v>0.95553453169347213</v>
      </c>
      <c r="N8848">
        <f t="shared" si="416"/>
        <v>0</v>
      </c>
    </row>
    <row r="8849" spans="1:14" x14ac:dyDescent="0.2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s="32">
        <f t="shared" si="414"/>
        <v>8902017.2910662834</v>
      </c>
      <c r="J8849" t="str">
        <f>IF(K8849="natural gas",VLOOKUP(D8849,'Cross-Page Data'!$I$4:$J$13,2,FALSE),IF(K8849="solar",VLOOKUP('Form 923'!D8849,'Cross-Page Data'!$I$14:$J$117,2,FALSE),K8849))</f>
        <v>solar pv</v>
      </c>
      <c r="K8849" t="str">
        <f>VLOOKUP(E8849,'Cross-Page Data'!$D$4:$F$48,3,FALSE)</f>
        <v>solar</v>
      </c>
      <c r="L8849" t="b">
        <f>IF(AND($P$6=FALSE,OR(C8849="Commercial NAICS Cogen",C8849="Industrial NAICS Cogen",C8849="NAICS-22 Cogen")),FALSE,IF(AND($P$7=FALSE,OR(C8849="Commercial NAICS Cogen",C8849="Commercial NAICS Non-Cogen",C8849="industrial NAICS Cogen", C8849="industrial NAICS non-cogen")),FALSE,TRUE))</f>
        <v>1</v>
      </c>
      <c r="M8849">
        <f t="shared" si="415"/>
        <v>0.40964995269631033</v>
      </c>
      <c r="N8849">
        <f t="shared" si="416"/>
        <v>1</v>
      </c>
    </row>
    <row r="8850" spans="1:14" x14ac:dyDescent="0.2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s="32">
        <f t="shared" si="414"/>
        <v>8901105.2937754504</v>
      </c>
      <c r="J8850" t="str">
        <f>IF(K8850="natural gas",VLOOKUP(D8850,'Cross-Page Data'!$I$4:$J$13,2,FALSE),IF(K8850="solar",VLOOKUP('Form 923'!D8850,'Cross-Page Data'!$I$14:$J$117,2,FALSE),K8850))</f>
        <v>solar pv</v>
      </c>
      <c r="K8850" t="str">
        <f>VLOOKUP(E8850,'Cross-Page Data'!$D$4:$F$48,3,FALSE)</f>
        <v>solar</v>
      </c>
      <c r="L8850" t="b">
        <f>IF(AND($P$6=FALSE,OR(C8850="Commercial NAICS Cogen",C8850="Industrial NAICS Cogen",C8850="NAICS-22 Cogen")),FALSE,IF(AND($P$7=FALSE,OR(C8850="Commercial NAICS Cogen",C8850="Commercial NAICS Non-Cogen",C8850="industrial NAICS Cogen", C8850="industrial NAICS non-cogen")),FALSE,TRUE))</f>
        <v>1</v>
      </c>
      <c r="M8850">
        <f t="shared" si="415"/>
        <v>0.93787448754336167</v>
      </c>
      <c r="N8850">
        <f t="shared" si="416"/>
        <v>1</v>
      </c>
    </row>
    <row r="8851" spans="1:14" x14ac:dyDescent="0.2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s="32">
        <f t="shared" si="414"/>
        <v>8901986.544050321</v>
      </c>
      <c r="J8851" t="str">
        <f>IF(K8851="natural gas",VLOOKUP(D8851,'Cross-Page Data'!$I$4:$J$13,2,FALSE),IF(K8851="solar",VLOOKUP('Form 923'!D8851,'Cross-Page Data'!$I$14:$J$117,2,FALSE),K8851))</f>
        <v>wind</v>
      </c>
      <c r="K8851" t="str">
        <f>VLOOKUP(E8851,'Cross-Page Data'!$D$4:$F$48,3,FALSE)</f>
        <v>wind</v>
      </c>
      <c r="L8851" t="b">
        <f>IF(AND($P$6=FALSE,OR(C8851="Commercial NAICS Cogen",C8851="Industrial NAICS Cogen",C8851="NAICS-22 Cogen")),FALSE,IF(AND($P$7=FALSE,OR(C8851="Commercial NAICS Cogen",C8851="Commercial NAICS Non-Cogen",C8851="industrial NAICS Cogen", C8851="industrial NAICS non-cogen")),FALSE,TRUE))</f>
        <v>1</v>
      </c>
      <c r="M8851">
        <f t="shared" si="415"/>
        <v>0.82502187226596679</v>
      </c>
      <c r="N8851">
        <f t="shared" si="416"/>
        <v>1</v>
      </c>
    </row>
    <row r="8852" spans="1:14" x14ac:dyDescent="0.2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s="32">
        <f t="shared" si="414"/>
        <v>8902026.3545523323</v>
      </c>
      <c r="J8852" t="str">
        <f>IF(K8852="natural gas",VLOOKUP(D8852,'Cross-Page Data'!$I$4:$J$13,2,FALSE),IF(K8852="solar",VLOOKUP('Form 923'!D8852,'Cross-Page Data'!$I$14:$J$117,2,FALSE),K8852))</f>
        <v>wind</v>
      </c>
      <c r="K8852" t="str">
        <f>VLOOKUP(E8852,'Cross-Page Data'!$D$4:$F$48,3,FALSE)</f>
        <v>wind</v>
      </c>
      <c r="L8852" t="b">
        <f>IF(AND($P$6=FALSE,OR(C8852="Commercial NAICS Cogen",C8852="Industrial NAICS Cogen",C8852="NAICS-22 Cogen")),FALSE,IF(AND($P$7=FALSE,OR(C8852="Commercial NAICS Cogen",C8852="Commercial NAICS Non-Cogen",C8852="industrial NAICS Cogen", C8852="industrial NAICS non-cogen")),FALSE,TRUE))</f>
        <v>1</v>
      </c>
      <c r="M8852">
        <f t="shared" si="415"/>
        <v>0.1268591426071741</v>
      </c>
      <c r="N8852">
        <f t="shared" si="416"/>
        <v>1</v>
      </c>
    </row>
    <row r="8853" spans="1:14" x14ac:dyDescent="0.2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s="32">
        <f t="shared" si="414"/>
        <v>14892661.484559802</v>
      </c>
      <c r="J8853" t="str">
        <f>IF(K8853="natural gas",VLOOKUP(D8853,'Cross-Page Data'!$I$4:$J$13,2,FALSE),IF(K8853="solar",VLOOKUP('Form 923'!D8853,'Cross-Page Data'!$I$14:$J$117,2,FALSE),K8853))</f>
        <v>natural gas peaker</v>
      </c>
      <c r="K8853" t="str">
        <f>VLOOKUP(E8853,'Cross-Page Data'!$D$4:$F$48,3,FALSE)</f>
        <v>natural gas</v>
      </c>
      <c r="L8853" t="b">
        <f>IF(AND($P$6=FALSE,OR(C8853="Commercial NAICS Cogen",C8853="Industrial NAICS Cogen",C8853="NAICS-22 Cogen")),FALSE,IF(AND($P$7=FALSE,OR(C8853="Commercial NAICS Cogen",C8853="Commercial NAICS Non-Cogen",C8853="industrial NAICS Cogen", C8853="industrial NAICS non-cogen")),FALSE,TRUE))</f>
        <v>1</v>
      </c>
      <c r="M8853">
        <f t="shared" si="415"/>
        <v>0.14666666666666667</v>
      </c>
      <c r="N8853">
        <f t="shared" si="416"/>
        <v>1</v>
      </c>
    </row>
    <row r="8854" spans="1:14" x14ac:dyDescent="0.2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s="32">
        <f t="shared" si="414"/>
        <v>13711640.81729614</v>
      </c>
      <c r="J8854" t="str">
        <f>IF(K8854="natural gas",VLOOKUP(D8854,'Cross-Page Data'!$I$4:$J$13,2,FALSE),IF(K8854="solar",VLOOKUP('Form 923'!D8854,'Cross-Page Data'!$I$14:$J$117,2,FALSE),K8854))</f>
        <v>biomass</v>
      </c>
      <c r="K8854" t="str">
        <f>VLOOKUP(E8854,'Cross-Page Data'!$D$4:$F$48,3,FALSE)</f>
        <v>biomass</v>
      </c>
      <c r="L8854" t="b">
        <f>IF(AND($P$6=FALSE,OR(C8854="Commercial NAICS Cogen",C8854="Industrial NAICS Cogen",C8854="NAICS-22 Cogen")),FALSE,IF(AND($P$7=FALSE,OR(C8854="Commercial NAICS Cogen",C8854="Commercial NAICS Non-Cogen",C8854="industrial NAICS Cogen", C8854="industrial NAICS non-cogen")),FALSE,TRUE))</f>
        <v>1</v>
      </c>
      <c r="M8854">
        <f t="shared" si="415"/>
        <v>0.15899122807017543</v>
      </c>
      <c r="N8854">
        <f t="shared" si="416"/>
        <v>1</v>
      </c>
    </row>
    <row r="8855" spans="1:14" x14ac:dyDescent="0.2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s="32">
        <f t="shared" si="414"/>
        <v>8901993.1939718034</v>
      </c>
      <c r="J8855" t="str">
        <f>IF(K8855="natural gas",VLOOKUP(D8855,'Cross-Page Data'!$I$4:$J$13,2,FALSE),IF(K8855="solar",VLOOKUP('Form 923'!D8855,'Cross-Page Data'!$I$14:$J$117,2,FALSE),K8855))</f>
        <v>solar pv</v>
      </c>
      <c r="K8855" t="str">
        <f>VLOOKUP(E8855,'Cross-Page Data'!$D$4:$F$48,3,FALSE)</f>
        <v>solar</v>
      </c>
      <c r="L8855" t="b">
        <f>IF(AND($P$6=FALSE,OR(C8855="Commercial NAICS Cogen",C8855="Industrial NAICS Cogen",C8855="NAICS-22 Cogen")),FALSE,IF(AND($P$7=FALSE,OR(C8855="Commercial NAICS Cogen",C8855="Commercial NAICS Non-Cogen",C8855="industrial NAICS Cogen", C8855="industrial NAICS non-cogen")),FALSE,TRUE))</f>
        <v>1</v>
      </c>
      <c r="M8855">
        <f t="shared" si="415"/>
        <v>0.53894670450961846</v>
      </c>
      <c r="N8855">
        <f t="shared" si="416"/>
        <v>1</v>
      </c>
    </row>
    <row r="8856" spans="1:14" x14ac:dyDescent="0.2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s="32">
        <f t="shared" si="414"/>
        <v>8902003.4948911499</v>
      </c>
      <c r="J8856" t="str">
        <f>IF(K8856="natural gas",VLOOKUP(D8856,'Cross-Page Data'!$I$4:$J$13,2,FALSE),IF(K8856="solar",VLOOKUP('Form 923'!D8856,'Cross-Page Data'!$I$14:$J$117,2,FALSE),K8856))</f>
        <v>wind</v>
      </c>
      <c r="K8856" t="str">
        <f>VLOOKUP(E8856,'Cross-Page Data'!$D$4:$F$48,3,FALSE)</f>
        <v>wind</v>
      </c>
      <c r="L8856" t="b">
        <f>IF(AND($P$6=FALSE,OR(C8856="Commercial NAICS Cogen",C8856="Industrial NAICS Cogen",C8856="NAICS-22 Cogen")),FALSE,IF(AND($P$7=FALSE,OR(C8856="Commercial NAICS Cogen",C8856="Commercial NAICS Non-Cogen",C8856="industrial NAICS Cogen", C8856="industrial NAICS non-cogen")),FALSE,TRUE))</f>
        <v>1</v>
      </c>
      <c r="M8856">
        <f t="shared" si="415"/>
        <v>0.2572178477690289</v>
      </c>
      <c r="N8856">
        <f t="shared" si="416"/>
        <v>1</v>
      </c>
    </row>
    <row r="8857" spans="1:14" x14ac:dyDescent="0.2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s="32">
        <f t="shared" si="414"/>
        <v>8902005.174644243</v>
      </c>
      <c r="J8857" t="str">
        <f>IF(K8857="natural gas",VLOOKUP(D8857,'Cross-Page Data'!$I$4:$J$13,2,FALSE),IF(K8857="solar",VLOOKUP('Form 923'!D8857,'Cross-Page Data'!$I$14:$J$117,2,FALSE),K8857))</f>
        <v>solar pv</v>
      </c>
      <c r="K8857" t="str">
        <f>VLOOKUP(E8857,'Cross-Page Data'!$D$4:$F$48,3,FALSE)</f>
        <v>solar</v>
      </c>
      <c r="L8857" t="b">
        <f>IF(AND($P$6=FALSE,OR(C8857="Commercial NAICS Cogen",C8857="Industrial NAICS Cogen",C8857="NAICS-22 Cogen")),FALSE,IF(AND($P$7=FALSE,OR(C8857="Commercial NAICS Cogen",C8857="Commercial NAICS Non-Cogen",C8857="industrial NAICS Cogen", C8857="industrial NAICS non-cogen")),FALSE,TRUE))</f>
        <v>1</v>
      </c>
      <c r="M8857">
        <f t="shared" si="415"/>
        <v>0.45821507410911383</v>
      </c>
      <c r="N8857">
        <f t="shared" si="416"/>
        <v>1</v>
      </c>
    </row>
    <row r="8858" spans="1:14" x14ac:dyDescent="0.2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s="32">
        <f t="shared" si="414"/>
        <v>8901709.401709402</v>
      </c>
      <c r="J8858" t="str">
        <f>IF(K8858="natural gas",VLOOKUP(D8858,'Cross-Page Data'!$I$4:$J$13,2,FALSE),IF(K8858="solar",VLOOKUP('Form 923'!D8858,'Cross-Page Data'!$I$14:$J$117,2,FALSE),K8858))</f>
        <v>solar pv</v>
      </c>
      <c r="K8858" t="str">
        <f>VLOOKUP(E8858,'Cross-Page Data'!$D$4:$F$48,3,FALSE)</f>
        <v>solar</v>
      </c>
      <c r="L8858" t="b">
        <f>IF(AND($P$6=FALSE,OR(C8858="Commercial NAICS Cogen",C8858="Industrial NAICS Cogen",C8858="NAICS-22 Cogen")),FALSE,IF(AND($P$7=FALSE,OR(C8858="Commercial NAICS Cogen",C8858="Commercial NAICS Non-Cogen",C8858="industrial NAICS Cogen", C8858="industrial NAICS non-cogen")),FALSE,TRUE))</f>
        <v>1</v>
      </c>
      <c r="M8858">
        <f t="shared" si="415"/>
        <v>0.84484389782403024</v>
      </c>
      <c r="N8858">
        <f t="shared" si="416"/>
        <v>1</v>
      </c>
    </row>
    <row r="8859" spans="1:14" x14ac:dyDescent="0.2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s="32">
        <f t="shared" si="414"/>
        <v>8901707.0484581497</v>
      </c>
      <c r="J8859" t="str">
        <f>IF(K8859="natural gas",VLOOKUP(D8859,'Cross-Page Data'!$I$4:$J$13,2,FALSE),IF(K8859="solar",VLOOKUP('Form 923'!D8859,'Cross-Page Data'!$I$14:$J$117,2,FALSE),K8859))</f>
        <v>solar pv</v>
      </c>
      <c r="K8859" t="str">
        <f>VLOOKUP(E8859,'Cross-Page Data'!$D$4:$F$48,3,FALSE)</f>
        <v>solar</v>
      </c>
      <c r="L8859" t="b">
        <f>IF(AND($P$6=FALSE,OR(C8859="Commercial NAICS Cogen",C8859="Industrial NAICS Cogen",C8859="NAICS-22 Cogen")),FALSE,IF(AND($P$7=FALSE,OR(C8859="Commercial NAICS Cogen",C8859="Commercial NAICS Non-Cogen",C8859="industrial NAICS Cogen", C8859="industrial NAICS non-cogen")),FALSE,TRUE))</f>
        <v>1</v>
      </c>
      <c r="M8859">
        <f t="shared" si="415"/>
        <v>0.84578997161778624</v>
      </c>
      <c r="N8859">
        <f t="shared" si="416"/>
        <v>1</v>
      </c>
    </row>
    <row r="8860" spans="1:14" x14ac:dyDescent="0.2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s="32">
        <f t="shared" si="414"/>
        <v>8902108.6919252537</v>
      </c>
      <c r="J8860" t="str">
        <f>IF(K8860="natural gas",VLOOKUP(D8860,'Cross-Page Data'!$I$4:$J$13,2,FALSE),IF(K8860="solar",VLOOKUP('Form 923'!D8860,'Cross-Page Data'!$I$14:$J$117,2,FALSE),K8860))</f>
        <v>wind</v>
      </c>
      <c r="K8860" t="str">
        <f>VLOOKUP(E8860,'Cross-Page Data'!$D$4:$F$48,3,FALSE)</f>
        <v>wind</v>
      </c>
      <c r="L8860" t="b">
        <f>IF(AND($P$6=FALSE,OR(C8860="Commercial NAICS Cogen",C8860="Industrial NAICS Cogen",C8860="NAICS-22 Cogen")),FALSE,IF(AND($P$7=FALSE,OR(C8860="Commercial NAICS Cogen",C8860="Commercial NAICS Non-Cogen",C8860="industrial NAICS Cogen", C8860="industrial NAICS non-cogen")),FALSE,TRUE))</f>
        <v>1</v>
      </c>
      <c r="M8860">
        <f t="shared" si="415"/>
        <v>6.6491688538932628E-2</v>
      </c>
      <c r="N8860">
        <f t="shared" si="416"/>
        <v>1</v>
      </c>
    </row>
    <row r="8861" spans="1:14" x14ac:dyDescent="0.2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s="32">
        <f t="shared" si="414"/>
        <v>10441155.781613549</v>
      </c>
      <c r="J8861" t="str">
        <f>IF(K8861="natural gas",VLOOKUP(D8861,'Cross-Page Data'!$I$4:$J$13,2,FALSE),IF(K8861="solar",VLOOKUP('Form 923'!D8861,'Cross-Page Data'!$I$14:$J$117,2,FALSE),K8861))</f>
        <v>biomass</v>
      </c>
      <c r="K8861" t="str">
        <f>VLOOKUP(E8861,'Cross-Page Data'!$D$4:$F$48,3,FALSE)</f>
        <v>biomass</v>
      </c>
      <c r="L8861" t="b">
        <f>IF(AND($P$6=FALSE,OR(C8861="Commercial NAICS Cogen",C8861="Industrial NAICS Cogen",C8861="NAICS-22 Cogen")),FALSE,IF(AND($P$7=FALSE,OR(C8861="Commercial NAICS Cogen",C8861="Commercial NAICS Non-Cogen",C8861="industrial NAICS Cogen", C8861="industrial NAICS non-cogen")),FALSE,TRUE))</f>
        <v>1</v>
      </c>
      <c r="M8861">
        <f t="shared" si="415"/>
        <v>0.45723684210526316</v>
      </c>
      <c r="N8861">
        <f t="shared" si="416"/>
        <v>1</v>
      </c>
    </row>
    <row r="8862" spans="1:14" x14ac:dyDescent="0.2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s="32">
        <f t="shared" si="414"/>
        <v>12374975.643702157</v>
      </c>
      <c r="J8862" t="str">
        <f>IF(K8862="natural gas",VLOOKUP(D8862,'Cross-Page Data'!$I$4:$J$13,2,FALSE),IF(K8862="solar",VLOOKUP('Form 923'!D8862,'Cross-Page Data'!$I$14:$J$117,2,FALSE),K8862))</f>
        <v>biomass</v>
      </c>
      <c r="K8862" t="str">
        <f>VLOOKUP(E8862,'Cross-Page Data'!$D$4:$F$48,3,FALSE)</f>
        <v>biomass</v>
      </c>
      <c r="L8862" t="b">
        <f>IF(AND($P$6=FALSE,OR(C8862="Commercial NAICS Cogen",C8862="Industrial NAICS Cogen",C8862="NAICS-22 Cogen")),FALSE,IF(AND($P$7=FALSE,OR(C8862="Commercial NAICS Cogen",C8862="Commercial NAICS Non-Cogen",C8862="industrial NAICS Cogen", C8862="industrial NAICS non-cogen")),FALSE,TRUE))</f>
        <v>1</v>
      </c>
      <c r="M8862">
        <f t="shared" si="415"/>
        <v>0.23245614035087719</v>
      </c>
      <c r="N8862">
        <f t="shared" si="416"/>
        <v>1</v>
      </c>
    </row>
    <row r="8863" spans="1:14" x14ac:dyDescent="0.2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s="32">
        <f t="shared" si="414"/>
        <v>8901958.4604900591</v>
      </c>
      <c r="J8863" t="str">
        <f>IF(K8863="natural gas",VLOOKUP(D8863,'Cross-Page Data'!$I$4:$J$13,2,FALSE),IF(K8863="solar",VLOOKUP('Form 923'!D8863,'Cross-Page Data'!$I$14:$J$117,2,FALSE),K8863))</f>
        <v>wind</v>
      </c>
      <c r="K8863" t="str">
        <f>VLOOKUP(E8863,'Cross-Page Data'!$D$4:$F$48,3,FALSE)</f>
        <v>wind</v>
      </c>
      <c r="L8863" t="b">
        <f>IF(AND($P$6=FALSE,OR(C8863="Commercial NAICS Cogen",C8863="Industrial NAICS Cogen",C8863="NAICS-22 Cogen")),FALSE,IF(AND($P$7=FALSE,OR(C8863="Commercial NAICS Cogen",C8863="Commercial NAICS Non-Cogen",C8863="industrial NAICS Cogen", C8863="industrial NAICS non-cogen")),FALSE,TRUE))</f>
        <v>1</v>
      </c>
      <c r="M8863">
        <f t="shared" si="415"/>
        <v>0.88626421697287838</v>
      </c>
      <c r="N8863">
        <f t="shared" si="416"/>
        <v>1</v>
      </c>
    </row>
    <row r="8864" spans="1:14" x14ac:dyDescent="0.2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s="32">
        <f t="shared" si="414"/>
        <v>8901965.1320712883</v>
      </c>
      <c r="J8864" t="str">
        <f>IF(K8864="natural gas",VLOOKUP(D8864,'Cross-Page Data'!$I$4:$J$13,2,FALSE),IF(K8864="solar",VLOOKUP('Form 923'!D8864,'Cross-Page Data'!$I$14:$J$117,2,FALSE),K8864))</f>
        <v>wind</v>
      </c>
      <c r="K8864" t="str">
        <f>VLOOKUP(E8864,'Cross-Page Data'!$D$4:$F$48,3,FALSE)</f>
        <v>wind</v>
      </c>
      <c r="L8864" t="b">
        <f>IF(AND($P$6=FALSE,OR(C8864="Commercial NAICS Cogen",C8864="Industrial NAICS Cogen",C8864="NAICS-22 Cogen")),FALSE,IF(AND($P$7=FALSE,OR(C8864="Commercial NAICS Cogen",C8864="Commercial NAICS Non-Cogen",C8864="industrial NAICS Cogen", C8864="industrial NAICS non-cogen")),FALSE,TRUE))</f>
        <v>1</v>
      </c>
      <c r="M8864">
        <f t="shared" si="415"/>
        <v>0.87576552930883644</v>
      </c>
      <c r="N8864">
        <f t="shared" si="416"/>
        <v>1</v>
      </c>
    </row>
    <row r="8865" spans="1:14" x14ac:dyDescent="0.2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s="32">
        <f t="shared" si="414"/>
        <v>8902206.5679063518</v>
      </c>
      <c r="J8865" t="str">
        <f>IF(K8865="natural gas",VLOOKUP(D8865,'Cross-Page Data'!$I$4:$J$13,2,FALSE),IF(K8865="solar",VLOOKUP('Form 923'!D8865,'Cross-Page Data'!$I$14:$J$117,2,FALSE),K8865))</f>
        <v>wind</v>
      </c>
      <c r="K8865" t="str">
        <f>VLOOKUP(E8865,'Cross-Page Data'!$D$4:$F$48,3,FALSE)</f>
        <v>wind</v>
      </c>
      <c r="L8865" t="b">
        <f>IF(AND($P$6=FALSE,OR(C8865="Commercial NAICS Cogen",C8865="Industrial NAICS Cogen",C8865="NAICS-22 Cogen")),FALSE,IF(AND($P$7=FALSE,OR(C8865="Commercial NAICS Cogen",C8865="Commercial NAICS Non-Cogen",C8865="industrial NAICS Cogen", C8865="industrial NAICS non-cogen")),FALSE,TRUE))</f>
        <v>1</v>
      </c>
      <c r="M8865">
        <f t="shared" si="415"/>
        <v>3.762029746281715E-2</v>
      </c>
      <c r="N8865">
        <f t="shared" si="416"/>
        <v>0</v>
      </c>
    </row>
    <row r="8866" spans="1:14" ht="26.25" x14ac:dyDescent="0.2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s="32">
        <f t="shared" si="414"/>
        <v>8902155.8872305136</v>
      </c>
      <c r="J8866" t="str">
        <f>IF(K8866="natural gas",VLOOKUP(D8866,'Cross-Page Data'!$I$4:$J$13,2,FALSE),IF(K8866="solar",VLOOKUP('Form 923'!D8866,'Cross-Page Data'!$I$14:$J$117,2,FALSE),K8866))</f>
        <v>solar pv</v>
      </c>
      <c r="K8866" t="str">
        <f>VLOOKUP(E8866,'Cross-Page Data'!$D$4:$F$48,3,FALSE)</f>
        <v>solar</v>
      </c>
      <c r="L8866" t="b">
        <f>IF(AND($P$6=FALSE,OR(C8866="Commercial NAICS Cogen",C8866="Industrial NAICS Cogen",C8866="NAICS-22 Cogen")),FALSE,IF(AND($P$7=FALSE,OR(C8866="Commercial NAICS Cogen",C8866="Commercial NAICS Non-Cogen",C8866="industrial NAICS Cogen", C8866="industrial NAICS non-cogen")),FALSE,TRUE))</f>
        <v>0</v>
      </c>
      <c r="M8866">
        <f t="shared" si="415"/>
        <v>0.20971302428256069</v>
      </c>
      <c r="N8866">
        <f t="shared" si="416"/>
        <v>1</v>
      </c>
    </row>
    <row r="8867" spans="1:14" x14ac:dyDescent="0.2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s="32">
        <f t="shared" si="414"/>
        <v>8901972.4599925559</v>
      </c>
      <c r="J8867" t="str">
        <f>IF(K8867="natural gas",VLOOKUP(D8867,'Cross-Page Data'!$I$4:$J$13,2,FALSE),IF(K8867="solar",VLOOKUP('Form 923'!D8867,'Cross-Page Data'!$I$14:$J$117,2,FALSE),K8867))</f>
        <v>solar pv</v>
      </c>
      <c r="K8867" t="str">
        <f>VLOOKUP(E8867,'Cross-Page Data'!$D$4:$F$48,3,FALSE)</f>
        <v>solar</v>
      </c>
      <c r="L8867" t="b">
        <f>IF(AND($P$6=FALSE,OR(C8867="Commercial NAICS Cogen",C8867="Industrial NAICS Cogen",C8867="NAICS-22 Cogen")),FALSE,IF(AND($P$7=FALSE,OR(C8867="Commercial NAICS Cogen",C8867="Commercial NAICS Non-Cogen",C8867="industrial NAICS Cogen", C8867="industrial NAICS non-cogen")),FALSE,TRUE))</f>
        <v>1</v>
      </c>
      <c r="M8867">
        <f t="shared" si="415"/>
        <v>0.60454115421002841</v>
      </c>
      <c r="N8867">
        <f t="shared" si="416"/>
        <v>1</v>
      </c>
    </row>
    <row r="8868" spans="1:14" ht="26.25" x14ac:dyDescent="0.2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s="32">
        <f t="shared" si="414"/>
        <v>8902253.7351228166</v>
      </c>
      <c r="J8868" t="str">
        <f>IF(K8868="natural gas",VLOOKUP(D8868,'Cross-Page Data'!$I$4:$J$13,2,FALSE),IF(K8868="solar",VLOOKUP('Form 923'!D8868,'Cross-Page Data'!$I$14:$J$117,2,FALSE),K8868))</f>
        <v>wind</v>
      </c>
      <c r="K8868" t="str">
        <f>VLOOKUP(E8868,'Cross-Page Data'!$D$4:$F$48,3,FALSE)</f>
        <v>wind</v>
      </c>
      <c r="L8868" t="b">
        <f>IF(AND($P$6=FALSE,OR(C8868="Commercial NAICS Cogen",C8868="Industrial NAICS Cogen",C8868="NAICS-22 Cogen")),FALSE,IF(AND($P$7=FALSE,OR(C8868="Commercial NAICS Cogen",C8868="Commercial NAICS Non-Cogen",C8868="industrial NAICS Cogen", C8868="industrial NAICS non-cogen")),FALSE,TRUE))</f>
        <v>0</v>
      </c>
      <c r="M8868">
        <f t="shared" si="415"/>
        <v>2.799650043744532E-2</v>
      </c>
      <c r="N8868">
        <f t="shared" si="416"/>
        <v>0</v>
      </c>
    </row>
    <row r="8869" spans="1:14" x14ac:dyDescent="0.2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s="32">
        <f t="shared" si="414"/>
        <v>8902726.6028002948</v>
      </c>
      <c r="J8869" t="str">
        <f>IF(K8869="natural gas",VLOOKUP(D8869,'Cross-Page Data'!$I$4:$J$13,2,FALSE),IF(K8869="solar",VLOOKUP('Form 923'!D8869,'Cross-Page Data'!$I$14:$J$117,2,FALSE),K8869))</f>
        <v>wind</v>
      </c>
      <c r="K8869" t="str">
        <f>VLOOKUP(E8869,'Cross-Page Data'!$D$4:$F$48,3,FALSE)</f>
        <v>wind</v>
      </c>
      <c r="L8869" t="b">
        <f>IF(AND($P$6=FALSE,OR(C8869="Commercial NAICS Cogen",C8869="Industrial NAICS Cogen",C8869="NAICS-22 Cogen")),FALSE,IF(AND($P$7=FALSE,OR(C8869="Commercial NAICS Cogen",C8869="Commercial NAICS Non-Cogen",C8869="industrial NAICS Cogen", C8869="industrial NAICS non-cogen")),FALSE,TRUE))</f>
        <v>1</v>
      </c>
      <c r="M8869">
        <f t="shared" si="415"/>
        <v>6.1242344706911632E-3</v>
      </c>
      <c r="N8869">
        <f t="shared" si="416"/>
        <v>0</v>
      </c>
    </row>
    <row r="8870" spans="1:14" x14ac:dyDescent="0.2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s="32" t="str">
        <f t="shared" si="414"/>
        <v/>
      </c>
      <c r="J8870" t="str">
        <f>IF(K8870="natural gas",VLOOKUP(D8870,'Cross-Page Data'!$I$4:$J$13,2,FALSE),IF(K8870="solar",VLOOKUP('Form 923'!D8870,'Cross-Page Data'!$I$14:$J$117,2,FALSE),K8870))</f>
        <v>wind</v>
      </c>
      <c r="K8870" t="str">
        <f>VLOOKUP(E8870,'Cross-Page Data'!$D$4:$F$48,3,FALSE)</f>
        <v>wind</v>
      </c>
      <c r="L8870" t="b">
        <f>IF(AND($P$6=FALSE,OR(C8870="Commercial NAICS Cogen",C8870="Industrial NAICS Cogen",C8870="NAICS-22 Cogen")),FALSE,IF(AND($P$7=FALSE,OR(C8870="Commercial NAICS Cogen",C8870="Commercial NAICS Non-Cogen",C8870="industrial NAICS Cogen", C8870="industrial NAICS non-cogen")),FALSE,TRUE))</f>
        <v>1</v>
      </c>
      <c r="M8870">
        <f t="shared" si="415"/>
        <v>8.7489063867016625E-4</v>
      </c>
      <c r="N8870">
        <f t="shared" si="416"/>
        <v>0</v>
      </c>
    </row>
    <row r="8871" spans="1:14" x14ac:dyDescent="0.2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s="32">
        <f t="shared" si="414"/>
        <v>8902001.8835969754</v>
      </c>
      <c r="J8871" t="str">
        <f>IF(K8871="natural gas",VLOOKUP(D8871,'Cross-Page Data'!$I$4:$J$13,2,FALSE),IF(K8871="solar",VLOOKUP('Form 923'!D8871,'Cross-Page Data'!$I$14:$J$117,2,FALSE),K8871))</f>
        <v>wind</v>
      </c>
      <c r="K8871" t="str">
        <f>VLOOKUP(E8871,'Cross-Page Data'!$D$4:$F$48,3,FALSE)</f>
        <v>wind</v>
      </c>
      <c r="L8871" t="b">
        <f>IF(AND($P$6=FALSE,OR(C8871="Commercial NAICS Cogen",C8871="Industrial NAICS Cogen",C8871="NAICS-22 Cogen")),FALSE,IF(AND($P$7=FALSE,OR(C8871="Commercial NAICS Cogen",C8871="Commercial NAICS Non-Cogen",C8871="industrial NAICS Cogen", C8871="industrial NAICS non-cogen")),FALSE,TRUE))</f>
        <v>1</v>
      </c>
      <c r="M8871">
        <f t="shared" si="415"/>
        <v>0.33158355205599299</v>
      </c>
      <c r="N8871">
        <f t="shared" si="416"/>
        <v>1</v>
      </c>
    </row>
    <row r="8872" spans="1:14" x14ac:dyDescent="0.2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s="32">
        <f t="shared" si="414"/>
        <v>8901994.6804814804</v>
      </c>
      <c r="J8872" t="str">
        <f>IF(K8872="natural gas",VLOOKUP(D8872,'Cross-Page Data'!$I$4:$J$13,2,FALSE),IF(K8872="solar",VLOOKUP('Form 923'!D8872,'Cross-Page Data'!$I$14:$J$117,2,FALSE),K8872))</f>
        <v>wind</v>
      </c>
      <c r="K8872" t="str">
        <f>VLOOKUP(E8872,'Cross-Page Data'!$D$4:$F$48,3,FALSE)</f>
        <v>wind</v>
      </c>
      <c r="L8872" t="b">
        <f>IF(AND($P$6=FALSE,OR(C8872="Commercial NAICS Cogen",C8872="Industrial NAICS Cogen",C8872="NAICS-22 Cogen")),FALSE,IF(AND($P$7=FALSE,OR(C8872="Commercial NAICS Cogen",C8872="Commercial NAICS Non-Cogen",C8872="industrial NAICS Cogen", C8872="industrial NAICS non-cogen")),FALSE,TRUE))</f>
        <v>1</v>
      </c>
      <c r="M8872">
        <f t="shared" si="415"/>
        <v>0.75940507436570426</v>
      </c>
      <c r="N8872">
        <f t="shared" si="416"/>
        <v>1</v>
      </c>
    </row>
    <row r="8873" spans="1:14" x14ac:dyDescent="0.2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s="32">
        <f t="shared" si="414"/>
        <v>8902002.6806006096</v>
      </c>
      <c r="J8873" t="str">
        <f>IF(K8873="natural gas",VLOOKUP(D8873,'Cross-Page Data'!$I$4:$J$13,2,FALSE),IF(K8873="solar",VLOOKUP('Form 923'!D8873,'Cross-Page Data'!$I$14:$J$117,2,FALSE),K8873))</f>
        <v>wind</v>
      </c>
      <c r="K8873" t="str">
        <f>VLOOKUP(E8873,'Cross-Page Data'!$D$4:$F$48,3,FALSE)</f>
        <v>wind</v>
      </c>
      <c r="L8873" t="b">
        <f>IF(AND($P$6=FALSE,OR(C8873="Commercial NAICS Cogen",C8873="Industrial NAICS Cogen",C8873="NAICS-22 Cogen")),FALSE,IF(AND($P$7=FALSE,OR(C8873="Commercial NAICS Cogen",C8873="Commercial NAICS Non-Cogen",C8873="industrial NAICS Cogen", C8873="industrial NAICS non-cogen")),FALSE,TRUE))</f>
        <v>1</v>
      </c>
      <c r="M8873">
        <f t="shared" si="415"/>
        <v>0.28258967629046366</v>
      </c>
      <c r="N8873">
        <f t="shared" si="416"/>
        <v>1</v>
      </c>
    </row>
    <row r="8874" spans="1:14" x14ac:dyDescent="0.2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s="32" t="str">
        <f t="shared" si="414"/>
        <v/>
      </c>
      <c r="J8874" t="str">
        <f>IF(K8874="natural gas",VLOOKUP(D8874,'Cross-Page Data'!$I$4:$J$13,2,FALSE),IF(K8874="solar",VLOOKUP('Form 923'!D8874,'Cross-Page Data'!$I$14:$J$117,2,FALSE),K8874))</f>
        <v>wind</v>
      </c>
      <c r="K8874" t="str">
        <f>VLOOKUP(E8874,'Cross-Page Data'!$D$4:$F$48,3,FALSE)</f>
        <v>wind</v>
      </c>
      <c r="L8874" t="b">
        <f>IF(AND($P$6=FALSE,OR(C8874="Commercial NAICS Cogen",C8874="Industrial NAICS Cogen",C8874="NAICS-22 Cogen")),FALSE,IF(AND($P$7=FALSE,OR(C8874="Commercial NAICS Cogen",C8874="Commercial NAICS Non-Cogen",C8874="industrial NAICS Cogen", C8874="industrial NAICS non-cogen")),FALSE,TRUE))</f>
        <v>1</v>
      </c>
      <c r="M8874">
        <f t="shared" si="415"/>
        <v>8.7489063867016625E-4</v>
      </c>
      <c r="N8874">
        <f t="shared" si="416"/>
        <v>0</v>
      </c>
    </row>
    <row r="8875" spans="1:14" x14ac:dyDescent="0.2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s="32" t="str">
        <f t="shared" si="414"/>
        <v/>
      </c>
      <c r="J8875" t="str">
        <f>IF(K8875="natural gas",VLOOKUP(D8875,'Cross-Page Data'!$I$4:$J$13,2,FALSE),IF(K8875="solar",VLOOKUP('Form 923'!D8875,'Cross-Page Data'!$I$14:$J$117,2,FALSE),K8875))</f>
        <v>wind</v>
      </c>
      <c r="K8875" t="str">
        <f>VLOOKUP(E8875,'Cross-Page Data'!$D$4:$F$48,3,FALSE)</f>
        <v>wind</v>
      </c>
      <c r="L8875" t="b">
        <f>IF(AND($P$6=FALSE,OR(C8875="Commercial NAICS Cogen",C8875="Industrial NAICS Cogen",C8875="NAICS-22 Cogen")),FALSE,IF(AND($P$7=FALSE,OR(C8875="Commercial NAICS Cogen",C8875="Commercial NAICS Non-Cogen",C8875="industrial NAICS Cogen", C8875="industrial NAICS non-cogen")),FALSE,TRUE))</f>
        <v>1</v>
      </c>
      <c r="M8875">
        <f t="shared" si="415"/>
        <v>8.7489063867016625E-4</v>
      </c>
      <c r="N8875">
        <f t="shared" si="416"/>
        <v>0</v>
      </c>
    </row>
    <row r="8876" spans="1:14" x14ac:dyDescent="0.2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s="32">
        <f t="shared" si="414"/>
        <v>8901490.0662251655</v>
      </c>
      <c r="J8876" t="str">
        <f>IF(K8876="natural gas",VLOOKUP(D8876,'Cross-Page Data'!$I$4:$J$13,2,FALSE),IF(K8876="solar",VLOOKUP('Form 923'!D8876,'Cross-Page Data'!$I$14:$J$117,2,FALSE),K8876))</f>
        <v>solar pv</v>
      </c>
      <c r="K8876" t="str">
        <f>VLOOKUP(E8876,'Cross-Page Data'!$D$4:$F$48,3,FALSE)</f>
        <v>solar</v>
      </c>
      <c r="L8876" t="b">
        <f>IF(AND($P$6=FALSE,OR(C8876="Commercial NAICS Cogen",C8876="Industrial NAICS Cogen",C8876="NAICS-22 Cogen")),FALSE,IF(AND($P$7=FALSE,OR(C8876="Commercial NAICS Cogen",C8876="Commercial NAICS Non-Cogen",C8876="industrial NAICS Cogen", C8876="industrial NAICS non-cogen")),FALSE,TRUE))</f>
        <v>1</v>
      </c>
      <c r="M8876">
        <f t="shared" si="415"/>
        <v>0.89435509303058969</v>
      </c>
      <c r="N8876">
        <f t="shared" si="416"/>
        <v>1</v>
      </c>
    </row>
    <row r="8877" spans="1:14" x14ac:dyDescent="0.2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s="32">
        <f t="shared" si="414"/>
        <v>12834764.59331657</v>
      </c>
      <c r="J8877" t="str">
        <f>IF(K8877="natural gas",VLOOKUP(D8877,'Cross-Page Data'!$I$4:$J$13,2,FALSE),IF(K8877="solar",VLOOKUP('Form 923'!D8877,'Cross-Page Data'!$I$14:$J$117,2,FALSE),K8877))</f>
        <v>natural gas peaker</v>
      </c>
      <c r="K8877" t="str">
        <f>VLOOKUP(E8877,'Cross-Page Data'!$D$4:$F$48,3,FALSE)</f>
        <v>natural gas</v>
      </c>
      <c r="L8877" t="b">
        <f>IF(AND($P$6=FALSE,OR(C8877="Commercial NAICS Cogen",C8877="Industrial NAICS Cogen",C8877="NAICS-22 Cogen")),FALSE,IF(AND($P$7=FALSE,OR(C8877="Commercial NAICS Cogen",C8877="Commercial NAICS Non-Cogen",C8877="industrial NAICS Cogen", C8877="industrial NAICS non-cogen")),FALSE,TRUE))</f>
        <v>1</v>
      </c>
      <c r="M8877">
        <f t="shared" si="415"/>
        <v>0.21728395061728395</v>
      </c>
      <c r="N8877">
        <f t="shared" si="416"/>
        <v>1</v>
      </c>
    </row>
    <row r="8878" spans="1:14" x14ac:dyDescent="0.2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s="32">
        <f t="shared" si="414"/>
        <v>8902008.2741357926</v>
      </c>
      <c r="J8878" t="str">
        <f>IF(K8878="natural gas",VLOOKUP(D8878,'Cross-Page Data'!$I$4:$J$13,2,FALSE),IF(K8878="solar",VLOOKUP('Form 923'!D8878,'Cross-Page Data'!$I$14:$J$117,2,FALSE),K8878))</f>
        <v>wind</v>
      </c>
      <c r="K8878" t="str">
        <f>VLOOKUP(E8878,'Cross-Page Data'!$D$4:$F$48,3,FALSE)</f>
        <v>wind</v>
      </c>
      <c r="L8878" t="b">
        <f>IF(AND($P$6=FALSE,OR(C8878="Commercial NAICS Cogen",C8878="Industrial NAICS Cogen",C8878="NAICS-22 Cogen")),FALSE,IF(AND($P$7=FALSE,OR(C8878="Commercial NAICS Cogen",C8878="Commercial NAICS Non-Cogen",C8878="industrial NAICS Cogen", C8878="industrial NAICS non-cogen")),FALSE,TRUE))</f>
        <v>1</v>
      </c>
      <c r="M8878">
        <f t="shared" si="415"/>
        <v>0.1889763779527559</v>
      </c>
      <c r="N8878">
        <f t="shared" si="416"/>
        <v>1</v>
      </c>
    </row>
    <row r="8879" spans="1:14" x14ac:dyDescent="0.2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s="32">
        <f t="shared" si="414"/>
        <v>8899665.5518394653</v>
      </c>
      <c r="J8879" t="str">
        <f>IF(K8879="natural gas",VLOOKUP(D8879,'Cross-Page Data'!$I$4:$J$13,2,FALSE),IF(K8879="solar",VLOOKUP('Form 923'!D8879,'Cross-Page Data'!$I$14:$J$117,2,FALSE),K8879))</f>
        <v>solar pv</v>
      </c>
      <c r="K8879" t="str">
        <f>VLOOKUP(E8879,'Cross-Page Data'!$D$4:$F$48,3,FALSE)</f>
        <v>solar</v>
      </c>
      <c r="L8879" t="b">
        <f>IF(AND($P$6=FALSE,OR(C8879="Commercial NAICS Cogen",C8879="Industrial NAICS Cogen",C8879="NAICS-22 Cogen")),FALSE,IF(AND($P$7=FALSE,OR(C8879="Commercial NAICS Cogen",C8879="Commercial NAICS Non-Cogen",C8879="industrial NAICS Cogen", C8879="industrial NAICS non-cogen")),FALSE,TRUE))</f>
        <v>1</v>
      </c>
      <c r="M8879">
        <f t="shared" si="415"/>
        <v>0.96404919583727533</v>
      </c>
      <c r="N8879">
        <f t="shared" si="416"/>
        <v>0</v>
      </c>
    </row>
    <row r="8880" spans="1:14" x14ac:dyDescent="0.2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s="32">
        <f t="shared" si="414"/>
        <v>8901270.7722385135</v>
      </c>
      <c r="J8880" t="str">
        <f>IF(K8880="natural gas",VLOOKUP(D8880,'Cross-Page Data'!$I$4:$J$13,2,FALSE),IF(K8880="solar",VLOOKUP('Form 923'!D8880,'Cross-Page Data'!$I$14:$J$117,2,FALSE),K8880))</f>
        <v>solar pv</v>
      </c>
      <c r="K8880" t="str">
        <f>VLOOKUP(E8880,'Cross-Page Data'!$D$4:$F$48,3,FALSE)</f>
        <v>solar</v>
      </c>
      <c r="L8880" t="b">
        <f>IF(AND($P$6=FALSE,OR(C8880="Commercial NAICS Cogen",C8880="Industrial NAICS Cogen",C8880="NAICS-22 Cogen")),FALSE,IF(AND($P$7=FALSE,OR(C8880="Commercial NAICS Cogen",C8880="Commercial NAICS Non-Cogen",C8880="industrial NAICS Cogen", C8880="industrial NAICS non-cogen")),FALSE,TRUE))</f>
        <v>1</v>
      </c>
      <c r="M8880">
        <f t="shared" si="415"/>
        <v>0.92589088615578685</v>
      </c>
      <c r="N8880">
        <f t="shared" si="416"/>
        <v>1</v>
      </c>
    </row>
    <row r="8881" spans="1:14" x14ac:dyDescent="0.2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s="32">
        <f t="shared" si="414"/>
        <v>8901982.9614900481</v>
      </c>
      <c r="J8881" t="str">
        <f>IF(K8881="natural gas",VLOOKUP(D8881,'Cross-Page Data'!$I$4:$J$13,2,FALSE),IF(K8881="solar",VLOOKUP('Form 923'!D8881,'Cross-Page Data'!$I$14:$J$117,2,FALSE),K8881))</f>
        <v>wind</v>
      </c>
      <c r="K8881" t="str">
        <f>VLOOKUP(E8881,'Cross-Page Data'!$D$4:$F$48,3,FALSE)</f>
        <v>wind</v>
      </c>
      <c r="L8881" t="b">
        <f>IF(AND($P$6=FALSE,OR(C8881="Commercial NAICS Cogen",C8881="Industrial NAICS Cogen",C8881="NAICS-22 Cogen")),FALSE,IF(AND($P$7=FALSE,OR(C8881="Commercial NAICS Cogen",C8881="Commercial NAICS Non-Cogen",C8881="industrial NAICS Cogen", C8881="industrial NAICS non-cogen")),FALSE,TRUE))</f>
        <v>1</v>
      </c>
      <c r="M8881">
        <f t="shared" si="415"/>
        <v>0.83639545056867892</v>
      </c>
      <c r="N8881">
        <f t="shared" si="416"/>
        <v>1</v>
      </c>
    </row>
    <row r="8882" spans="1:14" x14ac:dyDescent="0.2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s="32">
        <f t="shared" si="414"/>
        <v>8902009.2489236165</v>
      </c>
      <c r="J8882" t="str">
        <f>IF(K8882="natural gas",VLOOKUP(D8882,'Cross-Page Data'!$I$4:$J$13,2,FALSE),IF(K8882="solar",VLOOKUP('Form 923'!D8882,'Cross-Page Data'!$I$14:$J$117,2,FALSE),K8882))</f>
        <v>solar thermal</v>
      </c>
      <c r="K8882" t="str">
        <f>VLOOKUP(E8882,'Cross-Page Data'!$D$4:$F$48,3,FALSE)</f>
        <v>solar</v>
      </c>
      <c r="L8882" t="b">
        <f>IF(AND($P$6=FALSE,OR(C8882="Commercial NAICS Cogen",C8882="Industrial NAICS Cogen",C8882="NAICS-22 Cogen")),FALSE,IF(AND($P$7=FALSE,OR(C8882="Commercial NAICS Cogen",C8882="Commercial NAICS Non-Cogen",C8882="industrial NAICS Cogen", C8882="industrial NAICS non-cogen")),FALSE,TRUE))</f>
        <v>1</v>
      </c>
      <c r="M8882">
        <f t="shared" si="415"/>
        <v>0.25</v>
      </c>
      <c r="N8882">
        <f t="shared" si="416"/>
        <v>1</v>
      </c>
    </row>
    <row r="8883" spans="1:14" x14ac:dyDescent="0.2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s="32">
        <f t="shared" si="414"/>
        <v>8901999.6694761198</v>
      </c>
      <c r="J8883" t="str">
        <f>IF(K8883="natural gas",VLOOKUP(D8883,'Cross-Page Data'!$I$4:$J$13,2,FALSE),IF(K8883="solar",VLOOKUP('Form 923'!D8883,'Cross-Page Data'!$I$14:$J$117,2,FALSE),K8883))</f>
        <v>wind</v>
      </c>
      <c r="K8883" t="str">
        <f>VLOOKUP(E8883,'Cross-Page Data'!$D$4:$F$48,3,FALSE)</f>
        <v>wind</v>
      </c>
      <c r="L8883" t="b">
        <f>IF(AND($P$6=FALSE,OR(C8883="Commercial NAICS Cogen",C8883="Industrial NAICS Cogen",C8883="NAICS-22 Cogen")),FALSE,IF(AND($P$7=FALSE,OR(C8883="Commercial NAICS Cogen",C8883="Commercial NAICS Non-Cogen",C8883="industrial NAICS Cogen", C8883="industrial NAICS non-cogen")),FALSE,TRUE))</f>
        <v>1</v>
      </c>
      <c r="M8883">
        <f t="shared" si="415"/>
        <v>0.51443569553805779</v>
      </c>
      <c r="N8883">
        <f t="shared" si="416"/>
        <v>1</v>
      </c>
    </row>
    <row r="8884" spans="1:14" x14ac:dyDescent="0.2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s="32">
        <f t="shared" si="414"/>
        <v>8902674.5913818721</v>
      </c>
      <c r="J8884" t="str">
        <f>IF(K8884="natural gas",VLOOKUP(D8884,'Cross-Page Data'!$I$4:$J$13,2,FALSE),IF(K8884="solar",VLOOKUP('Form 923'!D8884,'Cross-Page Data'!$I$14:$J$117,2,FALSE),K8884))</f>
        <v>solar pv</v>
      </c>
      <c r="K8884" t="str">
        <f>VLOOKUP(E8884,'Cross-Page Data'!$D$4:$F$48,3,FALSE)</f>
        <v>solar</v>
      </c>
      <c r="L8884" t="b">
        <f>IF(AND($P$6=FALSE,OR(C8884="Commercial NAICS Cogen",C8884="Industrial NAICS Cogen",C8884="NAICS-22 Cogen")),FALSE,IF(AND($P$7=FALSE,OR(C8884="Commercial NAICS Cogen",C8884="Commercial NAICS Non-Cogen",C8884="industrial NAICS Cogen", C8884="industrial NAICS non-cogen")),FALSE,TRUE))</f>
        <v>1</v>
      </c>
      <c r="M8884">
        <f t="shared" si="415"/>
        <v>4.730368968779565E-2</v>
      </c>
      <c r="N8884">
        <f t="shared" si="416"/>
        <v>0</v>
      </c>
    </row>
    <row r="8885" spans="1:14" x14ac:dyDescent="0.2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s="32">
        <f t="shared" si="414"/>
        <v>8902026.8505458906</v>
      </c>
      <c r="J8885" t="str">
        <f>IF(K8885="natural gas",VLOOKUP(D8885,'Cross-Page Data'!$I$4:$J$13,2,FALSE),IF(K8885="solar",VLOOKUP('Form 923'!D8885,'Cross-Page Data'!$I$14:$J$117,2,FALSE),K8885))</f>
        <v>other</v>
      </c>
      <c r="K8885" t="str">
        <f>VLOOKUP(E8885,'Cross-Page Data'!$D$4:$F$48,3,FALSE)</f>
        <v>other</v>
      </c>
      <c r="L8885" t="b">
        <f>IF(AND($P$6=FALSE,OR(C8885="Commercial NAICS Cogen",C8885="Industrial NAICS Cogen",C8885="NAICS-22 Cogen")),FALSE,IF(AND($P$7=FALSE,OR(C8885="Commercial NAICS Cogen",C8885="Commercial NAICS Non-Cogen",C8885="industrial NAICS Cogen", C8885="industrial NAICS non-cogen")),FALSE,TRUE))</f>
        <v>1</v>
      </c>
      <c r="M8885">
        <f t="shared" si="415"/>
        <v>0.16883116883116883</v>
      </c>
      <c r="N8885">
        <f t="shared" si="416"/>
        <v>1</v>
      </c>
    </row>
    <row r="8886" spans="1:14" x14ac:dyDescent="0.2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s="32">
        <f t="shared" si="414"/>
        <v>8901996.8908717856</v>
      </c>
      <c r="J8886" t="str">
        <f>IF(K8886="natural gas",VLOOKUP(D8886,'Cross-Page Data'!$I$4:$J$13,2,FALSE),IF(K8886="solar",VLOOKUP('Form 923'!D8886,'Cross-Page Data'!$I$14:$J$117,2,FALSE),K8886))</f>
        <v>wind</v>
      </c>
      <c r="K8886" t="str">
        <f>VLOOKUP(E8886,'Cross-Page Data'!$D$4:$F$48,3,FALSE)</f>
        <v>wind</v>
      </c>
      <c r="L8886" t="b">
        <f>IF(AND($P$6=FALSE,OR(C8886="Commercial NAICS Cogen",C8886="Industrial NAICS Cogen",C8886="NAICS-22 Cogen")),FALSE,IF(AND($P$7=FALSE,OR(C8886="Commercial NAICS Cogen",C8886="Commercial NAICS Non-Cogen",C8886="industrial NAICS Cogen", C8886="industrial NAICS non-cogen")),FALSE,TRUE))</f>
        <v>1</v>
      </c>
      <c r="M8886">
        <f t="shared" si="415"/>
        <v>0.69816272965879267</v>
      </c>
      <c r="N8886">
        <f t="shared" si="416"/>
        <v>1</v>
      </c>
    </row>
    <row r="8887" spans="1:14" x14ac:dyDescent="0.2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s="32">
        <f t="shared" si="414"/>
        <v>8902006.7567901798</v>
      </c>
      <c r="J8887" t="str">
        <f>IF(K8887="natural gas",VLOOKUP(D8887,'Cross-Page Data'!$I$4:$J$13,2,FALSE),IF(K8887="solar",VLOOKUP('Form 923'!D8887,'Cross-Page Data'!$I$14:$J$117,2,FALSE),K8887))</f>
        <v>wind</v>
      </c>
      <c r="K8887" t="str">
        <f>VLOOKUP(E8887,'Cross-Page Data'!$D$4:$F$48,3,FALSE)</f>
        <v>wind</v>
      </c>
      <c r="L8887" t="b">
        <f>IF(AND($P$6=FALSE,OR(C8887="Commercial NAICS Cogen",C8887="Industrial NAICS Cogen",C8887="NAICS-22 Cogen")),FALSE,IF(AND($P$7=FALSE,OR(C8887="Commercial NAICS Cogen",C8887="Commercial NAICS Non-Cogen",C8887="industrial NAICS Cogen", C8887="industrial NAICS non-cogen")),FALSE,TRUE))</f>
        <v>1</v>
      </c>
      <c r="M8887">
        <f t="shared" si="415"/>
        <v>0.20472440944881889</v>
      </c>
      <c r="N8887">
        <f t="shared" si="416"/>
        <v>1</v>
      </c>
    </row>
    <row r="8888" spans="1:14" x14ac:dyDescent="0.2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s="32">
        <f t="shared" si="414"/>
        <v>8901999.0040114503</v>
      </c>
      <c r="J8888" t="str">
        <f>IF(K8888="natural gas",VLOOKUP(D8888,'Cross-Page Data'!$I$4:$J$13,2,FALSE),IF(K8888="solar",VLOOKUP('Form 923'!D8888,'Cross-Page Data'!$I$14:$J$117,2,FALSE),K8888))</f>
        <v>wind</v>
      </c>
      <c r="K8888" t="str">
        <f>VLOOKUP(E8888,'Cross-Page Data'!$D$4:$F$48,3,FALSE)</f>
        <v>wind</v>
      </c>
      <c r="L8888" t="b">
        <f>IF(AND($P$6=FALSE,OR(C8888="Commercial NAICS Cogen",C8888="Industrial NAICS Cogen",C8888="NAICS-22 Cogen")),FALSE,IF(AND($P$7=FALSE,OR(C8888="Commercial NAICS Cogen",C8888="Commercial NAICS Non-Cogen",C8888="industrial NAICS Cogen", C8888="industrial NAICS non-cogen")),FALSE,TRUE))</f>
        <v>1</v>
      </c>
      <c r="M8888">
        <f t="shared" si="415"/>
        <v>0.57305336832895892</v>
      </c>
      <c r="N8888">
        <f t="shared" si="416"/>
        <v>1</v>
      </c>
    </row>
    <row r="8889" spans="1:14" x14ac:dyDescent="0.2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s="32">
        <f t="shared" si="414"/>
        <v>8901989.927818669</v>
      </c>
      <c r="J8889" t="str">
        <f>IF(K8889="natural gas",VLOOKUP(D8889,'Cross-Page Data'!$I$4:$J$13,2,FALSE),IF(K8889="solar",VLOOKUP('Form 923'!D8889,'Cross-Page Data'!$I$14:$J$117,2,FALSE),K8889))</f>
        <v>wind</v>
      </c>
      <c r="K8889" t="str">
        <f>VLOOKUP(E8889,'Cross-Page Data'!$D$4:$F$48,3,FALSE)</f>
        <v>wind</v>
      </c>
      <c r="L8889" t="b">
        <f>IF(AND($P$6=FALSE,OR(C8889="Commercial NAICS Cogen",C8889="Industrial NAICS Cogen",C8889="NAICS-22 Cogen")),FALSE,IF(AND($P$7=FALSE,OR(C8889="Commercial NAICS Cogen",C8889="Commercial NAICS Non-Cogen",C8889="industrial NAICS Cogen", C8889="industrial NAICS non-cogen")),FALSE,TRUE))</f>
        <v>1</v>
      </c>
      <c r="M8889">
        <f t="shared" si="415"/>
        <v>0.80314960629921262</v>
      </c>
      <c r="N8889">
        <f t="shared" si="416"/>
        <v>1</v>
      </c>
    </row>
    <row r="8890" spans="1:14" x14ac:dyDescent="0.2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s="32">
        <f t="shared" si="414"/>
        <v>8901999.1072182618</v>
      </c>
      <c r="J8890" t="str">
        <f>IF(K8890="natural gas",VLOOKUP(D8890,'Cross-Page Data'!$I$4:$J$13,2,FALSE),IF(K8890="solar",VLOOKUP('Form 923'!D8890,'Cross-Page Data'!$I$14:$J$117,2,FALSE),K8890))</f>
        <v>wind</v>
      </c>
      <c r="K8890" t="str">
        <f>VLOOKUP(E8890,'Cross-Page Data'!$D$4:$F$48,3,FALSE)</f>
        <v>wind</v>
      </c>
      <c r="L8890" t="b">
        <f>IF(AND($P$6=FALSE,OR(C8890="Commercial NAICS Cogen",C8890="Industrial NAICS Cogen",C8890="NAICS-22 Cogen")),FALSE,IF(AND($P$7=FALSE,OR(C8890="Commercial NAICS Cogen",C8890="Commercial NAICS Non-Cogen",C8890="industrial NAICS Cogen", C8890="industrial NAICS non-cogen")),FALSE,TRUE))</f>
        <v>1</v>
      </c>
      <c r="M8890">
        <f t="shared" si="415"/>
        <v>0.56342957130358706</v>
      </c>
      <c r="N8890">
        <f t="shared" si="416"/>
        <v>1</v>
      </c>
    </row>
    <row r="8891" spans="1:14" x14ac:dyDescent="0.2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s="32">
        <f t="shared" si="414"/>
        <v>8901998.3247576877</v>
      </c>
      <c r="J8891" t="str">
        <f>IF(K8891="natural gas",VLOOKUP(D8891,'Cross-Page Data'!$I$4:$J$13,2,FALSE),IF(K8891="solar",VLOOKUP('Form 923'!D8891,'Cross-Page Data'!$I$14:$J$117,2,FALSE),K8891))</f>
        <v>wind</v>
      </c>
      <c r="K8891" t="str">
        <f>VLOOKUP(E8891,'Cross-Page Data'!$D$4:$F$48,3,FALSE)</f>
        <v>wind</v>
      </c>
      <c r="L8891" t="b">
        <f>IF(AND($P$6=FALSE,OR(C8891="Commercial NAICS Cogen",C8891="Industrial NAICS Cogen",C8891="NAICS-22 Cogen")),FALSE,IF(AND($P$7=FALSE,OR(C8891="Commercial NAICS Cogen",C8891="Commercial NAICS Non-Cogen",C8891="industrial NAICS Cogen", C8891="industrial NAICS non-cogen")),FALSE,TRUE))</f>
        <v>1</v>
      </c>
      <c r="M8891">
        <f t="shared" si="415"/>
        <v>0.62379702537182857</v>
      </c>
      <c r="N8891">
        <f t="shared" si="416"/>
        <v>1</v>
      </c>
    </row>
    <row r="8892" spans="1:14" x14ac:dyDescent="0.2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s="32">
        <f t="shared" si="414"/>
        <v>8901980.2357968632</v>
      </c>
      <c r="J8892" t="str">
        <f>IF(K8892="natural gas",VLOOKUP(D8892,'Cross-Page Data'!$I$4:$J$13,2,FALSE),IF(K8892="solar",VLOOKUP('Form 923'!D8892,'Cross-Page Data'!$I$14:$J$117,2,FALSE),K8892))</f>
        <v>wind</v>
      </c>
      <c r="K8892" t="str">
        <f>VLOOKUP(E8892,'Cross-Page Data'!$D$4:$F$48,3,FALSE)</f>
        <v>wind</v>
      </c>
      <c r="L8892" t="b">
        <f>IF(AND($P$6=FALSE,OR(C8892="Commercial NAICS Cogen",C8892="Industrial NAICS Cogen",C8892="NAICS-22 Cogen")),FALSE,IF(AND($P$7=FALSE,OR(C8892="Commercial NAICS Cogen",C8892="Commercial NAICS Non-Cogen",C8892="industrial NAICS Cogen", C8892="industrial NAICS non-cogen")),FALSE,TRUE))</f>
        <v>1</v>
      </c>
      <c r="M8892">
        <f t="shared" si="415"/>
        <v>0.84339457567804021</v>
      </c>
      <c r="N8892">
        <f t="shared" si="416"/>
        <v>1</v>
      </c>
    </row>
    <row r="8893" spans="1:14" x14ac:dyDescent="0.2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s="32">
        <f t="shared" si="414"/>
        <v>8901996.6542243268</v>
      </c>
      <c r="J8893" t="str">
        <f>IF(K8893="natural gas",VLOOKUP(D8893,'Cross-Page Data'!$I$4:$J$13,2,FALSE),IF(K8893="solar",VLOOKUP('Form 923'!D8893,'Cross-Page Data'!$I$14:$J$117,2,FALSE),K8893))</f>
        <v>wind</v>
      </c>
      <c r="K8893" t="str">
        <f>VLOOKUP(E8893,'Cross-Page Data'!$D$4:$F$48,3,FALSE)</f>
        <v>wind</v>
      </c>
      <c r="L8893" t="b">
        <f>IF(AND($P$6=FALSE,OR(C8893="Commercial NAICS Cogen",C8893="Industrial NAICS Cogen",C8893="NAICS-22 Cogen")),FALSE,IF(AND($P$7=FALSE,OR(C8893="Commercial NAICS Cogen",C8893="Commercial NAICS Non-Cogen",C8893="industrial NAICS Cogen", C8893="industrial NAICS non-cogen")),FALSE,TRUE))</f>
        <v>1</v>
      </c>
      <c r="M8893">
        <f t="shared" si="415"/>
        <v>0.70866141732283461</v>
      </c>
      <c r="N8893">
        <f t="shared" si="416"/>
        <v>1</v>
      </c>
    </row>
    <row r="8894" spans="1:14" x14ac:dyDescent="0.2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s="32">
        <f t="shared" si="414"/>
        <v>8901998.8001745194</v>
      </c>
      <c r="J8894" t="str">
        <f>IF(K8894="natural gas",VLOOKUP(D8894,'Cross-Page Data'!$I$4:$J$13,2,FALSE),IF(K8894="solar",VLOOKUP('Form 923'!D8894,'Cross-Page Data'!$I$14:$J$117,2,FALSE),K8894))</f>
        <v>wind</v>
      </c>
      <c r="K8894" t="str">
        <f>VLOOKUP(E8894,'Cross-Page Data'!$D$4:$F$48,3,FALSE)</f>
        <v>wind</v>
      </c>
      <c r="L8894" t="b">
        <f>IF(AND($P$6=FALSE,OR(C8894="Commercial NAICS Cogen",C8894="Industrial NAICS Cogen",C8894="NAICS-22 Cogen")),FALSE,IF(AND($P$7=FALSE,OR(C8894="Commercial NAICS Cogen",C8894="Commercial NAICS Non-Cogen",C8894="industrial NAICS Cogen", C8894="industrial NAICS non-cogen")),FALSE,TRUE))</f>
        <v>1</v>
      </c>
      <c r="M8894">
        <f t="shared" si="415"/>
        <v>0.59230096237970253</v>
      </c>
      <c r="N8894">
        <f t="shared" si="416"/>
        <v>1</v>
      </c>
    </row>
    <row r="8895" spans="1:14" x14ac:dyDescent="0.2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s="32">
        <f t="shared" si="414"/>
        <v>8901996.1340452824</v>
      </c>
      <c r="J8895" t="str">
        <f>IF(K8895="natural gas",VLOOKUP(D8895,'Cross-Page Data'!$I$4:$J$13,2,FALSE),IF(K8895="solar",VLOOKUP('Form 923'!D8895,'Cross-Page Data'!$I$14:$J$117,2,FALSE),K8895))</f>
        <v>wind</v>
      </c>
      <c r="K8895" t="str">
        <f>VLOOKUP(E8895,'Cross-Page Data'!$D$4:$F$48,3,FALSE)</f>
        <v>wind</v>
      </c>
      <c r="L8895" t="b">
        <f>IF(AND($P$6=FALSE,OR(C8895="Commercial NAICS Cogen",C8895="Industrial NAICS Cogen",C8895="NAICS-22 Cogen")),FALSE,IF(AND($P$7=FALSE,OR(C8895="Commercial NAICS Cogen",C8895="Commercial NAICS Non-Cogen",C8895="industrial NAICS Cogen", C8895="industrial NAICS non-cogen")),FALSE,TRUE))</f>
        <v>1</v>
      </c>
      <c r="M8895">
        <f t="shared" si="415"/>
        <v>0.72615923009623795</v>
      </c>
      <c r="N8895">
        <f t="shared" si="416"/>
        <v>1</v>
      </c>
    </row>
    <row r="8896" spans="1:14" x14ac:dyDescent="0.2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s="32">
        <f t="shared" si="414"/>
        <v>8901988.7025196441</v>
      </c>
      <c r="J8896" t="str">
        <f>IF(K8896="natural gas",VLOOKUP(D8896,'Cross-Page Data'!$I$4:$J$13,2,FALSE),IF(K8896="solar",VLOOKUP('Form 923'!D8896,'Cross-Page Data'!$I$14:$J$117,2,FALSE),K8896))</f>
        <v>wind</v>
      </c>
      <c r="K8896" t="str">
        <f>VLOOKUP(E8896,'Cross-Page Data'!$D$4:$F$48,3,FALSE)</f>
        <v>wind</v>
      </c>
      <c r="L8896" t="b">
        <f>IF(AND($P$6=FALSE,OR(C8896="Commercial NAICS Cogen",C8896="Industrial NAICS Cogen",C8896="NAICS-22 Cogen")),FALSE,IF(AND($P$7=FALSE,OR(C8896="Commercial NAICS Cogen",C8896="Commercial NAICS Non-Cogen",C8896="industrial NAICS Cogen", C8896="industrial NAICS non-cogen")),FALSE,TRUE))</f>
        <v>1</v>
      </c>
      <c r="M8896">
        <f t="shared" si="415"/>
        <v>0.80927384076990372</v>
      </c>
      <c r="N8896">
        <f t="shared" si="416"/>
        <v>1</v>
      </c>
    </row>
    <row r="8897" spans="1:14" x14ac:dyDescent="0.2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s="32">
        <f t="shared" si="414"/>
        <v>8901996.1782132518</v>
      </c>
      <c r="J8897" t="str">
        <f>IF(K8897="natural gas",VLOOKUP(D8897,'Cross-Page Data'!$I$4:$J$13,2,FALSE),IF(K8897="solar",VLOOKUP('Form 923'!D8897,'Cross-Page Data'!$I$14:$J$117,2,FALSE),K8897))</f>
        <v>wind</v>
      </c>
      <c r="K8897" t="str">
        <f>VLOOKUP(E8897,'Cross-Page Data'!$D$4:$F$48,3,FALSE)</f>
        <v>wind</v>
      </c>
      <c r="L8897" t="b">
        <f>IF(AND($P$6=FALSE,OR(C8897="Commercial NAICS Cogen",C8897="Industrial NAICS Cogen",C8897="NAICS-22 Cogen")),FALSE,IF(AND($P$7=FALSE,OR(C8897="Commercial NAICS Cogen",C8897="Commercial NAICS Non-Cogen",C8897="industrial NAICS Cogen", C8897="industrial NAICS non-cogen")),FALSE,TRUE))</f>
        <v>1</v>
      </c>
      <c r="M8897">
        <f t="shared" si="415"/>
        <v>0.72353455818022749</v>
      </c>
      <c r="N8897">
        <f t="shared" si="416"/>
        <v>1</v>
      </c>
    </row>
    <row r="8898" spans="1:14" x14ac:dyDescent="0.2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s="32">
        <f t="shared" si="414"/>
        <v>8902000.1419913638</v>
      </c>
      <c r="J8898" t="str">
        <f>IF(K8898="natural gas",VLOOKUP(D8898,'Cross-Page Data'!$I$4:$J$13,2,FALSE),IF(K8898="solar",VLOOKUP('Form 923'!D8898,'Cross-Page Data'!$I$14:$J$117,2,FALSE),K8898))</f>
        <v>solar pv</v>
      </c>
      <c r="K8898" t="str">
        <f>VLOOKUP(E8898,'Cross-Page Data'!$D$4:$F$48,3,FALSE)</f>
        <v>solar</v>
      </c>
      <c r="L8898" t="b">
        <f>IF(AND($P$6=FALSE,OR(C8898="Commercial NAICS Cogen",C8898="Industrial NAICS Cogen",C8898="NAICS-22 Cogen")),FALSE,IF(AND($P$7=FALSE,OR(C8898="Commercial NAICS Cogen",C8898="Commercial NAICS Non-Cogen",C8898="industrial NAICS Cogen", C8898="industrial NAICS non-cogen")),FALSE,TRUE))</f>
        <v>1</v>
      </c>
      <c r="M8898">
        <f t="shared" si="415"/>
        <v>0.49542730999684642</v>
      </c>
      <c r="N8898">
        <f t="shared" si="416"/>
        <v>1</v>
      </c>
    </row>
    <row r="8899" spans="1:14" ht="26.25" x14ac:dyDescent="0.2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s="32">
        <f t="shared" si="414"/>
        <v>9155555.5555555541</v>
      </c>
      <c r="J8899" t="str">
        <f>IF(K8899="natural gas",VLOOKUP(D8899,'Cross-Page Data'!$I$4:$J$13,2,FALSE),IF(K8899="solar",VLOOKUP('Form 923'!D8899,'Cross-Page Data'!$I$14:$J$117,2,FALSE),K8899))</f>
        <v>heavy or residual fuel oil</v>
      </c>
      <c r="K8899" t="str">
        <f>VLOOKUP(E8899,'Cross-Page Data'!$D$4:$F$48,3,FALSE)</f>
        <v>heavy or residual fuel oil</v>
      </c>
      <c r="L8899" t="b">
        <f>IF(AND($P$6=FALSE,OR(C8899="Commercial NAICS Cogen",C8899="Industrial NAICS Cogen",C8899="NAICS-22 Cogen")),FALSE,IF(AND($P$7=FALSE,OR(C8899="Commercial NAICS Cogen",C8899="Commercial NAICS Non-Cogen",C8899="industrial NAICS Cogen", C8899="industrial NAICS non-cogen")),FALSE,TRUE))</f>
        <v>0</v>
      </c>
      <c r="M8899">
        <f t="shared" si="415"/>
        <v>0.46024096385542168</v>
      </c>
      <c r="N8899">
        <f t="shared" si="416"/>
        <v>1</v>
      </c>
    </row>
    <row r="8900" spans="1:14" ht="26.25" x14ac:dyDescent="0.2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s="32" t="str">
        <f t="shared" si="414"/>
        <v/>
      </c>
      <c r="J8900" t="str">
        <f>IF(K8900="natural gas",VLOOKUP(D8900,'Cross-Page Data'!$I$4:$J$13,2,FALSE),IF(K8900="solar",VLOOKUP('Form 923'!D8900,'Cross-Page Data'!$I$14:$J$117,2,FALSE),K8900))</f>
        <v>natural gas peaker</v>
      </c>
      <c r="K8900" t="str">
        <f>VLOOKUP(E8900,'Cross-Page Data'!$D$4:$F$48,3,FALSE)</f>
        <v>natural gas</v>
      </c>
      <c r="L8900" t="b">
        <f>IF(AND($P$6=FALSE,OR(C8900="Commercial NAICS Cogen",C8900="Industrial NAICS Cogen",C8900="NAICS-22 Cogen")),FALSE,IF(AND($P$7=FALSE,OR(C8900="Commercial NAICS Cogen",C8900="Commercial NAICS Non-Cogen",C8900="industrial NAICS Cogen", C8900="industrial NAICS non-cogen")),FALSE,TRUE))</f>
        <v>0</v>
      </c>
      <c r="M8900">
        <f t="shared" si="415"/>
        <v>4.9382716049382717E-4</v>
      </c>
      <c r="N8900">
        <f t="shared" si="416"/>
        <v>0</v>
      </c>
    </row>
    <row r="8901" spans="1:14" ht="26.25" x14ac:dyDescent="0.2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s="32">
        <f t="shared" si="414"/>
        <v>8902067.5993561968</v>
      </c>
      <c r="J8901" t="str">
        <f>IF(K8901="natural gas",VLOOKUP(D8901,'Cross-Page Data'!$I$4:$J$13,2,FALSE),IF(K8901="solar",VLOOKUP('Form 923'!D8901,'Cross-Page Data'!$I$14:$J$117,2,FALSE),K8901))</f>
        <v>wind</v>
      </c>
      <c r="K8901" t="str">
        <f>VLOOKUP(E8901,'Cross-Page Data'!$D$4:$F$48,3,FALSE)</f>
        <v>wind</v>
      </c>
      <c r="L8901" t="b">
        <f>IF(AND($P$6=FALSE,OR(C8901="Commercial NAICS Cogen",C8901="Industrial NAICS Cogen",C8901="NAICS-22 Cogen")),FALSE,IF(AND($P$7=FALSE,OR(C8901="Commercial NAICS Cogen",C8901="Commercial NAICS Non-Cogen",C8901="industrial NAICS Cogen", C8901="industrial NAICS non-cogen")),FALSE,TRUE))</f>
        <v>0</v>
      </c>
      <c r="M8901">
        <f t="shared" si="415"/>
        <v>8.3989501312335957E-2</v>
      </c>
      <c r="N8901">
        <f t="shared" si="416"/>
        <v>1</v>
      </c>
    </row>
    <row r="8902" spans="1:14" x14ac:dyDescent="0.2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s="32" t="str">
        <f t="shared" si="414"/>
        <v/>
      </c>
      <c r="J8902" t="str">
        <f>IF(K8902="natural gas",VLOOKUP(D8902,'Cross-Page Data'!$I$4:$J$13,2,FALSE),IF(K8902="solar",VLOOKUP('Form 923'!D8902,'Cross-Page Data'!$I$14:$J$117,2,FALSE),K8902))</f>
        <v>heavy or residual fuel oil</v>
      </c>
      <c r="K8902" t="str">
        <f>VLOOKUP(E8902,'Cross-Page Data'!$D$4:$F$48,3,FALSE)</f>
        <v>heavy or residual fuel oil</v>
      </c>
      <c r="L8902" t="b">
        <f>IF(AND($P$6=FALSE,OR(C8902="Commercial NAICS Cogen",C8902="Industrial NAICS Cogen",C8902="NAICS-22 Cogen")),FALSE,IF(AND($P$7=FALSE,OR(C8902="Commercial NAICS Cogen",C8902="Commercial NAICS Non-Cogen",C8902="industrial NAICS Cogen", C8902="industrial NAICS non-cogen")),FALSE,TRUE))</f>
        <v>1</v>
      </c>
      <c r="M8902">
        <f t="shared" si="415"/>
        <v>4.0160642570281126E-4</v>
      </c>
      <c r="N8902">
        <f t="shared" si="416"/>
        <v>0</v>
      </c>
    </row>
    <row r="8903" spans="1:14" x14ac:dyDescent="0.2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s="32" t="str">
        <f t="shared" ref="I8903:I8966" si="417">IFERROR(F8903/G8903*10^6,"")</f>
        <v/>
      </c>
      <c r="J8903" t="str">
        <f>IF(K8903="natural gas",VLOOKUP(D8903,'Cross-Page Data'!$I$4:$J$13,2,FALSE),IF(K8903="solar",VLOOKUP('Form 923'!D8903,'Cross-Page Data'!$I$14:$J$117,2,FALSE),K8903))</f>
        <v>biomass</v>
      </c>
      <c r="K8903" t="str">
        <f>VLOOKUP(E8903,'Cross-Page Data'!$D$4:$F$48,3,FALSE)</f>
        <v>biomass</v>
      </c>
      <c r="L8903" t="b">
        <f>IF(AND($P$6=FALSE,OR(C8903="Commercial NAICS Cogen",C8903="Industrial NAICS Cogen",C8903="NAICS-22 Cogen")),FALSE,IF(AND($P$7=FALSE,OR(C8903="Commercial NAICS Cogen",C8903="Commercial NAICS Non-Cogen",C8903="industrial NAICS Cogen", C8903="industrial NAICS non-cogen")),FALSE,TRUE))</f>
        <v>1</v>
      </c>
      <c r="M8903">
        <f t="shared" ref="M8903:M8966" si="418">(COUNTIFS($J$6:$J$14148,J8903,$I$6:$I$14148,"&gt;"&amp;I8903)+1)/COUNTIFS($J$6:$J$14148,J8903)</f>
        <v>1.0964912280701754E-3</v>
      </c>
      <c r="N8903">
        <f t="shared" ref="N8903:N8966" si="419">IF(OR(M8903&gt;0.95,M8903&lt;0.05),0,1)</f>
        <v>0</v>
      </c>
    </row>
    <row r="8904" spans="1:14" x14ac:dyDescent="0.2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s="32">
        <f t="shared" si="417"/>
        <v>8901996.4504083581</v>
      </c>
      <c r="J8904" t="str">
        <f>IF(K8904="natural gas",VLOOKUP(D8904,'Cross-Page Data'!$I$4:$J$13,2,FALSE),IF(K8904="solar",VLOOKUP('Form 923'!D8904,'Cross-Page Data'!$I$14:$J$117,2,FALSE),K8904))</f>
        <v>wind</v>
      </c>
      <c r="K8904" t="str">
        <f>VLOOKUP(E8904,'Cross-Page Data'!$D$4:$F$48,3,FALSE)</f>
        <v>wind</v>
      </c>
      <c r="L8904" t="b">
        <f>IF(AND($P$6=FALSE,OR(C8904="Commercial NAICS Cogen",C8904="Industrial NAICS Cogen",C8904="NAICS-22 Cogen")),FALSE,IF(AND($P$7=FALSE,OR(C8904="Commercial NAICS Cogen",C8904="Commercial NAICS Non-Cogen",C8904="industrial NAICS Cogen", C8904="industrial NAICS non-cogen")),FALSE,TRUE))</f>
        <v>1</v>
      </c>
      <c r="M8904">
        <f t="shared" si="418"/>
        <v>0.71741032370953628</v>
      </c>
      <c r="N8904">
        <f t="shared" si="419"/>
        <v>1</v>
      </c>
    </row>
    <row r="8905" spans="1:14" x14ac:dyDescent="0.2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s="32">
        <f t="shared" si="417"/>
        <v>8902007.9712847285</v>
      </c>
      <c r="J8905" t="str">
        <f>IF(K8905="natural gas",VLOOKUP(D8905,'Cross-Page Data'!$I$4:$J$13,2,FALSE),IF(K8905="solar",VLOOKUP('Form 923'!D8905,'Cross-Page Data'!$I$14:$J$117,2,FALSE),K8905))</f>
        <v>wind</v>
      </c>
      <c r="K8905" t="str">
        <f>VLOOKUP(E8905,'Cross-Page Data'!$D$4:$F$48,3,FALSE)</f>
        <v>wind</v>
      </c>
      <c r="L8905" t="b">
        <f>IF(AND($P$6=FALSE,OR(C8905="Commercial NAICS Cogen",C8905="Industrial NAICS Cogen",C8905="NAICS-22 Cogen")),FALSE,IF(AND($P$7=FALSE,OR(C8905="Commercial NAICS Cogen",C8905="Commercial NAICS Non-Cogen",C8905="industrial NAICS Cogen", C8905="industrial NAICS non-cogen")),FALSE,TRUE))</f>
        <v>1</v>
      </c>
      <c r="M8905">
        <f t="shared" si="418"/>
        <v>0.19247594050743658</v>
      </c>
      <c r="N8905">
        <f t="shared" si="419"/>
        <v>1</v>
      </c>
    </row>
    <row r="8906" spans="1:14" x14ac:dyDescent="0.2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s="32">
        <f t="shared" si="417"/>
        <v>8901956.9084799364</v>
      </c>
      <c r="J8906" t="str">
        <f>IF(K8906="natural gas",VLOOKUP(D8906,'Cross-Page Data'!$I$4:$J$13,2,FALSE),IF(K8906="solar",VLOOKUP('Form 923'!D8906,'Cross-Page Data'!$I$14:$J$117,2,FALSE),K8906))</f>
        <v>wind</v>
      </c>
      <c r="K8906" t="str">
        <f>VLOOKUP(E8906,'Cross-Page Data'!$D$4:$F$48,3,FALSE)</f>
        <v>wind</v>
      </c>
      <c r="L8906" t="b">
        <f>IF(AND($P$6=FALSE,OR(C8906="Commercial NAICS Cogen",C8906="Industrial NAICS Cogen",C8906="NAICS-22 Cogen")),FALSE,IF(AND($P$7=FALSE,OR(C8906="Commercial NAICS Cogen",C8906="Commercial NAICS Non-Cogen",C8906="industrial NAICS Cogen", C8906="industrial NAICS non-cogen")),FALSE,TRUE))</f>
        <v>1</v>
      </c>
      <c r="M8906">
        <f t="shared" si="418"/>
        <v>0.88713910761154857</v>
      </c>
      <c r="N8906">
        <f t="shared" si="419"/>
        <v>1</v>
      </c>
    </row>
    <row r="8907" spans="1:14" x14ac:dyDescent="0.2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s="32">
        <f t="shared" si="417"/>
        <v>8902089.8940738626</v>
      </c>
      <c r="J8907" t="str">
        <f>IF(K8907="natural gas",VLOOKUP(D8907,'Cross-Page Data'!$I$4:$J$13,2,FALSE),IF(K8907="solar",VLOOKUP('Form 923'!D8907,'Cross-Page Data'!$I$14:$J$117,2,FALSE),K8907))</f>
        <v>wind</v>
      </c>
      <c r="K8907" t="str">
        <f>VLOOKUP(E8907,'Cross-Page Data'!$D$4:$F$48,3,FALSE)</f>
        <v>wind</v>
      </c>
      <c r="L8907" t="b">
        <f>IF(AND($P$6=FALSE,OR(C8907="Commercial NAICS Cogen",C8907="Industrial NAICS Cogen",C8907="NAICS-22 Cogen")),FALSE,IF(AND($P$7=FALSE,OR(C8907="Commercial NAICS Cogen",C8907="Commercial NAICS Non-Cogen",C8907="industrial NAICS Cogen", C8907="industrial NAICS non-cogen")),FALSE,TRUE))</f>
        <v>1</v>
      </c>
      <c r="M8907">
        <f t="shared" si="418"/>
        <v>7.6990376202974622E-2</v>
      </c>
      <c r="N8907">
        <f t="shared" si="419"/>
        <v>1</v>
      </c>
    </row>
    <row r="8908" spans="1:14" x14ac:dyDescent="0.2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s="32">
        <f t="shared" si="417"/>
        <v>8901998.5367168542</v>
      </c>
      <c r="J8908" t="str">
        <f>IF(K8908="natural gas",VLOOKUP(D8908,'Cross-Page Data'!$I$4:$J$13,2,FALSE),IF(K8908="solar",VLOOKUP('Form 923'!D8908,'Cross-Page Data'!$I$14:$J$117,2,FALSE),K8908))</f>
        <v>wind</v>
      </c>
      <c r="K8908" t="str">
        <f>VLOOKUP(E8908,'Cross-Page Data'!$D$4:$F$48,3,FALSE)</f>
        <v>wind</v>
      </c>
      <c r="L8908" t="b">
        <f>IF(AND($P$6=FALSE,OR(C8908="Commercial NAICS Cogen",C8908="Industrial NAICS Cogen",C8908="NAICS-22 Cogen")),FALSE,IF(AND($P$7=FALSE,OR(C8908="Commercial NAICS Cogen",C8908="Commercial NAICS Non-Cogen",C8908="industrial NAICS Cogen", C8908="industrial NAICS non-cogen")),FALSE,TRUE))</f>
        <v>1</v>
      </c>
      <c r="M8908">
        <f t="shared" si="418"/>
        <v>0.60979877515310588</v>
      </c>
      <c r="N8908">
        <f t="shared" si="419"/>
        <v>1</v>
      </c>
    </row>
    <row r="8909" spans="1:14" x14ac:dyDescent="0.2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s="32">
        <f t="shared" si="417"/>
        <v>8901968.4730609357</v>
      </c>
      <c r="J8909" t="str">
        <f>IF(K8909="natural gas",VLOOKUP(D8909,'Cross-Page Data'!$I$4:$J$13,2,FALSE),IF(K8909="solar",VLOOKUP('Form 923'!D8909,'Cross-Page Data'!$I$14:$J$117,2,FALSE),K8909))</f>
        <v>solar pv</v>
      </c>
      <c r="K8909" t="str">
        <f>VLOOKUP(E8909,'Cross-Page Data'!$D$4:$F$48,3,FALSE)</f>
        <v>solar</v>
      </c>
      <c r="L8909" t="b">
        <f>IF(AND($P$6=FALSE,OR(C8909="Commercial NAICS Cogen",C8909="Industrial NAICS Cogen",C8909="NAICS-22 Cogen")),FALSE,IF(AND($P$7=FALSE,OR(C8909="Commercial NAICS Cogen",C8909="Commercial NAICS Non-Cogen",C8909="industrial NAICS Cogen", C8909="industrial NAICS non-cogen")),FALSE,TRUE))</f>
        <v>1</v>
      </c>
      <c r="M8909">
        <f t="shared" si="418"/>
        <v>0.61305581835383161</v>
      </c>
      <c r="N8909">
        <f t="shared" si="419"/>
        <v>1</v>
      </c>
    </row>
    <row r="8910" spans="1:14" x14ac:dyDescent="0.2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s="32">
        <f t="shared" si="417"/>
        <v>8901951.5265974179</v>
      </c>
      <c r="J8910" t="str">
        <f>IF(K8910="natural gas",VLOOKUP(D8910,'Cross-Page Data'!$I$4:$J$13,2,FALSE),IF(K8910="solar",VLOOKUP('Form 923'!D8910,'Cross-Page Data'!$I$14:$J$117,2,FALSE),K8910))</f>
        <v>solar pv</v>
      </c>
      <c r="K8910" t="str">
        <f>VLOOKUP(E8910,'Cross-Page Data'!$D$4:$F$48,3,FALSE)</f>
        <v>solar</v>
      </c>
      <c r="L8910" t="b">
        <f>IF(AND($P$6=FALSE,OR(C8910="Commercial NAICS Cogen",C8910="Industrial NAICS Cogen",C8910="NAICS-22 Cogen")),FALSE,IF(AND($P$7=FALSE,OR(C8910="Commercial NAICS Cogen",C8910="Commercial NAICS Non-Cogen",C8910="industrial NAICS Cogen", C8910="industrial NAICS non-cogen")),FALSE,TRUE))</f>
        <v>1</v>
      </c>
      <c r="M8910">
        <f t="shared" si="418"/>
        <v>0.64301482182276881</v>
      </c>
      <c r="N8910">
        <f t="shared" si="419"/>
        <v>1</v>
      </c>
    </row>
    <row r="8911" spans="1:14" x14ac:dyDescent="0.2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s="32">
        <f t="shared" si="417"/>
        <v>8902057.6131687239</v>
      </c>
      <c r="J8911" t="str">
        <f>IF(K8911="natural gas",VLOOKUP(D8911,'Cross-Page Data'!$I$4:$J$13,2,FALSE),IF(K8911="solar",VLOOKUP('Form 923'!D8911,'Cross-Page Data'!$I$14:$J$117,2,FALSE),K8911))</f>
        <v>solar pv</v>
      </c>
      <c r="K8911" t="str">
        <f>VLOOKUP(E8911,'Cross-Page Data'!$D$4:$F$48,3,FALSE)</f>
        <v>solar</v>
      </c>
      <c r="L8911" t="b">
        <f>IF(AND($P$6=FALSE,OR(C8911="Commercial NAICS Cogen",C8911="Industrial NAICS Cogen",C8911="NAICS-22 Cogen")),FALSE,IF(AND($P$7=FALSE,OR(C8911="Commercial NAICS Cogen",C8911="Commercial NAICS Non-Cogen",C8911="industrial NAICS Cogen", C8911="industrial NAICS non-cogen")),FALSE,TRUE))</f>
        <v>1</v>
      </c>
      <c r="M8911">
        <f t="shared" si="418"/>
        <v>0.32608010091453798</v>
      </c>
      <c r="N8911">
        <f t="shared" si="419"/>
        <v>1</v>
      </c>
    </row>
    <row r="8912" spans="1:14" ht="26.25" x14ac:dyDescent="0.2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s="32" t="str">
        <f t="shared" si="417"/>
        <v/>
      </c>
      <c r="J8912" t="str">
        <f>IF(K8912="natural gas",VLOOKUP(D8912,'Cross-Page Data'!$I$4:$J$13,2,FALSE),IF(K8912="solar",VLOOKUP('Form 923'!D8912,'Cross-Page Data'!$I$14:$J$117,2,FALSE),K8912))</f>
        <v>solar pv</v>
      </c>
      <c r="K8912" t="str">
        <f>VLOOKUP(E8912,'Cross-Page Data'!$D$4:$F$48,3,FALSE)</f>
        <v>solar</v>
      </c>
      <c r="L8912" t="b">
        <f>IF(AND($P$6=FALSE,OR(C8912="Commercial NAICS Cogen",C8912="Industrial NAICS Cogen",C8912="NAICS-22 Cogen")),FALSE,IF(AND($P$7=FALSE,OR(C8912="Commercial NAICS Cogen",C8912="Commercial NAICS Non-Cogen",C8912="industrial NAICS Cogen", C8912="industrial NAICS non-cogen")),FALSE,TRUE))</f>
        <v>0</v>
      </c>
      <c r="M8912">
        <f t="shared" si="418"/>
        <v>3.1535793125197099E-4</v>
      </c>
      <c r="N8912">
        <f t="shared" si="419"/>
        <v>0</v>
      </c>
    </row>
    <row r="8913" spans="1:14" ht="26.25" x14ac:dyDescent="0.2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s="32">
        <f t="shared" si="417"/>
        <v>8901690.6137528718</v>
      </c>
      <c r="J8913" t="str">
        <f>IF(K8913="natural gas",VLOOKUP(D8913,'Cross-Page Data'!$I$4:$J$13,2,FALSE),IF(K8913="solar",VLOOKUP('Form 923'!D8913,'Cross-Page Data'!$I$14:$J$117,2,FALSE),K8913))</f>
        <v>solar pv</v>
      </c>
      <c r="K8913" t="str">
        <f>VLOOKUP(E8913,'Cross-Page Data'!$D$4:$F$48,3,FALSE)</f>
        <v>solar</v>
      </c>
      <c r="L8913" t="b">
        <f>IF(AND($P$6=FALSE,OR(C8913="Commercial NAICS Cogen",C8913="Industrial NAICS Cogen",C8913="NAICS-22 Cogen")),FALSE,IF(AND($P$7=FALSE,OR(C8913="Commercial NAICS Cogen",C8913="Commercial NAICS Non-Cogen",C8913="industrial NAICS Cogen", C8913="industrial NAICS non-cogen")),FALSE,TRUE))</f>
        <v>0</v>
      </c>
      <c r="M8913">
        <f t="shared" si="418"/>
        <v>0.85052034058656578</v>
      </c>
      <c r="N8913">
        <f t="shared" si="419"/>
        <v>1</v>
      </c>
    </row>
    <row r="8914" spans="1:14" ht="26.25" x14ac:dyDescent="0.2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s="32">
        <f t="shared" si="417"/>
        <v>8901528.0135823432</v>
      </c>
      <c r="J8914" t="str">
        <f>IF(K8914="natural gas",VLOOKUP(D8914,'Cross-Page Data'!$I$4:$J$13,2,FALSE),IF(K8914="solar",VLOOKUP('Form 923'!D8914,'Cross-Page Data'!$I$14:$J$117,2,FALSE),K8914))</f>
        <v>solar pv</v>
      </c>
      <c r="K8914" t="str">
        <f>VLOOKUP(E8914,'Cross-Page Data'!$D$4:$F$48,3,FALSE)</f>
        <v>solar</v>
      </c>
      <c r="L8914" t="b">
        <f>IF(AND($P$6=FALSE,OR(C8914="Commercial NAICS Cogen",C8914="Industrial NAICS Cogen",C8914="NAICS-22 Cogen")),FALSE,IF(AND($P$7=FALSE,OR(C8914="Commercial NAICS Cogen",C8914="Commercial NAICS Non-Cogen",C8914="industrial NAICS Cogen", C8914="industrial NAICS non-cogen")),FALSE,TRUE))</f>
        <v>0</v>
      </c>
      <c r="M8914">
        <f t="shared" si="418"/>
        <v>0.89025543992431411</v>
      </c>
      <c r="N8914">
        <f t="shared" si="419"/>
        <v>1</v>
      </c>
    </row>
    <row r="8915" spans="1:14" ht="26.25" x14ac:dyDescent="0.2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s="32">
        <f t="shared" si="417"/>
        <v>8904499.5408631787</v>
      </c>
      <c r="J8915" t="str">
        <f>IF(K8915="natural gas",VLOOKUP(D8915,'Cross-Page Data'!$I$4:$J$13,2,FALSE),IF(K8915="solar",VLOOKUP('Form 923'!D8915,'Cross-Page Data'!$I$14:$J$117,2,FALSE),K8915))</f>
        <v>solar pv</v>
      </c>
      <c r="K8915" t="str">
        <f>VLOOKUP(E8915,'Cross-Page Data'!$D$4:$F$48,3,FALSE)</f>
        <v>solar</v>
      </c>
      <c r="L8915" t="b">
        <f>IF(AND($P$6=FALSE,OR(C8915="Commercial NAICS Cogen",C8915="Industrial NAICS Cogen",C8915="NAICS-22 Cogen")),FALSE,IF(AND($P$7=FALSE,OR(C8915="Commercial NAICS Cogen",C8915="Commercial NAICS Non-Cogen",C8915="industrial NAICS Cogen", C8915="industrial NAICS non-cogen")),FALSE,TRUE))</f>
        <v>0</v>
      </c>
      <c r="M8915">
        <f t="shared" si="418"/>
        <v>8.8300220750551876E-3</v>
      </c>
      <c r="N8915">
        <f t="shared" si="419"/>
        <v>0</v>
      </c>
    </row>
    <row r="8916" spans="1:14" x14ac:dyDescent="0.2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s="32">
        <f t="shared" si="417"/>
        <v>8901999.4033655617</v>
      </c>
      <c r="J8916" t="str">
        <f>IF(K8916="natural gas",VLOOKUP(D8916,'Cross-Page Data'!$I$4:$J$13,2,FALSE),IF(K8916="solar",VLOOKUP('Form 923'!D8916,'Cross-Page Data'!$I$14:$J$117,2,FALSE),K8916))</f>
        <v>wind</v>
      </c>
      <c r="K8916" t="str">
        <f>VLOOKUP(E8916,'Cross-Page Data'!$D$4:$F$48,3,FALSE)</f>
        <v>wind</v>
      </c>
      <c r="L8916" t="b">
        <f>IF(AND($P$6=FALSE,OR(C8916="Commercial NAICS Cogen",C8916="Industrial NAICS Cogen",C8916="NAICS-22 Cogen")),FALSE,IF(AND($P$7=FALSE,OR(C8916="Commercial NAICS Cogen",C8916="Commercial NAICS Non-Cogen",C8916="industrial NAICS Cogen", C8916="industrial NAICS non-cogen")),FALSE,TRUE))</f>
        <v>1</v>
      </c>
      <c r="M8916">
        <f t="shared" si="418"/>
        <v>0.54068241469816269</v>
      </c>
      <c r="N8916">
        <f t="shared" si="419"/>
        <v>1</v>
      </c>
    </row>
    <row r="8917" spans="1:14" x14ac:dyDescent="0.2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s="32">
        <f t="shared" si="417"/>
        <v>8901987.1733249109</v>
      </c>
      <c r="J8917" t="str">
        <f>IF(K8917="natural gas",VLOOKUP(D8917,'Cross-Page Data'!$I$4:$J$13,2,FALSE),IF(K8917="solar",VLOOKUP('Form 923'!D8917,'Cross-Page Data'!$I$14:$J$117,2,FALSE),K8917))</f>
        <v>solar pv</v>
      </c>
      <c r="K8917" t="str">
        <f>VLOOKUP(E8917,'Cross-Page Data'!$D$4:$F$48,3,FALSE)</f>
        <v>solar</v>
      </c>
      <c r="L8917" t="b">
        <f>IF(AND($P$6=FALSE,OR(C8917="Commercial NAICS Cogen",C8917="Industrial NAICS Cogen",C8917="NAICS-22 Cogen")),FALSE,IF(AND($P$7=FALSE,OR(C8917="Commercial NAICS Cogen",C8917="Commercial NAICS Non-Cogen",C8917="industrial NAICS Cogen", C8917="industrial NAICS non-cogen")),FALSE,TRUE))</f>
        <v>1</v>
      </c>
      <c r="M8917">
        <f t="shared" si="418"/>
        <v>0.56133711762850835</v>
      </c>
      <c r="N8917">
        <f t="shared" si="419"/>
        <v>1</v>
      </c>
    </row>
    <row r="8918" spans="1:14" x14ac:dyDescent="0.2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s="32">
        <f t="shared" si="417"/>
        <v>8902015.6666083541</v>
      </c>
      <c r="J8918" t="str">
        <f>IF(K8918="natural gas",VLOOKUP(D8918,'Cross-Page Data'!$I$4:$J$13,2,FALSE),IF(K8918="solar",VLOOKUP('Form 923'!D8918,'Cross-Page Data'!$I$14:$J$117,2,FALSE),K8918))</f>
        <v>solar pv</v>
      </c>
      <c r="K8918" t="str">
        <f>VLOOKUP(E8918,'Cross-Page Data'!$D$4:$F$48,3,FALSE)</f>
        <v>solar</v>
      </c>
      <c r="L8918" t="b">
        <f>IF(AND($P$6=FALSE,OR(C8918="Commercial NAICS Cogen",C8918="Industrial NAICS Cogen",C8918="NAICS-22 Cogen")),FALSE,IF(AND($P$7=FALSE,OR(C8918="Commercial NAICS Cogen",C8918="Commercial NAICS Non-Cogen",C8918="industrial NAICS Cogen", C8918="industrial NAICS non-cogen")),FALSE,TRUE))</f>
        <v>1</v>
      </c>
      <c r="M8918">
        <f t="shared" si="418"/>
        <v>0.41532639545884581</v>
      </c>
      <c r="N8918">
        <f t="shared" si="419"/>
        <v>1</v>
      </c>
    </row>
    <row r="8919" spans="1:14" x14ac:dyDescent="0.2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s="32">
        <f t="shared" si="417"/>
        <v>8902006.0244824719</v>
      </c>
      <c r="J8919" t="str">
        <f>IF(K8919="natural gas",VLOOKUP(D8919,'Cross-Page Data'!$I$4:$J$13,2,FALSE),IF(K8919="solar",VLOOKUP('Form 923'!D8919,'Cross-Page Data'!$I$14:$J$117,2,FALSE),K8919))</f>
        <v>wind</v>
      </c>
      <c r="K8919" t="str">
        <f>VLOOKUP(E8919,'Cross-Page Data'!$D$4:$F$48,3,FALSE)</f>
        <v>wind</v>
      </c>
      <c r="L8919" t="b">
        <f>IF(AND($P$6=FALSE,OR(C8919="Commercial NAICS Cogen",C8919="Industrial NAICS Cogen",C8919="NAICS-22 Cogen")),FALSE,IF(AND($P$7=FALSE,OR(C8919="Commercial NAICS Cogen",C8919="Commercial NAICS Non-Cogen",C8919="industrial NAICS Cogen", C8919="industrial NAICS non-cogen")),FALSE,TRUE))</f>
        <v>1</v>
      </c>
      <c r="M8919">
        <f t="shared" si="418"/>
        <v>0.2125984251968504</v>
      </c>
      <c r="N8919">
        <f t="shared" si="419"/>
        <v>1</v>
      </c>
    </row>
    <row r="8920" spans="1:14" x14ac:dyDescent="0.2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s="32">
        <f t="shared" si="417"/>
        <v>8901994.6610071119</v>
      </c>
      <c r="J8920" t="str">
        <f>IF(K8920="natural gas",VLOOKUP(D8920,'Cross-Page Data'!$I$4:$J$13,2,FALSE),IF(K8920="solar",VLOOKUP('Form 923'!D8920,'Cross-Page Data'!$I$14:$J$117,2,FALSE),K8920))</f>
        <v>wind</v>
      </c>
      <c r="K8920" t="str">
        <f>VLOOKUP(E8920,'Cross-Page Data'!$D$4:$F$48,3,FALSE)</f>
        <v>wind</v>
      </c>
      <c r="L8920" t="b">
        <f>IF(AND($P$6=FALSE,OR(C8920="Commercial NAICS Cogen",C8920="Industrial NAICS Cogen",C8920="NAICS-22 Cogen")),FALSE,IF(AND($P$7=FALSE,OR(C8920="Commercial NAICS Cogen",C8920="Commercial NAICS Non-Cogen",C8920="industrial NAICS Cogen", C8920="industrial NAICS non-cogen")),FALSE,TRUE))</f>
        <v>1</v>
      </c>
      <c r="M8920">
        <f t="shared" si="418"/>
        <v>0.76027996500437445</v>
      </c>
      <c r="N8920">
        <f t="shared" si="419"/>
        <v>1</v>
      </c>
    </row>
    <row r="8921" spans="1:14" x14ac:dyDescent="0.2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s="32">
        <f t="shared" si="417"/>
        <v>8903163.331181407</v>
      </c>
      <c r="J8921" t="str">
        <f>IF(K8921="natural gas",VLOOKUP(D8921,'Cross-Page Data'!$I$4:$J$13,2,FALSE),IF(K8921="solar",VLOOKUP('Form 923'!D8921,'Cross-Page Data'!$I$14:$J$117,2,FALSE),K8921))</f>
        <v>solar pv</v>
      </c>
      <c r="K8921" t="str">
        <f>VLOOKUP(E8921,'Cross-Page Data'!$D$4:$F$48,3,FALSE)</f>
        <v>solar</v>
      </c>
      <c r="L8921" t="b">
        <f>IF(AND($P$6=FALSE,OR(C8921="Commercial NAICS Cogen",C8921="Industrial NAICS Cogen",C8921="NAICS-22 Cogen")),FALSE,IF(AND($P$7=FALSE,OR(C8921="Commercial NAICS Cogen",C8921="Commercial NAICS Non-Cogen",C8921="industrial NAICS Cogen", C8921="industrial NAICS non-cogen")),FALSE,TRUE))</f>
        <v>1</v>
      </c>
      <c r="M8921">
        <f t="shared" si="418"/>
        <v>2.0182907600126143E-2</v>
      </c>
      <c r="N8921">
        <f t="shared" si="419"/>
        <v>0</v>
      </c>
    </row>
    <row r="8922" spans="1:14" x14ac:dyDescent="0.2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s="32">
        <f t="shared" si="417"/>
        <v>4581103.933701803</v>
      </c>
      <c r="J8922" t="str">
        <f>IF(K8922="natural gas",VLOOKUP(D8922,'Cross-Page Data'!$I$4:$J$13,2,FALSE),IF(K8922="solar",VLOOKUP('Form 923'!D8922,'Cross-Page Data'!$I$14:$J$117,2,FALSE),K8922))</f>
        <v>natural gas peaker</v>
      </c>
      <c r="K8922" t="str">
        <f>VLOOKUP(E8922,'Cross-Page Data'!$D$4:$F$48,3,FALSE)</f>
        <v>natural gas</v>
      </c>
      <c r="L8922" t="b">
        <f>IF(AND($P$6=FALSE,OR(C8922="Commercial NAICS Cogen",C8922="Industrial NAICS Cogen",C8922="NAICS-22 Cogen")),FALSE,IF(AND($P$7=FALSE,OR(C8922="Commercial NAICS Cogen",C8922="Commercial NAICS Non-Cogen",C8922="industrial NAICS Cogen", C8922="industrial NAICS non-cogen")),FALSE,TRUE))</f>
        <v>0</v>
      </c>
      <c r="M8922">
        <f t="shared" si="418"/>
        <v>0.73925925925925928</v>
      </c>
      <c r="N8922">
        <f t="shared" si="419"/>
        <v>1</v>
      </c>
    </row>
    <row r="8923" spans="1:14" x14ac:dyDescent="0.2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s="32">
        <f t="shared" si="417"/>
        <v>0</v>
      </c>
      <c r="J8923" t="str">
        <f>IF(K8923="natural gas",VLOOKUP(D8923,'Cross-Page Data'!$I$4:$J$13,2,FALSE),IF(K8923="solar",VLOOKUP('Form 923'!D8923,'Cross-Page Data'!$I$14:$J$117,2,FALSE),K8923))</f>
        <v>other</v>
      </c>
      <c r="K8923" t="str">
        <f>VLOOKUP(E8923,'Cross-Page Data'!$D$4:$F$48,3,FALSE)</f>
        <v>other</v>
      </c>
      <c r="L8923" t="b">
        <f>IF(AND($P$6=FALSE,OR(C8923="Commercial NAICS Cogen",C8923="Industrial NAICS Cogen",C8923="NAICS-22 Cogen")),FALSE,IF(AND($P$7=FALSE,OR(C8923="Commercial NAICS Cogen",C8923="Commercial NAICS Non-Cogen",C8923="industrial NAICS Cogen", C8923="industrial NAICS non-cogen")),FALSE,TRUE))</f>
        <v>1</v>
      </c>
      <c r="M8923">
        <f t="shared" si="418"/>
        <v>0.47889610389610388</v>
      </c>
      <c r="N8923">
        <f t="shared" si="419"/>
        <v>1</v>
      </c>
    </row>
    <row r="8924" spans="1:14" x14ac:dyDescent="0.2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s="32">
        <f t="shared" si="417"/>
        <v>8901996.5754044093</v>
      </c>
      <c r="J8924" t="str">
        <f>IF(K8924="natural gas",VLOOKUP(D8924,'Cross-Page Data'!$I$4:$J$13,2,FALSE),IF(K8924="solar",VLOOKUP('Form 923'!D8924,'Cross-Page Data'!$I$14:$J$117,2,FALSE),K8924))</f>
        <v>wind</v>
      </c>
      <c r="K8924" t="str">
        <f>VLOOKUP(E8924,'Cross-Page Data'!$D$4:$F$48,3,FALSE)</f>
        <v>wind</v>
      </c>
      <c r="L8924" t="b">
        <f>IF(AND($P$6=FALSE,OR(C8924="Commercial NAICS Cogen",C8924="Industrial NAICS Cogen",C8924="NAICS-22 Cogen")),FALSE,IF(AND($P$7=FALSE,OR(C8924="Commercial NAICS Cogen",C8924="Commercial NAICS Non-Cogen",C8924="industrial NAICS Cogen", C8924="industrial NAICS non-cogen")),FALSE,TRUE))</f>
        <v>1</v>
      </c>
      <c r="M8924">
        <f t="shared" si="418"/>
        <v>0.71216097987751537</v>
      </c>
      <c r="N8924">
        <f t="shared" si="419"/>
        <v>1</v>
      </c>
    </row>
    <row r="8925" spans="1:14" x14ac:dyDescent="0.2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s="32">
        <f t="shared" si="417"/>
        <v>8902002.6393728759</v>
      </c>
      <c r="J8925" t="str">
        <f>IF(K8925="natural gas",VLOOKUP(D8925,'Cross-Page Data'!$I$4:$J$13,2,FALSE),IF(K8925="solar",VLOOKUP('Form 923'!D8925,'Cross-Page Data'!$I$14:$J$117,2,FALSE),K8925))</f>
        <v>wind</v>
      </c>
      <c r="K8925" t="str">
        <f>VLOOKUP(E8925,'Cross-Page Data'!$D$4:$F$48,3,FALSE)</f>
        <v>wind</v>
      </c>
      <c r="L8925" t="b">
        <f>IF(AND($P$6=FALSE,OR(C8925="Commercial NAICS Cogen",C8925="Industrial NAICS Cogen",C8925="NAICS-22 Cogen")),FALSE,IF(AND($P$7=FALSE,OR(C8925="Commercial NAICS Cogen",C8925="Commercial NAICS Non-Cogen",C8925="industrial NAICS Cogen", C8925="industrial NAICS non-cogen")),FALSE,TRUE))</f>
        <v>1</v>
      </c>
      <c r="M8925">
        <f t="shared" si="418"/>
        <v>0.28521434820647418</v>
      </c>
      <c r="N8925">
        <f t="shared" si="419"/>
        <v>1</v>
      </c>
    </row>
    <row r="8926" spans="1:14" x14ac:dyDescent="0.2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s="32">
        <f t="shared" si="417"/>
        <v>8902001.9020620249</v>
      </c>
      <c r="J8926" t="str">
        <f>IF(K8926="natural gas",VLOOKUP(D8926,'Cross-Page Data'!$I$4:$J$13,2,FALSE),IF(K8926="solar",VLOOKUP('Form 923'!D8926,'Cross-Page Data'!$I$14:$J$117,2,FALSE),K8926))</f>
        <v>wind</v>
      </c>
      <c r="K8926" t="str">
        <f>VLOOKUP(E8926,'Cross-Page Data'!$D$4:$F$48,3,FALSE)</f>
        <v>wind</v>
      </c>
      <c r="L8926" t="b">
        <f>IF(AND($P$6=FALSE,OR(C8926="Commercial NAICS Cogen",C8926="Industrial NAICS Cogen",C8926="NAICS-22 Cogen")),FALSE,IF(AND($P$7=FALSE,OR(C8926="Commercial NAICS Cogen",C8926="Commercial NAICS Non-Cogen",C8926="industrial NAICS Cogen", C8926="industrial NAICS non-cogen")),FALSE,TRUE))</f>
        <v>1</v>
      </c>
      <c r="M8926">
        <f t="shared" si="418"/>
        <v>0.32983377077865267</v>
      </c>
      <c r="N8926">
        <f t="shared" si="419"/>
        <v>1</v>
      </c>
    </row>
    <row r="8927" spans="1:14" x14ac:dyDescent="0.2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s="32">
        <f t="shared" si="417"/>
        <v>8901418.9693801347</v>
      </c>
      <c r="J8927" t="str">
        <f>IF(K8927="natural gas",VLOOKUP(D8927,'Cross-Page Data'!$I$4:$J$13,2,FALSE),IF(K8927="solar",VLOOKUP('Form 923'!D8927,'Cross-Page Data'!$I$14:$J$117,2,FALSE),K8927))</f>
        <v>solar pv</v>
      </c>
      <c r="K8927" t="str">
        <f>VLOOKUP(E8927,'Cross-Page Data'!$D$4:$F$48,3,FALSE)</f>
        <v>solar</v>
      </c>
      <c r="L8927" t="b">
        <f>IF(AND($P$6=FALSE,OR(C8927="Commercial NAICS Cogen",C8927="Industrial NAICS Cogen",C8927="NAICS-22 Cogen")),FALSE,IF(AND($P$7=FALSE,OR(C8927="Commercial NAICS Cogen",C8927="Commercial NAICS Non-Cogen",C8927="industrial NAICS Cogen", C8927="industrial NAICS non-cogen")),FALSE,TRUE))</f>
        <v>1</v>
      </c>
      <c r="M8927">
        <f t="shared" si="418"/>
        <v>0.90854619993692842</v>
      </c>
      <c r="N8927">
        <f t="shared" si="419"/>
        <v>1</v>
      </c>
    </row>
    <row r="8928" spans="1:14" x14ac:dyDescent="0.2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s="32">
        <f t="shared" si="417"/>
        <v>8901996.9522861745</v>
      </c>
      <c r="J8928" t="str">
        <f>IF(K8928="natural gas",VLOOKUP(D8928,'Cross-Page Data'!$I$4:$J$13,2,FALSE),IF(K8928="solar",VLOOKUP('Form 923'!D8928,'Cross-Page Data'!$I$14:$J$117,2,FALSE),K8928))</f>
        <v>solar thermal</v>
      </c>
      <c r="K8928" t="str">
        <f>VLOOKUP(E8928,'Cross-Page Data'!$D$4:$F$48,3,FALSE)</f>
        <v>solar</v>
      </c>
      <c r="L8928" t="b">
        <f>IF(AND($P$6=FALSE,OR(C8928="Commercial NAICS Cogen",C8928="Industrial NAICS Cogen",C8928="NAICS-22 Cogen")),FALSE,IF(AND($P$7=FALSE,OR(C8928="Commercial NAICS Cogen",C8928="Commercial NAICS Non-Cogen",C8928="industrial NAICS Cogen", C8928="industrial NAICS non-cogen")),FALSE,TRUE))</f>
        <v>1</v>
      </c>
      <c r="M8928">
        <f t="shared" si="418"/>
        <v>0.625</v>
      </c>
      <c r="N8928">
        <f t="shared" si="419"/>
        <v>1</v>
      </c>
    </row>
    <row r="8929" spans="1:14" x14ac:dyDescent="0.2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s="32">
        <f t="shared" si="417"/>
        <v>8901997.7618435789</v>
      </c>
      <c r="J8929" t="str">
        <f>IF(K8929="natural gas",VLOOKUP(D8929,'Cross-Page Data'!$I$4:$J$13,2,FALSE),IF(K8929="solar",VLOOKUP('Form 923'!D8929,'Cross-Page Data'!$I$14:$J$117,2,FALSE),K8929))</f>
        <v>wind</v>
      </c>
      <c r="K8929" t="str">
        <f>VLOOKUP(E8929,'Cross-Page Data'!$D$4:$F$48,3,FALSE)</f>
        <v>wind</v>
      </c>
      <c r="L8929" t="b">
        <f>IF(AND($P$6=FALSE,OR(C8929="Commercial NAICS Cogen",C8929="Industrial NAICS Cogen",C8929="NAICS-22 Cogen")),FALSE,IF(AND($P$7=FALSE,OR(C8929="Commercial NAICS Cogen",C8929="Commercial NAICS Non-Cogen",C8929="industrial NAICS Cogen", C8929="industrial NAICS non-cogen")),FALSE,TRUE))</f>
        <v>1</v>
      </c>
      <c r="M8929">
        <f t="shared" si="418"/>
        <v>0.6552930883639545</v>
      </c>
      <c r="N8929">
        <f t="shared" si="419"/>
        <v>1</v>
      </c>
    </row>
    <row r="8930" spans="1:14" x14ac:dyDescent="0.2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s="32">
        <f t="shared" si="417"/>
        <v>8902002.3475059103</v>
      </c>
      <c r="J8930" t="str">
        <f>IF(K8930="natural gas",VLOOKUP(D8930,'Cross-Page Data'!$I$4:$J$13,2,FALSE),IF(K8930="solar",VLOOKUP('Form 923'!D8930,'Cross-Page Data'!$I$14:$J$117,2,FALSE),K8930))</f>
        <v>wind</v>
      </c>
      <c r="K8930" t="str">
        <f>VLOOKUP(E8930,'Cross-Page Data'!$D$4:$F$48,3,FALSE)</f>
        <v>wind</v>
      </c>
      <c r="L8930" t="b">
        <f>IF(AND($P$6=FALSE,OR(C8930="Commercial NAICS Cogen",C8930="Industrial NAICS Cogen",C8930="NAICS-22 Cogen")),FALSE,IF(AND($P$7=FALSE,OR(C8930="Commercial NAICS Cogen",C8930="Commercial NAICS Non-Cogen",C8930="industrial NAICS Cogen", C8930="industrial NAICS non-cogen")),FALSE,TRUE))</f>
        <v>1</v>
      </c>
      <c r="M8930">
        <f t="shared" si="418"/>
        <v>0.30008748906386701</v>
      </c>
      <c r="N8930">
        <f t="shared" si="419"/>
        <v>1</v>
      </c>
    </row>
    <row r="8931" spans="1:14" x14ac:dyDescent="0.2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s="32">
        <f t="shared" si="417"/>
        <v>8901866.3455749545</v>
      </c>
      <c r="J8931" t="str">
        <f>IF(K8931="natural gas",VLOOKUP(D8931,'Cross-Page Data'!$I$4:$J$13,2,FALSE),IF(K8931="solar",VLOOKUP('Form 923'!D8931,'Cross-Page Data'!$I$14:$J$117,2,FALSE),K8931))</f>
        <v>solar pv</v>
      </c>
      <c r="K8931" t="str">
        <f>VLOOKUP(E8931,'Cross-Page Data'!$D$4:$F$48,3,FALSE)</f>
        <v>solar</v>
      </c>
      <c r="L8931" t="b">
        <f>IF(AND($P$6=FALSE,OR(C8931="Commercial NAICS Cogen",C8931="Industrial NAICS Cogen",C8931="NAICS-22 Cogen")),FALSE,IF(AND($P$7=FALSE,OR(C8931="Commercial NAICS Cogen",C8931="Commercial NAICS Non-Cogen",C8931="industrial NAICS Cogen", C8931="industrial NAICS non-cogen")),FALSE,TRUE))</f>
        <v>1</v>
      </c>
      <c r="M8931">
        <f t="shared" si="418"/>
        <v>0.7473982970671712</v>
      </c>
      <c r="N8931">
        <f t="shared" si="419"/>
        <v>1</v>
      </c>
    </row>
    <row r="8932" spans="1:14" x14ac:dyDescent="0.2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s="32">
        <f t="shared" si="417"/>
        <v>8901301.5184381772</v>
      </c>
      <c r="J8932" t="str">
        <f>IF(K8932="natural gas",VLOOKUP(D8932,'Cross-Page Data'!$I$4:$J$13,2,FALSE),IF(K8932="solar",VLOOKUP('Form 923'!D8932,'Cross-Page Data'!$I$14:$J$117,2,FALSE),K8932))</f>
        <v>solar pv</v>
      </c>
      <c r="K8932" t="str">
        <f>VLOOKUP(E8932,'Cross-Page Data'!$D$4:$F$48,3,FALSE)</f>
        <v>solar</v>
      </c>
      <c r="L8932" t="b">
        <f>IF(AND($P$6=FALSE,OR(C8932="Commercial NAICS Cogen",C8932="Industrial NAICS Cogen",C8932="NAICS-22 Cogen")),FALSE,IF(AND($P$7=FALSE,OR(C8932="Commercial NAICS Cogen",C8932="Commercial NAICS Non-Cogen",C8932="industrial NAICS Cogen", C8932="industrial NAICS non-cogen")),FALSE,TRUE))</f>
        <v>1</v>
      </c>
      <c r="M8932">
        <f t="shared" si="418"/>
        <v>0.92179123304951116</v>
      </c>
      <c r="N8932">
        <f t="shared" si="419"/>
        <v>1</v>
      </c>
    </row>
    <row r="8933" spans="1:14" x14ac:dyDescent="0.2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s="32">
        <f t="shared" si="417"/>
        <v>8901244.1679626759</v>
      </c>
      <c r="J8933" t="str">
        <f>IF(K8933="natural gas",VLOOKUP(D8933,'Cross-Page Data'!$I$4:$J$13,2,FALSE),IF(K8933="solar",VLOOKUP('Form 923'!D8933,'Cross-Page Data'!$I$14:$J$117,2,FALSE),K8933))</f>
        <v>solar pv</v>
      </c>
      <c r="K8933" t="str">
        <f>VLOOKUP(E8933,'Cross-Page Data'!$D$4:$F$48,3,FALSE)</f>
        <v>solar</v>
      </c>
      <c r="L8933" t="b">
        <f>IF(AND($P$6=FALSE,OR(C8933="Commercial NAICS Cogen",C8933="Industrial NAICS Cogen",C8933="NAICS-22 Cogen")),FALSE,IF(AND($P$7=FALSE,OR(C8933="Commercial NAICS Cogen",C8933="Commercial NAICS Non-Cogen",C8933="industrial NAICS Cogen", C8933="industrial NAICS non-cogen")),FALSE,TRUE))</f>
        <v>1</v>
      </c>
      <c r="M8933">
        <f t="shared" si="418"/>
        <v>0.92872910753705451</v>
      </c>
      <c r="N8933">
        <f t="shared" si="419"/>
        <v>1</v>
      </c>
    </row>
    <row r="8934" spans="1:14" x14ac:dyDescent="0.2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s="32">
        <f t="shared" si="417"/>
        <v>8901997.7346892692</v>
      </c>
      <c r="J8934" t="str">
        <f>IF(K8934="natural gas",VLOOKUP(D8934,'Cross-Page Data'!$I$4:$J$13,2,FALSE),IF(K8934="solar",VLOOKUP('Form 923'!D8934,'Cross-Page Data'!$I$14:$J$117,2,FALSE),K8934))</f>
        <v>solar pv</v>
      </c>
      <c r="K8934" t="str">
        <f>VLOOKUP(E8934,'Cross-Page Data'!$D$4:$F$48,3,FALSE)</f>
        <v>solar</v>
      </c>
      <c r="L8934" t="b">
        <f>IF(AND($P$6=FALSE,OR(C8934="Commercial NAICS Cogen",C8934="Industrial NAICS Cogen",C8934="NAICS-22 Cogen")),FALSE,IF(AND($P$7=FALSE,OR(C8934="Commercial NAICS Cogen",C8934="Commercial NAICS Non-Cogen",C8934="industrial NAICS Cogen", C8934="industrial NAICS non-cogen")),FALSE,TRUE))</f>
        <v>1</v>
      </c>
      <c r="M8934">
        <f t="shared" si="418"/>
        <v>0.51308735414695683</v>
      </c>
      <c r="N8934">
        <f t="shared" si="419"/>
        <v>1</v>
      </c>
    </row>
    <row r="8935" spans="1:14" x14ac:dyDescent="0.2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s="32">
        <f t="shared" si="417"/>
        <v>8901993.3230510931</v>
      </c>
      <c r="J8935" t="str">
        <f>IF(K8935="natural gas",VLOOKUP(D8935,'Cross-Page Data'!$I$4:$J$13,2,FALSE),IF(K8935="solar",VLOOKUP('Form 923'!D8935,'Cross-Page Data'!$I$14:$J$117,2,FALSE),K8935))</f>
        <v>solar pv</v>
      </c>
      <c r="K8935" t="str">
        <f>VLOOKUP(E8935,'Cross-Page Data'!$D$4:$F$48,3,FALSE)</f>
        <v>solar</v>
      </c>
      <c r="L8935" t="b">
        <f>IF(AND($P$6=FALSE,OR(C8935="Commercial NAICS Cogen",C8935="Industrial NAICS Cogen",C8935="NAICS-22 Cogen")),FALSE,IF(AND($P$7=FALSE,OR(C8935="Commercial NAICS Cogen",C8935="Commercial NAICS Non-Cogen",C8935="industrial NAICS Cogen", C8935="industrial NAICS non-cogen")),FALSE,TRUE))</f>
        <v>1</v>
      </c>
      <c r="M8935">
        <f t="shared" si="418"/>
        <v>0.53863134657836642</v>
      </c>
      <c r="N8935">
        <f t="shared" si="419"/>
        <v>1</v>
      </c>
    </row>
    <row r="8936" spans="1:14" x14ac:dyDescent="0.2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s="32">
        <f t="shared" si="417"/>
        <v>8902002.9436567351</v>
      </c>
      <c r="J8936" t="str">
        <f>IF(K8936="natural gas",VLOOKUP(D8936,'Cross-Page Data'!$I$4:$J$13,2,FALSE),IF(K8936="solar",VLOOKUP('Form 923'!D8936,'Cross-Page Data'!$I$14:$J$117,2,FALSE),K8936))</f>
        <v>solar pv</v>
      </c>
      <c r="K8936" t="str">
        <f>VLOOKUP(E8936,'Cross-Page Data'!$D$4:$F$48,3,FALSE)</f>
        <v>solar</v>
      </c>
      <c r="L8936" t="b">
        <f>IF(AND($P$6=FALSE,OR(C8936="Commercial NAICS Cogen",C8936="Industrial NAICS Cogen",C8936="NAICS-22 Cogen")),FALSE,IF(AND($P$7=FALSE,OR(C8936="Commercial NAICS Cogen",C8936="Commercial NAICS Non-Cogen",C8936="industrial NAICS Cogen", C8936="industrial NAICS non-cogen")),FALSE,TRUE))</f>
        <v>1</v>
      </c>
      <c r="M8936">
        <f t="shared" si="418"/>
        <v>0.47051403342794074</v>
      </c>
      <c r="N8936">
        <f t="shared" si="419"/>
        <v>1</v>
      </c>
    </row>
    <row r="8937" spans="1:14" x14ac:dyDescent="0.2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s="32">
        <f t="shared" si="417"/>
        <v>8901408.4507042263</v>
      </c>
      <c r="J8937" t="str">
        <f>IF(K8937="natural gas",VLOOKUP(D8937,'Cross-Page Data'!$I$4:$J$13,2,FALSE),IF(K8937="solar",VLOOKUP('Form 923'!D8937,'Cross-Page Data'!$I$14:$J$117,2,FALSE),K8937))</f>
        <v>solar pv</v>
      </c>
      <c r="K8937" t="str">
        <f>VLOOKUP(E8937,'Cross-Page Data'!$D$4:$F$48,3,FALSE)</f>
        <v>solar</v>
      </c>
      <c r="L8937" t="b">
        <f>IF(AND($P$6=FALSE,OR(C8937="Commercial NAICS Cogen",C8937="Industrial NAICS Cogen",C8937="NAICS-22 Cogen")),FALSE,IF(AND($P$7=FALSE,OR(C8937="Commercial NAICS Cogen",C8937="Commercial NAICS Non-Cogen",C8937="industrial NAICS Cogen", C8937="industrial NAICS non-cogen")),FALSE,TRUE))</f>
        <v>1</v>
      </c>
      <c r="M8937">
        <f t="shared" si="418"/>
        <v>0.91012298959318827</v>
      </c>
      <c r="N8937">
        <f t="shared" si="419"/>
        <v>1</v>
      </c>
    </row>
    <row r="8938" spans="1:14" x14ac:dyDescent="0.2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s="32">
        <f t="shared" si="417"/>
        <v>8901998.5441679191</v>
      </c>
      <c r="J8938" t="str">
        <f>IF(K8938="natural gas",VLOOKUP(D8938,'Cross-Page Data'!$I$4:$J$13,2,FALSE),IF(K8938="solar",VLOOKUP('Form 923'!D8938,'Cross-Page Data'!$I$14:$J$117,2,FALSE),K8938))</f>
        <v>wind</v>
      </c>
      <c r="K8938" t="str">
        <f>VLOOKUP(E8938,'Cross-Page Data'!$D$4:$F$48,3,FALSE)</f>
        <v>wind</v>
      </c>
      <c r="L8938" t="b">
        <f>IF(AND($P$6=FALSE,OR(C8938="Commercial NAICS Cogen",C8938="Industrial NAICS Cogen",C8938="NAICS-22 Cogen")),FALSE,IF(AND($P$7=FALSE,OR(C8938="Commercial NAICS Cogen",C8938="Commercial NAICS Non-Cogen",C8938="industrial NAICS Cogen", C8938="industrial NAICS non-cogen")),FALSE,TRUE))</f>
        <v>1</v>
      </c>
      <c r="M8938">
        <f t="shared" si="418"/>
        <v>0.60892388451443569</v>
      </c>
      <c r="N8938">
        <f t="shared" si="419"/>
        <v>1</v>
      </c>
    </row>
    <row r="8939" spans="1:14" x14ac:dyDescent="0.2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s="32">
        <f t="shared" si="417"/>
        <v>7083672.1592124971</v>
      </c>
      <c r="J8939" t="str">
        <f>IF(K8939="natural gas",VLOOKUP(D8939,'Cross-Page Data'!$I$4:$J$13,2,FALSE),IF(K8939="solar",VLOOKUP('Form 923'!D8939,'Cross-Page Data'!$I$14:$J$117,2,FALSE),K8939))</f>
        <v>biomass</v>
      </c>
      <c r="K8939" t="str">
        <f>VLOOKUP(E8939,'Cross-Page Data'!$D$4:$F$48,3,FALSE)</f>
        <v>biomass</v>
      </c>
      <c r="L8939" t="b">
        <f>IF(AND($P$6=FALSE,OR(C8939="Commercial NAICS Cogen",C8939="Industrial NAICS Cogen",C8939="NAICS-22 Cogen")),FALSE,IF(AND($P$7=FALSE,OR(C8939="Commercial NAICS Cogen",C8939="Commercial NAICS Non-Cogen",C8939="industrial NAICS Cogen", C8939="industrial NAICS non-cogen")),FALSE,TRUE))</f>
        <v>0</v>
      </c>
      <c r="M8939">
        <f t="shared" si="418"/>
        <v>0.57346491228070173</v>
      </c>
      <c r="N8939">
        <f t="shared" si="419"/>
        <v>1</v>
      </c>
    </row>
    <row r="8940" spans="1:14" x14ac:dyDescent="0.2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s="32">
        <f t="shared" si="417"/>
        <v>8902001.7477188203</v>
      </c>
      <c r="J8940" t="str">
        <f>IF(K8940="natural gas",VLOOKUP(D8940,'Cross-Page Data'!$I$4:$J$13,2,FALSE),IF(K8940="solar",VLOOKUP('Form 923'!D8940,'Cross-Page Data'!$I$14:$J$117,2,FALSE),K8940))</f>
        <v>wind</v>
      </c>
      <c r="K8940" t="str">
        <f>VLOOKUP(E8940,'Cross-Page Data'!$D$4:$F$48,3,FALSE)</f>
        <v>wind</v>
      </c>
      <c r="L8940" t="b">
        <f>IF(AND($P$6=FALSE,OR(C8940="Commercial NAICS Cogen",C8940="Industrial NAICS Cogen",C8940="NAICS-22 Cogen")),FALSE,IF(AND($P$7=FALSE,OR(C8940="Commercial NAICS Cogen",C8940="Commercial NAICS Non-Cogen",C8940="industrial NAICS Cogen", C8940="industrial NAICS non-cogen")),FALSE,TRUE))</f>
        <v>1</v>
      </c>
      <c r="M8940">
        <f t="shared" si="418"/>
        <v>0.34033245844269466</v>
      </c>
      <c r="N8940">
        <f t="shared" si="419"/>
        <v>1</v>
      </c>
    </row>
    <row r="8941" spans="1:14" x14ac:dyDescent="0.2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s="32">
        <f t="shared" si="417"/>
        <v>8901999.6269774437</v>
      </c>
      <c r="J8941" t="str">
        <f>IF(K8941="natural gas",VLOOKUP(D8941,'Cross-Page Data'!$I$4:$J$13,2,FALSE),IF(K8941="solar",VLOOKUP('Form 923'!D8941,'Cross-Page Data'!$I$14:$J$117,2,FALSE),K8941))</f>
        <v>wind</v>
      </c>
      <c r="K8941" t="str">
        <f>VLOOKUP(E8941,'Cross-Page Data'!$D$4:$F$48,3,FALSE)</f>
        <v>wind</v>
      </c>
      <c r="L8941" t="b">
        <f>IF(AND($P$6=FALSE,OR(C8941="Commercial NAICS Cogen",C8941="Industrial NAICS Cogen",C8941="NAICS-22 Cogen")),FALSE,IF(AND($P$7=FALSE,OR(C8941="Commercial NAICS Cogen",C8941="Commercial NAICS Non-Cogen",C8941="industrial NAICS Cogen", C8941="industrial NAICS non-cogen")),FALSE,TRUE))</f>
        <v>1</v>
      </c>
      <c r="M8941">
        <f t="shared" si="418"/>
        <v>0.51881014873140863</v>
      </c>
      <c r="N8941">
        <f t="shared" si="419"/>
        <v>1</v>
      </c>
    </row>
    <row r="8942" spans="1:14" ht="26.25" x14ac:dyDescent="0.2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s="32">
        <f t="shared" si="417"/>
        <v>4557925.2838605028</v>
      </c>
      <c r="J8942" t="str">
        <f>IF(K8942="natural gas",VLOOKUP(D8942,'Cross-Page Data'!$I$4:$J$13,2,FALSE),IF(K8942="solar",VLOOKUP('Form 923'!D8942,'Cross-Page Data'!$I$14:$J$117,2,FALSE),K8942))</f>
        <v>natural gas peaker</v>
      </c>
      <c r="K8942" t="str">
        <f>VLOOKUP(E8942,'Cross-Page Data'!$D$4:$F$48,3,FALSE)</f>
        <v>natural gas</v>
      </c>
      <c r="L8942" t="b">
        <f>IF(AND($P$6=FALSE,OR(C8942="Commercial NAICS Cogen",C8942="Industrial NAICS Cogen",C8942="NAICS-22 Cogen")),FALSE,IF(AND($P$7=FALSE,OR(C8942="Commercial NAICS Cogen",C8942="Commercial NAICS Non-Cogen",C8942="industrial NAICS Cogen", C8942="industrial NAICS non-cogen")),FALSE,TRUE))</f>
        <v>0</v>
      </c>
      <c r="M8942">
        <f t="shared" si="418"/>
        <v>0.74222222222222223</v>
      </c>
      <c r="N8942">
        <f t="shared" si="419"/>
        <v>1</v>
      </c>
    </row>
    <row r="8943" spans="1:14" x14ac:dyDescent="0.2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s="32">
        <f t="shared" si="417"/>
        <v>0</v>
      </c>
      <c r="J8943" t="str">
        <f>IF(K8943="natural gas",VLOOKUP(D8943,'Cross-Page Data'!$I$4:$J$13,2,FALSE),IF(K8943="solar",VLOOKUP('Form 923'!D8943,'Cross-Page Data'!$I$14:$J$117,2,FALSE),K8943))</f>
        <v>heavy or residual fuel oil</v>
      </c>
      <c r="K8943" t="str">
        <f>VLOOKUP(E8943,'Cross-Page Data'!$D$4:$F$48,3,FALSE)</f>
        <v>heavy or residual fuel oil</v>
      </c>
      <c r="L8943" t="b">
        <f>IF(AND($P$6=FALSE,OR(C8943="Commercial NAICS Cogen",C8943="Industrial NAICS Cogen",C8943="NAICS-22 Cogen")),FALSE,IF(AND($P$7=FALSE,OR(C8943="Commercial NAICS Cogen",C8943="Commercial NAICS Non-Cogen",C8943="industrial NAICS Cogen", C8943="industrial NAICS non-cogen")),FALSE,TRUE))</f>
        <v>1</v>
      </c>
      <c r="M8943">
        <f t="shared" si="418"/>
        <v>0.57188755020080317</v>
      </c>
      <c r="N8943">
        <f t="shared" si="419"/>
        <v>1</v>
      </c>
    </row>
    <row r="8944" spans="1:14" x14ac:dyDescent="0.2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s="32">
        <f t="shared" si="417"/>
        <v>404511.47634347592</v>
      </c>
      <c r="J8944" t="str">
        <f>IF(K8944="natural gas",VLOOKUP(D8944,'Cross-Page Data'!$I$4:$J$13,2,FALSE),IF(K8944="solar",VLOOKUP('Form 923'!D8944,'Cross-Page Data'!$I$14:$J$117,2,FALSE),K8944))</f>
        <v>natural gas nonpeaker</v>
      </c>
      <c r="K8944" t="str">
        <f>VLOOKUP(E8944,'Cross-Page Data'!$D$4:$F$48,3,FALSE)</f>
        <v>natural gas</v>
      </c>
      <c r="L8944" t="b">
        <f>IF(AND($P$6=FALSE,OR(C8944="Commercial NAICS Cogen",C8944="Industrial NAICS Cogen",C8944="NAICS-22 Cogen")),FALSE,IF(AND($P$7=FALSE,OR(C8944="Commercial NAICS Cogen",C8944="Commercial NAICS Non-Cogen",C8944="industrial NAICS Cogen", C8944="industrial NAICS non-cogen")),FALSE,TRUE))</f>
        <v>1</v>
      </c>
      <c r="M8944">
        <f t="shared" si="418"/>
        <v>0.71627906976744182</v>
      </c>
      <c r="N8944">
        <f t="shared" si="419"/>
        <v>1</v>
      </c>
    </row>
    <row r="8945" spans="1:14" x14ac:dyDescent="0.2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s="32">
        <f t="shared" si="417"/>
        <v>10745992.492038358</v>
      </c>
      <c r="J8945" t="str">
        <f>IF(K8945="natural gas",VLOOKUP(D8945,'Cross-Page Data'!$I$4:$J$13,2,FALSE),IF(K8945="solar",VLOOKUP('Form 923'!D8945,'Cross-Page Data'!$I$14:$J$117,2,FALSE),K8945))</f>
        <v>heavy or residual fuel oil</v>
      </c>
      <c r="K8945" t="str">
        <f>VLOOKUP(E8945,'Cross-Page Data'!$D$4:$F$48,3,FALSE)</f>
        <v>heavy or residual fuel oil</v>
      </c>
      <c r="L8945" t="b">
        <f>IF(AND($P$6=FALSE,OR(C8945="Commercial NAICS Cogen",C8945="Industrial NAICS Cogen",C8945="NAICS-22 Cogen")),FALSE,IF(AND($P$7=FALSE,OR(C8945="Commercial NAICS Cogen",C8945="Commercial NAICS Non-Cogen",C8945="industrial NAICS Cogen", C8945="industrial NAICS non-cogen")),FALSE,TRUE))</f>
        <v>1</v>
      </c>
      <c r="M8945">
        <f t="shared" si="418"/>
        <v>0.32811244979919679</v>
      </c>
      <c r="N8945">
        <f t="shared" si="419"/>
        <v>1</v>
      </c>
    </row>
    <row r="8946" spans="1:14" x14ac:dyDescent="0.2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s="32">
        <f t="shared" si="417"/>
        <v>10717363.632304583</v>
      </c>
      <c r="J8946" t="str">
        <f>IF(K8946="natural gas",VLOOKUP(D8946,'Cross-Page Data'!$I$4:$J$13,2,FALSE),IF(K8946="solar",VLOOKUP('Form 923'!D8946,'Cross-Page Data'!$I$14:$J$117,2,FALSE),K8946))</f>
        <v>natural gas nonpeaker</v>
      </c>
      <c r="K8946" t="str">
        <f>VLOOKUP(E8946,'Cross-Page Data'!$D$4:$F$48,3,FALSE)</f>
        <v>natural gas</v>
      </c>
      <c r="L8946" t="b">
        <f>IF(AND($P$6=FALSE,OR(C8946="Commercial NAICS Cogen",C8946="Industrial NAICS Cogen",C8946="NAICS-22 Cogen")),FALSE,IF(AND($P$7=FALSE,OR(C8946="Commercial NAICS Cogen",C8946="Commercial NAICS Non-Cogen",C8946="industrial NAICS Cogen", C8946="industrial NAICS non-cogen")),FALSE,TRUE))</f>
        <v>1</v>
      </c>
      <c r="M8946">
        <f t="shared" si="418"/>
        <v>0.26418604651162791</v>
      </c>
      <c r="N8946">
        <f t="shared" si="419"/>
        <v>1</v>
      </c>
    </row>
    <row r="8947" spans="1:14" ht="26.25" x14ac:dyDescent="0.2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s="32">
        <f t="shared" si="417"/>
        <v>8901872.3994452152</v>
      </c>
      <c r="J8947" t="str">
        <f>IF(K8947="natural gas",VLOOKUP(D8947,'Cross-Page Data'!$I$4:$J$13,2,FALSE),IF(K8947="solar",VLOOKUP('Form 923'!D8947,'Cross-Page Data'!$I$14:$J$117,2,FALSE),K8947))</f>
        <v>wind</v>
      </c>
      <c r="K8947" t="str">
        <f>VLOOKUP(E8947,'Cross-Page Data'!$D$4:$F$48,3,FALSE)</f>
        <v>wind</v>
      </c>
      <c r="L8947" t="b">
        <f>IF(AND($P$6=FALSE,OR(C8947="Commercial NAICS Cogen",C8947="Industrial NAICS Cogen",C8947="NAICS-22 Cogen")),FALSE,IF(AND($P$7=FALSE,OR(C8947="Commercial NAICS Cogen",C8947="Commercial NAICS Non-Cogen",C8947="industrial NAICS Cogen", C8947="industrial NAICS non-cogen")),FALSE,TRUE))</f>
        <v>0</v>
      </c>
      <c r="M8947">
        <f t="shared" si="418"/>
        <v>0.92738407699037617</v>
      </c>
      <c r="N8947">
        <f t="shared" si="419"/>
        <v>1</v>
      </c>
    </row>
    <row r="8948" spans="1:14" x14ac:dyDescent="0.2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s="32">
        <f t="shared" si="417"/>
        <v>8902022.7560050562</v>
      </c>
      <c r="J8948" t="str">
        <f>IF(K8948="natural gas",VLOOKUP(D8948,'Cross-Page Data'!$I$4:$J$13,2,FALSE),IF(K8948="solar",VLOOKUP('Form 923'!D8948,'Cross-Page Data'!$I$14:$J$117,2,FALSE),K8948))</f>
        <v>solar pv</v>
      </c>
      <c r="K8948" t="str">
        <f>VLOOKUP(E8948,'Cross-Page Data'!$D$4:$F$48,3,FALSE)</f>
        <v>solar</v>
      </c>
      <c r="L8948" t="b">
        <f>IF(AND($P$6=FALSE,OR(C8948="Commercial NAICS Cogen",C8948="Industrial NAICS Cogen",C8948="NAICS-22 Cogen")),FALSE,IF(AND($P$7=FALSE,OR(C8948="Commercial NAICS Cogen",C8948="Commercial NAICS Non-Cogen",C8948="industrial NAICS Cogen", C8948="industrial NAICS non-cogen")),FALSE,TRUE))</f>
        <v>1</v>
      </c>
      <c r="M8948">
        <f t="shared" si="418"/>
        <v>0.39388205613371174</v>
      </c>
      <c r="N8948">
        <f t="shared" si="419"/>
        <v>1</v>
      </c>
    </row>
    <row r="8949" spans="1:14" x14ac:dyDescent="0.2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s="32">
        <f t="shared" si="417"/>
        <v>8902014.875327684</v>
      </c>
      <c r="J8949" t="str">
        <f>IF(K8949="natural gas",VLOOKUP(D8949,'Cross-Page Data'!$I$4:$J$13,2,FALSE),IF(K8949="solar",VLOOKUP('Form 923'!D8949,'Cross-Page Data'!$I$14:$J$117,2,FALSE),K8949))</f>
        <v>geothermal</v>
      </c>
      <c r="K8949" t="str">
        <f>VLOOKUP(E8949,'Cross-Page Data'!$D$4:$F$48,3,FALSE)</f>
        <v>geothermal</v>
      </c>
      <c r="L8949" t="b">
        <f>IF(AND($P$6=FALSE,OR(C8949="Commercial NAICS Cogen",C8949="Industrial NAICS Cogen",C8949="NAICS-22 Cogen")),FALSE,IF(AND($P$7=FALSE,OR(C8949="Commercial NAICS Cogen",C8949="Commercial NAICS Non-Cogen",C8949="industrial NAICS Cogen", C8949="industrial NAICS non-cogen")),FALSE,TRUE))</f>
        <v>1</v>
      </c>
      <c r="M8949">
        <f t="shared" si="418"/>
        <v>0.1388888888888889</v>
      </c>
      <c r="N8949">
        <f t="shared" si="419"/>
        <v>1</v>
      </c>
    </row>
    <row r="8950" spans="1:14" x14ac:dyDescent="0.2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s="32">
        <f t="shared" si="417"/>
        <v>8901931.8061860017</v>
      </c>
      <c r="J8950" t="str">
        <f>IF(K8950="natural gas",VLOOKUP(D8950,'Cross-Page Data'!$I$4:$J$13,2,FALSE),IF(K8950="solar",VLOOKUP('Form 923'!D8950,'Cross-Page Data'!$I$14:$J$117,2,FALSE),K8950))</f>
        <v>wind</v>
      </c>
      <c r="K8950" t="str">
        <f>VLOOKUP(E8950,'Cross-Page Data'!$D$4:$F$48,3,FALSE)</f>
        <v>wind</v>
      </c>
      <c r="L8950" t="b">
        <f>IF(AND($P$6=FALSE,OR(C8950="Commercial NAICS Cogen",C8950="Industrial NAICS Cogen",C8950="NAICS-22 Cogen")),FALSE,IF(AND($P$7=FALSE,OR(C8950="Commercial NAICS Cogen",C8950="Commercial NAICS Non-Cogen",C8950="industrial NAICS Cogen", C8950="industrial NAICS non-cogen")),FALSE,TRUE))</f>
        <v>1</v>
      </c>
      <c r="M8950">
        <f t="shared" si="418"/>
        <v>0.90551181102362199</v>
      </c>
      <c r="N8950">
        <f t="shared" si="419"/>
        <v>1</v>
      </c>
    </row>
    <row r="8951" spans="1:14" x14ac:dyDescent="0.2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s="32">
        <f t="shared" si="417"/>
        <v>11700357.25848134</v>
      </c>
      <c r="J8951" t="str">
        <f>IF(K8951="natural gas",VLOOKUP(D8951,'Cross-Page Data'!$I$4:$J$13,2,FALSE),IF(K8951="solar",VLOOKUP('Form 923'!D8951,'Cross-Page Data'!$I$14:$J$117,2,FALSE),K8951))</f>
        <v>heavy or residual fuel oil</v>
      </c>
      <c r="K8951" t="str">
        <f>VLOOKUP(E8951,'Cross-Page Data'!$D$4:$F$48,3,FALSE)</f>
        <v>heavy or residual fuel oil</v>
      </c>
      <c r="L8951" t="b">
        <f>IF(AND($P$6=FALSE,OR(C8951="Commercial NAICS Cogen",C8951="Industrial NAICS Cogen",C8951="NAICS-22 Cogen")),FALSE,IF(AND($P$7=FALSE,OR(C8951="Commercial NAICS Cogen",C8951="Commercial NAICS Non-Cogen",C8951="industrial NAICS Cogen", C8951="industrial NAICS non-cogen")),FALSE,TRUE))</f>
        <v>1</v>
      </c>
      <c r="M8951">
        <f t="shared" si="418"/>
        <v>0.24859437751004015</v>
      </c>
      <c r="N8951">
        <f t="shared" si="419"/>
        <v>1</v>
      </c>
    </row>
    <row r="8952" spans="1:14" x14ac:dyDescent="0.2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s="32">
        <f t="shared" si="417"/>
        <v>11699045.39371085</v>
      </c>
      <c r="J8952" t="str">
        <f>IF(K8952="natural gas",VLOOKUP(D8952,'Cross-Page Data'!$I$4:$J$13,2,FALSE),IF(K8952="solar",VLOOKUP('Form 923'!D8952,'Cross-Page Data'!$I$14:$J$117,2,FALSE),K8952))</f>
        <v>biomass</v>
      </c>
      <c r="K8952" t="str">
        <f>VLOOKUP(E8952,'Cross-Page Data'!$D$4:$F$48,3,FALSE)</f>
        <v>biomass</v>
      </c>
      <c r="L8952" t="b">
        <f>IF(AND($P$6=FALSE,OR(C8952="Commercial NAICS Cogen",C8952="Industrial NAICS Cogen",C8952="NAICS-22 Cogen")),FALSE,IF(AND($P$7=FALSE,OR(C8952="Commercial NAICS Cogen",C8952="Commercial NAICS Non-Cogen",C8952="industrial NAICS Cogen", C8952="industrial NAICS non-cogen")),FALSE,TRUE))</f>
        <v>1</v>
      </c>
      <c r="M8952">
        <f t="shared" si="418"/>
        <v>0.32127192982456143</v>
      </c>
      <c r="N8952">
        <f t="shared" si="419"/>
        <v>1</v>
      </c>
    </row>
    <row r="8953" spans="1:14" x14ac:dyDescent="0.2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s="32">
        <f t="shared" si="417"/>
        <v>8902000.0181902517</v>
      </c>
      <c r="J8953" t="str">
        <f>IF(K8953="natural gas",VLOOKUP(D8953,'Cross-Page Data'!$I$4:$J$13,2,FALSE),IF(K8953="solar",VLOOKUP('Form 923'!D8953,'Cross-Page Data'!$I$14:$J$117,2,FALSE),K8953))</f>
        <v>wind</v>
      </c>
      <c r="K8953" t="str">
        <f>VLOOKUP(E8953,'Cross-Page Data'!$D$4:$F$48,3,FALSE)</f>
        <v>wind</v>
      </c>
      <c r="L8953" t="b">
        <f>IF(AND($P$6=FALSE,OR(C8953="Commercial NAICS Cogen",C8953="Industrial NAICS Cogen",C8953="NAICS-22 Cogen")),FALSE,IF(AND($P$7=FALSE,OR(C8953="Commercial NAICS Cogen",C8953="Commercial NAICS Non-Cogen",C8953="industrial NAICS Cogen", C8953="industrial NAICS non-cogen")),FALSE,TRUE))</f>
        <v>1</v>
      </c>
      <c r="M8953">
        <f t="shared" si="418"/>
        <v>0.47944006999125111</v>
      </c>
      <c r="N8953">
        <f t="shared" si="419"/>
        <v>1</v>
      </c>
    </row>
    <row r="8954" spans="1:14" x14ac:dyDescent="0.2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s="32">
        <f t="shared" si="417"/>
        <v>8901996.7542717494</v>
      </c>
      <c r="J8954" t="str">
        <f>IF(K8954="natural gas",VLOOKUP(D8954,'Cross-Page Data'!$I$4:$J$13,2,FALSE),IF(K8954="solar",VLOOKUP('Form 923'!D8954,'Cross-Page Data'!$I$14:$J$117,2,FALSE),K8954))</f>
        <v>wind</v>
      </c>
      <c r="K8954" t="str">
        <f>VLOOKUP(E8954,'Cross-Page Data'!$D$4:$F$48,3,FALSE)</f>
        <v>wind</v>
      </c>
      <c r="L8954" t="b">
        <f>IF(AND($P$6=FALSE,OR(C8954="Commercial NAICS Cogen",C8954="Industrial NAICS Cogen",C8954="NAICS-22 Cogen")),FALSE,IF(AND($P$7=FALSE,OR(C8954="Commercial NAICS Cogen",C8954="Commercial NAICS Non-Cogen",C8954="industrial NAICS Cogen", C8954="industrial NAICS non-cogen")),FALSE,TRUE))</f>
        <v>1</v>
      </c>
      <c r="M8954">
        <f t="shared" si="418"/>
        <v>0.70341207349081369</v>
      </c>
      <c r="N8954">
        <f t="shared" si="419"/>
        <v>1</v>
      </c>
    </row>
    <row r="8955" spans="1:14" x14ac:dyDescent="0.2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s="32">
        <f t="shared" si="417"/>
        <v>8901801.2783265542</v>
      </c>
      <c r="J8955" t="str">
        <f>IF(K8955="natural gas",VLOOKUP(D8955,'Cross-Page Data'!$I$4:$J$13,2,FALSE),IF(K8955="solar",VLOOKUP('Form 923'!D8955,'Cross-Page Data'!$I$14:$J$117,2,FALSE),K8955))</f>
        <v>solar pv</v>
      </c>
      <c r="K8955" t="str">
        <f>VLOOKUP(E8955,'Cross-Page Data'!$D$4:$F$48,3,FALSE)</f>
        <v>solar</v>
      </c>
      <c r="L8955" t="b">
        <f>IF(AND($P$6=FALSE,OR(C8955="Commercial NAICS Cogen",C8955="Industrial NAICS Cogen",C8955="NAICS-22 Cogen")),FALSE,IF(AND($P$7=FALSE,OR(C8955="Commercial NAICS Cogen",C8955="Commercial NAICS Non-Cogen",C8955="industrial NAICS Cogen", C8955="industrial NAICS non-cogen")),FALSE,TRUE))</f>
        <v>1</v>
      </c>
      <c r="M8955">
        <f t="shared" si="418"/>
        <v>0.79880163986124253</v>
      </c>
      <c r="N8955">
        <f t="shared" si="419"/>
        <v>1</v>
      </c>
    </row>
    <row r="8956" spans="1:14" x14ac:dyDescent="0.2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s="32">
        <f t="shared" si="417"/>
        <v>8901971.6745348498</v>
      </c>
      <c r="J8956" t="str">
        <f>IF(K8956="natural gas",VLOOKUP(D8956,'Cross-Page Data'!$I$4:$J$13,2,FALSE),IF(K8956="solar",VLOOKUP('Form 923'!D8956,'Cross-Page Data'!$I$14:$J$117,2,FALSE),K8956))</f>
        <v>solar pv</v>
      </c>
      <c r="K8956" t="str">
        <f>VLOOKUP(E8956,'Cross-Page Data'!$D$4:$F$48,3,FALSE)</f>
        <v>solar</v>
      </c>
      <c r="L8956" t="b">
        <f>IF(AND($P$6=FALSE,OR(C8956="Commercial NAICS Cogen",C8956="Industrial NAICS Cogen",C8956="NAICS-22 Cogen")),FALSE,IF(AND($P$7=FALSE,OR(C8956="Commercial NAICS Cogen",C8956="Commercial NAICS Non-Cogen",C8956="industrial NAICS Cogen", C8956="industrial NAICS non-cogen")),FALSE,TRUE))</f>
        <v>1</v>
      </c>
      <c r="M8956">
        <f t="shared" si="418"/>
        <v>0.60706401766004414</v>
      </c>
      <c r="N8956">
        <f t="shared" si="419"/>
        <v>1</v>
      </c>
    </row>
    <row r="8957" spans="1:14" x14ac:dyDescent="0.2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s="32">
        <f t="shared" si="417"/>
        <v>8901978.0773592032</v>
      </c>
      <c r="J8957" t="str">
        <f>IF(K8957="natural gas",VLOOKUP(D8957,'Cross-Page Data'!$I$4:$J$13,2,FALSE),IF(K8957="solar",VLOOKUP('Form 923'!D8957,'Cross-Page Data'!$I$14:$J$117,2,FALSE),K8957))</f>
        <v>solar pv</v>
      </c>
      <c r="K8957" t="str">
        <f>VLOOKUP(E8957,'Cross-Page Data'!$D$4:$F$48,3,FALSE)</f>
        <v>solar</v>
      </c>
      <c r="L8957" t="b">
        <f>IF(AND($P$6=FALSE,OR(C8957="Commercial NAICS Cogen",C8957="Industrial NAICS Cogen",C8957="NAICS-22 Cogen")),FALSE,IF(AND($P$7=FALSE,OR(C8957="Commercial NAICS Cogen",C8957="Commercial NAICS Non-Cogen",C8957="industrial NAICS Cogen", C8957="industrial NAICS non-cogen")),FALSE,TRUE))</f>
        <v>1</v>
      </c>
      <c r="M8957">
        <f t="shared" si="418"/>
        <v>0.59098076316619363</v>
      </c>
      <c r="N8957">
        <f t="shared" si="419"/>
        <v>1</v>
      </c>
    </row>
    <row r="8958" spans="1:14" x14ac:dyDescent="0.2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s="32">
        <f t="shared" si="417"/>
        <v>8902072.3283218201</v>
      </c>
      <c r="J8958" t="str">
        <f>IF(K8958="natural gas",VLOOKUP(D8958,'Cross-Page Data'!$I$4:$J$13,2,FALSE),IF(K8958="solar",VLOOKUP('Form 923'!D8958,'Cross-Page Data'!$I$14:$J$117,2,FALSE),K8958))</f>
        <v>solar pv</v>
      </c>
      <c r="K8958" t="str">
        <f>VLOOKUP(E8958,'Cross-Page Data'!$D$4:$F$48,3,FALSE)</f>
        <v>solar</v>
      </c>
      <c r="L8958" t="b">
        <f>IF(AND($P$6=FALSE,OR(C8958="Commercial NAICS Cogen",C8958="Industrial NAICS Cogen",C8958="NAICS-22 Cogen")),FALSE,IF(AND($P$7=FALSE,OR(C8958="Commercial NAICS Cogen",C8958="Commercial NAICS Non-Cogen",C8958="industrial NAICS Cogen", C8958="industrial NAICS non-cogen")),FALSE,TRUE))</f>
        <v>1</v>
      </c>
      <c r="M8958">
        <f t="shared" si="418"/>
        <v>0.30337432986439611</v>
      </c>
      <c r="N8958">
        <f t="shared" si="419"/>
        <v>1</v>
      </c>
    </row>
    <row r="8959" spans="1:14" x14ac:dyDescent="0.2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s="32">
        <f t="shared" si="417"/>
        <v>8902236.4217252396</v>
      </c>
      <c r="J8959" t="str">
        <f>IF(K8959="natural gas",VLOOKUP(D8959,'Cross-Page Data'!$I$4:$J$13,2,FALSE),IF(K8959="solar",VLOOKUP('Form 923'!D8959,'Cross-Page Data'!$I$14:$J$117,2,FALSE),K8959))</f>
        <v>solar pv</v>
      </c>
      <c r="K8959" t="str">
        <f>VLOOKUP(E8959,'Cross-Page Data'!$D$4:$F$48,3,FALSE)</f>
        <v>solar</v>
      </c>
      <c r="L8959" t="b">
        <f>IF(AND($P$6=FALSE,OR(C8959="Commercial NAICS Cogen",C8959="Industrial NAICS Cogen",C8959="NAICS-22 Cogen")),FALSE,IF(AND($P$7=FALSE,OR(C8959="Commercial NAICS Cogen",C8959="Commercial NAICS Non-Cogen",C8959="industrial NAICS Cogen", C8959="industrial NAICS non-cogen")),FALSE,TRUE))</f>
        <v>1</v>
      </c>
      <c r="M8959">
        <f t="shared" si="418"/>
        <v>0.15389467045096183</v>
      </c>
      <c r="N8959">
        <f t="shared" si="419"/>
        <v>1</v>
      </c>
    </row>
    <row r="8960" spans="1:14" x14ac:dyDescent="0.2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s="32">
        <f t="shared" si="417"/>
        <v>8901990.8116385899</v>
      </c>
      <c r="J8960" t="str">
        <f>IF(K8960="natural gas",VLOOKUP(D8960,'Cross-Page Data'!$I$4:$J$13,2,FALSE),IF(K8960="solar",VLOOKUP('Form 923'!D8960,'Cross-Page Data'!$I$14:$J$117,2,FALSE),K8960))</f>
        <v>hydro</v>
      </c>
      <c r="K8960" t="str">
        <f>VLOOKUP(E8960,'Cross-Page Data'!$D$4:$F$48,3,FALSE)</f>
        <v>hydro</v>
      </c>
      <c r="L8960" t="b">
        <f>IF(AND($P$6=FALSE,OR(C8960="Commercial NAICS Cogen",C8960="Industrial NAICS Cogen",C8960="NAICS-22 Cogen")),FALSE,IF(AND($P$7=FALSE,OR(C8960="Commercial NAICS Cogen",C8960="Commercial NAICS Non-Cogen",C8960="industrial NAICS Cogen", C8960="industrial NAICS non-cogen")),FALSE,TRUE))</f>
        <v>1</v>
      </c>
      <c r="M8960">
        <f t="shared" si="418"/>
        <v>0.64168937329700271</v>
      </c>
      <c r="N8960">
        <f t="shared" si="419"/>
        <v>1</v>
      </c>
    </row>
    <row r="8961" spans="1:14" x14ac:dyDescent="0.2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s="32">
        <f t="shared" si="417"/>
        <v>11126142.45788957</v>
      </c>
      <c r="J8961" t="str">
        <f>IF(K8961="natural gas",VLOOKUP(D8961,'Cross-Page Data'!$I$4:$J$13,2,FALSE),IF(K8961="solar",VLOOKUP('Form 923'!D8961,'Cross-Page Data'!$I$14:$J$117,2,FALSE),K8961))</f>
        <v>biomass</v>
      </c>
      <c r="K8961" t="str">
        <f>VLOOKUP(E8961,'Cross-Page Data'!$D$4:$F$48,3,FALSE)</f>
        <v>biomass</v>
      </c>
      <c r="L8961" t="b">
        <f>IF(AND($P$6=FALSE,OR(C8961="Commercial NAICS Cogen",C8961="Industrial NAICS Cogen",C8961="NAICS-22 Cogen")),FALSE,IF(AND($P$7=FALSE,OR(C8961="Commercial NAICS Cogen",C8961="Commercial NAICS Non-Cogen",C8961="industrial NAICS Cogen", C8961="industrial NAICS non-cogen")),FALSE,TRUE))</f>
        <v>1</v>
      </c>
      <c r="M8961">
        <f t="shared" si="418"/>
        <v>0.38815789473684209</v>
      </c>
      <c r="N8961">
        <f t="shared" si="419"/>
        <v>1</v>
      </c>
    </row>
    <row r="8962" spans="1:14" x14ac:dyDescent="0.2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s="32">
        <f t="shared" si="417"/>
        <v>11358232.509205682</v>
      </c>
      <c r="J8962" t="str">
        <f>IF(K8962="natural gas",VLOOKUP(D8962,'Cross-Page Data'!$I$4:$J$13,2,FALSE),IF(K8962="solar",VLOOKUP('Form 923'!D8962,'Cross-Page Data'!$I$14:$J$117,2,FALSE),K8962))</f>
        <v>biomass</v>
      </c>
      <c r="K8962" t="str">
        <f>VLOOKUP(E8962,'Cross-Page Data'!$D$4:$F$48,3,FALSE)</f>
        <v>biomass</v>
      </c>
      <c r="L8962" t="b">
        <f>IF(AND($P$6=FALSE,OR(C8962="Commercial NAICS Cogen",C8962="Industrial NAICS Cogen",C8962="NAICS-22 Cogen")),FALSE,IF(AND($P$7=FALSE,OR(C8962="Commercial NAICS Cogen",C8962="Commercial NAICS Non-Cogen",C8962="industrial NAICS Cogen", C8962="industrial NAICS non-cogen")),FALSE,TRUE))</f>
        <v>1</v>
      </c>
      <c r="M8962">
        <f t="shared" si="418"/>
        <v>0.36622807017543857</v>
      </c>
      <c r="N8962">
        <f t="shared" si="419"/>
        <v>1</v>
      </c>
    </row>
    <row r="8963" spans="1:14" ht="26.25" x14ac:dyDescent="0.2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s="32">
        <f t="shared" si="417"/>
        <v>8901612.9032258075</v>
      </c>
      <c r="J8963" t="str">
        <f>IF(K8963="natural gas",VLOOKUP(D8963,'Cross-Page Data'!$I$4:$J$13,2,FALSE),IF(K8963="solar",VLOOKUP('Form 923'!D8963,'Cross-Page Data'!$I$14:$J$117,2,FALSE),K8963))</f>
        <v>solar pv</v>
      </c>
      <c r="K8963" t="str">
        <f>VLOOKUP(E8963,'Cross-Page Data'!$D$4:$F$48,3,FALSE)</f>
        <v>solar</v>
      </c>
      <c r="L8963" t="b">
        <f>IF(AND($P$6=FALSE,OR(C8963="Commercial NAICS Cogen",C8963="Industrial NAICS Cogen",C8963="NAICS-22 Cogen")),FALSE,IF(AND($P$7=FALSE,OR(C8963="Commercial NAICS Cogen",C8963="Commercial NAICS Non-Cogen",C8963="industrial NAICS Cogen", C8963="industrial NAICS non-cogen")),FALSE,TRUE))</f>
        <v>0</v>
      </c>
      <c r="M8963">
        <f t="shared" si="418"/>
        <v>0.86912645853043202</v>
      </c>
      <c r="N8963">
        <f t="shared" si="419"/>
        <v>1</v>
      </c>
    </row>
    <row r="8964" spans="1:14" x14ac:dyDescent="0.2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s="32">
        <f t="shared" si="417"/>
        <v>8902026.226040015</v>
      </c>
      <c r="J8964" t="str">
        <f>IF(K8964="natural gas",VLOOKUP(D8964,'Cross-Page Data'!$I$4:$J$13,2,FALSE),IF(K8964="solar",VLOOKUP('Form 923'!D8964,'Cross-Page Data'!$I$14:$J$117,2,FALSE),K8964))</f>
        <v>solar pv</v>
      </c>
      <c r="K8964" t="str">
        <f>VLOOKUP(E8964,'Cross-Page Data'!$D$4:$F$48,3,FALSE)</f>
        <v>solar</v>
      </c>
      <c r="L8964" t="b">
        <f>IF(AND($P$6=FALSE,OR(C8964="Commercial NAICS Cogen",C8964="Industrial NAICS Cogen",C8964="NAICS-22 Cogen")),FALSE,IF(AND($P$7=FALSE,OR(C8964="Commercial NAICS Cogen",C8964="Commercial NAICS Non-Cogen",C8964="industrial NAICS Cogen", C8964="industrial NAICS non-cogen")),FALSE,TRUE))</f>
        <v>1</v>
      </c>
      <c r="M8964">
        <f t="shared" si="418"/>
        <v>0.38757489750867236</v>
      </c>
      <c r="N8964">
        <f t="shared" si="419"/>
        <v>1</v>
      </c>
    </row>
    <row r="8965" spans="1:14" x14ac:dyDescent="0.2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s="32">
        <f t="shared" si="417"/>
        <v>8902064.8967551626</v>
      </c>
      <c r="J8965" t="str">
        <f>IF(K8965="natural gas",VLOOKUP(D8965,'Cross-Page Data'!$I$4:$J$13,2,FALSE),IF(K8965="solar",VLOOKUP('Form 923'!D8965,'Cross-Page Data'!$I$14:$J$117,2,FALSE),K8965))</f>
        <v>solar pv</v>
      </c>
      <c r="K8965" t="str">
        <f>VLOOKUP(E8965,'Cross-Page Data'!$D$4:$F$48,3,FALSE)</f>
        <v>solar</v>
      </c>
      <c r="L8965" t="b">
        <f>IF(AND($P$6=FALSE,OR(C8965="Commercial NAICS Cogen",C8965="Industrial NAICS Cogen",C8965="NAICS-22 Cogen")),FALSE,IF(AND($P$7=FALSE,OR(C8965="Commercial NAICS Cogen",C8965="Commercial NAICS Non-Cogen",C8965="industrial NAICS Cogen", C8965="industrial NAICS non-cogen")),FALSE,TRUE))</f>
        <v>1</v>
      </c>
      <c r="M8965">
        <f t="shared" si="418"/>
        <v>0.315042573320719</v>
      </c>
      <c r="N8965">
        <f t="shared" si="419"/>
        <v>1</v>
      </c>
    </row>
    <row r="8966" spans="1:14" x14ac:dyDescent="0.2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s="32">
        <f t="shared" si="417"/>
        <v>8901416.7650531288</v>
      </c>
      <c r="J8966" t="str">
        <f>IF(K8966="natural gas",VLOOKUP(D8966,'Cross-Page Data'!$I$4:$J$13,2,FALSE),IF(K8966="solar",VLOOKUP('Form 923'!D8966,'Cross-Page Data'!$I$14:$J$117,2,FALSE),K8966))</f>
        <v>solar pv</v>
      </c>
      <c r="K8966" t="str">
        <f>VLOOKUP(E8966,'Cross-Page Data'!$D$4:$F$48,3,FALSE)</f>
        <v>solar</v>
      </c>
      <c r="L8966" t="b">
        <f>IF(AND($P$6=FALSE,OR(C8966="Commercial NAICS Cogen",C8966="Industrial NAICS Cogen",C8966="NAICS-22 Cogen")),FALSE,IF(AND($P$7=FALSE,OR(C8966="Commercial NAICS Cogen",C8966="Commercial NAICS Non-Cogen",C8966="industrial NAICS Cogen", C8966="industrial NAICS non-cogen")),FALSE,TRUE))</f>
        <v>1</v>
      </c>
      <c r="M8966">
        <f t="shared" si="418"/>
        <v>0.90949227373068431</v>
      </c>
      <c r="N8966">
        <f t="shared" si="419"/>
        <v>1</v>
      </c>
    </row>
    <row r="8967" spans="1:14" x14ac:dyDescent="0.2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s="32">
        <f t="shared" ref="I8967:I9030" si="420">IFERROR(F8967/G8967*10^6,"")</f>
        <v>8902000.5110539868</v>
      </c>
      <c r="J8967" t="str">
        <f>IF(K8967="natural gas",VLOOKUP(D8967,'Cross-Page Data'!$I$4:$J$13,2,FALSE),IF(K8967="solar",VLOOKUP('Form 923'!D8967,'Cross-Page Data'!$I$14:$J$117,2,FALSE),K8967))</f>
        <v>solar pv</v>
      </c>
      <c r="K8967" t="str">
        <f>VLOOKUP(E8967,'Cross-Page Data'!$D$4:$F$48,3,FALSE)</f>
        <v>solar</v>
      </c>
      <c r="L8967" t="b">
        <f>IF(AND($P$6=FALSE,OR(C8967="Commercial NAICS Cogen",C8967="Industrial NAICS Cogen",C8967="NAICS-22 Cogen")),FALSE,IF(AND($P$7=FALSE,OR(C8967="Commercial NAICS Cogen",C8967="Commercial NAICS Non-Cogen",C8967="industrial NAICS Cogen", C8967="industrial NAICS non-cogen")),FALSE,TRUE))</f>
        <v>1</v>
      </c>
      <c r="M8967">
        <f t="shared" ref="M8967:M9030" si="421">(COUNTIFS($J$6:$J$14148,J8967,$I$6:$I$14148,"&gt;"&amp;I8967)+1)/COUNTIFS($J$6:$J$14148,J8967)</f>
        <v>0.48943550930305896</v>
      </c>
      <c r="N8967">
        <f t="shared" ref="N8967:N9030" si="422">IF(OR(M8967&gt;0.95,M8967&lt;0.05),0,1)</f>
        <v>1</v>
      </c>
    </row>
    <row r="8968" spans="1:14" x14ac:dyDescent="0.2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s="32">
        <f t="shared" si="420"/>
        <v>8901998.7083406206</v>
      </c>
      <c r="J8968" t="str">
        <f>IF(K8968="natural gas",VLOOKUP(D8968,'Cross-Page Data'!$I$4:$J$13,2,FALSE),IF(K8968="solar",VLOOKUP('Form 923'!D8968,'Cross-Page Data'!$I$14:$J$117,2,FALSE),K8968))</f>
        <v>wind</v>
      </c>
      <c r="K8968" t="str">
        <f>VLOOKUP(E8968,'Cross-Page Data'!$D$4:$F$48,3,FALSE)</f>
        <v>wind</v>
      </c>
      <c r="L8968" t="b">
        <f>IF(AND($P$6=FALSE,OR(C8968="Commercial NAICS Cogen",C8968="Industrial NAICS Cogen",C8968="NAICS-22 Cogen")),FALSE,IF(AND($P$7=FALSE,OR(C8968="Commercial NAICS Cogen",C8968="Commercial NAICS Non-Cogen",C8968="industrial NAICS Cogen", C8968="industrial NAICS non-cogen")),FALSE,TRUE))</f>
        <v>1</v>
      </c>
      <c r="M8968">
        <f t="shared" si="421"/>
        <v>0.59930008748906383</v>
      </c>
      <c r="N8968">
        <f t="shared" si="422"/>
        <v>1</v>
      </c>
    </row>
    <row r="8969" spans="1:14" x14ac:dyDescent="0.2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s="32">
        <f t="shared" si="420"/>
        <v>8902022.8131383434</v>
      </c>
      <c r="J8969" t="str">
        <f>IF(K8969="natural gas",VLOOKUP(D8969,'Cross-Page Data'!$I$4:$J$13,2,FALSE),IF(K8969="solar",VLOOKUP('Form 923'!D8969,'Cross-Page Data'!$I$14:$J$117,2,FALSE),K8969))</f>
        <v>wind</v>
      </c>
      <c r="K8969" t="str">
        <f>VLOOKUP(E8969,'Cross-Page Data'!$D$4:$F$48,3,FALSE)</f>
        <v>wind</v>
      </c>
      <c r="L8969" t="b">
        <f>IF(AND($P$6=FALSE,OR(C8969="Commercial NAICS Cogen",C8969="Industrial NAICS Cogen",C8969="NAICS-22 Cogen")),FALSE,IF(AND($P$7=FALSE,OR(C8969="Commercial NAICS Cogen",C8969="Commercial NAICS Non-Cogen",C8969="industrial NAICS Cogen", C8969="industrial NAICS non-cogen")),FALSE,TRUE))</f>
        <v>1</v>
      </c>
      <c r="M8969">
        <f t="shared" si="421"/>
        <v>0.13385826771653545</v>
      </c>
      <c r="N8969">
        <f t="shared" si="422"/>
        <v>1</v>
      </c>
    </row>
    <row r="8970" spans="1:14" x14ac:dyDescent="0.2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s="32">
        <f t="shared" si="420"/>
        <v>8901998.4842956178</v>
      </c>
      <c r="J8970" t="str">
        <f>IF(K8970="natural gas",VLOOKUP(D8970,'Cross-Page Data'!$I$4:$J$13,2,FALSE),IF(K8970="solar",VLOOKUP('Form 923'!D8970,'Cross-Page Data'!$I$14:$J$117,2,FALSE),K8970))</f>
        <v>geothermal</v>
      </c>
      <c r="K8970" t="str">
        <f>VLOOKUP(E8970,'Cross-Page Data'!$D$4:$F$48,3,FALSE)</f>
        <v>geothermal</v>
      </c>
      <c r="L8970" t="b">
        <f>IF(AND($P$6=FALSE,OR(C8970="Commercial NAICS Cogen",C8970="Industrial NAICS Cogen",C8970="NAICS-22 Cogen")),FALSE,IF(AND($P$7=FALSE,OR(C8970="Commercial NAICS Cogen",C8970="Commercial NAICS Non-Cogen",C8970="industrial NAICS Cogen", C8970="industrial NAICS non-cogen")),FALSE,TRUE))</f>
        <v>1</v>
      </c>
      <c r="M8970">
        <f t="shared" si="421"/>
        <v>0.58333333333333337</v>
      </c>
      <c r="N8970">
        <f t="shared" si="422"/>
        <v>1</v>
      </c>
    </row>
    <row r="8971" spans="1:14" x14ac:dyDescent="0.2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s="32">
        <f t="shared" si="420"/>
        <v>8901994.2776615284</v>
      </c>
      <c r="J8971" t="str">
        <f>IF(K8971="natural gas",VLOOKUP(D8971,'Cross-Page Data'!$I$4:$J$13,2,FALSE),IF(K8971="solar",VLOOKUP('Form 923'!D8971,'Cross-Page Data'!$I$14:$J$117,2,FALSE),K8971))</f>
        <v>solar pv</v>
      </c>
      <c r="K8971" t="str">
        <f>VLOOKUP(E8971,'Cross-Page Data'!$D$4:$F$48,3,FALSE)</f>
        <v>solar</v>
      </c>
      <c r="L8971" t="b">
        <f>IF(AND($P$6=FALSE,OR(C8971="Commercial NAICS Cogen",C8971="Industrial NAICS Cogen",C8971="NAICS-22 Cogen")),FALSE,IF(AND($P$7=FALSE,OR(C8971="Commercial NAICS Cogen",C8971="Commercial NAICS Non-Cogen",C8971="industrial NAICS Cogen", C8971="industrial NAICS non-cogen")),FALSE,TRUE))</f>
        <v>1</v>
      </c>
      <c r="M8971">
        <f t="shared" si="421"/>
        <v>0.53295490381583099</v>
      </c>
      <c r="N8971">
        <f t="shared" si="422"/>
        <v>1</v>
      </c>
    </row>
    <row r="8972" spans="1:14" x14ac:dyDescent="0.2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s="32">
        <f t="shared" si="420"/>
        <v>8901998.4920974094</v>
      </c>
      <c r="J8972" t="str">
        <f>IF(K8972="natural gas",VLOOKUP(D8972,'Cross-Page Data'!$I$4:$J$13,2,FALSE),IF(K8972="solar",VLOOKUP('Form 923'!D8972,'Cross-Page Data'!$I$14:$J$117,2,FALSE),K8972))</f>
        <v>solar pv</v>
      </c>
      <c r="K8972" t="str">
        <f>VLOOKUP(E8972,'Cross-Page Data'!$D$4:$F$48,3,FALSE)</f>
        <v>solar</v>
      </c>
      <c r="L8972" t="b">
        <f>IF(AND($P$6=FALSE,OR(C8972="Commercial NAICS Cogen",C8972="Industrial NAICS Cogen",C8972="NAICS-22 Cogen")),FALSE,IF(AND($P$7=FALSE,OR(C8972="Commercial NAICS Cogen",C8972="Commercial NAICS Non-Cogen",C8972="industrial NAICS Cogen", C8972="industrial NAICS non-cogen")),FALSE,TRUE))</f>
        <v>1</v>
      </c>
      <c r="M8972">
        <f t="shared" si="421"/>
        <v>0.50835698517817718</v>
      </c>
      <c r="N8972">
        <f t="shared" si="422"/>
        <v>1</v>
      </c>
    </row>
    <row r="8973" spans="1:14" x14ac:dyDescent="0.2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s="32">
        <f t="shared" si="420"/>
        <v>8902017.7365552038</v>
      </c>
      <c r="J8973" t="str">
        <f>IF(K8973="natural gas",VLOOKUP(D8973,'Cross-Page Data'!$I$4:$J$13,2,FALSE),IF(K8973="solar",VLOOKUP('Form 923'!D8973,'Cross-Page Data'!$I$14:$J$117,2,FALSE),K8973))</f>
        <v>wind</v>
      </c>
      <c r="K8973" t="str">
        <f>VLOOKUP(E8973,'Cross-Page Data'!$D$4:$F$48,3,FALSE)</f>
        <v>wind</v>
      </c>
      <c r="L8973" t="b">
        <f>IF(AND($P$6=FALSE,OR(C8973="Commercial NAICS Cogen",C8973="Industrial NAICS Cogen",C8973="NAICS-22 Cogen")),FALSE,IF(AND($P$7=FALSE,OR(C8973="Commercial NAICS Cogen",C8973="Commercial NAICS Non-Cogen",C8973="industrial NAICS Cogen", C8973="industrial NAICS non-cogen")),FALSE,TRUE))</f>
        <v>1</v>
      </c>
      <c r="M8973">
        <f t="shared" si="421"/>
        <v>0.14260717410323709</v>
      </c>
      <c r="N8973">
        <f t="shared" si="422"/>
        <v>1</v>
      </c>
    </row>
    <row r="8974" spans="1:14" x14ac:dyDescent="0.2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s="32">
        <f t="shared" si="420"/>
        <v>8901993.0610074196</v>
      </c>
      <c r="J8974" t="str">
        <f>IF(K8974="natural gas",VLOOKUP(D8974,'Cross-Page Data'!$I$4:$J$13,2,FALSE),IF(K8974="solar",VLOOKUP('Form 923'!D8974,'Cross-Page Data'!$I$14:$J$117,2,FALSE),K8974))</f>
        <v>wind</v>
      </c>
      <c r="K8974" t="str">
        <f>VLOOKUP(E8974,'Cross-Page Data'!$D$4:$F$48,3,FALSE)</f>
        <v>wind</v>
      </c>
      <c r="L8974" t="b">
        <f>IF(AND($P$6=FALSE,OR(C8974="Commercial NAICS Cogen",C8974="Industrial NAICS Cogen",C8974="NAICS-22 Cogen")),FALSE,IF(AND($P$7=FALSE,OR(C8974="Commercial NAICS Cogen",C8974="Commercial NAICS Non-Cogen",C8974="industrial NAICS Cogen", C8974="industrial NAICS non-cogen")),FALSE,TRUE))</f>
        <v>1</v>
      </c>
      <c r="M8974">
        <f t="shared" si="421"/>
        <v>0.78040244969378825</v>
      </c>
      <c r="N8974">
        <f t="shared" si="422"/>
        <v>1</v>
      </c>
    </row>
    <row r="8975" spans="1:14" x14ac:dyDescent="0.2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s="32">
        <f t="shared" si="420"/>
        <v>8901764.5509612858</v>
      </c>
      <c r="J8975" t="str">
        <f>IF(K8975="natural gas",VLOOKUP(D8975,'Cross-Page Data'!$I$4:$J$13,2,FALSE),IF(K8975="solar",VLOOKUP('Form 923'!D8975,'Cross-Page Data'!$I$14:$J$117,2,FALSE),K8975))</f>
        <v>solar pv</v>
      </c>
      <c r="K8975" t="str">
        <f>VLOOKUP(E8975,'Cross-Page Data'!$D$4:$F$48,3,FALSE)</f>
        <v>solar</v>
      </c>
      <c r="L8975" t="b">
        <f>IF(AND($P$6=FALSE,OR(C8975="Commercial NAICS Cogen",C8975="Industrial NAICS Cogen",C8975="NAICS-22 Cogen")),FALSE,IF(AND($P$7=FALSE,OR(C8975="Commercial NAICS Cogen",C8975="Commercial NAICS Non-Cogen",C8975="industrial NAICS Cogen", C8975="industrial NAICS non-cogen")),FALSE,TRUE))</f>
        <v>1</v>
      </c>
      <c r="M8975">
        <f t="shared" si="421"/>
        <v>0.8208766950488805</v>
      </c>
      <c r="N8975">
        <f t="shared" si="422"/>
        <v>1</v>
      </c>
    </row>
    <row r="8976" spans="1:14" x14ac:dyDescent="0.2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s="32">
        <f t="shared" si="420"/>
        <v>8901972.2710408121</v>
      </c>
      <c r="J8976" t="str">
        <f>IF(K8976="natural gas",VLOOKUP(D8976,'Cross-Page Data'!$I$4:$J$13,2,FALSE),IF(K8976="solar",VLOOKUP('Form 923'!D8976,'Cross-Page Data'!$I$14:$J$117,2,FALSE),K8976))</f>
        <v>solar pv</v>
      </c>
      <c r="K8976" t="str">
        <f>VLOOKUP(E8976,'Cross-Page Data'!$D$4:$F$48,3,FALSE)</f>
        <v>solar</v>
      </c>
      <c r="L8976" t="b">
        <f>IF(AND($P$6=FALSE,OR(C8976="Commercial NAICS Cogen",C8976="Industrial NAICS Cogen",C8976="NAICS-22 Cogen")),FALSE,IF(AND($P$7=FALSE,OR(C8976="Commercial NAICS Cogen",C8976="Commercial NAICS Non-Cogen",C8976="industrial NAICS Cogen", C8976="industrial NAICS non-cogen")),FALSE,TRUE))</f>
        <v>1</v>
      </c>
      <c r="M8976">
        <f t="shared" si="421"/>
        <v>0.60548722800378429</v>
      </c>
      <c r="N8976">
        <f t="shared" si="422"/>
        <v>1</v>
      </c>
    </row>
    <row r="8977" spans="1:14" x14ac:dyDescent="0.2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s="32">
        <f t="shared" si="420"/>
        <v>8902353.9668700974</v>
      </c>
      <c r="J8977" t="str">
        <f>IF(K8977="natural gas",VLOOKUP(D8977,'Cross-Page Data'!$I$4:$J$13,2,FALSE),IF(K8977="solar",VLOOKUP('Form 923'!D8977,'Cross-Page Data'!$I$14:$J$117,2,FALSE),K8977))</f>
        <v>solar pv</v>
      </c>
      <c r="K8977" t="str">
        <f>VLOOKUP(E8977,'Cross-Page Data'!$D$4:$F$48,3,FALSE)</f>
        <v>solar</v>
      </c>
      <c r="L8977" t="b">
        <f>IF(AND($P$6=FALSE,OR(C8977="Commercial NAICS Cogen",C8977="Industrial NAICS Cogen",C8977="NAICS-22 Cogen")),FALSE,IF(AND($P$7=FALSE,OR(C8977="Commercial NAICS Cogen",C8977="Commercial NAICS Non-Cogen",C8977="industrial NAICS Cogen", C8977="industrial NAICS non-cogen")),FALSE,TRUE))</f>
        <v>1</v>
      </c>
      <c r="M8977">
        <f t="shared" si="421"/>
        <v>0.11163670766319773</v>
      </c>
      <c r="N8977">
        <f t="shared" si="422"/>
        <v>1</v>
      </c>
    </row>
    <row r="8978" spans="1:14" x14ac:dyDescent="0.2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s="32">
        <f t="shared" si="420"/>
        <v>8901852.5817895159</v>
      </c>
      <c r="J8978" t="str">
        <f>IF(K8978="natural gas",VLOOKUP(D8978,'Cross-Page Data'!$I$4:$J$13,2,FALSE),IF(K8978="solar",VLOOKUP('Form 923'!D8978,'Cross-Page Data'!$I$14:$J$117,2,FALSE),K8978))</f>
        <v>solar pv</v>
      </c>
      <c r="K8978" t="str">
        <f>VLOOKUP(E8978,'Cross-Page Data'!$D$4:$F$48,3,FALSE)</f>
        <v>solar</v>
      </c>
      <c r="L8978" t="b">
        <f>IF(AND($P$6=FALSE,OR(C8978="Commercial NAICS Cogen",C8978="Industrial NAICS Cogen",C8978="NAICS-22 Cogen")),FALSE,IF(AND($P$7=FALSE,OR(C8978="Commercial NAICS Cogen",C8978="Commercial NAICS Non-Cogen",C8978="industrial NAICS Cogen", C8978="industrial NAICS non-cogen")),FALSE,TRUE))</f>
        <v>1</v>
      </c>
      <c r="M8978">
        <f t="shared" si="421"/>
        <v>0.7622201198360139</v>
      </c>
      <c r="N8978">
        <f t="shared" si="422"/>
        <v>1</v>
      </c>
    </row>
    <row r="8979" spans="1:14" x14ac:dyDescent="0.2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s="32">
        <f t="shared" si="420"/>
        <v>8901988.804119328</v>
      </c>
      <c r="J8979" t="str">
        <f>IF(K8979="natural gas",VLOOKUP(D8979,'Cross-Page Data'!$I$4:$J$13,2,FALSE),IF(K8979="solar",VLOOKUP('Form 923'!D8979,'Cross-Page Data'!$I$14:$J$117,2,FALSE),K8979))</f>
        <v>wind</v>
      </c>
      <c r="K8979" t="str">
        <f>VLOOKUP(E8979,'Cross-Page Data'!$D$4:$F$48,3,FALSE)</f>
        <v>wind</v>
      </c>
      <c r="L8979" t="b">
        <f>IF(AND($P$6=FALSE,OR(C8979="Commercial NAICS Cogen",C8979="Industrial NAICS Cogen",C8979="NAICS-22 Cogen")),FALSE,IF(AND($P$7=FALSE,OR(C8979="Commercial NAICS Cogen",C8979="Commercial NAICS Non-Cogen",C8979="industrial NAICS Cogen", C8979="industrial NAICS non-cogen")),FALSE,TRUE))</f>
        <v>1</v>
      </c>
      <c r="M8979">
        <f t="shared" si="421"/>
        <v>0.80839895013123364</v>
      </c>
      <c r="N8979">
        <f t="shared" si="422"/>
        <v>1</v>
      </c>
    </row>
    <row r="8980" spans="1:14" x14ac:dyDescent="0.2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s="32">
        <f t="shared" si="420"/>
        <v>8902026.8960973546</v>
      </c>
      <c r="J8980" t="str">
        <f>IF(K8980="natural gas",VLOOKUP(D8980,'Cross-Page Data'!$I$4:$J$13,2,FALSE),IF(K8980="solar",VLOOKUP('Form 923'!D8980,'Cross-Page Data'!$I$14:$J$117,2,FALSE),K8980))</f>
        <v>wind</v>
      </c>
      <c r="K8980" t="str">
        <f>VLOOKUP(E8980,'Cross-Page Data'!$D$4:$F$48,3,FALSE)</f>
        <v>wind</v>
      </c>
      <c r="L8980" t="b">
        <f>IF(AND($P$6=FALSE,OR(C8980="Commercial NAICS Cogen",C8980="Industrial NAICS Cogen",C8980="NAICS-22 Cogen")),FALSE,IF(AND($P$7=FALSE,OR(C8980="Commercial NAICS Cogen",C8980="Commercial NAICS Non-Cogen",C8980="industrial NAICS Cogen", C8980="industrial NAICS non-cogen")),FALSE,TRUE))</f>
        <v>1</v>
      </c>
      <c r="M8980">
        <f t="shared" si="421"/>
        <v>0.12598425196850394</v>
      </c>
      <c r="N8980">
        <f t="shared" si="422"/>
        <v>1</v>
      </c>
    </row>
    <row r="8981" spans="1:14" x14ac:dyDescent="0.2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s="32">
        <f t="shared" si="420"/>
        <v>8902002.9763101805</v>
      </c>
      <c r="J8981" t="str">
        <f>IF(K8981="natural gas",VLOOKUP(D8981,'Cross-Page Data'!$I$4:$J$13,2,FALSE),IF(K8981="solar",VLOOKUP('Form 923'!D8981,'Cross-Page Data'!$I$14:$J$117,2,FALSE),K8981))</f>
        <v>wind</v>
      </c>
      <c r="K8981" t="str">
        <f>VLOOKUP(E8981,'Cross-Page Data'!$D$4:$F$48,3,FALSE)</f>
        <v>wind</v>
      </c>
      <c r="L8981" t="b">
        <f>IF(AND($P$6=FALSE,OR(C8981="Commercial NAICS Cogen",C8981="Industrial NAICS Cogen",C8981="NAICS-22 Cogen")),FALSE,IF(AND($P$7=FALSE,OR(C8981="Commercial NAICS Cogen",C8981="Commercial NAICS Non-Cogen",C8981="industrial NAICS Cogen", C8981="industrial NAICS non-cogen")),FALSE,TRUE))</f>
        <v>1</v>
      </c>
      <c r="M8981">
        <f t="shared" si="421"/>
        <v>0.27121609798775154</v>
      </c>
      <c r="N8981">
        <f t="shared" si="422"/>
        <v>1</v>
      </c>
    </row>
    <row r="8982" spans="1:14" x14ac:dyDescent="0.2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s="32">
        <f t="shared" si="420"/>
        <v>8901181.5252416749</v>
      </c>
      <c r="J8982" t="str">
        <f>IF(K8982="natural gas",VLOOKUP(D8982,'Cross-Page Data'!$I$4:$J$13,2,FALSE),IF(K8982="solar",VLOOKUP('Form 923'!D8982,'Cross-Page Data'!$I$14:$J$117,2,FALSE),K8982))</f>
        <v>solar pv</v>
      </c>
      <c r="K8982" t="str">
        <f>VLOOKUP(E8982,'Cross-Page Data'!$D$4:$F$48,3,FALSE)</f>
        <v>solar</v>
      </c>
      <c r="L8982" t="b">
        <f>IF(AND($P$6=FALSE,OR(C8982="Commercial NAICS Cogen",C8982="Industrial NAICS Cogen",C8982="NAICS-22 Cogen")),FALSE,IF(AND($P$7=FALSE,OR(C8982="Commercial NAICS Cogen",C8982="Commercial NAICS Non-Cogen",C8982="industrial NAICS Cogen", C8982="industrial NAICS non-cogen")),FALSE,TRUE))</f>
        <v>1</v>
      </c>
      <c r="M8982">
        <f t="shared" si="421"/>
        <v>0.93377483443708609</v>
      </c>
      <c r="N8982">
        <f t="shared" si="422"/>
        <v>1</v>
      </c>
    </row>
    <row r="8983" spans="1:14" x14ac:dyDescent="0.2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s="32">
        <f t="shared" si="420"/>
        <v>8902859.73672265</v>
      </c>
      <c r="J8983" t="str">
        <f>IF(K8983="natural gas",VLOOKUP(D8983,'Cross-Page Data'!$I$4:$J$13,2,FALSE),IF(K8983="solar",VLOOKUP('Form 923'!D8983,'Cross-Page Data'!$I$14:$J$117,2,FALSE),K8983))</f>
        <v>solar pv</v>
      </c>
      <c r="K8983" t="str">
        <f>VLOOKUP(E8983,'Cross-Page Data'!$D$4:$F$48,3,FALSE)</f>
        <v>solar</v>
      </c>
      <c r="L8983" t="b">
        <f>IF(AND($P$6=FALSE,OR(C8983="Commercial NAICS Cogen",C8983="Industrial NAICS Cogen",C8983="NAICS-22 Cogen")),FALSE,IF(AND($P$7=FALSE,OR(C8983="Commercial NAICS Cogen",C8983="Commercial NAICS Non-Cogen",C8983="industrial NAICS Cogen", C8983="industrial NAICS non-cogen")),FALSE,TRUE))</f>
        <v>1</v>
      </c>
      <c r="M8983">
        <f t="shared" si="421"/>
        <v>3.3427940712708923E-2</v>
      </c>
      <c r="N8983">
        <f t="shared" si="422"/>
        <v>0</v>
      </c>
    </row>
    <row r="8984" spans="1:14" x14ac:dyDescent="0.2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s="32">
        <f t="shared" si="420"/>
        <v>9721433.8273940925</v>
      </c>
      <c r="J8984" t="str">
        <f>IF(K8984="natural gas",VLOOKUP(D8984,'Cross-Page Data'!$I$4:$J$13,2,FALSE),IF(K8984="solar",VLOOKUP('Form 923'!D8984,'Cross-Page Data'!$I$14:$J$117,2,FALSE),K8984))</f>
        <v>biomass</v>
      </c>
      <c r="K8984" t="str">
        <f>VLOOKUP(E8984,'Cross-Page Data'!$D$4:$F$48,3,FALSE)</f>
        <v>biomass</v>
      </c>
      <c r="L8984" t="b">
        <f>IF(AND($P$6=FALSE,OR(C8984="Commercial NAICS Cogen",C8984="Industrial NAICS Cogen",C8984="NAICS-22 Cogen")),FALSE,IF(AND($P$7=FALSE,OR(C8984="Commercial NAICS Cogen",C8984="Commercial NAICS Non-Cogen",C8984="industrial NAICS Cogen", C8984="industrial NAICS non-cogen")),FALSE,TRUE))</f>
        <v>1</v>
      </c>
      <c r="M8984">
        <f t="shared" si="421"/>
        <v>0.51315789473684215</v>
      </c>
      <c r="N8984">
        <f t="shared" si="422"/>
        <v>1</v>
      </c>
    </row>
    <row r="8985" spans="1:14" x14ac:dyDescent="0.2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s="32">
        <f t="shared" si="420"/>
        <v>8902000.3468153756</v>
      </c>
      <c r="J8985" t="str">
        <f>IF(K8985="natural gas",VLOOKUP(D8985,'Cross-Page Data'!$I$4:$J$13,2,FALSE),IF(K8985="solar",VLOOKUP('Form 923'!D8985,'Cross-Page Data'!$I$14:$J$117,2,FALSE),K8985))</f>
        <v>solar thermal</v>
      </c>
      <c r="K8985" t="str">
        <f>VLOOKUP(E8985,'Cross-Page Data'!$D$4:$F$48,3,FALSE)</f>
        <v>solar</v>
      </c>
      <c r="L8985" t="b">
        <f>IF(AND($P$6=FALSE,OR(C8985="Commercial NAICS Cogen",C8985="Industrial NAICS Cogen",C8985="NAICS-22 Cogen")),FALSE,IF(AND($P$7=FALSE,OR(C8985="Commercial NAICS Cogen",C8985="Commercial NAICS Non-Cogen",C8985="industrial NAICS Cogen", C8985="industrial NAICS non-cogen")),FALSE,TRUE))</f>
        <v>1</v>
      </c>
      <c r="M8985">
        <f t="shared" si="421"/>
        <v>0.5</v>
      </c>
      <c r="N8985">
        <f t="shared" si="422"/>
        <v>1</v>
      </c>
    </row>
    <row r="8986" spans="1:14" x14ac:dyDescent="0.2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s="32">
        <f t="shared" si="420"/>
        <v>8902008.115700759</v>
      </c>
      <c r="J8986" t="str">
        <f>IF(K8986="natural gas",VLOOKUP(D8986,'Cross-Page Data'!$I$4:$J$13,2,FALSE),IF(K8986="solar",VLOOKUP('Form 923'!D8986,'Cross-Page Data'!$I$14:$J$117,2,FALSE),K8986))</f>
        <v>wind</v>
      </c>
      <c r="K8986" t="str">
        <f>VLOOKUP(E8986,'Cross-Page Data'!$D$4:$F$48,3,FALSE)</f>
        <v>wind</v>
      </c>
      <c r="L8986" t="b">
        <f>IF(AND($P$6=FALSE,OR(C8986="Commercial NAICS Cogen",C8986="Industrial NAICS Cogen",C8986="NAICS-22 Cogen")),FALSE,IF(AND($P$7=FALSE,OR(C8986="Commercial NAICS Cogen",C8986="Commercial NAICS Non-Cogen",C8986="industrial NAICS Cogen", C8986="industrial NAICS non-cogen")),FALSE,TRUE))</f>
        <v>1</v>
      </c>
      <c r="M8986">
        <f t="shared" si="421"/>
        <v>0.19160104986876642</v>
      </c>
      <c r="N8986">
        <f t="shared" si="422"/>
        <v>1</v>
      </c>
    </row>
    <row r="8987" spans="1:14" x14ac:dyDescent="0.2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s="32">
        <f t="shared" si="420"/>
        <v>8901618.9290161896</v>
      </c>
      <c r="J8987" t="str">
        <f>IF(K8987="natural gas",VLOOKUP(D8987,'Cross-Page Data'!$I$4:$J$13,2,FALSE),IF(K8987="solar",VLOOKUP('Form 923'!D8987,'Cross-Page Data'!$I$14:$J$117,2,FALSE),K8987))</f>
        <v>solar pv</v>
      </c>
      <c r="K8987" t="str">
        <f>VLOOKUP(E8987,'Cross-Page Data'!$D$4:$F$48,3,FALSE)</f>
        <v>solar</v>
      </c>
      <c r="L8987" t="b">
        <f>IF(AND($P$6=FALSE,OR(C8987="Commercial NAICS Cogen",C8987="Industrial NAICS Cogen",C8987="NAICS-22 Cogen")),FALSE,IF(AND($P$7=FALSE,OR(C8987="Commercial NAICS Cogen",C8987="Commercial NAICS Non-Cogen",C8987="industrial NAICS Cogen", C8987="industrial NAICS non-cogen")),FALSE,TRUE))</f>
        <v>1</v>
      </c>
      <c r="M8987">
        <f t="shared" si="421"/>
        <v>0.86849574266792806</v>
      </c>
      <c r="N8987">
        <f t="shared" si="422"/>
        <v>1</v>
      </c>
    </row>
    <row r="8988" spans="1:14" x14ac:dyDescent="0.2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s="32">
        <f t="shared" si="420"/>
        <v>8901999.8653986529</v>
      </c>
      <c r="J8988" t="str">
        <f>IF(K8988="natural gas",VLOOKUP(D8988,'Cross-Page Data'!$I$4:$J$13,2,FALSE),IF(K8988="solar",VLOOKUP('Form 923'!D8988,'Cross-Page Data'!$I$14:$J$117,2,FALSE),K8988))</f>
        <v>hydro</v>
      </c>
      <c r="K8988" t="str">
        <f>VLOOKUP(E8988,'Cross-Page Data'!$D$4:$F$48,3,FALSE)</f>
        <v>hydro</v>
      </c>
      <c r="L8988" t="b">
        <f>IF(AND($P$6=FALSE,OR(C8988="Commercial NAICS Cogen",C8988="Industrial NAICS Cogen",C8988="NAICS-22 Cogen")),FALSE,IF(AND($P$7=FALSE,OR(C8988="Commercial NAICS Cogen",C8988="Commercial NAICS Non-Cogen",C8988="industrial NAICS Cogen", C8988="industrial NAICS non-cogen")),FALSE,TRUE))</f>
        <v>1</v>
      </c>
      <c r="M8988">
        <f t="shared" si="421"/>
        <v>0.46389645776566757</v>
      </c>
      <c r="N8988">
        <f t="shared" si="422"/>
        <v>1</v>
      </c>
    </row>
    <row r="8989" spans="1:14" x14ac:dyDescent="0.2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s="32">
        <f t="shared" si="420"/>
        <v>8901999.2138234209</v>
      </c>
      <c r="J8989" t="str">
        <f>IF(K8989="natural gas",VLOOKUP(D8989,'Cross-Page Data'!$I$4:$J$13,2,FALSE),IF(K8989="solar",VLOOKUP('Form 923'!D8989,'Cross-Page Data'!$I$14:$J$117,2,FALSE),K8989))</f>
        <v>hydro</v>
      </c>
      <c r="K8989" t="str">
        <f>VLOOKUP(E8989,'Cross-Page Data'!$D$4:$F$48,3,FALSE)</f>
        <v>hydro</v>
      </c>
      <c r="L8989" t="b">
        <f>IF(AND($P$6=FALSE,OR(C8989="Commercial NAICS Cogen",C8989="Industrial NAICS Cogen",C8989="NAICS-22 Cogen")),FALSE,IF(AND($P$7=FALSE,OR(C8989="Commercial NAICS Cogen",C8989="Commercial NAICS Non-Cogen",C8989="industrial NAICS Cogen", C8989="industrial NAICS non-cogen")),FALSE,TRUE))</f>
        <v>1</v>
      </c>
      <c r="M8989">
        <f t="shared" si="421"/>
        <v>0.50885558583106272</v>
      </c>
      <c r="N8989">
        <f t="shared" si="422"/>
        <v>1</v>
      </c>
    </row>
    <row r="8990" spans="1:14" x14ac:dyDescent="0.2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s="32">
        <f t="shared" si="420"/>
        <v>8901999.2610534094</v>
      </c>
      <c r="J8990" t="str">
        <f>IF(K8990="natural gas",VLOOKUP(D8990,'Cross-Page Data'!$I$4:$J$13,2,FALSE),IF(K8990="solar",VLOOKUP('Form 923'!D8990,'Cross-Page Data'!$I$14:$J$117,2,FALSE),K8990))</f>
        <v>hydro</v>
      </c>
      <c r="K8990" t="str">
        <f>VLOOKUP(E8990,'Cross-Page Data'!$D$4:$F$48,3,FALSE)</f>
        <v>hydro</v>
      </c>
      <c r="L8990" t="b">
        <f>IF(AND($P$6=FALSE,OR(C8990="Commercial NAICS Cogen",C8990="Industrial NAICS Cogen",C8990="NAICS-22 Cogen")),FALSE,IF(AND($P$7=FALSE,OR(C8990="Commercial NAICS Cogen",C8990="Commercial NAICS Non-Cogen",C8990="industrial NAICS Cogen", C8990="industrial NAICS non-cogen")),FALSE,TRUE))</f>
        <v>1</v>
      </c>
      <c r="M8990">
        <f t="shared" si="421"/>
        <v>0.50476839237057225</v>
      </c>
      <c r="N8990">
        <f t="shared" si="422"/>
        <v>1</v>
      </c>
    </row>
    <row r="8991" spans="1:14" x14ac:dyDescent="0.2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s="32">
        <f t="shared" si="420"/>
        <v>8902127.6595744677</v>
      </c>
      <c r="J8991" t="str">
        <f>IF(K8991="natural gas",VLOOKUP(D8991,'Cross-Page Data'!$I$4:$J$13,2,FALSE),IF(K8991="solar",VLOOKUP('Form 923'!D8991,'Cross-Page Data'!$I$14:$J$117,2,FALSE),K8991))</f>
        <v>solar pv</v>
      </c>
      <c r="K8991" t="str">
        <f>VLOOKUP(E8991,'Cross-Page Data'!$D$4:$F$48,3,FALSE)</f>
        <v>solar</v>
      </c>
      <c r="L8991" t="b">
        <f>IF(AND($P$6=FALSE,OR(C8991="Commercial NAICS Cogen",C8991="Industrial NAICS Cogen",C8991="NAICS-22 Cogen")),FALSE,IF(AND($P$7=FALSE,OR(C8991="Commercial NAICS Cogen",C8991="Commercial NAICS Non-Cogen",C8991="industrial NAICS Cogen", C8991="industrial NAICS non-cogen")),FALSE,TRUE))</f>
        <v>1</v>
      </c>
      <c r="M8991">
        <f t="shared" si="421"/>
        <v>0.23651844843897823</v>
      </c>
      <c r="N8991">
        <f t="shared" si="422"/>
        <v>1</v>
      </c>
    </row>
    <row r="8992" spans="1:14" x14ac:dyDescent="0.2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s="32">
        <f t="shared" si="420"/>
        <v>11242689.233662436</v>
      </c>
      <c r="J8992" t="str">
        <f>IF(K8992="natural gas",VLOOKUP(D8992,'Cross-Page Data'!$I$4:$J$13,2,FALSE),IF(K8992="solar",VLOOKUP('Form 923'!D8992,'Cross-Page Data'!$I$14:$J$117,2,FALSE),K8992))</f>
        <v>biomass</v>
      </c>
      <c r="K8992" t="str">
        <f>VLOOKUP(E8992,'Cross-Page Data'!$D$4:$F$48,3,FALSE)</f>
        <v>biomass</v>
      </c>
      <c r="L8992" t="b">
        <f>IF(AND($P$6=FALSE,OR(C8992="Commercial NAICS Cogen",C8992="Industrial NAICS Cogen",C8992="NAICS-22 Cogen")),FALSE,IF(AND($P$7=FALSE,OR(C8992="Commercial NAICS Cogen",C8992="Commercial NAICS Non-Cogen",C8992="industrial NAICS Cogen", C8992="industrial NAICS non-cogen")),FALSE,TRUE))</f>
        <v>1</v>
      </c>
      <c r="M8992">
        <f t="shared" si="421"/>
        <v>0.37609649122807015</v>
      </c>
      <c r="N8992">
        <f t="shared" si="422"/>
        <v>1</v>
      </c>
    </row>
    <row r="8993" spans="1:14" x14ac:dyDescent="0.2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s="32">
        <f t="shared" si="420"/>
        <v>10721871.434005326</v>
      </c>
      <c r="J8993" t="str">
        <f>IF(K8993="natural gas",VLOOKUP(D8993,'Cross-Page Data'!$I$4:$J$13,2,FALSE),IF(K8993="solar",VLOOKUP('Form 923'!D8993,'Cross-Page Data'!$I$14:$J$117,2,FALSE),K8993))</f>
        <v>biomass</v>
      </c>
      <c r="K8993" t="str">
        <f>VLOOKUP(E8993,'Cross-Page Data'!$D$4:$F$48,3,FALSE)</f>
        <v>biomass</v>
      </c>
      <c r="L8993" t="b">
        <f>IF(AND($P$6=FALSE,OR(C8993="Commercial NAICS Cogen",C8993="Industrial NAICS Cogen",C8993="NAICS-22 Cogen")),FALSE,IF(AND($P$7=FALSE,OR(C8993="Commercial NAICS Cogen",C8993="Commercial NAICS Non-Cogen",C8993="industrial NAICS Cogen", C8993="industrial NAICS non-cogen")),FALSE,TRUE))</f>
        <v>1</v>
      </c>
      <c r="M8993">
        <f t="shared" si="421"/>
        <v>0.43859649122807015</v>
      </c>
      <c r="N8993">
        <f t="shared" si="422"/>
        <v>1</v>
      </c>
    </row>
    <row r="8994" spans="1:14" x14ac:dyDescent="0.2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s="32">
        <f t="shared" si="420"/>
        <v>10631983.659738075</v>
      </c>
      <c r="J8994" t="str">
        <f>IF(K8994="natural gas",VLOOKUP(D8994,'Cross-Page Data'!$I$4:$J$13,2,FALSE),IF(K8994="solar",VLOOKUP('Form 923'!D8994,'Cross-Page Data'!$I$14:$J$117,2,FALSE),K8994))</f>
        <v>biomass</v>
      </c>
      <c r="K8994" t="str">
        <f>VLOOKUP(E8994,'Cross-Page Data'!$D$4:$F$48,3,FALSE)</f>
        <v>biomass</v>
      </c>
      <c r="L8994" t="b">
        <f>IF(AND($P$6=FALSE,OR(C8994="Commercial NAICS Cogen",C8994="Industrial NAICS Cogen",C8994="NAICS-22 Cogen")),FALSE,IF(AND($P$7=FALSE,OR(C8994="Commercial NAICS Cogen",C8994="Commercial NAICS Non-Cogen",C8994="industrial NAICS Cogen", C8994="industrial NAICS non-cogen")),FALSE,TRUE))</f>
        <v>1</v>
      </c>
      <c r="M8994">
        <f t="shared" si="421"/>
        <v>0.44627192982456143</v>
      </c>
      <c r="N8994">
        <f t="shared" si="422"/>
        <v>1</v>
      </c>
    </row>
    <row r="8995" spans="1:14" x14ac:dyDescent="0.2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s="32">
        <f t="shared" si="420"/>
        <v>10712869.749747677</v>
      </c>
      <c r="J8995" t="str">
        <f>IF(K8995="natural gas",VLOOKUP(D8995,'Cross-Page Data'!$I$4:$J$13,2,FALSE),IF(K8995="solar",VLOOKUP('Form 923'!D8995,'Cross-Page Data'!$I$14:$J$117,2,FALSE),K8995))</f>
        <v>biomass</v>
      </c>
      <c r="K8995" t="str">
        <f>VLOOKUP(E8995,'Cross-Page Data'!$D$4:$F$48,3,FALSE)</f>
        <v>biomass</v>
      </c>
      <c r="L8995" t="b">
        <f>IF(AND($P$6=FALSE,OR(C8995="Commercial NAICS Cogen",C8995="Industrial NAICS Cogen",C8995="NAICS-22 Cogen")),FALSE,IF(AND($P$7=FALSE,OR(C8995="Commercial NAICS Cogen",C8995="Commercial NAICS Non-Cogen",C8995="industrial NAICS Cogen", C8995="industrial NAICS non-cogen")),FALSE,TRUE))</f>
        <v>1</v>
      </c>
      <c r="M8995">
        <f t="shared" si="421"/>
        <v>0.43969298245614036</v>
      </c>
      <c r="N8995">
        <f t="shared" si="422"/>
        <v>1</v>
      </c>
    </row>
    <row r="8996" spans="1:14" x14ac:dyDescent="0.2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s="32">
        <f t="shared" si="420"/>
        <v>10175585.54366372</v>
      </c>
      <c r="J8996" t="str">
        <f>IF(K8996="natural gas",VLOOKUP(D8996,'Cross-Page Data'!$I$4:$J$13,2,FALSE),IF(K8996="solar",VLOOKUP('Form 923'!D8996,'Cross-Page Data'!$I$14:$J$117,2,FALSE),K8996))</f>
        <v>biomass</v>
      </c>
      <c r="K8996" t="str">
        <f>VLOOKUP(E8996,'Cross-Page Data'!$D$4:$F$48,3,FALSE)</f>
        <v>biomass</v>
      </c>
      <c r="L8996" t="b">
        <f>IF(AND($P$6=FALSE,OR(C8996="Commercial NAICS Cogen",C8996="Industrial NAICS Cogen",C8996="NAICS-22 Cogen")),FALSE,IF(AND($P$7=FALSE,OR(C8996="Commercial NAICS Cogen",C8996="Commercial NAICS Non-Cogen",C8996="industrial NAICS Cogen", C8996="industrial NAICS non-cogen")),FALSE,TRUE))</f>
        <v>1</v>
      </c>
      <c r="M8996">
        <f t="shared" si="421"/>
        <v>0.49122807017543857</v>
      </c>
      <c r="N8996">
        <f t="shared" si="422"/>
        <v>1</v>
      </c>
    </row>
    <row r="8997" spans="1:14" x14ac:dyDescent="0.2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s="32">
        <f t="shared" si="420"/>
        <v>10335563.380281689</v>
      </c>
      <c r="J8997" t="str">
        <f>IF(K8997="natural gas",VLOOKUP(D8997,'Cross-Page Data'!$I$4:$J$13,2,FALSE),IF(K8997="solar",VLOOKUP('Form 923'!D8997,'Cross-Page Data'!$I$14:$J$117,2,FALSE),K8997))</f>
        <v>biomass</v>
      </c>
      <c r="K8997" t="str">
        <f>VLOOKUP(E8997,'Cross-Page Data'!$D$4:$F$48,3,FALSE)</f>
        <v>biomass</v>
      </c>
      <c r="L8997" t="b">
        <f>IF(AND($P$6=FALSE,OR(C8997="Commercial NAICS Cogen",C8997="Industrial NAICS Cogen",C8997="NAICS-22 Cogen")),FALSE,IF(AND($P$7=FALSE,OR(C8997="Commercial NAICS Cogen",C8997="Commercial NAICS Non-Cogen",C8997="industrial NAICS Cogen", C8997="industrial NAICS non-cogen")),FALSE,TRUE))</f>
        <v>1</v>
      </c>
      <c r="M8997">
        <f t="shared" si="421"/>
        <v>0.47149122807017546</v>
      </c>
      <c r="N8997">
        <f t="shared" si="422"/>
        <v>1</v>
      </c>
    </row>
    <row r="8998" spans="1:14" x14ac:dyDescent="0.2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s="32">
        <f t="shared" si="420"/>
        <v>12529860.454115421</v>
      </c>
      <c r="J8998" t="str">
        <f>IF(K8998="natural gas",VLOOKUP(D8998,'Cross-Page Data'!$I$4:$J$13,2,FALSE),IF(K8998="solar",VLOOKUP('Form 923'!D8998,'Cross-Page Data'!$I$14:$J$117,2,FALSE),K8998))</f>
        <v>biomass</v>
      </c>
      <c r="K8998" t="str">
        <f>VLOOKUP(E8998,'Cross-Page Data'!$D$4:$F$48,3,FALSE)</f>
        <v>biomass</v>
      </c>
      <c r="L8998" t="b">
        <f>IF(AND($P$6=FALSE,OR(C8998="Commercial NAICS Cogen",C8998="Industrial NAICS Cogen",C8998="NAICS-22 Cogen")),FALSE,IF(AND($P$7=FALSE,OR(C8998="Commercial NAICS Cogen",C8998="Commercial NAICS Non-Cogen",C8998="industrial NAICS Cogen", C8998="industrial NAICS non-cogen")),FALSE,TRUE))</f>
        <v>1</v>
      </c>
      <c r="M8998">
        <f t="shared" si="421"/>
        <v>0.20942982456140352</v>
      </c>
      <c r="N8998">
        <f t="shared" si="422"/>
        <v>1</v>
      </c>
    </row>
    <row r="8999" spans="1:14" x14ac:dyDescent="0.2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s="32">
        <f t="shared" si="420"/>
        <v>12677984.521653218</v>
      </c>
      <c r="J8999" t="str">
        <f>IF(K8999="natural gas",VLOOKUP(D8999,'Cross-Page Data'!$I$4:$J$13,2,FALSE),IF(K8999="solar",VLOOKUP('Form 923'!D8999,'Cross-Page Data'!$I$14:$J$117,2,FALSE),K8999))</f>
        <v>biomass</v>
      </c>
      <c r="K8999" t="str">
        <f>VLOOKUP(E8999,'Cross-Page Data'!$D$4:$F$48,3,FALSE)</f>
        <v>biomass</v>
      </c>
      <c r="L8999" t="b">
        <f>IF(AND($P$6=FALSE,OR(C8999="Commercial NAICS Cogen",C8999="Industrial NAICS Cogen",C8999="NAICS-22 Cogen")),FALSE,IF(AND($P$7=FALSE,OR(C8999="Commercial NAICS Cogen",C8999="Commercial NAICS Non-Cogen",C8999="industrial NAICS Cogen", C8999="industrial NAICS non-cogen")),FALSE,TRUE))</f>
        <v>1</v>
      </c>
      <c r="M8999">
        <f t="shared" si="421"/>
        <v>0.19956140350877194</v>
      </c>
      <c r="N8999">
        <f t="shared" si="422"/>
        <v>1</v>
      </c>
    </row>
    <row r="9000" spans="1:14" ht="26.25" x14ac:dyDescent="0.2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s="32">
        <f t="shared" si="420"/>
        <v>8902242.8083861545</v>
      </c>
      <c r="J9000" t="str">
        <f>IF(K9000="natural gas",VLOOKUP(D9000,'Cross-Page Data'!$I$4:$J$13,2,FALSE),IF(K9000="solar",VLOOKUP('Form 923'!D9000,'Cross-Page Data'!$I$14:$J$117,2,FALSE),K9000))</f>
        <v>solar pv</v>
      </c>
      <c r="K9000" t="str">
        <f>VLOOKUP(E9000,'Cross-Page Data'!$D$4:$F$48,3,FALSE)</f>
        <v>solar</v>
      </c>
      <c r="L9000" t="b">
        <f>IF(AND($P$6=FALSE,OR(C9000="Commercial NAICS Cogen",C9000="Industrial NAICS Cogen",C9000="NAICS-22 Cogen")),FALSE,IF(AND($P$7=FALSE,OR(C9000="Commercial NAICS Cogen",C9000="Commercial NAICS Non-Cogen",C9000="industrial NAICS Cogen", C9000="industrial NAICS non-cogen")),FALSE,TRUE))</f>
        <v>0</v>
      </c>
      <c r="M9000">
        <f t="shared" si="421"/>
        <v>0.15074109113844214</v>
      </c>
      <c r="N9000">
        <f t="shared" si="422"/>
        <v>1</v>
      </c>
    </row>
    <row r="9001" spans="1:14" x14ac:dyDescent="0.2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s="32">
        <f t="shared" si="420"/>
        <v>8901800.6700167507</v>
      </c>
      <c r="J9001" t="str">
        <f>IF(K9001="natural gas",VLOOKUP(D9001,'Cross-Page Data'!$I$4:$J$13,2,FALSE),IF(K9001="solar",VLOOKUP('Form 923'!D9001,'Cross-Page Data'!$I$14:$J$117,2,FALSE),K9001))</f>
        <v>wind</v>
      </c>
      <c r="K9001" t="str">
        <f>VLOOKUP(E9001,'Cross-Page Data'!$D$4:$F$48,3,FALSE)</f>
        <v>wind</v>
      </c>
      <c r="L9001" t="b">
        <f>IF(AND($P$6=FALSE,OR(C9001="Commercial NAICS Cogen",C9001="Industrial NAICS Cogen",C9001="NAICS-22 Cogen")),FALSE,IF(AND($P$7=FALSE,OR(C9001="Commercial NAICS Cogen",C9001="Commercial NAICS Non-Cogen",C9001="industrial NAICS Cogen", C9001="industrial NAICS non-cogen")),FALSE,TRUE))</f>
        <v>1</v>
      </c>
      <c r="M9001">
        <f t="shared" si="421"/>
        <v>0.94750656167978997</v>
      </c>
      <c r="N9001">
        <f t="shared" si="422"/>
        <v>1</v>
      </c>
    </row>
    <row r="9002" spans="1:14" x14ac:dyDescent="0.2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s="32">
        <f t="shared" si="420"/>
        <v>8901998.5196151007</v>
      </c>
      <c r="J9002" t="str">
        <f>IF(K9002="natural gas",VLOOKUP(D9002,'Cross-Page Data'!$I$4:$J$13,2,FALSE),IF(K9002="solar",VLOOKUP('Form 923'!D9002,'Cross-Page Data'!$I$14:$J$117,2,FALSE),K9002))</f>
        <v>wind</v>
      </c>
      <c r="K9002" t="str">
        <f>VLOOKUP(E9002,'Cross-Page Data'!$D$4:$F$48,3,FALSE)</f>
        <v>wind</v>
      </c>
      <c r="L9002" t="b">
        <f>IF(AND($P$6=FALSE,OR(C9002="Commercial NAICS Cogen",C9002="Industrial NAICS Cogen",C9002="NAICS-22 Cogen")),FALSE,IF(AND($P$7=FALSE,OR(C9002="Commercial NAICS Cogen",C9002="Commercial NAICS Non-Cogen",C9002="industrial NAICS Cogen", C9002="industrial NAICS non-cogen")),FALSE,TRUE))</f>
        <v>1</v>
      </c>
      <c r="M9002">
        <f t="shared" si="421"/>
        <v>0.61242344706911633</v>
      </c>
      <c r="N9002">
        <f t="shared" si="422"/>
        <v>1</v>
      </c>
    </row>
    <row r="9003" spans="1:14" x14ac:dyDescent="0.2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s="32">
        <f t="shared" si="420"/>
        <v>8902007.4245071132</v>
      </c>
      <c r="J9003" t="str">
        <f>IF(K9003="natural gas",VLOOKUP(D9003,'Cross-Page Data'!$I$4:$J$13,2,FALSE),IF(K9003="solar",VLOOKUP('Form 923'!D9003,'Cross-Page Data'!$I$14:$J$117,2,FALSE),K9003))</f>
        <v>wind</v>
      </c>
      <c r="K9003" t="str">
        <f>VLOOKUP(E9003,'Cross-Page Data'!$D$4:$F$48,3,FALSE)</f>
        <v>wind</v>
      </c>
      <c r="L9003" t="b">
        <f>IF(AND($P$6=FALSE,OR(C9003="Commercial NAICS Cogen",C9003="Industrial NAICS Cogen",C9003="NAICS-22 Cogen")),FALSE,IF(AND($P$7=FALSE,OR(C9003="Commercial NAICS Cogen",C9003="Commercial NAICS Non-Cogen",C9003="industrial NAICS Cogen", C9003="industrial NAICS non-cogen")),FALSE,TRUE))</f>
        <v>1</v>
      </c>
      <c r="M9003">
        <f t="shared" si="421"/>
        <v>0.19685039370078741</v>
      </c>
      <c r="N9003">
        <f t="shared" si="422"/>
        <v>1</v>
      </c>
    </row>
    <row r="9004" spans="1:14" x14ac:dyDescent="0.2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s="32" t="str">
        <f t="shared" si="420"/>
        <v/>
      </c>
      <c r="J9004" t="str">
        <f>IF(K9004="natural gas",VLOOKUP(D9004,'Cross-Page Data'!$I$4:$J$13,2,FALSE),IF(K9004="solar",VLOOKUP('Form 923'!D9004,'Cross-Page Data'!$I$14:$J$117,2,FALSE),K9004))</f>
        <v>other</v>
      </c>
      <c r="K9004" t="str">
        <f>VLOOKUP(E9004,'Cross-Page Data'!$D$4:$F$48,3,FALSE)</f>
        <v>natural gas</v>
      </c>
      <c r="L9004" t="b">
        <f>IF(AND($P$6=FALSE,OR(C9004="Commercial NAICS Cogen",C9004="Industrial NAICS Cogen",C9004="NAICS-22 Cogen")),FALSE,IF(AND($P$7=FALSE,OR(C9004="Commercial NAICS Cogen",C9004="Commercial NAICS Non-Cogen",C9004="industrial NAICS Cogen", C9004="industrial NAICS non-cogen")),FALSE,TRUE))</f>
        <v>0</v>
      </c>
      <c r="M9004">
        <f t="shared" si="421"/>
        <v>1.6233766233766235E-3</v>
      </c>
      <c r="N9004">
        <f t="shared" si="422"/>
        <v>0</v>
      </c>
    </row>
    <row r="9005" spans="1:14" x14ac:dyDescent="0.2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s="32" t="str">
        <f t="shared" si="420"/>
        <v/>
      </c>
      <c r="J9005" t="str">
        <f>IF(K9005="natural gas",VLOOKUP(D9005,'Cross-Page Data'!$I$4:$J$13,2,FALSE),IF(K9005="solar",VLOOKUP('Form 923'!D9005,'Cross-Page Data'!$I$14:$J$117,2,FALSE),K9005))</f>
        <v>biomass</v>
      </c>
      <c r="K9005" t="str">
        <f>VLOOKUP(E9005,'Cross-Page Data'!$D$4:$F$48,3,FALSE)</f>
        <v>biomass</v>
      </c>
      <c r="L9005" t="b">
        <f>IF(AND($P$6=FALSE,OR(C9005="Commercial NAICS Cogen",C9005="Industrial NAICS Cogen",C9005="NAICS-22 Cogen")),FALSE,IF(AND($P$7=FALSE,OR(C9005="Commercial NAICS Cogen",C9005="Commercial NAICS Non-Cogen",C9005="industrial NAICS Cogen", C9005="industrial NAICS non-cogen")),FALSE,TRUE))</f>
        <v>0</v>
      </c>
      <c r="M9005">
        <f t="shared" si="421"/>
        <v>1.0964912280701754E-3</v>
      </c>
      <c r="N9005">
        <f t="shared" si="422"/>
        <v>0</v>
      </c>
    </row>
    <row r="9006" spans="1:14" x14ac:dyDescent="0.2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s="32" t="str">
        <f t="shared" si="420"/>
        <v/>
      </c>
      <c r="J9006" t="str">
        <f>IF(K9006="natural gas",VLOOKUP(D9006,'Cross-Page Data'!$I$4:$J$13,2,FALSE),IF(K9006="solar",VLOOKUP('Form 923'!D9006,'Cross-Page Data'!$I$14:$J$117,2,FALSE),K9006))</f>
        <v>other</v>
      </c>
      <c r="K9006" t="str">
        <f>VLOOKUP(E9006,'Cross-Page Data'!$D$4:$F$48,3,FALSE)</f>
        <v>natural gas</v>
      </c>
      <c r="L9006" t="b">
        <f>IF(AND($P$6=FALSE,OR(C9006="Commercial NAICS Cogen",C9006="Industrial NAICS Cogen",C9006="NAICS-22 Cogen")),FALSE,IF(AND($P$7=FALSE,OR(C9006="Commercial NAICS Cogen",C9006="Commercial NAICS Non-Cogen",C9006="industrial NAICS Cogen", C9006="industrial NAICS non-cogen")),FALSE,TRUE))</f>
        <v>0</v>
      </c>
      <c r="M9006">
        <f t="shared" si="421"/>
        <v>1.6233766233766235E-3</v>
      </c>
      <c r="N9006">
        <f t="shared" si="422"/>
        <v>0</v>
      </c>
    </row>
    <row r="9007" spans="1:14" x14ac:dyDescent="0.2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s="32" t="str">
        <f t="shared" si="420"/>
        <v/>
      </c>
      <c r="J9007" t="str">
        <f>IF(K9007="natural gas",VLOOKUP(D9007,'Cross-Page Data'!$I$4:$J$13,2,FALSE),IF(K9007="solar",VLOOKUP('Form 923'!D9007,'Cross-Page Data'!$I$14:$J$117,2,FALSE),K9007))</f>
        <v>biomass</v>
      </c>
      <c r="K9007" t="str">
        <f>VLOOKUP(E9007,'Cross-Page Data'!$D$4:$F$48,3,FALSE)</f>
        <v>biomass</v>
      </c>
      <c r="L9007" t="b">
        <f>IF(AND($P$6=FALSE,OR(C9007="Commercial NAICS Cogen",C9007="Industrial NAICS Cogen",C9007="NAICS-22 Cogen")),FALSE,IF(AND($P$7=FALSE,OR(C9007="Commercial NAICS Cogen",C9007="Commercial NAICS Non-Cogen",C9007="industrial NAICS Cogen", C9007="industrial NAICS non-cogen")),FALSE,TRUE))</f>
        <v>0</v>
      </c>
      <c r="M9007">
        <f t="shared" si="421"/>
        <v>1.0964912280701754E-3</v>
      </c>
      <c r="N9007">
        <f t="shared" si="422"/>
        <v>0</v>
      </c>
    </row>
    <row r="9008" spans="1:14" x14ac:dyDescent="0.2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s="32">
        <f t="shared" si="420"/>
        <v>8901995.1288174726</v>
      </c>
      <c r="J9008" t="str">
        <f>IF(K9008="natural gas",VLOOKUP(D9008,'Cross-Page Data'!$I$4:$J$13,2,FALSE),IF(K9008="solar",VLOOKUP('Form 923'!D9008,'Cross-Page Data'!$I$14:$J$117,2,FALSE),K9008))</f>
        <v>wind</v>
      </c>
      <c r="K9008" t="str">
        <f>VLOOKUP(E9008,'Cross-Page Data'!$D$4:$F$48,3,FALSE)</f>
        <v>wind</v>
      </c>
      <c r="L9008" t="b">
        <f>IF(AND($P$6=FALSE,OR(C9008="Commercial NAICS Cogen",C9008="Industrial NAICS Cogen",C9008="NAICS-22 Cogen")),FALSE,IF(AND($P$7=FALSE,OR(C9008="Commercial NAICS Cogen",C9008="Commercial NAICS Non-Cogen",C9008="industrial NAICS Cogen", C9008="industrial NAICS non-cogen")),FALSE,TRUE))</f>
        <v>1</v>
      </c>
      <c r="M9008">
        <f t="shared" si="421"/>
        <v>0.74803149606299213</v>
      </c>
      <c r="N9008">
        <f t="shared" si="422"/>
        <v>1</v>
      </c>
    </row>
    <row r="9009" spans="1:14" ht="26.25" x14ac:dyDescent="0.2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s="32">
        <f t="shared" si="420"/>
        <v>8901446.6546112113</v>
      </c>
      <c r="J9009" t="str">
        <f>IF(K9009="natural gas",VLOOKUP(D9009,'Cross-Page Data'!$I$4:$J$13,2,FALSE),IF(K9009="solar",VLOOKUP('Form 923'!D9009,'Cross-Page Data'!$I$14:$J$117,2,FALSE),K9009))</f>
        <v>solar pv</v>
      </c>
      <c r="K9009" t="str">
        <f>VLOOKUP(E9009,'Cross-Page Data'!$D$4:$F$48,3,FALSE)</f>
        <v>solar</v>
      </c>
      <c r="L9009" t="b">
        <f>IF(AND($P$6=FALSE,OR(C9009="Commercial NAICS Cogen",C9009="Industrial NAICS Cogen",C9009="NAICS-22 Cogen")),FALSE,IF(AND($P$7=FALSE,OR(C9009="Commercial NAICS Cogen",C9009="Commercial NAICS Non-Cogen",C9009="industrial NAICS Cogen", C9009="industrial NAICS non-cogen")),FALSE,TRUE))</f>
        <v>0</v>
      </c>
      <c r="M9009">
        <f t="shared" si="421"/>
        <v>0.90350047303689685</v>
      </c>
      <c r="N9009">
        <f t="shared" si="422"/>
        <v>1</v>
      </c>
    </row>
    <row r="9010" spans="1:14" x14ac:dyDescent="0.2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s="32">
        <f t="shared" si="420"/>
        <v>8902000.3188688718</v>
      </c>
      <c r="J9010" t="str">
        <f>IF(K9010="natural gas",VLOOKUP(D9010,'Cross-Page Data'!$I$4:$J$13,2,FALSE),IF(K9010="solar",VLOOKUP('Form 923'!D9010,'Cross-Page Data'!$I$14:$J$117,2,FALSE),K9010))</f>
        <v>wind</v>
      </c>
      <c r="K9010" t="str">
        <f>VLOOKUP(E9010,'Cross-Page Data'!$D$4:$F$48,3,FALSE)</f>
        <v>wind</v>
      </c>
      <c r="L9010" t="b">
        <f>IF(AND($P$6=FALSE,OR(C9010="Commercial NAICS Cogen",C9010="Industrial NAICS Cogen",C9010="NAICS-22 Cogen")),FALSE,IF(AND($P$7=FALSE,OR(C9010="Commercial NAICS Cogen",C9010="Commercial NAICS Non-Cogen",C9010="industrial NAICS Cogen", C9010="industrial NAICS non-cogen")),FALSE,TRUE))</f>
        <v>1</v>
      </c>
      <c r="M9010">
        <f t="shared" si="421"/>
        <v>0.45669291338582679</v>
      </c>
      <c r="N9010">
        <f t="shared" si="422"/>
        <v>1</v>
      </c>
    </row>
    <row r="9011" spans="1:14" x14ac:dyDescent="0.2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s="32">
        <f t="shared" si="420"/>
        <v>7588899.6450467892</v>
      </c>
      <c r="J9011" t="str">
        <f>IF(K9011="natural gas",VLOOKUP(D9011,'Cross-Page Data'!$I$4:$J$13,2,FALSE),IF(K9011="solar",VLOOKUP('Form 923'!D9011,'Cross-Page Data'!$I$14:$J$117,2,FALSE),K9011))</f>
        <v>biomass</v>
      </c>
      <c r="K9011" t="str">
        <f>VLOOKUP(E9011,'Cross-Page Data'!$D$4:$F$48,3,FALSE)</f>
        <v>biomass</v>
      </c>
      <c r="L9011" t="b">
        <f>IF(AND($P$6=FALSE,OR(C9011="Commercial NAICS Cogen",C9011="Industrial NAICS Cogen",C9011="NAICS-22 Cogen")),FALSE,IF(AND($P$7=FALSE,OR(C9011="Commercial NAICS Cogen",C9011="Commercial NAICS Non-Cogen",C9011="industrial NAICS Cogen", C9011="industrial NAICS non-cogen")),FALSE,TRUE))</f>
        <v>0</v>
      </c>
      <c r="M9011">
        <f t="shared" si="421"/>
        <v>0.55921052631578949</v>
      </c>
      <c r="N9011">
        <f t="shared" si="422"/>
        <v>1</v>
      </c>
    </row>
    <row r="9012" spans="1:14" x14ac:dyDescent="0.2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s="32">
        <f t="shared" si="420"/>
        <v>8902007.3097456899</v>
      </c>
      <c r="J9012" t="str">
        <f>IF(K9012="natural gas",VLOOKUP(D9012,'Cross-Page Data'!$I$4:$J$13,2,FALSE),IF(K9012="solar",VLOOKUP('Form 923'!D9012,'Cross-Page Data'!$I$14:$J$117,2,FALSE),K9012))</f>
        <v>wind</v>
      </c>
      <c r="K9012" t="str">
        <f>VLOOKUP(E9012,'Cross-Page Data'!$D$4:$F$48,3,FALSE)</f>
        <v>wind</v>
      </c>
      <c r="L9012" t="b">
        <f>IF(AND($P$6=FALSE,OR(C9012="Commercial NAICS Cogen",C9012="Industrial NAICS Cogen",C9012="NAICS-22 Cogen")),FALSE,IF(AND($P$7=FALSE,OR(C9012="Commercial NAICS Cogen",C9012="Commercial NAICS Non-Cogen",C9012="industrial NAICS Cogen", C9012="industrial NAICS non-cogen")),FALSE,TRUE))</f>
        <v>1</v>
      </c>
      <c r="M9012">
        <f t="shared" si="421"/>
        <v>0.19772528433945757</v>
      </c>
      <c r="N9012">
        <f t="shared" si="422"/>
        <v>1</v>
      </c>
    </row>
    <row r="9013" spans="1:14" x14ac:dyDescent="0.2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s="32">
        <f t="shared" si="420"/>
        <v>8901967.6060149204</v>
      </c>
      <c r="J9013" t="str">
        <f>IF(K9013="natural gas",VLOOKUP(D9013,'Cross-Page Data'!$I$4:$J$13,2,FALSE),IF(K9013="solar",VLOOKUP('Form 923'!D9013,'Cross-Page Data'!$I$14:$J$117,2,FALSE),K9013))</f>
        <v>wind</v>
      </c>
      <c r="K9013" t="str">
        <f>VLOOKUP(E9013,'Cross-Page Data'!$D$4:$F$48,3,FALSE)</f>
        <v>wind</v>
      </c>
      <c r="L9013" t="b">
        <f>IF(AND($P$6=FALSE,OR(C9013="Commercial NAICS Cogen",C9013="Industrial NAICS Cogen",C9013="NAICS-22 Cogen")),FALSE,IF(AND($P$7=FALSE,OR(C9013="Commercial NAICS Cogen",C9013="Commercial NAICS Non-Cogen",C9013="industrial NAICS Cogen", C9013="industrial NAICS non-cogen")),FALSE,TRUE))</f>
        <v>1</v>
      </c>
      <c r="M9013">
        <f t="shared" si="421"/>
        <v>0.87314085739282588</v>
      </c>
      <c r="N9013">
        <f t="shared" si="422"/>
        <v>1</v>
      </c>
    </row>
    <row r="9014" spans="1:14" x14ac:dyDescent="0.2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s="32">
        <f t="shared" si="420"/>
        <v>8901987.7371629067</v>
      </c>
      <c r="J9014" t="str">
        <f>IF(K9014="natural gas",VLOOKUP(D9014,'Cross-Page Data'!$I$4:$J$13,2,FALSE),IF(K9014="solar",VLOOKUP('Form 923'!D9014,'Cross-Page Data'!$I$14:$J$117,2,FALSE),K9014))</f>
        <v>wind</v>
      </c>
      <c r="K9014" t="str">
        <f>VLOOKUP(E9014,'Cross-Page Data'!$D$4:$F$48,3,FALSE)</f>
        <v>wind</v>
      </c>
      <c r="L9014" t="b">
        <f>IF(AND($P$6=FALSE,OR(C9014="Commercial NAICS Cogen",C9014="Industrial NAICS Cogen",C9014="NAICS-22 Cogen")),FALSE,IF(AND($P$7=FALSE,OR(C9014="Commercial NAICS Cogen",C9014="Commercial NAICS Non-Cogen",C9014="industrial NAICS Cogen", C9014="industrial NAICS non-cogen")),FALSE,TRUE))</f>
        <v>1</v>
      </c>
      <c r="M9014">
        <f t="shared" si="421"/>
        <v>0.81277340332458448</v>
      </c>
      <c r="N9014">
        <f t="shared" si="422"/>
        <v>1</v>
      </c>
    </row>
    <row r="9015" spans="1:14" x14ac:dyDescent="0.2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s="32">
        <f t="shared" si="420"/>
        <v>8902001.477364663</v>
      </c>
      <c r="J9015" t="str">
        <f>IF(K9015="natural gas",VLOOKUP(D9015,'Cross-Page Data'!$I$4:$J$13,2,FALSE),IF(K9015="solar",VLOOKUP('Form 923'!D9015,'Cross-Page Data'!$I$14:$J$117,2,FALSE),K9015))</f>
        <v>wind</v>
      </c>
      <c r="K9015" t="str">
        <f>VLOOKUP(E9015,'Cross-Page Data'!$D$4:$F$48,3,FALSE)</f>
        <v>wind</v>
      </c>
      <c r="L9015" t="b">
        <f>IF(AND($P$6=FALSE,OR(C9015="Commercial NAICS Cogen",C9015="Industrial NAICS Cogen",C9015="NAICS-22 Cogen")),FALSE,IF(AND($P$7=FALSE,OR(C9015="Commercial NAICS Cogen",C9015="Commercial NAICS Non-Cogen",C9015="industrial NAICS Cogen", C9015="industrial NAICS non-cogen")),FALSE,TRUE))</f>
        <v>1</v>
      </c>
      <c r="M9015">
        <f t="shared" si="421"/>
        <v>0.36132983377077865</v>
      </c>
      <c r="N9015">
        <f t="shared" si="422"/>
        <v>1</v>
      </c>
    </row>
    <row r="9016" spans="1:14" x14ac:dyDescent="0.2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s="32">
        <f t="shared" si="420"/>
        <v>8902028.4420687314</v>
      </c>
      <c r="J9016" t="str">
        <f>IF(K9016="natural gas",VLOOKUP(D9016,'Cross-Page Data'!$I$4:$J$13,2,FALSE),IF(K9016="solar",VLOOKUP('Form 923'!D9016,'Cross-Page Data'!$I$14:$J$117,2,FALSE),K9016))</f>
        <v>wind</v>
      </c>
      <c r="K9016" t="str">
        <f>VLOOKUP(E9016,'Cross-Page Data'!$D$4:$F$48,3,FALSE)</f>
        <v>wind</v>
      </c>
      <c r="L9016" t="b">
        <f>IF(AND($P$6=FALSE,OR(C9016="Commercial NAICS Cogen",C9016="Industrial NAICS Cogen",C9016="NAICS-22 Cogen")),FALSE,IF(AND($P$7=FALSE,OR(C9016="Commercial NAICS Cogen",C9016="Commercial NAICS Non-Cogen",C9016="industrial NAICS Cogen", C9016="industrial NAICS non-cogen")),FALSE,TRUE))</f>
        <v>1</v>
      </c>
      <c r="M9016">
        <f t="shared" si="421"/>
        <v>0.12248468941382328</v>
      </c>
      <c r="N9016">
        <f t="shared" si="422"/>
        <v>1</v>
      </c>
    </row>
    <row r="9017" spans="1:14" x14ac:dyDescent="0.2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s="32">
        <f t="shared" si="420"/>
        <v>8901977.7916316558</v>
      </c>
      <c r="J9017" t="str">
        <f>IF(K9017="natural gas",VLOOKUP(D9017,'Cross-Page Data'!$I$4:$J$13,2,FALSE),IF(K9017="solar",VLOOKUP('Form 923'!D9017,'Cross-Page Data'!$I$14:$J$117,2,FALSE),K9017))</f>
        <v>wind</v>
      </c>
      <c r="K9017" t="str">
        <f>VLOOKUP(E9017,'Cross-Page Data'!$D$4:$F$48,3,FALSE)</f>
        <v>wind</v>
      </c>
      <c r="L9017" t="b">
        <f>IF(AND($P$6=FALSE,OR(C9017="Commercial NAICS Cogen",C9017="Industrial NAICS Cogen",C9017="NAICS-22 Cogen")),FALSE,IF(AND($P$7=FALSE,OR(C9017="Commercial NAICS Cogen",C9017="Commercial NAICS Non-Cogen",C9017="industrial NAICS Cogen", C9017="industrial NAICS non-cogen")),FALSE,TRUE))</f>
        <v>1</v>
      </c>
      <c r="M9017">
        <f t="shared" si="421"/>
        <v>0.85039370078740162</v>
      </c>
      <c r="N9017">
        <f t="shared" si="422"/>
        <v>1</v>
      </c>
    </row>
    <row r="9018" spans="1:14" x14ac:dyDescent="0.2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s="32">
        <f t="shared" si="420"/>
        <v>25482524.988260552</v>
      </c>
      <c r="J9018" t="str">
        <f>IF(K9018="natural gas",VLOOKUP(D9018,'Cross-Page Data'!$I$4:$J$13,2,FALSE),IF(K9018="solar",VLOOKUP('Form 923'!D9018,'Cross-Page Data'!$I$14:$J$117,2,FALSE),K9018))</f>
        <v>biomass</v>
      </c>
      <c r="K9018" t="str">
        <f>VLOOKUP(E9018,'Cross-Page Data'!$D$4:$F$48,3,FALSE)</f>
        <v>biomass</v>
      </c>
      <c r="L9018" t="b">
        <f>IF(AND($P$6=FALSE,OR(C9018="Commercial NAICS Cogen",C9018="Industrial NAICS Cogen",C9018="NAICS-22 Cogen")),FALSE,IF(AND($P$7=FALSE,OR(C9018="Commercial NAICS Cogen",C9018="Commercial NAICS Non-Cogen",C9018="industrial NAICS Cogen", C9018="industrial NAICS non-cogen")),FALSE,TRUE))</f>
        <v>1</v>
      </c>
      <c r="M9018">
        <f t="shared" si="421"/>
        <v>1.2061403508771929E-2</v>
      </c>
      <c r="N9018">
        <f t="shared" si="422"/>
        <v>0</v>
      </c>
    </row>
    <row r="9019" spans="1:14" x14ac:dyDescent="0.2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s="32">
        <f t="shared" si="420"/>
        <v>8901973.9292364996</v>
      </c>
      <c r="J9019" t="str">
        <f>IF(K9019="natural gas",VLOOKUP(D9019,'Cross-Page Data'!$I$4:$J$13,2,FALSE),IF(K9019="solar",VLOOKUP('Form 923'!D9019,'Cross-Page Data'!$I$14:$J$117,2,FALSE),K9019))</f>
        <v>wind</v>
      </c>
      <c r="K9019" t="str">
        <f>VLOOKUP(E9019,'Cross-Page Data'!$D$4:$F$48,3,FALSE)</f>
        <v>wind</v>
      </c>
      <c r="L9019" t="b">
        <f>IF(AND($P$6=FALSE,OR(C9019="Commercial NAICS Cogen",C9019="Industrial NAICS Cogen",C9019="NAICS-22 Cogen")),FALSE,IF(AND($P$7=FALSE,OR(C9019="Commercial NAICS Cogen",C9019="Commercial NAICS Non-Cogen",C9019="industrial NAICS Cogen", C9019="industrial NAICS non-cogen")),FALSE,TRUE))</f>
        <v>1</v>
      </c>
      <c r="M9019">
        <f t="shared" si="421"/>
        <v>0.8582677165354331</v>
      </c>
      <c r="N9019">
        <f t="shared" si="422"/>
        <v>1</v>
      </c>
    </row>
    <row r="9020" spans="1:14" x14ac:dyDescent="0.2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s="32">
        <f t="shared" si="420"/>
        <v>8901829.5403837562</v>
      </c>
      <c r="J9020" t="str">
        <f>IF(K9020="natural gas",VLOOKUP(D9020,'Cross-Page Data'!$I$4:$J$13,2,FALSE),IF(K9020="solar",VLOOKUP('Form 923'!D9020,'Cross-Page Data'!$I$14:$J$117,2,FALSE),K9020))</f>
        <v>solar pv</v>
      </c>
      <c r="K9020" t="str">
        <f>VLOOKUP(E9020,'Cross-Page Data'!$D$4:$F$48,3,FALSE)</f>
        <v>solar</v>
      </c>
      <c r="L9020" t="b">
        <f>IF(AND($P$6=FALSE,OR(C9020="Commercial NAICS Cogen",C9020="Industrial NAICS Cogen",C9020="NAICS-22 Cogen")),FALSE,IF(AND($P$7=FALSE,OR(C9020="Commercial NAICS Cogen",C9020="Commercial NAICS Non-Cogen",C9020="industrial NAICS Cogen", C9020="industrial NAICS non-cogen")),FALSE,TRUE))</f>
        <v>1</v>
      </c>
      <c r="M9020">
        <f t="shared" si="421"/>
        <v>0.77956480605487233</v>
      </c>
      <c r="N9020">
        <f t="shared" si="422"/>
        <v>1</v>
      </c>
    </row>
    <row r="9021" spans="1:14" x14ac:dyDescent="0.2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s="32">
        <f t="shared" si="420"/>
        <v>10196845.794392522</v>
      </c>
      <c r="J9021" t="str">
        <f>IF(K9021="natural gas",VLOOKUP(D9021,'Cross-Page Data'!$I$4:$J$13,2,FALSE),IF(K9021="solar",VLOOKUP('Form 923'!D9021,'Cross-Page Data'!$I$14:$J$117,2,FALSE),K9021))</f>
        <v>biomass</v>
      </c>
      <c r="K9021" t="str">
        <f>VLOOKUP(E9021,'Cross-Page Data'!$D$4:$F$48,3,FALSE)</f>
        <v>biomass</v>
      </c>
      <c r="L9021" t="b">
        <f>IF(AND($P$6=FALSE,OR(C9021="Commercial NAICS Cogen",C9021="Industrial NAICS Cogen",C9021="NAICS-22 Cogen")),FALSE,IF(AND($P$7=FALSE,OR(C9021="Commercial NAICS Cogen",C9021="Commercial NAICS Non-Cogen",C9021="industrial NAICS Cogen", C9021="industrial NAICS non-cogen")),FALSE,TRUE))</f>
        <v>1</v>
      </c>
      <c r="M9021">
        <f t="shared" si="421"/>
        <v>0.48793859649122806</v>
      </c>
      <c r="N9021">
        <f t="shared" si="422"/>
        <v>1</v>
      </c>
    </row>
    <row r="9022" spans="1:14" x14ac:dyDescent="0.2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s="32">
        <f t="shared" si="420"/>
        <v>8901941.0133602228</v>
      </c>
      <c r="J9022" t="str">
        <f>IF(K9022="natural gas",VLOOKUP(D9022,'Cross-Page Data'!$I$4:$J$13,2,FALSE),IF(K9022="solar",VLOOKUP('Form 923'!D9022,'Cross-Page Data'!$I$14:$J$117,2,FALSE),K9022))</f>
        <v>hydro</v>
      </c>
      <c r="K9022" t="str">
        <f>VLOOKUP(E9022,'Cross-Page Data'!$D$4:$F$48,3,FALSE)</f>
        <v>hydro</v>
      </c>
      <c r="L9022" t="b">
        <f>IF(AND($P$6=FALSE,OR(C9022="Commercial NAICS Cogen",C9022="Industrial NAICS Cogen",C9022="NAICS-22 Cogen")),FALSE,IF(AND($P$7=FALSE,OR(C9022="Commercial NAICS Cogen",C9022="Commercial NAICS Non-Cogen",C9022="industrial NAICS Cogen", C9022="industrial NAICS non-cogen")),FALSE,TRUE))</f>
        <v>1</v>
      </c>
      <c r="M9022">
        <f t="shared" si="421"/>
        <v>0.80994550408719346</v>
      </c>
      <c r="N9022">
        <f t="shared" si="422"/>
        <v>1</v>
      </c>
    </row>
    <row r="9023" spans="1:14" x14ac:dyDescent="0.2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s="32">
        <f t="shared" si="420"/>
        <v>8901735.1212473158</v>
      </c>
      <c r="J9023" t="str">
        <f>IF(K9023="natural gas",VLOOKUP(D9023,'Cross-Page Data'!$I$4:$J$13,2,FALSE),IF(K9023="solar",VLOOKUP('Form 923'!D9023,'Cross-Page Data'!$I$14:$J$117,2,FALSE),K9023))</f>
        <v>solar pv</v>
      </c>
      <c r="K9023" t="str">
        <f>VLOOKUP(E9023,'Cross-Page Data'!$D$4:$F$48,3,FALSE)</f>
        <v>solar</v>
      </c>
      <c r="L9023" t="b">
        <f>IF(AND($P$6=FALSE,OR(C9023="Commercial NAICS Cogen",C9023="Industrial NAICS Cogen",C9023="NAICS-22 Cogen")),FALSE,IF(AND($P$7=FALSE,OR(C9023="Commercial NAICS Cogen",C9023="Commercial NAICS Non-Cogen",C9023="industrial NAICS Cogen", C9023="industrial NAICS non-cogen")),FALSE,TRUE))</f>
        <v>1</v>
      </c>
      <c r="M9023">
        <f t="shared" si="421"/>
        <v>0.8347524440239672</v>
      </c>
      <c r="N9023">
        <f t="shared" si="422"/>
        <v>1</v>
      </c>
    </row>
    <row r="9024" spans="1:14" x14ac:dyDescent="0.2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s="32">
        <f t="shared" si="420"/>
        <v>8901999.846099915</v>
      </c>
      <c r="J9024" t="str">
        <f>IF(K9024="natural gas",VLOOKUP(D9024,'Cross-Page Data'!$I$4:$J$13,2,FALSE),IF(K9024="solar",VLOOKUP('Form 923'!D9024,'Cross-Page Data'!$I$14:$J$117,2,FALSE),K9024))</f>
        <v>solar pv</v>
      </c>
      <c r="K9024" t="str">
        <f>VLOOKUP(E9024,'Cross-Page Data'!$D$4:$F$48,3,FALSE)</f>
        <v>solar</v>
      </c>
      <c r="L9024" t="b">
        <f>IF(AND($P$6=FALSE,OR(C9024="Commercial NAICS Cogen",C9024="Industrial NAICS Cogen",C9024="NAICS-22 Cogen")),FALSE,IF(AND($P$7=FALSE,OR(C9024="Commercial NAICS Cogen",C9024="Commercial NAICS Non-Cogen",C9024="industrial NAICS Cogen", C9024="industrial NAICS non-cogen")),FALSE,TRUE))</f>
        <v>1</v>
      </c>
      <c r="M9024">
        <f t="shared" si="421"/>
        <v>0.49763481551561023</v>
      </c>
      <c r="N9024">
        <f t="shared" si="422"/>
        <v>1</v>
      </c>
    </row>
    <row r="9025" spans="1:14" x14ac:dyDescent="0.2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s="32">
        <f t="shared" si="420"/>
        <v>8901823.9686620142</v>
      </c>
      <c r="J9025" t="str">
        <f>IF(K9025="natural gas",VLOOKUP(D9025,'Cross-Page Data'!$I$4:$J$13,2,FALSE),IF(K9025="solar",VLOOKUP('Form 923'!D9025,'Cross-Page Data'!$I$14:$J$117,2,FALSE),K9025))</f>
        <v>solar pv</v>
      </c>
      <c r="K9025" t="str">
        <f>VLOOKUP(E9025,'Cross-Page Data'!$D$4:$F$48,3,FALSE)</f>
        <v>solar</v>
      </c>
      <c r="L9025" t="b">
        <f>IF(AND($P$6=FALSE,OR(C9025="Commercial NAICS Cogen",C9025="Industrial NAICS Cogen",C9025="NAICS-22 Cogen")),FALSE,IF(AND($P$7=FALSE,OR(C9025="Commercial NAICS Cogen",C9025="Commercial NAICS Non-Cogen",C9025="industrial NAICS Cogen", C9025="industrial NAICS non-cogen")),FALSE,TRUE))</f>
        <v>1</v>
      </c>
      <c r="M9025">
        <f t="shared" si="421"/>
        <v>0.78429517502365187</v>
      </c>
      <c r="N9025">
        <f t="shared" si="422"/>
        <v>1</v>
      </c>
    </row>
    <row r="9026" spans="1:14" x14ac:dyDescent="0.2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s="32">
        <f t="shared" si="420"/>
        <v>8902002.1816390455</v>
      </c>
      <c r="J9026" t="str">
        <f>IF(K9026="natural gas",VLOOKUP(D9026,'Cross-Page Data'!$I$4:$J$13,2,FALSE),IF(K9026="solar",VLOOKUP('Form 923'!D9026,'Cross-Page Data'!$I$14:$J$117,2,FALSE),K9026))</f>
        <v>solar pv</v>
      </c>
      <c r="K9026" t="str">
        <f>VLOOKUP(E9026,'Cross-Page Data'!$D$4:$F$48,3,FALSE)</f>
        <v>solar</v>
      </c>
      <c r="L9026" t="b">
        <f>IF(AND($P$6=FALSE,OR(C9026="Commercial NAICS Cogen",C9026="Industrial NAICS Cogen",C9026="NAICS-22 Cogen")),FALSE,IF(AND($P$7=FALSE,OR(C9026="Commercial NAICS Cogen",C9026="Commercial NAICS Non-Cogen",C9026="industrial NAICS Cogen", C9026="industrial NAICS non-cogen")),FALSE,TRUE))</f>
        <v>1</v>
      </c>
      <c r="M9026">
        <f t="shared" si="421"/>
        <v>0.47555976032797226</v>
      </c>
      <c r="N9026">
        <f t="shared" si="422"/>
        <v>1</v>
      </c>
    </row>
    <row r="9027" spans="1:14" x14ac:dyDescent="0.2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s="32">
        <f t="shared" si="420"/>
        <v>11397503.511135314</v>
      </c>
      <c r="J9027" t="str">
        <f>IF(K9027="natural gas",VLOOKUP(D9027,'Cross-Page Data'!$I$4:$J$13,2,FALSE),IF(K9027="solar",VLOOKUP('Form 923'!D9027,'Cross-Page Data'!$I$14:$J$117,2,FALSE),K9027))</f>
        <v>biomass</v>
      </c>
      <c r="K9027" t="str">
        <f>VLOOKUP(E9027,'Cross-Page Data'!$D$4:$F$48,3,FALSE)</f>
        <v>biomass</v>
      </c>
      <c r="L9027" t="b">
        <f>IF(AND($P$6=FALSE,OR(C9027="Commercial NAICS Cogen",C9027="Industrial NAICS Cogen",C9027="NAICS-22 Cogen")),FALSE,IF(AND($P$7=FALSE,OR(C9027="Commercial NAICS Cogen",C9027="Commercial NAICS Non-Cogen",C9027="industrial NAICS Cogen", C9027="industrial NAICS non-cogen")),FALSE,TRUE))</f>
        <v>1</v>
      </c>
      <c r="M9027">
        <f t="shared" si="421"/>
        <v>0.3607456140350877</v>
      </c>
      <c r="N9027">
        <f t="shared" si="422"/>
        <v>1</v>
      </c>
    </row>
    <row r="9028" spans="1:14" x14ac:dyDescent="0.2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s="32">
        <f t="shared" si="420"/>
        <v>8902017.5195211861</v>
      </c>
      <c r="J9028" t="str">
        <f>IF(K9028="natural gas",VLOOKUP(D9028,'Cross-Page Data'!$I$4:$J$13,2,FALSE),IF(K9028="solar",VLOOKUP('Form 923'!D9028,'Cross-Page Data'!$I$14:$J$117,2,FALSE),K9028))</f>
        <v>wind</v>
      </c>
      <c r="K9028" t="str">
        <f>VLOOKUP(E9028,'Cross-Page Data'!$D$4:$F$48,3,FALSE)</f>
        <v>wind</v>
      </c>
      <c r="L9028" t="b">
        <f>IF(AND($P$6=FALSE,OR(C9028="Commercial NAICS Cogen",C9028="Industrial NAICS Cogen",C9028="NAICS-22 Cogen")),FALSE,IF(AND($P$7=FALSE,OR(C9028="Commercial NAICS Cogen",C9028="Commercial NAICS Non-Cogen",C9028="industrial NAICS Cogen", C9028="industrial NAICS non-cogen")),FALSE,TRUE))</f>
        <v>1</v>
      </c>
      <c r="M9028">
        <f t="shared" si="421"/>
        <v>0.14348206474190725</v>
      </c>
      <c r="N9028">
        <f t="shared" si="422"/>
        <v>1</v>
      </c>
    </row>
    <row r="9029" spans="1:14" x14ac:dyDescent="0.2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s="32">
        <f t="shared" si="420"/>
        <v>8901999.1110372506</v>
      </c>
      <c r="J9029" t="str">
        <f>IF(K9029="natural gas",VLOOKUP(D9029,'Cross-Page Data'!$I$4:$J$13,2,FALSE),IF(K9029="solar",VLOOKUP('Form 923'!D9029,'Cross-Page Data'!$I$14:$J$117,2,FALSE),K9029))</f>
        <v>geothermal</v>
      </c>
      <c r="K9029" t="str">
        <f>VLOOKUP(E9029,'Cross-Page Data'!$D$4:$F$48,3,FALSE)</f>
        <v>geothermal</v>
      </c>
      <c r="L9029" t="b">
        <f>IF(AND($P$6=FALSE,OR(C9029="Commercial NAICS Cogen",C9029="Industrial NAICS Cogen",C9029="NAICS-22 Cogen")),FALSE,IF(AND($P$7=FALSE,OR(C9029="Commercial NAICS Cogen",C9029="Commercial NAICS Non-Cogen",C9029="industrial NAICS Cogen", C9029="industrial NAICS non-cogen")),FALSE,TRUE))</f>
        <v>1</v>
      </c>
      <c r="M9029">
        <f t="shared" si="421"/>
        <v>0.52777777777777779</v>
      </c>
      <c r="N9029">
        <f t="shared" si="422"/>
        <v>1</v>
      </c>
    </row>
    <row r="9030" spans="1:14" x14ac:dyDescent="0.2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s="32">
        <f t="shared" si="420"/>
        <v>0</v>
      </c>
      <c r="J9030" t="str">
        <f>IF(K9030="natural gas",VLOOKUP(D9030,'Cross-Page Data'!$I$4:$J$13,2,FALSE),IF(K9030="solar",VLOOKUP('Form 923'!D9030,'Cross-Page Data'!$I$14:$J$117,2,FALSE),K9030))</f>
        <v>other</v>
      </c>
      <c r="K9030" t="str">
        <f>VLOOKUP(E9030,'Cross-Page Data'!$D$4:$F$48,3,FALSE)</f>
        <v>other</v>
      </c>
      <c r="L9030" t="b">
        <f>IF(AND($P$6=FALSE,OR(C9030="Commercial NAICS Cogen",C9030="Industrial NAICS Cogen",C9030="NAICS-22 Cogen")),FALSE,IF(AND($P$7=FALSE,OR(C9030="Commercial NAICS Cogen",C9030="Commercial NAICS Non-Cogen",C9030="industrial NAICS Cogen", C9030="industrial NAICS non-cogen")),FALSE,TRUE))</f>
        <v>1</v>
      </c>
      <c r="M9030">
        <f t="shared" si="421"/>
        <v>0.47889610389610388</v>
      </c>
      <c r="N9030">
        <f t="shared" si="422"/>
        <v>1</v>
      </c>
    </row>
    <row r="9031" spans="1:14" x14ac:dyDescent="0.2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s="32">
        <f t="shared" ref="I9031:I9094" si="423">IFERROR(F9031/G9031*10^6,"")</f>
        <v>8902001.5529289972</v>
      </c>
      <c r="J9031" t="str">
        <f>IF(K9031="natural gas",VLOOKUP(D9031,'Cross-Page Data'!$I$4:$J$13,2,FALSE),IF(K9031="solar",VLOOKUP('Form 923'!D9031,'Cross-Page Data'!$I$14:$J$117,2,FALSE),K9031))</f>
        <v>wind</v>
      </c>
      <c r="K9031" t="str">
        <f>VLOOKUP(E9031,'Cross-Page Data'!$D$4:$F$48,3,FALSE)</f>
        <v>wind</v>
      </c>
      <c r="L9031" t="b">
        <f>IF(AND($P$6=FALSE,OR(C9031="Commercial NAICS Cogen",C9031="Industrial NAICS Cogen",C9031="NAICS-22 Cogen")),FALSE,IF(AND($P$7=FALSE,OR(C9031="Commercial NAICS Cogen",C9031="Commercial NAICS Non-Cogen",C9031="industrial NAICS Cogen", C9031="industrial NAICS non-cogen")),FALSE,TRUE))</f>
        <v>1</v>
      </c>
      <c r="M9031">
        <f t="shared" ref="M9031:M9094" si="424">(COUNTIFS($J$6:$J$14148,J9031,$I$6:$I$14148,"&gt;"&amp;I9031)+1)/COUNTIFS($J$6:$J$14148,J9031)</f>
        <v>0.35520559930008749</v>
      </c>
      <c r="N9031">
        <f t="shared" ref="N9031:N9094" si="425">IF(OR(M9031&gt;0.95,M9031&lt;0.05),0,1)</f>
        <v>1</v>
      </c>
    </row>
    <row r="9032" spans="1:14" x14ac:dyDescent="0.2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s="32">
        <f t="shared" si="423"/>
        <v>8901951.145730922</v>
      </c>
      <c r="J9032" t="str">
        <f>IF(K9032="natural gas",VLOOKUP(D9032,'Cross-Page Data'!$I$4:$J$13,2,FALSE),IF(K9032="solar",VLOOKUP('Form 923'!D9032,'Cross-Page Data'!$I$14:$J$117,2,FALSE),K9032))</f>
        <v>solar pv</v>
      </c>
      <c r="K9032" t="str">
        <f>VLOOKUP(E9032,'Cross-Page Data'!$D$4:$F$48,3,FALSE)</f>
        <v>solar</v>
      </c>
      <c r="L9032" t="b">
        <f>IF(AND($P$6=FALSE,OR(C9032="Commercial NAICS Cogen",C9032="Industrial NAICS Cogen",C9032="NAICS-22 Cogen")),FALSE,IF(AND($P$7=FALSE,OR(C9032="Commercial NAICS Cogen",C9032="Commercial NAICS Non-Cogen",C9032="industrial NAICS Cogen", C9032="industrial NAICS non-cogen")),FALSE,TRUE))</f>
        <v>1</v>
      </c>
      <c r="M9032">
        <f t="shared" si="424"/>
        <v>0.64396089561652481</v>
      </c>
      <c r="N9032">
        <f t="shared" si="425"/>
        <v>1</v>
      </c>
    </row>
    <row r="9033" spans="1:14" x14ac:dyDescent="0.2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s="32">
        <f t="shared" si="423"/>
        <v>8902000.4299798328</v>
      </c>
      <c r="J9033" t="str">
        <f>IF(K9033="natural gas",VLOOKUP(D9033,'Cross-Page Data'!$I$4:$J$13,2,FALSE),IF(K9033="solar",VLOOKUP('Form 923'!D9033,'Cross-Page Data'!$I$14:$J$117,2,FALSE),K9033))</f>
        <v>wind</v>
      </c>
      <c r="K9033" t="str">
        <f>VLOOKUP(E9033,'Cross-Page Data'!$D$4:$F$48,3,FALSE)</f>
        <v>wind</v>
      </c>
      <c r="L9033" t="b">
        <f>IF(AND($P$6=FALSE,OR(C9033="Commercial NAICS Cogen",C9033="Industrial NAICS Cogen",C9033="NAICS-22 Cogen")),FALSE,IF(AND($P$7=FALSE,OR(C9033="Commercial NAICS Cogen",C9033="Commercial NAICS Non-Cogen",C9033="industrial NAICS Cogen", C9033="industrial NAICS non-cogen")),FALSE,TRUE))</f>
        <v>1</v>
      </c>
      <c r="M9033">
        <f t="shared" si="424"/>
        <v>0.44706911636045493</v>
      </c>
      <c r="N9033">
        <f t="shared" si="425"/>
        <v>1</v>
      </c>
    </row>
    <row r="9034" spans="1:14" x14ac:dyDescent="0.2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s="32">
        <f t="shared" si="423"/>
        <v>8901991.1201360188</v>
      </c>
      <c r="J9034" t="str">
        <f>IF(K9034="natural gas",VLOOKUP(D9034,'Cross-Page Data'!$I$4:$J$13,2,FALSE),IF(K9034="solar",VLOOKUP('Form 923'!D9034,'Cross-Page Data'!$I$14:$J$117,2,FALSE),K9034))</f>
        <v>geothermal</v>
      </c>
      <c r="K9034" t="str">
        <f>VLOOKUP(E9034,'Cross-Page Data'!$D$4:$F$48,3,FALSE)</f>
        <v>geothermal</v>
      </c>
      <c r="L9034" t="b">
        <f>IF(AND($P$6=FALSE,OR(C9034="Commercial NAICS Cogen",C9034="Industrial NAICS Cogen",C9034="NAICS-22 Cogen")),FALSE,IF(AND($P$7=FALSE,OR(C9034="Commercial NAICS Cogen",C9034="Commercial NAICS Non-Cogen",C9034="industrial NAICS Cogen", C9034="industrial NAICS non-cogen")),FALSE,TRUE))</f>
        <v>1</v>
      </c>
      <c r="M9034">
        <f t="shared" si="424"/>
        <v>0.77777777777777779</v>
      </c>
      <c r="N9034">
        <f t="shared" si="425"/>
        <v>1</v>
      </c>
    </row>
    <row r="9035" spans="1:14" x14ac:dyDescent="0.2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s="32">
        <f t="shared" si="423"/>
        <v>8902022.2416443136</v>
      </c>
      <c r="J9035" t="str">
        <f>IF(K9035="natural gas",VLOOKUP(D9035,'Cross-Page Data'!$I$4:$J$13,2,FALSE),IF(K9035="solar",VLOOKUP('Form 923'!D9035,'Cross-Page Data'!$I$14:$J$117,2,FALSE),K9035))</f>
        <v>solar pv</v>
      </c>
      <c r="K9035" t="str">
        <f>VLOOKUP(E9035,'Cross-Page Data'!$D$4:$F$48,3,FALSE)</f>
        <v>solar</v>
      </c>
      <c r="L9035" t="b">
        <f>IF(AND($P$6=FALSE,OR(C9035="Commercial NAICS Cogen",C9035="Industrial NAICS Cogen",C9035="NAICS-22 Cogen")),FALSE,IF(AND($P$7=FALSE,OR(C9035="Commercial NAICS Cogen",C9035="Commercial NAICS Non-Cogen",C9035="industrial NAICS Cogen", C9035="industrial NAICS non-cogen")),FALSE,TRUE))</f>
        <v>1</v>
      </c>
      <c r="M9035">
        <f t="shared" si="424"/>
        <v>0.39514348785871967</v>
      </c>
      <c r="N9035">
        <f t="shared" si="425"/>
        <v>1</v>
      </c>
    </row>
    <row r="9036" spans="1:14" x14ac:dyDescent="0.2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s="32">
        <f t="shared" si="423"/>
        <v>8902003.2706459519</v>
      </c>
      <c r="J9036" t="str">
        <f>IF(K9036="natural gas",VLOOKUP(D9036,'Cross-Page Data'!$I$4:$J$13,2,FALSE),IF(K9036="solar",VLOOKUP('Form 923'!D9036,'Cross-Page Data'!$I$14:$J$117,2,FALSE),K9036))</f>
        <v>geothermal</v>
      </c>
      <c r="K9036" t="str">
        <f>VLOOKUP(E9036,'Cross-Page Data'!$D$4:$F$48,3,FALSE)</f>
        <v>geothermal</v>
      </c>
      <c r="L9036" t="b">
        <f>IF(AND($P$6=FALSE,OR(C9036="Commercial NAICS Cogen",C9036="Industrial NAICS Cogen",C9036="NAICS-22 Cogen")),FALSE,IF(AND($P$7=FALSE,OR(C9036="Commercial NAICS Cogen",C9036="Commercial NAICS Non-Cogen",C9036="industrial NAICS Cogen", C9036="industrial NAICS non-cogen")),FALSE,TRUE))</f>
        <v>1</v>
      </c>
      <c r="M9036">
        <f t="shared" si="424"/>
        <v>0.3888888888888889</v>
      </c>
      <c r="N9036">
        <f t="shared" si="425"/>
        <v>1</v>
      </c>
    </row>
    <row r="9037" spans="1:14" x14ac:dyDescent="0.2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s="32">
        <f t="shared" si="423"/>
        <v>10040377.332146535</v>
      </c>
      <c r="J9037" t="str">
        <f>IF(K9037="natural gas",VLOOKUP(D9037,'Cross-Page Data'!$I$4:$J$13,2,FALSE),IF(K9037="solar",VLOOKUP('Form 923'!D9037,'Cross-Page Data'!$I$14:$J$117,2,FALSE),K9037))</f>
        <v>biomass</v>
      </c>
      <c r="K9037" t="str">
        <f>VLOOKUP(E9037,'Cross-Page Data'!$D$4:$F$48,3,FALSE)</f>
        <v>biomass</v>
      </c>
      <c r="L9037" t="b">
        <f>IF(AND($P$6=FALSE,OR(C9037="Commercial NAICS Cogen",C9037="Industrial NAICS Cogen",C9037="NAICS-22 Cogen")),FALSE,IF(AND($P$7=FALSE,OR(C9037="Commercial NAICS Cogen",C9037="Commercial NAICS Non-Cogen",C9037="industrial NAICS Cogen", C9037="industrial NAICS non-cogen")),FALSE,TRUE))</f>
        <v>0</v>
      </c>
      <c r="M9037">
        <f t="shared" si="424"/>
        <v>0.49890350877192985</v>
      </c>
      <c r="N9037">
        <f t="shared" si="425"/>
        <v>1</v>
      </c>
    </row>
    <row r="9038" spans="1:14" x14ac:dyDescent="0.2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s="32">
        <f t="shared" si="423"/>
        <v>8901596.8063872252</v>
      </c>
      <c r="J9038" t="str">
        <f>IF(K9038="natural gas",VLOOKUP(D9038,'Cross-Page Data'!$I$4:$J$13,2,FALSE),IF(K9038="solar",VLOOKUP('Form 923'!D9038,'Cross-Page Data'!$I$14:$J$117,2,FALSE),K9038))</f>
        <v>solar pv</v>
      </c>
      <c r="K9038" t="str">
        <f>VLOOKUP(E9038,'Cross-Page Data'!$D$4:$F$48,3,FALSE)</f>
        <v>solar</v>
      </c>
      <c r="L9038" t="b">
        <f>IF(AND($P$6=FALSE,OR(C9038="Commercial NAICS Cogen",C9038="Industrial NAICS Cogen",C9038="NAICS-22 Cogen")),FALSE,IF(AND($P$7=FALSE,OR(C9038="Commercial NAICS Cogen",C9038="Commercial NAICS Non-Cogen",C9038="industrial NAICS Cogen", C9038="industrial NAICS non-cogen")),FALSE,TRUE))</f>
        <v>1</v>
      </c>
      <c r="M9038">
        <f t="shared" si="424"/>
        <v>0.87448754336171552</v>
      </c>
      <c r="N9038">
        <f t="shared" si="425"/>
        <v>1</v>
      </c>
    </row>
    <row r="9039" spans="1:14" x14ac:dyDescent="0.2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s="32">
        <f t="shared" si="423"/>
        <v>8902003.0727309622</v>
      </c>
      <c r="J9039" t="str">
        <f>IF(K9039="natural gas",VLOOKUP(D9039,'Cross-Page Data'!$I$4:$J$13,2,FALSE),IF(K9039="solar",VLOOKUP('Form 923'!D9039,'Cross-Page Data'!$I$14:$J$117,2,FALSE),K9039))</f>
        <v>wind</v>
      </c>
      <c r="K9039" t="str">
        <f>VLOOKUP(E9039,'Cross-Page Data'!$D$4:$F$48,3,FALSE)</f>
        <v>wind</v>
      </c>
      <c r="L9039" t="b">
        <f>IF(AND($P$6=FALSE,OR(C9039="Commercial NAICS Cogen",C9039="Industrial NAICS Cogen",C9039="NAICS-22 Cogen")),FALSE,IF(AND($P$7=FALSE,OR(C9039="Commercial NAICS Cogen",C9039="Commercial NAICS Non-Cogen",C9039="industrial NAICS Cogen", C9039="industrial NAICS non-cogen")),FALSE,TRUE))</f>
        <v>1</v>
      </c>
      <c r="M9039">
        <f t="shared" si="424"/>
        <v>0.2668416447944007</v>
      </c>
      <c r="N9039">
        <f t="shared" si="425"/>
        <v>1</v>
      </c>
    </row>
    <row r="9040" spans="1:14" x14ac:dyDescent="0.2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s="32">
        <f t="shared" si="423"/>
        <v>7130277.1302771298</v>
      </c>
      <c r="J9040" t="str">
        <f>IF(K9040="natural gas",VLOOKUP(D9040,'Cross-Page Data'!$I$4:$J$13,2,FALSE),IF(K9040="solar",VLOOKUP('Form 923'!D9040,'Cross-Page Data'!$I$14:$J$117,2,FALSE),K9040))</f>
        <v>other</v>
      </c>
      <c r="K9040" t="str">
        <f>VLOOKUP(E9040,'Cross-Page Data'!$D$4:$F$48,3,FALSE)</f>
        <v>natural gas</v>
      </c>
      <c r="L9040" t="b">
        <f>IF(AND($P$6=FALSE,OR(C9040="Commercial NAICS Cogen",C9040="Industrial NAICS Cogen",C9040="NAICS-22 Cogen")),FALSE,IF(AND($P$7=FALSE,OR(C9040="Commercial NAICS Cogen",C9040="Commercial NAICS Non-Cogen",C9040="industrial NAICS Cogen", C9040="industrial NAICS non-cogen")),FALSE,TRUE))</f>
        <v>1</v>
      </c>
      <c r="M9040">
        <f t="shared" si="424"/>
        <v>0.31331168831168832</v>
      </c>
      <c r="N9040">
        <f t="shared" si="425"/>
        <v>1</v>
      </c>
    </row>
    <row r="9041" spans="1:14" x14ac:dyDescent="0.2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s="32" t="str">
        <f t="shared" si="423"/>
        <v/>
      </c>
      <c r="J9041" t="str">
        <f>IF(K9041="natural gas",VLOOKUP(D9041,'Cross-Page Data'!$I$4:$J$13,2,FALSE),IF(K9041="solar",VLOOKUP('Form 923'!D9041,'Cross-Page Data'!$I$14:$J$117,2,FALSE),K9041))</f>
        <v>biomass</v>
      </c>
      <c r="K9041" t="str">
        <f>VLOOKUP(E9041,'Cross-Page Data'!$D$4:$F$48,3,FALSE)</f>
        <v>biomass</v>
      </c>
      <c r="L9041" t="b">
        <f>IF(AND($P$6=FALSE,OR(C9041="Commercial NAICS Cogen",C9041="Industrial NAICS Cogen",C9041="NAICS-22 Cogen")),FALSE,IF(AND($P$7=FALSE,OR(C9041="Commercial NAICS Cogen",C9041="Commercial NAICS Non-Cogen",C9041="industrial NAICS Cogen", C9041="industrial NAICS non-cogen")),FALSE,TRUE))</f>
        <v>1</v>
      </c>
      <c r="M9041">
        <f t="shared" si="424"/>
        <v>1.0964912280701754E-3</v>
      </c>
      <c r="N9041">
        <f t="shared" si="425"/>
        <v>0</v>
      </c>
    </row>
    <row r="9042" spans="1:14" x14ac:dyDescent="0.2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s="32">
        <f t="shared" si="423"/>
        <v>8903201.2195121944</v>
      </c>
      <c r="J9042" t="str">
        <f>IF(K9042="natural gas",VLOOKUP(D9042,'Cross-Page Data'!$I$4:$J$13,2,FALSE),IF(K9042="solar",VLOOKUP('Form 923'!D9042,'Cross-Page Data'!$I$14:$J$117,2,FALSE),K9042))</f>
        <v>solar pv</v>
      </c>
      <c r="K9042" t="str">
        <f>VLOOKUP(E9042,'Cross-Page Data'!$D$4:$F$48,3,FALSE)</f>
        <v>solar</v>
      </c>
      <c r="L9042" t="b">
        <f>IF(AND($P$6=FALSE,OR(C9042="Commercial NAICS Cogen",C9042="Industrial NAICS Cogen",C9042="NAICS-22 Cogen")),FALSE,IF(AND($P$7=FALSE,OR(C9042="Commercial NAICS Cogen",C9042="Commercial NAICS Non-Cogen",C9042="industrial NAICS Cogen", C9042="industrial NAICS non-cogen")),FALSE,TRUE))</f>
        <v>1</v>
      </c>
      <c r="M9042">
        <f t="shared" si="424"/>
        <v>1.9552191737622203E-2</v>
      </c>
      <c r="N9042">
        <f t="shared" si="425"/>
        <v>0</v>
      </c>
    </row>
    <row r="9043" spans="1:14" x14ac:dyDescent="0.2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s="32">
        <f t="shared" si="423"/>
        <v>8902157.9205492884</v>
      </c>
      <c r="J9043" t="str">
        <f>IF(K9043="natural gas",VLOOKUP(D9043,'Cross-Page Data'!$I$4:$J$13,2,FALSE),IF(K9043="solar",VLOOKUP('Form 923'!D9043,'Cross-Page Data'!$I$14:$J$117,2,FALSE),K9043))</f>
        <v>solar pv</v>
      </c>
      <c r="K9043" t="str">
        <f>VLOOKUP(E9043,'Cross-Page Data'!$D$4:$F$48,3,FALSE)</f>
        <v>solar</v>
      </c>
      <c r="L9043" t="b">
        <f>IF(AND($P$6=FALSE,OR(C9043="Commercial NAICS Cogen",C9043="Industrial NAICS Cogen",C9043="NAICS-22 Cogen")),FALSE,IF(AND($P$7=FALSE,OR(C9043="Commercial NAICS Cogen",C9043="Commercial NAICS Non-Cogen",C9043="industrial NAICS Cogen", C9043="industrial NAICS non-cogen")),FALSE,TRUE))</f>
        <v>1</v>
      </c>
      <c r="M9043">
        <f t="shared" si="424"/>
        <v>0.20813623462630085</v>
      </c>
      <c r="N9043">
        <f t="shared" si="425"/>
        <v>1</v>
      </c>
    </row>
    <row r="9044" spans="1:14" x14ac:dyDescent="0.2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s="32">
        <f t="shared" si="423"/>
        <v>8901997.2079192195</v>
      </c>
      <c r="J9044" t="str">
        <f>IF(K9044="natural gas",VLOOKUP(D9044,'Cross-Page Data'!$I$4:$J$13,2,FALSE),IF(K9044="solar",VLOOKUP('Form 923'!D9044,'Cross-Page Data'!$I$14:$J$117,2,FALSE),K9044))</f>
        <v>wind</v>
      </c>
      <c r="K9044" t="str">
        <f>VLOOKUP(E9044,'Cross-Page Data'!$D$4:$F$48,3,FALSE)</f>
        <v>wind</v>
      </c>
      <c r="L9044" t="b">
        <f>IF(AND($P$6=FALSE,OR(C9044="Commercial NAICS Cogen",C9044="Industrial NAICS Cogen",C9044="NAICS-22 Cogen")),FALSE,IF(AND($P$7=FALSE,OR(C9044="Commercial NAICS Cogen",C9044="Commercial NAICS Non-Cogen",C9044="industrial NAICS Cogen", C9044="industrial NAICS non-cogen")),FALSE,TRUE))</f>
        <v>1</v>
      </c>
      <c r="M9044">
        <f t="shared" si="424"/>
        <v>0.68678915135608054</v>
      </c>
      <c r="N9044">
        <f t="shared" si="425"/>
        <v>1</v>
      </c>
    </row>
    <row r="9045" spans="1:14" x14ac:dyDescent="0.2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s="32">
        <f t="shared" si="423"/>
        <v>8901394.9013949018</v>
      </c>
      <c r="J9045" t="str">
        <f>IF(K9045="natural gas",VLOOKUP(D9045,'Cross-Page Data'!$I$4:$J$13,2,FALSE),IF(K9045="solar",VLOOKUP('Form 923'!D9045,'Cross-Page Data'!$I$14:$J$117,2,FALSE),K9045))</f>
        <v>solar pv</v>
      </c>
      <c r="K9045" t="str">
        <f>VLOOKUP(E9045,'Cross-Page Data'!$D$4:$F$48,3,FALSE)</f>
        <v>solar</v>
      </c>
      <c r="L9045" t="b">
        <f>IF(AND($P$6=FALSE,OR(C9045="Commercial NAICS Cogen",C9045="Industrial NAICS Cogen",C9045="NAICS-22 Cogen")),FALSE,IF(AND($P$7=FALSE,OR(C9045="Commercial NAICS Cogen",C9045="Commercial NAICS Non-Cogen",C9045="industrial NAICS Cogen", C9045="industrial NAICS non-cogen")),FALSE,TRUE))</f>
        <v>1</v>
      </c>
      <c r="M9045">
        <f t="shared" si="424"/>
        <v>0.91201513718070004</v>
      </c>
      <c r="N9045">
        <f t="shared" si="425"/>
        <v>1</v>
      </c>
    </row>
    <row r="9046" spans="1:14" x14ac:dyDescent="0.2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s="32">
        <f t="shared" si="423"/>
        <v>11118621.537973177</v>
      </c>
      <c r="J9046" t="str">
        <f>IF(K9046="natural gas",VLOOKUP(D9046,'Cross-Page Data'!$I$4:$J$13,2,FALSE),IF(K9046="solar",VLOOKUP('Form 923'!D9046,'Cross-Page Data'!$I$14:$J$117,2,FALSE),K9046))</f>
        <v>biomass</v>
      </c>
      <c r="K9046" t="str">
        <f>VLOOKUP(E9046,'Cross-Page Data'!$D$4:$F$48,3,FALSE)</f>
        <v>biomass</v>
      </c>
      <c r="L9046" t="b">
        <f>IF(AND($P$6=FALSE,OR(C9046="Commercial NAICS Cogen",C9046="Industrial NAICS Cogen",C9046="NAICS-22 Cogen")),FALSE,IF(AND($P$7=FALSE,OR(C9046="Commercial NAICS Cogen",C9046="Commercial NAICS Non-Cogen",C9046="industrial NAICS Cogen", C9046="industrial NAICS non-cogen")),FALSE,TRUE))</f>
        <v>1</v>
      </c>
      <c r="M9046">
        <f t="shared" si="424"/>
        <v>0.39035087719298245</v>
      </c>
      <c r="N9046">
        <f t="shared" si="425"/>
        <v>1</v>
      </c>
    </row>
    <row r="9047" spans="1:14" x14ac:dyDescent="0.2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s="32">
        <f t="shared" si="423"/>
        <v>6051906.9166127983</v>
      </c>
      <c r="J9047" t="str">
        <f>IF(K9047="natural gas",VLOOKUP(D9047,'Cross-Page Data'!$I$4:$J$13,2,FALSE),IF(K9047="solar",VLOOKUP('Form 923'!D9047,'Cross-Page Data'!$I$14:$J$117,2,FALSE),K9047))</f>
        <v>biomass</v>
      </c>
      <c r="K9047" t="str">
        <f>VLOOKUP(E9047,'Cross-Page Data'!$D$4:$F$48,3,FALSE)</f>
        <v>biomass</v>
      </c>
      <c r="L9047" t="b">
        <f>IF(AND($P$6=FALSE,OR(C9047="Commercial NAICS Cogen",C9047="Industrial NAICS Cogen",C9047="NAICS-22 Cogen")),FALSE,IF(AND($P$7=FALSE,OR(C9047="Commercial NAICS Cogen",C9047="Commercial NAICS Non-Cogen",C9047="industrial NAICS Cogen", C9047="industrial NAICS non-cogen")),FALSE,TRUE))</f>
        <v>0</v>
      </c>
      <c r="M9047">
        <f t="shared" si="424"/>
        <v>0.60964912280701755</v>
      </c>
      <c r="N9047">
        <f t="shared" si="425"/>
        <v>1</v>
      </c>
    </row>
    <row r="9048" spans="1:14" x14ac:dyDescent="0.2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s="32">
        <f t="shared" si="423"/>
        <v>8901998.7638519164</v>
      </c>
      <c r="J9048" t="str">
        <f>IF(K9048="natural gas",VLOOKUP(D9048,'Cross-Page Data'!$I$4:$J$13,2,FALSE),IF(K9048="solar",VLOOKUP('Form 923'!D9048,'Cross-Page Data'!$I$14:$J$117,2,FALSE),K9048))</f>
        <v>wind</v>
      </c>
      <c r="K9048" t="str">
        <f>VLOOKUP(E9048,'Cross-Page Data'!$D$4:$F$48,3,FALSE)</f>
        <v>wind</v>
      </c>
      <c r="L9048" t="b">
        <f>IF(AND($P$6=FALSE,OR(C9048="Commercial NAICS Cogen",C9048="Industrial NAICS Cogen",C9048="NAICS-22 Cogen")),FALSE,IF(AND($P$7=FALSE,OR(C9048="Commercial NAICS Cogen",C9048="Commercial NAICS Non-Cogen",C9048="industrial NAICS Cogen", C9048="industrial NAICS non-cogen")),FALSE,TRUE))</f>
        <v>1</v>
      </c>
      <c r="M9048">
        <f t="shared" si="424"/>
        <v>0.59492563429571299</v>
      </c>
      <c r="N9048">
        <f t="shared" si="425"/>
        <v>1</v>
      </c>
    </row>
    <row r="9049" spans="1:14" x14ac:dyDescent="0.2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s="32">
        <f t="shared" si="423"/>
        <v>8901996.8768299837</v>
      </c>
      <c r="J9049" t="str">
        <f>IF(K9049="natural gas",VLOOKUP(D9049,'Cross-Page Data'!$I$4:$J$13,2,FALSE),IF(K9049="solar",VLOOKUP('Form 923'!D9049,'Cross-Page Data'!$I$14:$J$117,2,FALSE),K9049))</f>
        <v>wind</v>
      </c>
      <c r="K9049" t="str">
        <f>VLOOKUP(E9049,'Cross-Page Data'!$D$4:$F$48,3,FALSE)</f>
        <v>wind</v>
      </c>
      <c r="L9049" t="b">
        <f>IF(AND($P$6=FALSE,OR(C9049="Commercial NAICS Cogen",C9049="Industrial NAICS Cogen",C9049="NAICS-22 Cogen")),FALSE,IF(AND($P$7=FALSE,OR(C9049="Commercial NAICS Cogen",C9049="Commercial NAICS Non-Cogen",C9049="industrial NAICS Cogen", C9049="industrial NAICS non-cogen")),FALSE,TRUE))</f>
        <v>1</v>
      </c>
      <c r="M9049">
        <f t="shared" si="424"/>
        <v>0.69903762029746286</v>
      </c>
      <c r="N9049">
        <f t="shared" si="425"/>
        <v>1</v>
      </c>
    </row>
    <row r="9050" spans="1:14" x14ac:dyDescent="0.2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s="32" t="str">
        <f t="shared" si="423"/>
        <v/>
      </c>
      <c r="J9050" t="str">
        <f>IF(K9050="natural gas",VLOOKUP(D9050,'Cross-Page Data'!$I$4:$J$13,2,FALSE),IF(K9050="solar",VLOOKUP('Form 923'!D9050,'Cross-Page Data'!$I$14:$J$117,2,FALSE),K9050))</f>
        <v>biomass</v>
      </c>
      <c r="K9050" t="str">
        <f>VLOOKUP(E9050,'Cross-Page Data'!$D$4:$F$48,3,FALSE)</f>
        <v>biomass</v>
      </c>
      <c r="L9050" t="b">
        <f>IF(AND($P$6=FALSE,OR(C9050="Commercial NAICS Cogen",C9050="Industrial NAICS Cogen",C9050="NAICS-22 Cogen")),FALSE,IF(AND($P$7=FALSE,OR(C9050="Commercial NAICS Cogen",C9050="Commercial NAICS Non-Cogen",C9050="industrial NAICS Cogen", C9050="industrial NAICS non-cogen")),FALSE,TRUE))</f>
        <v>0</v>
      </c>
      <c r="M9050">
        <f t="shared" si="424"/>
        <v>1.0964912280701754E-3</v>
      </c>
      <c r="N9050">
        <f t="shared" si="425"/>
        <v>0</v>
      </c>
    </row>
    <row r="9051" spans="1:14" x14ac:dyDescent="0.2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s="32" t="str">
        <f t="shared" si="423"/>
        <v/>
      </c>
      <c r="J9051" t="str">
        <f>IF(K9051="natural gas",VLOOKUP(D9051,'Cross-Page Data'!$I$4:$J$13,2,FALSE),IF(K9051="solar",VLOOKUP('Form 923'!D9051,'Cross-Page Data'!$I$14:$J$117,2,FALSE),K9051))</f>
        <v>natural gas peaker</v>
      </c>
      <c r="K9051" t="str">
        <f>VLOOKUP(E9051,'Cross-Page Data'!$D$4:$F$48,3,FALSE)</f>
        <v>natural gas</v>
      </c>
      <c r="L9051" t="b">
        <f>IF(AND($P$6=FALSE,OR(C9051="Commercial NAICS Cogen",C9051="Industrial NAICS Cogen",C9051="NAICS-22 Cogen")),FALSE,IF(AND($P$7=FALSE,OR(C9051="Commercial NAICS Cogen",C9051="Commercial NAICS Non-Cogen",C9051="industrial NAICS Cogen", C9051="industrial NAICS non-cogen")),FALSE,TRUE))</f>
        <v>0</v>
      </c>
      <c r="M9051">
        <f t="shared" si="424"/>
        <v>4.9382716049382717E-4</v>
      </c>
      <c r="N9051">
        <f t="shared" si="425"/>
        <v>0</v>
      </c>
    </row>
    <row r="9052" spans="1:14" x14ac:dyDescent="0.2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s="32" t="str">
        <f t="shared" si="423"/>
        <v/>
      </c>
      <c r="J9052" t="str">
        <f>IF(K9052="natural gas",VLOOKUP(D9052,'Cross-Page Data'!$I$4:$J$13,2,FALSE),IF(K9052="solar",VLOOKUP('Form 923'!D9052,'Cross-Page Data'!$I$14:$J$117,2,FALSE),K9052))</f>
        <v>biomass</v>
      </c>
      <c r="K9052" t="str">
        <f>VLOOKUP(E9052,'Cross-Page Data'!$D$4:$F$48,3,FALSE)</f>
        <v>biomass</v>
      </c>
      <c r="L9052" t="b">
        <f>IF(AND($P$6=FALSE,OR(C9052="Commercial NAICS Cogen",C9052="Industrial NAICS Cogen",C9052="NAICS-22 Cogen")),FALSE,IF(AND($P$7=FALSE,OR(C9052="Commercial NAICS Cogen",C9052="Commercial NAICS Non-Cogen",C9052="industrial NAICS Cogen", C9052="industrial NAICS non-cogen")),FALSE,TRUE))</f>
        <v>0</v>
      </c>
      <c r="M9052">
        <f t="shared" si="424"/>
        <v>1.0964912280701754E-3</v>
      </c>
      <c r="N9052">
        <f t="shared" si="425"/>
        <v>0</v>
      </c>
    </row>
    <row r="9053" spans="1:14" x14ac:dyDescent="0.2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s="32">
        <f t="shared" si="423"/>
        <v>8902006.0738269389</v>
      </c>
      <c r="J9053" t="str">
        <f>IF(K9053="natural gas",VLOOKUP(D9053,'Cross-Page Data'!$I$4:$J$13,2,FALSE),IF(K9053="solar",VLOOKUP('Form 923'!D9053,'Cross-Page Data'!$I$14:$J$117,2,FALSE),K9053))</f>
        <v>wind</v>
      </c>
      <c r="K9053" t="str">
        <f>VLOOKUP(E9053,'Cross-Page Data'!$D$4:$F$48,3,FALSE)</f>
        <v>wind</v>
      </c>
      <c r="L9053" t="b">
        <f>IF(AND($P$6=FALSE,OR(C9053="Commercial NAICS Cogen",C9053="Industrial NAICS Cogen",C9053="NAICS-22 Cogen")),FALSE,IF(AND($P$7=FALSE,OR(C9053="Commercial NAICS Cogen",C9053="Commercial NAICS Non-Cogen",C9053="industrial NAICS Cogen", C9053="industrial NAICS non-cogen")),FALSE,TRUE))</f>
        <v>1</v>
      </c>
      <c r="M9053">
        <f t="shared" si="424"/>
        <v>0.21172353455818022</v>
      </c>
      <c r="N9053">
        <f t="shared" si="425"/>
        <v>1</v>
      </c>
    </row>
    <row r="9054" spans="1:14" x14ac:dyDescent="0.2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s="32">
        <f t="shared" si="423"/>
        <v>8902004.712426126</v>
      </c>
      <c r="J9054" t="str">
        <f>IF(K9054="natural gas",VLOOKUP(D9054,'Cross-Page Data'!$I$4:$J$13,2,FALSE),IF(K9054="solar",VLOOKUP('Form 923'!D9054,'Cross-Page Data'!$I$14:$J$117,2,FALSE),K9054))</f>
        <v>geothermal</v>
      </c>
      <c r="K9054" t="str">
        <f>VLOOKUP(E9054,'Cross-Page Data'!$D$4:$F$48,3,FALSE)</f>
        <v>geothermal</v>
      </c>
      <c r="L9054" t="b">
        <f>IF(AND($P$6=FALSE,OR(C9054="Commercial NAICS Cogen",C9054="Industrial NAICS Cogen",C9054="NAICS-22 Cogen")),FALSE,IF(AND($P$7=FALSE,OR(C9054="Commercial NAICS Cogen",C9054="Commercial NAICS Non-Cogen",C9054="industrial NAICS Cogen", C9054="industrial NAICS non-cogen")),FALSE,TRUE))</f>
        <v>1</v>
      </c>
      <c r="M9054">
        <f t="shared" si="424"/>
        <v>0.30555555555555558</v>
      </c>
      <c r="N9054">
        <f t="shared" si="425"/>
        <v>1</v>
      </c>
    </row>
    <row r="9055" spans="1:14" x14ac:dyDescent="0.2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s="32">
        <f t="shared" si="423"/>
        <v>8902010.0502512567</v>
      </c>
      <c r="J9055" t="str">
        <f>IF(K9055="natural gas",VLOOKUP(D9055,'Cross-Page Data'!$I$4:$J$13,2,FALSE),IF(K9055="solar",VLOOKUP('Form 923'!D9055,'Cross-Page Data'!$I$14:$J$117,2,FALSE),K9055))</f>
        <v>solar pv</v>
      </c>
      <c r="K9055" t="str">
        <f>VLOOKUP(E9055,'Cross-Page Data'!$D$4:$F$48,3,FALSE)</f>
        <v>solar</v>
      </c>
      <c r="L9055" t="b">
        <f>IF(AND($P$6=FALSE,OR(C9055="Commercial NAICS Cogen",C9055="Industrial NAICS Cogen",C9055="NAICS-22 Cogen")),FALSE,IF(AND($P$7=FALSE,OR(C9055="Commercial NAICS Cogen",C9055="Commercial NAICS Non-Cogen",C9055="industrial NAICS Cogen", C9055="industrial NAICS non-cogen")),FALSE,TRUE))</f>
        <v>1</v>
      </c>
      <c r="M9055">
        <f t="shared" si="424"/>
        <v>0.43645537685272784</v>
      </c>
      <c r="N9055">
        <f t="shared" si="425"/>
        <v>1</v>
      </c>
    </row>
    <row r="9056" spans="1:14" x14ac:dyDescent="0.2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s="32">
        <f t="shared" si="423"/>
        <v>9835384.9381744154</v>
      </c>
      <c r="J9056" t="str">
        <f>IF(K9056="natural gas",VLOOKUP(D9056,'Cross-Page Data'!$I$4:$J$13,2,FALSE),IF(K9056="solar",VLOOKUP('Form 923'!D9056,'Cross-Page Data'!$I$14:$J$117,2,FALSE),K9056))</f>
        <v>natural gas peaker</v>
      </c>
      <c r="K9056" t="str">
        <f>VLOOKUP(E9056,'Cross-Page Data'!$D$4:$F$48,3,FALSE)</f>
        <v>natural gas</v>
      </c>
      <c r="L9056" t="b">
        <f>IF(AND($P$6=FALSE,OR(C9056="Commercial NAICS Cogen",C9056="Industrial NAICS Cogen",C9056="NAICS-22 Cogen")),FALSE,IF(AND($P$7=FALSE,OR(C9056="Commercial NAICS Cogen",C9056="Commercial NAICS Non-Cogen",C9056="industrial NAICS Cogen", C9056="industrial NAICS non-cogen")),FALSE,TRUE))</f>
        <v>1</v>
      </c>
      <c r="M9056">
        <f t="shared" si="424"/>
        <v>0.5209876543209877</v>
      </c>
      <c r="N9056">
        <f t="shared" si="425"/>
        <v>1</v>
      </c>
    </row>
    <row r="9057" spans="1:14" x14ac:dyDescent="0.2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s="32">
        <f t="shared" si="423"/>
        <v>11028116.605751023</v>
      </c>
      <c r="J9057" t="str">
        <f>IF(K9057="natural gas",VLOOKUP(D9057,'Cross-Page Data'!$I$4:$J$13,2,FALSE),IF(K9057="solar",VLOOKUP('Form 923'!D9057,'Cross-Page Data'!$I$14:$J$117,2,FALSE),K9057))</f>
        <v>natural gas peaker</v>
      </c>
      <c r="K9057" t="str">
        <f>VLOOKUP(E9057,'Cross-Page Data'!$D$4:$F$48,3,FALSE)</f>
        <v>natural gas</v>
      </c>
      <c r="L9057" t="b">
        <f>IF(AND($P$6=FALSE,OR(C9057="Commercial NAICS Cogen",C9057="Industrial NAICS Cogen",C9057="NAICS-22 Cogen")),FALSE,IF(AND($P$7=FALSE,OR(C9057="Commercial NAICS Cogen",C9057="Commercial NAICS Non-Cogen",C9057="industrial NAICS Cogen", C9057="industrial NAICS non-cogen")),FALSE,TRUE))</f>
        <v>1</v>
      </c>
      <c r="M9057">
        <f t="shared" si="424"/>
        <v>0.39654320987654323</v>
      </c>
      <c r="N9057">
        <f t="shared" si="425"/>
        <v>1</v>
      </c>
    </row>
    <row r="9058" spans="1:14" x14ac:dyDescent="0.2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s="32">
        <f t="shared" si="423"/>
        <v>8901999.2415685654</v>
      </c>
      <c r="J9058" t="str">
        <f>IF(K9058="natural gas",VLOOKUP(D9058,'Cross-Page Data'!$I$4:$J$13,2,FALSE),IF(K9058="solar",VLOOKUP('Form 923'!D9058,'Cross-Page Data'!$I$14:$J$117,2,FALSE),K9058))</f>
        <v>wind</v>
      </c>
      <c r="K9058" t="str">
        <f>VLOOKUP(E9058,'Cross-Page Data'!$D$4:$F$48,3,FALSE)</f>
        <v>wind</v>
      </c>
      <c r="L9058" t="b">
        <f>IF(AND($P$6=FALSE,OR(C9058="Commercial NAICS Cogen",C9058="Industrial NAICS Cogen",C9058="NAICS-22 Cogen")),FALSE,IF(AND($P$7=FALSE,OR(C9058="Commercial NAICS Cogen",C9058="Commercial NAICS Non-Cogen",C9058="industrial NAICS Cogen", C9058="industrial NAICS non-cogen")),FALSE,TRUE))</f>
        <v>1</v>
      </c>
      <c r="M9058">
        <f t="shared" si="424"/>
        <v>0.5538057742782152</v>
      </c>
      <c r="N9058">
        <f t="shared" si="425"/>
        <v>1</v>
      </c>
    </row>
    <row r="9059" spans="1:14" x14ac:dyDescent="0.2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s="32">
        <f t="shared" si="423"/>
        <v>8902062.6928699054</v>
      </c>
      <c r="J9059" t="str">
        <f>IF(K9059="natural gas",VLOOKUP(D9059,'Cross-Page Data'!$I$4:$J$13,2,FALSE),IF(K9059="solar",VLOOKUP('Form 923'!D9059,'Cross-Page Data'!$I$14:$J$117,2,FALSE),K9059))</f>
        <v>solar pv</v>
      </c>
      <c r="K9059" t="str">
        <f>VLOOKUP(E9059,'Cross-Page Data'!$D$4:$F$48,3,FALSE)</f>
        <v>solar</v>
      </c>
      <c r="L9059" t="b">
        <f>IF(AND($P$6=FALSE,OR(C9059="Commercial NAICS Cogen",C9059="Industrial NAICS Cogen",C9059="NAICS-22 Cogen")),FALSE,IF(AND($P$7=FALSE,OR(C9059="Commercial NAICS Cogen",C9059="Commercial NAICS Non-Cogen",C9059="industrial NAICS Cogen", C9059="industrial NAICS non-cogen")),FALSE,TRUE))</f>
        <v>1</v>
      </c>
      <c r="M9059">
        <f t="shared" si="424"/>
        <v>0.31819615263323875</v>
      </c>
      <c r="N9059">
        <f t="shared" si="425"/>
        <v>1</v>
      </c>
    </row>
    <row r="9060" spans="1:14" x14ac:dyDescent="0.2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s="32">
        <f t="shared" si="423"/>
        <v>8902027.0270270258</v>
      </c>
      <c r="J9060" t="str">
        <f>IF(K9060="natural gas",VLOOKUP(D9060,'Cross-Page Data'!$I$4:$J$13,2,FALSE),IF(K9060="solar",VLOOKUP('Form 923'!D9060,'Cross-Page Data'!$I$14:$J$117,2,FALSE),K9060))</f>
        <v>solar pv</v>
      </c>
      <c r="K9060" t="str">
        <f>VLOOKUP(E9060,'Cross-Page Data'!$D$4:$F$48,3,FALSE)</f>
        <v>solar</v>
      </c>
      <c r="L9060" t="b">
        <f>IF(AND($P$6=FALSE,OR(C9060="Commercial NAICS Cogen",C9060="Industrial NAICS Cogen",C9060="NAICS-22 Cogen")),FALSE,IF(AND($P$7=FALSE,OR(C9060="Commercial NAICS Cogen",C9060="Commercial NAICS Non-Cogen",C9060="industrial NAICS Cogen", C9060="industrial NAICS non-cogen")),FALSE,TRUE))</f>
        <v>1</v>
      </c>
      <c r="M9060">
        <f t="shared" si="424"/>
        <v>0.3837906023336487</v>
      </c>
      <c r="N9060">
        <f t="shared" si="425"/>
        <v>1</v>
      </c>
    </row>
    <row r="9061" spans="1:14" x14ac:dyDescent="0.2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s="32">
        <f t="shared" si="423"/>
        <v>8901983.6639439911</v>
      </c>
      <c r="J9061" t="str">
        <f>IF(K9061="natural gas",VLOOKUP(D9061,'Cross-Page Data'!$I$4:$J$13,2,FALSE),IF(K9061="solar",VLOOKUP('Form 923'!D9061,'Cross-Page Data'!$I$14:$J$117,2,FALSE),K9061))</f>
        <v>solar pv</v>
      </c>
      <c r="K9061" t="str">
        <f>VLOOKUP(E9061,'Cross-Page Data'!$D$4:$F$48,3,FALSE)</f>
        <v>solar</v>
      </c>
      <c r="L9061" t="b">
        <f>IF(AND($P$6=FALSE,OR(C9061="Commercial NAICS Cogen",C9061="Industrial NAICS Cogen",C9061="NAICS-22 Cogen")),FALSE,IF(AND($P$7=FALSE,OR(C9061="Commercial NAICS Cogen",C9061="Commercial NAICS Non-Cogen",C9061="industrial NAICS Cogen", C9061="industrial NAICS non-cogen")),FALSE,TRUE))</f>
        <v>1</v>
      </c>
      <c r="M9061">
        <f t="shared" si="424"/>
        <v>0.57647429832860297</v>
      </c>
      <c r="N9061">
        <f t="shared" si="425"/>
        <v>1</v>
      </c>
    </row>
    <row r="9062" spans="1:14" x14ac:dyDescent="0.2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s="32">
        <f t="shared" si="423"/>
        <v>8902543.8910784665</v>
      </c>
      <c r="J9062" t="str">
        <f>IF(K9062="natural gas",VLOOKUP(D9062,'Cross-Page Data'!$I$4:$J$13,2,FALSE),IF(K9062="solar",VLOOKUP('Form 923'!D9062,'Cross-Page Data'!$I$14:$J$117,2,FALSE),K9062))</f>
        <v>solar pv</v>
      </c>
      <c r="K9062" t="str">
        <f>VLOOKUP(E9062,'Cross-Page Data'!$D$4:$F$48,3,FALSE)</f>
        <v>solar</v>
      </c>
      <c r="L9062" t="b">
        <f>IF(AND($P$6=FALSE,OR(C9062="Commercial NAICS Cogen",C9062="Industrial NAICS Cogen",C9062="NAICS-22 Cogen")),FALSE,IF(AND($P$7=FALSE,OR(C9062="Commercial NAICS Cogen",C9062="Commercial NAICS Non-Cogen",C9062="industrial NAICS Cogen", C9062="industrial NAICS non-cogen")),FALSE,TRUE))</f>
        <v>1</v>
      </c>
      <c r="M9062">
        <f t="shared" si="424"/>
        <v>6.3702302112898138E-2</v>
      </c>
      <c r="N9062">
        <f t="shared" si="425"/>
        <v>1</v>
      </c>
    </row>
    <row r="9063" spans="1:14" x14ac:dyDescent="0.2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s="32">
        <f t="shared" si="423"/>
        <v>11045445.337294888</v>
      </c>
      <c r="J9063" t="str">
        <f>IF(K9063="natural gas",VLOOKUP(D9063,'Cross-Page Data'!$I$4:$J$13,2,FALSE),IF(K9063="solar",VLOOKUP('Form 923'!D9063,'Cross-Page Data'!$I$14:$J$117,2,FALSE),K9063))</f>
        <v>biomass</v>
      </c>
      <c r="K9063" t="str">
        <f>VLOOKUP(E9063,'Cross-Page Data'!$D$4:$F$48,3,FALSE)</f>
        <v>biomass</v>
      </c>
      <c r="L9063" t="b">
        <f>IF(AND($P$6=FALSE,OR(C9063="Commercial NAICS Cogen",C9063="Industrial NAICS Cogen",C9063="NAICS-22 Cogen")),FALSE,IF(AND($P$7=FALSE,OR(C9063="Commercial NAICS Cogen",C9063="Commercial NAICS Non-Cogen",C9063="industrial NAICS Cogen", C9063="industrial NAICS non-cogen")),FALSE,TRUE))</f>
        <v>1</v>
      </c>
      <c r="M9063">
        <f t="shared" si="424"/>
        <v>0.39802631578947367</v>
      </c>
      <c r="N9063">
        <f t="shared" si="425"/>
        <v>1</v>
      </c>
    </row>
    <row r="9064" spans="1:14" x14ac:dyDescent="0.2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s="32">
        <f t="shared" si="423"/>
        <v>8902007.4529042523</v>
      </c>
      <c r="J9064" t="str">
        <f>IF(K9064="natural gas",VLOOKUP(D9064,'Cross-Page Data'!$I$4:$J$13,2,FALSE),IF(K9064="solar",VLOOKUP('Form 923'!D9064,'Cross-Page Data'!$I$14:$J$117,2,FALSE),K9064))</f>
        <v>solar pv</v>
      </c>
      <c r="K9064" t="str">
        <f>VLOOKUP(E9064,'Cross-Page Data'!$D$4:$F$48,3,FALSE)</f>
        <v>solar</v>
      </c>
      <c r="L9064" t="b">
        <f>IF(AND($P$6=FALSE,OR(C9064="Commercial NAICS Cogen",C9064="Industrial NAICS Cogen",C9064="NAICS-22 Cogen")),FALSE,IF(AND($P$7=FALSE,OR(C9064="Commercial NAICS Cogen",C9064="Commercial NAICS Non-Cogen",C9064="industrial NAICS Cogen", C9064="industrial NAICS non-cogen")),FALSE,TRUE))</f>
        <v>1</v>
      </c>
      <c r="M9064">
        <f t="shared" si="424"/>
        <v>0.4478082623777988</v>
      </c>
      <c r="N9064">
        <f t="shared" si="425"/>
        <v>1</v>
      </c>
    </row>
    <row r="9065" spans="1:14" x14ac:dyDescent="0.2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s="32">
        <f t="shared" si="423"/>
        <v>8901998.2729411405</v>
      </c>
      <c r="J9065" t="str">
        <f>IF(K9065="natural gas",VLOOKUP(D9065,'Cross-Page Data'!$I$4:$J$13,2,FALSE),IF(K9065="solar",VLOOKUP('Form 923'!D9065,'Cross-Page Data'!$I$14:$J$117,2,FALSE),K9065))</f>
        <v>solar pv</v>
      </c>
      <c r="K9065" t="str">
        <f>VLOOKUP(E9065,'Cross-Page Data'!$D$4:$F$48,3,FALSE)</f>
        <v>solar</v>
      </c>
      <c r="L9065" t="b">
        <f>IF(AND($P$6=FALSE,OR(C9065="Commercial NAICS Cogen",C9065="Industrial NAICS Cogen",C9065="NAICS-22 Cogen")),FALSE,IF(AND($P$7=FALSE,OR(C9065="Commercial NAICS Cogen",C9065="Commercial NAICS Non-Cogen",C9065="industrial NAICS Cogen", C9065="industrial NAICS non-cogen")),FALSE,TRUE))</f>
        <v>1</v>
      </c>
      <c r="M9065">
        <f t="shared" si="424"/>
        <v>0.5096184169031851</v>
      </c>
      <c r="N9065">
        <f t="shared" si="425"/>
        <v>1</v>
      </c>
    </row>
    <row r="9066" spans="1:14" x14ac:dyDescent="0.2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s="32">
        <f t="shared" si="423"/>
        <v>10215503.900451632</v>
      </c>
      <c r="J9066" t="str">
        <f>IF(K9066="natural gas",VLOOKUP(D9066,'Cross-Page Data'!$I$4:$J$13,2,FALSE),IF(K9066="solar",VLOOKUP('Form 923'!D9066,'Cross-Page Data'!$I$14:$J$117,2,FALSE),K9066))</f>
        <v>biomass</v>
      </c>
      <c r="K9066" t="str">
        <f>VLOOKUP(E9066,'Cross-Page Data'!$D$4:$F$48,3,FALSE)</f>
        <v>biomass</v>
      </c>
      <c r="L9066" t="b">
        <f>IF(AND($P$6=FALSE,OR(C9066="Commercial NAICS Cogen",C9066="Industrial NAICS Cogen",C9066="NAICS-22 Cogen")),FALSE,IF(AND($P$7=FALSE,OR(C9066="Commercial NAICS Cogen",C9066="Commercial NAICS Non-Cogen",C9066="industrial NAICS Cogen", C9066="industrial NAICS non-cogen")),FALSE,TRUE))</f>
        <v>1</v>
      </c>
      <c r="M9066">
        <f t="shared" si="424"/>
        <v>0.4857456140350877</v>
      </c>
      <c r="N9066">
        <f t="shared" si="425"/>
        <v>1</v>
      </c>
    </row>
    <row r="9067" spans="1:14" x14ac:dyDescent="0.2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s="32">
        <f t="shared" si="423"/>
        <v>8901998.9603052381</v>
      </c>
      <c r="J9067" t="str">
        <f>IF(K9067="natural gas",VLOOKUP(D9067,'Cross-Page Data'!$I$4:$J$13,2,FALSE),IF(K9067="solar",VLOOKUP('Form 923'!D9067,'Cross-Page Data'!$I$14:$J$117,2,FALSE),K9067))</f>
        <v>wind</v>
      </c>
      <c r="K9067" t="str">
        <f>VLOOKUP(E9067,'Cross-Page Data'!$D$4:$F$48,3,FALSE)</f>
        <v>wind</v>
      </c>
      <c r="L9067" t="b">
        <f>IF(AND($P$6=FALSE,OR(C9067="Commercial NAICS Cogen",C9067="Industrial NAICS Cogen",C9067="NAICS-22 Cogen")),FALSE,IF(AND($P$7=FALSE,OR(C9067="Commercial NAICS Cogen",C9067="Commercial NAICS Non-Cogen",C9067="industrial NAICS Cogen", C9067="industrial NAICS non-cogen")),FALSE,TRUE))</f>
        <v>1</v>
      </c>
      <c r="M9067">
        <f t="shared" si="424"/>
        <v>0.57830271216097984</v>
      </c>
      <c r="N9067">
        <f t="shared" si="425"/>
        <v>1</v>
      </c>
    </row>
    <row r="9068" spans="1:14" x14ac:dyDescent="0.2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s="32">
        <f t="shared" si="423"/>
        <v>8901374.292643493</v>
      </c>
      <c r="J9068" t="str">
        <f>IF(K9068="natural gas",VLOOKUP(D9068,'Cross-Page Data'!$I$4:$J$13,2,FALSE),IF(K9068="solar",VLOOKUP('Form 923'!D9068,'Cross-Page Data'!$I$14:$J$117,2,FALSE),K9068))</f>
        <v>solar pv</v>
      </c>
      <c r="K9068" t="str">
        <f>VLOOKUP(E9068,'Cross-Page Data'!$D$4:$F$48,3,FALSE)</f>
        <v>solar</v>
      </c>
      <c r="L9068" t="b">
        <f>IF(AND($P$6=FALSE,OR(C9068="Commercial NAICS Cogen",C9068="Industrial NAICS Cogen",C9068="NAICS-22 Cogen")),FALSE,IF(AND($P$7=FALSE,OR(C9068="Commercial NAICS Cogen",C9068="Commercial NAICS Non-Cogen",C9068="industrial NAICS Cogen", C9068="industrial NAICS non-cogen")),FALSE,TRUE))</f>
        <v>1</v>
      </c>
      <c r="M9068">
        <f t="shared" si="424"/>
        <v>0.91422264269946385</v>
      </c>
      <c r="N9068">
        <f t="shared" si="425"/>
        <v>1</v>
      </c>
    </row>
    <row r="9069" spans="1:14" x14ac:dyDescent="0.2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s="32">
        <f t="shared" si="423"/>
        <v>8901986.3460153006</v>
      </c>
      <c r="J9069" t="str">
        <f>IF(K9069="natural gas",VLOOKUP(D9069,'Cross-Page Data'!$I$4:$J$13,2,FALSE),IF(K9069="solar",VLOOKUP('Form 923'!D9069,'Cross-Page Data'!$I$14:$J$117,2,FALSE),K9069))</f>
        <v>hydro</v>
      </c>
      <c r="K9069" t="str">
        <f>VLOOKUP(E9069,'Cross-Page Data'!$D$4:$F$48,3,FALSE)</f>
        <v>hydro</v>
      </c>
      <c r="L9069" t="b">
        <f>IF(AND($P$6=FALSE,OR(C9069="Commercial NAICS Cogen",C9069="Industrial NAICS Cogen",C9069="NAICS-22 Cogen")),FALSE,IF(AND($P$7=FALSE,OR(C9069="Commercial NAICS Cogen",C9069="Commercial NAICS Non-Cogen",C9069="industrial NAICS Cogen", C9069="industrial NAICS non-cogen")),FALSE,TRUE))</f>
        <v>1</v>
      </c>
      <c r="M9069">
        <f t="shared" si="424"/>
        <v>0.68051771117166215</v>
      </c>
      <c r="N9069">
        <f t="shared" si="425"/>
        <v>1</v>
      </c>
    </row>
    <row r="9070" spans="1:14" x14ac:dyDescent="0.2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s="32">
        <f t="shared" si="423"/>
        <v>8901966.6358291786</v>
      </c>
      <c r="J9070" t="str">
        <f>IF(K9070="natural gas",VLOOKUP(D9070,'Cross-Page Data'!$I$4:$J$13,2,FALSE),IF(K9070="solar",VLOOKUP('Form 923'!D9070,'Cross-Page Data'!$I$14:$J$117,2,FALSE),K9070))</f>
        <v>solar pv</v>
      </c>
      <c r="K9070" t="str">
        <f>VLOOKUP(E9070,'Cross-Page Data'!$D$4:$F$48,3,FALSE)</f>
        <v>solar</v>
      </c>
      <c r="L9070" t="b">
        <f>IF(AND($P$6=FALSE,OR(C9070="Commercial NAICS Cogen",C9070="Industrial NAICS Cogen",C9070="NAICS-22 Cogen")),FALSE,IF(AND($P$7=FALSE,OR(C9070="Commercial NAICS Cogen",C9070="Commercial NAICS Non-Cogen",C9070="industrial NAICS Cogen", C9070="industrial NAICS non-cogen")),FALSE,TRUE))</f>
        <v>1</v>
      </c>
      <c r="M9070">
        <f t="shared" si="424"/>
        <v>0.61747082939135922</v>
      </c>
      <c r="N9070">
        <f t="shared" si="425"/>
        <v>1</v>
      </c>
    </row>
    <row r="9071" spans="1:14" x14ac:dyDescent="0.2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s="32">
        <f t="shared" si="423"/>
        <v>8901942.0809645541</v>
      </c>
      <c r="J9071" t="str">
        <f>IF(K9071="natural gas",VLOOKUP(D9071,'Cross-Page Data'!$I$4:$J$13,2,FALSE),IF(K9071="solar",VLOOKUP('Form 923'!D9071,'Cross-Page Data'!$I$14:$J$117,2,FALSE),K9071))</f>
        <v>solar pv</v>
      </c>
      <c r="K9071" t="str">
        <f>VLOOKUP(E9071,'Cross-Page Data'!$D$4:$F$48,3,FALSE)</f>
        <v>solar</v>
      </c>
      <c r="L9071" t="b">
        <f>IF(AND($P$6=FALSE,OR(C9071="Commercial NAICS Cogen",C9071="Industrial NAICS Cogen",C9071="NAICS-22 Cogen")),FALSE,IF(AND($P$7=FALSE,OR(C9071="Commercial NAICS Cogen",C9071="Commercial NAICS Non-Cogen",C9071="industrial NAICS Cogen", C9071="industrial NAICS non-cogen")),FALSE,TRUE))</f>
        <v>1</v>
      </c>
      <c r="M9071">
        <f t="shared" si="424"/>
        <v>0.65594449700409962</v>
      </c>
      <c r="N9071">
        <f t="shared" si="425"/>
        <v>1</v>
      </c>
    </row>
    <row r="9072" spans="1:14" x14ac:dyDescent="0.2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s="32">
        <f t="shared" si="423"/>
        <v>8901999.0601164009</v>
      </c>
      <c r="J9072" t="str">
        <f>IF(K9072="natural gas",VLOOKUP(D9072,'Cross-Page Data'!$I$4:$J$13,2,FALSE),IF(K9072="solar",VLOOKUP('Form 923'!D9072,'Cross-Page Data'!$I$14:$J$117,2,FALSE),K9072))</f>
        <v>solar pv</v>
      </c>
      <c r="K9072" t="str">
        <f>VLOOKUP(E9072,'Cross-Page Data'!$D$4:$F$48,3,FALSE)</f>
        <v>solar</v>
      </c>
      <c r="L9072" t="b">
        <f>IF(AND($P$6=FALSE,OR(C9072="Commercial NAICS Cogen",C9072="Industrial NAICS Cogen",C9072="NAICS-22 Cogen")),FALSE,IF(AND($P$7=FALSE,OR(C9072="Commercial NAICS Cogen",C9072="Commercial NAICS Non-Cogen",C9072="industrial NAICS Cogen", C9072="industrial NAICS non-cogen")),FALSE,TRUE))</f>
        <v>1</v>
      </c>
      <c r="M9072">
        <f t="shared" si="424"/>
        <v>0.50457269000315363</v>
      </c>
      <c r="N9072">
        <f t="shared" si="425"/>
        <v>1</v>
      </c>
    </row>
    <row r="9073" spans="1:14" x14ac:dyDescent="0.2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s="32">
        <f t="shared" si="423"/>
        <v>8901994.9465272073</v>
      </c>
      <c r="J9073" t="str">
        <f>IF(K9073="natural gas",VLOOKUP(D9073,'Cross-Page Data'!$I$4:$J$13,2,FALSE),IF(K9073="solar",VLOOKUP('Form 923'!D9073,'Cross-Page Data'!$I$14:$J$117,2,FALSE),K9073))</f>
        <v>wind</v>
      </c>
      <c r="K9073" t="str">
        <f>VLOOKUP(E9073,'Cross-Page Data'!$D$4:$F$48,3,FALSE)</f>
        <v>wind</v>
      </c>
      <c r="L9073" t="b">
        <f>IF(AND($P$6=FALSE,OR(C9073="Commercial NAICS Cogen",C9073="Industrial NAICS Cogen",C9073="NAICS-22 Cogen")),FALSE,IF(AND($P$7=FALSE,OR(C9073="Commercial NAICS Cogen",C9073="Commercial NAICS Non-Cogen",C9073="industrial NAICS Cogen", C9073="industrial NAICS non-cogen")),FALSE,TRUE))</f>
        <v>1</v>
      </c>
      <c r="M9073">
        <f t="shared" si="424"/>
        <v>0.75590551181102361</v>
      </c>
      <c r="N9073">
        <f t="shared" si="425"/>
        <v>1</v>
      </c>
    </row>
    <row r="9074" spans="1:14" x14ac:dyDescent="0.2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s="32">
        <f t="shared" si="423"/>
        <v>8902000.5776549764</v>
      </c>
      <c r="J9074" t="str">
        <f>IF(K9074="natural gas",VLOOKUP(D9074,'Cross-Page Data'!$I$4:$J$13,2,FALSE),IF(K9074="solar",VLOOKUP('Form 923'!D9074,'Cross-Page Data'!$I$14:$J$117,2,FALSE),K9074))</f>
        <v>wind</v>
      </c>
      <c r="K9074" t="str">
        <f>VLOOKUP(E9074,'Cross-Page Data'!$D$4:$F$48,3,FALSE)</f>
        <v>wind</v>
      </c>
      <c r="L9074" t="b">
        <f>IF(AND($P$6=FALSE,OR(C9074="Commercial NAICS Cogen",C9074="Industrial NAICS Cogen",C9074="NAICS-22 Cogen")),FALSE,IF(AND($P$7=FALSE,OR(C9074="Commercial NAICS Cogen",C9074="Commercial NAICS Non-Cogen",C9074="industrial NAICS Cogen", C9074="industrial NAICS non-cogen")),FALSE,TRUE))</f>
        <v>1</v>
      </c>
      <c r="M9074">
        <f t="shared" si="424"/>
        <v>0.43307086614173229</v>
      </c>
      <c r="N9074">
        <f t="shared" si="425"/>
        <v>1</v>
      </c>
    </row>
    <row r="9075" spans="1:14" x14ac:dyDescent="0.2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s="32">
        <f t="shared" si="423"/>
        <v>11078504.5926689</v>
      </c>
      <c r="J9075" t="str">
        <f>IF(K9075="natural gas",VLOOKUP(D9075,'Cross-Page Data'!$I$4:$J$13,2,FALSE),IF(K9075="solar",VLOOKUP('Form 923'!D9075,'Cross-Page Data'!$I$14:$J$117,2,FALSE),K9075))</f>
        <v>biomass</v>
      </c>
      <c r="K9075" t="str">
        <f>VLOOKUP(E9075,'Cross-Page Data'!$D$4:$F$48,3,FALSE)</f>
        <v>biomass</v>
      </c>
      <c r="L9075" t="b">
        <f>IF(AND($P$6=FALSE,OR(C9075="Commercial NAICS Cogen",C9075="Industrial NAICS Cogen",C9075="NAICS-22 Cogen")),FALSE,IF(AND($P$7=FALSE,OR(C9075="Commercial NAICS Cogen",C9075="Commercial NAICS Non-Cogen",C9075="industrial NAICS Cogen", C9075="industrial NAICS non-cogen")),FALSE,TRUE))</f>
        <v>1</v>
      </c>
      <c r="M9075">
        <f t="shared" si="424"/>
        <v>0.39583333333333331</v>
      </c>
      <c r="N9075">
        <f t="shared" si="425"/>
        <v>1</v>
      </c>
    </row>
    <row r="9076" spans="1:14" x14ac:dyDescent="0.2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s="32">
        <f t="shared" si="423"/>
        <v>17113779.323277473</v>
      </c>
      <c r="J9076" t="str">
        <f>IF(K9076="natural gas",VLOOKUP(D9076,'Cross-Page Data'!$I$4:$J$13,2,FALSE),IF(K9076="solar",VLOOKUP('Form 923'!D9076,'Cross-Page Data'!$I$14:$J$117,2,FALSE),K9076))</f>
        <v>heavy or residual fuel oil</v>
      </c>
      <c r="K9076" t="str">
        <f>VLOOKUP(E9076,'Cross-Page Data'!$D$4:$F$48,3,FALSE)</f>
        <v>heavy or residual fuel oil</v>
      </c>
      <c r="L9076" t="b">
        <f>IF(AND($P$6=FALSE,OR(C9076="Commercial NAICS Cogen",C9076="Industrial NAICS Cogen",C9076="NAICS-22 Cogen")),FALSE,IF(AND($P$7=FALSE,OR(C9076="Commercial NAICS Cogen",C9076="Commercial NAICS Non-Cogen",C9076="industrial NAICS Cogen", C9076="industrial NAICS non-cogen")),FALSE,TRUE))</f>
        <v>1</v>
      </c>
      <c r="M9076">
        <f t="shared" si="424"/>
        <v>9.036144578313253E-2</v>
      </c>
      <c r="N9076">
        <f t="shared" si="425"/>
        <v>1</v>
      </c>
    </row>
    <row r="9077" spans="1:14" x14ac:dyDescent="0.2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s="32">
        <f t="shared" si="423"/>
        <v>17100077.458360523</v>
      </c>
      <c r="J9077" t="str">
        <f>IF(K9077="natural gas",VLOOKUP(D9077,'Cross-Page Data'!$I$4:$J$13,2,FALSE),IF(K9077="solar",VLOOKUP('Form 923'!D9077,'Cross-Page Data'!$I$14:$J$117,2,FALSE),K9077))</f>
        <v>natural gas peaker</v>
      </c>
      <c r="K9077" t="str">
        <f>VLOOKUP(E9077,'Cross-Page Data'!$D$4:$F$48,3,FALSE)</f>
        <v>natural gas</v>
      </c>
      <c r="L9077" t="b">
        <f>IF(AND($P$6=FALSE,OR(C9077="Commercial NAICS Cogen",C9077="Industrial NAICS Cogen",C9077="NAICS-22 Cogen")),FALSE,IF(AND($P$7=FALSE,OR(C9077="Commercial NAICS Cogen",C9077="Commercial NAICS Non-Cogen",C9077="industrial NAICS Cogen", C9077="industrial NAICS non-cogen")),FALSE,TRUE))</f>
        <v>1</v>
      </c>
      <c r="M9077">
        <f t="shared" si="424"/>
        <v>9.5802469135802468E-2</v>
      </c>
      <c r="N9077">
        <f t="shared" si="425"/>
        <v>1</v>
      </c>
    </row>
    <row r="9078" spans="1:14" x14ac:dyDescent="0.2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s="32">
        <f t="shared" si="423"/>
        <v>8902043.4641582873</v>
      </c>
      <c r="J9078" t="str">
        <f>IF(K9078="natural gas",VLOOKUP(D9078,'Cross-Page Data'!$I$4:$J$13,2,FALSE),IF(K9078="solar",VLOOKUP('Form 923'!D9078,'Cross-Page Data'!$I$14:$J$117,2,FALSE),K9078))</f>
        <v>solar pv</v>
      </c>
      <c r="K9078" t="str">
        <f>VLOOKUP(E9078,'Cross-Page Data'!$D$4:$F$48,3,FALSE)</f>
        <v>solar</v>
      </c>
      <c r="L9078" t="b">
        <f>IF(AND($P$6=FALSE,OR(C9078="Commercial NAICS Cogen",C9078="Industrial NAICS Cogen",C9078="NAICS-22 Cogen")),FALSE,IF(AND($P$7=FALSE,OR(C9078="Commercial NAICS Cogen",C9078="Commercial NAICS Non-Cogen",C9078="industrial NAICS Cogen", C9078="industrial NAICS non-cogen")),FALSE,TRUE))</f>
        <v>1</v>
      </c>
      <c r="M9078">
        <f t="shared" si="424"/>
        <v>0.35036266162093976</v>
      </c>
      <c r="N9078">
        <f t="shared" si="425"/>
        <v>1</v>
      </c>
    </row>
    <row r="9079" spans="1:14" ht="26.25" x14ac:dyDescent="0.2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s="32">
        <f t="shared" si="423"/>
        <v>8902162.0441144351</v>
      </c>
      <c r="J9079" t="str">
        <f>IF(K9079="natural gas",VLOOKUP(D9079,'Cross-Page Data'!$I$4:$J$13,2,FALSE),IF(K9079="solar",VLOOKUP('Form 923'!D9079,'Cross-Page Data'!$I$14:$J$117,2,FALSE),K9079))</f>
        <v>solar pv</v>
      </c>
      <c r="K9079" t="str">
        <f>VLOOKUP(E9079,'Cross-Page Data'!$D$4:$F$48,3,FALSE)</f>
        <v>solar</v>
      </c>
      <c r="L9079" t="b">
        <f>IF(AND($P$6=FALSE,OR(C9079="Commercial NAICS Cogen",C9079="Industrial NAICS Cogen",C9079="NAICS-22 Cogen")),FALSE,IF(AND($P$7=FALSE,OR(C9079="Commercial NAICS Cogen",C9079="Commercial NAICS Non-Cogen",C9079="industrial NAICS Cogen", C9079="industrial NAICS non-cogen")),FALSE,TRUE))</f>
        <v>0</v>
      </c>
      <c r="M9079">
        <f t="shared" si="424"/>
        <v>0.20372122358877326</v>
      </c>
      <c r="N9079">
        <f t="shared" si="425"/>
        <v>1</v>
      </c>
    </row>
    <row r="9080" spans="1:14" x14ac:dyDescent="0.2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s="32" t="str">
        <f t="shared" si="423"/>
        <v/>
      </c>
      <c r="J9080" t="str">
        <f>IF(K9080="natural gas",VLOOKUP(D9080,'Cross-Page Data'!$I$4:$J$13,2,FALSE),IF(K9080="solar",VLOOKUP('Form 923'!D9080,'Cross-Page Data'!$I$14:$J$117,2,FALSE),K9080))</f>
        <v>solar pv</v>
      </c>
      <c r="K9080" t="str">
        <f>VLOOKUP(E9080,'Cross-Page Data'!$D$4:$F$48,3,FALSE)</f>
        <v>solar</v>
      </c>
      <c r="L9080" t="b">
        <f>IF(AND($P$6=FALSE,OR(C9080="Commercial NAICS Cogen",C9080="Industrial NAICS Cogen",C9080="NAICS-22 Cogen")),FALSE,IF(AND($P$7=FALSE,OR(C9080="Commercial NAICS Cogen",C9080="Commercial NAICS Non-Cogen",C9080="industrial NAICS Cogen", C9080="industrial NAICS non-cogen")),FALSE,TRUE))</f>
        <v>1</v>
      </c>
      <c r="M9080">
        <f t="shared" si="424"/>
        <v>3.1535793125197099E-4</v>
      </c>
      <c r="N9080">
        <f t="shared" si="425"/>
        <v>0</v>
      </c>
    </row>
    <row r="9081" spans="1:14" x14ac:dyDescent="0.2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s="32">
        <f t="shared" si="423"/>
        <v>8901999.163783744</v>
      </c>
      <c r="J9081" t="str">
        <f>IF(K9081="natural gas",VLOOKUP(D9081,'Cross-Page Data'!$I$4:$J$13,2,FALSE),IF(K9081="solar",VLOOKUP('Form 923'!D9081,'Cross-Page Data'!$I$14:$J$117,2,FALSE),K9081))</f>
        <v>wind</v>
      </c>
      <c r="K9081" t="str">
        <f>VLOOKUP(E9081,'Cross-Page Data'!$D$4:$F$48,3,FALSE)</f>
        <v>wind</v>
      </c>
      <c r="L9081" t="b">
        <f>IF(AND($P$6=FALSE,OR(C9081="Commercial NAICS Cogen",C9081="Industrial NAICS Cogen",C9081="NAICS-22 Cogen")),FALSE,IF(AND($P$7=FALSE,OR(C9081="Commercial NAICS Cogen",C9081="Commercial NAICS Non-Cogen",C9081="industrial NAICS Cogen", C9081="industrial NAICS non-cogen")),FALSE,TRUE))</f>
        <v>1</v>
      </c>
      <c r="M9081">
        <f t="shared" si="424"/>
        <v>0.55730533683289585</v>
      </c>
      <c r="N9081">
        <f t="shared" si="425"/>
        <v>1</v>
      </c>
    </row>
    <row r="9082" spans="1:14" x14ac:dyDescent="0.2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s="32">
        <f t="shared" si="423"/>
        <v>9800618.9765407015</v>
      </c>
      <c r="J9082" t="str">
        <f>IF(K9082="natural gas",VLOOKUP(D9082,'Cross-Page Data'!$I$4:$J$13,2,FALSE),IF(K9082="solar",VLOOKUP('Form 923'!D9082,'Cross-Page Data'!$I$14:$J$117,2,FALSE),K9082))</f>
        <v>natural gas peaker</v>
      </c>
      <c r="K9082" t="str">
        <f>VLOOKUP(E9082,'Cross-Page Data'!$D$4:$F$48,3,FALSE)</f>
        <v>natural gas</v>
      </c>
      <c r="L9082" t="b">
        <f>IF(AND($P$6=FALSE,OR(C9082="Commercial NAICS Cogen",C9082="Industrial NAICS Cogen",C9082="NAICS-22 Cogen")),FALSE,IF(AND($P$7=FALSE,OR(C9082="Commercial NAICS Cogen",C9082="Commercial NAICS Non-Cogen",C9082="industrial NAICS Cogen", C9082="industrial NAICS non-cogen")),FALSE,TRUE))</f>
        <v>1</v>
      </c>
      <c r="M9082">
        <f t="shared" si="424"/>
        <v>0.52296296296296296</v>
      </c>
      <c r="N9082">
        <f t="shared" si="425"/>
        <v>1</v>
      </c>
    </row>
    <row r="9083" spans="1:14" x14ac:dyDescent="0.2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s="32">
        <f t="shared" si="423"/>
        <v>8902028.579556644</v>
      </c>
      <c r="J9083" t="str">
        <f>IF(K9083="natural gas",VLOOKUP(D9083,'Cross-Page Data'!$I$4:$J$13,2,FALSE),IF(K9083="solar",VLOOKUP('Form 923'!D9083,'Cross-Page Data'!$I$14:$J$117,2,FALSE),K9083))</f>
        <v>wind</v>
      </c>
      <c r="K9083" t="str">
        <f>VLOOKUP(E9083,'Cross-Page Data'!$D$4:$F$48,3,FALSE)</f>
        <v>wind</v>
      </c>
      <c r="L9083" t="b">
        <f>IF(AND($P$6=FALSE,OR(C9083="Commercial NAICS Cogen",C9083="Industrial NAICS Cogen",C9083="NAICS-22 Cogen")),FALSE,IF(AND($P$7=FALSE,OR(C9083="Commercial NAICS Cogen",C9083="Commercial NAICS Non-Cogen",C9083="industrial NAICS Cogen", C9083="industrial NAICS non-cogen")),FALSE,TRUE))</f>
        <v>1</v>
      </c>
      <c r="M9083">
        <f t="shared" si="424"/>
        <v>0.12073490813648294</v>
      </c>
      <c r="N9083">
        <f t="shared" si="425"/>
        <v>1</v>
      </c>
    </row>
    <row r="9084" spans="1:14" x14ac:dyDescent="0.2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s="32" t="str">
        <f t="shared" si="423"/>
        <v/>
      </c>
      <c r="J9084" t="str">
        <f>IF(K9084="natural gas",VLOOKUP(D9084,'Cross-Page Data'!$I$4:$J$13,2,FALSE),IF(K9084="solar",VLOOKUP('Form 923'!D9084,'Cross-Page Data'!$I$14:$J$117,2,FALSE),K9084))</f>
        <v>wind</v>
      </c>
      <c r="K9084" t="str">
        <f>VLOOKUP(E9084,'Cross-Page Data'!$D$4:$F$48,3,FALSE)</f>
        <v>wind</v>
      </c>
      <c r="L9084" t="b">
        <f>IF(AND($P$6=FALSE,OR(C9084="Commercial NAICS Cogen",C9084="Industrial NAICS Cogen",C9084="NAICS-22 Cogen")),FALSE,IF(AND($P$7=FALSE,OR(C9084="Commercial NAICS Cogen",C9084="Commercial NAICS Non-Cogen",C9084="industrial NAICS Cogen", C9084="industrial NAICS non-cogen")),FALSE,TRUE))</f>
        <v>1</v>
      </c>
      <c r="M9084">
        <f t="shared" si="424"/>
        <v>8.7489063867016625E-4</v>
      </c>
      <c r="N9084">
        <f t="shared" si="425"/>
        <v>0</v>
      </c>
    </row>
    <row r="9085" spans="1:14" ht="26.25" x14ac:dyDescent="0.2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s="32">
        <f t="shared" si="423"/>
        <v>8902405.8102587387</v>
      </c>
      <c r="J9085" t="str">
        <f>IF(K9085="natural gas",VLOOKUP(D9085,'Cross-Page Data'!$I$4:$J$13,2,FALSE),IF(K9085="solar",VLOOKUP('Form 923'!D9085,'Cross-Page Data'!$I$14:$J$117,2,FALSE),K9085))</f>
        <v>solar pv</v>
      </c>
      <c r="K9085" t="str">
        <f>VLOOKUP(E9085,'Cross-Page Data'!$D$4:$F$48,3,FALSE)</f>
        <v>solar</v>
      </c>
      <c r="L9085" t="b">
        <f>IF(AND($P$6=FALSE,OR(C9085="Commercial NAICS Cogen",C9085="Industrial NAICS Cogen",C9085="NAICS-22 Cogen")),FALSE,IF(AND($P$7=FALSE,OR(C9085="Commercial NAICS Cogen",C9085="Commercial NAICS Non-Cogen",C9085="industrial NAICS Cogen", C9085="industrial NAICS non-cogen")),FALSE,TRUE))</f>
        <v>0</v>
      </c>
      <c r="M9085">
        <f t="shared" si="424"/>
        <v>9.3030589719331439E-2</v>
      </c>
      <c r="N9085">
        <f t="shared" si="425"/>
        <v>1</v>
      </c>
    </row>
    <row r="9086" spans="1:14" x14ac:dyDescent="0.2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s="32">
        <f t="shared" si="423"/>
        <v>8901993.6317358594</v>
      </c>
      <c r="J9086" t="str">
        <f>IF(K9086="natural gas",VLOOKUP(D9086,'Cross-Page Data'!$I$4:$J$13,2,FALSE),IF(K9086="solar",VLOOKUP('Form 923'!D9086,'Cross-Page Data'!$I$14:$J$117,2,FALSE),K9086))</f>
        <v>wind</v>
      </c>
      <c r="K9086" t="str">
        <f>VLOOKUP(E9086,'Cross-Page Data'!$D$4:$F$48,3,FALSE)</f>
        <v>wind</v>
      </c>
      <c r="L9086" t="b">
        <f>IF(AND($P$6=FALSE,OR(C9086="Commercial NAICS Cogen",C9086="Industrial NAICS Cogen",C9086="NAICS-22 Cogen")),FALSE,IF(AND($P$7=FALSE,OR(C9086="Commercial NAICS Cogen",C9086="Commercial NAICS Non-Cogen",C9086="industrial NAICS Cogen", C9086="industrial NAICS non-cogen")),FALSE,TRUE))</f>
        <v>1</v>
      </c>
      <c r="M9086">
        <f t="shared" si="424"/>
        <v>0.77252843394575677</v>
      </c>
      <c r="N9086">
        <f t="shared" si="425"/>
        <v>1</v>
      </c>
    </row>
    <row r="9087" spans="1:14" x14ac:dyDescent="0.2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s="32">
        <f t="shared" si="423"/>
        <v>8902027.0270270258</v>
      </c>
      <c r="J9087" t="str">
        <f>IF(K9087="natural gas",VLOOKUP(D9087,'Cross-Page Data'!$I$4:$J$13,2,FALSE),IF(K9087="solar",VLOOKUP('Form 923'!D9087,'Cross-Page Data'!$I$14:$J$117,2,FALSE),K9087))</f>
        <v>solar pv</v>
      </c>
      <c r="K9087" t="str">
        <f>VLOOKUP(E9087,'Cross-Page Data'!$D$4:$F$48,3,FALSE)</f>
        <v>solar</v>
      </c>
      <c r="L9087" t="b">
        <f>IF(AND($P$6=FALSE,OR(C9087="Commercial NAICS Cogen",C9087="Industrial NAICS Cogen",C9087="NAICS-22 Cogen")),FALSE,IF(AND($P$7=FALSE,OR(C9087="Commercial NAICS Cogen",C9087="Commercial NAICS Non-Cogen",C9087="industrial NAICS Cogen", C9087="industrial NAICS non-cogen")),FALSE,TRUE))</f>
        <v>1</v>
      </c>
      <c r="M9087">
        <f t="shared" si="424"/>
        <v>0.3837906023336487</v>
      </c>
      <c r="N9087">
        <f t="shared" si="425"/>
        <v>1</v>
      </c>
    </row>
    <row r="9088" spans="1:14" x14ac:dyDescent="0.2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s="32">
        <f t="shared" si="423"/>
        <v>8901994.3019943014</v>
      </c>
      <c r="J9088" t="str">
        <f>IF(K9088="natural gas",VLOOKUP(D9088,'Cross-Page Data'!$I$4:$J$13,2,FALSE),IF(K9088="solar",VLOOKUP('Form 923'!D9088,'Cross-Page Data'!$I$14:$J$117,2,FALSE),K9088))</f>
        <v>solar pv</v>
      </c>
      <c r="K9088" t="str">
        <f>VLOOKUP(E9088,'Cross-Page Data'!$D$4:$F$48,3,FALSE)</f>
        <v>solar</v>
      </c>
      <c r="L9088" t="b">
        <f>IF(AND($P$6=FALSE,OR(C9088="Commercial NAICS Cogen",C9088="Industrial NAICS Cogen",C9088="NAICS-22 Cogen")),FALSE,IF(AND($P$7=FALSE,OR(C9088="Commercial NAICS Cogen",C9088="Commercial NAICS Non-Cogen",C9088="industrial NAICS Cogen", C9088="industrial NAICS non-cogen")),FALSE,TRUE))</f>
        <v>1</v>
      </c>
      <c r="M9088">
        <f t="shared" si="424"/>
        <v>0.53263954588457896</v>
      </c>
      <c r="N9088">
        <f t="shared" si="425"/>
        <v>1</v>
      </c>
    </row>
    <row r="9089" spans="1:14" x14ac:dyDescent="0.2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s="32">
        <f t="shared" si="423"/>
        <v>8902005.4580506235</v>
      </c>
      <c r="J9089" t="str">
        <f>IF(K9089="natural gas",VLOOKUP(D9089,'Cross-Page Data'!$I$4:$J$13,2,FALSE),IF(K9089="solar",VLOOKUP('Form 923'!D9089,'Cross-Page Data'!$I$14:$J$117,2,FALSE),K9089))</f>
        <v>solar pv</v>
      </c>
      <c r="K9089" t="str">
        <f>VLOOKUP(E9089,'Cross-Page Data'!$D$4:$F$48,3,FALSE)</f>
        <v>solar</v>
      </c>
      <c r="L9089" t="b">
        <f>IF(AND($P$6=FALSE,OR(C9089="Commercial NAICS Cogen",C9089="Industrial NAICS Cogen",C9089="NAICS-22 Cogen")),FALSE,IF(AND($P$7=FALSE,OR(C9089="Commercial NAICS Cogen",C9089="Commercial NAICS Non-Cogen",C9089="industrial NAICS Cogen", C9089="industrial NAICS non-cogen")),FALSE,TRUE))</f>
        <v>1</v>
      </c>
      <c r="M9089">
        <f t="shared" si="424"/>
        <v>0.4556922106590981</v>
      </c>
      <c r="N9089">
        <f t="shared" si="425"/>
        <v>1</v>
      </c>
    </row>
    <row r="9090" spans="1:14" x14ac:dyDescent="0.2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s="32">
        <f t="shared" si="423"/>
        <v>8901463.4146341477</v>
      </c>
      <c r="J9090" t="str">
        <f>IF(K9090="natural gas",VLOOKUP(D9090,'Cross-Page Data'!$I$4:$J$13,2,FALSE),IF(K9090="solar",VLOOKUP('Form 923'!D9090,'Cross-Page Data'!$I$14:$J$117,2,FALSE),K9090))</f>
        <v>solar pv</v>
      </c>
      <c r="K9090" t="str">
        <f>VLOOKUP(E9090,'Cross-Page Data'!$D$4:$F$48,3,FALSE)</f>
        <v>solar</v>
      </c>
      <c r="L9090" t="b">
        <f>IF(AND($P$6=FALSE,OR(C9090="Commercial NAICS Cogen",C9090="Industrial NAICS Cogen",C9090="NAICS-22 Cogen")),FALSE,IF(AND($P$7=FALSE,OR(C9090="Commercial NAICS Cogen",C9090="Commercial NAICS Non-Cogen",C9090="industrial NAICS Cogen", C9090="industrial NAICS non-cogen")),FALSE,TRUE))</f>
        <v>1</v>
      </c>
      <c r="M9090">
        <f t="shared" si="424"/>
        <v>0.89971617786187319</v>
      </c>
      <c r="N9090">
        <f t="shared" si="425"/>
        <v>1</v>
      </c>
    </row>
    <row r="9091" spans="1:14" x14ac:dyDescent="0.2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s="32">
        <f t="shared" si="423"/>
        <v>8902167.8710394669</v>
      </c>
      <c r="J9091" t="str">
        <f>IF(K9091="natural gas",VLOOKUP(D9091,'Cross-Page Data'!$I$4:$J$13,2,FALSE),IF(K9091="solar",VLOOKUP('Form 923'!D9091,'Cross-Page Data'!$I$14:$J$117,2,FALSE),K9091))</f>
        <v>solar pv</v>
      </c>
      <c r="K9091" t="str">
        <f>VLOOKUP(E9091,'Cross-Page Data'!$D$4:$F$48,3,FALSE)</f>
        <v>solar</v>
      </c>
      <c r="L9091" t="b">
        <f>IF(AND($P$6=FALSE,OR(C9091="Commercial NAICS Cogen",C9091="Industrial NAICS Cogen",C9091="NAICS-22 Cogen")),FALSE,IF(AND($P$7=FALSE,OR(C9091="Commercial NAICS Cogen",C9091="Commercial NAICS Non-Cogen",C9091="industrial NAICS Cogen", C9091="industrial NAICS non-cogen")),FALSE,TRUE))</f>
        <v>1</v>
      </c>
      <c r="M9091">
        <f t="shared" si="424"/>
        <v>0.19867549668874171</v>
      </c>
      <c r="N9091">
        <f t="shared" si="425"/>
        <v>1</v>
      </c>
    </row>
    <row r="9092" spans="1:14" x14ac:dyDescent="0.2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s="32">
        <f t="shared" si="423"/>
        <v>8901997.5070706829</v>
      </c>
      <c r="J9092" t="str">
        <f>IF(K9092="natural gas",VLOOKUP(D9092,'Cross-Page Data'!$I$4:$J$13,2,FALSE),IF(K9092="solar",VLOOKUP('Form 923'!D9092,'Cross-Page Data'!$I$14:$J$117,2,FALSE),K9092))</f>
        <v>wind</v>
      </c>
      <c r="K9092" t="str">
        <f>VLOOKUP(E9092,'Cross-Page Data'!$D$4:$F$48,3,FALSE)</f>
        <v>wind</v>
      </c>
      <c r="L9092" t="b">
        <f>IF(AND($P$6=FALSE,OR(C9092="Commercial NAICS Cogen",C9092="Industrial NAICS Cogen",C9092="NAICS-22 Cogen")),FALSE,IF(AND($P$7=FALSE,OR(C9092="Commercial NAICS Cogen",C9092="Commercial NAICS Non-Cogen",C9092="industrial NAICS Cogen", C9092="industrial NAICS non-cogen")),FALSE,TRUE))</f>
        <v>1</v>
      </c>
      <c r="M9092">
        <f t="shared" si="424"/>
        <v>0.66579177602799655</v>
      </c>
      <c r="N9092">
        <f t="shared" si="425"/>
        <v>1</v>
      </c>
    </row>
    <row r="9093" spans="1:14" x14ac:dyDescent="0.2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s="32">
        <f t="shared" si="423"/>
        <v>8901991.7154937424</v>
      </c>
      <c r="J9093" t="str">
        <f>IF(K9093="natural gas",VLOOKUP(D9093,'Cross-Page Data'!$I$4:$J$13,2,FALSE),IF(K9093="solar",VLOOKUP('Form 923'!D9093,'Cross-Page Data'!$I$14:$J$117,2,FALSE),K9093))</f>
        <v>wind</v>
      </c>
      <c r="K9093" t="str">
        <f>VLOOKUP(E9093,'Cross-Page Data'!$D$4:$F$48,3,FALSE)</f>
        <v>wind</v>
      </c>
      <c r="L9093" t="b">
        <f>IF(AND($P$6=FALSE,OR(C9093="Commercial NAICS Cogen",C9093="Industrial NAICS Cogen",C9093="NAICS-22 Cogen")),FALSE,IF(AND($P$7=FALSE,OR(C9093="Commercial NAICS Cogen",C9093="Commercial NAICS Non-Cogen",C9093="industrial NAICS Cogen", C9093="industrial NAICS non-cogen")),FALSE,TRUE))</f>
        <v>1</v>
      </c>
      <c r="M9093">
        <f t="shared" si="424"/>
        <v>0.79265091863517056</v>
      </c>
      <c r="N9093">
        <f t="shared" si="425"/>
        <v>1</v>
      </c>
    </row>
    <row r="9094" spans="1:14" x14ac:dyDescent="0.2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s="32">
        <f t="shared" si="423"/>
        <v>8902001.6156875379</v>
      </c>
      <c r="J9094" t="str">
        <f>IF(K9094="natural gas",VLOOKUP(D9094,'Cross-Page Data'!$I$4:$J$13,2,FALSE),IF(K9094="solar",VLOOKUP('Form 923'!D9094,'Cross-Page Data'!$I$14:$J$117,2,FALSE),K9094))</f>
        <v>wind</v>
      </c>
      <c r="K9094" t="str">
        <f>VLOOKUP(E9094,'Cross-Page Data'!$D$4:$F$48,3,FALSE)</f>
        <v>wind</v>
      </c>
      <c r="L9094" t="b">
        <f>IF(AND($P$6=FALSE,OR(C9094="Commercial NAICS Cogen",C9094="Industrial NAICS Cogen",C9094="NAICS-22 Cogen")),FALSE,IF(AND($P$7=FALSE,OR(C9094="Commercial NAICS Cogen",C9094="Commercial NAICS Non-Cogen",C9094="industrial NAICS Cogen", C9094="industrial NAICS non-cogen")),FALSE,TRUE))</f>
        <v>1</v>
      </c>
      <c r="M9094">
        <f t="shared" si="424"/>
        <v>0.35170603674540685</v>
      </c>
      <c r="N9094">
        <f t="shared" si="425"/>
        <v>1</v>
      </c>
    </row>
    <row r="9095" spans="1:14" x14ac:dyDescent="0.2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s="32">
        <f t="shared" ref="I9095:I9158" si="426">IFERROR(F9095/G9095*10^6,"")</f>
        <v>8902635.4319180083</v>
      </c>
      <c r="J9095" t="str">
        <f>IF(K9095="natural gas",VLOOKUP(D9095,'Cross-Page Data'!$I$4:$J$13,2,FALSE),IF(K9095="solar",VLOOKUP('Form 923'!D9095,'Cross-Page Data'!$I$14:$J$117,2,FALSE),K9095))</f>
        <v>solar pv</v>
      </c>
      <c r="K9095" t="str">
        <f>VLOOKUP(E9095,'Cross-Page Data'!$D$4:$F$48,3,FALSE)</f>
        <v>solar</v>
      </c>
      <c r="L9095" t="b">
        <f>IF(AND($P$6=FALSE,OR(C9095="Commercial NAICS Cogen",C9095="Industrial NAICS Cogen",C9095="NAICS-22 Cogen")),FALSE,IF(AND($P$7=FALSE,OR(C9095="Commercial NAICS Cogen",C9095="Commercial NAICS Non-Cogen",C9095="industrial NAICS Cogen", C9095="industrial NAICS non-cogen")),FALSE,TRUE))</f>
        <v>1</v>
      </c>
      <c r="M9095">
        <f t="shared" ref="M9095:M9158" si="427">(COUNTIFS($J$6:$J$14148,J9095,$I$6:$I$14148,"&gt;"&amp;I9095)+1)/COUNTIFS($J$6:$J$14148,J9095)</f>
        <v>5.1403342794071272E-2</v>
      </c>
      <c r="N9095">
        <f t="shared" ref="N9095:N9158" si="428">IF(OR(M9095&gt;0.95,M9095&lt;0.05),0,1)</f>
        <v>1</v>
      </c>
    </row>
    <row r="9096" spans="1:14" x14ac:dyDescent="0.2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s="32">
        <f t="shared" si="426"/>
        <v>8901225.6669069938</v>
      </c>
      <c r="J9096" t="str">
        <f>IF(K9096="natural gas",VLOOKUP(D9096,'Cross-Page Data'!$I$4:$J$13,2,FALSE),IF(K9096="solar",VLOOKUP('Form 923'!D9096,'Cross-Page Data'!$I$14:$J$117,2,FALSE),K9096))</f>
        <v>solar pv</v>
      </c>
      <c r="K9096" t="str">
        <f>VLOOKUP(E9096,'Cross-Page Data'!$D$4:$F$48,3,FALSE)</f>
        <v>solar</v>
      </c>
      <c r="L9096" t="b">
        <f>IF(AND($P$6=FALSE,OR(C9096="Commercial NAICS Cogen",C9096="Industrial NAICS Cogen",C9096="NAICS-22 Cogen")),FALSE,IF(AND($P$7=FALSE,OR(C9096="Commercial NAICS Cogen",C9096="Commercial NAICS Non-Cogen",C9096="industrial NAICS Cogen", C9096="industrial NAICS non-cogen")),FALSE,TRUE))</f>
        <v>1</v>
      </c>
      <c r="M9096">
        <f t="shared" si="427"/>
        <v>0.93062125512456639</v>
      </c>
      <c r="N9096">
        <f t="shared" si="428"/>
        <v>1</v>
      </c>
    </row>
    <row r="9097" spans="1:14" x14ac:dyDescent="0.2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s="32">
        <f t="shared" si="426"/>
        <v>8902105.7347670253</v>
      </c>
      <c r="J9097" t="str">
        <f>IF(K9097="natural gas",VLOOKUP(D9097,'Cross-Page Data'!$I$4:$J$13,2,FALSE),IF(K9097="solar",VLOOKUP('Form 923'!D9097,'Cross-Page Data'!$I$14:$J$117,2,FALSE),K9097))</f>
        <v>solar pv</v>
      </c>
      <c r="K9097" t="str">
        <f>VLOOKUP(E9097,'Cross-Page Data'!$D$4:$F$48,3,FALSE)</f>
        <v>solar</v>
      </c>
      <c r="L9097" t="b">
        <f>IF(AND($P$6=FALSE,OR(C9097="Commercial NAICS Cogen",C9097="Industrial NAICS Cogen",C9097="NAICS-22 Cogen")),FALSE,IF(AND($P$7=FALSE,OR(C9097="Commercial NAICS Cogen",C9097="Commercial NAICS Non-Cogen",C9097="industrial NAICS Cogen", C9097="industrial NAICS non-cogen")),FALSE,TRUE))</f>
        <v>1</v>
      </c>
      <c r="M9097">
        <f t="shared" si="427"/>
        <v>0.26426994638915169</v>
      </c>
      <c r="N9097">
        <f t="shared" si="428"/>
        <v>1</v>
      </c>
    </row>
    <row r="9098" spans="1:14" x14ac:dyDescent="0.2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s="32">
        <f t="shared" si="426"/>
        <v>5513725.0578767508</v>
      </c>
      <c r="J9098" t="str">
        <f>IF(K9098="natural gas",VLOOKUP(D9098,'Cross-Page Data'!$I$4:$J$13,2,FALSE),IF(K9098="solar",VLOOKUP('Form 923'!D9098,'Cross-Page Data'!$I$14:$J$117,2,FALSE),K9098))</f>
        <v>other</v>
      </c>
      <c r="K9098" t="str">
        <f>VLOOKUP(E9098,'Cross-Page Data'!$D$4:$F$48,3,FALSE)</f>
        <v>natural gas</v>
      </c>
      <c r="L9098" t="b">
        <f>IF(AND($P$6=FALSE,OR(C9098="Commercial NAICS Cogen",C9098="Industrial NAICS Cogen",C9098="NAICS-22 Cogen")),FALSE,IF(AND($P$7=FALSE,OR(C9098="Commercial NAICS Cogen",C9098="Commercial NAICS Non-Cogen",C9098="industrial NAICS Cogen", C9098="industrial NAICS non-cogen")),FALSE,TRUE))</f>
        <v>1</v>
      </c>
      <c r="M9098">
        <f t="shared" si="427"/>
        <v>0.37337662337662336</v>
      </c>
      <c r="N9098">
        <f t="shared" si="428"/>
        <v>1</v>
      </c>
    </row>
    <row r="9099" spans="1:14" x14ac:dyDescent="0.2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s="32" t="str">
        <f t="shared" si="426"/>
        <v/>
      </c>
      <c r="J9099" t="str">
        <f>IF(K9099="natural gas",VLOOKUP(D9099,'Cross-Page Data'!$I$4:$J$13,2,FALSE),IF(K9099="solar",VLOOKUP('Form 923'!D9099,'Cross-Page Data'!$I$14:$J$117,2,FALSE),K9099))</f>
        <v>wind</v>
      </c>
      <c r="K9099" t="str">
        <f>VLOOKUP(E9099,'Cross-Page Data'!$D$4:$F$48,3,FALSE)</f>
        <v>wind</v>
      </c>
      <c r="L9099" t="b">
        <f>IF(AND($P$6=FALSE,OR(C9099="Commercial NAICS Cogen",C9099="Industrial NAICS Cogen",C9099="NAICS-22 Cogen")),FALSE,IF(AND($P$7=FALSE,OR(C9099="Commercial NAICS Cogen",C9099="Commercial NAICS Non-Cogen",C9099="industrial NAICS Cogen", C9099="industrial NAICS non-cogen")),FALSE,TRUE))</f>
        <v>1</v>
      </c>
      <c r="M9099">
        <f t="shared" si="427"/>
        <v>8.7489063867016625E-4</v>
      </c>
      <c r="N9099">
        <f t="shared" si="428"/>
        <v>0</v>
      </c>
    </row>
    <row r="9100" spans="1:14" x14ac:dyDescent="0.2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s="32">
        <f t="shared" si="426"/>
        <v>8902001.6374812108</v>
      </c>
      <c r="J9100" t="str">
        <f>IF(K9100="natural gas",VLOOKUP(D9100,'Cross-Page Data'!$I$4:$J$13,2,FALSE),IF(K9100="solar",VLOOKUP('Form 923'!D9100,'Cross-Page Data'!$I$14:$J$117,2,FALSE),K9100))</f>
        <v>wind</v>
      </c>
      <c r="K9100" t="str">
        <f>VLOOKUP(E9100,'Cross-Page Data'!$D$4:$F$48,3,FALSE)</f>
        <v>wind</v>
      </c>
      <c r="L9100" t="b">
        <f>IF(AND($P$6=FALSE,OR(C9100="Commercial NAICS Cogen",C9100="Industrial NAICS Cogen",C9100="NAICS-22 Cogen")),FALSE,IF(AND($P$7=FALSE,OR(C9100="Commercial NAICS Cogen",C9100="Commercial NAICS Non-Cogen",C9100="industrial NAICS Cogen", C9100="industrial NAICS non-cogen")),FALSE,TRUE))</f>
        <v>1</v>
      </c>
      <c r="M9100">
        <f t="shared" si="427"/>
        <v>0.34733158355205601</v>
      </c>
      <c r="N9100">
        <f t="shared" si="428"/>
        <v>1</v>
      </c>
    </row>
    <row r="9101" spans="1:14" x14ac:dyDescent="0.2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s="32">
        <f t="shared" si="426"/>
        <v>8902001.2430560645</v>
      </c>
      <c r="J9101" t="str">
        <f>IF(K9101="natural gas",VLOOKUP(D9101,'Cross-Page Data'!$I$4:$J$13,2,FALSE),IF(K9101="solar",VLOOKUP('Form 923'!D9101,'Cross-Page Data'!$I$14:$J$117,2,FALSE),K9101))</f>
        <v>wind</v>
      </c>
      <c r="K9101" t="str">
        <f>VLOOKUP(E9101,'Cross-Page Data'!$D$4:$F$48,3,FALSE)</f>
        <v>wind</v>
      </c>
      <c r="L9101" t="b">
        <f>IF(AND($P$6=FALSE,OR(C9101="Commercial NAICS Cogen",C9101="Industrial NAICS Cogen",C9101="NAICS-22 Cogen")),FALSE,IF(AND($P$7=FALSE,OR(C9101="Commercial NAICS Cogen",C9101="Commercial NAICS Non-Cogen",C9101="industrial NAICS Cogen", C9101="industrial NAICS non-cogen")),FALSE,TRUE))</f>
        <v>1</v>
      </c>
      <c r="M9101">
        <f t="shared" si="427"/>
        <v>0.37707786526684167</v>
      </c>
      <c r="N9101">
        <f t="shared" si="428"/>
        <v>1</v>
      </c>
    </row>
    <row r="9102" spans="1:14" x14ac:dyDescent="0.2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s="32">
        <f t="shared" si="426"/>
        <v>8901846.6987098418</v>
      </c>
      <c r="J9102" t="str">
        <f>IF(K9102="natural gas",VLOOKUP(D9102,'Cross-Page Data'!$I$4:$J$13,2,FALSE),IF(K9102="solar",VLOOKUP('Form 923'!D9102,'Cross-Page Data'!$I$14:$J$117,2,FALSE),K9102))</f>
        <v>hydro</v>
      </c>
      <c r="K9102" t="str">
        <f>VLOOKUP(E9102,'Cross-Page Data'!$D$4:$F$48,3,FALSE)</f>
        <v>hydro</v>
      </c>
      <c r="L9102" t="b">
        <f>IF(AND($P$6=FALSE,OR(C9102="Commercial NAICS Cogen",C9102="Industrial NAICS Cogen",C9102="NAICS-22 Cogen")),FALSE,IF(AND($P$7=FALSE,OR(C9102="Commercial NAICS Cogen",C9102="Commercial NAICS Non-Cogen",C9102="industrial NAICS Cogen", C9102="industrial NAICS non-cogen")),FALSE,TRUE))</f>
        <v>1</v>
      </c>
      <c r="M9102">
        <f t="shared" si="427"/>
        <v>0.86784741144414168</v>
      </c>
      <c r="N9102">
        <f t="shared" si="428"/>
        <v>1</v>
      </c>
    </row>
    <row r="9103" spans="1:14" x14ac:dyDescent="0.2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s="32">
        <f t="shared" si="426"/>
        <v>8901987.7136652991</v>
      </c>
      <c r="J9103" t="str">
        <f>IF(K9103="natural gas",VLOOKUP(D9103,'Cross-Page Data'!$I$4:$J$13,2,FALSE),IF(K9103="solar",VLOOKUP('Form 923'!D9103,'Cross-Page Data'!$I$14:$J$117,2,FALSE),K9103))</f>
        <v>wind</v>
      </c>
      <c r="K9103" t="str">
        <f>VLOOKUP(E9103,'Cross-Page Data'!$D$4:$F$48,3,FALSE)</f>
        <v>wind</v>
      </c>
      <c r="L9103" t="b">
        <f>IF(AND($P$6=FALSE,OR(C9103="Commercial NAICS Cogen",C9103="Industrial NAICS Cogen",C9103="NAICS-22 Cogen")),FALSE,IF(AND($P$7=FALSE,OR(C9103="Commercial NAICS Cogen",C9103="Commercial NAICS Non-Cogen",C9103="industrial NAICS Cogen", C9103="industrial NAICS non-cogen")),FALSE,TRUE))</f>
        <v>1</v>
      </c>
      <c r="M9103">
        <f t="shared" si="427"/>
        <v>0.81452318460192474</v>
      </c>
      <c r="N9103">
        <f t="shared" si="428"/>
        <v>1</v>
      </c>
    </row>
    <row r="9104" spans="1:14" x14ac:dyDescent="0.2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s="32">
        <f t="shared" si="426"/>
        <v>8902010.2767511047</v>
      </c>
      <c r="J9104" t="str">
        <f>IF(K9104="natural gas",VLOOKUP(D9104,'Cross-Page Data'!$I$4:$J$13,2,FALSE),IF(K9104="solar",VLOOKUP('Form 923'!D9104,'Cross-Page Data'!$I$14:$J$117,2,FALSE),K9104))</f>
        <v>solar pv</v>
      </c>
      <c r="K9104" t="str">
        <f>VLOOKUP(E9104,'Cross-Page Data'!$D$4:$F$48,3,FALSE)</f>
        <v>solar</v>
      </c>
      <c r="L9104" t="b">
        <f>IF(AND($P$6=FALSE,OR(C9104="Commercial NAICS Cogen",C9104="Industrial NAICS Cogen",C9104="NAICS-22 Cogen")),FALSE,IF(AND($P$7=FALSE,OR(C9104="Commercial NAICS Cogen",C9104="Commercial NAICS Non-Cogen",C9104="industrial NAICS Cogen", C9104="industrial NAICS non-cogen")),FALSE,TRUE))</f>
        <v>1</v>
      </c>
      <c r="M9104">
        <f t="shared" si="427"/>
        <v>0.43614001892147586</v>
      </c>
      <c r="N9104">
        <f t="shared" si="428"/>
        <v>1</v>
      </c>
    </row>
    <row r="9105" spans="1:14" x14ac:dyDescent="0.2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s="32">
        <f t="shared" si="426"/>
        <v>9907328.9705184177</v>
      </c>
      <c r="J9105" t="str">
        <f>IF(K9105="natural gas",VLOOKUP(D9105,'Cross-Page Data'!$I$4:$J$13,2,FALSE),IF(K9105="solar",VLOOKUP('Form 923'!D9105,'Cross-Page Data'!$I$14:$J$117,2,FALSE),K9105))</f>
        <v>natural gas peaker</v>
      </c>
      <c r="K9105" t="str">
        <f>VLOOKUP(E9105,'Cross-Page Data'!$D$4:$F$48,3,FALSE)</f>
        <v>natural gas</v>
      </c>
      <c r="L9105" t="b">
        <f>IF(AND($P$6=FALSE,OR(C9105="Commercial NAICS Cogen",C9105="Industrial NAICS Cogen",C9105="NAICS-22 Cogen")),FALSE,IF(AND($P$7=FALSE,OR(C9105="Commercial NAICS Cogen",C9105="Commercial NAICS Non-Cogen",C9105="industrial NAICS Cogen", C9105="industrial NAICS non-cogen")),FALSE,TRUE))</f>
        <v>1</v>
      </c>
      <c r="M9105">
        <f t="shared" si="427"/>
        <v>0.51308641975308644</v>
      </c>
      <c r="N9105">
        <f t="shared" si="428"/>
        <v>1</v>
      </c>
    </row>
    <row r="9106" spans="1:14" x14ac:dyDescent="0.2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s="32">
        <f t="shared" si="426"/>
        <v>8902069.6617869772</v>
      </c>
      <c r="J9106" t="str">
        <f>IF(K9106="natural gas",VLOOKUP(D9106,'Cross-Page Data'!$I$4:$J$13,2,FALSE),IF(K9106="solar",VLOOKUP('Form 923'!D9106,'Cross-Page Data'!$I$14:$J$117,2,FALSE),K9106))</f>
        <v>solar pv</v>
      </c>
      <c r="K9106" t="str">
        <f>VLOOKUP(E9106,'Cross-Page Data'!$D$4:$F$48,3,FALSE)</f>
        <v>solar</v>
      </c>
      <c r="L9106" t="b">
        <f>IF(AND($P$6=FALSE,OR(C9106="Commercial NAICS Cogen",C9106="Industrial NAICS Cogen",C9106="NAICS-22 Cogen")),FALSE,IF(AND($P$7=FALSE,OR(C9106="Commercial NAICS Cogen",C9106="Commercial NAICS Non-Cogen",C9106="industrial NAICS Cogen", C9106="industrial NAICS non-cogen")),FALSE,TRUE))</f>
        <v>1</v>
      </c>
      <c r="M9106">
        <f t="shared" si="427"/>
        <v>0.30810469883317565</v>
      </c>
      <c r="N9106">
        <f t="shared" si="428"/>
        <v>1</v>
      </c>
    </row>
    <row r="9107" spans="1:14" x14ac:dyDescent="0.2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s="32">
        <f t="shared" si="426"/>
        <v>11765515.680114049</v>
      </c>
      <c r="J9107" t="str">
        <f>IF(K9107="natural gas",VLOOKUP(D9107,'Cross-Page Data'!$I$4:$J$13,2,FALSE),IF(K9107="solar",VLOOKUP('Form 923'!D9107,'Cross-Page Data'!$I$14:$J$117,2,FALSE),K9107))</f>
        <v>biomass</v>
      </c>
      <c r="K9107" t="str">
        <f>VLOOKUP(E9107,'Cross-Page Data'!$D$4:$F$48,3,FALSE)</f>
        <v>biomass</v>
      </c>
      <c r="L9107" t="b">
        <f>IF(AND($P$6=FALSE,OR(C9107="Commercial NAICS Cogen",C9107="Industrial NAICS Cogen",C9107="NAICS-22 Cogen")),FALSE,IF(AND($P$7=FALSE,OR(C9107="Commercial NAICS Cogen",C9107="Commercial NAICS Non-Cogen",C9107="industrial NAICS Cogen", C9107="industrial NAICS non-cogen")),FALSE,TRUE))</f>
        <v>1</v>
      </c>
      <c r="M9107">
        <f t="shared" si="427"/>
        <v>0.30592105263157893</v>
      </c>
      <c r="N9107">
        <f t="shared" si="428"/>
        <v>1</v>
      </c>
    </row>
    <row r="9108" spans="1:14" x14ac:dyDescent="0.2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s="32">
        <f t="shared" si="426"/>
        <v>11765364.098703086</v>
      </c>
      <c r="J9108" t="str">
        <f>IF(K9108="natural gas",VLOOKUP(D9108,'Cross-Page Data'!$I$4:$J$13,2,FALSE),IF(K9108="solar",VLOOKUP('Form 923'!D9108,'Cross-Page Data'!$I$14:$J$117,2,FALSE),K9108))</f>
        <v>natural gas peaker</v>
      </c>
      <c r="K9108" t="str">
        <f>VLOOKUP(E9108,'Cross-Page Data'!$D$4:$F$48,3,FALSE)</f>
        <v>natural gas</v>
      </c>
      <c r="L9108" t="b">
        <f>IF(AND($P$6=FALSE,OR(C9108="Commercial NAICS Cogen",C9108="Industrial NAICS Cogen",C9108="NAICS-22 Cogen")),FALSE,IF(AND($P$7=FALSE,OR(C9108="Commercial NAICS Cogen",C9108="Commercial NAICS Non-Cogen",C9108="industrial NAICS Cogen", C9108="industrial NAICS non-cogen")),FALSE,TRUE))</f>
        <v>1</v>
      </c>
      <c r="M9108">
        <f t="shared" si="427"/>
        <v>0.3091358024691358</v>
      </c>
      <c r="N9108">
        <f t="shared" si="428"/>
        <v>1</v>
      </c>
    </row>
    <row r="9109" spans="1:14" x14ac:dyDescent="0.2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s="32">
        <f t="shared" si="426"/>
        <v>11765593.887503825</v>
      </c>
      <c r="J9109" t="str">
        <f>IF(K9109="natural gas",VLOOKUP(D9109,'Cross-Page Data'!$I$4:$J$13,2,FALSE),IF(K9109="solar",VLOOKUP('Form 923'!D9109,'Cross-Page Data'!$I$14:$J$117,2,FALSE),K9109))</f>
        <v>biomass</v>
      </c>
      <c r="K9109" t="str">
        <f>VLOOKUP(E9109,'Cross-Page Data'!$D$4:$F$48,3,FALSE)</f>
        <v>biomass</v>
      </c>
      <c r="L9109" t="b">
        <f>IF(AND($P$6=FALSE,OR(C9109="Commercial NAICS Cogen",C9109="Industrial NAICS Cogen",C9109="NAICS-22 Cogen")),FALSE,IF(AND($P$7=FALSE,OR(C9109="Commercial NAICS Cogen",C9109="Commercial NAICS Non-Cogen",C9109="industrial NAICS Cogen", C9109="industrial NAICS non-cogen")),FALSE,TRUE))</f>
        <v>1</v>
      </c>
      <c r="M9109">
        <f t="shared" si="427"/>
        <v>0.30482456140350878</v>
      </c>
      <c r="N9109">
        <f t="shared" si="428"/>
        <v>1</v>
      </c>
    </row>
    <row r="9110" spans="1:14" x14ac:dyDescent="0.2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s="32">
        <f t="shared" si="426"/>
        <v>8902160.6816798542</v>
      </c>
      <c r="J9110" t="str">
        <f>IF(K9110="natural gas",VLOOKUP(D9110,'Cross-Page Data'!$I$4:$J$13,2,FALSE),IF(K9110="solar",VLOOKUP('Form 923'!D9110,'Cross-Page Data'!$I$14:$J$117,2,FALSE),K9110))</f>
        <v>solar pv</v>
      </c>
      <c r="K9110" t="str">
        <f>VLOOKUP(E9110,'Cross-Page Data'!$D$4:$F$48,3,FALSE)</f>
        <v>solar</v>
      </c>
      <c r="L9110" t="b">
        <f>IF(AND($P$6=FALSE,OR(C9110="Commercial NAICS Cogen",C9110="Industrial NAICS Cogen",C9110="NAICS-22 Cogen")),FALSE,IF(AND($P$7=FALSE,OR(C9110="Commercial NAICS Cogen",C9110="Commercial NAICS Non-Cogen",C9110="industrial NAICS Cogen", C9110="industrial NAICS non-cogen")),FALSE,TRUE))</f>
        <v>1</v>
      </c>
      <c r="M9110">
        <f t="shared" si="427"/>
        <v>0.20529801324503311</v>
      </c>
      <c r="N9110">
        <f t="shared" si="428"/>
        <v>1</v>
      </c>
    </row>
    <row r="9111" spans="1:14" x14ac:dyDescent="0.2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s="32">
        <f t="shared" si="426"/>
        <v>8902021.1484406367</v>
      </c>
      <c r="J9111" t="str">
        <f>IF(K9111="natural gas",VLOOKUP(D9111,'Cross-Page Data'!$I$4:$J$13,2,FALSE),IF(K9111="solar",VLOOKUP('Form 923'!D9111,'Cross-Page Data'!$I$14:$J$117,2,FALSE),K9111))</f>
        <v>solar pv</v>
      </c>
      <c r="K9111" t="str">
        <f>VLOOKUP(E9111,'Cross-Page Data'!$D$4:$F$48,3,FALSE)</f>
        <v>solar</v>
      </c>
      <c r="L9111" t="b">
        <f>IF(AND($P$6=FALSE,OR(C9111="Commercial NAICS Cogen",C9111="Industrial NAICS Cogen",C9111="NAICS-22 Cogen")),FALSE,IF(AND($P$7=FALSE,OR(C9111="Commercial NAICS Cogen",C9111="Commercial NAICS Non-Cogen",C9111="industrial NAICS Cogen", C9111="industrial NAICS non-cogen")),FALSE,TRUE))</f>
        <v>1</v>
      </c>
      <c r="M9111">
        <f t="shared" si="427"/>
        <v>0.39829706717123936</v>
      </c>
      <c r="N9111">
        <f t="shared" si="428"/>
        <v>1</v>
      </c>
    </row>
    <row r="9112" spans="1:14" x14ac:dyDescent="0.2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s="32">
        <f t="shared" si="426"/>
        <v>8902034.5489443373</v>
      </c>
      <c r="J9112" t="str">
        <f>IF(K9112="natural gas",VLOOKUP(D9112,'Cross-Page Data'!$I$4:$J$13,2,FALSE),IF(K9112="solar",VLOOKUP('Form 923'!D9112,'Cross-Page Data'!$I$14:$J$117,2,FALSE),K9112))</f>
        <v>solar pv</v>
      </c>
      <c r="K9112" t="str">
        <f>VLOOKUP(E9112,'Cross-Page Data'!$D$4:$F$48,3,FALSE)</f>
        <v>solar</v>
      </c>
      <c r="L9112" t="b">
        <f>IF(AND($P$6=FALSE,OR(C9112="Commercial NAICS Cogen",C9112="Industrial NAICS Cogen",C9112="NAICS-22 Cogen")),FALSE,IF(AND($P$7=FALSE,OR(C9112="Commercial NAICS Cogen",C9112="Commercial NAICS Non-Cogen",C9112="industrial NAICS Cogen", C9112="industrial NAICS non-cogen")),FALSE,TRUE))</f>
        <v>1</v>
      </c>
      <c r="M9112">
        <f t="shared" si="427"/>
        <v>0.36613055818353829</v>
      </c>
      <c r="N9112">
        <f t="shared" si="428"/>
        <v>1</v>
      </c>
    </row>
    <row r="9113" spans="1:14" x14ac:dyDescent="0.2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s="32">
        <f t="shared" si="426"/>
        <v>8901964.8612121847</v>
      </c>
      <c r="J9113" t="str">
        <f>IF(K9113="natural gas",VLOOKUP(D9113,'Cross-Page Data'!$I$4:$J$13,2,FALSE),IF(K9113="solar",VLOOKUP('Form 923'!D9113,'Cross-Page Data'!$I$14:$J$117,2,FALSE),K9113))</f>
        <v>solar pv</v>
      </c>
      <c r="K9113" t="str">
        <f>VLOOKUP(E9113,'Cross-Page Data'!$D$4:$F$48,3,FALSE)</f>
        <v>solar</v>
      </c>
      <c r="L9113" t="b">
        <f>IF(AND($P$6=FALSE,OR(C9113="Commercial NAICS Cogen",C9113="Industrial NAICS Cogen",C9113="NAICS-22 Cogen")),FALSE,IF(AND($P$7=FALSE,OR(C9113="Commercial NAICS Cogen",C9113="Commercial NAICS Non-Cogen",C9113="industrial NAICS Cogen", C9113="industrial NAICS non-cogen")),FALSE,TRUE))</f>
        <v>1</v>
      </c>
      <c r="M9113">
        <f t="shared" si="427"/>
        <v>0.62093976663513084</v>
      </c>
      <c r="N9113">
        <f t="shared" si="428"/>
        <v>1</v>
      </c>
    </row>
    <row r="9114" spans="1:14" x14ac:dyDescent="0.2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s="32">
        <f t="shared" si="426"/>
        <v>8902025.663788233</v>
      </c>
      <c r="J9114" t="str">
        <f>IF(K9114="natural gas",VLOOKUP(D9114,'Cross-Page Data'!$I$4:$J$13,2,FALSE),IF(K9114="solar",VLOOKUP('Form 923'!D9114,'Cross-Page Data'!$I$14:$J$117,2,FALSE),K9114))</f>
        <v>solar pv</v>
      </c>
      <c r="K9114" t="str">
        <f>VLOOKUP(E9114,'Cross-Page Data'!$D$4:$F$48,3,FALSE)</f>
        <v>solar</v>
      </c>
      <c r="L9114" t="b">
        <f>IF(AND($P$6=FALSE,OR(C9114="Commercial NAICS Cogen",C9114="Industrial NAICS Cogen",C9114="NAICS-22 Cogen")),FALSE,IF(AND($P$7=FALSE,OR(C9114="Commercial NAICS Cogen",C9114="Commercial NAICS Non-Cogen",C9114="industrial NAICS Cogen", C9114="industrial NAICS non-cogen")),FALSE,TRUE))</f>
        <v>1</v>
      </c>
      <c r="M9114">
        <f t="shared" si="427"/>
        <v>0.38820561337117626</v>
      </c>
      <c r="N9114">
        <f t="shared" si="428"/>
        <v>1</v>
      </c>
    </row>
    <row r="9115" spans="1:14" x14ac:dyDescent="0.2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s="32">
        <f t="shared" si="426"/>
        <v>0</v>
      </c>
      <c r="J9115" t="str">
        <f>IF(K9115="natural gas",VLOOKUP(D9115,'Cross-Page Data'!$I$4:$J$13,2,FALSE),IF(K9115="solar",VLOOKUP('Form 923'!D9115,'Cross-Page Data'!$I$14:$J$117,2,FALSE),K9115))</f>
        <v>natural gas nonpeaker</v>
      </c>
      <c r="K9115" t="str">
        <f>VLOOKUP(E9115,'Cross-Page Data'!$D$4:$F$48,3,FALSE)</f>
        <v>natural gas</v>
      </c>
      <c r="L9115" t="b">
        <f>IF(AND($P$6=FALSE,OR(C9115="Commercial NAICS Cogen",C9115="Industrial NAICS Cogen",C9115="NAICS-22 Cogen")),FALSE,IF(AND($P$7=FALSE,OR(C9115="Commercial NAICS Cogen",C9115="Commercial NAICS Non-Cogen",C9115="industrial NAICS Cogen", C9115="industrial NAICS non-cogen")),FALSE,TRUE))</f>
        <v>1</v>
      </c>
      <c r="M9115">
        <f t="shared" si="427"/>
        <v>0.77302325581395348</v>
      </c>
      <c r="N9115">
        <f t="shared" si="428"/>
        <v>1</v>
      </c>
    </row>
    <row r="9116" spans="1:14" x14ac:dyDescent="0.2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s="32">
        <f t="shared" si="426"/>
        <v>8739854.4331715927</v>
      </c>
      <c r="J9116" t="str">
        <f>IF(K9116="natural gas",VLOOKUP(D9116,'Cross-Page Data'!$I$4:$J$13,2,FALSE),IF(K9116="solar",VLOOKUP('Form 923'!D9116,'Cross-Page Data'!$I$14:$J$117,2,FALSE),K9116))</f>
        <v>natural gas nonpeaker</v>
      </c>
      <c r="K9116" t="str">
        <f>VLOOKUP(E9116,'Cross-Page Data'!$D$4:$F$48,3,FALSE)</f>
        <v>natural gas</v>
      </c>
      <c r="L9116" t="b">
        <f>IF(AND($P$6=FALSE,OR(C9116="Commercial NAICS Cogen",C9116="Industrial NAICS Cogen",C9116="NAICS-22 Cogen")),FALSE,IF(AND($P$7=FALSE,OR(C9116="Commercial NAICS Cogen",C9116="Commercial NAICS Non-Cogen",C9116="industrial NAICS Cogen", C9116="industrial NAICS non-cogen")),FALSE,TRUE))</f>
        <v>1</v>
      </c>
      <c r="M9116">
        <f t="shared" si="427"/>
        <v>0.38511627906976742</v>
      </c>
      <c r="N9116">
        <f t="shared" si="428"/>
        <v>1</v>
      </c>
    </row>
    <row r="9117" spans="1:14" x14ac:dyDescent="0.2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s="32">
        <f t="shared" si="426"/>
        <v>8902126.1844233871</v>
      </c>
      <c r="J9117" t="str">
        <f>IF(K9117="natural gas",VLOOKUP(D9117,'Cross-Page Data'!$I$4:$J$13,2,FALSE),IF(K9117="solar",VLOOKUP('Form 923'!D9117,'Cross-Page Data'!$I$14:$J$117,2,FALSE),K9117))</f>
        <v>solar pv</v>
      </c>
      <c r="K9117" t="str">
        <f>VLOOKUP(E9117,'Cross-Page Data'!$D$4:$F$48,3,FALSE)</f>
        <v>solar</v>
      </c>
      <c r="L9117" t="b">
        <f>IF(AND($P$6=FALSE,OR(C9117="Commercial NAICS Cogen",C9117="Industrial NAICS Cogen",C9117="NAICS-22 Cogen")),FALSE,IF(AND($P$7=FALSE,OR(C9117="Commercial NAICS Cogen",C9117="Commercial NAICS Non-Cogen",C9117="industrial NAICS Cogen", C9117="industrial NAICS non-cogen")),FALSE,TRUE))</f>
        <v>1</v>
      </c>
      <c r="M9117">
        <f t="shared" si="427"/>
        <v>0.23935666982024598</v>
      </c>
      <c r="N9117">
        <f t="shared" si="428"/>
        <v>1</v>
      </c>
    </row>
    <row r="9118" spans="1:14" x14ac:dyDescent="0.2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s="32">
        <f t="shared" si="426"/>
        <v>8902228.6125089861</v>
      </c>
      <c r="J9118" t="str">
        <f>IF(K9118="natural gas",VLOOKUP(D9118,'Cross-Page Data'!$I$4:$J$13,2,FALSE),IF(K9118="solar",VLOOKUP('Form 923'!D9118,'Cross-Page Data'!$I$14:$J$117,2,FALSE),K9118))</f>
        <v>solar pv</v>
      </c>
      <c r="K9118" t="str">
        <f>VLOOKUP(E9118,'Cross-Page Data'!$D$4:$F$48,3,FALSE)</f>
        <v>solar</v>
      </c>
      <c r="L9118" t="b">
        <f>IF(AND($P$6=FALSE,OR(C9118="Commercial NAICS Cogen",C9118="Industrial NAICS Cogen",C9118="NAICS-22 Cogen")),FALSE,IF(AND($P$7=FALSE,OR(C9118="Commercial NAICS Cogen",C9118="Commercial NAICS Non-Cogen",C9118="industrial NAICS Cogen", C9118="industrial NAICS non-cogen")),FALSE,TRUE))</f>
        <v>1</v>
      </c>
      <c r="M9118">
        <f t="shared" si="427"/>
        <v>0.15704824976348156</v>
      </c>
      <c r="N9118">
        <f t="shared" si="428"/>
        <v>1</v>
      </c>
    </row>
    <row r="9119" spans="1:14" x14ac:dyDescent="0.2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s="32">
        <f t="shared" si="426"/>
        <v>8901996.8026562557</v>
      </c>
      <c r="J9119" t="str">
        <f>IF(K9119="natural gas",VLOOKUP(D9119,'Cross-Page Data'!$I$4:$J$13,2,FALSE),IF(K9119="solar",VLOOKUP('Form 923'!D9119,'Cross-Page Data'!$I$14:$J$117,2,FALSE),K9119))</f>
        <v>wind</v>
      </c>
      <c r="K9119" t="str">
        <f>VLOOKUP(E9119,'Cross-Page Data'!$D$4:$F$48,3,FALSE)</f>
        <v>wind</v>
      </c>
      <c r="L9119" t="b">
        <f>IF(AND($P$6=FALSE,OR(C9119="Commercial NAICS Cogen",C9119="Industrial NAICS Cogen",C9119="NAICS-22 Cogen")),FALSE,IF(AND($P$7=FALSE,OR(C9119="Commercial NAICS Cogen",C9119="Commercial NAICS Non-Cogen",C9119="industrial NAICS Cogen", C9119="industrial NAICS non-cogen")),FALSE,TRUE))</f>
        <v>1</v>
      </c>
      <c r="M9119">
        <f t="shared" si="427"/>
        <v>0.70078740157480313</v>
      </c>
      <c r="N9119">
        <f t="shared" si="428"/>
        <v>1</v>
      </c>
    </row>
    <row r="9120" spans="1:14" ht="26.25" x14ac:dyDescent="0.2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s="32">
        <f t="shared" si="426"/>
        <v>8902062.655086847</v>
      </c>
      <c r="J9120" t="str">
        <f>IF(K9120="natural gas",VLOOKUP(D9120,'Cross-Page Data'!$I$4:$J$13,2,FALSE),IF(K9120="solar",VLOOKUP('Form 923'!D9120,'Cross-Page Data'!$I$14:$J$117,2,FALSE),K9120))</f>
        <v>wind</v>
      </c>
      <c r="K9120" t="str">
        <f>VLOOKUP(E9120,'Cross-Page Data'!$D$4:$F$48,3,FALSE)</f>
        <v>wind</v>
      </c>
      <c r="L9120" t="b">
        <f>IF(AND($P$6=FALSE,OR(C9120="Commercial NAICS Cogen",C9120="Industrial NAICS Cogen",C9120="NAICS-22 Cogen")),FALSE,IF(AND($P$7=FALSE,OR(C9120="Commercial NAICS Cogen",C9120="Commercial NAICS Non-Cogen",C9120="industrial NAICS Cogen", C9120="industrial NAICS non-cogen")),FALSE,TRUE))</f>
        <v>0</v>
      </c>
      <c r="M9120">
        <f t="shared" si="427"/>
        <v>8.5739282589676294E-2</v>
      </c>
      <c r="N9120">
        <f t="shared" si="428"/>
        <v>1</v>
      </c>
    </row>
    <row r="9121" spans="1:14" x14ac:dyDescent="0.2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s="32">
        <f t="shared" si="426"/>
        <v>8902023.2172470987</v>
      </c>
      <c r="J9121" t="str">
        <f>IF(K9121="natural gas",VLOOKUP(D9121,'Cross-Page Data'!$I$4:$J$13,2,FALSE),IF(K9121="solar",VLOOKUP('Form 923'!D9121,'Cross-Page Data'!$I$14:$J$117,2,FALSE),K9121))</f>
        <v>solar pv</v>
      </c>
      <c r="K9121" t="str">
        <f>VLOOKUP(E9121,'Cross-Page Data'!$D$4:$F$48,3,FALSE)</f>
        <v>solar</v>
      </c>
      <c r="L9121" t="b">
        <f>IF(AND($P$6=FALSE,OR(C9121="Commercial NAICS Cogen",C9121="Industrial NAICS Cogen",C9121="NAICS-22 Cogen")),FALSE,IF(AND($P$7=FALSE,OR(C9121="Commercial NAICS Cogen",C9121="Commercial NAICS Non-Cogen",C9121="industrial NAICS Cogen", C9121="industrial NAICS non-cogen")),FALSE,TRUE))</f>
        <v>1</v>
      </c>
      <c r="M9121">
        <f t="shared" si="427"/>
        <v>0.39325134027120784</v>
      </c>
      <c r="N9121">
        <f t="shared" si="428"/>
        <v>1</v>
      </c>
    </row>
    <row r="9122" spans="1:14" ht="26.25" x14ac:dyDescent="0.2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s="32">
        <f t="shared" si="426"/>
        <v>6330253.1711374512</v>
      </c>
      <c r="J9122" t="str">
        <f>IF(K9122="natural gas",VLOOKUP(D9122,'Cross-Page Data'!$I$4:$J$13,2,FALSE),IF(K9122="solar",VLOOKUP('Form 923'!D9122,'Cross-Page Data'!$I$14:$J$117,2,FALSE),K9122))</f>
        <v>natural gas peaker</v>
      </c>
      <c r="K9122" t="str">
        <f>VLOOKUP(E9122,'Cross-Page Data'!$D$4:$F$48,3,FALSE)</f>
        <v>natural gas</v>
      </c>
      <c r="L9122" t="b">
        <f>IF(AND($P$6=FALSE,OR(C9122="Commercial NAICS Cogen",C9122="Industrial NAICS Cogen",C9122="NAICS-22 Cogen")),FALSE,IF(AND($P$7=FALSE,OR(C9122="Commercial NAICS Cogen",C9122="Commercial NAICS Non-Cogen",C9122="industrial NAICS Cogen", C9122="industrial NAICS non-cogen")),FALSE,TRUE))</f>
        <v>0</v>
      </c>
      <c r="M9122">
        <f t="shared" si="427"/>
        <v>0.62222222222222223</v>
      </c>
      <c r="N9122">
        <f t="shared" si="428"/>
        <v>1</v>
      </c>
    </row>
    <row r="9123" spans="1:14" x14ac:dyDescent="0.2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s="32">
        <f t="shared" si="426"/>
        <v>8902028.645971993</v>
      </c>
      <c r="J9123" t="str">
        <f>IF(K9123="natural gas",VLOOKUP(D9123,'Cross-Page Data'!$I$4:$J$13,2,FALSE),IF(K9123="solar",VLOOKUP('Form 923'!D9123,'Cross-Page Data'!$I$14:$J$117,2,FALSE),K9123))</f>
        <v>solar pv</v>
      </c>
      <c r="K9123" t="str">
        <f>VLOOKUP(E9123,'Cross-Page Data'!$D$4:$F$48,3,FALSE)</f>
        <v>solar</v>
      </c>
      <c r="L9123" t="b">
        <f>IF(AND($P$6=FALSE,OR(C9123="Commercial NAICS Cogen",C9123="Industrial NAICS Cogen",C9123="NAICS-22 Cogen")),FALSE,IF(AND($P$7=FALSE,OR(C9123="Commercial NAICS Cogen",C9123="Commercial NAICS Non-Cogen",C9123="industrial NAICS Cogen", C9123="industrial NAICS non-cogen")),FALSE,TRUE))</f>
        <v>1</v>
      </c>
      <c r="M9123">
        <f t="shared" si="427"/>
        <v>0.37969094922737306</v>
      </c>
      <c r="N9123">
        <f t="shared" si="428"/>
        <v>1</v>
      </c>
    </row>
    <row r="9124" spans="1:14" x14ac:dyDescent="0.2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s="32">
        <f t="shared" si="426"/>
        <v>8902068.1265206821</v>
      </c>
      <c r="J9124" t="str">
        <f>IF(K9124="natural gas",VLOOKUP(D9124,'Cross-Page Data'!$I$4:$J$13,2,FALSE),IF(K9124="solar",VLOOKUP('Form 923'!D9124,'Cross-Page Data'!$I$14:$J$117,2,FALSE),K9124))</f>
        <v>solar pv</v>
      </c>
      <c r="K9124" t="str">
        <f>VLOOKUP(E9124,'Cross-Page Data'!$D$4:$F$48,3,FALSE)</f>
        <v>solar</v>
      </c>
      <c r="L9124" t="b">
        <f>IF(AND($P$6=FALSE,OR(C9124="Commercial NAICS Cogen",C9124="Industrial NAICS Cogen",C9124="NAICS-22 Cogen")),FALSE,IF(AND($P$7=FALSE,OR(C9124="Commercial NAICS Cogen",C9124="Commercial NAICS Non-Cogen",C9124="industrial NAICS Cogen", C9124="industrial NAICS non-cogen")),FALSE,TRUE))</f>
        <v>1</v>
      </c>
      <c r="M9124">
        <f t="shared" si="427"/>
        <v>0.31094292021444342</v>
      </c>
      <c r="N9124">
        <f t="shared" si="428"/>
        <v>1</v>
      </c>
    </row>
    <row r="9125" spans="1:14" x14ac:dyDescent="0.2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s="32">
        <f t="shared" si="426"/>
        <v>8902003.4448372778</v>
      </c>
      <c r="J9125" t="str">
        <f>IF(K9125="natural gas",VLOOKUP(D9125,'Cross-Page Data'!$I$4:$J$13,2,FALSE),IF(K9125="solar",VLOOKUP('Form 923'!D9125,'Cross-Page Data'!$I$14:$J$117,2,FALSE),K9125))</f>
        <v>solar pv</v>
      </c>
      <c r="K9125" t="str">
        <f>VLOOKUP(E9125,'Cross-Page Data'!$D$4:$F$48,3,FALSE)</f>
        <v>solar</v>
      </c>
      <c r="L9125" t="b">
        <f>IF(AND($P$6=FALSE,OR(C9125="Commercial NAICS Cogen",C9125="Industrial NAICS Cogen",C9125="NAICS-22 Cogen")),FALSE,IF(AND($P$7=FALSE,OR(C9125="Commercial NAICS Cogen",C9125="Commercial NAICS Non-Cogen",C9125="industrial NAICS Cogen", C9125="industrial NAICS non-cogen")),FALSE,TRUE))</f>
        <v>1</v>
      </c>
      <c r="M9125">
        <f t="shared" si="427"/>
        <v>0.46704509618416901</v>
      </c>
      <c r="N9125">
        <f t="shared" si="428"/>
        <v>1</v>
      </c>
    </row>
    <row r="9126" spans="1:14" x14ac:dyDescent="0.2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s="32">
        <f t="shared" si="426"/>
        <v>8901990.5789393708</v>
      </c>
      <c r="J9126" t="str">
        <f>IF(K9126="natural gas",VLOOKUP(D9126,'Cross-Page Data'!$I$4:$J$13,2,FALSE),IF(K9126="solar",VLOOKUP('Form 923'!D9126,'Cross-Page Data'!$I$14:$J$117,2,FALSE),K9126))</f>
        <v>wind</v>
      </c>
      <c r="K9126" t="str">
        <f>VLOOKUP(E9126,'Cross-Page Data'!$D$4:$F$48,3,FALSE)</f>
        <v>wind</v>
      </c>
      <c r="L9126" t="b">
        <f>IF(AND($P$6=FALSE,OR(C9126="Commercial NAICS Cogen",C9126="Industrial NAICS Cogen",C9126="NAICS-22 Cogen")),FALSE,IF(AND($P$7=FALSE,OR(C9126="Commercial NAICS Cogen",C9126="Commercial NAICS Non-Cogen",C9126="industrial NAICS Cogen", C9126="industrial NAICS non-cogen")),FALSE,TRUE))</f>
        <v>1</v>
      </c>
      <c r="M9126">
        <f t="shared" si="427"/>
        <v>0.79965004374453197</v>
      </c>
      <c r="N9126">
        <f t="shared" si="428"/>
        <v>1</v>
      </c>
    </row>
    <row r="9127" spans="1:14" x14ac:dyDescent="0.2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s="32">
        <f t="shared" si="426"/>
        <v>8901845.0184501857</v>
      </c>
      <c r="J9127" t="str">
        <f>IF(K9127="natural gas",VLOOKUP(D9127,'Cross-Page Data'!$I$4:$J$13,2,FALSE),IF(K9127="solar",VLOOKUP('Form 923'!D9127,'Cross-Page Data'!$I$14:$J$117,2,FALSE),K9127))</f>
        <v>solar pv</v>
      </c>
      <c r="K9127" t="str">
        <f>VLOOKUP(E9127,'Cross-Page Data'!$D$4:$F$48,3,FALSE)</f>
        <v>solar</v>
      </c>
      <c r="L9127" t="b">
        <f>IF(AND($P$6=FALSE,OR(C9127="Commercial NAICS Cogen",C9127="Industrial NAICS Cogen",C9127="NAICS-22 Cogen")),FALSE,IF(AND($P$7=FALSE,OR(C9127="Commercial NAICS Cogen",C9127="Commercial NAICS Non-Cogen",C9127="industrial NAICS Cogen", C9127="industrial NAICS non-cogen")),FALSE,TRUE))</f>
        <v>1</v>
      </c>
      <c r="M9127">
        <f t="shared" si="427"/>
        <v>0.76821192052980136</v>
      </c>
      <c r="N9127">
        <f t="shared" si="428"/>
        <v>1</v>
      </c>
    </row>
    <row r="9128" spans="1:14" x14ac:dyDescent="0.2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s="32">
        <f t="shared" si="426"/>
        <v>11095109.261186264</v>
      </c>
      <c r="J9128" t="str">
        <f>IF(K9128="natural gas",VLOOKUP(D9128,'Cross-Page Data'!$I$4:$J$13,2,FALSE),IF(K9128="solar",VLOOKUP('Form 923'!D9128,'Cross-Page Data'!$I$14:$J$117,2,FALSE),K9128))</f>
        <v>natural gas peaker</v>
      </c>
      <c r="K9128" t="str">
        <f>VLOOKUP(E9128,'Cross-Page Data'!$D$4:$F$48,3,FALSE)</f>
        <v>natural gas</v>
      </c>
      <c r="L9128" t="b">
        <f>IF(AND($P$6=FALSE,OR(C9128="Commercial NAICS Cogen",C9128="Industrial NAICS Cogen",C9128="NAICS-22 Cogen")),FALSE,IF(AND($P$7=FALSE,OR(C9128="Commercial NAICS Cogen",C9128="Commercial NAICS Non-Cogen",C9128="industrial NAICS Cogen", C9128="industrial NAICS non-cogen")),FALSE,TRUE))</f>
        <v>0</v>
      </c>
      <c r="M9128">
        <f t="shared" si="427"/>
        <v>0.39012345679012345</v>
      </c>
      <c r="N9128">
        <f t="shared" si="428"/>
        <v>1</v>
      </c>
    </row>
    <row r="9129" spans="1:14" x14ac:dyDescent="0.2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s="32">
        <f t="shared" si="426"/>
        <v>8902181.5622800849</v>
      </c>
      <c r="J9129" t="str">
        <f>IF(K9129="natural gas",VLOOKUP(D9129,'Cross-Page Data'!$I$4:$J$13,2,FALSE),IF(K9129="solar",VLOOKUP('Form 923'!D9129,'Cross-Page Data'!$I$14:$J$117,2,FALSE),K9129))</f>
        <v>solar pv</v>
      </c>
      <c r="K9129" t="str">
        <f>VLOOKUP(E9129,'Cross-Page Data'!$D$4:$F$48,3,FALSE)</f>
        <v>solar</v>
      </c>
      <c r="L9129" t="b">
        <f>IF(AND($P$6=FALSE,OR(C9129="Commercial NAICS Cogen",C9129="Industrial NAICS Cogen",C9129="NAICS-22 Cogen")),FALSE,IF(AND($P$7=FALSE,OR(C9129="Commercial NAICS Cogen",C9129="Commercial NAICS Non-Cogen",C9129="industrial NAICS Cogen", C9129="industrial NAICS non-cogen")),FALSE,TRUE))</f>
        <v>0</v>
      </c>
      <c r="M9129">
        <f t="shared" si="427"/>
        <v>0.18574582150741092</v>
      </c>
      <c r="N9129">
        <f t="shared" si="428"/>
        <v>1</v>
      </c>
    </row>
    <row r="9130" spans="1:14" x14ac:dyDescent="0.2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s="32">
        <f t="shared" si="426"/>
        <v>10731145.915120458</v>
      </c>
      <c r="J9130" t="str">
        <f>IF(K9130="natural gas",VLOOKUP(D9130,'Cross-Page Data'!$I$4:$J$13,2,FALSE),IF(K9130="solar",VLOOKUP('Form 923'!D9130,'Cross-Page Data'!$I$14:$J$117,2,FALSE),K9130))</f>
        <v>biomass</v>
      </c>
      <c r="K9130" t="str">
        <f>VLOOKUP(E9130,'Cross-Page Data'!$D$4:$F$48,3,FALSE)</f>
        <v>biomass</v>
      </c>
      <c r="L9130" t="b">
        <f>IF(AND($P$6=FALSE,OR(C9130="Commercial NAICS Cogen",C9130="Industrial NAICS Cogen",C9130="NAICS-22 Cogen")),FALSE,IF(AND($P$7=FALSE,OR(C9130="Commercial NAICS Cogen",C9130="Commercial NAICS Non-Cogen",C9130="industrial NAICS Cogen", C9130="industrial NAICS non-cogen")),FALSE,TRUE))</f>
        <v>1</v>
      </c>
      <c r="M9130">
        <f t="shared" si="427"/>
        <v>0.43530701754385964</v>
      </c>
      <c r="N9130">
        <f t="shared" si="428"/>
        <v>1</v>
      </c>
    </row>
    <row r="9131" spans="1:14" x14ac:dyDescent="0.2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s="32">
        <f t="shared" si="426"/>
        <v>11740478.143677488</v>
      </c>
      <c r="J9131" t="str">
        <f>IF(K9131="natural gas",VLOOKUP(D9131,'Cross-Page Data'!$I$4:$J$13,2,FALSE),IF(K9131="solar",VLOOKUP('Form 923'!D9131,'Cross-Page Data'!$I$14:$J$117,2,FALSE),K9131))</f>
        <v>biomass</v>
      </c>
      <c r="K9131" t="str">
        <f>VLOOKUP(E9131,'Cross-Page Data'!$D$4:$F$48,3,FALSE)</f>
        <v>biomass</v>
      </c>
      <c r="L9131" t="b">
        <f>IF(AND($P$6=FALSE,OR(C9131="Commercial NAICS Cogen",C9131="Industrial NAICS Cogen",C9131="NAICS-22 Cogen")),FALSE,IF(AND($P$7=FALSE,OR(C9131="Commercial NAICS Cogen",C9131="Commercial NAICS Non-Cogen",C9131="industrial NAICS Cogen", C9131="industrial NAICS non-cogen")),FALSE,TRUE))</f>
        <v>1</v>
      </c>
      <c r="M9131">
        <f t="shared" si="427"/>
        <v>0.31140350877192985</v>
      </c>
      <c r="N9131">
        <f t="shared" si="428"/>
        <v>1</v>
      </c>
    </row>
    <row r="9132" spans="1:14" x14ac:dyDescent="0.2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s="32">
        <f t="shared" si="426"/>
        <v>0</v>
      </c>
      <c r="J9132" t="str">
        <f>IF(K9132="natural gas",VLOOKUP(D9132,'Cross-Page Data'!$I$4:$J$13,2,FALSE),IF(K9132="solar",VLOOKUP('Form 923'!D9132,'Cross-Page Data'!$I$14:$J$117,2,FALSE),K9132))</f>
        <v>other</v>
      </c>
      <c r="K9132" t="str">
        <f>VLOOKUP(E9132,'Cross-Page Data'!$D$4:$F$48,3,FALSE)</f>
        <v>other</v>
      </c>
      <c r="L9132" t="b">
        <f>IF(AND($P$6=FALSE,OR(C9132="Commercial NAICS Cogen",C9132="Industrial NAICS Cogen",C9132="NAICS-22 Cogen")),FALSE,IF(AND($P$7=FALSE,OR(C9132="Commercial NAICS Cogen",C9132="Commercial NAICS Non-Cogen",C9132="industrial NAICS Cogen", C9132="industrial NAICS non-cogen")),FALSE,TRUE))</f>
        <v>1</v>
      </c>
      <c r="M9132">
        <f t="shared" si="427"/>
        <v>0.47889610389610388</v>
      </c>
      <c r="N9132">
        <f t="shared" si="428"/>
        <v>1</v>
      </c>
    </row>
    <row r="9133" spans="1:14" ht="26.25" x14ac:dyDescent="0.2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s="32">
        <f t="shared" si="426"/>
        <v>0</v>
      </c>
      <c r="J9133" t="str">
        <f>IF(K9133="natural gas",VLOOKUP(D9133,'Cross-Page Data'!$I$4:$J$13,2,FALSE),IF(K9133="solar",VLOOKUP('Form 923'!D9133,'Cross-Page Data'!$I$14:$J$117,2,FALSE),K9133))</f>
        <v>other</v>
      </c>
      <c r="K9133" t="str">
        <f>VLOOKUP(E9133,'Cross-Page Data'!$D$4:$F$48,3,FALSE)</f>
        <v>other</v>
      </c>
      <c r="L9133" t="b">
        <f>IF(AND($P$6=FALSE,OR(C9133="Commercial NAICS Cogen",C9133="Industrial NAICS Cogen",C9133="NAICS-22 Cogen")),FALSE,IF(AND($P$7=FALSE,OR(C9133="Commercial NAICS Cogen",C9133="Commercial NAICS Non-Cogen",C9133="industrial NAICS Cogen", C9133="industrial NAICS non-cogen")),FALSE,TRUE))</f>
        <v>0</v>
      </c>
      <c r="M9133">
        <f t="shared" si="427"/>
        <v>0.47889610389610388</v>
      </c>
      <c r="N9133">
        <f t="shared" si="428"/>
        <v>1</v>
      </c>
    </row>
    <row r="9134" spans="1:14" ht="26.25" x14ac:dyDescent="0.2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s="32">
        <f t="shared" si="426"/>
        <v>0</v>
      </c>
      <c r="J9134" t="str">
        <f>IF(K9134="natural gas",VLOOKUP(D9134,'Cross-Page Data'!$I$4:$J$13,2,FALSE),IF(K9134="solar",VLOOKUP('Form 923'!D9134,'Cross-Page Data'!$I$14:$J$117,2,FALSE),K9134))</f>
        <v>natural gas nonpeaker</v>
      </c>
      <c r="K9134" t="str">
        <f>VLOOKUP(E9134,'Cross-Page Data'!$D$4:$F$48,3,FALSE)</f>
        <v>natural gas</v>
      </c>
      <c r="L9134" t="b">
        <f>IF(AND($P$6=FALSE,OR(C9134="Commercial NAICS Cogen",C9134="Industrial NAICS Cogen",C9134="NAICS-22 Cogen")),FALSE,IF(AND($P$7=FALSE,OR(C9134="Commercial NAICS Cogen",C9134="Commercial NAICS Non-Cogen",C9134="industrial NAICS Cogen", C9134="industrial NAICS non-cogen")),FALSE,TRUE))</f>
        <v>0</v>
      </c>
      <c r="M9134">
        <f t="shared" si="427"/>
        <v>0.77302325581395348</v>
      </c>
      <c r="N9134">
        <f t="shared" si="428"/>
        <v>1</v>
      </c>
    </row>
    <row r="9135" spans="1:14" ht="26.25" x14ac:dyDescent="0.2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s="32">
        <f t="shared" si="426"/>
        <v>6673121.6672551315</v>
      </c>
      <c r="J9135" t="str">
        <f>IF(K9135="natural gas",VLOOKUP(D9135,'Cross-Page Data'!$I$4:$J$13,2,FALSE),IF(K9135="solar",VLOOKUP('Form 923'!D9135,'Cross-Page Data'!$I$14:$J$117,2,FALSE),K9135))</f>
        <v>natural gas nonpeaker</v>
      </c>
      <c r="K9135" t="str">
        <f>VLOOKUP(E9135,'Cross-Page Data'!$D$4:$F$48,3,FALSE)</f>
        <v>natural gas</v>
      </c>
      <c r="L9135" t="b">
        <f>IF(AND($P$6=FALSE,OR(C9135="Commercial NAICS Cogen",C9135="Industrial NAICS Cogen",C9135="NAICS-22 Cogen")),FALSE,IF(AND($P$7=FALSE,OR(C9135="Commercial NAICS Cogen",C9135="Commercial NAICS Non-Cogen",C9135="industrial NAICS Cogen", C9135="industrial NAICS non-cogen")),FALSE,TRUE))</f>
        <v>0</v>
      </c>
      <c r="M9135">
        <f t="shared" si="427"/>
        <v>0.45674418604651162</v>
      </c>
      <c r="N9135">
        <f t="shared" si="428"/>
        <v>1</v>
      </c>
    </row>
    <row r="9136" spans="1:14" x14ac:dyDescent="0.2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s="32">
        <f t="shared" si="426"/>
        <v>5507444.7555108592</v>
      </c>
      <c r="J9136" t="str">
        <f>IF(K9136="natural gas",VLOOKUP(D9136,'Cross-Page Data'!$I$4:$J$13,2,FALSE),IF(K9136="solar",VLOOKUP('Form 923'!D9136,'Cross-Page Data'!$I$14:$J$117,2,FALSE),K9136))</f>
        <v>natural gas peaker</v>
      </c>
      <c r="K9136" t="str">
        <f>VLOOKUP(E9136,'Cross-Page Data'!$D$4:$F$48,3,FALSE)</f>
        <v>natural gas</v>
      </c>
      <c r="L9136" t="b">
        <f>IF(AND($P$6=FALSE,OR(C9136="Commercial NAICS Cogen",C9136="Industrial NAICS Cogen",C9136="NAICS-22 Cogen")),FALSE,IF(AND($P$7=FALSE,OR(C9136="Commercial NAICS Cogen",C9136="Commercial NAICS Non-Cogen",C9136="industrial NAICS Cogen", C9136="industrial NAICS non-cogen")),FALSE,TRUE))</f>
        <v>0</v>
      </c>
      <c r="M9136">
        <f t="shared" si="427"/>
        <v>0.66419753086419753</v>
      </c>
      <c r="N9136">
        <f t="shared" si="428"/>
        <v>1</v>
      </c>
    </row>
    <row r="9137" spans="1:14" x14ac:dyDescent="0.2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s="32">
        <f t="shared" si="426"/>
        <v>8901994.4901926946</v>
      </c>
      <c r="J9137" t="str">
        <f>IF(K9137="natural gas",VLOOKUP(D9137,'Cross-Page Data'!$I$4:$J$13,2,FALSE),IF(K9137="solar",VLOOKUP('Form 923'!D9137,'Cross-Page Data'!$I$14:$J$117,2,FALSE),K9137))</f>
        <v>wind</v>
      </c>
      <c r="K9137" t="str">
        <f>VLOOKUP(E9137,'Cross-Page Data'!$D$4:$F$48,3,FALSE)</f>
        <v>wind</v>
      </c>
      <c r="L9137" t="b">
        <f>IF(AND($P$6=FALSE,OR(C9137="Commercial NAICS Cogen",C9137="Industrial NAICS Cogen",C9137="NAICS-22 Cogen")),FALSE,IF(AND($P$7=FALSE,OR(C9137="Commercial NAICS Cogen",C9137="Commercial NAICS Non-Cogen",C9137="industrial NAICS Cogen", C9137="industrial NAICS non-cogen")),FALSE,TRUE))</f>
        <v>1</v>
      </c>
      <c r="M9137">
        <f t="shared" si="427"/>
        <v>0.76202974628171483</v>
      </c>
      <c r="N9137">
        <f t="shared" si="428"/>
        <v>1</v>
      </c>
    </row>
    <row r="9138" spans="1:14" x14ac:dyDescent="0.2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s="32">
        <f t="shared" si="426"/>
        <v>8901880.141010575</v>
      </c>
      <c r="J9138" t="str">
        <f>IF(K9138="natural gas",VLOOKUP(D9138,'Cross-Page Data'!$I$4:$J$13,2,FALSE),IF(K9138="solar",VLOOKUP('Form 923'!D9138,'Cross-Page Data'!$I$14:$J$117,2,FALSE),K9138))</f>
        <v>solar pv</v>
      </c>
      <c r="K9138" t="str">
        <f>VLOOKUP(E9138,'Cross-Page Data'!$D$4:$F$48,3,FALSE)</f>
        <v>solar</v>
      </c>
      <c r="L9138" t="b">
        <f>IF(AND($P$6=FALSE,OR(C9138="Commercial NAICS Cogen",C9138="Industrial NAICS Cogen",C9138="NAICS-22 Cogen")),FALSE,IF(AND($P$7=FALSE,OR(C9138="Commercial NAICS Cogen",C9138="Commercial NAICS Non-Cogen",C9138="industrial NAICS Cogen", C9138="industrial NAICS non-cogen")),FALSE,TRUE))</f>
        <v>1</v>
      </c>
      <c r="M9138">
        <f t="shared" si="427"/>
        <v>0.73446862188584039</v>
      </c>
      <c r="N9138">
        <f t="shared" si="428"/>
        <v>1</v>
      </c>
    </row>
    <row r="9139" spans="1:14" x14ac:dyDescent="0.2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s="32">
        <f t="shared" si="426"/>
        <v>8902006.8739382923</v>
      </c>
      <c r="J9139" t="str">
        <f>IF(K9139="natural gas",VLOOKUP(D9139,'Cross-Page Data'!$I$4:$J$13,2,FALSE),IF(K9139="solar",VLOOKUP('Form 923'!D9139,'Cross-Page Data'!$I$14:$J$117,2,FALSE),K9139))</f>
        <v>solar pv</v>
      </c>
      <c r="K9139" t="str">
        <f>VLOOKUP(E9139,'Cross-Page Data'!$D$4:$F$48,3,FALSE)</f>
        <v>solar</v>
      </c>
      <c r="L9139" t="b">
        <f>IF(AND($P$6=FALSE,OR(C9139="Commercial NAICS Cogen",C9139="Industrial NAICS Cogen",C9139="NAICS-22 Cogen")),FALSE,IF(AND($P$7=FALSE,OR(C9139="Commercial NAICS Cogen",C9139="Commercial NAICS Non-Cogen",C9139="industrial NAICS Cogen", C9139="industrial NAICS non-cogen")),FALSE,TRUE))</f>
        <v>1</v>
      </c>
      <c r="M9139">
        <f t="shared" si="427"/>
        <v>0.44970040996531063</v>
      </c>
      <c r="N9139">
        <f t="shared" si="428"/>
        <v>1</v>
      </c>
    </row>
    <row r="9140" spans="1:14" x14ac:dyDescent="0.2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s="32">
        <f t="shared" si="426"/>
        <v>8902004.1056949627</v>
      </c>
      <c r="J9140" t="str">
        <f>IF(K9140="natural gas",VLOOKUP(D9140,'Cross-Page Data'!$I$4:$J$13,2,FALSE),IF(K9140="solar",VLOOKUP('Form 923'!D9140,'Cross-Page Data'!$I$14:$J$117,2,FALSE),K9140))</f>
        <v>wind</v>
      </c>
      <c r="K9140" t="str">
        <f>VLOOKUP(E9140,'Cross-Page Data'!$D$4:$F$48,3,FALSE)</f>
        <v>wind</v>
      </c>
      <c r="L9140" t="b">
        <f>IF(AND($P$6=FALSE,OR(C9140="Commercial NAICS Cogen",C9140="Industrial NAICS Cogen",C9140="NAICS-22 Cogen")),FALSE,IF(AND($P$7=FALSE,OR(C9140="Commercial NAICS Cogen",C9140="Commercial NAICS Non-Cogen",C9140="industrial NAICS Cogen", C9140="industrial NAICS non-cogen")),FALSE,TRUE))</f>
        <v>1</v>
      </c>
      <c r="M9140">
        <f t="shared" si="427"/>
        <v>0.24146981627296588</v>
      </c>
      <c r="N9140">
        <f t="shared" si="428"/>
        <v>1</v>
      </c>
    </row>
    <row r="9141" spans="1:14" x14ac:dyDescent="0.2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s="32">
        <f t="shared" si="426"/>
        <v>8901914.8758257385</v>
      </c>
      <c r="J9141" t="str">
        <f>IF(K9141="natural gas",VLOOKUP(D9141,'Cross-Page Data'!$I$4:$J$13,2,FALSE),IF(K9141="solar",VLOOKUP('Form 923'!D9141,'Cross-Page Data'!$I$14:$J$117,2,FALSE),K9141))</f>
        <v>solar pv</v>
      </c>
      <c r="K9141" t="str">
        <f>VLOOKUP(E9141,'Cross-Page Data'!$D$4:$F$48,3,FALSE)</f>
        <v>solar</v>
      </c>
      <c r="L9141" t="b">
        <f>IF(AND($P$6=FALSE,OR(C9141="Commercial NAICS Cogen",C9141="Industrial NAICS Cogen",C9141="NAICS-22 Cogen")),FALSE,IF(AND($P$7=FALSE,OR(C9141="Commercial NAICS Cogen",C9141="Commercial NAICS Non-Cogen",C9141="industrial NAICS Cogen", C9141="industrial NAICS non-cogen")),FALSE,TRUE))</f>
        <v>1</v>
      </c>
      <c r="M9141">
        <f t="shared" si="427"/>
        <v>0.69031851151056445</v>
      </c>
      <c r="N9141">
        <f t="shared" si="428"/>
        <v>1</v>
      </c>
    </row>
    <row r="9142" spans="1:14" x14ac:dyDescent="0.2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s="32">
        <f t="shared" si="426"/>
        <v>8901996.2982071936</v>
      </c>
      <c r="J9142" t="str">
        <f>IF(K9142="natural gas",VLOOKUP(D9142,'Cross-Page Data'!$I$4:$J$13,2,FALSE),IF(K9142="solar",VLOOKUP('Form 923'!D9142,'Cross-Page Data'!$I$14:$J$117,2,FALSE),K9142))</f>
        <v>wind</v>
      </c>
      <c r="K9142" t="str">
        <f>VLOOKUP(E9142,'Cross-Page Data'!$D$4:$F$48,3,FALSE)</f>
        <v>wind</v>
      </c>
      <c r="L9142" t="b">
        <f>IF(AND($P$6=FALSE,OR(C9142="Commercial NAICS Cogen",C9142="Industrial NAICS Cogen",C9142="NAICS-22 Cogen")),FALSE,IF(AND($P$7=FALSE,OR(C9142="Commercial NAICS Cogen",C9142="Commercial NAICS Non-Cogen",C9142="industrial NAICS Cogen", C9142="industrial NAICS non-cogen")),FALSE,TRUE))</f>
        <v>1</v>
      </c>
      <c r="M9142">
        <f t="shared" si="427"/>
        <v>0.71916010498687666</v>
      </c>
      <c r="N9142">
        <f t="shared" si="428"/>
        <v>1</v>
      </c>
    </row>
    <row r="9143" spans="1:14" x14ac:dyDescent="0.2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s="32">
        <f t="shared" si="426"/>
        <v>8901794.6161515452</v>
      </c>
      <c r="J9143" t="str">
        <f>IF(K9143="natural gas",VLOOKUP(D9143,'Cross-Page Data'!$I$4:$J$13,2,FALSE),IF(K9143="solar",VLOOKUP('Form 923'!D9143,'Cross-Page Data'!$I$14:$J$117,2,FALSE),K9143))</f>
        <v>wind</v>
      </c>
      <c r="K9143" t="str">
        <f>VLOOKUP(E9143,'Cross-Page Data'!$D$4:$F$48,3,FALSE)</f>
        <v>wind</v>
      </c>
      <c r="L9143" t="b">
        <f>IF(AND($P$6=FALSE,OR(C9143="Commercial NAICS Cogen",C9143="Industrial NAICS Cogen",C9143="NAICS-22 Cogen")),FALSE,IF(AND($P$7=FALSE,OR(C9143="Commercial NAICS Cogen",C9143="Commercial NAICS Non-Cogen",C9143="industrial NAICS Cogen", C9143="industrial NAICS non-cogen")),FALSE,TRUE))</f>
        <v>1</v>
      </c>
      <c r="M9143">
        <f t="shared" si="427"/>
        <v>0.94838145231846016</v>
      </c>
      <c r="N9143">
        <f t="shared" si="428"/>
        <v>1</v>
      </c>
    </row>
    <row r="9144" spans="1:14" x14ac:dyDescent="0.2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s="32">
        <f t="shared" si="426"/>
        <v>8901991.44699049</v>
      </c>
      <c r="J9144" t="str">
        <f>IF(K9144="natural gas",VLOOKUP(D9144,'Cross-Page Data'!$I$4:$J$13,2,FALSE),IF(K9144="solar",VLOOKUP('Form 923'!D9144,'Cross-Page Data'!$I$14:$J$117,2,FALSE),K9144))</f>
        <v>wind</v>
      </c>
      <c r="K9144" t="str">
        <f>VLOOKUP(E9144,'Cross-Page Data'!$D$4:$F$48,3,FALSE)</f>
        <v>wind</v>
      </c>
      <c r="L9144" t="b">
        <f>IF(AND($P$6=FALSE,OR(C9144="Commercial NAICS Cogen",C9144="Industrial NAICS Cogen",C9144="NAICS-22 Cogen")),FALSE,IF(AND($P$7=FALSE,OR(C9144="Commercial NAICS Cogen",C9144="Commercial NAICS Non-Cogen",C9144="industrial NAICS Cogen", C9144="industrial NAICS non-cogen")),FALSE,TRUE))</f>
        <v>1</v>
      </c>
      <c r="M9144">
        <f t="shared" si="427"/>
        <v>0.79527559055118113</v>
      </c>
      <c r="N9144">
        <f t="shared" si="428"/>
        <v>1</v>
      </c>
    </row>
    <row r="9145" spans="1:14" ht="26.25" x14ac:dyDescent="0.2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s="32">
        <f t="shared" si="426"/>
        <v>9619508.8204773422</v>
      </c>
      <c r="J9145" t="str">
        <f>IF(K9145="natural gas",VLOOKUP(D9145,'Cross-Page Data'!$I$4:$J$13,2,FALSE),IF(K9145="solar",VLOOKUP('Form 923'!D9145,'Cross-Page Data'!$I$14:$J$117,2,FALSE),K9145))</f>
        <v>heavy or residual fuel oil</v>
      </c>
      <c r="K9145" t="str">
        <f>VLOOKUP(E9145,'Cross-Page Data'!$D$4:$F$48,3,FALSE)</f>
        <v>heavy or residual fuel oil</v>
      </c>
      <c r="L9145" t="b">
        <f>IF(AND($P$6=FALSE,OR(C9145="Commercial NAICS Cogen",C9145="Industrial NAICS Cogen",C9145="NAICS-22 Cogen")),FALSE,IF(AND($P$7=FALSE,OR(C9145="Commercial NAICS Cogen",C9145="Commercial NAICS Non-Cogen",C9145="industrial NAICS Cogen", C9145="industrial NAICS non-cogen")),FALSE,TRUE))</f>
        <v>0</v>
      </c>
      <c r="M9145">
        <f t="shared" si="427"/>
        <v>0.43775100401606426</v>
      </c>
      <c r="N9145">
        <f t="shared" si="428"/>
        <v>1</v>
      </c>
    </row>
    <row r="9146" spans="1:14" ht="26.25" x14ac:dyDescent="0.2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s="32" t="str">
        <f t="shared" si="426"/>
        <v/>
      </c>
      <c r="J9146" t="str">
        <f>IF(K9146="natural gas",VLOOKUP(D9146,'Cross-Page Data'!$I$4:$J$13,2,FALSE),IF(K9146="solar",VLOOKUP('Form 923'!D9146,'Cross-Page Data'!$I$14:$J$117,2,FALSE),K9146))</f>
        <v>natural gas peaker</v>
      </c>
      <c r="K9146" t="str">
        <f>VLOOKUP(E9146,'Cross-Page Data'!$D$4:$F$48,3,FALSE)</f>
        <v>natural gas</v>
      </c>
      <c r="L9146" t="b">
        <f>IF(AND($P$6=FALSE,OR(C9146="Commercial NAICS Cogen",C9146="Industrial NAICS Cogen",C9146="NAICS-22 Cogen")),FALSE,IF(AND($P$7=FALSE,OR(C9146="Commercial NAICS Cogen",C9146="Commercial NAICS Non-Cogen",C9146="industrial NAICS Cogen", C9146="industrial NAICS non-cogen")),FALSE,TRUE))</f>
        <v>0</v>
      </c>
      <c r="M9146">
        <f t="shared" si="427"/>
        <v>4.9382716049382717E-4</v>
      </c>
      <c r="N9146">
        <f t="shared" si="428"/>
        <v>0</v>
      </c>
    </row>
    <row r="9147" spans="1:14" x14ac:dyDescent="0.2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s="32">
        <f t="shared" si="426"/>
        <v>9948347.1074380167</v>
      </c>
      <c r="J9147" t="str">
        <f>IF(K9147="natural gas",VLOOKUP(D9147,'Cross-Page Data'!$I$4:$J$13,2,FALSE),IF(K9147="solar",VLOOKUP('Form 923'!D9147,'Cross-Page Data'!$I$14:$J$117,2,FALSE),K9147))</f>
        <v>heavy or residual fuel oil</v>
      </c>
      <c r="K9147" t="str">
        <f>VLOOKUP(E9147,'Cross-Page Data'!$D$4:$F$48,3,FALSE)</f>
        <v>heavy or residual fuel oil</v>
      </c>
      <c r="L9147" t="b">
        <f>IF(AND($P$6=FALSE,OR(C9147="Commercial NAICS Cogen",C9147="Industrial NAICS Cogen",C9147="NAICS-22 Cogen")),FALSE,IF(AND($P$7=FALSE,OR(C9147="Commercial NAICS Cogen",C9147="Commercial NAICS Non-Cogen",C9147="industrial NAICS Cogen", C9147="industrial NAICS non-cogen")),FALSE,TRUE))</f>
        <v>1</v>
      </c>
      <c r="M9147">
        <f t="shared" si="427"/>
        <v>0.40923694779116465</v>
      </c>
      <c r="N9147">
        <f t="shared" si="428"/>
        <v>1</v>
      </c>
    </row>
    <row r="9148" spans="1:14" x14ac:dyDescent="0.2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s="32" t="str">
        <f t="shared" si="426"/>
        <v/>
      </c>
      <c r="J9148" t="str">
        <f>IF(K9148="natural gas",VLOOKUP(D9148,'Cross-Page Data'!$I$4:$J$13,2,FALSE),IF(K9148="solar",VLOOKUP('Form 923'!D9148,'Cross-Page Data'!$I$14:$J$117,2,FALSE),K9148))</f>
        <v>heavy or residual fuel oil</v>
      </c>
      <c r="K9148" t="str">
        <f>VLOOKUP(E9148,'Cross-Page Data'!$D$4:$F$48,3,FALSE)</f>
        <v>heavy or residual fuel oil</v>
      </c>
      <c r="L9148" t="b">
        <f>IF(AND($P$6=FALSE,OR(C9148="Commercial NAICS Cogen",C9148="Industrial NAICS Cogen",C9148="NAICS-22 Cogen")),FALSE,IF(AND($P$7=FALSE,OR(C9148="Commercial NAICS Cogen",C9148="Commercial NAICS Non-Cogen",C9148="industrial NAICS Cogen", C9148="industrial NAICS non-cogen")),FALSE,TRUE))</f>
        <v>1</v>
      </c>
      <c r="M9148">
        <f t="shared" si="427"/>
        <v>4.0160642570281126E-4</v>
      </c>
      <c r="N9148">
        <f t="shared" si="428"/>
        <v>0</v>
      </c>
    </row>
    <row r="9149" spans="1:14" x14ac:dyDescent="0.2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s="32">
        <f t="shared" si="426"/>
        <v>10245421.245421244</v>
      </c>
      <c r="J9149" t="str">
        <f>IF(K9149="natural gas",VLOOKUP(D9149,'Cross-Page Data'!$I$4:$J$13,2,FALSE),IF(K9149="solar",VLOOKUP('Form 923'!D9149,'Cross-Page Data'!$I$14:$J$117,2,FALSE),K9149))</f>
        <v>heavy or residual fuel oil</v>
      </c>
      <c r="K9149" t="str">
        <f>VLOOKUP(E9149,'Cross-Page Data'!$D$4:$F$48,3,FALSE)</f>
        <v>heavy or residual fuel oil</v>
      </c>
      <c r="L9149" t="b">
        <f>IF(AND($P$6=FALSE,OR(C9149="Commercial NAICS Cogen",C9149="Industrial NAICS Cogen",C9149="NAICS-22 Cogen")),FALSE,IF(AND($P$7=FALSE,OR(C9149="Commercial NAICS Cogen",C9149="Commercial NAICS Non-Cogen",C9149="industrial NAICS Cogen", C9149="industrial NAICS non-cogen")),FALSE,TRUE))</f>
        <v>1</v>
      </c>
      <c r="M9149">
        <f t="shared" si="427"/>
        <v>0.37831325301204821</v>
      </c>
      <c r="N9149">
        <f t="shared" si="428"/>
        <v>1</v>
      </c>
    </row>
    <row r="9150" spans="1:14" x14ac:dyDescent="0.2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s="32">
        <f t="shared" si="426"/>
        <v>10575163.398692811</v>
      </c>
      <c r="J9150" t="str">
        <f>IF(K9150="natural gas",VLOOKUP(D9150,'Cross-Page Data'!$I$4:$J$13,2,FALSE),IF(K9150="solar",VLOOKUP('Form 923'!D9150,'Cross-Page Data'!$I$14:$J$117,2,FALSE),K9150))</f>
        <v>heavy or residual fuel oil</v>
      </c>
      <c r="K9150" t="str">
        <f>VLOOKUP(E9150,'Cross-Page Data'!$D$4:$F$48,3,FALSE)</f>
        <v>heavy or residual fuel oil</v>
      </c>
      <c r="L9150" t="b">
        <f>IF(AND($P$6=FALSE,OR(C9150="Commercial NAICS Cogen",C9150="Industrial NAICS Cogen",C9150="NAICS-22 Cogen")),FALSE,IF(AND($P$7=FALSE,OR(C9150="Commercial NAICS Cogen",C9150="Commercial NAICS Non-Cogen",C9150="industrial NAICS Cogen", C9150="industrial NAICS non-cogen")),FALSE,TRUE))</f>
        <v>1</v>
      </c>
      <c r="M9150">
        <f t="shared" si="427"/>
        <v>0.34377510040160641</v>
      </c>
      <c r="N9150">
        <f t="shared" si="428"/>
        <v>1</v>
      </c>
    </row>
    <row r="9151" spans="1:14" x14ac:dyDescent="0.2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s="32">
        <f t="shared" si="426"/>
        <v>10253061.224489797</v>
      </c>
      <c r="J9151" t="str">
        <f>IF(K9151="natural gas",VLOOKUP(D9151,'Cross-Page Data'!$I$4:$J$13,2,FALSE),IF(K9151="solar",VLOOKUP('Form 923'!D9151,'Cross-Page Data'!$I$14:$J$117,2,FALSE),K9151))</f>
        <v>heavy or residual fuel oil</v>
      </c>
      <c r="K9151" t="str">
        <f>VLOOKUP(E9151,'Cross-Page Data'!$D$4:$F$48,3,FALSE)</f>
        <v>heavy or residual fuel oil</v>
      </c>
      <c r="L9151" t="b">
        <f>IF(AND($P$6=FALSE,OR(C9151="Commercial NAICS Cogen",C9151="Industrial NAICS Cogen",C9151="NAICS-22 Cogen")),FALSE,IF(AND($P$7=FALSE,OR(C9151="Commercial NAICS Cogen",C9151="Commercial NAICS Non-Cogen",C9151="industrial NAICS Cogen", C9151="industrial NAICS non-cogen")),FALSE,TRUE))</f>
        <v>1</v>
      </c>
      <c r="M9151">
        <f t="shared" si="427"/>
        <v>0.37751004016064255</v>
      </c>
      <c r="N9151">
        <f t="shared" si="428"/>
        <v>1</v>
      </c>
    </row>
    <row r="9152" spans="1:14" x14ac:dyDescent="0.2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s="32">
        <f t="shared" si="426"/>
        <v>9982683.9826839827</v>
      </c>
      <c r="J9152" t="str">
        <f>IF(K9152="natural gas",VLOOKUP(D9152,'Cross-Page Data'!$I$4:$J$13,2,FALSE),IF(K9152="solar",VLOOKUP('Form 923'!D9152,'Cross-Page Data'!$I$14:$J$117,2,FALSE),K9152))</f>
        <v>heavy or residual fuel oil</v>
      </c>
      <c r="K9152" t="str">
        <f>VLOOKUP(E9152,'Cross-Page Data'!$D$4:$F$48,3,FALSE)</f>
        <v>heavy or residual fuel oil</v>
      </c>
      <c r="L9152" t="b">
        <f>IF(AND($P$6=FALSE,OR(C9152="Commercial NAICS Cogen",C9152="Industrial NAICS Cogen",C9152="NAICS-22 Cogen")),FALSE,IF(AND($P$7=FALSE,OR(C9152="Commercial NAICS Cogen",C9152="Commercial NAICS Non-Cogen",C9152="industrial NAICS Cogen", C9152="industrial NAICS non-cogen")),FALSE,TRUE))</f>
        <v>1</v>
      </c>
      <c r="M9152">
        <f t="shared" si="427"/>
        <v>0.40481927710843374</v>
      </c>
      <c r="N9152">
        <f t="shared" si="428"/>
        <v>1</v>
      </c>
    </row>
    <row r="9153" spans="1:14" x14ac:dyDescent="0.2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s="32">
        <f t="shared" si="426"/>
        <v>10354251.012145748</v>
      </c>
      <c r="J9153" t="str">
        <f>IF(K9153="natural gas",VLOOKUP(D9153,'Cross-Page Data'!$I$4:$J$13,2,FALSE),IF(K9153="solar",VLOOKUP('Form 923'!D9153,'Cross-Page Data'!$I$14:$J$117,2,FALSE),K9153))</f>
        <v>heavy or residual fuel oil</v>
      </c>
      <c r="K9153" t="str">
        <f>VLOOKUP(E9153,'Cross-Page Data'!$D$4:$F$48,3,FALSE)</f>
        <v>heavy or residual fuel oil</v>
      </c>
      <c r="L9153" t="b">
        <f>IF(AND($P$6=FALSE,OR(C9153="Commercial NAICS Cogen",C9153="Industrial NAICS Cogen",C9153="NAICS-22 Cogen")),FALSE,IF(AND($P$7=FALSE,OR(C9153="Commercial NAICS Cogen",C9153="Commercial NAICS Non-Cogen",C9153="industrial NAICS Cogen", C9153="industrial NAICS non-cogen")),FALSE,TRUE))</f>
        <v>1</v>
      </c>
      <c r="M9153">
        <f t="shared" si="427"/>
        <v>0.36626506024096384</v>
      </c>
      <c r="N9153">
        <f t="shared" si="428"/>
        <v>1</v>
      </c>
    </row>
    <row r="9154" spans="1:14" x14ac:dyDescent="0.2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s="32">
        <f t="shared" si="426"/>
        <v>9825490.1960784327</v>
      </c>
      <c r="J9154" t="str">
        <f>IF(K9154="natural gas",VLOOKUP(D9154,'Cross-Page Data'!$I$4:$J$13,2,FALSE),IF(K9154="solar",VLOOKUP('Form 923'!D9154,'Cross-Page Data'!$I$14:$J$117,2,FALSE),K9154))</f>
        <v>heavy or residual fuel oil</v>
      </c>
      <c r="K9154" t="str">
        <f>VLOOKUP(E9154,'Cross-Page Data'!$D$4:$F$48,3,FALSE)</f>
        <v>heavy or residual fuel oil</v>
      </c>
      <c r="L9154" t="b">
        <f>IF(AND($P$6=FALSE,OR(C9154="Commercial NAICS Cogen",C9154="Industrial NAICS Cogen",C9154="NAICS-22 Cogen")),FALSE,IF(AND($P$7=FALSE,OR(C9154="Commercial NAICS Cogen",C9154="Commercial NAICS Non-Cogen",C9154="industrial NAICS Cogen", C9154="industrial NAICS non-cogen")),FALSE,TRUE))</f>
        <v>1</v>
      </c>
      <c r="M9154">
        <f t="shared" si="427"/>
        <v>0.42289156626506025</v>
      </c>
      <c r="N9154">
        <f t="shared" si="428"/>
        <v>1</v>
      </c>
    </row>
    <row r="9155" spans="1:14" x14ac:dyDescent="0.2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s="32">
        <f t="shared" si="426"/>
        <v>9897637.7952755913</v>
      </c>
      <c r="J9155" t="str">
        <f>IF(K9155="natural gas",VLOOKUP(D9155,'Cross-Page Data'!$I$4:$J$13,2,FALSE),IF(K9155="solar",VLOOKUP('Form 923'!D9155,'Cross-Page Data'!$I$14:$J$117,2,FALSE),K9155))</f>
        <v>heavy or residual fuel oil</v>
      </c>
      <c r="K9155" t="str">
        <f>VLOOKUP(E9155,'Cross-Page Data'!$D$4:$F$48,3,FALSE)</f>
        <v>heavy or residual fuel oil</v>
      </c>
      <c r="L9155" t="b">
        <f>IF(AND($P$6=FALSE,OR(C9155="Commercial NAICS Cogen",C9155="Industrial NAICS Cogen",C9155="NAICS-22 Cogen")),FALSE,IF(AND($P$7=FALSE,OR(C9155="Commercial NAICS Cogen",C9155="Commercial NAICS Non-Cogen",C9155="industrial NAICS Cogen", C9155="industrial NAICS non-cogen")),FALSE,TRUE))</f>
        <v>1</v>
      </c>
      <c r="M9155">
        <f t="shared" si="427"/>
        <v>0.41646586345381525</v>
      </c>
      <c r="N9155">
        <f t="shared" si="428"/>
        <v>1</v>
      </c>
    </row>
    <row r="9156" spans="1:14" x14ac:dyDescent="0.2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s="32">
        <f t="shared" si="426"/>
        <v>11224880.382775119</v>
      </c>
      <c r="J9156" t="str">
        <f>IF(K9156="natural gas",VLOOKUP(D9156,'Cross-Page Data'!$I$4:$J$13,2,FALSE),IF(K9156="solar",VLOOKUP('Form 923'!D9156,'Cross-Page Data'!$I$14:$J$117,2,FALSE),K9156))</f>
        <v>heavy or residual fuel oil</v>
      </c>
      <c r="K9156" t="str">
        <f>VLOOKUP(E9156,'Cross-Page Data'!$D$4:$F$48,3,FALSE)</f>
        <v>heavy or residual fuel oil</v>
      </c>
      <c r="L9156" t="b">
        <f>IF(AND($P$6=FALSE,OR(C9156="Commercial NAICS Cogen",C9156="Industrial NAICS Cogen",C9156="NAICS-22 Cogen")),FALSE,IF(AND($P$7=FALSE,OR(C9156="Commercial NAICS Cogen",C9156="Commercial NAICS Non-Cogen",C9156="industrial NAICS Cogen", C9156="industrial NAICS non-cogen")),FALSE,TRUE))</f>
        <v>1</v>
      </c>
      <c r="M9156">
        <f t="shared" si="427"/>
        <v>0.28634538152610439</v>
      </c>
      <c r="N9156">
        <f t="shared" si="428"/>
        <v>1</v>
      </c>
    </row>
    <row r="9157" spans="1:14" x14ac:dyDescent="0.2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s="32">
        <f t="shared" si="426"/>
        <v>10738317.757009346</v>
      </c>
      <c r="J9157" t="str">
        <f>IF(K9157="natural gas",VLOOKUP(D9157,'Cross-Page Data'!$I$4:$J$13,2,FALSE),IF(K9157="solar",VLOOKUP('Form 923'!D9157,'Cross-Page Data'!$I$14:$J$117,2,FALSE),K9157))</f>
        <v>heavy or residual fuel oil</v>
      </c>
      <c r="K9157" t="str">
        <f>VLOOKUP(E9157,'Cross-Page Data'!$D$4:$F$48,3,FALSE)</f>
        <v>heavy or residual fuel oil</v>
      </c>
      <c r="L9157" t="b">
        <f>IF(AND($P$6=FALSE,OR(C9157="Commercial NAICS Cogen",C9157="Industrial NAICS Cogen",C9157="NAICS-22 Cogen")),FALSE,IF(AND($P$7=FALSE,OR(C9157="Commercial NAICS Cogen",C9157="Commercial NAICS Non-Cogen",C9157="industrial NAICS Cogen", C9157="industrial NAICS non-cogen")),FALSE,TRUE))</f>
        <v>1</v>
      </c>
      <c r="M9157">
        <f t="shared" si="427"/>
        <v>0.32971887550200801</v>
      </c>
      <c r="N9157">
        <f t="shared" si="428"/>
        <v>1</v>
      </c>
    </row>
    <row r="9158" spans="1:14" x14ac:dyDescent="0.2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s="32">
        <f t="shared" si="426"/>
        <v>8173076.923076923</v>
      </c>
      <c r="J9158" t="str">
        <f>IF(K9158="natural gas",VLOOKUP(D9158,'Cross-Page Data'!$I$4:$J$13,2,FALSE),IF(K9158="solar",VLOOKUP('Form 923'!D9158,'Cross-Page Data'!$I$14:$J$117,2,FALSE),K9158))</f>
        <v>heavy or residual fuel oil</v>
      </c>
      <c r="K9158" t="str">
        <f>VLOOKUP(E9158,'Cross-Page Data'!$D$4:$F$48,3,FALSE)</f>
        <v>heavy or residual fuel oil</v>
      </c>
      <c r="L9158" t="b">
        <f>IF(AND($P$6=FALSE,OR(C9158="Commercial NAICS Cogen",C9158="Industrial NAICS Cogen",C9158="NAICS-22 Cogen")),FALSE,IF(AND($P$7=FALSE,OR(C9158="Commercial NAICS Cogen",C9158="Commercial NAICS Non-Cogen",C9158="industrial NAICS Cogen", C9158="industrial NAICS non-cogen")),FALSE,TRUE))</f>
        <v>1</v>
      </c>
      <c r="M9158">
        <f t="shared" si="427"/>
        <v>0.4863453815261044</v>
      </c>
      <c r="N9158">
        <f t="shared" si="428"/>
        <v>1</v>
      </c>
    </row>
    <row r="9159" spans="1:14" x14ac:dyDescent="0.2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s="32">
        <f t="shared" ref="I9159:I9222" si="429">IFERROR(F9159/G9159*10^6,"")</f>
        <v>8901998.163491182</v>
      </c>
      <c r="J9159" t="str">
        <f>IF(K9159="natural gas",VLOOKUP(D9159,'Cross-Page Data'!$I$4:$J$13,2,FALSE),IF(K9159="solar",VLOOKUP('Form 923'!D9159,'Cross-Page Data'!$I$14:$J$117,2,FALSE),K9159))</f>
        <v>wind</v>
      </c>
      <c r="K9159" t="str">
        <f>VLOOKUP(E9159,'Cross-Page Data'!$D$4:$F$48,3,FALSE)</f>
        <v>wind</v>
      </c>
      <c r="L9159" t="b">
        <f>IF(AND($P$6=FALSE,OR(C9159="Commercial NAICS Cogen",C9159="Industrial NAICS Cogen",C9159="NAICS-22 Cogen")),FALSE,IF(AND($P$7=FALSE,OR(C9159="Commercial NAICS Cogen",C9159="Commercial NAICS Non-Cogen",C9159="industrial NAICS Cogen", C9159="industrial NAICS non-cogen")),FALSE,TRUE))</f>
        <v>1</v>
      </c>
      <c r="M9159">
        <f t="shared" ref="M9159:M9222" si="430">(COUNTIFS($J$6:$J$14148,J9159,$I$6:$I$14148,"&gt;"&amp;I9159)+1)/COUNTIFS($J$6:$J$14148,J9159)</f>
        <v>0.6351706036745407</v>
      </c>
      <c r="N9159">
        <f t="shared" ref="N9159:N9222" si="431">IF(OR(M9159&gt;0.95,M9159&lt;0.05),0,1)</f>
        <v>1</v>
      </c>
    </row>
    <row r="9160" spans="1:14" ht="26.25" x14ac:dyDescent="0.2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s="32">
        <f t="shared" si="429"/>
        <v>8901912.9782445598</v>
      </c>
      <c r="J9160" t="str">
        <f>IF(K9160="natural gas",VLOOKUP(D9160,'Cross-Page Data'!$I$4:$J$13,2,FALSE),IF(K9160="solar",VLOOKUP('Form 923'!D9160,'Cross-Page Data'!$I$14:$J$117,2,FALSE),K9160))</f>
        <v>wind</v>
      </c>
      <c r="K9160" t="str">
        <f>VLOOKUP(E9160,'Cross-Page Data'!$D$4:$F$48,3,FALSE)</f>
        <v>wind</v>
      </c>
      <c r="L9160" t="b">
        <f>IF(AND($P$6=FALSE,OR(C9160="Commercial NAICS Cogen",C9160="Industrial NAICS Cogen",C9160="NAICS-22 Cogen")),FALSE,IF(AND($P$7=FALSE,OR(C9160="Commercial NAICS Cogen",C9160="Commercial NAICS Non-Cogen",C9160="industrial NAICS Cogen", C9160="industrial NAICS non-cogen")),FALSE,TRUE))</f>
        <v>0</v>
      </c>
      <c r="M9160">
        <f t="shared" si="430"/>
        <v>0.91338582677165359</v>
      </c>
      <c r="N9160">
        <f t="shared" si="431"/>
        <v>1</v>
      </c>
    </row>
    <row r="9161" spans="1:14" x14ac:dyDescent="0.2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s="32">
        <f t="shared" si="429"/>
        <v>8902002.2057295702</v>
      </c>
      <c r="J9161" t="str">
        <f>IF(K9161="natural gas",VLOOKUP(D9161,'Cross-Page Data'!$I$4:$J$13,2,FALSE),IF(K9161="solar",VLOOKUP('Form 923'!D9161,'Cross-Page Data'!$I$14:$J$117,2,FALSE),K9161))</f>
        <v>wind</v>
      </c>
      <c r="K9161" t="str">
        <f>VLOOKUP(E9161,'Cross-Page Data'!$D$4:$F$48,3,FALSE)</f>
        <v>wind</v>
      </c>
      <c r="L9161" t="b">
        <f>IF(AND($P$6=FALSE,OR(C9161="Commercial NAICS Cogen",C9161="Industrial NAICS Cogen",C9161="NAICS-22 Cogen")),FALSE,IF(AND($P$7=FALSE,OR(C9161="Commercial NAICS Cogen",C9161="Commercial NAICS Non-Cogen",C9161="industrial NAICS Cogen", C9161="industrial NAICS non-cogen")),FALSE,TRUE))</f>
        <v>1</v>
      </c>
      <c r="M9161">
        <f t="shared" si="430"/>
        <v>0.31321084864391951</v>
      </c>
      <c r="N9161">
        <f t="shared" si="431"/>
        <v>1</v>
      </c>
    </row>
    <row r="9162" spans="1:14" x14ac:dyDescent="0.2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s="32">
        <f t="shared" si="429"/>
        <v>8901994.3523225877</v>
      </c>
      <c r="J9162" t="str">
        <f>IF(K9162="natural gas",VLOOKUP(D9162,'Cross-Page Data'!$I$4:$J$13,2,FALSE),IF(K9162="solar",VLOOKUP('Form 923'!D9162,'Cross-Page Data'!$I$14:$J$117,2,FALSE),K9162))</f>
        <v>wind</v>
      </c>
      <c r="K9162" t="str">
        <f>VLOOKUP(E9162,'Cross-Page Data'!$D$4:$F$48,3,FALSE)</f>
        <v>wind</v>
      </c>
      <c r="L9162" t="b">
        <f>IF(AND($P$6=FALSE,OR(C9162="Commercial NAICS Cogen",C9162="Industrial NAICS Cogen",C9162="NAICS-22 Cogen")),FALSE,IF(AND($P$7=FALSE,OR(C9162="Commercial NAICS Cogen",C9162="Commercial NAICS Non-Cogen",C9162="industrial NAICS Cogen", C9162="industrial NAICS non-cogen")),FALSE,TRUE))</f>
        <v>1</v>
      </c>
      <c r="M9162">
        <f t="shared" si="430"/>
        <v>0.76377952755905509</v>
      </c>
      <c r="N9162">
        <f t="shared" si="431"/>
        <v>1</v>
      </c>
    </row>
    <row r="9163" spans="1:14" x14ac:dyDescent="0.2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s="32">
        <f t="shared" si="429"/>
        <v>8901999.3654311523</v>
      </c>
      <c r="J9163" t="str">
        <f>IF(K9163="natural gas",VLOOKUP(D9163,'Cross-Page Data'!$I$4:$J$13,2,FALSE),IF(K9163="solar",VLOOKUP('Form 923'!D9163,'Cross-Page Data'!$I$14:$J$117,2,FALSE),K9163))</f>
        <v>wind</v>
      </c>
      <c r="K9163" t="str">
        <f>VLOOKUP(E9163,'Cross-Page Data'!$D$4:$F$48,3,FALSE)</f>
        <v>wind</v>
      </c>
      <c r="L9163" t="b">
        <f>IF(AND($P$6=FALSE,OR(C9163="Commercial NAICS Cogen",C9163="Industrial NAICS Cogen",C9163="NAICS-22 Cogen")),FALSE,IF(AND($P$7=FALSE,OR(C9163="Commercial NAICS Cogen",C9163="Commercial NAICS Non-Cogen",C9163="industrial NAICS Cogen", C9163="industrial NAICS non-cogen")),FALSE,TRUE))</f>
        <v>1</v>
      </c>
      <c r="M9163">
        <f t="shared" si="430"/>
        <v>0.54330708661417326</v>
      </c>
      <c r="N9163">
        <f t="shared" si="431"/>
        <v>1</v>
      </c>
    </row>
    <row r="9164" spans="1:14" x14ac:dyDescent="0.2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s="32">
        <f t="shared" si="429"/>
        <v>8901999.6966326218</v>
      </c>
      <c r="J9164" t="str">
        <f>IF(K9164="natural gas",VLOOKUP(D9164,'Cross-Page Data'!$I$4:$J$13,2,FALSE),IF(K9164="solar",VLOOKUP('Form 923'!D9164,'Cross-Page Data'!$I$14:$J$117,2,FALSE),K9164))</f>
        <v>wind</v>
      </c>
      <c r="K9164" t="str">
        <f>VLOOKUP(E9164,'Cross-Page Data'!$D$4:$F$48,3,FALSE)</f>
        <v>wind</v>
      </c>
      <c r="L9164" t="b">
        <f>IF(AND($P$6=FALSE,OR(C9164="Commercial NAICS Cogen",C9164="Industrial NAICS Cogen",C9164="NAICS-22 Cogen")),FALSE,IF(AND($P$7=FALSE,OR(C9164="Commercial NAICS Cogen",C9164="Commercial NAICS Non-Cogen",C9164="industrial NAICS Cogen", C9164="industrial NAICS non-cogen")),FALSE,TRUE))</f>
        <v>1</v>
      </c>
      <c r="M9164">
        <f t="shared" si="430"/>
        <v>0.50918635170603677</v>
      </c>
      <c r="N9164">
        <f t="shared" si="431"/>
        <v>1</v>
      </c>
    </row>
    <row r="9165" spans="1:14" x14ac:dyDescent="0.2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s="32">
        <f t="shared" si="429"/>
        <v>8901994.9852828961</v>
      </c>
      <c r="J9165" t="str">
        <f>IF(K9165="natural gas",VLOOKUP(D9165,'Cross-Page Data'!$I$4:$J$13,2,FALSE),IF(K9165="solar",VLOOKUP('Form 923'!D9165,'Cross-Page Data'!$I$14:$J$117,2,FALSE),K9165))</f>
        <v>wind</v>
      </c>
      <c r="K9165" t="str">
        <f>VLOOKUP(E9165,'Cross-Page Data'!$D$4:$F$48,3,FALSE)</f>
        <v>wind</v>
      </c>
      <c r="L9165" t="b">
        <f>IF(AND($P$6=FALSE,OR(C9165="Commercial NAICS Cogen",C9165="Industrial NAICS Cogen",C9165="NAICS-22 Cogen")),FALSE,IF(AND($P$7=FALSE,OR(C9165="Commercial NAICS Cogen",C9165="Commercial NAICS Non-Cogen",C9165="industrial NAICS Cogen", C9165="industrial NAICS non-cogen")),FALSE,TRUE))</f>
        <v>1</v>
      </c>
      <c r="M9165">
        <f t="shared" si="430"/>
        <v>0.75415573053368334</v>
      </c>
      <c r="N9165">
        <f t="shared" si="431"/>
        <v>1</v>
      </c>
    </row>
    <row r="9166" spans="1:14" ht="26.25" x14ac:dyDescent="0.2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s="32">
        <f t="shared" si="429"/>
        <v>15125000</v>
      </c>
      <c r="J9166" t="str">
        <f>IF(K9166="natural gas",VLOOKUP(D9166,'Cross-Page Data'!$I$4:$J$13,2,FALSE),IF(K9166="solar",VLOOKUP('Form 923'!D9166,'Cross-Page Data'!$I$14:$J$117,2,FALSE),K9166))</f>
        <v>heavy or residual fuel oil</v>
      </c>
      <c r="K9166" t="str">
        <f>VLOOKUP(E9166,'Cross-Page Data'!$D$4:$F$48,3,FALSE)</f>
        <v>heavy or residual fuel oil</v>
      </c>
      <c r="L9166" t="b">
        <f>IF(AND($P$6=FALSE,OR(C9166="Commercial NAICS Cogen",C9166="Industrial NAICS Cogen",C9166="NAICS-22 Cogen")),FALSE,IF(AND($P$7=FALSE,OR(C9166="Commercial NAICS Cogen",C9166="Commercial NAICS Non-Cogen",C9166="industrial NAICS Cogen", C9166="industrial NAICS non-cogen")),FALSE,TRUE))</f>
        <v>0</v>
      </c>
      <c r="M9166">
        <f t="shared" si="430"/>
        <v>0.12771084337349398</v>
      </c>
      <c r="N9166">
        <f t="shared" si="431"/>
        <v>1</v>
      </c>
    </row>
    <row r="9167" spans="1:14" ht="26.25" x14ac:dyDescent="0.2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s="32">
        <f t="shared" si="429"/>
        <v>12161642.583156982</v>
      </c>
      <c r="J9167" t="str">
        <f>IF(K9167="natural gas",VLOOKUP(D9167,'Cross-Page Data'!$I$4:$J$13,2,FALSE),IF(K9167="solar",VLOOKUP('Form 923'!D9167,'Cross-Page Data'!$I$14:$J$117,2,FALSE),K9167))</f>
        <v>natural gas peaker</v>
      </c>
      <c r="K9167" t="str">
        <f>VLOOKUP(E9167,'Cross-Page Data'!$D$4:$F$48,3,FALSE)</f>
        <v>natural gas</v>
      </c>
      <c r="L9167" t="b">
        <f>IF(AND($P$6=FALSE,OR(C9167="Commercial NAICS Cogen",C9167="Industrial NAICS Cogen",C9167="NAICS-22 Cogen")),FALSE,IF(AND($P$7=FALSE,OR(C9167="Commercial NAICS Cogen",C9167="Commercial NAICS Non-Cogen",C9167="industrial NAICS Cogen", C9167="industrial NAICS non-cogen")),FALSE,TRUE))</f>
        <v>0</v>
      </c>
      <c r="M9167">
        <f t="shared" si="430"/>
        <v>0.27111111111111114</v>
      </c>
      <c r="N9167">
        <f t="shared" si="431"/>
        <v>1</v>
      </c>
    </row>
    <row r="9168" spans="1:14" ht="26.25" x14ac:dyDescent="0.2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s="32" t="str">
        <f t="shared" si="429"/>
        <v/>
      </c>
      <c r="J9168" t="str">
        <f>IF(K9168="natural gas",VLOOKUP(D9168,'Cross-Page Data'!$I$4:$J$13,2,FALSE),IF(K9168="solar",VLOOKUP('Form 923'!D9168,'Cross-Page Data'!$I$14:$J$117,2,FALSE),K9168))</f>
        <v>biomass</v>
      </c>
      <c r="K9168" t="str">
        <f>VLOOKUP(E9168,'Cross-Page Data'!$D$4:$F$48,3,FALSE)</f>
        <v>biomass</v>
      </c>
      <c r="L9168" t="b">
        <f>IF(AND($P$6=FALSE,OR(C9168="Commercial NAICS Cogen",C9168="Industrial NAICS Cogen",C9168="NAICS-22 Cogen")),FALSE,IF(AND($P$7=FALSE,OR(C9168="Commercial NAICS Cogen",C9168="Commercial NAICS Non-Cogen",C9168="industrial NAICS Cogen", C9168="industrial NAICS non-cogen")),FALSE,TRUE))</f>
        <v>0</v>
      </c>
      <c r="M9168">
        <f t="shared" si="430"/>
        <v>1.0964912280701754E-3</v>
      </c>
      <c r="N9168">
        <f t="shared" si="431"/>
        <v>0</v>
      </c>
    </row>
    <row r="9169" spans="1:14" x14ac:dyDescent="0.2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s="32">
        <f t="shared" si="429"/>
        <v>8901225.3991830666</v>
      </c>
      <c r="J9169" t="str">
        <f>IF(K9169="natural gas",VLOOKUP(D9169,'Cross-Page Data'!$I$4:$J$13,2,FALSE),IF(K9169="solar",VLOOKUP('Form 923'!D9169,'Cross-Page Data'!$I$14:$J$117,2,FALSE),K9169))</f>
        <v>wind</v>
      </c>
      <c r="K9169" t="str">
        <f>VLOOKUP(E9169,'Cross-Page Data'!$D$4:$F$48,3,FALSE)</f>
        <v>wind</v>
      </c>
      <c r="L9169" t="b">
        <f>IF(AND($P$6=FALSE,OR(C9169="Commercial NAICS Cogen",C9169="Industrial NAICS Cogen",C9169="NAICS-22 Cogen")),FALSE,IF(AND($P$7=FALSE,OR(C9169="Commercial NAICS Cogen",C9169="Commercial NAICS Non-Cogen",C9169="industrial NAICS Cogen", C9169="industrial NAICS non-cogen")),FALSE,TRUE))</f>
        <v>1</v>
      </c>
      <c r="M9169">
        <f t="shared" si="430"/>
        <v>0.97900262467191601</v>
      </c>
      <c r="N9169">
        <f t="shared" si="431"/>
        <v>0</v>
      </c>
    </row>
    <row r="9170" spans="1:14" x14ac:dyDescent="0.2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s="32">
        <f t="shared" si="429"/>
        <v>8901997.884114584</v>
      </c>
      <c r="J9170" t="str">
        <f>IF(K9170="natural gas",VLOOKUP(D9170,'Cross-Page Data'!$I$4:$J$13,2,FALSE),IF(K9170="solar",VLOOKUP('Form 923'!D9170,'Cross-Page Data'!$I$14:$J$117,2,FALSE),K9170))</f>
        <v>wind</v>
      </c>
      <c r="K9170" t="str">
        <f>VLOOKUP(E9170,'Cross-Page Data'!$D$4:$F$48,3,FALSE)</f>
        <v>wind</v>
      </c>
      <c r="L9170" t="b">
        <f>IF(AND($P$6=FALSE,OR(C9170="Commercial NAICS Cogen",C9170="Industrial NAICS Cogen",C9170="NAICS-22 Cogen")),FALSE,IF(AND($P$7=FALSE,OR(C9170="Commercial NAICS Cogen",C9170="Commercial NAICS Non-Cogen",C9170="industrial NAICS Cogen", C9170="industrial NAICS non-cogen")),FALSE,TRUE))</f>
        <v>1</v>
      </c>
      <c r="M9170">
        <f t="shared" si="430"/>
        <v>0.65091863517060367</v>
      </c>
      <c r="N9170">
        <f t="shared" si="431"/>
        <v>1</v>
      </c>
    </row>
    <row r="9171" spans="1:14" ht="26.25" x14ac:dyDescent="0.2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s="32">
        <f t="shared" si="429"/>
        <v>9086956.5217391308</v>
      </c>
      <c r="J9171" t="str">
        <f>IF(K9171="natural gas",VLOOKUP(D9171,'Cross-Page Data'!$I$4:$J$13,2,FALSE),IF(K9171="solar",VLOOKUP('Form 923'!D9171,'Cross-Page Data'!$I$14:$J$117,2,FALSE),K9171))</f>
        <v>heavy or residual fuel oil</v>
      </c>
      <c r="K9171" t="str">
        <f>VLOOKUP(E9171,'Cross-Page Data'!$D$4:$F$48,3,FALSE)</f>
        <v>heavy or residual fuel oil</v>
      </c>
      <c r="L9171" t="b">
        <f>IF(AND($P$6=FALSE,OR(C9171="Commercial NAICS Cogen",C9171="Industrial NAICS Cogen",C9171="NAICS-22 Cogen")),FALSE,IF(AND($P$7=FALSE,OR(C9171="Commercial NAICS Cogen",C9171="Commercial NAICS Non-Cogen",C9171="industrial NAICS Cogen", C9171="industrial NAICS non-cogen")),FALSE,TRUE))</f>
        <v>0</v>
      </c>
      <c r="M9171">
        <f t="shared" si="430"/>
        <v>0.46305220883534137</v>
      </c>
      <c r="N9171">
        <f t="shared" si="431"/>
        <v>1</v>
      </c>
    </row>
    <row r="9172" spans="1:14" ht="26.25" x14ac:dyDescent="0.2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s="32" t="str">
        <f t="shared" si="429"/>
        <v/>
      </c>
      <c r="J9172" t="str">
        <f>IF(K9172="natural gas",VLOOKUP(D9172,'Cross-Page Data'!$I$4:$J$13,2,FALSE),IF(K9172="solar",VLOOKUP('Form 923'!D9172,'Cross-Page Data'!$I$14:$J$117,2,FALSE),K9172))</f>
        <v>natural gas peaker</v>
      </c>
      <c r="K9172" t="str">
        <f>VLOOKUP(E9172,'Cross-Page Data'!$D$4:$F$48,3,FALSE)</f>
        <v>natural gas</v>
      </c>
      <c r="L9172" t="b">
        <f>IF(AND($P$6=FALSE,OR(C9172="Commercial NAICS Cogen",C9172="Industrial NAICS Cogen",C9172="NAICS-22 Cogen")),FALSE,IF(AND($P$7=FALSE,OR(C9172="Commercial NAICS Cogen",C9172="Commercial NAICS Non-Cogen",C9172="industrial NAICS Cogen", C9172="industrial NAICS non-cogen")),FALSE,TRUE))</f>
        <v>0</v>
      </c>
      <c r="M9172">
        <f t="shared" si="430"/>
        <v>4.9382716049382717E-4</v>
      </c>
      <c r="N9172">
        <f t="shared" si="431"/>
        <v>0</v>
      </c>
    </row>
    <row r="9173" spans="1:14" ht="26.25" x14ac:dyDescent="0.2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s="32">
        <f t="shared" si="429"/>
        <v>12231884.057971014</v>
      </c>
      <c r="J9173" t="str">
        <f>IF(K9173="natural gas",VLOOKUP(D9173,'Cross-Page Data'!$I$4:$J$13,2,FALSE),IF(K9173="solar",VLOOKUP('Form 923'!D9173,'Cross-Page Data'!$I$14:$J$117,2,FALSE),K9173))</f>
        <v>heavy or residual fuel oil</v>
      </c>
      <c r="K9173" t="str">
        <f>VLOOKUP(E9173,'Cross-Page Data'!$D$4:$F$48,3,FALSE)</f>
        <v>heavy or residual fuel oil</v>
      </c>
      <c r="L9173" t="b">
        <f>IF(AND($P$6=FALSE,OR(C9173="Commercial NAICS Cogen",C9173="Industrial NAICS Cogen",C9173="NAICS-22 Cogen")),FALSE,IF(AND($P$7=FALSE,OR(C9173="Commercial NAICS Cogen",C9173="Commercial NAICS Non-Cogen",C9173="industrial NAICS Cogen", C9173="industrial NAICS non-cogen")),FALSE,TRUE))</f>
        <v>0</v>
      </c>
      <c r="M9173">
        <f t="shared" si="430"/>
        <v>0.21526104417670683</v>
      </c>
      <c r="N9173">
        <f t="shared" si="431"/>
        <v>1</v>
      </c>
    </row>
    <row r="9174" spans="1:14" x14ac:dyDescent="0.2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s="32">
        <f t="shared" si="429"/>
        <v>8902109.8650446683</v>
      </c>
      <c r="J9174" t="str">
        <f>IF(K9174="natural gas",VLOOKUP(D9174,'Cross-Page Data'!$I$4:$J$13,2,FALSE),IF(K9174="solar",VLOOKUP('Form 923'!D9174,'Cross-Page Data'!$I$14:$J$117,2,FALSE),K9174))</f>
        <v>wind</v>
      </c>
      <c r="K9174" t="str">
        <f>VLOOKUP(E9174,'Cross-Page Data'!$D$4:$F$48,3,FALSE)</f>
        <v>wind</v>
      </c>
      <c r="L9174" t="b">
        <f>IF(AND($P$6=FALSE,OR(C9174="Commercial NAICS Cogen",C9174="Industrial NAICS Cogen",C9174="NAICS-22 Cogen")),FALSE,IF(AND($P$7=FALSE,OR(C9174="Commercial NAICS Cogen",C9174="Commercial NAICS Non-Cogen",C9174="industrial NAICS Cogen", C9174="industrial NAICS non-cogen")),FALSE,TRUE))</f>
        <v>1</v>
      </c>
      <c r="M9174">
        <f t="shared" si="430"/>
        <v>6.5616797900262466E-2</v>
      </c>
      <c r="N9174">
        <f t="shared" si="431"/>
        <v>1</v>
      </c>
    </row>
    <row r="9175" spans="1:14" x14ac:dyDescent="0.2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s="32">
        <f t="shared" si="429"/>
        <v>8902071.2209302317</v>
      </c>
      <c r="J9175" t="str">
        <f>IF(K9175="natural gas",VLOOKUP(D9175,'Cross-Page Data'!$I$4:$J$13,2,FALSE),IF(K9175="solar",VLOOKUP('Form 923'!D9175,'Cross-Page Data'!$I$14:$J$117,2,FALSE),K9175))</f>
        <v>wind</v>
      </c>
      <c r="K9175" t="str">
        <f>VLOOKUP(E9175,'Cross-Page Data'!$D$4:$F$48,3,FALSE)</f>
        <v>wind</v>
      </c>
      <c r="L9175" t="b">
        <f>IF(AND($P$6=FALSE,OR(C9175="Commercial NAICS Cogen",C9175="Industrial NAICS Cogen",C9175="NAICS-22 Cogen")),FALSE,IF(AND($P$7=FALSE,OR(C9175="Commercial NAICS Cogen",C9175="Commercial NAICS Non-Cogen",C9175="industrial NAICS Cogen", C9175="industrial NAICS non-cogen")),FALSE,TRUE))</f>
        <v>1</v>
      </c>
      <c r="M9175">
        <f t="shared" si="430"/>
        <v>8.1364829396325458E-2</v>
      </c>
      <c r="N9175">
        <f t="shared" si="431"/>
        <v>1</v>
      </c>
    </row>
    <row r="9176" spans="1:14" x14ac:dyDescent="0.2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s="32">
        <f t="shared" si="429"/>
        <v>8901997.3110005986</v>
      </c>
      <c r="J9176" t="str">
        <f>IF(K9176="natural gas",VLOOKUP(D9176,'Cross-Page Data'!$I$4:$J$13,2,FALSE),IF(K9176="solar",VLOOKUP('Form 923'!D9176,'Cross-Page Data'!$I$14:$J$117,2,FALSE),K9176))</f>
        <v>wind</v>
      </c>
      <c r="K9176" t="str">
        <f>VLOOKUP(E9176,'Cross-Page Data'!$D$4:$F$48,3,FALSE)</f>
        <v>wind</v>
      </c>
      <c r="L9176" t="b">
        <f>IF(AND($P$6=FALSE,OR(C9176="Commercial NAICS Cogen",C9176="Industrial NAICS Cogen",C9176="NAICS-22 Cogen")),FALSE,IF(AND($P$7=FALSE,OR(C9176="Commercial NAICS Cogen",C9176="Commercial NAICS Non-Cogen",C9176="industrial NAICS Cogen", C9176="industrial NAICS non-cogen")),FALSE,TRUE))</f>
        <v>1</v>
      </c>
      <c r="M9176">
        <f t="shared" si="430"/>
        <v>0.6824146981627297</v>
      </c>
      <c r="N9176">
        <f t="shared" si="431"/>
        <v>1</v>
      </c>
    </row>
    <row r="9177" spans="1:14" x14ac:dyDescent="0.2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s="32" t="str">
        <f t="shared" si="429"/>
        <v/>
      </c>
      <c r="J9177" t="str">
        <f>IF(K9177="natural gas",VLOOKUP(D9177,'Cross-Page Data'!$I$4:$J$13,2,FALSE),IF(K9177="solar",VLOOKUP('Form 923'!D9177,'Cross-Page Data'!$I$14:$J$117,2,FALSE),K9177))</f>
        <v>wind</v>
      </c>
      <c r="K9177" t="str">
        <f>VLOOKUP(E9177,'Cross-Page Data'!$D$4:$F$48,3,FALSE)</f>
        <v>wind</v>
      </c>
      <c r="L9177" t="b">
        <f>IF(AND($P$6=FALSE,OR(C9177="Commercial NAICS Cogen",C9177="Industrial NAICS Cogen",C9177="NAICS-22 Cogen")),FALSE,IF(AND($P$7=FALSE,OR(C9177="Commercial NAICS Cogen",C9177="Commercial NAICS Non-Cogen",C9177="industrial NAICS Cogen", C9177="industrial NAICS non-cogen")),FALSE,TRUE))</f>
        <v>1</v>
      </c>
      <c r="M9177">
        <f t="shared" si="430"/>
        <v>8.7489063867016625E-4</v>
      </c>
      <c r="N9177">
        <f t="shared" si="431"/>
        <v>0</v>
      </c>
    </row>
    <row r="9178" spans="1:14" ht="26.25" x14ac:dyDescent="0.2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s="32" t="str">
        <f t="shared" si="429"/>
        <v/>
      </c>
      <c r="J9178" t="str">
        <f>IF(K9178="natural gas",VLOOKUP(D9178,'Cross-Page Data'!$I$4:$J$13,2,FALSE),IF(K9178="solar",VLOOKUP('Form 923'!D9178,'Cross-Page Data'!$I$14:$J$117,2,FALSE),K9178))</f>
        <v>wind</v>
      </c>
      <c r="K9178" t="str">
        <f>VLOOKUP(E9178,'Cross-Page Data'!$D$4:$F$48,3,FALSE)</f>
        <v>wind</v>
      </c>
      <c r="L9178" t="b">
        <f>IF(AND($P$6=FALSE,OR(C9178="Commercial NAICS Cogen",C9178="Industrial NAICS Cogen",C9178="NAICS-22 Cogen")),FALSE,IF(AND($P$7=FALSE,OR(C9178="Commercial NAICS Cogen",C9178="Commercial NAICS Non-Cogen",C9178="industrial NAICS Cogen", C9178="industrial NAICS non-cogen")),FALSE,TRUE))</f>
        <v>0</v>
      </c>
      <c r="M9178">
        <f t="shared" si="430"/>
        <v>8.7489063867016625E-4</v>
      </c>
      <c r="N9178">
        <f t="shared" si="431"/>
        <v>0</v>
      </c>
    </row>
    <row r="9179" spans="1:14" x14ac:dyDescent="0.2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s="32">
        <f t="shared" si="429"/>
        <v>8902002.2254488226</v>
      </c>
      <c r="J9179" t="str">
        <f>IF(K9179="natural gas",VLOOKUP(D9179,'Cross-Page Data'!$I$4:$J$13,2,FALSE),IF(K9179="solar",VLOOKUP('Form 923'!D9179,'Cross-Page Data'!$I$14:$J$117,2,FALSE),K9179))</f>
        <v>wind</v>
      </c>
      <c r="K9179" t="str">
        <f>VLOOKUP(E9179,'Cross-Page Data'!$D$4:$F$48,3,FALSE)</f>
        <v>wind</v>
      </c>
      <c r="L9179" t="b">
        <f>IF(AND($P$6=FALSE,OR(C9179="Commercial NAICS Cogen",C9179="Industrial NAICS Cogen",C9179="NAICS-22 Cogen")),FALSE,IF(AND($P$7=FALSE,OR(C9179="Commercial NAICS Cogen",C9179="Commercial NAICS Non-Cogen",C9179="industrial NAICS Cogen", C9179="industrial NAICS non-cogen")),FALSE,TRUE))</f>
        <v>1</v>
      </c>
      <c r="M9179">
        <f t="shared" si="430"/>
        <v>0.30971128608923887</v>
      </c>
      <c r="N9179">
        <f t="shared" si="431"/>
        <v>1</v>
      </c>
    </row>
    <row r="9180" spans="1:14" x14ac:dyDescent="0.2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s="32">
        <f t="shared" si="429"/>
        <v>8900874.6355685126</v>
      </c>
      <c r="J9180" t="str">
        <f>IF(K9180="natural gas",VLOOKUP(D9180,'Cross-Page Data'!$I$4:$J$13,2,FALSE),IF(K9180="solar",VLOOKUP('Form 923'!D9180,'Cross-Page Data'!$I$14:$J$117,2,FALSE),K9180))</f>
        <v>solar pv</v>
      </c>
      <c r="K9180" t="str">
        <f>VLOOKUP(E9180,'Cross-Page Data'!$D$4:$F$48,3,FALSE)</f>
        <v>solar</v>
      </c>
      <c r="L9180" t="b">
        <f>IF(AND($P$6=FALSE,OR(C9180="Commercial NAICS Cogen",C9180="Industrial NAICS Cogen",C9180="NAICS-22 Cogen")),FALSE,IF(AND($P$7=FALSE,OR(C9180="Commercial NAICS Cogen",C9180="Commercial NAICS Non-Cogen",C9180="industrial NAICS Cogen", C9180="industrial NAICS non-cogen")),FALSE,TRUE))</f>
        <v>1</v>
      </c>
      <c r="M9180">
        <f t="shared" si="430"/>
        <v>0.94954273099968467</v>
      </c>
      <c r="N9180">
        <f t="shared" si="431"/>
        <v>1</v>
      </c>
    </row>
    <row r="9181" spans="1:14" ht="26.25" x14ac:dyDescent="0.2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s="32">
        <f t="shared" si="429"/>
        <v>8901939.516762048</v>
      </c>
      <c r="J9181" t="str">
        <f>IF(K9181="natural gas",VLOOKUP(D9181,'Cross-Page Data'!$I$4:$J$13,2,FALSE),IF(K9181="solar",VLOOKUP('Form 923'!D9181,'Cross-Page Data'!$I$14:$J$117,2,FALSE),K9181))</f>
        <v>wind</v>
      </c>
      <c r="K9181" t="str">
        <f>VLOOKUP(E9181,'Cross-Page Data'!$D$4:$F$48,3,FALSE)</f>
        <v>wind</v>
      </c>
      <c r="L9181" t="b">
        <f>IF(AND($P$6=FALSE,OR(C9181="Commercial NAICS Cogen",C9181="Industrial NAICS Cogen",C9181="NAICS-22 Cogen")),FALSE,IF(AND($P$7=FALSE,OR(C9181="Commercial NAICS Cogen",C9181="Commercial NAICS Non-Cogen",C9181="industrial NAICS Cogen", C9181="industrial NAICS non-cogen")),FALSE,TRUE))</f>
        <v>0</v>
      </c>
      <c r="M9181">
        <f t="shared" si="430"/>
        <v>0.90201224846894135</v>
      </c>
      <c r="N9181">
        <f t="shared" si="431"/>
        <v>1</v>
      </c>
    </row>
    <row r="9182" spans="1:14" x14ac:dyDescent="0.2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s="32">
        <f t="shared" si="429"/>
        <v>8902001.1111578606</v>
      </c>
      <c r="J9182" t="str">
        <f>IF(K9182="natural gas",VLOOKUP(D9182,'Cross-Page Data'!$I$4:$J$13,2,FALSE),IF(K9182="solar",VLOOKUP('Form 923'!D9182,'Cross-Page Data'!$I$14:$J$117,2,FALSE),K9182))</f>
        <v>wind</v>
      </c>
      <c r="K9182" t="str">
        <f>VLOOKUP(E9182,'Cross-Page Data'!$D$4:$F$48,3,FALSE)</f>
        <v>wind</v>
      </c>
      <c r="L9182" t="b">
        <f>IF(AND($P$6=FALSE,OR(C9182="Commercial NAICS Cogen",C9182="Industrial NAICS Cogen",C9182="NAICS-22 Cogen")),FALSE,IF(AND($P$7=FALSE,OR(C9182="Commercial NAICS Cogen",C9182="Commercial NAICS Non-Cogen",C9182="industrial NAICS Cogen", C9182="industrial NAICS non-cogen")),FALSE,TRUE))</f>
        <v>1</v>
      </c>
      <c r="M9182">
        <f t="shared" si="430"/>
        <v>0.38757655293088367</v>
      </c>
      <c r="N9182">
        <f t="shared" si="431"/>
        <v>1</v>
      </c>
    </row>
    <row r="9183" spans="1:14" x14ac:dyDescent="0.2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s="32">
        <f t="shared" si="429"/>
        <v>8902077.1513353102</v>
      </c>
      <c r="J9183" t="str">
        <f>IF(K9183="natural gas",VLOOKUP(D9183,'Cross-Page Data'!$I$4:$J$13,2,FALSE),IF(K9183="solar",VLOOKUP('Form 923'!D9183,'Cross-Page Data'!$I$14:$J$117,2,FALSE),K9183))</f>
        <v>solar pv</v>
      </c>
      <c r="K9183" t="str">
        <f>VLOOKUP(E9183,'Cross-Page Data'!$D$4:$F$48,3,FALSE)</f>
        <v>solar</v>
      </c>
      <c r="L9183" t="b">
        <f>IF(AND($P$6=FALSE,OR(C9183="Commercial NAICS Cogen",C9183="Industrial NAICS Cogen",C9183="NAICS-22 Cogen")),FALSE,IF(AND($P$7=FALSE,OR(C9183="Commercial NAICS Cogen",C9183="Commercial NAICS Non-Cogen",C9183="industrial NAICS Cogen", C9183="industrial NAICS non-cogen")),FALSE,TRUE))</f>
        <v>1</v>
      </c>
      <c r="M9183">
        <f t="shared" si="430"/>
        <v>0.29675181330810468</v>
      </c>
      <c r="N9183">
        <f t="shared" si="431"/>
        <v>1</v>
      </c>
    </row>
    <row r="9184" spans="1:14" x14ac:dyDescent="0.2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s="32">
        <f t="shared" si="429"/>
        <v>8901646.0905349795</v>
      </c>
      <c r="J9184" t="str">
        <f>IF(K9184="natural gas",VLOOKUP(D9184,'Cross-Page Data'!$I$4:$J$13,2,FALSE),IF(K9184="solar",VLOOKUP('Form 923'!D9184,'Cross-Page Data'!$I$14:$J$117,2,FALSE),K9184))</f>
        <v>solar pv</v>
      </c>
      <c r="K9184" t="str">
        <f>VLOOKUP(E9184,'Cross-Page Data'!$D$4:$F$48,3,FALSE)</f>
        <v>solar</v>
      </c>
      <c r="L9184" t="b">
        <f>IF(AND($P$6=FALSE,OR(C9184="Commercial NAICS Cogen",C9184="Industrial NAICS Cogen",C9184="NAICS-22 Cogen")),FALSE,IF(AND($P$7=FALSE,OR(C9184="Commercial NAICS Cogen",C9184="Commercial NAICS Non-Cogen",C9184="industrial NAICS Cogen", C9184="industrial NAICS non-cogen")),FALSE,TRUE))</f>
        <v>1</v>
      </c>
      <c r="M9184">
        <f t="shared" si="430"/>
        <v>0.86345001576789659</v>
      </c>
      <c r="N9184">
        <f t="shared" si="431"/>
        <v>1</v>
      </c>
    </row>
    <row r="9185" spans="1:14" x14ac:dyDescent="0.2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s="32">
        <f t="shared" si="429"/>
        <v>8901721.8030566853</v>
      </c>
      <c r="J9185" t="str">
        <f>IF(K9185="natural gas",VLOOKUP(D9185,'Cross-Page Data'!$I$4:$J$13,2,FALSE),IF(K9185="solar",VLOOKUP('Form 923'!D9185,'Cross-Page Data'!$I$14:$J$117,2,FALSE),K9185))</f>
        <v>solar pv</v>
      </c>
      <c r="K9185" t="str">
        <f>VLOOKUP(E9185,'Cross-Page Data'!$D$4:$F$48,3,FALSE)</f>
        <v>solar</v>
      </c>
      <c r="L9185" t="b">
        <f>IF(AND($P$6=FALSE,OR(C9185="Commercial NAICS Cogen",C9185="Industrial NAICS Cogen",C9185="NAICS-22 Cogen")),FALSE,IF(AND($P$7=FALSE,OR(C9185="Commercial NAICS Cogen",C9185="Commercial NAICS Non-Cogen",C9185="industrial NAICS Cogen", C9185="industrial NAICS non-cogen")),FALSE,TRUE))</f>
        <v>1</v>
      </c>
      <c r="M9185">
        <f t="shared" si="430"/>
        <v>0.84074424471775466</v>
      </c>
      <c r="N9185">
        <f t="shared" si="431"/>
        <v>1</v>
      </c>
    </row>
    <row r="9186" spans="1:14" ht="26.25" x14ac:dyDescent="0.2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s="32">
        <f t="shared" si="429"/>
        <v>8901734.1040462423</v>
      </c>
      <c r="J9186" t="str">
        <f>IF(K9186="natural gas",VLOOKUP(D9186,'Cross-Page Data'!$I$4:$J$13,2,FALSE),IF(K9186="solar",VLOOKUP('Form 923'!D9186,'Cross-Page Data'!$I$14:$J$117,2,FALSE),K9186))</f>
        <v>wind</v>
      </c>
      <c r="K9186" t="str">
        <f>VLOOKUP(E9186,'Cross-Page Data'!$D$4:$F$48,3,FALSE)</f>
        <v>wind</v>
      </c>
      <c r="L9186" t="b">
        <f>IF(AND($P$6=FALSE,OR(C9186="Commercial NAICS Cogen",C9186="Industrial NAICS Cogen",C9186="NAICS-22 Cogen")),FALSE,IF(AND($P$7=FALSE,OR(C9186="Commercial NAICS Cogen",C9186="Commercial NAICS Non-Cogen",C9186="industrial NAICS Cogen", C9186="industrial NAICS non-cogen")),FALSE,TRUE))</f>
        <v>0</v>
      </c>
      <c r="M9186">
        <f t="shared" si="430"/>
        <v>0.95800524934383202</v>
      </c>
      <c r="N9186">
        <f t="shared" si="431"/>
        <v>0</v>
      </c>
    </row>
    <row r="9187" spans="1:14" x14ac:dyDescent="0.2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s="32">
        <f t="shared" si="429"/>
        <v>8902001.3740508407</v>
      </c>
      <c r="J9187" t="str">
        <f>IF(K9187="natural gas",VLOOKUP(D9187,'Cross-Page Data'!$I$4:$J$13,2,FALSE),IF(K9187="solar",VLOOKUP('Form 923'!D9187,'Cross-Page Data'!$I$14:$J$117,2,FALSE),K9187))</f>
        <v>wind</v>
      </c>
      <c r="K9187" t="str">
        <f>VLOOKUP(E9187,'Cross-Page Data'!$D$4:$F$48,3,FALSE)</f>
        <v>wind</v>
      </c>
      <c r="L9187" t="b">
        <f>IF(AND($P$6=FALSE,OR(C9187="Commercial NAICS Cogen",C9187="Industrial NAICS Cogen",C9187="NAICS-22 Cogen")),FALSE,IF(AND($P$7=FALSE,OR(C9187="Commercial NAICS Cogen",C9187="Commercial NAICS Non-Cogen",C9187="industrial NAICS Cogen", C9187="industrial NAICS non-cogen")),FALSE,TRUE))</f>
        <v>1</v>
      </c>
      <c r="M9187">
        <f t="shared" si="430"/>
        <v>0.36570428696412949</v>
      </c>
      <c r="N9187">
        <f t="shared" si="431"/>
        <v>1</v>
      </c>
    </row>
    <row r="9188" spans="1:14" x14ac:dyDescent="0.2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s="32">
        <f t="shared" si="429"/>
        <v>8902003.4926178753</v>
      </c>
      <c r="J9188" t="str">
        <f>IF(K9188="natural gas",VLOOKUP(D9188,'Cross-Page Data'!$I$4:$J$13,2,FALSE),IF(K9188="solar",VLOOKUP('Form 923'!D9188,'Cross-Page Data'!$I$14:$J$117,2,FALSE),K9188))</f>
        <v>solar pv</v>
      </c>
      <c r="K9188" t="str">
        <f>VLOOKUP(E9188,'Cross-Page Data'!$D$4:$F$48,3,FALSE)</f>
        <v>solar</v>
      </c>
      <c r="L9188" t="b">
        <f>IF(AND($P$6=FALSE,OR(C9188="Commercial NAICS Cogen",C9188="Industrial NAICS Cogen",C9188="NAICS-22 Cogen")),FALSE,IF(AND($P$7=FALSE,OR(C9188="Commercial NAICS Cogen",C9188="Commercial NAICS Non-Cogen",C9188="industrial NAICS Cogen", C9188="industrial NAICS non-cogen")),FALSE,TRUE))</f>
        <v>1</v>
      </c>
      <c r="M9188">
        <f t="shared" si="430"/>
        <v>0.4664143803216651</v>
      </c>
      <c r="N9188">
        <f t="shared" si="431"/>
        <v>1</v>
      </c>
    </row>
    <row r="9189" spans="1:14" x14ac:dyDescent="0.2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s="32">
        <f t="shared" si="429"/>
        <v>8901995.2683039177</v>
      </c>
      <c r="J9189" t="str">
        <f>IF(K9189="natural gas",VLOOKUP(D9189,'Cross-Page Data'!$I$4:$J$13,2,FALSE),IF(K9189="solar",VLOOKUP('Form 923'!D9189,'Cross-Page Data'!$I$14:$J$117,2,FALSE),K9189))</f>
        <v>solar pv</v>
      </c>
      <c r="K9189" t="str">
        <f>VLOOKUP(E9189,'Cross-Page Data'!$D$4:$F$48,3,FALSE)</f>
        <v>solar</v>
      </c>
      <c r="L9189" t="b">
        <f>IF(AND($P$6=FALSE,OR(C9189="Commercial NAICS Cogen",C9189="Industrial NAICS Cogen",C9189="NAICS-22 Cogen")),FALSE,IF(AND($P$7=FALSE,OR(C9189="Commercial NAICS Cogen",C9189="Commercial NAICS Non-Cogen",C9189="industrial NAICS Cogen", C9189="industrial NAICS non-cogen")),FALSE,TRUE))</f>
        <v>1</v>
      </c>
      <c r="M9189">
        <f t="shared" si="430"/>
        <v>0.52633238725953957</v>
      </c>
      <c r="N9189">
        <f t="shared" si="431"/>
        <v>1</v>
      </c>
    </row>
    <row r="9190" spans="1:14" x14ac:dyDescent="0.2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s="32">
        <f t="shared" si="429"/>
        <v>8901326.6998341624</v>
      </c>
      <c r="J9190" t="str">
        <f>IF(K9190="natural gas",VLOOKUP(D9190,'Cross-Page Data'!$I$4:$J$13,2,FALSE),IF(K9190="solar",VLOOKUP('Form 923'!D9190,'Cross-Page Data'!$I$14:$J$117,2,FALSE),K9190))</f>
        <v>solar pv</v>
      </c>
      <c r="K9190" t="str">
        <f>VLOOKUP(E9190,'Cross-Page Data'!$D$4:$F$48,3,FALSE)</f>
        <v>solar</v>
      </c>
      <c r="L9190" t="b">
        <f>IF(AND($P$6=FALSE,OR(C9190="Commercial NAICS Cogen",C9190="Industrial NAICS Cogen",C9190="NAICS-22 Cogen")),FALSE,IF(AND($P$7=FALSE,OR(C9190="Commercial NAICS Cogen",C9190="Commercial NAICS Non-Cogen",C9190="industrial NAICS Cogen", C9190="industrial NAICS non-cogen")),FALSE,TRUE))</f>
        <v>1</v>
      </c>
      <c r="M9190">
        <f t="shared" si="430"/>
        <v>0.91800693787448751</v>
      </c>
      <c r="N9190">
        <f t="shared" si="431"/>
        <v>1</v>
      </c>
    </row>
    <row r="9191" spans="1:14" ht="26.25" x14ac:dyDescent="0.2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s="32" t="str">
        <f t="shared" si="429"/>
        <v/>
      </c>
      <c r="J9191" t="str">
        <f>IF(K9191="natural gas",VLOOKUP(D9191,'Cross-Page Data'!$I$4:$J$13,2,FALSE),IF(K9191="solar",VLOOKUP('Form 923'!D9191,'Cross-Page Data'!$I$14:$J$117,2,FALSE),K9191))</f>
        <v>heavy or residual fuel oil</v>
      </c>
      <c r="K9191" t="str">
        <f>VLOOKUP(E9191,'Cross-Page Data'!$D$4:$F$48,3,FALSE)</f>
        <v>heavy or residual fuel oil</v>
      </c>
      <c r="L9191" t="b">
        <f>IF(AND($P$6=FALSE,OR(C9191="Commercial NAICS Cogen",C9191="Industrial NAICS Cogen",C9191="NAICS-22 Cogen")),FALSE,IF(AND($P$7=FALSE,OR(C9191="Commercial NAICS Cogen",C9191="Commercial NAICS Non-Cogen",C9191="industrial NAICS Cogen", C9191="industrial NAICS non-cogen")),FALSE,TRUE))</f>
        <v>0</v>
      </c>
      <c r="M9191">
        <f t="shared" si="430"/>
        <v>4.0160642570281126E-4</v>
      </c>
      <c r="N9191">
        <f t="shared" si="431"/>
        <v>0</v>
      </c>
    </row>
    <row r="9192" spans="1:14" ht="26.25" x14ac:dyDescent="0.2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s="32" t="str">
        <f t="shared" si="429"/>
        <v/>
      </c>
      <c r="J9192" t="str">
        <f>IF(K9192="natural gas",VLOOKUP(D9192,'Cross-Page Data'!$I$4:$J$13,2,FALSE),IF(K9192="solar",VLOOKUP('Form 923'!D9192,'Cross-Page Data'!$I$14:$J$117,2,FALSE),K9192))</f>
        <v>natural gas nonpeaker</v>
      </c>
      <c r="K9192" t="str">
        <f>VLOOKUP(E9192,'Cross-Page Data'!$D$4:$F$48,3,FALSE)</f>
        <v>natural gas</v>
      </c>
      <c r="L9192" t="b">
        <f>IF(AND($P$6=FALSE,OR(C9192="Commercial NAICS Cogen",C9192="Industrial NAICS Cogen",C9192="NAICS-22 Cogen")),FALSE,IF(AND($P$7=FALSE,OR(C9192="Commercial NAICS Cogen",C9192="Commercial NAICS Non-Cogen",C9192="industrial NAICS Cogen", C9192="industrial NAICS non-cogen")),FALSE,TRUE))</f>
        <v>0</v>
      </c>
      <c r="M9192">
        <f t="shared" si="430"/>
        <v>9.3023255813953494E-4</v>
      </c>
      <c r="N9192">
        <f t="shared" si="431"/>
        <v>0</v>
      </c>
    </row>
    <row r="9193" spans="1:14" ht="26.25" x14ac:dyDescent="0.2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s="32" t="str">
        <f t="shared" si="429"/>
        <v/>
      </c>
      <c r="J9193" t="str">
        <f>IF(K9193="natural gas",VLOOKUP(D9193,'Cross-Page Data'!$I$4:$J$13,2,FALSE),IF(K9193="solar",VLOOKUP('Form 923'!D9193,'Cross-Page Data'!$I$14:$J$117,2,FALSE),K9193))</f>
        <v>heavy or residual fuel oil</v>
      </c>
      <c r="K9193" t="str">
        <f>VLOOKUP(E9193,'Cross-Page Data'!$D$4:$F$48,3,FALSE)</f>
        <v>heavy or residual fuel oil</v>
      </c>
      <c r="L9193" t="b">
        <f>IF(AND($P$6=FALSE,OR(C9193="Commercial NAICS Cogen",C9193="Industrial NAICS Cogen",C9193="NAICS-22 Cogen")),FALSE,IF(AND($P$7=FALSE,OR(C9193="Commercial NAICS Cogen",C9193="Commercial NAICS Non-Cogen",C9193="industrial NAICS Cogen", C9193="industrial NAICS non-cogen")),FALSE,TRUE))</f>
        <v>0</v>
      </c>
      <c r="M9193">
        <f t="shared" si="430"/>
        <v>4.0160642570281126E-4</v>
      </c>
      <c r="N9193">
        <f t="shared" si="431"/>
        <v>0</v>
      </c>
    </row>
    <row r="9194" spans="1:14" ht="26.25" x14ac:dyDescent="0.2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s="32">
        <f t="shared" si="429"/>
        <v>4160290.1469040317</v>
      </c>
      <c r="J9194" t="str">
        <f>IF(K9194="natural gas",VLOOKUP(D9194,'Cross-Page Data'!$I$4:$J$13,2,FALSE),IF(K9194="solar",VLOOKUP('Form 923'!D9194,'Cross-Page Data'!$I$14:$J$117,2,FALSE),K9194))</f>
        <v>natural gas nonpeaker</v>
      </c>
      <c r="K9194" t="str">
        <f>VLOOKUP(E9194,'Cross-Page Data'!$D$4:$F$48,3,FALSE)</f>
        <v>natural gas</v>
      </c>
      <c r="L9194" t="b">
        <f>IF(AND($P$6=FALSE,OR(C9194="Commercial NAICS Cogen",C9194="Industrial NAICS Cogen",C9194="NAICS-22 Cogen")),FALSE,IF(AND($P$7=FALSE,OR(C9194="Commercial NAICS Cogen",C9194="Commercial NAICS Non-Cogen",C9194="industrial NAICS Cogen", C9194="industrial NAICS non-cogen")),FALSE,TRUE))</f>
        <v>0</v>
      </c>
      <c r="M9194">
        <f t="shared" si="430"/>
        <v>0.54232558139534881</v>
      </c>
      <c r="N9194">
        <f t="shared" si="431"/>
        <v>1</v>
      </c>
    </row>
    <row r="9195" spans="1:14" ht="26.25" x14ac:dyDescent="0.2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s="32" t="str">
        <f t="shared" si="429"/>
        <v/>
      </c>
      <c r="J9195" t="str">
        <f>IF(K9195="natural gas",VLOOKUP(D9195,'Cross-Page Data'!$I$4:$J$13,2,FALSE),IF(K9195="solar",VLOOKUP('Form 923'!D9195,'Cross-Page Data'!$I$14:$J$117,2,FALSE),K9195))</f>
        <v>solar pv</v>
      </c>
      <c r="K9195" t="str">
        <f>VLOOKUP(E9195,'Cross-Page Data'!$D$4:$F$48,3,FALSE)</f>
        <v>solar</v>
      </c>
      <c r="L9195" t="b">
        <f>IF(AND($P$6=FALSE,OR(C9195="Commercial NAICS Cogen",C9195="Industrial NAICS Cogen",C9195="NAICS-22 Cogen")),FALSE,IF(AND($P$7=FALSE,OR(C9195="Commercial NAICS Cogen",C9195="Commercial NAICS Non-Cogen",C9195="industrial NAICS Cogen", C9195="industrial NAICS non-cogen")),FALSE,TRUE))</f>
        <v>0</v>
      </c>
      <c r="M9195">
        <f t="shared" si="430"/>
        <v>3.1535793125197099E-4</v>
      </c>
      <c r="N9195">
        <f t="shared" si="431"/>
        <v>0</v>
      </c>
    </row>
    <row r="9196" spans="1:14" x14ac:dyDescent="0.2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s="32">
        <f t="shared" si="429"/>
        <v>8902708.1243731193</v>
      </c>
      <c r="J9196" t="str">
        <f>IF(K9196="natural gas",VLOOKUP(D9196,'Cross-Page Data'!$I$4:$J$13,2,FALSE),IF(K9196="solar",VLOOKUP('Form 923'!D9196,'Cross-Page Data'!$I$14:$J$117,2,FALSE),K9196))</f>
        <v>solar pv</v>
      </c>
      <c r="K9196" t="str">
        <f>VLOOKUP(E9196,'Cross-Page Data'!$D$4:$F$48,3,FALSE)</f>
        <v>solar</v>
      </c>
      <c r="L9196" t="b">
        <f>IF(AND($P$6=FALSE,OR(C9196="Commercial NAICS Cogen",C9196="Industrial NAICS Cogen",C9196="NAICS-22 Cogen")),FALSE,IF(AND($P$7=FALSE,OR(C9196="Commercial NAICS Cogen",C9196="Commercial NAICS Non-Cogen",C9196="industrial NAICS Cogen", C9196="industrial NAICS non-cogen")),FALSE,TRUE))</f>
        <v>1</v>
      </c>
      <c r="M9196">
        <f t="shared" si="430"/>
        <v>4.4465468306527908E-2</v>
      </c>
      <c r="N9196">
        <f t="shared" si="431"/>
        <v>0</v>
      </c>
    </row>
    <row r="9197" spans="1:14" x14ac:dyDescent="0.2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s="32">
        <f t="shared" si="429"/>
        <v>8901979.9953205436</v>
      </c>
      <c r="J9197" t="str">
        <f>IF(K9197="natural gas",VLOOKUP(D9197,'Cross-Page Data'!$I$4:$J$13,2,FALSE),IF(K9197="solar",VLOOKUP('Form 923'!D9197,'Cross-Page Data'!$I$14:$J$117,2,FALSE),K9197))</f>
        <v>solar pv</v>
      </c>
      <c r="K9197" t="str">
        <f>VLOOKUP(E9197,'Cross-Page Data'!$D$4:$F$48,3,FALSE)</f>
        <v>solar</v>
      </c>
      <c r="L9197" t="b">
        <f>IF(AND($P$6=FALSE,OR(C9197="Commercial NAICS Cogen",C9197="Industrial NAICS Cogen",C9197="NAICS-22 Cogen")),FALSE,IF(AND($P$7=FALSE,OR(C9197="Commercial NAICS Cogen",C9197="Commercial NAICS Non-Cogen",C9197="industrial NAICS Cogen", C9197="industrial NAICS non-cogen")),FALSE,TRUE))</f>
        <v>1</v>
      </c>
      <c r="M9197">
        <f t="shared" si="430"/>
        <v>0.5875118259224219</v>
      </c>
      <c r="N9197">
        <f t="shared" si="431"/>
        <v>1</v>
      </c>
    </row>
    <row r="9198" spans="1:14" x14ac:dyDescent="0.2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s="32">
        <f t="shared" si="429"/>
        <v>8902177.1547867581</v>
      </c>
      <c r="J9198" t="str">
        <f>IF(K9198="natural gas",VLOOKUP(D9198,'Cross-Page Data'!$I$4:$J$13,2,FALSE),IF(K9198="solar",VLOOKUP('Form 923'!D9198,'Cross-Page Data'!$I$14:$J$117,2,FALSE),K9198))</f>
        <v>solar pv</v>
      </c>
      <c r="K9198" t="str">
        <f>VLOOKUP(E9198,'Cross-Page Data'!$D$4:$F$48,3,FALSE)</f>
        <v>solar</v>
      </c>
      <c r="L9198" t="b">
        <f>IF(AND($P$6=FALSE,OR(C9198="Commercial NAICS Cogen",C9198="Industrial NAICS Cogen",C9198="NAICS-22 Cogen")),FALSE,IF(AND($P$7=FALSE,OR(C9198="Commercial NAICS Cogen",C9198="Commercial NAICS Non-Cogen",C9198="industrial NAICS Cogen", C9198="industrial NAICS non-cogen")),FALSE,TRUE))</f>
        <v>1</v>
      </c>
      <c r="M9198">
        <f t="shared" si="430"/>
        <v>0.19079154840744245</v>
      </c>
      <c r="N9198">
        <f t="shared" si="431"/>
        <v>1</v>
      </c>
    </row>
    <row r="9199" spans="1:14" x14ac:dyDescent="0.2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s="32">
        <f t="shared" si="429"/>
        <v>8901849.2176386919</v>
      </c>
      <c r="J9199" t="str">
        <f>IF(K9199="natural gas",VLOOKUP(D9199,'Cross-Page Data'!$I$4:$J$13,2,FALSE),IF(K9199="solar",VLOOKUP('Form 923'!D9199,'Cross-Page Data'!$I$14:$J$117,2,FALSE),K9199))</f>
        <v>solar pv</v>
      </c>
      <c r="K9199" t="str">
        <f>VLOOKUP(E9199,'Cross-Page Data'!$D$4:$F$48,3,FALSE)</f>
        <v>solar</v>
      </c>
      <c r="L9199" t="b">
        <f>IF(AND($P$6=FALSE,OR(C9199="Commercial NAICS Cogen",C9199="Industrial NAICS Cogen",C9199="NAICS-22 Cogen")),FALSE,IF(AND($P$7=FALSE,OR(C9199="Commercial NAICS Cogen",C9199="Commercial NAICS Non-Cogen",C9199="industrial NAICS Cogen", C9199="industrial NAICS non-cogen")),FALSE,TRUE))</f>
        <v>1</v>
      </c>
      <c r="M9199">
        <f t="shared" si="430"/>
        <v>0.76442762535477771</v>
      </c>
      <c r="N9199">
        <f t="shared" si="431"/>
        <v>1</v>
      </c>
    </row>
    <row r="9200" spans="1:14" x14ac:dyDescent="0.2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s="32">
        <f t="shared" si="429"/>
        <v>8902021.6006646361</v>
      </c>
      <c r="J9200" t="str">
        <f>IF(K9200="natural gas",VLOOKUP(D9200,'Cross-Page Data'!$I$4:$J$13,2,FALSE),IF(K9200="solar",VLOOKUP('Form 923'!D9200,'Cross-Page Data'!$I$14:$J$117,2,FALSE),K9200))</f>
        <v>solar pv</v>
      </c>
      <c r="K9200" t="str">
        <f>VLOOKUP(E9200,'Cross-Page Data'!$D$4:$F$48,3,FALSE)</f>
        <v>solar</v>
      </c>
      <c r="L9200" t="b">
        <f>IF(AND($P$6=FALSE,OR(C9200="Commercial NAICS Cogen",C9200="Industrial NAICS Cogen",C9200="NAICS-22 Cogen")),FALSE,IF(AND($P$7=FALSE,OR(C9200="Commercial NAICS Cogen",C9200="Commercial NAICS Non-Cogen",C9200="industrial NAICS Cogen", C9200="industrial NAICS non-cogen")),FALSE,TRUE))</f>
        <v>1</v>
      </c>
      <c r="M9200">
        <f t="shared" si="430"/>
        <v>0.39703563544623149</v>
      </c>
      <c r="N9200">
        <f t="shared" si="431"/>
        <v>1</v>
      </c>
    </row>
    <row r="9201" spans="1:14" x14ac:dyDescent="0.2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s="32">
        <f t="shared" si="429"/>
        <v>8902001.5650096778</v>
      </c>
      <c r="J9201" t="str">
        <f>IF(K9201="natural gas",VLOOKUP(D9201,'Cross-Page Data'!$I$4:$J$13,2,FALSE),IF(K9201="solar",VLOOKUP('Form 923'!D9201,'Cross-Page Data'!$I$14:$J$117,2,FALSE),K9201))</f>
        <v>wind</v>
      </c>
      <c r="K9201" t="str">
        <f>VLOOKUP(E9201,'Cross-Page Data'!$D$4:$F$48,3,FALSE)</f>
        <v>wind</v>
      </c>
      <c r="L9201" t="b">
        <f>IF(AND($P$6=FALSE,OR(C9201="Commercial NAICS Cogen",C9201="Industrial NAICS Cogen",C9201="NAICS-22 Cogen")),FALSE,IF(AND($P$7=FALSE,OR(C9201="Commercial NAICS Cogen",C9201="Commercial NAICS Non-Cogen",C9201="industrial NAICS Cogen", C9201="industrial NAICS non-cogen")),FALSE,TRUE))</f>
        <v>1</v>
      </c>
      <c r="M9201">
        <f t="shared" si="430"/>
        <v>0.3543307086614173</v>
      </c>
      <c r="N9201">
        <f t="shared" si="431"/>
        <v>1</v>
      </c>
    </row>
    <row r="9202" spans="1:14" x14ac:dyDescent="0.2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s="32">
        <f t="shared" si="429"/>
        <v>0</v>
      </c>
      <c r="J9202" t="str">
        <f>IF(K9202="natural gas",VLOOKUP(D9202,'Cross-Page Data'!$I$4:$J$13,2,FALSE),IF(K9202="solar",VLOOKUP('Form 923'!D9202,'Cross-Page Data'!$I$14:$J$117,2,FALSE),K9202))</f>
        <v>heavy or residual fuel oil</v>
      </c>
      <c r="K9202" t="str">
        <f>VLOOKUP(E9202,'Cross-Page Data'!$D$4:$F$48,3,FALSE)</f>
        <v>heavy or residual fuel oil</v>
      </c>
      <c r="L9202" t="b">
        <f>IF(AND($P$6=FALSE,OR(C9202="Commercial NAICS Cogen",C9202="Industrial NAICS Cogen",C9202="NAICS-22 Cogen")),FALSE,IF(AND($P$7=FALSE,OR(C9202="Commercial NAICS Cogen",C9202="Commercial NAICS Non-Cogen",C9202="industrial NAICS Cogen", C9202="industrial NAICS non-cogen")),FALSE,TRUE))</f>
        <v>1</v>
      </c>
      <c r="M9202">
        <f t="shared" si="430"/>
        <v>0.57188755020080317</v>
      </c>
      <c r="N9202">
        <f t="shared" si="431"/>
        <v>1</v>
      </c>
    </row>
    <row r="9203" spans="1:14" x14ac:dyDescent="0.2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s="32">
        <f t="shared" si="429"/>
        <v>634033.79455421458</v>
      </c>
      <c r="J9203" t="str">
        <f>IF(K9203="natural gas",VLOOKUP(D9203,'Cross-Page Data'!$I$4:$J$13,2,FALSE),IF(K9203="solar",VLOOKUP('Form 923'!D9203,'Cross-Page Data'!$I$14:$J$117,2,FALSE),K9203))</f>
        <v>natural gas nonpeaker</v>
      </c>
      <c r="K9203" t="str">
        <f>VLOOKUP(E9203,'Cross-Page Data'!$D$4:$F$48,3,FALSE)</f>
        <v>natural gas</v>
      </c>
      <c r="L9203" t="b">
        <f>IF(AND($P$6=FALSE,OR(C9203="Commercial NAICS Cogen",C9203="Industrial NAICS Cogen",C9203="NAICS-22 Cogen")),FALSE,IF(AND($P$7=FALSE,OR(C9203="Commercial NAICS Cogen",C9203="Commercial NAICS Non-Cogen",C9203="industrial NAICS Cogen", C9203="industrial NAICS non-cogen")),FALSE,TRUE))</f>
        <v>1</v>
      </c>
      <c r="M9203">
        <f t="shared" si="430"/>
        <v>0.68930232558139537</v>
      </c>
      <c r="N9203">
        <f t="shared" si="431"/>
        <v>1</v>
      </c>
    </row>
    <row r="9204" spans="1:14" x14ac:dyDescent="0.2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s="32">
        <f t="shared" si="429"/>
        <v>11398240.921429679</v>
      </c>
      <c r="J9204" t="str">
        <f>IF(K9204="natural gas",VLOOKUP(D9204,'Cross-Page Data'!$I$4:$J$13,2,FALSE),IF(K9204="solar",VLOOKUP('Form 923'!D9204,'Cross-Page Data'!$I$14:$J$117,2,FALSE),K9204))</f>
        <v>heavy or residual fuel oil</v>
      </c>
      <c r="K9204" t="str">
        <f>VLOOKUP(E9204,'Cross-Page Data'!$D$4:$F$48,3,FALSE)</f>
        <v>heavy or residual fuel oil</v>
      </c>
      <c r="L9204" t="b">
        <f>IF(AND($P$6=FALSE,OR(C9204="Commercial NAICS Cogen",C9204="Industrial NAICS Cogen",C9204="NAICS-22 Cogen")),FALSE,IF(AND($P$7=FALSE,OR(C9204="Commercial NAICS Cogen",C9204="Commercial NAICS Non-Cogen",C9204="industrial NAICS Cogen", C9204="industrial NAICS non-cogen")),FALSE,TRUE))</f>
        <v>1</v>
      </c>
      <c r="M9204">
        <f t="shared" si="430"/>
        <v>0.27148594377510038</v>
      </c>
      <c r="N9204">
        <f t="shared" si="431"/>
        <v>1</v>
      </c>
    </row>
    <row r="9205" spans="1:14" x14ac:dyDescent="0.2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s="32">
        <f t="shared" si="429"/>
        <v>11481881.553376276</v>
      </c>
      <c r="J9205" t="str">
        <f>IF(K9205="natural gas",VLOOKUP(D9205,'Cross-Page Data'!$I$4:$J$13,2,FALSE),IF(K9205="solar",VLOOKUP('Form 923'!D9205,'Cross-Page Data'!$I$14:$J$117,2,FALSE),K9205))</f>
        <v>natural gas nonpeaker</v>
      </c>
      <c r="K9205" t="str">
        <f>VLOOKUP(E9205,'Cross-Page Data'!$D$4:$F$48,3,FALSE)</f>
        <v>natural gas</v>
      </c>
      <c r="L9205" t="b">
        <f>IF(AND($P$6=FALSE,OR(C9205="Commercial NAICS Cogen",C9205="Industrial NAICS Cogen",C9205="NAICS-22 Cogen")),FALSE,IF(AND($P$7=FALSE,OR(C9205="Commercial NAICS Cogen",C9205="Commercial NAICS Non-Cogen",C9205="industrial NAICS Cogen", C9205="industrial NAICS non-cogen")),FALSE,TRUE))</f>
        <v>1</v>
      </c>
      <c r="M9205">
        <f t="shared" si="430"/>
        <v>0.14232558139534884</v>
      </c>
      <c r="N9205">
        <f t="shared" si="431"/>
        <v>1</v>
      </c>
    </row>
    <row r="9206" spans="1:14" x14ac:dyDescent="0.2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s="32">
        <f t="shared" si="429"/>
        <v>8901991.9543213081</v>
      </c>
      <c r="J9206" t="str">
        <f>IF(K9206="natural gas",VLOOKUP(D9206,'Cross-Page Data'!$I$4:$J$13,2,FALSE),IF(K9206="solar",VLOOKUP('Form 923'!D9206,'Cross-Page Data'!$I$14:$J$117,2,FALSE),K9206))</f>
        <v>hydro</v>
      </c>
      <c r="K9206" t="str">
        <f>VLOOKUP(E9206,'Cross-Page Data'!$D$4:$F$48,3,FALSE)</f>
        <v>hydro</v>
      </c>
      <c r="L9206" t="b">
        <f>IF(AND($P$6=FALSE,OR(C9206="Commercial NAICS Cogen",C9206="Industrial NAICS Cogen",C9206="NAICS-22 Cogen")),FALSE,IF(AND($P$7=FALSE,OR(C9206="Commercial NAICS Cogen",C9206="Commercial NAICS Non-Cogen",C9206="industrial NAICS Cogen", C9206="industrial NAICS non-cogen")),FALSE,TRUE))</f>
        <v>1</v>
      </c>
      <c r="M9206">
        <f t="shared" si="430"/>
        <v>0.63079019073569487</v>
      </c>
      <c r="N9206">
        <f t="shared" si="431"/>
        <v>1</v>
      </c>
    </row>
    <row r="9207" spans="1:14" ht="26.25" x14ac:dyDescent="0.2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s="32">
        <f t="shared" si="429"/>
        <v>0</v>
      </c>
      <c r="J9207" t="str">
        <f>IF(K9207="natural gas",VLOOKUP(D9207,'Cross-Page Data'!$I$4:$J$13,2,FALSE),IF(K9207="solar",VLOOKUP('Form 923'!D9207,'Cross-Page Data'!$I$14:$J$117,2,FALSE),K9207))</f>
        <v>natural gas nonpeaker</v>
      </c>
      <c r="K9207" t="str">
        <f>VLOOKUP(E9207,'Cross-Page Data'!$D$4:$F$48,3,FALSE)</f>
        <v>natural gas</v>
      </c>
      <c r="L9207" t="b">
        <f>IF(AND($P$6=FALSE,OR(C9207="Commercial NAICS Cogen",C9207="Industrial NAICS Cogen",C9207="NAICS-22 Cogen")),FALSE,IF(AND($P$7=FALSE,OR(C9207="Commercial NAICS Cogen",C9207="Commercial NAICS Non-Cogen",C9207="industrial NAICS Cogen", C9207="industrial NAICS non-cogen")),FALSE,TRUE))</f>
        <v>0</v>
      </c>
      <c r="M9207">
        <f t="shared" si="430"/>
        <v>0.77302325581395348</v>
      </c>
      <c r="N9207">
        <f t="shared" si="431"/>
        <v>1</v>
      </c>
    </row>
    <row r="9208" spans="1:14" ht="26.25" x14ac:dyDescent="0.2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s="32">
        <f t="shared" si="429"/>
        <v>6617496.2937974101</v>
      </c>
      <c r="J9208" t="str">
        <f>IF(K9208="natural gas",VLOOKUP(D9208,'Cross-Page Data'!$I$4:$J$13,2,FALSE),IF(K9208="solar",VLOOKUP('Form 923'!D9208,'Cross-Page Data'!$I$14:$J$117,2,FALSE),K9208))</f>
        <v>natural gas nonpeaker</v>
      </c>
      <c r="K9208" t="str">
        <f>VLOOKUP(E9208,'Cross-Page Data'!$D$4:$F$48,3,FALSE)</f>
        <v>natural gas</v>
      </c>
      <c r="L9208" t="b">
        <f>IF(AND($P$6=FALSE,OR(C9208="Commercial NAICS Cogen",C9208="Industrial NAICS Cogen",C9208="NAICS-22 Cogen")),FALSE,IF(AND($P$7=FALSE,OR(C9208="Commercial NAICS Cogen",C9208="Commercial NAICS Non-Cogen",C9208="industrial NAICS Cogen", C9208="industrial NAICS non-cogen")),FALSE,TRUE))</f>
        <v>0</v>
      </c>
      <c r="M9208">
        <f t="shared" si="430"/>
        <v>0.4586046511627907</v>
      </c>
      <c r="N9208">
        <f t="shared" si="431"/>
        <v>1</v>
      </c>
    </row>
    <row r="9209" spans="1:14" x14ac:dyDescent="0.2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s="32">
        <f t="shared" si="429"/>
        <v>8902106.4301552102</v>
      </c>
      <c r="J9209" t="str">
        <f>IF(K9209="natural gas",VLOOKUP(D9209,'Cross-Page Data'!$I$4:$J$13,2,FALSE),IF(K9209="solar",VLOOKUP('Form 923'!D9209,'Cross-Page Data'!$I$14:$J$117,2,FALSE),K9209))</f>
        <v>solar pv</v>
      </c>
      <c r="K9209" t="str">
        <f>VLOOKUP(E9209,'Cross-Page Data'!$D$4:$F$48,3,FALSE)</f>
        <v>solar</v>
      </c>
      <c r="L9209" t="b">
        <f>IF(AND($P$6=FALSE,OR(C9209="Commercial NAICS Cogen",C9209="Industrial NAICS Cogen",C9209="NAICS-22 Cogen")),FALSE,IF(AND($P$7=FALSE,OR(C9209="Commercial NAICS Cogen",C9209="Commercial NAICS Non-Cogen",C9209="industrial NAICS Cogen", C9209="industrial NAICS non-cogen")),FALSE,TRUE))</f>
        <v>1</v>
      </c>
      <c r="M9209">
        <f t="shared" si="430"/>
        <v>0.26395458845789971</v>
      </c>
      <c r="N9209">
        <f t="shared" si="431"/>
        <v>1</v>
      </c>
    </row>
    <row r="9210" spans="1:14" ht="26.25" x14ac:dyDescent="0.2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s="32">
        <f t="shared" si="429"/>
        <v>11000000</v>
      </c>
      <c r="J9210" t="str">
        <f>IF(K9210="natural gas",VLOOKUP(D9210,'Cross-Page Data'!$I$4:$J$13,2,FALSE),IF(K9210="solar",VLOOKUP('Form 923'!D9210,'Cross-Page Data'!$I$14:$J$117,2,FALSE),K9210))</f>
        <v>solar pv</v>
      </c>
      <c r="K9210" t="str">
        <f>VLOOKUP(E9210,'Cross-Page Data'!$D$4:$F$48,3,FALSE)</f>
        <v>solar</v>
      </c>
      <c r="L9210" t="b">
        <f>IF(AND($P$6=FALSE,OR(C9210="Commercial NAICS Cogen",C9210="Industrial NAICS Cogen",C9210="NAICS-22 Cogen")),FALSE,IF(AND($P$7=FALSE,OR(C9210="Commercial NAICS Cogen",C9210="Commercial NAICS Non-Cogen",C9210="industrial NAICS Cogen", C9210="industrial NAICS non-cogen")),FALSE,TRUE))</f>
        <v>0</v>
      </c>
      <c r="M9210">
        <f t="shared" si="430"/>
        <v>6.3071586250394197E-4</v>
      </c>
      <c r="N9210">
        <f t="shared" si="431"/>
        <v>0</v>
      </c>
    </row>
    <row r="9211" spans="1:14" x14ac:dyDescent="0.2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s="32">
        <f t="shared" si="429"/>
        <v>8902054.5409674235</v>
      </c>
      <c r="J9211" t="str">
        <f>IF(K9211="natural gas",VLOOKUP(D9211,'Cross-Page Data'!$I$4:$J$13,2,FALSE),IF(K9211="solar",VLOOKUP('Form 923'!D9211,'Cross-Page Data'!$I$14:$J$117,2,FALSE),K9211))</f>
        <v>solar pv</v>
      </c>
      <c r="K9211" t="str">
        <f>VLOOKUP(E9211,'Cross-Page Data'!$D$4:$F$48,3,FALSE)</f>
        <v>solar</v>
      </c>
      <c r="L9211" t="b">
        <f>IF(AND($P$6=FALSE,OR(C9211="Commercial NAICS Cogen",C9211="Industrial NAICS Cogen",C9211="NAICS-22 Cogen")),FALSE,IF(AND($P$7=FALSE,OR(C9211="Commercial NAICS Cogen",C9211="Commercial NAICS Non-Cogen",C9211="industrial NAICS Cogen", C9211="industrial NAICS non-cogen")),FALSE,TRUE))</f>
        <v>1</v>
      </c>
      <c r="M9211">
        <f t="shared" si="430"/>
        <v>0.33207190160832545</v>
      </c>
      <c r="N9211">
        <f t="shared" si="431"/>
        <v>1</v>
      </c>
    </row>
    <row r="9212" spans="1:14" x14ac:dyDescent="0.2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s="32">
        <f t="shared" si="429"/>
        <v>8902008.0321285129</v>
      </c>
      <c r="J9212" t="str">
        <f>IF(K9212="natural gas",VLOOKUP(D9212,'Cross-Page Data'!$I$4:$J$13,2,FALSE),IF(K9212="solar",VLOOKUP('Form 923'!D9212,'Cross-Page Data'!$I$14:$J$117,2,FALSE),K9212))</f>
        <v>solar pv</v>
      </c>
      <c r="K9212" t="str">
        <f>VLOOKUP(E9212,'Cross-Page Data'!$D$4:$F$48,3,FALSE)</f>
        <v>solar</v>
      </c>
      <c r="L9212" t="b">
        <f>IF(AND($P$6=FALSE,OR(C9212="Commercial NAICS Cogen",C9212="Industrial NAICS Cogen",C9212="NAICS-22 Cogen")),FALSE,IF(AND($P$7=FALSE,OR(C9212="Commercial NAICS Cogen",C9212="Commercial NAICS Non-Cogen",C9212="industrial NAICS Cogen", C9212="industrial NAICS non-cogen")),FALSE,TRUE))</f>
        <v>1</v>
      </c>
      <c r="M9212">
        <f t="shared" si="430"/>
        <v>0.44465468306527911</v>
      </c>
      <c r="N9212">
        <f t="shared" si="431"/>
        <v>1</v>
      </c>
    </row>
    <row r="9213" spans="1:14" x14ac:dyDescent="0.2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s="32">
        <f t="shared" si="429"/>
        <v>8902071.2209302317</v>
      </c>
      <c r="J9213" t="str">
        <f>IF(K9213="natural gas",VLOOKUP(D9213,'Cross-Page Data'!$I$4:$J$13,2,FALSE),IF(K9213="solar",VLOOKUP('Form 923'!D9213,'Cross-Page Data'!$I$14:$J$117,2,FALSE),K9213))</f>
        <v>solar pv</v>
      </c>
      <c r="K9213" t="str">
        <f>VLOOKUP(E9213,'Cross-Page Data'!$D$4:$F$48,3,FALSE)</f>
        <v>solar</v>
      </c>
      <c r="L9213" t="b">
        <f>IF(AND($P$6=FALSE,OR(C9213="Commercial NAICS Cogen",C9213="Industrial NAICS Cogen",C9213="NAICS-22 Cogen")),FALSE,IF(AND($P$7=FALSE,OR(C9213="Commercial NAICS Cogen",C9213="Commercial NAICS Non-Cogen",C9213="industrial NAICS Cogen", C9213="industrial NAICS non-cogen")),FALSE,TRUE))</f>
        <v>1</v>
      </c>
      <c r="M9213">
        <f t="shared" si="430"/>
        <v>0.30621255124566382</v>
      </c>
      <c r="N9213">
        <f t="shared" si="431"/>
        <v>1</v>
      </c>
    </row>
    <row r="9214" spans="1:14" ht="26.25" x14ac:dyDescent="0.2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s="32">
        <f t="shared" si="429"/>
        <v>10786104.080564722</v>
      </c>
      <c r="J9214" t="str">
        <f>IF(K9214="natural gas",VLOOKUP(D9214,'Cross-Page Data'!$I$4:$J$13,2,FALSE),IF(K9214="solar",VLOOKUP('Form 923'!D9214,'Cross-Page Data'!$I$14:$J$117,2,FALSE),K9214))</f>
        <v>natural gas peaker</v>
      </c>
      <c r="K9214" t="str">
        <f>VLOOKUP(E9214,'Cross-Page Data'!$D$4:$F$48,3,FALSE)</f>
        <v>natural gas</v>
      </c>
      <c r="L9214" t="b">
        <f>IF(AND($P$6=FALSE,OR(C9214="Commercial NAICS Cogen",C9214="Industrial NAICS Cogen",C9214="NAICS-22 Cogen")),FALSE,IF(AND($P$7=FALSE,OR(C9214="Commercial NAICS Cogen",C9214="Commercial NAICS Non-Cogen",C9214="industrial NAICS Cogen", C9214="industrial NAICS non-cogen")),FALSE,TRUE))</f>
        <v>0</v>
      </c>
      <c r="M9214">
        <f t="shared" si="430"/>
        <v>0.42419753086419754</v>
      </c>
      <c r="N9214">
        <f t="shared" si="431"/>
        <v>1</v>
      </c>
    </row>
    <row r="9215" spans="1:14" x14ac:dyDescent="0.2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s="32">
        <f t="shared" si="429"/>
        <v>8902394.9860144574</v>
      </c>
      <c r="J9215" t="str">
        <f>IF(K9215="natural gas",VLOOKUP(D9215,'Cross-Page Data'!$I$4:$J$13,2,FALSE),IF(K9215="solar",VLOOKUP('Form 923'!D9215,'Cross-Page Data'!$I$14:$J$117,2,FALSE),K9215))</f>
        <v>solar pv</v>
      </c>
      <c r="K9215" t="str">
        <f>VLOOKUP(E9215,'Cross-Page Data'!$D$4:$F$48,3,FALSE)</f>
        <v>solar</v>
      </c>
      <c r="L9215" t="b">
        <f>IF(AND($P$6=FALSE,OR(C9215="Commercial NAICS Cogen",C9215="Industrial NAICS Cogen",C9215="NAICS-22 Cogen")),FALSE,IF(AND($P$7=FALSE,OR(C9215="Commercial NAICS Cogen",C9215="Commercial NAICS Non-Cogen",C9215="industrial NAICS Cogen", C9215="industrial NAICS non-cogen")),FALSE,TRUE))</f>
        <v>1</v>
      </c>
      <c r="M9215">
        <f t="shared" si="430"/>
        <v>9.8076316619362974E-2</v>
      </c>
      <c r="N9215">
        <f t="shared" si="431"/>
        <v>1</v>
      </c>
    </row>
    <row r="9216" spans="1:14" x14ac:dyDescent="0.2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s="32">
        <f t="shared" si="429"/>
        <v>8901855.6701030917</v>
      </c>
      <c r="J9216" t="str">
        <f>IF(K9216="natural gas",VLOOKUP(D9216,'Cross-Page Data'!$I$4:$J$13,2,FALSE),IF(K9216="solar",VLOOKUP('Form 923'!D9216,'Cross-Page Data'!$I$14:$J$117,2,FALSE),K9216))</f>
        <v>solar pv</v>
      </c>
      <c r="K9216" t="str">
        <f>VLOOKUP(E9216,'Cross-Page Data'!$D$4:$F$48,3,FALSE)</f>
        <v>solar</v>
      </c>
      <c r="L9216" t="b">
        <f>IF(AND($P$6=FALSE,OR(C9216="Commercial NAICS Cogen",C9216="Industrial NAICS Cogen",C9216="NAICS-22 Cogen")),FALSE,IF(AND($P$7=FALSE,OR(C9216="Commercial NAICS Cogen",C9216="Commercial NAICS Non-Cogen",C9216="industrial NAICS Cogen", C9216="industrial NAICS non-cogen")),FALSE,TRUE))</f>
        <v>1</v>
      </c>
      <c r="M9216">
        <f t="shared" si="430"/>
        <v>0.7590665405234942</v>
      </c>
      <c r="N9216">
        <f t="shared" si="431"/>
        <v>1</v>
      </c>
    </row>
    <row r="9217" spans="1:14" x14ac:dyDescent="0.2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s="32">
        <f t="shared" si="429"/>
        <v>8902004.0927041192</v>
      </c>
      <c r="J9217" t="str">
        <f>IF(K9217="natural gas",VLOOKUP(D9217,'Cross-Page Data'!$I$4:$J$13,2,FALSE),IF(K9217="solar",VLOOKUP('Form 923'!D9217,'Cross-Page Data'!$I$14:$J$117,2,FALSE),K9217))</f>
        <v>wind</v>
      </c>
      <c r="K9217" t="str">
        <f>VLOOKUP(E9217,'Cross-Page Data'!$D$4:$F$48,3,FALSE)</f>
        <v>wind</v>
      </c>
      <c r="L9217" t="b">
        <f>IF(AND($P$6=FALSE,OR(C9217="Commercial NAICS Cogen",C9217="Industrial NAICS Cogen",C9217="NAICS-22 Cogen")),FALSE,IF(AND($P$7=FALSE,OR(C9217="Commercial NAICS Cogen",C9217="Commercial NAICS Non-Cogen",C9217="industrial NAICS Cogen", C9217="industrial NAICS non-cogen")),FALSE,TRUE))</f>
        <v>1</v>
      </c>
      <c r="M9217">
        <f t="shared" si="430"/>
        <v>0.24234470691163604</v>
      </c>
      <c r="N9217">
        <f t="shared" si="431"/>
        <v>1</v>
      </c>
    </row>
    <row r="9218" spans="1:14" x14ac:dyDescent="0.2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s="32">
        <f t="shared" si="429"/>
        <v>8901992.4609585349</v>
      </c>
      <c r="J9218" t="str">
        <f>IF(K9218="natural gas",VLOOKUP(D9218,'Cross-Page Data'!$I$4:$J$13,2,FALSE),IF(K9218="solar",VLOOKUP('Form 923'!D9218,'Cross-Page Data'!$I$14:$J$117,2,FALSE),K9218))</f>
        <v>solar pv</v>
      </c>
      <c r="K9218" t="str">
        <f>VLOOKUP(E9218,'Cross-Page Data'!$D$4:$F$48,3,FALSE)</f>
        <v>solar</v>
      </c>
      <c r="L9218" t="b">
        <f>IF(AND($P$6=FALSE,OR(C9218="Commercial NAICS Cogen",C9218="Industrial NAICS Cogen",C9218="NAICS-22 Cogen")),FALSE,IF(AND($P$7=FALSE,OR(C9218="Commercial NAICS Cogen",C9218="Commercial NAICS Non-Cogen",C9218="industrial NAICS Cogen", C9218="industrial NAICS non-cogen")),FALSE,TRUE))</f>
        <v>1</v>
      </c>
      <c r="M9218">
        <f t="shared" si="430"/>
        <v>0.54273099968464211</v>
      </c>
      <c r="N9218">
        <f t="shared" si="431"/>
        <v>1</v>
      </c>
    </row>
    <row r="9219" spans="1:14" x14ac:dyDescent="0.2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s="32">
        <f t="shared" si="429"/>
        <v>8902745.0980392154</v>
      </c>
      <c r="J9219" t="str">
        <f>IF(K9219="natural gas",VLOOKUP(D9219,'Cross-Page Data'!$I$4:$J$13,2,FALSE),IF(K9219="solar",VLOOKUP('Form 923'!D9219,'Cross-Page Data'!$I$14:$J$117,2,FALSE),K9219))</f>
        <v>solar pv</v>
      </c>
      <c r="K9219" t="str">
        <f>VLOOKUP(E9219,'Cross-Page Data'!$D$4:$F$48,3,FALSE)</f>
        <v>solar</v>
      </c>
      <c r="L9219" t="b">
        <f>IF(AND($P$6=FALSE,OR(C9219="Commercial NAICS Cogen",C9219="Industrial NAICS Cogen",C9219="NAICS-22 Cogen")),FALSE,IF(AND($P$7=FALSE,OR(C9219="Commercial NAICS Cogen",C9219="Commercial NAICS Non-Cogen",C9219="industrial NAICS Cogen", C9219="industrial NAICS non-cogen")),FALSE,TRUE))</f>
        <v>1</v>
      </c>
      <c r="M9219">
        <f t="shared" si="430"/>
        <v>4.0996531062756227E-2</v>
      </c>
      <c r="N9219">
        <f t="shared" si="431"/>
        <v>0</v>
      </c>
    </row>
    <row r="9220" spans="1:14" x14ac:dyDescent="0.2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s="32">
        <f t="shared" si="429"/>
        <v>8902000.1084786654</v>
      </c>
      <c r="J9220" t="str">
        <f>IF(K9220="natural gas",VLOOKUP(D9220,'Cross-Page Data'!$I$4:$J$13,2,FALSE),IF(K9220="solar",VLOOKUP('Form 923'!D9220,'Cross-Page Data'!$I$14:$J$117,2,FALSE),K9220))</f>
        <v>wind</v>
      </c>
      <c r="K9220" t="str">
        <f>VLOOKUP(E9220,'Cross-Page Data'!$D$4:$F$48,3,FALSE)</f>
        <v>wind</v>
      </c>
      <c r="L9220" t="b">
        <f>IF(AND($P$6=FALSE,OR(C9220="Commercial NAICS Cogen",C9220="Industrial NAICS Cogen",C9220="NAICS-22 Cogen")),FALSE,IF(AND($P$7=FALSE,OR(C9220="Commercial NAICS Cogen",C9220="Commercial NAICS Non-Cogen",C9220="industrial NAICS Cogen", C9220="industrial NAICS non-cogen")),FALSE,TRUE))</f>
        <v>1</v>
      </c>
      <c r="M9220">
        <f t="shared" si="430"/>
        <v>0.47244094488188976</v>
      </c>
      <c r="N9220">
        <f t="shared" si="431"/>
        <v>1</v>
      </c>
    </row>
    <row r="9221" spans="1:14" x14ac:dyDescent="0.2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s="32">
        <f t="shared" si="429"/>
        <v>8901997.7611297686</v>
      </c>
      <c r="J9221" t="str">
        <f>IF(K9221="natural gas",VLOOKUP(D9221,'Cross-Page Data'!$I$4:$J$13,2,FALSE),IF(K9221="solar",VLOOKUP('Form 923'!D9221,'Cross-Page Data'!$I$14:$J$117,2,FALSE),K9221))</f>
        <v>solar pv</v>
      </c>
      <c r="K9221" t="str">
        <f>VLOOKUP(E9221,'Cross-Page Data'!$D$4:$F$48,3,FALSE)</f>
        <v>solar</v>
      </c>
      <c r="L9221" t="b">
        <f>IF(AND($P$6=FALSE,OR(C9221="Commercial NAICS Cogen",C9221="Industrial NAICS Cogen",C9221="NAICS-22 Cogen")),FALSE,IF(AND($P$7=FALSE,OR(C9221="Commercial NAICS Cogen",C9221="Commercial NAICS Non-Cogen",C9221="industrial NAICS Cogen", C9221="industrial NAICS non-cogen")),FALSE,TRUE))</f>
        <v>1</v>
      </c>
      <c r="M9221">
        <f t="shared" si="430"/>
        <v>0.51245663828445287</v>
      </c>
      <c r="N9221">
        <f t="shared" si="431"/>
        <v>1</v>
      </c>
    </row>
    <row r="9222" spans="1:14" x14ac:dyDescent="0.2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s="32">
        <f t="shared" si="429"/>
        <v>8902898.5507246386</v>
      </c>
      <c r="J9222" t="str">
        <f>IF(K9222="natural gas",VLOOKUP(D9222,'Cross-Page Data'!$I$4:$J$13,2,FALSE),IF(K9222="solar",VLOOKUP('Form 923'!D9222,'Cross-Page Data'!$I$14:$J$117,2,FALSE),K9222))</f>
        <v>solar pv</v>
      </c>
      <c r="K9222" t="str">
        <f>VLOOKUP(E9222,'Cross-Page Data'!$D$4:$F$48,3,FALSE)</f>
        <v>solar</v>
      </c>
      <c r="L9222" t="b">
        <f>IF(AND($P$6=FALSE,OR(C9222="Commercial NAICS Cogen",C9222="Industrial NAICS Cogen",C9222="NAICS-22 Cogen")),FALSE,IF(AND($P$7=FALSE,OR(C9222="Commercial NAICS Cogen",C9222="Commercial NAICS Non-Cogen",C9222="industrial NAICS Cogen", C9222="industrial NAICS non-cogen")),FALSE,TRUE))</f>
        <v>1</v>
      </c>
      <c r="M9222">
        <f t="shared" si="430"/>
        <v>3.0905077262693158E-2</v>
      </c>
      <c r="N9222">
        <f t="shared" si="431"/>
        <v>0</v>
      </c>
    </row>
    <row r="9223" spans="1:14" x14ac:dyDescent="0.2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s="32">
        <f t="shared" ref="I9223:I9286" si="432">IFERROR(F9223/G9223*10^6,"")</f>
        <v>8902462.1212121211</v>
      </c>
      <c r="J9223" t="str">
        <f>IF(K9223="natural gas",VLOOKUP(D9223,'Cross-Page Data'!$I$4:$J$13,2,FALSE),IF(K9223="solar",VLOOKUP('Form 923'!D9223,'Cross-Page Data'!$I$14:$J$117,2,FALSE),K9223))</f>
        <v>solar pv</v>
      </c>
      <c r="K9223" t="str">
        <f>VLOOKUP(E9223,'Cross-Page Data'!$D$4:$F$48,3,FALSE)</f>
        <v>solar</v>
      </c>
      <c r="L9223" t="b">
        <f>IF(AND($P$6=FALSE,OR(C9223="Commercial NAICS Cogen",C9223="Industrial NAICS Cogen",C9223="NAICS-22 Cogen")),FALSE,IF(AND($P$7=FALSE,OR(C9223="Commercial NAICS Cogen",C9223="Commercial NAICS Non-Cogen",C9223="industrial NAICS Cogen", C9223="industrial NAICS non-cogen")),FALSE,TRUE))</f>
        <v>1</v>
      </c>
      <c r="M9223">
        <f t="shared" ref="M9223:M9286" si="433">(COUNTIFS($J$6:$J$14148,J9223,$I$6:$I$14148,"&gt;"&amp;I9223)+1)/COUNTIFS($J$6:$J$14148,J9223)</f>
        <v>7.9785556606748659E-2</v>
      </c>
      <c r="N9223">
        <f t="shared" ref="N9223:N9286" si="434">IF(OR(M9223&gt;0.95,M9223&lt;0.05),0,1)</f>
        <v>1</v>
      </c>
    </row>
    <row r="9224" spans="1:14" x14ac:dyDescent="0.2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s="32">
        <f t="shared" si="432"/>
        <v>8902166.7760998029</v>
      </c>
      <c r="J9224" t="str">
        <f>IF(K9224="natural gas",VLOOKUP(D9224,'Cross-Page Data'!$I$4:$J$13,2,FALSE),IF(K9224="solar",VLOOKUP('Form 923'!D9224,'Cross-Page Data'!$I$14:$J$117,2,FALSE),K9224))</f>
        <v>solar pv</v>
      </c>
      <c r="K9224" t="str">
        <f>VLOOKUP(E9224,'Cross-Page Data'!$D$4:$F$48,3,FALSE)</f>
        <v>solar</v>
      </c>
      <c r="L9224" t="b">
        <f>IF(AND($P$6=FALSE,OR(C9224="Commercial NAICS Cogen",C9224="Industrial NAICS Cogen",C9224="NAICS-22 Cogen")),FALSE,IF(AND($P$7=FALSE,OR(C9224="Commercial NAICS Cogen",C9224="Commercial NAICS Non-Cogen",C9224="industrial NAICS Cogen", C9224="industrial NAICS non-cogen")),FALSE,TRUE))</f>
        <v>1</v>
      </c>
      <c r="M9224">
        <f t="shared" si="433"/>
        <v>0.20088300220750552</v>
      </c>
      <c r="N9224">
        <f t="shared" si="434"/>
        <v>1</v>
      </c>
    </row>
    <row r="9225" spans="1:14" x14ac:dyDescent="0.2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s="32" t="str">
        <f t="shared" si="432"/>
        <v/>
      </c>
      <c r="J9225" t="str">
        <f>IF(K9225="natural gas",VLOOKUP(D9225,'Cross-Page Data'!$I$4:$J$13,2,FALSE),IF(K9225="solar",VLOOKUP('Form 923'!D9225,'Cross-Page Data'!$I$14:$J$117,2,FALSE),K9225))</f>
        <v>natural gas peaker</v>
      </c>
      <c r="K9225" t="str">
        <f>VLOOKUP(E9225,'Cross-Page Data'!$D$4:$F$48,3,FALSE)</f>
        <v>natural gas</v>
      </c>
      <c r="L9225" t="b">
        <f>IF(AND($P$6=FALSE,OR(C9225="Commercial NAICS Cogen",C9225="Industrial NAICS Cogen",C9225="NAICS-22 Cogen")),FALSE,IF(AND($P$7=FALSE,OR(C9225="Commercial NAICS Cogen",C9225="Commercial NAICS Non-Cogen",C9225="industrial NAICS Cogen", C9225="industrial NAICS non-cogen")),FALSE,TRUE))</f>
        <v>1</v>
      </c>
      <c r="M9225">
        <f t="shared" si="433"/>
        <v>4.9382716049382717E-4</v>
      </c>
      <c r="N9225">
        <f t="shared" si="434"/>
        <v>0</v>
      </c>
    </row>
    <row r="9226" spans="1:14" x14ac:dyDescent="0.2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s="32">
        <f t="shared" si="432"/>
        <v>8901993.5870625954</v>
      </c>
      <c r="J9226" t="str">
        <f>IF(K9226="natural gas",VLOOKUP(D9226,'Cross-Page Data'!$I$4:$J$13,2,FALSE),IF(K9226="solar",VLOOKUP('Form 923'!D9226,'Cross-Page Data'!$I$14:$J$117,2,FALSE),K9226))</f>
        <v>other</v>
      </c>
      <c r="K9226" t="str">
        <f>VLOOKUP(E9226,'Cross-Page Data'!$D$4:$F$48,3,FALSE)</f>
        <v>other</v>
      </c>
      <c r="L9226" t="b">
        <f>IF(AND($P$6=FALSE,OR(C9226="Commercial NAICS Cogen",C9226="Industrial NAICS Cogen",C9226="NAICS-22 Cogen")),FALSE,IF(AND($P$7=FALSE,OR(C9226="Commercial NAICS Cogen",C9226="Commercial NAICS Non-Cogen",C9226="industrial NAICS Cogen", C9226="industrial NAICS non-cogen")),FALSE,TRUE))</f>
        <v>1</v>
      </c>
      <c r="M9226">
        <f t="shared" si="433"/>
        <v>0.21590909090909091</v>
      </c>
      <c r="N9226">
        <f t="shared" si="434"/>
        <v>1</v>
      </c>
    </row>
    <row r="9227" spans="1:14" x14ac:dyDescent="0.2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s="32" t="str">
        <f t="shared" si="432"/>
        <v/>
      </c>
      <c r="J9227" t="str">
        <f>IF(K9227="natural gas",VLOOKUP(D9227,'Cross-Page Data'!$I$4:$J$13,2,FALSE),IF(K9227="solar",VLOOKUP('Form 923'!D9227,'Cross-Page Data'!$I$14:$J$117,2,FALSE),K9227))</f>
        <v>solar pv</v>
      </c>
      <c r="K9227" t="str">
        <f>VLOOKUP(E9227,'Cross-Page Data'!$D$4:$F$48,3,FALSE)</f>
        <v>solar</v>
      </c>
      <c r="L9227" t="b">
        <f>IF(AND($P$6=FALSE,OR(C9227="Commercial NAICS Cogen",C9227="Industrial NAICS Cogen",C9227="NAICS-22 Cogen")),FALSE,IF(AND($P$7=FALSE,OR(C9227="Commercial NAICS Cogen",C9227="Commercial NAICS Non-Cogen",C9227="industrial NAICS Cogen", C9227="industrial NAICS non-cogen")),FALSE,TRUE))</f>
        <v>1</v>
      </c>
      <c r="M9227">
        <f t="shared" si="433"/>
        <v>3.1535793125197099E-4</v>
      </c>
      <c r="N9227">
        <f t="shared" si="434"/>
        <v>0</v>
      </c>
    </row>
    <row r="9228" spans="1:14" x14ac:dyDescent="0.2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s="32">
        <f t="shared" si="432"/>
        <v>8901355.4216867462</v>
      </c>
      <c r="J9228" t="str">
        <f>IF(K9228="natural gas",VLOOKUP(D9228,'Cross-Page Data'!$I$4:$J$13,2,FALSE),IF(K9228="solar",VLOOKUP('Form 923'!D9228,'Cross-Page Data'!$I$14:$J$117,2,FALSE),K9228))</f>
        <v>solar pv</v>
      </c>
      <c r="K9228" t="str">
        <f>VLOOKUP(E9228,'Cross-Page Data'!$D$4:$F$48,3,FALSE)</f>
        <v>solar</v>
      </c>
      <c r="L9228" t="b">
        <f>IF(AND($P$6=FALSE,OR(C9228="Commercial NAICS Cogen",C9228="Industrial NAICS Cogen",C9228="NAICS-22 Cogen")),FALSE,IF(AND($P$7=FALSE,OR(C9228="Commercial NAICS Cogen",C9228="Commercial NAICS Non-Cogen",C9228="industrial NAICS Cogen", C9228="industrial NAICS non-cogen")),FALSE,TRUE))</f>
        <v>1</v>
      </c>
      <c r="M9228">
        <f t="shared" si="433"/>
        <v>0.91706086408073162</v>
      </c>
      <c r="N9228">
        <f t="shared" si="434"/>
        <v>1</v>
      </c>
    </row>
    <row r="9229" spans="1:14" x14ac:dyDescent="0.2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s="32">
        <f t="shared" si="432"/>
        <v>10500000</v>
      </c>
      <c r="J9229" t="str">
        <f>IF(K9229="natural gas",VLOOKUP(D9229,'Cross-Page Data'!$I$4:$J$13,2,FALSE),IF(K9229="solar",VLOOKUP('Form 923'!D9229,'Cross-Page Data'!$I$14:$J$117,2,FALSE),K9229))</f>
        <v>heavy or residual fuel oil</v>
      </c>
      <c r="K9229" t="str">
        <f>VLOOKUP(E9229,'Cross-Page Data'!$D$4:$F$48,3,FALSE)</f>
        <v>heavy or residual fuel oil</v>
      </c>
      <c r="L9229" t="b">
        <f>IF(AND($P$6=FALSE,OR(C9229="Commercial NAICS Cogen",C9229="Industrial NAICS Cogen",C9229="NAICS-22 Cogen")),FALSE,IF(AND($P$7=FALSE,OR(C9229="Commercial NAICS Cogen",C9229="Commercial NAICS Non-Cogen",C9229="industrial NAICS Cogen", C9229="industrial NAICS non-cogen")),FALSE,TRUE))</f>
        <v>1</v>
      </c>
      <c r="M9229">
        <f t="shared" si="433"/>
        <v>0.35140562248995982</v>
      </c>
      <c r="N9229">
        <f t="shared" si="434"/>
        <v>1</v>
      </c>
    </row>
    <row r="9230" spans="1:14" x14ac:dyDescent="0.2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s="32">
        <f t="shared" si="432"/>
        <v>8902029.1201982647</v>
      </c>
      <c r="J9230" t="str">
        <f>IF(K9230="natural gas",VLOOKUP(D9230,'Cross-Page Data'!$I$4:$J$13,2,FALSE),IF(K9230="solar",VLOOKUP('Form 923'!D9230,'Cross-Page Data'!$I$14:$J$117,2,FALSE),K9230))</f>
        <v>hydro</v>
      </c>
      <c r="K9230" t="str">
        <f>VLOOKUP(E9230,'Cross-Page Data'!$D$4:$F$48,3,FALSE)</f>
        <v>hydro</v>
      </c>
      <c r="L9230" t="b">
        <f>IF(AND($P$6=FALSE,OR(C9230="Commercial NAICS Cogen",C9230="Industrial NAICS Cogen",C9230="NAICS-22 Cogen")),FALSE,IF(AND($P$7=FALSE,OR(C9230="Commercial NAICS Cogen",C9230="Commercial NAICS Non-Cogen",C9230="industrial NAICS Cogen", C9230="industrial NAICS non-cogen")),FALSE,TRUE))</f>
        <v>1</v>
      </c>
      <c r="M9230">
        <f t="shared" si="433"/>
        <v>0.1927792915531335</v>
      </c>
      <c r="N9230">
        <f t="shared" si="434"/>
        <v>1</v>
      </c>
    </row>
    <row r="9231" spans="1:14" ht="26.25" x14ac:dyDescent="0.2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s="32">
        <f t="shared" si="432"/>
        <v>8902445.4378122538</v>
      </c>
      <c r="J9231" t="str">
        <f>IF(K9231="natural gas",VLOOKUP(D9231,'Cross-Page Data'!$I$4:$J$13,2,FALSE),IF(K9231="solar",VLOOKUP('Form 923'!D9231,'Cross-Page Data'!$I$14:$J$117,2,FALSE),K9231))</f>
        <v>solar pv</v>
      </c>
      <c r="K9231" t="str">
        <f>VLOOKUP(E9231,'Cross-Page Data'!$D$4:$F$48,3,FALSE)</f>
        <v>solar</v>
      </c>
      <c r="L9231" t="b">
        <f>IF(AND($P$6=FALSE,OR(C9231="Commercial NAICS Cogen",C9231="Industrial NAICS Cogen",C9231="NAICS-22 Cogen")),FALSE,IF(AND($P$7=FALSE,OR(C9231="Commercial NAICS Cogen",C9231="Commercial NAICS Non-Cogen",C9231="industrial NAICS Cogen", C9231="industrial NAICS non-cogen")),FALSE,TRUE))</f>
        <v>0</v>
      </c>
      <c r="M9231">
        <f t="shared" si="433"/>
        <v>8.3569851781772314E-2</v>
      </c>
      <c r="N9231">
        <f t="shared" si="434"/>
        <v>1</v>
      </c>
    </row>
    <row r="9232" spans="1:14" x14ac:dyDescent="0.2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s="32">
        <f t="shared" si="432"/>
        <v>8901998.2129802611</v>
      </c>
      <c r="J9232" t="str">
        <f>IF(K9232="natural gas",VLOOKUP(D9232,'Cross-Page Data'!$I$4:$J$13,2,FALSE),IF(K9232="solar",VLOOKUP('Form 923'!D9232,'Cross-Page Data'!$I$14:$J$117,2,FALSE),K9232))</f>
        <v>solar pv</v>
      </c>
      <c r="K9232" t="str">
        <f>VLOOKUP(E9232,'Cross-Page Data'!$D$4:$F$48,3,FALSE)</f>
        <v>solar</v>
      </c>
      <c r="L9232" t="b">
        <f>IF(AND($P$6=FALSE,OR(C9232="Commercial NAICS Cogen",C9232="Industrial NAICS Cogen",C9232="NAICS-22 Cogen")),FALSE,IF(AND($P$7=FALSE,OR(C9232="Commercial NAICS Cogen",C9232="Commercial NAICS Non-Cogen",C9232="industrial NAICS Cogen", C9232="industrial NAICS non-cogen")),FALSE,TRUE))</f>
        <v>1</v>
      </c>
      <c r="M9232">
        <f t="shared" si="433"/>
        <v>0.50993377483443714</v>
      </c>
      <c r="N9232">
        <f t="shared" si="434"/>
        <v>1</v>
      </c>
    </row>
    <row r="9233" spans="1:14" ht="26.25" x14ac:dyDescent="0.2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s="32">
        <f t="shared" si="432"/>
        <v>6474698.1974532818</v>
      </c>
      <c r="J9233" t="str">
        <f>IF(K9233="natural gas",VLOOKUP(D9233,'Cross-Page Data'!$I$4:$J$13,2,FALSE),IF(K9233="solar",VLOOKUP('Form 923'!D9233,'Cross-Page Data'!$I$14:$J$117,2,FALSE),K9233))</f>
        <v>biomass</v>
      </c>
      <c r="K9233" t="str">
        <f>VLOOKUP(E9233,'Cross-Page Data'!$D$4:$F$48,3,FALSE)</f>
        <v>biomass</v>
      </c>
      <c r="L9233" t="b">
        <f>IF(AND($P$6=FALSE,OR(C9233="Commercial NAICS Cogen",C9233="Industrial NAICS Cogen",C9233="NAICS-22 Cogen")),FALSE,IF(AND($P$7=FALSE,OR(C9233="Commercial NAICS Cogen",C9233="Commercial NAICS Non-Cogen",C9233="industrial NAICS Cogen", C9233="industrial NAICS non-cogen")),FALSE,TRUE))</f>
        <v>0</v>
      </c>
      <c r="M9233">
        <f t="shared" si="433"/>
        <v>0.5942982456140351</v>
      </c>
      <c r="N9233">
        <f t="shared" si="434"/>
        <v>1</v>
      </c>
    </row>
    <row r="9234" spans="1:14" x14ac:dyDescent="0.2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s="32">
        <f t="shared" si="432"/>
        <v>8902245.4837075807</v>
      </c>
      <c r="J9234" t="str">
        <f>IF(K9234="natural gas",VLOOKUP(D9234,'Cross-Page Data'!$I$4:$J$13,2,FALSE),IF(K9234="solar",VLOOKUP('Form 923'!D9234,'Cross-Page Data'!$I$14:$J$117,2,FALSE),K9234))</f>
        <v>solar pv</v>
      </c>
      <c r="K9234" t="str">
        <f>VLOOKUP(E9234,'Cross-Page Data'!$D$4:$F$48,3,FALSE)</f>
        <v>solar</v>
      </c>
      <c r="L9234" t="b">
        <f>IF(AND($P$6=FALSE,OR(C9234="Commercial NAICS Cogen",C9234="Industrial NAICS Cogen",C9234="NAICS-22 Cogen")),FALSE,IF(AND($P$7=FALSE,OR(C9234="Commercial NAICS Cogen",C9234="Commercial NAICS Non-Cogen",C9234="industrial NAICS Cogen", C9234="industrial NAICS non-cogen")),FALSE,TRUE))</f>
        <v>1</v>
      </c>
      <c r="M9234">
        <f t="shared" si="433"/>
        <v>0.14853358561967833</v>
      </c>
      <c r="N9234">
        <f t="shared" si="434"/>
        <v>1</v>
      </c>
    </row>
    <row r="9235" spans="1:14" x14ac:dyDescent="0.2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s="32">
        <f t="shared" si="432"/>
        <v>8901602.4036054071</v>
      </c>
      <c r="J9235" t="str">
        <f>IF(K9235="natural gas",VLOOKUP(D9235,'Cross-Page Data'!$I$4:$J$13,2,FALSE),IF(K9235="solar",VLOOKUP('Form 923'!D9235,'Cross-Page Data'!$I$14:$J$117,2,FALSE),K9235))</f>
        <v>solar pv</v>
      </c>
      <c r="K9235" t="str">
        <f>VLOOKUP(E9235,'Cross-Page Data'!$D$4:$F$48,3,FALSE)</f>
        <v>solar</v>
      </c>
      <c r="L9235" t="b">
        <f>IF(AND($P$6=FALSE,OR(C9235="Commercial NAICS Cogen",C9235="Industrial NAICS Cogen",C9235="NAICS-22 Cogen")),FALSE,IF(AND($P$7=FALSE,OR(C9235="Commercial NAICS Cogen",C9235="Commercial NAICS Non-Cogen",C9235="industrial NAICS Cogen", C9235="industrial NAICS non-cogen")),FALSE,TRUE))</f>
        <v>1</v>
      </c>
      <c r="M9235">
        <f t="shared" si="433"/>
        <v>0.87291075370545568</v>
      </c>
      <c r="N9235">
        <f t="shared" si="434"/>
        <v>1</v>
      </c>
    </row>
    <row r="9236" spans="1:14" x14ac:dyDescent="0.2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s="32">
        <f t="shared" si="432"/>
        <v>8902005.9132836442</v>
      </c>
      <c r="J9236" t="str">
        <f>IF(K9236="natural gas",VLOOKUP(D9236,'Cross-Page Data'!$I$4:$J$13,2,FALSE),IF(K9236="solar",VLOOKUP('Form 923'!D9236,'Cross-Page Data'!$I$14:$J$117,2,FALSE),K9236))</f>
        <v>solar pv</v>
      </c>
      <c r="K9236" t="str">
        <f>VLOOKUP(E9236,'Cross-Page Data'!$D$4:$F$48,3,FALSE)</f>
        <v>solar</v>
      </c>
      <c r="L9236" t="b">
        <f>IF(AND($P$6=FALSE,OR(C9236="Commercial NAICS Cogen",C9236="Industrial NAICS Cogen",C9236="NAICS-22 Cogen")),FALSE,IF(AND($P$7=FALSE,OR(C9236="Commercial NAICS Cogen",C9236="Commercial NAICS Non-Cogen",C9236="industrial NAICS Cogen", C9236="industrial NAICS non-cogen")),FALSE,TRUE))</f>
        <v>1</v>
      </c>
      <c r="M9236">
        <f t="shared" si="433"/>
        <v>0.45443077893409017</v>
      </c>
      <c r="N9236">
        <f t="shared" si="434"/>
        <v>1</v>
      </c>
    </row>
    <row r="9237" spans="1:14" x14ac:dyDescent="0.2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s="32">
        <f t="shared" si="432"/>
        <v>8901998.1010655146</v>
      </c>
      <c r="J9237" t="str">
        <f>IF(K9237="natural gas",VLOOKUP(D9237,'Cross-Page Data'!$I$4:$J$13,2,FALSE),IF(K9237="solar",VLOOKUP('Form 923'!D9237,'Cross-Page Data'!$I$14:$J$117,2,FALSE),K9237))</f>
        <v>wind</v>
      </c>
      <c r="K9237" t="str">
        <f>VLOOKUP(E9237,'Cross-Page Data'!$D$4:$F$48,3,FALSE)</f>
        <v>wind</v>
      </c>
      <c r="L9237" t="b">
        <f>IF(AND($P$6=FALSE,OR(C9237="Commercial NAICS Cogen",C9237="Industrial NAICS Cogen",C9237="NAICS-22 Cogen")),FALSE,IF(AND($P$7=FALSE,OR(C9237="Commercial NAICS Cogen",C9237="Commercial NAICS Non-Cogen",C9237="industrial NAICS Cogen", C9237="industrial NAICS non-cogen")),FALSE,TRUE))</f>
        <v>1</v>
      </c>
      <c r="M9237">
        <f t="shared" si="433"/>
        <v>0.63867016622922135</v>
      </c>
      <c r="N9237">
        <f t="shared" si="434"/>
        <v>1</v>
      </c>
    </row>
    <row r="9238" spans="1:14" x14ac:dyDescent="0.2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s="32">
        <f t="shared" si="432"/>
        <v>8901994.096824253</v>
      </c>
      <c r="J9238" t="str">
        <f>IF(K9238="natural gas",VLOOKUP(D9238,'Cross-Page Data'!$I$4:$J$13,2,FALSE),IF(K9238="solar",VLOOKUP('Form 923'!D9238,'Cross-Page Data'!$I$14:$J$117,2,FALSE),K9238))</f>
        <v>wind</v>
      </c>
      <c r="K9238" t="str">
        <f>VLOOKUP(E9238,'Cross-Page Data'!$D$4:$F$48,3,FALSE)</f>
        <v>wind</v>
      </c>
      <c r="L9238" t="b">
        <f>IF(AND($P$6=FALSE,OR(C9238="Commercial NAICS Cogen",C9238="Industrial NAICS Cogen",C9238="NAICS-22 Cogen")),FALSE,IF(AND($P$7=FALSE,OR(C9238="Commercial NAICS Cogen",C9238="Commercial NAICS Non-Cogen",C9238="industrial NAICS Cogen", C9238="industrial NAICS non-cogen")),FALSE,TRUE))</f>
        <v>1</v>
      </c>
      <c r="M9238">
        <f t="shared" si="433"/>
        <v>0.76727909011373574</v>
      </c>
      <c r="N9238">
        <f t="shared" si="434"/>
        <v>1</v>
      </c>
    </row>
    <row r="9239" spans="1:14" ht="26.25" x14ac:dyDescent="0.2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s="32" t="str">
        <f t="shared" si="432"/>
        <v/>
      </c>
      <c r="J9239" t="str">
        <f>IF(K9239="natural gas",VLOOKUP(D9239,'Cross-Page Data'!$I$4:$J$13,2,FALSE),IF(K9239="solar",VLOOKUP('Form 923'!D9239,'Cross-Page Data'!$I$14:$J$117,2,FALSE),K9239))</f>
        <v>natural gas peaker</v>
      </c>
      <c r="K9239" t="str">
        <f>VLOOKUP(E9239,'Cross-Page Data'!$D$4:$F$48,3,FALSE)</f>
        <v>natural gas</v>
      </c>
      <c r="L9239" t="b">
        <f>IF(AND($P$6=FALSE,OR(C9239="Commercial NAICS Cogen",C9239="Industrial NAICS Cogen",C9239="NAICS-22 Cogen")),FALSE,IF(AND($P$7=FALSE,OR(C9239="Commercial NAICS Cogen",C9239="Commercial NAICS Non-Cogen",C9239="industrial NAICS Cogen", C9239="industrial NAICS non-cogen")),FALSE,TRUE))</f>
        <v>0</v>
      </c>
      <c r="M9239">
        <f t="shared" si="433"/>
        <v>4.9382716049382717E-4</v>
      </c>
      <c r="N9239">
        <f t="shared" si="434"/>
        <v>0</v>
      </c>
    </row>
    <row r="9240" spans="1:14" ht="26.25" x14ac:dyDescent="0.2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s="32">
        <f t="shared" si="432"/>
        <v>13259439.419436265</v>
      </c>
      <c r="J9240" t="str">
        <f>IF(K9240="natural gas",VLOOKUP(D9240,'Cross-Page Data'!$I$4:$J$13,2,FALSE),IF(K9240="solar",VLOOKUP('Form 923'!D9240,'Cross-Page Data'!$I$14:$J$117,2,FALSE),K9240))</f>
        <v>other</v>
      </c>
      <c r="K9240" t="str">
        <f>VLOOKUP(E9240,'Cross-Page Data'!$D$4:$F$48,3,FALSE)</f>
        <v>other</v>
      </c>
      <c r="L9240" t="b">
        <f>IF(AND($P$6=FALSE,OR(C9240="Commercial NAICS Cogen",C9240="Industrial NAICS Cogen",C9240="NAICS-22 Cogen")),FALSE,IF(AND($P$7=FALSE,OR(C9240="Commercial NAICS Cogen",C9240="Commercial NAICS Non-Cogen",C9240="industrial NAICS Cogen", C9240="industrial NAICS non-cogen")),FALSE,TRUE))</f>
        <v>0</v>
      </c>
      <c r="M9240">
        <f t="shared" si="433"/>
        <v>7.3051948051948049E-2</v>
      </c>
      <c r="N9240">
        <f t="shared" si="434"/>
        <v>1</v>
      </c>
    </row>
    <row r="9241" spans="1:14" x14ac:dyDescent="0.2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s="32">
        <f t="shared" si="432"/>
        <v>0</v>
      </c>
      <c r="J9241" t="str">
        <f>IF(K9241="natural gas",VLOOKUP(D9241,'Cross-Page Data'!$I$4:$J$13,2,FALSE),IF(K9241="solar",VLOOKUP('Form 923'!D9241,'Cross-Page Data'!$I$14:$J$117,2,FALSE),K9241))</f>
        <v>natural gas nonpeaker</v>
      </c>
      <c r="K9241" t="str">
        <f>VLOOKUP(E9241,'Cross-Page Data'!$D$4:$F$48,3,FALSE)</f>
        <v>natural gas</v>
      </c>
      <c r="L9241" t="b">
        <f>IF(AND($P$6=FALSE,OR(C9241="Commercial NAICS Cogen",C9241="Industrial NAICS Cogen",C9241="NAICS-22 Cogen")),FALSE,IF(AND($P$7=FALSE,OR(C9241="Commercial NAICS Cogen",C9241="Commercial NAICS Non-Cogen",C9241="industrial NAICS Cogen", C9241="industrial NAICS non-cogen")),FALSE,TRUE))</f>
        <v>1</v>
      </c>
      <c r="M9241">
        <f t="shared" si="433"/>
        <v>0.77302325581395348</v>
      </c>
      <c r="N9241">
        <f t="shared" si="434"/>
        <v>1</v>
      </c>
    </row>
    <row r="9242" spans="1:14" x14ac:dyDescent="0.2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s="32">
        <f t="shared" si="432"/>
        <v>10192512.96062177</v>
      </c>
      <c r="J9242" t="str">
        <f>IF(K9242="natural gas",VLOOKUP(D9242,'Cross-Page Data'!$I$4:$J$13,2,FALSE),IF(K9242="solar",VLOOKUP('Form 923'!D9242,'Cross-Page Data'!$I$14:$J$117,2,FALSE),K9242))</f>
        <v>natural gas nonpeaker</v>
      </c>
      <c r="K9242" t="str">
        <f>VLOOKUP(E9242,'Cross-Page Data'!$D$4:$F$48,3,FALSE)</f>
        <v>natural gas</v>
      </c>
      <c r="L9242" t="b">
        <f>IF(AND($P$6=FALSE,OR(C9242="Commercial NAICS Cogen",C9242="Industrial NAICS Cogen",C9242="NAICS-22 Cogen")),FALSE,IF(AND($P$7=FALSE,OR(C9242="Commercial NAICS Cogen",C9242="Commercial NAICS Non-Cogen",C9242="industrial NAICS Cogen", C9242="industrial NAICS non-cogen")),FALSE,TRUE))</f>
        <v>1</v>
      </c>
      <c r="M9242">
        <f t="shared" si="433"/>
        <v>0.32744186046511625</v>
      </c>
      <c r="N9242">
        <f t="shared" si="434"/>
        <v>1</v>
      </c>
    </row>
    <row r="9243" spans="1:14" x14ac:dyDescent="0.2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s="32">
        <f t="shared" si="432"/>
        <v>10752489.331436699</v>
      </c>
      <c r="J9243" t="str">
        <f>IF(K9243="natural gas",VLOOKUP(D9243,'Cross-Page Data'!$I$4:$J$13,2,FALSE),IF(K9243="solar",VLOOKUP('Form 923'!D9243,'Cross-Page Data'!$I$14:$J$117,2,FALSE),K9243))</f>
        <v>natural gas peaker</v>
      </c>
      <c r="K9243" t="str">
        <f>VLOOKUP(E9243,'Cross-Page Data'!$D$4:$F$48,3,FALSE)</f>
        <v>natural gas</v>
      </c>
      <c r="L9243" t="b">
        <f>IF(AND($P$6=FALSE,OR(C9243="Commercial NAICS Cogen",C9243="Industrial NAICS Cogen",C9243="NAICS-22 Cogen")),FALSE,IF(AND($P$7=FALSE,OR(C9243="Commercial NAICS Cogen",C9243="Commercial NAICS Non-Cogen",C9243="industrial NAICS Cogen", C9243="industrial NAICS non-cogen")),FALSE,TRUE))</f>
        <v>1</v>
      </c>
      <c r="M9243">
        <f t="shared" si="433"/>
        <v>0.4291358024691358</v>
      </c>
      <c r="N9243">
        <f t="shared" si="434"/>
        <v>1</v>
      </c>
    </row>
    <row r="9244" spans="1:14" x14ac:dyDescent="0.2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s="32">
        <f t="shared" si="432"/>
        <v>10343641.268227844</v>
      </c>
      <c r="J9244" t="str">
        <f>IF(K9244="natural gas",VLOOKUP(D9244,'Cross-Page Data'!$I$4:$J$13,2,FALSE),IF(K9244="solar",VLOOKUP('Form 923'!D9244,'Cross-Page Data'!$I$14:$J$117,2,FALSE),K9244))</f>
        <v>biomass</v>
      </c>
      <c r="K9244" t="str">
        <f>VLOOKUP(E9244,'Cross-Page Data'!$D$4:$F$48,3,FALSE)</f>
        <v>biomass</v>
      </c>
      <c r="L9244" t="b">
        <f>IF(AND($P$6=FALSE,OR(C9244="Commercial NAICS Cogen",C9244="Industrial NAICS Cogen",C9244="NAICS-22 Cogen")),FALSE,IF(AND($P$7=FALSE,OR(C9244="Commercial NAICS Cogen",C9244="Commercial NAICS Non-Cogen",C9244="industrial NAICS Cogen", C9244="industrial NAICS non-cogen")),FALSE,TRUE))</f>
        <v>1</v>
      </c>
      <c r="M9244">
        <f t="shared" si="433"/>
        <v>0.47039473684210525</v>
      </c>
      <c r="N9244">
        <f t="shared" si="434"/>
        <v>1</v>
      </c>
    </row>
    <row r="9245" spans="1:14" x14ac:dyDescent="0.2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s="32">
        <f t="shared" si="432"/>
        <v>8901997.3616697546</v>
      </c>
      <c r="J9245" t="str">
        <f>IF(K9245="natural gas",VLOOKUP(D9245,'Cross-Page Data'!$I$4:$J$13,2,FALSE),IF(K9245="solar",VLOOKUP('Form 923'!D9245,'Cross-Page Data'!$I$14:$J$117,2,FALSE),K9245))</f>
        <v>solar pv</v>
      </c>
      <c r="K9245" t="str">
        <f>VLOOKUP(E9245,'Cross-Page Data'!$D$4:$F$48,3,FALSE)</f>
        <v>solar</v>
      </c>
      <c r="L9245" t="b">
        <f>IF(AND($P$6=FALSE,OR(C9245="Commercial NAICS Cogen",C9245="Industrial NAICS Cogen",C9245="NAICS-22 Cogen")),FALSE,IF(AND($P$7=FALSE,OR(C9245="Commercial NAICS Cogen",C9245="Commercial NAICS Non-Cogen",C9245="industrial NAICS Cogen", C9245="industrial NAICS non-cogen")),FALSE,TRUE))</f>
        <v>1</v>
      </c>
      <c r="M9245">
        <f t="shared" si="433"/>
        <v>0.51592557552822449</v>
      </c>
      <c r="N9245">
        <f t="shared" si="434"/>
        <v>1</v>
      </c>
    </row>
    <row r="9246" spans="1:14" x14ac:dyDescent="0.2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s="32">
        <f t="shared" si="432"/>
        <v>0</v>
      </c>
      <c r="J9246" t="str">
        <f>IF(K9246="natural gas",VLOOKUP(D9246,'Cross-Page Data'!$I$4:$J$13,2,FALSE),IF(K9246="solar",VLOOKUP('Form 923'!D9246,'Cross-Page Data'!$I$14:$J$117,2,FALSE),K9246))</f>
        <v>other</v>
      </c>
      <c r="K9246" t="str">
        <f>VLOOKUP(E9246,'Cross-Page Data'!$D$4:$F$48,3,FALSE)</f>
        <v>other</v>
      </c>
      <c r="L9246" t="b">
        <f>IF(AND($P$6=FALSE,OR(C9246="Commercial NAICS Cogen",C9246="Industrial NAICS Cogen",C9246="NAICS-22 Cogen")),FALSE,IF(AND($P$7=FALSE,OR(C9246="Commercial NAICS Cogen",C9246="Commercial NAICS Non-Cogen",C9246="industrial NAICS Cogen", C9246="industrial NAICS non-cogen")),FALSE,TRUE))</f>
        <v>1</v>
      </c>
      <c r="M9246">
        <f t="shared" si="433"/>
        <v>0.47889610389610388</v>
      </c>
      <c r="N9246">
        <f t="shared" si="434"/>
        <v>1</v>
      </c>
    </row>
    <row r="9247" spans="1:14" x14ac:dyDescent="0.2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s="32">
        <f t="shared" si="432"/>
        <v>14000000</v>
      </c>
      <c r="J9247" t="str">
        <f>IF(K9247="natural gas",VLOOKUP(D9247,'Cross-Page Data'!$I$4:$J$13,2,FALSE),IF(K9247="solar",VLOOKUP('Form 923'!D9247,'Cross-Page Data'!$I$14:$J$117,2,FALSE),K9247))</f>
        <v>natural gas peaker</v>
      </c>
      <c r="K9247" t="str">
        <f>VLOOKUP(E9247,'Cross-Page Data'!$D$4:$F$48,3,FALSE)</f>
        <v>natural gas</v>
      </c>
      <c r="L9247" t="b">
        <f>IF(AND($P$6=FALSE,OR(C9247="Commercial NAICS Cogen",C9247="Industrial NAICS Cogen",C9247="NAICS-22 Cogen")),FALSE,IF(AND($P$7=FALSE,OR(C9247="Commercial NAICS Cogen",C9247="Commercial NAICS Non-Cogen",C9247="industrial NAICS Cogen", C9247="industrial NAICS non-cogen")),FALSE,TRUE))</f>
        <v>1</v>
      </c>
      <c r="M9247">
        <f t="shared" si="433"/>
        <v>0.16888888888888889</v>
      </c>
      <c r="N9247">
        <f t="shared" si="434"/>
        <v>1</v>
      </c>
    </row>
    <row r="9248" spans="1:14" ht="26.25" x14ac:dyDescent="0.2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s="32">
        <f t="shared" si="432"/>
        <v>19689231.987331748</v>
      </c>
      <c r="J9248" t="str">
        <f>IF(K9248="natural gas",VLOOKUP(D9248,'Cross-Page Data'!$I$4:$J$13,2,FALSE),IF(K9248="solar",VLOOKUP('Form 923'!D9248,'Cross-Page Data'!$I$14:$J$117,2,FALSE),K9248))</f>
        <v>natural gas peaker</v>
      </c>
      <c r="K9248" t="str">
        <f>VLOOKUP(E9248,'Cross-Page Data'!$D$4:$F$48,3,FALSE)</f>
        <v>natural gas</v>
      </c>
      <c r="L9248" t="b">
        <f>IF(AND($P$6=FALSE,OR(C9248="Commercial NAICS Cogen",C9248="Industrial NAICS Cogen",C9248="NAICS-22 Cogen")),FALSE,IF(AND($P$7=FALSE,OR(C9248="Commercial NAICS Cogen",C9248="Commercial NAICS Non-Cogen",C9248="industrial NAICS Cogen", C9248="industrial NAICS non-cogen")),FALSE,TRUE))</f>
        <v>0</v>
      </c>
      <c r="M9248">
        <f t="shared" si="433"/>
        <v>6.0740740740740741E-2</v>
      </c>
      <c r="N9248">
        <f t="shared" si="434"/>
        <v>1</v>
      </c>
    </row>
    <row r="9249" spans="1:14" x14ac:dyDescent="0.2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s="32">
        <f t="shared" si="432"/>
        <v>0</v>
      </c>
      <c r="J9249" t="str">
        <f>IF(K9249="natural gas",VLOOKUP(D9249,'Cross-Page Data'!$I$4:$J$13,2,FALSE),IF(K9249="solar",VLOOKUP('Form 923'!D9249,'Cross-Page Data'!$I$14:$J$117,2,FALSE),K9249))</f>
        <v>other</v>
      </c>
      <c r="K9249" t="str">
        <f>VLOOKUP(E9249,'Cross-Page Data'!$D$4:$F$48,3,FALSE)</f>
        <v>other</v>
      </c>
      <c r="L9249" t="b">
        <f>IF(AND($P$6=FALSE,OR(C9249="Commercial NAICS Cogen",C9249="Industrial NAICS Cogen",C9249="NAICS-22 Cogen")),FALSE,IF(AND($P$7=FALSE,OR(C9249="Commercial NAICS Cogen",C9249="Commercial NAICS Non-Cogen",C9249="industrial NAICS Cogen", C9249="industrial NAICS non-cogen")),FALSE,TRUE))</f>
        <v>1</v>
      </c>
      <c r="M9249">
        <f t="shared" si="433"/>
        <v>0.47889610389610388</v>
      </c>
      <c r="N9249">
        <f t="shared" si="434"/>
        <v>1</v>
      </c>
    </row>
    <row r="9250" spans="1:14" x14ac:dyDescent="0.2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s="32">
        <f t="shared" si="432"/>
        <v>8902031.2211099081</v>
      </c>
      <c r="J9250" t="str">
        <f>IF(K9250="natural gas",VLOOKUP(D9250,'Cross-Page Data'!$I$4:$J$13,2,FALSE),IF(K9250="solar",VLOOKUP('Form 923'!D9250,'Cross-Page Data'!$I$14:$J$117,2,FALSE),K9250))</f>
        <v>wind</v>
      </c>
      <c r="K9250" t="str">
        <f>VLOOKUP(E9250,'Cross-Page Data'!$D$4:$F$48,3,FALSE)</f>
        <v>wind</v>
      </c>
      <c r="L9250" t="b">
        <f>IF(AND($P$6=FALSE,OR(C9250="Commercial NAICS Cogen",C9250="Industrial NAICS Cogen",C9250="NAICS-22 Cogen")),FALSE,IF(AND($P$7=FALSE,OR(C9250="Commercial NAICS Cogen",C9250="Commercial NAICS Non-Cogen",C9250="industrial NAICS Cogen", C9250="industrial NAICS non-cogen")),FALSE,TRUE))</f>
        <v>1</v>
      </c>
      <c r="M9250">
        <f t="shared" si="433"/>
        <v>0.11461067366579178</v>
      </c>
      <c r="N9250">
        <f t="shared" si="434"/>
        <v>1</v>
      </c>
    </row>
    <row r="9251" spans="1:14" x14ac:dyDescent="0.2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s="32">
        <f t="shared" si="432"/>
        <v>8901970.8478751797</v>
      </c>
      <c r="J9251" t="str">
        <f>IF(K9251="natural gas",VLOOKUP(D9251,'Cross-Page Data'!$I$4:$J$13,2,FALSE),IF(K9251="solar",VLOOKUP('Form 923'!D9251,'Cross-Page Data'!$I$14:$J$117,2,FALSE),K9251))</f>
        <v>solar pv</v>
      </c>
      <c r="K9251" t="str">
        <f>VLOOKUP(E9251,'Cross-Page Data'!$D$4:$F$48,3,FALSE)</f>
        <v>solar</v>
      </c>
      <c r="L9251" t="b">
        <f>IF(AND($P$6=FALSE,OR(C9251="Commercial NAICS Cogen",C9251="Industrial NAICS Cogen",C9251="NAICS-22 Cogen")),FALSE,IF(AND($P$7=FALSE,OR(C9251="Commercial NAICS Cogen",C9251="Commercial NAICS Non-Cogen",C9251="industrial NAICS Cogen", C9251="industrial NAICS non-cogen")),FALSE,TRUE))</f>
        <v>1</v>
      </c>
      <c r="M9251">
        <f t="shared" si="433"/>
        <v>0.60832544938505206</v>
      </c>
      <c r="N9251">
        <f t="shared" si="434"/>
        <v>1</v>
      </c>
    </row>
    <row r="9252" spans="1:14" x14ac:dyDescent="0.2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s="32">
        <f t="shared" si="432"/>
        <v>8901996.1186581645</v>
      </c>
      <c r="J9252" t="str">
        <f>IF(K9252="natural gas",VLOOKUP(D9252,'Cross-Page Data'!$I$4:$J$13,2,FALSE),IF(K9252="solar",VLOOKUP('Form 923'!D9252,'Cross-Page Data'!$I$14:$J$117,2,FALSE),K9252))</f>
        <v>solar pv</v>
      </c>
      <c r="K9252" t="str">
        <f>VLOOKUP(E9252,'Cross-Page Data'!$D$4:$F$48,3,FALSE)</f>
        <v>solar</v>
      </c>
      <c r="L9252" t="b">
        <f>IF(AND($P$6=FALSE,OR(C9252="Commercial NAICS Cogen",C9252="Industrial NAICS Cogen",C9252="NAICS-22 Cogen")),FALSE,IF(AND($P$7=FALSE,OR(C9252="Commercial NAICS Cogen",C9252="Commercial NAICS Non-Cogen",C9252="industrial NAICS Cogen", C9252="industrial NAICS non-cogen")),FALSE,TRUE))</f>
        <v>1</v>
      </c>
      <c r="M9252">
        <f t="shared" si="433"/>
        <v>0.52223273415326399</v>
      </c>
      <c r="N9252">
        <f t="shared" si="434"/>
        <v>1</v>
      </c>
    </row>
    <row r="9253" spans="1:14" x14ac:dyDescent="0.2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s="32">
        <f t="shared" si="432"/>
        <v>8901897.0189701896</v>
      </c>
      <c r="J9253" t="str">
        <f>IF(K9253="natural gas",VLOOKUP(D9253,'Cross-Page Data'!$I$4:$J$13,2,FALSE),IF(K9253="solar",VLOOKUP('Form 923'!D9253,'Cross-Page Data'!$I$14:$J$117,2,FALSE),K9253))</f>
        <v>solar pv</v>
      </c>
      <c r="K9253" t="str">
        <f>VLOOKUP(E9253,'Cross-Page Data'!$D$4:$F$48,3,FALSE)</f>
        <v>solar</v>
      </c>
      <c r="L9253" t="b">
        <f>IF(AND($P$6=FALSE,OR(C9253="Commercial NAICS Cogen",C9253="Industrial NAICS Cogen",C9253="NAICS-22 Cogen")),FALSE,IF(AND($P$7=FALSE,OR(C9253="Commercial NAICS Cogen",C9253="Commercial NAICS Non-Cogen",C9253="industrial NAICS Cogen", C9253="industrial NAICS non-cogen")),FALSE,TRUE))</f>
        <v>1</v>
      </c>
      <c r="M9253">
        <f t="shared" si="433"/>
        <v>0.71365499842321034</v>
      </c>
      <c r="N9253">
        <f t="shared" si="434"/>
        <v>1</v>
      </c>
    </row>
    <row r="9254" spans="1:14" x14ac:dyDescent="0.2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s="32">
        <f t="shared" si="432"/>
        <v>8902004.1475392152</v>
      </c>
      <c r="J9254" t="str">
        <f>IF(K9254="natural gas",VLOOKUP(D9254,'Cross-Page Data'!$I$4:$J$13,2,FALSE),IF(K9254="solar",VLOOKUP('Form 923'!D9254,'Cross-Page Data'!$I$14:$J$117,2,FALSE),K9254))</f>
        <v>wind</v>
      </c>
      <c r="K9254" t="str">
        <f>VLOOKUP(E9254,'Cross-Page Data'!$D$4:$F$48,3,FALSE)</f>
        <v>wind</v>
      </c>
      <c r="L9254" t="b">
        <f>IF(AND($P$6=FALSE,OR(C9254="Commercial NAICS Cogen",C9254="Industrial NAICS Cogen",C9254="NAICS-22 Cogen")),FALSE,IF(AND($P$7=FALSE,OR(C9254="Commercial NAICS Cogen",C9254="Commercial NAICS Non-Cogen",C9254="industrial NAICS Cogen", C9254="industrial NAICS non-cogen")),FALSE,TRUE))</f>
        <v>1</v>
      </c>
      <c r="M9254">
        <f t="shared" si="433"/>
        <v>0.23884514435695539</v>
      </c>
      <c r="N9254">
        <f t="shared" si="434"/>
        <v>1</v>
      </c>
    </row>
    <row r="9255" spans="1:14" x14ac:dyDescent="0.2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s="32">
        <f t="shared" si="432"/>
        <v>8902331.1897106096</v>
      </c>
      <c r="J9255" t="str">
        <f>IF(K9255="natural gas",VLOOKUP(D9255,'Cross-Page Data'!$I$4:$J$13,2,FALSE),IF(K9255="solar",VLOOKUP('Form 923'!D9255,'Cross-Page Data'!$I$14:$J$117,2,FALSE),K9255))</f>
        <v>solar pv</v>
      </c>
      <c r="K9255" t="str">
        <f>VLOOKUP(E9255,'Cross-Page Data'!$D$4:$F$48,3,FALSE)</f>
        <v>solar</v>
      </c>
      <c r="L9255" t="b">
        <f>IF(AND($P$6=FALSE,OR(C9255="Commercial NAICS Cogen",C9255="Industrial NAICS Cogen",C9255="NAICS-22 Cogen")),FALSE,IF(AND($P$7=FALSE,OR(C9255="Commercial NAICS Cogen",C9255="Commercial NAICS Non-Cogen",C9255="industrial NAICS Cogen", C9255="industrial NAICS non-cogen")),FALSE,TRUE))</f>
        <v>1</v>
      </c>
      <c r="M9255">
        <f t="shared" si="433"/>
        <v>0.11794386628823715</v>
      </c>
      <c r="N9255">
        <f t="shared" si="434"/>
        <v>1</v>
      </c>
    </row>
    <row r="9256" spans="1:14" x14ac:dyDescent="0.2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s="32">
        <f t="shared" si="432"/>
        <v>8901862.2524386626</v>
      </c>
      <c r="J9256" t="str">
        <f>IF(K9256="natural gas",VLOOKUP(D9256,'Cross-Page Data'!$I$4:$J$13,2,FALSE),IF(K9256="solar",VLOOKUP('Form 923'!D9256,'Cross-Page Data'!$I$14:$J$117,2,FALSE),K9256))</f>
        <v>solar pv</v>
      </c>
      <c r="K9256" t="str">
        <f>VLOOKUP(E9256,'Cross-Page Data'!$D$4:$F$48,3,FALSE)</f>
        <v>solar</v>
      </c>
      <c r="L9256" t="b">
        <f>IF(AND($P$6=FALSE,OR(C9256="Commercial NAICS Cogen",C9256="Industrial NAICS Cogen",C9256="NAICS-22 Cogen")),FALSE,IF(AND($P$7=FALSE,OR(C9256="Commercial NAICS Cogen",C9256="Commercial NAICS Non-Cogen",C9256="industrial NAICS Cogen", C9256="industrial NAICS non-cogen")),FALSE,TRUE))</f>
        <v>1</v>
      </c>
      <c r="M9256">
        <f t="shared" si="433"/>
        <v>0.75181330810469882</v>
      </c>
      <c r="N9256">
        <f t="shared" si="434"/>
        <v>1</v>
      </c>
    </row>
    <row r="9257" spans="1:14" x14ac:dyDescent="0.2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s="32">
        <f t="shared" si="432"/>
        <v>8901898.1018981021</v>
      </c>
      <c r="J9257" t="str">
        <f>IF(K9257="natural gas",VLOOKUP(D9257,'Cross-Page Data'!$I$4:$J$13,2,FALSE),IF(K9257="solar",VLOOKUP('Form 923'!D9257,'Cross-Page Data'!$I$14:$J$117,2,FALSE),K9257))</f>
        <v>solar pv</v>
      </c>
      <c r="K9257" t="str">
        <f>VLOOKUP(E9257,'Cross-Page Data'!$D$4:$F$48,3,FALSE)</f>
        <v>solar</v>
      </c>
      <c r="L9257" t="b">
        <f>IF(AND($P$6=FALSE,OR(C9257="Commercial NAICS Cogen",C9257="Industrial NAICS Cogen",C9257="NAICS-22 Cogen")),FALSE,IF(AND($P$7=FALSE,OR(C9257="Commercial NAICS Cogen",C9257="Commercial NAICS Non-Cogen",C9257="industrial NAICS Cogen", C9257="industrial NAICS non-cogen")),FALSE,TRUE))</f>
        <v>1</v>
      </c>
      <c r="M9257">
        <f t="shared" si="433"/>
        <v>0.71176285083569857</v>
      </c>
      <c r="N9257">
        <f t="shared" si="434"/>
        <v>1</v>
      </c>
    </row>
    <row r="9258" spans="1:14" x14ac:dyDescent="0.2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s="32">
        <f t="shared" si="432"/>
        <v>0</v>
      </c>
      <c r="J9258" t="str">
        <f>IF(K9258="natural gas",VLOOKUP(D9258,'Cross-Page Data'!$I$4:$J$13,2,FALSE),IF(K9258="solar",VLOOKUP('Form 923'!D9258,'Cross-Page Data'!$I$14:$J$117,2,FALSE),K9258))</f>
        <v>hydro</v>
      </c>
      <c r="K9258" t="str">
        <f>VLOOKUP(E9258,'Cross-Page Data'!$D$4:$F$48,3,FALSE)</f>
        <v>hydro</v>
      </c>
      <c r="L9258" t="b">
        <f>IF(AND($P$6=FALSE,OR(C9258="Commercial NAICS Cogen",C9258="Industrial NAICS Cogen",C9258="NAICS-22 Cogen")),FALSE,IF(AND($P$7=FALSE,OR(C9258="Commercial NAICS Cogen",C9258="Commercial NAICS Non-Cogen",C9258="industrial NAICS Cogen", C9258="industrial NAICS non-cogen")),FALSE,TRUE))</f>
        <v>1</v>
      </c>
      <c r="M9258">
        <f t="shared" si="433"/>
        <v>0.93188010899182561</v>
      </c>
      <c r="N9258">
        <f t="shared" si="434"/>
        <v>1</v>
      </c>
    </row>
    <row r="9259" spans="1:14" ht="26.25" x14ac:dyDescent="0.2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s="32">
        <f t="shared" si="432"/>
        <v>8901960.7843137253</v>
      </c>
      <c r="J9259" t="str">
        <f>IF(K9259="natural gas",VLOOKUP(D9259,'Cross-Page Data'!$I$4:$J$13,2,FALSE),IF(K9259="solar",VLOOKUP('Form 923'!D9259,'Cross-Page Data'!$I$14:$J$117,2,FALSE),K9259))</f>
        <v>wind</v>
      </c>
      <c r="K9259" t="str">
        <f>VLOOKUP(E9259,'Cross-Page Data'!$D$4:$F$48,3,FALSE)</f>
        <v>wind</v>
      </c>
      <c r="L9259" t="b">
        <f>IF(AND($P$6=FALSE,OR(C9259="Commercial NAICS Cogen",C9259="Industrial NAICS Cogen",C9259="NAICS-22 Cogen")),FALSE,IF(AND($P$7=FALSE,OR(C9259="Commercial NAICS Cogen",C9259="Commercial NAICS Non-Cogen",C9259="industrial NAICS Cogen", C9259="industrial NAICS non-cogen")),FALSE,TRUE))</f>
        <v>0</v>
      </c>
      <c r="M9259">
        <f t="shared" si="433"/>
        <v>0.88013998250218728</v>
      </c>
      <c r="N9259">
        <f t="shared" si="434"/>
        <v>1</v>
      </c>
    </row>
    <row r="9260" spans="1:14" ht="26.25" x14ac:dyDescent="0.2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s="32">
        <f t="shared" si="432"/>
        <v>8902190.5247070808</v>
      </c>
      <c r="J9260" t="str">
        <f>IF(K9260="natural gas",VLOOKUP(D9260,'Cross-Page Data'!$I$4:$J$13,2,FALSE),IF(K9260="solar",VLOOKUP('Form 923'!D9260,'Cross-Page Data'!$I$14:$J$117,2,FALSE),K9260))</f>
        <v>solar pv</v>
      </c>
      <c r="K9260" t="str">
        <f>VLOOKUP(E9260,'Cross-Page Data'!$D$4:$F$48,3,FALSE)</f>
        <v>solar</v>
      </c>
      <c r="L9260" t="b">
        <f>IF(AND($P$6=FALSE,OR(C9260="Commercial NAICS Cogen",C9260="Industrial NAICS Cogen",C9260="NAICS-22 Cogen")),FALSE,IF(AND($P$7=FALSE,OR(C9260="Commercial NAICS Cogen",C9260="Commercial NAICS Non-Cogen",C9260="industrial NAICS Cogen", C9260="industrial NAICS non-cogen")),FALSE,TRUE))</f>
        <v>0</v>
      </c>
      <c r="M9260">
        <f t="shared" si="433"/>
        <v>0.17912330495111953</v>
      </c>
      <c r="N9260">
        <f t="shared" si="434"/>
        <v>1</v>
      </c>
    </row>
    <row r="9261" spans="1:14" x14ac:dyDescent="0.2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s="32">
        <f t="shared" si="432"/>
        <v>8901766.6706909724</v>
      </c>
      <c r="J9261" t="str">
        <f>IF(K9261="natural gas",VLOOKUP(D9261,'Cross-Page Data'!$I$4:$J$13,2,FALSE),IF(K9261="solar",VLOOKUP('Form 923'!D9261,'Cross-Page Data'!$I$14:$J$117,2,FALSE),K9261))</f>
        <v>solar pv</v>
      </c>
      <c r="K9261" t="str">
        <f>VLOOKUP(E9261,'Cross-Page Data'!$D$4:$F$48,3,FALSE)</f>
        <v>solar</v>
      </c>
      <c r="L9261" t="b">
        <f>IF(AND($P$6=FALSE,OR(C9261="Commercial NAICS Cogen",C9261="Industrial NAICS Cogen",C9261="NAICS-22 Cogen")),FALSE,IF(AND($P$7=FALSE,OR(C9261="Commercial NAICS Cogen",C9261="Commercial NAICS Non-Cogen",C9261="industrial NAICS Cogen", C9261="industrial NAICS non-cogen")),FALSE,TRUE))</f>
        <v>1</v>
      </c>
      <c r="M9261">
        <f t="shared" si="433"/>
        <v>0.82056133711762846</v>
      </c>
      <c r="N9261">
        <f t="shared" si="434"/>
        <v>1</v>
      </c>
    </row>
    <row r="9262" spans="1:14" x14ac:dyDescent="0.2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s="32">
        <f t="shared" si="432"/>
        <v>10021886.302075777</v>
      </c>
      <c r="J9262" t="str">
        <f>IF(K9262="natural gas",VLOOKUP(D9262,'Cross-Page Data'!$I$4:$J$13,2,FALSE),IF(K9262="solar",VLOOKUP('Form 923'!D9262,'Cross-Page Data'!$I$14:$J$117,2,FALSE),K9262))</f>
        <v>other</v>
      </c>
      <c r="K9262" t="str">
        <f>VLOOKUP(E9262,'Cross-Page Data'!$D$4:$F$48,3,FALSE)</f>
        <v>natural gas</v>
      </c>
      <c r="L9262" t="b">
        <f>IF(AND($P$6=FALSE,OR(C9262="Commercial NAICS Cogen",C9262="Industrial NAICS Cogen",C9262="NAICS-22 Cogen")),FALSE,IF(AND($P$7=FALSE,OR(C9262="Commercial NAICS Cogen",C9262="Commercial NAICS Non-Cogen",C9262="industrial NAICS Cogen", C9262="industrial NAICS non-cogen")),FALSE,TRUE))</f>
        <v>1</v>
      </c>
      <c r="M9262">
        <f t="shared" si="433"/>
        <v>0.12824675324675325</v>
      </c>
      <c r="N9262">
        <f t="shared" si="434"/>
        <v>1</v>
      </c>
    </row>
    <row r="9263" spans="1:14" x14ac:dyDescent="0.2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s="32">
        <f t="shared" si="432"/>
        <v>10022281.160018515</v>
      </c>
      <c r="J9263" t="str">
        <f>IF(K9263="natural gas",VLOOKUP(D9263,'Cross-Page Data'!$I$4:$J$13,2,FALSE),IF(K9263="solar",VLOOKUP('Form 923'!D9263,'Cross-Page Data'!$I$14:$J$117,2,FALSE),K9263))</f>
        <v>biomass</v>
      </c>
      <c r="K9263" t="str">
        <f>VLOOKUP(E9263,'Cross-Page Data'!$D$4:$F$48,3,FALSE)</f>
        <v>biomass</v>
      </c>
      <c r="L9263" t="b">
        <f>IF(AND($P$6=FALSE,OR(C9263="Commercial NAICS Cogen",C9263="Industrial NAICS Cogen",C9263="NAICS-22 Cogen")),FALSE,IF(AND($P$7=FALSE,OR(C9263="Commercial NAICS Cogen",C9263="Commercial NAICS Non-Cogen",C9263="industrial NAICS Cogen", C9263="industrial NAICS non-cogen")),FALSE,TRUE))</f>
        <v>1</v>
      </c>
      <c r="M9263">
        <f t="shared" si="433"/>
        <v>0.5</v>
      </c>
      <c r="N9263">
        <f t="shared" si="434"/>
        <v>1</v>
      </c>
    </row>
    <row r="9264" spans="1:14" x14ac:dyDescent="0.2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s="32">
        <f t="shared" si="432"/>
        <v>8902049.3956910148</v>
      </c>
      <c r="J9264" t="str">
        <f>IF(K9264="natural gas",VLOOKUP(D9264,'Cross-Page Data'!$I$4:$J$13,2,FALSE),IF(K9264="solar",VLOOKUP('Form 923'!D9264,'Cross-Page Data'!$I$14:$J$117,2,FALSE),K9264))</f>
        <v>solar pv</v>
      </c>
      <c r="K9264" t="str">
        <f>VLOOKUP(E9264,'Cross-Page Data'!$D$4:$F$48,3,FALSE)</f>
        <v>solar</v>
      </c>
      <c r="L9264" t="b">
        <f>IF(AND($P$6=FALSE,OR(C9264="Commercial NAICS Cogen",C9264="Industrial NAICS Cogen",C9264="NAICS-22 Cogen")),FALSE,IF(AND($P$7=FALSE,OR(C9264="Commercial NAICS Cogen",C9264="Commercial NAICS Non-Cogen",C9264="industrial NAICS Cogen", C9264="industrial NAICS non-cogen")),FALSE,TRUE))</f>
        <v>1</v>
      </c>
      <c r="M9264">
        <f t="shared" si="433"/>
        <v>0.34090192368338063</v>
      </c>
      <c r="N9264">
        <f t="shared" si="434"/>
        <v>1</v>
      </c>
    </row>
    <row r="9265" spans="1:14" x14ac:dyDescent="0.2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s="32">
        <f t="shared" si="432"/>
        <v>8901986.487849148</v>
      </c>
      <c r="J9265" t="str">
        <f>IF(K9265="natural gas",VLOOKUP(D9265,'Cross-Page Data'!$I$4:$J$13,2,FALSE),IF(K9265="solar",VLOOKUP('Form 923'!D9265,'Cross-Page Data'!$I$14:$J$117,2,FALSE),K9265))</f>
        <v>solar pv</v>
      </c>
      <c r="K9265" t="str">
        <f>VLOOKUP(E9265,'Cross-Page Data'!$D$4:$F$48,3,FALSE)</f>
        <v>solar</v>
      </c>
      <c r="L9265" t="b">
        <f>IF(AND($P$6=FALSE,OR(C9265="Commercial NAICS Cogen",C9265="Industrial NAICS Cogen",C9265="NAICS-22 Cogen")),FALSE,IF(AND($P$7=FALSE,OR(C9265="Commercial NAICS Cogen",C9265="Commercial NAICS Non-Cogen",C9265="industrial NAICS Cogen", C9265="industrial NAICS non-cogen")),FALSE,TRUE))</f>
        <v>1</v>
      </c>
      <c r="M9265">
        <f t="shared" si="433"/>
        <v>0.56543677073478393</v>
      </c>
      <c r="N9265">
        <f t="shared" si="434"/>
        <v>1</v>
      </c>
    </row>
    <row r="9266" spans="1:14" x14ac:dyDescent="0.2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s="32">
        <f t="shared" si="432"/>
        <v>8902026.4704267122</v>
      </c>
      <c r="J9266" t="str">
        <f>IF(K9266="natural gas",VLOOKUP(D9266,'Cross-Page Data'!$I$4:$J$13,2,FALSE),IF(K9266="solar",VLOOKUP('Form 923'!D9266,'Cross-Page Data'!$I$14:$J$117,2,FALSE),K9266))</f>
        <v>solar pv</v>
      </c>
      <c r="K9266" t="str">
        <f>VLOOKUP(E9266,'Cross-Page Data'!$D$4:$F$48,3,FALSE)</f>
        <v>solar</v>
      </c>
      <c r="L9266" t="b">
        <f>IF(AND($P$6=FALSE,OR(C9266="Commercial NAICS Cogen",C9266="Industrial NAICS Cogen",C9266="NAICS-22 Cogen")),FALSE,IF(AND($P$7=FALSE,OR(C9266="Commercial NAICS Cogen",C9266="Commercial NAICS Non-Cogen",C9266="industrial NAICS Cogen", C9266="industrial NAICS non-cogen")),FALSE,TRUE))</f>
        <v>1</v>
      </c>
      <c r="M9266">
        <f t="shared" si="433"/>
        <v>0.38694418164616839</v>
      </c>
      <c r="N9266">
        <f t="shared" si="434"/>
        <v>1</v>
      </c>
    </row>
    <row r="9267" spans="1:14" x14ac:dyDescent="0.2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s="32">
        <f t="shared" si="432"/>
        <v>8902061.6056269705</v>
      </c>
      <c r="J9267" t="str">
        <f>IF(K9267="natural gas",VLOOKUP(D9267,'Cross-Page Data'!$I$4:$J$13,2,FALSE),IF(K9267="solar",VLOOKUP('Form 923'!D9267,'Cross-Page Data'!$I$14:$J$117,2,FALSE),K9267))</f>
        <v>solar pv</v>
      </c>
      <c r="K9267" t="str">
        <f>VLOOKUP(E9267,'Cross-Page Data'!$D$4:$F$48,3,FALSE)</f>
        <v>solar</v>
      </c>
      <c r="L9267" t="b">
        <f>IF(AND($P$6=FALSE,OR(C9267="Commercial NAICS Cogen",C9267="Industrial NAICS Cogen",C9267="NAICS-22 Cogen")),FALSE,IF(AND($P$7=FALSE,OR(C9267="Commercial NAICS Cogen",C9267="Commercial NAICS Non-Cogen",C9267="industrial NAICS Cogen", C9267="industrial NAICS non-cogen")),FALSE,TRUE))</f>
        <v>1</v>
      </c>
      <c r="M9267">
        <f t="shared" si="433"/>
        <v>0.3204036581520025</v>
      </c>
      <c r="N9267">
        <f t="shared" si="434"/>
        <v>1</v>
      </c>
    </row>
    <row r="9268" spans="1:14" x14ac:dyDescent="0.2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s="32">
        <f t="shared" si="432"/>
        <v>8902049.3787316456</v>
      </c>
      <c r="J9268" t="str">
        <f>IF(K9268="natural gas",VLOOKUP(D9268,'Cross-Page Data'!$I$4:$J$13,2,FALSE),IF(K9268="solar",VLOOKUP('Form 923'!D9268,'Cross-Page Data'!$I$14:$J$117,2,FALSE),K9268))</f>
        <v>solar pv</v>
      </c>
      <c r="K9268" t="str">
        <f>VLOOKUP(E9268,'Cross-Page Data'!$D$4:$F$48,3,FALSE)</f>
        <v>solar</v>
      </c>
      <c r="L9268" t="b">
        <f>IF(AND($P$6=FALSE,OR(C9268="Commercial NAICS Cogen",C9268="Industrial NAICS Cogen",C9268="NAICS-22 Cogen")),FALSE,IF(AND($P$7=FALSE,OR(C9268="Commercial NAICS Cogen",C9268="Commercial NAICS Non-Cogen",C9268="industrial NAICS Cogen", C9268="industrial NAICS non-cogen")),FALSE,TRUE))</f>
        <v>1</v>
      </c>
      <c r="M9268">
        <f t="shared" si="433"/>
        <v>0.34121728161463261</v>
      </c>
      <c r="N9268">
        <f t="shared" si="434"/>
        <v>1</v>
      </c>
    </row>
    <row r="9269" spans="1:14" x14ac:dyDescent="0.2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s="32">
        <f t="shared" si="432"/>
        <v>8901980.9012706168</v>
      </c>
      <c r="J9269" t="str">
        <f>IF(K9269="natural gas",VLOOKUP(D9269,'Cross-Page Data'!$I$4:$J$13,2,FALSE),IF(K9269="solar",VLOOKUP('Form 923'!D9269,'Cross-Page Data'!$I$14:$J$117,2,FALSE),K9269))</f>
        <v>wind</v>
      </c>
      <c r="K9269" t="str">
        <f>VLOOKUP(E9269,'Cross-Page Data'!$D$4:$F$48,3,FALSE)</f>
        <v>wind</v>
      </c>
      <c r="L9269" t="b">
        <f>IF(AND($P$6=FALSE,OR(C9269="Commercial NAICS Cogen",C9269="Industrial NAICS Cogen",C9269="NAICS-22 Cogen")),FALSE,IF(AND($P$7=FALSE,OR(C9269="Commercial NAICS Cogen",C9269="Commercial NAICS Non-Cogen",C9269="industrial NAICS Cogen", C9269="industrial NAICS non-cogen")),FALSE,TRUE))</f>
        <v>1</v>
      </c>
      <c r="M9269">
        <f t="shared" si="433"/>
        <v>0.84076990376202976</v>
      </c>
      <c r="N9269">
        <f t="shared" si="434"/>
        <v>1</v>
      </c>
    </row>
    <row r="9270" spans="1:14" x14ac:dyDescent="0.2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s="32">
        <f t="shared" si="432"/>
        <v>8901035.6731875725</v>
      </c>
      <c r="J9270" t="str">
        <f>IF(K9270="natural gas",VLOOKUP(D9270,'Cross-Page Data'!$I$4:$J$13,2,FALSE),IF(K9270="solar",VLOOKUP('Form 923'!D9270,'Cross-Page Data'!$I$14:$J$117,2,FALSE),K9270))</f>
        <v>solar pv</v>
      </c>
      <c r="K9270" t="str">
        <f>VLOOKUP(E9270,'Cross-Page Data'!$D$4:$F$48,3,FALSE)</f>
        <v>solar</v>
      </c>
      <c r="L9270" t="b">
        <f>IF(AND($P$6=FALSE,OR(C9270="Commercial NAICS Cogen",C9270="Industrial NAICS Cogen",C9270="NAICS-22 Cogen")),FALSE,IF(AND($P$7=FALSE,OR(C9270="Commercial NAICS Cogen",C9270="Commercial NAICS Non-Cogen",C9270="industrial NAICS Cogen", C9270="industrial NAICS non-cogen")),FALSE,TRUE))</f>
        <v>1</v>
      </c>
      <c r="M9270">
        <f t="shared" si="433"/>
        <v>0.94165878271838532</v>
      </c>
      <c r="N9270">
        <f t="shared" si="434"/>
        <v>1</v>
      </c>
    </row>
    <row r="9271" spans="1:14" x14ac:dyDescent="0.2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s="32">
        <f t="shared" si="432"/>
        <v>8902292.7689594366</v>
      </c>
      <c r="J9271" t="str">
        <f>IF(K9271="natural gas",VLOOKUP(D9271,'Cross-Page Data'!$I$4:$J$13,2,FALSE),IF(K9271="solar",VLOOKUP('Form 923'!D9271,'Cross-Page Data'!$I$14:$J$117,2,FALSE),K9271))</f>
        <v>solar pv</v>
      </c>
      <c r="K9271" t="str">
        <f>VLOOKUP(E9271,'Cross-Page Data'!$D$4:$F$48,3,FALSE)</f>
        <v>solar</v>
      </c>
      <c r="L9271" t="b">
        <f>IF(AND($P$6=FALSE,OR(C9271="Commercial NAICS Cogen",C9271="Industrial NAICS Cogen",C9271="NAICS-22 Cogen")),FALSE,IF(AND($P$7=FALSE,OR(C9271="Commercial NAICS Cogen",C9271="Commercial NAICS Non-Cogen",C9271="industrial NAICS Cogen", C9271="industrial NAICS non-cogen")),FALSE,TRUE))</f>
        <v>1</v>
      </c>
      <c r="M9271">
        <f t="shared" si="433"/>
        <v>0.12992746767581204</v>
      </c>
      <c r="N9271">
        <f t="shared" si="434"/>
        <v>1</v>
      </c>
    </row>
    <row r="9272" spans="1:14" x14ac:dyDescent="0.2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s="32">
        <f t="shared" si="432"/>
        <v>8902005.8154495396</v>
      </c>
      <c r="J9272" t="str">
        <f>IF(K9272="natural gas",VLOOKUP(D9272,'Cross-Page Data'!$I$4:$J$13,2,FALSE),IF(K9272="solar",VLOOKUP('Form 923'!D9272,'Cross-Page Data'!$I$14:$J$117,2,FALSE),K9272))</f>
        <v>wind</v>
      </c>
      <c r="K9272" t="str">
        <f>VLOOKUP(E9272,'Cross-Page Data'!$D$4:$F$48,3,FALSE)</f>
        <v>wind</v>
      </c>
      <c r="L9272" t="b">
        <f>IF(AND($P$6=FALSE,OR(C9272="Commercial NAICS Cogen",C9272="Industrial NAICS Cogen",C9272="NAICS-22 Cogen")),FALSE,IF(AND($P$7=FALSE,OR(C9272="Commercial NAICS Cogen",C9272="Commercial NAICS Non-Cogen",C9272="industrial NAICS Cogen", C9272="industrial NAICS non-cogen")),FALSE,TRUE))</f>
        <v>1</v>
      </c>
      <c r="M9272">
        <f t="shared" si="433"/>
        <v>0.21959755030621173</v>
      </c>
      <c r="N9272">
        <f t="shared" si="434"/>
        <v>1</v>
      </c>
    </row>
    <row r="9273" spans="1:14" x14ac:dyDescent="0.2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s="32">
        <f t="shared" si="432"/>
        <v>8901824.7237214074</v>
      </c>
      <c r="J9273" t="str">
        <f>IF(K9273="natural gas",VLOOKUP(D9273,'Cross-Page Data'!$I$4:$J$13,2,FALSE),IF(K9273="solar",VLOOKUP('Form 923'!D9273,'Cross-Page Data'!$I$14:$J$117,2,FALSE),K9273))</f>
        <v>solar pv</v>
      </c>
      <c r="K9273" t="str">
        <f>VLOOKUP(E9273,'Cross-Page Data'!$D$4:$F$48,3,FALSE)</f>
        <v>solar</v>
      </c>
      <c r="L9273" t="b">
        <f>IF(AND($P$6=FALSE,OR(C9273="Commercial NAICS Cogen",C9273="Industrial NAICS Cogen",C9273="NAICS-22 Cogen")),FALSE,IF(AND($P$7=FALSE,OR(C9273="Commercial NAICS Cogen",C9273="Commercial NAICS Non-Cogen",C9273="industrial NAICS Cogen", C9273="industrial NAICS non-cogen")),FALSE,TRUE))</f>
        <v>1</v>
      </c>
      <c r="M9273">
        <f t="shared" si="433"/>
        <v>0.78366445916114791</v>
      </c>
      <c r="N9273">
        <f t="shared" si="434"/>
        <v>1</v>
      </c>
    </row>
    <row r="9274" spans="1:14" x14ac:dyDescent="0.2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s="32">
        <f t="shared" si="432"/>
        <v>8902303.5451723561</v>
      </c>
      <c r="J9274" t="str">
        <f>IF(K9274="natural gas",VLOOKUP(D9274,'Cross-Page Data'!$I$4:$J$13,2,FALSE),IF(K9274="solar",VLOOKUP('Form 923'!D9274,'Cross-Page Data'!$I$14:$J$117,2,FALSE),K9274))</f>
        <v>solar pv</v>
      </c>
      <c r="K9274" t="str">
        <f>VLOOKUP(E9274,'Cross-Page Data'!$D$4:$F$48,3,FALSE)</f>
        <v>solar</v>
      </c>
      <c r="L9274" t="b">
        <f>IF(AND($P$6=FALSE,OR(C9274="Commercial NAICS Cogen",C9274="Industrial NAICS Cogen",C9274="NAICS-22 Cogen")),FALSE,IF(AND($P$7=FALSE,OR(C9274="Commercial NAICS Cogen",C9274="Commercial NAICS Non-Cogen",C9274="industrial NAICS Cogen", C9274="industrial NAICS non-cogen")),FALSE,TRUE))</f>
        <v>1</v>
      </c>
      <c r="M9274">
        <f t="shared" si="433"/>
        <v>0.12425102491327657</v>
      </c>
      <c r="N9274">
        <f t="shared" si="434"/>
        <v>1</v>
      </c>
    </row>
    <row r="9275" spans="1:14" x14ac:dyDescent="0.2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s="32">
        <f t="shared" si="432"/>
        <v>8901707.4296262115</v>
      </c>
      <c r="J9275" t="str">
        <f>IF(K9275="natural gas",VLOOKUP(D9275,'Cross-Page Data'!$I$4:$J$13,2,FALSE),IF(K9275="solar",VLOOKUP('Form 923'!D9275,'Cross-Page Data'!$I$14:$J$117,2,FALSE),K9275))</f>
        <v>solar pv</v>
      </c>
      <c r="K9275" t="str">
        <f>VLOOKUP(E9275,'Cross-Page Data'!$D$4:$F$48,3,FALSE)</f>
        <v>solar</v>
      </c>
      <c r="L9275" t="b">
        <f>IF(AND($P$6=FALSE,OR(C9275="Commercial NAICS Cogen",C9275="Industrial NAICS Cogen",C9275="NAICS-22 Cogen")),FALSE,IF(AND($P$7=FALSE,OR(C9275="Commercial NAICS Cogen",C9275="Commercial NAICS Non-Cogen",C9275="industrial NAICS Cogen", C9275="industrial NAICS non-cogen")),FALSE,TRUE))</f>
        <v>1</v>
      </c>
      <c r="M9275">
        <f t="shared" si="433"/>
        <v>0.8454746136865342</v>
      </c>
      <c r="N9275">
        <f t="shared" si="434"/>
        <v>1</v>
      </c>
    </row>
    <row r="9276" spans="1:14" x14ac:dyDescent="0.2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s="32">
        <f t="shared" si="432"/>
        <v>8901972.4368225951</v>
      </c>
      <c r="J9276" t="str">
        <f>IF(K9276="natural gas",VLOOKUP(D9276,'Cross-Page Data'!$I$4:$J$13,2,FALSE),IF(K9276="solar",VLOOKUP('Form 923'!D9276,'Cross-Page Data'!$I$14:$J$117,2,FALSE),K9276))</f>
        <v>wind</v>
      </c>
      <c r="K9276" t="str">
        <f>VLOOKUP(E9276,'Cross-Page Data'!$D$4:$F$48,3,FALSE)</f>
        <v>wind</v>
      </c>
      <c r="L9276" t="b">
        <f>IF(AND($P$6=FALSE,OR(C9276="Commercial NAICS Cogen",C9276="Industrial NAICS Cogen",C9276="NAICS-22 Cogen")),FALSE,IF(AND($P$7=FALSE,OR(C9276="Commercial NAICS Cogen",C9276="Commercial NAICS Non-Cogen",C9276="industrial NAICS Cogen", C9276="industrial NAICS non-cogen")),FALSE,TRUE))</f>
        <v>1</v>
      </c>
      <c r="M9276">
        <f t="shared" si="433"/>
        <v>0.86089238845144356</v>
      </c>
      <c r="N9276">
        <f t="shared" si="434"/>
        <v>1</v>
      </c>
    </row>
    <row r="9277" spans="1:14" x14ac:dyDescent="0.2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s="32">
        <f t="shared" si="432"/>
        <v>8901995.7781615816</v>
      </c>
      <c r="J9277" t="str">
        <f>IF(K9277="natural gas",VLOOKUP(D9277,'Cross-Page Data'!$I$4:$J$13,2,FALSE),IF(K9277="solar",VLOOKUP('Form 923'!D9277,'Cross-Page Data'!$I$14:$J$117,2,FALSE),K9277))</f>
        <v>wind</v>
      </c>
      <c r="K9277" t="str">
        <f>VLOOKUP(E9277,'Cross-Page Data'!$D$4:$F$48,3,FALSE)</f>
        <v>wind</v>
      </c>
      <c r="L9277" t="b">
        <f>IF(AND($P$6=FALSE,OR(C9277="Commercial NAICS Cogen",C9277="Industrial NAICS Cogen",C9277="NAICS-22 Cogen")),FALSE,IF(AND($P$7=FALSE,OR(C9277="Commercial NAICS Cogen",C9277="Commercial NAICS Non-Cogen",C9277="industrial NAICS Cogen", C9277="industrial NAICS non-cogen")),FALSE,TRUE))</f>
        <v>1</v>
      </c>
      <c r="M9277">
        <f t="shared" si="433"/>
        <v>0.73228346456692917</v>
      </c>
      <c r="N9277">
        <f t="shared" si="434"/>
        <v>1</v>
      </c>
    </row>
    <row r="9278" spans="1:14" x14ac:dyDescent="0.2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s="32">
        <f t="shared" si="432"/>
        <v>8901838.2705928404</v>
      </c>
      <c r="J9278" t="str">
        <f>IF(K9278="natural gas",VLOOKUP(D9278,'Cross-Page Data'!$I$4:$J$13,2,FALSE),IF(K9278="solar",VLOOKUP('Form 923'!D9278,'Cross-Page Data'!$I$14:$J$117,2,FALSE),K9278))</f>
        <v>solar pv</v>
      </c>
      <c r="K9278" t="str">
        <f>VLOOKUP(E9278,'Cross-Page Data'!$D$4:$F$48,3,FALSE)</f>
        <v>solar</v>
      </c>
      <c r="L9278" t="b">
        <f>IF(AND($P$6=FALSE,OR(C9278="Commercial NAICS Cogen",C9278="Industrial NAICS Cogen",C9278="NAICS-22 Cogen")),FALSE,IF(AND($P$7=FALSE,OR(C9278="Commercial NAICS Cogen",C9278="Commercial NAICS Non-Cogen",C9278="industrial NAICS Cogen", C9278="industrial NAICS non-cogen")),FALSE,TRUE))</f>
        <v>1</v>
      </c>
      <c r="M9278">
        <f t="shared" si="433"/>
        <v>0.77357300536108486</v>
      </c>
      <c r="N9278">
        <f t="shared" si="434"/>
        <v>1</v>
      </c>
    </row>
    <row r="9279" spans="1:14" x14ac:dyDescent="0.2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s="32">
        <f t="shared" si="432"/>
        <v>8901998.020845199</v>
      </c>
      <c r="J9279" t="str">
        <f>IF(K9279="natural gas",VLOOKUP(D9279,'Cross-Page Data'!$I$4:$J$13,2,FALSE),IF(K9279="solar",VLOOKUP('Form 923'!D9279,'Cross-Page Data'!$I$14:$J$117,2,FALSE),K9279))</f>
        <v>wind</v>
      </c>
      <c r="K9279" t="str">
        <f>VLOOKUP(E9279,'Cross-Page Data'!$D$4:$F$48,3,FALSE)</f>
        <v>wind</v>
      </c>
      <c r="L9279" t="b">
        <f>IF(AND($P$6=FALSE,OR(C9279="Commercial NAICS Cogen",C9279="Industrial NAICS Cogen",C9279="NAICS-22 Cogen")),FALSE,IF(AND($P$7=FALSE,OR(C9279="Commercial NAICS Cogen",C9279="Commercial NAICS Non-Cogen",C9279="industrial NAICS Cogen", C9279="industrial NAICS non-cogen")),FALSE,TRUE))</f>
        <v>1</v>
      </c>
      <c r="M9279">
        <f t="shared" si="433"/>
        <v>0.64304461942257218</v>
      </c>
      <c r="N9279">
        <f t="shared" si="434"/>
        <v>1</v>
      </c>
    </row>
    <row r="9280" spans="1:14" x14ac:dyDescent="0.2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s="32">
        <f t="shared" si="432"/>
        <v>8902000.6678394582</v>
      </c>
      <c r="J9280" t="str">
        <f>IF(K9280="natural gas",VLOOKUP(D9280,'Cross-Page Data'!$I$4:$J$13,2,FALSE),IF(K9280="solar",VLOOKUP('Form 923'!D9280,'Cross-Page Data'!$I$14:$J$117,2,FALSE),K9280))</f>
        <v>wind</v>
      </c>
      <c r="K9280" t="str">
        <f>VLOOKUP(E9280,'Cross-Page Data'!$D$4:$F$48,3,FALSE)</f>
        <v>wind</v>
      </c>
      <c r="L9280" t="b">
        <f>IF(AND($P$6=FALSE,OR(C9280="Commercial NAICS Cogen",C9280="Industrial NAICS Cogen",C9280="NAICS-22 Cogen")),FALSE,IF(AND($P$7=FALSE,OR(C9280="Commercial NAICS Cogen",C9280="Commercial NAICS Non-Cogen",C9280="industrial NAICS Cogen", C9280="industrial NAICS non-cogen")),FALSE,TRUE))</f>
        <v>1</v>
      </c>
      <c r="M9280">
        <f t="shared" si="433"/>
        <v>0.42694663167104113</v>
      </c>
      <c r="N9280">
        <f t="shared" si="434"/>
        <v>1</v>
      </c>
    </row>
    <row r="9281" spans="1:14" x14ac:dyDescent="0.2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s="32">
        <f t="shared" si="432"/>
        <v>8902640.2640264016</v>
      </c>
      <c r="J9281" t="str">
        <f>IF(K9281="natural gas",VLOOKUP(D9281,'Cross-Page Data'!$I$4:$J$13,2,FALSE),IF(K9281="solar",VLOOKUP('Form 923'!D9281,'Cross-Page Data'!$I$14:$J$117,2,FALSE),K9281))</f>
        <v>solar pv</v>
      </c>
      <c r="K9281" t="str">
        <f>VLOOKUP(E9281,'Cross-Page Data'!$D$4:$F$48,3,FALSE)</f>
        <v>solar</v>
      </c>
      <c r="L9281" t="b">
        <f>IF(AND($P$6=FALSE,OR(C9281="Commercial NAICS Cogen",C9281="Industrial NAICS Cogen",C9281="NAICS-22 Cogen")),FALSE,IF(AND($P$7=FALSE,OR(C9281="Commercial NAICS Cogen",C9281="Commercial NAICS Non-Cogen",C9281="industrial NAICS Cogen", C9281="industrial NAICS non-cogen")),FALSE,TRUE))</f>
        <v>1</v>
      </c>
      <c r="M9281">
        <f t="shared" si="433"/>
        <v>5.1087984862819298E-2</v>
      </c>
      <c r="N9281">
        <f t="shared" si="434"/>
        <v>1</v>
      </c>
    </row>
    <row r="9282" spans="1:14" ht="26.25" x14ac:dyDescent="0.2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s="32">
        <f t="shared" si="432"/>
        <v>9556655.0674206167</v>
      </c>
      <c r="J9282" t="str">
        <f>IF(K9282="natural gas",VLOOKUP(D9282,'Cross-Page Data'!$I$4:$J$13,2,FALSE),IF(K9282="solar",VLOOKUP('Form 923'!D9282,'Cross-Page Data'!$I$14:$J$117,2,FALSE),K9282))</f>
        <v>biomass</v>
      </c>
      <c r="K9282" t="str">
        <f>VLOOKUP(E9282,'Cross-Page Data'!$D$4:$F$48,3,FALSE)</f>
        <v>biomass</v>
      </c>
      <c r="L9282" t="b">
        <f>IF(AND($P$6=FALSE,OR(C9282="Commercial NAICS Cogen",C9282="Industrial NAICS Cogen",C9282="NAICS-22 Cogen")),FALSE,IF(AND($P$7=FALSE,OR(C9282="Commercial NAICS Cogen",C9282="Commercial NAICS Non-Cogen",C9282="industrial NAICS Cogen", C9282="industrial NAICS non-cogen")),FALSE,TRUE))</f>
        <v>0</v>
      </c>
      <c r="M9282">
        <f t="shared" si="433"/>
        <v>0.51425438596491224</v>
      </c>
      <c r="N9282">
        <f t="shared" si="434"/>
        <v>1</v>
      </c>
    </row>
    <row r="9283" spans="1:14" x14ac:dyDescent="0.2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s="32">
        <f t="shared" si="432"/>
        <v>8901999.9469158072</v>
      </c>
      <c r="J9283" t="str">
        <f>IF(K9283="natural gas",VLOOKUP(D9283,'Cross-Page Data'!$I$4:$J$13,2,FALSE),IF(K9283="solar",VLOOKUP('Form 923'!D9283,'Cross-Page Data'!$I$14:$J$117,2,FALSE),K9283))</f>
        <v>wind</v>
      </c>
      <c r="K9283" t="str">
        <f>VLOOKUP(E9283,'Cross-Page Data'!$D$4:$F$48,3,FALSE)</f>
        <v>wind</v>
      </c>
      <c r="L9283" t="b">
        <f>IF(AND($P$6=FALSE,OR(C9283="Commercial NAICS Cogen",C9283="Industrial NAICS Cogen",C9283="NAICS-22 Cogen")),FALSE,IF(AND($P$7=FALSE,OR(C9283="Commercial NAICS Cogen",C9283="Commercial NAICS Non-Cogen",C9283="industrial NAICS Cogen", C9283="industrial NAICS non-cogen")),FALSE,TRUE))</f>
        <v>1</v>
      </c>
      <c r="M9283">
        <f t="shared" si="433"/>
        <v>0.4864391951006124</v>
      </c>
      <c r="N9283">
        <f t="shared" si="434"/>
        <v>1</v>
      </c>
    </row>
    <row r="9284" spans="1:14" x14ac:dyDescent="0.2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s="32">
        <f t="shared" si="432"/>
        <v>8901999.8485212717</v>
      </c>
      <c r="J9284" t="str">
        <f>IF(K9284="natural gas",VLOOKUP(D9284,'Cross-Page Data'!$I$4:$J$13,2,FALSE),IF(K9284="solar",VLOOKUP('Form 923'!D9284,'Cross-Page Data'!$I$14:$J$117,2,FALSE),K9284))</f>
        <v>wind</v>
      </c>
      <c r="K9284" t="str">
        <f>VLOOKUP(E9284,'Cross-Page Data'!$D$4:$F$48,3,FALSE)</f>
        <v>wind</v>
      </c>
      <c r="L9284" t="b">
        <f>IF(AND($P$6=FALSE,OR(C9284="Commercial NAICS Cogen",C9284="Industrial NAICS Cogen",C9284="NAICS-22 Cogen")),FALSE,IF(AND($P$7=FALSE,OR(C9284="Commercial NAICS Cogen",C9284="Commercial NAICS Non-Cogen",C9284="industrial NAICS Cogen", C9284="industrial NAICS non-cogen")),FALSE,TRUE))</f>
        <v>1</v>
      </c>
      <c r="M9284">
        <f t="shared" si="433"/>
        <v>0.49868766404199477</v>
      </c>
      <c r="N9284">
        <f t="shared" si="434"/>
        <v>1</v>
      </c>
    </row>
    <row r="9285" spans="1:14" x14ac:dyDescent="0.2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s="32">
        <f t="shared" si="432"/>
        <v>8901951.0252836961</v>
      </c>
      <c r="J9285" t="str">
        <f>IF(K9285="natural gas",VLOOKUP(D9285,'Cross-Page Data'!$I$4:$J$13,2,FALSE),IF(K9285="solar",VLOOKUP('Form 923'!D9285,'Cross-Page Data'!$I$14:$J$117,2,FALSE),K9285))</f>
        <v>solar pv</v>
      </c>
      <c r="K9285" t="str">
        <f>VLOOKUP(E9285,'Cross-Page Data'!$D$4:$F$48,3,FALSE)</f>
        <v>solar</v>
      </c>
      <c r="L9285" t="b">
        <f>IF(AND($P$6=FALSE,OR(C9285="Commercial NAICS Cogen",C9285="Industrial NAICS Cogen",C9285="NAICS-22 Cogen")),FALSE,IF(AND($P$7=FALSE,OR(C9285="Commercial NAICS Cogen",C9285="Commercial NAICS Non-Cogen",C9285="industrial NAICS Cogen", C9285="industrial NAICS non-cogen")),FALSE,TRUE))</f>
        <v>1</v>
      </c>
      <c r="M9285">
        <f t="shared" si="433"/>
        <v>0.64427625354777673</v>
      </c>
      <c r="N9285">
        <f t="shared" si="434"/>
        <v>1</v>
      </c>
    </row>
    <row r="9286" spans="1:14" x14ac:dyDescent="0.2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s="32">
        <f t="shared" si="432"/>
        <v>8901982.4174284618</v>
      </c>
      <c r="J9286" t="str">
        <f>IF(K9286="natural gas",VLOOKUP(D9286,'Cross-Page Data'!$I$4:$J$13,2,FALSE),IF(K9286="solar",VLOOKUP('Form 923'!D9286,'Cross-Page Data'!$I$14:$J$117,2,FALSE),K9286))</f>
        <v>wind</v>
      </c>
      <c r="K9286" t="str">
        <f>VLOOKUP(E9286,'Cross-Page Data'!$D$4:$F$48,3,FALSE)</f>
        <v>wind</v>
      </c>
      <c r="L9286" t="b">
        <f>IF(AND($P$6=FALSE,OR(C9286="Commercial NAICS Cogen",C9286="Industrial NAICS Cogen",C9286="NAICS-22 Cogen")),FALSE,IF(AND($P$7=FALSE,OR(C9286="Commercial NAICS Cogen",C9286="Commercial NAICS Non-Cogen",C9286="industrial NAICS Cogen", C9286="industrial NAICS non-cogen")),FALSE,TRUE))</f>
        <v>1</v>
      </c>
      <c r="M9286">
        <f t="shared" si="433"/>
        <v>0.83902012248468938</v>
      </c>
      <c r="N9286">
        <f t="shared" si="434"/>
        <v>1</v>
      </c>
    </row>
    <row r="9287" spans="1:14" x14ac:dyDescent="0.2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s="32">
        <f t="shared" ref="I9287:I9350" si="435">IFERROR(F9287/G9287*10^6,"")</f>
        <v>8902007.229100978</v>
      </c>
      <c r="J9287" t="str">
        <f>IF(K9287="natural gas",VLOOKUP(D9287,'Cross-Page Data'!$I$4:$J$13,2,FALSE),IF(K9287="solar",VLOOKUP('Form 923'!D9287,'Cross-Page Data'!$I$14:$J$117,2,FALSE),K9287))</f>
        <v>wind</v>
      </c>
      <c r="K9287" t="str">
        <f>VLOOKUP(E9287,'Cross-Page Data'!$D$4:$F$48,3,FALSE)</f>
        <v>wind</v>
      </c>
      <c r="L9287" t="b">
        <f>IF(AND($P$6=FALSE,OR(C9287="Commercial NAICS Cogen",C9287="Industrial NAICS Cogen",C9287="NAICS-22 Cogen")),FALSE,IF(AND($P$7=FALSE,OR(C9287="Commercial NAICS Cogen",C9287="Commercial NAICS Non-Cogen",C9287="industrial NAICS Cogen", C9287="industrial NAICS non-cogen")),FALSE,TRUE))</f>
        <v>1</v>
      </c>
      <c r="M9287">
        <f t="shared" ref="M9287:M9350" si="436">(COUNTIFS($J$6:$J$14148,J9287,$I$6:$I$14148,"&gt;"&amp;I9287)+1)/COUNTIFS($J$6:$J$14148,J9287)</f>
        <v>0.19860017497812774</v>
      </c>
      <c r="N9287">
        <f t="shared" ref="N9287:N9350" si="437">IF(OR(M9287&gt;0.95,M9287&lt;0.05),0,1)</f>
        <v>1</v>
      </c>
    </row>
    <row r="9288" spans="1:14" x14ac:dyDescent="0.2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s="32">
        <f t="shared" si="435"/>
        <v>8902001.3157067485</v>
      </c>
      <c r="J9288" t="str">
        <f>IF(K9288="natural gas",VLOOKUP(D9288,'Cross-Page Data'!$I$4:$J$13,2,FALSE),IF(K9288="solar",VLOOKUP('Form 923'!D9288,'Cross-Page Data'!$I$14:$J$117,2,FALSE),K9288))</f>
        <v>wind</v>
      </c>
      <c r="K9288" t="str">
        <f>VLOOKUP(E9288,'Cross-Page Data'!$D$4:$F$48,3,FALSE)</f>
        <v>wind</v>
      </c>
      <c r="L9288" t="b">
        <f>IF(AND($P$6=FALSE,OR(C9288="Commercial NAICS Cogen",C9288="Industrial NAICS Cogen",C9288="NAICS-22 Cogen")),FALSE,IF(AND($P$7=FALSE,OR(C9288="Commercial NAICS Cogen",C9288="Commercial NAICS Non-Cogen",C9288="industrial NAICS Cogen", C9288="industrial NAICS non-cogen")),FALSE,TRUE))</f>
        <v>1</v>
      </c>
      <c r="M9288">
        <f t="shared" si="436"/>
        <v>0.37270341207349084</v>
      </c>
      <c r="N9288">
        <f t="shared" si="437"/>
        <v>1</v>
      </c>
    </row>
    <row r="9289" spans="1:14" x14ac:dyDescent="0.2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s="32">
        <f t="shared" si="435"/>
        <v>8901968.7601692174</v>
      </c>
      <c r="J9289" t="str">
        <f>IF(K9289="natural gas",VLOOKUP(D9289,'Cross-Page Data'!$I$4:$J$13,2,FALSE),IF(K9289="solar",VLOOKUP('Form 923'!D9289,'Cross-Page Data'!$I$14:$J$117,2,FALSE),K9289))</f>
        <v>hydro</v>
      </c>
      <c r="K9289" t="str">
        <f>VLOOKUP(E9289,'Cross-Page Data'!$D$4:$F$48,3,FALSE)</f>
        <v>hydro</v>
      </c>
      <c r="L9289" t="b">
        <f>IF(AND($P$6=FALSE,OR(C9289="Commercial NAICS Cogen",C9289="Industrial NAICS Cogen",C9289="NAICS-22 Cogen")),FALSE,IF(AND($P$7=FALSE,OR(C9289="Commercial NAICS Cogen",C9289="Commercial NAICS Non-Cogen",C9289="industrial NAICS Cogen", C9289="industrial NAICS non-cogen")),FALSE,TRUE))</f>
        <v>1</v>
      </c>
      <c r="M9289">
        <f t="shared" si="436"/>
        <v>0.75</v>
      </c>
      <c r="N9289">
        <f t="shared" si="437"/>
        <v>1</v>
      </c>
    </row>
    <row r="9290" spans="1:14" ht="26.25" x14ac:dyDescent="0.2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s="32">
        <f t="shared" si="435"/>
        <v>8901970.6078824308</v>
      </c>
      <c r="J9290" t="str">
        <f>IF(K9290="natural gas",VLOOKUP(D9290,'Cross-Page Data'!$I$4:$J$13,2,FALSE),IF(K9290="solar",VLOOKUP('Form 923'!D9290,'Cross-Page Data'!$I$14:$J$117,2,FALSE),K9290))</f>
        <v>solar pv</v>
      </c>
      <c r="K9290" t="str">
        <f>VLOOKUP(E9290,'Cross-Page Data'!$D$4:$F$48,3,FALSE)</f>
        <v>solar</v>
      </c>
      <c r="L9290" t="b">
        <f>IF(AND($P$6=FALSE,OR(C9290="Commercial NAICS Cogen",C9290="Industrial NAICS Cogen",C9290="NAICS-22 Cogen")),FALSE,IF(AND($P$7=FALSE,OR(C9290="Commercial NAICS Cogen",C9290="Commercial NAICS Non-Cogen",C9290="industrial NAICS Cogen", C9290="industrial NAICS non-cogen")),FALSE,TRUE))</f>
        <v>0</v>
      </c>
      <c r="M9290">
        <f t="shared" si="436"/>
        <v>0.61021759697256384</v>
      </c>
      <c r="N9290">
        <f t="shared" si="437"/>
        <v>1</v>
      </c>
    </row>
    <row r="9291" spans="1:14" x14ac:dyDescent="0.2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s="32">
        <f t="shared" si="435"/>
        <v>8901898.3466013484</v>
      </c>
      <c r="J9291" t="str">
        <f>IF(K9291="natural gas",VLOOKUP(D9291,'Cross-Page Data'!$I$4:$J$13,2,FALSE),IF(K9291="solar",VLOOKUP('Form 923'!D9291,'Cross-Page Data'!$I$14:$J$117,2,FALSE),K9291))</f>
        <v>solar pv</v>
      </c>
      <c r="K9291" t="str">
        <f>VLOOKUP(E9291,'Cross-Page Data'!$D$4:$F$48,3,FALSE)</f>
        <v>solar</v>
      </c>
      <c r="L9291" t="b">
        <f>IF(AND($P$6=FALSE,OR(C9291="Commercial NAICS Cogen",C9291="Industrial NAICS Cogen",C9291="NAICS-22 Cogen")),FALSE,IF(AND($P$7=FALSE,OR(C9291="Commercial NAICS Cogen",C9291="Commercial NAICS Non-Cogen",C9291="industrial NAICS Cogen", C9291="industrial NAICS non-cogen")),FALSE,TRUE))</f>
        <v>1</v>
      </c>
      <c r="M9291">
        <f t="shared" si="436"/>
        <v>0.71144749290444653</v>
      </c>
      <c r="N9291">
        <f t="shared" si="437"/>
        <v>1</v>
      </c>
    </row>
    <row r="9292" spans="1:14" x14ac:dyDescent="0.2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s="32">
        <f t="shared" si="435"/>
        <v>8902000.5412326362</v>
      </c>
      <c r="J9292" t="str">
        <f>IF(K9292="natural gas",VLOOKUP(D9292,'Cross-Page Data'!$I$4:$J$13,2,FALSE),IF(K9292="solar",VLOOKUP('Form 923'!D9292,'Cross-Page Data'!$I$14:$J$117,2,FALSE),K9292))</f>
        <v>wind</v>
      </c>
      <c r="K9292" t="str">
        <f>VLOOKUP(E9292,'Cross-Page Data'!$D$4:$F$48,3,FALSE)</f>
        <v>wind</v>
      </c>
      <c r="L9292" t="b">
        <f>IF(AND($P$6=FALSE,OR(C9292="Commercial NAICS Cogen",C9292="Industrial NAICS Cogen",C9292="NAICS-22 Cogen")),FALSE,IF(AND($P$7=FALSE,OR(C9292="Commercial NAICS Cogen",C9292="Commercial NAICS Non-Cogen",C9292="industrial NAICS Cogen", C9292="industrial NAICS non-cogen")),FALSE,TRUE))</f>
        <v>1</v>
      </c>
      <c r="M9292">
        <f t="shared" si="436"/>
        <v>0.43657042869641294</v>
      </c>
      <c r="N9292">
        <f t="shared" si="437"/>
        <v>1</v>
      </c>
    </row>
    <row r="9293" spans="1:14" x14ac:dyDescent="0.2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s="32">
        <f t="shared" si="435"/>
        <v>8902243.58974359</v>
      </c>
      <c r="J9293" t="str">
        <f>IF(K9293="natural gas",VLOOKUP(D9293,'Cross-Page Data'!$I$4:$J$13,2,FALSE),IF(K9293="solar",VLOOKUP('Form 923'!D9293,'Cross-Page Data'!$I$14:$J$117,2,FALSE),K9293))</f>
        <v>wind</v>
      </c>
      <c r="K9293" t="str">
        <f>VLOOKUP(E9293,'Cross-Page Data'!$D$4:$F$48,3,FALSE)</f>
        <v>wind</v>
      </c>
      <c r="L9293" t="b">
        <f>IF(AND($P$6=FALSE,OR(C9293="Commercial NAICS Cogen",C9293="Industrial NAICS Cogen",C9293="NAICS-22 Cogen")),FALSE,IF(AND($P$7=FALSE,OR(C9293="Commercial NAICS Cogen",C9293="Commercial NAICS Non-Cogen",C9293="industrial NAICS Cogen", C9293="industrial NAICS non-cogen")),FALSE,TRUE))</f>
        <v>1</v>
      </c>
      <c r="M9293">
        <f t="shared" si="436"/>
        <v>2.8871391076115485E-2</v>
      </c>
      <c r="N9293">
        <f t="shared" si="437"/>
        <v>0</v>
      </c>
    </row>
    <row r="9294" spans="1:14" x14ac:dyDescent="0.2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s="32">
        <f t="shared" si="435"/>
        <v>8901696.6067864262</v>
      </c>
      <c r="J9294" t="str">
        <f>IF(K9294="natural gas",VLOOKUP(D9294,'Cross-Page Data'!$I$4:$J$13,2,FALSE),IF(K9294="solar",VLOOKUP('Form 923'!D9294,'Cross-Page Data'!$I$14:$J$117,2,FALSE),K9294))</f>
        <v>solar pv</v>
      </c>
      <c r="K9294" t="str">
        <f>VLOOKUP(E9294,'Cross-Page Data'!$D$4:$F$48,3,FALSE)</f>
        <v>solar</v>
      </c>
      <c r="L9294" t="b">
        <f>IF(AND($P$6=FALSE,OR(C9294="Commercial NAICS Cogen",C9294="Industrial NAICS Cogen",C9294="NAICS-22 Cogen")),FALSE,IF(AND($P$7=FALSE,OR(C9294="Commercial NAICS Cogen",C9294="Commercial NAICS Non-Cogen",C9294="industrial NAICS Cogen", C9294="industrial NAICS non-cogen")),FALSE,TRUE))</f>
        <v>1</v>
      </c>
      <c r="M9294">
        <f t="shared" si="436"/>
        <v>0.84799747713654994</v>
      </c>
      <c r="N9294">
        <f t="shared" si="437"/>
        <v>1</v>
      </c>
    </row>
    <row r="9295" spans="1:14" x14ac:dyDescent="0.2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s="32">
        <f t="shared" si="435"/>
        <v>8901998.6341656838</v>
      </c>
      <c r="J9295" t="str">
        <f>IF(K9295="natural gas",VLOOKUP(D9295,'Cross-Page Data'!$I$4:$J$13,2,FALSE),IF(K9295="solar",VLOOKUP('Form 923'!D9295,'Cross-Page Data'!$I$14:$J$117,2,FALSE),K9295))</f>
        <v>wind</v>
      </c>
      <c r="K9295" t="str">
        <f>VLOOKUP(E9295,'Cross-Page Data'!$D$4:$F$48,3,FALSE)</f>
        <v>wind</v>
      </c>
      <c r="L9295" t="b">
        <f>IF(AND($P$6=FALSE,OR(C9295="Commercial NAICS Cogen",C9295="Industrial NAICS Cogen",C9295="NAICS-22 Cogen")),FALSE,IF(AND($P$7=FALSE,OR(C9295="Commercial NAICS Cogen",C9295="Commercial NAICS Non-Cogen",C9295="industrial NAICS Cogen", C9295="industrial NAICS non-cogen")),FALSE,TRUE))</f>
        <v>1</v>
      </c>
      <c r="M9295">
        <f t="shared" si="436"/>
        <v>0.6080489938757655</v>
      </c>
      <c r="N9295">
        <f t="shared" si="437"/>
        <v>1</v>
      </c>
    </row>
    <row r="9296" spans="1:14" x14ac:dyDescent="0.2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s="32">
        <f t="shared" si="435"/>
        <v>10923605.293536806</v>
      </c>
      <c r="J9296" t="str">
        <f>IF(K9296="natural gas",VLOOKUP(D9296,'Cross-Page Data'!$I$4:$J$13,2,FALSE),IF(K9296="solar",VLOOKUP('Form 923'!D9296,'Cross-Page Data'!$I$14:$J$117,2,FALSE),K9296))</f>
        <v>other</v>
      </c>
      <c r="K9296" t="str">
        <f>VLOOKUP(E9296,'Cross-Page Data'!$D$4:$F$48,3,FALSE)</f>
        <v>natural gas</v>
      </c>
      <c r="L9296" t="b">
        <f>IF(AND($P$6=FALSE,OR(C9296="Commercial NAICS Cogen",C9296="Industrial NAICS Cogen",C9296="NAICS-22 Cogen")),FALSE,IF(AND($P$7=FALSE,OR(C9296="Commercial NAICS Cogen",C9296="Commercial NAICS Non-Cogen",C9296="industrial NAICS Cogen", C9296="industrial NAICS non-cogen")),FALSE,TRUE))</f>
        <v>1</v>
      </c>
      <c r="M9296">
        <f t="shared" si="436"/>
        <v>0.10876623376623376</v>
      </c>
      <c r="N9296">
        <f t="shared" si="437"/>
        <v>1</v>
      </c>
    </row>
    <row r="9297" spans="1:14" x14ac:dyDescent="0.2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s="32">
        <f t="shared" si="435"/>
        <v>10923335.876450581</v>
      </c>
      <c r="J9297" t="str">
        <f>IF(K9297="natural gas",VLOOKUP(D9297,'Cross-Page Data'!$I$4:$J$13,2,FALSE),IF(K9297="solar",VLOOKUP('Form 923'!D9297,'Cross-Page Data'!$I$14:$J$117,2,FALSE),K9297))</f>
        <v>biomass</v>
      </c>
      <c r="K9297" t="str">
        <f>VLOOKUP(E9297,'Cross-Page Data'!$D$4:$F$48,3,FALSE)</f>
        <v>biomass</v>
      </c>
      <c r="L9297" t="b">
        <f>IF(AND($P$6=FALSE,OR(C9297="Commercial NAICS Cogen",C9297="Industrial NAICS Cogen",C9297="NAICS-22 Cogen")),FALSE,IF(AND($P$7=FALSE,OR(C9297="Commercial NAICS Cogen",C9297="Commercial NAICS Non-Cogen",C9297="industrial NAICS Cogen", C9297="industrial NAICS non-cogen")),FALSE,TRUE))</f>
        <v>1</v>
      </c>
      <c r="M9297">
        <f t="shared" si="436"/>
        <v>0.41118421052631576</v>
      </c>
      <c r="N9297">
        <f t="shared" si="437"/>
        <v>1</v>
      </c>
    </row>
    <row r="9298" spans="1:14" x14ac:dyDescent="0.2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s="32">
        <f t="shared" si="435"/>
        <v>11756428.571428571</v>
      </c>
      <c r="J9298" t="str">
        <f>IF(K9298="natural gas",VLOOKUP(D9298,'Cross-Page Data'!$I$4:$J$13,2,FALSE),IF(K9298="solar",VLOOKUP('Form 923'!D9298,'Cross-Page Data'!$I$14:$J$117,2,FALSE),K9298))</f>
        <v>biomass</v>
      </c>
      <c r="K9298" t="str">
        <f>VLOOKUP(E9298,'Cross-Page Data'!$D$4:$F$48,3,FALSE)</f>
        <v>biomass</v>
      </c>
      <c r="L9298" t="b">
        <f>IF(AND($P$6=FALSE,OR(C9298="Commercial NAICS Cogen",C9298="Industrial NAICS Cogen",C9298="NAICS-22 Cogen")),FALSE,IF(AND($P$7=FALSE,OR(C9298="Commercial NAICS Cogen",C9298="Commercial NAICS Non-Cogen",C9298="industrial NAICS Cogen", C9298="industrial NAICS non-cogen")),FALSE,TRUE))</f>
        <v>1</v>
      </c>
      <c r="M9298">
        <f t="shared" si="436"/>
        <v>0.31030701754385964</v>
      </c>
      <c r="N9298">
        <f t="shared" si="437"/>
        <v>1</v>
      </c>
    </row>
    <row r="9299" spans="1:14" x14ac:dyDescent="0.2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s="32">
        <f t="shared" si="435"/>
        <v>8901900.359527478</v>
      </c>
      <c r="J9299" t="str">
        <f>IF(K9299="natural gas",VLOOKUP(D9299,'Cross-Page Data'!$I$4:$J$13,2,FALSE),IF(K9299="solar",VLOOKUP('Form 923'!D9299,'Cross-Page Data'!$I$14:$J$117,2,FALSE),K9299))</f>
        <v>solar pv</v>
      </c>
      <c r="K9299" t="str">
        <f>VLOOKUP(E9299,'Cross-Page Data'!$D$4:$F$48,3,FALSE)</f>
        <v>solar</v>
      </c>
      <c r="L9299" t="b">
        <f>IF(AND($P$6=FALSE,OR(C9299="Commercial NAICS Cogen",C9299="Industrial NAICS Cogen",C9299="NAICS-22 Cogen")),FALSE,IF(AND($P$7=FALSE,OR(C9299="Commercial NAICS Cogen",C9299="Commercial NAICS Non-Cogen",C9299="industrial NAICS Cogen", C9299="industrial NAICS non-cogen")),FALSE,TRUE))</f>
        <v>1</v>
      </c>
      <c r="M9299">
        <f t="shared" si="436"/>
        <v>0.70923998738568272</v>
      </c>
      <c r="N9299">
        <f t="shared" si="437"/>
        <v>1</v>
      </c>
    </row>
    <row r="9300" spans="1:14" ht="26.25" x14ac:dyDescent="0.2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s="32">
        <f t="shared" si="435"/>
        <v>8902226.5246853828</v>
      </c>
      <c r="J9300" t="str">
        <f>IF(K9300="natural gas",VLOOKUP(D9300,'Cross-Page Data'!$I$4:$J$13,2,FALSE),IF(K9300="solar",VLOOKUP('Form 923'!D9300,'Cross-Page Data'!$I$14:$J$117,2,FALSE),K9300))</f>
        <v>solar pv</v>
      </c>
      <c r="K9300" t="str">
        <f>VLOOKUP(E9300,'Cross-Page Data'!$D$4:$F$48,3,FALSE)</f>
        <v>solar</v>
      </c>
      <c r="L9300" t="b">
        <f>IF(AND($P$6=FALSE,OR(C9300="Commercial NAICS Cogen",C9300="Industrial NAICS Cogen",C9300="NAICS-22 Cogen")),FALSE,IF(AND($P$7=FALSE,OR(C9300="Commercial NAICS Cogen",C9300="Commercial NAICS Non-Cogen",C9300="industrial NAICS Cogen", C9300="industrial NAICS non-cogen")),FALSE,TRUE))</f>
        <v>0</v>
      </c>
      <c r="M9300">
        <f t="shared" si="436"/>
        <v>0.15799432355723747</v>
      </c>
      <c r="N9300">
        <f t="shared" si="437"/>
        <v>1</v>
      </c>
    </row>
    <row r="9301" spans="1:14" x14ac:dyDescent="0.2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s="32">
        <f t="shared" si="435"/>
        <v>8902000.7631931398</v>
      </c>
      <c r="J9301" t="str">
        <f>IF(K9301="natural gas",VLOOKUP(D9301,'Cross-Page Data'!$I$4:$J$13,2,FALSE),IF(K9301="solar",VLOOKUP('Form 923'!D9301,'Cross-Page Data'!$I$14:$J$117,2,FALSE),K9301))</f>
        <v>wind</v>
      </c>
      <c r="K9301" t="str">
        <f>VLOOKUP(E9301,'Cross-Page Data'!$D$4:$F$48,3,FALSE)</f>
        <v>wind</v>
      </c>
      <c r="L9301" t="b">
        <f>IF(AND($P$6=FALSE,OR(C9301="Commercial NAICS Cogen",C9301="Industrial NAICS Cogen",C9301="NAICS-22 Cogen")),FALSE,IF(AND($P$7=FALSE,OR(C9301="Commercial NAICS Cogen",C9301="Commercial NAICS Non-Cogen",C9301="industrial NAICS Cogen", C9301="industrial NAICS non-cogen")),FALSE,TRUE))</f>
        <v>1</v>
      </c>
      <c r="M9301">
        <f t="shared" si="436"/>
        <v>0.41644794400699914</v>
      </c>
      <c r="N9301">
        <f t="shared" si="437"/>
        <v>1</v>
      </c>
    </row>
    <row r="9302" spans="1:14" x14ac:dyDescent="0.2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s="32">
        <f t="shared" si="435"/>
        <v>8901835.8935931046</v>
      </c>
      <c r="J9302" t="str">
        <f>IF(K9302="natural gas",VLOOKUP(D9302,'Cross-Page Data'!$I$4:$J$13,2,FALSE),IF(K9302="solar",VLOOKUP('Form 923'!D9302,'Cross-Page Data'!$I$14:$J$117,2,FALSE),K9302))</f>
        <v>solar pv</v>
      </c>
      <c r="K9302" t="str">
        <f>VLOOKUP(E9302,'Cross-Page Data'!$D$4:$F$48,3,FALSE)</f>
        <v>solar</v>
      </c>
      <c r="L9302" t="b">
        <f>IF(AND($P$6=FALSE,OR(C9302="Commercial NAICS Cogen",C9302="Industrial NAICS Cogen",C9302="NAICS-22 Cogen")),FALSE,IF(AND($P$7=FALSE,OR(C9302="Commercial NAICS Cogen",C9302="Commercial NAICS Non-Cogen",C9302="industrial NAICS Cogen", C9302="industrial NAICS non-cogen")),FALSE,TRUE))</f>
        <v>1</v>
      </c>
      <c r="M9302">
        <f t="shared" si="436"/>
        <v>0.77420372122358883</v>
      </c>
      <c r="N9302">
        <f t="shared" si="437"/>
        <v>1</v>
      </c>
    </row>
    <row r="9303" spans="1:14" x14ac:dyDescent="0.2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s="32">
        <f t="shared" si="435"/>
        <v>8902028.5233413056</v>
      </c>
      <c r="J9303" t="str">
        <f>IF(K9303="natural gas",VLOOKUP(D9303,'Cross-Page Data'!$I$4:$J$13,2,FALSE),IF(K9303="solar",VLOOKUP('Form 923'!D9303,'Cross-Page Data'!$I$14:$J$117,2,FALSE),K9303))</f>
        <v>solar pv</v>
      </c>
      <c r="K9303" t="str">
        <f>VLOOKUP(E9303,'Cross-Page Data'!$D$4:$F$48,3,FALSE)</f>
        <v>solar</v>
      </c>
      <c r="L9303" t="b">
        <f>IF(AND($P$6=FALSE,OR(C9303="Commercial NAICS Cogen",C9303="Industrial NAICS Cogen",C9303="NAICS-22 Cogen")),FALSE,IF(AND($P$7=FALSE,OR(C9303="Commercial NAICS Cogen",C9303="Commercial NAICS Non-Cogen",C9303="industrial NAICS Cogen", C9303="industrial NAICS non-cogen")),FALSE,TRUE))</f>
        <v>1</v>
      </c>
      <c r="M9303">
        <f t="shared" si="436"/>
        <v>0.38000630715862505</v>
      </c>
      <c r="N9303">
        <f t="shared" si="437"/>
        <v>1</v>
      </c>
    </row>
    <row r="9304" spans="1:14" x14ac:dyDescent="0.2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s="32">
        <f t="shared" si="435"/>
        <v>8902009.0200902019</v>
      </c>
      <c r="J9304" t="str">
        <f>IF(K9304="natural gas",VLOOKUP(D9304,'Cross-Page Data'!$I$4:$J$13,2,FALSE),IF(K9304="solar",VLOOKUP('Form 923'!D9304,'Cross-Page Data'!$I$14:$J$117,2,FALSE),K9304))</f>
        <v>solar pv</v>
      </c>
      <c r="K9304" t="str">
        <f>VLOOKUP(E9304,'Cross-Page Data'!$D$4:$F$48,3,FALSE)</f>
        <v>solar</v>
      </c>
      <c r="L9304" t="b">
        <f>IF(AND($P$6=FALSE,OR(C9304="Commercial NAICS Cogen",C9304="Industrial NAICS Cogen",C9304="NAICS-22 Cogen")),FALSE,IF(AND($P$7=FALSE,OR(C9304="Commercial NAICS Cogen",C9304="Commercial NAICS Non-Cogen",C9304="industrial NAICS Cogen", C9304="industrial NAICS non-cogen")),FALSE,TRUE))</f>
        <v>1</v>
      </c>
      <c r="M9304">
        <f t="shared" si="436"/>
        <v>0.44055502995900347</v>
      </c>
      <c r="N9304">
        <f t="shared" si="437"/>
        <v>1</v>
      </c>
    </row>
    <row r="9305" spans="1:14" x14ac:dyDescent="0.2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s="32">
        <f t="shared" si="435"/>
        <v>8902099.6927278936</v>
      </c>
      <c r="J9305" t="str">
        <f>IF(K9305="natural gas",VLOOKUP(D9305,'Cross-Page Data'!$I$4:$J$13,2,FALSE),IF(K9305="solar",VLOOKUP('Form 923'!D9305,'Cross-Page Data'!$I$14:$J$117,2,FALSE),K9305))</f>
        <v>solar pv</v>
      </c>
      <c r="K9305" t="str">
        <f>VLOOKUP(E9305,'Cross-Page Data'!$D$4:$F$48,3,FALSE)</f>
        <v>solar</v>
      </c>
      <c r="L9305" t="b">
        <f>IF(AND($P$6=FALSE,OR(C9305="Commercial NAICS Cogen",C9305="Industrial NAICS Cogen",C9305="NAICS-22 Cogen")),FALSE,IF(AND($P$7=FALSE,OR(C9305="Commercial NAICS Cogen",C9305="Commercial NAICS Non-Cogen",C9305="industrial NAICS Cogen", C9305="industrial NAICS non-cogen")),FALSE,TRUE))</f>
        <v>1</v>
      </c>
      <c r="M9305">
        <f t="shared" si="436"/>
        <v>0.27152317880794702</v>
      </c>
      <c r="N9305">
        <f t="shared" si="437"/>
        <v>1</v>
      </c>
    </row>
    <row r="9306" spans="1:14" x14ac:dyDescent="0.2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s="32">
        <f t="shared" si="435"/>
        <v>8902093.397745572</v>
      </c>
      <c r="J9306" t="str">
        <f>IF(K9306="natural gas",VLOOKUP(D9306,'Cross-Page Data'!$I$4:$J$13,2,FALSE),IF(K9306="solar",VLOOKUP('Form 923'!D9306,'Cross-Page Data'!$I$14:$J$117,2,FALSE),K9306))</f>
        <v>solar pv</v>
      </c>
      <c r="K9306" t="str">
        <f>VLOOKUP(E9306,'Cross-Page Data'!$D$4:$F$48,3,FALSE)</f>
        <v>solar</v>
      </c>
      <c r="L9306" t="b">
        <f>IF(AND($P$6=FALSE,OR(C9306="Commercial NAICS Cogen",C9306="Industrial NAICS Cogen",C9306="NAICS-22 Cogen")),FALSE,IF(AND($P$7=FALSE,OR(C9306="Commercial NAICS Cogen",C9306="Commercial NAICS Non-Cogen",C9306="industrial NAICS Cogen", C9306="industrial NAICS non-cogen")),FALSE,TRUE))</f>
        <v>1</v>
      </c>
      <c r="M9306">
        <f t="shared" si="436"/>
        <v>0.27751497950173448</v>
      </c>
      <c r="N9306">
        <f t="shared" si="437"/>
        <v>1</v>
      </c>
    </row>
    <row r="9307" spans="1:14" x14ac:dyDescent="0.2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s="32">
        <f t="shared" si="435"/>
        <v>8901872.7884698361</v>
      </c>
      <c r="J9307" t="str">
        <f>IF(K9307="natural gas",VLOOKUP(D9307,'Cross-Page Data'!$I$4:$J$13,2,FALSE),IF(K9307="solar",VLOOKUP('Form 923'!D9307,'Cross-Page Data'!$I$14:$J$117,2,FALSE),K9307))</f>
        <v>solar pv</v>
      </c>
      <c r="K9307" t="str">
        <f>VLOOKUP(E9307,'Cross-Page Data'!$D$4:$F$48,3,FALSE)</f>
        <v>solar</v>
      </c>
      <c r="L9307" t="b">
        <f>IF(AND($P$6=FALSE,OR(C9307="Commercial NAICS Cogen",C9307="Industrial NAICS Cogen",C9307="NAICS-22 Cogen")),FALSE,IF(AND($P$7=FALSE,OR(C9307="Commercial NAICS Cogen",C9307="Commercial NAICS Non-Cogen",C9307="industrial NAICS Cogen", C9307="industrial NAICS non-cogen")),FALSE,TRUE))</f>
        <v>1</v>
      </c>
      <c r="M9307">
        <f t="shared" si="436"/>
        <v>0.74109113844213181</v>
      </c>
      <c r="N9307">
        <f t="shared" si="437"/>
        <v>1</v>
      </c>
    </row>
    <row r="9308" spans="1:14" x14ac:dyDescent="0.2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s="32">
        <f t="shared" si="435"/>
        <v>8902032.5947628636</v>
      </c>
      <c r="J9308" t="str">
        <f>IF(K9308="natural gas",VLOOKUP(D9308,'Cross-Page Data'!$I$4:$J$13,2,FALSE),IF(K9308="solar",VLOOKUP('Form 923'!D9308,'Cross-Page Data'!$I$14:$J$117,2,FALSE),K9308))</f>
        <v>solar pv</v>
      </c>
      <c r="K9308" t="str">
        <f>VLOOKUP(E9308,'Cross-Page Data'!$D$4:$F$48,3,FALSE)</f>
        <v>solar</v>
      </c>
      <c r="L9308" t="b">
        <f>IF(AND($P$6=FALSE,OR(C9308="Commercial NAICS Cogen",C9308="Industrial NAICS Cogen",C9308="NAICS-22 Cogen")),FALSE,IF(AND($P$7=FALSE,OR(C9308="Commercial NAICS Cogen",C9308="Commercial NAICS Non-Cogen",C9308="industrial NAICS Cogen", C9308="industrial NAICS non-cogen")),FALSE,TRUE))</f>
        <v>1</v>
      </c>
      <c r="M9308">
        <f t="shared" si="436"/>
        <v>0.36928413749605804</v>
      </c>
      <c r="N9308">
        <f t="shared" si="437"/>
        <v>1</v>
      </c>
    </row>
    <row r="9309" spans="1:14" x14ac:dyDescent="0.2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s="32">
        <f t="shared" si="435"/>
        <v>8901997.6708770059</v>
      </c>
      <c r="J9309" t="str">
        <f>IF(K9309="natural gas",VLOOKUP(D9309,'Cross-Page Data'!$I$4:$J$13,2,FALSE),IF(K9309="solar",VLOOKUP('Form 923'!D9309,'Cross-Page Data'!$I$14:$J$117,2,FALSE),K9309))</f>
        <v>solar pv</v>
      </c>
      <c r="K9309" t="str">
        <f>VLOOKUP(E9309,'Cross-Page Data'!$D$4:$F$48,3,FALSE)</f>
        <v>solar</v>
      </c>
      <c r="L9309" t="b">
        <f>IF(AND($P$6=FALSE,OR(C9309="Commercial NAICS Cogen",C9309="Industrial NAICS Cogen",C9309="NAICS-22 Cogen")),FALSE,IF(AND($P$7=FALSE,OR(C9309="Commercial NAICS Cogen",C9309="Commercial NAICS Non-Cogen",C9309="industrial NAICS Cogen", C9309="industrial NAICS non-cogen")),FALSE,TRUE))</f>
        <v>1</v>
      </c>
      <c r="M9309">
        <f t="shared" si="436"/>
        <v>0.51434878587196464</v>
      </c>
      <c r="N9309">
        <f t="shared" si="437"/>
        <v>1</v>
      </c>
    </row>
    <row r="9310" spans="1:14" x14ac:dyDescent="0.2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s="32">
        <f t="shared" si="435"/>
        <v>8901881.1269098297</v>
      </c>
      <c r="J9310" t="str">
        <f>IF(K9310="natural gas",VLOOKUP(D9310,'Cross-Page Data'!$I$4:$J$13,2,FALSE),IF(K9310="solar",VLOOKUP('Form 923'!D9310,'Cross-Page Data'!$I$14:$J$117,2,FALSE),K9310))</f>
        <v>solar pv</v>
      </c>
      <c r="K9310" t="str">
        <f>VLOOKUP(E9310,'Cross-Page Data'!$D$4:$F$48,3,FALSE)</f>
        <v>solar</v>
      </c>
      <c r="L9310" t="b">
        <f>IF(AND($P$6=FALSE,OR(C9310="Commercial NAICS Cogen",C9310="Industrial NAICS Cogen",C9310="NAICS-22 Cogen")),FALSE,IF(AND($P$7=FALSE,OR(C9310="Commercial NAICS Cogen",C9310="Commercial NAICS Non-Cogen",C9310="industrial NAICS Cogen", C9310="industrial NAICS non-cogen")),FALSE,TRUE))</f>
        <v>1</v>
      </c>
      <c r="M9310">
        <f t="shared" si="436"/>
        <v>0.73163040050457273</v>
      </c>
      <c r="N9310">
        <f t="shared" si="437"/>
        <v>1</v>
      </c>
    </row>
    <row r="9311" spans="1:14" x14ac:dyDescent="0.2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s="32">
        <f t="shared" si="435"/>
        <v>8901999.8462234866</v>
      </c>
      <c r="J9311" t="str">
        <f>IF(K9311="natural gas",VLOOKUP(D9311,'Cross-Page Data'!$I$4:$J$13,2,FALSE),IF(K9311="solar",VLOOKUP('Form 923'!D9311,'Cross-Page Data'!$I$14:$J$117,2,FALSE),K9311))</f>
        <v>wind</v>
      </c>
      <c r="K9311" t="str">
        <f>VLOOKUP(E9311,'Cross-Page Data'!$D$4:$F$48,3,FALSE)</f>
        <v>wind</v>
      </c>
      <c r="L9311" t="b">
        <f>IF(AND($P$6=FALSE,OR(C9311="Commercial NAICS Cogen",C9311="Industrial NAICS Cogen",C9311="NAICS-22 Cogen")),FALSE,IF(AND($P$7=FALSE,OR(C9311="Commercial NAICS Cogen",C9311="Commercial NAICS Non-Cogen",C9311="industrial NAICS Cogen", C9311="industrial NAICS non-cogen")),FALSE,TRUE))</f>
        <v>1</v>
      </c>
      <c r="M9311">
        <f t="shared" si="436"/>
        <v>0.49956255468066491</v>
      </c>
      <c r="N9311">
        <f t="shared" si="437"/>
        <v>1</v>
      </c>
    </row>
    <row r="9312" spans="1:14" ht="26.25" x14ac:dyDescent="0.2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s="32" t="str">
        <f t="shared" si="435"/>
        <v/>
      </c>
      <c r="J9312" t="str">
        <f>IF(K9312="natural gas",VLOOKUP(D9312,'Cross-Page Data'!$I$4:$J$13,2,FALSE),IF(K9312="solar",VLOOKUP('Form 923'!D9312,'Cross-Page Data'!$I$14:$J$117,2,FALSE),K9312))</f>
        <v>heavy or residual fuel oil</v>
      </c>
      <c r="K9312" t="str">
        <f>VLOOKUP(E9312,'Cross-Page Data'!$D$4:$F$48,3,FALSE)</f>
        <v>heavy or residual fuel oil</v>
      </c>
      <c r="L9312" t="b">
        <f>IF(AND($P$6=FALSE,OR(C9312="Commercial NAICS Cogen",C9312="Industrial NAICS Cogen",C9312="NAICS-22 Cogen")),FALSE,IF(AND($P$7=FALSE,OR(C9312="Commercial NAICS Cogen",C9312="Commercial NAICS Non-Cogen",C9312="industrial NAICS Cogen", C9312="industrial NAICS non-cogen")),FALSE,TRUE))</f>
        <v>0</v>
      </c>
      <c r="M9312">
        <f t="shared" si="436"/>
        <v>4.0160642570281126E-4</v>
      </c>
      <c r="N9312">
        <f t="shared" si="437"/>
        <v>0</v>
      </c>
    </row>
    <row r="9313" spans="1:14" ht="26.25" x14ac:dyDescent="0.2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s="32">
        <f t="shared" si="435"/>
        <v>25724685.009456865</v>
      </c>
      <c r="J9313" t="str">
        <f>IF(K9313="natural gas",VLOOKUP(D9313,'Cross-Page Data'!$I$4:$J$13,2,FALSE),IF(K9313="solar",VLOOKUP('Form 923'!D9313,'Cross-Page Data'!$I$14:$J$117,2,FALSE),K9313))</f>
        <v>natural gas peaker</v>
      </c>
      <c r="K9313" t="str">
        <f>VLOOKUP(E9313,'Cross-Page Data'!$D$4:$F$48,3,FALSE)</f>
        <v>natural gas</v>
      </c>
      <c r="L9313" t="b">
        <f>IF(AND($P$6=FALSE,OR(C9313="Commercial NAICS Cogen",C9313="Industrial NAICS Cogen",C9313="NAICS-22 Cogen")),FALSE,IF(AND($P$7=FALSE,OR(C9313="Commercial NAICS Cogen",C9313="Commercial NAICS Non-Cogen",C9313="industrial NAICS Cogen", C9313="industrial NAICS non-cogen")),FALSE,TRUE))</f>
        <v>0</v>
      </c>
      <c r="M9313">
        <f t="shared" si="436"/>
        <v>3.6049382716049384E-2</v>
      </c>
      <c r="N9313">
        <f t="shared" si="437"/>
        <v>0</v>
      </c>
    </row>
    <row r="9314" spans="1:14" ht="26.25" x14ac:dyDescent="0.2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s="32">
        <f t="shared" si="435"/>
        <v>5524893.7977909939</v>
      </c>
      <c r="J9314" t="str">
        <f>IF(K9314="natural gas",VLOOKUP(D9314,'Cross-Page Data'!$I$4:$J$13,2,FALSE),IF(K9314="solar",VLOOKUP('Form 923'!D9314,'Cross-Page Data'!$I$14:$J$117,2,FALSE),K9314))</f>
        <v>natural gas peaker</v>
      </c>
      <c r="K9314" t="str">
        <f>VLOOKUP(E9314,'Cross-Page Data'!$D$4:$F$48,3,FALSE)</f>
        <v>natural gas</v>
      </c>
      <c r="L9314" t="b">
        <f>IF(AND($P$6=FALSE,OR(C9314="Commercial NAICS Cogen",C9314="Industrial NAICS Cogen",C9314="NAICS-22 Cogen")),FALSE,IF(AND($P$7=FALSE,OR(C9314="Commercial NAICS Cogen",C9314="Commercial NAICS Non-Cogen",C9314="industrial NAICS Cogen", C9314="industrial NAICS non-cogen")),FALSE,TRUE))</f>
        <v>0</v>
      </c>
      <c r="M9314">
        <f t="shared" si="436"/>
        <v>0.66320987654320984</v>
      </c>
      <c r="N9314">
        <f t="shared" si="437"/>
        <v>1</v>
      </c>
    </row>
    <row r="9315" spans="1:14" x14ac:dyDescent="0.2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s="32">
        <f t="shared" si="435"/>
        <v>8901945.7871871758</v>
      </c>
      <c r="J9315" t="str">
        <f>IF(K9315="natural gas",VLOOKUP(D9315,'Cross-Page Data'!$I$4:$J$13,2,FALSE),IF(K9315="solar",VLOOKUP('Form 923'!D9315,'Cross-Page Data'!$I$14:$J$117,2,FALSE),K9315))</f>
        <v>solar pv</v>
      </c>
      <c r="K9315" t="str">
        <f>VLOOKUP(E9315,'Cross-Page Data'!$D$4:$F$48,3,FALSE)</f>
        <v>solar</v>
      </c>
      <c r="L9315" t="b">
        <f>IF(AND($P$6=FALSE,OR(C9315="Commercial NAICS Cogen",C9315="Industrial NAICS Cogen",C9315="NAICS-22 Cogen")),FALSE,IF(AND($P$7=FALSE,OR(C9315="Commercial NAICS Cogen",C9315="Commercial NAICS Non-Cogen",C9315="industrial NAICS Cogen", C9315="industrial NAICS non-cogen")),FALSE,TRUE))</f>
        <v>1</v>
      </c>
      <c r="M9315">
        <f t="shared" si="436"/>
        <v>0.65089877010406816</v>
      </c>
      <c r="N9315">
        <f t="shared" si="437"/>
        <v>1</v>
      </c>
    </row>
    <row r="9316" spans="1:14" x14ac:dyDescent="0.2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s="32">
        <f t="shared" si="435"/>
        <v>8902161.9640894104</v>
      </c>
      <c r="J9316" t="str">
        <f>IF(K9316="natural gas",VLOOKUP(D9316,'Cross-Page Data'!$I$4:$J$13,2,FALSE),IF(K9316="solar",VLOOKUP('Form 923'!D9316,'Cross-Page Data'!$I$14:$J$117,2,FALSE),K9316))</f>
        <v>wind</v>
      </c>
      <c r="K9316" t="str">
        <f>VLOOKUP(E9316,'Cross-Page Data'!$D$4:$F$48,3,FALSE)</f>
        <v>wind</v>
      </c>
      <c r="L9316" t="b">
        <f>IF(AND($P$6=FALSE,OR(C9316="Commercial NAICS Cogen",C9316="Industrial NAICS Cogen",C9316="NAICS-22 Cogen")),FALSE,IF(AND($P$7=FALSE,OR(C9316="Commercial NAICS Cogen",C9316="Commercial NAICS Non-Cogen",C9316="industrial NAICS Cogen", C9316="industrial NAICS non-cogen")),FALSE,TRUE))</f>
        <v>1</v>
      </c>
      <c r="M9316">
        <f t="shared" si="436"/>
        <v>4.5494313210848646E-2</v>
      </c>
      <c r="N9316">
        <f t="shared" si="437"/>
        <v>0</v>
      </c>
    </row>
    <row r="9317" spans="1:14" x14ac:dyDescent="0.2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s="32">
        <f t="shared" si="435"/>
        <v>8906976.7441860456</v>
      </c>
      <c r="J9317" t="str">
        <f>IF(K9317="natural gas",VLOOKUP(D9317,'Cross-Page Data'!$I$4:$J$13,2,FALSE),IF(K9317="solar",VLOOKUP('Form 923'!D9317,'Cross-Page Data'!$I$14:$J$117,2,FALSE),K9317))</f>
        <v>wind</v>
      </c>
      <c r="K9317" t="str">
        <f>VLOOKUP(E9317,'Cross-Page Data'!$D$4:$F$48,3,FALSE)</f>
        <v>wind</v>
      </c>
      <c r="L9317" t="b">
        <f>IF(AND($P$6=FALSE,OR(C9317="Commercial NAICS Cogen",C9317="Industrial NAICS Cogen",C9317="NAICS-22 Cogen")),FALSE,IF(AND($P$7=FALSE,OR(C9317="Commercial NAICS Cogen",C9317="Commercial NAICS Non-Cogen",C9317="industrial NAICS Cogen", C9317="industrial NAICS non-cogen")),FALSE,TRUE))</f>
        <v>1</v>
      </c>
      <c r="M9317">
        <f t="shared" si="436"/>
        <v>2.6246719160104987E-3</v>
      </c>
      <c r="N9317">
        <f t="shared" si="437"/>
        <v>0</v>
      </c>
    </row>
    <row r="9318" spans="1:14" ht="26.25" x14ac:dyDescent="0.2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s="32">
        <f t="shared" si="435"/>
        <v>6385743.519781719</v>
      </c>
      <c r="J9318" t="str">
        <f>IF(K9318="natural gas",VLOOKUP(D9318,'Cross-Page Data'!$I$4:$J$13,2,FALSE),IF(K9318="solar",VLOOKUP('Form 923'!D9318,'Cross-Page Data'!$I$14:$J$117,2,FALSE),K9318))</f>
        <v>other</v>
      </c>
      <c r="K9318" t="str">
        <f>VLOOKUP(E9318,'Cross-Page Data'!$D$4:$F$48,3,FALSE)</f>
        <v>natural gas</v>
      </c>
      <c r="L9318" t="b">
        <f>IF(AND($P$6=FALSE,OR(C9318="Commercial NAICS Cogen",C9318="Industrial NAICS Cogen",C9318="NAICS-22 Cogen")),FALSE,IF(AND($P$7=FALSE,OR(C9318="Commercial NAICS Cogen",C9318="Commercial NAICS Non-Cogen",C9318="industrial NAICS Cogen", C9318="industrial NAICS non-cogen")),FALSE,TRUE))</f>
        <v>0</v>
      </c>
      <c r="M9318">
        <f t="shared" si="436"/>
        <v>0.34740259740259738</v>
      </c>
      <c r="N9318">
        <f t="shared" si="437"/>
        <v>1</v>
      </c>
    </row>
    <row r="9319" spans="1:14" x14ac:dyDescent="0.2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s="32">
        <f t="shared" si="435"/>
        <v>222008.54678369651</v>
      </c>
      <c r="J9319" t="str">
        <f>IF(K9319="natural gas",VLOOKUP(D9319,'Cross-Page Data'!$I$4:$J$13,2,FALSE),IF(K9319="solar",VLOOKUP('Form 923'!D9319,'Cross-Page Data'!$I$14:$J$117,2,FALSE),K9319))</f>
        <v>natural gas nonpeaker</v>
      </c>
      <c r="K9319" t="str">
        <f>VLOOKUP(E9319,'Cross-Page Data'!$D$4:$F$48,3,FALSE)</f>
        <v>natural gas</v>
      </c>
      <c r="L9319" t="b">
        <f>IF(AND($P$6=FALSE,OR(C9319="Commercial NAICS Cogen",C9319="Industrial NAICS Cogen",C9319="NAICS-22 Cogen")),FALSE,IF(AND($P$7=FALSE,OR(C9319="Commercial NAICS Cogen",C9319="Commercial NAICS Non-Cogen",C9319="industrial NAICS Cogen", C9319="industrial NAICS non-cogen")),FALSE,TRUE))</f>
        <v>1</v>
      </c>
      <c r="M9319">
        <f t="shared" si="436"/>
        <v>0.74046511627906975</v>
      </c>
      <c r="N9319">
        <f t="shared" si="437"/>
        <v>1</v>
      </c>
    </row>
    <row r="9320" spans="1:14" x14ac:dyDescent="0.2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s="32">
        <f t="shared" si="435"/>
        <v>10204355.664930807</v>
      </c>
      <c r="J9320" t="str">
        <f>IF(K9320="natural gas",VLOOKUP(D9320,'Cross-Page Data'!$I$4:$J$13,2,FALSE),IF(K9320="solar",VLOOKUP('Form 923'!D9320,'Cross-Page Data'!$I$14:$J$117,2,FALSE),K9320))</f>
        <v>natural gas nonpeaker</v>
      </c>
      <c r="K9320" t="str">
        <f>VLOOKUP(E9320,'Cross-Page Data'!$D$4:$F$48,3,FALSE)</f>
        <v>natural gas</v>
      </c>
      <c r="L9320" t="b">
        <f>IF(AND($P$6=FALSE,OR(C9320="Commercial NAICS Cogen",C9320="Industrial NAICS Cogen",C9320="NAICS-22 Cogen")),FALSE,IF(AND($P$7=FALSE,OR(C9320="Commercial NAICS Cogen",C9320="Commercial NAICS Non-Cogen",C9320="industrial NAICS Cogen", C9320="industrial NAICS non-cogen")),FALSE,TRUE))</f>
        <v>1</v>
      </c>
      <c r="M9320">
        <f t="shared" si="436"/>
        <v>0.32465116279069767</v>
      </c>
      <c r="N9320">
        <f t="shared" si="437"/>
        <v>1</v>
      </c>
    </row>
    <row r="9321" spans="1:14" x14ac:dyDescent="0.2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s="32">
        <f t="shared" si="435"/>
        <v>8902025.4357041921</v>
      </c>
      <c r="J9321" t="str">
        <f>IF(K9321="natural gas",VLOOKUP(D9321,'Cross-Page Data'!$I$4:$J$13,2,FALSE),IF(K9321="solar",VLOOKUP('Form 923'!D9321,'Cross-Page Data'!$I$14:$J$117,2,FALSE),K9321))</f>
        <v>solar pv</v>
      </c>
      <c r="K9321" t="str">
        <f>VLOOKUP(E9321,'Cross-Page Data'!$D$4:$F$48,3,FALSE)</f>
        <v>solar</v>
      </c>
      <c r="L9321" t="b">
        <f>IF(AND($P$6=FALSE,OR(C9321="Commercial NAICS Cogen",C9321="Industrial NAICS Cogen",C9321="NAICS-22 Cogen")),FALSE,IF(AND($P$7=FALSE,OR(C9321="Commercial NAICS Cogen",C9321="Commercial NAICS Non-Cogen",C9321="industrial NAICS Cogen", C9321="industrial NAICS non-cogen")),FALSE,TRUE))</f>
        <v>1</v>
      </c>
      <c r="M9321">
        <f t="shared" si="436"/>
        <v>0.38852097130242824</v>
      </c>
      <c r="N9321">
        <f t="shared" si="437"/>
        <v>1</v>
      </c>
    </row>
    <row r="9322" spans="1:14" x14ac:dyDescent="0.2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s="32">
        <f t="shared" si="435"/>
        <v>8901287.5536480676</v>
      </c>
      <c r="J9322" t="str">
        <f>IF(K9322="natural gas",VLOOKUP(D9322,'Cross-Page Data'!$I$4:$J$13,2,FALSE),IF(K9322="solar",VLOOKUP('Form 923'!D9322,'Cross-Page Data'!$I$14:$J$117,2,FALSE),K9322))</f>
        <v>solar pv</v>
      </c>
      <c r="K9322" t="str">
        <f>VLOOKUP(E9322,'Cross-Page Data'!$D$4:$F$48,3,FALSE)</f>
        <v>solar</v>
      </c>
      <c r="L9322" t="b">
        <f>IF(AND($P$6=FALSE,OR(C9322="Commercial NAICS Cogen",C9322="Industrial NAICS Cogen",C9322="NAICS-22 Cogen")),FALSE,IF(AND($P$7=FALSE,OR(C9322="Commercial NAICS Cogen",C9322="Commercial NAICS Non-Cogen",C9322="industrial NAICS Cogen", C9322="industrial NAICS non-cogen")),FALSE,TRUE))</f>
        <v>1</v>
      </c>
      <c r="M9322">
        <f t="shared" si="436"/>
        <v>0.92368338063702304</v>
      </c>
      <c r="N9322">
        <f t="shared" si="437"/>
        <v>1</v>
      </c>
    </row>
    <row r="9323" spans="1:14" x14ac:dyDescent="0.2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s="32">
        <f t="shared" si="435"/>
        <v>8902857.1428571418</v>
      </c>
      <c r="J9323" t="str">
        <f>IF(K9323="natural gas",VLOOKUP(D9323,'Cross-Page Data'!$I$4:$J$13,2,FALSE),IF(K9323="solar",VLOOKUP('Form 923'!D9323,'Cross-Page Data'!$I$14:$J$117,2,FALSE),K9323))</f>
        <v>solar pv</v>
      </c>
      <c r="K9323" t="str">
        <f>VLOOKUP(E9323,'Cross-Page Data'!$D$4:$F$48,3,FALSE)</f>
        <v>solar</v>
      </c>
      <c r="L9323" t="b">
        <f>IF(AND($P$6=FALSE,OR(C9323="Commercial NAICS Cogen",C9323="Industrial NAICS Cogen",C9323="NAICS-22 Cogen")),FALSE,IF(AND($P$7=FALSE,OR(C9323="Commercial NAICS Cogen",C9323="Commercial NAICS Non-Cogen",C9323="industrial NAICS Cogen", C9323="industrial NAICS non-cogen")),FALSE,TRUE))</f>
        <v>1</v>
      </c>
      <c r="M9323">
        <f t="shared" si="436"/>
        <v>3.405865657521287E-2</v>
      </c>
      <c r="N9323">
        <f t="shared" si="437"/>
        <v>0</v>
      </c>
    </row>
    <row r="9324" spans="1:14" ht="26.25" x14ac:dyDescent="0.2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s="32">
        <f t="shared" si="435"/>
        <v>5691455.3735300116</v>
      </c>
      <c r="J9324" t="str">
        <f>IF(K9324="natural gas",VLOOKUP(D9324,'Cross-Page Data'!$I$4:$J$13,2,FALSE),IF(K9324="solar",VLOOKUP('Form 923'!D9324,'Cross-Page Data'!$I$14:$J$117,2,FALSE),K9324))</f>
        <v>natural gas peaker</v>
      </c>
      <c r="K9324" t="str">
        <f>VLOOKUP(E9324,'Cross-Page Data'!$D$4:$F$48,3,FALSE)</f>
        <v>natural gas</v>
      </c>
      <c r="L9324" t="b">
        <f>IF(AND($P$6=FALSE,OR(C9324="Commercial NAICS Cogen",C9324="Industrial NAICS Cogen",C9324="NAICS-22 Cogen")),FALSE,IF(AND($P$7=FALSE,OR(C9324="Commercial NAICS Cogen",C9324="Commercial NAICS Non-Cogen",C9324="industrial NAICS Cogen", C9324="industrial NAICS non-cogen")),FALSE,TRUE))</f>
        <v>0</v>
      </c>
      <c r="M9324">
        <f t="shared" si="436"/>
        <v>0.64888888888888885</v>
      </c>
      <c r="N9324">
        <f t="shared" si="437"/>
        <v>1</v>
      </c>
    </row>
    <row r="9325" spans="1:14" x14ac:dyDescent="0.2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s="32">
        <f t="shared" si="435"/>
        <v>8903672.9036729038</v>
      </c>
      <c r="J9325" t="str">
        <f>IF(K9325="natural gas",VLOOKUP(D9325,'Cross-Page Data'!$I$4:$J$13,2,FALSE),IF(K9325="solar",VLOOKUP('Form 923'!D9325,'Cross-Page Data'!$I$14:$J$117,2,FALSE),K9325))</f>
        <v>solar pv</v>
      </c>
      <c r="K9325" t="str">
        <f>VLOOKUP(E9325,'Cross-Page Data'!$D$4:$F$48,3,FALSE)</f>
        <v>solar</v>
      </c>
      <c r="L9325" t="b">
        <f>IF(AND($P$6=FALSE,OR(C9325="Commercial NAICS Cogen",C9325="Industrial NAICS Cogen",C9325="NAICS-22 Cogen")),FALSE,IF(AND($P$7=FALSE,OR(C9325="Commercial NAICS Cogen",C9325="Commercial NAICS Non-Cogen",C9325="industrial NAICS Cogen", C9325="industrial NAICS non-cogen")),FALSE,TRUE))</f>
        <v>1</v>
      </c>
      <c r="M9325">
        <f t="shared" si="436"/>
        <v>1.2614317250078839E-2</v>
      </c>
      <c r="N9325">
        <f t="shared" si="437"/>
        <v>0</v>
      </c>
    </row>
    <row r="9326" spans="1:14" x14ac:dyDescent="0.2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s="32">
        <f t="shared" si="435"/>
        <v>8901997.7397322766</v>
      </c>
      <c r="J9326" t="str">
        <f>IF(K9326="natural gas",VLOOKUP(D9326,'Cross-Page Data'!$I$4:$J$13,2,FALSE),IF(K9326="solar",VLOOKUP('Form 923'!D9326,'Cross-Page Data'!$I$14:$J$117,2,FALSE),K9326))</f>
        <v>wind</v>
      </c>
      <c r="K9326" t="str">
        <f>VLOOKUP(E9326,'Cross-Page Data'!$D$4:$F$48,3,FALSE)</f>
        <v>wind</v>
      </c>
      <c r="L9326" t="b">
        <f>IF(AND($P$6=FALSE,OR(C9326="Commercial NAICS Cogen",C9326="Industrial NAICS Cogen",C9326="NAICS-22 Cogen")),FALSE,IF(AND($P$7=FALSE,OR(C9326="Commercial NAICS Cogen",C9326="Commercial NAICS Non-Cogen",C9326="industrial NAICS Cogen", C9326="industrial NAICS non-cogen")),FALSE,TRUE))</f>
        <v>1</v>
      </c>
      <c r="M9326">
        <f t="shared" si="436"/>
        <v>0.65879265091863515</v>
      </c>
      <c r="N9326">
        <f t="shared" si="437"/>
        <v>1</v>
      </c>
    </row>
    <row r="9327" spans="1:14" x14ac:dyDescent="0.2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s="32">
        <f t="shared" si="435"/>
        <v>8901997.3936574403</v>
      </c>
      <c r="J9327" t="str">
        <f>IF(K9327="natural gas",VLOOKUP(D9327,'Cross-Page Data'!$I$4:$J$13,2,FALSE),IF(K9327="solar",VLOOKUP('Form 923'!D9327,'Cross-Page Data'!$I$14:$J$117,2,FALSE),K9327))</f>
        <v>wind</v>
      </c>
      <c r="K9327" t="str">
        <f>VLOOKUP(E9327,'Cross-Page Data'!$D$4:$F$48,3,FALSE)</f>
        <v>wind</v>
      </c>
      <c r="L9327" t="b">
        <f>IF(AND($P$6=FALSE,OR(C9327="Commercial NAICS Cogen",C9327="Industrial NAICS Cogen",C9327="NAICS-22 Cogen")),FALSE,IF(AND($P$7=FALSE,OR(C9327="Commercial NAICS Cogen",C9327="Commercial NAICS Non-Cogen",C9327="industrial NAICS Cogen", C9327="industrial NAICS non-cogen")),FALSE,TRUE))</f>
        <v>1</v>
      </c>
      <c r="M9327">
        <f t="shared" si="436"/>
        <v>0.67454068241469811</v>
      </c>
      <c r="N9327">
        <f t="shared" si="437"/>
        <v>1</v>
      </c>
    </row>
    <row r="9328" spans="1:14" x14ac:dyDescent="0.2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s="32">
        <f t="shared" si="435"/>
        <v>8902001.3654719312</v>
      </c>
      <c r="J9328" t="str">
        <f>IF(K9328="natural gas",VLOOKUP(D9328,'Cross-Page Data'!$I$4:$J$13,2,FALSE),IF(K9328="solar",VLOOKUP('Form 923'!D9328,'Cross-Page Data'!$I$14:$J$117,2,FALSE),K9328))</f>
        <v>wind</v>
      </c>
      <c r="K9328" t="str">
        <f>VLOOKUP(E9328,'Cross-Page Data'!$D$4:$F$48,3,FALSE)</f>
        <v>wind</v>
      </c>
      <c r="L9328" t="b">
        <f>IF(AND($P$6=FALSE,OR(C9328="Commercial NAICS Cogen",C9328="Industrial NAICS Cogen",C9328="NAICS-22 Cogen")),FALSE,IF(AND($P$7=FALSE,OR(C9328="Commercial NAICS Cogen",C9328="Commercial NAICS Non-Cogen",C9328="industrial NAICS Cogen", C9328="industrial NAICS non-cogen")),FALSE,TRUE))</f>
        <v>1</v>
      </c>
      <c r="M9328">
        <f t="shared" si="436"/>
        <v>0.36657917760279968</v>
      </c>
      <c r="N9328">
        <f t="shared" si="437"/>
        <v>1</v>
      </c>
    </row>
    <row r="9329" spans="1:14" x14ac:dyDescent="0.2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s="32">
        <f t="shared" si="435"/>
        <v>8901990.553306343</v>
      </c>
      <c r="J9329" t="str">
        <f>IF(K9329="natural gas",VLOOKUP(D9329,'Cross-Page Data'!$I$4:$J$13,2,FALSE),IF(K9329="solar",VLOOKUP('Form 923'!D9329,'Cross-Page Data'!$I$14:$J$117,2,FALSE),K9329))</f>
        <v>wind</v>
      </c>
      <c r="K9329" t="str">
        <f>VLOOKUP(E9329,'Cross-Page Data'!$D$4:$F$48,3,FALSE)</f>
        <v>wind</v>
      </c>
      <c r="L9329" t="b">
        <f>IF(AND($P$6=FALSE,OR(C9329="Commercial NAICS Cogen",C9329="Industrial NAICS Cogen",C9329="NAICS-22 Cogen")),FALSE,IF(AND($P$7=FALSE,OR(C9329="Commercial NAICS Cogen",C9329="Commercial NAICS Non-Cogen",C9329="industrial NAICS Cogen", C9329="industrial NAICS non-cogen")),FALSE,TRUE))</f>
        <v>1</v>
      </c>
      <c r="M9329">
        <f t="shared" si="436"/>
        <v>0.80052493438320205</v>
      </c>
      <c r="N9329">
        <f t="shared" si="437"/>
        <v>1</v>
      </c>
    </row>
    <row r="9330" spans="1:14" ht="26.25" x14ac:dyDescent="0.2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s="32">
        <f t="shared" si="435"/>
        <v>4590818.3632734539</v>
      </c>
      <c r="J9330" t="str">
        <f>IF(K9330="natural gas",VLOOKUP(D9330,'Cross-Page Data'!$I$4:$J$13,2,FALSE),IF(K9330="solar",VLOOKUP('Form 923'!D9330,'Cross-Page Data'!$I$14:$J$117,2,FALSE),K9330))</f>
        <v>heavy or residual fuel oil</v>
      </c>
      <c r="K9330" t="str">
        <f>VLOOKUP(E9330,'Cross-Page Data'!$D$4:$F$48,3,FALSE)</f>
        <v>heavy or residual fuel oil</v>
      </c>
      <c r="L9330" t="b">
        <f>IF(AND($P$6=FALSE,OR(C9330="Commercial NAICS Cogen",C9330="Industrial NAICS Cogen",C9330="NAICS-22 Cogen")),FALSE,IF(AND($P$7=FALSE,OR(C9330="Commercial NAICS Cogen",C9330="Commercial NAICS Non-Cogen",C9330="industrial NAICS Cogen", C9330="industrial NAICS non-cogen")),FALSE,TRUE))</f>
        <v>0</v>
      </c>
      <c r="M9330">
        <f t="shared" si="436"/>
        <v>0.54859437751004014</v>
      </c>
      <c r="N9330">
        <f t="shared" si="437"/>
        <v>1</v>
      </c>
    </row>
    <row r="9331" spans="1:14" ht="26.25" x14ac:dyDescent="0.2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s="32">
        <f t="shared" si="435"/>
        <v>4627854.0082153603</v>
      </c>
      <c r="J9331" t="str">
        <f>IF(K9331="natural gas",VLOOKUP(D9331,'Cross-Page Data'!$I$4:$J$13,2,FALSE),IF(K9331="solar",VLOOKUP('Form 923'!D9331,'Cross-Page Data'!$I$14:$J$117,2,FALSE),K9331))</f>
        <v>natural gas peaker</v>
      </c>
      <c r="K9331" t="str">
        <f>VLOOKUP(E9331,'Cross-Page Data'!$D$4:$F$48,3,FALSE)</f>
        <v>natural gas</v>
      </c>
      <c r="L9331" t="b">
        <f>IF(AND($P$6=FALSE,OR(C9331="Commercial NAICS Cogen",C9331="Industrial NAICS Cogen",C9331="NAICS-22 Cogen")),FALSE,IF(AND($P$7=FALSE,OR(C9331="Commercial NAICS Cogen",C9331="Commercial NAICS Non-Cogen",C9331="industrial NAICS Cogen", C9331="industrial NAICS non-cogen")),FALSE,TRUE))</f>
        <v>0</v>
      </c>
      <c r="M9331">
        <f t="shared" si="436"/>
        <v>0.73382716049382712</v>
      </c>
      <c r="N9331">
        <f t="shared" si="437"/>
        <v>1</v>
      </c>
    </row>
    <row r="9332" spans="1:14" ht="26.25" x14ac:dyDescent="0.2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s="32" t="str">
        <f t="shared" si="435"/>
        <v/>
      </c>
      <c r="J9332" t="str">
        <f>IF(K9332="natural gas",VLOOKUP(D9332,'Cross-Page Data'!$I$4:$J$13,2,FALSE),IF(K9332="solar",VLOOKUP('Form 923'!D9332,'Cross-Page Data'!$I$14:$J$117,2,FALSE),K9332))</f>
        <v>heavy or residual fuel oil</v>
      </c>
      <c r="K9332" t="str">
        <f>VLOOKUP(E9332,'Cross-Page Data'!$D$4:$F$48,3,FALSE)</f>
        <v>heavy or residual fuel oil</v>
      </c>
      <c r="L9332" t="b">
        <f>IF(AND($P$6=FALSE,OR(C9332="Commercial NAICS Cogen",C9332="Industrial NAICS Cogen",C9332="NAICS-22 Cogen")),FALSE,IF(AND($P$7=FALSE,OR(C9332="Commercial NAICS Cogen",C9332="Commercial NAICS Non-Cogen",C9332="industrial NAICS Cogen", C9332="industrial NAICS non-cogen")),FALSE,TRUE))</f>
        <v>0</v>
      </c>
      <c r="M9332">
        <f t="shared" si="436"/>
        <v>4.0160642570281126E-4</v>
      </c>
      <c r="N9332">
        <f t="shared" si="437"/>
        <v>0</v>
      </c>
    </row>
    <row r="9333" spans="1:14" ht="26.25" x14ac:dyDescent="0.2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s="32">
        <f t="shared" si="435"/>
        <v>4628713.2022044286</v>
      </c>
      <c r="J9333" t="str">
        <f>IF(K9333="natural gas",VLOOKUP(D9333,'Cross-Page Data'!$I$4:$J$13,2,FALSE),IF(K9333="solar",VLOOKUP('Form 923'!D9333,'Cross-Page Data'!$I$14:$J$117,2,FALSE),K9333))</f>
        <v>biomass</v>
      </c>
      <c r="K9333" t="str">
        <f>VLOOKUP(E9333,'Cross-Page Data'!$D$4:$F$48,3,FALSE)</f>
        <v>biomass</v>
      </c>
      <c r="L9333" t="b">
        <f>IF(AND($P$6=FALSE,OR(C9333="Commercial NAICS Cogen",C9333="Industrial NAICS Cogen",C9333="NAICS-22 Cogen")),FALSE,IF(AND($P$7=FALSE,OR(C9333="Commercial NAICS Cogen",C9333="Commercial NAICS Non-Cogen",C9333="industrial NAICS Cogen", C9333="industrial NAICS non-cogen")),FALSE,TRUE))</f>
        <v>0</v>
      </c>
      <c r="M9333">
        <f t="shared" si="436"/>
        <v>0.76206140350877194</v>
      </c>
      <c r="N9333">
        <f t="shared" si="437"/>
        <v>1</v>
      </c>
    </row>
    <row r="9334" spans="1:14" ht="26.25" x14ac:dyDescent="0.2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s="32">
        <f t="shared" si="435"/>
        <v>8902528.398680836</v>
      </c>
      <c r="J9334" t="str">
        <f>IF(K9334="natural gas",VLOOKUP(D9334,'Cross-Page Data'!$I$4:$J$13,2,FALSE),IF(K9334="solar",VLOOKUP('Form 923'!D9334,'Cross-Page Data'!$I$14:$J$117,2,FALSE),K9334))</f>
        <v>solar pv</v>
      </c>
      <c r="K9334" t="str">
        <f>VLOOKUP(E9334,'Cross-Page Data'!$D$4:$F$48,3,FALSE)</f>
        <v>solar</v>
      </c>
      <c r="L9334" t="b">
        <f>IF(AND($P$6=FALSE,OR(C9334="Commercial NAICS Cogen",C9334="Industrial NAICS Cogen",C9334="NAICS-22 Cogen")),FALSE,IF(AND($P$7=FALSE,OR(C9334="Commercial NAICS Cogen",C9334="Commercial NAICS Non-Cogen",C9334="industrial NAICS Cogen", C9334="industrial NAICS non-cogen")),FALSE,TRUE))</f>
        <v>0</v>
      </c>
      <c r="M9334">
        <f t="shared" si="436"/>
        <v>6.5909807631661932E-2</v>
      </c>
      <c r="N9334">
        <f t="shared" si="437"/>
        <v>1</v>
      </c>
    </row>
    <row r="9335" spans="1:14" x14ac:dyDescent="0.2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s="32">
        <f t="shared" si="435"/>
        <v>11476070.528967254</v>
      </c>
      <c r="J9335" t="str">
        <f>IF(K9335="natural gas",VLOOKUP(D9335,'Cross-Page Data'!$I$4:$J$13,2,FALSE),IF(K9335="solar",VLOOKUP('Form 923'!D9335,'Cross-Page Data'!$I$14:$J$117,2,FALSE),K9335))</f>
        <v>other</v>
      </c>
      <c r="K9335" t="str">
        <f>VLOOKUP(E9335,'Cross-Page Data'!$D$4:$F$48,3,FALSE)</f>
        <v>natural gas</v>
      </c>
      <c r="L9335" t="b">
        <f>IF(AND($P$6=FALSE,OR(C9335="Commercial NAICS Cogen",C9335="Industrial NAICS Cogen",C9335="NAICS-22 Cogen")),FALSE,IF(AND($P$7=FALSE,OR(C9335="Commercial NAICS Cogen",C9335="Commercial NAICS Non-Cogen",C9335="industrial NAICS Cogen", C9335="industrial NAICS non-cogen")),FALSE,TRUE))</f>
        <v>1</v>
      </c>
      <c r="M9335">
        <f t="shared" si="436"/>
        <v>9.7402597402597407E-2</v>
      </c>
      <c r="N9335">
        <f t="shared" si="437"/>
        <v>1</v>
      </c>
    </row>
    <row r="9336" spans="1:14" x14ac:dyDescent="0.2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s="32" t="str">
        <f t="shared" si="435"/>
        <v/>
      </c>
      <c r="J9336" t="str">
        <f>IF(K9336="natural gas",VLOOKUP(D9336,'Cross-Page Data'!$I$4:$J$13,2,FALSE),IF(K9336="solar",VLOOKUP('Form 923'!D9336,'Cross-Page Data'!$I$14:$J$117,2,FALSE),K9336))</f>
        <v>biomass</v>
      </c>
      <c r="K9336" t="str">
        <f>VLOOKUP(E9336,'Cross-Page Data'!$D$4:$F$48,3,FALSE)</f>
        <v>biomass</v>
      </c>
      <c r="L9336" t="b">
        <f>IF(AND($P$6=FALSE,OR(C9336="Commercial NAICS Cogen",C9336="Industrial NAICS Cogen",C9336="NAICS-22 Cogen")),FALSE,IF(AND($P$7=FALSE,OR(C9336="Commercial NAICS Cogen",C9336="Commercial NAICS Non-Cogen",C9336="industrial NAICS Cogen", C9336="industrial NAICS non-cogen")),FALSE,TRUE))</f>
        <v>1</v>
      </c>
      <c r="M9336">
        <f t="shared" si="436"/>
        <v>1.0964912280701754E-3</v>
      </c>
      <c r="N9336">
        <f t="shared" si="437"/>
        <v>0</v>
      </c>
    </row>
    <row r="9337" spans="1:14" x14ac:dyDescent="0.2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s="32">
        <f t="shared" si="435"/>
        <v>8986001.0119750369</v>
      </c>
      <c r="J9337" t="str">
        <f>IF(K9337="natural gas",VLOOKUP(D9337,'Cross-Page Data'!$I$4:$J$13,2,FALSE),IF(K9337="solar",VLOOKUP('Form 923'!D9337,'Cross-Page Data'!$I$14:$J$117,2,FALSE),K9337))</f>
        <v>other</v>
      </c>
      <c r="K9337" t="str">
        <f>VLOOKUP(E9337,'Cross-Page Data'!$D$4:$F$48,3,FALSE)</f>
        <v>natural gas</v>
      </c>
      <c r="L9337" t="b">
        <f>IF(AND($P$6=FALSE,OR(C9337="Commercial NAICS Cogen",C9337="Industrial NAICS Cogen",C9337="NAICS-22 Cogen")),FALSE,IF(AND($P$7=FALSE,OR(C9337="Commercial NAICS Cogen",C9337="Commercial NAICS Non-Cogen",C9337="industrial NAICS Cogen", C9337="industrial NAICS non-cogen")),FALSE,TRUE))</f>
        <v>1</v>
      </c>
      <c r="M9337">
        <f t="shared" si="436"/>
        <v>0.15259740259740259</v>
      </c>
      <c r="N9337">
        <f t="shared" si="437"/>
        <v>1</v>
      </c>
    </row>
    <row r="9338" spans="1:14" x14ac:dyDescent="0.2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s="32">
        <f t="shared" si="435"/>
        <v>85694488.188976377</v>
      </c>
      <c r="J9338" t="str">
        <f>IF(K9338="natural gas",VLOOKUP(D9338,'Cross-Page Data'!$I$4:$J$13,2,FALSE),IF(K9338="solar",VLOOKUP('Form 923'!D9338,'Cross-Page Data'!$I$14:$J$117,2,FALSE),K9338))</f>
        <v>other</v>
      </c>
      <c r="K9338" t="str">
        <f>VLOOKUP(E9338,'Cross-Page Data'!$D$4:$F$48,3,FALSE)</f>
        <v>natural gas</v>
      </c>
      <c r="L9338" t="b">
        <f>IF(AND($P$6=FALSE,OR(C9338="Commercial NAICS Cogen",C9338="Industrial NAICS Cogen",C9338="NAICS-22 Cogen")),FALSE,IF(AND($P$7=FALSE,OR(C9338="Commercial NAICS Cogen",C9338="Commercial NAICS Non-Cogen",C9338="industrial NAICS Cogen", C9338="industrial NAICS non-cogen")),FALSE,TRUE))</f>
        <v>1</v>
      </c>
      <c r="M9338">
        <f t="shared" si="436"/>
        <v>1.6233766233766235E-3</v>
      </c>
      <c r="N9338">
        <f t="shared" si="437"/>
        <v>0</v>
      </c>
    </row>
    <row r="9339" spans="1:14" x14ac:dyDescent="0.2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s="32">
        <f t="shared" si="435"/>
        <v>8951547.1336051822</v>
      </c>
      <c r="J9339" t="str">
        <f>IF(K9339="natural gas",VLOOKUP(D9339,'Cross-Page Data'!$I$4:$J$13,2,FALSE),IF(K9339="solar",VLOOKUP('Form 923'!D9339,'Cross-Page Data'!$I$14:$J$117,2,FALSE),K9339))</f>
        <v>other</v>
      </c>
      <c r="K9339" t="str">
        <f>VLOOKUP(E9339,'Cross-Page Data'!$D$4:$F$48,3,FALSE)</f>
        <v>natural gas</v>
      </c>
      <c r="L9339" t="b">
        <f>IF(AND($P$6=FALSE,OR(C9339="Commercial NAICS Cogen",C9339="Industrial NAICS Cogen",C9339="NAICS-22 Cogen")),FALSE,IF(AND($P$7=FALSE,OR(C9339="Commercial NAICS Cogen",C9339="Commercial NAICS Non-Cogen",C9339="industrial NAICS Cogen", C9339="industrial NAICS non-cogen")),FALSE,TRUE))</f>
        <v>1</v>
      </c>
      <c r="M9339">
        <f t="shared" si="436"/>
        <v>0.15584415584415584</v>
      </c>
      <c r="N9339">
        <f t="shared" si="437"/>
        <v>1</v>
      </c>
    </row>
    <row r="9340" spans="1:14" x14ac:dyDescent="0.2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s="32">
        <f t="shared" si="435"/>
        <v>8902337.1197284237</v>
      </c>
      <c r="J9340" t="str">
        <f>IF(K9340="natural gas",VLOOKUP(D9340,'Cross-Page Data'!$I$4:$J$13,2,FALSE),IF(K9340="solar",VLOOKUP('Form 923'!D9340,'Cross-Page Data'!$I$14:$J$117,2,FALSE),K9340))</f>
        <v>wind</v>
      </c>
      <c r="K9340" t="str">
        <f>VLOOKUP(E9340,'Cross-Page Data'!$D$4:$F$48,3,FALSE)</f>
        <v>wind</v>
      </c>
      <c r="L9340" t="b">
        <f>IF(AND($P$6=FALSE,OR(C9340="Commercial NAICS Cogen",C9340="Industrial NAICS Cogen",C9340="NAICS-22 Cogen")),FALSE,IF(AND($P$7=FALSE,OR(C9340="Commercial NAICS Cogen",C9340="Commercial NAICS Non-Cogen",C9340="industrial NAICS Cogen", C9340="industrial NAICS non-cogen")),FALSE,TRUE))</f>
        <v>1</v>
      </c>
      <c r="M9340">
        <f t="shared" si="436"/>
        <v>1.5748031496062992E-2</v>
      </c>
      <c r="N9340">
        <f t="shared" si="437"/>
        <v>0</v>
      </c>
    </row>
    <row r="9341" spans="1:14" ht="26.25" x14ac:dyDescent="0.2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s="32">
        <f t="shared" si="435"/>
        <v>8902111.0468478892</v>
      </c>
      <c r="J9341" t="str">
        <f>IF(K9341="natural gas",VLOOKUP(D9341,'Cross-Page Data'!$I$4:$J$13,2,FALSE),IF(K9341="solar",VLOOKUP('Form 923'!D9341,'Cross-Page Data'!$I$14:$J$117,2,FALSE),K9341))</f>
        <v>solar pv</v>
      </c>
      <c r="K9341" t="str">
        <f>VLOOKUP(E9341,'Cross-Page Data'!$D$4:$F$48,3,FALSE)</f>
        <v>solar</v>
      </c>
      <c r="L9341" t="b">
        <f>IF(AND($P$6=FALSE,OR(C9341="Commercial NAICS Cogen",C9341="Industrial NAICS Cogen",C9341="NAICS-22 Cogen")),FALSE,IF(AND($P$7=FALSE,OR(C9341="Commercial NAICS Cogen",C9341="Commercial NAICS Non-Cogen",C9341="industrial NAICS Cogen", C9341="industrial NAICS non-cogen")),FALSE,TRUE))</f>
        <v>0</v>
      </c>
      <c r="M9341">
        <f t="shared" si="436"/>
        <v>0.25890886155786819</v>
      </c>
      <c r="N9341">
        <f t="shared" si="437"/>
        <v>1</v>
      </c>
    </row>
    <row r="9342" spans="1:14" x14ac:dyDescent="0.2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s="32">
        <f t="shared" si="435"/>
        <v>8902014.4242725689</v>
      </c>
      <c r="J9342" t="str">
        <f>IF(K9342="natural gas",VLOOKUP(D9342,'Cross-Page Data'!$I$4:$J$13,2,FALSE),IF(K9342="solar",VLOOKUP('Form 923'!D9342,'Cross-Page Data'!$I$14:$J$117,2,FALSE),K9342))</f>
        <v>solar pv</v>
      </c>
      <c r="K9342" t="str">
        <f>VLOOKUP(E9342,'Cross-Page Data'!$D$4:$F$48,3,FALSE)</f>
        <v>solar</v>
      </c>
      <c r="L9342" t="b">
        <f>IF(AND($P$6=FALSE,OR(C9342="Commercial NAICS Cogen",C9342="Industrial NAICS Cogen",C9342="NAICS-22 Cogen")),FALSE,IF(AND($P$7=FALSE,OR(C9342="Commercial NAICS Cogen",C9342="Commercial NAICS Non-Cogen",C9342="industrial NAICS Cogen", C9342="industrial NAICS non-cogen")),FALSE,TRUE))</f>
        <v>1</v>
      </c>
      <c r="M9342">
        <f t="shared" si="436"/>
        <v>0.42005676442762535</v>
      </c>
      <c r="N9342">
        <f t="shared" si="437"/>
        <v>1</v>
      </c>
    </row>
    <row r="9343" spans="1:14" x14ac:dyDescent="0.2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s="32">
        <f t="shared" si="435"/>
        <v>8902189.1780256089</v>
      </c>
      <c r="J9343" t="str">
        <f>IF(K9343="natural gas",VLOOKUP(D9343,'Cross-Page Data'!$I$4:$J$13,2,FALSE),IF(K9343="solar",VLOOKUP('Form 923'!D9343,'Cross-Page Data'!$I$14:$J$117,2,FALSE),K9343))</f>
        <v>solar pv</v>
      </c>
      <c r="K9343" t="str">
        <f>VLOOKUP(E9343,'Cross-Page Data'!$D$4:$F$48,3,FALSE)</f>
        <v>solar</v>
      </c>
      <c r="L9343" t="b">
        <f>IF(AND($P$6=FALSE,OR(C9343="Commercial NAICS Cogen",C9343="Industrial NAICS Cogen",C9343="NAICS-22 Cogen")),FALSE,IF(AND($P$7=FALSE,OR(C9343="Commercial NAICS Cogen",C9343="Commercial NAICS Non-Cogen",C9343="industrial NAICS Cogen", C9343="industrial NAICS non-cogen")),FALSE,TRUE))</f>
        <v>1</v>
      </c>
      <c r="M9343">
        <f t="shared" si="436"/>
        <v>0.18038473667612739</v>
      </c>
      <c r="N9343">
        <f t="shared" si="437"/>
        <v>1</v>
      </c>
    </row>
    <row r="9344" spans="1:14" x14ac:dyDescent="0.2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s="32">
        <f t="shared" si="435"/>
        <v>8902059.2667001504</v>
      </c>
      <c r="J9344" t="str">
        <f>IF(K9344="natural gas",VLOOKUP(D9344,'Cross-Page Data'!$I$4:$J$13,2,FALSE),IF(K9344="solar",VLOOKUP('Form 923'!D9344,'Cross-Page Data'!$I$14:$J$117,2,FALSE),K9344))</f>
        <v>solar pv</v>
      </c>
      <c r="K9344" t="str">
        <f>VLOOKUP(E9344,'Cross-Page Data'!$D$4:$F$48,3,FALSE)</f>
        <v>solar</v>
      </c>
      <c r="L9344" t="b">
        <f>IF(AND($P$6=FALSE,OR(C9344="Commercial NAICS Cogen",C9344="Industrial NAICS Cogen",C9344="NAICS-22 Cogen")),FALSE,IF(AND($P$7=FALSE,OR(C9344="Commercial NAICS Cogen",C9344="Commercial NAICS Non-Cogen",C9344="industrial NAICS Cogen", C9344="industrial NAICS non-cogen")),FALSE,TRUE))</f>
        <v>1</v>
      </c>
      <c r="M9344">
        <f t="shared" si="436"/>
        <v>0.32324187953327027</v>
      </c>
      <c r="N9344">
        <f t="shared" si="437"/>
        <v>1</v>
      </c>
    </row>
    <row r="9345" spans="1:14" x14ac:dyDescent="0.2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s="32">
        <f t="shared" si="435"/>
        <v>8902024.4938765317</v>
      </c>
      <c r="J9345" t="str">
        <f>IF(K9345="natural gas",VLOOKUP(D9345,'Cross-Page Data'!$I$4:$J$13,2,FALSE),IF(K9345="solar",VLOOKUP('Form 923'!D9345,'Cross-Page Data'!$I$14:$J$117,2,FALSE),K9345))</f>
        <v>solar pv</v>
      </c>
      <c r="K9345" t="str">
        <f>VLOOKUP(E9345,'Cross-Page Data'!$D$4:$F$48,3,FALSE)</f>
        <v>solar</v>
      </c>
      <c r="L9345" t="b">
        <f>IF(AND($P$6=FALSE,OR(C9345="Commercial NAICS Cogen",C9345="Industrial NAICS Cogen",C9345="NAICS-22 Cogen")),FALSE,IF(AND($P$7=FALSE,OR(C9345="Commercial NAICS Cogen",C9345="Commercial NAICS Non-Cogen",C9345="industrial NAICS Cogen", C9345="industrial NAICS non-cogen")),FALSE,TRUE))</f>
        <v>1</v>
      </c>
      <c r="M9345">
        <f t="shared" si="436"/>
        <v>0.39104383475244403</v>
      </c>
      <c r="N9345">
        <f t="shared" si="437"/>
        <v>1</v>
      </c>
    </row>
    <row r="9346" spans="1:14" x14ac:dyDescent="0.2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s="32">
        <f t="shared" si="435"/>
        <v>8902033.4238906726</v>
      </c>
      <c r="J9346" t="str">
        <f>IF(K9346="natural gas",VLOOKUP(D9346,'Cross-Page Data'!$I$4:$J$13,2,FALSE),IF(K9346="solar",VLOOKUP('Form 923'!D9346,'Cross-Page Data'!$I$14:$J$117,2,FALSE),K9346))</f>
        <v>solar pv</v>
      </c>
      <c r="K9346" t="str">
        <f>VLOOKUP(E9346,'Cross-Page Data'!$D$4:$F$48,3,FALSE)</f>
        <v>solar</v>
      </c>
      <c r="L9346" t="b">
        <f>IF(AND($P$6=FALSE,OR(C9346="Commercial NAICS Cogen",C9346="Industrial NAICS Cogen",C9346="NAICS-22 Cogen")),FALSE,IF(AND($P$7=FALSE,OR(C9346="Commercial NAICS Cogen",C9346="Commercial NAICS Non-Cogen",C9346="industrial NAICS Cogen", C9346="industrial NAICS non-cogen")),FALSE,TRUE))</f>
        <v>1</v>
      </c>
      <c r="M9346">
        <f t="shared" si="436"/>
        <v>0.36739198990854621</v>
      </c>
      <c r="N9346">
        <f t="shared" si="437"/>
        <v>1</v>
      </c>
    </row>
    <row r="9347" spans="1:14" x14ac:dyDescent="0.2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s="32">
        <f t="shared" si="435"/>
        <v>8901972.3038187157</v>
      </c>
      <c r="J9347" t="str">
        <f>IF(K9347="natural gas",VLOOKUP(D9347,'Cross-Page Data'!$I$4:$J$13,2,FALSE),IF(K9347="solar",VLOOKUP('Form 923'!D9347,'Cross-Page Data'!$I$14:$J$117,2,FALSE),K9347))</f>
        <v>solar pv</v>
      </c>
      <c r="K9347" t="str">
        <f>VLOOKUP(E9347,'Cross-Page Data'!$D$4:$F$48,3,FALSE)</f>
        <v>solar</v>
      </c>
      <c r="L9347" t="b">
        <f>IF(AND($P$6=FALSE,OR(C9347="Commercial NAICS Cogen",C9347="Industrial NAICS Cogen",C9347="NAICS-22 Cogen")),FALSE,IF(AND($P$7=FALSE,OR(C9347="Commercial NAICS Cogen",C9347="Commercial NAICS Non-Cogen",C9347="industrial NAICS Cogen", C9347="industrial NAICS non-cogen")),FALSE,TRUE))</f>
        <v>1</v>
      </c>
      <c r="M9347">
        <f t="shared" si="436"/>
        <v>0.60485651214128033</v>
      </c>
      <c r="N9347">
        <f t="shared" si="437"/>
        <v>1</v>
      </c>
    </row>
    <row r="9348" spans="1:14" x14ac:dyDescent="0.2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s="32" t="str">
        <f t="shared" si="435"/>
        <v/>
      </c>
      <c r="J9348" t="str">
        <f>IF(K9348="natural gas",VLOOKUP(D9348,'Cross-Page Data'!$I$4:$J$13,2,FALSE),IF(K9348="solar",VLOOKUP('Form 923'!D9348,'Cross-Page Data'!$I$14:$J$117,2,FALSE),K9348))</f>
        <v>hard coal</v>
      </c>
      <c r="K9348" t="str">
        <f>VLOOKUP(E9348,'Cross-Page Data'!$D$4:$F$48,3,FALSE)</f>
        <v>hard coal</v>
      </c>
      <c r="L9348" t="b">
        <f>IF(AND($P$6=FALSE,OR(C9348="Commercial NAICS Cogen",C9348="Industrial NAICS Cogen",C9348="NAICS-22 Cogen")),FALSE,IF(AND($P$7=FALSE,OR(C9348="Commercial NAICS Cogen",C9348="Commercial NAICS Non-Cogen",C9348="industrial NAICS Cogen", C9348="industrial NAICS non-cogen")),FALSE,TRUE))</f>
        <v>0</v>
      </c>
      <c r="M9348">
        <f t="shared" si="436"/>
        <v>1.3605442176870747E-3</v>
      </c>
      <c r="N9348">
        <f t="shared" si="437"/>
        <v>0</v>
      </c>
    </row>
    <row r="9349" spans="1:14" x14ac:dyDescent="0.2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s="32">
        <f t="shared" si="435"/>
        <v>4428047.3604914676</v>
      </c>
      <c r="J9349" t="str">
        <f>IF(K9349="natural gas",VLOOKUP(D9349,'Cross-Page Data'!$I$4:$J$13,2,FALSE),IF(K9349="solar",VLOOKUP('Form 923'!D9349,'Cross-Page Data'!$I$14:$J$117,2,FALSE),K9349))</f>
        <v>natural gas peaker</v>
      </c>
      <c r="K9349" t="str">
        <f>VLOOKUP(E9349,'Cross-Page Data'!$D$4:$F$48,3,FALSE)</f>
        <v>natural gas</v>
      </c>
      <c r="L9349" t="b">
        <f>IF(AND($P$6=FALSE,OR(C9349="Commercial NAICS Cogen",C9349="Industrial NAICS Cogen",C9349="NAICS-22 Cogen")),FALSE,IF(AND($P$7=FALSE,OR(C9349="Commercial NAICS Cogen",C9349="Commercial NAICS Non-Cogen",C9349="industrial NAICS Cogen", C9349="industrial NAICS non-cogen")),FALSE,TRUE))</f>
        <v>0</v>
      </c>
      <c r="M9349">
        <f t="shared" si="436"/>
        <v>0.75654320987654322</v>
      </c>
      <c r="N9349">
        <f t="shared" si="437"/>
        <v>1</v>
      </c>
    </row>
    <row r="9350" spans="1:14" x14ac:dyDescent="0.2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s="32">
        <f t="shared" si="435"/>
        <v>4431173.2601784095</v>
      </c>
      <c r="J9350" t="str">
        <f>IF(K9350="natural gas",VLOOKUP(D9350,'Cross-Page Data'!$I$4:$J$13,2,FALSE),IF(K9350="solar",VLOOKUP('Form 923'!D9350,'Cross-Page Data'!$I$14:$J$117,2,FALSE),K9350))</f>
        <v>other</v>
      </c>
      <c r="K9350" t="str">
        <f>VLOOKUP(E9350,'Cross-Page Data'!$D$4:$F$48,3,FALSE)</f>
        <v>other</v>
      </c>
      <c r="L9350" t="b">
        <f>IF(AND($P$6=FALSE,OR(C9350="Commercial NAICS Cogen",C9350="Industrial NAICS Cogen",C9350="NAICS-22 Cogen")),FALSE,IF(AND($P$7=FALSE,OR(C9350="Commercial NAICS Cogen",C9350="Commercial NAICS Non-Cogen",C9350="industrial NAICS Cogen", C9350="industrial NAICS non-cogen")),FALSE,TRUE))</f>
        <v>0</v>
      </c>
      <c r="M9350">
        <f t="shared" si="436"/>
        <v>0.44642857142857145</v>
      </c>
      <c r="N9350">
        <f t="shared" si="437"/>
        <v>1</v>
      </c>
    </row>
    <row r="9351" spans="1:14" x14ac:dyDescent="0.2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s="32">
        <f t="shared" ref="I9351:I9414" si="438">IFERROR(F9351/G9351*10^6,"")</f>
        <v>8902191.4648212232</v>
      </c>
      <c r="J9351" t="str">
        <f>IF(K9351="natural gas",VLOOKUP(D9351,'Cross-Page Data'!$I$4:$J$13,2,FALSE),IF(K9351="solar",VLOOKUP('Form 923'!D9351,'Cross-Page Data'!$I$14:$J$117,2,FALSE),K9351))</f>
        <v>wind</v>
      </c>
      <c r="K9351" t="str">
        <f>VLOOKUP(E9351,'Cross-Page Data'!$D$4:$F$48,3,FALSE)</f>
        <v>wind</v>
      </c>
      <c r="L9351" t="b">
        <f>IF(AND($P$6=FALSE,OR(C9351="Commercial NAICS Cogen",C9351="Industrial NAICS Cogen",C9351="NAICS-22 Cogen")),FALSE,IF(AND($P$7=FALSE,OR(C9351="Commercial NAICS Cogen",C9351="Commercial NAICS Non-Cogen",C9351="industrial NAICS Cogen", C9351="industrial NAICS non-cogen")),FALSE,TRUE))</f>
        <v>1</v>
      </c>
      <c r="M9351">
        <f t="shared" ref="M9351:M9414" si="439">(COUNTIFS($J$6:$J$14148,J9351,$I$6:$I$14148,"&gt;"&amp;I9351)+1)/COUNTIFS($J$6:$J$14148,J9351)</f>
        <v>3.937007874015748E-2</v>
      </c>
      <c r="N9351">
        <f t="shared" ref="N9351:N9414" si="440">IF(OR(M9351&gt;0.95,M9351&lt;0.05),0,1)</f>
        <v>0</v>
      </c>
    </row>
    <row r="9352" spans="1:14" x14ac:dyDescent="0.2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s="32">
        <f t="shared" si="438"/>
        <v>10265730.536793459</v>
      </c>
      <c r="J9352" t="str">
        <f>IF(K9352="natural gas",VLOOKUP(D9352,'Cross-Page Data'!$I$4:$J$13,2,FALSE),IF(K9352="solar",VLOOKUP('Form 923'!D9352,'Cross-Page Data'!$I$14:$J$117,2,FALSE),K9352))</f>
        <v>biomass</v>
      </c>
      <c r="K9352" t="str">
        <f>VLOOKUP(E9352,'Cross-Page Data'!$D$4:$F$48,3,FALSE)</f>
        <v>biomass</v>
      </c>
      <c r="L9352" t="b">
        <f>IF(AND($P$6=FALSE,OR(C9352="Commercial NAICS Cogen",C9352="Industrial NAICS Cogen",C9352="NAICS-22 Cogen")),FALSE,IF(AND($P$7=FALSE,OR(C9352="Commercial NAICS Cogen",C9352="Commercial NAICS Non-Cogen",C9352="industrial NAICS Cogen", C9352="industrial NAICS non-cogen")),FALSE,TRUE))</f>
        <v>1</v>
      </c>
      <c r="M9352">
        <f t="shared" si="439"/>
        <v>0.47807017543859648</v>
      </c>
      <c r="N9352">
        <f t="shared" si="440"/>
        <v>1</v>
      </c>
    </row>
    <row r="9353" spans="1:14" ht="26.25" x14ac:dyDescent="0.2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s="32">
        <f t="shared" si="438"/>
        <v>8902132.9987452943</v>
      </c>
      <c r="J9353" t="str">
        <f>IF(K9353="natural gas",VLOOKUP(D9353,'Cross-Page Data'!$I$4:$J$13,2,FALSE),IF(K9353="solar",VLOOKUP('Form 923'!D9353,'Cross-Page Data'!$I$14:$J$117,2,FALSE),K9353))</f>
        <v>solar pv</v>
      </c>
      <c r="K9353" t="str">
        <f>VLOOKUP(E9353,'Cross-Page Data'!$D$4:$F$48,3,FALSE)</f>
        <v>solar</v>
      </c>
      <c r="L9353" t="b">
        <f>IF(AND($P$6=FALSE,OR(C9353="Commercial NAICS Cogen",C9353="Industrial NAICS Cogen",C9353="NAICS-22 Cogen")),FALSE,IF(AND($P$7=FALSE,OR(C9353="Commercial NAICS Cogen",C9353="Commercial NAICS Non-Cogen",C9353="industrial NAICS Cogen", C9353="industrial NAICS non-cogen")),FALSE,TRUE))</f>
        <v>0</v>
      </c>
      <c r="M9353">
        <f t="shared" si="439"/>
        <v>0.22989593188268684</v>
      </c>
      <c r="N9353">
        <f t="shared" si="440"/>
        <v>1</v>
      </c>
    </row>
    <row r="9354" spans="1:14" x14ac:dyDescent="0.2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s="32">
        <f t="shared" si="438"/>
        <v>12783867.735470941</v>
      </c>
      <c r="J9354" t="str">
        <f>IF(K9354="natural gas",VLOOKUP(D9354,'Cross-Page Data'!$I$4:$J$13,2,FALSE),IF(K9354="solar",VLOOKUP('Form 923'!D9354,'Cross-Page Data'!$I$14:$J$117,2,FALSE),K9354))</f>
        <v>biomass</v>
      </c>
      <c r="K9354" t="str">
        <f>VLOOKUP(E9354,'Cross-Page Data'!$D$4:$F$48,3,FALSE)</f>
        <v>biomass</v>
      </c>
      <c r="L9354" t="b">
        <f>IF(AND($P$6=FALSE,OR(C9354="Commercial NAICS Cogen",C9354="Industrial NAICS Cogen",C9354="NAICS-22 Cogen")),FALSE,IF(AND($P$7=FALSE,OR(C9354="Commercial NAICS Cogen",C9354="Commercial NAICS Non-Cogen",C9354="industrial NAICS Cogen", C9354="industrial NAICS non-cogen")),FALSE,TRUE))</f>
        <v>1</v>
      </c>
      <c r="M9354">
        <f t="shared" si="439"/>
        <v>0.19298245614035087</v>
      </c>
      <c r="N9354">
        <f t="shared" si="440"/>
        <v>1</v>
      </c>
    </row>
    <row r="9355" spans="1:14" x14ac:dyDescent="0.2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s="32">
        <f t="shared" si="438"/>
        <v>16929118.77394636</v>
      </c>
      <c r="J9355" t="str">
        <f>IF(K9355="natural gas",VLOOKUP(D9355,'Cross-Page Data'!$I$4:$J$13,2,FALSE),IF(K9355="solar",VLOOKUP('Form 923'!D9355,'Cross-Page Data'!$I$14:$J$117,2,FALSE),K9355))</f>
        <v>biomass</v>
      </c>
      <c r="K9355" t="str">
        <f>VLOOKUP(E9355,'Cross-Page Data'!$D$4:$F$48,3,FALSE)</f>
        <v>biomass</v>
      </c>
      <c r="L9355" t="b">
        <f>IF(AND($P$6=FALSE,OR(C9355="Commercial NAICS Cogen",C9355="Industrial NAICS Cogen",C9355="NAICS-22 Cogen")),FALSE,IF(AND($P$7=FALSE,OR(C9355="Commercial NAICS Cogen",C9355="Commercial NAICS Non-Cogen",C9355="industrial NAICS Cogen", C9355="industrial NAICS non-cogen")),FALSE,TRUE))</f>
        <v>1</v>
      </c>
      <c r="M9355">
        <f t="shared" si="439"/>
        <v>8.1140350877192985E-2</v>
      </c>
      <c r="N9355">
        <f t="shared" si="440"/>
        <v>1</v>
      </c>
    </row>
    <row r="9356" spans="1:14" x14ac:dyDescent="0.2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s="32">
        <f t="shared" si="438"/>
        <v>8901993.535130199</v>
      </c>
      <c r="J9356" t="str">
        <f>IF(K9356="natural gas",VLOOKUP(D9356,'Cross-Page Data'!$I$4:$J$13,2,FALSE),IF(K9356="solar",VLOOKUP('Form 923'!D9356,'Cross-Page Data'!$I$14:$J$117,2,FALSE),K9356))</f>
        <v>wind</v>
      </c>
      <c r="K9356" t="str">
        <f>VLOOKUP(E9356,'Cross-Page Data'!$D$4:$F$48,3,FALSE)</f>
        <v>wind</v>
      </c>
      <c r="L9356" t="b">
        <f>IF(AND($P$6=FALSE,OR(C9356="Commercial NAICS Cogen",C9356="Industrial NAICS Cogen",C9356="NAICS-22 Cogen")),FALSE,IF(AND($P$7=FALSE,OR(C9356="Commercial NAICS Cogen",C9356="Commercial NAICS Non-Cogen",C9356="industrial NAICS Cogen", C9356="industrial NAICS non-cogen")),FALSE,TRUE))</f>
        <v>1</v>
      </c>
      <c r="M9356">
        <f t="shared" si="439"/>
        <v>0.77427821522309714</v>
      </c>
      <c r="N9356">
        <f t="shared" si="440"/>
        <v>1</v>
      </c>
    </row>
    <row r="9357" spans="1:14" x14ac:dyDescent="0.2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s="32">
        <f t="shared" si="438"/>
        <v>8901995.3097365834</v>
      </c>
      <c r="J9357" t="str">
        <f>IF(K9357="natural gas",VLOOKUP(D9357,'Cross-Page Data'!$I$4:$J$13,2,FALSE),IF(K9357="solar",VLOOKUP('Form 923'!D9357,'Cross-Page Data'!$I$14:$J$117,2,FALSE),K9357))</f>
        <v>wind</v>
      </c>
      <c r="K9357" t="str">
        <f>VLOOKUP(E9357,'Cross-Page Data'!$D$4:$F$48,3,FALSE)</f>
        <v>wind</v>
      </c>
      <c r="L9357" t="b">
        <f>IF(AND($P$6=FALSE,OR(C9357="Commercial NAICS Cogen",C9357="Industrial NAICS Cogen",C9357="NAICS-22 Cogen")),FALSE,IF(AND($P$7=FALSE,OR(C9357="Commercial NAICS Cogen",C9357="Commercial NAICS Non-Cogen",C9357="industrial NAICS Cogen", C9357="industrial NAICS non-cogen")),FALSE,TRUE))</f>
        <v>1</v>
      </c>
      <c r="M9357">
        <f t="shared" si="439"/>
        <v>0.74190726159230092</v>
      </c>
      <c r="N9357">
        <f t="shared" si="440"/>
        <v>1</v>
      </c>
    </row>
    <row r="9358" spans="1:14" x14ac:dyDescent="0.2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s="32">
        <f t="shared" si="438"/>
        <v>8901997.6071120258</v>
      </c>
      <c r="J9358" t="str">
        <f>IF(K9358="natural gas",VLOOKUP(D9358,'Cross-Page Data'!$I$4:$J$13,2,FALSE),IF(K9358="solar",VLOOKUP('Form 923'!D9358,'Cross-Page Data'!$I$14:$J$117,2,FALSE),K9358))</f>
        <v>wind</v>
      </c>
      <c r="K9358" t="str">
        <f>VLOOKUP(E9358,'Cross-Page Data'!$D$4:$F$48,3,FALSE)</f>
        <v>wind</v>
      </c>
      <c r="L9358" t="b">
        <f>IF(AND($P$6=FALSE,OR(C9358="Commercial NAICS Cogen",C9358="Industrial NAICS Cogen",C9358="NAICS-22 Cogen")),FALSE,IF(AND($P$7=FALSE,OR(C9358="Commercial NAICS Cogen",C9358="Commercial NAICS Non-Cogen",C9358="industrial NAICS Cogen", C9358="industrial NAICS non-cogen")),FALSE,TRUE))</f>
        <v>1</v>
      </c>
      <c r="M9358">
        <f t="shared" si="439"/>
        <v>0.66404199475065617</v>
      </c>
      <c r="N9358">
        <f t="shared" si="440"/>
        <v>1</v>
      </c>
    </row>
    <row r="9359" spans="1:14" x14ac:dyDescent="0.2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s="32">
        <f t="shared" si="438"/>
        <v>8901995.7506310493</v>
      </c>
      <c r="J9359" t="str">
        <f>IF(K9359="natural gas",VLOOKUP(D9359,'Cross-Page Data'!$I$4:$J$13,2,FALSE),IF(K9359="solar",VLOOKUP('Form 923'!D9359,'Cross-Page Data'!$I$14:$J$117,2,FALSE),K9359))</f>
        <v>wind</v>
      </c>
      <c r="K9359" t="str">
        <f>VLOOKUP(E9359,'Cross-Page Data'!$D$4:$F$48,3,FALSE)</f>
        <v>wind</v>
      </c>
      <c r="L9359" t="b">
        <f>IF(AND($P$6=FALSE,OR(C9359="Commercial NAICS Cogen",C9359="Industrial NAICS Cogen",C9359="NAICS-22 Cogen")),FALSE,IF(AND($P$7=FALSE,OR(C9359="Commercial NAICS Cogen",C9359="Commercial NAICS Non-Cogen",C9359="industrial NAICS Cogen", C9359="industrial NAICS non-cogen")),FALSE,TRUE))</f>
        <v>1</v>
      </c>
      <c r="M9359">
        <f t="shared" si="439"/>
        <v>0.73315835520559935</v>
      </c>
      <c r="N9359">
        <f t="shared" si="440"/>
        <v>1</v>
      </c>
    </row>
    <row r="9360" spans="1:14" x14ac:dyDescent="0.2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s="32">
        <f t="shared" si="438"/>
        <v>8902001.9652745277</v>
      </c>
      <c r="J9360" t="str">
        <f>IF(K9360="natural gas",VLOOKUP(D9360,'Cross-Page Data'!$I$4:$J$13,2,FALSE),IF(K9360="solar",VLOOKUP('Form 923'!D9360,'Cross-Page Data'!$I$14:$J$117,2,FALSE),K9360))</f>
        <v>wind</v>
      </c>
      <c r="K9360" t="str">
        <f>VLOOKUP(E9360,'Cross-Page Data'!$D$4:$F$48,3,FALSE)</f>
        <v>wind</v>
      </c>
      <c r="L9360" t="b">
        <f>IF(AND($P$6=FALSE,OR(C9360="Commercial NAICS Cogen",C9360="Industrial NAICS Cogen",C9360="NAICS-22 Cogen")),FALSE,IF(AND($P$7=FALSE,OR(C9360="Commercial NAICS Cogen",C9360="Commercial NAICS Non-Cogen",C9360="industrial NAICS Cogen", C9360="industrial NAICS non-cogen")),FALSE,TRUE))</f>
        <v>1</v>
      </c>
      <c r="M9360">
        <f t="shared" si="439"/>
        <v>0.32458442694663164</v>
      </c>
      <c r="N9360">
        <f t="shared" si="440"/>
        <v>1</v>
      </c>
    </row>
    <row r="9361" spans="1:14" x14ac:dyDescent="0.2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s="32">
        <f t="shared" si="438"/>
        <v>8901997.0650162697</v>
      </c>
      <c r="J9361" t="str">
        <f>IF(K9361="natural gas",VLOOKUP(D9361,'Cross-Page Data'!$I$4:$J$13,2,FALSE),IF(K9361="solar",VLOOKUP('Form 923'!D9361,'Cross-Page Data'!$I$14:$J$117,2,FALSE),K9361))</f>
        <v>wind</v>
      </c>
      <c r="K9361" t="str">
        <f>VLOOKUP(E9361,'Cross-Page Data'!$D$4:$F$48,3,FALSE)</f>
        <v>wind</v>
      </c>
      <c r="L9361" t="b">
        <f>IF(AND($P$6=FALSE,OR(C9361="Commercial NAICS Cogen",C9361="Industrial NAICS Cogen",C9361="NAICS-22 Cogen")),FALSE,IF(AND($P$7=FALSE,OR(C9361="Commercial NAICS Cogen",C9361="Commercial NAICS Non-Cogen",C9361="industrial NAICS Cogen", C9361="industrial NAICS non-cogen")),FALSE,TRUE))</f>
        <v>1</v>
      </c>
      <c r="M9361">
        <f t="shared" si="439"/>
        <v>0.69466316710411202</v>
      </c>
      <c r="N9361">
        <f t="shared" si="440"/>
        <v>1</v>
      </c>
    </row>
    <row r="9362" spans="1:14" x14ac:dyDescent="0.2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s="32">
        <f t="shared" si="438"/>
        <v>1829904.7854480268</v>
      </c>
      <c r="J9362" t="str">
        <f>IF(K9362="natural gas",VLOOKUP(D9362,'Cross-Page Data'!$I$4:$J$13,2,FALSE),IF(K9362="solar",VLOOKUP('Form 923'!D9362,'Cross-Page Data'!$I$14:$J$117,2,FALSE),K9362))</f>
        <v>natural gas nonpeaker</v>
      </c>
      <c r="K9362" t="str">
        <f>VLOOKUP(E9362,'Cross-Page Data'!$D$4:$F$48,3,FALSE)</f>
        <v>natural gas</v>
      </c>
      <c r="L9362" t="b">
        <f>IF(AND($P$6=FALSE,OR(C9362="Commercial NAICS Cogen",C9362="Industrial NAICS Cogen",C9362="NAICS-22 Cogen")),FALSE,IF(AND($P$7=FALSE,OR(C9362="Commercial NAICS Cogen",C9362="Commercial NAICS Non-Cogen",C9362="industrial NAICS Cogen", C9362="industrial NAICS non-cogen")),FALSE,TRUE))</f>
        <v>1</v>
      </c>
      <c r="M9362">
        <f t="shared" si="439"/>
        <v>0.5934883720930233</v>
      </c>
      <c r="N9362">
        <f t="shared" si="440"/>
        <v>1</v>
      </c>
    </row>
    <row r="9363" spans="1:14" x14ac:dyDescent="0.2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s="32">
        <f t="shared" si="438"/>
        <v>9809651.4159425106</v>
      </c>
      <c r="J9363" t="str">
        <f>IF(K9363="natural gas",VLOOKUP(D9363,'Cross-Page Data'!$I$4:$J$13,2,FALSE),IF(K9363="solar",VLOOKUP('Form 923'!D9363,'Cross-Page Data'!$I$14:$J$117,2,FALSE),K9363))</f>
        <v>natural gas nonpeaker</v>
      </c>
      <c r="K9363" t="str">
        <f>VLOOKUP(E9363,'Cross-Page Data'!$D$4:$F$48,3,FALSE)</f>
        <v>natural gas</v>
      </c>
      <c r="L9363" t="b">
        <f>IF(AND($P$6=FALSE,OR(C9363="Commercial NAICS Cogen",C9363="Industrial NAICS Cogen",C9363="NAICS-22 Cogen")),FALSE,IF(AND($P$7=FALSE,OR(C9363="Commercial NAICS Cogen",C9363="Commercial NAICS Non-Cogen",C9363="industrial NAICS Cogen", C9363="industrial NAICS non-cogen")),FALSE,TRUE))</f>
        <v>1</v>
      </c>
      <c r="M9363">
        <f t="shared" si="439"/>
        <v>0.3497674418604651</v>
      </c>
      <c r="N9363">
        <f t="shared" si="440"/>
        <v>1</v>
      </c>
    </row>
    <row r="9364" spans="1:14" x14ac:dyDescent="0.2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s="32">
        <f t="shared" si="438"/>
        <v>8902219.140083218</v>
      </c>
      <c r="J9364" t="str">
        <f>IF(K9364="natural gas",VLOOKUP(D9364,'Cross-Page Data'!$I$4:$J$13,2,FALSE),IF(K9364="solar",VLOOKUP('Form 923'!D9364,'Cross-Page Data'!$I$14:$J$117,2,FALSE),K9364))</f>
        <v>solar pv</v>
      </c>
      <c r="K9364" t="str">
        <f>VLOOKUP(E9364,'Cross-Page Data'!$D$4:$F$48,3,FALSE)</f>
        <v>solar</v>
      </c>
      <c r="L9364" t="b">
        <f>IF(AND($P$6=FALSE,OR(C9364="Commercial NAICS Cogen",C9364="Industrial NAICS Cogen",C9364="NAICS-22 Cogen")),FALSE,IF(AND($P$7=FALSE,OR(C9364="Commercial NAICS Cogen",C9364="Commercial NAICS Non-Cogen",C9364="industrial NAICS Cogen", C9364="industrial NAICS non-cogen")),FALSE,TRUE))</f>
        <v>1</v>
      </c>
      <c r="M9364">
        <f t="shared" si="439"/>
        <v>0.16146326080100915</v>
      </c>
      <c r="N9364">
        <f t="shared" si="440"/>
        <v>1</v>
      </c>
    </row>
    <row r="9365" spans="1:14" x14ac:dyDescent="0.2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s="32">
        <f t="shared" si="438"/>
        <v>8901315.7894736845</v>
      </c>
      <c r="J9365" t="str">
        <f>IF(K9365="natural gas",VLOOKUP(D9365,'Cross-Page Data'!$I$4:$J$13,2,FALSE),IF(K9365="solar",VLOOKUP('Form 923'!D9365,'Cross-Page Data'!$I$14:$J$117,2,FALSE),K9365))</f>
        <v>solar pv</v>
      </c>
      <c r="K9365" t="str">
        <f>VLOOKUP(E9365,'Cross-Page Data'!$D$4:$F$48,3,FALSE)</f>
        <v>solar</v>
      </c>
      <c r="L9365" t="b">
        <f>IF(AND($P$6=FALSE,OR(C9365="Commercial NAICS Cogen",C9365="Industrial NAICS Cogen",C9365="NAICS-22 Cogen")),FALSE,IF(AND($P$7=FALSE,OR(C9365="Commercial NAICS Cogen",C9365="Commercial NAICS Non-Cogen",C9365="industrial NAICS Cogen", C9365="industrial NAICS non-cogen")),FALSE,TRUE))</f>
        <v>1</v>
      </c>
      <c r="M9365">
        <f t="shared" si="439"/>
        <v>0.91958372753074735</v>
      </c>
      <c r="N9365">
        <f t="shared" si="440"/>
        <v>1</v>
      </c>
    </row>
    <row r="9366" spans="1:14" x14ac:dyDescent="0.2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s="32">
        <f t="shared" si="438"/>
        <v>11786043.695573762</v>
      </c>
      <c r="J9366" t="str">
        <f>IF(K9366="natural gas",VLOOKUP(D9366,'Cross-Page Data'!$I$4:$J$13,2,FALSE),IF(K9366="solar",VLOOKUP('Form 923'!D9366,'Cross-Page Data'!$I$14:$J$117,2,FALSE),K9366))</f>
        <v>natural gas peaker</v>
      </c>
      <c r="K9366" t="str">
        <f>VLOOKUP(E9366,'Cross-Page Data'!$D$4:$F$48,3,FALSE)</f>
        <v>natural gas</v>
      </c>
      <c r="L9366" t="b">
        <f>IF(AND($P$6=FALSE,OR(C9366="Commercial NAICS Cogen",C9366="Industrial NAICS Cogen",C9366="NAICS-22 Cogen")),FALSE,IF(AND($P$7=FALSE,OR(C9366="Commercial NAICS Cogen",C9366="Commercial NAICS Non-Cogen",C9366="industrial NAICS Cogen", C9366="industrial NAICS non-cogen")),FALSE,TRUE))</f>
        <v>1</v>
      </c>
      <c r="M9366">
        <f t="shared" si="439"/>
        <v>0.30765432098765433</v>
      </c>
      <c r="N9366">
        <f t="shared" si="440"/>
        <v>1</v>
      </c>
    </row>
    <row r="9367" spans="1:14" x14ac:dyDescent="0.2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s="32" t="str">
        <f t="shared" si="438"/>
        <v/>
      </c>
      <c r="J9367" t="str">
        <f>IF(K9367="natural gas",VLOOKUP(D9367,'Cross-Page Data'!$I$4:$J$13,2,FALSE),IF(K9367="solar",VLOOKUP('Form 923'!D9367,'Cross-Page Data'!$I$14:$J$117,2,FALSE),K9367))</f>
        <v>other</v>
      </c>
      <c r="K9367" t="str">
        <f>VLOOKUP(E9367,'Cross-Page Data'!$D$4:$F$48,3,FALSE)</f>
        <v>other</v>
      </c>
      <c r="L9367" t="b">
        <f>IF(AND($P$6=FALSE,OR(C9367="Commercial NAICS Cogen",C9367="Industrial NAICS Cogen",C9367="NAICS-22 Cogen")),FALSE,IF(AND($P$7=FALSE,OR(C9367="Commercial NAICS Cogen",C9367="Commercial NAICS Non-Cogen",C9367="industrial NAICS Cogen", C9367="industrial NAICS non-cogen")),FALSE,TRUE))</f>
        <v>1</v>
      </c>
      <c r="M9367">
        <f t="shared" si="439"/>
        <v>1.6233766233766235E-3</v>
      </c>
      <c r="N9367">
        <f t="shared" si="440"/>
        <v>0</v>
      </c>
    </row>
    <row r="9368" spans="1:14" x14ac:dyDescent="0.2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s="32" t="str">
        <f t="shared" si="438"/>
        <v/>
      </c>
      <c r="J9368" t="str">
        <f>IF(K9368="natural gas",VLOOKUP(D9368,'Cross-Page Data'!$I$4:$J$13,2,FALSE),IF(K9368="solar",VLOOKUP('Form 923'!D9368,'Cross-Page Data'!$I$14:$J$117,2,FALSE),K9368))</f>
        <v>petroleum</v>
      </c>
      <c r="K9368" t="str">
        <f>VLOOKUP(E9368,'Cross-Page Data'!$D$4:$F$48,3,FALSE)</f>
        <v>petroleum</v>
      </c>
      <c r="L9368" t="b">
        <f>IF(AND($P$6=FALSE,OR(C9368="Commercial NAICS Cogen",C9368="Industrial NAICS Cogen",C9368="NAICS-22 Cogen")),FALSE,IF(AND($P$7=FALSE,OR(C9368="Commercial NAICS Cogen",C9368="Commercial NAICS Non-Cogen",C9368="industrial NAICS Cogen", C9368="industrial NAICS non-cogen")),FALSE,TRUE))</f>
        <v>1</v>
      </c>
      <c r="M9368">
        <f t="shared" si="439"/>
        <v>8.6956521739130436E-3</v>
      </c>
      <c r="N9368">
        <f t="shared" si="440"/>
        <v>0</v>
      </c>
    </row>
    <row r="9369" spans="1:14" x14ac:dyDescent="0.2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s="32" t="str">
        <f t="shared" si="438"/>
        <v/>
      </c>
      <c r="J9369" t="str">
        <f>IF(K9369="natural gas",VLOOKUP(D9369,'Cross-Page Data'!$I$4:$J$13,2,FALSE),IF(K9369="solar",VLOOKUP('Form 923'!D9369,'Cross-Page Data'!$I$14:$J$117,2,FALSE),K9369))</f>
        <v>other</v>
      </c>
      <c r="K9369" t="str">
        <f>VLOOKUP(E9369,'Cross-Page Data'!$D$4:$F$48,3,FALSE)</f>
        <v>other</v>
      </c>
      <c r="L9369" t="b">
        <f>IF(AND($P$6=FALSE,OR(C9369="Commercial NAICS Cogen",C9369="Industrial NAICS Cogen",C9369="NAICS-22 Cogen")),FALSE,IF(AND($P$7=FALSE,OR(C9369="Commercial NAICS Cogen",C9369="Commercial NAICS Non-Cogen",C9369="industrial NAICS Cogen", C9369="industrial NAICS non-cogen")),FALSE,TRUE))</f>
        <v>1</v>
      </c>
      <c r="M9369">
        <f t="shared" si="439"/>
        <v>1.6233766233766235E-3</v>
      </c>
      <c r="N9369">
        <f t="shared" si="440"/>
        <v>0</v>
      </c>
    </row>
    <row r="9370" spans="1:14" x14ac:dyDescent="0.2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s="32">
        <f t="shared" si="438"/>
        <v>11078555.396857783</v>
      </c>
      <c r="J9370" t="str">
        <f>IF(K9370="natural gas",VLOOKUP(D9370,'Cross-Page Data'!$I$4:$J$13,2,FALSE),IF(K9370="solar",VLOOKUP('Form 923'!D9370,'Cross-Page Data'!$I$14:$J$117,2,FALSE),K9370))</f>
        <v>biomass</v>
      </c>
      <c r="K9370" t="str">
        <f>VLOOKUP(E9370,'Cross-Page Data'!$D$4:$F$48,3,FALSE)</f>
        <v>biomass</v>
      </c>
      <c r="L9370" t="b">
        <f>IF(AND($P$6=FALSE,OR(C9370="Commercial NAICS Cogen",C9370="Industrial NAICS Cogen",C9370="NAICS-22 Cogen")),FALSE,IF(AND($P$7=FALSE,OR(C9370="Commercial NAICS Cogen",C9370="Commercial NAICS Non-Cogen",C9370="industrial NAICS Cogen", C9370="industrial NAICS non-cogen")),FALSE,TRUE))</f>
        <v>1</v>
      </c>
      <c r="M9370">
        <f t="shared" si="439"/>
        <v>0.39473684210526316</v>
      </c>
      <c r="N9370">
        <f t="shared" si="440"/>
        <v>1</v>
      </c>
    </row>
    <row r="9371" spans="1:14" x14ac:dyDescent="0.2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s="32">
        <f t="shared" si="438"/>
        <v>8901997.1671855748</v>
      </c>
      <c r="J9371" t="str">
        <f>IF(K9371="natural gas",VLOOKUP(D9371,'Cross-Page Data'!$I$4:$J$13,2,FALSE),IF(K9371="solar",VLOOKUP('Form 923'!D9371,'Cross-Page Data'!$I$14:$J$117,2,FALSE),K9371))</f>
        <v>wind</v>
      </c>
      <c r="K9371" t="str">
        <f>VLOOKUP(E9371,'Cross-Page Data'!$D$4:$F$48,3,FALSE)</f>
        <v>wind</v>
      </c>
      <c r="L9371" t="b">
        <f>IF(AND($P$6=FALSE,OR(C9371="Commercial NAICS Cogen",C9371="Industrial NAICS Cogen",C9371="NAICS-22 Cogen")),FALSE,IF(AND($P$7=FALSE,OR(C9371="Commercial NAICS Cogen",C9371="Commercial NAICS Non-Cogen",C9371="industrial NAICS Cogen", C9371="industrial NAICS non-cogen")),FALSE,TRUE))</f>
        <v>1</v>
      </c>
      <c r="M9371">
        <f t="shared" si="439"/>
        <v>0.68853893263342081</v>
      </c>
      <c r="N9371">
        <f t="shared" si="440"/>
        <v>1</v>
      </c>
    </row>
    <row r="9372" spans="1:14" x14ac:dyDescent="0.2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s="32">
        <f t="shared" si="438"/>
        <v>12135800.721817281</v>
      </c>
      <c r="J9372" t="str">
        <f>IF(K9372="natural gas",VLOOKUP(D9372,'Cross-Page Data'!$I$4:$J$13,2,FALSE),IF(K9372="solar",VLOOKUP('Form 923'!D9372,'Cross-Page Data'!$I$14:$J$117,2,FALSE),K9372))</f>
        <v>biomass</v>
      </c>
      <c r="K9372" t="str">
        <f>VLOOKUP(E9372,'Cross-Page Data'!$D$4:$F$48,3,FALSE)</f>
        <v>biomass</v>
      </c>
      <c r="L9372" t="b">
        <f>IF(AND($P$6=FALSE,OR(C9372="Commercial NAICS Cogen",C9372="Industrial NAICS Cogen",C9372="NAICS-22 Cogen")),FALSE,IF(AND($P$7=FALSE,OR(C9372="Commercial NAICS Cogen",C9372="Commercial NAICS Non-Cogen",C9372="industrial NAICS Cogen", C9372="industrial NAICS non-cogen")),FALSE,TRUE))</f>
        <v>1</v>
      </c>
      <c r="M9372">
        <f t="shared" si="439"/>
        <v>0.26315789473684209</v>
      </c>
      <c r="N9372">
        <f t="shared" si="440"/>
        <v>1</v>
      </c>
    </row>
    <row r="9373" spans="1:14" x14ac:dyDescent="0.2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s="32">
        <f t="shared" si="438"/>
        <v>12182996.632996632</v>
      </c>
      <c r="J9373" t="str">
        <f>IF(K9373="natural gas",VLOOKUP(D9373,'Cross-Page Data'!$I$4:$J$13,2,FALSE),IF(K9373="solar",VLOOKUP('Form 923'!D9373,'Cross-Page Data'!$I$14:$J$117,2,FALSE),K9373))</f>
        <v>biomass</v>
      </c>
      <c r="K9373" t="str">
        <f>VLOOKUP(E9373,'Cross-Page Data'!$D$4:$F$48,3,FALSE)</f>
        <v>biomass</v>
      </c>
      <c r="L9373" t="b">
        <f>IF(AND($P$6=FALSE,OR(C9373="Commercial NAICS Cogen",C9373="Industrial NAICS Cogen",C9373="NAICS-22 Cogen")),FALSE,IF(AND($P$7=FALSE,OR(C9373="Commercial NAICS Cogen",C9373="Commercial NAICS Non-Cogen",C9373="industrial NAICS Cogen", C9373="industrial NAICS non-cogen")),FALSE,TRUE))</f>
        <v>1</v>
      </c>
      <c r="M9373">
        <f t="shared" si="439"/>
        <v>0.25548245614035087</v>
      </c>
      <c r="N9373">
        <f t="shared" si="440"/>
        <v>1</v>
      </c>
    </row>
    <row r="9374" spans="1:14" x14ac:dyDescent="0.2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s="32">
        <f t="shared" si="438"/>
        <v>8902861.4457831327</v>
      </c>
      <c r="J9374" t="str">
        <f>IF(K9374="natural gas",VLOOKUP(D9374,'Cross-Page Data'!$I$4:$J$13,2,FALSE),IF(K9374="solar",VLOOKUP('Form 923'!D9374,'Cross-Page Data'!$I$14:$J$117,2,FALSE),K9374))</f>
        <v>solar pv</v>
      </c>
      <c r="K9374" t="str">
        <f>VLOOKUP(E9374,'Cross-Page Data'!$D$4:$F$48,3,FALSE)</f>
        <v>solar</v>
      </c>
      <c r="L9374" t="b">
        <f>IF(AND($P$6=FALSE,OR(C9374="Commercial NAICS Cogen",C9374="Industrial NAICS Cogen",C9374="NAICS-22 Cogen")),FALSE,IF(AND($P$7=FALSE,OR(C9374="Commercial NAICS Cogen",C9374="Commercial NAICS Non-Cogen",C9374="industrial NAICS Cogen", C9374="industrial NAICS non-cogen")),FALSE,TRUE))</f>
        <v>1</v>
      </c>
      <c r="M9374">
        <f t="shared" si="439"/>
        <v>3.3112582781456956E-2</v>
      </c>
      <c r="N9374">
        <f t="shared" si="440"/>
        <v>0</v>
      </c>
    </row>
    <row r="9375" spans="1:14" x14ac:dyDescent="0.2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s="32">
        <f t="shared" si="438"/>
        <v>8901895.7345971558</v>
      </c>
      <c r="J9375" t="str">
        <f>IF(K9375="natural gas",VLOOKUP(D9375,'Cross-Page Data'!$I$4:$J$13,2,FALSE),IF(K9375="solar",VLOOKUP('Form 923'!D9375,'Cross-Page Data'!$I$14:$J$117,2,FALSE),K9375))</f>
        <v>solar pv</v>
      </c>
      <c r="K9375" t="str">
        <f>VLOOKUP(E9375,'Cross-Page Data'!$D$4:$F$48,3,FALSE)</f>
        <v>solar</v>
      </c>
      <c r="L9375" t="b">
        <f>IF(AND($P$6=FALSE,OR(C9375="Commercial NAICS Cogen",C9375="Industrial NAICS Cogen",C9375="NAICS-22 Cogen")),FALSE,IF(AND($P$7=FALSE,OR(C9375="Commercial NAICS Cogen",C9375="Commercial NAICS Non-Cogen",C9375="industrial NAICS Cogen", C9375="industrial NAICS non-cogen")),FALSE,TRUE))</f>
        <v>1</v>
      </c>
      <c r="M9375">
        <f t="shared" si="439"/>
        <v>0.71586250394197415</v>
      </c>
      <c r="N9375">
        <f t="shared" si="440"/>
        <v>1</v>
      </c>
    </row>
    <row r="9376" spans="1:14" x14ac:dyDescent="0.2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s="32">
        <f t="shared" si="438"/>
        <v>8901851.8518518526</v>
      </c>
      <c r="J9376" t="str">
        <f>IF(K9376="natural gas",VLOOKUP(D9376,'Cross-Page Data'!$I$4:$J$13,2,FALSE),IF(K9376="solar",VLOOKUP('Form 923'!D9376,'Cross-Page Data'!$I$14:$J$117,2,FALSE),K9376))</f>
        <v>solar pv</v>
      </c>
      <c r="K9376" t="str">
        <f>VLOOKUP(E9376,'Cross-Page Data'!$D$4:$F$48,3,FALSE)</f>
        <v>solar</v>
      </c>
      <c r="L9376" t="b">
        <f>IF(AND($P$6=FALSE,OR(C9376="Commercial NAICS Cogen",C9376="Industrial NAICS Cogen",C9376="NAICS-22 Cogen")),FALSE,IF(AND($P$7=FALSE,OR(C9376="Commercial NAICS Cogen",C9376="Commercial NAICS Non-Cogen",C9376="industrial NAICS Cogen", C9376="industrial NAICS non-cogen")),FALSE,TRUE))</f>
        <v>1</v>
      </c>
      <c r="M9376">
        <f t="shared" si="439"/>
        <v>0.76316619362976978</v>
      </c>
      <c r="N9376">
        <f t="shared" si="440"/>
        <v>1</v>
      </c>
    </row>
    <row r="9377" spans="1:14" x14ac:dyDescent="0.2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s="32">
        <f t="shared" si="438"/>
        <v>8902003.1710583307</v>
      </c>
      <c r="J9377" t="str">
        <f>IF(K9377="natural gas",VLOOKUP(D9377,'Cross-Page Data'!$I$4:$J$13,2,FALSE),IF(K9377="solar",VLOOKUP('Form 923'!D9377,'Cross-Page Data'!$I$14:$J$117,2,FALSE),K9377))</f>
        <v>wind</v>
      </c>
      <c r="K9377" t="str">
        <f>VLOOKUP(E9377,'Cross-Page Data'!$D$4:$F$48,3,FALSE)</f>
        <v>wind</v>
      </c>
      <c r="L9377" t="b">
        <f>IF(AND($P$6=FALSE,OR(C9377="Commercial NAICS Cogen",C9377="Industrial NAICS Cogen",C9377="NAICS-22 Cogen")),FALSE,IF(AND($P$7=FALSE,OR(C9377="Commercial NAICS Cogen",C9377="Commercial NAICS Non-Cogen",C9377="industrial NAICS Cogen", C9377="industrial NAICS non-cogen")),FALSE,TRUE))</f>
        <v>1</v>
      </c>
      <c r="M9377">
        <f t="shared" si="439"/>
        <v>0.26421697287839019</v>
      </c>
      <c r="N9377">
        <f t="shared" si="440"/>
        <v>1</v>
      </c>
    </row>
    <row r="9378" spans="1:14" x14ac:dyDescent="0.2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s="32">
        <f t="shared" si="438"/>
        <v>8901983.4755227808</v>
      </c>
      <c r="J9378" t="str">
        <f>IF(K9378="natural gas",VLOOKUP(D9378,'Cross-Page Data'!$I$4:$J$13,2,FALSE),IF(K9378="solar",VLOOKUP('Form 923'!D9378,'Cross-Page Data'!$I$14:$J$117,2,FALSE),K9378))</f>
        <v>wind</v>
      </c>
      <c r="K9378" t="str">
        <f>VLOOKUP(E9378,'Cross-Page Data'!$D$4:$F$48,3,FALSE)</f>
        <v>wind</v>
      </c>
      <c r="L9378" t="b">
        <f>IF(AND($P$6=FALSE,OR(C9378="Commercial NAICS Cogen",C9378="Industrial NAICS Cogen",C9378="NAICS-22 Cogen")),FALSE,IF(AND($P$7=FALSE,OR(C9378="Commercial NAICS Cogen",C9378="Commercial NAICS Non-Cogen",C9378="industrial NAICS Cogen", C9378="industrial NAICS non-cogen")),FALSE,TRUE))</f>
        <v>1</v>
      </c>
      <c r="M9378">
        <f t="shared" si="439"/>
        <v>0.83202099737532809</v>
      </c>
      <c r="N9378">
        <f t="shared" si="440"/>
        <v>1</v>
      </c>
    </row>
    <row r="9379" spans="1:14" x14ac:dyDescent="0.2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s="32">
        <f t="shared" si="438"/>
        <v>8901985.9313668348</v>
      </c>
      <c r="J9379" t="str">
        <f>IF(K9379="natural gas",VLOOKUP(D9379,'Cross-Page Data'!$I$4:$J$13,2,FALSE),IF(K9379="solar",VLOOKUP('Form 923'!D9379,'Cross-Page Data'!$I$14:$J$117,2,FALSE),K9379))</f>
        <v>wind</v>
      </c>
      <c r="K9379" t="str">
        <f>VLOOKUP(E9379,'Cross-Page Data'!$D$4:$F$48,3,FALSE)</f>
        <v>wind</v>
      </c>
      <c r="L9379" t="b">
        <f>IF(AND($P$6=FALSE,OR(C9379="Commercial NAICS Cogen",C9379="Industrial NAICS Cogen",C9379="NAICS-22 Cogen")),FALSE,IF(AND($P$7=FALSE,OR(C9379="Commercial NAICS Cogen",C9379="Commercial NAICS Non-Cogen",C9379="industrial NAICS Cogen", C9379="industrial NAICS non-cogen")),FALSE,TRUE))</f>
        <v>1</v>
      </c>
      <c r="M9379">
        <f t="shared" si="439"/>
        <v>0.82589676290463687</v>
      </c>
      <c r="N9379">
        <f t="shared" si="440"/>
        <v>1</v>
      </c>
    </row>
    <row r="9380" spans="1:14" ht="26.25" x14ac:dyDescent="0.2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s="32" t="str">
        <f t="shared" si="438"/>
        <v/>
      </c>
      <c r="J9380" t="str">
        <f>IF(K9380="natural gas",VLOOKUP(D9380,'Cross-Page Data'!$I$4:$J$13,2,FALSE),IF(K9380="solar",VLOOKUP('Form 923'!D9380,'Cross-Page Data'!$I$14:$J$117,2,FALSE),K9380))</f>
        <v>hydro</v>
      </c>
      <c r="K9380" t="str">
        <f>VLOOKUP(E9380,'Cross-Page Data'!$D$4:$F$48,3,FALSE)</f>
        <v>hydro</v>
      </c>
      <c r="L9380" t="b">
        <f>IF(AND($P$6=FALSE,OR(C9380="Commercial NAICS Cogen",C9380="Industrial NAICS Cogen",C9380="NAICS-22 Cogen")),FALSE,IF(AND($P$7=FALSE,OR(C9380="Commercial NAICS Cogen",C9380="Commercial NAICS Non-Cogen",C9380="industrial NAICS Cogen", C9380="industrial NAICS non-cogen")),FALSE,TRUE))</f>
        <v>0</v>
      </c>
      <c r="M9380">
        <f t="shared" si="439"/>
        <v>6.8119891008174384E-4</v>
      </c>
      <c r="N9380">
        <f t="shared" si="440"/>
        <v>0</v>
      </c>
    </row>
    <row r="9381" spans="1:14" ht="26.25" x14ac:dyDescent="0.2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s="32" t="str">
        <f t="shared" si="438"/>
        <v/>
      </c>
      <c r="J9381" t="str">
        <f>IF(K9381="natural gas",VLOOKUP(D9381,'Cross-Page Data'!$I$4:$J$13,2,FALSE),IF(K9381="solar",VLOOKUP('Form 923'!D9381,'Cross-Page Data'!$I$14:$J$117,2,FALSE),K9381))</f>
        <v>hydro</v>
      </c>
      <c r="K9381" t="str">
        <f>VLOOKUP(E9381,'Cross-Page Data'!$D$4:$F$48,3,FALSE)</f>
        <v>hydro</v>
      </c>
      <c r="L9381" t="b">
        <f>IF(AND($P$6=FALSE,OR(C9381="Commercial NAICS Cogen",C9381="Industrial NAICS Cogen",C9381="NAICS-22 Cogen")),FALSE,IF(AND($P$7=FALSE,OR(C9381="Commercial NAICS Cogen",C9381="Commercial NAICS Non-Cogen",C9381="industrial NAICS Cogen", C9381="industrial NAICS non-cogen")),FALSE,TRUE))</f>
        <v>0</v>
      </c>
      <c r="M9381">
        <f t="shared" si="439"/>
        <v>6.8119891008174384E-4</v>
      </c>
      <c r="N9381">
        <f t="shared" si="440"/>
        <v>0</v>
      </c>
    </row>
    <row r="9382" spans="1:14" x14ac:dyDescent="0.2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s="32">
        <f t="shared" si="438"/>
        <v>8902332.7351961043</v>
      </c>
      <c r="J9382" t="str">
        <f>IF(K9382="natural gas",VLOOKUP(D9382,'Cross-Page Data'!$I$4:$J$13,2,FALSE),IF(K9382="solar",VLOOKUP('Form 923'!D9382,'Cross-Page Data'!$I$14:$J$117,2,FALSE),K9382))</f>
        <v>wind</v>
      </c>
      <c r="K9382" t="str">
        <f>VLOOKUP(E9382,'Cross-Page Data'!$D$4:$F$48,3,FALSE)</f>
        <v>wind</v>
      </c>
      <c r="L9382" t="b">
        <f>IF(AND($P$6=FALSE,OR(C9382="Commercial NAICS Cogen",C9382="Industrial NAICS Cogen",C9382="NAICS-22 Cogen")),FALSE,IF(AND($P$7=FALSE,OR(C9382="Commercial NAICS Cogen",C9382="Commercial NAICS Non-Cogen",C9382="industrial NAICS Cogen", C9382="industrial NAICS non-cogen")),FALSE,TRUE))</f>
        <v>1</v>
      </c>
      <c r="M9382">
        <f t="shared" si="439"/>
        <v>1.6622922134733157E-2</v>
      </c>
      <c r="N9382">
        <f t="shared" si="440"/>
        <v>0</v>
      </c>
    </row>
    <row r="9383" spans="1:14" ht="26.25" x14ac:dyDescent="0.2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s="32">
        <f t="shared" si="438"/>
        <v>8902076.390669059</v>
      </c>
      <c r="J9383" t="str">
        <f>IF(K9383="natural gas",VLOOKUP(D9383,'Cross-Page Data'!$I$4:$J$13,2,FALSE),IF(K9383="solar",VLOOKUP('Form 923'!D9383,'Cross-Page Data'!$I$14:$J$117,2,FALSE),K9383))</f>
        <v>solar pv</v>
      </c>
      <c r="K9383" t="str">
        <f>VLOOKUP(E9383,'Cross-Page Data'!$D$4:$F$48,3,FALSE)</f>
        <v>solar</v>
      </c>
      <c r="L9383" t="b">
        <f>IF(AND($P$6=FALSE,OR(C9383="Commercial NAICS Cogen",C9383="Industrial NAICS Cogen",C9383="NAICS-22 Cogen")),FALSE,IF(AND($P$7=FALSE,OR(C9383="Commercial NAICS Cogen",C9383="Commercial NAICS Non-Cogen",C9383="industrial NAICS Cogen", C9383="industrial NAICS non-cogen")),FALSE,TRUE))</f>
        <v>0</v>
      </c>
      <c r="M9383">
        <f t="shared" si="439"/>
        <v>0.29864396089561651</v>
      </c>
      <c r="N9383">
        <f t="shared" si="440"/>
        <v>1</v>
      </c>
    </row>
    <row r="9384" spans="1:14" x14ac:dyDescent="0.2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s="32">
        <f t="shared" si="438"/>
        <v>8902000.4537669644</v>
      </c>
      <c r="J9384" t="str">
        <f>IF(K9384="natural gas",VLOOKUP(D9384,'Cross-Page Data'!$I$4:$J$13,2,FALSE),IF(K9384="solar",VLOOKUP('Form 923'!D9384,'Cross-Page Data'!$I$14:$J$117,2,FALSE),K9384))</f>
        <v>wind</v>
      </c>
      <c r="K9384" t="str">
        <f>VLOOKUP(E9384,'Cross-Page Data'!$D$4:$F$48,3,FALSE)</f>
        <v>wind</v>
      </c>
      <c r="L9384" t="b">
        <f>IF(AND($P$6=FALSE,OR(C9384="Commercial NAICS Cogen",C9384="Industrial NAICS Cogen",C9384="NAICS-22 Cogen")),FALSE,IF(AND($P$7=FALSE,OR(C9384="Commercial NAICS Cogen",C9384="Commercial NAICS Non-Cogen",C9384="industrial NAICS Cogen", C9384="industrial NAICS non-cogen")),FALSE,TRUE))</f>
        <v>1</v>
      </c>
      <c r="M9384">
        <f t="shared" si="439"/>
        <v>0.44531933508311461</v>
      </c>
      <c r="N9384">
        <f t="shared" si="440"/>
        <v>1</v>
      </c>
    </row>
    <row r="9385" spans="1:14" x14ac:dyDescent="0.2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s="32">
        <f t="shared" si="438"/>
        <v>8902000.933769092</v>
      </c>
      <c r="J9385" t="str">
        <f>IF(K9385="natural gas",VLOOKUP(D9385,'Cross-Page Data'!$I$4:$J$13,2,FALSE),IF(K9385="solar",VLOOKUP('Form 923'!D9385,'Cross-Page Data'!$I$14:$J$117,2,FALSE),K9385))</f>
        <v>solar pv</v>
      </c>
      <c r="K9385" t="str">
        <f>VLOOKUP(E9385,'Cross-Page Data'!$D$4:$F$48,3,FALSE)</f>
        <v>solar</v>
      </c>
      <c r="L9385" t="b">
        <f>IF(AND($P$6=FALSE,OR(C9385="Commercial NAICS Cogen",C9385="Industrial NAICS Cogen",C9385="NAICS-22 Cogen")),FALSE,IF(AND($P$7=FALSE,OR(C9385="Commercial NAICS Cogen",C9385="Commercial NAICS Non-Cogen",C9385="industrial NAICS Cogen", C9385="industrial NAICS non-cogen")),FALSE,TRUE))</f>
        <v>1</v>
      </c>
      <c r="M9385">
        <f t="shared" si="439"/>
        <v>0.48596657205928728</v>
      </c>
      <c r="N9385">
        <f t="shared" si="440"/>
        <v>1</v>
      </c>
    </row>
    <row r="9386" spans="1:14" x14ac:dyDescent="0.2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s="32">
        <f t="shared" si="438"/>
        <v>8901981.9819819815</v>
      </c>
      <c r="J9386" t="str">
        <f>IF(K9386="natural gas",VLOOKUP(D9386,'Cross-Page Data'!$I$4:$J$13,2,FALSE),IF(K9386="solar",VLOOKUP('Form 923'!D9386,'Cross-Page Data'!$I$14:$J$117,2,FALSE),K9386))</f>
        <v>solar pv</v>
      </c>
      <c r="K9386" t="str">
        <f>VLOOKUP(E9386,'Cross-Page Data'!$D$4:$F$48,3,FALSE)</f>
        <v>solar</v>
      </c>
      <c r="L9386" t="b">
        <f>IF(AND($P$6=FALSE,OR(C9386="Commercial NAICS Cogen",C9386="Industrial NAICS Cogen",C9386="NAICS-22 Cogen")),FALSE,IF(AND($P$7=FALSE,OR(C9386="Commercial NAICS Cogen",C9386="Commercial NAICS Non-Cogen",C9386="industrial NAICS Cogen", C9386="industrial NAICS non-cogen")),FALSE,TRUE))</f>
        <v>1</v>
      </c>
      <c r="M9386">
        <f t="shared" si="439"/>
        <v>0.58057395143487855</v>
      </c>
      <c r="N9386">
        <f t="shared" si="440"/>
        <v>1</v>
      </c>
    </row>
    <row r="9387" spans="1:14" x14ac:dyDescent="0.2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s="32">
        <f t="shared" si="438"/>
        <v>8902003.1211037803</v>
      </c>
      <c r="J9387" t="str">
        <f>IF(K9387="natural gas",VLOOKUP(D9387,'Cross-Page Data'!$I$4:$J$13,2,FALSE),IF(K9387="solar",VLOOKUP('Form 923'!D9387,'Cross-Page Data'!$I$14:$J$117,2,FALSE),K9387))</f>
        <v>wind</v>
      </c>
      <c r="K9387" t="str">
        <f>VLOOKUP(E9387,'Cross-Page Data'!$D$4:$F$48,3,FALSE)</f>
        <v>wind</v>
      </c>
      <c r="L9387" t="b">
        <f>IF(AND($P$6=FALSE,OR(C9387="Commercial NAICS Cogen",C9387="Industrial NAICS Cogen",C9387="NAICS-22 Cogen")),FALSE,IF(AND($P$7=FALSE,OR(C9387="Commercial NAICS Cogen",C9387="Commercial NAICS Non-Cogen",C9387="industrial NAICS Cogen", C9387="industrial NAICS non-cogen")),FALSE,TRUE))</f>
        <v>1</v>
      </c>
      <c r="M9387">
        <f t="shared" si="439"/>
        <v>0.26596675415573051</v>
      </c>
      <c r="N9387">
        <f t="shared" si="440"/>
        <v>1</v>
      </c>
    </row>
    <row r="9388" spans="1:14" x14ac:dyDescent="0.2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s="32">
        <f t="shared" si="438"/>
        <v>8902124.9195106253</v>
      </c>
      <c r="J9388" t="str">
        <f>IF(K9388="natural gas",VLOOKUP(D9388,'Cross-Page Data'!$I$4:$J$13,2,FALSE),IF(K9388="solar",VLOOKUP('Form 923'!D9388,'Cross-Page Data'!$I$14:$J$117,2,FALSE),K9388))</f>
        <v>solar pv</v>
      </c>
      <c r="K9388" t="str">
        <f>VLOOKUP(E9388,'Cross-Page Data'!$D$4:$F$48,3,FALSE)</f>
        <v>solar</v>
      </c>
      <c r="L9388" t="b">
        <f>IF(AND($P$6=FALSE,OR(C9388="Commercial NAICS Cogen",C9388="Industrial NAICS Cogen",C9388="NAICS-22 Cogen")),FALSE,IF(AND($P$7=FALSE,OR(C9388="Commercial NAICS Cogen",C9388="Commercial NAICS Non-Cogen",C9388="industrial NAICS Cogen", C9388="industrial NAICS non-cogen")),FALSE,TRUE))</f>
        <v>1</v>
      </c>
      <c r="M9388">
        <f t="shared" si="439"/>
        <v>0.24030274361400189</v>
      </c>
      <c r="N9388">
        <f t="shared" si="440"/>
        <v>1</v>
      </c>
    </row>
    <row r="9389" spans="1:14" x14ac:dyDescent="0.2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s="32">
        <f t="shared" si="438"/>
        <v>8901538.461538462</v>
      </c>
      <c r="J9389" t="str">
        <f>IF(K9389="natural gas",VLOOKUP(D9389,'Cross-Page Data'!$I$4:$J$13,2,FALSE),IF(K9389="solar",VLOOKUP('Form 923'!D9389,'Cross-Page Data'!$I$14:$J$117,2,FALSE),K9389))</f>
        <v>solar pv</v>
      </c>
      <c r="K9389" t="str">
        <f>VLOOKUP(E9389,'Cross-Page Data'!$D$4:$F$48,3,FALSE)</f>
        <v>solar</v>
      </c>
      <c r="L9389" t="b">
        <f>IF(AND($P$6=FALSE,OR(C9389="Commercial NAICS Cogen",C9389="Industrial NAICS Cogen",C9389="NAICS-22 Cogen")),FALSE,IF(AND($P$7=FALSE,OR(C9389="Commercial NAICS Cogen",C9389="Commercial NAICS Non-Cogen",C9389="industrial NAICS Cogen", C9389="industrial NAICS non-cogen")),FALSE,TRUE))</f>
        <v>1</v>
      </c>
      <c r="M9389">
        <f t="shared" si="439"/>
        <v>0.88773257647429837</v>
      </c>
      <c r="N9389">
        <f t="shared" si="440"/>
        <v>1</v>
      </c>
    </row>
    <row r="9390" spans="1:14" x14ac:dyDescent="0.2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s="32">
        <f t="shared" si="438"/>
        <v>8624435.5598646961</v>
      </c>
      <c r="J9390" t="str">
        <f>IF(K9390="natural gas",VLOOKUP(D9390,'Cross-Page Data'!$I$4:$J$13,2,FALSE),IF(K9390="solar",VLOOKUP('Form 923'!D9390,'Cross-Page Data'!$I$14:$J$117,2,FALSE),K9390))</f>
        <v>natural gas peaker</v>
      </c>
      <c r="K9390" t="str">
        <f>VLOOKUP(E9390,'Cross-Page Data'!$D$4:$F$48,3,FALSE)</f>
        <v>natural gas</v>
      </c>
      <c r="L9390" t="b">
        <f>IF(AND($P$6=FALSE,OR(C9390="Commercial NAICS Cogen",C9390="Industrial NAICS Cogen",C9390="NAICS-22 Cogen")),FALSE,IF(AND($P$7=FALSE,OR(C9390="Commercial NAICS Cogen",C9390="Commercial NAICS Non-Cogen",C9390="industrial NAICS Cogen", C9390="industrial NAICS non-cogen")),FALSE,TRUE))</f>
        <v>1</v>
      </c>
      <c r="M9390">
        <f t="shared" si="439"/>
        <v>0.57283950617283952</v>
      </c>
      <c r="N9390">
        <f t="shared" si="440"/>
        <v>1</v>
      </c>
    </row>
    <row r="9391" spans="1:14" x14ac:dyDescent="0.2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s="32">
        <f t="shared" si="438"/>
        <v>8902002.6064801961</v>
      </c>
      <c r="J9391" t="str">
        <f>IF(K9391="natural gas",VLOOKUP(D9391,'Cross-Page Data'!$I$4:$J$13,2,FALSE),IF(K9391="solar",VLOOKUP('Form 923'!D9391,'Cross-Page Data'!$I$14:$J$117,2,FALSE),K9391))</f>
        <v>wind</v>
      </c>
      <c r="K9391" t="str">
        <f>VLOOKUP(E9391,'Cross-Page Data'!$D$4:$F$48,3,FALSE)</f>
        <v>wind</v>
      </c>
      <c r="L9391" t="b">
        <f>IF(AND($P$6=FALSE,OR(C9391="Commercial NAICS Cogen",C9391="Industrial NAICS Cogen",C9391="NAICS-22 Cogen")),FALSE,IF(AND($P$7=FALSE,OR(C9391="Commercial NAICS Cogen",C9391="Commercial NAICS Non-Cogen",C9391="industrial NAICS Cogen", C9391="industrial NAICS non-cogen")),FALSE,TRUE))</f>
        <v>1</v>
      </c>
      <c r="M9391">
        <f t="shared" si="439"/>
        <v>0.28783902012248469</v>
      </c>
      <c r="N9391">
        <f t="shared" si="440"/>
        <v>1</v>
      </c>
    </row>
    <row r="9392" spans="1:14" x14ac:dyDescent="0.2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s="32">
        <f t="shared" si="438"/>
        <v>8901992.673652254</v>
      </c>
      <c r="J9392" t="str">
        <f>IF(K9392="natural gas",VLOOKUP(D9392,'Cross-Page Data'!$I$4:$J$13,2,FALSE),IF(K9392="solar",VLOOKUP('Form 923'!D9392,'Cross-Page Data'!$I$14:$J$117,2,FALSE),K9392))</f>
        <v>wind</v>
      </c>
      <c r="K9392" t="str">
        <f>VLOOKUP(E9392,'Cross-Page Data'!$D$4:$F$48,3,FALSE)</f>
        <v>wind</v>
      </c>
      <c r="L9392" t="b">
        <f>IF(AND($P$6=FALSE,OR(C9392="Commercial NAICS Cogen",C9392="Industrial NAICS Cogen",C9392="NAICS-22 Cogen")),FALSE,IF(AND($P$7=FALSE,OR(C9392="Commercial NAICS Cogen",C9392="Commercial NAICS Non-Cogen",C9392="industrial NAICS Cogen", C9392="industrial NAICS non-cogen")),FALSE,TRUE))</f>
        <v>1</v>
      </c>
      <c r="M9392">
        <f t="shared" si="439"/>
        <v>0.78390201224846889</v>
      </c>
      <c r="N9392">
        <f t="shared" si="440"/>
        <v>1</v>
      </c>
    </row>
    <row r="9393" spans="1:14" x14ac:dyDescent="0.2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s="32">
        <f t="shared" si="438"/>
        <v>8902066.4869721476</v>
      </c>
      <c r="J9393" t="str">
        <f>IF(K9393="natural gas",VLOOKUP(D9393,'Cross-Page Data'!$I$4:$J$13,2,FALSE),IF(K9393="solar",VLOOKUP('Form 923'!D9393,'Cross-Page Data'!$I$14:$J$117,2,FALSE),K9393))</f>
        <v>solar pv</v>
      </c>
      <c r="K9393" t="str">
        <f>VLOOKUP(E9393,'Cross-Page Data'!$D$4:$F$48,3,FALSE)</f>
        <v>solar</v>
      </c>
      <c r="L9393" t="b">
        <f>IF(AND($P$6=FALSE,OR(C9393="Commercial NAICS Cogen",C9393="Industrial NAICS Cogen",C9393="NAICS-22 Cogen")),FALSE,IF(AND($P$7=FALSE,OR(C9393="Commercial NAICS Cogen",C9393="Commercial NAICS Non-Cogen",C9393="industrial NAICS Cogen", C9393="industrial NAICS non-cogen")),FALSE,TRUE))</f>
        <v>1</v>
      </c>
      <c r="M9393">
        <f t="shared" si="439"/>
        <v>0.31378114159571113</v>
      </c>
      <c r="N9393">
        <f t="shared" si="440"/>
        <v>1</v>
      </c>
    </row>
    <row r="9394" spans="1:14" ht="26.25" x14ac:dyDescent="0.2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s="32">
        <f t="shared" si="438"/>
        <v>8901521.9337511193</v>
      </c>
      <c r="J9394" t="str">
        <f>IF(K9394="natural gas",VLOOKUP(D9394,'Cross-Page Data'!$I$4:$J$13,2,FALSE),IF(K9394="solar",VLOOKUP('Form 923'!D9394,'Cross-Page Data'!$I$14:$J$117,2,FALSE),K9394))</f>
        <v>solar pv</v>
      </c>
      <c r="K9394" t="str">
        <f>VLOOKUP(E9394,'Cross-Page Data'!$D$4:$F$48,3,FALSE)</f>
        <v>solar</v>
      </c>
      <c r="L9394" t="b">
        <f>IF(AND($P$6=FALSE,OR(C9394="Commercial NAICS Cogen",C9394="Industrial NAICS Cogen",C9394="NAICS-22 Cogen")),FALSE,IF(AND($P$7=FALSE,OR(C9394="Commercial NAICS Cogen",C9394="Commercial NAICS Non-Cogen",C9394="industrial NAICS Cogen", C9394="industrial NAICS non-cogen")),FALSE,TRUE))</f>
        <v>0</v>
      </c>
      <c r="M9394">
        <f t="shared" si="439"/>
        <v>0.89120151371806999</v>
      </c>
      <c r="N9394">
        <f t="shared" si="440"/>
        <v>1</v>
      </c>
    </row>
    <row r="9395" spans="1:14" x14ac:dyDescent="0.2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s="32">
        <f t="shared" si="438"/>
        <v>9589188.0652874522</v>
      </c>
      <c r="J9395" t="str">
        <f>IF(K9395="natural gas",VLOOKUP(D9395,'Cross-Page Data'!$I$4:$J$13,2,FALSE),IF(K9395="solar",VLOOKUP('Form 923'!D9395,'Cross-Page Data'!$I$14:$J$117,2,FALSE),K9395))</f>
        <v>natural gas peaker</v>
      </c>
      <c r="K9395" t="str">
        <f>VLOOKUP(E9395,'Cross-Page Data'!$D$4:$F$48,3,FALSE)</f>
        <v>natural gas</v>
      </c>
      <c r="L9395" t="b">
        <f>IF(AND($P$6=FALSE,OR(C9395="Commercial NAICS Cogen",C9395="Industrial NAICS Cogen",C9395="NAICS-22 Cogen")),FALSE,IF(AND($P$7=FALSE,OR(C9395="Commercial NAICS Cogen",C9395="Commercial NAICS Non-Cogen",C9395="industrial NAICS Cogen", C9395="industrial NAICS non-cogen")),FALSE,TRUE))</f>
        <v>1</v>
      </c>
      <c r="M9395">
        <f t="shared" si="439"/>
        <v>0.5353086419753087</v>
      </c>
      <c r="N9395">
        <f t="shared" si="440"/>
        <v>1</v>
      </c>
    </row>
    <row r="9396" spans="1:14" x14ac:dyDescent="0.2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s="32">
        <f t="shared" si="438"/>
        <v>8902003.4733185973</v>
      </c>
      <c r="J9396" t="str">
        <f>IF(K9396="natural gas",VLOOKUP(D9396,'Cross-Page Data'!$I$4:$J$13,2,FALSE),IF(K9396="solar",VLOOKUP('Form 923'!D9396,'Cross-Page Data'!$I$14:$J$117,2,FALSE),K9396))</f>
        <v>wind</v>
      </c>
      <c r="K9396" t="str">
        <f>VLOOKUP(E9396,'Cross-Page Data'!$D$4:$F$48,3,FALSE)</f>
        <v>wind</v>
      </c>
      <c r="L9396" t="b">
        <f>IF(AND($P$6=FALSE,OR(C9396="Commercial NAICS Cogen",C9396="Industrial NAICS Cogen",C9396="NAICS-22 Cogen")),FALSE,IF(AND($P$7=FALSE,OR(C9396="Commercial NAICS Cogen",C9396="Commercial NAICS Non-Cogen",C9396="industrial NAICS Cogen", C9396="industrial NAICS non-cogen")),FALSE,TRUE))</f>
        <v>1</v>
      </c>
      <c r="M9396">
        <f t="shared" si="439"/>
        <v>0.25896762904636922</v>
      </c>
      <c r="N9396">
        <f t="shared" si="440"/>
        <v>1</v>
      </c>
    </row>
    <row r="9397" spans="1:14" x14ac:dyDescent="0.2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s="32">
        <f t="shared" si="438"/>
        <v>8902002.3128597606</v>
      </c>
      <c r="J9397" t="str">
        <f>IF(K9397="natural gas",VLOOKUP(D9397,'Cross-Page Data'!$I$4:$J$13,2,FALSE),IF(K9397="solar",VLOOKUP('Form 923'!D9397,'Cross-Page Data'!$I$14:$J$117,2,FALSE),K9397))</f>
        <v>wind</v>
      </c>
      <c r="K9397" t="str">
        <f>VLOOKUP(E9397,'Cross-Page Data'!$D$4:$F$48,3,FALSE)</f>
        <v>wind</v>
      </c>
      <c r="L9397" t="b">
        <f>IF(AND($P$6=FALSE,OR(C9397="Commercial NAICS Cogen",C9397="Industrial NAICS Cogen",C9397="NAICS-22 Cogen")),FALSE,IF(AND($P$7=FALSE,OR(C9397="Commercial NAICS Cogen",C9397="Commercial NAICS Non-Cogen",C9397="industrial NAICS Cogen", C9397="industrial NAICS non-cogen")),FALSE,TRUE))</f>
        <v>1</v>
      </c>
      <c r="M9397">
        <f t="shared" si="439"/>
        <v>0.30358705161854765</v>
      </c>
      <c r="N9397">
        <f t="shared" si="440"/>
        <v>1</v>
      </c>
    </row>
    <row r="9398" spans="1:14" x14ac:dyDescent="0.2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s="32">
        <f t="shared" si="438"/>
        <v>8902001.1018850114</v>
      </c>
      <c r="J9398" t="str">
        <f>IF(K9398="natural gas",VLOOKUP(D9398,'Cross-Page Data'!$I$4:$J$13,2,FALSE),IF(K9398="solar",VLOOKUP('Form 923'!D9398,'Cross-Page Data'!$I$14:$J$117,2,FALSE),K9398))</f>
        <v>wind</v>
      </c>
      <c r="K9398" t="str">
        <f>VLOOKUP(E9398,'Cross-Page Data'!$D$4:$F$48,3,FALSE)</f>
        <v>wind</v>
      </c>
      <c r="L9398" t="b">
        <f>IF(AND($P$6=FALSE,OR(C9398="Commercial NAICS Cogen",C9398="Industrial NAICS Cogen",C9398="NAICS-22 Cogen")),FALSE,IF(AND($P$7=FALSE,OR(C9398="Commercial NAICS Cogen",C9398="Commercial NAICS Non-Cogen",C9398="industrial NAICS Cogen", C9398="industrial NAICS non-cogen")),FALSE,TRUE))</f>
        <v>1</v>
      </c>
      <c r="M9398">
        <f t="shared" si="439"/>
        <v>0.3884514435695538</v>
      </c>
      <c r="N9398">
        <f t="shared" si="440"/>
        <v>1</v>
      </c>
    </row>
    <row r="9399" spans="1:14" x14ac:dyDescent="0.2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s="32">
        <f t="shared" si="438"/>
        <v>11705102.650986645</v>
      </c>
      <c r="J9399" t="str">
        <f>IF(K9399="natural gas",VLOOKUP(D9399,'Cross-Page Data'!$I$4:$J$13,2,FALSE),IF(K9399="solar",VLOOKUP('Form 923'!D9399,'Cross-Page Data'!$I$14:$J$117,2,FALSE),K9399))</f>
        <v>biomass</v>
      </c>
      <c r="K9399" t="str">
        <f>VLOOKUP(E9399,'Cross-Page Data'!$D$4:$F$48,3,FALSE)</f>
        <v>biomass</v>
      </c>
      <c r="L9399" t="b">
        <f>IF(AND($P$6=FALSE,OR(C9399="Commercial NAICS Cogen",C9399="Industrial NAICS Cogen",C9399="NAICS-22 Cogen")),FALSE,IF(AND($P$7=FALSE,OR(C9399="Commercial NAICS Cogen",C9399="Commercial NAICS Non-Cogen",C9399="industrial NAICS Cogen", C9399="industrial NAICS non-cogen")),FALSE,TRUE))</f>
        <v>1</v>
      </c>
      <c r="M9399">
        <f t="shared" si="439"/>
        <v>0.31798245614035087</v>
      </c>
      <c r="N9399">
        <f t="shared" si="440"/>
        <v>1</v>
      </c>
    </row>
    <row r="9400" spans="1:14" x14ac:dyDescent="0.2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s="32">
        <f t="shared" si="438"/>
        <v>8902241.5940224156</v>
      </c>
      <c r="J9400" t="str">
        <f>IF(K9400="natural gas",VLOOKUP(D9400,'Cross-Page Data'!$I$4:$J$13,2,FALSE),IF(K9400="solar",VLOOKUP('Form 923'!D9400,'Cross-Page Data'!$I$14:$J$117,2,FALSE),K9400))</f>
        <v>solar pv</v>
      </c>
      <c r="K9400" t="str">
        <f>VLOOKUP(E9400,'Cross-Page Data'!$D$4:$F$48,3,FALSE)</f>
        <v>solar</v>
      </c>
      <c r="L9400" t="b">
        <f>IF(AND($P$6=FALSE,OR(C9400="Commercial NAICS Cogen",C9400="Industrial NAICS Cogen",C9400="NAICS-22 Cogen")),FALSE,IF(AND($P$7=FALSE,OR(C9400="Commercial NAICS Cogen",C9400="Commercial NAICS Non-Cogen",C9400="industrial NAICS Cogen", C9400="industrial NAICS non-cogen")),FALSE,TRUE))</f>
        <v>1</v>
      </c>
      <c r="M9400">
        <f t="shared" si="439"/>
        <v>0.15168716493219805</v>
      </c>
      <c r="N9400">
        <f t="shared" si="440"/>
        <v>1</v>
      </c>
    </row>
    <row r="9401" spans="1:14" x14ac:dyDescent="0.2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s="32">
        <f t="shared" si="438"/>
        <v>8901603.4985422734</v>
      </c>
      <c r="J9401" t="str">
        <f>IF(K9401="natural gas",VLOOKUP(D9401,'Cross-Page Data'!$I$4:$J$13,2,FALSE),IF(K9401="solar",VLOOKUP('Form 923'!D9401,'Cross-Page Data'!$I$14:$J$117,2,FALSE),K9401))</f>
        <v>wind</v>
      </c>
      <c r="K9401" t="str">
        <f>VLOOKUP(E9401,'Cross-Page Data'!$D$4:$F$48,3,FALSE)</f>
        <v>wind</v>
      </c>
      <c r="L9401" t="b">
        <f>IF(AND($P$6=FALSE,OR(C9401="Commercial NAICS Cogen",C9401="Industrial NAICS Cogen",C9401="NAICS-22 Cogen")),FALSE,IF(AND($P$7=FALSE,OR(C9401="Commercial NAICS Cogen",C9401="Commercial NAICS Non-Cogen",C9401="industrial NAICS Cogen", C9401="industrial NAICS non-cogen")),FALSE,TRUE))</f>
        <v>1</v>
      </c>
      <c r="M9401">
        <f t="shared" si="439"/>
        <v>0.97025371828521434</v>
      </c>
      <c r="N9401">
        <f t="shared" si="440"/>
        <v>0</v>
      </c>
    </row>
    <row r="9402" spans="1:14" x14ac:dyDescent="0.2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s="32">
        <f t="shared" si="438"/>
        <v>10889432.392316859</v>
      </c>
      <c r="J9402" t="str">
        <f>IF(K9402="natural gas",VLOOKUP(D9402,'Cross-Page Data'!$I$4:$J$13,2,FALSE),IF(K9402="solar",VLOOKUP('Form 923'!D9402,'Cross-Page Data'!$I$14:$J$117,2,FALSE),K9402))</f>
        <v>natural gas peaker</v>
      </c>
      <c r="K9402" t="str">
        <f>VLOOKUP(E9402,'Cross-Page Data'!$D$4:$F$48,3,FALSE)</f>
        <v>natural gas</v>
      </c>
      <c r="L9402" t="b">
        <f>IF(AND($P$6=FALSE,OR(C9402="Commercial NAICS Cogen",C9402="Industrial NAICS Cogen",C9402="NAICS-22 Cogen")),FALSE,IF(AND($P$7=FALSE,OR(C9402="Commercial NAICS Cogen",C9402="Commercial NAICS Non-Cogen",C9402="industrial NAICS Cogen", C9402="industrial NAICS non-cogen")),FALSE,TRUE))</f>
        <v>1</v>
      </c>
      <c r="M9402">
        <f t="shared" si="439"/>
        <v>0.4123456790123457</v>
      </c>
      <c r="N9402">
        <f t="shared" si="440"/>
        <v>1</v>
      </c>
    </row>
    <row r="9403" spans="1:14" x14ac:dyDescent="0.2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s="32">
        <f t="shared" si="438"/>
        <v>9717177.2569518834</v>
      </c>
      <c r="J9403" t="str">
        <f>IF(K9403="natural gas",VLOOKUP(D9403,'Cross-Page Data'!$I$4:$J$13,2,FALSE),IF(K9403="solar",VLOOKUP('Form 923'!D9403,'Cross-Page Data'!$I$14:$J$117,2,FALSE),K9403))</f>
        <v>natural gas peaker</v>
      </c>
      <c r="K9403" t="str">
        <f>VLOOKUP(E9403,'Cross-Page Data'!$D$4:$F$48,3,FALSE)</f>
        <v>natural gas</v>
      </c>
      <c r="L9403" t="b">
        <f>IF(AND($P$6=FALSE,OR(C9403="Commercial NAICS Cogen",C9403="Industrial NAICS Cogen",C9403="NAICS-22 Cogen")),FALSE,IF(AND($P$7=FALSE,OR(C9403="Commercial NAICS Cogen",C9403="Commercial NAICS Non-Cogen",C9403="industrial NAICS Cogen", C9403="industrial NAICS non-cogen")),FALSE,TRUE))</f>
        <v>1</v>
      </c>
      <c r="M9403">
        <f t="shared" si="439"/>
        <v>0.52790123456790128</v>
      </c>
      <c r="N9403">
        <f t="shared" si="440"/>
        <v>1</v>
      </c>
    </row>
    <row r="9404" spans="1:14" x14ac:dyDescent="0.2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s="32">
        <f t="shared" si="438"/>
        <v>8902217.7419354841</v>
      </c>
      <c r="J9404" t="str">
        <f>IF(K9404="natural gas",VLOOKUP(D9404,'Cross-Page Data'!$I$4:$J$13,2,FALSE),IF(K9404="solar",VLOOKUP('Form 923'!D9404,'Cross-Page Data'!$I$14:$J$117,2,FALSE),K9404))</f>
        <v>solar pv</v>
      </c>
      <c r="K9404" t="str">
        <f>VLOOKUP(E9404,'Cross-Page Data'!$D$4:$F$48,3,FALSE)</f>
        <v>solar</v>
      </c>
      <c r="L9404" t="b">
        <f>IF(AND($P$6=FALSE,OR(C9404="Commercial NAICS Cogen",C9404="Industrial NAICS Cogen",C9404="NAICS-22 Cogen")),FALSE,IF(AND($P$7=FALSE,OR(C9404="Commercial NAICS Cogen",C9404="Commercial NAICS Non-Cogen",C9404="industrial NAICS Cogen", C9404="industrial NAICS non-cogen")),FALSE,TRUE))</f>
        <v>1</v>
      </c>
      <c r="M9404">
        <f t="shared" si="439"/>
        <v>0.16272469252601704</v>
      </c>
      <c r="N9404">
        <f t="shared" si="440"/>
        <v>1</v>
      </c>
    </row>
    <row r="9405" spans="1:14" x14ac:dyDescent="0.2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s="32">
        <f t="shared" si="438"/>
        <v>8901992.9019929022</v>
      </c>
      <c r="J9405" t="str">
        <f>IF(K9405="natural gas",VLOOKUP(D9405,'Cross-Page Data'!$I$4:$J$13,2,FALSE),IF(K9405="solar",VLOOKUP('Form 923'!D9405,'Cross-Page Data'!$I$14:$J$117,2,FALSE),K9405))</f>
        <v>solar pv</v>
      </c>
      <c r="K9405" t="str">
        <f>VLOOKUP(E9405,'Cross-Page Data'!$D$4:$F$48,3,FALSE)</f>
        <v>solar</v>
      </c>
      <c r="L9405" t="b">
        <f>IF(AND($P$6=FALSE,OR(C9405="Commercial NAICS Cogen",C9405="Industrial NAICS Cogen",C9405="NAICS-22 Cogen")),FALSE,IF(AND($P$7=FALSE,OR(C9405="Commercial NAICS Cogen",C9405="Commercial NAICS Non-Cogen",C9405="industrial NAICS Cogen", C9405="industrial NAICS non-cogen")),FALSE,TRUE))</f>
        <v>1</v>
      </c>
      <c r="M9405">
        <f t="shared" si="439"/>
        <v>0.54115421002838227</v>
      </c>
      <c r="N9405">
        <f t="shared" si="440"/>
        <v>1</v>
      </c>
    </row>
    <row r="9406" spans="1:14" ht="26.25" x14ac:dyDescent="0.2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s="32">
        <f t="shared" si="438"/>
        <v>11565341.605536593</v>
      </c>
      <c r="J9406" t="str">
        <f>IF(K9406="natural gas",VLOOKUP(D9406,'Cross-Page Data'!$I$4:$J$13,2,FALSE),IF(K9406="solar",VLOOKUP('Form 923'!D9406,'Cross-Page Data'!$I$14:$J$117,2,FALSE),K9406))</f>
        <v>natural gas peaker</v>
      </c>
      <c r="K9406" t="str">
        <f>VLOOKUP(E9406,'Cross-Page Data'!$D$4:$F$48,3,FALSE)</f>
        <v>natural gas</v>
      </c>
      <c r="L9406" t="b">
        <f>IF(AND($P$6=FALSE,OR(C9406="Commercial NAICS Cogen",C9406="Industrial NAICS Cogen",C9406="NAICS-22 Cogen")),FALSE,IF(AND($P$7=FALSE,OR(C9406="Commercial NAICS Cogen",C9406="Commercial NAICS Non-Cogen",C9406="industrial NAICS Cogen", C9406="industrial NAICS non-cogen")),FALSE,TRUE))</f>
        <v>0</v>
      </c>
      <c r="M9406">
        <f t="shared" si="439"/>
        <v>0.33283950617283953</v>
      </c>
      <c r="N9406">
        <f t="shared" si="440"/>
        <v>1</v>
      </c>
    </row>
    <row r="9407" spans="1:14" ht="26.25" x14ac:dyDescent="0.2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s="32">
        <f t="shared" si="438"/>
        <v>9437125.748502994</v>
      </c>
      <c r="J9407" t="str">
        <f>IF(K9407="natural gas",VLOOKUP(D9407,'Cross-Page Data'!$I$4:$J$13,2,FALSE),IF(K9407="solar",VLOOKUP('Form 923'!D9407,'Cross-Page Data'!$I$14:$J$117,2,FALSE),K9407))</f>
        <v>natural gas peaker</v>
      </c>
      <c r="K9407" t="str">
        <f>VLOOKUP(E9407,'Cross-Page Data'!$D$4:$F$48,3,FALSE)</f>
        <v>natural gas</v>
      </c>
      <c r="L9407" t="b">
        <f>IF(AND($P$6=FALSE,OR(C9407="Commercial NAICS Cogen",C9407="Industrial NAICS Cogen",C9407="NAICS-22 Cogen")),FALSE,IF(AND($P$7=FALSE,OR(C9407="Commercial NAICS Cogen",C9407="Commercial NAICS Non-Cogen",C9407="industrial NAICS Cogen", C9407="industrial NAICS non-cogen")),FALSE,TRUE))</f>
        <v>0</v>
      </c>
      <c r="M9407">
        <f t="shared" si="439"/>
        <v>0.54172839506172843</v>
      </c>
      <c r="N9407">
        <f t="shared" si="440"/>
        <v>1</v>
      </c>
    </row>
    <row r="9408" spans="1:14" ht="26.25" x14ac:dyDescent="0.2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s="32" t="str">
        <f t="shared" si="438"/>
        <v/>
      </c>
      <c r="J9408" t="str">
        <f>IF(K9408="natural gas",VLOOKUP(D9408,'Cross-Page Data'!$I$4:$J$13,2,FALSE),IF(K9408="solar",VLOOKUP('Form 923'!D9408,'Cross-Page Data'!$I$14:$J$117,2,FALSE),K9408))</f>
        <v>other</v>
      </c>
      <c r="K9408" t="str">
        <f>VLOOKUP(E9408,'Cross-Page Data'!$D$4:$F$48,3,FALSE)</f>
        <v>other</v>
      </c>
      <c r="L9408" t="b">
        <f>IF(AND($P$6=FALSE,OR(C9408="Commercial NAICS Cogen",C9408="Industrial NAICS Cogen",C9408="NAICS-22 Cogen")),FALSE,IF(AND($P$7=FALSE,OR(C9408="Commercial NAICS Cogen",C9408="Commercial NAICS Non-Cogen",C9408="industrial NAICS Cogen", C9408="industrial NAICS non-cogen")),FALSE,TRUE))</f>
        <v>0</v>
      </c>
      <c r="M9408">
        <f t="shared" si="439"/>
        <v>1.6233766233766235E-3</v>
      </c>
      <c r="N9408">
        <f t="shared" si="440"/>
        <v>0</v>
      </c>
    </row>
    <row r="9409" spans="1:14" x14ac:dyDescent="0.2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s="32">
        <f t="shared" si="438"/>
        <v>11443115.780062584</v>
      </c>
      <c r="J9409" t="str">
        <f>IF(K9409="natural gas",VLOOKUP(D9409,'Cross-Page Data'!$I$4:$J$13,2,FALSE),IF(K9409="solar",VLOOKUP('Form 923'!D9409,'Cross-Page Data'!$I$14:$J$117,2,FALSE),K9409))</f>
        <v>biomass</v>
      </c>
      <c r="K9409" t="str">
        <f>VLOOKUP(E9409,'Cross-Page Data'!$D$4:$F$48,3,FALSE)</f>
        <v>biomass</v>
      </c>
      <c r="L9409" t="b">
        <f>IF(AND($P$6=FALSE,OR(C9409="Commercial NAICS Cogen",C9409="Industrial NAICS Cogen",C9409="NAICS-22 Cogen")),FALSE,IF(AND($P$7=FALSE,OR(C9409="Commercial NAICS Cogen",C9409="Commercial NAICS Non-Cogen",C9409="industrial NAICS Cogen", C9409="industrial NAICS non-cogen")),FALSE,TRUE))</f>
        <v>1</v>
      </c>
      <c r="M9409">
        <f t="shared" si="439"/>
        <v>0.34978070175438597</v>
      </c>
      <c r="N9409">
        <f t="shared" si="440"/>
        <v>1</v>
      </c>
    </row>
    <row r="9410" spans="1:14" x14ac:dyDescent="0.2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s="32">
        <f t="shared" si="438"/>
        <v>8222222.2222222211</v>
      </c>
      <c r="J9410" t="str">
        <f>IF(K9410="natural gas",VLOOKUP(D9410,'Cross-Page Data'!$I$4:$J$13,2,FALSE),IF(K9410="solar",VLOOKUP('Form 923'!D9410,'Cross-Page Data'!$I$14:$J$117,2,FALSE),K9410))</f>
        <v>heavy or residual fuel oil</v>
      </c>
      <c r="K9410" t="str">
        <f>VLOOKUP(E9410,'Cross-Page Data'!$D$4:$F$48,3,FALSE)</f>
        <v>heavy or residual fuel oil</v>
      </c>
      <c r="L9410" t="b">
        <f>IF(AND($P$6=FALSE,OR(C9410="Commercial NAICS Cogen",C9410="Industrial NAICS Cogen",C9410="NAICS-22 Cogen")),FALSE,IF(AND($P$7=FALSE,OR(C9410="Commercial NAICS Cogen",C9410="Commercial NAICS Non-Cogen",C9410="industrial NAICS Cogen", C9410="industrial NAICS non-cogen")),FALSE,TRUE))</f>
        <v>1</v>
      </c>
      <c r="M9410">
        <f t="shared" si="439"/>
        <v>0.4859437751004016</v>
      </c>
      <c r="N9410">
        <f t="shared" si="440"/>
        <v>1</v>
      </c>
    </row>
    <row r="9411" spans="1:14" x14ac:dyDescent="0.2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s="32">
        <f t="shared" si="438"/>
        <v>8902012.0029359702</v>
      </c>
      <c r="J9411" t="str">
        <f>IF(K9411="natural gas",VLOOKUP(D9411,'Cross-Page Data'!$I$4:$J$13,2,FALSE),IF(K9411="solar",VLOOKUP('Form 923'!D9411,'Cross-Page Data'!$I$14:$J$117,2,FALSE),K9411))</f>
        <v>wind</v>
      </c>
      <c r="K9411" t="str">
        <f>VLOOKUP(E9411,'Cross-Page Data'!$D$4:$F$48,3,FALSE)</f>
        <v>wind</v>
      </c>
      <c r="L9411" t="b">
        <f>IF(AND($P$6=FALSE,OR(C9411="Commercial NAICS Cogen",C9411="Industrial NAICS Cogen",C9411="NAICS-22 Cogen")),FALSE,IF(AND($P$7=FALSE,OR(C9411="Commercial NAICS Cogen",C9411="Commercial NAICS Non-Cogen",C9411="industrial NAICS Cogen", C9411="industrial NAICS non-cogen")),FALSE,TRUE))</f>
        <v>1</v>
      </c>
      <c r="M9411">
        <f t="shared" si="439"/>
        <v>0.16535433070866143</v>
      </c>
      <c r="N9411">
        <f t="shared" si="440"/>
        <v>1</v>
      </c>
    </row>
    <row r="9412" spans="1:14" x14ac:dyDescent="0.2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s="32">
        <f t="shared" si="438"/>
        <v>8901996.1876788605</v>
      </c>
      <c r="J9412" t="str">
        <f>IF(K9412="natural gas",VLOOKUP(D9412,'Cross-Page Data'!$I$4:$J$13,2,FALSE),IF(K9412="solar",VLOOKUP('Form 923'!D9412,'Cross-Page Data'!$I$14:$J$117,2,FALSE),K9412))</f>
        <v>wind</v>
      </c>
      <c r="K9412" t="str">
        <f>VLOOKUP(E9412,'Cross-Page Data'!$D$4:$F$48,3,FALSE)</f>
        <v>wind</v>
      </c>
      <c r="L9412" t="b">
        <f>IF(AND($P$6=FALSE,OR(C9412="Commercial NAICS Cogen",C9412="Industrial NAICS Cogen",C9412="NAICS-22 Cogen")),FALSE,IF(AND($P$7=FALSE,OR(C9412="Commercial NAICS Cogen",C9412="Commercial NAICS Non-Cogen",C9412="industrial NAICS Cogen", C9412="industrial NAICS non-cogen")),FALSE,TRUE))</f>
        <v>1</v>
      </c>
      <c r="M9412">
        <f t="shared" si="439"/>
        <v>0.72178477690288712</v>
      </c>
      <c r="N9412">
        <f t="shared" si="440"/>
        <v>1</v>
      </c>
    </row>
    <row r="9413" spans="1:14" x14ac:dyDescent="0.2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s="32">
        <f t="shared" si="438"/>
        <v>8902028.579556644</v>
      </c>
      <c r="J9413" t="str">
        <f>IF(K9413="natural gas",VLOOKUP(D9413,'Cross-Page Data'!$I$4:$J$13,2,FALSE),IF(K9413="solar",VLOOKUP('Form 923'!D9413,'Cross-Page Data'!$I$14:$J$117,2,FALSE),K9413))</f>
        <v>wind</v>
      </c>
      <c r="K9413" t="str">
        <f>VLOOKUP(E9413,'Cross-Page Data'!$D$4:$F$48,3,FALSE)</f>
        <v>wind</v>
      </c>
      <c r="L9413" t="b">
        <f>IF(AND($P$6=FALSE,OR(C9413="Commercial NAICS Cogen",C9413="Industrial NAICS Cogen",C9413="NAICS-22 Cogen")),FALSE,IF(AND($P$7=FALSE,OR(C9413="Commercial NAICS Cogen",C9413="Commercial NAICS Non-Cogen",C9413="industrial NAICS Cogen", C9413="industrial NAICS non-cogen")),FALSE,TRUE))</f>
        <v>1</v>
      </c>
      <c r="M9413">
        <f t="shared" si="439"/>
        <v>0.12073490813648294</v>
      </c>
      <c r="N9413">
        <f t="shared" si="440"/>
        <v>1</v>
      </c>
    </row>
    <row r="9414" spans="1:14" x14ac:dyDescent="0.2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s="32">
        <f t="shared" si="438"/>
        <v>8901998.2784062959</v>
      </c>
      <c r="J9414" t="str">
        <f>IF(K9414="natural gas",VLOOKUP(D9414,'Cross-Page Data'!$I$4:$J$13,2,FALSE),IF(K9414="solar",VLOOKUP('Form 923'!D9414,'Cross-Page Data'!$I$14:$J$117,2,FALSE),K9414))</f>
        <v>wind</v>
      </c>
      <c r="K9414" t="str">
        <f>VLOOKUP(E9414,'Cross-Page Data'!$D$4:$F$48,3,FALSE)</f>
        <v>wind</v>
      </c>
      <c r="L9414" t="b">
        <f>IF(AND($P$6=FALSE,OR(C9414="Commercial NAICS Cogen",C9414="Industrial NAICS Cogen",C9414="NAICS-22 Cogen")),FALSE,IF(AND($P$7=FALSE,OR(C9414="Commercial NAICS Cogen",C9414="Commercial NAICS Non-Cogen",C9414="industrial NAICS Cogen", C9414="industrial NAICS non-cogen")),FALSE,TRUE))</f>
        <v>1</v>
      </c>
      <c r="M9414">
        <f t="shared" si="439"/>
        <v>0.62554680664916884</v>
      </c>
      <c r="N9414">
        <f t="shared" si="440"/>
        <v>1</v>
      </c>
    </row>
    <row r="9415" spans="1:14" x14ac:dyDescent="0.2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s="32">
        <f t="shared" ref="I9415:I9478" si="441">IFERROR(F9415/G9415*10^6,"")</f>
        <v>8901979.8992642108</v>
      </c>
      <c r="J9415" t="str">
        <f>IF(K9415="natural gas",VLOOKUP(D9415,'Cross-Page Data'!$I$4:$J$13,2,FALSE),IF(K9415="solar",VLOOKUP('Form 923'!D9415,'Cross-Page Data'!$I$14:$J$117,2,FALSE),K9415))</f>
        <v>solar pv</v>
      </c>
      <c r="K9415" t="str">
        <f>VLOOKUP(E9415,'Cross-Page Data'!$D$4:$F$48,3,FALSE)</f>
        <v>solar</v>
      </c>
      <c r="L9415" t="b">
        <f>IF(AND($P$6=FALSE,OR(C9415="Commercial NAICS Cogen",C9415="Industrial NAICS Cogen",C9415="NAICS-22 Cogen")),FALSE,IF(AND($P$7=FALSE,OR(C9415="Commercial NAICS Cogen",C9415="Commercial NAICS Non-Cogen",C9415="industrial NAICS Cogen", C9415="industrial NAICS non-cogen")),FALSE,TRUE))</f>
        <v>1</v>
      </c>
      <c r="M9415">
        <f t="shared" ref="M9415:M9478" si="442">(COUNTIFS($J$6:$J$14148,J9415,$I$6:$I$14148,"&gt;"&amp;I9415)+1)/COUNTIFS($J$6:$J$14148,J9415)</f>
        <v>0.5884578997161779</v>
      </c>
      <c r="N9415">
        <f t="shared" ref="N9415:N9478" si="443">IF(OR(M9415&gt;0.95,M9415&lt;0.05),0,1)</f>
        <v>1</v>
      </c>
    </row>
    <row r="9416" spans="1:14" x14ac:dyDescent="0.2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s="32">
        <f t="shared" si="441"/>
        <v>8901970.8139010072</v>
      </c>
      <c r="J9416" t="str">
        <f>IF(K9416="natural gas",VLOOKUP(D9416,'Cross-Page Data'!$I$4:$J$13,2,FALSE),IF(K9416="solar",VLOOKUP('Form 923'!D9416,'Cross-Page Data'!$I$14:$J$117,2,FALSE),K9416))</f>
        <v>solar pv</v>
      </c>
      <c r="K9416" t="str">
        <f>VLOOKUP(E9416,'Cross-Page Data'!$D$4:$F$48,3,FALSE)</f>
        <v>solar</v>
      </c>
      <c r="L9416" t="b">
        <f>IF(AND($P$6=FALSE,OR(C9416="Commercial NAICS Cogen",C9416="Industrial NAICS Cogen",C9416="NAICS-22 Cogen")),FALSE,IF(AND($P$7=FALSE,OR(C9416="Commercial NAICS Cogen",C9416="Commercial NAICS Non-Cogen",C9416="industrial NAICS Cogen", C9416="industrial NAICS non-cogen")),FALSE,TRUE))</f>
        <v>1</v>
      </c>
      <c r="M9416">
        <f t="shared" si="442"/>
        <v>0.60864080731630399</v>
      </c>
      <c r="N9416">
        <f t="shared" si="443"/>
        <v>1</v>
      </c>
    </row>
    <row r="9417" spans="1:14" x14ac:dyDescent="0.2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s="32">
        <f t="shared" si="441"/>
        <v>12407036.280168856</v>
      </c>
      <c r="J9417" t="str">
        <f>IF(K9417="natural gas",VLOOKUP(D9417,'Cross-Page Data'!$I$4:$J$13,2,FALSE),IF(K9417="solar",VLOOKUP('Form 923'!D9417,'Cross-Page Data'!$I$14:$J$117,2,FALSE),K9417))</f>
        <v>biomass</v>
      </c>
      <c r="K9417" t="str">
        <f>VLOOKUP(E9417,'Cross-Page Data'!$D$4:$F$48,3,FALSE)</f>
        <v>biomass</v>
      </c>
      <c r="L9417" t="b">
        <f>IF(AND($P$6=FALSE,OR(C9417="Commercial NAICS Cogen",C9417="Industrial NAICS Cogen",C9417="NAICS-22 Cogen")),FALSE,IF(AND($P$7=FALSE,OR(C9417="Commercial NAICS Cogen",C9417="Commercial NAICS Non-Cogen",C9417="industrial NAICS Cogen", C9417="industrial NAICS non-cogen")),FALSE,TRUE))</f>
        <v>1</v>
      </c>
      <c r="M9417">
        <f t="shared" si="442"/>
        <v>0.22587719298245615</v>
      </c>
      <c r="N9417">
        <f t="shared" si="443"/>
        <v>1</v>
      </c>
    </row>
    <row r="9418" spans="1:14" x14ac:dyDescent="0.2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s="32">
        <f t="shared" si="441"/>
        <v>12401883.703669604</v>
      </c>
      <c r="J9418" t="str">
        <f>IF(K9418="natural gas",VLOOKUP(D9418,'Cross-Page Data'!$I$4:$J$13,2,FALSE),IF(K9418="solar",VLOOKUP('Form 923'!D9418,'Cross-Page Data'!$I$14:$J$117,2,FALSE),K9418))</f>
        <v>natural gas peaker</v>
      </c>
      <c r="K9418" t="str">
        <f>VLOOKUP(E9418,'Cross-Page Data'!$D$4:$F$48,3,FALSE)</f>
        <v>natural gas</v>
      </c>
      <c r="L9418" t="b">
        <f>IF(AND($P$6=FALSE,OR(C9418="Commercial NAICS Cogen",C9418="Industrial NAICS Cogen",C9418="NAICS-22 Cogen")),FALSE,IF(AND($P$7=FALSE,OR(C9418="Commercial NAICS Cogen",C9418="Commercial NAICS Non-Cogen",C9418="industrial NAICS Cogen", C9418="industrial NAICS non-cogen")),FALSE,TRUE))</f>
        <v>1</v>
      </c>
      <c r="M9418">
        <f t="shared" si="442"/>
        <v>0.24395061728395062</v>
      </c>
      <c r="N9418">
        <f t="shared" si="443"/>
        <v>1</v>
      </c>
    </row>
    <row r="9419" spans="1:14" ht="26.25" x14ac:dyDescent="0.2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s="32">
        <f t="shared" si="441"/>
        <v>8902376.3648041114</v>
      </c>
      <c r="J9419" t="str">
        <f>IF(K9419="natural gas",VLOOKUP(D9419,'Cross-Page Data'!$I$4:$J$13,2,FALSE),IF(K9419="solar",VLOOKUP('Form 923'!D9419,'Cross-Page Data'!$I$14:$J$117,2,FALSE),K9419))</f>
        <v>solar pv</v>
      </c>
      <c r="K9419" t="str">
        <f>VLOOKUP(E9419,'Cross-Page Data'!$D$4:$F$48,3,FALSE)</f>
        <v>solar</v>
      </c>
      <c r="L9419" t="b">
        <f>IF(AND($P$6=FALSE,OR(C9419="Commercial NAICS Cogen",C9419="Industrial NAICS Cogen",C9419="NAICS-22 Cogen")),FALSE,IF(AND($P$7=FALSE,OR(C9419="Commercial NAICS Cogen",C9419="Commercial NAICS Non-Cogen",C9419="industrial NAICS Cogen", C9419="industrial NAICS non-cogen")),FALSE,TRUE))</f>
        <v>0</v>
      </c>
      <c r="M9419">
        <f t="shared" si="442"/>
        <v>0.10469883317565437</v>
      </c>
      <c r="N9419">
        <f t="shared" si="443"/>
        <v>1</v>
      </c>
    </row>
    <row r="9420" spans="1:14" x14ac:dyDescent="0.2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s="32" t="str">
        <f t="shared" si="441"/>
        <v/>
      </c>
      <c r="J9420" t="str">
        <f>IF(K9420="natural gas",VLOOKUP(D9420,'Cross-Page Data'!$I$4:$J$13,2,FALSE),IF(K9420="solar",VLOOKUP('Form 923'!D9420,'Cross-Page Data'!$I$14:$J$117,2,FALSE),K9420))</f>
        <v>heavy or residual fuel oil</v>
      </c>
      <c r="K9420" t="str">
        <f>VLOOKUP(E9420,'Cross-Page Data'!$D$4:$F$48,3,FALSE)</f>
        <v>heavy or residual fuel oil</v>
      </c>
      <c r="L9420" t="b">
        <f>IF(AND($P$6=FALSE,OR(C9420="Commercial NAICS Cogen",C9420="Industrial NAICS Cogen",C9420="NAICS-22 Cogen")),FALSE,IF(AND($P$7=FALSE,OR(C9420="Commercial NAICS Cogen",C9420="Commercial NAICS Non-Cogen",C9420="industrial NAICS Cogen", C9420="industrial NAICS non-cogen")),FALSE,TRUE))</f>
        <v>1</v>
      </c>
      <c r="M9420">
        <f t="shared" si="442"/>
        <v>4.0160642570281126E-4</v>
      </c>
      <c r="N9420">
        <f t="shared" si="443"/>
        <v>0</v>
      </c>
    </row>
    <row r="9421" spans="1:14" x14ac:dyDescent="0.2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s="32">
        <f t="shared" si="441"/>
        <v>15577445.675513184</v>
      </c>
      <c r="J9421" t="str">
        <f>IF(K9421="natural gas",VLOOKUP(D9421,'Cross-Page Data'!$I$4:$J$13,2,FALSE),IF(K9421="solar",VLOOKUP('Form 923'!D9421,'Cross-Page Data'!$I$14:$J$117,2,FALSE),K9421))</f>
        <v>biomass</v>
      </c>
      <c r="K9421" t="str">
        <f>VLOOKUP(E9421,'Cross-Page Data'!$D$4:$F$48,3,FALSE)</f>
        <v>biomass</v>
      </c>
      <c r="L9421" t="b">
        <f>IF(AND($P$6=FALSE,OR(C9421="Commercial NAICS Cogen",C9421="Industrial NAICS Cogen",C9421="NAICS-22 Cogen")),FALSE,IF(AND($P$7=FALSE,OR(C9421="Commercial NAICS Cogen",C9421="Commercial NAICS Non-Cogen",C9421="industrial NAICS Cogen", C9421="industrial NAICS non-cogen")),FALSE,TRUE))</f>
        <v>1</v>
      </c>
      <c r="M9421">
        <f t="shared" si="442"/>
        <v>0.10307017543859649</v>
      </c>
      <c r="N9421">
        <f t="shared" si="443"/>
        <v>1</v>
      </c>
    </row>
    <row r="9422" spans="1:14" x14ac:dyDescent="0.2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s="32">
        <f t="shared" si="441"/>
        <v>13186168.918096628</v>
      </c>
      <c r="J9422" t="str">
        <f>IF(K9422="natural gas",VLOOKUP(D9422,'Cross-Page Data'!$I$4:$J$13,2,FALSE),IF(K9422="solar",VLOOKUP('Form 923'!D9422,'Cross-Page Data'!$I$14:$J$117,2,FALSE),K9422))</f>
        <v>biomass</v>
      </c>
      <c r="K9422" t="str">
        <f>VLOOKUP(E9422,'Cross-Page Data'!$D$4:$F$48,3,FALSE)</f>
        <v>biomass</v>
      </c>
      <c r="L9422" t="b">
        <f>IF(AND($P$6=FALSE,OR(C9422="Commercial NAICS Cogen",C9422="Industrial NAICS Cogen",C9422="NAICS-22 Cogen")),FALSE,IF(AND($P$7=FALSE,OR(C9422="Commercial NAICS Cogen",C9422="Commercial NAICS Non-Cogen",C9422="industrial NAICS Cogen", C9422="industrial NAICS non-cogen")),FALSE,TRUE))</f>
        <v>1</v>
      </c>
      <c r="M9422">
        <f t="shared" si="442"/>
        <v>0.17982456140350878</v>
      </c>
      <c r="N9422">
        <f t="shared" si="443"/>
        <v>1</v>
      </c>
    </row>
    <row r="9423" spans="1:14" x14ac:dyDescent="0.2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s="32" t="str">
        <f t="shared" si="441"/>
        <v/>
      </c>
      <c r="J9423" t="str">
        <f>IF(K9423="natural gas",VLOOKUP(D9423,'Cross-Page Data'!$I$4:$J$13,2,FALSE),IF(K9423="solar",VLOOKUP('Form 923'!D9423,'Cross-Page Data'!$I$14:$J$117,2,FALSE),K9423))</f>
        <v>natural gas peaker</v>
      </c>
      <c r="K9423" t="str">
        <f>VLOOKUP(E9423,'Cross-Page Data'!$D$4:$F$48,3,FALSE)</f>
        <v>natural gas</v>
      </c>
      <c r="L9423" t="b">
        <f>IF(AND($P$6=FALSE,OR(C9423="Commercial NAICS Cogen",C9423="Industrial NAICS Cogen",C9423="NAICS-22 Cogen")),FALSE,IF(AND($P$7=FALSE,OR(C9423="Commercial NAICS Cogen",C9423="Commercial NAICS Non-Cogen",C9423="industrial NAICS Cogen", C9423="industrial NAICS non-cogen")),FALSE,TRUE))</f>
        <v>1</v>
      </c>
      <c r="M9423">
        <f t="shared" si="442"/>
        <v>4.9382716049382717E-4</v>
      </c>
      <c r="N9423">
        <f t="shared" si="443"/>
        <v>0</v>
      </c>
    </row>
    <row r="9424" spans="1:14" x14ac:dyDescent="0.2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s="32">
        <f t="shared" si="441"/>
        <v>16727374.663974982</v>
      </c>
      <c r="J9424" t="str">
        <f>IF(K9424="natural gas",VLOOKUP(D9424,'Cross-Page Data'!$I$4:$J$13,2,FALSE),IF(K9424="solar",VLOOKUP('Form 923'!D9424,'Cross-Page Data'!$I$14:$J$117,2,FALSE),K9424))</f>
        <v>municipal solid waste</v>
      </c>
      <c r="K9424" t="str">
        <f>VLOOKUP(E9424,'Cross-Page Data'!$D$4:$F$48,3,FALSE)</f>
        <v>municipal solid waste</v>
      </c>
      <c r="L9424" t="b">
        <f>IF(AND($P$6=FALSE,OR(C9424="Commercial NAICS Cogen",C9424="Industrial NAICS Cogen",C9424="NAICS-22 Cogen")),FALSE,IF(AND($P$7=FALSE,OR(C9424="Commercial NAICS Cogen",C9424="Commercial NAICS Non-Cogen",C9424="industrial NAICS Cogen", C9424="industrial NAICS non-cogen")),FALSE,TRUE))</f>
        <v>1</v>
      </c>
      <c r="M9424">
        <f t="shared" si="442"/>
        <v>0.80882352941176472</v>
      </c>
      <c r="N9424">
        <f t="shared" si="443"/>
        <v>1</v>
      </c>
    </row>
    <row r="9425" spans="1:14" x14ac:dyDescent="0.2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s="32">
        <f t="shared" si="441"/>
        <v>16727378.63850335</v>
      </c>
      <c r="J9425" t="str">
        <f>IF(K9425="natural gas",VLOOKUP(D9425,'Cross-Page Data'!$I$4:$J$13,2,FALSE),IF(K9425="solar",VLOOKUP('Form 923'!D9425,'Cross-Page Data'!$I$14:$J$117,2,FALSE),K9425))</f>
        <v>municipal solid waste</v>
      </c>
      <c r="K9425" t="str">
        <f>VLOOKUP(E9425,'Cross-Page Data'!$D$4:$F$48,3,FALSE)</f>
        <v>municipal solid waste</v>
      </c>
      <c r="L9425" t="b">
        <f>IF(AND($P$6=FALSE,OR(C9425="Commercial NAICS Cogen",C9425="Industrial NAICS Cogen",C9425="NAICS-22 Cogen")),FALSE,IF(AND($P$7=FALSE,OR(C9425="Commercial NAICS Cogen",C9425="Commercial NAICS Non-Cogen",C9425="industrial NAICS Cogen", C9425="industrial NAICS non-cogen")),FALSE,TRUE))</f>
        <v>1</v>
      </c>
      <c r="M9425">
        <f t="shared" si="442"/>
        <v>0.80147058823529416</v>
      </c>
      <c r="N9425">
        <f t="shared" si="443"/>
        <v>1</v>
      </c>
    </row>
    <row r="9426" spans="1:14" x14ac:dyDescent="0.2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s="32">
        <f t="shared" si="441"/>
        <v>17305309.322822392</v>
      </c>
      <c r="J9426" t="str">
        <f>IF(K9426="natural gas",VLOOKUP(D9426,'Cross-Page Data'!$I$4:$J$13,2,FALSE),IF(K9426="solar",VLOOKUP('Form 923'!D9426,'Cross-Page Data'!$I$14:$J$117,2,FALSE),K9426))</f>
        <v>natural gas peaker</v>
      </c>
      <c r="K9426" t="str">
        <f>VLOOKUP(E9426,'Cross-Page Data'!$D$4:$F$48,3,FALSE)</f>
        <v>natural gas</v>
      </c>
      <c r="L9426" t="b">
        <f>IF(AND($P$6=FALSE,OR(C9426="Commercial NAICS Cogen",C9426="Industrial NAICS Cogen",C9426="NAICS-22 Cogen")),FALSE,IF(AND($P$7=FALSE,OR(C9426="Commercial NAICS Cogen",C9426="Commercial NAICS Non-Cogen",C9426="industrial NAICS Cogen", C9426="industrial NAICS non-cogen")),FALSE,TRUE))</f>
        <v>1</v>
      </c>
      <c r="M9426">
        <f t="shared" si="442"/>
        <v>9.0370370370370365E-2</v>
      </c>
      <c r="N9426">
        <f t="shared" si="443"/>
        <v>1</v>
      </c>
    </row>
    <row r="9427" spans="1:14" x14ac:dyDescent="0.2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s="32">
        <f t="shared" si="441"/>
        <v>11380840.511615766</v>
      </c>
      <c r="J9427" t="str">
        <f>IF(K9427="natural gas",VLOOKUP(D9427,'Cross-Page Data'!$I$4:$J$13,2,FALSE),IF(K9427="solar",VLOOKUP('Form 923'!D9427,'Cross-Page Data'!$I$14:$J$117,2,FALSE),K9427))</f>
        <v>heavy or residual fuel oil</v>
      </c>
      <c r="K9427" t="str">
        <f>VLOOKUP(E9427,'Cross-Page Data'!$D$4:$F$48,3,FALSE)</f>
        <v>heavy or residual fuel oil</v>
      </c>
      <c r="L9427" t="b">
        <f>IF(AND($P$6=FALSE,OR(C9427="Commercial NAICS Cogen",C9427="Industrial NAICS Cogen",C9427="NAICS-22 Cogen")),FALSE,IF(AND($P$7=FALSE,OR(C9427="Commercial NAICS Cogen",C9427="Commercial NAICS Non-Cogen",C9427="industrial NAICS Cogen", C9427="industrial NAICS non-cogen")),FALSE,TRUE))</f>
        <v>1</v>
      </c>
      <c r="M9427">
        <f t="shared" si="442"/>
        <v>0.27309236947791166</v>
      </c>
      <c r="N9427">
        <f t="shared" si="443"/>
        <v>1</v>
      </c>
    </row>
    <row r="9428" spans="1:14" x14ac:dyDescent="0.2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s="32">
        <f t="shared" si="441"/>
        <v>11329358.801913856</v>
      </c>
      <c r="J9428" t="str">
        <f>IF(K9428="natural gas",VLOOKUP(D9428,'Cross-Page Data'!$I$4:$J$13,2,FALSE),IF(K9428="solar",VLOOKUP('Form 923'!D9428,'Cross-Page Data'!$I$14:$J$117,2,FALSE),K9428))</f>
        <v>natural gas peaker</v>
      </c>
      <c r="K9428" t="str">
        <f>VLOOKUP(E9428,'Cross-Page Data'!$D$4:$F$48,3,FALSE)</f>
        <v>natural gas</v>
      </c>
      <c r="L9428" t="b">
        <f>IF(AND($P$6=FALSE,OR(C9428="Commercial NAICS Cogen",C9428="Industrial NAICS Cogen",C9428="NAICS-22 Cogen")),FALSE,IF(AND($P$7=FALSE,OR(C9428="Commercial NAICS Cogen",C9428="Commercial NAICS Non-Cogen",C9428="industrial NAICS Cogen", C9428="industrial NAICS non-cogen")),FALSE,TRUE))</f>
        <v>1</v>
      </c>
      <c r="M9428">
        <f t="shared" si="442"/>
        <v>0.36543209876543209</v>
      </c>
      <c r="N9428">
        <f t="shared" si="443"/>
        <v>1</v>
      </c>
    </row>
    <row r="9429" spans="1:14" x14ac:dyDescent="0.2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s="32">
        <f t="shared" si="441"/>
        <v>8901944.4906099383</v>
      </c>
      <c r="J9429" t="str">
        <f>IF(K9429="natural gas",VLOOKUP(D9429,'Cross-Page Data'!$I$4:$J$13,2,FALSE),IF(K9429="solar",VLOOKUP('Form 923'!D9429,'Cross-Page Data'!$I$14:$J$117,2,FALSE),K9429))</f>
        <v>solar pv</v>
      </c>
      <c r="K9429" t="str">
        <f>VLOOKUP(E9429,'Cross-Page Data'!$D$4:$F$48,3,FALSE)</f>
        <v>solar</v>
      </c>
      <c r="L9429" t="b">
        <f>IF(AND($P$6=FALSE,OR(C9429="Commercial NAICS Cogen",C9429="Industrial NAICS Cogen",C9429="NAICS-22 Cogen")),FALSE,IF(AND($P$7=FALSE,OR(C9429="Commercial NAICS Cogen",C9429="Commercial NAICS Non-Cogen",C9429="industrial NAICS Cogen", C9429="industrial NAICS non-cogen")),FALSE,TRUE))</f>
        <v>1</v>
      </c>
      <c r="M9429">
        <f t="shared" si="442"/>
        <v>0.65310627562283197</v>
      </c>
      <c r="N9429">
        <f t="shared" si="443"/>
        <v>1</v>
      </c>
    </row>
    <row r="9430" spans="1:14" x14ac:dyDescent="0.2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s="32">
        <f t="shared" si="441"/>
        <v>0</v>
      </c>
      <c r="J9430" t="str">
        <f>IF(K9430="natural gas",VLOOKUP(D9430,'Cross-Page Data'!$I$4:$J$13,2,FALSE),IF(K9430="solar",VLOOKUP('Form 923'!D9430,'Cross-Page Data'!$I$14:$J$117,2,FALSE),K9430))</f>
        <v>natural gas nonpeaker</v>
      </c>
      <c r="K9430" t="str">
        <f>VLOOKUP(E9430,'Cross-Page Data'!$D$4:$F$48,3,FALSE)</f>
        <v>natural gas</v>
      </c>
      <c r="L9430" t="b">
        <f>IF(AND($P$6=FALSE,OR(C9430="Commercial NAICS Cogen",C9430="Industrial NAICS Cogen",C9430="NAICS-22 Cogen")),FALSE,IF(AND($P$7=FALSE,OR(C9430="Commercial NAICS Cogen",C9430="Commercial NAICS Non-Cogen",C9430="industrial NAICS Cogen", C9430="industrial NAICS non-cogen")),FALSE,TRUE))</f>
        <v>1</v>
      </c>
      <c r="M9430">
        <f t="shared" si="442"/>
        <v>0.77302325581395348</v>
      </c>
      <c r="N9430">
        <f t="shared" si="443"/>
        <v>1</v>
      </c>
    </row>
    <row r="9431" spans="1:14" x14ac:dyDescent="0.2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s="32">
        <f t="shared" si="441"/>
        <v>12247382.914263582</v>
      </c>
      <c r="J9431" t="str">
        <f>IF(K9431="natural gas",VLOOKUP(D9431,'Cross-Page Data'!$I$4:$J$13,2,FALSE),IF(K9431="solar",VLOOKUP('Form 923'!D9431,'Cross-Page Data'!$I$14:$J$117,2,FALSE),K9431))</f>
        <v>natural gas nonpeaker</v>
      </c>
      <c r="K9431" t="str">
        <f>VLOOKUP(E9431,'Cross-Page Data'!$D$4:$F$48,3,FALSE)</f>
        <v>natural gas</v>
      </c>
      <c r="L9431" t="b">
        <f>IF(AND($P$6=FALSE,OR(C9431="Commercial NAICS Cogen",C9431="Industrial NAICS Cogen",C9431="NAICS-22 Cogen")),FALSE,IF(AND($P$7=FALSE,OR(C9431="Commercial NAICS Cogen",C9431="Commercial NAICS Non-Cogen",C9431="industrial NAICS Cogen", C9431="industrial NAICS non-cogen")),FALSE,TRUE))</f>
        <v>1</v>
      </c>
      <c r="M9431">
        <f t="shared" si="442"/>
        <v>6.5116279069767441E-2</v>
      </c>
      <c r="N9431">
        <f t="shared" si="443"/>
        <v>1</v>
      </c>
    </row>
    <row r="9432" spans="1:14" x14ac:dyDescent="0.2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s="32">
        <f t="shared" si="441"/>
        <v>10767829.356846472</v>
      </c>
      <c r="J9432" t="str">
        <f>IF(K9432="natural gas",VLOOKUP(D9432,'Cross-Page Data'!$I$4:$J$13,2,FALSE),IF(K9432="solar",VLOOKUP('Form 923'!D9432,'Cross-Page Data'!$I$14:$J$117,2,FALSE),K9432))</f>
        <v>biomass</v>
      </c>
      <c r="K9432" t="str">
        <f>VLOOKUP(E9432,'Cross-Page Data'!$D$4:$F$48,3,FALSE)</f>
        <v>biomass</v>
      </c>
      <c r="L9432" t="b">
        <f>IF(AND($P$6=FALSE,OR(C9432="Commercial NAICS Cogen",C9432="Industrial NAICS Cogen",C9432="NAICS-22 Cogen")),FALSE,IF(AND($P$7=FALSE,OR(C9432="Commercial NAICS Cogen",C9432="Commercial NAICS Non-Cogen",C9432="industrial NAICS Cogen", C9432="industrial NAICS non-cogen")),FALSE,TRUE))</f>
        <v>1</v>
      </c>
      <c r="M9432">
        <f t="shared" si="442"/>
        <v>0.43201754385964913</v>
      </c>
      <c r="N9432">
        <f t="shared" si="443"/>
        <v>1</v>
      </c>
    </row>
    <row r="9433" spans="1:14" x14ac:dyDescent="0.2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s="32">
        <f t="shared" si="441"/>
        <v>9839469.8085419741</v>
      </c>
      <c r="J9433" t="str">
        <f>IF(K9433="natural gas",VLOOKUP(D9433,'Cross-Page Data'!$I$4:$J$13,2,FALSE),IF(K9433="solar",VLOOKUP('Form 923'!D9433,'Cross-Page Data'!$I$14:$J$117,2,FALSE),K9433))</f>
        <v>biomass</v>
      </c>
      <c r="K9433" t="str">
        <f>VLOOKUP(E9433,'Cross-Page Data'!$D$4:$F$48,3,FALSE)</f>
        <v>biomass</v>
      </c>
      <c r="L9433" t="b">
        <f>IF(AND($P$6=FALSE,OR(C9433="Commercial NAICS Cogen",C9433="Industrial NAICS Cogen",C9433="NAICS-22 Cogen")),FALSE,IF(AND($P$7=FALSE,OR(C9433="Commercial NAICS Cogen",C9433="Commercial NAICS Non-Cogen",C9433="industrial NAICS Cogen", C9433="industrial NAICS non-cogen")),FALSE,TRUE))</f>
        <v>1</v>
      </c>
      <c r="M9433">
        <f t="shared" si="442"/>
        <v>0.50767543859649122</v>
      </c>
      <c r="N9433">
        <f t="shared" si="443"/>
        <v>1</v>
      </c>
    </row>
    <row r="9434" spans="1:14" ht="26.25" x14ac:dyDescent="0.2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s="32">
        <f t="shared" si="441"/>
        <v>0</v>
      </c>
      <c r="J9434" t="str">
        <f>IF(K9434="natural gas",VLOOKUP(D9434,'Cross-Page Data'!$I$4:$J$13,2,FALSE),IF(K9434="solar",VLOOKUP('Form 923'!D9434,'Cross-Page Data'!$I$14:$J$117,2,FALSE),K9434))</f>
        <v>heavy or residual fuel oil</v>
      </c>
      <c r="K9434" t="str">
        <f>VLOOKUP(E9434,'Cross-Page Data'!$D$4:$F$48,3,FALSE)</f>
        <v>heavy or residual fuel oil</v>
      </c>
      <c r="L9434" t="b">
        <f>IF(AND($P$6=FALSE,OR(C9434="Commercial NAICS Cogen",C9434="Industrial NAICS Cogen",C9434="NAICS-22 Cogen")),FALSE,IF(AND($P$7=FALSE,OR(C9434="Commercial NAICS Cogen",C9434="Commercial NAICS Non-Cogen",C9434="industrial NAICS Cogen", C9434="industrial NAICS non-cogen")),FALSE,TRUE))</f>
        <v>0</v>
      </c>
      <c r="M9434">
        <f t="shared" si="442"/>
        <v>0.57188755020080317</v>
      </c>
      <c r="N9434">
        <f t="shared" si="443"/>
        <v>1</v>
      </c>
    </row>
    <row r="9435" spans="1:14" ht="26.25" x14ac:dyDescent="0.2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s="32">
        <f t="shared" si="441"/>
        <v>5411616.6204301827</v>
      </c>
      <c r="J9435" t="str">
        <f>IF(K9435="natural gas",VLOOKUP(D9435,'Cross-Page Data'!$I$4:$J$13,2,FALSE),IF(K9435="solar",VLOOKUP('Form 923'!D9435,'Cross-Page Data'!$I$14:$J$117,2,FALSE),K9435))</f>
        <v>natural gas nonpeaker</v>
      </c>
      <c r="K9435" t="str">
        <f>VLOOKUP(E9435,'Cross-Page Data'!$D$4:$F$48,3,FALSE)</f>
        <v>natural gas</v>
      </c>
      <c r="L9435" t="b">
        <f>IF(AND($P$6=FALSE,OR(C9435="Commercial NAICS Cogen",C9435="Industrial NAICS Cogen",C9435="NAICS-22 Cogen")),FALSE,IF(AND($P$7=FALSE,OR(C9435="Commercial NAICS Cogen",C9435="Commercial NAICS Non-Cogen",C9435="industrial NAICS Cogen", C9435="industrial NAICS non-cogen")),FALSE,TRUE))</f>
        <v>0</v>
      </c>
      <c r="M9435">
        <f t="shared" si="442"/>
        <v>0.5032558139534884</v>
      </c>
      <c r="N9435">
        <f t="shared" si="443"/>
        <v>1</v>
      </c>
    </row>
    <row r="9436" spans="1:14" ht="26.25" x14ac:dyDescent="0.2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s="32">
        <f t="shared" si="441"/>
        <v>5623304.018046882</v>
      </c>
      <c r="J9436" t="str">
        <f>IF(K9436="natural gas",VLOOKUP(D9436,'Cross-Page Data'!$I$4:$J$13,2,FALSE),IF(K9436="solar",VLOOKUP('Form 923'!D9436,'Cross-Page Data'!$I$14:$J$117,2,FALSE),K9436))</f>
        <v>heavy or residual fuel oil</v>
      </c>
      <c r="K9436" t="str">
        <f>VLOOKUP(E9436,'Cross-Page Data'!$D$4:$F$48,3,FALSE)</f>
        <v>heavy or residual fuel oil</v>
      </c>
      <c r="L9436" t="b">
        <f>IF(AND($P$6=FALSE,OR(C9436="Commercial NAICS Cogen",C9436="Industrial NAICS Cogen",C9436="NAICS-22 Cogen")),FALSE,IF(AND($P$7=FALSE,OR(C9436="Commercial NAICS Cogen",C9436="Commercial NAICS Non-Cogen",C9436="industrial NAICS Cogen", C9436="industrial NAICS non-cogen")),FALSE,TRUE))</f>
        <v>0</v>
      </c>
      <c r="M9436">
        <f t="shared" si="442"/>
        <v>0.51967871485943773</v>
      </c>
      <c r="N9436">
        <f t="shared" si="443"/>
        <v>1</v>
      </c>
    </row>
    <row r="9437" spans="1:14" ht="26.25" x14ac:dyDescent="0.2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s="32">
        <f t="shared" si="441"/>
        <v>5411576.9041941622</v>
      </c>
      <c r="J9437" t="str">
        <f>IF(K9437="natural gas",VLOOKUP(D9437,'Cross-Page Data'!$I$4:$J$13,2,FALSE),IF(K9437="solar",VLOOKUP('Form 923'!D9437,'Cross-Page Data'!$I$14:$J$117,2,FALSE),K9437))</f>
        <v>natural gas nonpeaker</v>
      </c>
      <c r="K9437" t="str">
        <f>VLOOKUP(E9437,'Cross-Page Data'!$D$4:$F$48,3,FALSE)</f>
        <v>natural gas</v>
      </c>
      <c r="L9437" t="b">
        <f>IF(AND($P$6=FALSE,OR(C9437="Commercial NAICS Cogen",C9437="Industrial NAICS Cogen",C9437="NAICS-22 Cogen")),FALSE,IF(AND($P$7=FALSE,OR(C9437="Commercial NAICS Cogen",C9437="Commercial NAICS Non-Cogen",C9437="industrial NAICS Cogen", C9437="industrial NAICS non-cogen")),FALSE,TRUE))</f>
        <v>0</v>
      </c>
      <c r="M9437">
        <f t="shared" si="442"/>
        <v>0.50418604651162791</v>
      </c>
      <c r="N9437">
        <f t="shared" si="443"/>
        <v>1</v>
      </c>
    </row>
    <row r="9438" spans="1:14" ht="26.25" x14ac:dyDescent="0.2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s="32">
        <f t="shared" si="441"/>
        <v>5359361.1357586514</v>
      </c>
      <c r="J9438" t="str">
        <f>IF(K9438="natural gas",VLOOKUP(D9438,'Cross-Page Data'!$I$4:$J$13,2,FALSE),IF(K9438="solar",VLOOKUP('Form 923'!D9438,'Cross-Page Data'!$I$14:$J$117,2,FALSE),K9438))</f>
        <v>heavy or residual fuel oil</v>
      </c>
      <c r="K9438" t="str">
        <f>VLOOKUP(E9438,'Cross-Page Data'!$D$4:$F$48,3,FALSE)</f>
        <v>heavy or residual fuel oil</v>
      </c>
      <c r="L9438" t="b">
        <f>IF(AND($P$6=FALSE,OR(C9438="Commercial NAICS Cogen",C9438="Industrial NAICS Cogen",C9438="NAICS-22 Cogen")),FALSE,IF(AND($P$7=FALSE,OR(C9438="Commercial NAICS Cogen",C9438="Commercial NAICS Non-Cogen",C9438="industrial NAICS Cogen", C9438="industrial NAICS non-cogen")),FALSE,TRUE))</f>
        <v>0</v>
      </c>
      <c r="M9438">
        <f t="shared" si="442"/>
        <v>0.52570281124497997</v>
      </c>
      <c r="N9438">
        <f t="shared" si="443"/>
        <v>1</v>
      </c>
    </row>
    <row r="9439" spans="1:14" x14ac:dyDescent="0.2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s="32">
        <f t="shared" si="441"/>
        <v>12512944.425267518</v>
      </c>
      <c r="J9439" t="str">
        <f>IF(K9439="natural gas",VLOOKUP(D9439,'Cross-Page Data'!$I$4:$J$13,2,FALSE),IF(K9439="solar",VLOOKUP('Form 923'!D9439,'Cross-Page Data'!$I$14:$J$117,2,FALSE),K9439))</f>
        <v>biomass</v>
      </c>
      <c r="K9439" t="str">
        <f>VLOOKUP(E9439,'Cross-Page Data'!$D$4:$F$48,3,FALSE)</f>
        <v>biomass</v>
      </c>
      <c r="L9439" t="b">
        <f>IF(AND($P$6=FALSE,OR(C9439="Commercial NAICS Cogen",C9439="Industrial NAICS Cogen",C9439="NAICS-22 Cogen")),FALSE,IF(AND($P$7=FALSE,OR(C9439="Commercial NAICS Cogen",C9439="Commercial NAICS Non-Cogen",C9439="industrial NAICS Cogen", C9439="industrial NAICS non-cogen")),FALSE,TRUE))</f>
        <v>1</v>
      </c>
      <c r="M9439">
        <f t="shared" si="442"/>
        <v>0.21162280701754385</v>
      </c>
      <c r="N9439">
        <f t="shared" si="443"/>
        <v>1</v>
      </c>
    </row>
    <row r="9440" spans="1:14" x14ac:dyDescent="0.2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s="32">
        <f t="shared" si="441"/>
        <v>12470235.920954539</v>
      </c>
      <c r="J9440" t="str">
        <f>IF(K9440="natural gas",VLOOKUP(D9440,'Cross-Page Data'!$I$4:$J$13,2,FALSE),IF(K9440="solar",VLOOKUP('Form 923'!D9440,'Cross-Page Data'!$I$14:$J$117,2,FALSE),K9440))</f>
        <v>biomass</v>
      </c>
      <c r="K9440" t="str">
        <f>VLOOKUP(E9440,'Cross-Page Data'!$D$4:$F$48,3,FALSE)</f>
        <v>biomass</v>
      </c>
      <c r="L9440" t="b">
        <f>IF(AND($P$6=FALSE,OR(C9440="Commercial NAICS Cogen",C9440="Industrial NAICS Cogen",C9440="NAICS-22 Cogen")),FALSE,IF(AND($P$7=FALSE,OR(C9440="Commercial NAICS Cogen",C9440="Commercial NAICS Non-Cogen",C9440="industrial NAICS Cogen", C9440="industrial NAICS non-cogen")),FALSE,TRUE))</f>
        <v>1</v>
      </c>
      <c r="M9440">
        <f t="shared" si="442"/>
        <v>0.21600877192982457</v>
      </c>
      <c r="N9440">
        <f t="shared" si="443"/>
        <v>1</v>
      </c>
    </row>
    <row r="9441" spans="1:14" x14ac:dyDescent="0.2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s="32">
        <f t="shared" si="441"/>
        <v>-3017857.1428571427</v>
      </c>
      <c r="J9441" t="str">
        <f>IF(K9441="natural gas",VLOOKUP(D9441,'Cross-Page Data'!$I$4:$J$13,2,FALSE),IF(K9441="solar",VLOOKUP('Form 923'!D9441,'Cross-Page Data'!$I$14:$J$117,2,FALSE),K9441))</f>
        <v>heavy or residual fuel oil</v>
      </c>
      <c r="K9441" t="str">
        <f>VLOOKUP(E9441,'Cross-Page Data'!$D$4:$F$48,3,FALSE)</f>
        <v>heavy or residual fuel oil</v>
      </c>
      <c r="L9441" t="b">
        <f>IF(AND($P$6=FALSE,OR(C9441="Commercial NAICS Cogen",C9441="Industrial NAICS Cogen",C9441="NAICS-22 Cogen")),FALSE,IF(AND($P$7=FALSE,OR(C9441="Commercial NAICS Cogen",C9441="Commercial NAICS Non-Cogen",C9441="industrial NAICS Cogen", C9441="industrial NAICS non-cogen")),FALSE,TRUE))</f>
        <v>1</v>
      </c>
      <c r="M9441">
        <f t="shared" si="442"/>
        <v>0.62449799196787148</v>
      </c>
      <c r="N9441">
        <f t="shared" si="443"/>
        <v>1</v>
      </c>
    </row>
    <row r="9442" spans="1:14" x14ac:dyDescent="0.2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s="32">
        <f t="shared" si="441"/>
        <v>10610612.24489796</v>
      </c>
      <c r="J9442" t="str">
        <f>IF(K9442="natural gas",VLOOKUP(D9442,'Cross-Page Data'!$I$4:$J$13,2,FALSE),IF(K9442="solar",VLOOKUP('Form 923'!D9442,'Cross-Page Data'!$I$14:$J$117,2,FALSE),K9442))</f>
        <v>biomass</v>
      </c>
      <c r="K9442" t="str">
        <f>VLOOKUP(E9442,'Cross-Page Data'!$D$4:$F$48,3,FALSE)</f>
        <v>biomass</v>
      </c>
      <c r="L9442" t="b">
        <f>IF(AND($P$6=FALSE,OR(C9442="Commercial NAICS Cogen",C9442="Industrial NAICS Cogen",C9442="NAICS-22 Cogen")),FALSE,IF(AND($P$7=FALSE,OR(C9442="Commercial NAICS Cogen",C9442="Commercial NAICS Non-Cogen",C9442="industrial NAICS Cogen", C9442="industrial NAICS non-cogen")),FALSE,TRUE))</f>
        <v>1</v>
      </c>
      <c r="M9442">
        <f t="shared" si="442"/>
        <v>0.44846491228070173</v>
      </c>
      <c r="N9442">
        <f t="shared" si="443"/>
        <v>1</v>
      </c>
    </row>
    <row r="9443" spans="1:14" x14ac:dyDescent="0.2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s="32">
        <f t="shared" si="441"/>
        <v>8902000.789785441</v>
      </c>
      <c r="J9443" t="str">
        <f>IF(K9443="natural gas",VLOOKUP(D9443,'Cross-Page Data'!$I$4:$J$13,2,FALSE),IF(K9443="solar",VLOOKUP('Form 923'!D9443,'Cross-Page Data'!$I$14:$J$117,2,FALSE),K9443))</f>
        <v>solar pv</v>
      </c>
      <c r="K9443" t="str">
        <f>VLOOKUP(E9443,'Cross-Page Data'!$D$4:$F$48,3,FALSE)</f>
        <v>solar</v>
      </c>
      <c r="L9443" t="b">
        <f>IF(AND($P$6=FALSE,OR(C9443="Commercial NAICS Cogen",C9443="Industrial NAICS Cogen",C9443="NAICS-22 Cogen")),FALSE,IF(AND($P$7=FALSE,OR(C9443="Commercial NAICS Cogen",C9443="Commercial NAICS Non-Cogen",C9443="industrial NAICS Cogen", C9443="industrial NAICS non-cogen")),FALSE,TRUE))</f>
        <v>1</v>
      </c>
      <c r="M9443">
        <f t="shared" si="442"/>
        <v>0.48722800378429515</v>
      </c>
      <c r="N9443">
        <f t="shared" si="443"/>
        <v>1</v>
      </c>
    </row>
    <row r="9444" spans="1:14" x14ac:dyDescent="0.2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s="32">
        <f t="shared" si="441"/>
        <v>8902001.6807233188</v>
      </c>
      <c r="J9444" t="str">
        <f>IF(K9444="natural gas",VLOOKUP(D9444,'Cross-Page Data'!$I$4:$J$13,2,FALSE),IF(K9444="solar",VLOOKUP('Form 923'!D9444,'Cross-Page Data'!$I$14:$J$117,2,FALSE),K9444))</f>
        <v>wind</v>
      </c>
      <c r="K9444" t="str">
        <f>VLOOKUP(E9444,'Cross-Page Data'!$D$4:$F$48,3,FALSE)</f>
        <v>wind</v>
      </c>
      <c r="L9444" t="b">
        <f>IF(AND($P$6=FALSE,OR(C9444="Commercial NAICS Cogen",C9444="Industrial NAICS Cogen",C9444="NAICS-22 Cogen")),FALSE,IF(AND($P$7=FALSE,OR(C9444="Commercial NAICS Cogen",C9444="Commercial NAICS Non-Cogen",C9444="industrial NAICS Cogen", C9444="industrial NAICS non-cogen")),FALSE,TRUE))</f>
        <v>1</v>
      </c>
      <c r="M9444">
        <f t="shared" si="442"/>
        <v>0.34558180227471569</v>
      </c>
      <c r="N9444">
        <f t="shared" si="443"/>
        <v>1</v>
      </c>
    </row>
    <row r="9445" spans="1:14" x14ac:dyDescent="0.2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s="32">
        <f t="shared" si="441"/>
        <v>5686415.8660565848</v>
      </c>
      <c r="J9445" t="str">
        <f>IF(K9445="natural gas",VLOOKUP(D9445,'Cross-Page Data'!$I$4:$J$13,2,FALSE),IF(K9445="solar",VLOOKUP('Form 923'!D9445,'Cross-Page Data'!$I$14:$J$117,2,FALSE),K9445))</f>
        <v>lignite</v>
      </c>
      <c r="K9445" t="str">
        <f>VLOOKUP(E9445,'Cross-Page Data'!$D$4:$F$48,3,FALSE)</f>
        <v>lignite</v>
      </c>
      <c r="L9445" t="b">
        <f>IF(AND($P$6=FALSE,OR(C9445="Commercial NAICS Cogen",C9445="Industrial NAICS Cogen",C9445="NAICS-22 Cogen")),FALSE,IF(AND($P$7=FALSE,OR(C9445="Commercial NAICS Cogen",C9445="Commercial NAICS Non-Cogen",C9445="industrial NAICS Cogen", C9445="industrial NAICS non-cogen")),FALSE,TRUE))</f>
        <v>0</v>
      </c>
      <c r="M9445">
        <f t="shared" si="442"/>
        <v>0.72727272727272729</v>
      </c>
      <c r="N9445">
        <f t="shared" si="443"/>
        <v>1</v>
      </c>
    </row>
    <row r="9446" spans="1:14" x14ac:dyDescent="0.2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s="32">
        <f t="shared" si="441"/>
        <v>5686704.325099064</v>
      </c>
      <c r="J9446" t="str">
        <f>IF(K9446="natural gas",VLOOKUP(D9446,'Cross-Page Data'!$I$4:$J$13,2,FALSE),IF(K9446="solar",VLOOKUP('Form 923'!D9446,'Cross-Page Data'!$I$14:$J$117,2,FALSE),K9446))</f>
        <v>natural gas peaker</v>
      </c>
      <c r="K9446" t="str">
        <f>VLOOKUP(E9446,'Cross-Page Data'!$D$4:$F$48,3,FALSE)</f>
        <v>natural gas</v>
      </c>
      <c r="L9446" t="b">
        <f>IF(AND($P$6=FALSE,OR(C9446="Commercial NAICS Cogen",C9446="Industrial NAICS Cogen",C9446="NAICS-22 Cogen")),FALSE,IF(AND($P$7=FALSE,OR(C9446="Commercial NAICS Cogen",C9446="Commercial NAICS Non-Cogen",C9446="industrial NAICS Cogen", C9446="industrial NAICS non-cogen")),FALSE,TRUE))</f>
        <v>0</v>
      </c>
      <c r="M9446">
        <f t="shared" si="442"/>
        <v>0.65135802469135806</v>
      </c>
      <c r="N9446">
        <f t="shared" si="443"/>
        <v>1</v>
      </c>
    </row>
    <row r="9447" spans="1:14" x14ac:dyDescent="0.2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s="32" t="str">
        <f t="shared" si="441"/>
        <v/>
      </c>
      <c r="J9447" t="str">
        <f>IF(K9447="natural gas",VLOOKUP(D9447,'Cross-Page Data'!$I$4:$J$13,2,FALSE),IF(K9447="solar",VLOOKUP('Form 923'!D9447,'Cross-Page Data'!$I$14:$J$117,2,FALSE),K9447))</f>
        <v>other</v>
      </c>
      <c r="K9447" t="str">
        <f>VLOOKUP(E9447,'Cross-Page Data'!$D$4:$F$48,3,FALSE)</f>
        <v>other</v>
      </c>
      <c r="L9447" t="b">
        <f>IF(AND($P$6=FALSE,OR(C9447="Commercial NAICS Cogen",C9447="Industrial NAICS Cogen",C9447="NAICS-22 Cogen")),FALSE,IF(AND($P$7=FALSE,OR(C9447="Commercial NAICS Cogen",C9447="Commercial NAICS Non-Cogen",C9447="industrial NAICS Cogen", C9447="industrial NAICS non-cogen")),FALSE,TRUE))</f>
        <v>0</v>
      </c>
      <c r="M9447">
        <f t="shared" si="442"/>
        <v>1.6233766233766235E-3</v>
      </c>
      <c r="N9447">
        <f t="shared" si="443"/>
        <v>0</v>
      </c>
    </row>
    <row r="9448" spans="1:14" x14ac:dyDescent="0.2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s="32" t="str">
        <f t="shared" si="441"/>
        <v/>
      </c>
      <c r="J9448" t="str">
        <f>IF(K9448="natural gas",VLOOKUP(D9448,'Cross-Page Data'!$I$4:$J$13,2,FALSE),IF(K9448="solar",VLOOKUP('Form 923'!D9448,'Cross-Page Data'!$I$14:$J$117,2,FALSE),K9448))</f>
        <v>biomass</v>
      </c>
      <c r="K9448" t="str">
        <f>VLOOKUP(E9448,'Cross-Page Data'!$D$4:$F$48,3,FALSE)</f>
        <v>biomass</v>
      </c>
      <c r="L9448" t="b">
        <f>IF(AND($P$6=FALSE,OR(C9448="Commercial NAICS Cogen",C9448="Industrial NAICS Cogen",C9448="NAICS-22 Cogen")),FALSE,IF(AND($P$7=FALSE,OR(C9448="Commercial NAICS Cogen",C9448="Commercial NAICS Non-Cogen",C9448="industrial NAICS Cogen", C9448="industrial NAICS non-cogen")),FALSE,TRUE))</f>
        <v>0</v>
      </c>
      <c r="M9448">
        <f t="shared" si="442"/>
        <v>1.0964912280701754E-3</v>
      </c>
      <c r="N9448">
        <f t="shared" si="443"/>
        <v>0</v>
      </c>
    </row>
    <row r="9449" spans="1:14" x14ac:dyDescent="0.2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s="32">
        <f t="shared" si="441"/>
        <v>4318980.5563313775</v>
      </c>
      <c r="J9449" t="str">
        <f>IF(K9449="natural gas",VLOOKUP(D9449,'Cross-Page Data'!$I$4:$J$13,2,FALSE),IF(K9449="solar",VLOOKUP('Form 923'!D9449,'Cross-Page Data'!$I$14:$J$117,2,FALSE),K9449))</f>
        <v>natural gas peaker</v>
      </c>
      <c r="K9449" t="str">
        <f>VLOOKUP(E9449,'Cross-Page Data'!$D$4:$F$48,3,FALSE)</f>
        <v>natural gas</v>
      </c>
      <c r="L9449" t="b">
        <f>IF(AND($P$6=FALSE,OR(C9449="Commercial NAICS Cogen",C9449="Industrial NAICS Cogen",C9449="NAICS-22 Cogen")),FALSE,IF(AND($P$7=FALSE,OR(C9449="Commercial NAICS Cogen",C9449="Commercial NAICS Non-Cogen",C9449="industrial NAICS Cogen", C9449="industrial NAICS non-cogen")),FALSE,TRUE))</f>
        <v>0</v>
      </c>
      <c r="M9449">
        <f t="shared" si="442"/>
        <v>0.76691358024691358</v>
      </c>
      <c r="N9449">
        <f t="shared" si="443"/>
        <v>1</v>
      </c>
    </row>
    <row r="9450" spans="1:14" x14ac:dyDescent="0.2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s="32">
        <f t="shared" si="441"/>
        <v>4318993.0322199203</v>
      </c>
      <c r="J9450" t="str">
        <f>IF(K9450="natural gas",VLOOKUP(D9450,'Cross-Page Data'!$I$4:$J$13,2,FALSE),IF(K9450="solar",VLOOKUP('Form 923'!D9450,'Cross-Page Data'!$I$14:$J$117,2,FALSE),K9450))</f>
        <v>hard coal</v>
      </c>
      <c r="K9450" t="str">
        <f>VLOOKUP(E9450,'Cross-Page Data'!$D$4:$F$48,3,FALSE)</f>
        <v>hard coal</v>
      </c>
      <c r="L9450" t="b">
        <f>IF(AND($P$6=FALSE,OR(C9450="Commercial NAICS Cogen",C9450="Industrial NAICS Cogen",C9450="NAICS-22 Cogen")),FALSE,IF(AND($P$7=FALSE,OR(C9450="Commercial NAICS Cogen",C9450="Commercial NAICS Non-Cogen",C9450="industrial NAICS Cogen", C9450="industrial NAICS non-cogen")),FALSE,TRUE))</f>
        <v>0</v>
      </c>
      <c r="M9450">
        <f t="shared" si="442"/>
        <v>0.56190476190476191</v>
      </c>
      <c r="N9450">
        <f t="shared" si="443"/>
        <v>1</v>
      </c>
    </row>
    <row r="9451" spans="1:14" x14ac:dyDescent="0.2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s="32" t="str">
        <f t="shared" si="441"/>
        <v/>
      </c>
      <c r="J9451" t="str">
        <f>IF(K9451="natural gas",VLOOKUP(D9451,'Cross-Page Data'!$I$4:$J$13,2,FALSE),IF(K9451="solar",VLOOKUP('Form 923'!D9451,'Cross-Page Data'!$I$14:$J$117,2,FALSE),K9451))</f>
        <v>hard coal</v>
      </c>
      <c r="K9451" t="str">
        <f>VLOOKUP(E9451,'Cross-Page Data'!$D$4:$F$48,3,FALSE)</f>
        <v>hard coal</v>
      </c>
      <c r="L9451" t="b">
        <f>IF(AND($P$6=FALSE,OR(C9451="Commercial NAICS Cogen",C9451="Industrial NAICS Cogen",C9451="NAICS-22 Cogen")),FALSE,IF(AND($P$7=FALSE,OR(C9451="Commercial NAICS Cogen",C9451="Commercial NAICS Non-Cogen",C9451="industrial NAICS Cogen", C9451="industrial NAICS non-cogen")),FALSE,TRUE))</f>
        <v>0</v>
      </c>
      <c r="M9451">
        <f t="shared" si="442"/>
        <v>1.3605442176870747E-3</v>
      </c>
      <c r="N9451">
        <f t="shared" si="443"/>
        <v>0</v>
      </c>
    </row>
    <row r="9452" spans="1:14" x14ac:dyDescent="0.2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s="32">
        <f t="shared" si="441"/>
        <v>4568166.5412407666</v>
      </c>
      <c r="J9452" t="str">
        <f>IF(K9452="natural gas",VLOOKUP(D9452,'Cross-Page Data'!$I$4:$J$13,2,FALSE),IF(K9452="solar",VLOOKUP('Form 923'!D9452,'Cross-Page Data'!$I$14:$J$117,2,FALSE),K9452))</f>
        <v>natural gas peaker</v>
      </c>
      <c r="K9452" t="str">
        <f>VLOOKUP(E9452,'Cross-Page Data'!$D$4:$F$48,3,FALSE)</f>
        <v>natural gas</v>
      </c>
      <c r="L9452" t="b">
        <f>IF(AND($P$6=FALSE,OR(C9452="Commercial NAICS Cogen",C9452="Industrial NAICS Cogen",C9452="NAICS-22 Cogen")),FALSE,IF(AND($P$7=FALSE,OR(C9452="Commercial NAICS Cogen",C9452="Commercial NAICS Non-Cogen",C9452="industrial NAICS Cogen", C9452="industrial NAICS non-cogen")),FALSE,TRUE))</f>
        <v>0</v>
      </c>
      <c r="M9452">
        <f t="shared" si="442"/>
        <v>0.74172839506172838</v>
      </c>
      <c r="N9452">
        <f t="shared" si="443"/>
        <v>1</v>
      </c>
    </row>
    <row r="9453" spans="1:14" x14ac:dyDescent="0.2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s="32" t="str">
        <f t="shared" si="441"/>
        <v/>
      </c>
      <c r="J9453" t="str">
        <f>IF(K9453="natural gas",VLOOKUP(D9453,'Cross-Page Data'!$I$4:$J$13,2,FALSE),IF(K9453="solar",VLOOKUP('Form 923'!D9453,'Cross-Page Data'!$I$14:$J$117,2,FALSE),K9453))</f>
        <v>hard coal</v>
      </c>
      <c r="K9453" t="str">
        <f>VLOOKUP(E9453,'Cross-Page Data'!$D$4:$F$48,3,FALSE)</f>
        <v>hard coal</v>
      </c>
      <c r="L9453" t="b">
        <f>IF(AND($P$6=FALSE,OR(C9453="Commercial NAICS Cogen",C9453="Industrial NAICS Cogen",C9453="NAICS-22 Cogen")),FALSE,IF(AND($P$7=FALSE,OR(C9453="Commercial NAICS Cogen",C9453="Commercial NAICS Non-Cogen",C9453="industrial NAICS Cogen", C9453="industrial NAICS non-cogen")),FALSE,TRUE))</f>
        <v>0</v>
      </c>
      <c r="M9453">
        <f t="shared" si="442"/>
        <v>1.3605442176870747E-3</v>
      </c>
      <c r="N9453">
        <f t="shared" si="443"/>
        <v>0</v>
      </c>
    </row>
    <row r="9454" spans="1:14" x14ac:dyDescent="0.2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s="32">
        <f t="shared" si="441"/>
        <v>4943825.2883376479</v>
      </c>
      <c r="J9454" t="str">
        <f>IF(K9454="natural gas",VLOOKUP(D9454,'Cross-Page Data'!$I$4:$J$13,2,FALSE),IF(K9454="solar",VLOOKUP('Form 923'!D9454,'Cross-Page Data'!$I$14:$J$117,2,FALSE),K9454))</f>
        <v>natural gas peaker</v>
      </c>
      <c r="K9454" t="str">
        <f>VLOOKUP(E9454,'Cross-Page Data'!$D$4:$F$48,3,FALSE)</f>
        <v>natural gas</v>
      </c>
      <c r="L9454" t="b">
        <f>IF(AND($P$6=FALSE,OR(C9454="Commercial NAICS Cogen",C9454="Industrial NAICS Cogen",C9454="NAICS-22 Cogen")),FALSE,IF(AND($P$7=FALSE,OR(C9454="Commercial NAICS Cogen",C9454="Commercial NAICS Non-Cogen",C9454="industrial NAICS Cogen", C9454="industrial NAICS non-cogen")),FALSE,TRUE))</f>
        <v>0</v>
      </c>
      <c r="M9454">
        <f t="shared" si="442"/>
        <v>0.70320987654320988</v>
      </c>
      <c r="N9454">
        <f t="shared" si="443"/>
        <v>1</v>
      </c>
    </row>
    <row r="9455" spans="1:14" x14ac:dyDescent="0.2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s="32">
        <f t="shared" si="441"/>
        <v>4944742.8608428705</v>
      </c>
      <c r="J9455" t="str">
        <f>IF(K9455="natural gas",VLOOKUP(D9455,'Cross-Page Data'!$I$4:$J$13,2,FALSE),IF(K9455="solar",VLOOKUP('Form 923'!D9455,'Cross-Page Data'!$I$14:$J$117,2,FALSE),K9455))</f>
        <v>biomass</v>
      </c>
      <c r="K9455" t="str">
        <f>VLOOKUP(E9455,'Cross-Page Data'!$D$4:$F$48,3,FALSE)</f>
        <v>biomass</v>
      </c>
      <c r="L9455" t="b">
        <f>IF(AND($P$6=FALSE,OR(C9455="Commercial NAICS Cogen",C9455="Industrial NAICS Cogen",C9455="NAICS-22 Cogen")),FALSE,IF(AND($P$7=FALSE,OR(C9455="Commercial NAICS Cogen",C9455="Commercial NAICS Non-Cogen",C9455="industrial NAICS Cogen", C9455="industrial NAICS non-cogen")),FALSE,TRUE))</f>
        <v>0</v>
      </c>
      <c r="M9455">
        <f t="shared" si="442"/>
        <v>0.71600877192982459</v>
      </c>
      <c r="N9455">
        <f t="shared" si="443"/>
        <v>1</v>
      </c>
    </row>
    <row r="9456" spans="1:14" x14ac:dyDescent="0.2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s="32">
        <f t="shared" si="441"/>
        <v>8901999.0192496926</v>
      </c>
      <c r="J9456" t="str">
        <f>IF(K9456="natural gas",VLOOKUP(D9456,'Cross-Page Data'!$I$4:$J$13,2,FALSE),IF(K9456="solar",VLOOKUP('Form 923'!D9456,'Cross-Page Data'!$I$14:$J$117,2,FALSE),K9456))</f>
        <v>wind</v>
      </c>
      <c r="K9456" t="str">
        <f>VLOOKUP(E9456,'Cross-Page Data'!$D$4:$F$48,3,FALSE)</f>
        <v>wind</v>
      </c>
      <c r="L9456" t="b">
        <f>IF(AND($P$6=FALSE,OR(C9456="Commercial NAICS Cogen",C9456="Industrial NAICS Cogen",C9456="NAICS-22 Cogen")),FALSE,IF(AND($P$7=FALSE,OR(C9456="Commercial NAICS Cogen",C9456="Commercial NAICS Non-Cogen",C9456="industrial NAICS Cogen", C9456="industrial NAICS non-cogen")),FALSE,TRUE))</f>
        <v>1</v>
      </c>
      <c r="M9456">
        <f t="shared" si="442"/>
        <v>0.57130358705161854</v>
      </c>
      <c r="N9456">
        <f t="shared" si="443"/>
        <v>1</v>
      </c>
    </row>
    <row r="9457" spans="1:14" ht="26.25" x14ac:dyDescent="0.2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s="32" t="str">
        <f t="shared" si="441"/>
        <v/>
      </c>
      <c r="J9457" t="str">
        <f>IF(K9457="natural gas",VLOOKUP(D9457,'Cross-Page Data'!$I$4:$J$13,2,FALSE),IF(K9457="solar",VLOOKUP('Form 923'!D9457,'Cross-Page Data'!$I$14:$J$117,2,FALSE),K9457))</f>
        <v>heavy or residual fuel oil</v>
      </c>
      <c r="K9457" t="str">
        <f>VLOOKUP(E9457,'Cross-Page Data'!$D$4:$F$48,3,FALSE)</f>
        <v>heavy or residual fuel oil</v>
      </c>
      <c r="L9457" t="b">
        <f>IF(AND($P$6=FALSE,OR(C9457="Commercial NAICS Cogen",C9457="Industrial NAICS Cogen",C9457="NAICS-22 Cogen")),FALSE,IF(AND($P$7=FALSE,OR(C9457="Commercial NAICS Cogen",C9457="Commercial NAICS Non-Cogen",C9457="industrial NAICS Cogen", C9457="industrial NAICS non-cogen")),FALSE,TRUE))</f>
        <v>0</v>
      </c>
      <c r="M9457">
        <f t="shared" si="442"/>
        <v>4.0160642570281126E-4</v>
      </c>
      <c r="N9457">
        <f t="shared" si="443"/>
        <v>0</v>
      </c>
    </row>
    <row r="9458" spans="1:14" ht="26.25" x14ac:dyDescent="0.2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s="32">
        <f t="shared" si="441"/>
        <v>8487324.6369677577</v>
      </c>
      <c r="J9458" t="str">
        <f>IF(K9458="natural gas",VLOOKUP(D9458,'Cross-Page Data'!$I$4:$J$13,2,FALSE),IF(K9458="solar",VLOOKUP('Form 923'!D9458,'Cross-Page Data'!$I$14:$J$117,2,FALSE),K9458))</f>
        <v>hard coal</v>
      </c>
      <c r="K9458" t="str">
        <f>VLOOKUP(E9458,'Cross-Page Data'!$D$4:$F$48,3,FALSE)</f>
        <v>hard coal</v>
      </c>
      <c r="L9458" t="b">
        <f>IF(AND($P$6=FALSE,OR(C9458="Commercial NAICS Cogen",C9458="Industrial NAICS Cogen",C9458="NAICS-22 Cogen")),FALSE,IF(AND($P$7=FALSE,OR(C9458="Commercial NAICS Cogen",C9458="Commercial NAICS Non-Cogen",C9458="industrial NAICS Cogen", C9458="industrial NAICS non-cogen")),FALSE,TRUE))</f>
        <v>0</v>
      </c>
      <c r="M9458">
        <f t="shared" si="442"/>
        <v>0.46666666666666667</v>
      </c>
      <c r="N9458">
        <f t="shared" si="443"/>
        <v>1</v>
      </c>
    </row>
    <row r="9459" spans="1:14" ht="26.25" x14ac:dyDescent="0.2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s="32" t="str">
        <f t="shared" si="441"/>
        <v/>
      </c>
      <c r="J9459" t="str">
        <f>IF(K9459="natural gas",VLOOKUP(D9459,'Cross-Page Data'!$I$4:$J$13,2,FALSE),IF(K9459="solar",VLOOKUP('Form 923'!D9459,'Cross-Page Data'!$I$14:$J$117,2,FALSE),K9459))</f>
        <v>natural gas peaker</v>
      </c>
      <c r="K9459" t="str">
        <f>VLOOKUP(E9459,'Cross-Page Data'!$D$4:$F$48,3,FALSE)</f>
        <v>natural gas</v>
      </c>
      <c r="L9459" t="b">
        <f>IF(AND($P$6=FALSE,OR(C9459="Commercial NAICS Cogen",C9459="Industrial NAICS Cogen",C9459="NAICS-22 Cogen")),FALSE,IF(AND($P$7=FALSE,OR(C9459="Commercial NAICS Cogen",C9459="Commercial NAICS Non-Cogen",C9459="industrial NAICS Cogen", C9459="industrial NAICS non-cogen")),FALSE,TRUE))</f>
        <v>0</v>
      </c>
      <c r="M9459">
        <f t="shared" si="442"/>
        <v>4.9382716049382717E-4</v>
      </c>
      <c r="N9459">
        <f t="shared" si="443"/>
        <v>0</v>
      </c>
    </row>
    <row r="9460" spans="1:14" ht="26.25" x14ac:dyDescent="0.2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s="32">
        <f t="shared" si="441"/>
        <v>17439104.674127717</v>
      </c>
      <c r="J9460" t="str">
        <f>IF(K9460="natural gas",VLOOKUP(D9460,'Cross-Page Data'!$I$4:$J$13,2,FALSE),IF(K9460="solar",VLOOKUP('Form 923'!D9460,'Cross-Page Data'!$I$14:$J$117,2,FALSE),K9460))</f>
        <v>heavy or residual fuel oil</v>
      </c>
      <c r="K9460" t="str">
        <f>VLOOKUP(E9460,'Cross-Page Data'!$D$4:$F$48,3,FALSE)</f>
        <v>heavy or residual fuel oil</v>
      </c>
      <c r="L9460" t="b">
        <f>IF(AND($P$6=FALSE,OR(C9460="Commercial NAICS Cogen",C9460="Industrial NAICS Cogen",C9460="NAICS-22 Cogen")),FALSE,IF(AND($P$7=FALSE,OR(C9460="Commercial NAICS Cogen",C9460="Commercial NAICS Non-Cogen",C9460="industrial NAICS Cogen", C9460="industrial NAICS non-cogen")),FALSE,TRUE))</f>
        <v>0</v>
      </c>
      <c r="M9460">
        <f t="shared" si="442"/>
        <v>8.5943775100401604E-2</v>
      </c>
      <c r="N9460">
        <f t="shared" si="443"/>
        <v>1</v>
      </c>
    </row>
    <row r="9461" spans="1:14" ht="26.25" x14ac:dyDescent="0.2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s="32" t="str">
        <f t="shared" si="441"/>
        <v/>
      </c>
      <c r="J9461" t="str">
        <f>IF(K9461="natural gas",VLOOKUP(D9461,'Cross-Page Data'!$I$4:$J$13,2,FALSE),IF(K9461="solar",VLOOKUP('Form 923'!D9461,'Cross-Page Data'!$I$14:$J$117,2,FALSE),K9461))</f>
        <v>biomass</v>
      </c>
      <c r="K9461" t="str">
        <f>VLOOKUP(E9461,'Cross-Page Data'!$D$4:$F$48,3,FALSE)</f>
        <v>biomass</v>
      </c>
      <c r="L9461" t="b">
        <f>IF(AND($P$6=FALSE,OR(C9461="Commercial NAICS Cogen",C9461="Industrial NAICS Cogen",C9461="NAICS-22 Cogen")),FALSE,IF(AND($P$7=FALSE,OR(C9461="Commercial NAICS Cogen",C9461="Commercial NAICS Non-Cogen",C9461="industrial NAICS Cogen", C9461="industrial NAICS non-cogen")),FALSE,TRUE))</f>
        <v>0</v>
      </c>
      <c r="M9461">
        <f t="shared" si="442"/>
        <v>1.0964912280701754E-3</v>
      </c>
      <c r="N9461">
        <f t="shared" si="443"/>
        <v>0</v>
      </c>
    </row>
    <row r="9462" spans="1:14" ht="26.25" x14ac:dyDescent="0.2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s="32" t="str">
        <f t="shared" si="441"/>
        <v/>
      </c>
      <c r="J9462" t="str">
        <f>IF(K9462="natural gas",VLOOKUP(D9462,'Cross-Page Data'!$I$4:$J$13,2,FALSE),IF(K9462="solar",VLOOKUP('Form 923'!D9462,'Cross-Page Data'!$I$14:$J$117,2,FALSE),K9462))</f>
        <v>hard coal</v>
      </c>
      <c r="K9462" t="str">
        <f>VLOOKUP(E9462,'Cross-Page Data'!$D$4:$F$48,3,FALSE)</f>
        <v>hard coal</v>
      </c>
      <c r="L9462" t="b">
        <f>IF(AND($P$6=FALSE,OR(C9462="Commercial NAICS Cogen",C9462="Industrial NAICS Cogen",C9462="NAICS-22 Cogen")),FALSE,IF(AND($P$7=FALSE,OR(C9462="Commercial NAICS Cogen",C9462="Commercial NAICS Non-Cogen",C9462="industrial NAICS Cogen", C9462="industrial NAICS non-cogen")),FALSE,TRUE))</f>
        <v>0</v>
      </c>
      <c r="M9462">
        <f t="shared" si="442"/>
        <v>1.3605442176870747E-3</v>
      </c>
      <c r="N9462">
        <f t="shared" si="443"/>
        <v>0</v>
      </c>
    </row>
    <row r="9463" spans="1:14" ht="26.25" x14ac:dyDescent="0.2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s="32" t="str">
        <f t="shared" si="441"/>
        <v/>
      </c>
      <c r="J9463" t="str">
        <f>IF(K9463="natural gas",VLOOKUP(D9463,'Cross-Page Data'!$I$4:$J$13,2,FALSE),IF(K9463="solar",VLOOKUP('Form 923'!D9463,'Cross-Page Data'!$I$14:$J$117,2,FALSE),K9463))</f>
        <v>heavy or residual fuel oil</v>
      </c>
      <c r="K9463" t="str">
        <f>VLOOKUP(E9463,'Cross-Page Data'!$D$4:$F$48,3,FALSE)</f>
        <v>heavy or residual fuel oil</v>
      </c>
      <c r="L9463" t="b">
        <f>IF(AND($P$6=FALSE,OR(C9463="Commercial NAICS Cogen",C9463="Industrial NAICS Cogen",C9463="NAICS-22 Cogen")),FALSE,IF(AND($P$7=FALSE,OR(C9463="Commercial NAICS Cogen",C9463="Commercial NAICS Non-Cogen",C9463="industrial NAICS Cogen", C9463="industrial NAICS non-cogen")),FALSE,TRUE))</f>
        <v>0</v>
      </c>
      <c r="M9463">
        <f t="shared" si="442"/>
        <v>4.0160642570281126E-4</v>
      </c>
      <c r="N9463">
        <f t="shared" si="443"/>
        <v>0</v>
      </c>
    </row>
    <row r="9464" spans="1:14" ht="26.25" x14ac:dyDescent="0.2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s="32" t="str">
        <f t="shared" si="441"/>
        <v/>
      </c>
      <c r="J9464" t="str">
        <f>IF(K9464="natural gas",VLOOKUP(D9464,'Cross-Page Data'!$I$4:$J$13,2,FALSE),IF(K9464="solar",VLOOKUP('Form 923'!D9464,'Cross-Page Data'!$I$14:$J$117,2,FALSE),K9464))</f>
        <v>natural gas peaker</v>
      </c>
      <c r="K9464" t="str">
        <f>VLOOKUP(E9464,'Cross-Page Data'!$D$4:$F$48,3,FALSE)</f>
        <v>natural gas</v>
      </c>
      <c r="L9464" t="b">
        <f>IF(AND($P$6=FALSE,OR(C9464="Commercial NAICS Cogen",C9464="Industrial NAICS Cogen",C9464="NAICS-22 Cogen")),FALSE,IF(AND($P$7=FALSE,OR(C9464="Commercial NAICS Cogen",C9464="Commercial NAICS Non-Cogen",C9464="industrial NAICS Cogen", C9464="industrial NAICS non-cogen")),FALSE,TRUE))</f>
        <v>0</v>
      </c>
      <c r="M9464">
        <f t="shared" si="442"/>
        <v>4.9382716049382717E-4</v>
      </c>
      <c r="N9464">
        <f t="shared" si="443"/>
        <v>0</v>
      </c>
    </row>
    <row r="9465" spans="1:14" x14ac:dyDescent="0.2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s="32">
        <f t="shared" si="441"/>
        <v>8902333.8406900056</v>
      </c>
      <c r="J9465" t="str">
        <f>IF(K9465="natural gas",VLOOKUP(D9465,'Cross-Page Data'!$I$4:$J$13,2,FALSE),IF(K9465="solar",VLOOKUP('Form 923'!D9465,'Cross-Page Data'!$I$14:$J$117,2,FALSE),K9465))</f>
        <v>solar pv</v>
      </c>
      <c r="K9465" t="str">
        <f>VLOOKUP(E9465,'Cross-Page Data'!$D$4:$F$48,3,FALSE)</f>
        <v>solar</v>
      </c>
      <c r="L9465" t="b">
        <f>IF(AND($P$6=FALSE,OR(C9465="Commercial NAICS Cogen",C9465="Industrial NAICS Cogen",C9465="NAICS-22 Cogen")),FALSE,IF(AND($P$7=FALSE,OR(C9465="Commercial NAICS Cogen",C9465="Commercial NAICS Non-Cogen",C9465="industrial NAICS Cogen", C9465="industrial NAICS non-cogen")),FALSE,TRUE))</f>
        <v>1</v>
      </c>
      <c r="M9465">
        <f t="shared" si="442"/>
        <v>0.1173131504257332</v>
      </c>
      <c r="N9465">
        <f t="shared" si="443"/>
        <v>1</v>
      </c>
    </row>
    <row r="9466" spans="1:14" x14ac:dyDescent="0.2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s="32">
        <f t="shared" si="441"/>
        <v>8902012.0458005164</v>
      </c>
      <c r="J9466" t="str">
        <f>IF(K9466="natural gas",VLOOKUP(D9466,'Cross-Page Data'!$I$4:$J$13,2,FALSE),IF(K9466="solar",VLOOKUP('Form 923'!D9466,'Cross-Page Data'!$I$14:$J$117,2,FALSE),K9466))</f>
        <v>wind</v>
      </c>
      <c r="K9466" t="str">
        <f>VLOOKUP(E9466,'Cross-Page Data'!$D$4:$F$48,3,FALSE)</f>
        <v>wind</v>
      </c>
      <c r="L9466" t="b">
        <f>IF(AND($P$6=FALSE,OR(C9466="Commercial NAICS Cogen",C9466="Industrial NAICS Cogen",C9466="NAICS-22 Cogen")),FALSE,IF(AND($P$7=FALSE,OR(C9466="Commercial NAICS Cogen",C9466="Commercial NAICS Non-Cogen",C9466="industrial NAICS Cogen", C9466="industrial NAICS non-cogen")),FALSE,TRUE))</f>
        <v>1</v>
      </c>
      <c r="M9466">
        <f t="shared" si="442"/>
        <v>0.16447944006999124</v>
      </c>
      <c r="N9466">
        <f t="shared" si="443"/>
        <v>1</v>
      </c>
    </row>
    <row r="9467" spans="1:14" ht="26.25" x14ac:dyDescent="0.2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s="32">
        <f t="shared" si="441"/>
        <v>73441301.222142339</v>
      </c>
      <c r="J9467" t="str">
        <f>IF(K9467="natural gas",VLOOKUP(D9467,'Cross-Page Data'!$I$4:$J$13,2,FALSE),IF(K9467="solar",VLOOKUP('Form 923'!D9467,'Cross-Page Data'!$I$14:$J$117,2,FALSE),K9467))</f>
        <v>hard coal</v>
      </c>
      <c r="K9467" t="str">
        <f>VLOOKUP(E9467,'Cross-Page Data'!$D$4:$F$48,3,FALSE)</f>
        <v>hard coal</v>
      </c>
      <c r="L9467" t="b">
        <f>IF(AND($P$6=FALSE,OR(C9467="Commercial NAICS Cogen",C9467="Industrial NAICS Cogen",C9467="NAICS-22 Cogen")),FALSE,IF(AND($P$7=FALSE,OR(C9467="Commercial NAICS Cogen",C9467="Commercial NAICS Non-Cogen",C9467="industrial NAICS Cogen", C9467="industrial NAICS non-cogen")),FALSE,TRUE))</f>
        <v>0</v>
      </c>
      <c r="M9467">
        <f t="shared" si="442"/>
        <v>1.3605442176870747E-3</v>
      </c>
      <c r="N9467">
        <f t="shared" si="443"/>
        <v>0</v>
      </c>
    </row>
    <row r="9468" spans="1:14" x14ac:dyDescent="0.2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s="32" t="str">
        <f t="shared" si="441"/>
        <v/>
      </c>
      <c r="J9468" t="str">
        <f>IF(K9468="natural gas",VLOOKUP(D9468,'Cross-Page Data'!$I$4:$J$13,2,FALSE),IF(K9468="solar",VLOOKUP('Form 923'!D9468,'Cross-Page Data'!$I$14:$J$117,2,FALSE),K9468))</f>
        <v>natural gas peaker</v>
      </c>
      <c r="K9468" t="str">
        <f>VLOOKUP(E9468,'Cross-Page Data'!$D$4:$F$48,3,FALSE)</f>
        <v>natural gas</v>
      </c>
      <c r="L9468" t="b">
        <f>IF(AND($P$6=FALSE,OR(C9468="Commercial NAICS Cogen",C9468="Industrial NAICS Cogen",C9468="NAICS-22 Cogen")),FALSE,IF(AND($P$7=FALSE,OR(C9468="Commercial NAICS Cogen",C9468="Commercial NAICS Non-Cogen",C9468="industrial NAICS Cogen", C9468="industrial NAICS non-cogen")),FALSE,TRUE))</f>
        <v>0</v>
      </c>
      <c r="M9468">
        <f t="shared" si="442"/>
        <v>4.9382716049382717E-4</v>
      </c>
      <c r="N9468">
        <f t="shared" si="443"/>
        <v>0</v>
      </c>
    </row>
    <row r="9469" spans="1:14" x14ac:dyDescent="0.2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s="32">
        <f t="shared" si="441"/>
        <v>8901997.5468722619</v>
      </c>
      <c r="J9469" t="str">
        <f>IF(K9469="natural gas",VLOOKUP(D9469,'Cross-Page Data'!$I$4:$J$13,2,FALSE),IF(K9469="solar",VLOOKUP('Form 923'!D9469,'Cross-Page Data'!$I$14:$J$117,2,FALSE),K9469))</f>
        <v>other</v>
      </c>
      <c r="K9469" t="str">
        <f>VLOOKUP(E9469,'Cross-Page Data'!$D$4:$F$48,3,FALSE)</f>
        <v>other</v>
      </c>
      <c r="L9469" t="b">
        <f>IF(AND($P$6=FALSE,OR(C9469="Commercial NAICS Cogen",C9469="Industrial NAICS Cogen",C9469="NAICS-22 Cogen")),FALSE,IF(AND($P$7=FALSE,OR(C9469="Commercial NAICS Cogen",C9469="Commercial NAICS Non-Cogen",C9469="industrial NAICS Cogen", C9469="industrial NAICS non-cogen")),FALSE,TRUE))</f>
        <v>0</v>
      </c>
      <c r="M9469">
        <f t="shared" si="442"/>
        <v>0.20779220779220781</v>
      </c>
      <c r="N9469">
        <f t="shared" si="443"/>
        <v>1</v>
      </c>
    </row>
    <row r="9470" spans="1:14" x14ac:dyDescent="0.2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s="32">
        <f t="shared" si="441"/>
        <v>8902169.7754092105</v>
      </c>
      <c r="J9470" t="str">
        <f>IF(K9470="natural gas",VLOOKUP(D9470,'Cross-Page Data'!$I$4:$J$13,2,FALSE),IF(K9470="solar",VLOOKUP('Form 923'!D9470,'Cross-Page Data'!$I$14:$J$117,2,FALSE),K9470))</f>
        <v>solar pv</v>
      </c>
      <c r="K9470" t="str">
        <f>VLOOKUP(E9470,'Cross-Page Data'!$D$4:$F$48,3,FALSE)</f>
        <v>solar</v>
      </c>
      <c r="L9470" t="b">
        <f>IF(AND($P$6=FALSE,OR(C9470="Commercial NAICS Cogen",C9470="Industrial NAICS Cogen",C9470="NAICS-22 Cogen")),FALSE,IF(AND($P$7=FALSE,OR(C9470="Commercial NAICS Cogen",C9470="Commercial NAICS Non-Cogen",C9470="industrial NAICS Cogen", C9470="industrial NAICS non-cogen")),FALSE,TRUE))</f>
        <v>1</v>
      </c>
      <c r="M9470">
        <f t="shared" si="442"/>
        <v>0.19741406496373384</v>
      </c>
      <c r="N9470">
        <f t="shared" si="443"/>
        <v>1</v>
      </c>
    </row>
    <row r="9471" spans="1:14" x14ac:dyDescent="0.2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s="32">
        <f t="shared" si="441"/>
        <v>4062086.7343412116</v>
      </c>
      <c r="J9471" t="str">
        <f>IF(K9471="natural gas",VLOOKUP(D9471,'Cross-Page Data'!$I$4:$J$13,2,FALSE),IF(K9471="solar",VLOOKUP('Form 923'!D9471,'Cross-Page Data'!$I$14:$J$117,2,FALSE),K9471))</f>
        <v>hard coal</v>
      </c>
      <c r="K9471" t="str">
        <f>VLOOKUP(E9471,'Cross-Page Data'!$D$4:$F$48,3,FALSE)</f>
        <v>hard coal</v>
      </c>
      <c r="L9471" t="b">
        <f>IF(AND($P$6=FALSE,OR(C9471="Commercial NAICS Cogen",C9471="Industrial NAICS Cogen",C9471="NAICS-22 Cogen")),FALSE,IF(AND($P$7=FALSE,OR(C9471="Commercial NAICS Cogen",C9471="Commercial NAICS Non-Cogen",C9471="industrial NAICS Cogen", C9471="industrial NAICS non-cogen")),FALSE,TRUE))</f>
        <v>0</v>
      </c>
      <c r="M9471">
        <f t="shared" si="442"/>
        <v>0.56598639455782318</v>
      </c>
      <c r="N9471">
        <f t="shared" si="443"/>
        <v>1</v>
      </c>
    </row>
    <row r="9472" spans="1:14" x14ac:dyDescent="0.2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s="32">
        <f t="shared" si="441"/>
        <v>4050126.2686424935</v>
      </c>
      <c r="J9472" t="str">
        <f>IF(K9472="natural gas",VLOOKUP(D9472,'Cross-Page Data'!$I$4:$J$13,2,FALSE),IF(K9472="solar",VLOOKUP('Form 923'!D9472,'Cross-Page Data'!$I$14:$J$117,2,FALSE),K9472))</f>
        <v>heavy or residual fuel oil</v>
      </c>
      <c r="K9472" t="str">
        <f>VLOOKUP(E9472,'Cross-Page Data'!$D$4:$F$48,3,FALSE)</f>
        <v>heavy or residual fuel oil</v>
      </c>
      <c r="L9472" t="b">
        <f>IF(AND($P$6=FALSE,OR(C9472="Commercial NAICS Cogen",C9472="Industrial NAICS Cogen",C9472="NAICS-22 Cogen")),FALSE,IF(AND($P$7=FALSE,OR(C9472="Commercial NAICS Cogen",C9472="Commercial NAICS Non-Cogen",C9472="industrial NAICS Cogen", C9472="industrial NAICS non-cogen")),FALSE,TRUE))</f>
        <v>0</v>
      </c>
      <c r="M9472">
        <f t="shared" si="442"/>
        <v>0.5662650602409639</v>
      </c>
      <c r="N9472">
        <f t="shared" si="443"/>
        <v>1</v>
      </c>
    </row>
    <row r="9473" spans="1:14" x14ac:dyDescent="0.2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s="32">
        <f t="shared" si="441"/>
        <v>8901849.2176386919</v>
      </c>
      <c r="J9473" t="str">
        <f>IF(K9473="natural gas",VLOOKUP(D9473,'Cross-Page Data'!$I$4:$J$13,2,FALSE),IF(K9473="solar",VLOOKUP('Form 923'!D9473,'Cross-Page Data'!$I$14:$J$117,2,FALSE),K9473))</f>
        <v>solar pv</v>
      </c>
      <c r="K9473" t="str">
        <f>VLOOKUP(E9473,'Cross-Page Data'!$D$4:$F$48,3,FALSE)</f>
        <v>solar</v>
      </c>
      <c r="L9473" t="b">
        <f>IF(AND($P$6=FALSE,OR(C9473="Commercial NAICS Cogen",C9473="Industrial NAICS Cogen",C9473="NAICS-22 Cogen")),FALSE,IF(AND($P$7=FALSE,OR(C9473="Commercial NAICS Cogen",C9473="Commercial NAICS Non-Cogen",C9473="industrial NAICS Cogen", C9473="industrial NAICS non-cogen")),FALSE,TRUE))</f>
        <v>1</v>
      </c>
      <c r="M9473">
        <f t="shared" si="442"/>
        <v>0.76442762535477771</v>
      </c>
      <c r="N9473">
        <f t="shared" si="443"/>
        <v>1</v>
      </c>
    </row>
    <row r="9474" spans="1:14" x14ac:dyDescent="0.2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s="32">
        <f t="shared" si="441"/>
        <v>8901379.6627491061</v>
      </c>
      <c r="J9474" t="str">
        <f>IF(K9474="natural gas",VLOOKUP(D9474,'Cross-Page Data'!$I$4:$J$13,2,FALSE),IF(K9474="solar",VLOOKUP('Form 923'!D9474,'Cross-Page Data'!$I$14:$J$117,2,FALSE),K9474))</f>
        <v>solar pv</v>
      </c>
      <c r="K9474" t="str">
        <f>VLOOKUP(E9474,'Cross-Page Data'!$D$4:$F$48,3,FALSE)</f>
        <v>solar</v>
      </c>
      <c r="L9474" t="b">
        <f>IF(AND($P$6=FALSE,OR(C9474="Commercial NAICS Cogen",C9474="Industrial NAICS Cogen",C9474="NAICS-22 Cogen")),FALSE,IF(AND($P$7=FALSE,OR(C9474="Commercial NAICS Cogen",C9474="Commercial NAICS Non-Cogen",C9474="industrial NAICS Cogen", C9474="industrial NAICS non-cogen")),FALSE,TRUE))</f>
        <v>1</v>
      </c>
      <c r="M9474">
        <f t="shared" si="442"/>
        <v>0.91390728476821192</v>
      </c>
      <c r="N9474">
        <f t="shared" si="443"/>
        <v>1</v>
      </c>
    </row>
    <row r="9475" spans="1:14" x14ac:dyDescent="0.2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s="32">
        <f t="shared" si="441"/>
        <v>9893375.6732110158</v>
      </c>
      <c r="J9475" t="str">
        <f>IF(K9475="natural gas",VLOOKUP(D9475,'Cross-Page Data'!$I$4:$J$13,2,FALSE),IF(K9475="solar",VLOOKUP('Form 923'!D9475,'Cross-Page Data'!$I$14:$J$117,2,FALSE),K9475))</f>
        <v>natural gas peaker</v>
      </c>
      <c r="K9475" t="str">
        <f>VLOOKUP(E9475,'Cross-Page Data'!$D$4:$F$48,3,FALSE)</f>
        <v>natural gas</v>
      </c>
      <c r="L9475" t="b">
        <f>IF(AND($P$6=FALSE,OR(C9475="Commercial NAICS Cogen",C9475="Industrial NAICS Cogen",C9475="NAICS-22 Cogen")),FALSE,IF(AND($P$7=FALSE,OR(C9475="Commercial NAICS Cogen",C9475="Commercial NAICS Non-Cogen",C9475="industrial NAICS Cogen", C9475="industrial NAICS non-cogen")),FALSE,TRUE))</f>
        <v>1</v>
      </c>
      <c r="M9475">
        <f t="shared" si="442"/>
        <v>0.51555555555555554</v>
      </c>
      <c r="N9475">
        <f t="shared" si="443"/>
        <v>1</v>
      </c>
    </row>
    <row r="9476" spans="1:14" x14ac:dyDescent="0.2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s="32">
        <f t="shared" si="441"/>
        <v>12565668.474416411</v>
      </c>
      <c r="J9476" t="str">
        <f>IF(K9476="natural gas",VLOOKUP(D9476,'Cross-Page Data'!$I$4:$J$13,2,FALSE),IF(K9476="solar",VLOOKUP('Form 923'!D9476,'Cross-Page Data'!$I$14:$J$117,2,FALSE),K9476))</f>
        <v>biomass</v>
      </c>
      <c r="K9476" t="str">
        <f>VLOOKUP(E9476,'Cross-Page Data'!$D$4:$F$48,3,FALSE)</f>
        <v>biomass</v>
      </c>
      <c r="L9476" t="b">
        <f>IF(AND($P$6=FALSE,OR(C9476="Commercial NAICS Cogen",C9476="Industrial NAICS Cogen",C9476="NAICS-22 Cogen")),FALSE,IF(AND($P$7=FALSE,OR(C9476="Commercial NAICS Cogen",C9476="Commercial NAICS Non-Cogen",C9476="industrial NAICS Cogen", C9476="industrial NAICS non-cogen")),FALSE,TRUE))</f>
        <v>1</v>
      </c>
      <c r="M9476">
        <f t="shared" si="442"/>
        <v>0.20833333333333334</v>
      </c>
      <c r="N9476">
        <f t="shared" si="443"/>
        <v>1</v>
      </c>
    </row>
    <row r="9477" spans="1:14" x14ac:dyDescent="0.2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s="32">
        <f t="shared" si="441"/>
        <v>12450288.646568311</v>
      </c>
      <c r="J9477" t="str">
        <f>IF(K9477="natural gas",VLOOKUP(D9477,'Cross-Page Data'!$I$4:$J$13,2,FALSE),IF(K9477="solar",VLOOKUP('Form 923'!D9477,'Cross-Page Data'!$I$14:$J$117,2,FALSE),K9477))</f>
        <v>natural gas peaker</v>
      </c>
      <c r="K9477" t="str">
        <f>VLOOKUP(E9477,'Cross-Page Data'!$D$4:$F$48,3,FALSE)</f>
        <v>natural gas</v>
      </c>
      <c r="L9477" t="b">
        <f>IF(AND($P$6=FALSE,OR(C9477="Commercial NAICS Cogen",C9477="Industrial NAICS Cogen",C9477="NAICS-22 Cogen")),FALSE,IF(AND($P$7=FALSE,OR(C9477="Commercial NAICS Cogen",C9477="Commercial NAICS Non-Cogen",C9477="industrial NAICS Cogen", C9477="industrial NAICS non-cogen")),FALSE,TRUE))</f>
        <v>1</v>
      </c>
      <c r="M9477">
        <f t="shared" si="442"/>
        <v>0.24</v>
      </c>
      <c r="N9477">
        <f t="shared" si="443"/>
        <v>1</v>
      </c>
    </row>
    <row r="9478" spans="1:14" x14ac:dyDescent="0.2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s="32">
        <f t="shared" si="441"/>
        <v>8902004.6563662197</v>
      </c>
      <c r="J9478" t="str">
        <f>IF(K9478="natural gas",VLOOKUP(D9478,'Cross-Page Data'!$I$4:$J$13,2,FALSE),IF(K9478="solar",VLOOKUP('Form 923'!D9478,'Cross-Page Data'!$I$14:$J$117,2,FALSE),K9478))</f>
        <v>wind</v>
      </c>
      <c r="K9478" t="str">
        <f>VLOOKUP(E9478,'Cross-Page Data'!$D$4:$F$48,3,FALSE)</f>
        <v>wind</v>
      </c>
      <c r="L9478" t="b">
        <f>IF(AND($P$6=FALSE,OR(C9478="Commercial NAICS Cogen",C9478="Industrial NAICS Cogen",C9478="NAICS-22 Cogen")),FALSE,IF(AND($P$7=FALSE,OR(C9478="Commercial NAICS Cogen",C9478="Commercial NAICS Non-Cogen",C9478="industrial NAICS Cogen", C9478="industrial NAICS non-cogen")),FALSE,TRUE))</f>
        <v>1</v>
      </c>
      <c r="M9478">
        <f t="shared" si="442"/>
        <v>0.23184601924759404</v>
      </c>
      <c r="N9478">
        <f t="shared" si="443"/>
        <v>1</v>
      </c>
    </row>
    <row r="9479" spans="1:14" x14ac:dyDescent="0.2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s="32">
        <f t="shared" ref="I9479:I9542" si="444">IFERROR(F9479/G9479*10^6,"")</f>
        <v>8902023.7932449058</v>
      </c>
      <c r="J9479" t="str">
        <f>IF(K9479="natural gas",VLOOKUP(D9479,'Cross-Page Data'!$I$4:$J$13,2,FALSE),IF(K9479="solar",VLOOKUP('Form 923'!D9479,'Cross-Page Data'!$I$14:$J$117,2,FALSE),K9479))</f>
        <v>solar pv</v>
      </c>
      <c r="K9479" t="str">
        <f>VLOOKUP(E9479,'Cross-Page Data'!$D$4:$F$48,3,FALSE)</f>
        <v>solar</v>
      </c>
      <c r="L9479" t="b">
        <f>IF(AND($P$6=FALSE,OR(C9479="Commercial NAICS Cogen",C9479="Industrial NAICS Cogen",C9479="NAICS-22 Cogen")),FALSE,IF(AND($P$7=FALSE,OR(C9479="Commercial NAICS Cogen",C9479="Commercial NAICS Non-Cogen",C9479="industrial NAICS Cogen", C9479="industrial NAICS non-cogen")),FALSE,TRUE))</f>
        <v>1</v>
      </c>
      <c r="M9479">
        <f t="shared" ref="M9479:M9542" si="445">(COUNTIFS($J$6:$J$14148,J9479,$I$6:$I$14148,"&gt;"&amp;I9479)+1)/COUNTIFS($J$6:$J$14148,J9479)</f>
        <v>0.3923052664774519</v>
      </c>
      <c r="N9479">
        <f t="shared" ref="N9479:N9542" si="446">IF(OR(M9479&gt;0.95,M9479&lt;0.05),0,1)</f>
        <v>1</v>
      </c>
    </row>
    <row r="9480" spans="1:14" x14ac:dyDescent="0.2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s="32">
        <f t="shared" si="444"/>
        <v>11372891.398518091</v>
      </c>
      <c r="J9480" t="str">
        <f>IF(K9480="natural gas",VLOOKUP(D9480,'Cross-Page Data'!$I$4:$J$13,2,FALSE),IF(K9480="solar",VLOOKUP('Form 923'!D9480,'Cross-Page Data'!$I$14:$J$117,2,FALSE),K9480))</f>
        <v>hard coal</v>
      </c>
      <c r="K9480" t="str">
        <f>VLOOKUP(E9480,'Cross-Page Data'!$D$4:$F$48,3,FALSE)</f>
        <v>hard coal</v>
      </c>
      <c r="L9480" t="b">
        <f>IF(AND($P$6=FALSE,OR(C9480="Commercial NAICS Cogen",C9480="Industrial NAICS Cogen",C9480="NAICS-22 Cogen")),FALSE,IF(AND($P$7=FALSE,OR(C9480="Commercial NAICS Cogen",C9480="Commercial NAICS Non-Cogen",C9480="industrial NAICS Cogen", C9480="industrial NAICS non-cogen")),FALSE,TRUE))</f>
        <v>0</v>
      </c>
      <c r="M9480">
        <f t="shared" si="445"/>
        <v>0.17823129251700681</v>
      </c>
      <c r="N9480">
        <f t="shared" si="446"/>
        <v>1</v>
      </c>
    </row>
    <row r="9481" spans="1:14" x14ac:dyDescent="0.2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s="32">
        <f t="shared" si="444"/>
        <v>11372515.412883811</v>
      </c>
      <c r="J9481" t="str">
        <f>IF(K9481="natural gas",VLOOKUP(D9481,'Cross-Page Data'!$I$4:$J$13,2,FALSE),IF(K9481="solar",VLOOKUP('Form 923'!D9481,'Cross-Page Data'!$I$14:$J$117,2,FALSE),K9481))</f>
        <v>natural gas peaker</v>
      </c>
      <c r="K9481" t="str">
        <f>VLOOKUP(E9481,'Cross-Page Data'!$D$4:$F$48,3,FALSE)</f>
        <v>natural gas</v>
      </c>
      <c r="L9481" t="b">
        <f>IF(AND($P$6=FALSE,OR(C9481="Commercial NAICS Cogen",C9481="Industrial NAICS Cogen",C9481="NAICS-22 Cogen")),FALSE,IF(AND($P$7=FALSE,OR(C9481="Commercial NAICS Cogen",C9481="Commercial NAICS Non-Cogen",C9481="industrial NAICS Cogen", C9481="industrial NAICS non-cogen")),FALSE,TRUE))</f>
        <v>0</v>
      </c>
      <c r="M9481">
        <f t="shared" si="445"/>
        <v>0.36049382716049383</v>
      </c>
      <c r="N9481">
        <f t="shared" si="446"/>
        <v>1</v>
      </c>
    </row>
    <row r="9482" spans="1:14" x14ac:dyDescent="0.2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s="32" t="str">
        <f t="shared" si="444"/>
        <v/>
      </c>
      <c r="J9482" t="str">
        <f>IF(K9482="natural gas",VLOOKUP(D9482,'Cross-Page Data'!$I$4:$J$13,2,FALSE),IF(K9482="solar",VLOOKUP('Form 923'!D9482,'Cross-Page Data'!$I$14:$J$117,2,FALSE),K9482))</f>
        <v>hard coal</v>
      </c>
      <c r="K9482" t="str">
        <f>VLOOKUP(E9482,'Cross-Page Data'!$D$4:$F$48,3,FALSE)</f>
        <v>hard coal</v>
      </c>
      <c r="L9482" t="b">
        <f>IF(AND($P$6=FALSE,OR(C9482="Commercial NAICS Cogen",C9482="Industrial NAICS Cogen",C9482="NAICS-22 Cogen")),FALSE,IF(AND($P$7=FALSE,OR(C9482="Commercial NAICS Cogen",C9482="Commercial NAICS Non-Cogen",C9482="industrial NAICS Cogen", C9482="industrial NAICS non-cogen")),FALSE,TRUE))</f>
        <v>0</v>
      </c>
      <c r="M9482">
        <f t="shared" si="445"/>
        <v>1.3605442176870747E-3</v>
      </c>
      <c r="N9482">
        <f t="shared" si="446"/>
        <v>0</v>
      </c>
    </row>
    <row r="9483" spans="1:14" x14ac:dyDescent="0.2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s="32">
        <f t="shared" si="444"/>
        <v>11380952.380952381</v>
      </c>
      <c r="J9483" t="str">
        <f>IF(K9483="natural gas",VLOOKUP(D9483,'Cross-Page Data'!$I$4:$J$13,2,FALSE),IF(K9483="solar",VLOOKUP('Form 923'!D9483,'Cross-Page Data'!$I$14:$J$117,2,FALSE),K9483))</f>
        <v>natural gas peaker</v>
      </c>
      <c r="K9483" t="str">
        <f>VLOOKUP(E9483,'Cross-Page Data'!$D$4:$F$48,3,FALSE)</f>
        <v>natural gas</v>
      </c>
      <c r="L9483" t="b">
        <f>IF(AND($P$6=FALSE,OR(C9483="Commercial NAICS Cogen",C9483="Industrial NAICS Cogen",C9483="NAICS-22 Cogen")),FALSE,IF(AND($P$7=FALSE,OR(C9483="Commercial NAICS Cogen",C9483="Commercial NAICS Non-Cogen",C9483="industrial NAICS Cogen", C9483="industrial NAICS non-cogen")),FALSE,TRUE))</f>
        <v>0</v>
      </c>
      <c r="M9483">
        <f t="shared" si="445"/>
        <v>0.35209876543209878</v>
      </c>
      <c r="N9483">
        <f t="shared" si="446"/>
        <v>1</v>
      </c>
    </row>
    <row r="9484" spans="1:14" x14ac:dyDescent="0.2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s="32">
        <f t="shared" si="444"/>
        <v>8902071.865034828</v>
      </c>
      <c r="J9484" t="str">
        <f>IF(K9484="natural gas",VLOOKUP(D9484,'Cross-Page Data'!$I$4:$J$13,2,FALSE),IF(K9484="solar",VLOOKUP('Form 923'!D9484,'Cross-Page Data'!$I$14:$J$117,2,FALSE),K9484))</f>
        <v>solar pv</v>
      </c>
      <c r="K9484" t="str">
        <f>VLOOKUP(E9484,'Cross-Page Data'!$D$4:$F$48,3,FALSE)</f>
        <v>solar</v>
      </c>
      <c r="L9484" t="b">
        <f>IF(AND($P$6=FALSE,OR(C9484="Commercial NAICS Cogen",C9484="Industrial NAICS Cogen",C9484="NAICS-22 Cogen")),FALSE,IF(AND($P$7=FALSE,OR(C9484="Commercial NAICS Cogen",C9484="Commercial NAICS Non-Cogen",C9484="industrial NAICS Cogen", C9484="industrial NAICS non-cogen")),FALSE,TRUE))</f>
        <v>1</v>
      </c>
      <c r="M9484">
        <f t="shared" si="445"/>
        <v>0.30495111952065596</v>
      </c>
      <c r="N9484">
        <f t="shared" si="446"/>
        <v>1</v>
      </c>
    </row>
    <row r="9485" spans="1:14" ht="26.25" x14ac:dyDescent="0.2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s="32">
        <f t="shared" si="444"/>
        <v>13962261.013209753</v>
      </c>
      <c r="J9485" t="str">
        <f>IF(K9485="natural gas",VLOOKUP(D9485,'Cross-Page Data'!$I$4:$J$13,2,FALSE),IF(K9485="solar",VLOOKUP('Form 923'!D9485,'Cross-Page Data'!$I$14:$J$117,2,FALSE),K9485))</f>
        <v>natural gas peaker</v>
      </c>
      <c r="K9485" t="str">
        <f>VLOOKUP(E9485,'Cross-Page Data'!$D$4:$F$48,3,FALSE)</f>
        <v>natural gas</v>
      </c>
      <c r="L9485" t="b">
        <f>IF(AND($P$6=FALSE,OR(C9485="Commercial NAICS Cogen",C9485="Industrial NAICS Cogen",C9485="NAICS-22 Cogen")),FALSE,IF(AND($P$7=FALSE,OR(C9485="Commercial NAICS Cogen",C9485="Commercial NAICS Non-Cogen",C9485="industrial NAICS Cogen", C9485="industrial NAICS non-cogen")),FALSE,TRUE))</f>
        <v>0</v>
      </c>
      <c r="M9485">
        <f t="shared" si="445"/>
        <v>0.17086419753086421</v>
      </c>
      <c r="N9485">
        <f t="shared" si="446"/>
        <v>1</v>
      </c>
    </row>
    <row r="9486" spans="1:14" x14ac:dyDescent="0.2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s="32" t="str">
        <f t="shared" si="444"/>
        <v/>
      </c>
      <c r="J9486" t="str">
        <f>IF(K9486="natural gas",VLOOKUP(D9486,'Cross-Page Data'!$I$4:$J$13,2,FALSE),IF(K9486="solar",VLOOKUP('Form 923'!D9486,'Cross-Page Data'!$I$14:$J$117,2,FALSE),K9486))</f>
        <v>natural gas nonpeaker</v>
      </c>
      <c r="K9486" t="str">
        <f>VLOOKUP(E9486,'Cross-Page Data'!$D$4:$F$48,3,FALSE)</f>
        <v>natural gas</v>
      </c>
      <c r="L9486" t="b">
        <f>IF(AND($P$6=FALSE,OR(C9486="Commercial NAICS Cogen",C9486="Industrial NAICS Cogen",C9486="NAICS-22 Cogen")),FALSE,IF(AND($P$7=FALSE,OR(C9486="Commercial NAICS Cogen",C9486="Commercial NAICS Non-Cogen",C9486="industrial NAICS Cogen", C9486="industrial NAICS non-cogen")),FALSE,TRUE))</f>
        <v>0</v>
      </c>
      <c r="M9486">
        <f t="shared" si="445"/>
        <v>9.3023255813953494E-4</v>
      </c>
      <c r="N9486">
        <f t="shared" si="446"/>
        <v>0</v>
      </c>
    </row>
    <row r="9487" spans="1:14" x14ac:dyDescent="0.2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s="32">
        <f t="shared" si="444"/>
        <v>3967443.473771669</v>
      </c>
      <c r="J9487" t="str">
        <f>IF(K9487="natural gas",VLOOKUP(D9487,'Cross-Page Data'!$I$4:$J$13,2,FALSE),IF(K9487="solar",VLOOKUP('Form 923'!D9487,'Cross-Page Data'!$I$14:$J$117,2,FALSE),K9487))</f>
        <v>natural gas nonpeaker</v>
      </c>
      <c r="K9487" t="str">
        <f>VLOOKUP(E9487,'Cross-Page Data'!$D$4:$F$48,3,FALSE)</f>
        <v>natural gas</v>
      </c>
      <c r="L9487" t="b">
        <f>IF(AND($P$6=FALSE,OR(C9487="Commercial NAICS Cogen",C9487="Industrial NAICS Cogen",C9487="NAICS-22 Cogen")),FALSE,IF(AND($P$7=FALSE,OR(C9487="Commercial NAICS Cogen",C9487="Commercial NAICS Non-Cogen",C9487="industrial NAICS Cogen", C9487="industrial NAICS non-cogen")),FALSE,TRUE))</f>
        <v>0</v>
      </c>
      <c r="M9487">
        <f t="shared" si="445"/>
        <v>0.54790697674418609</v>
      </c>
      <c r="N9487">
        <f t="shared" si="446"/>
        <v>1</v>
      </c>
    </row>
    <row r="9488" spans="1:14" x14ac:dyDescent="0.2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s="32">
        <f t="shared" si="444"/>
        <v>3967382.6950254887</v>
      </c>
      <c r="J9488" t="str">
        <f>IF(K9488="natural gas",VLOOKUP(D9488,'Cross-Page Data'!$I$4:$J$13,2,FALSE),IF(K9488="solar",VLOOKUP('Form 923'!D9488,'Cross-Page Data'!$I$14:$J$117,2,FALSE),K9488))</f>
        <v>hard coal</v>
      </c>
      <c r="K9488" t="str">
        <f>VLOOKUP(E9488,'Cross-Page Data'!$D$4:$F$48,3,FALSE)</f>
        <v>hard coal</v>
      </c>
      <c r="L9488" t="b">
        <f>IF(AND($P$6=FALSE,OR(C9488="Commercial NAICS Cogen",C9488="Industrial NAICS Cogen",C9488="NAICS-22 Cogen")),FALSE,IF(AND($P$7=FALSE,OR(C9488="Commercial NAICS Cogen",C9488="Commercial NAICS Non-Cogen",C9488="industrial NAICS Cogen", C9488="industrial NAICS non-cogen")),FALSE,TRUE))</f>
        <v>0</v>
      </c>
      <c r="M9488">
        <f t="shared" si="445"/>
        <v>0.56870748299319729</v>
      </c>
      <c r="N9488">
        <f t="shared" si="446"/>
        <v>1</v>
      </c>
    </row>
    <row r="9489" spans="1:14" x14ac:dyDescent="0.2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s="32">
        <f t="shared" si="444"/>
        <v>3967444.7348781559</v>
      </c>
      <c r="J9489" t="str">
        <f>IF(K9489="natural gas",VLOOKUP(D9489,'Cross-Page Data'!$I$4:$J$13,2,FALSE),IF(K9489="solar",VLOOKUP('Form 923'!D9489,'Cross-Page Data'!$I$14:$J$117,2,FALSE),K9489))</f>
        <v>petroleum</v>
      </c>
      <c r="K9489" t="str">
        <f>VLOOKUP(E9489,'Cross-Page Data'!$D$4:$F$48,3,FALSE)</f>
        <v>petroleum</v>
      </c>
      <c r="L9489" t="b">
        <f>IF(AND($P$6=FALSE,OR(C9489="Commercial NAICS Cogen",C9489="Industrial NAICS Cogen",C9489="NAICS-22 Cogen")),FALSE,IF(AND($P$7=FALSE,OR(C9489="Commercial NAICS Cogen",C9489="Commercial NAICS Non-Cogen",C9489="industrial NAICS Cogen", C9489="industrial NAICS non-cogen")),FALSE,TRUE))</f>
        <v>0</v>
      </c>
      <c r="M9489">
        <f t="shared" si="445"/>
        <v>0.37391304347826088</v>
      </c>
      <c r="N9489">
        <f t="shared" si="446"/>
        <v>1</v>
      </c>
    </row>
    <row r="9490" spans="1:14" x14ac:dyDescent="0.2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s="32" t="str">
        <f t="shared" si="444"/>
        <v/>
      </c>
      <c r="J9490" t="str">
        <f>IF(K9490="natural gas",VLOOKUP(D9490,'Cross-Page Data'!$I$4:$J$13,2,FALSE),IF(K9490="solar",VLOOKUP('Form 923'!D9490,'Cross-Page Data'!$I$14:$J$117,2,FALSE),K9490))</f>
        <v>hard coal</v>
      </c>
      <c r="K9490" t="str">
        <f>VLOOKUP(E9490,'Cross-Page Data'!$D$4:$F$48,3,FALSE)</f>
        <v>hard coal</v>
      </c>
      <c r="L9490" t="b">
        <f>IF(AND($P$6=FALSE,OR(C9490="Commercial NAICS Cogen",C9490="Industrial NAICS Cogen",C9490="NAICS-22 Cogen")),FALSE,IF(AND($P$7=FALSE,OR(C9490="Commercial NAICS Cogen",C9490="Commercial NAICS Non-Cogen",C9490="industrial NAICS Cogen", C9490="industrial NAICS non-cogen")),FALSE,TRUE))</f>
        <v>0</v>
      </c>
      <c r="M9490">
        <f t="shared" si="445"/>
        <v>1.3605442176870747E-3</v>
      </c>
      <c r="N9490">
        <f t="shared" si="446"/>
        <v>0</v>
      </c>
    </row>
    <row r="9491" spans="1:14" x14ac:dyDescent="0.2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s="32">
        <f t="shared" si="444"/>
        <v>8902002.6717481147</v>
      </c>
      <c r="J9491" t="str">
        <f>IF(K9491="natural gas",VLOOKUP(D9491,'Cross-Page Data'!$I$4:$J$13,2,FALSE),IF(K9491="solar",VLOOKUP('Form 923'!D9491,'Cross-Page Data'!$I$14:$J$117,2,FALSE),K9491))</f>
        <v>wind</v>
      </c>
      <c r="K9491" t="str">
        <f>VLOOKUP(E9491,'Cross-Page Data'!$D$4:$F$48,3,FALSE)</f>
        <v>wind</v>
      </c>
      <c r="L9491" t="b">
        <f>IF(AND($P$6=FALSE,OR(C9491="Commercial NAICS Cogen",C9491="Industrial NAICS Cogen",C9491="NAICS-22 Cogen")),FALSE,IF(AND($P$7=FALSE,OR(C9491="Commercial NAICS Cogen",C9491="Commercial NAICS Non-Cogen",C9491="industrial NAICS Cogen", C9491="industrial NAICS non-cogen")),FALSE,TRUE))</f>
        <v>1</v>
      </c>
      <c r="M9491">
        <f t="shared" si="445"/>
        <v>0.28346456692913385</v>
      </c>
      <c r="N9491">
        <f t="shared" si="446"/>
        <v>1</v>
      </c>
    </row>
    <row r="9492" spans="1:14" x14ac:dyDescent="0.2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s="32">
        <f t="shared" si="444"/>
        <v>8902054.5290089156</v>
      </c>
      <c r="J9492" t="str">
        <f>IF(K9492="natural gas",VLOOKUP(D9492,'Cross-Page Data'!$I$4:$J$13,2,FALSE),IF(K9492="solar",VLOOKUP('Form 923'!D9492,'Cross-Page Data'!$I$14:$J$117,2,FALSE),K9492))</f>
        <v>solar pv</v>
      </c>
      <c r="K9492" t="str">
        <f>VLOOKUP(E9492,'Cross-Page Data'!$D$4:$F$48,3,FALSE)</f>
        <v>solar</v>
      </c>
      <c r="L9492" t="b">
        <f>IF(AND($P$6=FALSE,OR(C9492="Commercial NAICS Cogen",C9492="Industrial NAICS Cogen",C9492="NAICS-22 Cogen")),FALSE,IF(AND($P$7=FALSE,OR(C9492="Commercial NAICS Cogen",C9492="Commercial NAICS Non-Cogen",C9492="industrial NAICS Cogen", C9492="industrial NAICS non-cogen")),FALSE,TRUE))</f>
        <v>1</v>
      </c>
      <c r="M9492">
        <f t="shared" si="445"/>
        <v>0.33238725953957743</v>
      </c>
      <c r="N9492">
        <f t="shared" si="446"/>
        <v>1</v>
      </c>
    </row>
    <row r="9493" spans="1:14" x14ac:dyDescent="0.2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s="32">
        <f t="shared" si="444"/>
        <v>8901999.1334523819</v>
      </c>
      <c r="J9493" t="str">
        <f>IF(K9493="natural gas",VLOOKUP(D9493,'Cross-Page Data'!$I$4:$J$13,2,FALSE),IF(K9493="solar",VLOOKUP('Form 923'!D9493,'Cross-Page Data'!$I$14:$J$117,2,FALSE),K9493))</f>
        <v>wind</v>
      </c>
      <c r="K9493" t="str">
        <f>VLOOKUP(E9493,'Cross-Page Data'!$D$4:$F$48,3,FALSE)</f>
        <v>wind</v>
      </c>
      <c r="L9493" t="b">
        <f>IF(AND($P$6=FALSE,OR(C9493="Commercial NAICS Cogen",C9493="Industrial NAICS Cogen",C9493="NAICS-22 Cogen")),FALSE,IF(AND($P$7=FALSE,OR(C9493="Commercial NAICS Cogen",C9493="Commercial NAICS Non-Cogen",C9493="industrial NAICS Cogen", C9493="industrial NAICS non-cogen")),FALSE,TRUE))</f>
        <v>1</v>
      </c>
      <c r="M9493">
        <f t="shared" si="445"/>
        <v>0.56080489938757661</v>
      </c>
      <c r="N9493">
        <f t="shared" si="446"/>
        <v>1</v>
      </c>
    </row>
    <row r="9494" spans="1:14" x14ac:dyDescent="0.2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s="32">
        <f t="shared" si="444"/>
        <v>8902213.4627046697</v>
      </c>
      <c r="J9494" t="str">
        <f>IF(K9494="natural gas",VLOOKUP(D9494,'Cross-Page Data'!$I$4:$J$13,2,FALSE),IF(K9494="solar",VLOOKUP('Form 923'!D9494,'Cross-Page Data'!$I$14:$J$117,2,FALSE),K9494))</f>
        <v>wind</v>
      </c>
      <c r="K9494" t="str">
        <f>VLOOKUP(E9494,'Cross-Page Data'!$D$4:$F$48,3,FALSE)</f>
        <v>wind</v>
      </c>
      <c r="L9494" t="b">
        <f>IF(AND($P$6=FALSE,OR(C9494="Commercial NAICS Cogen",C9494="Industrial NAICS Cogen",C9494="NAICS-22 Cogen")),FALSE,IF(AND($P$7=FALSE,OR(C9494="Commercial NAICS Cogen",C9494="Commercial NAICS Non-Cogen",C9494="industrial NAICS Cogen", C9494="industrial NAICS non-cogen")),FALSE,TRUE))</f>
        <v>1</v>
      </c>
      <c r="M9494">
        <f t="shared" si="445"/>
        <v>3.4995625546806651E-2</v>
      </c>
      <c r="N9494">
        <f t="shared" si="446"/>
        <v>0</v>
      </c>
    </row>
    <row r="9495" spans="1:14" x14ac:dyDescent="0.2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s="32">
        <f t="shared" si="444"/>
        <v>8901994.6908489447</v>
      </c>
      <c r="J9495" t="str">
        <f>IF(K9495="natural gas",VLOOKUP(D9495,'Cross-Page Data'!$I$4:$J$13,2,FALSE),IF(K9495="solar",VLOOKUP('Form 923'!D9495,'Cross-Page Data'!$I$14:$J$117,2,FALSE),K9495))</f>
        <v>wind</v>
      </c>
      <c r="K9495" t="str">
        <f>VLOOKUP(E9495,'Cross-Page Data'!$D$4:$F$48,3,FALSE)</f>
        <v>wind</v>
      </c>
      <c r="L9495" t="b">
        <f>IF(AND($P$6=FALSE,OR(C9495="Commercial NAICS Cogen",C9495="Industrial NAICS Cogen",C9495="NAICS-22 Cogen")),FALSE,IF(AND($P$7=FALSE,OR(C9495="Commercial NAICS Cogen",C9495="Commercial NAICS Non-Cogen",C9495="industrial NAICS Cogen", C9495="industrial NAICS non-cogen")),FALSE,TRUE))</f>
        <v>1</v>
      </c>
      <c r="M9495">
        <f t="shared" si="445"/>
        <v>0.75853018372703407</v>
      </c>
      <c r="N9495">
        <f t="shared" si="446"/>
        <v>1</v>
      </c>
    </row>
    <row r="9496" spans="1:14" x14ac:dyDescent="0.2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s="32">
        <f t="shared" si="444"/>
        <v>8901964.5362928938</v>
      </c>
      <c r="J9496" t="str">
        <f>IF(K9496="natural gas",VLOOKUP(D9496,'Cross-Page Data'!$I$4:$J$13,2,FALSE),IF(K9496="solar",VLOOKUP('Form 923'!D9496,'Cross-Page Data'!$I$14:$J$117,2,FALSE),K9496))</f>
        <v>wind</v>
      </c>
      <c r="K9496" t="str">
        <f>VLOOKUP(E9496,'Cross-Page Data'!$D$4:$F$48,3,FALSE)</f>
        <v>wind</v>
      </c>
      <c r="L9496" t="b">
        <f>IF(AND($P$6=FALSE,OR(C9496="Commercial NAICS Cogen",C9496="Industrial NAICS Cogen",C9496="NAICS-22 Cogen")),FALSE,IF(AND($P$7=FALSE,OR(C9496="Commercial NAICS Cogen",C9496="Commercial NAICS Non-Cogen",C9496="industrial NAICS Cogen", C9496="industrial NAICS non-cogen")),FALSE,TRUE))</f>
        <v>1</v>
      </c>
      <c r="M9496">
        <f t="shared" si="445"/>
        <v>0.87751531058617671</v>
      </c>
      <c r="N9496">
        <f t="shared" si="446"/>
        <v>1</v>
      </c>
    </row>
    <row r="9497" spans="1:14" ht="26.25" x14ac:dyDescent="0.2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s="32">
        <f t="shared" si="444"/>
        <v>40396158.463385358</v>
      </c>
      <c r="J9497" t="str">
        <f>IF(K9497="natural gas",VLOOKUP(D9497,'Cross-Page Data'!$I$4:$J$13,2,FALSE),IF(K9497="solar",VLOOKUP('Form 923'!D9497,'Cross-Page Data'!$I$14:$J$117,2,FALSE),K9497))</f>
        <v>heavy or residual fuel oil</v>
      </c>
      <c r="K9497" t="str">
        <f>VLOOKUP(E9497,'Cross-Page Data'!$D$4:$F$48,3,FALSE)</f>
        <v>heavy or residual fuel oil</v>
      </c>
      <c r="L9497" t="b">
        <f>IF(AND($P$6=FALSE,OR(C9497="Commercial NAICS Cogen",C9497="Industrial NAICS Cogen",C9497="NAICS-22 Cogen")),FALSE,IF(AND($P$7=FALSE,OR(C9497="Commercial NAICS Cogen",C9497="Commercial NAICS Non-Cogen",C9497="industrial NAICS Cogen", C9497="industrial NAICS non-cogen")),FALSE,TRUE))</f>
        <v>0</v>
      </c>
      <c r="M9497">
        <f t="shared" si="445"/>
        <v>1.7670682730923693E-2</v>
      </c>
      <c r="N9497">
        <f t="shared" si="446"/>
        <v>0</v>
      </c>
    </row>
    <row r="9498" spans="1:14" ht="26.25" x14ac:dyDescent="0.2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s="32">
        <f t="shared" si="444"/>
        <v>45631728.746442273</v>
      </c>
      <c r="J9498" t="str">
        <f>IF(K9498="natural gas",VLOOKUP(D9498,'Cross-Page Data'!$I$4:$J$13,2,FALSE),IF(K9498="solar",VLOOKUP('Form 923'!D9498,'Cross-Page Data'!$I$14:$J$117,2,FALSE),K9498))</f>
        <v>natural gas peaker</v>
      </c>
      <c r="K9498" t="str">
        <f>VLOOKUP(E9498,'Cross-Page Data'!$D$4:$F$48,3,FALSE)</f>
        <v>natural gas</v>
      </c>
      <c r="L9498" t="b">
        <f>IF(AND($P$6=FALSE,OR(C9498="Commercial NAICS Cogen",C9498="Industrial NAICS Cogen",C9498="NAICS-22 Cogen")),FALSE,IF(AND($P$7=FALSE,OR(C9498="Commercial NAICS Cogen",C9498="Commercial NAICS Non-Cogen",C9498="industrial NAICS Cogen", C9498="industrial NAICS non-cogen")),FALSE,TRUE))</f>
        <v>0</v>
      </c>
      <c r="M9498">
        <f t="shared" si="445"/>
        <v>1.580246913580247E-2</v>
      </c>
      <c r="N9498">
        <f t="shared" si="446"/>
        <v>0</v>
      </c>
    </row>
    <row r="9499" spans="1:14" ht="26.25" x14ac:dyDescent="0.2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s="32">
        <f t="shared" si="444"/>
        <v>42816524.502425157</v>
      </c>
      <c r="J9499" t="str">
        <f>IF(K9499="natural gas",VLOOKUP(D9499,'Cross-Page Data'!$I$4:$J$13,2,FALSE),IF(K9499="solar",VLOOKUP('Form 923'!D9499,'Cross-Page Data'!$I$14:$J$117,2,FALSE),K9499))</f>
        <v>hard coal</v>
      </c>
      <c r="K9499" t="str">
        <f>VLOOKUP(E9499,'Cross-Page Data'!$D$4:$F$48,3,FALSE)</f>
        <v>hard coal</v>
      </c>
      <c r="L9499" t="b">
        <f>IF(AND($P$6=FALSE,OR(C9499="Commercial NAICS Cogen",C9499="Industrial NAICS Cogen",C9499="NAICS-22 Cogen")),FALSE,IF(AND($P$7=FALSE,OR(C9499="Commercial NAICS Cogen",C9499="Commercial NAICS Non-Cogen",C9499="industrial NAICS Cogen", C9499="industrial NAICS non-cogen")),FALSE,TRUE))</f>
        <v>0</v>
      </c>
      <c r="M9499">
        <f t="shared" si="445"/>
        <v>4.0816326530612249E-3</v>
      </c>
      <c r="N9499">
        <f t="shared" si="446"/>
        <v>0</v>
      </c>
    </row>
    <row r="9500" spans="1:14" x14ac:dyDescent="0.2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s="32">
        <f t="shared" si="444"/>
        <v>11372961.956521738</v>
      </c>
      <c r="J9500" t="str">
        <f>IF(K9500="natural gas",VLOOKUP(D9500,'Cross-Page Data'!$I$4:$J$13,2,FALSE),IF(K9500="solar",VLOOKUP('Form 923'!D9500,'Cross-Page Data'!$I$14:$J$117,2,FALSE),K9500))</f>
        <v>natural gas peaker</v>
      </c>
      <c r="K9500" t="str">
        <f>VLOOKUP(E9500,'Cross-Page Data'!$D$4:$F$48,3,FALSE)</f>
        <v>natural gas</v>
      </c>
      <c r="L9500" t="b">
        <f>IF(AND($P$6=FALSE,OR(C9500="Commercial NAICS Cogen",C9500="Industrial NAICS Cogen",C9500="NAICS-22 Cogen")),FALSE,IF(AND($P$7=FALSE,OR(C9500="Commercial NAICS Cogen",C9500="Commercial NAICS Non-Cogen",C9500="industrial NAICS Cogen", C9500="industrial NAICS non-cogen")),FALSE,TRUE))</f>
        <v>0</v>
      </c>
      <c r="M9500">
        <f t="shared" si="445"/>
        <v>0.36</v>
      </c>
      <c r="N9500">
        <f t="shared" si="446"/>
        <v>1</v>
      </c>
    </row>
    <row r="9501" spans="1:14" x14ac:dyDescent="0.2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s="32" t="str">
        <f t="shared" si="444"/>
        <v/>
      </c>
      <c r="J9501" t="str">
        <f>IF(K9501="natural gas",VLOOKUP(D9501,'Cross-Page Data'!$I$4:$J$13,2,FALSE),IF(K9501="solar",VLOOKUP('Form 923'!D9501,'Cross-Page Data'!$I$14:$J$117,2,FALSE),K9501))</f>
        <v>hard coal</v>
      </c>
      <c r="K9501" t="str">
        <f>VLOOKUP(E9501,'Cross-Page Data'!$D$4:$F$48,3,FALSE)</f>
        <v>hard coal</v>
      </c>
      <c r="L9501" t="b">
        <f>IF(AND($P$6=FALSE,OR(C9501="Commercial NAICS Cogen",C9501="Industrial NAICS Cogen",C9501="NAICS-22 Cogen")),FALSE,IF(AND($P$7=FALSE,OR(C9501="Commercial NAICS Cogen",C9501="Commercial NAICS Non-Cogen",C9501="industrial NAICS Cogen", C9501="industrial NAICS non-cogen")),FALSE,TRUE))</f>
        <v>0</v>
      </c>
      <c r="M9501">
        <f t="shared" si="445"/>
        <v>1.3605442176870747E-3</v>
      </c>
      <c r="N9501">
        <f t="shared" si="446"/>
        <v>0</v>
      </c>
    </row>
    <row r="9502" spans="1:14" x14ac:dyDescent="0.2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s="32">
        <f t="shared" si="444"/>
        <v>8902257.134334296</v>
      </c>
      <c r="J9502" t="str">
        <f>IF(K9502="natural gas",VLOOKUP(D9502,'Cross-Page Data'!$I$4:$J$13,2,FALSE),IF(K9502="solar",VLOOKUP('Form 923'!D9502,'Cross-Page Data'!$I$14:$J$117,2,FALSE),K9502))</f>
        <v>wind</v>
      </c>
      <c r="K9502" t="str">
        <f>VLOOKUP(E9502,'Cross-Page Data'!$D$4:$F$48,3,FALSE)</f>
        <v>wind</v>
      </c>
      <c r="L9502" t="b">
        <f>IF(AND($P$6=FALSE,OR(C9502="Commercial NAICS Cogen",C9502="Industrial NAICS Cogen",C9502="NAICS-22 Cogen")),FALSE,IF(AND($P$7=FALSE,OR(C9502="Commercial NAICS Cogen",C9502="Commercial NAICS Non-Cogen",C9502="industrial NAICS Cogen", C9502="industrial NAICS non-cogen")),FALSE,TRUE))</f>
        <v>1</v>
      </c>
      <c r="M9502">
        <f t="shared" si="445"/>
        <v>2.7121609798775152E-2</v>
      </c>
      <c r="N9502">
        <f t="shared" si="446"/>
        <v>0</v>
      </c>
    </row>
    <row r="9503" spans="1:14" x14ac:dyDescent="0.2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s="32">
        <f t="shared" si="444"/>
        <v>4874329.6388988206</v>
      </c>
      <c r="J9503" t="str">
        <f>IF(K9503="natural gas",VLOOKUP(D9503,'Cross-Page Data'!$I$4:$J$13,2,FALSE),IF(K9503="solar",VLOOKUP('Form 923'!D9503,'Cross-Page Data'!$I$14:$J$117,2,FALSE),K9503))</f>
        <v>biomass</v>
      </c>
      <c r="K9503" t="str">
        <f>VLOOKUP(E9503,'Cross-Page Data'!$D$4:$F$48,3,FALSE)</f>
        <v>biomass</v>
      </c>
      <c r="L9503" t="b">
        <f>IF(AND($P$6=FALSE,OR(C9503="Commercial NAICS Cogen",C9503="Industrial NAICS Cogen",C9503="NAICS-22 Cogen")),FALSE,IF(AND($P$7=FALSE,OR(C9503="Commercial NAICS Cogen",C9503="Commercial NAICS Non-Cogen",C9503="industrial NAICS Cogen", C9503="industrial NAICS non-cogen")),FALSE,TRUE))</f>
        <v>0</v>
      </c>
      <c r="M9503">
        <f t="shared" si="445"/>
        <v>0.72807017543859653</v>
      </c>
      <c r="N9503">
        <f t="shared" si="446"/>
        <v>1</v>
      </c>
    </row>
    <row r="9504" spans="1:14" ht="26.25" x14ac:dyDescent="0.2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s="32">
        <f t="shared" si="444"/>
        <v>8902148.8871834222</v>
      </c>
      <c r="J9504" t="str">
        <f>IF(K9504="natural gas",VLOOKUP(D9504,'Cross-Page Data'!$I$4:$J$13,2,FALSE),IF(K9504="solar",VLOOKUP('Form 923'!D9504,'Cross-Page Data'!$I$14:$J$117,2,FALSE),K9504))</f>
        <v>solar pv</v>
      </c>
      <c r="K9504" t="str">
        <f>VLOOKUP(E9504,'Cross-Page Data'!$D$4:$F$48,3,FALSE)</f>
        <v>solar</v>
      </c>
      <c r="L9504" t="b">
        <f>IF(AND($P$6=FALSE,OR(C9504="Commercial NAICS Cogen",C9504="Industrial NAICS Cogen",C9504="NAICS-22 Cogen")),FALSE,IF(AND($P$7=FALSE,OR(C9504="Commercial NAICS Cogen",C9504="Commercial NAICS Non-Cogen",C9504="industrial NAICS Cogen", C9504="industrial NAICS non-cogen")),FALSE,TRUE))</f>
        <v>0</v>
      </c>
      <c r="M9504">
        <f t="shared" si="445"/>
        <v>0.21570482497634816</v>
      </c>
      <c r="N9504">
        <f t="shared" si="446"/>
        <v>1</v>
      </c>
    </row>
    <row r="9505" spans="1:14" ht="26.25" x14ac:dyDescent="0.2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s="32">
        <f t="shared" si="444"/>
        <v>14122344.322344322</v>
      </c>
      <c r="J9505" t="str">
        <f>IF(K9505="natural gas",VLOOKUP(D9505,'Cross-Page Data'!$I$4:$J$13,2,FALSE),IF(K9505="solar",VLOOKUP('Form 923'!D9505,'Cross-Page Data'!$I$14:$J$117,2,FALSE),K9505))</f>
        <v>biomass</v>
      </c>
      <c r="K9505" t="str">
        <f>VLOOKUP(E9505,'Cross-Page Data'!$D$4:$F$48,3,FALSE)</f>
        <v>biomass</v>
      </c>
      <c r="L9505" t="b">
        <f>IF(AND($P$6=FALSE,OR(C9505="Commercial NAICS Cogen",C9505="Industrial NAICS Cogen",C9505="NAICS-22 Cogen")),FALSE,IF(AND($P$7=FALSE,OR(C9505="Commercial NAICS Cogen",C9505="Commercial NAICS Non-Cogen",C9505="industrial NAICS Cogen", C9505="industrial NAICS non-cogen")),FALSE,TRUE))</f>
        <v>0</v>
      </c>
      <c r="M9505">
        <f t="shared" si="445"/>
        <v>0.14035087719298245</v>
      </c>
      <c r="N9505">
        <f t="shared" si="446"/>
        <v>1</v>
      </c>
    </row>
    <row r="9506" spans="1:14" x14ac:dyDescent="0.2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s="32">
        <f t="shared" si="444"/>
        <v>8901997.3690380417</v>
      </c>
      <c r="J9506" t="str">
        <f>IF(K9506="natural gas",VLOOKUP(D9506,'Cross-Page Data'!$I$4:$J$13,2,FALSE),IF(K9506="solar",VLOOKUP('Form 923'!D9506,'Cross-Page Data'!$I$14:$J$117,2,FALSE),K9506))</f>
        <v>wind</v>
      </c>
      <c r="K9506" t="str">
        <f>VLOOKUP(E9506,'Cross-Page Data'!$D$4:$F$48,3,FALSE)</f>
        <v>wind</v>
      </c>
      <c r="L9506" t="b">
        <f>IF(AND($P$6=FALSE,OR(C9506="Commercial NAICS Cogen",C9506="Industrial NAICS Cogen",C9506="NAICS-22 Cogen")),FALSE,IF(AND($P$7=FALSE,OR(C9506="Commercial NAICS Cogen",C9506="Commercial NAICS Non-Cogen",C9506="industrial NAICS Cogen", C9506="industrial NAICS non-cogen")),FALSE,TRUE))</f>
        <v>1</v>
      </c>
      <c r="M9506">
        <f t="shared" si="445"/>
        <v>0.67891513560804895</v>
      </c>
      <c r="N9506">
        <f t="shared" si="446"/>
        <v>1</v>
      </c>
    </row>
    <row r="9507" spans="1:14" x14ac:dyDescent="0.2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s="32">
        <f t="shared" si="444"/>
        <v>8901998.191839369</v>
      </c>
      <c r="J9507" t="str">
        <f>IF(K9507="natural gas",VLOOKUP(D9507,'Cross-Page Data'!$I$4:$J$13,2,FALSE),IF(K9507="solar",VLOOKUP('Form 923'!D9507,'Cross-Page Data'!$I$14:$J$117,2,FALSE),K9507))</f>
        <v>wind</v>
      </c>
      <c r="K9507" t="str">
        <f>VLOOKUP(E9507,'Cross-Page Data'!$D$4:$F$48,3,FALSE)</f>
        <v>wind</v>
      </c>
      <c r="L9507" t="b">
        <f>IF(AND($P$6=FALSE,OR(C9507="Commercial NAICS Cogen",C9507="Industrial NAICS Cogen",C9507="NAICS-22 Cogen")),FALSE,IF(AND($P$7=FALSE,OR(C9507="Commercial NAICS Cogen",C9507="Commercial NAICS Non-Cogen",C9507="industrial NAICS Cogen", C9507="industrial NAICS non-cogen")),FALSE,TRUE))</f>
        <v>1</v>
      </c>
      <c r="M9507">
        <f t="shared" si="445"/>
        <v>0.63342082239720032</v>
      </c>
      <c r="N9507">
        <f t="shared" si="446"/>
        <v>1</v>
      </c>
    </row>
    <row r="9508" spans="1:14" x14ac:dyDescent="0.2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s="32">
        <f t="shared" si="444"/>
        <v>8901998.7681548148</v>
      </c>
      <c r="J9508" t="str">
        <f>IF(K9508="natural gas",VLOOKUP(D9508,'Cross-Page Data'!$I$4:$J$13,2,FALSE),IF(K9508="solar",VLOOKUP('Form 923'!D9508,'Cross-Page Data'!$I$14:$J$117,2,FALSE),K9508))</f>
        <v>wind</v>
      </c>
      <c r="K9508" t="str">
        <f>VLOOKUP(E9508,'Cross-Page Data'!$D$4:$F$48,3,FALSE)</f>
        <v>wind</v>
      </c>
      <c r="L9508" t="b">
        <f>IF(AND($P$6=FALSE,OR(C9508="Commercial NAICS Cogen",C9508="Industrial NAICS Cogen",C9508="NAICS-22 Cogen")),FALSE,IF(AND($P$7=FALSE,OR(C9508="Commercial NAICS Cogen",C9508="Commercial NAICS Non-Cogen",C9508="industrial NAICS Cogen", C9508="industrial NAICS non-cogen")),FALSE,TRUE))</f>
        <v>1</v>
      </c>
      <c r="M9508">
        <f t="shared" si="445"/>
        <v>0.59405074365704291</v>
      </c>
      <c r="N9508">
        <f t="shared" si="446"/>
        <v>1</v>
      </c>
    </row>
    <row r="9509" spans="1:14" x14ac:dyDescent="0.2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s="32">
        <f t="shared" si="444"/>
        <v>8902000.2392426264</v>
      </c>
      <c r="J9509" t="str">
        <f>IF(K9509="natural gas",VLOOKUP(D9509,'Cross-Page Data'!$I$4:$J$13,2,FALSE),IF(K9509="solar",VLOOKUP('Form 923'!D9509,'Cross-Page Data'!$I$14:$J$117,2,FALSE),K9509))</f>
        <v>wind</v>
      </c>
      <c r="K9509" t="str">
        <f>VLOOKUP(E9509,'Cross-Page Data'!$D$4:$F$48,3,FALSE)</f>
        <v>wind</v>
      </c>
      <c r="L9509" t="b">
        <f>IF(AND($P$6=FALSE,OR(C9509="Commercial NAICS Cogen",C9509="Industrial NAICS Cogen",C9509="NAICS-22 Cogen")),FALSE,IF(AND($P$7=FALSE,OR(C9509="Commercial NAICS Cogen",C9509="Commercial NAICS Non-Cogen",C9509="industrial NAICS Cogen", C9509="industrial NAICS non-cogen")),FALSE,TRUE))</f>
        <v>1</v>
      </c>
      <c r="M9509">
        <f t="shared" si="445"/>
        <v>0.46194225721784776</v>
      </c>
      <c r="N9509">
        <f t="shared" si="446"/>
        <v>1</v>
      </c>
    </row>
    <row r="9510" spans="1:14" x14ac:dyDescent="0.2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s="32">
        <f t="shared" si="444"/>
        <v>6694450.6069153491</v>
      </c>
      <c r="J9510" t="str">
        <f>IF(K9510="natural gas",VLOOKUP(D9510,'Cross-Page Data'!$I$4:$J$13,2,FALSE),IF(K9510="solar",VLOOKUP('Form 923'!D9510,'Cross-Page Data'!$I$14:$J$117,2,FALSE),K9510))</f>
        <v>natural gas peaker</v>
      </c>
      <c r="K9510" t="str">
        <f>VLOOKUP(E9510,'Cross-Page Data'!$D$4:$F$48,3,FALSE)</f>
        <v>natural gas</v>
      </c>
      <c r="L9510" t="b">
        <f>IF(AND($P$6=FALSE,OR(C9510="Commercial NAICS Cogen",C9510="Industrial NAICS Cogen",C9510="NAICS-22 Cogen")),FALSE,IF(AND($P$7=FALSE,OR(C9510="Commercial NAICS Cogen",C9510="Commercial NAICS Non-Cogen",C9510="industrial NAICS Cogen", C9510="industrial NAICS non-cogen")),FALSE,TRUE))</f>
        <v>1</v>
      </c>
      <c r="M9510">
        <f t="shared" si="445"/>
        <v>0.61481481481481481</v>
      </c>
      <c r="N9510">
        <f t="shared" si="446"/>
        <v>1</v>
      </c>
    </row>
    <row r="9511" spans="1:14" x14ac:dyDescent="0.2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s="32">
        <f t="shared" si="444"/>
        <v>0</v>
      </c>
      <c r="J9511" t="str">
        <f>IF(K9511="natural gas",VLOOKUP(D9511,'Cross-Page Data'!$I$4:$J$13,2,FALSE),IF(K9511="solar",VLOOKUP('Form 923'!D9511,'Cross-Page Data'!$I$14:$J$117,2,FALSE),K9511))</f>
        <v>natural gas nonpeaker</v>
      </c>
      <c r="K9511" t="str">
        <f>VLOOKUP(E9511,'Cross-Page Data'!$D$4:$F$48,3,FALSE)</f>
        <v>natural gas</v>
      </c>
      <c r="L9511" t="b">
        <f>IF(AND($P$6=FALSE,OR(C9511="Commercial NAICS Cogen",C9511="Industrial NAICS Cogen",C9511="NAICS-22 Cogen")),FALSE,IF(AND($P$7=FALSE,OR(C9511="Commercial NAICS Cogen",C9511="Commercial NAICS Non-Cogen",C9511="industrial NAICS Cogen", C9511="industrial NAICS non-cogen")),FALSE,TRUE))</f>
        <v>1</v>
      </c>
      <c r="M9511">
        <f t="shared" si="445"/>
        <v>0.77302325581395348</v>
      </c>
      <c r="N9511">
        <f t="shared" si="446"/>
        <v>1</v>
      </c>
    </row>
    <row r="9512" spans="1:14" x14ac:dyDescent="0.2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s="32">
        <f t="shared" si="444"/>
        <v>10946977.572762616</v>
      </c>
      <c r="J9512" t="str">
        <f>IF(K9512="natural gas",VLOOKUP(D9512,'Cross-Page Data'!$I$4:$J$13,2,FALSE),IF(K9512="solar",VLOOKUP('Form 923'!D9512,'Cross-Page Data'!$I$14:$J$117,2,FALSE),K9512))</f>
        <v>natural gas nonpeaker</v>
      </c>
      <c r="K9512" t="str">
        <f>VLOOKUP(E9512,'Cross-Page Data'!$D$4:$F$48,3,FALSE)</f>
        <v>natural gas</v>
      </c>
      <c r="L9512" t="b">
        <f>IF(AND($P$6=FALSE,OR(C9512="Commercial NAICS Cogen",C9512="Industrial NAICS Cogen",C9512="NAICS-22 Cogen")),FALSE,IF(AND($P$7=FALSE,OR(C9512="Commercial NAICS Cogen",C9512="Commercial NAICS Non-Cogen",C9512="industrial NAICS Cogen", C9512="industrial NAICS non-cogen")),FALSE,TRUE))</f>
        <v>1</v>
      </c>
      <c r="M9512">
        <f t="shared" si="445"/>
        <v>0.22232558139534883</v>
      </c>
      <c r="N9512">
        <f t="shared" si="446"/>
        <v>1</v>
      </c>
    </row>
    <row r="9513" spans="1:14" x14ac:dyDescent="0.2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s="32">
        <f t="shared" si="444"/>
        <v>8902011.0472183544</v>
      </c>
      <c r="J9513" t="str">
        <f>IF(K9513="natural gas",VLOOKUP(D9513,'Cross-Page Data'!$I$4:$J$13,2,FALSE),IF(K9513="solar",VLOOKUP('Form 923'!D9513,'Cross-Page Data'!$I$14:$J$117,2,FALSE),K9513))</f>
        <v>wind</v>
      </c>
      <c r="K9513" t="str">
        <f>VLOOKUP(E9513,'Cross-Page Data'!$D$4:$F$48,3,FALSE)</f>
        <v>wind</v>
      </c>
      <c r="L9513" t="b">
        <f>IF(AND($P$6=FALSE,OR(C9513="Commercial NAICS Cogen",C9513="Industrial NAICS Cogen",C9513="NAICS-22 Cogen")),FALSE,IF(AND($P$7=FALSE,OR(C9513="Commercial NAICS Cogen",C9513="Commercial NAICS Non-Cogen",C9513="industrial NAICS Cogen", C9513="industrial NAICS non-cogen")),FALSE,TRUE))</f>
        <v>1</v>
      </c>
      <c r="M9513">
        <f t="shared" si="445"/>
        <v>0.17585301837270342</v>
      </c>
      <c r="N9513">
        <f t="shared" si="446"/>
        <v>1</v>
      </c>
    </row>
    <row r="9514" spans="1:14" x14ac:dyDescent="0.2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s="32">
        <f t="shared" si="444"/>
        <v>8902017.2910662834</v>
      </c>
      <c r="J9514" t="str">
        <f>IF(K9514="natural gas",VLOOKUP(D9514,'Cross-Page Data'!$I$4:$J$13,2,FALSE),IF(K9514="solar",VLOOKUP('Form 923'!D9514,'Cross-Page Data'!$I$14:$J$117,2,FALSE),K9514))</f>
        <v>wind</v>
      </c>
      <c r="K9514" t="str">
        <f>VLOOKUP(E9514,'Cross-Page Data'!$D$4:$F$48,3,FALSE)</f>
        <v>wind</v>
      </c>
      <c r="L9514" t="b">
        <f>IF(AND($P$6=FALSE,OR(C9514="Commercial NAICS Cogen",C9514="Industrial NAICS Cogen",C9514="NAICS-22 Cogen")),FALSE,IF(AND($P$7=FALSE,OR(C9514="Commercial NAICS Cogen",C9514="Commercial NAICS Non-Cogen",C9514="industrial NAICS Cogen", C9514="industrial NAICS non-cogen")),FALSE,TRUE))</f>
        <v>1</v>
      </c>
      <c r="M9514">
        <f t="shared" si="445"/>
        <v>0.14435695538057744</v>
      </c>
      <c r="N9514">
        <f t="shared" si="446"/>
        <v>1</v>
      </c>
    </row>
    <row r="9515" spans="1:14" x14ac:dyDescent="0.2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s="32">
        <f t="shared" si="444"/>
        <v>8902002.7863134705</v>
      </c>
      <c r="J9515" t="str">
        <f>IF(K9515="natural gas",VLOOKUP(D9515,'Cross-Page Data'!$I$4:$J$13,2,FALSE),IF(K9515="solar",VLOOKUP('Form 923'!D9515,'Cross-Page Data'!$I$14:$J$117,2,FALSE),K9515))</f>
        <v>wind</v>
      </c>
      <c r="K9515" t="str">
        <f>VLOOKUP(E9515,'Cross-Page Data'!$D$4:$F$48,3,FALSE)</f>
        <v>wind</v>
      </c>
      <c r="L9515" t="b">
        <f>IF(AND($P$6=FALSE,OR(C9515="Commercial NAICS Cogen",C9515="Industrial NAICS Cogen",C9515="NAICS-22 Cogen")),FALSE,IF(AND($P$7=FALSE,OR(C9515="Commercial NAICS Cogen",C9515="Commercial NAICS Non-Cogen",C9515="industrial NAICS Cogen", C9515="industrial NAICS non-cogen")),FALSE,TRUE))</f>
        <v>1</v>
      </c>
      <c r="M9515">
        <f t="shared" si="445"/>
        <v>0.27909011373578302</v>
      </c>
      <c r="N9515">
        <f t="shared" si="446"/>
        <v>1</v>
      </c>
    </row>
    <row r="9516" spans="1:14" x14ac:dyDescent="0.2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s="32">
        <f t="shared" si="444"/>
        <v>8902985.0746268649</v>
      </c>
      <c r="J9516" t="str">
        <f>IF(K9516="natural gas",VLOOKUP(D9516,'Cross-Page Data'!$I$4:$J$13,2,FALSE),IF(K9516="solar",VLOOKUP('Form 923'!D9516,'Cross-Page Data'!$I$14:$J$117,2,FALSE),K9516))</f>
        <v>solar pv</v>
      </c>
      <c r="K9516" t="str">
        <f>VLOOKUP(E9516,'Cross-Page Data'!$D$4:$F$48,3,FALSE)</f>
        <v>solar</v>
      </c>
      <c r="L9516" t="b">
        <f>IF(AND($P$6=FALSE,OR(C9516="Commercial NAICS Cogen",C9516="Industrial NAICS Cogen",C9516="NAICS-22 Cogen")),FALSE,IF(AND($P$7=FALSE,OR(C9516="Commercial NAICS Cogen",C9516="Commercial NAICS Non-Cogen",C9516="industrial NAICS Cogen", C9516="industrial NAICS non-cogen")),FALSE,TRUE))</f>
        <v>1</v>
      </c>
      <c r="M9516">
        <f t="shared" si="445"/>
        <v>2.6490066225165563E-2</v>
      </c>
      <c r="N9516">
        <f t="shared" si="446"/>
        <v>0</v>
      </c>
    </row>
    <row r="9517" spans="1:14" x14ac:dyDescent="0.2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s="32">
        <f t="shared" si="444"/>
        <v>8902000.8065840695</v>
      </c>
      <c r="J9517" t="str">
        <f>IF(K9517="natural gas",VLOOKUP(D9517,'Cross-Page Data'!$I$4:$J$13,2,FALSE),IF(K9517="solar",VLOOKUP('Form 923'!D9517,'Cross-Page Data'!$I$14:$J$117,2,FALSE),K9517))</f>
        <v>wind</v>
      </c>
      <c r="K9517" t="str">
        <f>VLOOKUP(E9517,'Cross-Page Data'!$D$4:$F$48,3,FALSE)</f>
        <v>wind</v>
      </c>
      <c r="L9517" t="b">
        <f>IF(AND($P$6=FALSE,OR(C9517="Commercial NAICS Cogen",C9517="Industrial NAICS Cogen",C9517="NAICS-22 Cogen")),FALSE,IF(AND($P$7=FALSE,OR(C9517="Commercial NAICS Cogen",C9517="Commercial NAICS Non-Cogen",C9517="industrial NAICS Cogen", C9517="industrial NAICS non-cogen")),FALSE,TRUE))</f>
        <v>1</v>
      </c>
      <c r="M9517">
        <f t="shared" si="445"/>
        <v>0.41119860017497811</v>
      </c>
      <c r="N9517">
        <f t="shared" si="446"/>
        <v>1</v>
      </c>
    </row>
    <row r="9518" spans="1:14" x14ac:dyDescent="0.2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s="32">
        <f t="shared" si="444"/>
        <v>8901999.6947030984</v>
      </c>
      <c r="J9518" t="str">
        <f>IF(K9518="natural gas",VLOOKUP(D9518,'Cross-Page Data'!$I$4:$J$13,2,FALSE),IF(K9518="solar",VLOOKUP('Form 923'!D9518,'Cross-Page Data'!$I$14:$J$117,2,FALSE),K9518))</f>
        <v>wind</v>
      </c>
      <c r="K9518" t="str">
        <f>VLOOKUP(E9518,'Cross-Page Data'!$D$4:$F$48,3,FALSE)</f>
        <v>wind</v>
      </c>
      <c r="L9518" t="b">
        <f>IF(AND($P$6=FALSE,OR(C9518="Commercial NAICS Cogen",C9518="Industrial NAICS Cogen",C9518="NAICS-22 Cogen")),FALSE,IF(AND($P$7=FALSE,OR(C9518="Commercial NAICS Cogen",C9518="Commercial NAICS Non-Cogen",C9518="industrial NAICS Cogen", C9518="industrial NAICS non-cogen")),FALSE,TRUE))</f>
        <v>1</v>
      </c>
      <c r="M9518">
        <f t="shared" si="445"/>
        <v>0.51093613298337703</v>
      </c>
      <c r="N9518">
        <f t="shared" si="446"/>
        <v>1</v>
      </c>
    </row>
    <row r="9519" spans="1:14" x14ac:dyDescent="0.2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s="32">
        <f t="shared" si="444"/>
        <v>8901991.7582417578</v>
      </c>
      <c r="J9519" t="str">
        <f>IF(K9519="natural gas",VLOOKUP(D9519,'Cross-Page Data'!$I$4:$J$13,2,FALSE),IF(K9519="solar",VLOOKUP('Form 923'!D9519,'Cross-Page Data'!$I$14:$J$117,2,FALSE),K9519))</f>
        <v>solar pv</v>
      </c>
      <c r="K9519" t="str">
        <f>VLOOKUP(E9519,'Cross-Page Data'!$D$4:$F$48,3,FALSE)</f>
        <v>solar</v>
      </c>
      <c r="L9519" t="b">
        <f>IF(AND($P$6=FALSE,OR(C9519="Commercial NAICS Cogen",C9519="Industrial NAICS Cogen",C9519="NAICS-22 Cogen")),FALSE,IF(AND($P$7=FALSE,OR(C9519="Commercial NAICS Cogen",C9519="Commercial NAICS Non-Cogen",C9519="industrial NAICS Cogen", C9519="industrial NAICS non-cogen")),FALSE,TRUE))</f>
        <v>1</v>
      </c>
      <c r="M9519">
        <f t="shared" si="445"/>
        <v>0.54430778934090196</v>
      </c>
      <c r="N9519">
        <f t="shared" si="446"/>
        <v>1</v>
      </c>
    </row>
    <row r="9520" spans="1:14" x14ac:dyDescent="0.2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s="32">
        <f t="shared" si="444"/>
        <v>8901951.5265974179</v>
      </c>
      <c r="J9520" t="str">
        <f>IF(K9520="natural gas",VLOOKUP(D9520,'Cross-Page Data'!$I$4:$J$13,2,FALSE),IF(K9520="solar",VLOOKUP('Form 923'!D9520,'Cross-Page Data'!$I$14:$J$117,2,FALSE),K9520))</f>
        <v>solar pv</v>
      </c>
      <c r="K9520" t="str">
        <f>VLOOKUP(E9520,'Cross-Page Data'!$D$4:$F$48,3,FALSE)</f>
        <v>solar</v>
      </c>
      <c r="L9520" t="b">
        <f>IF(AND($P$6=FALSE,OR(C9520="Commercial NAICS Cogen",C9520="Industrial NAICS Cogen",C9520="NAICS-22 Cogen")),FALSE,IF(AND($P$7=FALSE,OR(C9520="Commercial NAICS Cogen",C9520="Commercial NAICS Non-Cogen",C9520="industrial NAICS Cogen", C9520="industrial NAICS non-cogen")),FALSE,TRUE))</f>
        <v>1</v>
      </c>
      <c r="M9520">
        <f t="shared" si="445"/>
        <v>0.64301482182276881</v>
      </c>
      <c r="N9520">
        <f t="shared" si="446"/>
        <v>1</v>
      </c>
    </row>
    <row r="9521" spans="1:14" x14ac:dyDescent="0.2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s="32">
        <f t="shared" si="444"/>
        <v>8901999.9328076337</v>
      </c>
      <c r="J9521" t="str">
        <f>IF(K9521="natural gas",VLOOKUP(D9521,'Cross-Page Data'!$I$4:$J$13,2,FALSE),IF(K9521="solar",VLOOKUP('Form 923'!D9521,'Cross-Page Data'!$I$14:$J$117,2,FALSE),K9521))</f>
        <v>wind</v>
      </c>
      <c r="K9521" t="str">
        <f>VLOOKUP(E9521,'Cross-Page Data'!$D$4:$F$48,3,FALSE)</f>
        <v>wind</v>
      </c>
      <c r="L9521" t="b">
        <f>IF(AND($P$6=FALSE,OR(C9521="Commercial NAICS Cogen",C9521="Industrial NAICS Cogen",C9521="NAICS-22 Cogen")),FALSE,IF(AND($P$7=FALSE,OR(C9521="Commercial NAICS Cogen",C9521="Commercial NAICS Non-Cogen",C9521="industrial NAICS Cogen", C9521="industrial NAICS non-cogen")),FALSE,TRUE))</f>
        <v>1</v>
      </c>
      <c r="M9521">
        <f t="shared" si="445"/>
        <v>0.48818897637795278</v>
      </c>
      <c r="N9521">
        <f t="shared" si="446"/>
        <v>1</v>
      </c>
    </row>
    <row r="9522" spans="1:14" x14ac:dyDescent="0.2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s="32">
        <f t="shared" si="444"/>
        <v>12195024.997950988</v>
      </c>
      <c r="J9522" t="str">
        <f>IF(K9522="natural gas",VLOOKUP(D9522,'Cross-Page Data'!$I$4:$J$13,2,FALSE),IF(K9522="solar",VLOOKUP('Form 923'!D9522,'Cross-Page Data'!$I$14:$J$117,2,FALSE),K9522))</f>
        <v>biomass</v>
      </c>
      <c r="K9522" t="str">
        <f>VLOOKUP(E9522,'Cross-Page Data'!$D$4:$F$48,3,FALSE)</f>
        <v>biomass</v>
      </c>
      <c r="L9522" t="b">
        <f>IF(AND($P$6=FALSE,OR(C9522="Commercial NAICS Cogen",C9522="Industrial NAICS Cogen",C9522="NAICS-22 Cogen")),FALSE,IF(AND($P$7=FALSE,OR(C9522="Commercial NAICS Cogen",C9522="Commercial NAICS Non-Cogen",C9522="industrial NAICS Cogen", C9522="industrial NAICS non-cogen")),FALSE,TRUE))</f>
        <v>1</v>
      </c>
      <c r="M9522">
        <f t="shared" si="445"/>
        <v>0.25328947368421051</v>
      </c>
      <c r="N9522">
        <f t="shared" si="446"/>
        <v>1</v>
      </c>
    </row>
    <row r="9523" spans="1:14" x14ac:dyDescent="0.2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s="32">
        <f t="shared" si="444"/>
        <v>8901890.9899888765</v>
      </c>
      <c r="J9523" t="str">
        <f>IF(K9523="natural gas",VLOOKUP(D9523,'Cross-Page Data'!$I$4:$J$13,2,FALSE),IF(K9523="solar",VLOOKUP('Form 923'!D9523,'Cross-Page Data'!$I$14:$J$117,2,FALSE),K9523))</f>
        <v>solar pv</v>
      </c>
      <c r="K9523" t="str">
        <f>VLOOKUP(E9523,'Cross-Page Data'!$D$4:$F$48,3,FALSE)</f>
        <v>solar</v>
      </c>
      <c r="L9523" t="b">
        <f>IF(AND($P$6=FALSE,OR(C9523="Commercial NAICS Cogen",C9523="Industrial NAICS Cogen",C9523="NAICS-22 Cogen")),FALSE,IF(AND($P$7=FALSE,OR(C9523="Commercial NAICS Cogen",C9523="Commercial NAICS Non-Cogen",C9523="industrial NAICS Cogen", C9523="industrial NAICS non-cogen")),FALSE,TRUE))</f>
        <v>1</v>
      </c>
      <c r="M9523">
        <f t="shared" si="445"/>
        <v>0.7228003784295175</v>
      </c>
      <c r="N9523">
        <f t="shared" si="446"/>
        <v>1</v>
      </c>
    </row>
    <row r="9524" spans="1:14" x14ac:dyDescent="0.2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s="32">
        <f t="shared" si="444"/>
        <v>8902056.8070519101</v>
      </c>
      <c r="J9524" t="str">
        <f>IF(K9524="natural gas",VLOOKUP(D9524,'Cross-Page Data'!$I$4:$J$13,2,FALSE),IF(K9524="solar",VLOOKUP('Form 923'!D9524,'Cross-Page Data'!$I$14:$J$117,2,FALSE),K9524))</f>
        <v>solar pv</v>
      </c>
      <c r="K9524" t="str">
        <f>VLOOKUP(E9524,'Cross-Page Data'!$D$4:$F$48,3,FALSE)</f>
        <v>solar</v>
      </c>
      <c r="L9524" t="b">
        <f>IF(AND($P$6=FALSE,OR(C9524="Commercial NAICS Cogen",C9524="Industrial NAICS Cogen",C9524="NAICS-22 Cogen")),FALSE,IF(AND($P$7=FALSE,OR(C9524="Commercial NAICS Cogen",C9524="Commercial NAICS Non-Cogen",C9524="industrial NAICS Cogen", C9524="industrial NAICS non-cogen")),FALSE,TRUE))</f>
        <v>1</v>
      </c>
      <c r="M9524">
        <f t="shared" si="445"/>
        <v>0.32860296436455377</v>
      </c>
      <c r="N9524">
        <f t="shared" si="446"/>
        <v>1</v>
      </c>
    </row>
    <row r="9525" spans="1:14" x14ac:dyDescent="0.2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s="32">
        <f t="shared" si="444"/>
        <v>8902008.3215935528</v>
      </c>
      <c r="J9525" t="str">
        <f>IF(K9525="natural gas",VLOOKUP(D9525,'Cross-Page Data'!$I$4:$J$13,2,FALSE),IF(K9525="solar",VLOOKUP('Form 923'!D9525,'Cross-Page Data'!$I$14:$J$117,2,FALSE),K9525))</f>
        <v>wind</v>
      </c>
      <c r="K9525" t="str">
        <f>VLOOKUP(E9525,'Cross-Page Data'!$D$4:$F$48,3,FALSE)</f>
        <v>wind</v>
      </c>
      <c r="L9525" t="b">
        <f>IF(AND($P$6=FALSE,OR(C9525="Commercial NAICS Cogen",C9525="Industrial NAICS Cogen",C9525="NAICS-22 Cogen")),FALSE,IF(AND($P$7=FALSE,OR(C9525="Commercial NAICS Cogen",C9525="Commercial NAICS Non-Cogen",C9525="industrial NAICS Cogen", C9525="industrial NAICS non-cogen")),FALSE,TRUE))</f>
        <v>1</v>
      </c>
      <c r="M9525">
        <f t="shared" si="445"/>
        <v>0.18810148731408574</v>
      </c>
      <c r="N9525">
        <f t="shared" si="446"/>
        <v>1</v>
      </c>
    </row>
    <row r="9526" spans="1:14" x14ac:dyDescent="0.2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s="32">
        <f t="shared" si="444"/>
        <v>8901998.8004608303</v>
      </c>
      <c r="J9526" t="str">
        <f>IF(K9526="natural gas",VLOOKUP(D9526,'Cross-Page Data'!$I$4:$J$13,2,FALSE),IF(K9526="solar",VLOOKUP('Form 923'!D9526,'Cross-Page Data'!$I$14:$J$117,2,FALSE),K9526))</f>
        <v>solar pv</v>
      </c>
      <c r="K9526" t="str">
        <f>VLOOKUP(E9526,'Cross-Page Data'!$D$4:$F$48,3,FALSE)</f>
        <v>solar</v>
      </c>
      <c r="L9526" t="b">
        <f>IF(AND($P$6=FALSE,OR(C9526="Commercial NAICS Cogen",C9526="Industrial NAICS Cogen",C9526="NAICS-22 Cogen")),FALSE,IF(AND($P$7=FALSE,OR(C9526="Commercial NAICS Cogen",C9526="Commercial NAICS Non-Cogen",C9526="industrial NAICS Cogen", C9526="industrial NAICS non-cogen")),FALSE,TRUE))</f>
        <v>1</v>
      </c>
      <c r="M9526">
        <f t="shared" si="445"/>
        <v>0.50646483759066541</v>
      </c>
      <c r="N9526">
        <f t="shared" si="446"/>
        <v>1</v>
      </c>
    </row>
    <row r="9527" spans="1:14" ht="26.25" x14ac:dyDescent="0.2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s="32">
        <f t="shared" si="444"/>
        <v>8902032.3864826839</v>
      </c>
      <c r="J9527" t="str">
        <f>IF(K9527="natural gas",VLOOKUP(D9527,'Cross-Page Data'!$I$4:$J$13,2,FALSE),IF(K9527="solar",VLOOKUP('Form 923'!D9527,'Cross-Page Data'!$I$14:$J$117,2,FALSE),K9527))</f>
        <v>solar pv</v>
      </c>
      <c r="K9527" t="str">
        <f>VLOOKUP(E9527,'Cross-Page Data'!$D$4:$F$48,3,FALSE)</f>
        <v>solar</v>
      </c>
      <c r="L9527" t="b">
        <f>IF(AND($P$6=FALSE,OR(C9527="Commercial NAICS Cogen",C9527="Industrial NAICS Cogen",C9527="NAICS-22 Cogen")),FALSE,IF(AND($P$7=FALSE,OR(C9527="Commercial NAICS Cogen",C9527="Commercial NAICS Non-Cogen",C9527="industrial NAICS Cogen", C9527="industrial NAICS non-cogen")),FALSE,TRUE))</f>
        <v>0</v>
      </c>
      <c r="M9527">
        <f t="shared" si="445"/>
        <v>0.37023021128981393</v>
      </c>
      <c r="N9527">
        <f t="shared" si="446"/>
        <v>1</v>
      </c>
    </row>
    <row r="9528" spans="1:14" x14ac:dyDescent="0.2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s="32">
        <f t="shared" si="444"/>
        <v>8902001.6310454588</v>
      </c>
      <c r="J9528" t="str">
        <f>IF(K9528="natural gas",VLOOKUP(D9528,'Cross-Page Data'!$I$4:$J$13,2,FALSE),IF(K9528="solar",VLOOKUP('Form 923'!D9528,'Cross-Page Data'!$I$14:$J$117,2,FALSE),K9528))</f>
        <v>wind</v>
      </c>
      <c r="K9528" t="str">
        <f>VLOOKUP(E9528,'Cross-Page Data'!$D$4:$F$48,3,FALSE)</f>
        <v>wind</v>
      </c>
      <c r="L9528" t="b">
        <f>IF(AND($P$6=FALSE,OR(C9528="Commercial NAICS Cogen",C9528="Industrial NAICS Cogen",C9528="NAICS-22 Cogen")),FALSE,IF(AND($P$7=FALSE,OR(C9528="Commercial NAICS Cogen",C9528="Commercial NAICS Non-Cogen",C9528="industrial NAICS Cogen", C9528="industrial NAICS non-cogen")),FALSE,TRUE))</f>
        <v>1</v>
      </c>
      <c r="M9528">
        <f t="shared" si="445"/>
        <v>0.34908136482939633</v>
      </c>
      <c r="N9528">
        <f t="shared" si="446"/>
        <v>1</v>
      </c>
    </row>
    <row r="9529" spans="1:14" x14ac:dyDescent="0.2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s="32">
        <f t="shared" si="444"/>
        <v>0</v>
      </c>
      <c r="J9529" t="str">
        <f>IF(K9529="natural gas",VLOOKUP(D9529,'Cross-Page Data'!$I$4:$J$13,2,FALSE),IF(K9529="solar",VLOOKUP('Form 923'!D9529,'Cross-Page Data'!$I$14:$J$117,2,FALSE),K9529))</f>
        <v>other</v>
      </c>
      <c r="K9529" t="str">
        <f>VLOOKUP(E9529,'Cross-Page Data'!$D$4:$F$48,3,FALSE)</f>
        <v>other</v>
      </c>
      <c r="L9529" t="b">
        <f>IF(AND($P$6=FALSE,OR(C9529="Commercial NAICS Cogen",C9529="Industrial NAICS Cogen",C9529="NAICS-22 Cogen")),FALSE,IF(AND($P$7=FALSE,OR(C9529="Commercial NAICS Cogen",C9529="Commercial NAICS Non-Cogen",C9529="industrial NAICS Cogen", C9529="industrial NAICS non-cogen")),FALSE,TRUE))</f>
        <v>1</v>
      </c>
      <c r="M9529">
        <f t="shared" si="445"/>
        <v>0.47889610389610388</v>
      </c>
      <c r="N9529">
        <f t="shared" si="446"/>
        <v>1</v>
      </c>
    </row>
    <row r="9530" spans="1:14" x14ac:dyDescent="0.2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s="32">
        <f t="shared" si="444"/>
        <v>8901996.5377957299</v>
      </c>
      <c r="J9530" t="str">
        <f>IF(K9530="natural gas",VLOOKUP(D9530,'Cross-Page Data'!$I$4:$J$13,2,FALSE),IF(K9530="solar",VLOOKUP('Form 923'!D9530,'Cross-Page Data'!$I$14:$J$117,2,FALSE),K9530))</f>
        <v>wind</v>
      </c>
      <c r="K9530" t="str">
        <f>VLOOKUP(E9530,'Cross-Page Data'!$D$4:$F$48,3,FALSE)</f>
        <v>wind</v>
      </c>
      <c r="L9530" t="b">
        <f>IF(AND($P$6=FALSE,OR(C9530="Commercial NAICS Cogen",C9530="Industrial NAICS Cogen",C9530="NAICS-22 Cogen")),FALSE,IF(AND($P$7=FALSE,OR(C9530="Commercial NAICS Cogen",C9530="Commercial NAICS Non-Cogen",C9530="industrial NAICS Cogen", C9530="industrial NAICS non-cogen")),FALSE,TRUE))</f>
        <v>1</v>
      </c>
      <c r="M9530">
        <f t="shared" si="445"/>
        <v>0.71391076115485563</v>
      </c>
      <c r="N9530">
        <f t="shared" si="446"/>
        <v>1</v>
      </c>
    </row>
    <row r="9531" spans="1:14" x14ac:dyDescent="0.2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s="32">
        <f t="shared" si="444"/>
        <v>8901989.3204900008</v>
      </c>
      <c r="J9531" t="str">
        <f>IF(K9531="natural gas",VLOOKUP(D9531,'Cross-Page Data'!$I$4:$J$13,2,FALSE),IF(K9531="solar",VLOOKUP('Form 923'!D9531,'Cross-Page Data'!$I$14:$J$117,2,FALSE),K9531))</f>
        <v>solar pv</v>
      </c>
      <c r="K9531" t="str">
        <f>VLOOKUP(E9531,'Cross-Page Data'!$D$4:$F$48,3,FALSE)</f>
        <v>solar</v>
      </c>
      <c r="L9531" t="b">
        <f>IF(AND($P$6=FALSE,OR(C9531="Commercial NAICS Cogen",C9531="Industrial NAICS Cogen",C9531="NAICS-22 Cogen")),FALSE,IF(AND($P$7=FALSE,OR(C9531="Commercial NAICS Cogen",C9531="Commercial NAICS Non-Cogen",C9531="industrial NAICS Cogen", C9531="industrial NAICS non-cogen")),FALSE,TRUE))</f>
        <v>1</v>
      </c>
      <c r="M9531">
        <f t="shared" si="445"/>
        <v>0.55566067486597293</v>
      </c>
      <c r="N9531">
        <f t="shared" si="446"/>
        <v>1</v>
      </c>
    </row>
    <row r="9532" spans="1:14" x14ac:dyDescent="0.2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s="32">
        <f t="shared" si="444"/>
        <v>8902001.772003822</v>
      </c>
      <c r="J9532" t="str">
        <f>IF(K9532="natural gas",VLOOKUP(D9532,'Cross-Page Data'!$I$4:$J$13,2,FALSE),IF(K9532="solar",VLOOKUP('Form 923'!D9532,'Cross-Page Data'!$I$14:$J$117,2,FALSE),K9532))</f>
        <v>wind</v>
      </c>
      <c r="K9532" t="str">
        <f>VLOOKUP(E9532,'Cross-Page Data'!$D$4:$F$48,3,FALSE)</f>
        <v>wind</v>
      </c>
      <c r="L9532" t="b">
        <f>IF(AND($P$6=FALSE,OR(C9532="Commercial NAICS Cogen",C9532="Industrial NAICS Cogen",C9532="NAICS-22 Cogen")),FALSE,IF(AND($P$7=FALSE,OR(C9532="Commercial NAICS Cogen",C9532="Commercial NAICS Non-Cogen",C9532="industrial NAICS Cogen", C9532="industrial NAICS non-cogen")),FALSE,TRUE))</f>
        <v>1</v>
      </c>
      <c r="M9532">
        <f t="shared" si="445"/>
        <v>0.33945756780402447</v>
      </c>
      <c r="N9532">
        <f t="shared" si="446"/>
        <v>1</v>
      </c>
    </row>
    <row r="9533" spans="1:14" x14ac:dyDescent="0.2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s="32">
        <f t="shared" si="444"/>
        <v>8902012.7349644545</v>
      </c>
      <c r="J9533" t="str">
        <f>IF(K9533="natural gas",VLOOKUP(D9533,'Cross-Page Data'!$I$4:$J$13,2,FALSE),IF(K9533="solar",VLOOKUP('Form 923'!D9533,'Cross-Page Data'!$I$14:$J$117,2,FALSE),K9533))</f>
        <v>wind</v>
      </c>
      <c r="K9533" t="str">
        <f>VLOOKUP(E9533,'Cross-Page Data'!$D$4:$F$48,3,FALSE)</f>
        <v>wind</v>
      </c>
      <c r="L9533" t="b">
        <f>IF(AND($P$6=FALSE,OR(C9533="Commercial NAICS Cogen",C9533="Industrial NAICS Cogen",C9533="NAICS-22 Cogen")),FALSE,IF(AND($P$7=FALSE,OR(C9533="Commercial NAICS Cogen",C9533="Commercial NAICS Non-Cogen",C9533="industrial NAICS Cogen", C9533="industrial NAICS non-cogen")),FALSE,TRUE))</f>
        <v>1</v>
      </c>
      <c r="M9533">
        <f t="shared" si="445"/>
        <v>0.15835520559930008</v>
      </c>
      <c r="N9533">
        <f t="shared" si="446"/>
        <v>1</v>
      </c>
    </row>
    <row r="9534" spans="1:14" x14ac:dyDescent="0.2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s="32">
        <f t="shared" si="444"/>
        <v>8901995.6451996565</v>
      </c>
      <c r="J9534" t="str">
        <f>IF(K9534="natural gas",VLOOKUP(D9534,'Cross-Page Data'!$I$4:$J$13,2,FALSE),IF(K9534="solar",VLOOKUP('Form 923'!D9534,'Cross-Page Data'!$I$14:$J$117,2,FALSE),K9534))</f>
        <v>wind</v>
      </c>
      <c r="K9534" t="str">
        <f>VLOOKUP(E9534,'Cross-Page Data'!$D$4:$F$48,3,FALSE)</f>
        <v>wind</v>
      </c>
      <c r="L9534" t="b">
        <f>IF(AND($P$6=FALSE,OR(C9534="Commercial NAICS Cogen",C9534="Industrial NAICS Cogen",C9534="NAICS-22 Cogen")),FALSE,IF(AND($P$7=FALSE,OR(C9534="Commercial NAICS Cogen",C9534="Commercial NAICS Non-Cogen",C9534="industrial NAICS Cogen", C9534="industrial NAICS non-cogen")),FALSE,TRUE))</f>
        <v>1</v>
      </c>
      <c r="M9534">
        <f t="shared" si="445"/>
        <v>0.73403324584426943</v>
      </c>
      <c r="N9534">
        <f t="shared" si="446"/>
        <v>1</v>
      </c>
    </row>
    <row r="9535" spans="1:14" x14ac:dyDescent="0.2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s="32">
        <f t="shared" si="444"/>
        <v>1807516.7717189069</v>
      </c>
      <c r="J9535" t="str">
        <f>IF(K9535="natural gas",VLOOKUP(D9535,'Cross-Page Data'!$I$4:$J$13,2,FALSE),IF(K9535="solar",VLOOKUP('Form 923'!D9535,'Cross-Page Data'!$I$14:$J$117,2,FALSE),K9535))</f>
        <v>natural gas nonpeaker</v>
      </c>
      <c r="K9535" t="str">
        <f>VLOOKUP(E9535,'Cross-Page Data'!$D$4:$F$48,3,FALSE)</f>
        <v>natural gas</v>
      </c>
      <c r="L9535" t="b">
        <f>IF(AND($P$6=FALSE,OR(C9535="Commercial NAICS Cogen",C9535="Industrial NAICS Cogen",C9535="NAICS-22 Cogen")),FALSE,IF(AND($P$7=FALSE,OR(C9535="Commercial NAICS Cogen",C9535="Commercial NAICS Non-Cogen",C9535="industrial NAICS Cogen", C9535="industrial NAICS non-cogen")),FALSE,TRUE))</f>
        <v>1</v>
      </c>
      <c r="M9535">
        <f t="shared" si="445"/>
        <v>0.59441860465116281</v>
      </c>
      <c r="N9535">
        <f t="shared" si="446"/>
        <v>1</v>
      </c>
    </row>
    <row r="9536" spans="1:14" x14ac:dyDescent="0.2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s="32">
        <f t="shared" si="444"/>
        <v>11592892.52588428</v>
      </c>
      <c r="J9536" t="str">
        <f>IF(K9536="natural gas",VLOOKUP(D9536,'Cross-Page Data'!$I$4:$J$13,2,FALSE),IF(K9536="solar",VLOOKUP('Form 923'!D9536,'Cross-Page Data'!$I$14:$J$117,2,FALSE),K9536))</f>
        <v>natural gas nonpeaker</v>
      </c>
      <c r="K9536" t="str">
        <f>VLOOKUP(E9536,'Cross-Page Data'!$D$4:$F$48,3,FALSE)</f>
        <v>natural gas</v>
      </c>
      <c r="L9536" t="b">
        <f>IF(AND($P$6=FALSE,OR(C9536="Commercial NAICS Cogen",C9536="Industrial NAICS Cogen",C9536="NAICS-22 Cogen")),FALSE,IF(AND($P$7=FALSE,OR(C9536="Commercial NAICS Cogen",C9536="Commercial NAICS Non-Cogen",C9536="industrial NAICS Cogen", C9536="industrial NAICS non-cogen")),FALSE,TRUE))</f>
        <v>1</v>
      </c>
      <c r="M9536">
        <f t="shared" si="445"/>
        <v>0.12651162790697673</v>
      </c>
      <c r="N9536">
        <f t="shared" si="446"/>
        <v>1</v>
      </c>
    </row>
    <row r="9537" spans="1:14" x14ac:dyDescent="0.2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s="32">
        <f t="shared" si="444"/>
        <v>8902028.9599929582</v>
      </c>
      <c r="J9537" t="str">
        <f>IF(K9537="natural gas",VLOOKUP(D9537,'Cross-Page Data'!$I$4:$J$13,2,FALSE),IF(K9537="solar",VLOOKUP('Form 923'!D9537,'Cross-Page Data'!$I$14:$J$117,2,FALSE),K9537))</f>
        <v>solar pv</v>
      </c>
      <c r="K9537" t="str">
        <f>VLOOKUP(E9537,'Cross-Page Data'!$D$4:$F$48,3,FALSE)</f>
        <v>solar</v>
      </c>
      <c r="L9537" t="b">
        <f>IF(AND($P$6=FALSE,OR(C9537="Commercial NAICS Cogen",C9537="Industrial NAICS Cogen",C9537="NAICS-22 Cogen")),FALSE,IF(AND($P$7=FALSE,OR(C9537="Commercial NAICS Cogen",C9537="Commercial NAICS Non-Cogen",C9537="industrial NAICS Cogen", C9537="industrial NAICS non-cogen")),FALSE,TRUE))</f>
        <v>1</v>
      </c>
      <c r="M9537">
        <f t="shared" si="445"/>
        <v>0.3790602333648691</v>
      </c>
      <c r="N9537">
        <f t="shared" si="446"/>
        <v>1</v>
      </c>
    </row>
    <row r="9538" spans="1:14" x14ac:dyDescent="0.2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s="32">
        <f t="shared" si="444"/>
        <v>8901994.7322859298</v>
      </c>
      <c r="J9538" t="str">
        <f>IF(K9538="natural gas",VLOOKUP(D9538,'Cross-Page Data'!$I$4:$J$13,2,FALSE),IF(K9538="solar",VLOOKUP('Form 923'!D9538,'Cross-Page Data'!$I$14:$J$117,2,FALSE),K9538))</f>
        <v>solar pv</v>
      </c>
      <c r="K9538" t="str">
        <f>VLOOKUP(E9538,'Cross-Page Data'!$D$4:$F$48,3,FALSE)</f>
        <v>solar</v>
      </c>
      <c r="L9538" t="b">
        <f>IF(AND($P$6=FALSE,OR(C9538="Commercial NAICS Cogen",C9538="Industrial NAICS Cogen",C9538="NAICS-22 Cogen")),FALSE,IF(AND($P$7=FALSE,OR(C9538="Commercial NAICS Cogen",C9538="Commercial NAICS Non-Cogen",C9538="industrial NAICS Cogen", C9538="industrial NAICS non-cogen")),FALSE,TRUE))</f>
        <v>1</v>
      </c>
      <c r="M9538">
        <f t="shared" si="445"/>
        <v>0.53074739829706719</v>
      </c>
      <c r="N9538">
        <f t="shared" si="446"/>
        <v>1</v>
      </c>
    </row>
    <row r="9539" spans="1:14" x14ac:dyDescent="0.2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s="32">
        <f t="shared" si="444"/>
        <v>8901999.9141667746</v>
      </c>
      <c r="J9539" t="str">
        <f>IF(K9539="natural gas",VLOOKUP(D9539,'Cross-Page Data'!$I$4:$J$13,2,FALSE),IF(K9539="solar",VLOOKUP('Form 923'!D9539,'Cross-Page Data'!$I$14:$J$117,2,FALSE),K9539))</f>
        <v>wind</v>
      </c>
      <c r="K9539" t="str">
        <f>VLOOKUP(E9539,'Cross-Page Data'!$D$4:$F$48,3,FALSE)</f>
        <v>wind</v>
      </c>
      <c r="L9539" t="b">
        <f>IF(AND($P$6=FALSE,OR(C9539="Commercial NAICS Cogen",C9539="Industrial NAICS Cogen",C9539="NAICS-22 Cogen")),FALSE,IF(AND($P$7=FALSE,OR(C9539="Commercial NAICS Cogen",C9539="Commercial NAICS Non-Cogen",C9539="industrial NAICS Cogen", C9539="industrial NAICS non-cogen")),FALSE,TRUE))</f>
        <v>1</v>
      </c>
      <c r="M9539">
        <f t="shared" si="445"/>
        <v>0.4899387576552931</v>
      </c>
      <c r="N9539">
        <f t="shared" si="446"/>
        <v>1</v>
      </c>
    </row>
    <row r="9540" spans="1:14" x14ac:dyDescent="0.2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s="32">
        <f t="shared" si="444"/>
        <v>1632483.4764724267</v>
      </c>
      <c r="J9540" t="str">
        <f>IF(K9540="natural gas",VLOOKUP(D9540,'Cross-Page Data'!$I$4:$J$13,2,FALSE),IF(K9540="solar",VLOOKUP('Form 923'!D9540,'Cross-Page Data'!$I$14:$J$117,2,FALSE),K9540))</f>
        <v>natural gas nonpeaker</v>
      </c>
      <c r="K9540" t="str">
        <f>VLOOKUP(E9540,'Cross-Page Data'!$D$4:$F$48,3,FALSE)</f>
        <v>natural gas</v>
      </c>
      <c r="L9540" t="b">
        <f>IF(AND($P$6=FALSE,OR(C9540="Commercial NAICS Cogen",C9540="Industrial NAICS Cogen",C9540="NAICS-22 Cogen")),FALSE,IF(AND($P$7=FALSE,OR(C9540="Commercial NAICS Cogen",C9540="Commercial NAICS Non-Cogen",C9540="industrial NAICS Cogen", C9540="industrial NAICS non-cogen")),FALSE,TRUE))</f>
        <v>1</v>
      </c>
      <c r="M9540">
        <f t="shared" si="445"/>
        <v>0.60651162790697677</v>
      </c>
      <c r="N9540">
        <f t="shared" si="446"/>
        <v>1</v>
      </c>
    </row>
    <row r="9541" spans="1:14" x14ac:dyDescent="0.2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s="32">
        <f t="shared" si="444"/>
        <v>11488281.437142236</v>
      </c>
      <c r="J9541" t="str">
        <f>IF(K9541="natural gas",VLOOKUP(D9541,'Cross-Page Data'!$I$4:$J$13,2,FALSE),IF(K9541="solar",VLOOKUP('Form 923'!D9541,'Cross-Page Data'!$I$14:$J$117,2,FALSE),K9541))</f>
        <v>natural gas nonpeaker</v>
      </c>
      <c r="K9541" t="str">
        <f>VLOOKUP(E9541,'Cross-Page Data'!$D$4:$F$48,3,FALSE)</f>
        <v>natural gas</v>
      </c>
      <c r="L9541" t="b">
        <f>IF(AND($P$6=FALSE,OR(C9541="Commercial NAICS Cogen",C9541="Industrial NAICS Cogen",C9541="NAICS-22 Cogen")),FALSE,IF(AND($P$7=FALSE,OR(C9541="Commercial NAICS Cogen",C9541="Commercial NAICS Non-Cogen",C9541="industrial NAICS Cogen", C9541="industrial NAICS non-cogen")),FALSE,TRUE))</f>
        <v>1</v>
      </c>
      <c r="M9541">
        <f t="shared" si="445"/>
        <v>0.14046511627906977</v>
      </c>
      <c r="N9541">
        <f t="shared" si="446"/>
        <v>1</v>
      </c>
    </row>
    <row r="9542" spans="1:14" x14ac:dyDescent="0.2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s="32">
        <f t="shared" si="444"/>
        <v>0</v>
      </c>
      <c r="J9542" t="str">
        <f>IF(K9542="natural gas",VLOOKUP(D9542,'Cross-Page Data'!$I$4:$J$13,2,FALSE),IF(K9542="solar",VLOOKUP('Form 923'!D9542,'Cross-Page Data'!$I$14:$J$117,2,FALSE),K9542))</f>
        <v>biomass</v>
      </c>
      <c r="K9542" t="str">
        <f>VLOOKUP(E9542,'Cross-Page Data'!$D$4:$F$48,3,FALSE)</f>
        <v>biomass</v>
      </c>
      <c r="L9542" t="b">
        <f>IF(AND($P$6=FALSE,OR(C9542="Commercial NAICS Cogen",C9542="Industrial NAICS Cogen",C9542="NAICS-22 Cogen")),FALSE,IF(AND($P$7=FALSE,OR(C9542="Commercial NAICS Cogen",C9542="Commercial NAICS Non-Cogen",C9542="industrial NAICS Cogen", C9542="industrial NAICS non-cogen")),FALSE,TRUE))</f>
        <v>1</v>
      </c>
      <c r="M9542">
        <f t="shared" si="445"/>
        <v>0.82456140350877194</v>
      </c>
      <c r="N9542">
        <f t="shared" si="446"/>
        <v>1</v>
      </c>
    </row>
    <row r="9543" spans="1:14" x14ac:dyDescent="0.2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s="32">
        <f t="shared" ref="I9543:I9606" si="447">IFERROR(F9543/G9543*10^6,"")</f>
        <v>13077725.134694055</v>
      </c>
      <c r="J9543" t="str">
        <f>IF(K9543="natural gas",VLOOKUP(D9543,'Cross-Page Data'!$I$4:$J$13,2,FALSE),IF(K9543="solar",VLOOKUP('Form 923'!D9543,'Cross-Page Data'!$I$14:$J$117,2,FALSE),K9543))</f>
        <v>biomass</v>
      </c>
      <c r="K9543" t="str">
        <f>VLOOKUP(E9543,'Cross-Page Data'!$D$4:$F$48,3,FALSE)</f>
        <v>biomass</v>
      </c>
      <c r="L9543" t="b">
        <f>IF(AND($P$6=FALSE,OR(C9543="Commercial NAICS Cogen",C9543="Industrial NAICS Cogen",C9543="NAICS-22 Cogen")),FALSE,IF(AND($P$7=FALSE,OR(C9543="Commercial NAICS Cogen",C9543="Commercial NAICS Non-Cogen",C9543="industrial NAICS Cogen", C9543="industrial NAICS non-cogen")),FALSE,TRUE))</f>
        <v>1</v>
      </c>
      <c r="M9543">
        <f t="shared" ref="M9543:M9606" si="448">(COUNTIFS($J$6:$J$14148,J9543,$I$6:$I$14148,"&gt;"&amp;I9543)+1)/COUNTIFS($J$6:$J$14148,J9543)</f>
        <v>0.18421052631578946</v>
      </c>
      <c r="N9543">
        <f t="shared" ref="N9543:N9606" si="449">IF(OR(M9543&gt;0.95,M9543&lt;0.05),0,1)</f>
        <v>1</v>
      </c>
    </row>
    <row r="9544" spans="1:14" x14ac:dyDescent="0.2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s="32">
        <f t="shared" si="447"/>
        <v>8901999.3397729378</v>
      </c>
      <c r="J9544" t="str">
        <f>IF(K9544="natural gas",VLOOKUP(D9544,'Cross-Page Data'!$I$4:$J$13,2,FALSE),IF(K9544="solar",VLOOKUP('Form 923'!D9544,'Cross-Page Data'!$I$14:$J$117,2,FALSE),K9544))</f>
        <v>wind</v>
      </c>
      <c r="K9544" t="str">
        <f>VLOOKUP(E9544,'Cross-Page Data'!$D$4:$F$48,3,FALSE)</f>
        <v>wind</v>
      </c>
      <c r="L9544" t="b">
        <f>IF(AND($P$6=FALSE,OR(C9544="Commercial NAICS Cogen",C9544="Industrial NAICS Cogen",C9544="NAICS-22 Cogen")),FALSE,IF(AND($P$7=FALSE,OR(C9544="Commercial NAICS Cogen",C9544="Commercial NAICS Non-Cogen",C9544="industrial NAICS Cogen", C9544="industrial NAICS non-cogen")),FALSE,TRUE))</f>
        <v>1</v>
      </c>
      <c r="M9544">
        <f t="shared" si="448"/>
        <v>0.54855643044619418</v>
      </c>
      <c r="N9544">
        <f t="shared" si="449"/>
        <v>1</v>
      </c>
    </row>
    <row r="9545" spans="1:14" x14ac:dyDescent="0.2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s="32">
        <f t="shared" si="447"/>
        <v>8901968.3733274341</v>
      </c>
      <c r="J9545" t="str">
        <f>IF(K9545="natural gas",VLOOKUP(D9545,'Cross-Page Data'!$I$4:$J$13,2,FALSE),IF(K9545="solar",VLOOKUP('Form 923'!D9545,'Cross-Page Data'!$I$14:$J$117,2,FALSE),K9545))</f>
        <v>solar pv</v>
      </c>
      <c r="K9545" t="str">
        <f>VLOOKUP(E9545,'Cross-Page Data'!$D$4:$F$48,3,FALSE)</f>
        <v>solar</v>
      </c>
      <c r="L9545" t="b">
        <f>IF(AND($P$6=FALSE,OR(C9545="Commercial NAICS Cogen",C9545="Industrial NAICS Cogen",C9545="NAICS-22 Cogen")),FALSE,IF(AND($P$7=FALSE,OR(C9545="Commercial NAICS Cogen",C9545="Commercial NAICS Non-Cogen",C9545="industrial NAICS Cogen", C9545="industrial NAICS non-cogen")),FALSE,TRUE))</f>
        <v>1</v>
      </c>
      <c r="M9545">
        <f t="shared" si="448"/>
        <v>0.61337117628508353</v>
      </c>
      <c r="N9545">
        <f t="shared" si="449"/>
        <v>1</v>
      </c>
    </row>
    <row r="9546" spans="1:14" x14ac:dyDescent="0.2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s="32">
        <f t="shared" si="447"/>
        <v>8902123.0096784271</v>
      </c>
      <c r="J9546" t="str">
        <f>IF(K9546="natural gas",VLOOKUP(D9546,'Cross-Page Data'!$I$4:$J$13,2,FALSE),IF(K9546="solar",VLOOKUP('Form 923'!D9546,'Cross-Page Data'!$I$14:$J$117,2,FALSE),K9546))</f>
        <v>solar pv</v>
      </c>
      <c r="K9546" t="str">
        <f>VLOOKUP(E9546,'Cross-Page Data'!$D$4:$F$48,3,FALSE)</f>
        <v>solar</v>
      </c>
      <c r="L9546" t="b">
        <f>IF(AND($P$6=FALSE,OR(C9546="Commercial NAICS Cogen",C9546="Industrial NAICS Cogen",C9546="NAICS-22 Cogen")),FALSE,IF(AND($P$7=FALSE,OR(C9546="Commercial NAICS Cogen",C9546="Commercial NAICS Non-Cogen",C9546="industrial NAICS Cogen", C9546="industrial NAICS non-cogen")),FALSE,TRUE))</f>
        <v>1</v>
      </c>
      <c r="M9546">
        <f t="shared" si="448"/>
        <v>0.24377168085777356</v>
      </c>
      <c r="N9546">
        <f t="shared" si="449"/>
        <v>1</v>
      </c>
    </row>
    <row r="9547" spans="1:14" ht="26.25" x14ac:dyDescent="0.2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s="32">
        <f t="shared" si="447"/>
        <v>8902356.902356904</v>
      </c>
      <c r="J9547" t="str">
        <f>IF(K9547="natural gas",VLOOKUP(D9547,'Cross-Page Data'!$I$4:$J$13,2,FALSE),IF(K9547="solar",VLOOKUP('Form 923'!D9547,'Cross-Page Data'!$I$14:$J$117,2,FALSE),K9547))</f>
        <v>solar pv</v>
      </c>
      <c r="K9547" t="str">
        <f>VLOOKUP(E9547,'Cross-Page Data'!$D$4:$F$48,3,FALSE)</f>
        <v>solar</v>
      </c>
      <c r="L9547" t="b">
        <f>IF(AND($P$6=FALSE,OR(C9547="Commercial NAICS Cogen",C9547="Industrial NAICS Cogen",C9547="NAICS-22 Cogen")),FALSE,IF(AND($P$7=FALSE,OR(C9547="Commercial NAICS Cogen",C9547="Commercial NAICS Non-Cogen",C9547="industrial NAICS Cogen", C9547="industrial NAICS non-cogen")),FALSE,TRUE))</f>
        <v>0</v>
      </c>
      <c r="M9547">
        <f t="shared" si="448"/>
        <v>0.10974456007568591</v>
      </c>
      <c r="N9547">
        <f t="shared" si="449"/>
        <v>1</v>
      </c>
    </row>
    <row r="9548" spans="1:14" ht="26.25" x14ac:dyDescent="0.2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s="32">
        <f t="shared" si="447"/>
        <v>8902282.0362785254</v>
      </c>
      <c r="J9548" t="str">
        <f>IF(K9548="natural gas",VLOOKUP(D9548,'Cross-Page Data'!$I$4:$J$13,2,FALSE),IF(K9548="solar",VLOOKUP('Form 923'!D9548,'Cross-Page Data'!$I$14:$J$117,2,FALSE),K9548))</f>
        <v>solar pv</v>
      </c>
      <c r="K9548" t="str">
        <f>VLOOKUP(E9548,'Cross-Page Data'!$D$4:$F$48,3,FALSE)</f>
        <v>solar</v>
      </c>
      <c r="L9548" t="b">
        <f>IF(AND($P$6=FALSE,OR(C9548="Commercial NAICS Cogen",C9548="Industrial NAICS Cogen",C9548="NAICS-22 Cogen")),FALSE,IF(AND($P$7=FALSE,OR(C9548="Commercial NAICS Cogen",C9548="Commercial NAICS Non-Cogen",C9548="industrial NAICS Cogen", C9548="industrial NAICS non-cogen")),FALSE,TRUE))</f>
        <v>0</v>
      </c>
      <c r="M9548">
        <f t="shared" si="448"/>
        <v>0.13371176285083569</v>
      </c>
      <c r="N9548">
        <f t="shared" si="449"/>
        <v>1</v>
      </c>
    </row>
    <row r="9549" spans="1:14" ht="26.25" x14ac:dyDescent="0.2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s="32">
        <f t="shared" si="447"/>
        <v>8901091.4051841758</v>
      </c>
      <c r="J9549" t="str">
        <f>IF(K9549="natural gas",VLOOKUP(D9549,'Cross-Page Data'!$I$4:$J$13,2,FALSE),IF(K9549="solar",VLOOKUP('Form 923'!D9549,'Cross-Page Data'!$I$14:$J$117,2,FALSE),K9549))</f>
        <v>solar pv</v>
      </c>
      <c r="K9549" t="str">
        <f>VLOOKUP(E9549,'Cross-Page Data'!$D$4:$F$48,3,FALSE)</f>
        <v>solar</v>
      </c>
      <c r="L9549" t="b">
        <f>IF(AND($P$6=FALSE,OR(C9549="Commercial NAICS Cogen",C9549="Industrial NAICS Cogen",C9549="NAICS-22 Cogen")),FALSE,IF(AND($P$7=FALSE,OR(C9549="Commercial NAICS Cogen",C9549="Commercial NAICS Non-Cogen",C9549="industrial NAICS Cogen", C9549="industrial NAICS non-cogen")),FALSE,TRUE))</f>
        <v>0</v>
      </c>
      <c r="M9549">
        <f t="shared" si="448"/>
        <v>0.93913591926836959</v>
      </c>
      <c r="N9549">
        <f t="shared" si="449"/>
        <v>1</v>
      </c>
    </row>
    <row r="9550" spans="1:14" ht="26.25" x14ac:dyDescent="0.2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s="32">
        <f t="shared" si="447"/>
        <v>8902103.2504780125</v>
      </c>
      <c r="J9550" t="str">
        <f>IF(K9550="natural gas",VLOOKUP(D9550,'Cross-Page Data'!$I$4:$J$13,2,FALSE),IF(K9550="solar",VLOOKUP('Form 923'!D9550,'Cross-Page Data'!$I$14:$J$117,2,FALSE),K9550))</f>
        <v>solar pv</v>
      </c>
      <c r="K9550" t="str">
        <f>VLOOKUP(E9550,'Cross-Page Data'!$D$4:$F$48,3,FALSE)</f>
        <v>solar</v>
      </c>
      <c r="L9550" t="b">
        <f>IF(AND($P$6=FALSE,OR(C9550="Commercial NAICS Cogen",C9550="Industrial NAICS Cogen",C9550="NAICS-22 Cogen")),FALSE,IF(AND($P$7=FALSE,OR(C9550="Commercial NAICS Cogen",C9550="Commercial NAICS Non-Cogen",C9550="industrial NAICS Cogen", C9550="industrial NAICS non-cogen")),FALSE,TRUE))</f>
        <v>0</v>
      </c>
      <c r="M9550">
        <f t="shared" si="448"/>
        <v>0.26742352570167138</v>
      </c>
      <c r="N9550">
        <f t="shared" si="449"/>
        <v>1</v>
      </c>
    </row>
    <row r="9551" spans="1:14" ht="26.25" x14ac:dyDescent="0.2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s="32">
        <f t="shared" si="447"/>
        <v>8900625.4343293961</v>
      </c>
      <c r="J9551" t="str">
        <f>IF(K9551="natural gas",VLOOKUP(D9551,'Cross-Page Data'!$I$4:$J$13,2,FALSE),IF(K9551="solar",VLOOKUP('Form 923'!D9551,'Cross-Page Data'!$I$14:$J$117,2,FALSE),K9551))</f>
        <v>solar pv</v>
      </c>
      <c r="K9551" t="str">
        <f>VLOOKUP(E9551,'Cross-Page Data'!$D$4:$F$48,3,FALSE)</f>
        <v>solar</v>
      </c>
      <c r="L9551" t="b">
        <f>IF(AND($P$6=FALSE,OR(C9551="Commercial NAICS Cogen",C9551="Industrial NAICS Cogen",C9551="NAICS-22 Cogen")),FALSE,IF(AND($P$7=FALSE,OR(C9551="Commercial NAICS Cogen",C9551="Commercial NAICS Non-Cogen",C9551="industrial NAICS Cogen", C9551="industrial NAICS non-cogen")),FALSE,TRUE))</f>
        <v>0</v>
      </c>
      <c r="M9551">
        <f t="shared" si="448"/>
        <v>0.95679596341847994</v>
      </c>
      <c r="N9551">
        <f t="shared" si="449"/>
        <v>0</v>
      </c>
    </row>
    <row r="9552" spans="1:14" ht="26.25" x14ac:dyDescent="0.2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s="32">
        <f t="shared" si="447"/>
        <v>8901234.5679012332</v>
      </c>
      <c r="J9552" t="str">
        <f>IF(K9552="natural gas",VLOOKUP(D9552,'Cross-Page Data'!$I$4:$J$13,2,FALSE),IF(K9552="solar",VLOOKUP('Form 923'!D9552,'Cross-Page Data'!$I$14:$J$117,2,FALSE),K9552))</f>
        <v>solar pv</v>
      </c>
      <c r="K9552" t="str">
        <f>VLOOKUP(E9552,'Cross-Page Data'!$D$4:$F$48,3,FALSE)</f>
        <v>solar</v>
      </c>
      <c r="L9552" t="b">
        <f>IF(AND($P$6=FALSE,OR(C9552="Commercial NAICS Cogen",C9552="Industrial NAICS Cogen",C9552="NAICS-22 Cogen")),FALSE,IF(AND($P$7=FALSE,OR(C9552="Commercial NAICS Cogen",C9552="Commercial NAICS Non-Cogen",C9552="industrial NAICS Cogen", C9552="industrial NAICS non-cogen")),FALSE,TRUE))</f>
        <v>0</v>
      </c>
      <c r="M9552">
        <f t="shared" si="448"/>
        <v>0.92967518133081051</v>
      </c>
      <c r="N9552">
        <f t="shared" si="449"/>
        <v>1</v>
      </c>
    </row>
    <row r="9553" spans="1:14" x14ac:dyDescent="0.2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s="32">
        <f t="shared" si="447"/>
        <v>8902002.7025852911</v>
      </c>
      <c r="J9553" t="str">
        <f>IF(K9553="natural gas",VLOOKUP(D9553,'Cross-Page Data'!$I$4:$J$13,2,FALSE),IF(K9553="solar",VLOOKUP('Form 923'!D9553,'Cross-Page Data'!$I$14:$J$117,2,FALSE),K9553))</f>
        <v>wind</v>
      </c>
      <c r="K9553" t="str">
        <f>VLOOKUP(E9553,'Cross-Page Data'!$D$4:$F$48,3,FALSE)</f>
        <v>wind</v>
      </c>
      <c r="L9553" t="b">
        <f>IF(AND($P$6=FALSE,OR(C9553="Commercial NAICS Cogen",C9553="Industrial NAICS Cogen",C9553="NAICS-22 Cogen")),FALSE,IF(AND($P$7=FALSE,OR(C9553="Commercial NAICS Cogen",C9553="Commercial NAICS Non-Cogen",C9553="industrial NAICS Cogen", C9553="industrial NAICS non-cogen")),FALSE,TRUE))</f>
        <v>1</v>
      </c>
      <c r="M9553">
        <f t="shared" si="448"/>
        <v>0.28083989501312334</v>
      </c>
      <c r="N9553">
        <f t="shared" si="449"/>
        <v>1</v>
      </c>
    </row>
    <row r="9554" spans="1:14" x14ac:dyDescent="0.2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s="32">
        <f t="shared" si="447"/>
        <v>8901988.2536774613</v>
      </c>
      <c r="J9554" t="str">
        <f>IF(K9554="natural gas",VLOOKUP(D9554,'Cross-Page Data'!$I$4:$J$13,2,FALSE),IF(K9554="solar",VLOOKUP('Form 923'!D9554,'Cross-Page Data'!$I$14:$J$117,2,FALSE),K9554))</f>
        <v>wind</v>
      </c>
      <c r="K9554" t="str">
        <f>VLOOKUP(E9554,'Cross-Page Data'!$D$4:$F$48,3,FALSE)</f>
        <v>wind</v>
      </c>
      <c r="L9554" t="b">
        <f>IF(AND($P$6=FALSE,OR(C9554="Commercial NAICS Cogen",C9554="Industrial NAICS Cogen",C9554="NAICS-22 Cogen")),FALSE,IF(AND($P$7=FALSE,OR(C9554="Commercial NAICS Cogen",C9554="Commercial NAICS Non-Cogen",C9554="industrial NAICS Cogen", C9554="industrial NAICS non-cogen")),FALSE,TRUE))</f>
        <v>1</v>
      </c>
      <c r="M9554">
        <f t="shared" si="448"/>
        <v>0.8110236220472441</v>
      </c>
      <c r="N9554">
        <f t="shared" si="449"/>
        <v>1</v>
      </c>
    </row>
    <row r="9555" spans="1:14" x14ac:dyDescent="0.2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s="32">
        <f t="shared" si="447"/>
        <v>8902008.9205424264</v>
      </c>
      <c r="J9555" t="str">
        <f>IF(K9555="natural gas",VLOOKUP(D9555,'Cross-Page Data'!$I$4:$J$13,2,FALSE),IF(K9555="solar",VLOOKUP('Form 923'!D9555,'Cross-Page Data'!$I$14:$J$117,2,FALSE),K9555))</f>
        <v>wind</v>
      </c>
      <c r="K9555" t="str">
        <f>VLOOKUP(E9555,'Cross-Page Data'!$D$4:$F$48,3,FALSE)</f>
        <v>wind</v>
      </c>
      <c r="L9555" t="b">
        <f>IF(AND($P$6=FALSE,OR(C9555="Commercial NAICS Cogen",C9555="Industrial NAICS Cogen",C9555="NAICS-22 Cogen")),FALSE,IF(AND($P$7=FALSE,OR(C9555="Commercial NAICS Cogen",C9555="Commercial NAICS Non-Cogen",C9555="industrial NAICS Cogen", C9555="industrial NAICS non-cogen")),FALSE,TRUE))</f>
        <v>1</v>
      </c>
      <c r="M9555">
        <f t="shared" si="448"/>
        <v>0.18285214348206474</v>
      </c>
      <c r="N9555">
        <f t="shared" si="449"/>
        <v>1</v>
      </c>
    </row>
    <row r="9556" spans="1:14" x14ac:dyDescent="0.2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s="32">
        <f t="shared" si="447"/>
        <v>8901997.9127464779</v>
      </c>
      <c r="J9556" t="str">
        <f>IF(K9556="natural gas",VLOOKUP(D9556,'Cross-Page Data'!$I$4:$J$13,2,FALSE),IF(K9556="solar",VLOOKUP('Form 923'!D9556,'Cross-Page Data'!$I$14:$J$117,2,FALSE),K9556))</f>
        <v>wind</v>
      </c>
      <c r="K9556" t="str">
        <f>VLOOKUP(E9556,'Cross-Page Data'!$D$4:$F$48,3,FALSE)</f>
        <v>wind</v>
      </c>
      <c r="L9556" t="b">
        <f>IF(AND($P$6=FALSE,OR(C9556="Commercial NAICS Cogen",C9556="Industrial NAICS Cogen",C9556="NAICS-22 Cogen")),FALSE,IF(AND($P$7=FALSE,OR(C9556="Commercial NAICS Cogen",C9556="Commercial NAICS Non-Cogen",C9556="industrial NAICS Cogen", C9556="industrial NAICS non-cogen")),FALSE,TRUE))</f>
        <v>1</v>
      </c>
      <c r="M9556">
        <f t="shared" si="448"/>
        <v>0.65004374453193348</v>
      </c>
      <c r="N9556">
        <f t="shared" si="449"/>
        <v>1</v>
      </c>
    </row>
    <row r="9557" spans="1:14" x14ac:dyDescent="0.2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s="32">
        <f t="shared" si="447"/>
        <v>8901998.3176602535</v>
      </c>
      <c r="J9557" t="str">
        <f>IF(K9557="natural gas",VLOOKUP(D9557,'Cross-Page Data'!$I$4:$J$13,2,FALSE),IF(K9557="solar",VLOOKUP('Form 923'!D9557,'Cross-Page Data'!$I$14:$J$117,2,FALSE),K9557))</f>
        <v>geothermal</v>
      </c>
      <c r="K9557" t="str">
        <f>VLOOKUP(E9557,'Cross-Page Data'!$D$4:$F$48,3,FALSE)</f>
        <v>geothermal</v>
      </c>
      <c r="L9557" t="b">
        <f>IF(AND($P$6=FALSE,OR(C9557="Commercial NAICS Cogen",C9557="Industrial NAICS Cogen",C9557="NAICS-22 Cogen")),FALSE,IF(AND($P$7=FALSE,OR(C9557="Commercial NAICS Cogen",C9557="Commercial NAICS Non-Cogen",C9557="industrial NAICS Cogen", C9557="industrial NAICS non-cogen")),FALSE,TRUE))</f>
        <v>1</v>
      </c>
      <c r="M9557">
        <f t="shared" si="448"/>
        <v>0.59722222222222221</v>
      </c>
      <c r="N9557">
        <f t="shared" si="449"/>
        <v>1</v>
      </c>
    </row>
    <row r="9558" spans="1:14" x14ac:dyDescent="0.2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s="32">
        <f t="shared" si="447"/>
        <v>16114712.424531298</v>
      </c>
      <c r="J9558" t="str">
        <f>IF(K9558="natural gas",VLOOKUP(D9558,'Cross-Page Data'!$I$4:$J$13,2,FALSE),IF(K9558="solar",VLOOKUP('Form 923'!D9558,'Cross-Page Data'!$I$14:$J$117,2,FALSE),K9558))</f>
        <v>biomass</v>
      </c>
      <c r="K9558" t="str">
        <f>VLOOKUP(E9558,'Cross-Page Data'!$D$4:$F$48,3,FALSE)</f>
        <v>biomass</v>
      </c>
      <c r="L9558" t="b">
        <f>IF(AND($P$6=FALSE,OR(C9558="Commercial NAICS Cogen",C9558="Industrial NAICS Cogen",C9558="NAICS-22 Cogen")),FALSE,IF(AND($P$7=FALSE,OR(C9558="Commercial NAICS Cogen",C9558="Commercial NAICS Non-Cogen",C9558="industrial NAICS Cogen", C9558="industrial NAICS non-cogen")),FALSE,TRUE))</f>
        <v>1</v>
      </c>
      <c r="M9558">
        <f t="shared" si="448"/>
        <v>9.3201754385964911E-2</v>
      </c>
      <c r="N9558">
        <f t="shared" si="449"/>
        <v>1</v>
      </c>
    </row>
    <row r="9559" spans="1:14" ht="26.25" x14ac:dyDescent="0.2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s="32">
        <f t="shared" si="447"/>
        <v>8901951.6790026985</v>
      </c>
      <c r="J9559" t="str">
        <f>IF(K9559="natural gas",VLOOKUP(D9559,'Cross-Page Data'!$I$4:$J$13,2,FALSE),IF(K9559="solar",VLOOKUP('Form 923'!D9559,'Cross-Page Data'!$I$14:$J$117,2,FALSE),K9559))</f>
        <v>wind</v>
      </c>
      <c r="K9559" t="str">
        <f>VLOOKUP(E9559,'Cross-Page Data'!$D$4:$F$48,3,FALSE)</f>
        <v>wind</v>
      </c>
      <c r="L9559" t="b">
        <f>IF(AND($P$6=FALSE,OR(C9559="Commercial NAICS Cogen",C9559="Industrial NAICS Cogen",C9559="NAICS-22 Cogen")),FALSE,IF(AND($P$7=FALSE,OR(C9559="Commercial NAICS Cogen",C9559="Commercial NAICS Non-Cogen",C9559="industrial NAICS Cogen", C9559="industrial NAICS non-cogen")),FALSE,TRUE))</f>
        <v>0</v>
      </c>
      <c r="M9559">
        <f t="shared" si="448"/>
        <v>0.89151356080489941</v>
      </c>
      <c r="N9559">
        <f t="shared" si="449"/>
        <v>1</v>
      </c>
    </row>
    <row r="9560" spans="1:14" x14ac:dyDescent="0.2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s="32">
        <f t="shared" si="447"/>
        <v>8902035.7291233912</v>
      </c>
      <c r="J9560" t="str">
        <f>IF(K9560="natural gas",VLOOKUP(D9560,'Cross-Page Data'!$I$4:$J$13,2,FALSE),IF(K9560="solar",VLOOKUP('Form 923'!D9560,'Cross-Page Data'!$I$14:$J$117,2,FALSE),K9560))</f>
        <v>wind</v>
      </c>
      <c r="K9560" t="str">
        <f>VLOOKUP(E9560,'Cross-Page Data'!$D$4:$F$48,3,FALSE)</f>
        <v>wind</v>
      </c>
      <c r="L9560" t="b">
        <f>IF(AND($P$6=FALSE,OR(C9560="Commercial NAICS Cogen",C9560="Industrial NAICS Cogen",C9560="NAICS-22 Cogen")),FALSE,IF(AND($P$7=FALSE,OR(C9560="Commercial NAICS Cogen",C9560="Commercial NAICS Non-Cogen",C9560="industrial NAICS Cogen", C9560="industrial NAICS non-cogen")),FALSE,TRUE))</f>
        <v>1</v>
      </c>
      <c r="M9560">
        <f t="shared" si="448"/>
        <v>0.10761154855643044</v>
      </c>
      <c r="N9560">
        <f t="shared" si="449"/>
        <v>1</v>
      </c>
    </row>
    <row r="9561" spans="1:14" x14ac:dyDescent="0.2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s="32">
        <f t="shared" si="447"/>
        <v>8901977.7931991667</v>
      </c>
      <c r="J9561" t="str">
        <f>IF(K9561="natural gas",VLOOKUP(D9561,'Cross-Page Data'!$I$4:$J$13,2,FALSE),IF(K9561="solar",VLOOKUP('Form 923'!D9561,'Cross-Page Data'!$I$14:$J$117,2,FALSE),K9561))</f>
        <v>solar pv</v>
      </c>
      <c r="K9561" t="str">
        <f>VLOOKUP(E9561,'Cross-Page Data'!$D$4:$F$48,3,FALSE)</f>
        <v>solar</v>
      </c>
      <c r="L9561" t="b">
        <f>IF(AND($P$6=FALSE,OR(C9561="Commercial NAICS Cogen",C9561="Industrial NAICS Cogen",C9561="NAICS-22 Cogen")),FALSE,IF(AND($P$7=FALSE,OR(C9561="Commercial NAICS Cogen",C9561="Commercial NAICS Non-Cogen",C9561="industrial NAICS Cogen", C9561="industrial NAICS non-cogen")),FALSE,TRUE))</f>
        <v>1</v>
      </c>
      <c r="M9561">
        <f t="shared" si="448"/>
        <v>0.59224219489120156</v>
      </c>
      <c r="N9561">
        <f t="shared" si="449"/>
        <v>1</v>
      </c>
    </row>
    <row r="9562" spans="1:14" ht="26.25" x14ac:dyDescent="0.2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s="32">
        <f t="shared" si="447"/>
        <v>8901829.5403837562</v>
      </c>
      <c r="J9562" t="str">
        <f>IF(K9562="natural gas",VLOOKUP(D9562,'Cross-Page Data'!$I$4:$J$13,2,FALSE),IF(K9562="solar",VLOOKUP('Form 923'!D9562,'Cross-Page Data'!$I$14:$J$117,2,FALSE),K9562))</f>
        <v>solar pv</v>
      </c>
      <c r="K9562" t="str">
        <f>VLOOKUP(E9562,'Cross-Page Data'!$D$4:$F$48,3,FALSE)</f>
        <v>solar</v>
      </c>
      <c r="L9562" t="b">
        <f>IF(AND($P$6=FALSE,OR(C9562="Commercial NAICS Cogen",C9562="Industrial NAICS Cogen",C9562="NAICS-22 Cogen")),FALSE,IF(AND($P$7=FALSE,OR(C9562="Commercial NAICS Cogen",C9562="Commercial NAICS Non-Cogen",C9562="industrial NAICS Cogen", C9562="industrial NAICS non-cogen")),FALSE,TRUE))</f>
        <v>0</v>
      </c>
      <c r="M9562">
        <f t="shared" si="448"/>
        <v>0.77956480605487233</v>
      </c>
      <c r="N9562">
        <f t="shared" si="449"/>
        <v>1</v>
      </c>
    </row>
    <row r="9563" spans="1:14" x14ac:dyDescent="0.2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s="32">
        <f t="shared" si="447"/>
        <v>8901730.4334021267</v>
      </c>
      <c r="J9563" t="str">
        <f>IF(K9563="natural gas",VLOOKUP(D9563,'Cross-Page Data'!$I$4:$J$13,2,FALSE),IF(K9563="solar",VLOOKUP('Form 923'!D9563,'Cross-Page Data'!$I$14:$J$117,2,FALSE),K9563))</f>
        <v>solar pv</v>
      </c>
      <c r="K9563" t="str">
        <f>VLOOKUP(E9563,'Cross-Page Data'!$D$4:$F$48,3,FALSE)</f>
        <v>solar</v>
      </c>
      <c r="L9563" t="b">
        <f>IF(AND($P$6=FALSE,OR(C9563="Commercial NAICS Cogen",C9563="Industrial NAICS Cogen",C9563="NAICS-22 Cogen")),FALSE,IF(AND($P$7=FALSE,OR(C9563="Commercial NAICS Cogen",C9563="Commercial NAICS Non-Cogen",C9563="industrial NAICS Cogen", C9563="industrial NAICS non-cogen")),FALSE,TRUE))</f>
        <v>1</v>
      </c>
      <c r="M9563">
        <f t="shared" si="448"/>
        <v>0.83727530747398293</v>
      </c>
      <c r="N9563">
        <f t="shared" si="449"/>
        <v>1</v>
      </c>
    </row>
    <row r="9564" spans="1:14" x14ac:dyDescent="0.2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s="32">
        <f t="shared" si="447"/>
        <v>8901965.3179190755</v>
      </c>
      <c r="J9564" t="str">
        <f>IF(K9564="natural gas",VLOOKUP(D9564,'Cross-Page Data'!$I$4:$J$13,2,FALSE),IF(K9564="solar",VLOOKUP('Form 923'!D9564,'Cross-Page Data'!$I$14:$J$117,2,FALSE),K9564))</f>
        <v>solar pv</v>
      </c>
      <c r="K9564" t="str">
        <f>VLOOKUP(E9564,'Cross-Page Data'!$D$4:$F$48,3,FALSE)</f>
        <v>solar</v>
      </c>
      <c r="L9564" t="b">
        <f>IF(AND($P$6=FALSE,OR(C9564="Commercial NAICS Cogen",C9564="Industrial NAICS Cogen",C9564="NAICS-22 Cogen")),FALSE,IF(AND($P$7=FALSE,OR(C9564="Commercial NAICS Cogen",C9564="Commercial NAICS Non-Cogen",C9564="industrial NAICS Cogen", C9564="industrial NAICS non-cogen")),FALSE,TRUE))</f>
        <v>1</v>
      </c>
      <c r="M9564">
        <f t="shared" si="448"/>
        <v>0.61936297697887099</v>
      </c>
      <c r="N9564">
        <f t="shared" si="449"/>
        <v>1</v>
      </c>
    </row>
    <row r="9565" spans="1:14" x14ac:dyDescent="0.2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s="32">
        <f t="shared" si="447"/>
        <v>8901790.8723281343</v>
      </c>
      <c r="J9565" t="str">
        <f>IF(K9565="natural gas",VLOOKUP(D9565,'Cross-Page Data'!$I$4:$J$13,2,FALSE),IF(K9565="solar",VLOOKUP('Form 923'!D9565,'Cross-Page Data'!$I$14:$J$117,2,FALSE),K9565))</f>
        <v>solar pv</v>
      </c>
      <c r="K9565" t="str">
        <f>VLOOKUP(E9565,'Cross-Page Data'!$D$4:$F$48,3,FALSE)</f>
        <v>solar</v>
      </c>
      <c r="L9565" t="b">
        <f>IF(AND($P$6=FALSE,OR(C9565="Commercial NAICS Cogen",C9565="Industrial NAICS Cogen",C9565="NAICS-22 Cogen")),FALSE,IF(AND($P$7=FALSE,OR(C9565="Commercial NAICS Cogen",C9565="Commercial NAICS Non-Cogen",C9565="industrial NAICS Cogen", C9565="industrial NAICS non-cogen")),FALSE,TRUE))</f>
        <v>1</v>
      </c>
      <c r="M9565">
        <f t="shared" si="448"/>
        <v>0.80573951434878588</v>
      </c>
      <c r="N9565">
        <f t="shared" si="449"/>
        <v>1</v>
      </c>
    </row>
    <row r="9566" spans="1:14" x14ac:dyDescent="0.2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s="32">
        <f t="shared" si="447"/>
        <v>8902187.3710276503</v>
      </c>
      <c r="J9566" t="str">
        <f>IF(K9566="natural gas",VLOOKUP(D9566,'Cross-Page Data'!$I$4:$J$13,2,FALSE),IF(K9566="solar",VLOOKUP('Form 923'!D9566,'Cross-Page Data'!$I$14:$J$117,2,FALSE),K9566))</f>
        <v>solar pv</v>
      </c>
      <c r="K9566" t="str">
        <f>VLOOKUP(E9566,'Cross-Page Data'!$D$4:$F$48,3,FALSE)</f>
        <v>solar</v>
      </c>
      <c r="L9566" t="b">
        <f>IF(AND($P$6=FALSE,OR(C9566="Commercial NAICS Cogen",C9566="Industrial NAICS Cogen",C9566="NAICS-22 Cogen")),FALSE,IF(AND($P$7=FALSE,OR(C9566="Commercial NAICS Cogen",C9566="Commercial NAICS Non-Cogen",C9566="industrial NAICS Cogen", C9566="industrial NAICS non-cogen")),FALSE,TRUE))</f>
        <v>1</v>
      </c>
      <c r="M9566">
        <f t="shared" si="448"/>
        <v>0.18133081046988331</v>
      </c>
      <c r="N9566">
        <f t="shared" si="449"/>
        <v>1</v>
      </c>
    </row>
    <row r="9567" spans="1:14" x14ac:dyDescent="0.2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s="32">
        <f t="shared" si="447"/>
        <v>8901996.7400163002</v>
      </c>
      <c r="J9567" t="str">
        <f>IF(K9567="natural gas",VLOOKUP(D9567,'Cross-Page Data'!$I$4:$J$13,2,FALSE),IF(K9567="solar",VLOOKUP('Form 923'!D9567,'Cross-Page Data'!$I$14:$J$117,2,FALSE),K9567))</f>
        <v>wind</v>
      </c>
      <c r="K9567" t="str">
        <f>VLOOKUP(E9567,'Cross-Page Data'!$D$4:$F$48,3,FALSE)</f>
        <v>wind</v>
      </c>
      <c r="L9567" t="b">
        <f>IF(AND($P$6=FALSE,OR(C9567="Commercial NAICS Cogen",C9567="Industrial NAICS Cogen",C9567="NAICS-22 Cogen")),FALSE,IF(AND($P$7=FALSE,OR(C9567="Commercial NAICS Cogen",C9567="Commercial NAICS Non-Cogen",C9567="industrial NAICS Cogen", C9567="industrial NAICS non-cogen")),FALSE,TRUE))</f>
        <v>1</v>
      </c>
      <c r="M9567">
        <f t="shared" si="448"/>
        <v>0.70516185476815396</v>
      </c>
      <c r="N9567">
        <f t="shared" si="449"/>
        <v>1</v>
      </c>
    </row>
    <row r="9568" spans="1:14" x14ac:dyDescent="0.2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s="32">
        <f t="shared" si="447"/>
        <v>8901879.5180722885</v>
      </c>
      <c r="J9568" t="str">
        <f>IF(K9568="natural gas",VLOOKUP(D9568,'Cross-Page Data'!$I$4:$J$13,2,FALSE),IF(K9568="solar",VLOOKUP('Form 923'!D9568,'Cross-Page Data'!$I$14:$J$117,2,FALSE),K9568))</f>
        <v>solar pv</v>
      </c>
      <c r="K9568" t="str">
        <f>VLOOKUP(E9568,'Cross-Page Data'!$D$4:$F$48,3,FALSE)</f>
        <v>solar</v>
      </c>
      <c r="L9568" t="b">
        <f>IF(AND($P$6=FALSE,OR(C9568="Commercial NAICS Cogen",C9568="Industrial NAICS Cogen",C9568="NAICS-22 Cogen")),FALSE,IF(AND($P$7=FALSE,OR(C9568="Commercial NAICS Cogen",C9568="Commercial NAICS Non-Cogen",C9568="industrial NAICS Cogen", C9568="industrial NAICS non-cogen")),FALSE,TRUE))</f>
        <v>1</v>
      </c>
      <c r="M9568">
        <f t="shared" si="448"/>
        <v>0.73509933774834435</v>
      </c>
      <c r="N9568">
        <f t="shared" si="449"/>
        <v>1</v>
      </c>
    </row>
    <row r="9569" spans="1:14" x14ac:dyDescent="0.2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s="32">
        <f t="shared" si="447"/>
        <v>8901955.3459991682</v>
      </c>
      <c r="J9569" t="str">
        <f>IF(K9569="natural gas",VLOOKUP(D9569,'Cross-Page Data'!$I$4:$J$13,2,FALSE),IF(K9569="solar",VLOOKUP('Form 923'!D9569,'Cross-Page Data'!$I$14:$J$117,2,FALSE),K9569))</f>
        <v>solar pv</v>
      </c>
      <c r="K9569" t="str">
        <f>VLOOKUP(E9569,'Cross-Page Data'!$D$4:$F$48,3,FALSE)</f>
        <v>solar</v>
      </c>
      <c r="L9569" t="b">
        <f>IF(AND($P$6=FALSE,OR(C9569="Commercial NAICS Cogen",C9569="Industrial NAICS Cogen",C9569="NAICS-22 Cogen")),FALSE,IF(AND($P$7=FALSE,OR(C9569="Commercial NAICS Cogen",C9569="Commercial NAICS Non-Cogen",C9569="industrial NAICS Cogen", C9569="industrial NAICS non-cogen")),FALSE,TRUE))</f>
        <v>1</v>
      </c>
      <c r="M9569">
        <f t="shared" si="448"/>
        <v>0.63481551561021765</v>
      </c>
      <c r="N9569">
        <f t="shared" si="449"/>
        <v>1</v>
      </c>
    </row>
    <row r="9570" spans="1:14" x14ac:dyDescent="0.2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s="32">
        <f t="shared" si="447"/>
        <v>8901822.4573780131</v>
      </c>
      <c r="J9570" t="str">
        <f>IF(K9570="natural gas",VLOOKUP(D9570,'Cross-Page Data'!$I$4:$J$13,2,FALSE),IF(K9570="solar",VLOOKUP('Form 923'!D9570,'Cross-Page Data'!$I$14:$J$117,2,FALSE),K9570))</f>
        <v>wind</v>
      </c>
      <c r="K9570" t="str">
        <f>VLOOKUP(E9570,'Cross-Page Data'!$D$4:$F$48,3,FALSE)</f>
        <v>wind</v>
      </c>
      <c r="L9570" t="b">
        <f>IF(AND($P$6=FALSE,OR(C9570="Commercial NAICS Cogen",C9570="Industrial NAICS Cogen",C9570="NAICS-22 Cogen")),FALSE,IF(AND($P$7=FALSE,OR(C9570="Commercial NAICS Cogen",C9570="Commercial NAICS Non-Cogen",C9570="industrial NAICS Cogen", C9570="industrial NAICS non-cogen")),FALSE,TRUE))</f>
        <v>1</v>
      </c>
      <c r="M9570">
        <f t="shared" si="448"/>
        <v>0.94050743657042868</v>
      </c>
      <c r="N9570">
        <f t="shared" si="449"/>
        <v>1</v>
      </c>
    </row>
    <row r="9571" spans="1:14" x14ac:dyDescent="0.2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s="32">
        <f t="shared" si="447"/>
        <v>8901988.3576427512</v>
      </c>
      <c r="J9571" t="str">
        <f>IF(K9571="natural gas",VLOOKUP(D9571,'Cross-Page Data'!$I$4:$J$13,2,FALSE),IF(K9571="solar",VLOOKUP('Form 923'!D9571,'Cross-Page Data'!$I$14:$J$117,2,FALSE),K9571))</f>
        <v>solar pv</v>
      </c>
      <c r="K9571" t="str">
        <f>VLOOKUP(E9571,'Cross-Page Data'!$D$4:$F$48,3,FALSE)</f>
        <v>solar</v>
      </c>
      <c r="L9571" t="b">
        <f>IF(AND($P$6=FALSE,OR(C9571="Commercial NAICS Cogen",C9571="Industrial NAICS Cogen",C9571="NAICS-22 Cogen")),FALSE,IF(AND($P$7=FALSE,OR(C9571="Commercial NAICS Cogen",C9571="Commercial NAICS Non-Cogen",C9571="industrial NAICS Cogen", C9571="industrial NAICS non-cogen")),FALSE,TRUE))</f>
        <v>1</v>
      </c>
      <c r="M9571">
        <f t="shared" si="448"/>
        <v>0.55786818038473662</v>
      </c>
      <c r="N9571">
        <f t="shared" si="449"/>
        <v>1</v>
      </c>
    </row>
    <row r="9572" spans="1:14" ht="26.25" x14ac:dyDescent="0.2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s="32">
        <f t="shared" si="447"/>
        <v>8901699.0291262139</v>
      </c>
      <c r="J9572" t="str">
        <f>IF(K9572="natural gas",VLOOKUP(D9572,'Cross-Page Data'!$I$4:$J$13,2,FALSE),IF(K9572="solar",VLOOKUP('Form 923'!D9572,'Cross-Page Data'!$I$14:$J$117,2,FALSE),K9572))</f>
        <v>solar pv</v>
      </c>
      <c r="K9572" t="str">
        <f>VLOOKUP(E9572,'Cross-Page Data'!$D$4:$F$48,3,FALSE)</f>
        <v>solar</v>
      </c>
      <c r="L9572" t="b">
        <f>IF(AND($P$6=FALSE,OR(C9572="Commercial NAICS Cogen",C9572="Industrial NAICS Cogen",C9572="NAICS-22 Cogen")),FALSE,IF(AND($P$7=FALSE,OR(C9572="Commercial NAICS Cogen",C9572="Commercial NAICS Non-Cogen",C9572="industrial NAICS Cogen", C9572="industrial NAICS non-cogen")),FALSE,TRUE))</f>
        <v>0</v>
      </c>
      <c r="M9572">
        <f t="shared" si="448"/>
        <v>0.84736676127404609</v>
      </c>
      <c r="N9572">
        <f t="shared" si="449"/>
        <v>1</v>
      </c>
    </row>
    <row r="9573" spans="1:14" x14ac:dyDescent="0.2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s="32">
        <f t="shared" si="447"/>
        <v>8902000.7988845948</v>
      </c>
      <c r="J9573" t="str">
        <f>IF(K9573="natural gas",VLOOKUP(D9573,'Cross-Page Data'!$I$4:$J$13,2,FALSE),IF(K9573="solar",VLOOKUP('Form 923'!D9573,'Cross-Page Data'!$I$14:$J$117,2,FALSE),K9573))</f>
        <v>wind</v>
      </c>
      <c r="K9573" t="str">
        <f>VLOOKUP(E9573,'Cross-Page Data'!$D$4:$F$48,3,FALSE)</f>
        <v>wind</v>
      </c>
      <c r="L9573" t="b">
        <f>IF(AND($P$6=FALSE,OR(C9573="Commercial NAICS Cogen",C9573="Industrial NAICS Cogen",C9573="NAICS-22 Cogen")),FALSE,IF(AND($P$7=FALSE,OR(C9573="Commercial NAICS Cogen",C9573="Commercial NAICS Non-Cogen",C9573="industrial NAICS Cogen", C9573="industrial NAICS non-cogen")),FALSE,TRUE))</f>
        <v>1</v>
      </c>
      <c r="M9573">
        <f t="shared" si="448"/>
        <v>0.41469816272965881</v>
      </c>
      <c r="N9573">
        <f t="shared" si="449"/>
        <v>1</v>
      </c>
    </row>
    <row r="9574" spans="1:14" x14ac:dyDescent="0.2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s="32">
        <f t="shared" si="447"/>
        <v>8901958.9014787786</v>
      </c>
      <c r="J9574" t="str">
        <f>IF(K9574="natural gas",VLOOKUP(D9574,'Cross-Page Data'!$I$4:$J$13,2,FALSE),IF(K9574="solar",VLOOKUP('Form 923'!D9574,'Cross-Page Data'!$I$14:$J$117,2,FALSE),K9574))</f>
        <v>solar pv</v>
      </c>
      <c r="K9574" t="str">
        <f>VLOOKUP(E9574,'Cross-Page Data'!$D$4:$F$48,3,FALSE)</f>
        <v>solar</v>
      </c>
      <c r="L9574" t="b">
        <f>IF(AND($P$6=FALSE,OR(C9574="Commercial NAICS Cogen",C9574="Industrial NAICS Cogen",C9574="NAICS-22 Cogen")),FALSE,IF(AND($P$7=FALSE,OR(C9574="Commercial NAICS Cogen",C9574="Commercial NAICS Non-Cogen",C9574="industrial NAICS Cogen", C9574="industrial NAICS non-cogen")),FALSE,TRUE))</f>
        <v>1</v>
      </c>
      <c r="M9574">
        <f t="shared" si="448"/>
        <v>0.62976978871018607</v>
      </c>
      <c r="N9574">
        <f t="shared" si="449"/>
        <v>1</v>
      </c>
    </row>
    <row r="9575" spans="1:14" ht="26.25" x14ac:dyDescent="0.2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s="32" t="str">
        <f t="shared" si="447"/>
        <v/>
      </c>
      <c r="J9575" t="str">
        <f>IF(K9575="natural gas",VLOOKUP(D9575,'Cross-Page Data'!$I$4:$J$13,2,FALSE),IF(K9575="solar",VLOOKUP('Form 923'!D9575,'Cross-Page Data'!$I$14:$J$117,2,FALSE),K9575))</f>
        <v>heavy or residual fuel oil</v>
      </c>
      <c r="K9575" t="str">
        <f>VLOOKUP(E9575,'Cross-Page Data'!$D$4:$F$48,3,FALSE)</f>
        <v>heavy or residual fuel oil</v>
      </c>
      <c r="L9575" t="b">
        <f>IF(AND($P$6=FALSE,OR(C9575="Commercial NAICS Cogen",C9575="Industrial NAICS Cogen",C9575="NAICS-22 Cogen")),FALSE,IF(AND($P$7=FALSE,OR(C9575="Commercial NAICS Cogen",C9575="Commercial NAICS Non-Cogen",C9575="industrial NAICS Cogen", C9575="industrial NAICS non-cogen")),FALSE,TRUE))</f>
        <v>0</v>
      </c>
      <c r="M9575">
        <f t="shared" si="448"/>
        <v>4.0160642570281126E-4</v>
      </c>
      <c r="N9575">
        <f t="shared" si="449"/>
        <v>0</v>
      </c>
    </row>
    <row r="9576" spans="1:14" x14ac:dyDescent="0.2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s="32">
        <f t="shared" si="447"/>
        <v>8901948.51626743</v>
      </c>
      <c r="J9576" t="str">
        <f>IF(K9576="natural gas",VLOOKUP(D9576,'Cross-Page Data'!$I$4:$J$13,2,FALSE),IF(K9576="solar",VLOOKUP('Form 923'!D9576,'Cross-Page Data'!$I$14:$J$117,2,FALSE),K9576))</f>
        <v>wind</v>
      </c>
      <c r="K9576" t="str">
        <f>VLOOKUP(E9576,'Cross-Page Data'!$D$4:$F$48,3,FALSE)</f>
        <v>wind</v>
      </c>
      <c r="L9576" t="b">
        <f>IF(AND($P$6=FALSE,OR(C9576="Commercial NAICS Cogen",C9576="Industrial NAICS Cogen",C9576="NAICS-22 Cogen")),FALSE,IF(AND($P$7=FALSE,OR(C9576="Commercial NAICS Cogen",C9576="Commercial NAICS Non-Cogen",C9576="industrial NAICS Cogen", C9576="industrial NAICS non-cogen")),FALSE,TRUE))</f>
        <v>1</v>
      </c>
      <c r="M9576">
        <f t="shared" si="448"/>
        <v>0.89413823272090986</v>
      </c>
      <c r="N9576">
        <f t="shared" si="449"/>
        <v>1</v>
      </c>
    </row>
    <row r="9577" spans="1:14" ht="26.25" x14ac:dyDescent="0.2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s="32">
        <f t="shared" si="447"/>
        <v>20812500</v>
      </c>
      <c r="J9577" t="str">
        <f>IF(K9577="natural gas",VLOOKUP(D9577,'Cross-Page Data'!$I$4:$J$13,2,FALSE),IF(K9577="solar",VLOOKUP('Form 923'!D9577,'Cross-Page Data'!$I$14:$J$117,2,FALSE),K9577))</f>
        <v>heavy or residual fuel oil</v>
      </c>
      <c r="K9577" t="str">
        <f>VLOOKUP(E9577,'Cross-Page Data'!$D$4:$F$48,3,FALSE)</f>
        <v>heavy or residual fuel oil</v>
      </c>
      <c r="L9577" t="b">
        <f>IF(AND($P$6=FALSE,OR(C9577="Commercial NAICS Cogen",C9577="Industrial NAICS Cogen",C9577="NAICS-22 Cogen")),FALSE,IF(AND($P$7=FALSE,OR(C9577="Commercial NAICS Cogen",C9577="Commercial NAICS Non-Cogen",C9577="industrial NAICS Cogen", C9577="industrial NAICS non-cogen")),FALSE,TRUE))</f>
        <v>0</v>
      </c>
      <c r="M9577">
        <f t="shared" si="448"/>
        <v>5.5421686746987948E-2</v>
      </c>
      <c r="N9577">
        <f t="shared" si="449"/>
        <v>1</v>
      </c>
    </row>
    <row r="9578" spans="1:14" ht="26.25" x14ac:dyDescent="0.2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s="32" t="str">
        <f t="shared" si="447"/>
        <v/>
      </c>
      <c r="J9578" t="str">
        <f>IF(K9578="natural gas",VLOOKUP(D9578,'Cross-Page Data'!$I$4:$J$13,2,FALSE),IF(K9578="solar",VLOOKUP('Form 923'!D9578,'Cross-Page Data'!$I$14:$J$117,2,FALSE),K9578))</f>
        <v>heavy or residual fuel oil</v>
      </c>
      <c r="K9578" t="str">
        <f>VLOOKUP(E9578,'Cross-Page Data'!$D$4:$F$48,3,FALSE)</f>
        <v>heavy or residual fuel oil</v>
      </c>
      <c r="L9578" t="b">
        <f>IF(AND($P$6=FALSE,OR(C9578="Commercial NAICS Cogen",C9578="Industrial NAICS Cogen",C9578="NAICS-22 Cogen")),FALSE,IF(AND($P$7=FALSE,OR(C9578="Commercial NAICS Cogen",C9578="Commercial NAICS Non-Cogen",C9578="industrial NAICS Cogen", C9578="industrial NAICS non-cogen")),FALSE,TRUE))</f>
        <v>0</v>
      </c>
      <c r="M9578">
        <f t="shared" si="448"/>
        <v>4.0160642570281126E-4</v>
      </c>
      <c r="N9578">
        <f t="shared" si="449"/>
        <v>0</v>
      </c>
    </row>
    <row r="9579" spans="1:14" x14ac:dyDescent="0.2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s="32">
        <f t="shared" si="447"/>
        <v>8902001.1693419795</v>
      </c>
      <c r="J9579" t="str">
        <f>IF(K9579="natural gas",VLOOKUP(D9579,'Cross-Page Data'!$I$4:$J$13,2,FALSE),IF(K9579="solar",VLOOKUP('Form 923'!D9579,'Cross-Page Data'!$I$14:$J$117,2,FALSE),K9579))</f>
        <v>wind</v>
      </c>
      <c r="K9579" t="str">
        <f>VLOOKUP(E9579,'Cross-Page Data'!$D$4:$F$48,3,FALSE)</f>
        <v>wind</v>
      </c>
      <c r="L9579" t="b">
        <f>IF(AND($P$6=FALSE,OR(C9579="Commercial NAICS Cogen",C9579="Industrial NAICS Cogen",C9579="NAICS-22 Cogen")),FALSE,IF(AND($P$7=FALSE,OR(C9579="Commercial NAICS Cogen",C9579="Commercial NAICS Non-Cogen",C9579="industrial NAICS Cogen", C9579="industrial NAICS non-cogen")),FALSE,TRUE))</f>
        <v>1</v>
      </c>
      <c r="M9579">
        <f t="shared" si="448"/>
        <v>0.38495188101487315</v>
      </c>
      <c r="N9579">
        <f t="shared" si="449"/>
        <v>1</v>
      </c>
    </row>
    <row r="9580" spans="1:14" ht="26.25" x14ac:dyDescent="0.2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s="32">
        <f t="shared" si="447"/>
        <v>8907692.307692308</v>
      </c>
      <c r="J9580" t="str">
        <f>IF(K9580="natural gas",VLOOKUP(D9580,'Cross-Page Data'!$I$4:$J$13,2,FALSE),IF(K9580="solar",VLOOKUP('Form 923'!D9580,'Cross-Page Data'!$I$14:$J$117,2,FALSE),K9580))</f>
        <v>solar pv</v>
      </c>
      <c r="K9580" t="str">
        <f>VLOOKUP(E9580,'Cross-Page Data'!$D$4:$F$48,3,FALSE)</f>
        <v>solar</v>
      </c>
      <c r="L9580" t="b">
        <f>IF(AND($P$6=FALSE,OR(C9580="Commercial NAICS Cogen",C9580="Industrial NAICS Cogen",C9580="NAICS-22 Cogen")),FALSE,IF(AND($P$7=FALSE,OR(C9580="Commercial NAICS Cogen",C9580="Commercial NAICS Non-Cogen",C9580="industrial NAICS Cogen", C9580="industrial NAICS non-cogen")),FALSE,TRUE))</f>
        <v>0</v>
      </c>
      <c r="M9580">
        <f t="shared" si="448"/>
        <v>5.0457269000315358E-3</v>
      </c>
      <c r="N9580">
        <f t="shared" si="449"/>
        <v>0</v>
      </c>
    </row>
    <row r="9581" spans="1:14" ht="26.25" x14ac:dyDescent="0.2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s="32">
        <f t="shared" si="447"/>
        <v>18958109.559613321</v>
      </c>
      <c r="J9581" t="str">
        <f>IF(K9581="natural gas",VLOOKUP(D9581,'Cross-Page Data'!$I$4:$J$13,2,FALSE),IF(K9581="solar",VLOOKUP('Form 923'!D9581,'Cross-Page Data'!$I$14:$J$117,2,FALSE),K9581))</f>
        <v>heavy or residual fuel oil</v>
      </c>
      <c r="K9581" t="str">
        <f>VLOOKUP(E9581,'Cross-Page Data'!$D$4:$F$48,3,FALSE)</f>
        <v>heavy or residual fuel oil</v>
      </c>
      <c r="L9581" t="b">
        <f>IF(AND($P$6=FALSE,OR(C9581="Commercial NAICS Cogen",C9581="Industrial NAICS Cogen",C9581="NAICS-22 Cogen")),FALSE,IF(AND($P$7=FALSE,OR(C9581="Commercial NAICS Cogen",C9581="Commercial NAICS Non-Cogen",C9581="industrial NAICS Cogen", C9581="industrial NAICS non-cogen")),FALSE,TRUE))</f>
        <v>0</v>
      </c>
      <c r="M9581">
        <f t="shared" si="448"/>
        <v>6.9879518072289162E-2</v>
      </c>
      <c r="N9581">
        <f t="shared" si="449"/>
        <v>1</v>
      </c>
    </row>
    <row r="9582" spans="1:14" x14ac:dyDescent="0.2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s="32" t="str">
        <f t="shared" si="447"/>
        <v/>
      </c>
      <c r="J9582" t="str">
        <f>IF(K9582="natural gas",VLOOKUP(D9582,'Cross-Page Data'!$I$4:$J$13,2,FALSE),IF(K9582="solar",VLOOKUP('Form 923'!D9582,'Cross-Page Data'!$I$14:$J$117,2,FALSE),K9582))</f>
        <v>heavy or residual fuel oil</v>
      </c>
      <c r="K9582" t="str">
        <f>VLOOKUP(E9582,'Cross-Page Data'!$D$4:$F$48,3,FALSE)</f>
        <v>heavy or residual fuel oil</v>
      </c>
      <c r="L9582" t="b">
        <f>IF(AND($P$6=FALSE,OR(C9582="Commercial NAICS Cogen",C9582="Industrial NAICS Cogen",C9582="NAICS-22 Cogen")),FALSE,IF(AND($P$7=FALSE,OR(C9582="Commercial NAICS Cogen",C9582="Commercial NAICS Non-Cogen",C9582="industrial NAICS Cogen", C9582="industrial NAICS non-cogen")),FALSE,TRUE))</f>
        <v>0</v>
      </c>
      <c r="M9582">
        <f t="shared" si="448"/>
        <v>4.0160642570281126E-4</v>
      </c>
      <c r="N9582">
        <f t="shared" si="449"/>
        <v>0</v>
      </c>
    </row>
    <row r="9583" spans="1:14" x14ac:dyDescent="0.2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s="32">
        <f t="shared" si="447"/>
        <v>3833961.6456318633</v>
      </c>
      <c r="J9583" t="str">
        <f>IF(K9583="natural gas",VLOOKUP(D9583,'Cross-Page Data'!$I$4:$J$13,2,FALSE),IF(K9583="solar",VLOOKUP('Form 923'!D9583,'Cross-Page Data'!$I$14:$J$117,2,FALSE),K9583))</f>
        <v>natural gas peaker</v>
      </c>
      <c r="K9583" t="str">
        <f>VLOOKUP(E9583,'Cross-Page Data'!$D$4:$F$48,3,FALSE)</f>
        <v>natural gas</v>
      </c>
      <c r="L9583" t="b">
        <f>IF(AND($P$6=FALSE,OR(C9583="Commercial NAICS Cogen",C9583="Industrial NAICS Cogen",C9583="NAICS-22 Cogen")),FALSE,IF(AND($P$7=FALSE,OR(C9583="Commercial NAICS Cogen",C9583="Commercial NAICS Non-Cogen",C9583="industrial NAICS Cogen", C9583="industrial NAICS non-cogen")),FALSE,TRUE))</f>
        <v>0</v>
      </c>
      <c r="M9583">
        <f t="shared" si="448"/>
        <v>0.80049382716049378</v>
      </c>
      <c r="N9583">
        <f t="shared" si="449"/>
        <v>1</v>
      </c>
    </row>
    <row r="9584" spans="1:14" ht="26.25" x14ac:dyDescent="0.2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s="32" t="str">
        <f t="shared" si="447"/>
        <v/>
      </c>
      <c r="J9584" t="str">
        <f>IF(K9584="natural gas",VLOOKUP(D9584,'Cross-Page Data'!$I$4:$J$13,2,FALSE),IF(K9584="solar",VLOOKUP('Form 923'!D9584,'Cross-Page Data'!$I$14:$J$117,2,FALSE),K9584))</f>
        <v>heavy or residual fuel oil</v>
      </c>
      <c r="K9584" t="str">
        <f>VLOOKUP(E9584,'Cross-Page Data'!$D$4:$F$48,3,FALSE)</f>
        <v>heavy or residual fuel oil</v>
      </c>
      <c r="L9584" t="b">
        <f>IF(AND($P$6=FALSE,OR(C9584="Commercial NAICS Cogen",C9584="Industrial NAICS Cogen",C9584="NAICS-22 Cogen")),FALSE,IF(AND($P$7=FALSE,OR(C9584="Commercial NAICS Cogen",C9584="Commercial NAICS Non-Cogen",C9584="industrial NAICS Cogen", C9584="industrial NAICS non-cogen")),FALSE,TRUE))</f>
        <v>0</v>
      </c>
      <c r="M9584">
        <f t="shared" si="448"/>
        <v>4.0160642570281126E-4</v>
      </c>
      <c r="N9584">
        <f t="shared" si="449"/>
        <v>0</v>
      </c>
    </row>
    <row r="9585" spans="1:14" ht="26.25" x14ac:dyDescent="0.2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s="32">
        <f t="shared" si="447"/>
        <v>15683801.758448746</v>
      </c>
      <c r="J9585" t="str">
        <f>IF(K9585="natural gas",VLOOKUP(D9585,'Cross-Page Data'!$I$4:$J$13,2,FALSE),IF(K9585="solar",VLOOKUP('Form 923'!D9585,'Cross-Page Data'!$I$14:$J$117,2,FALSE),K9585))</f>
        <v>natural gas peaker</v>
      </c>
      <c r="K9585" t="str">
        <f>VLOOKUP(E9585,'Cross-Page Data'!$D$4:$F$48,3,FALSE)</f>
        <v>natural gas</v>
      </c>
      <c r="L9585" t="b">
        <f>IF(AND($P$6=FALSE,OR(C9585="Commercial NAICS Cogen",C9585="Industrial NAICS Cogen",C9585="NAICS-22 Cogen")),FALSE,IF(AND($P$7=FALSE,OR(C9585="Commercial NAICS Cogen",C9585="Commercial NAICS Non-Cogen",C9585="industrial NAICS Cogen", C9585="industrial NAICS non-cogen")),FALSE,TRUE))</f>
        <v>0</v>
      </c>
      <c r="M9585">
        <f t="shared" si="448"/>
        <v>0.12592592592592591</v>
      </c>
      <c r="N9585">
        <f t="shared" si="449"/>
        <v>1</v>
      </c>
    </row>
    <row r="9586" spans="1:14" ht="26.25" x14ac:dyDescent="0.2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s="32">
        <f t="shared" si="447"/>
        <v>16552690.726125713</v>
      </c>
      <c r="J9586" t="str">
        <f>IF(K9586="natural gas",VLOOKUP(D9586,'Cross-Page Data'!$I$4:$J$13,2,FALSE),IF(K9586="solar",VLOOKUP('Form 923'!D9586,'Cross-Page Data'!$I$14:$J$117,2,FALSE),K9586))</f>
        <v>biomass</v>
      </c>
      <c r="K9586" t="str">
        <f>VLOOKUP(E9586,'Cross-Page Data'!$D$4:$F$48,3,FALSE)</f>
        <v>biomass</v>
      </c>
      <c r="L9586" t="b">
        <f>IF(AND($P$6=FALSE,OR(C9586="Commercial NAICS Cogen",C9586="Industrial NAICS Cogen",C9586="NAICS-22 Cogen")),FALSE,IF(AND($P$7=FALSE,OR(C9586="Commercial NAICS Cogen",C9586="Commercial NAICS Non-Cogen",C9586="industrial NAICS Cogen", C9586="industrial NAICS non-cogen")),FALSE,TRUE))</f>
        <v>0</v>
      </c>
      <c r="M9586">
        <f t="shared" si="448"/>
        <v>8.5526315789473686E-2</v>
      </c>
      <c r="N9586">
        <f t="shared" si="449"/>
        <v>1</v>
      </c>
    </row>
    <row r="9587" spans="1:14" ht="26.25" x14ac:dyDescent="0.2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s="32">
        <f t="shared" si="447"/>
        <v>8901485.5737320893</v>
      </c>
      <c r="J9587" t="str">
        <f>IF(K9587="natural gas",VLOOKUP(D9587,'Cross-Page Data'!$I$4:$J$13,2,FALSE),IF(K9587="solar",VLOOKUP('Form 923'!D9587,'Cross-Page Data'!$I$14:$J$117,2,FALSE),K9587))</f>
        <v>solar pv</v>
      </c>
      <c r="K9587" t="str">
        <f>VLOOKUP(E9587,'Cross-Page Data'!$D$4:$F$48,3,FALSE)</f>
        <v>solar</v>
      </c>
      <c r="L9587" t="b">
        <f>IF(AND($P$6=FALSE,OR(C9587="Commercial NAICS Cogen",C9587="Industrial NAICS Cogen",C9587="NAICS-22 Cogen")),FALSE,IF(AND($P$7=FALSE,OR(C9587="Commercial NAICS Cogen",C9587="Commercial NAICS Non-Cogen",C9587="industrial NAICS Cogen", C9587="industrial NAICS non-cogen")),FALSE,TRUE))</f>
        <v>0</v>
      </c>
      <c r="M9587">
        <f t="shared" si="448"/>
        <v>0.8965625985493535</v>
      </c>
      <c r="N9587">
        <f t="shared" si="449"/>
        <v>1</v>
      </c>
    </row>
    <row r="9588" spans="1:14" ht="26.25" x14ac:dyDescent="0.2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s="32">
        <f t="shared" si="447"/>
        <v>10293548.387096774</v>
      </c>
      <c r="J9588" t="str">
        <f>IF(K9588="natural gas",VLOOKUP(D9588,'Cross-Page Data'!$I$4:$J$13,2,FALSE),IF(K9588="solar",VLOOKUP('Form 923'!D9588,'Cross-Page Data'!$I$14:$J$117,2,FALSE),K9588))</f>
        <v>biomass</v>
      </c>
      <c r="K9588" t="str">
        <f>VLOOKUP(E9588,'Cross-Page Data'!$D$4:$F$48,3,FALSE)</f>
        <v>biomass</v>
      </c>
      <c r="L9588" t="b">
        <f>IF(AND($P$6=FALSE,OR(C9588="Commercial NAICS Cogen",C9588="Industrial NAICS Cogen",C9588="NAICS-22 Cogen")),FALSE,IF(AND($P$7=FALSE,OR(C9588="Commercial NAICS Cogen",C9588="Commercial NAICS Non-Cogen",C9588="industrial NAICS Cogen", C9588="industrial NAICS non-cogen")),FALSE,TRUE))</f>
        <v>0</v>
      </c>
      <c r="M9588">
        <f t="shared" si="448"/>
        <v>0.47478070175438597</v>
      </c>
      <c r="N9588">
        <f t="shared" si="449"/>
        <v>1</v>
      </c>
    </row>
    <row r="9589" spans="1:14" x14ac:dyDescent="0.2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s="32">
        <f t="shared" si="447"/>
        <v>10806256.467404282</v>
      </c>
      <c r="J9589" t="str">
        <f>IF(K9589="natural gas",VLOOKUP(D9589,'Cross-Page Data'!$I$4:$J$13,2,FALSE),IF(K9589="solar",VLOOKUP('Form 923'!D9589,'Cross-Page Data'!$I$14:$J$117,2,FALSE),K9589))</f>
        <v>biomass</v>
      </c>
      <c r="K9589" t="str">
        <f>VLOOKUP(E9589,'Cross-Page Data'!$D$4:$F$48,3,FALSE)</f>
        <v>biomass</v>
      </c>
      <c r="L9589" t="b">
        <f>IF(AND($P$6=FALSE,OR(C9589="Commercial NAICS Cogen",C9589="Industrial NAICS Cogen",C9589="NAICS-22 Cogen")),FALSE,IF(AND($P$7=FALSE,OR(C9589="Commercial NAICS Cogen",C9589="Commercial NAICS Non-Cogen",C9589="industrial NAICS Cogen", C9589="industrial NAICS non-cogen")),FALSE,TRUE))</f>
        <v>1</v>
      </c>
      <c r="M9589">
        <f t="shared" si="448"/>
        <v>0.42763157894736842</v>
      </c>
      <c r="N9589">
        <f t="shared" si="449"/>
        <v>1</v>
      </c>
    </row>
    <row r="9590" spans="1:14" x14ac:dyDescent="0.2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s="32">
        <f t="shared" si="447"/>
        <v>8901987.201077804</v>
      </c>
      <c r="J9590" t="str">
        <f>IF(K9590="natural gas",VLOOKUP(D9590,'Cross-Page Data'!$I$4:$J$13,2,FALSE),IF(K9590="solar",VLOOKUP('Form 923'!D9590,'Cross-Page Data'!$I$14:$J$117,2,FALSE),K9590))</f>
        <v>solar pv</v>
      </c>
      <c r="K9590" t="str">
        <f>VLOOKUP(E9590,'Cross-Page Data'!$D$4:$F$48,3,FALSE)</f>
        <v>solar</v>
      </c>
      <c r="L9590" t="b">
        <f>IF(AND($P$6=FALSE,OR(C9590="Commercial NAICS Cogen",C9590="Industrial NAICS Cogen",C9590="NAICS-22 Cogen")),FALSE,IF(AND($P$7=FALSE,OR(C9590="Commercial NAICS Cogen",C9590="Commercial NAICS Non-Cogen",C9590="industrial NAICS Cogen", C9590="industrial NAICS non-cogen")),FALSE,TRUE))</f>
        <v>1</v>
      </c>
      <c r="M9590">
        <f t="shared" si="448"/>
        <v>0.56102175969725643</v>
      </c>
      <c r="N9590">
        <f t="shared" si="449"/>
        <v>1</v>
      </c>
    </row>
    <row r="9591" spans="1:14" x14ac:dyDescent="0.2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s="32" t="str">
        <f t="shared" si="447"/>
        <v/>
      </c>
      <c r="J9591" t="str">
        <f>IF(K9591="natural gas",VLOOKUP(D9591,'Cross-Page Data'!$I$4:$J$13,2,FALSE),IF(K9591="solar",VLOOKUP('Form 923'!D9591,'Cross-Page Data'!$I$14:$J$117,2,FALSE),K9591))</f>
        <v>hard coal</v>
      </c>
      <c r="K9591" t="str">
        <f>VLOOKUP(E9591,'Cross-Page Data'!$D$4:$F$48,3,FALSE)</f>
        <v>hard coal</v>
      </c>
      <c r="L9591" t="b">
        <f>IF(AND($P$6=FALSE,OR(C9591="Commercial NAICS Cogen",C9591="Industrial NAICS Cogen",C9591="NAICS-22 Cogen")),FALSE,IF(AND($P$7=FALSE,OR(C9591="Commercial NAICS Cogen",C9591="Commercial NAICS Non-Cogen",C9591="industrial NAICS Cogen", C9591="industrial NAICS non-cogen")),FALSE,TRUE))</f>
        <v>0</v>
      </c>
      <c r="M9591">
        <f t="shared" si="448"/>
        <v>1.3605442176870747E-3</v>
      </c>
      <c r="N9591">
        <f t="shared" si="449"/>
        <v>0</v>
      </c>
    </row>
    <row r="9592" spans="1:14" x14ac:dyDescent="0.2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s="32">
        <f t="shared" si="447"/>
        <v>11612563.262200763</v>
      </c>
      <c r="J9592" t="str">
        <f>IF(K9592="natural gas",VLOOKUP(D9592,'Cross-Page Data'!$I$4:$J$13,2,FALSE),IF(K9592="solar",VLOOKUP('Form 923'!D9592,'Cross-Page Data'!$I$14:$J$117,2,FALSE),K9592))</f>
        <v>natural gas peaker</v>
      </c>
      <c r="K9592" t="str">
        <f>VLOOKUP(E9592,'Cross-Page Data'!$D$4:$F$48,3,FALSE)</f>
        <v>natural gas</v>
      </c>
      <c r="L9592" t="b">
        <f>IF(AND($P$6=FALSE,OR(C9592="Commercial NAICS Cogen",C9592="Industrial NAICS Cogen",C9592="NAICS-22 Cogen")),FALSE,IF(AND($P$7=FALSE,OR(C9592="Commercial NAICS Cogen",C9592="Commercial NAICS Non-Cogen",C9592="industrial NAICS Cogen", C9592="industrial NAICS non-cogen")),FALSE,TRUE))</f>
        <v>0</v>
      </c>
      <c r="M9592">
        <f t="shared" si="448"/>
        <v>0.32543209876543211</v>
      </c>
      <c r="N9592">
        <f t="shared" si="449"/>
        <v>1</v>
      </c>
    </row>
    <row r="9593" spans="1:14" x14ac:dyDescent="0.2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s="32">
        <f t="shared" si="447"/>
        <v>8901193.6339522544</v>
      </c>
      <c r="J9593" t="str">
        <f>IF(K9593="natural gas",VLOOKUP(D9593,'Cross-Page Data'!$I$4:$J$13,2,FALSE),IF(K9593="solar",VLOOKUP('Form 923'!D9593,'Cross-Page Data'!$I$14:$J$117,2,FALSE),K9593))</f>
        <v>wind</v>
      </c>
      <c r="K9593" t="str">
        <f>VLOOKUP(E9593,'Cross-Page Data'!$D$4:$F$48,3,FALSE)</f>
        <v>wind</v>
      </c>
      <c r="L9593" t="b">
        <f>IF(AND($P$6=FALSE,OR(C9593="Commercial NAICS Cogen",C9593="Industrial NAICS Cogen",C9593="NAICS-22 Cogen")),FALSE,IF(AND($P$7=FALSE,OR(C9593="Commercial NAICS Cogen",C9593="Commercial NAICS Non-Cogen",C9593="industrial NAICS Cogen", C9593="industrial NAICS non-cogen")),FALSE,TRUE))</f>
        <v>1</v>
      </c>
      <c r="M9593">
        <f t="shared" si="448"/>
        <v>0.9798775153105862</v>
      </c>
      <c r="N9593">
        <f t="shared" si="449"/>
        <v>0</v>
      </c>
    </row>
    <row r="9594" spans="1:14" x14ac:dyDescent="0.2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s="32" t="str">
        <f t="shared" si="447"/>
        <v/>
      </c>
      <c r="J9594" t="str">
        <f>IF(K9594="natural gas",VLOOKUP(D9594,'Cross-Page Data'!$I$4:$J$13,2,FALSE),IF(K9594="solar",VLOOKUP('Form 923'!D9594,'Cross-Page Data'!$I$14:$J$117,2,FALSE),K9594))</f>
        <v>hard coal</v>
      </c>
      <c r="K9594" t="str">
        <f>VLOOKUP(E9594,'Cross-Page Data'!$D$4:$F$48,3,FALSE)</f>
        <v>hard coal</v>
      </c>
      <c r="L9594" t="b">
        <f>IF(AND($P$6=FALSE,OR(C9594="Commercial NAICS Cogen",C9594="Industrial NAICS Cogen",C9594="NAICS-22 Cogen")),FALSE,IF(AND($P$7=FALSE,OR(C9594="Commercial NAICS Cogen",C9594="Commercial NAICS Non-Cogen",C9594="industrial NAICS Cogen", C9594="industrial NAICS non-cogen")),FALSE,TRUE))</f>
        <v>0</v>
      </c>
      <c r="M9594">
        <f t="shared" si="448"/>
        <v>1.3605442176870747E-3</v>
      </c>
      <c r="N9594">
        <f t="shared" si="449"/>
        <v>0</v>
      </c>
    </row>
    <row r="9595" spans="1:14" x14ac:dyDescent="0.2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s="32">
        <f t="shared" si="447"/>
        <v>11435695.258272337</v>
      </c>
      <c r="J9595" t="str">
        <f>IF(K9595="natural gas",VLOOKUP(D9595,'Cross-Page Data'!$I$4:$J$13,2,FALSE),IF(K9595="solar",VLOOKUP('Form 923'!D9595,'Cross-Page Data'!$I$14:$J$117,2,FALSE),K9595))</f>
        <v>natural gas peaker</v>
      </c>
      <c r="K9595" t="str">
        <f>VLOOKUP(E9595,'Cross-Page Data'!$D$4:$F$48,3,FALSE)</f>
        <v>natural gas</v>
      </c>
      <c r="L9595" t="b">
        <f>IF(AND($P$6=FALSE,OR(C9595="Commercial NAICS Cogen",C9595="Industrial NAICS Cogen",C9595="NAICS-22 Cogen")),FALSE,IF(AND($P$7=FALSE,OR(C9595="Commercial NAICS Cogen",C9595="Commercial NAICS Non-Cogen",C9595="industrial NAICS Cogen", C9595="industrial NAICS non-cogen")),FALSE,TRUE))</f>
        <v>0</v>
      </c>
      <c r="M9595">
        <f t="shared" si="448"/>
        <v>0.34666666666666668</v>
      </c>
      <c r="N9595">
        <f t="shared" si="449"/>
        <v>1</v>
      </c>
    </row>
    <row r="9596" spans="1:14" x14ac:dyDescent="0.2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s="32">
        <f t="shared" si="447"/>
        <v>11429366.514937686</v>
      </c>
      <c r="J9596" t="str">
        <f>IF(K9596="natural gas",VLOOKUP(D9596,'Cross-Page Data'!$I$4:$J$13,2,FALSE),IF(K9596="solar",VLOOKUP('Form 923'!D9596,'Cross-Page Data'!$I$14:$J$117,2,FALSE),K9596))</f>
        <v>biomass</v>
      </c>
      <c r="K9596" t="str">
        <f>VLOOKUP(E9596,'Cross-Page Data'!$D$4:$F$48,3,FALSE)</f>
        <v>biomass</v>
      </c>
      <c r="L9596" t="b">
        <f>IF(AND($P$6=FALSE,OR(C9596="Commercial NAICS Cogen",C9596="Industrial NAICS Cogen",C9596="NAICS-22 Cogen")),FALSE,IF(AND($P$7=FALSE,OR(C9596="Commercial NAICS Cogen",C9596="Commercial NAICS Non-Cogen",C9596="industrial NAICS Cogen", C9596="industrial NAICS non-cogen")),FALSE,TRUE))</f>
        <v>0</v>
      </c>
      <c r="M9596">
        <f t="shared" si="448"/>
        <v>0.35087719298245612</v>
      </c>
      <c r="N9596">
        <f t="shared" si="449"/>
        <v>1</v>
      </c>
    </row>
    <row r="9597" spans="1:14" x14ac:dyDescent="0.2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s="32">
        <f t="shared" si="447"/>
        <v>8902000</v>
      </c>
      <c r="J9597" t="str">
        <f>IF(K9597="natural gas",VLOOKUP(D9597,'Cross-Page Data'!$I$4:$J$13,2,FALSE),IF(K9597="solar",VLOOKUP('Form 923'!D9597,'Cross-Page Data'!$I$14:$J$117,2,FALSE),K9597))</f>
        <v>solar pv</v>
      </c>
      <c r="K9597" t="str">
        <f>VLOOKUP(E9597,'Cross-Page Data'!$D$4:$F$48,3,FALSE)</f>
        <v>solar</v>
      </c>
      <c r="L9597" t="b">
        <f>IF(AND($P$6=FALSE,OR(C9597="Commercial NAICS Cogen",C9597="Industrial NAICS Cogen",C9597="NAICS-22 Cogen")),FALSE,IF(AND($P$7=FALSE,OR(C9597="Commercial NAICS Cogen",C9597="Commercial NAICS Non-Cogen",C9597="industrial NAICS Cogen", C9597="industrial NAICS non-cogen")),FALSE,TRUE))</f>
        <v>1</v>
      </c>
      <c r="M9597">
        <f t="shared" si="448"/>
        <v>0.49637338379060231</v>
      </c>
      <c r="N9597">
        <f t="shared" si="449"/>
        <v>1</v>
      </c>
    </row>
    <row r="9598" spans="1:14" x14ac:dyDescent="0.2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s="32">
        <f t="shared" si="447"/>
        <v>8902394.4177147504</v>
      </c>
      <c r="J9598" t="str">
        <f>IF(K9598="natural gas",VLOOKUP(D9598,'Cross-Page Data'!$I$4:$J$13,2,FALSE),IF(K9598="solar",VLOOKUP('Form 923'!D9598,'Cross-Page Data'!$I$14:$J$117,2,FALSE),K9598))</f>
        <v>solar pv</v>
      </c>
      <c r="K9598" t="str">
        <f>VLOOKUP(E9598,'Cross-Page Data'!$D$4:$F$48,3,FALSE)</f>
        <v>solar</v>
      </c>
      <c r="L9598" t="b">
        <f>IF(AND($P$6=FALSE,OR(C9598="Commercial NAICS Cogen",C9598="Industrial NAICS Cogen",C9598="NAICS-22 Cogen")),FALSE,IF(AND($P$7=FALSE,OR(C9598="Commercial NAICS Cogen",C9598="Commercial NAICS Non-Cogen",C9598="industrial NAICS Cogen", C9598="industrial NAICS non-cogen")),FALSE,TRUE))</f>
        <v>1</v>
      </c>
      <c r="M9598">
        <f t="shared" si="448"/>
        <v>9.8707032481866921E-2</v>
      </c>
      <c r="N9598">
        <f t="shared" si="449"/>
        <v>1</v>
      </c>
    </row>
    <row r="9599" spans="1:14" x14ac:dyDescent="0.2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s="32">
        <f t="shared" si="447"/>
        <v>8902123.1422505304</v>
      </c>
      <c r="J9599" t="str">
        <f>IF(K9599="natural gas",VLOOKUP(D9599,'Cross-Page Data'!$I$4:$J$13,2,FALSE),IF(K9599="solar",VLOOKUP('Form 923'!D9599,'Cross-Page Data'!$I$14:$J$117,2,FALSE),K9599))</f>
        <v>wind</v>
      </c>
      <c r="K9599" t="str">
        <f>VLOOKUP(E9599,'Cross-Page Data'!$D$4:$F$48,3,FALSE)</f>
        <v>wind</v>
      </c>
      <c r="L9599" t="b">
        <f>IF(AND($P$6=FALSE,OR(C9599="Commercial NAICS Cogen",C9599="Industrial NAICS Cogen",C9599="NAICS-22 Cogen")),FALSE,IF(AND($P$7=FALSE,OR(C9599="Commercial NAICS Cogen",C9599="Commercial NAICS Non-Cogen",C9599="industrial NAICS Cogen", C9599="industrial NAICS non-cogen")),FALSE,TRUE))</f>
        <v>1</v>
      </c>
      <c r="M9599">
        <f t="shared" si="448"/>
        <v>5.599300087489064E-2</v>
      </c>
      <c r="N9599">
        <f t="shared" si="449"/>
        <v>1</v>
      </c>
    </row>
    <row r="9600" spans="1:14" x14ac:dyDescent="0.2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s="32">
        <f t="shared" si="447"/>
        <v>8901928.2604188267</v>
      </c>
      <c r="J9600" t="str">
        <f>IF(K9600="natural gas",VLOOKUP(D9600,'Cross-Page Data'!$I$4:$J$13,2,FALSE),IF(K9600="solar",VLOOKUP('Form 923'!D9600,'Cross-Page Data'!$I$14:$J$117,2,FALSE),K9600))</f>
        <v>solar pv</v>
      </c>
      <c r="K9600" t="str">
        <f>VLOOKUP(E9600,'Cross-Page Data'!$D$4:$F$48,3,FALSE)</f>
        <v>solar</v>
      </c>
      <c r="L9600" t="b">
        <f>IF(AND($P$6=FALSE,OR(C9600="Commercial NAICS Cogen",C9600="Industrial NAICS Cogen",C9600="NAICS-22 Cogen")),FALSE,IF(AND($P$7=FALSE,OR(C9600="Commercial NAICS Cogen",C9600="Commercial NAICS Non-Cogen",C9600="industrial NAICS Cogen", C9600="industrial NAICS non-cogen")),FALSE,TRUE))</f>
        <v>1</v>
      </c>
      <c r="M9600">
        <f t="shared" si="448"/>
        <v>0.67549668874172186</v>
      </c>
      <c r="N9600">
        <f t="shared" si="449"/>
        <v>1</v>
      </c>
    </row>
    <row r="9601" spans="1:14" x14ac:dyDescent="0.2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s="32">
        <f t="shared" si="447"/>
        <v>8901956.3750843257</v>
      </c>
      <c r="J9601" t="str">
        <f>IF(K9601="natural gas",VLOOKUP(D9601,'Cross-Page Data'!$I$4:$J$13,2,FALSE),IF(K9601="solar",VLOOKUP('Form 923'!D9601,'Cross-Page Data'!$I$14:$J$117,2,FALSE),K9601))</f>
        <v>solar pv</v>
      </c>
      <c r="K9601" t="str">
        <f>VLOOKUP(E9601,'Cross-Page Data'!$D$4:$F$48,3,FALSE)</f>
        <v>solar</v>
      </c>
      <c r="L9601" t="b">
        <f>IF(AND($P$6=FALSE,OR(C9601="Commercial NAICS Cogen",C9601="Industrial NAICS Cogen",C9601="NAICS-22 Cogen")),FALSE,IF(AND($P$7=FALSE,OR(C9601="Commercial NAICS Cogen",C9601="Commercial NAICS Non-Cogen",C9601="industrial NAICS Cogen", C9601="industrial NAICS non-cogen")),FALSE,TRUE))</f>
        <v>1</v>
      </c>
      <c r="M9601">
        <f t="shared" si="448"/>
        <v>0.63323872595395769</v>
      </c>
      <c r="N9601">
        <f t="shared" si="449"/>
        <v>1</v>
      </c>
    </row>
    <row r="9602" spans="1:14" x14ac:dyDescent="0.2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s="32">
        <f t="shared" si="447"/>
        <v>5986667.1592110554</v>
      </c>
      <c r="J9602" t="str">
        <f>IF(K9602="natural gas",VLOOKUP(D9602,'Cross-Page Data'!$I$4:$J$13,2,FALSE),IF(K9602="solar",VLOOKUP('Form 923'!D9602,'Cross-Page Data'!$I$14:$J$117,2,FALSE),K9602))</f>
        <v>natural gas peaker</v>
      </c>
      <c r="K9602" t="str">
        <f>VLOOKUP(E9602,'Cross-Page Data'!$D$4:$F$48,3,FALSE)</f>
        <v>natural gas</v>
      </c>
      <c r="L9602" t="b">
        <f>IF(AND($P$6=FALSE,OR(C9602="Commercial NAICS Cogen",C9602="Industrial NAICS Cogen",C9602="NAICS-22 Cogen")),FALSE,IF(AND($P$7=FALSE,OR(C9602="Commercial NAICS Cogen",C9602="Commercial NAICS Non-Cogen",C9602="industrial NAICS Cogen", C9602="industrial NAICS non-cogen")),FALSE,TRUE))</f>
        <v>0</v>
      </c>
      <c r="M9602">
        <f t="shared" si="448"/>
        <v>0.63654320987654323</v>
      </c>
      <c r="N9602">
        <f t="shared" si="449"/>
        <v>1</v>
      </c>
    </row>
    <row r="9603" spans="1:14" x14ac:dyDescent="0.2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s="32">
        <f t="shared" si="447"/>
        <v>8902458.6860137042</v>
      </c>
      <c r="J9603" t="str">
        <f>IF(K9603="natural gas",VLOOKUP(D9603,'Cross-Page Data'!$I$4:$J$13,2,FALSE),IF(K9603="solar",VLOOKUP('Form 923'!D9603,'Cross-Page Data'!$I$14:$J$117,2,FALSE),K9603))</f>
        <v>solar pv</v>
      </c>
      <c r="K9603" t="str">
        <f>VLOOKUP(E9603,'Cross-Page Data'!$D$4:$F$48,3,FALSE)</f>
        <v>solar</v>
      </c>
      <c r="L9603" t="b">
        <f>IF(AND($P$6=FALSE,OR(C9603="Commercial NAICS Cogen",C9603="Industrial NAICS Cogen",C9603="NAICS-22 Cogen")),FALSE,IF(AND($P$7=FALSE,OR(C9603="Commercial NAICS Cogen",C9603="Commercial NAICS Non-Cogen",C9603="industrial NAICS Cogen", C9603="industrial NAICS non-cogen")),FALSE,TRUE))</f>
        <v>1</v>
      </c>
      <c r="M9603">
        <f t="shared" si="448"/>
        <v>8.0731630400504573E-2</v>
      </c>
      <c r="N9603">
        <f t="shared" si="449"/>
        <v>1</v>
      </c>
    </row>
    <row r="9604" spans="1:14" x14ac:dyDescent="0.2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s="32">
        <f t="shared" si="447"/>
        <v>8901998.3323073667</v>
      </c>
      <c r="J9604" t="str">
        <f>IF(K9604="natural gas",VLOOKUP(D9604,'Cross-Page Data'!$I$4:$J$13,2,FALSE),IF(K9604="solar",VLOOKUP('Form 923'!D9604,'Cross-Page Data'!$I$14:$J$117,2,FALSE),K9604))</f>
        <v>wind</v>
      </c>
      <c r="K9604" t="str">
        <f>VLOOKUP(E9604,'Cross-Page Data'!$D$4:$F$48,3,FALSE)</f>
        <v>wind</v>
      </c>
      <c r="L9604" t="b">
        <f>IF(AND($P$6=FALSE,OR(C9604="Commercial NAICS Cogen",C9604="Industrial NAICS Cogen",C9604="NAICS-22 Cogen")),FALSE,IF(AND($P$7=FALSE,OR(C9604="Commercial NAICS Cogen",C9604="Commercial NAICS Non-Cogen",C9604="industrial NAICS Cogen", C9604="industrial NAICS non-cogen")),FALSE,TRUE))</f>
        <v>1</v>
      </c>
      <c r="M9604">
        <f t="shared" si="448"/>
        <v>0.62292213473315838</v>
      </c>
      <c r="N9604">
        <f t="shared" si="449"/>
        <v>1</v>
      </c>
    </row>
    <row r="9605" spans="1:14" x14ac:dyDescent="0.2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s="32">
        <f t="shared" si="447"/>
        <v>274886.11966873618</v>
      </c>
      <c r="J9605" t="str">
        <f>IF(K9605="natural gas",VLOOKUP(D9605,'Cross-Page Data'!$I$4:$J$13,2,FALSE),IF(K9605="solar",VLOOKUP('Form 923'!D9605,'Cross-Page Data'!$I$14:$J$117,2,FALSE),K9605))</f>
        <v>natural gas nonpeaker</v>
      </c>
      <c r="K9605" t="str">
        <f>VLOOKUP(E9605,'Cross-Page Data'!$D$4:$F$48,3,FALSE)</f>
        <v>natural gas</v>
      </c>
      <c r="L9605" t="b">
        <f>IF(AND($P$6=FALSE,OR(C9605="Commercial NAICS Cogen",C9605="Industrial NAICS Cogen",C9605="NAICS-22 Cogen")),FALSE,IF(AND($P$7=FALSE,OR(C9605="Commercial NAICS Cogen",C9605="Commercial NAICS Non-Cogen",C9605="industrial NAICS Cogen", C9605="industrial NAICS non-cogen")),FALSE,TRUE))</f>
        <v>1</v>
      </c>
      <c r="M9605">
        <f t="shared" si="448"/>
        <v>0.73023255813953492</v>
      </c>
      <c r="N9605">
        <f t="shared" si="449"/>
        <v>1</v>
      </c>
    </row>
    <row r="9606" spans="1:14" x14ac:dyDescent="0.2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s="32">
        <f t="shared" si="447"/>
        <v>10360805.772554129</v>
      </c>
      <c r="J9606" t="str">
        <f>IF(K9606="natural gas",VLOOKUP(D9606,'Cross-Page Data'!$I$4:$J$13,2,FALSE),IF(K9606="solar",VLOOKUP('Form 923'!D9606,'Cross-Page Data'!$I$14:$J$117,2,FALSE),K9606))</f>
        <v>natural gas nonpeaker</v>
      </c>
      <c r="K9606" t="str">
        <f>VLOOKUP(E9606,'Cross-Page Data'!$D$4:$F$48,3,FALSE)</f>
        <v>natural gas</v>
      </c>
      <c r="L9606" t="b">
        <f>IF(AND($P$6=FALSE,OR(C9606="Commercial NAICS Cogen",C9606="Industrial NAICS Cogen",C9606="NAICS-22 Cogen")),FALSE,IF(AND($P$7=FALSE,OR(C9606="Commercial NAICS Cogen",C9606="Commercial NAICS Non-Cogen",C9606="industrial NAICS Cogen", C9606="industrial NAICS non-cogen")),FALSE,TRUE))</f>
        <v>1</v>
      </c>
      <c r="M9606">
        <f t="shared" si="448"/>
        <v>0.31255813953488371</v>
      </c>
      <c r="N9606">
        <f t="shared" si="449"/>
        <v>1</v>
      </c>
    </row>
    <row r="9607" spans="1:14" x14ac:dyDescent="0.2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s="32">
        <f t="shared" ref="I9607:I9670" si="450">IFERROR(F9607/G9607*10^6,"")</f>
        <v>8902000.3163781539</v>
      </c>
      <c r="J9607" t="str">
        <f>IF(K9607="natural gas",VLOOKUP(D9607,'Cross-Page Data'!$I$4:$J$13,2,FALSE),IF(K9607="solar",VLOOKUP('Form 923'!D9607,'Cross-Page Data'!$I$14:$J$117,2,FALSE),K9607))</f>
        <v>wind</v>
      </c>
      <c r="K9607" t="str">
        <f>VLOOKUP(E9607,'Cross-Page Data'!$D$4:$F$48,3,FALSE)</f>
        <v>wind</v>
      </c>
      <c r="L9607" t="b">
        <f>IF(AND($P$6=FALSE,OR(C9607="Commercial NAICS Cogen",C9607="Industrial NAICS Cogen",C9607="NAICS-22 Cogen")),FALSE,IF(AND($P$7=FALSE,OR(C9607="Commercial NAICS Cogen",C9607="Commercial NAICS Non-Cogen",C9607="industrial NAICS Cogen", C9607="industrial NAICS non-cogen")),FALSE,TRUE))</f>
        <v>1</v>
      </c>
      <c r="M9607">
        <f t="shared" ref="M9607:M9670" si="451">(COUNTIFS($J$6:$J$14148,J9607,$I$6:$I$14148,"&gt;"&amp;I9607)+1)/COUNTIFS($J$6:$J$14148,J9607)</f>
        <v>0.45756780402449693</v>
      </c>
      <c r="N9607">
        <f t="shared" ref="N9607:N9670" si="452">IF(OR(M9607&gt;0.95,M9607&lt;0.05),0,1)</f>
        <v>1</v>
      </c>
    </row>
    <row r="9608" spans="1:14" x14ac:dyDescent="0.2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s="32">
        <f t="shared" si="450"/>
        <v>4549100.9681881052</v>
      </c>
      <c r="J9608" t="str">
        <f>IF(K9608="natural gas",VLOOKUP(D9608,'Cross-Page Data'!$I$4:$J$13,2,FALSE),IF(K9608="solar",VLOOKUP('Form 923'!D9608,'Cross-Page Data'!$I$14:$J$117,2,FALSE),K9608))</f>
        <v>natural gas peaker</v>
      </c>
      <c r="K9608" t="str">
        <f>VLOOKUP(E9608,'Cross-Page Data'!$D$4:$F$48,3,FALSE)</f>
        <v>natural gas</v>
      </c>
      <c r="L9608" t="b">
        <f>IF(AND($P$6=FALSE,OR(C9608="Commercial NAICS Cogen",C9608="Industrial NAICS Cogen",C9608="NAICS-22 Cogen")),FALSE,IF(AND($P$7=FALSE,OR(C9608="Commercial NAICS Cogen",C9608="Commercial NAICS Non-Cogen",C9608="industrial NAICS Cogen", C9608="industrial NAICS non-cogen")),FALSE,TRUE))</f>
        <v>0</v>
      </c>
      <c r="M9608">
        <f t="shared" si="451"/>
        <v>0.74716049382716054</v>
      </c>
      <c r="N9608">
        <f t="shared" si="452"/>
        <v>1</v>
      </c>
    </row>
    <row r="9609" spans="1:14" x14ac:dyDescent="0.2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s="32">
        <f t="shared" si="450"/>
        <v>4549461.5577260209</v>
      </c>
      <c r="J9609" t="str">
        <f>IF(K9609="natural gas",VLOOKUP(D9609,'Cross-Page Data'!$I$4:$J$13,2,FALSE),IF(K9609="solar",VLOOKUP('Form 923'!D9609,'Cross-Page Data'!$I$14:$J$117,2,FALSE),K9609))</f>
        <v>hard coal</v>
      </c>
      <c r="K9609" t="str">
        <f>VLOOKUP(E9609,'Cross-Page Data'!$D$4:$F$48,3,FALSE)</f>
        <v>hard coal</v>
      </c>
      <c r="L9609" t="b">
        <f>IF(AND($P$6=FALSE,OR(C9609="Commercial NAICS Cogen",C9609="Industrial NAICS Cogen",C9609="NAICS-22 Cogen")),FALSE,IF(AND($P$7=FALSE,OR(C9609="Commercial NAICS Cogen",C9609="Commercial NAICS Non-Cogen",C9609="industrial NAICS Cogen", C9609="industrial NAICS non-cogen")),FALSE,TRUE))</f>
        <v>0</v>
      </c>
      <c r="M9609">
        <f t="shared" si="451"/>
        <v>0.55510204081632653</v>
      </c>
      <c r="N9609">
        <f t="shared" si="452"/>
        <v>1</v>
      </c>
    </row>
    <row r="9610" spans="1:14" x14ac:dyDescent="0.2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s="32">
        <f t="shared" si="450"/>
        <v>8901564.980721252</v>
      </c>
      <c r="J9610" t="str">
        <f>IF(K9610="natural gas",VLOOKUP(D9610,'Cross-Page Data'!$I$4:$J$13,2,FALSE),IF(K9610="solar",VLOOKUP('Form 923'!D9610,'Cross-Page Data'!$I$14:$J$117,2,FALSE),K9610))</f>
        <v>solar pv</v>
      </c>
      <c r="K9610" t="str">
        <f>VLOOKUP(E9610,'Cross-Page Data'!$D$4:$F$48,3,FALSE)</f>
        <v>solar</v>
      </c>
      <c r="L9610" t="b">
        <f>IF(AND($P$6=FALSE,OR(C9610="Commercial NAICS Cogen",C9610="Industrial NAICS Cogen",C9610="NAICS-22 Cogen")),FALSE,IF(AND($P$7=FALSE,OR(C9610="Commercial NAICS Cogen",C9610="Commercial NAICS Non-Cogen",C9610="industrial NAICS Cogen", C9610="industrial NAICS non-cogen")),FALSE,TRUE))</f>
        <v>1</v>
      </c>
      <c r="M9610">
        <f t="shared" si="451"/>
        <v>0.88237149164301487</v>
      </c>
      <c r="N9610">
        <f t="shared" si="452"/>
        <v>1</v>
      </c>
    </row>
    <row r="9611" spans="1:14" x14ac:dyDescent="0.2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s="32">
        <f t="shared" si="450"/>
        <v>0</v>
      </c>
      <c r="J9611" t="str">
        <f>IF(K9611="natural gas",VLOOKUP(D9611,'Cross-Page Data'!$I$4:$J$13,2,FALSE),IF(K9611="solar",VLOOKUP('Form 923'!D9611,'Cross-Page Data'!$I$14:$J$117,2,FALSE),K9611))</f>
        <v>natural gas nonpeaker</v>
      </c>
      <c r="K9611" t="str">
        <f>VLOOKUP(E9611,'Cross-Page Data'!$D$4:$F$48,3,FALSE)</f>
        <v>natural gas</v>
      </c>
      <c r="L9611" t="b">
        <f>IF(AND($P$6=FALSE,OR(C9611="Commercial NAICS Cogen",C9611="Industrial NAICS Cogen",C9611="NAICS-22 Cogen")),FALSE,IF(AND($P$7=FALSE,OR(C9611="Commercial NAICS Cogen",C9611="Commercial NAICS Non-Cogen",C9611="industrial NAICS Cogen", C9611="industrial NAICS non-cogen")),FALSE,TRUE))</f>
        <v>0</v>
      </c>
      <c r="M9611">
        <f t="shared" si="451"/>
        <v>0.77302325581395348</v>
      </c>
      <c r="N9611">
        <f t="shared" si="452"/>
        <v>1</v>
      </c>
    </row>
    <row r="9612" spans="1:14" x14ac:dyDescent="0.2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s="32">
        <f t="shared" si="450"/>
        <v>6142056.1398620885</v>
      </c>
      <c r="J9612" t="str">
        <f>IF(K9612="natural gas",VLOOKUP(D9612,'Cross-Page Data'!$I$4:$J$13,2,FALSE),IF(K9612="solar",VLOOKUP('Form 923'!D9612,'Cross-Page Data'!$I$14:$J$117,2,FALSE),K9612))</f>
        <v>natural gas nonpeaker</v>
      </c>
      <c r="K9612" t="str">
        <f>VLOOKUP(E9612,'Cross-Page Data'!$D$4:$F$48,3,FALSE)</f>
        <v>natural gas</v>
      </c>
      <c r="L9612" t="b">
        <f>IF(AND($P$6=FALSE,OR(C9612="Commercial NAICS Cogen",C9612="Industrial NAICS Cogen",C9612="NAICS-22 Cogen")),FALSE,IF(AND($P$7=FALSE,OR(C9612="Commercial NAICS Cogen",C9612="Commercial NAICS Non-Cogen",C9612="industrial NAICS Cogen", C9612="industrial NAICS non-cogen")),FALSE,TRUE))</f>
        <v>0</v>
      </c>
      <c r="M9612">
        <f t="shared" si="451"/>
        <v>0.48279069767441862</v>
      </c>
      <c r="N9612">
        <f t="shared" si="452"/>
        <v>1</v>
      </c>
    </row>
    <row r="9613" spans="1:14" x14ac:dyDescent="0.2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s="32">
        <f t="shared" si="450"/>
        <v>41394.335511982572</v>
      </c>
      <c r="J9613" t="str">
        <f>IF(K9613="natural gas",VLOOKUP(D9613,'Cross-Page Data'!$I$4:$J$13,2,FALSE),IF(K9613="solar",VLOOKUP('Form 923'!D9613,'Cross-Page Data'!$I$14:$J$117,2,FALSE),K9613))</f>
        <v>natural gas nonpeaker</v>
      </c>
      <c r="K9613" t="str">
        <f>VLOOKUP(E9613,'Cross-Page Data'!$D$4:$F$48,3,FALSE)</f>
        <v>natural gas</v>
      </c>
      <c r="L9613" t="b">
        <f>IF(AND($P$6=FALSE,OR(C9613="Commercial NAICS Cogen",C9613="Industrial NAICS Cogen",C9613="NAICS-22 Cogen")),FALSE,IF(AND($P$7=FALSE,OR(C9613="Commercial NAICS Cogen",C9613="Commercial NAICS Non-Cogen",C9613="industrial NAICS Cogen", C9613="industrial NAICS non-cogen")),FALSE,TRUE))</f>
        <v>0</v>
      </c>
      <c r="M9613">
        <f t="shared" si="451"/>
        <v>0.76093023255813952</v>
      </c>
      <c r="N9613">
        <f t="shared" si="452"/>
        <v>1</v>
      </c>
    </row>
    <row r="9614" spans="1:14" x14ac:dyDescent="0.2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s="32">
        <f t="shared" si="450"/>
        <v>5393569.4250856088</v>
      </c>
      <c r="J9614" t="str">
        <f>IF(K9614="natural gas",VLOOKUP(D9614,'Cross-Page Data'!$I$4:$J$13,2,FALSE),IF(K9614="solar",VLOOKUP('Form 923'!D9614,'Cross-Page Data'!$I$14:$J$117,2,FALSE),K9614))</f>
        <v>natural gas nonpeaker</v>
      </c>
      <c r="K9614" t="str">
        <f>VLOOKUP(E9614,'Cross-Page Data'!$D$4:$F$48,3,FALSE)</f>
        <v>natural gas</v>
      </c>
      <c r="L9614" t="b">
        <f>IF(AND($P$6=FALSE,OR(C9614="Commercial NAICS Cogen",C9614="Industrial NAICS Cogen",C9614="NAICS-22 Cogen")),FALSE,IF(AND($P$7=FALSE,OR(C9614="Commercial NAICS Cogen",C9614="Commercial NAICS Non-Cogen",C9614="industrial NAICS Cogen", C9614="industrial NAICS non-cogen")),FALSE,TRUE))</f>
        <v>0</v>
      </c>
      <c r="M9614">
        <f t="shared" si="451"/>
        <v>0.50604651162790693</v>
      </c>
      <c r="N9614">
        <f t="shared" si="452"/>
        <v>1</v>
      </c>
    </row>
    <row r="9615" spans="1:14" x14ac:dyDescent="0.2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s="32">
        <f t="shared" si="450"/>
        <v>4897093.4364644969</v>
      </c>
      <c r="J9615" t="str">
        <f>IF(K9615="natural gas",VLOOKUP(D9615,'Cross-Page Data'!$I$4:$J$13,2,FALSE),IF(K9615="solar",VLOOKUP('Form 923'!D9615,'Cross-Page Data'!$I$14:$J$117,2,FALSE),K9615))</f>
        <v>natural gas peaker</v>
      </c>
      <c r="K9615" t="str">
        <f>VLOOKUP(E9615,'Cross-Page Data'!$D$4:$F$48,3,FALSE)</f>
        <v>natural gas</v>
      </c>
      <c r="L9615" t="b">
        <f>IF(AND($P$6=FALSE,OR(C9615="Commercial NAICS Cogen",C9615="Industrial NAICS Cogen",C9615="NAICS-22 Cogen")),FALSE,IF(AND($P$7=FALSE,OR(C9615="Commercial NAICS Cogen",C9615="Commercial NAICS Non-Cogen",C9615="industrial NAICS Cogen", C9615="industrial NAICS non-cogen")),FALSE,TRUE))</f>
        <v>0</v>
      </c>
      <c r="M9615">
        <f t="shared" si="451"/>
        <v>0.70913580246913577</v>
      </c>
      <c r="N9615">
        <f t="shared" si="452"/>
        <v>1</v>
      </c>
    </row>
    <row r="9616" spans="1:14" ht="26.25" x14ac:dyDescent="0.2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s="32" t="str">
        <f t="shared" si="450"/>
        <v/>
      </c>
      <c r="J9616" t="str">
        <f>IF(K9616="natural gas",VLOOKUP(D9616,'Cross-Page Data'!$I$4:$J$13,2,FALSE),IF(K9616="solar",VLOOKUP('Form 923'!D9616,'Cross-Page Data'!$I$14:$J$117,2,FALSE),K9616))</f>
        <v>heavy or residual fuel oil</v>
      </c>
      <c r="K9616" t="str">
        <f>VLOOKUP(E9616,'Cross-Page Data'!$D$4:$F$48,3,FALSE)</f>
        <v>heavy or residual fuel oil</v>
      </c>
      <c r="L9616" t="b">
        <f>IF(AND($P$6=FALSE,OR(C9616="Commercial NAICS Cogen",C9616="Industrial NAICS Cogen",C9616="NAICS-22 Cogen")),FALSE,IF(AND($P$7=FALSE,OR(C9616="Commercial NAICS Cogen",C9616="Commercial NAICS Non-Cogen",C9616="industrial NAICS Cogen", C9616="industrial NAICS non-cogen")),FALSE,TRUE))</f>
        <v>0</v>
      </c>
      <c r="M9616">
        <f t="shared" si="451"/>
        <v>4.0160642570281126E-4</v>
      </c>
      <c r="N9616">
        <f t="shared" si="452"/>
        <v>0</v>
      </c>
    </row>
    <row r="9617" spans="1:14" x14ac:dyDescent="0.2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s="32">
        <f t="shared" si="450"/>
        <v>8902245.7067371216</v>
      </c>
      <c r="J9617" t="str">
        <f>IF(K9617="natural gas",VLOOKUP(D9617,'Cross-Page Data'!$I$4:$J$13,2,FALSE),IF(K9617="solar",VLOOKUP('Form 923'!D9617,'Cross-Page Data'!$I$14:$J$117,2,FALSE),K9617))</f>
        <v>solar pv</v>
      </c>
      <c r="K9617" t="str">
        <f>VLOOKUP(E9617,'Cross-Page Data'!$D$4:$F$48,3,FALSE)</f>
        <v>solar</v>
      </c>
      <c r="L9617" t="b">
        <f>IF(AND($P$6=FALSE,OR(C9617="Commercial NAICS Cogen",C9617="Industrial NAICS Cogen",C9617="NAICS-22 Cogen")),FALSE,IF(AND($P$7=FALSE,OR(C9617="Commercial NAICS Cogen",C9617="Commercial NAICS Non-Cogen",C9617="industrial NAICS Cogen", C9617="industrial NAICS non-cogen")),FALSE,TRUE))</f>
        <v>1</v>
      </c>
      <c r="M9617">
        <f t="shared" si="451"/>
        <v>0.14821822768842635</v>
      </c>
      <c r="N9617">
        <f t="shared" si="452"/>
        <v>1</v>
      </c>
    </row>
    <row r="9618" spans="1:14" x14ac:dyDescent="0.2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s="32">
        <f t="shared" si="450"/>
        <v>8902002.9784336649</v>
      </c>
      <c r="J9618" t="str">
        <f>IF(K9618="natural gas",VLOOKUP(D9618,'Cross-Page Data'!$I$4:$J$13,2,FALSE),IF(K9618="solar",VLOOKUP('Form 923'!D9618,'Cross-Page Data'!$I$14:$J$117,2,FALSE),K9618))</f>
        <v>wind</v>
      </c>
      <c r="K9618" t="str">
        <f>VLOOKUP(E9618,'Cross-Page Data'!$D$4:$F$48,3,FALSE)</f>
        <v>wind</v>
      </c>
      <c r="L9618" t="b">
        <f>IF(AND($P$6=FALSE,OR(C9618="Commercial NAICS Cogen",C9618="Industrial NAICS Cogen",C9618="NAICS-22 Cogen")),FALSE,IF(AND($P$7=FALSE,OR(C9618="Commercial NAICS Cogen",C9618="Commercial NAICS Non-Cogen",C9618="industrial NAICS Cogen", C9618="industrial NAICS non-cogen")),FALSE,TRUE))</f>
        <v>1</v>
      </c>
      <c r="M9618">
        <f t="shared" si="451"/>
        <v>0.27034120734908135</v>
      </c>
      <c r="N9618">
        <f t="shared" si="452"/>
        <v>1</v>
      </c>
    </row>
    <row r="9619" spans="1:14" x14ac:dyDescent="0.2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s="32">
        <f t="shared" si="450"/>
        <v>8901828.2988871224</v>
      </c>
      <c r="J9619" t="str">
        <f>IF(K9619="natural gas",VLOOKUP(D9619,'Cross-Page Data'!$I$4:$J$13,2,FALSE),IF(K9619="solar",VLOOKUP('Form 923'!D9619,'Cross-Page Data'!$I$14:$J$117,2,FALSE),K9619))</f>
        <v>wind</v>
      </c>
      <c r="K9619" t="str">
        <f>VLOOKUP(E9619,'Cross-Page Data'!$D$4:$F$48,3,FALSE)</f>
        <v>wind</v>
      </c>
      <c r="L9619" t="b">
        <f>IF(AND($P$6=FALSE,OR(C9619="Commercial NAICS Cogen",C9619="Industrial NAICS Cogen",C9619="NAICS-22 Cogen")),FALSE,IF(AND($P$7=FALSE,OR(C9619="Commercial NAICS Cogen",C9619="Commercial NAICS Non-Cogen",C9619="industrial NAICS Cogen", C9619="industrial NAICS non-cogen")),FALSE,TRUE))</f>
        <v>1</v>
      </c>
      <c r="M9619">
        <f t="shared" si="451"/>
        <v>0.93700787401574803</v>
      </c>
      <c r="N9619">
        <f t="shared" si="452"/>
        <v>1</v>
      </c>
    </row>
    <row r="9620" spans="1:14" ht="26.25" x14ac:dyDescent="0.2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s="32">
        <f t="shared" si="450"/>
        <v>8902134.9953587055</v>
      </c>
      <c r="J9620" t="str">
        <f>IF(K9620="natural gas",VLOOKUP(D9620,'Cross-Page Data'!$I$4:$J$13,2,FALSE),IF(K9620="solar",VLOOKUP('Form 923'!D9620,'Cross-Page Data'!$I$14:$J$117,2,FALSE),K9620))</f>
        <v>solar pv</v>
      </c>
      <c r="K9620" t="str">
        <f>VLOOKUP(E9620,'Cross-Page Data'!$D$4:$F$48,3,FALSE)</f>
        <v>solar</v>
      </c>
      <c r="L9620" t="b">
        <f>IF(AND($P$6=FALSE,OR(C9620="Commercial NAICS Cogen",C9620="Industrial NAICS Cogen",C9620="NAICS-22 Cogen")),FALSE,IF(AND($P$7=FALSE,OR(C9620="Commercial NAICS Cogen",C9620="Commercial NAICS Non-Cogen",C9620="industrial NAICS Cogen", C9620="industrial NAICS non-cogen")),FALSE,TRUE))</f>
        <v>0</v>
      </c>
      <c r="M9620">
        <f t="shared" si="451"/>
        <v>0.22800378429517501</v>
      </c>
      <c r="N9620">
        <f t="shared" si="452"/>
        <v>1</v>
      </c>
    </row>
    <row r="9621" spans="1:14" x14ac:dyDescent="0.2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s="32">
        <f t="shared" si="450"/>
        <v>8901856.0894991104</v>
      </c>
      <c r="J9621" t="str">
        <f>IF(K9621="natural gas",VLOOKUP(D9621,'Cross-Page Data'!$I$4:$J$13,2,FALSE),IF(K9621="solar",VLOOKUP('Form 923'!D9621,'Cross-Page Data'!$I$14:$J$117,2,FALSE),K9621))</f>
        <v>solar pv</v>
      </c>
      <c r="K9621" t="str">
        <f>VLOOKUP(E9621,'Cross-Page Data'!$D$4:$F$48,3,FALSE)</f>
        <v>solar</v>
      </c>
      <c r="L9621" t="b">
        <f>IF(AND($P$6=FALSE,OR(C9621="Commercial NAICS Cogen",C9621="Industrial NAICS Cogen",C9621="NAICS-22 Cogen")),FALSE,IF(AND($P$7=FALSE,OR(C9621="Commercial NAICS Cogen",C9621="Commercial NAICS Non-Cogen",C9621="industrial NAICS Cogen", C9621="industrial NAICS non-cogen")),FALSE,TRUE))</f>
        <v>1</v>
      </c>
      <c r="M9621">
        <f t="shared" si="451"/>
        <v>0.75748975086723436</v>
      </c>
      <c r="N9621">
        <f t="shared" si="452"/>
        <v>1</v>
      </c>
    </row>
    <row r="9622" spans="1:14" x14ac:dyDescent="0.2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s="32">
        <f t="shared" si="450"/>
        <v>8900933.2376166563</v>
      </c>
      <c r="J9622" t="str">
        <f>IF(K9622="natural gas",VLOOKUP(D9622,'Cross-Page Data'!$I$4:$J$13,2,FALSE),IF(K9622="solar",VLOOKUP('Form 923'!D9622,'Cross-Page Data'!$I$14:$J$117,2,FALSE),K9622))</f>
        <v>solar pv</v>
      </c>
      <c r="K9622" t="str">
        <f>VLOOKUP(E9622,'Cross-Page Data'!$D$4:$F$48,3,FALSE)</f>
        <v>solar</v>
      </c>
      <c r="L9622" t="b">
        <f>IF(AND($P$6=FALSE,OR(C9622="Commercial NAICS Cogen",C9622="Industrial NAICS Cogen",C9622="NAICS-22 Cogen")),FALSE,IF(AND($P$7=FALSE,OR(C9622="Commercial NAICS Cogen",C9622="Commercial NAICS Non-Cogen",C9622="industrial NAICS Cogen", C9622="industrial NAICS non-cogen")),FALSE,TRUE))</f>
        <v>1</v>
      </c>
      <c r="M9622">
        <f t="shared" si="451"/>
        <v>0.94607379375591294</v>
      </c>
      <c r="N9622">
        <f t="shared" si="452"/>
        <v>1</v>
      </c>
    </row>
    <row r="9623" spans="1:14" x14ac:dyDescent="0.2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s="32">
        <f t="shared" si="450"/>
        <v>8902609.8026734572</v>
      </c>
      <c r="J9623" t="str">
        <f>IF(K9623="natural gas",VLOOKUP(D9623,'Cross-Page Data'!$I$4:$J$13,2,FALSE),IF(K9623="solar",VLOOKUP('Form 923'!D9623,'Cross-Page Data'!$I$14:$J$117,2,FALSE),K9623))</f>
        <v>solar pv</v>
      </c>
      <c r="K9623" t="str">
        <f>VLOOKUP(E9623,'Cross-Page Data'!$D$4:$F$48,3,FALSE)</f>
        <v>solar</v>
      </c>
      <c r="L9623" t="b">
        <f>IF(AND($P$6=FALSE,OR(C9623="Commercial NAICS Cogen",C9623="Industrial NAICS Cogen",C9623="NAICS-22 Cogen")),FALSE,IF(AND($P$7=FALSE,OR(C9623="Commercial NAICS Cogen",C9623="Commercial NAICS Non-Cogen",C9623="industrial NAICS Cogen", C9623="industrial NAICS non-cogen")),FALSE,TRUE))</f>
        <v>1</v>
      </c>
      <c r="M9623">
        <f t="shared" si="451"/>
        <v>5.5502995900346894E-2</v>
      </c>
      <c r="N9623">
        <f t="shared" si="452"/>
        <v>1</v>
      </c>
    </row>
    <row r="9624" spans="1:14" x14ac:dyDescent="0.2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s="32">
        <f t="shared" si="450"/>
        <v>8902335.4564755838</v>
      </c>
      <c r="J9624" t="str">
        <f>IF(K9624="natural gas",VLOOKUP(D9624,'Cross-Page Data'!$I$4:$J$13,2,FALSE),IF(K9624="solar",VLOOKUP('Form 923'!D9624,'Cross-Page Data'!$I$14:$J$117,2,FALSE),K9624))</f>
        <v>solar pv</v>
      </c>
      <c r="K9624" t="str">
        <f>VLOOKUP(E9624,'Cross-Page Data'!$D$4:$F$48,3,FALSE)</f>
        <v>solar</v>
      </c>
      <c r="L9624" t="b">
        <f>IF(AND($P$6=FALSE,OR(C9624="Commercial NAICS Cogen",C9624="Industrial NAICS Cogen",C9624="NAICS-22 Cogen")),FALSE,IF(AND($P$7=FALSE,OR(C9624="Commercial NAICS Cogen",C9624="Commercial NAICS Non-Cogen",C9624="industrial NAICS Cogen", C9624="industrial NAICS non-cogen")),FALSE,TRUE))</f>
        <v>1</v>
      </c>
      <c r="M9624">
        <f t="shared" si="451"/>
        <v>0.11636707663197729</v>
      </c>
      <c r="N9624">
        <f t="shared" si="452"/>
        <v>1</v>
      </c>
    </row>
    <row r="9625" spans="1:14" ht="26.25" x14ac:dyDescent="0.2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s="32">
        <f t="shared" si="450"/>
        <v>8901912.9019129016</v>
      </c>
      <c r="J9625" t="str">
        <f>IF(K9625="natural gas",VLOOKUP(D9625,'Cross-Page Data'!$I$4:$J$13,2,FALSE),IF(K9625="solar",VLOOKUP('Form 923'!D9625,'Cross-Page Data'!$I$14:$J$117,2,FALSE),K9625))</f>
        <v>solar pv</v>
      </c>
      <c r="K9625" t="str">
        <f>VLOOKUP(E9625,'Cross-Page Data'!$D$4:$F$48,3,FALSE)</f>
        <v>solar</v>
      </c>
      <c r="L9625" t="b">
        <f>IF(AND($P$6=FALSE,OR(C9625="Commercial NAICS Cogen",C9625="Industrial NAICS Cogen",C9625="NAICS-22 Cogen")),FALSE,IF(AND($P$7=FALSE,OR(C9625="Commercial NAICS Cogen",C9625="Commercial NAICS Non-Cogen",C9625="industrial NAICS Cogen", C9625="industrial NAICS non-cogen")),FALSE,TRUE))</f>
        <v>0</v>
      </c>
      <c r="M9625">
        <f t="shared" si="451"/>
        <v>0.69252601702932826</v>
      </c>
      <c r="N9625">
        <f t="shared" si="452"/>
        <v>1</v>
      </c>
    </row>
    <row r="9626" spans="1:14" x14ac:dyDescent="0.2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s="32">
        <f t="shared" si="450"/>
        <v>8901998.222193975</v>
      </c>
      <c r="J9626" t="str">
        <f>IF(K9626="natural gas",VLOOKUP(D9626,'Cross-Page Data'!$I$4:$J$13,2,FALSE),IF(K9626="solar",VLOOKUP('Form 923'!D9626,'Cross-Page Data'!$I$14:$J$117,2,FALSE),K9626))</f>
        <v>wind</v>
      </c>
      <c r="K9626" t="str">
        <f>VLOOKUP(E9626,'Cross-Page Data'!$D$4:$F$48,3,FALSE)</f>
        <v>wind</v>
      </c>
      <c r="L9626" t="b">
        <f>IF(AND($P$6=FALSE,OR(C9626="Commercial NAICS Cogen",C9626="Industrial NAICS Cogen",C9626="NAICS-22 Cogen")),FALSE,IF(AND($P$7=FALSE,OR(C9626="Commercial NAICS Cogen",C9626="Commercial NAICS Non-Cogen",C9626="industrial NAICS Cogen", C9626="industrial NAICS non-cogen")),FALSE,TRUE))</f>
        <v>1</v>
      </c>
      <c r="M9626">
        <f t="shared" si="451"/>
        <v>0.63254593175853013</v>
      </c>
      <c r="N9626">
        <f t="shared" si="452"/>
        <v>1</v>
      </c>
    </row>
    <row r="9627" spans="1:14" x14ac:dyDescent="0.2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s="32">
        <f t="shared" si="450"/>
        <v>8902002.3820157796</v>
      </c>
      <c r="J9627" t="str">
        <f>IF(K9627="natural gas",VLOOKUP(D9627,'Cross-Page Data'!$I$4:$J$13,2,FALSE),IF(K9627="solar",VLOOKUP('Form 923'!D9627,'Cross-Page Data'!$I$14:$J$117,2,FALSE),K9627))</f>
        <v>wind</v>
      </c>
      <c r="K9627" t="str">
        <f>VLOOKUP(E9627,'Cross-Page Data'!$D$4:$F$48,3,FALSE)</f>
        <v>wind</v>
      </c>
      <c r="L9627" t="b">
        <f>IF(AND($P$6=FALSE,OR(C9627="Commercial NAICS Cogen",C9627="Industrial NAICS Cogen",C9627="NAICS-22 Cogen")),FALSE,IF(AND($P$7=FALSE,OR(C9627="Commercial NAICS Cogen",C9627="Commercial NAICS Non-Cogen",C9627="industrial NAICS Cogen", C9627="industrial NAICS non-cogen")),FALSE,TRUE))</f>
        <v>1</v>
      </c>
      <c r="M9627">
        <f t="shared" si="451"/>
        <v>0.29921259842519687</v>
      </c>
      <c r="N9627">
        <f t="shared" si="452"/>
        <v>1</v>
      </c>
    </row>
    <row r="9628" spans="1:14" ht="26.25" x14ac:dyDescent="0.2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s="32">
        <f t="shared" si="450"/>
        <v>13713470.478523508</v>
      </c>
      <c r="J9628" t="str">
        <f>IF(K9628="natural gas",VLOOKUP(D9628,'Cross-Page Data'!$I$4:$J$13,2,FALSE),IF(K9628="solar",VLOOKUP('Form 923'!D9628,'Cross-Page Data'!$I$14:$J$117,2,FALSE),K9628))</f>
        <v>natural gas peaker</v>
      </c>
      <c r="K9628" t="str">
        <f>VLOOKUP(E9628,'Cross-Page Data'!$D$4:$F$48,3,FALSE)</f>
        <v>natural gas</v>
      </c>
      <c r="L9628" t="b">
        <f>IF(AND($P$6=FALSE,OR(C9628="Commercial NAICS Cogen",C9628="Industrial NAICS Cogen",C9628="NAICS-22 Cogen")),FALSE,IF(AND($P$7=FALSE,OR(C9628="Commercial NAICS Cogen",C9628="Commercial NAICS Non-Cogen",C9628="industrial NAICS Cogen", C9628="industrial NAICS non-cogen")),FALSE,TRUE))</f>
        <v>0</v>
      </c>
      <c r="M9628">
        <f t="shared" si="451"/>
        <v>0.1797530864197531</v>
      </c>
      <c r="N9628">
        <f t="shared" si="452"/>
        <v>1</v>
      </c>
    </row>
    <row r="9629" spans="1:14" x14ac:dyDescent="0.2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s="32">
        <f t="shared" si="450"/>
        <v>8901863.3540372681</v>
      </c>
      <c r="J9629" t="str">
        <f>IF(K9629="natural gas",VLOOKUP(D9629,'Cross-Page Data'!$I$4:$J$13,2,FALSE),IF(K9629="solar",VLOOKUP('Form 923'!D9629,'Cross-Page Data'!$I$14:$J$117,2,FALSE),K9629))</f>
        <v>wind</v>
      </c>
      <c r="K9629" t="str">
        <f>VLOOKUP(E9629,'Cross-Page Data'!$D$4:$F$48,3,FALSE)</f>
        <v>wind</v>
      </c>
      <c r="L9629" t="b">
        <f>IF(AND($P$6=FALSE,OR(C9629="Commercial NAICS Cogen",C9629="Industrial NAICS Cogen",C9629="NAICS-22 Cogen")),FALSE,IF(AND($P$7=FALSE,OR(C9629="Commercial NAICS Cogen",C9629="Commercial NAICS Non-Cogen",C9629="industrial NAICS Cogen", C9629="industrial NAICS non-cogen")),FALSE,TRUE))</f>
        <v>1</v>
      </c>
      <c r="M9629">
        <f t="shared" si="451"/>
        <v>0.93088363954505682</v>
      </c>
      <c r="N9629">
        <f t="shared" si="452"/>
        <v>1</v>
      </c>
    </row>
    <row r="9630" spans="1:14" x14ac:dyDescent="0.2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s="32">
        <f t="shared" si="450"/>
        <v>8902382.1853961665</v>
      </c>
      <c r="J9630" t="str">
        <f>IF(K9630="natural gas",VLOOKUP(D9630,'Cross-Page Data'!$I$4:$J$13,2,FALSE),IF(K9630="solar",VLOOKUP('Form 923'!D9630,'Cross-Page Data'!$I$14:$J$117,2,FALSE),K9630))</f>
        <v>wind</v>
      </c>
      <c r="K9630" t="str">
        <f>VLOOKUP(E9630,'Cross-Page Data'!$D$4:$F$48,3,FALSE)</f>
        <v>wind</v>
      </c>
      <c r="L9630" t="b">
        <f>IF(AND($P$6=FALSE,OR(C9630="Commercial NAICS Cogen",C9630="Industrial NAICS Cogen",C9630="NAICS-22 Cogen")),FALSE,IF(AND($P$7=FALSE,OR(C9630="Commercial NAICS Cogen",C9630="Commercial NAICS Non-Cogen",C9630="industrial NAICS Cogen", C9630="industrial NAICS non-cogen")),FALSE,TRUE))</f>
        <v>1</v>
      </c>
      <c r="M9630">
        <f t="shared" si="451"/>
        <v>1.4873140857392825E-2</v>
      </c>
      <c r="N9630">
        <f t="shared" si="452"/>
        <v>0</v>
      </c>
    </row>
    <row r="9631" spans="1:14" x14ac:dyDescent="0.2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s="32">
        <f t="shared" si="450"/>
        <v>8902009.4370322172</v>
      </c>
      <c r="J9631" t="str">
        <f>IF(K9631="natural gas",VLOOKUP(D9631,'Cross-Page Data'!$I$4:$J$13,2,FALSE),IF(K9631="solar",VLOOKUP('Form 923'!D9631,'Cross-Page Data'!$I$14:$J$117,2,FALSE),K9631))</f>
        <v>wind</v>
      </c>
      <c r="K9631" t="str">
        <f>VLOOKUP(E9631,'Cross-Page Data'!$D$4:$F$48,3,FALSE)</f>
        <v>wind</v>
      </c>
      <c r="L9631" t="b">
        <f>IF(AND($P$6=FALSE,OR(C9631="Commercial NAICS Cogen",C9631="Industrial NAICS Cogen",C9631="NAICS-22 Cogen")),FALSE,IF(AND($P$7=FALSE,OR(C9631="Commercial NAICS Cogen",C9631="Commercial NAICS Non-Cogen",C9631="industrial NAICS Cogen", C9631="industrial NAICS non-cogen")),FALSE,TRUE))</f>
        <v>1</v>
      </c>
      <c r="M9631">
        <f t="shared" si="451"/>
        <v>0.18022747156605423</v>
      </c>
      <c r="N9631">
        <f t="shared" si="452"/>
        <v>1</v>
      </c>
    </row>
    <row r="9632" spans="1:14" ht="26.25" x14ac:dyDescent="0.2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s="32">
        <f t="shared" si="450"/>
        <v>8901284.6517917514</v>
      </c>
      <c r="J9632" t="str">
        <f>IF(K9632="natural gas",VLOOKUP(D9632,'Cross-Page Data'!$I$4:$J$13,2,FALSE),IF(K9632="solar",VLOOKUP('Form 923'!D9632,'Cross-Page Data'!$I$14:$J$117,2,FALSE),K9632))</f>
        <v>wind</v>
      </c>
      <c r="K9632" t="str">
        <f>VLOOKUP(E9632,'Cross-Page Data'!$D$4:$F$48,3,FALSE)</f>
        <v>wind</v>
      </c>
      <c r="L9632" t="b">
        <f>IF(AND($P$6=FALSE,OR(C9632="Commercial NAICS Cogen",C9632="Industrial NAICS Cogen",C9632="NAICS-22 Cogen")),FALSE,IF(AND($P$7=FALSE,OR(C9632="Commercial NAICS Cogen",C9632="Commercial NAICS Non-Cogen",C9632="industrial NAICS Cogen", C9632="industrial NAICS non-cogen")),FALSE,TRUE))</f>
        <v>0</v>
      </c>
      <c r="M9632">
        <f t="shared" si="451"/>
        <v>0.97812773403324582</v>
      </c>
      <c r="N9632">
        <f t="shared" si="452"/>
        <v>0</v>
      </c>
    </row>
    <row r="9633" spans="1:14" ht="26.25" x14ac:dyDescent="0.2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s="32">
        <f t="shared" si="450"/>
        <v>8902227.7227722779</v>
      </c>
      <c r="J9633" t="str">
        <f>IF(K9633="natural gas",VLOOKUP(D9633,'Cross-Page Data'!$I$4:$J$13,2,FALSE),IF(K9633="solar",VLOOKUP('Form 923'!D9633,'Cross-Page Data'!$I$14:$J$117,2,FALSE),K9633))</f>
        <v>wind</v>
      </c>
      <c r="K9633" t="str">
        <f>VLOOKUP(E9633,'Cross-Page Data'!$D$4:$F$48,3,FALSE)</f>
        <v>wind</v>
      </c>
      <c r="L9633" t="b">
        <f>IF(AND($P$6=FALSE,OR(C9633="Commercial NAICS Cogen",C9633="Industrial NAICS Cogen",C9633="NAICS-22 Cogen")),FALSE,IF(AND($P$7=FALSE,OR(C9633="Commercial NAICS Cogen",C9633="Commercial NAICS Non-Cogen",C9633="industrial NAICS Cogen", C9633="industrial NAICS non-cogen")),FALSE,TRUE))</f>
        <v>0</v>
      </c>
      <c r="M9633">
        <f t="shared" si="451"/>
        <v>3.2370953630796152E-2</v>
      </c>
      <c r="N9633">
        <f t="shared" si="452"/>
        <v>0</v>
      </c>
    </row>
    <row r="9634" spans="1:14" x14ac:dyDescent="0.2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s="32">
        <f t="shared" si="450"/>
        <v>8902002.9493120778</v>
      </c>
      <c r="J9634" t="str">
        <f>IF(K9634="natural gas",VLOOKUP(D9634,'Cross-Page Data'!$I$4:$J$13,2,FALSE),IF(K9634="solar",VLOOKUP('Form 923'!D9634,'Cross-Page Data'!$I$14:$J$117,2,FALSE),K9634))</f>
        <v>wind</v>
      </c>
      <c r="K9634" t="str">
        <f>VLOOKUP(E9634,'Cross-Page Data'!$D$4:$F$48,3,FALSE)</f>
        <v>wind</v>
      </c>
      <c r="L9634" t="b">
        <f>IF(AND($P$6=FALSE,OR(C9634="Commercial NAICS Cogen",C9634="Industrial NAICS Cogen",C9634="NAICS-22 Cogen")),FALSE,IF(AND($P$7=FALSE,OR(C9634="Commercial NAICS Cogen",C9634="Commercial NAICS Non-Cogen",C9634="industrial NAICS Cogen", C9634="industrial NAICS non-cogen")),FALSE,TRUE))</f>
        <v>1</v>
      </c>
      <c r="M9634">
        <f t="shared" si="451"/>
        <v>0.27296587926509186</v>
      </c>
      <c r="N9634">
        <f t="shared" si="452"/>
        <v>1</v>
      </c>
    </row>
    <row r="9635" spans="1:14" x14ac:dyDescent="0.2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s="32">
        <f t="shared" si="450"/>
        <v>6086906.3437611163</v>
      </c>
      <c r="J9635" t="str">
        <f>IF(K9635="natural gas",VLOOKUP(D9635,'Cross-Page Data'!$I$4:$J$13,2,FALSE),IF(K9635="solar",VLOOKUP('Form 923'!D9635,'Cross-Page Data'!$I$14:$J$117,2,FALSE),K9635))</f>
        <v>biomass</v>
      </c>
      <c r="K9635" t="str">
        <f>VLOOKUP(E9635,'Cross-Page Data'!$D$4:$F$48,3,FALSE)</f>
        <v>biomass</v>
      </c>
      <c r="L9635" t="b">
        <f>IF(AND($P$6=FALSE,OR(C9635="Commercial NAICS Cogen",C9635="Industrial NAICS Cogen",C9635="NAICS-22 Cogen")),FALSE,IF(AND($P$7=FALSE,OR(C9635="Commercial NAICS Cogen",C9635="Commercial NAICS Non-Cogen",C9635="industrial NAICS Cogen", C9635="industrial NAICS non-cogen")),FALSE,TRUE))</f>
        <v>0</v>
      </c>
      <c r="M9635">
        <f t="shared" si="451"/>
        <v>0.60745614035087714</v>
      </c>
      <c r="N9635">
        <f t="shared" si="452"/>
        <v>1</v>
      </c>
    </row>
    <row r="9636" spans="1:14" x14ac:dyDescent="0.2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s="32">
        <f t="shared" si="450"/>
        <v>6086583.6143927677</v>
      </c>
      <c r="J9636" t="str">
        <f>IF(K9636="natural gas",VLOOKUP(D9636,'Cross-Page Data'!$I$4:$J$13,2,FALSE),IF(K9636="solar",VLOOKUP('Form 923'!D9636,'Cross-Page Data'!$I$14:$J$117,2,FALSE),K9636))</f>
        <v>natural gas peaker</v>
      </c>
      <c r="K9636" t="str">
        <f>VLOOKUP(E9636,'Cross-Page Data'!$D$4:$F$48,3,FALSE)</f>
        <v>natural gas</v>
      </c>
      <c r="L9636" t="b">
        <f>IF(AND($P$6=FALSE,OR(C9636="Commercial NAICS Cogen",C9636="Industrial NAICS Cogen",C9636="NAICS-22 Cogen")),FALSE,IF(AND($P$7=FALSE,OR(C9636="Commercial NAICS Cogen",C9636="Commercial NAICS Non-Cogen",C9636="industrial NAICS Cogen", C9636="industrial NAICS non-cogen")),FALSE,TRUE))</f>
        <v>0</v>
      </c>
      <c r="M9636">
        <f t="shared" si="451"/>
        <v>0.63209876543209875</v>
      </c>
      <c r="N9636">
        <f t="shared" si="452"/>
        <v>1</v>
      </c>
    </row>
    <row r="9637" spans="1:14" x14ac:dyDescent="0.2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s="32">
        <f t="shared" si="450"/>
        <v>6079605.5715809735</v>
      </c>
      <c r="J9637" t="str">
        <f>IF(K9637="natural gas",VLOOKUP(D9637,'Cross-Page Data'!$I$4:$J$13,2,FALSE),IF(K9637="solar",VLOOKUP('Form 923'!D9637,'Cross-Page Data'!$I$14:$J$117,2,FALSE),K9637))</f>
        <v>biomass</v>
      </c>
      <c r="K9637" t="str">
        <f>VLOOKUP(E9637,'Cross-Page Data'!$D$4:$F$48,3,FALSE)</f>
        <v>biomass</v>
      </c>
      <c r="L9637" t="b">
        <f>IF(AND($P$6=FALSE,OR(C9637="Commercial NAICS Cogen",C9637="Industrial NAICS Cogen",C9637="NAICS-22 Cogen")),FALSE,IF(AND($P$7=FALSE,OR(C9637="Commercial NAICS Cogen",C9637="Commercial NAICS Non-Cogen",C9637="industrial NAICS Cogen", C9637="industrial NAICS non-cogen")),FALSE,TRUE))</f>
        <v>0</v>
      </c>
      <c r="M9637">
        <f t="shared" si="451"/>
        <v>0.60855263157894735</v>
      </c>
      <c r="N9637">
        <f t="shared" si="452"/>
        <v>1</v>
      </c>
    </row>
    <row r="9638" spans="1:14" x14ac:dyDescent="0.2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s="32" t="str">
        <f t="shared" si="450"/>
        <v/>
      </c>
      <c r="J9638" t="str">
        <f>IF(K9638="natural gas",VLOOKUP(D9638,'Cross-Page Data'!$I$4:$J$13,2,FALSE),IF(K9638="solar",VLOOKUP('Form 923'!D9638,'Cross-Page Data'!$I$14:$J$117,2,FALSE),K9638))</f>
        <v>biomass</v>
      </c>
      <c r="K9638" t="str">
        <f>VLOOKUP(E9638,'Cross-Page Data'!$D$4:$F$48,3,FALSE)</f>
        <v>biomass</v>
      </c>
      <c r="L9638" t="b">
        <f>IF(AND($P$6=FALSE,OR(C9638="Commercial NAICS Cogen",C9638="Industrial NAICS Cogen",C9638="NAICS-22 Cogen")),FALSE,IF(AND($P$7=FALSE,OR(C9638="Commercial NAICS Cogen",C9638="Commercial NAICS Non-Cogen",C9638="industrial NAICS Cogen", C9638="industrial NAICS non-cogen")),FALSE,TRUE))</f>
        <v>0</v>
      </c>
      <c r="M9638">
        <f t="shared" si="451"/>
        <v>1.0964912280701754E-3</v>
      </c>
      <c r="N9638">
        <f t="shared" si="452"/>
        <v>0</v>
      </c>
    </row>
    <row r="9639" spans="1:14" x14ac:dyDescent="0.2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s="32" t="str">
        <f t="shared" si="450"/>
        <v/>
      </c>
      <c r="J9639" t="str">
        <f>IF(K9639="natural gas",VLOOKUP(D9639,'Cross-Page Data'!$I$4:$J$13,2,FALSE),IF(K9639="solar",VLOOKUP('Form 923'!D9639,'Cross-Page Data'!$I$14:$J$117,2,FALSE),K9639))</f>
        <v>natural gas peaker</v>
      </c>
      <c r="K9639" t="str">
        <f>VLOOKUP(E9639,'Cross-Page Data'!$D$4:$F$48,3,FALSE)</f>
        <v>natural gas</v>
      </c>
      <c r="L9639" t="b">
        <f>IF(AND($P$6=FALSE,OR(C9639="Commercial NAICS Cogen",C9639="Industrial NAICS Cogen",C9639="NAICS-22 Cogen")),FALSE,IF(AND($P$7=FALSE,OR(C9639="Commercial NAICS Cogen",C9639="Commercial NAICS Non-Cogen",C9639="industrial NAICS Cogen", C9639="industrial NAICS non-cogen")),FALSE,TRUE))</f>
        <v>0</v>
      </c>
      <c r="M9639">
        <f t="shared" si="451"/>
        <v>4.9382716049382717E-4</v>
      </c>
      <c r="N9639">
        <f t="shared" si="452"/>
        <v>0</v>
      </c>
    </row>
    <row r="9640" spans="1:14" x14ac:dyDescent="0.2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s="32">
        <f t="shared" si="450"/>
        <v>7816108.0800207844</v>
      </c>
      <c r="J9640" t="str">
        <f>IF(K9640="natural gas",VLOOKUP(D9640,'Cross-Page Data'!$I$4:$J$13,2,FALSE),IF(K9640="solar",VLOOKUP('Form 923'!D9640,'Cross-Page Data'!$I$14:$J$117,2,FALSE),K9640))</f>
        <v>other</v>
      </c>
      <c r="K9640" t="str">
        <f>VLOOKUP(E9640,'Cross-Page Data'!$D$4:$F$48,3,FALSE)</f>
        <v>natural gas</v>
      </c>
      <c r="L9640" t="b">
        <f>IF(AND($P$6=FALSE,OR(C9640="Commercial NAICS Cogen",C9640="Industrial NAICS Cogen",C9640="NAICS-22 Cogen")),FALSE,IF(AND($P$7=FALSE,OR(C9640="Commercial NAICS Cogen",C9640="Commercial NAICS Non-Cogen",C9640="industrial NAICS Cogen", C9640="industrial NAICS non-cogen")),FALSE,TRUE))</f>
        <v>1</v>
      </c>
      <c r="M9640">
        <f t="shared" si="451"/>
        <v>0.2857142857142857</v>
      </c>
      <c r="N9640">
        <f t="shared" si="452"/>
        <v>1</v>
      </c>
    </row>
    <row r="9641" spans="1:14" x14ac:dyDescent="0.2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s="32">
        <f t="shared" si="450"/>
        <v>8901998.270452613</v>
      </c>
      <c r="J9641" t="str">
        <f>IF(K9641="natural gas",VLOOKUP(D9641,'Cross-Page Data'!$I$4:$J$13,2,FALSE),IF(K9641="solar",VLOOKUP('Form 923'!D9641,'Cross-Page Data'!$I$14:$J$117,2,FALSE),K9641))</f>
        <v>wind</v>
      </c>
      <c r="K9641" t="str">
        <f>VLOOKUP(E9641,'Cross-Page Data'!$D$4:$F$48,3,FALSE)</f>
        <v>wind</v>
      </c>
      <c r="L9641" t="b">
        <f>IF(AND($P$6=FALSE,OR(C9641="Commercial NAICS Cogen",C9641="Industrial NAICS Cogen",C9641="NAICS-22 Cogen")),FALSE,IF(AND($P$7=FALSE,OR(C9641="Commercial NAICS Cogen",C9641="Commercial NAICS Non-Cogen",C9641="industrial NAICS Cogen", C9641="industrial NAICS non-cogen")),FALSE,TRUE))</f>
        <v>1</v>
      </c>
      <c r="M9641">
        <f t="shared" si="451"/>
        <v>0.62729658792650922</v>
      </c>
      <c r="N9641">
        <f t="shared" si="452"/>
        <v>1</v>
      </c>
    </row>
    <row r="9642" spans="1:14" x14ac:dyDescent="0.2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s="32">
        <f t="shared" si="450"/>
        <v>8902211.8742724098</v>
      </c>
      <c r="J9642" t="str">
        <f>IF(K9642="natural gas",VLOOKUP(D9642,'Cross-Page Data'!$I$4:$J$13,2,FALSE),IF(K9642="solar",VLOOKUP('Form 923'!D9642,'Cross-Page Data'!$I$14:$J$117,2,FALSE),K9642))</f>
        <v>wind</v>
      </c>
      <c r="K9642" t="str">
        <f>VLOOKUP(E9642,'Cross-Page Data'!$D$4:$F$48,3,FALSE)</f>
        <v>wind</v>
      </c>
      <c r="L9642" t="b">
        <f>IF(AND($P$6=FALSE,OR(C9642="Commercial NAICS Cogen",C9642="Industrial NAICS Cogen",C9642="NAICS-22 Cogen")),FALSE,IF(AND($P$7=FALSE,OR(C9642="Commercial NAICS Cogen",C9642="Commercial NAICS Non-Cogen",C9642="industrial NAICS Cogen", C9642="industrial NAICS non-cogen")),FALSE,TRUE))</f>
        <v>1</v>
      </c>
      <c r="M9642">
        <f t="shared" si="451"/>
        <v>3.6745406824146981E-2</v>
      </c>
      <c r="N9642">
        <f t="shared" si="452"/>
        <v>0</v>
      </c>
    </row>
    <row r="9643" spans="1:14" x14ac:dyDescent="0.2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s="32">
        <f t="shared" si="450"/>
        <v>8902019.2748967409</v>
      </c>
      <c r="J9643" t="str">
        <f>IF(K9643="natural gas",VLOOKUP(D9643,'Cross-Page Data'!$I$4:$J$13,2,FALSE),IF(K9643="solar",VLOOKUP('Form 923'!D9643,'Cross-Page Data'!$I$14:$J$117,2,FALSE),K9643))</f>
        <v>wind</v>
      </c>
      <c r="K9643" t="str">
        <f>VLOOKUP(E9643,'Cross-Page Data'!$D$4:$F$48,3,FALSE)</f>
        <v>wind</v>
      </c>
      <c r="L9643" t="b">
        <f>IF(AND($P$6=FALSE,OR(C9643="Commercial NAICS Cogen",C9643="Industrial NAICS Cogen",C9643="NAICS-22 Cogen")),FALSE,IF(AND($P$7=FALSE,OR(C9643="Commercial NAICS Cogen",C9643="Commercial NAICS Non-Cogen",C9643="industrial NAICS Cogen", C9643="industrial NAICS non-cogen")),FALSE,TRUE))</f>
        <v>1</v>
      </c>
      <c r="M9643">
        <f t="shared" si="451"/>
        <v>0.14085739282589677</v>
      </c>
      <c r="N9643">
        <f t="shared" si="452"/>
        <v>1</v>
      </c>
    </row>
    <row r="9644" spans="1:14" x14ac:dyDescent="0.2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s="32">
        <f t="shared" si="450"/>
        <v>8901995.9754174147</v>
      </c>
      <c r="J9644" t="str">
        <f>IF(K9644="natural gas",VLOOKUP(D9644,'Cross-Page Data'!$I$4:$J$13,2,FALSE),IF(K9644="solar",VLOOKUP('Form 923'!D9644,'Cross-Page Data'!$I$14:$J$117,2,FALSE),K9644))</f>
        <v>wind</v>
      </c>
      <c r="K9644" t="str">
        <f>VLOOKUP(E9644,'Cross-Page Data'!$D$4:$F$48,3,FALSE)</f>
        <v>wind</v>
      </c>
      <c r="L9644" t="b">
        <f>IF(AND($P$6=FALSE,OR(C9644="Commercial NAICS Cogen",C9644="Industrial NAICS Cogen",C9644="NAICS-22 Cogen")),FALSE,IF(AND($P$7=FALSE,OR(C9644="Commercial NAICS Cogen",C9644="Commercial NAICS Non-Cogen",C9644="industrial NAICS Cogen", C9644="industrial NAICS non-cogen")),FALSE,TRUE))</f>
        <v>1</v>
      </c>
      <c r="M9644">
        <f t="shared" si="451"/>
        <v>0.72878390201224852</v>
      </c>
      <c r="N9644">
        <f t="shared" si="452"/>
        <v>1</v>
      </c>
    </row>
    <row r="9645" spans="1:14" ht="26.25" x14ac:dyDescent="0.2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s="32">
        <f t="shared" si="450"/>
        <v>10626863.702335401</v>
      </c>
      <c r="J9645" t="str">
        <f>IF(K9645="natural gas",VLOOKUP(D9645,'Cross-Page Data'!$I$4:$J$13,2,FALSE),IF(K9645="solar",VLOOKUP('Form 923'!D9645,'Cross-Page Data'!$I$14:$J$117,2,FALSE),K9645))</f>
        <v>natural gas peaker</v>
      </c>
      <c r="K9645" t="str">
        <f>VLOOKUP(E9645,'Cross-Page Data'!$D$4:$F$48,3,FALSE)</f>
        <v>natural gas</v>
      </c>
      <c r="L9645" t="b">
        <f>IF(AND($P$6=FALSE,OR(C9645="Commercial NAICS Cogen",C9645="Industrial NAICS Cogen",C9645="NAICS-22 Cogen")),FALSE,IF(AND($P$7=FALSE,OR(C9645="Commercial NAICS Cogen",C9645="Commercial NAICS Non-Cogen",C9645="industrial NAICS Cogen", C9645="industrial NAICS non-cogen")),FALSE,TRUE))</f>
        <v>0</v>
      </c>
      <c r="M9645">
        <f t="shared" si="451"/>
        <v>0.44345679012345679</v>
      </c>
      <c r="N9645">
        <f t="shared" si="452"/>
        <v>1</v>
      </c>
    </row>
    <row r="9646" spans="1:14" x14ac:dyDescent="0.2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s="32">
        <f t="shared" si="450"/>
        <v>-20469135.802469134</v>
      </c>
      <c r="J9646" t="str">
        <f>IF(K9646="natural gas",VLOOKUP(D9646,'Cross-Page Data'!$I$4:$J$13,2,FALSE),IF(K9646="solar",VLOOKUP('Form 923'!D9646,'Cross-Page Data'!$I$14:$J$117,2,FALSE),K9646))</f>
        <v>natural gas peaker</v>
      </c>
      <c r="K9646" t="str">
        <f>VLOOKUP(E9646,'Cross-Page Data'!$D$4:$F$48,3,FALSE)</f>
        <v>natural gas</v>
      </c>
      <c r="L9646" t="b">
        <f>IF(AND($P$6=FALSE,OR(C9646="Commercial NAICS Cogen",C9646="Industrial NAICS Cogen",C9646="NAICS-22 Cogen")),FALSE,IF(AND($P$7=FALSE,OR(C9646="Commercial NAICS Cogen",C9646="Commercial NAICS Non-Cogen",C9646="industrial NAICS Cogen", C9646="industrial NAICS non-cogen")),FALSE,TRUE))</f>
        <v>1</v>
      </c>
      <c r="M9646">
        <f t="shared" si="451"/>
        <v>0.82271604938271603</v>
      </c>
      <c r="N9646">
        <f t="shared" si="452"/>
        <v>1</v>
      </c>
    </row>
    <row r="9647" spans="1:14" x14ac:dyDescent="0.2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s="32">
        <f t="shared" si="450"/>
        <v>8901569.1868758909</v>
      </c>
      <c r="J9647" t="str">
        <f>IF(K9647="natural gas",VLOOKUP(D9647,'Cross-Page Data'!$I$4:$J$13,2,FALSE),IF(K9647="solar",VLOOKUP('Form 923'!D9647,'Cross-Page Data'!$I$14:$J$117,2,FALSE),K9647))</f>
        <v>solar pv</v>
      </c>
      <c r="K9647" t="str">
        <f>VLOOKUP(E9647,'Cross-Page Data'!$D$4:$F$48,3,FALSE)</f>
        <v>solar</v>
      </c>
      <c r="L9647" t="b">
        <f>IF(AND($P$6=FALSE,OR(C9647="Commercial NAICS Cogen",C9647="Industrial NAICS Cogen",C9647="NAICS-22 Cogen")),FALSE,IF(AND($P$7=FALSE,OR(C9647="Commercial NAICS Cogen",C9647="Commercial NAICS Non-Cogen",C9647="industrial NAICS Cogen", C9647="industrial NAICS non-cogen")),FALSE,TRUE))</f>
        <v>1</v>
      </c>
      <c r="M9647">
        <f t="shared" si="451"/>
        <v>0.88142541784925887</v>
      </c>
      <c r="N9647">
        <f t="shared" si="452"/>
        <v>1</v>
      </c>
    </row>
    <row r="9648" spans="1:14" x14ac:dyDescent="0.2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s="32">
        <f t="shared" si="450"/>
        <v>8902276.8337333817</v>
      </c>
      <c r="J9648" t="str">
        <f>IF(K9648="natural gas",VLOOKUP(D9648,'Cross-Page Data'!$I$4:$J$13,2,FALSE),IF(K9648="solar",VLOOKUP('Form 923'!D9648,'Cross-Page Data'!$I$14:$J$117,2,FALSE),K9648))</f>
        <v>solar pv</v>
      </c>
      <c r="K9648" t="str">
        <f>VLOOKUP(E9648,'Cross-Page Data'!$D$4:$F$48,3,FALSE)</f>
        <v>solar</v>
      </c>
      <c r="L9648" t="b">
        <f>IF(AND($P$6=FALSE,OR(C9648="Commercial NAICS Cogen",C9648="Industrial NAICS Cogen",C9648="NAICS-22 Cogen")),FALSE,IF(AND($P$7=FALSE,OR(C9648="Commercial NAICS Cogen",C9648="Commercial NAICS Non-Cogen",C9648="industrial NAICS Cogen", C9648="industrial NAICS non-cogen")),FALSE,TRUE))</f>
        <v>1</v>
      </c>
      <c r="M9648">
        <f t="shared" si="451"/>
        <v>0.1359192683695995</v>
      </c>
      <c r="N9648">
        <f t="shared" si="452"/>
        <v>1</v>
      </c>
    </row>
    <row r="9649" spans="1:14" x14ac:dyDescent="0.2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s="32">
        <f t="shared" si="450"/>
        <v>8902000.5251792874</v>
      </c>
      <c r="J9649" t="str">
        <f>IF(K9649="natural gas",VLOOKUP(D9649,'Cross-Page Data'!$I$4:$J$13,2,FALSE),IF(K9649="solar",VLOOKUP('Form 923'!D9649,'Cross-Page Data'!$I$14:$J$117,2,FALSE),K9649))</f>
        <v>wind</v>
      </c>
      <c r="K9649" t="str">
        <f>VLOOKUP(E9649,'Cross-Page Data'!$D$4:$F$48,3,FALSE)</f>
        <v>wind</v>
      </c>
      <c r="L9649" t="b">
        <f>IF(AND($P$6=FALSE,OR(C9649="Commercial NAICS Cogen",C9649="Industrial NAICS Cogen",C9649="NAICS-22 Cogen")),FALSE,IF(AND($P$7=FALSE,OR(C9649="Commercial NAICS Cogen",C9649="Commercial NAICS Non-Cogen",C9649="industrial NAICS Cogen", C9649="industrial NAICS non-cogen")),FALSE,TRUE))</f>
        <v>1</v>
      </c>
      <c r="M9649">
        <f t="shared" si="451"/>
        <v>0.44006999125109364</v>
      </c>
      <c r="N9649">
        <f t="shared" si="452"/>
        <v>1</v>
      </c>
    </row>
    <row r="9650" spans="1:14" x14ac:dyDescent="0.2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s="32">
        <f t="shared" si="450"/>
        <v>11481818.181818182</v>
      </c>
      <c r="J9650" t="str">
        <f>IF(K9650="natural gas",VLOOKUP(D9650,'Cross-Page Data'!$I$4:$J$13,2,FALSE),IF(K9650="solar",VLOOKUP('Form 923'!D9650,'Cross-Page Data'!$I$14:$J$117,2,FALSE),K9650))</f>
        <v>natural gas peaker</v>
      </c>
      <c r="K9650" t="str">
        <f>VLOOKUP(E9650,'Cross-Page Data'!$D$4:$F$48,3,FALSE)</f>
        <v>natural gas</v>
      </c>
      <c r="L9650" t="b">
        <f>IF(AND($P$6=FALSE,OR(C9650="Commercial NAICS Cogen",C9650="Industrial NAICS Cogen",C9650="NAICS-22 Cogen")),FALSE,IF(AND($P$7=FALSE,OR(C9650="Commercial NAICS Cogen",C9650="Commercial NAICS Non-Cogen",C9650="industrial NAICS Cogen", C9650="industrial NAICS non-cogen")),FALSE,TRUE))</f>
        <v>1</v>
      </c>
      <c r="M9650">
        <f t="shared" si="451"/>
        <v>0.34271604938271605</v>
      </c>
      <c r="N9650">
        <f t="shared" si="452"/>
        <v>1</v>
      </c>
    </row>
    <row r="9651" spans="1:14" x14ac:dyDescent="0.2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s="32">
        <f t="shared" si="450"/>
        <v>8902189.2655367237</v>
      </c>
      <c r="J9651" t="str">
        <f>IF(K9651="natural gas",VLOOKUP(D9651,'Cross-Page Data'!$I$4:$J$13,2,FALSE),IF(K9651="solar",VLOOKUP('Form 923'!D9651,'Cross-Page Data'!$I$14:$J$117,2,FALSE),K9651))</f>
        <v>solar pv</v>
      </c>
      <c r="K9651" t="str">
        <f>VLOOKUP(E9651,'Cross-Page Data'!$D$4:$F$48,3,FALSE)</f>
        <v>solar</v>
      </c>
      <c r="L9651" t="b">
        <f>IF(AND($P$6=FALSE,OR(C9651="Commercial NAICS Cogen",C9651="Industrial NAICS Cogen",C9651="NAICS-22 Cogen")),FALSE,IF(AND($P$7=FALSE,OR(C9651="Commercial NAICS Cogen",C9651="Commercial NAICS Non-Cogen",C9651="industrial NAICS Cogen", C9651="industrial NAICS non-cogen")),FALSE,TRUE))</f>
        <v>1</v>
      </c>
      <c r="M9651">
        <f t="shared" si="451"/>
        <v>0.18006937874487544</v>
      </c>
      <c r="N9651">
        <f t="shared" si="452"/>
        <v>1</v>
      </c>
    </row>
    <row r="9652" spans="1:14" x14ac:dyDescent="0.2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s="32">
        <f t="shared" si="450"/>
        <v>19077922.07792208</v>
      </c>
      <c r="J9652" t="str">
        <f>IF(K9652="natural gas",VLOOKUP(D9652,'Cross-Page Data'!$I$4:$J$13,2,FALSE),IF(K9652="solar",VLOOKUP('Form 923'!D9652,'Cross-Page Data'!$I$14:$J$117,2,FALSE),K9652))</f>
        <v>heavy or residual fuel oil</v>
      </c>
      <c r="K9652" t="str">
        <f>VLOOKUP(E9652,'Cross-Page Data'!$D$4:$F$48,3,FALSE)</f>
        <v>heavy or residual fuel oil</v>
      </c>
      <c r="L9652" t="b">
        <f>IF(AND($P$6=FALSE,OR(C9652="Commercial NAICS Cogen",C9652="Industrial NAICS Cogen",C9652="NAICS-22 Cogen")),FALSE,IF(AND($P$7=FALSE,OR(C9652="Commercial NAICS Cogen",C9652="Commercial NAICS Non-Cogen",C9652="industrial NAICS Cogen", C9652="industrial NAICS non-cogen")),FALSE,TRUE))</f>
        <v>1</v>
      </c>
      <c r="M9652">
        <f t="shared" si="451"/>
        <v>6.8273092369477914E-2</v>
      </c>
      <c r="N9652">
        <f t="shared" si="452"/>
        <v>1</v>
      </c>
    </row>
    <row r="9653" spans="1:14" x14ac:dyDescent="0.2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s="32">
        <f t="shared" si="450"/>
        <v>8901999.6859448235</v>
      </c>
      <c r="J9653" t="str">
        <f>IF(K9653="natural gas",VLOOKUP(D9653,'Cross-Page Data'!$I$4:$J$13,2,FALSE),IF(K9653="solar",VLOOKUP('Form 923'!D9653,'Cross-Page Data'!$I$14:$J$117,2,FALSE),K9653))</f>
        <v>wind</v>
      </c>
      <c r="K9653" t="str">
        <f>VLOOKUP(E9653,'Cross-Page Data'!$D$4:$F$48,3,FALSE)</f>
        <v>wind</v>
      </c>
      <c r="L9653" t="b">
        <f>IF(AND($P$6=FALSE,OR(C9653="Commercial NAICS Cogen",C9653="Industrial NAICS Cogen",C9653="NAICS-22 Cogen")),FALSE,IF(AND($P$7=FALSE,OR(C9653="Commercial NAICS Cogen",C9653="Commercial NAICS Non-Cogen",C9653="industrial NAICS Cogen", C9653="industrial NAICS non-cogen")),FALSE,TRUE))</f>
        <v>1</v>
      </c>
      <c r="M9653">
        <f t="shared" si="451"/>
        <v>0.51181102362204722</v>
      </c>
      <c r="N9653">
        <f t="shared" si="452"/>
        <v>1</v>
      </c>
    </row>
    <row r="9654" spans="1:14" x14ac:dyDescent="0.2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s="32">
        <f t="shared" si="450"/>
        <v>8901998.8352851775</v>
      </c>
      <c r="J9654" t="str">
        <f>IF(K9654="natural gas",VLOOKUP(D9654,'Cross-Page Data'!$I$4:$J$13,2,FALSE),IF(K9654="solar",VLOOKUP('Form 923'!D9654,'Cross-Page Data'!$I$14:$J$117,2,FALSE),K9654))</f>
        <v>wind</v>
      </c>
      <c r="K9654" t="str">
        <f>VLOOKUP(E9654,'Cross-Page Data'!$D$4:$F$48,3,FALSE)</f>
        <v>wind</v>
      </c>
      <c r="L9654" t="b">
        <f>IF(AND($P$6=FALSE,OR(C9654="Commercial NAICS Cogen",C9654="Industrial NAICS Cogen",C9654="NAICS-22 Cogen")),FALSE,IF(AND($P$7=FALSE,OR(C9654="Commercial NAICS Cogen",C9654="Commercial NAICS Non-Cogen",C9654="industrial NAICS Cogen", C9654="industrial NAICS non-cogen")),FALSE,TRUE))</f>
        <v>1</v>
      </c>
      <c r="M9654">
        <f t="shared" si="451"/>
        <v>0.58880139982502189</v>
      </c>
      <c r="N9654">
        <f t="shared" si="452"/>
        <v>1</v>
      </c>
    </row>
    <row r="9655" spans="1:14" x14ac:dyDescent="0.2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s="32" t="str">
        <f t="shared" si="450"/>
        <v/>
      </c>
      <c r="J9655" t="str">
        <f>IF(K9655="natural gas",VLOOKUP(D9655,'Cross-Page Data'!$I$4:$J$13,2,FALSE),IF(K9655="solar",VLOOKUP('Form 923'!D9655,'Cross-Page Data'!$I$14:$J$117,2,FALSE),K9655))</f>
        <v>biomass</v>
      </c>
      <c r="K9655" t="str">
        <f>VLOOKUP(E9655,'Cross-Page Data'!$D$4:$F$48,3,FALSE)</f>
        <v>biomass</v>
      </c>
      <c r="L9655" t="b">
        <f>IF(AND($P$6=FALSE,OR(C9655="Commercial NAICS Cogen",C9655="Industrial NAICS Cogen",C9655="NAICS-22 Cogen")),FALSE,IF(AND($P$7=FALSE,OR(C9655="Commercial NAICS Cogen",C9655="Commercial NAICS Non-Cogen",C9655="industrial NAICS Cogen", C9655="industrial NAICS non-cogen")),FALSE,TRUE))</f>
        <v>1</v>
      </c>
      <c r="M9655">
        <f t="shared" si="451"/>
        <v>1.0964912280701754E-3</v>
      </c>
      <c r="N9655">
        <f t="shared" si="452"/>
        <v>0</v>
      </c>
    </row>
    <row r="9656" spans="1:14" x14ac:dyDescent="0.2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s="32">
        <f t="shared" si="450"/>
        <v>7712248.6288848268</v>
      </c>
      <c r="J9656" t="str">
        <f>IF(K9656="natural gas",VLOOKUP(D9656,'Cross-Page Data'!$I$4:$J$13,2,FALSE),IF(K9656="solar",VLOOKUP('Form 923'!D9656,'Cross-Page Data'!$I$14:$J$117,2,FALSE),K9656))</f>
        <v>other</v>
      </c>
      <c r="K9656" t="str">
        <f>VLOOKUP(E9656,'Cross-Page Data'!$D$4:$F$48,3,FALSE)</f>
        <v>natural gas</v>
      </c>
      <c r="L9656" t="b">
        <f>IF(AND($P$6=FALSE,OR(C9656="Commercial NAICS Cogen",C9656="Industrial NAICS Cogen",C9656="NAICS-22 Cogen")),FALSE,IF(AND($P$7=FALSE,OR(C9656="Commercial NAICS Cogen",C9656="Commercial NAICS Non-Cogen",C9656="industrial NAICS Cogen", C9656="industrial NAICS non-cogen")),FALSE,TRUE))</f>
        <v>1</v>
      </c>
      <c r="M9656">
        <f t="shared" si="451"/>
        <v>0.29058441558441561</v>
      </c>
      <c r="N9656">
        <f t="shared" si="452"/>
        <v>1</v>
      </c>
    </row>
    <row r="9657" spans="1:14" ht="26.25" x14ac:dyDescent="0.2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s="32">
        <f t="shared" si="450"/>
        <v>27917695.47325103</v>
      </c>
      <c r="J9657" t="str">
        <f>IF(K9657="natural gas",VLOOKUP(D9657,'Cross-Page Data'!$I$4:$J$13,2,FALSE),IF(K9657="solar",VLOOKUP('Form 923'!D9657,'Cross-Page Data'!$I$14:$J$117,2,FALSE),K9657))</f>
        <v>natural gas peaker</v>
      </c>
      <c r="K9657" t="str">
        <f>VLOOKUP(E9657,'Cross-Page Data'!$D$4:$F$48,3,FALSE)</f>
        <v>natural gas</v>
      </c>
      <c r="L9657" t="b">
        <f>IF(AND($P$6=FALSE,OR(C9657="Commercial NAICS Cogen",C9657="Industrial NAICS Cogen",C9657="NAICS-22 Cogen")),FALSE,IF(AND($P$7=FALSE,OR(C9657="Commercial NAICS Cogen",C9657="Commercial NAICS Non-Cogen",C9657="industrial NAICS Cogen", C9657="industrial NAICS non-cogen")),FALSE,TRUE))</f>
        <v>0</v>
      </c>
      <c r="M9657">
        <f t="shared" si="451"/>
        <v>2.8641975308641977E-2</v>
      </c>
      <c r="N9657">
        <f t="shared" si="452"/>
        <v>0</v>
      </c>
    </row>
    <row r="9658" spans="1:14" x14ac:dyDescent="0.2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s="32">
        <f t="shared" si="450"/>
        <v>8400447.4272930641</v>
      </c>
      <c r="J9658" t="str">
        <f>IF(K9658="natural gas",VLOOKUP(D9658,'Cross-Page Data'!$I$4:$J$13,2,FALSE),IF(K9658="solar",VLOOKUP('Form 923'!D9658,'Cross-Page Data'!$I$14:$J$117,2,FALSE),K9658))</f>
        <v>biomass</v>
      </c>
      <c r="K9658" t="str">
        <f>VLOOKUP(E9658,'Cross-Page Data'!$D$4:$F$48,3,FALSE)</f>
        <v>biomass</v>
      </c>
      <c r="L9658" t="b">
        <f>IF(AND($P$6=FALSE,OR(C9658="Commercial NAICS Cogen",C9658="Industrial NAICS Cogen",C9658="NAICS-22 Cogen")),FALSE,IF(AND($P$7=FALSE,OR(C9658="Commercial NAICS Cogen",C9658="Commercial NAICS Non-Cogen",C9658="industrial NAICS Cogen", C9658="industrial NAICS non-cogen")),FALSE,TRUE))</f>
        <v>1</v>
      </c>
      <c r="M9658">
        <f t="shared" si="451"/>
        <v>0.54934210526315785</v>
      </c>
      <c r="N9658">
        <f t="shared" si="452"/>
        <v>1</v>
      </c>
    </row>
    <row r="9659" spans="1:14" x14ac:dyDescent="0.2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s="32">
        <f t="shared" si="450"/>
        <v>8902045.5504006762</v>
      </c>
      <c r="J9659" t="str">
        <f>IF(K9659="natural gas",VLOOKUP(D9659,'Cross-Page Data'!$I$4:$J$13,2,FALSE),IF(K9659="solar",VLOOKUP('Form 923'!D9659,'Cross-Page Data'!$I$14:$J$117,2,FALSE),K9659))</f>
        <v>solar pv</v>
      </c>
      <c r="K9659" t="str">
        <f>VLOOKUP(E9659,'Cross-Page Data'!$D$4:$F$48,3,FALSE)</f>
        <v>solar</v>
      </c>
      <c r="L9659" t="b">
        <f>IF(AND($P$6=FALSE,OR(C9659="Commercial NAICS Cogen",C9659="Industrial NAICS Cogen",C9659="NAICS-22 Cogen")),FALSE,IF(AND($P$7=FALSE,OR(C9659="Commercial NAICS Cogen",C9659="Commercial NAICS Non-Cogen",C9659="industrial NAICS Cogen", C9659="industrial NAICS non-cogen")),FALSE,TRUE))</f>
        <v>1</v>
      </c>
      <c r="M9659">
        <f t="shared" si="451"/>
        <v>0.34720908230842007</v>
      </c>
      <c r="N9659">
        <f t="shared" si="452"/>
        <v>1</v>
      </c>
    </row>
    <row r="9660" spans="1:14" x14ac:dyDescent="0.2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s="32">
        <f t="shared" si="450"/>
        <v>7549050.4256712506</v>
      </c>
      <c r="J9660" t="str">
        <f>IF(K9660="natural gas",VLOOKUP(D9660,'Cross-Page Data'!$I$4:$J$13,2,FALSE),IF(K9660="solar",VLOOKUP('Form 923'!D9660,'Cross-Page Data'!$I$14:$J$117,2,FALSE),K9660))</f>
        <v>other</v>
      </c>
      <c r="K9660" t="str">
        <f>VLOOKUP(E9660,'Cross-Page Data'!$D$4:$F$48,3,FALSE)</f>
        <v>natural gas</v>
      </c>
      <c r="L9660" t="b">
        <f>IF(AND($P$6=FALSE,OR(C9660="Commercial NAICS Cogen",C9660="Industrial NAICS Cogen",C9660="NAICS-22 Cogen")),FALSE,IF(AND($P$7=FALSE,OR(C9660="Commercial NAICS Cogen",C9660="Commercial NAICS Non-Cogen",C9660="industrial NAICS Cogen", C9660="industrial NAICS non-cogen")),FALSE,TRUE))</f>
        <v>1</v>
      </c>
      <c r="M9660">
        <f t="shared" si="451"/>
        <v>0.29545454545454547</v>
      </c>
      <c r="N9660">
        <f t="shared" si="452"/>
        <v>1</v>
      </c>
    </row>
    <row r="9661" spans="1:14" x14ac:dyDescent="0.2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s="32" t="str">
        <f t="shared" si="450"/>
        <v/>
      </c>
      <c r="J9661" t="str">
        <f>IF(K9661="natural gas",VLOOKUP(D9661,'Cross-Page Data'!$I$4:$J$13,2,FALSE),IF(K9661="solar",VLOOKUP('Form 923'!D9661,'Cross-Page Data'!$I$14:$J$117,2,FALSE),K9661))</f>
        <v>biomass</v>
      </c>
      <c r="K9661" t="str">
        <f>VLOOKUP(E9661,'Cross-Page Data'!$D$4:$F$48,3,FALSE)</f>
        <v>biomass</v>
      </c>
      <c r="L9661" t="b">
        <f>IF(AND($P$6=FALSE,OR(C9661="Commercial NAICS Cogen",C9661="Industrial NAICS Cogen",C9661="NAICS-22 Cogen")),FALSE,IF(AND($P$7=FALSE,OR(C9661="Commercial NAICS Cogen",C9661="Commercial NAICS Non-Cogen",C9661="industrial NAICS Cogen", C9661="industrial NAICS non-cogen")),FALSE,TRUE))</f>
        <v>1</v>
      </c>
      <c r="M9661">
        <f t="shared" si="451"/>
        <v>1.0964912280701754E-3</v>
      </c>
      <c r="N9661">
        <f t="shared" si="452"/>
        <v>0</v>
      </c>
    </row>
    <row r="9662" spans="1:14" ht="26.25" x14ac:dyDescent="0.2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s="32">
        <f t="shared" si="450"/>
        <v>8901842.7980443779</v>
      </c>
      <c r="J9662" t="str">
        <f>IF(K9662="natural gas",VLOOKUP(D9662,'Cross-Page Data'!$I$4:$J$13,2,FALSE),IF(K9662="solar",VLOOKUP('Form 923'!D9662,'Cross-Page Data'!$I$14:$J$117,2,FALSE),K9662))</f>
        <v>solar pv</v>
      </c>
      <c r="K9662" t="str">
        <f>VLOOKUP(E9662,'Cross-Page Data'!$D$4:$F$48,3,FALSE)</f>
        <v>solar</v>
      </c>
      <c r="L9662" t="b">
        <f>IF(AND($P$6=FALSE,OR(C9662="Commercial NAICS Cogen",C9662="Industrial NAICS Cogen",C9662="NAICS-22 Cogen")),FALSE,IF(AND($P$7=FALSE,OR(C9662="Commercial NAICS Cogen",C9662="Commercial NAICS Non-Cogen",C9662="industrial NAICS Cogen", C9662="industrial NAICS non-cogen")),FALSE,TRUE))</f>
        <v>0</v>
      </c>
      <c r="M9662">
        <f t="shared" si="451"/>
        <v>0.76947335225480917</v>
      </c>
      <c r="N9662">
        <f t="shared" si="452"/>
        <v>1</v>
      </c>
    </row>
    <row r="9663" spans="1:14" x14ac:dyDescent="0.2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s="32">
        <f t="shared" si="450"/>
        <v>8902067.2478206735</v>
      </c>
      <c r="J9663" t="str">
        <f>IF(K9663="natural gas",VLOOKUP(D9663,'Cross-Page Data'!$I$4:$J$13,2,FALSE),IF(K9663="solar",VLOOKUP('Form 923'!D9663,'Cross-Page Data'!$I$14:$J$117,2,FALSE),K9663))</f>
        <v>solar pv</v>
      </c>
      <c r="K9663" t="str">
        <f>VLOOKUP(E9663,'Cross-Page Data'!$D$4:$F$48,3,FALSE)</f>
        <v>solar</v>
      </c>
      <c r="L9663" t="b">
        <f>IF(AND($P$6=FALSE,OR(C9663="Commercial NAICS Cogen",C9663="Industrial NAICS Cogen",C9663="NAICS-22 Cogen")),FALSE,IF(AND($P$7=FALSE,OR(C9663="Commercial NAICS Cogen",C9663="Commercial NAICS Non-Cogen",C9663="industrial NAICS Cogen", C9663="industrial NAICS non-cogen")),FALSE,TRUE))</f>
        <v>1</v>
      </c>
      <c r="M9663">
        <f t="shared" si="451"/>
        <v>0.31283506780195525</v>
      </c>
      <c r="N9663">
        <f t="shared" si="452"/>
        <v>1</v>
      </c>
    </row>
    <row r="9664" spans="1:14" x14ac:dyDescent="0.2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s="32">
        <f t="shared" si="450"/>
        <v>4318944.4124423955</v>
      </c>
      <c r="J9664" t="str">
        <f>IF(K9664="natural gas",VLOOKUP(D9664,'Cross-Page Data'!$I$4:$J$13,2,FALSE),IF(K9664="solar",VLOOKUP('Form 923'!D9664,'Cross-Page Data'!$I$14:$J$117,2,FALSE),K9664))</f>
        <v>natural gas peaker</v>
      </c>
      <c r="K9664" t="str">
        <f>VLOOKUP(E9664,'Cross-Page Data'!$D$4:$F$48,3,FALSE)</f>
        <v>natural gas</v>
      </c>
      <c r="L9664" t="b">
        <f>IF(AND($P$6=FALSE,OR(C9664="Commercial NAICS Cogen",C9664="Industrial NAICS Cogen",C9664="NAICS-22 Cogen")),FALSE,IF(AND($P$7=FALSE,OR(C9664="Commercial NAICS Cogen",C9664="Commercial NAICS Non-Cogen",C9664="industrial NAICS Cogen", C9664="industrial NAICS non-cogen")),FALSE,TRUE))</f>
        <v>0</v>
      </c>
      <c r="M9664">
        <f t="shared" si="451"/>
        <v>0.76740740740740743</v>
      </c>
      <c r="N9664">
        <f t="shared" si="452"/>
        <v>1</v>
      </c>
    </row>
    <row r="9665" spans="1:14" x14ac:dyDescent="0.2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s="32" t="str">
        <f t="shared" si="450"/>
        <v/>
      </c>
      <c r="J9665" t="str">
        <f>IF(K9665="natural gas",VLOOKUP(D9665,'Cross-Page Data'!$I$4:$J$13,2,FALSE),IF(K9665="solar",VLOOKUP('Form 923'!D9665,'Cross-Page Data'!$I$14:$J$117,2,FALSE),K9665))</f>
        <v>natural gas peaker</v>
      </c>
      <c r="K9665" t="str">
        <f>VLOOKUP(E9665,'Cross-Page Data'!$D$4:$F$48,3,FALSE)</f>
        <v>natural gas</v>
      </c>
      <c r="L9665" t="b">
        <f>IF(AND($P$6=FALSE,OR(C9665="Commercial NAICS Cogen",C9665="Industrial NAICS Cogen",C9665="NAICS-22 Cogen")),FALSE,IF(AND($P$7=FALSE,OR(C9665="Commercial NAICS Cogen",C9665="Commercial NAICS Non-Cogen",C9665="industrial NAICS Cogen", C9665="industrial NAICS non-cogen")),FALSE,TRUE))</f>
        <v>0</v>
      </c>
      <c r="M9665">
        <f t="shared" si="451"/>
        <v>4.9382716049382717E-4</v>
      </c>
      <c r="N9665">
        <f t="shared" si="452"/>
        <v>0</v>
      </c>
    </row>
    <row r="9666" spans="1:14" x14ac:dyDescent="0.2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s="32">
        <f t="shared" si="450"/>
        <v>8901997.1810124479</v>
      </c>
      <c r="J9666" t="str">
        <f>IF(K9666="natural gas",VLOOKUP(D9666,'Cross-Page Data'!$I$4:$J$13,2,FALSE),IF(K9666="solar",VLOOKUP('Form 923'!D9666,'Cross-Page Data'!$I$14:$J$117,2,FALSE),K9666))</f>
        <v>wind</v>
      </c>
      <c r="K9666" t="str">
        <f>VLOOKUP(E9666,'Cross-Page Data'!$D$4:$F$48,3,FALSE)</f>
        <v>wind</v>
      </c>
      <c r="L9666" t="b">
        <f>IF(AND($P$6=FALSE,OR(C9666="Commercial NAICS Cogen",C9666="Industrial NAICS Cogen",C9666="NAICS-22 Cogen")),FALSE,IF(AND($P$7=FALSE,OR(C9666="Commercial NAICS Cogen",C9666="Commercial NAICS Non-Cogen",C9666="industrial NAICS Cogen", C9666="industrial NAICS non-cogen")),FALSE,TRUE))</f>
        <v>1</v>
      </c>
      <c r="M9666">
        <f t="shared" si="451"/>
        <v>0.68766404199475062</v>
      </c>
      <c r="N9666">
        <f t="shared" si="452"/>
        <v>1</v>
      </c>
    </row>
    <row r="9667" spans="1:14" x14ac:dyDescent="0.2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s="32">
        <f t="shared" si="450"/>
        <v>4995996.165448715</v>
      </c>
      <c r="J9667" t="str">
        <f>IF(K9667="natural gas",VLOOKUP(D9667,'Cross-Page Data'!$I$4:$J$13,2,FALSE),IF(K9667="solar",VLOOKUP('Form 923'!D9667,'Cross-Page Data'!$I$14:$J$117,2,FALSE),K9667))</f>
        <v>natural gas peaker</v>
      </c>
      <c r="K9667" t="str">
        <f>VLOOKUP(E9667,'Cross-Page Data'!$D$4:$F$48,3,FALSE)</f>
        <v>natural gas</v>
      </c>
      <c r="L9667" t="b">
        <f>IF(AND($P$6=FALSE,OR(C9667="Commercial NAICS Cogen",C9667="Industrial NAICS Cogen",C9667="NAICS-22 Cogen")),FALSE,IF(AND($P$7=FALSE,OR(C9667="Commercial NAICS Cogen",C9667="Commercial NAICS Non-Cogen",C9667="industrial NAICS Cogen", C9667="industrial NAICS non-cogen")),FALSE,TRUE))</f>
        <v>0</v>
      </c>
      <c r="M9667">
        <f t="shared" si="451"/>
        <v>0.69925925925925925</v>
      </c>
      <c r="N9667">
        <f t="shared" si="452"/>
        <v>1</v>
      </c>
    </row>
    <row r="9668" spans="1:14" ht="26.25" x14ac:dyDescent="0.2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s="32" t="str">
        <f t="shared" si="450"/>
        <v/>
      </c>
      <c r="J9668" t="str">
        <f>IF(K9668="natural gas",VLOOKUP(D9668,'Cross-Page Data'!$I$4:$J$13,2,FALSE),IF(K9668="solar",VLOOKUP('Form 923'!D9668,'Cross-Page Data'!$I$14:$J$117,2,FALSE),K9668))</f>
        <v>heavy or residual fuel oil</v>
      </c>
      <c r="K9668" t="str">
        <f>VLOOKUP(E9668,'Cross-Page Data'!$D$4:$F$48,3,FALSE)</f>
        <v>heavy or residual fuel oil</v>
      </c>
      <c r="L9668" t="b">
        <f>IF(AND($P$6=FALSE,OR(C9668="Commercial NAICS Cogen",C9668="Industrial NAICS Cogen",C9668="NAICS-22 Cogen")),FALSE,IF(AND($P$7=FALSE,OR(C9668="Commercial NAICS Cogen",C9668="Commercial NAICS Non-Cogen",C9668="industrial NAICS Cogen", C9668="industrial NAICS non-cogen")),FALSE,TRUE))</f>
        <v>0</v>
      </c>
      <c r="M9668">
        <f t="shared" si="451"/>
        <v>4.0160642570281126E-4</v>
      </c>
      <c r="N9668">
        <f t="shared" si="452"/>
        <v>0</v>
      </c>
    </row>
    <row r="9669" spans="1:14" ht="26.25" x14ac:dyDescent="0.2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s="32">
        <f t="shared" si="450"/>
        <v>14492167.218691254</v>
      </c>
      <c r="J9669" t="str">
        <f>IF(K9669="natural gas",VLOOKUP(D9669,'Cross-Page Data'!$I$4:$J$13,2,FALSE),IF(K9669="solar",VLOOKUP('Form 923'!D9669,'Cross-Page Data'!$I$14:$J$117,2,FALSE),K9669))</f>
        <v>natural gas peaker</v>
      </c>
      <c r="K9669" t="str">
        <f>VLOOKUP(E9669,'Cross-Page Data'!$D$4:$F$48,3,FALSE)</f>
        <v>natural gas</v>
      </c>
      <c r="L9669" t="b">
        <f>IF(AND($P$6=FALSE,OR(C9669="Commercial NAICS Cogen",C9669="Industrial NAICS Cogen",C9669="NAICS-22 Cogen")),FALSE,IF(AND($P$7=FALSE,OR(C9669="Commercial NAICS Cogen",C9669="Commercial NAICS Non-Cogen",C9669="industrial NAICS Cogen", C9669="industrial NAICS non-cogen")),FALSE,TRUE))</f>
        <v>0</v>
      </c>
      <c r="M9669">
        <f t="shared" si="451"/>
        <v>0.15703703703703703</v>
      </c>
      <c r="N9669">
        <f t="shared" si="452"/>
        <v>1</v>
      </c>
    </row>
    <row r="9670" spans="1:14" ht="26.25" x14ac:dyDescent="0.2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s="32" t="str">
        <f t="shared" si="450"/>
        <v/>
      </c>
      <c r="J9670" t="str">
        <f>IF(K9670="natural gas",VLOOKUP(D9670,'Cross-Page Data'!$I$4:$J$13,2,FALSE),IF(K9670="solar",VLOOKUP('Form 923'!D9670,'Cross-Page Data'!$I$14:$J$117,2,FALSE),K9670))</f>
        <v>heavy or residual fuel oil</v>
      </c>
      <c r="K9670" t="str">
        <f>VLOOKUP(E9670,'Cross-Page Data'!$D$4:$F$48,3,FALSE)</f>
        <v>heavy or residual fuel oil</v>
      </c>
      <c r="L9670" t="b">
        <f>IF(AND($P$6=FALSE,OR(C9670="Commercial NAICS Cogen",C9670="Industrial NAICS Cogen",C9670="NAICS-22 Cogen")),FALSE,IF(AND($P$7=FALSE,OR(C9670="Commercial NAICS Cogen",C9670="Commercial NAICS Non-Cogen",C9670="industrial NAICS Cogen", C9670="industrial NAICS non-cogen")),FALSE,TRUE))</f>
        <v>0</v>
      </c>
      <c r="M9670">
        <f t="shared" si="451"/>
        <v>4.0160642570281126E-4</v>
      </c>
      <c r="N9670">
        <f t="shared" si="452"/>
        <v>0</v>
      </c>
    </row>
    <row r="9671" spans="1:14" ht="26.25" x14ac:dyDescent="0.2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s="32">
        <f t="shared" ref="I9671:I9734" si="453">IFERROR(F9671/G9671*10^6,"")</f>
        <v>4610671.7484516436</v>
      </c>
      <c r="J9671" t="str">
        <f>IF(K9671="natural gas",VLOOKUP(D9671,'Cross-Page Data'!$I$4:$J$13,2,FALSE),IF(K9671="solar",VLOOKUP('Form 923'!D9671,'Cross-Page Data'!$I$14:$J$117,2,FALSE),K9671))</f>
        <v>natural gas peaker</v>
      </c>
      <c r="K9671" t="str">
        <f>VLOOKUP(E9671,'Cross-Page Data'!$D$4:$F$48,3,FALSE)</f>
        <v>natural gas</v>
      </c>
      <c r="L9671" t="b">
        <f>IF(AND($P$6=FALSE,OR(C9671="Commercial NAICS Cogen",C9671="Industrial NAICS Cogen",C9671="NAICS-22 Cogen")),FALSE,IF(AND($P$7=FALSE,OR(C9671="Commercial NAICS Cogen",C9671="Commercial NAICS Non-Cogen",C9671="industrial NAICS Cogen", C9671="industrial NAICS non-cogen")),FALSE,TRUE))</f>
        <v>0</v>
      </c>
      <c r="M9671">
        <f t="shared" ref="M9671:M9734" si="454">(COUNTIFS($J$6:$J$14148,J9671,$I$6:$I$14148,"&gt;"&amp;I9671)+1)/COUNTIFS($J$6:$J$14148,J9671)</f>
        <v>0.73728395061728391</v>
      </c>
      <c r="N9671">
        <f t="shared" ref="N9671:N9734" si="455">IF(OR(M9671&gt;0.95,M9671&lt;0.05),0,1)</f>
        <v>1</v>
      </c>
    </row>
    <row r="9672" spans="1:14" x14ac:dyDescent="0.2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s="32">
        <f t="shared" si="453"/>
        <v>8901999.183249183</v>
      </c>
      <c r="J9672" t="str">
        <f>IF(K9672="natural gas",VLOOKUP(D9672,'Cross-Page Data'!$I$4:$J$13,2,FALSE),IF(K9672="solar",VLOOKUP('Form 923'!D9672,'Cross-Page Data'!$I$14:$J$117,2,FALSE),K9672))</f>
        <v>wind</v>
      </c>
      <c r="K9672" t="str">
        <f>VLOOKUP(E9672,'Cross-Page Data'!$D$4:$F$48,3,FALSE)</f>
        <v>wind</v>
      </c>
      <c r="L9672" t="b">
        <f>IF(AND($P$6=FALSE,OR(C9672="Commercial NAICS Cogen",C9672="Industrial NAICS Cogen",C9672="NAICS-22 Cogen")),FALSE,IF(AND($P$7=FALSE,OR(C9672="Commercial NAICS Cogen",C9672="Commercial NAICS Non-Cogen",C9672="industrial NAICS Cogen", C9672="industrial NAICS non-cogen")),FALSE,TRUE))</f>
        <v>1</v>
      </c>
      <c r="M9672">
        <f t="shared" si="454"/>
        <v>0.55555555555555558</v>
      </c>
      <c r="N9672">
        <f t="shared" si="455"/>
        <v>1</v>
      </c>
    </row>
    <row r="9673" spans="1:14" x14ac:dyDescent="0.2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s="32">
        <f t="shared" si="453"/>
        <v>9184862.4816292264</v>
      </c>
      <c r="J9673" t="str">
        <f>IF(K9673="natural gas",VLOOKUP(D9673,'Cross-Page Data'!$I$4:$J$13,2,FALSE),IF(K9673="solar",VLOOKUP('Form 923'!D9673,'Cross-Page Data'!$I$14:$J$117,2,FALSE),K9673))</f>
        <v>biomass</v>
      </c>
      <c r="K9673" t="str">
        <f>VLOOKUP(E9673,'Cross-Page Data'!$D$4:$F$48,3,FALSE)</f>
        <v>biomass</v>
      </c>
      <c r="L9673" t="b">
        <f>IF(AND($P$6=FALSE,OR(C9673="Commercial NAICS Cogen",C9673="Industrial NAICS Cogen",C9673="NAICS-22 Cogen")),FALSE,IF(AND($P$7=FALSE,OR(C9673="Commercial NAICS Cogen",C9673="Commercial NAICS Non-Cogen",C9673="industrial NAICS Cogen", C9673="industrial NAICS non-cogen")),FALSE,TRUE))</f>
        <v>1</v>
      </c>
      <c r="M9673">
        <f t="shared" si="454"/>
        <v>0.52302631578947367</v>
      </c>
      <c r="N9673">
        <f t="shared" si="455"/>
        <v>1</v>
      </c>
    </row>
    <row r="9674" spans="1:14" x14ac:dyDescent="0.2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s="32">
        <f t="shared" si="453"/>
        <v>8901833.8727076594</v>
      </c>
      <c r="J9674" t="str">
        <f>IF(K9674="natural gas",VLOOKUP(D9674,'Cross-Page Data'!$I$4:$J$13,2,FALSE),IF(K9674="solar",VLOOKUP('Form 923'!D9674,'Cross-Page Data'!$I$14:$J$117,2,FALSE),K9674))</f>
        <v>solar pv</v>
      </c>
      <c r="K9674" t="str">
        <f>VLOOKUP(E9674,'Cross-Page Data'!$D$4:$F$48,3,FALSE)</f>
        <v>solar</v>
      </c>
      <c r="L9674" t="b">
        <f>IF(AND($P$6=FALSE,OR(C9674="Commercial NAICS Cogen",C9674="Industrial NAICS Cogen",C9674="NAICS-22 Cogen")),FALSE,IF(AND($P$7=FALSE,OR(C9674="Commercial NAICS Cogen",C9674="Commercial NAICS Non-Cogen",C9674="industrial NAICS Cogen", C9674="industrial NAICS non-cogen")),FALSE,TRUE))</f>
        <v>1</v>
      </c>
      <c r="M9674">
        <f t="shared" si="454"/>
        <v>0.77514979501734471</v>
      </c>
      <c r="N9674">
        <f t="shared" si="455"/>
        <v>1</v>
      </c>
    </row>
    <row r="9675" spans="1:14" x14ac:dyDescent="0.2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s="32">
        <f t="shared" si="453"/>
        <v>8901757.5484452471</v>
      </c>
      <c r="J9675" t="str">
        <f>IF(K9675="natural gas",VLOOKUP(D9675,'Cross-Page Data'!$I$4:$J$13,2,FALSE),IF(K9675="solar",VLOOKUP('Form 923'!D9675,'Cross-Page Data'!$I$14:$J$117,2,FALSE),K9675))</f>
        <v>solar pv</v>
      </c>
      <c r="K9675" t="str">
        <f>VLOOKUP(E9675,'Cross-Page Data'!$D$4:$F$48,3,FALSE)</f>
        <v>solar</v>
      </c>
      <c r="L9675" t="b">
        <f>IF(AND($P$6=FALSE,OR(C9675="Commercial NAICS Cogen",C9675="Industrial NAICS Cogen",C9675="NAICS-22 Cogen")),FALSE,IF(AND($P$7=FALSE,OR(C9675="Commercial NAICS Cogen",C9675="Commercial NAICS Non-Cogen",C9675="industrial NAICS Cogen", C9675="industrial NAICS non-cogen")),FALSE,TRUE))</f>
        <v>1</v>
      </c>
      <c r="M9675">
        <f t="shared" si="454"/>
        <v>0.82434563229265212</v>
      </c>
      <c r="N9675">
        <f t="shared" si="455"/>
        <v>1</v>
      </c>
    </row>
    <row r="9676" spans="1:14" x14ac:dyDescent="0.2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s="32">
        <f t="shared" si="453"/>
        <v>8901992.5833341926</v>
      </c>
      <c r="J9676" t="str">
        <f>IF(K9676="natural gas",VLOOKUP(D9676,'Cross-Page Data'!$I$4:$J$13,2,FALSE),IF(K9676="solar",VLOOKUP('Form 923'!D9676,'Cross-Page Data'!$I$14:$J$117,2,FALSE),K9676))</f>
        <v>other</v>
      </c>
      <c r="K9676" t="str">
        <f>VLOOKUP(E9676,'Cross-Page Data'!$D$4:$F$48,3,FALSE)</f>
        <v>other</v>
      </c>
      <c r="L9676" t="b">
        <f>IF(AND($P$6=FALSE,OR(C9676="Commercial NAICS Cogen",C9676="Industrial NAICS Cogen",C9676="NAICS-22 Cogen")),FALSE,IF(AND($P$7=FALSE,OR(C9676="Commercial NAICS Cogen",C9676="Commercial NAICS Non-Cogen",C9676="industrial NAICS Cogen", C9676="industrial NAICS non-cogen")),FALSE,TRUE))</f>
        <v>0</v>
      </c>
      <c r="M9676">
        <f t="shared" si="454"/>
        <v>0.21915584415584416</v>
      </c>
      <c r="N9676">
        <f t="shared" si="455"/>
        <v>1</v>
      </c>
    </row>
    <row r="9677" spans="1:14" x14ac:dyDescent="0.2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s="32">
        <f t="shared" si="453"/>
        <v>8901955.7714431807</v>
      </c>
      <c r="J9677" t="str">
        <f>IF(K9677="natural gas",VLOOKUP(D9677,'Cross-Page Data'!$I$4:$J$13,2,FALSE),IF(K9677="solar",VLOOKUP('Form 923'!D9677,'Cross-Page Data'!$I$14:$J$117,2,FALSE),K9677))</f>
        <v>solar pv</v>
      </c>
      <c r="K9677" t="str">
        <f>VLOOKUP(E9677,'Cross-Page Data'!$D$4:$F$48,3,FALSE)</f>
        <v>solar</v>
      </c>
      <c r="L9677" t="b">
        <f>IF(AND($P$6=FALSE,OR(C9677="Commercial NAICS Cogen",C9677="Industrial NAICS Cogen",C9677="NAICS-22 Cogen")),FALSE,IF(AND($P$7=FALSE,OR(C9677="Commercial NAICS Cogen",C9677="Commercial NAICS Non-Cogen",C9677="industrial NAICS Cogen", C9677="industrial NAICS non-cogen")),FALSE,TRUE))</f>
        <v>1</v>
      </c>
      <c r="M9677">
        <f t="shared" si="454"/>
        <v>0.63386944181646165</v>
      </c>
      <c r="N9677">
        <f t="shared" si="455"/>
        <v>1</v>
      </c>
    </row>
    <row r="9678" spans="1:14" x14ac:dyDescent="0.2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s="32">
        <f t="shared" si="453"/>
        <v>8901970.7850497793</v>
      </c>
      <c r="J9678" t="str">
        <f>IF(K9678="natural gas",VLOOKUP(D9678,'Cross-Page Data'!$I$4:$J$13,2,FALSE),IF(K9678="solar",VLOOKUP('Form 923'!D9678,'Cross-Page Data'!$I$14:$J$117,2,FALSE),K9678))</f>
        <v>solar pv</v>
      </c>
      <c r="K9678" t="str">
        <f>VLOOKUP(E9678,'Cross-Page Data'!$D$4:$F$48,3,FALSE)</f>
        <v>solar</v>
      </c>
      <c r="L9678" t="b">
        <f>IF(AND($P$6=FALSE,OR(C9678="Commercial NAICS Cogen",C9678="Industrial NAICS Cogen",C9678="NAICS-22 Cogen")),FALSE,IF(AND($P$7=FALSE,OR(C9678="Commercial NAICS Cogen",C9678="Commercial NAICS Non-Cogen",C9678="industrial NAICS Cogen", C9678="industrial NAICS non-cogen")),FALSE,TRUE))</f>
        <v>1</v>
      </c>
      <c r="M9678">
        <f t="shared" si="454"/>
        <v>0.60895616524755602</v>
      </c>
      <c r="N9678">
        <f t="shared" si="455"/>
        <v>1</v>
      </c>
    </row>
    <row r="9679" spans="1:14" x14ac:dyDescent="0.2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s="32">
        <f t="shared" si="453"/>
        <v>8902047.3705339208</v>
      </c>
      <c r="J9679" t="str">
        <f>IF(K9679="natural gas",VLOOKUP(D9679,'Cross-Page Data'!$I$4:$J$13,2,FALSE),IF(K9679="solar",VLOOKUP('Form 923'!D9679,'Cross-Page Data'!$I$14:$J$117,2,FALSE),K9679))</f>
        <v>solar pv</v>
      </c>
      <c r="K9679" t="str">
        <f>VLOOKUP(E9679,'Cross-Page Data'!$D$4:$F$48,3,FALSE)</f>
        <v>solar</v>
      </c>
      <c r="L9679" t="b">
        <f>IF(AND($P$6=FALSE,OR(C9679="Commercial NAICS Cogen",C9679="Industrial NAICS Cogen",C9679="NAICS-22 Cogen")),FALSE,IF(AND($P$7=FALSE,OR(C9679="Commercial NAICS Cogen",C9679="Commercial NAICS Non-Cogen",C9679="industrial NAICS Cogen", C9679="industrial NAICS non-cogen")),FALSE,TRUE))</f>
        <v>1</v>
      </c>
      <c r="M9679">
        <f t="shared" si="454"/>
        <v>0.34468621885840428</v>
      </c>
      <c r="N9679">
        <f t="shared" si="455"/>
        <v>1</v>
      </c>
    </row>
    <row r="9680" spans="1:14" x14ac:dyDescent="0.2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s="32">
        <f t="shared" si="453"/>
        <v>8902705.9896625113</v>
      </c>
      <c r="J9680" t="str">
        <f>IF(K9680="natural gas",VLOOKUP(D9680,'Cross-Page Data'!$I$4:$J$13,2,FALSE),IF(K9680="solar",VLOOKUP('Form 923'!D9680,'Cross-Page Data'!$I$14:$J$117,2,FALSE),K9680))</f>
        <v>solar pv</v>
      </c>
      <c r="K9680" t="str">
        <f>VLOOKUP(E9680,'Cross-Page Data'!$D$4:$F$48,3,FALSE)</f>
        <v>solar</v>
      </c>
      <c r="L9680" t="b">
        <f>IF(AND($P$6=FALSE,OR(C9680="Commercial NAICS Cogen",C9680="Industrial NAICS Cogen",C9680="NAICS-22 Cogen")),FALSE,IF(AND($P$7=FALSE,OR(C9680="Commercial NAICS Cogen",C9680="Commercial NAICS Non-Cogen",C9680="industrial NAICS Cogen", C9680="industrial NAICS non-cogen")),FALSE,TRUE))</f>
        <v>1</v>
      </c>
      <c r="M9680">
        <f t="shared" si="454"/>
        <v>4.5411542100283822E-2</v>
      </c>
      <c r="N9680">
        <f t="shared" si="455"/>
        <v>0</v>
      </c>
    </row>
    <row r="9681" spans="1:14" ht="26.25" x14ac:dyDescent="0.2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s="32">
        <f t="shared" si="453"/>
        <v>5498102.6778620323</v>
      </c>
      <c r="J9681" t="str">
        <f>IF(K9681="natural gas",VLOOKUP(D9681,'Cross-Page Data'!$I$4:$J$13,2,FALSE),IF(K9681="solar",VLOOKUP('Form 923'!D9681,'Cross-Page Data'!$I$14:$J$117,2,FALSE),K9681))</f>
        <v>heavy or residual fuel oil</v>
      </c>
      <c r="K9681" t="str">
        <f>VLOOKUP(E9681,'Cross-Page Data'!$D$4:$F$48,3,FALSE)</f>
        <v>heavy or residual fuel oil</v>
      </c>
      <c r="L9681" t="b">
        <f>IF(AND($P$6=FALSE,OR(C9681="Commercial NAICS Cogen",C9681="Industrial NAICS Cogen",C9681="NAICS-22 Cogen")),FALSE,IF(AND($P$7=FALSE,OR(C9681="Commercial NAICS Cogen",C9681="Commercial NAICS Non-Cogen",C9681="industrial NAICS Cogen", C9681="industrial NAICS non-cogen")),FALSE,TRUE))</f>
        <v>0</v>
      </c>
      <c r="M9681">
        <f t="shared" si="454"/>
        <v>0.52208835341365467</v>
      </c>
      <c r="N9681">
        <f t="shared" si="455"/>
        <v>1</v>
      </c>
    </row>
    <row r="9682" spans="1:14" ht="26.25" x14ac:dyDescent="0.2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s="32">
        <f t="shared" si="453"/>
        <v>4886398.2032523602</v>
      </c>
      <c r="J9682" t="str">
        <f>IF(K9682="natural gas",VLOOKUP(D9682,'Cross-Page Data'!$I$4:$J$13,2,FALSE),IF(K9682="solar",VLOOKUP('Form 923'!D9682,'Cross-Page Data'!$I$14:$J$117,2,FALSE),K9682))</f>
        <v>natural gas nonpeaker</v>
      </c>
      <c r="K9682" t="str">
        <f>VLOOKUP(E9682,'Cross-Page Data'!$D$4:$F$48,3,FALSE)</f>
        <v>natural gas</v>
      </c>
      <c r="L9682" t="b">
        <f>IF(AND($P$6=FALSE,OR(C9682="Commercial NAICS Cogen",C9682="Industrial NAICS Cogen",C9682="NAICS-22 Cogen")),FALSE,IF(AND($P$7=FALSE,OR(C9682="Commercial NAICS Cogen",C9682="Commercial NAICS Non-Cogen",C9682="industrial NAICS Cogen", C9682="industrial NAICS non-cogen")),FALSE,TRUE))</f>
        <v>0</v>
      </c>
      <c r="M9682">
        <f t="shared" si="454"/>
        <v>0.51720930232558138</v>
      </c>
      <c r="N9682">
        <f t="shared" si="455"/>
        <v>1</v>
      </c>
    </row>
    <row r="9683" spans="1:14" ht="26.25" x14ac:dyDescent="0.2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s="32" t="str">
        <f t="shared" si="453"/>
        <v/>
      </c>
      <c r="J9683" t="str">
        <f>IF(K9683="natural gas",VLOOKUP(D9683,'Cross-Page Data'!$I$4:$J$13,2,FALSE),IF(K9683="solar",VLOOKUP('Form 923'!D9683,'Cross-Page Data'!$I$14:$J$117,2,FALSE),K9683))</f>
        <v>heavy or residual fuel oil</v>
      </c>
      <c r="K9683" t="str">
        <f>VLOOKUP(E9683,'Cross-Page Data'!$D$4:$F$48,3,FALSE)</f>
        <v>heavy or residual fuel oil</v>
      </c>
      <c r="L9683" t="b">
        <f>IF(AND($P$6=FALSE,OR(C9683="Commercial NAICS Cogen",C9683="Industrial NAICS Cogen",C9683="NAICS-22 Cogen")),FALSE,IF(AND($P$7=FALSE,OR(C9683="Commercial NAICS Cogen",C9683="Commercial NAICS Non-Cogen",C9683="industrial NAICS Cogen", C9683="industrial NAICS non-cogen")),FALSE,TRUE))</f>
        <v>0</v>
      </c>
      <c r="M9683">
        <f t="shared" si="454"/>
        <v>4.0160642570281126E-4</v>
      </c>
      <c r="N9683">
        <f t="shared" si="455"/>
        <v>0</v>
      </c>
    </row>
    <row r="9684" spans="1:14" ht="26.25" x14ac:dyDescent="0.2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s="32">
        <f t="shared" si="453"/>
        <v>5619574.8552687773</v>
      </c>
      <c r="J9684" t="str">
        <f>IF(K9684="natural gas",VLOOKUP(D9684,'Cross-Page Data'!$I$4:$J$13,2,FALSE),IF(K9684="solar",VLOOKUP('Form 923'!D9684,'Cross-Page Data'!$I$14:$J$117,2,FALSE),K9684))</f>
        <v>natural gas nonpeaker</v>
      </c>
      <c r="K9684" t="str">
        <f>VLOOKUP(E9684,'Cross-Page Data'!$D$4:$F$48,3,FALSE)</f>
        <v>natural gas</v>
      </c>
      <c r="L9684" t="b">
        <f>IF(AND($P$6=FALSE,OR(C9684="Commercial NAICS Cogen",C9684="Industrial NAICS Cogen",C9684="NAICS-22 Cogen")),FALSE,IF(AND($P$7=FALSE,OR(C9684="Commercial NAICS Cogen",C9684="Commercial NAICS Non-Cogen",C9684="industrial NAICS Cogen", C9684="industrial NAICS non-cogen")),FALSE,TRUE))</f>
        <v>0</v>
      </c>
      <c r="M9684">
        <f t="shared" si="454"/>
        <v>0.49860465116279068</v>
      </c>
      <c r="N9684">
        <f t="shared" si="455"/>
        <v>1</v>
      </c>
    </row>
    <row r="9685" spans="1:14" ht="26.25" x14ac:dyDescent="0.2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s="32">
        <f t="shared" si="453"/>
        <v>4779497.5976266488</v>
      </c>
      <c r="J9685" t="str">
        <f>IF(K9685="natural gas",VLOOKUP(D9685,'Cross-Page Data'!$I$4:$J$13,2,FALSE),IF(K9685="solar",VLOOKUP('Form 923'!D9685,'Cross-Page Data'!$I$14:$J$117,2,FALSE),K9685))</f>
        <v>natural gas peaker</v>
      </c>
      <c r="K9685" t="str">
        <f>VLOOKUP(E9685,'Cross-Page Data'!$D$4:$F$48,3,FALSE)</f>
        <v>natural gas</v>
      </c>
      <c r="L9685" t="b">
        <f>IF(AND($P$6=FALSE,OR(C9685="Commercial NAICS Cogen",C9685="Industrial NAICS Cogen",C9685="NAICS-22 Cogen")),FALSE,IF(AND($P$7=FALSE,OR(C9685="Commercial NAICS Cogen",C9685="Commercial NAICS Non-Cogen",C9685="industrial NAICS Cogen", C9685="industrial NAICS non-cogen")),FALSE,TRUE))</f>
        <v>0</v>
      </c>
      <c r="M9685">
        <f t="shared" si="454"/>
        <v>0.71950617283950613</v>
      </c>
      <c r="N9685">
        <f t="shared" si="455"/>
        <v>1</v>
      </c>
    </row>
    <row r="9686" spans="1:14" ht="26.25" x14ac:dyDescent="0.2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s="32">
        <f t="shared" si="453"/>
        <v>4799504.5672704754</v>
      </c>
      <c r="J9686" t="str">
        <f>IF(K9686="natural gas",VLOOKUP(D9686,'Cross-Page Data'!$I$4:$J$13,2,FALSE),IF(K9686="solar",VLOOKUP('Form 923'!D9686,'Cross-Page Data'!$I$14:$J$117,2,FALSE),K9686))</f>
        <v>heavy or residual fuel oil</v>
      </c>
      <c r="K9686" t="str">
        <f>VLOOKUP(E9686,'Cross-Page Data'!$D$4:$F$48,3,FALSE)</f>
        <v>heavy or residual fuel oil</v>
      </c>
      <c r="L9686" t="b">
        <f>IF(AND($P$6=FALSE,OR(C9686="Commercial NAICS Cogen",C9686="Industrial NAICS Cogen",C9686="NAICS-22 Cogen")),FALSE,IF(AND($P$7=FALSE,OR(C9686="Commercial NAICS Cogen",C9686="Commercial NAICS Non-Cogen",C9686="industrial NAICS Cogen", C9686="industrial NAICS non-cogen")),FALSE,TRUE))</f>
        <v>0</v>
      </c>
      <c r="M9686">
        <f t="shared" si="454"/>
        <v>0.54216867469879515</v>
      </c>
      <c r="N9686">
        <f t="shared" si="455"/>
        <v>1</v>
      </c>
    </row>
    <row r="9687" spans="1:14" ht="26.25" x14ac:dyDescent="0.2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s="32">
        <f t="shared" si="453"/>
        <v>4738907.6055134526</v>
      </c>
      <c r="J9687" t="str">
        <f>IF(K9687="natural gas",VLOOKUP(D9687,'Cross-Page Data'!$I$4:$J$13,2,FALSE),IF(K9687="solar",VLOOKUP('Form 923'!D9687,'Cross-Page Data'!$I$14:$J$117,2,FALSE),K9687))</f>
        <v>natural gas peaker</v>
      </c>
      <c r="K9687" t="str">
        <f>VLOOKUP(E9687,'Cross-Page Data'!$D$4:$F$48,3,FALSE)</f>
        <v>natural gas</v>
      </c>
      <c r="L9687" t="b">
        <f>IF(AND($P$6=FALSE,OR(C9687="Commercial NAICS Cogen",C9687="Industrial NAICS Cogen",C9687="NAICS-22 Cogen")),FALSE,IF(AND($P$7=FALSE,OR(C9687="Commercial NAICS Cogen",C9687="Commercial NAICS Non-Cogen",C9687="industrial NAICS Cogen", C9687="industrial NAICS non-cogen")),FALSE,TRUE))</f>
        <v>0</v>
      </c>
      <c r="M9687">
        <f t="shared" si="454"/>
        <v>0.7239506172839506</v>
      </c>
      <c r="N9687">
        <f t="shared" si="455"/>
        <v>1</v>
      </c>
    </row>
    <row r="9688" spans="1:14" x14ac:dyDescent="0.2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s="32">
        <f t="shared" si="453"/>
        <v>8901998.6498469915</v>
      </c>
      <c r="J9688" t="str">
        <f>IF(K9688="natural gas",VLOOKUP(D9688,'Cross-Page Data'!$I$4:$J$13,2,FALSE),IF(K9688="solar",VLOOKUP('Form 923'!D9688,'Cross-Page Data'!$I$14:$J$117,2,FALSE),K9688))</f>
        <v>wind</v>
      </c>
      <c r="K9688" t="str">
        <f>VLOOKUP(E9688,'Cross-Page Data'!$D$4:$F$48,3,FALSE)</f>
        <v>wind</v>
      </c>
      <c r="L9688" t="b">
        <f>IF(AND($P$6=FALSE,OR(C9688="Commercial NAICS Cogen",C9688="Industrial NAICS Cogen",C9688="NAICS-22 Cogen")),FALSE,IF(AND($P$7=FALSE,OR(C9688="Commercial NAICS Cogen",C9688="Commercial NAICS Non-Cogen",C9688="industrial NAICS Cogen", C9688="industrial NAICS non-cogen")),FALSE,TRUE))</f>
        <v>1</v>
      </c>
      <c r="M9688">
        <f t="shared" si="454"/>
        <v>0.60717410323709531</v>
      </c>
      <c r="N9688">
        <f t="shared" si="455"/>
        <v>1</v>
      </c>
    </row>
    <row r="9689" spans="1:14" x14ac:dyDescent="0.2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s="32">
        <f t="shared" si="453"/>
        <v>8902000.3986301608</v>
      </c>
      <c r="J9689" t="str">
        <f>IF(K9689="natural gas",VLOOKUP(D9689,'Cross-Page Data'!$I$4:$J$13,2,FALSE),IF(K9689="solar",VLOOKUP('Form 923'!D9689,'Cross-Page Data'!$I$14:$J$117,2,FALSE),K9689))</f>
        <v>wind</v>
      </c>
      <c r="K9689" t="str">
        <f>VLOOKUP(E9689,'Cross-Page Data'!$D$4:$F$48,3,FALSE)</f>
        <v>wind</v>
      </c>
      <c r="L9689" t="b">
        <f>IF(AND($P$6=FALSE,OR(C9689="Commercial NAICS Cogen",C9689="Industrial NAICS Cogen",C9689="NAICS-22 Cogen")),FALSE,IF(AND($P$7=FALSE,OR(C9689="Commercial NAICS Cogen",C9689="Commercial NAICS Non-Cogen",C9689="industrial NAICS Cogen", C9689="industrial NAICS non-cogen")),FALSE,TRUE))</f>
        <v>1</v>
      </c>
      <c r="M9689">
        <f t="shared" si="454"/>
        <v>0.45056867891513563</v>
      </c>
      <c r="N9689">
        <f t="shared" si="455"/>
        <v>1</v>
      </c>
    </row>
    <row r="9690" spans="1:14" ht="26.25" x14ac:dyDescent="0.2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s="32" t="str">
        <f t="shared" si="453"/>
        <v/>
      </c>
      <c r="J9690" t="str">
        <f>IF(K9690="natural gas",VLOOKUP(D9690,'Cross-Page Data'!$I$4:$J$13,2,FALSE),IF(K9690="solar",VLOOKUP('Form 923'!D9690,'Cross-Page Data'!$I$14:$J$117,2,FALSE),K9690))</f>
        <v>natural gas peaker</v>
      </c>
      <c r="K9690" t="str">
        <f>VLOOKUP(E9690,'Cross-Page Data'!$D$4:$F$48,3,FALSE)</f>
        <v>natural gas</v>
      </c>
      <c r="L9690" t="b">
        <f>IF(AND($P$6=FALSE,OR(C9690="Commercial NAICS Cogen",C9690="Industrial NAICS Cogen",C9690="NAICS-22 Cogen")),FALSE,IF(AND($P$7=FALSE,OR(C9690="Commercial NAICS Cogen",C9690="Commercial NAICS Non-Cogen",C9690="industrial NAICS Cogen", C9690="industrial NAICS non-cogen")),FALSE,TRUE))</f>
        <v>0</v>
      </c>
      <c r="M9690">
        <f t="shared" si="454"/>
        <v>4.9382716049382717E-4</v>
      </c>
      <c r="N9690">
        <f t="shared" si="455"/>
        <v>0</v>
      </c>
    </row>
    <row r="9691" spans="1:14" ht="26.25" x14ac:dyDescent="0.2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s="32">
        <f t="shared" si="453"/>
        <v>5552699.2287917733</v>
      </c>
      <c r="J9691" t="str">
        <f>IF(K9691="natural gas",VLOOKUP(D9691,'Cross-Page Data'!$I$4:$J$13,2,FALSE),IF(K9691="solar",VLOOKUP('Form 923'!D9691,'Cross-Page Data'!$I$14:$J$117,2,FALSE),K9691))</f>
        <v>heavy or residual fuel oil</v>
      </c>
      <c r="K9691" t="str">
        <f>VLOOKUP(E9691,'Cross-Page Data'!$D$4:$F$48,3,FALSE)</f>
        <v>heavy or residual fuel oil</v>
      </c>
      <c r="L9691" t="b">
        <f>IF(AND($P$6=FALSE,OR(C9691="Commercial NAICS Cogen",C9691="Industrial NAICS Cogen",C9691="NAICS-22 Cogen")),FALSE,IF(AND($P$7=FALSE,OR(C9691="Commercial NAICS Cogen",C9691="Commercial NAICS Non-Cogen",C9691="industrial NAICS Cogen", C9691="industrial NAICS non-cogen")),FALSE,TRUE))</f>
        <v>0</v>
      </c>
      <c r="M9691">
        <f t="shared" si="454"/>
        <v>0.52008032128514059</v>
      </c>
      <c r="N9691">
        <f t="shared" si="455"/>
        <v>1</v>
      </c>
    </row>
    <row r="9692" spans="1:14" ht="26.25" x14ac:dyDescent="0.2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s="32">
        <f t="shared" si="453"/>
        <v>5583386.7672954677</v>
      </c>
      <c r="J9692" t="str">
        <f>IF(K9692="natural gas",VLOOKUP(D9692,'Cross-Page Data'!$I$4:$J$13,2,FALSE),IF(K9692="solar",VLOOKUP('Form 923'!D9692,'Cross-Page Data'!$I$14:$J$117,2,FALSE),K9692))</f>
        <v>natural gas peaker</v>
      </c>
      <c r="K9692" t="str">
        <f>VLOOKUP(E9692,'Cross-Page Data'!$D$4:$F$48,3,FALSE)</f>
        <v>natural gas</v>
      </c>
      <c r="L9692" t="b">
        <f>IF(AND($P$6=FALSE,OR(C9692="Commercial NAICS Cogen",C9692="Industrial NAICS Cogen",C9692="NAICS-22 Cogen")),FALSE,IF(AND($P$7=FALSE,OR(C9692="Commercial NAICS Cogen",C9692="Commercial NAICS Non-Cogen",C9692="industrial NAICS Cogen", C9692="industrial NAICS non-cogen")),FALSE,TRUE))</f>
        <v>0</v>
      </c>
      <c r="M9692">
        <f t="shared" si="454"/>
        <v>0.65827160493827164</v>
      </c>
      <c r="N9692">
        <f t="shared" si="455"/>
        <v>1</v>
      </c>
    </row>
    <row r="9693" spans="1:14" ht="26.25" x14ac:dyDescent="0.2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s="32">
        <f t="shared" si="453"/>
        <v>7582270.5227231905</v>
      </c>
      <c r="J9693" t="str">
        <f>IF(K9693="natural gas",VLOOKUP(D9693,'Cross-Page Data'!$I$4:$J$13,2,FALSE),IF(K9693="solar",VLOOKUP('Form 923'!D9693,'Cross-Page Data'!$I$14:$J$117,2,FALSE),K9693))</f>
        <v>natural gas peaker</v>
      </c>
      <c r="K9693" t="str">
        <f>VLOOKUP(E9693,'Cross-Page Data'!$D$4:$F$48,3,FALSE)</f>
        <v>natural gas</v>
      </c>
      <c r="L9693" t="b">
        <f>IF(AND($P$6=FALSE,OR(C9693="Commercial NAICS Cogen",C9693="Industrial NAICS Cogen",C9693="NAICS-22 Cogen")),FALSE,IF(AND($P$7=FALSE,OR(C9693="Commercial NAICS Cogen",C9693="Commercial NAICS Non-Cogen",C9693="industrial NAICS Cogen", C9693="industrial NAICS non-cogen")),FALSE,TRUE))</f>
        <v>0</v>
      </c>
      <c r="M9693">
        <f t="shared" si="454"/>
        <v>0.5955555555555555</v>
      </c>
      <c r="N9693">
        <f t="shared" si="455"/>
        <v>1</v>
      </c>
    </row>
    <row r="9694" spans="1:14" ht="26.25" x14ac:dyDescent="0.2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s="32">
        <f t="shared" si="453"/>
        <v>0</v>
      </c>
      <c r="J9694" t="str">
        <f>IF(K9694="natural gas",VLOOKUP(D9694,'Cross-Page Data'!$I$4:$J$13,2,FALSE),IF(K9694="solar",VLOOKUP('Form 923'!D9694,'Cross-Page Data'!$I$14:$J$117,2,FALSE),K9694))</f>
        <v>heavy or residual fuel oil</v>
      </c>
      <c r="K9694" t="str">
        <f>VLOOKUP(E9694,'Cross-Page Data'!$D$4:$F$48,3,FALSE)</f>
        <v>heavy or residual fuel oil</v>
      </c>
      <c r="L9694" t="b">
        <f>IF(AND($P$6=FALSE,OR(C9694="Commercial NAICS Cogen",C9694="Industrial NAICS Cogen",C9694="NAICS-22 Cogen")),FALSE,IF(AND($P$7=FALSE,OR(C9694="Commercial NAICS Cogen",C9694="Commercial NAICS Non-Cogen",C9694="industrial NAICS Cogen", C9694="industrial NAICS non-cogen")),FALSE,TRUE))</f>
        <v>0</v>
      </c>
      <c r="M9694">
        <f t="shared" si="454"/>
        <v>0.57188755020080317</v>
      </c>
      <c r="N9694">
        <f t="shared" si="455"/>
        <v>1</v>
      </c>
    </row>
    <row r="9695" spans="1:14" ht="26.25" x14ac:dyDescent="0.2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s="32">
        <f t="shared" si="453"/>
        <v>5992456.5897777975</v>
      </c>
      <c r="J9695" t="str">
        <f>IF(K9695="natural gas",VLOOKUP(D9695,'Cross-Page Data'!$I$4:$J$13,2,FALSE),IF(K9695="solar",VLOOKUP('Form 923'!D9695,'Cross-Page Data'!$I$14:$J$117,2,FALSE),K9695))</f>
        <v>natural gas nonpeaker</v>
      </c>
      <c r="K9695" t="str">
        <f>VLOOKUP(E9695,'Cross-Page Data'!$D$4:$F$48,3,FALSE)</f>
        <v>natural gas</v>
      </c>
      <c r="L9695" t="b">
        <f>IF(AND($P$6=FALSE,OR(C9695="Commercial NAICS Cogen",C9695="Industrial NAICS Cogen",C9695="NAICS-22 Cogen")),FALSE,IF(AND($P$7=FALSE,OR(C9695="Commercial NAICS Cogen",C9695="Commercial NAICS Non-Cogen",C9695="industrial NAICS Cogen", C9695="industrial NAICS non-cogen")),FALSE,TRUE))</f>
        <v>0</v>
      </c>
      <c r="M9695">
        <f t="shared" si="454"/>
        <v>0.48651162790697672</v>
      </c>
      <c r="N9695">
        <f t="shared" si="455"/>
        <v>1</v>
      </c>
    </row>
    <row r="9696" spans="1:14" ht="26.25" x14ac:dyDescent="0.2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s="32">
        <f t="shared" si="453"/>
        <v>6446096.2312709792</v>
      </c>
      <c r="J9696" t="str">
        <f>IF(K9696="natural gas",VLOOKUP(D9696,'Cross-Page Data'!$I$4:$J$13,2,FALSE),IF(K9696="solar",VLOOKUP('Form 923'!D9696,'Cross-Page Data'!$I$14:$J$117,2,FALSE),K9696))</f>
        <v>heavy or residual fuel oil</v>
      </c>
      <c r="K9696" t="str">
        <f>VLOOKUP(E9696,'Cross-Page Data'!$D$4:$F$48,3,FALSE)</f>
        <v>heavy or residual fuel oil</v>
      </c>
      <c r="L9696" t="b">
        <f>IF(AND($P$6=FALSE,OR(C9696="Commercial NAICS Cogen",C9696="Industrial NAICS Cogen",C9696="NAICS-22 Cogen")),FALSE,IF(AND($P$7=FALSE,OR(C9696="Commercial NAICS Cogen",C9696="Commercial NAICS Non-Cogen",C9696="industrial NAICS Cogen", C9696="industrial NAICS non-cogen")),FALSE,TRUE))</f>
        <v>0</v>
      </c>
      <c r="M9696">
        <f t="shared" si="454"/>
        <v>0.5072289156626506</v>
      </c>
      <c r="N9696">
        <f t="shared" si="455"/>
        <v>1</v>
      </c>
    </row>
    <row r="9697" spans="1:14" ht="26.25" x14ac:dyDescent="0.2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s="32">
        <f t="shared" si="453"/>
        <v>5998934.3805697504</v>
      </c>
      <c r="J9697" t="str">
        <f>IF(K9697="natural gas",VLOOKUP(D9697,'Cross-Page Data'!$I$4:$J$13,2,FALSE),IF(K9697="solar",VLOOKUP('Form 923'!D9697,'Cross-Page Data'!$I$14:$J$117,2,FALSE),K9697))</f>
        <v>natural gas nonpeaker</v>
      </c>
      <c r="K9697" t="str">
        <f>VLOOKUP(E9697,'Cross-Page Data'!$D$4:$F$48,3,FALSE)</f>
        <v>natural gas</v>
      </c>
      <c r="L9697" t="b">
        <f>IF(AND($P$6=FALSE,OR(C9697="Commercial NAICS Cogen",C9697="Industrial NAICS Cogen",C9697="NAICS-22 Cogen")),FALSE,IF(AND($P$7=FALSE,OR(C9697="Commercial NAICS Cogen",C9697="Commercial NAICS Non-Cogen",C9697="industrial NAICS Cogen", C9697="industrial NAICS non-cogen")),FALSE,TRUE))</f>
        <v>0</v>
      </c>
      <c r="M9697">
        <f t="shared" si="454"/>
        <v>0.48558139534883721</v>
      </c>
      <c r="N9697">
        <f t="shared" si="455"/>
        <v>1</v>
      </c>
    </row>
    <row r="9698" spans="1:14" ht="26.25" x14ac:dyDescent="0.2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s="32">
        <f t="shared" si="453"/>
        <v>4500000</v>
      </c>
      <c r="J9698" t="str">
        <f>IF(K9698="natural gas",VLOOKUP(D9698,'Cross-Page Data'!$I$4:$J$13,2,FALSE),IF(K9698="solar",VLOOKUP('Form 923'!D9698,'Cross-Page Data'!$I$14:$J$117,2,FALSE),K9698))</f>
        <v>heavy or residual fuel oil</v>
      </c>
      <c r="K9698" t="str">
        <f>VLOOKUP(E9698,'Cross-Page Data'!$D$4:$F$48,3,FALSE)</f>
        <v>heavy or residual fuel oil</v>
      </c>
      <c r="L9698" t="b">
        <f>IF(AND($P$6=FALSE,OR(C9698="Commercial NAICS Cogen",C9698="Industrial NAICS Cogen",C9698="NAICS-22 Cogen")),FALSE,IF(AND($P$7=FALSE,OR(C9698="Commercial NAICS Cogen",C9698="Commercial NAICS Non-Cogen",C9698="industrial NAICS Cogen", C9698="industrial NAICS non-cogen")),FALSE,TRUE))</f>
        <v>0</v>
      </c>
      <c r="M9698">
        <f t="shared" si="454"/>
        <v>0.5518072289156627</v>
      </c>
      <c r="N9698">
        <f t="shared" si="455"/>
        <v>1</v>
      </c>
    </row>
    <row r="9699" spans="1:14" ht="26.25" x14ac:dyDescent="0.2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s="32">
        <f t="shared" si="453"/>
        <v>4917508.074606454</v>
      </c>
      <c r="J9699" t="str">
        <f>IF(K9699="natural gas",VLOOKUP(D9699,'Cross-Page Data'!$I$4:$J$13,2,FALSE),IF(K9699="solar",VLOOKUP('Form 923'!D9699,'Cross-Page Data'!$I$14:$J$117,2,FALSE),K9699))</f>
        <v>heavy or residual fuel oil</v>
      </c>
      <c r="K9699" t="str">
        <f>VLOOKUP(E9699,'Cross-Page Data'!$D$4:$F$48,3,FALSE)</f>
        <v>heavy or residual fuel oil</v>
      </c>
      <c r="L9699" t="b">
        <f>IF(AND($P$6=FALSE,OR(C9699="Commercial NAICS Cogen",C9699="Industrial NAICS Cogen",C9699="NAICS-22 Cogen")),FALSE,IF(AND($P$7=FALSE,OR(C9699="Commercial NAICS Cogen",C9699="Commercial NAICS Non-Cogen",C9699="industrial NAICS Cogen", C9699="industrial NAICS non-cogen")),FALSE,TRUE))</f>
        <v>0</v>
      </c>
      <c r="M9699">
        <f t="shared" si="454"/>
        <v>0.53855421686746985</v>
      </c>
      <c r="N9699">
        <f t="shared" si="455"/>
        <v>1</v>
      </c>
    </row>
    <row r="9700" spans="1:14" ht="26.25" x14ac:dyDescent="0.2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s="32">
        <f t="shared" si="453"/>
        <v>4937422.5044497699</v>
      </c>
      <c r="J9700" t="str">
        <f>IF(K9700="natural gas",VLOOKUP(D9700,'Cross-Page Data'!$I$4:$J$13,2,FALSE),IF(K9700="solar",VLOOKUP('Form 923'!D9700,'Cross-Page Data'!$I$14:$J$117,2,FALSE),K9700))</f>
        <v>natural gas peaker</v>
      </c>
      <c r="K9700" t="str">
        <f>VLOOKUP(E9700,'Cross-Page Data'!$D$4:$F$48,3,FALSE)</f>
        <v>natural gas</v>
      </c>
      <c r="L9700" t="b">
        <f>IF(AND($P$6=FALSE,OR(C9700="Commercial NAICS Cogen",C9700="Industrial NAICS Cogen",C9700="NAICS-22 Cogen")),FALSE,IF(AND($P$7=FALSE,OR(C9700="Commercial NAICS Cogen",C9700="Commercial NAICS Non-Cogen",C9700="industrial NAICS Cogen", C9700="industrial NAICS non-cogen")),FALSE,TRUE))</f>
        <v>0</v>
      </c>
      <c r="M9700">
        <f t="shared" si="454"/>
        <v>0.70370370370370372</v>
      </c>
      <c r="N9700">
        <f t="shared" si="455"/>
        <v>1</v>
      </c>
    </row>
    <row r="9701" spans="1:14" ht="26.25" x14ac:dyDescent="0.2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s="32" t="str">
        <f t="shared" si="453"/>
        <v/>
      </c>
      <c r="J9701" t="str">
        <f>IF(K9701="natural gas",VLOOKUP(D9701,'Cross-Page Data'!$I$4:$J$13,2,FALSE),IF(K9701="solar",VLOOKUP('Form 923'!D9701,'Cross-Page Data'!$I$14:$J$117,2,FALSE),K9701))</f>
        <v>heavy or residual fuel oil</v>
      </c>
      <c r="K9701" t="str">
        <f>VLOOKUP(E9701,'Cross-Page Data'!$D$4:$F$48,3,FALSE)</f>
        <v>heavy or residual fuel oil</v>
      </c>
      <c r="L9701" t="b">
        <f>IF(AND($P$6=FALSE,OR(C9701="Commercial NAICS Cogen",C9701="Industrial NAICS Cogen",C9701="NAICS-22 Cogen")),FALSE,IF(AND($P$7=FALSE,OR(C9701="Commercial NAICS Cogen",C9701="Commercial NAICS Non-Cogen",C9701="industrial NAICS Cogen", C9701="industrial NAICS non-cogen")),FALSE,TRUE))</f>
        <v>0</v>
      </c>
      <c r="M9701">
        <f t="shared" si="454"/>
        <v>4.0160642570281126E-4</v>
      </c>
      <c r="N9701">
        <f t="shared" si="455"/>
        <v>0</v>
      </c>
    </row>
    <row r="9702" spans="1:14" ht="26.25" x14ac:dyDescent="0.2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s="32" t="str">
        <f t="shared" si="453"/>
        <v/>
      </c>
      <c r="J9702" t="str">
        <f>IF(K9702="natural gas",VLOOKUP(D9702,'Cross-Page Data'!$I$4:$J$13,2,FALSE),IF(K9702="solar",VLOOKUP('Form 923'!D9702,'Cross-Page Data'!$I$14:$J$117,2,FALSE),K9702))</f>
        <v>natural gas nonpeaker</v>
      </c>
      <c r="K9702" t="str">
        <f>VLOOKUP(E9702,'Cross-Page Data'!$D$4:$F$48,3,FALSE)</f>
        <v>natural gas</v>
      </c>
      <c r="L9702" t="b">
        <f>IF(AND($P$6=FALSE,OR(C9702="Commercial NAICS Cogen",C9702="Industrial NAICS Cogen",C9702="NAICS-22 Cogen")),FALSE,IF(AND($P$7=FALSE,OR(C9702="Commercial NAICS Cogen",C9702="Commercial NAICS Non-Cogen",C9702="industrial NAICS Cogen", C9702="industrial NAICS non-cogen")),FALSE,TRUE))</f>
        <v>0</v>
      </c>
      <c r="M9702">
        <f t="shared" si="454"/>
        <v>9.3023255813953494E-4</v>
      </c>
      <c r="N9702">
        <f t="shared" si="455"/>
        <v>0</v>
      </c>
    </row>
    <row r="9703" spans="1:14" ht="26.25" x14ac:dyDescent="0.2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s="32" t="str">
        <f t="shared" si="453"/>
        <v/>
      </c>
      <c r="J9703" t="str">
        <f>IF(K9703="natural gas",VLOOKUP(D9703,'Cross-Page Data'!$I$4:$J$13,2,FALSE),IF(K9703="solar",VLOOKUP('Form 923'!D9703,'Cross-Page Data'!$I$14:$J$117,2,FALSE),K9703))</f>
        <v>natural gas nonpeaker</v>
      </c>
      <c r="K9703" t="str">
        <f>VLOOKUP(E9703,'Cross-Page Data'!$D$4:$F$48,3,FALSE)</f>
        <v>natural gas</v>
      </c>
      <c r="L9703" t="b">
        <f>IF(AND($P$6=FALSE,OR(C9703="Commercial NAICS Cogen",C9703="Industrial NAICS Cogen",C9703="NAICS-22 Cogen")),FALSE,IF(AND($P$7=FALSE,OR(C9703="Commercial NAICS Cogen",C9703="Commercial NAICS Non-Cogen",C9703="industrial NAICS Cogen", C9703="industrial NAICS non-cogen")),FALSE,TRUE))</f>
        <v>0</v>
      </c>
      <c r="M9703">
        <f t="shared" si="454"/>
        <v>9.3023255813953494E-4</v>
      </c>
      <c r="N9703">
        <f t="shared" si="455"/>
        <v>0</v>
      </c>
    </row>
    <row r="9704" spans="1:14" ht="26.25" x14ac:dyDescent="0.2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s="32" t="str">
        <f t="shared" si="453"/>
        <v/>
      </c>
      <c r="J9704" t="str">
        <f>IF(K9704="natural gas",VLOOKUP(D9704,'Cross-Page Data'!$I$4:$J$13,2,FALSE),IF(K9704="solar",VLOOKUP('Form 923'!D9704,'Cross-Page Data'!$I$14:$J$117,2,FALSE),K9704))</f>
        <v>natural gas peaker</v>
      </c>
      <c r="K9704" t="str">
        <f>VLOOKUP(E9704,'Cross-Page Data'!$D$4:$F$48,3,FALSE)</f>
        <v>natural gas</v>
      </c>
      <c r="L9704" t="b">
        <f>IF(AND($P$6=FALSE,OR(C9704="Commercial NAICS Cogen",C9704="Industrial NAICS Cogen",C9704="NAICS-22 Cogen")),FALSE,IF(AND($P$7=FALSE,OR(C9704="Commercial NAICS Cogen",C9704="Commercial NAICS Non-Cogen",C9704="industrial NAICS Cogen", C9704="industrial NAICS non-cogen")),FALSE,TRUE))</f>
        <v>0</v>
      </c>
      <c r="M9704">
        <f t="shared" si="454"/>
        <v>4.9382716049382717E-4</v>
      </c>
      <c r="N9704">
        <f t="shared" si="455"/>
        <v>0</v>
      </c>
    </row>
    <row r="9705" spans="1:14" ht="26.25" x14ac:dyDescent="0.2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s="32">
        <f t="shared" si="453"/>
        <v>10444444.444444444</v>
      </c>
      <c r="J9705" t="str">
        <f>IF(K9705="natural gas",VLOOKUP(D9705,'Cross-Page Data'!$I$4:$J$13,2,FALSE),IF(K9705="solar",VLOOKUP('Form 923'!D9705,'Cross-Page Data'!$I$14:$J$117,2,FALSE),K9705))</f>
        <v>heavy or residual fuel oil</v>
      </c>
      <c r="K9705" t="str">
        <f>VLOOKUP(E9705,'Cross-Page Data'!$D$4:$F$48,3,FALSE)</f>
        <v>heavy or residual fuel oil</v>
      </c>
      <c r="L9705" t="b">
        <f>IF(AND($P$6=FALSE,OR(C9705="Commercial NAICS Cogen",C9705="Industrial NAICS Cogen",C9705="NAICS-22 Cogen")),FALSE,IF(AND($P$7=FALSE,OR(C9705="Commercial NAICS Cogen",C9705="Commercial NAICS Non-Cogen",C9705="industrial NAICS Cogen", C9705="industrial NAICS non-cogen")),FALSE,TRUE))</f>
        <v>0</v>
      </c>
      <c r="M9705">
        <f t="shared" si="454"/>
        <v>0.35702811244979921</v>
      </c>
      <c r="N9705">
        <f t="shared" si="455"/>
        <v>1</v>
      </c>
    </row>
    <row r="9706" spans="1:14" x14ac:dyDescent="0.2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s="32">
        <f t="shared" si="453"/>
        <v>8902088.1670533642</v>
      </c>
      <c r="J9706" t="str">
        <f>IF(K9706="natural gas",VLOOKUP(D9706,'Cross-Page Data'!$I$4:$J$13,2,FALSE),IF(K9706="solar",VLOOKUP('Form 923'!D9706,'Cross-Page Data'!$I$14:$J$117,2,FALSE),K9706))</f>
        <v>solar pv</v>
      </c>
      <c r="K9706" t="str">
        <f>VLOOKUP(E9706,'Cross-Page Data'!$D$4:$F$48,3,FALSE)</f>
        <v>solar</v>
      </c>
      <c r="L9706" t="b">
        <f>IF(AND($P$6=FALSE,OR(C9706="Commercial NAICS Cogen",C9706="Industrial NAICS Cogen",C9706="NAICS-22 Cogen")),FALSE,IF(AND($P$7=FALSE,OR(C9706="Commercial NAICS Cogen",C9706="Commercial NAICS Non-Cogen",C9706="industrial NAICS Cogen", C9706="industrial NAICS non-cogen")),FALSE,TRUE))</f>
        <v>1</v>
      </c>
      <c r="M9706">
        <f t="shared" si="454"/>
        <v>0.28129927467675814</v>
      </c>
      <c r="N9706">
        <f t="shared" si="455"/>
        <v>1</v>
      </c>
    </row>
    <row r="9707" spans="1:14" ht="26.25" x14ac:dyDescent="0.2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s="32" t="str">
        <f t="shared" si="453"/>
        <v/>
      </c>
      <c r="J9707" t="str">
        <f>IF(K9707="natural gas",VLOOKUP(D9707,'Cross-Page Data'!$I$4:$J$13,2,FALSE),IF(K9707="solar",VLOOKUP('Form 923'!D9707,'Cross-Page Data'!$I$14:$J$117,2,FALSE),K9707))</f>
        <v>heavy or residual fuel oil</v>
      </c>
      <c r="K9707" t="str">
        <f>VLOOKUP(E9707,'Cross-Page Data'!$D$4:$F$48,3,FALSE)</f>
        <v>heavy or residual fuel oil</v>
      </c>
      <c r="L9707" t="b">
        <f>IF(AND($P$6=FALSE,OR(C9707="Commercial NAICS Cogen",C9707="Industrial NAICS Cogen",C9707="NAICS-22 Cogen")),FALSE,IF(AND($P$7=FALSE,OR(C9707="Commercial NAICS Cogen",C9707="Commercial NAICS Non-Cogen",C9707="industrial NAICS Cogen", C9707="industrial NAICS non-cogen")),FALSE,TRUE))</f>
        <v>0</v>
      </c>
      <c r="M9707">
        <f t="shared" si="454"/>
        <v>4.0160642570281126E-4</v>
      </c>
      <c r="N9707">
        <f t="shared" si="455"/>
        <v>0</v>
      </c>
    </row>
    <row r="9708" spans="1:14" ht="26.25" x14ac:dyDescent="0.2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s="32">
        <f t="shared" si="453"/>
        <v>4144741.1160917296</v>
      </c>
      <c r="J9708" t="str">
        <f>IF(K9708="natural gas",VLOOKUP(D9708,'Cross-Page Data'!$I$4:$J$13,2,FALSE),IF(K9708="solar",VLOOKUP('Form 923'!D9708,'Cross-Page Data'!$I$14:$J$117,2,FALSE),K9708))</f>
        <v>natural gas peaker</v>
      </c>
      <c r="K9708" t="str">
        <f>VLOOKUP(E9708,'Cross-Page Data'!$D$4:$F$48,3,FALSE)</f>
        <v>natural gas</v>
      </c>
      <c r="L9708" t="b">
        <f>IF(AND($P$6=FALSE,OR(C9708="Commercial NAICS Cogen",C9708="Industrial NAICS Cogen",C9708="NAICS-22 Cogen")),FALSE,IF(AND($P$7=FALSE,OR(C9708="Commercial NAICS Cogen",C9708="Commercial NAICS Non-Cogen",C9708="industrial NAICS Cogen", C9708="industrial NAICS non-cogen")),FALSE,TRUE))</f>
        <v>0</v>
      </c>
      <c r="M9708">
        <f t="shared" si="454"/>
        <v>0.78222222222222226</v>
      </c>
      <c r="N9708">
        <f t="shared" si="455"/>
        <v>1</v>
      </c>
    </row>
    <row r="9709" spans="1:14" ht="26.25" x14ac:dyDescent="0.2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s="32" t="str">
        <f t="shared" si="453"/>
        <v/>
      </c>
      <c r="J9709" t="str">
        <f>IF(K9709="natural gas",VLOOKUP(D9709,'Cross-Page Data'!$I$4:$J$13,2,FALSE),IF(K9709="solar",VLOOKUP('Form 923'!D9709,'Cross-Page Data'!$I$14:$J$117,2,FALSE),K9709))</f>
        <v>heavy or residual fuel oil</v>
      </c>
      <c r="K9709" t="str">
        <f>VLOOKUP(E9709,'Cross-Page Data'!$D$4:$F$48,3,FALSE)</f>
        <v>heavy or residual fuel oil</v>
      </c>
      <c r="L9709" t="b">
        <f>IF(AND($P$6=FALSE,OR(C9709="Commercial NAICS Cogen",C9709="Industrial NAICS Cogen",C9709="NAICS-22 Cogen")),FALSE,IF(AND($P$7=FALSE,OR(C9709="Commercial NAICS Cogen",C9709="Commercial NAICS Non-Cogen",C9709="industrial NAICS Cogen", C9709="industrial NAICS non-cogen")),FALSE,TRUE))</f>
        <v>0</v>
      </c>
      <c r="M9709">
        <f t="shared" si="454"/>
        <v>4.0160642570281126E-4</v>
      </c>
      <c r="N9709">
        <f t="shared" si="455"/>
        <v>0</v>
      </c>
    </row>
    <row r="9710" spans="1:14" ht="26.25" x14ac:dyDescent="0.2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s="32">
        <f t="shared" si="453"/>
        <v>4490063.5930047696</v>
      </c>
      <c r="J9710" t="str">
        <f>IF(K9710="natural gas",VLOOKUP(D9710,'Cross-Page Data'!$I$4:$J$13,2,FALSE),IF(K9710="solar",VLOOKUP('Form 923'!D9710,'Cross-Page Data'!$I$14:$J$117,2,FALSE),K9710))</f>
        <v>natural gas peaker</v>
      </c>
      <c r="K9710" t="str">
        <f>VLOOKUP(E9710,'Cross-Page Data'!$D$4:$F$48,3,FALSE)</f>
        <v>natural gas</v>
      </c>
      <c r="L9710" t="b">
        <f>IF(AND($P$6=FALSE,OR(C9710="Commercial NAICS Cogen",C9710="Industrial NAICS Cogen",C9710="NAICS-22 Cogen")),FALSE,IF(AND($P$7=FALSE,OR(C9710="Commercial NAICS Cogen",C9710="Commercial NAICS Non-Cogen",C9710="industrial NAICS Cogen", C9710="industrial NAICS non-cogen")),FALSE,TRUE))</f>
        <v>0</v>
      </c>
      <c r="M9710">
        <f t="shared" si="454"/>
        <v>0.7491358024691358</v>
      </c>
      <c r="N9710">
        <f t="shared" si="455"/>
        <v>1</v>
      </c>
    </row>
    <row r="9711" spans="1:14" ht="26.25" x14ac:dyDescent="0.2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s="32">
        <f t="shared" si="453"/>
        <v>12434478.55918744</v>
      </c>
      <c r="J9711" t="str">
        <f>IF(K9711="natural gas",VLOOKUP(D9711,'Cross-Page Data'!$I$4:$J$13,2,FALSE),IF(K9711="solar",VLOOKUP('Form 923'!D9711,'Cross-Page Data'!$I$14:$J$117,2,FALSE),K9711))</f>
        <v>natural gas peaker</v>
      </c>
      <c r="K9711" t="str">
        <f>VLOOKUP(E9711,'Cross-Page Data'!$D$4:$F$48,3,FALSE)</f>
        <v>natural gas</v>
      </c>
      <c r="L9711" t="b">
        <f>IF(AND($P$6=FALSE,OR(C9711="Commercial NAICS Cogen",C9711="Industrial NAICS Cogen",C9711="NAICS-22 Cogen")),FALSE,IF(AND($P$7=FALSE,OR(C9711="Commercial NAICS Cogen",C9711="Commercial NAICS Non-Cogen",C9711="industrial NAICS Cogen", C9711="industrial NAICS non-cogen")),FALSE,TRUE))</f>
        <v>0</v>
      </c>
      <c r="M9711">
        <f t="shared" si="454"/>
        <v>0.24098765432098765</v>
      </c>
      <c r="N9711">
        <f t="shared" si="455"/>
        <v>1</v>
      </c>
    </row>
    <row r="9712" spans="1:14" ht="26.25" x14ac:dyDescent="0.2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s="32" t="str">
        <f t="shared" si="453"/>
        <v/>
      </c>
      <c r="J9712" t="str">
        <f>IF(K9712="natural gas",VLOOKUP(D9712,'Cross-Page Data'!$I$4:$J$13,2,FALSE),IF(K9712="solar",VLOOKUP('Form 923'!D9712,'Cross-Page Data'!$I$14:$J$117,2,FALSE),K9712))</f>
        <v>natural gas peaker</v>
      </c>
      <c r="K9712" t="str">
        <f>VLOOKUP(E9712,'Cross-Page Data'!$D$4:$F$48,3,FALSE)</f>
        <v>natural gas</v>
      </c>
      <c r="L9712" t="b">
        <f>IF(AND($P$6=FALSE,OR(C9712="Commercial NAICS Cogen",C9712="Industrial NAICS Cogen",C9712="NAICS-22 Cogen")),FALSE,IF(AND($P$7=FALSE,OR(C9712="Commercial NAICS Cogen",C9712="Commercial NAICS Non-Cogen",C9712="industrial NAICS Cogen", C9712="industrial NAICS non-cogen")),FALSE,TRUE))</f>
        <v>0</v>
      </c>
      <c r="M9712">
        <f t="shared" si="454"/>
        <v>4.9382716049382717E-4</v>
      </c>
      <c r="N9712">
        <f t="shared" si="455"/>
        <v>0</v>
      </c>
    </row>
    <row r="9713" spans="1:14" ht="26.25" x14ac:dyDescent="0.2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s="32">
        <f t="shared" si="453"/>
        <v>4920528.1602888592</v>
      </c>
      <c r="J9713" t="str">
        <f>IF(K9713="natural gas",VLOOKUP(D9713,'Cross-Page Data'!$I$4:$J$13,2,FALSE),IF(K9713="solar",VLOOKUP('Form 923'!D9713,'Cross-Page Data'!$I$14:$J$117,2,FALSE),K9713))</f>
        <v>natural gas peaker</v>
      </c>
      <c r="K9713" t="str">
        <f>VLOOKUP(E9713,'Cross-Page Data'!$D$4:$F$48,3,FALSE)</f>
        <v>natural gas</v>
      </c>
      <c r="L9713" t="b">
        <f>IF(AND($P$6=FALSE,OR(C9713="Commercial NAICS Cogen",C9713="Industrial NAICS Cogen",C9713="NAICS-22 Cogen")),FALSE,IF(AND($P$7=FALSE,OR(C9713="Commercial NAICS Cogen",C9713="Commercial NAICS Non-Cogen",C9713="industrial NAICS Cogen", C9713="industrial NAICS non-cogen")),FALSE,TRUE))</f>
        <v>0</v>
      </c>
      <c r="M9713">
        <f t="shared" si="454"/>
        <v>0.70617283950617282</v>
      </c>
      <c r="N9713">
        <f t="shared" si="455"/>
        <v>1</v>
      </c>
    </row>
    <row r="9714" spans="1:14" ht="26.25" x14ac:dyDescent="0.2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s="32">
        <f t="shared" si="453"/>
        <v>8901737.1468678713</v>
      </c>
      <c r="J9714" t="str">
        <f>IF(K9714="natural gas",VLOOKUP(D9714,'Cross-Page Data'!$I$4:$J$13,2,FALSE),IF(K9714="solar",VLOOKUP('Form 923'!D9714,'Cross-Page Data'!$I$14:$J$117,2,FALSE),K9714))</f>
        <v>solar pv</v>
      </c>
      <c r="K9714" t="str">
        <f>VLOOKUP(E9714,'Cross-Page Data'!$D$4:$F$48,3,FALSE)</f>
        <v>solar</v>
      </c>
      <c r="L9714" t="b">
        <f>IF(AND($P$6=FALSE,OR(C9714="Commercial NAICS Cogen",C9714="Industrial NAICS Cogen",C9714="NAICS-22 Cogen")),FALSE,IF(AND($P$7=FALSE,OR(C9714="Commercial NAICS Cogen",C9714="Commercial NAICS Non-Cogen",C9714="industrial NAICS Cogen", C9714="industrial NAICS non-cogen")),FALSE,TRUE))</f>
        <v>0</v>
      </c>
      <c r="M9714">
        <f t="shared" si="454"/>
        <v>0.83380637023021131</v>
      </c>
      <c r="N9714">
        <f t="shared" si="455"/>
        <v>1</v>
      </c>
    </row>
    <row r="9715" spans="1:14" ht="26.25" x14ac:dyDescent="0.2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s="32">
        <f t="shared" si="453"/>
        <v>0</v>
      </c>
      <c r="J9715" t="str">
        <f>IF(K9715="natural gas",VLOOKUP(D9715,'Cross-Page Data'!$I$4:$J$13,2,FALSE),IF(K9715="solar",VLOOKUP('Form 923'!D9715,'Cross-Page Data'!$I$14:$J$117,2,FALSE),K9715))</f>
        <v>solar pv</v>
      </c>
      <c r="K9715" t="str">
        <f>VLOOKUP(E9715,'Cross-Page Data'!$D$4:$F$48,3,FALSE)</f>
        <v>solar</v>
      </c>
      <c r="L9715" t="b">
        <f>IF(AND($P$6=FALSE,OR(C9715="Commercial NAICS Cogen",C9715="Industrial NAICS Cogen",C9715="NAICS-22 Cogen")),FALSE,IF(AND($P$7=FALSE,OR(C9715="Commercial NAICS Cogen",C9715="Commercial NAICS Non-Cogen",C9715="industrial NAICS Cogen", C9715="industrial NAICS non-cogen")),FALSE,TRUE))</f>
        <v>0</v>
      </c>
      <c r="M9715">
        <f t="shared" si="454"/>
        <v>0.97287921791233045</v>
      </c>
      <c r="N9715">
        <f t="shared" si="455"/>
        <v>0</v>
      </c>
    </row>
    <row r="9716" spans="1:14" x14ac:dyDescent="0.2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s="32">
        <f t="shared" si="453"/>
        <v>8902038.5050962623</v>
      </c>
      <c r="J9716" t="str">
        <f>IF(K9716="natural gas",VLOOKUP(D9716,'Cross-Page Data'!$I$4:$J$13,2,FALSE),IF(K9716="solar",VLOOKUP('Form 923'!D9716,'Cross-Page Data'!$I$14:$J$117,2,FALSE),K9716))</f>
        <v>solar pv</v>
      </c>
      <c r="K9716" t="str">
        <f>VLOOKUP(E9716,'Cross-Page Data'!$D$4:$F$48,3,FALSE)</f>
        <v>solar</v>
      </c>
      <c r="L9716" t="b">
        <f>IF(AND($P$6=FALSE,OR(C9716="Commercial NAICS Cogen",C9716="Industrial NAICS Cogen",C9716="NAICS-22 Cogen")),FALSE,IF(AND($P$7=FALSE,OR(C9716="Commercial NAICS Cogen",C9716="Commercial NAICS Non-Cogen",C9716="industrial NAICS Cogen", C9716="industrial NAICS non-cogen")),FALSE,TRUE))</f>
        <v>1</v>
      </c>
      <c r="M9716">
        <f t="shared" si="454"/>
        <v>0.36108483128350677</v>
      </c>
      <c r="N9716">
        <f t="shared" si="455"/>
        <v>1</v>
      </c>
    </row>
    <row r="9717" spans="1:14" x14ac:dyDescent="0.2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s="32" t="str">
        <f t="shared" si="453"/>
        <v/>
      </c>
      <c r="J9717" t="str">
        <f>IF(K9717="natural gas",VLOOKUP(D9717,'Cross-Page Data'!$I$4:$J$13,2,FALSE),IF(K9717="solar",VLOOKUP('Form 923'!D9717,'Cross-Page Data'!$I$14:$J$117,2,FALSE),K9717))</f>
        <v>heavy or residual fuel oil</v>
      </c>
      <c r="K9717" t="str">
        <f>VLOOKUP(E9717,'Cross-Page Data'!$D$4:$F$48,3,FALSE)</f>
        <v>heavy or residual fuel oil</v>
      </c>
      <c r="L9717" t="b">
        <f>IF(AND($P$6=FALSE,OR(C9717="Commercial NAICS Cogen",C9717="Industrial NAICS Cogen",C9717="NAICS-22 Cogen")),FALSE,IF(AND($P$7=FALSE,OR(C9717="Commercial NAICS Cogen",C9717="Commercial NAICS Non-Cogen",C9717="industrial NAICS Cogen", C9717="industrial NAICS non-cogen")),FALSE,TRUE))</f>
        <v>1</v>
      </c>
      <c r="M9717">
        <f t="shared" si="454"/>
        <v>4.0160642570281126E-4</v>
      </c>
      <c r="N9717">
        <f t="shared" si="455"/>
        <v>0</v>
      </c>
    </row>
    <row r="9718" spans="1:14" x14ac:dyDescent="0.2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s="32">
        <f t="shared" si="453"/>
        <v>4416329.8595238626</v>
      </c>
      <c r="J9718" t="str">
        <f>IF(K9718="natural gas",VLOOKUP(D9718,'Cross-Page Data'!$I$4:$J$13,2,FALSE),IF(K9718="solar",VLOOKUP('Form 923'!D9718,'Cross-Page Data'!$I$14:$J$117,2,FALSE),K9718))</f>
        <v>natural gas peaker</v>
      </c>
      <c r="K9718" t="str">
        <f>VLOOKUP(E9718,'Cross-Page Data'!$D$4:$F$48,3,FALSE)</f>
        <v>natural gas</v>
      </c>
      <c r="L9718" t="b">
        <f>IF(AND($P$6=FALSE,OR(C9718="Commercial NAICS Cogen",C9718="Industrial NAICS Cogen",C9718="NAICS-22 Cogen")),FALSE,IF(AND($P$7=FALSE,OR(C9718="Commercial NAICS Cogen",C9718="Commercial NAICS Non-Cogen",C9718="industrial NAICS Cogen", C9718="industrial NAICS non-cogen")),FALSE,TRUE))</f>
        <v>0</v>
      </c>
      <c r="M9718">
        <f t="shared" si="454"/>
        <v>0.75753086419753091</v>
      </c>
      <c r="N9718">
        <f t="shared" si="455"/>
        <v>1</v>
      </c>
    </row>
    <row r="9719" spans="1:14" x14ac:dyDescent="0.2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s="32">
        <f t="shared" si="453"/>
        <v>4423043.6105425647</v>
      </c>
      <c r="J9719" t="str">
        <f>IF(K9719="natural gas",VLOOKUP(D9719,'Cross-Page Data'!$I$4:$J$13,2,FALSE),IF(K9719="solar",VLOOKUP('Form 923'!D9719,'Cross-Page Data'!$I$14:$J$117,2,FALSE),K9719))</f>
        <v>biomass</v>
      </c>
      <c r="K9719" t="str">
        <f>VLOOKUP(E9719,'Cross-Page Data'!$D$4:$F$48,3,FALSE)</f>
        <v>biomass</v>
      </c>
      <c r="L9719" t="b">
        <f>IF(AND($P$6=FALSE,OR(C9719="Commercial NAICS Cogen",C9719="Industrial NAICS Cogen",C9719="NAICS-22 Cogen")),FALSE,IF(AND($P$7=FALSE,OR(C9719="Commercial NAICS Cogen",C9719="Commercial NAICS Non-Cogen",C9719="industrial NAICS Cogen", C9719="industrial NAICS non-cogen")),FALSE,TRUE))</f>
        <v>0</v>
      </c>
      <c r="M9719">
        <f t="shared" si="454"/>
        <v>0.78837719298245612</v>
      </c>
      <c r="N9719">
        <f t="shared" si="455"/>
        <v>1</v>
      </c>
    </row>
    <row r="9720" spans="1:14" x14ac:dyDescent="0.2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s="32">
        <f t="shared" si="453"/>
        <v>8902068.9655172415</v>
      </c>
      <c r="J9720" t="str">
        <f>IF(K9720="natural gas",VLOOKUP(D9720,'Cross-Page Data'!$I$4:$J$13,2,FALSE),IF(K9720="solar",VLOOKUP('Form 923'!D9720,'Cross-Page Data'!$I$14:$J$117,2,FALSE),K9720))</f>
        <v>solar pv</v>
      </c>
      <c r="K9720" t="str">
        <f>VLOOKUP(E9720,'Cross-Page Data'!$D$4:$F$48,3,FALSE)</f>
        <v>solar</v>
      </c>
      <c r="L9720" t="b">
        <f>IF(AND($P$6=FALSE,OR(C9720="Commercial NAICS Cogen",C9720="Industrial NAICS Cogen",C9720="NAICS-22 Cogen")),FALSE,IF(AND($P$7=FALSE,OR(C9720="Commercial NAICS Cogen",C9720="Commercial NAICS Non-Cogen",C9720="industrial NAICS Cogen", C9720="industrial NAICS non-cogen")),FALSE,TRUE))</f>
        <v>1</v>
      </c>
      <c r="M9720">
        <f t="shared" si="454"/>
        <v>0.30905077262693159</v>
      </c>
      <c r="N9720">
        <f t="shared" si="455"/>
        <v>1</v>
      </c>
    </row>
    <row r="9721" spans="1:14" ht="26.25" x14ac:dyDescent="0.2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s="32">
        <f t="shared" si="453"/>
        <v>7417415.6964468844</v>
      </c>
      <c r="J9721" t="str">
        <f>IF(K9721="natural gas",VLOOKUP(D9721,'Cross-Page Data'!$I$4:$J$13,2,FALSE),IF(K9721="solar",VLOOKUP('Form 923'!D9721,'Cross-Page Data'!$I$14:$J$117,2,FALSE),K9721))</f>
        <v>natural gas peaker</v>
      </c>
      <c r="K9721" t="str">
        <f>VLOOKUP(E9721,'Cross-Page Data'!$D$4:$F$48,3,FALSE)</f>
        <v>natural gas</v>
      </c>
      <c r="L9721" t="b">
        <f>IF(AND($P$6=FALSE,OR(C9721="Commercial NAICS Cogen",C9721="Industrial NAICS Cogen",C9721="NAICS-22 Cogen")),FALSE,IF(AND($P$7=FALSE,OR(C9721="Commercial NAICS Cogen",C9721="Commercial NAICS Non-Cogen",C9721="industrial NAICS Cogen", C9721="industrial NAICS non-cogen")),FALSE,TRUE))</f>
        <v>0</v>
      </c>
      <c r="M9721">
        <f t="shared" si="454"/>
        <v>0.59753086419753088</v>
      </c>
      <c r="N9721">
        <f t="shared" si="455"/>
        <v>1</v>
      </c>
    </row>
    <row r="9722" spans="1:14" ht="26.25" x14ac:dyDescent="0.2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s="32" t="str">
        <f t="shared" si="453"/>
        <v/>
      </c>
      <c r="J9722" t="str">
        <f>IF(K9722="natural gas",VLOOKUP(D9722,'Cross-Page Data'!$I$4:$J$13,2,FALSE),IF(K9722="solar",VLOOKUP('Form 923'!D9722,'Cross-Page Data'!$I$14:$J$117,2,FALSE),K9722))</f>
        <v>heavy or residual fuel oil</v>
      </c>
      <c r="K9722" t="str">
        <f>VLOOKUP(E9722,'Cross-Page Data'!$D$4:$F$48,3,FALSE)</f>
        <v>heavy or residual fuel oil</v>
      </c>
      <c r="L9722" t="b">
        <f>IF(AND($P$6=FALSE,OR(C9722="Commercial NAICS Cogen",C9722="Industrial NAICS Cogen",C9722="NAICS-22 Cogen")),FALSE,IF(AND($P$7=FALSE,OR(C9722="Commercial NAICS Cogen",C9722="Commercial NAICS Non-Cogen",C9722="industrial NAICS Cogen", C9722="industrial NAICS non-cogen")),FALSE,TRUE))</f>
        <v>0</v>
      </c>
      <c r="M9722">
        <f t="shared" si="454"/>
        <v>4.0160642570281126E-4</v>
      </c>
      <c r="N9722">
        <f t="shared" si="455"/>
        <v>0</v>
      </c>
    </row>
    <row r="9723" spans="1:14" ht="26.25" x14ac:dyDescent="0.2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s="32">
        <f t="shared" si="453"/>
        <v>4120948.984338657</v>
      </c>
      <c r="J9723" t="str">
        <f>IF(K9723="natural gas",VLOOKUP(D9723,'Cross-Page Data'!$I$4:$J$13,2,FALSE),IF(K9723="solar",VLOOKUP('Form 923'!D9723,'Cross-Page Data'!$I$14:$J$117,2,FALSE),K9723))</f>
        <v>heavy or residual fuel oil</v>
      </c>
      <c r="K9723" t="str">
        <f>VLOOKUP(E9723,'Cross-Page Data'!$D$4:$F$48,3,FALSE)</f>
        <v>heavy or residual fuel oil</v>
      </c>
      <c r="L9723" t="b">
        <f>IF(AND($P$6=FALSE,OR(C9723="Commercial NAICS Cogen",C9723="Industrial NAICS Cogen",C9723="NAICS-22 Cogen")),FALSE,IF(AND($P$7=FALSE,OR(C9723="Commercial NAICS Cogen",C9723="Commercial NAICS Non-Cogen",C9723="industrial NAICS Cogen", C9723="industrial NAICS non-cogen")),FALSE,TRUE))</f>
        <v>0</v>
      </c>
      <c r="M9723">
        <f t="shared" si="454"/>
        <v>0.56345381526104421</v>
      </c>
      <c r="N9723">
        <f t="shared" si="455"/>
        <v>1</v>
      </c>
    </row>
    <row r="9724" spans="1:14" ht="26.25" x14ac:dyDescent="0.2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s="32">
        <f t="shared" si="453"/>
        <v>4121163.8718238007</v>
      </c>
      <c r="J9724" t="str">
        <f>IF(K9724="natural gas",VLOOKUP(D9724,'Cross-Page Data'!$I$4:$J$13,2,FALSE),IF(K9724="solar",VLOOKUP('Form 923'!D9724,'Cross-Page Data'!$I$14:$J$117,2,FALSE),K9724))</f>
        <v>biomass</v>
      </c>
      <c r="K9724" t="str">
        <f>VLOOKUP(E9724,'Cross-Page Data'!$D$4:$F$48,3,FALSE)</f>
        <v>biomass</v>
      </c>
      <c r="L9724" t="b">
        <f>IF(AND($P$6=FALSE,OR(C9724="Commercial NAICS Cogen",C9724="Industrial NAICS Cogen",C9724="NAICS-22 Cogen")),FALSE,IF(AND($P$7=FALSE,OR(C9724="Commercial NAICS Cogen",C9724="Commercial NAICS Non-Cogen",C9724="industrial NAICS Cogen", C9724="industrial NAICS non-cogen")),FALSE,TRUE))</f>
        <v>0</v>
      </c>
      <c r="M9724">
        <f t="shared" si="454"/>
        <v>0.80701754385964908</v>
      </c>
      <c r="N9724">
        <f t="shared" si="455"/>
        <v>1</v>
      </c>
    </row>
    <row r="9725" spans="1:14" ht="26.25" x14ac:dyDescent="0.2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s="32">
        <f t="shared" si="453"/>
        <v>4121838.849671579</v>
      </c>
      <c r="J9725" t="str">
        <f>IF(K9725="natural gas",VLOOKUP(D9725,'Cross-Page Data'!$I$4:$J$13,2,FALSE),IF(K9725="solar",VLOOKUP('Form 923'!D9725,'Cross-Page Data'!$I$14:$J$117,2,FALSE),K9725))</f>
        <v>natural gas peaker</v>
      </c>
      <c r="K9725" t="str">
        <f>VLOOKUP(E9725,'Cross-Page Data'!$D$4:$F$48,3,FALSE)</f>
        <v>natural gas</v>
      </c>
      <c r="L9725" t="b">
        <f>IF(AND($P$6=FALSE,OR(C9725="Commercial NAICS Cogen",C9725="Industrial NAICS Cogen",C9725="NAICS-22 Cogen")),FALSE,IF(AND($P$7=FALSE,OR(C9725="Commercial NAICS Cogen",C9725="Commercial NAICS Non-Cogen",C9725="industrial NAICS Cogen", C9725="industrial NAICS non-cogen")),FALSE,TRUE))</f>
        <v>0</v>
      </c>
      <c r="M9725">
        <f t="shared" si="454"/>
        <v>0.78419753086419752</v>
      </c>
      <c r="N9725">
        <f t="shared" si="455"/>
        <v>1</v>
      </c>
    </row>
    <row r="9726" spans="1:14" ht="26.25" x14ac:dyDescent="0.2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s="32">
        <f t="shared" si="453"/>
        <v>11373244.382022472</v>
      </c>
      <c r="J9726" t="str">
        <f>IF(K9726="natural gas",VLOOKUP(D9726,'Cross-Page Data'!$I$4:$J$13,2,FALSE),IF(K9726="solar",VLOOKUP('Form 923'!D9726,'Cross-Page Data'!$I$14:$J$117,2,FALSE),K9726))</f>
        <v>natural gas peaker</v>
      </c>
      <c r="K9726" t="str">
        <f>VLOOKUP(E9726,'Cross-Page Data'!$D$4:$F$48,3,FALSE)</f>
        <v>natural gas</v>
      </c>
      <c r="L9726" t="b">
        <f>IF(AND($P$6=FALSE,OR(C9726="Commercial NAICS Cogen",C9726="Industrial NAICS Cogen",C9726="NAICS-22 Cogen")),FALSE,IF(AND($P$7=FALSE,OR(C9726="Commercial NAICS Cogen",C9726="Commercial NAICS Non-Cogen",C9726="industrial NAICS Cogen", C9726="industrial NAICS non-cogen")),FALSE,TRUE))</f>
        <v>0</v>
      </c>
      <c r="M9726">
        <f t="shared" si="454"/>
        <v>0.35901234567901236</v>
      </c>
      <c r="N9726">
        <f t="shared" si="455"/>
        <v>1</v>
      </c>
    </row>
    <row r="9727" spans="1:14" x14ac:dyDescent="0.2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s="32">
        <f t="shared" si="453"/>
        <v>14656509.442569109</v>
      </c>
      <c r="J9727" t="str">
        <f>IF(K9727="natural gas",VLOOKUP(D9727,'Cross-Page Data'!$I$4:$J$13,2,FALSE),IF(K9727="solar",VLOOKUP('Form 923'!D9727,'Cross-Page Data'!$I$14:$J$117,2,FALSE),K9727))</f>
        <v>natural gas peaker</v>
      </c>
      <c r="K9727" t="str">
        <f>VLOOKUP(E9727,'Cross-Page Data'!$D$4:$F$48,3,FALSE)</f>
        <v>natural gas</v>
      </c>
      <c r="L9727" t="b">
        <f>IF(AND($P$6=FALSE,OR(C9727="Commercial NAICS Cogen",C9727="Industrial NAICS Cogen",C9727="NAICS-22 Cogen")),FALSE,IF(AND($P$7=FALSE,OR(C9727="Commercial NAICS Cogen",C9727="Commercial NAICS Non-Cogen",C9727="industrial NAICS Cogen", C9727="industrial NAICS non-cogen")),FALSE,TRUE))</f>
        <v>0</v>
      </c>
      <c r="M9727">
        <f t="shared" si="454"/>
        <v>0.15358024691358024</v>
      </c>
      <c r="N9727">
        <f t="shared" si="455"/>
        <v>1</v>
      </c>
    </row>
    <row r="9728" spans="1:14" x14ac:dyDescent="0.2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s="32" t="str">
        <f t="shared" si="453"/>
        <v/>
      </c>
      <c r="J9728" t="str">
        <f>IF(K9728="natural gas",VLOOKUP(D9728,'Cross-Page Data'!$I$4:$J$13,2,FALSE),IF(K9728="solar",VLOOKUP('Form 923'!D9728,'Cross-Page Data'!$I$14:$J$117,2,FALSE),K9728))</f>
        <v>heavy or residual fuel oil</v>
      </c>
      <c r="K9728" t="str">
        <f>VLOOKUP(E9728,'Cross-Page Data'!$D$4:$F$48,3,FALSE)</f>
        <v>heavy or residual fuel oil</v>
      </c>
      <c r="L9728" t="b">
        <f>IF(AND($P$6=FALSE,OR(C9728="Commercial NAICS Cogen",C9728="Industrial NAICS Cogen",C9728="NAICS-22 Cogen")),FALSE,IF(AND($P$7=FALSE,OR(C9728="Commercial NAICS Cogen",C9728="Commercial NAICS Non-Cogen",C9728="industrial NAICS Cogen", C9728="industrial NAICS non-cogen")),FALSE,TRUE))</f>
        <v>0</v>
      </c>
      <c r="M9728">
        <f t="shared" si="454"/>
        <v>4.0160642570281126E-4</v>
      </c>
      <c r="N9728">
        <f t="shared" si="455"/>
        <v>0</v>
      </c>
    </row>
    <row r="9729" spans="1:14" x14ac:dyDescent="0.2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s="32">
        <f t="shared" si="453"/>
        <v>4220035.4277733304</v>
      </c>
      <c r="J9729" t="str">
        <f>IF(K9729="natural gas",VLOOKUP(D9729,'Cross-Page Data'!$I$4:$J$13,2,FALSE),IF(K9729="solar",VLOOKUP('Form 923'!D9729,'Cross-Page Data'!$I$14:$J$117,2,FALSE),K9729))</f>
        <v>natural gas peaker</v>
      </c>
      <c r="K9729" t="str">
        <f>VLOOKUP(E9729,'Cross-Page Data'!$D$4:$F$48,3,FALSE)</f>
        <v>natural gas</v>
      </c>
      <c r="L9729" t="b">
        <f>IF(AND($P$6=FALSE,OR(C9729="Commercial NAICS Cogen",C9729="Industrial NAICS Cogen",C9729="NAICS-22 Cogen")),FALSE,IF(AND($P$7=FALSE,OR(C9729="Commercial NAICS Cogen",C9729="Commercial NAICS Non-Cogen",C9729="industrial NAICS Cogen", C9729="industrial NAICS non-cogen")),FALSE,TRUE))</f>
        <v>0</v>
      </c>
      <c r="M9729">
        <f t="shared" si="454"/>
        <v>0.77580246913580242</v>
      </c>
      <c r="N9729">
        <f t="shared" si="455"/>
        <v>1</v>
      </c>
    </row>
    <row r="9730" spans="1:14" ht="26.25" x14ac:dyDescent="0.2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s="32" t="str">
        <f t="shared" si="453"/>
        <v/>
      </c>
      <c r="J9730" t="str">
        <f>IF(K9730="natural gas",VLOOKUP(D9730,'Cross-Page Data'!$I$4:$J$13,2,FALSE),IF(K9730="solar",VLOOKUP('Form 923'!D9730,'Cross-Page Data'!$I$14:$J$117,2,FALSE),K9730))</f>
        <v>heavy or residual fuel oil</v>
      </c>
      <c r="K9730" t="str">
        <f>VLOOKUP(E9730,'Cross-Page Data'!$D$4:$F$48,3,FALSE)</f>
        <v>heavy or residual fuel oil</v>
      </c>
      <c r="L9730" t="b">
        <f>IF(AND($P$6=FALSE,OR(C9730="Commercial NAICS Cogen",C9730="Industrial NAICS Cogen",C9730="NAICS-22 Cogen")),FALSE,IF(AND($P$7=FALSE,OR(C9730="Commercial NAICS Cogen",C9730="Commercial NAICS Non-Cogen",C9730="industrial NAICS Cogen", C9730="industrial NAICS non-cogen")),FALSE,TRUE))</f>
        <v>0</v>
      </c>
      <c r="M9730">
        <f t="shared" si="454"/>
        <v>4.0160642570281126E-4</v>
      </c>
      <c r="N9730">
        <f t="shared" si="455"/>
        <v>0</v>
      </c>
    </row>
    <row r="9731" spans="1:14" ht="26.25" x14ac:dyDescent="0.2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s="32">
        <f t="shared" si="453"/>
        <v>4061854.1261045379</v>
      </c>
      <c r="J9731" t="str">
        <f>IF(K9731="natural gas",VLOOKUP(D9731,'Cross-Page Data'!$I$4:$J$13,2,FALSE),IF(K9731="solar",VLOOKUP('Form 923'!D9731,'Cross-Page Data'!$I$14:$J$117,2,FALSE),K9731))</f>
        <v>natural gas peaker</v>
      </c>
      <c r="K9731" t="str">
        <f>VLOOKUP(E9731,'Cross-Page Data'!$D$4:$F$48,3,FALSE)</f>
        <v>natural gas</v>
      </c>
      <c r="L9731" t="b">
        <f>IF(AND($P$6=FALSE,OR(C9731="Commercial NAICS Cogen",C9731="Industrial NAICS Cogen",C9731="NAICS-22 Cogen")),FALSE,IF(AND($P$7=FALSE,OR(C9731="Commercial NAICS Cogen",C9731="Commercial NAICS Non-Cogen",C9731="industrial NAICS Cogen", C9731="industrial NAICS non-cogen")),FALSE,TRUE))</f>
        <v>0</v>
      </c>
      <c r="M9731">
        <f t="shared" si="454"/>
        <v>0.7911111111111111</v>
      </c>
      <c r="N9731">
        <f t="shared" si="455"/>
        <v>1</v>
      </c>
    </row>
    <row r="9732" spans="1:14" ht="26.25" x14ac:dyDescent="0.2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s="32">
        <f t="shared" si="453"/>
        <v>4065068.493150685</v>
      </c>
      <c r="J9732" t="str">
        <f>IF(K9732="natural gas",VLOOKUP(D9732,'Cross-Page Data'!$I$4:$J$13,2,FALSE),IF(K9732="solar",VLOOKUP('Form 923'!D9732,'Cross-Page Data'!$I$14:$J$117,2,FALSE),K9732))</f>
        <v>natural gas peaker</v>
      </c>
      <c r="K9732" t="str">
        <f>VLOOKUP(E9732,'Cross-Page Data'!$D$4:$F$48,3,FALSE)</f>
        <v>natural gas</v>
      </c>
      <c r="L9732" t="b">
        <f>IF(AND($P$6=FALSE,OR(C9732="Commercial NAICS Cogen",C9732="Industrial NAICS Cogen",C9732="NAICS-22 Cogen")),FALSE,IF(AND($P$7=FALSE,OR(C9732="Commercial NAICS Cogen",C9732="Commercial NAICS Non-Cogen",C9732="industrial NAICS Cogen", C9732="industrial NAICS non-cogen")),FALSE,TRUE))</f>
        <v>0</v>
      </c>
      <c r="M9732">
        <f t="shared" si="454"/>
        <v>0.79012345679012341</v>
      </c>
      <c r="N9732">
        <f t="shared" si="455"/>
        <v>1</v>
      </c>
    </row>
    <row r="9733" spans="1:14" ht="26.25" x14ac:dyDescent="0.2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s="32" t="str">
        <f t="shared" si="453"/>
        <v/>
      </c>
      <c r="J9733" t="str">
        <f>IF(K9733="natural gas",VLOOKUP(D9733,'Cross-Page Data'!$I$4:$J$13,2,FALSE),IF(K9733="solar",VLOOKUP('Form 923'!D9733,'Cross-Page Data'!$I$14:$J$117,2,FALSE),K9733))</f>
        <v>heavy or residual fuel oil</v>
      </c>
      <c r="K9733" t="str">
        <f>VLOOKUP(E9733,'Cross-Page Data'!$D$4:$F$48,3,FALSE)</f>
        <v>heavy or residual fuel oil</v>
      </c>
      <c r="L9733" t="b">
        <f>IF(AND($P$6=FALSE,OR(C9733="Commercial NAICS Cogen",C9733="Industrial NAICS Cogen",C9733="NAICS-22 Cogen")),FALSE,IF(AND($P$7=FALSE,OR(C9733="Commercial NAICS Cogen",C9733="Commercial NAICS Non-Cogen",C9733="industrial NAICS Cogen", C9733="industrial NAICS non-cogen")),FALSE,TRUE))</f>
        <v>0</v>
      </c>
      <c r="M9733">
        <f t="shared" si="454"/>
        <v>4.0160642570281126E-4</v>
      </c>
      <c r="N9733">
        <f t="shared" si="455"/>
        <v>0</v>
      </c>
    </row>
    <row r="9734" spans="1:14" ht="26.25" x14ac:dyDescent="0.2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s="32">
        <f t="shared" si="453"/>
        <v>11853058.269996382</v>
      </c>
      <c r="J9734" t="str">
        <f>IF(K9734="natural gas",VLOOKUP(D9734,'Cross-Page Data'!$I$4:$J$13,2,FALSE),IF(K9734="solar",VLOOKUP('Form 923'!D9734,'Cross-Page Data'!$I$14:$J$117,2,FALSE),K9734))</f>
        <v>heavy or residual fuel oil</v>
      </c>
      <c r="K9734" t="str">
        <f>VLOOKUP(E9734,'Cross-Page Data'!$D$4:$F$48,3,FALSE)</f>
        <v>heavy or residual fuel oil</v>
      </c>
      <c r="L9734" t="b">
        <f>IF(AND($P$6=FALSE,OR(C9734="Commercial NAICS Cogen",C9734="Industrial NAICS Cogen",C9734="NAICS-22 Cogen")),FALSE,IF(AND($P$7=FALSE,OR(C9734="Commercial NAICS Cogen",C9734="Commercial NAICS Non-Cogen",C9734="industrial NAICS Cogen", C9734="industrial NAICS non-cogen")),FALSE,TRUE))</f>
        <v>0</v>
      </c>
      <c r="M9734">
        <f t="shared" si="454"/>
        <v>0.23815261044176708</v>
      </c>
      <c r="N9734">
        <f t="shared" si="455"/>
        <v>1</v>
      </c>
    </row>
    <row r="9735" spans="1:14" ht="26.25" x14ac:dyDescent="0.2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s="32" t="str">
        <f t="shared" ref="I9735:I9798" si="456">IFERROR(F9735/G9735*10^6,"")</f>
        <v/>
      </c>
      <c r="J9735" t="str">
        <f>IF(K9735="natural gas",VLOOKUP(D9735,'Cross-Page Data'!$I$4:$J$13,2,FALSE),IF(K9735="solar",VLOOKUP('Form 923'!D9735,'Cross-Page Data'!$I$14:$J$117,2,FALSE),K9735))</f>
        <v>biomass</v>
      </c>
      <c r="K9735" t="str">
        <f>VLOOKUP(E9735,'Cross-Page Data'!$D$4:$F$48,3,FALSE)</f>
        <v>biomass</v>
      </c>
      <c r="L9735" t="b">
        <f>IF(AND($P$6=FALSE,OR(C9735="Commercial NAICS Cogen",C9735="Industrial NAICS Cogen",C9735="NAICS-22 Cogen")),FALSE,IF(AND($P$7=FALSE,OR(C9735="Commercial NAICS Cogen",C9735="Commercial NAICS Non-Cogen",C9735="industrial NAICS Cogen", C9735="industrial NAICS non-cogen")),FALSE,TRUE))</f>
        <v>0</v>
      </c>
      <c r="M9735">
        <f t="shared" ref="M9735:M9798" si="457">(COUNTIFS($J$6:$J$14148,J9735,$I$6:$I$14148,"&gt;"&amp;I9735)+1)/COUNTIFS($J$6:$J$14148,J9735)</f>
        <v>1.0964912280701754E-3</v>
      </c>
      <c r="N9735">
        <f t="shared" ref="N9735:N9798" si="458">IF(OR(M9735&gt;0.95,M9735&lt;0.05),0,1)</f>
        <v>0</v>
      </c>
    </row>
    <row r="9736" spans="1:14" ht="26.25" x14ac:dyDescent="0.2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s="32">
        <f t="shared" si="456"/>
        <v>12056143.628028218</v>
      </c>
      <c r="J9736" t="str">
        <f>IF(K9736="natural gas",VLOOKUP(D9736,'Cross-Page Data'!$I$4:$J$13,2,FALSE),IF(K9736="solar",VLOOKUP('Form 923'!D9736,'Cross-Page Data'!$I$14:$J$117,2,FALSE),K9736))</f>
        <v>natural gas peaker</v>
      </c>
      <c r="K9736" t="str">
        <f>VLOOKUP(E9736,'Cross-Page Data'!$D$4:$F$48,3,FALSE)</f>
        <v>natural gas</v>
      </c>
      <c r="L9736" t="b">
        <f>IF(AND($P$6=FALSE,OR(C9736="Commercial NAICS Cogen",C9736="Industrial NAICS Cogen",C9736="NAICS-22 Cogen")),FALSE,IF(AND($P$7=FALSE,OR(C9736="Commercial NAICS Cogen",C9736="Commercial NAICS Non-Cogen",C9736="industrial NAICS Cogen", C9736="industrial NAICS non-cogen")),FALSE,TRUE))</f>
        <v>0</v>
      </c>
      <c r="M9736">
        <f t="shared" si="457"/>
        <v>0.28246913580246913</v>
      </c>
      <c r="N9736">
        <f t="shared" si="458"/>
        <v>1</v>
      </c>
    </row>
    <row r="9737" spans="1:14" x14ac:dyDescent="0.2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s="32">
        <f t="shared" si="456"/>
        <v>8902218.8792779241</v>
      </c>
      <c r="J9737" t="str">
        <f>IF(K9737="natural gas",VLOOKUP(D9737,'Cross-Page Data'!$I$4:$J$13,2,FALSE),IF(K9737="solar",VLOOKUP('Form 923'!D9737,'Cross-Page Data'!$I$14:$J$117,2,FALSE),K9737))</f>
        <v>solar pv</v>
      </c>
      <c r="K9737" t="str">
        <f>VLOOKUP(E9737,'Cross-Page Data'!$D$4:$F$48,3,FALSE)</f>
        <v>solar</v>
      </c>
      <c r="L9737" t="b">
        <f>IF(AND($P$6=FALSE,OR(C9737="Commercial NAICS Cogen",C9737="Industrial NAICS Cogen",C9737="NAICS-22 Cogen")),FALSE,IF(AND($P$7=FALSE,OR(C9737="Commercial NAICS Cogen",C9737="Commercial NAICS Non-Cogen",C9737="industrial NAICS Cogen", C9737="industrial NAICS non-cogen")),FALSE,TRUE))</f>
        <v>1</v>
      </c>
      <c r="M9737">
        <f t="shared" si="457"/>
        <v>0.16177861873226113</v>
      </c>
      <c r="N9737">
        <f t="shared" si="458"/>
        <v>1</v>
      </c>
    </row>
    <row r="9738" spans="1:14" x14ac:dyDescent="0.2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s="32" t="str">
        <f t="shared" si="456"/>
        <v/>
      </c>
      <c r="J9738" t="str">
        <f>IF(K9738="natural gas",VLOOKUP(D9738,'Cross-Page Data'!$I$4:$J$13,2,FALSE),IF(K9738="solar",VLOOKUP('Form 923'!D9738,'Cross-Page Data'!$I$14:$J$117,2,FALSE),K9738))</f>
        <v>heavy or residual fuel oil</v>
      </c>
      <c r="K9738" t="str">
        <f>VLOOKUP(E9738,'Cross-Page Data'!$D$4:$F$48,3,FALSE)</f>
        <v>heavy or residual fuel oil</v>
      </c>
      <c r="L9738" t="b">
        <f>IF(AND($P$6=FALSE,OR(C9738="Commercial NAICS Cogen",C9738="Industrial NAICS Cogen",C9738="NAICS-22 Cogen")),FALSE,IF(AND($P$7=FALSE,OR(C9738="Commercial NAICS Cogen",C9738="Commercial NAICS Non-Cogen",C9738="industrial NAICS Cogen", C9738="industrial NAICS non-cogen")),FALSE,TRUE))</f>
        <v>0</v>
      </c>
      <c r="M9738">
        <f t="shared" si="457"/>
        <v>4.0160642570281126E-4</v>
      </c>
      <c r="N9738">
        <f t="shared" si="458"/>
        <v>0</v>
      </c>
    </row>
    <row r="9739" spans="1:14" x14ac:dyDescent="0.2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s="32">
        <f t="shared" si="456"/>
        <v>11418449.945608411</v>
      </c>
      <c r="J9739" t="str">
        <f>IF(K9739="natural gas",VLOOKUP(D9739,'Cross-Page Data'!$I$4:$J$13,2,FALSE),IF(K9739="solar",VLOOKUP('Form 923'!D9739,'Cross-Page Data'!$I$14:$J$117,2,FALSE),K9739))</f>
        <v>natural gas peaker</v>
      </c>
      <c r="K9739" t="str">
        <f>VLOOKUP(E9739,'Cross-Page Data'!$D$4:$F$48,3,FALSE)</f>
        <v>natural gas</v>
      </c>
      <c r="L9739" t="b">
        <f>IF(AND($P$6=FALSE,OR(C9739="Commercial NAICS Cogen",C9739="Industrial NAICS Cogen",C9739="NAICS-22 Cogen")),FALSE,IF(AND($P$7=FALSE,OR(C9739="Commercial NAICS Cogen",C9739="Commercial NAICS Non-Cogen",C9739="industrial NAICS Cogen", C9739="industrial NAICS non-cogen")),FALSE,TRUE))</f>
        <v>0</v>
      </c>
      <c r="M9739">
        <f t="shared" si="457"/>
        <v>0.34814814814814815</v>
      </c>
      <c r="N9739">
        <f t="shared" si="458"/>
        <v>1</v>
      </c>
    </row>
    <row r="9740" spans="1:14" x14ac:dyDescent="0.2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s="32">
        <f t="shared" si="456"/>
        <v>4396841.0413236218</v>
      </c>
      <c r="J9740" t="str">
        <f>IF(K9740="natural gas",VLOOKUP(D9740,'Cross-Page Data'!$I$4:$J$13,2,FALSE),IF(K9740="solar",VLOOKUP('Form 923'!D9740,'Cross-Page Data'!$I$14:$J$117,2,FALSE),K9740))</f>
        <v>natural gas peaker</v>
      </c>
      <c r="K9740" t="str">
        <f>VLOOKUP(E9740,'Cross-Page Data'!$D$4:$F$48,3,FALSE)</f>
        <v>natural gas</v>
      </c>
      <c r="L9740" t="b">
        <f>IF(AND($P$6=FALSE,OR(C9740="Commercial NAICS Cogen",C9740="Industrial NAICS Cogen",C9740="NAICS-22 Cogen")),FALSE,IF(AND($P$7=FALSE,OR(C9740="Commercial NAICS Cogen",C9740="Commercial NAICS Non-Cogen",C9740="industrial NAICS Cogen", C9740="industrial NAICS non-cogen")),FALSE,TRUE))</f>
        <v>0</v>
      </c>
      <c r="M9740">
        <f t="shared" si="457"/>
        <v>0.75950617283950617</v>
      </c>
      <c r="N9740">
        <f t="shared" si="458"/>
        <v>1</v>
      </c>
    </row>
    <row r="9741" spans="1:14" x14ac:dyDescent="0.2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s="32">
        <f t="shared" si="456"/>
        <v>4874071.0986141795</v>
      </c>
      <c r="J9741" t="str">
        <f>IF(K9741="natural gas",VLOOKUP(D9741,'Cross-Page Data'!$I$4:$J$13,2,FALSE),IF(K9741="solar",VLOOKUP('Form 923'!D9741,'Cross-Page Data'!$I$14:$J$117,2,FALSE),K9741))</f>
        <v>natural gas peaker</v>
      </c>
      <c r="K9741" t="str">
        <f>VLOOKUP(E9741,'Cross-Page Data'!$D$4:$F$48,3,FALSE)</f>
        <v>natural gas</v>
      </c>
      <c r="L9741" t="b">
        <f>IF(AND($P$6=FALSE,OR(C9741="Commercial NAICS Cogen",C9741="Industrial NAICS Cogen",C9741="NAICS-22 Cogen")),FALSE,IF(AND($P$7=FALSE,OR(C9741="Commercial NAICS Cogen",C9741="Commercial NAICS Non-Cogen",C9741="industrial NAICS Cogen", C9741="industrial NAICS non-cogen")),FALSE,TRUE))</f>
        <v>0</v>
      </c>
      <c r="M9741">
        <f t="shared" si="457"/>
        <v>0.71160493827160498</v>
      </c>
      <c r="N9741">
        <f t="shared" si="458"/>
        <v>1</v>
      </c>
    </row>
    <row r="9742" spans="1:14" ht="26.25" x14ac:dyDescent="0.2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s="32">
        <f t="shared" si="456"/>
        <v>4081632.6530612246</v>
      </c>
      <c r="J9742" t="str">
        <f>IF(K9742="natural gas",VLOOKUP(D9742,'Cross-Page Data'!$I$4:$J$13,2,FALSE),IF(K9742="solar",VLOOKUP('Form 923'!D9742,'Cross-Page Data'!$I$14:$J$117,2,FALSE),K9742))</f>
        <v>heavy or residual fuel oil</v>
      </c>
      <c r="K9742" t="str">
        <f>VLOOKUP(E9742,'Cross-Page Data'!$D$4:$F$48,3,FALSE)</f>
        <v>heavy or residual fuel oil</v>
      </c>
      <c r="L9742" t="b">
        <f>IF(AND($P$6=FALSE,OR(C9742="Commercial NAICS Cogen",C9742="Industrial NAICS Cogen",C9742="NAICS-22 Cogen")),FALSE,IF(AND($P$7=FALSE,OR(C9742="Commercial NAICS Cogen",C9742="Commercial NAICS Non-Cogen",C9742="industrial NAICS Cogen", C9742="industrial NAICS non-cogen")),FALSE,TRUE))</f>
        <v>0</v>
      </c>
      <c r="M9742">
        <f t="shared" si="457"/>
        <v>0.56506024096385543</v>
      </c>
      <c r="N9742">
        <f t="shared" si="458"/>
        <v>1</v>
      </c>
    </row>
    <row r="9743" spans="1:14" ht="26.25" x14ac:dyDescent="0.2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s="32">
        <f t="shared" si="456"/>
        <v>4090191.1128631304</v>
      </c>
      <c r="J9743" t="str">
        <f>IF(K9743="natural gas",VLOOKUP(D9743,'Cross-Page Data'!$I$4:$J$13,2,FALSE),IF(K9743="solar",VLOOKUP('Form 923'!D9743,'Cross-Page Data'!$I$14:$J$117,2,FALSE),K9743))</f>
        <v>natural gas peaker</v>
      </c>
      <c r="K9743" t="str">
        <f>VLOOKUP(E9743,'Cross-Page Data'!$D$4:$F$48,3,FALSE)</f>
        <v>natural gas</v>
      </c>
      <c r="L9743" t="b">
        <f>IF(AND($P$6=FALSE,OR(C9743="Commercial NAICS Cogen",C9743="Industrial NAICS Cogen",C9743="NAICS-22 Cogen")),FALSE,IF(AND($P$7=FALSE,OR(C9743="Commercial NAICS Cogen",C9743="Commercial NAICS Non-Cogen",C9743="industrial NAICS Cogen", C9743="industrial NAICS non-cogen")),FALSE,TRUE))</f>
        <v>0</v>
      </c>
      <c r="M9743">
        <f t="shared" si="457"/>
        <v>0.78765432098765431</v>
      </c>
      <c r="N9743">
        <f t="shared" si="458"/>
        <v>1</v>
      </c>
    </row>
    <row r="9744" spans="1:14" ht="26.25" x14ac:dyDescent="0.2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s="32">
        <f t="shared" si="456"/>
        <v>4299818.8934976924</v>
      </c>
      <c r="J9744" t="str">
        <f>IF(K9744="natural gas",VLOOKUP(D9744,'Cross-Page Data'!$I$4:$J$13,2,FALSE),IF(K9744="solar",VLOOKUP('Form 923'!D9744,'Cross-Page Data'!$I$14:$J$117,2,FALSE),K9744))</f>
        <v>heavy or residual fuel oil</v>
      </c>
      <c r="K9744" t="str">
        <f>VLOOKUP(E9744,'Cross-Page Data'!$D$4:$F$48,3,FALSE)</f>
        <v>heavy or residual fuel oil</v>
      </c>
      <c r="L9744" t="b">
        <f>IF(AND($P$6=FALSE,OR(C9744="Commercial NAICS Cogen",C9744="Industrial NAICS Cogen",C9744="NAICS-22 Cogen")),FALSE,IF(AND($P$7=FALSE,OR(C9744="Commercial NAICS Cogen",C9744="Commercial NAICS Non-Cogen",C9744="industrial NAICS Cogen", C9744="industrial NAICS non-cogen")),FALSE,TRUE))</f>
        <v>0</v>
      </c>
      <c r="M9744">
        <f t="shared" si="457"/>
        <v>0.5590361445783133</v>
      </c>
      <c r="N9744">
        <f t="shared" si="458"/>
        <v>1</v>
      </c>
    </row>
    <row r="9745" spans="1:14" ht="26.25" x14ac:dyDescent="0.2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s="32">
        <f t="shared" si="456"/>
        <v>4298309.8774372814</v>
      </c>
      <c r="J9745" t="str">
        <f>IF(K9745="natural gas",VLOOKUP(D9745,'Cross-Page Data'!$I$4:$J$13,2,FALSE),IF(K9745="solar",VLOOKUP('Form 923'!D9745,'Cross-Page Data'!$I$14:$J$117,2,FALSE),K9745))</f>
        <v>natural gas peaker</v>
      </c>
      <c r="K9745" t="str">
        <f>VLOOKUP(E9745,'Cross-Page Data'!$D$4:$F$48,3,FALSE)</f>
        <v>natural gas</v>
      </c>
      <c r="L9745" t="b">
        <f>IF(AND($P$6=FALSE,OR(C9745="Commercial NAICS Cogen",C9745="Industrial NAICS Cogen",C9745="NAICS-22 Cogen")),FALSE,IF(AND($P$7=FALSE,OR(C9745="Commercial NAICS Cogen",C9745="Commercial NAICS Non-Cogen",C9745="industrial NAICS Cogen", C9745="industrial NAICS non-cogen")),FALSE,TRUE))</f>
        <v>0</v>
      </c>
      <c r="M9745">
        <f t="shared" si="457"/>
        <v>0.76888888888888884</v>
      </c>
      <c r="N9745">
        <f t="shared" si="458"/>
        <v>1</v>
      </c>
    </row>
    <row r="9746" spans="1:14" x14ac:dyDescent="0.2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s="32">
        <f t="shared" si="456"/>
        <v>15293764.387949154</v>
      </c>
      <c r="J9746" t="str">
        <f>IF(K9746="natural gas",VLOOKUP(D9746,'Cross-Page Data'!$I$4:$J$13,2,FALSE),IF(K9746="solar",VLOOKUP('Form 923'!D9746,'Cross-Page Data'!$I$14:$J$117,2,FALSE),K9746))</f>
        <v>natural gas peaker</v>
      </c>
      <c r="K9746" t="str">
        <f>VLOOKUP(E9746,'Cross-Page Data'!$D$4:$F$48,3,FALSE)</f>
        <v>natural gas</v>
      </c>
      <c r="L9746" t="b">
        <f>IF(AND($P$6=FALSE,OR(C9746="Commercial NAICS Cogen",C9746="Industrial NAICS Cogen",C9746="NAICS-22 Cogen")),FALSE,IF(AND($P$7=FALSE,OR(C9746="Commercial NAICS Cogen",C9746="Commercial NAICS Non-Cogen",C9746="industrial NAICS Cogen", C9746="industrial NAICS non-cogen")),FALSE,TRUE))</f>
        <v>0</v>
      </c>
      <c r="M9746">
        <f t="shared" si="457"/>
        <v>0.13580246913580246</v>
      </c>
      <c r="N9746">
        <f t="shared" si="458"/>
        <v>1</v>
      </c>
    </row>
    <row r="9747" spans="1:14" x14ac:dyDescent="0.2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s="32">
        <f t="shared" si="456"/>
        <v>8299150.307647231</v>
      </c>
      <c r="J9747" t="str">
        <f>IF(K9747="natural gas",VLOOKUP(D9747,'Cross-Page Data'!$I$4:$J$13,2,FALSE),IF(K9747="solar",VLOOKUP('Form 923'!D9747,'Cross-Page Data'!$I$14:$J$117,2,FALSE),K9747))</f>
        <v>heavy or residual fuel oil</v>
      </c>
      <c r="K9747" t="str">
        <f>VLOOKUP(E9747,'Cross-Page Data'!$D$4:$F$48,3,FALSE)</f>
        <v>heavy or residual fuel oil</v>
      </c>
      <c r="L9747" t="b">
        <f>IF(AND($P$6=FALSE,OR(C9747="Commercial NAICS Cogen",C9747="Industrial NAICS Cogen",C9747="NAICS-22 Cogen")),FALSE,IF(AND($P$7=FALSE,OR(C9747="Commercial NAICS Cogen",C9747="Commercial NAICS Non-Cogen",C9747="industrial NAICS Cogen", C9747="industrial NAICS non-cogen")),FALSE,TRUE))</f>
        <v>0</v>
      </c>
      <c r="M9747">
        <f t="shared" si="457"/>
        <v>0.48393574297188757</v>
      </c>
      <c r="N9747">
        <f t="shared" si="458"/>
        <v>1</v>
      </c>
    </row>
    <row r="9748" spans="1:14" x14ac:dyDescent="0.2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s="32">
        <f t="shared" si="456"/>
        <v>13780669.897520456</v>
      </c>
      <c r="J9748" t="str">
        <f>IF(K9748="natural gas",VLOOKUP(D9748,'Cross-Page Data'!$I$4:$J$13,2,FALSE),IF(K9748="solar",VLOOKUP('Form 923'!D9748,'Cross-Page Data'!$I$14:$J$117,2,FALSE),K9748))</f>
        <v>natural gas peaker</v>
      </c>
      <c r="K9748" t="str">
        <f>VLOOKUP(E9748,'Cross-Page Data'!$D$4:$F$48,3,FALSE)</f>
        <v>natural gas</v>
      </c>
      <c r="L9748" t="b">
        <f>IF(AND($P$6=FALSE,OR(C9748="Commercial NAICS Cogen",C9748="Industrial NAICS Cogen",C9748="NAICS-22 Cogen")),FALSE,IF(AND($P$7=FALSE,OR(C9748="Commercial NAICS Cogen",C9748="Commercial NAICS Non-Cogen",C9748="industrial NAICS Cogen", C9748="industrial NAICS non-cogen")),FALSE,TRUE))</f>
        <v>0</v>
      </c>
      <c r="M9748">
        <f t="shared" si="457"/>
        <v>0.17728395061728394</v>
      </c>
      <c r="N9748">
        <f t="shared" si="458"/>
        <v>1</v>
      </c>
    </row>
    <row r="9749" spans="1:14" ht="26.25" x14ac:dyDescent="0.2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s="32">
        <f t="shared" si="456"/>
        <v>0</v>
      </c>
      <c r="J9749" t="str">
        <f>IF(K9749="natural gas",VLOOKUP(D9749,'Cross-Page Data'!$I$4:$J$13,2,FALSE),IF(K9749="solar",VLOOKUP('Form 923'!D9749,'Cross-Page Data'!$I$14:$J$117,2,FALSE),K9749))</f>
        <v>heavy or residual fuel oil</v>
      </c>
      <c r="K9749" t="str">
        <f>VLOOKUP(E9749,'Cross-Page Data'!$D$4:$F$48,3,FALSE)</f>
        <v>heavy or residual fuel oil</v>
      </c>
      <c r="L9749" t="b">
        <f>IF(AND($P$6=FALSE,OR(C9749="Commercial NAICS Cogen",C9749="Industrial NAICS Cogen",C9749="NAICS-22 Cogen")),FALSE,IF(AND($P$7=FALSE,OR(C9749="Commercial NAICS Cogen",C9749="Commercial NAICS Non-Cogen",C9749="industrial NAICS Cogen", C9749="industrial NAICS non-cogen")),FALSE,TRUE))</f>
        <v>0</v>
      </c>
      <c r="M9749">
        <f t="shared" si="457"/>
        <v>0.57188755020080317</v>
      </c>
      <c r="N9749">
        <f t="shared" si="458"/>
        <v>1</v>
      </c>
    </row>
    <row r="9750" spans="1:14" ht="26.25" x14ac:dyDescent="0.2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s="32">
        <f t="shared" si="456"/>
        <v>5193903.204275623</v>
      </c>
      <c r="J9750" t="str">
        <f>IF(K9750="natural gas",VLOOKUP(D9750,'Cross-Page Data'!$I$4:$J$13,2,FALSE),IF(K9750="solar",VLOOKUP('Form 923'!D9750,'Cross-Page Data'!$I$14:$J$117,2,FALSE),K9750))</f>
        <v>natural gas nonpeaker</v>
      </c>
      <c r="K9750" t="str">
        <f>VLOOKUP(E9750,'Cross-Page Data'!$D$4:$F$48,3,FALSE)</f>
        <v>natural gas</v>
      </c>
      <c r="L9750" t="b">
        <f>IF(AND($P$6=FALSE,OR(C9750="Commercial NAICS Cogen",C9750="Industrial NAICS Cogen",C9750="NAICS-22 Cogen")),FALSE,IF(AND($P$7=FALSE,OR(C9750="Commercial NAICS Cogen",C9750="Commercial NAICS Non-Cogen",C9750="industrial NAICS Cogen", C9750="industrial NAICS non-cogen")),FALSE,TRUE))</f>
        <v>0</v>
      </c>
      <c r="M9750">
        <f t="shared" si="457"/>
        <v>0.50883720930232557</v>
      </c>
      <c r="N9750">
        <f t="shared" si="458"/>
        <v>1</v>
      </c>
    </row>
    <row r="9751" spans="1:14" ht="26.25" x14ac:dyDescent="0.2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s="32">
        <f t="shared" si="456"/>
        <v>6554450.7509727087</v>
      </c>
      <c r="J9751" t="str">
        <f>IF(K9751="natural gas",VLOOKUP(D9751,'Cross-Page Data'!$I$4:$J$13,2,FALSE),IF(K9751="solar",VLOOKUP('Form 923'!D9751,'Cross-Page Data'!$I$14:$J$117,2,FALSE),K9751))</f>
        <v>heavy or residual fuel oil</v>
      </c>
      <c r="K9751" t="str">
        <f>VLOOKUP(E9751,'Cross-Page Data'!$D$4:$F$48,3,FALSE)</f>
        <v>heavy or residual fuel oil</v>
      </c>
      <c r="L9751" t="b">
        <f>IF(AND($P$6=FALSE,OR(C9751="Commercial NAICS Cogen",C9751="Industrial NAICS Cogen",C9751="NAICS-22 Cogen")),FALSE,IF(AND($P$7=FALSE,OR(C9751="Commercial NAICS Cogen",C9751="Commercial NAICS Non-Cogen",C9751="industrial NAICS Cogen", C9751="industrial NAICS non-cogen")),FALSE,TRUE))</f>
        <v>0</v>
      </c>
      <c r="M9751">
        <f t="shared" si="457"/>
        <v>0.50642570281124499</v>
      </c>
      <c r="N9751">
        <f t="shared" si="458"/>
        <v>1</v>
      </c>
    </row>
    <row r="9752" spans="1:14" ht="26.25" x14ac:dyDescent="0.2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s="32">
        <f t="shared" si="456"/>
        <v>6094875.0246581556</v>
      </c>
      <c r="J9752" t="str">
        <f>IF(K9752="natural gas",VLOOKUP(D9752,'Cross-Page Data'!$I$4:$J$13,2,FALSE),IF(K9752="solar",VLOOKUP('Form 923'!D9752,'Cross-Page Data'!$I$14:$J$117,2,FALSE),K9752))</f>
        <v>natural gas nonpeaker</v>
      </c>
      <c r="K9752" t="str">
        <f>VLOOKUP(E9752,'Cross-Page Data'!$D$4:$F$48,3,FALSE)</f>
        <v>natural gas</v>
      </c>
      <c r="L9752" t="b">
        <f>IF(AND($P$6=FALSE,OR(C9752="Commercial NAICS Cogen",C9752="Industrial NAICS Cogen",C9752="NAICS-22 Cogen")),FALSE,IF(AND($P$7=FALSE,OR(C9752="Commercial NAICS Cogen",C9752="Commercial NAICS Non-Cogen",C9752="industrial NAICS Cogen", C9752="industrial NAICS non-cogen")),FALSE,TRUE))</f>
        <v>0</v>
      </c>
      <c r="M9752">
        <f t="shared" si="457"/>
        <v>0.48372093023255813</v>
      </c>
      <c r="N9752">
        <f t="shared" si="458"/>
        <v>1</v>
      </c>
    </row>
    <row r="9753" spans="1:14" ht="26.25" x14ac:dyDescent="0.2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s="32">
        <f t="shared" si="456"/>
        <v>4805644.8731689891</v>
      </c>
      <c r="J9753" t="str">
        <f>IF(K9753="natural gas",VLOOKUP(D9753,'Cross-Page Data'!$I$4:$J$13,2,FALSE),IF(K9753="solar",VLOOKUP('Form 923'!D9753,'Cross-Page Data'!$I$14:$J$117,2,FALSE),K9753))</f>
        <v>natural gas nonpeaker</v>
      </c>
      <c r="K9753" t="str">
        <f>VLOOKUP(E9753,'Cross-Page Data'!$D$4:$F$48,3,FALSE)</f>
        <v>natural gas</v>
      </c>
      <c r="L9753" t="b">
        <f>IF(AND($P$6=FALSE,OR(C9753="Commercial NAICS Cogen",C9753="Industrial NAICS Cogen",C9753="NAICS-22 Cogen")),FALSE,IF(AND($P$7=FALSE,OR(C9753="Commercial NAICS Cogen",C9753="Commercial NAICS Non-Cogen",C9753="industrial NAICS Cogen", C9753="industrial NAICS non-cogen")),FALSE,TRUE))</f>
        <v>0</v>
      </c>
      <c r="M9753">
        <f t="shared" si="457"/>
        <v>0.52</v>
      </c>
      <c r="N9753">
        <f t="shared" si="458"/>
        <v>1</v>
      </c>
    </row>
    <row r="9754" spans="1:14" ht="26.25" x14ac:dyDescent="0.2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s="32">
        <f t="shared" si="456"/>
        <v>6180928.8718230017</v>
      </c>
      <c r="J9754" t="str">
        <f>IF(K9754="natural gas",VLOOKUP(D9754,'Cross-Page Data'!$I$4:$J$13,2,FALSE),IF(K9754="solar",VLOOKUP('Form 923'!D9754,'Cross-Page Data'!$I$14:$J$117,2,FALSE),K9754))</f>
        <v>natural gas peaker</v>
      </c>
      <c r="K9754" t="str">
        <f>VLOOKUP(E9754,'Cross-Page Data'!$D$4:$F$48,3,FALSE)</f>
        <v>natural gas</v>
      </c>
      <c r="L9754" t="b">
        <f>IF(AND($P$6=FALSE,OR(C9754="Commercial NAICS Cogen",C9754="Industrial NAICS Cogen",C9754="NAICS-22 Cogen")),FALSE,IF(AND($P$7=FALSE,OR(C9754="Commercial NAICS Cogen",C9754="Commercial NAICS Non-Cogen",C9754="industrial NAICS Cogen", C9754="industrial NAICS non-cogen")),FALSE,TRUE))</f>
        <v>0</v>
      </c>
      <c r="M9754">
        <f t="shared" si="457"/>
        <v>0.62765432098765428</v>
      </c>
      <c r="N9754">
        <f t="shared" si="458"/>
        <v>1</v>
      </c>
    </row>
    <row r="9755" spans="1:14" x14ac:dyDescent="0.2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s="32">
        <f t="shared" si="456"/>
        <v>8901995.4940457027</v>
      </c>
      <c r="J9755" t="str">
        <f>IF(K9755="natural gas",VLOOKUP(D9755,'Cross-Page Data'!$I$4:$J$13,2,FALSE),IF(K9755="solar",VLOOKUP('Form 923'!D9755,'Cross-Page Data'!$I$14:$J$117,2,FALSE),K9755))</f>
        <v>solar pv</v>
      </c>
      <c r="K9755" t="str">
        <f>VLOOKUP(E9755,'Cross-Page Data'!$D$4:$F$48,3,FALSE)</f>
        <v>solar</v>
      </c>
      <c r="L9755" t="b">
        <f>IF(AND($P$6=FALSE,OR(C9755="Commercial NAICS Cogen",C9755="Industrial NAICS Cogen",C9755="NAICS-22 Cogen")),FALSE,IF(AND($P$7=FALSE,OR(C9755="Commercial NAICS Cogen",C9755="Commercial NAICS Non-Cogen",C9755="industrial NAICS Cogen", C9755="industrial NAICS non-cogen")),FALSE,TRUE))</f>
        <v>1</v>
      </c>
      <c r="M9755">
        <f t="shared" si="457"/>
        <v>0.52507095553453165</v>
      </c>
      <c r="N9755">
        <f t="shared" si="458"/>
        <v>1</v>
      </c>
    </row>
    <row r="9756" spans="1:14" x14ac:dyDescent="0.2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s="32">
        <f t="shared" si="456"/>
        <v>8902000.5557759143</v>
      </c>
      <c r="J9756" t="str">
        <f>IF(K9756="natural gas",VLOOKUP(D9756,'Cross-Page Data'!$I$4:$J$13,2,FALSE),IF(K9756="solar",VLOOKUP('Form 923'!D9756,'Cross-Page Data'!$I$14:$J$117,2,FALSE),K9756))</f>
        <v>wind</v>
      </c>
      <c r="K9756" t="str">
        <f>VLOOKUP(E9756,'Cross-Page Data'!$D$4:$F$48,3,FALSE)</f>
        <v>wind</v>
      </c>
      <c r="L9756" t="b">
        <f>IF(AND($P$6=FALSE,OR(C9756="Commercial NAICS Cogen",C9756="Industrial NAICS Cogen",C9756="NAICS-22 Cogen")),FALSE,IF(AND($P$7=FALSE,OR(C9756="Commercial NAICS Cogen",C9756="Commercial NAICS Non-Cogen",C9756="industrial NAICS Cogen", C9756="industrial NAICS non-cogen")),FALSE,TRUE))</f>
        <v>1</v>
      </c>
      <c r="M9756">
        <f t="shared" si="457"/>
        <v>0.43482064741907261</v>
      </c>
      <c r="N9756">
        <f t="shared" si="458"/>
        <v>1</v>
      </c>
    </row>
    <row r="9757" spans="1:14" x14ac:dyDescent="0.2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s="32">
        <f t="shared" si="456"/>
        <v>8901832.4607329853</v>
      </c>
      <c r="J9757" t="str">
        <f>IF(K9757="natural gas",VLOOKUP(D9757,'Cross-Page Data'!$I$4:$J$13,2,FALSE),IF(K9757="solar",VLOOKUP('Form 923'!D9757,'Cross-Page Data'!$I$14:$J$117,2,FALSE),K9757))</f>
        <v>solar pv</v>
      </c>
      <c r="K9757" t="str">
        <f>VLOOKUP(E9757,'Cross-Page Data'!$D$4:$F$48,3,FALSE)</f>
        <v>solar</v>
      </c>
      <c r="L9757" t="b">
        <f>IF(AND($P$6=FALSE,OR(C9757="Commercial NAICS Cogen",C9757="Industrial NAICS Cogen",C9757="NAICS-22 Cogen")),FALSE,IF(AND($P$7=FALSE,OR(C9757="Commercial NAICS Cogen",C9757="Commercial NAICS Non-Cogen",C9757="industrial NAICS Cogen", C9757="industrial NAICS non-cogen")),FALSE,TRUE))</f>
        <v>1</v>
      </c>
      <c r="M9757">
        <f t="shared" si="457"/>
        <v>0.77641122674235252</v>
      </c>
      <c r="N9757">
        <f t="shared" si="458"/>
        <v>1</v>
      </c>
    </row>
    <row r="9758" spans="1:14" x14ac:dyDescent="0.2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s="32" t="str">
        <f t="shared" si="456"/>
        <v/>
      </c>
      <c r="J9758" t="str">
        <f>IF(K9758="natural gas",VLOOKUP(D9758,'Cross-Page Data'!$I$4:$J$13,2,FALSE),IF(K9758="solar",VLOOKUP('Form 923'!D9758,'Cross-Page Data'!$I$14:$J$117,2,FALSE),K9758))</f>
        <v>hard coal</v>
      </c>
      <c r="K9758" t="str">
        <f>VLOOKUP(E9758,'Cross-Page Data'!$D$4:$F$48,3,FALSE)</f>
        <v>hard coal</v>
      </c>
      <c r="L9758" t="b">
        <f>IF(AND($P$6=FALSE,OR(C9758="Commercial NAICS Cogen",C9758="Industrial NAICS Cogen",C9758="NAICS-22 Cogen")),FALSE,IF(AND($P$7=FALSE,OR(C9758="Commercial NAICS Cogen",C9758="Commercial NAICS Non-Cogen",C9758="industrial NAICS Cogen", C9758="industrial NAICS non-cogen")),FALSE,TRUE))</f>
        <v>0</v>
      </c>
      <c r="M9758">
        <f t="shared" si="457"/>
        <v>1.3605442176870747E-3</v>
      </c>
      <c r="N9758">
        <f t="shared" si="458"/>
        <v>0</v>
      </c>
    </row>
    <row r="9759" spans="1:14" x14ac:dyDescent="0.2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s="32">
        <f t="shared" si="456"/>
        <v>4610851.0841532145</v>
      </c>
      <c r="J9759" t="str">
        <f>IF(K9759="natural gas",VLOOKUP(D9759,'Cross-Page Data'!$I$4:$J$13,2,FALSE),IF(K9759="solar",VLOOKUP('Form 923'!D9759,'Cross-Page Data'!$I$14:$J$117,2,FALSE),K9759))</f>
        <v>natural gas peaker</v>
      </c>
      <c r="K9759" t="str">
        <f>VLOOKUP(E9759,'Cross-Page Data'!$D$4:$F$48,3,FALSE)</f>
        <v>natural gas</v>
      </c>
      <c r="L9759" t="b">
        <f>IF(AND($P$6=FALSE,OR(C9759="Commercial NAICS Cogen",C9759="Industrial NAICS Cogen",C9759="NAICS-22 Cogen")),FALSE,IF(AND($P$7=FALSE,OR(C9759="Commercial NAICS Cogen",C9759="Commercial NAICS Non-Cogen",C9759="industrial NAICS Cogen", C9759="industrial NAICS non-cogen")),FALSE,TRUE))</f>
        <v>0</v>
      </c>
      <c r="M9759">
        <f t="shared" si="457"/>
        <v>0.73580246913580249</v>
      </c>
      <c r="N9759">
        <f t="shared" si="458"/>
        <v>1</v>
      </c>
    </row>
    <row r="9760" spans="1:14" x14ac:dyDescent="0.2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s="32">
        <f t="shared" si="456"/>
        <v>8902120.3565299232</v>
      </c>
      <c r="J9760" t="str">
        <f>IF(K9760="natural gas",VLOOKUP(D9760,'Cross-Page Data'!$I$4:$J$13,2,FALSE),IF(K9760="solar",VLOOKUP('Form 923'!D9760,'Cross-Page Data'!$I$14:$J$117,2,FALSE),K9760))</f>
        <v>solar pv</v>
      </c>
      <c r="K9760" t="str">
        <f>VLOOKUP(E9760,'Cross-Page Data'!$D$4:$F$48,3,FALSE)</f>
        <v>solar</v>
      </c>
      <c r="L9760" t="b">
        <f>IF(AND($P$6=FALSE,OR(C9760="Commercial NAICS Cogen",C9760="Industrial NAICS Cogen",C9760="NAICS-22 Cogen")),FALSE,IF(AND($P$7=FALSE,OR(C9760="Commercial NAICS Cogen",C9760="Commercial NAICS Non-Cogen",C9760="industrial NAICS Cogen", C9760="industrial NAICS non-cogen")),FALSE,TRUE))</f>
        <v>1</v>
      </c>
      <c r="M9760">
        <f t="shared" si="457"/>
        <v>0.24629454430778935</v>
      </c>
      <c r="N9760">
        <f t="shared" si="458"/>
        <v>1</v>
      </c>
    </row>
    <row r="9761" spans="1:14" ht="26.25" x14ac:dyDescent="0.2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s="32">
        <f t="shared" si="456"/>
        <v>0</v>
      </c>
      <c r="J9761" t="str">
        <f>IF(K9761="natural gas",VLOOKUP(D9761,'Cross-Page Data'!$I$4:$J$13,2,FALSE),IF(K9761="solar",VLOOKUP('Form 923'!D9761,'Cross-Page Data'!$I$14:$J$117,2,FALSE),K9761))</f>
        <v>heavy or residual fuel oil</v>
      </c>
      <c r="K9761" t="str">
        <f>VLOOKUP(E9761,'Cross-Page Data'!$D$4:$F$48,3,FALSE)</f>
        <v>heavy or residual fuel oil</v>
      </c>
      <c r="L9761" t="b">
        <f>IF(AND($P$6=FALSE,OR(C9761="Commercial NAICS Cogen",C9761="Industrial NAICS Cogen",C9761="NAICS-22 Cogen")),FALSE,IF(AND($P$7=FALSE,OR(C9761="Commercial NAICS Cogen",C9761="Commercial NAICS Non-Cogen",C9761="industrial NAICS Cogen", C9761="industrial NAICS non-cogen")),FALSE,TRUE))</f>
        <v>0</v>
      </c>
      <c r="M9761">
        <f t="shared" si="457"/>
        <v>0.57188755020080317</v>
      </c>
      <c r="N9761">
        <f t="shared" si="458"/>
        <v>1</v>
      </c>
    </row>
    <row r="9762" spans="1:14" ht="26.25" x14ac:dyDescent="0.2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s="32">
        <f t="shared" si="456"/>
        <v>4922392.8022770807</v>
      </c>
      <c r="J9762" t="str">
        <f>IF(K9762="natural gas",VLOOKUP(D9762,'Cross-Page Data'!$I$4:$J$13,2,FALSE),IF(K9762="solar",VLOOKUP('Form 923'!D9762,'Cross-Page Data'!$I$14:$J$117,2,FALSE),K9762))</f>
        <v>natural gas nonpeaker</v>
      </c>
      <c r="K9762" t="str">
        <f>VLOOKUP(E9762,'Cross-Page Data'!$D$4:$F$48,3,FALSE)</f>
        <v>natural gas</v>
      </c>
      <c r="L9762" t="b">
        <f>IF(AND($P$6=FALSE,OR(C9762="Commercial NAICS Cogen",C9762="Industrial NAICS Cogen",C9762="NAICS-22 Cogen")),FALSE,IF(AND($P$7=FALSE,OR(C9762="Commercial NAICS Cogen",C9762="Commercial NAICS Non-Cogen",C9762="industrial NAICS Cogen", C9762="industrial NAICS non-cogen")),FALSE,TRUE))</f>
        <v>0</v>
      </c>
      <c r="M9762">
        <f t="shared" si="457"/>
        <v>0.51534883720930236</v>
      </c>
      <c r="N9762">
        <f t="shared" si="458"/>
        <v>1</v>
      </c>
    </row>
    <row r="9763" spans="1:14" ht="26.25" x14ac:dyDescent="0.2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s="32">
        <f t="shared" si="456"/>
        <v>12417308.855762843</v>
      </c>
      <c r="J9763" t="str">
        <f>IF(K9763="natural gas",VLOOKUP(D9763,'Cross-Page Data'!$I$4:$J$13,2,FALSE),IF(K9763="solar",VLOOKUP('Form 923'!D9763,'Cross-Page Data'!$I$14:$J$117,2,FALSE),K9763))</f>
        <v>heavy or residual fuel oil</v>
      </c>
      <c r="K9763" t="str">
        <f>VLOOKUP(E9763,'Cross-Page Data'!$D$4:$F$48,3,FALSE)</f>
        <v>heavy or residual fuel oil</v>
      </c>
      <c r="L9763" t="b">
        <f>IF(AND($P$6=FALSE,OR(C9763="Commercial NAICS Cogen",C9763="Industrial NAICS Cogen",C9763="NAICS-22 Cogen")),FALSE,IF(AND($P$7=FALSE,OR(C9763="Commercial NAICS Cogen",C9763="Commercial NAICS Non-Cogen",C9763="industrial NAICS Cogen", C9763="industrial NAICS non-cogen")),FALSE,TRUE))</f>
        <v>0</v>
      </c>
      <c r="M9763">
        <f t="shared" si="457"/>
        <v>0.20642570281124498</v>
      </c>
      <c r="N9763">
        <f t="shared" si="458"/>
        <v>1</v>
      </c>
    </row>
    <row r="9764" spans="1:14" ht="26.25" x14ac:dyDescent="0.2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s="32">
        <f t="shared" si="456"/>
        <v>12568717.13590234</v>
      </c>
      <c r="J9764" t="str">
        <f>IF(K9764="natural gas",VLOOKUP(D9764,'Cross-Page Data'!$I$4:$J$13,2,FALSE),IF(K9764="solar",VLOOKUP('Form 923'!D9764,'Cross-Page Data'!$I$14:$J$117,2,FALSE),K9764))</f>
        <v>natural gas nonpeaker</v>
      </c>
      <c r="K9764" t="str">
        <f>VLOOKUP(E9764,'Cross-Page Data'!$D$4:$F$48,3,FALSE)</f>
        <v>natural gas</v>
      </c>
      <c r="L9764" t="b">
        <f>IF(AND($P$6=FALSE,OR(C9764="Commercial NAICS Cogen",C9764="Industrial NAICS Cogen",C9764="NAICS-22 Cogen")),FALSE,IF(AND($P$7=FALSE,OR(C9764="Commercial NAICS Cogen",C9764="Commercial NAICS Non-Cogen",C9764="industrial NAICS Cogen", C9764="industrial NAICS non-cogen")),FALSE,TRUE))</f>
        <v>0</v>
      </c>
      <c r="M9764">
        <f t="shared" si="457"/>
        <v>5.3953488372093024E-2</v>
      </c>
      <c r="N9764">
        <f t="shared" si="458"/>
        <v>1</v>
      </c>
    </row>
    <row r="9765" spans="1:14" ht="26.25" x14ac:dyDescent="0.2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s="32">
        <f t="shared" si="456"/>
        <v>12188044.109112013</v>
      </c>
      <c r="J9765" t="str">
        <f>IF(K9765="natural gas",VLOOKUP(D9765,'Cross-Page Data'!$I$4:$J$13,2,FALSE),IF(K9765="solar",VLOOKUP('Form 923'!D9765,'Cross-Page Data'!$I$14:$J$117,2,FALSE),K9765))</f>
        <v>heavy or residual fuel oil</v>
      </c>
      <c r="K9765" t="str">
        <f>VLOOKUP(E9765,'Cross-Page Data'!$D$4:$F$48,3,FALSE)</f>
        <v>heavy or residual fuel oil</v>
      </c>
      <c r="L9765" t="b">
        <f>IF(AND($P$6=FALSE,OR(C9765="Commercial NAICS Cogen",C9765="Industrial NAICS Cogen",C9765="NAICS-22 Cogen")),FALSE,IF(AND($P$7=FALSE,OR(C9765="Commercial NAICS Cogen",C9765="Commercial NAICS Non-Cogen",C9765="industrial NAICS Cogen", C9765="industrial NAICS non-cogen")),FALSE,TRUE))</f>
        <v>0</v>
      </c>
      <c r="M9765">
        <f t="shared" si="457"/>
        <v>0.21767068273092369</v>
      </c>
      <c r="N9765">
        <f t="shared" si="458"/>
        <v>1</v>
      </c>
    </row>
    <row r="9766" spans="1:14" ht="26.25" x14ac:dyDescent="0.2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s="32">
        <f t="shared" si="456"/>
        <v>12005665.948808772</v>
      </c>
      <c r="J9766" t="str">
        <f>IF(K9766="natural gas",VLOOKUP(D9766,'Cross-Page Data'!$I$4:$J$13,2,FALSE),IF(K9766="solar",VLOOKUP('Form 923'!D9766,'Cross-Page Data'!$I$14:$J$117,2,FALSE),K9766))</f>
        <v>natural gas peaker</v>
      </c>
      <c r="K9766" t="str">
        <f>VLOOKUP(E9766,'Cross-Page Data'!$D$4:$F$48,3,FALSE)</f>
        <v>natural gas</v>
      </c>
      <c r="L9766" t="b">
        <f>IF(AND($P$6=FALSE,OR(C9766="Commercial NAICS Cogen",C9766="Industrial NAICS Cogen",C9766="NAICS-22 Cogen")),FALSE,IF(AND($P$7=FALSE,OR(C9766="Commercial NAICS Cogen",C9766="Commercial NAICS Non-Cogen",C9766="industrial NAICS Cogen", C9766="industrial NAICS non-cogen")),FALSE,TRUE))</f>
        <v>0</v>
      </c>
      <c r="M9766">
        <f t="shared" si="457"/>
        <v>0.2893827160493827</v>
      </c>
      <c r="N9766">
        <f t="shared" si="458"/>
        <v>1</v>
      </c>
    </row>
    <row r="9767" spans="1:14" ht="26.25" x14ac:dyDescent="0.2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s="32">
        <f t="shared" si="456"/>
        <v>11113264.844608128</v>
      </c>
      <c r="J9767" t="str">
        <f>IF(K9767="natural gas",VLOOKUP(D9767,'Cross-Page Data'!$I$4:$J$13,2,FALSE),IF(K9767="solar",VLOOKUP('Form 923'!D9767,'Cross-Page Data'!$I$14:$J$117,2,FALSE),K9767))</f>
        <v>heavy or residual fuel oil</v>
      </c>
      <c r="K9767" t="str">
        <f>VLOOKUP(E9767,'Cross-Page Data'!$D$4:$F$48,3,FALSE)</f>
        <v>heavy or residual fuel oil</v>
      </c>
      <c r="L9767" t="b">
        <f>IF(AND($P$6=FALSE,OR(C9767="Commercial NAICS Cogen",C9767="Industrial NAICS Cogen",C9767="NAICS-22 Cogen")),FALSE,IF(AND($P$7=FALSE,OR(C9767="Commercial NAICS Cogen",C9767="Commercial NAICS Non-Cogen",C9767="industrial NAICS Cogen", C9767="industrial NAICS non-cogen")),FALSE,TRUE))</f>
        <v>0</v>
      </c>
      <c r="M9767">
        <f t="shared" si="457"/>
        <v>0.293574297188755</v>
      </c>
      <c r="N9767">
        <f t="shared" si="458"/>
        <v>1</v>
      </c>
    </row>
    <row r="9768" spans="1:14" ht="26.25" x14ac:dyDescent="0.2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s="32">
        <f t="shared" si="456"/>
        <v>10927572.567205204</v>
      </c>
      <c r="J9768" t="str">
        <f>IF(K9768="natural gas",VLOOKUP(D9768,'Cross-Page Data'!$I$4:$J$13,2,FALSE),IF(K9768="solar",VLOOKUP('Form 923'!D9768,'Cross-Page Data'!$I$14:$J$117,2,FALSE),K9768))</f>
        <v>natural gas peaker</v>
      </c>
      <c r="K9768" t="str">
        <f>VLOOKUP(E9768,'Cross-Page Data'!$D$4:$F$48,3,FALSE)</f>
        <v>natural gas</v>
      </c>
      <c r="L9768" t="b">
        <f>IF(AND($P$6=FALSE,OR(C9768="Commercial NAICS Cogen",C9768="Industrial NAICS Cogen",C9768="NAICS-22 Cogen")),FALSE,IF(AND($P$7=FALSE,OR(C9768="Commercial NAICS Cogen",C9768="Commercial NAICS Non-Cogen",C9768="industrial NAICS Cogen", C9768="industrial NAICS non-cogen")),FALSE,TRUE))</f>
        <v>0</v>
      </c>
      <c r="M9768">
        <f t="shared" si="457"/>
        <v>0.4069135802469136</v>
      </c>
      <c r="N9768">
        <f t="shared" si="458"/>
        <v>1</v>
      </c>
    </row>
    <row r="9769" spans="1:14" x14ac:dyDescent="0.2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s="32">
        <f t="shared" si="456"/>
        <v>8902000.4114578925</v>
      </c>
      <c r="J9769" t="str">
        <f>IF(K9769="natural gas",VLOOKUP(D9769,'Cross-Page Data'!$I$4:$J$13,2,FALSE),IF(K9769="solar",VLOOKUP('Form 923'!D9769,'Cross-Page Data'!$I$14:$J$117,2,FALSE),K9769))</f>
        <v>wind</v>
      </c>
      <c r="K9769" t="str">
        <f>VLOOKUP(E9769,'Cross-Page Data'!$D$4:$F$48,3,FALSE)</f>
        <v>wind</v>
      </c>
      <c r="L9769" t="b">
        <f>IF(AND($P$6=FALSE,OR(C9769="Commercial NAICS Cogen",C9769="Industrial NAICS Cogen",C9769="NAICS-22 Cogen")),FALSE,IF(AND($P$7=FALSE,OR(C9769="Commercial NAICS Cogen",C9769="Commercial NAICS Non-Cogen",C9769="industrial NAICS Cogen", C9769="industrial NAICS non-cogen")),FALSE,TRUE))</f>
        <v>1</v>
      </c>
      <c r="M9769">
        <f t="shared" si="457"/>
        <v>0.44881889763779526</v>
      </c>
      <c r="N9769">
        <f t="shared" si="458"/>
        <v>1</v>
      </c>
    </row>
    <row r="9770" spans="1:14" x14ac:dyDescent="0.2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s="32">
        <f t="shared" si="456"/>
        <v>8901750.4234895539</v>
      </c>
      <c r="J9770" t="str">
        <f>IF(K9770="natural gas",VLOOKUP(D9770,'Cross-Page Data'!$I$4:$J$13,2,FALSE),IF(K9770="solar",VLOOKUP('Form 923'!D9770,'Cross-Page Data'!$I$14:$J$117,2,FALSE),K9770))</f>
        <v>solar pv</v>
      </c>
      <c r="K9770" t="str">
        <f>VLOOKUP(E9770,'Cross-Page Data'!$D$4:$F$48,3,FALSE)</f>
        <v>solar</v>
      </c>
      <c r="L9770" t="b">
        <f>IF(AND($P$6=FALSE,OR(C9770="Commercial NAICS Cogen",C9770="Industrial NAICS Cogen",C9770="NAICS-22 Cogen")),FALSE,IF(AND($P$7=FALSE,OR(C9770="Commercial NAICS Cogen",C9770="Commercial NAICS Non-Cogen",C9770="industrial NAICS Cogen", C9770="industrial NAICS non-cogen")),FALSE,TRUE))</f>
        <v>1</v>
      </c>
      <c r="M9770">
        <f t="shared" si="457"/>
        <v>0.82781456953642385</v>
      </c>
      <c r="N9770">
        <f t="shared" si="458"/>
        <v>1</v>
      </c>
    </row>
    <row r="9771" spans="1:14" x14ac:dyDescent="0.2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s="32">
        <f t="shared" si="456"/>
        <v>8901986.980869269</v>
      </c>
      <c r="J9771" t="str">
        <f>IF(K9771="natural gas",VLOOKUP(D9771,'Cross-Page Data'!$I$4:$J$13,2,FALSE),IF(K9771="solar",VLOOKUP('Form 923'!D9771,'Cross-Page Data'!$I$14:$J$117,2,FALSE),K9771))</f>
        <v>solar pv</v>
      </c>
      <c r="K9771" t="str">
        <f>VLOOKUP(E9771,'Cross-Page Data'!$D$4:$F$48,3,FALSE)</f>
        <v>solar</v>
      </c>
      <c r="L9771" t="b">
        <f>IF(AND($P$6=FALSE,OR(C9771="Commercial NAICS Cogen",C9771="Industrial NAICS Cogen",C9771="NAICS-22 Cogen")),FALSE,IF(AND($P$7=FALSE,OR(C9771="Commercial NAICS Cogen",C9771="Commercial NAICS Non-Cogen",C9771="industrial NAICS Cogen", C9771="industrial NAICS non-cogen")),FALSE,TRUE))</f>
        <v>1</v>
      </c>
      <c r="M9771">
        <f t="shared" si="457"/>
        <v>0.56196783349101231</v>
      </c>
      <c r="N9771">
        <f t="shared" si="458"/>
        <v>1</v>
      </c>
    </row>
    <row r="9772" spans="1:14" x14ac:dyDescent="0.2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s="32">
        <f t="shared" si="456"/>
        <v>8901826.4840182643</v>
      </c>
      <c r="J9772" t="str">
        <f>IF(K9772="natural gas",VLOOKUP(D9772,'Cross-Page Data'!$I$4:$J$13,2,FALSE),IF(K9772="solar",VLOOKUP('Form 923'!D9772,'Cross-Page Data'!$I$14:$J$117,2,FALSE),K9772))</f>
        <v>solar pv</v>
      </c>
      <c r="K9772" t="str">
        <f>VLOOKUP(E9772,'Cross-Page Data'!$D$4:$F$48,3,FALSE)</f>
        <v>solar</v>
      </c>
      <c r="L9772" t="b">
        <f>IF(AND($P$6=FALSE,OR(C9772="Commercial NAICS Cogen",C9772="Industrial NAICS Cogen",C9772="NAICS-22 Cogen")),FALSE,IF(AND($P$7=FALSE,OR(C9772="Commercial NAICS Cogen",C9772="Commercial NAICS Non-Cogen",C9772="industrial NAICS Cogen", C9772="industrial NAICS non-cogen")),FALSE,TRUE))</f>
        <v>1</v>
      </c>
      <c r="M9772">
        <f t="shared" si="457"/>
        <v>0.7814569536423841</v>
      </c>
      <c r="N9772">
        <f t="shared" si="458"/>
        <v>1</v>
      </c>
    </row>
    <row r="9773" spans="1:14" x14ac:dyDescent="0.2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s="32" t="str">
        <f t="shared" si="456"/>
        <v/>
      </c>
      <c r="J9773" t="str">
        <f>IF(K9773="natural gas",VLOOKUP(D9773,'Cross-Page Data'!$I$4:$J$13,2,FALSE),IF(K9773="solar",VLOOKUP('Form 923'!D9773,'Cross-Page Data'!$I$14:$J$117,2,FALSE),K9773))</f>
        <v>heavy or residual fuel oil</v>
      </c>
      <c r="K9773" t="str">
        <f>VLOOKUP(E9773,'Cross-Page Data'!$D$4:$F$48,3,FALSE)</f>
        <v>heavy or residual fuel oil</v>
      </c>
      <c r="L9773" t="b">
        <f>IF(AND($P$6=FALSE,OR(C9773="Commercial NAICS Cogen",C9773="Industrial NAICS Cogen",C9773="NAICS-22 Cogen")),FALSE,IF(AND($P$7=FALSE,OR(C9773="Commercial NAICS Cogen",C9773="Commercial NAICS Non-Cogen",C9773="industrial NAICS Cogen", C9773="industrial NAICS non-cogen")),FALSE,TRUE))</f>
        <v>1</v>
      </c>
      <c r="M9773">
        <f t="shared" si="457"/>
        <v>4.0160642570281126E-4</v>
      </c>
      <c r="N9773">
        <f t="shared" si="458"/>
        <v>0</v>
      </c>
    </row>
    <row r="9774" spans="1:14" x14ac:dyDescent="0.2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s="32">
        <f t="shared" si="456"/>
        <v>4527288.5176550504</v>
      </c>
      <c r="J9774" t="str">
        <f>IF(K9774="natural gas",VLOOKUP(D9774,'Cross-Page Data'!$I$4:$J$13,2,FALSE),IF(K9774="solar",VLOOKUP('Form 923'!D9774,'Cross-Page Data'!$I$14:$J$117,2,FALSE),K9774))</f>
        <v>natural gas nonpeaker</v>
      </c>
      <c r="K9774" t="str">
        <f>VLOOKUP(E9774,'Cross-Page Data'!$D$4:$F$48,3,FALSE)</f>
        <v>natural gas</v>
      </c>
      <c r="L9774" t="b">
        <f>IF(AND($P$6=FALSE,OR(C9774="Commercial NAICS Cogen",C9774="Industrial NAICS Cogen",C9774="NAICS-22 Cogen")),FALSE,IF(AND($P$7=FALSE,OR(C9774="Commercial NAICS Cogen",C9774="Commercial NAICS Non-Cogen",C9774="industrial NAICS Cogen", C9774="industrial NAICS non-cogen")),FALSE,TRUE))</f>
        <v>1</v>
      </c>
      <c r="M9774">
        <f t="shared" si="457"/>
        <v>0.53209302325581398</v>
      </c>
      <c r="N9774">
        <f t="shared" si="458"/>
        <v>1</v>
      </c>
    </row>
    <row r="9775" spans="1:14" x14ac:dyDescent="0.2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s="32" t="str">
        <f t="shared" si="456"/>
        <v/>
      </c>
      <c r="J9775" t="str">
        <f>IF(K9775="natural gas",VLOOKUP(D9775,'Cross-Page Data'!$I$4:$J$13,2,FALSE),IF(K9775="solar",VLOOKUP('Form 923'!D9775,'Cross-Page Data'!$I$14:$J$117,2,FALSE),K9775))</f>
        <v>heavy or residual fuel oil</v>
      </c>
      <c r="K9775" t="str">
        <f>VLOOKUP(E9775,'Cross-Page Data'!$D$4:$F$48,3,FALSE)</f>
        <v>heavy or residual fuel oil</v>
      </c>
      <c r="L9775" t="b">
        <f>IF(AND($P$6=FALSE,OR(C9775="Commercial NAICS Cogen",C9775="Industrial NAICS Cogen",C9775="NAICS-22 Cogen")),FALSE,IF(AND($P$7=FALSE,OR(C9775="Commercial NAICS Cogen",C9775="Commercial NAICS Non-Cogen",C9775="industrial NAICS Cogen", C9775="industrial NAICS non-cogen")),FALSE,TRUE))</f>
        <v>1</v>
      </c>
      <c r="M9775">
        <f t="shared" si="457"/>
        <v>4.0160642570281126E-4</v>
      </c>
      <c r="N9775">
        <f t="shared" si="458"/>
        <v>0</v>
      </c>
    </row>
    <row r="9776" spans="1:14" x14ac:dyDescent="0.2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s="32">
        <f t="shared" si="456"/>
        <v>9202046.1208947767</v>
      </c>
      <c r="J9776" t="str">
        <f>IF(K9776="natural gas",VLOOKUP(D9776,'Cross-Page Data'!$I$4:$J$13,2,FALSE),IF(K9776="solar",VLOOKUP('Form 923'!D9776,'Cross-Page Data'!$I$14:$J$117,2,FALSE),K9776))</f>
        <v>natural gas nonpeaker</v>
      </c>
      <c r="K9776" t="str">
        <f>VLOOKUP(E9776,'Cross-Page Data'!$D$4:$F$48,3,FALSE)</f>
        <v>natural gas</v>
      </c>
      <c r="L9776" t="b">
        <f>IF(AND($P$6=FALSE,OR(C9776="Commercial NAICS Cogen",C9776="Industrial NAICS Cogen",C9776="NAICS-22 Cogen")),FALSE,IF(AND($P$7=FALSE,OR(C9776="Commercial NAICS Cogen",C9776="Commercial NAICS Non-Cogen",C9776="industrial NAICS Cogen", C9776="industrial NAICS non-cogen")),FALSE,TRUE))</f>
        <v>1</v>
      </c>
      <c r="M9776">
        <f t="shared" si="457"/>
        <v>0.37302325581395351</v>
      </c>
      <c r="N9776">
        <f t="shared" si="458"/>
        <v>1</v>
      </c>
    </row>
    <row r="9777" spans="1:14" ht="26.25" x14ac:dyDescent="0.2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s="32">
        <f t="shared" si="456"/>
        <v>8901958.186468631</v>
      </c>
      <c r="J9777" t="str">
        <f>IF(K9777="natural gas",VLOOKUP(D9777,'Cross-Page Data'!$I$4:$J$13,2,FALSE),IF(K9777="solar",VLOOKUP('Form 923'!D9777,'Cross-Page Data'!$I$14:$J$117,2,FALSE),K9777))</f>
        <v>other</v>
      </c>
      <c r="K9777" t="str">
        <f>VLOOKUP(E9777,'Cross-Page Data'!$D$4:$F$48,3,FALSE)</f>
        <v>other</v>
      </c>
      <c r="L9777" t="b">
        <f>IF(AND($P$6=FALSE,OR(C9777="Commercial NAICS Cogen",C9777="Industrial NAICS Cogen",C9777="NAICS-22 Cogen")),FALSE,IF(AND($P$7=FALSE,OR(C9777="Commercial NAICS Cogen",C9777="Commercial NAICS Non-Cogen",C9777="industrial NAICS Cogen", C9777="industrial NAICS non-cogen")),FALSE,TRUE))</f>
        <v>0</v>
      </c>
      <c r="M9777">
        <f t="shared" si="457"/>
        <v>0.22402597402597402</v>
      </c>
      <c r="N9777">
        <f t="shared" si="458"/>
        <v>1</v>
      </c>
    </row>
    <row r="9778" spans="1:14" x14ac:dyDescent="0.2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s="32">
        <f t="shared" si="456"/>
        <v>8901996.8470835518</v>
      </c>
      <c r="J9778" t="str">
        <f>IF(K9778="natural gas",VLOOKUP(D9778,'Cross-Page Data'!$I$4:$J$13,2,FALSE),IF(K9778="solar",VLOOKUP('Form 923'!D9778,'Cross-Page Data'!$I$14:$J$117,2,FALSE),K9778))</f>
        <v>solar pv</v>
      </c>
      <c r="K9778" t="str">
        <f>VLOOKUP(E9778,'Cross-Page Data'!$D$4:$F$48,3,FALSE)</f>
        <v>solar</v>
      </c>
      <c r="L9778" t="b">
        <f>IF(AND($P$6=FALSE,OR(C9778="Commercial NAICS Cogen",C9778="Industrial NAICS Cogen",C9778="NAICS-22 Cogen")),FALSE,IF(AND($P$7=FALSE,OR(C9778="Commercial NAICS Cogen",C9778="Commercial NAICS Non-Cogen",C9778="industrial NAICS Cogen", C9778="industrial NAICS non-cogen")),FALSE,TRUE))</f>
        <v>1</v>
      </c>
      <c r="M9778">
        <f t="shared" si="457"/>
        <v>0.51781772311573637</v>
      </c>
      <c r="N9778">
        <f t="shared" si="458"/>
        <v>1</v>
      </c>
    </row>
    <row r="9779" spans="1:14" x14ac:dyDescent="0.2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s="32">
        <f t="shared" si="456"/>
        <v>8902012.2122751568</v>
      </c>
      <c r="J9779" t="str">
        <f>IF(K9779="natural gas",VLOOKUP(D9779,'Cross-Page Data'!$I$4:$J$13,2,FALSE),IF(K9779="solar",VLOOKUP('Form 923'!D9779,'Cross-Page Data'!$I$14:$J$117,2,FALSE),K9779))</f>
        <v>wind</v>
      </c>
      <c r="K9779" t="str">
        <f>VLOOKUP(E9779,'Cross-Page Data'!$D$4:$F$48,3,FALSE)</f>
        <v>wind</v>
      </c>
      <c r="L9779" t="b">
        <f>IF(AND($P$6=FALSE,OR(C9779="Commercial NAICS Cogen",C9779="Industrial NAICS Cogen",C9779="NAICS-22 Cogen")),FALSE,IF(AND($P$7=FALSE,OR(C9779="Commercial NAICS Cogen",C9779="Commercial NAICS Non-Cogen",C9779="industrial NAICS Cogen", C9779="industrial NAICS non-cogen")),FALSE,TRUE))</f>
        <v>1</v>
      </c>
      <c r="M9779">
        <f t="shared" si="457"/>
        <v>0.16360454943132108</v>
      </c>
      <c r="N9779">
        <f t="shared" si="458"/>
        <v>1</v>
      </c>
    </row>
    <row r="9780" spans="1:14" x14ac:dyDescent="0.2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s="32">
        <f t="shared" si="456"/>
        <v>11510547.759167045</v>
      </c>
      <c r="J9780" t="str">
        <f>IF(K9780="natural gas",VLOOKUP(D9780,'Cross-Page Data'!$I$4:$J$13,2,FALSE),IF(K9780="solar",VLOOKUP('Form 923'!D9780,'Cross-Page Data'!$I$14:$J$117,2,FALSE),K9780))</f>
        <v>biomass</v>
      </c>
      <c r="K9780" t="str">
        <f>VLOOKUP(E9780,'Cross-Page Data'!$D$4:$F$48,3,FALSE)</f>
        <v>biomass</v>
      </c>
      <c r="L9780" t="b">
        <f>IF(AND($P$6=FALSE,OR(C9780="Commercial NAICS Cogen",C9780="Industrial NAICS Cogen",C9780="NAICS-22 Cogen")),FALSE,IF(AND($P$7=FALSE,OR(C9780="Commercial NAICS Cogen",C9780="Commercial NAICS Non-Cogen",C9780="industrial NAICS Cogen", C9780="industrial NAICS non-cogen")),FALSE,TRUE))</f>
        <v>1</v>
      </c>
      <c r="M9780">
        <f t="shared" si="457"/>
        <v>0.33881578947368424</v>
      </c>
      <c r="N9780">
        <f t="shared" si="458"/>
        <v>1</v>
      </c>
    </row>
    <row r="9781" spans="1:14" ht="26.25" x14ac:dyDescent="0.2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s="32">
        <f t="shared" si="456"/>
        <v>8902042.0465677045</v>
      </c>
      <c r="J9781" t="str">
        <f>IF(K9781="natural gas",VLOOKUP(D9781,'Cross-Page Data'!$I$4:$J$13,2,FALSE),IF(K9781="solar",VLOOKUP('Form 923'!D9781,'Cross-Page Data'!$I$14:$J$117,2,FALSE),K9781))</f>
        <v>wind</v>
      </c>
      <c r="K9781" t="str">
        <f>VLOOKUP(E9781,'Cross-Page Data'!$D$4:$F$48,3,FALSE)</f>
        <v>wind</v>
      </c>
      <c r="L9781" t="b">
        <f>IF(AND($P$6=FALSE,OR(C9781="Commercial NAICS Cogen",C9781="Industrial NAICS Cogen",C9781="NAICS-22 Cogen")),FALSE,IF(AND($P$7=FALSE,OR(C9781="Commercial NAICS Cogen",C9781="Commercial NAICS Non-Cogen",C9781="industrial NAICS Cogen", C9781="industrial NAICS non-cogen")),FALSE,TRUE))</f>
        <v>0</v>
      </c>
      <c r="M9781">
        <f t="shared" si="457"/>
        <v>9.8862642169728787E-2</v>
      </c>
      <c r="N9781">
        <f t="shared" si="458"/>
        <v>1</v>
      </c>
    </row>
    <row r="9782" spans="1:14" x14ac:dyDescent="0.2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s="32" t="str">
        <f t="shared" si="456"/>
        <v/>
      </c>
      <c r="J9782" t="str">
        <f>IF(K9782="natural gas",VLOOKUP(D9782,'Cross-Page Data'!$I$4:$J$13,2,FALSE),IF(K9782="solar",VLOOKUP('Form 923'!D9782,'Cross-Page Data'!$I$14:$J$117,2,FALSE),K9782))</f>
        <v>hard coal</v>
      </c>
      <c r="K9782" t="str">
        <f>VLOOKUP(E9782,'Cross-Page Data'!$D$4:$F$48,3,FALSE)</f>
        <v>hard coal</v>
      </c>
      <c r="L9782" t="b">
        <f>IF(AND($P$6=FALSE,OR(C9782="Commercial NAICS Cogen",C9782="Industrial NAICS Cogen",C9782="NAICS-22 Cogen")),FALSE,IF(AND($P$7=FALSE,OR(C9782="Commercial NAICS Cogen",C9782="Commercial NAICS Non-Cogen",C9782="industrial NAICS Cogen", C9782="industrial NAICS non-cogen")),FALSE,TRUE))</f>
        <v>0</v>
      </c>
      <c r="M9782">
        <f t="shared" si="457"/>
        <v>1.3605442176870747E-3</v>
      </c>
      <c r="N9782">
        <f t="shared" si="458"/>
        <v>0</v>
      </c>
    </row>
    <row r="9783" spans="1:14" x14ac:dyDescent="0.2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s="32">
        <f t="shared" si="456"/>
        <v>5123428.0391243603</v>
      </c>
      <c r="J9783" t="str">
        <f>IF(K9783="natural gas",VLOOKUP(D9783,'Cross-Page Data'!$I$4:$J$13,2,FALSE),IF(K9783="solar",VLOOKUP('Form 923'!D9783,'Cross-Page Data'!$I$14:$J$117,2,FALSE),K9783))</f>
        <v>heavy or residual fuel oil</v>
      </c>
      <c r="K9783" t="str">
        <f>VLOOKUP(E9783,'Cross-Page Data'!$D$4:$F$48,3,FALSE)</f>
        <v>heavy or residual fuel oil</v>
      </c>
      <c r="L9783" t="b">
        <f>IF(AND($P$6=FALSE,OR(C9783="Commercial NAICS Cogen",C9783="Industrial NAICS Cogen",C9783="NAICS-22 Cogen")),FALSE,IF(AND($P$7=FALSE,OR(C9783="Commercial NAICS Cogen",C9783="Commercial NAICS Non-Cogen",C9783="industrial NAICS Cogen", C9783="industrial NAICS non-cogen")),FALSE,TRUE))</f>
        <v>0</v>
      </c>
      <c r="M9783">
        <f t="shared" si="457"/>
        <v>0.53253012048192772</v>
      </c>
      <c r="N9783">
        <f t="shared" si="458"/>
        <v>1</v>
      </c>
    </row>
    <row r="9784" spans="1:14" x14ac:dyDescent="0.2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s="32">
        <f t="shared" si="456"/>
        <v>4160931.5928831017</v>
      </c>
      <c r="J9784" t="str">
        <f>IF(K9784="natural gas",VLOOKUP(D9784,'Cross-Page Data'!$I$4:$J$13,2,FALSE),IF(K9784="solar",VLOOKUP('Form 923'!D9784,'Cross-Page Data'!$I$14:$J$117,2,FALSE),K9784))</f>
        <v>natural gas peaker</v>
      </c>
      <c r="K9784" t="str">
        <f>VLOOKUP(E9784,'Cross-Page Data'!$D$4:$F$48,3,FALSE)</f>
        <v>natural gas</v>
      </c>
      <c r="L9784" t="b">
        <f>IF(AND($P$6=FALSE,OR(C9784="Commercial NAICS Cogen",C9784="Industrial NAICS Cogen",C9784="NAICS-22 Cogen")),FALSE,IF(AND($P$7=FALSE,OR(C9784="Commercial NAICS Cogen",C9784="Commercial NAICS Non-Cogen",C9784="industrial NAICS Cogen", C9784="industrial NAICS non-cogen")),FALSE,TRUE))</f>
        <v>0</v>
      </c>
      <c r="M9784">
        <f t="shared" si="457"/>
        <v>0.78123456790123458</v>
      </c>
      <c r="N9784">
        <f t="shared" si="458"/>
        <v>1</v>
      </c>
    </row>
    <row r="9785" spans="1:14" ht="26.25" x14ac:dyDescent="0.2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s="32">
        <f t="shared" si="456"/>
        <v>17130132.853785709</v>
      </c>
      <c r="J9785" t="str">
        <f>IF(K9785="natural gas",VLOOKUP(D9785,'Cross-Page Data'!$I$4:$J$13,2,FALSE),IF(K9785="solar",VLOOKUP('Form 923'!D9785,'Cross-Page Data'!$I$14:$J$117,2,FALSE),K9785))</f>
        <v>natural gas peaker</v>
      </c>
      <c r="K9785" t="str">
        <f>VLOOKUP(E9785,'Cross-Page Data'!$D$4:$F$48,3,FALSE)</f>
        <v>natural gas</v>
      </c>
      <c r="L9785" t="b">
        <f>IF(AND($P$6=FALSE,OR(C9785="Commercial NAICS Cogen",C9785="Industrial NAICS Cogen",C9785="NAICS-22 Cogen")),FALSE,IF(AND($P$7=FALSE,OR(C9785="Commercial NAICS Cogen",C9785="Commercial NAICS Non-Cogen",C9785="industrial NAICS Cogen", C9785="industrial NAICS non-cogen")),FALSE,TRUE))</f>
        <v>0</v>
      </c>
      <c r="M9785">
        <f t="shared" si="457"/>
        <v>9.4320987654320981E-2</v>
      </c>
      <c r="N9785">
        <f t="shared" si="458"/>
        <v>1</v>
      </c>
    </row>
    <row r="9786" spans="1:14" ht="26.25" x14ac:dyDescent="0.2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s="32" t="str">
        <f t="shared" si="456"/>
        <v/>
      </c>
      <c r="J9786" t="str">
        <f>IF(K9786="natural gas",VLOOKUP(D9786,'Cross-Page Data'!$I$4:$J$13,2,FALSE),IF(K9786="solar",VLOOKUP('Form 923'!D9786,'Cross-Page Data'!$I$14:$J$117,2,FALSE),K9786))</f>
        <v>heavy or residual fuel oil</v>
      </c>
      <c r="K9786" t="str">
        <f>VLOOKUP(E9786,'Cross-Page Data'!$D$4:$F$48,3,FALSE)</f>
        <v>heavy or residual fuel oil</v>
      </c>
      <c r="L9786" t="b">
        <f>IF(AND($P$6=FALSE,OR(C9786="Commercial NAICS Cogen",C9786="Industrial NAICS Cogen",C9786="NAICS-22 Cogen")),FALSE,IF(AND($P$7=FALSE,OR(C9786="Commercial NAICS Cogen",C9786="Commercial NAICS Non-Cogen",C9786="industrial NAICS Cogen", C9786="industrial NAICS non-cogen")),FALSE,TRUE))</f>
        <v>0</v>
      </c>
      <c r="M9786">
        <f t="shared" si="457"/>
        <v>4.0160642570281126E-4</v>
      </c>
      <c r="N9786">
        <f t="shared" si="458"/>
        <v>0</v>
      </c>
    </row>
    <row r="9787" spans="1:14" ht="26.25" x14ac:dyDescent="0.2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s="32">
        <f t="shared" si="456"/>
        <v>3877456.6473988439</v>
      </c>
      <c r="J9787" t="str">
        <f>IF(K9787="natural gas",VLOOKUP(D9787,'Cross-Page Data'!$I$4:$J$13,2,FALSE),IF(K9787="solar",VLOOKUP('Form 923'!D9787,'Cross-Page Data'!$I$14:$J$117,2,FALSE),K9787))</f>
        <v>natural gas peaker</v>
      </c>
      <c r="K9787" t="str">
        <f>VLOOKUP(E9787,'Cross-Page Data'!$D$4:$F$48,3,FALSE)</f>
        <v>natural gas</v>
      </c>
      <c r="L9787" t="b">
        <f>IF(AND($P$6=FALSE,OR(C9787="Commercial NAICS Cogen",C9787="Industrial NAICS Cogen",C9787="NAICS-22 Cogen")),FALSE,IF(AND($P$7=FALSE,OR(C9787="Commercial NAICS Cogen",C9787="Commercial NAICS Non-Cogen",C9787="industrial NAICS Cogen", C9787="industrial NAICS non-cogen")),FALSE,TRUE))</f>
        <v>0</v>
      </c>
      <c r="M9787">
        <f t="shared" si="457"/>
        <v>0.79901234567901236</v>
      </c>
      <c r="N9787">
        <f t="shared" si="458"/>
        <v>1</v>
      </c>
    </row>
    <row r="9788" spans="1:14" x14ac:dyDescent="0.2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s="32">
        <f t="shared" si="456"/>
        <v>8902225.21915037</v>
      </c>
      <c r="J9788" t="str">
        <f>IF(K9788="natural gas",VLOOKUP(D9788,'Cross-Page Data'!$I$4:$J$13,2,FALSE),IF(K9788="solar",VLOOKUP('Form 923'!D9788,'Cross-Page Data'!$I$14:$J$117,2,FALSE),K9788))</f>
        <v>solar pv</v>
      </c>
      <c r="K9788" t="str">
        <f>VLOOKUP(E9788,'Cross-Page Data'!$D$4:$F$48,3,FALSE)</f>
        <v>solar</v>
      </c>
      <c r="L9788" t="b">
        <f>IF(AND($P$6=FALSE,OR(C9788="Commercial NAICS Cogen",C9788="Industrial NAICS Cogen",C9788="NAICS-22 Cogen")),FALSE,IF(AND($P$7=FALSE,OR(C9788="Commercial NAICS Cogen",C9788="Commercial NAICS Non-Cogen",C9788="industrial NAICS Cogen", C9788="industrial NAICS non-cogen")),FALSE,TRUE))</f>
        <v>1</v>
      </c>
      <c r="M9788">
        <f t="shared" si="457"/>
        <v>0.1586250394197414</v>
      </c>
      <c r="N9788">
        <f t="shared" si="458"/>
        <v>1</v>
      </c>
    </row>
    <row r="9789" spans="1:14" x14ac:dyDescent="0.2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s="32">
        <f t="shared" si="456"/>
        <v>8901969.579578355</v>
      </c>
      <c r="J9789" t="str">
        <f>IF(K9789="natural gas",VLOOKUP(D9789,'Cross-Page Data'!$I$4:$J$13,2,FALSE),IF(K9789="solar",VLOOKUP('Form 923'!D9789,'Cross-Page Data'!$I$14:$J$117,2,FALSE),K9789))</f>
        <v>solar pv</v>
      </c>
      <c r="K9789" t="str">
        <f>VLOOKUP(E9789,'Cross-Page Data'!$D$4:$F$48,3,FALSE)</f>
        <v>solar</v>
      </c>
      <c r="L9789" t="b">
        <f>IF(AND($P$6=FALSE,OR(C9789="Commercial NAICS Cogen",C9789="Industrial NAICS Cogen",C9789="NAICS-22 Cogen")),FALSE,IF(AND($P$7=FALSE,OR(C9789="Commercial NAICS Cogen",C9789="Commercial NAICS Non-Cogen",C9789="industrial NAICS Cogen", C9789="industrial NAICS non-cogen")),FALSE,TRUE))</f>
        <v>1</v>
      </c>
      <c r="M9789">
        <f t="shared" si="457"/>
        <v>0.61242510249132764</v>
      </c>
      <c r="N9789">
        <f t="shared" si="458"/>
        <v>1</v>
      </c>
    </row>
    <row r="9790" spans="1:14" x14ac:dyDescent="0.2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s="32">
        <f t="shared" si="456"/>
        <v>8901990.0241682529</v>
      </c>
      <c r="J9790" t="str">
        <f>IF(K9790="natural gas",VLOOKUP(D9790,'Cross-Page Data'!$I$4:$J$13,2,FALSE),IF(K9790="solar",VLOOKUP('Form 923'!D9790,'Cross-Page Data'!$I$14:$J$117,2,FALSE),K9790))</f>
        <v>solar pv</v>
      </c>
      <c r="K9790" t="str">
        <f>VLOOKUP(E9790,'Cross-Page Data'!$D$4:$F$48,3,FALSE)</f>
        <v>solar</v>
      </c>
      <c r="L9790" t="b">
        <f>IF(AND($P$6=FALSE,OR(C9790="Commercial NAICS Cogen",C9790="Industrial NAICS Cogen",C9790="NAICS-22 Cogen")),FALSE,IF(AND($P$7=FALSE,OR(C9790="Commercial NAICS Cogen",C9790="Commercial NAICS Non-Cogen",C9790="industrial NAICS Cogen", C9790="industrial NAICS non-cogen")),FALSE,TRUE))</f>
        <v>1</v>
      </c>
      <c r="M9790">
        <f t="shared" si="457"/>
        <v>0.55282245348470516</v>
      </c>
      <c r="N9790">
        <f t="shared" si="458"/>
        <v>1</v>
      </c>
    </row>
    <row r="9791" spans="1:14" x14ac:dyDescent="0.2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s="32">
        <f t="shared" si="456"/>
        <v>8902124.6952281445</v>
      </c>
      <c r="J9791" t="str">
        <f>IF(K9791="natural gas",VLOOKUP(D9791,'Cross-Page Data'!$I$4:$J$13,2,FALSE),IF(K9791="solar",VLOOKUP('Form 923'!D9791,'Cross-Page Data'!$I$14:$J$117,2,FALSE),K9791))</f>
        <v>solar pv</v>
      </c>
      <c r="K9791" t="str">
        <f>VLOOKUP(E9791,'Cross-Page Data'!$D$4:$F$48,3,FALSE)</f>
        <v>solar</v>
      </c>
      <c r="L9791" t="b">
        <f>IF(AND($P$6=FALSE,OR(C9791="Commercial NAICS Cogen",C9791="Industrial NAICS Cogen",C9791="NAICS-22 Cogen")),FALSE,IF(AND($P$7=FALSE,OR(C9791="Commercial NAICS Cogen",C9791="Commercial NAICS Non-Cogen",C9791="industrial NAICS Cogen", C9791="industrial NAICS non-cogen")),FALSE,TRUE))</f>
        <v>1</v>
      </c>
      <c r="M9791">
        <f t="shared" si="457"/>
        <v>0.2412488174077578</v>
      </c>
      <c r="N9791">
        <f t="shared" si="458"/>
        <v>1</v>
      </c>
    </row>
    <row r="9792" spans="1:14" ht="26.25" x14ac:dyDescent="0.2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s="32">
        <f t="shared" si="456"/>
        <v>8901390.6447534766</v>
      </c>
      <c r="J9792" t="str">
        <f>IF(K9792="natural gas",VLOOKUP(D9792,'Cross-Page Data'!$I$4:$J$13,2,FALSE),IF(K9792="solar",VLOOKUP('Form 923'!D9792,'Cross-Page Data'!$I$14:$J$117,2,FALSE),K9792))</f>
        <v>solar pv</v>
      </c>
      <c r="K9792" t="str">
        <f>VLOOKUP(E9792,'Cross-Page Data'!$D$4:$F$48,3,FALSE)</f>
        <v>solar</v>
      </c>
      <c r="L9792" t="b">
        <f>IF(AND($P$6=FALSE,OR(C9792="Commercial NAICS Cogen",C9792="Industrial NAICS Cogen",C9792="NAICS-22 Cogen")),FALSE,IF(AND($P$7=FALSE,OR(C9792="Commercial NAICS Cogen",C9792="Commercial NAICS Non-Cogen",C9792="industrial NAICS Cogen", C9792="industrial NAICS non-cogen")),FALSE,TRUE))</f>
        <v>0</v>
      </c>
      <c r="M9792">
        <f t="shared" si="457"/>
        <v>0.912645853043204</v>
      </c>
      <c r="N9792">
        <f t="shared" si="458"/>
        <v>1</v>
      </c>
    </row>
    <row r="9793" spans="1:14" x14ac:dyDescent="0.2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s="32">
        <f t="shared" si="456"/>
        <v>8902036.059505038</v>
      </c>
      <c r="J9793" t="str">
        <f>IF(K9793="natural gas",VLOOKUP(D9793,'Cross-Page Data'!$I$4:$J$13,2,FALSE),IF(K9793="solar",VLOOKUP('Form 923'!D9793,'Cross-Page Data'!$I$14:$J$117,2,FALSE),K9793))</f>
        <v>wind</v>
      </c>
      <c r="K9793" t="str">
        <f>VLOOKUP(E9793,'Cross-Page Data'!$D$4:$F$48,3,FALSE)</f>
        <v>wind</v>
      </c>
      <c r="L9793" t="b">
        <f>IF(AND($P$6=FALSE,OR(C9793="Commercial NAICS Cogen",C9793="Industrial NAICS Cogen",C9793="NAICS-22 Cogen")),FALSE,IF(AND($P$7=FALSE,OR(C9793="Commercial NAICS Cogen",C9793="Commercial NAICS Non-Cogen",C9793="industrial NAICS Cogen", C9793="industrial NAICS non-cogen")),FALSE,TRUE))</f>
        <v>1</v>
      </c>
      <c r="M9793">
        <f t="shared" si="457"/>
        <v>0.10586176727909011</v>
      </c>
      <c r="N9793">
        <f t="shared" si="458"/>
        <v>1</v>
      </c>
    </row>
    <row r="9794" spans="1:14" x14ac:dyDescent="0.2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s="32">
        <f t="shared" si="456"/>
        <v>8902002.8831702601</v>
      </c>
      <c r="J9794" t="str">
        <f>IF(K9794="natural gas",VLOOKUP(D9794,'Cross-Page Data'!$I$4:$J$13,2,FALSE),IF(K9794="solar",VLOOKUP('Form 923'!D9794,'Cross-Page Data'!$I$14:$J$117,2,FALSE),K9794))</f>
        <v>solar pv</v>
      </c>
      <c r="K9794" t="str">
        <f>VLOOKUP(E9794,'Cross-Page Data'!$D$4:$F$48,3,FALSE)</f>
        <v>solar</v>
      </c>
      <c r="L9794" t="b">
        <f>IF(AND($P$6=FALSE,OR(C9794="Commercial NAICS Cogen",C9794="Industrial NAICS Cogen",C9794="NAICS-22 Cogen")),FALSE,IF(AND($P$7=FALSE,OR(C9794="Commercial NAICS Cogen",C9794="Commercial NAICS Non-Cogen",C9794="industrial NAICS Cogen", C9794="industrial NAICS non-cogen")),FALSE,TRUE))</f>
        <v>1</v>
      </c>
      <c r="M9794">
        <f t="shared" si="457"/>
        <v>0.4717754651529486</v>
      </c>
      <c r="N9794">
        <f t="shared" si="458"/>
        <v>1</v>
      </c>
    </row>
    <row r="9795" spans="1:14" x14ac:dyDescent="0.2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s="32">
        <f t="shared" si="456"/>
        <v>10505319.621095881</v>
      </c>
      <c r="J9795" t="str">
        <f>IF(K9795="natural gas",VLOOKUP(D9795,'Cross-Page Data'!$I$4:$J$13,2,FALSE),IF(K9795="solar",VLOOKUP('Form 923'!D9795,'Cross-Page Data'!$I$14:$J$117,2,FALSE),K9795))</f>
        <v>natural gas peaker</v>
      </c>
      <c r="K9795" t="str">
        <f>VLOOKUP(E9795,'Cross-Page Data'!$D$4:$F$48,3,FALSE)</f>
        <v>natural gas</v>
      </c>
      <c r="L9795" t="b">
        <f>IF(AND($P$6=FALSE,OR(C9795="Commercial NAICS Cogen",C9795="Industrial NAICS Cogen",C9795="NAICS-22 Cogen")),FALSE,IF(AND($P$7=FALSE,OR(C9795="Commercial NAICS Cogen",C9795="Commercial NAICS Non-Cogen",C9795="industrial NAICS Cogen", C9795="industrial NAICS non-cogen")),FALSE,TRUE))</f>
        <v>1</v>
      </c>
      <c r="M9795">
        <f t="shared" si="457"/>
        <v>0.45827160493827163</v>
      </c>
      <c r="N9795">
        <f t="shared" si="458"/>
        <v>1</v>
      </c>
    </row>
    <row r="9796" spans="1:14" x14ac:dyDescent="0.2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s="32">
        <f t="shared" si="456"/>
        <v>523551.41834384954</v>
      </c>
      <c r="J9796" t="str">
        <f>IF(K9796="natural gas",VLOOKUP(D9796,'Cross-Page Data'!$I$4:$J$13,2,FALSE),IF(K9796="solar",VLOOKUP('Form 923'!D9796,'Cross-Page Data'!$I$14:$J$117,2,FALSE),K9796))</f>
        <v>natural gas nonpeaker</v>
      </c>
      <c r="K9796" t="str">
        <f>VLOOKUP(E9796,'Cross-Page Data'!$D$4:$F$48,3,FALSE)</f>
        <v>natural gas</v>
      </c>
      <c r="L9796" t="b">
        <f>IF(AND($P$6=FALSE,OR(C9796="Commercial NAICS Cogen",C9796="Industrial NAICS Cogen",C9796="NAICS-22 Cogen")),FALSE,IF(AND($P$7=FALSE,OR(C9796="Commercial NAICS Cogen",C9796="Commercial NAICS Non-Cogen",C9796="industrial NAICS Cogen", C9796="industrial NAICS non-cogen")),FALSE,TRUE))</f>
        <v>1</v>
      </c>
      <c r="M9796">
        <f t="shared" si="457"/>
        <v>0.70418604651162786</v>
      </c>
      <c r="N9796">
        <f t="shared" si="458"/>
        <v>1</v>
      </c>
    </row>
    <row r="9797" spans="1:14" x14ac:dyDescent="0.2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s="32">
        <f t="shared" si="456"/>
        <v>10215410.376088733</v>
      </c>
      <c r="J9797" t="str">
        <f>IF(K9797="natural gas",VLOOKUP(D9797,'Cross-Page Data'!$I$4:$J$13,2,FALSE),IF(K9797="solar",VLOOKUP('Form 923'!D9797,'Cross-Page Data'!$I$14:$J$117,2,FALSE),K9797))</f>
        <v>natural gas nonpeaker</v>
      </c>
      <c r="K9797" t="str">
        <f>VLOOKUP(E9797,'Cross-Page Data'!$D$4:$F$48,3,FALSE)</f>
        <v>natural gas</v>
      </c>
      <c r="L9797" t="b">
        <f>IF(AND($P$6=FALSE,OR(C9797="Commercial NAICS Cogen",C9797="Industrial NAICS Cogen",C9797="NAICS-22 Cogen")),FALSE,IF(AND($P$7=FALSE,OR(C9797="Commercial NAICS Cogen",C9797="Commercial NAICS Non-Cogen",C9797="industrial NAICS Cogen", C9797="industrial NAICS non-cogen")),FALSE,TRUE))</f>
        <v>1</v>
      </c>
      <c r="M9797">
        <f t="shared" si="457"/>
        <v>0.32093023255813952</v>
      </c>
      <c r="N9797">
        <f t="shared" si="458"/>
        <v>1</v>
      </c>
    </row>
    <row r="9798" spans="1:14" ht="26.25" x14ac:dyDescent="0.2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s="32">
        <f t="shared" si="456"/>
        <v>6984080.39843472</v>
      </c>
      <c r="J9798" t="str">
        <f>IF(K9798="natural gas",VLOOKUP(D9798,'Cross-Page Data'!$I$4:$J$13,2,FALSE),IF(K9798="solar",VLOOKUP('Form 923'!D9798,'Cross-Page Data'!$I$14:$J$117,2,FALSE),K9798))</f>
        <v>other</v>
      </c>
      <c r="K9798" t="str">
        <f>VLOOKUP(E9798,'Cross-Page Data'!$D$4:$F$48,3,FALSE)</f>
        <v>natural gas</v>
      </c>
      <c r="L9798" t="b">
        <f>IF(AND($P$6=FALSE,OR(C9798="Commercial NAICS Cogen",C9798="Industrial NAICS Cogen",C9798="NAICS-22 Cogen")),FALSE,IF(AND($P$7=FALSE,OR(C9798="Commercial NAICS Cogen",C9798="Commercial NAICS Non-Cogen",C9798="industrial NAICS Cogen", C9798="industrial NAICS non-cogen")),FALSE,TRUE))</f>
        <v>0</v>
      </c>
      <c r="M9798">
        <f t="shared" si="457"/>
        <v>0.31980519480519481</v>
      </c>
      <c r="N9798">
        <f t="shared" si="458"/>
        <v>1</v>
      </c>
    </row>
    <row r="9799" spans="1:14" x14ac:dyDescent="0.2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s="32">
        <f t="shared" ref="I9799:I9862" si="459">IFERROR(F9799/G9799*10^6,"")</f>
        <v>8902000.1384178847</v>
      </c>
      <c r="J9799" t="str">
        <f>IF(K9799="natural gas",VLOOKUP(D9799,'Cross-Page Data'!$I$4:$J$13,2,FALSE),IF(K9799="solar",VLOOKUP('Form 923'!D9799,'Cross-Page Data'!$I$14:$J$117,2,FALSE),K9799))</f>
        <v>wind</v>
      </c>
      <c r="K9799" t="str">
        <f>VLOOKUP(E9799,'Cross-Page Data'!$D$4:$F$48,3,FALSE)</f>
        <v>wind</v>
      </c>
      <c r="L9799" t="b">
        <f>IF(AND($P$6=FALSE,OR(C9799="Commercial NAICS Cogen",C9799="Industrial NAICS Cogen",C9799="NAICS-22 Cogen")),FALSE,IF(AND($P$7=FALSE,OR(C9799="Commercial NAICS Cogen",C9799="Commercial NAICS Non-Cogen",C9799="industrial NAICS Cogen", C9799="industrial NAICS non-cogen")),FALSE,TRUE))</f>
        <v>1</v>
      </c>
      <c r="M9799">
        <f t="shared" ref="M9799:M9862" si="460">(COUNTIFS($J$6:$J$14148,J9799,$I$6:$I$14148,"&gt;"&amp;I9799)+1)/COUNTIFS($J$6:$J$14148,J9799)</f>
        <v>0.46719160104986879</v>
      </c>
      <c r="N9799">
        <f t="shared" ref="N9799:N9862" si="461">IF(OR(M9799&gt;0.95,M9799&lt;0.05),0,1)</f>
        <v>1</v>
      </c>
    </row>
    <row r="9800" spans="1:14" x14ac:dyDescent="0.2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s="32">
        <f t="shared" si="459"/>
        <v>8903439.153439153</v>
      </c>
      <c r="J9800" t="str">
        <f>IF(K9800="natural gas",VLOOKUP(D9800,'Cross-Page Data'!$I$4:$J$13,2,FALSE),IF(K9800="solar",VLOOKUP('Form 923'!D9800,'Cross-Page Data'!$I$14:$J$117,2,FALSE),K9800))</f>
        <v>solar pv</v>
      </c>
      <c r="K9800" t="str">
        <f>VLOOKUP(E9800,'Cross-Page Data'!$D$4:$F$48,3,FALSE)</f>
        <v>solar</v>
      </c>
      <c r="L9800" t="b">
        <f>IF(AND($P$6=FALSE,OR(C9800="Commercial NAICS Cogen",C9800="Industrial NAICS Cogen",C9800="NAICS-22 Cogen")),FALSE,IF(AND($P$7=FALSE,OR(C9800="Commercial NAICS Cogen",C9800="Commercial NAICS Non-Cogen",C9800="industrial NAICS Cogen", C9800="industrial NAICS non-cogen")),FALSE,TRUE))</f>
        <v>1</v>
      </c>
      <c r="M9800">
        <f t="shared" si="460"/>
        <v>1.4821822768842637E-2</v>
      </c>
      <c r="N9800">
        <f t="shared" si="461"/>
        <v>0</v>
      </c>
    </row>
    <row r="9801" spans="1:14" x14ac:dyDescent="0.2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s="32">
        <f t="shared" si="459"/>
        <v>8901864.2279282454</v>
      </c>
      <c r="J9801" t="str">
        <f>IF(K9801="natural gas",VLOOKUP(D9801,'Cross-Page Data'!$I$4:$J$13,2,FALSE),IF(K9801="solar",VLOOKUP('Form 923'!D9801,'Cross-Page Data'!$I$14:$J$117,2,FALSE),K9801))</f>
        <v>solar pv</v>
      </c>
      <c r="K9801" t="str">
        <f>VLOOKUP(E9801,'Cross-Page Data'!$D$4:$F$48,3,FALSE)</f>
        <v>solar</v>
      </c>
      <c r="L9801" t="b">
        <f>IF(AND($P$6=FALSE,OR(C9801="Commercial NAICS Cogen",C9801="Industrial NAICS Cogen",C9801="NAICS-22 Cogen")),FALSE,IF(AND($P$7=FALSE,OR(C9801="Commercial NAICS Cogen",C9801="Commercial NAICS Non-Cogen",C9801="industrial NAICS Cogen", C9801="industrial NAICS non-cogen")),FALSE,TRUE))</f>
        <v>1</v>
      </c>
      <c r="M9801">
        <f t="shared" si="460"/>
        <v>0.7483443708609272</v>
      </c>
      <c r="N9801">
        <f t="shared" si="461"/>
        <v>1</v>
      </c>
    </row>
    <row r="9802" spans="1:14" x14ac:dyDescent="0.2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s="32">
        <f t="shared" si="459"/>
        <v>8901581.72231986</v>
      </c>
      <c r="J9802" t="str">
        <f>IF(K9802="natural gas",VLOOKUP(D9802,'Cross-Page Data'!$I$4:$J$13,2,FALSE),IF(K9802="solar",VLOOKUP('Form 923'!D9802,'Cross-Page Data'!$I$14:$J$117,2,FALSE),K9802))</f>
        <v>solar pv</v>
      </c>
      <c r="K9802" t="str">
        <f>VLOOKUP(E9802,'Cross-Page Data'!$D$4:$F$48,3,FALSE)</f>
        <v>solar</v>
      </c>
      <c r="L9802" t="b">
        <f>IF(AND($P$6=FALSE,OR(C9802="Commercial NAICS Cogen",C9802="Industrial NAICS Cogen",C9802="NAICS-22 Cogen")),FALSE,IF(AND($P$7=FALSE,OR(C9802="Commercial NAICS Cogen",C9802="Commercial NAICS Non-Cogen",C9802="industrial NAICS Cogen", C9802="industrial NAICS non-cogen")),FALSE,TRUE))</f>
        <v>1</v>
      </c>
      <c r="M9802">
        <f t="shared" si="460"/>
        <v>0.87827183853673918</v>
      </c>
      <c r="N9802">
        <f t="shared" si="461"/>
        <v>1</v>
      </c>
    </row>
    <row r="9803" spans="1:14" x14ac:dyDescent="0.2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s="32">
        <f t="shared" si="459"/>
        <v>8902002.158047501</v>
      </c>
      <c r="J9803" t="str">
        <f>IF(K9803="natural gas",VLOOKUP(D9803,'Cross-Page Data'!$I$4:$J$13,2,FALSE),IF(K9803="solar",VLOOKUP('Form 923'!D9803,'Cross-Page Data'!$I$14:$J$117,2,FALSE),K9803))</f>
        <v>wind</v>
      </c>
      <c r="K9803" t="str">
        <f>VLOOKUP(E9803,'Cross-Page Data'!$D$4:$F$48,3,FALSE)</f>
        <v>wind</v>
      </c>
      <c r="L9803" t="b">
        <f>IF(AND($P$6=FALSE,OR(C9803="Commercial NAICS Cogen",C9803="Industrial NAICS Cogen",C9803="NAICS-22 Cogen")),FALSE,IF(AND($P$7=FALSE,OR(C9803="Commercial NAICS Cogen",C9803="Commercial NAICS Non-Cogen",C9803="industrial NAICS Cogen", C9803="industrial NAICS non-cogen")),FALSE,TRUE))</f>
        <v>1</v>
      </c>
      <c r="M9803">
        <f t="shared" si="460"/>
        <v>0.31758530183727035</v>
      </c>
      <c r="N9803">
        <f t="shared" si="461"/>
        <v>1</v>
      </c>
    </row>
    <row r="9804" spans="1:14" x14ac:dyDescent="0.2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s="32">
        <f t="shared" si="459"/>
        <v>8902604.7565118913</v>
      </c>
      <c r="J9804" t="str">
        <f>IF(K9804="natural gas",VLOOKUP(D9804,'Cross-Page Data'!$I$4:$J$13,2,FALSE),IF(K9804="solar",VLOOKUP('Form 923'!D9804,'Cross-Page Data'!$I$14:$J$117,2,FALSE),K9804))</f>
        <v>solar pv</v>
      </c>
      <c r="K9804" t="str">
        <f>VLOOKUP(E9804,'Cross-Page Data'!$D$4:$F$48,3,FALSE)</f>
        <v>solar</v>
      </c>
      <c r="L9804" t="b">
        <f>IF(AND($P$6=FALSE,OR(C9804="Commercial NAICS Cogen",C9804="Industrial NAICS Cogen",C9804="NAICS-22 Cogen")),FALSE,IF(AND($P$7=FALSE,OR(C9804="Commercial NAICS Cogen",C9804="Commercial NAICS Non-Cogen",C9804="industrial NAICS Cogen", C9804="industrial NAICS non-cogen")),FALSE,TRUE))</f>
        <v>1</v>
      </c>
      <c r="M9804">
        <f t="shared" si="460"/>
        <v>5.6449069694102808E-2</v>
      </c>
      <c r="N9804">
        <f t="shared" si="461"/>
        <v>1</v>
      </c>
    </row>
    <row r="9805" spans="1:14" ht="26.25" x14ac:dyDescent="0.2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s="32">
        <f t="shared" si="459"/>
        <v>8903270.7028531674</v>
      </c>
      <c r="J9805" t="str">
        <f>IF(K9805="natural gas",VLOOKUP(D9805,'Cross-Page Data'!$I$4:$J$13,2,FALSE),IF(K9805="solar",VLOOKUP('Form 923'!D9805,'Cross-Page Data'!$I$14:$J$117,2,FALSE),K9805))</f>
        <v>solar pv</v>
      </c>
      <c r="K9805" t="str">
        <f>VLOOKUP(E9805,'Cross-Page Data'!$D$4:$F$48,3,FALSE)</f>
        <v>solar</v>
      </c>
      <c r="L9805" t="b">
        <f>IF(AND($P$6=FALSE,OR(C9805="Commercial NAICS Cogen",C9805="Industrial NAICS Cogen",C9805="NAICS-22 Cogen")),FALSE,IF(AND($P$7=FALSE,OR(C9805="Commercial NAICS Cogen",C9805="Commercial NAICS Non-Cogen",C9805="industrial NAICS Cogen", C9805="industrial NAICS non-cogen")),FALSE,TRUE))</f>
        <v>0</v>
      </c>
      <c r="M9805">
        <f t="shared" si="460"/>
        <v>1.8290760012614319E-2</v>
      </c>
      <c r="N9805">
        <f t="shared" si="461"/>
        <v>0</v>
      </c>
    </row>
    <row r="9806" spans="1:14" ht="26.25" x14ac:dyDescent="0.2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s="32">
        <f t="shared" si="459"/>
        <v>3469387.7551020407</v>
      </c>
      <c r="J9806" t="str">
        <f>IF(K9806="natural gas",VLOOKUP(D9806,'Cross-Page Data'!$I$4:$J$13,2,FALSE),IF(K9806="solar",VLOOKUP('Form 923'!D9806,'Cross-Page Data'!$I$14:$J$117,2,FALSE),K9806))</f>
        <v>natural gas peaker</v>
      </c>
      <c r="K9806" t="str">
        <f>VLOOKUP(E9806,'Cross-Page Data'!$D$4:$F$48,3,FALSE)</f>
        <v>natural gas</v>
      </c>
      <c r="L9806" t="b">
        <f>IF(AND($P$6=FALSE,OR(C9806="Commercial NAICS Cogen",C9806="Industrial NAICS Cogen",C9806="NAICS-22 Cogen")),FALSE,IF(AND($P$7=FALSE,OR(C9806="Commercial NAICS Cogen",C9806="Commercial NAICS Non-Cogen",C9806="industrial NAICS Cogen", C9806="industrial NAICS non-cogen")),FALSE,TRUE))</f>
        <v>0</v>
      </c>
      <c r="M9806">
        <f t="shared" si="460"/>
        <v>0.80148148148148146</v>
      </c>
      <c r="N9806">
        <f t="shared" si="461"/>
        <v>1</v>
      </c>
    </row>
    <row r="9807" spans="1:14" x14ac:dyDescent="0.2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s="32">
        <f t="shared" si="459"/>
        <v>10966605.109264389</v>
      </c>
      <c r="J9807" t="str">
        <f>IF(K9807="natural gas",VLOOKUP(D9807,'Cross-Page Data'!$I$4:$J$13,2,FALSE),IF(K9807="solar",VLOOKUP('Form 923'!D9807,'Cross-Page Data'!$I$14:$J$117,2,FALSE),K9807))</f>
        <v>biomass</v>
      </c>
      <c r="K9807" t="str">
        <f>VLOOKUP(E9807,'Cross-Page Data'!$D$4:$F$48,3,FALSE)</f>
        <v>biomass</v>
      </c>
      <c r="L9807" t="b">
        <f>IF(AND($P$6=FALSE,OR(C9807="Commercial NAICS Cogen",C9807="Industrial NAICS Cogen",C9807="NAICS-22 Cogen")),FALSE,IF(AND($P$7=FALSE,OR(C9807="Commercial NAICS Cogen",C9807="Commercial NAICS Non-Cogen",C9807="industrial NAICS Cogen", C9807="industrial NAICS non-cogen")),FALSE,TRUE))</f>
        <v>1</v>
      </c>
      <c r="M9807">
        <f t="shared" si="460"/>
        <v>0.40899122807017546</v>
      </c>
      <c r="N9807">
        <f t="shared" si="461"/>
        <v>1</v>
      </c>
    </row>
    <row r="9808" spans="1:14" ht="26.25" x14ac:dyDescent="0.2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s="32">
        <f t="shared" si="459"/>
        <v>8902029.1043246556</v>
      </c>
      <c r="J9808" t="str">
        <f>IF(K9808="natural gas",VLOOKUP(D9808,'Cross-Page Data'!$I$4:$J$13,2,FALSE),IF(K9808="solar",VLOOKUP('Form 923'!D9808,'Cross-Page Data'!$I$14:$J$117,2,FALSE),K9808))</f>
        <v>solar pv</v>
      </c>
      <c r="K9808" t="str">
        <f>VLOOKUP(E9808,'Cross-Page Data'!$D$4:$F$48,3,FALSE)</f>
        <v>solar</v>
      </c>
      <c r="L9808" t="b">
        <f>IF(AND($P$6=FALSE,OR(C9808="Commercial NAICS Cogen",C9808="Industrial NAICS Cogen",C9808="NAICS-22 Cogen")),FALSE,IF(AND($P$7=FALSE,OR(C9808="Commercial NAICS Cogen",C9808="Commercial NAICS Non-Cogen",C9808="industrial NAICS Cogen", C9808="industrial NAICS non-cogen")),FALSE,TRUE))</f>
        <v>0</v>
      </c>
      <c r="M9808">
        <f t="shared" si="460"/>
        <v>0.3784295175023652</v>
      </c>
      <c r="N9808">
        <f t="shared" si="461"/>
        <v>1</v>
      </c>
    </row>
    <row r="9809" spans="1:14" x14ac:dyDescent="0.2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s="32">
        <f t="shared" si="459"/>
        <v>10559237.1100695</v>
      </c>
      <c r="J9809" t="str">
        <f>IF(K9809="natural gas",VLOOKUP(D9809,'Cross-Page Data'!$I$4:$J$13,2,FALSE),IF(K9809="solar",VLOOKUP('Form 923'!D9809,'Cross-Page Data'!$I$14:$J$117,2,FALSE),K9809))</f>
        <v>biomass</v>
      </c>
      <c r="K9809" t="str">
        <f>VLOOKUP(E9809,'Cross-Page Data'!$D$4:$F$48,3,FALSE)</f>
        <v>biomass</v>
      </c>
      <c r="L9809" t="b">
        <f>IF(AND($P$6=FALSE,OR(C9809="Commercial NAICS Cogen",C9809="Industrial NAICS Cogen",C9809="NAICS-22 Cogen")),FALSE,IF(AND($P$7=FALSE,OR(C9809="Commercial NAICS Cogen",C9809="Commercial NAICS Non-Cogen",C9809="industrial NAICS Cogen", C9809="industrial NAICS non-cogen")),FALSE,TRUE))</f>
        <v>1</v>
      </c>
      <c r="M9809">
        <f t="shared" si="460"/>
        <v>0.44956140350877194</v>
      </c>
      <c r="N9809">
        <f t="shared" si="461"/>
        <v>1</v>
      </c>
    </row>
    <row r="9810" spans="1:14" x14ac:dyDescent="0.2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s="32">
        <f t="shared" si="459"/>
        <v>8901966.8990468364</v>
      </c>
      <c r="J9810" t="str">
        <f>IF(K9810="natural gas",VLOOKUP(D9810,'Cross-Page Data'!$I$4:$J$13,2,FALSE),IF(K9810="solar",VLOOKUP('Form 923'!D9810,'Cross-Page Data'!$I$14:$J$117,2,FALSE),K9810))</f>
        <v>other</v>
      </c>
      <c r="K9810" t="str">
        <f>VLOOKUP(E9810,'Cross-Page Data'!$D$4:$F$48,3,FALSE)</f>
        <v>other</v>
      </c>
      <c r="L9810" t="b">
        <f>IF(AND($P$6=FALSE,OR(C9810="Commercial NAICS Cogen",C9810="Industrial NAICS Cogen",C9810="NAICS-22 Cogen")),FALSE,IF(AND($P$7=FALSE,OR(C9810="Commercial NAICS Cogen",C9810="Commercial NAICS Non-Cogen",C9810="industrial NAICS Cogen", C9810="industrial NAICS non-cogen")),FALSE,TRUE))</f>
        <v>0</v>
      </c>
      <c r="M9810">
        <f t="shared" si="460"/>
        <v>0.22240259740259741</v>
      </c>
      <c r="N9810">
        <f t="shared" si="461"/>
        <v>1</v>
      </c>
    </row>
    <row r="9811" spans="1:14" x14ac:dyDescent="0.2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s="32">
        <f t="shared" si="459"/>
        <v>9848653.6675951723</v>
      </c>
      <c r="J9811" t="str">
        <f>IF(K9811="natural gas",VLOOKUP(D9811,'Cross-Page Data'!$I$4:$J$13,2,FALSE),IF(K9811="solar",VLOOKUP('Form 923'!D9811,'Cross-Page Data'!$I$14:$J$117,2,FALSE),K9811))</f>
        <v>biomass</v>
      </c>
      <c r="K9811" t="str">
        <f>VLOOKUP(E9811,'Cross-Page Data'!$D$4:$F$48,3,FALSE)</f>
        <v>biomass</v>
      </c>
      <c r="L9811" t="b">
        <f>IF(AND($P$6=FALSE,OR(C9811="Commercial NAICS Cogen",C9811="Industrial NAICS Cogen",C9811="NAICS-22 Cogen")),FALSE,IF(AND($P$7=FALSE,OR(C9811="Commercial NAICS Cogen",C9811="Commercial NAICS Non-Cogen",C9811="industrial NAICS Cogen", C9811="industrial NAICS non-cogen")),FALSE,TRUE))</f>
        <v>1</v>
      </c>
      <c r="M9811">
        <f t="shared" si="460"/>
        <v>0.50657894736842102</v>
      </c>
      <c r="N9811">
        <f t="shared" si="461"/>
        <v>1</v>
      </c>
    </row>
    <row r="9812" spans="1:14" ht="26.25" x14ac:dyDescent="0.2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s="32" t="str">
        <f t="shared" si="459"/>
        <v/>
      </c>
      <c r="J9812" t="str">
        <f>IF(K9812="natural gas",VLOOKUP(D9812,'Cross-Page Data'!$I$4:$J$13,2,FALSE),IF(K9812="solar",VLOOKUP('Form 923'!D9812,'Cross-Page Data'!$I$14:$J$117,2,FALSE),K9812))</f>
        <v>other</v>
      </c>
      <c r="K9812" t="str">
        <f>VLOOKUP(E9812,'Cross-Page Data'!$D$4:$F$48,3,FALSE)</f>
        <v>natural gas</v>
      </c>
      <c r="L9812" t="b">
        <f>IF(AND($P$6=FALSE,OR(C9812="Commercial NAICS Cogen",C9812="Industrial NAICS Cogen",C9812="NAICS-22 Cogen")),FALSE,IF(AND($P$7=FALSE,OR(C9812="Commercial NAICS Cogen",C9812="Commercial NAICS Non-Cogen",C9812="industrial NAICS Cogen", C9812="industrial NAICS non-cogen")),FALSE,TRUE))</f>
        <v>0</v>
      </c>
      <c r="M9812">
        <f t="shared" si="460"/>
        <v>1.6233766233766235E-3</v>
      </c>
      <c r="N9812">
        <f t="shared" si="461"/>
        <v>0</v>
      </c>
    </row>
    <row r="9813" spans="1:14" ht="26.25" x14ac:dyDescent="0.2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s="32">
        <f t="shared" si="459"/>
        <v>8901669.7588126156</v>
      </c>
      <c r="J9813" t="str">
        <f>IF(K9813="natural gas",VLOOKUP(D9813,'Cross-Page Data'!$I$4:$J$13,2,FALSE),IF(K9813="solar",VLOOKUP('Form 923'!D9813,'Cross-Page Data'!$I$14:$J$117,2,FALSE),K9813))</f>
        <v>solar pv</v>
      </c>
      <c r="K9813" t="str">
        <f>VLOOKUP(E9813,'Cross-Page Data'!$D$4:$F$48,3,FALSE)</f>
        <v>solar</v>
      </c>
      <c r="L9813" t="b">
        <f>IF(AND($P$6=FALSE,OR(C9813="Commercial NAICS Cogen",C9813="Industrial NAICS Cogen",C9813="NAICS-22 Cogen")),FALSE,IF(AND($P$7=FALSE,OR(C9813="Commercial NAICS Cogen",C9813="Commercial NAICS Non-Cogen",C9813="industrial NAICS Cogen", C9813="industrial NAICS non-cogen")),FALSE,TRUE))</f>
        <v>0</v>
      </c>
      <c r="M9813">
        <f t="shared" si="460"/>
        <v>0.85651214128035325</v>
      </c>
      <c r="N9813">
        <f t="shared" si="461"/>
        <v>1</v>
      </c>
    </row>
    <row r="9814" spans="1:14" x14ac:dyDescent="0.2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s="32">
        <f t="shared" si="459"/>
        <v>16891304.347826086</v>
      </c>
      <c r="J9814" t="str">
        <f>IF(K9814="natural gas",VLOOKUP(D9814,'Cross-Page Data'!$I$4:$J$13,2,FALSE),IF(K9814="solar",VLOOKUP('Form 923'!D9814,'Cross-Page Data'!$I$14:$J$117,2,FALSE),K9814))</f>
        <v>natural gas peaker</v>
      </c>
      <c r="K9814" t="str">
        <f>VLOOKUP(E9814,'Cross-Page Data'!$D$4:$F$48,3,FALSE)</f>
        <v>natural gas</v>
      </c>
      <c r="L9814" t="b">
        <f>IF(AND($P$6=FALSE,OR(C9814="Commercial NAICS Cogen",C9814="Industrial NAICS Cogen",C9814="NAICS-22 Cogen")),FALSE,IF(AND($P$7=FALSE,OR(C9814="Commercial NAICS Cogen",C9814="Commercial NAICS Non-Cogen",C9814="industrial NAICS Cogen", C9814="industrial NAICS non-cogen")),FALSE,TRUE))</f>
        <v>1</v>
      </c>
      <c r="M9814">
        <f t="shared" si="460"/>
        <v>9.8271604938271612E-2</v>
      </c>
      <c r="N9814">
        <f t="shared" si="461"/>
        <v>1</v>
      </c>
    </row>
    <row r="9815" spans="1:14" x14ac:dyDescent="0.2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s="32">
        <f t="shared" si="459"/>
        <v>9995289.7454734016</v>
      </c>
      <c r="J9815" t="str">
        <f>IF(K9815="natural gas",VLOOKUP(D9815,'Cross-Page Data'!$I$4:$J$13,2,FALSE),IF(K9815="solar",VLOOKUP('Form 923'!D9815,'Cross-Page Data'!$I$14:$J$117,2,FALSE),K9815))</f>
        <v>natural gas peaker</v>
      </c>
      <c r="K9815" t="str">
        <f>VLOOKUP(E9815,'Cross-Page Data'!$D$4:$F$48,3,FALSE)</f>
        <v>natural gas</v>
      </c>
      <c r="L9815" t="b">
        <f>IF(AND($P$6=FALSE,OR(C9815="Commercial NAICS Cogen",C9815="Industrial NAICS Cogen",C9815="NAICS-22 Cogen")),FALSE,IF(AND($P$7=FALSE,OR(C9815="Commercial NAICS Cogen",C9815="Commercial NAICS Non-Cogen",C9815="industrial NAICS Cogen", C9815="industrial NAICS non-cogen")),FALSE,TRUE))</f>
        <v>1</v>
      </c>
      <c r="M9815">
        <f t="shared" si="460"/>
        <v>0.50469135802469134</v>
      </c>
      <c r="N9815">
        <f t="shared" si="461"/>
        <v>1</v>
      </c>
    </row>
    <row r="9816" spans="1:14" x14ac:dyDescent="0.2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s="32">
        <f t="shared" si="459"/>
        <v>0</v>
      </c>
      <c r="J9816" t="str">
        <f>IF(K9816="natural gas",VLOOKUP(D9816,'Cross-Page Data'!$I$4:$J$13,2,FALSE),IF(K9816="solar",VLOOKUP('Form 923'!D9816,'Cross-Page Data'!$I$14:$J$117,2,FALSE),K9816))</f>
        <v>other</v>
      </c>
      <c r="K9816" t="str">
        <f>VLOOKUP(E9816,'Cross-Page Data'!$D$4:$F$48,3,FALSE)</f>
        <v>other</v>
      </c>
      <c r="L9816" t="b">
        <f>IF(AND($P$6=FALSE,OR(C9816="Commercial NAICS Cogen",C9816="Industrial NAICS Cogen",C9816="NAICS-22 Cogen")),FALSE,IF(AND($P$7=FALSE,OR(C9816="Commercial NAICS Cogen",C9816="Commercial NAICS Non-Cogen",C9816="industrial NAICS Cogen", C9816="industrial NAICS non-cogen")),FALSE,TRUE))</f>
        <v>1</v>
      </c>
      <c r="M9816">
        <f t="shared" si="460"/>
        <v>0.47889610389610388</v>
      </c>
      <c r="N9816">
        <f t="shared" si="461"/>
        <v>1</v>
      </c>
    </row>
    <row r="9817" spans="1:14" x14ac:dyDescent="0.2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s="32">
        <f t="shared" si="459"/>
        <v>8902130.4926764313</v>
      </c>
      <c r="J9817" t="str">
        <f>IF(K9817="natural gas",VLOOKUP(D9817,'Cross-Page Data'!$I$4:$J$13,2,FALSE),IF(K9817="solar",VLOOKUP('Form 923'!D9817,'Cross-Page Data'!$I$14:$J$117,2,FALSE),K9817))</f>
        <v>solar pv</v>
      </c>
      <c r="K9817" t="str">
        <f>VLOOKUP(E9817,'Cross-Page Data'!$D$4:$F$48,3,FALSE)</f>
        <v>solar</v>
      </c>
      <c r="L9817" t="b">
        <f>IF(AND($P$6=FALSE,OR(C9817="Commercial NAICS Cogen",C9817="Industrial NAICS Cogen",C9817="NAICS-22 Cogen")),FALSE,IF(AND($P$7=FALSE,OR(C9817="Commercial NAICS Cogen",C9817="Commercial NAICS Non-Cogen",C9817="industrial NAICS Cogen", C9817="industrial NAICS non-cogen")),FALSE,TRUE))</f>
        <v>1</v>
      </c>
      <c r="M9817">
        <f t="shared" si="460"/>
        <v>0.23273415326395458</v>
      </c>
      <c r="N9817">
        <f t="shared" si="461"/>
        <v>1</v>
      </c>
    </row>
    <row r="9818" spans="1:14" x14ac:dyDescent="0.2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s="32">
        <f t="shared" si="459"/>
        <v>8902121.3248976544</v>
      </c>
      <c r="J9818" t="str">
        <f>IF(K9818="natural gas",VLOOKUP(D9818,'Cross-Page Data'!$I$4:$J$13,2,FALSE),IF(K9818="solar",VLOOKUP('Form 923'!D9818,'Cross-Page Data'!$I$14:$J$117,2,FALSE),K9818))</f>
        <v>hydro</v>
      </c>
      <c r="K9818" t="str">
        <f>VLOOKUP(E9818,'Cross-Page Data'!$D$4:$F$48,3,FALSE)</f>
        <v>hydro</v>
      </c>
      <c r="L9818" t="b">
        <f>IF(AND($P$6=FALSE,OR(C9818="Commercial NAICS Cogen",C9818="Industrial NAICS Cogen",C9818="NAICS-22 Cogen")),FALSE,IF(AND($P$7=FALSE,OR(C9818="Commercial NAICS Cogen",C9818="Commercial NAICS Non-Cogen",C9818="industrial NAICS Cogen", C9818="industrial NAICS non-cogen")),FALSE,TRUE))</f>
        <v>1</v>
      </c>
      <c r="M9818">
        <f t="shared" si="460"/>
        <v>7.6294277929155316E-2</v>
      </c>
      <c r="N9818">
        <f t="shared" si="461"/>
        <v>1</v>
      </c>
    </row>
    <row r="9819" spans="1:14" ht="26.25" x14ac:dyDescent="0.2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s="32">
        <f t="shared" si="459"/>
        <v>4144815.9166264888</v>
      </c>
      <c r="J9819" t="str">
        <f>IF(K9819="natural gas",VLOOKUP(D9819,'Cross-Page Data'!$I$4:$J$13,2,FALSE),IF(K9819="solar",VLOOKUP('Form 923'!D9819,'Cross-Page Data'!$I$14:$J$117,2,FALSE),K9819))</f>
        <v>natural gas peaker</v>
      </c>
      <c r="K9819" t="str">
        <f>VLOOKUP(E9819,'Cross-Page Data'!$D$4:$F$48,3,FALSE)</f>
        <v>natural gas</v>
      </c>
      <c r="L9819" t="b">
        <f>IF(AND($P$6=FALSE,OR(C9819="Commercial NAICS Cogen",C9819="Industrial NAICS Cogen",C9819="NAICS-22 Cogen")),FALSE,IF(AND($P$7=FALSE,OR(C9819="Commercial NAICS Cogen",C9819="Commercial NAICS Non-Cogen",C9819="industrial NAICS Cogen", C9819="industrial NAICS non-cogen")),FALSE,TRUE))</f>
        <v>0</v>
      </c>
      <c r="M9819">
        <f t="shared" si="460"/>
        <v>0.78172839506172842</v>
      </c>
      <c r="N9819">
        <f t="shared" si="461"/>
        <v>1</v>
      </c>
    </row>
    <row r="9820" spans="1:14" x14ac:dyDescent="0.2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s="32">
        <f t="shared" si="459"/>
        <v>8902032.1235247143</v>
      </c>
      <c r="J9820" t="str">
        <f>IF(K9820="natural gas",VLOOKUP(D9820,'Cross-Page Data'!$I$4:$J$13,2,FALSE),IF(K9820="solar",VLOOKUP('Form 923'!D9820,'Cross-Page Data'!$I$14:$J$117,2,FALSE),K9820))</f>
        <v>solar pv</v>
      </c>
      <c r="K9820" t="str">
        <f>VLOOKUP(E9820,'Cross-Page Data'!$D$4:$F$48,3,FALSE)</f>
        <v>solar</v>
      </c>
      <c r="L9820" t="b">
        <f>IF(AND($P$6=FALSE,OR(C9820="Commercial NAICS Cogen",C9820="Industrial NAICS Cogen",C9820="NAICS-22 Cogen")),FALSE,IF(AND($P$7=FALSE,OR(C9820="Commercial NAICS Cogen",C9820="Commercial NAICS Non-Cogen",C9820="industrial NAICS Cogen", C9820="industrial NAICS non-cogen")),FALSE,TRUE))</f>
        <v>1</v>
      </c>
      <c r="M9820">
        <f t="shared" si="460"/>
        <v>0.37086092715231789</v>
      </c>
      <c r="N9820">
        <f t="shared" si="461"/>
        <v>1</v>
      </c>
    </row>
    <row r="9821" spans="1:14" x14ac:dyDescent="0.2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s="32" t="str">
        <f t="shared" si="459"/>
        <v/>
      </c>
      <c r="J9821" t="str">
        <f>IF(K9821="natural gas",VLOOKUP(D9821,'Cross-Page Data'!$I$4:$J$13,2,FALSE),IF(K9821="solar",VLOOKUP('Form 923'!D9821,'Cross-Page Data'!$I$14:$J$117,2,FALSE),K9821))</f>
        <v>natural gas nonpeaker</v>
      </c>
      <c r="K9821" t="str">
        <f>VLOOKUP(E9821,'Cross-Page Data'!$D$4:$F$48,3,FALSE)</f>
        <v>natural gas</v>
      </c>
      <c r="L9821" t="b">
        <f>IF(AND($P$6=FALSE,OR(C9821="Commercial NAICS Cogen",C9821="Industrial NAICS Cogen",C9821="NAICS-22 Cogen")),FALSE,IF(AND($P$7=FALSE,OR(C9821="Commercial NAICS Cogen",C9821="Commercial NAICS Non-Cogen",C9821="industrial NAICS Cogen", C9821="industrial NAICS non-cogen")),FALSE,TRUE))</f>
        <v>1</v>
      </c>
      <c r="M9821">
        <f t="shared" si="460"/>
        <v>9.3023255813953494E-4</v>
      </c>
      <c r="N9821">
        <f t="shared" si="461"/>
        <v>0</v>
      </c>
    </row>
    <row r="9822" spans="1:14" x14ac:dyDescent="0.2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s="32">
        <f t="shared" si="459"/>
        <v>6878892.3984785005</v>
      </c>
      <c r="J9822" t="str">
        <f>IF(K9822="natural gas",VLOOKUP(D9822,'Cross-Page Data'!$I$4:$J$13,2,FALSE),IF(K9822="solar",VLOOKUP('Form 923'!D9822,'Cross-Page Data'!$I$14:$J$117,2,FALSE),K9822))</f>
        <v>natural gas nonpeaker</v>
      </c>
      <c r="K9822" t="str">
        <f>VLOOKUP(E9822,'Cross-Page Data'!$D$4:$F$48,3,FALSE)</f>
        <v>natural gas</v>
      </c>
      <c r="L9822" t="b">
        <f>IF(AND($P$6=FALSE,OR(C9822="Commercial NAICS Cogen",C9822="Industrial NAICS Cogen",C9822="NAICS-22 Cogen")),FALSE,IF(AND($P$7=FALSE,OR(C9822="Commercial NAICS Cogen",C9822="Commercial NAICS Non-Cogen",C9822="industrial NAICS Cogen", C9822="industrial NAICS non-cogen")),FALSE,TRUE))</f>
        <v>1</v>
      </c>
      <c r="M9822">
        <f t="shared" si="460"/>
        <v>0.44837209302325581</v>
      </c>
      <c r="N9822">
        <f t="shared" si="461"/>
        <v>1</v>
      </c>
    </row>
    <row r="9823" spans="1:14" x14ac:dyDescent="0.2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s="32">
        <f t="shared" si="459"/>
        <v>8903135.8885017429</v>
      </c>
      <c r="J9823" t="str">
        <f>IF(K9823="natural gas",VLOOKUP(D9823,'Cross-Page Data'!$I$4:$J$13,2,FALSE),IF(K9823="solar",VLOOKUP('Form 923'!D9823,'Cross-Page Data'!$I$14:$J$117,2,FALSE),K9823))</f>
        <v>solar pv</v>
      </c>
      <c r="K9823" t="str">
        <f>VLOOKUP(E9823,'Cross-Page Data'!$D$4:$F$48,3,FALSE)</f>
        <v>solar</v>
      </c>
      <c r="L9823" t="b">
        <f>IF(AND($P$6=FALSE,OR(C9823="Commercial NAICS Cogen",C9823="Industrial NAICS Cogen",C9823="NAICS-22 Cogen")),FALSE,IF(AND($P$7=FALSE,OR(C9823="Commercial NAICS Cogen",C9823="Commercial NAICS Non-Cogen",C9823="industrial NAICS Cogen", C9823="industrial NAICS non-cogen")),FALSE,TRUE))</f>
        <v>1</v>
      </c>
      <c r="M9823">
        <f t="shared" si="460"/>
        <v>2.1759697256385997E-2</v>
      </c>
      <c r="N9823">
        <f t="shared" si="461"/>
        <v>0</v>
      </c>
    </row>
    <row r="9824" spans="1:14" x14ac:dyDescent="0.2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s="32">
        <f t="shared" si="459"/>
        <v>8901965.3119868636</v>
      </c>
      <c r="J9824" t="str">
        <f>IF(K9824="natural gas",VLOOKUP(D9824,'Cross-Page Data'!$I$4:$J$13,2,FALSE),IF(K9824="solar",VLOOKUP('Form 923'!D9824,'Cross-Page Data'!$I$14:$J$117,2,FALSE),K9824))</f>
        <v>solar pv</v>
      </c>
      <c r="K9824" t="str">
        <f>VLOOKUP(E9824,'Cross-Page Data'!$D$4:$F$48,3,FALSE)</f>
        <v>solar</v>
      </c>
      <c r="L9824" t="b">
        <f>IF(AND($P$6=FALSE,OR(C9824="Commercial NAICS Cogen",C9824="Industrial NAICS Cogen",C9824="NAICS-22 Cogen")),FALSE,IF(AND($P$7=FALSE,OR(C9824="Commercial NAICS Cogen",C9824="Commercial NAICS Non-Cogen",C9824="industrial NAICS Cogen", C9824="industrial NAICS non-cogen")),FALSE,TRUE))</f>
        <v>1</v>
      </c>
      <c r="M9824">
        <f t="shared" si="460"/>
        <v>0.61967833491012303</v>
      </c>
      <c r="N9824">
        <f t="shared" si="461"/>
        <v>1</v>
      </c>
    </row>
    <row r="9825" spans="1:14" ht="26.25" x14ac:dyDescent="0.2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s="32">
        <f t="shared" si="459"/>
        <v>7545159.804105592</v>
      </c>
      <c r="J9825" t="str">
        <f>IF(K9825="natural gas",VLOOKUP(D9825,'Cross-Page Data'!$I$4:$J$13,2,FALSE),IF(K9825="solar",VLOOKUP('Form 923'!D9825,'Cross-Page Data'!$I$14:$J$117,2,FALSE),K9825))</f>
        <v>biomass</v>
      </c>
      <c r="K9825" t="str">
        <f>VLOOKUP(E9825,'Cross-Page Data'!$D$4:$F$48,3,FALSE)</f>
        <v>biomass</v>
      </c>
      <c r="L9825" t="b">
        <f>IF(AND($P$6=FALSE,OR(C9825="Commercial NAICS Cogen",C9825="Industrial NAICS Cogen",C9825="NAICS-22 Cogen")),FALSE,IF(AND($P$7=FALSE,OR(C9825="Commercial NAICS Cogen",C9825="Commercial NAICS Non-Cogen",C9825="industrial NAICS Cogen", C9825="industrial NAICS non-cogen")),FALSE,TRUE))</f>
        <v>0</v>
      </c>
      <c r="M9825">
        <f t="shared" si="460"/>
        <v>0.56140350877192979</v>
      </c>
      <c r="N9825">
        <f t="shared" si="461"/>
        <v>1</v>
      </c>
    </row>
    <row r="9826" spans="1:14" ht="26.25" x14ac:dyDescent="0.2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s="32">
        <f t="shared" si="459"/>
        <v>4194731.0248445142</v>
      </c>
      <c r="J9826" t="str">
        <f>IF(K9826="natural gas",VLOOKUP(D9826,'Cross-Page Data'!$I$4:$J$13,2,FALSE),IF(K9826="solar",VLOOKUP('Form 923'!D9826,'Cross-Page Data'!$I$14:$J$117,2,FALSE),K9826))</f>
        <v>natural gas peaker</v>
      </c>
      <c r="K9826" t="str">
        <f>VLOOKUP(E9826,'Cross-Page Data'!$D$4:$F$48,3,FALSE)</f>
        <v>natural gas</v>
      </c>
      <c r="L9826" t="b">
        <f>IF(AND($P$6=FALSE,OR(C9826="Commercial NAICS Cogen",C9826="Industrial NAICS Cogen",C9826="NAICS-22 Cogen")),FALSE,IF(AND($P$7=FALSE,OR(C9826="Commercial NAICS Cogen",C9826="Commercial NAICS Non-Cogen",C9826="industrial NAICS Cogen", C9826="industrial NAICS non-cogen")),FALSE,TRUE))</f>
        <v>0</v>
      </c>
      <c r="M9826">
        <f t="shared" si="460"/>
        <v>0.77827160493827163</v>
      </c>
      <c r="N9826">
        <f t="shared" si="461"/>
        <v>1</v>
      </c>
    </row>
    <row r="9827" spans="1:14" ht="26.25" x14ac:dyDescent="0.2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s="32">
        <f t="shared" si="459"/>
        <v>4171668.6674669869</v>
      </c>
      <c r="J9827" t="str">
        <f>IF(K9827="natural gas",VLOOKUP(D9827,'Cross-Page Data'!$I$4:$J$13,2,FALSE),IF(K9827="solar",VLOOKUP('Form 923'!D9827,'Cross-Page Data'!$I$14:$J$117,2,FALSE),K9827))</f>
        <v>heavy or residual fuel oil</v>
      </c>
      <c r="K9827" t="str">
        <f>VLOOKUP(E9827,'Cross-Page Data'!$D$4:$F$48,3,FALSE)</f>
        <v>heavy or residual fuel oil</v>
      </c>
      <c r="L9827" t="b">
        <f>IF(AND($P$6=FALSE,OR(C9827="Commercial NAICS Cogen",C9827="Industrial NAICS Cogen",C9827="NAICS-22 Cogen")),FALSE,IF(AND($P$7=FALSE,OR(C9827="Commercial NAICS Cogen",C9827="Commercial NAICS Non-Cogen",C9827="industrial NAICS Cogen", C9827="industrial NAICS non-cogen")),FALSE,TRUE))</f>
        <v>0</v>
      </c>
      <c r="M9827">
        <f t="shared" si="460"/>
        <v>0.5626506024096386</v>
      </c>
      <c r="N9827">
        <f t="shared" si="461"/>
        <v>1</v>
      </c>
    </row>
    <row r="9828" spans="1:14" x14ac:dyDescent="0.2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s="32">
        <f t="shared" si="459"/>
        <v>8805588.1317352988</v>
      </c>
      <c r="J9828" t="str">
        <f>IF(K9828="natural gas",VLOOKUP(D9828,'Cross-Page Data'!$I$4:$J$13,2,FALSE),IF(K9828="solar",VLOOKUP('Form 923'!D9828,'Cross-Page Data'!$I$14:$J$117,2,FALSE),K9828))</f>
        <v>natural gas peaker</v>
      </c>
      <c r="K9828" t="str">
        <f>VLOOKUP(E9828,'Cross-Page Data'!$D$4:$F$48,3,FALSE)</f>
        <v>natural gas</v>
      </c>
      <c r="L9828" t="b">
        <f>IF(AND($P$6=FALSE,OR(C9828="Commercial NAICS Cogen",C9828="Industrial NAICS Cogen",C9828="NAICS-22 Cogen")),FALSE,IF(AND($P$7=FALSE,OR(C9828="Commercial NAICS Cogen",C9828="Commercial NAICS Non-Cogen",C9828="industrial NAICS Cogen", C9828="industrial NAICS non-cogen")),FALSE,TRUE))</f>
        <v>1</v>
      </c>
      <c r="M9828">
        <f t="shared" si="460"/>
        <v>0.56641975308641979</v>
      </c>
      <c r="N9828">
        <f t="shared" si="461"/>
        <v>1</v>
      </c>
    </row>
    <row r="9829" spans="1:14" ht="26.25" x14ac:dyDescent="0.2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s="32" t="str">
        <f t="shared" si="459"/>
        <v/>
      </c>
      <c r="J9829" t="str">
        <f>IF(K9829="natural gas",VLOOKUP(D9829,'Cross-Page Data'!$I$4:$J$13,2,FALSE),IF(K9829="solar",VLOOKUP('Form 923'!D9829,'Cross-Page Data'!$I$14:$J$117,2,FALSE),K9829))</f>
        <v>biomass</v>
      </c>
      <c r="K9829" t="str">
        <f>VLOOKUP(E9829,'Cross-Page Data'!$D$4:$F$48,3,FALSE)</f>
        <v>biomass</v>
      </c>
      <c r="L9829" t="b">
        <f>IF(AND($P$6=FALSE,OR(C9829="Commercial NAICS Cogen",C9829="Industrial NAICS Cogen",C9829="NAICS-22 Cogen")),FALSE,IF(AND($P$7=FALSE,OR(C9829="Commercial NAICS Cogen",C9829="Commercial NAICS Non-Cogen",C9829="industrial NAICS Cogen", C9829="industrial NAICS non-cogen")),FALSE,TRUE))</f>
        <v>0</v>
      </c>
      <c r="M9829">
        <f t="shared" si="460"/>
        <v>1.0964912280701754E-3</v>
      </c>
      <c r="N9829">
        <f t="shared" si="461"/>
        <v>0</v>
      </c>
    </row>
    <row r="9830" spans="1:14" x14ac:dyDescent="0.2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s="32">
        <f t="shared" si="459"/>
        <v>8902185.9948128946</v>
      </c>
      <c r="J9830" t="str">
        <f>IF(K9830="natural gas",VLOOKUP(D9830,'Cross-Page Data'!$I$4:$J$13,2,FALSE),IF(K9830="solar",VLOOKUP('Form 923'!D9830,'Cross-Page Data'!$I$14:$J$117,2,FALSE),K9830))</f>
        <v>solar pv</v>
      </c>
      <c r="K9830" t="str">
        <f>VLOOKUP(E9830,'Cross-Page Data'!$D$4:$F$48,3,FALSE)</f>
        <v>solar</v>
      </c>
      <c r="L9830" t="b">
        <f>IF(AND($P$6=FALSE,OR(C9830="Commercial NAICS Cogen",C9830="Industrial NAICS Cogen",C9830="NAICS-22 Cogen")),FALSE,IF(AND($P$7=FALSE,OR(C9830="Commercial NAICS Cogen",C9830="Commercial NAICS Non-Cogen",C9830="industrial NAICS Cogen", C9830="industrial NAICS non-cogen")),FALSE,TRUE))</f>
        <v>1</v>
      </c>
      <c r="M9830">
        <f t="shared" si="460"/>
        <v>0.18196152633238727</v>
      </c>
      <c r="N9830">
        <f t="shared" si="461"/>
        <v>1</v>
      </c>
    </row>
    <row r="9831" spans="1:14" x14ac:dyDescent="0.2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s="32">
        <f t="shared" si="459"/>
        <v>8902312.1387283225</v>
      </c>
      <c r="J9831" t="str">
        <f>IF(K9831="natural gas",VLOOKUP(D9831,'Cross-Page Data'!$I$4:$J$13,2,FALSE),IF(K9831="solar",VLOOKUP('Form 923'!D9831,'Cross-Page Data'!$I$14:$J$117,2,FALSE),K9831))</f>
        <v>solar pv</v>
      </c>
      <c r="K9831" t="str">
        <f>VLOOKUP(E9831,'Cross-Page Data'!$D$4:$F$48,3,FALSE)</f>
        <v>solar</v>
      </c>
      <c r="L9831" t="b">
        <f>IF(AND($P$6=FALSE,OR(C9831="Commercial NAICS Cogen",C9831="Industrial NAICS Cogen",C9831="NAICS-22 Cogen")),FALSE,IF(AND($P$7=FALSE,OR(C9831="Commercial NAICS Cogen",C9831="Commercial NAICS Non-Cogen",C9831="industrial NAICS Cogen", C9831="industrial NAICS non-cogen")),FALSE,TRUE))</f>
        <v>1</v>
      </c>
      <c r="M9831">
        <f t="shared" si="460"/>
        <v>0.12172816146326081</v>
      </c>
      <c r="N9831">
        <f t="shared" si="461"/>
        <v>1</v>
      </c>
    </row>
    <row r="9832" spans="1:14" x14ac:dyDescent="0.2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s="32">
        <f t="shared" si="459"/>
        <v>8901360.5442176871</v>
      </c>
      <c r="J9832" t="str">
        <f>IF(K9832="natural gas",VLOOKUP(D9832,'Cross-Page Data'!$I$4:$J$13,2,FALSE),IF(K9832="solar",VLOOKUP('Form 923'!D9832,'Cross-Page Data'!$I$14:$J$117,2,FALSE),K9832))</f>
        <v>solar pv</v>
      </c>
      <c r="K9832" t="str">
        <f>VLOOKUP(E9832,'Cross-Page Data'!$D$4:$F$48,3,FALSE)</f>
        <v>solar</v>
      </c>
      <c r="L9832" t="b">
        <f>IF(AND($P$6=FALSE,OR(C9832="Commercial NAICS Cogen",C9832="Industrial NAICS Cogen",C9832="NAICS-22 Cogen")),FALSE,IF(AND($P$7=FALSE,OR(C9832="Commercial NAICS Cogen",C9832="Commercial NAICS Non-Cogen",C9832="industrial NAICS Cogen", C9832="industrial NAICS non-cogen")),FALSE,TRUE))</f>
        <v>1</v>
      </c>
      <c r="M9832">
        <f t="shared" si="460"/>
        <v>0.91611479028697573</v>
      </c>
      <c r="N9832">
        <f t="shared" si="461"/>
        <v>1</v>
      </c>
    </row>
    <row r="9833" spans="1:14" x14ac:dyDescent="0.2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s="32">
        <f t="shared" si="459"/>
        <v>8901841.2242945954</v>
      </c>
      <c r="J9833" t="str">
        <f>IF(K9833="natural gas",VLOOKUP(D9833,'Cross-Page Data'!$I$4:$J$13,2,FALSE),IF(K9833="solar",VLOOKUP('Form 923'!D9833,'Cross-Page Data'!$I$14:$J$117,2,FALSE),K9833))</f>
        <v>solar pv</v>
      </c>
      <c r="K9833" t="str">
        <f>VLOOKUP(E9833,'Cross-Page Data'!$D$4:$F$48,3,FALSE)</f>
        <v>solar</v>
      </c>
      <c r="L9833" t="b">
        <f>IF(AND($P$6=FALSE,OR(C9833="Commercial NAICS Cogen",C9833="Industrial NAICS Cogen",C9833="NAICS-22 Cogen")),FALSE,IF(AND($P$7=FALSE,OR(C9833="Commercial NAICS Cogen",C9833="Commercial NAICS Non-Cogen",C9833="industrial NAICS Cogen", C9833="industrial NAICS non-cogen")),FALSE,TRUE))</f>
        <v>1</v>
      </c>
      <c r="M9833">
        <f t="shared" si="460"/>
        <v>0.7707347839798171</v>
      </c>
      <c r="N9833">
        <f t="shared" si="461"/>
        <v>1</v>
      </c>
    </row>
    <row r="9834" spans="1:14" x14ac:dyDescent="0.2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s="32">
        <f t="shared" si="459"/>
        <v>8901925.6605463512</v>
      </c>
      <c r="J9834" t="str">
        <f>IF(K9834="natural gas",VLOOKUP(D9834,'Cross-Page Data'!$I$4:$J$13,2,FALSE),IF(K9834="solar",VLOOKUP('Form 923'!D9834,'Cross-Page Data'!$I$14:$J$117,2,FALSE),K9834))</f>
        <v>solar pv</v>
      </c>
      <c r="K9834" t="str">
        <f>VLOOKUP(E9834,'Cross-Page Data'!$D$4:$F$48,3,FALSE)</f>
        <v>solar</v>
      </c>
      <c r="L9834" t="b">
        <f>IF(AND($P$6=FALSE,OR(C9834="Commercial NAICS Cogen",C9834="Industrial NAICS Cogen",C9834="NAICS-22 Cogen")),FALSE,IF(AND($P$7=FALSE,OR(C9834="Commercial NAICS Cogen",C9834="Commercial NAICS Non-Cogen",C9834="industrial NAICS Cogen", C9834="industrial NAICS non-cogen")),FALSE,TRUE))</f>
        <v>1</v>
      </c>
      <c r="M9834">
        <f t="shared" si="460"/>
        <v>0.67865026805424156</v>
      </c>
      <c r="N9834">
        <f t="shared" si="461"/>
        <v>1</v>
      </c>
    </row>
    <row r="9835" spans="1:14" x14ac:dyDescent="0.2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s="32">
        <f t="shared" si="459"/>
        <v>8901689.4609814957</v>
      </c>
      <c r="J9835" t="str">
        <f>IF(K9835="natural gas",VLOOKUP(D9835,'Cross-Page Data'!$I$4:$J$13,2,FALSE),IF(K9835="solar",VLOOKUP('Form 923'!D9835,'Cross-Page Data'!$I$14:$J$117,2,FALSE),K9835))</f>
        <v>solar pv</v>
      </c>
      <c r="K9835" t="str">
        <f>VLOOKUP(E9835,'Cross-Page Data'!$D$4:$F$48,3,FALSE)</f>
        <v>solar</v>
      </c>
      <c r="L9835" t="b">
        <f>IF(AND($P$6=FALSE,OR(C9835="Commercial NAICS Cogen",C9835="Industrial NAICS Cogen",C9835="NAICS-22 Cogen")),FALSE,IF(AND($P$7=FALSE,OR(C9835="Commercial NAICS Cogen",C9835="Commercial NAICS Non-Cogen",C9835="industrial NAICS Cogen", C9835="industrial NAICS non-cogen")),FALSE,TRUE))</f>
        <v>1</v>
      </c>
      <c r="M9835">
        <f t="shared" si="460"/>
        <v>0.85178177231157359</v>
      </c>
      <c r="N9835">
        <f t="shared" si="461"/>
        <v>1</v>
      </c>
    </row>
    <row r="9836" spans="1:14" x14ac:dyDescent="0.2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s="32">
        <f t="shared" si="459"/>
        <v>8901972.157772623</v>
      </c>
      <c r="J9836" t="str">
        <f>IF(K9836="natural gas",VLOOKUP(D9836,'Cross-Page Data'!$I$4:$J$13,2,FALSE),IF(K9836="solar",VLOOKUP('Form 923'!D9836,'Cross-Page Data'!$I$14:$J$117,2,FALSE),K9836))</f>
        <v>solar pv</v>
      </c>
      <c r="K9836" t="str">
        <f>VLOOKUP(E9836,'Cross-Page Data'!$D$4:$F$48,3,FALSE)</f>
        <v>solar</v>
      </c>
      <c r="L9836" t="b">
        <f>IF(AND($P$6=FALSE,OR(C9836="Commercial NAICS Cogen",C9836="Industrial NAICS Cogen",C9836="NAICS-22 Cogen")),FALSE,IF(AND($P$7=FALSE,OR(C9836="Commercial NAICS Cogen",C9836="Commercial NAICS Non-Cogen",C9836="industrial NAICS Cogen", C9836="industrial NAICS non-cogen")),FALSE,TRUE))</f>
        <v>1</v>
      </c>
      <c r="M9836">
        <f t="shared" si="460"/>
        <v>0.60611794386628826</v>
      </c>
      <c r="N9836">
        <f t="shared" si="461"/>
        <v>1</v>
      </c>
    </row>
    <row r="9837" spans="1:14" ht="26.25" x14ac:dyDescent="0.2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s="32" t="str">
        <f t="shared" si="459"/>
        <v/>
      </c>
      <c r="J9837" t="str">
        <f>IF(K9837="natural gas",VLOOKUP(D9837,'Cross-Page Data'!$I$4:$J$13,2,FALSE),IF(K9837="solar",VLOOKUP('Form 923'!D9837,'Cross-Page Data'!$I$14:$J$117,2,FALSE),K9837))</f>
        <v>hydro</v>
      </c>
      <c r="K9837" t="str">
        <f>VLOOKUP(E9837,'Cross-Page Data'!$D$4:$F$48,3,FALSE)</f>
        <v>hydro</v>
      </c>
      <c r="L9837" t="b">
        <f>IF(AND($P$6=FALSE,OR(C9837="Commercial NAICS Cogen",C9837="Industrial NAICS Cogen",C9837="NAICS-22 Cogen")),FALSE,IF(AND($P$7=FALSE,OR(C9837="Commercial NAICS Cogen",C9837="Commercial NAICS Non-Cogen",C9837="industrial NAICS Cogen", C9837="industrial NAICS non-cogen")),FALSE,TRUE))</f>
        <v>0</v>
      </c>
      <c r="M9837">
        <f t="shared" si="460"/>
        <v>6.8119891008174384E-4</v>
      </c>
      <c r="N9837">
        <f t="shared" si="461"/>
        <v>0</v>
      </c>
    </row>
    <row r="9838" spans="1:14" x14ac:dyDescent="0.2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s="32">
        <f t="shared" si="459"/>
        <v>13284455.710563168</v>
      </c>
      <c r="J9838" t="str">
        <f>IF(K9838="natural gas",VLOOKUP(D9838,'Cross-Page Data'!$I$4:$J$13,2,FALSE),IF(K9838="solar",VLOOKUP('Form 923'!D9838,'Cross-Page Data'!$I$14:$J$117,2,FALSE),K9838))</f>
        <v>natural gas peaker</v>
      </c>
      <c r="K9838" t="str">
        <f>VLOOKUP(E9838,'Cross-Page Data'!$D$4:$F$48,3,FALSE)</f>
        <v>natural gas</v>
      </c>
      <c r="L9838" t="b">
        <f>IF(AND($P$6=FALSE,OR(C9838="Commercial NAICS Cogen",C9838="Industrial NAICS Cogen",C9838="NAICS-22 Cogen")),FALSE,IF(AND($P$7=FALSE,OR(C9838="Commercial NAICS Cogen",C9838="Commercial NAICS Non-Cogen",C9838="industrial NAICS Cogen", C9838="industrial NAICS non-cogen")),FALSE,TRUE))</f>
        <v>1</v>
      </c>
      <c r="M9838">
        <f t="shared" si="460"/>
        <v>0.1980246913580247</v>
      </c>
      <c r="N9838">
        <f t="shared" si="461"/>
        <v>1</v>
      </c>
    </row>
    <row r="9839" spans="1:14" x14ac:dyDescent="0.2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s="32" t="str">
        <f t="shared" si="459"/>
        <v/>
      </c>
      <c r="J9839" t="str">
        <f>IF(K9839="natural gas",VLOOKUP(D9839,'Cross-Page Data'!$I$4:$J$13,2,FALSE),IF(K9839="solar",VLOOKUP('Form 923'!D9839,'Cross-Page Data'!$I$14:$J$117,2,FALSE),K9839))</f>
        <v>heavy or residual fuel oil</v>
      </c>
      <c r="K9839" t="str">
        <f>VLOOKUP(E9839,'Cross-Page Data'!$D$4:$F$48,3,FALSE)</f>
        <v>heavy or residual fuel oil</v>
      </c>
      <c r="L9839" t="b">
        <f>IF(AND($P$6=FALSE,OR(C9839="Commercial NAICS Cogen",C9839="Industrial NAICS Cogen",C9839="NAICS-22 Cogen")),FALSE,IF(AND($P$7=FALSE,OR(C9839="Commercial NAICS Cogen",C9839="Commercial NAICS Non-Cogen",C9839="industrial NAICS Cogen", C9839="industrial NAICS non-cogen")),FALSE,TRUE))</f>
        <v>1</v>
      </c>
      <c r="M9839">
        <f t="shared" si="460"/>
        <v>4.0160642570281126E-4</v>
      </c>
      <c r="N9839">
        <f t="shared" si="461"/>
        <v>0</v>
      </c>
    </row>
    <row r="9840" spans="1:14" x14ac:dyDescent="0.2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s="32">
        <f t="shared" si="459"/>
        <v>8901963.4578674678</v>
      </c>
      <c r="J9840" t="str">
        <f>IF(K9840="natural gas",VLOOKUP(D9840,'Cross-Page Data'!$I$4:$J$13,2,FALSE),IF(K9840="solar",VLOOKUP('Form 923'!D9840,'Cross-Page Data'!$I$14:$J$117,2,FALSE),K9840))</f>
        <v>solar pv</v>
      </c>
      <c r="K9840" t="str">
        <f>VLOOKUP(E9840,'Cross-Page Data'!$D$4:$F$48,3,FALSE)</f>
        <v>solar</v>
      </c>
      <c r="L9840" t="b">
        <f>IF(AND($P$6=FALSE,OR(C9840="Commercial NAICS Cogen",C9840="Industrial NAICS Cogen",C9840="NAICS-22 Cogen")),FALSE,IF(AND($P$7=FALSE,OR(C9840="Commercial NAICS Cogen",C9840="Commercial NAICS Non-Cogen",C9840="industrial NAICS Cogen", C9840="industrial NAICS non-cogen")),FALSE,TRUE))</f>
        <v>1</v>
      </c>
      <c r="M9840">
        <f t="shared" si="460"/>
        <v>0.62314727215389465</v>
      </c>
      <c r="N9840">
        <f t="shared" si="461"/>
        <v>1</v>
      </c>
    </row>
    <row r="9841" spans="1:14" x14ac:dyDescent="0.2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s="32">
        <f t="shared" si="459"/>
        <v>8902338.9413212966</v>
      </c>
      <c r="J9841" t="str">
        <f>IF(K9841="natural gas",VLOOKUP(D9841,'Cross-Page Data'!$I$4:$J$13,2,FALSE),IF(K9841="solar",VLOOKUP('Form 923'!D9841,'Cross-Page Data'!$I$14:$J$117,2,FALSE),K9841))</f>
        <v>solar pv</v>
      </c>
      <c r="K9841" t="str">
        <f>VLOOKUP(E9841,'Cross-Page Data'!$D$4:$F$48,3,FALSE)</f>
        <v>solar</v>
      </c>
      <c r="L9841" t="b">
        <f>IF(AND($P$6=FALSE,OR(C9841="Commercial NAICS Cogen",C9841="Industrial NAICS Cogen",C9841="NAICS-22 Cogen")),FALSE,IF(AND($P$7=FALSE,OR(C9841="Commercial NAICS Cogen",C9841="Commercial NAICS Non-Cogen",C9841="industrial NAICS Cogen", C9841="industrial NAICS non-cogen")),FALSE,TRUE))</f>
        <v>1</v>
      </c>
      <c r="M9841">
        <f t="shared" si="460"/>
        <v>0.11510564490696941</v>
      </c>
      <c r="N9841">
        <f t="shared" si="461"/>
        <v>1</v>
      </c>
    </row>
    <row r="9842" spans="1:14" x14ac:dyDescent="0.2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s="32">
        <f t="shared" si="459"/>
        <v>8902079.7227036394</v>
      </c>
      <c r="J9842" t="str">
        <f>IF(K9842="natural gas",VLOOKUP(D9842,'Cross-Page Data'!$I$4:$J$13,2,FALSE),IF(K9842="solar",VLOOKUP('Form 923'!D9842,'Cross-Page Data'!$I$14:$J$117,2,FALSE),K9842))</f>
        <v>solar pv</v>
      </c>
      <c r="K9842" t="str">
        <f>VLOOKUP(E9842,'Cross-Page Data'!$D$4:$F$48,3,FALSE)</f>
        <v>solar</v>
      </c>
      <c r="L9842" t="b">
        <f>IF(AND($P$6=FALSE,OR(C9842="Commercial NAICS Cogen",C9842="Industrial NAICS Cogen",C9842="NAICS-22 Cogen")),FALSE,IF(AND($P$7=FALSE,OR(C9842="Commercial NAICS Cogen",C9842="Commercial NAICS Non-Cogen",C9842="industrial NAICS Cogen", C9842="industrial NAICS non-cogen")),FALSE,TRUE))</f>
        <v>1</v>
      </c>
      <c r="M9842">
        <f t="shared" si="460"/>
        <v>0.29296751813308103</v>
      </c>
      <c r="N9842">
        <f t="shared" si="461"/>
        <v>1</v>
      </c>
    </row>
    <row r="9843" spans="1:14" x14ac:dyDescent="0.2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s="32">
        <f t="shared" si="459"/>
        <v>8901955.3841916826</v>
      </c>
      <c r="J9843" t="str">
        <f>IF(K9843="natural gas",VLOOKUP(D9843,'Cross-Page Data'!$I$4:$J$13,2,FALSE),IF(K9843="solar",VLOOKUP('Form 923'!D9843,'Cross-Page Data'!$I$14:$J$117,2,FALSE),K9843))</f>
        <v>solar pv</v>
      </c>
      <c r="K9843" t="str">
        <f>VLOOKUP(E9843,'Cross-Page Data'!$D$4:$F$48,3,FALSE)</f>
        <v>solar</v>
      </c>
      <c r="L9843" t="b">
        <f>IF(AND($P$6=FALSE,OR(C9843="Commercial NAICS Cogen",C9843="Industrial NAICS Cogen",C9843="NAICS-22 Cogen")),FALSE,IF(AND($P$7=FALSE,OR(C9843="Commercial NAICS Cogen",C9843="Commercial NAICS Non-Cogen",C9843="industrial NAICS Cogen", C9843="industrial NAICS non-cogen")),FALSE,TRUE))</f>
        <v>1</v>
      </c>
      <c r="M9843">
        <f t="shared" si="460"/>
        <v>0.63450015767896562</v>
      </c>
      <c r="N9843">
        <f t="shared" si="461"/>
        <v>1</v>
      </c>
    </row>
    <row r="9844" spans="1:14" x14ac:dyDescent="0.2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s="32">
        <f t="shared" si="459"/>
        <v>10378828.365878725</v>
      </c>
      <c r="J9844" t="str">
        <f>IF(K9844="natural gas",VLOOKUP(D9844,'Cross-Page Data'!$I$4:$J$13,2,FALSE),IF(K9844="solar",VLOOKUP('Form 923'!D9844,'Cross-Page Data'!$I$14:$J$117,2,FALSE),K9844))</f>
        <v>natural gas peaker</v>
      </c>
      <c r="K9844" t="str">
        <f>VLOOKUP(E9844,'Cross-Page Data'!$D$4:$F$48,3,FALSE)</f>
        <v>natural gas</v>
      </c>
      <c r="L9844" t="b">
        <f>IF(AND($P$6=FALSE,OR(C9844="Commercial NAICS Cogen",C9844="Industrial NAICS Cogen",C9844="NAICS-22 Cogen")),FALSE,IF(AND($P$7=FALSE,OR(C9844="Commercial NAICS Cogen",C9844="Commercial NAICS Non-Cogen",C9844="industrial NAICS Cogen", C9844="industrial NAICS non-cogen")),FALSE,TRUE))</f>
        <v>1</v>
      </c>
      <c r="M9844">
        <f t="shared" si="460"/>
        <v>0.46913580246913578</v>
      </c>
      <c r="N9844">
        <f t="shared" si="461"/>
        <v>1</v>
      </c>
    </row>
    <row r="9845" spans="1:14" x14ac:dyDescent="0.2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s="32">
        <f t="shared" si="459"/>
        <v>8902352.9411764704</v>
      </c>
      <c r="J9845" t="str">
        <f>IF(K9845="natural gas",VLOOKUP(D9845,'Cross-Page Data'!$I$4:$J$13,2,FALSE),IF(K9845="solar",VLOOKUP('Form 923'!D9845,'Cross-Page Data'!$I$14:$J$117,2,FALSE),K9845))</f>
        <v>solar pv</v>
      </c>
      <c r="K9845" t="str">
        <f>VLOOKUP(E9845,'Cross-Page Data'!$D$4:$F$48,3,FALSE)</f>
        <v>solar</v>
      </c>
      <c r="L9845" t="b">
        <f>IF(AND($P$6=FALSE,OR(C9845="Commercial NAICS Cogen",C9845="Industrial NAICS Cogen",C9845="NAICS-22 Cogen")),FALSE,IF(AND($P$7=FALSE,OR(C9845="Commercial NAICS Cogen",C9845="Commercial NAICS Non-Cogen",C9845="industrial NAICS Cogen", C9845="industrial NAICS non-cogen")),FALSE,TRUE))</f>
        <v>1</v>
      </c>
      <c r="M9845">
        <f t="shared" si="460"/>
        <v>0.1119520655944497</v>
      </c>
      <c r="N9845">
        <f t="shared" si="461"/>
        <v>1</v>
      </c>
    </row>
    <row r="9846" spans="1:14" x14ac:dyDescent="0.2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s="32">
        <f t="shared" si="459"/>
        <v>8902161.2149532698</v>
      </c>
      <c r="J9846" t="str">
        <f>IF(K9846="natural gas",VLOOKUP(D9846,'Cross-Page Data'!$I$4:$J$13,2,FALSE),IF(K9846="solar",VLOOKUP('Form 923'!D9846,'Cross-Page Data'!$I$14:$J$117,2,FALSE),K9846))</f>
        <v>solar pv</v>
      </c>
      <c r="K9846" t="str">
        <f>VLOOKUP(E9846,'Cross-Page Data'!$D$4:$F$48,3,FALSE)</f>
        <v>solar</v>
      </c>
      <c r="L9846" t="b">
        <f>IF(AND($P$6=FALSE,OR(C9846="Commercial NAICS Cogen",C9846="Industrial NAICS Cogen",C9846="NAICS-22 Cogen")),FALSE,IF(AND($P$7=FALSE,OR(C9846="Commercial NAICS Cogen",C9846="Commercial NAICS Non-Cogen",C9846="industrial NAICS Cogen", C9846="industrial NAICS non-cogen")),FALSE,TRUE))</f>
        <v>1</v>
      </c>
      <c r="M9846">
        <f t="shared" si="460"/>
        <v>0.20435193945127719</v>
      </c>
      <c r="N9846">
        <f t="shared" si="461"/>
        <v>1</v>
      </c>
    </row>
    <row r="9847" spans="1:14" x14ac:dyDescent="0.2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s="32">
        <f t="shared" si="459"/>
        <v>8901897.2697825078</v>
      </c>
      <c r="J9847" t="str">
        <f>IF(K9847="natural gas",VLOOKUP(D9847,'Cross-Page Data'!$I$4:$J$13,2,FALSE),IF(K9847="solar",VLOOKUP('Form 923'!D9847,'Cross-Page Data'!$I$14:$J$117,2,FALSE),K9847))</f>
        <v>solar pv</v>
      </c>
      <c r="K9847" t="str">
        <f>VLOOKUP(E9847,'Cross-Page Data'!$D$4:$F$48,3,FALSE)</f>
        <v>solar</v>
      </c>
      <c r="L9847" t="b">
        <f>IF(AND($P$6=FALSE,OR(C9847="Commercial NAICS Cogen",C9847="Industrial NAICS Cogen",C9847="NAICS-22 Cogen")),FALSE,IF(AND($P$7=FALSE,OR(C9847="Commercial NAICS Cogen",C9847="Commercial NAICS Non-Cogen",C9847="industrial NAICS Cogen", C9847="industrial NAICS non-cogen")),FALSE,TRUE))</f>
        <v>1</v>
      </c>
      <c r="M9847">
        <f t="shared" si="460"/>
        <v>0.71333964049195842</v>
      </c>
      <c r="N9847">
        <f t="shared" si="461"/>
        <v>1</v>
      </c>
    </row>
    <row r="9848" spans="1:14" x14ac:dyDescent="0.2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s="32">
        <f t="shared" si="459"/>
        <v>8901462.6635873765</v>
      </c>
      <c r="J9848" t="str">
        <f>IF(K9848="natural gas",VLOOKUP(D9848,'Cross-Page Data'!$I$4:$J$13,2,FALSE),IF(K9848="solar",VLOOKUP('Form 923'!D9848,'Cross-Page Data'!$I$14:$J$117,2,FALSE),K9848))</f>
        <v>solar pv</v>
      </c>
      <c r="K9848" t="str">
        <f>VLOOKUP(E9848,'Cross-Page Data'!$D$4:$F$48,3,FALSE)</f>
        <v>solar</v>
      </c>
      <c r="L9848" t="b">
        <f>IF(AND($P$6=FALSE,OR(C9848="Commercial NAICS Cogen",C9848="Industrial NAICS Cogen",C9848="NAICS-22 Cogen")),FALSE,IF(AND($P$7=FALSE,OR(C9848="Commercial NAICS Cogen",C9848="Commercial NAICS Non-Cogen",C9848="industrial NAICS Cogen", C9848="industrial NAICS non-cogen")),FALSE,TRUE))</f>
        <v>1</v>
      </c>
      <c r="M9848">
        <f t="shared" si="460"/>
        <v>0.90003153579312523</v>
      </c>
      <c r="N9848">
        <f t="shared" si="461"/>
        <v>1</v>
      </c>
    </row>
    <row r="9849" spans="1:14" x14ac:dyDescent="0.2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s="32">
        <f t="shared" si="459"/>
        <v>10361176.779616496</v>
      </c>
      <c r="J9849" t="str">
        <f>IF(K9849="natural gas",VLOOKUP(D9849,'Cross-Page Data'!$I$4:$J$13,2,FALSE),IF(K9849="solar",VLOOKUP('Form 923'!D9849,'Cross-Page Data'!$I$14:$J$117,2,FALSE),K9849))</f>
        <v>biomass</v>
      </c>
      <c r="K9849" t="str">
        <f>VLOOKUP(E9849,'Cross-Page Data'!$D$4:$F$48,3,FALSE)</f>
        <v>biomass</v>
      </c>
      <c r="L9849" t="b">
        <f>IF(AND($P$6=FALSE,OR(C9849="Commercial NAICS Cogen",C9849="Industrial NAICS Cogen",C9849="NAICS-22 Cogen")),FALSE,IF(AND($P$7=FALSE,OR(C9849="Commercial NAICS Cogen",C9849="Commercial NAICS Non-Cogen",C9849="industrial NAICS Cogen", C9849="industrial NAICS non-cogen")),FALSE,TRUE))</f>
        <v>1</v>
      </c>
      <c r="M9849">
        <f t="shared" si="460"/>
        <v>0.46381578947368424</v>
      </c>
      <c r="N9849">
        <f t="shared" si="461"/>
        <v>1</v>
      </c>
    </row>
    <row r="9850" spans="1:14" x14ac:dyDescent="0.2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s="32">
        <f t="shared" si="459"/>
        <v>8908088.2352941185</v>
      </c>
      <c r="J9850" t="str">
        <f>IF(K9850="natural gas",VLOOKUP(D9850,'Cross-Page Data'!$I$4:$J$13,2,FALSE),IF(K9850="solar",VLOOKUP('Form 923'!D9850,'Cross-Page Data'!$I$14:$J$117,2,FALSE),K9850))</f>
        <v>other</v>
      </c>
      <c r="K9850" t="str">
        <f>VLOOKUP(E9850,'Cross-Page Data'!$D$4:$F$48,3,FALSE)</f>
        <v>natural gas</v>
      </c>
      <c r="L9850" t="b">
        <f>IF(AND($P$6=FALSE,OR(C9850="Commercial NAICS Cogen",C9850="Industrial NAICS Cogen",C9850="NAICS-22 Cogen")),FALSE,IF(AND($P$7=FALSE,OR(C9850="Commercial NAICS Cogen",C9850="Commercial NAICS Non-Cogen",C9850="industrial NAICS Cogen", C9850="industrial NAICS non-cogen")),FALSE,TRUE))</f>
        <v>1</v>
      </c>
      <c r="M9850">
        <f t="shared" si="460"/>
        <v>0.16071428571428573</v>
      </c>
      <c r="N9850">
        <f t="shared" si="461"/>
        <v>1</v>
      </c>
    </row>
    <row r="9851" spans="1:14" x14ac:dyDescent="0.2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s="32">
        <f t="shared" si="459"/>
        <v>8234484.5494676717</v>
      </c>
      <c r="J9851" t="str">
        <f>IF(K9851="natural gas",VLOOKUP(D9851,'Cross-Page Data'!$I$4:$J$13,2,FALSE),IF(K9851="solar",VLOOKUP('Form 923'!D9851,'Cross-Page Data'!$I$14:$J$117,2,FALSE),K9851))</f>
        <v>other</v>
      </c>
      <c r="K9851" t="str">
        <f>VLOOKUP(E9851,'Cross-Page Data'!$D$4:$F$48,3,FALSE)</f>
        <v>natural gas</v>
      </c>
      <c r="L9851" t="b">
        <f>IF(AND($P$6=FALSE,OR(C9851="Commercial NAICS Cogen",C9851="Industrial NAICS Cogen",C9851="NAICS-22 Cogen")),FALSE,IF(AND($P$7=FALSE,OR(C9851="Commercial NAICS Cogen",C9851="Commercial NAICS Non-Cogen",C9851="industrial NAICS Cogen", C9851="industrial NAICS non-cogen")),FALSE,TRUE))</f>
        <v>1</v>
      </c>
      <c r="M9851">
        <f t="shared" si="460"/>
        <v>0.26785714285714285</v>
      </c>
      <c r="N9851">
        <f t="shared" si="461"/>
        <v>1</v>
      </c>
    </row>
    <row r="9852" spans="1:14" x14ac:dyDescent="0.2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s="32">
        <f t="shared" si="459"/>
        <v>9177585.1642813943</v>
      </c>
      <c r="J9852" t="str">
        <f>IF(K9852="natural gas",VLOOKUP(D9852,'Cross-Page Data'!$I$4:$J$13,2,FALSE),IF(K9852="solar",VLOOKUP('Form 923'!D9852,'Cross-Page Data'!$I$14:$J$117,2,FALSE),K9852))</f>
        <v>other</v>
      </c>
      <c r="K9852" t="str">
        <f>VLOOKUP(E9852,'Cross-Page Data'!$D$4:$F$48,3,FALSE)</f>
        <v>natural gas</v>
      </c>
      <c r="L9852" t="b">
        <f>IF(AND($P$6=FALSE,OR(C9852="Commercial NAICS Cogen",C9852="Industrial NAICS Cogen",C9852="NAICS-22 Cogen")),FALSE,IF(AND($P$7=FALSE,OR(C9852="Commercial NAICS Cogen",C9852="Commercial NAICS Non-Cogen",C9852="industrial NAICS Cogen", C9852="industrial NAICS non-cogen")),FALSE,TRUE))</f>
        <v>1</v>
      </c>
      <c r="M9852">
        <f t="shared" si="460"/>
        <v>0.14285714285714285</v>
      </c>
      <c r="N9852">
        <f t="shared" si="461"/>
        <v>1</v>
      </c>
    </row>
    <row r="9853" spans="1:14" x14ac:dyDescent="0.2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s="32">
        <f t="shared" si="459"/>
        <v>7646691.4855290027</v>
      </c>
      <c r="J9853" t="str">
        <f>IF(K9853="natural gas",VLOOKUP(D9853,'Cross-Page Data'!$I$4:$J$13,2,FALSE),IF(K9853="solar",VLOOKUP('Form 923'!D9853,'Cross-Page Data'!$I$14:$J$117,2,FALSE),K9853))</f>
        <v>other</v>
      </c>
      <c r="K9853" t="str">
        <f>VLOOKUP(E9853,'Cross-Page Data'!$D$4:$F$48,3,FALSE)</f>
        <v>natural gas</v>
      </c>
      <c r="L9853" t="b">
        <f>IF(AND($P$6=FALSE,OR(C9853="Commercial NAICS Cogen",C9853="Industrial NAICS Cogen",C9853="NAICS-22 Cogen")),FALSE,IF(AND($P$7=FALSE,OR(C9853="Commercial NAICS Cogen",C9853="Commercial NAICS Non-Cogen",C9853="industrial NAICS Cogen", C9853="industrial NAICS non-cogen")),FALSE,TRUE))</f>
        <v>1</v>
      </c>
      <c r="M9853">
        <f t="shared" si="460"/>
        <v>0.29220779220779219</v>
      </c>
      <c r="N9853">
        <f t="shared" si="461"/>
        <v>1</v>
      </c>
    </row>
    <row r="9854" spans="1:14" x14ac:dyDescent="0.2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s="32">
        <f t="shared" si="459"/>
        <v>8590503.9424065817</v>
      </c>
      <c r="J9854" t="str">
        <f>IF(K9854="natural gas",VLOOKUP(D9854,'Cross-Page Data'!$I$4:$J$13,2,FALSE),IF(K9854="solar",VLOOKUP('Form 923'!D9854,'Cross-Page Data'!$I$14:$J$117,2,FALSE),K9854))</f>
        <v>other</v>
      </c>
      <c r="K9854" t="str">
        <f>VLOOKUP(E9854,'Cross-Page Data'!$D$4:$F$48,3,FALSE)</f>
        <v>natural gas</v>
      </c>
      <c r="L9854" t="b">
        <f>IF(AND($P$6=FALSE,OR(C9854="Commercial NAICS Cogen",C9854="Industrial NAICS Cogen",C9854="NAICS-22 Cogen")),FALSE,IF(AND($P$7=FALSE,OR(C9854="Commercial NAICS Cogen",C9854="Commercial NAICS Non-Cogen",C9854="industrial NAICS Cogen", C9854="industrial NAICS non-cogen")),FALSE,TRUE))</f>
        <v>1</v>
      </c>
      <c r="M9854">
        <f t="shared" si="460"/>
        <v>0.24188311688311689</v>
      </c>
      <c r="N9854">
        <f t="shared" si="461"/>
        <v>1</v>
      </c>
    </row>
    <row r="9855" spans="1:14" x14ac:dyDescent="0.2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s="32">
        <f t="shared" si="459"/>
        <v>8349354.3758967007</v>
      </c>
      <c r="J9855" t="str">
        <f>IF(K9855="natural gas",VLOOKUP(D9855,'Cross-Page Data'!$I$4:$J$13,2,FALSE),IF(K9855="solar",VLOOKUP('Form 923'!D9855,'Cross-Page Data'!$I$14:$J$117,2,FALSE),K9855))</f>
        <v>other</v>
      </c>
      <c r="K9855" t="str">
        <f>VLOOKUP(E9855,'Cross-Page Data'!$D$4:$F$48,3,FALSE)</f>
        <v>natural gas</v>
      </c>
      <c r="L9855" t="b">
        <f>IF(AND($P$6=FALSE,OR(C9855="Commercial NAICS Cogen",C9855="Industrial NAICS Cogen",C9855="NAICS-22 Cogen")),FALSE,IF(AND($P$7=FALSE,OR(C9855="Commercial NAICS Cogen",C9855="Commercial NAICS Non-Cogen",C9855="industrial NAICS Cogen", C9855="industrial NAICS non-cogen")),FALSE,TRUE))</f>
        <v>1</v>
      </c>
      <c r="M9855">
        <f t="shared" si="460"/>
        <v>0.26136363636363635</v>
      </c>
      <c r="N9855">
        <f t="shared" si="461"/>
        <v>1</v>
      </c>
    </row>
    <row r="9856" spans="1:14" x14ac:dyDescent="0.2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s="32">
        <f t="shared" si="459"/>
        <v>8555109.6459796485</v>
      </c>
      <c r="J9856" t="str">
        <f>IF(K9856="natural gas",VLOOKUP(D9856,'Cross-Page Data'!$I$4:$J$13,2,FALSE),IF(K9856="solar",VLOOKUP('Form 923'!D9856,'Cross-Page Data'!$I$14:$J$117,2,FALSE),K9856))</f>
        <v>other</v>
      </c>
      <c r="K9856" t="str">
        <f>VLOOKUP(E9856,'Cross-Page Data'!$D$4:$F$48,3,FALSE)</f>
        <v>natural gas</v>
      </c>
      <c r="L9856" t="b">
        <f>IF(AND($P$6=FALSE,OR(C9856="Commercial NAICS Cogen",C9856="Industrial NAICS Cogen",C9856="NAICS-22 Cogen")),FALSE,IF(AND($P$7=FALSE,OR(C9856="Commercial NAICS Cogen",C9856="Commercial NAICS Non-Cogen",C9856="industrial NAICS Cogen", C9856="industrial NAICS non-cogen")),FALSE,TRUE))</f>
        <v>1</v>
      </c>
      <c r="M9856">
        <f t="shared" si="460"/>
        <v>0.24512987012987014</v>
      </c>
      <c r="N9856">
        <f t="shared" si="461"/>
        <v>1</v>
      </c>
    </row>
    <row r="9857" spans="1:14" x14ac:dyDescent="0.2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s="32">
        <f t="shared" si="459"/>
        <v>7421830.3145853197</v>
      </c>
      <c r="J9857" t="str">
        <f>IF(K9857="natural gas",VLOOKUP(D9857,'Cross-Page Data'!$I$4:$J$13,2,FALSE),IF(K9857="solar",VLOOKUP('Form 923'!D9857,'Cross-Page Data'!$I$14:$J$117,2,FALSE),K9857))</f>
        <v>other</v>
      </c>
      <c r="K9857" t="str">
        <f>VLOOKUP(E9857,'Cross-Page Data'!$D$4:$F$48,3,FALSE)</f>
        <v>natural gas</v>
      </c>
      <c r="L9857" t="b">
        <f>IF(AND($P$6=FALSE,OR(C9857="Commercial NAICS Cogen",C9857="Industrial NAICS Cogen",C9857="NAICS-22 Cogen")),FALSE,IF(AND($P$7=FALSE,OR(C9857="Commercial NAICS Cogen",C9857="Commercial NAICS Non-Cogen",C9857="industrial NAICS Cogen", C9857="industrial NAICS non-cogen")),FALSE,TRUE))</f>
        <v>1</v>
      </c>
      <c r="M9857">
        <f t="shared" si="460"/>
        <v>0.30194805194805197</v>
      </c>
      <c r="N9857">
        <f t="shared" si="461"/>
        <v>1</v>
      </c>
    </row>
    <row r="9858" spans="1:14" x14ac:dyDescent="0.2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s="32">
        <f t="shared" si="459"/>
        <v>8902137.2328458931</v>
      </c>
      <c r="J9858" t="str">
        <f>IF(K9858="natural gas",VLOOKUP(D9858,'Cross-Page Data'!$I$4:$J$13,2,FALSE),IF(K9858="solar",VLOOKUP('Form 923'!D9858,'Cross-Page Data'!$I$14:$J$117,2,FALSE),K9858))</f>
        <v>solar pv</v>
      </c>
      <c r="K9858" t="str">
        <f>VLOOKUP(E9858,'Cross-Page Data'!$D$4:$F$48,3,FALSE)</f>
        <v>solar</v>
      </c>
      <c r="L9858" t="b">
        <f>IF(AND($P$6=FALSE,OR(C9858="Commercial NAICS Cogen",C9858="Industrial NAICS Cogen",C9858="NAICS-22 Cogen")),FALSE,IF(AND($P$7=FALSE,OR(C9858="Commercial NAICS Cogen",C9858="Commercial NAICS Non-Cogen",C9858="industrial NAICS Cogen", C9858="industrial NAICS non-cogen")),FALSE,TRUE))</f>
        <v>1</v>
      </c>
      <c r="M9858">
        <f t="shared" si="460"/>
        <v>0.22485020498265532</v>
      </c>
      <c r="N9858">
        <f t="shared" si="461"/>
        <v>1</v>
      </c>
    </row>
    <row r="9859" spans="1:14" x14ac:dyDescent="0.2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s="32">
        <f t="shared" si="459"/>
        <v>8902801.600914808</v>
      </c>
      <c r="J9859" t="str">
        <f>IF(K9859="natural gas",VLOOKUP(D9859,'Cross-Page Data'!$I$4:$J$13,2,FALSE),IF(K9859="solar",VLOOKUP('Form 923'!D9859,'Cross-Page Data'!$I$14:$J$117,2,FALSE),K9859))</f>
        <v>solar pv</v>
      </c>
      <c r="K9859" t="str">
        <f>VLOOKUP(E9859,'Cross-Page Data'!$D$4:$F$48,3,FALSE)</f>
        <v>solar</v>
      </c>
      <c r="L9859" t="b">
        <f>IF(AND($P$6=FALSE,OR(C9859="Commercial NAICS Cogen",C9859="Industrial NAICS Cogen",C9859="NAICS-22 Cogen")),FALSE,IF(AND($P$7=FALSE,OR(C9859="Commercial NAICS Cogen",C9859="Commercial NAICS Non-Cogen",C9859="industrial NAICS Cogen", C9859="industrial NAICS non-cogen")),FALSE,TRUE))</f>
        <v>1</v>
      </c>
      <c r="M9859">
        <f t="shared" si="460"/>
        <v>3.8473667612740459E-2</v>
      </c>
      <c r="N9859">
        <f t="shared" si="461"/>
        <v>0</v>
      </c>
    </row>
    <row r="9860" spans="1:14" x14ac:dyDescent="0.2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s="32">
        <f t="shared" si="459"/>
        <v>8901787.0551133808</v>
      </c>
      <c r="J9860" t="str">
        <f>IF(K9860="natural gas",VLOOKUP(D9860,'Cross-Page Data'!$I$4:$J$13,2,FALSE),IF(K9860="solar",VLOOKUP('Form 923'!D9860,'Cross-Page Data'!$I$14:$J$117,2,FALSE),K9860))</f>
        <v>solar pv</v>
      </c>
      <c r="K9860" t="str">
        <f>VLOOKUP(E9860,'Cross-Page Data'!$D$4:$F$48,3,FALSE)</f>
        <v>solar</v>
      </c>
      <c r="L9860" t="b">
        <f>IF(AND($P$6=FALSE,OR(C9860="Commercial NAICS Cogen",C9860="Industrial NAICS Cogen",C9860="NAICS-22 Cogen")),FALSE,IF(AND($P$7=FALSE,OR(C9860="Commercial NAICS Cogen",C9860="Commercial NAICS Non-Cogen",C9860="industrial NAICS Cogen", C9860="industrial NAICS non-cogen")),FALSE,TRUE))</f>
        <v>1</v>
      </c>
      <c r="M9860">
        <f t="shared" si="460"/>
        <v>0.80794701986754969</v>
      </c>
      <c r="N9860">
        <f t="shared" si="461"/>
        <v>1</v>
      </c>
    </row>
    <row r="9861" spans="1:14" x14ac:dyDescent="0.2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s="32">
        <f t="shared" si="459"/>
        <v>8901865.6150462627</v>
      </c>
      <c r="J9861" t="str">
        <f>IF(K9861="natural gas",VLOOKUP(D9861,'Cross-Page Data'!$I$4:$J$13,2,FALSE),IF(K9861="solar",VLOOKUP('Form 923'!D9861,'Cross-Page Data'!$I$14:$J$117,2,FALSE),K9861))</f>
        <v>solar pv</v>
      </c>
      <c r="K9861" t="str">
        <f>VLOOKUP(E9861,'Cross-Page Data'!$D$4:$F$48,3,FALSE)</f>
        <v>solar</v>
      </c>
      <c r="L9861" t="b">
        <f>IF(AND($P$6=FALSE,OR(C9861="Commercial NAICS Cogen",C9861="Industrial NAICS Cogen",C9861="NAICS-22 Cogen")),FALSE,IF(AND($P$7=FALSE,OR(C9861="Commercial NAICS Cogen",C9861="Commercial NAICS Non-Cogen",C9861="industrial NAICS Cogen", C9861="industrial NAICS non-cogen")),FALSE,TRUE))</f>
        <v>1</v>
      </c>
      <c r="M9861">
        <f t="shared" si="460"/>
        <v>0.74771365499842324</v>
      </c>
      <c r="N9861">
        <f t="shared" si="461"/>
        <v>1</v>
      </c>
    </row>
    <row r="9862" spans="1:14" x14ac:dyDescent="0.2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s="32">
        <f t="shared" si="459"/>
        <v>8902019.2437999733</v>
      </c>
      <c r="J9862" t="str">
        <f>IF(K9862="natural gas",VLOOKUP(D9862,'Cross-Page Data'!$I$4:$J$13,2,FALSE),IF(K9862="solar",VLOOKUP('Form 923'!D9862,'Cross-Page Data'!$I$14:$J$117,2,FALSE),K9862))</f>
        <v>solar pv</v>
      </c>
      <c r="K9862" t="str">
        <f>VLOOKUP(E9862,'Cross-Page Data'!$D$4:$F$48,3,FALSE)</f>
        <v>solar</v>
      </c>
      <c r="L9862" t="b">
        <f>IF(AND($P$6=FALSE,OR(C9862="Commercial NAICS Cogen",C9862="Industrial NAICS Cogen",C9862="NAICS-22 Cogen")),FALSE,IF(AND($P$7=FALSE,OR(C9862="Commercial NAICS Cogen",C9862="Commercial NAICS Non-Cogen",C9862="industrial NAICS Cogen", C9862="industrial NAICS non-cogen")),FALSE,TRUE))</f>
        <v>1</v>
      </c>
      <c r="M9862">
        <f t="shared" si="460"/>
        <v>0.40365815200252286</v>
      </c>
      <c r="N9862">
        <f t="shared" si="461"/>
        <v>1</v>
      </c>
    </row>
    <row r="9863" spans="1:14" x14ac:dyDescent="0.2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s="32">
        <f t="shared" ref="I9863:I9926" si="462">IFERROR(F9863/G9863*10^6,"")</f>
        <v>8901895.3752843067</v>
      </c>
      <c r="J9863" t="str">
        <f>IF(K9863="natural gas",VLOOKUP(D9863,'Cross-Page Data'!$I$4:$J$13,2,FALSE),IF(K9863="solar",VLOOKUP('Form 923'!D9863,'Cross-Page Data'!$I$14:$J$117,2,FALSE),K9863))</f>
        <v>solar pv</v>
      </c>
      <c r="K9863" t="str">
        <f>VLOOKUP(E9863,'Cross-Page Data'!$D$4:$F$48,3,FALSE)</f>
        <v>solar</v>
      </c>
      <c r="L9863" t="b">
        <f>IF(AND($P$6=FALSE,OR(C9863="Commercial NAICS Cogen",C9863="Industrial NAICS Cogen",C9863="NAICS-22 Cogen")),FALSE,IF(AND($P$7=FALSE,OR(C9863="Commercial NAICS Cogen",C9863="Commercial NAICS Non-Cogen",C9863="industrial NAICS Cogen", C9863="industrial NAICS non-cogen")),FALSE,TRUE))</f>
        <v>1</v>
      </c>
      <c r="M9863">
        <f t="shared" ref="M9863:M9926" si="463">(COUNTIFS($J$6:$J$14148,J9863,$I$6:$I$14148,"&gt;"&amp;I9863)+1)/COUNTIFS($J$6:$J$14148,J9863)</f>
        <v>0.717439293598234</v>
      </c>
      <c r="N9863">
        <f t="shared" ref="N9863:N9926" si="464">IF(OR(M9863&gt;0.95,M9863&lt;0.05),0,1)</f>
        <v>1</v>
      </c>
    </row>
    <row r="9864" spans="1:14" ht="26.25" x14ac:dyDescent="0.2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s="32" t="str">
        <f t="shared" si="462"/>
        <v/>
      </c>
      <c r="J9864" t="str">
        <f>IF(K9864="natural gas",VLOOKUP(D9864,'Cross-Page Data'!$I$4:$J$13,2,FALSE),IF(K9864="solar",VLOOKUP('Form 923'!D9864,'Cross-Page Data'!$I$14:$J$117,2,FALSE),K9864))</f>
        <v>petroleum</v>
      </c>
      <c r="K9864" t="str">
        <f>VLOOKUP(E9864,'Cross-Page Data'!$D$4:$F$48,3,FALSE)</f>
        <v>petroleum</v>
      </c>
      <c r="L9864" t="b">
        <f>IF(AND($P$6=FALSE,OR(C9864="Commercial NAICS Cogen",C9864="Industrial NAICS Cogen",C9864="NAICS-22 Cogen")),FALSE,IF(AND($P$7=FALSE,OR(C9864="Commercial NAICS Cogen",C9864="Commercial NAICS Non-Cogen",C9864="industrial NAICS Cogen", C9864="industrial NAICS non-cogen")),FALSE,TRUE))</f>
        <v>0</v>
      </c>
      <c r="M9864">
        <f t="shared" si="463"/>
        <v>8.6956521739130436E-3</v>
      </c>
      <c r="N9864">
        <f t="shared" si="464"/>
        <v>0</v>
      </c>
    </row>
    <row r="9865" spans="1:14" ht="26.25" x14ac:dyDescent="0.2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s="32">
        <f t="shared" si="462"/>
        <v>8902011.1691808421</v>
      </c>
      <c r="J9865" t="str">
        <f>IF(K9865="natural gas",VLOOKUP(D9865,'Cross-Page Data'!$I$4:$J$13,2,FALSE),IF(K9865="solar",VLOOKUP('Form 923'!D9865,'Cross-Page Data'!$I$14:$J$117,2,FALSE),K9865))</f>
        <v>other</v>
      </c>
      <c r="K9865" t="str">
        <f>VLOOKUP(E9865,'Cross-Page Data'!$D$4:$F$48,3,FALSE)</f>
        <v>other</v>
      </c>
      <c r="L9865" t="b">
        <f>IF(AND($P$6=FALSE,OR(C9865="Commercial NAICS Cogen",C9865="Industrial NAICS Cogen",C9865="NAICS-22 Cogen")),FALSE,IF(AND($P$7=FALSE,OR(C9865="Commercial NAICS Cogen",C9865="Commercial NAICS Non-Cogen",C9865="industrial NAICS Cogen", C9865="industrial NAICS non-cogen")),FALSE,TRUE))</f>
        <v>0</v>
      </c>
      <c r="M9865">
        <f t="shared" si="463"/>
        <v>0.18181818181818182</v>
      </c>
      <c r="N9865">
        <f t="shared" si="464"/>
        <v>1</v>
      </c>
    </row>
    <row r="9866" spans="1:14" x14ac:dyDescent="0.2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s="32">
        <f t="shared" si="462"/>
        <v>8901876.6756032184</v>
      </c>
      <c r="J9866" t="str">
        <f>IF(K9866="natural gas",VLOOKUP(D9866,'Cross-Page Data'!$I$4:$J$13,2,FALSE),IF(K9866="solar",VLOOKUP('Form 923'!D9866,'Cross-Page Data'!$I$14:$J$117,2,FALSE),K9866))</f>
        <v>solar pv</v>
      </c>
      <c r="K9866" t="str">
        <f>VLOOKUP(E9866,'Cross-Page Data'!$D$4:$F$48,3,FALSE)</f>
        <v>solar</v>
      </c>
      <c r="L9866" t="b">
        <f>IF(AND($P$6=FALSE,OR(C9866="Commercial NAICS Cogen",C9866="Industrial NAICS Cogen",C9866="NAICS-22 Cogen")),FALSE,IF(AND($P$7=FALSE,OR(C9866="Commercial NAICS Cogen",C9866="Commercial NAICS Non-Cogen",C9866="industrial NAICS Cogen", C9866="industrial NAICS non-cogen")),FALSE,TRUE))</f>
        <v>1</v>
      </c>
      <c r="M9866">
        <f t="shared" si="463"/>
        <v>0.73793755912961212</v>
      </c>
      <c r="N9866">
        <f t="shared" si="464"/>
        <v>1</v>
      </c>
    </row>
    <row r="9867" spans="1:14" x14ac:dyDescent="0.2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s="32">
        <f t="shared" si="462"/>
        <v>8901846.4528668616</v>
      </c>
      <c r="J9867" t="str">
        <f>IF(K9867="natural gas",VLOOKUP(D9867,'Cross-Page Data'!$I$4:$J$13,2,FALSE),IF(K9867="solar",VLOOKUP('Form 923'!D9867,'Cross-Page Data'!$I$14:$J$117,2,FALSE),K9867))</f>
        <v>solar pv</v>
      </c>
      <c r="K9867" t="str">
        <f>VLOOKUP(E9867,'Cross-Page Data'!$D$4:$F$48,3,FALSE)</f>
        <v>solar</v>
      </c>
      <c r="L9867" t="b">
        <f>IF(AND($P$6=FALSE,OR(C9867="Commercial NAICS Cogen",C9867="Industrial NAICS Cogen",C9867="NAICS-22 Cogen")),FALSE,IF(AND($P$7=FALSE,OR(C9867="Commercial NAICS Cogen",C9867="Commercial NAICS Non-Cogen",C9867="industrial NAICS Cogen", C9867="industrial NAICS non-cogen")),FALSE,TRUE))</f>
        <v>1</v>
      </c>
      <c r="M9867">
        <f t="shared" si="463"/>
        <v>0.76600441501103755</v>
      </c>
      <c r="N9867">
        <f t="shared" si="464"/>
        <v>1</v>
      </c>
    </row>
    <row r="9868" spans="1:14" x14ac:dyDescent="0.2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s="32">
        <f t="shared" si="462"/>
        <v>8902113.0782410055</v>
      </c>
      <c r="J9868" t="str">
        <f>IF(K9868="natural gas",VLOOKUP(D9868,'Cross-Page Data'!$I$4:$J$13,2,FALSE),IF(K9868="solar",VLOOKUP('Form 923'!D9868,'Cross-Page Data'!$I$14:$J$117,2,FALSE),K9868))</f>
        <v>solar pv</v>
      </c>
      <c r="K9868" t="str">
        <f>VLOOKUP(E9868,'Cross-Page Data'!$D$4:$F$48,3,FALSE)</f>
        <v>solar</v>
      </c>
      <c r="L9868" t="b">
        <f>IF(AND($P$6=FALSE,OR(C9868="Commercial NAICS Cogen",C9868="Industrial NAICS Cogen",C9868="NAICS-22 Cogen")),FALSE,IF(AND($P$7=FALSE,OR(C9868="Commercial NAICS Cogen",C9868="Commercial NAICS Non-Cogen",C9868="industrial NAICS Cogen", C9868="industrial NAICS non-cogen")),FALSE,TRUE))</f>
        <v>1</v>
      </c>
      <c r="M9868">
        <f t="shared" si="463"/>
        <v>0.2563859981078524</v>
      </c>
      <c r="N9868">
        <f t="shared" si="464"/>
        <v>1</v>
      </c>
    </row>
    <row r="9869" spans="1:14" x14ac:dyDescent="0.2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s="32">
        <f t="shared" si="462"/>
        <v>8901993.355481727</v>
      </c>
      <c r="J9869" t="str">
        <f>IF(K9869="natural gas",VLOOKUP(D9869,'Cross-Page Data'!$I$4:$J$13,2,FALSE),IF(K9869="solar",VLOOKUP('Form 923'!D9869,'Cross-Page Data'!$I$14:$J$117,2,FALSE),K9869))</f>
        <v>solar pv</v>
      </c>
      <c r="K9869" t="str">
        <f>VLOOKUP(E9869,'Cross-Page Data'!$D$4:$F$48,3,FALSE)</f>
        <v>solar</v>
      </c>
      <c r="L9869" t="b">
        <f>IF(AND($P$6=FALSE,OR(C9869="Commercial NAICS Cogen",C9869="Industrial NAICS Cogen",C9869="NAICS-22 Cogen")),FALSE,IF(AND($P$7=FALSE,OR(C9869="Commercial NAICS Cogen",C9869="Commercial NAICS Non-Cogen",C9869="industrial NAICS Cogen", C9869="industrial NAICS non-cogen")),FALSE,TRUE))</f>
        <v>1</v>
      </c>
      <c r="M9869">
        <f t="shared" si="463"/>
        <v>0.53768527278461054</v>
      </c>
      <c r="N9869">
        <f t="shared" si="464"/>
        <v>1</v>
      </c>
    </row>
    <row r="9870" spans="1:14" x14ac:dyDescent="0.2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s="32">
        <f t="shared" si="462"/>
        <v>8902009.2041755524</v>
      </c>
      <c r="J9870" t="str">
        <f>IF(K9870="natural gas",VLOOKUP(D9870,'Cross-Page Data'!$I$4:$J$13,2,FALSE),IF(K9870="solar",VLOOKUP('Form 923'!D9870,'Cross-Page Data'!$I$14:$J$117,2,FALSE),K9870))</f>
        <v>solar pv</v>
      </c>
      <c r="K9870" t="str">
        <f>VLOOKUP(E9870,'Cross-Page Data'!$D$4:$F$48,3,FALSE)</f>
        <v>solar</v>
      </c>
      <c r="L9870" t="b">
        <f>IF(AND($P$6=FALSE,OR(C9870="Commercial NAICS Cogen",C9870="Industrial NAICS Cogen",C9870="NAICS-22 Cogen")),FALSE,IF(AND($P$7=FALSE,OR(C9870="Commercial NAICS Cogen",C9870="Commercial NAICS Non-Cogen",C9870="industrial NAICS Cogen", C9870="industrial NAICS non-cogen")),FALSE,TRUE))</f>
        <v>1</v>
      </c>
      <c r="M9870">
        <f t="shared" si="463"/>
        <v>0.43960895616524753</v>
      </c>
      <c r="N9870">
        <f t="shared" si="464"/>
        <v>1</v>
      </c>
    </row>
    <row r="9871" spans="1:14" x14ac:dyDescent="0.2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s="32">
        <f t="shared" si="462"/>
        <v>8901942.3190111835</v>
      </c>
      <c r="J9871" t="str">
        <f>IF(K9871="natural gas",VLOOKUP(D9871,'Cross-Page Data'!$I$4:$J$13,2,FALSE),IF(K9871="solar",VLOOKUP('Form 923'!D9871,'Cross-Page Data'!$I$14:$J$117,2,FALSE),K9871))</f>
        <v>solar pv</v>
      </c>
      <c r="K9871" t="str">
        <f>VLOOKUP(E9871,'Cross-Page Data'!$D$4:$F$48,3,FALSE)</f>
        <v>solar</v>
      </c>
      <c r="L9871" t="b">
        <f>IF(AND($P$6=FALSE,OR(C9871="Commercial NAICS Cogen",C9871="Industrial NAICS Cogen",C9871="NAICS-22 Cogen")),FALSE,IF(AND($P$7=FALSE,OR(C9871="Commercial NAICS Cogen",C9871="Commercial NAICS Non-Cogen",C9871="industrial NAICS Cogen", C9871="industrial NAICS non-cogen")),FALSE,TRUE))</f>
        <v>1</v>
      </c>
      <c r="M9871">
        <f t="shared" si="463"/>
        <v>0.65499842321034374</v>
      </c>
      <c r="N9871">
        <f t="shared" si="464"/>
        <v>1</v>
      </c>
    </row>
    <row r="9872" spans="1:14" x14ac:dyDescent="0.2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s="32">
        <f t="shared" si="462"/>
        <v>8901985.1116625313</v>
      </c>
      <c r="J9872" t="str">
        <f>IF(K9872="natural gas",VLOOKUP(D9872,'Cross-Page Data'!$I$4:$J$13,2,FALSE),IF(K9872="solar",VLOOKUP('Form 923'!D9872,'Cross-Page Data'!$I$14:$J$117,2,FALSE),K9872))</f>
        <v>solar pv</v>
      </c>
      <c r="K9872" t="str">
        <f>VLOOKUP(E9872,'Cross-Page Data'!$D$4:$F$48,3,FALSE)</f>
        <v>solar</v>
      </c>
      <c r="L9872" t="b">
        <f>IF(AND($P$6=FALSE,OR(C9872="Commercial NAICS Cogen",C9872="Industrial NAICS Cogen",C9872="NAICS-22 Cogen")),FALSE,IF(AND($P$7=FALSE,OR(C9872="Commercial NAICS Cogen",C9872="Commercial NAICS Non-Cogen",C9872="industrial NAICS Cogen", C9872="industrial NAICS non-cogen")),FALSE,TRUE))</f>
        <v>1</v>
      </c>
      <c r="M9872">
        <f t="shared" si="463"/>
        <v>0.5714285714285714</v>
      </c>
      <c r="N9872">
        <f t="shared" si="464"/>
        <v>1</v>
      </c>
    </row>
    <row r="9873" spans="1:14" x14ac:dyDescent="0.2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s="32">
        <f t="shared" si="462"/>
        <v>8901171.303074671</v>
      </c>
      <c r="J9873" t="str">
        <f>IF(K9873="natural gas",VLOOKUP(D9873,'Cross-Page Data'!$I$4:$J$13,2,FALSE),IF(K9873="solar",VLOOKUP('Form 923'!D9873,'Cross-Page Data'!$I$14:$J$117,2,FALSE),K9873))</f>
        <v>solar pv</v>
      </c>
      <c r="K9873" t="str">
        <f>VLOOKUP(E9873,'Cross-Page Data'!$D$4:$F$48,3,FALSE)</f>
        <v>solar</v>
      </c>
      <c r="L9873" t="b">
        <f>IF(AND($P$6=FALSE,OR(C9873="Commercial NAICS Cogen",C9873="Industrial NAICS Cogen",C9873="NAICS-22 Cogen")),FALSE,IF(AND($P$7=FALSE,OR(C9873="Commercial NAICS Cogen",C9873="Commercial NAICS Non-Cogen",C9873="industrial NAICS Cogen", C9873="industrial NAICS non-cogen")),FALSE,TRUE))</f>
        <v>1</v>
      </c>
      <c r="M9873">
        <f t="shared" si="463"/>
        <v>0.93440555029959005</v>
      </c>
      <c r="N9873">
        <f t="shared" si="464"/>
        <v>1</v>
      </c>
    </row>
    <row r="9874" spans="1:14" x14ac:dyDescent="0.2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s="32">
        <f t="shared" si="462"/>
        <v>8902014.6008696705</v>
      </c>
      <c r="J9874" t="str">
        <f>IF(K9874="natural gas",VLOOKUP(D9874,'Cross-Page Data'!$I$4:$J$13,2,FALSE),IF(K9874="solar",VLOOKUP('Form 923'!D9874,'Cross-Page Data'!$I$14:$J$117,2,FALSE),K9874))</f>
        <v>geothermal</v>
      </c>
      <c r="K9874" t="str">
        <f>VLOOKUP(E9874,'Cross-Page Data'!$D$4:$F$48,3,FALSE)</f>
        <v>geothermal</v>
      </c>
      <c r="L9874" t="b">
        <f>IF(AND($P$6=FALSE,OR(C9874="Commercial NAICS Cogen",C9874="Industrial NAICS Cogen",C9874="NAICS-22 Cogen")),FALSE,IF(AND($P$7=FALSE,OR(C9874="Commercial NAICS Cogen",C9874="Commercial NAICS Non-Cogen",C9874="industrial NAICS Cogen", C9874="industrial NAICS non-cogen")),FALSE,TRUE))</f>
        <v>1</v>
      </c>
      <c r="M9874">
        <f t="shared" si="463"/>
        <v>0.15277777777777779</v>
      </c>
      <c r="N9874">
        <f t="shared" si="464"/>
        <v>1</v>
      </c>
    </row>
    <row r="9875" spans="1:14" x14ac:dyDescent="0.2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s="32">
        <f t="shared" si="462"/>
        <v>8901997.872088898</v>
      </c>
      <c r="J9875" t="str">
        <f>IF(K9875="natural gas",VLOOKUP(D9875,'Cross-Page Data'!$I$4:$J$13,2,FALSE),IF(K9875="solar",VLOOKUP('Form 923'!D9875,'Cross-Page Data'!$I$14:$J$117,2,FALSE),K9875))</f>
        <v>solar pv</v>
      </c>
      <c r="K9875" t="str">
        <f>VLOOKUP(E9875,'Cross-Page Data'!$D$4:$F$48,3,FALSE)</f>
        <v>solar</v>
      </c>
      <c r="L9875" t="b">
        <f>IF(AND($P$6=FALSE,OR(C9875="Commercial NAICS Cogen",C9875="Industrial NAICS Cogen",C9875="NAICS-22 Cogen")),FALSE,IF(AND($P$7=FALSE,OR(C9875="Commercial NAICS Cogen",C9875="Commercial NAICS Non-Cogen",C9875="industrial NAICS Cogen", C9875="industrial NAICS non-cogen")),FALSE,TRUE))</f>
        <v>1</v>
      </c>
      <c r="M9875">
        <f t="shared" si="463"/>
        <v>0.51151056449069698</v>
      </c>
      <c r="N9875">
        <f t="shared" si="464"/>
        <v>1</v>
      </c>
    </row>
    <row r="9876" spans="1:14" x14ac:dyDescent="0.2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s="32">
        <f t="shared" si="462"/>
        <v>10482559.048959799</v>
      </c>
      <c r="J9876" t="str">
        <f>IF(K9876="natural gas",VLOOKUP(D9876,'Cross-Page Data'!$I$4:$J$13,2,FALSE),IF(K9876="solar",VLOOKUP('Form 923'!D9876,'Cross-Page Data'!$I$14:$J$117,2,FALSE),K9876))</f>
        <v>biomass</v>
      </c>
      <c r="K9876" t="str">
        <f>VLOOKUP(E9876,'Cross-Page Data'!$D$4:$F$48,3,FALSE)</f>
        <v>biomass</v>
      </c>
      <c r="L9876" t="b">
        <f>IF(AND($P$6=FALSE,OR(C9876="Commercial NAICS Cogen",C9876="Industrial NAICS Cogen",C9876="NAICS-22 Cogen")),FALSE,IF(AND($P$7=FALSE,OR(C9876="Commercial NAICS Cogen",C9876="Commercial NAICS Non-Cogen",C9876="industrial NAICS Cogen", C9876="industrial NAICS non-cogen")),FALSE,TRUE))</f>
        <v>1</v>
      </c>
      <c r="M9876">
        <f t="shared" si="463"/>
        <v>0.45394736842105265</v>
      </c>
      <c r="N9876">
        <f t="shared" si="464"/>
        <v>1</v>
      </c>
    </row>
    <row r="9877" spans="1:14" x14ac:dyDescent="0.2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s="32">
        <f t="shared" si="462"/>
        <v>8901997.3197730985</v>
      </c>
      <c r="J9877" t="str">
        <f>IF(K9877="natural gas",VLOOKUP(D9877,'Cross-Page Data'!$I$4:$J$13,2,FALSE),IF(K9877="solar",VLOOKUP('Form 923'!D9877,'Cross-Page Data'!$I$14:$J$117,2,FALSE),K9877))</f>
        <v>wind</v>
      </c>
      <c r="K9877" t="str">
        <f>VLOOKUP(E9877,'Cross-Page Data'!$D$4:$F$48,3,FALSE)</f>
        <v>wind</v>
      </c>
      <c r="L9877" t="b">
        <f>IF(AND($P$6=FALSE,OR(C9877="Commercial NAICS Cogen",C9877="Industrial NAICS Cogen",C9877="NAICS-22 Cogen")),FALSE,IF(AND($P$7=FALSE,OR(C9877="Commercial NAICS Cogen",C9877="Commercial NAICS Non-Cogen",C9877="industrial NAICS Cogen", C9877="industrial NAICS non-cogen")),FALSE,TRUE))</f>
        <v>1</v>
      </c>
      <c r="M9877">
        <f t="shared" si="463"/>
        <v>0.68153980752405952</v>
      </c>
      <c r="N9877">
        <f t="shared" si="464"/>
        <v>1</v>
      </c>
    </row>
    <row r="9878" spans="1:14" x14ac:dyDescent="0.2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s="32">
        <f t="shared" si="462"/>
        <v>8902001.9130804166</v>
      </c>
      <c r="J9878" t="str">
        <f>IF(K9878="natural gas",VLOOKUP(D9878,'Cross-Page Data'!$I$4:$J$13,2,FALSE),IF(K9878="solar",VLOOKUP('Form 923'!D9878,'Cross-Page Data'!$I$14:$J$117,2,FALSE),K9878))</f>
        <v>wind</v>
      </c>
      <c r="K9878" t="str">
        <f>VLOOKUP(E9878,'Cross-Page Data'!$D$4:$F$48,3,FALSE)</f>
        <v>wind</v>
      </c>
      <c r="L9878" t="b">
        <f>IF(AND($P$6=FALSE,OR(C9878="Commercial NAICS Cogen",C9878="Industrial NAICS Cogen",C9878="NAICS-22 Cogen")),FALSE,IF(AND($P$7=FALSE,OR(C9878="Commercial NAICS Cogen",C9878="Commercial NAICS Non-Cogen",C9878="industrial NAICS Cogen", C9878="industrial NAICS non-cogen")),FALSE,TRUE))</f>
        <v>1</v>
      </c>
      <c r="M9878">
        <f t="shared" si="463"/>
        <v>0.32808398950131235</v>
      </c>
      <c r="N9878">
        <f t="shared" si="464"/>
        <v>1</v>
      </c>
    </row>
    <row r="9879" spans="1:14" x14ac:dyDescent="0.2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s="32">
        <f t="shared" si="462"/>
        <v>8901904.4196909815</v>
      </c>
      <c r="J9879" t="str">
        <f>IF(K9879="natural gas",VLOOKUP(D9879,'Cross-Page Data'!$I$4:$J$13,2,FALSE),IF(K9879="solar",VLOOKUP('Form 923'!D9879,'Cross-Page Data'!$I$14:$J$117,2,FALSE),K9879))</f>
        <v>solar pv</v>
      </c>
      <c r="K9879" t="str">
        <f>VLOOKUP(E9879,'Cross-Page Data'!$D$4:$F$48,3,FALSE)</f>
        <v>solar</v>
      </c>
      <c r="L9879" t="b">
        <f>IF(AND($P$6=FALSE,OR(C9879="Commercial NAICS Cogen",C9879="Industrial NAICS Cogen",C9879="NAICS-22 Cogen")),FALSE,IF(AND($P$7=FALSE,OR(C9879="Commercial NAICS Cogen",C9879="Commercial NAICS Non-Cogen",C9879="industrial NAICS Cogen", C9879="industrial NAICS non-cogen")),FALSE,TRUE))</f>
        <v>1</v>
      </c>
      <c r="M9879">
        <f t="shared" si="463"/>
        <v>0.70482497634815511</v>
      </c>
      <c r="N9879">
        <f t="shared" si="464"/>
        <v>1</v>
      </c>
    </row>
    <row r="9880" spans="1:14" x14ac:dyDescent="0.2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s="32">
        <f t="shared" si="462"/>
        <v>8901997.1185610276</v>
      </c>
      <c r="J9880" t="str">
        <f>IF(K9880="natural gas",VLOOKUP(D9880,'Cross-Page Data'!$I$4:$J$13,2,FALSE),IF(K9880="solar",VLOOKUP('Form 923'!D9880,'Cross-Page Data'!$I$14:$J$117,2,FALSE),K9880))</f>
        <v>wind</v>
      </c>
      <c r="K9880" t="str">
        <f>VLOOKUP(E9880,'Cross-Page Data'!$D$4:$F$48,3,FALSE)</f>
        <v>wind</v>
      </c>
      <c r="L9880" t="b">
        <f>IF(AND($P$6=FALSE,OR(C9880="Commercial NAICS Cogen",C9880="Industrial NAICS Cogen",C9880="NAICS-22 Cogen")),FALSE,IF(AND($P$7=FALSE,OR(C9880="Commercial NAICS Cogen",C9880="Commercial NAICS Non-Cogen",C9880="industrial NAICS Cogen", C9880="industrial NAICS non-cogen")),FALSE,TRUE))</f>
        <v>1</v>
      </c>
      <c r="M9880">
        <f t="shared" si="463"/>
        <v>0.69116360454943138</v>
      </c>
      <c r="N9880">
        <f t="shared" si="464"/>
        <v>1</v>
      </c>
    </row>
    <row r="9881" spans="1:14" x14ac:dyDescent="0.2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s="32">
        <f t="shared" si="462"/>
        <v>11003959.496889615</v>
      </c>
      <c r="J9881" t="str">
        <f>IF(K9881="natural gas",VLOOKUP(D9881,'Cross-Page Data'!$I$4:$J$13,2,FALSE),IF(K9881="solar",VLOOKUP('Form 923'!D9881,'Cross-Page Data'!$I$14:$J$117,2,FALSE),K9881))</f>
        <v>natural gas peaker</v>
      </c>
      <c r="K9881" t="str">
        <f>VLOOKUP(E9881,'Cross-Page Data'!$D$4:$F$48,3,FALSE)</f>
        <v>natural gas</v>
      </c>
      <c r="L9881" t="b">
        <f>IF(AND($P$6=FALSE,OR(C9881="Commercial NAICS Cogen",C9881="Industrial NAICS Cogen",C9881="NAICS-22 Cogen")),FALSE,IF(AND($P$7=FALSE,OR(C9881="Commercial NAICS Cogen",C9881="Commercial NAICS Non-Cogen",C9881="industrial NAICS Cogen", C9881="industrial NAICS non-cogen")),FALSE,TRUE))</f>
        <v>1</v>
      </c>
      <c r="M9881">
        <f t="shared" si="463"/>
        <v>0.39950617283950618</v>
      </c>
      <c r="N9881">
        <f t="shared" si="464"/>
        <v>1</v>
      </c>
    </row>
    <row r="9882" spans="1:14" ht="26.25" x14ac:dyDescent="0.2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s="32">
        <f t="shared" si="462"/>
        <v>9626658.9397422876</v>
      </c>
      <c r="J9882" t="str">
        <f>IF(K9882="natural gas",VLOOKUP(D9882,'Cross-Page Data'!$I$4:$J$13,2,FALSE),IF(K9882="solar",VLOOKUP('Form 923'!D9882,'Cross-Page Data'!$I$14:$J$117,2,FALSE),K9882))</f>
        <v>natural gas peaker</v>
      </c>
      <c r="K9882" t="str">
        <f>VLOOKUP(E9882,'Cross-Page Data'!$D$4:$F$48,3,FALSE)</f>
        <v>natural gas</v>
      </c>
      <c r="L9882" t="b">
        <f>IF(AND($P$6=FALSE,OR(C9882="Commercial NAICS Cogen",C9882="Industrial NAICS Cogen",C9882="NAICS-22 Cogen")),FALSE,IF(AND($P$7=FALSE,OR(C9882="Commercial NAICS Cogen",C9882="Commercial NAICS Non-Cogen",C9882="industrial NAICS Cogen", C9882="industrial NAICS non-cogen")),FALSE,TRUE))</f>
        <v>0</v>
      </c>
      <c r="M9882">
        <f t="shared" si="463"/>
        <v>0.53333333333333333</v>
      </c>
      <c r="N9882">
        <f t="shared" si="464"/>
        <v>1</v>
      </c>
    </row>
    <row r="9883" spans="1:14" ht="26.25" x14ac:dyDescent="0.2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s="32">
        <f t="shared" si="462"/>
        <v>9526062.9252853245</v>
      </c>
      <c r="J9883" t="str">
        <f>IF(K9883="natural gas",VLOOKUP(D9883,'Cross-Page Data'!$I$4:$J$13,2,FALSE),IF(K9883="solar",VLOOKUP('Form 923'!D9883,'Cross-Page Data'!$I$14:$J$117,2,FALSE),K9883))</f>
        <v>biomass</v>
      </c>
      <c r="K9883" t="str">
        <f>VLOOKUP(E9883,'Cross-Page Data'!$D$4:$F$48,3,FALSE)</f>
        <v>biomass</v>
      </c>
      <c r="L9883" t="b">
        <f>IF(AND($P$6=FALSE,OR(C9883="Commercial NAICS Cogen",C9883="Industrial NAICS Cogen",C9883="NAICS-22 Cogen")),FALSE,IF(AND($P$7=FALSE,OR(C9883="Commercial NAICS Cogen",C9883="Commercial NAICS Non-Cogen",C9883="industrial NAICS Cogen", C9883="industrial NAICS non-cogen")),FALSE,TRUE))</f>
        <v>0</v>
      </c>
      <c r="M9883">
        <f t="shared" si="463"/>
        <v>0.51644736842105265</v>
      </c>
      <c r="N9883">
        <f t="shared" si="464"/>
        <v>1</v>
      </c>
    </row>
    <row r="9884" spans="1:14" ht="26.25" x14ac:dyDescent="0.2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s="32">
        <f t="shared" si="462"/>
        <v>7308105.2769412072</v>
      </c>
      <c r="J9884" t="str">
        <f>IF(K9884="natural gas",VLOOKUP(D9884,'Cross-Page Data'!$I$4:$J$13,2,FALSE),IF(K9884="solar",VLOOKUP('Form 923'!D9884,'Cross-Page Data'!$I$14:$J$117,2,FALSE),K9884))</f>
        <v>natural gas peaker</v>
      </c>
      <c r="K9884" t="str">
        <f>VLOOKUP(E9884,'Cross-Page Data'!$D$4:$F$48,3,FALSE)</f>
        <v>natural gas</v>
      </c>
      <c r="L9884" t="b">
        <f>IF(AND($P$6=FALSE,OR(C9884="Commercial NAICS Cogen",C9884="Industrial NAICS Cogen",C9884="NAICS-22 Cogen")),FALSE,IF(AND($P$7=FALSE,OR(C9884="Commercial NAICS Cogen",C9884="Commercial NAICS Non-Cogen",C9884="industrial NAICS Cogen", C9884="industrial NAICS non-cogen")),FALSE,TRUE))</f>
        <v>0</v>
      </c>
      <c r="M9884">
        <f t="shared" si="463"/>
        <v>0.6</v>
      </c>
      <c r="N9884">
        <f t="shared" si="464"/>
        <v>1</v>
      </c>
    </row>
    <row r="9885" spans="1:14" ht="26.25" x14ac:dyDescent="0.2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s="32">
        <f t="shared" si="462"/>
        <v>5629242.7474993765</v>
      </c>
      <c r="J9885" t="str">
        <f>IF(K9885="natural gas",VLOOKUP(D9885,'Cross-Page Data'!$I$4:$J$13,2,FALSE),IF(K9885="solar",VLOOKUP('Form 923'!D9885,'Cross-Page Data'!$I$14:$J$117,2,FALSE),K9885))</f>
        <v>natural gas peaker</v>
      </c>
      <c r="K9885" t="str">
        <f>VLOOKUP(E9885,'Cross-Page Data'!$D$4:$F$48,3,FALSE)</f>
        <v>natural gas</v>
      </c>
      <c r="L9885" t="b">
        <f>IF(AND($P$6=FALSE,OR(C9885="Commercial NAICS Cogen",C9885="Industrial NAICS Cogen",C9885="NAICS-22 Cogen")),FALSE,IF(AND($P$7=FALSE,OR(C9885="Commercial NAICS Cogen",C9885="Commercial NAICS Non-Cogen",C9885="industrial NAICS Cogen", C9885="industrial NAICS non-cogen")),FALSE,TRUE))</f>
        <v>0</v>
      </c>
      <c r="M9885">
        <f t="shared" si="463"/>
        <v>0.65530864197530869</v>
      </c>
      <c r="N9885">
        <f t="shared" si="464"/>
        <v>1</v>
      </c>
    </row>
    <row r="9886" spans="1:14" x14ac:dyDescent="0.2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s="32">
        <f t="shared" si="462"/>
        <v>8901783.9639286418</v>
      </c>
      <c r="J9886" t="str">
        <f>IF(K9886="natural gas",VLOOKUP(D9886,'Cross-Page Data'!$I$4:$J$13,2,FALSE),IF(K9886="solar",VLOOKUP('Form 923'!D9886,'Cross-Page Data'!$I$14:$J$117,2,FALSE),K9886))</f>
        <v>solar pv</v>
      </c>
      <c r="K9886" t="str">
        <f>VLOOKUP(E9886,'Cross-Page Data'!$D$4:$F$48,3,FALSE)</f>
        <v>solar</v>
      </c>
      <c r="L9886" t="b">
        <f>IF(AND($P$6=FALSE,OR(C9886="Commercial NAICS Cogen",C9886="Industrial NAICS Cogen",C9886="NAICS-22 Cogen")),FALSE,IF(AND($P$7=FALSE,OR(C9886="Commercial NAICS Cogen",C9886="Commercial NAICS Non-Cogen",C9886="industrial NAICS Cogen", C9886="industrial NAICS non-cogen")),FALSE,TRUE))</f>
        <v>1</v>
      </c>
      <c r="M9886">
        <f t="shared" si="463"/>
        <v>0.80952380952380953</v>
      </c>
      <c r="N9886">
        <f t="shared" si="464"/>
        <v>1</v>
      </c>
    </row>
    <row r="9887" spans="1:14" x14ac:dyDescent="0.2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s="32">
        <f t="shared" si="462"/>
        <v>8902018.0562931504</v>
      </c>
      <c r="J9887" t="str">
        <f>IF(K9887="natural gas",VLOOKUP(D9887,'Cross-Page Data'!$I$4:$J$13,2,FALSE),IF(K9887="solar",VLOOKUP('Form 923'!D9887,'Cross-Page Data'!$I$14:$J$117,2,FALSE),K9887))</f>
        <v>solar pv</v>
      </c>
      <c r="K9887" t="str">
        <f>VLOOKUP(E9887,'Cross-Page Data'!$D$4:$F$48,3,FALSE)</f>
        <v>solar</v>
      </c>
      <c r="L9887" t="b">
        <f>IF(AND($P$6=FALSE,OR(C9887="Commercial NAICS Cogen",C9887="Industrial NAICS Cogen",C9887="NAICS-22 Cogen")),FALSE,IF(AND($P$7=FALSE,OR(C9887="Commercial NAICS Cogen",C9887="Commercial NAICS Non-Cogen",C9887="industrial NAICS Cogen", C9887="industrial NAICS non-cogen")),FALSE,TRUE))</f>
        <v>1</v>
      </c>
      <c r="M9887">
        <f t="shared" si="463"/>
        <v>0.40681173131504256</v>
      </c>
      <c r="N9887">
        <f t="shared" si="464"/>
        <v>1</v>
      </c>
    </row>
    <row r="9888" spans="1:14" x14ac:dyDescent="0.2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s="32">
        <f t="shared" si="462"/>
        <v>8901886.792452829</v>
      </c>
      <c r="J9888" t="str">
        <f>IF(K9888="natural gas",VLOOKUP(D9888,'Cross-Page Data'!$I$4:$J$13,2,FALSE),IF(K9888="solar",VLOOKUP('Form 923'!D9888,'Cross-Page Data'!$I$14:$J$117,2,FALSE),K9888))</f>
        <v>solar pv</v>
      </c>
      <c r="K9888" t="str">
        <f>VLOOKUP(E9888,'Cross-Page Data'!$D$4:$F$48,3,FALSE)</f>
        <v>solar</v>
      </c>
      <c r="L9888" t="b">
        <f>IF(AND($P$6=FALSE,OR(C9888="Commercial NAICS Cogen",C9888="Industrial NAICS Cogen",C9888="NAICS-22 Cogen")),FALSE,IF(AND($P$7=FALSE,OR(C9888="Commercial NAICS Cogen",C9888="Commercial NAICS Non-Cogen",C9888="industrial NAICS Cogen", C9888="industrial NAICS non-cogen")),FALSE,TRUE))</f>
        <v>1</v>
      </c>
      <c r="M9888">
        <f t="shared" si="463"/>
        <v>0.72563859981078527</v>
      </c>
      <c r="N9888">
        <f t="shared" si="464"/>
        <v>1</v>
      </c>
    </row>
    <row r="9889" spans="1:14" x14ac:dyDescent="0.2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s="32">
        <f t="shared" si="462"/>
        <v>8902359.8451741785</v>
      </c>
      <c r="J9889" t="str">
        <f>IF(K9889="natural gas",VLOOKUP(D9889,'Cross-Page Data'!$I$4:$J$13,2,FALSE),IF(K9889="solar",VLOOKUP('Form 923'!D9889,'Cross-Page Data'!$I$14:$J$117,2,FALSE),K9889))</f>
        <v>solar pv</v>
      </c>
      <c r="K9889" t="str">
        <f>VLOOKUP(E9889,'Cross-Page Data'!$D$4:$F$48,3,FALSE)</f>
        <v>solar</v>
      </c>
      <c r="L9889" t="b">
        <f>IF(AND($P$6=FALSE,OR(C9889="Commercial NAICS Cogen",C9889="Industrial NAICS Cogen",C9889="NAICS-22 Cogen")),FALSE,IF(AND($P$7=FALSE,OR(C9889="Commercial NAICS Cogen",C9889="Commercial NAICS Non-Cogen",C9889="industrial NAICS Cogen", C9889="industrial NAICS non-cogen")),FALSE,TRUE))</f>
        <v>1</v>
      </c>
      <c r="M9889">
        <f t="shared" si="463"/>
        <v>0.10942920214443393</v>
      </c>
      <c r="N9889">
        <f t="shared" si="464"/>
        <v>1</v>
      </c>
    </row>
    <row r="9890" spans="1:14" x14ac:dyDescent="0.2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s="32">
        <f t="shared" si="462"/>
        <v>8901973.598222455</v>
      </c>
      <c r="J9890" t="str">
        <f>IF(K9890="natural gas",VLOOKUP(D9890,'Cross-Page Data'!$I$4:$J$13,2,FALSE),IF(K9890="solar",VLOOKUP('Form 923'!D9890,'Cross-Page Data'!$I$14:$J$117,2,FALSE),K9890))</f>
        <v>solar pv</v>
      </c>
      <c r="K9890" t="str">
        <f>VLOOKUP(E9890,'Cross-Page Data'!$D$4:$F$48,3,FALSE)</f>
        <v>solar</v>
      </c>
      <c r="L9890" t="b">
        <f>IF(AND($P$6=FALSE,OR(C9890="Commercial NAICS Cogen",C9890="Industrial NAICS Cogen",C9890="NAICS-22 Cogen")),FALSE,IF(AND($P$7=FALSE,OR(C9890="Commercial NAICS Cogen",C9890="Commercial NAICS Non-Cogen",C9890="industrial NAICS Cogen", C9890="industrial NAICS non-cogen")),FALSE,TRUE))</f>
        <v>1</v>
      </c>
      <c r="M9890">
        <f t="shared" si="463"/>
        <v>0.60201829076001256</v>
      </c>
      <c r="N9890">
        <f t="shared" si="464"/>
        <v>1</v>
      </c>
    </row>
    <row r="9891" spans="1:14" x14ac:dyDescent="0.2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s="32">
        <f t="shared" si="462"/>
        <v>8902137.2328458931</v>
      </c>
      <c r="J9891" t="str">
        <f>IF(K9891="natural gas",VLOOKUP(D9891,'Cross-Page Data'!$I$4:$J$13,2,FALSE),IF(K9891="solar",VLOOKUP('Form 923'!D9891,'Cross-Page Data'!$I$14:$J$117,2,FALSE),K9891))</f>
        <v>solar pv</v>
      </c>
      <c r="K9891" t="str">
        <f>VLOOKUP(E9891,'Cross-Page Data'!$D$4:$F$48,3,FALSE)</f>
        <v>solar</v>
      </c>
      <c r="L9891" t="b">
        <f>IF(AND($P$6=FALSE,OR(C9891="Commercial NAICS Cogen",C9891="Industrial NAICS Cogen",C9891="NAICS-22 Cogen")),FALSE,IF(AND($P$7=FALSE,OR(C9891="Commercial NAICS Cogen",C9891="Commercial NAICS Non-Cogen",C9891="industrial NAICS Cogen", C9891="industrial NAICS non-cogen")),FALSE,TRUE))</f>
        <v>1</v>
      </c>
      <c r="M9891">
        <f t="shared" si="463"/>
        <v>0.22485020498265532</v>
      </c>
      <c r="N9891">
        <f t="shared" si="464"/>
        <v>1</v>
      </c>
    </row>
    <row r="9892" spans="1:14" x14ac:dyDescent="0.2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s="32">
        <f t="shared" si="462"/>
        <v>8902074.5863176081</v>
      </c>
      <c r="J9892" t="str">
        <f>IF(K9892="natural gas",VLOOKUP(D9892,'Cross-Page Data'!$I$4:$J$13,2,FALSE),IF(K9892="solar",VLOOKUP('Form 923'!D9892,'Cross-Page Data'!$I$14:$J$117,2,FALSE),K9892))</f>
        <v>solar pv</v>
      </c>
      <c r="K9892" t="str">
        <f>VLOOKUP(E9892,'Cross-Page Data'!$D$4:$F$48,3,FALSE)</f>
        <v>solar</v>
      </c>
      <c r="L9892" t="b">
        <f>IF(AND($P$6=FALSE,OR(C9892="Commercial NAICS Cogen",C9892="Industrial NAICS Cogen",C9892="NAICS-22 Cogen")),FALSE,IF(AND($P$7=FALSE,OR(C9892="Commercial NAICS Cogen",C9892="Commercial NAICS Non-Cogen",C9892="industrial NAICS Cogen", C9892="industrial NAICS non-cogen")),FALSE,TRUE))</f>
        <v>1</v>
      </c>
      <c r="M9892">
        <f t="shared" si="463"/>
        <v>0.29959003468937245</v>
      </c>
      <c r="N9892">
        <f t="shared" si="464"/>
        <v>1</v>
      </c>
    </row>
    <row r="9893" spans="1:14" x14ac:dyDescent="0.2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s="32">
        <f t="shared" si="462"/>
        <v>8901798.0636237897</v>
      </c>
      <c r="J9893" t="str">
        <f>IF(K9893="natural gas",VLOOKUP(D9893,'Cross-Page Data'!$I$4:$J$13,2,FALSE),IF(K9893="solar",VLOOKUP('Form 923'!D9893,'Cross-Page Data'!$I$14:$J$117,2,FALSE),K9893))</f>
        <v>solar pv</v>
      </c>
      <c r="K9893" t="str">
        <f>VLOOKUP(E9893,'Cross-Page Data'!$D$4:$F$48,3,FALSE)</f>
        <v>solar</v>
      </c>
      <c r="L9893" t="b">
        <f>IF(AND($P$6=FALSE,OR(C9893="Commercial NAICS Cogen",C9893="Industrial NAICS Cogen",C9893="NAICS-22 Cogen")),FALSE,IF(AND($P$7=FALSE,OR(C9893="Commercial NAICS Cogen",C9893="Commercial NAICS Non-Cogen",C9893="industrial NAICS Cogen", C9893="industrial NAICS non-cogen")),FALSE,TRUE))</f>
        <v>1</v>
      </c>
      <c r="M9893">
        <f t="shared" si="463"/>
        <v>0.80037842951750238</v>
      </c>
      <c r="N9893">
        <f t="shared" si="464"/>
        <v>1</v>
      </c>
    </row>
    <row r="9894" spans="1:14" x14ac:dyDescent="0.2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s="32">
        <f t="shared" si="462"/>
        <v>8901951.6185579058</v>
      </c>
      <c r="J9894" t="str">
        <f>IF(K9894="natural gas",VLOOKUP(D9894,'Cross-Page Data'!$I$4:$J$13,2,FALSE),IF(K9894="solar",VLOOKUP('Form 923'!D9894,'Cross-Page Data'!$I$14:$J$117,2,FALSE),K9894))</f>
        <v>solar pv</v>
      </c>
      <c r="K9894" t="str">
        <f>VLOOKUP(E9894,'Cross-Page Data'!$D$4:$F$48,3,FALSE)</f>
        <v>solar</v>
      </c>
      <c r="L9894" t="b">
        <f>IF(AND($P$6=FALSE,OR(C9894="Commercial NAICS Cogen",C9894="Industrial NAICS Cogen",C9894="NAICS-22 Cogen")),FALSE,IF(AND($P$7=FALSE,OR(C9894="Commercial NAICS Cogen",C9894="Commercial NAICS Non-Cogen",C9894="industrial NAICS Cogen", C9894="industrial NAICS non-cogen")),FALSE,TRUE))</f>
        <v>1</v>
      </c>
      <c r="M9894">
        <f t="shared" si="463"/>
        <v>0.64269946389151689</v>
      </c>
      <c r="N9894">
        <f t="shared" si="464"/>
        <v>1</v>
      </c>
    </row>
    <row r="9895" spans="1:14" x14ac:dyDescent="0.2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s="32">
        <f t="shared" si="462"/>
        <v>8901911.1504872795</v>
      </c>
      <c r="J9895" t="str">
        <f>IF(K9895="natural gas",VLOOKUP(D9895,'Cross-Page Data'!$I$4:$J$13,2,FALSE),IF(K9895="solar",VLOOKUP('Form 923'!D9895,'Cross-Page Data'!$I$14:$J$117,2,FALSE),K9895))</f>
        <v>solar pv</v>
      </c>
      <c r="K9895" t="str">
        <f>VLOOKUP(E9895,'Cross-Page Data'!$D$4:$F$48,3,FALSE)</f>
        <v>solar</v>
      </c>
      <c r="L9895" t="b">
        <f>IF(AND($P$6=FALSE,OR(C9895="Commercial NAICS Cogen",C9895="Industrial NAICS Cogen",C9895="NAICS-22 Cogen")),FALSE,IF(AND($P$7=FALSE,OR(C9895="Commercial NAICS Cogen",C9895="Commercial NAICS Non-Cogen",C9895="industrial NAICS Cogen", C9895="industrial NAICS non-cogen")),FALSE,TRUE))</f>
        <v>1</v>
      </c>
      <c r="M9895">
        <f t="shared" si="463"/>
        <v>0.69536423841059603</v>
      </c>
      <c r="N9895">
        <f t="shared" si="464"/>
        <v>1</v>
      </c>
    </row>
    <row r="9896" spans="1:14" x14ac:dyDescent="0.2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s="32">
        <f t="shared" si="462"/>
        <v>8902003.9100684263</v>
      </c>
      <c r="J9896" t="str">
        <f>IF(K9896="natural gas",VLOOKUP(D9896,'Cross-Page Data'!$I$4:$J$13,2,FALSE),IF(K9896="solar",VLOOKUP('Form 923'!D9896,'Cross-Page Data'!$I$14:$J$117,2,FALSE),K9896))</f>
        <v>solar pv</v>
      </c>
      <c r="K9896" t="str">
        <f>VLOOKUP(E9896,'Cross-Page Data'!$D$4:$F$48,3,FALSE)</f>
        <v>solar</v>
      </c>
      <c r="L9896" t="b">
        <f>IF(AND($P$6=FALSE,OR(C9896="Commercial NAICS Cogen",C9896="Industrial NAICS Cogen",C9896="NAICS-22 Cogen")),FALSE,IF(AND($P$7=FALSE,OR(C9896="Commercial NAICS Cogen",C9896="Commercial NAICS Non-Cogen",C9896="industrial NAICS Cogen", C9896="industrial NAICS non-cogen")),FALSE,TRUE))</f>
        <v>1</v>
      </c>
      <c r="M9896">
        <f t="shared" si="463"/>
        <v>0.46420687480290129</v>
      </c>
      <c r="N9896">
        <f t="shared" si="464"/>
        <v>1</v>
      </c>
    </row>
    <row r="9897" spans="1:14" x14ac:dyDescent="0.2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s="32">
        <f t="shared" si="462"/>
        <v>8901827.9432442803</v>
      </c>
      <c r="J9897" t="str">
        <f>IF(K9897="natural gas",VLOOKUP(D9897,'Cross-Page Data'!$I$4:$J$13,2,FALSE),IF(K9897="solar",VLOOKUP('Form 923'!D9897,'Cross-Page Data'!$I$14:$J$117,2,FALSE),K9897))</f>
        <v>solar pv</v>
      </c>
      <c r="K9897" t="str">
        <f>VLOOKUP(E9897,'Cross-Page Data'!$D$4:$F$48,3,FALSE)</f>
        <v>solar</v>
      </c>
      <c r="L9897" t="b">
        <f>IF(AND($P$6=FALSE,OR(C9897="Commercial NAICS Cogen",C9897="Industrial NAICS Cogen",C9897="NAICS-22 Cogen")),FALSE,IF(AND($P$7=FALSE,OR(C9897="Commercial NAICS Cogen",C9897="Commercial NAICS Non-Cogen",C9897="industrial NAICS Cogen", C9897="industrial NAICS non-cogen")),FALSE,TRUE))</f>
        <v>1</v>
      </c>
      <c r="M9897">
        <f t="shared" si="463"/>
        <v>0.78051087984862821</v>
      </c>
      <c r="N9897">
        <f t="shared" si="464"/>
        <v>1</v>
      </c>
    </row>
    <row r="9898" spans="1:14" x14ac:dyDescent="0.2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s="32">
        <f t="shared" si="462"/>
        <v>8902298.1288459115</v>
      </c>
      <c r="J9898" t="str">
        <f>IF(K9898="natural gas",VLOOKUP(D9898,'Cross-Page Data'!$I$4:$J$13,2,FALSE),IF(K9898="solar",VLOOKUP('Form 923'!D9898,'Cross-Page Data'!$I$14:$J$117,2,FALSE),K9898))</f>
        <v>solar pv</v>
      </c>
      <c r="K9898" t="str">
        <f>VLOOKUP(E9898,'Cross-Page Data'!$D$4:$F$48,3,FALSE)</f>
        <v>solar</v>
      </c>
      <c r="L9898" t="b">
        <f>IF(AND($P$6=FALSE,OR(C9898="Commercial NAICS Cogen",C9898="Industrial NAICS Cogen",C9898="NAICS-22 Cogen")),FALSE,IF(AND($P$7=FALSE,OR(C9898="Commercial NAICS Cogen",C9898="Commercial NAICS Non-Cogen",C9898="industrial NAICS Cogen", C9898="industrial NAICS non-cogen")),FALSE,TRUE))</f>
        <v>1</v>
      </c>
      <c r="M9898">
        <f t="shared" si="463"/>
        <v>0.12582781456953643</v>
      </c>
      <c r="N9898">
        <f t="shared" si="464"/>
        <v>1</v>
      </c>
    </row>
    <row r="9899" spans="1:14" x14ac:dyDescent="0.2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s="32">
        <f t="shared" si="462"/>
        <v>8902057.0359981302</v>
      </c>
      <c r="J9899" t="str">
        <f>IF(K9899="natural gas",VLOOKUP(D9899,'Cross-Page Data'!$I$4:$J$13,2,FALSE),IF(K9899="solar",VLOOKUP('Form 923'!D9899,'Cross-Page Data'!$I$14:$J$117,2,FALSE),K9899))</f>
        <v>solar pv</v>
      </c>
      <c r="K9899" t="str">
        <f>VLOOKUP(E9899,'Cross-Page Data'!$D$4:$F$48,3,FALSE)</f>
        <v>solar</v>
      </c>
      <c r="L9899" t="b">
        <f>IF(AND($P$6=FALSE,OR(C9899="Commercial NAICS Cogen",C9899="Industrial NAICS Cogen",C9899="NAICS-22 Cogen")),FALSE,IF(AND($P$7=FALSE,OR(C9899="Commercial NAICS Cogen",C9899="Commercial NAICS Non-Cogen",C9899="industrial NAICS Cogen", C9899="industrial NAICS non-cogen")),FALSE,TRUE))</f>
        <v>1</v>
      </c>
      <c r="M9899">
        <f t="shared" si="463"/>
        <v>0.32828760643330179</v>
      </c>
      <c r="N9899">
        <f t="shared" si="464"/>
        <v>1</v>
      </c>
    </row>
    <row r="9900" spans="1:14" x14ac:dyDescent="0.2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s="32">
        <f t="shared" si="462"/>
        <v>8901971.7678691465</v>
      </c>
      <c r="J9900" t="str">
        <f>IF(K9900="natural gas",VLOOKUP(D9900,'Cross-Page Data'!$I$4:$J$13,2,FALSE),IF(K9900="solar",VLOOKUP('Form 923'!D9900,'Cross-Page Data'!$I$14:$J$117,2,FALSE),K9900))</f>
        <v>solar pv</v>
      </c>
      <c r="K9900" t="str">
        <f>VLOOKUP(E9900,'Cross-Page Data'!$D$4:$F$48,3,FALSE)</f>
        <v>solar</v>
      </c>
      <c r="L9900" t="b">
        <f>IF(AND($P$6=FALSE,OR(C9900="Commercial NAICS Cogen",C9900="Industrial NAICS Cogen",C9900="NAICS-22 Cogen")),FALSE,IF(AND($P$7=FALSE,OR(C9900="Commercial NAICS Cogen",C9900="Commercial NAICS Non-Cogen",C9900="industrial NAICS Cogen", C9900="industrial NAICS non-cogen")),FALSE,TRUE))</f>
        <v>1</v>
      </c>
      <c r="M9900">
        <f t="shared" si="463"/>
        <v>0.60674865972879222</v>
      </c>
      <c r="N9900">
        <f t="shared" si="464"/>
        <v>1</v>
      </c>
    </row>
    <row r="9901" spans="1:14" x14ac:dyDescent="0.2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s="32">
        <f t="shared" si="462"/>
        <v>8901870.7292483468</v>
      </c>
      <c r="J9901" t="str">
        <f>IF(K9901="natural gas",VLOOKUP(D9901,'Cross-Page Data'!$I$4:$J$13,2,FALSE),IF(K9901="solar",VLOOKUP('Form 923'!D9901,'Cross-Page Data'!$I$14:$J$117,2,FALSE),K9901))</f>
        <v>solar pv</v>
      </c>
      <c r="K9901" t="str">
        <f>VLOOKUP(E9901,'Cross-Page Data'!$D$4:$F$48,3,FALSE)</f>
        <v>solar</v>
      </c>
      <c r="L9901" t="b">
        <f>IF(AND($P$6=FALSE,OR(C9901="Commercial NAICS Cogen",C9901="Industrial NAICS Cogen",C9901="NAICS-22 Cogen")),FALSE,IF(AND($P$7=FALSE,OR(C9901="Commercial NAICS Cogen",C9901="Commercial NAICS Non-Cogen",C9901="industrial NAICS Cogen", C9901="industrial NAICS non-cogen")),FALSE,TRUE))</f>
        <v>1</v>
      </c>
      <c r="M9901">
        <f t="shared" si="463"/>
        <v>0.74266792809839166</v>
      </c>
      <c r="N9901">
        <f t="shared" si="464"/>
        <v>1</v>
      </c>
    </row>
    <row r="9902" spans="1:14" x14ac:dyDescent="0.2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s="32">
        <f t="shared" si="462"/>
        <v>8901958.6267605647</v>
      </c>
      <c r="J9902" t="str">
        <f>IF(K9902="natural gas",VLOOKUP(D9902,'Cross-Page Data'!$I$4:$J$13,2,FALSE),IF(K9902="solar",VLOOKUP('Form 923'!D9902,'Cross-Page Data'!$I$14:$J$117,2,FALSE),K9902))</f>
        <v>solar pv</v>
      </c>
      <c r="K9902" t="str">
        <f>VLOOKUP(E9902,'Cross-Page Data'!$D$4:$F$48,3,FALSE)</f>
        <v>solar</v>
      </c>
      <c r="L9902" t="b">
        <f>IF(AND($P$6=FALSE,OR(C9902="Commercial NAICS Cogen",C9902="Industrial NAICS Cogen",C9902="NAICS-22 Cogen")),FALSE,IF(AND($P$7=FALSE,OR(C9902="Commercial NAICS Cogen",C9902="Commercial NAICS Non-Cogen",C9902="industrial NAICS Cogen", C9902="industrial NAICS non-cogen")),FALSE,TRUE))</f>
        <v>1</v>
      </c>
      <c r="M9902">
        <f t="shared" si="463"/>
        <v>0.63040050457269003</v>
      </c>
      <c r="N9902">
        <f t="shared" si="464"/>
        <v>1</v>
      </c>
    </row>
    <row r="9903" spans="1:14" x14ac:dyDescent="0.2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s="32">
        <f t="shared" si="462"/>
        <v>8902092.2436712515</v>
      </c>
      <c r="J9903" t="str">
        <f>IF(K9903="natural gas",VLOOKUP(D9903,'Cross-Page Data'!$I$4:$J$13,2,FALSE),IF(K9903="solar",VLOOKUP('Form 923'!D9903,'Cross-Page Data'!$I$14:$J$117,2,FALSE),K9903))</f>
        <v>solar pv</v>
      </c>
      <c r="K9903" t="str">
        <f>VLOOKUP(E9903,'Cross-Page Data'!$D$4:$F$48,3,FALSE)</f>
        <v>solar</v>
      </c>
      <c r="L9903" t="b">
        <f>IF(AND($P$6=FALSE,OR(C9903="Commercial NAICS Cogen",C9903="Industrial NAICS Cogen",C9903="NAICS-22 Cogen")),FALSE,IF(AND($P$7=FALSE,OR(C9903="Commercial NAICS Cogen",C9903="Commercial NAICS Non-Cogen",C9903="industrial NAICS Cogen", C9903="industrial NAICS non-cogen")),FALSE,TRUE))</f>
        <v>1</v>
      </c>
      <c r="M9903">
        <f t="shared" si="463"/>
        <v>0.27909176915799433</v>
      </c>
      <c r="N9903">
        <f t="shared" si="464"/>
        <v>1</v>
      </c>
    </row>
    <row r="9904" spans="1:14" x14ac:dyDescent="0.2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s="32">
        <f t="shared" si="462"/>
        <v>8902082.1609454136</v>
      </c>
      <c r="J9904" t="str">
        <f>IF(K9904="natural gas",VLOOKUP(D9904,'Cross-Page Data'!$I$4:$J$13,2,FALSE),IF(K9904="solar",VLOOKUP('Form 923'!D9904,'Cross-Page Data'!$I$14:$J$117,2,FALSE),K9904))</f>
        <v>solar pv</v>
      </c>
      <c r="K9904" t="str">
        <f>VLOOKUP(E9904,'Cross-Page Data'!$D$4:$F$48,3,FALSE)</f>
        <v>solar</v>
      </c>
      <c r="L9904" t="b">
        <f>IF(AND($P$6=FALSE,OR(C9904="Commercial NAICS Cogen",C9904="Industrial NAICS Cogen",C9904="NAICS-22 Cogen")),FALSE,IF(AND($P$7=FALSE,OR(C9904="Commercial NAICS Cogen",C9904="Commercial NAICS Non-Cogen",C9904="industrial NAICS Cogen", C9904="industrial NAICS non-cogen")),FALSE,TRUE))</f>
        <v>1</v>
      </c>
      <c r="M9904">
        <f t="shared" si="463"/>
        <v>0.28949858088930935</v>
      </c>
      <c r="N9904">
        <f t="shared" si="464"/>
        <v>1</v>
      </c>
    </row>
    <row r="9905" spans="1:14" x14ac:dyDescent="0.2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s="32">
        <f t="shared" si="462"/>
        <v>8902061.2415107824</v>
      </c>
      <c r="J9905" t="str">
        <f>IF(K9905="natural gas",VLOOKUP(D9905,'Cross-Page Data'!$I$4:$J$13,2,FALSE),IF(K9905="solar",VLOOKUP('Form 923'!D9905,'Cross-Page Data'!$I$14:$J$117,2,FALSE),K9905))</f>
        <v>solar pv</v>
      </c>
      <c r="K9905" t="str">
        <f>VLOOKUP(E9905,'Cross-Page Data'!$D$4:$F$48,3,FALSE)</f>
        <v>solar</v>
      </c>
      <c r="L9905" t="b">
        <f>IF(AND($P$6=FALSE,OR(C9905="Commercial NAICS Cogen",C9905="Industrial NAICS Cogen",C9905="NAICS-22 Cogen")),FALSE,IF(AND($P$7=FALSE,OR(C9905="Commercial NAICS Cogen",C9905="Commercial NAICS Non-Cogen",C9905="industrial NAICS Cogen", C9905="industrial NAICS non-cogen")),FALSE,TRUE))</f>
        <v>1</v>
      </c>
      <c r="M9905">
        <f t="shared" si="463"/>
        <v>0.32103437401450646</v>
      </c>
      <c r="N9905">
        <f t="shared" si="464"/>
        <v>1</v>
      </c>
    </row>
    <row r="9906" spans="1:14" x14ac:dyDescent="0.2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s="32">
        <f t="shared" si="462"/>
        <v>8901997.4948559795</v>
      </c>
      <c r="J9906" t="str">
        <f>IF(K9906="natural gas",VLOOKUP(D9906,'Cross-Page Data'!$I$4:$J$13,2,FALSE),IF(K9906="solar",VLOOKUP('Form 923'!D9906,'Cross-Page Data'!$I$14:$J$117,2,FALSE),K9906))</f>
        <v>wind</v>
      </c>
      <c r="K9906" t="str">
        <f>VLOOKUP(E9906,'Cross-Page Data'!$D$4:$F$48,3,FALSE)</f>
        <v>wind</v>
      </c>
      <c r="L9906" t="b">
        <f>IF(AND($P$6=FALSE,OR(C9906="Commercial NAICS Cogen",C9906="Industrial NAICS Cogen",C9906="NAICS-22 Cogen")),FALSE,IF(AND($P$7=FALSE,OR(C9906="Commercial NAICS Cogen",C9906="Commercial NAICS Non-Cogen",C9906="industrial NAICS Cogen", C9906="industrial NAICS non-cogen")),FALSE,TRUE))</f>
        <v>1</v>
      </c>
      <c r="M9906">
        <f t="shared" si="463"/>
        <v>0.6692913385826772</v>
      </c>
      <c r="N9906">
        <f t="shared" si="464"/>
        <v>1</v>
      </c>
    </row>
    <row r="9907" spans="1:14" x14ac:dyDescent="0.2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s="32" t="str">
        <f t="shared" si="462"/>
        <v/>
      </c>
      <c r="J9907" t="str">
        <f>IF(K9907="natural gas",VLOOKUP(D9907,'Cross-Page Data'!$I$4:$J$13,2,FALSE),IF(K9907="solar",VLOOKUP('Form 923'!D9907,'Cross-Page Data'!$I$14:$J$117,2,FALSE),K9907))</f>
        <v>heavy or residual fuel oil</v>
      </c>
      <c r="K9907" t="str">
        <f>VLOOKUP(E9907,'Cross-Page Data'!$D$4:$F$48,3,FALSE)</f>
        <v>heavy or residual fuel oil</v>
      </c>
      <c r="L9907" t="b">
        <f>IF(AND($P$6=FALSE,OR(C9907="Commercial NAICS Cogen",C9907="Industrial NAICS Cogen",C9907="NAICS-22 Cogen")),FALSE,IF(AND($P$7=FALSE,OR(C9907="Commercial NAICS Cogen",C9907="Commercial NAICS Non-Cogen",C9907="industrial NAICS Cogen", C9907="industrial NAICS non-cogen")),FALSE,TRUE))</f>
        <v>0</v>
      </c>
      <c r="M9907">
        <f t="shared" si="463"/>
        <v>4.0160642570281126E-4</v>
      </c>
      <c r="N9907">
        <f t="shared" si="464"/>
        <v>0</v>
      </c>
    </row>
    <row r="9908" spans="1:14" x14ac:dyDescent="0.2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s="32" t="str">
        <f t="shared" si="462"/>
        <v/>
      </c>
      <c r="J9908" t="str">
        <f>IF(K9908="natural gas",VLOOKUP(D9908,'Cross-Page Data'!$I$4:$J$13,2,FALSE),IF(K9908="solar",VLOOKUP('Form 923'!D9908,'Cross-Page Data'!$I$14:$J$117,2,FALSE),K9908))</f>
        <v>biomass</v>
      </c>
      <c r="K9908" t="str">
        <f>VLOOKUP(E9908,'Cross-Page Data'!$D$4:$F$48,3,FALSE)</f>
        <v>biomass</v>
      </c>
      <c r="L9908" t="b">
        <f>IF(AND($P$6=FALSE,OR(C9908="Commercial NAICS Cogen",C9908="Industrial NAICS Cogen",C9908="NAICS-22 Cogen")),FALSE,IF(AND($P$7=FALSE,OR(C9908="Commercial NAICS Cogen",C9908="Commercial NAICS Non-Cogen",C9908="industrial NAICS Cogen", C9908="industrial NAICS non-cogen")),FALSE,TRUE))</f>
        <v>0</v>
      </c>
      <c r="M9908">
        <f t="shared" si="463"/>
        <v>1.0964912280701754E-3</v>
      </c>
      <c r="N9908">
        <f t="shared" si="464"/>
        <v>0</v>
      </c>
    </row>
    <row r="9909" spans="1:14" x14ac:dyDescent="0.2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s="32">
        <f t="shared" si="462"/>
        <v>8902143.5228331778</v>
      </c>
      <c r="J9909" t="str">
        <f>IF(K9909="natural gas",VLOOKUP(D9909,'Cross-Page Data'!$I$4:$J$13,2,FALSE),IF(K9909="solar",VLOOKUP('Form 923'!D9909,'Cross-Page Data'!$I$14:$J$117,2,FALSE),K9909))</f>
        <v>solar pv</v>
      </c>
      <c r="K9909" t="str">
        <f>VLOOKUP(E9909,'Cross-Page Data'!$D$4:$F$48,3,FALSE)</f>
        <v>solar</v>
      </c>
      <c r="L9909" t="b">
        <f>IF(AND($P$6=FALSE,OR(C9909="Commercial NAICS Cogen",C9909="Industrial NAICS Cogen",C9909="NAICS-22 Cogen")),FALSE,IF(AND($P$7=FALSE,OR(C9909="Commercial NAICS Cogen",C9909="Commercial NAICS Non-Cogen",C9909="industrial NAICS Cogen", C9909="industrial NAICS non-cogen")),FALSE,TRUE))</f>
        <v>1</v>
      </c>
      <c r="M9909">
        <f t="shared" si="463"/>
        <v>0.22075055187637968</v>
      </c>
      <c r="N9909">
        <f t="shared" si="464"/>
        <v>1</v>
      </c>
    </row>
    <row r="9910" spans="1:14" x14ac:dyDescent="0.2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s="32">
        <f t="shared" si="462"/>
        <v>8902211.1491747107</v>
      </c>
      <c r="J9910" t="str">
        <f>IF(K9910="natural gas",VLOOKUP(D9910,'Cross-Page Data'!$I$4:$J$13,2,FALSE),IF(K9910="solar",VLOOKUP('Form 923'!D9910,'Cross-Page Data'!$I$14:$J$117,2,FALSE),K9910))</f>
        <v>solar pv</v>
      </c>
      <c r="K9910" t="str">
        <f>VLOOKUP(E9910,'Cross-Page Data'!$D$4:$F$48,3,FALSE)</f>
        <v>solar</v>
      </c>
      <c r="L9910" t="b">
        <f>IF(AND($P$6=FALSE,OR(C9910="Commercial NAICS Cogen",C9910="Industrial NAICS Cogen",C9910="NAICS-22 Cogen")),FALSE,IF(AND($P$7=FALSE,OR(C9910="Commercial NAICS Cogen",C9910="Commercial NAICS Non-Cogen",C9910="industrial NAICS Cogen", C9910="industrial NAICS non-cogen")),FALSE,TRUE))</f>
        <v>1</v>
      </c>
      <c r="M9910">
        <f t="shared" si="463"/>
        <v>0.1652475559760328</v>
      </c>
      <c r="N9910">
        <f t="shared" si="464"/>
        <v>1</v>
      </c>
    </row>
    <row r="9911" spans="1:14" x14ac:dyDescent="0.2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s="32">
        <f t="shared" si="462"/>
        <v>8902109.1242549289</v>
      </c>
      <c r="J9911" t="str">
        <f>IF(K9911="natural gas",VLOOKUP(D9911,'Cross-Page Data'!$I$4:$J$13,2,FALSE),IF(K9911="solar",VLOOKUP('Form 923'!D9911,'Cross-Page Data'!$I$14:$J$117,2,FALSE),K9911))</f>
        <v>solar pv</v>
      </c>
      <c r="K9911" t="str">
        <f>VLOOKUP(E9911,'Cross-Page Data'!$D$4:$F$48,3,FALSE)</f>
        <v>solar</v>
      </c>
      <c r="L9911" t="b">
        <f>IF(AND($P$6=FALSE,OR(C9911="Commercial NAICS Cogen",C9911="Industrial NAICS Cogen",C9911="NAICS-22 Cogen")),FALSE,IF(AND($P$7=FALSE,OR(C9911="Commercial NAICS Cogen",C9911="Commercial NAICS Non-Cogen",C9911="industrial NAICS Cogen", C9911="industrial NAICS non-cogen")),FALSE,TRUE))</f>
        <v>1</v>
      </c>
      <c r="M9911">
        <f t="shared" si="463"/>
        <v>0.26048565121412803</v>
      </c>
      <c r="N9911">
        <f t="shared" si="464"/>
        <v>1</v>
      </c>
    </row>
    <row r="9912" spans="1:14" ht="26.25" x14ac:dyDescent="0.2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s="32">
        <f t="shared" si="462"/>
        <v>8901780.9910068773</v>
      </c>
      <c r="J9912" t="str">
        <f>IF(K9912="natural gas",VLOOKUP(D9912,'Cross-Page Data'!$I$4:$J$13,2,FALSE),IF(K9912="solar",VLOOKUP('Form 923'!D9912,'Cross-Page Data'!$I$14:$J$117,2,FALSE),K9912))</f>
        <v>solar pv</v>
      </c>
      <c r="K9912" t="str">
        <f>VLOOKUP(E9912,'Cross-Page Data'!$D$4:$F$48,3,FALSE)</f>
        <v>solar</v>
      </c>
      <c r="L9912" t="b">
        <f>IF(AND($P$6=FALSE,OR(C9912="Commercial NAICS Cogen",C9912="Industrial NAICS Cogen",C9912="NAICS-22 Cogen")),FALSE,IF(AND($P$7=FALSE,OR(C9912="Commercial NAICS Cogen",C9912="Commercial NAICS Non-Cogen",C9912="industrial NAICS Cogen", C9912="industrial NAICS non-cogen")),FALSE,TRUE))</f>
        <v>0</v>
      </c>
      <c r="M9912">
        <f t="shared" si="463"/>
        <v>0.81204667297382527</v>
      </c>
      <c r="N9912">
        <f t="shared" si="464"/>
        <v>1</v>
      </c>
    </row>
    <row r="9913" spans="1:14" ht="26.25" x14ac:dyDescent="0.2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s="32">
        <f t="shared" si="462"/>
        <v>8902145.7639659625</v>
      </c>
      <c r="J9913" t="str">
        <f>IF(K9913="natural gas",VLOOKUP(D9913,'Cross-Page Data'!$I$4:$J$13,2,FALSE),IF(K9913="solar",VLOOKUP('Form 923'!D9913,'Cross-Page Data'!$I$14:$J$117,2,FALSE),K9913))</f>
        <v>solar pv</v>
      </c>
      <c r="K9913" t="str">
        <f>VLOOKUP(E9913,'Cross-Page Data'!$D$4:$F$48,3,FALSE)</f>
        <v>solar</v>
      </c>
      <c r="L9913" t="b">
        <f>IF(AND($P$6=FALSE,OR(C9913="Commercial NAICS Cogen",C9913="Industrial NAICS Cogen",C9913="NAICS-22 Cogen")),FALSE,IF(AND($P$7=FALSE,OR(C9913="Commercial NAICS Cogen",C9913="Commercial NAICS Non-Cogen",C9913="industrial NAICS Cogen", C9913="industrial NAICS non-cogen")),FALSE,TRUE))</f>
        <v>0</v>
      </c>
      <c r="M9913">
        <f t="shared" si="463"/>
        <v>0.2185430463576159</v>
      </c>
      <c r="N9913">
        <f t="shared" si="464"/>
        <v>1</v>
      </c>
    </row>
    <row r="9914" spans="1:14" ht="26.25" x14ac:dyDescent="0.2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s="32">
        <f t="shared" si="462"/>
        <v>8901775.4868270326</v>
      </c>
      <c r="J9914" t="str">
        <f>IF(K9914="natural gas",VLOOKUP(D9914,'Cross-Page Data'!$I$4:$J$13,2,FALSE),IF(K9914="solar",VLOOKUP('Form 923'!D9914,'Cross-Page Data'!$I$14:$J$117,2,FALSE),K9914))</f>
        <v>solar pv</v>
      </c>
      <c r="K9914" t="str">
        <f>VLOOKUP(E9914,'Cross-Page Data'!$D$4:$F$48,3,FALSE)</f>
        <v>solar</v>
      </c>
      <c r="L9914" t="b">
        <f>IF(AND($P$6=FALSE,OR(C9914="Commercial NAICS Cogen",C9914="Industrial NAICS Cogen",C9914="NAICS-22 Cogen")),FALSE,IF(AND($P$7=FALSE,OR(C9914="Commercial NAICS Cogen",C9914="Commercial NAICS Non-Cogen",C9914="industrial NAICS Cogen", C9914="industrial NAICS non-cogen")),FALSE,TRUE))</f>
        <v>0</v>
      </c>
      <c r="M9914">
        <f t="shared" si="463"/>
        <v>0.81520025228634496</v>
      </c>
      <c r="N9914">
        <f t="shared" si="464"/>
        <v>1</v>
      </c>
    </row>
    <row r="9915" spans="1:14" ht="26.25" x14ac:dyDescent="0.2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s="32">
        <f t="shared" si="462"/>
        <v>8901791.2291537989</v>
      </c>
      <c r="J9915" t="str">
        <f>IF(K9915="natural gas",VLOOKUP(D9915,'Cross-Page Data'!$I$4:$J$13,2,FALSE),IF(K9915="solar",VLOOKUP('Form 923'!D9915,'Cross-Page Data'!$I$14:$J$117,2,FALSE),K9915))</f>
        <v>solar pv</v>
      </c>
      <c r="K9915" t="str">
        <f>VLOOKUP(E9915,'Cross-Page Data'!$D$4:$F$48,3,FALSE)</f>
        <v>solar</v>
      </c>
      <c r="L9915" t="b">
        <f>IF(AND($P$6=FALSE,OR(C9915="Commercial NAICS Cogen",C9915="Industrial NAICS Cogen",C9915="NAICS-22 Cogen")),FALSE,IF(AND($P$7=FALSE,OR(C9915="Commercial NAICS Cogen",C9915="Commercial NAICS Non-Cogen",C9915="industrial NAICS Cogen", C9915="industrial NAICS non-cogen")),FALSE,TRUE))</f>
        <v>0</v>
      </c>
      <c r="M9915">
        <f t="shared" si="463"/>
        <v>0.80542415641753395</v>
      </c>
      <c r="N9915">
        <f t="shared" si="464"/>
        <v>1</v>
      </c>
    </row>
    <row r="9916" spans="1:14" ht="26.25" x14ac:dyDescent="0.2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s="32">
        <f t="shared" si="462"/>
        <v>8901672.2408026755</v>
      </c>
      <c r="J9916" t="str">
        <f>IF(K9916="natural gas",VLOOKUP(D9916,'Cross-Page Data'!$I$4:$J$13,2,FALSE),IF(K9916="solar",VLOOKUP('Form 923'!D9916,'Cross-Page Data'!$I$14:$J$117,2,FALSE),K9916))</f>
        <v>solar pv</v>
      </c>
      <c r="K9916" t="str">
        <f>VLOOKUP(E9916,'Cross-Page Data'!$D$4:$F$48,3,FALSE)</f>
        <v>solar</v>
      </c>
      <c r="L9916" t="b">
        <f>IF(AND($P$6=FALSE,OR(C9916="Commercial NAICS Cogen",C9916="Industrial NAICS Cogen",C9916="NAICS-22 Cogen")),FALSE,IF(AND($P$7=FALSE,OR(C9916="Commercial NAICS Cogen",C9916="Commercial NAICS Non-Cogen",C9916="industrial NAICS Cogen", C9916="industrial NAICS non-cogen")),FALSE,TRUE))</f>
        <v>0</v>
      </c>
      <c r="M9916">
        <f t="shared" si="463"/>
        <v>0.85556606748659725</v>
      </c>
      <c r="N9916">
        <f t="shared" si="464"/>
        <v>1</v>
      </c>
    </row>
    <row r="9917" spans="1:14" x14ac:dyDescent="0.2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s="32">
        <f t="shared" si="462"/>
        <v>8902000.365920594</v>
      </c>
      <c r="J9917" t="str">
        <f>IF(K9917="natural gas",VLOOKUP(D9917,'Cross-Page Data'!$I$4:$J$13,2,FALSE),IF(K9917="solar",VLOOKUP('Form 923'!D9917,'Cross-Page Data'!$I$14:$J$117,2,FALSE),K9917))</f>
        <v>wind</v>
      </c>
      <c r="K9917" t="str">
        <f>VLOOKUP(E9917,'Cross-Page Data'!$D$4:$F$48,3,FALSE)</f>
        <v>wind</v>
      </c>
      <c r="L9917" t="b">
        <f>IF(AND($P$6=FALSE,OR(C9917="Commercial NAICS Cogen",C9917="Industrial NAICS Cogen",C9917="NAICS-22 Cogen")),FALSE,IF(AND($P$7=FALSE,OR(C9917="Commercial NAICS Cogen",C9917="Commercial NAICS Non-Cogen",C9917="industrial NAICS Cogen", C9917="industrial NAICS non-cogen")),FALSE,TRUE))</f>
        <v>1</v>
      </c>
      <c r="M9917">
        <f t="shared" si="463"/>
        <v>0.45231846019247596</v>
      </c>
      <c r="N9917">
        <f t="shared" si="464"/>
        <v>1</v>
      </c>
    </row>
    <row r="9918" spans="1:14" x14ac:dyDescent="0.2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s="32">
        <f t="shared" si="462"/>
        <v>8902029.6331763882</v>
      </c>
      <c r="J9918" t="str">
        <f>IF(K9918="natural gas",VLOOKUP(D9918,'Cross-Page Data'!$I$4:$J$13,2,FALSE),IF(K9918="solar",VLOOKUP('Form 923'!D9918,'Cross-Page Data'!$I$14:$J$117,2,FALSE),K9918))</f>
        <v>solar pv</v>
      </c>
      <c r="K9918" t="str">
        <f>VLOOKUP(E9918,'Cross-Page Data'!$D$4:$F$48,3,FALSE)</f>
        <v>solar</v>
      </c>
      <c r="L9918" t="b">
        <f>IF(AND($P$6=FALSE,OR(C9918="Commercial NAICS Cogen",C9918="Industrial NAICS Cogen",C9918="NAICS-22 Cogen")),FALSE,IF(AND($P$7=FALSE,OR(C9918="Commercial NAICS Cogen",C9918="Commercial NAICS Non-Cogen",C9918="industrial NAICS Cogen", C9918="industrial NAICS non-cogen")),FALSE,TRUE))</f>
        <v>1</v>
      </c>
      <c r="M9918">
        <f t="shared" si="463"/>
        <v>0.37685272784610535</v>
      </c>
      <c r="N9918">
        <f t="shared" si="464"/>
        <v>1</v>
      </c>
    </row>
    <row r="9919" spans="1:14" x14ac:dyDescent="0.2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s="32">
        <f t="shared" si="462"/>
        <v>8901974.1320626289</v>
      </c>
      <c r="J9919" t="str">
        <f>IF(K9919="natural gas",VLOOKUP(D9919,'Cross-Page Data'!$I$4:$J$13,2,FALSE),IF(K9919="solar",VLOOKUP('Form 923'!D9919,'Cross-Page Data'!$I$14:$J$117,2,FALSE),K9919))</f>
        <v>solar pv</v>
      </c>
      <c r="K9919" t="str">
        <f>VLOOKUP(E9919,'Cross-Page Data'!$D$4:$F$48,3,FALSE)</f>
        <v>solar</v>
      </c>
      <c r="L9919" t="b">
        <f>IF(AND($P$6=FALSE,OR(C9919="Commercial NAICS Cogen",C9919="Industrial NAICS Cogen",C9919="NAICS-22 Cogen")),FALSE,IF(AND($P$7=FALSE,OR(C9919="Commercial NAICS Cogen",C9919="Commercial NAICS Non-Cogen",C9919="industrial NAICS Cogen", C9919="industrial NAICS non-cogen")),FALSE,TRUE))</f>
        <v>1</v>
      </c>
      <c r="M9919">
        <f t="shared" si="463"/>
        <v>0.60044150110375272</v>
      </c>
      <c r="N9919">
        <f t="shared" si="464"/>
        <v>1</v>
      </c>
    </row>
    <row r="9920" spans="1:14" x14ac:dyDescent="0.2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s="32">
        <f t="shared" si="462"/>
        <v>8901564.3802647404</v>
      </c>
      <c r="J9920" t="str">
        <f>IF(K9920="natural gas",VLOOKUP(D9920,'Cross-Page Data'!$I$4:$J$13,2,FALSE),IF(K9920="solar",VLOOKUP('Form 923'!D9920,'Cross-Page Data'!$I$14:$J$117,2,FALSE),K9920))</f>
        <v>solar pv</v>
      </c>
      <c r="K9920" t="str">
        <f>VLOOKUP(E9920,'Cross-Page Data'!$D$4:$F$48,3,FALSE)</f>
        <v>solar</v>
      </c>
      <c r="L9920" t="b">
        <f>IF(AND($P$6=FALSE,OR(C9920="Commercial NAICS Cogen",C9920="Industrial NAICS Cogen",C9920="NAICS-22 Cogen")),FALSE,IF(AND($P$7=FALSE,OR(C9920="Commercial NAICS Cogen",C9920="Commercial NAICS Non-Cogen",C9920="industrial NAICS Cogen", C9920="industrial NAICS non-cogen")),FALSE,TRUE))</f>
        <v>1</v>
      </c>
      <c r="M9920">
        <f t="shared" si="463"/>
        <v>0.8826868495742668</v>
      </c>
      <c r="N9920">
        <f t="shared" si="464"/>
        <v>1</v>
      </c>
    </row>
    <row r="9921" spans="1:14" x14ac:dyDescent="0.2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s="32">
        <f t="shared" si="462"/>
        <v>8902000.0970135983</v>
      </c>
      <c r="J9921" t="str">
        <f>IF(K9921="natural gas",VLOOKUP(D9921,'Cross-Page Data'!$I$4:$J$13,2,FALSE),IF(K9921="solar",VLOOKUP('Form 923'!D9921,'Cross-Page Data'!$I$14:$J$117,2,FALSE),K9921))</f>
        <v>wind</v>
      </c>
      <c r="K9921" t="str">
        <f>VLOOKUP(E9921,'Cross-Page Data'!$D$4:$F$48,3,FALSE)</f>
        <v>wind</v>
      </c>
      <c r="L9921" t="b">
        <f>IF(AND($P$6=FALSE,OR(C9921="Commercial NAICS Cogen",C9921="Industrial NAICS Cogen",C9921="NAICS-22 Cogen")),FALSE,IF(AND($P$7=FALSE,OR(C9921="Commercial NAICS Cogen",C9921="Commercial NAICS Non-Cogen",C9921="industrial NAICS Cogen", C9921="industrial NAICS non-cogen")),FALSE,TRUE))</f>
        <v>1</v>
      </c>
      <c r="M9921">
        <f t="shared" si="463"/>
        <v>0.47331583552055995</v>
      </c>
      <c r="N9921">
        <f t="shared" si="464"/>
        <v>1</v>
      </c>
    </row>
    <row r="9922" spans="1:14" x14ac:dyDescent="0.2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s="32">
        <f t="shared" si="462"/>
        <v>8901991.1035797503</v>
      </c>
      <c r="J9922" t="str">
        <f>IF(K9922="natural gas",VLOOKUP(D9922,'Cross-Page Data'!$I$4:$J$13,2,FALSE),IF(K9922="solar",VLOOKUP('Form 923'!D9922,'Cross-Page Data'!$I$14:$J$117,2,FALSE),K9922))</f>
        <v>solar pv</v>
      </c>
      <c r="K9922" t="str">
        <f>VLOOKUP(E9922,'Cross-Page Data'!$D$4:$F$48,3,FALSE)</f>
        <v>solar</v>
      </c>
      <c r="L9922" t="b">
        <f>IF(AND($P$6=FALSE,OR(C9922="Commercial NAICS Cogen",C9922="Industrial NAICS Cogen",C9922="NAICS-22 Cogen")),FALSE,IF(AND($P$7=FALSE,OR(C9922="Commercial NAICS Cogen",C9922="Commercial NAICS Non-Cogen",C9922="industrial NAICS Cogen", C9922="industrial NAICS non-cogen")),FALSE,TRUE))</f>
        <v>1</v>
      </c>
      <c r="M9922">
        <f t="shared" si="463"/>
        <v>0.54777672658467358</v>
      </c>
      <c r="N9922">
        <f t="shared" si="464"/>
        <v>1</v>
      </c>
    </row>
    <row r="9923" spans="1:14" x14ac:dyDescent="0.2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s="32">
        <f t="shared" si="462"/>
        <v>8901986.666070072</v>
      </c>
      <c r="J9923" t="str">
        <f>IF(K9923="natural gas",VLOOKUP(D9923,'Cross-Page Data'!$I$4:$J$13,2,FALSE),IF(K9923="solar",VLOOKUP('Form 923'!D9923,'Cross-Page Data'!$I$14:$J$117,2,FALSE),K9923))</f>
        <v>solar pv</v>
      </c>
      <c r="K9923" t="str">
        <f>VLOOKUP(E9923,'Cross-Page Data'!$D$4:$F$48,3,FALSE)</f>
        <v>solar</v>
      </c>
      <c r="L9923" t="b">
        <f>IF(AND($P$6=FALSE,OR(C9923="Commercial NAICS Cogen",C9923="Industrial NAICS Cogen",C9923="NAICS-22 Cogen")),FALSE,IF(AND($P$7=FALSE,OR(C9923="Commercial NAICS Cogen",C9923="Commercial NAICS Non-Cogen",C9923="industrial NAICS Cogen", C9923="industrial NAICS non-cogen")),FALSE,TRUE))</f>
        <v>1</v>
      </c>
      <c r="M9923">
        <f t="shared" si="463"/>
        <v>0.56385998107852409</v>
      </c>
      <c r="N9923">
        <f t="shared" si="464"/>
        <v>1</v>
      </c>
    </row>
    <row r="9924" spans="1:14" ht="26.25" x14ac:dyDescent="0.2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s="32">
        <f t="shared" si="462"/>
        <v>6234676.0070052538</v>
      </c>
      <c r="J9924" t="str">
        <f>IF(K9924="natural gas",VLOOKUP(D9924,'Cross-Page Data'!$I$4:$J$13,2,FALSE),IF(K9924="solar",VLOOKUP('Form 923'!D9924,'Cross-Page Data'!$I$14:$J$117,2,FALSE),K9924))</f>
        <v>natural gas peaker</v>
      </c>
      <c r="K9924" t="str">
        <f>VLOOKUP(E9924,'Cross-Page Data'!$D$4:$F$48,3,FALSE)</f>
        <v>natural gas</v>
      </c>
      <c r="L9924" t="b">
        <f>IF(AND($P$6=FALSE,OR(C9924="Commercial NAICS Cogen",C9924="Industrial NAICS Cogen",C9924="NAICS-22 Cogen")),FALSE,IF(AND($P$7=FALSE,OR(C9924="Commercial NAICS Cogen",C9924="Commercial NAICS Non-Cogen",C9924="industrial NAICS Cogen", C9924="industrial NAICS non-cogen")),FALSE,TRUE))</f>
        <v>0</v>
      </c>
      <c r="M9924">
        <f t="shared" si="463"/>
        <v>0.62518518518518518</v>
      </c>
      <c r="N9924">
        <f t="shared" si="464"/>
        <v>1</v>
      </c>
    </row>
    <row r="9925" spans="1:14" x14ac:dyDescent="0.2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s="32">
        <f t="shared" si="462"/>
        <v>8902268.7609075028</v>
      </c>
      <c r="J9925" t="str">
        <f>IF(K9925="natural gas",VLOOKUP(D9925,'Cross-Page Data'!$I$4:$J$13,2,FALSE),IF(K9925="solar",VLOOKUP('Form 923'!D9925,'Cross-Page Data'!$I$14:$J$117,2,FALSE),K9925))</f>
        <v>solar pv</v>
      </c>
      <c r="K9925" t="str">
        <f>VLOOKUP(E9925,'Cross-Page Data'!$D$4:$F$48,3,FALSE)</f>
        <v>solar</v>
      </c>
      <c r="L9925" t="b">
        <f>IF(AND($P$6=FALSE,OR(C9925="Commercial NAICS Cogen",C9925="Industrial NAICS Cogen",C9925="NAICS-22 Cogen")),FALSE,IF(AND($P$7=FALSE,OR(C9925="Commercial NAICS Cogen",C9925="Commercial NAICS Non-Cogen",C9925="industrial NAICS Cogen", C9925="industrial NAICS non-cogen")),FALSE,TRUE))</f>
        <v>1</v>
      </c>
      <c r="M9925">
        <f t="shared" si="463"/>
        <v>0.13875748975086724</v>
      </c>
      <c r="N9925">
        <f t="shared" si="464"/>
        <v>1</v>
      </c>
    </row>
    <row r="9926" spans="1:14" x14ac:dyDescent="0.2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s="32">
        <f t="shared" si="462"/>
        <v>11173796.479776196</v>
      </c>
      <c r="J9926" t="str">
        <f>IF(K9926="natural gas",VLOOKUP(D9926,'Cross-Page Data'!$I$4:$J$13,2,FALSE),IF(K9926="solar",VLOOKUP('Form 923'!D9926,'Cross-Page Data'!$I$14:$J$117,2,FALSE),K9926))</f>
        <v>biomass</v>
      </c>
      <c r="K9926" t="str">
        <f>VLOOKUP(E9926,'Cross-Page Data'!$D$4:$F$48,3,FALSE)</f>
        <v>biomass</v>
      </c>
      <c r="L9926" t="b">
        <f>IF(AND($P$6=FALSE,OR(C9926="Commercial NAICS Cogen",C9926="Industrial NAICS Cogen",C9926="NAICS-22 Cogen")),FALSE,IF(AND($P$7=FALSE,OR(C9926="Commercial NAICS Cogen",C9926="Commercial NAICS Non-Cogen",C9926="industrial NAICS Cogen", C9926="industrial NAICS non-cogen")),FALSE,TRUE))</f>
        <v>1</v>
      </c>
      <c r="M9926">
        <f t="shared" si="463"/>
        <v>0.38048245614035087</v>
      </c>
      <c r="N9926">
        <f t="shared" si="464"/>
        <v>1</v>
      </c>
    </row>
    <row r="9927" spans="1:14" x14ac:dyDescent="0.2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s="32">
        <f t="shared" ref="I9927:I9990" si="465">IFERROR(F9927/G9927*10^6,"")</f>
        <v>11764908.16069781</v>
      </c>
      <c r="J9927" t="str">
        <f>IF(K9927="natural gas",VLOOKUP(D9927,'Cross-Page Data'!$I$4:$J$13,2,FALSE),IF(K9927="solar",VLOOKUP('Form 923'!D9927,'Cross-Page Data'!$I$14:$J$117,2,FALSE),K9927))</f>
        <v>biomass</v>
      </c>
      <c r="K9927" t="str">
        <f>VLOOKUP(E9927,'Cross-Page Data'!$D$4:$F$48,3,FALSE)</f>
        <v>biomass</v>
      </c>
      <c r="L9927" t="b">
        <f>IF(AND($P$6=FALSE,OR(C9927="Commercial NAICS Cogen",C9927="Industrial NAICS Cogen",C9927="NAICS-22 Cogen")),FALSE,IF(AND($P$7=FALSE,OR(C9927="Commercial NAICS Cogen",C9927="Commercial NAICS Non-Cogen",C9927="industrial NAICS Cogen", C9927="industrial NAICS non-cogen")),FALSE,TRUE))</f>
        <v>1</v>
      </c>
      <c r="M9927">
        <f t="shared" ref="M9927:M9990" si="466">(COUNTIFS($J$6:$J$14148,J9927,$I$6:$I$14148,"&gt;"&amp;I9927)+1)/COUNTIFS($J$6:$J$14148,J9927)</f>
        <v>0.30701754385964913</v>
      </c>
      <c r="N9927">
        <f t="shared" ref="N9927:N9990" si="467">IF(OR(M9927&gt;0.95,M9927&lt;0.05),0,1)</f>
        <v>1</v>
      </c>
    </row>
    <row r="9928" spans="1:14" ht="26.25" x14ac:dyDescent="0.2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s="32">
        <f t="shared" si="465"/>
        <v>10236316.046478217</v>
      </c>
      <c r="J9928" t="str">
        <f>IF(K9928="natural gas",VLOOKUP(D9928,'Cross-Page Data'!$I$4:$J$13,2,FALSE),IF(K9928="solar",VLOOKUP('Form 923'!D9928,'Cross-Page Data'!$I$14:$J$117,2,FALSE),K9928))</f>
        <v>biomass</v>
      </c>
      <c r="K9928" t="str">
        <f>VLOOKUP(E9928,'Cross-Page Data'!$D$4:$F$48,3,FALSE)</f>
        <v>biomass</v>
      </c>
      <c r="L9928" t="b">
        <f>IF(AND($P$6=FALSE,OR(C9928="Commercial NAICS Cogen",C9928="Industrial NAICS Cogen",C9928="NAICS-22 Cogen")),FALSE,IF(AND($P$7=FALSE,OR(C9928="Commercial NAICS Cogen",C9928="Commercial NAICS Non-Cogen",C9928="industrial NAICS Cogen", C9928="industrial NAICS non-cogen")),FALSE,TRUE))</f>
        <v>0</v>
      </c>
      <c r="M9928">
        <f t="shared" si="466"/>
        <v>0.48026315789473684</v>
      </c>
      <c r="N9928">
        <f t="shared" si="467"/>
        <v>1</v>
      </c>
    </row>
    <row r="9929" spans="1:14" ht="26.25" x14ac:dyDescent="0.2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s="32">
        <f t="shared" si="465"/>
        <v>10266637.122387178</v>
      </c>
      <c r="J9929" t="str">
        <f>IF(K9929="natural gas",VLOOKUP(D9929,'Cross-Page Data'!$I$4:$J$13,2,FALSE),IF(K9929="solar",VLOOKUP('Form 923'!D9929,'Cross-Page Data'!$I$14:$J$117,2,FALSE),K9929))</f>
        <v>natural gas peaker</v>
      </c>
      <c r="K9929" t="str">
        <f>VLOOKUP(E9929,'Cross-Page Data'!$D$4:$F$48,3,FALSE)</f>
        <v>natural gas</v>
      </c>
      <c r="L9929" t="b">
        <f>IF(AND($P$6=FALSE,OR(C9929="Commercial NAICS Cogen",C9929="Industrial NAICS Cogen",C9929="NAICS-22 Cogen")),FALSE,IF(AND($P$7=FALSE,OR(C9929="Commercial NAICS Cogen",C9929="Commercial NAICS Non-Cogen",C9929="industrial NAICS Cogen", C9929="industrial NAICS non-cogen")),FALSE,TRUE))</f>
        <v>0</v>
      </c>
      <c r="M9929">
        <f t="shared" si="466"/>
        <v>0.4819753086419753</v>
      </c>
      <c r="N9929">
        <f t="shared" si="467"/>
        <v>1</v>
      </c>
    </row>
    <row r="9930" spans="1:14" x14ac:dyDescent="0.2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s="32">
        <f t="shared" si="465"/>
        <v>8902190.9233176839</v>
      </c>
      <c r="J9930" t="str">
        <f>IF(K9930="natural gas",VLOOKUP(D9930,'Cross-Page Data'!$I$4:$J$13,2,FALSE),IF(K9930="solar",VLOOKUP('Form 923'!D9930,'Cross-Page Data'!$I$14:$J$117,2,FALSE),K9930))</f>
        <v>solar pv</v>
      </c>
      <c r="K9930" t="str">
        <f>VLOOKUP(E9930,'Cross-Page Data'!$D$4:$F$48,3,FALSE)</f>
        <v>solar</v>
      </c>
      <c r="L9930" t="b">
        <f>IF(AND($P$6=FALSE,OR(C9930="Commercial NAICS Cogen",C9930="Industrial NAICS Cogen",C9930="NAICS-22 Cogen")),FALSE,IF(AND($P$7=FALSE,OR(C9930="Commercial NAICS Cogen",C9930="Commercial NAICS Non-Cogen",C9930="industrial NAICS Cogen", C9930="industrial NAICS non-cogen")),FALSE,TRUE))</f>
        <v>1</v>
      </c>
      <c r="M9930">
        <f t="shared" si="466"/>
        <v>0.17849258908861557</v>
      </c>
      <c r="N9930">
        <f t="shared" si="467"/>
        <v>1</v>
      </c>
    </row>
    <row r="9931" spans="1:14" x14ac:dyDescent="0.2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s="32">
        <f t="shared" si="465"/>
        <v>8901981.1166293714</v>
      </c>
      <c r="J9931" t="str">
        <f>IF(K9931="natural gas",VLOOKUP(D9931,'Cross-Page Data'!$I$4:$J$13,2,FALSE),IF(K9931="solar",VLOOKUP('Form 923'!D9931,'Cross-Page Data'!$I$14:$J$117,2,FALSE),K9931))</f>
        <v>solar pv</v>
      </c>
      <c r="K9931" t="str">
        <f>VLOOKUP(E9931,'Cross-Page Data'!$D$4:$F$48,3,FALSE)</f>
        <v>solar</v>
      </c>
      <c r="L9931" t="b">
        <f>IF(AND($P$6=FALSE,OR(C9931="Commercial NAICS Cogen",C9931="Industrial NAICS Cogen",C9931="NAICS-22 Cogen")),FALSE,IF(AND($P$7=FALSE,OR(C9931="Commercial NAICS Cogen",C9931="Commercial NAICS Non-Cogen",C9931="industrial NAICS Cogen", C9931="industrial NAICS non-cogen")),FALSE,TRUE))</f>
        <v>1</v>
      </c>
      <c r="M9931">
        <f t="shared" si="466"/>
        <v>0.58372753074739825</v>
      </c>
      <c r="N9931">
        <f t="shared" si="467"/>
        <v>1</v>
      </c>
    </row>
    <row r="9932" spans="1:14" x14ac:dyDescent="0.2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s="32">
        <f t="shared" si="465"/>
        <v>8902315.6774021816</v>
      </c>
      <c r="J9932" t="str">
        <f>IF(K9932="natural gas",VLOOKUP(D9932,'Cross-Page Data'!$I$4:$J$13,2,FALSE),IF(K9932="solar",VLOOKUP('Form 923'!D9932,'Cross-Page Data'!$I$14:$J$117,2,FALSE),K9932))</f>
        <v>hydro</v>
      </c>
      <c r="K9932" t="str">
        <f>VLOOKUP(E9932,'Cross-Page Data'!$D$4:$F$48,3,FALSE)</f>
        <v>hydro</v>
      </c>
      <c r="L9932" t="b">
        <f>IF(AND($P$6=FALSE,OR(C9932="Commercial NAICS Cogen",C9932="Industrial NAICS Cogen",C9932="NAICS-22 Cogen")),FALSE,IF(AND($P$7=FALSE,OR(C9932="Commercial NAICS Cogen",C9932="Commercial NAICS Non-Cogen",C9932="industrial NAICS Cogen", C9932="industrial NAICS non-cogen")),FALSE,TRUE))</f>
        <v>1</v>
      </c>
      <c r="M9932">
        <f t="shared" si="466"/>
        <v>2.2479564032697547E-2</v>
      </c>
      <c r="N9932">
        <f t="shared" si="467"/>
        <v>0</v>
      </c>
    </row>
    <row r="9933" spans="1:14" x14ac:dyDescent="0.2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s="32">
        <f t="shared" si="465"/>
        <v>8902127.6595744677</v>
      </c>
      <c r="J9933" t="str">
        <f>IF(K9933="natural gas",VLOOKUP(D9933,'Cross-Page Data'!$I$4:$J$13,2,FALSE),IF(K9933="solar",VLOOKUP('Form 923'!D9933,'Cross-Page Data'!$I$14:$J$117,2,FALSE),K9933))</f>
        <v>solar pv</v>
      </c>
      <c r="K9933" t="str">
        <f>VLOOKUP(E9933,'Cross-Page Data'!$D$4:$F$48,3,FALSE)</f>
        <v>solar</v>
      </c>
      <c r="L9933" t="b">
        <f>IF(AND($P$6=FALSE,OR(C9933="Commercial NAICS Cogen",C9933="Industrial NAICS Cogen",C9933="NAICS-22 Cogen")),FALSE,IF(AND($P$7=FALSE,OR(C9933="Commercial NAICS Cogen",C9933="Commercial NAICS Non-Cogen",C9933="industrial NAICS Cogen", C9933="industrial NAICS non-cogen")),FALSE,TRUE))</f>
        <v>1</v>
      </c>
      <c r="M9933">
        <f t="shared" si="466"/>
        <v>0.23651844843897823</v>
      </c>
      <c r="N9933">
        <f t="shared" si="467"/>
        <v>1</v>
      </c>
    </row>
    <row r="9934" spans="1:14" x14ac:dyDescent="0.2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s="32">
        <f t="shared" si="465"/>
        <v>8902258.064516129</v>
      </c>
      <c r="J9934" t="str">
        <f>IF(K9934="natural gas",VLOOKUP(D9934,'Cross-Page Data'!$I$4:$J$13,2,FALSE),IF(K9934="solar",VLOOKUP('Form 923'!D9934,'Cross-Page Data'!$I$14:$J$117,2,FALSE),K9934))</f>
        <v>solar pv</v>
      </c>
      <c r="K9934" t="str">
        <f>VLOOKUP(E9934,'Cross-Page Data'!$D$4:$F$48,3,FALSE)</f>
        <v>solar</v>
      </c>
      <c r="L9934" t="b">
        <f>IF(AND($P$6=FALSE,OR(C9934="Commercial NAICS Cogen",C9934="Industrial NAICS Cogen",C9934="NAICS-22 Cogen")),FALSE,IF(AND($P$7=FALSE,OR(C9934="Commercial NAICS Cogen",C9934="Commercial NAICS Non-Cogen",C9934="industrial NAICS Cogen", C9934="industrial NAICS non-cogen")),FALSE,TRUE))</f>
        <v>1</v>
      </c>
      <c r="M9934">
        <f t="shared" si="466"/>
        <v>0.14222642699463892</v>
      </c>
      <c r="N9934">
        <f t="shared" si="467"/>
        <v>1</v>
      </c>
    </row>
    <row r="9935" spans="1:14" x14ac:dyDescent="0.2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s="32">
        <f t="shared" si="465"/>
        <v>8901998.8682588339</v>
      </c>
      <c r="J9935" t="str">
        <f>IF(K9935="natural gas",VLOOKUP(D9935,'Cross-Page Data'!$I$4:$J$13,2,FALSE),IF(K9935="solar",VLOOKUP('Form 923'!D9935,'Cross-Page Data'!$I$14:$J$117,2,FALSE),K9935))</f>
        <v>solar pv</v>
      </c>
      <c r="K9935" t="str">
        <f>VLOOKUP(E9935,'Cross-Page Data'!$D$4:$F$48,3,FALSE)</f>
        <v>solar</v>
      </c>
      <c r="L9935" t="b">
        <f>IF(AND($P$6=FALSE,OR(C9935="Commercial NAICS Cogen",C9935="Industrial NAICS Cogen",C9935="NAICS-22 Cogen")),FALSE,IF(AND($P$7=FALSE,OR(C9935="Commercial NAICS Cogen",C9935="Commercial NAICS Non-Cogen",C9935="industrial NAICS Cogen", C9935="industrial NAICS non-cogen")),FALSE,TRUE))</f>
        <v>1</v>
      </c>
      <c r="M9935">
        <f t="shared" si="466"/>
        <v>0.50614947965941348</v>
      </c>
      <c r="N9935">
        <f t="shared" si="467"/>
        <v>1</v>
      </c>
    </row>
    <row r="9936" spans="1:14" x14ac:dyDescent="0.2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s="32">
        <f t="shared" si="465"/>
        <v>8902000.0898560453</v>
      </c>
      <c r="J9936" t="str">
        <f>IF(K9936="natural gas",VLOOKUP(D9936,'Cross-Page Data'!$I$4:$J$13,2,FALSE),IF(K9936="solar",VLOOKUP('Form 923'!D9936,'Cross-Page Data'!$I$14:$J$117,2,FALSE),K9936))</f>
        <v>solar pv</v>
      </c>
      <c r="K9936" t="str">
        <f>VLOOKUP(E9936,'Cross-Page Data'!$D$4:$F$48,3,FALSE)</f>
        <v>solar</v>
      </c>
      <c r="L9936" t="b">
        <f>IF(AND($P$6=FALSE,OR(C9936="Commercial NAICS Cogen",C9936="Industrial NAICS Cogen",C9936="NAICS-22 Cogen")),FALSE,IF(AND($P$7=FALSE,OR(C9936="Commercial NAICS Cogen",C9936="Commercial NAICS Non-Cogen",C9936="industrial NAICS Cogen", C9936="industrial NAICS non-cogen")),FALSE,TRUE))</f>
        <v>1</v>
      </c>
      <c r="M9936">
        <f t="shared" si="466"/>
        <v>0.4957426679280984</v>
      </c>
      <c r="N9936">
        <f t="shared" si="467"/>
        <v>1</v>
      </c>
    </row>
    <row r="9937" spans="1:14" x14ac:dyDescent="0.2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s="32">
        <f t="shared" si="465"/>
        <v>8901970.2397354636</v>
      </c>
      <c r="J9937" t="str">
        <f>IF(K9937="natural gas",VLOOKUP(D9937,'Cross-Page Data'!$I$4:$J$13,2,FALSE),IF(K9937="solar",VLOOKUP('Form 923'!D9937,'Cross-Page Data'!$I$14:$J$117,2,FALSE),K9937))</f>
        <v>solar pv</v>
      </c>
      <c r="K9937" t="str">
        <f>VLOOKUP(E9937,'Cross-Page Data'!$D$4:$F$48,3,FALSE)</f>
        <v>solar</v>
      </c>
      <c r="L9937" t="b">
        <f>IF(AND($P$6=FALSE,OR(C9937="Commercial NAICS Cogen",C9937="Industrial NAICS Cogen",C9937="NAICS-22 Cogen")),FALSE,IF(AND($P$7=FALSE,OR(C9937="Commercial NAICS Cogen",C9937="Commercial NAICS Non-Cogen",C9937="industrial NAICS Cogen", C9937="industrial NAICS non-cogen")),FALSE,TRUE))</f>
        <v>1</v>
      </c>
      <c r="M9937">
        <f t="shared" si="466"/>
        <v>0.61116367076631972</v>
      </c>
      <c r="N9937">
        <f t="shared" si="467"/>
        <v>1</v>
      </c>
    </row>
    <row r="9938" spans="1:14" x14ac:dyDescent="0.2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s="32">
        <f t="shared" si="465"/>
        <v>8902002.0310459882</v>
      </c>
      <c r="J9938" t="str">
        <f>IF(K9938="natural gas",VLOOKUP(D9938,'Cross-Page Data'!$I$4:$J$13,2,FALSE),IF(K9938="solar",VLOOKUP('Form 923'!D9938,'Cross-Page Data'!$I$14:$J$117,2,FALSE),K9938))</f>
        <v>hydro</v>
      </c>
      <c r="K9938" t="str">
        <f>VLOOKUP(E9938,'Cross-Page Data'!$D$4:$F$48,3,FALSE)</f>
        <v>hydro</v>
      </c>
      <c r="L9938" t="b">
        <f>IF(AND($P$6=FALSE,OR(C9938="Commercial NAICS Cogen",C9938="Industrial NAICS Cogen",C9938="NAICS-22 Cogen")),FALSE,IF(AND($P$7=FALSE,OR(C9938="Commercial NAICS Cogen",C9938="Commercial NAICS Non-Cogen",C9938="industrial NAICS Cogen", C9938="industrial NAICS non-cogen")),FALSE,TRUE))</f>
        <v>1</v>
      </c>
      <c r="M9938">
        <f t="shared" si="466"/>
        <v>0.38147138964577659</v>
      </c>
      <c r="N9938">
        <f t="shared" si="467"/>
        <v>1</v>
      </c>
    </row>
    <row r="9939" spans="1:14" x14ac:dyDescent="0.2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s="32">
        <f t="shared" si="465"/>
        <v>8902004.9585289154</v>
      </c>
      <c r="J9939" t="str">
        <f>IF(K9939="natural gas",VLOOKUP(D9939,'Cross-Page Data'!$I$4:$J$13,2,FALSE),IF(K9939="solar",VLOOKUP('Form 923'!D9939,'Cross-Page Data'!$I$14:$J$117,2,FALSE),K9939))</f>
        <v>wind</v>
      </c>
      <c r="K9939" t="str">
        <f>VLOOKUP(E9939,'Cross-Page Data'!$D$4:$F$48,3,FALSE)</f>
        <v>wind</v>
      </c>
      <c r="L9939" t="b">
        <f>IF(AND($P$6=FALSE,OR(C9939="Commercial NAICS Cogen",C9939="Industrial NAICS Cogen",C9939="NAICS-22 Cogen")),FALSE,IF(AND($P$7=FALSE,OR(C9939="Commercial NAICS Cogen",C9939="Commercial NAICS Non-Cogen",C9939="industrial NAICS Cogen", C9939="industrial NAICS non-cogen")),FALSE,TRUE))</f>
        <v>1</v>
      </c>
      <c r="M9939">
        <f t="shared" si="466"/>
        <v>0.22922134733158356</v>
      </c>
      <c r="N9939">
        <f t="shared" si="467"/>
        <v>1</v>
      </c>
    </row>
    <row r="9940" spans="1:14" x14ac:dyDescent="0.2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s="32">
        <f t="shared" si="465"/>
        <v>8902000.9242518824</v>
      </c>
      <c r="J9940" t="str">
        <f>IF(K9940="natural gas",VLOOKUP(D9940,'Cross-Page Data'!$I$4:$J$13,2,FALSE),IF(K9940="solar",VLOOKUP('Form 923'!D9940,'Cross-Page Data'!$I$14:$J$117,2,FALSE),K9940))</f>
        <v>wind</v>
      </c>
      <c r="K9940" t="str">
        <f>VLOOKUP(E9940,'Cross-Page Data'!$D$4:$F$48,3,FALSE)</f>
        <v>wind</v>
      </c>
      <c r="L9940" t="b">
        <f>IF(AND($P$6=FALSE,OR(C9940="Commercial NAICS Cogen",C9940="Industrial NAICS Cogen",C9940="NAICS-22 Cogen")),FALSE,IF(AND($P$7=FALSE,OR(C9940="Commercial NAICS Cogen",C9940="Commercial NAICS Non-Cogen",C9940="industrial NAICS Cogen", C9940="industrial NAICS non-cogen")),FALSE,TRUE))</f>
        <v>1</v>
      </c>
      <c r="M9940">
        <f t="shared" si="466"/>
        <v>0.40332458442694663</v>
      </c>
      <c r="N9940">
        <f t="shared" si="467"/>
        <v>1</v>
      </c>
    </row>
    <row r="9941" spans="1:14" x14ac:dyDescent="0.2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s="32">
        <f t="shared" si="465"/>
        <v>10697658.798695069</v>
      </c>
      <c r="J9941" t="str">
        <f>IF(K9941="natural gas",VLOOKUP(D9941,'Cross-Page Data'!$I$4:$J$13,2,FALSE),IF(K9941="solar",VLOOKUP('Form 923'!D9941,'Cross-Page Data'!$I$14:$J$117,2,FALSE),K9941))</f>
        <v>biomass</v>
      </c>
      <c r="K9941" t="str">
        <f>VLOOKUP(E9941,'Cross-Page Data'!$D$4:$F$48,3,FALSE)</f>
        <v>biomass</v>
      </c>
      <c r="L9941" t="b">
        <f>IF(AND($P$6=FALSE,OR(C9941="Commercial NAICS Cogen",C9941="Industrial NAICS Cogen",C9941="NAICS-22 Cogen")),FALSE,IF(AND($P$7=FALSE,OR(C9941="Commercial NAICS Cogen",C9941="Commercial NAICS Non-Cogen",C9941="industrial NAICS Cogen", C9941="industrial NAICS non-cogen")),FALSE,TRUE))</f>
        <v>1</v>
      </c>
      <c r="M9941">
        <f t="shared" si="466"/>
        <v>0.44188596491228072</v>
      </c>
      <c r="N9941">
        <f t="shared" si="467"/>
        <v>1</v>
      </c>
    </row>
    <row r="9942" spans="1:14" x14ac:dyDescent="0.2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s="32">
        <f t="shared" si="465"/>
        <v>8901994.6961835586</v>
      </c>
      <c r="J9942" t="str">
        <f>IF(K9942="natural gas",VLOOKUP(D9942,'Cross-Page Data'!$I$4:$J$13,2,FALSE),IF(K9942="solar",VLOOKUP('Form 923'!D9942,'Cross-Page Data'!$I$14:$J$117,2,FALSE),K9942))</f>
        <v>solar pv</v>
      </c>
      <c r="K9942" t="str">
        <f>VLOOKUP(E9942,'Cross-Page Data'!$D$4:$F$48,3,FALSE)</f>
        <v>solar</v>
      </c>
      <c r="L9942" t="b">
        <f>IF(AND($P$6=FALSE,OR(C9942="Commercial NAICS Cogen",C9942="Industrial NAICS Cogen",C9942="NAICS-22 Cogen")),FALSE,IF(AND($P$7=FALSE,OR(C9942="Commercial NAICS Cogen",C9942="Commercial NAICS Non-Cogen",C9942="industrial NAICS Cogen", C9942="industrial NAICS non-cogen")),FALSE,TRUE))</f>
        <v>1</v>
      </c>
      <c r="M9942">
        <f t="shared" si="466"/>
        <v>0.53106275622831911</v>
      </c>
      <c r="N9942">
        <f t="shared" si="467"/>
        <v>1</v>
      </c>
    </row>
    <row r="9943" spans="1:14" ht="26.25" x14ac:dyDescent="0.2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s="32">
        <f t="shared" si="465"/>
        <v>22641509.433962263</v>
      </c>
      <c r="J9943" t="str">
        <f>IF(K9943="natural gas",VLOOKUP(D9943,'Cross-Page Data'!$I$4:$J$13,2,FALSE),IF(K9943="solar",VLOOKUP('Form 923'!D9943,'Cross-Page Data'!$I$14:$J$117,2,FALSE),K9943))</f>
        <v>biomass</v>
      </c>
      <c r="K9943" t="str">
        <f>VLOOKUP(E9943,'Cross-Page Data'!$D$4:$F$48,3,FALSE)</f>
        <v>biomass</v>
      </c>
      <c r="L9943" t="b">
        <f>IF(AND($P$6=FALSE,OR(C9943="Commercial NAICS Cogen",C9943="Industrial NAICS Cogen",C9943="NAICS-22 Cogen")),FALSE,IF(AND($P$7=FALSE,OR(C9943="Commercial NAICS Cogen",C9943="Commercial NAICS Non-Cogen",C9943="industrial NAICS Cogen", C9943="industrial NAICS non-cogen")),FALSE,TRUE))</f>
        <v>0</v>
      </c>
      <c r="M9943">
        <f t="shared" si="466"/>
        <v>1.9736842105263157E-2</v>
      </c>
      <c r="N9943">
        <f t="shared" si="467"/>
        <v>0</v>
      </c>
    </row>
    <row r="9944" spans="1:14" ht="26.25" x14ac:dyDescent="0.2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s="32">
        <f t="shared" si="465"/>
        <v>14352941.176470589</v>
      </c>
      <c r="J9944" t="str">
        <f>IF(K9944="natural gas",VLOOKUP(D9944,'Cross-Page Data'!$I$4:$J$13,2,FALSE),IF(K9944="solar",VLOOKUP('Form 923'!D9944,'Cross-Page Data'!$I$14:$J$117,2,FALSE),K9944))</f>
        <v>natural gas peaker</v>
      </c>
      <c r="K9944" t="str">
        <f>VLOOKUP(E9944,'Cross-Page Data'!$D$4:$F$48,3,FALSE)</f>
        <v>natural gas</v>
      </c>
      <c r="L9944" t="b">
        <f>IF(AND($P$6=FALSE,OR(C9944="Commercial NAICS Cogen",C9944="Industrial NAICS Cogen",C9944="NAICS-22 Cogen")),FALSE,IF(AND($P$7=FALSE,OR(C9944="Commercial NAICS Cogen",C9944="Commercial NAICS Non-Cogen",C9944="industrial NAICS Cogen", C9944="industrial NAICS non-cogen")),FALSE,TRUE))</f>
        <v>0</v>
      </c>
      <c r="M9944">
        <f t="shared" si="466"/>
        <v>0.16</v>
      </c>
      <c r="N9944">
        <f t="shared" si="467"/>
        <v>1</v>
      </c>
    </row>
    <row r="9945" spans="1:14" x14ac:dyDescent="0.2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s="32">
        <f t="shared" si="465"/>
        <v>8901873.687611049</v>
      </c>
      <c r="J9945" t="str">
        <f>IF(K9945="natural gas",VLOOKUP(D9945,'Cross-Page Data'!$I$4:$J$13,2,FALSE),IF(K9945="solar",VLOOKUP('Form 923'!D9945,'Cross-Page Data'!$I$14:$J$117,2,FALSE),K9945))</f>
        <v>solar pv</v>
      </c>
      <c r="K9945" t="str">
        <f>VLOOKUP(E9945,'Cross-Page Data'!$D$4:$F$48,3,FALSE)</f>
        <v>solar</v>
      </c>
      <c r="L9945" t="b">
        <f>IF(AND($P$6=FALSE,OR(C9945="Commercial NAICS Cogen",C9945="Industrial NAICS Cogen",C9945="NAICS-22 Cogen")),FALSE,IF(AND($P$7=FALSE,OR(C9945="Commercial NAICS Cogen",C9945="Commercial NAICS Non-Cogen",C9945="industrial NAICS Cogen", C9945="industrial NAICS non-cogen")),FALSE,TRUE))</f>
        <v>1</v>
      </c>
      <c r="M9945">
        <f t="shared" si="466"/>
        <v>0.74046042257962785</v>
      </c>
      <c r="N9945">
        <f t="shared" si="467"/>
        <v>1</v>
      </c>
    </row>
    <row r="9946" spans="1:14" x14ac:dyDescent="0.2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s="32">
        <f t="shared" si="465"/>
        <v>8902439.024390243</v>
      </c>
      <c r="J9946" t="str">
        <f>IF(K9946="natural gas",VLOOKUP(D9946,'Cross-Page Data'!$I$4:$J$13,2,FALSE),IF(K9946="solar",VLOOKUP('Form 923'!D9946,'Cross-Page Data'!$I$14:$J$117,2,FALSE),K9946))</f>
        <v>solar pv</v>
      </c>
      <c r="K9946" t="str">
        <f>VLOOKUP(E9946,'Cross-Page Data'!$D$4:$F$48,3,FALSE)</f>
        <v>solar</v>
      </c>
      <c r="L9946" t="b">
        <f>IF(AND($P$6=FALSE,OR(C9946="Commercial NAICS Cogen",C9946="Industrial NAICS Cogen",C9946="NAICS-22 Cogen")),FALSE,IF(AND($P$7=FALSE,OR(C9946="Commercial NAICS Cogen",C9946="Commercial NAICS Non-Cogen",C9946="industrial NAICS Cogen", C9946="industrial NAICS non-cogen")),FALSE,TRUE))</f>
        <v>1</v>
      </c>
      <c r="M9946">
        <f t="shared" si="466"/>
        <v>8.4200567644276247E-2</v>
      </c>
      <c r="N9946">
        <f t="shared" si="467"/>
        <v>1</v>
      </c>
    </row>
    <row r="9947" spans="1:14" x14ac:dyDescent="0.2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s="32">
        <f t="shared" si="465"/>
        <v>8902152.2076769471</v>
      </c>
      <c r="J9947" t="str">
        <f>IF(K9947="natural gas",VLOOKUP(D9947,'Cross-Page Data'!$I$4:$J$13,2,FALSE),IF(K9947="solar",VLOOKUP('Form 923'!D9947,'Cross-Page Data'!$I$14:$J$117,2,FALSE),K9947))</f>
        <v>solar pv</v>
      </c>
      <c r="K9947" t="str">
        <f>VLOOKUP(E9947,'Cross-Page Data'!$D$4:$F$48,3,FALSE)</f>
        <v>solar</v>
      </c>
      <c r="L9947" t="b">
        <f>IF(AND($P$6=FALSE,OR(C9947="Commercial NAICS Cogen",C9947="Industrial NAICS Cogen",C9947="NAICS-22 Cogen")),FALSE,IF(AND($P$7=FALSE,OR(C9947="Commercial NAICS Cogen",C9947="Commercial NAICS Non-Cogen",C9947="industrial NAICS Cogen", C9947="industrial NAICS non-cogen")),FALSE,TRUE))</f>
        <v>1</v>
      </c>
      <c r="M9947">
        <f t="shared" si="466"/>
        <v>0.2131819615263324</v>
      </c>
      <c r="N9947">
        <f t="shared" si="467"/>
        <v>1</v>
      </c>
    </row>
    <row r="9948" spans="1:14" ht="26.25" x14ac:dyDescent="0.2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s="32">
        <f t="shared" si="465"/>
        <v>8901982.6570129655</v>
      </c>
      <c r="J9948" t="str">
        <f>IF(K9948="natural gas",VLOOKUP(D9948,'Cross-Page Data'!$I$4:$J$13,2,FALSE),IF(K9948="solar",VLOOKUP('Form 923'!D9948,'Cross-Page Data'!$I$14:$J$117,2,FALSE),K9948))</f>
        <v>wind</v>
      </c>
      <c r="K9948" t="str">
        <f>VLOOKUP(E9948,'Cross-Page Data'!$D$4:$F$48,3,FALSE)</f>
        <v>wind</v>
      </c>
      <c r="L9948" t="b">
        <f>IF(AND($P$6=FALSE,OR(C9948="Commercial NAICS Cogen",C9948="Industrial NAICS Cogen",C9948="NAICS-22 Cogen")),FALSE,IF(AND($P$7=FALSE,OR(C9948="Commercial NAICS Cogen",C9948="Commercial NAICS Non-Cogen",C9948="industrial NAICS Cogen", C9948="industrial NAICS non-cogen")),FALSE,TRUE))</f>
        <v>0</v>
      </c>
      <c r="M9948">
        <f t="shared" si="466"/>
        <v>0.8381452318460193</v>
      </c>
      <c r="N9948">
        <f t="shared" si="467"/>
        <v>1</v>
      </c>
    </row>
    <row r="9949" spans="1:14" x14ac:dyDescent="0.2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s="32">
        <f t="shared" si="465"/>
        <v>0</v>
      </c>
      <c r="J9949" t="str">
        <f>IF(K9949="natural gas",VLOOKUP(D9949,'Cross-Page Data'!$I$4:$J$13,2,FALSE),IF(K9949="solar",VLOOKUP('Form 923'!D9949,'Cross-Page Data'!$I$14:$J$117,2,FALSE),K9949))</f>
        <v>other</v>
      </c>
      <c r="K9949" t="str">
        <f>VLOOKUP(E9949,'Cross-Page Data'!$D$4:$F$48,3,FALSE)</f>
        <v>other</v>
      </c>
      <c r="L9949" t="b">
        <f>IF(AND($P$6=FALSE,OR(C9949="Commercial NAICS Cogen",C9949="Industrial NAICS Cogen",C9949="NAICS-22 Cogen")),FALSE,IF(AND($P$7=FALSE,OR(C9949="Commercial NAICS Cogen",C9949="Commercial NAICS Non-Cogen",C9949="industrial NAICS Cogen", C9949="industrial NAICS non-cogen")),FALSE,TRUE))</f>
        <v>1</v>
      </c>
      <c r="M9949">
        <f t="shared" si="466"/>
        <v>0.47889610389610388</v>
      </c>
      <c r="N9949">
        <f t="shared" si="467"/>
        <v>1</v>
      </c>
    </row>
    <row r="9950" spans="1:14" x14ac:dyDescent="0.2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s="32">
        <f t="shared" si="465"/>
        <v>8901893.2874354552</v>
      </c>
      <c r="J9950" t="str">
        <f>IF(K9950="natural gas",VLOOKUP(D9950,'Cross-Page Data'!$I$4:$J$13,2,FALSE),IF(K9950="solar",VLOOKUP('Form 923'!D9950,'Cross-Page Data'!$I$14:$J$117,2,FALSE),K9950))</f>
        <v>wind</v>
      </c>
      <c r="K9950" t="str">
        <f>VLOOKUP(E9950,'Cross-Page Data'!$D$4:$F$48,3,FALSE)</f>
        <v>wind</v>
      </c>
      <c r="L9950" t="b">
        <f>IF(AND($P$6=FALSE,OR(C9950="Commercial NAICS Cogen",C9950="Industrial NAICS Cogen",C9950="NAICS-22 Cogen")),FALSE,IF(AND($P$7=FALSE,OR(C9950="Commercial NAICS Cogen",C9950="Commercial NAICS Non-Cogen",C9950="industrial NAICS Cogen", C9950="industrial NAICS non-cogen")),FALSE,TRUE))</f>
        <v>1</v>
      </c>
      <c r="M9950">
        <f t="shared" si="466"/>
        <v>0.92038495188101488</v>
      </c>
      <c r="N9950">
        <f t="shared" si="467"/>
        <v>1</v>
      </c>
    </row>
    <row r="9951" spans="1:14" x14ac:dyDescent="0.2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s="32">
        <f t="shared" si="465"/>
        <v>8901954.575549094</v>
      </c>
      <c r="J9951" t="str">
        <f>IF(K9951="natural gas",VLOOKUP(D9951,'Cross-Page Data'!$I$4:$J$13,2,FALSE),IF(K9951="solar",VLOOKUP('Form 923'!D9951,'Cross-Page Data'!$I$14:$J$117,2,FALSE),K9951))</f>
        <v>solar pv</v>
      </c>
      <c r="K9951" t="str">
        <f>VLOOKUP(E9951,'Cross-Page Data'!$D$4:$F$48,3,FALSE)</f>
        <v>solar</v>
      </c>
      <c r="L9951" t="b">
        <f>IF(AND($P$6=FALSE,OR(C9951="Commercial NAICS Cogen",C9951="Industrial NAICS Cogen",C9951="NAICS-22 Cogen")),FALSE,IF(AND($P$7=FALSE,OR(C9951="Commercial NAICS Cogen",C9951="Commercial NAICS Non-Cogen",C9951="industrial NAICS Cogen", C9951="industrial NAICS non-cogen")),FALSE,TRUE))</f>
        <v>1</v>
      </c>
      <c r="M9951">
        <f t="shared" si="466"/>
        <v>0.63733837906023338</v>
      </c>
      <c r="N9951">
        <f t="shared" si="467"/>
        <v>1</v>
      </c>
    </row>
    <row r="9952" spans="1:14" x14ac:dyDescent="0.2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s="32">
        <f t="shared" si="465"/>
        <v>8902297.6609397642</v>
      </c>
      <c r="J9952" t="str">
        <f>IF(K9952="natural gas",VLOOKUP(D9952,'Cross-Page Data'!$I$4:$J$13,2,FALSE),IF(K9952="solar",VLOOKUP('Form 923'!D9952,'Cross-Page Data'!$I$14:$J$117,2,FALSE),K9952))</f>
        <v>solar pv</v>
      </c>
      <c r="K9952" t="str">
        <f>VLOOKUP(E9952,'Cross-Page Data'!$D$4:$F$48,3,FALSE)</f>
        <v>solar</v>
      </c>
      <c r="L9952" t="b">
        <f>IF(AND($P$6=FALSE,OR(C9952="Commercial NAICS Cogen",C9952="Industrial NAICS Cogen",C9952="NAICS-22 Cogen")),FALSE,IF(AND($P$7=FALSE,OR(C9952="Commercial NAICS Cogen",C9952="Commercial NAICS Non-Cogen",C9952="industrial NAICS Cogen", C9952="industrial NAICS non-cogen")),FALSE,TRUE))</f>
        <v>1</v>
      </c>
      <c r="M9952">
        <f t="shared" si="466"/>
        <v>0.12645853043204036</v>
      </c>
      <c r="N9952">
        <f t="shared" si="467"/>
        <v>1</v>
      </c>
    </row>
    <row r="9953" spans="1:14" x14ac:dyDescent="0.2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s="32">
        <f t="shared" si="465"/>
        <v>8900321.5434083603</v>
      </c>
      <c r="J9953" t="str">
        <f>IF(K9953="natural gas",VLOOKUP(D9953,'Cross-Page Data'!$I$4:$J$13,2,FALSE),IF(K9953="solar",VLOOKUP('Form 923'!D9953,'Cross-Page Data'!$I$14:$J$117,2,FALSE),K9953))</f>
        <v>solar pv</v>
      </c>
      <c r="K9953" t="str">
        <f>VLOOKUP(E9953,'Cross-Page Data'!$D$4:$F$48,3,FALSE)</f>
        <v>solar</v>
      </c>
      <c r="L9953" t="b">
        <f>IF(AND($P$6=FALSE,OR(C9953="Commercial NAICS Cogen",C9953="Industrial NAICS Cogen",C9953="NAICS-22 Cogen")),FALSE,IF(AND($P$7=FALSE,OR(C9953="Commercial NAICS Cogen",C9953="Commercial NAICS Non-Cogen",C9953="industrial NAICS Cogen", C9953="industrial NAICS non-cogen")),FALSE,TRUE))</f>
        <v>1</v>
      </c>
      <c r="M9953">
        <f t="shared" si="466"/>
        <v>0.95963418479974771</v>
      </c>
      <c r="N9953">
        <f t="shared" si="467"/>
        <v>0</v>
      </c>
    </row>
    <row r="9954" spans="1:14" x14ac:dyDescent="0.2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s="32">
        <f t="shared" si="465"/>
        <v>8901715.039577838</v>
      </c>
      <c r="J9954" t="str">
        <f>IF(K9954="natural gas",VLOOKUP(D9954,'Cross-Page Data'!$I$4:$J$13,2,FALSE),IF(K9954="solar",VLOOKUP('Form 923'!D9954,'Cross-Page Data'!$I$14:$J$117,2,FALSE),K9954))</f>
        <v>solar pv</v>
      </c>
      <c r="K9954" t="str">
        <f>VLOOKUP(E9954,'Cross-Page Data'!$D$4:$F$48,3,FALSE)</f>
        <v>solar</v>
      </c>
      <c r="L9954" t="b">
        <f>IF(AND($P$6=FALSE,OR(C9954="Commercial NAICS Cogen",C9954="Industrial NAICS Cogen",C9954="NAICS-22 Cogen")),FALSE,IF(AND($P$7=FALSE,OR(C9954="Commercial NAICS Cogen",C9954="Commercial NAICS Non-Cogen",C9954="industrial NAICS Cogen", C9954="industrial NAICS non-cogen")),FALSE,TRUE))</f>
        <v>1</v>
      </c>
      <c r="M9954">
        <f t="shared" si="466"/>
        <v>0.84389782403027436</v>
      </c>
      <c r="N9954">
        <f t="shared" si="467"/>
        <v>1</v>
      </c>
    </row>
    <row r="9955" spans="1:14" x14ac:dyDescent="0.2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s="32">
        <f t="shared" si="465"/>
        <v>8901933.4263504092</v>
      </c>
      <c r="J9955" t="str">
        <f>IF(K9955="natural gas",VLOOKUP(D9955,'Cross-Page Data'!$I$4:$J$13,2,FALSE),IF(K9955="solar",VLOOKUP('Form 923'!D9955,'Cross-Page Data'!$I$14:$J$117,2,FALSE),K9955))</f>
        <v>wind</v>
      </c>
      <c r="K9955" t="str">
        <f>VLOOKUP(E9955,'Cross-Page Data'!$D$4:$F$48,3,FALSE)</f>
        <v>wind</v>
      </c>
      <c r="L9955" t="b">
        <f>IF(AND($P$6=FALSE,OR(C9955="Commercial NAICS Cogen",C9955="Industrial NAICS Cogen",C9955="NAICS-22 Cogen")),FALSE,IF(AND($P$7=FALSE,OR(C9955="Commercial NAICS Cogen",C9955="Commercial NAICS Non-Cogen",C9955="industrial NAICS Cogen", C9955="industrial NAICS non-cogen")),FALSE,TRUE))</f>
        <v>1</v>
      </c>
      <c r="M9955">
        <f t="shared" si="466"/>
        <v>0.90376202974628173</v>
      </c>
      <c r="N9955">
        <f t="shared" si="467"/>
        <v>1</v>
      </c>
    </row>
    <row r="9956" spans="1:14" x14ac:dyDescent="0.2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s="32">
        <f t="shared" si="465"/>
        <v>8901998.9150793739</v>
      </c>
      <c r="J9956" t="str">
        <f>IF(K9956="natural gas",VLOOKUP(D9956,'Cross-Page Data'!$I$4:$J$13,2,FALSE),IF(K9956="solar",VLOOKUP('Form 923'!D9956,'Cross-Page Data'!$I$14:$J$117,2,FALSE),K9956))</f>
        <v>wind</v>
      </c>
      <c r="K9956" t="str">
        <f>VLOOKUP(E9956,'Cross-Page Data'!$D$4:$F$48,3,FALSE)</f>
        <v>wind</v>
      </c>
      <c r="L9956" t="b">
        <f>IF(AND($P$6=FALSE,OR(C9956="Commercial NAICS Cogen",C9956="Industrial NAICS Cogen",C9956="NAICS-22 Cogen")),FALSE,IF(AND($P$7=FALSE,OR(C9956="Commercial NAICS Cogen",C9956="Commercial NAICS Non-Cogen",C9956="industrial NAICS Cogen", C9956="industrial NAICS non-cogen")),FALSE,TRUE))</f>
        <v>1</v>
      </c>
      <c r="M9956">
        <f t="shared" si="466"/>
        <v>0.58267716535433067</v>
      </c>
      <c r="N9956">
        <f t="shared" si="467"/>
        <v>1</v>
      </c>
    </row>
    <row r="9957" spans="1:14" x14ac:dyDescent="0.2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s="32">
        <f t="shared" si="465"/>
        <v>8901948.4336944669</v>
      </c>
      <c r="J9957" t="str">
        <f>IF(K9957="natural gas",VLOOKUP(D9957,'Cross-Page Data'!$I$4:$J$13,2,FALSE),IF(K9957="solar",VLOOKUP('Form 923'!D9957,'Cross-Page Data'!$I$14:$J$117,2,FALSE),K9957))</f>
        <v>solar pv</v>
      </c>
      <c r="K9957" t="str">
        <f>VLOOKUP(E9957,'Cross-Page Data'!$D$4:$F$48,3,FALSE)</f>
        <v>solar</v>
      </c>
      <c r="L9957" t="b">
        <f>IF(AND($P$6=FALSE,OR(C9957="Commercial NAICS Cogen",C9957="Industrial NAICS Cogen",C9957="NAICS-22 Cogen")),FALSE,IF(AND($P$7=FALSE,OR(C9957="Commercial NAICS Cogen",C9957="Commercial NAICS Non-Cogen",C9957="industrial NAICS Cogen", C9957="industrial NAICS non-cogen")),FALSE,TRUE))</f>
        <v>1</v>
      </c>
      <c r="M9957">
        <f t="shared" si="466"/>
        <v>0.64837590665405231</v>
      </c>
      <c r="N9957">
        <f t="shared" si="467"/>
        <v>1</v>
      </c>
    </row>
    <row r="9958" spans="1:14" x14ac:dyDescent="0.2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s="32">
        <f t="shared" si="465"/>
        <v>8902141.2847708631</v>
      </c>
      <c r="J9958" t="str">
        <f>IF(K9958="natural gas",VLOOKUP(D9958,'Cross-Page Data'!$I$4:$J$13,2,FALSE),IF(K9958="solar",VLOOKUP('Form 923'!D9958,'Cross-Page Data'!$I$14:$J$117,2,FALSE),K9958))</f>
        <v>solar pv</v>
      </c>
      <c r="K9958" t="str">
        <f>VLOOKUP(E9958,'Cross-Page Data'!$D$4:$F$48,3,FALSE)</f>
        <v>solar</v>
      </c>
      <c r="L9958" t="b">
        <f>IF(AND($P$6=FALSE,OR(C9958="Commercial NAICS Cogen",C9958="Industrial NAICS Cogen",C9958="NAICS-22 Cogen")),FALSE,IF(AND($P$7=FALSE,OR(C9958="Commercial NAICS Cogen",C9958="Commercial NAICS Non-Cogen",C9958="industrial NAICS Cogen", C9958="industrial NAICS non-cogen")),FALSE,TRUE))</f>
        <v>1</v>
      </c>
      <c r="M9958">
        <f t="shared" si="466"/>
        <v>0.22264269946389151</v>
      </c>
      <c r="N9958">
        <f t="shared" si="467"/>
        <v>1</v>
      </c>
    </row>
    <row r="9959" spans="1:14" x14ac:dyDescent="0.2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s="32">
        <f t="shared" si="465"/>
        <v>8902028.3975659236</v>
      </c>
      <c r="J9959" t="str">
        <f>IF(K9959="natural gas",VLOOKUP(D9959,'Cross-Page Data'!$I$4:$J$13,2,FALSE),IF(K9959="solar",VLOOKUP('Form 923'!D9959,'Cross-Page Data'!$I$14:$J$117,2,FALSE),K9959))</f>
        <v>solar pv</v>
      </c>
      <c r="K9959" t="str">
        <f>VLOOKUP(E9959,'Cross-Page Data'!$D$4:$F$48,3,FALSE)</f>
        <v>solar</v>
      </c>
      <c r="L9959" t="b">
        <f>IF(AND($P$6=FALSE,OR(C9959="Commercial NAICS Cogen",C9959="Industrial NAICS Cogen",C9959="NAICS-22 Cogen")),FALSE,IF(AND($P$7=FALSE,OR(C9959="Commercial NAICS Cogen",C9959="Commercial NAICS Non-Cogen",C9959="industrial NAICS Cogen", C9959="industrial NAICS non-cogen")),FALSE,TRUE))</f>
        <v>1</v>
      </c>
      <c r="M9959">
        <f t="shared" si="466"/>
        <v>0.38032166508987703</v>
      </c>
      <c r="N9959">
        <f t="shared" si="467"/>
        <v>1</v>
      </c>
    </row>
    <row r="9960" spans="1:14" x14ac:dyDescent="0.2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s="32">
        <f t="shared" si="465"/>
        <v>6591065.4639299279</v>
      </c>
      <c r="J9960" t="str">
        <f>IF(K9960="natural gas",VLOOKUP(D9960,'Cross-Page Data'!$I$4:$J$13,2,FALSE),IF(K9960="solar",VLOOKUP('Form 923'!D9960,'Cross-Page Data'!$I$14:$J$117,2,FALSE),K9960))</f>
        <v>natural gas nonpeaker</v>
      </c>
      <c r="K9960" t="str">
        <f>VLOOKUP(E9960,'Cross-Page Data'!$D$4:$F$48,3,FALSE)</f>
        <v>natural gas</v>
      </c>
      <c r="L9960" t="b">
        <f>IF(AND($P$6=FALSE,OR(C9960="Commercial NAICS Cogen",C9960="Industrial NAICS Cogen",C9960="NAICS-22 Cogen")),FALSE,IF(AND($P$7=FALSE,OR(C9960="Commercial NAICS Cogen",C9960="Commercial NAICS Non-Cogen",C9960="industrial NAICS Cogen", C9960="industrial NAICS non-cogen")),FALSE,TRUE))</f>
        <v>1</v>
      </c>
      <c r="M9960">
        <f t="shared" si="466"/>
        <v>0.46139534883720928</v>
      </c>
      <c r="N9960">
        <f t="shared" si="467"/>
        <v>1</v>
      </c>
    </row>
    <row r="9961" spans="1:14" ht="26.25" x14ac:dyDescent="0.2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s="32" t="str">
        <f t="shared" si="465"/>
        <v/>
      </c>
      <c r="J9961" t="str">
        <f>IF(K9961="natural gas",VLOOKUP(D9961,'Cross-Page Data'!$I$4:$J$13,2,FALSE),IF(K9961="solar",VLOOKUP('Form 923'!D9961,'Cross-Page Data'!$I$14:$J$117,2,FALSE),K9961))</f>
        <v>other</v>
      </c>
      <c r="K9961" t="str">
        <f>VLOOKUP(E9961,'Cross-Page Data'!$D$4:$F$48,3,FALSE)</f>
        <v>natural gas</v>
      </c>
      <c r="L9961" t="b">
        <f>IF(AND($P$6=FALSE,OR(C9961="Commercial NAICS Cogen",C9961="Industrial NAICS Cogen",C9961="NAICS-22 Cogen")),FALSE,IF(AND($P$7=FALSE,OR(C9961="Commercial NAICS Cogen",C9961="Commercial NAICS Non-Cogen",C9961="industrial NAICS Cogen", C9961="industrial NAICS non-cogen")),FALSE,TRUE))</f>
        <v>0</v>
      </c>
      <c r="M9961">
        <f t="shared" si="466"/>
        <v>1.6233766233766235E-3</v>
      </c>
      <c r="N9961">
        <f t="shared" si="467"/>
        <v>0</v>
      </c>
    </row>
    <row r="9962" spans="1:14" ht="26.25" x14ac:dyDescent="0.2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s="32">
        <f t="shared" si="465"/>
        <v>8903296.7032967042</v>
      </c>
      <c r="J9962" t="str">
        <f>IF(K9962="natural gas",VLOOKUP(D9962,'Cross-Page Data'!$I$4:$J$13,2,FALSE),IF(K9962="solar",VLOOKUP('Form 923'!D9962,'Cross-Page Data'!$I$14:$J$117,2,FALSE),K9962))</f>
        <v>solar pv</v>
      </c>
      <c r="K9962" t="str">
        <f>VLOOKUP(E9962,'Cross-Page Data'!$D$4:$F$48,3,FALSE)</f>
        <v>solar</v>
      </c>
      <c r="L9962" t="b">
        <f>IF(AND($P$6=FALSE,OR(C9962="Commercial NAICS Cogen",C9962="Industrial NAICS Cogen",C9962="NAICS-22 Cogen")),FALSE,IF(AND($P$7=FALSE,OR(C9962="Commercial NAICS Cogen",C9962="Commercial NAICS Non-Cogen",C9962="industrial NAICS Cogen", C9962="industrial NAICS non-cogen")),FALSE,TRUE))</f>
        <v>0</v>
      </c>
      <c r="M9962">
        <f t="shared" si="466"/>
        <v>1.7344686218858405E-2</v>
      </c>
      <c r="N9962">
        <f t="shared" si="467"/>
        <v>0</v>
      </c>
    </row>
    <row r="9963" spans="1:14" x14ac:dyDescent="0.2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s="32">
        <f t="shared" si="465"/>
        <v>8901589.24205379</v>
      </c>
      <c r="J9963" t="str">
        <f>IF(K9963="natural gas",VLOOKUP(D9963,'Cross-Page Data'!$I$4:$J$13,2,FALSE),IF(K9963="solar",VLOOKUP('Form 923'!D9963,'Cross-Page Data'!$I$14:$J$117,2,FALSE),K9963))</f>
        <v>solar pv</v>
      </c>
      <c r="K9963" t="str">
        <f>VLOOKUP(E9963,'Cross-Page Data'!$D$4:$F$48,3,FALSE)</f>
        <v>solar</v>
      </c>
      <c r="L9963" t="b">
        <f>IF(AND($P$6=FALSE,OR(C9963="Commercial NAICS Cogen",C9963="Industrial NAICS Cogen",C9963="NAICS-22 Cogen")),FALSE,IF(AND($P$7=FALSE,OR(C9963="Commercial NAICS Cogen",C9963="Commercial NAICS Non-Cogen",C9963="industrial NAICS Cogen", C9963="industrial NAICS non-cogen")),FALSE,TRUE))</f>
        <v>1</v>
      </c>
      <c r="M9963">
        <f t="shared" si="466"/>
        <v>0.87574897508672345</v>
      </c>
      <c r="N9963">
        <f t="shared" si="467"/>
        <v>1</v>
      </c>
    </row>
    <row r="9964" spans="1:14" x14ac:dyDescent="0.2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s="32" t="str">
        <f t="shared" si="465"/>
        <v/>
      </c>
      <c r="J9964" t="str">
        <f>IF(K9964="natural gas",VLOOKUP(D9964,'Cross-Page Data'!$I$4:$J$13,2,FALSE),IF(K9964="solar",VLOOKUP('Form 923'!D9964,'Cross-Page Data'!$I$14:$J$117,2,FALSE),K9964))</f>
        <v>wind</v>
      </c>
      <c r="K9964" t="str">
        <f>VLOOKUP(E9964,'Cross-Page Data'!$D$4:$F$48,3,FALSE)</f>
        <v>wind</v>
      </c>
      <c r="L9964" t="b">
        <f>IF(AND($P$6=FALSE,OR(C9964="Commercial NAICS Cogen",C9964="Industrial NAICS Cogen",C9964="NAICS-22 Cogen")),FALSE,IF(AND($P$7=FALSE,OR(C9964="Commercial NAICS Cogen",C9964="Commercial NAICS Non-Cogen",C9964="industrial NAICS Cogen", C9964="industrial NAICS non-cogen")),FALSE,TRUE))</f>
        <v>1</v>
      </c>
      <c r="M9964">
        <f t="shared" si="466"/>
        <v>8.7489063867016625E-4</v>
      </c>
      <c r="N9964">
        <f t="shared" si="467"/>
        <v>0</v>
      </c>
    </row>
    <row r="9965" spans="1:14" x14ac:dyDescent="0.2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s="32">
        <f t="shared" si="465"/>
        <v>8902013.6455071457</v>
      </c>
      <c r="J9965" t="str">
        <f>IF(K9965="natural gas",VLOOKUP(D9965,'Cross-Page Data'!$I$4:$J$13,2,FALSE),IF(K9965="solar",VLOOKUP('Form 923'!D9965,'Cross-Page Data'!$I$14:$J$117,2,FALSE),K9965))</f>
        <v>wind</v>
      </c>
      <c r="K9965" t="str">
        <f>VLOOKUP(E9965,'Cross-Page Data'!$D$4:$F$48,3,FALSE)</f>
        <v>wind</v>
      </c>
      <c r="L9965" t="b">
        <f>IF(AND($P$6=FALSE,OR(C9965="Commercial NAICS Cogen",C9965="Industrial NAICS Cogen",C9965="NAICS-22 Cogen")),FALSE,IF(AND($P$7=FALSE,OR(C9965="Commercial NAICS Cogen",C9965="Commercial NAICS Non-Cogen",C9965="industrial NAICS Cogen", C9965="industrial NAICS non-cogen")),FALSE,TRUE))</f>
        <v>1</v>
      </c>
      <c r="M9965">
        <f t="shared" si="466"/>
        <v>0.15310586176727908</v>
      </c>
      <c r="N9965">
        <f t="shared" si="467"/>
        <v>1</v>
      </c>
    </row>
    <row r="9966" spans="1:14" x14ac:dyDescent="0.2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s="32">
        <f t="shared" si="465"/>
        <v>6752986.4243023191</v>
      </c>
      <c r="J9966" t="str">
        <f>IF(K9966="natural gas",VLOOKUP(D9966,'Cross-Page Data'!$I$4:$J$13,2,FALSE),IF(K9966="solar",VLOOKUP('Form 923'!D9966,'Cross-Page Data'!$I$14:$J$117,2,FALSE),K9966))</f>
        <v>natural gas nonpeaker</v>
      </c>
      <c r="K9966" t="str">
        <f>VLOOKUP(E9966,'Cross-Page Data'!$D$4:$F$48,3,FALSE)</f>
        <v>natural gas</v>
      </c>
      <c r="L9966" t="b">
        <f>IF(AND($P$6=FALSE,OR(C9966="Commercial NAICS Cogen",C9966="Industrial NAICS Cogen",C9966="NAICS-22 Cogen")),FALSE,IF(AND($P$7=FALSE,OR(C9966="Commercial NAICS Cogen",C9966="Commercial NAICS Non-Cogen",C9966="industrial NAICS Cogen", C9966="industrial NAICS non-cogen")),FALSE,TRUE))</f>
        <v>1</v>
      </c>
      <c r="M9966">
        <f t="shared" si="466"/>
        <v>0.45395348837209304</v>
      </c>
      <c r="N9966">
        <f t="shared" si="467"/>
        <v>1</v>
      </c>
    </row>
    <row r="9967" spans="1:14" x14ac:dyDescent="0.2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s="32">
        <f t="shared" si="465"/>
        <v>336601.4832372641</v>
      </c>
      <c r="J9967" t="str">
        <f>IF(K9967="natural gas",VLOOKUP(D9967,'Cross-Page Data'!$I$4:$J$13,2,FALSE),IF(K9967="solar",VLOOKUP('Form 923'!D9967,'Cross-Page Data'!$I$14:$J$117,2,FALSE),K9967))</f>
        <v>natural gas nonpeaker</v>
      </c>
      <c r="K9967" t="str">
        <f>VLOOKUP(E9967,'Cross-Page Data'!$D$4:$F$48,3,FALSE)</f>
        <v>natural gas</v>
      </c>
      <c r="L9967" t="b">
        <f>IF(AND($P$6=FALSE,OR(C9967="Commercial NAICS Cogen",C9967="Industrial NAICS Cogen",C9967="NAICS-22 Cogen")),FALSE,IF(AND($P$7=FALSE,OR(C9967="Commercial NAICS Cogen",C9967="Commercial NAICS Non-Cogen",C9967="industrial NAICS Cogen", C9967="industrial NAICS non-cogen")),FALSE,TRUE))</f>
        <v>1</v>
      </c>
      <c r="M9967">
        <f t="shared" si="466"/>
        <v>0.72372093023255812</v>
      </c>
      <c r="N9967">
        <f t="shared" si="467"/>
        <v>1</v>
      </c>
    </row>
    <row r="9968" spans="1:14" x14ac:dyDescent="0.2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s="32">
        <f t="shared" si="465"/>
        <v>6210722.061517396</v>
      </c>
      <c r="J9968" t="str">
        <f>IF(K9968="natural gas",VLOOKUP(D9968,'Cross-Page Data'!$I$4:$J$13,2,FALSE),IF(K9968="solar",VLOOKUP('Form 923'!D9968,'Cross-Page Data'!$I$14:$J$117,2,FALSE),K9968))</f>
        <v>natural gas nonpeaker</v>
      </c>
      <c r="K9968" t="str">
        <f>VLOOKUP(E9968,'Cross-Page Data'!$D$4:$F$48,3,FALSE)</f>
        <v>natural gas</v>
      </c>
      <c r="L9968" t="b">
        <f>IF(AND($P$6=FALSE,OR(C9968="Commercial NAICS Cogen",C9968="Industrial NAICS Cogen",C9968="NAICS-22 Cogen")),FALSE,IF(AND($P$7=FALSE,OR(C9968="Commercial NAICS Cogen",C9968="Commercial NAICS Non-Cogen",C9968="industrial NAICS Cogen", C9968="industrial NAICS non-cogen")),FALSE,TRUE))</f>
        <v>1</v>
      </c>
      <c r="M9968">
        <f t="shared" si="466"/>
        <v>0.47906976744186047</v>
      </c>
      <c r="N9968">
        <f t="shared" si="467"/>
        <v>1</v>
      </c>
    </row>
    <row r="9969" spans="1:14" ht="26.25" x14ac:dyDescent="0.2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s="32">
        <f t="shared" si="465"/>
        <v>4475344.484221396</v>
      </c>
      <c r="J9969" t="str">
        <f>IF(K9969="natural gas",VLOOKUP(D9969,'Cross-Page Data'!$I$4:$J$13,2,FALSE),IF(K9969="solar",VLOOKUP('Form 923'!D9969,'Cross-Page Data'!$I$14:$J$117,2,FALSE),K9969))</f>
        <v>natural gas peaker</v>
      </c>
      <c r="K9969" t="str">
        <f>VLOOKUP(E9969,'Cross-Page Data'!$D$4:$F$48,3,FALSE)</f>
        <v>natural gas</v>
      </c>
      <c r="L9969" t="b">
        <f>IF(AND($P$6=FALSE,OR(C9969="Commercial NAICS Cogen",C9969="Industrial NAICS Cogen",C9969="NAICS-22 Cogen")),FALSE,IF(AND($P$7=FALSE,OR(C9969="Commercial NAICS Cogen",C9969="Commercial NAICS Non-Cogen",C9969="industrial NAICS Cogen", C9969="industrial NAICS non-cogen")),FALSE,TRUE))</f>
        <v>0</v>
      </c>
      <c r="M9969">
        <f t="shared" si="466"/>
        <v>0.75160493827160491</v>
      </c>
      <c r="N9969">
        <f t="shared" si="467"/>
        <v>1</v>
      </c>
    </row>
    <row r="9970" spans="1:14" x14ac:dyDescent="0.2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s="32">
        <f t="shared" si="465"/>
        <v>12355319.177693378</v>
      </c>
      <c r="J9970" t="str">
        <f>IF(K9970="natural gas",VLOOKUP(D9970,'Cross-Page Data'!$I$4:$J$13,2,FALSE),IF(K9970="solar",VLOOKUP('Form 923'!D9970,'Cross-Page Data'!$I$14:$J$117,2,FALSE),K9970))</f>
        <v>biomass</v>
      </c>
      <c r="K9970" t="str">
        <f>VLOOKUP(E9970,'Cross-Page Data'!$D$4:$F$48,3,FALSE)</f>
        <v>biomass</v>
      </c>
      <c r="L9970" t="b">
        <f>IF(AND($P$6=FALSE,OR(C9970="Commercial NAICS Cogen",C9970="Industrial NAICS Cogen",C9970="NAICS-22 Cogen")),FALSE,IF(AND($P$7=FALSE,OR(C9970="Commercial NAICS Cogen",C9970="Commercial NAICS Non-Cogen",C9970="industrial NAICS Cogen", C9970="industrial NAICS non-cogen")),FALSE,TRUE))</f>
        <v>1</v>
      </c>
      <c r="M9970">
        <f t="shared" si="466"/>
        <v>0.23793859649122806</v>
      </c>
      <c r="N9970">
        <f t="shared" si="467"/>
        <v>1</v>
      </c>
    </row>
    <row r="9971" spans="1:14" x14ac:dyDescent="0.2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s="32">
        <f t="shared" si="465"/>
        <v>8901996.4152593352</v>
      </c>
      <c r="J9971" t="str">
        <f>IF(K9971="natural gas",VLOOKUP(D9971,'Cross-Page Data'!$I$4:$J$13,2,FALSE),IF(K9971="solar",VLOOKUP('Form 923'!D9971,'Cross-Page Data'!$I$14:$J$117,2,FALSE),K9971))</f>
        <v>solar pv</v>
      </c>
      <c r="K9971" t="str">
        <f>VLOOKUP(E9971,'Cross-Page Data'!$D$4:$F$48,3,FALSE)</f>
        <v>solar</v>
      </c>
      <c r="L9971" t="b">
        <f>IF(AND($P$6=FALSE,OR(C9971="Commercial NAICS Cogen",C9971="Industrial NAICS Cogen",C9971="NAICS-22 Cogen")),FALSE,IF(AND($P$7=FALSE,OR(C9971="Commercial NAICS Cogen",C9971="Commercial NAICS Non-Cogen",C9971="industrial NAICS Cogen", C9971="industrial NAICS non-cogen")),FALSE,TRUE))</f>
        <v>1</v>
      </c>
      <c r="M9971">
        <f t="shared" si="466"/>
        <v>0.52002522863450018</v>
      </c>
      <c r="N9971">
        <f t="shared" si="467"/>
        <v>1</v>
      </c>
    </row>
    <row r="9972" spans="1:14" x14ac:dyDescent="0.2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s="32">
        <f t="shared" si="465"/>
        <v>8902240.3258655798</v>
      </c>
      <c r="J9972" t="str">
        <f>IF(K9972="natural gas",VLOOKUP(D9972,'Cross-Page Data'!$I$4:$J$13,2,FALSE),IF(K9972="solar",VLOOKUP('Form 923'!D9972,'Cross-Page Data'!$I$14:$J$117,2,FALSE),K9972))</f>
        <v>solar pv</v>
      </c>
      <c r="K9972" t="str">
        <f>VLOOKUP(E9972,'Cross-Page Data'!$D$4:$F$48,3,FALSE)</f>
        <v>solar</v>
      </c>
      <c r="L9972" t="b">
        <f>IF(AND($P$6=FALSE,OR(C9972="Commercial NAICS Cogen",C9972="Industrial NAICS Cogen",C9972="NAICS-22 Cogen")),FALSE,IF(AND($P$7=FALSE,OR(C9972="Commercial NAICS Cogen",C9972="Commercial NAICS Non-Cogen",C9972="industrial NAICS Cogen", C9972="industrial NAICS non-cogen")),FALSE,TRUE))</f>
        <v>1</v>
      </c>
      <c r="M9972">
        <f t="shared" si="466"/>
        <v>0.15263323872595397</v>
      </c>
      <c r="N9972">
        <f t="shared" si="467"/>
        <v>1</v>
      </c>
    </row>
    <row r="9973" spans="1:14" x14ac:dyDescent="0.2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s="32">
        <f t="shared" si="465"/>
        <v>6155391.2247341359</v>
      </c>
      <c r="J9973" t="str">
        <f>IF(K9973="natural gas",VLOOKUP(D9973,'Cross-Page Data'!$I$4:$J$13,2,FALSE),IF(K9973="solar",VLOOKUP('Form 923'!D9973,'Cross-Page Data'!$I$14:$J$117,2,FALSE),K9973))</f>
        <v>natural gas peaker</v>
      </c>
      <c r="K9973" t="str">
        <f>VLOOKUP(E9973,'Cross-Page Data'!$D$4:$F$48,3,FALSE)</f>
        <v>natural gas</v>
      </c>
      <c r="L9973" t="b">
        <f>IF(AND($P$6=FALSE,OR(C9973="Commercial NAICS Cogen",C9973="Industrial NAICS Cogen",C9973="NAICS-22 Cogen")),FALSE,IF(AND($P$7=FALSE,OR(C9973="Commercial NAICS Cogen",C9973="Commercial NAICS Non-Cogen",C9973="industrial NAICS Cogen", C9973="industrial NAICS non-cogen")),FALSE,TRUE))</f>
        <v>0</v>
      </c>
      <c r="M9973">
        <f t="shared" si="466"/>
        <v>0.62864197530864196</v>
      </c>
      <c r="N9973">
        <f t="shared" si="467"/>
        <v>1</v>
      </c>
    </row>
    <row r="9974" spans="1:14" x14ac:dyDescent="0.2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s="32">
        <f t="shared" si="465"/>
        <v>7307806.9819206195</v>
      </c>
      <c r="J9974" t="str">
        <f>IF(K9974="natural gas",VLOOKUP(D9974,'Cross-Page Data'!$I$4:$J$13,2,FALSE),IF(K9974="solar",VLOOKUP('Form 923'!D9974,'Cross-Page Data'!$I$14:$J$117,2,FALSE),K9974))</f>
        <v>other</v>
      </c>
      <c r="K9974" t="str">
        <f>VLOOKUP(E9974,'Cross-Page Data'!$D$4:$F$48,3,FALSE)</f>
        <v>natural gas</v>
      </c>
      <c r="L9974" t="b">
        <f>IF(AND($P$6=FALSE,OR(C9974="Commercial NAICS Cogen",C9974="Industrial NAICS Cogen",C9974="NAICS-22 Cogen")),FALSE,IF(AND($P$7=FALSE,OR(C9974="Commercial NAICS Cogen",C9974="Commercial NAICS Non-Cogen",C9974="industrial NAICS Cogen", C9974="industrial NAICS non-cogen")),FALSE,TRUE))</f>
        <v>1</v>
      </c>
      <c r="M9974">
        <f t="shared" si="466"/>
        <v>0.30844155844155846</v>
      </c>
      <c r="N9974">
        <f t="shared" si="467"/>
        <v>1</v>
      </c>
    </row>
    <row r="9975" spans="1:14" x14ac:dyDescent="0.2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s="32">
        <f t="shared" si="465"/>
        <v>9903169.3857241943</v>
      </c>
      <c r="J9975" t="str">
        <f>IF(K9975="natural gas",VLOOKUP(D9975,'Cross-Page Data'!$I$4:$J$13,2,FALSE),IF(K9975="solar",VLOOKUP('Form 923'!D9975,'Cross-Page Data'!$I$14:$J$117,2,FALSE),K9975))</f>
        <v>biomass</v>
      </c>
      <c r="K9975" t="str">
        <f>VLOOKUP(E9975,'Cross-Page Data'!$D$4:$F$48,3,FALSE)</f>
        <v>biomass</v>
      </c>
      <c r="L9975" t="b">
        <f>IF(AND($P$6=FALSE,OR(C9975="Commercial NAICS Cogen",C9975="Industrial NAICS Cogen",C9975="NAICS-22 Cogen")),FALSE,IF(AND($P$7=FALSE,OR(C9975="Commercial NAICS Cogen",C9975="Commercial NAICS Non-Cogen",C9975="industrial NAICS Cogen", C9975="industrial NAICS non-cogen")),FALSE,TRUE))</f>
        <v>1</v>
      </c>
      <c r="M9975">
        <f t="shared" si="466"/>
        <v>0.50438596491228072</v>
      </c>
      <c r="N9975">
        <f t="shared" si="467"/>
        <v>1</v>
      </c>
    </row>
    <row r="9976" spans="1:14" x14ac:dyDescent="0.2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s="32">
        <f t="shared" si="465"/>
        <v>9939877.3406406995</v>
      </c>
      <c r="J9976" t="str">
        <f>IF(K9976="natural gas",VLOOKUP(D9976,'Cross-Page Data'!$I$4:$J$13,2,FALSE),IF(K9976="solar",VLOOKUP('Form 923'!D9976,'Cross-Page Data'!$I$14:$J$117,2,FALSE),K9976))</f>
        <v>biomass</v>
      </c>
      <c r="K9976" t="str">
        <f>VLOOKUP(E9976,'Cross-Page Data'!$D$4:$F$48,3,FALSE)</f>
        <v>biomass</v>
      </c>
      <c r="L9976" t="b">
        <f>IF(AND($P$6=FALSE,OR(C9976="Commercial NAICS Cogen",C9976="Industrial NAICS Cogen",C9976="NAICS-22 Cogen")),FALSE,IF(AND($P$7=FALSE,OR(C9976="Commercial NAICS Cogen",C9976="Commercial NAICS Non-Cogen",C9976="industrial NAICS Cogen", C9976="industrial NAICS non-cogen")),FALSE,TRUE))</f>
        <v>1</v>
      </c>
      <c r="M9976">
        <f t="shared" si="466"/>
        <v>0.5021929824561403</v>
      </c>
      <c r="N9976">
        <f t="shared" si="467"/>
        <v>1</v>
      </c>
    </row>
    <row r="9977" spans="1:14" x14ac:dyDescent="0.2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s="32">
        <f t="shared" si="465"/>
        <v>9554173.9602824878</v>
      </c>
      <c r="J9977" t="str">
        <f>IF(K9977="natural gas",VLOOKUP(D9977,'Cross-Page Data'!$I$4:$J$13,2,FALSE),IF(K9977="solar",VLOOKUP('Form 923'!D9977,'Cross-Page Data'!$I$14:$J$117,2,FALSE),K9977))</f>
        <v>biomass</v>
      </c>
      <c r="K9977" t="str">
        <f>VLOOKUP(E9977,'Cross-Page Data'!$D$4:$F$48,3,FALSE)</f>
        <v>biomass</v>
      </c>
      <c r="L9977" t="b">
        <f>IF(AND($P$6=FALSE,OR(C9977="Commercial NAICS Cogen",C9977="Industrial NAICS Cogen",C9977="NAICS-22 Cogen")),FALSE,IF(AND($P$7=FALSE,OR(C9977="Commercial NAICS Cogen",C9977="Commercial NAICS Non-Cogen",C9977="industrial NAICS Cogen", C9977="industrial NAICS non-cogen")),FALSE,TRUE))</f>
        <v>1</v>
      </c>
      <c r="M9977">
        <f t="shared" si="466"/>
        <v>0.51535087719298245</v>
      </c>
      <c r="N9977">
        <f t="shared" si="467"/>
        <v>1</v>
      </c>
    </row>
    <row r="9978" spans="1:14" x14ac:dyDescent="0.2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s="32">
        <f t="shared" si="465"/>
        <v>8902253.2529355772</v>
      </c>
      <c r="J9978" t="str">
        <f>IF(K9978="natural gas",VLOOKUP(D9978,'Cross-Page Data'!$I$4:$J$13,2,FALSE),IF(K9978="solar",VLOOKUP('Form 923'!D9978,'Cross-Page Data'!$I$14:$J$117,2,FALSE),K9978))</f>
        <v>hydro</v>
      </c>
      <c r="K9978" t="str">
        <f>VLOOKUP(E9978,'Cross-Page Data'!$D$4:$F$48,3,FALSE)</f>
        <v>hydro</v>
      </c>
      <c r="L9978" t="b">
        <f>IF(AND($P$6=FALSE,OR(C9978="Commercial NAICS Cogen",C9978="Industrial NAICS Cogen",C9978="NAICS-22 Cogen")),FALSE,IF(AND($P$7=FALSE,OR(C9978="Commercial NAICS Cogen",C9978="Commercial NAICS Non-Cogen",C9978="industrial NAICS Cogen", C9978="industrial NAICS non-cogen")),FALSE,TRUE))</f>
        <v>1</v>
      </c>
      <c r="M9978">
        <f t="shared" si="466"/>
        <v>3.2697547683923703E-2</v>
      </c>
      <c r="N9978">
        <f t="shared" si="467"/>
        <v>0</v>
      </c>
    </row>
    <row r="9979" spans="1:14" ht="26.25" x14ac:dyDescent="0.2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s="32">
        <f t="shared" si="465"/>
        <v>11617987.804878049</v>
      </c>
      <c r="J9979" t="str">
        <f>IF(K9979="natural gas",VLOOKUP(D9979,'Cross-Page Data'!$I$4:$J$13,2,FALSE),IF(K9979="solar",VLOOKUP('Form 923'!D9979,'Cross-Page Data'!$I$14:$J$117,2,FALSE),K9979))</f>
        <v>biomass</v>
      </c>
      <c r="K9979" t="str">
        <f>VLOOKUP(E9979,'Cross-Page Data'!$D$4:$F$48,3,FALSE)</f>
        <v>biomass</v>
      </c>
      <c r="L9979" t="b">
        <f>IF(AND($P$6=FALSE,OR(C9979="Commercial NAICS Cogen",C9979="Industrial NAICS Cogen",C9979="NAICS-22 Cogen")),FALSE,IF(AND($P$7=FALSE,OR(C9979="Commercial NAICS Cogen",C9979="Commercial NAICS Non-Cogen",C9979="industrial NAICS Cogen", C9979="industrial NAICS non-cogen")),FALSE,TRUE))</f>
        <v>0</v>
      </c>
      <c r="M9979">
        <f t="shared" si="466"/>
        <v>0.32785087719298245</v>
      </c>
      <c r="N9979">
        <f t="shared" si="467"/>
        <v>1</v>
      </c>
    </row>
    <row r="9980" spans="1:14" ht="26.25" x14ac:dyDescent="0.2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s="32">
        <f t="shared" si="465"/>
        <v>9053243.6229880843</v>
      </c>
      <c r="J9980" t="str">
        <f>IF(K9980="natural gas",VLOOKUP(D9980,'Cross-Page Data'!$I$4:$J$13,2,FALSE),IF(K9980="solar",VLOOKUP('Form 923'!D9980,'Cross-Page Data'!$I$14:$J$117,2,FALSE),K9980))</f>
        <v>other</v>
      </c>
      <c r="K9980" t="str">
        <f>VLOOKUP(E9980,'Cross-Page Data'!$D$4:$F$48,3,FALSE)</f>
        <v>natural gas</v>
      </c>
      <c r="L9980" t="b">
        <f>IF(AND($P$6=FALSE,OR(C9980="Commercial NAICS Cogen",C9980="Industrial NAICS Cogen",C9980="NAICS-22 Cogen")),FALSE,IF(AND($P$7=FALSE,OR(C9980="Commercial NAICS Cogen",C9980="Commercial NAICS Non-Cogen",C9980="industrial NAICS Cogen", C9980="industrial NAICS non-cogen")),FALSE,TRUE))</f>
        <v>0</v>
      </c>
      <c r="M9980">
        <f t="shared" si="466"/>
        <v>0.14772727272727273</v>
      </c>
      <c r="N9980">
        <f t="shared" si="467"/>
        <v>1</v>
      </c>
    </row>
    <row r="9981" spans="1:14" x14ac:dyDescent="0.2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s="32">
        <f t="shared" si="465"/>
        <v>8901995.3051643204</v>
      </c>
      <c r="J9981" t="str">
        <f>IF(K9981="natural gas",VLOOKUP(D9981,'Cross-Page Data'!$I$4:$J$13,2,FALSE),IF(K9981="solar",VLOOKUP('Form 923'!D9981,'Cross-Page Data'!$I$14:$J$117,2,FALSE),K9981))</f>
        <v>wind</v>
      </c>
      <c r="K9981" t="str">
        <f>VLOOKUP(E9981,'Cross-Page Data'!$D$4:$F$48,3,FALSE)</f>
        <v>wind</v>
      </c>
      <c r="L9981" t="b">
        <f>IF(AND($P$6=FALSE,OR(C9981="Commercial NAICS Cogen",C9981="Industrial NAICS Cogen",C9981="NAICS-22 Cogen")),FALSE,IF(AND($P$7=FALSE,OR(C9981="Commercial NAICS Cogen",C9981="Commercial NAICS Non-Cogen",C9981="industrial NAICS Cogen", C9981="industrial NAICS non-cogen")),FALSE,TRUE))</f>
        <v>1</v>
      </c>
      <c r="M9981">
        <f t="shared" si="466"/>
        <v>0.74453193350831148</v>
      </c>
      <c r="N9981">
        <f t="shared" si="467"/>
        <v>1</v>
      </c>
    </row>
    <row r="9982" spans="1:14" x14ac:dyDescent="0.2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s="32">
        <f t="shared" si="465"/>
        <v>8901114.2061281335</v>
      </c>
      <c r="J9982" t="str">
        <f>IF(K9982="natural gas",VLOOKUP(D9982,'Cross-Page Data'!$I$4:$J$13,2,FALSE),IF(K9982="solar",VLOOKUP('Form 923'!D9982,'Cross-Page Data'!$I$14:$J$117,2,FALSE),K9982))</f>
        <v>solar pv</v>
      </c>
      <c r="K9982" t="str">
        <f>VLOOKUP(E9982,'Cross-Page Data'!$D$4:$F$48,3,FALSE)</f>
        <v>solar</v>
      </c>
      <c r="L9982" t="b">
        <f>IF(AND($P$6=FALSE,OR(C9982="Commercial NAICS Cogen",C9982="Industrial NAICS Cogen",C9982="NAICS-22 Cogen")),FALSE,IF(AND($P$7=FALSE,OR(C9982="Commercial NAICS Cogen",C9982="Commercial NAICS Non-Cogen",C9982="industrial NAICS Cogen", C9982="industrial NAICS non-cogen")),FALSE,TRUE))</f>
        <v>1</v>
      </c>
      <c r="M9982">
        <f t="shared" si="466"/>
        <v>0.93692841374960578</v>
      </c>
      <c r="N9982">
        <f t="shared" si="467"/>
        <v>1</v>
      </c>
    </row>
    <row r="9983" spans="1:14" x14ac:dyDescent="0.2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s="32">
        <f t="shared" si="465"/>
        <v>8902069.2285687048</v>
      </c>
      <c r="J9983" t="str">
        <f>IF(K9983="natural gas",VLOOKUP(D9983,'Cross-Page Data'!$I$4:$J$13,2,FALSE),IF(K9983="solar",VLOOKUP('Form 923'!D9983,'Cross-Page Data'!$I$14:$J$117,2,FALSE),K9983))</f>
        <v>wind</v>
      </c>
      <c r="K9983" t="str">
        <f>VLOOKUP(E9983,'Cross-Page Data'!$D$4:$F$48,3,FALSE)</f>
        <v>wind</v>
      </c>
      <c r="L9983" t="b">
        <f>IF(AND($P$6=FALSE,OR(C9983="Commercial NAICS Cogen",C9983="Industrial NAICS Cogen",C9983="NAICS-22 Cogen")),FALSE,IF(AND($P$7=FALSE,OR(C9983="Commercial NAICS Cogen",C9983="Commercial NAICS Non-Cogen",C9983="industrial NAICS Cogen", C9983="industrial NAICS non-cogen")),FALSE,TRUE))</f>
        <v>1</v>
      </c>
      <c r="M9983">
        <f t="shared" si="466"/>
        <v>8.3114610673665795E-2</v>
      </c>
      <c r="N9983">
        <f t="shared" si="467"/>
        <v>1</v>
      </c>
    </row>
    <row r="9984" spans="1:14" x14ac:dyDescent="0.2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s="32">
        <f t="shared" si="465"/>
        <v>8902040.8163265307</v>
      </c>
      <c r="J9984" t="str">
        <f>IF(K9984="natural gas",VLOOKUP(D9984,'Cross-Page Data'!$I$4:$J$13,2,FALSE),IF(K9984="solar",VLOOKUP('Form 923'!D9984,'Cross-Page Data'!$I$14:$J$117,2,FALSE),K9984))</f>
        <v>solar pv</v>
      </c>
      <c r="K9984" t="str">
        <f>VLOOKUP(E9984,'Cross-Page Data'!$D$4:$F$48,3,FALSE)</f>
        <v>solar</v>
      </c>
      <c r="L9984" t="b">
        <f>IF(AND($P$6=FALSE,OR(C9984="Commercial NAICS Cogen",C9984="Industrial NAICS Cogen",C9984="NAICS-22 Cogen")),FALSE,IF(AND($P$7=FALSE,OR(C9984="Commercial NAICS Cogen",C9984="Commercial NAICS Non-Cogen",C9984="industrial NAICS Cogen", C9984="industrial NAICS non-cogen")),FALSE,TRUE))</f>
        <v>1</v>
      </c>
      <c r="M9984">
        <f t="shared" si="466"/>
        <v>0.35509303058971931</v>
      </c>
      <c r="N9984">
        <f t="shared" si="467"/>
        <v>1</v>
      </c>
    </row>
    <row r="9985" spans="1:14" x14ac:dyDescent="0.2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s="32">
        <f t="shared" si="465"/>
        <v>8901679.2406911664</v>
      </c>
      <c r="J9985" t="str">
        <f>IF(K9985="natural gas",VLOOKUP(D9985,'Cross-Page Data'!$I$4:$J$13,2,FALSE),IF(K9985="solar",VLOOKUP('Form 923'!D9985,'Cross-Page Data'!$I$14:$J$117,2,FALSE),K9985))</f>
        <v>solar pv</v>
      </c>
      <c r="K9985" t="str">
        <f>VLOOKUP(E9985,'Cross-Page Data'!$D$4:$F$48,3,FALSE)</f>
        <v>solar</v>
      </c>
      <c r="L9985" t="b">
        <f>IF(AND($P$6=FALSE,OR(C9985="Commercial NAICS Cogen",C9985="Industrial NAICS Cogen",C9985="NAICS-22 Cogen")),FALSE,IF(AND($P$7=FALSE,OR(C9985="Commercial NAICS Cogen",C9985="Commercial NAICS Non-Cogen",C9985="industrial NAICS Cogen", C9985="industrial NAICS non-cogen")),FALSE,TRUE))</f>
        <v>1</v>
      </c>
      <c r="M9985">
        <f t="shared" si="466"/>
        <v>0.85430463576158944</v>
      </c>
      <c r="N9985">
        <f t="shared" si="467"/>
        <v>1</v>
      </c>
    </row>
    <row r="9986" spans="1:14" x14ac:dyDescent="0.2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s="32">
        <f t="shared" si="465"/>
        <v>8902365.5913978498</v>
      </c>
      <c r="J9986" t="str">
        <f>IF(K9986="natural gas",VLOOKUP(D9986,'Cross-Page Data'!$I$4:$J$13,2,FALSE),IF(K9986="solar",VLOOKUP('Form 923'!D9986,'Cross-Page Data'!$I$14:$J$117,2,FALSE),K9986))</f>
        <v>solar pv</v>
      </c>
      <c r="K9986" t="str">
        <f>VLOOKUP(E9986,'Cross-Page Data'!$D$4:$F$48,3,FALSE)</f>
        <v>solar</v>
      </c>
      <c r="L9986" t="b">
        <f>IF(AND($P$6=FALSE,OR(C9986="Commercial NAICS Cogen",C9986="Industrial NAICS Cogen",C9986="NAICS-22 Cogen")),FALSE,IF(AND($P$7=FALSE,OR(C9986="Commercial NAICS Cogen",C9986="Commercial NAICS Non-Cogen",C9986="industrial NAICS Cogen", C9986="industrial NAICS non-cogen")),FALSE,TRUE))</f>
        <v>1</v>
      </c>
      <c r="M9986">
        <f t="shared" si="466"/>
        <v>0.10785241248817408</v>
      </c>
      <c r="N9986">
        <f t="shared" si="467"/>
        <v>1</v>
      </c>
    </row>
    <row r="9987" spans="1:14" x14ac:dyDescent="0.2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s="32">
        <f t="shared" si="465"/>
        <v>8902402.402402401</v>
      </c>
      <c r="J9987" t="str">
        <f>IF(K9987="natural gas",VLOOKUP(D9987,'Cross-Page Data'!$I$4:$J$13,2,FALSE),IF(K9987="solar",VLOOKUP('Form 923'!D9987,'Cross-Page Data'!$I$14:$J$117,2,FALSE),K9987))</f>
        <v>solar pv</v>
      </c>
      <c r="K9987" t="str">
        <f>VLOOKUP(E9987,'Cross-Page Data'!$D$4:$F$48,3,FALSE)</f>
        <v>solar</v>
      </c>
      <c r="L9987" t="b">
        <f>IF(AND($P$6=FALSE,OR(C9987="Commercial NAICS Cogen",C9987="Industrial NAICS Cogen",C9987="NAICS-22 Cogen")),FALSE,IF(AND($P$7=FALSE,OR(C9987="Commercial NAICS Cogen",C9987="Commercial NAICS Non-Cogen",C9987="industrial NAICS Cogen", C9987="industrial NAICS non-cogen")),FALSE,TRUE))</f>
        <v>1</v>
      </c>
      <c r="M9987">
        <f t="shared" si="466"/>
        <v>9.5238095238095233E-2</v>
      </c>
      <c r="N9987">
        <f t="shared" si="467"/>
        <v>1</v>
      </c>
    </row>
    <row r="9988" spans="1:14" x14ac:dyDescent="0.2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s="32">
        <f t="shared" si="465"/>
        <v>8902148.5891793929</v>
      </c>
      <c r="J9988" t="str">
        <f>IF(K9988="natural gas",VLOOKUP(D9988,'Cross-Page Data'!$I$4:$J$13,2,FALSE),IF(K9988="solar",VLOOKUP('Form 923'!D9988,'Cross-Page Data'!$I$14:$J$117,2,FALSE),K9988))</f>
        <v>solar pv</v>
      </c>
      <c r="K9988" t="str">
        <f>VLOOKUP(E9988,'Cross-Page Data'!$D$4:$F$48,3,FALSE)</f>
        <v>solar</v>
      </c>
      <c r="L9988" t="b">
        <f>IF(AND($P$6=FALSE,OR(C9988="Commercial NAICS Cogen",C9988="Industrial NAICS Cogen",C9988="NAICS-22 Cogen")),FALSE,IF(AND($P$7=FALSE,OR(C9988="Commercial NAICS Cogen",C9988="Commercial NAICS Non-Cogen",C9988="industrial NAICS Cogen", C9988="industrial NAICS non-cogen")),FALSE,TRUE))</f>
        <v>1</v>
      </c>
      <c r="M9988">
        <f t="shared" si="466"/>
        <v>0.21602018290760014</v>
      </c>
      <c r="N9988">
        <f t="shared" si="467"/>
        <v>1</v>
      </c>
    </row>
    <row r="9989" spans="1:14" x14ac:dyDescent="0.2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s="32">
        <f t="shared" si="465"/>
        <v>8902109.9116781149</v>
      </c>
      <c r="J9989" t="str">
        <f>IF(K9989="natural gas",VLOOKUP(D9989,'Cross-Page Data'!$I$4:$J$13,2,FALSE),IF(K9989="solar",VLOOKUP('Form 923'!D9989,'Cross-Page Data'!$I$14:$J$117,2,FALSE),K9989))</f>
        <v>solar pv</v>
      </c>
      <c r="K9989" t="str">
        <f>VLOOKUP(E9989,'Cross-Page Data'!$D$4:$F$48,3,FALSE)</f>
        <v>solar</v>
      </c>
      <c r="L9989" t="b">
        <f>IF(AND($P$6=FALSE,OR(C9989="Commercial NAICS Cogen",C9989="Industrial NAICS Cogen",C9989="NAICS-22 Cogen")),FALSE,IF(AND($P$7=FALSE,OR(C9989="Commercial NAICS Cogen",C9989="Commercial NAICS Non-Cogen",C9989="industrial NAICS Cogen", C9989="industrial NAICS non-cogen")),FALSE,TRUE))</f>
        <v>1</v>
      </c>
      <c r="M9989">
        <f t="shared" si="466"/>
        <v>0.26017029328287605</v>
      </c>
      <c r="N9989">
        <f t="shared" si="467"/>
        <v>1</v>
      </c>
    </row>
    <row r="9990" spans="1:14" x14ac:dyDescent="0.2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s="32">
        <f t="shared" si="465"/>
        <v>8902128.8360519782</v>
      </c>
      <c r="J9990" t="str">
        <f>IF(K9990="natural gas",VLOOKUP(D9990,'Cross-Page Data'!$I$4:$J$13,2,FALSE),IF(K9990="solar",VLOOKUP('Form 923'!D9990,'Cross-Page Data'!$I$14:$J$117,2,FALSE),K9990))</f>
        <v>solar pv</v>
      </c>
      <c r="K9990" t="str">
        <f>VLOOKUP(E9990,'Cross-Page Data'!$D$4:$F$48,3,FALSE)</f>
        <v>solar</v>
      </c>
      <c r="L9990" t="b">
        <f>IF(AND($P$6=FALSE,OR(C9990="Commercial NAICS Cogen",C9990="Industrial NAICS Cogen",C9990="NAICS-22 Cogen")),FALSE,IF(AND($P$7=FALSE,OR(C9990="Commercial NAICS Cogen",C9990="Commercial NAICS Non-Cogen",C9990="industrial NAICS Cogen", C9990="industrial NAICS non-cogen")),FALSE,TRUE))</f>
        <v>1</v>
      </c>
      <c r="M9990">
        <f t="shared" si="466"/>
        <v>0.23557237464522232</v>
      </c>
      <c r="N9990">
        <f t="shared" si="467"/>
        <v>1</v>
      </c>
    </row>
    <row r="9991" spans="1:14" x14ac:dyDescent="0.2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s="32">
        <f t="shared" ref="I9991:I10054" si="468">IFERROR(F9991/G9991*10^6,"")</f>
        <v>8902310.047314221</v>
      </c>
      <c r="J9991" t="str">
        <f>IF(K9991="natural gas",VLOOKUP(D9991,'Cross-Page Data'!$I$4:$J$13,2,FALSE),IF(K9991="solar",VLOOKUP('Form 923'!D9991,'Cross-Page Data'!$I$14:$J$117,2,FALSE),K9991))</f>
        <v>solar pv</v>
      </c>
      <c r="K9991" t="str">
        <f>VLOOKUP(E9991,'Cross-Page Data'!$D$4:$F$48,3,FALSE)</f>
        <v>solar</v>
      </c>
      <c r="L9991" t="b">
        <f>IF(AND($P$6=FALSE,OR(C9991="Commercial NAICS Cogen",C9991="Industrial NAICS Cogen",C9991="NAICS-22 Cogen")),FALSE,IF(AND($P$7=FALSE,OR(C9991="Commercial NAICS Cogen",C9991="Commercial NAICS Non-Cogen",C9991="industrial NAICS Cogen", C9991="industrial NAICS non-cogen")),FALSE,TRUE))</f>
        <v>1</v>
      </c>
      <c r="M9991">
        <f t="shared" ref="M9991:M10054" si="469">(COUNTIFS($J$6:$J$14148,J9991,$I$6:$I$14148,"&gt;"&amp;I9991)+1)/COUNTIFS($J$6:$J$14148,J9991)</f>
        <v>0.12330495111952065</v>
      </c>
      <c r="N9991">
        <f t="shared" ref="N9991:N10054" si="470">IF(OR(M9991&gt;0.95,M9991&lt;0.05),0,1)</f>
        <v>1</v>
      </c>
    </row>
    <row r="9992" spans="1:14" x14ac:dyDescent="0.2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s="32">
        <f t="shared" si="468"/>
        <v>8901946.6474405192</v>
      </c>
      <c r="J9992" t="str">
        <f>IF(K9992="natural gas",VLOOKUP(D9992,'Cross-Page Data'!$I$4:$J$13,2,FALSE),IF(K9992="solar",VLOOKUP('Form 923'!D9992,'Cross-Page Data'!$I$14:$J$117,2,FALSE),K9992))</f>
        <v>solar pv</v>
      </c>
      <c r="K9992" t="str">
        <f>VLOOKUP(E9992,'Cross-Page Data'!$D$4:$F$48,3,FALSE)</f>
        <v>solar</v>
      </c>
      <c r="L9992" t="b">
        <f>IF(AND($P$6=FALSE,OR(C9992="Commercial NAICS Cogen",C9992="Industrial NAICS Cogen",C9992="NAICS-22 Cogen")),FALSE,IF(AND($P$7=FALSE,OR(C9992="Commercial NAICS Cogen",C9992="Commercial NAICS Non-Cogen",C9992="industrial NAICS Cogen", C9992="industrial NAICS non-cogen")),FALSE,TRUE))</f>
        <v>1</v>
      </c>
      <c r="M9992">
        <f t="shared" si="469"/>
        <v>0.64963733837906024</v>
      </c>
      <c r="N9992">
        <f t="shared" si="470"/>
        <v>1</v>
      </c>
    </row>
    <row r="9993" spans="1:14" x14ac:dyDescent="0.2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s="32">
        <f t="shared" si="468"/>
        <v>8901651.287032539</v>
      </c>
      <c r="J9993" t="str">
        <f>IF(K9993="natural gas",VLOOKUP(D9993,'Cross-Page Data'!$I$4:$J$13,2,FALSE),IF(K9993="solar",VLOOKUP('Form 923'!D9993,'Cross-Page Data'!$I$14:$J$117,2,FALSE),K9993))</f>
        <v>solar pv</v>
      </c>
      <c r="K9993" t="str">
        <f>VLOOKUP(E9993,'Cross-Page Data'!$D$4:$F$48,3,FALSE)</f>
        <v>solar</v>
      </c>
      <c r="L9993" t="b">
        <f>IF(AND($P$6=FALSE,OR(C9993="Commercial NAICS Cogen",C9993="Industrial NAICS Cogen",C9993="NAICS-22 Cogen")),FALSE,IF(AND($P$7=FALSE,OR(C9993="Commercial NAICS Cogen",C9993="Commercial NAICS Non-Cogen",C9993="industrial NAICS Cogen", C9993="industrial NAICS non-cogen")),FALSE,TRUE))</f>
        <v>1</v>
      </c>
      <c r="M9993">
        <f t="shared" si="469"/>
        <v>0.86124251024913279</v>
      </c>
      <c r="N9993">
        <f t="shared" si="470"/>
        <v>1</v>
      </c>
    </row>
    <row r="9994" spans="1:14" x14ac:dyDescent="0.2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s="32">
        <f t="shared" si="468"/>
        <v>8902141.2471825704</v>
      </c>
      <c r="J9994" t="str">
        <f>IF(K9994="natural gas",VLOOKUP(D9994,'Cross-Page Data'!$I$4:$J$13,2,FALSE),IF(K9994="solar",VLOOKUP('Form 923'!D9994,'Cross-Page Data'!$I$14:$J$117,2,FALSE),K9994))</f>
        <v>hydro</v>
      </c>
      <c r="K9994" t="str">
        <f>VLOOKUP(E9994,'Cross-Page Data'!$D$4:$F$48,3,FALSE)</f>
        <v>hydro</v>
      </c>
      <c r="L9994" t="b">
        <f>IF(AND($P$6=FALSE,OR(C9994="Commercial NAICS Cogen",C9994="Industrial NAICS Cogen",C9994="NAICS-22 Cogen")),FALSE,IF(AND($P$7=FALSE,OR(C9994="Commercial NAICS Cogen",C9994="Commercial NAICS Non-Cogen",C9994="industrial NAICS Cogen", C9994="industrial NAICS non-cogen")),FALSE,TRUE))</f>
        <v>1</v>
      </c>
      <c r="M9994">
        <f t="shared" si="469"/>
        <v>6.4713896457765666E-2</v>
      </c>
      <c r="N9994">
        <f t="shared" si="470"/>
        <v>1</v>
      </c>
    </row>
    <row r="9995" spans="1:14" x14ac:dyDescent="0.2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s="32">
        <f t="shared" si="468"/>
        <v>8902235.113461867</v>
      </c>
      <c r="J9995" t="str">
        <f>IF(K9995="natural gas",VLOOKUP(D9995,'Cross-Page Data'!$I$4:$J$13,2,FALSE),IF(K9995="solar",VLOOKUP('Form 923'!D9995,'Cross-Page Data'!$I$14:$J$117,2,FALSE),K9995))</f>
        <v>wind</v>
      </c>
      <c r="K9995" t="str">
        <f>VLOOKUP(E9995,'Cross-Page Data'!$D$4:$F$48,3,FALSE)</f>
        <v>wind</v>
      </c>
      <c r="L9995" t="b">
        <f>IF(AND($P$6=FALSE,OR(C9995="Commercial NAICS Cogen",C9995="Industrial NAICS Cogen",C9995="NAICS-22 Cogen")),FALSE,IF(AND($P$7=FALSE,OR(C9995="Commercial NAICS Cogen",C9995="Commercial NAICS Non-Cogen",C9995="industrial NAICS Cogen", C9995="industrial NAICS non-cogen")),FALSE,TRUE))</f>
        <v>1</v>
      </c>
      <c r="M9995">
        <f t="shared" si="469"/>
        <v>3.1496062992125984E-2</v>
      </c>
      <c r="N9995">
        <f t="shared" si="470"/>
        <v>0</v>
      </c>
    </row>
    <row r="9996" spans="1:14" x14ac:dyDescent="0.2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s="32">
        <f t="shared" si="468"/>
        <v>8902325.5813953485</v>
      </c>
      <c r="J9996" t="str">
        <f>IF(K9996="natural gas",VLOOKUP(D9996,'Cross-Page Data'!$I$4:$J$13,2,FALSE),IF(K9996="solar",VLOOKUP('Form 923'!D9996,'Cross-Page Data'!$I$14:$J$117,2,FALSE),K9996))</f>
        <v>wind</v>
      </c>
      <c r="K9996" t="str">
        <f>VLOOKUP(E9996,'Cross-Page Data'!$D$4:$F$48,3,FALSE)</f>
        <v>wind</v>
      </c>
      <c r="L9996" t="b">
        <f>IF(AND($P$6=FALSE,OR(C9996="Commercial NAICS Cogen",C9996="Industrial NAICS Cogen",C9996="NAICS-22 Cogen")),FALSE,IF(AND($P$7=FALSE,OR(C9996="Commercial NAICS Cogen",C9996="Commercial NAICS Non-Cogen",C9996="industrial NAICS Cogen", C9996="industrial NAICS non-cogen")),FALSE,TRUE))</f>
        <v>1</v>
      </c>
      <c r="M9996">
        <f t="shared" si="469"/>
        <v>1.7497812773403325E-2</v>
      </c>
      <c r="N9996">
        <f t="shared" si="470"/>
        <v>0</v>
      </c>
    </row>
    <row r="9997" spans="1:14" x14ac:dyDescent="0.2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s="32">
        <f t="shared" si="468"/>
        <v>8901779.2302106023</v>
      </c>
      <c r="J9997" t="str">
        <f>IF(K9997="natural gas",VLOOKUP(D9997,'Cross-Page Data'!$I$4:$J$13,2,FALSE),IF(K9997="solar",VLOOKUP('Form 923'!D9997,'Cross-Page Data'!$I$14:$J$117,2,FALSE),K9997))</f>
        <v>wind</v>
      </c>
      <c r="K9997" t="str">
        <f>VLOOKUP(E9997,'Cross-Page Data'!$D$4:$F$48,3,FALSE)</f>
        <v>wind</v>
      </c>
      <c r="L9997" t="b">
        <f>IF(AND($P$6=FALSE,OR(C9997="Commercial NAICS Cogen",C9997="Industrial NAICS Cogen",C9997="NAICS-22 Cogen")),FALSE,IF(AND($P$7=FALSE,OR(C9997="Commercial NAICS Cogen",C9997="Commercial NAICS Non-Cogen",C9997="industrial NAICS Cogen", C9997="industrial NAICS non-cogen")),FALSE,TRUE))</f>
        <v>1</v>
      </c>
      <c r="M9997">
        <f t="shared" si="469"/>
        <v>0.94925634295713035</v>
      </c>
      <c r="N9997">
        <f t="shared" si="470"/>
        <v>1</v>
      </c>
    </row>
    <row r="9998" spans="1:14" x14ac:dyDescent="0.2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s="32">
        <f t="shared" si="468"/>
        <v>8901804.3025676627</v>
      </c>
      <c r="J9998" t="str">
        <f>IF(K9998="natural gas",VLOOKUP(D9998,'Cross-Page Data'!$I$4:$J$13,2,FALSE),IF(K9998="solar",VLOOKUP('Form 923'!D9998,'Cross-Page Data'!$I$14:$J$117,2,FALSE),K9998))</f>
        <v>wind</v>
      </c>
      <c r="K9998" t="str">
        <f>VLOOKUP(E9998,'Cross-Page Data'!$D$4:$F$48,3,FALSE)</f>
        <v>wind</v>
      </c>
      <c r="L9998" t="b">
        <f>IF(AND($P$6=FALSE,OR(C9998="Commercial NAICS Cogen",C9998="Industrial NAICS Cogen",C9998="NAICS-22 Cogen")),FALSE,IF(AND($P$7=FALSE,OR(C9998="Commercial NAICS Cogen",C9998="Commercial NAICS Non-Cogen",C9998="industrial NAICS Cogen", C9998="industrial NAICS non-cogen")),FALSE,TRUE))</f>
        <v>1</v>
      </c>
      <c r="M9998">
        <f t="shared" si="469"/>
        <v>0.9457567804024497</v>
      </c>
      <c r="N9998">
        <f t="shared" si="470"/>
        <v>1</v>
      </c>
    </row>
    <row r="9999" spans="1:14" x14ac:dyDescent="0.2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s="32">
        <f t="shared" si="468"/>
        <v>8901699.9260901697</v>
      </c>
      <c r="J9999" t="str">
        <f>IF(K9999="natural gas",VLOOKUP(D9999,'Cross-Page Data'!$I$4:$J$13,2,FALSE),IF(K9999="solar",VLOOKUP('Form 923'!D9999,'Cross-Page Data'!$I$14:$J$117,2,FALSE),K9999))</f>
        <v>wind</v>
      </c>
      <c r="K9999" t="str">
        <f>VLOOKUP(E9999,'Cross-Page Data'!$D$4:$F$48,3,FALSE)</f>
        <v>wind</v>
      </c>
      <c r="L9999" t="b">
        <f>IF(AND($P$6=FALSE,OR(C9999="Commercial NAICS Cogen",C9999="Industrial NAICS Cogen",C9999="NAICS-22 Cogen")),FALSE,IF(AND($P$7=FALSE,OR(C9999="Commercial NAICS Cogen",C9999="Commercial NAICS Non-Cogen",C9999="industrial NAICS Cogen", C9999="industrial NAICS non-cogen")),FALSE,TRUE))</f>
        <v>1</v>
      </c>
      <c r="M9999">
        <f t="shared" si="469"/>
        <v>0.96325459317585305</v>
      </c>
      <c r="N9999">
        <f t="shared" si="470"/>
        <v>0</v>
      </c>
    </row>
    <row r="10000" spans="1:14" x14ac:dyDescent="0.2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s="32">
        <f t="shared" si="468"/>
        <v>8901744.3930224273</v>
      </c>
      <c r="J10000" t="str">
        <f>IF(K10000="natural gas",VLOOKUP(D10000,'Cross-Page Data'!$I$4:$J$13,2,FALSE),IF(K10000="solar",VLOOKUP('Form 923'!D10000,'Cross-Page Data'!$I$14:$J$117,2,FALSE),K10000))</f>
        <v>wind</v>
      </c>
      <c r="K10000" t="str">
        <f>VLOOKUP(E10000,'Cross-Page Data'!$D$4:$F$48,3,FALSE)</f>
        <v>wind</v>
      </c>
      <c r="L10000" t="b">
        <f>IF(AND($P$6=FALSE,OR(C10000="Commercial NAICS Cogen",C10000="Industrial NAICS Cogen",C10000="NAICS-22 Cogen")),FALSE,IF(AND($P$7=FALSE,OR(C10000="Commercial NAICS Cogen",C10000="Commercial NAICS Non-Cogen",C10000="industrial NAICS Cogen", C10000="industrial NAICS non-cogen")),FALSE,TRUE))</f>
        <v>1</v>
      </c>
      <c r="M10000">
        <f t="shared" si="469"/>
        <v>0.95625546806649164</v>
      </c>
      <c r="N10000">
        <f t="shared" si="470"/>
        <v>0</v>
      </c>
    </row>
    <row r="10001" spans="1:14" x14ac:dyDescent="0.2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s="32">
        <f t="shared" si="468"/>
        <v>8901998.9214502461</v>
      </c>
      <c r="J10001" t="str">
        <f>IF(K10001="natural gas",VLOOKUP(D10001,'Cross-Page Data'!$I$4:$J$13,2,FALSE),IF(K10001="solar",VLOOKUP('Form 923'!D10001,'Cross-Page Data'!$I$14:$J$117,2,FALSE),K10001))</f>
        <v>solar pv</v>
      </c>
      <c r="K10001" t="str">
        <f>VLOOKUP(E10001,'Cross-Page Data'!$D$4:$F$48,3,FALSE)</f>
        <v>solar</v>
      </c>
      <c r="L10001" t="b">
        <f>IF(AND($P$6=FALSE,OR(C10001="Commercial NAICS Cogen",C10001="Industrial NAICS Cogen",C10001="NAICS-22 Cogen")),FALSE,IF(AND($P$7=FALSE,OR(C10001="Commercial NAICS Cogen",C10001="Commercial NAICS Non-Cogen",C10001="industrial NAICS Cogen", C10001="industrial NAICS non-cogen")),FALSE,TRUE))</f>
        <v>1</v>
      </c>
      <c r="M10001">
        <f t="shared" si="469"/>
        <v>0.50520340586565748</v>
      </c>
      <c r="N10001">
        <f t="shared" si="470"/>
        <v>1</v>
      </c>
    </row>
    <row r="10002" spans="1:14" x14ac:dyDescent="0.2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s="32">
        <f t="shared" si="468"/>
        <v>8902041.2951665893</v>
      </c>
      <c r="J10002" t="str">
        <f>IF(K10002="natural gas",VLOOKUP(D10002,'Cross-Page Data'!$I$4:$J$13,2,FALSE),IF(K10002="solar",VLOOKUP('Form 923'!D10002,'Cross-Page Data'!$I$14:$J$117,2,FALSE),K10002))</f>
        <v>solar pv</v>
      </c>
      <c r="K10002" t="str">
        <f>VLOOKUP(E10002,'Cross-Page Data'!$D$4:$F$48,3,FALSE)</f>
        <v>solar</v>
      </c>
      <c r="L10002" t="b">
        <f>IF(AND($P$6=FALSE,OR(C10002="Commercial NAICS Cogen",C10002="Industrial NAICS Cogen",C10002="NAICS-22 Cogen")),FALSE,IF(AND($P$7=FALSE,OR(C10002="Commercial NAICS Cogen",C10002="Commercial NAICS Non-Cogen",C10002="industrial NAICS Cogen", C10002="industrial NAICS non-cogen")),FALSE,TRUE))</f>
        <v>1</v>
      </c>
      <c r="M10002">
        <f t="shared" si="469"/>
        <v>0.3544623147272154</v>
      </c>
      <c r="N10002">
        <f t="shared" si="470"/>
        <v>1</v>
      </c>
    </row>
    <row r="10003" spans="1:14" x14ac:dyDescent="0.2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s="32">
        <f t="shared" si="468"/>
        <v>8902043.4896515589</v>
      </c>
      <c r="J10003" t="str">
        <f>IF(K10003="natural gas",VLOOKUP(D10003,'Cross-Page Data'!$I$4:$J$13,2,FALSE),IF(K10003="solar",VLOOKUP('Form 923'!D10003,'Cross-Page Data'!$I$14:$J$117,2,FALSE),K10003))</f>
        <v>wind</v>
      </c>
      <c r="K10003" t="str">
        <f>VLOOKUP(E10003,'Cross-Page Data'!$D$4:$F$48,3,FALSE)</f>
        <v>wind</v>
      </c>
      <c r="L10003" t="b">
        <f>IF(AND($P$6=FALSE,OR(C10003="Commercial NAICS Cogen",C10003="Industrial NAICS Cogen",C10003="NAICS-22 Cogen")),FALSE,IF(AND($P$7=FALSE,OR(C10003="Commercial NAICS Cogen",C10003="Commercial NAICS Non-Cogen",C10003="industrial NAICS Cogen", C10003="industrial NAICS non-cogen")),FALSE,TRUE))</f>
        <v>1</v>
      </c>
      <c r="M10003">
        <f t="shared" si="469"/>
        <v>9.711286089238845E-2</v>
      </c>
      <c r="N10003">
        <f t="shared" si="470"/>
        <v>1</v>
      </c>
    </row>
    <row r="10004" spans="1:14" x14ac:dyDescent="0.2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s="32">
        <f t="shared" si="468"/>
        <v>8902004.6890229452</v>
      </c>
      <c r="J10004" t="str">
        <f>IF(K10004="natural gas",VLOOKUP(D10004,'Cross-Page Data'!$I$4:$J$13,2,FALSE),IF(K10004="solar",VLOOKUP('Form 923'!D10004,'Cross-Page Data'!$I$14:$J$117,2,FALSE),K10004))</f>
        <v>wind</v>
      </c>
      <c r="K10004" t="str">
        <f>VLOOKUP(E10004,'Cross-Page Data'!$D$4:$F$48,3,FALSE)</f>
        <v>wind</v>
      </c>
      <c r="L10004" t="b">
        <f>IF(AND($P$6=FALSE,OR(C10004="Commercial NAICS Cogen",C10004="Industrial NAICS Cogen",C10004="NAICS-22 Cogen")),FALSE,IF(AND($P$7=FALSE,OR(C10004="Commercial NAICS Cogen",C10004="Commercial NAICS Non-Cogen",C10004="industrial NAICS Cogen", C10004="industrial NAICS non-cogen")),FALSE,TRUE))</f>
        <v>1</v>
      </c>
      <c r="M10004">
        <f t="shared" si="469"/>
        <v>0.23097112860892388</v>
      </c>
      <c r="N10004">
        <f t="shared" si="470"/>
        <v>1</v>
      </c>
    </row>
    <row r="10005" spans="1:14" x14ac:dyDescent="0.2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s="32">
        <f t="shared" si="468"/>
        <v>8901999.8451579101</v>
      </c>
      <c r="J10005" t="str">
        <f>IF(K10005="natural gas",VLOOKUP(D10005,'Cross-Page Data'!$I$4:$J$13,2,FALSE),IF(K10005="solar",VLOOKUP('Form 923'!D10005,'Cross-Page Data'!$I$14:$J$117,2,FALSE),K10005))</f>
        <v>solar pv</v>
      </c>
      <c r="K10005" t="str">
        <f>VLOOKUP(E10005,'Cross-Page Data'!$D$4:$F$48,3,FALSE)</f>
        <v>solar</v>
      </c>
      <c r="L10005" t="b">
        <f>IF(AND($P$6=FALSE,OR(C10005="Commercial NAICS Cogen",C10005="Industrial NAICS Cogen",C10005="NAICS-22 Cogen")),FALSE,IF(AND($P$7=FALSE,OR(C10005="Commercial NAICS Cogen",C10005="Commercial NAICS Non-Cogen",C10005="industrial NAICS Cogen", C10005="industrial NAICS non-cogen")),FALSE,TRUE))</f>
        <v>1</v>
      </c>
      <c r="M10005">
        <f t="shared" si="469"/>
        <v>0.49795017344686221</v>
      </c>
      <c r="N10005">
        <f t="shared" si="470"/>
        <v>1</v>
      </c>
    </row>
    <row r="10006" spans="1:14" x14ac:dyDescent="0.2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s="32" t="str">
        <f t="shared" si="468"/>
        <v/>
      </c>
      <c r="J10006" t="str">
        <f>IF(K10006="natural gas",VLOOKUP(D10006,'Cross-Page Data'!$I$4:$J$13,2,FALSE),IF(K10006="solar",VLOOKUP('Form 923'!D10006,'Cross-Page Data'!$I$14:$J$117,2,FALSE),K10006))</f>
        <v>heavy or residual fuel oil</v>
      </c>
      <c r="K10006" t="str">
        <f>VLOOKUP(E10006,'Cross-Page Data'!$D$4:$F$48,3,FALSE)</f>
        <v>heavy or residual fuel oil</v>
      </c>
      <c r="L10006" t="b">
        <f>IF(AND($P$6=FALSE,OR(C10006="Commercial NAICS Cogen",C10006="Industrial NAICS Cogen",C10006="NAICS-22 Cogen")),FALSE,IF(AND($P$7=FALSE,OR(C10006="Commercial NAICS Cogen",C10006="Commercial NAICS Non-Cogen",C10006="industrial NAICS Cogen", C10006="industrial NAICS non-cogen")),FALSE,TRUE))</f>
        <v>1</v>
      </c>
      <c r="M10006">
        <f t="shared" si="469"/>
        <v>4.0160642570281126E-4</v>
      </c>
      <c r="N10006">
        <f t="shared" si="470"/>
        <v>0</v>
      </c>
    </row>
    <row r="10007" spans="1:14" x14ac:dyDescent="0.2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s="32">
        <f t="shared" si="468"/>
        <v>9464601.7699115053</v>
      </c>
      <c r="J10007" t="str">
        <f>IF(K10007="natural gas",VLOOKUP(D10007,'Cross-Page Data'!$I$4:$J$13,2,FALSE),IF(K10007="solar",VLOOKUP('Form 923'!D10007,'Cross-Page Data'!$I$14:$J$117,2,FALSE),K10007))</f>
        <v>biomass</v>
      </c>
      <c r="K10007" t="str">
        <f>VLOOKUP(E10007,'Cross-Page Data'!$D$4:$F$48,3,FALSE)</f>
        <v>biomass</v>
      </c>
      <c r="L10007" t="b">
        <f>IF(AND($P$6=FALSE,OR(C10007="Commercial NAICS Cogen",C10007="Industrial NAICS Cogen",C10007="NAICS-22 Cogen")),FALSE,IF(AND($P$7=FALSE,OR(C10007="Commercial NAICS Cogen",C10007="Commercial NAICS Non-Cogen",C10007="industrial NAICS Cogen", C10007="industrial NAICS non-cogen")),FALSE,TRUE))</f>
        <v>1</v>
      </c>
      <c r="M10007">
        <f t="shared" si="469"/>
        <v>0.51864035087719296</v>
      </c>
      <c r="N10007">
        <f t="shared" si="470"/>
        <v>1</v>
      </c>
    </row>
    <row r="10008" spans="1:14" x14ac:dyDescent="0.2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s="32">
        <f t="shared" si="468"/>
        <v>8902129.587675577</v>
      </c>
      <c r="J10008" t="str">
        <f>IF(K10008="natural gas",VLOOKUP(D10008,'Cross-Page Data'!$I$4:$J$13,2,FALSE),IF(K10008="solar",VLOOKUP('Form 923'!D10008,'Cross-Page Data'!$I$14:$J$117,2,FALSE),K10008))</f>
        <v>hydro</v>
      </c>
      <c r="K10008" t="str">
        <f>VLOOKUP(E10008,'Cross-Page Data'!$D$4:$F$48,3,FALSE)</f>
        <v>hydro</v>
      </c>
      <c r="L10008" t="b">
        <f>IF(AND($P$6=FALSE,OR(C10008="Commercial NAICS Cogen",C10008="Industrial NAICS Cogen",C10008="NAICS-22 Cogen")),FALSE,IF(AND($P$7=FALSE,OR(C10008="Commercial NAICS Cogen",C10008="Commercial NAICS Non-Cogen",C10008="industrial NAICS Cogen", C10008="industrial NAICS non-cogen")),FALSE,TRUE))</f>
        <v>1</v>
      </c>
      <c r="M10008">
        <f t="shared" si="469"/>
        <v>7.2888283378746588E-2</v>
      </c>
      <c r="N10008">
        <f t="shared" si="470"/>
        <v>1</v>
      </c>
    </row>
    <row r="10009" spans="1:14" x14ac:dyDescent="0.2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s="32">
        <f t="shared" si="468"/>
        <v>11677129.6888011</v>
      </c>
      <c r="J10009" t="str">
        <f>IF(K10009="natural gas",VLOOKUP(D10009,'Cross-Page Data'!$I$4:$J$13,2,FALSE),IF(K10009="solar",VLOOKUP('Form 923'!D10009,'Cross-Page Data'!$I$14:$J$117,2,FALSE),K10009))</f>
        <v>natural gas peaker</v>
      </c>
      <c r="K10009" t="str">
        <f>VLOOKUP(E10009,'Cross-Page Data'!$D$4:$F$48,3,FALSE)</f>
        <v>natural gas</v>
      </c>
      <c r="L10009" t="b">
        <f>IF(AND($P$6=FALSE,OR(C10009="Commercial NAICS Cogen",C10009="Industrial NAICS Cogen",C10009="NAICS-22 Cogen")),FALSE,IF(AND($P$7=FALSE,OR(C10009="Commercial NAICS Cogen",C10009="Commercial NAICS Non-Cogen",C10009="industrial NAICS Cogen", C10009="industrial NAICS non-cogen")),FALSE,TRUE))</f>
        <v>1</v>
      </c>
      <c r="M10009">
        <f t="shared" si="469"/>
        <v>0.31802469135802469</v>
      </c>
      <c r="N10009">
        <f t="shared" si="470"/>
        <v>1</v>
      </c>
    </row>
    <row r="10010" spans="1:14" x14ac:dyDescent="0.2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s="32">
        <f t="shared" si="468"/>
        <v>8902153.846153846</v>
      </c>
      <c r="J10010" t="str">
        <f>IF(K10010="natural gas",VLOOKUP(D10010,'Cross-Page Data'!$I$4:$J$13,2,FALSE),IF(K10010="solar",VLOOKUP('Form 923'!D10010,'Cross-Page Data'!$I$14:$J$117,2,FALSE),K10010))</f>
        <v>solar pv</v>
      </c>
      <c r="K10010" t="str">
        <f>VLOOKUP(E10010,'Cross-Page Data'!$D$4:$F$48,3,FALSE)</f>
        <v>solar</v>
      </c>
      <c r="L10010" t="b">
        <f>IF(AND($P$6=FALSE,OR(C10010="Commercial NAICS Cogen",C10010="Industrial NAICS Cogen",C10010="NAICS-22 Cogen")),FALSE,IF(AND($P$7=FALSE,OR(C10010="Commercial NAICS Cogen",C10010="Commercial NAICS Non-Cogen",C10010="industrial NAICS Cogen", C10010="industrial NAICS non-cogen")),FALSE,TRUE))</f>
        <v>1</v>
      </c>
      <c r="M10010">
        <f t="shared" si="469"/>
        <v>0.21160517187007252</v>
      </c>
      <c r="N10010">
        <f t="shared" si="470"/>
        <v>1</v>
      </c>
    </row>
    <row r="10011" spans="1:14" x14ac:dyDescent="0.2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s="32">
        <f t="shared" si="468"/>
        <v>8902000.9687623698</v>
      </c>
      <c r="J10011" t="str">
        <f>IF(K10011="natural gas",VLOOKUP(D10011,'Cross-Page Data'!$I$4:$J$13,2,FALSE),IF(K10011="solar",VLOOKUP('Form 923'!D10011,'Cross-Page Data'!$I$14:$J$117,2,FALSE),K10011))</f>
        <v>wind</v>
      </c>
      <c r="K10011" t="str">
        <f>VLOOKUP(E10011,'Cross-Page Data'!$D$4:$F$48,3,FALSE)</f>
        <v>wind</v>
      </c>
      <c r="L10011" t="b">
        <f>IF(AND($P$6=FALSE,OR(C10011="Commercial NAICS Cogen",C10011="Industrial NAICS Cogen",C10011="NAICS-22 Cogen")),FALSE,IF(AND($P$7=FALSE,OR(C10011="Commercial NAICS Cogen",C10011="Commercial NAICS Non-Cogen",C10011="industrial NAICS Cogen", C10011="industrial NAICS non-cogen")),FALSE,TRUE))</f>
        <v>1</v>
      </c>
      <c r="M10011">
        <f t="shared" si="469"/>
        <v>0.39982502187226598</v>
      </c>
      <c r="N10011">
        <f t="shared" si="470"/>
        <v>1</v>
      </c>
    </row>
    <row r="10012" spans="1:14" x14ac:dyDescent="0.2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s="32">
        <f t="shared" si="468"/>
        <v>0</v>
      </c>
      <c r="J10012" t="str">
        <f>IF(K10012="natural gas",VLOOKUP(D10012,'Cross-Page Data'!$I$4:$J$13,2,FALSE),IF(K10012="solar",VLOOKUP('Form 923'!D10012,'Cross-Page Data'!$I$14:$J$117,2,FALSE),K10012))</f>
        <v>other</v>
      </c>
      <c r="K10012" t="str">
        <f>VLOOKUP(E10012,'Cross-Page Data'!$D$4:$F$48,3,FALSE)</f>
        <v>other</v>
      </c>
      <c r="L10012" t="b">
        <f>IF(AND($P$6=FALSE,OR(C10012="Commercial NAICS Cogen",C10012="Industrial NAICS Cogen",C10012="NAICS-22 Cogen")),FALSE,IF(AND($P$7=FALSE,OR(C10012="Commercial NAICS Cogen",C10012="Commercial NAICS Non-Cogen",C10012="industrial NAICS Cogen", C10012="industrial NAICS non-cogen")),FALSE,TRUE))</f>
        <v>1</v>
      </c>
      <c r="M10012">
        <f t="shared" si="469"/>
        <v>0.47889610389610388</v>
      </c>
      <c r="N10012">
        <f t="shared" si="470"/>
        <v>1</v>
      </c>
    </row>
    <row r="10013" spans="1:14" x14ac:dyDescent="0.2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s="32">
        <f t="shared" si="468"/>
        <v>11688957.813777059</v>
      </c>
      <c r="J10013" t="str">
        <f>IF(K10013="natural gas",VLOOKUP(D10013,'Cross-Page Data'!$I$4:$J$13,2,FALSE),IF(K10013="solar",VLOOKUP('Form 923'!D10013,'Cross-Page Data'!$I$14:$J$117,2,FALSE),K10013))</f>
        <v>biomass</v>
      </c>
      <c r="K10013" t="str">
        <f>VLOOKUP(E10013,'Cross-Page Data'!$D$4:$F$48,3,FALSE)</f>
        <v>biomass</v>
      </c>
      <c r="L10013" t="b">
        <f>IF(AND($P$6=FALSE,OR(C10013="Commercial NAICS Cogen",C10013="Industrial NAICS Cogen",C10013="NAICS-22 Cogen")),FALSE,IF(AND($P$7=FALSE,OR(C10013="Commercial NAICS Cogen",C10013="Commercial NAICS Non-Cogen",C10013="industrial NAICS Cogen", C10013="industrial NAICS non-cogen")),FALSE,TRUE))</f>
        <v>0</v>
      </c>
      <c r="M10013">
        <f t="shared" si="469"/>
        <v>0.32346491228070173</v>
      </c>
      <c r="N10013">
        <f t="shared" si="470"/>
        <v>1</v>
      </c>
    </row>
    <row r="10014" spans="1:14" x14ac:dyDescent="0.2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s="32">
        <f t="shared" si="468"/>
        <v>8902215.6509616617</v>
      </c>
      <c r="J10014" t="str">
        <f>IF(K10014="natural gas",VLOOKUP(D10014,'Cross-Page Data'!$I$4:$J$13,2,FALSE),IF(K10014="solar",VLOOKUP('Form 923'!D10014,'Cross-Page Data'!$I$14:$J$117,2,FALSE),K10014))</f>
        <v>solar pv</v>
      </c>
      <c r="K10014" t="str">
        <f>VLOOKUP(E10014,'Cross-Page Data'!$D$4:$F$48,3,FALSE)</f>
        <v>solar</v>
      </c>
      <c r="L10014" t="b">
        <f>IF(AND($P$6=FALSE,OR(C10014="Commercial NAICS Cogen",C10014="Industrial NAICS Cogen",C10014="NAICS-22 Cogen")),FALSE,IF(AND($P$7=FALSE,OR(C10014="Commercial NAICS Cogen",C10014="Commercial NAICS Non-Cogen",C10014="industrial NAICS Cogen", C10014="industrial NAICS non-cogen")),FALSE,TRUE))</f>
        <v>1</v>
      </c>
      <c r="M10014">
        <f t="shared" si="469"/>
        <v>0.16367076631977295</v>
      </c>
      <c r="N10014">
        <f t="shared" si="470"/>
        <v>1</v>
      </c>
    </row>
    <row r="10015" spans="1:14" x14ac:dyDescent="0.2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s="32">
        <f t="shared" si="468"/>
        <v>0</v>
      </c>
      <c r="J10015" t="str">
        <f>IF(K10015="natural gas",VLOOKUP(D10015,'Cross-Page Data'!$I$4:$J$13,2,FALSE),IF(K10015="solar",VLOOKUP('Form 923'!D10015,'Cross-Page Data'!$I$14:$J$117,2,FALSE),K10015))</f>
        <v>natural gas nonpeaker</v>
      </c>
      <c r="K10015" t="str">
        <f>VLOOKUP(E10015,'Cross-Page Data'!$D$4:$F$48,3,FALSE)</f>
        <v>natural gas</v>
      </c>
      <c r="L10015" t="b">
        <f>IF(AND($P$6=FALSE,OR(C10015="Commercial NAICS Cogen",C10015="Industrial NAICS Cogen",C10015="NAICS-22 Cogen")),FALSE,IF(AND($P$7=FALSE,OR(C10015="Commercial NAICS Cogen",C10015="Commercial NAICS Non-Cogen",C10015="industrial NAICS Cogen", C10015="industrial NAICS non-cogen")),FALSE,TRUE))</f>
        <v>1</v>
      </c>
      <c r="M10015">
        <f t="shared" si="469"/>
        <v>0.77302325581395348</v>
      </c>
      <c r="N10015">
        <f t="shared" si="470"/>
        <v>1</v>
      </c>
    </row>
    <row r="10016" spans="1:14" x14ac:dyDescent="0.2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s="32">
        <f t="shared" si="468"/>
        <v>10563308.786144232</v>
      </c>
      <c r="J10016" t="str">
        <f>IF(K10016="natural gas",VLOOKUP(D10016,'Cross-Page Data'!$I$4:$J$13,2,FALSE),IF(K10016="solar",VLOOKUP('Form 923'!D10016,'Cross-Page Data'!$I$14:$J$117,2,FALSE),K10016))</f>
        <v>natural gas nonpeaker</v>
      </c>
      <c r="K10016" t="str">
        <f>VLOOKUP(E10016,'Cross-Page Data'!$D$4:$F$48,3,FALSE)</f>
        <v>natural gas</v>
      </c>
      <c r="L10016" t="b">
        <f>IF(AND($P$6=FALSE,OR(C10016="Commercial NAICS Cogen",C10016="Industrial NAICS Cogen",C10016="NAICS-22 Cogen")),FALSE,IF(AND($P$7=FALSE,OR(C10016="Commercial NAICS Cogen",C10016="Commercial NAICS Non-Cogen",C10016="industrial NAICS Cogen", C10016="industrial NAICS non-cogen")),FALSE,TRUE))</f>
        <v>1</v>
      </c>
      <c r="M10016">
        <f t="shared" si="469"/>
        <v>0.29581395348837208</v>
      </c>
      <c r="N10016">
        <f t="shared" si="470"/>
        <v>1</v>
      </c>
    </row>
    <row r="10017" spans="1:14" x14ac:dyDescent="0.2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s="32">
        <f t="shared" si="468"/>
        <v>8901863.5205791667</v>
      </c>
      <c r="J10017" t="str">
        <f>IF(K10017="natural gas",VLOOKUP(D10017,'Cross-Page Data'!$I$4:$J$13,2,FALSE),IF(K10017="solar",VLOOKUP('Form 923'!D10017,'Cross-Page Data'!$I$14:$J$117,2,FALSE),K10017))</f>
        <v>solar pv</v>
      </c>
      <c r="K10017" t="str">
        <f>VLOOKUP(E10017,'Cross-Page Data'!$D$4:$F$48,3,FALSE)</f>
        <v>solar</v>
      </c>
      <c r="L10017" t="b">
        <f>IF(AND($P$6=FALSE,OR(C10017="Commercial NAICS Cogen",C10017="Industrial NAICS Cogen",C10017="NAICS-22 Cogen")),FALSE,IF(AND($P$7=FALSE,OR(C10017="Commercial NAICS Cogen",C10017="Commercial NAICS Non-Cogen",C10017="industrial NAICS Cogen", C10017="industrial NAICS non-cogen")),FALSE,TRUE))</f>
        <v>1</v>
      </c>
      <c r="M10017">
        <f t="shared" si="469"/>
        <v>0.74960580258593501</v>
      </c>
      <c r="N10017">
        <f t="shared" si="470"/>
        <v>1</v>
      </c>
    </row>
    <row r="10018" spans="1:14" ht="26.25" x14ac:dyDescent="0.2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s="32">
        <f t="shared" si="468"/>
        <v>8902276.5130483061</v>
      </c>
      <c r="J10018" t="str">
        <f>IF(K10018="natural gas",VLOOKUP(D10018,'Cross-Page Data'!$I$4:$J$13,2,FALSE),IF(K10018="solar",VLOOKUP('Form 923'!D10018,'Cross-Page Data'!$I$14:$J$117,2,FALSE),K10018))</f>
        <v>solar pv</v>
      </c>
      <c r="K10018" t="str">
        <f>VLOOKUP(E10018,'Cross-Page Data'!$D$4:$F$48,3,FALSE)</f>
        <v>solar</v>
      </c>
      <c r="L10018" t="b">
        <f>IF(AND($P$6=FALSE,OR(C10018="Commercial NAICS Cogen",C10018="Industrial NAICS Cogen",C10018="NAICS-22 Cogen")),FALSE,IF(AND($P$7=FALSE,OR(C10018="Commercial NAICS Cogen",C10018="Commercial NAICS Non-Cogen",C10018="industrial NAICS Cogen", C10018="industrial NAICS non-cogen")),FALSE,TRUE))</f>
        <v>0</v>
      </c>
      <c r="M10018">
        <f t="shared" si="469"/>
        <v>0.13623462630085148</v>
      </c>
      <c r="N10018">
        <f t="shared" si="470"/>
        <v>1</v>
      </c>
    </row>
    <row r="10019" spans="1:14" x14ac:dyDescent="0.2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s="32">
        <f t="shared" si="468"/>
        <v>8902007.5378817003</v>
      </c>
      <c r="J10019" t="str">
        <f>IF(K10019="natural gas",VLOOKUP(D10019,'Cross-Page Data'!$I$4:$J$13,2,FALSE),IF(K10019="solar",VLOOKUP('Form 923'!D10019,'Cross-Page Data'!$I$14:$J$117,2,FALSE),K10019))</f>
        <v>solar pv</v>
      </c>
      <c r="K10019" t="str">
        <f>VLOOKUP(E10019,'Cross-Page Data'!$D$4:$F$48,3,FALSE)</f>
        <v>solar</v>
      </c>
      <c r="L10019" t="b">
        <f>IF(AND($P$6=FALSE,OR(C10019="Commercial NAICS Cogen",C10019="Industrial NAICS Cogen",C10019="NAICS-22 Cogen")),FALSE,IF(AND($P$7=FALSE,OR(C10019="Commercial NAICS Cogen",C10019="Commercial NAICS Non-Cogen",C10019="industrial NAICS Cogen", C10019="industrial NAICS non-cogen")),FALSE,TRUE))</f>
        <v>1</v>
      </c>
      <c r="M10019">
        <f t="shared" si="469"/>
        <v>0.44749290444654682</v>
      </c>
      <c r="N10019">
        <f t="shared" si="470"/>
        <v>1</v>
      </c>
    </row>
    <row r="10020" spans="1:14" x14ac:dyDescent="0.2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s="32">
        <f t="shared" si="468"/>
        <v>8901985.7099022493</v>
      </c>
      <c r="J10020" t="str">
        <f>IF(K10020="natural gas",VLOOKUP(D10020,'Cross-Page Data'!$I$4:$J$13,2,FALSE),IF(K10020="solar",VLOOKUP('Form 923'!D10020,'Cross-Page Data'!$I$14:$J$117,2,FALSE),K10020))</f>
        <v>solar pv</v>
      </c>
      <c r="K10020" t="str">
        <f>VLOOKUP(E10020,'Cross-Page Data'!$D$4:$F$48,3,FALSE)</f>
        <v>solar</v>
      </c>
      <c r="L10020" t="b">
        <f>IF(AND($P$6=FALSE,OR(C10020="Commercial NAICS Cogen",C10020="Industrial NAICS Cogen",C10020="NAICS-22 Cogen")),FALSE,IF(AND($P$7=FALSE,OR(C10020="Commercial NAICS Cogen",C10020="Commercial NAICS Non-Cogen",C10020="industrial NAICS Cogen", C10020="industrial NAICS non-cogen")),FALSE,TRUE))</f>
        <v>1</v>
      </c>
      <c r="M10020">
        <f t="shared" si="469"/>
        <v>0.56859035004730374</v>
      </c>
      <c r="N10020">
        <f t="shared" si="470"/>
        <v>1</v>
      </c>
    </row>
    <row r="10021" spans="1:14" x14ac:dyDescent="0.2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s="32">
        <f t="shared" si="468"/>
        <v>9015707.818367226</v>
      </c>
      <c r="J10021" t="str">
        <f>IF(K10021="natural gas",VLOOKUP(D10021,'Cross-Page Data'!$I$4:$J$13,2,FALSE),IF(K10021="solar",VLOOKUP('Form 923'!D10021,'Cross-Page Data'!$I$14:$J$117,2,FALSE),K10021))</f>
        <v>biomass</v>
      </c>
      <c r="K10021" t="str">
        <f>VLOOKUP(E10021,'Cross-Page Data'!$D$4:$F$48,3,FALSE)</f>
        <v>biomass</v>
      </c>
      <c r="L10021" t="b">
        <f>IF(AND($P$6=FALSE,OR(C10021="Commercial NAICS Cogen",C10021="Industrial NAICS Cogen",C10021="NAICS-22 Cogen")),FALSE,IF(AND($P$7=FALSE,OR(C10021="Commercial NAICS Cogen",C10021="Commercial NAICS Non-Cogen",C10021="industrial NAICS Cogen", C10021="industrial NAICS non-cogen")),FALSE,TRUE))</f>
        <v>0</v>
      </c>
      <c r="M10021">
        <f t="shared" si="469"/>
        <v>0.5317982456140351</v>
      </c>
      <c r="N10021">
        <f t="shared" si="470"/>
        <v>1</v>
      </c>
    </row>
    <row r="10022" spans="1:14" x14ac:dyDescent="0.2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s="32">
        <f t="shared" si="468"/>
        <v>8970863.5061546732</v>
      </c>
      <c r="J10022" t="str">
        <f>IF(K10022="natural gas",VLOOKUP(D10022,'Cross-Page Data'!$I$4:$J$13,2,FALSE),IF(K10022="solar",VLOOKUP('Form 923'!D10022,'Cross-Page Data'!$I$14:$J$117,2,FALSE),K10022))</f>
        <v>natural gas peaker</v>
      </c>
      <c r="K10022" t="str">
        <f>VLOOKUP(E10022,'Cross-Page Data'!$D$4:$F$48,3,FALSE)</f>
        <v>natural gas</v>
      </c>
      <c r="L10022" t="b">
        <f>IF(AND($P$6=FALSE,OR(C10022="Commercial NAICS Cogen",C10022="Industrial NAICS Cogen",C10022="NAICS-22 Cogen")),FALSE,IF(AND($P$7=FALSE,OR(C10022="Commercial NAICS Cogen",C10022="Commercial NAICS Non-Cogen",C10022="industrial NAICS Cogen", C10022="industrial NAICS non-cogen")),FALSE,TRUE))</f>
        <v>0</v>
      </c>
      <c r="M10022">
        <f t="shared" si="469"/>
        <v>0.55802469135802468</v>
      </c>
      <c r="N10022">
        <f t="shared" si="470"/>
        <v>1</v>
      </c>
    </row>
    <row r="10023" spans="1:14" x14ac:dyDescent="0.2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s="32">
        <f t="shared" si="468"/>
        <v>8900081.9000819009</v>
      </c>
      <c r="J10023" t="str">
        <f>IF(K10023="natural gas",VLOOKUP(D10023,'Cross-Page Data'!$I$4:$J$13,2,FALSE),IF(K10023="solar",VLOOKUP('Form 923'!D10023,'Cross-Page Data'!$I$14:$J$117,2,FALSE),K10023))</f>
        <v>solar pv</v>
      </c>
      <c r="K10023" t="str">
        <f>VLOOKUP(E10023,'Cross-Page Data'!$D$4:$F$48,3,FALSE)</f>
        <v>solar</v>
      </c>
      <c r="L10023" t="b">
        <f>IF(AND($P$6=FALSE,OR(C10023="Commercial NAICS Cogen",C10023="Industrial NAICS Cogen",C10023="NAICS-22 Cogen")),FALSE,IF(AND($P$7=FALSE,OR(C10023="Commercial NAICS Cogen",C10023="Commercial NAICS Non-Cogen",C10023="industrial NAICS Cogen", C10023="industrial NAICS non-cogen")),FALSE,TRUE))</f>
        <v>1</v>
      </c>
      <c r="M10023">
        <f t="shared" si="469"/>
        <v>0.9605802585935036</v>
      </c>
      <c r="N10023">
        <f t="shared" si="470"/>
        <v>0</v>
      </c>
    </row>
    <row r="10024" spans="1:14" x14ac:dyDescent="0.2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s="32">
        <f t="shared" si="468"/>
        <v>8901953.170504408</v>
      </c>
      <c r="J10024" t="str">
        <f>IF(K10024="natural gas",VLOOKUP(D10024,'Cross-Page Data'!$I$4:$J$13,2,FALSE),IF(K10024="solar",VLOOKUP('Form 923'!D10024,'Cross-Page Data'!$I$14:$J$117,2,FALSE),K10024))</f>
        <v>solar pv</v>
      </c>
      <c r="K10024" t="str">
        <f>VLOOKUP(E10024,'Cross-Page Data'!$D$4:$F$48,3,FALSE)</f>
        <v>solar</v>
      </c>
      <c r="L10024" t="b">
        <f>IF(AND($P$6=FALSE,OR(C10024="Commercial NAICS Cogen",C10024="Industrial NAICS Cogen",C10024="NAICS-22 Cogen")),FALSE,IF(AND($P$7=FALSE,OR(C10024="Commercial NAICS Cogen",C10024="Commercial NAICS Non-Cogen",C10024="industrial NAICS Cogen", C10024="industrial NAICS non-cogen")),FALSE,TRUE))</f>
        <v>1</v>
      </c>
      <c r="M10024">
        <f t="shared" si="469"/>
        <v>0.63954588457899719</v>
      </c>
      <c r="N10024">
        <f t="shared" si="470"/>
        <v>1</v>
      </c>
    </row>
    <row r="10025" spans="1:14" x14ac:dyDescent="0.2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s="32">
        <f t="shared" si="468"/>
        <v>8901792.8286852594</v>
      </c>
      <c r="J10025" t="str">
        <f>IF(K10025="natural gas",VLOOKUP(D10025,'Cross-Page Data'!$I$4:$J$13,2,FALSE),IF(K10025="solar",VLOOKUP('Form 923'!D10025,'Cross-Page Data'!$I$14:$J$117,2,FALSE),K10025))</f>
        <v>solar pv</v>
      </c>
      <c r="K10025" t="str">
        <f>VLOOKUP(E10025,'Cross-Page Data'!$D$4:$F$48,3,FALSE)</f>
        <v>solar</v>
      </c>
      <c r="L10025" t="b">
        <f>IF(AND($P$6=FALSE,OR(C10025="Commercial NAICS Cogen",C10025="Industrial NAICS Cogen",C10025="NAICS-22 Cogen")),FALSE,IF(AND($P$7=FALSE,OR(C10025="Commercial NAICS Cogen",C10025="Commercial NAICS Non-Cogen",C10025="industrial NAICS Cogen", C10025="industrial NAICS non-cogen")),FALSE,TRUE))</f>
        <v>1</v>
      </c>
      <c r="M10025">
        <f t="shared" si="469"/>
        <v>0.80258593503626618</v>
      </c>
      <c r="N10025">
        <f t="shared" si="470"/>
        <v>1</v>
      </c>
    </row>
    <row r="10026" spans="1:14" x14ac:dyDescent="0.2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s="32">
        <f t="shared" si="468"/>
        <v>8902017.5293533988</v>
      </c>
      <c r="J10026" t="str">
        <f>IF(K10026="natural gas",VLOOKUP(D10026,'Cross-Page Data'!$I$4:$J$13,2,FALSE),IF(K10026="solar",VLOOKUP('Form 923'!D10026,'Cross-Page Data'!$I$14:$J$117,2,FALSE),K10026))</f>
        <v>solar pv</v>
      </c>
      <c r="K10026" t="str">
        <f>VLOOKUP(E10026,'Cross-Page Data'!$D$4:$F$48,3,FALSE)</f>
        <v>solar</v>
      </c>
      <c r="L10026" t="b">
        <f>IF(AND($P$6=FALSE,OR(C10026="Commercial NAICS Cogen",C10026="Industrial NAICS Cogen",C10026="NAICS-22 Cogen")),FALSE,IF(AND($P$7=FALSE,OR(C10026="Commercial NAICS Cogen",C10026="Commercial NAICS Non-Cogen",C10026="industrial NAICS Cogen", C10026="industrial NAICS non-cogen")),FALSE,TRUE))</f>
        <v>1</v>
      </c>
      <c r="M10026">
        <f t="shared" si="469"/>
        <v>0.40933459476505835</v>
      </c>
      <c r="N10026">
        <f t="shared" si="470"/>
        <v>1</v>
      </c>
    </row>
    <row r="10027" spans="1:14" x14ac:dyDescent="0.2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s="32">
        <f t="shared" si="468"/>
        <v>8902019.2570069786</v>
      </c>
      <c r="J10027" t="str">
        <f>IF(K10027="natural gas",VLOOKUP(D10027,'Cross-Page Data'!$I$4:$J$13,2,FALSE),IF(K10027="solar",VLOOKUP('Form 923'!D10027,'Cross-Page Data'!$I$14:$J$117,2,FALSE),K10027))</f>
        <v>solar pv</v>
      </c>
      <c r="K10027" t="str">
        <f>VLOOKUP(E10027,'Cross-Page Data'!$D$4:$F$48,3,FALSE)</f>
        <v>solar</v>
      </c>
      <c r="L10027" t="b">
        <f>IF(AND($P$6=FALSE,OR(C10027="Commercial NAICS Cogen",C10027="Industrial NAICS Cogen",C10027="NAICS-22 Cogen")),FALSE,IF(AND($P$7=FALSE,OR(C10027="Commercial NAICS Cogen",C10027="Commercial NAICS Non-Cogen",C10027="industrial NAICS Cogen", C10027="industrial NAICS non-cogen")),FALSE,TRUE))</f>
        <v>1</v>
      </c>
      <c r="M10027">
        <f t="shared" si="469"/>
        <v>0.40334279407127088</v>
      </c>
      <c r="N10027">
        <f t="shared" si="470"/>
        <v>1</v>
      </c>
    </row>
    <row r="10028" spans="1:14" x14ac:dyDescent="0.2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s="32">
        <f t="shared" si="468"/>
        <v>8901994.7961838674</v>
      </c>
      <c r="J10028" t="str">
        <f>IF(K10028="natural gas",VLOOKUP(D10028,'Cross-Page Data'!$I$4:$J$13,2,FALSE),IF(K10028="solar",VLOOKUP('Form 923'!D10028,'Cross-Page Data'!$I$14:$J$117,2,FALSE),K10028))</f>
        <v>solar pv</v>
      </c>
      <c r="K10028" t="str">
        <f>VLOOKUP(E10028,'Cross-Page Data'!$D$4:$F$48,3,FALSE)</f>
        <v>solar</v>
      </c>
      <c r="L10028" t="b">
        <f>IF(AND($P$6=FALSE,OR(C10028="Commercial NAICS Cogen",C10028="Industrial NAICS Cogen",C10028="NAICS-22 Cogen")),FALSE,IF(AND($P$7=FALSE,OR(C10028="Commercial NAICS Cogen",C10028="Commercial NAICS Non-Cogen",C10028="industrial NAICS Cogen", C10028="industrial NAICS non-cogen")),FALSE,TRUE))</f>
        <v>1</v>
      </c>
      <c r="M10028">
        <f t="shared" si="469"/>
        <v>0.53011668243456322</v>
      </c>
      <c r="N10028">
        <f t="shared" si="470"/>
        <v>1</v>
      </c>
    </row>
    <row r="10029" spans="1:14" x14ac:dyDescent="0.2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s="32">
        <f t="shared" si="468"/>
        <v>8902215.7996146437</v>
      </c>
      <c r="J10029" t="str">
        <f>IF(K10029="natural gas",VLOOKUP(D10029,'Cross-Page Data'!$I$4:$J$13,2,FALSE),IF(K10029="solar",VLOOKUP('Form 923'!D10029,'Cross-Page Data'!$I$14:$J$117,2,FALSE),K10029))</f>
        <v>solar pv</v>
      </c>
      <c r="K10029" t="str">
        <f>VLOOKUP(E10029,'Cross-Page Data'!$D$4:$F$48,3,FALSE)</f>
        <v>solar</v>
      </c>
      <c r="L10029" t="b">
        <f>IF(AND($P$6=FALSE,OR(C10029="Commercial NAICS Cogen",C10029="Industrial NAICS Cogen",C10029="NAICS-22 Cogen")),FALSE,IF(AND($P$7=FALSE,OR(C10029="Commercial NAICS Cogen",C10029="Commercial NAICS Non-Cogen",C10029="industrial NAICS Cogen", C10029="industrial NAICS non-cogen")),FALSE,TRUE))</f>
        <v>1</v>
      </c>
      <c r="M10029">
        <f t="shared" si="469"/>
        <v>0.16335540838852097</v>
      </c>
      <c r="N10029">
        <f t="shared" si="470"/>
        <v>1</v>
      </c>
    </row>
    <row r="10030" spans="1:14" x14ac:dyDescent="0.2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s="32">
        <f t="shared" si="468"/>
        <v>8901960.7843137253</v>
      </c>
      <c r="J10030" t="str">
        <f>IF(K10030="natural gas",VLOOKUP(D10030,'Cross-Page Data'!$I$4:$J$13,2,FALSE),IF(K10030="solar",VLOOKUP('Form 923'!D10030,'Cross-Page Data'!$I$14:$J$117,2,FALSE),K10030))</f>
        <v>solar pv</v>
      </c>
      <c r="K10030" t="str">
        <f>VLOOKUP(E10030,'Cross-Page Data'!$D$4:$F$48,3,FALSE)</f>
        <v>solar</v>
      </c>
      <c r="L10030" t="b">
        <f>IF(AND($P$6=FALSE,OR(C10030="Commercial NAICS Cogen",C10030="Industrial NAICS Cogen",C10030="NAICS-22 Cogen")),FALSE,IF(AND($P$7=FALSE,OR(C10030="Commercial NAICS Cogen",C10030="Commercial NAICS Non-Cogen",C10030="industrial NAICS Cogen", C10030="industrial NAICS non-cogen")),FALSE,TRUE))</f>
        <v>1</v>
      </c>
      <c r="M10030">
        <f t="shared" si="469"/>
        <v>0.62567013560391049</v>
      </c>
      <c r="N10030">
        <f t="shared" si="470"/>
        <v>1</v>
      </c>
    </row>
    <row r="10031" spans="1:14" x14ac:dyDescent="0.2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s="32">
        <f t="shared" si="468"/>
        <v>8901866.7580065075</v>
      </c>
      <c r="J10031" t="str">
        <f>IF(K10031="natural gas",VLOOKUP(D10031,'Cross-Page Data'!$I$4:$J$13,2,FALSE),IF(K10031="solar",VLOOKUP('Form 923'!D10031,'Cross-Page Data'!$I$14:$J$117,2,FALSE),K10031))</f>
        <v>solar pv</v>
      </c>
      <c r="K10031" t="str">
        <f>VLOOKUP(E10031,'Cross-Page Data'!$D$4:$F$48,3,FALSE)</f>
        <v>solar</v>
      </c>
      <c r="L10031" t="b">
        <f>IF(AND($P$6=FALSE,OR(C10031="Commercial NAICS Cogen",C10031="Industrial NAICS Cogen",C10031="NAICS-22 Cogen")),FALSE,IF(AND($P$7=FALSE,OR(C10031="Commercial NAICS Cogen",C10031="Commercial NAICS Non-Cogen",C10031="industrial NAICS Cogen", C10031="industrial NAICS non-cogen")),FALSE,TRUE))</f>
        <v>1</v>
      </c>
      <c r="M10031">
        <f t="shared" si="469"/>
        <v>0.74645222327341532</v>
      </c>
      <c r="N10031">
        <f t="shared" si="470"/>
        <v>1</v>
      </c>
    </row>
    <row r="10032" spans="1:14" x14ac:dyDescent="0.2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s="32">
        <f t="shared" si="468"/>
        <v>8902070.6042090971</v>
      </c>
      <c r="J10032" t="str">
        <f>IF(K10032="natural gas",VLOOKUP(D10032,'Cross-Page Data'!$I$4:$J$13,2,FALSE),IF(K10032="solar",VLOOKUP('Form 923'!D10032,'Cross-Page Data'!$I$14:$J$117,2,FALSE),K10032))</f>
        <v>solar pv</v>
      </c>
      <c r="K10032" t="str">
        <f>VLOOKUP(E10032,'Cross-Page Data'!$D$4:$F$48,3,FALSE)</f>
        <v>solar</v>
      </c>
      <c r="L10032" t="b">
        <f>IF(AND($P$6=FALSE,OR(C10032="Commercial NAICS Cogen",C10032="Industrial NAICS Cogen",C10032="NAICS-22 Cogen")),FALSE,IF(AND($P$7=FALSE,OR(C10032="Commercial NAICS Cogen",C10032="Commercial NAICS Non-Cogen",C10032="industrial NAICS Cogen", C10032="industrial NAICS non-cogen")),FALSE,TRUE))</f>
        <v>1</v>
      </c>
      <c r="M10032">
        <f t="shared" si="469"/>
        <v>0.30715862503941976</v>
      </c>
      <c r="N10032">
        <f t="shared" si="470"/>
        <v>1</v>
      </c>
    </row>
    <row r="10033" spans="1:14" x14ac:dyDescent="0.2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s="32">
        <f t="shared" si="468"/>
        <v>8901922.1291276496</v>
      </c>
      <c r="J10033" t="str">
        <f>IF(K10033="natural gas",VLOOKUP(D10033,'Cross-Page Data'!$I$4:$J$13,2,FALSE),IF(K10033="solar",VLOOKUP('Form 923'!D10033,'Cross-Page Data'!$I$14:$J$117,2,FALSE),K10033))</f>
        <v>solar pv</v>
      </c>
      <c r="K10033" t="str">
        <f>VLOOKUP(E10033,'Cross-Page Data'!$D$4:$F$48,3,FALSE)</f>
        <v>solar</v>
      </c>
      <c r="L10033" t="b">
        <f>IF(AND($P$6=FALSE,OR(C10033="Commercial NAICS Cogen",C10033="Industrial NAICS Cogen",C10033="NAICS-22 Cogen")),FALSE,IF(AND($P$7=FALSE,OR(C10033="Commercial NAICS Cogen",C10033="Commercial NAICS Non-Cogen",C10033="industrial NAICS Cogen", C10033="industrial NAICS non-cogen")),FALSE,TRUE))</f>
        <v>1</v>
      </c>
      <c r="M10033">
        <f t="shared" si="469"/>
        <v>0.68369599495427313</v>
      </c>
      <c r="N10033">
        <f t="shared" si="470"/>
        <v>1</v>
      </c>
    </row>
    <row r="10034" spans="1:14" x14ac:dyDescent="0.2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s="32">
        <f t="shared" si="468"/>
        <v>8901200.3693444133</v>
      </c>
      <c r="J10034" t="str">
        <f>IF(K10034="natural gas",VLOOKUP(D10034,'Cross-Page Data'!$I$4:$J$13,2,FALSE),IF(K10034="solar",VLOOKUP('Form 923'!D10034,'Cross-Page Data'!$I$14:$J$117,2,FALSE),K10034))</f>
        <v>solar pv</v>
      </c>
      <c r="K10034" t="str">
        <f>VLOOKUP(E10034,'Cross-Page Data'!$D$4:$F$48,3,FALSE)</f>
        <v>solar</v>
      </c>
      <c r="L10034" t="b">
        <f>IF(AND($P$6=FALSE,OR(C10034="Commercial NAICS Cogen",C10034="Industrial NAICS Cogen",C10034="NAICS-22 Cogen")),FALSE,IF(AND($P$7=FALSE,OR(C10034="Commercial NAICS Cogen",C10034="Commercial NAICS Non-Cogen",C10034="industrial NAICS Cogen", C10034="industrial NAICS non-cogen")),FALSE,TRUE))</f>
        <v>1</v>
      </c>
      <c r="M10034">
        <f t="shared" si="469"/>
        <v>0.9328287606433302</v>
      </c>
      <c r="N10034">
        <f t="shared" si="470"/>
        <v>1</v>
      </c>
    </row>
    <row r="10035" spans="1:14" x14ac:dyDescent="0.2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s="32">
        <f t="shared" si="468"/>
        <v>11217065.124056581</v>
      </c>
      <c r="J10035" t="str">
        <f>IF(K10035="natural gas",VLOOKUP(D10035,'Cross-Page Data'!$I$4:$J$13,2,FALSE),IF(K10035="solar",VLOOKUP('Form 923'!D10035,'Cross-Page Data'!$I$14:$J$117,2,FALSE),K10035))</f>
        <v>biomass</v>
      </c>
      <c r="K10035" t="str">
        <f>VLOOKUP(E10035,'Cross-Page Data'!$D$4:$F$48,3,FALSE)</f>
        <v>biomass</v>
      </c>
      <c r="L10035" t="b">
        <f>IF(AND($P$6=FALSE,OR(C10035="Commercial NAICS Cogen",C10035="Industrial NAICS Cogen",C10035="NAICS-22 Cogen")),FALSE,IF(AND($P$7=FALSE,OR(C10035="Commercial NAICS Cogen",C10035="Commercial NAICS Non-Cogen",C10035="industrial NAICS Cogen", C10035="industrial NAICS non-cogen")),FALSE,TRUE))</f>
        <v>1</v>
      </c>
      <c r="M10035">
        <f t="shared" si="469"/>
        <v>0.37828947368421051</v>
      </c>
      <c r="N10035">
        <f t="shared" si="470"/>
        <v>1</v>
      </c>
    </row>
    <row r="10036" spans="1:14" x14ac:dyDescent="0.2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s="32">
        <f t="shared" si="468"/>
        <v>8901980.66534972</v>
      </c>
      <c r="J10036" t="str">
        <f>IF(K10036="natural gas",VLOOKUP(D10036,'Cross-Page Data'!$I$4:$J$13,2,FALSE),IF(K10036="solar",VLOOKUP('Form 923'!D10036,'Cross-Page Data'!$I$14:$J$117,2,FALSE),K10036))</f>
        <v>solar pv</v>
      </c>
      <c r="K10036" t="str">
        <f>VLOOKUP(E10036,'Cross-Page Data'!$D$4:$F$48,3,FALSE)</f>
        <v>solar</v>
      </c>
      <c r="L10036" t="b">
        <f>IF(AND($P$6=FALSE,OR(C10036="Commercial NAICS Cogen",C10036="Industrial NAICS Cogen",C10036="NAICS-22 Cogen")),FALSE,IF(AND($P$7=FALSE,OR(C10036="Commercial NAICS Cogen",C10036="Commercial NAICS Non-Cogen",C10036="industrial NAICS Cogen", C10036="industrial NAICS non-cogen")),FALSE,TRUE))</f>
        <v>1</v>
      </c>
      <c r="M10036">
        <f t="shared" si="469"/>
        <v>0.58561967833491013</v>
      </c>
      <c r="N10036">
        <f t="shared" si="470"/>
        <v>1</v>
      </c>
    </row>
    <row r="10037" spans="1:14" x14ac:dyDescent="0.2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s="32">
        <f t="shared" si="468"/>
        <v>8901985.7775392458</v>
      </c>
      <c r="J10037" t="str">
        <f>IF(K10037="natural gas",VLOOKUP(D10037,'Cross-Page Data'!$I$4:$J$13,2,FALSE),IF(K10037="solar",VLOOKUP('Form 923'!D10037,'Cross-Page Data'!$I$14:$J$117,2,FALSE),K10037))</f>
        <v>solar pv</v>
      </c>
      <c r="K10037" t="str">
        <f>VLOOKUP(E10037,'Cross-Page Data'!$D$4:$F$48,3,FALSE)</f>
        <v>solar</v>
      </c>
      <c r="L10037" t="b">
        <f>IF(AND($P$6=FALSE,OR(C10037="Commercial NAICS Cogen",C10037="Industrial NAICS Cogen",C10037="NAICS-22 Cogen")),FALSE,IF(AND($P$7=FALSE,OR(C10037="Commercial NAICS Cogen",C10037="Commercial NAICS Non-Cogen",C10037="industrial NAICS Cogen", C10037="industrial NAICS non-cogen")),FALSE,TRUE))</f>
        <v>1</v>
      </c>
      <c r="M10037">
        <f t="shared" si="469"/>
        <v>0.5682749921160517</v>
      </c>
      <c r="N10037">
        <f t="shared" si="470"/>
        <v>1</v>
      </c>
    </row>
    <row r="10038" spans="1:14" x14ac:dyDescent="0.2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s="32">
        <f t="shared" si="468"/>
        <v>8901951.4516896717</v>
      </c>
      <c r="J10038" t="str">
        <f>IF(K10038="natural gas",VLOOKUP(D10038,'Cross-Page Data'!$I$4:$J$13,2,FALSE),IF(K10038="solar",VLOOKUP('Form 923'!D10038,'Cross-Page Data'!$I$14:$J$117,2,FALSE),K10038))</f>
        <v>solar pv</v>
      </c>
      <c r="K10038" t="str">
        <f>VLOOKUP(E10038,'Cross-Page Data'!$D$4:$F$48,3,FALSE)</f>
        <v>solar</v>
      </c>
      <c r="L10038" t="b">
        <f>IF(AND($P$6=FALSE,OR(C10038="Commercial NAICS Cogen",C10038="Industrial NAICS Cogen",C10038="NAICS-22 Cogen")),FALSE,IF(AND($P$7=FALSE,OR(C10038="Commercial NAICS Cogen",C10038="Commercial NAICS Non-Cogen",C10038="industrial NAICS Cogen", C10038="industrial NAICS non-cogen")),FALSE,TRUE))</f>
        <v>1</v>
      </c>
      <c r="M10038">
        <f t="shared" si="469"/>
        <v>0.64364553768527277</v>
      </c>
      <c r="N10038">
        <f t="shared" si="470"/>
        <v>1</v>
      </c>
    </row>
    <row r="10039" spans="1:14" x14ac:dyDescent="0.2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s="32">
        <f t="shared" si="468"/>
        <v>8902011.5606936403</v>
      </c>
      <c r="J10039" t="str">
        <f>IF(K10039="natural gas",VLOOKUP(D10039,'Cross-Page Data'!$I$4:$J$13,2,FALSE),IF(K10039="solar",VLOOKUP('Form 923'!D10039,'Cross-Page Data'!$I$14:$J$117,2,FALSE),K10039))</f>
        <v>solar pv</v>
      </c>
      <c r="K10039" t="str">
        <f>VLOOKUP(E10039,'Cross-Page Data'!$D$4:$F$48,3,FALSE)</f>
        <v>solar</v>
      </c>
      <c r="L10039" t="b">
        <f>IF(AND($P$6=FALSE,OR(C10039="Commercial NAICS Cogen",C10039="Industrial NAICS Cogen",C10039="NAICS-22 Cogen")),FALSE,IF(AND($P$7=FALSE,OR(C10039="Commercial NAICS Cogen",C10039="Commercial NAICS Non-Cogen",C10039="industrial NAICS Cogen", C10039="industrial NAICS non-cogen")),FALSE,TRUE))</f>
        <v>1</v>
      </c>
      <c r="M10039">
        <f t="shared" si="469"/>
        <v>0.4317250078839483</v>
      </c>
      <c r="N10039">
        <f t="shared" si="470"/>
        <v>1</v>
      </c>
    </row>
    <row r="10040" spans="1:14" x14ac:dyDescent="0.2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s="32">
        <f t="shared" si="468"/>
        <v>8901966.7832167838</v>
      </c>
      <c r="J10040" t="str">
        <f>IF(K10040="natural gas",VLOOKUP(D10040,'Cross-Page Data'!$I$4:$J$13,2,FALSE),IF(K10040="solar",VLOOKUP('Form 923'!D10040,'Cross-Page Data'!$I$14:$J$117,2,FALSE),K10040))</f>
        <v>solar pv</v>
      </c>
      <c r="K10040" t="str">
        <f>VLOOKUP(E10040,'Cross-Page Data'!$D$4:$F$48,3,FALSE)</f>
        <v>solar</v>
      </c>
      <c r="L10040" t="b">
        <f>IF(AND($P$6=FALSE,OR(C10040="Commercial NAICS Cogen",C10040="Industrial NAICS Cogen",C10040="NAICS-22 Cogen")),FALSE,IF(AND($P$7=FALSE,OR(C10040="Commercial NAICS Cogen",C10040="Commercial NAICS Non-Cogen",C10040="industrial NAICS Cogen", C10040="industrial NAICS non-cogen")),FALSE,TRUE))</f>
        <v>1</v>
      </c>
      <c r="M10040">
        <f t="shared" si="469"/>
        <v>0.61715547146010719</v>
      </c>
      <c r="N10040">
        <f t="shared" si="470"/>
        <v>1</v>
      </c>
    </row>
    <row r="10041" spans="1:14" x14ac:dyDescent="0.2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s="32">
        <f t="shared" si="468"/>
        <v>1730709.7103983839</v>
      </c>
      <c r="J10041" t="str">
        <f>IF(K10041="natural gas",VLOOKUP(D10041,'Cross-Page Data'!$I$4:$J$13,2,FALSE),IF(K10041="solar",VLOOKUP('Form 923'!D10041,'Cross-Page Data'!$I$14:$J$117,2,FALSE),K10041))</f>
        <v>natural gas nonpeaker</v>
      </c>
      <c r="K10041" t="str">
        <f>VLOOKUP(E10041,'Cross-Page Data'!$D$4:$F$48,3,FALSE)</f>
        <v>natural gas</v>
      </c>
      <c r="L10041" t="b">
        <f>IF(AND($P$6=FALSE,OR(C10041="Commercial NAICS Cogen",C10041="Industrial NAICS Cogen",C10041="NAICS-22 Cogen")),FALSE,IF(AND($P$7=FALSE,OR(C10041="Commercial NAICS Cogen",C10041="Commercial NAICS Non-Cogen",C10041="industrial NAICS Cogen", C10041="industrial NAICS non-cogen")),FALSE,TRUE))</f>
        <v>1</v>
      </c>
      <c r="M10041">
        <f t="shared" si="469"/>
        <v>0.6</v>
      </c>
      <c r="N10041">
        <f t="shared" si="470"/>
        <v>1</v>
      </c>
    </row>
    <row r="10042" spans="1:14" x14ac:dyDescent="0.2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s="32">
        <f t="shared" si="468"/>
        <v>10211348.949110223</v>
      </c>
      <c r="J10042" t="str">
        <f>IF(K10042="natural gas",VLOOKUP(D10042,'Cross-Page Data'!$I$4:$J$13,2,FALSE),IF(K10042="solar",VLOOKUP('Form 923'!D10042,'Cross-Page Data'!$I$14:$J$117,2,FALSE),K10042))</f>
        <v>natural gas nonpeaker</v>
      </c>
      <c r="K10042" t="str">
        <f>VLOOKUP(E10042,'Cross-Page Data'!$D$4:$F$48,3,FALSE)</f>
        <v>natural gas</v>
      </c>
      <c r="L10042" t="b">
        <f>IF(AND($P$6=FALSE,OR(C10042="Commercial NAICS Cogen",C10042="Industrial NAICS Cogen",C10042="NAICS-22 Cogen")),FALSE,IF(AND($P$7=FALSE,OR(C10042="Commercial NAICS Cogen",C10042="Commercial NAICS Non-Cogen",C10042="industrial NAICS Cogen", C10042="industrial NAICS non-cogen")),FALSE,TRUE))</f>
        <v>1</v>
      </c>
      <c r="M10042">
        <f t="shared" si="469"/>
        <v>0.32279069767441859</v>
      </c>
      <c r="N10042">
        <f t="shared" si="470"/>
        <v>1</v>
      </c>
    </row>
    <row r="10043" spans="1:14" ht="26.25" x14ac:dyDescent="0.2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s="32">
        <f t="shared" si="468"/>
        <v>8903372.8350045569</v>
      </c>
      <c r="J10043" t="str">
        <f>IF(K10043="natural gas",VLOOKUP(D10043,'Cross-Page Data'!$I$4:$J$13,2,FALSE),IF(K10043="solar",VLOOKUP('Form 923'!D10043,'Cross-Page Data'!$I$14:$J$117,2,FALSE),K10043))</f>
        <v>solar pv</v>
      </c>
      <c r="K10043" t="str">
        <f>VLOOKUP(E10043,'Cross-Page Data'!$D$4:$F$48,3,FALSE)</f>
        <v>solar</v>
      </c>
      <c r="L10043" t="b">
        <f>IF(AND($P$6=FALSE,OR(C10043="Commercial NAICS Cogen",C10043="Industrial NAICS Cogen",C10043="NAICS-22 Cogen")),FALSE,IF(AND($P$7=FALSE,OR(C10043="Commercial NAICS Cogen",C10043="Commercial NAICS Non-Cogen",C10043="industrial NAICS Cogen", C10043="industrial NAICS non-cogen")),FALSE,TRUE))</f>
        <v>0</v>
      </c>
      <c r="M10043">
        <f t="shared" si="469"/>
        <v>1.6713970356354461E-2</v>
      </c>
      <c r="N10043">
        <f t="shared" si="470"/>
        <v>0</v>
      </c>
    </row>
    <row r="10044" spans="1:14" ht="26.25" x14ac:dyDescent="0.2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s="32">
        <f t="shared" si="468"/>
        <v>8901939.6551724151</v>
      </c>
      <c r="J10044" t="str">
        <f>IF(K10044="natural gas",VLOOKUP(D10044,'Cross-Page Data'!$I$4:$J$13,2,FALSE),IF(K10044="solar",VLOOKUP('Form 923'!D10044,'Cross-Page Data'!$I$14:$J$117,2,FALSE),K10044))</f>
        <v>solar pv</v>
      </c>
      <c r="K10044" t="str">
        <f>VLOOKUP(E10044,'Cross-Page Data'!$D$4:$F$48,3,FALSE)</f>
        <v>solar</v>
      </c>
      <c r="L10044" t="b">
        <f>IF(AND($P$6=FALSE,OR(C10044="Commercial NAICS Cogen",C10044="Industrial NAICS Cogen",C10044="NAICS-22 Cogen")),FALSE,IF(AND($P$7=FALSE,OR(C10044="Commercial NAICS Cogen",C10044="Commercial NAICS Non-Cogen",C10044="industrial NAICS Cogen", C10044="industrial NAICS non-cogen")),FALSE,TRUE))</f>
        <v>0</v>
      </c>
      <c r="M10044">
        <f t="shared" si="469"/>
        <v>0.66004415011037532</v>
      </c>
      <c r="N10044">
        <f t="shared" si="470"/>
        <v>1</v>
      </c>
    </row>
    <row r="10045" spans="1:14" x14ac:dyDescent="0.2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s="32">
        <f t="shared" si="468"/>
        <v>8902072.8291316535</v>
      </c>
      <c r="J10045" t="str">
        <f>IF(K10045="natural gas",VLOOKUP(D10045,'Cross-Page Data'!$I$4:$J$13,2,FALSE),IF(K10045="solar",VLOOKUP('Form 923'!D10045,'Cross-Page Data'!$I$14:$J$117,2,FALSE),K10045))</f>
        <v>solar pv</v>
      </c>
      <c r="K10045" t="str">
        <f>VLOOKUP(E10045,'Cross-Page Data'!$D$4:$F$48,3,FALSE)</f>
        <v>solar</v>
      </c>
      <c r="L10045" t="b">
        <f>IF(AND($P$6=FALSE,OR(C10045="Commercial NAICS Cogen",C10045="Industrial NAICS Cogen",C10045="NAICS-22 Cogen")),FALSE,IF(AND($P$7=FALSE,OR(C10045="Commercial NAICS Cogen",C10045="Commercial NAICS Non-Cogen",C10045="industrial NAICS Cogen", C10045="industrial NAICS non-cogen")),FALSE,TRUE))</f>
        <v>1</v>
      </c>
      <c r="M10045">
        <f t="shared" si="469"/>
        <v>0.30274361400189215</v>
      </c>
      <c r="N10045">
        <f t="shared" si="470"/>
        <v>1</v>
      </c>
    </row>
    <row r="10046" spans="1:14" ht="26.25" x14ac:dyDescent="0.2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s="32">
        <f t="shared" si="468"/>
        <v>12383905.242989026</v>
      </c>
      <c r="J10046" t="str">
        <f>IF(K10046="natural gas",VLOOKUP(D10046,'Cross-Page Data'!$I$4:$J$13,2,FALSE),IF(K10046="solar",VLOOKUP('Form 923'!D10046,'Cross-Page Data'!$I$14:$J$117,2,FALSE),K10046))</f>
        <v>heavy or residual fuel oil</v>
      </c>
      <c r="K10046" t="str">
        <f>VLOOKUP(E10046,'Cross-Page Data'!$D$4:$F$48,3,FALSE)</f>
        <v>heavy or residual fuel oil</v>
      </c>
      <c r="L10046" t="b">
        <f>IF(AND($P$6=FALSE,OR(C10046="Commercial NAICS Cogen",C10046="Industrial NAICS Cogen",C10046="NAICS-22 Cogen")),FALSE,IF(AND($P$7=FALSE,OR(C10046="Commercial NAICS Cogen",C10046="Commercial NAICS Non-Cogen",C10046="industrial NAICS Cogen", C10046="industrial NAICS non-cogen")),FALSE,TRUE))</f>
        <v>0</v>
      </c>
      <c r="M10046">
        <f t="shared" si="469"/>
        <v>0.20843373493975903</v>
      </c>
      <c r="N10046">
        <f t="shared" si="470"/>
        <v>1</v>
      </c>
    </row>
    <row r="10047" spans="1:14" ht="26.25" x14ac:dyDescent="0.2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s="32">
        <f t="shared" si="468"/>
        <v>12384708.572053157</v>
      </c>
      <c r="J10047" t="str">
        <f>IF(K10047="natural gas",VLOOKUP(D10047,'Cross-Page Data'!$I$4:$J$13,2,FALSE),IF(K10047="solar",VLOOKUP('Form 923'!D10047,'Cross-Page Data'!$I$14:$J$117,2,FALSE),K10047))</f>
        <v>natural gas peaker</v>
      </c>
      <c r="K10047" t="str">
        <f>VLOOKUP(E10047,'Cross-Page Data'!$D$4:$F$48,3,FALSE)</f>
        <v>natural gas</v>
      </c>
      <c r="L10047" t="b">
        <f>IF(AND($P$6=FALSE,OR(C10047="Commercial NAICS Cogen",C10047="Industrial NAICS Cogen",C10047="NAICS-22 Cogen")),FALSE,IF(AND($P$7=FALSE,OR(C10047="Commercial NAICS Cogen",C10047="Commercial NAICS Non-Cogen",C10047="industrial NAICS Cogen", C10047="industrial NAICS non-cogen")),FALSE,TRUE))</f>
        <v>0</v>
      </c>
      <c r="M10047">
        <f t="shared" si="469"/>
        <v>0.24641975308641975</v>
      </c>
      <c r="N10047">
        <f t="shared" si="470"/>
        <v>1</v>
      </c>
    </row>
    <row r="10048" spans="1:14" ht="26.25" x14ac:dyDescent="0.2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s="32">
        <f t="shared" si="468"/>
        <v>12382351.773162305</v>
      </c>
      <c r="J10048" t="str">
        <f>IF(K10048="natural gas",VLOOKUP(D10048,'Cross-Page Data'!$I$4:$J$13,2,FALSE),IF(K10048="solar",VLOOKUP('Form 923'!D10048,'Cross-Page Data'!$I$14:$J$117,2,FALSE),K10048))</f>
        <v>heavy or residual fuel oil</v>
      </c>
      <c r="K10048" t="str">
        <f>VLOOKUP(E10048,'Cross-Page Data'!$D$4:$F$48,3,FALSE)</f>
        <v>heavy or residual fuel oil</v>
      </c>
      <c r="L10048" t="b">
        <f>IF(AND($P$6=FALSE,OR(C10048="Commercial NAICS Cogen",C10048="Industrial NAICS Cogen",C10048="NAICS-22 Cogen")),FALSE,IF(AND($P$7=FALSE,OR(C10048="Commercial NAICS Cogen",C10048="Commercial NAICS Non-Cogen",C10048="industrial NAICS Cogen", C10048="industrial NAICS non-cogen")),FALSE,TRUE))</f>
        <v>0</v>
      </c>
      <c r="M10048">
        <f t="shared" si="469"/>
        <v>0.20883534136546184</v>
      </c>
      <c r="N10048">
        <f t="shared" si="470"/>
        <v>1</v>
      </c>
    </row>
    <row r="10049" spans="1:14" ht="26.25" x14ac:dyDescent="0.2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s="32">
        <f t="shared" si="468"/>
        <v>12379847.437772883</v>
      </c>
      <c r="J10049" t="str">
        <f>IF(K10049="natural gas",VLOOKUP(D10049,'Cross-Page Data'!$I$4:$J$13,2,FALSE),IF(K10049="solar",VLOOKUP('Form 923'!D10049,'Cross-Page Data'!$I$14:$J$117,2,FALSE),K10049))</f>
        <v>natural gas peaker</v>
      </c>
      <c r="K10049" t="str">
        <f>VLOOKUP(E10049,'Cross-Page Data'!$D$4:$F$48,3,FALSE)</f>
        <v>natural gas</v>
      </c>
      <c r="L10049" t="b">
        <f>IF(AND($P$6=FALSE,OR(C10049="Commercial NAICS Cogen",C10049="Industrial NAICS Cogen",C10049="NAICS-22 Cogen")),FALSE,IF(AND($P$7=FALSE,OR(C10049="Commercial NAICS Cogen",C10049="Commercial NAICS Non-Cogen",C10049="industrial NAICS Cogen", C10049="industrial NAICS non-cogen")),FALSE,TRUE))</f>
        <v>0</v>
      </c>
      <c r="M10049">
        <f t="shared" si="469"/>
        <v>0.24691358024691357</v>
      </c>
      <c r="N10049">
        <f t="shared" si="470"/>
        <v>1</v>
      </c>
    </row>
    <row r="10050" spans="1:14" x14ac:dyDescent="0.2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s="32">
        <f t="shared" si="468"/>
        <v>8901758.0144777652</v>
      </c>
      <c r="J10050" t="str">
        <f>IF(K10050="natural gas",VLOOKUP(D10050,'Cross-Page Data'!$I$4:$J$13,2,FALSE),IF(K10050="solar",VLOOKUP('Form 923'!D10050,'Cross-Page Data'!$I$14:$J$117,2,FALSE),K10050))</f>
        <v>solar pv</v>
      </c>
      <c r="K10050" t="str">
        <f>VLOOKUP(E10050,'Cross-Page Data'!$D$4:$F$48,3,FALSE)</f>
        <v>solar</v>
      </c>
      <c r="L10050" t="b">
        <f>IF(AND($P$6=FALSE,OR(C10050="Commercial NAICS Cogen",C10050="Industrial NAICS Cogen",C10050="NAICS-22 Cogen")),FALSE,IF(AND($P$7=FALSE,OR(C10050="Commercial NAICS Cogen",C10050="Commercial NAICS Non-Cogen",C10050="industrial NAICS Cogen", C10050="industrial NAICS non-cogen")),FALSE,TRUE))</f>
        <v>1</v>
      </c>
      <c r="M10050">
        <f t="shared" si="469"/>
        <v>0.82403027436140019</v>
      </c>
      <c r="N10050">
        <f t="shared" si="470"/>
        <v>1</v>
      </c>
    </row>
    <row r="10051" spans="1:14" x14ac:dyDescent="0.2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s="32">
        <f t="shared" si="468"/>
        <v>8901912.093369754</v>
      </c>
      <c r="J10051" t="str">
        <f>IF(K10051="natural gas",VLOOKUP(D10051,'Cross-Page Data'!$I$4:$J$13,2,FALSE),IF(K10051="solar",VLOOKUP('Form 923'!D10051,'Cross-Page Data'!$I$14:$J$117,2,FALSE),K10051))</f>
        <v>solar pv</v>
      </c>
      <c r="K10051" t="str">
        <f>VLOOKUP(E10051,'Cross-Page Data'!$D$4:$F$48,3,FALSE)</f>
        <v>solar</v>
      </c>
      <c r="L10051" t="b">
        <f>IF(AND($P$6=FALSE,OR(C10051="Commercial NAICS Cogen",C10051="Industrial NAICS Cogen",C10051="NAICS-22 Cogen")),FALSE,IF(AND($P$7=FALSE,OR(C10051="Commercial NAICS Cogen",C10051="Commercial NAICS Non-Cogen",C10051="industrial NAICS Cogen", C10051="industrial NAICS non-cogen")),FALSE,TRUE))</f>
        <v>1</v>
      </c>
      <c r="M10051">
        <f t="shared" si="469"/>
        <v>0.6941028066855881</v>
      </c>
      <c r="N10051">
        <f t="shared" si="470"/>
        <v>1</v>
      </c>
    </row>
    <row r="10052" spans="1:14" x14ac:dyDescent="0.2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s="32">
        <f t="shared" si="468"/>
        <v>8902272.7272727266</v>
      </c>
      <c r="J10052" t="str">
        <f>IF(K10052="natural gas",VLOOKUP(D10052,'Cross-Page Data'!$I$4:$J$13,2,FALSE),IF(K10052="solar",VLOOKUP('Form 923'!D10052,'Cross-Page Data'!$I$14:$J$117,2,FALSE),K10052))</f>
        <v>solar pv</v>
      </c>
      <c r="K10052" t="str">
        <f>VLOOKUP(E10052,'Cross-Page Data'!$D$4:$F$48,3,FALSE)</f>
        <v>solar</v>
      </c>
      <c r="L10052" t="b">
        <f>IF(AND($P$6=FALSE,OR(C10052="Commercial NAICS Cogen",C10052="Industrial NAICS Cogen",C10052="NAICS-22 Cogen")),FALSE,IF(AND($P$7=FALSE,OR(C10052="Commercial NAICS Cogen",C10052="Commercial NAICS Non-Cogen",C10052="industrial NAICS Cogen", C10052="industrial NAICS non-cogen")),FALSE,TRUE))</f>
        <v>1</v>
      </c>
      <c r="M10052">
        <f t="shared" si="469"/>
        <v>0.13718070009460737</v>
      </c>
      <c r="N10052">
        <f t="shared" si="470"/>
        <v>1</v>
      </c>
    </row>
    <row r="10053" spans="1:14" x14ac:dyDescent="0.2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s="32">
        <f t="shared" si="468"/>
        <v>8901763.2241813596</v>
      </c>
      <c r="J10053" t="str">
        <f>IF(K10053="natural gas",VLOOKUP(D10053,'Cross-Page Data'!$I$4:$J$13,2,FALSE),IF(K10053="solar",VLOOKUP('Form 923'!D10053,'Cross-Page Data'!$I$14:$J$117,2,FALSE),K10053))</f>
        <v>wind</v>
      </c>
      <c r="K10053" t="str">
        <f>VLOOKUP(E10053,'Cross-Page Data'!$D$4:$F$48,3,FALSE)</f>
        <v>wind</v>
      </c>
      <c r="L10053" t="b">
        <f>IF(AND($P$6=FALSE,OR(C10053="Commercial NAICS Cogen",C10053="Industrial NAICS Cogen",C10053="NAICS-22 Cogen")),FALSE,IF(AND($P$7=FALSE,OR(C10053="Commercial NAICS Cogen",C10053="Commercial NAICS Non-Cogen",C10053="industrial NAICS Cogen", C10053="industrial NAICS non-cogen")),FALSE,TRUE))</f>
        <v>1</v>
      </c>
      <c r="M10053">
        <f t="shared" si="469"/>
        <v>0.95013123359580054</v>
      </c>
      <c r="N10053">
        <f t="shared" si="470"/>
        <v>0</v>
      </c>
    </row>
    <row r="10054" spans="1:14" x14ac:dyDescent="0.2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s="32">
        <f t="shared" si="468"/>
        <v>8902120.4089360088</v>
      </c>
      <c r="J10054" t="str">
        <f>IF(K10054="natural gas",VLOOKUP(D10054,'Cross-Page Data'!$I$4:$J$13,2,FALSE),IF(K10054="solar",VLOOKUP('Form 923'!D10054,'Cross-Page Data'!$I$14:$J$117,2,FALSE),K10054))</f>
        <v>solar pv</v>
      </c>
      <c r="K10054" t="str">
        <f>VLOOKUP(E10054,'Cross-Page Data'!$D$4:$F$48,3,FALSE)</f>
        <v>solar</v>
      </c>
      <c r="L10054" t="b">
        <f>IF(AND($P$6=FALSE,OR(C10054="Commercial NAICS Cogen",C10054="Industrial NAICS Cogen",C10054="NAICS-22 Cogen")),FALSE,IF(AND($P$7=FALSE,OR(C10054="Commercial NAICS Cogen",C10054="Commercial NAICS Non-Cogen",C10054="industrial NAICS Cogen", C10054="industrial NAICS non-cogen")),FALSE,TRUE))</f>
        <v>1</v>
      </c>
      <c r="M10054">
        <f t="shared" si="469"/>
        <v>0.24597918637653737</v>
      </c>
      <c r="N10054">
        <f t="shared" si="470"/>
        <v>1</v>
      </c>
    </row>
    <row r="10055" spans="1:14" x14ac:dyDescent="0.2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s="32">
        <f t="shared" ref="I10055:I10118" si="471">IFERROR(F10055/G10055*10^6,"")</f>
        <v>8902067.9309975356</v>
      </c>
      <c r="J10055" t="str">
        <f>IF(K10055="natural gas",VLOOKUP(D10055,'Cross-Page Data'!$I$4:$J$13,2,FALSE),IF(K10055="solar",VLOOKUP('Form 923'!D10055,'Cross-Page Data'!$I$14:$J$117,2,FALSE),K10055))</f>
        <v>solar pv</v>
      </c>
      <c r="K10055" t="str">
        <f>VLOOKUP(E10055,'Cross-Page Data'!$D$4:$F$48,3,FALSE)</f>
        <v>solar</v>
      </c>
      <c r="L10055" t="b">
        <f>IF(AND($P$6=FALSE,OR(C10055="Commercial NAICS Cogen",C10055="Industrial NAICS Cogen",C10055="NAICS-22 Cogen")),FALSE,IF(AND($P$7=FALSE,OR(C10055="Commercial NAICS Cogen",C10055="Commercial NAICS Non-Cogen",C10055="industrial NAICS Cogen", C10055="industrial NAICS non-cogen")),FALSE,TRUE))</f>
        <v>1</v>
      </c>
      <c r="M10055">
        <f t="shared" ref="M10055:M10118" si="472">(COUNTIFS($J$6:$J$14148,J10055,$I$6:$I$14148,"&gt;"&amp;I10055)+1)/COUNTIFS($J$6:$J$14148,J10055)</f>
        <v>0.31125827814569534</v>
      </c>
      <c r="N10055">
        <f t="shared" ref="N10055:N10118" si="473">IF(OR(M10055&gt;0.95,M10055&lt;0.05),0,1)</f>
        <v>1</v>
      </c>
    </row>
    <row r="10056" spans="1:14" x14ac:dyDescent="0.2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s="32">
        <f t="shared" si="471"/>
        <v>8901791.4267434422</v>
      </c>
      <c r="J10056" t="str">
        <f>IF(K10056="natural gas",VLOOKUP(D10056,'Cross-Page Data'!$I$4:$J$13,2,FALSE),IF(K10056="solar",VLOOKUP('Form 923'!D10056,'Cross-Page Data'!$I$14:$J$117,2,FALSE),K10056))</f>
        <v>solar pv</v>
      </c>
      <c r="K10056" t="str">
        <f>VLOOKUP(E10056,'Cross-Page Data'!$D$4:$F$48,3,FALSE)</f>
        <v>solar</v>
      </c>
      <c r="L10056" t="b">
        <f>IF(AND($P$6=FALSE,OR(C10056="Commercial NAICS Cogen",C10056="Industrial NAICS Cogen",C10056="NAICS-22 Cogen")),FALSE,IF(AND($P$7=FALSE,OR(C10056="Commercial NAICS Cogen",C10056="Commercial NAICS Non-Cogen",C10056="industrial NAICS Cogen", C10056="industrial NAICS non-cogen")),FALSE,TRUE))</f>
        <v>1</v>
      </c>
      <c r="M10056">
        <f t="shared" si="472"/>
        <v>0.80479344055502999</v>
      </c>
      <c r="N10056">
        <f t="shared" si="473"/>
        <v>1</v>
      </c>
    </row>
    <row r="10057" spans="1:14" ht="26.25" x14ac:dyDescent="0.2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s="32">
        <f t="shared" si="471"/>
        <v>8902501.6035920475</v>
      </c>
      <c r="J10057" t="str">
        <f>IF(K10057="natural gas",VLOOKUP(D10057,'Cross-Page Data'!$I$4:$J$13,2,FALSE),IF(K10057="solar",VLOOKUP('Form 923'!D10057,'Cross-Page Data'!$I$14:$J$117,2,FALSE),K10057))</f>
        <v>solar pv</v>
      </c>
      <c r="K10057" t="str">
        <f>VLOOKUP(E10057,'Cross-Page Data'!$D$4:$F$48,3,FALSE)</f>
        <v>solar</v>
      </c>
      <c r="L10057" t="b">
        <f>IF(AND($P$6=FALSE,OR(C10057="Commercial NAICS Cogen",C10057="Industrial NAICS Cogen",C10057="NAICS-22 Cogen")),FALSE,IF(AND($P$7=FALSE,OR(C10057="Commercial NAICS Cogen",C10057="Commercial NAICS Non-Cogen",C10057="industrial NAICS Cogen", C10057="industrial NAICS non-cogen")),FALSE,TRUE))</f>
        <v>0</v>
      </c>
      <c r="M10057">
        <f t="shared" si="472"/>
        <v>7.0955534531693468E-2</v>
      </c>
      <c r="N10057">
        <f t="shared" si="473"/>
        <v>1</v>
      </c>
    </row>
    <row r="10058" spans="1:14" x14ac:dyDescent="0.2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s="32">
        <f t="shared" si="471"/>
        <v>8901823.2819074336</v>
      </c>
      <c r="J10058" t="str">
        <f>IF(K10058="natural gas",VLOOKUP(D10058,'Cross-Page Data'!$I$4:$J$13,2,FALSE),IF(K10058="solar",VLOOKUP('Form 923'!D10058,'Cross-Page Data'!$I$14:$J$117,2,FALSE),K10058))</f>
        <v>solar pv</v>
      </c>
      <c r="K10058" t="str">
        <f>VLOOKUP(E10058,'Cross-Page Data'!$D$4:$F$48,3,FALSE)</f>
        <v>solar</v>
      </c>
      <c r="L10058" t="b">
        <f>IF(AND($P$6=FALSE,OR(C10058="Commercial NAICS Cogen",C10058="Industrial NAICS Cogen",C10058="NAICS-22 Cogen")),FALSE,IF(AND($P$7=FALSE,OR(C10058="Commercial NAICS Cogen",C10058="Commercial NAICS Non-Cogen",C10058="industrial NAICS Cogen", C10058="industrial NAICS non-cogen")),FALSE,TRUE))</f>
        <v>1</v>
      </c>
      <c r="M10058">
        <f t="shared" si="472"/>
        <v>0.78461053295490379</v>
      </c>
      <c r="N10058">
        <f t="shared" si="473"/>
        <v>1</v>
      </c>
    </row>
    <row r="10059" spans="1:14" x14ac:dyDescent="0.2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s="32">
        <f t="shared" si="471"/>
        <v>8902446.8770122342</v>
      </c>
      <c r="J10059" t="str">
        <f>IF(K10059="natural gas",VLOOKUP(D10059,'Cross-Page Data'!$I$4:$J$13,2,FALSE),IF(K10059="solar",VLOOKUP('Form 923'!D10059,'Cross-Page Data'!$I$14:$J$117,2,FALSE),K10059))</f>
        <v>solar pv</v>
      </c>
      <c r="K10059" t="str">
        <f>VLOOKUP(E10059,'Cross-Page Data'!$D$4:$F$48,3,FALSE)</f>
        <v>solar</v>
      </c>
      <c r="L10059" t="b">
        <f>IF(AND($P$6=FALSE,OR(C10059="Commercial NAICS Cogen",C10059="Industrial NAICS Cogen",C10059="NAICS-22 Cogen")),FALSE,IF(AND($P$7=FALSE,OR(C10059="Commercial NAICS Cogen",C10059="Commercial NAICS Non-Cogen",C10059="industrial NAICS Cogen", C10059="industrial NAICS non-cogen")),FALSE,TRUE))</f>
        <v>1</v>
      </c>
      <c r="M10059">
        <f t="shared" si="472"/>
        <v>8.3254493850520347E-2</v>
      </c>
      <c r="N10059">
        <f t="shared" si="473"/>
        <v>1</v>
      </c>
    </row>
    <row r="10060" spans="1:14" x14ac:dyDescent="0.2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s="32">
        <f t="shared" si="471"/>
        <v>8901554.4041450769</v>
      </c>
      <c r="J10060" t="str">
        <f>IF(K10060="natural gas",VLOOKUP(D10060,'Cross-Page Data'!$I$4:$J$13,2,FALSE),IF(K10060="solar",VLOOKUP('Form 923'!D10060,'Cross-Page Data'!$I$14:$J$117,2,FALSE),K10060))</f>
        <v>solar pv</v>
      </c>
      <c r="K10060" t="str">
        <f>VLOOKUP(E10060,'Cross-Page Data'!$D$4:$F$48,3,FALSE)</f>
        <v>solar</v>
      </c>
      <c r="L10060" t="b">
        <f>IF(AND($P$6=FALSE,OR(C10060="Commercial NAICS Cogen",C10060="Industrial NAICS Cogen",C10060="NAICS-22 Cogen")),FALSE,IF(AND($P$7=FALSE,OR(C10060="Commercial NAICS Cogen",C10060="Commercial NAICS Non-Cogen",C10060="industrial NAICS Cogen", C10060="industrial NAICS non-cogen")),FALSE,TRUE))</f>
        <v>1</v>
      </c>
      <c r="M10060">
        <f t="shared" si="472"/>
        <v>0.88394828129927472</v>
      </c>
      <c r="N10060">
        <f t="shared" si="473"/>
        <v>1</v>
      </c>
    </row>
    <row r="10061" spans="1:14" x14ac:dyDescent="0.2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s="32">
        <f t="shared" si="471"/>
        <v>8902007.4263170119</v>
      </c>
      <c r="J10061" t="str">
        <f>IF(K10061="natural gas",VLOOKUP(D10061,'Cross-Page Data'!$I$4:$J$13,2,FALSE),IF(K10061="solar",VLOOKUP('Form 923'!D10061,'Cross-Page Data'!$I$14:$J$117,2,FALSE),K10061))</f>
        <v>solar pv</v>
      </c>
      <c r="K10061" t="str">
        <f>VLOOKUP(E10061,'Cross-Page Data'!$D$4:$F$48,3,FALSE)</f>
        <v>solar</v>
      </c>
      <c r="L10061" t="b">
        <f>IF(AND($P$6=FALSE,OR(C10061="Commercial NAICS Cogen",C10061="Industrial NAICS Cogen",C10061="NAICS-22 Cogen")),FALSE,IF(AND($P$7=FALSE,OR(C10061="Commercial NAICS Cogen",C10061="Commercial NAICS Non-Cogen",C10061="industrial NAICS Cogen", C10061="industrial NAICS non-cogen")),FALSE,TRUE))</f>
        <v>1</v>
      </c>
      <c r="M10061">
        <f t="shared" si="472"/>
        <v>0.44843897824030277</v>
      </c>
      <c r="N10061">
        <f t="shared" si="473"/>
        <v>1</v>
      </c>
    </row>
    <row r="10062" spans="1:14" x14ac:dyDescent="0.2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s="32">
        <f t="shared" si="471"/>
        <v>8901998.7819057647</v>
      </c>
      <c r="J10062" t="str">
        <f>IF(K10062="natural gas",VLOOKUP(D10062,'Cross-Page Data'!$I$4:$J$13,2,FALSE),IF(K10062="solar",VLOOKUP('Form 923'!D10062,'Cross-Page Data'!$I$14:$J$117,2,FALSE),K10062))</f>
        <v>solar pv</v>
      </c>
      <c r="K10062" t="str">
        <f>VLOOKUP(E10062,'Cross-Page Data'!$D$4:$F$48,3,FALSE)</f>
        <v>solar</v>
      </c>
      <c r="L10062" t="b">
        <f>IF(AND($P$6=FALSE,OR(C10062="Commercial NAICS Cogen",C10062="Industrial NAICS Cogen",C10062="NAICS-22 Cogen")),FALSE,IF(AND($P$7=FALSE,OR(C10062="Commercial NAICS Cogen",C10062="Commercial NAICS Non-Cogen",C10062="industrial NAICS Cogen", C10062="industrial NAICS non-cogen")),FALSE,TRUE))</f>
        <v>1</v>
      </c>
      <c r="M10062">
        <f t="shared" si="472"/>
        <v>0.50709555345316937</v>
      </c>
      <c r="N10062">
        <f t="shared" si="473"/>
        <v>1</v>
      </c>
    </row>
    <row r="10063" spans="1:14" x14ac:dyDescent="0.2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s="32">
        <f t="shared" si="471"/>
        <v>8901696.6067864262</v>
      </c>
      <c r="J10063" t="str">
        <f>IF(K10063="natural gas",VLOOKUP(D10063,'Cross-Page Data'!$I$4:$J$13,2,FALSE),IF(K10063="solar",VLOOKUP('Form 923'!D10063,'Cross-Page Data'!$I$14:$J$117,2,FALSE),K10063))</f>
        <v>solar pv</v>
      </c>
      <c r="K10063" t="str">
        <f>VLOOKUP(E10063,'Cross-Page Data'!$D$4:$F$48,3,FALSE)</f>
        <v>solar</v>
      </c>
      <c r="L10063" t="b">
        <f>IF(AND($P$6=FALSE,OR(C10063="Commercial NAICS Cogen",C10063="Industrial NAICS Cogen",C10063="NAICS-22 Cogen")),FALSE,IF(AND($P$7=FALSE,OR(C10063="Commercial NAICS Cogen",C10063="Commercial NAICS Non-Cogen",C10063="industrial NAICS Cogen", C10063="industrial NAICS non-cogen")),FALSE,TRUE))</f>
        <v>1</v>
      </c>
      <c r="M10063">
        <f t="shared" si="472"/>
        <v>0.84799747713654994</v>
      </c>
      <c r="N10063">
        <f t="shared" si="473"/>
        <v>1</v>
      </c>
    </row>
    <row r="10064" spans="1:14" x14ac:dyDescent="0.2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s="32">
        <f t="shared" si="471"/>
        <v>11725719.960278055</v>
      </c>
      <c r="J10064" t="str">
        <f>IF(K10064="natural gas",VLOOKUP(D10064,'Cross-Page Data'!$I$4:$J$13,2,FALSE),IF(K10064="solar",VLOOKUP('Form 923'!D10064,'Cross-Page Data'!$I$14:$J$117,2,FALSE),K10064))</f>
        <v>biomass</v>
      </c>
      <c r="K10064" t="str">
        <f>VLOOKUP(E10064,'Cross-Page Data'!$D$4:$F$48,3,FALSE)</f>
        <v>biomass</v>
      </c>
      <c r="L10064" t="b">
        <f>IF(AND($P$6=FALSE,OR(C10064="Commercial NAICS Cogen",C10064="Industrial NAICS Cogen",C10064="NAICS-22 Cogen")),FALSE,IF(AND($P$7=FALSE,OR(C10064="Commercial NAICS Cogen",C10064="Commercial NAICS Non-Cogen",C10064="industrial NAICS Cogen", C10064="industrial NAICS non-cogen")),FALSE,TRUE))</f>
        <v>0</v>
      </c>
      <c r="M10064">
        <f t="shared" si="472"/>
        <v>0.31469298245614036</v>
      </c>
      <c r="N10064">
        <f t="shared" si="473"/>
        <v>1</v>
      </c>
    </row>
    <row r="10065" spans="1:14" x14ac:dyDescent="0.2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s="32">
        <f t="shared" si="471"/>
        <v>8901997.5031210985</v>
      </c>
      <c r="J10065" t="str">
        <f>IF(K10065="natural gas",VLOOKUP(D10065,'Cross-Page Data'!$I$4:$J$13,2,FALSE),IF(K10065="solar",VLOOKUP('Form 923'!D10065,'Cross-Page Data'!$I$14:$J$117,2,FALSE),K10065))</f>
        <v>solar pv</v>
      </c>
      <c r="K10065" t="str">
        <f>VLOOKUP(E10065,'Cross-Page Data'!$D$4:$F$48,3,FALSE)</f>
        <v>solar</v>
      </c>
      <c r="L10065" t="b">
        <f>IF(AND($P$6=FALSE,OR(C10065="Commercial NAICS Cogen",C10065="Industrial NAICS Cogen",C10065="NAICS-22 Cogen")),FALSE,IF(AND($P$7=FALSE,OR(C10065="Commercial NAICS Cogen",C10065="Commercial NAICS Non-Cogen",C10065="industrial NAICS Cogen", C10065="industrial NAICS non-cogen")),FALSE,TRUE))</f>
        <v>1</v>
      </c>
      <c r="M10065">
        <f t="shared" si="472"/>
        <v>0.51529485966572064</v>
      </c>
      <c r="N10065">
        <f t="shared" si="473"/>
        <v>1</v>
      </c>
    </row>
    <row r="10066" spans="1:14" x14ac:dyDescent="0.2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s="32">
        <f t="shared" si="471"/>
        <v>9777322.5539101474</v>
      </c>
      <c r="J10066" t="str">
        <f>IF(K10066="natural gas",VLOOKUP(D10066,'Cross-Page Data'!$I$4:$J$13,2,FALSE),IF(K10066="solar",VLOOKUP('Form 923'!D10066,'Cross-Page Data'!$I$14:$J$117,2,FALSE),K10066))</f>
        <v>natural gas peaker</v>
      </c>
      <c r="K10066" t="str">
        <f>VLOOKUP(E10066,'Cross-Page Data'!$D$4:$F$48,3,FALSE)</f>
        <v>natural gas</v>
      </c>
      <c r="L10066" t="b">
        <f>IF(AND($P$6=FALSE,OR(C10066="Commercial NAICS Cogen",C10066="Industrial NAICS Cogen",C10066="NAICS-22 Cogen")),FALSE,IF(AND($P$7=FALSE,OR(C10066="Commercial NAICS Cogen",C10066="Commercial NAICS Non-Cogen",C10066="industrial NAICS Cogen", C10066="industrial NAICS non-cogen")),FALSE,TRUE))</f>
        <v>0</v>
      </c>
      <c r="M10066">
        <f t="shared" si="472"/>
        <v>0.52493827160493822</v>
      </c>
      <c r="N10066">
        <f t="shared" si="473"/>
        <v>1</v>
      </c>
    </row>
    <row r="10067" spans="1:14" x14ac:dyDescent="0.2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s="32">
        <f t="shared" si="471"/>
        <v>9780734.7155298181</v>
      </c>
      <c r="J10067" t="str">
        <f>IF(K10067="natural gas",VLOOKUP(D10067,'Cross-Page Data'!$I$4:$J$13,2,FALSE),IF(K10067="solar",VLOOKUP('Form 923'!D10067,'Cross-Page Data'!$I$14:$J$117,2,FALSE),K10067))</f>
        <v>biomass</v>
      </c>
      <c r="K10067" t="str">
        <f>VLOOKUP(E10067,'Cross-Page Data'!$D$4:$F$48,3,FALSE)</f>
        <v>biomass</v>
      </c>
      <c r="L10067" t="b">
        <f>IF(AND($P$6=FALSE,OR(C10067="Commercial NAICS Cogen",C10067="Industrial NAICS Cogen",C10067="NAICS-22 Cogen")),FALSE,IF(AND($P$7=FALSE,OR(C10067="Commercial NAICS Cogen",C10067="Commercial NAICS Non-Cogen",C10067="industrial NAICS Cogen", C10067="industrial NAICS non-cogen")),FALSE,TRUE))</f>
        <v>0</v>
      </c>
      <c r="M10067">
        <f t="shared" si="472"/>
        <v>0.50986842105263153</v>
      </c>
      <c r="N10067">
        <f t="shared" si="473"/>
        <v>1</v>
      </c>
    </row>
    <row r="10068" spans="1:14" x14ac:dyDescent="0.2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s="32">
        <f t="shared" si="471"/>
        <v>8902439.024390243</v>
      </c>
      <c r="J10068" t="str">
        <f>IF(K10068="natural gas",VLOOKUP(D10068,'Cross-Page Data'!$I$4:$J$13,2,FALSE),IF(K10068="solar",VLOOKUP('Form 923'!D10068,'Cross-Page Data'!$I$14:$J$117,2,FALSE),K10068))</f>
        <v>solar pv</v>
      </c>
      <c r="K10068" t="str">
        <f>VLOOKUP(E10068,'Cross-Page Data'!$D$4:$F$48,3,FALSE)</f>
        <v>solar</v>
      </c>
      <c r="L10068" t="b">
        <f>IF(AND($P$6=FALSE,OR(C10068="Commercial NAICS Cogen",C10068="Industrial NAICS Cogen",C10068="NAICS-22 Cogen")),FALSE,IF(AND($P$7=FALSE,OR(C10068="Commercial NAICS Cogen",C10068="Commercial NAICS Non-Cogen",C10068="industrial NAICS Cogen", C10068="industrial NAICS non-cogen")),FALSE,TRUE))</f>
        <v>0</v>
      </c>
      <c r="M10068">
        <f t="shared" si="472"/>
        <v>8.4200567644276247E-2</v>
      </c>
      <c r="N10068">
        <f t="shared" si="473"/>
        <v>1</v>
      </c>
    </row>
    <row r="10069" spans="1:14" x14ac:dyDescent="0.2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s="32">
        <f t="shared" si="471"/>
        <v>10872862.649490988</v>
      </c>
      <c r="J10069" t="str">
        <f>IF(K10069="natural gas",VLOOKUP(D10069,'Cross-Page Data'!$I$4:$J$13,2,FALSE),IF(K10069="solar",VLOOKUP('Form 923'!D10069,'Cross-Page Data'!$I$14:$J$117,2,FALSE),K10069))</f>
        <v>biomass</v>
      </c>
      <c r="K10069" t="str">
        <f>VLOOKUP(E10069,'Cross-Page Data'!$D$4:$F$48,3,FALSE)</f>
        <v>biomass</v>
      </c>
      <c r="L10069" t="b">
        <f>IF(AND($P$6=FALSE,OR(C10069="Commercial NAICS Cogen",C10069="Industrial NAICS Cogen",C10069="NAICS-22 Cogen")),FALSE,IF(AND($P$7=FALSE,OR(C10069="Commercial NAICS Cogen",C10069="Commercial NAICS Non-Cogen",C10069="industrial NAICS Cogen", C10069="industrial NAICS non-cogen")),FALSE,TRUE))</f>
        <v>1</v>
      </c>
      <c r="M10069">
        <f t="shared" si="472"/>
        <v>0.41885964912280704</v>
      </c>
      <c r="N10069">
        <f t="shared" si="473"/>
        <v>1</v>
      </c>
    </row>
    <row r="10070" spans="1:14" ht="26.25" x14ac:dyDescent="0.2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s="32">
        <f t="shared" si="471"/>
        <v>8902526.4082472324</v>
      </c>
      <c r="J10070" t="str">
        <f>IF(K10070="natural gas",VLOOKUP(D10070,'Cross-Page Data'!$I$4:$J$13,2,FALSE),IF(K10070="solar",VLOOKUP('Form 923'!D10070,'Cross-Page Data'!$I$14:$J$117,2,FALSE),K10070))</f>
        <v>solar pv</v>
      </c>
      <c r="K10070" t="str">
        <f>VLOOKUP(E10070,'Cross-Page Data'!$D$4:$F$48,3,FALSE)</f>
        <v>solar</v>
      </c>
      <c r="L10070" t="b">
        <f>IF(AND($P$6=FALSE,OR(C10070="Commercial NAICS Cogen",C10070="Industrial NAICS Cogen",C10070="NAICS-22 Cogen")),FALSE,IF(AND($P$7=FALSE,OR(C10070="Commercial NAICS Cogen",C10070="Commercial NAICS Non-Cogen",C10070="industrial NAICS Cogen", C10070="industrial NAICS non-cogen")),FALSE,TRUE))</f>
        <v>0</v>
      </c>
      <c r="M10070">
        <f t="shared" si="472"/>
        <v>6.6540523494165879E-2</v>
      </c>
      <c r="N10070">
        <f t="shared" si="473"/>
        <v>1</v>
      </c>
    </row>
    <row r="10071" spans="1:14" x14ac:dyDescent="0.2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s="32">
        <f t="shared" si="471"/>
        <v>8902461.0521562435</v>
      </c>
      <c r="J10071" t="str">
        <f>IF(K10071="natural gas",VLOOKUP(D10071,'Cross-Page Data'!$I$4:$J$13,2,FALSE),IF(K10071="solar",VLOOKUP('Form 923'!D10071,'Cross-Page Data'!$I$14:$J$117,2,FALSE),K10071))</f>
        <v>solar pv</v>
      </c>
      <c r="K10071" t="str">
        <f>VLOOKUP(E10071,'Cross-Page Data'!$D$4:$F$48,3,FALSE)</f>
        <v>solar</v>
      </c>
      <c r="L10071" t="b">
        <f>IF(AND($P$6=FALSE,OR(C10071="Commercial NAICS Cogen",C10071="Industrial NAICS Cogen",C10071="NAICS-22 Cogen")),FALSE,IF(AND($P$7=FALSE,OR(C10071="Commercial NAICS Cogen",C10071="Commercial NAICS Non-Cogen",C10071="industrial NAICS Cogen", C10071="industrial NAICS non-cogen")),FALSE,TRUE))</f>
        <v>1</v>
      </c>
      <c r="M10071">
        <f t="shared" si="472"/>
        <v>8.0416272469252606E-2</v>
      </c>
      <c r="N10071">
        <f t="shared" si="473"/>
        <v>1</v>
      </c>
    </row>
    <row r="10072" spans="1:14" x14ac:dyDescent="0.2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s="32">
        <f t="shared" si="471"/>
        <v>8901867.6796454582</v>
      </c>
      <c r="J10072" t="str">
        <f>IF(K10072="natural gas",VLOOKUP(D10072,'Cross-Page Data'!$I$4:$J$13,2,FALSE),IF(K10072="solar",VLOOKUP('Form 923'!D10072,'Cross-Page Data'!$I$14:$J$117,2,FALSE),K10072))</f>
        <v>solar pv</v>
      </c>
      <c r="K10072" t="str">
        <f>VLOOKUP(E10072,'Cross-Page Data'!$D$4:$F$48,3,FALSE)</f>
        <v>solar</v>
      </c>
      <c r="L10072" t="b">
        <f>IF(AND($P$6=FALSE,OR(C10072="Commercial NAICS Cogen",C10072="Industrial NAICS Cogen",C10072="NAICS-22 Cogen")),FALSE,IF(AND($P$7=FALSE,OR(C10072="Commercial NAICS Cogen",C10072="Commercial NAICS Non-Cogen",C10072="industrial NAICS Cogen", C10072="industrial NAICS non-cogen")),FALSE,TRUE))</f>
        <v>1</v>
      </c>
      <c r="M10072">
        <f t="shared" si="472"/>
        <v>0.74550614947965943</v>
      </c>
      <c r="N10072">
        <f t="shared" si="473"/>
        <v>1</v>
      </c>
    </row>
    <row r="10073" spans="1:14" x14ac:dyDescent="0.2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s="32">
        <f t="shared" si="471"/>
        <v>8902114.8036253769</v>
      </c>
      <c r="J10073" t="str">
        <f>IF(K10073="natural gas",VLOOKUP(D10073,'Cross-Page Data'!$I$4:$J$13,2,FALSE),IF(K10073="solar",VLOOKUP('Form 923'!D10073,'Cross-Page Data'!$I$14:$J$117,2,FALSE),K10073))</f>
        <v>solar pv</v>
      </c>
      <c r="K10073" t="str">
        <f>VLOOKUP(E10073,'Cross-Page Data'!$D$4:$F$48,3,FALSE)</f>
        <v>solar</v>
      </c>
      <c r="L10073" t="b">
        <f>IF(AND($P$6=FALSE,OR(C10073="Commercial NAICS Cogen",C10073="Industrial NAICS Cogen",C10073="NAICS-22 Cogen")),FALSE,IF(AND($P$7=FALSE,OR(C10073="Commercial NAICS Cogen",C10073="Commercial NAICS Non-Cogen",C10073="industrial NAICS Cogen", C10073="industrial NAICS non-cogen")),FALSE,TRUE))</f>
        <v>1</v>
      </c>
      <c r="M10073">
        <f t="shared" si="472"/>
        <v>0.2532324187953327</v>
      </c>
      <c r="N10073">
        <f t="shared" si="473"/>
        <v>1</v>
      </c>
    </row>
    <row r="10074" spans="1:14" x14ac:dyDescent="0.2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s="32">
        <f t="shared" si="471"/>
        <v>8902000.1826650836</v>
      </c>
      <c r="J10074" t="str">
        <f>IF(K10074="natural gas",VLOOKUP(D10074,'Cross-Page Data'!$I$4:$J$13,2,FALSE),IF(K10074="solar",VLOOKUP('Form 923'!D10074,'Cross-Page Data'!$I$14:$J$117,2,FALSE),K10074))</f>
        <v>geothermal</v>
      </c>
      <c r="K10074" t="str">
        <f>VLOOKUP(E10074,'Cross-Page Data'!$D$4:$F$48,3,FALSE)</f>
        <v>geothermal</v>
      </c>
      <c r="L10074" t="b">
        <f>IF(AND($P$6=FALSE,OR(C10074="Commercial NAICS Cogen",C10074="Industrial NAICS Cogen",C10074="NAICS-22 Cogen")),FALSE,IF(AND($P$7=FALSE,OR(C10074="Commercial NAICS Cogen",C10074="Commercial NAICS Non-Cogen",C10074="industrial NAICS Cogen", C10074="industrial NAICS non-cogen")),FALSE,TRUE))</f>
        <v>1</v>
      </c>
      <c r="M10074">
        <f t="shared" si="472"/>
        <v>0.44444444444444442</v>
      </c>
      <c r="N10074">
        <f t="shared" si="473"/>
        <v>1</v>
      </c>
    </row>
    <row r="10075" spans="1:14" x14ac:dyDescent="0.2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s="32">
        <f t="shared" si="471"/>
        <v>8901828.6814244464</v>
      </c>
      <c r="J10075" t="str">
        <f>IF(K10075="natural gas",VLOOKUP(D10075,'Cross-Page Data'!$I$4:$J$13,2,FALSE),IF(K10075="solar",VLOOKUP('Form 923'!D10075,'Cross-Page Data'!$I$14:$J$117,2,FALSE),K10075))</f>
        <v>solar pv</v>
      </c>
      <c r="K10075" t="str">
        <f>VLOOKUP(E10075,'Cross-Page Data'!$D$4:$F$48,3,FALSE)</f>
        <v>solar</v>
      </c>
      <c r="L10075" t="b">
        <f>IF(AND($P$6=FALSE,OR(C10075="Commercial NAICS Cogen",C10075="Industrial NAICS Cogen",C10075="NAICS-22 Cogen")),FALSE,IF(AND($P$7=FALSE,OR(C10075="Commercial NAICS Cogen",C10075="Commercial NAICS Non-Cogen",C10075="industrial NAICS Cogen", C10075="industrial NAICS non-cogen")),FALSE,TRUE))</f>
        <v>1</v>
      </c>
      <c r="M10075">
        <f t="shared" si="472"/>
        <v>0.78019552191737618</v>
      </c>
      <c r="N10075">
        <f t="shared" si="473"/>
        <v>1</v>
      </c>
    </row>
    <row r="10076" spans="1:14" x14ac:dyDescent="0.2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s="32">
        <f t="shared" si="471"/>
        <v>8902413.9702105802</v>
      </c>
      <c r="J10076" t="str">
        <f>IF(K10076="natural gas",VLOOKUP(D10076,'Cross-Page Data'!$I$4:$J$13,2,FALSE),IF(K10076="solar",VLOOKUP('Form 923'!D10076,'Cross-Page Data'!$I$14:$J$117,2,FALSE),K10076))</f>
        <v>solar pv</v>
      </c>
      <c r="K10076" t="str">
        <f>VLOOKUP(E10076,'Cross-Page Data'!$D$4:$F$48,3,FALSE)</f>
        <v>solar</v>
      </c>
      <c r="L10076" t="b">
        <f>IF(AND($P$6=FALSE,OR(C10076="Commercial NAICS Cogen",C10076="Industrial NAICS Cogen",C10076="NAICS-22 Cogen")),FALSE,IF(AND($P$7=FALSE,OR(C10076="Commercial NAICS Cogen",C10076="Commercial NAICS Non-Cogen",C10076="industrial NAICS Cogen", C10076="industrial NAICS non-cogen")),FALSE,TRUE))</f>
        <v>1</v>
      </c>
      <c r="M10076">
        <f t="shared" si="472"/>
        <v>9.1453800063071591E-2</v>
      </c>
      <c r="N10076">
        <f t="shared" si="473"/>
        <v>1</v>
      </c>
    </row>
    <row r="10077" spans="1:14" x14ac:dyDescent="0.2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s="32">
        <f t="shared" si="471"/>
        <v>8902151.639344262</v>
      </c>
      <c r="J10077" t="str">
        <f>IF(K10077="natural gas",VLOOKUP(D10077,'Cross-Page Data'!$I$4:$J$13,2,FALSE),IF(K10077="solar",VLOOKUP('Form 923'!D10077,'Cross-Page Data'!$I$14:$J$117,2,FALSE),K10077))</f>
        <v>solar pv</v>
      </c>
      <c r="K10077" t="str">
        <f>VLOOKUP(E10077,'Cross-Page Data'!$D$4:$F$48,3,FALSE)</f>
        <v>solar</v>
      </c>
      <c r="L10077" t="b">
        <f>IF(AND($P$6=FALSE,OR(C10077="Commercial NAICS Cogen",C10077="Industrial NAICS Cogen",C10077="NAICS-22 Cogen")),FALSE,IF(AND($P$7=FALSE,OR(C10077="Commercial NAICS Cogen",C10077="Commercial NAICS Non-Cogen",C10077="industrial NAICS Cogen", C10077="industrial NAICS non-cogen")),FALSE,TRUE))</f>
        <v>1</v>
      </c>
      <c r="M10077">
        <f t="shared" si="472"/>
        <v>0.21349731945758435</v>
      </c>
      <c r="N10077">
        <f t="shared" si="473"/>
        <v>1</v>
      </c>
    </row>
    <row r="10078" spans="1:14" x14ac:dyDescent="0.2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s="32">
        <f t="shared" si="471"/>
        <v>0</v>
      </c>
      <c r="J10078" t="str">
        <f>IF(K10078="natural gas",VLOOKUP(D10078,'Cross-Page Data'!$I$4:$J$13,2,FALSE),IF(K10078="solar",VLOOKUP('Form 923'!D10078,'Cross-Page Data'!$I$14:$J$117,2,FALSE),K10078))</f>
        <v>other</v>
      </c>
      <c r="K10078" t="str">
        <f>VLOOKUP(E10078,'Cross-Page Data'!$D$4:$F$48,3,FALSE)</f>
        <v>other</v>
      </c>
      <c r="L10078" t="b">
        <f>IF(AND($P$6=FALSE,OR(C10078="Commercial NAICS Cogen",C10078="Industrial NAICS Cogen",C10078="NAICS-22 Cogen")),FALSE,IF(AND($P$7=FALSE,OR(C10078="Commercial NAICS Cogen",C10078="Commercial NAICS Non-Cogen",C10078="industrial NAICS Cogen", C10078="industrial NAICS non-cogen")),FALSE,TRUE))</f>
        <v>1</v>
      </c>
      <c r="M10078">
        <f t="shared" si="472"/>
        <v>0.47889610389610388</v>
      </c>
      <c r="N10078">
        <f t="shared" si="473"/>
        <v>1</v>
      </c>
    </row>
    <row r="10079" spans="1:14" x14ac:dyDescent="0.2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s="32">
        <f t="shared" si="471"/>
        <v>8901964.2825284116</v>
      </c>
      <c r="J10079" t="str">
        <f>IF(K10079="natural gas",VLOOKUP(D10079,'Cross-Page Data'!$I$4:$J$13,2,FALSE),IF(K10079="solar",VLOOKUP('Form 923'!D10079,'Cross-Page Data'!$I$14:$J$117,2,FALSE),K10079))</f>
        <v>solar pv</v>
      </c>
      <c r="K10079" t="str">
        <f>VLOOKUP(E10079,'Cross-Page Data'!$D$4:$F$48,3,FALSE)</f>
        <v>solar</v>
      </c>
      <c r="L10079" t="b">
        <f>IF(AND($P$6=FALSE,OR(C10079="Commercial NAICS Cogen",C10079="Industrial NAICS Cogen",C10079="NAICS-22 Cogen")),FALSE,IF(AND($P$7=FALSE,OR(C10079="Commercial NAICS Cogen",C10079="Commercial NAICS Non-Cogen",C10079="industrial NAICS Cogen", C10079="industrial NAICS non-cogen")),FALSE,TRUE))</f>
        <v>1</v>
      </c>
      <c r="M10079">
        <f t="shared" si="472"/>
        <v>0.62125512456638288</v>
      </c>
      <c r="N10079">
        <f t="shared" si="473"/>
        <v>1</v>
      </c>
    </row>
    <row r="10080" spans="1:14" x14ac:dyDescent="0.2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s="32">
        <f t="shared" si="471"/>
        <v>8902223.4128047135</v>
      </c>
      <c r="J10080" t="str">
        <f>IF(K10080="natural gas",VLOOKUP(D10080,'Cross-Page Data'!$I$4:$J$13,2,FALSE),IF(K10080="solar",VLOOKUP('Form 923'!D10080,'Cross-Page Data'!$I$14:$J$117,2,FALSE),K10080))</f>
        <v>solar pv</v>
      </c>
      <c r="K10080" t="str">
        <f>VLOOKUP(E10080,'Cross-Page Data'!$D$4:$F$48,3,FALSE)</f>
        <v>solar</v>
      </c>
      <c r="L10080" t="b">
        <f>IF(AND($P$6=FALSE,OR(C10080="Commercial NAICS Cogen",C10080="Industrial NAICS Cogen",C10080="NAICS-22 Cogen")),FALSE,IF(AND($P$7=FALSE,OR(C10080="Commercial NAICS Cogen",C10080="Commercial NAICS Non-Cogen",C10080="industrial NAICS Cogen", C10080="industrial NAICS non-cogen")),FALSE,TRUE))</f>
        <v>1</v>
      </c>
      <c r="M10080">
        <f t="shared" si="472"/>
        <v>0.15957111321349732</v>
      </c>
      <c r="N10080">
        <f t="shared" si="473"/>
        <v>1</v>
      </c>
    </row>
    <row r="10081" spans="1:14" x14ac:dyDescent="0.2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s="32">
        <f t="shared" si="471"/>
        <v>8902112.313240597</v>
      </c>
      <c r="J10081" t="str">
        <f>IF(K10081="natural gas",VLOOKUP(D10081,'Cross-Page Data'!$I$4:$J$13,2,FALSE),IF(K10081="solar",VLOOKUP('Form 923'!D10081,'Cross-Page Data'!$I$14:$J$117,2,FALSE),K10081))</f>
        <v>solar pv</v>
      </c>
      <c r="K10081" t="str">
        <f>VLOOKUP(E10081,'Cross-Page Data'!$D$4:$F$48,3,FALSE)</f>
        <v>solar</v>
      </c>
      <c r="L10081" t="b">
        <f>IF(AND($P$6=FALSE,OR(C10081="Commercial NAICS Cogen",C10081="Industrial NAICS Cogen",C10081="NAICS-22 Cogen")),FALSE,IF(AND($P$7=FALSE,OR(C10081="Commercial NAICS Cogen",C10081="Commercial NAICS Non-Cogen",C10081="industrial NAICS Cogen", C10081="industrial NAICS non-cogen")),FALSE,TRUE))</f>
        <v>1</v>
      </c>
      <c r="M10081">
        <f t="shared" si="472"/>
        <v>0.25701671397035636</v>
      </c>
      <c r="N10081">
        <f t="shared" si="473"/>
        <v>1</v>
      </c>
    </row>
    <row r="10082" spans="1:14" x14ac:dyDescent="0.2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s="32">
        <f t="shared" si="471"/>
        <v>8902520.38547072</v>
      </c>
      <c r="J10082" t="str">
        <f>IF(K10082="natural gas",VLOOKUP(D10082,'Cross-Page Data'!$I$4:$J$13,2,FALSE),IF(K10082="solar",VLOOKUP('Form 923'!D10082,'Cross-Page Data'!$I$14:$J$117,2,FALSE),K10082))</f>
        <v>solar pv</v>
      </c>
      <c r="K10082" t="str">
        <f>VLOOKUP(E10082,'Cross-Page Data'!$D$4:$F$48,3,FALSE)</f>
        <v>solar</v>
      </c>
      <c r="L10082" t="b">
        <f>IF(AND($P$6=FALSE,OR(C10082="Commercial NAICS Cogen",C10082="Industrial NAICS Cogen",C10082="NAICS-22 Cogen")),FALSE,IF(AND($P$7=FALSE,OR(C10082="Commercial NAICS Cogen",C10082="Commercial NAICS Non-Cogen",C10082="industrial NAICS Cogen", C10082="industrial NAICS non-cogen")),FALSE,TRUE))</f>
        <v>1</v>
      </c>
      <c r="M10082">
        <f t="shared" si="472"/>
        <v>6.811731315042574E-2</v>
      </c>
      <c r="N10082">
        <f t="shared" si="473"/>
        <v>1</v>
      </c>
    </row>
    <row r="10083" spans="1:14" x14ac:dyDescent="0.2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s="32">
        <f t="shared" si="471"/>
        <v>8901999.5627198834</v>
      </c>
      <c r="J10083" t="str">
        <f>IF(K10083="natural gas",VLOOKUP(D10083,'Cross-Page Data'!$I$4:$J$13,2,FALSE),IF(K10083="solar",VLOOKUP('Form 923'!D10083,'Cross-Page Data'!$I$14:$J$117,2,FALSE),K10083))</f>
        <v>solar pv</v>
      </c>
      <c r="K10083" t="str">
        <f>VLOOKUP(E10083,'Cross-Page Data'!$D$4:$F$48,3,FALSE)</f>
        <v>solar</v>
      </c>
      <c r="L10083" t="b">
        <f>IF(AND($P$6=FALSE,OR(C10083="Commercial NAICS Cogen",C10083="Industrial NAICS Cogen",C10083="NAICS-22 Cogen")),FALSE,IF(AND($P$7=FALSE,OR(C10083="Commercial NAICS Cogen",C10083="Commercial NAICS Non-Cogen",C10083="industrial NAICS Cogen", C10083="industrial NAICS non-cogen")),FALSE,TRUE))</f>
        <v>1</v>
      </c>
      <c r="M10083">
        <f t="shared" si="472"/>
        <v>0.5011037527593819</v>
      </c>
      <c r="N10083">
        <f t="shared" si="473"/>
        <v>1</v>
      </c>
    </row>
    <row r="10084" spans="1:14" x14ac:dyDescent="0.2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s="32">
        <f t="shared" si="471"/>
        <v>8901982.9175602961</v>
      </c>
      <c r="J10084" t="str">
        <f>IF(K10084="natural gas",VLOOKUP(D10084,'Cross-Page Data'!$I$4:$J$13,2,FALSE),IF(K10084="solar",VLOOKUP('Form 923'!D10084,'Cross-Page Data'!$I$14:$J$117,2,FALSE),K10084))</f>
        <v>solar pv</v>
      </c>
      <c r="K10084" t="str">
        <f>VLOOKUP(E10084,'Cross-Page Data'!$D$4:$F$48,3,FALSE)</f>
        <v>solar</v>
      </c>
      <c r="L10084" t="b">
        <f>IF(AND($P$6=FALSE,OR(C10084="Commercial NAICS Cogen",C10084="Industrial NAICS Cogen",C10084="NAICS-22 Cogen")),FALSE,IF(AND($P$7=FALSE,OR(C10084="Commercial NAICS Cogen",C10084="Commercial NAICS Non-Cogen",C10084="industrial NAICS Cogen", C10084="industrial NAICS non-cogen")),FALSE,TRUE))</f>
        <v>1</v>
      </c>
      <c r="M10084">
        <f t="shared" si="472"/>
        <v>0.57868180384736678</v>
      </c>
      <c r="N10084">
        <f t="shared" si="473"/>
        <v>1</v>
      </c>
    </row>
    <row r="10085" spans="1:14" x14ac:dyDescent="0.2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s="32">
        <f t="shared" si="471"/>
        <v>8901924.0469842181</v>
      </c>
      <c r="J10085" t="str">
        <f>IF(K10085="natural gas",VLOOKUP(D10085,'Cross-Page Data'!$I$4:$J$13,2,FALSE),IF(K10085="solar",VLOOKUP('Form 923'!D10085,'Cross-Page Data'!$I$14:$J$117,2,FALSE),K10085))</f>
        <v>solar pv</v>
      </c>
      <c r="K10085" t="str">
        <f>VLOOKUP(E10085,'Cross-Page Data'!$D$4:$F$48,3,FALSE)</f>
        <v>solar</v>
      </c>
      <c r="L10085" t="b">
        <f>IF(AND($P$6=FALSE,OR(C10085="Commercial NAICS Cogen",C10085="Industrial NAICS Cogen",C10085="NAICS-22 Cogen")),FALSE,IF(AND($P$7=FALSE,OR(C10085="Commercial NAICS Cogen",C10085="Commercial NAICS Non-Cogen",C10085="industrial NAICS Cogen", C10085="industrial NAICS non-cogen")),FALSE,TRUE))</f>
        <v>1</v>
      </c>
      <c r="M10085">
        <f t="shared" si="472"/>
        <v>0.68243456322926521</v>
      </c>
      <c r="N10085">
        <f t="shared" si="473"/>
        <v>1</v>
      </c>
    </row>
    <row r="10086" spans="1:14" x14ac:dyDescent="0.2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s="32">
        <f t="shared" si="471"/>
        <v>11038958.105920881</v>
      </c>
      <c r="J10086" t="str">
        <f>IF(K10086="natural gas",VLOOKUP(D10086,'Cross-Page Data'!$I$4:$J$13,2,FALSE),IF(K10086="solar",VLOOKUP('Form 923'!D10086,'Cross-Page Data'!$I$14:$J$117,2,FALSE),K10086))</f>
        <v>biomass</v>
      </c>
      <c r="K10086" t="str">
        <f>VLOOKUP(E10086,'Cross-Page Data'!$D$4:$F$48,3,FALSE)</f>
        <v>biomass</v>
      </c>
      <c r="L10086" t="b">
        <f>IF(AND($P$6=FALSE,OR(C10086="Commercial NAICS Cogen",C10086="Industrial NAICS Cogen",C10086="NAICS-22 Cogen")),FALSE,IF(AND($P$7=FALSE,OR(C10086="Commercial NAICS Cogen",C10086="Commercial NAICS Non-Cogen",C10086="industrial NAICS Cogen", C10086="industrial NAICS non-cogen")),FALSE,TRUE))</f>
        <v>1</v>
      </c>
      <c r="M10086">
        <f t="shared" si="472"/>
        <v>0.40021929824561403</v>
      </c>
      <c r="N10086">
        <f t="shared" si="473"/>
        <v>1</v>
      </c>
    </row>
    <row r="10087" spans="1:14" x14ac:dyDescent="0.2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s="32">
        <f t="shared" si="471"/>
        <v>8901926.4448336251</v>
      </c>
      <c r="J10087" t="str">
        <f>IF(K10087="natural gas",VLOOKUP(D10087,'Cross-Page Data'!$I$4:$J$13,2,FALSE),IF(K10087="solar",VLOOKUP('Form 923'!D10087,'Cross-Page Data'!$I$14:$J$117,2,FALSE),K10087))</f>
        <v>solar pv</v>
      </c>
      <c r="K10087" t="str">
        <f>VLOOKUP(E10087,'Cross-Page Data'!$D$4:$F$48,3,FALSE)</f>
        <v>solar</v>
      </c>
      <c r="L10087" t="b">
        <f>IF(AND($P$6=FALSE,OR(C10087="Commercial NAICS Cogen",C10087="Industrial NAICS Cogen",C10087="NAICS-22 Cogen")),FALSE,IF(AND($P$7=FALSE,OR(C10087="Commercial NAICS Cogen",C10087="Commercial NAICS Non-Cogen",C10087="industrial NAICS Cogen", C10087="industrial NAICS non-cogen")),FALSE,TRUE))</f>
        <v>1</v>
      </c>
      <c r="M10087">
        <f t="shared" si="472"/>
        <v>0.67675812046672978</v>
      </c>
      <c r="N10087">
        <f t="shared" si="473"/>
        <v>1</v>
      </c>
    </row>
    <row r="10088" spans="1:14" x14ac:dyDescent="0.2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s="32">
        <f t="shared" si="471"/>
        <v>8901931.9613607731</v>
      </c>
      <c r="J10088" t="str">
        <f>IF(K10088="natural gas",VLOOKUP(D10088,'Cross-Page Data'!$I$4:$J$13,2,FALSE),IF(K10088="solar",VLOOKUP('Form 923'!D10088,'Cross-Page Data'!$I$14:$J$117,2,FALSE),K10088))</f>
        <v>wind</v>
      </c>
      <c r="K10088" t="str">
        <f>VLOOKUP(E10088,'Cross-Page Data'!$D$4:$F$48,3,FALSE)</f>
        <v>wind</v>
      </c>
      <c r="L10088" t="b">
        <f>IF(AND($P$6=FALSE,OR(C10088="Commercial NAICS Cogen",C10088="Industrial NAICS Cogen",C10088="NAICS-22 Cogen")),FALSE,IF(AND($P$7=FALSE,OR(C10088="Commercial NAICS Cogen",C10088="Commercial NAICS Non-Cogen",C10088="industrial NAICS Cogen", C10088="industrial NAICS non-cogen")),FALSE,TRUE))</f>
        <v>1</v>
      </c>
      <c r="M10088">
        <f t="shared" si="472"/>
        <v>0.90463692038495191</v>
      </c>
      <c r="N10088">
        <f t="shared" si="473"/>
        <v>1</v>
      </c>
    </row>
    <row r="10089" spans="1:14" x14ac:dyDescent="0.2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s="32">
        <f t="shared" si="471"/>
        <v>8901807.3914216347</v>
      </c>
      <c r="J10089" t="str">
        <f>IF(K10089="natural gas",VLOOKUP(D10089,'Cross-Page Data'!$I$4:$J$13,2,FALSE),IF(K10089="solar",VLOOKUP('Form 923'!D10089,'Cross-Page Data'!$I$14:$J$117,2,FALSE),K10089))</f>
        <v>solar pv</v>
      </c>
      <c r="K10089" t="str">
        <f>VLOOKUP(E10089,'Cross-Page Data'!$D$4:$F$48,3,FALSE)</f>
        <v>solar</v>
      </c>
      <c r="L10089" t="b">
        <f>IF(AND($P$6=FALSE,OR(C10089="Commercial NAICS Cogen",C10089="Industrial NAICS Cogen",C10089="NAICS-22 Cogen")),FALSE,IF(AND($P$7=FALSE,OR(C10089="Commercial NAICS Cogen",C10089="Commercial NAICS Non-Cogen",C10089="industrial NAICS Cogen", C10089="industrial NAICS non-cogen")),FALSE,TRUE))</f>
        <v>1</v>
      </c>
      <c r="M10089">
        <f t="shared" si="472"/>
        <v>0.79470198675496684</v>
      </c>
      <c r="N10089">
        <f t="shared" si="473"/>
        <v>1</v>
      </c>
    </row>
    <row r="10090" spans="1:14" x14ac:dyDescent="0.2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s="32">
        <f t="shared" si="471"/>
        <v>8901551.3126491643</v>
      </c>
      <c r="J10090" t="str">
        <f>IF(K10090="natural gas",VLOOKUP(D10090,'Cross-Page Data'!$I$4:$J$13,2,FALSE),IF(K10090="solar",VLOOKUP('Form 923'!D10090,'Cross-Page Data'!$I$14:$J$117,2,FALSE),K10090))</f>
        <v>solar pv</v>
      </c>
      <c r="K10090" t="str">
        <f>VLOOKUP(E10090,'Cross-Page Data'!$D$4:$F$48,3,FALSE)</f>
        <v>solar</v>
      </c>
      <c r="L10090" t="b">
        <f>IF(AND($P$6=FALSE,OR(C10090="Commercial NAICS Cogen",C10090="Industrial NAICS Cogen",C10090="NAICS-22 Cogen")),FALSE,IF(AND($P$7=FALSE,OR(C10090="Commercial NAICS Cogen",C10090="Commercial NAICS Non-Cogen",C10090="industrial NAICS Cogen", C10090="industrial NAICS non-cogen")),FALSE,TRUE))</f>
        <v>1</v>
      </c>
      <c r="M10090">
        <f t="shared" si="472"/>
        <v>0.88520971302428253</v>
      </c>
      <c r="N10090">
        <f t="shared" si="473"/>
        <v>1</v>
      </c>
    </row>
    <row r="10091" spans="1:14" x14ac:dyDescent="0.2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s="32">
        <f t="shared" si="471"/>
        <v>8430598.1811677441</v>
      </c>
      <c r="J10091" t="str">
        <f>IF(K10091="natural gas",VLOOKUP(D10091,'Cross-Page Data'!$I$4:$J$13,2,FALSE),IF(K10091="solar",VLOOKUP('Form 923'!D10091,'Cross-Page Data'!$I$14:$J$117,2,FALSE),K10091))</f>
        <v>other</v>
      </c>
      <c r="K10091" t="str">
        <f>VLOOKUP(E10091,'Cross-Page Data'!$D$4:$F$48,3,FALSE)</f>
        <v>natural gas</v>
      </c>
      <c r="L10091" t="b">
        <f>IF(AND($P$6=FALSE,OR(C10091="Commercial NAICS Cogen",C10091="Industrial NAICS Cogen",C10091="NAICS-22 Cogen")),FALSE,IF(AND($P$7=FALSE,OR(C10091="Commercial NAICS Cogen",C10091="Commercial NAICS Non-Cogen",C10091="industrial NAICS Cogen", C10091="industrial NAICS non-cogen")),FALSE,TRUE))</f>
        <v>1</v>
      </c>
      <c r="M10091">
        <f t="shared" si="472"/>
        <v>0.25487012987012986</v>
      </c>
      <c r="N10091">
        <f t="shared" si="473"/>
        <v>1</v>
      </c>
    </row>
    <row r="10092" spans="1:14" x14ac:dyDescent="0.2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s="32">
        <f t="shared" si="471"/>
        <v>8901903.861733729</v>
      </c>
      <c r="J10092" t="str">
        <f>IF(K10092="natural gas",VLOOKUP(D10092,'Cross-Page Data'!$I$4:$J$13,2,FALSE),IF(K10092="solar",VLOOKUP('Form 923'!D10092,'Cross-Page Data'!$I$14:$J$117,2,FALSE),K10092))</f>
        <v>solar pv</v>
      </c>
      <c r="K10092" t="str">
        <f>VLOOKUP(E10092,'Cross-Page Data'!$D$4:$F$48,3,FALSE)</f>
        <v>solar</v>
      </c>
      <c r="L10092" t="b">
        <f>IF(AND($P$6=FALSE,OR(C10092="Commercial NAICS Cogen",C10092="Industrial NAICS Cogen",C10092="NAICS-22 Cogen")),FALSE,IF(AND($P$7=FALSE,OR(C10092="Commercial NAICS Cogen",C10092="Commercial NAICS Non-Cogen",C10092="industrial NAICS Cogen", C10092="industrial NAICS non-cogen")),FALSE,TRUE))</f>
        <v>1</v>
      </c>
      <c r="M10092">
        <f t="shared" si="472"/>
        <v>0.70545569221065907</v>
      </c>
      <c r="N10092">
        <f t="shared" si="473"/>
        <v>1</v>
      </c>
    </row>
    <row r="10093" spans="1:14" x14ac:dyDescent="0.2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s="32">
        <f t="shared" si="471"/>
        <v>8901944.7743467931</v>
      </c>
      <c r="J10093" t="str">
        <f>IF(K10093="natural gas",VLOOKUP(D10093,'Cross-Page Data'!$I$4:$J$13,2,FALSE),IF(K10093="solar",VLOOKUP('Form 923'!D10093,'Cross-Page Data'!$I$14:$J$117,2,FALSE),K10093))</f>
        <v>solar pv</v>
      </c>
      <c r="K10093" t="str">
        <f>VLOOKUP(E10093,'Cross-Page Data'!$D$4:$F$48,3,FALSE)</f>
        <v>solar</v>
      </c>
      <c r="L10093" t="b">
        <f>IF(AND($P$6=FALSE,OR(C10093="Commercial NAICS Cogen",C10093="Industrial NAICS Cogen",C10093="NAICS-22 Cogen")),FALSE,IF(AND($P$7=FALSE,OR(C10093="Commercial NAICS Cogen",C10093="Commercial NAICS Non-Cogen",C10093="industrial NAICS Cogen", C10093="industrial NAICS non-cogen")),FALSE,TRUE))</f>
        <v>1</v>
      </c>
      <c r="M10093">
        <f t="shared" si="472"/>
        <v>0.65152948596657201</v>
      </c>
      <c r="N10093">
        <f t="shared" si="473"/>
        <v>1</v>
      </c>
    </row>
    <row r="10094" spans="1:14" x14ac:dyDescent="0.2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s="32">
        <f t="shared" si="471"/>
        <v>8902121.9055544008</v>
      </c>
      <c r="J10094" t="str">
        <f>IF(K10094="natural gas",VLOOKUP(D10094,'Cross-Page Data'!$I$4:$J$13,2,FALSE),IF(K10094="solar",VLOOKUP('Form 923'!D10094,'Cross-Page Data'!$I$14:$J$117,2,FALSE),K10094))</f>
        <v>solar pv</v>
      </c>
      <c r="K10094" t="str">
        <f>VLOOKUP(E10094,'Cross-Page Data'!$D$4:$F$48,3,FALSE)</f>
        <v>solar</v>
      </c>
      <c r="L10094" t="b">
        <f>IF(AND($P$6=FALSE,OR(C10094="Commercial NAICS Cogen",C10094="Industrial NAICS Cogen",C10094="NAICS-22 Cogen")),FALSE,IF(AND($P$7=FALSE,OR(C10094="Commercial NAICS Cogen",C10094="Commercial NAICS Non-Cogen",C10094="industrial NAICS Cogen", C10094="industrial NAICS non-cogen")),FALSE,TRUE))</f>
        <v>1</v>
      </c>
      <c r="M10094">
        <f t="shared" si="472"/>
        <v>0.24503311258278146</v>
      </c>
      <c r="N10094">
        <f t="shared" si="473"/>
        <v>1</v>
      </c>
    </row>
    <row r="10095" spans="1:14" x14ac:dyDescent="0.2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s="32">
        <f t="shared" si="471"/>
        <v>9014959.2021758836</v>
      </c>
      <c r="J10095" t="str">
        <f>IF(K10095="natural gas",VLOOKUP(D10095,'Cross-Page Data'!$I$4:$J$13,2,FALSE),IF(K10095="solar",VLOOKUP('Form 923'!D10095,'Cross-Page Data'!$I$14:$J$117,2,FALSE),K10095))</f>
        <v>biomass</v>
      </c>
      <c r="K10095" t="str">
        <f>VLOOKUP(E10095,'Cross-Page Data'!$D$4:$F$48,3,FALSE)</f>
        <v>biomass</v>
      </c>
      <c r="L10095" t="b">
        <f>IF(AND($P$6=FALSE,OR(C10095="Commercial NAICS Cogen",C10095="Industrial NAICS Cogen",C10095="NAICS-22 Cogen")),FALSE,IF(AND($P$7=FALSE,OR(C10095="Commercial NAICS Cogen",C10095="Commercial NAICS Non-Cogen",C10095="industrial NAICS Cogen", C10095="industrial NAICS non-cogen")),FALSE,TRUE))</f>
        <v>1</v>
      </c>
      <c r="M10095">
        <f t="shared" si="472"/>
        <v>0.53289473684210531</v>
      </c>
      <c r="N10095">
        <f t="shared" si="473"/>
        <v>1</v>
      </c>
    </row>
    <row r="10096" spans="1:14" x14ac:dyDescent="0.2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s="32">
        <f t="shared" si="471"/>
        <v>8902000.2597739976</v>
      </c>
      <c r="J10096" t="str">
        <f>IF(K10096="natural gas",VLOOKUP(D10096,'Cross-Page Data'!$I$4:$J$13,2,FALSE),IF(K10096="solar",VLOOKUP('Form 923'!D10096,'Cross-Page Data'!$I$14:$J$117,2,FALSE),K10096))</f>
        <v>solar pv</v>
      </c>
      <c r="K10096" t="str">
        <f>VLOOKUP(E10096,'Cross-Page Data'!$D$4:$F$48,3,FALSE)</f>
        <v>solar</v>
      </c>
      <c r="L10096" t="b">
        <f>IF(AND($P$6=FALSE,OR(C10096="Commercial NAICS Cogen",C10096="Industrial NAICS Cogen",C10096="NAICS-22 Cogen")),FALSE,IF(AND($P$7=FALSE,OR(C10096="Commercial NAICS Cogen",C10096="Commercial NAICS Non-Cogen",C10096="industrial NAICS Cogen", C10096="industrial NAICS non-cogen")),FALSE,TRUE))</f>
        <v>1</v>
      </c>
      <c r="M10096">
        <f t="shared" si="472"/>
        <v>0.49353516240933459</v>
      </c>
      <c r="N10096">
        <f t="shared" si="473"/>
        <v>1</v>
      </c>
    </row>
    <row r="10097" spans="1:14" x14ac:dyDescent="0.2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s="32">
        <f t="shared" si="471"/>
        <v>1880446.3120391015</v>
      </c>
      <c r="J10097" t="str">
        <f>IF(K10097="natural gas",VLOOKUP(D10097,'Cross-Page Data'!$I$4:$J$13,2,FALSE),IF(K10097="solar",VLOOKUP('Form 923'!D10097,'Cross-Page Data'!$I$14:$J$117,2,FALSE),K10097))</f>
        <v>natural gas nonpeaker</v>
      </c>
      <c r="K10097" t="str">
        <f>VLOOKUP(E10097,'Cross-Page Data'!$D$4:$F$48,3,FALSE)</f>
        <v>natural gas</v>
      </c>
      <c r="L10097" t="b">
        <f>IF(AND($P$6=FALSE,OR(C10097="Commercial NAICS Cogen",C10097="Industrial NAICS Cogen",C10097="NAICS-22 Cogen")),FALSE,IF(AND($P$7=FALSE,OR(C10097="Commercial NAICS Cogen",C10097="Commercial NAICS Non-Cogen",C10097="industrial NAICS Cogen", C10097="industrial NAICS non-cogen")),FALSE,TRUE))</f>
        <v>1</v>
      </c>
      <c r="M10097">
        <f t="shared" si="472"/>
        <v>0.58697674418604651</v>
      </c>
      <c r="N10097">
        <f t="shared" si="473"/>
        <v>1</v>
      </c>
    </row>
    <row r="10098" spans="1:14" x14ac:dyDescent="0.2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s="32">
        <f t="shared" si="471"/>
        <v>11677537.687320769</v>
      </c>
      <c r="J10098" t="str">
        <f>IF(K10098="natural gas",VLOOKUP(D10098,'Cross-Page Data'!$I$4:$J$13,2,FALSE),IF(K10098="solar",VLOOKUP('Form 923'!D10098,'Cross-Page Data'!$I$14:$J$117,2,FALSE),K10098))</f>
        <v>natural gas nonpeaker</v>
      </c>
      <c r="K10098" t="str">
        <f>VLOOKUP(E10098,'Cross-Page Data'!$D$4:$F$48,3,FALSE)</f>
        <v>natural gas</v>
      </c>
      <c r="L10098" t="b">
        <f>IF(AND($P$6=FALSE,OR(C10098="Commercial NAICS Cogen",C10098="Industrial NAICS Cogen",C10098="NAICS-22 Cogen")),FALSE,IF(AND($P$7=FALSE,OR(C10098="Commercial NAICS Cogen",C10098="Commercial NAICS Non-Cogen",C10098="industrial NAICS Cogen", C10098="industrial NAICS non-cogen")),FALSE,TRUE))</f>
        <v>1</v>
      </c>
      <c r="M10098">
        <f t="shared" si="472"/>
        <v>0.1144186046511628</v>
      </c>
      <c r="N10098">
        <f t="shared" si="473"/>
        <v>1</v>
      </c>
    </row>
    <row r="10099" spans="1:14" x14ac:dyDescent="0.2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s="32">
        <f t="shared" si="471"/>
        <v>15643447.037701976</v>
      </c>
      <c r="J10099" t="str">
        <f>IF(K10099="natural gas",VLOOKUP(D10099,'Cross-Page Data'!$I$4:$J$13,2,FALSE),IF(K10099="solar",VLOOKUP('Form 923'!D10099,'Cross-Page Data'!$I$14:$J$117,2,FALSE),K10099))</f>
        <v>biomass</v>
      </c>
      <c r="K10099" t="str">
        <f>VLOOKUP(E10099,'Cross-Page Data'!$D$4:$F$48,3,FALSE)</f>
        <v>biomass</v>
      </c>
      <c r="L10099" t="b">
        <f>IF(AND($P$6=FALSE,OR(C10099="Commercial NAICS Cogen",C10099="Industrial NAICS Cogen",C10099="NAICS-22 Cogen")),FALSE,IF(AND($P$7=FALSE,OR(C10099="Commercial NAICS Cogen",C10099="Commercial NAICS Non-Cogen",C10099="industrial NAICS Cogen", C10099="industrial NAICS non-cogen")),FALSE,TRUE))</f>
        <v>1</v>
      </c>
      <c r="M10099">
        <f t="shared" si="472"/>
        <v>0.10197368421052631</v>
      </c>
      <c r="N10099">
        <f t="shared" si="473"/>
        <v>1</v>
      </c>
    </row>
    <row r="10100" spans="1:14" x14ac:dyDescent="0.2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s="32">
        <f t="shared" si="471"/>
        <v>11835165.624775454</v>
      </c>
      <c r="J10100" t="str">
        <f>IF(K10100="natural gas",VLOOKUP(D10100,'Cross-Page Data'!$I$4:$J$13,2,FALSE),IF(K10100="solar",VLOOKUP('Form 923'!D10100,'Cross-Page Data'!$I$14:$J$117,2,FALSE),K10100))</f>
        <v>biomass</v>
      </c>
      <c r="K10100" t="str">
        <f>VLOOKUP(E10100,'Cross-Page Data'!$D$4:$F$48,3,FALSE)</f>
        <v>biomass</v>
      </c>
      <c r="L10100" t="b">
        <f>IF(AND($P$6=FALSE,OR(C10100="Commercial NAICS Cogen",C10100="Industrial NAICS Cogen",C10100="NAICS-22 Cogen")),FALSE,IF(AND($P$7=FALSE,OR(C10100="Commercial NAICS Cogen",C10100="Commercial NAICS Non-Cogen",C10100="industrial NAICS Cogen", C10100="industrial NAICS non-cogen")),FALSE,TRUE))</f>
        <v>1</v>
      </c>
      <c r="M10100">
        <f t="shared" si="472"/>
        <v>0.29605263157894735</v>
      </c>
      <c r="N10100">
        <f t="shared" si="473"/>
        <v>1</v>
      </c>
    </row>
    <row r="10101" spans="1:14" x14ac:dyDescent="0.2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s="32">
        <f t="shared" si="471"/>
        <v>16985592.494694911</v>
      </c>
      <c r="J10101" t="str">
        <f>IF(K10101="natural gas",VLOOKUP(D10101,'Cross-Page Data'!$I$4:$J$13,2,FALSE),IF(K10101="solar",VLOOKUP('Form 923'!D10101,'Cross-Page Data'!$I$14:$J$117,2,FALSE),K10101))</f>
        <v>biomass</v>
      </c>
      <c r="K10101" t="str">
        <f>VLOOKUP(E10101,'Cross-Page Data'!$D$4:$F$48,3,FALSE)</f>
        <v>biomass</v>
      </c>
      <c r="L10101" t="b">
        <f>IF(AND($P$6=FALSE,OR(C10101="Commercial NAICS Cogen",C10101="Industrial NAICS Cogen",C10101="NAICS-22 Cogen")),FALSE,IF(AND($P$7=FALSE,OR(C10101="Commercial NAICS Cogen",C10101="Commercial NAICS Non-Cogen",C10101="industrial NAICS Cogen", C10101="industrial NAICS non-cogen")),FALSE,TRUE))</f>
        <v>1</v>
      </c>
      <c r="M10101">
        <f t="shared" si="472"/>
        <v>7.8947368421052627E-2</v>
      </c>
      <c r="N10101">
        <f t="shared" si="473"/>
        <v>1</v>
      </c>
    </row>
    <row r="10102" spans="1:14" x14ac:dyDescent="0.2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s="32">
        <f t="shared" si="471"/>
        <v>13635225.393415513</v>
      </c>
      <c r="J10102" t="str">
        <f>IF(K10102="natural gas",VLOOKUP(D10102,'Cross-Page Data'!$I$4:$J$13,2,FALSE),IF(K10102="solar",VLOOKUP('Form 923'!D10102,'Cross-Page Data'!$I$14:$J$117,2,FALSE),K10102))</f>
        <v>biomass</v>
      </c>
      <c r="K10102" t="str">
        <f>VLOOKUP(E10102,'Cross-Page Data'!$D$4:$F$48,3,FALSE)</f>
        <v>biomass</v>
      </c>
      <c r="L10102" t="b">
        <f>IF(AND($P$6=FALSE,OR(C10102="Commercial NAICS Cogen",C10102="Industrial NAICS Cogen",C10102="NAICS-22 Cogen")),FALSE,IF(AND($P$7=FALSE,OR(C10102="Commercial NAICS Cogen",C10102="Commercial NAICS Non-Cogen",C10102="industrial NAICS Cogen", C10102="industrial NAICS non-cogen")),FALSE,TRUE))</f>
        <v>1</v>
      </c>
      <c r="M10102">
        <f t="shared" si="472"/>
        <v>0.16666666666666666</v>
      </c>
      <c r="N10102">
        <f t="shared" si="473"/>
        <v>1</v>
      </c>
    </row>
    <row r="10103" spans="1:14" x14ac:dyDescent="0.2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s="32">
        <f t="shared" si="471"/>
        <v>8902417.9620034546</v>
      </c>
      <c r="J10103" t="str">
        <f>IF(K10103="natural gas",VLOOKUP(D10103,'Cross-Page Data'!$I$4:$J$13,2,FALSE),IF(K10103="solar",VLOOKUP('Form 923'!D10103,'Cross-Page Data'!$I$14:$J$117,2,FALSE),K10103))</f>
        <v>solar pv</v>
      </c>
      <c r="K10103" t="str">
        <f>VLOOKUP(E10103,'Cross-Page Data'!$D$4:$F$48,3,FALSE)</f>
        <v>solar</v>
      </c>
      <c r="L10103" t="b">
        <f>IF(AND($P$6=FALSE,OR(C10103="Commercial NAICS Cogen",C10103="Industrial NAICS Cogen",C10103="NAICS-22 Cogen")),FALSE,IF(AND($P$7=FALSE,OR(C10103="Commercial NAICS Cogen",C10103="Commercial NAICS Non-Cogen",C10103="industrial NAICS Cogen", C10103="industrial NAICS non-cogen")),FALSE,TRUE))</f>
        <v>1</v>
      </c>
      <c r="M10103">
        <f t="shared" si="472"/>
        <v>8.987701040681173E-2</v>
      </c>
      <c r="N10103">
        <f t="shared" si="473"/>
        <v>1</v>
      </c>
    </row>
    <row r="10104" spans="1:14" x14ac:dyDescent="0.2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s="32">
        <f t="shared" si="471"/>
        <v>9479147.3056631833</v>
      </c>
      <c r="J10104" t="str">
        <f>IF(K10104="natural gas",VLOOKUP(D10104,'Cross-Page Data'!$I$4:$J$13,2,FALSE),IF(K10104="solar",VLOOKUP('Form 923'!D10104,'Cross-Page Data'!$I$14:$J$117,2,FALSE),K10104))</f>
        <v>heavy or residual fuel oil</v>
      </c>
      <c r="K10104" t="str">
        <f>VLOOKUP(E10104,'Cross-Page Data'!$D$4:$F$48,3,FALSE)</f>
        <v>heavy or residual fuel oil</v>
      </c>
      <c r="L10104" t="b">
        <f>IF(AND($P$6=FALSE,OR(C10104="Commercial NAICS Cogen",C10104="Industrial NAICS Cogen",C10104="NAICS-22 Cogen")),FALSE,IF(AND($P$7=FALSE,OR(C10104="Commercial NAICS Cogen",C10104="Commercial NAICS Non-Cogen",C10104="industrial NAICS Cogen", C10104="industrial NAICS non-cogen")),FALSE,TRUE))</f>
        <v>1</v>
      </c>
      <c r="M10104">
        <f t="shared" si="472"/>
        <v>0.44819277108433736</v>
      </c>
      <c r="N10104">
        <f t="shared" si="473"/>
        <v>1</v>
      </c>
    </row>
    <row r="10105" spans="1:14" x14ac:dyDescent="0.2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s="32">
        <f t="shared" si="471"/>
        <v>9453356.1460213624</v>
      </c>
      <c r="J10105" t="str">
        <f>IF(K10105="natural gas",VLOOKUP(D10105,'Cross-Page Data'!$I$4:$J$13,2,FALSE),IF(K10105="solar",VLOOKUP('Form 923'!D10105,'Cross-Page Data'!$I$14:$J$117,2,FALSE),K10105))</f>
        <v>natural gas peaker</v>
      </c>
      <c r="K10105" t="str">
        <f>VLOOKUP(E10105,'Cross-Page Data'!$D$4:$F$48,3,FALSE)</f>
        <v>natural gas</v>
      </c>
      <c r="L10105" t="b">
        <f>IF(AND($P$6=FALSE,OR(C10105="Commercial NAICS Cogen",C10105="Industrial NAICS Cogen",C10105="NAICS-22 Cogen")),FALSE,IF(AND($P$7=FALSE,OR(C10105="Commercial NAICS Cogen",C10105="Commercial NAICS Non-Cogen",C10105="industrial NAICS Cogen", C10105="industrial NAICS non-cogen")),FALSE,TRUE))</f>
        <v>1</v>
      </c>
      <c r="M10105">
        <f t="shared" si="472"/>
        <v>0.54123456790123459</v>
      </c>
      <c r="N10105">
        <f t="shared" si="473"/>
        <v>1</v>
      </c>
    </row>
    <row r="10106" spans="1:14" x14ac:dyDescent="0.2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s="32">
        <f t="shared" si="471"/>
        <v>10704809.395708945</v>
      </c>
      <c r="J10106" t="str">
        <f>IF(K10106="natural gas",VLOOKUP(D10106,'Cross-Page Data'!$I$4:$J$13,2,FALSE),IF(K10106="solar",VLOOKUP('Form 923'!D10106,'Cross-Page Data'!$I$14:$J$117,2,FALSE),K10106))</f>
        <v>biomass</v>
      </c>
      <c r="K10106" t="str">
        <f>VLOOKUP(E10106,'Cross-Page Data'!$D$4:$F$48,3,FALSE)</f>
        <v>biomass</v>
      </c>
      <c r="L10106" t="b">
        <f>IF(AND($P$6=FALSE,OR(C10106="Commercial NAICS Cogen",C10106="Industrial NAICS Cogen",C10106="NAICS-22 Cogen")),FALSE,IF(AND($P$7=FALSE,OR(C10106="Commercial NAICS Cogen",C10106="Commercial NAICS Non-Cogen",C10106="industrial NAICS Cogen", C10106="industrial NAICS non-cogen")),FALSE,TRUE))</f>
        <v>0</v>
      </c>
      <c r="M10106">
        <f t="shared" si="472"/>
        <v>0.44078947368421051</v>
      </c>
      <c r="N10106">
        <f t="shared" si="473"/>
        <v>1</v>
      </c>
    </row>
    <row r="10107" spans="1:14" x14ac:dyDescent="0.2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s="32">
        <f t="shared" si="471"/>
        <v>8902117.6850953773</v>
      </c>
      <c r="J10107" t="str">
        <f>IF(K10107="natural gas",VLOOKUP(D10107,'Cross-Page Data'!$I$4:$J$13,2,FALSE),IF(K10107="solar",VLOOKUP('Form 923'!D10107,'Cross-Page Data'!$I$14:$J$117,2,FALSE),K10107))</f>
        <v>solar pv</v>
      </c>
      <c r="K10107" t="str">
        <f>VLOOKUP(E10107,'Cross-Page Data'!$D$4:$F$48,3,FALSE)</f>
        <v>solar</v>
      </c>
      <c r="L10107" t="b">
        <f>IF(AND($P$6=FALSE,OR(C10107="Commercial NAICS Cogen",C10107="Industrial NAICS Cogen",C10107="NAICS-22 Cogen")),FALSE,IF(AND($P$7=FALSE,OR(C10107="Commercial NAICS Cogen",C10107="Commercial NAICS Non-Cogen",C10107="industrial NAICS Cogen", C10107="industrial NAICS non-cogen")),FALSE,TRUE))</f>
        <v>1</v>
      </c>
      <c r="M10107">
        <f t="shared" si="472"/>
        <v>0.24818669189530115</v>
      </c>
      <c r="N10107">
        <f t="shared" si="473"/>
        <v>1</v>
      </c>
    </row>
    <row r="10108" spans="1:14" x14ac:dyDescent="0.2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s="32" t="str">
        <f t="shared" si="471"/>
        <v/>
      </c>
      <c r="J10108" t="str">
        <f>IF(K10108="natural gas",VLOOKUP(D10108,'Cross-Page Data'!$I$4:$J$13,2,FALSE),IF(K10108="solar",VLOOKUP('Form 923'!D10108,'Cross-Page Data'!$I$14:$J$117,2,FALSE),K10108))</f>
        <v>biomass</v>
      </c>
      <c r="K10108" t="str">
        <f>VLOOKUP(E10108,'Cross-Page Data'!$D$4:$F$48,3,FALSE)</f>
        <v>biomass</v>
      </c>
      <c r="L10108" t="b">
        <f>IF(AND($P$6=FALSE,OR(C10108="Commercial NAICS Cogen",C10108="Industrial NAICS Cogen",C10108="NAICS-22 Cogen")),FALSE,IF(AND($P$7=FALSE,OR(C10108="Commercial NAICS Cogen",C10108="Commercial NAICS Non-Cogen",C10108="industrial NAICS Cogen", C10108="industrial NAICS non-cogen")),FALSE,TRUE))</f>
        <v>0</v>
      </c>
      <c r="M10108">
        <f t="shared" si="472"/>
        <v>1.0964912280701754E-3</v>
      </c>
      <c r="N10108">
        <f t="shared" si="473"/>
        <v>0</v>
      </c>
    </row>
    <row r="10109" spans="1:14" x14ac:dyDescent="0.2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s="32">
        <f t="shared" si="471"/>
        <v>8902082.8345702663</v>
      </c>
      <c r="J10109" t="str">
        <f>IF(K10109="natural gas",VLOOKUP(D10109,'Cross-Page Data'!$I$4:$J$13,2,FALSE),IF(K10109="solar",VLOOKUP('Form 923'!D10109,'Cross-Page Data'!$I$14:$J$117,2,FALSE),K10109))</f>
        <v>solar pv</v>
      </c>
      <c r="K10109" t="str">
        <f>VLOOKUP(E10109,'Cross-Page Data'!$D$4:$F$48,3,FALSE)</f>
        <v>solar</v>
      </c>
      <c r="L10109" t="b">
        <f>IF(AND($P$6=FALSE,OR(C10109="Commercial NAICS Cogen",C10109="Industrial NAICS Cogen",C10109="NAICS-22 Cogen")),FALSE,IF(AND($P$7=FALSE,OR(C10109="Commercial NAICS Cogen",C10109="Commercial NAICS Non-Cogen",C10109="industrial NAICS Cogen", C10109="industrial NAICS non-cogen")),FALSE,TRUE))</f>
        <v>1</v>
      </c>
      <c r="M10109">
        <f t="shared" si="472"/>
        <v>0.28855250709555347</v>
      </c>
      <c r="N10109">
        <f t="shared" si="473"/>
        <v>1</v>
      </c>
    </row>
    <row r="10110" spans="1:14" x14ac:dyDescent="0.2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s="32">
        <f t="shared" si="471"/>
        <v>8902213.3299987502</v>
      </c>
      <c r="J10110" t="str">
        <f>IF(K10110="natural gas",VLOOKUP(D10110,'Cross-Page Data'!$I$4:$J$13,2,FALSE),IF(K10110="solar",VLOOKUP('Form 923'!D10110,'Cross-Page Data'!$I$14:$J$117,2,FALSE),K10110))</f>
        <v>solar pv</v>
      </c>
      <c r="K10110" t="str">
        <f>VLOOKUP(E10110,'Cross-Page Data'!$D$4:$F$48,3,FALSE)</f>
        <v>solar</v>
      </c>
      <c r="L10110" t="b">
        <f>IF(AND($P$6=FALSE,OR(C10110="Commercial NAICS Cogen",C10110="Industrial NAICS Cogen",C10110="NAICS-22 Cogen")),FALSE,IF(AND($P$7=FALSE,OR(C10110="Commercial NAICS Cogen",C10110="Commercial NAICS Non-Cogen",C10110="industrial NAICS Cogen", C10110="industrial NAICS non-cogen")),FALSE,TRUE))</f>
        <v>1</v>
      </c>
      <c r="M10110">
        <f t="shared" si="472"/>
        <v>0.16461684011352887</v>
      </c>
      <c r="N10110">
        <f t="shared" si="473"/>
        <v>1</v>
      </c>
    </row>
    <row r="10111" spans="1:14" x14ac:dyDescent="0.2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s="32">
        <f t="shared" si="471"/>
        <v>8902009.6816781573</v>
      </c>
      <c r="J10111" t="str">
        <f>IF(K10111="natural gas",VLOOKUP(D10111,'Cross-Page Data'!$I$4:$J$13,2,FALSE),IF(K10111="solar",VLOOKUP('Form 923'!D10111,'Cross-Page Data'!$I$14:$J$117,2,FALSE),K10111))</f>
        <v>geothermal</v>
      </c>
      <c r="K10111" t="str">
        <f>VLOOKUP(E10111,'Cross-Page Data'!$D$4:$F$48,3,FALSE)</f>
        <v>geothermal</v>
      </c>
      <c r="L10111" t="b">
        <f>IF(AND($P$6=FALSE,OR(C10111="Commercial NAICS Cogen",C10111="Industrial NAICS Cogen",C10111="NAICS-22 Cogen")),FALSE,IF(AND($P$7=FALSE,OR(C10111="Commercial NAICS Cogen",C10111="Commercial NAICS Non-Cogen",C10111="industrial NAICS Cogen", C10111="industrial NAICS non-cogen")),FALSE,TRUE))</f>
        <v>1</v>
      </c>
      <c r="M10111">
        <f t="shared" si="472"/>
        <v>0.20833333333333334</v>
      </c>
      <c r="N10111">
        <f t="shared" si="473"/>
        <v>1</v>
      </c>
    </row>
    <row r="10112" spans="1:14" x14ac:dyDescent="0.2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s="32">
        <f t="shared" si="471"/>
        <v>8901999.6765574664</v>
      </c>
      <c r="J10112" t="str">
        <f>IF(K10112="natural gas",VLOOKUP(D10112,'Cross-Page Data'!$I$4:$J$13,2,FALSE),IF(K10112="solar",VLOOKUP('Form 923'!D10112,'Cross-Page Data'!$I$14:$J$117,2,FALSE),K10112))</f>
        <v>wind</v>
      </c>
      <c r="K10112" t="str">
        <f>VLOOKUP(E10112,'Cross-Page Data'!$D$4:$F$48,3,FALSE)</f>
        <v>wind</v>
      </c>
      <c r="L10112" t="b">
        <f>IF(AND($P$6=FALSE,OR(C10112="Commercial NAICS Cogen",C10112="Industrial NAICS Cogen",C10112="NAICS-22 Cogen")),FALSE,IF(AND($P$7=FALSE,OR(C10112="Commercial NAICS Cogen",C10112="Commercial NAICS Non-Cogen",C10112="industrial NAICS Cogen", C10112="industrial NAICS non-cogen")),FALSE,TRUE))</f>
        <v>1</v>
      </c>
      <c r="M10112">
        <f t="shared" si="472"/>
        <v>0.5135608048993876</v>
      </c>
      <c r="N10112">
        <f t="shared" si="473"/>
        <v>1</v>
      </c>
    </row>
    <row r="10113" spans="1:14" x14ac:dyDescent="0.2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s="32">
        <f t="shared" si="471"/>
        <v>8902159.7710122298</v>
      </c>
      <c r="J10113" t="str">
        <f>IF(K10113="natural gas",VLOOKUP(D10113,'Cross-Page Data'!$I$4:$J$13,2,FALSE),IF(K10113="solar",VLOOKUP('Form 923'!D10113,'Cross-Page Data'!$I$14:$J$117,2,FALSE),K10113))</f>
        <v>solar pv</v>
      </c>
      <c r="K10113" t="str">
        <f>VLOOKUP(E10113,'Cross-Page Data'!$D$4:$F$48,3,FALSE)</f>
        <v>solar</v>
      </c>
      <c r="L10113" t="b">
        <f>IF(AND($P$6=FALSE,OR(C10113="Commercial NAICS Cogen",C10113="Industrial NAICS Cogen",C10113="NAICS-22 Cogen")),FALSE,IF(AND($P$7=FALSE,OR(C10113="Commercial NAICS Cogen",C10113="Commercial NAICS Non-Cogen",C10113="industrial NAICS Cogen", C10113="industrial NAICS non-cogen")),FALSE,TRUE))</f>
        <v>1</v>
      </c>
      <c r="M10113">
        <f t="shared" si="472"/>
        <v>0.20592872910753707</v>
      </c>
      <c r="N10113">
        <f t="shared" si="473"/>
        <v>1</v>
      </c>
    </row>
    <row r="10114" spans="1:14" x14ac:dyDescent="0.2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s="32">
        <f t="shared" si="471"/>
        <v>14310432.857401049</v>
      </c>
      <c r="J10114" t="str">
        <f>IF(K10114="natural gas",VLOOKUP(D10114,'Cross-Page Data'!$I$4:$J$13,2,FALSE),IF(K10114="solar",VLOOKUP('Form 923'!D10114,'Cross-Page Data'!$I$14:$J$117,2,FALSE),K10114))</f>
        <v>biomass</v>
      </c>
      <c r="K10114" t="str">
        <f>VLOOKUP(E10114,'Cross-Page Data'!$D$4:$F$48,3,FALSE)</f>
        <v>biomass</v>
      </c>
      <c r="L10114" t="b">
        <f>IF(AND($P$6=FALSE,OR(C10114="Commercial NAICS Cogen",C10114="Industrial NAICS Cogen",C10114="NAICS-22 Cogen")),FALSE,IF(AND($P$7=FALSE,OR(C10114="Commercial NAICS Cogen",C10114="Commercial NAICS Non-Cogen",C10114="industrial NAICS Cogen", C10114="industrial NAICS non-cogen")),FALSE,TRUE))</f>
        <v>1</v>
      </c>
      <c r="M10114">
        <f t="shared" si="472"/>
        <v>0.13706140350877194</v>
      </c>
      <c r="N10114">
        <f t="shared" si="473"/>
        <v>1</v>
      </c>
    </row>
    <row r="10115" spans="1:14" x14ac:dyDescent="0.2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s="32">
        <f t="shared" si="471"/>
        <v>7254075.4106520656</v>
      </c>
      <c r="J10115" t="str">
        <f>IF(K10115="natural gas",VLOOKUP(D10115,'Cross-Page Data'!$I$4:$J$13,2,FALSE),IF(K10115="solar",VLOOKUP('Form 923'!D10115,'Cross-Page Data'!$I$14:$J$117,2,FALSE),K10115))</f>
        <v>heavy or residual fuel oil</v>
      </c>
      <c r="K10115" t="str">
        <f>VLOOKUP(E10115,'Cross-Page Data'!$D$4:$F$48,3,FALSE)</f>
        <v>heavy or residual fuel oil</v>
      </c>
      <c r="L10115" t="b">
        <f>IF(AND($P$6=FALSE,OR(C10115="Commercial NAICS Cogen",C10115="Industrial NAICS Cogen",C10115="NAICS-22 Cogen")),FALSE,IF(AND($P$7=FALSE,OR(C10115="Commercial NAICS Cogen",C10115="Commercial NAICS Non-Cogen",C10115="industrial NAICS Cogen", C10115="industrial NAICS non-cogen")),FALSE,TRUE))</f>
        <v>0</v>
      </c>
      <c r="M10115">
        <f t="shared" si="472"/>
        <v>0.49799196787148592</v>
      </c>
      <c r="N10115">
        <f t="shared" si="473"/>
        <v>1</v>
      </c>
    </row>
    <row r="10116" spans="1:14" x14ac:dyDescent="0.2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s="32">
        <f t="shared" si="471"/>
        <v>10529839.612085043</v>
      </c>
      <c r="J10116" t="str">
        <f>IF(K10116="natural gas",VLOOKUP(D10116,'Cross-Page Data'!$I$4:$J$13,2,FALSE),IF(K10116="solar",VLOOKUP('Form 923'!D10116,'Cross-Page Data'!$I$14:$J$117,2,FALSE),K10116))</f>
        <v>biomass</v>
      </c>
      <c r="K10116" t="str">
        <f>VLOOKUP(E10116,'Cross-Page Data'!$D$4:$F$48,3,FALSE)</f>
        <v>biomass</v>
      </c>
      <c r="L10116" t="b">
        <f>IF(AND($P$6=FALSE,OR(C10116="Commercial NAICS Cogen",C10116="Industrial NAICS Cogen",C10116="NAICS-22 Cogen")),FALSE,IF(AND($P$7=FALSE,OR(C10116="Commercial NAICS Cogen",C10116="Commercial NAICS Non-Cogen",C10116="industrial NAICS Cogen", C10116="industrial NAICS non-cogen")),FALSE,TRUE))</f>
        <v>1</v>
      </c>
      <c r="M10116">
        <f t="shared" si="472"/>
        <v>0.45065789473684209</v>
      </c>
      <c r="N10116">
        <f t="shared" si="473"/>
        <v>1</v>
      </c>
    </row>
    <row r="10117" spans="1:14" x14ac:dyDescent="0.2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s="32">
        <f t="shared" si="471"/>
        <v>8902107.5984470341</v>
      </c>
      <c r="J10117" t="str">
        <f>IF(K10117="natural gas",VLOOKUP(D10117,'Cross-Page Data'!$I$4:$J$13,2,FALSE),IF(K10117="solar",VLOOKUP('Form 923'!D10117,'Cross-Page Data'!$I$14:$J$117,2,FALSE),K10117))</f>
        <v>solar pv</v>
      </c>
      <c r="K10117" t="str">
        <f>VLOOKUP(E10117,'Cross-Page Data'!$D$4:$F$48,3,FALSE)</f>
        <v>solar</v>
      </c>
      <c r="L10117" t="b">
        <f>IF(AND($P$6=FALSE,OR(C10117="Commercial NAICS Cogen",C10117="Industrial NAICS Cogen",C10117="NAICS-22 Cogen")),FALSE,IF(AND($P$7=FALSE,OR(C10117="Commercial NAICS Cogen",C10117="Commercial NAICS Non-Cogen",C10117="industrial NAICS Cogen", C10117="industrial NAICS non-cogen")),FALSE,TRUE))</f>
        <v>1</v>
      </c>
      <c r="M10117">
        <f t="shared" si="472"/>
        <v>0.26206244087038788</v>
      </c>
      <c r="N10117">
        <f t="shared" si="473"/>
        <v>1</v>
      </c>
    </row>
    <row r="10118" spans="1:14" x14ac:dyDescent="0.2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s="32">
        <f t="shared" si="471"/>
        <v>0</v>
      </c>
      <c r="J10118" t="str">
        <f>IF(K10118="natural gas",VLOOKUP(D10118,'Cross-Page Data'!$I$4:$J$13,2,FALSE),IF(K10118="solar",VLOOKUP('Form 923'!D10118,'Cross-Page Data'!$I$14:$J$117,2,FALSE),K10118))</f>
        <v>other</v>
      </c>
      <c r="K10118" t="str">
        <f>VLOOKUP(E10118,'Cross-Page Data'!$D$4:$F$48,3,FALSE)</f>
        <v>other</v>
      </c>
      <c r="L10118" t="b">
        <f>IF(AND($P$6=FALSE,OR(C10118="Commercial NAICS Cogen",C10118="Industrial NAICS Cogen",C10118="NAICS-22 Cogen")),FALSE,IF(AND($P$7=FALSE,OR(C10118="Commercial NAICS Cogen",C10118="Commercial NAICS Non-Cogen",C10118="industrial NAICS Cogen", C10118="industrial NAICS non-cogen")),FALSE,TRUE))</f>
        <v>1</v>
      </c>
      <c r="M10118">
        <f t="shared" si="472"/>
        <v>0.47889610389610388</v>
      </c>
      <c r="N10118">
        <f t="shared" si="473"/>
        <v>1</v>
      </c>
    </row>
    <row r="10119" spans="1:14" x14ac:dyDescent="0.2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s="32">
        <f t="shared" ref="I10119:I10182" si="474">IFERROR(F10119/G10119*10^6,"")</f>
        <v>8901998.1791925654</v>
      </c>
      <c r="J10119" t="str">
        <f>IF(K10119="natural gas",VLOOKUP(D10119,'Cross-Page Data'!$I$4:$J$13,2,FALSE),IF(K10119="solar",VLOOKUP('Form 923'!D10119,'Cross-Page Data'!$I$14:$J$117,2,FALSE),K10119))</f>
        <v>wind</v>
      </c>
      <c r="K10119" t="str">
        <f>VLOOKUP(E10119,'Cross-Page Data'!$D$4:$F$48,3,FALSE)</f>
        <v>wind</v>
      </c>
      <c r="L10119" t="b">
        <f>IF(AND($P$6=FALSE,OR(C10119="Commercial NAICS Cogen",C10119="Industrial NAICS Cogen",C10119="NAICS-22 Cogen")),FALSE,IF(AND($P$7=FALSE,OR(C10119="Commercial NAICS Cogen",C10119="Commercial NAICS Non-Cogen",C10119="industrial NAICS Cogen", C10119="industrial NAICS non-cogen")),FALSE,TRUE))</f>
        <v>1</v>
      </c>
      <c r="M10119">
        <f t="shared" ref="M10119:M10182" si="475">(COUNTIFS($J$6:$J$14148,J10119,$I$6:$I$14148,"&gt;"&amp;I10119)+1)/COUNTIFS($J$6:$J$14148,J10119)</f>
        <v>0.63429571303587051</v>
      </c>
      <c r="N10119">
        <f t="shared" ref="N10119:N10182" si="476">IF(OR(M10119&gt;0.95,M10119&lt;0.05),0,1)</f>
        <v>1</v>
      </c>
    </row>
    <row r="10120" spans="1:14" x14ac:dyDescent="0.2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s="32">
        <f t="shared" si="474"/>
        <v>8902501.6035920475</v>
      </c>
      <c r="J10120" t="str">
        <f>IF(K10120="natural gas",VLOOKUP(D10120,'Cross-Page Data'!$I$4:$J$13,2,FALSE),IF(K10120="solar",VLOOKUP('Form 923'!D10120,'Cross-Page Data'!$I$14:$J$117,2,FALSE),K10120))</f>
        <v>solar pv</v>
      </c>
      <c r="K10120" t="str">
        <f>VLOOKUP(E10120,'Cross-Page Data'!$D$4:$F$48,3,FALSE)</f>
        <v>solar</v>
      </c>
      <c r="L10120" t="b">
        <f>IF(AND($P$6=FALSE,OR(C10120="Commercial NAICS Cogen",C10120="Industrial NAICS Cogen",C10120="NAICS-22 Cogen")),FALSE,IF(AND($P$7=FALSE,OR(C10120="Commercial NAICS Cogen",C10120="Commercial NAICS Non-Cogen",C10120="industrial NAICS Cogen", C10120="industrial NAICS non-cogen")),FALSE,TRUE))</f>
        <v>1</v>
      </c>
      <c r="M10120">
        <f t="shared" si="475"/>
        <v>7.0955534531693468E-2</v>
      </c>
      <c r="N10120">
        <f t="shared" si="476"/>
        <v>1</v>
      </c>
    </row>
    <row r="10121" spans="1:14" x14ac:dyDescent="0.2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s="32">
        <f t="shared" si="474"/>
        <v>8901656.6795911174</v>
      </c>
      <c r="J10121" t="str">
        <f>IF(K10121="natural gas",VLOOKUP(D10121,'Cross-Page Data'!$I$4:$J$13,2,FALSE),IF(K10121="solar",VLOOKUP('Form 923'!D10121,'Cross-Page Data'!$I$14:$J$117,2,FALSE),K10121))</f>
        <v>solar pv</v>
      </c>
      <c r="K10121" t="str">
        <f>VLOOKUP(E10121,'Cross-Page Data'!$D$4:$F$48,3,FALSE)</f>
        <v>solar</v>
      </c>
      <c r="L10121" t="b">
        <f>IF(AND($P$6=FALSE,OR(C10121="Commercial NAICS Cogen",C10121="Industrial NAICS Cogen",C10121="NAICS-22 Cogen")),FALSE,IF(AND($P$7=FALSE,OR(C10121="Commercial NAICS Cogen",C10121="Commercial NAICS Non-Cogen",C10121="industrial NAICS Cogen", C10121="industrial NAICS non-cogen")),FALSE,TRUE))</f>
        <v>1</v>
      </c>
      <c r="M10121">
        <f t="shared" si="475"/>
        <v>0.85966572059287294</v>
      </c>
      <c r="N10121">
        <f t="shared" si="476"/>
        <v>1</v>
      </c>
    </row>
    <row r="10122" spans="1:14" x14ac:dyDescent="0.2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s="32">
        <f t="shared" si="474"/>
        <v>8902159.7710122298</v>
      </c>
      <c r="J10122" t="str">
        <f>IF(K10122="natural gas",VLOOKUP(D10122,'Cross-Page Data'!$I$4:$J$13,2,FALSE),IF(K10122="solar",VLOOKUP('Form 923'!D10122,'Cross-Page Data'!$I$14:$J$117,2,FALSE),K10122))</f>
        <v>solar pv</v>
      </c>
      <c r="K10122" t="str">
        <f>VLOOKUP(E10122,'Cross-Page Data'!$D$4:$F$48,3,FALSE)</f>
        <v>solar</v>
      </c>
      <c r="L10122" t="b">
        <f>IF(AND($P$6=FALSE,OR(C10122="Commercial NAICS Cogen",C10122="Industrial NAICS Cogen",C10122="NAICS-22 Cogen")),FALSE,IF(AND($P$7=FALSE,OR(C10122="Commercial NAICS Cogen",C10122="Commercial NAICS Non-Cogen",C10122="industrial NAICS Cogen", C10122="industrial NAICS non-cogen")),FALSE,TRUE))</f>
        <v>1</v>
      </c>
      <c r="M10122">
        <f t="shared" si="475"/>
        <v>0.20592872910753707</v>
      </c>
      <c r="N10122">
        <f t="shared" si="476"/>
        <v>1</v>
      </c>
    </row>
    <row r="10123" spans="1:14" ht="26.25" x14ac:dyDescent="0.2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s="32">
        <f t="shared" si="474"/>
        <v>4566689.8368923878</v>
      </c>
      <c r="J10123" t="str">
        <f>IF(K10123="natural gas",VLOOKUP(D10123,'Cross-Page Data'!$I$4:$J$13,2,FALSE),IF(K10123="solar",VLOOKUP('Form 923'!D10123,'Cross-Page Data'!$I$14:$J$117,2,FALSE),K10123))</f>
        <v>heavy or residual fuel oil</v>
      </c>
      <c r="K10123" t="str">
        <f>VLOOKUP(E10123,'Cross-Page Data'!$D$4:$F$48,3,FALSE)</f>
        <v>heavy or residual fuel oil</v>
      </c>
      <c r="L10123" t="b">
        <f>IF(AND($P$6=FALSE,OR(C10123="Commercial NAICS Cogen",C10123="Industrial NAICS Cogen",C10123="NAICS-22 Cogen")),FALSE,IF(AND($P$7=FALSE,OR(C10123="Commercial NAICS Cogen",C10123="Commercial NAICS Non-Cogen",C10123="industrial NAICS Cogen", C10123="industrial NAICS non-cogen")),FALSE,TRUE))</f>
        <v>0</v>
      </c>
      <c r="M10123">
        <f t="shared" si="475"/>
        <v>0.54939759036144575</v>
      </c>
      <c r="N10123">
        <f t="shared" si="476"/>
        <v>1</v>
      </c>
    </row>
    <row r="10124" spans="1:14" ht="26.25" x14ac:dyDescent="0.2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s="32">
        <f t="shared" si="474"/>
        <v>4653634.0800502626</v>
      </c>
      <c r="J10124" t="str">
        <f>IF(K10124="natural gas",VLOOKUP(D10124,'Cross-Page Data'!$I$4:$J$13,2,FALSE),IF(K10124="solar",VLOOKUP('Form 923'!D10124,'Cross-Page Data'!$I$14:$J$117,2,FALSE),K10124))</f>
        <v>natural gas peaker</v>
      </c>
      <c r="K10124" t="str">
        <f>VLOOKUP(E10124,'Cross-Page Data'!$D$4:$F$48,3,FALSE)</f>
        <v>natural gas</v>
      </c>
      <c r="L10124" t="b">
        <f>IF(AND($P$6=FALSE,OR(C10124="Commercial NAICS Cogen",C10124="Industrial NAICS Cogen",C10124="NAICS-22 Cogen")),FALSE,IF(AND($P$7=FALSE,OR(C10124="Commercial NAICS Cogen",C10124="Commercial NAICS Non-Cogen",C10124="industrial NAICS Cogen", C10124="industrial NAICS non-cogen")),FALSE,TRUE))</f>
        <v>0</v>
      </c>
      <c r="M10124">
        <f t="shared" si="475"/>
        <v>0.73185185185185186</v>
      </c>
      <c r="N10124">
        <f t="shared" si="476"/>
        <v>1</v>
      </c>
    </row>
    <row r="10125" spans="1:14" ht="26.25" x14ac:dyDescent="0.2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s="32">
        <f t="shared" si="474"/>
        <v>8902146.0386017021</v>
      </c>
      <c r="J10125" t="str">
        <f>IF(K10125="natural gas",VLOOKUP(D10125,'Cross-Page Data'!$I$4:$J$13,2,FALSE),IF(K10125="solar",VLOOKUP('Form 923'!D10125,'Cross-Page Data'!$I$14:$J$117,2,FALSE),K10125))</f>
        <v>solar pv</v>
      </c>
      <c r="K10125" t="str">
        <f>VLOOKUP(E10125,'Cross-Page Data'!$D$4:$F$48,3,FALSE)</f>
        <v>solar</v>
      </c>
      <c r="L10125" t="b">
        <f>IF(AND($P$6=FALSE,OR(C10125="Commercial NAICS Cogen",C10125="Industrial NAICS Cogen",C10125="NAICS-22 Cogen")),FALSE,IF(AND($P$7=FALSE,OR(C10125="Commercial NAICS Cogen",C10125="Commercial NAICS Non-Cogen",C10125="industrial NAICS Cogen", C10125="industrial NAICS non-cogen")),FALSE,TRUE))</f>
        <v>0</v>
      </c>
      <c r="M10125">
        <f t="shared" si="475"/>
        <v>0.21822768842636392</v>
      </c>
      <c r="N10125">
        <f t="shared" si="476"/>
        <v>1</v>
      </c>
    </row>
    <row r="10126" spans="1:14" x14ac:dyDescent="0.2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s="32">
        <f t="shared" si="474"/>
        <v>0</v>
      </c>
      <c r="J10126" t="str">
        <f>IF(K10126="natural gas",VLOOKUP(D10126,'Cross-Page Data'!$I$4:$J$13,2,FALSE),IF(K10126="solar",VLOOKUP('Form 923'!D10126,'Cross-Page Data'!$I$14:$J$117,2,FALSE),K10126))</f>
        <v>other</v>
      </c>
      <c r="K10126" t="str">
        <f>VLOOKUP(E10126,'Cross-Page Data'!$D$4:$F$48,3,FALSE)</f>
        <v>other</v>
      </c>
      <c r="L10126" t="b">
        <f>IF(AND($P$6=FALSE,OR(C10126="Commercial NAICS Cogen",C10126="Industrial NAICS Cogen",C10126="NAICS-22 Cogen")),FALSE,IF(AND($P$7=FALSE,OR(C10126="Commercial NAICS Cogen",C10126="Commercial NAICS Non-Cogen",C10126="industrial NAICS Cogen", C10126="industrial NAICS non-cogen")),FALSE,TRUE))</f>
        <v>0</v>
      </c>
      <c r="M10126">
        <f t="shared" si="475"/>
        <v>0.47889610389610388</v>
      </c>
      <c r="N10126">
        <f t="shared" si="476"/>
        <v>1</v>
      </c>
    </row>
    <row r="10127" spans="1:14" x14ac:dyDescent="0.2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s="32">
        <f t="shared" si="474"/>
        <v>5744970.0924415449</v>
      </c>
      <c r="J10127" t="str">
        <f>IF(K10127="natural gas",VLOOKUP(D10127,'Cross-Page Data'!$I$4:$J$13,2,FALSE),IF(K10127="solar",VLOOKUP('Form 923'!D10127,'Cross-Page Data'!$I$14:$J$117,2,FALSE),K10127))</f>
        <v>natural gas peaker</v>
      </c>
      <c r="K10127" t="str">
        <f>VLOOKUP(E10127,'Cross-Page Data'!$D$4:$F$48,3,FALSE)</f>
        <v>natural gas</v>
      </c>
      <c r="L10127" t="b">
        <f>IF(AND($P$6=FALSE,OR(C10127="Commercial NAICS Cogen",C10127="Industrial NAICS Cogen",C10127="NAICS-22 Cogen")),FALSE,IF(AND($P$7=FALSE,OR(C10127="Commercial NAICS Cogen",C10127="Commercial NAICS Non-Cogen",C10127="industrial NAICS Cogen", C10127="industrial NAICS non-cogen")),FALSE,TRUE))</f>
        <v>0</v>
      </c>
      <c r="M10127">
        <f t="shared" si="475"/>
        <v>0.6459259259259259</v>
      </c>
      <c r="N10127">
        <f t="shared" si="476"/>
        <v>1</v>
      </c>
    </row>
    <row r="10128" spans="1:14" x14ac:dyDescent="0.2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s="32">
        <f t="shared" si="474"/>
        <v>8901778.8089713845</v>
      </c>
      <c r="J10128" t="str">
        <f>IF(K10128="natural gas",VLOOKUP(D10128,'Cross-Page Data'!$I$4:$J$13,2,FALSE),IF(K10128="solar",VLOOKUP('Form 923'!D10128,'Cross-Page Data'!$I$14:$J$117,2,FALSE),K10128))</f>
        <v>solar pv</v>
      </c>
      <c r="K10128" t="str">
        <f>VLOOKUP(E10128,'Cross-Page Data'!$D$4:$F$48,3,FALSE)</f>
        <v>solar</v>
      </c>
      <c r="L10128" t="b">
        <f>IF(AND($P$6=FALSE,OR(C10128="Commercial NAICS Cogen",C10128="Industrial NAICS Cogen",C10128="NAICS-22 Cogen")),FALSE,IF(AND($P$7=FALSE,OR(C10128="Commercial NAICS Cogen",C10128="Commercial NAICS Non-Cogen",C10128="industrial NAICS Cogen", C10128="industrial NAICS non-cogen")),FALSE,TRUE))</f>
        <v>0</v>
      </c>
      <c r="M10128">
        <f t="shared" si="475"/>
        <v>0.81330810469883319</v>
      </c>
      <c r="N10128">
        <f t="shared" si="476"/>
        <v>1</v>
      </c>
    </row>
    <row r="10129" spans="1:14" x14ac:dyDescent="0.2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s="32">
        <f t="shared" si="474"/>
        <v>8902002.6981322095</v>
      </c>
      <c r="J10129" t="str">
        <f>IF(K10129="natural gas",VLOOKUP(D10129,'Cross-Page Data'!$I$4:$J$13,2,FALSE),IF(K10129="solar",VLOOKUP('Form 923'!D10129,'Cross-Page Data'!$I$14:$J$117,2,FALSE),K10129))</f>
        <v>wind</v>
      </c>
      <c r="K10129" t="str">
        <f>VLOOKUP(E10129,'Cross-Page Data'!$D$4:$F$48,3,FALSE)</f>
        <v>wind</v>
      </c>
      <c r="L10129" t="b">
        <f>IF(AND($P$6=FALSE,OR(C10129="Commercial NAICS Cogen",C10129="Industrial NAICS Cogen",C10129="NAICS-22 Cogen")),FALSE,IF(AND($P$7=FALSE,OR(C10129="Commercial NAICS Cogen",C10129="Commercial NAICS Non-Cogen",C10129="industrial NAICS Cogen", C10129="industrial NAICS non-cogen")),FALSE,TRUE))</f>
        <v>1</v>
      </c>
      <c r="M10129">
        <f t="shared" si="475"/>
        <v>0.28171478565179353</v>
      </c>
      <c r="N10129">
        <f t="shared" si="476"/>
        <v>1</v>
      </c>
    </row>
    <row r="10130" spans="1:14" x14ac:dyDescent="0.2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s="32">
        <f t="shared" si="474"/>
        <v>8902582.6914363373</v>
      </c>
      <c r="J10130" t="str">
        <f>IF(K10130="natural gas",VLOOKUP(D10130,'Cross-Page Data'!$I$4:$J$13,2,FALSE),IF(K10130="solar",VLOOKUP('Form 923'!D10130,'Cross-Page Data'!$I$14:$J$117,2,FALSE),K10130))</f>
        <v>solar pv</v>
      </c>
      <c r="K10130" t="str">
        <f>VLOOKUP(E10130,'Cross-Page Data'!$D$4:$F$48,3,FALSE)</f>
        <v>solar</v>
      </c>
      <c r="L10130" t="b">
        <f>IF(AND($P$6=FALSE,OR(C10130="Commercial NAICS Cogen",C10130="Industrial NAICS Cogen",C10130="NAICS-22 Cogen")),FALSE,IF(AND($P$7=FALSE,OR(C10130="Commercial NAICS Cogen",C10130="Commercial NAICS Non-Cogen",C10130="industrial NAICS Cogen", C10130="industrial NAICS non-cogen")),FALSE,TRUE))</f>
        <v>1</v>
      </c>
      <c r="M10130">
        <f t="shared" si="475"/>
        <v>5.8341217281614635E-2</v>
      </c>
      <c r="N10130">
        <f t="shared" si="476"/>
        <v>1</v>
      </c>
    </row>
    <row r="10131" spans="1:14" x14ac:dyDescent="0.2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s="32">
        <f t="shared" si="474"/>
        <v>8902012.2484689411</v>
      </c>
      <c r="J10131" t="str">
        <f>IF(K10131="natural gas",VLOOKUP(D10131,'Cross-Page Data'!$I$4:$J$13,2,FALSE),IF(K10131="solar",VLOOKUP('Form 923'!D10131,'Cross-Page Data'!$I$14:$J$117,2,FALSE),K10131))</f>
        <v>solar pv</v>
      </c>
      <c r="K10131" t="str">
        <f>VLOOKUP(E10131,'Cross-Page Data'!$D$4:$F$48,3,FALSE)</f>
        <v>solar</v>
      </c>
      <c r="L10131" t="b">
        <f>IF(AND($P$6=FALSE,OR(C10131="Commercial NAICS Cogen",C10131="Industrial NAICS Cogen",C10131="NAICS-22 Cogen")),FALSE,IF(AND($P$7=FALSE,OR(C10131="Commercial NAICS Cogen",C10131="Commercial NAICS Non-Cogen",C10131="industrial NAICS Cogen", C10131="industrial NAICS non-cogen")),FALSE,TRUE))</f>
        <v>1</v>
      </c>
      <c r="M10131">
        <f t="shared" si="475"/>
        <v>0.42730999684642068</v>
      </c>
      <c r="N10131">
        <f t="shared" si="476"/>
        <v>1</v>
      </c>
    </row>
    <row r="10132" spans="1:14" x14ac:dyDescent="0.2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s="32">
        <f t="shared" si="474"/>
        <v>8901983.2782422714</v>
      </c>
      <c r="J10132" t="str">
        <f>IF(K10132="natural gas",VLOOKUP(D10132,'Cross-Page Data'!$I$4:$J$13,2,FALSE),IF(K10132="solar",VLOOKUP('Form 923'!D10132,'Cross-Page Data'!$I$14:$J$117,2,FALSE),K10132))</f>
        <v>solar pv</v>
      </c>
      <c r="K10132" t="str">
        <f>VLOOKUP(E10132,'Cross-Page Data'!$D$4:$F$48,3,FALSE)</f>
        <v>solar</v>
      </c>
      <c r="L10132" t="b">
        <f>IF(AND($P$6=FALSE,OR(C10132="Commercial NAICS Cogen",C10132="Industrial NAICS Cogen",C10132="NAICS-22 Cogen")),FALSE,IF(AND($P$7=FALSE,OR(C10132="Commercial NAICS Cogen",C10132="Commercial NAICS Non-Cogen",C10132="industrial NAICS Cogen", C10132="industrial NAICS non-cogen")),FALSE,TRUE))</f>
        <v>1</v>
      </c>
      <c r="M10132">
        <f t="shared" si="475"/>
        <v>0.57742037212235886</v>
      </c>
      <c r="N10132">
        <f t="shared" si="476"/>
        <v>1</v>
      </c>
    </row>
    <row r="10133" spans="1:14" x14ac:dyDescent="0.2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s="32" t="str">
        <f t="shared" si="474"/>
        <v/>
      </c>
      <c r="J10133" t="str">
        <f>IF(K10133="natural gas",VLOOKUP(D10133,'Cross-Page Data'!$I$4:$J$13,2,FALSE),IF(K10133="solar",VLOOKUP('Form 923'!D10133,'Cross-Page Data'!$I$14:$J$117,2,FALSE),K10133))</f>
        <v>biomass</v>
      </c>
      <c r="K10133" t="str">
        <f>VLOOKUP(E10133,'Cross-Page Data'!$D$4:$F$48,3,FALSE)</f>
        <v>biomass</v>
      </c>
      <c r="L10133" t="b">
        <f>IF(AND($P$6=FALSE,OR(C10133="Commercial NAICS Cogen",C10133="Industrial NAICS Cogen",C10133="NAICS-22 Cogen")),FALSE,IF(AND($P$7=FALSE,OR(C10133="Commercial NAICS Cogen",C10133="Commercial NAICS Non-Cogen",C10133="industrial NAICS Cogen", C10133="industrial NAICS non-cogen")),FALSE,TRUE))</f>
        <v>1</v>
      </c>
      <c r="M10133">
        <f t="shared" si="475"/>
        <v>1.0964912280701754E-3</v>
      </c>
      <c r="N10133">
        <f t="shared" si="476"/>
        <v>0</v>
      </c>
    </row>
    <row r="10134" spans="1:14" x14ac:dyDescent="0.2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s="32">
        <f t="shared" si="474"/>
        <v>8901997.6788923945</v>
      </c>
      <c r="J10134" t="str">
        <f>IF(K10134="natural gas",VLOOKUP(D10134,'Cross-Page Data'!$I$4:$J$13,2,FALSE),IF(K10134="solar",VLOOKUP('Form 923'!D10134,'Cross-Page Data'!$I$14:$J$117,2,FALSE),K10134))</f>
        <v>solar pv</v>
      </c>
      <c r="K10134" t="str">
        <f>VLOOKUP(E10134,'Cross-Page Data'!$D$4:$F$48,3,FALSE)</f>
        <v>solar</v>
      </c>
      <c r="L10134" t="b">
        <f>IF(AND($P$6=FALSE,OR(C10134="Commercial NAICS Cogen",C10134="Industrial NAICS Cogen",C10134="NAICS-22 Cogen")),FALSE,IF(AND($P$7=FALSE,OR(C10134="Commercial NAICS Cogen",C10134="Commercial NAICS Non-Cogen",C10134="industrial NAICS Cogen", C10134="industrial NAICS non-cogen")),FALSE,TRUE))</f>
        <v>1</v>
      </c>
      <c r="M10134">
        <f t="shared" si="475"/>
        <v>0.51403342794071272</v>
      </c>
      <c r="N10134">
        <f t="shared" si="476"/>
        <v>1</v>
      </c>
    </row>
    <row r="10135" spans="1:14" ht="26.25" x14ac:dyDescent="0.2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s="32" t="str">
        <f t="shared" si="474"/>
        <v/>
      </c>
      <c r="J10135" t="str">
        <f>IF(K10135="natural gas",VLOOKUP(D10135,'Cross-Page Data'!$I$4:$J$13,2,FALSE),IF(K10135="solar",VLOOKUP('Form 923'!D10135,'Cross-Page Data'!$I$14:$J$117,2,FALSE),K10135))</f>
        <v>heavy or residual fuel oil</v>
      </c>
      <c r="K10135" t="str">
        <f>VLOOKUP(E10135,'Cross-Page Data'!$D$4:$F$48,3,FALSE)</f>
        <v>heavy or residual fuel oil</v>
      </c>
      <c r="L10135" t="b">
        <f>IF(AND($P$6=FALSE,OR(C10135="Commercial NAICS Cogen",C10135="Industrial NAICS Cogen",C10135="NAICS-22 Cogen")),FALSE,IF(AND($P$7=FALSE,OR(C10135="Commercial NAICS Cogen",C10135="Commercial NAICS Non-Cogen",C10135="industrial NAICS Cogen", C10135="industrial NAICS non-cogen")),FALSE,TRUE))</f>
        <v>0</v>
      </c>
      <c r="M10135">
        <f t="shared" si="475"/>
        <v>4.0160642570281126E-4</v>
      </c>
      <c r="N10135">
        <f t="shared" si="476"/>
        <v>0</v>
      </c>
    </row>
    <row r="10136" spans="1:14" ht="26.25" x14ac:dyDescent="0.2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s="32" t="str">
        <f t="shared" si="474"/>
        <v/>
      </c>
      <c r="J10136" t="str">
        <f>IF(K10136="natural gas",VLOOKUP(D10136,'Cross-Page Data'!$I$4:$J$13,2,FALSE),IF(K10136="solar",VLOOKUP('Form 923'!D10136,'Cross-Page Data'!$I$14:$J$117,2,FALSE),K10136))</f>
        <v>heavy or residual fuel oil</v>
      </c>
      <c r="K10136" t="str">
        <f>VLOOKUP(E10136,'Cross-Page Data'!$D$4:$F$48,3,FALSE)</f>
        <v>heavy or residual fuel oil</v>
      </c>
      <c r="L10136" t="b">
        <f>IF(AND($P$6=FALSE,OR(C10136="Commercial NAICS Cogen",C10136="Industrial NAICS Cogen",C10136="NAICS-22 Cogen")),FALSE,IF(AND($P$7=FALSE,OR(C10136="Commercial NAICS Cogen",C10136="Commercial NAICS Non-Cogen",C10136="industrial NAICS Cogen", C10136="industrial NAICS non-cogen")),FALSE,TRUE))</f>
        <v>0</v>
      </c>
      <c r="M10136">
        <f t="shared" si="475"/>
        <v>4.0160642570281126E-4</v>
      </c>
      <c r="N10136">
        <f t="shared" si="476"/>
        <v>0</v>
      </c>
    </row>
    <row r="10137" spans="1:14" ht="26.25" x14ac:dyDescent="0.2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s="32" t="str">
        <f t="shared" si="474"/>
        <v/>
      </c>
      <c r="J10137" t="str">
        <f>IF(K10137="natural gas",VLOOKUP(D10137,'Cross-Page Data'!$I$4:$J$13,2,FALSE),IF(K10137="solar",VLOOKUP('Form 923'!D10137,'Cross-Page Data'!$I$14:$J$117,2,FALSE),K10137))</f>
        <v>natural gas peaker</v>
      </c>
      <c r="K10137" t="str">
        <f>VLOOKUP(E10137,'Cross-Page Data'!$D$4:$F$48,3,FALSE)</f>
        <v>natural gas</v>
      </c>
      <c r="L10137" t="b">
        <f>IF(AND($P$6=FALSE,OR(C10137="Commercial NAICS Cogen",C10137="Industrial NAICS Cogen",C10137="NAICS-22 Cogen")),FALSE,IF(AND($P$7=FALSE,OR(C10137="Commercial NAICS Cogen",C10137="Commercial NAICS Non-Cogen",C10137="industrial NAICS Cogen", C10137="industrial NAICS non-cogen")),FALSE,TRUE))</f>
        <v>0</v>
      </c>
      <c r="M10137">
        <f t="shared" si="475"/>
        <v>4.9382716049382717E-4</v>
      </c>
      <c r="N10137">
        <f t="shared" si="476"/>
        <v>0</v>
      </c>
    </row>
    <row r="10138" spans="1:14" x14ac:dyDescent="0.2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s="32">
        <f t="shared" si="474"/>
        <v>8901999.5383930225</v>
      </c>
      <c r="J10138" t="str">
        <f>IF(K10138="natural gas",VLOOKUP(D10138,'Cross-Page Data'!$I$4:$J$13,2,FALSE),IF(K10138="solar",VLOOKUP('Form 923'!D10138,'Cross-Page Data'!$I$14:$J$117,2,FALSE),K10138))</f>
        <v>wind</v>
      </c>
      <c r="K10138" t="str">
        <f>VLOOKUP(E10138,'Cross-Page Data'!$D$4:$F$48,3,FALSE)</f>
        <v>wind</v>
      </c>
      <c r="L10138" t="b">
        <f>IF(AND($P$6=FALSE,OR(C10138="Commercial NAICS Cogen",C10138="Industrial NAICS Cogen",C10138="NAICS-22 Cogen")),FALSE,IF(AND($P$7=FALSE,OR(C10138="Commercial NAICS Cogen",C10138="Commercial NAICS Non-Cogen",C10138="industrial NAICS Cogen", C10138="industrial NAICS non-cogen")),FALSE,TRUE))</f>
        <v>1</v>
      </c>
      <c r="M10138">
        <f t="shared" si="475"/>
        <v>0.53105861767279094</v>
      </c>
      <c r="N10138">
        <f t="shared" si="476"/>
        <v>1</v>
      </c>
    </row>
    <row r="10139" spans="1:14" x14ac:dyDescent="0.2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s="32" t="str">
        <f t="shared" si="474"/>
        <v/>
      </c>
      <c r="J10139" t="str">
        <f>IF(K10139="natural gas",VLOOKUP(D10139,'Cross-Page Data'!$I$4:$J$13,2,FALSE),IF(K10139="solar",VLOOKUP('Form 923'!D10139,'Cross-Page Data'!$I$14:$J$117,2,FALSE),K10139))</f>
        <v>biomass</v>
      </c>
      <c r="K10139" t="str">
        <f>VLOOKUP(E10139,'Cross-Page Data'!$D$4:$F$48,3,FALSE)</f>
        <v>biomass</v>
      </c>
      <c r="L10139" t="b">
        <f>IF(AND($P$6=FALSE,OR(C10139="Commercial NAICS Cogen",C10139="Industrial NAICS Cogen",C10139="NAICS-22 Cogen")),FALSE,IF(AND($P$7=FALSE,OR(C10139="Commercial NAICS Cogen",C10139="Commercial NAICS Non-Cogen",C10139="industrial NAICS Cogen", C10139="industrial NAICS non-cogen")),FALSE,TRUE))</f>
        <v>1</v>
      </c>
      <c r="M10139">
        <f t="shared" si="475"/>
        <v>1.0964912280701754E-3</v>
      </c>
      <c r="N10139">
        <f t="shared" si="476"/>
        <v>0</v>
      </c>
    </row>
    <row r="10140" spans="1:14" x14ac:dyDescent="0.2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s="32">
        <f t="shared" si="474"/>
        <v>8902000.704183897</v>
      </c>
      <c r="J10140" t="str">
        <f>IF(K10140="natural gas",VLOOKUP(D10140,'Cross-Page Data'!$I$4:$J$13,2,FALSE),IF(K10140="solar",VLOOKUP('Form 923'!D10140,'Cross-Page Data'!$I$14:$J$117,2,FALSE),K10140))</f>
        <v>wind</v>
      </c>
      <c r="K10140" t="str">
        <f>VLOOKUP(E10140,'Cross-Page Data'!$D$4:$F$48,3,FALSE)</f>
        <v>wind</v>
      </c>
      <c r="L10140" t="b">
        <f>IF(AND($P$6=FALSE,OR(C10140="Commercial NAICS Cogen",C10140="Industrial NAICS Cogen",C10140="NAICS-22 Cogen")),FALSE,IF(AND($P$7=FALSE,OR(C10140="Commercial NAICS Cogen",C10140="Commercial NAICS Non-Cogen",C10140="industrial NAICS Cogen", C10140="industrial NAICS non-cogen")),FALSE,TRUE))</f>
        <v>1</v>
      </c>
      <c r="M10140">
        <f t="shared" si="475"/>
        <v>0.42082239720034997</v>
      </c>
      <c r="N10140">
        <f t="shared" si="476"/>
        <v>1</v>
      </c>
    </row>
    <row r="10141" spans="1:14" ht="26.25" x14ac:dyDescent="0.2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s="32">
        <f t="shared" si="474"/>
        <v>4826531.9651048705</v>
      </c>
      <c r="J10141" t="str">
        <f>IF(K10141="natural gas",VLOOKUP(D10141,'Cross-Page Data'!$I$4:$J$13,2,FALSE),IF(K10141="solar",VLOOKUP('Form 923'!D10141,'Cross-Page Data'!$I$14:$J$117,2,FALSE),K10141))</f>
        <v>natural gas peaker</v>
      </c>
      <c r="K10141" t="str">
        <f>VLOOKUP(E10141,'Cross-Page Data'!$D$4:$F$48,3,FALSE)</f>
        <v>natural gas</v>
      </c>
      <c r="L10141" t="b">
        <f>IF(AND($P$6=FALSE,OR(C10141="Commercial NAICS Cogen",C10141="Industrial NAICS Cogen",C10141="NAICS-22 Cogen")),FALSE,IF(AND($P$7=FALSE,OR(C10141="Commercial NAICS Cogen",C10141="Commercial NAICS Non-Cogen",C10141="industrial NAICS Cogen", C10141="industrial NAICS non-cogen")),FALSE,TRUE))</f>
        <v>0</v>
      </c>
      <c r="M10141">
        <f t="shared" si="475"/>
        <v>0.71753086419753087</v>
      </c>
      <c r="N10141">
        <f t="shared" si="476"/>
        <v>1</v>
      </c>
    </row>
    <row r="10142" spans="1:14" x14ac:dyDescent="0.2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s="32">
        <f t="shared" si="474"/>
        <v>8901912.1813031156</v>
      </c>
      <c r="J10142" t="str">
        <f>IF(K10142="natural gas",VLOOKUP(D10142,'Cross-Page Data'!$I$4:$J$13,2,FALSE),IF(K10142="solar",VLOOKUP('Form 923'!D10142,'Cross-Page Data'!$I$14:$J$117,2,FALSE),K10142))</f>
        <v>solar pv</v>
      </c>
      <c r="K10142" t="str">
        <f>VLOOKUP(E10142,'Cross-Page Data'!$D$4:$F$48,3,FALSE)</f>
        <v>solar</v>
      </c>
      <c r="L10142" t="b">
        <f>IF(AND($P$6=FALSE,OR(C10142="Commercial NAICS Cogen",C10142="Industrial NAICS Cogen",C10142="NAICS-22 Cogen")),FALSE,IF(AND($P$7=FALSE,OR(C10142="Commercial NAICS Cogen",C10142="Commercial NAICS Non-Cogen",C10142="industrial NAICS Cogen", C10142="industrial NAICS non-cogen")),FALSE,TRUE))</f>
        <v>1</v>
      </c>
      <c r="M10142">
        <f t="shared" si="475"/>
        <v>0.69347209082308425</v>
      </c>
      <c r="N10142">
        <f t="shared" si="476"/>
        <v>1</v>
      </c>
    </row>
    <row r="10143" spans="1:14" x14ac:dyDescent="0.2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s="32">
        <f t="shared" si="474"/>
        <v>8902183.2559738699</v>
      </c>
      <c r="J10143" t="str">
        <f>IF(K10143="natural gas",VLOOKUP(D10143,'Cross-Page Data'!$I$4:$J$13,2,FALSE),IF(K10143="solar",VLOOKUP('Form 923'!D10143,'Cross-Page Data'!$I$14:$J$117,2,FALSE),K10143))</f>
        <v>solar pv</v>
      </c>
      <c r="K10143" t="str">
        <f>VLOOKUP(E10143,'Cross-Page Data'!$D$4:$F$48,3,FALSE)</f>
        <v>solar</v>
      </c>
      <c r="L10143" t="b">
        <f>IF(AND($P$6=FALSE,OR(C10143="Commercial NAICS Cogen",C10143="Industrial NAICS Cogen",C10143="NAICS-22 Cogen")),FALSE,IF(AND($P$7=FALSE,OR(C10143="Commercial NAICS Cogen",C10143="Commercial NAICS Non-Cogen",C10143="industrial NAICS Cogen", C10143="industrial NAICS non-cogen")),FALSE,TRUE))</f>
        <v>1</v>
      </c>
      <c r="M10143">
        <f t="shared" si="475"/>
        <v>0.1838536739198991</v>
      </c>
      <c r="N10143">
        <f t="shared" si="476"/>
        <v>1</v>
      </c>
    </row>
    <row r="10144" spans="1:14" x14ac:dyDescent="0.2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s="32">
        <f t="shared" si="474"/>
        <v>8902128.5060672369</v>
      </c>
      <c r="J10144" t="str">
        <f>IF(K10144="natural gas",VLOOKUP(D10144,'Cross-Page Data'!$I$4:$J$13,2,FALSE),IF(K10144="solar",VLOOKUP('Form 923'!D10144,'Cross-Page Data'!$I$14:$J$117,2,FALSE),K10144))</f>
        <v>solar pv</v>
      </c>
      <c r="K10144" t="str">
        <f>VLOOKUP(E10144,'Cross-Page Data'!$D$4:$F$48,3,FALSE)</f>
        <v>solar</v>
      </c>
      <c r="L10144" t="b">
        <f>IF(AND($P$6=FALSE,OR(C10144="Commercial NAICS Cogen",C10144="Industrial NAICS Cogen",C10144="NAICS-22 Cogen")),FALSE,IF(AND($P$7=FALSE,OR(C10144="Commercial NAICS Cogen",C10144="Commercial NAICS Non-Cogen",C10144="industrial NAICS Cogen", C10144="industrial NAICS non-cogen")),FALSE,TRUE))</f>
        <v>1</v>
      </c>
      <c r="M10144">
        <f t="shared" si="475"/>
        <v>0.23620309050772628</v>
      </c>
      <c r="N10144">
        <f t="shared" si="476"/>
        <v>1</v>
      </c>
    </row>
    <row r="10145" spans="1:14" x14ac:dyDescent="0.2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s="32">
        <f t="shared" si="474"/>
        <v>8901461.6521596331</v>
      </c>
      <c r="J10145" t="str">
        <f>IF(K10145="natural gas",VLOOKUP(D10145,'Cross-Page Data'!$I$4:$J$13,2,FALSE),IF(K10145="solar",VLOOKUP('Form 923'!D10145,'Cross-Page Data'!$I$14:$J$117,2,FALSE),K10145))</f>
        <v>solar pv</v>
      </c>
      <c r="K10145" t="str">
        <f>VLOOKUP(E10145,'Cross-Page Data'!$D$4:$F$48,3,FALSE)</f>
        <v>solar</v>
      </c>
      <c r="L10145" t="b">
        <f>IF(AND($P$6=FALSE,OR(C10145="Commercial NAICS Cogen",C10145="Industrial NAICS Cogen",C10145="NAICS-22 Cogen")),FALSE,IF(AND($P$7=FALSE,OR(C10145="Commercial NAICS Cogen",C10145="Commercial NAICS Non-Cogen",C10145="industrial NAICS Cogen", C10145="industrial NAICS non-cogen")),FALSE,TRUE))</f>
        <v>1</v>
      </c>
      <c r="M10145">
        <f t="shared" si="475"/>
        <v>0.90034689372437715</v>
      </c>
      <c r="N10145">
        <f t="shared" si="476"/>
        <v>1</v>
      </c>
    </row>
    <row r="10146" spans="1:14" x14ac:dyDescent="0.2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s="32">
        <f t="shared" si="474"/>
        <v>8902266.5166371968</v>
      </c>
      <c r="J10146" t="str">
        <f>IF(K10146="natural gas",VLOOKUP(D10146,'Cross-Page Data'!$I$4:$J$13,2,FALSE),IF(K10146="solar",VLOOKUP('Form 923'!D10146,'Cross-Page Data'!$I$14:$J$117,2,FALSE),K10146))</f>
        <v>solar pv</v>
      </c>
      <c r="K10146" t="str">
        <f>VLOOKUP(E10146,'Cross-Page Data'!$D$4:$F$48,3,FALSE)</f>
        <v>solar</v>
      </c>
      <c r="L10146" t="b">
        <f>IF(AND($P$6=FALSE,OR(C10146="Commercial NAICS Cogen",C10146="Industrial NAICS Cogen",C10146="NAICS-22 Cogen")),FALSE,IF(AND($P$7=FALSE,OR(C10146="Commercial NAICS Cogen",C10146="Commercial NAICS Non-Cogen",C10146="industrial NAICS Cogen", C10146="industrial NAICS non-cogen")),FALSE,TRUE))</f>
        <v>1</v>
      </c>
      <c r="M10146">
        <f t="shared" si="475"/>
        <v>0.13907284768211919</v>
      </c>
      <c r="N10146">
        <f t="shared" si="476"/>
        <v>1</v>
      </c>
    </row>
    <row r="10147" spans="1:14" x14ac:dyDescent="0.2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s="32">
        <f t="shared" si="474"/>
        <v>8901622.4568632506</v>
      </c>
      <c r="J10147" t="str">
        <f>IF(K10147="natural gas",VLOOKUP(D10147,'Cross-Page Data'!$I$4:$J$13,2,FALSE),IF(K10147="solar",VLOOKUP('Form 923'!D10147,'Cross-Page Data'!$I$14:$J$117,2,FALSE),K10147))</f>
        <v>solar pv</v>
      </c>
      <c r="K10147" t="str">
        <f>VLOOKUP(E10147,'Cross-Page Data'!$D$4:$F$48,3,FALSE)</f>
        <v>solar</v>
      </c>
      <c r="L10147" t="b">
        <f>IF(AND($P$6=FALSE,OR(C10147="Commercial NAICS Cogen",C10147="Industrial NAICS Cogen",C10147="NAICS-22 Cogen")),FALSE,IF(AND($P$7=FALSE,OR(C10147="Commercial NAICS Cogen",C10147="Commercial NAICS Non-Cogen",C10147="industrial NAICS Cogen", C10147="industrial NAICS non-cogen")),FALSE,TRUE))</f>
        <v>1</v>
      </c>
      <c r="M10147">
        <f t="shared" si="475"/>
        <v>0.86723431094292025</v>
      </c>
      <c r="N10147">
        <f t="shared" si="476"/>
        <v>1</v>
      </c>
    </row>
    <row r="10148" spans="1:14" x14ac:dyDescent="0.2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s="32">
        <f t="shared" si="474"/>
        <v>8901995.4087939262</v>
      </c>
      <c r="J10148" t="str">
        <f>IF(K10148="natural gas",VLOOKUP(D10148,'Cross-Page Data'!$I$4:$J$13,2,FALSE),IF(K10148="solar",VLOOKUP('Form 923'!D10148,'Cross-Page Data'!$I$14:$J$117,2,FALSE),K10148))</f>
        <v>solar pv</v>
      </c>
      <c r="K10148" t="str">
        <f>VLOOKUP(E10148,'Cross-Page Data'!$D$4:$F$48,3,FALSE)</f>
        <v>solar</v>
      </c>
      <c r="L10148" t="b">
        <f>IF(AND($P$6=FALSE,OR(C10148="Commercial NAICS Cogen",C10148="Industrial NAICS Cogen",C10148="NAICS-22 Cogen")),FALSE,IF(AND($P$7=FALSE,OR(C10148="Commercial NAICS Cogen",C10148="Commercial NAICS Non-Cogen",C10148="industrial NAICS Cogen", C10148="industrial NAICS non-cogen")),FALSE,TRUE))</f>
        <v>1</v>
      </c>
      <c r="M10148">
        <f t="shared" si="475"/>
        <v>0.52570167139703561</v>
      </c>
      <c r="N10148">
        <f t="shared" si="476"/>
        <v>1</v>
      </c>
    </row>
    <row r="10149" spans="1:14" x14ac:dyDescent="0.2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s="32">
        <f t="shared" si="474"/>
        <v>8902029.5399001166</v>
      </c>
      <c r="J10149" t="str">
        <f>IF(K10149="natural gas",VLOOKUP(D10149,'Cross-Page Data'!$I$4:$J$13,2,FALSE),IF(K10149="solar",VLOOKUP('Form 923'!D10149,'Cross-Page Data'!$I$14:$J$117,2,FALSE),K10149))</f>
        <v>solar pv</v>
      </c>
      <c r="K10149" t="str">
        <f>VLOOKUP(E10149,'Cross-Page Data'!$D$4:$F$48,3,FALSE)</f>
        <v>solar</v>
      </c>
      <c r="L10149" t="b">
        <f>IF(AND($P$6=FALSE,OR(C10149="Commercial NAICS Cogen",C10149="Industrial NAICS Cogen",C10149="NAICS-22 Cogen")),FALSE,IF(AND($P$7=FALSE,OR(C10149="Commercial NAICS Cogen",C10149="Commercial NAICS Non-Cogen",C10149="industrial NAICS Cogen", C10149="industrial NAICS non-cogen")),FALSE,TRUE))</f>
        <v>1</v>
      </c>
      <c r="M10149">
        <f t="shared" si="475"/>
        <v>0.37716808577735728</v>
      </c>
      <c r="N10149">
        <f t="shared" si="476"/>
        <v>1</v>
      </c>
    </row>
    <row r="10150" spans="1:14" x14ac:dyDescent="0.2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s="32">
        <f t="shared" si="474"/>
        <v>8902008.1684824396</v>
      </c>
      <c r="J10150" t="str">
        <f>IF(K10150="natural gas",VLOOKUP(D10150,'Cross-Page Data'!$I$4:$J$13,2,FALSE),IF(K10150="solar",VLOOKUP('Form 923'!D10150,'Cross-Page Data'!$I$14:$J$117,2,FALSE),K10150))</f>
        <v>wind</v>
      </c>
      <c r="K10150" t="str">
        <f>VLOOKUP(E10150,'Cross-Page Data'!$D$4:$F$48,3,FALSE)</f>
        <v>wind</v>
      </c>
      <c r="L10150" t="b">
        <f>IF(AND($P$6=FALSE,OR(C10150="Commercial NAICS Cogen",C10150="Industrial NAICS Cogen",C10150="NAICS-22 Cogen")),FALSE,IF(AND($P$7=FALSE,OR(C10150="Commercial NAICS Cogen",C10150="Commercial NAICS Non-Cogen",C10150="industrial NAICS Cogen", C10150="industrial NAICS non-cogen")),FALSE,TRUE))</f>
        <v>1</v>
      </c>
      <c r="M10150">
        <f t="shared" si="475"/>
        <v>0.19072615923009623</v>
      </c>
      <c r="N10150">
        <f t="shared" si="476"/>
        <v>1</v>
      </c>
    </row>
    <row r="10151" spans="1:14" x14ac:dyDescent="0.2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s="32">
        <f t="shared" si="474"/>
        <v>8901885.8916209117</v>
      </c>
      <c r="J10151" t="str">
        <f>IF(K10151="natural gas",VLOOKUP(D10151,'Cross-Page Data'!$I$4:$J$13,2,FALSE),IF(K10151="solar",VLOOKUP('Form 923'!D10151,'Cross-Page Data'!$I$14:$J$117,2,FALSE),K10151))</f>
        <v>solar pv</v>
      </c>
      <c r="K10151" t="str">
        <f>VLOOKUP(E10151,'Cross-Page Data'!$D$4:$F$48,3,FALSE)</f>
        <v>solar</v>
      </c>
      <c r="L10151" t="b">
        <f>IF(AND($P$6=FALSE,OR(C10151="Commercial NAICS Cogen",C10151="Industrial NAICS Cogen",C10151="NAICS-22 Cogen")),FALSE,IF(AND($P$7=FALSE,OR(C10151="Commercial NAICS Cogen",C10151="Commercial NAICS Non-Cogen",C10151="industrial NAICS Cogen", C10151="industrial NAICS non-cogen")),FALSE,TRUE))</f>
        <v>1</v>
      </c>
      <c r="M10151">
        <f t="shared" si="475"/>
        <v>0.72721538946704511</v>
      </c>
      <c r="N10151">
        <f t="shared" si="476"/>
        <v>1</v>
      </c>
    </row>
    <row r="10152" spans="1:14" x14ac:dyDescent="0.2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s="32">
        <f t="shared" si="474"/>
        <v>8902178.9522484932</v>
      </c>
      <c r="J10152" t="str">
        <f>IF(K10152="natural gas",VLOOKUP(D10152,'Cross-Page Data'!$I$4:$J$13,2,FALSE),IF(K10152="solar",VLOOKUP('Form 923'!D10152,'Cross-Page Data'!$I$14:$J$117,2,FALSE),K10152))</f>
        <v>solar pv</v>
      </c>
      <c r="K10152" t="str">
        <f>VLOOKUP(E10152,'Cross-Page Data'!$D$4:$F$48,3,FALSE)</f>
        <v>solar</v>
      </c>
      <c r="L10152" t="b">
        <f>IF(AND($P$6=FALSE,OR(C10152="Commercial NAICS Cogen",C10152="Industrial NAICS Cogen",C10152="NAICS-22 Cogen")),FALSE,IF(AND($P$7=FALSE,OR(C10152="Commercial NAICS Cogen",C10152="Commercial NAICS Non-Cogen",C10152="industrial NAICS Cogen", C10152="industrial NAICS non-cogen")),FALSE,TRUE))</f>
        <v>1</v>
      </c>
      <c r="M10152">
        <f t="shared" si="475"/>
        <v>0.1892147587511826</v>
      </c>
      <c r="N10152">
        <f t="shared" si="476"/>
        <v>1</v>
      </c>
    </row>
    <row r="10153" spans="1:14" x14ac:dyDescent="0.2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s="32">
        <f t="shared" si="474"/>
        <v>8901450.6101772971</v>
      </c>
      <c r="J10153" t="str">
        <f>IF(K10153="natural gas",VLOOKUP(D10153,'Cross-Page Data'!$I$4:$J$13,2,FALSE),IF(K10153="solar",VLOOKUP('Form 923'!D10153,'Cross-Page Data'!$I$14:$J$117,2,FALSE),K10153))</f>
        <v>solar pv</v>
      </c>
      <c r="K10153" t="str">
        <f>VLOOKUP(E10153,'Cross-Page Data'!$D$4:$F$48,3,FALSE)</f>
        <v>solar</v>
      </c>
      <c r="L10153" t="b">
        <f>IF(AND($P$6=FALSE,OR(C10153="Commercial NAICS Cogen",C10153="Industrial NAICS Cogen",C10153="NAICS-22 Cogen")),FALSE,IF(AND($P$7=FALSE,OR(C10153="Commercial NAICS Cogen",C10153="Commercial NAICS Non-Cogen",C10153="industrial NAICS Cogen", C10153="industrial NAICS non-cogen")),FALSE,TRUE))</f>
        <v>1</v>
      </c>
      <c r="M10153">
        <f t="shared" si="475"/>
        <v>0.901923683380637</v>
      </c>
      <c r="N10153">
        <f t="shared" si="476"/>
        <v>1</v>
      </c>
    </row>
    <row r="10154" spans="1:14" x14ac:dyDescent="0.2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s="32">
        <f t="shared" si="474"/>
        <v>8901831.7115054373</v>
      </c>
      <c r="J10154" t="str">
        <f>IF(K10154="natural gas",VLOOKUP(D10154,'Cross-Page Data'!$I$4:$J$13,2,FALSE),IF(K10154="solar",VLOOKUP('Form 923'!D10154,'Cross-Page Data'!$I$14:$J$117,2,FALSE),K10154))</f>
        <v>solar pv</v>
      </c>
      <c r="K10154" t="str">
        <f>VLOOKUP(E10154,'Cross-Page Data'!$D$4:$F$48,3,FALSE)</f>
        <v>solar</v>
      </c>
      <c r="L10154" t="b">
        <f>IF(AND($P$6=FALSE,OR(C10154="Commercial NAICS Cogen",C10154="Industrial NAICS Cogen",C10154="NAICS-22 Cogen")),FALSE,IF(AND($P$7=FALSE,OR(C10154="Commercial NAICS Cogen",C10154="Commercial NAICS Non-Cogen",C10154="industrial NAICS Cogen", C10154="industrial NAICS non-cogen")),FALSE,TRUE))</f>
        <v>1</v>
      </c>
      <c r="M10154">
        <f t="shared" si="475"/>
        <v>0.77735730053610852</v>
      </c>
      <c r="N10154">
        <f t="shared" si="476"/>
        <v>1</v>
      </c>
    </row>
    <row r="10155" spans="1:14" x14ac:dyDescent="0.2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s="32">
        <f t="shared" si="474"/>
        <v>8902001.2135885693</v>
      </c>
      <c r="J10155" t="str">
        <f>IF(K10155="natural gas",VLOOKUP(D10155,'Cross-Page Data'!$I$4:$J$13,2,FALSE),IF(K10155="solar",VLOOKUP('Form 923'!D10155,'Cross-Page Data'!$I$14:$J$117,2,FALSE),K10155))</f>
        <v>wind</v>
      </c>
      <c r="K10155" t="str">
        <f>VLOOKUP(E10155,'Cross-Page Data'!$D$4:$F$48,3,FALSE)</f>
        <v>wind</v>
      </c>
      <c r="L10155" t="b">
        <f>IF(AND($P$6=FALSE,OR(C10155="Commercial NAICS Cogen",C10155="Industrial NAICS Cogen",C10155="NAICS-22 Cogen")),FALSE,IF(AND($P$7=FALSE,OR(C10155="Commercial NAICS Cogen",C10155="Commercial NAICS Non-Cogen",C10155="industrial NAICS Cogen", C10155="industrial NAICS non-cogen")),FALSE,TRUE))</f>
        <v>1</v>
      </c>
      <c r="M10155">
        <f t="shared" si="475"/>
        <v>0.38145231846019245</v>
      </c>
      <c r="N10155">
        <f t="shared" si="476"/>
        <v>1</v>
      </c>
    </row>
    <row r="10156" spans="1:14" x14ac:dyDescent="0.2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s="32">
        <f t="shared" si="474"/>
        <v>8901920.8153665233</v>
      </c>
      <c r="J10156" t="str">
        <f>IF(K10156="natural gas",VLOOKUP(D10156,'Cross-Page Data'!$I$4:$J$13,2,FALSE),IF(K10156="solar",VLOOKUP('Form 923'!D10156,'Cross-Page Data'!$I$14:$J$117,2,FALSE),K10156))</f>
        <v>solar pv</v>
      </c>
      <c r="K10156" t="str">
        <f>VLOOKUP(E10156,'Cross-Page Data'!$D$4:$F$48,3,FALSE)</f>
        <v>solar</v>
      </c>
      <c r="L10156" t="b">
        <f>IF(AND($P$6=FALSE,OR(C10156="Commercial NAICS Cogen",C10156="Industrial NAICS Cogen",C10156="NAICS-22 Cogen")),FALSE,IF(AND($P$7=FALSE,OR(C10156="Commercial NAICS Cogen",C10156="Commercial NAICS Non-Cogen",C10156="industrial NAICS Cogen", C10156="industrial NAICS non-cogen")),FALSE,TRUE))</f>
        <v>1</v>
      </c>
      <c r="M10156">
        <f t="shared" si="475"/>
        <v>0.68527278461053298</v>
      </c>
      <c r="N10156">
        <f t="shared" si="476"/>
        <v>1</v>
      </c>
    </row>
    <row r="10157" spans="1:14" x14ac:dyDescent="0.2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s="32">
        <f t="shared" si="474"/>
        <v>8902039.4828954134</v>
      </c>
      <c r="J10157" t="str">
        <f>IF(K10157="natural gas",VLOOKUP(D10157,'Cross-Page Data'!$I$4:$J$13,2,FALSE),IF(K10157="solar",VLOOKUP('Form 923'!D10157,'Cross-Page Data'!$I$14:$J$117,2,FALSE),K10157))</f>
        <v>solar pv</v>
      </c>
      <c r="K10157" t="str">
        <f>VLOOKUP(E10157,'Cross-Page Data'!$D$4:$F$48,3,FALSE)</f>
        <v>solar</v>
      </c>
      <c r="L10157" t="b">
        <f>IF(AND($P$6=FALSE,OR(C10157="Commercial NAICS Cogen",C10157="Industrial NAICS Cogen",C10157="NAICS-22 Cogen")),FALSE,IF(AND($P$7=FALSE,OR(C10157="Commercial NAICS Cogen",C10157="Commercial NAICS Non-Cogen",C10157="industrial NAICS Cogen", C10157="industrial NAICS non-cogen")),FALSE,TRUE))</f>
        <v>1</v>
      </c>
      <c r="M10157">
        <f t="shared" si="475"/>
        <v>0.3598233995584989</v>
      </c>
      <c r="N10157">
        <f t="shared" si="476"/>
        <v>1</v>
      </c>
    </row>
    <row r="10158" spans="1:14" ht="26.25" x14ac:dyDescent="0.2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s="32">
        <f t="shared" si="474"/>
        <v>7095868.1351171564</v>
      </c>
      <c r="J10158" t="str">
        <f>IF(K10158="natural gas",VLOOKUP(D10158,'Cross-Page Data'!$I$4:$J$13,2,FALSE),IF(K10158="solar",VLOOKUP('Form 923'!D10158,'Cross-Page Data'!$I$14:$J$117,2,FALSE),K10158))</f>
        <v>natural gas peaker</v>
      </c>
      <c r="K10158" t="str">
        <f>VLOOKUP(E10158,'Cross-Page Data'!$D$4:$F$48,3,FALSE)</f>
        <v>natural gas</v>
      </c>
      <c r="L10158" t="b">
        <f>IF(AND($P$6=FALSE,OR(C10158="Commercial NAICS Cogen",C10158="Industrial NAICS Cogen",C10158="NAICS-22 Cogen")),FALSE,IF(AND($P$7=FALSE,OR(C10158="Commercial NAICS Cogen",C10158="Commercial NAICS Non-Cogen",C10158="industrial NAICS Cogen", C10158="industrial NAICS non-cogen")),FALSE,TRUE))</f>
        <v>0</v>
      </c>
      <c r="M10158">
        <f t="shared" si="475"/>
        <v>0.60543209876543214</v>
      </c>
      <c r="N10158">
        <f t="shared" si="476"/>
        <v>1</v>
      </c>
    </row>
    <row r="10159" spans="1:14" ht="26.25" x14ac:dyDescent="0.2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s="32">
        <f t="shared" si="474"/>
        <v>7107979.3194152368</v>
      </c>
      <c r="J10159" t="str">
        <f>IF(K10159="natural gas",VLOOKUP(D10159,'Cross-Page Data'!$I$4:$J$13,2,FALSE),IF(K10159="solar",VLOOKUP('Form 923'!D10159,'Cross-Page Data'!$I$14:$J$117,2,FALSE),K10159))</f>
        <v>biomass</v>
      </c>
      <c r="K10159" t="str">
        <f>VLOOKUP(E10159,'Cross-Page Data'!$D$4:$F$48,3,FALSE)</f>
        <v>biomass</v>
      </c>
      <c r="L10159" t="b">
        <f>IF(AND($P$6=FALSE,OR(C10159="Commercial NAICS Cogen",C10159="Industrial NAICS Cogen",C10159="NAICS-22 Cogen")),FALSE,IF(AND($P$7=FALSE,OR(C10159="Commercial NAICS Cogen",C10159="Commercial NAICS Non-Cogen",C10159="industrial NAICS Cogen", C10159="industrial NAICS non-cogen")),FALSE,TRUE))</f>
        <v>0</v>
      </c>
      <c r="M10159">
        <f t="shared" si="475"/>
        <v>0.57127192982456143</v>
      </c>
      <c r="N10159">
        <f t="shared" si="476"/>
        <v>1</v>
      </c>
    </row>
    <row r="10160" spans="1:14" x14ac:dyDescent="0.2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s="32">
        <f t="shared" si="474"/>
        <v>8902261.7124394197</v>
      </c>
      <c r="J10160" t="str">
        <f>IF(K10160="natural gas",VLOOKUP(D10160,'Cross-Page Data'!$I$4:$J$13,2,FALSE),IF(K10160="solar",VLOOKUP('Form 923'!D10160,'Cross-Page Data'!$I$14:$J$117,2,FALSE),K10160))</f>
        <v>solar pv</v>
      </c>
      <c r="K10160" t="str">
        <f>VLOOKUP(E10160,'Cross-Page Data'!$D$4:$F$48,3,FALSE)</f>
        <v>solar</v>
      </c>
      <c r="L10160" t="b">
        <f>IF(AND($P$6=FALSE,OR(C10160="Commercial NAICS Cogen",C10160="Industrial NAICS Cogen",C10160="NAICS-22 Cogen")),FALSE,IF(AND($P$7=FALSE,OR(C10160="Commercial NAICS Cogen",C10160="Commercial NAICS Non-Cogen",C10160="industrial NAICS Cogen", C10160="industrial NAICS non-cogen")),FALSE,TRUE))</f>
        <v>1</v>
      </c>
      <c r="M10160">
        <f t="shared" si="475"/>
        <v>0.14064963733837907</v>
      </c>
      <c r="N10160">
        <f t="shared" si="476"/>
        <v>1</v>
      </c>
    </row>
    <row r="10161" spans="1:14" ht="26.25" x14ac:dyDescent="0.2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s="32">
        <f t="shared" si="474"/>
        <v>5533304.498269896</v>
      </c>
      <c r="J10161" t="str">
        <f>IF(K10161="natural gas",VLOOKUP(D10161,'Cross-Page Data'!$I$4:$J$13,2,FALSE),IF(K10161="solar",VLOOKUP('Form 923'!D10161,'Cross-Page Data'!$I$14:$J$117,2,FALSE),K10161))</f>
        <v>natural gas peaker</v>
      </c>
      <c r="K10161" t="str">
        <f>VLOOKUP(E10161,'Cross-Page Data'!$D$4:$F$48,3,FALSE)</f>
        <v>natural gas</v>
      </c>
      <c r="L10161" t="b">
        <f>IF(AND($P$6=FALSE,OR(C10161="Commercial NAICS Cogen",C10161="Industrial NAICS Cogen",C10161="NAICS-22 Cogen")),FALSE,IF(AND($P$7=FALSE,OR(C10161="Commercial NAICS Cogen",C10161="Commercial NAICS Non-Cogen",C10161="industrial NAICS Cogen", C10161="industrial NAICS non-cogen")),FALSE,TRUE))</f>
        <v>0</v>
      </c>
      <c r="M10161">
        <f t="shared" si="475"/>
        <v>0.66172839506172842</v>
      </c>
      <c r="N10161">
        <f t="shared" si="476"/>
        <v>1</v>
      </c>
    </row>
    <row r="10162" spans="1:14" x14ac:dyDescent="0.2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s="32">
        <f t="shared" si="474"/>
        <v>8901976.2845849805</v>
      </c>
      <c r="J10162" t="str">
        <f>IF(K10162="natural gas",VLOOKUP(D10162,'Cross-Page Data'!$I$4:$J$13,2,FALSE),IF(K10162="solar",VLOOKUP('Form 923'!D10162,'Cross-Page Data'!$I$14:$J$117,2,FALSE),K10162))</f>
        <v>wind</v>
      </c>
      <c r="K10162" t="str">
        <f>VLOOKUP(E10162,'Cross-Page Data'!$D$4:$F$48,3,FALSE)</f>
        <v>wind</v>
      </c>
      <c r="L10162" t="b">
        <f>IF(AND($P$6=FALSE,OR(C10162="Commercial NAICS Cogen",C10162="Industrial NAICS Cogen",C10162="NAICS-22 Cogen")),FALSE,IF(AND($P$7=FALSE,OR(C10162="Commercial NAICS Cogen",C10162="Commercial NAICS Non-Cogen",C10162="industrial NAICS Cogen", C10162="industrial NAICS non-cogen")),FALSE,TRUE))</f>
        <v>1</v>
      </c>
      <c r="M10162">
        <f t="shared" si="475"/>
        <v>0.85389326334208226</v>
      </c>
      <c r="N10162">
        <f t="shared" si="476"/>
        <v>1</v>
      </c>
    </row>
    <row r="10163" spans="1:14" x14ac:dyDescent="0.2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s="32">
        <f t="shared" si="474"/>
        <v>8902004.0251787771</v>
      </c>
      <c r="J10163" t="str">
        <f>IF(K10163="natural gas",VLOOKUP(D10163,'Cross-Page Data'!$I$4:$J$13,2,FALSE),IF(K10163="solar",VLOOKUP('Form 923'!D10163,'Cross-Page Data'!$I$14:$J$117,2,FALSE),K10163))</f>
        <v>solar pv</v>
      </c>
      <c r="K10163" t="str">
        <f>VLOOKUP(E10163,'Cross-Page Data'!$D$4:$F$48,3,FALSE)</f>
        <v>solar</v>
      </c>
      <c r="L10163" t="b">
        <f>IF(AND($P$6=FALSE,OR(C10163="Commercial NAICS Cogen",C10163="Industrial NAICS Cogen",C10163="NAICS-22 Cogen")),FALSE,IF(AND($P$7=FALSE,OR(C10163="Commercial NAICS Cogen",C10163="Commercial NAICS Non-Cogen",C10163="industrial NAICS Cogen", C10163="industrial NAICS non-cogen")),FALSE,TRUE))</f>
        <v>1</v>
      </c>
      <c r="M10163">
        <f t="shared" si="475"/>
        <v>0.46357615894039733</v>
      </c>
      <c r="N10163">
        <f t="shared" si="476"/>
        <v>1</v>
      </c>
    </row>
    <row r="10164" spans="1:14" ht="26.25" x14ac:dyDescent="0.2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s="32">
        <f t="shared" si="474"/>
        <v>8901988.1409138478</v>
      </c>
      <c r="J10164" t="str">
        <f>IF(K10164="natural gas",VLOOKUP(D10164,'Cross-Page Data'!$I$4:$J$13,2,FALSE),IF(K10164="solar",VLOOKUP('Form 923'!D10164,'Cross-Page Data'!$I$14:$J$117,2,FALSE),K10164))</f>
        <v>hydro</v>
      </c>
      <c r="K10164" t="str">
        <f>VLOOKUP(E10164,'Cross-Page Data'!$D$4:$F$48,3,FALSE)</f>
        <v>hydro</v>
      </c>
      <c r="L10164" t="b">
        <f>IF(AND($P$6=FALSE,OR(C10164="Commercial NAICS Cogen",C10164="Industrial NAICS Cogen",C10164="NAICS-22 Cogen")),FALSE,IF(AND($P$7=FALSE,OR(C10164="Commercial NAICS Cogen",C10164="Commercial NAICS Non-Cogen",C10164="industrial NAICS Cogen", C10164="industrial NAICS non-cogen")),FALSE,TRUE))</f>
        <v>0</v>
      </c>
      <c r="M10164">
        <f t="shared" si="475"/>
        <v>0.66553133514986373</v>
      </c>
      <c r="N10164">
        <f t="shared" si="476"/>
        <v>1</v>
      </c>
    </row>
    <row r="10165" spans="1:14" x14ac:dyDescent="0.2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s="32">
        <f t="shared" si="474"/>
        <v>8901997.6294411831</v>
      </c>
      <c r="J10165" t="str">
        <f>IF(K10165="natural gas",VLOOKUP(D10165,'Cross-Page Data'!$I$4:$J$13,2,FALSE),IF(K10165="solar",VLOOKUP('Form 923'!D10165,'Cross-Page Data'!$I$14:$J$117,2,FALSE),K10165))</f>
        <v>solar pv</v>
      </c>
      <c r="K10165" t="str">
        <f>VLOOKUP(E10165,'Cross-Page Data'!$D$4:$F$48,3,FALSE)</f>
        <v>solar</v>
      </c>
      <c r="L10165" t="b">
        <f>IF(AND($P$6=FALSE,OR(C10165="Commercial NAICS Cogen",C10165="Industrial NAICS Cogen",C10165="NAICS-22 Cogen")),FALSE,IF(AND($P$7=FALSE,OR(C10165="Commercial NAICS Cogen",C10165="Commercial NAICS Non-Cogen",C10165="industrial NAICS Cogen", C10165="industrial NAICS non-cogen")),FALSE,TRUE))</f>
        <v>1</v>
      </c>
      <c r="M10165">
        <f t="shared" si="475"/>
        <v>0.5149795017344686</v>
      </c>
      <c r="N10165">
        <f t="shared" si="476"/>
        <v>1</v>
      </c>
    </row>
    <row r="10166" spans="1:14" x14ac:dyDescent="0.2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s="32">
        <f t="shared" si="474"/>
        <v>8902317.8807947021</v>
      </c>
      <c r="J10166" t="str">
        <f>IF(K10166="natural gas",VLOOKUP(D10166,'Cross-Page Data'!$I$4:$J$13,2,FALSE),IF(K10166="solar",VLOOKUP('Form 923'!D10166,'Cross-Page Data'!$I$14:$J$117,2,FALSE),K10166))</f>
        <v>solar pv</v>
      </c>
      <c r="K10166" t="str">
        <f>VLOOKUP(E10166,'Cross-Page Data'!$D$4:$F$48,3,FALSE)</f>
        <v>solar</v>
      </c>
      <c r="L10166" t="b">
        <f>IF(AND($P$6=FALSE,OR(C10166="Commercial NAICS Cogen",C10166="Industrial NAICS Cogen",C10166="NAICS-22 Cogen")),FALSE,IF(AND($P$7=FALSE,OR(C10166="Commercial NAICS Cogen",C10166="Commercial NAICS Non-Cogen",C10166="industrial NAICS Cogen", C10166="industrial NAICS non-cogen")),FALSE,TRUE))</f>
        <v>1</v>
      </c>
      <c r="M10166">
        <f t="shared" si="475"/>
        <v>0.12078208766950489</v>
      </c>
      <c r="N10166">
        <f t="shared" si="476"/>
        <v>1</v>
      </c>
    </row>
    <row r="10167" spans="1:14" x14ac:dyDescent="0.2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s="32" t="str">
        <f t="shared" si="474"/>
        <v/>
      </c>
      <c r="J10167" t="str">
        <f>IF(K10167="natural gas",VLOOKUP(D10167,'Cross-Page Data'!$I$4:$J$13,2,FALSE),IF(K10167="solar",VLOOKUP('Form 923'!D10167,'Cross-Page Data'!$I$14:$J$117,2,FALSE),K10167))</f>
        <v>other</v>
      </c>
      <c r="K10167" t="str">
        <f>VLOOKUP(E10167,'Cross-Page Data'!$D$4:$F$48,3,FALSE)</f>
        <v>other</v>
      </c>
      <c r="L10167" t="b">
        <f>IF(AND($P$6=FALSE,OR(C10167="Commercial NAICS Cogen",C10167="Industrial NAICS Cogen",C10167="NAICS-22 Cogen")),FALSE,IF(AND($P$7=FALSE,OR(C10167="Commercial NAICS Cogen",C10167="Commercial NAICS Non-Cogen",C10167="industrial NAICS Cogen", C10167="industrial NAICS non-cogen")),FALSE,TRUE))</f>
        <v>0</v>
      </c>
      <c r="M10167">
        <f t="shared" si="475"/>
        <v>1.6233766233766235E-3</v>
      </c>
      <c r="N10167">
        <f t="shared" si="476"/>
        <v>0</v>
      </c>
    </row>
    <row r="10168" spans="1:14" x14ac:dyDescent="0.2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s="32">
        <f t="shared" si="474"/>
        <v>8466250</v>
      </c>
      <c r="J10168" t="str">
        <f>IF(K10168="natural gas",VLOOKUP(D10168,'Cross-Page Data'!$I$4:$J$13,2,FALSE),IF(K10168="solar",VLOOKUP('Form 923'!D10168,'Cross-Page Data'!$I$14:$J$117,2,FALSE),K10168))</f>
        <v>other</v>
      </c>
      <c r="K10168" t="str">
        <f>VLOOKUP(E10168,'Cross-Page Data'!$D$4:$F$48,3,FALSE)</f>
        <v>natural gas</v>
      </c>
      <c r="L10168" t="b">
        <f>IF(AND($P$6=FALSE,OR(C10168="Commercial NAICS Cogen",C10168="Industrial NAICS Cogen",C10168="NAICS-22 Cogen")),FALSE,IF(AND($P$7=FALSE,OR(C10168="Commercial NAICS Cogen",C10168="Commercial NAICS Non-Cogen",C10168="industrial NAICS Cogen", C10168="industrial NAICS non-cogen")),FALSE,TRUE))</f>
        <v>0</v>
      </c>
      <c r="M10168">
        <f t="shared" si="475"/>
        <v>0.25</v>
      </c>
      <c r="N10168">
        <f t="shared" si="476"/>
        <v>1</v>
      </c>
    </row>
    <row r="10169" spans="1:14" x14ac:dyDescent="0.2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s="32">
        <f t="shared" si="474"/>
        <v>8901884.3404808324</v>
      </c>
      <c r="J10169" t="str">
        <f>IF(K10169="natural gas",VLOOKUP(D10169,'Cross-Page Data'!$I$4:$J$13,2,FALSE),IF(K10169="solar",VLOOKUP('Form 923'!D10169,'Cross-Page Data'!$I$14:$J$117,2,FALSE),K10169))</f>
        <v>solar pv</v>
      </c>
      <c r="K10169" t="str">
        <f>VLOOKUP(E10169,'Cross-Page Data'!$D$4:$F$48,3,FALSE)</f>
        <v>solar</v>
      </c>
      <c r="L10169" t="b">
        <f>IF(AND($P$6=FALSE,OR(C10169="Commercial NAICS Cogen",C10169="Industrial NAICS Cogen",C10169="NAICS-22 Cogen")),FALSE,IF(AND($P$7=FALSE,OR(C10169="Commercial NAICS Cogen",C10169="Commercial NAICS Non-Cogen",C10169="industrial NAICS Cogen", C10169="industrial NAICS non-cogen")),FALSE,TRUE))</f>
        <v>0</v>
      </c>
      <c r="M10169">
        <f t="shared" si="475"/>
        <v>0.72847682119205293</v>
      </c>
      <c r="N10169">
        <f t="shared" si="476"/>
        <v>1</v>
      </c>
    </row>
    <row r="10170" spans="1:14" x14ac:dyDescent="0.2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s="32">
        <f t="shared" si="474"/>
        <v>8902010.3433526456</v>
      </c>
      <c r="J10170" t="str">
        <f>IF(K10170="natural gas",VLOOKUP(D10170,'Cross-Page Data'!$I$4:$J$13,2,FALSE),IF(K10170="solar",VLOOKUP('Form 923'!D10170,'Cross-Page Data'!$I$14:$J$117,2,FALSE),K10170))</f>
        <v>solar pv</v>
      </c>
      <c r="K10170" t="str">
        <f>VLOOKUP(E10170,'Cross-Page Data'!$D$4:$F$48,3,FALSE)</f>
        <v>solar</v>
      </c>
      <c r="L10170" t="b">
        <f>IF(AND($P$6=FALSE,OR(C10170="Commercial NAICS Cogen",C10170="Industrial NAICS Cogen",C10170="NAICS-22 Cogen")),FALSE,IF(AND($P$7=FALSE,OR(C10170="Commercial NAICS Cogen",C10170="Commercial NAICS Non-Cogen",C10170="industrial NAICS Cogen", C10170="industrial NAICS non-cogen")),FALSE,TRUE))</f>
        <v>1</v>
      </c>
      <c r="M10170">
        <f t="shared" si="475"/>
        <v>0.43550930305897195</v>
      </c>
      <c r="N10170">
        <f t="shared" si="476"/>
        <v>1</v>
      </c>
    </row>
    <row r="10171" spans="1:14" x14ac:dyDescent="0.2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s="32">
        <f t="shared" si="474"/>
        <v>8901986.5560103636</v>
      </c>
      <c r="J10171" t="str">
        <f>IF(K10171="natural gas",VLOOKUP(D10171,'Cross-Page Data'!$I$4:$J$13,2,FALSE),IF(K10171="solar",VLOOKUP('Form 923'!D10171,'Cross-Page Data'!$I$14:$J$117,2,FALSE),K10171))</f>
        <v>solar pv</v>
      </c>
      <c r="K10171" t="str">
        <f>VLOOKUP(E10171,'Cross-Page Data'!$D$4:$F$48,3,FALSE)</f>
        <v>solar</v>
      </c>
      <c r="L10171" t="b">
        <f>IF(AND($P$6=FALSE,OR(C10171="Commercial NAICS Cogen",C10171="Industrial NAICS Cogen",C10171="NAICS-22 Cogen")),FALSE,IF(AND($P$7=FALSE,OR(C10171="Commercial NAICS Cogen",C10171="Commercial NAICS Non-Cogen",C10171="industrial NAICS Cogen", C10171="industrial NAICS non-cogen")),FALSE,TRUE))</f>
        <v>1</v>
      </c>
      <c r="M10171">
        <f t="shared" si="475"/>
        <v>0.56449069694102805</v>
      </c>
      <c r="N10171">
        <f t="shared" si="476"/>
        <v>1</v>
      </c>
    </row>
    <row r="10172" spans="1:14" x14ac:dyDescent="0.2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s="32">
        <f t="shared" si="474"/>
        <v>8902010.922174938</v>
      </c>
      <c r="J10172" t="str">
        <f>IF(K10172="natural gas",VLOOKUP(D10172,'Cross-Page Data'!$I$4:$J$13,2,FALSE),IF(K10172="solar",VLOOKUP('Form 923'!D10172,'Cross-Page Data'!$I$14:$J$117,2,FALSE),K10172))</f>
        <v>solar pv</v>
      </c>
      <c r="K10172" t="str">
        <f>VLOOKUP(E10172,'Cross-Page Data'!$D$4:$F$48,3,FALSE)</f>
        <v>solar</v>
      </c>
      <c r="L10172" t="b">
        <f>IF(AND($P$6=FALSE,OR(C10172="Commercial NAICS Cogen",C10172="Industrial NAICS Cogen",C10172="NAICS-22 Cogen")),FALSE,IF(AND($P$7=FALSE,OR(C10172="Commercial NAICS Cogen",C10172="Commercial NAICS Non-Cogen",C10172="industrial NAICS Cogen", C10172="industrial NAICS non-cogen")),FALSE,TRUE))</f>
        <v>1</v>
      </c>
      <c r="M10172">
        <f t="shared" si="475"/>
        <v>0.43298643960895616</v>
      </c>
      <c r="N10172">
        <f t="shared" si="476"/>
        <v>1</v>
      </c>
    </row>
    <row r="10173" spans="1:14" x14ac:dyDescent="0.2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s="32">
        <f t="shared" si="474"/>
        <v>8901999.931155555</v>
      </c>
      <c r="J10173" t="str">
        <f>IF(K10173="natural gas",VLOOKUP(D10173,'Cross-Page Data'!$I$4:$J$13,2,FALSE),IF(K10173="solar",VLOOKUP('Form 923'!D10173,'Cross-Page Data'!$I$14:$J$117,2,FALSE),K10173))</f>
        <v>geothermal</v>
      </c>
      <c r="K10173" t="str">
        <f>VLOOKUP(E10173,'Cross-Page Data'!$D$4:$F$48,3,FALSE)</f>
        <v>geothermal</v>
      </c>
      <c r="L10173" t="b">
        <f>IF(AND($P$6=FALSE,OR(C10173="Commercial NAICS Cogen",C10173="Industrial NAICS Cogen",C10173="NAICS-22 Cogen")),FALSE,IF(AND($P$7=FALSE,OR(C10173="Commercial NAICS Cogen",C10173="Commercial NAICS Non-Cogen",C10173="industrial NAICS Cogen", C10173="industrial NAICS non-cogen")),FALSE,TRUE))</f>
        <v>1</v>
      </c>
      <c r="M10173">
        <f t="shared" si="475"/>
        <v>0.5</v>
      </c>
      <c r="N10173">
        <f t="shared" si="476"/>
        <v>1</v>
      </c>
    </row>
    <row r="10174" spans="1:14" x14ac:dyDescent="0.2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s="32">
        <f t="shared" si="474"/>
        <v>8901994.4979367275</v>
      </c>
      <c r="J10174" t="str">
        <f>IF(K10174="natural gas",VLOOKUP(D10174,'Cross-Page Data'!$I$4:$J$13,2,FALSE),IF(K10174="solar",VLOOKUP('Form 923'!D10174,'Cross-Page Data'!$I$14:$J$117,2,FALSE),K10174))</f>
        <v>wind</v>
      </c>
      <c r="K10174" t="str">
        <f>VLOOKUP(E10174,'Cross-Page Data'!$D$4:$F$48,3,FALSE)</f>
        <v>wind</v>
      </c>
      <c r="L10174" t="b">
        <f>IF(AND($P$6=FALSE,OR(C10174="Commercial NAICS Cogen",C10174="Industrial NAICS Cogen",C10174="NAICS-22 Cogen")),FALSE,IF(AND($P$7=FALSE,OR(C10174="Commercial NAICS Cogen",C10174="Commercial NAICS Non-Cogen",C10174="industrial NAICS Cogen", C10174="industrial NAICS non-cogen")),FALSE,TRUE))</f>
        <v>1</v>
      </c>
      <c r="M10174">
        <f t="shared" si="475"/>
        <v>0.76115485564304464</v>
      </c>
      <c r="N10174">
        <f t="shared" si="476"/>
        <v>1</v>
      </c>
    </row>
    <row r="10175" spans="1:14" x14ac:dyDescent="0.2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s="32">
        <f t="shared" si="474"/>
        <v>8902218.8792779241</v>
      </c>
      <c r="J10175" t="str">
        <f>IF(K10175="natural gas",VLOOKUP(D10175,'Cross-Page Data'!$I$4:$J$13,2,FALSE),IF(K10175="solar",VLOOKUP('Form 923'!D10175,'Cross-Page Data'!$I$14:$J$117,2,FALSE),K10175))</f>
        <v>solar pv</v>
      </c>
      <c r="K10175" t="str">
        <f>VLOOKUP(E10175,'Cross-Page Data'!$D$4:$F$48,3,FALSE)</f>
        <v>solar</v>
      </c>
      <c r="L10175" t="b">
        <f>IF(AND($P$6=FALSE,OR(C10175="Commercial NAICS Cogen",C10175="Industrial NAICS Cogen",C10175="NAICS-22 Cogen")),FALSE,IF(AND($P$7=FALSE,OR(C10175="Commercial NAICS Cogen",C10175="Commercial NAICS Non-Cogen",C10175="industrial NAICS Cogen", C10175="industrial NAICS non-cogen")),FALSE,TRUE))</f>
        <v>1</v>
      </c>
      <c r="M10175">
        <f t="shared" si="475"/>
        <v>0.16177861873226113</v>
      </c>
      <c r="N10175">
        <f t="shared" si="476"/>
        <v>1</v>
      </c>
    </row>
    <row r="10176" spans="1:14" x14ac:dyDescent="0.2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s="32">
        <f t="shared" si="474"/>
        <v>8901898.7341772169</v>
      </c>
      <c r="J10176" t="str">
        <f>IF(K10176="natural gas",VLOOKUP(D10176,'Cross-Page Data'!$I$4:$J$13,2,FALSE),IF(K10176="solar",VLOOKUP('Form 923'!D10176,'Cross-Page Data'!$I$14:$J$117,2,FALSE),K10176))</f>
        <v>solar pv</v>
      </c>
      <c r="K10176" t="str">
        <f>VLOOKUP(E10176,'Cross-Page Data'!$D$4:$F$48,3,FALSE)</f>
        <v>solar</v>
      </c>
      <c r="L10176" t="b">
        <f>IF(AND($P$6=FALSE,OR(C10176="Commercial NAICS Cogen",C10176="Industrial NAICS Cogen",C10176="NAICS-22 Cogen")),FALSE,IF(AND($P$7=FALSE,OR(C10176="Commercial NAICS Cogen",C10176="Commercial NAICS Non-Cogen",C10176="industrial NAICS Cogen", C10176="industrial NAICS non-cogen")),FALSE,TRUE))</f>
        <v>1</v>
      </c>
      <c r="M10176">
        <f t="shared" si="475"/>
        <v>0.71018606117943861</v>
      </c>
      <c r="N10176">
        <f t="shared" si="476"/>
        <v>1</v>
      </c>
    </row>
    <row r="10177" spans="1:14" x14ac:dyDescent="0.2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s="32">
        <f t="shared" si="474"/>
        <v>8901607.4037993178</v>
      </c>
      <c r="J10177" t="str">
        <f>IF(K10177="natural gas",VLOOKUP(D10177,'Cross-Page Data'!$I$4:$J$13,2,FALSE),IF(K10177="solar",VLOOKUP('Form 923'!D10177,'Cross-Page Data'!$I$14:$J$117,2,FALSE),K10177))</f>
        <v>solar pv</v>
      </c>
      <c r="K10177" t="str">
        <f>VLOOKUP(E10177,'Cross-Page Data'!$D$4:$F$48,3,FALSE)</f>
        <v>solar</v>
      </c>
      <c r="L10177" t="b">
        <f>IF(AND($P$6=FALSE,OR(C10177="Commercial NAICS Cogen",C10177="Industrial NAICS Cogen",C10177="NAICS-22 Cogen")),FALSE,IF(AND($P$7=FALSE,OR(C10177="Commercial NAICS Cogen",C10177="Commercial NAICS Non-Cogen",C10177="industrial NAICS Cogen", C10177="industrial NAICS non-cogen")),FALSE,TRUE))</f>
        <v>1</v>
      </c>
      <c r="M10177">
        <f t="shared" si="475"/>
        <v>0.87164932198044776</v>
      </c>
      <c r="N10177">
        <f t="shared" si="476"/>
        <v>1</v>
      </c>
    </row>
    <row r="10178" spans="1:14" ht="26.25" x14ac:dyDescent="0.2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s="32" t="str">
        <f t="shared" si="474"/>
        <v/>
      </c>
      <c r="J10178" t="str">
        <f>IF(K10178="natural gas",VLOOKUP(D10178,'Cross-Page Data'!$I$4:$J$13,2,FALSE),IF(K10178="solar",VLOOKUP('Form 923'!D10178,'Cross-Page Data'!$I$14:$J$117,2,FALSE),K10178))</f>
        <v>natural gas peaker</v>
      </c>
      <c r="K10178" t="str">
        <f>VLOOKUP(E10178,'Cross-Page Data'!$D$4:$F$48,3,FALSE)</f>
        <v>natural gas</v>
      </c>
      <c r="L10178" t="b">
        <f>IF(AND($P$6=FALSE,OR(C10178="Commercial NAICS Cogen",C10178="Industrial NAICS Cogen",C10178="NAICS-22 Cogen")),FALSE,IF(AND($P$7=FALSE,OR(C10178="Commercial NAICS Cogen",C10178="Commercial NAICS Non-Cogen",C10178="industrial NAICS Cogen", C10178="industrial NAICS non-cogen")),FALSE,TRUE))</f>
        <v>0</v>
      </c>
      <c r="M10178">
        <f t="shared" si="475"/>
        <v>4.9382716049382717E-4</v>
      </c>
      <c r="N10178">
        <f t="shared" si="476"/>
        <v>0</v>
      </c>
    </row>
    <row r="10179" spans="1:14" x14ac:dyDescent="0.2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s="32">
        <f t="shared" si="474"/>
        <v>8902823.9202657808</v>
      </c>
      <c r="J10179" t="str">
        <f>IF(K10179="natural gas",VLOOKUP(D10179,'Cross-Page Data'!$I$4:$J$13,2,FALSE),IF(K10179="solar",VLOOKUP('Form 923'!D10179,'Cross-Page Data'!$I$14:$J$117,2,FALSE),K10179))</f>
        <v>solar pv</v>
      </c>
      <c r="K10179" t="str">
        <f>VLOOKUP(E10179,'Cross-Page Data'!$D$4:$F$48,3,FALSE)</f>
        <v>solar</v>
      </c>
      <c r="L10179" t="b">
        <f>IF(AND($P$6=FALSE,OR(C10179="Commercial NAICS Cogen",C10179="Industrial NAICS Cogen",C10179="NAICS-22 Cogen")),FALSE,IF(AND($P$7=FALSE,OR(C10179="Commercial NAICS Cogen",C10179="Commercial NAICS Non-Cogen",C10179="industrial NAICS Cogen", C10179="industrial NAICS non-cogen")),FALSE,TRUE))</f>
        <v>1</v>
      </c>
      <c r="M10179">
        <f t="shared" si="475"/>
        <v>3.6581520025228638E-2</v>
      </c>
      <c r="N10179">
        <f t="shared" si="476"/>
        <v>0</v>
      </c>
    </row>
    <row r="10180" spans="1:14" x14ac:dyDescent="0.2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s="32">
        <f t="shared" si="474"/>
        <v>0</v>
      </c>
      <c r="J10180" t="str">
        <f>IF(K10180="natural gas",VLOOKUP(D10180,'Cross-Page Data'!$I$4:$J$13,2,FALSE),IF(K10180="solar",VLOOKUP('Form 923'!D10180,'Cross-Page Data'!$I$14:$J$117,2,FALSE),K10180))</f>
        <v>other</v>
      </c>
      <c r="K10180" t="str">
        <f>VLOOKUP(E10180,'Cross-Page Data'!$D$4:$F$48,3,FALSE)</f>
        <v>other</v>
      </c>
      <c r="L10180" t="b">
        <f>IF(AND($P$6=FALSE,OR(C10180="Commercial NAICS Cogen",C10180="Industrial NAICS Cogen",C10180="NAICS-22 Cogen")),FALSE,IF(AND($P$7=FALSE,OR(C10180="Commercial NAICS Cogen",C10180="Commercial NAICS Non-Cogen",C10180="industrial NAICS Cogen", C10180="industrial NAICS non-cogen")),FALSE,TRUE))</f>
        <v>1</v>
      </c>
      <c r="M10180">
        <f t="shared" si="475"/>
        <v>0.47889610389610388</v>
      </c>
      <c r="N10180">
        <f t="shared" si="476"/>
        <v>1</v>
      </c>
    </row>
    <row r="10181" spans="1:14" x14ac:dyDescent="0.2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s="32">
        <f t="shared" si="474"/>
        <v>8901994.5552530698</v>
      </c>
      <c r="J10181" t="str">
        <f>IF(K10181="natural gas",VLOOKUP(D10181,'Cross-Page Data'!$I$4:$J$13,2,FALSE),IF(K10181="solar",VLOOKUP('Form 923'!D10181,'Cross-Page Data'!$I$14:$J$117,2,FALSE),K10181))</f>
        <v>solar pv</v>
      </c>
      <c r="K10181" t="str">
        <f>VLOOKUP(E10181,'Cross-Page Data'!$D$4:$F$48,3,FALSE)</f>
        <v>solar</v>
      </c>
      <c r="L10181" t="b">
        <f>IF(AND($P$6=FALSE,OR(C10181="Commercial NAICS Cogen",C10181="Industrial NAICS Cogen",C10181="NAICS-22 Cogen")),FALSE,IF(AND($P$7=FALSE,OR(C10181="Commercial NAICS Cogen",C10181="Commercial NAICS Non-Cogen",C10181="industrial NAICS Cogen", C10181="industrial NAICS non-cogen")),FALSE,TRUE))</f>
        <v>1</v>
      </c>
      <c r="M10181">
        <f t="shared" si="475"/>
        <v>0.53200883002207511</v>
      </c>
      <c r="N10181">
        <f t="shared" si="476"/>
        <v>1</v>
      </c>
    </row>
    <row r="10182" spans="1:14" x14ac:dyDescent="0.2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s="32" t="str">
        <f t="shared" si="474"/>
        <v/>
      </c>
      <c r="J10182" t="str">
        <f>IF(K10182="natural gas",VLOOKUP(D10182,'Cross-Page Data'!$I$4:$J$13,2,FALSE),IF(K10182="solar",VLOOKUP('Form 923'!D10182,'Cross-Page Data'!$I$14:$J$117,2,FALSE),K10182))</f>
        <v>other</v>
      </c>
      <c r="K10182" t="str">
        <f>VLOOKUP(E10182,'Cross-Page Data'!$D$4:$F$48,3,FALSE)</f>
        <v>other</v>
      </c>
      <c r="L10182" t="b">
        <f>IF(AND($P$6=FALSE,OR(C10182="Commercial NAICS Cogen",C10182="Industrial NAICS Cogen",C10182="NAICS-22 Cogen")),FALSE,IF(AND($P$7=FALSE,OR(C10182="Commercial NAICS Cogen",C10182="Commercial NAICS Non-Cogen",C10182="industrial NAICS Cogen", C10182="industrial NAICS non-cogen")),FALSE,TRUE))</f>
        <v>1</v>
      </c>
      <c r="M10182">
        <f t="shared" si="475"/>
        <v>1.6233766233766235E-3</v>
      </c>
      <c r="N10182">
        <f t="shared" si="476"/>
        <v>0</v>
      </c>
    </row>
    <row r="10183" spans="1:14" x14ac:dyDescent="0.2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s="32">
        <f t="shared" ref="I10183:I10246" si="477">IFERROR(F10183/G10183*10^6,"")</f>
        <v>8901951.9350107182</v>
      </c>
      <c r="J10183" t="str">
        <f>IF(K10183="natural gas",VLOOKUP(D10183,'Cross-Page Data'!$I$4:$J$13,2,FALSE),IF(K10183="solar",VLOOKUP('Form 923'!D10183,'Cross-Page Data'!$I$14:$J$117,2,FALSE),K10183))</f>
        <v>solar pv</v>
      </c>
      <c r="K10183" t="str">
        <f>VLOOKUP(E10183,'Cross-Page Data'!$D$4:$F$48,3,FALSE)</f>
        <v>solar</v>
      </c>
      <c r="L10183" t="b">
        <f>IF(AND($P$6=FALSE,OR(C10183="Commercial NAICS Cogen",C10183="Industrial NAICS Cogen",C10183="NAICS-22 Cogen")),FALSE,IF(AND($P$7=FALSE,OR(C10183="Commercial NAICS Cogen",C10183="Commercial NAICS Non-Cogen",C10183="industrial NAICS Cogen", C10183="industrial NAICS non-cogen")),FALSE,TRUE))</f>
        <v>1</v>
      </c>
      <c r="M10183">
        <f t="shared" ref="M10183:M10246" si="478">(COUNTIFS($J$6:$J$14148,J10183,$I$6:$I$14148,"&gt;"&amp;I10183)+1)/COUNTIFS($J$6:$J$14148,J10183)</f>
        <v>0.64206874802901293</v>
      </c>
      <c r="N10183">
        <f t="shared" ref="N10183:N10246" si="479">IF(OR(M10183&gt;0.95,M10183&lt;0.05),0,1)</f>
        <v>1</v>
      </c>
    </row>
    <row r="10184" spans="1:14" x14ac:dyDescent="0.2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s="32">
        <f t="shared" si="477"/>
        <v>8902092.5321558826</v>
      </c>
      <c r="J10184" t="str">
        <f>IF(K10184="natural gas",VLOOKUP(D10184,'Cross-Page Data'!$I$4:$J$13,2,FALSE),IF(K10184="solar",VLOOKUP('Form 923'!D10184,'Cross-Page Data'!$I$14:$J$117,2,FALSE),K10184))</f>
        <v>solar pv</v>
      </c>
      <c r="K10184" t="str">
        <f>VLOOKUP(E10184,'Cross-Page Data'!$D$4:$F$48,3,FALSE)</f>
        <v>solar</v>
      </c>
      <c r="L10184" t="b">
        <f>IF(AND($P$6=FALSE,OR(C10184="Commercial NAICS Cogen",C10184="Industrial NAICS Cogen",C10184="NAICS-22 Cogen")),FALSE,IF(AND($P$7=FALSE,OR(C10184="Commercial NAICS Cogen",C10184="Commercial NAICS Non-Cogen",C10184="industrial NAICS Cogen", C10184="industrial NAICS non-cogen")),FALSE,TRUE))</f>
        <v>1</v>
      </c>
      <c r="M10184">
        <f t="shared" si="478"/>
        <v>0.27846105329549037</v>
      </c>
      <c r="N10184">
        <f t="shared" si="479"/>
        <v>1</v>
      </c>
    </row>
    <row r="10185" spans="1:14" x14ac:dyDescent="0.2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s="32">
        <f t="shared" si="477"/>
        <v>8902008.0321285129</v>
      </c>
      <c r="J10185" t="str">
        <f>IF(K10185="natural gas",VLOOKUP(D10185,'Cross-Page Data'!$I$4:$J$13,2,FALSE),IF(K10185="solar",VLOOKUP('Form 923'!D10185,'Cross-Page Data'!$I$14:$J$117,2,FALSE),K10185))</f>
        <v>solar pv</v>
      </c>
      <c r="K10185" t="str">
        <f>VLOOKUP(E10185,'Cross-Page Data'!$D$4:$F$48,3,FALSE)</f>
        <v>solar</v>
      </c>
      <c r="L10185" t="b">
        <f>IF(AND($P$6=FALSE,OR(C10185="Commercial NAICS Cogen",C10185="Industrial NAICS Cogen",C10185="NAICS-22 Cogen")),FALSE,IF(AND($P$7=FALSE,OR(C10185="Commercial NAICS Cogen",C10185="Commercial NAICS Non-Cogen",C10185="industrial NAICS Cogen", C10185="industrial NAICS non-cogen")),FALSE,TRUE))</f>
        <v>1</v>
      </c>
      <c r="M10185">
        <f t="shared" si="478"/>
        <v>0.44465468306527911</v>
      </c>
      <c r="N10185">
        <f t="shared" si="479"/>
        <v>1</v>
      </c>
    </row>
    <row r="10186" spans="1:14" x14ac:dyDescent="0.2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s="32">
        <f t="shared" si="477"/>
        <v>8901997.9473771024</v>
      </c>
      <c r="J10186" t="str">
        <f>IF(K10186="natural gas",VLOOKUP(D10186,'Cross-Page Data'!$I$4:$J$13,2,FALSE),IF(K10186="solar",VLOOKUP('Form 923'!D10186,'Cross-Page Data'!$I$14:$J$117,2,FALSE),K10186))</f>
        <v>solar pv</v>
      </c>
      <c r="K10186" t="str">
        <f>VLOOKUP(E10186,'Cross-Page Data'!$D$4:$F$48,3,FALSE)</f>
        <v>solar</v>
      </c>
      <c r="L10186" t="b">
        <f>IF(AND($P$6=FALSE,OR(C10186="Commercial NAICS Cogen",C10186="Industrial NAICS Cogen",C10186="NAICS-22 Cogen")),FALSE,IF(AND($P$7=FALSE,OR(C10186="Commercial NAICS Cogen",C10186="Commercial NAICS Non-Cogen",C10186="industrial NAICS Cogen", C10186="industrial NAICS non-cogen")),FALSE,TRUE))</f>
        <v>1</v>
      </c>
      <c r="M10186">
        <f t="shared" si="478"/>
        <v>0.51119520655944495</v>
      </c>
      <c r="N10186">
        <f t="shared" si="479"/>
        <v>1</v>
      </c>
    </row>
    <row r="10187" spans="1:14" x14ac:dyDescent="0.2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s="32">
        <f t="shared" si="477"/>
        <v>8901996.9168336857</v>
      </c>
      <c r="J10187" t="str">
        <f>IF(K10187="natural gas",VLOOKUP(D10187,'Cross-Page Data'!$I$4:$J$13,2,FALSE),IF(K10187="solar",VLOOKUP('Form 923'!D10187,'Cross-Page Data'!$I$14:$J$117,2,FALSE),K10187))</f>
        <v>solar pv</v>
      </c>
      <c r="K10187" t="str">
        <f>VLOOKUP(E10187,'Cross-Page Data'!$D$4:$F$48,3,FALSE)</f>
        <v>solar</v>
      </c>
      <c r="L10187" t="b">
        <f>IF(AND($P$6=FALSE,OR(C10187="Commercial NAICS Cogen",C10187="Industrial NAICS Cogen",C10187="NAICS-22 Cogen")),FALSE,IF(AND($P$7=FALSE,OR(C10187="Commercial NAICS Cogen",C10187="Commercial NAICS Non-Cogen",C10187="industrial NAICS Cogen", C10187="industrial NAICS non-cogen")),FALSE,TRUE))</f>
        <v>1</v>
      </c>
      <c r="M10187">
        <f t="shared" si="478"/>
        <v>0.51750236518448434</v>
      </c>
      <c r="N10187">
        <f t="shared" si="479"/>
        <v>1</v>
      </c>
    </row>
    <row r="10188" spans="1:14" x14ac:dyDescent="0.2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s="32">
        <f t="shared" si="477"/>
        <v>8901597.4440894574</v>
      </c>
      <c r="J10188" t="str">
        <f>IF(K10188="natural gas",VLOOKUP(D10188,'Cross-Page Data'!$I$4:$J$13,2,FALSE),IF(K10188="solar",VLOOKUP('Form 923'!D10188,'Cross-Page Data'!$I$14:$J$117,2,FALSE),K10188))</f>
        <v>solar pv</v>
      </c>
      <c r="K10188" t="str">
        <f>VLOOKUP(E10188,'Cross-Page Data'!$D$4:$F$48,3,FALSE)</f>
        <v>solar</v>
      </c>
      <c r="L10188" t="b">
        <f>IF(AND($P$6=FALSE,OR(C10188="Commercial NAICS Cogen",C10188="Industrial NAICS Cogen",C10188="NAICS-22 Cogen")),FALSE,IF(AND($P$7=FALSE,OR(C10188="Commercial NAICS Cogen",C10188="Commercial NAICS Non-Cogen",C10188="industrial NAICS Cogen", C10188="industrial NAICS non-cogen")),FALSE,TRUE))</f>
        <v>1</v>
      </c>
      <c r="M10188">
        <f t="shared" si="478"/>
        <v>0.8741721854304636</v>
      </c>
      <c r="N10188">
        <f t="shared" si="479"/>
        <v>1</v>
      </c>
    </row>
    <row r="10189" spans="1:14" x14ac:dyDescent="0.2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s="32">
        <f t="shared" si="477"/>
        <v>8901956.199828539</v>
      </c>
      <c r="J10189" t="str">
        <f>IF(K10189="natural gas",VLOOKUP(D10189,'Cross-Page Data'!$I$4:$J$13,2,FALSE),IF(K10189="solar",VLOOKUP('Form 923'!D10189,'Cross-Page Data'!$I$14:$J$117,2,FALSE),K10189))</f>
        <v>solar pv</v>
      </c>
      <c r="K10189" t="str">
        <f>VLOOKUP(E10189,'Cross-Page Data'!$D$4:$F$48,3,FALSE)</f>
        <v>solar</v>
      </c>
      <c r="L10189" t="b">
        <f>IF(AND($P$6=FALSE,OR(C10189="Commercial NAICS Cogen",C10189="Industrial NAICS Cogen",C10189="NAICS-22 Cogen")),FALSE,IF(AND($P$7=FALSE,OR(C10189="Commercial NAICS Cogen",C10189="Commercial NAICS Non-Cogen",C10189="industrial NAICS Cogen", C10189="industrial NAICS non-cogen")),FALSE,TRUE))</f>
        <v>1</v>
      </c>
      <c r="M10189">
        <f t="shared" si="478"/>
        <v>0.63355408388520973</v>
      </c>
      <c r="N10189">
        <f t="shared" si="479"/>
        <v>1</v>
      </c>
    </row>
    <row r="10190" spans="1:14" x14ac:dyDescent="0.2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s="32">
        <f t="shared" si="477"/>
        <v>8902372.881355932</v>
      </c>
      <c r="J10190" t="str">
        <f>IF(K10190="natural gas",VLOOKUP(D10190,'Cross-Page Data'!$I$4:$J$13,2,FALSE),IF(K10190="solar",VLOOKUP('Form 923'!D10190,'Cross-Page Data'!$I$14:$J$117,2,FALSE),K10190))</f>
        <v>solar pv</v>
      </c>
      <c r="K10190" t="str">
        <f>VLOOKUP(E10190,'Cross-Page Data'!$D$4:$F$48,3,FALSE)</f>
        <v>solar</v>
      </c>
      <c r="L10190" t="b">
        <f>IF(AND($P$6=FALSE,OR(C10190="Commercial NAICS Cogen",C10190="Industrial NAICS Cogen",C10190="NAICS-22 Cogen")),FALSE,IF(AND($P$7=FALSE,OR(C10190="Commercial NAICS Cogen",C10190="Commercial NAICS Non-Cogen",C10190="industrial NAICS Cogen", C10190="industrial NAICS non-cogen")),FALSE,TRUE))</f>
        <v>1</v>
      </c>
      <c r="M10190">
        <f t="shared" si="478"/>
        <v>0.10564490696941028</v>
      </c>
      <c r="N10190">
        <f t="shared" si="479"/>
        <v>1</v>
      </c>
    </row>
    <row r="10191" spans="1:14" x14ac:dyDescent="0.2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s="32">
        <f t="shared" si="477"/>
        <v>8902106.567534076</v>
      </c>
      <c r="J10191" t="str">
        <f>IF(K10191="natural gas",VLOOKUP(D10191,'Cross-Page Data'!$I$4:$J$13,2,FALSE),IF(K10191="solar",VLOOKUP('Form 923'!D10191,'Cross-Page Data'!$I$14:$J$117,2,FALSE),K10191))</f>
        <v>solar pv</v>
      </c>
      <c r="K10191" t="str">
        <f>VLOOKUP(E10191,'Cross-Page Data'!$D$4:$F$48,3,FALSE)</f>
        <v>solar</v>
      </c>
      <c r="L10191" t="b">
        <f>IF(AND($P$6=FALSE,OR(C10191="Commercial NAICS Cogen",C10191="Industrial NAICS Cogen",C10191="NAICS-22 Cogen")),FALSE,IF(AND($P$7=FALSE,OR(C10191="Commercial NAICS Cogen",C10191="Commercial NAICS Non-Cogen",C10191="industrial NAICS Cogen", C10191="industrial NAICS non-cogen")),FALSE,TRUE))</f>
        <v>1</v>
      </c>
      <c r="M10191">
        <f t="shared" si="478"/>
        <v>0.26332387259539575</v>
      </c>
      <c r="N10191">
        <f t="shared" si="479"/>
        <v>1</v>
      </c>
    </row>
    <row r="10192" spans="1:14" x14ac:dyDescent="0.2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s="32">
        <f t="shared" si="477"/>
        <v>8901998.7105093487</v>
      </c>
      <c r="J10192" t="str">
        <f>IF(K10192="natural gas",VLOOKUP(D10192,'Cross-Page Data'!$I$4:$J$13,2,FALSE),IF(K10192="solar",VLOOKUP('Form 923'!D10192,'Cross-Page Data'!$I$14:$J$117,2,FALSE),K10192))</f>
        <v>solar pv</v>
      </c>
      <c r="K10192" t="str">
        <f>VLOOKUP(E10192,'Cross-Page Data'!$D$4:$F$48,3,FALSE)</f>
        <v>solar</v>
      </c>
      <c r="L10192" t="b">
        <f>IF(AND($P$6=FALSE,OR(C10192="Commercial NAICS Cogen",C10192="Industrial NAICS Cogen",C10192="NAICS-22 Cogen")),FALSE,IF(AND($P$7=FALSE,OR(C10192="Commercial NAICS Cogen",C10192="Commercial NAICS Non-Cogen",C10192="industrial NAICS Cogen", C10192="industrial NAICS non-cogen")),FALSE,TRUE))</f>
        <v>1</v>
      </c>
      <c r="M10192">
        <f t="shared" si="478"/>
        <v>0.50741091138442129</v>
      </c>
      <c r="N10192">
        <f t="shared" si="479"/>
        <v>1</v>
      </c>
    </row>
    <row r="10193" spans="1:14" x14ac:dyDescent="0.2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s="32">
        <f t="shared" si="477"/>
        <v>8902287.5816993453</v>
      </c>
      <c r="J10193" t="str">
        <f>IF(K10193="natural gas",VLOOKUP(D10193,'Cross-Page Data'!$I$4:$J$13,2,FALSE),IF(K10193="solar",VLOOKUP('Form 923'!D10193,'Cross-Page Data'!$I$14:$J$117,2,FALSE),K10193))</f>
        <v>solar pv</v>
      </c>
      <c r="K10193" t="str">
        <f>VLOOKUP(E10193,'Cross-Page Data'!$D$4:$F$48,3,FALSE)</f>
        <v>solar</v>
      </c>
      <c r="L10193" t="b">
        <f>IF(AND($P$6=FALSE,OR(C10193="Commercial NAICS Cogen",C10193="Industrial NAICS Cogen",C10193="NAICS-22 Cogen")),FALSE,IF(AND($P$7=FALSE,OR(C10193="Commercial NAICS Cogen",C10193="Commercial NAICS Non-Cogen",C10193="industrial NAICS Cogen", C10193="industrial NAICS non-cogen")),FALSE,TRUE))</f>
        <v>1</v>
      </c>
      <c r="M10193">
        <f t="shared" si="478"/>
        <v>0.13181961526332386</v>
      </c>
      <c r="N10193">
        <f t="shared" si="479"/>
        <v>1</v>
      </c>
    </row>
    <row r="10194" spans="1:14" x14ac:dyDescent="0.2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s="32">
        <f t="shared" si="477"/>
        <v>8902254.737347085</v>
      </c>
      <c r="J10194" t="str">
        <f>IF(K10194="natural gas",VLOOKUP(D10194,'Cross-Page Data'!$I$4:$J$13,2,FALSE),IF(K10194="solar",VLOOKUP('Form 923'!D10194,'Cross-Page Data'!$I$14:$J$117,2,FALSE),K10194))</f>
        <v>solar pv</v>
      </c>
      <c r="K10194" t="str">
        <f>VLOOKUP(E10194,'Cross-Page Data'!$D$4:$F$48,3,FALSE)</f>
        <v>solar</v>
      </c>
      <c r="L10194" t="b">
        <f>IF(AND($P$6=FALSE,OR(C10194="Commercial NAICS Cogen",C10194="Industrial NAICS Cogen",C10194="NAICS-22 Cogen")),FALSE,IF(AND($P$7=FALSE,OR(C10194="Commercial NAICS Cogen",C10194="Commercial NAICS Non-Cogen",C10194="industrial NAICS Cogen", C10194="industrial NAICS non-cogen")),FALSE,TRUE))</f>
        <v>1</v>
      </c>
      <c r="M10194">
        <f t="shared" si="478"/>
        <v>0.14411857458215074</v>
      </c>
      <c r="N10194">
        <f t="shared" si="479"/>
        <v>1</v>
      </c>
    </row>
    <row r="10195" spans="1:14" x14ac:dyDescent="0.2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s="32">
        <f t="shared" si="477"/>
        <v>8901833.8727076594</v>
      </c>
      <c r="J10195" t="str">
        <f>IF(K10195="natural gas",VLOOKUP(D10195,'Cross-Page Data'!$I$4:$J$13,2,FALSE),IF(K10195="solar",VLOOKUP('Form 923'!D10195,'Cross-Page Data'!$I$14:$J$117,2,FALSE),K10195))</f>
        <v>solar pv</v>
      </c>
      <c r="K10195" t="str">
        <f>VLOOKUP(E10195,'Cross-Page Data'!$D$4:$F$48,3,FALSE)</f>
        <v>solar</v>
      </c>
      <c r="L10195" t="b">
        <f>IF(AND($P$6=FALSE,OR(C10195="Commercial NAICS Cogen",C10195="Industrial NAICS Cogen",C10195="NAICS-22 Cogen")),FALSE,IF(AND($P$7=FALSE,OR(C10195="Commercial NAICS Cogen",C10195="Commercial NAICS Non-Cogen",C10195="industrial NAICS Cogen", C10195="industrial NAICS non-cogen")),FALSE,TRUE))</f>
        <v>1</v>
      </c>
      <c r="M10195">
        <f t="shared" si="478"/>
        <v>0.77514979501734471</v>
      </c>
      <c r="N10195">
        <f t="shared" si="479"/>
        <v>1</v>
      </c>
    </row>
    <row r="10196" spans="1:14" x14ac:dyDescent="0.2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s="32">
        <f t="shared" si="477"/>
        <v>8902002.0018682312</v>
      </c>
      <c r="J10196" t="str">
        <f>IF(K10196="natural gas",VLOOKUP(D10196,'Cross-Page Data'!$I$4:$J$13,2,FALSE),IF(K10196="solar",VLOOKUP('Form 923'!D10196,'Cross-Page Data'!$I$14:$J$117,2,FALSE),K10196))</f>
        <v>wind</v>
      </c>
      <c r="K10196" t="str">
        <f>VLOOKUP(E10196,'Cross-Page Data'!$D$4:$F$48,3,FALSE)</f>
        <v>wind</v>
      </c>
      <c r="L10196" t="b">
        <f>IF(AND($P$6=FALSE,OR(C10196="Commercial NAICS Cogen",C10196="Industrial NAICS Cogen",C10196="NAICS-22 Cogen")),FALSE,IF(AND($P$7=FALSE,OR(C10196="Commercial NAICS Cogen",C10196="Commercial NAICS Non-Cogen",C10196="industrial NAICS Cogen", C10196="industrial NAICS non-cogen")),FALSE,TRUE))</f>
        <v>1</v>
      </c>
      <c r="M10196">
        <f t="shared" si="478"/>
        <v>0.32370953630796151</v>
      </c>
      <c r="N10196">
        <f t="shared" si="479"/>
        <v>1</v>
      </c>
    </row>
    <row r="10197" spans="1:14" x14ac:dyDescent="0.2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s="32">
        <f t="shared" si="477"/>
        <v>8902000.9242404606</v>
      </c>
      <c r="J10197" t="str">
        <f>IF(K10197="natural gas",VLOOKUP(D10197,'Cross-Page Data'!$I$4:$J$13,2,FALSE),IF(K10197="solar",VLOOKUP('Form 923'!D10197,'Cross-Page Data'!$I$14:$J$117,2,FALSE),K10197))</f>
        <v>wind</v>
      </c>
      <c r="K10197" t="str">
        <f>VLOOKUP(E10197,'Cross-Page Data'!$D$4:$F$48,3,FALSE)</f>
        <v>wind</v>
      </c>
      <c r="L10197" t="b">
        <f>IF(AND($P$6=FALSE,OR(C10197="Commercial NAICS Cogen",C10197="Industrial NAICS Cogen",C10197="NAICS-22 Cogen")),FALSE,IF(AND($P$7=FALSE,OR(C10197="Commercial NAICS Cogen",C10197="Commercial NAICS Non-Cogen",C10197="industrial NAICS Cogen", C10197="industrial NAICS non-cogen")),FALSE,TRUE))</f>
        <v>1</v>
      </c>
      <c r="M10197">
        <f t="shared" si="478"/>
        <v>0.40419947506561682</v>
      </c>
      <c r="N10197">
        <f t="shared" si="479"/>
        <v>1</v>
      </c>
    </row>
    <row r="10198" spans="1:14" x14ac:dyDescent="0.2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s="32">
        <f t="shared" si="477"/>
        <v>8902044.0973817185</v>
      </c>
      <c r="J10198" t="str">
        <f>IF(K10198="natural gas",VLOOKUP(D10198,'Cross-Page Data'!$I$4:$J$13,2,FALSE),IF(K10198="solar",VLOOKUP('Form 923'!D10198,'Cross-Page Data'!$I$14:$J$117,2,FALSE),K10198))</f>
        <v>solar pv</v>
      </c>
      <c r="K10198" t="str">
        <f>VLOOKUP(E10198,'Cross-Page Data'!$D$4:$F$48,3,FALSE)</f>
        <v>solar</v>
      </c>
      <c r="L10198" t="b">
        <f>IF(AND($P$6=FALSE,OR(C10198="Commercial NAICS Cogen",C10198="Industrial NAICS Cogen",C10198="NAICS-22 Cogen")),FALSE,IF(AND($P$7=FALSE,OR(C10198="Commercial NAICS Cogen",C10198="Commercial NAICS Non-Cogen",C10198="industrial NAICS Cogen", C10198="industrial NAICS non-cogen")),FALSE,TRUE))</f>
        <v>1</v>
      </c>
      <c r="M10198">
        <f t="shared" si="478"/>
        <v>0.3497319457584358</v>
      </c>
      <c r="N10198">
        <f t="shared" si="479"/>
        <v>1</v>
      </c>
    </row>
    <row r="10199" spans="1:14" x14ac:dyDescent="0.2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s="32">
        <f t="shared" si="477"/>
        <v>8901996.6906794198</v>
      </c>
      <c r="J10199" t="str">
        <f>IF(K10199="natural gas",VLOOKUP(D10199,'Cross-Page Data'!$I$4:$J$13,2,FALSE),IF(K10199="solar",VLOOKUP('Form 923'!D10199,'Cross-Page Data'!$I$14:$J$117,2,FALSE),K10199))</f>
        <v>solar pv</v>
      </c>
      <c r="K10199" t="str">
        <f>VLOOKUP(E10199,'Cross-Page Data'!$D$4:$F$48,3,FALSE)</f>
        <v>solar</v>
      </c>
      <c r="L10199" t="b">
        <f>IF(AND($P$6=FALSE,OR(C10199="Commercial NAICS Cogen",C10199="Industrial NAICS Cogen",C10199="NAICS-22 Cogen")),FALSE,IF(AND($P$7=FALSE,OR(C10199="Commercial NAICS Cogen",C10199="Commercial NAICS Non-Cogen",C10199="industrial NAICS Cogen", C10199="industrial NAICS non-cogen")),FALSE,TRUE))</f>
        <v>1</v>
      </c>
      <c r="M10199">
        <f t="shared" si="478"/>
        <v>0.51844843897824033</v>
      </c>
      <c r="N10199">
        <f t="shared" si="479"/>
        <v>1</v>
      </c>
    </row>
    <row r="10200" spans="1:14" ht="26.25" x14ac:dyDescent="0.2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s="32">
        <f t="shared" si="477"/>
        <v>8913380.8392715752</v>
      </c>
      <c r="J10200" t="str">
        <f>IF(K10200="natural gas",VLOOKUP(D10200,'Cross-Page Data'!$I$4:$J$13,2,FALSE),IF(K10200="solar",VLOOKUP('Form 923'!D10200,'Cross-Page Data'!$I$14:$J$117,2,FALSE),K10200))</f>
        <v>wind</v>
      </c>
      <c r="K10200" t="str">
        <f>VLOOKUP(E10200,'Cross-Page Data'!$D$4:$F$48,3,FALSE)</f>
        <v>wind</v>
      </c>
      <c r="L10200" t="b">
        <f>IF(AND($P$6=FALSE,OR(C10200="Commercial NAICS Cogen",C10200="Industrial NAICS Cogen",C10200="NAICS-22 Cogen")),FALSE,IF(AND($P$7=FALSE,OR(C10200="Commercial NAICS Cogen",C10200="Commercial NAICS Non-Cogen",C10200="industrial NAICS Cogen", C10200="industrial NAICS non-cogen")),FALSE,TRUE))</f>
        <v>0</v>
      </c>
      <c r="M10200">
        <f t="shared" si="478"/>
        <v>1.7497812773403325E-3</v>
      </c>
      <c r="N10200">
        <f t="shared" si="479"/>
        <v>0</v>
      </c>
    </row>
    <row r="10201" spans="1:14" x14ac:dyDescent="0.2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s="32">
        <f t="shared" si="477"/>
        <v>8748768.4729064032</v>
      </c>
      <c r="J10201" t="str">
        <f>IF(K10201="natural gas",VLOOKUP(D10201,'Cross-Page Data'!$I$4:$J$13,2,FALSE),IF(K10201="solar",VLOOKUP('Form 923'!D10201,'Cross-Page Data'!$I$14:$J$117,2,FALSE),K10201))</f>
        <v>biomass</v>
      </c>
      <c r="K10201" t="str">
        <f>VLOOKUP(E10201,'Cross-Page Data'!$D$4:$F$48,3,FALSE)</f>
        <v>biomass</v>
      </c>
      <c r="L10201" t="b">
        <f>IF(AND($P$6=FALSE,OR(C10201="Commercial NAICS Cogen",C10201="Industrial NAICS Cogen",C10201="NAICS-22 Cogen")),FALSE,IF(AND($P$7=FALSE,OR(C10201="Commercial NAICS Cogen",C10201="Commercial NAICS Non-Cogen",C10201="industrial NAICS Cogen", C10201="industrial NAICS non-cogen")),FALSE,TRUE))</f>
        <v>0</v>
      </c>
      <c r="M10201">
        <f t="shared" si="478"/>
        <v>0.53947368421052633</v>
      </c>
      <c r="N10201">
        <f t="shared" si="479"/>
        <v>1</v>
      </c>
    </row>
    <row r="10202" spans="1:14" ht="26.25" x14ac:dyDescent="0.2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s="32">
        <f t="shared" si="477"/>
        <v>14514752.921235528</v>
      </c>
      <c r="J10202" t="str">
        <f>IF(K10202="natural gas",VLOOKUP(D10202,'Cross-Page Data'!$I$4:$J$13,2,FALSE),IF(K10202="solar",VLOOKUP('Form 923'!D10202,'Cross-Page Data'!$I$14:$J$117,2,FALSE),K10202))</f>
        <v>natural gas peaker</v>
      </c>
      <c r="K10202" t="str">
        <f>VLOOKUP(E10202,'Cross-Page Data'!$D$4:$F$48,3,FALSE)</f>
        <v>natural gas</v>
      </c>
      <c r="L10202" t="b">
        <f>IF(AND($P$6=FALSE,OR(C10202="Commercial NAICS Cogen",C10202="Industrial NAICS Cogen",C10202="NAICS-22 Cogen")),FALSE,IF(AND($P$7=FALSE,OR(C10202="Commercial NAICS Cogen",C10202="Commercial NAICS Non-Cogen",C10202="industrial NAICS Cogen", C10202="industrial NAICS non-cogen")),FALSE,TRUE))</f>
        <v>0</v>
      </c>
      <c r="M10202">
        <f t="shared" si="478"/>
        <v>0.15654320987654322</v>
      </c>
      <c r="N10202">
        <f t="shared" si="479"/>
        <v>1</v>
      </c>
    </row>
    <row r="10203" spans="1:14" x14ac:dyDescent="0.2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s="32">
        <f t="shared" si="477"/>
        <v>8902006.31065071</v>
      </c>
      <c r="J10203" t="str">
        <f>IF(K10203="natural gas",VLOOKUP(D10203,'Cross-Page Data'!$I$4:$J$13,2,FALSE),IF(K10203="solar",VLOOKUP('Form 923'!D10203,'Cross-Page Data'!$I$14:$J$117,2,FALSE),K10203))</f>
        <v>wind</v>
      </c>
      <c r="K10203" t="str">
        <f>VLOOKUP(E10203,'Cross-Page Data'!$D$4:$F$48,3,FALSE)</f>
        <v>wind</v>
      </c>
      <c r="L10203" t="b">
        <f>IF(AND($P$6=FALSE,OR(C10203="Commercial NAICS Cogen",C10203="Industrial NAICS Cogen",C10203="NAICS-22 Cogen")),FALSE,IF(AND($P$7=FALSE,OR(C10203="Commercial NAICS Cogen",C10203="Commercial NAICS Non-Cogen",C10203="industrial NAICS Cogen", C10203="industrial NAICS non-cogen")),FALSE,TRUE))</f>
        <v>1</v>
      </c>
      <c r="M10203">
        <f t="shared" si="478"/>
        <v>0.20734908136482941</v>
      </c>
      <c r="N10203">
        <f t="shared" si="479"/>
        <v>1</v>
      </c>
    </row>
    <row r="10204" spans="1:14" x14ac:dyDescent="0.2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s="32">
        <f t="shared" si="477"/>
        <v>8901859.6151778996</v>
      </c>
      <c r="J10204" t="str">
        <f>IF(K10204="natural gas",VLOOKUP(D10204,'Cross-Page Data'!$I$4:$J$13,2,FALSE),IF(K10204="solar",VLOOKUP('Form 923'!D10204,'Cross-Page Data'!$I$14:$J$117,2,FALSE),K10204))</f>
        <v>solar pv</v>
      </c>
      <c r="K10204" t="str">
        <f>VLOOKUP(E10204,'Cross-Page Data'!$D$4:$F$48,3,FALSE)</f>
        <v>solar</v>
      </c>
      <c r="L10204" t="b">
        <f>IF(AND($P$6=FALSE,OR(C10204="Commercial NAICS Cogen",C10204="Industrial NAICS Cogen",C10204="NAICS-22 Cogen")),FALSE,IF(AND($P$7=FALSE,OR(C10204="Commercial NAICS Cogen",C10204="Commercial NAICS Non-Cogen",C10204="industrial NAICS Cogen", C10204="industrial NAICS non-cogen")),FALSE,TRUE))</f>
        <v>1</v>
      </c>
      <c r="M10204">
        <f t="shared" si="478"/>
        <v>0.75559760327972247</v>
      </c>
      <c r="N10204">
        <f t="shared" si="479"/>
        <v>1</v>
      </c>
    </row>
    <row r="10205" spans="1:14" x14ac:dyDescent="0.2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s="32">
        <f t="shared" si="477"/>
        <v>8902062.8136034198</v>
      </c>
      <c r="J10205" t="str">
        <f>IF(K10205="natural gas",VLOOKUP(D10205,'Cross-Page Data'!$I$4:$J$13,2,FALSE),IF(K10205="solar",VLOOKUP('Form 923'!D10205,'Cross-Page Data'!$I$14:$J$117,2,FALSE),K10205))</f>
        <v>solar pv</v>
      </c>
      <c r="K10205" t="str">
        <f>VLOOKUP(E10205,'Cross-Page Data'!$D$4:$F$48,3,FALSE)</f>
        <v>solar</v>
      </c>
      <c r="L10205" t="b">
        <f>IF(AND($P$6=FALSE,OR(C10205="Commercial NAICS Cogen",C10205="Industrial NAICS Cogen",C10205="NAICS-22 Cogen")),FALSE,IF(AND($P$7=FALSE,OR(C10205="Commercial NAICS Cogen",C10205="Commercial NAICS Non-Cogen",C10205="industrial NAICS Cogen", C10205="industrial NAICS non-cogen")),FALSE,TRUE))</f>
        <v>1</v>
      </c>
      <c r="M10205">
        <f t="shared" si="478"/>
        <v>0.31788079470198677</v>
      </c>
      <c r="N10205">
        <f t="shared" si="479"/>
        <v>1</v>
      </c>
    </row>
    <row r="10206" spans="1:14" x14ac:dyDescent="0.2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s="32">
        <f t="shared" si="477"/>
        <v>8902074.5036805719</v>
      </c>
      <c r="J10206" t="str">
        <f>IF(K10206="natural gas",VLOOKUP(D10206,'Cross-Page Data'!$I$4:$J$13,2,FALSE),IF(K10206="solar",VLOOKUP('Form 923'!D10206,'Cross-Page Data'!$I$14:$J$117,2,FALSE),K10206))</f>
        <v>solar pv</v>
      </c>
      <c r="K10206" t="str">
        <f>VLOOKUP(E10206,'Cross-Page Data'!$D$4:$F$48,3,FALSE)</f>
        <v>solar</v>
      </c>
      <c r="L10206" t="b">
        <f>IF(AND($P$6=FALSE,OR(C10206="Commercial NAICS Cogen",C10206="Industrial NAICS Cogen",C10206="NAICS-22 Cogen")),FALSE,IF(AND($P$7=FALSE,OR(C10206="Commercial NAICS Cogen",C10206="Commercial NAICS Non-Cogen",C10206="industrial NAICS Cogen", C10206="industrial NAICS non-cogen")),FALSE,TRUE))</f>
        <v>1</v>
      </c>
      <c r="M10206">
        <f t="shared" si="478"/>
        <v>0.29990539262062443</v>
      </c>
      <c r="N10206">
        <f t="shared" si="479"/>
        <v>1</v>
      </c>
    </row>
    <row r="10207" spans="1:14" x14ac:dyDescent="0.2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s="32">
        <f t="shared" si="477"/>
        <v>8901976.3743752837</v>
      </c>
      <c r="J10207" t="str">
        <f>IF(K10207="natural gas",VLOOKUP(D10207,'Cross-Page Data'!$I$4:$J$13,2,FALSE),IF(K10207="solar",VLOOKUP('Form 923'!D10207,'Cross-Page Data'!$I$14:$J$117,2,FALSE),K10207))</f>
        <v>solar pv</v>
      </c>
      <c r="K10207" t="str">
        <f>VLOOKUP(E10207,'Cross-Page Data'!$D$4:$F$48,3,FALSE)</f>
        <v>solar</v>
      </c>
      <c r="L10207" t="b">
        <f>IF(AND($P$6=FALSE,OR(C10207="Commercial NAICS Cogen",C10207="Industrial NAICS Cogen",C10207="NAICS-22 Cogen")),FALSE,IF(AND($P$7=FALSE,OR(C10207="Commercial NAICS Cogen",C10207="Commercial NAICS Non-Cogen",C10207="industrial NAICS Cogen", C10207="industrial NAICS non-cogen")),FALSE,TRUE))</f>
        <v>1</v>
      </c>
      <c r="M10207">
        <f t="shared" si="478"/>
        <v>0.59634184799747714</v>
      </c>
      <c r="N10207">
        <f t="shared" si="479"/>
        <v>1</v>
      </c>
    </row>
    <row r="10208" spans="1:14" x14ac:dyDescent="0.2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s="32">
        <f t="shared" si="477"/>
        <v>8901867.2199170124</v>
      </c>
      <c r="J10208" t="str">
        <f>IF(K10208="natural gas",VLOOKUP(D10208,'Cross-Page Data'!$I$4:$J$13,2,FALSE),IF(K10208="solar",VLOOKUP('Form 923'!D10208,'Cross-Page Data'!$I$14:$J$117,2,FALSE),K10208))</f>
        <v>solar pv</v>
      </c>
      <c r="K10208" t="str">
        <f>VLOOKUP(E10208,'Cross-Page Data'!$D$4:$F$48,3,FALSE)</f>
        <v>solar</v>
      </c>
      <c r="L10208" t="b">
        <f>IF(AND($P$6=FALSE,OR(C10208="Commercial NAICS Cogen",C10208="Industrial NAICS Cogen",C10208="NAICS-22 Cogen")),FALSE,IF(AND($P$7=FALSE,OR(C10208="Commercial NAICS Cogen",C10208="Commercial NAICS Non-Cogen",C10208="industrial NAICS Cogen", C10208="industrial NAICS non-cogen")),FALSE,TRUE))</f>
        <v>1</v>
      </c>
      <c r="M10208">
        <f t="shared" si="478"/>
        <v>0.74613686534216339</v>
      </c>
      <c r="N10208">
        <f t="shared" si="479"/>
        <v>1</v>
      </c>
    </row>
    <row r="10209" spans="1:14" x14ac:dyDescent="0.2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s="32">
        <f t="shared" si="477"/>
        <v>8902130.0448430497</v>
      </c>
      <c r="J10209" t="str">
        <f>IF(K10209="natural gas",VLOOKUP(D10209,'Cross-Page Data'!$I$4:$J$13,2,FALSE),IF(K10209="solar",VLOOKUP('Form 923'!D10209,'Cross-Page Data'!$I$14:$J$117,2,FALSE),K10209))</f>
        <v>solar pv</v>
      </c>
      <c r="K10209" t="str">
        <f>VLOOKUP(E10209,'Cross-Page Data'!$D$4:$F$48,3,FALSE)</f>
        <v>solar</v>
      </c>
      <c r="L10209" t="b">
        <f>IF(AND($P$6=FALSE,OR(C10209="Commercial NAICS Cogen",C10209="Industrial NAICS Cogen",C10209="NAICS-22 Cogen")),FALSE,IF(AND($P$7=FALSE,OR(C10209="Commercial NAICS Cogen",C10209="Commercial NAICS Non-Cogen",C10209="industrial NAICS Cogen", C10209="industrial NAICS non-cogen")),FALSE,TRUE))</f>
        <v>1</v>
      </c>
      <c r="M10209">
        <f t="shared" si="478"/>
        <v>0.23462630085146641</v>
      </c>
      <c r="N10209">
        <f t="shared" si="479"/>
        <v>1</v>
      </c>
    </row>
    <row r="10210" spans="1:14" x14ac:dyDescent="0.2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s="32">
        <f t="shared" si="477"/>
        <v>8902195.3769311178</v>
      </c>
      <c r="J10210" t="str">
        <f>IF(K10210="natural gas",VLOOKUP(D10210,'Cross-Page Data'!$I$4:$J$13,2,FALSE),IF(K10210="solar",VLOOKUP('Form 923'!D10210,'Cross-Page Data'!$I$14:$J$117,2,FALSE),K10210))</f>
        <v>solar pv</v>
      </c>
      <c r="K10210" t="str">
        <f>VLOOKUP(E10210,'Cross-Page Data'!$D$4:$F$48,3,FALSE)</f>
        <v>solar</v>
      </c>
      <c r="L10210" t="b">
        <f>IF(AND($P$6=FALSE,OR(C10210="Commercial NAICS Cogen",C10210="Industrial NAICS Cogen",C10210="NAICS-22 Cogen")),FALSE,IF(AND($P$7=FALSE,OR(C10210="Commercial NAICS Cogen",C10210="Commercial NAICS Non-Cogen",C10210="industrial NAICS Cogen", C10210="industrial NAICS non-cogen")),FALSE,TRUE))</f>
        <v>1</v>
      </c>
      <c r="M10210">
        <f t="shared" si="478"/>
        <v>0.17691579943235572</v>
      </c>
      <c r="N10210">
        <f t="shared" si="479"/>
        <v>1</v>
      </c>
    </row>
    <row r="10211" spans="1:14" x14ac:dyDescent="0.2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s="32">
        <f t="shared" si="477"/>
        <v>8902017.2910662834</v>
      </c>
      <c r="J10211" t="str">
        <f>IF(K10211="natural gas",VLOOKUP(D10211,'Cross-Page Data'!$I$4:$J$13,2,FALSE),IF(K10211="solar",VLOOKUP('Form 923'!D10211,'Cross-Page Data'!$I$14:$J$117,2,FALSE),K10211))</f>
        <v>solar pv</v>
      </c>
      <c r="K10211" t="str">
        <f>VLOOKUP(E10211,'Cross-Page Data'!$D$4:$F$48,3,FALSE)</f>
        <v>solar</v>
      </c>
      <c r="L10211" t="b">
        <f>IF(AND($P$6=FALSE,OR(C10211="Commercial NAICS Cogen",C10211="Industrial NAICS Cogen",C10211="NAICS-22 Cogen")),FALSE,IF(AND($P$7=FALSE,OR(C10211="Commercial NAICS Cogen",C10211="Commercial NAICS Non-Cogen",C10211="industrial NAICS Cogen", C10211="industrial NAICS non-cogen")),FALSE,TRUE))</f>
        <v>1</v>
      </c>
      <c r="M10211">
        <f t="shared" si="478"/>
        <v>0.40964995269631033</v>
      </c>
      <c r="N10211">
        <f t="shared" si="479"/>
        <v>1</v>
      </c>
    </row>
    <row r="10212" spans="1:14" x14ac:dyDescent="0.2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s="32">
        <f t="shared" si="477"/>
        <v>8902008.4327291753</v>
      </c>
      <c r="J10212" t="str">
        <f>IF(K10212="natural gas",VLOOKUP(D10212,'Cross-Page Data'!$I$4:$J$13,2,FALSE),IF(K10212="solar",VLOOKUP('Form 923'!D10212,'Cross-Page Data'!$I$14:$J$117,2,FALSE),K10212))</f>
        <v>wind</v>
      </c>
      <c r="K10212" t="str">
        <f>VLOOKUP(E10212,'Cross-Page Data'!$D$4:$F$48,3,FALSE)</f>
        <v>wind</v>
      </c>
      <c r="L10212" t="b">
        <f>IF(AND($P$6=FALSE,OR(C10212="Commercial NAICS Cogen",C10212="Industrial NAICS Cogen",C10212="NAICS-22 Cogen")),FALSE,IF(AND($P$7=FALSE,OR(C10212="Commercial NAICS Cogen",C10212="Commercial NAICS Non-Cogen",C10212="industrial NAICS Cogen", C10212="industrial NAICS non-cogen")),FALSE,TRUE))</f>
        <v>1</v>
      </c>
      <c r="M10212">
        <f t="shared" si="478"/>
        <v>0.18547681539807523</v>
      </c>
      <c r="N10212">
        <f t="shared" si="479"/>
        <v>1</v>
      </c>
    </row>
    <row r="10213" spans="1:14" x14ac:dyDescent="0.2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s="32">
        <f t="shared" si="477"/>
        <v>8901854.4215970747</v>
      </c>
      <c r="J10213" t="str">
        <f>IF(K10213="natural gas",VLOOKUP(D10213,'Cross-Page Data'!$I$4:$J$13,2,FALSE),IF(K10213="solar",VLOOKUP('Form 923'!D10213,'Cross-Page Data'!$I$14:$J$117,2,FALSE),K10213))</f>
        <v>hydro</v>
      </c>
      <c r="K10213" t="str">
        <f>VLOOKUP(E10213,'Cross-Page Data'!$D$4:$F$48,3,FALSE)</f>
        <v>hydro</v>
      </c>
      <c r="L10213" t="b">
        <f>IF(AND($P$6=FALSE,OR(C10213="Commercial NAICS Cogen",C10213="Industrial NAICS Cogen",C10213="NAICS-22 Cogen")),FALSE,IF(AND($P$7=FALSE,OR(C10213="Commercial NAICS Cogen",C10213="Commercial NAICS Non-Cogen",C10213="industrial NAICS Cogen", C10213="industrial NAICS non-cogen")),FALSE,TRUE))</f>
        <v>1</v>
      </c>
      <c r="M10213">
        <f t="shared" si="478"/>
        <v>0.86648501362397823</v>
      </c>
      <c r="N10213">
        <f t="shared" si="479"/>
        <v>1</v>
      </c>
    </row>
    <row r="10214" spans="1:14" x14ac:dyDescent="0.2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s="32">
        <f t="shared" si="477"/>
        <v>8902050.3952569179</v>
      </c>
      <c r="J10214" t="str">
        <f>IF(K10214="natural gas",VLOOKUP(D10214,'Cross-Page Data'!$I$4:$J$13,2,FALSE),IF(K10214="solar",VLOOKUP('Form 923'!D10214,'Cross-Page Data'!$I$14:$J$117,2,FALSE),K10214))</f>
        <v>hydro</v>
      </c>
      <c r="K10214" t="str">
        <f>VLOOKUP(E10214,'Cross-Page Data'!$D$4:$F$48,3,FALSE)</f>
        <v>hydro</v>
      </c>
      <c r="L10214" t="b">
        <f>IF(AND($P$6=FALSE,OR(C10214="Commercial NAICS Cogen",C10214="Industrial NAICS Cogen",C10214="NAICS-22 Cogen")),FALSE,IF(AND($P$7=FALSE,OR(C10214="Commercial NAICS Cogen",C10214="Commercial NAICS Non-Cogen",C10214="industrial NAICS Cogen", C10214="industrial NAICS non-cogen")),FALSE,TRUE))</f>
        <v>1</v>
      </c>
      <c r="M10214">
        <f t="shared" si="478"/>
        <v>0.1505449591280654</v>
      </c>
      <c r="N10214">
        <f t="shared" si="479"/>
        <v>1</v>
      </c>
    </row>
    <row r="10215" spans="1:14" x14ac:dyDescent="0.2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s="32">
        <f t="shared" si="477"/>
        <v>8902450.0907441024</v>
      </c>
      <c r="J10215" t="str">
        <f>IF(K10215="natural gas",VLOOKUP(D10215,'Cross-Page Data'!$I$4:$J$13,2,FALSE),IF(K10215="solar",VLOOKUP('Form 923'!D10215,'Cross-Page Data'!$I$14:$J$117,2,FALSE),K10215))</f>
        <v>solar pv</v>
      </c>
      <c r="K10215" t="str">
        <f>VLOOKUP(E10215,'Cross-Page Data'!$D$4:$F$48,3,FALSE)</f>
        <v>solar</v>
      </c>
      <c r="L10215" t="b">
        <f>IF(AND($P$6=FALSE,OR(C10215="Commercial NAICS Cogen",C10215="Industrial NAICS Cogen",C10215="NAICS-22 Cogen")),FALSE,IF(AND($P$7=FALSE,OR(C10215="Commercial NAICS Cogen",C10215="Commercial NAICS Non-Cogen",C10215="industrial NAICS Cogen", C10215="industrial NAICS non-cogen")),FALSE,TRUE))</f>
        <v>1</v>
      </c>
      <c r="M10215">
        <f t="shared" si="478"/>
        <v>8.1993062125512453E-2</v>
      </c>
      <c r="N10215">
        <f t="shared" si="479"/>
        <v>1</v>
      </c>
    </row>
    <row r="10216" spans="1:14" x14ac:dyDescent="0.2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s="32">
        <f t="shared" si="477"/>
        <v>8902030.7966971658</v>
      </c>
      <c r="J10216" t="str">
        <f>IF(K10216="natural gas",VLOOKUP(D10216,'Cross-Page Data'!$I$4:$J$13,2,FALSE),IF(K10216="solar",VLOOKUP('Form 923'!D10216,'Cross-Page Data'!$I$14:$J$117,2,FALSE),K10216))</f>
        <v>solar pv</v>
      </c>
      <c r="K10216" t="str">
        <f>VLOOKUP(E10216,'Cross-Page Data'!$D$4:$F$48,3,FALSE)</f>
        <v>solar</v>
      </c>
      <c r="L10216" t="b">
        <f>IF(AND($P$6=FALSE,OR(C10216="Commercial NAICS Cogen",C10216="Industrial NAICS Cogen",C10216="NAICS-22 Cogen")),FALSE,IF(AND($P$7=FALSE,OR(C10216="Commercial NAICS Cogen",C10216="Commercial NAICS Non-Cogen",C10216="industrial NAICS Cogen", C10216="industrial NAICS non-cogen")),FALSE,TRUE))</f>
        <v>1</v>
      </c>
      <c r="M10216">
        <f t="shared" si="478"/>
        <v>0.37432986439608956</v>
      </c>
      <c r="N10216">
        <f t="shared" si="479"/>
        <v>1</v>
      </c>
    </row>
    <row r="10217" spans="1:14" x14ac:dyDescent="0.2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s="32">
        <f t="shared" si="477"/>
        <v>8901997.8143931758</v>
      </c>
      <c r="J10217" t="str">
        <f>IF(K10217="natural gas",VLOOKUP(D10217,'Cross-Page Data'!$I$4:$J$13,2,FALSE),IF(K10217="solar",VLOOKUP('Form 923'!D10217,'Cross-Page Data'!$I$14:$J$117,2,FALSE),K10217))</f>
        <v>wind</v>
      </c>
      <c r="K10217" t="str">
        <f>VLOOKUP(E10217,'Cross-Page Data'!$D$4:$F$48,3,FALSE)</f>
        <v>wind</v>
      </c>
      <c r="L10217" t="b">
        <f>IF(AND($P$6=FALSE,OR(C10217="Commercial NAICS Cogen",C10217="Industrial NAICS Cogen",C10217="NAICS-22 Cogen")),FALSE,IF(AND($P$7=FALSE,OR(C10217="Commercial NAICS Cogen",C10217="Commercial NAICS Non-Cogen",C10217="industrial NAICS Cogen", C10217="industrial NAICS non-cogen")),FALSE,TRUE))</f>
        <v>1</v>
      </c>
      <c r="M10217">
        <f t="shared" si="478"/>
        <v>0.65266841644794404</v>
      </c>
      <c r="N10217">
        <f t="shared" si="479"/>
        <v>1</v>
      </c>
    </row>
    <row r="10218" spans="1:14" x14ac:dyDescent="0.2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s="32">
        <f t="shared" si="477"/>
        <v>8902384.9140321687</v>
      </c>
      <c r="J10218" t="str">
        <f>IF(K10218="natural gas",VLOOKUP(D10218,'Cross-Page Data'!$I$4:$J$13,2,FALSE),IF(K10218="solar",VLOOKUP('Form 923'!D10218,'Cross-Page Data'!$I$14:$J$117,2,FALSE),K10218))</f>
        <v>solar pv</v>
      </c>
      <c r="K10218" t="str">
        <f>VLOOKUP(E10218,'Cross-Page Data'!$D$4:$F$48,3,FALSE)</f>
        <v>solar</v>
      </c>
      <c r="L10218" t="b">
        <f>IF(AND($P$6=FALSE,OR(C10218="Commercial NAICS Cogen",C10218="Industrial NAICS Cogen",C10218="NAICS-22 Cogen")),FALSE,IF(AND($P$7=FALSE,OR(C10218="Commercial NAICS Cogen",C10218="Commercial NAICS Non-Cogen",C10218="industrial NAICS Cogen", C10218="industrial NAICS non-cogen")),FALSE,TRUE))</f>
        <v>1</v>
      </c>
      <c r="M10218">
        <f t="shared" si="478"/>
        <v>0.10343740145064649</v>
      </c>
      <c r="N10218">
        <f t="shared" si="479"/>
        <v>1</v>
      </c>
    </row>
    <row r="10219" spans="1:14" x14ac:dyDescent="0.2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s="32">
        <f t="shared" si="477"/>
        <v>8901947.1889986712</v>
      </c>
      <c r="J10219" t="str">
        <f>IF(K10219="natural gas",VLOOKUP(D10219,'Cross-Page Data'!$I$4:$J$13,2,FALSE),IF(K10219="solar",VLOOKUP('Form 923'!D10219,'Cross-Page Data'!$I$14:$J$117,2,FALSE),K10219))</f>
        <v>hydro</v>
      </c>
      <c r="K10219" t="str">
        <f>VLOOKUP(E10219,'Cross-Page Data'!$D$4:$F$48,3,FALSE)</f>
        <v>hydro</v>
      </c>
      <c r="L10219" t="b">
        <f>IF(AND($P$6=FALSE,OR(C10219="Commercial NAICS Cogen",C10219="Industrial NAICS Cogen",C10219="NAICS-22 Cogen")),FALSE,IF(AND($P$7=FALSE,OR(C10219="Commercial NAICS Cogen",C10219="Commercial NAICS Non-Cogen",C10219="industrial NAICS Cogen", C10219="industrial NAICS non-cogen")),FALSE,TRUE))</f>
        <v>1</v>
      </c>
      <c r="M10219">
        <f t="shared" si="478"/>
        <v>0.79836512261580383</v>
      </c>
      <c r="N10219">
        <f t="shared" si="479"/>
        <v>1</v>
      </c>
    </row>
    <row r="10220" spans="1:14" x14ac:dyDescent="0.2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s="32">
        <f t="shared" si="477"/>
        <v>8902004.2251975425</v>
      </c>
      <c r="J10220" t="str">
        <f>IF(K10220="natural gas",VLOOKUP(D10220,'Cross-Page Data'!$I$4:$J$13,2,FALSE),IF(K10220="solar",VLOOKUP('Form 923'!D10220,'Cross-Page Data'!$I$14:$J$117,2,FALSE),K10220))</f>
        <v>wind</v>
      </c>
      <c r="K10220" t="str">
        <f>VLOOKUP(E10220,'Cross-Page Data'!$D$4:$F$48,3,FALSE)</f>
        <v>wind</v>
      </c>
      <c r="L10220" t="b">
        <f>IF(AND($P$6=FALSE,OR(C10220="Commercial NAICS Cogen",C10220="Industrial NAICS Cogen",C10220="NAICS-22 Cogen")),FALSE,IF(AND($P$7=FALSE,OR(C10220="Commercial NAICS Cogen",C10220="Commercial NAICS Non-Cogen",C10220="industrial NAICS Cogen", C10220="industrial NAICS non-cogen")),FALSE,TRUE))</f>
        <v>1</v>
      </c>
      <c r="M10220">
        <f t="shared" si="478"/>
        <v>0.23622047244094488</v>
      </c>
      <c r="N10220">
        <f t="shared" si="479"/>
        <v>1</v>
      </c>
    </row>
    <row r="10221" spans="1:14" x14ac:dyDescent="0.2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s="32">
        <f t="shared" si="477"/>
        <v>10827939.197730228</v>
      </c>
      <c r="J10221" t="str">
        <f>IF(K10221="natural gas",VLOOKUP(D10221,'Cross-Page Data'!$I$4:$J$13,2,FALSE),IF(K10221="solar",VLOOKUP('Form 923'!D10221,'Cross-Page Data'!$I$14:$J$117,2,FALSE),K10221))</f>
        <v>biomass</v>
      </c>
      <c r="K10221" t="str">
        <f>VLOOKUP(E10221,'Cross-Page Data'!$D$4:$F$48,3,FALSE)</f>
        <v>biomass</v>
      </c>
      <c r="L10221" t="b">
        <f>IF(AND($P$6=FALSE,OR(C10221="Commercial NAICS Cogen",C10221="Industrial NAICS Cogen",C10221="NAICS-22 Cogen")),FALSE,IF(AND($P$7=FALSE,OR(C10221="Commercial NAICS Cogen",C10221="Commercial NAICS Non-Cogen",C10221="industrial NAICS Cogen", C10221="industrial NAICS non-cogen")),FALSE,TRUE))</f>
        <v>1</v>
      </c>
      <c r="M10221">
        <f t="shared" si="478"/>
        <v>0.42434210526315791</v>
      </c>
      <c r="N10221">
        <f t="shared" si="479"/>
        <v>1</v>
      </c>
    </row>
    <row r="10222" spans="1:14" x14ac:dyDescent="0.2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s="32">
        <f t="shared" si="477"/>
        <v>10728942.267975725</v>
      </c>
      <c r="J10222" t="str">
        <f>IF(K10222="natural gas",VLOOKUP(D10222,'Cross-Page Data'!$I$4:$J$13,2,FALSE),IF(K10222="solar",VLOOKUP('Form 923'!D10222,'Cross-Page Data'!$I$14:$J$117,2,FALSE),K10222))</f>
        <v>biomass</v>
      </c>
      <c r="K10222" t="str">
        <f>VLOOKUP(E10222,'Cross-Page Data'!$D$4:$F$48,3,FALSE)</f>
        <v>biomass</v>
      </c>
      <c r="L10222" t="b">
        <f>IF(AND($P$6=FALSE,OR(C10222="Commercial NAICS Cogen",C10222="Industrial NAICS Cogen",C10222="NAICS-22 Cogen")),FALSE,IF(AND($P$7=FALSE,OR(C10222="Commercial NAICS Cogen",C10222="Commercial NAICS Non-Cogen",C10222="industrial NAICS Cogen", C10222="industrial NAICS non-cogen")),FALSE,TRUE))</f>
        <v>1</v>
      </c>
      <c r="M10222">
        <f t="shared" si="478"/>
        <v>0.43640350877192985</v>
      </c>
      <c r="N10222">
        <f t="shared" si="479"/>
        <v>1</v>
      </c>
    </row>
    <row r="10223" spans="1:14" x14ac:dyDescent="0.2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s="32">
        <f t="shared" si="477"/>
        <v>8902147.1312917974</v>
      </c>
      <c r="J10223" t="str">
        <f>IF(K10223="natural gas",VLOOKUP(D10223,'Cross-Page Data'!$I$4:$J$13,2,FALSE),IF(K10223="solar",VLOOKUP('Form 923'!D10223,'Cross-Page Data'!$I$14:$J$117,2,FALSE),K10223))</f>
        <v>solar pv</v>
      </c>
      <c r="K10223" t="str">
        <f>VLOOKUP(E10223,'Cross-Page Data'!$D$4:$F$48,3,FALSE)</f>
        <v>solar</v>
      </c>
      <c r="L10223" t="b">
        <f>IF(AND($P$6=FALSE,OR(C10223="Commercial NAICS Cogen",C10223="Industrial NAICS Cogen",C10223="NAICS-22 Cogen")),FALSE,IF(AND($P$7=FALSE,OR(C10223="Commercial NAICS Cogen",C10223="Commercial NAICS Non-Cogen",C10223="industrial NAICS Cogen", C10223="industrial NAICS non-cogen")),FALSE,TRUE))</f>
        <v>1</v>
      </c>
      <c r="M10223">
        <f t="shared" si="478"/>
        <v>0.21696625670135605</v>
      </c>
      <c r="N10223">
        <f t="shared" si="479"/>
        <v>1</v>
      </c>
    </row>
    <row r="10224" spans="1:14" x14ac:dyDescent="0.2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s="32">
        <f t="shared" si="477"/>
        <v>8901996.7400163002</v>
      </c>
      <c r="J10224" t="str">
        <f>IF(K10224="natural gas",VLOOKUP(D10224,'Cross-Page Data'!$I$4:$J$13,2,FALSE),IF(K10224="solar",VLOOKUP('Form 923'!D10224,'Cross-Page Data'!$I$14:$J$117,2,FALSE),K10224))</f>
        <v>wind</v>
      </c>
      <c r="K10224" t="str">
        <f>VLOOKUP(E10224,'Cross-Page Data'!$D$4:$F$48,3,FALSE)</f>
        <v>wind</v>
      </c>
      <c r="L10224" t="b">
        <f>IF(AND($P$6=FALSE,OR(C10224="Commercial NAICS Cogen",C10224="Industrial NAICS Cogen",C10224="NAICS-22 Cogen")),FALSE,IF(AND($P$7=FALSE,OR(C10224="Commercial NAICS Cogen",C10224="Commercial NAICS Non-Cogen",C10224="industrial NAICS Cogen", C10224="industrial NAICS non-cogen")),FALSE,TRUE))</f>
        <v>1</v>
      </c>
      <c r="M10224">
        <f t="shared" si="478"/>
        <v>0.70516185476815396</v>
      </c>
      <c r="N10224">
        <f t="shared" si="479"/>
        <v>1</v>
      </c>
    </row>
    <row r="10225" spans="1:14" x14ac:dyDescent="0.2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s="32">
        <f t="shared" si="477"/>
        <v>8901988.1826892365</v>
      </c>
      <c r="J10225" t="str">
        <f>IF(K10225="natural gas",VLOOKUP(D10225,'Cross-Page Data'!$I$4:$J$13,2,FALSE),IF(K10225="solar",VLOOKUP('Form 923'!D10225,'Cross-Page Data'!$I$14:$J$117,2,FALSE),K10225))</f>
        <v>wind</v>
      </c>
      <c r="K10225" t="str">
        <f>VLOOKUP(E10225,'Cross-Page Data'!$D$4:$F$48,3,FALSE)</f>
        <v>wind</v>
      </c>
      <c r="L10225" t="b">
        <f>IF(AND($P$6=FALSE,OR(C10225="Commercial NAICS Cogen",C10225="Industrial NAICS Cogen",C10225="NAICS-22 Cogen")),FALSE,IF(AND($P$7=FALSE,OR(C10225="Commercial NAICS Cogen",C10225="Commercial NAICS Non-Cogen",C10225="industrial NAICS Cogen", C10225="industrial NAICS non-cogen")),FALSE,TRUE))</f>
        <v>1</v>
      </c>
      <c r="M10225">
        <f t="shared" si="478"/>
        <v>0.81189851268591429</v>
      </c>
      <c r="N10225">
        <f t="shared" si="479"/>
        <v>1</v>
      </c>
    </row>
    <row r="10226" spans="1:14" x14ac:dyDescent="0.2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s="32">
        <f t="shared" si="477"/>
        <v>8901995.1581935063</v>
      </c>
      <c r="J10226" t="str">
        <f>IF(K10226="natural gas",VLOOKUP(D10226,'Cross-Page Data'!$I$4:$J$13,2,FALSE),IF(K10226="solar",VLOOKUP('Form 923'!D10226,'Cross-Page Data'!$I$14:$J$117,2,FALSE),K10226))</f>
        <v>wind</v>
      </c>
      <c r="K10226" t="str">
        <f>VLOOKUP(E10226,'Cross-Page Data'!$D$4:$F$48,3,FALSE)</f>
        <v>wind</v>
      </c>
      <c r="L10226" t="b">
        <f>IF(AND($P$6=FALSE,OR(C10226="Commercial NAICS Cogen",C10226="Industrial NAICS Cogen",C10226="NAICS-22 Cogen")),FALSE,IF(AND($P$7=FALSE,OR(C10226="Commercial NAICS Cogen",C10226="Commercial NAICS Non-Cogen",C10226="industrial NAICS Cogen", C10226="industrial NAICS non-cogen")),FALSE,TRUE))</f>
        <v>1</v>
      </c>
      <c r="M10226">
        <f t="shared" si="478"/>
        <v>0.74715660542432194</v>
      </c>
      <c r="N10226">
        <f t="shared" si="479"/>
        <v>1</v>
      </c>
    </row>
    <row r="10227" spans="1:14" x14ac:dyDescent="0.2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s="32">
        <f t="shared" si="477"/>
        <v>8901998.68364124</v>
      </c>
      <c r="J10227" t="str">
        <f>IF(K10227="natural gas",VLOOKUP(D10227,'Cross-Page Data'!$I$4:$J$13,2,FALSE),IF(K10227="solar",VLOOKUP('Form 923'!D10227,'Cross-Page Data'!$I$14:$J$117,2,FALSE),K10227))</f>
        <v>wind</v>
      </c>
      <c r="K10227" t="str">
        <f>VLOOKUP(E10227,'Cross-Page Data'!$D$4:$F$48,3,FALSE)</f>
        <v>wind</v>
      </c>
      <c r="L10227" t="b">
        <f>IF(AND($P$6=FALSE,OR(C10227="Commercial NAICS Cogen",C10227="Industrial NAICS Cogen",C10227="NAICS-22 Cogen")),FALSE,IF(AND($P$7=FALSE,OR(C10227="Commercial NAICS Cogen",C10227="Commercial NAICS Non-Cogen",C10227="industrial NAICS Cogen", C10227="industrial NAICS non-cogen")),FALSE,TRUE))</f>
        <v>1</v>
      </c>
      <c r="M10227">
        <f t="shared" si="478"/>
        <v>0.60367454068241466</v>
      </c>
      <c r="N10227">
        <f t="shared" si="479"/>
        <v>1</v>
      </c>
    </row>
    <row r="10228" spans="1:14" x14ac:dyDescent="0.2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s="32">
        <f t="shared" si="477"/>
        <v>8902000.4476584755</v>
      </c>
      <c r="J10228" t="str">
        <f>IF(K10228="natural gas",VLOOKUP(D10228,'Cross-Page Data'!$I$4:$J$13,2,FALSE),IF(K10228="solar",VLOOKUP('Form 923'!D10228,'Cross-Page Data'!$I$14:$J$117,2,FALSE),K10228))</f>
        <v>wind</v>
      </c>
      <c r="K10228" t="str">
        <f>VLOOKUP(E10228,'Cross-Page Data'!$D$4:$F$48,3,FALSE)</f>
        <v>wind</v>
      </c>
      <c r="L10228" t="b">
        <f>IF(AND($P$6=FALSE,OR(C10228="Commercial NAICS Cogen",C10228="Industrial NAICS Cogen",C10228="NAICS-22 Cogen")),FALSE,IF(AND($P$7=FALSE,OR(C10228="Commercial NAICS Cogen",C10228="Commercial NAICS Non-Cogen",C10228="industrial NAICS Cogen", C10228="industrial NAICS non-cogen")),FALSE,TRUE))</f>
        <v>1</v>
      </c>
      <c r="M10228">
        <f t="shared" si="478"/>
        <v>0.4461942257217848</v>
      </c>
      <c r="N10228">
        <f t="shared" si="479"/>
        <v>1</v>
      </c>
    </row>
    <row r="10229" spans="1:14" x14ac:dyDescent="0.2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s="32">
        <f t="shared" si="477"/>
        <v>8901975.4170324858</v>
      </c>
      <c r="J10229" t="str">
        <f>IF(K10229="natural gas",VLOOKUP(D10229,'Cross-Page Data'!$I$4:$J$13,2,FALSE),IF(K10229="solar",VLOOKUP('Form 923'!D10229,'Cross-Page Data'!$I$14:$J$117,2,FALSE),K10229))</f>
        <v>hydro</v>
      </c>
      <c r="K10229" t="str">
        <f>VLOOKUP(E10229,'Cross-Page Data'!$D$4:$F$48,3,FALSE)</f>
        <v>hydro</v>
      </c>
      <c r="L10229" t="b">
        <f>IF(AND($P$6=FALSE,OR(C10229="Commercial NAICS Cogen",C10229="Industrial NAICS Cogen",C10229="NAICS-22 Cogen")),FALSE,IF(AND($P$7=FALSE,OR(C10229="Commercial NAICS Cogen",C10229="Commercial NAICS Non-Cogen",C10229="industrial NAICS Cogen", C10229="industrial NAICS non-cogen")),FALSE,TRUE))</f>
        <v>1</v>
      </c>
      <c r="M10229">
        <f t="shared" si="478"/>
        <v>0.72820163487738421</v>
      </c>
      <c r="N10229">
        <f t="shared" si="479"/>
        <v>1</v>
      </c>
    </row>
    <row r="10230" spans="1:14" x14ac:dyDescent="0.2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s="32" t="str">
        <f t="shared" si="477"/>
        <v/>
      </c>
      <c r="J10230" t="str">
        <f>IF(K10230="natural gas",VLOOKUP(D10230,'Cross-Page Data'!$I$4:$J$13,2,FALSE),IF(K10230="solar",VLOOKUP('Form 923'!D10230,'Cross-Page Data'!$I$14:$J$117,2,FALSE),K10230))</f>
        <v>heavy or residual fuel oil</v>
      </c>
      <c r="K10230" t="str">
        <f>VLOOKUP(E10230,'Cross-Page Data'!$D$4:$F$48,3,FALSE)</f>
        <v>heavy or residual fuel oil</v>
      </c>
      <c r="L10230" t="b">
        <f>IF(AND($P$6=FALSE,OR(C10230="Commercial NAICS Cogen",C10230="Industrial NAICS Cogen",C10230="NAICS-22 Cogen")),FALSE,IF(AND($P$7=FALSE,OR(C10230="Commercial NAICS Cogen",C10230="Commercial NAICS Non-Cogen",C10230="industrial NAICS Cogen", C10230="industrial NAICS non-cogen")),FALSE,TRUE))</f>
        <v>1</v>
      </c>
      <c r="M10230">
        <f t="shared" si="478"/>
        <v>4.0160642570281126E-4</v>
      </c>
      <c r="N10230">
        <f t="shared" si="479"/>
        <v>0</v>
      </c>
    </row>
    <row r="10231" spans="1:14" x14ac:dyDescent="0.2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s="32">
        <f t="shared" si="477"/>
        <v>0</v>
      </c>
      <c r="J10231" t="str">
        <f>IF(K10231="natural gas",VLOOKUP(D10231,'Cross-Page Data'!$I$4:$J$13,2,FALSE),IF(K10231="solar",VLOOKUP('Form 923'!D10231,'Cross-Page Data'!$I$14:$J$117,2,FALSE),K10231))</f>
        <v>natural gas nonpeaker</v>
      </c>
      <c r="K10231" t="str">
        <f>VLOOKUP(E10231,'Cross-Page Data'!$D$4:$F$48,3,FALSE)</f>
        <v>natural gas</v>
      </c>
      <c r="L10231" t="b">
        <f>IF(AND($P$6=FALSE,OR(C10231="Commercial NAICS Cogen",C10231="Industrial NAICS Cogen",C10231="NAICS-22 Cogen")),FALSE,IF(AND($P$7=FALSE,OR(C10231="Commercial NAICS Cogen",C10231="Commercial NAICS Non-Cogen",C10231="industrial NAICS Cogen", C10231="industrial NAICS non-cogen")),FALSE,TRUE))</f>
        <v>1</v>
      </c>
      <c r="M10231">
        <f t="shared" si="478"/>
        <v>0.77302325581395348</v>
      </c>
      <c r="N10231">
        <f t="shared" si="479"/>
        <v>1</v>
      </c>
    </row>
    <row r="10232" spans="1:14" x14ac:dyDescent="0.2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s="32" t="str">
        <f t="shared" si="477"/>
        <v/>
      </c>
      <c r="J10232" t="str">
        <f>IF(K10232="natural gas",VLOOKUP(D10232,'Cross-Page Data'!$I$4:$J$13,2,FALSE),IF(K10232="solar",VLOOKUP('Form 923'!D10232,'Cross-Page Data'!$I$14:$J$117,2,FALSE),K10232))</f>
        <v>heavy or residual fuel oil</v>
      </c>
      <c r="K10232" t="str">
        <f>VLOOKUP(E10232,'Cross-Page Data'!$D$4:$F$48,3,FALSE)</f>
        <v>heavy or residual fuel oil</v>
      </c>
      <c r="L10232" t="b">
        <f>IF(AND($P$6=FALSE,OR(C10232="Commercial NAICS Cogen",C10232="Industrial NAICS Cogen",C10232="NAICS-22 Cogen")),FALSE,IF(AND($P$7=FALSE,OR(C10232="Commercial NAICS Cogen",C10232="Commercial NAICS Non-Cogen",C10232="industrial NAICS Cogen", C10232="industrial NAICS non-cogen")),FALSE,TRUE))</f>
        <v>1</v>
      </c>
      <c r="M10232">
        <f t="shared" si="478"/>
        <v>4.0160642570281126E-4</v>
      </c>
      <c r="N10232">
        <f t="shared" si="479"/>
        <v>0</v>
      </c>
    </row>
    <row r="10233" spans="1:14" x14ac:dyDescent="0.2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s="32">
        <f t="shared" si="477"/>
        <v>11500905.84196664</v>
      </c>
      <c r="J10233" t="str">
        <f>IF(K10233="natural gas",VLOOKUP(D10233,'Cross-Page Data'!$I$4:$J$13,2,FALSE),IF(K10233="solar",VLOOKUP('Form 923'!D10233,'Cross-Page Data'!$I$14:$J$117,2,FALSE),K10233))</f>
        <v>natural gas nonpeaker</v>
      </c>
      <c r="K10233" t="str">
        <f>VLOOKUP(E10233,'Cross-Page Data'!$D$4:$F$48,3,FALSE)</f>
        <v>natural gas</v>
      </c>
      <c r="L10233" t="b">
        <f>IF(AND($P$6=FALSE,OR(C10233="Commercial NAICS Cogen",C10233="Industrial NAICS Cogen",C10233="NAICS-22 Cogen")),FALSE,IF(AND($P$7=FALSE,OR(C10233="Commercial NAICS Cogen",C10233="Commercial NAICS Non-Cogen",C10233="industrial NAICS Cogen", C10233="industrial NAICS non-cogen")),FALSE,TRUE))</f>
        <v>1</v>
      </c>
      <c r="M10233">
        <f t="shared" si="478"/>
        <v>0.13767441860465116</v>
      </c>
      <c r="N10233">
        <f t="shared" si="479"/>
        <v>1</v>
      </c>
    </row>
    <row r="10234" spans="1:14" x14ac:dyDescent="0.2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s="32">
        <f t="shared" si="477"/>
        <v>9761225.4092206042</v>
      </c>
      <c r="J10234" t="str">
        <f>IF(K10234="natural gas",VLOOKUP(D10234,'Cross-Page Data'!$I$4:$J$13,2,FALSE),IF(K10234="solar",VLOOKUP('Form 923'!D10234,'Cross-Page Data'!$I$14:$J$117,2,FALSE),K10234))</f>
        <v>heavy or residual fuel oil</v>
      </c>
      <c r="K10234" t="str">
        <f>VLOOKUP(E10234,'Cross-Page Data'!$D$4:$F$48,3,FALSE)</f>
        <v>heavy or residual fuel oil</v>
      </c>
      <c r="L10234" t="b">
        <f>IF(AND($P$6=FALSE,OR(C10234="Commercial NAICS Cogen",C10234="Industrial NAICS Cogen",C10234="NAICS-22 Cogen")),FALSE,IF(AND($P$7=FALSE,OR(C10234="Commercial NAICS Cogen",C10234="Commercial NAICS Non-Cogen",C10234="industrial NAICS Cogen", C10234="industrial NAICS non-cogen")),FALSE,TRUE))</f>
        <v>1</v>
      </c>
      <c r="M10234">
        <f t="shared" si="478"/>
        <v>0.42971887550200805</v>
      </c>
      <c r="N10234">
        <f t="shared" si="479"/>
        <v>1</v>
      </c>
    </row>
    <row r="10235" spans="1:14" x14ac:dyDescent="0.2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s="32">
        <f t="shared" si="477"/>
        <v>9835445.2991416547</v>
      </c>
      <c r="J10235" t="str">
        <f>IF(K10235="natural gas",VLOOKUP(D10235,'Cross-Page Data'!$I$4:$J$13,2,FALSE),IF(K10235="solar",VLOOKUP('Form 923'!D10235,'Cross-Page Data'!$I$14:$J$117,2,FALSE),K10235))</f>
        <v>natural gas peaker</v>
      </c>
      <c r="K10235" t="str">
        <f>VLOOKUP(E10235,'Cross-Page Data'!$D$4:$F$48,3,FALSE)</f>
        <v>natural gas</v>
      </c>
      <c r="L10235" t="b">
        <f>IF(AND($P$6=FALSE,OR(C10235="Commercial NAICS Cogen",C10235="Industrial NAICS Cogen",C10235="NAICS-22 Cogen")),FALSE,IF(AND($P$7=FALSE,OR(C10235="Commercial NAICS Cogen",C10235="Commercial NAICS Non-Cogen",C10235="industrial NAICS Cogen", C10235="industrial NAICS non-cogen")),FALSE,TRUE))</f>
        <v>1</v>
      </c>
      <c r="M10235">
        <f t="shared" si="478"/>
        <v>0.52049382716049386</v>
      </c>
      <c r="N10235">
        <f t="shared" si="479"/>
        <v>1</v>
      </c>
    </row>
    <row r="10236" spans="1:14" ht="26.25" x14ac:dyDescent="0.2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s="32">
        <f t="shared" si="477"/>
        <v>8901916.572717024</v>
      </c>
      <c r="J10236" t="str">
        <f>IF(K10236="natural gas",VLOOKUP(D10236,'Cross-Page Data'!$I$4:$J$13,2,FALSE),IF(K10236="solar",VLOOKUP('Form 923'!D10236,'Cross-Page Data'!$I$14:$J$117,2,FALSE),K10236))</f>
        <v>solar pv</v>
      </c>
      <c r="K10236" t="str">
        <f>VLOOKUP(E10236,'Cross-Page Data'!$D$4:$F$48,3,FALSE)</f>
        <v>solar</v>
      </c>
      <c r="L10236" t="b">
        <f>IF(AND($P$6=FALSE,OR(C10236="Commercial NAICS Cogen",C10236="Industrial NAICS Cogen",C10236="NAICS-22 Cogen")),FALSE,IF(AND($P$7=FALSE,OR(C10236="Commercial NAICS Cogen",C10236="Commercial NAICS Non-Cogen",C10236="industrial NAICS Cogen", C10236="industrial NAICS non-cogen")),FALSE,TRUE))</f>
        <v>0</v>
      </c>
      <c r="M10236">
        <f t="shared" si="478"/>
        <v>0.68842636392305268</v>
      </c>
      <c r="N10236">
        <f t="shared" si="479"/>
        <v>1</v>
      </c>
    </row>
    <row r="10237" spans="1:14" x14ac:dyDescent="0.2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s="32">
        <f t="shared" si="477"/>
        <v>14082185.03937008</v>
      </c>
      <c r="J10237" t="str">
        <f>IF(K10237="natural gas",VLOOKUP(D10237,'Cross-Page Data'!$I$4:$J$13,2,FALSE),IF(K10237="solar",VLOOKUP('Form 923'!D10237,'Cross-Page Data'!$I$14:$J$117,2,FALSE),K10237))</f>
        <v>biomass</v>
      </c>
      <c r="K10237" t="str">
        <f>VLOOKUP(E10237,'Cross-Page Data'!$D$4:$F$48,3,FALSE)</f>
        <v>biomass</v>
      </c>
      <c r="L10237" t="b">
        <f>IF(AND($P$6=FALSE,OR(C10237="Commercial NAICS Cogen",C10237="Industrial NAICS Cogen",C10237="NAICS-22 Cogen")),FALSE,IF(AND($P$7=FALSE,OR(C10237="Commercial NAICS Cogen",C10237="Commercial NAICS Non-Cogen",C10237="industrial NAICS Cogen", C10237="industrial NAICS non-cogen")),FALSE,TRUE))</f>
        <v>1</v>
      </c>
      <c r="M10237">
        <f t="shared" si="478"/>
        <v>0.14473684210526316</v>
      </c>
      <c r="N10237">
        <f t="shared" si="479"/>
        <v>1</v>
      </c>
    </row>
    <row r="10238" spans="1:14" x14ac:dyDescent="0.2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s="32">
        <f t="shared" si="477"/>
        <v>8901842.0388594493</v>
      </c>
      <c r="J10238" t="str">
        <f>IF(K10238="natural gas",VLOOKUP(D10238,'Cross-Page Data'!$I$4:$J$13,2,FALSE),IF(K10238="solar",VLOOKUP('Form 923'!D10238,'Cross-Page Data'!$I$14:$J$117,2,FALSE),K10238))</f>
        <v>solar pv</v>
      </c>
      <c r="K10238" t="str">
        <f>VLOOKUP(E10238,'Cross-Page Data'!$D$4:$F$48,3,FALSE)</f>
        <v>solar</v>
      </c>
      <c r="L10238" t="b">
        <f>IF(AND($P$6=FALSE,OR(C10238="Commercial NAICS Cogen",C10238="Industrial NAICS Cogen",C10238="NAICS-22 Cogen")),FALSE,IF(AND($P$7=FALSE,OR(C10238="Commercial NAICS Cogen",C10238="Commercial NAICS Non-Cogen",C10238="industrial NAICS Cogen", C10238="industrial NAICS non-cogen")),FALSE,TRUE))</f>
        <v>1</v>
      </c>
      <c r="M10238">
        <f t="shared" si="478"/>
        <v>0.77041942604856517</v>
      </c>
      <c r="N10238">
        <f t="shared" si="479"/>
        <v>1</v>
      </c>
    </row>
    <row r="10239" spans="1:14" ht="26.25" x14ac:dyDescent="0.2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s="32">
        <f t="shared" si="477"/>
        <v>8902043.2692307699</v>
      </c>
      <c r="J10239" t="str">
        <f>IF(K10239="natural gas",VLOOKUP(D10239,'Cross-Page Data'!$I$4:$J$13,2,FALSE),IF(K10239="solar",VLOOKUP('Form 923'!D10239,'Cross-Page Data'!$I$14:$J$117,2,FALSE),K10239))</f>
        <v>solar pv</v>
      </c>
      <c r="K10239" t="str">
        <f>VLOOKUP(E10239,'Cross-Page Data'!$D$4:$F$48,3,FALSE)</f>
        <v>solar</v>
      </c>
      <c r="L10239" t="b">
        <f>IF(AND($P$6=FALSE,OR(C10239="Commercial NAICS Cogen",C10239="Industrial NAICS Cogen",C10239="NAICS-22 Cogen")),FALSE,IF(AND($P$7=FALSE,OR(C10239="Commercial NAICS Cogen",C10239="Commercial NAICS Non-Cogen",C10239="industrial NAICS Cogen", C10239="industrial NAICS non-cogen")),FALSE,TRUE))</f>
        <v>0</v>
      </c>
      <c r="M10239">
        <f t="shared" si="478"/>
        <v>0.35067801955219174</v>
      </c>
      <c r="N10239">
        <f t="shared" si="479"/>
        <v>1</v>
      </c>
    </row>
    <row r="10240" spans="1:14" x14ac:dyDescent="0.2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s="32">
        <f t="shared" si="477"/>
        <v>8902371.2881862838</v>
      </c>
      <c r="J10240" t="str">
        <f>IF(K10240="natural gas",VLOOKUP(D10240,'Cross-Page Data'!$I$4:$J$13,2,FALSE),IF(K10240="solar",VLOOKUP('Form 923'!D10240,'Cross-Page Data'!$I$14:$J$117,2,FALSE),K10240))</f>
        <v>solar pv</v>
      </c>
      <c r="K10240" t="str">
        <f>VLOOKUP(E10240,'Cross-Page Data'!$D$4:$F$48,3,FALSE)</f>
        <v>solar</v>
      </c>
      <c r="L10240" t="b">
        <f>IF(AND($P$6=FALSE,OR(C10240="Commercial NAICS Cogen",C10240="Industrial NAICS Cogen",C10240="NAICS-22 Cogen")),FALSE,IF(AND($P$7=FALSE,OR(C10240="Commercial NAICS Cogen",C10240="Commercial NAICS Non-Cogen",C10240="industrial NAICS Cogen", C10240="industrial NAICS non-cogen")),FALSE,TRUE))</f>
        <v>1</v>
      </c>
      <c r="M10240">
        <f t="shared" si="478"/>
        <v>0.10627562283191422</v>
      </c>
      <c r="N10240">
        <f t="shared" si="479"/>
        <v>1</v>
      </c>
    </row>
    <row r="10241" spans="1:14" x14ac:dyDescent="0.2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s="32">
        <f t="shared" si="477"/>
        <v>9183899.9080658965</v>
      </c>
      <c r="J10241" t="str">
        <f>IF(K10241="natural gas",VLOOKUP(D10241,'Cross-Page Data'!$I$4:$J$13,2,FALSE),IF(K10241="solar",VLOOKUP('Form 923'!D10241,'Cross-Page Data'!$I$14:$J$117,2,FALSE),K10241))</f>
        <v>biomass</v>
      </c>
      <c r="K10241" t="str">
        <f>VLOOKUP(E10241,'Cross-Page Data'!$D$4:$F$48,3,FALSE)</f>
        <v>biomass</v>
      </c>
      <c r="L10241" t="b">
        <f>IF(AND($P$6=FALSE,OR(C10241="Commercial NAICS Cogen",C10241="Industrial NAICS Cogen",C10241="NAICS-22 Cogen")),FALSE,IF(AND($P$7=FALSE,OR(C10241="Commercial NAICS Cogen",C10241="Commercial NAICS Non-Cogen",C10241="industrial NAICS Cogen", C10241="industrial NAICS non-cogen")),FALSE,TRUE))</f>
        <v>1</v>
      </c>
      <c r="M10241">
        <f t="shared" si="478"/>
        <v>0.52412280701754388</v>
      </c>
      <c r="N10241">
        <f t="shared" si="479"/>
        <v>1</v>
      </c>
    </row>
    <row r="10242" spans="1:14" x14ac:dyDescent="0.2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s="32">
        <f t="shared" si="477"/>
        <v>17190661.724309955</v>
      </c>
      <c r="J10242" t="str">
        <f>IF(K10242="natural gas",VLOOKUP(D10242,'Cross-Page Data'!$I$4:$J$13,2,FALSE),IF(K10242="solar",VLOOKUP('Form 923'!D10242,'Cross-Page Data'!$I$14:$J$117,2,FALSE),K10242))</f>
        <v>biomass</v>
      </c>
      <c r="K10242" t="str">
        <f>VLOOKUP(E10242,'Cross-Page Data'!$D$4:$F$48,3,FALSE)</f>
        <v>biomass</v>
      </c>
      <c r="L10242" t="b">
        <f>IF(AND($P$6=FALSE,OR(C10242="Commercial NAICS Cogen",C10242="Industrial NAICS Cogen",C10242="NAICS-22 Cogen")),FALSE,IF(AND($P$7=FALSE,OR(C10242="Commercial NAICS Cogen",C10242="Commercial NAICS Non-Cogen",C10242="industrial NAICS Cogen", C10242="industrial NAICS non-cogen")),FALSE,TRUE))</f>
        <v>1</v>
      </c>
      <c r="M10242">
        <f t="shared" si="478"/>
        <v>7.4561403508771926E-2</v>
      </c>
      <c r="N10242">
        <f t="shared" si="479"/>
        <v>1</v>
      </c>
    </row>
    <row r="10243" spans="1:14" x14ac:dyDescent="0.2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s="32">
        <f t="shared" si="477"/>
        <v>16138008.684823496</v>
      </c>
      <c r="J10243" t="str">
        <f>IF(K10243="natural gas",VLOOKUP(D10243,'Cross-Page Data'!$I$4:$J$13,2,FALSE),IF(K10243="solar",VLOOKUP('Form 923'!D10243,'Cross-Page Data'!$I$14:$J$117,2,FALSE),K10243))</f>
        <v>biomass</v>
      </c>
      <c r="K10243" t="str">
        <f>VLOOKUP(E10243,'Cross-Page Data'!$D$4:$F$48,3,FALSE)</f>
        <v>biomass</v>
      </c>
      <c r="L10243" t="b">
        <f>IF(AND($P$6=FALSE,OR(C10243="Commercial NAICS Cogen",C10243="Industrial NAICS Cogen",C10243="NAICS-22 Cogen")),FALSE,IF(AND($P$7=FALSE,OR(C10243="Commercial NAICS Cogen",C10243="Commercial NAICS Non-Cogen",C10243="industrial NAICS Cogen", C10243="industrial NAICS non-cogen")),FALSE,TRUE))</f>
        <v>1</v>
      </c>
      <c r="M10243">
        <f t="shared" si="478"/>
        <v>9.2105263157894732E-2</v>
      </c>
      <c r="N10243">
        <f t="shared" si="479"/>
        <v>1</v>
      </c>
    </row>
    <row r="10244" spans="1:14" ht="26.25" x14ac:dyDescent="0.2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s="32">
        <f t="shared" si="477"/>
        <v>8902713.7736815158</v>
      </c>
      <c r="J10244" t="str">
        <f>IF(K10244="natural gas",VLOOKUP(D10244,'Cross-Page Data'!$I$4:$J$13,2,FALSE),IF(K10244="solar",VLOOKUP('Form 923'!D10244,'Cross-Page Data'!$I$14:$J$117,2,FALSE),K10244))</f>
        <v>solar pv</v>
      </c>
      <c r="K10244" t="str">
        <f>VLOOKUP(E10244,'Cross-Page Data'!$D$4:$F$48,3,FALSE)</f>
        <v>solar</v>
      </c>
      <c r="L10244" t="b">
        <f>IF(AND($P$6=FALSE,OR(C10244="Commercial NAICS Cogen",C10244="Industrial NAICS Cogen",C10244="NAICS-22 Cogen")),FALSE,IF(AND($P$7=FALSE,OR(C10244="Commercial NAICS Cogen",C10244="Commercial NAICS Non-Cogen",C10244="industrial NAICS Cogen", C10244="industrial NAICS non-cogen")),FALSE,TRUE))</f>
        <v>0</v>
      </c>
      <c r="M10244">
        <f t="shared" si="478"/>
        <v>4.3834752444023968E-2</v>
      </c>
      <c r="N10244">
        <f t="shared" si="479"/>
        <v>0</v>
      </c>
    </row>
    <row r="10245" spans="1:14" ht="26.25" x14ac:dyDescent="0.2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s="32">
        <f t="shared" si="477"/>
        <v>8901981.0508182608</v>
      </c>
      <c r="J10245" t="str">
        <f>IF(K10245="natural gas",VLOOKUP(D10245,'Cross-Page Data'!$I$4:$J$13,2,FALSE),IF(K10245="solar",VLOOKUP('Form 923'!D10245,'Cross-Page Data'!$I$14:$J$117,2,FALSE),K10245))</f>
        <v>solar pv</v>
      </c>
      <c r="K10245" t="str">
        <f>VLOOKUP(E10245,'Cross-Page Data'!$D$4:$F$48,3,FALSE)</f>
        <v>solar</v>
      </c>
      <c r="L10245" t="b">
        <f>IF(AND($P$6=FALSE,OR(C10245="Commercial NAICS Cogen",C10245="Industrial NAICS Cogen",C10245="NAICS-22 Cogen")),FALSE,IF(AND($P$7=FALSE,OR(C10245="Commercial NAICS Cogen",C10245="Commercial NAICS Non-Cogen",C10245="industrial NAICS Cogen", C10245="industrial NAICS non-cogen")),FALSE,TRUE))</f>
        <v>0</v>
      </c>
      <c r="M10245">
        <f t="shared" si="478"/>
        <v>0.58530432040365821</v>
      </c>
      <c r="N10245">
        <f t="shared" si="479"/>
        <v>1</v>
      </c>
    </row>
    <row r="10246" spans="1:14" x14ac:dyDescent="0.2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s="32">
        <f t="shared" si="477"/>
        <v>8902026.3249047454</v>
      </c>
      <c r="J10246" t="str">
        <f>IF(K10246="natural gas",VLOOKUP(D10246,'Cross-Page Data'!$I$4:$J$13,2,FALSE),IF(K10246="solar",VLOOKUP('Form 923'!D10246,'Cross-Page Data'!$I$14:$J$117,2,FALSE),K10246))</f>
        <v>solar pv</v>
      </c>
      <c r="K10246" t="str">
        <f>VLOOKUP(E10246,'Cross-Page Data'!$D$4:$F$48,3,FALSE)</f>
        <v>solar</v>
      </c>
      <c r="L10246" t="b">
        <f>IF(AND($P$6=FALSE,OR(C10246="Commercial NAICS Cogen",C10246="Industrial NAICS Cogen",C10246="NAICS-22 Cogen")),FALSE,IF(AND($P$7=FALSE,OR(C10246="Commercial NAICS Cogen",C10246="Commercial NAICS Non-Cogen",C10246="industrial NAICS Cogen", C10246="industrial NAICS non-cogen")),FALSE,TRUE))</f>
        <v>1</v>
      </c>
      <c r="M10246">
        <f t="shared" si="478"/>
        <v>0.38725953957742038</v>
      </c>
      <c r="N10246">
        <f t="shared" si="479"/>
        <v>1</v>
      </c>
    </row>
    <row r="10247" spans="1:14" x14ac:dyDescent="0.2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s="32">
        <f t="shared" ref="I10247:I10310" si="480">IFERROR(F10247/G10247*10^6,"")</f>
        <v>8901972.9524032548</v>
      </c>
      <c r="J10247" t="str">
        <f>IF(K10247="natural gas",VLOOKUP(D10247,'Cross-Page Data'!$I$4:$J$13,2,FALSE),IF(K10247="solar",VLOOKUP('Form 923'!D10247,'Cross-Page Data'!$I$14:$J$117,2,FALSE),K10247))</f>
        <v>solar pv</v>
      </c>
      <c r="K10247" t="str">
        <f>VLOOKUP(E10247,'Cross-Page Data'!$D$4:$F$48,3,FALSE)</f>
        <v>solar</v>
      </c>
      <c r="L10247" t="b">
        <f>IF(AND($P$6=FALSE,OR(C10247="Commercial NAICS Cogen",C10247="Industrial NAICS Cogen",C10247="NAICS-22 Cogen")),FALSE,IF(AND($P$7=FALSE,OR(C10247="Commercial NAICS Cogen",C10247="Commercial NAICS Non-Cogen",C10247="industrial NAICS Cogen", C10247="industrial NAICS non-cogen")),FALSE,TRUE))</f>
        <v>1</v>
      </c>
      <c r="M10247">
        <f t="shared" ref="M10247:M10310" si="481">(COUNTIFS($J$6:$J$14148,J10247,$I$6:$I$14148,"&gt;"&amp;I10247)+1)/COUNTIFS($J$6:$J$14148,J10247)</f>
        <v>0.60391043834752445</v>
      </c>
      <c r="N10247">
        <f t="shared" ref="N10247:N10310" si="482">IF(OR(M10247&gt;0.95,M10247&lt;0.05),0,1)</f>
        <v>1</v>
      </c>
    </row>
    <row r="10248" spans="1:14" x14ac:dyDescent="0.2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s="32">
        <f t="shared" si="480"/>
        <v>8901983.7107216585</v>
      </c>
      <c r="J10248" t="str">
        <f>IF(K10248="natural gas",VLOOKUP(D10248,'Cross-Page Data'!$I$4:$J$13,2,FALSE),IF(K10248="solar",VLOOKUP('Form 923'!D10248,'Cross-Page Data'!$I$14:$J$117,2,FALSE),K10248))</f>
        <v>solar pv</v>
      </c>
      <c r="K10248" t="str">
        <f>VLOOKUP(E10248,'Cross-Page Data'!$D$4:$F$48,3,FALSE)</f>
        <v>solar</v>
      </c>
      <c r="L10248" t="b">
        <f>IF(AND($P$6=FALSE,OR(C10248="Commercial NAICS Cogen",C10248="Industrial NAICS Cogen",C10248="NAICS-22 Cogen")),FALSE,IF(AND($P$7=FALSE,OR(C10248="Commercial NAICS Cogen",C10248="Commercial NAICS Non-Cogen",C10248="industrial NAICS Cogen", C10248="industrial NAICS non-cogen")),FALSE,TRUE))</f>
        <v>1</v>
      </c>
      <c r="M10248">
        <f t="shared" si="481"/>
        <v>0.57615894039735094</v>
      </c>
      <c r="N10248">
        <f t="shared" si="482"/>
        <v>1</v>
      </c>
    </row>
    <row r="10249" spans="1:14" x14ac:dyDescent="0.2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s="32">
        <f t="shared" si="480"/>
        <v>12043740.573152337</v>
      </c>
      <c r="J10249" t="str">
        <f>IF(K10249="natural gas",VLOOKUP(D10249,'Cross-Page Data'!$I$4:$J$13,2,FALSE),IF(K10249="solar",VLOOKUP('Form 923'!D10249,'Cross-Page Data'!$I$14:$J$117,2,FALSE),K10249))</f>
        <v>natural gas peaker</v>
      </c>
      <c r="K10249" t="str">
        <f>VLOOKUP(E10249,'Cross-Page Data'!$D$4:$F$48,3,FALSE)</f>
        <v>natural gas</v>
      </c>
      <c r="L10249" t="b">
        <f>IF(AND($P$6=FALSE,OR(C10249="Commercial NAICS Cogen",C10249="Industrial NAICS Cogen",C10249="NAICS-22 Cogen")),FALSE,IF(AND($P$7=FALSE,OR(C10249="Commercial NAICS Cogen",C10249="Commercial NAICS Non-Cogen",C10249="industrial NAICS Cogen", C10249="industrial NAICS non-cogen")),FALSE,TRUE))</f>
        <v>1</v>
      </c>
      <c r="M10249">
        <f t="shared" si="481"/>
        <v>0.28493827160493829</v>
      </c>
      <c r="N10249">
        <f t="shared" si="482"/>
        <v>1</v>
      </c>
    </row>
    <row r="10250" spans="1:14" x14ac:dyDescent="0.2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s="32">
        <f t="shared" si="480"/>
        <v>9567997.3871316221</v>
      </c>
      <c r="J10250" t="str">
        <f>IF(K10250="natural gas",VLOOKUP(D10250,'Cross-Page Data'!$I$4:$J$13,2,FALSE),IF(K10250="solar",VLOOKUP('Form 923'!D10250,'Cross-Page Data'!$I$14:$J$117,2,FALSE),K10250))</f>
        <v>natural gas peaker</v>
      </c>
      <c r="K10250" t="str">
        <f>VLOOKUP(E10250,'Cross-Page Data'!$D$4:$F$48,3,FALSE)</f>
        <v>natural gas</v>
      </c>
      <c r="L10250" t="b">
        <f>IF(AND($P$6=FALSE,OR(C10250="Commercial NAICS Cogen",C10250="Industrial NAICS Cogen",C10250="NAICS-22 Cogen")),FALSE,IF(AND($P$7=FALSE,OR(C10250="Commercial NAICS Cogen",C10250="Commercial NAICS Non-Cogen",C10250="industrial NAICS Cogen", C10250="industrial NAICS non-cogen")),FALSE,TRUE))</f>
        <v>1</v>
      </c>
      <c r="M10250">
        <f t="shared" si="481"/>
        <v>0.53629629629629627</v>
      </c>
      <c r="N10250">
        <f t="shared" si="482"/>
        <v>1</v>
      </c>
    </row>
    <row r="10251" spans="1:14" x14ac:dyDescent="0.2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s="32">
        <f t="shared" si="480"/>
        <v>8901948.616110215</v>
      </c>
      <c r="J10251" t="str">
        <f>IF(K10251="natural gas",VLOOKUP(D10251,'Cross-Page Data'!$I$4:$J$13,2,FALSE),IF(K10251="solar",VLOOKUP('Form 923'!D10251,'Cross-Page Data'!$I$14:$J$117,2,FALSE),K10251))</f>
        <v>solar pv</v>
      </c>
      <c r="K10251" t="str">
        <f>VLOOKUP(E10251,'Cross-Page Data'!$D$4:$F$48,3,FALSE)</f>
        <v>solar</v>
      </c>
      <c r="L10251" t="b">
        <f>IF(AND($P$6=FALSE,OR(C10251="Commercial NAICS Cogen",C10251="Industrial NAICS Cogen",C10251="NAICS-22 Cogen")),FALSE,IF(AND($P$7=FALSE,OR(C10251="Commercial NAICS Cogen",C10251="Commercial NAICS Non-Cogen",C10251="industrial NAICS Cogen", C10251="industrial NAICS non-cogen")),FALSE,TRUE))</f>
        <v>1</v>
      </c>
      <c r="M10251">
        <f t="shared" si="481"/>
        <v>0.64806054872280039</v>
      </c>
      <c r="N10251">
        <f t="shared" si="482"/>
        <v>1</v>
      </c>
    </row>
    <row r="10252" spans="1:14" x14ac:dyDescent="0.2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s="32">
        <f t="shared" si="480"/>
        <v>8902005.592380736</v>
      </c>
      <c r="J10252" t="str">
        <f>IF(K10252="natural gas",VLOOKUP(D10252,'Cross-Page Data'!$I$4:$J$13,2,FALSE),IF(K10252="solar",VLOOKUP('Form 923'!D10252,'Cross-Page Data'!$I$14:$J$117,2,FALSE),K10252))</f>
        <v>solar pv</v>
      </c>
      <c r="K10252" t="str">
        <f>VLOOKUP(E10252,'Cross-Page Data'!$D$4:$F$48,3,FALSE)</f>
        <v>solar</v>
      </c>
      <c r="L10252" t="b">
        <f>IF(AND($P$6=FALSE,OR(C10252="Commercial NAICS Cogen",C10252="Industrial NAICS Cogen",C10252="NAICS-22 Cogen")),FALSE,IF(AND($P$7=FALSE,OR(C10252="Commercial NAICS Cogen",C10252="Commercial NAICS Non-Cogen",C10252="industrial NAICS Cogen", C10252="industrial NAICS non-cogen")),FALSE,TRUE))</f>
        <v>1</v>
      </c>
      <c r="M10252">
        <f t="shared" si="481"/>
        <v>0.45506149479659413</v>
      </c>
      <c r="N10252">
        <f t="shared" si="482"/>
        <v>1</v>
      </c>
    </row>
    <row r="10253" spans="1:14" x14ac:dyDescent="0.2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s="32">
        <f t="shared" si="480"/>
        <v>8902047.4296656363</v>
      </c>
      <c r="J10253" t="str">
        <f>IF(K10253="natural gas",VLOOKUP(D10253,'Cross-Page Data'!$I$4:$J$13,2,FALSE),IF(K10253="solar",VLOOKUP('Form 923'!D10253,'Cross-Page Data'!$I$14:$J$117,2,FALSE),K10253))</f>
        <v>solar pv</v>
      </c>
      <c r="K10253" t="str">
        <f>VLOOKUP(E10253,'Cross-Page Data'!$D$4:$F$48,3,FALSE)</f>
        <v>solar</v>
      </c>
      <c r="L10253" t="b">
        <f>IF(AND($P$6=FALSE,OR(C10253="Commercial NAICS Cogen",C10253="Industrial NAICS Cogen",C10253="NAICS-22 Cogen")),FALSE,IF(AND($P$7=FALSE,OR(C10253="Commercial NAICS Cogen",C10253="Commercial NAICS Non-Cogen",C10253="industrial NAICS Cogen", C10253="industrial NAICS non-cogen")),FALSE,TRUE))</f>
        <v>1</v>
      </c>
      <c r="M10253">
        <f t="shared" si="481"/>
        <v>0.3443708609271523</v>
      </c>
      <c r="N10253">
        <f t="shared" si="482"/>
        <v>1</v>
      </c>
    </row>
    <row r="10254" spans="1:14" x14ac:dyDescent="0.2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s="32">
        <f t="shared" si="480"/>
        <v>8901996.07137396</v>
      </c>
      <c r="J10254" t="str">
        <f>IF(K10254="natural gas",VLOOKUP(D10254,'Cross-Page Data'!$I$4:$J$13,2,FALSE),IF(K10254="solar",VLOOKUP('Form 923'!D10254,'Cross-Page Data'!$I$14:$J$117,2,FALSE),K10254))</f>
        <v>wind</v>
      </c>
      <c r="K10254" t="str">
        <f>VLOOKUP(E10254,'Cross-Page Data'!$D$4:$F$48,3,FALSE)</f>
        <v>wind</v>
      </c>
      <c r="L10254" t="b">
        <f>IF(AND($P$6=FALSE,OR(C10254="Commercial NAICS Cogen",C10254="Industrial NAICS Cogen",C10254="NAICS-22 Cogen")),FALSE,IF(AND($P$7=FALSE,OR(C10254="Commercial NAICS Cogen",C10254="Commercial NAICS Non-Cogen",C10254="industrial NAICS Cogen", C10254="industrial NAICS non-cogen")),FALSE,TRUE))</f>
        <v>1</v>
      </c>
      <c r="M10254">
        <f t="shared" si="481"/>
        <v>0.72790901137357833</v>
      </c>
      <c r="N10254">
        <f t="shared" si="482"/>
        <v>1</v>
      </c>
    </row>
    <row r="10255" spans="1:14" x14ac:dyDescent="0.2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s="32">
        <f t="shared" si="480"/>
        <v>8901999.876897715</v>
      </c>
      <c r="J10255" t="str">
        <f>IF(K10255="natural gas",VLOOKUP(D10255,'Cross-Page Data'!$I$4:$J$13,2,FALSE),IF(K10255="solar",VLOOKUP('Form 923'!D10255,'Cross-Page Data'!$I$14:$J$117,2,FALSE),K10255))</f>
        <v>wind</v>
      </c>
      <c r="K10255" t="str">
        <f>VLOOKUP(E10255,'Cross-Page Data'!$D$4:$F$48,3,FALSE)</f>
        <v>wind</v>
      </c>
      <c r="L10255" t="b">
        <f>IF(AND($P$6=FALSE,OR(C10255="Commercial NAICS Cogen",C10255="Industrial NAICS Cogen",C10255="NAICS-22 Cogen")),FALSE,IF(AND($P$7=FALSE,OR(C10255="Commercial NAICS Cogen",C10255="Commercial NAICS Non-Cogen",C10255="industrial NAICS Cogen", C10255="industrial NAICS non-cogen")),FALSE,TRUE))</f>
        <v>1</v>
      </c>
      <c r="M10255">
        <f t="shared" si="481"/>
        <v>0.49343832020997375</v>
      </c>
      <c r="N10255">
        <f t="shared" si="482"/>
        <v>1</v>
      </c>
    </row>
    <row r="10256" spans="1:14" x14ac:dyDescent="0.2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s="32">
        <f t="shared" si="480"/>
        <v>8902047.1624773256</v>
      </c>
      <c r="J10256" t="str">
        <f>IF(K10256="natural gas",VLOOKUP(D10256,'Cross-Page Data'!$I$4:$J$13,2,FALSE),IF(K10256="solar",VLOOKUP('Form 923'!D10256,'Cross-Page Data'!$I$14:$J$117,2,FALSE),K10256))</f>
        <v>solar pv</v>
      </c>
      <c r="K10256" t="str">
        <f>VLOOKUP(E10256,'Cross-Page Data'!$D$4:$F$48,3,FALSE)</f>
        <v>solar</v>
      </c>
      <c r="L10256" t="b">
        <f>IF(AND($P$6=FALSE,OR(C10256="Commercial NAICS Cogen",C10256="Industrial NAICS Cogen",C10256="NAICS-22 Cogen")),FALSE,IF(AND($P$7=FALSE,OR(C10256="Commercial NAICS Cogen",C10256="Commercial NAICS Non-Cogen",C10256="industrial NAICS Cogen", C10256="industrial NAICS non-cogen")),FALSE,TRUE))</f>
        <v>1</v>
      </c>
      <c r="M10256">
        <f t="shared" si="481"/>
        <v>0.34531693472090824</v>
      </c>
      <c r="N10256">
        <f t="shared" si="482"/>
        <v>1</v>
      </c>
    </row>
    <row r="10257" spans="1:14" x14ac:dyDescent="0.2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s="32">
        <f t="shared" si="480"/>
        <v>8901981.5619370565</v>
      </c>
      <c r="J10257" t="str">
        <f>IF(K10257="natural gas",VLOOKUP(D10257,'Cross-Page Data'!$I$4:$J$13,2,FALSE),IF(K10257="solar",VLOOKUP('Form 923'!D10257,'Cross-Page Data'!$I$14:$J$117,2,FALSE),K10257))</f>
        <v>solar pv</v>
      </c>
      <c r="K10257" t="str">
        <f>VLOOKUP(E10257,'Cross-Page Data'!$D$4:$F$48,3,FALSE)</f>
        <v>solar</v>
      </c>
      <c r="L10257" t="b">
        <f>IF(AND($P$6=FALSE,OR(C10257="Commercial NAICS Cogen",C10257="Industrial NAICS Cogen",C10257="NAICS-22 Cogen")),FALSE,IF(AND($P$7=FALSE,OR(C10257="Commercial NAICS Cogen",C10257="Commercial NAICS Non-Cogen",C10257="industrial NAICS Cogen", C10257="industrial NAICS non-cogen")),FALSE,TRUE))</f>
        <v>1</v>
      </c>
      <c r="M10257">
        <f t="shared" si="481"/>
        <v>0.58120466729738252</v>
      </c>
      <c r="N10257">
        <f t="shared" si="482"/>
        <v>1</v>
      </c>
    </row>
    <row r="10258" spans="1:14" x14ac:dyDescent="0.2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s="32">
        <f t="shared" si="480"/>
        <v>8901785.7142857127</v>
      </c>
      <c r="J10258" t="str">
        <f>IF(K10258="natural gas",VLOOKUP(D10258,'Cross-Page Data'!$I$4:$J$13,2,FALSE),IF(K10258="solar",VLOOKUP('Form 923'!D10258,'Cross-Page Data'!$I$14:$J$117,2,FALSE),K10258))</f>
        <v>solar pv</v>
      </c>
      <c r="K10258" t="str">
        <f>VLOOKUP(E10258,'Cross-Page Data'!$D$4:$F$48,3,FALSE)</f>
        <v>solar</v>
      </c>
      <c r="L10258" t="b">
        <f>IF(AND($P$6=FALSE,OR(C10258="Commercial NAICS Cogen",C10258="Industrial NAICS Cogen",C10258="NAICS-22 Cogen")),FALSE,IF(AND($P$7=FALSE,OR(C10258="Commercial NAICS Cogen",C10258="Commercial NAICS Non-Cogen",C10258="industrial NAICS Cogen", C10258="industrial NAICS non-cogen")),FALSE,TRUE))</f>
        <v>1</v>
      </c>
      <c r="M10258">
        <f t="shared" si="481"/>
        <v>0.80826237779880161</v>
      </c>
      <c r="N10258">
        <f t="shared" si="482"/>
        <v>1</v>
      </c>
    </row>
    <row r="10259" spans="1:14" x14ac:dyDescent="0.2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s="32">
        <f t="shared" si="480"/>
        <v>8901920.4389574751</v>
      </c>
      <c r="J10259" t="str">
        <f>IF(K10259="natural gas",VLOOKUP(D10259,'Cross-Page Data'!$I$4:$J$13,2,FALSE),IF(K10259="solar",VLOOKUP('Form 923'!D10259,'Cross-Page Data'!$I$14:$J$117,2,FALSE),K10259))</f>
        <v>solar pv</v>
      </c>
      <c r="K10259" t="str">
        <f>VLOOKUP(E10259,'Cross-Page Data'!$D$4:$F$48,3,FALSE)</f>
        <v>solar</v>
      </c>
      <c r="L10259" t="b">
        <f>IF(AND($P$6=FALSE,OR(C10259="Commercial NAICS Cogen",C10259="Industrial NAICS Cogen",C10259="NAICS-22 Cogen")),FALSE,IF(AND($P$7=FALSE,OR(C10259="Commercial NAICS Cogen",C10259="Commercial NAICS Non-Cogen",C10259="industrial NAICS Cogen", C10259="industrial NAICS non-cogen")),FALSE,TRUE))</f>
        <v>1</v>
      </c>
      <c r="M10259">
        <f t="shared" si="481"/>
        <v>0.68590350047303694</v>
      </c>
      <c r="N10259">
        <f t="shared" si="482"/>
        <v>1</v>
      </c>
    </row>
    <row r="10260" spans="1:14" x14ac:dyDescent="0.2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s="32">
        <f t="shared" si="480"/>
        <v>8901755.570560433</v>
      </c>
      <c r="J10260" t="str">
        <f>IF(K10260="natural gas",VLOOKUP(D10260,'Cross-Page Data'!$I$4:$J$13,2,FALSE),IF(K10260="solar",VLOOKUP('Form 923'!D10260,'Cross-Page Data'!$I$14:$J$117,2,FALSE),K10260))</f>
        <v>solar pv</v>
      </c>
      <c r="K10260" t="str">
        <f>VLOOKUP(E10260,'Cross-Page Data'!$D$4:$F$48,3,FALSE)</f>
        <v>solar</v>
      </c>
      <c r="L10260" t="b">
        <f>IF(AND($P$6=FALSE,OR(C10260="Commercial NAICS Cogen",C10260="Industrial NAICS Cogen",C10260="NAICS-22 Cogen")),FALSE,IF(AND($P$7=FALSE,OR(C10260="Commercial NAICS Cogen",C10260="Commercial NAICS Non-Cogen",C10260="industrial NAICS Cogen", C10260="industrial NAICS non-cogen")),FALSE,TRUE))</f>
        <v>1</v>
      </c>
      <c r="M10260">
        <f t="shared" si="481"/>
        <v>0.82592242194891197</v>
      </c>
      <c r="N10260">
        <f t="shared" si="482"/>
        <v>1</v>
      </c>
    </row>
    <row r="10261" spans="1:14" x14ac:dyDescent="0.2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s="32">
        <f t="shared" si="480"/>
        <v>8901878.2383419685</v>
      </c>
      <c r="J10261" t="str">
        <f>IF(K10261="natural gas",VLOOKUP(D10261,'Cross-Page Data'!$I$4:$J$13,2,FALSE),IF(K10261="solar",VLOOKUP('Form 923'!D10261,'Cross-Page Data'!$I$14:$J$117,2,FALSE),K10261))</f>
        <v>solar pv</v>
      </c>
      <c r="K10261" t="str">
        <f>VLOOKUP(E10261,'Cross-Page Data'!$D$4:$F$48,3,FALSE)</f>
        <v>solar</v>
      </c>
      <c r="L10261" t="b">
        <f>IF(AND($P$6=FALSE,OR(C10261="Commercial NAICS Cogen",C10261="Industrial NAICS Cogen",C10261="NAICS-22 Cogen")),FALSE,IF(AND($P$7=FALSE,OR(C10261="Commercial NAICS Cogen",C10261="Commercial NAICS Non-Cogen",C10261="industrial NAICS Cogen", C10261="industrial NAICS non-cogen")),FALSE,TRUE))</f>
        <v>1</v>
      </c>
      <c r="M10261">
        <f t="shared" si="481"/>
        <v>0.73604541154210024</v>
      </c>
      <c r="N10261">
        <f t="shared" si="482"/>
        <v>1</v>
      </c>
    </row>
    <row r="10262" spans="1:14" x14ac:dyDescent="0.2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s="32">
        <f t="shared" si="480"/>
        <v>8901889.0920170639</v>
      </c>
      <c r="J10262" t="str">
        <f>IF(K10262="natural gas",VLOOKUP(D10262,'Cross-Page Data'!$I$4:$J$13,2,FALSE),IF(K10262="solar",VLOOKUP('Form 923'!D10262,'Cross-Page Data'!$I$14:$J$117,2,FALSE),K10262))</f>
        <v>solar pv</v>
      </c>
      <c r="K10262" t="str">
        <f>VLOOKUP(E10262,'Cross-Page Data'!$D$4:$F$48,3,FALSE)</f>
        <v>solar</v>
      </c>
      <c r="L10262" t="b">
        <f>IF(AND($P$6=FALSE,OR(C10262="Commercial NAICS Cogen",C10262="Industrial NAICS Cogen",C10262="NAICS-22 Cogen")),FALSE,IF(AND($P$7=FALSE,OR(C10262="Commercial NAICS Cogen",C10262="Commercial NAICS Non-Cogen",C10262="industrial NAICS Cogen", C10262="industrial NAICS non-cogen")),FALSE,TRUE))</f>
        <v>1</v>
      </c>
      <c r="M10262">
        <f t="shared" si="481"/>
        <v>0.72437716808577735</v>
      </c>
      <c r="N10262">
        <f t="shared" si="482"/>
        <v>1</v>
      </c>
    </row>
    <row r="10263" spans="1:14" x14ac:dyDescent="0.2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s="32">
        <f t="shared" si="480"/>
        <v>8902115.5667824429</v>
      </c>
      <c r="J10263" t="str">
        <f>IF(K10263="natural gas",VLOOKUP(D10263,'Cross-Page Data'!$I$4:$J$13,2,FALSE),IF(K10263="solar",VLOOKUP('Form 923'!D10263,'Cross-Page Data'!$I$14:$J$117,2,FALSE),K10263))</f>
        <v>solar pv</v>
      </c>
      <c r="K10263" t="str">
        <f>VLOOKUP(E10263,'Cross-Page Data'!$D$4:$F$48,3,FALSE)</f>
        <v>solar</v>
      </c>
      <c r="L10263" t="b">
        <f>IF(AND($P$6=FALSE,OR(C10263="Commercial NAICS Cogen",C10263="Industrial NAICS Cogen",C10263="NAICS-22 Cogen")),FALSE,IF(AND($P$7=FALSE,OR(C10263="Commercial NAICS Cogen",C10263="Commercial NAICS Non-Cogen",C10263="industrial NAICS Cogen", C10263="industrial NAICS non-cogen")),FALSE,TRUE))</f>
        <v>1</v>
      </c>
      <c r="M10263">
        <f t="shared" si="481"/>
        <v>0.2510249132765689</v>
      </c>
      <c r="N10263">
        <f t="shared" si="482"/>
        <v>1</v>
      </c>
    </row>
    <row r="10264" spans="1:14" x14ac:dyDescent="0.2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s="32">
        <f t="shared" si="480"/>
        <v>8901834.0611353721</v>
      </c>
      <c r="J10264" t="str">
        <f>IF(K10264="natural gas",VLOOKUP(D10264,'Cross-Page Data'!$I$4:$J$13,2,FALSE),IF(K10264="solar",VLOOKUP('Form 923'!D10264,'Cross-Page Data'!$I$14:$J$117,2,FALSE),K10264))</f>
        <v>solar pv</v>
      </c>
      <c r="K10264" t="str">
        <f>VLOOKUP(E10264,'Cross-Page Data'!$D$4:$F$48,3,FALSE)</f>
        <v>solar</v>
      </c>
      <c r="L10264" t="b">
        <f>IF(AND($P$6=FALSE,OR(C10264="Commercial NAICS Cogen",C10264="Industrial NAICS Cogen",C10264="NAICS-22 Cogen")),FALSE,IF(AND($P$7=FALSE,OR(C10264="Commercial NAICS Cogen",C10264="Commercial NAICS Non-Cogen",C10264="industrial NAICS Cogen", C10264="industrial NAICS non-cogen")),FALSE,TRUE))</f>
        <v>1</v>
      </c>
      <c r="M10264">
        <f t="shared" si="481"/>
        <v>0.77483443708609268</v>
      </c>
      <c r="N10264">
        <f t="shared" si="482"/>
        <v>1</v>
      </c>
    </row>
    <row r="10265" spans="1:14" x14ac:dyDescent="0.2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s="32">
        <f t="shared" si="480"/>
        <v>8901922.0405963715</v>
      </c>
      <c r="J10265" t="str">
        <f>IF(K10265="natural gas",VLOOKUP(D10265,'Cross-Page Data'!$I$4:$J$13,2,FALSE),IF(K10265="solar",VLOOKUP('Form 923'!D10265,'Cross-Page Data'!$I$14:$J$117,2,FALSE),K10265))</f>
        <v>solar pv</v>
      </c>
      <c r="K10265" t="str">
        <f>VLOOKUP(E10265,'Cross-Page Data'!$D$4:$F$48,3,FALSE)</f>
        <v>solar</v>
      </c>
      <c r="L10265" t="b">
        <f>IF(AND($P$6=FALSE,OR(C10265="Commercial NAICS Cogen",C10265="Industrial NAICS Cogen",C10265="NAICS-22 Cogen")),FALSE,IF(AND($P$7=FALSE,OR(C10265="Commercial NAICS Cogen",C10265="Commercial NAICS Non-Cogen",C10265="industrial NAICS Cogen", C10265="industrial NAICS non-cogen")),FALSE,TRUE))</f>
        <v>1</v>
      </c>
      <c r="M10265">
        <f t="shared" si="481"/>
        <v>0.68401135288552506</v>
      </c>
      <c r="N10265">
        <f t="shared" si="482"/>
        <v>1</v>
      </c>
    </row>
    <row r="10266" spans="1:14" x14ac:dyDescent="0.2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s="32">
        <f t="shared" si="480"/>
        <v>8901942.6456984282</v>
      </c>
      <c r="J10266" t="str">
        <f>IF(K10266="natural gas",VLOOKUP(D10266,'Cross-Page Data'!$I$4:$J$13,2,FALSE),IF(K10266="solar",VLOOKUP('Form 923'!D10266,'Cross-Page Data'!$I$14:$J$117,2,FALSE),K10266))</f>
        <v>solar pv</v>
      </c>
      <c r="K10266" t="str">
        <f>VLOOKUP(E10266,'Cross-Page Data'!$D$4:$F$48,3,FALSE)</f>
        <v>solar</v>
      </c>
      <c r="L10266" t="b">
        <f>IF(AND($P$6=FALSE,OR(C10266="Commercial NAICS Cogen",C10266="Industrial NAICS Cogen",C10266="NAICS-22 Cogen")),FALSE,IF(AND($P$7=FALSE,OR(C10266="Commercial NAICS Cogen",C10266="Commercial NAICS Non-Cogen",C10266="industrial NAICS Cogen", C10266="industrial NAICS non-cogen")),FALSE,TRUE))</f>
        <v>1</v>
      </c>
      <c r="M10266">
        <f t="shared" si="481"/>
        <v>0.65436770734783978</v>
      </c>
      <c r="N10266">
        <f t="shared" si="482"/>
        <v>1</v>
      </c>
    </row>
    <row r="10267" spans="1:14" x14ac:dyDescent="0.2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s="32">
        <f t="shared" si="480"/>
        <v>8902011.8836651724</v>
      </c>
      <c r="J10267" t="str">
        <f>IF(K10267="natural gas",VLOOKUP(D10267,'Cross-Page Data'!$I$4:$J$13,2,FALSE),IF(K10267="solar",VLOOKUP('Form 923'!D10267,'Cross-Page Data'!$I$14:$J$117,2,FALSE),K10267))</f>
        <v>solar pv</v>
      </c>
      <c r="K10267" t="str">
        <f>VLOOKUP(E10267,'Cross-Page Data'!$D$4:$F$48,3,FALSE)</f>
        <v>solar</v>
      </c>
      <c r="L10267" t="b">
        <f>IF(AND($P$6=FALSE,OR(C10267="Commercial NAICS Cogen",C10267="Industrial NAICS Cogen",C10267="NAICS-22 Cogen")),FALSE,IF(AND($P$7=FALSE,OR(C10267="Commercial NAICS Cogen",C10267="Commercial NAICS Non-Cogen",C10267="industrial NAICS Cogen", C10267="industrial NAICS non-cogen")),FALSE,TRUE))</f>
        <v>1</v>
      </c>
      <c r="M10267">
        <f t="shared" si="481"/>
        <v>0.42951750236518449</v>
      </c>
      <c r="N10267">
        <f t="shared" si="482"/>
        <v>1</v>
      </c>
    </row>
    <row r="10268" spans="1:14" x14ac:dyDescent="0.2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s="32">
        <f t="shared" si="480"/>
        <v>8901985.1116625313</v>
      </c>
      <c r="J10268" t="str">
        <f>IF(K10268="natural gas",VLOOKUP(D10268,'Cross-Page Data'!$I$4:$J$13,2,FALSE),IF(K10268="solar",VLOOKUP('Form 923'!D10268,'Cross-Page Data'!$I$14:$J$117,2,FALSE),K10268))</f>
        <v>solar pv</v>
      </c>
      <c r="K10268" t="str">
        <f>VLOOKUP(E10268,'Cross-Page Data'!$D$4:$F$48,3,FALSE)</f>
        <v>solar</v>
      </c>
      <c r="L10268" t="b">
        <f>IF(AND($P$6=FALSE,OR(C10268="Commercial NAICS Cogen",C10268="Industrial NAICS Cogen",C10268="NAICS-22 Cogen")),FALSE,IF(AND($P$7=FALSE,OR(C10268="Commercial NAICS Cogen",C10268="Commercial NAICS Non-Cogen",C10268="industrial NAICS Cogen", C10268="industrial NAICS non-cogen")),FALSE,TRUE))</f>
        <v>1</v>
      </c>
      <c r="M10268">
        <f t="shared" si="481"/>
        <v>0.5714285714285714</v>
      </c>
      <c r="N10268">
        <f t="shared" si="482"/>
        <v>1</v>
      </c>
    </row>
    <row r="10269" spans="1:14" x14ac:dyDescent="0.2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s="32">
        <f t="shared" si="480"/>
        <v>8902158.8854620866</v>
      </c>
      <c r="J10269" t="str">
        <f>IF(K10269="natural gas",VLOOKUP(D10269,'Cross-Page Data'!$I$4:$J$13,2,FALSE),IF(K10269="solar",VLOOKUP('Form 923'!D10269,'Cross-Page Data'!$I$14:$J$117,2,FALSE),K10269))</f>
        <v>solar pv</v>
      </c>
      <c r="K10269" t="str">
        <f>VLOOKUP(E10269,'Cross-Page Data'!$D$4:$F$48,3,FALSE)</f>
        <v>solar</v>
      </c>
      <c r="L10269" t="b">
        <f>IF(AND($P$6=FALSE,OR(C10269="Commercial NAICS Cogen",C10269="Industrial NAICS Cogen",C10269="NAICS-22 Cogen")),FALSE,IF(AND($P$7=FALSE,OR(C10269="Commercial NAICS Cogen",C10269="Commercial NAICS Non-Cogen",C10269="industrial NAICS Cogen", C10269="industrial NAICS non-cogen")),FALSE,TRUE))</f>
        <v>1</v>
      </c>
      <c r="M10269">
        <f t="shared" si="481"/>
        <v>0.20782087669504887</v>
      </c>
      <c r="N10269">
        <f t="shared" si="482"/>
        <v>1</v>
      </c>
    </row>
    <row r="10270" spans="1:14" ht="26.25" x14ac:dyDescent="0.2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s="32">
        <f t="shared" si="480"/>
        <v>8901804.4481745698</v>
      </c>
      <c r="J10270" t="str">
        <f>IF(K10270="natural gas",VLOOKUP(D10270,'Cross-Page Data'!$I$4:$J$13,2,FALSE),IF(K10270="solar",VLOOKUP('Form 923'!D10270,'Cross-Page Data'!$I$14:$J$117,2,FALSE),K10270))</f>
        <v>solar pv</v>
      </c>
      <c r="K10270" t="str">
        <f>VLOOKUP(E10270,'Cross-Page Data'!$D$4:$F$48,3,FALSE)</f>
        <v>solar</v>
      </c>
      <c r="L10270" t="b">
        <f>IF(AND($P$6=FALSE,OR(C10270="Commercial NAICS Cogen",C10270="Industrial NAICS Cogen",C10270="NAICS-22 Cogen")),FALSE,IF(AND($P$7=FALSE,OR(C10270="Commercial NAICS Cogen",C10270="Commercial NAICS Non-Cogen",C10270="industrial NAICS Cogen", C10270="industrial NAICS non-cogen")),FALSE,TRUE))</f>
        <v>0</v>
      </c>
      <c r="M10270">
        <f t="shared" si="481"/>
        <v>0.79817092399873857</v>
      </c>
      <c r="N10270">
        <f t="shared" si="482"/>
        <v>1</v>
      </c>
    </row>
    <row r="10271" spans="1:14" x14ac:dyDescent="0.2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s="32">
        <f t="shared" si="480"/>
        <v>8902196.5317919087</v>
      </c>
      <c r="J10271" t="str">
        <f>IF(K10271="natural gas",VLOOKUP(D10271,'Cross-Page Data'!$I$4:$J$13,2,FALSE),IF(K10271="solar",VLOOKUP('Form 923'!D10271,'Cross-Page Data'!$I$14:$J$117,2,FALSE),K10271))</f>
        <v>solar pv</v>
      </c>
      <c r="K10271" t="str">
        <f>VLOOKUP(E10271,'Cross-Page Data'!$D$4:$F$48,3,FALSE)</f>
        <v>solar</v>
      </c>
      <c r="L10271" t="b">
        <f>IF(AND($P$6=FALSE,OR(C10271="Commercial NAICS Cogen",C10271="Industrial NAICS Cogen",C10271="NAICS-22 Cogen")),FALSE,IF(AND($P$7=FALSE,OR(C10271="Commercial NAICS Cogen",C10271="Commercial NAICS Non-Cogen",C10271="industrial NAICS Cogen", C10271="industrial NAICS non-cogen")),FALSE,TRUE))</f>
        <v>1</v>
      </c>
      <c r="M10271">
        <f t="shared" si="481"/>
        <v>0.17596972563859981</v>
      </c>
      <c r="N10271">
        <f t="shared" si="482"/>
        <v>1</v>
      </c>
    </row>
    <row r="10272" spans="1:14" x14ac:dyDescent="0.2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s="32">
        <f t="shared" si="480"/>
        <v>8901843.81778742</v>
      </c>
      <c r="J10272" t="str">
        <f>IF(K10272="natural gas",VLOOKUP(D10272,'Cross-Page Data'!$I$4:$J$13,2,FALSE),IF(K10272="solar",VLOOKUP('Form 923'!D10272,'Cross-Page Data'!$I$14:$J$117,2,FALSE),K10272))</f>
        <v>solar pv</v>
      </c>
      <c r="K10272" t="str">
        <f>VLOOKUP(E10272,'Cross-Page Data'!$D$4:$F$48,3,FALSE)</f>
        <v>solar</v>
      </c>
      <c r="L10272" t="b">
        <f>IF(AND($P$6=FALSE,OR(C10272="Commercial NAICS Cogen",C10272="Industrial NAICS Cogen",C10272="NAICS-22 Cogen")),FALSE,IF(AND($P$7=FALSE,OR(C10272="Commercial NAICS Cogen",C10272="Commercial NAICS Non-Cogen",C10272="industrial NAICS Cogen", C10272="industrial NAICS non-cogen")),FALSE,TRUE))</f>
        <v>1</v>
      </c>
      <c r="M10272">
        <f t="shared" si="481"/>
        <v>0.76884263639230521</v>
      </c>
      <c r="N10272">
        <f t="shared" si="482"/>
        <v>1</v>
      </c>
    </row>
    <row r="10273" spans="1:14" x14ac:dyDescent="0.2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s="32">
        <f t="shared" si="480"/>
        <v>8901541.0958904102</v>
      </c>
      <c r="J10273" t="str">
        <f>IF(K10273="natural gas",VLOOKUP(D10273,'Cross-Page Data'!$I$4:$J$13,2,FALSE),IF(K10273="solar",VLOOKUP('Form 923'!D10273,'Cross-Page Data'!$I$14:$J$117,2,FALSE),K10273))</f>
        <v>solar pv</v>
      </c>
      <c r="K10273" t="str">
        <f>VLOOKUP(E10273,'Cross-Page Data'!$D$4:$F$48,3,FALSE)</f>
        <v>solar</v>
      </c>
      <c r="L10273" t="b">
        <f>IF(AND($P$6=FALSE,OR(C10273="Commercial NAICS Cogen",C10273="Industrial NAICS Cogen",C10273="NAICS-22 Cogen")),FALSE,IF(AND($P$7=FALSE,OR(C10273="Commercial NAICS Cogen",C10273="Commercial NAICS Non-Cogen",C10273="industrial NAICS Cogen", C10273="industrial NAICS non-cogen")),FALSE,TRUE))</f>
        <v>1</v>
      </c>
      <c r="M10273">
        <f t="shared" si="481"/>
        <v>0.88710186061179441</v>
      </c>
      <c r="N10273">
        <f t="shared" si="482"/>
        <v>1</v>
      </c>
    </row>
    <row r="10274" spans="1:14" x14ac:dyDescent="0.2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s="32">
        <f t="shared" si="480"/>
        <v>8901850.3620273527</v>
      </c>
      <c r="J10274" t="str">
        <f>IF(K10274="natural gas",VLOOKUP(D10274,'Cross-Page Data'!$I$4:$J$13,2,FALSE),IF(K10274="solar",VLOOKUP('Form 923'!D10274,'Cross-Page Data'!$I$14:$J$117,2,FALSE),K10274))</f>
        <v>solar pv</v>
      </c>
      <c r="K10274" t="str">
        <f>VLOOKUP(E10274,'Cross-Page Data'!$D$4:$F$48,3,FALSE)</f>
        <v>solar</v>
      </c>
      <c r="L10274" t="b">
        <f>IF(AND($P$6=FALSE,OR(C10274="Commercial NAICS Cogen",C10274="Industrial NAICS Cogen",C10274="NAICS-22 Cogen")),FALSE,IF(AND($P$7=FALSE,OR(C10274="Commercial NAICS Cogen",C10274="Commercial NAICS Non-Cogen",C10274="industrial NAICS Cogen", C10274="industrial NAICS non-cogen")),FALSE,TRUE))</f>
        <v>1</v>
      </c>
      <c r="M10274">
        <f t="shared" si="481"/>
        <v>0.76411226742352567</v>
      </c>
      <c r="N10274">
        <f t="shared" si="482"/>
        <v>1</v>
      </c>
    </row>
    <row r="10275" spans="1:14" x14ac:dyDescent="0.2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s="32">
        <f t="shared" si="480"/>
        <v>8901792.8819909021</v>
      </c>
      <c r="J10275" t="str">
        <f>IF(K10275="natural gas",VLOOKUP(D10275,'Cross-Page Data'!$I$4:$J$13,2,FALSE),IF(K10275="solar",VLOOKUP('Form 923'!D10275,'Cross-Page Data'!$I$14:$J$117,2,FALSE),K10275))</f>
        <v>solar pv</v>
      </c>
      <c r="K10275" t="str">
        <f>VLOOKUP(E10275,'Cross-Page Data'!$D$4:$F$48,3,FALSE)</f>
        <v>solar</v>
      </c>
      <c r="L10275" t="b">
        <f>IF(AND($P$6=FALSE,OR(C10275="Commercial NAICS Cogen",C10275="Industrial NAICS Cogen",C10275="NAICS-22 Cogen")),FALSE,IF(AND($P$7=FALSE,OR(C10275="Commercial NAICS Cogen",C10275="Commercial NAICS Non-Cogen",C10275="industrial NAICS Cogen", C10275="industrial NAICS non-cogen")),FALSE,TRUE))</f>
        <v>1</v>
      </c>
      <c r="M10275">
        <f t="shared" si="481"/>
        <v>0.80227057710501415</v>
      </c>
      <c r="N10275">
        <f t="shared" si="482"/>
        <v>1</v>
      </c>
    </row>
    <row r="10276" spans="1:14" x14ac:dyDescent="0.2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s="32">
        <f t="shared" si="480"/>
        <v>8901319.5639701653</v>
      </c>
      <c r="J10276" t="str">
        <f>IF(K10276="natural gas",VLOOKUP(D10276,'Cross-Page Data'!$I$4:$J$13,2,FALSE),IF(K10276="solar",VLOOKUP('Form 923'!D10276,'Cross-Page Data'!$I$14:$J$117,2,FALSE),K10276))</f>
        <v>solar pv</v>
      </c>
      <c r="K10276" t="str">
        <f>VLOOKUP(E10276,'Cross-Page Data'!$D$4:$F$48,3,FALSE)</f>
        <v>solar</v>
      </c>
      <c r="L10276" t="b">
        <f>IF(AND($P$6=FALSE,OR(C10276="Commercial NAICS Cogen",C10276="Industrial NAICS Cogen",C10276="NAICS-22 Cogen")),FALSE,IF(AND($P$7=FALSE,OR(C10276="Commercial NAICS Cogen",C10276="Commercial NAICS Non-Cogen",C10276="industrial NAICS Cogen", C10276="industrial NAICS non-cogen")),FALSE,TRUE))</f>
        <v>1</v>
      </c>
      <c r="M10276">
        <f t="shared" si="481"/>
        <v>0.9189530116682435</v>
      </c>
      <c r="N10276">
        <f t="shared" si="482"/>
        <v>1</v>
      </c>
    </row>
    <row r="10277" spans="1:14" x14ac:dyDescent="0.2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s="32">
        <f t="shared" si="480"/>
        <v>8901464.7137150466</v>
      </c>
      <c r="J10277" t="str">
        <f>IF(K10277="natural gas",VLOOKUP(D10277,'Cross-Page Data'!$I$4:$J$13,2,FALSE),IF(K10277="solar",VLOOKUP('Form 923'!D10277,'Cross-Page Data'!$I$14:$J$117,2,FALSE),K10277))</f>
        <v>solar pv</v>
      </c>
      <c r="K10277" t="str">
        <f>VLOOKUP(E10277,'Cross-Page Data'!$D$4:$F$48,3,FALSE)</f>
        <v>solar</v>
      </c>
      <c r="L10277" t="b">
        <f>IF(AND($P$6=FALSE,OR(C10277="Commercial NAICS Cogen",C10277="Industrial NAICS Cogen",C10277="NAICS-22 Cogen")),FALSE,IF(AND($P$7=FALSE,OR(C10277="Commercial NAICS Cogen",C10277="Commercial NAICS Non-Cogen",C10277="industrial NAICS Cogen", C10277="industrial NAICS non-cogen")),FALSE,TRUE))</f>
        <v>1</v>
      </c>
      <c r="M10277">
        <f t="shared" si="481"/>
        <v>0.89940081993062126</v>
      </c>
      <c r="N10277">
        <f t="shared" si="482"/>
        <v>1</v>
      </c>
    </row>
    <row r="10278" spans="1:14" x14ac:dyDescent="0.2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s="32">
        <f t="shared" si="480"/>
        <v>8902132.9987452943</v>
      </c>
      <c r="J10278" t="str">
        <f>IF(K10278="natural gas",VLOOKUP(D10278,'Cross-Page Data'!$I$4:$J$13,2,FALSE),IF(K10278="solar",VLOOKUP('Form 923'!D10278,'Cross-Page Data'!$I$14:$J$117,2,FALSE),K10278))</f>
        <v>solar pv</v>
      </c>
      <c r="K10278" t="str">
        <f>VLOOKUP(E10278,'Cross-Page Data'!$D$4:$F$48,3,FALSE)</f>
        <v>solar</v>
      </c>
      <c r="L10278" t="b">
        <f>IF(AND($P$6=FALSE,OR(C10278="Commercial NAICS Cogen",C10278="Industrial NAICS Cogen",C10278="NAICS-22 Cogen")),FALSE,IF(AND($P$7=FALSE,OR(C10278="Commercial NAICS Cogen",C10278="Commercial NAICS Non-Cogen",C10278="industrial NAICS Cogen", C10278="industrial NAICS non-cogen")),FALSE,TRUE))</f>
        <v>1</v>
      </c>
      <c r="M10278">
        <f t="shared" si="481"/>
        <v>0.22989593188268684</v>
      </c>
      <c r="N10278">
        <f t="shared" si="482"/>
        <v>1</v>
      </c>
    </row>
    <row r="10279" spans="1:14" x14ac:dyDescent="0.2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s="32">
        <f t="shared" si="480"/>
        <v>8901754.3859649114</v>
      </c>
      <c r="J10279" t="str">
        <f>IF(K10279="natural gas",VLOOKUP(D10279,'Cross-Page Data'!$I$4:$J$13,2,FALSE),IF(K10279="solar",VLOOKUP('Form 923'!D10279,'Cross-Page Data'!$I$14:$J$117,2,FALSE),K10279))</f>
        <v>solar pv</v>
      </c>
      <c r="K10279" t="str">
        <f>VLOOKUP(E10279,'Cross-Page Data'!$D$4:$F$48,3,FALSE)</f>
        <v>solar</v>
      </c>
      <c r="L10279" t="b">
        <f>IF(AND($P$6=FALSE,OR(C10279="Commercial NAICS Cogen",C10279="Industrial NAICS Cogen",C10279="NAICS-22 Cogen")),FALSE,IF(AND($P$7=FALSE,OR(C10279="Commercial NAICS Cogen",C10279="Commercial NAICS Non-Cogen",C10279="industrial NAICS Cogen", C10279="industrial NAICS non-cogen")),FALSE,TRUE))</f>
        <v>1</v>
      </c>
      <c r="M10279">
        <f t="shared" si="481"/>
        <v>0.826237779880164</v>
      </c>
      <c r="N10279">
        <f t="shared" si="482"/>
        <v>1</v>
      </c>
    </row>
    <row r="10280" spans="1:14" x14ac:dyDescent="0.2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s="32">
        <f t="shared" si="480"/>
        <v>8902084.7973764353</v>
      </c>
      <c r="J10280" t="str">
        <f>IF(K10280="natural gas",VLOOKUP(D10280,'Cross-Page Data'!$I$4:$J$13,2,FALSE),IF(K10280="solar",VLOOKUP('Form 923'!D10280,'Cross-Page Data'!$I$14:$J$117,2,FALSE),K10280))</f>
        <v>solar pv</v>
      </c>
      <c r="K10280" t="str">
        <f>VLOOKUP(E10280,'Cross-Page Data'!$D$4:$F$48,3,FALSE)</f>
        <v>solar</v>
      </c>
      <c r="L10280" t="b">
        <f>IF(AND($P$6=FALSE,OR(C10280="Commercial NAICS Cogen",C10280="Industrial NAICS Cogen",C10280="NAICS-22 Cogen")),FALSE,IF(AND($P$7=FALSE,OR(C10280="Commercial NAICS Cogen",C10280="Commercial NAICS Non-Cogen",C10280="industrial NAICS Cogen", C10280="industrial NAICS non-cogen")),FALSE,TRUE))</f>
        <v>1</v>
      </c>
      <c r="M10280">
        <f t="shared" si="481"/>
        <v>0.28634500157678966</v>
      </c>
      <c r="N10280">
        <f t="shared" si="482"/>
        <v>1</v>
      </c>
    </row>
    <row r="10281" spans="1:14" x14ac:dyDescent="0.2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s="32">
        <f t="shared" si="480"/>
        <v>8901648.5051690415</v>
      </c>
      <c r="J10281" t="str">
        <f>IF(K10281="natural gas",VLOOKUP(D10281,'Cross-Page Data'!$I$4:$J$13,2,FALSE),IF(K10281="solar",VLOOKUP('Form 923'!D10281,'Cross-Page Data'!$I$14:$J$117,2,FALSE),K10281))</f>
        <v>solar pv</v>
      </c>
      <c r="K10281" t="str">
        <f>VLOOKUP(E10281,'Cross-Page Data'!$D$4:$F$48,3,FALSE)</f>
        <v>solar</v>
      </c>
      <c r="L10281" t="b">
        <f>IF(AND($P$6=FALSE,OR(C10281="Commercial NAICS Cogen",C10281="Industrial NAICS Cogen",C10281="NAICS-22 Cogen")),FALSE,IF(AND($P$7=FALSE,OR(C10281="Commercial NAICS Cogen",C10281="Commercial NAICS Non-Cogen",C10281="industrial NAICS Cogen", C10281="industrial NAICS non-cogen")),FALSE,TRUE))</f>
        <v>1</v>
      </c>
      <c r="M10281">
        <f t="shared" si="481"/>
        <v>0.86218858404288867</v>
      </c>
      <c r="N10281">
        <f t="shared" si="482"/>
        <v>1</v>
      </c>
    </row>
    <row r="10282" spans="1:14" x14ac:dyDescent="0.2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s="32">
        <f t="shared" si="480"/>
        <v>8902001.3302217238</v>
      </c>
      <c r="J10282" t="str">
        <f>IF(K10282="natural gas",VLOOKUP(D10282,'Cross-Page Data'!$I$4:$J$13,2,FALSE),IF(K10282="solar",VLOOKUP('Form 923'!D10282,'Cross-Page Data'!$I$14:$J$117,2,FALSE),K10282))</f>
        <v>wind</v>
      </c>
      <c r="K10282" t="str">
        <f>VLOOKUP(E10282,'Cross-Page Data'!$D$4:$F$48,3,FALSE)</f>
        <v>wind</v>
      </c>
      <c r="L10282" t="b">
        <f>IF(AND($P$6=FALSE,OR(C10282="Commercial NAICS Cogen",C10282="Industrial NAICS Cogen",C10282="NAICS-22 Cogen")),FALSE,IF(AND($P$7=FALSE,OR(C10282="Commercial NAICS Cogen",C10282="Commercial NAICS Non-Cogen",C10282="industrial NAICS Cogen", C10282="industrial NAICS non-cogen")),FALSE,TRUE))</f>
        <v>1</v>
      </c>
      <c r="M10282">
        <f t="shared" si="481"/>
        <v>0.37182852143482065</v>
      </c>
      <c r="N10282">
        <f t="shared" si="482"/>
        <v>1</v>
      </c>
    </row>
    <row r="10283" spans="1:14" x14ac:dyDescent="0.2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s="32">
        <f t="shared" si="480"/>
        <v>8901999.5257342272</v>
      </c>
      <c r="J10283" t="str">
        <f>IF(K10283="natural gas",VLOOKUP(D10283,'Cross-Page Data'!$I$4:$J$13,2,FALSE),IF(K10283="solar",VLOOKUP('Form 923'!D10283,'Cross-Page Data'!$I$14:$J$117,2,FALSE),K10283))</f>
        <v>wind</v>
      </c>
      <c r="K10283" t="str">
        <f>VLOOKUP(E10283,'Cross-Page Data'!$D$4:$F$48,3,FALSE)</f>
        <v>wind</v>
      </c>
      <c r="L10283" t="b">
        <f>IF(AND($P$6=FALSE,OR(C10283="Commercial NAICS Cogen",C10283="Industrial NAICS Cogen",C10283="NAICS-22 Cogen")),FALSE,IF(AND($P$7=FALSE,OR(C10283="Commercial NAICS Cogen",C10283="Commercial NAICS Non-Cogen",C10283="industrial NAICS Cogen", C10283="industrial NAICS non-cogen")),FALSE,TRUE))</f>
        <v>1</v>
      </c>
      <c r="M10283">
        <f t="shared" si="481"/>
        <v>0.53280839895013121</v>
      </c>
      <c r="N10283">
        <f t="shared" si="482"/>
        <v>1</v>
      </c>
    </row>
    <row r="10284" spans="1:14" x14ac:dyDescent="0.2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s="32">
        <f t="shared" si="480"/>
        <v>8901998.0616744459</v>
      </c>
      <c r="J10284" t="str">
        <f>IF(K10284="natural gas",VLOOKUP(D10284,'Cross-Page Data'!$I$4:$J$13,2,FALSE),IF(K10284="solar",VLOOKUP('Form 923'!D10284,'Cross-Page Data'!$I$14:$J$117,2,FALSE),K10284))</f>
        <v>wind</v>
      </c>
      <c r="K10284" t="str">
        <f>VLOOKUP(E10284,'Cross-Page Data'!$D$4:$F$48,3,FALSE)</f>
        <v>wind</v>
      </c>
      <c r="L10284" t="b">
        <f>IF(AND($P$6=FALSE,OR(C10284="Commercial NAICS Cogen",C10284="Industrial NAICS Cogen",C10284="NAICS-22 Cogen")),FALSE,IF(AND($P$7=FALSE,OR(C10284="Commercial NAICS Cogen",C10284="Commercial NAICS Non-Cogen",C10284="industrial NAICS Cogen", C10284="industrial NAICS non-cogen")),FALSE,TRUE))</f>
        <v>1</v>
      </c>
      <c r="M10284">
        <f t="shared" si="481"/>
        <v>0.64041994750656173</v>
      </c>
      <c r="N10284">
        <f t="shared" si="482"/>
        <v>1</v>
      </c>
    </row>
    <row r="10285" spans="1:14" x14ac:dyDescent="0.2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s="32">
        <f t="shared" si="480"/>
        <v>8902021.5258747377</v>
      </c>
      <c r="J10285" t="str">
        <f>IF(K10285="natural gas",VLOOKUP(D10285,'Cross-Page Data'!$I$4:$J$13,2,FALSE),IF(K10285="solar",VLOOKUP('Form 923'!D10285,'Cross-Page Data'!$I$14:$J$117,2,FALSE),K10285))</f>
        <v>wind</v>
      </c>
      <c r="K10285" t="str">
        <f>VLOOKUP(E10285,'Cross-Page Data'!$D$4:$F$48,3,FALSE)</f>
        <v>wind</v>
      </c>
      <c r="L10285" t="b">
        <f>IF(AND($P$6=FALSE,OR(C10285="Commercial NAICS Cogen",C10285="Industrial NAICS Cogen",C10285="NAICS-22 Cogen")),FALSE,IF(AND($P$7=FALSE,OR(C10285="Commercial NAICS Cogen",C10285="Commercial NAICS Non-Cogen",C10285="industrial NAICS Cogen", C10285="industrial NAICS non-cogen")),FALSE,TRUE))</f>
        <v>1</v>
      </c>
      <c r="M10285">
        <f t="shared" si="481"/>
        <v>0.13648293963254593</v>
      </c>
      <c r="N10285">
        <f t="shared" si="482"/>
        <v>1</v>
      </c>
    </row>
    <row r="10286" spans="1:14" x14ac:dyDescent="0.2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s="32">
        <f t="shared" si="480"/>
        <v>8901904.7095272131</v>
      </c>
      <c r="J10286" t="str">
        <f>IF(K10286="natural gas",VLOOKUP(D10286,'Cross-Page Data'!$I$4:$J$13,2,FALSE),IF(K10286="solar",VLOOKUP('Form 923'!D10286,'Cross-Page Data'!$I$14:$J$117,2,FALSE),K10286))</f>
        <v>solar pv</v>
      </c>
      <c r="K10286" t="str">
        <f>VLOOKUP(E10286,'Cross-Page Data'!$D$4:$F$48,3,FALSE)</f>
        <v>solar</v>
      </c>
      <c r="L10286" t="b">
        <f>IF(AND($P$6=FALSE,OR(C10286="Commercial NAICS Cogen",C10286="Industrial NAICS Cogen",C10286="NAICS-22 Cogen")),FALSE,IF(AND($P$7=FALSE,OR(C10286="Commercial NAICS Cogen",C10286="Commercial NAICS Non-Cogen",C10286="industrial NAICS Cogen", C10286="industrial NAICS non-cogen")),FALSE,TRUE))</f>
        <v>1</v>
      </c>
      <c r="M10286">
        <f t="shared" si="481"/>
        <v>0.70419426048565126</v>
      </c>
      <c r="N10286">
        <f t="shared" si="482"/>
        <v>1</v>
      </c>
    </row>
    <row r="10287" spans="1:14" x14ac:dyDescent="0.2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s="32">
        <f t="shared" si="480"/>
        <v>8902000.8016147334</v>
      </c>
      <c r="J10287" t="str">
        <f>IF(K10287="natural gas",VLOOKUP(D10287,'Cross-Page Data'!$I$4:$J$13,2,FALSE),IF(K10287="solar",VLOOKUP('Form 923'!D10287,'Cross-Page Data'!$I$14:$J$117,2,FALSE),K10287))</f>
        <v>wind</v>
      </c>
      <c r="K10287" t="str">
        <f>VLOOKUP(E10287,'Cross-Page Data'!$D$4:$F$48,3,FALSE)</f>
        <v>wind</v>
      </c>
      <c r="L10287" t="b">
        <f>IF(AND($P$6=FALSE,OR(C10287="Commercial NAICS Cogen",C10287="Industrial NAICS Cogen",C10287="NAICS-22 Cogen")),FALSE,IF(AND($P$7=FALSE,OR(C10287="Commercial NAICS Cogen",C10287="Commercial NAICS Non-Cogen",C10287="industrial NAICS Cogen", C10287="industrial NAICS non-cogen")),FALSE,TRUE))</f>
        <v>1</v>
      </c>
      <c r="M10287">
        <f t="shared" si="481"/>
        <v>0.4120734908136483</v>
      </c>
      <c r="N10287">
        <f t="shared" si="482"/>
        <v>1</v>
      </c>
    </row>
    <row r="10288" spans="1:14" x14ac:dyDescent="0.2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s="32">
        <f t="shared" si="480"/>
        <v>8901999.6672766581</v>
      </c>
      <c r="J10288" t="str">
        <f>IF(K10288="natural gas",VLOOKUP(D10288,'Cross-Page Data'!$I$4:$J$13,2,FALSE),IF(K10288="solar",VLOOKUP('Form 923'!D10288,'Cross-Page Data'!$I$14:$J$117,2,FALSE),K10288))</f>
        <v>wind</v>
      </c>
      <c r="K10288" t="str">
        <f>VLOOKUP(E10288,'Cross-Page Data'!$D$4:$F$48,3,FALSE)</f>
        <v>wind</v>
      </c>
      <c r="L10288" t="b">
        <f>IF(AND($P$6=FALSE,OR(C10288="Commercial NAICS Cogen",C10288="Industrial NAICS Cogen",C10288="NAICS-22 Cogen")),FALSE,IF(AND($P$7=FALSE,OR(C10288="Commercial NAICS Cogen",C10288="Commercial NAICS Non-Cogen",C10288="industrial NAICS Cogen", C10288="industrial NAICS non-cogen")),FALSE,TRUE))</f>
        <v>1</v>
      </c>
      <c r="M10288">
        <f t="shared" si="481"/>
        <v>0.51531058617672787</v>
      </c>
      <c r="N10288">
        <f t="shared" si="482"/>
        <v>1</v>
      </c>
    </row>
    <row r="10289" spans="1:14" x14ac:dyDescent="0.2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s="32">
        <f t="shared" si="480"/>
        <v>8901998.2415474392</v>
      </c>
      <c r="J10289" t="str">
        <f>IF(K10289="natural gas",VLOOKUP(D10289,'Cross-Page Data'!$I$4:$J$13,2,FALSE),IF(K10289="solar",VLOOKUP('Form 923'!D10289,'Cross-Page Data'!$I$14:$J$117,2,FALSE),K10289))</f>
        <v>wind</v>
      </c>
      <c r="K10289" t="str">
        <f>VLOOKUP(E10289,'Cross-Page Data'!$D$4:$F$48,3,FALSE)</f>
        <v>wind</v>
      </c>
      <c r="L10289" t="b">
        <f>IF(AND($P$6=FALSE,OR(C10289="Commercial NAICS Cogen",C10289="Industrial NAICS Cogen",C10289="NAICS-22 Cogen")),FALSE,IF(AND($P$7=FALSE,OR(C10289="Commercial NAICS Cogen",C10289="Commercial NAICS Non-Cogen",C10289="industrial NAICS Cogen", C10289="industrial NAICS non-cogen")),FALSE,TRUE))</f>
        <v>1</v>
      </c>
      <c r="M10289">
        <f t="shared" si="481"/>
        <v>0.62992125984251968</v>
      </c>
      <c r="N10289">
        <f t="shared" si="482"/>
        <v>1</v>
      </c>
    </row>
    <row r="10290" spans="1:14" x14ac:dyDescent="0.2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s="32">
        <f t="shared" si="480"/>
        <v>8902001.3040733319</v>
      </c>
      <c r="J10290" t="str">
        <f>IF(K10290="natural gas",VLOOKUP(D10290,'Cross-Page Data'!$I$4:$J$13,2,FALSE),IF(K10290="solar",VLOOKUP('Form 923'!D10290,'Cross-Page Data'!$I$14:$J$117,2,FALSE),K10290))</f>
        <v>wind</v>
      </c>
      <c r="K10290" t="str">
        <f>VLOOKUP(E10290,'Cross-Page Data'!$D$4:$F$48,3,FALSE)</f>
        <v>wind</v>
      </c>
      <c r="L10290" t="b">
        <f>IF(AND($P$6=FALSE,OR(C10290="Commercial NAICS Cogen",C10290="Industrial NAICS Cogen",C10290="NAICS-22 Cogen")),FALSE,IF(AND($P$7=FALSE,OR(C10290="Commercial NAICS Cogen",C10290="Commercial NAICS Non-Cogen",C10290="industrial NAICS Cogen", C10290="industrial NAICS non-cogen")),FALSE,TRUE))</f>
        <v>1</v>
      </c>
      <c r="M10290">
        <f t="shared" si="481"/>
        <v>0.37357830271216097</v>
      </c>
      <c r="N10290">
        <f t="shared" si="482"/>
        <v>1</v>
      </c>
    </row>
    <row r="10291" spans="1:14" x14ac:dyDescent="0.2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s="32">
        <f t="shared" si="480"/>
        <v>8902000.7164933123</v>
      </c>
      <c r="J10291" t="str">
        <f>IF(K10291="natural gas",VLOOKUP(D10291,'Cross-Page Data'!$I$4:$J$13,2,FALSE),IF(K10291="solar",VLOOKUP('Form 923'!D10291,'Cross-Page Data'!$I$14:$J$117,2,FALSE),K10291))</f>
        <v>wind</v>
      </c>
      <c r="K10291" t="str">
        <f>VLOOKUP(E10291,'Cross-Page Data'!$D$4:$F$48,3,FALSE)</f>
        <v>wind</v>
      </c>
      <c r="L10291" t="b">
        <f>IF(AND($P$6=FALSE,OR(C10291="Commercial NAICS Cogen",C10291="Industrial NAICS Cogen",C10291="NAICS-22 Cogen")),FALSE,IF(AND($P$7=FALSE,OR(C10291="Commercial NAICS Cogen",C10291="Commercial NAICS Non-Cogen",C10291="industrial NAICS Cogen", C10291="industrial NAICS non-cogen")),FALSE,TRUE))</f>
        <v>1</v>
      </c>
      <c r="M10291">
        <f t="shared" si="481"/>
        <v>0.41819772528433946</v>
      </c>
      <c r="N10291">
        <f t="shared" si="482"/>
        <v>1</v>
      </c>
    </row>
    <row r="10292" spans="1:14" x14ac:dyDescent="0.2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s="32">
        <f t="shared" si="480"/>
        <v>8902131.681192901</v>
      </c>
      <c r="J10292" t="str">
        <f>IF(K10292="natural gas",VLOOKUP(D10292,'Cross-Page Data'!$I$4:$J$13,2,FALSE),IF(K10292="solar",VLOOKUP('Form 923'!D10292,'Cross-Page Data'!$I$14:$J$117,2,FALSE),K10292))</f>
        <v>solar pv</v>
      </c>
      <c r="K10292" t="str">
        <f>VLOOKUP(E10292,'Cross-Page Data'!$D$4:$F$48,3,FALSE)</f>
        <v>solar</v>
      </c>
      <c r="L10292" t="b">
        <f>IF(AND($P$6=FALSE,OR(C10292="Commercial NAICS Cogen",C10292="Industrial NAICS Cogen",C10292="NAICS-22 Cogen")),FALSE,IF(AND($P$7=FALSE,OR(C10292="Commercial NAICS Cogen",C10292="Commercial NAICS Non-Cogen",C10292="industrial NAICS Cogen", C10292="industrial NAICS non-cogen")),FALSE,TRUE))</f>
        <v>1</v>
      </c>
      <c r="M10292">
        <f t="shared" si="481"/>
        <v>0.23178807947019867</v>
      </c>
      <c r="N10292">
        <f t="shared" si="482"/>
        <v>1</v>
      </c>
    </row>
    <row r="10293" spans="1:14" x14ac:dyDescent="0.2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s="32">
        <f t="shared" si="480"/>
        <v>8902053.7124802526</v>
      </c>
      <c r="J10293" t="str">
        <f>IF(K10293="natural gas",VLOOKUP(D10293,'Cross-Page Data'!$I$4:$J$13,2,FALSE),IF(K10293="solar",VLOOKUP('Form 923'!D10293,'Cross-Page Data'!$I$14:$J$117,2,FALSE),K10293))</f>
        <v>hydro</v>
      </c>
      <c r="K10293" t="str">
        <f>VLOOKUP(E10293,'Cross-Page Data'!$D$4:$F$48,3,FALSE)</f>
        <v>hydro</v>
      </c>
      <c r="L10293" t="b">
        <f>IF(AND($P$6=FALSE,OR(C10293="Commercial NAICS Cogen",C10293="Industrial NAICS Cogen",C10293="NAICS-22 Cogen")),FALSE,IF(AND($P$7=FALSE,OR(C10293="Commercial NAICS Cogen",C10293="Commercial NAICS Non-Cogen",C10293="industrial NAICS Cogen", C10293="industrial NAICS non-cogen")),FALSE,TRUE))</f>
        <v>1</v>
      </c>
      <c r="M10293">
        <f t="shared" si="481"/>
        <v>0.14713896457765668</v>
      </c>
      <c r="N10293">
        <f t="shared" si="482"/>
        <v>1</v>
      </c>
    </row>
    <row r="10294" spans="1:14" x14ac:dyDescent="0.2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s="32">
        <f t="shared" si="480"/>
        <v>8902175.7463315893</v>
      </c>
      <c r="J10294" t="str">
        <f>IF(K10294="natural gas",VLOOKUP(D10294,'Cross-Page Data'!$I$4:$J$13,2,FALSE),IF(K10294="solar",VLOOKUP('Form 923'!D10294,'Cross-Page Data'!$I$14:$J$117,2,FALSE),K10294))</f>
        <v>hydro</v>
      </c>
      <c r="K10294" t="str">
        <f>VLOOKUP(E10294,'Cross-Page Data'!$D$4:$F$48,3,FALSE)</f>
        <v>hydro</v>
      </c>
      <c r="L10294" t="b">
        <f>IF(AND($P$6=FALSE,OR(C10294="Commercial NAICS Cogen",C10294="Industrial NAICS Cogen",C10294="NAICS-22 Cogen")),FALSE,IF(AND($P$7=FALSE,OR(C10294="Commercial NAICS Cogen",C10294="Commercial NAICS Non-Cogen",C10294="industrial NAICS Cogen", C10294="industrial NAICS non-cogen")),FALSE,TRUE))</f>
        <v>1</v>
      </c>
      <c r="M10294">
        <f t="shared" si="481"/>
        <v>4.9727520435967301E-2</v>
      </c>
      <c r="N10294">
        <f t="shared" si="482"/>
        <v>0</v>
      </c>
    </row>
    <row r="10295" spans="1:14" x14ac:dyDescent="0.2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s="32">
        <f t="shared" si="480"/>
        <v>8902796.271637816</v>
      </c>
      <c r="J10295" t="str">
        <f>IF(K10295="natural gas",VLOOKUP(D10295,'Cross-Page Data'!$I$4:$J$13,2,FALSE),IF(K10295="solar",VLOOKUP('Form 923'!D10295,'Cross-Page Data'!$I$14:$J$117,2,FALSE),K10295))</f>
        <v>solar pv</v>
      </c>
      <c r="K10295" t="str">
        <f>VLOOKUP(E10295,'Cross-Page Data'!$D$4:$F$48,3,FALSE)</f>
        <v>solar</v>
      </c>
      <c r="L10295" t="b">
        <f>IF(AND($P$6=FALSE,OR(C10295="Commercial NAICS Cogen",C10295="Industrial NAICS Cogen",C10295="NAICS-22 Cogen")),FALSE,IF(AND($P$7=FALSE,OR(C10295="Commercial NAICS Cogen",C10295="Commercial NAICS Non-Cogen",C10295="industrial NAICS Cogen", C10295="industrial NAICS non-cogen")),FALSE,TRUE))</f>
        <v>1</v>
      </c>
      <c r="M10295">
        <f t="shared" si="481"/>
        <v>3.8789025543992432E-2</v>
      </c>
      <c r="N10295">
        <f t="shared" si="482"/>
        <v>0</v>
      </c>
    </row>
    <row r="10296" spans="1:14" x14ac:dyDescent="0.2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s="32">
        <f t="shared" si="480"/>
        <v>8902157.3989668805</v>
      </c>
      <c r="J10296" t="str">
        <f>IF(K10296="natural gas",VLOOKUP(D10296,'Cross-Page Data'!$I$4:$J$13,2,FALSE),IF(K10296="solar",VLOOKUP('Form 923'!D10296,'Cross-Page Data'!$I$14:$J$117,2,FALSE),K10296))</f>
        <v>solar pv</v>
      </c>
      <c r="K10296" t="str">
        <f>VLOOKUP(E10296,'Cross-Page Data'!$D$4:$F$48,3,FALSE)</f>
        <v>solar</v>
      </c>
      <c r="L10296" t="b">
        <f>IF(AND($P$6=FALSE,OR(C10296="Commercial NAICS Cogen",C10296="Industrial NAICS Cogen",C10296="NAICS-22 Cogen")),FALSE,IF(AND($P$7=FALSE,OR(C10296="Commercial NAICS Cogen",C10296="Commercial NAICS Non-Cogen",C10296="industrial NAICS Cogen", C10296="industrial NAICS non-cogen")),FALSE,TRUE))</f>
        <v>1</v>
      </c>
      <c r="M10296">
        <f t="shared" si="481"/>
        <v>0.20876695048880478</v>
      </c>
      <c r="N10296">
        <f t="shared" si="482"/>
        <v>1</v>
      </c>
    </row>
    <row r="10297" spans="1:14" x14ac:dyDescent="0.2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s="32">
        <f t="shared" si="480"/>
        <v>8900401.9651630186</v>
      </c>
      <c r="J10297" t="str">
        <f>IF(K10297="natural gas",VLOOKUP(D10297,'Cross-Page Data'!$I$4:$J$13,2,FALSE),IF(K10297="solar",VLOOKUP('Form 923'!D10297,'Cross-Page Data'!$I$14:$J$117,2,FALSE),K10297))</f>
        <v>solar pv</v>
      </c>
      <c r="K10297" t="str">
        <f>VLOOKUP(E10297,'Cross-Page Data'!$D$4:$F$48,3,FALSE)</f>
        <v>solar</v>
      </c>
      <c r="L10297" t="b">
        <f>IF(AND($P$6=FALSE,OR(C10297="Commercial NAICS Cogen",C10297="Industrial NAICS Cogen",C10297="NAICS-22 Cogen")),FALSE,IF(AND($P$7=FALSE,OR(C10297="Commercial NAICS Cogen",C10297="Commercial NAICS Non-Cogen",C10297="industrial NAICS Cogen", C10297="industrial NAICS non-cogen")),FALSE,TRUE))</f>
        <v>1</v>
      </c>
      <c r="M10297">
        <f t="shared" si="481"/>
        <v>0.95900346893724375</v>
      </c>
      <c r="N10297">
        <f t="shared" si="482"/>
        <v>0</v>
      </c>
    </row>
    <row r="10298" spans="1:14" x14ac:dyDescent="0.2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s="32">
        <f t="shared" si="480"/>
        <v>8901757.188498402</v>
      </c>
      <c r="J10298" t="str">
        <f>IF(K10298="natural gas",VLOOKUP(D10298,'Cross-Page Data'!$I$4:$J$13,2,FALSE),IF(K10298="solar",VLOOKUP('Form 923'!D10298,'Cross-Page Data'!$I$14:$J$117,2,FALSE),K10298))</f>
        <v>solar pv</v>
      </c>
      <c r="K10298" t="str">
        <f>VLOOKUP(E10298,'Cross-Page Data'!$D$4:$F$48,3,FALSE)</f>
        <v>solar</v>
      </c>
      <c r="L10298" t="b">
        <f>IF(AND($P$6=FALSE,OR(C10298="Commercial NAICS Cogen",C10298="Industrial NAICS Cogen",C10298="NAICS-22 Cogen")),FALSE,IF(AND($P$7=FALSE,OR(C10298="Commercial NAICS Cogen",C10298="Commercial NAICS Non-Cogen",C10298="industrial NAICS Cogen", C10298="industrial NAICS non-cogen")),FALSE,TRUE))</f>
        <v>1</v>
      </c>
      <c r="M10298">
        <f t="shared" si="481"/>
        <v>0.82466099022390416</v>
      </c>
      <c r="N10298">
        <f t="shared" si="482"/>
        <v>1</v>
      </c>
    </row>
    <row r="10299" spans="1:14" x14ac:dyDescent="0.2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s="32">
        <f t="shared" si="480"/>
        <v>8902319.9023199026</v>
      </c>
      <c r="J10299" t="str">
        <f>IF(K10299="natural gas",VLOOKUP(D10299,'Cross-Page Data'!$I$4:$J$13,2,FALSE),IF(K10299="solar",VLOOKUP('Form 923'!D10299,'Cross-Page Data'!$I$14:$J$117,2,FALSE),K10299))</f>
        <v>solar pv</v>
      </c>
      <c r="K10299" t="str">
        <f>VLOOKUP(E10299,'Cross-Page Data'!$D$4:$F$48,3,FALSE)</f>
        <v>solar</v>
      </c>
      <c r="L10299" t="b">
        <f>IF(AND($P$6=FALSE,OR(C10299="Commercial NAICS Cogen",C10299="Industrial NAICS Cogen",C10299="NAICS-22 Cogen")),FALSE,IF(AND($P$7=FALSE,OR(C10299="Commercial NAICS Cogen",C10299="Commercial NAICS Non-Cogen",C10299="industrial NAICS Cogen", C10299="industrial NAICS non-cogen")),FALSE,TRUE))</f>
        <v>1</v>
      </c>
      <c r="M10299">
        <f t="shared" si="481"/>
        <v>0.12015137180700095</v>
      </c>
      <c r="N10299">
        <f t="shared" si="482"/>
        <v>1</v>
      </c>
    </row>
    <row r="10300" spans="1:14" x14ac:dyDescent="0.2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s="32">
        <f t="shared" si="480"/>
        <v>8901946.2921901941</v>
      </c>
      <c r="J10300" t="str">
        <f>IF(K10300="natural gas",VLOOKUP(D10300,'Cross-Page Data'!$I$4:$J$13,2,FALSE),IF(K10300="solar",VLOOKUP('Form 923'!D10300,'Cross-Page Data'!$I$14:$J$117,2,FALSE),K10300))</f>
        <v>solar pv</v>
      </c>
      <c r="K10300" t="str">
        <f>VLOOKUP(E10300,'Cross-Page Data'!$D$4:$F$48,3,FALSE)</f>
        <v>solar</v>
      </c>
      <c r="L10300" t="b">
        <f>IF(AND($P$6=FALSE,OR(C10300="Commercial NAICS Cogen",C10300="Industrial NAICS Cogen",C10300="NAICS-22 Cogen")),FALSE,IF(AND($P$7=FALSE,OR(C10300="Commercial NAICS Cogen",C10300="Commercial NAICS Non-Cogen",C10300="industrial NAICS Cogen", C10300="industrial NAICS non-cogen")),FALSE,TRUE))</f>
        <v>1</v>
      </c>
      <c r="M10300">
        <f t="shared" si="481"/>
        <v>0.64995269631031216</v>
      </c>
      <c r="N10300">
        <f t="shared" si="482"/>
        <v>1</v>
      </c>
    </row>
    <row r="10301" spans="1:14" x14ac:dyDescent="0.2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s="32">
        <f t="shared" si="480"/>
        <v>8901937.6940370407</v>
      </c>
      <c r="J10301" t="str">
        <f>IF(K10301="natural gas",VLOOKUP(D10301,'Cross-Page Data'!$I$4:$J$13,2,FALSE),IF(K10301="solar",VLOOKUP('Form 923'!D10301,'Cross-Page Data'!$I$14:$J$117,2,FALSE),K10301))</f>
        <v>solar pv</v>
      </c>
      <c r="K10301" t="str">
        <f>VLOOKUP(E10301,'Cross-Page Data'!$D$4:$F$48,3,FALSE)</f>
        <v>solar</v>
      </c>
      <c r="L10301" t="b">
        <f>IF(AND($P$6=FALSE,OR(C10301="Commercial NAICS Cogen",C10301="Industrial NAICS Cogen",C10301="NAICS-22 Cogen")),FALSE,IF(AND($P$7=FALSE,OR(C10301="Commercial NAICS Cogen",C10301="Commercial NAICS Non-Cogen",C10301="industrial NAICS Cogen", C10301="industrial NAICS non-cogen")),FALSE,TRUE))</f>
        <v>1</v>
      </c>
      <c r="M10301">
        <f t="shared" si="481"/>
        <v>0.66382844528539897</v>
      </c>
      <c r="N10301">
        <f t="shared" si="482"/>
        <v>1</v>
      </c>
    </row>
    <row r="10302" spans="1:14" x14ac:dyDescent="0.2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s="32">
        <f t="shared" si="480"/>
        <v>8901959.0795803629</v>
      </c>
      <c r="J10302" t="str">
        <f>IF(K10302="natural gas",VLOOKUP(D10302,'Cross-Page Data'!$I$4:$J$13,2,FALSE),IF(K10302="solar",VLOOKUP('Form 923'!D10302,'Cross-Page Data'!$I$14:$J$117,2,FALSE),K10302))</f>
        <v>solar pv</v>
      </c>
      <c r="K10302" t="str">
        <f>VLOOKUP(E10302,'Cross-Page Data'!$D$4:$F$48,3,FALSE)</f>
        <v>solar</v>
      </c>
      <c r="L10302" t="b">
        <f>IF(AND($P$6=FALSE,OR(C10302="Commercial NAICS Cogen",C10302="Industrial NAICS Cogen",C10302="NAICS-22 Cogen")),FALSE,IF(AND($P$7=FALSE,OR(C10302="Commercial NAICS Cogen",C10302="Commercial NAICS Non-Cogen",C10302="industrial NAICS Cogen", C10302="industrial NAICS non-cogen")),FALSE,TRUE))</f>
        <v>1</v>
      </c>
      <c r="M10302">
        <f t="shared" si="481"/>
        <v>0.62945443077893404</v>
      </c>
      <c r="N10302">
        <f t="shared" si="482"/>
        <v>1</v>
      </c>
    </row>
    <row r="10303" spans="1:14" x14ac:dyDescent="0.2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s="32">
        <f t="shared" si="480"/>
        <v>8902017.9544233866</v>
      </c>
      <c r="J10303" t="str">
        <f>IF(K10303="natural gas",VLOOKUP(D10303,'Cross-Page Data'!$I$4:$J$13,2,FALSE),IF(K10303="solar",VLOOKUP('Form 923'!D10303,'Cross-Page Data'!$I$14:$J$117,2,FALSE),K10303))</f>
        <v>solar pv</v>
      </c>
      <c r="K10303" t="str">
        <f>VLOOKUP(E10303,'Cross-Page Data'!$D$4:$F$48,3,FALSE)</f>
        <v>solar</v>
      </c>
      <c r="L10303" t="b">
        <f>IF(AND($P$6=FALSE,OR(C10303="Commercial NAICS Cogen",C10303="Industrial NAICS Cogen",C10303="NAICS-22 Cogen")),FALSE,IF(AND($P$7=FALSE,OR(C10303="Commercial NAICS Cogen",C10303="Commercial NAICS Non-Cogen",C10303="industrial NAICS Cogen", C10303="industrial NAICS non-cogen")),FALSE,TRUE))</f>
        <v>1</v>
      </c>
      <c r="M10303">
        <f t="shared" si="481"/>
        <v>0.40744244717754652</v>
      </c>
      <c r="N10303">
        <f t="shared" si="482"/>
        <v>1</v>
      </c>
    </row>
    <row r="10304" spans="1:14" x14ac:dyDescent="0.2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s="32">
        <f t="shared" si="480"/>
        <v>8902078.0856423173</v>
      </c>
      <c r="J10304" t="str">
        <f>IF(K10304="natural gas",VLOOKUP(D10304,'Cross-Page Data'!$I$4:$J$13,2,FALSE),IF(K10304="solar",VLOOKUP('Form 923'!D10304,'Cross-Page Data'!$I$14:$J$117,2,FALSE),K10304))</f>
        <v>solar pv</v>
      </c>
      <c r="K10304" t="str">
        <f>VLOOKUP(E10304,'Cross-Page Data'!$D$4:$F$48,3,FALSE)</f>
        <v>solar</v>
      </c>
      <c r="L10304" t="b">
        <f>IF(AND($P$6=FALSE,OR(C10304="Commercial NAICS Cogen",C10304="Industrial NAICS Cogen",C10304="NAICS-22 Cogen")),FALSE,IF(AND($P$7=FALSE,OR(C10304="Commercial NAICS Cogen",C10304="Commercial NAICS Non-Cogen",C10304="industrial NAICS Cogen", C10304="industrial NAICS non-cogen")),FALSE,TRUE))</f>
        <v>1</v>
      </c>
      <c r="M10304">
        <f t="shared" si="481"/>
        <v>0.29549038158309682</v>
      </c>
      <c r="N10304">
        <f t="shared" si="482"/>
        <v>1</v>
      </c>
    </row>
    <row r="10305" spans="1:14" x14ac:dyDescent="0.2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s="32">
        <f t="shared" si="480"/>
        <v>8900894.187779434</v>
      </c>
      <c r="J10305" t="str">
        <f>IF(K10305="natural gas",VLOOKUP(D10305,'Cross-Page Data'!$I$4:$J$13,2,FALSE),IF(K10305="solar",VLOOKUP('Form 923'!D10305,'Cross-Page Data'!$I$14:$J$117,2,FALSE),K10305))</f>
        <v>solar pv</v>
      </c>
      <c r="K10305" t="str">
        <f>VLOOKUP(E10305,'Cross-Page Data'!$D$4:$F$48,3,FALSE)</f>
        <v>solar</v>
      </c>
      <c r="L10305" t="b">
        <f>IF(AND($P$6=FALSE,OR(C10305="Commercial NAICS Cogen",C10305="Industrial NAICS Cogen",C10305="NAICS-22 Cogen")),FALSE,IF(AND($P$7=FALSE,OR(C10305="Commercial NAICS Cogen",C10305="Commercial NAICS Non-Cogen",C10305="industrial NAICS Cogen", C10305="industrial NAICS non-cogen")),FALSE,TRUE))</f>
        <v>1</v>
      </c>
      <c r="M10305">
        <f t="shared" si="481"/>
        <v>0.94796594134342482</v>
      </c>
      <c r="N10305">
        <f t="shared" si="482"/>
        <v>1</v>
      </c>
    </row>
    <row r="10306" spans="1:14" x14ac:dyDescent="0.2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s="32">
        <f t="shared" si="480"/>
        <v>8902503.2938076425</v>
      </c>
      <c r="J10306" t="str">
        <f>IF(K10306="natural gas",VLOOKUP(D10306,'Cross-Page Data'!$I$4:$J$13,2,FALSE),IF(K10306="solar",VLOOKUP('Form 923'!D10306,'Cross-Page Data'!$I$14:$J$117,2,FALSE),K10306))</f>
        <v>solar pv</v>
      </c>
      <c r="K10306" t="str">
        <f>VLOOKUP(E10306,'Cross-Page Data'!$D$4:$F$48,3,FALSE)</f>
        <v>solar</v>
      </c>
      <c r="L10306" t="b">
        <f>IF(AND($P$6=FALSE,OR(C10306="Commercial NAICS Cogen",C10306="Industrial NAICS Cogen",C10306="NAICS-22 Cogen")),FALSE,IF(AND($P$7=FALSE,OR(C10306="Commercial NAICS Cogen",C10306="Commercial NAICS Non-Cogen",C10306="industrial NAICS Cogen", C10306="industrial NAICS non-cogen")),FALSE,TRUE))</f>
        <v>1</v>
      </c>
      <c r="M10306">
        <f t="shared" si="481"/>
        <v>7.0324818669189534E-2</v>
      </c>
      <c r="N10306">
        <f t="shared" si="482"/>
        <v>1</v>
      </c>
    </row>
    <row r="10307" spans="1:14" x14ac:dyDescent="0.2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s="32">
        <f t="shared" si="480"/>
        <v>8901417.5257731955</v>
      </c>
      <c r="J10307" t="str">
        <f>IF(K10307="natural gas",VLOOKUP(D10307,'Cross-Page Data'!$I$4:$J$13,2,FALSE),IF(K10307="solar",VLOOKUP('Form 923'!D10307,'Cross-Page Data'!$I$14:$J$117,2,FALSE),K10307))</f>
        <v>solar pv</v>
      </c>
      <c r="K10307" t="str">
        <f>VLOOKUP(E10307,'Cross-Page Data'!$D$4:$F$48,3,FALSE)</f>
        <v>solar</v>
      </c>
      <c r="L10307" t="b">
        <f>IF(AND($P$6=FALSE,OR(C10307="Commercial NAICS Cogen",C10307="Industrial NAICS Cogen",C10307="NAICS-22 Cogen")),FALSE,IF(AND($P$7=FALSE,OR(C10307="Commercial NAICS Cogen",C10307="Commercial NAICS Non-Cogen",C10307="industrial NAICS Cogen", C10307="industrial NAICS non-cogen")),FALSE,TRUE))</f>
        <v>1</v>
      </c>
      <c r="M10307">
        <f t="shared" si="481"/>
        <v>0.90886155786818035</v>
      </c>
      <c r="N10307">
        <f t="shared" si="482"/>
        <v>1</v>
      </c>
    </row>
    <row r="10308" spans="1:14" ht="26.25" x14ac:dyDescent="0.2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s="32">
        <f t="shared" si="480"/>
        <v>8902002.1074815597</v>
      </c>
      <c r="J10308" t="str">
        <f>IF(K10308="natural gas",VLOOKUP(D10308,'Cross-Page Data'!$I$4:$J$13,2,FALSE),IF(K10308="solar",VLOOKUP('Form 923'!D10308,'Cross-Page Data'!$I$14:$J$117,2,FALSE),K10308))</f>
        <v>solar pv</v>
      </c>
      <c r="K10308" t="str">
        <f>VLOOKUP(E10308,'Cross-Page Data'!$D$4:$F$48,3,FALSE)</f>
        <v>solar</v>
      </c>
      <c r="L10308" t="b">
        <f>IF(AND($P$6=FALSE,OR(C10308="Commercial NAICS Cogen",C10308="Industrial NAICS Cogen",C10308="NAICS-22 Cogen")),FALSE,IF(AND($P$7=FALSE,OR(C10308="Commercial NAICS Cogen",C10308="Commercial NAICS Non-Cogen",C10308="industrial NAICS Cogen", C10308="industrial NAICS non-cogen")),FALSE,TRUE))</f>
        <v>0</v>
      </c>
      <c r="M10308">
        <f t="shared" si="481"/>
        <v>0.47619047619047616</v>
      </c>
      <c r="N10308">
        <f t="shared" si="482"/>
        <v>1</v>
      </c>
    </row>
    <row r="10309" spans="1:14" x14ac:dyDescent="0.2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s="32">
        <f t="shared" si="480"/>
        <v>8902066.7726550084</v>
      </c>
      <c r="J10309" t="str">
        <f>IF(K10309="natural gas",VLOOKUP(D10309,'Cross-Page Data'!$I$4:$J$13,2,FALSE),IF(K10309="solar",VLOOKUP('Form 923'!D10309,'Cross-Page Data'!$I$14:$J$117,2,FALSE),K10309))</f>
        <v>solar pv</v>
      </c>
      <c r="K10309" t="str">
        <f>VLOOKUP(E10309,'Cross-Page Data'!$D$4:$F$48,3,FALSE)</f>
        <v>solar</v>
      </c>
      <c r="L10309" t="b">
        <f>IF(AND($P$6=FALSE,OR(C10309="Commercial NAICS Cogen",C10309="Industrial NAICS Cogen",C10309="NAICS-22 Cogen")),FALSE,IF(AND($P$7=FALSE,OR(C10309="Commercial NAICS Cogen",C10309="Commercial NAICS Non-Cogen",C10309="industrial NAICS Cogen", C10309="industrial NAICS non-cogen")),FALSE,TRUE))</f>
        <v>1</v>
      </c>
      <c r="M10309">
        <f t="shared" si="481"/>
        <v>0.31346578366445915</v>
      </c>
      <c r="N10309">
        <f t="shared" si="482"/>
        <v>1</v>
      </c>
    </row>
    <row r="10310" spans="1:14" x14ac:dyDescent="0.2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s="32">
        <f t="shared" si="480"/>
        <v>8901684.5329249632</v>
      </c>
      <c r="J10310" t="str">
        <f>IF(K10310="natural gas",VLOOKUP(D10310,'Cross-Page Data'!$I$4:$J$13,2,FALSE),IF(K10310="solar",VLOOKUP('Form 923'!D10310,'Cross-Page Data'!$I$14:$J$117,2,FALSE),K10310))</f>
        <v>solar pv</v>
      </c>
      <c r="K10310" t="str">
        <f>VLOOKUP(E10310,'Cross-Page Data'!$D$4:$F$48,3,FALSE)</f>
        <v>solar</v>
      </c>
      <c r="L10310" t="b">
        <f>IF(AND($P$6=FALSE,OR(C10310="Commercial NAICS Cogen",C10310="Industrial NAICS Cogen",C10310="NAICS-22 Cogen")),FALSE,IF(AND($P$7=FALSE,OR(C10310="Commercial NAICS Cogen",C10310="Commercial NAICS Non-Cogen",C10310="industrial NAICS Cogen", C10310="industrial NAICS non-cogen")),FALSE,TRUE))</f>
        <v>1</v>
      </c>
      <c r="M10310">
        <f t="shared" si="481"/>
        <v>0.85272784610532959</v>
      </c>
      <c r="N10310">
        <f t="shared" si="482"/>
        <v>1</v>
      </c>
    </row>
    <row r="10311" spans="1:14" x14ac:dyDescent="0.2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s="32">
        <f t="shared" ref="I10311:I10374" si="483">IFERROR(F10311/G10311*10^6,"")</f>
        <v>8902195.6087824348</v>
      </c>
      <c r="J10311" t="str">
        <f>IF(K10311="natural gas",VLOOKUP(D10311,'Cross-Page Data'!$I$4:$J$13,2,FALSE),IF(K10311="solar",VLOOKUP('Form 923'!D10311,'Cross-Page Data'!$I$14:$J$117,2,FALSE),K10311))</f>
        <v>solar pv</v>
      </c>
      <c r="K10311" t="str">
        <f>VLOOKUP(E10311,'Cross-Page Data'!$D$4:$F$48,3,FALSE)</f>
        <v>solar</v>
      </c>
      <c r="L10311" t="b">
        <f>IF(AND($P$6=FALSE,OR(C10311="Commercial NAICS Cogen",C10311="Industrial NAICS Cogen",C10311="NAICS-22 Cogen")),FALSE,IF(AND($P$7=FALSE,OR(C10311="Commercial NAICS Cogen",C10311="Commercial NAICS Non-Cogen",C10311="industrial NAICS Cogen", C10311="industrial NAICS non-cogen")),FALSE,TRUE))</f>
        <v>1</v>
      </c>
      <c r="M10311">
        <f t="shared" ref="M10311:M10374" si="484">(COUNTIFS($J$6:$J$14148,J10311,$I$6:$I$14148,"&gt;"&amp;I10311)+1)/COUNTIFS($J$6:$J$14148,J10311)</f>
        <v>0.17628508356985179</v>
      </c>
      <c r="N10311">
        <f t="shared" ref="N10311:N10374" si="485">IF(OR(M10311&gt;0.95,M10311&lt;0.05),0,1)</f>
        <v>1</v>
      </c>
    </row>
    <row r="10312" spans="1:14" x14ac:dyDescent="0.2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s="32">
        <f t="shared" si="483"/>
        <v>8901993.355481727</v>
      </c>
      <c r="J10312" t="str">
        <f>IF(K10312="natural gas",VLOOKUP(D10312,'Cross-Page Data'!$I$4:$J$13,2,FALSE),IF(K10312="solar",VLOOKUP('Form 923'!D10312,'Cross-Page Data'!$I$14:$J$117,2,FALSE),K10312))</f>
        <v>solar pv</v>
      </c>
      <c r="K10312" t="str">
        <f>VLOOKUP(E10312,'Cross-Page Data'!$D$4:$F$48,3,FALSE)</f>
        <v>solar</v>
      </c>
      <c r="L10312" t="b">
        <f>IF(AND($P$6=FALSE,OR(C10312="Commercial NAICS Cogen",C10312="Industrial NAICS Cogen",C10312="NAICS-22 Cogen")),FALSE,IF(AND($P$7=FALSE,OR(C10312="Commercial NAICS Cogen",C10312="Commercial NAICS Non-Cogen",C10312="industrial NAICS Cogen", C10312="industrial NAICS non-cogen")),FALSE,TRUE))</f>
        <v>1</v>
      </c>
      <c r="M10312">
        <f t="shared" si="484"/>
        <v>0.53768527278461054</v>
      </c>
      <c r="N10312">
        <f t="shared" si="485"/>
        <v>1</v>
      </c>
    </row>
    <row r="10313" spans="1:14" x14ac:dyDescent="0.2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s="32">
        <f t="shared" si="483"/>
        <v>8902026.660886528</v>
      </c>
      <c r="J10313" t="str">
        <f>IF(K10313="natural gas",VLOOKUP(D10313,'Cross-Page Data'!$I$4:$J$13,2,FALSE),IF(K10313="solar",VLOOKUP('Form 923'!D10313,'Cross-Page Data'!$I$14:$J$117,2,FALSE),K10313))</f>
        <v>solar pv</v>
      </c>
      <c r="K10313" t="str">
        <f>VLOOKUP(E10313,'Cross-Page Data'!$D$4:$F$48,3,FALSE)</f>
        <v>solar</v>
      </c>
      <c r="L10313" t="b">
        <f>IF(AND($P$6=FALSE,OR(C10313="Commercial NAICS Cogen",C10313="Industrial NAICS Cogen",C10313="NAICS-22 Cogen")),FALSE,IF(AND($P$7=FALSE,OR(C10313="Commercial NAICS Cogen",C10313="Commercial NAICS Non-Cogen",C10313="industrial NAICS Cogen", C10313="industrial NAICS non-cogen")),FALSE,TRUE))</f>
        <v>1</v>
      </c>
      <c r="M10313">
        <f t="shared" si="484"/>
        <v>0.38662882371491641</v>
      </c>
      <c r="N10313">
        <f t="shared" si="485"/>
        <v>1</v>
      </c>
    </row>
    <row r="10314" spans="1:14" x14ac:dyDescent="0.2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s="32">
        <f t="shared" si="483"/>
        <v>8901981.1103432402</v>
      </c>
      <c r="J10314" t="str">
        <f>IF(K10314="natural gas",VLOOKUP(D10314,'Cross-Page Data'!$I$4:$J$13,2,FALSE),IF(K10314="solar",VLOOKUP('Form 923'!D10314,'Cross-Page Data'!$I$14:$J$117,2,FALSE),K10314))</f>
        <v>solar pv</v>
      </c>
      <c r="K10314" t="str">
        <f>VLOOKUP(E10314,'Cross-Page Data'!$D$4:$F$48,3,FALSE)</f>
        <v>solar</v>
      </c>
      <c r="L10314" t="b">
        <f>IF(AND($P$6=FALSE,OR(C10314="Commercial NAICS Cogen",C10314="Industrial NAICS Cogen",C10314="NAICS-22 Cogen")),FALSE,IF(AND($P$7=FALSE,OR(C10314="Commercial NAICS Cogen",C10314="Commercial NAICS Non-Cogen",C10314="industrial NAICS Cogen", C10314="industrial NAICS non-cogen")),FALSE,TRUE))</f>
        <v>1</v>
      </c>
      <c r="M10314">
        <f t="shared" si="484"/>
        <v>0.58435824660990221</v>
      </c>
      <c r="N10314">
        <f t="shared" si="485"/>
        <v>1</v>
      </c>
    </row>
    <row r="10315" spans="1:14" x14ac:dyDescent="0.2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s="32">
        <f t="shared" si="483"/>
        <v>8902050.8797489628</v>
      </c>
      <c r="J10315" t="str">
        <f>IF(K10315="natural gas",VLOOKUP(D10315,'Cross-Page Data'!$I$4:$J$13,2,FALSE),IF(K10315="solar",VLOOKUP('Form 923'!D10315,'Cross-Page Data'!$I$14:$J$117,2,FALSE),K10315))</f>
        <v>solar pv</v>
      </c>
      <c r="K10315" t="str">
        <f>VLOOKUP(E10315,'Cross-Page Data'!$D$4:$F$48,3,FALSE)</f>
        <v>solar</v>
      </c>
      <c r="L10315" t="b">
        <f>IF(AND($P$6=FALSE,OR(C10315="Commercial NAICS Cogen",C10315="Industrial NAICS Cogen",C10315="NAICS-22 Cogen")),FALSE,IF(AND($P$7=FALSE,OR(C10315="Commercial NAICS Cogen",C10315="Commercial NAICS Non-Cogen",C10315="industrial NAICS Cogen", C10315="industrial NAICS non-cogen")),FALSE,TRUE))</f>
        <v>1</v>
      </c>
      <c r="M10315">
        <f t="shared" si="484"/>
        <v>0.33837906023336489</v>
      </c>
      <c r="N10315">
        <f t="shared" si="485"/>
        <v>1</v>
      </c>
    </row>
    <row r="10316" spans="1:14" x14ac:dyDescent="0.2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s="32">
        <f t="shared" si="483"/>
        <v>8901854.4626396261</v>
      </c>
      <c r="J10316" t="str">
        <f>IF(K10316="natural gas",VLOOKUP(D10316,'Cross-Page Data'!$I$4:$J$13,2,FALSE),IF(K10316="solar",VLOOKUP('Form 923'!D10316,'Cross-Page Data'!$I$14:$J$117,2,FALSE),K10316))</f>
        <v>solar pv</v>
      </c>
      <c r="K10316" t="str">
        <f>VLOOKUP(E10316,'Cross-Page Data'!$D$4:$F$48,3,FALSE)</f>
        <v>solar</v>
      </c>
      <c r="L10316" t="b">
        <f>IF(AND($P$6=FALSE,OR(C10316="Commercial NAICS Cogen",C10316="Industrial NAICS Cogen",C10316="NAICS-22 Cogen")),FALSE,IF(AND($P$7=FALSE,OR(C10316="Commercial NAICS Cogen",C10316="Commercial NAICS Non-Cogen",C10316="industrial NAICS Cogen", C10316="industrial NAICS non-cogen")),FALSE,TRUE))</f>
        <v>1</v>
      </c>
      <c r="M10316">
        <f t="shared" si="484"/>
        <v>0.76127404604225801</v>
      </c>
      <c r="N10316">
        <f t="shared" si="485"/>
        <v>1</v>
      </c>
    </row>
    <row r="10317" spans="1:14" x14ac:dyDescent="0.2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s="32">
        <f t="shared" si="483"/>
        <v>8901842.6237107422</v>
      </c>
      <c r="J10317" t="str">
        <f>IF(K10317="natural gas",VLOOKUP(D10317,'Cross-Page Data'!$I$4:$J$13,2,FALSE),IF(K10317="solar",VLOOKUP('Form 923'!D10317,'Cross-Page Data'!$I$14:$J$117,2,FALSE),K10317))</f>
        <v>solar pv</v>
      </c>
      <c r="K10317" t="str">
        <f>VLOOKUP(E10317,'Cross-Page Data'!$D$4:$F$48,3,FALSE)</f>
        <v>solar</v>
      </c>
      <c r="L10317" t="b">
        <f>IF(AND($P$6=FALSE,OR(C10317="Commercial NAICS Cogen",C10317="Industrial NAICS Cogen",C10317="NAICS-22 Cogen")),FALSE,IF(AND($P$7=FALSE,OR(C10317="Commercial NAICS Cogen",C10317="Commercial NAICS Non-Cogen",C10317="industrial NAICS Cogen", C10317="industrial NAICS non-cogen")),FALSE,TRUE))</f>
        <v>1</v>
      </c>
      <c r="M10317">
        <f t="shared" si="484"/>
        <v>0.76978871018606121</v>
      </c>
      <c r="N10317">
        <f t="shared" si="485"/>
        <v>1</v>
      </c>
    </row>
    <row r="10318" spans="1:14" x14ac:dyDescent="0.2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s="32">
        <f t="shared" si="483"/>
        <v>7707881.6345702205</v>
      </c>
      <c r="J10318" t="str">
        <f>IF(K10318="natural gas",VLOOKUP(D10318,'Cross-Page Data'!$I$4:$J$13,2,FALSE),IF(K10318="solar",VLOOKUP('Form 923'!D10318,'Cross-Page Data'!$I$14:$J$117,2,FALSE),K10318))</f>
        <v>natural gas peaker</v>
      </c>
      <c r="K10318" t="str">
        <f>VLOOKUP(E10318,'Cross-Page Data'!$D$4:$F$48,3,FALSE)</f>
        <v>natural gas</v>
      </c>
      <c r="L10318" t="b">
        <f>IF(AND($P$6=FALSE,OR(C10318="Commercial NAICS Cogen",C10318="Industrial NAICS Cogen",C10318="NAICS-22 Cogen")),FALSE,IF(AND($P$7=FALSE,OR(C10318="Commercial NAICS Cogen",C10318="Commercial NAICS Non-Cogen",C10318="industrial NAICS Cogen", C10318="industrial NAICS non-cogen")),FALSE,TRUE))</f>
        <v>1</v>
      </c>
      <c r="M10318">
        <f t="shared" si="484"/>
        <v>0.5930864197530864</v>
      </c>
      <c r="N10318">
        <f t="shared" si="485"/>
        <v>1</v>
      </c>
    </row>
    <row r="10319" spans="1:14" x14ac:dyDescent="0.2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s="32">
        <f t="shared" si="483"/>
        <v>8902150.1667241566</v>
      </c>
      <c r="J10319" t="str">
        <f>IF(K10319="natural gas",VLOOKUP(D10319,'Cross-Page Data'!$I$4:$J$13,2,FALSE),IF(K10319="solar",VLOOKUP('Form 923'!D10319,'Cross-Page Data'!$I$14:$J$117,2,FALSE),K10319))</f>
        <v>solar pv</v>
      </c>
      <c r="K10319" t="str">
        <f>VLOOKUP(E10319,'Cross-Page Data'!$D$4:$F$48,3,FALSE)</f>
        <v>solar</v>
      </c>
      <c r="L10319" t="b">
        <f>IF(AND($P$6=FALSE,OR(C10319="Commercial NAICS Cogen",C10319="Industrial NAICS Cogen",C10319="NAICS-22 Cogen")),FALSE,IF(AND($P$7=FALSE,OR(C10319="Commercial NAICS Cogen",C10319="Commercial NAICS Non-Cogen",C10319="industrial NAICS Cogen", C10319="industrial NAICS non-cogen")),FALSE,TRUE))</f>
        <v>1</v>
      </c>
      <c r="M10319">
        <f t="shared" si="484"/>
        <v>0.21475875118259224</v>
      </c>
      <c r="N10319">
        <f t="shared" si="485"/>
        <v>1</v>
      </c>
    </row>
    <row r="10320" spans="1:14" x14ac:dyDescent="0.2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s="32">
        <f t="shared" si="483"/>
        <v>9056879.9201685339</v>
      </c>
      <c r="J10320" t="str">
        <f>IF(K10320="natural gas",VLOOKUP(D10320,'Cross-Page Data'!$I$4:$J$13,2,FALSE),IF(K10320="solar",VLOOKUP('Form 923'!D10320,'Cross-Page Data'!$I$14:$J$117,2,FALSE),K10320))</f>
        <v>natural gas peaker</v>
      </c>
      <c r="K10320" t="str">
        <f>VLOOKUP(E10320,'Cross-Page Data'!$D$4:$F$48,3,FALSE)</f>
        <v>natural gas</v>
      </c>
      <c r="L10320" t="b">
        <f>IF(AND($P$6=FALSE,OR(C10320="Commercial NAICS Cogen",C10320="Industrial NAICS Cogen",C10320="NAICS-22 Cogen")),FALSE,IF(AND($P$7=FALSE,OR(C10320="Commercial NAICS Cogen",C10320="Commercial NAICS Non-Cogen",C10320="industrial NAICS Cogen", C10320="industrial NAICS non-cogen")),FALSE,TRUE))</f>
        <v>1</v>
      </c>
      <c r="M10320">
        <f t="shared" si="484"/>
        <v>0.55407407407407405</v>
      </c>
      <c r="N10320">
        <f t="shared" si="485"/>
        <v>1</v>
      </c>
    </row>
    <row r="10321" spans="1:14" x14ac:dyDescent="0.2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s="32">
        <f t="shared" si="483"/>
        <v>8901798.0636237897</v>
      </c>
      <c r="J10321" t="str">
        <f>IF(K10321="natural gas",VLOOKUP(D10321,'Cross-Page Data'!$I$4:$J$13,2,FALSE),IF(K10321="solar",VLOOKUP('Form 923'!D10321,'Cross-Page Data'!$I$14:$J$117,2,FALSE),K10321))</f>
        <v>solar pv</v>
      </c>
      <c r="K10321" t="str">
        <f>VLOOKUP(E10321,'Cross-Page Data'!$D$4:$F$48,3,FALSE)</f>
        <v>solar</v>
      </c>
      <c r="L10321" t="b">
        <f>IF(AND($P$6=FALSE,OR(C10321="Commercial NAICS Cogen",C10321="Industrial NAICS Cogen",C10321="NAICS-22 Cogen")),FALSE,IF(AND($P$7=FALSE,OR(C10321="Commercial NAICS Cogen",C10321="Commercial NAICS Non-Cogen",C10321="industrial NAICS Cogen", C10321="industrial NAICS non-cogen")),FALSE,TRUE))</f>
        <v>1</v>
      </c>
      <c r="M10321">
        <f t="shared" si="484"/>
        <v>0.80037842951750238</v>
      </c>
      <c r="N10321">
        <f t="shared" si="485"/>
        <v>1</v>
      </c>
    </row>
    <row r="10322" spans="1:14" x14ac:dyDescent="0.2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s="32">
        <f t="shared" si="483"/>
        <v>7568860.2494501946</v>
      </c>
      <c r="J10322" t="str">
        <f>IF(K10322="natural gas",VLOOKUP(D10322,'Cross-Page Data'!$I$4:$J$13,2,FALSE),IF(K10322="solar",VLOOKUP('Form 923'!D10322,'Cross-Page Data'!$I$14:$J$117,2,FALSE),K10322))</f>
        <v>natural gas peaker</v>
      </c>
      <c r="K10322" t="str">
        <f>VLOOKUP(E10322,'Cross-Page Data'!$D$4:$F$48,3,FALSE)</f>
        <v>natural gas</v>
      </c>
      <c r="L10322" t="b">
        <f>IF(AND($P$6=FALSE,OR(C10322="Commercial NAICS Cogen",C10322="Industrial NAICS Cogen",C10322="NAICS-22 Cogen")),FALSE,IF(AND($P$7=FALSE,OR(C10322="Commercial NAICS Cogen",C10322="Commercial NAICS Non-Cogen",C10322="industrial NAICS Cogen", C10322="industrial NAICS non-cogen")),FALSE,TRUE))</f>
        <v>0</v>
      </c>
      <c r="M10322">
        <f t="shared" si="484"/>
        <v>0.59604938271604935</v>
      </c>
      <c r="N10322">
        <f t="shared" si="485"/>
        <v>1</v>
      </c>
    </row>
    <row r="10323" spans="1:14" x14ac:dyDescent="0.2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s="32">
        <f t="shared" si="483"/>
        <v>9087377.0218442567</v>
      </c>
      <c r="J10323" t="str">
        <f>IF(K10323="natural gas",VLOOKUP(D10323,'Cross-Page Data'!$I$4:$J$13,2,FALSE),IF(K10323="solar",VLOOKUP('Form 923'!D10323,'Cross-Page Data'!$I$14:$J$117,2,FALSE),K10323))</f>
        <v>natural gas peaker</v>
      </c>
      <c r="K10323" t="str">
        <f>VLOOKUP(E10323,'Cross-Page Data'!$D$4:$F$48,3,FALSE)</f>
        <v>natural gas</v>
      </c>
      <c r="L10323" t="b">
        <f>IF(AND($P$6=FALSE,OR(C10323="Commercial NAICS Cogen",C10323="Industrial NAICS Cogen",C10323="NAICS-22 Cogen")),FALSE,IF(AND($P$7=FALSE,OR(C10323="Commercial NAICS Cogen",C10323="Commercial NAICS Non-Cogen",C10323="industrial NAICS Cogen", C10323="industrial NAICS non-cogen")),FALSE,TRUE))</f>
        <v>1</v>
      </c>
      <c r="M10323">
        <f t="shared" si="484"/>
        <v>0.55209876543209879</v>
      </c>
      <c r="N10323">
        <f t="shared" si="485"/>
        <v>1</v>
      </c>
    </row>
    <row r="10324" spans="1:14" ht="26.25" x14ac:dyDescent="0.2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s="32">
        <f t="shared" si="483"/>
        <v>8902336.7285799868</v>
      </c>
      <c r="J10324" t="str">
        <f>IF(K10324="natural gas",VLOOKUP(D10324,'Cross-Page Data'!$I$4:$J$13,2,FALSE),IF(K10324="solar",VLOOKUP('Form 923'!D10324,'Cross-Page Data'!$I$14:$J$117,2,FALSE),K10324))</f>
        <v>solar pv</v>
      </c>
      <c r="K10324" t="str">
        <f>VLOOKUP(E10324,'Cross-Page Data'!$D$4:$F$48,3,FALSE)</f>
        <v>solar</v>
      </c>
      <c r="L10324" t="b">
        <f>IF(AND($P$6=FALSE,OR(C10324="Commercial NAICS Cogen",C10324="Industrial NAICS Cogen",C10324="NAICS-22 Cogen")),FALSE,IF(AND($P$7=FALSE,OR(C10324="Commercial NAICS Cogen",C10324="Commercial NAICS Non-Cogen",C10324="industrial NAICS Cogen", C10324="industrial NAICS non-cogen")),FALSE,TRUE))</f>
        <v>0</v>
      </c>
      <c r="M10324">
        <f t="shared" si="484"/>
        <v>0.11605171870072532</v>
      </c>
      <c r="N10324">
        <f t="shared" si="485"/>
        <v>1</v>
      </c>
    </row>
    <row r="10325" spans="1:14" x14ac:dyDescent="0.2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s="32">
        <f t="shared" si="483"/>
        <v>8901924.2706393544</v>
      </c>
      <c r="J10325" t="str">
        <f>IF(K10325="natural gas",VLOOKUP(D10325,'Cross-Page Data'!$I$4:$J$13,2,FALSE),IF(K10325="solar",VLOOKUP('Form 923'!D10325,'Cross-Page Data'!$I$14:$J$117,2,FALSE),K10325))</f>
        <v>solar pv</v>
      </c>
      <c r="K10325" t="str">
        <f>VLOOKUP(E10325,'Cross-Page Data'!$D$4:$F$48,3,FALSE)</f>
        <v>solar</v>
      </c>
      <c r="L10325" t="b">
        <f>IF(AND($P$6=FALSE,OR(C10325="Commercial NAICS Cogen",C10325="Industrial NAICS Cogen",C10325="NAICS-22 Cogen")),FALSE,IF(AND($P$7=FALSE,OR(C10325="Commercial NAICS Cogen",C10325="Commercial NAICS Non-Cogen",C10325="industrial NAICS Cogen", C10325="industrial NAICS non-cogen")),FALSE,TRUE))</f>
        <v>1</v>
      </c>
      <c r="M10325">
        <f t="shared" si="484"/>
        <v>0.68148848943550933</v>
      </c>
      <c r="N10325">
        <f t="shared" si="485"/>
        <v>1</v>
      </c>
    </row>
    <row r="10326" spans="1:14" x14ac:dyDescent="0.2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s="32">
        <f t="shared" si="483"/>
        <v>8902183.849669883</v>
      </c>
      <c r="J10326" t="str">
        <f>IF(K10326="natural gas",VLOOKUP(D10326,'Cross-Page Data'!$I$4:$J$13,2,FALSE),IF(K10326="solar",VLOOKUP('Form 923'!D10326,'Cross-Page Data'!$I$14:$J$117,2,FALSE),K10326))</f>
        <v>solar pv</v>
      </c>
      <c r="K10326" t="str">
        <f>VLOOKUP(E10326,'Cross-Page Data'!$D$4:$F$48,3,FALSE)</f>
        <v>solar</v>
      </c>
      <c r="L10326" t="b">
        <f>IF(AND($P$6=FALSE,OR(C10326="Commercial NAICS Cogen",C10326="Industrial NAICS Cogen",C10326="NAICS-22 Cogen")),FALSE,IF(AND($P$7=FALSE,OR(C10326="Commercial NAICS Cogen",C10326="Commercial NAICS Non-Cogen",C10326="industrial NAICS Cogen", C10326="industrial NAICS non-cogen")),FALSE,TRUE))</f>
        <v>1</v>
      </c>
      <c r="M10326">
        <f t="shared" si="484"/>
        <v>0.18353831598864712</v>
      </c>
      <c r="N10326">
        <f t="shared" si="485"/>
        <v>1</v>
      </c>
    </row>
    <row r="10327" spans="1:14" x14ac:dyDescent="0.2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s="32">
        <f t="shared" si="483"/>
        <v>8901936.4191777986</v>
      </c>
      <c r="J10327" t="str">
        <f>IF(K10327="natural gas",VLOOKUP(D10327,'Cross-Page Data'!$I$4:$J$13,2,FALSE),IF(K10327="solar",VLOOKUP('Form 923'!D10327,'Cross-Page Data'!$I$14:$J$117,2,FALSE),K10327))</f>
        <v>solar pv</v>
      </c>
      <c r="K10327" t="str">
        <f>VLOOKUP(E10327,'Cross-Page Data'!$D$4:$F$48,3,FALSE)</f>
        <v>solar</v>
      </c>
      <c r="L10327" t="b">
        <f>IF(AND($P$6=FALSE,OR(C10327="Commercial NAICS Cogen",C10327="Industrial NAICS Cogen",C10327="NAICS-22 Cogen")),FALSE,IF(AND($P$7=FALSE,OR(C10327="Commercial NAICS Cogen",C10327="Commercial NAICS Non-Cogen",C10327="industrial NAICS Cogen", C10327="industrial NAICS non-cogen")),FALSE,TRUE))</f>
        <v>1</v>
      </c>
      <c r="M10327">
        <f t="shared" si="484"/>
        <v>0.66508987701040678</v>
      </c>
      <c r="N10327">
        <f t="shared" si="485"/>
        <v>1</v>
      </c>
    </row>
    <row r="10328" spans="1:14" x14ac:dyDescent="0.2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s="32">
        <f t="shared" si="483"/>
        <v>8902000.5289605912</v>
      </c>
      <c r="J10328" t="str">
        <f>IF(K10328="natural gas",VLOOKUP(D10328,'Cross-Page Data'!$I$4:$J$13,2,FALSE),IF(K10328="solar",VLOOKUP('Form 923'!D10328,'Cross-Page Data'!$I$14:$J$117,2,FALSE),K10328))</f>
        <v>wind</v>
      </c>
      <c r="K10328" t="str">
        <f>VLOOKUP(E10328,'Cross-Page Data'!$D$4:$F$48,3,FALSE)</f>
        <v>wind</v>
      </c>
      <c r="L10328" t="b">
        <f>IF(AND($P$6=FALSE,OR(C10328="Commercial NAICS Cogen",C10328="Industrial NAICS Cogen",C10328="NAICS-22 Cogen")),FALSE,IF(AND($P$7=FALSE,OR(C10328="Commercial NAICS Cogen",C10328="Commercial NAICS Non-Cogen",C10328="industrial NAICS Cogen", C10328="industrial NAICS non-cogen")),FALSE,TRUE))</f>
        <v>1</v>
      </c>
      <c r="M10328">
        <f t="shared" si="484"/>
        <v>0.43919510061242345</v>
      </c>
      <c r="N10328">
        <f t="shared" si="485"/>
        <v>1</v>
      </c>
    </row>
    <row r="10329" spans="1:14" x14ac:dyDescent="0.2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s="32">
        <f t="shared" si="483"/>
        <v>8901954.0031125713</v>
      </c>
      <c r="J10329" t="str">
        <f>IF(K10329="natural gas",VLOOKUP(D10329,'Cross-Page Data'!$I$4:$J$13,2,FALSE),IF(K10329="solar",VLOOKUP('Form 923'!D10329,'Cross-Page Data'!$I$14:$J$117,2,FALSE),K10329))</f>
        <v>solar pv</v>
      </c>
      <c r="K10329" t="str">
        <f>VLOOKUP(E10329,'Cross-Page Data'!$D$4:$F$48,3,FALSE)</f>
        <v>solar</v>
      </c>
      <c r="L10329" t="b">
        <f>IF(AND($P$6=FALSE,OR(C10329="Commercial NAICS Cogen",C10329="Industrial NAICS Cogen",C10329="NAICS-22 Cogen")),FALSE,IF(AND($P$7=FALSE,OR(C10329="Commercial NAICS Cogen",C10329="Commercial NAICS Non-Cogen",C10329="industrial NAICS Cogen", C10329="industrial NAICS non-cogen")),FALSE,TRUE))</f>
        <v>1</v>
      </c>
      <c r="M10329">
        <f t="shared" si="484"/>
        <v>0.63828445285398927</v>
      </c>
      <c r="N10329">
        <f t="shared" si="485"/>
        <v>1</v>
      </c>
    </row>
    <row r="10330" spans="1:14" x14ac:dyDescent="0.2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s="32">
        <f t="shared" si="483"/>
        <v>8902578.7965616044</v>
      </c>
      <c r="J10330" t="str">
        <f>IF(K10330="natural gas",VLOOKUP(D10330,'Cross-Page Data'!$I$4:$J$13,2,FALSE),IF(K10330="solar",VLOOKUP('Form 923'!D10330,'Cross-Page Data'!$I$14:$J$117,2,FALSE),K10330))</f>
        <v>solar pv</v>
      </c>
      <c r="K10330" t="str">
        <f>VLOOKUP(E10330,'Cross-Page Data'!$D$4:$F$48,3,FALSE)</f>
        <v>solar</v>
      </c>
      <c r="L10330" t="b">
        <f>IF(AND($P$6=FALSE,OR(C10330="Commercial NAICS Cogen",C10330="Industrial NAICS Cogen",C10330="NAICS-22 Cogen")),FALSE,IF(AND($P$7=FALSE,OR(C10330="Commercial NAICS Cogen",C10330="Commercial NAICS Non-Cogen",C10330="industrial NAICS Cogen", C10330="industrial NAICS non-cogen")),FALSE,TRUE))</f>
        <v>1</v>
      </c>
      <c r="M10330">
        <f t="shared" si="484"/>
        <v>5.9287291075370549E-2</v>
      </c>
      <c r="N10330">
        <f t="shared" si="485"/>
        <v>1</v>
      </c>
    </row>
    <row r="10331" spans="1:14" x14ac:dyDescent="0.2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s="32">
        <f t="shared" si="483"/>
        <v>8902004.6789286882</v>
      </c>
      <c r="J10331" t="str">
        <f>IF(K10331="natural gas",VLOOKUP(D10331,'Cross-Page Data'!$I$4:$J$13,2,FALSE),IF(K10331="solar",VLOOKUP('Form 923'!D10331,'Cross-Page Data'!$I$14:$J$117,2,FALSE),K10331))</f>
        <v>solar pv</v>
      </c>
      <c r="K10331" t="str">
        <f>VLOOKUP(E10331,'Cross-Page Data'!$D$4:$F$48,3,FALSE)</f>
        <v>solar</v>
      </c>
      <c r="L10331" t="b">
        <f>IF(AND($P$6=FALSE,OR(C10331="Commercial NAICS Cogen",C10331="Industrial NAICS Cogen",C10331="NAICS-22 Cogen")),FALSE,IF(AND($P$7=FALSE,OR(C10331="Commercial NAICS Cogen",C10331="Commercial NAICS Non-Cogen",C10331="industrial NAICS Cogen", C10331="industrial NAICS non-cogen")),FALSE,TRUE))</f>
        <v>1</v>
      </c>
      <c r="M10331">
        <f t="shared" si="484"/>
        <v>0.45979186376537368</v>
      </c>
      <c r="N10331">
        <f t="shared" si="485"/>
        <v>1</v>
      </c>
    </row>
    <row r="10332" spans="1:14" x14ac:dyDescent="0.2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s="32">
        <f t="shared" si="483"/>
        <v>8901975.1052819695</v>
      </c>
      <c r="J10332" t="str">
        <f>IF(K10332="natural gas",VLOOKUP(D10332,'Cross-Page Data'!$I$4:$J$13,2,FALSE),IF(K10332="solar",VLOOKUP('Form 923'!D10332,'Cross-Page Data'!$I$14:$J$117,2,FALSE),K10332))</f>
        <v>wind</v>
      </c>
      <c r="K10332" t="str">
        <f>VLOOKUP(E10332,'Cross-Page Data'!$D$4:$F$48,3,FALSE)</f>
        <v>wind</v>
      </c>
      <c r="L10332" t="b">
        <f>IF(AND($P$6=FALSE,OR(C10332="Commercial NAICS Cogen",C10332="Industrial NAICS Cogen",C10332="NAICS-22 Cogen")),FALSE,IF(AND($P$7=FALSE,OR(C10332="Commercial NAICS Cogen",C10332="Commercial NAICS Non-Cogen",C10332="industrial NAICS Cogen", C10332="industrial NAICS non-cogen")),FALSE,TRUE))</f>
        <v>1</v>
      </c>
      <c r="M10332">
        <f t="shared" si="484"/>
        <v>0.85564304461942253</v>
      </c>
      <c r="N10332">
        <f t="shared" si="485"/>
        <v>1</v>
      </c>
    </row>
    <row r="10333" spans="1:14" x14ac:dyDescent="0.2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s="32" t="str">
        <f t="shared" si="483"/>
        <v/>
      </c>
      <c r="J10333" t="str">
        <f>IF(K10333="natural gas",VLOOKUP(D10333,'Cross-Page Data'!$I$4:$J$13,2,FALSE),IF(K10333="solar",VLOOKUP('Form 923'!D10333,'Cross-Page Data'!$I$14:$J$117,2,FALSE),K10333))</f>
        <v>natural gas peaker</v>
      </c>
      <c r="K10333" t="str">
        <f>VLOOKUP(E10333,'Cross-Page Data'!$D$4:$F$48,3,FALSE)</f>
        <v>natural gas</v>
      </c>
      <c r="L10333" t="b">
        <f>IF(AND($P$6=FALSE,OR(C10333="Commercial NAICS Cogen",C10333="Industrial NAICS Cogen",C10333="NAICS-22 Cogen")),FALSE,IF(AND($P$7=FALSE,OR(C10333="Commercial NAICS Cogen",C10333="Commercial NAICS Non-Cogen",C10333="industrial NAICS Cogen", C10333="industrial NAICS non-cogen")),FALSE,TRUE))</f>
        <v>0</v>
      </c>
      <c r="M10333">
        <f t="shared" si="484"/>
        <v>4.9382716049382717E-4</v>
      </c>
      <c r="N10333">
        <f t="shared" si="485"/>
        <v>0</v>
      </c>
    </row>
    <row r="10334" spans="1:14" x14ac:dyDescent="0.2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s="32">
        <f t="shared" si="483"/>
        <v>11006569.271497207</v>
      </c>
      <c r="J10334" t="str">
        <f>IF(K10334="natural gas",VLOOKUP(D10334,'Cross-Page Data'!$I$4:$J$13,2,FALSE),IF(K10334="solar",VLOOKUP('Form 923'!D10334,'Cross-Page Data'!$I$14:$J$117,2,FALSE),K10334))</f>
        <v>biomass</v>
      </c>
      <c r="K10334" t="str">
        <f>VLOOKUP(E10334,'Cross-Page Data'!$D$4:$F$48,3,FALSE)</f>
        <v>biomass</v>
      </c>
      <c r="L10334" t="b">
        <f>IF(AND($P$6=FALSE,OR(C10334="Commercial NAICS Cogen",C10334="Industrial NAICS Cogen",C10334="NAICS-22 Cogen")),FALSE,IF(AND($P$7=FALSE,OR(C10334="Commercial NAICS Cogen",C10334="Commercial NAICS Non-Cogen",C10334="industrial NAICS Cogen", C10334="industrial NAICS non-cogen")),FALSE,TRUE))</f>
        <v>0</v>
      </c>
      <c r="M10334">
        <f t="shared" si="484"/>
        <v>0.40241228070175439</v>
      </c>
      <c r="N10334">
        <f t="shared" si="485"/>
        <v>1</v>
      </c>
    </row>
    <row r="10335" spans="1:14" x14ac:dyDescent="0.2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s="32">
        <f t="shared" si="483"/>
        <v>10416376.513180222</v>
      </c>
      <c r="J10335" t="str">
        <f>IF(K10335="natural gas",VLOOKUP(D10335,'Cross-Page Data'!$I$4:$J$13,2,FALSE),IF(K10335="solar",VLOOKUP('Form 923'!D10335,'Cross-Page Data'!$I$14:$J$117,2,FALSE),K10335))</f>
        <v>natural gas peaker</v>
      </c>
      <c r="K10335" t="str">
        <f>VLOOKUP(E10335,'Cross-Page Data'!$D$4:$F$48,3,FALSE)</f>
        <v>natural gas</v>
      </c>
      <c r="L10335" t="b">
        <f>IF(AND($P$6=FALSE,OR(C10335="Commercial NAICS Cogen",C10335="Industrial NAICS Cogen",C10335="NAICS-22 Cogen")),FALSE,IF(AND($P$7=FALSE,OR(C10335="Commercial NAICS Cogen",C10335="Commercial NAICS Non-Cogen",C10335="industrial NAICS Cogen", C10335="industrial NAICS non-cogen")),FALSE,TRUE))</f>
        <v>1</v>
      </c>
      <c r="M10335">
        <f t="shared" si="484"/>
        <v>0.4676543209876543</v>
      </c>
      <c r="N10335">
        <f t="shared" si="485"/>
        <v>1</v>
      </c>
    </row>
    <row r="10336" spans="1:14" x14ac:dyDescent="0.2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s="32">
        <f t="shared" si="483"/>
        <v>8902011.5132667236</v>
      </c>
      <c r="J10336" t="str">
        <f>IF(K10336="natural gas",VLOOKUP(D10336,'Cross-Page Data'!$I$4:$J$13,2,FALSE),IF(K10336="solar",VLOOKUP('Form 923'!D10336,'Cross-Page Data'!$I$14:$J$117,2,FALSE),K10336))</f>
        <v>wind</v>
      </c>
      <c r="K10336" t="str">
        <f>VLOOKUP(E10336,'Cross-Page Data'!$D$4:$F$48,3,FALSE)</f>
        <v>wind</v>
      </c>
      <c r="L10336" t="b">
        <f>IF(AND($P$6=FALSE,OR(C10336="Commercial NAICS Cogen",C10336="Industrial NAICS Cogen",C10336="NAICS-22 Cogen")),FALSE,IF(AND($P$7=FALSE,OR(C10336="Commercial NAICS Cogen",C10336="Commercial NAICS Non-Cogen",C10336="industrial NAICS Cogen", C10336="industrial NAICS non-cogen")),FALSE,TRUE))</f>
        <v>1</v>
      </c>
      <c r="M10336">
        <f t="shared" si="484"/>
        <v>0.16885389326334208</v>
      </c>
      <c r="N10336">
        <f t="shared" si="485"/>
        <v>1</v>
      </c>
    </row>
    <row r="10337" spans="1:14" x14ac:dyDescent="0.2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s="32">
        <f t="shared" si="483"/>
        <v>8902003.8385961708</v>
      </c>
      <c r="J10337" t="str">
        <f>IF(K10337="natural gas",VLOOKUP(D10337,'Cross-Page Data'!$I$4:$J$13,2,FALSE),IF(K10337="solar",VLOOKUP('Form 923'!D10337,'Cross-Page Data'!$I$14:$J$117,2,FALSE),K10337))</f>
        <v>wind</v>
      </c>
      <c r="K10337" t="str">
        <f>VLOOKUP(E10337,'Cross-Page Data'!$D$4:$F$48,3,FALSE)</f>
        <v>wind</v>
      </c>
      <c r="L10337" t="b">
        <f>IF(AND($P$6=FALSE,OR(C10337="Commercial NAICS Cogen",C10337="Industrial NAICS Cogen",C10337="NAICS-22 Cogen")),FALSE,IF(AND($P$7=FALSE,OR(C10337="Commercial NAICS Cogen",C10337="Commercial NAICS Non-Cogen",C10337="industrial NAICS Cogen", C10337="industrial NAICS non-cogen")),FALSE,TRUE))</f>
        <v>1</v>
      </c>
      <c r="M10337">
        <f t="shared" si="484"/>
        <v>0.24584426946631671</v>
      </c>
      <c r="N10337">
        <f t="shared" si="485"/>
        <v>1</v>
      </c>
    </row>
    <row r="10338" spans="1:14" x14ac:dyDescent="0.2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s="32">
        <f t="shared" si="483"/>
        <v>8902110.0427350421</v>
      </c>
      <c r="J10338" t="str">
        <f>IF(K10338="natural gas",VLOOKUP(D10338,'Cross-Page Data'!$I$4:$J$13,2,FALSE),IF(K10338="solar",VLOOKUP('Form 923'!D10338,'Cross-Page Data'!$I$14:$J$117,2,FALSE),K10338))</f>
        <v>solar pv</v>
      </c>
      <c r="K10338" t="str">
        <f>VLOOKUP(E10338,'Cross-Page Data'!$D$4:$F$48,3,FALSE)</f>
        <v>solar</v>
      </c>
      <c r="L10338" t="b">
        <f>IF(AND($P$6=FALSE,OR(C10338="Commercial NAICS Cogen",C10338="Industrial NAICS Cogen",C10338="NAICS-22 Cogen")),FALSE,IF(AND($P$7=FALSE,OR(C10338="Commercial NAICS Cogen",C10338="Commercial NAICS Non-Cogen",C10338="industrial NAICS Cogen", C10338="industrial NAICS non-cogen")),FALSE,TRUE))</f>
        <v>1</v>
      </c>
      <c r="M10338">
        <f t="shared" si="484"/>
        <v>0.25985493535162407</v>
      </c>
      <c r="N10338">
        <f t="shared" si="485"/>
        <v>1</v>
      </c>
    </row>
    <row r="10339" spans="1:14" x14ac:dyDescent="0.2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s="32">
        <f t="shared" si="483"/>
        <v>8901870.8083303925</v>
      </c>
      <c r="J10339" t="str">
        <f>IF(K10339="natural gas",VLOOKUP(D10339,'Cross-Page Data'!$I$4:$J$13,2,FALSE),IF(K10339="solar",VLOOKUP('Form 923'!D10339,'Cross-Page Data'!$I$14:$J$117,2,FALSE),K10339))</f>
        <v>solar pv</v>
      </c>
      <c r="K10339" t="str">
        <f>VLOOKUP(E10339,'Cross-Page Data'!$D$4:$F$48,3,FALSE)</f>
        <v>solar</v>
      </c>
      <c r="L10339" t="b">
        <f>IF(AND($P$6=FALSE,OR(C10339="Commercial NAICS Cogen",C10339="Industrial NAICS Cogen",C10339="NAICS-22 Cogen")),FALSE,IF(AND($P$7=FALSE,OR(C10339="Commercial NAICS Cogen",C10339="Commercial NAICS Non-Cogen",C10339="industrial NAICS Cogen", C10339="industrial NAICS non-cogen")),FALSE,TRUE))</f>
        <v>1</v>
      </c>
      <c r="M10339">
        <f t="shared" si="484"/>
        <v>0.74235257016713974</v>
      </c>
      <c r="N10339">
        <f t="shared" si="485"/>
        <v>1</v>
      </c>
    </row>
    <row r="10340" spans="1:14" x14ac:dyDescent="0.2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s="32">
        <f t="shared" si="483"/>
        <v>8902099.927588705</v>
      </c>
      <c r="J10340" t="str">
        <f>IF(K10340="natural gas",VLOOKUP(D10340,'Cross-Page Data'!$I$4:$J$13,2,FALSE),IF(K10340="solar",VLOOKUP('Form 923'!D10340,'Cross-Page Data'!$I$14:$J$117,2,FALSE),K10340))</f>
        <v>solar pv</v>
      </c>
      <c r="K10340" t="str">
        <f>VLOOKUP(E10340,'Cross-Page Data'!$D$4:$F$48,3,FALSE)</f>
        <v>solar</v>
      </c>
      <c r="L10340" t="b">
        <f>IF(AND($P$6=FALSE,OR(C10340="Commercial NAICS Cogen",C10340="Industrial NAICS Cogen",C10340="NAICS-22 Cogen")),FALSE,IF(AND($P$7=FALSE,OR(C10340="Commercial NAICS Cogen",C10340="Commercial NAICS Non-Cogen",C10340="industrial NAICS Cogen", C10340="industrial NAICS non-cogen")),FALSE,TRUE))</f>
        <v>1</v>
      </c>
      <c r="M10340">
        <f t="shared" si="484"/>
        <v>0.27120782087669504</v>
      </c>
      <c r="N10340">
        <f t="shared" si="485"/>
        <v>1</v>
      </c>
    </row>
    <row r="10341" spans="1:14" x14ac:dyDescent="0.2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s="32">
        <f t="shared" si="483"/>
        <v>8902001.4783647005</v>
      </c>
      <c r="J10341" t="str">
        <f>IF(K10341="natural gas",VLOOKUP(D10341,'Cross-Page Data'!$I$4:$J$13,2,FALSE),IF(K10341="solar",VLOOKUP('Form 923'!D10341,'Cross-Page Data'!$I$14:$J$117,2,FALSE),K10341))</f>
        <v>solar pv</v>
      </c>
      <c r="K10341" t="str">
        <f>VLOOKUP(E10341,'Cross-Page Data'!$D$4:$F$48,3,FALSE)</f>
        <v>solar</v>
      </c>
      <c r="L10341" t="b">
        <f>IF(AND($P$6=FALSE,OR(C10341="Commercial NAICS Cogen",C10341="Industrial NAICS Cogen",C10341="NAICS-22 Cogen")),FALSE,IF(AND($P$7=FALSE,OR(C10341="Commercial NAICS Cogen",C10341="Commercial NAICS Non-Cogen",C10341="industrial NAICS Cogen", C10341="industrial NAICS non-cogen")),FALSE,TRUE))</f>
        <v>1</v>
      </c>
      <c r="M10341">
        <f t="shared" si="484"/>
        <v>0.48186691895301165</v>
      </c>
      <c r="N10341">
        <f t="shared" si="485"/>
        <v>1</v>
      </c>
    </row>
    <row r="10342" spans="1:14" x14ac:dyDescent="0.2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s="32">
        <f t="shared" si="483"/>
        <v>8901729.6463589277</v>
      </c>
      <c r="J10342" t="str">
        <f>IF(K10342="natural gas",VLOOKUP(D10342,'Cross-Page Data'!$I$4:$J$13,2,FALSE),IF(K10342="solar",VLOOKUP('Form 923'!D10342,'Cross-Page Data'!$I$14:$J$117,2,FALSE),K10342))</f>
        <v>solar pv</v>
      </c>
      <c r="K10342" t="str">
        <f>VLOOKUP(E10342,'Cross-Page Data'!$D$4:$F$48,3,FALSE)</f>
        <v>solar</v>
      </c>
      <c r="L10342" t="b">
        <f>IF(AND($P$6=FALSE,OR(C10342="Commercial NAICS Cogen",C10342="Industrial NAICS Cogen",C10342="NAICS-22 Cogen")),FALSE,IF(AND($P$7=FALSE,OR(C10342="Commercial NAICS Cogen",C10342="Commercial NAICS Non-Cogen",C10342="industrial NAICS Cogen", C10342="industrial NAICS non-cogen")),FALSE,TRUE))</f>
        <v>1</v>
      </c>
      <c r="M10342">
        <f t="shared" si="484"/>
        <v>0.83790602333648689</v>
      </c>
      <c r="N10342">
        <f t="shared" si="485"/>
        <v>1</v>
      </c>
    </row>
    <row r="10343" spans="1:14" x14ac:dyDescent="0.2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s="32">
        <f t="shared" si="483"/>
        <v>8901960.7843137253</v>
      </c>
      <c r="J10343" t="str">
        <f>IF(K10343="natural gas",VLOOKUP(D10343,'Cross-Page Data'!$I$4:$J$13,2,FALSE),IF(K10343="solar",VLOOKUP('Form 923'!D10343,'Cross-Page Data'!$I$14:$J$117,2,FALSE),K10343))</f>
        <v>solar pv</v>
      </c>
      <c r="K10343" t="str">
        <f>VLOOKUP(E10343,'Cross-Page Data'!$D$4:$F$48,3,FALSE)</f>
        <v>solar</v>
      </c>
      <c r="L10343" t="b">
        <f>IF(AND($P$6=FALSE,OR(C10343="Commercial NAICS Cogen",C10343="Industrial NAICS Cogen",C10343="NAICS-22 Cogen")),FALSE,IF(AND($P$7=FALSE,OR(C10343="Commercial NAICS Cogen",C10343="Commercial NAICS Non-Cogen",C10343="industrial NAICS Cogen", C10343="industrial NAICS non-cogen")),FALSE,TRUE))</f>
        <v>1</v>
      </c>
      <c r="M10343">
        <f t="shared" si="484"/>
        <v>0.62567013560391049</v>
      </c>
      <c r="N10343">
        <f t="shared" si="485"/>
        <v>1</v>
      </c>
    </row>
    <row r="10344" spans="1:14" x14ac:dyDescent="0.2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s="32">
        <f t="shared" si="483"/>
        <v>8902098.6042775381</v>
      </c>
      <c r="J10344" t="str">
        <f>IF(K10344="natural gas",VLOOKUP(D10344,'Cross-Page Data'!$I$4:$J$13,2,FALSE),IF(K10344="solar",VLOOKUP('Form 923'!D10344,'Cross-Page Data'!$I$14:$J$117,2,FALSE),K10344))</f>
        <v>solar pv</v>
      </c>
      <c r="K10344" t="str">
        <f>VLOOKUP(E10344,'Cross-Page Data'!$D$4:$F$48,3,FALSE)</f>
        <v>solar</v>
      </c>
      <c r="L10344" t="b">
        <f>IF(AND($P$6=FALSE,OR(C10344="Commercial NAICS Cogen",C10344="Industrial NAICS Cogen",C10344="NAICS-22 Cogen")),FALSE,IF(AND($P$7=FALSE,OR(C10344="Commercial NAICS Cogen",C10344="Commercial NAICS Non-Cogen",C10344="industrial NAICS Cogen", C10344="industrial NAICS non-cogen")),FALSE,TRUE))</f>
        <v>1</v>
      </c>
      <c r="M10344">
        <f t="shared" si="484"/>
        <v>0.27341532639545885</v>
      </c>
      <c r="N10344">
        <f t="shared" si="485"/>
        <v>1</v>
      </c>
    </row>
    <row r="10345" spans="1:14" x14ac:dyDescent="0.2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s="32">
        <f t="shared" si="483"/>
        <v>8902004.7926018443</v>
      </c>
      <c r="J10345" t="str">
        <f>IF(K10345="natural gas",VLOOKUP(D10345,'Cross-Page Data'!$I$4:$J$13,2,FALSE),IF(K10345="solar",VLOOKUP('Form 923'!D10345,'Cross-Page Data'!$I$14:$J$117,2,FALSE),K10345))</f>
        <v>solar pv</v>
      </c>
      <c r="K10345" t="str">
        <f>VLOOKUP(E10345,'Cross-Page Data'!$D$4:$F$48,3,FALSE)</f>
        <v>solar</v>
      </c>
      <c r="L10345" t="b">
        <f>IF(AND($P$6=FALSE,OR(C10345="Commercial NAICS Cogen",C10345="Industrial NAICS Cogen",C10345="NAICS-22 Cogen")),FALSE,IF(AND($P$7=FALSE,OR(C10345="Commercial NAICS Cogen",C10345="Commercial NAICS Non-Cogen",C10345="industrial NAICS Cogen", C10345="industrial NAICS non-cogen")),FALSE,TRUE))</f>
        <v>1</v>
      </c>
      <c r="M10345">
        <f t="shared" si="484"/>
        <v>0.45947650583412175</v>
      </c>
      <c r="N10345">
        <f t="shared" si="485"/>
        <v>1</v>
      </c>
    </row>
    <row r="10346" spans="1:14" x14ac:dyDescent="0.2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s="32">
        <f t="shared" si="483"/>
        <v>8901648.3516483512</v>
      </c>
      <c r="J10346" t="str">
        <f>IF(K10346="natural gas",VLOOKUP(D10346,'Cross-Page Data'!$I$4:$J$13,2,FALSE),IF(K10346="solar",VLOOKUP('Form 923'!D10346,'Cross-Page Data'!$I$14:$J$117,2,FALSE),K10346))</f>
        <v>solar pv</v>
      </c>
      <c r="K10346" t="str">
        <f>VLOOKUP(E10346,'Cross-Page Data'!$D$4:$F$48,3,FALSE)</f>
        <v>solar</v>
      </c>
      <c r="L10346" t="b">
        <f>IF(AND($P$6=FALSE,OR(C10346="Commercial NAICS Cogen",C10346="Industrial NAICS Cogen",C10346="NAICS-22 Cogen")),FALSE,IF(AND($P$7=FALSE,OR(C10346="Commercial NAICS Cogen",C10346="Commercial NAICS Non-Cogen",C10346="industrial NAICS Cogen", C10346="industrial NAICS non-cogen")),FALSE,TRUE))</f>
        <v>1</v>
      </c>
      <c r="M10346">
        <f t="shared" si="484"/>
        <v>0.8625039419741406</v>
      </c>
      <c r="N10346">
        <f t="shared" si="485"/>
        <v>1</v>
      </c>
    </row>
    <row r="10347" spans="1:14" x14ac:dyDescent="0.2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s="32">
        <f t="shared" si="483"/>
        <v>8902142.8571428582</v>
      </c>
      <c r="J10347" t="str">
        <f>IF(K10347="natural gas",VLOOKUP(D10347,'Cross-Page Data'!$I$4:$J$13,2,FALSE),IF(K10347="solar",VLOOKUP('Form 923'!D10347,'Cross-Page Data'!$I$14:$J$117,2,FALSE),K10347))</f>
        <v>solar pv</v>
      </c>
      <c r="K10347" t="str">
        <f>VLOOKUP(E10347,'Cross-Page Data'!$D$4:$F$48,3,FALSE)</f>
        <v>solar</v>
      </c>
      <c r="L10347" t="b">
        <f>IF(AND($P$6=FALSE,OR(C10347="Commercial NAICS Cogen",C10347="Industrial NAICS Cogen",C10347="NAICS-22 Cogen")),FALSE,IF(AND($P$7=FALSE,OR(C10347="Commercial NAICS Cogen",C10347="Commercial NAICS Non-Cogen",C10347="industrial NAICS Cogen", C10347="industrial NAICS non-cogen")),FALSE,TRUE))</f>
        <v>1</v>
      </c>
      <c r="M10347">
        <f t="shared" si="484"/>
        <v>0.22106590980763166</v>
      </c>
      <c r="N10347">
        <f t="shared" si="485"/>
        <v>1</v>
      </c>
    </row>
    <row r="10348" spans="1:14" x14ac:dyDescent="0.2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s="32">
        <f t="shared" si="483"/>
        <v>8902005.420054201</v>
      </c>
      <c r="J10348" t="str">
        <f>IF(K10348="natural gas",VLOOKUP(D10348,'Cross-Page Data'!$I$4:$J$13,2,FALSE),IF(K10348="solar",VLOOKUP('Form 923'!D10348,'Cross-Page Data'!$I$14:$J$117,2,FALSE),K10348))</f>
        <v>solar pv</v>
      </c>
      <c r="K10348" t="str">
        <f>VLOOKUP(E10348,'Cross-Page Data'!$D$4:$F$48,3,FALSE)</f>
        <v>solar</v>
      </c>
      <c r="L10348" t="b">
        <f>IF(AND($P$6=FALSE,OR(C10348="Commercial NAICS Cogen",C10348="Industrial NAICS Cogen",C10348="NAICS-22 Cogen")),FALSE,IF(AND($P$7=FALSE,OR(C10348="Commercial NAICS Cogen",C10348="Commercial NAICS Non-Cogen",C10348="industrial NAICS Cogen", C10348="industrial NAICS non-cogen")),FALSE,TRUE))</f>
        <v>1</v>
      </c>
      <c r="M10348">
        <f t="shared" si="484"/>
        <v>0.456322926521602</v>
      </c>
      <c r="N10348">
        <f t="shared" si="485"/>
        <v>1</v>
      </c>
    </row>
    <row r="10349" spans="1:14" x14ac:dyDescent="0.2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s="32">
        <f t="shared" si="483"/>
        <v>8901938.6834986471</v>
      </c>
      <c r="J10349" t="str">
        <f>IF(K10349="natural gas",VLOOKUP(D10349,'Cross-Page Data'!$I$4:$J$13,2,FALSE),IF(K10349="solar",VLOOKUP('Form 923'!D10349,'Cross-Page Data'!$I$14:$J$117,2,FALSE),K10349))</f>
        <v>solar pv</v>
      </c>
      <c r="K10349" t="str">
        <f>VLOOKUP(E10349,'Cross-Page Data'!$D$4:$F$48,3,FALSE)</f>
        <v>solar</v>
      </c>
      <c r="L10349" t="b">
        <f>IF(AND($P$6=FALSE,OR(C10349="Commercial NAICS Cogen",C10349="Industrial NAICS Cogen",C10349="NAICS-22 Cogen")),FALSE,IF(AND($P$7=FALSE,OR(C10349="Commercial NAICS Cogen",C10349="Commercial NAICS Non-Cogen",C10349="industrial NAICS Cogen", C10349="industrial NAICS non-cogen")),FALSE,TRUE))</f>
        <v>1</v>
      </c>
      <c r="M10349">
        <f t="shared" si="484"/>
        <v>0.66288237149164297</v>
      </c>
      <c r="N10349">
        <f t="shared" si="485"/>
        <v>1</v>
      </c>
    </row>
    <row r="10350" spans="1:14" x14ac:dyDescent="0.2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s="32">
        <f t="shared" si="483"/>
        <v>8901845.5228981543</v>
      </c>
      <c r="J10350" t="str">
        <f>IF(K10350="natural gas",VLOOKUP(D10350,'Cross-Page Data'!$I$4:$J$13,2,FALSE),IF(K10350="solar",VLOOKUP('Form 923'!D10350,'Cross-Page Data'!$I$14:$J$117,2,FALSE),K10350))</f>
        <v>solar pv</v>
      </c>
      <c r="K10350" t="str">
        <f>VLOOKUP(E10350,'Cross-Page Data'!$D$4:$F$48,3,FALSE)</f>
        <v>solar</v>
      </c>
      <c r="L10350" t="b">
        <f>IF(AND($P$6=FALSE,OR(C10350="Commercial NAICS Cogen",C10350="Industrial NAICS Cogen",C10350="NAICS-22 Cogen")),FALSE,IF(AND($P$7=FALSE,OR(C10350="Commercial NAICS Cogen",C10350="Commercial NAICS Non-Cogen",C10350="industrial NAICS Cogen", C10350="industrial NAICS non-cogen")),FALSE,TRUE))</f>
        <v>1</v>
      </c>
      <c r="M10350">
        <f t="shared" si="484"/>
        <v>0.76695048880479344</v>
      </c>
      <c r="N10350">
        <f t="shared" si="485"/>
        <v>1</v>
      </c>
    </row>
    <row r="10351" spans="1:14" x14ac:dyDescent="0.2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s="32">
        <f t="shared" si="483"/>
        <v>8901992.9660023451</v>
      </c>
      <c r="J10351" t="str">
        <f>IF(K10351="natural gas",VLOOKUP(D10351,'Cross-Page Data'!$I$4:$J$13,2,FALSE),IF(K10351="solar",VLOOKUP('Form 923'!D10351,'Cross-Page Data'!$I$14:$J$117,2,FALSE),K10351))</f>
        <v>solar pv</v>
      </c>
      <c r="K10351" t="str">
        <f>VLOOKUP(E10351,'Cross-Page Data'!$D$4:$F$48,3,FALSE)</f>
        <v>solar</v>
      </c>
      <c r="L10351" t="b">
        <f>IF(AND($P$6=FALSE,OR(C10351="Commercial NAICS Cogen",C10351="Industrial NAICS Cogen",C10351="NAICS-22 Cogen")),FALSE,IF(AND($P$7=FALSE,OR(C10351="Commercial NAICS Cogen",C10351="Commercial NAICS Non-Cogen",C10351="industrial NAICS Cogen", C10351="industrial NAICS non-cogen")),FALSE,TRUE))</f>
        <v>1</v>
      </c>
      <c r="M10351">
        <f t="shared" si="484"/>
        <v>0.54020813623462627</v>
      </c>
      <c r="N10351">
        <f t="shared" si="485"/>
        <v>1</v>
      </c>
    </row>
    <row r="10352" spans="1:14" x14ac:dyDescent="0.2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s="32">
        <f t="shared" si="483"/>
        <v>8901677.3489704076</v>
      </c>
      <c r="J10352" t="str">
        <f>IF(K10352="natural gas",VLOOKUP(D10352,'Cross-Page Data'!$I$4:$J$13,2,FALSE),IF(K10352="solar",VLOOKUP('Form 923'!D10352,'Cross-Page Data'!$I$14:$J$117,2,FALSE),K10352))</f>
        <v>solar pv</v>
      </c>
      <c r="K10352" t="str">
        <f>VLOOKUP(E10352,'Cross-Page Data'!$D$4:$F$48,3,FALSE)</f>
        <v>solar</v>
      </c>
      <c r="L10352" t="b">
        <f>IF(AND($P$6=FALSE,OR(C10352="Commercial NAICS Cogen",C10352="Industrial NAICS Cogen",C10352="NAICS-22 Cogen")),FALSE,IF(AND($P$7=FALSE,OR(C10352="Commercial NAICS Cogen",C10352="Commercial NAICS Non-Cogen",C10352="industrial NAICS Cogen", C10352="industrial NAICS non-cogen")),FALSE,TRUE))</f>
        <v>1</v>
      </c>
      <c r="M10352">
        <f t="shared" si="484"/>
        <v>0.85461999369284136</v>
      </c>
      <c r="N10352">
        <f t="shared" si="485"/>
        <v>1</v>
      </c>
    </row>
    <row r="10353" spans="1:14" x14ac:dyDescent="0.2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s="32">
        <f t="shared" si="483"/>
        <v>8901892.3180896603</v>
      </c>
      <c r="J10353" t="str">
        <f>IF(K10353="natural gas",VLOOKUP(D10353,'Cross-Page Data'!$I$4:$J$13,2,FALSE),IF(K10353="solar",VLOOKUP('Form 923'!D10353,'Cross-Page Data'!$I$14:$J$117,2,FALSE),K10353))</f>
        <v>solar pv</v>
      </c>
      <c r="K10353" t="str">
        <f>VLOOKUP(E10353,'Cross-Page Data'!$D$4:$F$48,3,FALSE)</f>
        <v>solar</v>
      </c>
      <c r="L10353" t="b">
        <f>IF(AND($P$6=FALSE,OR(C10353="Commercial NAICS Cogen",C10353="Industrial NAICS Cogen",C10353="NAICS-22 Cogen")),FALSE,IF(AND($P$7=FALSE,OR(C10353="Commercial NAICS Cogen",C10353="Commercial NAICS Non-Cogen",C10353="industrial NAICS Cogen", C10353="industrial NAICS non-cogen")),FALSE,TRUE))</f>
        <v>1</v>
      </c>
      <c r="M10353">
        <f t="shared" si="484"/>
        <v>0.71933144118574577</v>
      </c>
      <c r="N10353">
        <f t="shared" si="485"/>
        <v>1</v>
      </c>
    </row>
    <row r="10354" spans="1:14" x14ac:dyDescent="0.2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s="32">
        <f t="shared" si="483"/>
        <v>8901905.3472649045</v>
      </c>
      <c r="J10354" t="str">
        <f>IF(K10354="natural gas",VLOOKUP(D10354,'Cross-Page Data'!$I$4:$J$13,2,FALSE),IF(K10354="solar",VLOOKUP('Form 923'!D10354,'Cross-Page Data'!$I$14:$J$117,2,FALSE),K10354))</f>
        <v>solar pv</v>
      </c>
      <c r="K10354" t="str">
        <f>VLOOKUP(E10354,'Cross-Page Data'!$D$4:$F$48,3,FALSE)</f>
        <v>solar</v>
      </c>
      <c r="L10354" t="b">
        <f>IF(AND($P$6=FALSE,OR(C10354="Commercial NAICS Cogen",C10354="Industrial NAICS Cogen",C10354="NAICS-22 Cogen")),FALSE,IF(AND($P$7=FALSE,OR(C10354="Commercial NAICS Cogen",C10354="Commercial NAICS Non-Cogen",C10354="industrial NAICS Cogen", C10354="industrial NAICS non-cogen")),FALSE,TRUE))</f>
        <v>1</v>
      </c>
      <c r="M10354">
        <f t="shared" si="484"/>
        <v>0.70387890255439922</v>
      </c>
      <c r="N10354">
        <f t="shared" si="485"/>
        <v>1</v>
      </c>
    </row>
    <row r="10355" spans="1:14" x14ac:dyDescent="0.2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s="32">
        <f t="shared" si="483"/>
        <v>8901942.2074846029</v>
      </c>
      <c r="J10355" t="str">
        <f>IF(K10355="natural gas",VLOOKUP(D10355,'Cross-Page Data'!$I$4:$J$13,2,FALSE),IF(K10355="solar",VLOOKUP('Form 923'!D10355,'Cross-Page Data'!$I$14:$J$117,2,FALSE),K10355))</f>
        <v>solar pv</v>
      </c>
      <c r="K10355" t="str">
        <f>VLOOKUP(E10355,'Cross-Page Data'!$D$4:$F$48,3,FALSE)</f>
        <v>solar</v>
      </c>
      <c r="L10355" t="b">
        <f>IF(AND($P$6=FALSE,OR(C10355="Commercial NAICS Cogen",C10355="Industrial NAICS Cogen",C10355="NAICS-22 Cogen")),FALSE,IF(AND($P$7=FALSE,OR(C10355="Commercial NAICS Cogen",C10355="Commercial NAICS Non-Cogen",C10355="industrial NAICS Cogen", C10355="industrial NAICS non-cogen")),FALSE,TRUE))</f>
        <v>1</v>
      </c>
      <c r="M10355">
        <f t="shared" si="484"/>
        <v>0.65531378114159566</v>
      </c>
      <c r="N10355">
        <f t="shared" si="485"/>
        <v>1</v>
      </c>
    </row>
    <row r="10356" spans="1:14" x14ac:dyDescent="0.2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s="32">
        <f t="shared" si="483"/>
        <v>8902062.4241755828</v>
      </c>
      <c r="J10356" t="str">
        <f>IF(K10356="natural gas",VLOOKUP(D10356,'Cross-Page Data'!$I$4:$J$13,2,FALSE),IF(K10356="solar",VLOOKUP('Form 923'!D10356,'Cross-Page Data'!$I$14:$J$117,2,FALSE),K10356))</f>
        <v>solar pv</v>
      </c>
      <c r="K10356" t="str">
        <f>VLOOKUP(E10356,'Cross-Page Data'!$D$4:$F$48,3,FALSE)</f>
        <v>solar</v>
      </c>
      <c r="L10356" t="b">
        <f>IF(AND($P$6=FALSE,OR(C10356="Commercial NAICS Cogen",C10356="Industrial NAICS Cogen",C10356="NAICS-22 Cogen")),FALSE,IF(AND($P$7=FALSE,OR(C10356="Commercial NAICS Cogen",C10356="Commercial NAICS Non-Cogen",C10356="industrial NAICS Cogen", C10356="industrial NAICS non-cogen")),FALSE,TRUE))</f>
        <v>1</v>
      </c>
      <c r="M10356">
        <f t="shared" si="484"/>
        <v>0.31851151056449067</v>
      </c>
      <c r="N10356">
        <f t="shared" si="485"/>
        <v>1</v>
      </c>
    </row>
    <row r="10357" spans="1:14" x14ac:dyDescent="0.2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s="32">
        <f t="shared" si="483"/>
        <v>4129607.6642335765</v>
      </c>
      <c r="J10357" t="str">
        <f>IF(K10357="natural gas",VLOOKUP(D10357,'Cross-Page Data'!$I$4:$J$13,2,FALSE),IF(K10357="solar",VLOOKUP('Form 923'!D10357,'Cross-Page Data'!$I$14:$J$117,2,FALSE),K10357))</f>
        <v>biomass</v>
      </c>
      <c r="K10357" t="str">
        <f>VLOOKUP(E10357,'Cross-Page Data'!$D$4:$F$48,3,FALSE)</f>
        <v>biomass</v>
      </c>
      <c r="L10357" t="b">
        <f>IF(AND($P$6=FALSE,OR(C10357="Commercial NAICS Cogen",C10357="Industrial NAICS Cogen",C10357="NAICS-22 Cogen")),FALSE,IF(AND($P$7=FALSE,OR(C10357="Commercial NAICS Cogen",C10357="Commercial NAICS Non-Cogen",C10357="industrial NAICS Cogen", C10357="industrial NAICS non-cogen")),FALSE,TRUE))</f>
        <v>0</v>
      </c>
      <c r="M10357">
        <f t="shared" si="484"/>
        <v>0.80592105263157898</v>
      </c>
      <c r="N10357">
        <f t="shared" si="485"/>
        <v>1</v>
      </c>
    </row>
    <row r="10358" spans="1:14" x14ac:dyDescent="0.2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s="32">
        <f t="shared" si="483"/>
        <v>8902103.0805687197</v>
      </c>
      <c r="J10358" t="str">
        <f>IF(K10358="natural gas",VLOOKUP(D10358,'Cross-Page Data'!$I$4:$J$13,2,FALSE),IF(K10358="solar",VLOOKUP('Form 923'!D10358,'Cross-Page Data'!$I$14:$J$117,2,FALSE),K10358))</f>
        <v>solar pv</v>
      </c>
      <c r="K10358" t="str">
        <f>VLOOKUP(E10358,'Cross-Page Data'!$D$4:$F$48,3,FALSE)</f>
        <v>solar</v>
      </c>
      <c r="L10358" t="b">
        <f>IF(AND($P$6=FALSE,OR(C10358="Commercial NAICS Cogen",C10358="Industrial NAICS Cogen",C10358="NAICS-22 Cogen")),FALSE,IF(AND($P$7=FALSE,OR(C10358="Commercial NAICS Cogen",C10358="Commercial NAICS Non-Cogen",C10358="industrial NAICS Cogen", C10358="industrial NAICS non-cogen")),FALSE,TRUE))</f>
        <v>1</v>
      </c>
      <c r="M10358">
        <f t="shared" si="484"/>
        <v>0.26773888363292336</v>
      </c>
      <c r="N10358">
        <f t="shared" si="485"/>
        <v>1</v>
      </c>
    </row>
    <row r="10359" spans="1:14" x14ac:dyDescent="0.2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s="32">
        <f t="shared" si="483"/>
        <v>8902005.3475935832</v>
      </c>
      <c r="J10359" t="str">
        <f>IF(K10359="natural gas",VLOOKUP(D10359,'Cross-Page Data'!$I$4:$J$13,2,FALSE),IF(K10359="solar",VLOOKUP('Form 923'!D10359,'Cross-Page Data'!$I$14:$J$117,2,FALSE),K10359))</f>
        <v>solar pv</v>
      </c>
      <c r="K10359" t="str">
        <f>VLOOKUP(E10359,'Cross-Page Data'!$D$4:$F$48,3,FALSE)</f>
        <v>solar</v>
      </c>
      <c r="L10359" t="b">
        <f>IF(AND($P$6=FALSE,OR(C10359="Commercial NAICS Cogen",C10359="Industrial NAICS Cogen",C10359="NAICS-22 Cogen")),FALSE,IF(AND($P$7=FALSE,OR(C10359="Commercial NAICS Cogen",C10359="Commercial NAICS Non-Cogen",C10359="industrial NAICS Cogen", C10359="industrial NAICS non-cogen")),FALSE,TRUE))</f>
        <v>1</v>
      </c>
      <c r="M10359">
        <f t="shared" si="484"/>
        <v>0.45695364238410596</v>
      </c>
      <c r="N10359">
        <f t="shared" si="485"/>
        <v>1</v>
      </c>
    </row>
    <row r="10360" spans="1:14" x14ac:dyDescent="0.2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s="32">
        <f t="shared" si="483"/>
        <v>8901977.4353997335</v>
      </c>
      <c r="J10360" t="str">
        <f>IF(K10360="natural gas",VLOOKUP(D10360,'Cross-Page Data'!$I$4:$J$13,2,FALSE),IF(K10360="solar",VLOOKUP('Form 923'!D10360,'Cross-Page Data'!$I$14:$J$117,2,FALSE),K10360))</f>
        <v>solar pv</v>
      </c>
      <c r="K10360" t="str">
        <f>VLOOKUP(E10360,'Cross-Page Data'!$D$4:$F$48,3,FALSE)</f>
        <v>solar</v>
      </c>
      <c r="L10360" t="b">
        <f>IF(AND($P$6=FALSE,OR(C10360="Commercial NAICS Cogen",C10360="Industrial NAICS Cogen",C10360="NAICS-22 Cogen")),FALSE,IF(AND($P$7=FALSE,OR(C10360="Commercial NAICS Cogen",C10360="Commercial NAICS Non-Cogen",C10360="industrial NAICS Cogen", C10360="industrial NAICS non-cogen")),FALSE,TRUE))</f>
        <v>1</v>
      </c>
      <c r="M10360">
        <f t="shared" si="484"/>
        <v>0.59287291075370541</v>
      </c>
      <c r="N10360">
        <f t="shared" si="485"/>
        <v>1</v>
      </c>
    </row>
    <row r="10361" spans="1:14" x14ac:dyDescent="0.2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s="32">
        <f t="shared" si="483"/>
        <v>8902024.9775118716</v>
      </c>
      <c r="J10361" t="str">
        <f>IF(K10361="natural gas",VLOOKUP(D10361,'Cross-Page Data'!$I$4:$J$13,2,FALSE),IF(K10361="solar",VLOOKUP('Form 923'!D10361,'Cross-Page Data'!$I$14:$J$117,2,FALSE),K10361))</f>
        <v>other</v>
      </c>
      <c r="K10361" t="str">
        <f>VLOOKUP(E10361,'Cross-Page Data'!$D$4:$F$48,3,FALSE)</f>
        <v>other</v>
      </c>
      <c r="L10361" t="b">
        <f>IF(AND($P$6=FALSE,OR(C10361="Commercial NAICS Cogen",C10361="Industrial NAICS Cogen",C10361="NAICS-22 Cogen")),FALSE,IF(AND($P$7=FALSE,OR(C10361="Commercial NAICS Cogen",C10361="Commercial NAICS Non-Cogen",C10361="industrial NAICS Cogen", C10361="industrial NAICS non-cogen")),FALSE,TRUE))</f>
        <v>0</v>
      </c>
      <c r="M10361">
        <f t="shared" si="484"/>
        <v>0.17045454545454544</v>
      </c>
      <c r="N10361">
        <f t="shared" si="485"/>
        <v>1</v>
      </c>
    </row>
    <row r="10362" spans="1:14" x14ac:dyDescent="0.2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s="32">
        <f t="shared" si="483"/>
        <v>8902140.6727828737</v>
      </c>
      <c r="J10362" t="str">
        <f>IF(K10362="natural gas",VLOOKUP(D10362,'Cross-Page Data'!$I$4:$J$13,2,FALSE),IF(K10362="solar",VLOOKUP('Form 923'!D10362,'Cross-Page Data'!$I$14:$J$117,2,FALSE),K10362))</f>
        <v>solar pv</v>
      </c>
      <c r="K10362" t="str">
        <f>VLOOKUP(E10362,'Cross-Page Data'!$D$4:$F$48,3,FALSE)</f>
        <v>solar</v>
      </c>
      <c r="L10362" t="b">
        <f>IF(AND($P$6=FALSE,OR(C10362="Commercial NAICS Cogen",C10362="Industrial NAICS Cogen",C10362="NAICS-22 Cogen")),FALSE,IF(AND($P$7=FALSE,OR(C10362="Commercial NAICS Cogen",C10362="Commercial NAICS Non-Cogen",C10362="industrial NAICS Cogen", C10362="industrial NAICS non-cogen")),FALSE,TRUE))</f>
        <v>1</v>
      </c>
      <c r="M10362">
        <f t="shared" si="484"/>
        <v>0.22327341532639547</v>
      </c>
      <c r="N10362">
        <f t="shared" si="485"/>
        <v>1</v>
      </c>
    </row>
    <row r="10363" spans="1:14" x14ac:dyDescent="0.2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s="32">
        <f t="shared" si="483"/>
        <v>8901998.6976305675</v>
      </c>
      <c r="J10363" t="str">
        <f>IF(K10363="natural gas",VLOOKUP(D10363,'Cross-Page Data'!$I$4:$J$13,2,FALSE),IF(K10363="solar",VLOOKUP('Form 923'!D10363,'Cross-Page Data'!$I$14:$J$117,2,FALSE),K10363))</f>
        <v>wind</v>
      </c>
      <c r="K10363" t="str">
        <f>VLOOKUP(E10363,'Cross-Page Data'!$D$4:$F$48,3,FALSE)</f>
        <v>wind</v>
      </c>
      <c r="L10363" t="b">
        <f>IF(AND($P$6=FALSE,OR(C10363="Commercial NAICS Cogen",C10363="Industrial NAICS Cogen",C10363="NAICS-22 Cogen")),FALSE,IF(AND($P$7=FALSE,OR(C10363="Commercial NAICS Cogen",C10363="Commercial NAICS Non-Cogen",C10363="industrial NAICS Cogen", C10363="industrial NAICS non-cogen")),FALSE,TRUE))</f>
        <v>1</v>
      </c>
      <c r="M10363">
        <f t="shared" si="484"/>
        <v>0.60192475940507439</v>
      </c>
      <c r="N10363">
        <f t="shared" si="485"/>
        <v>1</v>
      </c>
    </row>
    <row r="10364" spans="1:14" x14ac:dyDescent="0.2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s="32">
        <f t="shared" si="483"/>
        <v>8901833.9547979608</v>
      </c>
      <c r="J10364" t="str">
        <f>IF(K10364="natural gas",VLOOKUP(D10364,'Cross-Page Data'!$I$4:$J$13,2,FALSE),IF(K10364="solar",VLOOKUP('Form 923'!D10364,'Cross-Page Data'!$I$14:$J$117,2,FALSE),K10364))</f>
        <v>hydro</v>
      </c>
      <c r="K10364" t="str">
        <f>VLOOKUP(E10364,'Cross-Page Data'!$D$4:$F$48,3,FALSE)</f>
        <v>hydro</v>
      </c>
      <c r="L10364" t="b">
        <f>IF(AND($P$6=FALSE,OR(C10364="Commercial NAICS Cogen",C10364="Industrial NAICS Cogen",C10364="NAICS-22 Cogen")),FALSE,IF(AND($P$7=FALSE,OR(C10364="Commercial NAICS Cogen",C10364="Commercial NAICS Non-Cogen",C10364="industrial NAICS Cogen", C10364="industrial NAICS non-cogen")),FALSE,TRUE))</f>
        <v>1</v>
      </c>
      <c r="M10364">
        <f t="shared" si="484"/>
        <v>0.87261580381471393</v>
      </c>
      <c r="N10364">
        <f t="shared" si="485"/>
        <v>1</v>
      </c>
    </row>
    <row r="10365" spans="1:14" x14ac:dyDescent="0.2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s="32">
        <f t="shared" si="483"/>
        <v>8902015.6774916016</v>
      </c>
      <c r="J10365" t="str">
        <f>IF(K10365="natural gas",VLOOKUP(D10365,'Cross-Page Data'!$I$4:$J$13,2,FALSE),IF(K10365="solar",VLOOKUP('Form 923'!D10365,'Cross-Page Data'!$I$14:$J$117,2,FALSE),K10365))</f>
        <v>solar pv</v>
      </c>
      <c r="K10365" t="str">
        <f>VLOOKUP(E10365,'Cross-Page Data'!$D$4:$F$48,3,FALSE)</f>
        <v>solar</v>
      </c>
      <c r="L10365" t="b">
        <f>IF(AND($P$6=FALSE,OR(C10365="Commercial NAICS Cogen",C10365="Industrial NAICS Cogen",C10365="NAICS-22 Cogen")),FALSE,IF(AND($P$7=FALSE,OR(C10365="Commercial NAICS Cogen",C10365="Commercial NAICS Non-Cogen",C10365="industrial NAICS Cogen", C10365="industrial NAICS non-cogen")),FALSE,TRUE))</f>
        <v>1</v>
      </c>
      <c r="M10365">
        <f t="shared" si="484"/>
        <v>0.41501103752759383</v>
      </c>
      <c r="N10365">
        <f t="shared" si="485"/>
        <v>1</v>
      </c>
    </row>
    <row r="10366" spans="1:14" x14ac:dyDescent="0.2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s="32">
        <f t="shared" si="483"/>
        <v>8901997.8333711233</v>
      </c>
      <c r="J10366" t="str">
        <f>IF(K10366="natural gas",VLOOKUP(D10366,'Cross-Page Data'!$I$4:$J$13,2,FALSE),IF(K10366="solar",VLOOKUP('Form 923'!D10366,'Cross-Page Data'!$I$14:$J$117,2,FALSE),K10366))</f>
        <v>solar pv</v>
      </c>
      <c r="K10366" t="str">
        <f>VLOOKUP(E10366,'Cross-Page Data'!$D$4:$F$48,3,FALSE)</f>
        <v>solar</v>
      </c>
      <c r="L10366" t="b">
        <f>IF(AND($P$6=FALSE,OR(C10366="Commercial NAICS Cogen",C10366="Industrial NAICS Cogen",C10366="NAICS-22 Cogen")),FALSE,IF(AND($P$7=FALSE,OR(C10366="Commercial NAICS Cogen",C10366="Commercial NAICS Non-Cogen",C10366="industrial NAICS Cogen", C10366="industrial NAICS non-cogen")),FALSE,TRUE))</f>
        <v>1</v>
      </c>
      <c r="M10366">
        <f t="shared" si="484"/>
        <v>0.51182592242194891</v>
      </c>
      <c r="N10366">
        <f t="shared" si="485"/>
        <v>1</v>
      </c>
    </row>
    <row r="10367" spans="1:14" x14ac:dyDescent="0.2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s="32">
        <f t="shared" si="483"/>
        <v>8901900.7171203792</v>
      </c>
      <c r="J10367" t="str">
        <f>IF(K10367="natural gas",VLOOKUP(D10367,'Cross-Page Data'!$I$4:$J$13,2,FALSE),IF(K10367="solar",VLOOKUP('Form 923'!D10367,'Cross-Page Data'!$I$14:$J$117,2,FALSE),K10367))</f>
        <v>solar pv</v>
      </c>
      <c r="K10367" t="str">
        <f>VLOOKUP(E10367,'Cross-Page Data'!$D$4:$F$48,3,FALSE)</f>
        <v>solar</v>
      </c>
      <c r="L10367" t="b">
        <f>IF(AND($P$6=FALSE,OR(C10367="Commercial NAICS Cogen",C10367="Industrial NAICS Cogen",C10367="NAICS-22 Cogen")),FALSE,IF(AND($P$7=FALSE,OR(C10367="Commercial NAICS Cogen",C10367="Commercial NAICS Non-Cogen",C10367="industrial NAICS Cogen", C10367="industrial NAICS non-cogen")),FALSE,TRUE))</f>
        <v>1</v>
      </c>
      <c r="M10367">
        <f t="shared" si="484"/>
        <v>0.7089246294544308</v>
      </c>
      <c r="N10367">
        <f t="shared" si="485"/>
        <v>1</v>
      </c>
    </row>
    <row r="10368" spans="1:14" x14ac:dyDescent="0.2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s="32">
        <f t="shared" si="483"/>
        <v>8902050.8797489628</v>
      </c>
      <c r="J10368" t="str">
        <f>IF(K10368="natural gas",VLOOKUP(D10368,'Cross-Page Data'!$I$4:$J$13,2,FALSE),IF(K10368="solar",VLOOKUP('Form 923'!D10368,'Cross-Page Data'!$I$14:$J$117,2,FALSE),K10368))</f>
        <v>solar pv</v>
      </c>
      <c r="K10368" t="str">
        <f>VLOOKUP(E10368,'Cross-Page Data'!$D$4:$F$48,3,FALSE)</f>
        <v>solar</v>
      </c>
      <c r="L10368" t="b">
        <f>IF(AND($P$6=FALSE,OR(C10368="Commercial NAICS Cogen",C10368="Industrial NAICS Cogen",C10368="NAICS-22 Cogen")),FALSE,IF(AND($P$7=FALSE,OR(C10368="Commercial NAICS Cogen",C10368="Commercial NAICS Non-Cogen",C10368="industrial NAICS Cogen", C10368="industrial NAICS non-cogen")),FALSE,TRUE))</f>
        <v>1</v>
      </c>
      <c r="M10368">
        <f t="shared" si="484"/>
        <v>0.33837906023336489</v>
      </c>
      <c r="N10368">
        <f t="shared" si="485"/>
        <v>1</v>
      </c>
    </row>
    <row r="10369" spans="1:14" x14ac:dyDescent="0.2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s="32">
        <f t="shared" si="483"/>
        <v>8902120.9028014075</v>
      </c>
      <c r="J10369" t="str">
        <f>IF(K10369="natural gas",VLOOKUP(D10369,'Cross-Page Data'!$I$4:$J$13,2,FALSE),IF(K10369="solar",VLOOKUP('Form 923'!D10369,'Cross-Page Data'!$I$14:$J$117,2,FALSE),K10369))</f>
        <v>solar pv</v>
      </c>
      <c r="K10369" t="str">
        <f>VLOOKUP(E10369,'Cross-Page Data'!$D$4:$F$48,3,FALSE)</f>
        <v>solar</v>
      </c>
      <c r="L10369" t="b">
        <f>IF(AND($P$6=FALSE,OR(C10369="Commercial NAICS Cogen",C10369="Industrial NAICS Cogen",C10369="NAICS-22 Cogen")),FALSE,IF(AND($P$7=FALSE,OR(C10369="Commercial NAICS Cogen",C10369="Commercial NAICS Non-Cogen",C10369="industrial NAICS Cogen", C10369="industrial NAICS non-cogen")),FALSE,TRUE))</f>
        <v>1</v>
      </c>
      <c r="M10369">
        <f t="shared" si="484"/>
        <v>0.24566382844528539</v>
      </c>
      <c r="N10369">
        <f t="shared" si="485"/>
        <v>1</v>
      </c>
    </row>
    <row r="10370" spans="1:14" ht="26.25" x14ac:dyDescent="0.2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s="32">
        <f t="shared" si="483"/>
        <v>8902394.5861530453</v>
      </c>
      <c r="J10370" t="str">
        <f>IF(K10370="natural gas",VLOOKUP(D10370,'Cross-Page Data'!$I$4:$J$13,2,FALSE),IF(K10370="solar",VLOOKUP('Form 923'!D10370,'Cross-Page Data'!$I$14:$J$117,2,FALSE),K10370))</f>
        <v>solar pv</v>
      </c>
      <c r="K10370" t="str">
        <f>VLOOKUP(E10370,'Cross-Page Data'!$D$4:$F$48,3,FALSE)</f>
        <v>solar</v>
      </c>
      <c r="L10370" t="b">
        <f>IF(AND($P$6=FALSE,OR(C10370="Commercial NAICS Cogen",C10370="Industrial NAICS Cogen",C10370="NAICS-22 Cogen")),FALSE,IF(AND($P$7=FALSE,OR(C10370="Commercial NAICS Cogen",C10370="Commercial NAICS Non-Cogen",C10370="industrial NAICS Cogen", C10370="industrial NAICS non-cogen")),FALSE,TRUE))</f>
        <v>0</v>
      </c>
      <c r="M10370">
        <f t="shared" si="484"/>
        <v>9.8391674550614955E-2</v>
      </c>
      <c r="N10370">
        <f t="shared" si="485"/>
        <v>1</v>
      </c>
    </row>
    <row r="10371" spans="1:14" ht="26.25" x14ac:dyDescent="0.2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s="32">
        <f t="shared" si="483"/>
        <v>8902013.2988548204</v>
      </c>
      <c r="J10371" t="str">
        <f>IF(K10371="natural gas",VLOOKUP(D10371,'Cross-Page Data'!$I$4:$J$13,2,FALSE),IF(K10371="solar",VLOOKUP('Form 923'!D10371,'Cross-Page Data'!$I$14:$J$117,2,FALSE),K10371))</f>
        <v>solar pv</v>
      </c>
      <c r="K10371" t="str">
        <f>VLOOKUP(E10371,'Cross-Page Data'!$D$4:$F$48,3,FALSE)</f>
        <v>solar</v>
      </c>
      <c r="L10371" t="b">
        <f>IF(AND($P$6=FALSE,OR(C10371="Commercial NAICS Cogen",C10371="Industrial NAICS Cogen",C10371="NAICS-22 Cogen")),FALSE,IF(AND($P$7=FALSE,OR(C10371="Commercial NAICS Cogen",C10371="Commercial NAICS Non-Cogen",C10371="industrial NAICS Cogen", C10371="industrial NAICS non-cogen")),FALSE,TRUE))</f>
        <v>0</v>
      </c>
      <c r="M10371">
        <f t="shared" si="484"/>
        <v>0.42478713339640489</v>
      </c>
      <c r="N10371">
        <f t="shared" si="485"/>
        <v>1</v>
      </c>
    </row>
    <row r="10372" spans="1:14" x14ac:dyDescent="0.2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s="32">
        <f t="shared" si="483"/>
        <v>8901999.3538990542</v>
      </c>
      <c r="J10372" t="str">
        <f>IF(K10372="natural gas",VLOOKUP(D10372,'Cross-Page Data'!$I$4:$J$13,2,FALSE),IF(K10372="solar",VLOOKUP('Form 923'!D10372,'Cross-Page Data'!$I$14:$J$117,2,FALSE),K10372))</f>
        <v>wind</v>
      </c>
      <c r="K10372" t="str">
        <f>VLOOKUP(E10372,'Cross-Page Data'!$D$4:$F$48,3,FALSE)</f>
        <v>wind</v>
      </c>
      <c r="L10372" t="b">
        <f>IF(AND($P$6=FALSE,OR(C10372="Commercial NAICS Cogen",C10372="Industrial NAICS Cogen",C10372="NAICS-22 Cogen")),FALSE,IF(AND($P$7=FALSE,OR(C10372="Commercial NAICS Cogen",C10372="Commercial NAICS Non-Cogen",C10372="industrial NAICS Cogen", C10372="industrial NAICS non-cogen")),FALSE,TRUE))</f>
        <v>1</v>
      </c>
      <c r="M10372">
        <f t="shared" si="484"/>
        <v>0.54505686789151353</v>
      </c>
      <c r="N10372">
        <f t="shared" si="485"/>
        <v>1</v>
      </c>
    </row>
    <row r="10373" spans="1:14" x14ac:dyDescent="0.2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s="32">
        <f t="shared" si="483"/>
        <v>8902000.632567225</v>
      </c>
      <c r="J10373" t="str">
        <f>IF(K10373="natural gas",VLOOKUP(D10373,'Cross-Page Data'!$I$4:$J$13,2,FALSE),IF(K10373="solar",VLOOKUP('Form 923'!D10373,'Cross-Page Data'!$I$14:$J$117,2,FALSE),K10373))</f>
        <v>wind</v>
      </c>
      <c r="K10373" t="str">
        <f>VLOOKUP(E10373,'Cross-Page Data'!$D$4:$F$48,3,FALSE)</f>
        <v>wind</v>
      </c>
      <c r="L10373" t="b">
        <f>IF(AND($P$6=FALSE,OR(C10373="Commercial NAICS Cogen",C10373="Industrial NAICS Cogen",C10373="NAICS-22 Cogen")),FALSE,IF(AND($P$7=FALSE,OR(C10373="Commercial NAICS Cogen",C10373="Commercial NAICS Non-Cogen",C10373="industrial NAICS Cogen", C10373="industrial NAICS non-cogen")),FALSE,TRUE))</f>
        <v>1</v>
      </c>
      <c r="M10373">
        <f t="shared" si="484"/>
        <v>0.42869641294838146</v>
      </c>
      <c r="N10373">
        <f t="shared" si="485"/>
        <v>1</v>
      </c>
    </row>
    <row r="10374" spans="1:14" x14ac:dyDescent="0.2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s="32">
        <f t="shared" si="483"/>
        <v>8902003.6061339993</v>
      </c>
      <c r="J10374" t="str">
        <f>IF(K10374="natural gas",VLOOKUP(D10374,'Cross-Page Data'!$I$4:$J$13,2,FALSE),IF(K10374="solar",VLOOKUP('Form 923'!D10374,'Cross-Page Data'!$I$14:$J$117,2,FALSE),K10374))</f>
        <v>wind</v>
      </c>
      <c r="K10374" t="str">
        <f>VLOOKUP(E10374,'Cross-Page Data'!$D$4:$F$48,3,FALSE)</f>
        <v>wind</v>
      </c>
      <c r="L10374" t="b">
        <f>IF(AND($P$6=FALSE,OR(C10374="Commercial NAICS Cogen",C10374="Industrial NAICS Cogen",C10374="NAICS-22 Cogen")),FALSE,IF(AND($P$7=FALSE,OR(C10374="Commercial NAICS Cogen",C10374="Commercial NAICS Non-Cogen",C10374="industrial NAICS Cogen", C10374="industrial NAICS non-cogen")),FALSE,TRUE))</f>
        <v>1</v>
      </c>
      <c r="M10374">
        <f t="shared" si="484"/>
        <v>0.25371828521434819</v>
      </c>
      <c r="N10374">
        <f t="shared" si="485"/>
        <v>1</v>
      </c>
    </row>
    <row r="10375" spans="1:14" x14ac:dyDescent="0.2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s="32">
        <f t="shared" ref="I10375:I10438" si="486">IFERROR(F10375/G10375*10^6,"")</f>
        <v>8902002.8417192139</v>
      </c>
      <c r="J10375" t="str">
        <f>IF(K10375="natural gas",VLOOKUP(D10375,'Cross-Page Data'!$I$4:$J$13,2,FALSE),IF(K10375="solar",VLOOKUP('Form 923'!D10375,'Cross-Page Data'!$I$14:$J$117,2,FALSE),K10375))</f>
        <v>wind</v>
      </c>
      <c r="K10375" t="str">
        <f>VLOOKUP(E10375,'Cross-Page Data'!$D$4:$F$48,3,FALSE)</f>
        <v>wind</v>
      </c>
      <c r="L10375" t="b">
        <f>IF(AND($P$6=FALSE,OR(C10375="Commercial NAICS Cogen",C10375="Industrial NAICS Cogen",C10375="NAICS-22 Cogen")),FALSE,IF(AND($P$7=FALSE,OR(C10375="Commercial NAICS Cogen",C10375="Commercial NAICS Non-Cogen",C10375="industrial NAICS Cogen", C10375="industrial NAICS non-cogen")),FALSE,TRUE))</f>
        <v>1</v>
      </c>
      <c r="M10375">
        <f t="shared" ref="M10375:M10438" si="487">(COUNTIFS($J$6:$J$14148,J10375,$I$6:$I$14148,"&gt;"&amp;I10375)+1)/COUNTIFS($J$6:$J$14148,J10375)</f>
        <v>0.27559055118110237</v>
      </c>
      <c r="N10375">
        <f t="shared" ref="N10375:N10438" si="488">IF(OR(M10375&gt;0.95,M10375&lt;0.05),0,1)</f>
        <v>1</v>
      </c>
    </row>
    <row r="10376" spans="1:14" x14ac:dyDescent="0.2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s="32">
        <f t="shared" si="486"/>
        <v>8902018.1326122601</v>
      </c>
      <c r="J10376" t="str">
        <f>IF(K10376="natural gas",VLOOKUP(D10376,'Cross-Page Data'!$I$4:$J$13,2,FALSE),IF(K10376="solar",VLOOKUP('Form 923'!D10376,'Cross-Page Data'!$I$14:$J$117,2,FALSE),K10376))</f>
        <v>wind</v>
      </c>
      <c r="K10376" t="str">
        <f>VLOOKUP(E10376,'Cross-Page Data'!$D$4:$F$48,3,FALSE)</f>
        <v>wind</v>
      </c>
      <c r="L10376" t="b">
        <f>IF(AND($P$6=FALSE,OR(C10376="Commercial NAICS Cogen",C10376="Industrial NAICS Cogen",C10376="NAICS-22 Cogen")),FALSE,IF(AND($P$7=FALSE,OR(C10376="Commercial NAICS Cogen",C10376="Commercial NAICS Non-Cogen",C10376="industrial NAICS Cogen", C10376="industrial NAICS non-cogen")),FALSE,TRUE))</f>
        <v>1</v>
      </c>
      <c r="M10376">
        <f t="shared" si="487"/>
        <v>0.14173228346456693</v>
      </c>
      <c r="N10376">
        <f t="shared" si="488"/>
        <v>1</v>
      </c>
    </row>
    <row r="10377" spans="1:14" x14ac:dyDescent="0.2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s="32">
        <f t="shared" si="486"/>
        <v>8901960.7843137253</v>
      </c>
      <c r="J10377" t="str">
        <f>IF(K10377="natural gas",VLOOKUP(D10377,'Cross-Page Data'!$I$4:$J$13,2,FALSE),IF(K10377="solar",VLOOKUP('Form 923'!D10377,'Cross-Page Data'!$I$14:$J$117,2,FALSE),K10377))</f>
        <v>solar pv</v>
      </c>
      <c r="K10377" t="str">
        <f>VLOOKUP(E10377,'Cross-Page Data'!$D$4:$F$48,3,FALSE)</f>
        <v>solar</v>
      </c>
      <c r="L10377" t="b">
        <f>IF(AND($P$6=FALSE,OR(C10377="Commercial NAICS Cogen",C10377="Industrial NAICS Cogen",C10377="NAICS-22 Cogen")),FALSE,IF(AND($P$7=FALSE,OR(C10377="Commercial NAICS Cogen",C10377="Commercial NAICS Non-Cogen",C10377="industrial NAICS Cogen", C10377="industrial NAICS non-cogen")),FALSE,TRUE))</f>
        <v>1</v>
      </c>
      <c r="M10377">
        <f t="shared" si="487"/>
        <v>0.62567013560391049</v>
      </c>
      <c r="N10377">
        <f t="shared" si="488"/>
        <v>1</v>
      </c>
    </row>
    <row r="10378" spans="1:14" x14ac:dyDescent="0.2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s="32">
        <f t="shared" si="486"/>
        <v>8902004.4543429837</v>
      </c>
      <c r="J10378" t="str">
        <f>IF(K10378="natural gas",VLOOKUP(D10378,'Cross-Page Data'!$I$4:$J$13,2,FALSE),IF(K10378="solar",VLOOKUP('Form 923'!D10378,'Cross-Page Data'!$I$14:$J$117,2,FALSE),K10378))</f>
        <v>solar pv</v>
      </c>
      <c r="K10378" t="str">
        <f>VLOOKUP(E10378,'Cross-Page Data'!$D$4:$F$48,3,FALSE)</f>
        <v>solar</v>
      </c>
      <c r="L10378" t="b">
        <f>IF(AND($P$6=FALSE,OR(C10378="Commercial NAICS Cogen",C10378="Industrial NAICS Cogen",C10378="NAICS-22 Cogen")),FALSE,IF(AND($P$7=FALSE,OR(C10378="Commercial NAICS Cogen",C10378="Commercial NAICS Non-Cogen",C10378="industrial NAICS Cogen", C10378="industrial NAICS non-cogen")),FALSE,TRUE))</f>
        <v>1</v>
      </c>
      <c r="M10378">
        <f t="shared" si="487"/>
        <v>0.4610532954903816</v>
      </c>
      <c r="N10378">
        <f t="shared" si="488"/>
        <v>1</v>
      </c>
    </row>
    <row r="10379" spans="1:14" x14ac:dyDescent="0.2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s="32">
        <f t="shared" si="486"/>
        <v>8902017.7093917839</v>
      </c>
      <c r="J10379" t="str">
        <f>IF(K10379="natural gas",VLOOKUP(D10379,'Cross-Page Data'!$I$4:$J$13,2,FALSE),IF(K10379="solar",VLOOKUP('Form 923'!D10379,'Cross-Page Data'!$I$14:$J$117,2,FALSE),K10379))</f>
        <v>solar pv</v>
      </c>
      <c r="K10379" t="str">
        <f>VLOOKUP(E10379,'Cross-Page Data'!$D$4:$F$48,3,FALSE)</f>
        <v>solar</v>
      </c>
      <c r="L10379" t="b">
        <f>IF(AND($P$6=FALSE,OR(C10379="Commercial NAICS Cogen",C10379="Industrial NAICS Cogen",C10379="NAICS-22 Cogen")),FALSE,IF(AND($P$7=FALSE,OR(C10379="Commercial NAICS Cogen",C10379="Commercial NAICS Non-Cogen",C10379="industrial NAICS Cogen", C10379="industrial NAICS non-cogen")),FALSE,TRUE))</f>
        <v>1</v>
      </c>
      <c r="M10379">
        <f t="shared" si="487"/>
        <v>0.40807316304005048</v>
      </c>
      <c r="N10379">
        <f t="shared" si="488"/>
        <v>1</v>
      </c>
    </row>
    <row r="10380" spans="1:14" x14ac:dyDescent="0.2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s="32">
        <f t="shared" si="486"/>
        <v>8901880.4243008681</v>
      </c>
      <c r="J10380" t="str">
        <f>IF(K10380="natural gas",VLOOKUP(D10380,'Cross-Page Data'!$I$4:$J$13,2,FALSE),IF(K10380="solar",VLOOKUP('Form 923'!D10380,'Cross-Page Data'!$I$14:$J$117,2,FALSE),K10380))</f>
        <v>solar pv</v>
      </c>
      <c r="K10380" t="str">
        <f>VLOOKUP(E10380,'Cross-Page Data'!$D$4:$F$48,3,FALSE)</f>
        <v>solar</v>
      </c>
      <c r="L10380" t="b">
        <f>IF(AND($P$6=FALSE,OR(C10380="Commercial NAICS Cogen",C10380="Industrial NAICS Cogen",C10380="NAICS-22 Cogen")),FALSE,IF(AND($P$7=FALSE,OR(C10380="Commercial NAICS Cogen",C10380="Commercial NAICS Non-Cogen",C10380="industrial NAICS Cogen", C10380="industrial NAICS non-cogen")),FALSE,TRUE))</f>
        <v>1</v>
      </c>
      <c r="M10380">
        <f t="shared" si="487"/>
        <v>0.73320719016083258</v>
      </c>
      <c r="N10380">
        <f t="shared" si="488"/>
        <v>1</v>
      </c>
    </row>
    <row r="10381" spans="1:14" ht="26.25" x14ac:dyDescent="0.2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s="32">
        <f t="shared" si="486"/>
        <v>8902735.5623100307</v>
      </c>
      <c r="J10381" t="str">
        <f>IF(K10381="natural gas",VLOOKUP(D10381,'Cross-Page Data'!$I$4:$J$13,2,FALSE),IF(K10381="solar",VLOOKUP('Form 923'!D10381,'Cross-Page Data'!$I$14:$J$117,2,FALSE),K10381))</f>
        <v>solar pv</v>
      </c>
      <c r="K10381" t="str">
        <f>VLOOKUP(E10381,'Cross-Page Data'!$D$4:$F$48,3,FALSE)</f>
        <v>solar</v>
      </c>
      <c r="L10381" t="b">
        <f>IF(AND($P$6=FALSE,OR(C10381="Commercial NAICS Cogen",C10381="Industrial NAICS Cogen",C10381="NAICS-22 Cogen")),FALSE,IF(AND($P$7=FALSE,OR(C10381="Commercial NAICS Cogen",C10381="Commercial NAICS Non-Cogen",C10381="industrial NAICS Cogen", C10381="industrial NAICS non-cogen")),FALSE,TRUE))</f>
        <v>0</v>
      </c>
      <c r="M10381">
        <f t="shared" si="487"/>
        <v>4.194260485651214E-2</v>
      </c>
      <c r="N10381">
        <f t="shared" si="488"/>
        <v>0</v>
      </c>
    </row>
    <row r="10382" spans="1:14" ht="26.25" x14ac:dyDescent="0.2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s="32">
        <f t="shared" si="486"/>
        <v>12718750</v>
      </c>
      <c r="J10382" t="str">
        <f>IF(K10382="natural gas",VLOOKUP(D10382,'Cross-Page Data'!$I$4:$J$13,2,FALSE),IF(K10382="solar",VLOOKUP('Form 923'!D10382,'Cross-Page Data'!$I$14:$J$117,2,FALSE),K10382))</f>
        <v>natural gas peaker</v>
      </c>
      <c r="K10382" t="str">
        <f>VLOOKUP(E10382,'Cross-Page Data'!$D$4:$F$48,3,FALSE)</f>
        <v>natural gas</v>
      </c>
      <c r="L10382" t="b">
        <f>IF(AND($P$6=FALSE,OR(C10382="Commercial NAICS Cogen",C10382="Industrial NAICS Cogen",C10382="NAICS-22 Cogen")),FALSE,IF(AND($P$7=FALSE,OR(C10382="Commercial NAICS Cogen",C10382="Commercial NAICS Non-Cogen",C10382="industrial NAICS Cogen", C10382="industrial NAICS non-cogen")),FALSE,TRUE))</f>
        <v>0</v>
      </c>
      <c r="M10382">
        <f t="shared" si="487"/>
        <v>0.22320987654320987</v>
      </c>
      <c r="N10382">
        <f t="shared" si="488"/>
        <v>1</v>
      </c>
    </row>
    <row r="10383" spans="1:14" x14ac:dyDescent="0.2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s="32">
        <f t="shared" si="486"/>
        <v>8902002.0749249551</v>
      </c>
      <c r="J10383" t="str">
        <f>IF(K10383="natural gas",VLOOKUP(D10383,'Cross-Page Data'!$I$4:$J$13,2,FALSE),IF(K10383="solar",VLOOKUP('Form 923'!D10383,'Cross-Page Data'!$I$14:$J$117,2,FALSE),K10383))</f>
        <v>wind</v>
      </c>
      <c r="K10383" t="str">
        <f>VLOOKUP(E10383,'Cross-Page Data'!$D$4:$F$48,3,FALSE)</f>
        <v>wind</v>
      </c>
      <c r="L10383" t="b">
        <f>IF(AND($P$6=FALSE,OR(C10383="Commercial NAICS Cogen",C10383="Industrial NAICS Cogen",C10383="NAICS-22 Cogen")),FALSE,IF(AND($P$7=FALSE,OR(C10383="Commercial NAICS Cogen",C10383="Commercial NAICS Non-Cogen",C10383="industrial NAICS Cogen", C10383="industrial NAICS non-cogen")),FALSE,TRUE))</f>
        <v>1</v>
      </c>
      <c r="M10383">
        <f t="shared" si="487"/>
        <v>0.32020997375328086</v>
      </c>
      <c r="N10383">
        <f t="shared" si="488"/>
        <v>1</v>
      </c>
    </row>
    <row r="10384" spans="1:14" x14ac:dyDescent="0.2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s="32" t="str">
        <f t="shared" si="486"/>
        <v/>
      </c>
      <c r="J10384" t="str">
        <f>IF(K10384="natural gas",VLOOKUP(D10384,'Cross-Page Data'!$I$4:$J$13,2,FALSE),IF(K10384="solar",VLOOKUP('Form 923'!D10384,'Cross-Page Data'!$I$14:$J$117,2,FALSE),K10384))</f>
        <v>other</v>
      </c>
      <c r="K10384" t="str">
        <f>VLOOKUP(E10384,'Cross-Page Data'!$D$4:$F$48,3,FALSE)</f>
        <v>other</v>
      </c>
      <c r="L10384" t="b">
        <f>IF(AND($P$6=FALSE,OR(C10384="Commercial NAICS Cogen",C10384="Industrial NAICS Cogen",C10384="NAICS-22 Cogen")),FALSE,IF(AND($P$7=FALSE,OR(C10384="Commercial NAICS Cogen",C10384="Commercial NAICS Non-Cogen",C10384="industrial NAICS Cogen", C10384="industrial NAICS non-cogen")),FALSE,TRUE))</f>
        <v>1</v>
      </c>
      <c r="M10384">
        <f t="shared" si="487"/>
        <v>1.6233766233766235E-3</v>
      </c>
      <c r="N10384">
        <f t="shared" si="488"/>
        <v>0</v>
      </c>
    </row>
    <row r="10385" spans="1:14" x14ac:dyDescent="0.2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s="32">
        <f t="shared" si="486"/>
        <v>8903114.1868512109</v>
      </c>
      <c r="J10385" t="str">
        <f>IF(K10385="natural gas",VLOOKUP(D10385,'Cross-Page Data'!$I$4:$J$13,2,FALSE),IF(K10385="solar",VLOOKUP('Form 923'!D10385,'Cross-Page Data'!$I$14:$J$117,2,FALSE),K10385))</f>
        <v>solar pv</v>
      </c>
      <c r="K10385" t="str">
        <f>VLOOKUP(E10385,'Cross-Page Data'!$D$4:$F$48,3,FALSE)</f>
        <v>solar</v>
      </c>
      <c r="L10385" t="b">
        <f>IF(AND($P$6=FALSE,OR(C10385="Commercial NAICS Cogen",C10385="Industrial NAICS Cogen",C10385="NAICS-22 Cogen")),FALSE,IF(AND($P$7=FALSE,OR(C10385="Commercial NAICS Cogen",C10385="Commercial NAICS Non-Cogen",C10385="industrial NAICS Cogen", C10385="industrial NAICS non-cogen")),FALSE,TRUE))</f>
        <v>1</v>
      </c>
      <c r="M10385">
        <f t="shared" si="487"/>
        <v>2.2075055187637971E-2</v>
      </c>
      <c r="N10385">
        <f t="shared" si="488"/>
        <v>0</v>
      </c>
    </row>
    <row r="10386" spans="1:14" x14ac:dyDescent="0.2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s="32">
        <f t="shared" si="486"/>
        <v>8901998.5307725072</v>
      </c>
      <c r="J10386" t="str">
        <f>IF(K10386="natural gas",VLOOKUP(D10386,'Cross-Page Data'!$I$4:$J$13,2,FALSE),IF(K10386="solar",VLOOKUP('Form 923'!D10386,'Cross-Page Data'!$I$14:$J$117,2,FALSE),K10386))</f>
        <v>wind</v>
      </c>
      <c r="K10386" t="str">
        <f>VLOOKUP(E10386,'Cross-Page Data'!$D$4:$F$48,3,FALSE)</f>
        <v>wind</v>
      </c>
      <c r="L10386" t="b">
        <f>IF(AND($P$6=FALSE,OR(C10386="Commercial NAICS Cogen",C10386="Industrial NAICS Cogen",C10386="NAICS-22 Cogen")),FALSE,IF(AND($P$7=FALSE,OR(C10386="Commercial NAICS Cogen",C10386="Commercial NAICS Non-Cogen",C10386="industrial NAICS Cogen", C10386="industrial NAICS non-cogen")),FALSE,TRUE))</f>
        <v>1</v>
      </c>
      <c r="M10386">
        <f t="shared" si="487"/>
        <v>0.61154855643044614</v>
      </c>
      <c r="N10386">
        <f t="shared" si="488"/>
        <v>1</v>
      </c>
    </row>
    <row r="10387" spans="1:14" x14ac:dyDescent="0.2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s="32">
        <f t="shared" si="486"/>
        <v>8901948.8428745419</v>
      </c>
      <c r="J10387" t="str">
        <f>IF(K10387="natural gas",VLOOKUP(D10387,'Cross-Page Data'!$I$4:$J$13,2,FALSE),IF(K10387="solar",VLOOKUP('Form 923'!D10387,'Cross-Page Data'!$I$14:$J$117,2,FALSE),K10387))</f>
        <v>hydro</v>
      </c>
      <c r="K10387" t="str">
        <f>VLOOKUP(E10387,'Cross-Page Data'!$D$4:$F$48,3,FALSE)</f>
        <v>hydro</v>
      </c>
      <c r="L10387" t="b">
        <f>IF(AND($P$6=FALSE,OR(C10387="Commercial NAICS Cogen",C10387="Industrial NAICS Cogen",C10387="NAICS-22 Cogen")),FALSE,IF(AND($P$7=FALSE,OR(C10387="Commercial NAICS Cogen",C10387="Commercial NAICS Non-Cogen",C10387="industrial NAICS Cogen", C10387="industrial NAICS non-cogen")),FALSE,TRUE))</f>
        <v>1</v>
      </c>
      <c r="M10387">
        <f t="shared" si="487"/>
        <v>0.79359673024523159</v>
      </c>
      <c r="N10387">
        <f t="shared" si="488"/>
        <v>1</v>
      </c>
    </row>
    <row r="10388" spans="1:14" x14ac:dyDescent="0.2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s="32">
        <f t="shared" si="486"/>
        <v>8902000.6772624291</v>
      </c>
      <c r="J10388" t="str">
        <f>IF(K10388="natural gas",VLOOKUP(D10388,'Cross-Page Data'!$I$4:$J$13,2,FALSE),IF(K10388="solar",VLOOKUP('Form 923'!D10388,'Cross-Page Data'!$I$14:$J$117,2,FALSE),K10388))</f>
        <v>wind</v>
      </c>
      <c r="K10388" t="str">
        <f>VLOOKUP(E10388,'Cross-Page Data'!$D$4:$F$48,3,FALSE)</f>
        <v>wind</v>
      </c>
      <c r="L10388" t="b">
        <f>IF(AND($P$6=FALSE,OR(C10388="Commercial NAICS Cogen",C10388="Industrial NAICS Cogen",C10388="NAICS-22 Cogen")),FALSE,IF(AND($P$7=FALSE,OR(C10388="Commercial NAICS Cogen",C10388="Commercial NAICS Non-Cogen",C10388="industrial NAICS Cogen", C10388="industrial NAICS non-cogen")),FALSE,TRUE))</f>
        <v>1</v>
      </c>
      <c r="M10388">
        <f t="shared" si="487"/>
        <v>0.42432195975503062</v>
      </c>
      <c r="N10388">
        <f t="shared" si="488"/>
        <v>1</v>
      </c>
    </row>
    <row r="10389" spans="1:14" x14ac:dyDescent="0.2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s="32">
        <f t="shared" si="486"/>
        <v>8902010.4505193401</v>
      </c>
      <c r="J10389" t="str">
        <f>IF(K10389="natural gas",VLOOKUP(D10389,'Cross-Page Data'!$I$4:$J$13,2,FALSE),IF(K10389="solar",VLOOKUP('Form 923'!D10389,'Cross-Page Data'!$I$14:$J$117,2,FALSE),K10389))</f>
        <v>wind</v>
      </c>
      <c r="K10389" t="str">
        <f>VLOOKUP(E10389,'Cross-Page Data'!$D$4:$F$48,3,FALSE)</f>
        <v>wind</v>
      </c>
      <c r="L10389" t="b">
        <f>IF(AND($P$6=FALSE,OR(C10389="Commercial NAICS Cogen",C10389="Industrial NAICS Cogen",C10389="NAICS-22 Cogen")),FALSE,IF(AND($P$7=FALSE,OR(C10389="Commercial NAICS Cogen",C10389="Commercial NAICS Non-Cogen",C10389="industrial NAICS Cogen", C10389="industrial NAICS non-cogen")),FALSE,TRUE))</f>
        <v>1</v>
      </c>
      <c r="M10389">
        <f t="shared" si="487"/>
        <v>0.17760279965004375</v>
      </c>
      <c r="N10389">
        <f t="shared" si="488"/>
        <v>1</v>
      </c>
    </row>
    <row r="10390" spans="1:14" x14ac:dyDescent="0.2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s="32">
        <f t="shared" si="486"/>
        <v>8901897.601145722</v>
      </c>
      <c r="J10390" t="str">
        <f>IF(K10390="natural gas",VLOOKUP(D10390,'Cross-Page Data'!$I$4:$J$13,2,FALSE),IF(K10390="solar",VLOOKUP('Form 923'!D10390,'Cross-Page Data'!$I$14:$J$117,2,FALSE),K10390))</f>
        <v>solar pv</v>
      </c>
      <c r="K10390" t="str">
        <f>VLOOKUP(E10390,'Cross-Page Data'!$D$4:$F$48,3,FALSE)</f>
        <v>solar</v>
      </c>
      <c r="L10390" t="b">
        <f>IF(AND($P$6=FALSE,OR(C10390="Commercial NAICS Cogen",C10390="Industrial NAICS Cogen",C10390="NAICS-22 Cogen")),FALSE,IF(AND($P$7=FALSE,OR(C10390="Commercial NAICS Cogen",C10390="Commercial NAICS Non-Cogen",C10390="industrial NAICS Cogen", C10390="industrial NAICS non-cogen")),FALSE,TRUE))</f>
        <v>1</v>
      </c>
      <c r="M10390">
        <f t="shared" si="487"/>
        <v>0.71270892462945445</v>
      </c>
      <c r="N10390">
        <f t="shared" si="488"/>
        <v>1</v>
      </c>
    </row>
    <row r="10391" spans="1:14" x14ac:dyDescent="0.2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s="32">
        <f t="shared" si="486"/>
        <v>8902141.2653812617</v>
      </c>
      <c r="J10391" t="str">
        <f>IF(K10391="natural gas",VLOOKUP(D10391,'Cross-Page Data'!$I$4:$J$13,2,FALSE),IF(K10391="solar",VLOOKUP('Form 923'!D10391,'Cross-Page Data'!$I$14:$J$117,2,FALSE),K10391))</f>
        <v>solar pv</v>
      </c>
      <c r="K10391" t="str">
        <f>VLOOKUP(E10391,'Cross-Page Data'!$D$4:$F$48,3,FALSE)</f>
        <v>solar</v>
      </c>
      <c r="L10391" t="b">
        <f>IF(AND($P$6=FALSE,OR(C10391="Commercial NAICS Cogen",C10391="Industrial NAICS Cogen",C10391="NAICS-22 Cogen")),FALSE,IF(AND($P$7=FALSE,OR(C10391="Commercial NAICS Cogen",C10391="Commercial NAICS Non-Cogen",C10391="industrial NAICS Cogen", C10391="industrial NAICS non-cogen")),FALSE,TRUE))</f>
        <v>1</v>
      </c>
      <c r="M10391">
        <f t="shared" si="487"/>
        <v>0.22295805739514349</v>
      </c>
      <c r="N10391">
        <f t="shared" si="488"/>
        <v>1</v>
      </c>
    </row>
    <row r="10392" spans="1:14" x14ac:dyDescent="0.2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s="32">
        <f t="shared" si="486"/>
        <v>8902005.116504183</v>
      </c>
      <c r="J10392" t="str">
        <f>IF(K10392="natural gas",VLOOKUP(D10392,'Cross-Page Data'!$I$4:$J$13,2,FALSE),IF(K10392="solar",VLOOKUP('Form 923'!D10392,'Cross-Page Data'!$I$14:$J$117,2,FALSE),K10392))</f>
        <v>wind</v>
      </c>
      <c r="K10392" t="str">
        <f>VLOOKUP(E10392,'Cross-Page Data'!$D$4:$F$48,3,FALSE)</f>
        <v>wind</v>
      </c>
      <c r="L10392" t="b">
        <f>IF(AND($P$6=FALSE,OR(C10392="Commercial NAICS Cogen",C10392="Industrial NAICS Cogen",C10392="NAICS-22 Cogen")),FALSE,IF(AND($P$7=FALSE,OR(C10392="Commercial NAICS Cogen",C10392="Commercial NAICS Non-Cogen",C10392="industrial NAICS Cogen", C10392="industrial NAICS non-cogen")),FALSE,TRUE))</f>
        <v>1</v>
      </c>
      <c r="M10392">
        <f t="shared" si="487"/>
        <v>0.22747156605424321</v>
      </c>
      <c r="N10392">
        <f t="shared" si="488"/>
        <v>1</v>
      </c>
    </row>
    <row r="10393" spans="1:14" x14ac:dyDescent="0.2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s="32">
        <f t="shared" si="486"/>
        <v>8902171.4797403179</v>
      </c>
      <c r="J10393" t="str">
        <f>IF(K10393="natural gas",VLOOKUP(D10393,'Cross-Page Data'!$I$4:$J$13,2,FALSE),IF(K10393="solar",VLOOKUP('Form 923'!D10393,'Cross-Page Data'!$I$14:$J$117,2,FALSE),K10393))</f>
        <v>solar pv</v>
      </c>
      <c r="K10393" t="str">
        <f>VLOOKUP(E10393,'Cross-Page Data'!$D$4:$F$48,3,FALSE)</f>
        <v>solar</v>
      </c>
      <c r="L10393" t="b">
        <f>IF(AND($P$6=FALSE,OR(C10393="Commercial NAICS Cogen",C10393="Industrial NAICS Cogen",C10393="NAICS-22 Cogen")),FALSE,IF(AND($P$7=FALSE,OR(C10393="Commercial NAICS Cogen",C10393="Commercial NAICS Non-Cogen",C10393="industrial NAICS Cogen", C10393="industrial NAICS non-cogen")),FALSE,TRUE))</f>
        <v>1</v>
      </c>
      <c r="M10393">
        <f t="shared" si="487"/>
        <v>0.19552191737622202</v>
      </c>
      <c r="N10393">
        <f t="shared" si="488"/>
        <v>1</v>
      </c>
    </row>
    <row r="10394" spans="1:14" x14ac:dyDescent="0.2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s="32">
        <f t="shared" si="486"/>
        <v>8902124.9195106253</v>
      </c>
      <c r="J10394" t="str">
        <f>IF(K10394="natural gas",VLOOKUP(D10394,'Cross-Page Data'!$I$4:$J$13,2,FALSE),IF(K10394="solar",VLOOKUP('Form 923'!D10394,'Cross-Page Data'!$I$14:$J$117,2,FALSE),K10394))</f>
        <v>solar pv</v>
      </c>
      <c r="K10394" t="str">
        <f>VLOOKUP(E10394,'Cross-Page Data'!$D$4:$F$48,3,FALSE)</f>
        <v>solar</v>
      </c>
      <c r="L10394" t="b">
        <f>IF(AND($P$6=FALSE,OR(C10394="Commercial NAICS Cogen",C10394="Industrial NAICS Cogen",C10394="NAICS-22 Cogen")),FALSE,IF(AND($P$7=FALSE,OR(C10394="Commercial NAICS Cogen",C10394="Commercial NAICS Non-Cogen",C10394="industrial NAICS Cogen", C10394="industrial NAICS non-cogen")),FALSE,TRUE))</f>
        <v>1</v>
      </c>
      <c r="M10394">
        <f t="shared" si="487"/>
        <v>0.24030274361400189</v>
      </c>
      <c r="N10394">
        <f t="shared" si="488"/>
        <v>1</v>
      </c>
    </row>
    <row r="10395" spans="1:14" x14ac:dyDescent="0.2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s="32">
        <f t="shared" si="486"/>
        <v>8902335.4564755838</v>
      </c>
      <c r="J10395" t="str">
        <f>IF(K10395="natural gas",VLOOKUP(D10395,'Cross-Page Data'!$I$4:$J$13,2,FALSE),IF(K10395="solar",VLOOKUP('Form 923'!D10395,'Cross-Page Data'!$I$14:$J$117,2,FALSE),K10395))</f>
        <v>solar pv</v>
      </c>
      <c r="K10395" t="str">
        <f>VLOOKUP(E10395,'Cross-Page Data'!$D$4:$F$48,3,FALSE)</f>
        <v>solar</v>
      </c>
      <c r="L10395" t="b">
        <f>IF(AND($P$6=FALSE,OR(C10395="Commercial NAICS Cogen",C10395="Industrial NAICS Cogen",C10395="NAICS-22 Cogen")),FALSE,IF(AND($P$7=FALSE,OR(C10395="Commercial NAICS Cogen",C10395="Commercial NAICS Non-Cogen",C10395="industrial NAICS Cogen", C10395="industrial NAICS non-cogen")),FALSE,TRUE))</f>
        <v>1</v>
      </c>
      <c r="M10395">
        <f t="shared" si="487"/>
        <v>0.11636707663197729</v>
      </c>
      <c r="N10395">
        <f t="shared" si="488"/>
        <v>1</v>
      </c>
    </row>
    <row r="10396" spans="1:14" x14ac:dyDescent="0.2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s="32">
        <f t="shared" si="486"/>
        <v>8902088.7728459537</v>
      </c>
      <c r="J10396" t="str">
        <f>IF(K10396="natural gas",VLOOKUP(D10396,'Cross-Page Data'!$I$4:$J$13,2,FALSE),IF(K10396="solar",VLOOKUP('Form 923'!D10396,'Cross-Page Data'!$I$14:$J$117,2,FALSE),K10396))</f>
        <v>solar pv</v>
      </c>
      <c r="K10396" t="str">
        <f>VLOOKUP(E10396,'Cross-Page Data'!$D$4:$F$48,3,FALSE)</f>
        <v>solar</v>
      </c>
      <c r="L10396" t="b">
        <f>IF(AND($P$6=FALSE,OR(C10396="Commercial NAICS Cogen",C10396="Industrial NAICS Cogen",C10396="NAICS-22 Cogen")),FALSE,IF(AND($P$7=FALSE,OR(C10396="Commercial NAICS Cogen",C10396="Commercial NAICS Non-Cogen",C10396="industrial NAICS Cogen", C10396="industrial NAICS non-cogen")),FALSE,TRUE))</f>
        <v>1</v>
      </c>
      <c r="M10396">
        <f t="shared" si="487"/>
        <v>0.2803532008830022</v>
      </c>
      <c r="N10396">
        <f t="shared" si="488"/>
        <v>1</v>
      </c>
    </row>
    <row r="10397" spans="1:14" x14ac:dyDescent="0.2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s="32">
        <f t="shared" si="486"/>
        <v>8901999.260346286</v>
      </c>
      <c r="J10397" t="str">
        <f>IF(K10397="natural gas",VLOOKUP(D10397,'Cross-Page Data'!$I$4:$J$13,2,FALSE),IF(K10397="solar",VLOOKUP('Form 923'!D10397,'Cross-Page Data'!$I$14:$J$117,2,FALSE),K10397))</f>
        <v>solar pv</v>
      </c>
      <c r="K10397" t="str">
        <f>VLOOKUP(E10397,'Cross-Page Data'!$D$4:$F$48,3,FALSE)</f>
        <v>solar</v>
      </c>
      <c r="L10397" t="b">
        <f>IF(AND($P$6=FALSE,OR(C10397="Commercial NAICS Cogen",C10397="Industrial NAICS Cogen",C10397="NAICS-22 Cogen")),FALSE,IF(AND($P$7=FALSE,OR(C10397="Commercial NAICS Cogen",C10397="Commercial NAICS Non-Cogen",C10397="industrial NAICS Cogen", C10397="industrial NAICS non-cogen")),FALSE,TRUE))</f>
        <v>1</v>
      </c>
      <c r="M10397">
        <f t="shared" si="487"/>
        <v>0.50362661620939764</v>
      </c>
      <c r="N10397">
        <f t="shared" si="488"/>
        <v>1</v>
      </c>
    </row>
    <row r="10398" spans="1:14" ht="26.25" x14ac:dyDescent="0.2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s="32">
        <f t="shared" si="486"/>
        <v>8903381.6425120775</v>
      </c>
      <c r="J10398" t="str">
        <f>IF(K10398="natural gas",VLOOKUP(D10398,'Cross-Page Data'!$I$4:$J$13,2,FALSE),IF(K10398="solar",VLOOKUP('Form 923'!D10398,'Cross-Page Data'!$I$14:$J$117,2,FALSE),K10398))</f>
        <v>solar pv</v>
      </c>
      <c r="K10398" t="str">
        <f>VLOOKUP(E10398,'Cross-Page Data'!$D$4:$F$48,3,FALSE)</f>
        <v>solar</v>
      </c>
      <c r="L10398" t="b">
        <f>IF(AND($P$6=FALSE,OR(C10398="Commercial NAICS Cogen",C10398="Industrial NAICS Cogen",C10398="NAICS-22 Cogen")),FALSE,IF(AND($P$7=FALSE,OR(C10398="Commercial NAICS Cogen",C10398="Commercial NAICS Non-Cogen",C10398="industrial NAICS Cogen", C10398="industrial NAICS non-cogen")),FALSE,TRUE))</f>
        <v>0</v>
      </c>
      <c r="M10398">
        <f t="shared" si="487"/>
        <v>1.6083254493850521E-2</v>
      </c>
      <c r="N10398">
        <f t="shared" si="488"/>
        <v>0</v>
      </c>
    </row>
    <row r="10399" spans="1:14" x14ac:dyDescent="0.2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s="32">
        <f t="shared" si="486"/>
        <v>8902280.1302931607</v>
      </c>
      <c r="J10399" t="str">
        <f>IF(K10399="natural gas",VLOOKUP(D10399,'Cross-Page Data'!$I$4:$J$13,2,FALSE),IF(K10399="solar",VLOOKUP('Form 923'!D10399,'Cross-Page Data'!$I$14:$J$117,2,FALSE),K10399))</f>
        <v>solar pv</v>
      </c>
      <c r="K10399" t="str">
        <f>VLOOKUP(E10399,'Cross-Page Data'!$D$4:$F$48,3,FALSE)</f>
        <v>solar</v>
      </c>
      <c r="L10399" t="b">
        <f>IF(AND($P$6=FALSE,OR(C10399="Commercial NAICS Cogen",C10399="Industrial NAICS Cogen",C10399="NAICS-22 Cogen")),FALSE,IF(AND($P$7=FALSE,OR(C10399="Commercial NAICS Cogen",C10399="Commercial NAICS Non-Cogen",C10399="industrial NAICS Cogen", C10399="industrial NAICS non-cogen")),FALSE,TRUE))</f>
        <v>1</v>
      </c>
      <c r="M10399">
        <f t="shared" si="487"/>
        <v>0.13465783664459161</v>
      </c>
      <c r="N10399">
        <f t="shared" si="488"/>
        <v>1</v>
      </c>
    </row>
    <row r="10400" spans="1:14" x14ac:dyDescent="0.2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s="32">
        <f t="shared" si="486"/>
        <v>8901244.8132780083</v>
      </c>
      <c r="J10400" t="str">
        <f>IF(K10400="natural gas",VLOOKUP(D10400,'Cross-Page Data'!$I$4:$J$13,2,FALSE),IF(K10400="solar",VLOOKUP('Form 923'!D10400,'Cross-Page Data'!$I$14:$J$117,2,FALSE),K10400))</f>
        <v>solar pv</v>
      </c>
      <c r="K10400" t="str">
        <f>VLOOKUP(E10400,'Cross-Page Data'!$D$4:$F$48,3,FALSE)</f>
        <v>solar</v>
      </c>
      <c r="L10400" t="b">
        <f>IF(AND($P$6=FALSE,OR(C10400="Commercial NAICS Cogen",C10400="Industrial NAICS Cogen",C10400="NAICS-22 Cogen")),FALSE,IF(AND($P$7=FALSE,OR(C10400="Commercial NAICS Cogen",C10400="Commercial NAICS Non-Cogen",C10400="industrial NAICS Cogen", C10400="industrial NAICS non-cogen")),FALSE,TRUE))</f>
        <v>1</v>
      </c>
      <c r="M10400">
        <f t="shared" si="487"/>
        <v>0.92841374960580259</v>
      </c>
      <c r="N10400">
        <f t="shared" si="488"/>
        <v>1</v>
      </c>
    </row>
    <row r="10401" spans="1:14" x14ac:dyDescent="0.2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s="32">
        <f t="shared" si="486"/>
        <v>8902484.9397590365</v>
      </c>
      <c r="J10401" t="str">
        <f>IF(K10401="natural gas",VLOOKUP(D10401,'Cross-Page Data'!$I$4:$J$13,2,FALSE),IF(K10401="solar",VLOOKUP('Form 923'!D10401,'Cross-Page Data'!$I$14:$J$117,2,FALSE),K10401))</f>
        <v>solar pv</v>
      </c>
      <c r="K10401" t="str">
        <f>VLOOKUP(E10401,'Cross-Page Data'!$D$4:$F$48,3,FALSE)</f>
        <v>solar</v>
      </c>
      <c r="L10401" t="b">
        <f>IF(AND($P$6=FALSE,OR(C10401="Commercial NAICS Cogen",C10401="Industrial NAICS Cogen",C10401="NAICS-22 Cogen")),FALSE,IF(AND($P$7=FALSE,OR(C10401="Commercial NAICS Cogen",C10401="Commercial NAICS Non-Cogen",C10401="industrial NAICS Cogen", C10401="industrial NAICS non-cogen")),FALSE,TRUE))</f>
        <v>1</v>
      </c>
      <c r="M10401">
        <f t="shared" si="487"/>
        <v>7.5685903500473037E-2</v>
      </c>
      <c r="N10401">
        <f t="shared" si="488"/>
        <v>1</v>
      </c>
    </row>
    <row r="10402" spans="1:14" x14ac:dyDescent="0.2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s="32" t="str">
        <f t="shared" si="486"/>
        <v/>
      </c>
      <c r="J10402" t="str">
        <f>IF(K10402="natural gas",VLOOKUP(D10402,'Cross-Page Data'!$I$4:$J$13,2,FALSE),IF(K10402="solar",VLOOKUP('Form 923'!D10402,'Cross-Page Data'!$I$14:$J$117,2,FALSE),K10402))</f>
        <v>natural gas peaker</v>
      </c>
      <c r="K10402" t="str">
        <f>VLOOKUP(E10402,'Cross-Page Data'!$D$4:$F$48,3,FALSE)</f>
        <v>natural gas</v>
      </c>
      <c r="L10402" t="b">
        <f>IF(AND($P$6=FALSE,OR(C10402="Commercial NAICS Cogen",C10402="Industrial NAICS Cogen",C10402="NAICS-22 Cogen")),FALSE,IF(AND($P$7=FALSE,OR(C10402="Commercial NAICS Cogen",C10402="Commercial NAICS Non-Cogen",C10402="industrial NAICS Cogen", C10402="industrial NAICS non-cogen")),FALSE,TRUE))</f>
        <v>1</v>
      </c>
      <c r="M10402">
        <f t="shared" si="487"/>
        <v>4.9382716049382717E-4</v>
      </c>
      <c r="N10402">
        <f t="shared" si="488"/>
        <v>0</v>
      </c>
    </row>
    <row r="10403" spans="1:14" x14ac:dyDescent="0.2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s="32" t="str">
        <f t="shared" si="486"/>
        <v/>
      </c>
      <c r="J10403" t="str">
        <f>IF(K10403="natural gas",VLOOKUP(D10403,'Cross-Page Data'!$I$4:$J$13,2,FALSE),IF(K10403="solar",VLOOKUP('Form 923'!D10403,'Cross-Page Data'!$I$14:$J$117,2,FALSE),K10403))</f>
        <v>biomass</v>
      </c>
      <c r="K10403" t="str">
        <f>VLOOKUP(E10403,'Cross-Page Data'!$D$4:$F$48,3,FALSE)</f>
        <v>biomass</v>
      </c>
      <c r="L10403" t="b">
        <f>IF(AND($P$6=FALSE,OR(C10403="Commercial NAICS Cogen",C10403="Industrial NAICS Cogen",C10403="NAICS-22 Cogen")),FALSE,IF(AND($P$7=FALSE,OR(C10403="Commercial NAICS Cogen",C10403="Commercial NAICS Non-Cogen",C10403="industrial NAICS Cogen", C10403="industrial NAICS non-cogen")),FALSE,TRUE))</f>
        <v>1</v>
      </c>
      <c r="M10403">
        <f t="shared" si="487"/>
        <v>1.0964912280701754E-3</v>
      </c>
      <c r="N10403">
        <f t="shared" si="488"/>
        <v>0</v>
      </c>
    </row>
    <row r="10404" spans="1:14" x14ac:dyDescent="0.2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s="32">
        <f t="shared" si="486"/>
        <v>8902092.3805763908</v>
      </c>
      <c r="J10404" t="str">
        <f>IF(K10404="natural gas",VLOOKUP(D10404,'Cross-Page Data'!$I$4:$J$13,2,FALSE),IF(K10404="solar",VLOOKUP('Form 923'!D10404,'Cross-Page Data'!$I$14:$J$117,2,FALSE),K10404))</f>
        <v>wind</v>
      </c>
      <c r="K10404" t="str">
        <f>VLOOKUP(E10404,'Cross-Page Data'!$D$4:$F$48,3,FALSE)</f>
        <v>wind</v>
      </c>
      <c r="L10404" t="b">
        <f>IF(AND($P$6=FALSE,OR(C10404="Commercial NAICS Cogen",C10404="Industrial NAICS Cogen",C10404="NAICS-22 Cogen")),FALSE,IF(AND($P$7=FALSE,OR(C10404="Commercial NAICS Cogen",C10404="Commercial NAICS Non-Cogen",C10404="industrial NAICS Cogen", C10404="industrial NAICS non-cogen")),FALSE,TRUE))</f>
        <v>1</v>
      </c>
      <c r="M10404">
        <f t="shared" si="487"/>
        <v>7.5240594925634299E-2</v>
      </c>
      <c r="N10404">
        <f t="shared" si="488"/>
        <v>1</v>
      </c>
    </row>
    <row r="10405" spans="1:14" x14ac:dyDescent="0.2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s="32">
        <f t="shared" si="486"/>
        <v>9600000</v>
      </c>
      <c r="J10405" t="str">
        <f>IF(K10405="natural gas",VLOOKUP(D10405,'Cross-Page Data'!$I$4:$J$13,2,FALSE),IF(K10405="solar",VLOOKUP('Form 923'!D10405,'Cross-Page Data'!$I$14:$J$117,2,FALSE),K10405))</f>
        <v>heavy or residual fuel oil</v>
      </c>
      <c r="K10405" t="str">
        <f>VLOOKUP(E10405,'Cross-Page Data'!$D$4:$F$48,3,FALSE)</f>
        <v>heavy or residual fuel oil</v>
      </c>
      <c r="L10405" t="b">
        <f>IF(AND($P$6=FALSE,OR(C10405="Commercial NAICS Cogen",C10405="Industrial NAICS Cogen",C10405="NAICS-22 Cogen")),FALSE,IF(AND($P$7=FALSE,OR(C10405="Commercial NAICS Cogen",C10405="Commercial NAICS Non-Cogen",C10405="industrial NAICS Cogen", C10405="industrial NAICS non-cogen")),FALSE,TRUE))</f>
        <v>1</v>
      </c>
      <c r="M10405">
        <f t="shared" si="487"/>
        <v>0.43855421686746987</v>
      </c>
      <c r="N10405">
        <f t="shared" si="488"/>
        <v>1</v>
      </c>
    </row>
    <row r="10406" spans="1:14" x14ac:dyDescent="0.2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s="32">
        <f t="shared" si="486"/>
        <v>8901745.6359102242</v>
      </c>
      <c r="J10406" t="str">
        <f>IF(K10406="natural gas",VLOOKUP(D10406,'Cross-Page Data'!$I$4:$J$13,2,FALSE),IF(K10406="solar",VLOOKUP('Form 923'!D10406,'Cross-Page Data'!$I$14:$J$117,2,FALSE),K10406))</f>
        <v>wind</v>
      </c>
      <c r="K10406" t="str">
        <f>VLOOKUP(E10406,'Cross-Page Data'!$D$4:$F$48,3,FALSE)</f>
        <v>wind</v>
      </c>
      <c r="L10406" t="b">
        <f>IF(AND($P$6=FALSE,OR(C10406="Commercial NAICS Cogen",C10406="Industrial NAICS Cogen",C10406="NAICS-22 Cogen")),FALSE,IF(AND($P$7=FALSE,OR(C10406="Commercial NAICS Cogen",C10406="Commercial NAICS Non-Cogen",C10406="industrial NAICS Cogen", C10406="industrial NAICS non-cogen")),FALSE,TRUE))</f>
        <v>1</v>
      </c>
      <c r="M10406">
        <f t="shared" si="487"/>
        <v>0.95538057742782156</v>
      </c>
      <c r="N10406">
        <f t="shared" si="488"/>
        <v>0</v>
      </c>
    </row>
    <row r="10407" spans="1:14" x14ac:dyDescent="0.2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s="32">
        <f t="shared" si="486"/>
        <v>8902516.8380007092</v>
      </c>
      <c r="J10407" t="str">
        <f>IF(K10407="natural gas",VLOOKUP(D10407,'Cross-Page Data'!$I$4:$J$13,2,FALSE),IF(K10407="solar",VLOOKUP('Form 923'!D10407,'Cross-Page Data'!$I$14:$J$117,2,FALSE),K10407))</f>
        <v>solar pv</v>
      </c>
      <c r="K10407" t="str">
        <f>VLOOKUP(E10407,'Cross-Page Data'!$D$4:$F$48,3,FALSE)</f>
        <v>solar</v>
      </c>
      <c r="L10407" t="b">
        <f>IF(AND($P$6=FALSE,OR(C10407="Commercial NAICS Cogen",C10407="Industrial NAICS Cogen",C10407="NAICS-22 Cogen")),FALSE,IF(AND($P$7=FALSE,OR(C10407="Commercial NAICS Cogen",C10407="Commercial NAICS Non-Cogen",C10407="industrial NAICS Cogen", C10407="industrial NAICS non-cogen")),FALSE,TRUE))</f>
        <v>1</v>
      </c>
      <c r="M10407">
        <f t="shared" si="487"/>
        <v>6.8432671081677707E-2</v>
      </c>
      <c r="N10407">
        <f t="shared" si="488"/>
        <v>1</v>
      </c>
    </row>
    <row r="10408" spans="1:14" x14ac:dyDescent="0.2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s="32">
        <f t="shared" si="486"/>
        <v>8901966.2143450566</v>
      </c>
      <c r="J10408" t="str">
        <f>IF(K10408="natural gas",VLOOKUP(D10408,'Cross-Page Data'!$I$4:$J$13,2,FALSE),IF(K10408="solar",VLOOKUP('Form 923'!D10408,'Cross-Page Data'!$I$14:$J$117,2,FALSE),K10408))</f>
        <v>solar pv</v>
      </c>
      <c r="K10408" t="str">
        <f>VLOOKUP(E10408,'Cross-Page Data'!$D$4:$F$48,3,FALSE)</f>
        <v>solar</v>
      </c>
      <c r="L10408" t="b">
        <f>IF(AND($P$6=FALSE,OR(C10408="Commercial NAICS Cogen",C10408="Industrial NAICS Cogen",C10408="NAICS-22 Cogen")),FALSE,IF(AND($P$7=FALSE,OR(C10408="Commercial NAICS Cogen",C10408="Commercial NAICS Non-Cogen",C10408="industrial NAICS Cogen", C10408="industrial NAICS non-cogen")),FALSE,TRUE))</f>
        <v>1</v>
      </c>
      <c r="M10408">
        <f t="shared" si="487"/>
        <v>0.61810154525386318</v>
      </c>
      <c r="N10408">
        <f t="shared" si="488"/>
        <v>1</v>
      </c>
    </row>
    <row r="10409" spans="1:14" x14ac:dyDescent="0.2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s="32">
        <f t="shared" si="486"/>
        <v>8901487.603305785</v>
      </c>
      <c r="J10409" t="str">
        <f>IF(K10409="natural gas",VLOOKUP(D10409,'Cross-Page Data'!$I$4:$J$13,2,FALSE),IF(K10409="solar",VLOOKUP('Form 923'!D10409,'Cross-Page Data'!$I$14:$J$117,2,FALSE),K10409))</f>
        <v>solar pv</v>
      </c>
      <c r="K10409" t="str">
        <f>VLOOKUP(E10409,'Cross-Page Data'!$D$4:$F$48,3,FALSE)</f>
        <v>solar</v>
      </c>
      <c r="L10409" t="b">
        <f>IF(AND($P$6=FALSE,OR(C10409="Commercial NAICS Cogen",C10409="Industrial NAICS Cogen",C10409="NAICS-22 Cogen")),FALSE,IF(AND($P$7=FALSE,OR(C10409="Commercial NAICS Cogen",C10409="Commercial NAICS Non-Cogen",C10409="industrial NAICS Cogen", C10409="industrial NAICS non-cogen")),FALSE,TRUE))</f>
        <v>1</v>
      </c>
      <c r="M10409">
        <f t="shared" si="487"/>
        <v>0.89498580889309365</v>
      </c>
      <c r="N10409">
        <f t="shared" si="488"/>
        <v>1</v>
      </c>
    </row>
    <row r="10410" spans="1:14" x14ac:dyDescent="0.2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s="32">
        <f t="shared" si="486"/>
        <v>8902000.5375469942</v>
      </c>
      <c r="J10410" t="str">
        <f>IF(K10410="natural gas",VLOOKUP(D10410,'Cross-Page Data'!$I$4:$J$13,2,FALSE),IF(K10410="solar",VLOOKUP('Form 923'!D10410,'Cross-Page Data'!$I$14:$J$117,2,FALSE),K10410))</f>
        <v>wind</v>
      </c>
      <c r="K10410" t="str">
        <f>VLOOKUP(E10410,'Cross-Page Data'!$D$4:$F$48,3,FALSE)</f>
        <v>wind</v>
      </c>
      <c r="L10410" t="b">
        <f>IF(AND($P$6=FALSE,OR(C10410="Commercial NAICS Cogen",C10410="Industrial NAICS Cogen",C10410="NAICS-22 Cogen")),FALSE,IF(AND($P$7=FALSE,OR(C10410="Commercial NAICS Cogen",C10410="Commercial NAICS Non-Cogen",C10410="industrial NAICS Cogen", C10410="industrial NAICS non-cogen")),FALSE,TRUE))</f>
        <v>1</v>
      </c>
      <c r="M10410">
        <f t="shared" si="487"/>
        <v>0.43744531933508313</v>
      </c>
      <c r="N10410">
        <f t="shared" si="488"/>
        <v>1</v>
      </c>
    </row>
    <row r="10411" spans="1:14" x14ac:dyDescent="0.2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s="32">
        <f t="shared" si="486"/>
        <v>8902030.7354555428</v>
      </c>
      <c r="J10411" t="str">
        <f>IF(K10411="natural gas",VLOOKUP(D10411,'Cross-Page Data'!$I$4:$J$13,2,FALSE),IF(K10411="solar",VLOOKUP('Form 923'!D10411,'Cross-Page Data'!$I$14:$J$117,2,FALSE),K10411))</f>
        <v>wind</v>
      </c>
      <c r="K10411" t="str">
        <f>VLOOKUP(E10411,'Cross-Page Data'!$D$4:$F$48,3,FALSE)</f>
        <v>wind</v>
      </c>
      <c r="L10411" t="b">
        <f>IF(AND($P$6=FALSE,OR(C10411="Commercial NAICS Cogen",C10411="Industrial NAICS Cogen",C10411="NAICS-22 Cogen")),FALSE,IF(AND($P$7=FALSE,OR(C10411="Commercial NAICS Cogen",C10411="Commercial NAICS Non-Cogen",C10411="industrial NAICS Cogen", C10411="industrial NAICS non-cogen")),FALSE,TRUE))</f>
        <v>1</v>
      </c>
      <c r="M10411">
        <f t="shared" si="487"/>
        <v>0.1163604549431321</v>
      </c>
      <c r="N10411">
        <f t="shared" si="488"/>
        <v>1</v>
      </c>
    </row>
    <row r="10412" spans="1:14" x14ac:dyDescent="0.2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s="32">
        <f t="shared" si="486"/>
        <v>8901968.3084285129</v>
      </c>
      <c r="J10412" t="str">
        <f>IF(K10412="natural gas",VLOOKUP(D10412,'Cross-Page Data'!$I$4:$J$13,2,FALSE),IF(K10412="solar",VLOOKUP('Form 923'!D10412,'Cross-Page Data'!$I$14:$J$117,2,FALSE),K10412))</f>
        <v>wind</v>
      </c>
      <c r="K10412" t="str">
        <f>VLOOKUP(E10412,'Cross-Page Data'!$D$4:$F$48,3,FALSE)</f>
        <v>wind</v>
      </c>
      <c r="L10412" t="b">
        <f>IF(AND($P$6=FALSE,OR(C10412="Commercial NAICS Cogen",C10412="Industrial NAICS Cogen",C10412="NAICS-22 Cogen")),FALSE,IF(AND($P$7=FALSE,OR(C10412="Commercial NAICS Cogen",C10412="Commercial NAICS Non-Cogen",C10412="industrial NAICS Cogen", C10412="industrial NAICS non-cogen")),FALSE,TRUE))</f>
        <v>1</v>
      </c>
      <c r="M10412">
        <f t="shared" si="487"/>
        <v>0.87051618547681542</v>
      </c>
      <c r="N10412">
        <f t="shared" si="488"/>
        <v>1</v>
      </c>
    </row>
    <row r="10413" spans="1:14" x14ac:dyDescent="0.2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s="32">
        <f t="shared" si="486"/>
        <v>8902834.0080971662</v>
      </c>
      <c r="J10413" t="str">
        <f>IF(K10413="natural gas",VLOOKUP(D10413,'Cross-Page Data'!$I$4:$J$13,2,FALSE),IF(K10413="solar",VLOOKUP('Form 923'!D10413,'Cross-Page Data'!$I$14:$J$117,2,FALSE),K10413))</f>
        <v>solar pv</v>
      </c>
      <c r="K10413" t="str">
        <f>VLOOKUP(E10413,'Cross-Page Data'!$D$4:$F$48,3,FALSE)</f>
        <v>solar</v>
      </c>
      <c r="L10413" t="b">
        <f>IF(AND($P$6=FALSE,OR(C10413="Commercial NAICS Cogen",C10413="Industrial NAICS Cogen",C10413="NAICS-22 Cogen")),FALSE,IF(AND($P$7=FALSE,OR(C10413="Commercial NAICS Cogen",C10413="Commercial NAICS Non-Cogen",C10413="industrial NAICS Cogen", C10413="industrial NAICS non-cogen")),FALSE,TRUE))</f>
        <v>1</v>
      </c>
      <c r="M10413">
        <f t="shared" si="487"/>
        <v>3.5635446231472724E-2</v>
      </c>
      <c r="N10413">
        <f t="shared" si="488"/>
        <v>0</v>
      </c>
    </row>
    <row r="10414" spans="1:14" x14ac:dyDescent="0.2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s="32">
        <f t="shared" si="486"/>
        <v>8901993.6247231085</v>
      </c>
      <c r="J10414" t="str">
        <f>IF(K10414="natural gas",VLOOKUP(D10414,'Cross-Page Data'!$I$4:$J$13,2,FALSE),IF(K10414="solar",VLOOKUP('Form 923'!D10414,'Cross-Page Data'!$I$14:$J$117,2,FALSE),K10414))</f>
        <v>solar pv</v>
      </c>
      <c r="K10414" t="str">
        <f>VLOOKUP(E10414,'Cross-Page Data'!$D$4:$F$48,3,FALSE)</f>
        <v>solar</v>
      </c>
      <c r="L10414" t="b">
        <f>IF(AND($P$6=FALSE,OR(C10414="Commercial NAICS Cogen",C10414="Industrial NAICS Cogen",C10414="NAICS-22 Cogen")),FALSE,IF(AND($P$7=FALSE,OR(C10414="Commercial NAICS Cogen",C10414="Commercial NAICS Non-Cogen",C10414="industrial NAICS Cogen", C10414="industrial NAICS non-cogen")),FALSE,TRUE))</f>
        <v>1</v>
      </c>
      <c r="M10414">
        <f t="shared" si="487"/>
        <v>0.53610848312835069</v>
      </c>
      <c r="N10414">
        <f t="shared" si="488"/>
        <v>1</v>
      </c>
    </row>
    <row r="10415" spans="1:14" x14ac:dyDescent="0.2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s="32" t="str">
        <f t="shared" si="486"/>
        <v/>
      </c>
      <c r="J10415" t="str">
        <f>IF(K10415="natural gas",VLOOKUP(D10415,'Cross-Page Data'!$I$4:$J$13,2,FALSE),IF(K10415="solar",VLOOKUP('Form 923'!D10415,'Cross-Page Data'!$I$14:$J$117,2,FALSE),K10415))</f>
        <v>biomass</v>
      </c>
      <c r="K10415" t="str">
        <f>VLOOKUP(E10415,'Cross-Page Data'!$D$4:$F$48,3,FALSE)</f>
        <v>biomass</v>
      </c>
      <c r="L10415" t="b">
        <f>IF(AND($P$6=FALSE,OR(C10415="Commercial NAICS Cogen",C10415="Industrial NAICS Cogen",C10415="NAICS-22 Cogen")),FALSE,IF(AND($P$7=FALSE,OR(C10415="Commercial NAICS Cogen",C10415="Commercial NAICS Non-Cogen",C10415="industrial NAICS Cogen", C10415="industrial NAICS non-cogen")),FALSE,TRUE))</f>
        <v>1</v>
      </c>
      <c r="M10415">
        <f t="shared" si="487"/>
        <v>1.0964912280701754E-3</v>
      </c>
      <c r="N10415">
        <f t="shared" si="488"/>
        <v>0</v>
      </c>
    </row>
    <row r="10416" spans="1:14" x14ac:dyDescent="0.2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s="32">
        <f t="shared" si="486"/>
        <v>3921881.8380743982</v>
      </c>
      <c r="J10416" t="str">
        <f>IF(K10416="natural gas",VLOOKUP(D10416,'Cross-Page Data'!$I$4:$J$13,2,FALSE),IF(K10416="solar",VLOOKUP('Form 923'!D10416,'Cross-Page Data'!$I$14:$J$117,2,FALSE),K10416))</f>
        <v>natural gas peaker</v>
      </c>
      <c r="K10416" t="str">
        <f>VLOOKUP(E10416,'Cross-Page Data'!$D$4:$F$48,3,FALSE)</f>
        <v>natural gas</v>
      </c>
      <c r="L10416" t="b">
        <f>IF(AND($P$6=FALSE,OR(C10416="Commercial NAICS Cogen",C10416="Industrial NAICS Cogen",C10416="NAICS-22 Cogen")),FALSE,IF(AND($P$7=FALSE,OR(C10416="Commercial NAICS Cogen",C10416="Commercial NAICS Non-Cogen",C10416="industrial NAICS Cogen", C10416="industrial NAICS non-cogen")),FALSE,TRUE))</f>
        <v>0</v>
      </c>
      <c r="M10416">
        <f t="shared" si="487"/>
        <v>0.79604938271604941</v>
      </c>
      <c r="N10416">
        <f t="shared" si="488"/>
        <v>1</v>
      </c>
    </row>
    <row r="10417" spans="1:14" x14ac:dyDescent="0.2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s="32">
        <f t="shared" si="486"/>
        <v>10778499.197731258</v>
      </c>
      <c r="J10417" t="str">
        <f>IF(K10417="natural gas",VLOOKUP(D10417,'Cross-Page Data'!$I$4:$J$13,2,FALSE),IF(K10417="solar",VLOOKUP('Form 923'!D10417,'Cross-Page Data'!$I$14:$J$117,2,FALSE),K10417))</f>
        <v>biomass</v>
      </c>
      <c r="K10417" t="str">
        <f>VLOOKUP(E10417,'Cross-Page Data'!$D$4:$F$48,3,FALSE)</f>
        <v>biomass</v>
      </c>
      <c r="L10417" t="b">
        <f>IF(AND($P$6=FALSE,OR(C10417="Commercial NAICS Cogen",C10417="Industrial NAICS Cogen",C10417="NAICS-22 Cogen")),FALSE,IF(AND($P$7=FALSE,OR(C10417="Commercial NAICS Cogen",C10417="Commercial NAICS Non-Cogen",C10417="industrial NAICS Cogen", C10417="industrial NAICS non-cogen")),FALSE,TRUE))</f>
        <v>1</v>
      </c>
      <c r="M10417">
        <f t="shared" si="487"/>
        <v>0.43092105263157893</v>
      </c>
      <c r="N10417">
        <f t="shared" si="488"/>
        <v>1</v>
      </c>
    </row>
    <row r="10418" spans="1:14" x14ac:dyDescent="0.2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s="32">
        <f t="shared" si="486"/>
        <v>13464624.862284945</v>
      </c>
      <c r="J10418" t="str">
        <f>IF(K10418="natural gas",VLOOKUP(D10418,'Cross-Page Data'!$I$4:$J$13,2,FALSE),IF(K10418="solar",VLOOKUP('Form 923'!D10418,'Cross-Page Data'!$I$14:$J$117,2,FALSE),K10418))</f>
        <v>heavy or residual fuel oil</v>
      </c>
      <c r="K10418" t="str">
        <f>VLOOKUP(E10418,'Cross-Page Data'!$D$4:$F$48,3,FALSE)</f>
        <v>heavy or residual fuel oil</v>
      </c>
      <c r="L10418" t="b">
        <f>IF(AND($P$6=FALSE,OR(C10418="Commercial NAICS Cogen",C10418="Industrial NAICS Cogen",C10418="NAICS-22 Cogen")),FALSE,IF(AND($P$7=FALSE,OR(C10418="Commercial NAICS Cogen",C10418="Commercial NAICS Non-Cogen",C10418="industrial NAICS Cogen", C10418="industrial NAICS non-cogen")),FALSE,TRUE))</f>
        <v>1</v>
      </c>
      <c r="M10418">
        <f t="shared" si="487"/>
        <v>0.16706827309236949</v>
      </c>
      <c r="N10418">
        <f t="shared" si="488"/>
        <v>1</v>
      </c>
    </row>
    <row r="10419" spans="1:14" x14ac:dyDescent="0.2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s="32">
        <f t="shared" si="486"/>
        <v>13465405.125257319</v>
      </c>
      <c r="J10419" t="str">
        <f>IF(K10419="natural gas",VLOOKUP(D10419,'Cross-Page Data'!$I$4:$J$13,2,FALSE),IF(K10419="solar",VLOOKUP('Form 923'!D10419,'Cross-Page Data'!$I$14:$J$117,2,FALSE),K10419))</f>
        <v>natural gas peaker</v>
      </c>
      <c r="K10419" t="str">
        <f>VLOOKUP(E10419,'Cross-Page Data'!$D$4:$F$48,3,FALSE)</f>
        <v>natural gas</v>
      </c>
      <c r="L10419" t="b">
        <f>IF(AND($P$6=FALSE,OR(C10419="Commercial NAICS Cogen",C10419="Industrial NAICS Cogen",C10419="NAICS-22 Cogen")),FALSE,IF(AND($P$7=FALSE,OR(C10419="Commercial NAICS Cogen",C10419="Commercial NAICS Non-Cogen",C10419="industrial NAICS Cogen", C10419="industrial NAICS non-cogen")),FALSE,TRUE))</f>
        <v>1</v>
      </c>
      <c r="M10419">
        <f t="shared" si="487"/>
        <v>0.18765432098765433</v>
      </c>
      <c r="N10419">
        <f t="shared" si="488"/>
        <v>1</v>
      </c>
    </row>
    <row r="10420" spans="1:14" x14ac:dyDescent="0.2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s="32">
        <f t="shared" si="486"/>
        <v>13666666.666666666</v>
      </c>
      <c r="J10420" t="str">
        <f>IF(K10420="natural gas",VLOOKUP(D10420,'Cross-Page Data'!$I$4:$J$13,2,FALSE),IF(K10420="solar",VLOOKUP('Form 923'!D10420,'Cross-Page Data'!$I$14:$J$117,2,FALSE),K10420))</f>
        <v>heavy or residual fuel oil</v>
      </c>
      <c r="K10420" t="str">
        <f>VLOOKUP(E10420,'Cross-Page Data'!$D$4:$F$48,3,FALSE)</f>
        <v>heavy or residual fuel oil</v>
      </c>
      <c r="L10420" t="b">
        <f>IF(AND($P$6=FALSE,OR(C10420="Commercial NAICS Cogen",C10420="Industrial NAICS Cogen",C10420="NAICS-22 Cogen")),FALSE,IF(AND($P$7=FALSE,OR(C10420="Commercial NAICS Cogen",C10420="Commercial NAICS Non-Cogen",C10420="industrial NAICS Cogen", C10420="industrial NAICS non-cogen")),FALSE,TRUE))</f>
        <v>1</v>
      </c>
      <c r="M10420">
        <f t="shared" si="487"/>
        <v>0.15863453815261044</v>
      </c>
      <c r="N10420">
        <f t="shared" si="488"/>
        <v>1</v>
      </c>
    </row>
    <row r="10421" spans="1:14" x14ac:dyDescent="0.2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s="32">
        <f t="shared" si="486"/>
        <v>8901607.4037993178</v>
      </c>
      <c r="J10421" t="str">
        <f>IF(K10421="natural gas",VLOOKUP(D10421,'Cross-Page Data'!$I$4:$J$13,2,FALSE),IF(K10421="solar",VLOOKUP('Form 923'!D10421,'Cross-Page Data'!$I$14:$J$117,2,FALSE),K10421))</f>
        <v>solar pv</v>
      </c>
      <c r="K10421" t="str">
        <f>VLOOKUP(E10421,'Cross-Page Data'!$D$4:$F$48,3,FALSE)</f>
        <v>solar</v>
      </c>
      <c r="L10421" t="b">
        <f>IF(AND($P$6=FALSE,OR(C10421="Commercial NAICS Cogen",C10421="Industrial NAICS Cogen",C10421="NAICS-22 Cogen")),FALSE,IF(AND($P$7=FALSE,OR(C10421="Commercial NAICS Cogen",C10421="Commercial NAICS Non-Cogen",C10421="industrial NAICS Cogen", C10421="industrial NAICS non-cogen")),FALSE,TRUE))</f>
        <v>1</v>
      </c>
      <c r="M10421">
        <f t="shared" si="487"/>
        <v>0.87164932198044776</v>
      </c>
      <c r="N10421">
        <f t="shared" si="488"/>
        <v>1</v>
      </c>
    </row>
    <row r="10422" spans="1:14" x14ac:dyDescent="0.2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s="32">
        <f t="shared" si="486"/>
        <v>8902081.9341840167</v>
      </c>
      <c r="J10422" t="str">
        <f>IF(K10422="natural gas",VLOOKUP(D10422,'Cross-Page Data'!$I$4:$J$13,2,FALSE),IF(K10422="solar",VLOOKUP('Form 923'!D10422,'Cross-Page Data'!$I$14:$J$117,2,FALSE),K10422))</f>
        <v>solar pv</v>
      </c>
      <c r="K10422" t="str">
        <f>VLOOKUP(E10422,'Cross-Page Data'!$D$4:$F$48,3,FALSE)</f>
        <v>solar</v>
      </c>
      <c r="L10422" t="b">
        <f>IF(AND($P$6=FALSE,OR(C10422="Commercial NAICS Cogen",C10422="Industrial NAICS Cogen",C10422="NAICS-22 Cogen")),FALSE,IF(AND($P$7=FALSE,OR(C10422="Commercial NAICS Cogen",C10422="Commercial NAICS Non-Cogen",C10422="industrial NAICS Cogen", C10422="industrial NAICS non-cogen")),FALSE,TRUE))</f>
        <v>1</v>
      </c>
      <c r="M10422">
        <f t="shared" si="487"/>
        <v>0.28981393882056133</v>
      </c>
      <c r="N10422">
        <f t="shared" si="488"/>
        <v>1</v>
      </c>
    </row>
    <row r="10423" spans="1:14" x14ac:dyDescent="0.2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s="32">
        <f t="shared" si="486"/>
        <v>8902086.6773675755</v>
      </c>
      <c r="J10423" t="str">
        <f>IF(K10423="natural gas",VLOOKUP(D10423,'Cross-Page Data'!$I$4:$J$13,2,FALSE),IF(K10423="solar",VLOOKUP('Form 923'!D10423,'Cross-Page Data'!$I$14:$J$117,2,FALSE),K10423))</f>
        <v>solar pv</v>
      </c>
      <c r="K10423" t="str">
        <f>VLOOKUP(E10423,'Cross-Page Data'!$D$4:$F$48,3,FALSE)</f>
        <v>solar</v>
      </c>
      <c r="L10423" t="b">
        <f>IF(AND($P$6=FALSE,OR(C10423="Commercial NAICS Cogen",C10423="Industrial NAICS Cogen",C10423="NAICS-22 Cogen")),FALSE,IF(AND($P$7=FALSE,OR(C10423="Commercial NAICS Cogen",C10423="Commercial NAICS Non-Cogen",C10423="industrial NAICS Cogen", C10423="industrial NAICS non-cogen")),FALSE,TRUE))</f>
        <v>1</v>
      </c>
      <c r="M10423">
        <f t="shared" si="487"/>
        <v>0.28445285398927783</v>
      </c>
      <c r="N10423">
        <f t="shared" si="488"/>
        <v>1</v>
      </c>
    </row>
    <row r="10424" spans="1:14" x14ac:dyDescent="0.2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s="32">
        <f t="shared" si="486"/>
        <v>8901265.8227848094</v>
      </c>
      <c r="J10424" t="str">
        <f>IF(K10424="natural gas",VLOOKUP(D10424,'Cross-Page Data'!$I$4:$J$13,2,FALSE),IF(K10424="solar",VLOOKUP('Form 923'!D10424,'Cross-Page Data'!$I$14:$J$117,2,FALSE),K10424))</f>
        <v>solar pv</v>
      </c>
      <c r="K10424" t="str">
        <f>VLOOKUP(E10424,'Cross-Page Data'!$D$4:$F$48,3,FALSE)</f>
        <v>solar</v>
      </c>
      <c r="L10424" t="b">
        <f>IF(AND($P$6=FALSE,OR(C10424="Commercial NAICS Cogen",C10424="Industrial NAICS Cogen",C10424="NAICS-22 Cogen")),FALSE,IF(AND($P$7=FALSE,OR(C10424="Commercial NAICS Cogen",C10424="Commercial NAICS Non-Cogen",C10424="industrial NAICS Cogen", C10424="industrial NAICS non-cogen")),FALSE,TRUE))</f>
        <v>1</v>
      </c>
      <c r="M10424">
        <f t="shared" si="487"/>
        <v>0.92620624408703878</v>
      </c>
      <c r="N10424">
        <f t="shared" si="488"/>
        <v>1</v>
      </c>
    </row>
    <row r="10425" spans="1:14" x14ac:dyDescent="0.2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s="32">
        <f t="shared" si="486"/>
        <v>8901265.8227848094</v>
      </c>
      <c r="J10425" t="str">
        <f>IF(K10425="natural gas",VLOOKUP(D10425,'Cross-Page Data'!$I$4:$J$13,2,FALSE),IF(K10425="solar",VLOOKUP('Form 923'!D10425,'Cross-Page Data'!$I$14:$J$117,2,FALSE),K10425))</f>
        <v>solar pv</v>
      </c>
      <c r="K10425" t="str">
        <f>VLOOKUP(E10425,'Cross-Page Data'!$D$4:$F$48,3,FALSE)</f>
        <v>solar</v>
      </c>
      <c r="L10425" t="b">
        <f>IF(AND($P$6=FALSE,OR(C10425="Commercial NAICS Cogen",C10425="Industrial NAICS Cogen",C10425="NAICS-22 Cogen")),FALSE,IF(AND($P$7=FALSE,OR(C10425="Commercial NAICS Cogen",C10425="Commercial NAICS Non-Cogen",C10425="industrial NAICS Cogen", C10425="industrial NAICS non-cogen")),FALSE,TRUE))</f>
        <v>1</v>
      </c>
      <c r="M10425">
        <f t="shared" si="487"/>
        <v>0.92620624408703878</v>
      </c>
      <c r="N10425">
        <f t="shared" si="488"/>
        <v>1</v>
      </c>
    </row>
    <row r="10426" spans="1:14" x14ac:dyDescent="0.2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s="32">
        <f t="shared" si="486"/>
        <v>8902065.8849804569</v>
      </c>
      <c r="J10426" t="str">
        <f>IF(K10426="natural gas",VLOOKUP(D10426,'Cross-Page Data'!$I$4:$J$13,2,FALSE),IF(K10426="solar",VLOOKUP('Form 923'!D10426,'Cross-Page Data'!$I$14:$J$117,2,FALSE),K10426))</f>
        <v>solar pv</v>
      </c>
      <c r="K10426" t="str">
        <f>VLOOKUP(E10426,'Cross-Page Data'!$D$4:$F$48,3,FALSE)</f>
        <v>solar</v>
      </c>
      <c r="L10426" t="b">
        <f>IF(AND($P$6=FALSE,OR(C10426="Commercial NAICS Cogen",C10426="Industrial NAICS Cogen",C10426="NAICS-22 Cogen")),FALSE,IF(AND($P$7=FALSE,OR(C10426="Commercial NAICS Cogen",C10426="Commercial NAICS Non-Cogen",C10426="industrial NAICS Cogen", C10426="industrial NAICS non-cogen")),FALSE,TRUE))</f>
        <v>1</v>
      </c>
      <c r="M10426">
        <f t="shared" si="487"/>
        <v>0.31472721538946702</v>
      </c>
      <c r="N10426">
        <f t="shared" si="488"/>
        <v>1</v>
      </c>
    </row>
    <row r="10427" spans="1:14" x14ac:dyDescent="0.2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s="32">
        <f t="shared" si="486"/>
        <v>8901790.2168431673</v>
      </c>
      <c r="J10427" t="str">
        <f>IF(K10427="natural gas",VLOOKUP(D10427,'Cross-Page Data'!$I$4:$J$13,2,FALSE),IF(K10427="solar",VLOOKUP('Form 923'!D10427,'Cross-Page Data'!$I$14:$J$117,2,FALSE),K10427))</f>
        <v>solar pv</v>
      </c>
      <c r="K10427" t="str">
        <f>VLOOKUP(E10427,'Cross-Page Data'!$D$4:$F$48,3,FALSE)</f>
        <v>solar</v>
      </c>
      <c r="L10427" t="b">
        <f>IF(AND($P$6=FALSE,OR(C10427="Commercial NAICS Cogen",C10427="Industrial NAICS Cogen",C10427="NAICS-22 Cogen")),FALSE,IF(AND($P$7=FALSE,OR(C10427="Commercial NAICS Cogen",C10427="Commercial NAICS Non-Cogen",C10427="industrial NAICS Cogen", C10427="industrial NAICS non-cogen")),FALSE,TRUE))</f>
        <v>1</v>
      </c>
      <c r="M10427">
        <f t="shared" si="487"/>
        <v>0.80668558814254177</v>
      </c>
      <c r="N10427">
        <f t="shared" si="488"/>
        <v>1</v>
      </c>
    </row>
    <row r="10428" spans="1:14" x14ac:dyDescent="0.2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s="32">
        <f t="shared" si="486"/>
        <v>8902110.0717859473</v>
      </c>
      <c r="J10428" t="str">
        <f>IF(K10428="natural gas",VLOOKUP(D10428,'Cross-Page Data'!$I$4:$J$13,2,FALSE),IF(K10428="solar",VLOOKUP('Form 923'!D10428,'Cross-Page Data'!$I$14:$J$117,2,FALSE),K10428))</f>
        <v>solar pv</v>
      </c>
      <c r="K10428" t="str">
        <f>VLOOKUP(E10428,'Cross-Page Data'!$D$4:$F$48,3,FALSE)</f>
        <v>solar</v>
      </c>
      <c r="L10428" t="b">
        <f>IF(AND($P$6=FALSE,OR(C10428="Commercial NAICS Cogen",C10428="Industrial NAICS Cogen",C10428="NAICS-22 Cogen")),FALSE,IF(AND($P$7=FALSE,OR(C10428="Commercial NAICS Cogen",C10428="Commercial NAICS Non-Cogen",C10428="industrial NAICS Cogen", C10428="industrial NAICS non-cogen")),FALSE,TRUE))</f>
        <v>1</v>
      </c>
      <c r="M10428">
        <f t="shared" si="487"/>
        <v>0.25922421948912017</v>
      </c>
      <c r="N10428">
        <f t="shared" si="488"/>
        <v>1</v>
      </c>
    </row>
    <row r="10429" spans="1:14" x14ac:dyDescent="0.2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s="32">
        <f t="shared" si="486"/>
        <v>8901860.6348048151</v>
      </c>
      <c r="J10429" t="str">
        <f>IF(K10429="natural gas",VLOOKUP(D10429,'Cross-Page Data'!$I$4:$J$13,2,FALSE),IF(K10429="solar",VLOOKUP('Form 923'!D10429,'Cross-Page Data'!$I$14:$J$117,2,FALSE),K10429))</f>
        <v>wind</v>
      </c>
      <c r="K10429" t="str">
        <f>VLOOKUP(E10429,'Cross-Page Data'!$D$4:$F$48,3,FALSE)</f>
        <v>wind</v>
      </c>
      <c r="L10429" t="b">
        <f>IF(AND($P$6=FALSE,OR(C10429="Commercial NAICS Cogen",C10429="Industrial NAICS Cogen",C10429="NAICS-22 Cogen")),FALSE,IF(AND($P$7=FALSE,OR(C10429="Commercial NAICS Cogen",C10429="Commercial NAICS Non-Cogen",C10429="industrial NAICS Cogen", C10429="industrial NAICS non-cogen")),FALSE,TRUE))</f>
        <v>1</v>
      </c>
      <c r="M10429">
        <f t="shared" si="487"/>
        <v>0.93175853018372701</v>
      </c>
      <c r="N10429">
        <f t="shared" si="488"/>
        <v>1</v>
      </c>
    </row>
    <row r="10430" spans="1:14" x14ac:dyDescent="0.2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s="32">
        <f t="shared" si="486"/>
        <v>8901912.7023050506</v>
      </c>
      <c r="J10430" t="str">
        <f>IF(K10430="natural gas",VLOOKUP(D10430,'Cross-Page Data'!$I$4:$J$13,2,FALSE),IF(K10430="solar",VLOOKUP('Form 923'!D10430,'Cross-Page Data'!$I$14:$J$117,2,FALSE),K10430))</f>
        <v>solar pv</v>
      </c>
      <c r="K10430" t="str">
        <f>VLOOKUP(E10430,'Cross-Page Data'!$D$4:$F$48,3,FALSE)</f>
        <v>solar</v>
      </c>
      <c r="L10430" t="b">
        <f>IF(AND($P$6=FALSE,OR(C10430="Commercial NAICS Cogen",C10430="Industrial NAICS Cogen",C10430="NAICS-22 Cogen")),FALSE,IF(AND($P$7=FALSE,OR(C10430="Commercial NAICS Cogen",C10430="Commercial NAICS Non-Cogen",C10430="industrial NAICS Cogen", C10430="industrial NAICS non-cogen")),FALSE,TRUE))</f>
        <v>1</v>
      </c>
      <c r="M10430">
        <f t="shared" si="487"/>
        <v>0.69284137496058029</v>
      </c>
      <c r="N10430">
        <f t="shared" si="488"/>
        <v>1</v>
      </c>
    </row>
    <row r="10431" spans="1:14" ht="26.25" x14ac:dyDescent="0.2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s="32">
        <f t="shared" si="486"/>
        <v>5940086.7662560735</v>
      </c>
      <c r="J10431" t="str">
        <f>IF(K10431="natural gas",VLOOKUP(D10431,'Cross-Page Data'!$I$4:$J$13,2,FALSE),IF(K10431="solar",VLOOKUP('Form 923'!D10431,'Cross-Page Data'!$I$14:$J$117,2,FALSE),K10431))</f>
        <v>natural gas peaker</v>
      </c>
      <c r="K10431" t="str">
        <f>VLOOKUP(E10431,'Cross-Page Data'!$D$4:$F$48,3,FALSE)</f>
        <v>natural gas</v>
      </c>
      <c r="L10431" t="b">
        <f>IF(AND($P$6=FALSE,OR(C10431="Commercial NAICS Cogen",C10431="Industrial NAICS Cogen",C10431="NAICS-22 Cogen")),FALSE,IF(AND($P$7=FALSE,OR(C10431="Commercial NAICS Cogen",C10431="Commercial NAICS Non-Cogen",C10431="industrial NAICS Cogen", C10431="industrial NAICS non-cogen")),FALSE,TRUE))</f>
        <v>0</v>
      </c>
      <c r="M10431">
        <f t="shared" si="487"/>
        <v>0.63851851851851849</v>
      </c>
      <c r="N10431">
        <f t="shared" si="488"/>
        <v>1</v>
      </c>
    </row>
    <row r="10432" spans="1:14" ht="26.25" x14ac:dyDescent="0.2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s="32">
        <f t="shared" si="486"/>
        <v>5939932.6016943688</v>
      </c>
      <c r="J10432" t="str">
        <f>IF(K10432="natural gas",VLOOKUP(D10432,'Cross-Page Data'!$I$4:$J$13,2,FALSE),IF(K10432="solar",VLOOKUP('Form 923'!D10432,'Cross-Page Data'!$I$14:$J$117,2,FALSE),K10432))</f>
        <v>biomass</v>
      </c>
      <c r="K10432" t="str">
        <f>VLOOKUP(E10432,'Cross-Page Data'!$D$4:$F$48,3,FALSE)</f>
        <v>biomass</v>
      </c>
      <c r="L10432" t="b">
        <f>IF(AND($P$6=FALSE,OR(C10432="Commercial NAICS Cogen",C10432="Industrial NAICS Cogen",C10432="NAICS-22 Cogen")),FALSE,IF(AND($P$7=FALSE,OR(C10432="Commercial NAICS Cogen",C10432="Commercial NAICS Non-Cogen",C10432="industrial NAICS Cogen", C10432="industrial NAICS non-cogen")),FALSE,TRUE))</f>
        <v>0</v>
      </c>
      <c r="M10432">
        <f t="shared" si="487"/>
        <v>0.61513157894736847</v>
      </c>
      <c r="N10432">
        <f t="shared" si="488"/>
        <v>1</v>
      </c>
    </row>
    <row r="10433" spans="1:14" x14ac:dyDescent="0.2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s="32">
        <f t="shared" si="486"/>
        <v>8902160.8643457387</v>
      </c>
      <c r="J10433" t="str">
        <f>IF(K10433="natural gas",VLOOKUP(D10433,'Cross-Page Data'!$I$4:$J$13,2,FALSE),IF(K10433="solar",VLOOKUP('Form 923'!D10433,'Cross-Page Data'!$I$14:$J$117,2,FALSE),K10433))</f>
        <v>solar pv</v>
      </c>
      <c r="K10433" t="str">
        <f>VLOOKUP(E10433,'Cross-Page Data'!$D$4:$F$48,3,FALSE)</f>
        <v>solar</v>
      </c>
      <c r="L10433" t="b">
        <f>IF(AND($P$6=FALSE,OR(C10433="Commercial NAICS Cogen",C10433="Industrial NAICS Cogen",C10433="NAICS-22 Cogen")),FALSE,IF(AND($P$7=FALSE,OR(C10433="Commercial NAICS Cogen",C10433="Commercial NAICS Non-Cogen",C10433="industrial NAICS Cogen", C10433="industrial NAICS non-cogen")),FALSE,TRUE))</f>
        <v>1</v>
      </c>
      <c r="M10433">
        <f t="shared" si="487"/>
        <v>0.20466729738252917</v>
      </c>
      <c r="N10433">
        <f t="shared" si="488"/>
        <v>1</v>
      </c>
    </row>
    <row r="10434" spans="1:14" x14ac:dyDescent="0.2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s="32">
        <f t="shared" si="486"/>
        <v>8901627.2189349104</v>
      </c>
      <c r="J10434" t="str">
        <f>IF(K10434="natural gas",VLOOKUP(D10434,'Cross-Page Data'!$I$4:$J$13,2,FALSE),IF(K10434="solar",VLOOKUP('Form 923'!D10434,'Cross-Page Data'!$I$14:$J$117,2,FALSE),K10434))</f>
        <v>solar pv</v>
      </c>
      <c r="K10434" t="str">
        <f>VLOOKUP(E10434,'Cross-Page Data'!$D$4:$F$48,3,FALSE)</f>
        <v>solar</v>
      </c>
      <c r="L10434" t="b">
        <f>IF(AND($P$6=FALSE,OR(C10434="Commercial NAICS Cogen",C10434="Industrial NAICS Cogen",C10434="NAICS-22 Cogen")),FALSE,IF(AND($P$7=FALSE,OR(C10434="Commercial NAICS Cogen",C10434="Commercial NAICS Non-Cogen",C10434="industrial NAICS Cogen", C10434="industrial NAICS non-cogen")),FALSE,TRUE))</f>
        <v>1</v>
      </c>
      <c r="M10434">
        <f t="shared" si="487"/>
        <v>0.86628823714916425</v>
      </c>
      <c r="N10434">
        <f t="shared" si="488"/>
        <v>1</v>
      </c>
    </row>
    <row r="10435" spans="1:14" x14ac:dyDescent="0.2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s="32">
        <f t="shared" si="486"/>
        <v>8902000.7450748365</v>
      </c>
      <c r="J10435" t="str">
        <f>IF(K10435="natural gas",VLOOKUP(D10435,'Cross-Page Data'!$I$4:$J$13,2,FALSE),IF(K10435="solar",VLOOKUP('Form 923'!D10435,'Cross-Page Data'!$I$14:$J$117,2,FALSE),K10435))</f>
        <v>wind</v>
      </c>
      <c r="K10435" t="str">
        <f>VLOOKUP(E10435,'Cross-Page Data'!$D$4:$F$48,3,FALSE)</f>
        <v>wind</v>
      </c>
      <c r="L10435" t="b">
        <f>IF(AND($P$6=FALSE,OR(C10435="Commercial NAICS Cogen",C10435="Industrial NAICS Cogen",C10435="NAICS-22 Cogen")),FALSE,IF(AND($P$7=FALSE,OR(C10435="Commercial NAICS Cogen",C10435="Commercial NAICS Non-Cogen",C10435="industrial NAICS Cogen", C10435="industrial NAICS non-cogen")),FALSE,TRUE))</f>
        <v>1</v>
      </c>
      <c r="M10435">
        <f t="shared" si="487"/>
        <v>0.41732283464566927</v>
      </c>
      <c r="N10435">
        <f t="shared" si="488"/>
        <v>1</v>
      </c>
    </row>
    <row r="10436" spans="1:14" x14ac:dyDescent="0.2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s="32">
        <f t="shared" si="486"/>
        <v>8902035.802035803</v>
      </c>
      <c r="J10436" t="str">
        <f>IF(K10436="natural gas",VLOOKUP(D10436,'Cross-Page Data'!$I$4:$J$13,2,FALSE),IF(K10436="solar",VLOOKUP('Form 923'!D10436,'Cross-Page Data'!$I$14:$J$117,2,FALSE),K10436))</f>
        <v>wind</v>
      </c>
      <c r="K10436" t="str">
        <f>VLOOKUP(E10436,'Cross-Page Data'!$D$4:$F$48,3,FALSE)</f>
        <v>wind</v>
      </c>
      <c r="L10436" t="b">
        <f>IF(AND($P$6=FALSE,OR(C10436="Commercial NAICS Cogen",C10436="Industrial NAICS Cogen",C10436="NAICS-22 Cogen")),FALSE,IF(AND($P$7=FALSE,OR(C10436="Commercial NAICS Cogen",C10436="Commercial NAICS Non-Cogen",C10436="industrial NAICS Cogen", C10436="industrial NAICS non-cogen")),FALSE,TRUE))</f>
        <v>1</v>
      </c>
      <c r="M10436">
        <f t="shared" si="487"/>
        <v>0.10673665791776028</v>
      </c>
      <c r="N10436">
        <f t="shared" si="488"/>
        <v>1</v>
      </c>
    </row>
    <row r="10437" spans="1:14" x14ac:dyDescent="0.2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s="32">
        <f t="shared" si="486"/>
        <v>8902029.1098185331</v>
      </c>
      <c r="J10437" t="str">
        <f>IF(K10437="natural gas",VLOOKUP(D10437,'Cross-Page Data'!$I$4:$J$13,2,FALSE),IF(K10437="solar",VLOOKUP('Form 923'!D10437,'Cross-Page Data'!$I$14:$J$117,2,FALSE),K10437))</f>
        <v>solar pv</v>
      </c>
      <c r="K10437" t="str">
        <f>VLOOKUP(E10437,'Cross-Page Data'!$D$4:$F$48,3,FALSE)</f>
        <v>solar</v>
      </c>
      <c r="L10437" t="b">
        <f>IF(AND($P$6=FALSE,OR(C10437="Commercial NAICS Cogen",C10437="Industrial NAICS Cogen",C10437="NAICS-22 Cogen")),FALSE,IF(AND($P$7=FALSE,OR(C10437="Commercial NAICS Cogen",C10437="Commercial NAICS Non-Cogen",C10437="industrial NAICS Cogen", C10437="industrial NAICS non-cogen")),FALSE,TRUE))</f>
        <v>1</v>
      </c>
      <c r="M10437">
        <f t="shared" si="487"/>
        <v>0.37811415957111322</v>
      </c>
      <c r="N10437">
        <f t="shared" si="488"/>
        <v>1</v>
      </c>
    </row>
    <row r="10438" spans="1:14" x14ac:dyDescent="0.2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s="32">
        <f t="shared" si="486"/>
        <v>8901989.8603290394</v>
      </c>
      <c r="J10438" t="str">
        <f>IF(K10438="natural gas",VLOOKUP(D10438,'Cross-Page Data'!$I$4:$J$13,2,FALSE),IF(K10438="solar",VLOOKUP('Form 923'!D10438,'Cross-Page Data'!$I$14:$J$117,2,FALSE),K10438))</f>
        <v>solar pv</v>
      </c>
      <c r="K10438" t="str">
        <f>VLOOKUP(E10438,'Cross-Page Data'!$D$4:$F$48,3,FALSE)</f>
        <v>solar</v>
      </c>
      <c r="L10438" t="b">
        <f>IF(AND($P$6=FALSE,OR(C10438="Commercial NAICS Cogen",C10438="Industrial NAICS Cogen",C10438="NAICS-22 Cogen")),FALSE,IF(AND($P$7=FALSE,OR(C10438="Commercial NAICS Cogen",C10438="Commercial NAICS Non-Cogen",C10438="industrial NAICS Cogen", C10438="industrial NAICS non-cogen")),FALSE,TRUE))</f>
        <v>1</v>
      </c>
      <c r="M10438">
        <f t="shared" si="487"/>
        <v>0.55376852727846104</v>
      </c>
      <c r="N10438">
        <f t="shared" si="488"/>
        <v>1</v>
      </c>
    </row>
    <row r="10439" spans="1:14" x14ac:dyDescent="0.2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s="32">
        <f t="shared" ref="I10439:I10502" si="489">IFERROR(F10439/G10439*10^6,"")</f>
        <v>8901423.1169732735</v>
      </c>
      <c r="J10439" t="str">
        <f>IF(K10439="natural gas",VLOOKUP(D10439,'Cross-Page Data'!$I$4:$J$13,2,FALSE),IF(K10439="solar",VLOOKUP('Form 923'!D10439,'Cross-Page Data'!$I$14:$J$117,2,FALSE),K10439))</f>
        <v>solar pv</v>
      </c>
      <c r="K10439" t="str">
        <f>VLOOKUP(E10439,'Cross-Page Data'!$D$4:$F$48,3,FALSE)</f>
        <v>solar</v>
      </c>
      <c r="L10439" t="b">
        <f>IF(AND($P$6=FALSE,OR(C10439="Commercial NAICS Cogen",C10439="Industrial NAICS Cogen",C10439="NAICS-22 Cogen")),FALSE,IF(AND($P$7=FALSE,OR(C10439="Commercial NAICS Cogen",C10439="Commercial NAICS Non-Cogen",C10439="industrial NAICS Cogen", C10439="industrial NAICS non-cogen")),FALSE,TRUE))</f>
        <v>1</v>
      </c>
      <c r="M10439">
        <f t="shared" ref="M10439:M10502" si="490">(COUNTIFS($J$6:$J$14148,J10439,$I$6:$I$14148,"&gt;"&amp;I10439)+1)/COUNTIFS($J$6:$J$14148,J10439)</f>
        <v>0.90696941028066858</v>
      </c>
      <c r="N10439">
        <f t="shared" ref="N10439:N10502" si="491">IF(OR(M10439&gt;0.95,M10439&lt;0.05),0,1)</f>
        <v>1</v>
      </c>
    </row>
    <row r="10440" spans="1:14" x14ac:dyDescent="0.2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s="32">
        <f t="shared" si="489"/>
        <v>8902002.1743452642</v>
      </c>
      <c r="J10440" t="str">
        <f>IF(K10440="natural gas",VLOOKUP(D10440,'Cross-Page Data'!$I$4:$J$13,2,FALSE),IF(K10440="solar",VLOOKUP('Form 923'!D10440,'Cross-Page Data'!$I$14:$J$117,2,FALSE),K10440))</f>
        <v>solar pv</v>
      </c>
      <c r="K10440" t="str">
        <f>VLOOKUP(E10440,'Cross-Page Data'!$D$4:$F$48,3,FALSE)</f>
        <v>solar</v>
      </c>
      <c r="L10440" t="b">
        <f>IF(AND($P$6=FALSE,OR(C10440="Commercial NAICS Cogen",C10440="Industrial NAICS Cogen",C10440="NAICS-22 Cogen")),FALSE,IF(AND($P$7=FALSE,OR(C10440="Commercial NAICS Cogen",C10440="Commercial NAICS Non-Cogen",C10440="industrial NAICS Cogen", C10440="industrial NAICS non-cogen")),FALSE,TRUE))</f>
        <v>1</v>
      </c>
      <c r="M10440">
        <f t="shared" si="490"/>
        <v>0.47587511825922424</v>
      </c>
      <c r="N10440">
        <f t="shared" si="491"/>
        <v>1</v>
      </c>
    </row>
    <row r="10441" spans="1:14" x14ac:dyDescent="0.2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s="32">
        <f t="shared" si="489"/>
        <v>8901897.4566007275</v>
      </c>
      <c r="J10441" t="str">
        <f>IF(K10441="natural gas",VLOOKUP(D10441,'Cross-Page Data'!$I$4:$J$13,2,FALSE),IF(K10441="solar",VLOOKUP('Form 923'!D10441,'Cross-Page Data'!$I$14:$J$117,2,FALSE),K10441))</f>
        <v>hydro</v>
      </c>
      <c r="K10441" t="str">
        <f>VLOOKUP(E10441,'Cross-Page Data'!$D$4:$F$48,3,FALSE)</f>
        <v>hydro</v>
      </c>
      <c r="L10441" t="b">
        <f>IF(AND($P$6=FALSE,OR(C10441="Commercial NAICS Cogen",C10441="Industrial NAICS Cogen",C10441="NAICS-22 Cogen")),FALSE,IF(AND($P$7=FALSE,OR(C10441="Commercial NAICS Cogen",C10441="Commercial NAICS Non-Cogen",C10441="industrial NAICS Cogen", C10441="industrial NAICS non-cogen")),FALSE,TRUE))</f>
        <v>1</v>
      </c>
      <c r="M10441">
        <f t="shared" si="490"/>
        <v>0.84536784741144411</v>
      </c>
      <c r="N10441">
        <f t="shared" si="491"/>
        <v>1</v>
      </c>
    </row>
    <row r="10442" spans="1:14" x14ac:dyDescent="0.2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s="32">
        <f t="shared" si="489"/>
        <v>8901998.9419588875</v>
      </c>
      <c r="J10442" t="str">
        <f>IF(K10442="natural gas",VLOOKUP(D10442,'Cross-Page Data'!$I$4:$J$13,2,FALSE),IF(K10442="solar",VLOOKUP('Form 923'!D10442,'Cross-Page Data'!$I$14:$J$117,2,FALSE),K10442))</f>
        <v>wind</v>
      </c>
      <c r="K10442" t="str">
        <f>VLOOKUP(E10442,'Cross-Page Data'!$D$4:$F$48,3,FALSE)</f>
        <v>wind</v>
      </c>
      <c r="L10442" t="b">
        <f>IF(AND($P$6=FALSE,OR(C10442="Commercial NAICS Cogen",C10442="Industrial NAICS Cogen",C10442="NAICS-22 Cogen")),FALSE,IF(AND($P$7=FALSE,OR(C10442="Commercial NAICS Cogen",C10442="Commercial NAICS Non-Cogen",C10442="industrial NAICS Cogen", C10442="industrial NAICS non-cogen")),FALSE,TRUE))</f>
        <v>1</v>
      </c>
      <c r="M10442">
        <f t="shared" si="490"/>
        <v>0.58005249343832022</v>
      </c>
      <c r="N10442">
        <f t="shared" si="491"/>
        <v>1</v>
      </c>
    </row>
    <row r="10443" spans="1:14" ht="26.25" x14ac:dyDescent="0.2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s="32">
        <f t="shared" si="489"/>
        <v>11965030.831142299</v>
      </c>
      <c r="J10443" t="str">
        <f>IF(K10443="natural gas",VLOOKUP(D10443,'Cross-Page Data'!$I$4:$J$13,2,FALSE),IF(K10443="solar",VLOOKUP('Form 923'!D10443,'Cross-Page Data'!$I$14:$J$117,2,FALSE),K10443))</f>
        <v>biomass</v>
      </c>
      <c r="K10443" t="str">
        <f>VLOOKUP(E10443,'Cross-Page Data'!$D$4:$F$48,3,FALSE)</f>
        <v>biomass</v>
      </c>
      <c r="L10443" t="b">
        <f>IF(AND($P$6=FALSE,OR(C10443="Commercial NAICS Cogen",C10443="Industrial NAICS Cogen",C10443="NAICS-22 Cogen")),FALSE,IF(AND($P$7=FALSE,OR(C10443="Commercial NAICS Cogen",C10443="Commercial NAICS Non-Cogen",C10443="industrial NAICS Cogen", C10443="industrial NAICS non-cogen")),FALSE,TRUE))</f>
        <v>0</v>
      </c>
      <c r="M10443">
        <f t="shared" si="490"/>
        <v>0.2807017543859649</v>
      </c>
      <c r="N10443">
        <f t="shared" si="491"/>
        <v>1</v>
      </c>
    </row>
    <row r="10444" spans="1:14" x14ac:dyDescent="0.2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s="32">
        <f t="shared" si="489"/>
        <v>8902064.280114973</v>
      </c>
      <c r="J10444" t="str">
        <f>IF(K10444="natural gas",VLOOKUP(D10444,'Cross-Page Data'!$I$4:$J$13,2,FALSE),IF(K10444="solar",VLOOKUP('Form 923'!D10444,'Cross-Page Data'!$I$14:$J$117,2,FALSE),K10444))</f>
        <v>hydro</v>
      </c>
      <c r="K10444" t="str">
        <f>VLOOKUP(E10444,'Cross-Page Data'!$D$4:$F$48,3,FALSE)</f>
        <v>hydro</v>
      </c>
      <c r="L10444" t="b">
        <f>IF(AND($P$6=FALSE,OR(C10444="Commercial NAICS Cogen",C10444="Industrial NAICS Cogen",C10444="NAICS-22 Cogen")),FALSE,IF(AND($P$7=FALSE,OR(C10444="Commercial NAICS Cogen",C10444="Commercial NAICS Non-Cogen",C10444="industrial NAICS Cogen", C10444="industrial NAICS non-cogen")),FALSE,TRUE))</f>
        <v>1</v>
      </c>
      <c r="M10444">
        <f t="shared" si="490"/>
        <v>0.13010899182561309</v>
      </c>
      <c r="N10444">
        <f t="shared" si="491"/>
        <v>1</v>
      </c>
    </row>
    <row r="10445" spans="1:14" x14ac:dyDescent="0.2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s="32">
        <f t="shared" si="489"/>
        <v>8902011.5128387567</v>
      </c>
      <c r="J10445" t="str">
        <f>IF(K10445="natural gas",VLOOKUP(D10445,'Cross-Page Data'!$I$4:$J$13,2,FALSE),IF(K10445="solar",VLOOKUP('Form 923'!D10445,'Cross-Page Data'!$I$14:$J$117,2,FALSE),K10445))</f>
        <v>solar pv</v>
      </c>
      <c r="K10445" t="str">
        <f>VLOOKUP(E10445,'Cross-Page Data'!$D$4:$F$48,3,FALSE)</f>
        <v>solar</v>
      </c>
      <c r="L10445" t="b">
        <f>IF(AND($P$6=FALSE,OR(C10445="Commercial NAICS Cogen",C10445="Industrial NAICS Cogen",C10445="NAICS-22 Cogen")),FALSE,IF(AND($P$7=FALSE,OR(C10445="Commercial NAICS Cogen",C10445="Commercial NAICS Non-Cogen",C10445="industrial NAICS Cogen", C10445="industrial NAICS non-cogen")),FALSE,TRUE))</f>
        <v>1</v>
      </c>
      <c r="M10445">
        <f t="shared" si="490"/>
        <v>0.43204036581520028</v>
      </c>
      <c r="N10445">
        <f t="shared" si="491"/>
        <v>1</v>
      </c>
    </row>
    <row r="10446" spans="1:14" x14ac:dyDescent="0.2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s="32">
        <f t="shared" si="489"/>
        <v>8901998.4238921776</v>
      </c>
      <c r="J10446" t="str">
        <f>IF(K10446="natural gas",VLOOKUP(D10446,'Cross-Page Data'!$I$4:$J$13,2,FALSE),IF(K10446="solar",VLOOKUP('Form 923'!D10446,'Cross-Page Data'!$I$14:$J$117,2,FALSE),K10446))</f>
        <v>solar pv</v>
      </c>
      <c r="K10446" t="str">
        <f>VLOOKUP(E10446,'Cross-Page Data'!$D$4:$F$48,3,FALSE)</f>
        <v>solar</v>
      </c>
      <c r="L10446" t="b">
        <f>IF(AND($P$6=FALSE,OR(C10446="Commercial NAICS Cogen",C10446="Industrial NAICS Cogen",C10446="NAICS-22 Cogen")),FALSE,IF(AND($P$7=FALSE,OR(C10446="Commercial NAICS Cogen",C10446="Commercial NAICS Non-Cogen",C10446="industrial NAICS Cogen", C10446="industrial NAICS non-cogen")),FALSE,TRUE))</f>
        <v>1</v>
      </c>
      <c r="M10446">
        <f t="shared" si="490"/>
        <v>0.50867234310942921</v>
      </c>
      <c r="N10446">
        <f t="shared" si="491"/>
        <v>1</v>
      </c>
    </row>
    <row r="10447" spans="1:14" x14ac:dyDescent="0.2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s="32">
        <f t="shared" si="489"/>
        <v>8901980.1381866541</v>
      </c>
      <c r="J10447" t="str">
        <f>IF(K10447="natural gas",VLOOKUP(D10447,'Cross-Page Data'!$I$4:$J$13,2,FALSE),IF(K10447="solar",VLOOKUP('Form 923'!D10447,'Cross-Page Data'!$I$14:$J$117,2,FALSE),K10447))</f>
        <v>solar pv</v>
      </c>
      <c r="K10447" t="str">
        <f>VLOOKUP(E10447,'Cross-Page Data'!$D$4:$F$48,3,FALSE)</f>
        <v>solar</v>
      </c>
      <c r="L10447" t="b">
        <f>IF(AND($P$6=FALSE,OR(C10447="Commercial NAICS Cogen",C10447="Industrial NAICS Cogen",C10447="NAICS-22 Cogen")),FALSE,IF(AND($P$7=FALSE,OR(C10447="Commercial NAICS Cogen",C10447="Commercial NAICS Non-Cogen",C10447="industrial NAICS Cogen", C10447="industrial NAICS non-cogen")),FALSE,TRUE))</f>
        <v>1</v>
      </c>
      <c r="M10447">
        <f t="shared" si="490"/>
        <v>0.58719646799116998</v>
      </c>
      <c r="N10447">
        <f t="shared" si="491"/>
        <v>1</v>
      </c>
    </row>
    <row r="10448" spans="1:14" x14ac:dyDescent="0.2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s="32">
        <f t="shared" si="489"/>
        <v>8902013.3416634761</v>
      </c>
      <c r="J10448" t="str">
        <f>IF(K10448="natural gas",VLOOKUP(D10448,'Cross-Page Data'!$I$4:$J$13,2,FALSE),IF(K10448="solar",VLOOKUP('Form 923'!D10448,'Cross-Page Data'!$I$14:$J$117,2,FALSE),K10448))</f>
        <v>solar pv</v>
      </c>
      <c r="K10448" t="str">
        <f>VLOOKUP(E10448,'Cross-Page Data'!$D$4:$F$48,3,FALSE)</f>
        <v>solar</v>
      </c>
      <c r="L10448" t="b">
        <f>IF(AND($P$6=FALSE,OR(C10448="Commercial NAICS Cogen",C10448="Industrial NAICS Cogen",C10448="NAICS-22 Cogen")),FALSE,IF(AND($P$7=FALSE,OR(C10448="Commercial NAICS Cogen",C10448="Commercial NAICS Non-Cogen",C10448="industrial NAICS Cogen", C10448="industrial NAICS non-cogen")),FALSE,TRUE))</f>
        <v>1</v>
      </c>
      <c r="M10448">
        <f t="shared" si="490"/>
        <v>0.42415641753390099</v>
      </c>
      <c r="N10448">
        <f t="shared" si="491"/>
        <v>1</v>
      </c>
    </row>
    <row r="10449" spans="1:14" x14ac:dyDescent="0.2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s="32" t="str">
        <f t="shared" si="489"/>
        <v/>
      </c>
      <c r="J10449" t="str">
        <f>IF(K10449="natural gas",VLOOKUP(D10449,'Cross-Page Data'!$I$4:$J$13,2,FALSE),IF(K10449="solar",VLOOKUP('Form 923'!D10449,'Cross-Page Data'!$I$14:$J$117,2,FALSE),K10449))</f>
        <v>heavy or residual fuel oil</v>
      </c>
      <c r="K10449" t="str">
        <f>VLOOKUP(E10449,'Cross-Page Data'!$D$4:$F$48,3,FALSE)</f>
        <v>heavy or residual fuel oil</v>
      </c>
      <c r="L10449" t="b">
        <f>IF(AND($P$6=FALSE,OR(C10449="Commercial NAICS Cogen",C10449="Industrial NAICS Cogen",C10449="NAICS-22 Cogen")),FALSE,IF(AND($P$7=FALSE,OR(C10449="Commercial NAICS Cogen",C10449="Commercial NAICS Non-Cogen",C10449="industrial NAICS Cogen", C10449="industrial NAICS non-cogen")),FALSE,TRUE))</f>
        <v>1</v>
      </c>
      <c r="M10449">
        <f t="shared" si="490"/>
        <v>4.0160642570281126E-4</v>
      </c>
      <c r="N10449">
        <f t="shared" si="491"/>
        <v>0</v>
      </c>
    </row>
    <row r="10450" spans="1:14" x14ac:dyDescent="0.2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s="32">
        <f t="shared" si="489"/>
        <v>8731744.9900872465</v>
      </c>
      <c r="J10450" t="str">
        <f>IF(K10450="natural gas",VLOOKUP(D10450,'Cross-Page Data'!$I$4:$J$13,2,FALSE),IF(K10450="solar",VLOOKUP('Form 923'!D10450,'Cross-Page Data'!$I$14:$J$117,2,FALSE),K10450))</f>
        <v>natural gas peaker</v>
      </c>
      <c r="K10450" t="str">
        <f>VLOOKUP(E10450,'Cross-Page Data'!$D$4:$F$48,3,FALSE)</f>
        <v>natural gas</v>
      </c>
      <c r="L10450" t="b">
        <f>IF(AND($P$6=FALSE,OR(C10450="Commercial NAICS Cogen",C10450="Industrial NAICS Cogen",C10450="NAICS-22 Cogen")),FALSE,IF(AND($P$7=FALSE,OR(C10450="Commercial NAICS Cogen",C10450="Commercial NAICS Non-Cogen",C10450="industrial NAICS Cogen", C10450="industrial NAICS non-cogen")),FALSE,TRUE))</f>
        <v>1</v>
      </c>
      <c r="M10450">
        <f t="shared" si="490"/>
        <v>0.56888888888888889</v>
      </c>
      <c r="N10450">
        <f t="shared" si="491"/>
        <v>1</v>
      </c>
    </row>
    <row r="10451" spans="1:14" x14ac:dyDescent="0.2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s="32">
        <f t="shared" si="489"/>
        <v>8901986.9442988522</v>
      </c>
      <c r="J10451" t="str">
        <f>IF(K10451="natural gas",VLOOKUP(D10451,'Cross-Page Data'!$I$4:$J$13,2,FALSE),IF(K10451="solar",VLOOKUP('Form 923'!D10451,'Cross-Page Data'!$I$14:$J$117,2,FALSE),K10451))</f>
        <v>solar pv</v>
      </c>
      <c r="K10451" t="str">
        <f>VLOOKUP(E10451,'Cross-Page Data'!$D$4:$F$48,3,FALSE)</f>
        <v>solar</v>
      </c>
      <c r="L10451" t="b">
        <f>IF(AND($P$6=FALSE,OR(C10451="Commercial NAICS Cogen",C10451="Industrial NAICS Cogen",C10451="NAICS-22 Cogen")),FALSE,IF(AND($P$7=FALSE,OR(C10451="Commercial NAICS Cogen",C10451="Commercial NAICS Non-Cogen",C10451="industrial NAICS Cogen", C10451="industrial NAICS non-cogen")),FALSE,TRUE))</f>
        <v>1</v>
      </c>
      <c r="M10451">
        <f t="shared" si="490"/>
        <v>0.56228319142226424</v>
      </c>
      <c r="N10451">
        <f t="shared" si="491"/>
        <v>1</v>
      </c>
    </row>
    <row r="10452" spans="1:14" x14ac:dyDescent="0.2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s="32">
        <f t="shared" si="489"/>
        <v>8902003.1116297152</v>
      </c>
      <c r="J10452" t="str">
        <f>IF(K10452="natural gas",VLOOKUP(D10452,'Cross-Page Data'!$I$4:$J$13,2,FALSE),IF(K10452="solar",VLOOKUP('Form 923'!D10452,'Cross-Page Data'!$I$14:$J$117,2,FALSE),K10452))</f>
        <v>solar pv</v>
      </c>
      <c r="K10452" t="str">
        <f>VLOOKUP(E10452,'Cross-Page Data'!$D$4:$F$48,3,FALSE)</f>
        <v>solar</v>
      </c>
      <c r="L10452" t="b">
        <f>IF(AND($P$6=FALSE,OR(C10452="Commercial NAICS Cogen",C10452="Industrial NAICS Cogen",C10452="NAICS-22 Cogen")),FALSE,IF(AND($P$7=FALSE,OR(C10452="Commercial NAICS Cogen",C10452="Commercial NAICS Non-Cogen",C10452="industrial NAICS Cogen", C10452="industrial NAICS non-cogen")),FALSE,TRUE))</f>
        <v>1</v>
      </c>
      <c r="M10452">
        <f t="shared" si="490"/>
        <v>0.46925260170293281</v>
      </c>
      <c r="N10452">
        <f t="shared" si="491"/>
        <v>1</v>
      </c>
    </row>
    <row r="10453" spans="1:14" ht="26.25" x14ac:dyDescent="0.2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s="32">
        <f t="shared" si="489"/>
        <v>8902095.9735245463</v>
      </c>
      <c r="J10453" t="str">
        <f>IF(K10453="natural gas",VLOOKUP(D10453,'Cross-Page Data'!$I$4:$J$13,2,FALSE),IF(K10453="solar",VLOOKUP('Form 923'!D10453,'Cross-Page Data'!$I$14:$J$117,2,FALSE),K10453))</f>
        <v>wind</v>
      </c>
      <c r="K10453" t="str">
        <f>VLOOKUP(E10453,'Cross-Page Data'!$D$4:$F$48,3,FALSE)</f>
        <v>wind</v>
      </c>
      <c r="L10453" t="b">
        <f>IF(AND($P$6=FALSE,OR(C10453="Commercial NAICS Cogen",C10453="Industrial NAICS Cogen",C10453="NAICS-22 Cogen")),FALSE,IF(AND($P$7=FALSE,OR(C10453="Commercial NAICS Cogen",C10453="Commercial NAICS Non-Cogen",C10453="industrial NAICS Cogen", C10453="industrial NAICS non-cogen")),FALSE,TRUE))</f>
        <v>0</v>
      </c>
      <c r="M10453">
        <f t="shared" si="490"/>
        <v>7.1741032370953625E-2</v>
      </c>
      <c r="N10453">
        <f t="shared" si="491"/>
        <v>1</v>
      </c>
    </row>
    <row r="10454" spans="1:14" x14ac:dyDescent="0.2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s="32">
        <f t="shared" si="489"/>
        <v>11705011.933174225</v>
      </c>
      <c r="J10454" t="str">
        <f>IF(K10454="natural gas",VLOOKUP(D10454,'Cross-Page Data'!$I$4:$J$13,2,FALSE),IF(K10454="solar",VLOOKUP('Form 923'!D10454,'Cross-Page Data'!$I$14:$J$117,2,FALSE),K10454))</f>
        <v>biomass</v>
      </c>
      <c r="K10454" t="str">
        <f>VLOOKUP(E10454,'Cross-Page Data'!$D$4:$F$48,3,FALSE)</f>
        <v>biomass</v>
      </c>
      <c r="L10454" t="b">
        <f>IF(AND($P$6=FALSE,OR(C10454="Commercial NAICS Cogen",C10454="Industrial NAICS Cogen",C10454="NAICS-22 Cogen")),FALSE,IF(AND($P$7=FALSE,OR(C10454="Commercial NAICS Cogen",C10454="Commercial NAICS Non-Cogen",C10454="industrial NAICS Cogen", C10454="industrial NAICS non-cogen")),FALSE,TRUE))</f>
        <v>1</v>
      </c>
      <c r="M10454">
        <f t="shared" si="490"/>
        <v>0.31907894736842107</v>
      </c>
      <c r="N10454">
        <f t="shared" si="491"/>
        <v>1</v>
      </c>
    </row>
    <row r="10455" spans="1:14" x14ac:dyDescent="0.2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s="32">
        <f t="shared" si="489"/>
        <v>8901997.100182727</v>
      </c>
      <c r="J10455" t="str">
        <f>IF(K10455="natural gas",VLOOKUP(D10455,'Cross-Page Data'!$I$4:$J$13,2,FALSE),IF(K10455="solar",VLOOKUP('Form 923'!D10455,'Cross-Page Data'!$I$14:$J$117,2,FALSE),K10455))</f>
        <v>wind</v>
      </c>
      <c r="K10455" t="str">
        <f>VLOOKUP(E10455,'Cross-Page Data'!$D$4:$F$48,3,FALSE)</f>
        <v>wind</v>
      </c>
      <c r="L10455" t="b">
        <f>IF(AND($P$6=FALSE,OR(C10455="Commercial NAICS Cogen",C10455="Industrial NAICS Cogen",C10455="NAICS-22 Cogen")),FALSE,IF(AND($P$7=FALSE,OR(C10455="Commercial NAICS Cogen",C10455="Commercial NAICS Non-Cogen",C10455="industrial NAICS Cogen", C10455="industrial NAICS non-cogen")),FALSE,TRUE))</f>
        <v>1</v>
      </c>
      <c r="M10455">
        <f t="shared" si="490"/>
        <v>0.69203849518810145</v>
      </c>
      <c r="N10455">
        <f t="shared" si="491"/>
        <v>1</v>
      </c>
    </row>
    <row r="10456" spans="1:14" x14ac:dyDescent="0.2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s="32">
        <f t="shared" si="489"/>
        <v>8901960.7843137253</v>
      </c>
      <c r="J10456" t="str">
        <f>IF(K10456="natural gas",VLOOKUP(D10456,'Cross-Page Data'!$I$4:$J$13,2,FALSE),IF(K10456="solar",VLOOKUP('Form 923'!D10456,'Cross-Page Data'!$I$14:$J$117,2,FALSE),K10456))</f>
        <v>wind</v>
      </c>
      <c r="K10456" t="str">
        <f>VLOOKUP(E10456,'Cross-Page Data'!$D$4:$F$48,3,FALSE)</f>
        <v>wind</v>
      </c>
      <c r="L10456" t="b">
        <f>IF(AND($P$6=FALSE,OR(C10456="Commercial NAICS Cogen",C10456="Industrial NAICS Cogen",C10456="NAICS-22 Cogen")),FALSE,IF(AND($P$7=FALSE,OR(C10456="Commercial NAICS Cogen",C10456="Commercial NAICS Non-Cogen",C10456="industrial NAICS Cogen", C10456="industrial NAICS non-cogen")),FALSE,TRUE))</f>
        <v>1</v>
      </c>
      <c r="M10456">
        <f t="shared" si="490"/>
        <v>0.88013998250218728</v>
      </c>
      <c r="N10456">
        <f t="shared" si="491"/>
        <v>1</v>
      </c>
    </row>
    <row r="10457" spans="1:14" x14ac:dyDescent="0.2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s="32">
        <f t="shared" si="489"/>
        <v>14200000</v>
      </c>
      <c r="J10457" t="str">
        <f>IF(K10457="natural gas",VLOOKUP(D10457,'Cross-Page Data'!$I$4:$J$13,2,FALSE),IF(K10457="solar",VLOOKUP('Form 923'!D10457,'Cross-Page Data'!$I$14:$J$117,2,FALSE),K10457))</f>
        <v>heavy or residual fuel oil</v>
      </c>
      <c r="K10457" t="str">
        <f>VLOOKUP(E10457,'Cross-Page Data'!$D$4:$F$48,3,FALSE)</f>
        <v>heavy or residual fuel oil</v>
      </c>
      <c r="L10457" t="b">
        <f>IF(AND($P$6=FALSE,OR(C10457="Commercial NAICS Cogen",C10457="Industrial NAICS Cogen",C10457="NAICS-22 Cogen")),FALSE,IF(AND($P$7=FALSE,OR(C10457="Commercial NAICS Cogen",C10457="Commercial NAICS Non-Cogen",C10457="industrial NAICS Cogen", C10457="industrial NAICS non-cogen")),FALSE,TRUE))</f>
        <v>1</v>
      </c>
      <c r="M10457">
        <f t="shared" si="490"/>
        <v>0.14497991967871485</v>
      </c>
      <c r="N10457">
        <f t="shared" si="491"/>
        <v>1</v>
      </c>
    </row>
    <row r="10458" spans="1:14" x14ac:dyDescent="0.2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s="32">
        <f t="shared" si="489"/>
        <v>8901998.1159963794</v>
      </c>
      <c r="J10458" t="str">
        <f>IF(K10458="natural gas",VLOOKUP(D10458,'Cross-Page Data'!$I$4:$J$13,2,FALSE),IF(K10458="solar",VLOOKUP('Form 923'!D10458,'Cross-Page Data'!$I$14:$J$117,2,FALSE),K10458))</f>
        <v>wind</v>
      </c>
      <c r="K10458" t="str">
        <f>VLOOKUP(E10458,'Cross-Page Data'!$D$4:$F$48,3,FALSE)</f>
        <v>wind</v>
      </c>
      <c r="L10458" t="b">
        <f>IF(AND($P$6=FALSE,OR(C10458="Commercial NAICS Cogen",C10458="Industrial NAICS Cogen",C10458="NAICS-22 Cogen")),FALSE,IF(AND($P$7=FALSE,OR(C10458="Commercial NAICS Cogen",C10458="Commercial NAICS Non-Cogen",C10458="industrial NAICS Cogen", C10458="industrial NAICS non-cogen")),FALSE,TRUE))</f>
        <v>1</v>
      </c>
      <c r="M10458">
        <f t="shared" si="490"/>
        <v>0.63779527559055116</v>
      </c>
      <c r="N10458">
        <f t="shared" si="491"/>
        <v>1</v>
      </c>
    </row>
    <row r="10459" spans="1:14" x14ac:dyDescent="0.2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s="32">
        <f t="shared" si="489"/>
        <v>8901997.3693764471</v>
      </c>
      <c r="J10459" t="str">
        <f>IF(K10459="natural gas",VLOOKUP(D10459,'Cross-Page Data'!$I$4:$J$13,2,FALSE),IF(K10459="solar",VLOOKUP('Form 923'!D10459,'Cross-Page Data'!$I$14:$J$117,2,FALSE),K10459))</f>
        <v>wind</v>
      </c>
      <c r="K10459" t="str">
        <f>VLOOKUP(E10459,'Cross-Page Data'!$D$4:$F$48,3,FALSE)</f>
        <v>wind</v>
      </c>
      <c r="L10459" t="b">
        <f>IF(AND($P$6=FALSE,OR(C10459="Commercial NAICS Cogen",C10459="Industrial NAICS Cogen",C10459="NAICS-22 Cogen")),FALSE,IF(AND($P$7=FALSE,OR(C10459="Commercial NAICS Cogen",C10459="Commercial NAICS Non-Cogen",C10459="industrial NAICS Cogen", C10459="industrial NAICS non-cogen")),FALSE,TRUE))</f>
        <v>1</v>
      </c>
      <c r="M10459">
        <f t="shared" si="490"/>
        <v>0.67804024496937887</v>
      </c>
      <c r="N10459">
        <f t="shared" si="491"/>
        <v>1</v>
      </c>
    </row>
    <row r="10460" spans="1:14" x14ac:dyDescent="0.2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s="32">
        <f t="shared" si="489"/>
        <v>8901890.0478393864</v>
      </c>
      <c r="J10460" t="str">
        <f>IF(K10460="natural gas",VLOOKUP(D10460,'Cross-Page Data'!$I$4:$J$13,2,FALSE),IF(K10460="solar",VLOOKUP('Form 923'!D10460,'Cross-Page Data'!$I$14:$J$117,2,FALSE),K10460))</f>
        <v>solar pv</v>
      </c>
      <c r="K10460" t="str">
        <f>VLOOKUP(E10460,'Cross-Page Data'!$D$4:$F$48,3,FALSE)</f>
        <v>solar</v>
      </c>
      <c r="L10460" t="b">
        <f>IF(AND($P$6=FALSE,OR(C10460="Commercial NAICS Cogen",C10460="Industrial NAICS Cogen",C10460="NAICS-22 Cogen")),FALSE,IF(AND($P$7=FALSE,OR(C10460="Commercial NAICS Cogen",C10460="Commercial NAICS Non-Cogen",C10460="industrial NAICS Cogen", C10460="industrial NAICS non-cogen")),FALSE,TRUE))</f>
        <v>1</v>
      </c>
      <c r="M10460">
        <f t="shared" si="490"/>
        <v>0.72343109429202146</v>
      </c>
      <c r="N10460">
        <f t="shared" si="491"/>
        <v>1</v>
      </c>
    </row>
    <row r="10461" spans="1:14" x14ac:dyDescent="0.2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s="32">
        <f t="shared" si="489"/>
        <v>11137196.351106547</v>
      </c>
      <c r="J10461" t="str">
        <f>IF(K10461="natural gas",VLOOKUP(D10461,'Cross-Page Data'!$I$4:$J$13,2,FALSE),IF(K10461="solar",VLOOKUP('Form 923'!D10461,'Cross-Page Data'!$I$14:$J$117,2,FALSE),K10461))</f>
        <v>natural gas peaker</v>
      </c>
      <c r="K10461" t="str">
        <f>VLOOKUP(E10461,'Cross-Page Data'!$D$4:$F$48,3,FALSE)</f>
        <v>natural gas</v>
      </c>
      <c r="L10461" t="b">
        <f>IF(AND($P$6=FALSE,OR(C10461="Commercial NAICS Cogen",C10461="Industrial NAICS Cogen",C10461="NAICS-22 Cogen")),FALSE,IF(AND($P$7=FALSE,OR(C10461="Commercial NAICS Cogen",C10461="Commercial NAICS Non-Cogen",C10461="industrial NAICS Cogen", C10461="industrial NAICS non-cogen")),FALSE,TRUE))</f>
        <v>1</v>
      </c>
      <c r="M10461">
        <f t="shared" si="490"/>
        <v>0.38518518518518519</v>
      </c>
      <c r="N10461">
        <f t="shared" si="491"/>
        <v>1</v>
      </c>
    </row>
    <row r="10462" spans="1:14" x14ac:dyDescent="0.2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s="32">
        <f t="shared" si="489"/>
        <v>8901978.7089734897</v>
      </c>
      <c r="J10462" t="str">
        <f>IF(K10462="natural gas",VLOOKUP(D10462,'Cross-Page Data'!$I$4:$J$13,2,FALSE),IF(K10462="solar",VLOOKUP('Form 923'!D10462,'Cross-Page Data'!$I$14:$J$117,2,FALSE),K10462))</f>
        <v>wind</v>
      </c>
      <c r="K10462" t="str">
        <f>VLOOKUP(E10462,'Cross-Page Data'!$D$4:$F$48,3,FALSE)</f>
        <v>wind</v>
      </c>
      <c r="L10462" t="b">
        <f>IF(AND($P$6=FALSE,OR(C10462="Commercial NAICS Cogen",C10462="Industrial NAICS Cogen",C10462="NAICS-22 Cogen")),FALSE,IF(AND($P$7=FALSE,OR(C10462="Commercial NAICS Cogen",C10462="Commercial NAICS Non-Cogen",C10462="industrial NAICS Cogen", C10462="industrial NAICS non-cogen")),FALSE,TRUE))</f>
        <v>1</v>
      </c>
      <c r="M10462">
        <f t="shared" si="490"/>
        <v>0.84601924759405078</v>
      </c>
      <c r="N10462">
        <f t="shared" si="491"/>
        <v>1</v>
      </c>
    </row>
    <row r="10463" spans="1:14" x14ac:dyDescent="0.2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s="32">
        <f t="shared" si="489"/>
        <v>533414.70835066412</v>
      </c>
      <c r="J10463" t="str">
        <f>IF(K10463="natural gas",VLOOKUP(D10463,'Cross-Page Data'!$I$4:$J$13,2,FALSE),IF(K10463="solar",VLOOKUP('Form 923'!D10463,'Cross-Page Data'!$I$14:$J$117,2,FALSE),K10463))</f>
        <v>natural gas nonpeaker</v>
      </c>
      <c r="K10463" t="str">
        <f>VLOOKUP(E10463,'Cross-Page Data'!$D$4:$F$48,3,FALSE)</f>
        <v>natural gas</v>
      </c>
      <c r="L10463" t="b">
        <f>IF(AND($P$6=FALSE,OR(C10463="Commercial NAICS Cogen",C10463="Industrial NAICS Cogen",C10463="NAICS-22 Cogen")),FALSE,IF(AND($P$7=FALSE,OR(C10463="Commercial NAICS Cogen",C10463="Commercial NAICS Non-Cogen",C10463="industrial NAICS Cogen", C10463="industrial NAICS non-cogen")),FALSE,TRUE))</f>
        <v>1</v>
      </c>
      <c r="M10463">
        <f t="shared" si="490"/>
        <v>0.70046511627906982</v>
      </c>
      <c r="N10463">
        <f t="shared" si="491"/>
        <v>1</v>
      </c>
    </row>
    <row r="10464" spans="1:14" x14ac:dyDescent="0.2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s="32">
        <f t="shared" si="489"/>
        <v>10638546.097829683</v>
      </c>
      <c r="J10464" t="str">
        <f>IF(K10464="natural gas",VLOOKUP(D10464,'Cross-Page Data'!$I$4:$J$13,2,FALSE),IF(K10464="solar",VLOOKUP('Form 923'!D10464,'Cross-Page Data'!$I$14:$J$117,2,FALSE),K10464))</f>
        <v>natural gas nonpeaker</v>
      </c>
      <c r="K10464" t="str">
        <f>VLOOKUP(E10464,'Cross-Page Data'!$D$4:$F$48,3,FALSE)</f>
        <v>natural gas</v>
      </c>
      <c r="L10464" t="b">
        <f>IF(AND($P$6=FALSE,OR(C10464="Commercial NAICS Cogen",C10464="Industrial NAICS Cogen",C10464="NAICS-22 Cogen")),FALSE,IF(AND($P$7=FALSE,OR(C10464="Commercial NAICS Cogen",C10464="Commercial NAICS Non-Cogen",C10464="industrial NAICS Cogen", C10464="industrial NAICS non-cogen")),FALSE,TRUE))</f>
        <v>1</v>
      </c>
      <c r="M10464">
        <f t="shared" si="490"/>
        <v>0.28093023255813954</v>
      </c>
      <c r="N10464">
        <f t="shared" si="491"/>
        <v>1</v>
      </c>
    </row>
    <row r="10465" spans="1:14" x14ac:dyDescent="0.2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s="32">
        <f t="shared" si="489"/>
        <v>8902000.9557473995</v>
      </c>
      <c r="J10465" t="str">
        <f>IF(K10465="natural gas",VLOOKUP(D10465,'Cross-Page Data'!$I$4:$J$13,2,FALSE),IF(K10465="solar",VLOOKUP('Form 923'!D10465,'Cross-Page Data'!$I$14:$J$117,2,FALSE),K10465))</f>
        <v>wind</v>
      </c>
      <c r="K10465" t="str">
        <f>VLOOKUP(E10465,'Cross-Page Data'!$D$4:$F$48,3,FALSE)</f>
        <v>wind</v>
      </c>
      <c r="L10465" t="b">
        <f>IF(AND($P$6=FALSE,OR(C10465="Commercial NAICS Cogen",C10465="Industrial NAICS Cogen",C10465="NAICS-22 Cogen")),FALSE,IF(AND($P$7=FALSE,OR(C10465="Commercial NAICS Cogen",C10465="Commercial NAICS Non-Cogen",C10465="industrial NAICS Cogen", C10465="industrial NAICS non-cogen")),FALSE,TRUE))</f>
        <v>1</v>
      </c>
      <c r="M10465">
        <f t="shared" si="490"/>
        <v>0.40069991251093612</v>
      </c>
      <c r="N10465">
        <f t="shared" si="491"/>
        <v>1</v>
      </c>
    </row>
    <row r="10466" spans="1:14" x14ac:dyDescent="0.2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s="32">
        <f t="shared" si="489"/>
        <v>8901986.609592801</v>
      </c>
      <c r="J10466" t="str">
        <f>IF(K10466="natural gas",VLOOKUP(D10466,'Cross-Page Data'!$I$4:$J$13,2,FALSE),IF(K10466="solar",VLOOKUP('Form 923'!D10466,'Cross-Page Data'!$I$14:$J$117,2,FALSE),K10466))</f>
        <v>solar pv</v>
      </c>
      <c r="K10466" t="str">
        <f>VLOOKUP(E10466,'Cross-Page Data'!$D$4:$F$48,3,FALSE)</f>
        <v>solar</v>
      </c>
      <c r="L10466" t="b">
        <f>IF(AND($P$6=FALSE,OR(C10466="Commercial NAICS Cogen",C10466="Industrial NAICS Cogen",C10466="NAICS-22 Cogen")),FALSE,IF(AND($P$7=FALSE,OR(C10466="Commercial NAICS Cogen",C10466="Commercial NAICS Non-Cogen",C10466="industrial NAICS Cogen", C10466="industrial NAICS non-cogen")),FALSE,TRUE))</f>
        <v>1</v>
      </c>
      <c r="M10466">
        <f t="shared" si="490"/>
        <v>0.56417533900977612</v>
      </c>
      <c r="N10466">
        <f t="shared" si="491"/>
        <v>1</v>
      </c>
    </row>
    <row r="10467" spans="1:14" x14ac:dyDescent="0.2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s="32">
        <f t="shared" si="489"/>
        <v>8901971.197400894</v>
      </c>
      <c r="J10467" t="str">
        <f>IF(K10467="natural gas",VLOOKUP(D10467,'Cross-Page Data'!$I$4:$J$13,2,FALSE),IF(K10467="solar",VLOOKUP('Form 923'!D10467,'Cross-Page Data'!$I$14:$J$117,2,FALSE),K10467))</f>
        <v>solar pv</v>
      </c>
      <c r="K10467" t="str">
        <f>VLOOKUP(E10467,'Cross-Page Data'!$D$4:$F$48,3,FALSE)</f>
        <v>solar</v>
      </c>
      <c r="L10467" t="b">
        <f>IF(AND($P$6=FALSE,OR(C10467="Commercial NAICS Cogen",C10467="Industrial NAICS Cogen",C10467="NAICS-22 Cogen")),FALSE,IF(AND($P$7=FALSE,OR(C10467="Commercial NAICS Cogen",C10467="Commercial NAICS Non-Cogen",C10467="industrial NAICS Cogen", C10467="industrial NAICS non-cogen")),FALSE,TRUE))</f>
        <v>1</v>
      </c>
      <c r="M10467">
        <f t="shared" si="490"/>
        <v>0.60737937559129607</v>
      </c>
      <c r="N10467">
        <f t="shared" si="491"/>
        <v>1</v>
      </c>
    </row>
    <row r="10468" spans="1:14" x14ac:dyDescent="0.2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s="32">
        <f t="shared" si="489"/>
        <v>8902013.3068348747</v>
      </c>
      <c r="J10468" t="str">
        <f>IF(K10468="natural gas",VLOOKUP(D10468,'Cross-Page Data'!$I$4:$J$13,2,FALSE),IF(K10468="solar",VLOOKUP('Form 923'!D10468,'Cross-Page Data'!$I$14:$J$117,2,FALSE),K10468))</f>
        <v>solar pv</v>
      </c>
      <c r="K10468" t="str">
        <f>VLOOKUP(E10468,'Cross-Page Data'!$D$4:$F$48,3,FALSE)</f>
        <v>solar</v>
      </c>
      <c r="L10468" t="b">
        <f>IF(AND($P$6=FALSE,OR(C10468="Commercial NAICS Cogen",C10468="Industrial NAICS Cogen",C10468="NAICS-22 Cogen")),FALSE,IF(AND($P$7=FALSE,OR(C10468="Commercial NAICS Cogen",C10468="Commercial NAICS Non-Cogen",C10468="industrial NAICS Cogen", C10468="industrial NAICS non-cogen")),FALSE,TRUE))</f>
        <v>1</v>
      </c>
      <c r="M10468">
        <f t="shared" si="490"/>
        <v>0.42447177546515297</v>
      </c>
      <c r="N10468">
        <f t="shared" si="491"/>
        <v>1</v>
      </c>
    </row>
    <row r="10469" spans="1:14" x14ac:dyDescent="0.2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s="32">
        <f t="shared" si="489"/>
        <v>11474459.001913734</v>
      </c>
      <c r="J10469" t="str">
        <f>IF(K10469="natural gas",VLOOKUP(D10469,'Cross-Page Data'!$I$4:$J$13,2,FALSE),IF(K10469="solar",VLOOKUP('Form 923'!D10469,'Cross-Page Data'!$I$14:$J$117,2,FALSE),K10469))</f>
        <v>biomass</v>
      </c>
      <c r="K10469" t="str">
        <f>VLOOKUP(E10469,'Cross-Page Data'!$D$4:$F$48,3,FALSE)</f>
        <v>biomass</v>
      </c>
      <c r="L10469" t="b">
        <f>IF(AND($P$6=FALSE,OR(C10469="Commercial NAICS Cogen",C10469="Industrial NAICS Cogen",C10469="NAICS-22 Cogen")),FALSE,IF(AND($P$7=FALSE,OR(C10469="Commercial NAICS Cogen",C10469="Commercial NAICS Non-Cogen",C10469="industrial NAICS Cogen", C10469="industrial NAICS non-cogen")),FALSE,TRUE))</f>
        <v>1</v>
      </c>
      <c r="M10469">
        <f t="shared" si="490"/>
        <v>0.34100877192982454</v>
      </c>
      <c r="N10469">
        <f t="shared" si="491"/>
        <v>1</v>
      </c>
    </row>
    <row r="10470" spans="1:14" ht="26.25" x14ac:dyDescent="0.2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s="32" t="str">
        <f t="shared" si="489"/>
        <v/>
      </c>
      <c r="J10470" t="str">
        <f>IF(K10470="natural gas",VLOOKUP(D10470,'Cross-Page Data'!$I$4:$J$13,2,FALSE),IF(K10470="solar",VLOOKUP('Form 923'!D10470,'Cross-Page Data'!$I$14:$J$117,2,FALSE),K10470))</f>
        <v>natural gas peaker</v>
      </c>
      <c r="K10470" t="str">
        <f>VLOOKUP(E10470,'Cross-Page Data'!$D$4:$F$48,3,FALSE)</f>
        <v>natural gas</v>
      </c>
      <c r="L10470" t="b">
        <f>IF(AND($P$6=FALSE,OR(C10470="Commercial NAICS Cogen",C10470="Industrial NAICS Cogen",C10470="NAICS-22 Cogen")),FALSE,IF(AND($P$7=FALSE,OR(C10470="Commercial NAICS Cogen",C10470="Commercial NAICS Non-Cogen",C10470="industrial NAICS Cogen", C10470="industrial NAICS non-cogen")),FALSE,TRUE))</f>
        <v>0</v>
      </c>
      <c r="M10470">
        <f t="shared" si="490"/>
        <v>4.9382716049382717E-4</v>
      </c>
      <c r="N10470">
        <f t="shared" si="491"/>
        <v>0</v>
      </c>
    </row>
    <row r="10471" spans="1:14" ht="26.25" x14ac:dyDescent="0.2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s="32">
        <f t="shared" si="489"/>
        <v>10128283.268030765</v>
      </c>
      <c r="J10471" t="str">
        <f>IF(K10471="natural gas",VLOOKUP(D10471,'Cross-Page Data'!$I$4:$J$13,2,FALSE),IF(K10471="solar",VLOOKUP('Form 923'!D10471,'Cross-Page Data'!$I$14:$J$117,2,FALSE),K10471))</f>
        <v>biomass</v>
      </c>
      <c r="K10471" t="str">
        <f>VLOOKUP(E10471,'Cross-Page Data'!$D$4:$F$48,3,FALSE)</f>
        <v>biomass</v>
      </c>
      <c r="L10471" t="b">
        <f>IF(AND($P$6=FALSE,OR(C10471="Commercial NAICS Cogen",C10471="Industrial NAICS Cogen",C10471="NAICS-22 Cogen")),FALSE,IF(AND($P$7=FALSE,OR(C10471="Commercial NAICS Cogen",C10471="Commercial NAICS Non-Cogen",C10471="industrial NAICS Cogen", C10471="industrial NAICS non-cogen")),FALSE,TRUE))</f>
        <v>0</v>
      </c>
      <c r="M10471">
        <f t="shared" si="490"/>
        <v>0.49451754385964913</v>
      </c>
      <c r="N10471">
        <f t="shared" si="491"/>
        <v>1</v>
      </c>
    </row>
    <row r="10472" spans="1:14" x14ac:dyDescent="0.2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s="32">
        <f t="shared" si="489"/>
        <v>8901753.4094071817</v>
      </c>
      <c r="J10472" t="str">
        <f>IF(K10472="natural gas",VLOOKUP(D10472,'Cross-Page Data'!$I$4:$J$13,2,FALSE),IF(K10472="solar",VLOOKUP('Form 923'!D10472,'Cross-Page Data'!$I$14:$J$117,2,FALSE),K10472))</f>
        <v>solar pv</v>
      </c>
      <c r="K10472" t="str">
        <f>VLOOKUP(E10472,'Cross-Page Data'!$D$4:$F$48,3,FALSE)</f>
        <v>solar</v>
      </c>
      <c r="L10472" t="b">
        <f>IF(AND($P$6=FALSE,OR(C10472="Commercial NAICS Cogen",C10472="Industrial NAICS Cogen",C10472="NAICS-22 Cogen")),FALSE,IF(AND($P$7=FALSE,OR(C10472="Commercial NAICS Cogen",C10472="Commercial NAICS Non-Cogen",C10472="industrial NAICS Cogen", C10472="industrial NAICS non-cogen")),FALSE,TRUE))</f>
        <v>1</v>
      </c>
      <c r="M10472">
        <f t="shared" si="490"/>
        <v>0.82686849574266796</v>
      </c>
      <c r="N10472">
        <f t="shared" si="491"/>
        <v>1</v>
      </c>
    </row>
    <row r="10473" spans="1:14" x14ac:dyDescent="0.2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s="32">
        <f t="shared" si="489"/>
        <v>8902103.9072563332</v>
      </c>
      <c r="J10473" t="str">
        <f>IF(K10473="natural gas",VLOOKUP(D10473,'Cross-Page Data'!$I$4:$J$13,2,FALSE),IF(K10473="solar",VLOOKUP('Form 923'!D10473,'Cross-Page Data'!$I$14:$J$117,2,FALSE),K10473))</f>
        <v>solar pv</v>
      </c>
      <c r="K10473" t="str">
        <f>VLOOKUP(E10473,'Cross-Page Data'!$D$4:$F$48,3,FALSE)</f>
        <v>solar</v>
      </c>
      <c r="L10473" t="b">
        <f>IF(AND($P$6=FALSE,OR(C10473="Commercial NAICS Cogen",C10473="Industrial NAICS Cogen",C10473="NAICS-22 Cogen")),FALSE,IF(AND($P$7=FALSE,OR(C10473="Commercial NAICS Cogen",C10473="Commercial NAICS Non-Cogen",C10473="industrial NAICS Cogen", C10473="industrial NAICS non-cogen")),FALSE,TRUE))</f>
        <v>1</v>
      </c>
      <c r="M10473">
        <f t="shared" si="490"/>
        <v>0.26679280983916748</v>
      </c>
      <c r="N10473">
        <f t="shared" si="491"/>
        <v>1</v>
      </c>
    </row>
    <row r="10474" spans="1:14" x14ac:dyDescent="0.2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s="32">
        <f t="shared" si="489"/>
        <v>8901880.341880342</v>
      </c>
      <c r="J10474" t="str">
        <f>IF(K10474="natural gas",VLOOKUP(D10474,'Cross-Page Data'!$I$4:$J$13,2,FALSE),IF(K10474="solar",VLOOKUP('Form 923'!D10474,'Cross-Page Data'!$I$14:$J$117,2,FALSE),K10474))</f>
        <v>solar pv</v>
      </c>
      <c r="K10474" t="str">
        <f>VLOOKUP(E10474,'Cross-Page Data'!$D$4:$F$48,3,FALSE)</f>
        <v>solar</v>
      </c>
      <c r="L10474" t="b">
        <f>IF(AND($P$6=FALSE,OR(C10474="Commercial NAICS Cogen",C10474="Industrial NAICS Cogen",C10474="NAICS-22 Cogen")),FALSE,IF(AND($P$7=FALSE,OR(C10474="Commercial NAICS Cogen",C10474="Commercial NAICS Non-Cogen",C10474="industrial NAICS Cogen", C10474="industrial NAICS non-cogen")),FALSE,TRUE))</f>
        <v>1</v>
      </c>
      <c r="M10474">
        <f t="shared" si="490"/>
        <v>0.7335225480920845</v>
      </c>
      <c r="N10474">
        <f t="shared" si="491"/>
        <v>1</v>
      </c>
    </row>
    <row r="10475" spans="1:14" x14ac:dyDescent="0.2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s="32">
        <f t="shared" si="489"/>
        <v>8901758.3030979615</v>
      </c>
      <c r="J10475" t="str">
        <f>IF(K10475="natural gas",VLOOKUP(D10475,'Cross-Page Data'!$I$4:$J$13,2,FALSE),IF(K10475="solar",VLOOKUP('Form 923'!D10475,'Cross-Page Data'!$I$14:$J$117,2,FALSE),K10475))</f>
        <v>solar pv</v>
      </c>
      <c r="K10475" t="str">
        <f>VLOOKUP(E10475,'Cross-Page Data'!$D$4:$F$48,3,FALSE)</f>
        <v>solar</v>
      </c>
      <c r="L10475" t="b">
        <f>IF(AND($P$6=FALSE,OR(C10475="Commercial NAICS Cogen",C10475="Industrial NAICS Cogen",C10475="NAICS-22 Cogen")),FALSE,IF(AND($P$7=FALSE,OR(C10475="Commercial NAICS Cogen",C10475="Commercial NAICS Non-Cogen",C10475="industrial NAICS Cogen", C10475="industrial NAICS non-cogen")),FALSE,TRUE))</f>
        <v>1</v>
      </c>
      <c r="M10475">
        <f t="shared" si="490"/>
        <v>0.82371491643014827</v>
      </c>
      <c r="N10475">
        <f t="shared" si="491"/>
        <v>1</v>
      </c>
    </row>
    <row r="10476" spans="1:14" x14ac:dyDescent="0.2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s="32">
        <f t="shared" si="489"/>
        <v>8902390.438247012</v>
      </c>
      <c r="J10476" t="str">
        <f>IF(K10476="natural gas",VLOOKUP(D10476,'Cross-Page Data'!$I$4:$J$13,2,FALSE),IF(K10476="solar",VLOOKUP('Form 923'!D10476,'Cross-Page Data'!$I$14:$J$117,2,FALSE),K10476))</f>
        <v>solar pv</v>
      </c>
      <c r="K10476" t="str">
        <f>VLOOKUP(E10476,'Cross-Page Data'!$D$4:$F$48,3,FALSE)</f>
        <v>solar</v>
      </c>
      <c r="L10476" t="b">
        <f>IF(AND($P$6=FALSE,OR(C10476="Commercial NAICS Cogen",C10476="Industrial NAICS Cogen",C10476="NAICS-22 Cogen")),FALSE,IF(AND($P$7=FALSE,OR(C10476="Commercial NAICS Cogen",C10476="Commercial NAICS Non-Cogen",C10476="industrial NAICS Cogen", C10476="industrial NAICS non-cogen")),FALSE,TRUE))</f>
        <v>1</v>
      </c>
      <c r="M10476">
        <f t="shared" si="490"/>
        <v>0.10059918006937875</v>
      </c>
      <c r="N10476">
        <f t="shared" si="491"/>
        <v>1</v>
      </c>
    </row>
    <row r="10477" spans="1:14" x14ac:dyDescent="0.2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s="32">
        <f t="shared" si="489"/>
        <v>8902000</v>
      </c>
      <c r="J10477" t="str">
        <f>IF(K10477="natural gas",VLOOKUP(D10477,'Cross-Page Data'!$I$4:$J$13,2,FALSE),IF(K10477="solar",VLOOKUP('Form 923'!D10477,'Cross-Page Data'!$I$14:$J$117,2,FALSE),K10477))</f>
        <v>solar pv</v>
      </c>
      <c r="K10477" t="str">
        <f>VLOOKUP(E10477,'Cross-Page Data'!$D$4:$F$48,3,FALSE)</f>
        <v>solar</v>
      </c>
      <c r="L10477" t="b">
        <f>IF(AND($P$6=FALSE,OR(C10477="Commercial NAICS Cogen",C10477="Industrial NAICS Cogen",C10477="NAICS-22 Cogen")),FALSE,IF(AND($P$7=FALSE,OR(C10477="Commercial NAICS Cogen",C10477="Commercial NAICS Non-Cogen",C10477="industrial NAICS Cogen", C10477="industrial NAICS non-cogen")),FALSE,TRUE))</f>
        <v>1</v>
      </c>
      <c r="M10477">
        <f t="shared" si="490"/>
        <v>0.49637338379060231</v>
      </c>
      <c r="N10477">
        <f t="shared" si="491"/>
        <v>1</v>
      </c>
    </row>
    <row r="10478" spans="1:14" x14ac:dyDescent="0.2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s="32">
        <f t="shared" si="489"/>
        <v>8901999.6834274251</v>
      </c>
      <c r="J10478" t="str">
        <f>IF(K10478="natural gas",VLOOKUP(D10478,'Cross-Page Data'!$I$4:$J$13,2,FALSE),IF(K10478="solar",VLOOKUP('Form 923'!D10478,'Cross-Page Data'!$I$14:$J$117,2,FALSE),K10478))</f>
        <v>solar pv</v>
      </c>
      <c r="K10478" t="str">
        <f>VLOOKUP(E10478,'Cross-Page Data'!$D$4:$F$48,3,FALSE)</f>
        <v>solar</v>
      </c>
      <c r="L10478" t="b">
        <f>IF(AND($P$6=FALSE,OR(C10478="Commercial NAICS Cogen",C10478="Industrial NAICS Cogen",C10478="NAICS-22 Cogen")),FALSE,IF(AND($P$7=FALSE,OR(C10478="Commercial NAICS Cogen",C10478="Commercial NAICS Non-Cogen",C10478="industrial NAICS Cogen", C10478="industrial NAICS non-cogen")),FALSE,TRUE))</f>
        <v>1</v>
      </c>
      <c r="M10478">
        <f t="shared" si="490"/>
        <v>0.49921160517187008</v>
      </c>
      <c r="N10478">
        <f t="shared" si="491"/>
        <v>1</v>
      </c>
    </row>
    <row r="10479" spans="1:14" x14ac:dyDescent="0.2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s="32">
        <f t="shared" si="489"/>
        <v>8902002.1939603183</v>
      </c>
      <c r="J10479" t="str">
        <f>IF(K10479="natural gas",VLOOKUP(D10479,'Cross-Page Data'!$I$4:$J$13,2,FALSE),IF(K10479="solar",VLOOKUP('Form 923'!D10479,'Cross-Page Data'!$I$14:$J$117,2,FALSE),K10479))</f>
        <v>wind</v>
      </c>
      <c r="K10479" t="str">
        <f>VLOOKUP(E10479,'Cross-Page Data'!$D$4:$F$48,3,FALSE)</f>
        <v>wind</v>
      </c>
      <c r="L10479" t="b">
        <f>IF(AND($P$6=FALSE,OR(C10479="Commercial NAICS Cogen",C10479="Industrial NAICS Cogen",C10479="NAICS-22 Cogen")),FALSE,IF(AND($P$7=FALSE,OR(C10479="Commercial NAICS Cogen",C10479="Commercial NAICS Non-Cogen",C10479="industrial NAICS Cogen", C10479="industrial NAICS non-cogen")),FALSE,TRUE))</f>
        <v>1</v>
      </c>
      <c r="M10479">
        <f t="shared" si="490"/>
        <v>0.31408573928258965</v>
      </c>
      <c r="N10479">
        <f t="shared" si="491"/>
        <v>1</v>
      </c>
    </row>
    <row r="10480" spans="1:14" x14ac:dyDescent="0.2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s="32">
        <f t="shared" si="489"/>
        <v>8900432.9004328996</v>
      </c>
      <c r="J10480" t="str">
        <f>IF(K10480="natural gas",VLOOKUP(D10480,'Cross-Page Data'!$I$4:$J$13,2,FALSE),IF(K10480="solar",VLOOKUP('Form 923'!D10480,'Cross-Page Data'!$I$14:$J$117,2,FALSE),K10480))</f>
        <v>wind</v>
      </c>
      <c r="K10480" t="str">
        <f>VLOOKUP(E10480,'Cross-Page Data'!$D$4:$F$48,3,FALSE)</f>
        <v>wind</v>
      </c>
      <c r="L10480" t="b">
        <f>IF(AND($P$6=FALSE,OR(C10480="Commercial NAICS Cogen",C10480="Industrial NAICS Cogen",C10480="NAICS-22 Cogen")),FALSE,IF(AND($P$7=FALSE,OR(C10480="Commercial NAICS Cogen",C10480="Commercial NAICS Non-Cogen",C10480="industrial NAICS Cogen", C10480="industrial NAICS non-cogen")),FALSE,TRUE))</f>
        <v>1</v>
      </c>
      <c r="M10480">
        <f t="shared" si="490"/>
        <v>0.98162729658792647</v>
      </c>
      <c r="N10480">
        <f t="shared" si="491"/>
        <v>0</v>
      </c>
    </row>
    <row r="10481" spans="1:14" x14ac:dyDescent="0.2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s="32" t="str">
        <f t="shared" si="489"/>
        <v/>
      </c>
      <c r="J10481" t="str">
        <f>IF(K10481="natural gas",VLOOKUP(D10481,'Cross-Page Data'!$I$4:$J$13,2,FALSE),IF(K10481="solar",VLOOKUP('Form 923'!D10481,'Cross-Page Data'!$I$14:$J$117,2,FALSE),K10481))</f>
        <v>wind</v>
      </c>
      <c r="K10481" t="str">
        <f>VLOOKUP(E10481,'Cross-Page Data'!$D$4:$F$48,3,FALSE)</f>
        <v>wind</v>
      </c>
      <c r="L10481" t="b">
        <f>IF(AND($P$6=FALSE,OR(C10481="Commercial NAICS Cogen",C10481="Industrial NAICS Cogen",C10481="NAICS-22 Cogen")),FALSE,IF(AND($P$7=FALSE,OR(C10481="Commercial NAICS Cogen",C10481="Commercial NAICS Non-Cogen",C10481="industrial NAICS Cogen", C10481="industrial NAICS non-cogen")),FALSE,TRUE))</f>
        <v>1</v>
      </c>
      <c r="M10481">
        <f t="shared" si="490"/>
        <v>8.7489063867016625E-4</v>
      </c>
      <c r="N10481">
        <f t="shared" si="491"/>
        <v>0</v>
      </c>
    </row>
    <row r="10482" spans="1:14" x14ac:dyDescent="0.2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s="32">
        <f t="shared" si="489"/>
        <v>8903071.0172744729</v>
      </c>
      <c r="J10482" t="str">
        <f>IF(K10482="natural gas",VLOOKUP(D10482,'Cross-Page Data'!$I$4:$J$13,2,FALSE),IF(K10482="solar",VLOOKUP('Form 923'!D10482,'Cross-Page Data'!$I$14:$J$117,2,FALSE),K10482))</f>
        <v>wind</v>
      </c>
      <c r="K10482" t="str">
        <f>VLOOKUP(E10482,'Cross-Page Data'!$D$4:$F$48,3,FALSE)</f>
        <v>wind</v>
      </c>
      <c r="L10482" t="b">
        <f>IF(AND($P$6=FALSE,OR(C10482="Commercial NAICS Cogen",C10482="Industrial NAICS Cogen",C10482="NAICS-22 Cogen")),FALSE,IF(AND($P$7=FALSE,OR(C10482="Commercial NAICS Cogen",C10482="Commercial NAICS Non-Cogen",C10482="industrial NAICS Cogen", C10482="industrial NAICS non-cogen")),FALSE,TRUE))</f>
        <v>1</v>
      </c>
      <c r="M10482">
        <f t="shared" si="490"/>
        <v>4.3744531933508314E-3</v>
      </c>
      <c r="N10482">
        <f t="shared" si="491"/>
        <v>0</v>
      </c>
    </row>
    <row r="10483" spans="1:14" x14ac:dyDescent="0.2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s="32">
        <f t="shared" si="489"/>
        <v>14625069.328896284</v>
      </c>
      <c r="J10483" t="str">
        <f>IF(K10483="natural gas",VLOOKUP(D10483,'Cross-Page Data'!$I$4:$J$13,2,FALSE),IF(K10483="solar",VLOOKUP('Form 923'!D10483,'Cross-Page Data'!$I$14:$J$117,2,FALSE),K10483))</f>
        <v>biomass</v>
      </c>
      <c r="K10483" t="str">
        <f>VLOOKUP(E10483,'Cross-Page Data'!$D$4:$F$48,3,FALSE)</f>
        <v>biomass</v>
      </c>
      <c r="L10483" t="b">
        <f>IF(AND($P$6=FALSE,OR(C10483="Commercial NAICS Cogen",C10483="Industrial NAICS Cogen",C10483="NAICS-22 Cogen")),FALSE,IF(AND($P$7=FALSE,OR(C10483="Commercial NAICS Cogen",C10483="Commercial NAICS Non-Cogen",C10483="industrial NAICS Cogen", C10483="industrial NAICS non-cogen")),FALSE,TRUE))</f>
        <v>1</v>
      </c>
      <c r="M10483">
        <f t="shared" si="490"/>
        <v>0.12938596491228072</v>
      </c>
      <c r="N10483">
        <f t="shared" si="491"/>
        <v>1</v>
      </c>
    </row>
    <row r="10484" spans="1:14" x14ac:dyDescent="0.2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s="32">
        <f t="shared" si="489"/>
        <v>8900557.6208178438</v>
      </c>
      <c r="J10484" t="str">
        <f>IF(K10484="natural gas",VLOOKUP(D10484,'Cross-Page Data'!$I$4:$J$13,2,FALSE),IF(K10484="solar",VLOOKUP('Form 923'!D10484,'Cross-Page Data'!$I$14:$J$117,2,FALSE),K10484))</f>
        <v>solar pv</v>
      </c>
      <c r="K10484" t="str">
        <f>VLOOKUP(E10484,'Cross-Page Data'!$D$4:$F$48,3,FALSE)</f>
        <v>solar</v>
      </c>
      <c r="L10484" t="b">
        <f>IF(AND($P$6=FALSE,OR(C10484="Commercial NAICS Cogen",C10484="Industrial NAICS Cogen",C10484="NAICS-22 Cogen")),FALSE,IF(AND($P$7=FALSE,OR(C10484="Commercial NAICS Cogen",C10484="Commercial NAICS Non-Cogen",C10484="industrial NAICS Cogen", C10484="industrial NAICS non-cogen")),FALSE,TRUE))</f>
        <v>1</v>
      </c>
      <c r="M10484">
        <f t="shared" si="490"/>
        <v>0.95774203721223594</v>
      </c>
      <c r="N10484">
        <f t="shared" si="491"/>
        <v>0</v>
      </c>
    </row>
    <row r="10485" spans="1:14" x14ac:dyDescent="0.2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s="32">
        <f t="shared" si="489"/>
        <v>8901742.4975798633</v>
      </c>
      <c r="J10485" t="str">
        <f>IF(K10485="natural gas",VLOOKUP(D10485,'Cross-Page Data'!$I$4:$J$13,2,FALSE),IF(K10485="solar",VLOOKUP('Form 923'!D10485,'Cross-Page Data'!$I$14:$J$117,2,FALSE),K10485))</f>
        <v>solar pv</v>
      </c>
      <c r="K10485" t="str">
        <f>VLOOKUP(E10485,'Cross-Page Data'!$D$4:$F$48,3,FALSE)</f>
        <v>solar</v>
      </c>
      <c r="L10485" t="b">
        <f>IF(AND($P$6=FALSE,OR(C10485="Commercial NAICS Cogen",C10485="Industrial NAICS Cogen",C10485="NAICS-22 Cogen")),FALSE,IF(AND($P$7=FALSE,OR(C10485="Commercial NAICS Cogen",C10485="Commercial NAICS Non-Cogen",C10485="industrial NAICS Cogen", C10485="industrial NAICS non-cogen")),FALSE,TRUE))</f>
        <v>1</v>
      </c>
      <c r="M10485">
        <f t="shared" si="490"/>
        <v>0.83128350678019547</v>
      </c>
      <c r="N10485">
        <f t="shared" si="491"/>
        <v>1</v>
      </c>
    </row>
    <row r="10486" spans="1:14" x14ac:dyDescent="0.2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s="32">
        <f t="shared" si="489"/>
        <v>8901997.5031210985</v>
      </c>
      <c r="J10486" t="str">
        <f>IF(K10486="natural gas",VLOOKUP(D10486,'Cross-Page Data'!$I$4:$J$13,2,FALSE),IF(K10486="solar",VLOOKUP('Form 923'!D10486,'Cross-Page Data'!$I$14:$J$117,2,FALSE),K10486))</f>
        <v>solar pv</v>
      </c>
      <c r="K10486" t="str">
        <f>VLOOKUP(E10486,'Cross-Page Data'!$D$4:$F$48,3,FALSE)</f>
        <v>solar</v>
      </c>
      <c r="L10486" t="b">
        <f>IF(AND($P$6=FALSE,OR(C10486="Commercial NAICS Cogen",C10486="Industrial NAICS Cogen",C10486="NAICS-22 Cogen")),FALSE,IF(AND($P$7=FALSE,OR(C10486="Commercial NAICS Cogen",C10486="Commercial NAICS Non-Cogen",C10486="industrial NAICS Cogen", C10486="industrial NAICS non-cogen")),FALSE,TRUE))</f>
        <v>1</v>
      </c>
      <c r="M10486">
        <f t="shared" si="490"/>
        <v>0.51529485966572064</v>
      </c>
      <c r="N10486">
        <f t="shared" si="491"/>
        <v>1</v>
      </c>
    </row>
    <row r="10487" spans="1:14" x14ac:dyDescent="0.2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s="32">
        <f t="shared" si="489"/>
        <v>8901814.5662440974</v>
      </c>
      <c r="J10487" t="str">
        <f>IF(K10487="natural gas",VLOOKUP(D10487,'Cross-Page Data'!$I$4:$J$13,2,FALSE),IF(K10487="solar",VLOOKUP('Form 923'!D10487,'Cross-Page Data'!$I$14:$J$117,2,FALSE),K10487))</f>
        <v>solar pv</v>
      </c>
      <c r="K10487" t="str">
        <f>VLOOKUP(E10487,'Cross-Page Data'!$D$4:$F$48,3,FALSE)</f>
        <v>solar</v>
      </c>
      <c r="L10487" t="b">
        <f>IF(AND($P$6=FALSE,OR(C10487="Commercial NAICS Cogen",C10487="Industrial NAICS Cogen",C10487="NAICS-22 Cogen")),FALSE,IF(AND($P$7=FALSE,OR(C10487="Commercial NAICS Cogen",C10487="Commercial NAICS Non-Cogen",C10487="industrial NAICS Cogen", C10487="industrial NAICS non-cogen")),FALSE,TRUE))</f>
        <v>1</v>
      </c>
      <c r="M10487">
        <f t="shared" si="490"/>
        <v>0.79123304951119522</v>
      </c>
      <c r="N10487">
        <f t="shared" si="491"/>
        <v>1</v>
      </c>
    </row>
    <row r="10488" spans="1:14" x14ac:dyDescent="0.2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s="32">
        <f t="shared" si="489"/>
        <v>8901170.9601873532</v>
      </c>
      <c r="J10488" t="str">
        <f>IF(K10488="natural gas",VLOOKUP(D10488,'Cross-Page Data'!$I$4:$J$13,2,FALSE),IF(K10488="solar",VLOOKUP('Form 923'!D10488,'Cross-Page Data'!$I$14:$J$117,2,FALSE),K10488))</f>
        <v>solar pv</v>
      </c>
      <c r="K10488" t="str">
        <f>VLOOKUP(E10488,'Cross-Page Data'!$D$4:$F$48,3,FALSE)</f>
        <v>solar</v>
      </c>
      <c r="L10488" t="b">
        <f>IF(AND($P$6=FALSE,OR(C10488="Commercial NAICS Cogen",C10488="Industrial NAICS Cogen",C10488="NAICS-22 Cogen")),FALSE,IF(AND($P$7=FALSE,OR(C10488="Commercial NAICS Cogen",C10488="Commercial NAICS Non-Cogen",C10488="industrial NAICS Cogen", C10488="industrial NAICS non-cogen")),FALSE,TRUE))</f>
        <v>1</v>
      </c>
      <c r="M10488">
        <f t="shared" si="490"/>
        <v>0.93472090823084197</v>
      </c>
      <c r="N10488">
        <f t="shared" si="491"/>
        <v>1</v>
      </c>
    </row>
    <row r="10489" spans="1:14" x14ac:dyDescent="0.2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s="32">
        <f t="shared" si="489"/>
        <v>8902005.7306590248</v>
      </c>
      <c r="J10489" t="str">
        <f>IF(K10489="natural gas",VLOOKUP(D10489,'Cross-Page Data'!$I$4:$J$13,2,FALSE),IF(K10489="solar",VLOOKUP('Form 923'!D10489,'Cross-Page Data'!$I$14:$J$117,2,FALSE),K10489))</f>
        <v>solar pv</v>
      </c>
      <c r="K10489" t="str">
        <f>VLOOKUP(E10489,'Cross-Page Data'!$D$4:$F$48,3,FALSE)</f>
        <v>solar</v>
      </c>
      <c r="L10489" t="b">
        <f>IF(AND($P$6=FALSE,OR(C10489="Commercial NAICS Cogen",C10489="Industrial NAICS Cogen",C10489="NAICS-22 Cogen")),FALSE,IF(AND($P$7=FALSE,OR(C10489="Commercial NAICS Cogen",C10489="Commercial NAICS Non-Cogen",C10489="industrial NAICS Cogen", C10489="industrial NAICS non-cogen")),FALSE,TRUE))</f>
        <v>1</v>
      </c>
      <c r="M10489">
        <f t="shared" si="490"/>
        <v>0.45474613686534215</v>
      </c>
      <c r="N10489">
        <f t="shared" si="491"/>
        <v>1</v>
      </c>
    </row>
    <row r="10490" spans="1:14" x14ac:dyDescent="0.2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s="32">
        <f t="shared" si="489"/>
        <v>8900884.1321544889</v>
      </c>
      <c r="J10490" t="str">
        <f>IF(K10490="natural gas",VLOOKUP(D10490,'Cross-Page Data'!$I$4:$J$13,2,FALSE),IF(K10490="solar",VLOOKUP('Form 923'!D10490,'Cross-Page Data'!$I$14:$J$117,2,FALSE),K10490))</f>
        <v>solar pv</v>
      </c>
      <c r="K10490" t="str">
        <f>VLOOKUP(E10490,'Cross-Page Data'!$D$4:$F$48,3,FALSE)</f>
        <v>solar</v>
      </c>
      <c r="L10490" t="b">
        <f>IF(AND($P$6=FALSE,OR(C10490="Commercial NAICS Cogen",C10490="Industrial NAICS Cogen",C10490="NAICS-22 Cogen")),FALSE,IF(AND($P$7=FALSE,OR(C10490="Commercial NAICS Cogen",C10490="Commercial NAICS Non-Cogen",C10490="industrial NAICS Cogen", C10490="industrial NAICS non-cogen")),FALSE,TRUE))</f>
        <v>1</v>
      </c>
      <c r="M10490">
        <f t="shared" si="490"/>
        <v>0.94891201513718071</v>
      </c>
      <c r="N10490">
        <f t="shared" si="491"/>
        <v>1</v>
      </c>
    </row>
    <row r="10491" spans="1:14" x14ac:dyDescent="0.2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s="32">
        <f t="shared" si="489"/>
        <v>8902001.023184428</v>
      </c>
      <c r="J10491" t="str">
        <f>IF(K10491="natural gas",VLOOKUP(D10491,'Cross-Page Data'!$I$4:$J$13,2,FALSE),IF(K10491="solar",VLOOKUP('Form 923'!D10491,'Cross-Page Data'!$I$14:$J$117,2,FALSE),K10491))</f>
        <v>wind</v>
      </c>
      <c r="K10491" t="str">
        <f>VLOOKUP(E10491,'Cross-Page Data'!$D$4:$F$48,3,FALSE)</f>
        <v>wind</v>
      </c>
      <c r="L10491" t="b">
        <f>IF(AND($P$6=FALSE,OR(C10491="Commercial NAICS Cogen",C10491="Industrial NAICS Cogen",C10491="NAICS-22 Cogen")),FALSE,IF(AND($P$7=FALSE,OR(C10491="Commercial NAICS Cogen",C10491="Commercial NAICS Non-Cogen",C10491="industrial NAICS Cogen", C10491="industrial NAICS non-cogen")),FALSE,TRUE))</f>
        <v>1</v>
      </c>
      <c r="M10491">
        <f t="shared" si="490"/>
        <v>0.39370078740157483</v>
      </c>
      <c r="N10491">
        <f t="shared" si="491"/>
        <v>1</v>
      </c>
    </row>
    <row r="10492" spans="1:14" x14ac:dyDescent="0.2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s="32">
        <f t="shared" si="489"/>
        <v>11650594.303655528</v>
      </c>
      <c r="J10492" t="str">
        <f>IF(K10492="natural gas",VLOOKUP(D10492,'Cross-Page Data'!$I$4:$J$13,2,FALSE),IF(K10492="solar",VLOOKUP('Form 923'!D10492,'Cross-Page Data'!$I$14:$J$117,2,FALSE),K10492))</f>
        <v>heavy or residual fuel oil</v>
      </c>
      <c r="K10492" t="str">
        <f>VLOOKUP(E10492,'Cross-Page Data'!$D$4:$F$48,3,FALSE)</f>
        <v>heavy or residual fuel oil</v>
      </c>
      <c r="L10492" t="b">
        <f>IF(AND($P$6=FALSE,OR(C10492="Commercial NAICS Cogen",C10492="Industrial NAICS Cogen",C10492="NAICS-22 Cogen")),FALSE,IF(AND($P$7=FALSE,OR(C10492="Commercial NAICS Cogen",C10492="Commercial NAICS Non-Cogen",C10492="industrial NAICS Cogen", C10492="industrial NAICS non-cogen")),FALSE,TRUE))</f>
        <v>1</v>
      </c>
      <c r="M10492">
        <f t="shared" si="490"/>
        <v>0.25301204819277107</v>
      </c>
      <c r="N10492">
        <f t="shared" si="491"/>
        <v>1</v>
      </c>
    </row>
    <row r="10493" spans="1:14" x14ac:dyDescent="0.2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s="32">
        <f t="shared" si="489"/>
        <v>14639736.929153776</v>
      </c>
      <c r="J10493" t="str">
        <f>IF(K10493="natural gas",VLOOKUP(D10493,'Cross-Page Data'!$I$4:$J$13,2,FALSE),IF(K10493="solar",VLOOKUP('Form 923'!D10493,'Cross-Page Data'!$I$14:$J$117,2,FALSE),K10493))</f>
        <v>biomass</v>
      </c>
      <c r="K10493" t="str">
        <f>VLOOKUP(E10493,'Cross-Page Data'!$D$4:$F$48,3,FALSE)</f>
        <v>biomass</v>
      </c>
      <c r="L10493" t="b">
        <f>IF(AND($P$6=FALSE,OR(C10493="Commercial NAICS Cogen",C10493="Industrial NAICS Cogen",C10493="NAICS-22 Cogen")),FALSE,IF(AND($P$7=FALSE,OR(C10493="Commercial NAICS Cogen",C10493="Commercial NAICS Non-Cogen",C10493="industrial NAICS Cogen", C10493="industrial NAICS non-cogen")),FALSE,TRUE))</f>
        <v>1</v>
      </c>
      <c r="M10493">
        <f t="shared" si="490"/>
        <v>0.12828947368421054</v>
      </c>
      <c r="N10493">
        <f t="shared" si="491"/>
        <v>1</v>
      </c>
    </row>
    <row r="10494" spans="1:14" x14ac:dyDescent="0.2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s="32" t="str">
        <f t="shared" si="489"/>
        <v/>
      </c>
      <c r="J10494" t="str">
        <f>IF(K10494="natural gas",VLOOKUP(D10494,'Cross-Page Data'!$I$4:$J$13,2,FALSE),IF(K10494="solar",VLOOKUP('Form 923'!D10494,'Cross-Page Data'!$I$14:$J$117,2,FALSE),K10494))</f>
        <v>biomass</v>
      </c>
      <c r="K10494" t="str">
        <f>VLOOKUP(E10494,'Cross-Page Data'!$D$4:$F$48,3,FALSE)</f>
        <v>biomass</v>
      </c>
      <c r="L10494" t="b">
        <f>IF(AND($P$6=FALSE,OR(C10494="Commercial NAICS Cogen",C10494="Industrial NAICS Cogen",C10494="NAICS-22 Cogen")),FALSE,IF(AND($P$7=FALSE,OR(C10494="Commercial NAICS Cogen",C10494="Commercial NAICS Non-Cogen",C10494="industrial NAICS Cogen", C10494="industrial NAICS non-cogen")),FALSE,TRUE))</f>
        <v>1</v>
      </c>
      <c r="M10494">
        <f t="shared" si="490"/>
        <v>1.0964912280701754E-3</v>
      </c>
      <c r="N10494">
        <f t="shared" si="491"/>
        <v>0</v>
      </c>
    </row>
    <row r="10495" spans="1:14" x14ac:dyDescent="0.2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s="32">
        <f t="shared" si="489"/>
        <v>8902069.9252043832</v>
      </c>
      <c r="J10495" t="str">
        <f>IF(K10495="natural gas",VLOOKUP(D10495,'Cross-Page Data'!$I$4:$J$13,2,FALSE),IF(K10495="solar",VLOOKUP('Form 923'!D10495,'Cross-Page Data'!$I$14:$J$117,2,FALSE),K10495))</f>
        <v>solar pv</v>
      </c>
      <c r="K10495" t="str">
        <f>VLOOKUP(E10495,'Cross-Page Data'!$D$4:$F$48,3,FALSE)</f>
        <v>solar</v>
      </c>
      <c r="L10495" t="b">
        <f>IF(AND($P$6=FALSE,OR(C10495="Commercial NAICS Cogen",C10495="Industrial NAICS Cogen",C10495="NAICS-22 Cogen")),FALSE,IF(AND($P$7=FALSE,OR(C10495="Commercial NAICS Cogen",C10495="Commercial NAICS Non-Cogen",C10495="industrial NAICS Cogen", C10495="industrial NAICS non-cogen")),FALSE,TRUE))</f>
        <v>1</v>
      </c>
      <c r="M10495">
        <f t="shared" si="490"/>
        <v>0.30778934090192367</v>
      </c>
      <c r="N10495">
        <f t="shared" si="491"/>
        <v>1</v>
      </c>
    </row>
    <row r="10496" spans="1:14" x14ac:dyDescent="0.2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s="32">
        <f t="shared" si="489"/>
        <v>8902205.4556006975</v>
      </c>
      <c r="J10496" t="str">
        <f>IF(K10496="natural gas",VLOOKUP(D10496,'Cross-Page Data'!$I$4:$J$13,2,FALSE),IF(K10496="solar",VLOOKUP('Form 923'!D10496,'Cross-Page Data'!$I$14:$J$117,2,FALSE),K10496))</f>
        <v>solar pv</v>
      </c>
      <c r="K10496" t="str">
        <f>VLOOKUP(E10496,'Cross-Page Data'!$D$4:$F$48,3,FALSE)</f>
        <v>solar</v>
      </c>
      <c r="L10496" t="b">
        <f>IF(AND($P$6=FALSE,OR(C10496="Commercial NAICS Cogen",C10496="Industrial NAICS Cogen",C10496="NAICS-22 Cogen")),FALSE,IF(AND($P$7=FALSE,OR(C10496="Commercial NAICS Cogen",C10496="Commercial NAICS Non-Cogen",C10496="industrial NAICS Cogen", C10496="industrial NAICS non-cogen")),FALSE,TRUE))</f>
        <v>1</v>
      </c>
      <c r="M10496">
        <f t="shared" si="490"/>
        <v>0.16840113528855249</v>
      </c>
      <c r="N10496">
        <f t="shared" si="491"/>
        <v>1</v>
      </c>
    </row>
    <row r="10497" spans="1:14" x14ac:dyDescent="0.2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s="32">
        <f t="shared" si="489"/>
        <v>8902297.0903522205</v>
      </c>
      <c r="J10497" t="str">
        <f>IF(K10497="natural gas",VLOOKUP(D10497,'Cross-Page Data'!$I$4:$J$13,2,FALSE),IF(K10497="solar",VLOOKUP('Form 923'!D10497,'Cross-Page Data'!$I$14:$J$117,2,FALSE),K10497))</f>
        <v>hydro</v>
      </c>
      <c r="K10497" t="str">
        <f>VLOOKUP(E10497,'Cross-Page Data'!$D$4:$F$48,3,FALSE)</f>
        <v>hydro</v>
      </c>
      <c r="L10497" t="b">
        <f>IF(AND($P$6=FALSE,OR(C10497="Commercial NAICS Cogen",C10497="Industrial NAICS Cogen",C10497="NAICS-22 Cogen")),FALSE,IF(AND($P$7=FALSE,OR(C10497="Commercial NAICS Cogen",C10497="Commercial NAICS Non-Cogen",C10497="industrial NAICS Cogen", C10497="industrial NAICS non-cogen")),FALSE,TRUE))</f>
        <v>1</v>
      </c>
      <c r="M10497">
        <f t="shared" si="490"/>
        <v>2.5885558583106268E-2</v>
      </c>
      <c r="N10497">
        <f t="shared" si="491"/>
        <v>0</v>
      </c>
    </row>
    <row r="10498" spans="1:14" x14ac:dyDescent="0.2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s="32">
        <f t="shared" si="489"/>
        <v>8901639.3442622945</v>
      </c>
      <c r="J10498" t="str">
        <f>IF(K10498="natural gas",VLOOKUP(D10498,'Cross-Page Data'!$I$4:$J$13,2,FALSE),IF(K10498="solar",VLOOKUP('Form 923'!D10498,'Cross-Page Data'!$I$14:$J$117,2,FALSE),K10498))</f>
        <v>solar pv</v>
      </c>
      <c r="K10498" t="str">
        <f>VLOOKUP(E10498,'Cross-Page Data'!$D$4:$F$48,3,FALSE)</f>
        <v>solar</v>
      </c>
      <c r="L10498" t="b">
        <f>IF(AND($P$6=FALSE,OR(C10498="Commercial NAICS Cogen",C10498="Industrial NAICS Cogen",C10498="NAICS-22 Cogen")),FALSE,IF(AND($P$7=FALSE,OR(C10498="Commercial NAICS Cogen",C10498="Commercial NAICS Non-Cogen",C10498="industrial NAICS Cogen", C10498="industrial NAICS non-cogen")),FALSE,TRUE))</f>
        <v>1</v>
      </c>
      <c r="M10498">
        <f t="shared" si="490"/>
        <v>0.86439608956165248</v>
      </c>
      <c r="N10498">
        <f t="shared" si="491"/>
        <v>1</v>
      </c>
    </row>
    <row r="10499" spans="1:14" x14ac:dyDescent="0.2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s="32">
        <f t="shared" si="489"/>
        <v>8901423.1169732735</v>
      </c>
      <c r="J10499" t="str">
        <f>IF(K10499="natural gas",VLOOKUP(D10499,'Cross-Page Data'!$I$4:$J$13,2,FALSE),IF(K10499="solar",VLOOKUP('Form 923'!D10499,'Cross-Page Data'!$I$14:$J$117,2,FALSE),K10499))</f>
        <v>solar pv</v>
      </c>
      <c r="K10499" t="str">
        <f>VLOOKUP(E10499,'Cross-Page Data'!$D$4:$F$48,3,FALSE)</f>
        <v>solar</v>
      </c>
      <c r="L10499" t="b">
        <f>IF(AND($P$6=FALSE,OR(C10499="Commercial NAICS Cogen",C10499="Industrial NAICS Cogen",C10499="NAICS-22 Cogen")),FALSE,IF(AND($P$7=FALSE,OR(C10499="Commercial NAICS Cogen",C10499="Commercial NAICS Non-Cogen",C10499="industrial NAICS Cogen", C10499="industrial NAICS non-cogen")),FALSE,TRUE))</f>
        <v>1</v>
      </c>
      <c r="M10499">
        <f t="shared" si="490"/>
        <v>0.90696941028066858</v>
      </c>
      <c r="N10499">
        <f t="shared" si="491"/>
        <v>1</v>
      </c>
    </row>
    <row r="10500" spans="1:14" x14ac:dyDescent="0.2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s="32">
        <f t="shared" si="489"/>
        <v>8901889.4704160392</v>
      </c>
      <c r="J10500" t="str">
        <f>IF(K10500="natural gas",VLOOKUP(D10500,'Cross-Page Data'!$I$4:$J$13,2,FALSE),IF(K10500="solar",VLOOKUP('Form 923'!D10500,'Cross-Page Data'!$I$14:$J$117,2,FALSE),K10500))</f>
        <v>solar pv</v>
      </c>
      <c r="K10500" t="str">
        <f>VLOOKUP(E10500,'Cross-Page Data'!$D$4:$F$48,3,FALSE)</f>
        <v>solar</v>
      </c>
      <c r="L10500" t="b">
        <f>IF(AND($P$6=FALSE,OR(C10500="Commercial NAICS Cogen",C10500="Industrial NAICS Cogen",C10500="NAICS-22 Cogen")),FALSE,IF(AND($P$7=FALSE,OR(C10500="Commercial NAICS Cogen",C10500="Commercial NAICS Non-Cogen",C10500="industrial NAICS Cogen", C10500="industrial NAICS non-cogen")),FALSE,TRUE))</f>
        <v>1</v>
      </c>
      <c r="M10500">
        <f t="shared" si="490"/>
        <v>0.72406181015452542</v>
      </c>
      <c r="N10500">
        <f t="shared" si="491"/>
        <v>1</v>
      </c>
    </row>
    <row r="10501" spans="1:14" x14ac:dyDescent="0.2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s="32">
        <f t="shared" si="489"/>
        <v>11000000</v>
      </c>
      <c r="J10501" t="str">
        <f>IF(K10501="natural gas",VLOOKUP(D10501,'Cross-Page Data'!$I$4:$J$13,2,FALSE),IF(K10501="solar",VLOOKUP('Form 923'!D10501,'Cross-Page Data'!$I$14:$J$117,2,FALSE),K10501))</f>
        <v>natural gas peaker</v>
      </c>
      <c r="K10501" t="str">
        <f>VLOOKUP(E10501,'Cross-Page Data'!$D$4:$F$48,3,FALSE)</f>
        <v>natural gas</v>
      </c>
      <c r="L10501" t="b">
        <f>IF(AND($P$6=FALSE,OR(C10501="Commercial NAICS Cogen",C10501="Industrial NAICS Cogen",C10501="NAICS-22 Cogen")),FALSE,IF(AND($P$7=FALSE,OR(C10501="Commercial NAICS Cogen",C10501="Commercial NAICS Non-Cogen",C10501="industrial NAICS Cogen", C10501="industrial NAICS non-cogen")),FALSE,TRUE))</f>
        <v>1</v>
      </c>
      <c r="M10501">
        <f t="shared" si="490"/>
        <v>0.40049382716049381</v>
      </c>
      <c r="N10501">
        <f t="shared" si="491"/>
        <v>1</v>
      </c>
    </row>
    <row r="10502" spans="1:14" x14ac:dyDescent="0.2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s="32">
        <f t="shared" si="489"/>
        <v>8902136.9596891701</v>
      </c>
      <c r="J10502" t="str">
        <f>IF(K10502="natural gas",VLOOKUP(D10502,'Cross-Page Data'!$I$4:$J$13,2,FALSE),IF(K10502="solar",VLOOKUP('Form 923'!D10502,'Cross-Page Data'!$I$14:$J$117,2,FALSE),K10502))</f>
        <v>solar pv</v>
      </c>
      <c r="K10502" t="str">
        <f>VLOOKUP(E10502,'Cross-Page Data'!$D$4:$F$48,3,FALSE)</f>
        <v>solar</v>
      </c>
      <c r="L10502" t="b">
        <f>IF(AND($P$6=FALSE,OR(C10502="Commercial NAICS Cogen",C10502="Industrial NAICS Cogen",C10502="NAICS-22 Cogen")),FALSE,IF(AND($P$7=FALSE,OR(C10502="Commercial NAICS Cogen",C10502="Commercial NAICS Non-Cogen",C10502="industrial NAICS Cogen", C10502="industrial NAICS non-cogen")),FALSE,TRUE))</f>
        <v>1</v>
      </c>
      <c r="M10502">
        <f t="shared" si="490"/>
        <v>0.22548092084515925</v>
      </c>
      <c r="N10502">
        <f t="shared" si="491"/>
        <v>1</v>
      </c>
    </row>
    <row r="10503" spans="1:14" x14ac:dyDescent="0.2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s="32">
        <f t="shared" ref="I10503:I10566" si="492">IFERROR(F10503/G10503*10^6,"")</f>
        <v>8902522.9357798155</v>
      </c>
      <c r="J10503" t="str">
        <f>IF(K10503="natural gas",VLOOKUP(D10503,'Cross-Page Data'!$I$4:$J$13,2,FALSE),IF(K10503="solar",VLOOKUP('Form 923'!D10503,'Cross-Page Data'!$I$14:$J$117,2,FALSE),K10503))</f>
        <v>solar pv</v>
      </c>
      <c r="K10503" t="str">
        <f>VLOOKUP(E10503,'Cross-Page Data'!$D$4:$F$48,3,FALSE)</f>
        <v>solar</v>
      </c>
      <c r="L10503" t="b">
        <f>IF(AND($P$6=FALSE,OR(C10503="Commercial NAICS Cogen",C10503="Industrial NAICS Cogen",C10503="NAICS-22 Cogen")),FALSE,IF(AND($P$7=FALSE,OR(C10503="Commercial NAICS Cogen",C10503="Commercial NAICS Non-Cogen",C10503="industrial NAICS Cogen", C10503="industrial NAICS non-cogen")),FALSE,TRUE))</f>
        <v>1</v>
      </c>
      <c r="M10503">
        <f t="shared" ref="M10503:M10566" si="493">(COUNTIFS($J$6:$J$14148,J10503,$I$6:$I$14148,"&gt;"&amp;I10503)+1)/COUNTIFS($J$6:$J$14148,J10503)</f>
        <v>6.780195521917376E-2</v>
      </c>
      <c r="N10503">
        <f t="shared" ref="N10503:N10566" si="494">IF(OR(M10503&gt;0.95,M10503&lt;0.05),0,1)</f>
        <v>1</v>
      </c>
    </row>
    <row r="10504" spans="1:14" x14ac:dyDescent="0.2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s="32">
        <f t="shared" si="492"/>
        <v>8901366.6072489601</v>
      </c>
      <c r="J10504" t="str">
        <f>IF(K10504="natural gas",VLOOKUP(D10504,'Cross-Page Data'!$I$4:$J$13,2,FALSE),IF(K10504="solar",VLOOKUP('Form 923'!D10504,'Cross-Page Data'!$I$14:$J$117,2,FALSE),K10504))</f>
        <v>solar pv</v>
      </c>
      <c r="K10504" t="str">
        <f>VLOOKUP(E10504,'Cross-Page Data'!$D$4:$F$48,3,FALSE)</f>
        <v>solar</v>
      </c>
      <c r="L10504" t="b">
        <f>IF(AND($P$6=FALSE,OR(C10504="Commercial NAICS Cogen",C10504="Industrial NAICS Cogen",C10504="NAICS-22 Cogen")),FALSE,IF(AND($P$7=FALSE,OR(C10504="Commercial NAICS Cogen",C10504="Commercial NAICS Non-Cogen",C10504="industrial NAICS Cogen", C10504="industrial NAICS non-cogen")),FALSE,TRUE))</f>
        <v>1</v>
      </c>
      <c r="M10504">
        <f t="shared" si="493"/>
        <v>0.91548407442447177</v>
      </c>
      <c r="N10504">
        <f t="shared" si="494"/>
        <v>1</v>
      </c>
    </row>
    <row r="10505" spans="1:14" x14ac:dyDescent="0.2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s="32">
        <f t="shared" si="492"/>
        <v>8901595.7446808498</v>
      </c>
      <c r="J10505" t="str">
        <f>IF(K10505="natural gas",VLOOKUP(D10505,'Cross-Page Data'!$I$4:$J$13,2,FALSE),IF(K10505="solar",VLOOKUP('Form 923'!D10505,'Cross-Page Data'!$I$14:$J$117,2,FALSE),K10505))</f>
        <v>solar pv</v>
      </c>
      <c r="K10505" t="str">
        <f>VLOOKUP(E10505,'Cross-Page Data'!$D$4:$F$48,3,FALSE)</f>
        <v>solar</v>
      </c>
      <c r="L10505" t="b">
        <f>IF(AND($P$6=FALSE,OR(C10505="Commercial NAICS Cogen",C10505="Industrial NAICS Cogen",C10505="NAICS-22 Cogen")),FALSE,IF(AND($P$7=FALSE,OR(C10505="Commercial NAICS Cogen",C10505="Commercial NAICS Non-Cogen",C10505="industrial NAICS Cogen", C10505="industrial NAICS non-cogen")),FALSE,TRUE))</f>
        <v>1</v>
      </c>
      <c r="M10505">
        <f t="shared" si="493"/>
        <v>0.87480290129296756</v>
      </c>
      <c r="N10505">
        <f t="shared" si="494"/>
        <v>1</v>
      </c>
    </row>
    <row r="10506" spans="1:14" x14ac:dyDescent="0.2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s="32">
        <f t="shared" si="492"/>
        <v>8902115.2443471923</v>
      </c>
      <c r="J10506" t="str">
        <f>IF(K10506="natural gas",VLOOKUP(D10506,'Cross-Page Data'!$I$4:$J$13,2,FALSE),IF(K10506="solar",VLOOKUP('Form 923'!D10506,'Cross-Page Data'!$I$14:$J$117,2,FALSE),K10506))</f>
        <v>solar pv</v>
      </c>
      <c r="K10506" t="str">
        <f>VLOOKUP(E10506,'Cross-Page Data'!$D$4:$F$48,3,FALSE)</f>
        <v>solar</v>
      </c>
      <c r="L10506" t="b">
        <f>IF(AND($P$6=FALSE,OR(C10506="Commercial NAICS Cogen",C10506="Industrial NAICS Cogen",C10506="NAICS-22 Cogen")),FALSE,IF(AND($P$7=FALSE,OR(C10506="Commercial NAICS Cogen",C10506="Commercial NAICS Non-Cogen",C10506="industrial NAICS Cogen", C10506="industrial NAICS non-cogen")),FALSE,TRUE))</f>
        <v>1</v>
      </c>
      <c r="M10506">
        <f t="shared" si="493"/>
        <v>0.25260170293282874</v>
      </c>
      <c r="N10506">
        <f t="shared" si="494"/>
        <v>1</v>
      </c>
    </row>
    <row r="10507" spans="1:14" x14ac:dyDescent="0.2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s="32">
        <f t="shared" si="492"/>
        <v>8901874.310915105</v>
      </c>
      <c r="J10507" t="str">
        <f>IF(K10507="natural gas",VLOOKUP(D10507,'Cross-Page Data'!$I$4:$J$13,2,FALSE),IF(K10507="solar",VLOOKUP('Form 923'!D10507,'Cross-Page Data'!$I$14:$J$117,2,FALSE),K10507))</f>
        <v>wind</v>
      </c>
      <c r="K10507" t="str">
        <f>VLOOKUP(E10507,'Cross-Page Data'!$D$4:$F$48,3,FALSE)</f>
        <v>wind</v>
      </c>
      <c r="L10507" t="b">
        <f>IF(AND($P$6=FALSE,OR(C10507="Commercial NAICS Cogen",C10507="Industrial NAICS Cogen",C10507="NAICS-22 Cogen")),FALSE,IF(AND($P$7=FALSE,OR(C10507="Commercial NAICS Cogen",C10507="Commercial NAICS Non-Cogen",C10507="industrial NAICS Cogen", C10507="industrial NAICS non-cogen")),FALSE,TRUE))</f>
        <v>1</v>
      </c>
      <c r="M10507">
        <f t="shared" si="493"/>
        <v>0.92650918635170598</v>
      </c>
      <c r="N10507">
        <f t="shared" si="494"/>
        <v>1</v>
      </c>
    </row>
    <row r="10508" spans="1:14" x14ac:dyDescent="0.2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s="32">
        <f t="shared" si="492"/>
        <v>8944887.3828981463</v>
      </c>
      <c r="J10508" t="str">
        <f>IF(K10508="natural gas",VLOOKUP(D10508,'Cross-Page Data'!$I$4:$J$13,2,FALSE),IF(K10508="solar",VLOOKUP('Form 923'!D10508,'Cross-Page Data'!$I$14:$J$117,2,FALSE),K10508))</f>
        <v>natural gas peaker</v>
      </c>
      <c r="K10508" t="str">
        <f>VLOOKUP(E10508,'Cross-Page Data'!$D$4:$F$48,3,FALSE)</f>
        <v>natural gas</v>
      </c>
      <c r="L10508" t="b">
        <f>IF(AND($P$6=FALSE,OR(C10508="Commercial NAICS Cogen",C10508="Industrial NAICS Cogen",C10508="NAICS-22 Cogen")),FALSE,IF(AND($P$7=FALSE,OR(C10508="Commercial NAICS Cogen",C10508="Commercial NAICS Non-Cogen",C10508="industrial NAICS Cogen", C10508="industrial NAICS non-cogen")),FALSE,TRUE))</f>
        <v>1</v>
      </c>
      <c r="M10508">
        <f t="shared" si="493"/>
        <v>0.55901234567901237</v>
      </c>
      <c r="N10508">
        <f t="shared" si="494"/>
        <v>1</v>
      </c>
    </row>
    <row r="10509" spans="1:14" x14ac:dyDescent="0.2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s="32">
        <f t="shared" si="492"/>
        <v>8901811.2488083895</v>
      </c>
      <c r="J10509" t="str">
        <f>IF(K10509="natural gas",VLOOKUP(D10509,'Cross-Page Data'!$I$4:$J$13,2,FALSE),IF(K10509="solar",VLOOKUP('Form 923'!D10509,'Cross-Page Data'!$I$14:$J$117,2,FALSE),K10509))</f>
        <v>solar pv</v>
      </c>
      <c r="K10509" t="str">
        <f>VLOOKUP(E10509,'Cross-Page Data'!$D$4:$F$48,3,FALSE)</f>
        <v>solar</v>
      </c>
      <c r="L10509" t="b">
        <f>IF(AND($P$6=FALSE,OR(C10509="Commercial NAICS Cogen",C10509="Industrial NAICS Cogen",C10509="NAICS-22 Cogen")),FALSE,IF(AND($P$7=FALSE,OR(C10509="Commercial NAICS Cogen",C10509="Commercial NAICS Non-Cogen",C10509="industrial NAICS Cogen", C10509="industrial NAICS non-cogen")),FALSE,TRUE))</f>
        <v>1</v>
      </c>
      <c r="M10509">
        <f t="shared" si="493"/>
        <v>0.79280983916745507</v>
      </c>
      <c r="N10509">
        <f t="shared" si="494"/>
        <v>1</v>
      </c>
    </row>
    <row r="10510" spans="1:14" x14ac:dyDescent="0.2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s="32">
        <f t="shared" si="492"/>
        <v>8901664.1452344935</v>
      </c>
      <c r="J10510" t="str">
        <f>IF(K10510="natural gas",VLOOKUP(D10510,'Cross-Page Data'!$I$4:$J$13,2,FALSE),IF(K10510="solar",VLOOKUP('Form 923'!D10510,'Cross-Page Data'!$I$14:$J$117,2,FALSE),K10510))</f>
        <v>solar pv</v>
      </c>
      <c r="K10510" t="str">
        <f>VLOOKUP(E10510,'Cross-Page Data'!$D$4:$F$48,3,FALSE)</f>
        <v>solar</v>
      </c>
      <c r="L10510" t="b">
        <f>IF(AND($P$6=FALSE,OR(C10510="Commercial NAICS Cogen",C10510="Industrial NAICS Cogen",C10510="NAICS-22 Cogen")),FALSE,IF(AND($P$7=FALSE,OR(C10510="Commercial NAICS Cogen",C10510="Commercial NAICS Non-Cogen",C10510="industrial NAICS Cogen", C10510="industrial NAICS non-cogen")),FALSE,TRUE))</f>
        <v>1</v>
      </c>
      <c r="M10510">
        <f t="shared" si="493"/>
        <v>0.85808893093661309</v>
      </c>
      <c r="N10510">
        <f t="shared" si="494"/>
        <v>1</v>
      </c>
    </row>
    <row r="10511" spans="1:14" x14ac:dyDescent="0.2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s="32">
        <f t="shared" si="492"/>
        <v>8902725.5639097746</v>
      </c>
      <c r="J10511" t="str">
        <f>IF(K10511="natural gas",VLOOKUP(D10511,'Cross-Page Data'!$I$4:$J$13,2,FALSE),IF(K10511="solar",VLOOKUP('Form 923'!D10511,'Cross-Page Data'!$I$14:$J$117,2,FALSE),K10511))</f>
        <v>solar pv</v>
      </c>
      <c r="K10511" t="str">
        <f>VLOOKUP(E10511,'Cross-Page Data'!$D$4:$F$48,3,FALSE)</f>
        <v>solar</v>
      </c>
      <c r="L10511" t="b">
        <f>IF(AND($P$6=FALSE,OR(C10511="Commercial NAICS Cogen",C10511="Industrial NAICS Cogen",C10511="NAICS-22 Cogen")),FALSE,IF(AND($P$7=FALSE,OR(C10511="Commercial NAICS Cogen",C10511="Commercial NAICS Non-Cogen",C10511="industrial NAICS Cogen", C10511="industrial NAICS non-cogen")),FALSE,TRUE))</f>
        <v>1</v>
      </c>
      <c r="M10511">
        <f t="shared" si="493"/>
        <v>4.2573320719016081E-2</v>
      </c>
      <c r="N10511">
        <f t="shared" si="494"/>
        <v>0</v>
      </c>
    </row>
    <row r="10512" spans="1:14" x14ac:dyDescent="0.2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s="32">
        <f t="shared" si="492"/>
        <v>8901999.9047364853</v>
      </c>
      <c r="J10512" t="str">
        <f>IF(K10512="natural gas",VLOOKUP(D10512,'Cross-Page Data'!$I$4:$J$13,2,FALSE),IF(K10512="solar",VLOOKUP('Form 923'!D10512,'Cross-Page Data'!$I$14:$J$117,2,FALSE),K10512))</f>
        <v>wind</v>
      </c>
      <c r="K10512" t="str">
        <f>VLOOKUP(E10512,'Cross-Page Data'!$D$4:$F$48,3,FALSE)</f>
        <v>wind</v>
      </c>
      <c r="L10512" t="b">
        <f>IF(AND($P$6=FALSE,OR(C10512="Commercial NAICS Cogen",C10512="Industrial NAICS Cogen",C10512="NAICS-22 Cogen")),FALSE,IF(AND($P$7=FALSE,OR(C10512="Commercial NAICS Cogen",C10512="Commercial NAICS Non-Cogen",C10512="industrial NAICS Cogen", C10512="industrial NAICS non-cogen")),FALSE,TRUE))</f>
        <v>1</v>
      </c>
      <c r="M10512">
        <f t="shared" si="493"/>
        <v>0.49081364829396323</v>
      </c>
      <c r="N10512">
        <f t="shared" si="494"/>
        <v>1</v>
      </c>
    </row>
    <row r="10513" spans="1:14" x14ac:dyDescent="0.2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s="32">
        <f t="shared" si="492"/>
        <v>8901999.4298350364</v>
      </c>
      <c r="J10513" t="str">
        <f>IF(K10513="natural gas",VLOOKUP(D10513,'Cross-Page Data'!$I$4:$J$13,2,FALSE),IF(K10513="solar",VLOOKUP('Form 923'!D10513,'Cross-Page Data'!$I$14:$J$117,2,FALSE),K10513))</f>
        <v>wind</v>
      </c>
      <c r="K10513" t="str">
        <f>VLOOKUP(E10513,'Cross-Page Data'!$D$4:$F$48,3,FALSE)</f>
        <v>wind</v>
      </c>
      <c r="L10513" t="b">
        <f>IF(AND($P$6=FALSE,OR(C10513="Commercial NAICS Cogen",C10513="Industrial NAICS Cogen",C10513="NAICS-22 Cogen")),FALSE,IF(AND($P$7=FALSE,OR(C10513="Commercial NAICS Cogen",C10513="Commercial NAICS Non-Cogen",C10513="industrial NAICS Cogen", C10513="industrial NAICS non-cogen")),FALSE,TRUE))</f>
        <v>1</v>
      </c>
      <c r="M10513">
        <f t="shared" si="493"/>
        <v>0.53980752405949262</v>
      </c>
      <c r="N10513">
        <f t="shared" si="494"/>
        <v>1</v>
      </c>
    </row>
    <row r="10514" spans="1:14" x14ac:dyDescent="0.2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s="32">
        <f t="shared" si="492"/>
        <v>8901999.6283077896</v>
      </c>
      <c r="J10514" t="str">
        <f>IF(K10514="natural gas",VLOOKUP(D10514,'Cross-Page Data'!$I$4:$J$13,2,FALSE),IF(K10514="solar",VLOOKUP('Form 923'!D10514,'Cross-Page Data'!$I$14:$J$117,2,FALSE),K10514))</f>
        <v>wind</v>
      </c>
      <c r="K10514" t="str">
        <f>VLOOKUP(E10514,'Cross-Page Data'!$D$4:$F$48,3,FALSE)</f>
        <v>wind</v>
      </c>
      <c r="L10514" t="b">
        <f>IF(AND($P$6=FALSE,OR(C10514="Commercial NAICS Cogen",C10514="Industrial NAICS Cogen",C10514="NAICS-22 Cogen")),FALSE,IF(AND($P$7=FALSE,OR(C10514="Commercial NAICS Cogen",C10514="Commercial NAICS Non-Cogen",C10514="industrial NAICS Cogen", C10514="industrial NAICS non-cogen")),FALSE,TRUE))</f>
        <v>1</v>
      </c>
      <c r="M10514">
        <f t="shared" si="493"/>
        <v>0.51793525809273844</v>
      </c>
      <c r="N10514">
        <f t="shared" si="494"/>
        <v>1</v>
      </c>
    </row>
    <row r="10515" spans="1:14" x14ac:dyDescent="0.2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s="32">
        <f t="shared" si="492"/>
        <v>8901998.9759589899</v>
      </c>
      <c r="J10515" t="str">
        <f>IF(K10515="natural gas",VLOOKUP(D10515,'Cross-Page Data'!$I$4:$J$13,2,FALSE),IF(K10515="solar",VLOOKUP('Form 923'!D10515,'Cross-Page Data'!$I$14:$J$117,2,FALSE),K10515))</f>
        <v>wind</v>
      </c>
      <c r="K10515" t="str">
        <f>VLOOKUP(E10515,'Cross-Page Data'!$D$4:$F$48,3,FALSE)</f>
        <v>wind</v>
      </c>
      <c r="L10515" t="b">
        <f>IF(AND($P$6=FALSE,OR(C10515="Commercial NAICS Cogen",C10515="Industrial NAICS Cogen",C10515="NAICS-22 Cogen")),FALSE,IF(AND($P$7=FALSE,OR(C10515="Commercial NAICS Cogen",C10515="Commercial NAICS Non-Cogen",C10515="industrial NAICS Cogen", C10515="industrial NAICS non-cogen")),FALSE,TRUE))</f>
        <v>1</v>
      </c>
      <c r="M10515">
        <f t="shared" si="493"/>
        <v>0.57655293088363957</v>
      </c>
      <c r="N10515">
        <f t="shared" si="494"/>
        <v>1</v>
      </c>
    </row>
    <row r="10516" spans="1:14" x14ac:dyDescent="0.2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s="32">
        <f t="shared" si="492"/>
        <v>8901998.9191187974</v>
      </c>
      <c r="J10516" t="str">
        <f>IF(K10516="natural gas",VLOOKUP(D10516,'Cross-Page Data'!$I$4:$J$13,2,FALSE),IF(K10516="solar",VLOOKUP('Form 923'!D10516,'Cross-Page Data'!$I$14:$J$117,2,FALSE),K10516))</f>
        <v>wind</v>
      </c>
      <c r="K10516" t="str">
        <f>VLOOKUP(E10516,'Cross-Page Data'!$D$4:$F$48,3,FALSE)</f>
        <v>wind</v>
      </c>
      <c r="L10516" t="b">
        <f>IF(AND($P$6=FALSE,OR(C10516="Commercial NAICS Cogen",C10516="Industrial NAICS Cogen",C10516="NAICS-22 Cogen")),FALSE,IF(AND($P$7=FALSE,OR(C10516="Commercial NAICS Cogen",C10516="Commercial NAICS Non-Cogen",C10516="industrial NAICS Cogen", C10516="industrial NAICS non-cogen")),FALSE,TRUE))</f>
        <v>1</v>
      </c>
      <c r="M10516">
        <f t="shared" si="493"/>
        <v>0.58180227471566059</v>
      </c>
      <c r="N10516">
        <f t="shared" si="494"/>
        <v>1</v>
      </c>
    </row>
    <row r="10517" spans="1:14" x14ac:dyDescent="0.2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s="32">
        <f t="shared" si="492"/>
        <v>8902050.567390006</v>
      </c>
      <c r="J10517" t="str">
        <f>IF(K10517="natural gas",VLOOKUP(D10517,'Cross-Page Data'!$I$4:$J$13,2,FALSE),IF(K10517="solar",VLOOKUP('Form 923'!D10517,'Cross-Page Data'!$I$14:$J$117,2,FALSE),K10517))</f>
        <v>wind</v>
      </c>
      <c r="K10517" t="str">
        <f>VLOOKUP(E10517,'Cross-Page Data'!$D$4:$F$48,3,FALSE)</f>
        <v>wind</v>
      </c>
      <c r="L10517" t="b">
        <f>IF(AND($P$6=FALSE,OR(C10517="Commercial NAICS Cogen",C10517="Industrial NAICS Cogen",C10517="NAICS-22 Cogen")),FALSE,IF(AND($P$7=FALSE,OR(C10517="Commercial NAICS Cogen",C10517="Commercial NAICS Non-Cogen",C10517="industrial NAICS Cogen", C10517="industrial NAICS non-cogen")),FALSE,TRUE))</f>
        <v>1</v>
      </c>
      <c r="M10517">
        <f t="shared" si="493"/>
        <v>9.1863517060367453E-2</v>
      </c>
      <c r="N10517">
        <f t="shared" si="494"/>
        <v>1</v>
      </c>
    </row>
    <row r="10518" spans="1:14" x14ac:dyDescent="0.2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s="32">
        <f t="shared" si="492"/>
        <v>8901992.482191205</v>
      </c>
      <c r="J10518" t="str">
        <f>IF(K10518="natural gas",VLOOKUP(D10518,'Cross-Page Data'!$I$4:$J$13,2,FALSE),IF(K10518="solar",VLOOKUP('Form 923'!D10518,'Cross-Page Data'!$I$14:$J$117,2,FALSE),K10518))</f>
        <v>wind</v>
      </c>
      <c r="K10518" t="str">
        <f>VLOOKUP(E10518,'Cross-Page Data'!$D$4:$F$48,3,FALSE)</f>
        <v>wind</v>
      </c>
      <c r="L10518" t="b">
        <f>IF(AND($P$6=FALSE,OR(C10518="Commercial NAICS Cogen",C10518="Industrial NAICS Cogen",C10518="NAICS-22 Cogen")),FALSE,IF(AND($P$7=FALSE,OR(C10518="Commercial NAICS Cogen",C10518="Commercial NAICS Non-Cogen",C10518="industrial NAICS Cogen", C10518="industrial NAICS non-cogen")),FALSE,TRUE))</f>
        <v>1</v>
      </c>
      <c r="M10518">
        <f t="shared" si="493"/>
        <v>0.78740157480314965</v>
      </c>
      <c r="N10518">
        <f t="shared" si="494"/>
        <v>1</v>
      </c>
    </row>
    <row r="10519" spans="1:14" ht="26.25" x14ac:dyDescent="0.2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s="32">
        <f t="shared" si="492"/>
        <v>12473056.371067895</v>
      </c>
      <c r="J10519" t="str">
        <f>IF(K10519="natural gas",VLOOKUP(D10519,'Cross-Page Data'!$I$4:$J$13,2,FALSE),IF(K10519="solar",VLOOKUP('Form 923'!D10519,'Cross-Page Data'!$I$14:$J$117,2,FALSE),K10519))</f>
        <v>biomass</v>
      </c>
      <c r="K10519" t="str">
        <f>VLOOKUP(E10519,'Cross-Page Data'!$D$4:$F$48,3,FALSE)</f>
        <v>biomass</v>
      </c>
      <c r="L10519" t="b">
        <f>IF(AND($P$6=FALSE,OR(C10519="Commercial NAICS Cogen",C10519="Industrial NAICS Cogen",C10519="NAICS-22 Cogen")),FALSE,IF(AND($P$7=FALSE,OR(C10519="Commercial NAICS Cogen",C10519="Commercial NAICS Non-Cogen",C10519="industrial NAICS Cogen", C10519="industrial NAICS non-cogen")),FALSE,TRUE))</f>
        <v>0</v>
      </c>
      <c r="M10519">
        <f t="shared" si="493"/>
        <v>0.21491228070175439</v>
      </c>
      <c r="N10519">
        <f t="shared" si="494"/>
        <v>1</v>
      </c>
    </row>
    <row r="10520" spans="1:14" ht="26.25" x14ac:dyDescent="0.2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s="32">
        <f t="shared" si="492"/>
        <v>19464660.911900472</v>
      </c>
      <c r="J10520" t="str">
        <f>IF(K10520="natural gas",VLOOKUP(D10520,'Cross-Page Data'!$I$4:$J$13,2,FALSE),IF(K10520="solar",VLOOKUP('Form 923'!D10520,'Cross-Page Data'!$I$14:$J$117,2,FALSE),K10520))</f>
        <v>natural gas peaker</v>
      </c>
      <c r="K10520" t="str">
        <f>VLOOKUP(E10520,'Cross-Page Data'!$D$4:$F$48,3,FALSE)</f>
        <v>natural gas</v>
      </c>
      <c r="L10520" t="b">
        <f>IF(AND($P$6=FALSE,OR(C10520="Commercial NAICS Cogen",C10520="Industrial NAICS Cogen",C10520="NAICS-22 Cogen")),FALSE,IF(AND($P$7=FALSE,OR(C10520="Commercial NAICS Cogen",C10520="Commercial NAICS Non-Cogen",C10520="industrial NAICS Cogen", C10520="industrial NAICS non-cogen")),FALSE,TRUE))</f>
        <v>0</v>
      </c>
      <c r="M10520">
        <f t="shared" si="493"/>
        <v>6.5679012345679008E-2</v>
      </c>
      <c r="N10520">
        <f t="shared" si="494"/>
        <v>1</v>
      </c>
    </row>
    <row r="10521" spans="1:14" ht="26.25" x14ac:dyDescent="0.2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s="32" t="str">
        <f t="shared" si="492"/>
        <v/>
      </c>
      <c r="J10521" t="str">
        <f>IF(K10521="natural gas",VLOOKUP(D10521,'Cross-Page Data'!$I$4:$J$13,2,FALSE),IF(K10521="solar",VLOOKUP('Form 923'!D10521,'Cross-Page Data'!$I$14:$J$117,2,FALSE),K10521))</f>
        <v>heavy or residual fuel oil</v>
      </c>
      <c r="K10521" t="str">
        <f>VLOOKUP(E10521,'Cross-Page Data'!$D$4:$F$48,3,FALSE)</f>
        <v>heavy or residual fuel oil</v>
      </c>
      <c r="L10521" t="b">
        <f>IF(AND($P$6=FALSE,OR(C10521="Commercial NAICS Cogen",C10521="Industrial NAICS Cogen",C10521="NAICS-22 Cogen")),FALSE,IF(AND($P$7=FALSE,OR(C10521="Commercial NAICS Cogen",C10521="Commercial NAICS Non-Cogen",C10521="industrial NAICS Cogen", C10521="industrial NAICS non-cogen")),FALSE,TRUE))</f>
        <v>0</v>
      </c>
      <c r="M10521">
        <f t="shared" si="493"/>
        <v>4.0160642570281126E-4</v>
      </c>
      <c r="N10521">
        <f t="shared" si="494"/>
        <v>0</v>
      </c>
    </row>
    <row r="10522" spans="1:14" ht="26.25" x14ac:dyDescent="0.2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s="32" t="str">
        <f t="shared" si="492"/>
        <v/>
      </c>
      <c r="J10522" t="str">
        <f>IF(K10522="natural gas",VLOOKUP(D10522,'Cross-Page Data'!$I$4:$J$13,2,FALSE),IF(K10522="solar",VLOOKUP('Form 923'!D10522,'Cross-Page Data'!$I$14:$J$117,2,FALSE),K10522))</f>
        <v>other</v>
      </c>
      <c r="K10522" t="str">
        <f>VLOOKUP(E10522,'Cross-Page Data'!$D$4:$F$48,3,FALSE)</f>
        <v>other</v>
      </c>
      <c r="L10522" t="b">
        <f>IF(AND($P$6=FALSE,OR(C10522="Commercial NAICS Cogen",C10522="Industrial NAICS Cogen",C10522="NAICS-22 Cogen")),FALSE,IF(AND($P$7=FALSE,OR(C10522="Commercial NAICS Cogen",C10522="Commercial NAICS Non-Cogen",C10522="industrial NAICS Cogen", C10522="industrial NAICS non-cogen")),FALSE,TRUE))</f>
        <v>0</v>
      </c>
      <c r="M10522">
        <f t="shared" si="493"/>
        <v>1.6233766233766235E-3</v>
      </c>
      <c r="N10522">
        <f t="shared" si="494"/>
        <v>0</v>
      </c>
    </row>
    <row r="10523" spans="1:14" ht="26.25" x14ac:dyDescent="0.2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s="32">
        <f t="shared" si="492"/>
        <v>5136523.3260393385</v>
      </c>
      <c r="J10523" t="str">
        <f>IF(K10523="natural gas",VLOOKUP(D10523,'Cross-Page Data'!$I$4:$J$13,2,FALSE),IF(K10523="solar",VLOOKUP('Form 923'!D10523,'Cross-Page Data'!$I$14:$J$117,2,FALSE),K10523))</f>
        <v>natural gas peaker</v>
      </c>
      <c r="K10523" t="str">
        <f>VLOOKUP(E10523,'Cross-Page Data'!$D$4:$F$48,3,FALSE)</f>
        <v>natural gas</v>
      </c>
      <c r="L10523" t="b">
        <f>IF(AND($P$6=FALSE,OR(C10523="Commercial NAICS Cogen",C10523="Industrial NAICS Cogen",C10523="NAICS-22 Cogen")),FALSE,IF(AND($P$7=FALSE,OR(C10523="Commercial NAICS Cogen",C10523="Commercial NAICS Non-Cogen",C10523="industrial NAICS Cogen", C10523="industrial NAICS non-cogen")),FALSE,TRUE))</f>
        <v>0</v>
      </c>
      <c r="M10523">
        <f t="shared" si="493"/>
        <v>0.68740740740740736</v>
      </c>
      <c r="N10523">
        <f t="shared" si="494"/>
        <v>1</v>
      </c>
    </row>
    <row r="10524" spans="1:14" ht="26.25" x14ac:dyDescent="0.2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s="32">
        <f t="shared" si="492"/>
        <v>13980179.569710316</v>
      </c>
      <c r="J10524" t="str">
        <f>IF(K10524="natural gas",VLOOKUP(D10524,'Cross-Page Data'!$I$4:$J$13,2,FALSE),IF(K10524="solar",VLOOKUP('Form 923'!D10524,'Cross-Page Data'!$I$14:$J$117,2,FALSE),K10524))</f>
        <v>heavy or residual fuel oil</v>
      </c>
      <c r="K10524" t="str">
        <f>VLOOKUP(E10524,'Cross-Page Data'!$D$4:$F$48,3,FALSE)</f>
        <v>heavy or residual fuel oil</v>
      </c>
      <c r="L10524" t="b">
        <f>IF(AND($P$6=FALSE,OR(C10524="Commercial NAICS Cogen",C10524="Industrial NAICS Cogen",C10524="NAICS-22 Cogen")),FALSE,IF(AND($P$7=FALSE,OR(C10524="Commercial NAICS Cogen",C10524="Commercial NAICS Non-Cogen",C10524="industrial NAICS Cogen", C10524="industrial NAICS non-cogen")),FALSE,TRUE))</f>
        <v>0</v>
      </c>
      <c r="M10524">
        <f t="shared" si="493"/>
        <v>0.1502008032128514</v>
      </c>
      <c r="N10524">
        <f t="shared" si="494"/>
        <v>1</v>
      </c>
    </row>
    <row r="10525" spans="1:14" x14ac:dyDescent="0.2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s="32">
        <f t="shared" si="492"/>
        <v>8903526.2807717901</v>
      </c>
      <c r="J10525" t="str">
        <f>IF(K10525="natural gas",VLOOKUP(D10525,'Cross-Page Data'!$I$4:$J$13,2,FALSE),IF(K10525="solar",VLOOKUP('Form 923'!D10525,'Cross-Page Data'!$I$14:$J$117,2,FALSE),K10525))</f>
        <v>solar pv</v>
      </c>
      <c r="K10525" t="str">
        <f>VLOOKUP(E10525,'Cross-Page Data'!$D$4:$F$48,3,FALSE)</f>
        <v>solar</v>
      </c>
      <c r="L10525" t="b">
        <f>IF(AND($P$6=FALSE,OR(C10525="Commercial NAICS Cogen",C10525="Industrial NAICS Cogen",C10525="NAICS-22 Cogen")),FALSE,IF(AND($P$7=FALSE,OR(C10525="Commercial NAICS Cogen",C10525="Commercial NAICS Non-Cogen",C10525="industrial NAICS Cogen", C10525="industrial NAICS non-cogen")),FALSE,TRUE))</f>
        <v>1</v>
      </c>
      <c r="M10525">
        <f t="shared" si="493"/>
        <v>1.3245033112582781E-2</v>
      </c>
      <c r="N10525">
        <f t="shared" si="494"/>
        <v>0</v>
      </c>
    </row>
    <row r="10526" spans="1:14" x14ac:dyDescent="0.2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s="32">
        <f t="shared" si="492"/>
        <v>8901985.602404872</v>
      </c>
      <c r="J10526" t="str">
        <f>IF(K10526="natural gas",VLOOKUP(D10526,'Cross-Page Data'!$I$4:$J$13,2,FALSE),IF(K10526="solar",VLOOKUP('Form 923'!D10526,'Cross-Page Data'!$I$14:$J$117,2,FALSE),K10526))</f>
        <v>wind</v>
      </c>
      <c r="K10526" t="str">
        <f>VLOOKUP(E10526,'Cross-Page Data'!$D$4:$F$48,3,FALSE)</f>
        <v>wind</v>
      </c>
      <c r="L10526" t="b">
        <f>IF(AND($P$6=FALSE,OR(C10526="Commercial NAICS Cogen",C10526="Industrial NAICS Cogen",C10526="NAICS-22 Cogen")),FALSE,IF(AND($P$7=FALSE,OR(C10526="Commercial NAICS Cogen",C10526="Commercial NAICS Non-Cogen",C10526="industrial NAICS Cogen", C10526="industrial NAICS non-cogen")),FALSE,TRUE))</f>
        <v>1</v>
      </c>
      <c r="M10526">
        <f t="shared" si="493"/>
        <v>0.82764654418197725</v>
      </c>
      <c r="N10526">
        <f t="shared" si="494"/>
        <v>1</v>
      </c>
    </row>
    <row r="10527" spans="1:14" x14ac:dyDescent="0.2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s="32">
        <f t="shared" si="492"/>
        <v>8901689.0428757034</v>
      </c>
      <c r="J10527" t="str">
        <f>IF(K10527="natural gas",VLOOKUP(D10527,'Cross-Page Data'!$I$4:$J$13,2,FALSE),IF(K10527="solar",VLOOKUP('Form 923'!D10527,'Cross-Page Data'!$I$14:$J$117,2,FALSE),K10527))</f>
        <v>solar pv</v>
      </c>
      <c r="K10527" t="str">
        <f>VLOOKUP(E10527,'Cross-Page Data'!$D$4:$F$48,3,FALSE)</f>
        <v>solar</v>
      </c>
      <c r="L10527" t="b">
        <f>IF(AND($P$6=FALSE,OR(C10527="Commercial NAICS Cogen",C10527="Industrial NAICS Cogen",C10527="NAICS-22 Cogen")),FALSE,IF(AND($P$7=FALSE,OR(C10527="Commercial NAICS Cogen",C10527="Commercial NAICS Non-Cogen",C10527="industrial NAICS Cogen", C10527="industrial NAICS non-cogen")),FALSE,TRUE))</f>
        <v>1</v>
      </c>
      <c r="M10527">
        <f t="shared" si="493"/>
        <v>0.85209713024282563</v>
      </c>
      <c r="N10527">
        <f t="shared" si="494"/>
        <v>1</v>
      </c>
    </row>
    <row r="10528" spans="1:14" x14ac:dyDescent="0.2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s="32">
        <f t="shared" si="492"/>
        <v>8901885.4748603366</v>
      </c>
      <c r="J10528" t="str">
        <f>IF(K10528="natural gas",VLOOKUP(D10528,'Cross-Page Data'!$I$4:$J$13,2,FALSE),IF(K10528="solar",VLOOKUP('Form 923'!D10528,'Cross-Page Data'!$I$14:$J$117,2,FALSE),K10528))</f>
        <v>solar pv</v>
      </c>
      <c r="K10528" t="str">
        <f>VLOOKUP(E10528,'Cross-Page Data'!$D$4:$F$48,3,FALSE)</f>
        <v>solar</v>
      </c>
      <c r="L10528" t="b">
        <f>IF(AND($P$6=FALSE,OR(C10528="Commercial NAICS Cogen",C10528="Industrial NAICS Cogen",C10528="NAICS-22 Cogen")),FALSE,IF(AND($P$7=FALSE,OR(C10528="Commercial NAICS Cogen",C10528="Commercial NAICS Non-Cogen",C10528="industrial NAICS Cogen", C10528="industrial NAICS non-cogen")),FALSE,TRUE))</f>
        <v>1</v>
      </c>
      <c r="M10528">
        <f t="shared" si="493"/>
        <v>0.72753074739829704</v>
      </c>
      <c r="N10528">
        <f t="shared" si="494"/>
        <v>1</v>
      </c>
    </row>
    <row r="10529" spans="1:14" x14ac:dyDescent="0.2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s="32">
        <f t="shared" si="492"/>
        <v>8901447.2777394895</v>
      </c>
      <c r="J10529" t="str">
        <f>IF(K10529="natural gas",VLOOKUP(D10529,'Cross-Page Data'!$I$4:$J$13,2,FALSE),IF(K10529="solar",VLOOKUP('Form 923'!D10529,'Cross-Page Data'!$I$14:$J$117,2,FALSE),K10529))</f>
        <v>solar pv</v>
      </c>
      <c r="K10529" t="str">
        <f>VLOOKUP(E10529,'Cross-Page Data'!$D$4:$F$48,3,FALSE)</f>
        <v>solar</v>
      </c>
      <c r="L10529" t="b">
        <f>IF(AND($P$6=FALSE,OR(C10529="Commercial NAICS Cogen",C10529="Industrial NAICS Cogen",C10529="NAICS-22 Cogen")),FALSE,IF(AND($P$7=FALSE,OR(C10529="Commercial NAICS Cogen",C10529="Commercial NAICS Non-Cogen",C10529="industrial NAICS Cogen", C10529="industrial NAICS non-cogen")),FALSE,TRUE))</f>
        <v>1</v>
      </c>
      <c r="M10529">
        <f t="shared" si="493"/>
        <v>0.90286975717439288</v>
      </c>
      <c r="N10529">
        <f t="shared" si="494"/>
        <v>1</v>
      </c>
    </row>
    <row r="10530" spans="1:14" x14ac:dyDescent="0.2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s="32">
        <f t="shared" si="492"/>
        <v>8902482.269503545</v>
      </c>
      <c r="J10530" t="str">
        <f>IF(K10530="natural gas",VLOOKUP(D10530,'Cross-Page Data'!$I$4:$J$13,2,FALSE),IF(K10530="solar",VLOOKUP('Form 923'!D10530,'Cross-Page Data'!$I$14:$J$117,2,FALSE),K10530))</f>
        <v>solar pv</v>
      </c>
      <c r="K10530" t="str">
        <f>VLOOKUP(E10530,'Cross-Page Data'!$D$4:$F$48,3,FALSE)</f>
        <v>solar</v>
      </c>
      <c r="L10530" t="b">
        <f>IF(AND($P$6=FALSE,OR(C10530="Commercial NAICS Cogen",C10530="Industrial NAICS Cogen",C10530="NAICS-22 Cogen")),FALSE,IF(AND($P$7=FALSE,OR(C10530="Commercial NAICS Cogen",C10530="Commercial NAICS Non-Cogen",C10530="industrial NAICS Cogen", C10530="industrial NAICS non-cogen")),FALSE,TRUE))</f>
        <v>1</v>
      </c>
      <c r="M10530">
        <f t="shared" si="493"/>
        <v>7.6001261431725003E-2</v>
      </c>
      <c r="N10530">
        <f t="shared" si="494"/>
        <v>1</v>
      </c>
    </row>
    <row r="10531" spans="1:14" x14ac:dyDescent="0.2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s="32">
        <f t="shared" si="492"/>
        <v>8902165.0326797385</v>
      </c>
      <c r="J10531" t="str">
        <f>IF(K10531="natural gas",VLOOKUP(D10531,'Cross-Page Data'!$I$4:$J$13,2,FALSE),IF(K10531="solar",VLOOKUP('Form 923'!D10531,'Cross-Page Data'!$I$14:$J$117,2,FALSE),K10531))</f>
        <v>solar pv</v>
      </c>
      <c r="K10531" t="str">
        <f>VLOOKUP(E10531,'Cross-Page Data'!$D$4:$F$48,3,FALSE)</f>
        <v>solar</v>
      </c>
      <c r="L10531" t="b">
        <f>IF(AND($P$6=FALSE,OR(C10531="Commercial NAICS Cogen",C10531="Industrial NAICS Cogen",C10531="NAICS-22 Cogen")),FALSE,IF(AND($P$7=FALSE,OR(C10531="Commercial NAICS Cogen",C10531="Commercial NAICS Non-Cogen",C10531="industrial NAICS Cogen", C10531="industrial NAICS non-cogen")),FALSE,TRUE))</f>
        <v>1</v>
      </c>
      <c r="M10531">
        <f t="shared" si="493"/>
        <v>0.2011983601387575</v>
      </c>
      <c r="N10531">
        <f t="shared" si="494"/>
        <v>1</v>
      </c>
    </row>
    <row r="10532" spans="1:14" x14ac:dyDescent="0.2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s="32">
        <f t="shared" si="492"/>
        <v>8901909.6029674411</v>
      </c>
      <c r="J10532" t="str">
        <f>IF(K10532="natural gas",VLOOKUP(D10532,'Cross-Page Data'!$I$4:$J$13,2,FALSE),IF(K10532="solar",VLOOKUP('Form 923'!D10532,'Cross-Page Data'!$I$14:$J$117,2,FALSE),K10532))</f>
        <v>solar pv</v>
      </c>
      <c r="K10532" t="str">
        <f>VLOOKUP(E10532,'Cross-Page Data'!$D$4:$F$48,3,FALSE)</f>
        <v>solar</v>
      </c>
      <c r="L10532" t="b">
        <f>IF(AND($P$6=FALSE,OR(C10532="Commercial NAICS Cogen",C10532="Industrial NAICS Cogen",C10532="NAICS-22 Cogen")),FALSE,IF(AND($P$7=FALSE,OR(C10532="Commercial NAICS Cogen",C10532="Commercial NAICS Non-Cogen",C10532="industrial NAICS Cogen", C10532="industrial NAICS non-cogen")),FALSE,TRUE))</f>
        <v>1</v>
      </c>
      <c r="M10532">
        <f t="shared" si="493"/>
        <v>0.6972563859981078</v>
      </c>
      <c r="N10532">
        <f t="shared" si="494"/>
        <v>1</v>
      </c>
    </row>
    <row r="10533" spans="1:14" x14ac:dyDescent="0.2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s="32">
        <f t="shared" si="492"/>
        <v>8901997.1503714696</v>
      </c>
      <c r="J10533" t="str">
        <f>IF(K10533="natural gas",VLOOKUP(D10533,'Cross-Page Data'!$I$4:$J$13,2,FALSE),IF(K10533="solar",VLOOKUP('Form 923'!D10533,'Cross-Page Data'!$I$14:$J$117,2,FALSE),K10533))</f>
        <v>wind</v>
      </c>
      <c r="K10533" t="str">
        <f>VLOOKUP(E10533,'Cross-Page Data'!$D$4:$F$48,3,FALSE)</f>
        <v>wind</v>
      </c>
      <c r="L10533" t="b">
        <f>IF(AND($P$6=FALSE,OR(C10533="Commercial NAICS Cogen",C10533="Industrial NAICS Cogen",C10533="NAICS-22 Cogen")),FALSE,IF(AND($P$7=FALSE,OR(C10533="Commercial NAICS Cogen",C10533="Commercial NAICS Non-Cogen",C10533="industrial NAICS Cogen", C10533="industrial NAICS non-cogen")),FALSE,TRUE))</f>
        <v>1</v>
      </c>
      <c r="M10533">
        <f t="shared" si="493"/>
        <v>0.69028871391076119</v>
      </c>
      <c r="N10533">
        <f t="shared" si="494"/>
        <v>1</v>
      </c>
    </row>
    <row r="10534" spans="1:14" x14ac:dyDescent="0.2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s="32">
        <f t="shared" si="492"/>
        <v>8901996.6264141891</v>
      </c>
      <c r="J10534" t="str">
        <f>IF(K10534="natural gas",VLOOKUP(D10534,'Cross-Page Data'!$I$4:$J$13,2,FALSE),IF(K10534="solar",VLOOKUP('Form 923'!D10534,'Cross-Page Data'!$I$14:$J$117,2,FALSE),K10534))</f>
        <v>wind</v>
      </c>
      <c r="K10534" t="str">
        <f>VLOOKUP(E10534,'Cross-Page Data'!$D$4:$F$48,3,FALSE)</f>
        <v>wind</v>
      </c>
      <c r="L10534" t="b">
        <f>IF(AND($P$6=FALSE,OR(C10534="Commercial NAICS Cogen",C10534="Industrial NAICS Cogen",C10534="NAICS-22 Cogen")),FALSE,IF(AND($P$7=FALSE,OR(C10534="Commercial NAICS Cogen",C10534="Commercial NAICS Non-Cogen",C10534="industrial NAICS Cogen", C10534="industrial NAICS non-cogen")),FALSE,TRUE))</f>
        <v>1</v>
      </c>
      <c r="M10534">
        <f t="shared" si="493"/>
        <v>0.71128608923884518</v>
      </c>
      <c r="N10534">
        <f t="shared" si="494"/>
        <v>1</v>
      </c>
    </row>
    <row r="10535" spans="1:14" x14ac:dyDescent="0.2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s="32">
        <f t="shared" si="492"/>
        <v>8901992.9364278503</v>
      </c>
      <c r="J10535" t="str">
        <f>IF(K10535="natural gas",VLOOKUP(D10535,'Cross-Page Data'!$I$4:$J$13,2,FALSE),IF(K10535="solar",VLOOKUP('Form 923'!D10535,'Cross-Page Data'!$I$14:$J$117,2,FALSE),K10535))</f>
        <v>solar pv</v>
      </c>
      <c r="K10535" t="str">
        <f>VLOOKUP(E10535,'Cross-Page Data'!$D$4:$F$48,3,FALSE)</f>
        <v>solar</v>
      </c>
      <c r="L10535" t="b">
        <f>IF(AND($P$6=FALSE,OR(C10535="Commercial NAICS Cogen",C10535="Industrial NAICS Cogen",C10535="NAICS-22 Cogen")),FALSE,IF(AND($P$7=FALSE,OR(C10535="Commercial NAICS Cogen",C10535="Commercial NAICS Non-Cogen",C10535="industrial NAICS Cogen", C10535="industrial NAICS non-cogen")),FALSE,TRUE))</f>
        <v>1</v>
      </c>
      <c r="M10535">
        <f t="shared" si="493"/>
        <v>0.54083885209713023</v>
      </c>
      <c r="N10535">
        <f t="shared" si="494"/>
        <v>1</v>
      </c>
    </row>
    <row r="10536" spans="1:14" x14ac:dyDescent="0.2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s="32">
        <f t="shared" si="492"/>
        <v>8902032.4699467085</v>
      </c>
      <c r="J10536" t="str">
        <f>IF(K10536="natural gas",VLOOKUP(D10536,'Cross-Page Data'!$I$4:$J$13,2,FALSE),IF(K10536="solar",VLOOKUP('Form 923'!D10536,'Cross-Page Data'!$I$14:$J$117,2,FALSE),K10536))</f>
        <v>solar pv</v>
      </c>
      <c r="K10536" t="str">
        <f>VLOOKUP(E10536,'Cross-Page Data'!$D$4:$F$48,3,FALSE)</f>
        <v>solar</v>
      </c>
      <c r="L10536" t="b">
        <f>IF(AND($P$6=FALSE,OR(C10536="Commercial NAICS Cogen",C10536="Industrial NAICS Cogen",C10536="NAICS-22 Cogen")),FALSE,IF(AND($P$7=FALSE,OR(C10536="Commercial NAICS Cogen",C10536="Commercial NAICS Non-Cogen",C10536="industrial NAICS Cogen", C10536="industrial NAICS non-cogen")),FALSE,TRUE))</f>
        <v>1</v>
      </c>
      <c r="M10536">
        <f t="shared" si="493"/>
        <v>0.36959949542731002</v>
      </c>
      <c r="N10536">
        <f t="shared" si="494"/>
        <v>1</v>
      </c>
    </row>
    <row r="10537" spans="1:14" x14ac:dyDescent="0.2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s="32">
        <f t="shared" si="492"/>
        <v>8901977.4120186567</v>
      </c>
      <c r="J10537" t="str">
        <f>IF(K10537="natural gas",VLOOKUP(D10537,'Cross-Page Data'!$I$4:$J$13,2,FALSE),IF(K10537="solar",VLOOKUP('Form 923'!D10537,'Cross-Page Data'!$I$14:$J$117,2,FALSE),K10537))</f>
        <v>solar pv</v>
      </c>
      <c r="K10537" t="str">
        <f>VLOOKUP(E10537,'Cross-Page Data'!$D$4:$F$48,3,FALSE)</f>
        <v>solar</v>
      </c>
      <c r="L10537" t="b">
        <f>IF(AND($P$6=FALSE,OR(C10537="Commercial NAICS Cogen",C10537="Industrial NAICS Cogen",C10537="NAICS-22 Cogen")),FALSE,IF(AND($P$7=FALSE,OR(C10537="Commercial NAICS Cogen",C10537="Commercial NAICS Non-Cogen",C10537="industrial NAICS Cogen", C10537="industrial NAICS non-cogen")),FALSE,TRUE))</f>
        <v>1</v>
      </c>
      <c r="M10537">
        <f t="shared" si="493"/>
        <v>0.59318826868495744</v>
      </c>
      <c r="N10537">
        <f t="shared" si="494"/>
        <v>1</v>
      </c>
    </row>
    <row r="10538" spans="1:14" x14ac:dyDescent="0.2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s="32">
        <f t="shared" si="492"/>
        <v>8901986.4398715347</v>
      </c>
      <c r="J10538" t="str">
        <f>IF(K10538="natural gas",VLOOKUP(D10538,'Cross-Page Data'!$I$4:$J$13,2,FALSE),IF(K10538="solar",VLOOKUP('Form 923'!D10538,'Cross-Page Data'!$I$14:$J$117,2,FALSE),K10538))</f>
        <v>solar pv</v>
      </c>
      <c r="K10538" t="str">
        <f>VLOOKUP(E10538,'Cross-Page Data'!$D$4:$F$48,3,FALSE)</f>
        <v>solar</v>
      </c>
      <c r="L10538" t="b">
        <f>IF(AND($P$6=FALSE,OR(C10538="Commercial NAICS Cogen",C10538="Industrial NAICS Cogen",C10538="NAICS-22 Cogen")),FALSE,IF(AND($P$7=FALSE,OR(C10538="Commercial NAICS Cogen",C10538="Commercial NAICS Non-Cogen",C10538="industrial NAICS Cogen", C10538="industrial NAICS non-cogen")),FALSE,TRUE))</f>
        <v>1</v>
      </c>
      <c r="M10538">
        <f t="shared" si="493"/>
        <v>0.56606748659728789</v>
      </c>
      <c r="N10538">
        <f t="shared" si="494"/>
        <v>1</v>
      </c>
    </row>
    <row r="10539" spans="1:14" x14ac:dyDescent="0.2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s="32">
        <f t="shared" si="492"/>
        <v>8901800.8834522609</v>
      </c>
      <c r="J10539" t="str">
        <f>IF(K10539="natural gas",VLOOKUP(D10539,'Cross-Page Data'!$I$4:$J$13,2,FALSE),IF(K10539="solar",VLOOKUP('Form 923'!D10539,'Cross-Page Data'!$I$14:$J$117,2,FALSE),K10539))</f>
        <v>solar pv</v>
      </c>
      <c r="K10539" t="str">
        <f>VLOOKUP(E10539,'Cross-Page Data'!$D$4:$F$48,3,FALSE)</f>
        <v>solar</v>
      </c>
      <c r="L10539" t="b">
        <f>IF(AND($P$6=FALSE,OR(C10539="Commercial NAICS Cogen",C10539="Industrial NAICS Cogen",C10539="NAICS-22 Cogen")),FALSE,IF(AND($P$7=FALSE,OR(C10539="Commercial NAICS Cogen",C10539="Commercial NAICS Non-Cogen",C10539="industrial NAICS Cogen", C10539="industrial NAICS non-cogen")),FALSE,TRUE))</f>
        <v>1</v>
      </c>
      <c r="M10539">
        <f t="shared" si="493"/>
        <v>0.79911699779249445</v>
      </c>
      <c r="N10539">
        <f t="shared" si="494"/>
        <v>1</v>
      </c>
    </row>
    <row r="10540" spans="1:14" x14ac:dyDescent="0.2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s="32">
        <f t="shared" si="492"/>
        <v>0</v>
      </c>
      <c r="J10540" t="str">
        <f>IF(K10540="natural gas",VLOOKUP(D10540,'Cross-Page Data'!$I$4:$J$13,2,FALSE),IF(K10540="solar",VLOOKUP('Form 923'!D10540,'Cross-Page Data'!$I$14:$J$117,2,FALSE),K10540))</f>
        <v>natural gas nonpeaker</v>
      </c>
      <c r="K10540" t="str">
        <f>VLOOKUP(E10540,'Cross-Page Data'!$D$4:$F$48,3,FALSE)</f>
        <v>natural gas</v>
      </c>
      <c r="L10540" t="b">
        <f>IF(AND($P$6=FALSE,OR(C10540="Commercial NAICS Cogen",C10540="Industrial NAICS Cogen",C10540="NAICS-22 Cogen")),FALSE,IF(AND($P$7=FALSE,OR(C10540="Commercial NAICS Cogen",C10540="Commercial NAICS Non-Cogen",C10540="industrial NAICS Cogen", C10540="industrial NAICS non-cogen")),FALSE,TRUE))</f>
        <v>1</v>
      </c>
      <c r="M10540">
        <f t="shared" si="493"/>
        <v>0.77302325581395348</v>
      </c>
      <c r="N10540">
        <f t="shared" si="494"/>
        <v>1</v>
      </c>
    </row>
    <row r="10541" spans="1:14" x14ac:dyDescent="0.2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s="32">
        <f t="shared" si="492"/>
        <v>10570025.312321384</v>
      </c>
      <c r="J10541" t="str">
        <f>IF(K10541="natural gas",VLOOKUP(D10541,'Cross-Page Data'!$I$4:$J$13,2,FALSE),IF(K10541="solar",VLOOKUP('Form 923'!D10541,'Cross-Page Data'!$I$14:$J$117,2,FALSE),K10541))</f>
        <v>natural gas nonpeaker</v>
      </c>
      <c r="K10541" t="str">
        <f>VLOOKUP(E10541,'Cross-Page Data'!$D$4:$F$48,3,FALSE)</f>
        <v>natural gas</v>
      </c>
      <c r="L10541" t="b">
        <f>IF(AND($P$6=FALSE,OR(C10541="Commercial NAICS Cogen",C10541="Industrial NAICS Cogen",C10541="NAICS-22 Cogen")),FALSE,IF(AND($P$7=FALSE,OR(C10541="Commercial NAICS Cogen",C10541="Commercial NAICS Non-Cogen",C10541="industrial NAICS Cogen", C10541="industrial NAICS non-cogen")),FALSE,TRUE))</f>
        <v>1</v>
      </c>
      <c r="M10541">
        <f t="shared" si="493"/>
        <v>0.29395348837209301</v>
      </c>
      <c r="N10541">
        <f t="shared" si="494"/>
        <v>1</v>
      </c>
    </row>
    <row r="10542" spans="1:14" x14ac:dyDescent="0.2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s="32">
        <f t="shared" si="492"/>
        <v>8902423.2633279487</v>
      </c>
      <c r="J10542" t="str">
        <f>IF(K10542="natural gas",VLOOKUP(D10542,'Cross-Page Data'!$I$4:$J$13,2,FALSE),IF(K10542="solar",VLOOKUP('Form 923'!D10542,'Cross-Page Data'!$I$14:$J$117,2,FALSE),K10542))</f>
        <v>solar pv</v>
      </c>
      <c r="K10542" t="str">
        <f>VLOOKUP(E10542,'Cross-Page Data'!$D$4:$F$48,3,FALSE)</f>
        <v>solar</v>
      </c>
      <c r="L10542" t="b">
        <f>IF(AND($P$6=FALSE,OR(C10542="Commercial NAICS Cogen",C10542="Industrial NAICS Cogen",C10542="NAICS-22 Cogen")),FALSE,IF(AND($P$7=FALSE,OR(C10542="Commercial NAICS Cogen",C10542="Commercial NAICS Non-Cogen",C10542="industrial NAICS Cogen", C10542="industrial NAICS non-cogen")),FALSE,TRUE))</f>
        <v>1</v>
      </c>
      <c r="M10542">
        <f t="shared" si="493"/>
        <v>8.861557868180385E-2</v>
      </c>
      <c r="N10542">
        <f t="shared" si="494"/>
        <v>1</v>
      </c>
    </row>
    <row r="10543" spans="1:14" x14ac:dyDescent="0.2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s="32">
        <f t="shared" si="492"/>
        <v>8900928.7925696597</v>
      </c>
      <c r="J10543" t="str">
        <f>IF(K10543="natural gas",VLOOKUP(D10543,'Cross-Page Data'!$I$4:$J$13,2,FALSE),IF(K10543="solar",VLOOKUP('Form 923'!D10543,'Cross-Page Data'!$I$14:$J$117,2,FALSE),K10543))</f>
        <v>solar pv</v>
      </c>
      <c r="K10543" t="str">
        <f>VLOOKUP(E10543,'Cross-Page Data'!$D$4:$F$48,3,FALSE)</f>
        <v>solar</v>
      </c>
      <c r="L10543" t="b">
        <f>IF(AND($P$6=FALSE,OR(C10543="Commercial NAICS Cogen",C10543="Industrial NAICS Cogen",C10543="NAICS-22 Cogen")),FALSE,IF(AND($P$7=FALSE,OR(C10543="Commercial NAICS Cogen",C10543="Commercial NAICS Non-Cogen",C10543="industrial NAICS Cogen", C10543="industrial NAICS non-cogen")),FALSE,TRUE))</f>
        <v>1</v>
      </c>
      <c r="M10543">
        <f t="shared" si="493"/>
        <v>0.94638915168716498</v>
      </c>
      <c r="N10543">
        <f t="shared" si="494"/>
        <v>1</v>
      </c>
    </row>
    <row r="10544" spans="1:14" x14ac:dyDescent="0.2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s="32">
        <f t="shared" si="492"/>
        <v>8901639.3442622945</v>
      </c>
      <c r="J10544" t="str">
        <f>IF(K10544="natural gas",VLOOKUP(D10544,'Cross-Page Data'!$I$4:$J$13,2,FALSE),IF(K10544="solar",VLOOKUP('Form 923'!D10544,'Cross-Page Data'!$I$14:$J$117,2,FALSE),K10544))</f>
        <v>solar pv</v>
      </c>
      <c r="K10544" t="str">
        <f>VLOOKUP(E10544,'Cross-Page Data'!$D$4:$F$48,3,FALSE)</f>
        <v>solar</v>
      </c>
      <c r="L10544" t="b">
        <f>IF(AND($P$6=FALSE,OR(C10544="Commercial NAICS Cogen",C10544="Industrial NAICS Cogen",C10544="NAICS-22 Cogen")),FALSE,IF(AND($P$7=FALSE,OR(C10544="Commercial NAICS Cogen",C10544="Commercial NAICS Non-Cogen",C10544="industrial NAICS Cogen", C10544="industrial NAICS non-cogen")),FALSE,TRUE))</f>
        <v>1</v>
      </c>
      <c r="M10544">
        <f t="shared" si="493"/>
        <v>0.86439608956165248</v>
      </c>
      <c r="N10544">
        <f t="shared" si="494"/>
        <v>1</v>
      </c>
    </row>
    <row r="10545" spans="1:14" x14ac:dyDescent="0.2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s="32">
        <f t="shared" si="492"/>
        <v>8902021.8718209565</v>
      </c>
      <c r="J10545" t="str">
        <f>IF(K10545="natural gas",VLOOKUP(D10545,'Cross-Page Data'!$I$4:$J$13,2,FALSE),IF(K10545="solar",VLOOKUP('Form 923'!D10545,'Cross-Page Data'!$I$14:$J$117,2,FALSE),K10545))</f>
        <v>solar pv</v>
      </c>
      <c r="K10545" t="str">
        <f>VLOOKUP(E10545,'Cross-Page Data'!$D$4:$F$48,3,FALSE)</f>
        <v>solar</v>
      </c>
      <c r="L10545" t="b">
        <f>IF(AND($P$6=FALSE,OR(C10545="Commercial NAICS Cogen",C10545="Industrial NAICS Cogen",C10545="NAICS-22 Cogen")),FALSE,IF(AND($P$7=FALSE,OR(C10545="Commercial NAICS Cogen",C10545="Commercial NAICS Non-Cogen",C10545="industrial NAICS Cogen", C10545="industrial NAICS non-cogen")),FALSE,TRUE))</f>
        <v>1</v>
      </c>
      <c r="M10545">
        <f t="shared" si="493"/>
        <v>0.39640491958372753</v>
      </c>
      <c r="N10545">
        <f t="shared" si="494"/>
        <v>1</v>
      </c>
    </row>
    <row r="10546" spans="1:14" x14ac:dyDescent="0.2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s="32">
        <f t="shared" si="492"/>
        <v>8901846.4528668616</v>
      </c>
      <c r="J10546" t="str">
        <f>IF(K10546="natural gas",VLOOKUP(D10546,'Cross-Page Data'!$I$4:$J$13,2,FALSE),IF(K10546="solar",VLOOKUP('Form 923'!D10546,'Cross-Page Data'!$I$14:$J$117,2,FALSE),K10546))</f>
        <v>solar pv</v>
      </c>
      <c r="K10546" t="str">
        <f>VLOOKUP(E10546,'Cross-Page Data'!$D$4:$F$48,3,FALSE)</f>
        <v>solar</v>
      </c>
      <c r="L10546" t="b">
        <f>IF(AND($P$6=FALSE,OR(C10546="Commercial NAICS Cogen",C10546="Industrial NAICS Cogen",C10546="NAICS-22 Cogen")),FALSE,IF(AND($P$7=FALSE,OR(C10546="Commercial NAICS Cogen",C10546="Commercial NAICS Non-Cogen",C10546="industrial NAICS Cogen", C10546="industrial NAICS non-cogen")),FALSE,TRUE))</f>
        <v>1</v>
      </c>
      <c r="M10546">
        <f t="shared" si="493"/>
        <v>0.76600441501103755</v>
      </c>
      <c r="N10546">
        <f t="shared" si="494"/>
        <v>1</v>
      </c>
    </row>
    <row r="10547" spans="1:14" x14ac:dyDescent="0.2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s="32">
        <f t="shared" si="492"/>
        <v>8902156.7596002109</v>
      </c>
      <c r="J10547" t="str">
        <f>IF(K10547="natural gas",VLOOKUP(D10547,'Cross-Page Data'!$I$4:$J$13,2,FALSE),IF(K10547="solar",VLOOKUP('Form 923'!D10547,'Cross-Page Data'!$I$14:$J$117,2,FALSE),K10547))</f>
        <v>solar pv</v>
      </c>
      <c r="K10547" t="str">
        <f>VLOOKUP(E10547,'Cross-Page Data'!$D$4:$F$48,3,FALSE)</f>
        <v>solar</v>
      </c>
      <c r="L10547" t="b">
        <f>IF(AND($P$6=FALSE,OR(C10547="Commercial NAICS Cogen",C10547="Industrial NAICS Cogen",C10547="NAICS-22 Cogen")),FALSE,IF(AND($P$7=FALSE,OR(C10547="Commercial NAICS Cogen",C10547="Commercial NAICS Non-Cogen",C10547="industrial NAICS Cogen", C10547="industrial NAICS non-cogen")),FALSE,TRUE))</f>
        <v>1</v>
      </c>
      <c r="M10547">
        <f t="shared" si="493"/>
        <v>0.20908230842005676</v>
      </c>
      <c r="N10547">
        <f t="shared" si="494"/>
        <v>1</v>
      </c>
    </row>
    <row r="10548" spans="1:14" x14ac:dyDescent="0.2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s="32">
        <f t="shared" si="492"/>
        <v>8902004.1948263813</v>
      </c>
      <c r="J10548" t="str">
        <f>IF(K10548="natural gas",VLOOKUP(D10548,'Cross-Page Data'!$I$4:$J$13,2,FALSE),IF(K10548="solar",VLOOKUP('Form 923'!D10548,'Cross-Page Data'!$I$14:$J$117,2,FALSE),K10548))</f>
        <v>solar pv</v>
      </c>
      <c r="K10548" t="str">
        <f>VLOOKUP(E10548,'Cross-Page Data'!$D$4:$F$48,3,FALSE)</f>
        <v>solar</v>
      </c>
      <c r="L10548" t="b">
        <f>IF(AND($P$6=FALSE,OR(C10548="Commercial NAICS Cogen",C10548="Industrial NAICS Cogen",C10548="NAICS-22 Cogen")),FALSE,IF(AND($P$7=FALSE,OR(C10548="Commercial NAICS Cogen",C10548="Commercial NAICS Non-Cogen",C10548="industrial NAICS Cogen", C10548="industrial NAICS non-cogen")),FALSE,TRUE))</f>
        <v>1</v>
      </c>
      <c r="M10548">
        <f t="shared" si="493"/>
        <v>0.46231472721538946</v>
      </c>
      <c r="N10548">
        <f t="shared" si="494"/>
        <v>1</v>
      </c>
    </row>
    <row r="10549" spans="1:14" x14ac:dyDescent="0.2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s="32">
        <f t="shared" si="492"/>
        <v>8902076.8200089335</v>
      </c>
      <c r="J10549" t="str">
        <f>IF(K10549="natural gas",VLOOKUP(D10549,'Cross-Page Data'!$I$4:$J$13,2,FALSE),IF(K10549="solar",VLOOKUP('Form 923'!D10549,'Cross-Page Data'!$I$14:$J$117,2,FALSE),K10549))</f>
        <v>solar pv</v>
      </c>
      <c r="K10549" t="str">
        <f>VLOOKUP(E10549,'Cross-Page Data'!$D$4:$F$48,3,FALSE)</f>
        <v>solar</v>
      </c>
      <c r="L10549" t="b">
        <f>IF(AND($P$6=FALSE,OR(C10549="Commercial NAICS Cogen",C10549="Industrial NAICS Cogen",C10549="NAICS-22 Cogen")),FALSE,IF(AND($P$7=FALSE,OR(C10549="Commercial NAICS Cogen",C10549="Commercial NAICS Non-Cogen",C10549="industrial NAICS Cogen", C10549="industrial NAICS non-cogen")),FALSE,TRUE))</f>
        <v>1</v>
      </c>
      <c r="M10549">
        <f t="shared" si="493"/>
        <v>0.29769788710186063</v>
      </c>
      <c r="N10549">
        <f t="shared" si="494"/>
        <v>1</v>
      </c>
    </row>
    <row r="10550" spans="1:14" x14ac:dyDescent="0.2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s="32">
        <f t="shared" si="492"/>
        <v>8901987.0276948418</v>
      </c>
      <c r="J10550" t="str">
        <f>IF(K10550="natural gas",VLOOKUP(D10550,'Cross-Page Data'!$I$4:$J$13,2,FALSE),IF(K10550="solar",VLOOKUP('Form 923'!D10550,'Cross-Page Data'!$I$14:$J$117,2,FALSE),K10550))</f>
        <v>solar pv</v>
      </c>
      <c r="K10550" t="str">
        <f>VLOOKUP(E10550,'Cross-Page Data'!$D$4:$F$48,3,FALSE)</f>
        <v>solar</v>
      </c>
      <c r="L10550" t="b">
        <f>IF(AND($P$6=FALSE,OR(C10550="Commercial NAICS Cogen",C10550="Industrial NAICS Cogen",C10550="NAICS-22 Cogen")),FALSE,IF(AND($P$7=FALSE,OR(C10550="Commercial NAICS Cogen",C10550="Commercial NAICS Non-Cogen",C10550="industrial NAICS Cogen", C10550="industrial NAICS non-cogen")),FALSE,TRUE))</f>
        <v>1</v>
      </c>
      <c r="M10550">
        <f t="shared" si="493"/>
        <v>0.56165247555976028</v>
      </c>
      <c r="N10550">
        <f t="shared" si="494"/>
        <v>1</v>
      </c>
    </row>
    <row r="10551" spans="1:14" x14ac:dyDescent="0.2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s="32">
        <f t="shared" si="492"/>
        <v>8902142.8571428582</v>
      </c>
      <c r="J10551" t="str">
        <f>IF(K10551="natural gas",VLOOKUP(D10551,'Cross-Page Data'!$I$4:$J$13,2,FALSE),IF(K10551="solar",VLOOKUP('Form 923'!D10551,'Cross-Page Data'!$I$14:$J$117,2,FALSE),K10551))</f>
        <v>solar pv</v>
      </c>
      <c r="K10551" t="str">
        <f>VLOOKUP(E10551,'Cross-Page Data'!$D$4:$F$48,3,FALSE)</f>
        <v>solar</v>
      </c>
      <c r="L10551" t="b">
        <f>IF(AND($P$6=FALSE,OR(C10551="Commercial NAICS Cogen",C10551="Industrial NAICS Cogen",C10551="NAICS-22 Cogen")),FALSE,IF(AND($P$7=FALSE,OR(C10551="Commercial NAICS Cogen",C10551="Commercial NAICS Non-Cogen",C10551="industrial NAICS Cogen", C10551="industrial NAICS non-cogen")),FALSE,TRUE))</f>
        <v>1</v>
      </c>
      <c r="M10551">
        <f t="shared" si="493"/>
        <v>0.22106590980763166</v>
      </c>
      <c r="N10551">
        <f t="shared" si="494"/>
        <v>1</v>
      </c>
    </row>
    <row r="10552" spans="1:14" x14ac:dyDescent="0.2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s="32">
        <f t="shared" si="492"/>
        <v>8902126.4994547442</v>
      </c>
      <c r="J10552" t="str">
        <f>IF(K10552="natural gas",VLOOKUP(D10552,'Cross-Page Data'!$I$4:$J$13,2,FALSE),IF(K10552="solar",VLOOKUP('Form 923'!D10552,'Cross-Page Data'!$I$14:$J$117,2,FALSE),K10552))</f>
        <v>solar pv</v>
      </c>
      <c r="K10552" t="str">
        <f>VLOOKUP(E10552,'Cross-Page Data'!$D$4:$F$48,3,FALSE)</f>
        <v>solar</v>
      </c>
      <c r="L10552" t="b">
        <f>IF(AND($P$6=FALSE,OR(C10552="Commercial NAICS Cogen",C10552="Industrial NAICS Cogen",C10552="NAICS-22 Cogen")),FALSE,IF(AND($P$7=FALSE,OR(C10552="Commercial NAICS Cogen",C10552="Commercial NAICS Non-Cogen",C10552="industrial NAICS Cogen", C10552="industrial NAICS non-cogen")),FALSE,TRUE))</f>
        <v>1</v>
      </c>
      <c r="M10552">
        <f t="shared" si="493"/>
        <v>0.23872595395774204</v>
      </c>
      <c r="N10552">
        <f t="shared" si="494"/>
        <v>1</v>
      </c>
    </row>
    <row r="10553" spans="1:14" x14ac:dyDescent="0.2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s="32">
        <f t="shared" si="492"/>
        <v>8901876.0539629012</v>
      </c>
      <c r="J10553" t="str">
        <f>IF(K10553="natural gas",VLOOKUP(D10553,'Cross-Page Data'!$I$4:$J$13,2,FALSE),IF(K10553="solar",VLOOKUP('Form 923'!D10553,'Cross-Page Data'!$I$14:$J$117,2,FALSE),K10553))</f>
        <v>solar pv</v>
      </c>
      <c r="K10553" t="str">
        <f>VLOOKUP(E10553,'Cross-Page Data'!$D$4:$F$48,3,FALSE)</f>
        <v>solar</v>
      </c>
      <c r="L10553" t="b">
        <f>IF(AND($P$6=FALSE,OR(C10553="Commercial NAICS Cogen",C10553="Industrial NAICS Cogen",C10553="NAICS-22 Cogen")),FALSE,IF(AND($P$7=FALSE,OR(C10553="Commercial NAICS Cogen",C10553="Commercial NAICS Non-Cogen",C10553="industrial NAICS Cogen", C10553="industrial NAICS non-cogen")),FALSE,TRUE))</f>
        <v>1</v>
      </c>
      <c r="M10553">
        <f t="shared" si="493"/>
        <v>0.73856827499211608</v>
      </c>
      <c r="N10553">
        <f t="shared" si="494"/>
        <v>1</v>
      </c>
    </row>
    <row r="10554" spans="1:14" x14ac:dyDescent="0.2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s="32">
        <f t="shared" si="492"/>
        <v>8901773.0496453904</v>
      </c>
      <c r="J10554" t="str">
        <f>IF(K10554="natural gas",VLOOKUP(D10554,'Cross-Page Data'!$I$4:$J$13,2,FALSE),IF(K10554="solar",VLOOKUP('Form 923'!D10554,'Cross-Page Data'!$I$14:$J$117,2,FALSE),K10554))</f>
        <v>solar pv</v>
      </c>
      <c r="K10554" t="str">
        <f>VLOOKUP(E10554,'Cross-Page Data'!$D$4:$F$48,3,FALSE)</f>
        <v>solar</v>
      </c>
      <c r="L10554" t="b">
        <f>IF(AND($P$6=FALSE,OR(C10554="Commercial NAICS Cogen",C10554="Industrial NAICS Cogen",C10554="NAICS-22 Cogen")),FALSE,IF(AND($P$7=FALSE,OR(C10554="Commercial NAICS Cogen",C10554="Commercial NAICS Non-Cogen",C10554="industrial NAICS Cogen", C10554="industrial NAICS non-cogen")),FALSE,TRUE))</f>
        <v>1</v>
      </c>
      <c r="M10554">
        <f t="shared" si="493"/>
        <v>0.81646168401135288</v>
      </c>
      <c r="N10554">
        <f t="shared" si="494"/>
        <v>1</v>
      </c>
    </row>
    <row r="10555" spans="1:14" x14ac:dyDescent="0.2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s="32">
        <f t="shared" si="492"/>
        <v>8902151.10178384</v>
      </c>
      <c r="J10555" t="str">
        <f>IF(K10555="natural gas",VLOOKUP(D10555,'Cross-Page Data'!$I$4:$J$13,2,FALSE),IF(K10555="solar",VLOOKUP('Form 923'!D10555,'Cross-Page Data'!$I$14:$J$117,2,FALSE),K10555))</f>
        <v>solar pv</v>
      </c>
      <c r="K10555" t="str">
        <f>VLOOKUP(E10555,'Cross-Page Data'!$D$4:$F$48,3,FALSE)</f>
        <v>solar</v>
      </c>
      <c r="L10555" t="b">
        <f>IF(AND($P$6=FALSE,OR(C10555="Commercial NAICS Cogen",C10555="Industrial NAICS Cogen",C10555="NAICS-22 Cogen")),FALSE,IF(AND($P$7=FALSE,OR(C10555="Commercial NAICS Cogen",C10555="Commercial NAICS Non-Cogen",C10555="industrial NAICS Cogen", C10555="industrial NAICS non-cogen")),FALSE,TRUE))</f>
        <v>1</v>
      </c>
      <c r="M10555">
        <f t="shared" si="493"/>
        <v>0.21412803532008831</v>
      </c>
      <c r="N10555">
        <f t="shared" si="494"/>
        <v>1</v>
      </c>
    </row>
    <row r="10556" spans="1:14" x14ac:dyDescent="0.2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s="32">
        <f t="shared" si="492"/>
        <v>8902130.4926764313</v>
      </c>
      <c r="J10556" t="str">
        <f>IF(K10556="natural gas",VLOOKUP(D10556,'Cross-Page Data'!$I$4:$J$13,2,FALSE),IF(K10556="solar",VLOOKUP('Form 923'!D10556,'Cross-Page Data'!$I$14:$J$117,2,FALSE),K10556))</f>
        <v>solar pv</v>
      </c>
      <c r="K10556" t="str">
        <f>VLOOKUP(E10556,'Cross-Page Data'!$D$4:$F$48,3,FALSE)</f>
        <v>solar</v>
      </c>
      <c r="L10556" t="b">
        <f>IF(AND($P$6=FALSE,OR(C10556="Commercial NAICS Cogen",C10556="Industrial NAICS Cogen",C10556="NAICS-22 Cogen")),FALSE,IF(AND($P$7=FALSE,OR(C10556="Commercial NAICS Cogen",C10556="Commercial NAICS Non-Cogen",C10556="industrial NAICS Cogen", C10556="industrial NAICS non-cogen")),FALSE,TRUE))</f>
        <v>1</v>
      </c>
      <c r="M10556">
        <f t="shared" si="493"/>
        <v>0.23273415326395458</v>
      </c>
      <c r="N10556">
        <f t="shared" si="494"/>
        <v>1</v>
      </c>
    </row>
    <row r="10557" spans="1:14" x14ac:dyDescent="0.2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s="32">
        <f t="shared" si="492"/>
        <v>8902098.6585893556</v>
      </c>
      <c r="J10557" t="str">
        <f>IF(K10557="natural gas",VLOOKUP(D10557,'Cross-Page Data'!$I$4:$J$13,2,FALSE),IF(K10557="solar",VLOOKUP('Form 923'!D10557,'Cross-Page Data'!$I$14:$J$117,2,FALSE),K10557))</f>
        <v>solar pv</v>
      </c>
      <c r="K10557" t="str">
        <f>VLOOKUP(E10557,'Cross-Page Data'!$D$4:$F$48,3,FALSE)</f>
        <v>solar</v>
      </c>
      <c r="L10557" t="b">
        <f>IF(AND($P$6=FALSE,OR(C10557="Commercial NAICS Cogen",C10557="Industrial NAICS Cogen",C10557="NAICS-22 Cogen")),FALSE,IF(AND($P$7=FALSE,OR(C10557="Commercial NAICS Cogen",C10557="Commercial NAICS Non-Cogen",C10557="industrial NAICS Cogen", C10557="industrial NAICS non-cogen")),FALSE,TRUE))</f>
        <v>1</v>
      </c>
      <c r="M10557">
        <f t="shared" si="493"/>
        <v>0.27278461053295489</v>
      </c>
      <c r="N10557">
        <f t="shared" si="494"/>
        <v>1</v>
      </c>
    </row>
    <row r="10558" spans="1:14" x14ac:dyDescent="0.2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s="32">
        <f t="shared" si="492"/>
        <v>8901999.6947030984</v>
      </c>
      <c r="J10558" t="str">
        <f>IF(K10558="natural gas",VLOOKUP(D10558,'Cross-Page Data'!$I$4:$J$13,2,FALSE),IF(K10558="solar",VLOOKUP('Form 923'!D10558,'Cross-Page Data'!$I$14:$J$117,2,FALSE),K10558))</f>
        <v>solar pv</v>
      </c>
      <c r="K10558" t="str">
        <f>VLOOKUP(E10558,'Cross-Page Data'!$D$4:$F$48,3,FALSE)</f>
        <v>solar</v>
      </c>
      <c r="L10558" t="b">
        <f>IF(AND($P$6=FALSE,OR(C10558="Commercial NAICS Cogen",C10558="Industrial NAICS Cogen",C10558="NAICS-22 Cogen")),FALSE,IF(AND($P$7=FALSE,OR(C10558="Commercial NAICS Cogen",C10558="Commercial NAICS Non-Cogen",C10558="industrial NAICS Cogen", C10558="industrial NAICS non-cogen")),FALSE,TRUE))</f>
        <v>1</v>
      </c>
      <c r="M10558">
        <f t="shared" si="493"/>
        <v>0.4988962472406181</v>
      </c>
      <c r="N10558">
        <f t="shared" si="494"/>
        <v>1</v>
      </c>
    </row>
    <row r="10559" spans="1:14" x14ac:dyDescent="0.2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s="32">
        <f t="shared" si="492"/>
        <v>8902052.9309918378</v>
      </c>
      <c r="J10559" t="str">
        <f>IF(K10559="natural gas",VLOOKUP(D10559,'Cross-Page Data'!$I$4:$J$13,2,FALSE),IF(K10559="solar",VLOOKUP('Form 923'!D10559,'Cross-Page Data'!$I$14:$J$117,2,FALSE),K10559))</f>
        <v>solar pv</v>
      </c>
      <c r="K10559" t="str">
        <f>VLOOKUP(E10559,'Cross-Page Data'!$D$4:$F$48,3,FALSE)</f>
        <v>solar</v>
      </c>
      <c r="L10559" t="b">
        <f>IF(AND($P$6=FALSE,OR(C10559="Commercial NAICS Cogen",C10559="Industrial NAICS Cogen",C10559="NAICS-22 Cogen")),FALSE,IF(AND($P$7=FALSE,OR(C10559="Commercial NAICS Cogen",C10559="Commercial NAICS Non-Cogen",C10559="industrial NAICS Cogen", C10559="industrial NAICS non-cogen")),FALSE,TRUE))</f>
        <v>1</v>
      </c>
      <c r="M10559">
        <f t="shared" si="493"/>
        <v>0.33554083885209712</v>
      </c>
      <c r="N10559">
        <f t="shared" si="494"/>
        <v>1</v>
      </c>
    </row>
    <row r="10560" spans="1:14" x14ac:dyDescent="0.2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s="32">
        <f t="shared" si="492"/>
        <v>8901774.2350218557</v>
      </c>
      <c r="J10560" t="str">
        <f>IF(K10560="natural gas",VLOOKUP(D10560,'Cross-Page Data'!$I$4:$J$13,2,FALSE),IF(K10560="solar",VLOOKUP('Form 923'!D10560,'Cross-Page Data'!$I$14:$J$117,2,FALSE),K10560))</f>
        <v>solar pv</v>
      </c>
      <c r="K10560" t="str">
        <f>VLOOKUP(E10560,'Cross-Page Data'!$D$4:$F$48,3,FALSE)</f>
        <v>solar</v>
      </c>
      <c r="L10560" t="b">
        <f>IF(AND($P$6=FALSE,OR(C10560="Commercial NAICS Cogen",C10560="Industrial NAICS Cogen",C10560="NAICS-22 Cogen")),FALSE,IF(AND($P$7=FALSE,OR(C10560="Commercial NAICS Cogen",C10560="Commercial NAICS Non-Cogen",C10560="industrial NAICS Cogen", C10560="industrial NAICS non-cogen")),FALSE,TRUE))</f>
        <v>1</v>
      </c>
      <c r="M10560">
        <f t="shared" si="493"/>
        <v>0.81583096814884892</v>
      </c>
      <c r="N10560">
        <f t="shared" si="494"/>
        <v>1</v>
      </c>
    </row>
    <row r="10561" spans="1:14" ht="26.25" x14ac:dyDescent="0.2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s="32">
        <f t="shared" si="492"/>
        <v>12811193.26874044</v>
      </c>
      <c r="J10561" t="str">
        <f>IF(K10561="natural gas",VLOOKUP(D10561,'Cross-Page Data'!$I$4:$J$13,2,FALSE),IF(K10561="solar",VLOOKUP('Form 923'!D10561,'Cross-Page Data'!$I$14:$J$117,2,FALSE),K10561))</f>
        <v>biomass</v>
      </c>
      <c r="K10561" t="str">
        <f>VLOOKUP(E10561,'Cross-Page Data'!$D$4:$F$48,3,FALSE)</f>
        <v>biomass</v>
      </c>
      <c r="L10561" t="b">
        <f>IF(AND($P$6=FALSE,OR(C10561="Commercial NAICS Cogen",C10561="Industrial NAICS Cogen",C10561="NAICS-22 Cogen")),FALSE,IF(AND($P$7=FALSE,OR(C10561="Commercial NAICS Cogen",C10561="Commercial NAICS Non-Cogen",C10561="industrial NAICS Cogen", C10561="industrial NAICS non-cogen")),FALSE,TRUE))</f>
        <v>0</v>
      </c>
      <c r="M10561">
        <f t="shared" si="493"/>
        <v>0.19078947368421054</v>
      </c>
      <c r="N10561">
        <f t="shared" si="494"/>
        <v>1</v>
      </c>
    </row>
    <row r="10562" spans="1:14" x14ac:dyDescent="0.2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s="32">
        <f t="shared" si="492"/>
        <v>8902011.8996503726</v>
      </c>
      <c r="J10562" t="str">
        <f>IF(K10562="natural gas",VLOOKUP(D10562,'Cross-Page Data'!$I$4:$J$13,2,FALSE),IF(K10562="solar",VLOOKUP('Form 923'!D10562,'Cross-Page Data'!$I$14:$J$117,2,FALSE),K10562))</f>
        <v>solar pv</v>
      </c>
      <c r="K10562" t="str">
        <f>VLOOKUP(E10562,'Cross-Page Data'!$D$4:$F$48,3,FALSE)</f>
        <v>solar</v>
      </c>
      <c r="L10562" t="b">
        <f>IF(AND($P$6=FALSE,OR(C10562="Commercial NAICS Cogen",C10562="Industrial NAICS Cogen",C10562="NAICS-22 Cogen")),FALSE,IF(AND($P$7=FALSE,OR(C10562="Commercial NAICS Cogen",C10562="Commercial NAICS Non-Cogen",C10562="industrial NAICS Cogen", C10562="industrial NAICS non-cogen")),FALSE,TRUE))</f>
        <v>1</v>
      </c>
      <c r="M10562">
        <f t="shared" si="493"/>
        <v>0.42920214443393251</v>
      </c>
      <c r="N10562">
        <f t="shared" si="494"/>
        <v>1</v>
      </c>
    </row>
    <row r="10563" spans="1:14" x14ac:dyDescent="0.2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s="32">
        <f t="shared" si="492"/>
        <v>8902002.0380027574</v>
      </c>
      <c r="J10563" t="str">
        <f>IF(K10563="natural gas",VLOOKUP(D10563,'Cross-Page Data'!$I$4:$J$13,2,FALSE),IF(K10563="solar",VLOOKUP('Form 923'!D10563,'Cross-Page Data'!$I$14:$J$117,2,FALSE),K10563))</f>
        <v>wind</v>
      </c>
      <c r="K10563" t="str">
        <f>VLOOKUP(E10563,'Cross-Page Data'!$D$4:$F$48,3,FALSE)</f>
        <v>wind</v>
      </c>
      <c r="L10563" t="b">
        <f>IF(AND($P$6=FALSE,OR(C10563="Commercial NAICS Cogen",C10563="Industrial NAICS Cogen",C10563="NAICS-22 Cogen")),FALSE,IF(AND($P$7=FALSE,OR(C10563="Commercial NAICS Cogen",C10563="Commercial NAICS Non-Cogen",C10563="industrial NAICS Cogen", C10563="industrial NAICS non-cogen")),FALSE,TRUE))</f>
        <v>1</v>
      </c>
      <c r="M10563">
        <f t="shared" si="493"/>
        <v>0.32195975503062119</v>
      </c>
      <c r="N10563">
        <f t="shared" si="494"/>
        <v>1</v>
      </c>
    </row>
    <row r="10564" spans="1:14" x14ac:dyDescent="0.2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s="32">
        <f t="shared" si="492"/>
        <v>8902376.1809332948</v>
      </c>
      <c r="J10564" t="str">
        <f>IF(K10564="natural gas",VLOOKUP(D10564,'Cross-Page Data'!$I$4:$J$13,2,FALSE),IF(K10564="solar",VLOOKUP('Form 923'!D10564,'Cross-Page Data'!$I$14:$J$117,2,FALSE),K10564))</f>
        <v>solar pv</v>
      </c>
      <c r="K10564" t="str">
        <f>VLOOKUP(E10564,'Cross-Page Data'!$D$4:$F$48,3,FALSE)</f>
        <v>solar</v>
      </c>
      <c r="L10564" t="b">
        <f>IF(AND($P$6=FALSE,OR(C10564="Commercial NAICS Cogen",C10564="Industrial NAICS Cogen",C10564="NAICS-22 Cogen")),FALSE,IF(AND($P$7=FALSE,OR(C10564="Commercial NAICS Cogen",C10564="Commercial NAICS Non-Cogen",C10564="industrial NAICS Cogen", C10564="industrial NAICS non-cogen")),FALSE,TRUE))</f>
        <v>1</v>
      </c>
      <c r="M10564">
        <f t="shared" si="493"/>
        <v>0.10501419110690634</v>
      </c>
      <c r="N10564">
        <f t="shared" si="494"/>
        <v>1</v>
      </c>
    </row>
    <row r="10565" spans="1:14" x14ac:dyDescent="0.2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s="32">
        <f t="shared" si="492"/>
        <v>8901360.5442176871</v>
      </c>
      <c r="J10565" t="str">
        <f>IF(K10565="natural gas",VLOOKUP(D10565,'Cross-Page Data'!$I$4:$J$13,2,FALSE),IF(K10565="solar",VLOOKUP('Form 923'!D10565,'Cross-Page Data'!$I$14:$J$117,2,FALSE),K10565))</f>
        <v>solar pv</v>
      </c>
      <c r="K10565" t="str">
        <f>VLOOKUP(E10565,'Cross-Page Data'!$D$4:$F$48,3,FALSE)</f>
        <v>solar</v>
      </c>
      <c r="L10565" t="b">
        <f>IF(AND($P$6=FALSE,OR(C10565="Commercial NAICS Cogen",C10565="Industrial NAICS Cogen",C10565="NAICS-22 Cogen")),FALSE,IF(AND($P$7=FALSE,OR(C10565="Commercial NAICS Cogen",C10565="Commercial NAICS Non-Cogen",C10565="industrial NAICS Cogen", C10565="industrial NAICS non-cogen")),FALSE,TRUE))</f>
        <v>1</v>
      </c>
      <c r="M10565">
        <f t="shared" si="493"/>
        <v>0.91611479028697573</v>
      </c>
      <c r="N10565">
        <f t="shared" si="494"/>
        <v>1</v>
      </c>
    </row>
    <row r="10566" spans="1:14" x14ac:dyDescent="0.2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s="32">
        <f t="shared" si="492"/>
        <v>8901558.654634947</v>
      </c>
      <c r="J10566" t="str">
        <f>IF(K10566="natural gas",VLOOKUP(D10566,'Cross-Page Data'!$I$4:$J$13,2,FALSE),IF(K10566="solar",VLOOKUP('Form 923'!D10566,'Cross-Page Data'!$I$14:$J$117,2,FALSE),K10566))</f>
        <v>solar pv</v>
      </c>
      <c r="K10566" t="str">
        <f>VLOOKUP(E10566,'Cross-Page Data'!$D$4:$F$48,3,FALSE)</f>
        <v>solar</v>
      </c>
      <c r="L10566" t="b">
        <f>IF(AND($P$6=FALSE,OR(C10566="Commercial NAICS Cogen",C10566="Industrial NAICS Cogen",C10566="NAICS-22 Cogen")),FALSE,IF(AND($P$7=FALSE,OR(C10566="Commercial NAICS Cogen",C10566="Commercial NAICS Non-Cogen",C10566="industrial NAICS Cogen", C10566="industrial NAICS non-cogen")),FALSE,TRUE))</f>
        <v>1</v>
      </c>
      <c r="M10566">
        <f t="shared" si="493"/>
        <v>0.88300220750551872</v>
      </c>
      <c r="N10566">
        <f t="shared" si="494"/>
        <v>1</v>
      </c>
    </row>
    <row r="10567" spans="1:14" x14ac:dyDescent="0.2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s="32">
        <f t="shared" ref="I10567:I10630" si="495">IFERROR(F10567/G10567*10^6,"")</f>
        <v>8901503.9811265115</v>
      </c>
      <c r="J10567" t="str">
        <f>IF(K10567="natural gas",VLOOKUP(D10567,'Cross-Page Data'!$I$4:$J$13,2,FALSE),IF(K10567="solar",VLOOKUP('Form 923'!D10567,'Cross-Page Data'!$I$14:$J$117,2,FALSE),K10567))</f>
        <v>solar pv</v>
      </c>
      <c r="K10567" t="str">
        <f>VLOOKUP(E10567,'Cross-Page Data'!$D$4:$F$48,3,FALSE)</f>
        <v>solar</v>
      </c>
      <c r="L10567" t="b">
        <f>IF(AND($P$6=FALSE,OR(C10567="Commercial NAICS Cogen",C10567="Industrial NAICS Cogen",C10567="NAICS-22 Cogen")),FALSE,IF(AND($P$7=FALSE,OR(C10567="Commercial NAICS Cogen",C10567="Commercial NAICS Non-Cogen",C10567="industrial NAICS Cogen", C10567="industrial NAICS non-cogen")),FALSE,TRUE))</f>
        <v>1</v>
      </c>
      <c r="M10567">
        <f t="shared" ref="M10567:M10630" si="496">(COUNTIFS($J$6:$J$14148,J10567,$I$6:$I$14148,"&gt;"&amp;I10567)+1)/COUNTIFS($J$6:$J$14148,J10567)</f>
        <v>0.89309366130558188</v>
      </c>
      <c r="N10567">
        <f t="shared" ref="N10567:N10630" si="497">IF(OR(M10567&gt;0.95,M10567&lt;0.05),0,1)</f>
        <v>1</v>
      </c>
    </row>
    <row r="10568" spans="1:14" x14ac:dyDescent="0.2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s="32">
        <f t="shared" si="495"/>
        <v>8902234.1676465645</v>
      </c>
      <c r="J10568" t="str">
        <f>IF(K10568="natural gas",VLOOKUP(D10568,'Cross-Page Data'!$I$4:$J$13,2,FALSE),IF(K10568="solar",VLOOKUP('Form 923'!D10568,'Cross-Page Data'!$I$14:$J$117,2,FALSE),K10568))</f>
        <v>solar pv</v>
      </c>
      <c r="K10568" t="str">
        <f>VLOOKUP(E10568,'Cross-Page Data'!$D$4:$F$48,3,FALSE)</f>
        <v>solar</v>
      </c>
      <c r="L10568" t="b">
        <f>IF(AND($P$6=FALSE,OR(C10568="Commercial NAICS Cogen",C10568="Industrial NAICS Cogen",C10568="NAICS-22 Cogen")),FALSE,IF(AND($P$7=FALSE,OR(C10568="Commercial NAICS Cogen",C10568="Commercial NAICS Non-Cogen",C10568="industrial NAICS Cogen", C10568="industrial NAICS non-cogen")),FALSE,TRUE))</f>
        <v>1</v>
      </c>
      <c r="M10568">
        <f t="shared" si="496"/>
        <v>0.15547146010722171</v>
      </c>
      <c r="N10568">
        <f t="shared" si="497"/>
        <v>1</v>
      </c>
    </row>
    <row r="10569" spans="1:14" x14ac:dyDescent="0.2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s="32">
        <f t="shared" si="495"/>
        <v>8902044.1206233557</v>
      </c>
      <c r="J10569" t="str">
        <f>IF(K10569="natural gas",VLOOKUP(D10569,'Cross-Page Data'!$I$4:$J$13,2,FALSE),IF(K10569="solar",VLOOKUP('Form 923'!D10569,'Cross-Page Data'!$I$14:$J$117,2,FALSE),K10569))</f>
        <v>solar pv</v>
      </c>
      <c r="K10569" t="str">
        <f>VLOOKUP(E10569,'Cross-Page Data'!$D$4:$F$48,3,FALSE)</f>
        <v>solar</v>
      </c>
      <c r="L10569" t="b">
        <f>IF(AND($P$6=FALSE,OR(C10569="Commercial NAICS Cogen",C10569="Industrial NAICS Cogen",C10569="NAICS-22 Cogen")),FALSE,IF(AND($P$7=FALSE,OR(C10569="Commercial NAICS Cogen",C10569="Commercial NAICS Non-Cogen",C10569="industrial NAICS Cogen", C10569="industrial NAICS non-cogen")),FALSE,TRUE))</f>
        <v>1</v>
      </c>
      <c r="M10569">
        <f t="shared" si="496"/>
        <v>0.34941658782718388</v>
      </c>
      <c r="N10569">
        <f t="shared" si="497"/>
        <v>1</v>
      </c>
    </row>
    <row r="10570" spans="1:14" x14ac:dyDescent="0.2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s="32">
        <f t="shared" si="495"/>
        <v>8901876.6756032184</v>
      </c>
      <c r="J10570" t="str">
        <f>IF(K10570="natural gas",VLOOKUP(D10570,'Cross-Page Data'!$I$4:$J$13,2,FALSE),IF(K10570="solar",VLOOKUP('Form 923'!D10570,'Cross-Page Data'!$I$14:$J$117,2,FALSE),K10570))</f>
        <v>solar pv</v>
      </c>
      <c r="K10570" t="str">
        <f>VLOOKUP(E10570,'Cross-Page Data'!$D$4:$F$48,3,FALSE)</f>
        <v>solar</v>
      </c>
      <c r="L10570" t="b">
        <f>IF(AND($P$6=FALSE,OR(C10570="Commercial NAICS Cogen",C10570="Industrial NAICS Cogen",C10570="NAICS-22 Cogen")),FALSE,IF(AND($P$7=FALSE,OR(C10570="Commercial NAICS Cogen",C10570="Commercial NAICS Non-Cogen",C10570="industrial NAICS Cogen", C10570="industrial NAICS non-cogen")),FALSE,TRUE))</f>
        <v>1</v>
      </c>
      <c r="M10570">
        <f t="shared" si="496"/>
        <v>0.73793755912961212</v>
      </c>
      <c r="N10570">
        <f t="shared" si="497"/>
        <v>1</v>
      </c>
    </row>
    <row r="10571" spans="1:14" x14ac:dyDescent="0.2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s="32">
        <f t="shared" si="495"/>
        <v>8902106.7238551788</v>
      </c>
      <c r="J10571" t="str">
        <f>IF(K10571="natural gas",VLOOKUP(D10571,'Cross-Page Data'!$I$4:$J$13,2,FALSE),IF(K10571="solar",VLOOKUP('Form 923'!D10571,'Cross-Page Data'!$I$14:$J$117,2,FALSE),K10571))</f>
        <v>solar pv</v>
      </c>
      <c r="K10571" t="str">
        <f>VLOOKUP(E10571,'Cross-Page Data'!$D$4:$F$48,3,FALSE)</f>
        <v>solar</v>
      </c>
      <c r="L10571" t="b">
        <f>IF(AND($P$6=FALSE,OR(C10571="Commercial NAICS Cogen",C10571="Industrial NAICS Cogen",C10571="NAICS-22 Cogen")),FALSE,IF(AND($P$7=FALSE,OR(C10571="Commercial NAICS Cogen",C10571="Commercial NAICS Non-Cogen",C10571="industrial NAICS Cogen", C10571="industrial NAICS non-cogen")),FALSE,TRUE))</f>
        <v>1</v>
      </c>
      <c r="M10571">
        <f t="shared" si="496"/>
        <v>0.26300851466414382</v>
      </c>
      <c r="N10571">
        <f t="shared" si="497"/>
        <v>1</v>
      </c>
    </row>
    <row r="10572" spans="1:14" x14ac:dyDescent="0.2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s="32">
        <f t="shared" si="495"/>
        <v>8902064.7013359815</v>
      </c>
      <c r="J10572" t="str">
        <f>IF(K10572="natural gas",VLOOKUP(D10572,'Cross-Page Data'!$I$4:$J$13,2,FALSE),IF(K10572="solar",VLOOKUP('Form 923'!D10572,'Cross-Page Data'!$I$14:$J$117,2,FALSE),K10572))</f>
        <v>solar pv</v>
      </c>
      <c r="K10572" t="str">
        <f>VLOOKUP(E10572,'Cross-Page Data'!$D$4:$F$48,3,FALSE)</f>
        <v>solar</v>
      </c>
      <c r="L10572" t="b">
        <f>IF(AND($P$6=FALSE,OR(C10572="Commercial NAICS Cogen",C10572="Industrial NAICS Cogen",C10572="NAICS-22 Cogen")),FALSE,IF(AND($P$7=FALSE,OR(C10572="Commercial NAICS Cogen",C10572="Commercial NAICS Non-Cogen",C10572="industrial NAICS Cogen", C10572="industrial NAICS non-cogen")),FALSE,TRUE))</f>
        <v>1</v>
      </c>
      <c r="M10572">
        <f t="shared" si="496"/>
        <v>0.31535793125197098</v>
      </c>
      <c r="N10572">
        <f t="shared" si="497"/>
        <v>1</v>
      </c>
    </row>
    <row r="10573" spans="1:14" x14ac:dyDescent="0.2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s="32">
        <f t="shared" si="495"/>
        <v>8901783.5909631401</v>
      </c>
      <c r="J10573" t="str">
        <f>IF(K10573="natural gas",VLOOKUP(D10573,'Cross-Page Data'!$I$4:$J$13,2,FALSE),IF(K10573="solar",VLOOKUP('Form 923'!D10573,'Cross-Page Data'!$I$14:$J$117,2,FALSE),K10573))</f>
        <v>solar pv</v>
      </c>
      <c r="K10573" t="str">
        <f>VLOOKUP(E10573,'Cross-Page Data'!$D$4:$F$48,3,FALSE)</f>
        <v>solar</v>
      </c>
      <c r="L10573" t="b">
        <f>IF(AND($P$6=FALSE,OR(C10573="Commercial NAICS Cogen",C10573="Industrial NAICS Cogen",C10573="NAICS-22 Cogen")),FALSE,IF(AND($P$7=FALSE,OR(C10573="Commercial NAICS Cogen",C10573="Commercial NAICS Non-Cogen",C10573="industrial NAICS Cogen", C10573="industrial NAICS non-cogen")),FALSE,TRUE))</f>
        <v>1</v>
      </c>
      <c r="M10573">
        <f t="shared" si="496"/>
        <v>0.81046988331756542</v>
      </c>
      <c r="N10573">
        <f t="shared" si="497"/>
        <v>1</v>
      </c>
    </row>
    <row r="10574" spans="1:14" x14ac:dyDescent="0.2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s="32">
        <f t="shared" si="495"/>
        <v>8902899.5279838163</v>
      </c>
      <c r="J10574" t="str">
        <f>IF(K10574="natural gas",VLOOKUP(D10574,'Cross-Page Data'!$I$4:$J$13,2,FALSE),IF(K10574="solar",VLOOKUP('Form 923'!D10574,'Cross-Page Data'!$I$14:$J$117,2,FALSE),K10574))</f>
        <v>solar pv</v>
      </c>
      <c r="K10574" t="str">
        <f>VLOOKUP(E10574,'Cross-Page Data'!$D$4:$F$48,3,FALSE)</f>
        <v>solar</v>
      </c>
      <c r="L10574" t="b">
        <f>IF(AND($P$6=FALSE,OR(C10574="Commercial NAICS Cogen",C10574="Industrial NAICS Cogen",C10574="NAICS-22 Cogen")),FALSE,IF(AND($P$7=FALSE,OR(C10574="Commercial NAICS Cogen",C10574="Commercial NAICS Non-Cogen",C10574="industrial NAICS Cogen", C10574="industrial NAICS non-cogen")),FALSE,TRUE))</f>
        <v>1</v>
      </c>
      <c r="M10574">
        <f t="shared" si="496"/>
        <v>3.0589719331441185E-2</v>
      </c>
      <c r="N10574">
        <f t="shared" si="497"/>
        <v>0</v>
      </c>
    </row>
    <row r="10575" spans="1:14" x14ac:dyDescent="0.2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s="32">
        <f t="shared" si="495"/>
        <v>8901598.4015984032</v>
      </c>
      <c r="J10575" t="str">
        <f>IF(K10575="natural gas",VLOOKUP(D10575,'Cross-Page Data'!$I$4:$J$13,2,FALSE),IF(K10575="solar",VLOOKUP('Form 923'!D10575,'Cross-Page Data'!$I$14:$J$117,2,FALSE),K10575))</f>
        <v>solar pv</v>
      </c>
      <c r="K10575" t="str">
        <f>VLOOKUP(E10575,'Cross-Page Data'!$D$4:$F$48,3,FALSE)</f>
        <v>solar</v>
      </c>
      <c r="L10575" t="b">
        <f>IF(AND($P$6=FALSE,OR(C10575="Commercial NAICS Cogen",C10575="Industrial NAICS Cogen",C10575="NAICS-22 Cogen")),FALSE,IF(AND($P$7=FALSE,OR(C10575="Commercial NAICS Cogen",C10575="Commercial NAICS Non-Cogen",C10575="industrial NAICS Cogen", C10575="industrial NAICS non-cogen")),FALSE,TRUE))</f>
        <v>1</v>
      </c>
      <c r="M10575">
        <f t="shared" si="496"/>
        <v>0.87385682749921156</v>
      </c>
      <c r="N10575">
        <f t="shared" si="497"/>
        <v>1</v>
      </c>
    </row>
    <row r="10576" spans="1:14" x14ac:dyDescent="0.2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s="32">
        <f t="shared" si="495"/>
        <v>8902153.846153846</v>
      </c>
      <c r="J10576" t="str">
        <f>IF(K10576="natural gas",VLOOKUP(D10576,'Cross-Page Data'!$I$4:$J$13,2,FALSE),IF(K10576="solar",VLOOKUP('Form 923'!D10576,'Cross-Page Data'!$I$14:$J$117,2,FALSE),K10576))</f>
        <v>solar pv</v>
      </c>
      <c r="K10576" t="str">
        <f>VLOOKUP(E10576,'Cross-Page Data'!$D$4:$F$48,3,FALSE)</f>
        <v>solar</v>
      </c>
      <c r="L10576" t="b">
        <f>IF(AND($P$6=FALSE,OR(C10576="Commercial NAICS Cogen",C10576="Industrial NAICS Cogen",C10576="NAICS-22 Cogen")),FALSE,IF(AND($P$7=FALSE,OR(C10576="Commercial NAICS Cogen",C10576="Commercial NAICS Non-Cogen",C10576="industrial NAICS Cogen", C10576="industrial NAICS non-cogen")),FALSE,TRUE))</f>
        <v>1</v>
      </c>
      <c r="M10576">
        <f t="shared" si="496"/>
        <v>0.21160517187007252</v>
      </c>
      <c r="N10576">
        <f t="shared" si="497"/>
        <v>1</v>
      </c>
    </row>
    <row r="10577" spans="1:14" x14ac:dyDescent="0.2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s="32">
        <f t="shared" si="495"/>
        <v>8902497.9854955673</v>
      </c>
      <c r="J10577" t="str">
        <f>IF(K10577="natural gas",VLOOKUP(D10577,'Cross-Page Data'!$I$4:$J$13,2,FALSE),IF(K10577="solar",VLOOKUP('Form 923'!D10577,'Cross-Page Data'!$I$14:$J$117,2,FALSE),K10577))</f>
        <v>solar pv</v>
      </c>
      <c r="K10577" t="str">
        <f>VLOOKUP(E10577,'Cross-Page Data'!$D$4:$F$48,3,FALSE)</f>
        <v>solar</v>
      </c>
      <c r="L10577" t="b">
        <f>IF(AND($P$6=FALSE,OR(C10577="Commercial NAICS Cogen",C10577="Industrial NAICS Cogen",C10577="NAICS-22 Cogen")),FALSE,IF(AND($P$7=FALSE,OR(C10577="Commercial NAICS Cogen",C10577="Commercial NAICS Non-Cogen",C10577="industrial NAICS Cogen", C10577="industrial NAICS non-cogen")),FALSE,TRUE))</f>
        <v>1</v>
      </c>
      <c r="M10577">
        <f t="shared" si="496"/>
        <v>7.2532324187953329E-2</v>
      </c>
      <c r="N10577">
        <f t="shared" si="497"/>
        <v>1</v>
      </c>
    </row>
    <row r="10578" spans="1:14" x14ac:dyDescent="0.2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s="32">
        <f t="shared" si="495"/>
        <v>8901818.1818181816</v>
      </c>
      <c r="J10578" t="str">
        <f>IF(K10578="natural gas",VLOOKUP(D10578,'Cross-Page Data'!$I$4:$J$13,2,FALSE),IF(K10578="solar",VLOOKUP('Form 923'!D10578,'Cross-Page Data'!$I$14:$J$117,2,FALSE),K10578))</f>
        <v>solar pv</v>
      </c>
      <c r="K10578" t="str">
        <f>VLOOKUP(E10578,'Cross-Page Data'!$D$4:$F$48,3,FALSE)</f>
        <v>solar</v>
      </c>
      <c r="L10578" t="b">
        <f>IF(AND($P$6=FALSE,OR(C10578="Commercial NAICS Cogen",C10578="Industrial NAICS Cogen",C10578="NAICS-22 Cogen")),FALSE,IF(AND($P$7=FALSE,OR(C10578="Commercial NAICS Cogen",C10578="Commercial NAICS Non-Cogen",C10578="industrial NAICS Cogen", C10578="industrial NAICS non-cogen")),FALSE,TRUE))</f>
        <v>1</v>
      </c>
      <c r="M10578">
        <f t="shared" si="496"/>
        <v>0.78871018606117949</v>
      </c>
      <c r="N10578">
        <f t="shared" si="497"/>
        <v>1</v>
      </c>
    </row>
    <row r="10579" spans="1:14" x14ac:dyDescent="0.2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s="32">
        <f t="shared" si="495"/>
        <v>8902480.7527801543</v>
      </c>
      <c r="J10579" t="str">
        <f>IF(K10579="natural gas",VLOOKUP(D10579,'Cross-Page Data'!$I$4:$J$13,2,FALSE),IF(K10579="solar",VLOOKUP('Form 923'!D10579,'Cross-Page Data'!$I$14:$J$117,2,FALSE),K10579))</f>
        <v>solar pv</v>
      </c>
      <c r="K10579" t="str">
        <f>VLOOKUP(E10579,'Cross-Page Data'!$D$4:$F$48,3,FALSE)</f>
        <v>solar</v>
      </c>
      <c r="L10579" t="b">
        <f>IF(AND($P$6=FALSE,OR(C10579="Commercial NAICS Cogen",C10579="Industrial NAICS Cogen",C10579="NAICS-22 Cogen")),FALSE,IF(AND($P$7=FALSE,OR(C10579="Commercial NAICS Cogen",C10579="Commercial NAICS Non-Cogen",C10579="industrial NAICS Cogen", C10579="industrial NAICS non-cogen")),FALSE,TRUE))</f>
        <v>1</v>
      </c>
      <c r="M10579">
        <f t="shared" si="496"/>
        <v>7.6316619362976984E-2</v>
      </c>
      <c r="N10579">
        <f t="shared" si="497"/>
        <v>1</v>
      </c>
    </row>
    <row r="10580" spans="1:14" x14ac:dyDescent="0.2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s="32">
        <f t="shared" si="495"/>
        <v>8901941.4281013496</v>
      </c>
      <c r="J10580" t="str">
        <f>IF(K10580="natural gas",VLOOKUP(D10580,'Cross-Page Data'!$I$4:$J$13,2,FALSE),IF(K10580="solar",VLOOKUP('Form 923'!D10580,'Cross-Page Data'!$I$14:$J$117,2,FALSE),K10580))</f>
        <v>solar pv</v>
      </c>
      <c r="K10580" t="str">
        <f>VLOOKUP(E10580,'Cross-Page Data'!$D$4:$F$48,3,FALSE)</f>
        <v>solar</v>
      </c>
      <c r="L10580" t="b">
        <f>IF(AND($P$6=FALSE,OR(C10580="Commercial NAICS Cogen",C10580="Industrial NAICS Cogen",C10580="NAICS-22 Cogen")),FALSE,IF(AND($P$7=FALSE,OR(C10580="Commercial NAICS Cogen",C10580="Commercial NAICS Non-Cogen",C10580="industrial NAICS Cogen", C10580="industrial NAICS non-cogen")),FALSE,TRUE))</f>
        <v>1</v>
      </c>
      <c r="M10580">
        <f t="shared" si="496"/>
        <v>0.65689057079785551</v>
      </c>
      <c r="N10580">
        <f t="shared" si="497"/>
        <v>1</v>
      </c>
    </row>
    <row r="10581" spans="1:14" x14ac:dyDescent="0.2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s="32">
        <f t="shared" si="495"/>
        <v>8901091.4051841758</v>
      </c>
      <c r="J10581" t="str">
        <f>IF(K10581="natural gas",VLOOKUP(D10581,'Cross-Page Data'!$I$4:$J$13,2,FALSE),IF(K10581="solar",VLOOKUP('Form 923'!D10581,'Cross-Page Data'!$I$14:$J$117,2,FALSE),K10581))</f>
        <v>solar pv</v>
      </c>
      <c r="K10581" t="str">
        <f>VLOOKUP(E10581,'Cross-Page Data'!$D$4:$F$48,3,FALSE)</f>
        <v>solar</v>
      </c>
      <c r="L10581" t="b">
        <f>IF(AND($P$6=FALSE,OR(C10581="Commercial NAICS Cogen",C10581="Industrial NAICS Cogen",C10581="NAICS-22 Cogen")),FALSE,IF(AND($P$7=FALSE,OR(C10581="Commercial NAICS Cogen",C10581="Commercial NAICS Non-Cogen",C10581="industrial NAICS Cogen", C10581="industrial NAICS non-cogen")),FALSE,TRUE))</f>
        <v>1</v>
      </c>
      <c r="M10581">
        <f t="shared" si="496"/>
        <v>0.93913591926836959</v>
      </c>
      <c r="N10581">
        <f t="shared" si="497"/>
        <v>1</v>
      </c>
    </row>
    <row r="10582" spans="1:14" x14ac:dyDescent="0.2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s="32">
        <f t="shared" si="495"/>
        <v>8901869.8362081461</v>
      </c>
      <c r="J10582" t="str">
        <f>IF(K10582="natural gas",VLOOKUP(D10582,'Cross-Page Data'!$I$4:$J$13,2,FALSE),IF(K10582="solar",VLOOKUP('Form 923'!D10582,'Cross-Page Data'!$I$14:$J$117,2,FALSE),K10582))</f>
        <v>solar pv</v>
      </c>
      <c r="K10582" t="str">
        <f>VLOOKUP(E10582,'Cross-Page Data'!$D$4:$F$48,3,FALSE)</f>
        <v>solar</v>
      </c>
      <c r="L10582" t="b">
        <f>IF(AND($P$6=FALSE,OR(C10582="Commercial NAICS Cogen",C10582="Industrial NAICS Cogen",C10582="NAICS-22 Cogen")),FALSE,IF(AND($P$7=FALSE,OR(C10582="Commercial NAICS Cogen",C10582="Commercial NAICS Non-Cogen",C10582="industrial NAICS Cogen", C10582="industrial NAICS non-cogen")),FALSE,TRUE))</f>
        <v>1</v>
      </c>
      <c r="M10582">
        <f t="shared" si="496"/>
        <v>0.7429832860296437</v>
      </c>
      <c r="N10582">
        <f t="shared" si="497"/>
        <v>1</v>
      </c>
    </row>
    <row r="10583" spans="1:14" x14ac:dyDescent="0.2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s="32">
        <f t="shared" si="495"/>
        <v>8903033.9083878659</v>
      </c>
      <c r="J10583" t="str">
        <f>IF(K10583="natural gas",VLOOKUP(D10583,'Cross-Page Data'!$I$4:$J$13,2,FALSE),IF(K10583="solar",VLOOKUP('Form 923'!D10583,'Cross-Page Data'!$I$14:$J$117,2,FALSE),K10583))</f>
        <v>solar pv</v>
      </c>
      <c r="K10583" t="str">
        <f>VLOOKUP(E10583,'Cross-Page Data'!$D$4:$F$48,3,FALSE)</f>
        <v>solar</v>
      </c>
      <c r="L10583" t="b">
        <f>IF(AND($P$6=FALSE,OR(C10583="Commercial NAICS Cogen",C10583="Industrial NAICS Cogen",C10583="NAICS-22 Cogen")),FALSE,IF(AND($P$7=FALSE,OR(C10583="Commercial NAICS Cogen",C10583="Commercial NAICS Non-Cogen",C10583="industrial NAICS Cogen", C10583="industrial NAICS non-cogen")),FALSE,TRUE))</f>
        <v>1</v>
      </c>
      <c r="M10583">
        <f t="shared" si="496"/>
        <v>2.4597918637653739E-2</v>
      </c>
      <c r="N10583">
        <f t="shared" si="497"/>
        <v>0</v>
      </c>
    </row>
    <row r="10584" spans="1:14" x14ac:dyDescent="0.2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s="32">
        <f t="shared" si="495"/>
        <v>8902073.7327188924</v>
      </c>
      <c r="J10584" t="str">
        <f>IF(K10584="natural gas",VLOOKUP(D10584,'Cross-Page Data'!$I$4:$J$13,2,FALSE),IF(K10584="solar",VLOOKUP('Form 923'!D10584,'Cross-Page Data'!$I$14:$J$117,2,FALSE),K10584))</f>
        <v>solar pv</v>
      </c>
      <c r="K10584" t="str">
        <f>VLOOKUP(E10584,'Cross-Page Data'!$D$4:$F$48,3,FALSE)</f>
        <v>solar</v>
      </c>
      <c r="L10584" t="b">
        <f>IF(AND($P$6=FALSE,OR(C10584="Commercial NAICS Cogen",C10584="Industrial NAICS Cogen",C10584="NAICS-22 Cogen")),FALSE,IF(AND($P$7=FALSE,OR(C10584="Commercial NAICS Cogen",C10584="Commercial NAICS Non-Cogen",C10584="industrial NAICS Cogen", C10584="industrial NAICS non-cogen")),FALSE,TRUE))</f>
        <v>1</v>
      </c>
      <c r="M10584">
        <f t="shared" si="496"/>
        <v>0.30053610848312834</v>
      </c>
      <c r="N10584">
        <f t="shared" si="497"/>
        <v>1</v>
      </c>
    </row>
    <row r="10585" spans="1:14" x14ac:dyDescent="0.2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s="32">
        <f t="shared" si="495"/>
        <v>8901979.4140934292</v>
      </c>
      <c r="J10585" t="str">
        <f>IF(K10585="natural gas",VLOOKUP(D10585,'Cross-Page Data'!$I$4:$J$13,2,FALSE),IF(K10585="solar",VLOOKUP('Form 923'!D10585,'Cross-Page Data'!$I$14:$J$117,2,FALSE),K10585))</f>
        <v>solar pv</v>
      </c>
      <c r="K10585" t="str">
        <f>VLOOKUP(E10585,'Cross-Page Data'!$D$4:$F$48,3,FALSE)</f>
        <v>solar</v>
      </c>
      <c r="L10585" t="b">
        <f>IF(AND($P$6=FALSE,OR(C10585="Commercial NAICS Cogen",C10585="Industrial NAICS Cogen",C10585="NAICS-22 Cogen")),FALSE,IF(AND($P$7=FALSE,OR(C10585="Commercial NAICS Cogen",C10585="Commercial NAICS Non-Cogen",C10585="industrial NAICS Cogen", C10585="industrial NAICS non-cogen")),FALSE,TRUE))</f>
        <v>1</v>
      </c>
      <c r="M10585">
        <f t="shared" si="496"/>
        <v>0.58940397350993379</v>
      </c>
      <c r="N10585">
        <f t="shared" si="497"/>
        <v>1</v>
      </c>
    </row>
    <row r="10586" spans="1:14" x14ac:dyDescent="0.2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s="32">
        <f t="shared" si="495"/>
        <v>9297685.3836262319</v>
      </c>
      <c r="J10586" t="str">
        <f>IF(K10586="natural gas",VLOOKUP(D10586,'Cross-Page Data'!$I$4:$J$13,2,FALSE),IF(K10586="solar",VLOOKUP('Form 923'!D10586,'Cross-Page Data'!$I$14:$J$117,2,FALSE),K10586))</f>
        <v>biomass</v>
      </c>
      <c r="K10586" t="str">
        <f>VLOOKUP(E10586,'Cross-Page Data'!$D$4:$F$48,3,FALSE)</f>
        <v>biomass</v>
      </c>
      <c r="L10586" t="b">
        <f>IF(AND($P$6=FALSE,OR(C10586="Commercial NAICS Cogen",C10586="Industrial NAICS Cogen",C10586="NAICS-22 Cogen")),FALSE,IF(AND($P$7=FALSE,OR(C10586="Commercial NAICS Cogen",C10586="Commercial NAICS Non-Cogen",C10586="industrial NAICS Cogen", C10586="industrial NAICS non-cogen")),FALSE,TRUE))</f>
        <v>1</v>
      </c>
      <c r="M10586">
        <f t="shared" si="496"/>
        <v>0.52083333333333337</v>
      </c>
      <c r="N10586">
        <f t="shared" si="497"/>
        <v>1</v>
      </c>
    </row>
    <row r="10587" spans="1:14" x14ac:dyDescent="0.2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s="32">
        <f t="shared" si="495"/>
        <v>12274742.520843551</v>
      </c>
      <c r="J10587" t="str">
        <f>IF(K10587="natural gas",VLOOKUP(D10587,'Cross-Page Data'!$I$4:$J$13,2,FALSE),IF(K10587="solar",VLOOKUP('Form 923'!D10587,'Cross-Page Data'!$I$14:$J$117,2,FALSE),K10587))</f>
        <v>biomass</v>
      </c>
      <c r="K10587" t="str">
        <f>VLOOKUP(E10587,'Cross-Page Data'!$D$4:$F$48,3,FALSE)</f>
        <v>biomass</v>
      </c>
      <c r="L10587" t="b">
        <f>IF(AND($P$6=FALSE,OR(C10587="Commercial NAICS Cogen",C10587="Industrial NAICS Cogen",C10587="NAICS-22 Cogen")),FALSE,IF(AND($P$7=FALSE,OR(C10587="Commercial NAICS Cogen",C10587="Commercial NAICS Non-Cogen",C10587="industrial NAICS Cogen", C10587="industrial NAICS non-cogen")),FALSE,TRUE))</f>
        <v>1</v>
      </c>
      <c r="M10587">
        <f t="shared" si="496"/>
        <v>0.24342105263157895</v>
      </c>
      <c r="N10587">
        <f t="shared" si="497"/>
        <v>1</v>
      </c>
    </row>
    <row r="10588" spans="1:14" x14ac:dyDescent="0.2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s="32">
        <f t="shared" si="495"/>
        <v>8901760</v>
      </c>
      <c r="J10588" t="str">
        <f>IF(K10588="natural gas",VLOOKUP(D10588,'Cross-Page Data'!$I$4:$J$13,2,FALSE),IF(K10588="solar",VLOOKUP('Form 923'!D10588,'Cross-Page Data'!$I$14:$J$117,2,FALSE),K10588))</f>
        <v>solar pv</v>
      </c>
      <c r="K10588" t="str">
        <f>VLOOKUP(E10588,'Cross-Page Data'!$D$4:$F$48,3,FALSE)</f>
        <v>solar</v>
      </c>
      <c r="L10588" t="b">
        <f>IF(AND($P$6=FALSE,OR(C10588="Commercial NAICS Cogen",C10588="Industrial NAICS Cogen",C10588="NAICS-22 Cogen")),FALSE,IF(AND($P$7=FALSE,OR(C10588="Commercial NAICS Cogen",C10588="Commercial NAICS Non-Cogen",C10588="industrial NAICS Cogen", C10588="industrial NAICS non-cogen")),FALSE,TRUE))</f>
        <v>1</v>
      </c>
      <c r="M10588">
        <f t="shared" si="496"/>
        <v>0.82276884263639227</v>
      </c>
      <c r="N10588">
        <f t="shared" si="497"/>
        <v>1</v>
      </c>
    </row>
    <row r="10589" spans="1:14" x14ac:dyDescent="0.2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s="32">
        <f t="shared" si="495"/>
        <v>182291651.38736096</v>
      </c>
      <c r="J10589" t="str">
        <f>IF(K10589="natural gas",VLOOKUP(D10589,'Cross-Page Data'!$I$4:$J$13,2,FALSE),IF(K10589="solar",VLOOKUP('Form 923'!D10589,'Cross-Page Data'!$I$14:$J$117,2,FALSE),K10589))</f>
        <v>natural gas peaker</v>
      </c>
      <c r="K10589" t="str">
        <f>VLOOKUP(E10589,'Cross-Page Data'!$D$4:$F$48,3,FALSE)</f>
        <v>natural gas</v>
      </c>
      <c r="L10589" t="b">
        <f>IF(AND($P$6=FALSE,OR(C10589="Commercial NAICS Cogen",C10589="Industrial NAICS Cogen",C10589="NAICS-22 Cogen")),FALSE,IF(AND($P$7=FALSE,OR(C10589="Commercial NAICS Cogen",C10589="Commercial NAICS Non-Cogen",C10589="industrial NAICS Cogen", C10589="industrial NAICS non-cogen")),FALSE,TRUE))</f>
        <v>0</v>
      </c>
      <c r="M10589">
        <f t="shared" si="496"/>
        <v>3.4567901234567903E-3</v>
      </c>
      <c r="N10589">
        <f t="shared" si="497"/>
        <v>0</v>
      </c>
    </row>
    <row r="10590" spans="1:14" x14ac:dyDescent="0.2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s="32">
        <f t="shared" si="495"/>
        <v>8902164.8626144882</v>
      </c>
      <c r="J10590" t="str">
        <f>IF(K10590="natural gas",VLOOKUP(D10590,'Cross-Page Data'!$I$4:$J$13,2,FALSE),IF(K10590="solar",VLOOKUP('Form 923'!D10590,'Cross-Page Data'!$I$14:$J$117,2,FALSE),K10590))</f>
        <v>solar pv</v>
      </c>
      <c r="K10590" t="str">
        <f>VLOOKUP(E10590,'Cross-Page Data'!$D$4:$F$48,3,FALSE)</f>
        <v>solar</v>
      </c>
      <c r="L10590" t="b">
        <f>IF(AND($P$6=FALSE,OR(C10590="Commercial NAICS Cogen",C10590="Industrial NAICS Cogen",C10590="NAICS-22 Cogen")),FALSE,IF(AND($P$7=FALSE,OR(C10590="Commercial NAICS Cogen",C10590="Commercial NAICS Non-Cogen",C10590="industrial NAICS Cogen", C10590="industrial NAICS non-cogen")),FALSE,TRUE))</f>
        <v>1</v>
      </c>
      <c r="M10590">
        <f t="shared" si="496"/>
        <v>0.20182907600126143</v>
      </c>
      <c r="N10590">
        <f t="shared" si="497"/>
        <v>1</v>
      </c>
    </row>
    <row r="10591" spans="1:14" x14ac:dyDescent="0.2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s="32">
        <f t="shared" si="495"/>
        <v>8901993.5598990917</v>
      </c>
      <c r="J10591" t="str">
        <f>IF(K10591="natural gas",VLOOKUP(D10591,'Cross-Page Data'!$I$4:$J$13,2,FALSE),IF(K10591="solar",VLOOKUP('Form 923'!D10591,'Cross-Page Data'!$I$14:$J$117,2,FALSE),K10591))</f>
        <v>wind</v>
      </c>
      <c r="K10591" t="str">
        <f>VLOOKUP(E10591,'Cross-Page Data'!$D$4:$F$48,3,FALSE)</f>
        <v>wind</v>
      </c>
      <c r="L10591" t="b">
        <f>IF(AND($P$6=FALSE,OR(C10591="Commercial NAICS Cogen",C10591="Industrial NAICS Cogen",C10591="NAICS-22 Cogen")),FALSE,IF(AND($P$7=FALSE,OR(C10591="Commercial NAICS Cogen",C10591="Commercial NAICS Non-Cogen",C10591="industrial NAICS Cogen", C10591="industrial NAICS non-cogen")),FALSE,TRUE))</f>
        <v>1</v>
      </c>
      <c r="M10591">
        <f t="shared" si="496"/>
        <v>0.77340332458442695</v>
      </c>
      <c r="N10591">
        <f t="shared" si="497"/>
        <v>1</v>
      </c>
    </row>
    <row r="10592" spans="1:14" x14ac:dyDescent="0.2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s="32">
        <f t="shared" si="495"/>
        <v>8902057.3015271984</v>
      </c>
      <c r="J10592" t="str">
        <f>IF(K10592="natural gas",VLOOKUP(D10592,'Cross-Page Data'!$I$4:$J$13,2,FALSE),IF(K10592="solar",VLOOKUP('Form 923'!D10592,'Cross-Page Data'!$I$14:$J$117,2,FALSE),K10592))</f>
        <v>solar pv</v>
      </c>
      <c r="K10592" t="str">
        <f>VLOOKUP(E10592,'Cross-Page Data'!$D$4:$F$48,3,FALSE)</f>
        <v>solar</v>
      </c>
      <c r="L10592" t="b">
        <f>IF(AND($P$6=FALSE,OR(C10592="Commercial NAICS Cogen",C10592="Industrial NAICS Cogen",C10592="NAICS-22 Cogen")),FALSE,IF(AND($P$7=FALSE,OR(C10592="Commercial NAICS Cogen",C10592="Commercial NAICS Non-Cogen",C10592="industrial NAICS Cogen", C10592="industrial NAICS non-cogen")),FALSE,TRUE))</f>
        <v>1</v>
      </c>
      <c r="M10592">
        <f t="shared" si="496"/>
        <v>0.32734153263954591</v>
      </c>
      <c r="N10592">
        <f t="shared" si="497"/>
        <v>1</v>
      </c>
    </row>
    <row r="10593" spans="1:14" x14ac:dyDescent="0.2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s="32">
        <f t="shared" si="495"/>
        <v>8902022.7560050562</v>
      </c>
      <c r="J10593" t="str">
        <f>IF(K10593="natural gas",VLOOKUP(D10593,'Cross-Page Data'!$I$4:$J$13,2,FALSE),IF(K10593="solar",VLOOKUP('Form 923'!D10593,'Cross-Page Data'!$I$14:$J$117,2,FALSE),K10593))</f>
        <v>solar pv</v>
      </c>
      <c r="K10593" t="str">
        <f>VLOOKUP(E10593,'Cross-Page Data'!$D$4:$F$48,3,FALSE)</f>
        <v>solar</v>
      </c>
      <c r="L10593" t="b">
        <f>IF(AND($P$6=FALSE,OR(C10593="Commercial NAICS Cogen",C10593="Industrial NAICS Cogen",C10593="NAICS-22 Cogen")),FALSE,IF(AND($P$7=FALSE,OR(C10593="Commercial NAICS Cogen",C10593="Commercial NAICS Non-Cogen",C10593="industrial NAICS Cogen", C10593="industrial NAICS non-cogen")),FALSE,TRUE))</f>
        <v>1</v>
      </c>
      <c r="M10593">
        <f t="shared" si="496"/>
        <v>0.39388205613371174</v>
      </c>
      <c r="N10593">
        <f t="shared" si="497"/>
        <v>1</v>
      </c>
    </row>
    <row r="10594" spans="1:14" x14ac:dyDescent="0.2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s="32">
        <f t="shared" si="495"/>
        <v>8902000.6068574898</v>
      </c>
      <c r="J10594" t="str">
        <f>IF(K10594="natural gas",VLOOKUP(D10594,'Cross-Page Data'!$I$4:$J$13,2,FALSE),IF(K10594="solar",VLOOKUP('Form 923'!D10594,'Cross-Page Data'!$I$14:$J$117,2,FALSE),K10594))</f>
        <v>solar pv</v>
      </c>
      <c r="K10594" t="str">
        <f>VLOOKUP(E10594,'Cross-Page Data'!$D$4:$F$48,3,FALSE)</f>
        <v>solar</v>
      </c>
      <c r="L10594" t="b">
        <f>IF(AND($P$6=FALSE,OR(C10594="Commercial NAICS Cogen",C10594="Industrial NAICS Cogen",C10594="NAICS-22 Cogen")),FALSE,IF(AND($P$7=FALSE,OR(C10594="Commercial NAICS Cogen",C10594="Commercial NAICS Non-Cogen",C10594="industrial NAICS Cogen", C10594="industrial NAICS non-cogen")),FALSE,TRUE))</f>
        <v>1</v>
      </c>
      <c r="M10594">
        <f t="shared" si="496"/>
        <v>0.48848943550930307</v>
      </c>
      <c r="N10594">
        <f t="shared" si="497"/>
        <v>1</v>
      </c>
    </row>
    <row r="10595" spans="1:14" ht="26.25" x14ac:dyDescent="0.2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s="32">
        <f t="shared" si="495"/>
        <v>9927781.3923227079</v>
      </c>
      <c r="J10595" t="str">
        <f>IF(K10595="natural gas",VLOOKUP(D10595,'Cross-Page Data'!$I$4:$J$13,2,FALSE),IF(K10595="solar",VLOOKUP('Form 923'!D10595,'Cross-Page Data'!$I$14:$J$117,2,FALSE),K10595))</f>
        <v>biomass</v>
      </c>
      <c r="K10595" t="str">
        <f>VLOOKUP(E10595,'Cross-Page Data'!$D$4:$F$48,3,FALSE)</f>
        <v>biomass</v>
      </c>
      <c r="L10595" t="b">
        <f>IF(AND($P$6=FALSE,OR(C10595="Commercial NAICS Cogen",C10595="Industrial NAICS Cogen",C10595="NAICS-22 Cogen")),FALSE,IF(AND($P$7=FALSE,OR(C10595="Commercial NAICS Cogen",C10595="Commercial NAICS Non-Cogen",C10595="industrial NAICS Cogen", C10595="industrial NAICS non-cogen")),FALSE,TRUE))</f>
        <v>0</v>
      </c>
      <c r="M10595">
        <f t="shared" si="496"/>
        <v>0.50328947368421051</v>
      </c>
      <c r="N10595">
        <f t="shared" si="497"/>
        <v>1</v>
      </c>
    </row>
    <row r="10596" spans="1:14" x14ac:dyDescent="0.2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s="32">
        <f t="shared" si="495"/>
        <v>8902100.3915984351</v>
      </c>
      <c r="J10596" t="str">
        <f>IF(K10596="natural gas",VLOOKUP(D10596,'Cross-Page Data'!$I$4:$J$13,2,FALSE),IF(K10596="solar",VLOOKUP('Form 923'!D10596,'Cross-Page Data'!$I$14:$J$117,2,FALSE),K10596))</f>
        <v>solar pv</v>
      </c>
      <c r="K10596" t="str">
        <f>VLOOKUP(E10596,'Cross-Page Data'!$D$4:$F$48,3,FALSE)</f>
        <v>solar</v>
      </c>
      <c r="L10596" t="b">
        <f>IF(AND($P$6=FALSE,OR(C10596="Commercial NAICS Cogen",C10596="Industrial NAICS Cogen",C10596="NAICS-22 Cogen")),FALSE,IF(AND($P$7=FALSE,OR(C10596="Commercial NAICS Cogen",C10596="Commercial NAICS Non-Cogen",C10596="industrial NAICS Cogen", C10596="industrial NAICS non-cogen")),FALSE,TRUE))</f>
        <v>1</v>
      </c>
      <c r="M10596">
        <f t="shared" si="496"/>
        <v>0.27026174708293915</v>
      </c>
      <c r="N10596">
        <f t="shared" si="497"/>
        <v>1</v>
      </c>
    </row>
    <row r="10597" spans="1:14" x14ac:dyDescent="0.2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s="32">
        <f t="shared" si="495"/>
        <v>8901964.2077695318</v>
      </c>
      <c r="J10597" t="str">
        <f>IF(K10597="natural gas",VLOOKUP(D10597,'Cross-Page Data'!$I$4:$J$13,2,FALSE),IF(K10597="solar",VLOOKUP('Form 923'!D10597,'Cross-Page Data'!$I$14:$J$117,2,FALSE),K10597))</f>
        <v>solar pv</v>
      </c>
      <c r="K10597" t="str">
        <f>VLOOKUP(E10597,'Cross-Page Data'!$D$4:$F$48,3,FALSE)</f>
        <v>solar</v>
      </c>
      <c r="L10597" t="b">
        <f>IF(AND($P$6=FALSE,OR(C10597="Commercial NAICS Cogen",C10597="Industrial NAICS Cogen",C10597="NAICS-22 Cogen")),FALSE,IF(AND($P$7=FALSE,OR(C10597="Commercial NAICS Cogen",C10597="Commercial NAICS Non-Cogen",C10597="industrial NAICS Cogen", C10597="industrial NAICS non-cogen")),FALSE,TRUE))</f>
        <v>1</v>
      </c>
      <c r="M10597">
        <f t="shared" si="496"/>
        <v>0.6215704824976348</v>
      </c>
      <c r="N10597">
        <f t="shared" si="497"/>
        <v>1</v>
      </c>
    </row>
    <row r="10598" spans="1:14" x14ac:dyDescent="0.2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s="32">
        <f t="shared" si="495"/>
        <v>8901970.5662259907</v>
      </c>
      <c r="J10598" t="str">
        <f>IF(K10598="natural gas",VLOOKUP(D10598,'Cross-Page Data'!$I$4:$J$13,2,FALSE),IF(K10598="solar",VLOOKUP('Form 923'!D10598,'Cross-Page Data'!$I$14:$J$117,2,FALSE),K10598))</f>
        <v>solar pv</v>
      </c>
      <c r="K10598" t="str">
        <f>VLOOKUP(E10598,'Cross-Page Data'!$D$4:$F$48,3,FALSE)</f>
        <v>solar</v>
      </c>
      <c r="L10598" t="b">
        <f>IF(AND($P$6=FALSE,OR(C10598="Commercial NAICS Cogen",C10598="Industrial NAICS Cogen",C10598="NAICS-22 Cogen")),FALSE,IF(AND($P$7=FALSE,OR(C10598="Commercial NAICS Cogen",C10598="Commercial NAICS Non-Cogen",C10598="industrial NAICS Cogen", C10598="industrial NAICS non-cogen")),FALSE,TRUE))</f>
        <v>1</v>
      </c>
      <c r="M10598">
        <f t="shared" si="496"/>
        <v>0.6108483128350678</v>
      </c>
      <c r="N10598">
        <f t="shared" si="497"/>
        <v>1</v>
      </c>
    </row>
    <row r="10599" spans="1:14" x14ac:dyDescent="0.2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s="32">
        <f t="shared" si="495"/>
        <v>8902032.6657129228</v>
      </c>
      <c r="J10599" t="str">
        <f>IF(K10599="natural gas",VLOOKUP(D10599,'Cross-Page Data'!$I$4:$J$13,2,FALSE),IF(K10599="solar",VLOOKUP('Form 923'!D10599,'Cross-Page Data'!$I$14:$J$117,2,FALSE),K10599))</f>
        <v>solar pv</v>
      </c>
      <c r="K10599" t="str">
        <f>VLOOKUP(E10599,'Cross-Page Data'!$D$4:$F$48,3,FALSE)</f>
        <v>solar</v>
      </c>
      <c r="L10599" t="b">
        <f>IF(AND($P$6=FALSE,OR(C10599="Commercial NAICS Cogen",C10599="Industrial NAICS Cogen",C10599="NAICS-22 Cogen")),FALSE,IF(AND($P$7=FALSE,OR(C10599="Commercial NAICS Cogen",C10599="Commercial NAICS Non-Cogen",C10599="industrial NAICS Cogen", C10599="industrial NAICS non-cogen")),FALSE,TRUE))</f>
        <v>1</v>
      </c>
      <c r="M10599">
        <f t="shared" si="496"/>
        <v>0.36896877956480606</v>
      </c>
      <c r="N10599">
        <f t="shared" si="497"/>
        <v>1</v>
      </c>
    </row>
    <row r="10600" spans="1:14" x14ac:dyDescent="0.2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s="32">
        <f t="shared" si="495"/>
        <v>8902345.4157782514</v>
      </c>
      <c r="J10600" t="str">
        <f>IF(K10600="natural gas",VLOOKUP(D10600,'Cross-Page Data'!$I$4:$J$13,2,FALSE),IF(K10600="solar",VLOOKUP('Form 923'!D10600,'Cross-Page Data'!$I$14:$J$117,2,FALSE),K10600))</f>
        <v>solar pv</v>
      </c>
      <c r="K10600" t="str">
        <f>VLOOKUP(E10600,'Cross-Page Data'!$D$4:$F$48,3,FALSE)</f>
        <v>solar</v>
      </c>
      <c r="L10600" t="b">
        <f>IF(AND($P$6=FALSE,OR(C10600="Commercial NAICS Cogen",C10600="Industrial NAICS Cogen",C10600="NAICS-22 Cogen")),FALSE,IF(AND($P$7=FALSE,OR(C10600="Commercial NAICS Cogen",C10600="Commercial NAICS Non-Cogen",C10600="industrial NAICS Cogen", C10600="industrial NAICS non-cogen")),FALSE,TRUE))</f>
        <v>1</v>
      </c>
      <c r="M10600">
        <f t="shared" si="496"/>
        <v>0.11384421318196153</v>
      </c>
      <c r="N10600">
        <f t="shared" si="497"/>
        <v>1</v>
      </c>
    </row>
    <row r="10601" spans="1:14" x14ac:dyDescent="0.2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s="32">
        <f t="shared" si="495"/>
        <v>8901892.3180896603</v>
      </c>
      <c r="J10601" t="str">
        <f>IF(K10601="natural gas",VLOOKUP(D10601,'Cross-Page Data'!$I$4:$J$13,2,FALSE),IF(K10601="solar",VLOOKUP('Form 923'!D10601,'Cross-Page Data'!$I$14:$J$117,2,FALSE),K10601))</f>
        <v>solar pv</v>
      </c>
      <c r="K10601" t="str">
        <f>VLOOKUP(E10601,'Cross-Page Data'!$D$4:$F$48,3,FALSE)</f>
        <v>solar</v>
      </c>
      <c r="L10601" t="b">
        <f>IF(AND($P$6=FALSE,OR(C10601="Commercial NAICS Cogen",C10601="Industrial NAICS Cogen",C10601="NAICS-22 Cogen")),FALSE,IF(AND($P$7=FALSE,OR(C10601="Commercial NAICS Cogen",C10601="Commercial NAICS Non-Cogen",C10601="industrial NAICS Cogen", C10601="industrial NAICS non-cogen")),FALSE,TRUE))</f>
        <v>1</v>
      </c>
      <c r="M10601">
        <f t="shared" si="496"/>
        <v>0.71933144118574577</v>
      </c>
      <c r="N10601">
        <f t="shared" si="497"/>
        <v>1</v>
      </c>
    </row>
    <row r="10602" spans="1:14" x14ac:dyDescent="0.2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s="32">
        <f t="shared" si="495"/>
        <v>8902017.5892395228</v>
      </c>
      <c r="J10602" t="str">
        <f>IF(K10602="natural gas",VLOOKUP(D10602,'Cross-Page Data'!$I$4:$J$13,2,FALSE),IF(K10602="solar",VLOOKUP('Form 923'!D10602,'Cross-Page Data'!$I$14:$J$117,2,FALSE),K10602))</f>
        <v>solar pv</v>
      </c>
      <c r="K10602" t="str">
        <f>VLOOKUP(E10602,'Cross-Page Data'!$D$4:$F$48,3,FALSE)</f>
        <v>solar</v>
      </c>
      <c r="L10602" t="b">
        <f>IF(AND($P$6=FALSE,OR(C10602="Commercial NAICS Cogen",C10602="Industrial NAICS Cogen",C10602="NAICS-22 Cogen")),FALSE,IF(AND($P$7=FALSE,OR(C10602="Commercial NAICS Cogen",C10602="Commercial NAICS Non-Cogen",C10602="industrial NAICS Cogen", C10602="industrial NAICS non-cogen")),FALSE,TRUE))</f>
        <v>1</v>
      </c>
      <c r="M10602">
        <f t="shared" si="496"/>
        <v>0.40901923683380637</v>
      </c>
      <c r="N10602">
        <f t="shared" si="497"/>
        <v>1</v>
      </c>
    </row>
    <row r="10603" spans="1:14" x14ac:dyDescent="0.2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s="32">
        <f t="shared" si="495"/>
        <v>8902244.9869224057</v>
      </c>
      <c r="J10603" t="str">
        <f>IF(K10603="natural gas",VLOOKUP(D10603,'Cross-Page Data'!$I$4:$J$13,2,FALSE),IF(K10603="solar",VLOOKUP('Form 923'!D10603,'Cross-Page Data'!$I$14:$J$117,2,FALSE),K10603))</f>
        <v>solar pv</v>
      </c>
      <c r="K10603" t="str">
        <f>VLOOKUP(E10603,'Cross-Page Data'!$D$4:$F$48,3,FALSE)</f>
        <v>solar</v>
      </c>
      <c r="L10603" t="b">
        <f>IF(AND($P$6=FALSE,OR(C10603="Commercial NAICS Cogen",C10603="Industrial NAICS Cogen",C10603="NAICS-22 Cogen")),FALSE,IF(AND($P$7=FALSE,OR(C10603="Commercial NAICS Cogen",C10603="Commercial NAICS Non-Cogen",C10603="industrial NAICS Cogen", C10603="industrial NAICS non-cogen")),FALSE,TRUE))</f>
        <v>1</v>
      </c>
      <c r="M10603">
        <f t="shared" si="496"/>
        <v>0.14916430148218227</v>
      </c>
      <c r="N10603">
        <f t="shared" si="497"/>
        <v>1</v>
      </c>
    </row>
    <row r="10604" spans="1:14" x14ac:dyDescent="0.2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s="32">
        <f t="shared" si="495"/>
        <v>8901939.6551724151</v>
      </c>
      <c r="J10604" t="str">
        <f>IF(K10604="natural gas",VLOOKUP(D10604,'Cross-Page Data'!$I$4:$J$13,2,FALSE),IF(K10604="solar",VLOOKUP('Form 923'!D10604,'Cross-Page Data'!$I$14:$J$117,2,FALSE),K10604))</f>
        <v>solar pv</v>
      </c>
      <c r="K10604" t="str">
        <f>VLOOKUP(E10604,'Cross-Page Data'!$D$4:$F$48,3,FALSE)</f>
        <v>solar</v>
      </c>
      <c r="L10604" t="b">
        <f>IF(AND($P$6=FALSE,OR(C10604="Commercial NAICS Cogen",C10604="Industrial NAICS Cogen",C10604="NAICS-22 Cogen")),FALSE,IF(AND($P$7=FALSE,OR(C10604="Commercial NAICS Cogen",C10604="Commercial NAICS Non-Cogen",C10604="industrial NAICS Cogen", C10604="industrial NAICS non-cogen")),FALSE,TRUE))</f>
        <v>1</v>
      </c>
      <c r="M10604">
        <f t="shared" si="496"/>
        <v>0.66004415011037532</v>
      </c>
      <c r="N10604">
        <f t="shared" si="497"/>
        <v>1</v>
      </c>
    </row>
    <row r="10605" spans="1:14" x14ac:dyDescent="0.2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s="32">
        <f t="shared" si="495"/>
        <v>8902006.5797734763</v>
      </c>
      <c r="J10605" t="str">
        <f>IF(K10605="natural gas",VLOOKUP(D10605,'Cross-Page Data'!$I$4:$J$13,2,FALSE),IF(K10605="solar",VLOOKUP('Form 923'!D10605,'Cross-Page Data'!$I$14:$J$117,2,FALSE),K10605))</f>
        <v>solar pv</v>
      </c>
      <c r="K10605" t="str">
        <f>VLOOKUP(E10605,'Cross-Page Data'!$D$4:$F$48,3,FALSE)</f>
        <v>solar</v>
      </c>
      <c r="L10605" t="b">
        <f>IF(AND($P$6=FALSE,OR(C10605="Commercial NAICS Cogen",C10605="Industrial NAICS Cogen",C10605="NAICS-22 Cogen")),FALSE,IF(AND($P$7=FALSE,OR(C10605="Commercial NAICS Cogen",C10605="Commercial NAICS Non-Cogen",C10605="industrial NAICS Cogen", C10605="industrial NAICS non-cogen")),FALSE,TRUE))</f>
        <v>1</v>
      </c>
      <c r="M10605">
        <f t="shared" si="496"/>
        <v>0.4509618416903185</v>
      </c>
      <c r="N10605">
        <f t="shared" si="497"/>
        <v>1</v>
      </c>
    </row>
    <row r="10606" spans="1:14" ht="26.25" x14ac:dyDescent="0.2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s="32">
        <f t="shared" si="495"/>
        <v>8900920.4114780724</v>
      </c>
      <c r="J10606" t="str">
        <f>IF(K10606="natural gas",VLOOKUP(D10606,'Cross-Page Data'!$I$4:$J$13,2,FALSE),IF(K10606="solar",VLOOKUP('Form 923'!D10606,'Cross-Page Data'!$I$14:$J$117,2,FALSE),K10606))</f>
        <v>solar pv</v>
      </c>
      <c r="K10606" t="str">
        <f>VLOOKUP(E10606,'Cross-Page Data'!$D$4:$F$48,3,FALSE)</f>
        <v>solar</v>
      </c>
      <c r="L10606" t="b">
        <f>IF(AND($P$6=FALSE,OR(C10606="Commercial NAICS Cogen",C10606="Industrial NAICS Cogen",C10606="NAICS-22 Cogen")),FALSE,IF(AND($P$7=FALSE,OR(C10606="Commercial NAICS Cogen",C10606="Commercial NAICS Non-Cogen",C10606="industrial NAICS Cogen", C10606="industrial NAICS non-cogen")),FALSE,TRUE))</f>
        <v>0</v>
      </c>
      <c r="M10606">
        <f t="shared" si="496"/>
        <v>0.94733522548092086</v>
      </c>
      <c r="N10606">
        <f t="shared" si="497"/>
        <v>1</v>
      </c>
    </row>
    <row r="10607" spans="1:14" x14ac:dyDescent="0.2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s="32">
        <f t="shared" si="495"/>
        <v>8902025.0148898158</v>
      </c>
      <c r="J10607" t="str">
        <f>IF(K10607="natural gas",VLOOKUP(D10607,'Cross-Page Data'!$I$4:$J$13,2,FALSE),IF(K10607="solar",VLOOKUP('Form 923'!D10607,'Cross-Page Data'!$I$14:$J$117,2,FALSE),K10607))</f>
        <v>solar pv</v>
      </c>
      <c r="K10607" t="str">
        <f>VLOOKUP(E10607,'Cross-Page Data'!$D$4:$F$48,3,FALSE)</f>
        <v>solar</v>
      </c>
      <c r="L10607" t="b">
        <f>IF(AND($P$6=FALSE,OR(C10607="Commercial NAICS Cogen",C10607="Industrial NAICS Cogen",C10607="NAICS-22 Cogen")),FALSE,IF(AND($P$7=FALSE,OR(C10607="Commercial NAICS Cogen",C10607="Commercial NAICS Non-Cogen",C10607="industrial NAICS Cogen", C10607="industrial NAICS non-cogen")),FALSE,TRUE))</f>
        <v>1</v>
      </c>
      <c r="M10607">
        <f t="shared" si="496"/>
        <v>0.38946704509618418</v>
      </c>
      <c r="N10607">
        <f t="shared" si="497"/>
        <v>1</v>
      </c>
    </row>
    <row r="10608" spans="1:14" x14ac:dyDescent="0.2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s="32">
        <f t="shared" si="495"/>
        <v>8902007.9778243527</v>
      </c>
      <c r="J10608" t="str">
        <f>IF(K10608="natural gas",VLOOKUP(D10608,'Cross-Page Data'!$I$4:$J$13,2,FALSE),IF(K10608="solar",VLOOKUP('Form 923'!D10608,'Cross-Page Data'!$I$14:$J$117,2,FALSE),K10608))</f>
        <v>solar pv</v>
      </c>
      <c r="K10608" t="str">
        <f>VLOOKUP(E10608,'Cross-Page Data'!$D$4:$F$48,3,FALSE)</f>
        <v>solar</v>
      </c>
      <c r="L10608" t="b">
        <f>IF(AND($P$6=FALSE,OR(C10608="Commercial NAICS Cogen",C10608="Industrial NAICS Cogen",C10608="NAICS-22 Cogen")),FALSE,IF(AND($P$7=FALSE,OR(C10608="Commercial NAICS Cogen",C10608="Commercial NAICS Non-Cogen",C10608="industrial NAICS Cogen", C10608="industrial NAICS non-cogen")),FALSE,TRUE))</f>
        <v>1</v>
      </c>
      <c r="M10608">
        <f t="shared" si="496"/>
        <v>0.44528539892778302</v>
      </c>
      <c r="N10608">
        <f t="shared" si="497"/>
        <v>1</v>
      </c>
    </row>
    <row r="10609" spans="1:14" x14ac:dyDescent="0.2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s="32">
        <f t="shared" si="495"/>
        <v>8901908.1693500299</v>
      </c>
      <c r="J10609" t="str">
        <f>IF(K10609="natural gas",VLOOKUP(D10609,'Cross-Page Data'!$I$4:$J$13,2,FALSE),IF(K10609="solar",VLOOKUP('Form 923'!D10609,'Cross-Page Data'!$I$14:$J$117,2,FALSE),K10609))</f>
        <v>solar pv</v>
      </c>
      <c r="K10609" t="str">
        <f>VLOOKUP(E10609,'Cross-Page Data'!$D$4:$F$48,3,FALSE)</f>
        <v>solar</v>
      </c>
      <c r="L10609" t="b">
        <f>IF(AND($P$6=FALSE,OR(C10609="Commercial NAICS Cogen",C10609="Industrial NAICS Cogen",C10609="NAICS-22 Cogen")),FALSE,IF(AND($P$7=FALSE,OR(C10609="Commercial NAICS Cogen",C10609="Commercial NAICS Non-Cogen",C10609="industrial NAICS Cogen", C10609="industrial NAICS non-cogen")),FALSE,TRUE))</f>
        <v>1</v>
      </c>
      <c r="M10609">
        <f t="shared" si="496"/>
        <v>0.7004099653106276</v>
      </c>
      <c r="N10609">
        <f t="shared" si="497"/>
        <v>1</v>
      </c>
    </row>
    <row r="10610" spans="1:14" x14ac:dyDescent="0.2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s="32">
        <f t="shared" si="495"/>
        <v>8901784.7823817972</v>
      </c>
      <c r="J10610" t="str">
        <f>IF(K10610="natural gas",VLOOKUP(D10610,'Cross-Page Data'!$I$4:$J$13,2,FALSE),IF(K10610="solar",VLOOKUP('Form 923'!D10610,'Cross-Page Data'!$I$14:$J$117,2,FALSE),K10610))</f>
        <v>solar pv</v>
      </c>
      <c r="K10610" t="str">
        <f>VLOOKUP(E10610,'Cross-Page Data'!$D$4:$F$48,3,FALSE)</f>
        <v>solar</v>
      </c>
      <c r="L10610" t="b">
        <f>IF(AND($P$6=FALSE,OR(C10610="Commercial NAICS Cogen",C10610="Industrial NAICS Cogen",C10610="NAICS-22 Cogen")),FALSE,IF(AND($P$7=FALSE,OR(C10610="Commercial NAICS Cogen",C10610="Commercial NAICS Non-Cogen",C10610="industrial NAICS Cogen", C10610="industrial NAICS non-cogen")),FALSE,TRUE))</f>
        <v>1</v>
      </c>
      <c r="M10610">
        <f t="shared" si="496"/>
        <v>0.8092084515925575</v>
      </c>
      <c r="N10610">
        <f t="shared" si="497"/>
        <v>1</v>
      </c>
    </row>
    <row r="10611" spans="1:14" x14ac:dyDescent="0.2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s="32">
        <f t="shared" si="495"/>
        <v>8901819.3224592209</v>
      </c>
      <c r="J10611" t="str">
        <f>IF(K10611="natural gas",VLOOKUP(D10611,'Cross-Page Data'!$I$4:$J$13,2,FALSE),IF(K10611="solar",VLOOKUP('Form 923'!D10611,'Cross-Page Data'!$I$14:$J$117,2,FALSE),K10611))</f>
        <v>solar pv</v>
      </c>
      <c r="K10611" t="str">
        <f>VLOOKUP(E10611,'Cross-Page Data'!$D$4:$F$48,3,FALSE)</f>
        <v>solar</v>
      </c>
      <c r="L10611" t="b">
        <f>IF(AND($P$6=FALSE,OR(C10611="Commercial NAICS Cogen",C10611="Industrial NAICS Cogen",C10611="NAICS-22 Cogen")),FALSE,IF(AND($P$7=FALSE,OR(C10611="Commercial NAICS Cogen",C10611="Commercial NAICS Non-Cogen",C10611="industrial NAICS Cogen", C10611="industrial NAICS non-cogen")),FALSE,TRUE))</f>
        <v>1</v>
      </c>
      <c r="M10611">
        <f t="shared" si="496"/>
        <v>0.78744875433617156</v>
      </c>
      <c r="N10611">
        <f t="shared" si="497"/>
        <v>1</v>
      </c>
    </row>
    <row r="10612" spans="1:14" x14ac:dyDescent="0.2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s="32">
        <f t="shared" si="495"/>
        <v>8901977.4974428918</v>
      </c>
      <c r="J10612" t="str">
        <f>IF(K10612="natural gas",VLOOKUP(D10612,'Cross-Page Data'!$I$4:$J$13,2,FALSE),IF(K10612="solar",VLOOKUP('Form 923'!D10612,'Cross-Page Data'!$I$14:$J$117,2,FALSE),K10612))</f>
        <v>solar pv</v>
      </c>
      <c r="K10612" t="str">
        <f>VLOOKUP(E10612,'Cross-Page Data'!$D$4:$F$48,3,FALSE)</f>
        <v>solar</v>
      </c>
      <c r="L10612" t="b">
        <f>IF(AND($P$6=FALSE,OR(C10612="Commercial NAICS Cogen",C10612="Industrial NAICS Cogen",C10612="NAICS-22 Cogen")),FALSE,IF(AND($P$7=FALSE,OR(C10612="Commercial NAICS Cogen",C10612="Commercial NAICS Non-Cogen",C10612="industrial NAICS Cogen", C10612="industrial NAICS non-cogen")),FALSE,TRUE))</f>
        <v>1</v>
      </c>
      <c r="M10612">
        <f t="shared" si="496"/>
        <v>0.59255755282245348</v>
      </c>
      <c r="N10612">
        <f t="shared" si="497"/>
        <v>1</v>
      </c>
    </row>
    <row r="10613" spans="1:14" x14ac:dyDescent="0.2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s="32">
        <f t="shared" si="495"/>
        <v>8902156.1135371178</v>
      </c>
      <c r="J10613" t="str">
        <f>IF(K10613="natural gas",VLOOKUP(D10613,'Cross-Page Data'!$I$4:$J$13,2,FALSE),IF(K10613="solar",VLOOKUP('Form 923'!D10613,'Cross-Page Data'!$I$14:$J$117,2,FALSE),K10613))</f>
        <v>solar pv</v>
      </c>
      <c r="K10613" t="str">
        <f>VLOOKUP(E10613,'Cross-Page Data'!$D$4:$F$48,3,FALSE)</f>
        <v>solar</v>
      </c>
      <c r="L10613" t="b">
        <f>IF(AND($P$6=FALSE,OR(C10613="Commercial NAICS Cogen",C10613="Industrial NAICS Cogen",C10613="NAICS-22 Cogen")),FALSE,IF(AND($P$7=FALSE,OR(C10613="Commercial NAICS Cogen",C10613="Commercial NAICS Non-Cogen",C10613="industrial NAICS Cogen", C10613="industrial NAICS non-cogen")),FALSE,TRUE))</f>
        <v>1</v>
      </c>
      <c r="M10613">
        <f t="shared" si="496"/>
        <v>0.20939766635130874</v>
      </c>
      <c r="N10613">
        <f t="shared" si="497"/>
        <v>1</v>
      </c>
    </row>
    <row r="10614" spans="1:14" x14ac:dyDescent="0.2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s="32">
        <f t="shared" si="495"/>
        <v>8901996.3702359349</v>
      </c>
      <c r="J10614" t="str">
        <f>IF(K10614="natural gas",VLOOKUP(D10614,'Cross-Page Data'!$I$4:$J$13,2,FALSE),IF(K10614="solar",VLOOKUP('Form 923'!D10614,'Cross-Page Data'!$I$14:$J$117,2,FALSE),K10614))</f>
        <v>solar pv</v>
      </c>
      <c r="K10614" t="str">
        <f>VLOOKUP(E10614,'Cross-Page Data'!$D$4:$F$48,3,FALSE)</f>
        <v>solar</v>
      </c>
      <c r="L10614" t="b">
        <f>IF(AND($P$6=FALSE,OR(C10614="Commercial NAICS Cogen",C10614="Industrial NAICS Cogen",C10614="NAICS-22 Cogen")),FALSE,IF(AND($P$7=FALSE,OR(C10614="Commercial NAICS Cogen",C10614="Commercial NAICS Non-Cogen",C10614="industrial NAICS Cogen", C10614="industrial NAICS non-cogen")),FALSE,TRUE))</f>
        <v>1</v>
      </c>
      <c r="M10614">
        <f t="shared" si="496"/>
        <v>0.52034058656575211</v>
      </c>
      <c r="N10614">
        <f t="shared" si="497"/>
        <v>1</v>
      </c>
    </row>
    <row r="10615" spans="1:14" x14ac:dyDescent="0.2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s="32">
        <f t="shared" si="495"/>
        <v>8901909.6316393614</v>
      </c>
      <c r="J10615" t="str">
        <f>IF(K10615="natural gas",VLOOKUP(D10615,'Cross-Page Data'!$I$4:$J$13,2,FALSE),IF(K10615="solar",VLOOKUP('Form 923'!D10615,'Cross-Page Data'!$I$14:$J$117,2,FALSE),K10615))</f>
        <v>solar pv</v>
      </c>
      <c r="K10615" t="str">
        <f>VLOOKUP(E10615,'Cross-Page Data'!$D$4:$F$48,3,FALSE)</f>
        <v>solar</v>
      </c>
      <c r="L10615" t="b">
        <f>IF(AND($P$6=FALSE,OR(C10615="Commercial NAICS Cogen",C10615="Industrial NAICS Cogen",C10615="NAICS-22 Cogen")),FALSE,IF(AND($P$7=FALSE,OR(C10615="Commercial NAICS Cogen",C10615="Commercial NAICS Non-Cogen",C10615="industrial NAICS Cogen", C10615="industrial NAICS non-cogen")),FALSE,TRUE))</f>
        <v>1</v>
      </c>
      <c r="M10615">
        <f t="shared" si="496"/>
        <v>0.69694102806685587</v>
      </c>
      <c r="N10615">
        <f t="shared" si="497"/>
        <v>1</v>
      </c>
    </row>
    <row r="10616" spans="1:14" x14ac:dyDescent="0.2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s="32">
        <f t="shared" si="495"/>
        <v>8901867.9950186796</v>
      </c>
      <c r="J10616" t="str">
        <f>IF(K10616="natural gas",VLOOKUP(D10616,'Cross-Page Data'!$I$4:$J$13,2,FALSE),IF(K10616="solar",VLOOKUP('Form 923'!D10616,'Cross-Page Data'!$I$14:$J$117,2,FALSE),K10616))</f>
        <v>solar pv</v>
      </c>
      <c r="K10616" t="str">
        <f>VLOOKUP(E10616,'Cross-Page Data'!$D$4:$F$48,3,FALSE)</f>
        <v>solar</v>
      </c>
      <c r="L10616" t="b">
        <f>IF(AND($P$6=FALSE,OR(C10616="Commercial NAICS Cogen",C10616="Industrial NAICS Cogen",C10616="NAICS-22 Cogen")),FALSE,IF(AND($P$7=FALSE,OR(C10616="Commercial NAICS Cogen",C10616="Commercial NAICS Non-Cogen",C10616="industrial NAICS Cogen", C10616="industrial NAICS non-cogen")),FALSE,TRUE))</f>
        <v>1</v>
      </c>
      <c r="M10616">
        <f t="shared" si="496"/>
        <v>0.74487543361715547</v>
      </c>
      <c r="N10616">
        <f t="shared" si="497"/>
        <v>1</v>
      </c>
    </row>
    <row r="10617" spans="1:14" x14ac:dyDescent="0.2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s="32">
        <f t="shared" si="495"/>
        <v>8901981.1103432402</v>
      </c>
      <c r="J10617" t="str">
        <f>IF(K10617="natural gas",VLOOKUP(D10617,'Cross-Page Data'!$I$4:$J$13,2,FALSE),IF(K10617="solar",VLOOKUP('Form 923'!D10617,'Cross-Page Data'!$I$14:$J$117,2,FALSE),K10617))</f>
        <v>solar pv</v>
      </c>
      <c r="K10617" t="str">
        <f>VLOOKUP(E10617,'Cross-Page Data'!$D$4:$F$48,3,FALSE)</f>
        <v>solar</v>
      </c>
      <c r="L10617" t="b">
        <f>IF(AND($P$6=FALSE,OR(C10617="Commercial NAICS Cogen",C10617="Industrial NAICS Cogen",C10617="NAICS-22 Cogen")),FALSE,IF(AND($P$7=FALSE,OR(C10617="Commercial NAICS Cogen",C10617="Commercial NAICS Non-Cogen",C10617="industrial NAICS Cogen", C10617="industrial NAICS non-cogen")),FALSE,TRUE))</f>
        <v>1</v>
      </c>
      <c r="M10617">
        <f t="shared" si="496"/>
        <v>0.58435824660990221</v>
      </c>
      <c r="N10617">
        <f t="shared" si="497"/>
        <v>1</v>
      </c>
    </row>
    <row r="10618" spans="1:14" x14ac:dyDescent="0.2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s="32">
        <f t="shared" si="495"/>
        <v>8902170.9260785934</v>
      </c>
      <c r="J10618" t="str">
        <f>IF(K10618="natural gas",VLOOKUP(D10618,'Cross-Page Data'!$I$4:$J$13,2,FALSE),IF(K10618="solar",VLOOKUP('Form 923'!D10618,'Cross-Page Data'!$I$14:$J$117,2,FALSE),K10618))</f>
        <v>solar pv</v>
      </c>
      <c r="K10618" t="str">
        <f>VLOOKUP(E10618,'Cross-Page Data'!$D$4:$F$48,3,FALSE)</f>
        <v>solar</v>
      </c>
      <c r="L10618" t="b">
        <f>IF(AND($P$6=FALSE,OR(C10618="Commercial NAICS Cogen",C10618="Industrial NAICS Cogen",C10618="NAICS-22 Cogen")),FALSE,IF(AND($P$7=FALSE,OR(C10618="Commercial NAICS Cogen",C10618="Commercial NAICS Non-Cogen",C10618="industrial NAICS Cogen", C10618="industrial NAICS non-cogen")),FALSE,TRUE))</f>
        <v>1</v>
      </c>
      <c r="M10618">
        <f t="shared" si="496"/>
        <v>0.195837275307474</v>
      </c>
      <c r="N10618">
        <f t="shared" si="497"/>
        <v>1</v>
      </c>
    </row>
    <row r="10619" spans="1:14" x14ac:dyDescent="0.2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s="32">
        <f t="shared" si="495"/>
        <v>8902465.1661307607</v>
      </c>
      <c r="J10619" t="str">
        <f>IF(K10619="natural gas",VLOOKUP(D10619,'Cross-Page Data'!$I$4:$J$13,2,FALSE),IF(K10619="solar",VLOOKUP('Form 923'!D10619,'Cross-Page Data'!$I$14:$J$117,2,FALSE),K10619))</f>
        <v>solar pv</v>
      </c>
      <c r="K10619" t="str">
        <f>VLOOKUP(E10619,'Cross-Page Data'!$D$4:$F$48,3,FALSE)</f>
        <v>solar</v>
      </c>
      <c r="L10619" t="b">
        <f>IF(AND($P$6=FALSE,OR(C10619="Commercial NAICS Cogen",C10619="Industrial NAICS Cogen",C10619="NAICS-22 Cogen")),FALSE,IF(AND($P$7=FALSE,OR(C10619="Commercial NAICS Cogen",C10619="Commercial NAICS Non-Cogen",C10619="industrial NAICS Cogen", C10619="industrial NAICS non-cogen")),FALSE,TRUE))</f>
        <v>1</v>
      </c>
      <c r="M10619">
        <f t="shared" si="496"/>
        <v>7.8839482812992745E-2</v>
      </c>
      <c r="N10619">
        <f t="shared" si="497"/>
        <v>1</v>
      </c>
    </row>
    <row r="10620" spans="1:14" x14ac:dyDescent="0.2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s="32">
        <f t="shared" si="495"/>
        <v>8901952.2776572667</v>
      </c>
      <c r="J10620" t="str">
        <f>IF(K10620="natural gas",VLOOKUP(D10620,'Cross-Page Data'!$I$4:$J$13,2,FALSE),IF(K10620="solar",VLOOKUP('Form 923'!D10620,'Cross-Page Data'!$I$14:$J$117,2,FALSE),K10620))</f>
        <v>solar pv</v>
      </c>
      <c r="K10620" t="str">
        <f>VLOOKUP(E10620,'Cross-Page Data'!$D$4:$F$48,3,FALSE)</f>
        <v>solar</v>
      </c>
      <c r="L10620" t="b">
        <f>IF(AND($P$6=FALSE,OR(C10620="Commercial NAICS Cogen",C10620="Industrial NAICS Cogen",C10620="NAICS-22 Cogen")),FALSE,IF(AND($P$7=FALSE,OR(C10620="Commercial NAICS Cogen",C10620="Commercial NAICS Non-Cogen",C10620="industrial NAICS Cogen", C10620="industrial NAICS non-cogen")),FALSE,TRUE))</f>
        <v>1</v>
      </c>
      <c r="M10620">
        <f t="shared" si="496"/>
        <v>0.641753390097761</v>
      </c>
      <c r="N10620">
        <f t="shared" si="497"/>
        <v>1</v>
      </c>
    </row>
    <row r="10621" spans="1:14" x14ac:dyDescent="0.2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s="32">
        <f t="shared" si="495"/>
        <v>12161810.739224657</v>
      </c>
      <c r="J10621" t="str">
        <f>IF(K10621="natural gas",VLOOKUP(D10621,'Cross-Page Data'!$I$4:$J$13,2,FALSE),IF(K10621="solar",VLOOKUP('Form 923'!D10621,'Cross-Page Data'!$I$14:$J$117,2,FALSE),K10621))</f>
        <v>biomass</v>
      </c>
      <c r="K10621" t="str">
        <f>VLOOKUP(E10621,'Cross-Page Data'!$D$4:$F$48,3,FALSE)</f>
        <v>biomass</v>
      </c>
      <c r="L10621" t="b">
        <f>IF(AND($P$6=FALSE,OR(C10621="Commercial NAICS Cogen",C10621="Industrial NAICS Cogen",C10621="NAICS-22 Cogen")),FALSE,IF(AND($P$7=FALSE,OR(C10621="Commercial NAICS Cogen",C10621="Commercial NAICS Non-Cogen",C10621="industrial NAICS Cogen", C10621="industrial NAICS non-cogen")),FALSE,TRUE))</f>
        <v>0</v>
      </c>
      <c r="M10621">
        <f t="shared" si="496"/>
        <v>0.25877192982456143</v>
      </c>
      <c r="N10621">
        <f t="shared" si="497"/>
        <v>1</v>
      </c>
    </row>
    <row r="10622" spans="1:14" x14ac:dyDescent="0.2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s="32">
        <f t="shared" si="495"/>
        <v>8902390.438247012</v>
      </c>
      <c r="J10622" t="str">
        <f>IF(K10622="natural gas",VLOOKUP(D10622,'Cross-Page Data'!$I$4:$J$13,2,FALSE),IF(K10622="solar",VLOOKUP('Form 923'!D10622,'Cross-Page Data'!$I$14:$J$117,2,FALSE),K10622))</f>
        <v>solar pv</v>
      </c>
      <c r="K10622" t="str">
        <f>VLOOKUP(E10622,'Cross-Page Data'!$D$4:$F$48,3,FALSE)</f>
        <v>solar</v>
      </c>
      <c r="L10622" t="b">
        <f>IF(AND($P$6=FALSE,OR(C10622="Commercial NAICS Cogen",C10622="Industrial NAICS Cogen",C10622="NAICS-22 Cogen")),FALSE,IF(AND($P$7=FALSE,OR(C10622="Commercial NAICS Cogen",C10622="Commercial NAICS Non-Cogen",C10622="industrial NAICS Cogen", C10622="industrial NAICS non-cogen")),FALSE,TRUE))</f>
        <v>1</v>
      </c>
      <c r="M10622">
        <f t="shared" si="496"/>
        <v>0.10059918006937875</v>
      </c>
      <c r="N10622">
        <f t="shared" si="497"/>
        <v>1</v>
      </c>
    </row>
    <row r="10623" spans="1:14" x14ac:dyDescent="0.2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s="32">
        <f t="shared" si="495"/>
        <v>8901991.7597079612</v>
      </c>
      <c r="J10623" t="str">
        <f>IF(K10623="natural gas",VLOOKUP(D10623,'Cross-Page Data'!$I$4:$J$13,2,FALSE),IF(K10623="solar",VLOOKUP('Form 923'!D10623,'Cross-Page Data'!$I$14:$J$117,2,FALSE),K10623))</f>
        <v>solar pv</v>
      </c>
      <c r="K10623" t="str">
        <f>VLOOKUP(E10623,'Cross-Page Data'!$D$4:$F$48,3,FALSE)</f>
        <v>solar</v>
      </c>
      <c r="L10623" t="b">
        <f>IF(AND($P$6=FALSE,OR(C10623="Commercial NAICS Cogen",C10623="Industrial NAICS Cogen",C10623="NAICS-22 Cogen")),FALSE,IF(AND($P$7=FALSE,OR(C10623="Commercial NAICS Cogen",C10623="Commercial NAICS Non-Cogen",C10623="industrial NAICS Cogen", C10623="industrial NAICS non-cogen")),FALSE,TRUE))</f>
        <v>1</v>
      </c>
      <c r="M10623">
        <f t="shared" si="496"/>
        <v>0.54399243140964992</v>
      </c>
      <c r="N10623">
        <f t="shared" si="497"/>
        <v>1</v>
      </c>
    </row>
    <row r="10624" spans="1:14" x14ac:dyDescent="0.2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s="32">
        <f t="shared" si="495"/>
        <v>8901992.273970224</v>
      </c>
      <c r="J10624" t="str">
        <f>IF(K10624="natural gas",VLOOKUP(D10624,'Cross-Page Data'!$I$4:$J$13,2,FALSE),IF(K10624="solar",VLOOKUP('Form 923'!D10624,'Cross-Page Data'!$I$14:$J$117,2,FALSE),K10624))</f>
        <v>solar pv</v>
      </c>
      <c r="K10624" t="str">
        <f>VLOOKUP(E10624,'Cross-Page Data'!$D$4:$F$48,3,FALSE)</f>
        <v>solar</v>
      </c>
      <c r="L10624" t="b">
        <f>IF(AND($P$6=FALSE,OR(C10624="Commercial NAICS Cogen",C10624="Industrial NAICS Cogen",C10624="NAICS-22 Cogen")),FALSE,IF(AND($P$7=FALSE,OR(C10624="Commercial NAICS Cogen",C10624="Commercial NAICS Non-Cogen",C10624="industrial NAICS Cogen", C10624="industrial NAICS non-cogen")),FALSE,TRUE))</f>
        <v>1</v>
      </c>
      <c r="M10624">
        <f t="shared" si="496"/>
        <v>0.54304635761589404</v>
      </c>
      <c r="N10624">
        <f t="shared" si="497"/>
        <v>1</v>
      </c>
    </row>
    <row r="10625" spans="1:14" x14ac:dyDescent="0.2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s="32">
        <f t="shared" si="495"/>
        <v>8902068.2780961879</v>
      </c>
      <c r="J10625" t="str">
        <f>IF(K10625="natural gas",VLOOKUP(D10625,'Cross-Page Data'!$I$4:$J$13,2,FALSE),IF(K10625="solar",VLOOKUP('Form 923'!D10625,'Cross-Page Data'!$I$14:$J$117,2,FALSE),K10625))</f>
        <v>solar pv</v>
      </c>
      <c r="K10625" t="str">
        <f>VLOOKUP(E10625,'Cross-Page Data'!$D$4:$F$48,3,FALSE)</f>
        <v>solar</v>
      </c>
      <c r="L10625" t="b">
        <f>IF(AND($P$6=FALSE,OR(C10625="Commercial NAICS Cogen",C10625="Industrial NAICS Cogen",C10625="NAICS-22 Cogen")),FALSE,IF(AND($P$7=FALSE,OR(C10625="Commercial NAICS Cogen",C10625="Commercial NAICS Non-Cogen",C10625="industrial NAICS Cogen", C10625="industrial NAICS non-cogen")),FALSE,TRUE))</f>
        <v>1</v>
      </c>
      <c r="M10625">
        <f t="shared" si="496"/>
        <v>0.31031220435193946</v>
      </c>
      <c r="N10625">
        <f t="shared" si="497"/>
        <v>1</v>
      </c>
    </row>
    <row r="10626" spans="1:14" x14ac:dyDescent="0.2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s="32">
        <f t="shared" si="495"/>
        <v>8902145.1392058432</v>
      </c>
      <c r="J10626" t="str">
        <f>IF(K10626="natural gas",VLOOKUP(D10626,'Cross-Page Data'!$I$4:$J$13,2,FALSE),IF(K10626="solar",VLOOKUP('Form 923'!D10626,'Cross-Page Data'!$I$14:$J$117,2,FALSE),K10626))</f>
        <v>solar pv</v>
      </c>
      <c r="K10626" t="str">
        <f>VLOOKUP(E10626,'Cross-Page Data'!$D$4:$F$48,3,FALSE)</f>
        <v>solar</v>
      </c>
      <c r="L10626" t="b">
        <f>IF(AND($P$6=FALSE,OR(C10626="Commercial NAICS Cogen",C10626="Industrial NAICS Cogen",C10626="NAICS-22 Cogen")),FALSE,IF(AND($P$7=FALSE,OR(C10626="Commercial NAICS Cogen",C10626="Commercial NAICS Non-Cogen",C10626="industrial NAICS Cogen", C10626="industrial NAICS non-cogen")),FALSE,TRUE))</f>
        <v>1</v>
      </c>
      <c r="M10626">
        <f t="shared" si="496"/>
        <v>0.21948912015137181</v>
      </c>
      <c r="N10626">
        <f t="shared" si="497"/>
        <v>1</v>
      </c>
    </row>
    <row r="10627" spans="1:14" x14ac:dyDescent="0.2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s="32">
        <f t="shared" si="495"/>
        <v>8902001.8474252392</v>
      </c>
      <c r="J10627" t="str">
        <f>IF(K10627="natural gas",VLOOKUP(D10627,'Cross-Page Data'!$I$4:$J$13,2,FALSE),IF(K10627="solar",VLOOKUP('Form 923'!D10627,'Cross-Page Data'!$I$14:$J$117,2,FALSE),K10627))</f>
        <v>wind</v>
      </c>
      <c r="K10627" t="str">
        <f>VLOOKUP(E10627,'Cross-Page Data'!$D$4:$F$48,3,FALSE)</f>
        <v>wind</v>
      </c>
      <c r="L10627" t="b">
        <f>IF(AND($P$6=FALSE,OR(C10627="Commercial NAICS Cogen",C10627="Industrial NAICS Cogen",C10627="NAICS-22 Cogen")),FALSE,IF(AND($P$7=FALSE,OR(C10627="Commercial NAICS Cogen",C10627="Commercial NAICS Non-Cogen",C10627="industrial NAICS Cogen", C10627="industrial NAICS non-cogen")),FALSE,TRUE))</f>
        <v>1</v>
      </c>
      <c r="M10627">
        <f t="shared" si="496"/>
        <v>0.3342082239720035</v>
      </c>
      <c r="N10627">
        <f t="shared" si="497"/>
        <v>1</v>
      </c>
    </row>
    <row r="10628" spans="1:14" x14ac:dyDescent="0.2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s="32">
        <f t="shared" si="495"/>
        <v>8902006.1728395056</v>
      </c>
      <c r="J10628" t="str">
        <f>IF(K10628="natural gas",VLOOKUP(D10628,'Cross-Page Data'!$I$4:$J$13,2,FALSE),IF(K10628="solar",VLOOKUP('Form 923'!D10628,'Cross-Page Data'!$I$14:$J$117,2,FALSE),K10628))</f>
        <v>solar pv</v>
      </c>
      <c r="K10628" t="str">
        <f>VLOOKUP(E10628,'Cross-Page Data'!$D$4:$F$48,3,FALSE)</f>
        <v>solar</v>
      </c>
      <c r="L10628" t="b">
        <f>IF(AND($P$6=FALSE,OR(C10628="Commercial NAICS Cogen",C10628="Industrial NAICS Cogen",C10628="NAICS-22 Cogen")),FALSE,IF(AND($P$7=FALSE,OR(C10628="Commercial NAICS Cogen",C10628="Commercial NAICS Non-Cogen",C10628="industrial NAICS Cogen", C10628="industrial NAICS non-cogen")),FALSE,TRUE))</f>
        <v>1</v>
      </c>
      <c r="M10628">
        <f t="shared" si="496"/>
        <v>0.45316934720908231</v>
      </c>
      <c r="N10628">
        <f t="shared" si="497"/>
        <v>1</v>
      </c>
    </row>
    <row r="10629" spans="1:14" x14ac:dyDescent="0.2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s="32">
        <f t="shared" si="495"/>
        <v>8901809.473124003</v>
      </c>
      <c r="J10629" t="str">
        <f>IF(K10629="natural gas",VLOOKUP(D10629,'Cross-Page Data'!$I$4:$J$13,2,FALSE),IF(K10629="solar",VLOOKUP('Form 923'!D10629,'Cross-Page Data'!$I$14:$J$117,2,FALSE),K10629))</f>
        <v>solar pv</v>
      </c>
      <c r="K10629" t="str">
        <f>VLOOKUP(E10629,'Cross-Page Data'!$D$4:$F$48,3,FALSE)</f>
        <v>solar</v>
      </c>
      <c r="L10629" t="b">
        <f>IF(AND($P$6=FALSE,OR(C10629="Commercial NAICS Cogen",C10629="Industrial NAICS Cogen",C10629="NAICS-22 Cogen")),FALSE,IF(AND($P$7=FALSE,OR(C10629="Commercial NAICS Cogen",C10629="Commercial NAICS Non-Cogen",C10629="industrial NAICS Cogen", C10629="industrial NAICS non-cogen")),FALSE,TRUE))</f>
        <v>1</v>
      </c>
      <c r="M10629">
        <f t="shared" si="496"/>
        <v>0.79375591296121095</v>
      </c>
      <c r="N10629">
        <f t="shared" si="497"/>
        <v>1</v>
      </c>
    </row>
    <row r="10630" spans="1:14" x14ac:dyDescent="0.2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s="32">
        <f t="shared" si="495"/>
        <v>8901769.2104568258</v>
      </c>
      <c r="J10630" t="str">
        <f>IF(K10630="natural gas",VLOOKUP(D10630,'Cross-Page Data'!$I$4:$J$13,2,FALSE),IF(K10630="solar",VLOOKUP('Form 923'!D10630,'Cross-Page Data'!$I$14:$J$117,2,FALSE),K10630))</f>
        <v>solar pv</v>
      </c>
      <c r="K10630" t="str">
        <f>VLOOKUP(E10630,'Cross-Page Data'!$D$4:$F$48,3,FALSE)</f>
        <v>solar</v>
      </c>
      <c r="L10630" t="b">
        <f>IF(AND($P$6=FALSE,OR(C10630="Commercial NAICS Cogen",C10630="Industrial NAICS Cogen",C10630="NAICS-22 Cogen")),FALSE,IF(AND($P$7=FALSE,OR(C10630="Commercial NAICS Cogen",C10630="Commercial NAICS Non-Cogen",C10630="industrial NAICS Cogen", C10630="industrial NAICS non-cogen")),FALSE,TRUE))</f>
        <v>1</v>
      </c>
      <c r="M10630">
        <f t="shared" si="496"/>
        <v>0.81961526332387258</v>
      </c>
      <c r="N10630">
        <f t="shared" si="497"/>
        <v>1</v>
      </c>
    </row>
    <row r="10631" spans="1:14" x14ac:dyDescent="0.2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s="32">
        <f t="shared" ref="I10631:I10694" si="498">IFERROR(F10631/G10631*10^6,"")</f>
        <v>8902114.3304620199</v>
      </c>
      <c r="J10631" t="str">
        <f>IF(K10631="natural gas",VLOOKUP(D10631,'Cross-Page Data'!$I$4:$J$13,2,FALSE),IF(K10631="solar",VLOOKUP('Form 923'!D10631,'Cross-Page Data'!$I$14:$J$117,2,FALSE),K10631))</f>
        <v>solar pv</v>
      </c>
      <c r="K10631" t="str">
        <f>VLOOKUP(E10631,'Cross-Page Data'!$D$4:$F$48,3,FALSE)</f>
        <v>solar</v>
      </c>
      <c r="L10631" t="b">
        <f>IF(AND($P$6=FALSE,OR(C10631="Commercial NAICS Cogen",C10631="Industrial NAICS Cogen",C10631="NAICS-22 Cogen")),FALSE,IF(AND($P$7=FALSE,OR(C10631="Commercial NAICS Cogen",C10631="Commercial NAICS Non-Cogen",C10631="industrial NAICS Cogen", C10631="industrial NAICS non-cogen")),FALSE,TRUE))</f>
        <v>1</v>
      </c>
      <c r="M10631">
        <f t="shared" ref="M10631:M10694" si="499">(COUNTIFS($J$6:$J$14148,J10631,$I$6:$I$14148,"&gt;"&amp;I10631)+1)/COUNTIFS($J$6:$J$14148,J10631)</f>
        <v>0.25449385052034057</v>
      </c>
      <c r="N10631">
        <f t="shared" ref="N10631:N10694" si="500">IF(OR(M10631&gt;0.95,M10631&lt;0.05),0,1)</f>
        <v>1</v>
      </c>
    </row>
    <row r="10632" spans="1:14" x14ac:dyDescent="0.2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s="32">
        <f t="shared" si="498"/>
        <v>8902154.9213744905</v>
      </c>
      <c r="J10632" t="str">
        <f>IF(K10632="natural gas",VLOOKUP(D10632,'Cross-Page Data'!$I$4:$J$13,2,FALSE),IF(K10632="solar",VLOOKUP('Form 923'!D10632,'Cross-Page Data'!$I$14:$J$117,2,FALSE),K10632))</f>
        <v>solar pv</v>
      </c>
      <c r="K10632" t="str">
        <f>VLOOKUP(E10632,'Cross-Page Data'!$D$4:$F$48,3,FALSE)</f>
        <v>solar</v>
      </c>
      <c r="L10632" t="b">
        <f>IF(AND($P$6=FALSE,OR(C10632="Commercial NAICS Cogen",C10632="Industrial NAICS Cogen",C10632="NAICS-22 Cogen")),FALSE,IF(AND($P$7=FALSE,OR(C10632="Commercial NAICS Cogen",C10632="Commercial NAICS Non-Cogen",C10632="industrial NAICS Cogen", C10632="industrial NAICS non-cogen")),FALSE,TRUE))</f>
        <v>1</v>
      </c>
      <c r="M10632">
        <f t="shared" si="499"/>
        <v>0.21034374014506466</v>
      </c>
      <c r="N10632">
        <f t="shared" si="500"/>
        <v>1</v>
      </c>
    </row>
    <row r="10633" spans="1:14" x14ac:dyDescent="0.2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s="32">
        <f t="shared" si="498"/>
        <v>8902003.4040393643</v>
      </c>
      <c r="J10633" t="str">
        <f>IF(K10633="natural gas",VLOOKUP(D10633,'Cross-Page Data'!$I$4:$J$13,2,FALSE),IF(K10633="solar",VLOOKUP('Form 923'!D10633,'Cross-Page Data'!$I$14:$J$117,2,FALSE),K10633))</f>
        <v>wind</v>
      </c>
      <c r="K10633" t="str">
        <f>VLOOKUP(E10633,'Cross-Page Data'!$D$4:$F$48,3,FALSE)</f>
        <v>wind</v>
      </c>
      <c r="L10633" t="b">
        <f>IF(AND($P$6=FALSE,OR(C10633="Commercial NAICS Cogen",C10633="Industrial NAICS Cogen",C10633="NAICS-22 Cogen")),FALSE,IF(AND($P$7=FALSE,OR(C10633="Commercial NAICS Cogen",C10633="Commercial NAICS Non-Cogen",C10633="industrial NAICS Cogen", C10633="industrial NAICS non-cogen")),FALSE,TRUE))</f>
        <v>1</v>
      </c>
      <c r="M10633">
        <f t="shared" si="499"/>
        <v>0.26071741032370954</v>
      </c>
      <c r="N10633">
        <f t="shared" si="500"/>
        <v>1</v>
      </c>
    </row>
    <row r="10634" spans="1:14" x14ac:dyDescent="0.2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s="32">
        <f t="shared" si="498"/>
        <v>14500000</v>
      </c>
      <c r="J10634" t="str">
        <f>IF(K10634="natural gas",VLOOKUP(D10634,'Cross-Page Data'!$I$4:$J$13,2,FALSE),IF(K10634="solar",VLOOKUP('Form 923'!D10634,'Cross-Page Data'!$I$14:$J$117,2,FALSE),K10634))</f>
        <v>heavy or residual fuel oil</v>
      </c>
      <c r="K10634" t="str">
        <f>VLOOKUP(E10634,'Cross-Page Data'!$D$4:$F$48,3,FALSE)</f>
        <v>heavy or residual fuel oil</v>
      </c>
      <c r="L10634" t="b">
        <f>IF(AND($P$6=FALSE,OR(C10634="Commercial NAICS Cogen",C10634="Industrial NAICS Cogen",C10634="NAICS-22 Cogen")),FALSE,IF(AND($P$7=FALSE,OR(C10634="Commercial NAICS Cogen",C10634="Commercial NAICS Non-Cogen",C10634="industrial NAICS Cogen", C10634="industrial NAICS non-cogen")),FALSE,TRUE))</f>
        <v>1</v>
      </c>
      <c r="M10634">
        <f t="shared" si="499"/>
        <v>0.13815261044176708</v>
      </c>
      <c r="N10634">
        <f t="shared" si="500"/>
        <v>1</v>
      </c>
    </row>
    <row r="10635" spans="1:14" x14ac:dyDescent="0.2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s="32">
        <f t="shared" si="498"/>
        <v>14500000</v>
      </c>
      <c r="J10635" t="str">
        <f>IF(K10635="natural gas",VLOOKUP(D10635,'Cross-Page Data'!$I$4:$J$13,2,FALSE),IF(K10635="solar",VLOOKUP('Form 923'!D10635,'Cross-Page Data'!$I$14:$J$117,2,FALSE),K10635))</f>
        <v>heavy or residual fuel oil</v>
      </c>
      <c r="K10635" t="str">
        <f>VLOOKUP(E10635,'Cross-Page Data'!$D$4:$F$48,3,FALSE)</f>
        <v>heavy or residual fuel oil</v>
      </c>
      <c r="L10635" t="b">
        <f>IF(AND($P$6=FALSE,OR(C10635="Commercial NAICS Cogen",C10635="Industrial NAICS Cogen",C10635="NAICS-22 Cogen")),FALSE,IF(AND($P$7=FALSE,OR(C10635="Commercial NAICS Cogen",C10635="Commercial NAICS Non-Cogen",C10635="industrial NAICS Cogen", C10635="industrial NAICS non-cogen")),FALSE,TRUE))</f>
        <v>1</v>
      </c>
      <c r="M10635">
        <f t="shared" si="499"/>
        <v>0.13815261044176708</v>
      </c>
      <c r="N10635">
        <f t="shared" si="500"/>
        <v>1</v>
      </c>
    </row>
    <row r="10636" spans="1:14" x14ac:dyDescent="0.2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s="32">
        <f t="shared" si="498"/>
        <v>11588636.332459979</v>
      </c>
      <c r="J10636" t="str">
        <f>IF(K10636="natural gas",VLOOKUP(D10636,'Cross-Page Data'!$I$4:$J$13,2,FALSE),IF(K10636="solar",VLOOKUP('Form 923'!D10636,'Cross-Page Data'!$I$14:$J$117,2,FALSE),K10636))</f>
        <v>heavy or residual fuel oil</v>
      </c>
      <c r="K10636" t="str">
        <f>VLOOKUP(E10636,'Cross-Page Data'!$D$4:$F$48,3,FALSE)</f>
        <v>heavy or residual fuel oil</v>
      </c>
      <c r="L10636" t="b">
        <f>IF(AND($P$6=FALSE,OR(C10636="Commercial NAICS Cogen",C10636="Industrial NAICS Cogen",C10636="NAICS-22 Cogen")),FALSE,IF(AND($P$7=FALSE,OR(C10636="Commercial NAICS Cogen",C10636="Commercial NAICS Non-Cogen",C10636="industrial NAICS Cogen", C10636="industrial NAICS non-cogen")),FALSE,TRUE))</f>
        <v>0</v>
      </c>
      <c r="M10636">
        <f t="shared" si="499"/>
        <v>0.25783132530120484</v>
      </c>
      <c r="N10636">
        <f t="shared" si="500"/>
        <v>1</v>
      </c>
    </row>
    <row r="10637" spans="1:14" x14ac:dyDescent="0.2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s="32">
        <f t="shared" si="498"/>
        <v>11588775.754603773</v>
      </c>
      <c r="J10637" t="str">
        <f>IF(K10637="natural gas",VLOOKUP(D10637,'Cross-Page Data'!$I$4:$J$13,2,FALSE),IF(K10637="solar",VLOOKUP('Form 923'!D10637,'Cross-Page Data'!$I$14:$J$117,2,FALSE),K10637))</f>
        <v>natural gas peaker</v>
      </c>
      <c r="K10637" t="str">
        <f>VLOOKUP(E10637,'Cross-Page Data'!$D$4:$F$48,3,FALSE)</f>
        <v>natural gas</v>
      </c>
      <c r="L10637" t="b">
        <f>IF(AND($P$6=FALSE,OR(C10637="Commercial NAICS Cogen",C10637="Industrial NAICS Cogen",C10637="NAICS-22 Cogen")),FALSE,IF(AND($P$7=FALSE,OR(C10637="Commercial NAICS Cogen",C10637="Commercial NAICS Non-Cogen",C10637="industrial NAICS Cogen", C10637="industrial NAICS non-cogen")),FALSE,TRUE))</f>
        <v>0</v>
      </c>
      <c r="M10637">
        <f t="shared" si="499"/>
        <v>0.33086419753086421</v>
      </c>
      <c r="N10637">
        <f t="shared" si="500"/>
        <v>1</v>
      </c>
    </row>
    <row r="10638" spans="1:14" x14ac:dyDescent="0.2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s="32">
        <f t="shared" si="498"/>
        <v>8902337.2287145238</v>
      </c>
      <c r="J10638" t="str">
        <f>IF(K10638="natural gas",VLOOKUP(D10638,'Cross-Page Data'!$I$4:$J$13,2,FALSE),IF(K10638="solar",VLOOKUP('Form 923'!D10638,'Cross-Page Data'!$I$14:$J$117,2,FALSE),K10638))</f>
        <v>solar pv</v>
      </c>
      <c r="K10638" t="str">
        <f>VLOOKUP(E10638,'Cross-Page Data'!$D$4:$F$48,3,FALSE)</f>
        <v>solar</v>
      </c>
      <c r="L10638" t="b">
        <f>IF(AND($P$6=FALSE,OR(C10638="Commercial NAICS Cogen",C10638="Industrial NAICS Cogen",C10638="NAICS-22 Cogen")),FALSE,IF(AND($P$7=FALSE,OR(C10638="Commercial NAICS Cogen",C10638="Commercial NAICS Non-Cogen",C10638="industrial NAICS Cogen", C10638="industrial NAICS non-cogen")),FALSE,TRUE))</f>
        <v>1</v>
      </c>
      <c r="M10638">
        <f t="shared" si="499"/>
        <v>0.11542100283822138</v>
      </c>
      <c r="N10638">
        <f t="shared" si="500"/>
        <v>1</v>
      </c>
    </row>
    <row r="10639" spans="1:14" x14ac:dyDescent="0.2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s="32">
        <f t="shared" si="498"/>
        <v>8902223.5759975631</v>
      </c>
      <c r="J10639" t="str">
        <f>IF(K10639="natural gas",VLOOKUP(D10639,'Cross-Page Data'!$I$4:$J$13,2,FALSE),IF(K10639="solar",VLOOKUP('Form 923'!D10639,'Cross-Page Data'!$I$14:$J$117,2,FALSE),K10639))</f>
        <v>solar pv</v>
      </c>
      <c r="K10639" t="str">
        <f>VLOOKUP(E10639,'Cross-Page Data'!$D$4:$F$48,3,FALSE)</f>
        <v>solar</v>
      </c>
      <c r="L10639" t="b">
        <f>IF(AND($P$6=FALSE,OR(C10639="Commercial NAICS Cogen",C10639="Industrial NAICS Cogen",C10639="NAICS-22 Cogen")),FALSE,IF(AND($P$7=FALSE,OR(C10639="Commercial NAICS Cogen",C10639="Commercial NAICS Non-Cogen",C10639="industrial NAICS Cogen", C10639="industrial NAICS non-cogen")),FALSE,TRUE))</f>
        <v>1</v>
      </c>
      <c r="M10639">
        <f t="shared" si="499"/>
        <v>0.15925575528224534</v>
      </c>
      <c r="N10639">
        <f t="shared" si="500"/>
        <v>1</v>
      </c>
    </row>
    <row r="10640" spans="1:14" x14ac:dyDescent="0.2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s="32">
        <f t="shared" si="498"/>
        <v>8902001.0647088215</v>
      </c>
      <c r="J10640" t="str">
        <f>IF(K10640="natural gas",VLOOKUP(D10640,'Cross-Page Data'!$I$4:$J$13,2,FALSE),IF(K10640="solar",VLOOKUP('Form 923'!D10640,'Cross-Page Data'!$I$14:$J$117,2,FALSE),K10640))</f>
        <v>wind</v>
      </c>
      <c r="K10640" t="str">
        <f>VLOOKUP(E10640,'Cross-Page Data'!$D$4:$F$48,3,FALSE)</f>
        <v>wind</v>
      </c>
      <c r="L10640" t="b">
        <f>IF(AND($P$6=FALSE,OR(C10640="Commercial NAICS Cogen",C10640="Industrial NAICS Cogen",C10640="NAICS-22 Cogen")),FALSE,IF(AND($P$7=FALSE,OR(C10640="Commercial NAICS Cogen",C10640="Commercial NAICS Non-Cogen",C10640="industrial NAICS Cogen", C10640="industrial NAICS non-cogen")),FALSE,TRUE))</f>
        <v>1</v>
      </c>
      <c r="M10640">
        <f t="shared" si="499"/>
        <v>0.39107611548556431</v>
      </c>
      <c r="N10640">
        <f t="shared" si="500"/>
        <v>1</v>
      </c>
    </row>
    <row r="10641" spans="1:14" x14ac:dyDescent="0.2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s="32">
        <f t="shared" si="498"/>
        <v>8901999.547174694</v>
      </c>
      <c r="J10641" t="str">
        <f>IF(K10641="natural gas",VLOOKUP(D10641,'Cross-Page Data'!$I$4:$J$13,2,FALSE),IF(K10641="solar",VLOOKUP('Form 923'!D10641,'Cross-Page Data'!$I$14:$J$117,2,FALSE),K10641))</f>
        <v>wind</v>
      </c>
      <c r="K10641" t="str">
        <f>VLOOKUP(E10641,'Cross-Page Data'!$D$4:$F$48,3,FALSE)</f>
        <v>wind</v>
      </c>
      <c r="L10641" t="b">
        <f>IF(AND($P$6=FALSE,OR(C10641="Commercial NAICS Cogen",C10641="Industrial NAICS Cogen",C10641="NAICS-22 Cogen")),FALSE,IF(AND($P$7=FALSE,OR(C10641="Commercial NAICS Cogen",C10641="Commercial NAICS Non-Cogen",C10641="industrial NAICS Cogen", C10641="industrial NAICS non-cogen")),FALSE,TRUE))</f>
        <v>1</v>
      </c>
      <c r="M10641">
        <f t="shared" si="499"/>
        <v>0.52843394575678038</v>
      </c>
      <c r="N10641">
        <f t="shared" si="500"/>
        <v>1</v>
      </c>
    </row>
    <row r="10642" spans="1:14" x14ac:dyDescent="0.2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s="32">
        <f t="shared" si="498"/>
        <v>8901783.4714895766</v>
      </c>
      <c r="J10642" t="str">
        <f>IF(K10642="natural gas",VLOOKUP(D10642,'Cross-Page Data'!$I$4:$J$13,2,FALSE),IF(K10642="solar",VLOOKUP('Form 923'!D10642,'Cross-Page Data'!$I$14:$J$117,2,FALSE),K10642))</f>
        <v>solar pv</v>
      </c>
      <c r="K10642" t="str">
        <f>VLOOKUP(E10642,'Cross-Page Data'!$D$4:$F$48,3,FALSE)</f>
        <v>solar</v>
      </c>
      <c r="L10642" t="b">
        <f>IF(AND($P$6=FALSE,OR(C10642="Commercial NAICS Cogen",C10642="Industrial NAICS Cogen",C10642="NAICS-22 Cogen")),FALSE,IF(AND($P$7=FALSE,OR(C10642="Commercial NAICS Cogen",C10642="Commercial NAICS Non-Cogen",C10642="industrial NAICS Cogen", C10642="industrial NAICS non-cogen")),FALSE,TRUE))</f>
        <v>1</v>
      </c>
      <c r="M10642">
        <f t="shared" si="499"/>
        <v>0.81078524124881746</v>
      </c>
      <c r="N10642">
        <f t="shared" si="500"/>
        <v>1</v>
      </c>
    </row>
    <row r="10643" spans="1:14" x14ac:dyDescent="0.2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s="32">
        <f t="shared" si="498"/>
        <v>8902017.0244263522</v>
      </c>
      <c r="J10643" t="str">
        <f>IF(K10643="natural gas",VLOOKUP(D10643,'Cross-Page Data'!$I$4:$J$13,2,FALSE),IF(K10643="solar",VLOOKUP('Form 923'!D10643,'Cross-Page Data'!$I$14:$J$117,2,FALSE),K10643))</f>
        <v>solar pv</v>
      </c>
      <c r="K10643" t="str">
        <f>VLOOKUP(E10643,'Cross-Page Data'!$D$4:$F$48,3,FALSE)</f>
        <v>solar</v>
      </c>
      <c r="L10643" t="b">
        <f>IF(AND($P$6=FALSE,OR(C10643="Commercial NAICS Cogen",C10643="Industrial NAICS Cogen",C10643="NAICS-22 Cogen")),FALSE,IF(AND($P$7=FALSE,OR(C10643="Commercial NAICS Cogen",C10643="Commercial NAICS Non-Cogen",C10643="industrial NAICS Cogen", C10643="industrial NAICS non-cogen")),FALSE,TRUE))</f>
        <v>1</v>
      </c>
      <c r="M10643">
        <f t="shared" si="499"/>
        <v>0.41091138442131819</v>
      </c>
      <c r="N10643">
        <f t="shared" si="500"/>
        <v>1</v>
      </c>
    </row>
    <row r="10644" spans="1:14" x14ac:dyDescent="0.2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s="32">
        <f t="shared" si="498"/>
        <v>8902008.4657259192</v>
      </c>
      <c r="J10644" t="str">
        <f>IF(K10644="natural gas",VLOOKUP(D10644,'Cross-Page Data'!$I$4:$J$13,2,FALSE),IF(K10644="solar",VLOOKUP('Form 923'!D10644,'Cross-Page Data'!$I$14:$J$117,2,FALSE),K10644))</f>
        <v>solar pv</v>
      </c>
      <c r="K10644" t="str">
        <f>VLOOKUP(E10644,'Cross-Page Data'!$D$4:$F$48,3,FALSE)</f>
        <v>solar</v>
      </c>
      <c r="L10644" t="b">
        <f>IF(AND($P$6=FALSE,OR(C10644="Commercial NAICS Cogen",C10644="Industrial NAICS Cogen",C10644="NAICS-22 Cogen")),FALSE,IF(AND($P$7=FALSE,OR(C10644="Commercial NAICS Cogen",C10644="Commercial NAICS Non-Cogen",C10644="industrial NAICS Cogen", C10644="industrial NAICS non-cogen")),FALSE,TRUE))</f>
        <v>1</v>
      </c>
      <c r="M10644">
        <f t="shared" si="499"/>
        <v>0.44276253547776728</v>
      </c>
      <c r="N10644">
        <f t="shared" si="500"/>
        <v>1</v>
      </c>
    </row>
    <row r="10645" spans="1:14" x14ac:dyDescent="0.2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s="32">
        <f t="shared" si="498"/>
        <v>8902000.4504273124</v>
      </c>
      <c r="J10645" t="str">
        <f>IF(K10645="natural gas",VLOOKUP(D10645,'Cross-Page Data'!$I$4:$J$13,2,FALSE),IF(K10645="solar",VLOOKUP('Form 923'!D10645,'Cross-Page Data'!$I$14:$J$117,2,FALSE),K10645))</f>
        <v>solar pv</v>
      </c>
      <c r="K10645" t="str">
        <f>VLOOKUP(E10645,'Cross-Page Data'!$D$4:$F$48,3,FALSE)</f>
        <v>solar</v>
      </c>
      <c r="L10645" t="b">
        <f>IF(AND($P$6=FALSE,OR(C10645="Commercial NAICS Cogen",C10645="Industrial NAICS Cogen",C10645="NAICS-22 Cogen")),FALSE,IF(AND($P$7=FALSE,OR(C10645="Commercial NAICS Cogen",C10645="Commercial NAICS Non-Cogen",C10645="industrial NAICS Cogen", C10645="industrial NAICS non-cogen")),FALSE,TRUE))</f>
        <v>1</v>
      </c>
      <c r="M10645">
        <f t="shared" si="499"/>
        <v>0.49164301482182277</v>
      </c>
      <c r="N10645">
        <f t="shared" si="500"/>
        <v>1</v>
      </c>
    </row>
    <row r="10646" spans="1:14" x14ac:dyDescent="0.2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s="32">
        <f t="shared" si="498"/>
        <v>8902006.7606170252</v>
      </c>
      <c r="J10646" t="str">
        <f>IF(K10646="natural gas",VLOOKUP(D10646,'Cross-Page Data'!$I$4:$J$13,2,FALSE),IF(K10646="solar",VLOOKUP('Form 923'!D10646,'Cross-Page Data'!$I$14:$J$117,2,FALSE),K10646))</f>
        <v>solar pv</v>
      </c>
      <c r="K10646" t="str">
        <f>VLOOKUP(E10646,'Cross-Page Data'!$D$4:$F$48,3,FALSE)</f>
        <v>solar</v>
      </c>
      <c r="L10646" t="b">
        <f>IF(AND($P$6=FALSE,OR(C10646="Commercial NAICS Cogen",C10646="Industrial NAICS Cogen",C10646="NAICS-22 Cogen")),FALSE,IF(AND($P$7=FALSE,OR(C10646="Commercial NAICS Cogen",C10646="Commercial NAICS Non-Cogen",C10646="industrial NAICS Cogen", C10646="industrial NAICS non-cogen")),FALSE,TRUE))</f>
        <v>1</v>
      </c>
      <c r="M10646">
        <f t="shared" si="499"/>
        <v>0.45064648375906652</v>
      </c>
      <c r="N10646">
        <f t="shared" si="500"/>
        <v>1</v>
      </c>
    </row>
    <row r="10647" spans="1:14" x14ac:dyDescent="0.2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s="32">
        <f t="shared" si="498"/>
        <v>8901901.2944983821</v>
      </c>
      <c r="J10647" t="str">
        <f>IF(K10647="natural gas",VLOOKUP(D10647,'Cross-Page Data'!$I$4:$J$13,2,FALSE),IF(K10647="solar",VLOOKUP('Form 923'!D10647,'Cross-Page Data'!$I$14:$J$117,2,FALSE),K10647))</f>
        <v>solar pv</v>
      </c>
      <c r="K10647" t="str">
        <f>VLOOKUP(E10647,'Cross-Page Data'!$D$4:$F$48,3,FALSE)</f>
        <v>solar</v>
      </c>
      <c r="L10647" t="b">
        <f>IF(AND($P$6=FALSE,OR(C10647="Commercial NAICS Cogen",C10647="Industrial NAICS Cogen",C10647="NAICS-22 Cogen")),FALSE,IF(AND($P$7=FALSE,OR(C10647="Commercial NAICS Cogen",C10647="Commercial NAICS Non-Cogen",C10647="industrial NAICS Cogen", C10647="industrial NAICS non-cogen")),FALSE,TRUE))</f>
        <v>1</v>
      </c>
      <c r="M10647">
        <f t="shared" si="499"/>
        <v>0.70766319772942288</v>
      </c>
      <c r="N10647">
        <f t="shared" si="500"/>
        <v>1</v>
      </c>
    </row>
    <row r="10648" spans="1:14" x14ac:dyDescent="0.2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s="32">
        <f t="shared" si="498"/>
        <v>8902080.9126439206</v>
      </c>
      <c r="J10648" t="str">
        <f>IF(K10648="natural gas",VLOOKUP(D10648,'Cross-Page Data'!$I$4:$J$13,2,FALSE),IF(K10648="solar",VLOOKUP('Form 923'!D10648,'Cross-Page Data'!$I$14:$J$117,2,FALSE),K10648))</f>
        <v>solar pv</v>
      </c>
      <c r="K10648" t="str">
        <f>VLOOKUP(E10648,'Cross-Page Data'!$D$4:$F$48,3,FALSE)</f>
        <v>solar</v>
      </c>
      <c r="L10648" t="b">
        <f>IF(AND($P$6=FALSE,OR(C10648="Commercial NAICS Cogen",C10648="Industrial NAICS Cogen",C10648="NAICS-22 Cogen")),FALSE,IF(AND($P$7=FALSE,OR(C10648="Commercial NAICS Cogen",C10648="Commercial NAICS Non-Cogen",C10648="industrial NAICS Cogen", C10648="industrial NAICS non-cogen")),FALSE,TRUE))</f>
        <v>1</v>
      </c>
      <c r="M10648">
        <f t="shared" si="499"/>
        <v>0.2904446546830653</v>
      </c>
      <c r="N10648">
        <f t="shared" si="500"/>
        <v>1</v>
      </c>
    </row>
    <row r="10649" spans="1:14" x14ac:dyDescent="0.2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s="32">
        <f t="shared" si="498"/>
        <v>8902405.2604256794</v>
      </c>
      <c r="J10649" t="str">
        <f>IF(K10649="natural gas",VLOOKUP(D10649,'Cross-Page Data'!$I$4:$J$13,2,FALSE),IF(K10649="solar",VLOOKUP('Form 923'!D10649,'Cross-Page Data'!$I$14:$J$117,2,FALSE),K10649))</f>
        <v>solar pv</v>
      </c>
      <c r="K10649" t="str">
        <f>VLOOKUP(E10649,'Cross-Page Data'!$D$4:$F$48,3,FALSE)</f>
        <v>solar</v>
      </c>
      <c r="L10649" t="b">
        <f>IF(AND($P$6=FALSE,OR(C10649="Commercial NAICS Cogen",C10649="Industrial NAICS Cogen",C10649="NAICS-22 Cogen")),FALSE,IF(AND($P$7=FALSE,OR(C10649="Commercial NAICS Cogen",C10649="Commercial NAICS Non-Cogen",C10649="industrial NAICS Cogen", C10649="industrial NAICS non-cogen")),FALSE,TRUE))</f>
        <v>1</v>
      </c>
      <c r="M10649">
        <f t="shared" si="499"/>
        <v>9.4292021444339319E-2</v>
      </c>
      <c r="N10649">
        <f t="shared" si="500"/>
        <v>1</v>
      </c>
    </row>
    <row r="10650" spans="1:14" x14ac:dyDescent="0.2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s="32">
        <f t="shared" si="498"/>
        <v>788900.34979307582</v>
      </c>
      <c r="J10650" t="str">
        <f>IF(K10650="natural gas",VLOOKUP(D10650,'Cross-Page Data'!$I$4:$J$13,2,FALSE),IF(K10650="solar",VLOOKUP('Form 923'!D10650,'Cross-Page Data'!$I$14:$J$117,2,FALSE),K10650))</f>
        <v>natural gas nonpeaker</v>
      </c>
      <c r="K10650" t="str">
        <f>VLOOKUP(E10650,'Cross-Page Data'!$D$4:$F$48,3,FALSE)</f>
        <v>natural gas</v>
      </c>
      <c r="L10650" t="b">
        <f>IF(AND($P$6=FALSE,OR(C10650="Commercial NAICS Cogen",C10650="Industrial NAICS Cogen",C10650="NAICS-22 Cogen")),FALSE,IF(AND($P$7=FALSE,OR(C10650="Commercial NAICS Cogen",C10650="Commercial NAICS Non-Cogen",C10650="industrial NAICS Cogen", C10650="industrial NAICS non-cogen")),FALSE,TRUE))</f>
        <v>1</v>
      </c>
      <c r="M10650">
        <f t="shared" si="499"/>
        <v>0.6688372093023256</v>
      </c>
      <c r="N10650">
        <f t="shared" si="500"/>
        <v>1</v>
      </c>
    </row>
    <row r="10651" spans="1:14" x14ac:dyDescent="0.2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s="32">
        <f t="shared" si="498"/>
        <v>10849414.382578988</v>
      </c>
      <c r="J10651" t="str">
        <f>IF(K10651="natural gas",VLOOKUP(D10651,'Cross-Page Data'!$I$4:$J$13,2,FALSE),IF(K10651="solar",VLOOKUP('Form 923'!D10651,'Cross-Page Data'!$I$14:$J$117,2,FALSE),K10651))</f>
        <v>natural gas nonpeaker</v>
      </c>
      <c r="K10651" t="str">
        <f>VLOOKUP(E10651,'Cross-Page Data'!$D$4:$F$48,3,FALSE)</f>
        <v>natural gas</v>
      </c>
      <c r="L10651" t="b">
        <f>IF(AND($P$6=FALSE,OR(C10651="Commercial NAICS Cogen",C10651="Industrial NAICS Cogen",C10651="NAICS-22 Cogen")),FALSE,IF(AND($P$7=FALSE,OR(C10651="Commercial NAICS Cogen",C10651="Commercial NAICS Non-Cogen",C10651="industrial NAICS Cogen", C10651="industrial NAICS non-cogen")),FALSE,TRUE))</f>
        <v>1</v>
      </c>
      <c r="M10651">
        <f t="shared" si="499"/>
        <v>0.24372093023255814</v>
      </c>
      <c r="N10651">
        <f t="shared" si="500"/>
        <v>1</v>
      </c>
    </row>
    <row r="10652" spans="1:14" x14ac:dyDescent="0.2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s="32">
        <f t="shared" si="498"/>
        <v>11292516.408813877</v>
      </c>
      <c r="J10652" t="str">
        <f>IF(K10652="natural gas",VLOOKUP(D10652,'Cross-Page Data'!$I$4:$J$13,2,FALSE),IF(K10652="solar",VLOOKUP('Form 923'!D10652,'Cross-Page Data'!$I$14:$J$117,2,FALSE),K10652))</f>
        <v>biomass</v>
      </c>
      <c r="K10652" t="str">
        <f>VLOOKUP(E10652,'Cross-Page Data'!$D$4:$F$48,3,FALSE)</f>
        <v>biomass</v>
      </c>
      <c r="L10652" t="b">
        <f>IF(AND($P$6=FALSE,OR(C10652="Commercial NAICS Cogen",C10652="Industrial NAICS Cogen",C10652="NAICS-22 Cogen")),FALSE,IF(AND($P$7=FALSE,OR(C10652="Commercial NAICS Cogen",C10652="Commercial NAICS Non-Cogen",C10652="industrial NAICS Cogen", C10652="industrial NAICS non-cogen")),FALSE,TRUE))</f>
        <v>1</v>
      </c>
      <c r="M10652">
        <f t="shared" si="499"/>
        <v>0.37171052631578949</v>
      </c>
      <c r="N10652">
        <f t="shared" si="500"/>
        <v>1</v>
      </c>
    </row>
    <row r="10653" spans="1:14" x14ac:dyDescent="0.2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s="32">
        <f t="shared" si="498"/>
        <v>8901999.028250156</v>
      </c>
      <c r="J10653" t="str">
        <f>IF(K10653="natural gas",VLOOKUP(D10653,'Cross-Page Data'!$I$4:$J$13,2,FALSE),IF(K10653="solar",VLOOKUP('Form 923'!D10653,'Cross-Page Data'!$I$14:$J$117,2,FALSE),K10653))</f>
        <v>wind</v>
      </c>
      <c r="K10653" t="str">
        <f>VLOOKUP(E10653,'Cross-Page Data'!$D$4:$F$48,3,FALSE)</f>
        <v>wind</v>
      </c>
      <c r="L10653" t="b">
        <f>IF(AND($P$6=FALSE,OR(C10653="Commercial NAICS Cogen",C10653="Industrial NAICS Cogen",C10653="NAICS-22 Cogen")),FALSE,IF(AND($P$7=FALSE,OR(C10653="Commercial NAICS Cogen",C10653="Commercial NAICS Non-Cogen",C10653="industrial NAICS Cogen", C10653="industrial NAICS non-cogen")),FALSE,TRUE))</f>
        <v>1</v>
      </c>
      <c r="M10653">
        <f t="shared" si="499"/>
        <v>0.56955380577427817</v>
      </c>
      <c r="N10653">
        <f t="shared" si="500"/>
        <v>1</v>
      </c>
    </row>
    <row r="10654" spans="1:14" x14ac:dyDescent="0.2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s="32">
        <f t="shared" si="498"/>
        <v>8901904.3401240036</v>
      </c>
      <c r="J10654" t="str">
        <f>IF(K10654="natural gas",VLOOKUP(D10654,'Cross-Page Data'!$I$4:$J$13,2,FALSE),IF(K10654="solar",VLOOKUP('Form 923'!D10654,'Cross-Page Data'!$I$14:$J$117,2,FALSE),K10654))</f>
        <v>wind</v>
      </c>
      <c r="K10654" t="str">
        <f>VLOOKUP(E10654,'Cross-Page Data'!$D$4:$F$48,3,FALSE)</f>
        <v>wind</v>
      </c>
      <c r="L10654" t="b">
        <f>IF(AND($P$6=FALSE,OR(C10654="Commercial NAICS Cogen",C10654="Industrial NAICS Cogen",C10654="NAICS-22 Cogen")),FALSE,IF(AND($P$7=FALSE,OR(C10654="Commercial NAICS Cogen",C10654="Commercial NAICS Non-Cogen",C10654="industrial NAICS Cogen", C10654="industrial NAICS non-cogen")),FALSE,TRUE))</f>
        <v>1</v>
      </c>
      <c r="M10654">
        <f t="shared" si="499"/>
        <v>0.91688538932633423</v>
      </c>
      <c r="N10654">
        <f t="shared" si="500"/>
        <v>1</v>
      </c>
    </row>
    <row r="10655" spans="1:14" x14ac:dyDescent="0.2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s="32">
        <f t="shared" si="498"/>
        <v>8902164.0664318074</v>
      </c>
      <c r="J10655" t="str">
        <f>IF(K10655="natural gas",VLOOKUP(D10655,'Cross-Page Data'!$I$4:$J$13,2,FALSE),IF(K10655="solar",VLOOKUP('Form 923'!D10655,'Cross-Page Data'!$I$14:$J$117,2,FALSE),K10655))</f>
        <v>wind</v>
      </c>
      <c r="K10655" t="str">
        <f>VLOOKUP(E10655,'Cross-Page Data'!$D$4:$F$48,3,FALSE)</f>
        <v>wind</v>
      </c>
      <c r="L10655" t="b">
        <f>IF(AND($P$6=FALSE,OR(C10655="Commercial NAICS Cogen",C10655="Industrial NAICS Cogen",C10655="NAICS-22 Cogen")),FALSE,IF(AND($P$7=FALSE,OR(C10655="Commercial NAICS Cogen",C10655="Commercial NAICS Non-Cogen",C10655="industrial NAICS Cogen", C10655="industrial NAICS non-cogen")),FALSE,TRUE))</f>
        <v>1</v>
      </c>
      <c r="M10655">
        <f t="shared" si="499"/>
        <v>4.4619422572178477E-2</v>
      </c>
      <c r="N10655">
        <f t="shared" si="500"/>
        <v>0</v>
      </c>
    </row>
    <row r="10656" spans="1:14" x14ac:dyDescent="0.2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s="32">
        <f t="shared" si="498"/>
        <v>8901926.4448336251</v>
      </c>
      <c r="J10656" t="str">
        <f>IF(K10656="natural gas",VLOOKUP(D10656,'Cross-Page Data'!$I$4:$J$13,2,FALSE),IF(K10656="solar",VLOOKUP('Form 923'!D10656,'Cross-Page Data'!$I$14:$J$117,2,FALSE),K10656))</f>
        <v>wind</v>
      </c>
      <c r="K10656" t="str">
        <f>VLOOKUP(E10656,'Cross-Page Data'!$D$4:$F$48,3,FALSE)</f>
        <v>wind</v>
      </c>
      <c r="L10656" t="b">
        <f>IF(AND($P$6=FALSE,OR(C10656="Commercial NAICS Cogen",C10656="Industrial NAICS Cogen",C10656="NAICS-22 Cogen")),FALSE,IF(AND($P$7=FALSE,OR(C10656="Commercial NAICS Cogen",C10656="Commercial NAICS Non-Cogen",C10656="industrial NAICS Cogen", C10656="industrial NAICS non-cogen")),FALSE,TRUE))</f>
        <v>1</v>
      </c>
      <c r="M10656">
        <f t="shared" si="499"/>
        <v>0.90726159230096237</v>
      </c>
      <c r="N10656">
        <f t="shared" si="500"/>
        <v>1</v>
      </c>
    </row>
    <row r="10657" spans="1:14" x14ac:dyDescent="0.2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s="32">
        <f t="shared" si="498"/>
        <v>8902044.9666704331</v>
      </c>
      <c r="J10657" t="str">
        <f>IF(K10657="natural gas",VLOOKUP(D10657,'Cross-Page Data'!$I$4:$J$13,2,FALSE),IF(K10657="solar",VLOOKUP('Form 923'!D10657,'Cross-Page Data'!$I$14:$J$117,2,FALSE),K10657))</f>
        <v>wind</v>
      </c>
      <c r="K10657" t="str">
        <f>VLOOKUP(E10657,'Cross-Page Data'!$D$4:$F$48,3,FALSE)</f>
        <v>wind</v>
      </c>
      <c r="L10657" t="b">
        <f>IF(AND($P$6=FALSE,OR(C10657="Commercial NAICS Cogen",C10657="Industrial NAICS Cogen",C10657="NAICS-22 Cogen")),FALSE,IF(AND($P$7=FALSE,OR(C10657="Commercial NAICS Cogen",C10657="Commercial NAICS Non-Cogen",C10657="industrial NAICS Cogen", C10657="industrial NAICS non-cogen")),FALSE,TRUE))</f>
        <v>1</v>
      </c>
      <c r="M10657">
        <f t="shared" si="499"/>
        <v>9.6237970253718289E-2</v>
      </c>
      <c r="N10657">
        <f t="shared" si="500"/>
        <v>1</v>
      </c>
    </row>
    <row r="10658" spans="1:14" x14ac:dyDescent="0.2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s="32">
        <f t="shared" si="498"/>
        <v>8901954.4325666782</v>
      </c>
      <c r="J10658" t="str">
        <f>IF(K10658="natural gas",VLOOKUP(D10658,'Cross-Page Data'!$I$4:$J$13,2,FALSE),IF(K10658="solar",VLOOKUP('Form 923'!D10658,'Cross-Page Data'!$I$14:$J$117,2,FALSE),K10658))</f>
        <v>wind</v>
      </c>
      <c r="K10658" t="str">
        <f>VLOOKUP(E10658,'Cross-Page Data'!$D$4:$F$48,3,FALSE)</f>
        <v>wind</v>
      </c>
      <c r="L10658" t="b">
        <f>IF(AND($P$6=FALSE,OR(C10658="Commercial NAICS Cogen",C10658="Industrial NAICS Cogen",C10658="NAICS-22 Cogen")),FALSE,IF(AND($P$7=FALSE,OR(C10658="Commercial NAICS Cogen",C10658="Commercial NAICS Non-Cogen",C10658="industrial NAICS Cogen", C10658="industrial NAICS non-cogen")),FALSE,TRUE))</f>
        <v>1</v>
      </c>
      <c r="M10658">
        <f t="shared" si="499"/>
        <v>0.89063867016622922</v>
      </c>
      <c r="N10658">
        <f t="shared" si="500"/>
        <v>1</v>
      </c>
    </row>
    <row r="10659" spans="1:14" x14ac:dyDescent="0.2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s="32">
        <f t="shared" si="498"/>
        <v>8902001.5105740186</v>
      </c>
      <c r="J10659" t="str">
        <f>IF(K10659="natural gas",VLOOKUP(D10659,'Cross-Page Data'!$I$4:$J$13,2,FALSE),IF(K10659="solar",VLOOKUP('Form 923'!D10659,'Cross-Page Data'!$I$14:$J$117,2,FALSE),K10659))</f>
        <v>wind</v>
      </c>
      <c r="K10659" t="str">
        <f>VLOOKUP(E10659,'Cross-Page Data'!$D$4:$F$48,3,FALSE)</f>
        <v>wind</v>
      </c>
      <c r="L10659" t="b">
        <f>IF(AND($P$6=FALSE,OR(C10659="Commercial NAICS Cogen",C10659="Industrial NAICS Cogen",C10659="NAICS-22 Cogen")),FALSE,IF(AND($P$7=FALSE,OR(C10659="Commercial NAICS Cogen",C10659="Commercial NAICS Non-Cogen",C10659="industrial NAICS Cogen", C10659="industrial NAICS non-cogen")),FALSE,TRUE))</f>
        <v>1</v>
      </c>
      <c r="M10659">
        <f t="shared" si="499"/>
        <v>0.35783027121609801</v>
      </c>
      <c r="N10659">
        <f t="shared" si="500"/>
        <v>1</v>
      </c>
    </row>
    <row r="10660" spans="1:14" x14ac:dyDescent="0.2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s="32">
        <f t="shared" si="498"/>
        <v>8901838.8070624825</v>
      </c>
      <c r="J10660" t="str">
        <f>IF(K10660="natural gas",VLOOKUP(D10660,'Cross-Page Data'!$I$4:$J$13,2,FALSE),IF(K10660="solar",VLOOKUP('Form 923'!D10660,'Cross-Page Data'!$I$14:$J$117,2,FALSE),K10660))</f>
        <v>wind</v>
      </c>
      <c r="K10660" t="str">
        <f>VLOOKUP(E10660,'Cross-Page Data'!$D$4:$F$48,3,FALSE)</f>
        <v>wind</v>
      </c>
      <c r="L10660" t="b">
        <f>IF(AND($P$6=FALSE,OR(C10660="Commercial NAICS Cogen",C10660="Industrial NAICS Cogen",C10660="NAICS-22 Cogen")),FALSE,IF(AND($P$7=FALSE,OR(C10660="Commercial NAICS Cogen",C10660="Commercial NAICS Non-Cogen",C10660="industrial NAICS Cogen", C10660="industrial NAICS non-cogen")),FALSE,TRUE))</f>
        <v>1</v>
      </c>
      <c r="M10660">
        <f t="shared" si="499"/>
        <v>0.93525809273840765</v>
      </c>
      <c r="N10660">
        <f t="shared" si="500"/>
        <v>1</v>
      </c>
    </row>
    <row r="10661" spans="1:14" x14ac:dyDescent="0.2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s="32">
        <f t="shared" si="498"/>
        <v>8902135.2313167248</v>
      </c>
      <c r="J10661" t="str">
        <f>IF(K10661="natural gas",VLOOKUP(D10661,'Cross-Page Data'!$I$4:$J$13,2,FALSE),IF(K10661="solar",VLOOKUP('Form 923'!D10661,'Cross-Page Data'!$I$14:$J$117,2,FALSE),K10661))</f>
        <v>wind</v>
      </c>
      <c r="K10661" t="str">
        <f>VLOOKUP(E10661,'Cross-Page Data'!$D$4:$F$48,3,FALSE)</f>
        <v>wind</v>
      </c>
      <c r="L10661" t="b">
        <f>IF(AND($P$6=FALSE,OR(C10661="Commercial NAICS Cogen",C10661="Industrial NAICS Cogen",C10661="NAICS-22 Cogen")),FALSE,IF(AND($P$7=FALSE,OR(C10661="Commercial NAICS Cogen",C10661="Commercial NAICS Non-Cogen",C10661="industrial NAICS Cogen", C10661="industrial NAICS non-cogen")),FALSE,TRUE))</f>
        <v>1</v>
      </c>
      <c r="M10661">
        <f t="shared" si="499"/>
        <v>5.0743657042869643E-2</v>
      </c>
      <c r="N10661">
        <f t="shared" si="500"/>
        <v>1</v>
      </c>
    </row>
    <row r="10662" spans="1:14" x14ac:dyDescent="0.2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s="32">
        <f t="shared" si="498"/>
        <v>8902095.0846091863</v>
      </c>
      <c r="J10662" t="str">
        <f>IF(K10662="natural gas",VLOOKUP(D10662,'Cross-Page Data'!$I$4:$J$13,2,FALSE),IF(K10662="solar",VLOOKUP('Form 923'!D10662,'Cross-Page Data'!$I$14:$J$117,2,FALSE),K10662))</f>
        <v>wind</v>
      </c>
      <c r="K10662" t="str">
        <f>VLOOKUP(E10662,'Cross-Page Data'!$D$4:$F$48,3,FALSE)</f>
        <v>wind</v>
      </c>
      <c r="L10662" t="b">
        <f>IF(AND($P$6=FALSE,OR(C10662="Commercial NAICS Cogen",C10662="Industrial NAICS Cogen",C10662="NAICS-22 Cogen")),FALSE,IF(AND($P$7=FALSE,OR(C10662="Commercial NAICS Cogen",C10662="Commercial NAICS Non-Cogen",C10662="industrial NAICS Cogen", C10662="industrial NAICS non-cogen")),FALSE,TRUE))</f>
        <v>1</v>
      </c>
      <c r="M10662">
        <f t="shared" si="499"/>
        <v>7.2615923009623801E-2</v>
      </c>
      <c r="N10662">
        <f t="shared" si="500"/>
        <v>1</v>
      </c>
    </row>
    <row r="10663" spans="1:14" ht="26.25" x14ac:dyDescent="0.2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s="32">
        <f t="shared" si="498"/>
        <v>4289638.5930992234</v>
      </c>
      <c r="J10663" t="str">
        <f>IF(K10663="natural gas",VLOOKUP(D10663,'Cross-Page Data'!$I$4:$J$13,2,FALSE),IF(K10663="solar",VLOOKUP('Form 923'!D10663,'Cross-Page Data'!$I$14:$J$117,2,FALSE),K10663))</f>
        <v>natural gas nonpeaker</v>
      </c>
      <c r="K10663" t="str">
        <f>VLOOKUP(E10663,'Cross-Page Data'!$D$4:$F$48,3,FALSE)</f>
        <v>natural gas</v>
      </c>
      <c r="L10663" t="b">
        <f>IF(AND($P$6=FALSE,OR(C10663="Commercial NAICS Cogen",C10663="Industrial NAICS Cogen",C10663="NAICS-22 Cogen")),FALSE,IF(AND($P$7=FALSE,OR(C10663="Commercial NAICS Cogen",C10663="Commercial NAICS Non-Cogen",C10663="industrial NAICS Cogen", C10663="industrial NAICS non-cogen")),FALSE,TRUE))</f>
        <v>0</v>
      </c>
      <c r="M10663">
        <f t="shared" si="499"/>
        <v>0.53860465116279066</v>
      </c>
      <c r="N10663">
        <f t="shared" si="500"/>
        <v>1</v>
      </c>
    </row>
    <row r="10664" spans="1:14" x14ac:dyDescent="0.2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s="32">
        <f t="shared" si="498"/>
        <v>8901998.2615343798</v>
      </c>
      <c r="J10664" t="str">
        <f>IF(K10664="natural gas",VLOOKUP(D10664,'Cross-Page Data'!$I$4:$J$13,2,FALSE),IF(K10664="solar",VLOOKUP('Form 923'!D10664,'Cross-Page Data'!$I$14:$J$117,2,FALSE),K10664))</f>
        <v>wind</v>
      </c>
      <c r="K10664" t="str">
        <f>VLOOKUP(E10664,'Cross-Page Data'!$D$4:$F$48,3,FALSE)</f>
        <v>wind</v>
      </c>
      <c r="L10664" t="b">
        <f>IF(AND($P$6=FALSE,OR(C10664="Commercial NAICS Cogen",C10664="Industrial NAICS Cogen",C10664="NAICS-22 Cogen")),FALSE,IF(AND($P$7=FALSE,OR(C10664="Commercial NAICS Cogen",C10664="Commercial NAICS Non-Cogen",C10664="industrial NAICS Cogen", C10664="industrial NAICS non-cogen")),FALSE,TRUE))</f>
        <v>1</v>
      </c>
      <c r="M10664">
        <f t="shared" si="499"/>
        <v>0.6281714785651793</v>
      </c>
      <c r="N10664">
        <f t="shared" si="500"/>
        <v>1</v>
      </c>
    </row>
    <row r="10665" spans="1:14" x14ac:dyDescent="0.2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s="32">
        <f t="shared" si="498"/>
        <v>8902009.2165898625</v>
      </c>
      <c r="J10665" t="str">
        <f>IF(K10665="natural gas",VLOOKUP(D10665,'Cross-Page Data'!$I$4:$J$13,2,FALSE),IF(K10665="solar",VLOOKUP('Form 923'!D10665,'Cross-Page Data'!$I$14:$J$117,2,FALSE),K10665))</f>
        <v>wind</v>
      </c>
      <c r="K10665" t="str">
        <f>VLOOKUP(E10665,'Cross-Page Data'!$D$4:$F$48,3,FALSE)</f>
        <v>wind</v>
      </c>
      <c r="L10665" t="b">
        <f>IF(AND($P$6=FALSE,OR(C10665="Commercial NAICS Cogen",C10665="Industrial NAICS Cogen",C10665="NAICS-22 Cogen")),FALSE,IF(AND($P$7=FALSE,OR(C10665="Commercial NAICS Cogen",C10665="Commercial NAICS Non-Cogen",C10665="industrial NAICS Cogen", C10665="industrial NAICS non-cogen")),FALSE,TRUE))</f>
        <v>1</v>
      </c>
      <c r="M10665">
        <f t="shared" si="499"/>
        <v>0.18110236220472442</v>
      </c>
      <c r="N10665">
        <f t="shared" si="500"/>
        <v>1</v>
      </c>
    </row>
    <row r="10666" spans="1:14" x14ac:dyDescent="0.2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s="32">
        <f t="shared" si="498"/>
        <v>8901991.1346115451</v>
      </c>
      <c r="J10666" t="str">
        <f>IF(K10666="natural gas",VLOOKUP(D10666,'Cross-Page Data'!$I$4:$J$13,2,FALSE),IF(K10666="solar",VLOOKUP('Form 923'!D10666,'Cross-Page Data'!$I$14:$J$117,2,FALSE),K10666))</f>
        <v>wind</v>
      </c>
      <c r="K10666" t="str">
        <f>VLOOKUP(E10666,'Cross-Page Data'!$D$4:$F$48,3,FALSE)</f>
        <v>wind</v>
      </c>
      <c r="L10666" t="b">
        <f>IF(AND($P$6=FALSE,OR(C10666="Commercial NAICS Cogen",C10666="Industrial NAICS Cogen",C10666="NAICS-22 Cogen")),FALSE,IF(AND($P$7=FALSE,OR(C10666="Commercial NAICS Cogen",C10666="Commercial NAICS Non-Cogen",C10666="industrial NAICS Cogen", C10666="industrial NAICS non-cogen")),FALSE,TRUE))</f>
        <v>1</v>
      </c>
      <c r="M10666">
        <f t="shared" si="499"/>
        <v>0.79615048118985132</v>
      </c>
      <c r="N10666">
        <f t="shared" si="500"/>
        <v>1</v>
      </c>
    </row>
    <row r="10667" spans="1:14" x14ac:dyDescent="0.2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s="32">
        <f t="shared" si="498"/>
        <v>8902012.229498243</v>
      </c>
      <c r="J10667" t="str">
        <f>IF(K10667="natural gas",VLOOKUP(D10667,'Cross-Page Data'!$I$4:$J$13,2,FALSE),IF(K10667="solar",VLOOKUP('Form 923'!D10667,'Cross-Page Data'!$I$14:$J$117,2,FALSE),K10667))</f>
        <v>solar pv</v>
      </c>
      <c r="K10667" t="str">
        <f>VLOOKUP(E10667,'Cross-Page Data'!$D$4:$F$48,3,FALSE)</f>
        <v>solar</v>
      </c>
      <c r="L10667" t="b">
        <f>IF(AND($P$6=FALSE,OR(C10667="Commercial NAICS Cogen",C10667="Industrial NAICS Cogen",C10667="NAICS-22 Cogen")),FALSE,IF(AND($P$7=FALSE,OR(C10667="Commercial NAICS Cogen",C10667="Commercial NAICS Non-Cogen",C10667="industrial NAICS Cogen", C10667="industrial NAICS non-cogen")),FALSE,TRUE))</f>
        <v>1</v>
      </c>
      <c r="M10667">
        <f t="shared" si="499"/>
        <v>0.42825607064017662</v>
      </c>
      <c r="N10667">
        <f t="shared" si="500"/>
        <v>1</v>
      </c>
    </row>
    <row r="10668" spans="1:14" x14ac:dyDescent="0.2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s="32">
        <f t="shared" si="498"/>
        <v>8902001.9074004553</v>
      </c>
      <c r="J10668" t="str">
        <f>IF(K10668="natural gas",VLOOKUP(D10668,'Cross-Page Data'!$I$4:$J$13,2,FALSE),IF(K10668="solar",VLOOKUP('Form 923'!D10668,'Cross-Page Data'!$I$14:$J$117,2,FALSE),K10668))</f>
        <v>wind</v>
      </c>
      <c r="K10668" t="str">
        <f>VLOOKUP(E10668,'Cross-Page Data'!$D$4:$F$48,3,FALSE)</f>
        <v>wind</v>
      </c>
      <c r="L10668" t="b">
        <f>IF(AND($P$6=FALSE,OR(C10668="Commercial NAICS Cogen",C10668="Industrial NAICS Cogen",C10668="NAICS-22 Cogen")),FALSE,IF(AND($P$7=FALSE,OR(C10668="Commercial NAICS Cogen",C10668="Commercial NAICS Non-Cogen",C10668="industrial NAICS Cogen", C10668="industrial NAICS non-cogen")),FALSE,TRUE))</f>
        <v>1</v>
      </c>
      <c r="M10668">
        <f t="shared" si="499"/>
        <v>0.32895888013998248</v>
      </c>
      <c r="N10668">
        <f t="shared" si="500"/>
        <v>1</v>
      </c>
    </row>
    <row r="10669" spans="1:14" x14ac:dyDescent="0.2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s="32">
        <f t="shared" si="498"/>
        <v>8902550.6867233478</v>
      </c>
      <c r="J10669" t="str">
        <f>IF(K10669="natural gas",VLOOKUP(D10669,'Cross-Page Data'!$I$4:$J$13,2,FALSE),IF(K10669="solar",VLOOKUP('Form 923'!D10669,'Cross-Page Data'!$I$14:$J$117,2,FALSE),K10669))</f>
        <v>solar pv</v>
      </c>
      <c r="K10669" t="str">
        <f>VLOOKUP(E10669,'Cross-Page Data'!$D$4:$F$48,3,FALSE)</f>
        <v>solar</v>
      </c>
      <c r="L10669" t="b">
        <f>IF(AND($P$6=FALSE,OR(C10669="Commercial NAICS Cogen",C10669="Industrial NAICS Cogen",C10669="NAICS-22 Cogen")),FALSE,IF(AND($P$7=FALSE,OR(C10669="Commercial NAICS Cogen",C10669="Commercial NAICS Non-Cogen",C10669="industrial NAICS Cogen", C10669="industrial NAICS non-cogen")),FALSE,TRUE))</f>
        <v>1</v>
      </c>
      <c r="M10669">
        <f t="shared" si="499"/>
        <v>6.2125512456638284E-2</v>
      </c>
      <c r="N10669">
        <f t="shared" si="500"/>
        <v>1</v>
      </c>
    </row>
    <row r="10670" spans="1:14" x14ac:dyDescent="0.2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s="32">
        <f t="shared" si="498"/>
        <v>11361479.092270475</v>
      </c>
      <c r="J10670" t="str">
        <f>IF(K10670="natural gas",VLOOKUP(D10670,'Cross-Page Data'!$I$4:$J$13,2,FALSE),IF(K10670="solar",VLOOKUP('Form 923'!D10670,'Cross-Page Data'!$I$14:$J$117,2,FALSE),K10670))</f>
        <v>biomass</v>
      </c>
      <c r="K10670" t="str">
        <f>VLOOKUP(E10670,'Cross-Page Data'!$D$4:$F$48,3,FALSE)</f>
        <v>biomass</v>
      </c>
      <c r="L10670" t="b">
        <f>IF(AND($P$6=FALSE,OR(C10670="Commercial NAICS Cogen",C10670="Industrial NAICS Cogen",C10670="NAICS-22 Cogen")),FALSE,IF(AND($P$7=FALSE,OR(C10670="Commercial NAICS Cogen",C10670="Commercial NAICS Non-Cogen",C10670="industrial NAICS Cogen", C10670="industrial NAICS non-cogen")),FALSE,TRUE))</f>
        <v>1</v>
      </c>
      <c r="M10670">
        <f t="shared" si="499"/>
        <v>0.36513157894736842</v>
      </c>
      <c r="N10670">
        <f t="shared" si="500"/>
        <v>1</v>
      </c>
    </row>
    <row r="10671" spans="1:14" x14ac:dyDescent="0.2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s="32">
        <f t="shared" si="498"/>
        <v>8901939.6551724151</v>
      </c>
      <c r="J10671" t="str">
        <f>IF(K10671="natural gas",VLOOKUP(D10671,'Cross-Page Data'!$I$4:$J$13,2,FALSE),IF(K10671="solar",VLOOKUP('Form 923'!D10671,'Cross-Page Data'!$I$14:$J$117,2,FALSE),K10671))</f>
        <v>solar pv</v>
      </c>
      <c r="K10671" t="str">
        <f>VLOOKUP(E10671,'Cross-Page Data'!$D$4:$F$48,3,FALSE)</f>
        <v>solar</v>
      </c>
      <c r="L10671" t="b">
        <f>IF(AND($P$6=FALSE,OR(C10671="Commercial NAICS Cogen",C10671="Industrial NAICS Cogen",C10671="NAICS-22 Cogen")),FALSE,IF(AND($P$7=FALSE,OR(C10671="Commercial NAICS Cogen",C10671="Commercial NAICS Non-Cogen",C10671="industrial NAICS Cogen", C10671="industrial NAICS non-cogen")),FALSE,TRUE))</f>
        <v>1</v>
      </c>
      <c r="M10671">
        <f t="shared" si="499"/>
        <v>0.66004415011037532</v>
      </c>
      <c r="N10671">
        <f t="shared" si="500"/>
        <v>1</v>
      </c>
    </row>
    <row r="10672" spans="1:14" x14ac:dyDescent="0.2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s="32">
        <f t="shared" si="498"/>
        <v>8902003.5459517054</v>
      </c>
      <c r="J10672" t="str">
        <f>IF(K10672="natural gas",VLOOKUP(D10672,'Cross-Page Data'!$I$4:$J$13,2,FALSE),IF(K10672="solar",VLOOKUP('Form 923'!D10672,'Cross-Page Data'!$I$14:$J$117,2,FALSE),K10672))</f>
        <v>wind</v>
      </c>
      <c r="K10672" t="str">
        <f>VLOOKUP(E10672,'Cross-Page Data'!$D$4:$F$48,3,FALSE)</f>
        <v>wind</v>
      </c>
      <c r="L10672" t="b">
        <f>IF(AND($P$6=FALSE,OR(C10672="Commercial NAICS Cogen",C10672="Industrial NAICS Cogen",C10672="NAICS-22 Cogen")),FALSE,IF(AND($P$7=FALSE,OR(C10672="Commercial NAICS Cogen",C10672="Commercial NAICS Non-Cogen",C10672="industrial NAICS Cogen", C10672="industrial NAICS non-cogen")),FALSE,TRUE))</f>
        <v>1</v>
      </c>
      <c r="M10672">
        <f t="shared" si="499"/>
        <v>0.25459317585301838</v>
      </c>
      <c r="N10672">
        <f t="shared" si="500"/>
        <v>1</v>
      </c>
    </row>
    <row r="10673" spans="1:14" x14ac:dyDescent="0.2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s="32">
        <f t="shared" si="498"/>
        <v>8901999.0842934456</v>
      </c>
      <c r="J10673" t="str">
        <f>IF(K10673="natural gas",VLOOKUP(D10673,'Cross-Page Data'!$I$4:$J$13,2,FALSE),IF(K10673="solar",VLOOKUP('Form 923'!D10673,'Cross-Page Data'!$I$14:$J$117,2,FALSE),K10673))</f>
        <v>wind</v>
      </c>
      <c r="K10673" t="str">
        <f>VLOOKUP(E10673,'Cross-Page Data'!$D$4:$F$48,3,FALSE)</f>
        <v>wind</v>
      </c>
      <c r="L10673" t="b">
        <f>IF(AND($P$6=FALSE,OR(C10673="Commercial NAICS Cogen",C10673="Industrial NAICS Cogen",C10673="NAICS-22 Cogen")),FALSE,IF(AND($P$7=FALSE,OR(C10673="Commercial NAICS Cogen",C10673="Commercial NAICS Non-Cogen",C10673="industrial NAICS Cogen", C10673="industrial NAICS non-cogen")),FALSE,TRUE))</f>
        <v>1</v>
      </c>
      <c r="M10673">
        <f t="shared" si="499"/>
        <v>0.56517935258092733</v>
      </c>
      <c r="N10673">
        <f t="shared" si="500"/>
        <v>1</v>
      </c>
    </row>
    <row r="10674" spans="1:14" x14ac:dyDescent="0.2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s="32">
        <f t="shared" si="498"/>
        <v>8901999.5687549766</v>
      </c>
      <c r="J10674" t="str">
        <f>IF(K10674="natural gas",VLOOKUP(D10674,'Cross-Page Data'!$I$4:$J$13,2,FALSE),IF(K10674="solar",VLOOKUP('Form 923'!D10674,'Cross-Page Data'!$I$14:$J$117,2,FALSE),K10674))</f>
        <v>wind</v>
      </c>
      <c r="K10674" t="str">
        <f>VLOOKUP(E10674,'Cross-Page Data'!$D$4:$F$48,3,FALSE)</f>
        <v>wind</v>
      </c>
      <c r="L10674" t="b">
        <f>IF(AND($P$6=FALSE,OR(C10674="Commercial NAICS Cogen",C10674="Industrial NAICS Cogen",C10674="NAICS-22 Cogen")),FALSE,IF(AND($P$7=FALSE,OR(C10674="Commercial NAICS Cogen",C10674="Commercial NAICS Non-Cogen",C10674="industrial NAICS Cogen", C10674="industrial NAICS non-cogen")),FALSE,TRUE))</f>
        <v>1</v>
      </c>
      <c r="M10674">
        <f t="shared" si="499"/>
        <v>0.52580927384076992</v>
      </c>
      <c r="N10674">
        <f t="shared" si="500"/>
        <v>1</v>
      </c>
    </row>
    <row r="10675" spans="1:14" x14ac:dyDescent="0.2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s="32">
        <f t="shared" si="498"/>
        <v>8901985.162237078</v>
      </c>
      <c r="J10675" t="str">
        <f>IF(K10675="natural gas",VLOOKUP(D10675,'Cross-Page Data'!$I$4:$J$13,2,FALSE),IF(K10675="solar",VLOOKUP('Form 923'!D10675,'Cross-Page Data'!$I$14:$J$117,2,FALSE),K10675))</f>
        <v>solar pv</v>
      </c>
      <c r="K10675" t="str">
        <f>VLOOKUP(E10675,'Cross-Page Data'!$D$4:$F$48,3,FALSE)</f>
        <v>solar</v>
      </c>
      <c r="L10675" t="b">
        <f>IF(AND($P$6=FALSE,OR(C10675="Commercial NAICS Cogen",C10675="Industrial NAICS Cogen",C10675="NAICS-22 Cogen")),FALSE,IF(AND($P$7=FALSE,OR(C10675="Commercial NAICS Cogen",C10675="Commercial NAICS Non-Cogen",C10675="industrial NAICS Cogen", C10675="industrial NAICS non-cogen")),FALSE,TRUE))</f>
        <v>1</v>
      </c>
      <c r="M10675">
        <f t="shared" si="499"/>
        <v>0.57111321349731947</v>
      </c>
      <c r="N10675">
        <f t="shared" si="500"/>
        <v>1</v>
      </c>
    </row>
    <row r="10676" spans="1:14" x14ac:dyDescent="0.2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s="32">
        <f t="shared" si="498"/>
        <v>8902000.3226326816</v>
      </c>
      <c r="J10676" t="str">
        <f>IF(K10676="natural gas",VLOOKUP(D10676,'Cross-Page Data'!$I$4:$J$13,2,FALSE),IF(K10676="solar",VLOOKUP('Form 923'!D10676,'Cross-Page Data'!$I$14:$J$117,2,FALSE),K10676))</f>
        <v>solar pv</v>
      </c>
      <c r="K10676" t="str">
        <f>VLOOKUP(E10676,'Cross-Page Data'!$D$4:$F$48,3,FALSE)</f>
        <v>solar</v>
      </c>
      <c r="L10676" t="b">
        <f>IF(AND($P$6=FALSE,OR(C10676="Commercial NAICS Cogen",C10676="Industrial NAICS Cogen",C10676="NAICS-22 Cogen")),FALSE,IF(AND($P$7=FALSE,OR(C10676="Commercial NAICS Cogen",C10676="Commercial NAICS Non-Cogen",C10676="industrial NAICS Cogen", C10676="industrial NAICS non-cogen")),FALSE,TRUE))</f>
        <v>1</v>
      </c>
      <c r="M10676">
        <f t="shared" si="499"/>
        <v>0.49258908861557871</v>
      </c>
      <c r="N10676">
        <f t="shared" si="500"/>
        <v>1</v>
      </c>
    </row>
    <row r="10677" spans="1:14" x14ac:dyDescent="0.2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s="32">
        <f t="shared" si="498"/>
        <v>8902015.050687233</v>
      </c>
      <c r="J10677" t="str">
        <f>IF(K10677="natural gas",VLOOKUP(D10677,'Cross-Page Data'!$I$4:$J$13,2,FALSE),IF(K10677="solar",VLOOKUP('Form 923'!D10677,'Cross-Page Data'!$I$14:$J$117,2,FALSE),K10677))</f>
        <v>solar pv</v>
      </c>
      <c r="K10677" t="str">
        <f>VLOOKUP(E10677,'Cross-Page Data'!$D$4:$F$48,3,FALSE)</f>
        <v>solar</v>
      </c>
      <c r="L10677" t="b">
        <f>IF(AND($P$6=FALSE,OR(C10677="Commercial NAICS Cogen",C10677="Industrial NAICS Cogen",C10677="NAICS-22 Cogen")),FALSE,IF(AND($P$7=FALSE,OR(C10677="Commercial NAICS Cogen",C10677="Commercial NAICS Non-Cogen",C10677="industrial NAICS Cogen", C10677="industrial NAICS non-cogen")),FALSE,TRUE))</f>
        <v>1</v>
      </c>
      <c r="M10677">
        <f t="shared" si="499"/>
        <v>0.41658782718385368</v>
      </c>
      <c r="N10677">
        <f t="shared" si="500"/>
        <v>1</v>
      </c>
    </row>
    <row r="10678" spans="1:14" x14ac:dyDescent="0.2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s="32">
        <f t="shared" si="498"/>
        <v>8901966.2849710546</v>
      </c>
      <c r="J10678" t="str">
        <f>IF(K10678="natural gas",VLOOKUP(D10678,'Cross-Page Data'!$I$4:$J$13,2,FALSE),IF(K10678="solar",VLOOKUP('Form 923'!D10678,'Cross-Page Data'!$I$14:$J$117,2,FALSE),K10678))</f>
        <v>solar pv</v>
      </c>
      <c r="K10678" t="str">
        <f>VLOOKUP(E10678,'Cross-Page Data'!$D$4:$F$48,3,FALSE)</f>
        <v>solar</v>
      </c>
      <c r="L10678" t="b">
        <f>IF(AND($P$6=FALSE,OR(C10678="Commercial NAICS Cogen",C10678="Industrial NAICS Cogen",C10678="NAICS-22 Cogen")),FALSE,IF(AND($P$7=FALSE,OR(C10678="Commercial NAICS Cogen",C10678="Commercial NAICS Non-Cogen",C10678="industrial NAICS Cogen", C10678="industrial NAICS non-cogen")),FALSE,TRUE))</f>
        <v>1</v>
      </c>
      <c r="M10678">
        <f t="shared" si="499"/>
        <v>0.61778618732261115</v>
      </c>
      <c r="N10678">
        <f t="shared" si="500"/>
        <v>1</v>
      </c>
    </row>
    <row r="10679" spans="1:14" x14ac:dyDescent="0.2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s="32">
        <f t="shared" si="498"/>
        <v>0</v>
      </c>
      <c r="J10679" t="str">
        <f>IF(K10679="natural gas",VLOOKUP(D10679,'Cross-Page Data'!$I$4:$J$13,2,FALSE),IF(K10679="solar",VLOOKUP('Form 923'!D10679,'Cross-Page Data'!$I$14:$J$117,2,FALSE),K10679))</f>
        <v>biomass</v>
      </c>
      <c r="K10679" t="str">
        <f>VLOOKUP(E10679,'Cross-Page Data'!$D$4:$F$48,3,FALSE)</f>
        <v>biomass</v>
      </c>
      <c r="L10679" t="b">
        <f>IF(AND($P$6=FALSE,OR(C10679="Commercial NAICS Cogen",C10679="Industrial NAICS Cogen",C10679="NAICS-22 Cogen")),FALSE,IF(AND($P$7=FALSE,OR(C10679="Commercial NAICS Cogen",C10679="Commercial NAICS Non-Cogen",C10679="industrial NAICS Cogen", C10679="industrial NAICS non-cogen")),FALSE,TRUE))</f>
        <v>1</v>
      </c>
      <c r="M10679">
        <f t="shared" si="499"/>
        <v>0.82456140350877194</v>
      </c>
      <c r="N10679">
        <f t="shared" si="500"/>
        <v>1</v>
      </c>
    </row>
    <row r="10680" spans="1:14" x14ac:dyDescent="0.2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s="32">
        <f t="shared" si="498"/>
        <v>13734455.671157667</v>
      </c>
      <c r="J10680" t="str">
        <f>IF(K10680="natural gas",VLOOKUP(D10680,'Cross-Page Data'!$I$4:$J$13,2,FALSE),IF(K10680="solar",VLOOKUP('Form 923'!D10680,'Cross-Page Data'!$I$14:$J$117,2,FALSE),K10680))</f>
        <v>biomass</v>
      </c>
      <c r="K10680" t="str">
        <f>VLOOKUP(E10680,'Cross-Page Data'!$D$4:$F$48,3,FALSE)</f>
        <v>biomass</v>
      </c>
      <c r="L10680" t="b">
        <f>IF(AND($P$6=FALSE,OR(C10680="Commercial NAICS Cogen",C10680="Industrial NAICS Cogen",C10680="NAICS-22 Cogen")),FALSE,IF(AND($P$7=FALSE,OR(C10680="Commercial NAICS Cogen",C10680="Commercial NAICS Non-Cogen",C10680="industrial NAICS Cogen", C10680="industrial NAICS non-cogen")),FALSE,TRUE))</f>
        <v>1</v>
      </c>
      <c r="M10680">
        <f t="shared" si="499"/>
        <v>0.15789473684210525</v>
      </c>
      <c r="N10680">
        <f t="shared" si="500"/>
        <v>1</v>
      </c>
    </row>
    <row r="10681" spans="1:14" x14ac:dyDescent="0.2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s="32" t="str">
        <f t="shared" si="498"/>
        <v/>
      </c>
      <c r="J10681" t="str">
        <f>IF(K10681="natural gas",VLOOKUP(D10681,'Cross-Page Data'!$I$4:$J$13,2,FALSE),IF(K10681="solar",VLOOKUP('Form 923'!D10681,'Cross-Page Data'!$I$14:$J$117,2,FALSE),K10681))</f>
        <v>other</v>
      </c>
      <c r="K10681" t="str">
        <f>VLOOKUP(E10681,'Cross-Page Data'!$D$4:$F$48,3,FALSE)</f>
        <v>other</v>
      </c>
      <c r="L10681" t="b">
        <f>IF(AND($P$6=FALSE,OR(C10681="Commercial NAICS Cogen",C10681="Industrial NAICS Cogen",C10681="NAICS-22 Cogen")),FALSE,IF(AND($P$7=FALSE,OR(C10681="Commercial NAICS Cogen",C10681="Commercial NAICS Non-Cogen",C10681="industrial NAICS Cogen", C10681="industrial NAICS non-cogen")),FALSE,TRUE))</f>
        <v>1</v>
      </c>
      <c r="M10681">
        <f t="shared" si="499"/>
        <v>1.6233766233766235E-3</v>
      </c>
      <c r="N10681">
        <f t="shared" si="500"/>
        <v>0</v>
      </c>
    </row>
    <row r="10682" spans="1:14" x14ac:dyDescent="0.2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s="32">
        <f t="shared" si="498"/>
        <v>0</v>
      </c>
      <c r="J10682" t="str">
        <f>IF(K10682="natural gas",VLOOKUP(D10682,'Cross-Page Data'!$I$4:$J$13,2,FALSE),IF(K10682="solar",VLOOKUP('Form 923'!D10682,'Cross-Page Data'!$I$14:$J$117,2,FALSE),K10682))</f>
        <v>other</v>
      </c>
      <c r="K10682" t="str">
        <f>VLOOKUP(E10682,'Cross-Page Data'!$D$4:$F$48,3,FALSE)</f>
        <v>other</v>
      </c>
      <c r="L10682" t="b">
        <f>IF(AND($P$6=FALSE,OR(C10682="Commercial NAICS Cogen",C10682="Industrial NAICS Cogen",C10682="NAICS-22 Cogen")),FALSE,IF(AND($P$7=FALSE,OR(C10682="Commercial NAICS Cogen",C10682="Commercial NAICS Non-Cogen",C10682="industrial NAICS Cogen", C10682="industrial NAICS non-cogen")),FALSE,TRUE))</f>
        <v>1</v>
      </c>
      <c r="M10682">
        <f t="shared" si="499"/>
        <v>0.47889610389610388</v>
      </c>
      <c r="N10682">
        <f t="shared" si="500"/>
        <v>1</v>
      </c>
    </row>
    <row r="10683" spans="1:14" x14ac:dyDescent="0.2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s="32">
        <f t="shared" si="498"/>
        <v>0</v>
      </c>
      <c r="J10683" t="str">
        <f>IF(K10683="natural gas",VLOOKUP(D10683,'Cross-Page Data'!$I$4:$J$13,2,FALSE),IF(K10683="solar",VLOOKUP('Form 923'!D10683,'Cross-Page Data'!$I$14:$J$117,2,FALSE),K10683))</f>
        <v>other</v>
      </c>
      <c r="K10683" t="str">
        <f>VLOOKUP(E10683,'Cross-Page Data'!$D$4:$F$48,3,FALSE)</f>
        <v>other</v>
      </c>
      <c r="L10683" t="b">
        <f>IF(AND($P$6=FALSE,OR(C10683="Commercial NAICS Cogen",C10683="Industrial NAICS Cogen",C10683="NAICS-22 Cogen")),FALSE,IF(AND($P$7=FALSE,OR(C10683="Commercial NAICS Cogen",C10683="Commercial NAICS Non-Cogen",C10683="industrial NAICS Cogen", C10683="industrial NAICS non-cogen")),FALSE,TRUE))</f>
        <v>1</v>
      </c>
      <c r="M10683">
        <f t="shared" si="499"/>
        <v>0.47889610389610388</v>
      </c>
      <c r="N10683">
        <f t="shared" si="500"/>
        <v>1</v>
      </c>
    </row>
    <row r="10684" spans="1:14" ht="26.25" x14ac:dyDescent="0.2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s="32">
        <f t="shared" si="498"/>
        <v>19648932.972648028</v>
      </c>
      <c r="J10684" t="str">
        <f>IF(K10684="natural gas",VLOOKUP(D10684,'Cross-Page Data'!$I$4:$J$13,2,FALSE),IF(K10684="solar",VLOOKUP('Form 923'!D10684,'Cross-Page Data'!$I$14:$J$117,2,FALSE),K10684))</f>
        <v>biomass</v>
      </c>
      <c r="K10684" t="str">
        <f>VLOOKUP(E10684,'Cross-Page Data'!$D$4:$F$48,3,FALSE)</f>
        <v>biomass</v>
      </c>
      <c r="L10684" t="b">
        <f>IF(AND($P$6=FALSE,OR(C10684="Commercial NAICS Cogen",C10684="Industrial NAICS Cogen",C10684="NAICS-22 Cogen")),FALSE,IF(AND($P$7=FALSE,OR(C10684="Commercial NAICS Cogen",C10684="Commercial NAICS Non-Cogen",C10684="industrial NAICS Cogen", C10684="industrial NAICS non-cogen")),FALSE,TRUE))</f>
        <v>0</v>
      </c>
      <c r="M10684">
        <f t="shared" si="499"/>
        <v>3.6184210526315791E-2</v>
      </c>
      <c r="N10684">
        <f t="shared" si="500"/>
        <v>0</v>
      </c>
    </row>
    <row r="10685" spans="1:14" x14ac:dyDescent="0.2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s="32">
        <f t="shared" si="498"/>
        <v>8709808.6484857611</v>
      </c>
      <c r="J10685" t="str">
        <f>IF(K10685="natural gas",VLOOKUP(D10685,'Cross-Page Data'!$I$4:$J$13,2,FALSE),IF(K10685="solar",VLOOKUP('Form 923'!D10685,'Cross-Page Data'!$I$14:$J$117,2,FALSE),K10685))</f>
        <v>other</v>
      </c>
      <c r="K10685" t="str">
        <f>VLOOKUP(E10685,'Cross-Page Data'!$D$4:$F$48,3,FALSE)</f>
        <v>natural gas</v>
      </c>
      <c r="L10685" t="b">
        <f>IF(AND($P$6=FALSE,OR(C10685="Commercial NAICS Cogen",C10685="Industrial NAICS Cogen",C10685="NAICS-22 Cogen")),FALSE,IF(AND($P$7=FALSE,OR(C10685="Commercial NAICS Cogen",C10685="Commercial NAICS Non-Cogen",C10685="industrial NAICS Cogen", C10685="industrial NAICS non-cogen")),FALSE,TRUE))</f>
        <v>1</v>
      </c>
      <c r="M10685">
        <f t="shared" si="499"/>
        <v>0.23701298701298701</v>
      </c>
      <c r="N10685">
        <f t="shared" si="500"/>
        <v>1</v>
      </c>
    </row>
    <row r="10686" spans="1:14" x14ac:dyDescent="0.2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s="32">
        <f t="shared" si="498"/>
        <v>8901901.9809012692</v>
      </c>
      <c r="J10686" t="str">
        <f>IF(K10686="natural gas",VLOOKUP(D10686,'Cross-Page Data'!$I$4:$J$13,2,FALSE),IF(K10686="solar",VLOOKUP('Form 923'!D10686,'Cross-Page Data'!$I$14:$J$117,2,FALSE),K10686))</f>
        <v>solar pv</v>
      </c>
      <c r="K10686" t="str">
        <f>VLOOKUP(E10686,'Cross-Page Data'!$D$4:$F$48,3,FALSE)</f>
        <v>solar</v>
      </c>
      <c r="L10686" t="b">
        <f>IF(AND($P$6=FALSE,OR(C10686="Commercial NAICS Cogen",C10686="Industrial NAICS Cogen",C10686="NAICS-22 Cogen")),FALSE,IF(AND($P$7=FALSE,OR(C10686="Commercial NAICS Cogen",C10686="Commercial NAICS Non-Cogen",C10686="industrial NAICS Cogen", C10686="industrial NAICS non-cogen")),FALSE,TRUE))</f>
        <v>1</v>
      </c>
      <c r="M10686">
        <f t="shared" si="499"/>
        <v>0.70671712393566699</v>
      </c>
      <c r="N10686">
        <f t="shared" si="500"/>
        <v>1</v>
      </c>
    </row>
    <row r="10687" spans="1:14" x14ac:dyDescent="0.2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s="32">
        <f t="shared" si="498"/>
        <v>8902068.6043466888</v>
      </c>
      <c r="J10687" t="str">
        <f>IF(K10687="natural gas",VLOOKUP(D10687,'Cross-Page Data'!$I$4:$J$13,2,FALSE),IF(K10687="solar",VLOOKUP('Form 923'!D10687,'Cross-Page Data'!$I$14:$J$117,2,FALSE),K10687))</f>
        <v>solar pv</v>
      </c>
      <c r="K10687" t="str">
        <f>VLOOKUP(E10687,'Cross-Page Data'!$D$4:$F$48,3,FALSE)</f>
        <v>solar</v>
      </c>
      <c r="L10687" t="b">
        <f>IF(AND($P$6=FALSE,OR(C10687="Commercial NAICS Cogen",C10687="Industrial NAICS Cogen",C10687="NAICS-22 Cogen")),FALSE,IF(AND($P$7=FALSE,OR(C10687="Commercial NAICS Cogen",C10687="Commercial NAICS Non-Cogen",C10687="industrial NAICS Cogen", C10687="industrial NAICS non-cogen")),FALSE,TRUE))</f>
        <v>1</v>
      </c>
      <c r="M10687">
        <f t="shared" si="499"/>
        <v>0.30999684642068748</v>
      </c>
      <c r="N10687">
        <f t="shared" si="500"/>
        <v>1</v>
      </c>
    </row>
    <row r="10688" spans="1:14" x14ac:dyDescent="0.2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s="32">
        <f t="shared" si="498"/>
        <v>8901626.4428121727</v>
      </c>
      <c r="J10688" t="str">
        <f>IF(K10688="natural gas",VLOOKUP(D10688,'Cross-Page Data'!$I$4:$J$13,2,FALSE),IF(K10688="solar",VLOOKUP('Form 923'!D10688,'Cross-Page Data'!$I$14:$J$117,2,FALSE),K10688))</f>
        <v>solar pv</v>
      </c>
      <c r="K10688" t="str">
        <f>VLOOKUP(E10688,'Cross-Page Data'!$D$4:$F$48,3,FALSE)</f>
        <v>solar</v>
      </c>
      <c r="L10688" t="b">
        <f>IF(AND($P$6=FALSE,OR(C10688="Commercial NAICS Cogen",C10688="Industrial NAICS Cogen",C10688="NAICS-22 Cogen")),FALSE,IF(AND($P$7=FALSE,OR(C10688="Commercial NAICS Cogen",C10688="Commercial NAICS Non-Cogen",C10688="industrial NAICS Cogen", C10688="industrial NAICS non-cogen")),FALSE,TRUE))</f>
        <v>1</v>
      </c>
      <c r="M10688">
        <f t="shared" si="499"/>
        <v>0.86660359508041629</v>
      </c>
      <c r="N10688">
        <f t="shared" si="500"/>
        <v>1</v>
      </c>
    </row>
    <row r="10689" spans="1:14" x14ac:dyDescent="0.2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s="32">
        <f t="shared" si="498"/>
        <v>8902222.222222222</v>
      </c>
      <c r="J10689" t="str">
        <f>IF(K10689="natural gas",VLOOKUP(D10689,'Cross-Page Data'!$I$4:$J$13,2,FALSE),IF(K10689="solar",VLOOKUP('Form 923'!D10689,'Cross-Page Data'!$I$14:$J$117,2,FALSE),K10689))</f>
        <v>solar pv</v>
      </c>
      <c r="K10689" t="str">
        <f>VLOOKUP(E10689,'Cross-Page Data'!$D$4:$F$48,3,FALSE)</f>
        <v>solar</v>
      </c>
      <c r="L10689" t="b">
        <f>IF(AND($P$6=FALSE,OR(C10689="Commercial NAICS Cogen",C10689="Industrial NAICS Cogen",C10689="NAICS-22 Cogen")),FALSE,IF(AND($P$7=FALSE,OR(C10689="Commercial NAICS Cogen",C10689="Commercial NAICS Non-Cogen",C10689="industrial NAICS Cogen", C10689="industrial NAICS non-cogen")),FALSE,TRUE))</f>
        <v>1</v>
      </c>
      <c r="M10689">
        <f t="shared" si="499"/>
        <v>0.1598864711447493</v>
      </c>
      <c r="N10689">
        <f t="shared" si="500"/>
        <v>1</v>
      </c>
    </row>
    <row r="10690" spans="1:14" x14ac:dyDescent="0.2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s="32">
        <f t="shared" si="498"/>
        <v>8901435.147576496</v>
      </c>
      <c r="J10690" t="str">
        <f>IF(K10690="natural gas",VLOOKUP(D10690,'Cross-Page Data'!$I$4:$J$13,2,FALSE),IF(K10690="solar",VLOOKUP('Form 923'!D10690,'Cross-Page Data'!$I$14:$J$117,2,FALSE),K10690))</f>
        <v>solar pv</v>
      </c>
      <c r="K10690" t="str">
        <f>VLOOKUP(E10690,'Cross-Page Data'!$D$4:$F$48,3,FALSE)</f>
        <v>solar</v>
      </c>
      <c r="L10690" t="b">
        <f>IF(AND($P$6=FALSE,OR(C10690="Commercial NAICS Cogen",C10690="Industrial NAICS Cogen",C10690="NAICS-22 Cogen")),FALSE,IF(AND($P$7=FALSE,OR(C10690="Commercial NAICS Cogen",C10690="Commercial NAICS Non-Cogen",C10690="industrial NAICS Cogen", C10690="industrial NAICS non-cogen")),FALSE,TRUE))</f>
        <v>1</v>
      </c>
      <c r="M10690">
        <f t="shared" si="499"/>
        <v>0.90539262062440873</v>
      </c>
      <c r="N10690">
        <f t="shared" si="500"/>
        <v>1</v>
      </c>
    </row>
    <row r="10691" spans="1:14" x14ac:dyDescent="0.2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s="32">
        <f t="shared" si="498"/>
        <v>8901763.9077340569</v>
      </c>
      <c r="J10691" t="str">
        <f>IF(K10691="natural gas",VLOOKUP(D10691,'Cross-Page Data'!$I$4:$J$13,2,FALSE),IF(K10691="solar",VLOOKUP('Form 923'!D10691,'Cross-Page Data'!$I$14:$J$117,2,FALSE),K10691))</f>
        <v>solar pv</v>
      </c>
      <c r="K10691" t="str">
        <f>VLOOKUP(E10691,'Cross-Page Data'!$D$4:$F$48,3,FALSE)</f>
        <v>solar</v>
      </c>
      <c r="L10691" t="b">
        <f>IF(AND($P$6=FALSE,OR(C10691="Commercial NAICS Cogen",C10691="Industrial NAICS Cogen",C10691="NAICS-22 Cogen")),FALSE,IF(AND($P$7=FALSE,OR(C10691="Commercial NAICS Cogen",C10691="Commercial NAICS Non-Cogen",C10691="industrial NAICS Cogen", C10691="industrial NAICS non-cogen")),FALSE,TRUE))</f>
        <v>1</v>
      </c>
      <c r="M10691">
        <f t="shared" si="499"/>
        <v>0.82119205298013243</v>
      </c>
      <c r="N10691">
        <f t="shared" si="500"/>
        <v>1</v>
      </c>
    </row>
    <row r="10692" spans="1:14" x14ac:dyDescent="0.2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s="32">
        <f t="shared" si="498"/>
        <v>8901465.7980456036</v>
      </c>
      <c r="J10692" t="str">
        <f>IF(K10692="natural gas",VLOOKUP(D10692,'Cross-Page Data'!$I$4:$J$13,2,FALSE),IF(K10692="solar",VLOOKUP('Form 923'!D10692,'Cross-Page Data'!$I$14:$J$117,2,FALSE),K10692))</f>
        <v>solar pv</v>
      </c>
      <c r="K10692" t="str">
        <f>VLOOKUP(E10692,'Cross-Page Data'!$D$4:$F$48,3,FALSE)</f>
        <v>solar</v>
      </c>
      <c r="L10692" t="b">
        <f>IF(AND($P$6=FALSE,OR(C10692="Commercial NAICS Cogen",C10692="Industrial NAICS Cogen",C10692="NAICS-22 Cogen")),FALSE,IF(AND($P$7=FALSE,OR(C10692="Commercial NAICS Cogen",C10692="Commercial NAICS Non-Cogen",C10692="industrial NAICS Cogen", C10692="industrial NAICS non-cogen")),FALSE,TRUE))</f>
        <v>1</v>
      </c>
      <c r="M10692">
        <f t="shared" si="499"/>
        <v>0.8987701040681173</v>
      </c>
      <c r="N10692">
        <f t="shared" si="500"/>
        <v>1</v>
      </c>
    </row>
    <row r="10693" spans="1:14" x14ac:dyDescent="0.2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s="32">
        <f t="shared" si="498"/>
        <v>8901874.310915105</v>
      </c>
      <c r="J10693" t="str">
        <f>IF(K10693="natural gas",VLOOKUP(D10693,'Cross-Page Data'!$I$4:$J$13,2,FALSE),IF(K10693="solar",VLOOKUP('Form 923'!D10693,'Cross-Page Data'!$I$14:$J$117,2,FALSE),K10693))</f>
        <v>solar pv</v>
      </c>
      <c r="K10693" t="str">
        <f>VLOOKUP(E10693,'Cross-Page Data'!$D$4:$F$48,3,FALSE)</f>
        <v>solar</v>
      </c>
      <c r="L10693" t="b">
        <f>IF(AND($P$6=FALSE,OR(C10693="Commercial NAICS Cogen",C10693="Industrial NAICS Cogen",C10693="NAICS-22 Cogen")),FALSE,IF(AND($P$7=FALSE,OR(C10693="Commercial NAICS Cogen",C10693="Commercial NAICS Non-Cogen",C10693="industrial NAICS Cogen", C10693="industrial NAICS non-cogen")),FALSE,TRUE))</f>
        <v>1</v>
      </c>
      <c r="M10693">
        <f t="shared" si="499"/>
        <v>0.73951434878587197</v>
      </c>
      <c r="N10693">
        <f t="shared" si="500"/>
        <v>1</v>
      </c>
    </row>
    <row r="10694" spans="1:14" x14ac:dyDescent="0.2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s="32">
        <f t="shared" si="498"/>
        <v>8901970.5950273275</v>
      </c>
      <c r="J10694" t="str">
        <f>IF(K10694="natural gas",VLOOKUP(D10694,'Cross-Page Data'!$I$4:$J$13,2,FALSE),IF(K10694="solar",VLOOKUP('Form 923'!D10694,'Cross-Page Data'!$I$14:$J$117,2,FALSE),K10694))</f>
        <v>solar pv</v>
      </c>
      <c r="K10694" t="str">
        <f>VLOOKUP(E10694,'Cross-Page Data'!$D$4:$F$48,3,FALSE)</f>
        <v>solar</v>
      </c>
      <c r="L10694" t="b">
        <f>IF(AND($P$6=FALSE,OR(C10694="Commercial NAICS Cogen",C10694="Industrial NAICS Cogen",C10694="NAICS-22 Cogen")),FALSE,IF(AND($P$7=FALSE,OR(C10694="Commercial NAICS Cogen",C10694="Commercial NAICS Non-Cogen",C10694="industrial NAICS Cogen", C10694="industrial NAICS non-cogen")),FALSE,TRUE))</f>
        <v>1</v>
      </c>
      <c r="M10694">
        <f t="shared" si="499"/>
        <v>0.61053295490381587</v>
      </c>
      <c r="N10694">
        <f t="shared" si="500"/>
        <v>1</v>
      </c>
    </row>
    <row r="10695" spans="1:14" x14ac:dyDescent="0.2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s="32">
        <f t="shared" ref="I10695:I10758" si="501">IFERROR(F10695/G10695*10^6,"")</f>
        <v>8902057.8848905023</v>
      </c>
      <c r="J10695" t="str">
        <f>IF(K10695="natural gas",VLOOKUP(D10695,'Cross-Page Data'!$I$4:$J$13,2,FALSE),IF(K10695="solar",VLOOKUP('Form 923'!D10695,'Cross-Page Data'!$I$14:$J$117,2,FALSE),K10695))</f>
        <v>solar pv</v>
      </c>
      <c r="K10695" t="str">
        <f>VLOOKUP(E10695,'Cross-Page Data'!$D$4:$F$48,3,FALSE)</f>
        <v>solar</v>
      </c>
      <c r="L10695" t="b">
        <f>IF(AND($P$6=FALSE,OR(C10695="Commercial NAICS Cogen",C10695="Industrial NAICS Cogen",C10695="NAICS-22 Cogen")),FALSE,IF(AND($P$7=FALSE,OR(C10695="Commercial NAICS Cogen",C10695="Commercial NAICS Non-Cogen",C10695="industrial NAICS Cogen", C10695="industrial NAICS non-cogen")),FALSE,TRUE))</f>
        <v>1</v>
      </c>
      <c r="M10695">
        <f t="shared" ref="M10695:M10758" si="502">(COUNTIFS($J$6:$J$14148,J10695,$I$6:$I$14148,"&gt;"&amp;I10695)+1)/COUNTIFS($J$6:$J$14148,J10695)</f>
        <v>0.325764742983286</v>
      </c>
      <c r="N10695">
        <f t="shared" ref="N10695:N10758" si="503">IF(OR(M10695&gt;0.95,M10695&lt;0.05),0,1)</f>
        <v>1</v>
      </c>
    </row>
    <row r="10696" spans="1:14" x14ac:dyDescent="0.2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s="32">
        <f t="shared" si="501"/>
        <v>8901477.8325123154</v>
      </c>
      <c r="J10696" t="str">
        <f>IF(K10696="natural gas",VLOOKUP(D10696,'Cross-Page Data'!$I$4:$J$13,2,FALSE),IF(K10696="solar",VLOOKUP('Form 923'!D10696,'Cross-Page Data'!$I$14:$J$117,2,FALSE),K10696))</f>
        <v>solar pv</v>
      </c>
      <c r="K10696" t="str">
        <f>VLOOKUP(E10696,'Cross-Page Data'!$D$4:$F$48,3,FALSE)</f>
        <v>solar</v>
      </c>
      <c r="L10696" t="b">
        <f>IF(AND($P$6=FALSE,OR(C10696="Commercial NAICS Cogen",C10696="Industrial NAICS Cogen",C10696="NAICS-22 Cogen")),FALSE,IF(AND($P$7=FALSE,OR(C10696="Commercial NAICS Cogen",C10696="Commercial NAICS Non-Cogen",C10696="industrial NAICS Cogen", C10696="industrial NAICS non-cogen")),FALSE,TRUE))</f>
        <v>1</v>
      </c>
      <c r="M10696">
        <f t="shared" si="502"/>
        <v>0.89719331441185746</v>
      </c>
      <c r="N10696">
        <f t="shared" si="503"/>
        <v>1</v>
      </c>
    </row>
    <row r="10697" spans="1:14" x14ac:dyDescent="0.2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s="32">
        <f t="shared" si="501"/>
        <v>8901915.7967190538</v>
      </c>
      <c r="J10697" t="str">
        <f>IF(K10697="natural gas",VLOOKUP(D10697,'Cross-Page Data'!$I$4:$J$13,2,FALSE),IF(K10697="solar",VLOOKUP('Form 923'!D10697,'Cross-Page Data'!$I$14:$J$117,2,FALSE),K10697))</f>
        <v>solar pv</v>
      </c>
      <c r="K10697" t="str">
        <f>VLOOKUP(E10697,'Cross-Page Data'!$D$4:$F$48,3,FALSE)</f>
        <v>solar</v>
      </c>
      <c r="L10697" t="b">
        <f>IF(AND($P$6=FALSE,OR(C10697="Commercial NAICS Cogen",C10697="Industrial NAICS Cogen",C10697="NAICS-22 Cogen")),FALSE,IF(AND($P$7=FALSE,OR(C10697="Commercial NAICS Cogen",C10697="Commercial NAICS Non-Cogen",C10697="industrial NAICS Cogen", C10697="industrial NAICS non-cogen")),FALSE,TRUE))</f>
        <v>1</v>
      </c>
      <c r="M10697">
        <f t="shared" si="502"/>
        <v>0.68937243771680856</v>
      </c>
      <c r="N10697">
        <f t="shared" si="503"/>
        <v>1</v>
      </c>
    </row>
    <row r="10698" spans="1:14" x14ac:dyDescent="0.2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s="32">
        <f t="shared" si="501"/>
        <v>8902936.7844698858</v>
      </c>
      <c r="J10698" t="str">
        <f>IF(K10698="natural gas",VLOOKUP(D10698,'Cross-Page Data'!$I$4:$J$13,2,FALSE),IF(K10698="solar",VLOOKUP('Form 923'!D10698,'Cross-Page Data'!$I$14:$J$117,2,FALSE),K10698))</f>
        <v>solar pv</v>
      </c>
      <c r="K10698" t="str">
        <f>VLOOKUP(E10698,'Cross-Page Data'!$D$4:$F$48,3,FALSE)</f>
        <v>solar</v>
      </c>
      <c r="L10698" t="b">
        <f>IF(AND($P$6=FALSE,OR(C10698="Commercial NAICS Cogen",C10698="Industrial NAICS Cogen",C10698="NAICS-22 Cogen")),FALSE,IF(AND($P$7=FALSE,OR(C10698="Commercial NAICS Cogen",C10698="Commercial NAICS Non-Cogen",C10698="industrial NAICS Cogen", C10698="industrial NAICS non-cogen")),FALSE,TRUE))</f>
        <v>1</v>
      </c>
      <c r="M10698">
        <f t="shared" si="502"/>
        <v>2.9328287606433301E-2</v>
      </c>
      <c r="N10698">
        <f t="shared" si="503"/>
        <v>0</v>
      </c>
    </row>
    <row r="10699" spans="1:14" x14ac:dyDescent="0.2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s="32">
        <f t="shared" si="501"/>
        <v>8901557.2858731914</v>
      </c>
      <c r="J10699" t="str">
        <f>IF(K10699="natural gas",VLOOKUP(D10699,'Cross-Page Data'!$I$4:$J$13,2,FALSE),IF(K10699="solar",VLOOKUP('Form 923'!D10699,'Cross-Page Data'!$I$14:$J$117,2,FALSE),K10699))</f>
        <v>solar pv</v>
      </c>
      <c r="K10699" t="str">
        <f>VLOOKUP(E10699,'Cross-Page Data'!$D$4:$F$48,3,FALSE)</f>
        <v>solar</v>
      </c>
      <c r="L10699" t="b">
        <f>IF(AND($P$6=FALSE,OR(C10699="Commercial NAICS Cogen",C10699="Industrial NAICS Cogen",C10699="NAICS-22 Cogen")),FALSE,IF(AND($P$7=FALSE,OR(C10699="Commercial NAICS Cogen",C10699="Commercial NAICS Non-Cogen",C10699="industrial NAICS Cogen", C10699="industrial NAICS non-cogen")),FALSE,TRUE))</f>
        <v>1</v>
      </c>
      <c r="M10699">
        <f t="shared" si="502"/>
        <v>0.88331756543677076</v>
      </c>
      <c r="N10699">
        <f t="shared" si="503"/>
        <v>1</v>
      </c>
    </row>
    <row r="10700" spans="1:14" x14ac:dyDescent="0.2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s="32">
        <f t="shared" si="501"/>
        <v>8691168.3277962338</v>
      </c>
      <c r="J10700" t="str">
        <f>IF(K10700="natural gas",VLOOKUP(D10700,'Cross-Page Data'!$I$4:$J$13,2,FALSE),IF(K10700="solar",VLOOKUP('Form 923'!D10700,'Cross-Page Data'!$I$14:$J$117,2,FALSE),K10700))</f>
        <v>other</v>
      </c>
      <c r="K10700" t="str">
        <f>VLOOKUP(E10700,'Cross-Page Data'!$D$4:$F$48,3,FALSE)</f>
        <v>natural gas</v>
      </c>
      <c r="L10700" t="b">
        <f>IF(AND($P$6=FALSE,OR(C10700="Commercial NAICS Cogen",C10700="Industrial NAICS Cogen",C10700="NAICS-22 Cogen")),FALSE,IF(AND($P$7=FALSE,OR(C10700="Commercial NAICS Cogen",C10700="Commercial NAICS Non-Cogen",C10700="industrial NAICS Cogen", C10700="industrial NAICS non-cogen")),FALSE,TRUE))</f>
        <v>1</v>
      </c>
      <c r="M10700">
        <f t="shared" si="502"/>
        <v>0.23863636363636365</v>
      </c>
      <c r="N10700">
        <f t="shared" si="503"/>
        <v>1</v>
      </c>
    </row>
    <row r="10701" spans="1:14" x14ac:dyDescent="0.2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s="32">
        <f t="shared" si="501"/>
        <v>8782377.9193205945</v>
      </c>
      <c r="J10701" t="str">
        <f>IF(K10701="natural gas",VLOOKUP(D10701,'Cross-Page Data'!$I$4:$J$13,2,FALSE),IF(K10701="solar",VLOOKUP('Form 923'!D10701,'Cross-Page Data'!$I$14:$J$117,2,FALSE),K10701))</f>
        <v>other</v>
      </c>
      <c r="K10701" t="str">
        <f>VLOOKUP(E10701,'Cross-Page Data'!$D$4:$F$48,3,FALSE)</f>
        <v>natural gas</v>
      </c>
      <c r="L10701" t="b">
        <f>IF(AND($P$6=FALSE,OR(C10701="Commercial NAICS Cogen",C10701="Industrial NAICS Cogen",C10701="NAICS-22 Cogen")),FALSE,IF(AND($P$7=FALSE,OR(C10701="Commercial NAICS Cogen",C10701="Commercial NAICS Non-Cogen",C10701="industrial NAICS Cogen", C10701="industrial NAICS non-cogen")),FALSE,TRUE))</f>
        <v>1</v>
      </c>
      <c r="M10701">
        <f t="shared" si="502"/>
        <v>0.23214285714285715</v>
      </c>
      <c r="N10701">
        <f t="shared" si="503"/>
        <v>1</v>
      </c>
    </row>
    <row r="10702" spans="1:14" x14ac:dyDescent="0.2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s="32">
        <f t="shared" si="501"/>
        <v>13209438.804324871</v>
      </c>
      <c r="J10702" t="str">
        <f>IF(K10702="natural gas",VLOOKUP(D10702,'Cross-Page Data'!$I$4:$J$13,2,FALSE),IF(K10702="solar",VLOOKUP('Form 923'!D10702,'Cross-Page Data'!$I$14:$J$117,2,FALSE),K10702))</f>
        <v>other</v>
      </c>
      <c r="K10702" t="str">
        <f>VLOOKUP(E10702,'Cross-Page Data'!$D$4:$F$48,3,FALSE)</f>
        <v>natural gas</v>
      </c>
      <c r="L10702" t="b">
        <f>IF(AND($P$6=FALSE,OR(C10702="Commercial NAICS Cogen",C10702="Industrial NAICS Cogen",C10702="NAICS-22 Cogen")),FALSE,IF(AND($P$7=FALSE,OR(C10702="Commercial NAICS Cogen",C10702="Commercial NAICS Non-Cogen",C10702="industrial NAICS Cogen", C10702="industrial NAICS non-cogen")),FALSE,TRUE))</f>
        <v>1</v>
      </c>
      <c r="M10702">
        <f t="shared" si="502"/>
        <v>7.4675324675324672E-2</v>
      </c>
      <c r="N10702">
        <f t="shared" si="503"/>
        <v>1</v>
      </c>
    </row>
    <row r="10703" spans="1:14" x14ac:dyDescent="0.2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s="32">
        <f t="shared" si="501"/>
        <v>8901781.1704834606</v>
      </c>
      <c r="J10703" t="str">
        <f>IF(K10703="natural gas",VLOOKUP(D10703,'Cross-Page Data'!$I$4:$J$13,2,FALSE),IF(K10703="solar",VLOOKUP('Form 923'!D10703,'Cross-Page Data'!$I$14:$J$117,2,FALSE),K10703))</f>
        <v>solar pv</v>
      </c>
      <c r="K10703" t="str">
        <f>VLOOKUP(E10703,'Cross-Page Data'!$D$4:$F$48,3,FALSE)</f>
        <v>solar</v>
      </c>
      <c r="L10703" t="b">
        <f>IF(AND($P$6=FALSE,OR(C10703="Commercial NAICS Cogen",C10703="Industrial NAICS Cogen",C10703="NAICS-22 Cogen")),FALSE,IF(AND($P$7=FALSE,OR(C10703="Commercial NAICS Cogen",C10703="Commercial NAICS Non-Cogen",C10703="industrial NAICS Cogen", C10703="industrial NAICS non-cogen")),FALSE,TRUE))</f>
        <v>1</v>
      </c>
      <c r="M10703">
        <f t="shared" si="502"/>
        <v>0.81173131504257334</v>
      </c>
      <c r="N10703">
        <f t="shared" si="503"/>
        <v>1</v>
      </c>
    </row>
    <row r="10704" spans="1:14" x14ac:dyDescent="0.2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s="32">
        <f t="shared" si="501"/>
        <v>8902001.3000064883</v>
      </c>
      <c r="J10704" t="str">
        <f>IF(K10704="natural gas",VLOOKUP(D10704,'Cross-Page Data'!$I$4:$J$13,2,FALSE),IF(K10704="solar",VLOOKUP('Form 923'!D10704,'Cross-Page Data'!$I$14:$J$117,2,FALSE),K10704))</f>
        <v>wind</v>
      </c>
      <c r="K10704" t="str">
        <f>VLOOKUP(E10704,'Cross-Page Data'!$D$4:$F$48,3,FALSE)</f>
        <v>wind</v>
      </c>
      <c r="L10704" t="b">
        <f>IF(AND($P$6=FALSE,OR(C10704="Commercial NAICS Cogen",C10704="Industrial NAICS Cogen",C10704="NAICS-22 Cogen")),FALSE,IF(AND($P$7=FALSE,OR(C10704="Commercial NAICS Cogen",C10704="Commercial NAICS Non-Cogen",C10704="industrial NAICS Cogen", C10704="industrial NAICS non-cogen")),FALSE,TRUE))</f>
        <v>1</v>
      </c>
      <c r="M10704">
        <f t="shared" si="502"/>
        <v>0.37445319335083116</v>
      </c>
      <c r="N10704">
        <f t="shared" si="503"/>
        <v>1</v>
      </c>
    </row>
    <row r="10705" spans="1:14" x14ac:dyDescent="0.2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s="32">
        <f t="shared" si="501"/>
        <v>8902000.5230762083</v>
      </c>
      <c r="J10705" t="str">
        <f>IF(K10705="natural gas",VLOOKUP(D10705,'Cross-Page Data'!$I$4:$J$13,2,FALSE),IF(K10705="solar",VLOOKUP('Form 923'!D10705,'Cross-Page Data'!$I$14:$J$117,2,FALSE),K10705))</f>
        <v>wind</v>
      </c>
      <c r="K10705" t="str">
        <f>VLOOKUP(E10705,'Cross-Page Data'!$D$4:$F$48,3,FALSE)</f>
        <v>wind</v>
      </c>
      <c r="L10705" t="b">
        <f>IF(AND($P$6=FALSE,OR(C10705="Commercial NAICS Cogen",C10705="Industrial NAICS Cogen",C10705="NAICS-22 Cogen")),FALSE,IF(AND($P$7=FALSE,OR(C10705="Commercial NAICS Cogen",C10705="Commercial NAICS Non-Cogen",C10705="industrial NAICS Cogen", C10705="industrial NAICS non-cogen")),FALSE,TRUE))</f>
        <v>1</v>
      </c>
      <c r="M10705">
        <f t="shared" si="502"/>
        <v>0.44094488188976377</v>
      </c>
      <c r="N10705">
        <f t="shared" si="503"/>
        <v>1</v>
      </c>
    </row>
    <row r="10706" spans="1:14" x14ac:dyDescent="0.2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s="32">
        <f t="shared" si="501"/>
        <v>8902269.3997071739</v>
      </c>
      <c r="J10706" t="str">
        <f>IF(K10706="natural gas",VLOOKUP(D10706,'Cross-Page Data'!$I$4:$J$13,2,FALSE),IF(K10706="solar",VLOOKUP('Form 923'!D10706,'Cross-Page Data'!$I$14:$J$117,2,FALSE),K10706))</f>
        <v>wind</v>
      </c>
      <c r="K10706" t="str">
        <f>VLOOKUP(E10706,'Cross-Page Data'!$D$4:$F$48,3,FALSE)</f>
        <v>wind</v>
      </c>
      <c r="L10706" t="b">
        <f>IF(AND($P$6=FALSE,OR(C10706="Commercial NAICS Cogen",C10706="Industrial NAICS Cogen",C10706="NAICS-22 Cogen")),FALSE,IF(AND($P$7=FALSE,OR(C10706="Commercial NAICS Cogen",C10706="Commercial NAICS Non-Cogen",C10706="industrial NAICS Cogen", C10706="industrial NAICS non-cogen")),FALSE,TRUE))</f>
        <v>1</v>
      </c>
      <c r="M10706">
        <f t="shared" si="502"/>
        <v>2.5371828521434821E-2</v>
      </c>
      <c r="N10706">
        <f t="shared" si="503"/>
        <v>0</v>
      </c>
    </row>
    <row r="10707" spans="1:14" x14ac:dyDescent="0.2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s="32">
        <f t="shared" si="501"/>
        <v>8901995.0585208684</v>
      </c>
      <c r="J10707" t="str">
        <f>IF(K10707="natural gas",VLOOKUP(D10707,'Cross-Page Data'!$I$4:$J$13,2,FALSE),IF(K10707="solar",VLOOKUP('Form 923'!D10707,'Cross-Page Data'!$I$14:$J$117,2,FALSE),K10707))</f>
        <v>wind</v>
      </c>
      <c r="K10707" t="str">
        <f>VLOOKUP(E10707,'Cross-Page Data'!$D$4:$F$48,3,FALSE)</f>
        <v>wind</v>
      </c>
      <c r="L10707" t="b">
        <f>IF(AND($P$6=FALSE,OR(C10707="Commercial NAICS Cogen",C10707="Industrial NAICS Cogen",C10707="NAICS-22 Cogen")),FALSE,IF(AND($P$7=FALSE,OR(C10707="Commercial NAICS Cogen",C10707="Commercial NAICS Non-Cogen",C10707="industrial NAICS Cogen", C10707="industrial NAICS non-cogen")),FALSE,TRUE))</f>
        <v>1</v>
      </c>
      <c r="M10707">
        <f t="shared" si="502"/>
        <v>0.74978127734033251</v>
      </c>
      <c r="N10707">
        <f t="shared" si="503"/>
        <v>1</v>
      </c>
    </row>
    <row r="10708" spans="1:14" x14ac:dyDescent="0.2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s="32">
        <f t="shared" si="501"/>
        <v>11599377.233643537</v>
      </c>
      <c r="J10708" t="str">
        <f>IF(K10708="natural gas",VLOOKUP(D10708,'Cross-Page Data'!$I$4:$J$13,2,FALSE),IF(K10708="solar",VLOOKUP('Form 923'!D10708,'Cross-Page Data'!$I$14:$J$117,2,FALSE),K10708))</f>
        <v>biomass</v>
      </c>
      <c r="K10708" t="str">
        <f>VLOOKUP(E10708,'Cross-Page Data'!$D$4:$F$48,3,FALSE)</f>
        <v>biomass</v>
      </c>
      <c r="L10708" t="b">
        <f>IF(AND($P$6=FALSE,OR(C10708="Commercial NAICS Cogen",C10708="Industrial NAICS Cogen",C10708="NAICS-22 Cogen")),FALSE,IF(AND($P$7=FALSE,OR(C10708="Commercial NAICS Cogen",C10708="Commercial NAICS Non-Cogen",C10708="industrial NAICS Cogen", C10708="industrial NAICS non-cogen")),FALSE,TRUE))</f>
        <v>1</v>
      </c>
      <c r="M10708">
        <f t="shared" si="502"/>
        <v>0.32894736842105265</v>
      </c>
      <c r="N10708">
        <f t="shared" si="503"/>
        <v>1</v>
      </c>
    </row>
    <row r="10709" spans="1:14" x14ac:dyDescent="0.2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s="32">
        <f t="shared" si="501"/>
        <v>8902121.0013908204</v>
      </c>
      <c r="J10709" t="str">
        <f>IF(K10709="natural gas",VLOOKUP(D10709,'Cross-Page Data'!$I$4:$J$13,2,FALSE),IF(K10709="solar",VLOOKUP('Form 923'!D10709,'Cross-Page Data'!$I$14:$J$117,2,FALSE),K10709))</f>
        <v>solar pv</v>
      </c>
      <c r="K10709" t="str">
        <f>VLOOKUP(E10709,'Cross-Page Data'!$D$4:$F$48,3,FALSE)</f>
        <v>solar</v>
      </c>
      <c r="L10709" t="b">
        <f>IF(AND($P$6=FALSE,OR(C10709="Commercial NAICS Cogen",C10709="Industrial NAICS Cogen",C10709="NAICS-22 Cogen")),FALSE,IF(AND($P$7=FALSE,OR(C10709="Commercial NAICS Cogen",C10709="Commercial NAICS Non-Cogen",C10709="industrial NAICS Cogen", C10709="industrial NAICS non-cogen")),FALSE,TRUE))</f>
        <v>1</v>
      </c>
      <c r="M10709">
        <f t="shared" si="502"/>
        <v>0.24534847051403344</v>
      </c>
      <c r="N10709">
        <f t="shared" si="503"/>
        <v>1</v>
      </c>
    </row>
    <row r="10710" spans="1:14" x14ac:dyDescent="0.2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s="32">
        <f t="shared" si="501"/>
        <v>8902135.2313167248</v>
      </c>
      <c r="J10710" t="str">
        <f>IF(K10710="natural gas",VLOOKUP(D10710,'Cross-Page Data'!$I$4:$J$13,2,FALSE),IF(K10710="solar",VLOOKUP('Form 923'!D10710,'Cross-Page Data'!$I$14:$J$117,2,FALSE),K10710))</f>
        <v>wind</v>
      </c>
      <c r="K10710" t="str">
        <f>VLOOKUP(E10710,'Cross-Page Data'!$D$4:$F$48,3,FALSE)</f>
        <v>wind</v>
      </c>
      <c r="L10710" t="b">
        <f>IF(AND($P$6=FALSE,OR(C10710="Commercial NAICS Cogen",C10710="Industrial NAICS Cogen",C10710="NAICS-22 Cogen")),FALSE,IF(AND($P$7=FALSE,OR(C10710="Commercial NAICS Cogen",C10710="Commercial NAICS Non-Cogen",C10710="industrial NAICS Cogen", C10710="industrial NAICS non-cogen")),FALSE,TRUE))</f>
        <v>1</v>
      </c>
      <c r="M10710">
        <f t="shared" si="502"/>
        <v>5.0743657042869643E-2</v>
      </c>
      <c r="N10710">
        <f t="shared" si="503"/>
        <v>1</v>
      </c>
    </row>
    <row r="10711" spans="1:14" x14ac:dyDescent="0.2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s="32">
        <f t="shared" si="501"/>
        <v>8902027.0270270258</v>
      </c>
      <c r="J10711" t="str">
        <f>IF(K10711="natural gas",VLOOKUP(D10711,'Cross-Page Data'!$I$4:$J$13,2,FALSE),IF(K10711="solar",VLOOKUP('Form 923'!D10711,'Cross-Page Data'!$I$14:$J$117,2,FALSE),K10711))</f>
        <v>wind</v>
      </c>
      <c r="K10711" t="str">
        <f>VLOOKUP(E10711,'Cross-Page Data'!$D$4:$F$48,3,FALSE)</f>
        <v>wind</v>
      </c>
      <c r="L10711" t="b">
        <f>IF(AND($P$6=FALSE,OR(C10711="Commercial NAICS Cogen",C10711="Industrial NAICS Cogen",C10711="NAICS-22 Cogen")),FALSE,IF(AND($P$7=FALSE,OR(C10711="Commercial NAICS Cogen",C10711="Commercial NAICS Non-Cogen",C10711="industrial NAICS Cogen", C10711="industrial NAICS non-cogen")),FALSE,TRUE))</f>
        <v>1</v>
      </c>
      <c r="M10711">
        <f t="shared" si="502"/>
        <v>0.12510936132983377</v>
      </c>
      <c r="N10711">
        <f t="shared" si="503"/>
        <v>1</v>
      </c>
    </row>
    <row r="10712" spans="1:14" x14ac:dyDescent="0.2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s="32">
        <f t="shared" si="501"/>
        <v>8901889.0920170639</v>
      </c>
      <c r="J10712" t="str">
        <f>IF(K10712="natural gas",VLOOKUP(D10712,'Cross-Page Data'!$I$4:$J$13,2,FALSE),IF(K10712="solar",VLOOKUP('Form 923'!D10712,'Cross-Page Data'!$I$14:$J$117,2,FALSE),K10712))</f>
        <v>wind</v>
      </c>
      <c r="K10712" t="str">
        <f>VLOOKUP(E10712,'Cross-Page Data'!$D$4:$F$48,3,FALSE)</f>
        <v>wind</v>
      </c>
      <c r="L10712" t="b">
        <f>IF(AND($P$6=FALSE,OR(C10712="Commercial NAICS Cogen",C10712="Industrial NAICS Cogen",C10712="NAICS-22 Cogen")),FALSE,IF(AND($P$7=FALSE,OR(C10712="Commercial NAICS Cogen",C10712="Commercial NAICS Non-Cogen",C10712="industrial NAICS Cogen", C10712="industrial NAICS non-cogen")),FALSE,TRUE))</f>
        <v>1</v>
      </c>
      <c r="M10712">
        <f t="shared" si="502"/>
        <v>0.92213473315835526</v>
      </c>
      <c r="N10712">
        <f t="shared" si="503"/>
        <v>1</v>
      </c>
    </row>
    <row r="10713" spans="1:14" x14ac:dyDescent="0.2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s="32">
        <f t="shared" si="501"/>
        <v>8901945.5252918284</v>
      </c>
      <c r="J10713" t="str">
        <f>IF(K10713="natural gas",VLOOKUP(D10713,'Cross-Page Data'!$I$4:$J$13,2,FALSE),IF(K10713="solar",VLOOKUP('Form 923'!D10713,'Cross-Page Data'!$I$14:$J$117,2,FALSE),K10713))</f>
        <v>wind</v>
      </c>
      <c r="K10713" t="str">
        <f>VLOOKUP(E10713,'Cross-Page Data'!$D$4:$F$48,3,FALSE)</f>
        <v>wind</v>
      </c>
      <c r="L10713" t="b">
        <f>IF(AND($P$6=FALSE,OR(C10713="Commercial NAICS Cogen",C10713="Industrial NAICS Cogen",C10713="NAICS-22 Cogen")),FALSE,IF(AND($P$7=FALSE,OR(C10713="Commercial NAICS Cogen",C10713="Commercial NAICS Non-Cogen",C10713="industrial NAICS Cogen", C10713="industrial NAICS non-cogen")),FALSE,TRUE))</f>
        <v>1</v>
      </c>
      <c r="M10713">
        <f t="shared" si="502"/>
        <v>0.8985126859142607</v>
      </c>
      <c r="N10713">
        <f t="shared" si="503"/>
        <v>1</v>
      </c>
    </row>
    <row r="10714" spans="1:14" x14ac:dyDescent="0.2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s="32">
        <f t="shared" si="501"/>
        <v>8902003.5646241773</v>
      </c>
      <c r="J10714" t="str">
        <f>IF(K10714="natural gas",VLOOKUP(D10714,'Cross-Page Data'!$I$4:$J$13,2,FALSE),IF(K10714="solar",VLOOKUP('Form 923'!D10714,'Cross-Page Data'!$I$14:$J$117,2,FALSE),K10714))</f>
        <v>solar pv</v>
      </c>
      <c r="K10714" t="str">
        <f>VLOOKUP(E10714,'Cross-Page Data'!$D$4:$F$48,3,FALSE)</f>
        <v>solar</v>
      </c>
      <c r="L10714" t="b">
        <f>IF(AND($P$6=FALSE,OR(C10714="Commercial NAICS Cogen",C10714="Industrial NAICS Cogen",C10714="NAICS-22 Cogen")),FALSE,IF(AND($P$7=FALSE,OR(C10714="Commercial NAICS Cogen",C10714="Commercial NAICS Non-Cogen",C10714="industrial NAICS Cogen", C10714="industrial NAICS non-cogen")),FALSE,TRUE))</f>
        <v>1</v>
      </c>
      <c r="M10714">
        <f t="shared" si="502"/>
        <v>0.46609902239041312</v>
      </c>
      <c r="N10714">
        <f t="shared" si="503"/>
        <v>1</v>
      </c>
    </row>
    <row r="10715" spans="1:14" x14ac:dyDescent="0.2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s="32">
        <f t="shared" si="501"/>
        <v>8902002.7680534068</v>
      </c>
      <c r="J10715" t="str">
        <f>IF(K10715="natural gas",VLOOKUP(D10715,'Cross-Page Data'!$I$4:$J$13,2,FALSE),IF(K10715="solar",VLOOKUP('Form 923'!D10715,'Cross-Page Data'!$I$14:$J$117,2,FALSE),K10715))</f>
        <v>solar pv</v>
      </c>
      <c r="K10715" t="str">
        <f>VLOOKUP(E10715,'Cross-Page Data'!$D$4:$F$48,3,FALSE)</f>
        <v>solar</v>
      </c>
      <c r="L10715" t="b">
        <f>IF(AND($P$6=FALSE,OR(C10715="Commercial NAICS Cogen",C10715="Industrial NAICS Cogen",C10715="NAICS-22 Cogen")),FALSE,IF(AND($P$7=FALSE,OR(C10715="Commercial NAICS Cogen",C10715="Commercial NAICS Non-Cogen",C10715="industrial NAICS Cogen", C10715="industrial NAICS non-cogen")),FALSE,TRUE))</f>
        <v>1</v>
      </c>
      <c r="M10715">
        <f t="shared" si="502"/>
        <v>0.47209082308420058</v>
      </c>
      <c r="N10715">
        <f t="shared" si="503"/>
        <v>1</v>
      </c>
    </row>
    <row r="10716" spans="1:14" x14ac:dyDescent="0.2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s="32">
        <f t="shared" si="501"/>
        <v>13646880.960133972</v>
      </c>
      <c r="J10716" t="str">
        <f>IF(K10716="natural gas",VLOOKUP(D10716,'Cross-Page Data'!$I$4:$J$13,2,FALSE),IF(K10716="solar",VLOOKUP('Form 923'!D10716,'Cross-Page Data'!$I$14:$J$117,2,FALSE),K10716))</f>
        <v>biomass</v>
      </c>
      <c r="K10716" t="str">
        <f>VLOOKUP(E10716,'Cross-Page Data'!$D$4:$F$48,3,FALSE)</f>
        <v>biomass</v>
      </c>
      <c r="L10716" t="b">
        <f>IF(AND($P$6=FALSE,OR(C10716="Commercial NAICS Cogen",C10716="Industrial NAICS Cogen",C10716="NAICS-22 Cogen")),FALSE,IF(AND($P$7=FALSE,OR(C10716="Commercial NAICS Cogen",C10716="Commercial NAICS Non-Cogen",C10716="industrial NAICS Cogen", C10716="industrial NAICS non-cogen")),FALSE,TRUE))</f>
        <v>1</v>
      </c>
      <c r="M10716">
        <f t="shared" si="502"/>
        <v>0.16228070175438597</v>
      </c>
      <c r="N10716">
        <f t="shared" si="503"/>
        <v>1</v>
      </c>
    </row>
    <row r="10717" spans="1:14" x14ac:dyDescent="0.2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s="32">
        <f t="shared" si="501"/>
        <v>8902000.8013221808</v>
      </c>
      <c r="J10717" t="str">
        <f>IF(K10717="natural gas",VLOOKUP(D10717,'Cross-Page Data'!$I$4:$J$13,2,FALSE),IF(K10717="solar",VLOOKUP('Form 923'!D10717,'Cross-Page Data'!$I$14:$J$117,2,FALSE),K10717))</f>
        <v>wind</v>
      </c>
      <c r="K10717" t="str">
        <f>VLOOKUP(E10717,'Cross-Page Data'!$D$4:$F$48,3,FALSE)</f>
        <v>wind</v>
      </c>
      <c r="L10717" t="b">
        <f>IF(AND($P$6=FALSE,OR(C10717="Commercial NAICS Cogen",C10717="Industrial NAICS Cogen",C10717="NAICS-22 Cogen")),FALSE,IF(AND($P$7=FALSE,OR(C10717="Commercial NAICS Cogen",C10717="Commercial NAICS Non-Cogen",C10717="industrial NAICS Cogen", C10717="industrial NAICS non-cogen")),FALSE,TRUE))</f>
        <v>1</v>
      </c>
      <c r="M10717">
        <f t="shared" si="502"/>
        <v>0.41294838145231844</v>
      </c>
      <c r="N10717">
        <f t="shared" si="503"/>
        <v>1</v>
      </c>
    </row>
    <row r="10718" spans="1:14" x14ac:dyDescent="0.2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s="32">
        <f t="shared" si="501"/>
        <v>8901999.6090009976</v>
      </c>
      <c r="J10718" t="str">
        <f>IF(K10718="natural gas",VLOOKUP(D10718,'Cross-Page Data'!$I$4:$J$13,2,FALSE),IF(K10718="solar",VLOOKUP('Form 923'!D10718,'Cross-Page Data'!$I$14:$J$117,2,FALSE),K10718))</f>
        <v>wind</v>
      </c>
      <c r="K10718" t="str">
        <f>VLOOKUP(E10718,'Cross-Page Data'!$D$4:$F$48,3,FALSE)</f>
        <v>wind</v>
      </c>
      <c r="L10718" t="b">
        <f>IF(AND($P$6=FALSE,OR(C10718="Commercial NAICS Cogen",C10718="Industrial NAICS Cogen",C10718="NAICS-22 Cogen")),FALSE,IF(AND($P$7=FALSE,OR(C10718="Commercial NAICS Cogen",C10718="Commercial NAICS Non-Cogen",C10718="industrial NAICS Cogen", C10718="industrial NAICS non-cogen")),FALSE,TRUE))</f>
        <v>1</v>
      </c>
      <c r="M10718">
        <f t="shared" si="502"/>
        <v>0.52230971128608927</v>
      </c>
      <c r="N10718">
        <f t="shared" si="503"/>
        <v>1</v>
      </c>
    </row>
    <row r="10719" spans="1:14" x14ac:dyDescent="0.2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s="32">
        <f t="shared" si="501"/>
        <v>8901960.7843137253</v>
      </c>
      <c r="J10719" t="str">
        <f>IF(K10719="natural gas",VLOOKUP(D10719,'Cross-Page Data'!$I$4:$J$13,2,FALSE),IF(K10719="solar",VLOOKUP('Form 923'!D10719,'Cross-Page Data'!$I$14:$J$117,2,FALSE),K10719))</f>
        <v>wind</v>
      </c>
      <c r="K10719" t="str">
        <f>VLOOKUP(E10719,'Cross-Page Data'!$D$4:$F$48,3,FALSE)</f>
        <v>wind</v>
      </c>
      <c r="L10719" t="b">
        <f>IF(AND($P$6=FALSE,OR(C10719="Commercial NAICS Cogen",C10719="Industrial NAICS Cogen",C10719="NAICS-22 Cogen")),FALSE,IF(AND($P$7=FALSE,OR(C10719="Commercial NAICS Cogen",C10719="Commercial NAICS Non-Cogen",C10719="industrial NAICS Cogen", C10719="industrial NAICS non-cogen")),FALSE,TRUE))</f>
        <v>1</v>
      </c>
      <c r="M10719">
        <f t="shared" si="502"/>
        <v>0.88013998250218728</v>
      </c>
      <c r="N10719">
        <f t="shared" si="503"/>
        <v>1</v>
      </c>
    </row>
    <row r="10720" spans="1:14" x14ac:dyDescent="0.2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s="32">
        <f t="shared" si="501"/>
        <v>8902187.1877428666</v>
      </c>
      <c r="J10720" t="str">
        <f>IF(K10720="natural gas",VLOOKUP(D10720,'Cross-Page Data'!$I$4:$J$13,2,FALSE),IF(K10720="solar",VLOOKUP('Form 923'!D10720,'Cross-Page Data'!$I$14:$J$117,2,FALSE),K10720))</f>
        <v>wind</v>
      </c>
      <c r="K10720" t="str">
        <f>VLOOKUP(E10720,'Cross-Page Data'!$D$4:$F$48,3,FALSE)</f>
        <v>wind</v>
      </c>
      <c r="L10720" t="b">
        <f>IF(AND($P$6=FALSE,OR(C10720="Commercial NAICS Cogen",C10720="Industrial NAICS Cogen",C10720="NAICS-22 Cogen")),FALSE,IF(AND($P$7=FALSE,OR(C10720="Commercial NAICS Cogen",C10720="Commercial NAICS Non-Cogen",C10720="industrial NAICS Cogen", C10720="industrial NAICS non-cogen")),FALSE,TRUE))</f>
        <v>1</v>
      </c>
      <c r="M10720">
        <f t="shared" si="502"/>
        <v>4.1994750656167978E-2</v>
      </c>
      <c r="N10720">
        <f t="shared" si="503"/>
        <v>0</v>
      </c>
    </row>
    <row r="10721" spans="1:14" x14ac:dyDescent="0.2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s="32">
        <f t="shared" si="501"/>
        <v>8902009.8316439725</v>
      </c>
      <c r="J10721" t="str">
        <f>IF(K10721="natural gas",VLOOKUP(D10721,'Cross-Page Data'!$I$4:$J$13,2,FALSE),IF(K10721="solar",VLOOKUP('Form 923'!D10721,'Cross-Page Data'!$I$14:$J$117,2,FALSE),K10721))</f>
        <v>solar pv</v>
      </c>
      <c r="K10721" t="str">
        <f>VLOOKUP(E10721,'Cross-Page Data'!$D$4:$F$48,3,FALSE)</f>
        <v>solar</v>
      </c>
      <c r="L10721" t="b">
        <f>IF(AND($P$6=FALSE,OR(C10721="Commercial NAICS Cogen",C10721="Industrial NAICS Cogen",C10721="NAICS-22 Cogen")),FALSE,IF(AND($P$7=FALSE,OR(C10721="Commercial NAICS Cogen",C10721="Commercial NAICS Non-Cogen",C10721="industrial NAICS Cogen", C10721="industrial NAICS non-cogen")),FALSE,TRUE))</f>
        <v>1</v>
      </c>
      <c r="M10721">
        <f t="shared" si="502"/>
        <v>0.4370860927152318</v>
      </c>
      <c r="N10721">
        <f t="shared" si="503"/>
        <v>1</v>
      </c>
    </row>
    <row r="10722" spans="1:14" x14ac:dyDescent="0.2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s="32">
        <f t="shared" si="501"/>
        <v>8902010.8683854435</v>
      </c>
      <c r="J10722" t="str">
        <f>IF(K10722="natural gas",VLOOKUP(D10722,'Cross-Page Data'!$I$4:$J$13,2,FALSE),IF(K10722="solar",VLOOKUP('Form 923'!D10722,'Cross-Page Data'!$I$14:$J$117,2,FALSE),K10722))</f>
        <v>solar pv</v>
      </c>
      <c r="K10722" t="str">
        <f>VLOOKUP(E10722,'Cross-Page Data'!$D$4:$F$48,3,FALSE)</f>
        <v>solar</v>
      </c>
      <c r="L10722" t="b">
        <f>IF(AND($P$6=FALSE,OR(C10722="Commercial NAICS Cogen",C10722="Industrial NAICS Cogen",C10722="NAICS-22 Cogen")),FALSE,IF(AND($P$7=FALSE,OR(C10722="Commercial NAICS Cogen",C10722="Commercial NAICS Non-Cogen",C10722="industrial NAICS Cogen", C10722="industrial NAICS non-cogen")),FALSE,TRUE))</f>
        <v>1</v>
      </c>
      <c r="M10722">
        <f t="shared" si="502"/>
        <v>0.43393251340271211</v>
      </c>
      <c r="N10722">
        <f t="shared" si="503"/>
        <v>1</v>
      </c>
    </row>
    <row r="10723" spans="1:14" x14ac:dyDescent="0.2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s="32">
        <f t="shared" si="501"/>
        <v>8902005.4509213679</v>
      </c>
      <c r="J10723" t="str">
        <f>IF(K10723="natural gas",VLOOKUP(D10723,'Cross-Page Data'!$I$4:$J$13,2,FALSE),IF(K10723="solar",VLOOKUP('Form 923'!D10723,'Cross-Page Data'!$I$14:$J$117,2,FALSE),K10723))</f>
        <v>solar pv</v>
      </c>
      <c r="K10723" t="str">
        <f>VLOOKUP(E10723,'Cross-Page Data'!$D$4:$F$48,3,FALSE)</f>
        <v>solar</v>
      </c>
      <c r="L10723" t="b">
        <f>IF(AND($P$6=FALSE,OR(C10723="Commercial NAICS Cogen",C10723="Industrial NAICS Cogen",C10723="NAICS-22 Cogen")),FALSE,IF(AND($P$7=FALSE,OR(C10723="Commercial NAICS Cogen",C10723="Commercial NAICS Non-Cogen",C10723="industrial NAICS Cogen", C10723="industrial NAICS non-cogen")),FALSE,TRUE))</f>
        <v>1</v>
      </c>
      <c r="M10723">
        <f t="shared" si="502"/>
        <v>0.45600756859035002</v>
      </c>
      <c r="N10723">
        <f t="shared" si="503"/>
        <v>1</v>
      </c>
    </row>
    <row r="10724" spans="1:14" x14ac:dyDescent="0.2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s="32">
        <f t="shared" si="501"/>
        <v>8901990.4257999491</v>
      </c>
      <c r="J10724" t="str">
        <f>IF(K10724="natural gas",VLOOKUP(D10724,'Cross-Page Data'!$I$4:$J$13,2,FALSE),IF(K10724="solar",VLOOKUP('Form 923'!D10724,'Cross-Page Data'!$I$14:$J$117,2,FALSE),K10724))</f>
        <v>solar pv</v>
      </c>
      <c r="K10724" t="str">
        <f>VLOOKUP(E10724,'Cross-Page Data'!$D$4:$F$48,3,FALSE)</f>
        <v>solar</v>
      </c>
      <c r="L10724" t="b">
        <f>IF(AND($P$6=FALSE,OR(C10724="Commercial NAICS Cogen",C10724="Industrial NAICS Cogen",C10724="NAICS-22 Cogen")),FALSE,IF(AND($P$7=FALSE,OR(C10724="Commercial NAICS Cogen",C10724="Commercial NAICS Non-Cogen",C10724="industrial NAICS Cogen", C10724="industrial NAICS non-cogen")),FALSE,TRUE))</f>
        <v>1</v>
      </c>
      <c r="M10724">
        <f t="shared" si="502"/>
        <v>0.55093030589719327</v>
      </c>
      <c r="N10724">
        <f t="shared" si="503"/>
        <v>1</v>
      </c>
    </row>
    <row r="10725" spans="1:14" x14ac:dyDescent="0.2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s="32">
        <f t="shared" si="501"/>
        <v>8901975.4564501643</v>
      </c>
      <c r="J10725" t="str">
        <f>IF(K10725="natural gas",VLOOKUP(D10725,'Cross-Page Data'!$I$4:$J$13,2,FALSE),IF(K10725="solar",VLOOKUP('Form 923'!D10725,'Cross-Page Data'!$I$14:$J$117,2,FALSE),K10725))</f>
        <v>solar pv</v>
      </c>
      <c r="K10725" t="str">
        <f>VLOOKUP(E10725,'Cross-Page Data'!$D$4:$F$48,3,FALSE)</f>
        <v>solar</v>
      </c>
      <c r="L10725" t="b">
        <f>IF(AND($P$6=FALSE,OR(C10725="Commercial NAICS Cogen",C10725="Industrial NAICS Cogen",C10725="NAICS-22 Cogen")),FALSE,IF(AND($P$7=FALSE,OR(C10725="Commercial NAICS Cogen",C10725="Commercial NAICS Non-Cogen",C10725="industrial NAICS Cogen", C10725="industrial NAICS non-cogen")),FALSE,TRUE))</f>
        <v>1</v>
      </c>
      <c r="M10725">
        <f t="shared" si="502"/>
        <v>0.59791863765373698</v>
      </c>
      <c r="N10725">
        <f t="shared" si="503"/>
        <v>1</v>
      </c>
    </row>
    <row r="10726" spans="1:14" x14ac:dyDescent="0.2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s="32">
        <f t="shared" si="501"/>
        <v>8902000.8862528559</v>
      </c>
      <c r="J10726" t="str">
        <f>IF(K10726="natural gas",VLOOKUP(D10726,'Cross-Page Data'!$I$4:$J$13,2,FALSE),IF(K10726="solar",VLOOKUP('Form 923'!D10726,'Cross-Page Data'!$I$14:$J$117,2,FALSE),K10726))</f>
        <v>wind</v>
      </c>
      <c r="K10726" t="str">
        <f>VLOOKUP(E10726,'Cross-Page Data'!$D$4:$F$48,3,FALSE)</f>
        <v>wind</v>
      </c>
      <c r="L10726" t="b">
        <f>IF(AND($P$6=FALSE,OR(C10726="Commercial NAICS Cogen",C10726="Industrial NAICS Cogen",C10726="NAICS-22 Cogen")),FALSE,IF(AND($P$7=FALSE,OR(C10726="Commercial NAICS Cogen",C10726="Commercial NAICS Non-Cogen",C10726="industrial NAICS Cogen", C10726="industrial NAICS non-cogen")),FALSE,TRUE))</f>
        <v>1</v>
      </c>
      <c r="M10726">
        <f t="shared" si="502"/>
        <v>0.40682414698162728</v>
      </c>
      <c r="N10726">
        <f t="shared" si="503"/>
        <v>1</v>
      </c>
    </row>
    <row r="10727" spans="1:14" x14ac:dyDescent="0.2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s="32">
        <f t="shared" si="501"/>
        <v>8902002.332696218</v>
      </c>
      <c r="J10727" t="str">
        <f>IF(K10727="natural gas",VLOOKUP(D10727,'Cross-Page Data'!$I$4:$J$13,2,FALSE),IF(K10727="solar",VLOOKUP('Form 923'!D10727,'Cross-Page Data'!$I$14:$J$117,2,FALSE),K10727))</f>
        <v>wind</v>
      </c>
      <c r="K10727" t="str">
        <f>VLOOKUP(E10727,'Cross-Page Data'!$D$4:$F$48,3,FALSE)</f>
        <v>wind</v>
      </c>
      <c r="L10727" t="b">
        <f>IF(AND($P$6=FALSE,OR(C10727="Commercial NAICS Cogen",C10727="Industrial NAICS Cogen",C10727="NAICS-22 Cogen")),FALSE,IF(AND($P$7=FALSE,OR(C10727="Commercial NAICS Cogen",C10727="Commercial NAICS Non-Cogen",C10727="industrial NAICS Cogen", C10727="industrial NAICS non-cogen")),FALSE,TRUE))</f>
        <v>1</v>
      </c>
      <c r="M10727">
        <f t="shared" si="502"/>
        <v>0.30183727034120733</v>
      </c>
      <c r="N10727">
        <f t="shared" si="503"/>
        <v>1</v>
      </c>
    </row>
    <row r="10728" spans="1:14" x14ac:dyDescent="0.2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s="32">
        <f t="shared" si="501"/>
        <v>8902031.8592393752</v>
      </c>
      <c r="J10728" t="str">
        <f>IF(K10728="natural gas",VLOOKUP(D10728,'Cross-Page Data'!$I$4:$J$13,2,FALSE),IF(K10728="solar",VLOOKUP('Form 923'!D10728,'Cross-Page Data'!$I$14:$J$117,2,FALSE),K10728))</f>
        <v>solar pv</v>
      </c>
      <c r="K10728" t="str">
        <f>VLOOKUP(E10728,'Cross-Page Data'!$D$4:$F$48,3,FALSE)</f>
        <v>solar</v>
      </c>
      <c r="L10728" t="b">
        <f>IF(AND($P$6=FALSE,OR(C10728="Commercial NAICS Cogen",C10728="Industrial NAICS Cogen",C10728="NAICS-22 Cogen")),FALSE,IF(AND($P$7=FALSE,OR(C10728="Commercial NAICS Cogen",C10728="Commercial NAICS Non-Cogen",C10728="industrial NAICS Cogen", C10728="industrial NAICS non-cogen")),FALSE,TRUE))</f>
        <v>1</v>
      </c>
      <c r="M10728">
        <f t="shared" si="502"/>
        <v>0.37149164301482185</v>
      </c>
      <c r="N10728">
        <f t="shared" si="503"/>
        <v>1</v>
      </c>
    </row>
    <row r="10729" spans="1:14" x14ac:dyDescent="0.2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s="32">
        <f t="shared" si="501"/>
        <v>8901600.7532956675</v>
      </c>
      <c r="J10729" t="str">
        <f>IF(K10729="natural gas",VLOOKUP(D10729,'Cross-Page Data'!$I$4:$J$13,2,FALSE),IF(K10729="solar",VLOOKUP('Form 923'!D10729,'Cross-Page Data'!$I$14:$J$117,2,FALSE),K10729))</f>
        <v>solar pv</v>
      </c>
      <c r="K10729" t="str">
        <f>VLOOKUP(E10729,'Cross-Page Data'!$D$4:$F$48,3,FALSE)</f>
        <v>solar</v>
      </c>
      <c r="L10729" t="b">
        <f>IF(AND($P$6=FALSE,OR(C10729="Commercial NAICS Cogen",C10729="Industrial NAICS Cogen",C10729="NAICS-22 Cogen")),FALSE,IF(AND($P$7=FALSE,OR(C10729="Commercial NAICS Cogen",C10729="Commercial NAICS Non-Cogen",C10729="industrial NAICS Cogen", C10729="industrial NAICS non-cogen")),FALSE,TRUE))</f>
        <v>1</v>
      </c>
      <c r="M10729">
        <f t="shared" si="502"/>
        <v>0.87354146956795964</v>
      </c>
      <c r="N10729">
        <f t="shared" si="503"/>
        <v>1</v>
      </c>
    </row>
    <row r="10730" spans="1:14" x14ac:dyDescent="0.2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s="32">
        <f t="shared" si="501"/>
        <v>8901408.4507042263</v>
      </c>
      <c r="J10730" t="str">
        <f>IF(K10730="natural gas",VLOOKUP(D10730,'Cross-Page Data'!$I$4:$J$13,2,FALSE),IF(K10730="solar",VLOOKUP('Form 923'!D10730,'Cross-Page Data'!$I$14:$J$117,2,FALSE),K10730))</f>
        <v>solar pv</v>
      </c>
      <c r="K10730" t="str">
        <f>VLOOKUP(E10730,'Cross-Page Data'!$D$4:$F$48,3,FALSE)</f>
        <v>solar</v>
      </c>
      <c r="L10730" t="b">
        <f>IF(AND($P$6=FALSE,OR(C10730="Commercial NAICS Cogen",C10730="Industrial NAICS Cogen",C10730="NAICS-22 Cogen")),FALSE,IF(AND($P$7=FALSE,OR(C10730="Commercial NAICS Cogen",C10730="Commercial NAICS Non-Cogen",C10730="industrial NAICS Cogen", C10730="industrial NAICS non-cogen")),FALSE,TRUE))</f>
        <v>1</v>
      </c>
      <c r="M10730">
        <f t="shared" si="502"/>
        <v>0.91012298959318827</v>
      </c>
      <c r="N10730">
        <f t="shared" si="503"/>
        <v>1</v>
      </c>
    </row>
    <row r="10731" spans="1:14" x14ac:dyDescent="0.2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s="32">
        <f t="shared" si="501"/>
        <v>2158610.9033696447</v>
      </c>
      <c r="J10731" t="str">
        <f>IF(K10731="natural gas",VLOOKUP(D10731,'Cross-Page Data'!$I$4:$J$13,2,FALSE),IF(K10731="solar",VLOOKUP('Form 923'!D10731,'Cross-Page Data'!$I$14:$J$117,2,FALSE),K10731))</f>
        <v>natural gas nonpeaker</v>
      </c>
      <c r="K10731" t="str">
        <f>VLOOKUP(E10731,'Cross-Page Data'!$D$4:$F$48,3,FALSE)</f>
        <v>natural gas</v>
      </c>
      <c r="L10731" t="b">
        <f>IF(AND($P$6=FALSE,OR(C10731="Commercial NAICS Cogen",C10731="Industrial NAICS Cogen",C10731="NAICS-22 Cogen")),FALSE,IF(AND($P$7=FALSE,OR(C10731="Commercial NAICS Cogen",C10731="Commercial NAICS Non-Cogen",C10731="industrial NAICS Cogen", C10731="industrial NAICS non-cogen")),FALSE,TRUE))</f>
        <v>1</v>
      </c>
      <c r="M10731">
        <f t="shared" si="502"/>
        <v>0.57767441860465119</v>
      </c>
      <c r="N10731">
        <f t="shared" si="503"/>
        <v>1</v>
      </c>
    </row>
    <row r="10732" spans="1:14" x14ac:dyDescent="0.2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s="32">
        <f t="shared" si="501"/>
        <v>9631617.9586645328</v>
      </c>
      <c r="J10732" t="str">
        <f>IF(K10732="natural gas",VLOOKUP(D10732,'Cross-Page Data'!$I$4:$J$13,2,FALSE),IF(K10732="solar",VLOOKUP('Form 923'!D10732,'Cross-Page Data'!$I$14:$J$117,2,FALSE),K10732))</f>
        <v>natural gas nonpeaker</v>
      </c>
      <c r="K10732" t="str">
        <f>VLOOKUP(E10732,'Cross-Page Data'!$D$4:$F$48,3,FALSE)</f>
        <v>natural gas</v>
      </c>
      <c r="L10732" t="b">
        <f>IF(AND($P$6=FALSE,OR(C10732="Commercial NAICS Cogen",C10732="Industrial NAICS Cogen",C10732="NAICS-22 Cogen")),FALSE,IF(AND($P$7=FALSE,OR(C10732="Commercial NAICS Cogen",C10732="Commercial NAICS Non-Cogen",C10732="industrial NAICS Cogen", C10732="industrial NAICS non-cogen")),FALSE,TRUE))</f>
        <v>1</v>
      </c>
      <c r="M10732">
        <f t="shared" si="502"/>
        <v>0.35441860465116282</v>
      </c>
      <c r="N10732">
        <f t="shared" si="503"/>
        <v>1</v>
      </c>
    </row>
    <row r="10733" spans="1:14" x14ac:dyDescent="0.2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s="32">
        <f t="shared" si="501"/>
        <v>7346445.090193931</v>
      </c>
      <c r="J10733" t="str">
        <f>IF(K10733="natural gas",VLOOKUP(D10733,'Cross-Page Data'!$I$4:$J$13,2,FALSE),IF(K10733="solar",VLOOKUP('Form 923'!D10733,'Cross-Page Data'!$I$14:$J$117,2,FALSE),K10733))</f>
        <v>natural gas nonpeaker</v>
      </c>
      <c r="K10733" t="str">
        <f>VLOOKUP(E10733,'Cross-Page Data'!$D$4:$F$48,3,FALSE)</f>
        <v>natural gas</v>
      </c>
      <c r="L10733" t="b">
        <f>IF(AND($P$6=FALSE,OR(C10733="Commercial NAICS Cogen",C10733="Industrial NAICS Cogen",C10733="NAICS-22 Cogen")),FALSE,IF(AND($P$7=FALSE,OR(C10733="Commercial NAICS Cogen",C10733="Commercial NAICS Non-Cogen",C10733="industrial NAICS Cogen", C10733="industrial NAICS non-cogen")),FALSE,TRUE))</f>
        <v>1</v>
      </c>
      <c r="M10733">
        <f t="shared" si="502"/>
        <v>0.42232558139534881</v>
      </c>
      <c r="N10733">
        <f t="shared" si="503"/>
        <v>1</v>
      </c>
    </row>
    <row r="10734" spans="1:14" x14ac:dyDescent="0.2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s="32">
        <f t="shared" si="501"/>
        <v>6469927.9708230076</v>
      </c>
      <c r="J10734" t="str">
        <f>IF(K10734="natural gas",VLOOKUP(D10734,'Cross-Page Data'!$I$4:$J$13,2,FALSE),IF(K10734="solar",VLOOKUP('Form 923'!D10734,'Cross-Page Data'!$I$14:$J$117,2,FALSE),K10734))</f>
        <v>natural gas nonpeaker</v>
      </c>
      <c r="K10734" t="str">
        <f>VLOOKUP(E10734,'Cross-Page Data'!$D$4:$F$48,3,FALSE)</f>
        <v>natural gas</v>
      </c>
      <c r="L10734" t="b">
        <f>IF(AND($P$6=FALSE,OR(C10734="Commercial NAICS Cogen",C10734="Industrial NAICS Cogen",C10734="NAICS-22 Cogen")),FALSE,IF(AND($P$7=FALSE,OR(C10734="Commercial NAICS Cogen",C10734="Commercial NAICS Non-Cogen",C10734="industrial NAICS Cogen", C10734="industrial NAICS non-cogen")),FALSE,TRUE))</f>
        <v>1</v>
      </c>
      <c r="M10734">
        <f t="shared" si="502"/>
        <v>0.46697674418604651</v>
      </c>
      <c r="N10734">
        <f t="shared" si="503"/>
        <v>1</v>
      </c>
    </row>
    <row r="10735" spans="1:14" ht="26.25" x14ac:dyDescent="0.2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s="32">
        <f t="shared" si="501"/>
        <v>8901063.1373399869</v>
      </c>
      <c r="J10735" t="str">
        <f>IF(K10735="natural gas",VLOOKUP(D10735,'Cross-Page Data'!$I$4:$J$13,2,FALSE),IF(K10735="solar",VLOOKUP('Form 923'!D10735,'Cross-Page Data'!$I$14:$J$117,2,FALSE),K10735))</f>
        <v>solar pv</v>
      </c>
      <c r="K10735" t="str">
        <f>VLOOKUP(E10735,'Cross-Page Data'!$D$4:$F$48,3,FALSE)</f>
        <v>solar</v>
      </c>
      <c r="L10735" t="b">
        <f>IF(AND($P$6=FALSE,OR(C10735="Commercial NAICS Cogen",C10735="Industrial NAICS Cogen",C10735="NAICS-22 Cogen")),FALSE,IF(AND($P$7=FALSE,OR(C10735="Commercial NAICS Cogen",C10735="Commercial NAICS Non-Cogen",C10735="industrial NAICS Cogen", C10735="industrial NAICS non-cogen")),FALSE,TRUE))</f>
        <v>0</v>
      </c>
      <c r="M10735">
        <f t="shared" si="502"/>
        <v>0.94039735099337751</v>
      </c>
      <c r="N10735">
        <f t="shared" si="503"/>
        <v>1</v>
      </c>
    </row>
    <row r="10736" spans="1:14" ht="26.25" x14ac:dyDescent="0.2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s="32">
        <f t="shared" si="501"/>
        <v>8901559.227367932</v>
      </c>
      <c r="J10736" t="str">
        <f>IF(K10736="natural gas",VLOOKUP(D10736,'Cross-Page Data'!$I$4:$J$13,2,FALSE),IF(K10736="solar",VLOOKUP('Form 923'!D10736,'Cross-Page Data'!$I$14:$J$117,2,FALSE),K10736))</f>
        <v>wind</v>
      </c>
      <c r="K10736" t="str">
        <f>VLOOKUP(E10736,'Cross-Page Data'!$D$4:$F$48,3,FALSE)</f>
        <v>wind</v>
      </c>
      <c r="L10736" t="b">
        <f>IF(AND($P$6=FALSE,OR(C10736="Commercial NAICS Cogen",C10736="Industrial NAICS Cogen",C10736="NAICS-22 Cogen")),FALSE,IF(AND($P$7=FALSE,OR(C10736="Commercial NAICS Cogen",C10736="Commercial NAICS Non-Cogen",C10736="industrial NAICS Cogen", C10736="industrial NAICS non-cogen")),FALSE,TRUE))</f>
        <v>0</v>
      </c>
      <c r="M10736">
        <f t="shared" si="502"/>
        <v>0.9728783902012248</v>
      </c>
      <c r="N10736">
        <f t="shared" si="503"/>
        <v>0</v>
      </c>
    </row>
    <row r="10737" spans="1:14" x14ac:dyDescent="0.2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s="32">
        <f t="shared" si="501"/>
        <v>8901715.3453871123</v>
      </c>
      <c r="J10737" t="str">
        <f>IF(K10737="natural gas",VLOOKUP(D10737,'Cross-Page Data'!$I$4:$J$13,2,FALSE),IF(K10737="solar",VLOOKUP('Form 923'!D10737,'Cross-Page Data'!$I$14:$J$117,2,FALSE),K10737))</f>
        <v>wind</v>
      </c>
      <c r="K10737" t="str">
        <f>VLOOKUP(E10737,'Cross-Page Data'!$D$4:$F$48,3,FALSE)</f>
        <v>wind</v>
      </c>
      <c r="L10737" t="b">
        <f>IF(AND($P$6=FALSE,OR(C10737="Commercial NAICS Cogen",C10737="Industrial NAICS Cogen",C10737="NAICS-22 Cogen")),FALSE,IF(AND($P$7=FALSE,OR(C10737="Commercial NAICS Cogen",C10737="Commercial NAICS Non-Cogen",C10737="industrial NAICS Cogen", C10737="industrial NAICS non-cogen")),FALSE,TRUE))</f>
        <v>1</v>
      </c>
      <c r="M10737">
        <f t="shared" si="502"/>
        <v>0.9597550306211724</v>
      </c>
      <c r="N10737">
        <f t="shared" si="503"/>
        <v>0</v>
      </c>
    </row>
    <row r="10738" spans="1:14" x14ac:dyDescent="0.2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s="32">
        <f t="shared" si="501"/>
        <v>8901536.1369932014</v>
      </c>
      <c r="J10738" t="str">
        <f>IF(K10738="natural gas",VLOOKUP(D10738,'Cross-Page Data'!$I$4:$J$13,2,FALSE),IF(K10738="solar",VLOOKUP('Form 923'!D10738,'Cross-Page Data'!$I$14:$J$117,2,FALSE),K10738))</f>
        <v>wind</v>
      </c>
      <c r="K10738" t="str">
        <f>VLOOKUP(E10738,'Cross-Page Data'!$D$4:$F$48,3,FALSE)</f>
        <v>wind</v>
      </c>
      <c r="L10738" t="b">
        <f>IF(AND($P$6=FALSE,OR(C10738="Commercial NAICS Cogen",C10738="Industrial NAICS Cogen",C10738="NAICS-22 Cogen")),FALSE,IF(AND($P$7=FALSE,OR(C10738="Commercial NAICS Cogen",C10738="Commercial NAICS Non-Cogen",C10738="industrial NAICS Cogen", C10738="industrial NAICS non-cogen")),FALSE,TRUE))</f>
        <v>1</v>
      </c>
      <c r="M10738">
        <f t="shared" si="502"/>
        <v>0.97462817147856518</v>
      </c>
      <c r="N10738">
        <f t="shared" si="503"/>
        <v>0</v>
      </c>
    </row>
    <row r="10739" spans="1:14" ht="26.25" x14ac:dyDescent="0.2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s="32">
        <f t="shared" si="501"/>
        <v>8902179.836512262</v>
      </c>
      <c r="J10739" t="str">
        <f>IF(K10739="natural gas",VLOOKUP(D10739,'Cross-Page Data'!$I$4:$J$13,2,FALSE),IF(K10739="solar",VLOOKUP('Form 923'!D10739,'Cross-Page Data'!$I$14:$J$117,2,FALSE),K10739))</f>
        <v>wind</v>
      </c>
      <c r="K10739" t="str">
        <f>VLOOKUP(E10739,'Cross-Page Data'!$D$4:$F$48,3,FALSE)</f>
        <v>wind</v>
      </c>
      <c r="L10739" t="b">
        <f>IF(AND($P$6=FALSE,OR(C10739="Commercial NAICS Cogen",C10739="Industrial NAICS Cogen",C10739="NAICS-22 Cogen")),FALSE,IF(AND($P$7=FALSE,OR(C10739="Commercial NAICS Cogen",C10739="Commercial NAICS Non-Cogen",C10739="industrial NAICS Cogen", C10739="industrial NAICS non-cogen")),FALSE,TRUE))</f>
        <v>0</v>
      </c>
      <c r="M10739">
        <f t="shared" si="502"/>
        <v>4.3744531933508309E-2</v>
      </c>
      <c r="N10739">
        <f t="shared" si="503"/>
        <v>0</v>
      </c>
    </row>
    <row r="10740" spans="1:14" x14ac:dyDescent="0.2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s="32">
        <f t="shared" si="501"/>
        <v>8902000</v>
      </c>
      <c r="J10740" t="str">
        <f>IF(K10740="natural gas",VLOOKUP(D10740,'Cross-Page Data'!$I$4:$J$13,2,FALSE),IF(K10740="solar",VLOOKUP('Form 923'!D10740,'Cross-Page Data'!$I$14:$J$117,2,FALSE),K10740))</f>
        <v>wind</v>
      </c>
      <c r="K10740" t="str">
        <f>VLOOKUP(E10740,'Cross-Page Data'!$D$4:$F$48,3,FALSE)</f>
        <v>wind</v>
      </c>
      <c r="L10740" t="b">
        <f>IF(AND($P$6=FALSE,OR(C10740="Commercial NAICS Cogen",C10740="Industrial NAICS Cogen",C10740="NAICS-22 Cogen")),FALSE,IF(AND($P$7=FALSE,OR(C10740="Commercial NAICS Cogen",C10740="Commercial NAICS Non-Cogen",C10740="industrial NAICS Cogen", C10740="industrial NAICS non-cogen")),FALSE,TRUE))</f>
        <v>1</v>
      </c>
      <c r="M10740">
        <f t="shared" si="502"/>
        <v>0.48118985126859143</v>
      </c>
      <c r="N10740">
        <f t="shared" si="503"/>
        <v>1</v>
      </c>
    </row>
    <row r="10741" spans="1:14" x14ac:dyDescent="0.2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s="32">
        <f t="shared" si="501"/>
        <v>8901985.1116625313</v>
      </c>
      <c r="J10741" t="str">
        <f>IF(K10741="natural gas",VLOOKUP(D10741,'Cross-Page Data'!$I$4:$J$13,2,FALSE),IF(K10741="solar",VLOOKUP('Form 923'!D10741,'Cross-Page Data'!$I$14:$J$117,2,FALSE),K10741))</f>
        <v>solar pv</v>
      </c>
      <c r="K10741" t="str">
        <f>VLOOKUP(E10741,'Cross-Page Data'!$D$4:$F$48,3,FALSE)</f>
        <v>solar</v>
      </c>
      <c r="L10741" t="b">
        <f>IF(AND($P$6=FALSE,OR(C10741="Commercial NAICS Cogen",C10741="Industrial NAICS Cogen",C10741="NAICS-22 Cogen")),FALSE,IF(AND($P$7=FALSE,OR(C10741="Commercial NAICS Cogen",C10741="Commercial NAICS Non-Cogen",C10741="industrial NAICS Cogen", C10741="industrial NAICS non-cogen")),FALSE,TRUE))</f>
        <v>1</v>
      </c>
      <c r="M10741">
        <f t="shared" si="502"/>
        <v>0.5714285714285714</v>
      </c>
      <c r="N10741">
        <f t="shared" si="503"/>
        <v>1</v>
      </c>
    </row>
    <row r="10742" spans="1:14" x14ac:dyDescent="0.2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s="32">
        <f t="shared" si="501"/>
        <v>8901992.9436445124</v>
      </c>
      <c r="J10742" t="str">
        <f>IF(K10742="natural gas",VLOOKUP(D10742,'Cross-Page Data'!$I$4:$J$13,2,FALSE),IF(K10742="solar",VLOOKUP('Form 923'!D10742,'Cross-Page Data'!$I$14:$J$117,2,FALSE),K10742))</f>
        <v>solar pv</v>
      </c>
      <c r="K10742" t="str">
        <f>VLOOKUP(E10742,'Cross-Page Data'!$D$4:$F$48,3,FALSE)</f>
        <v>solar</v>
      </c>
      <c r="L10742" t="b">
        <f>IF(AND($P$6=FALSE,OR(C10742="Commercial NAICS Cogen",C10742="Industrial NAICS Cogen",C10742="NAICS-22 Cogen")),FALSE,IF(AND($P$7=FALSE,OR(C10742="Commercial NAICS Cogen",C10742="Commercial NAICS Non-Cogen",C10742="industrial NAICS Cogen", C10742="industrial NAICS non-cogen")),FALSE,TRUE))</f>
        <v>1</v>
      </c>
      <c r="M10742">
        <f t="shared" si="502"/>
        <v>0.5405234941658783</v>
      </c>
      <c r="N10742">
        <f t="shared" si="503"/>
        <v>1</v>
      </c>
    </row>
    <row r="10743" spans="1:14" x14ac:dyDescent="0.2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s="32">
        <f t="shared" si="501"/>
        <v>7301638.8122667531</v>
      </c>
      <c r="J10743" t="str">
        <f>IF(K10743="natural gas",VLOOKUP(D10743,'Cross-Page Data'!$I$4:$J$13,2,FALSE),IF(K10743="solar",VLOOKUP('Form 923'!D10743,'Cross-Page Data'!$I$14:$J$117,2,FALSE),K10743))</f>
        <v>natural gas peaker</v>
      </c>
      <c r="K10743" t="str">
        <f>VLOOKUP(E10743,'Cross-Page Data'!$D$4:$F$48,3,FALSE)</f>
        <v>natural gas</v>
      </c>
      <c r="L10743" t="b">
        <f>IF(AND($P$6=FALSE,OR(C10743="Commercial NAICS Cogen",C10743="Industrial NAICS Cogen",C10743="NAICS-22 Cogen")),FALSE,IF(AND($P$7=FALSE,OR(C10743="Commercial NAICS Cogen",C10743="Commercial NAICS Non-Cogen",C10743="industrial NAICS Cogen", C10743="industrial NAICS non-cogen")),FALSE,TRUE))</f>
        <v>0</v>
      </c>
      <c r="M10743">
        <f t="shared" si="502"/>
        <v>0.60098765432098766</v>
      </c>
      <c r="N10743">
        <f t="shared" si="503"/>
        <v>1</v>
      </c>
    </row>
    <row r="10744" spans="1:14" x14ac:dyDescent="0.2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s="32">
        <f t="shared" si="501"/>
        <v>7093311.572141489</v>
      </c>
      <c r="J10744" t="str">
        <f>IF(K10744="natural gas",VLOOKUP(D10744,'Cross-Page Data'!$I$4:$J$13,2,FALSE),IF(K10744="solar",VLOOKUP('Form 923'!D10744,'Cross-Page Data'!$I$14:$J$117,2,FALSE),K10744))</f>
        <v>biomass</v>
      </c>
      <c r="K10744" t="str">
        <f>VLOOKUP(E10744,'Cross-Page Data'!$D$4:$F$48,3,FALSE)</f>
        <v>biomass</v>
      </c>
      <c r="L10744" t="b">
        <f>IF(AND($P$6=FALSE,OR(C10744="Commercial NAICS Cogen",C10744="Industrial NAICS Cogen",C10744="NAICS-22 Cogen")),FALSE,IF(AND($P$7=FALSE,OR(C10744="Commercial NAICS Cogen",C10744="Commercial NAICS Non-Cogen",C10744="industrial NAICS Cogen", C10744="industrial NAICS non-cogen")),FALSE,TRUE))</f>
        <v>0</v>
      </c>
      <c r="M10744">
        <f t="shared" si="502"/>
        <v>0.57236842105263153</v>
      </c>
      <c r="N10744">
        <f t="shared" si="503"/>
        <v>1</v>
      </c>
    </row>
    <row r="10745" spans="1:14" x14ac:dyDescent="0.2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s="32">
        <f t="shared" si="501"/>
        <v>8902099.4234743826</v>
      </c>
      <c r="J10745" t="str">
        <f>IF(K10745="natural gas",VLOOKUP(D10745,'Cross-Page Data'!$I$4:$J$13,2,FALSE),IF(K10745="solar",VLOOKUP('Form 923'!D10745,'Cross-Page Data'!$I$14:$J$117,2,FALSE),K10745))</f>
        <v>solar pv</v>
      </c>
      <c r="K10745" t="str">
        <f>VLOOKUP(E10745,'Cross-Page Data'!$D$4:$F$48,3,FALSE)</f>
        <v>solar</v>
      </c>
      <c r="L10745" t="b">
        <f>IF(AND($P$6=FALSE,OR(C10745="Commercial NAICS Cogen",C10745="Industrial NAICS Cogen",C10745="NAICS-22 Cogen")),FALSE,IF(AND($P$7=FALSE,OR(C10745="Commercial NAICS Cogen",C10745="Commercial NAICS Non-Cogen",C10745="industrial NAICS Cogen", C10745="industrial NAICS non-cogen")),FALSE,TRUE))</f>
        <v>1</v>
      </c>
      <c r="M10745">
        <f t="shared" si="502"/>
        <v>0.27246925260170296</v>
      </c>
      <c r="N10745">
        <f t="shared" si="503"/>
        <v>1</v>
      </c>
    </row>
    <row r="10746" spans="1:14" x14ac:dyDescent="0.2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s="32">
        <f t="shared" si="501"/>
        <v>1300572.5163524984</v>
      </c>
      <c r="J10746" t="str">
        <f>IF(K10746="natural gas",VLOOKUP(D10746,'Cross-Page Data'!$I$4:$J$13,2,FALSE),IF(K10746="solar",VLOOKUP('Form 923'!D10746,'Cross-Page Data'!$I$14:$J$117,2,FALSE),K10746))</f>
        <v>natural gas nonpeaker</v>
      </c>
      <c r="K10746" t="str">
        <f>VLOOKUP(E10746,'Cross-Page Data'!$D$4:$F$48,3,FALSE)</f>
        <v>natural gas</v>
      </c>
      <c r="L10746" t="b">
        <f>IF(AND($P$6=FALSE,OR(C10746="Commercial NAICS Cogen",C10746="Industrial NAICS Cogen",C10746="NAICS-22 Cogen")),FALSE,IF(AND($P$7=FALSE,OR(C10746="Commercial NAICS Cogen",C10746="Commercial NAICS Non-Cogen",C10746="industrial NAICS Cogen", C10746="industrial NAICS non-cogen")),FALSE,TRUE))</f>
        <v>1</v>
      </c>
      <c r="M10746">
        <f t="shared" si="502"/>
        <v>0.62790697674418605</v>
      </c>
      <c r="N10746">
        <f t="shared" si="503"/>
        <v>1</v>
      </c>
    </row>
    <row r="10747" spans="1:14" x14ac:dyDescent="0.2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s="32">
        <f t="shared" si="501"/>
        <v>11569010.870114865</v>
      </c>
      <c r="J10747" t="str">
        <f>IF(K10747="natural gas",VLOOKUP(D10747,'Cross-Page Data'!$I$4:$J$13,2,FALSE),IF(K10747="solar",VLOOKUP('Form 923'!D10747,'Cross-Page Data'!$I$14:$J$117,2,FALSE),K10747))</f>
        <v>natural gas nonpeaker</v>
      </c>
      <c r="K10747" t="str">
        <f>VLOOKUP(E10747,'Cross-Page Data'!$D$4:$F$48,3,FALSE)</f>
        <v>natural gas</v>
      </c>
      <c r="L10747" t="b">
        <f>IF(AND($P$6=FALSE,OR(C10747="Commercial NAICS Cogen",C10747="Industrial NAICS Cogen",C10747="NAICS-22 Cogen")),FALSE,IF(AND($P$7=FALSE,OR(C10747="Commercial NAICS Cogen",C10747="Commercial NAICS Non-Cogen",C10747="industrial NAICS Cogen", C10747="industrial NAICS non-cogen")),FALSE,TRUE))</f>
        <v>1</v>
      </c>
      <c r="M10747">
        <f t="shared" si="502"/>
        <v>0.12930232558139534</v>
      </c>
      <c r="N10747">
        <f t="shared" si="503"/>
        <v>1</v>
      </c>
    </row>
    <row r="10748" spans="1:14" x14ac:dyDescent="0.2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s="32">
        <f t="shared" si="501"/>
        <v>8902000.0309123788</v>
      </c>
      <c r="J10748" t="str">
        <f>IF(K10748="natural gas",VLOOKUP(D10748,'Cross-Page Data'!$I$4:$J$13,2,FALSE),IF(K10748="solar",VLOOKUP('Form 923'!D10748,'Cross-Page Data'!$I$14:$J$117,2,FALSE),K10748))</f>
        <v>solar pv</v>
      </c>
      <c r="K10748" t="str">
        <f>VLOOKUP(E10748,'Cross-Page Data'!$D$4:$F$48,3,FALSE)</f>
        <v>solar</v>
      </c>
      <c r="L10748" t="b">
        <f>IF(AND($P$6=FALSE,OR(C10748="Commercial NAICS Cogen",C10748="Industrial NAICS Cogen",C10748="NAICS-22 Cogen")),FALSE,IF(AND($P$7=FALSE,OR(C10748="Commercial NAICS Cogen",C10748="Commercial NAICS Non-Cogen",C10748="industrial NAICS Cogen", C10748="industrial NAICS non-cogen")),FALSE,TRUE))</f>
        <v>1</v>
      </c>
      <c r="M10748">
        <f t="shared" si="502"/>
        <v>0.49605802585935038</v>
      </c>
      <c r="N10748">
        <f t="shared" si="503"/>
        <v>1</v>
      </c>
    </row>
    <row r="10749" spans="1:14" x14ac:dyDescent="0.2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s="32">
        <f t="shared" si="501"/>
        <v>8901989.9572252184</v>
      </c>
      <c r="J10749" t="str">
        <f>IF(K10749="natural gas",VLOOKUP(D10749,'Cross-Page Data'!$I$4:$J$13,2,FALSE),IF(K10749="solar",VLOOKUP('Form 923'!D10749,'Cross-Page Data'!$I$14:$J$117,2,FALSE),K10749))</f>
        <v>hydro</v>
      </c>
      <c r="K10749" t="str">
        <f>VLOOKUP(E10749,'Cross-Page Data'!$D$4:$F$48,3,FALSE)</f>
        <v>hydro</v>
      </c>
      <c r="L10749" t="b">
        <f>IF(AND($P$6=FALSE,OR(C10749="Commercial NAICS Cogen",C10749="Industrial NAICS Cogen",C10749="NAICS-22 Cogen")),FALSE,IF(AND($P$7=FALSE,OR(C10749="Commercial NAICS Cogen",C10749="Commercial NAICS Non-Cogen",C10749="industrial NAICS Cogen", C10749="industrial NAICS non-cogen")),FALSE,TRUE))</f>
        <v>1</v>
      </c>
      <c r="M10749">
        <f t="shared" si="502"/>
        <v>0.65190735694822888</v>
      </c>
      <c r="N10749">
        <f t="shared" si="503"/>
        <v>1</v>
      </c>
    </row>
    <row r="10750" spans="1:14" x14ac:dyDescent="0.2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s="32">
        <f t="shared" si="501"/>
        <v>8902151.488358384</v>
      </c>
      <c r="J10750" t="str">
        <f>IF(K10750="natural gas",VLOOKUP(D10750,'Cross-Page Data'!$I$4:$J$13,2,FALSE),IF(K10750="solar",VLOOKUP('Form 923'!D10750,'Cross-Page Data'!$I$14:$J$117,2,FALSE),K10750))</f>
        <v>solar pv</v>
      </c>
      <c r="K10750" t="str">
        <f>VLOOKUP(E10750,'Cross-Page Data'!$D$4:$F$48,3,FALSE)</f>
        <v>solar</v>
      </c>
      <c r="L10750" t="b">
        <f>IF(AND($P$6=FALSE,OR(C10750="Commercial NAICS Cogen",C10750="Industrial NAICS Cogen",C10750="NAICS-22 Cogen")),FALSE,IF(AND($P$7=FALSE,OR(C10750="Commercial NAICS Cogen",C10750="Commercial NAICS Non-Cogen",C10750="industrial NAICS Cogen", C10750="industrial NAICS non-cogen")),FALSE,TRUE))</f>
        <v>1</v>
      </c>
      <c r="M10750">
        <f t="shared" si="502"/>
        <v>0.21381267738883633</v>
      </c>
      <c r="N10750">
        <f t="shared" si="503"/>
        <v>1</v>
      </c>
    </row>
    <row r="10751" spans="1:14" x14ac:dyDescent="0.2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s="32">
        <f t="shared" si="501"/>
        <v>8902296.6134682745</v>
      </c>
      <c r="J10751" t="str">
        <f>IF(K10751="natural gas",VLOOKUP(D10751,'Cross-Page Data'!$I$4:$J$13,2,FALSE),IF(K10751="solar",VLOOKUP('Form 923'!D10751,'Cross-Page Data'!$I$14:$J$117,2,FALSE),K10751))</f>
        <v>solar pv</v>
      </c>
      <c r="K10751" t="str">
        <f>VLOOKUP(E10751,'Cross-Page Data'!$D$4:$F$48,3,FALSE)</f>
        <v>solar</v>
      </c>
      <c r="L10751" t="b">
        <f>IF(AND($P$6=FALSE,OR(C10751="Commercial NAICS Cogen",C10751="Industrial NAICS Cogen",C10751="NAICS-22 Cogen")),FALSE,IF(AND($P$7=FALSE,OR(C10751="Commercial NAICS Cogen",C10751="Commercial NAICS Non-Cogen",C10751="industrial NAICS Cogen", C10751="industrial NAICS non-cogen")),FALSE,TRUE))</f>
        <v>1</v>
      </c>
      <c r="M10751">
        <f t="shared" si="502"/>
        <v>0.12708924629454429</v>
      </c>
      <c r="N10751">
        <f t="shared" si="503"/>
        <v>1</v>
      </c>
    </row>
    <row r="10752" spans="1:14" x14ac:dyDescent="0.2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s="32">
        <f t="shared" si="501"/>
        <v>8901924.2706393544</v>
      </c>
      <c r="J10752" t="str">
        <f>IF(K10752="natural gas",VLOOKUP(D10752,'Cross-Page Data'!$I$4:$J$13,2,FALSE),IF(K10752="solar",VLOOKUP('Form 923'!D10752,'Cross-Page Data'!$I$14:$J$117,2,FALSE),K10752))</f>
        <v>solar pv</v>
      </c>
      <c r="K10752" t="str">
        <f>VLOOKUP(E10752,'Cross-Page Data'!$D$4:$F$48,3,FALSE)</f>
        <v>solar</v>
      </c>
      <c r="L10752" t="b">
        <f>IF(AND($P$6=FALSE,OR(C10752="Commercial NAICS Cogen",C10752="Industrial NAICS Cogen",C10752="NAICS-22 Cogen")),FALSE,IF(AND($P$7=FALSE,OR(C10752="Commercial NAICS Cogen",C10752="Commercial NAICS Non-Cogen",C10752="industrial NAICS Cogen", C10752="industrial NAICS non-cogen")),FALSE,TRUE))</f>
        <v>1</v>
      </c>
      <c r="M10752">
        <f t="shared" si="502"/>
        <v>0.68148848943550933</v>
      </c>
      <c r="N10752">
        <f t="shared" si="503"/>
        <v>1</v>
      </c>
    </row>
    <row r="10753" spans="1:14" x14ac:dyDescent="0.2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s="32">
        <f t="shared" si="501"/>
        <v>8901898.7341772169</v>
      </c>
      <c r="J10753" t="str">
        <f>IF(K10753="natural gas",VLOOKUP(D10753,'Cross-Page Data'!$I$4:$J$13,2,FALSE),IF(K10753="solar",VLOOKUP('Form 923'!D10753,'Cross-Page Data'!$I$14:$J$117,2,FALSE),K10753))</f>
        <v>solar pv</v>
      </c>
      <c r="K10753" t="str">
        <f>VLOOKUP(E10753,'Cross-Page Data'!$D$4:$F$48,3,FALSE)</f>
        <v>solar</v>
      </c>
      <c r="L10753" t="b">
        <f>IF(AND($P$6=FALSE,OR(C10753="Commercial NAICS Cogen",C10753="Industrial NAICS Cogen",C10753="NAICS-22 Cogen")),FALSE,IF(AND($P$7=FALSE,OR(C10753="Commercial NAICS Cogen",C10753="Commercial NAICS Non-Cogen",C10753="industrial NAICS Cogen", C10753="industrial NAICS non-cogen")),FALSE,TRUE))</f>
        <v>1</v>
      </c>
      <c r="M10753">
        <f t="shared" si="502"/>
        <v>0.71018606117943861</v>
      </c>
      <c r="N10753">
        <f t="shared" si="503"/>
        <v>1</v>
      </c>
    </row>
    <row r="10754" spans="1:14" x14ac:dyDescent="0.2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s="32">
        <f t="shared" si="501"/>
        <v>8901847.5750577375</v>
      </c>
      <c r="J10754" t="str">
        <f>IF(K10754="natural gas",VLOOKUP(D10754,'Cross-Page Data'!$I$4:$J$13,2,FALSE),IF(K10754="solar",VLOOKUP('Form 923'!D10754,'Cross-Page Data'!$I$14:$J$117,2,FALSE),K10754))</f>
        <v>solar pv</v>
      </c>
      <c r="K10754" t="str">
        <f>VLOOKUP(E10754,'Cross-Page Data'!$D$4:$F$48,3,FALSE)</f>
        <v>solar</v>
      </c>
      <c r="L10754" t="b">
        <f>IF(AND($P$6=FALSE,OR(C10754="Commercial NAICS Cogen",C10754="Industrial NAICS Cogen",C10754="NAICS-22 Cogen")),FALSE,IF(AND($P$7=FALSE,OR(C10754="Commercial NAICS Cogen",C10754="Commercial NAICS Non-Cogen",C10754="industrial NAICS Cogen", C10754="industrial NAICS non-cogen")),FALSE,TRUE))</f>
        <v>1</v>
      </c>
      <c r="M10754">
        <f t="shared" si="502"/>
        <v>0.76568905707978552</v>
      </c>
      <c r="N10754">
        <f t="shared" si="503"/>
        <v>1</v>
      </c>
    </row>
    <row r="10755" spans="1:14" x14ac:dyDescent="0.2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s="32">
        <f t="shared" si="501"/>
        <v>8901880.7092960775</v>
      </c>
      <c r="J10755" t="str">
        <f>IF(K10755="natural gas",VLOOKUP(D10755,'Cross-Page Data'!$I$4:$J$13,2,FALSE),IF(K10755="solar",VLOOKUP('Form 923'!D10755,'Cross-Page Data'!$I$14:$J$117,2,FALSE),K10755))</f>
        <v>solar pv</v>
      </c>
      <c r="K10755" t="str">
        <f>VLOOKUP(E10755,'Cross-Page Data'!$D$4:$F$48,3,FALSE)</f>
        <v>solar</v>
      </c>
      <c r="L10755" t="b">
        <f>IF(AND($P$6=FALSE,OR(C10755="Commercial NAICS Cogen",C10755="Industrial NAICS Cogen",C10755="NAICS-22 Cogen")),FALSE,IF(AND($P$7=FALSE,OR(C10755="Commercial NAICS Cogen",C10755="Commercial NAICS Non-Cogen",C10755="industrial NAICS Cogen", C10755="industrial NAICS non-cogen")),FALSE,TRUE))</f>
        <v>1</v>
      </c>
      <c r="M10755">
        <f t="shared" si="502"/>
        <v>0.73289183222958054</v>
      </c>
      <c r="N10755">
        <f t="shared" si="503"/>
        <v>1</v>
      </c>
    </row>
    <row r="10756" spans="1:14" x14ac:dyDescent="0.2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s="32">
        <f t="shared" si="501"/>
        <v>8902416.3568773232</v>
      </c>
      <c r="J10756" t="str">
        <f>IF(K10756="natural gas",VLOOKUP(D10756,'Cross-Page Data'!$I$4:$J$13,2,FALSE),IF(K10756="solar",VLOOKUP('Form 923'!D10756,'Cross-Page Data'!$I$14:$J$117,2,FALSE),K10756))</f>
        <v>solar pv</v>
      </c>
      <c r="K10756" t="str">
        <f>VLOOKUP(E10756,'Cross-Page Data'!$D$4:$F$48,3,FALSE)</f>
        <v>solar</v>
      </c>
      <c r="L10756" t="b">
        <f>IF(AND($P$6=FALSE,OR(C10756="Commercial NAICS Cogen",C10756="Industrial NAICS Cogen",C10756="NAICS-22 Cogen")),FALSE,IF(AND($P$7=FALSE,OR(C10756="Commercial NAICS Cogen",C10756="Commercial NAICS Non-Cogen",C10756="industrial NAICS Cogen", C10756="industrial NAICS non-cogen")),FALSE,TRUE))</f>
        <v>1</v>
      </c>
      <c r="M10756">
        <f t="shared" si="502"/>
        <v>9.0507726269315678E-2</v>
      </c>
      <c r="N10756">
        <f t="shared" si="503"/>
        <v>1</v>
      </c>
    </row>
    <row r="10757" spans="1:14" x14ac:dyDescent="0.2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s="32">
        <f t="shared" si="501"/>
        <v>8901264.5914396904</v>
      </c>
      <c r="J10757" t="str">
        <f>IF(K10757="natural gas",VLOOKUP(D10757,'Cross-Page Data'!$I$4:$J$13,2,FALSE),IF(K10757="solar",VLOOKUP('Form 923'!D10757,'Cross-Page Data'!$I$14:$J$117,2,FALSE),K10757))</f>
        <v>solar pv</v>
      </c>
      <c r="K10757" t="str">
        <f>VLOOKUP(E10757,'Cross-Page Data'!$D$4:$F$48,3,FALSE)</f>
        <v>solar</v>
      </c>
      <c r="L10757" t="b">
        <f>IF(AND($P$6=FALSE,OR(C10757="Commercial NAICS Cogen",C10757="Industrial NAICS Cogen",C10757="NAICS-22 Cogen")),FALSE,IF(AND($P$7=FALSE,OR(C10757="Commercial NAICS Cogen",C10757="Commercial NAICS Non-Cogen",C10757="industrial NAICS Cogen", C10757="industrial NAICS non-cogen")),FALSE,TRUE))</f>
        <v>1</v>
      </c>
      <c r="M10757">
        <f t="shared" si="502"/>
        <v>0.92683695994954274</v>
      </c>
      <c r="N10757">
        <f t="shared" si="503"/>
        <v>1</v>
      </c>
    </row>
    <row r="10758" spans="1:14" x14ac:dyDescent="0.2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s="32">
        <f t="shared" si="501"/>
        <v>8901234.5679012332</v>
      </c>
      <c r="J10758" t="str">
        <f>IF(K10758="natural gas",VLOOKUP(D10758,'Cross-Page Data'!$I$4:$J$13,2,FALSE),IF(K10758="solar",VLOOKUP('Form 923'!D10758,'Cross-Page Data'!$I$14:$J$117,2,FALSE),K10758))</f>
        <v>solar pv</v>
      </c>
      <c r="K10758" t="str">
        <f>VLOOKUP(E10758,'Cross-Page Data'!$D$4:$F$48,3,FALSE)</f>
        <v>solar</v>
      </c>
      <c r="L10758" t="b">
        <f>IF(AND($P$6=FALSE,OR(C10758="Commercial NAICS Cogen",C10758="Industrial NAICS Cogen",C10758="NAICS-22 Cogen")),FALSE,IF(AND($P$7=FALSE,OR(C10758="Commercial NAICS Cogen",C10758="Commercial NAICS Non-Cogen",C10758="industrial NAICS Cogen", C10758="industrial NAICS non-cogen")),FALSE,TRUE))</f>
        <v>1</v>
      </c>
      <c r="M10758">
        <f t="shared" si="502"/>
        <v>0.92967518133081051</v>
      </c>
      <c r="N10758">
        <f t="shared" si="503"/>
        <v>1</v>
      </c>
    </row>
    <row r="10759" spans="1:14" x14ac:dyDescent="0.2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s="32">
        <f t="shared" ref="I10759:I10822" si="504">IFERROR(F10759/G10759*10^6,"")</f>
        <v>9469814.5025295112</v>
      </c>
      <c r="J10759" t="str">
        <f>IF(K10759="natural gas",VLOOKUP(D10759,'Cross-Page Data'!$I$4:$J$13,2,FALSE),IF(K10759="solar",VLOOKUP('Form 923'!D10759,'Cross-Page Data'!$I$14:$J$117,2,FALSE),K10759))</f>
        <v>natural gas peaker</v>
      </c>
      <c r="K10759" t="str">
        <f>VLOOKUP(E10759,'Cross-Page Data'!$D$4:$F$48,3,FALSE)</f>
        <v>natural gas</v>
      </c>
      <c r="L10759" t="b">
        <f>IF(AND($P$6=FALSE,OR(C10759="Commercial NAICS Cogen",C10759="Industrial NAICS Cogen",C10759="NAICS-22 Cogen")),FALSE,IF(AND($P$7=FALSE,OR(C10759="Commercial NAICS Cogen",C10759="Commercial NAICS Non-Cogen",C10759="industrial NAICS Cogen", C10759="industrial NAICS non-cogen")),FALSE,TRUE))</f>
        <v>0</v>
      </c>
      <c r="M10759">
        <f t="shared" ref="M10759:M10822" si="505">(COUNTIFS($J$6:$J$14148,J10759,$I$6:$I$14148,"&gt;"&amp;I10759)+1)/COUNTIFS($J$6:$J$14148,J10759)</f>
        <v>0.53975308641975306</v>
      </c>
      <c r="N10759">
        <f t="shared" ref="N10759:N10822" si="506">IF(OR(M10759&gt;0.95,M10759&lt;0.05),0,1)</f>
        <v>1</v>
      </c>
    </row>
    <row r="10760" spans="1:14" x14ac:dyDescent="0.2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s="32">
        <f t="shared" si="504"/>
        <v>8902015.9825644754</v>
      </c>
      <c r="J10760" t="str">
        <f>IF(K10760="natural gas",VLOOKUP(D10760,'Cross-Page Data'!$I$4:$J$13,2,FALSE),IF(K10760="solar",VLOOKUP('Form 923'!D10760,'Cross-Page Data'!$I$14:$J$117,2,FALSE),K10760))</f>
        <v>solar pv</v>
      </c>
      <c r="K10760" t="str">
        <f>VLOOKUP(E10760,'Cross-Page Data'!$D$4:$F$48,3,FALSE)</f>
        <v>solar</v>
      </c>
      <c r="L10760" t="b">
        <f>IF(AND($P$6=FALSE,OR(C10760="Commercial NAICS Cogen",C10760="Industrial NAICS Cogen",C10760="NAICS-22 Cogen")),FALSE,IF(AND($P$7=FALSE,OR(C10760="Commercial NAICS Cogen",C10760="Commercial NAICS Non-Cogen",C10760="industrial NAICS Cogen", C10760="industrial NAICS non-cogen")),FALSE,TRUE))</f>
        <v>1</v>
      </c>
      <c r="M10760">
        <f t="shared" si="505"/>
        <v>0.41469567959634185</v>
      </c>
      <c r="N10760">
        <f t="shared" si="506"/>
        <v>1</v>
      </c>
    </row>
    <row r="10761" spans="1:14" x14ac:dyDescent="0.2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s="32">
        <f t="shared" si="504"/>
        <v>8902652.2879626937</v>
      </c>
      <c r="J10761" t="str">
        <f>IF(K10761="natural gas",VLOOKUP(D10761,'Cross-Page Data'!$I$4:$J$13,2,FALSE),IF(K10761="solar",VLOOKUP('Form 923'!D10761,'Cross-Page Data'!$I$14:$J$117,2,FALSE),K10761))</f>
        <v>solar pv</v>
      </c>
      <c r="K10761" t="str">
        <f>VLOOKUP(E10761,'Cross-Page Data'!$D$4:$F$48,3,FALSE)</f>
        <v>solar</v>
      </c>
      <c r="L10761" t="b">
        <f>IF(AND($P$6=FALSE,OR(C10761="Commercial NAICS Cogen",C10761="Industrial NAICS Cogen",C10761="NAICS-22 Cogen")),FALSE,IF(AND($P$7=FALSE,OR(C10761="Commercial NAICS Cogen",C10761="Commercial NAICS Non-Cogen",C10761="industrial NAICS Cogen", C10761="industrial NAICS non-cogen")),FALSE,TRUE))</f>
        <v>1</v>
      </c>
      <c r="M10761">
        <f t="shared" si="505"/>
        <v>5.0141911069063384E-2</v>
      </c>
      <c r="N10761">
        <f t="shared" si="506"/>
        <v>1</v>
      </c>
    </row>
    <row r="10762" spans="1:14" x14ac:dyDescent="0.2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s="32">
        <f t="shared" si="504"/>
        <v>8901760.3634298686</v>
      </c>
      <c r="J10762" t="str">
        <f>IF(K10762="natural gas",VLOOKUP(D10762,'Cross-Page Data'!$I$4:$J$13,2,FALSE),IF(K10762="solar",VLOOKUP('Form 923'!D10762,'Cross-Page Data'!$I$14:$J$117,2,FALSE),K10762))</f>
        <v>solar pv</v>
      </c>
      <c r="K10762" t="str">
        <f>VLOOKUP(E10762,'Cross-Page Data'!$D$4:$F$48,3,FALSE)</f>
        <v>solar</v>
      </c>
      <c r="L10762" t="b">
        <f>IF(AND($P$6=FALSE,OR(C10762="Commercial NAICS Cogen",C10762="Industrial NAICS Cogen",C10762="NAICS-22 Cogen")),FALSE,IF(AND($P$7=FALSE,OR(C10762="Commercial NAICS Cogen",C10762="Commercial NAICS Non-Cogen",C10762="industrial NAICS Cogen", C10762="industrial NAICS non-cogen")),FALSE,TRUE))</f>
        <v>1</v>
      </c>
      <c r="M10762">
        <f t="shared" si="505"/>
        <v>0.82245348470514035</v>
      </c>
      <c r="N10762">
        <f t="shared" si="506"/>
        <v>1</v>
      </c>
    </row>
    <row r="10763" spans="1:14" x14ac:dyDescent="0.2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s="32">
        <f t="shared" si="504"/>
        <v>8902602.8547439128</v>
      </c>
      <c r="J10763" t="str">
        <f>IF(K10763="natural gas",VLOOKUP(D10763,'Cross-Page Data'!$I$4:$J$13,2,FALSE),IF(K10763="solar",VLOOKUP('Form 923'!D10763,'Cross-Page Data'!$I$14:$J$117,2,FALSE),K10763))</f>
        <v>solar pv</v>
      </c>
      <c r="K10763" t="str">
        <f>VLOOKUP(E10763,'Cross-Page Data'!$D$4:$F$48,3,FALSE)</f>
        <v>solar</v>
      </c>
      <c r="L10763" t="b">
        <f>IF(AND($P$6=FALSE,OR(C10763="Commercial NAICS Cogen",C10763="Industrial NAICS Cogen",C10763="NAICS-22 Cogen")),FALSE,IF(AND($P$7=FALSE,OR(C10763="Commercial NAICS Cogen",C10763="Commercial NAICS Non-Cogen",C10763="industrial NAICS Cogen", C10763="industrial NAICS non-cogen")),FALSE,TRUE))</f>
        <v>1</v>
      </c>
      <c r="M10763">
        <f t="shared" si="505"/>
        <v>5.6764427625354781E-2</v>
      </c>
      <c r="N10763">
        <f t="shared" si="506"/>
        <v>1</v>
      </c>
    </row>
    <row r="10764" spans="1:14" ht="26.25" x14ac:dyDescent="0.2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s="32" t="str">
        <f t="shared" si="504"/>
        <v/>
      </c>
      <c r="J10764" t="str">
        <f>IF(K10764="natural gas",VLOOKUP(D10764,'Cross-Page Data'!$I$4:$J$13,2,FALSE),IF(K10764="solar",VLOOKUP('Form 923'!D10764,'Cross-Page Data'!$I$14:$J$117,2,FALSE),K10764))</f>
        <v>heavy or residual fuel oil</v>
      </c>
      <c r="K10764" t="str">
        <f>VLOOKUP(E10764,'Cross-Page Data'!$D$4:$F$48,3,FALSE)</f>
        <v>heavy or residual fuel oil</v>
      </c>
      <c r="L10764" t="b">
        <f>IF(AND($P$6=FALSE,OR(C10764="Commercial NAICS Cogen",C10764="Industrial NAICS Cogen",C10764="NAICS-22 Cogen")),FALSE,IF(AND($P$7=FALSE,OR(C10764="Commercial NAICS Cogen",C10764="Commercial NAICS Non-Cogen",C10764="industrial NAICS Cogen", C10764="industrial NAICS non-cogen")),FALSE,TRUE))</f>
        <v>0</v>
      </c>
      <c r="M10764">
        <f t="shared" si="505"/>
        <v>4.0160642570281126E-4</v>
      </c>
      <c r="N10764">
        <f t="shared" si="506"/>
        <v>0</v>
      </c>
    </row>
    <row r="10765" spans="1:14" x14ac:dyDescent="0.2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s="32">
        <f t="shared" si="504"/>
        <v>8901984.9362922292</v>
      </c>
      <c r="J10765" t="str">
        <f>IF(K10765="natural gas",VLOOKUP(D10765,'Cross-Page Data'!$I$4:$J$13,2,FALSE),IF(K10765="solar",VLOOKUP('Form 923'!D10765,'Cross-Page Data'!$I$14:$J$117,2,FALSE),K10765))</f>
        <v>solar pv</v>
      </c>
      <c r="K10765" t="str">
        <f>VLOOKUP(E10765,'Cross-Page Data'!$D$4:$F$48,3,FALSE)</f>
        <v>solar</v>
      </c>
      <c r="L10765" t="b">
        <f>IF(AND($P$6=FALSE,OR(C10765="Commercial NAICS Cogen",C10765="Industrial NAICS Cogen",C10765="NAICS-22 Cogen")),FALSE,IF(AND($P$7=FALSE,OR(C10765="Commercial NAICS Cogen",C10765="Commercial NAICS Non-Cogen",C10765="industrial NAICS Cogen", C10765="industrial NAICS non-cogen")),FALSE,TRUE))</f>
        <v>1</v>
      </c>
      <c r="M10765">
        <f t="shared" si="505"/>
        <v>0.57332071901608328</v>
      </c>
      <c r="N10765">
        <f t="shared" si="506"/>
        <v>1</v>
      </c>
    </row>
    <row r="10766" spans="1:14" ht="26.25" x14ac:dyDescent="0.2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s="32">
        <f t="shared" si="504"/>
        <v>9255452.1636750698</v>
      </c>
      <c r="J10766" t="str">
        <f>IF(K10766="natural gas",VLOOKUP(D10766,'Cross-Page Data'!$I$4:$J$13,2,FALSE),IF(K10766="solar",VLOOKUP('Form 923'!D10766,'Cross-Page Data'!$I$14:$J$117,2,FALSE),K10766))</f>
        <v>natural gas peaker</v>
      </c>
      <c r="K10766" t="str">
        <f>VLOOKUP(E10766,'Cross-Page Data'!$D$4:$F$48,3,FALSE)</f>
        <v>natural gas</v>
      </c>
      <c r="L10766" t="b">
        <f>IF(AND($P$6=FALSE,OR(C10766="Commercial NAICS Cogen",C10766="Industrial NAICS Cogen",C10766="NAICS-22 Cogen")),FALSE,IF(AND($P$7=FALSE,OR(C10766="Commercial NAICS Cogen",C10766="Commercial NAICS Non-Cogen",C10766="industrial NAICS Cogen", C10766="industrial NAICS non-cogen")),FALSE,TRUE))</f>
        <v>0</v>
      </c>
      <c r="M10766">
        <f t="shared" si="505"/>
        <v>0.54666666666666663</v>
      </c>
      <c r="N10766">
        <f t="shared" si="506"/>
        <v>1</v>
      </c>
    </row>
    <row r="10767" spans="1:14" x14ac:dyDescent="0.2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s="32" t="str">
        <f t="shared" si="504"/>
        <v/>
      </c>
      <c r="J10767" t="str">
        <f>IF(K10767="natural gas",VLOOKUP(D10767,'Cross-Page Data'!$I$4:$J$13,2,FALSE),IF(K10767="solar",VLOOKUP('Form 923'!D10767,'Cross-Page Data'!$I$14:$J$117,2,FALSE),K10767))</f>
        <v>geothermal</v>
      </c>
      <c r="K10767" t="str">
        <f>VLOOKUP(E10767,'Cross-Page Data'!$D$4:$F$48,3,FALSE)</f>
        <v>geothermal</v>
      </c>
      <c r="L10767" t="b">
        <f>IF(AND($P$6=FALSE,OR(C10767="Commercial NAICS Cogen",C10767="Industrial NAICS Cogen",C10767="NAICS-22 Cogen")),FALSE,IF(AND($P$7=FALSE,OR(C10767="Commercial NAICS Cogen",C10767="Commercial NAICS Non-Cogen",C10767="industrial NAICS Cogen", C10767="industrial NAICS non-cogen")),FALSE,TRUE))</f>
        <v>1</v>
      </c>
      <c r="M10767">
        <f t="shared" si="505"/>
        <v>1.3888888888888888E-2</v>
      </c>
      <c r="N10767">
        <f t="shared" si="506"/>
        <v>0</v>
      </c>
    </row>
    <row r="10768" spans="1:14" ht="26.25" x14ac:dyDescent="0.2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s="32">
        <f t="shared" si="504"/>
        <v>8901521.2169735786</v>
      </c>
      <c r="J10768" t="str">
        <f>IF(K10768="natural gas",VLOOKUP(D10768,'Cross-Page Data'!$I$4:$J$13,2,FALSE),IF(K10768="solar",VLOOKUP('Form 923'!D10768,'Cross-Page Data'!$I$14:$J$117,2,FALSE),K10768))</f>
        <v>other</v>
      </c>
      <c r="K10768" t="str">
        <f>VLOOKUP(E10768,'Cross-Page Data'!$D$4:$F$48,3,FALSE)</f>
        <v>other</v>
      </c>
      <c r="L10768" t="b">
        <f>IF(AND($P$6=FALSE,OR(C10768="Commercial NAICS Cogen",C10768="Industrial NAICS Cogen",C10768="NAICS-22 Cogen")),FALSE,IF(AND($P$7=FALSE,OR(C10768="Commercial NAICS Cogen",C10768="Commercial NAICS Non-Cogen",C10768="industrial NAICS Cogen", C10768="industrial NAICS non-cogen")),FALSE,TRUE))</f>
        <v>0</v>
      </c>
      <c r="M10768">
        <f t="shared" si="505"/>
        <v>0.22727272727272727</v>
      </c>
      <c r="N10768">
        <f t="shared" si="506"/>
        <v>1</v>
      </c>
    </row>
    <row r="10769" spans="1:14" x14ac:dyDescent="0.2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s="32">
        <f t="shared" si="504"/>
        <v>8901998.1392051745</v>
      </c>
      <c r="J10769" t="str">
        <f>IF(K10769="natural gas",VLOOKUP(D10769,'Cross-Page Data'!$I$4:$J$13,2,FALSE),IF(K10769="solar",VLOOKUP('Form 923'!D10769,'Cross-Page Data'!$I$14:$J$117,2,FALSE),K10769))</f>
        <v>wind</v>
      </c>
      <c r="K10769" t="str">
        <f>VLOOKUP(E10769,'Cross-Page Data'!$D$4:$F$48,3,FALSE)</f>
        <v>wind</v>
      </c>
      <c r="L10769" t="b">
        <f>IF(AND($P$6=FALSE,OR(C10769="Commercial NAICS Cogen",C10769="Industrial NAICS Cogen",C10769="NAICS-22 Cogen")),FALSE,IF(AND($P$7=FALSE,OR(C10769="Commercial NAICS Cogen",C10769="Commercial NAICS Non-Cogen",C10769="industrial NAICS Cogen", C10769="industrial NAICS non-cogen")),FALSE,TRUE))</f>
        <v>1</v>
      </c>
      <c r="M10769">
        <f t="shared" si="505"/>
        <v>0.63692038495188097</v>
      </c>
      <c r="N10769">
        <f t="shared" si="506"/>
        <v>1</v>
      </c>
    </row>
    <row r="10770" spans="1:14" x14ac:dyDescent="0.2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s="32">
        <f t="shared" si="504"/>
        <v>8901997.764103869</v>
      </c>
      <c r="J10770" t="str">
        <f>IF(K10770="natural gas",VLOOKUP(D10770,'Cross-Page Data'!$I$4:$J$13,2,FALSE),IF(K10770="solar",VLOOKUP('Form 923'!D10770,'Cross-Page Data'!$I$14:$J$117,2,FALSE),K10770))</f>
        <v>solar pv</v>
      </c>
      <c r="K10770" t="str">
        <f>VLOOKUP(E10770,'Cross-Page Data'!$D$4:$F$48,3,FALSE)</f>
        <v>solar</v>
      </c>
      <c r="L10770" t="b">
        <f>IF(AND($P$6=FALSE,OR(C10770="Commercial NAICS Cogen",C10770="Industrial NAICS Cogen",C10770="NAICS-22 Cogen")),FALSE,IF(AND($P$7=FALSE,OR(C10770="Commercial NAICS Cogen",C10770="Commercial NAICS Non-Cogen",C10770="industrial NAICS Cogen", C10770="industrial NAICS non-cogen")),FALSE,TRUE))</f>
        <v>1</v>
      </c>
      <c r="M10770">
        <f t="shared" si="505"/>
        <v>0.51214128035320083</v>
      </c>
      <c r="N10770">
        <f t="shared" si="506"/>
        <v>1</v>
      </c>
    </row>
    <row r="10771" spans="1:14" x14ac:dyDescent="0.2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s="32">
        <f t="shared" si="504"/>
        <v>8901996.6267926246</v>
      </c>
      <c r="J10771" t="str">
        <f>IF(K10771="natural gas",VLOOKUP(D10771,'Cross-Page Data'!$I$4:$J$13,2,FALSE),IF(K10771="solar",VLOOKUP('Form 923'!D10771,'Cross-Page Data'!$I$14:$J$117,2,FALSE),K10771))</f>
        <v>solar pv</v>
      </c>
      <c r="K10771" t="str">
        <f>VLOOKUP(E10771,'Cross-Page Data'!$D$4:$F$48,3,FALSE)</f>
        <v>solar</v>
      </c>
      <c r="L10771" t="b">
        <f>IF(AND($P$6=FALSE,OR(C10771="Commercial NAICS Cogen",C10771="Industrial NAICS Cogen",C10771="NAICS-22 Cogen")),FALSE,IF(AND($P$7=FALSE,OR(C10771="Commercial NAICS Cogen",C10771="Commercial NAICS Non-Cogen",C10771="industrial NAICS Cogen", C10771="industrial NAICS non-cogen")),FALSE,TRUE))</f>
        <v>1</v>
      </c>
      <c r="M10771">
        <f t="shared" si="505"/>
        <v>0.51876379690949226</v>
      </c>
      <c r="N10771">
        <f t="shared" si="506"/>
        <v>1</v>
      </c>
    </row>
    <row r="10772" spans="1:14" x14ac:dyDescent="0.2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s="32">
        <f t="shared" si="504"/>
        <v>8902003.6233129259</v>
      </c>
      <c r="J10772" t="str">
        <f>IF(K10772="natural gas",VLOOKUP(D10772,'Cross-Page Data'!$I$4:$J$13,2,FALSE),IF(K10772="solar",VLOOKUP('Form 923'!D10772,'Cross-Page Data'!$I$14:$J$117,2,FALSE),K10772))</f>
        <v>solar pv</v>
      </c>
      <c r="K10772" t="str">
        <f>VLOOKUP(E10772,'Cross-Page Data'!$D$4:$F$48,3,FALSE)</f>
        <v>solar</v>
      </c>
      <c r="L10772" t="b">
        <f>IF(AND($P$6=FALSE,OR(C10772="Commercial NAICS Cogen",C10772="Industrial NAICS Cogen",C10772="NAICS-22 Cogen")),FALSE,IF(AND($P$7=FALSE,OR(C10772="Commercial NAICS Cogen",C10772="Commercial NAICS Non-Cogen",C10772="industrial NAICS Cogen", C10772="industrial NAICS non-cogen")),FALSE,TRUE))</f>
        <v>1</v>
      </c>
      <c r="M10772">
        <f t="shared" si="505"/>
        <v>0.46578366445916114</v>
      </c>
      <c r="N10772">
        <f t="shared" si="506"/>
        <v>1</v>
      </c>
    </row>
    <row r="10773" spans="1:14" x14ac:dyDescent="0.2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s="32">
        <f t="shared" si="504"/>
        <v>8902006.4370334875</v>
      </c>
      <c r="J10773" t="str">
        <f>IF(K10773="natural gas",VLOOKUP(D10773,'Cross-Page Data'!$I$4:$J$13,2,FALSE),IF(K10773="solar",VLOOKUP('Form 923'!D10773,'Cross-Page Data'!$I$14:$J$117,2,FALSE),K10773))</f>
        <v>solar pv</v>
      </c>
      <c r="K10773" t="str">
        <f>VLOOKUP(E10773,'Cross-Page Data'!$D$4:$F$48,3,FALSE)</f>
        <v>solar</v>
      </c>
      <c r="L10773" t="b">
        <f>IF(AND($P$6=FALSE,OR(C10773="Commercial NAICS Cogen",C10773="Industrial NAICS Cogen",C10773="NAICS-22 Cogen")),FALSE,IF(AND($P$7=FALSE,OR(C10773="Commercial NAICS Cogen",C10773="Commercial NAICS Non-Cogen",C10773="industrial NAICS Cogen", C10773="industrial NAICS non-cogen")),FALSE,TRUE))</f>
        <v>1</v>
      </c>
      <c r="M10773">
        <f t="shared" si="505"/>
        <v>0.45222327341532642</v>
      </c>
      <c r="N10773">
        <f t="shared" si="506"/>
        <v>1</v>
      </c>
    </row>
    <row r="10774" spans="1:14" x14ac:dyDescent="0.2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s="32">
        <f t="shared" si="504"/>
        <v>8933710.9138568677</v>
      </c>
      <c r="J10774" t="str">
        <f>IF(K10774="natural gas",VLOOKUP(D10774,'Cross-Page Data'!$I$4:$J$13,2,FALSE),IF(K10774="solar",VLOOKUP('Form 923'!D10774,'Cross-Page Data'!$I$14:$J$117,2,FALSE),K10774))</f>
        <v>natural gas peaker</v>
      </c>
      <c r="K10774" t="str">
        <f>VLOOKUP(E10774,'Cross-Page Data'!$D$4:$F$48,3,FALSE)</f>
        <v>natural gas</v>
      </c>
      <c r="L10774" t="b">
        <f>IF(AND($P$6=FALSE,OR(C10774="Commercial NAICS Cogen",C10774="Industrial NAICS Cogen",C10774="NAICS-22 Cogen")),FALSE,IF(AND($P$7=FALSE,OR(C10774="Commercial NAICS Cogen",C10774="Commercial NAICS Non-Cogen",C10774="industrial NAICS Cogen", C10774="industrial NAICS non-cogen")),FALSE,TRUE))</f>
        <v>1</v>
      </c>
      <c r="M10774">
        <f t="shared" si="505"/>
        <v>0.55950617283950621</v>
      </c>
      <c r="N10774">
        <f t="shared" si="506"/>
        <v>1</v>
      </c>
    </row>
    <row r="10775" spans="1:14" x14ac:dyDescent="0.2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s="32">
        <f t="shared" si="504"/>
        <v>11333890.095206281</v>
      </c>
      <c r="J10775" t="str">
        <f>IF(K10775="natural gas",VLOOKUP(D10775,'Cross-Page Data'!$I$4:$J$13,2,FALSE),IF(K10775="solar",VLOOKUP('Form 923'!D10775,'Cross-Page Data'!$I$14:$J$117,2,FALSE),K10775))</f>
        <v>biomass</v>
      </c>
      <c r="K10775" t="str">
        <f>VLOOKUP(E10775,'Cross-Page Data'!$D$4:$F$48,3,FALSE)</f>
        <v>biomass</v>
      </c>
      <c r="L10775" t="b">
        <f>IF(AND($P$6=FALSE,OR(C10775="Commercial NAICS Cogen",C10775="Industrial NAICS Cogen",C10775="NAICS-22 Cogen")),FALSE,IF(AND($P$7=FALSE,OR(C10775="Commercial NAICS Cogen",C10775="Commercial NAICS Non-Cogen",C10775="industrial NAICS Cogen", C10775="industrial NAICS non-cogen")),FALSE,TRUE))</f>
        <v>1</v>
      </c>
      <c r="M10775">
        <f t="shared" si="505"/>
        <v>0.36842105263157893</v>
      </c>
      <c r="N10775">
        <f t="shared" si="506"/>
        <v>1</v>
      </c>
    </row>
    <row r="10776" spans="1:14" x14ac:dyDescent="0.2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s="32">
        <f t="shared" si="504"/>
        <v>8902707.6640660856</v>
      </c>
      <c r="J10776" t="str">
        <f>IF(K10776="natural gas",VLOOKUP(D10776,'Cross-Page Data'!$I$4:$J$13,2,FALSE),IF(K10776="solar",VLOOKUP('Form 923'!D10776,'Cross-Page Data'!$I$14:$J$117,2,FALSE),K10776))</f>
        <v>solar pv</v>
      </c>
      <c r="K10776" t="str">
        <f>VLOOKUP(E10776,'Cross-Page Data'!$D$4:$F$48,3,FALSE)</f>
        <v>solar</v>
      </c>
      <c r="L10776" t="b">
        <f>IF(AND($P$6=FALSE,OR(C10776="Commercial NAICS Cogen",C10776="Industrial NAICS Cogen",C10776="NAICS-22 Cogen")),FALSE,IF(AND($P$7=FALSE,OR(C10776="Commercial NAICS Cogen",C10776="Commercial NAICS Non-Cogen",C10776="industrial NAICS Cogen", C10776="industrial NAICS non-cogen")),FALSE,TRUE))</f>
        <v>1</v>
      </c>
      <c r="M10776">
        <f t="shared" si="505"/>
        <v>4.4780826237779882E-2</v>
      </c>
      <c r="N10776">
        <f t="shared" si="506"/>
        <v>0</v>
      </c>
    </row>
    <row r="10777" spans="1:14" x14ac:dyDescent="0.2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s="32">
        <f t="shared" si="504"/>
        <v>8902132.0698845126</v>
      </c>
      <c r="J10777" t="str">
        <f>IF(K10777="natural gas",VLOOKUP(D10777,'Cross-Page Data'!$I$4:$J$13,2,FALSE),IF(K10777="solar",VLOOKUP('Form 923'!D10777,'Cross-Page Data'!$I$14:$J$117,2,FALSE),K10777))</f>
        <v>solar pv</v>
      </c>
      <c r="K10777" t="str">
        <f>VLOOKUP(E10777,'Cross-Page Data'!$D$4:$F$48,3,FALSE)</f>
        <v>solar</v>
      </c>
      <c r="L10777" t="b">
        <f>IF(AND($P$6=FALSE,OR(C10777="Commercial NAICS Cogen",C10777="Industrial NAICS Cogen",C10777="NAICS-22 Cogen")),FALSE,IF(AND($P$7=FALSE,OR(C10777="Commercial NAICS Cogen",C10777="Commercial NAICS Non-Cogen",C10777="industrial NAICS Cogen", C10777="industrial NAICS non-cogen")),FALSE,TRUE))</f>
        <v>1</v>
      </c>
      <c r="M10777">
        <f t="shared" si="505"/>
        <v>0.23147272153894671</v>
      </c>
      <c r="N10777">
        <f t="shared" si="506"/>
        <v>1</v>
      </c>
    </row>
    <row r="10778" spans="1:14" x14ac:dyDescent="0.2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s="32">
        <f t="shared" si="504"/>
        <v>8902023.2960346732</v>
      </c>
      <c r="J10778" t="str">
        <f>IF(K10778="natural gas",VLOOKUP(D10778,'Cross-Page Data'!$I$4:$J$13,2,FALSE),IF(K10778="solar",VLOOKUP('Form 923'!D10778,'Cross-Page Data'!$I$14:$J$117,2,FALSE),K10778))</f>
        <v>solar pv</v>
      </c>
      <c r="K10778" t="str">
        <f>VLOOKUP(E10778,'Cross-Page Data'!$D$4:$F$48,3,FALSE)</f>
        <v>solar</v>
      </c>
      <c r="L10778" t="b">
        <f>IF(AND($P$6=FALSE,OR(C10778="Commercial NAICS Cogen",C10778="Industrial NAICS Cogen",C10778="NAICS-22 Cogen")),FALSE,IF(AND($P$7=FALSE,OR(C10778="Commercial NAICS Cogen",C10778="Commercial NAICS Non-Cogen",C10778="industrial NAICS Cogen", C10778="industrial NAICS non-cogen")),FALSE,TRUE))</f>
        <v>1</v>
      </c>
      <c r="M10778">
        <f t="shared" si="505"/>
        <v>0.39293598233995586</v>
      </c>
      <c r="N10778">
        <f t="shared" si="506"/>
        <v>1</v>
      </c>
    </row>
    <row r="10779" spans="1:14" x14ac:dyDescent="0.2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s="32">
        <f t="shared" si="504"/>
        <v>8901822.7009113505</v>
      </c>
      <c r="J10779" t="str">
        <f>IF(K10779="natural gas",VLOOKUP(D10779,'Cross-Page Data'!$I$4:$J$13,2,FALSE),IF(K10779="solar",VLOOKUP('Form 923'!D10779,'Cross-Page Data'!$I$14:$J$117,2,FALSE),K10779))</f>
        <v>solar pv</v>
      </c>
      <c r="K10779" t="str">
        <f>VLOOKUP(E10779,'Cross-Page Data'!$D$4:$F$48,3,FALSE)</f>
        <v>solar</v>
      </c>
      <c r="L10779" t="b">
        <f>IF(AND($P$6=FALSE,OR(C10779="Commercial NAICS Cogen",C10779="Industrial NAICS Cogen",C10779="NAICS-22 Cogen")),FALSE,IF(AND($P$7=FALSE,OR(C10779="Commercial NAICS Cogen",C10779="Commercial NAICS Non-Cogen",C10779="industrial NAICS Cogen", C10779="industrial NAICS non-cogen")),FALSE,TRUE))</f>
        <v>1</v>
      </c>
      <c r="M10779">
        <f t="shared" si="505"/>
        <v>0.78555660674865968</v>
      </c>
      <c r="N10779">
        <f t="shared" si="506"/>
        <v>1</v>
      </c>
    </row>
    <row r="10780" spans="1:14" x14ac:dyDescent="0.2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s="32">
        <f t="shared" si="504"/>
        <v>8902298.8505747132</v>
      </c>
      <c r="J10780" t="str">
        <f>IF(K10780="natural gas",VLOOKUP(D10780,'Cross-Page Data'!$I$4:$J$13,2,FALSE),IF(K10780="solar",VLOOKUP('Form 923'!D10780,'Cross-Page Data'!$I$14:$J$117,2,FALSE),K10780))</f>
        <v>solar pv</v>
      </c>
      <c r="K10780" t="str">
        <f>VLOOKUP(E10780,'Cross-Page Data'!$D$4:$F$48,3,FALSE)</f>
        <v>solar</v>
      </c>
      <c r="L10780" t="b">
        <f>IF(AND($P$6=FALSE,OR(C10780="Commercial NAICS Cogen",C10780="Industrial NAICS Cogen",C10780="NAICS-22 Cogen")),FALSE,IF(AND($P$7=FALSE,OR(C10780="Commercial NAICS Cogen",C10780="Commercial NAICS Non-Cogen",C10780="industrial NAICS Cogen", C10780="industrial NAICS non-cogen")),FALSE,TRUE))</f>
        <v>1</v>
      </c>
      <c r="M10780">
        <f t="shared" si="505"/>
        <v>0.12488174077578051</v>
      </c>
      <c r="N10780">
        <f t="shared" si="506"/>
        <v>1</v>
      </c>
    </row>
    <row r="10781" spans="1:14" x14ac:dyDescent="0.2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s="32">
        <f t="shared" si="504"/>
        <v>8901974.5860037785</v>
      </c>
      <c r="J10781" t="str">
        <f>IF(K10781="natural gas",VLOOKUP(D10781,'Cross-Page Data'!$I$4:$J$13,2,FALSE),IF(K10781="solar",VLOOKUP('Form 923'!D10781,'Cross-Page Data'!$I$14:$J$117,2,FALSE),K10781))</f>
        <v>solar pv</v>
      </c>
      <c r="K10781" t="str">
        <f>VLOOKUP(E10781,'Cross-Page Data'!$D$4:$F$48,3,FALSE)</f>
        <v>solar</v>
      </c>
      <c r="L10781" t="b">
        <f>IF(AND($P$6=FALSE,OR(C10781="Commercial NAICS Cogen",C10781="Industrial NAICS Cogen",C10781="NAICS-22 Cogen")),FALSE,IF(AND($P$7=FALSE,OR(C10781="Commercial NAICS Cogen",C10781="Commercial NAICS Non-Cogen",C10781="industrial NAICS Cogen", C10781="industrial NAICS non-cogen")),FALSE,TRUE))</f>
        <v>1</v>
      </c>
      <c r="M10781">
        <f t="shared" si="505"/>
        <v>0.59949542730999683</v>
      </c>
      <c r="N10781">
        <f t="shared" si="506"/>
        <v>1</v>
      </c>
    </row>
    <row r="10782" spans="1:14" x14ac:dyDescent="0.2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s="32">
        <f t="shared" si="504"/>
        <v>8902000.5015722346</v>
      </c>
      <c r="J10782" t="str">
        <f>IF(K10782="natural gas",VLOOKUP(D10782,'Cross-Page Data'!$I$4:$J$13,2,FALSE),IF(K10782="solar",VLOOKUP('Form 923'!D10782,'Cross-Page Data'!$I$14:$J$117,2,FALSE),K10782))</f>
        <v>solar pv</v>
      </c>
      <c r="K10782" t="str">
        <f>VLOOKUP(E10782,'Cross-Page Data'!$D$4:$F$48,3,FALSE)</f>
        <v>solar</v>
      </c>
      <c r="L10782" t="b">
        <f>IF(AND($P$6=FALSE,OR(C10782="Commercial NAICS Cogen",C10782="Industrial NAICS Cogen",C10782="NAICS-22 Cogen")),FALSE,IF(AND($P$7=FALSE,OR(C10782="Commercial NAICS Cogen",C10782="Commercial NAICS Non-Cogen",C10782="industrial NAICS Cogen", C10782="industrial NAICS non-cogen")),FALSE,TRUE))</f>
        <v>1</v>
      </c>
      <c r="M10782">
        <f t="shared" si="505"/>
        <v>0.49006622516556292</v>
      </c>
      <c r="N10782">
        <f t="shared" si="506"/>
        <v>1</v>
      </c>
    </row>
    <row r="10783" spans="1:14" x14ac:dyDescent="0.2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s="32">
        <f t="shared" si="504"/>
        <v>8901133.2551778033</v>
      </c>
      <c r="J10783" t="str">
        <f>IF(K10783="natural gas",VLOOKUP(D10783,'Cross-Page Data'!$I$4:$J$13,2,FALSE),IF(K10783="solar",VLOOKUP('Form 923'!D10783,'Cross-Page Data'!$I$14:$J$117,2,FALSE),K10783))</f>
        <v>solar pv</v>
      </c>
      <c r="K10783" t="str">
        <f>VLOOKUP(E10783,'Cross-Page Data'!$D$4:$F$48,3,FALSE)</f>
        <v>solar</v>
      </c>
      <c r="L10783" t="b">
        <f>IF(AND($P$6=FALSE,OR(C10783="Commercial NAICS Cogen",C10783="Industrial NAICS Cogen",C10783="NAICS-22 Cogen")),FALSE,IF(AND($P$7=FALSE,OR(C10783="Commercial NAICS Cogen",C10783="Commercial NAICS Non-Cogen",C10783="industrial NAICS Cogen", C10783="industrial NAICS non-cogen")),FALSE,TRUE))</f>
        <v>1</v>
      </c>
      <c r="M10783">
        <f t="shared" si="505"/>
        <v>0.93566698202459797</v>
      </c>
      <c r="N10783">
        <f t="shared" si="506"/>
        <v>1</v>
      </c>
    </row>
    <row r="10784" spans="1:14" x14ac:dyDescent="0.2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s="32">
        <f t="shared" si="504"/>
        <v>8901901.9019019008</v>
      </c>
      <c r="J10784" t="str">
        <f>IF(K10784="natural gas",VLOOKUP(D10784,'Cross-Page Data'!$I$4:$J$13,2,FALSE),IF(K10784="solar",VLOOKUP('Form 923'!D10784,'Cross-Page Data'!$I$14:$J$117,2,FALSE),K10784))</f>
        <v>solar pv</v>
      </c>
      <c r="K10784" t="str">
        <f>VLOOKUP(E10784,'Cross-Page Data'!$D$4:$F$48,3,FALSE)</f>
        <v>solar</v>
      </c>
      <c r="L10784" t="b">
        <f>IF(AND($P$6=FALSE,OR(C10784="Commercial NAICS Cogen",C10784="Industrial NAICS Cogen",C10784="NAICS-22 Cogen")),FALSE,IF(AND($P$7=FALSE,OR(C10784="Commercial NAICS Cogen",C10784="Commercial NAICS Non-Cogen",C10784="industrial NAICS Cogen", C10784="industrial NAICS non-cogen")),FALSE,TRUE))</f>
        <v>1</v>
      </c>
      <c r="M10784">
        <f t="shared" si="505"/>
        <v>0.70703248186691892</v>
      </c>
      <c r="N10784">
        <f t="shared" si="506"/>
        <v>1</v>
      </c>
    </row>
    <row r="10785" spans="1:14" x14ac:dyDescent="0.2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s="32">
        <f t="shared" si="504"/>
        <v>8901817.2640080769</v>
      </c>
      <c r="J10785" t="str">
        <f>IF(K10785="natural gas",VLOOKUP(D10785,'Cross-Page Data'!$I$4:$J$13,2,FALSE),IF(K10785="solar",VLOOKUP('Form 923'!D10785,'Cross-Page Data'!$I$14:$J$117,2,FALSE),K10785))</f>
        <v>solar pv</v>
      </c>
      <c r="K10785" t="str">
        <f>VLOOKUP(E10785,'Cross-Page Data'!$D$4:$F$48,3,FALSE)</f>
        <v>solar</v>
      </c>
      <c r="L10785" t="b">
        <f>IF(AND($P$6=FALSE,OR(C10785="Commercial NAICS Cogen",C10785="Industrial NAICS Cogen",C10785="NAICS-22 Cogen")),FALSE,IF(AND($P$7=FALSE,OR(C10785="Commercial NAICS Cogen",C10785="Commercial NAICS Non-Cogen",C10785="industrial NAICS Cogen", C10785="industrial NAICS non-cogen")),FALSE,TRUE))</f>
        <v>1</v>
      </c>
      <c r="M10785">
        <f t="shared" si="505"/>
        <v>0.7899716177861873</v>
      </c>
      <c r="N10785">
        <f t="shared" si="506"/>
        <v>1</v>
      </c>
    </row>
    <row r="10786" spans="1:14" x14ac:dyDescent="0.2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s="32">
        <f t="shared" si="504"/>
        <v>8902024.5616229847</v>
      </c>
      <c r="J10786" t="str">
        <f>IF(K10786="natural gas",VLOOKUP(D10786,'Cross-Page Data'!$I$4:$J$13,2,FALSE),IF(K10786="solar",VLOOKUP('Form 923'!D10786,'Cross-Page Data'!$I$14:$J$117,2,FALSE),K10786))</f>
        <v>solar pv</v>
      </c>
      <c r="K10786" t="str">
        <f>VLOOKUP(E10786,'Cross-Page Data'!$D$4:$F$48,3,FALSE)</f>
        <v>solar</v>
      </c>
      <c r="L10786" t="b">
        <f>IF(AND($P$6=FALSE,OR(C10786="Commercial NAICS Cogen",C10786="Industrial NAICS Cogen",C10786="NAICS-22 Cogen")),FALSE,IF(AND($P$7=FALSE,OR(C10786="Commercial NAICS Cogen",C10786="Commercial NAICS Non-Cogen",C10786="industrial NAICS Cogen", C10786="industrial NAICS non-cogen")),FALSE,TRUE))</f>
        <v>1</v>
      </c>
      <c r="M10786">
        <f t="shared" si="505"/>
        <v>0.39072847682119205</v>
      </c>
      <c r="N10786">
        <f t="shared" si="506"/>
        <v>1</v>
      </c>
    </row>
    <row r="10787" spans="1:14" x14ac:dyDescent="0.2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s="32">
        <f t="shared" si="504"/>
        <v>8902004.0448611882</v>
      </c>
      <c r="J10787" t="str">
        <f>IF(K10787="natural gas",VLOOKUP(D10787,'Cross-Page Data'!$I$4:$J$13,2,FALSE),IF(K10787="solar",VLOOKUP('Form 923'!D10787,'Cross-Page Data'!$I$14:$J$117,2,FALSE),K10787))</f>
        <v>solar pv</v>
      </c>
      <c r="K10787" t="str">
        <f>VLOOKUP(E10787,'Cross-Page Data'!$D$4:$F$48,3,FALSE)</f>
        <v>solar</v>
      </c>
      <c r="L10787" t="b">
        <f>IF(AND($P$6=FALSE,OR(C10787="Commercial NAICS Cogen",C10787="Industrial NAICS Cogen",C10787="NAICS-22 Cogen")),FALSE,IF(AND($P$7=FALSE,OR(C10787="Commercial NAICS Cogen",C10787="Commercial NAICS Non-Cogen",C10787="industrial NAICS Cogen", C10787="industrial NAICS non-cogen")),FALSE,TRUE))</f>
        <v>1</v>
      </c>
      <c r="M10787">
        <f t="shared" si="505"/>
        <v>0.46326080100914541</v>
      </c>
      <c r="N10787">
        <f t="shared" si="506"/>
        <v>1</v>
      </c>
    </row>
    <row r="10788" spans="1:14" x14ac:dyDescent="0.2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s="32">
        <f t="shared" si="504"/>
        <v>8901989.5169926155</v>
      </c>
      <c r="J10788" t="str">
        <f>IF(K10788="natural gas",VLOOKUP(D10788,'Cross-Page Data'!$I$4:$J$13,2,FALSE),IF(K10788="solar",VLOOKUP('Form 923'!D10788,'Cross-Page Data'!$I$14:$J$117,2,FALSE),K10788))</f>
        <v>solar pv</v>
      </c>
      <c r="K10788" t="str">
        <f>VLOOKUP(E10788,'Cross-Page Data'!$D$4:$F$48,3,FALSE)</f>
        <v>solar</v>
      </c>
      <c r="L10788" t="b">
        <f>IF(AND($P$6=FALSE,OR(C10788="Commercial NAICS Cogen",C10788="Industrial NAICS Cogen",C10788="NAICS-22 Cogen")),FALSE,IF(AND($P$7=FALSE,OR(C10788="Commercial NAICS Cogen",C10788="Commercial NAICS Non-Cogen",C10788="industrial NAICS Cogen", C10788="industrial NAICS non-cogen")),FALSE,TRUE))</f>
        <v>1</v>
      </c>
      <c r="M10788">
        <f t="shared" si="505"/>
        <v>0.55471460107221693</v>
      </c>
      <c r="N10788">
        <f t="shared" si="506"/>
        <v>1</v>
      </c>
    </row>
    <row r="10789" spans="1:14" x14ac:dyDescent="0.2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s="32">
        <f t="shared" si="504"/>
        <v>10147325.933400605</v>
      </c>
      <c r="J10789" t="str">
        <f>IF(K10789="natural gas",VLOOKUP(D10789,'Cross-Page Data'!$I$4:$J$13,2,FALSE),IF(K10789="solar",VLOOKUP('Form 923'!D10789,'Cross-Page Data'!$I$14:$J$117,2,FALSE),K10789))</f>
        <v>heavy or residual fuel oil</v>
      </c>
      <c r="K10789" t="str">
        <f>VLOOKUP(E10789,'Cross-Page Data'!$D$4:$F$48,3,FALSE)</f>
        <v>heavy or residual fuel oil</v>
      </c>
      <c r="L10789" t="b">
        <f>IF(AND($P$6=FALSE,OR(C10789="Commercial NAICS Cogen",C10789="Industrial NAICS Cogen",C10789="NAICS-22 Cogen")),FALSE,IF(AND($P$7=FALSE,OR(C10789="Commercial NAICS Cogen",C10789="Commercial NAICS Non-Cogen",C10789="industrial NAICS Cogen", C10789="industrial NAICS non-cogen")),FALSE,TRUE))</f>
        <v>1</v>
      </c>
      <c r="M10789">
        <f t="shared" si="505"/>
        <v>0.38554216867469882</v>
      </c>
      <c r="N10789">
        <f t="shared" si="506"/>
        <v>1</v>
      </c>
    </row>
    <row r="10790" spans="1:14" x14ac:dyDescent="0.2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s="32">
        <f t="shared" si="504"/>
        <v>8902477.2656005006</v>
      </c>
      <c r="J10790" t="str">
        <f>IF(K10790="natural gas",VLOOKUP(D10790,'Cross-Page Data'!$I$4:$J$13,2,FALSE),IF(K10790="solar",VLOOKUP('Form 923'!D10790,'Cross-Page Data'!$I$14:$J$117,2,FALSE),K10790))</f>
        <v>solar pv</v>
      </c>
      <c r="K10790" t="str">
        <f>VLOOKUP(E10790,'Cross-Page Data'!$D$4:$F$48,3,FALSE)</f>
        <v>solar</v>
      </c>
      <c r="L10790" t="b">
        <f>IF(AND($P$6=FALSE,OR(C10790="Commercial NAICS Cogen",C10790="Industrial NAICS Cogen",C10790="NAICS-22 Cogen")),FALSE,IF(AND($P$7=FALSE,OR(C10790="Commercial NAICS Cogen",C10790="Commercial NAICS Non-Cogen",C10790="industrial NAICS Cogen", C10790="industrial NAICS non-cogen")),FALSE,TRUE))</f>
        <v>1</v>
      </c>
      <c r="M10790">
        <f t="shared" si="505"/>
        <v>7.6947335225480917E-2</v>
      </c>
      <c r="N10790">
        <f t="shared" si="506"/>
        <v>1</v>
      </c>
    </row>
    <row r="10791" spans="1:14" x14ac:dyDescent="0.2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s="32">
        <f t="shared" si="504"/>
        <v>8902011.3460546676</v>
      </c>
      <c r="J10791" t="str">
        <f>IF(K10791="natural gas",VLOOKUP(D10791,'Cross-Page Data'!$I$4:$J$13,2,FALSE),IF(K10791="solar",VLOOKUP('Form 923'!D10791,'Cross-Page Data'!$I$14:$J$117,2,FALSE),K10791))</f>
        <v>wind</v>
      </c>
      <c r="K10791" t="str">
        <f>VLOOKUP(E10791,'Cross-Page Data'!$D$4:$F$48,3,FALSE)</f>
        <v>wind</v>
      </c>
      <c r="L10791" t="b">
        <f>IF(AND($P$6=FALSE,OR(C10791="Commercial NAICS Cogen",C10791="Industrial NAICS Cogen",C10791="NAICS-22 Cogen")),FALSE,IF(AND($P$7=FALSE,OR(C10791="Commercial NAICS Cogen",C10791="Commercial NAICS Non-Cogen",C10791="industrial NAICS Cogen", C10791="industrial NAICS non-cogen")),FALSE,TRUE))</f>
        <v>1</v>
      </c>
      <c r="M10791">
        <f t="shared" si="505"/>
        <v>0.17060367454068243</v>
      </c>
      <c r="N10791">
        <f t="shared" si="506"/>
        <v>1</v>
      </c>
    </row>
    <row r="10792" spans="1:14" x14ac:dyDescent="0.2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s="32">
        <f t="shared" si="504"/>
        <v>8901669.2749087103</v>
      </c>
      <c r="J10792" t="str">
        <f>IF(K10792="natural gas",VLOOKUP(D10792,'Cross-Page Data'!$I$4:$J$13,2,FALSE),IF(K10792="solar",VLOOKUP('Form 923'!D10792,'Cross-Page Data'!$I$14:$J$117,2,FALSE),K10792))</f>
        <v>solar pv</v>
      </c>
      <c r="K10792" t="str">
        <f>VLOOKUP(E10792,'Cross-Page Data'!$D$4:$F$48,3,FALSE)</f>
        <v>solar</v>
      </c>
      <c r="L10792" t="b">
        <f>IF(AND($P$6=FALSE,OR(C10792="Commercial NAICS Cogen",C10792="Industrial NAICS Cogen",C10792="NAICS-22 Cogen")),FALSE,IF(AND($P$7=FALSE,OR(C10792="Commercial NAICS Cogen",C10792="Commercial NAICS Non-Cogen",C10792="industrial NAICS Cogen", C10792="industrial NAICS non-cogen")),FALSE,TRUE))</f>
        <v>1</v>
      </c>
      <c r="M10792">
        <f t="shared" si="505"/>
        <v>0.8571428571428571</v>
      </c>
      <c r="N10792">
        <f t="shared" si="506"/>
        <v>1</v>
      </c>
    </row>
    <row r="10793" spans="1:14" x14ac:dyDescent="0.2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s="32">
        <f t="shared" si="504"/>
        <v>8901689.7081413213</v>
      </c>
      <c r="J10793" t="str">
        <f>IF(K10793="natural gas",VLOOKUP(D10793,'Cross-Page Data'!$I$4:$J$13,2,FALSE),IF(K10793="solar",VLOOKUP('Form 923'!D10793,'Cross-Page Data'!$I$14:$J$117,2,FALSE),K10793))</f>
        <v>solar pv</v>
      </c>
      <c r="K10793" t="str">
        <f>VLOOKUP(E10793,'Cross-Page Data'!$D$4:$F$48,3,FALSE)</f>
        <v>solar</v>
      </c>
      <c r="L10793" t="b">
        <f>IF(AND($P$6=FALSE,OR(C10793="Commercial NAICS Cogen",C10793="Industrial NAICS Cogen",C10793="NAICS-22 Cogen")),FALSE,IF(AND($P$7=FALSE,OR(C10793="Commercial NAICS Cogen",C10793="Commercial NAICS Non-Cogen",C10793="industrial NAICS Cogen", C10793="industrial NAICS non-cogen")),FALSE,TRUE))</f>
        <v>1</v>
      </c>
      <c r="M10793">
        <f t="shared" si="505"/>
        <v>0.85146641438032167</v>
      </c>
      <c r="N10793">
        <f t="shared" si="506"/>
        <v>1</v>
      </c>
    </row>
    <row r="10794" spans="1:14" x14ac:dyDescent="0.2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s="32">
        <f t="shared" si="504"/>
        <v>8901860.8208004087</v>
      </c>
      <c r="J10794" t="str">
        <f>IF(K10794="natural gas",VLOOKUP(D10794,'Cross-Page Data'!$I$4:$J$13,2,FALSE),IF(K10794="solar",VLOOKUP('Form 923'!D10794,'Cross-Page Data'!$I$14:$J$117,2,FALSE),K10794))</f>
        <v>solar pv</v>
      </c>
      <c r="K10794" t="str">
        <f>VLOOKUP(E10794,'Cross-Page Data'!$D$4:$F$48,3,FALSE)</f>
        <v>solar</v>
      </c>
      <c r="L10794" t="b">
        <f>IF(AND($P$6=FALSE,OR(C10794="Commercial NAICS Cogen",C10794="Industrial NAICS Cogen",C10794="NAICS-22 Cogen")),FALSE,IF(AND($P$7=FALSE,OR(C10794="Commercial NAICS Cogen",C10794="Commercial NAICS Non-Cogen",C10794="industrial NAICS Cogen", C10794="industrial NAICS non-cogen")),FALSE,TRUE))</f>
        <v>1</v>
      </c>
      <c r="M10794">
        <f t="shared" si="505"/>
        <v>0.7537054556922107</v>
      </c>
      <c r="N10794">
        <f t="shared" si="506"/>
        <v>1</v>
      </c>
    </row>
    <row r="10795" spans="1:14" x14ac:dyDescent="0.2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s="32">
        <f t="shared" si="504"/>
        <v>11289747.399702825</v>
      </c>
      <c r="J10795" t="str">
        <f>IF(K10795="natural gas",VLOOKUP(D10795,'Cross-Page Data'!$I$4:$J$13,2,FALSE),IF(K10795="solar",VLOOKUP('Form 923'!D10795,'Cross-Page Data'!$I$14:$J$117,2,FALSE),K10795))</f>
        <v>biomass</v>
      </c>
      <c r="K10795" t="str">
        <f>VLOOKUP(E10795,'Cross-Page Data'!$D$4:$F$48,3,FALSE)</f>
        <v>biomass</v>
      </c>
      <c r="L10795" t="b">
        <f>IF(AND($P$6=FALSE,OR(C10795="Commercial NAICS Cogen",C10795="Industrial NAICS Cogen",C10795="NAICS-22 Cogen")),FALSE,IF(AND($P$7=FALSE,OR(C10795="Commercial NAICS Cogen",C10795="Commercial NAICS Non-Cogen",C10795="industrial NAICS Cogen", C10795="industrial NAICS non-cogen")),FALSE,TRUE))</f>
        <v>1</v>
      </c>
      <c r="M10795">
        <f t="shared" si="505"/>
        <v>0.37280701754385964</v>
      </c>
      <c r="N10795">
        <f t="shared" si="506"/>
        <v>1</v>
      </c>
    </row>
    <row r="10796" spans="1:14" x14ac:dyDescent="0.2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s="32">
        <f t="shared" si="504"/>
        <v>8902107.8956770264</v>
      </c>
      <c r="J10796" t="str">
        <f>IF(K10796="natural gas",VLOOKUP(D10796,'Cross-Page Data'!$I$4:$J$13,2,FALSE),IF(K10796="solar",VLOOKUP('Form 923'!D10796,'Cross-Page Data'!$I$14:$J$117,2,FALSE),K10796))</f>
        <v>solar pv</v>
      </c>
      <c r="K10796" t="str">
        <f>VLOOKUP(E10796,'Cross-Page Data'!$D$4:$F$48,3,FALSE)</f>
        <v>solar</v>
      </c>
      <c r="L10796" t="b">
        <f>IF(AND($P$6=FALSE,OR(C10796="Commercial NAICS Cogen",C10796="Industrial NAICS Cogen",C10796="NAICS-22 Cogen")),FALSE,IF(AND($P$7=FALSE,OR(C10796="Commercial NAICS Cogen",C10796="Commercial NAICS Non-Cogen",C10796="industrial NAICS Cogen", C10796="industrial NAICS non-cogen")),FALSE,TRUE))</f>
        <v>1</v>
      </c>
      <c r="M10796">
        <f t="shared" si="505"/>
        <v>0.26143172500788397</v>
      </c>
      <c r="N10796">
        <f t="shared" si="506"/>
        <v>1</v>
      </c>
    </row>
    <row r="10797" spans="1:14" x14ac:dyDescent="0.2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s="32">
        <f t="shared" si="504"/>
        <v>8901991.176821271</v>
      </c>
      <c r="J10797" t="str">
        <f>IF(K10797="natural gas",VLOOKUP(D10797,'Cross-Page Data'!$I$4:$J$13,2,FALSE),IF(K10797="solar",VLOOKUP('Form 923'!D10797,'Cross-Page Data'!$I$14:$J$117,2,FALSE),K10797))</f>
        <v>solar pv</v>
      </c>
      <c r="K10797" t="str">
        <f>VLOOKUP(E10797,'Cross-Page Data'!$D$4:$F$48,3,FALSE)</f>
        <v>solar</v>
      </c>
      <c r="L10797" t="b">
        <f>IF(AND($P$6=FALSE,OR(C10797="Commercial NAICS Cogen",C10797="Industrial NAICS Cogen",C10797="NAICS-22 Cogen")),FALSE,IF(AND($P$7=FALSE,OR(C10797="Commercial NAICS Cogen",C10797="Commercial NAICS Non-Cogen",C10797="industrial NAICS Cogen", C10797="industrial NAICS non-cogen")),FALSE,TRUE))</f>
        <v>1</v>
      </c>
      <c r="M10797">
        <f t="shared" si="505"/>
        <v>0.54683065279091769</v>
      </c>
      <c r="N10797">
        <f t="shared" si="506"/>
        <v>1</v>
      </c>
    </row>
    <row r="10798" spans="1:14" x14ac:dyDescent="0.2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s="32">
        <f t="shared" si="504"/>
        <v>8901980.1980198007</v>
      </c>
      <c r="J10798" t="str">
        <f>IF(K10798="natural gas",VLOOKUP(D10798,'Cross-Page Data'!$I$4:$J$13,2,FALSE),IF(K10798="solar",VLOOKUP('Form 923'!D10798,'Cross-Page Data'!$I$14:$J$117,2,FALSE),K10798))</f>
        <v>hydro</v>
      </c>
      <c r="K10798" t="str">
        <f>VLOOKUP(E10798,'Cross-Page Data'!$D$4:$F$48,3,FALSE)</f>
        <v>hydro</v>
      </c>
      <c r="L10798" t="b">
        <f>IF(AND($P$6=FALSE,OR(C10798="Commercial NAICS Cogen",C10798="Industrial NAICS Cogen",C10798="NAICS-22 Cogen")),FALSE,IF(AND($P$7=FALSE,OR(C10798="Commercial NAICS Cogen",C10798="Commercial NAICS Non-Cogen",C10798="industrial NAICS Cogen", C10798="industrial NAICS non-cogen")),FALSE,TRUE))</f>
        <v>1</v>
      </c>
      <c r="M10798">
        <f t="shared" si="505"/>
        <v>0.71185286103542234</v>
      </c>
      <c r="N10798">
        <f t="shared" si="506"/>
        <v>1</v>
      </c>
    </row>
    <row r="10799" spans="1:14" x14ac:dyDescent="0.2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s="32">
        <f t="shared" si="504"/>
        <v>8901869.1588785052</v>
      </c>
      <c r="J10799" t="str">
        <f>IF(K10799="natural gas",VLOOKUP(D10799,'Cross-Page Data'!$I$4:$J$13,2,FALSE),IF(K10799="solar",VLOOKUP('Form 923'!D10799,'Cross-Page Data'!$I$14:$J$117,2,FALSE),K10799))</f>
        <v>solar pv</v>
      </c>
      <c r="K10799" t="str">
        <f>VLOOKUP(E10799,'Cross-Page Data'!$D$4:$F$48,3,FALSE)</f>
        <v>solar</v>
      </c>
      <c r="L10799" t="b">
        <f>IF(AND($P$6=FALSE,OR(C10799="Commercial NAICS Cogen",C10799="Industrial NAICS Cogen",C10799="NAICS-22 Cogen")),FALSE,IF(AND($P$7=FALSE,OR(C10799="Commercial NAICS Cogen",C10799="Commercial NAICS Non-Cogen",C10799="industrial NAICS Cogen", C10799="industrial NAICS non-cogen")),FALSE,TRUE))</f>
        <v>1</v>
      </c>
      <c r="M10799">
        <f t="shared" si="505"/>
        <v>0.74329864396089562</v>
      </c>
      <c r="N10799">
        <f t="shared" si="506"/>
        <v>1</v>
      </c>
    </row>
    <row r="10800" spans="1:14" x14ac:dyDescent="0.2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s="32">
        <f t="shared" si="504"/>
        <v>8901952.9293940924</v>
      </c>
      <c r="J10800" t="str">
        <f>IF(K10800="natural gas",VLOOKUP(D10800,'Cross-Page Data'!$I$4:$J$13,2,FALSE),IF(K10800="solar",VLOOKUP('Form 923'!D10800,'Cross-Page Data'!$I$14:$J$117,2,FALSE),K10800))</f>
        <v>solar pv</v>
      </c>
      <c r="K10800" t="str">
        <f>VLOOKUP(E10800,'Cross-Page Data'!$D$4:$F$48,3,FALSE)</f>
        <v>solar</v>
      </c>
      <c r="L10800" t="b">
        <f>IF(AND($P$6=FALSE,OR(C10800="Commercial NAICS Cogen",C10800="Industrial NAICS Cogen",C10800="NAICS-22 Cogen")),FALSE,IF(AND($P$7=FALSE,OR(C10800="Commercial NAICS Cogen",C10800="Commercial NAICS Non-Cogen",C10800="industrial NAICS Cogen", C10800="industrial NAICS non-cogen")),FALSE,TRUE))</f>
        <v>1</v>
      </c>
      <c r="M10800">
        <f t="shared" si="505"/>
        <v>0.63986124251024912</v>
      </c>
      <c r="N10800">
        <f t="shared" si="506"/>
        <v>1</v>
      </c>
    </row>
    <row r="10801" spans="1:14" x14ac:dyDescent="0.2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s="32">
        <f t="shared" si="504"/>
        <v>8902005.3946288265</v>
      </c>
      <c r="J10801" t="str">
        <f>IF(K10801="natural gas",VLOOKUP(D10801,'Cross-Page Data'!$I$4:$J$13,2,FALSE),IF(K10801="solar",VLOOKUP('Form 923'!D10801,'Cross-Page Data'!$I$14:$J$117,2,FALSE),K10801))</f>
        <v>solar pv</v>
      </c>
      <c r="K10801" t="str">
        <f>VLOOKUP(E10801,'Cross-Page Data'!$D$4:$F$48,3,FALSE)</f>
        <v>solar</v>
      </c>
      <c r="L10801" t="b">
        <f>IF(AND($P$6=FALSE,OR(C10801="Commercial NAICS Cogen",C10801="Industrial NAICS Cogen",C10801="NAICS-22 Cogen")),FALSE,IF(AND($P$7=FALSE,OR(C10801="Commercial NAICS Cogen",C10801="Commercial NAICS Non-Cogen",C10801="industrial NAICS Cogen", C10801="industrial NAICS non-cogen")),FALSE,TRUE))</f>
        <v>1</v>
      </c>
      <c r="M10801">
        <f t="shared" si="505"/>
        <v>0.45663828445285398</v>
      </c>
      <c r="N10801">
        <f t="shared" si="506"/>
        <v>1</v>
      </c>
    </row>
    <row r="10802" spans="1:14" x14ac:dyDescent="0.2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s="32">
        <f t="shared" si="504"/>
        <v>8902052.4811639376</v>
      </c>
      <c r="J10802" t="str">
        <f>IF(K10802="natural gas",VLOOKUP(D10802,'Cross-Page Data'!$I$4:$J$13,2,FALSE),IF(K10802="solar",VLOOKUP('Form 923'!D10802,'Cross-Page Data'!$I$14:$J$117,2,FALSE),K10802))</f>
        <v>solar pv</v>
      </c>
      <c r="K10802" t="str">
        <f>VLOOKUP(E10802,'Cross-Page Data'!$D$4:$F$48,3,FALSE)</f>
        <v>solar</v>
      </c>
      <c r="L10802" t="b">
        <f>IF(AND($P$6=FALSE,OR(C10802="Commercial NAICS Cogen",C10802="Industrial NAICS Cogen",C10802="NAICS-22 Cogen")),FALSE,IF(AND($P$7=FALSE,OR(C10802="Commercial NAICS Cogen",C10802="Commercial NAICS Non-Cogen",C10802="industrial NAICS Cogen", C10802="industrial NAICS non-cogen")),FALSE,TRUE))</f>
        <v>1</v>
      </c>
      <c r="M10802">
        <f t="shared" si="505"/>
        <v>0.33680227057710499</v>
      </c>
      <c r="N10802">
        <f t="shared" si="506"/>
        <v>1</v>
      </c>
    </row>
    <row r="10803" spans="1:14" x14ac:dyDescent="0.2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s="32">
        <f t="shared" si="504"/>
        <v>8902136.0069747157</v>
      </c>
      <c r="J10803" t="str">
        <f>IF(K10803="natural gas",VLOOKUP(D10803,'Cross-Page Data'!$I$4:$J$13,2,FALSE),IF(K10803="solar",VLOOKUP('Form 923'!D10803,'Cross-Page Data'!$I$14:$J$117,2,FALSE),K10803))</f>
        <v>solar pv</v>
      </c>
      <c r="K10803" t="str">
        <f>VLOOKUP(E10803,'Cross-Page Data'!$D$4:$F$48,3,FALSE)</f>
        <v>solar</v>
      </c>
      <c r="L10803" t="b">
        <f>IF(AND($P$6=FALSE,OR(C10803="Commercial NAICS Cogen",C10803="Industrial NAICS Cogen",C10803="NAICS-22 Cogen")),FALSE,IF(AND($P$7=FALSE,OR(C10803="Commercial NAICS Cogen",C10803="Commercial NAICS Non-Cogen",C10803="industrial NAICS Cogen", C10803="industrial NAICS non-cogen")),FALSE,TRUE))</f>
        <v>1</v>
      </c>
      <c r="M10803">
        <f t="shared" si="505"/>
        <v>0.22705771050141912</v>
      </c>
      <c r="N10803">
        <f t="shared" si="506"/>
        <v>1</v>
      </c>
    </row>
    <row r="10804" spans="1:14" x14ac:dyDescent="0.2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s="32">
        <f t="shared" si="504"/>
        <v>8901994.9697038978</v>
      </c>
      <c r="J10804" t="str">
        <f>IF(K10804="natural gas",VLOOKUP(D10804,'Cross-Page Data'!$I$4:$J$13,2,FALSE),IF(K10804="solar",VLOOKUP('Form 923'!D10804,'Cross-Page Data'!$I$14:$J$117,2,FALSE),K10804))</f>
        <v>wind</v>
      </c>
      <c r="K10804" t="str">
        <f>VLOOKUP(E10804,'Cross-Page Data'!$D$4:$F$48,3,FALSE)</f>
        <v>wind</v>
      </c>
      <c r="L10804" t="b">
        <f>IF(AND($P$6=FALSE,OR(C10804="Commercial NAICS Cogen",C10804="Industrial NAICS Cogen",C10804="NAICS-22 Cogen")),FALSE,IF(AND($P$7=FALSE,OR(C10804="Commercial NAICS Cogen",C10804="Commercial NAICS Non-Cogen",C10804="industrial NAICS Cogen", C10804="industrial NAICS non-cogen")),FALSE,TRUE))</f>
        <v>1</v>
      </c>
      <c r="M10804">
        <f t="shared" si="505"/>
        <v>0.75503062117235342</v>
      </c>
      <c r="N10804">
        <f t="shared" si="506"/>
        <v>1</v>
      </c>
    </row>
    <row r="10805" spans="1:14" x14ac:dyDescent="0.2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s="32">
        <f t="shared" si="504"/>
        <v>9155685.5277475528</v>
      </c>
      <c r="J10805" t="str">
        <f>IF(K10805="natural gas",VLOOKUP(D10805,'Cross-Page Data'!$I$4:$J$13,2,FALSE),IF(K10805="solar",VLOOKUP('Form 923'!D10805,'Cross-Page Data'!$I$14:$J$117,2,FALSE),K10805))</f>
        <v>biomass</v>
      </c>
      <c r="K10805" t="str">
        <f>VLOOKUP(E10805,'Cross-Page Data'!$D$4:$F$48,3,FALSE)</f>
        <v>biomass</v>
      </c>
      <c r="L10805" t="b">
        <f>IF(AND($P$6=FALSE,OR(C10805="Commercial NAICS Cogen",C10805="Industrial NAICS Cogen",C10805="NAICS-22 Cogen")),FALSE,IF(AND($P$7=FALSE,OR(C10805="Commercial NAICS Cogen",C10805="Commercial NAICS Non-Cogen",C10805="industrial NAICS Cogen", C10805="industrial NAICS non-cogen")),FALSE,TRUE))</f>
        <v>1</v>
      </c>
      <c r="M10805">
        <f t="shared" si="505"/>
        <v>0.52850877192982459</v>
      </c>
      <c r="N10805">
        <f t="shared" si="506"/>
        <v>1</v>
      </c>
    </row>
    <row r="10806" spans="1:14" x14ac:dyDescent="0.2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s="32">
        <f t="shared" si="504"/>
        <v>8901964.1626464501</v>
      </c>
      <c r="J10806" t="str">
        <f>IF(K10806="natural gas",VLOOKUP(D10806,'Cross-Page Data'!$I$4:$J$13,2,FALSE),IF(K10806="solar",VLOOKUP('Form 923'!D10806,'Cross-Page Data'!$I$14:$J$117,2,FALSE),K10806))</f>
        <v>hydro</v>
      </c>
      <c r="K10806" t="str">
        <f>VLOOKUP(E10806,'Cross-Page Data'!$D$4:$F$48,3,FALSE)</f>
        <v>hydro</v>
      </c>
      <c r="L10806" t="b">
        <f>IF(AND($P$6=FALSE,OR(C10806="Commercial NAICS Cogen",C10806="Industrial NAICS Cogen",C10806="NAICS-22 Cogen")),FALSE,IF(AND($P$7=FALSE,OR(C10806="Commercial NAICS Cogen",C10806="Commercial NAICS Non-Cogen",C10806="industrial NAICS Cogen", C10806="industrial NAICS non-cogen")),FALSE,TRUE))</f>
        <v>1</v>
      </c>
      <c r="M10806">
        <f t="shared" si="505"/>
        <v>0.76566757493188009</v>
      </c>
      <c r="N10806">
        <f t="shared" si="506"/>
        <v>1</v>
      </c>
    </row>
    <row r="10807" spans="1:14" x14ac:dyDescent="0.2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s="32">
        <f t="shared" si="504"/>
        <v>8901938.0005809851</v>
      </c>
      <c r="J10807" t="str">
        <f>IF(K10807="natural gas",VLOOKUP(D10807,'Cross-Page Data'!$I$4:$J$13,2,FALSE),IF(K10807="solar",VLOOKUP('Form 923'!D10807,'Cross-Page Data'!$I$14:$J$117,2,FALSE),K10807))</f>
        <v>hydro</v>
      </c>
      <c r="K10807" t="str">
        <f>VLOOKUP(E10807,'Cross-Page Data'!$D$4:$F$48,3,FALSE)</f>
        <v>hydro</v>
      </c>
      <c r="L10807" t="b">
        <f>IF(AND($P$6=FALSE,OR(C10807="Commercial NAICS Cogen",C10807="Industrial NAICS Cogen",C10807="NAICS-22 Cogen")),FALSE,IF(AND($P$7=FALSE,OR(C10807="Commercial NAICS Cogen",C10807="Commercial NAICS Non-Cogen",C10807="industrial NAICS Cogen", C10807="industrial NAICS non-cogen")),FALSE,TRUE))</f>
        <v>1</v>
      </c>
      <c r="M10807">
        <f t="shared" si="505"/>
        <v>0.81335149863760214</v>
      </c>
      <c r="N10807">
        <f t="shared" si="506"/>
        <v>1</v>
      </c>
    </row>
    <row r="10808" spans="1:14" x14ac:dyDescent="0.2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s="32">
        <f t="shared" si="504"/>
        <v>10265973.072215421</v>
      </c>
      <c r="J10808" t="str">
        <f>IF(K10808="natural gas",VLOOKUP(D10808,'Cross-Page Data'!$I$4:$J$13,2,FALSE),IF(K10808="solar",VLOOKUP('Form 923'!D10808,'Cross-Page Data'!$I$14:$J$117,2,FALSE),K10808))</f>
        <v>biomass</v>
      </c>
      <c r="K10808" t="str">
        <f>VLOOKUP(E10808,'Cross-Page Data'!$D$4:$F$48,3,FALSE)</f>
        <v>biomass</v>
      </c>
      <c r="L10808" t="b">
        <f>IF(AND($P$6=FALSE,OR(C10808="Commercial NAICS Cogen",C10808="Industrial NAICS Cogen",C10808="NAICS-22 Cogen")),FALSE,IF(AND($P$7=FALSE,OR(C10808="Commercial NAICS Cogen",C10808="Commercial NAICS Non-Cogen",C10808="industrial NAICS Cogen", C10808="industrial NAICS non-cogen")),FALSE,TRUE))</f>
        <v>1</v>
      </c>
      <c r="M10808">
        <f t="shared" si="505"/>
        <v>0.47697368421052633</v>
      </c>
      <c r="N10808">
        <f t="shared" si="506"/>
        <v>1</v>
      </c>
    </row>
    <row r="10809" spans="1:14" x14ac:dyDescent="0.2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s="32">
        <f t="shared" si="504"/>
        <v>8902040.1465842593</v>
      </c>
      <c r="J10809" t="str">
        <f>IF(K10809="natural gas",VLOOKUP(D10809,'Cross-Page Data'!$I$4:$J$13,2,FALSE),IF(K10809="solar",VLOOKUP('Form 923'!D10809,'Cross-Page Data'!$I$14:$J$117,2,FALSE),K10809))</f>
        <v>solar pv</v>
      </c>
      <c r="K10809" t="str">
        <f>VLOOKUP(E10809,'Cross-Page Data'!$D$4:$F$48,3,FALSE)</f>
        <v>solar</v>
      </c>
      <c r="L10809" t="b">
        <f>IF(AND($P$6=FALSE,OR(C10809="Commercial NAICS Cogen",C10809="Industrial NAICS Cogen",C10809="NAICS-22 Cogen")),FALSE,IF(AND($P$7=FALSE,OR(C10809="Commercial NAICS Cogen",C10809="Commercial NAICS Non-Cogen",C10809="industrial NAICS Cogen", C10809="industrial NAICS non-cogen")),FALSE,TRUE))</f>
        <v>1</v>
      </c>
      <c r="M10809">
        <f t="shared" si="505"/>
        <v>0.35824660990223905</v>
      </c>
      <c r="N10809">
        <f t="shared" si="506"/>
        <v>1</v>
      </c>
    </row>
    <row r="10810" spans="1:14" x14ac:dyDescent="0.2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s="32">
        <f t="shared" si="504"/>
        <v>8902004.2317111772</v>
      </c>
      <c r="J10810" t="str">
        <f>IF(K10810="natural gas",VLOOKUP(D10810,'Cross-Page Data'!$I$4:$J$13,2,FALSE),IF(K10810="solar",VLOOKUP('Form 923'!D10810,'Cross-Page Data'!$I$14:$J$117,2,FALSE),K10810))</f>
        <v>solar pv</v>
      </c>
      <c r="K10810" t="str">
        <f>VLOOKUP(E10810,'Cross-Page Data'!$D$4:$F$48,3,FALSE)</f>
        <v>solar</v>
      </c>
      <c r="L10810" t="b">
        <f>IF(AND($P$6=FALSE,OR(C10810="Commercial NAICS Cogen",C10810="Industrial NAICS Cogen",C10810="NAICS-22 Cogen")),FALSE,IF(AND($P$7=FALSE,OR(C10810="Commercial NAICS Cogen",C10810="Commercial NAICS Non-Cogen",C10810="industrial NAICS Cogen", C10810="industrial NAICS non-cogen")),FALSE,TRUE))</f>
        <v>1</v>
      </c>
      <c r="M10810">
        <f t="shared" si="505"/>
        <v>0.46199936928413748</v>
      </c>
      <c r="N10810">
        <f t="shared" si="506"/>
        <v>1</v>
      </c>
    </row>
    <row r="10811" spans="1:14" x14ac:dyDescent="0.2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s="32">
        <f t="shared" si="504"/>
        <v>8901999.8434738182</v>
      </c>
      <c r="J10811" t="str">
        <f>IF(K10811="natural gas",VLOOKUP(D10811,'Cross-Page Data'!$I$4:$J$13,2,FALSE),IF(K10811="solar",VLOOKUP('Form 923'!D10811,'Cross-Page Data'!$I$14:$J$117,2,FALSE),K10811))</f>
        <v>wind</v>
      </c>
      <c r="K10811" t="str">
        <f>VLOOKUP(E10811,'Cross-Page Data'!$D$4:$F$48,3,FALSE)</f>
        <v>wind</v>
      </c>
      <c r="L10811" t="b">
        <f>IF(AND($P$6=FALSE,OR(C10811="Commercial NAICS Cogen",C10811="Industrial NAICS Cogen",C10811="NAICS-22 Cogen")),FALSE,IF(AND($P$7=FALSE,OR(C10811="Commercial NAICS Cogen",C10811="Commercial NAICS Non-Cogen",C10811="industrial NAICS Cogen", C10811="industrial NAICS non-cogen")),FALSE,TRUE))</f>
        <v>1</v>
      </c>
      <c r="M10811">
        <f t="shared" si="505"/>
        <v>0.50043744531933509</v>
      </c>
      <c r="N10811">
        <f t="shared" si="506"/>
        <v>1</v>
      </c>
    </row>
    <row r="10812" spans="1:14" x14ac:dyDescent="0.2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s="32">
        <f t="shared" si="504"/>
        <v>8902006.9204152245</v>
      </c>
      <c r="J10812" t="str">
        <f>IF(K10812="natural gas",VLOOKUP(D10812,'Cross-Page Data'!$I$4:$J$13,2,FALSE),IF(K10812="solar",VLOOKUP('Form 923'!D10812,'Cross-Page Data'!$I$14:$J$117,2,FALSE),K10812))</f>
        <v>solar pv</v>
      </c>
      <c r="K10812" t="str">
        <f>VLOOKUP(E10812,'Cross-Page Data'!$D$4:$F$48,3,FALSE)</f>
        <v>solar</v>
      </c>
      <c r="L10812" t="b">
        <f>IF(AND($P$6=FALSE,OR(C10812="Commercial NAICS Cogen",C10812="Industrial NAICS Cogen",C10812="NAICS-22 Cogen")),FALSE,IF(AND($P$7=FALSE,OR(C10812="Commercial NAICS Cogen",C10812="Commercial NAICS Non-Cogen",C10812="industrial NAICS Cogen", C10812="industrial NAICS non-cogen")),FALSE,TRUE))</f>
        <v>1</v>
      </c>
      <c r="M10812">
        <f t="shared" si="505"/>
        <v>0.44938505203405865</v>
      </c>
      <c r="N10812">
        <f t="shared" si="506"/>
        <v>1</v>
      </c>
    </row>
    <row r="10813" spans="1:14" x14ac:dyDescent="0.2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s="32">
        <f t="shared" si="504"/>
        <v>8902018.9640714694</v>
      </c>
      <c r="J10813" t="str">
        <f>IF(K10813="natural gas",VLOOKUP(D10813,'Cross-Page Data'!$I$4:$J$13,2,FALSE),IF(K10813="solar",VLOOKUP('Form 923'!D10813,'Cross-Page Data'!$I$14:$J$117,2,FALSE),K10813))</f>
        <v>solar pv</v>
      </c>
      <c r="K10813" t="str">
        <f>VLOOKUP(E10813,'Cross-Page Data'!$D$4:$F$48,3,FALSE)</f>
        <v>solar</v>
      </c>
      <c r="L10813" t="b">
        <f>IF(AND($P$6=FALSE,OR(C10813="Commercial NAICS Cogen",C10813="Industrial NAICS Cogen",C10813="NAICS-22 Cogen")),FALSE,IF(AND($P$7=FALSE,OR(C10813="Commercial NAICS Cogen",C10813="Commercial NAICS Non-Cogen",C10813="industrial NAICS Cogen", C10813="industrial NAICS non-cogen")),FALSE,TRUE))</f>
        <v>1</v>
      </c>
      <c r="M10813">
        <f t="shared" si="505"/>
        <v>0.40428886786502682</v>
      </c>
      <c r="N10813">
        <f t="shared" si="506"/>
        <v>1</v>
      </c>
    </row>
    <row r="10814" spans="1:14" x14ac:dyDescent="0.2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s="32">
        <f t="shared" si="504"/>
        <v>8902100.3915984351</v>
      </c>
      <c r="J10814" t="str">
        <f>IF(K10814="natural gas",VLOOKUP(D10814,'Cross-Page Data'!$I$4:$J$13,2,FALSE),IF(K10814="solar",VLOOKUP('Form 923'!D10814,'Cross-Page Data'!$I$14:$J$117,2,FALSE),K10814))</f>
        <v>solar pv</v>
      </c>
      <c r="K10814" t="str">
        <f>VLOOKUP(E10814,'Cross-Page Data'!$D$4:$F$48,3,FALSE)</f>
        <v>solar</v>
      </c>
      <c r="L10814" t="b">
        <f>IF(AND($P$6=FALSE,OR(C10814="Commercial NAICS Cogen",C10814="Industrial NAICS Cogen",C10814="NAICS-22 Cogen")),FALSE,IF(AND($P$7=FALSE,OR(C10814="Commercial NAICS Cogen",C10814="Commercial NAICS Non-Cogen",C10814="industrial NAICS Cogen", C10814="industrial NAICS non-cogen")),FALSE,TRUE))</f>
        <v>1</v>
      </c>
      <c r="M10814">
        <f t="shared" si="505"/>
        <v>0.27026174708293915</v>
      </c>
      <c r="N10814">
        <f t="shared" si="506"/>
        <v>1</v>
      </c>
    </row>
    <row r="10815" spans="1:14" x14ac:dyDescent="0.2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s="32">
        <f t="shared" si="504"/>
        <v>8901937.4068554398</v>
      </c>
      <c r="J10815" t="str">
        <f>IF(K10815="natural gas",VLOOKUP(D10815,'Cross-Page Data'!$I$4:$J$13,2,FALSE),IF(K10815="solar",VLOOKUP('Form 923'!D10815,'Cross-Page Data'!$I$14:$J$117,2,FALSE),K10815))</f>
        <v>solar pv</v>
      </c>
      <c r="K10815" t="str">
        <f>VLOOKUP(E10815,'Cross-Page Data'!$D$4:$F$48,3,FALSE)</f>
        <v>solar</v>
      </c>
      <c r="L10815" t="b">
        <f>IF(AND($P$6=FALSE,OR(C10815="Commercial NAICS Cogen",C10815="Industrial NAICS Cogen",C10815="NAICS-22 Cogen")),FALSE,IF(AND($P$7=FALSE,OR(C10815="Commercial NAICS Cogen",C10815="Commercial NAICS Non-Cogen",C10815="industrial NAICS Cogen", C10815="industrial NAICS non-cogen")),FALSE,TRUE))</f>
        <v>1</v>
      </c>
      <c r="M10815">
        <f t="shared" si="505"/>
        <v>0.66445916114790282</v>
      </c>
      <c r="N10815">
        <f t="shared" si="506"/>
        <v>1</v>
      </c>
    </row>
    <row r="10816" spans="1:14" x14ac:dyDescent="0.2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s="32">
        <f t="shared" si="504"/>
        <v>5509992.8004411776</v>
      </c>
      <c r="J10816" t="str">
        <f>IF(K10816="natural gas",VLOOKUP(D10816,'Cross-Page Data'!$I$4:$J$13,2,FALSE),IF(K10816="solar",VLOOKUP('Form 923'!D10816,'Cross-Page Data'!$I$14:$J$117,2,FALSE),K10816))</f>
        <v>biomass</v>
      </c>
      <c r="K10816" t="str">
        <f>VLOOKUP(E10816,'Cross-Page Data'!$D$4:$F$48,3,FALSE)</f>
        <v>biomass</v>
      </c>
      <c r="L10816" t="b">
        <f>IF(AND($P$6=FALSE,OR(C10816="Commercial NAICS Cogen",C10816="Industrial NAICS Cogen",C10816="NAICS-22 Cogen")),FALSE,IF(AND($P$7=FALSE,OR(C10816="Commercial NAICS Cogen",C10816="Commercial NAICS Non-Cogen",C10816="industrial NAICS Cogen", C10816="industrial NAICS non-cogen")),FALSE,TRUE))</f>
        <v>0</v>
      </c>
      <c r="M10816">
        <f t="shared" si="505"/>
        <v>0.64144736842105265</v>
      </c>
      <c r="N10816">
        <f t="shared" si="506"/>
        <v>1</v>
      </c>
    </row>
    <row r="10817" spans="1:14" x14ac:dyDescent="0.2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s="32">
        <f t="shared" si="504"/>
        <v>5509766.5789555907</v>
      </c>
      <c r="J10817" t="str">
        <f>IF(K10817="natural gas",VLOOKUP(D10817,'Cross-Page Data'!$I$4:$J$13,2,FALSE),IF(K10817="solar",VLOOKUP('Form 923'!D10817,'Cross-Page Data'!$I$14:$J$117,2,FALSE),K10817))</f>
        <v>natural gas peaker</v>
      </c>
      <c r="K10817" t="str">
        <f>VLOOKUP(E10817,'Cross-Page Data'!$D$4:$F$48,3,FALSE)</f>
        <v>natural gas</v>
      </c>
      <c r="L10817" t="b">
        <f>IF(AND($P$6=FALSE,OR(C10817="Commercial NAICS Cogen",C10817="Industrial NAICS Cogen",C10817="NAICS-22 Cogen")),FALSE,IF(AND($P$7=FALSE,OR(C10817="Commercial NAICS Cogen",C10817="Commercial NAICS Non-Cogen",C10817="industrial NAICS Cogen", C10817="industrial NAICS non-cogen")),FALSE,TRUE))</f>
        <v>0</v>
      </c>
      <c r="M10817">
        <f t="shared" si="505"/>
        <v>0.66370370370370368</v>
      </c>
      <c r="N10817">
        <f t="shared" si="506"/>
        <v>1</v>
      </c>
    </row>
    <row r="10818" spans="1:14" x14ac:dyDescent="0.2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s="32">
        <f t="shared" si="504"/>
        <v>8902386.1171366591</v>
      </c>
      <c r="J10818" t="str">
        <f>IF(K10818="natural gas",VLOOKUP(D10818,'Cross-Page Data'!$I$4:$J$13,2,FALSE),IF(K10818="solar",VLOOKUP('Form 923'!D10818,'Cross-Page Data'!$I$14:$J$117,2,FALSE),K10818))</f>
        <v>wind</v>
      </c>
      <c r="K10818" t="str">
        <f>VLOOKUP(E10818,'Cross-Page Data'!$D$4:$F$48,3,FALSE)</f>
        <v>wind</v>
      </c>
      <c r="L10818" t="b">
        <f>IF(AND($P$6=FALSE,OR(C10818="Commercial NAICS Cogen",C10818="Industrial NAICS Cogen",C10818="NAICS-22 Cogen")),FALSE,IF(AND($P$7=FALSE,OR(C10818="Commercial NAICS Cogen",C10818="Commercial NAICS Non-Cogen",C10818="industrial NAICS Cogen", C10818="industrial NAICS non-cogen")),FALSE,TRUE))</f>
        <v>0</v>
      </c>
      <c r="M10818">
        <f t="shared" si="505"/>
        <v>1.399825021872266E-2</v>
      </c>
      <c r="N10818">
        <f t="shared" si="506"/>
        <v>0</v>
      </c>
    </row>
    <row r="10819" spans="1:14" x14ac:dyDescent="0.2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s="32">
        <f t="shared" si="504"/>
        <v>8901981.2788888123</v>
      </c>
      <c r="J10819" t="str">
        <f>IF(K10819="natural gas",VLOOKUP(D10819,'Cross-Page Data'!$I$4:$J$13,2,FALSE),IF(K10819="solar",VLOOKUP('Form 923'!D10819,'Cross-Page Data'!$I$14:$J$117,2,FALSE),K10819))</f>
        <v>solar pv</v>
      </c>
      <c r="K10819" t="str">
        <f>VLOOKUP(E10819,'Cross-Page Data'!$D$4:$F$48,3,FALSE)</f>
        <v>solar</v>
      </c>
      <c r="L10819" t="b">
        <f>IF(AND($P$6=FALSE,OR(C10819="Commercial NAICS Cogen",C10819="Industrial NAICS Cogen",C10819="NAICS-22 Cogen")),FALSE,IF(AND($P$7=FALSE,OR(C10819="Commercial NAICS Cogen",C10819="Commercial NAICS Non-Cogen",C10819="industrial NAICS Cogen", C10819="industrial NAICS non-cogen")),FALSE,TRUE))</f>
        <v>1</v>
      </c>
      <c r="M10819">
        <f t="shared" si="505"/>
        <v>0.5821507410911384</v>
      </c>
      <c r="N10819">
        <f t="shared" si="506"/>
        <v>1</v>
      </c>
    </row>
    <row r="10820" spans="1:14" x14ac:dyDescent="0.2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s="32">
        <f t="shared" si="504"/>
        <v>8901996.6254218221</v>
      </c>
      <c r="J10820" t="str">
        <f>IF(K10820="natural gas",VLOOKUP(D10820,'Cross-Page Data'!$I$4:$J$13,2,FALSE),IF(K10820="solar",VLOOKUP('Form 923'!D10820,'Cross-Page Data'!$I$14:$J$117,2,FALSE),K10820))</f>
        <v>solar pv</v>
      </c>
      <c r="K10820" t="str">
        <f>VLOOKUP(E10820,'Cross-Page Data'!$D$4:$F$48,3,FALSE)</f>
        <v>solar</v>
      </c>
      <c r="L10820" t="b">
        <f>IF(AND($P$6=FALSE,OR(C10820="Commercial NAICS Cogen",C10820="Industrial NAICS Cogen",C10820="NAICS-22 Cogen")),FALSE,IF(AND($P$7=FALSE,OR(C10820="Commercial NAICS Cogen",C10820="Commercial NAICS Non-Cogen",C10820="industrial NAICS Cogen", C10820="industrial NAICS non-cogen")),FALSE,TRUE))</f>
        <v>1</v>
      </c>
      <c r="M10820">
        <f t="shared" si="505"/>
        <v>0.51907915484074429</v>
      </c>
      <c r="N10820">
        <f t="shared" si="506"/>
        <v>1</v>
      </c>
    </row>
    <row r="10821" spans="1:14" x14ac:dyDescent="0.2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s="32">
        <f t="shared" si="504"/>
        <v>8902225.21915037</v>
      </c>
      <c r="J10821" t="str">
        <f>IF(K10821="natural gas",VLOOKUP(D10821,'Cross-Page Data'!$I$4:$J$13,2,FALSE),IF(K10821="solar",VLOOKUP('Form 923'!D10821,'Cross-Page Data'!$I$14:$J$117,2,FALSE),K10821))</f>
        <v>solar pv</v>
      </c>
      <c r="K10821" t="str">
        <f>VLOOKUP(E10821,'Cross-Page Data'!$D$4:$F$48,3,FALSE)</f>
        <v>solar</v>
      </c>
      <c r="L10821" t="b">
        <f>IF(AND($P$6=FALSE,OR(C10821="Commercial NAICS Cogen",C10821="Industrial NAICS Cogen",C10821="NAICS-22 Cogen")),FALSE,IF(AND($P$7=FALSE,OR(C10821="Commercial NAICS Cogen",C10821="Commercial NAICS Non-Cogen",C10821="industrial NAICS Cogen", C10821="industrial NAICS non-cogen")),FALSE,TRUE))</f>
        <v>1</v>
      </c>
      <c r="M10821">
        <f t="shared" si="505"/>
        <v>0.1586250394197414</v>
      </c>
      <c r="N10821">
        <f t="shared" si="506"/>
        <v>1</v>
      </c>
    </row>
    <row r="10822" spans="1:14" ht="26.25" x14ac:dyDescent="0.2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s="32">
        <f t="shared" si="504"/>
        <v>4769352.5729035363</v>
      </c>
      <c r="J10822" t="str">
        <f>IF(K10822="natural gas",VLOOKUP(D10822,'Cross-Page Data'!$I$4:$J$13,2,FALSE),IF(K10822="solar",VLOOKUP('Form 923'!D10822,'Cross-Page Data'!$I$14:$J$117,2,FALSE),K10822))</f>
        <v>natural gas peaker</v>
      </c>
      <c r="K10822" t="str">
        <f>VLOOKUP(E10822,'Cross-Page Data'!$D$4:$F$48,3,FALSE)</f>
        <v>natural gas</v>
      </c>
      <c r="L10822" t="b">
        <f>IF(AND($P$6=FALSE,OR(C10822="Commercial NAICS Cogen",C10822="Industrial NAICS Cogen",C10822="NAICS-22 Cogen")),FALSE,IF(AND($P$7=FALSE,OR(C10822="Commercial NAICS Cogen",C10822="Commercial NAICS Non-Cogen",C10822="industrial NAICS Cogen", C10822="industrial NAICS non-cogen")),FALSE,TRUE))</f>
        <v>0</v>
      </c>
      <c r="M10822">
        <f t="shared" si="505"/>
        <v>0.72098765432098766</v>
      </c>
      <c r="N10822">
        <f t="shared" si="506"/>
        <v>1</v>
      </c>
    </row>
    <row r="10823" spans="1:14" x14ac:dyDescent="0.2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s="32">
        <f t="shared" ref="I10823:I10886" si="507">IFERROR(F10823/G10823*10^6,"")</f>
        <v>8902054.5447177533</v>
      </c>
      <c r="J10823" t="str">
        <f>IF(K10823="natural gas",VLOOKUP(D10823,'Cross-Page Data'!$I$4:$J$13,2,FALSE),IF(K10823="solar",VLOOKUP('Form 923'!D10823,'Cross-Page Data'!$I$14:$J$117,2,FALSE),K10823))</f>
        <v>solar pv</v>
      </c>
      <c r="K10823" t="str">
        <f>VLOOKUP(E10823,'Cross-Page Data'!$D$4:$F$48,3,FALSE)</f>
        <v>solar</v>
      </c>
      <c r="L10823" t="b">
        <f>IF(AND($P$6=FALSE,OR(C10823="Commercial NAICS Cogen",C10823="Industrial NAICS Cogen",C10823="NAICS-22 Cogen")),FALSE,IF(AND($P$7=FALSE,OR(C10823="Commercial NAICS Cogen",C10823="Commercial NAICS Non-Cogen",C10823="industrial NAICS Cogen", C10823="industrial NAICS non-cogen")),FALSE,TRUE))</f>
        <v>1</v>
      </c>
      <c r="M10823">
        <f t="shared" ref="M10823:M10886" si="508">(COUNTIFS($J$6:$J$14148,J10823,$I$6:$I$14148,"&gt;"&amp;I10823)+1)/COUNTIFS($J$6:$J$14148,J10823)</f>
        <v>0.33175654367707347</v>
      </c>
      <c r="N10823">
        <f t="shared" ref="N10823:N10886" si="509">IF(OR(M10823&gt;0.95,M10823&lt;0.05),0,1)</f>
        <v>1</v>
      </c>
    </row>
    <row r="10824" spans="1:14" x14ac:dyDescent="0.2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s="32">
        <f t="shared" si="507"/>
        <v>8901969.6286272742</v>
      </c>
      <c r="J10824" t="str">
        <f>IF(K10824="natural gas",VLOOKUP(D10824,'Cross-Page Data'!$I$4:$J$13,2,FALSE),IF(K10824="solar",VLOOKUP('Form 923'!D10824,'Cross-Page Data'!$I$14:$J$117,2,FALSE),K10824))</f>
        <v>solar pv</v>
      </c>
      <c r="K10824" t="str">
        <f>VLOOKUP(E10824,'Cross-Page Data'!$D$4:$F$48,3,FALSE)</f>
        <v>solar</v>
      </c>
      <c r="L10824" t="b">
        <f>IF(AND($P$6=FALSE,OR(C10824="Commercial NAICS Cogen",C10824="Industrial NAICS Cogen",C10824="NAICS-22 Cogen")),FALSE,IF(AND($P$7=FALSE,OR(C10824="Commercial NAICS Cogen",C10824="Commercial NAICS Non-Cogen",C10824="industrial NAICS Cogen", C10824="industrial NAICS non-cogen")),FALSE,TRUE))</f>
        <v>1</v>
      </c>
      <c r="M10824">
        <f t="shared" si="508"/>
        <v>0.61210974456007572</v>
      </c>
      <c r="N10824">
        <f t="shared" si="509"/>
        <v>1</v>
      </c>
    </row>
    <row r="10825" spans="1:14" ht="26.25" x14ac:dyDescent="0.2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s="32">
        <f t="shared" si="507"/>
        <v>7255185.6370925577</v>
      </c>
      <c r="J10825" t="str">
        <f>IF(K10825="natural gas",VLOOKUP(D10825,'Cross-Page Data'!$I$4:$J$13,2,FALSE),IF(K10825="solar",VLOOKUP('Form 923'!D10825,'Cross-Page Data'!$I$14:$J$117,2,FALSE),K10825))</f>
        <v>natural gas peaker</v>
      </c>
      <c r="K10825" t="str">
        <f>VLOOKUP(E10825,'Cross-Page Data'!$D$4:$F$48,3,FALSE)</f>
        <v>natural gas</v>
      </c>
      <c r="L10825" t="b">
        <f>IF(AND($P$6=FALSE,OR(C10825="Commercial NAICS Cogen",C10825="Industrial NAICS Cogen",C10825="NAICS-22 Cogen")),FALSE,IF(AND($P$7=FALSE,OR(C10825="Commercial NAICS Cogen",C10825="Commercial NAICS Non-Cogen",C10825="industrial NAICS Cogen", C10825="industrial NAICS non-cogen")),FALSE,TRUE))</f>
        <v>0</v>
      </c>
      <c r="M10825">
        <f t="shared" si="508"/>
        <v>0.60197530864197535</v>
      </c>
      <c r="N10825">
        <f t="shared" si="509"/>
        <v>1</v>
      </c>
    </row>
    <row r="10826" spans="1:14" ht="26.25" x14ac:dyDescent="0.2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s="32">
        <f t="shared" si="507"/>
        <v>5201985.0252481289</v>
      </c>
      <c r="J10826" t="str">
        <f>IF(K10826="natural gas",VLOOKUP(D10826,'Cross-Page Data'!$I$4:$J$13,2,FALSE),IF(K10826="solar",VLOOKUP('Form 923'!D10826,'Cross-Page Data'!$I$14:$J$117,2,FALSE),K10826))</f>
        <v>natural gas peaker</v>
      </c>
      <c r="K10826" t="str">
        <f>VLOOKUP(E10826,'Cross-Page Data'!$D$4:$F$48,3,FALSE)</f>
        <v>natural gas</v>
      </c>
      <c r="L10826" t="b">
        <f>IF(AND($P$6=FALSE,OR(C10826="Commercial NAICS Cogen",C10826="Industrial NAICS Cogen",C10826="NAICS-22 Cogen")),FALSE,IF(AND($P$7=FALSE,OR(C10826="Commercial NAICS Cogen",C10826="Commercial NAICS Non-Cogen",C10826="industrial NAICS Cogen", C10826="industrial NAICS non-cogen")),FALSE,TRUE))</f>
        <v>0</v>
      </c>
      <c r="M10826">
        <f t="shared" si="508"/>
        <v>0.68098765432098762</v>
      </c>
      <c r="N10826">
        <f t="shared" si="509"/>
        <v>1</v>
      </c>
    </row>
    <row r="10827" spans="1:14" ht="26.25" x14ac:dyDescent="0.2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s="32">
        <f t="shared" si="507"/>
        <v>6041811.7472458472</v>
      </c>
      <c r="J10827" t="str">
        <f>IF(K10827="natural gas",VLOOKUP(D10827,'Cross-Page Data'!$I$4:$J$13,2,FALSE),IF(K10827="solar",VLOOKUP('Form 923'!D10827,'Cross-Page Data'!$I$14:$J$117,2,FALSE),K10827))</f>
        <v>natural gas peaker</v>
      </c>
      <c r="K10827" t="str">
        <f>VLOOKUP(E10827,'Cross-Page Data'!$D$4:$F$48,3,FALSE)</f>
        <v>natural gas</v>
      </c>
      <c r="L10827" t="b">
        <f>IF(AND($P$6=FALSE,OR(C10827="Commercial NAICS Cogen",C10827="Industrial NAICS Cogen",C10827="NAICS-22 Cogen")),FALSE,IF(AND($P$7=FALSE,OR(C10827="Commercial NAICS Cogen",C10827="Commercial NAICS Non-Cogen",C10827="industrial NAICS Cogen", C10827="industrial NAICS non-cogen")),FALSE,TRUE))</f>
        <v>0</v>
      </c>
      <c r="M10827">
        <f t="shared" si="508"/>
        <v>0.6325925925925926</v>
      </c>
      <c r="N10827">
        <f t="shared" si="509"/>
        <v>1</v>
      </c>
    </row>
    <row r="10828" spans="1:14" x14ac:dyDescent="0.2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s="32" t="str">
        <f t="shared" si="507"/>
        <v/>
      </c>
      <c r="J10828" t="str">
        <f>IF(K10828="natural gas",VLOOKUP(D10828,'Cross-Page Data'!$I$4:$J$13,2,FALSE),IF(K10828="solar",VLOOKUP('Form 923'!D10828,'Cross-Page Data'!$I$14:$J$117,2,FALSE),K10828))</f>
        <v>solar pv</v>
      </c>
      <c r="K10828" t="str">
        <f>VLOOKUP(E10828,'Cross-Page Data'!$D$4:$F$48,3,FALSE)</f>
        <v>solar</v>
      </c>
      <c r="L10828" t="b">
        <f>IF(AND($P$6=FALSE,OR(C10828="Commercial NAICS Cogen",C10828="Industrial NAICS Cogen",C10828="NAICS-22 Cogen")),FALSE,IF(AND($P$7=FALSE,OR(C10828="Commercial NAICS Cogen",C10828="Commercial NAICS Non-Cogen",C10828="industrial NAICS Cogen", C10828="industrial NAICS non-cogen")),FALSE,TRUE))</f>
        <v>1</v>
      </c>
      <c r="M10828">
        <f t="shared" si="508"/>
        <v>3.1535793125197099E-4</v>
      </c>
      <c r="N10828">
        <f t="shared" si="509"/>
        <v>0</v>
      </c>
    </row>
    <row r="10829" spans="1:14" x14ac:dyDescent="0.2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s="32">
        <f t="shared" si="507"/>
        <v>8901999.5978053976</v>
      </c>
      <c r="J10829" t="str">
        <f>IF(K10829="natural gas",VLOOKUP(D10829,'Cross-Page Data'!$I$4:$J$13,2,FALSE),IF(K10829="solar",VLOOKUP('Form 923'!D10829,'Cross-Page Data'!$I$14:$J$117,2,FALSE),K10829))</f>
        <v>wind</v>
      </c>
      <c r="K10829" t="str">
        <f>VLOOKUP(E10829,'Cross-Page Data'!$D$4:$F$48,3,FALSE)</f>
        <v>wind</v>
      </c>
      <c r="L10829" t="b">
        <f>IF(AND($P$6=FALSE,OR(C10829="Commercial NAICS Cogen",C10829="Industrial NAICS Cogen",C10829="NAICS-22 Cogen")),FALSE,IF(AND($P$7=FALSE,OR(C10829="Commercial NAICS Cogen",C10829="Commercial NAICS Non-Cogen",C10829="industrial NAICS Cogen", C10829="industrial NAICS non-cogen")),FALSE,TRUE))</f>
        <v>1</v>
      </c>
      <c r="M10829">
        <f t="shared" si="508"/>
        <v>0.52318460192475935</v>
      </c>
      <c r="N10829">
        <f t="shared" si="509"/>
        <v>1</v>
      </c>
    </row>
    <row r="10830" spans="1:14" x14ac:dyDescent="0.2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s="32">
        <f t="shared" si="507"/>
        <v>10174770.843506048</v>
      </c>
      <c r="J10830" t="str">
        <f>IF(K10830="natural gas",VLOOKUP(D10830,'Cross-Page Data'!$I$4:$J$13,2,FALSE),IF(K10830="solar",VLOOKUP('Form 923'!D10830,'Cross-Page Data'!$I$14:$J$117,2,FALSE),K10830))</f>
        <v>biomass</v>
      </c>
      <c r="K10830" t="str">
        <f>VLOOKUP(E10830,'Cross-Page Data'!$D$4:$F$48,3,FALSE)</f>
        <v>biomass</v>
      </c>
      <c r="L10830" t="b">
        <f>IF(AND($P$6=FALSE,OR(C10830="Commercial NAICS Cogen",C10830="Industrial NAICS Cogen",C10830="NAICS-22 Cogen")),FALSE,IF(AND($P$7=FALSE,OR(C10830="Commercial NAICS Cogen",C10830="Commercial NAICS Non-Cogen",C10830="industrial NAICS Cogen", C10830="industrial NAICS non-cogen")),FALSE,TRUE))</f>
        <v>1</v>
      </c>
      <c r="M10830">
        <f t="shared" si="508"/>
        <v>0.49232456140350878</v>
      </c>
      <c r="N10830">
        <f t="shared" si="509"/>
        <v>1</v>
      </c>
    </row>
    <row r="10831" spans="1:14" x14ac:dyDescent="0.2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s="32">
        <f t="shared" si="507"/>
        <v>8902054.7945205495</v>
      </c>
      <c r="J10831" t="str">
        <f>IF(K10831="natural gas",VLOOKUP(D10831,'Cross-Page Data'!$I$4:$J$13,2,FALSE),IF(K10831="solar",VLOOKUP('Form 923'!D10831,'Cross-Page Data'!$I$14:$J$117,2,FALSE),K10831))</f>
        <v>solar pv</v>
      </c>
      <c r="K10831" t="str">
        <f>VLOOKUP(E10831,'Cross-Page Data'!$D$4:$F$48,3,FALSE)</f>
        <v>solar</v>
      </c>
      <c r="L10831" t="b">
        <f>IF(AND($P$6=FALSE,OR(C10831="Commercial NAICS Cogen",C10831="Industrial NAICS Cogen",C10831="NAICS-22 Cogen")),FALSE,IF(AND($P$7=FALSE,OR(C10831="Commercial NAICS Cogen",C10831="Commercial NAICS Non-Cogen",C10831="industrial NAICS Cogen", C10831="industrial NAICS non-cogen")),FALSE,TRUE))</f>
        <v>1</v>
      </c>
      <c r="M10831">
        <f t="shared" si="508"/>
        <v>0.33144118574582149</v>
      </c>
      <c r="N10831">
        <f t="shared" si="509"/>
        <v>1</v>
      </c>
    </row>
    <row r="10832" spans="1:14" x14ac:dyDescent="0.2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s="32">
        <f t="shared" si="507"/>
        <v>8901643.3652195241</v>
      </c>
      <c r="J10832" t="str">
        <f>IF(K10832="natural gas",VLOOKUP(D10832,'Cross-Page Data'!$I$4:$J$13,2,FALSE),IF(K10832="solar",VLOOKUP('Form 923'!D10832,'Cross-Page Data'!$I$14:$J$117,2,FALSE),K10832))</f>
        <v>solar pv</v>
      </c>
      <c r="K10832" t="str">
        <f>VLOOKUP(E10832,'Cross-Page Data'!$D$4:$F$48,3,FALSE)</f>
        <v>solar</v>
      </c>
      <c r="L10832" t="b">
        <f>IF(AND($P$6=FALSE,OR(C10832="Commercial NAICS Cogen",C10832="Industrial NAICS Cogen",C10832="NAICS-22 Cogen")),FALSE,IF(AND($P$7=FALSE,OR(C10832="Commercial NAICS Cogen",C10832="Commercial NAICS Non-Cogen",C10832="industrial NAICS Cogen", C10832="industrial NAICS non-cogen")),FALSE,TRUE))</f>
        <v>1</v>
      </c>
      <c r="M10832">
        <f t="shared" si="508"/>
        <v>0.86408073163040056</v>
      </c>
      <c r="N10832">
        <f t="shared" si="509"/>
        <v>1</v>
      </c>
    </row>
    <row r="10833" spans="1:14" x14ac:dyDescent="0.2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s="32">
        <f t="shared" si="507"/>
        <v>8901995.5654102005</v>
      </c>
      <c r="J10833" t="str">
        <f>IF(K10833="natural gas",VLOOKUP(D10833,'Cross-Page Data'!$I$4:$J$13,2,FALSE),IF(K10833="solar",VLOOKUP('Form 923'!D10833,'Cross-Page Data'!$I$14:$J$117,2,FALSE),K10833))</f>
        <v>solar pv</v>
      </c>
      <c r="K10833" t="str">
        <f>VLOOKUP(E10833,'Cross-Page Data'!$D$4:$F$48,3,FALSE)</f>
        <v>solar</v>
      </c>
      <c r="L10833" t="b">
        <f>IF(AND($P$6=FALSE,OR(C10833="Commercial NAICS Cogen",C10833="Industrial NAICS Cogen",C10833="NAICS-22 Cogen")),FALSE,IF(AND($P$7=FALSE,OR(C10833="Commercial NAICS Cogen",C10833="Commercial NAICS Non-Cogen",C10833="industrial NAICS Cogen", C10833="industrial NAICS non-cogen")),FALSE,TRUE))</f>
        <v>1</v>
      </c>
      <c r="M10833">
        <f t="shared" si="508"/>
        <v>0.52475559760327972</v>
      </c>
      <c r="N10833">
        <f t="shared" si="509"/>
        <v>1</v>
      </c>
    </row>
    <row r="10834" spans="1:14" x14ac:dyDescent="0.2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s="32">
        <f t="shared" si="507"/>
        <v>8902126.3289555982</v>
      </c>
      <c r="J10834" t="str">
        <f>IF(K10834="natural gas",VLOOKUP(D10834,'Cross-Page Data'!$I$4:$J$13,2,FALSE),IF(K10834="solar",VLOOKUP('Form 923'!D10834,'Cross-Page Data'!$I$14:$J$117,2,FALSE),K10834))</f>
        <v>solar pv</v>
      </c>
      <c r="K10834" t="str">
        <f>VLOOKUP(E10834,'Cross-Page Data'!$D$4:$F$48,3,FALSE)</f>
        <v>solar</v>
      </c>
      <c r="L10834" t="b">
        <f>IF(AND($P$6=FALSE,OR(C10834="Commercial NAICS Cogen",C10834="Industrial NAICS Cogen",C10834="NAICS-22 Cogen")),FALSE,IF(AND($P$7=FALSE,OR(C10834="Commercial NAICS Cogen",C10834="Commercial NAICS Non-Cogen",C10834="industrial NAICS Cogen", C10834="industrial NAICS non-cogen")),FALSE,TRUE))</f>
        <v>1</v>
      </c>
      <c r="M10834">
        <f t="shared" si="508"/>
        <v>0.239041311888994</v>
      </c>
      <c r="N10834">
        <f t="shared" si="509"/>
        <v>1</v>
      </c>
    </row>
    <row r="10835" spans="1:14" x14ac:dyDescent="0.2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s="32">
        <f t="shared" si="507"/>
        <v>8902137.6085504349</v>
      </c>
      <c r="J10835" t="str">
        <f>IF(K10835="natural gas",VLOOKUP(D10835,'Cross-Page Data'!$I$4:$J$13,2,FALSE),IF(K10835="solar",VLOOKUP('Form 923'!D10835,'Cross-Page Data'!$I$14:$J$117,2,FALSE),K10835))</f>
        <v>solar pv</v>
      </c>
      <c r="K10835" t="str">
        <f>VLOOKUP(E10835,'Cross-Page Data'!$D$4:$F$48,3,FALSE)</f>
        <v>solar</v>
      </c>
      <c r="L10835" t="b">
        <f>IF(AND($P$6=FALSE,OR(C10835="Commercial NAICS Cogen",C10835="Industrial NAICS Cogen",C10835="NAICS-22 Cogen")),FALSE,IF(AND($P$7=FALSE,OR(C10835="Commercial NAICS Cogen",C10835="Commercial NAICS Non-Cogen",C10835="industrial NAICS Cogen", C10835="industrial NAICS non-cogen")),FALSE,TRUE))</f>
        <v>1</v>
      </c>
      <c r="M10835">
        <f t="shared" si="508"/>
        <v>0.22453484705140334</v>
      </c>
      <c r="N10835">
        <f t="shared" si="509"/>
        <v>1</v>
      </c>
    </row>
    <row r="10836" spans="1:14" x14ac:dyDescent="0.2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s="32">
        <f t="shared" si="507"/>
        <v>8901984.6963175517</v>
      </c>
      <c r="J10836" t="str">
        <f>IF(K10836="natural gas",VLOOKUP(D10836,'Cross-Page Data'!$I$4:$J$13,2,FALSE),IF(K10836="solar",VLOOKUP('Form 923'!D10836,'Cross-Page Data'!$I$14:$J$117,2,FALSE),K10836))</f>
        <v>solar pv</v>
      </c>
      <c r="K10836" t="str">
        <f>VLOOKUP(E10836,'Cross-Page Data'!$D$4:$F$48,3,FALSE)</f>
        <v>solar</v>
      </c>
      <c r="L10836" t="b">
        <f>IF(AND($P$6=FALSE,OR(C10836="Commercial NAICS Cogen",C10836="Industrial NAICS Cogen",C10836="NAICS-22 Cogen")),FALSE,IF(AND($P$7=FALSE,OR(C10836="Commercial NAICS Cogen",C10836="Commercial NAICS Non-Cogen",C10836="industrial NAICS Cogen", C10836="industrial NAICS non-cogen")),FALSE,TRUE))</f>
        <v>1</v>
      </c>
      <c r="M10836">
        <f t="shared" si="508"/>
        <v>0.57489750867234313</v>
      </c>
      <c r="N10836">
        <f t="shared" si="509"/>
        <v>1</v>
      </c>
    </row>
    <row r="10837" spans="1:14" x14ac:dyDescent="0.2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s="32">
        <f t="shared" si="507"/>
        <v>8901883.0525272544</v>
      </c>
      <c r="J10837" t="str">
        <f>IF(K10837="natural gas",VLOOKUP(D10837,'Cross-Page Data'!$I$4:$J$13,2,FALSE),IF(K10837="solar",VLOOKUP('Form 923'!D10837,'Cross-Page Data'!$I$14:$J$117,2,FALSE),K10837))</f>
        <v>solar pv</v>
      </c>
      <c r="K10837" t="str">
        <f>VLOOKUP(E10837,'Cross-Page Data'!$D$4:$F$48,3,FALSE)</f>
        <v>solar</v>
      </c>
      <c r="L10837" t="b">
        <f>IF(AND($P$6=FALSE,OR(C10837="Commercial NAICS Cogen",C10837="Industrial NAICS Cogen",C10837="NAICS-22 Cogen")),FALSE,IF(AND($P$7=FALSE,OR(C10837="Commercial NAICS Cogen",C10837="Commercial NAICS Non-Cogen",C10837="industrial NAICS Cogen", C10837="industrial NAICS non-cogen")),FALSE,TRUE))</f>
        <v>1</v>
      </c>
      <c r="M10837">
        <f t="shared" si="508"/>
        <v>0.73005361084831288</v>
      </c>
      <c r="N10837">
        <f t="shared" si="509"/>
        <v>1</v>
      </c>
    </row>
    <row r="10838" spans="1:14" ht="26.25" x14ac:dyDescent="0.2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s="32">
        <f t="shared" si="507"/>
        <v>8901982.8627924863</v>
      </c>
      <c r="J10838" t="str">
        <f>IF(K10838="natural gas",VLOOKUP(D10838,'Cross-Page Data'!$I$4:$J$13,2,FALSE),IF(K10838="solar",VLOOKUP('Form 923'!D10838,'Cross-Page Data'!$I$14:$J$117,2,FALSE),K10838))</f>
        <v>solar pv</v>
      </c>
      <c r="K10838" t="str">
        <f>VLOOKUP(E10838,'Cross-Page Data'!$D$4:$F$48,3,FALSE)</f>
        <v>solar</v>
      </c>
      <c r="L10838" t="b">
        <f>IF(AND($P$6=FALSE,OR(C10838="Commercial NAICS Cogen",C10838="Industrial NAICS Cogen",C10838="NAICS-22 Cogen")),FALSE,IF(AND($P$7=FALSE,OR(C10838="Commercial NAICS Cogen",C10838="Commercial NAICS Non-Cogen",C10838="industrial NAICS Cogen", C10838="industrial NAICS non-cogen")),FALSE,TRUE))</f>
        <v>0</v>
      </c>
      <c r="M10838">
        <f t="shared" si="508"/>
        <v>0.57899716177861871</v>
      </c>
      <c r="N10838">
        <f t="shared" si="509"/>
        <v>1</v>
      </c>
    </row>
    <row r="10839" spans="1:14" ht="26.25" x14ac:dyDescent="0.2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s="32">
        <f t="shared" si="507"/>
        <v>8902087.832973361</v>
      </c>
      <c r="J10839" t="str">
        <f>IF(K10839="natural gas",VLOOKUP(D10839,'Cross-Page Data'!$I$4:$J$13,2,FALSE),IF(K10839="solar",VLOOKUP('Form 923'!D10839,'Cross-Page Data'!$I$14:$J$117,2,FALSE),K10839))</f>
        <v>solar pv</v>
      </c>
      <c r="K10839" t="str">
        <f>VLOOKUP(E10839,'Cross-Page Data'!$D$4:$F$48,3,FALSE)</f>
        <v>solar</v>
      </c>
      <c r="L10839" t="b">
        <f>IF(AND($P$6=FALSE,OR(C10839="Commercial NAICS Cogen",C10839="Industrial NAICS Cogen",C10839="NAICS-22 Cogen")),FALSE,IF(AND($P$7=FALSE,OR(C10839="Commercial NAICS Cogen",C10839="Commercial NAICS Non-Cogen",C10839="industrial NAICS Cogen", C10839="industrial NAICS non-cogen")),FALSE,TRUE))</f>
        <v>0</v>
      </c>
      <c r="M10839">
        <f t="shared" si="508"/>
        <v>0.28161463260801012</v>
      </c>
      <c r="N10839">
        <f t="shared" si="509"/>
        <v>1</v>
      </c>
    </row>
    <row r="10840" spans="1:14" ht="26.25" x14ac:dyDescent="0.2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s="32">
        <f t="shared" si="507"/>
        <v>8902003.098716246</v>
      </c>
      <c r="J10840" t="str">
        <f>IF(K10840="natural gas",VLOOKUP(D10840,'Cross-Page Data'!$I$4:$J$13,2,FALSE),IF(K10840="solar",VLOOKUP('Form 923'!D10840,'Cross-Page Data'!$I$14:$J$117,2,FALSE),K10840))</f>
        <v>solar pv</v>
      </c>
      <c r="K10840" t="str">
        <f>VLOOKUP(E10840,'Cross-Page Data'!$D$4:$F$48,3,FALSE)</f>
        <v>solar</v>
      </c>
      <c r="L10840" t="b">
        <f>IF(AND($P$6=FALSE,OR(C10840="Commercial NAICS Cogen",C10840="Industrial NAICS Cogen",C10840="NAICS-22 Cogen")),FALSE,IF(AND($P$7=FALSE,OR(C10840="Commercial NAICS Cogen",C10840="Commercial NAICS Non-Cogen",C10840="industrial NAICS Cogen", C10840="industrial NAICS non-cogen")),FALSE,TRUE))</f>
        <v>0</v>
      </c>
      <c r="M10840">
        <f t="shared" si="508"/>
        <v>0.4695679596341848</v>
      </c>
      <c r="N10840">
        <f t="shared" si="509"/>
        <v>1</v>
      </c>
    </row>
    <row r="10841" spans="1:14" x14ac:dyDescent="0.2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s="32">
        <f t="shared" si="507"/>
        <v>8902000.9223748278</v>
      </c>
      <c r="J10841" t="str">
        <f>IF(K10841="natural gas",VLOOKUP(D10841,'Cross-Page Data'!$I$4:$J$13,2,FALSE),IF(K10841="solar",VLOOKUP('Form 923'!D10841,'Cross-Page Data'!$I$14:$J$117,2,FALSE),K10841))</f>
        <v>wind</v>
      </c>
      <c r="K10841" t="str">
        <f>VLOOKUP(E10841,'Cross-Page Data'!$D$4:$F$48,3,FALSE)</f>
        <v>wind</v>
      </c>
      <c r="L10841" t="b">
        <f>IF(AND($P$6=FALSE,OR(C10841="Commercial NAICS Cogen",C10841="Industrial NAICS Cogen",C10841="NAICS-22 Cogen")),FALSE,IF(AND($P$7=FALSE,OR(C10841="Commercial NAICS Cogen",C10841="Commercial NAICS Non-Cogen",C10841="industrial NAICS Cogen", C10841="industrial NAICS non-cogen")),FALSE,TRUE))</f>
        <v>1</v>
      </c>
      <c r="M10841">
        <f t="shared" si="508"/>
        <v>0.40507436570428695</v>
      </c>
      <c r="N10841">
        <f t="shared" si="509"/>
        <v>1</v>
      </c>
    </row>
    <row r="10842" spans="1:14" x14ac:dyDescent="0.2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s="32">
        <f t="shared" si="507"/>
        <v>8901926.4448336251</v>
      </c>
      <c r="J10842" t="str">
        <f>IF(K10842="natural gas",VLOOKUP(D10842,'Cross-Page Data'!$I$4:$J$13,2,FALSE),IF(K10842="solar",VLOOKUP('Form 923'!D10842,'Cross-Page Data'!$I$14:$J$117,2,FALSE),K10842))</f>
        <v>solar pv</v>
      </c>
      <c r="K10842" t="str">
        <f>VLOOKUP(E10842,'Cross-Page Data'!$D$4:$F$48,3,FALSE)</f>
        <v>solar</v>
      </c>
      <c r="L10842" t="b">
        <f>IF(AND($P$6=FALSE,OR(C10842="Commercial NAICS Cogen",C10842="Industrial NAICS Cogen",C10842="NAICS-22 Cogen")),FALSE,IF(AND($P$7=FALSE,OR(C10842="Commercial NAICS Cogen",C10842="Commercial NAICS Non-Cogen",C10842="industrial NAICS Cogen", C10842="industrial NAICS non-cogen")),FALSE,TRUE))</f>
        <v>1</v>
      </c>
      <c r="M10842">
        <f t="shared" si="508"/>
        <v>0.67675812046672978</v>
      </c>
      <c r="N10842">
        <f t="shared" si="509"/>
        <v>1</v>
      </c>
    </row>
    <row r="10843" spans="1:14" x14ac:dyDescent="0.2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s="32">
        <f t="shared" si="507"/>
        <v>8901729.106628241</v>
      </c>
      <c r="J10843" t="str">
        <f>IF(K10843="natural gas",VLOOKUP(D10843,'Cross-Page Data'!$I$4:$J$13,2,FALSE),IF(K10843="solar",VLOOKUP('Form 923'!D10843,'Cross-Page Data'!$I$14:$J$117,2,FALSE),K10843))</f>
        <v>solar pv</v>
      </c>
      <c r="K10843" t="str">
        <f>VLOOKUP(E10843,'Cross-Page Data'!$D$4:$F$48,3,FALSE)</f>
        <v>solar</v>
      </c>
      <c r="L10843" t="b">
        <f>IF(AND($P$6=FALSE,OR(C10843="Commercial NAICS Cogen",C10843="Industrial NAICS Cogen",C10843="NAICS-22 Cogen")),FALSE,IF(AND($P$7=FALSE,OR(C10843="Commercial NAICS Cogen",C10843="Commercial NAICS Non-Cogen",C10843="industrial NAICS Cogen", C10843="industrial NAICS non-cogen")),FALSE,TRUE))</f>
        <v>1</v>
      </c>
      <c r="M10843">
        <f t="shared" si="508"/>
        <v>0.83822138126773893</v>
      </c>
      <c r="N10843">
        <f t="shared" si="509"/>
        <v>1</v>
      </c>
    </row>
    <row r="10844" spans="1:14" x14ac:dyDescent="0.2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s="32">
        <f t="shared" si="507"/>
        <v>8901006.7114093956</v>
      </c>
      <c r="J10844" t="str">
        <f>IF(K10844="natural gas",VLOOKUP(D10844,'Cross-Page Data'!$I$4:$J$13,2,FALSE),IF(K10844="solar",VLOOKUP('Form 923'!D10844,'Cross-Page Data'!$I$14:$J$117,2,FALSE),K10844))</f>
        <v>solar pv</v>
      </c>
      <c r="K10844" t="str">
        <f>VLOOKUP(E10844,'Cross-Page Data'!$D$4:$F$48,3,FALSE)</f>
        <v>solar</v>
      </c>
      <c r="L10844" t="b">
        <f>IF(AND($P$6=FALSE,OR(C10844="Commercial NAICS Cogen",C10844="Industrial NAICS Cogen",C10844="NAICS-22 Cogen")),FALSE,IF(AND($P$7=FALSE,OR(C10844="Commercial NAICS Cogen",C10844="Commercial NAICS Non-Cogen",C10844="industrial NAICS Cogen", C10844="industrial NAICS non-cogen")),FALSE,TRUE))</f>
        <v>1</v>
      </c>
      <c r="M10844">
        <f t="shared" si="508"/>
        <v>0.94323557237464517</v>
      </c>
      <c r="N10844">
        <f t="shared" si="509"/>
        <v>1</v>
      </c>
    </row>
    <row r="10845" spans="1:14" x14ac:dyDescent="0.2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s="32">
        <f t="shared" si="507"/>
        <v>8902050.1138952151</v>
      </c>
      <c r="J10845" t="str">
        <f>IF(K10845="natural gas",VLOOKUP(D10845,'Cross-Page Data'!$I$4:$J$13,2,FALSE),IF(K10845="solar",VLOOKUP('Form 923'!D10845,'Cross-Page Data'!$I$14:$J$117,2,FALSE),K10845))</f>
        <v>solar pv</v>
      </c>
      <c r="K10845" t="str">
        <f>VLOOKUP(E10845,'Cross-Page Data'!$D$4:$F$48,3,FALSE)</f>
        <v>solar</v>
      </c>
      <c r="L10845" t="b">
        <f>IF(AND($P$6=FALSE,OR(C10845="Commercial NAICS Cogen",C10845="Industrial NAICS Cogen",C10845="NAICS-22 Cogen")),FALSE,IF(AND($P$7=FALSE,OR(C10845="Commercial NAICS Cogen",C10845="Commercial NAICS Non-Cogen",C10845="industrial NAICS Cogen", C10845="industrial NAICS non-cogen")),FALSE,TRUE))</f>
        <v>1</v>
      </c>
      <c r="M10845">
        <f t="shared" si="508"/>
        <v>0.33932513402712078</v>
      </c>
      <c r="N10845">
        <f t="shared" si="509"/>
        <v>1</v>
      </c>
    </row>
    <row r="10846" spans="1:14" x14ac:dyDescent="0.2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s="32">
        <f t="shared" si="507"/>
        <v>8898843.9306358378</v>
      </c>
      <c r="J10846" t="str">
        <f>IF(K10846="natural gas",VLOOKUP(D10846,'Cross-Page Data'!$I$4:$J$13,2,FALSE),IF(K10846="solar",VLOOKUP('Form 923'!D10846,'Cross-Page Data'!$I$14:$J$117,2,FALSE),K10846))</f>
        <v>solar pv</v>
      </c>
      <c r="K10846" t="str">
        <f>VLOOKUP(E10846,'Cross-Page Data'!$D$4:$F$48,3,FALSE)</f>
        <v>solar</v>
      </c>
      <c r="L10846" t="b">
        <f>IF(AND($P$6=FALSE,OR(C10846="Commercial NAICS Cogen",C10846="Industrial NAICS Cogen",C10846="NAICS-22 Cogen")),FALSE,IF(AND($P$7=FALSE,OR(C10846="Commercial NAICS Cogen",C10846="Commercial NAICS Non-Cogen",C10846="industrial NAICS Cogen", C10846="industrial NAICS non-cogen")),FALSE,TRUE))</f>
        <v>1</v>
      </c>
      <c r="M10846">
        <f t="shared" si="508"/>
        <v>0.9659413434247871</v>
      </c>
      <c r="N10846">
        <f t="shared" si="509"/>
        <v>0</v>
      </c>
    </row>
    <row r="10847" spans="1:14" x14ac:dyDescent="0.2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s="32">
        <f t="shared" si="507"/>
        <v>8901783.4714895766</v>
      </c>
      <c r="J10847" t="str">
        <f>IF(K10847="natural gas",VLOOKUP(D10847,'Cross-Page Data'!$I$4:$J$13,2,FALSE),IF(K10847="solar",VLOOKUP('Form 923'!D10847,'Cross-Page Data'!$I$14:$J$117,2,FALSE),K10847))</f>
        <v>solar pv</v>
      </c>
      <c r="K10847" t="str">
        <f>VLOOKUP(E10847,'Cross-Page Data'!$D$4:$F$48,3,FALSE)</f>
        <v>solar</v>
      </c>
      <c r="L10847" t="b">
        <f>IF(AND($P$6=FALSE,OR(C10847="Commercial NAICS Cogen",C10847="Industrial NAICS Cogen",C10847="NAICS-22 Cogen")),FALSE,IF(AND($P$7=FALSE,OR(C10847="Commercial NAICS Cogen",C10847="Commercial NAICS Non-Cogen",C10847="industrial NAICS Cogen", C10847="industrial NAICS non-cogen")),FALSE,TRUE))</f>
        <v>1</v>
      </c>
      <c r="M10847">
        <f t="shared" si="508"/>
        <v>0.81078524124881746</v>
      </c>
      <c r="N10847">
        <f t="shared" si="509"/>
        <v>1</v>
      </c>
    </row>
    <row r="10848" spans="1:14" x14ac:dyDescent="0.2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s="32">
        <f t="shared" si="507"/>
        <v>8901283.316880554</v>
      </c>
      <c r="J10848" t="str">
        <f>IF(K10848="natural gas",VLOOKUP(D10848,'Cross-Page Data'!$I$4:$J$13,2,FALSE),IF(K10848="solar",VLOOKUP('Form 923'!D10848,'Cross-Page Data'!$I$14:$J$117,2,FALSE),K10848))</f>
        <v>solar pv</v>
      </c>
      <c r="K10848" t="str">
        <f>VLOOKUP(E10848,'Cross-Page Data'!$D$4:$F$48,3,FALSE)</f>
        <v>solar</v>
      </c>
      <c r="L10848" t="b">
        <f>IF(AND($P$6=FALSE,OR(C10848="Commercial NAICS Cogen",C10848="Industrial NAICS Cogen",C10848="NAICS-22 Cogen")),FALSE,IF(AND($P$7=FALSE,OR(C10848="Commercial NAICS Cogen",C10848="Commercial NAICS Non-Cogen",C10848="industrial NAICS Cogen", C10848="industrial NAICS non-cogen")),FALSE,TRUE))</f>
        <v>1</v>
      </c>
      <c r="M10848">
        <f t="shared" si="508"/>
        <v>0.92399873856827497</v>
      </c>
      <c r="N10848">
        <f t="shared" si="509"/>
        <v>1</v>
      </c>
    </row>
    <row r="10849" spans="1:14" x14ac:dyDescent="0.2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s="32">
        <f t="shared" si="507"/>
        <v>8901929.2604501601</v>
      </c>
      <c r="J10849" t="str">
        <f>IF(K10849="natural gas",VLOOKUP(D10849,'Cross-Page Data'!$I$4:$J$13,2,FALSE),IF(K10849="solar",VLOOKUP('Form 923'!D10849,'Cross-Page Data'!$I$14:$J$117,2,FALSE),K10849))</f>
        <v>solar pv</v>
      </c>
      <c r="K10849" t="str">
        <f>VLOOKUP(E10849,'Cross-Page Data'!$D$4:$F$48,3,FALSE)</f>
        <v>solar</v>
      </c>
      <c r="L10849" t="b">
        <f>IF(AND($P$6=FALSE,OR(C10849="Commercial NAICS Cogen",C10849="Industrial NAICS Cogen",C10849="NAICS-22 Cogen")),FALSE,IF(AND($P$7=FALSE,OR(C10849="Commercial NAICS Cogen",C10849="Commercial NAICS Non-Cogen",C10849="industrial NAICS Cogen", C10849="industrial NAICS non-cogen")),FALSE,TRUE))</f>
        <v>1</v>
      </c>
      <c r="M10849">
        <f t="shared" si="508"/>
        <v>0.67360454115420998</v>
      </c>
      <c r="N10849">
        <f t="shared" si="509"/>
        <v>1</v>
      </c>
    </row>
    <row r="10850" spans="1:14" x14ac:dyDescent="0.2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s="32">
        <f t="shared" si="507"/>
        <v>8902180.1491681021</v>
      </c>
      <c r="J10850" t="str">
        <f>IF(K10850="natural gas",VLOOKUP(D10850,'Cross-Page Data'!$I$4:$J$13,2,FALSE),IF(K10850="solar",VLOOKUP('Form 923'!D10850,'Cross-Page Data'!$I$14:$J$117,2,FALSE),K10850))</f>
        <v>solar pv</v>
      </c>
      <c r="K10850" t="str">
        <f>VLOOKUP(E10850,'Cross-Page Data'!$D$4:$F$48,3,FALSE)</f>
        <v>solar</v>
      </c>
      <c r="L10850" t="b">
        <f>IF(AND($P$6=FALSE,OR(C10850="Commercial NAICS Cogen",C10850="Industrial NAICS Cogen",C10850="NAICS-22 Cogen")),FALSE,IF(AND($P$7=FALSE,OR(C10850="Commercial NAICS Cogen",C10850="Commercial NAICS Non-Cogen",C10850="industrial NAICS Cogen", C10850="industrial NAICS non-cogen")),FALSE,TRUE))</f>
        <v>1</v>
      </c>
      <c r="M10850">
        <f t="shared" si="508"/>
        <v>0.1879533270261747</v>
      </c>
      <c r="N10850">
        <f t="shared" si="509"/>
        <v>1</v>
      </c>
    </row>
    <row r="10851" spans="1:14" x14ac:dyDescent="0.2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s="32">
        <f t="shared" si="507"/>
        <v>8902366.8639053255</v>
      </c>
      <c r="J10851" t="str">
        <f>IF(K10851="natural gas",VLOOKUP(D10851,'Cross-Page Data'!$I$4:$J$13,2,FALSE),IF(K10851="solar",VLOOKUP('Form 923'!D10851,'Cross-Page Data'!$I$14:$J$117,2,FALSE),K10851))</f>
        <v>solar pv</v>
      </c>
      <c r="K10851" t="str">
        <f>VLOOKUP(E10851,'Cross-Page Data'!$D$4:$F$48,3,FALSE)</f>
        <v>solar</v>
      </c>
      <c r="L10851" t="b">
        <f>IF(AND($P$6=FALSE,OR(C10851="Commercial NAICS Cogen",C10851="Industrial NAICS Cogen",C10851="NAICS-22 Cogen")),FALSE,IF(AND($P$7=FALSE,OR(C10851="Commercial NAICS Cogen",C10851="Commercial NAICS Non-Cogen",C10851="industrial NAICS Cogen", C10851="industrial NAICS non-cogen")),FALSE,TRUE))</f>
        <v>1</v>
      </c>
      <c r="M10851">
        <f t="shared" si="508"/>
        <v>0.10722169662567013</v>
      </c>
      <c r="N10851">
        <f t="shared" si="509"/>
        <v>1</v>
      </c>
    </row>
    <row r="10852" spans="1:14" x14ac:dyDescent="0.2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s="32">
        <f t="shared" si="507"/>
        <v>8902032.6906957254</v>
      </c>
      <c r="J10852" t="str">
        <f>IF(K10852="natural gas",VLOOKUP(D10852,'Cross-Page Data'!$I$4:$J$13,2,FALSE),IF(K10852="solar",VLOOKUP('Form 923'!D10852,'Cross-Page Data'!$I$14:$J$117,2,FALSE),K10852))</f>
        <v>solar pv</v>
      </c>
      <c r="K10852" t="str">
        <f>VLOOKUP(E10852,'Cross-Page Data'!$D$4:$F$48,3,FALSE)</f>
        <v>solar</v>
      </c>
      <c r="L10852" t="b">
        <f>IF(AND($P$6=FALSE,OR(C10852="Commercial NAICS Cogen",C10852="Industrial NAICS Cogen",C10852="NAICS-22 Cogen")),FALSE,IF(AND($P$7=FALSE,OR(C10852="Commercial NAICS Cogen",C10852="Commercial NAICS Non-Cogen",C10852="industrial NAICS Cogen", C10852="industrial NAICS non-cogen")),FALSE,TRUE))</f>
        <v>1</v>
      </c>
      <c r="M10852">
        <f t="shared" si="508"/>
        <v>0.36865342163355408</v>
      </c>
      <c r="N10852">
        <f t="shared" si="509"/>
        <v>1</v>
      </c>
    </row>
    <row r="10853" spans="1:14" x14ac:dyDescent="0.2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s="32">
        <f t="shared" si="507"/>
        <v>8902168.3280238397</v>
      </c>
      <c r="J10853" t="str">
        <f>IF(K10853="natural gas",VLOOKUP(D10853,'Cross-Page Data'!$I$4:$J$13,2,FALSE),IF(K10853="solar",VLOOKUP('Form 923'!D10853,'Cross-Page Data'!$I$14:$J$117,2,FALSE),K10853))</f>
        <v>solar pv</v>
      </c>
      <c r="K10853" t="str">
        <f>VLOOKUP(E10853,'Cross-Page Data'!$D$4:$F$48,3,FALSE)</f>
        <v>solar</v>
      </c>
      <c r="L10853" t="b">
        <f>IF(AND($P$6=FALSE,OR(C10853="Commercial NAICS Cogen",C10853="Industrial NAICS Cogen",C10853="NAICS-22 Cogen")),FALSE,IF(AND($P$7=FALSE,OR(C10853="Commercial NAICS Cogen",C10853="Commercial NAICS Non-Cogen",C10853="industrial NAICS Cogen", C10853="industrial NAICS non-cogen")),FALSE,TRUE))</f>
        <v>1</v>
      </c>
      <c r="M10853">
        <f t="shared" si="508"/>
        <v>0.19836013875748976</v>
      </c>
      <c r="N10853">
        <f t="shared" si="509"/>
        <v>1</v>
      </c>
    </row>
    <row r="10854" spans="1:14" x14ac:dyDescent="0.2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s="32">
        <f t="shared" si="507"/>
        <v>8901881.3013200294</v>
      </c>
      <c r="J10854" t="str">
        <f>IF(K10854="natural gas",VLOOKUP(D10854,'Cross-Page Data'!$I$4:$J$13,2,FALSE),IF(K10854="solar",VLOOKUP('Form 923'!D10854,'Cross-Page Data'!$I$14:$J$117,2,FALSE),K10854))</f>
        <v>solar pv</v>
      </c>
      <c r="K10854" t="str">
        <f>VLOOKUP(E10854,'Cross-Page Data'!$D$4:$F$48,3,FALSE)</f>
        <v>solar</v>
      </c>
      <c r="L10854" t="b">
        <f>IF(AND($P$6=FALSE,OR(C10854="Commercial NAICS Cogen",C10854="Industrial NAICS Cogen",C10854="NAICS-22 Cogen")),FALSE,IF(AND($P$7=FALSE,OR(C10854="Commercial NAICS Cogen",C10854="Commercial NAICS Non-Cogen",C10854="industrial NAICS Cogen", C10854="industrial NAICS non-cogen")),FALSE,TRUE))</f>
        <v>1</v>
      </c>
      <c r="M10854">
        <f t="shared" si="508"/>
        <v>0.73099968464206877</v>
      </c>
      <c r="N10854">
        <f t="shared" si="509"/>
        <v>1</v>
      </c>
    </row>
    <row r="10855" spans="1:14" x14ac:dyDescent="0.2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s="32">
        <f t="shared" si="507"/>
        <v>8901667.6250718795</v>
      </c>
      <c r="J10855" t="str">
        <f>IF(K10855="natural gas",VLOOKUP(D10855,'Cross-Page Data'!$I$4:$J$13,2,FALSE),IF(K10855="solar",VLOOKUP('Form 923'!D10855,'Cross-Page Data'!$I$14:$J$117,2,FALSE),K10855))</f>
        <v>solar pv</v>
      </c>
      <c r="K10855" t="str">
        <f>VLOOKUP(E10855,'Cross-Page Data'!$D$4:$F$48,3,FALSE)</f>
        <v>solar</v>
      </c>
      <c r="L10855" t="b">
        <f>IF(AND($P$6=FALSE,OR(C10855="Commercial NAICS Cogen",C10855="Industrial NAICS Cogen",C10855="NAICS-22 Cogen")),FALSE,IF(AND($P$7=FALSE,OR(C10855="Commercial NAICS Cogen",C10855="Commercial NAICS Non-Cogen",C10855="industrial NAICS Cogen", C10855="industrial NAICS non-cogen")),FALSE,TRUE))</f>
        <v>1</v>
      </c>
      <c r="M10855">
        <f t="shared" si="508"/>
        <v>0.85777357300536106</v>
      </c>
      <c r="N10855">
        <f t="shared" si="509"/>
        <v>1</v>
      </c>
    </row>
    <row r="10856" spans="1:14" x14ac:dyDescent="0.2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s="32">
        <f t="shared" si="507"/>
        <v>8901891.9582996946</v>
      </c>
      <c r="J10856" t="str">
        <f>IF(K10856="natural gas",VLOOKUP(D10856,'Cross-Page Data'!$I$4:$J$13,2,FALSE),IF(K10856="solar",VLOOKUP('Form 923'!D10856,'Cross-Page Data'!$I$14:$J$117,2,FALSE),K10856))</f>
        <v>wind</v>
      </c>
      <c r="K10856" t="str">
        <f>VLOOKUP(E10856,'Cross-Page Data'!$D$4:$F$48,3,FALSE)</f>
        <v>wind</v>
      </c>
      <c r="L10856" t="b">
        <f>IF(AND($P$6=FALSE,OR(C10856="Commercial NAICS Cogen",C10856="Industrial NAICS Cogen",C10856="NAICS-22 Cogen")),FALSE,IF(AND($P$7=FALSE,OR(C10856="Commercial NAICS Cogen",C10856="Commercial NAICS Non-Cogen",C10856="industrial NAICS Cogen", C10856="industrial NAICS non-cogen")),FALSE,TRUE))</f>
        <v>1</v>
      </c>
      <c r="M10856">
        <f t="shared" si="508"/>
        <v>0.92125984251968507</v>
      </c>
      <c r="N10856">
        <f t="shared" si="509"/>
        <v>1</v>
      </c>
    </row>
    <row r="10857" spans="1:14" x14ac:dyDescent="0.2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s="32">
        <f t="shared" si="507"/>
        <v>8901987.6868953388</v>
      </c>
      <c r="J10857" t="str">
        <f>IF(K10857="natural gas",VLOOKUP(D10857,'Cross-Page Data'!$I$4:$J$13,2,FALSE),IF(K10857="solar",VLOOKUP('Form 923'!D10857,'Cross-Page Data'!$I$14:$J$117,2,FALSE),K10857))</f>
        <v>wind</v>
      </c>
      <c r="K10857" t="str">
        <f>VLOOKUP(E10857,'Cross-Page Data'!$D$4:$F$48,3,FALSE)</f>
        <v>wind</v>
      </c>
      <c r="L10857" t="b">
        <f>IF(AND($P$6=FALSE,OR(C10857="Commercial NAICS Cogen",C10857="Industrial NAICS Cogen",C10857="NAICS-22 Cogen")),FALSE,IF(AND($P$7=FALSE,OR(C10857="Commercial NAICS Cogen",C10857="Commercial NAICS Non-Cogen",C10857="industrial NAICS Cogen", C10857="industrial NAICS non-cogen")),FALSE,TRUE))</f>
        <v>1</v>
      </c>
      <c r="M10857">
        <f t="shared" si="508"/>
        <v>0.81539807524059493</v>
      </c>
      <c r="N10857">
        <f t="shared" si="509"/>
        <v>1</v>
      </c>
    </row>
    <row r="10858" spans="1:14" x14ac:dyDescent="0.2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s="32">
        <f t="shared" si="507"/>
        <v>8902048.631054949</v>
      </c>
      <c r="J10858" t="str">
        <f>IF(K10858="natural gas",VLOOKUP(D10858,'Cross-Page Data'!$I$4:$J$13,2,FALSE),IF(K10858="solar",VLOOKUP('Form 923'!D10858,'Cross-Page Data'!$I$14:$J$117,2,FALSE),K10858))</f>
        <v>wind</v>
      </c>
      <c r="K10858" t="str">
        <f>VLOOKUP(E10858,'Cross-Page Data'!$D$4:$F$48,3,FALSE)</f>
        <v>wind</v>
      </c>
      <c r="L10858" t="b">
        <f>IF(AND($P$6=FALSE,OR(C10858="Commercial NAICS Cogen",C10858="Industrial NAICS Cogen",C10858="NAICS-22 Cogen")),FALSE,IF(AND($P$7=FALSE,OR(C10858="Commercial NAICS Cogen",C10858="Commercial NAICS Non-Cogen",C10858="industrial NAICS Cogen", C10858="industrial NAICS non-cogen")),FALSE,TRUE))</f>
        <v>1</v>
      </c>
      <c r="M10858">
        <f t="shared" si="508"/>
        <v>9.2738407699037614E-2</v>
      </c>
      <c r="N10858">
        <f t="shared" si="509"/>
        <v>1</v>
      </c>
    </row>
    <row r="10859" spans="1:14" x14ac:dyDescent="0.2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s="32">
        <f t="shared" si="507"/>
        <v>8902012.3728934079</v>
      </c>
      <c r="J10859" t="str">
        <f>IF(K10859="natural gas",VLOOKUP(D10859,'Cross-Page Data'!$I$4:$J$13,2,FALSE),IF(K10859="solar",VLOOKUP('Form 923'!D10859,'Cross-Page Data'!$I$14:$J$117,2,FALSE),K10859))</f>
        <v>wind</v>
      </c>
      <c r="K10859" t="str">
        <f>VLOOKUP(E10859,'Cross-Page Data'!$D$4:$F$48,3,FALSE)</f>
        <v>wind</v>
      </c>
      <c r="L10859" t="b">
        <f>IF(AND($P$6=FALSE,OR(C10859="Commercial NAICS Cogen",C10859="Industrial NAICS Cogen",C10859="NAICS-22 Cogen")),FALSE,IF(AND($P$7=FALSE,OR(C10859="Commercial NAICS Cogen",C10859="Commercial NAICS Non-Cogen",C10859="industrial NAICS Cogen", C10859="industrial NAICS non-cogen")),FALSE,TRUE))</f>
        <v>1</v>
      </c>
      <c r="M10859">
        <f t="shared" si="508"/>
        <v>0.16185476815398075</v>
      </c>
      <c r="N10859">
        <f t="shared" si="509"/>
        <v>1</v>
      </c>
    </row>
    <row r="10860" spans="1:14" x14ac:dyDescent="0.2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s="32">
        <f t="shared" si="507"/>
        <v>8902039.1593542136</v>
      </c>
      <c r="J10860" t="str">
        <f>IF(K10860="natural gas",VLOOKUP(D10860,'Cross-Page Data'!$I$4:$J$13,2,FALSE),IF(K10860="solar",VLOOKUP('Form 923'!D10860,'Cross-Page Data'!$I$14:$J$117,2,FALSE),K10860))</f>
        <v>wind</v>
      </c>
      <c r="K10860" t="str">
        <f>VLOOKUP(E10860,'Cross-Page Data'!$D$4:$F$48,3,FALSE)</f>
        <v>wind</v>
      </c>
      <c r="L10860" t="b">
        <f>IF(AND($P$6=FALSE,OR(C10860="Commercial NAICS Cogen",C10860="Industrial NAICS Cogen",C10860="NAICS-22 Cogen")),FALSE,IF(AND($P$7=FALSE,OR(C10860="Commercial NAICS Cogen",C10860="Commercial NAICS Non-Cogen",C10860="industrial NAICS Cogen", C10860="industrial NAICS non-cogen")),FALSE,TRUE))</f>
        <v>1</v>
      </c>
      <c r="M10860">
        <f t="shared" si="508"/>
        <v>0.10411198600174978</v>
      </c>
      <c r="N10860">
        <f t="shared" si="509"/>
        <v>1</v>
      </c>
    </row>
    <row r="10861" spans="1:14" x14ac:dyDescent="0.2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s="32">
        <f t="shared" si="507"/>
        <v>8901670.0749829579</v>
      </c>
      <c r="J10861" t="str">
        <f>IF(K10861="natural gas",VLOOKUP(D10861,'Cross-Page Data'!$I$4:$J$13,2,FALSE),IF(K10861="solar",VLOOKUP('Form 923'!D10861,'Cross-Page Data'!$I$14:$J$117,2,FALSE),K10861))</f>
        <v>solar pv</v>
      </c>
      <c r="K10861" t="str">
        <f>VLOOKUP(E10861,'Cross-Page Data'!$D$4:$F$48,3,FALSE)</f>
        <v>solar</v>
      </c>
      <c r="L10861" t="b">
        <f>IF(AND($P$6=FALSE,OR(C10861="Commercial NAICS Cogen",C10861="Industrial NAICS Cogen",C10861="NAICS-22 Cogen")),FALSE,IF(AND($P$7=FALSE,OR(C10861="Commercial NAICS Cogen",C10861="Commercial NAICS Non-Cogen",C10861="industrial NAICS Cogen", C10861="industrial NAICS non-cogen")),FALSE,TRUE))</f>
        <v>1</v>
      </c>
      <c r="M10861">
        <f t="shared" si="508"/>
        <v>0.85619678334910121</v>
      </c>
      <c r="N10861">
        <f t="shared" si="509"/>
        <v>1</v>
      </c>
    </row>
    <row r="10862" spans="1:14" ht="26.25" x14ac:dyDescent="0.2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s="32">
        <f t="shared" si="507"/>
        <v>4427300.002521242</v>
      </c>
      <c r="J10862" t="str">
        <f>IF(K10862="natural gas",VLOOKUP(D10862,'Cross-Page Data'!$I$4:$J$13,2,FALSE),IF(K10862="solar",VLOOKUP('Form 923'!D10862,'Cross-Page Data'!$I$14:$J$117,2,FALSE),K10862))</f>
        <v>heavy or residual fuel oil</v>
      </c>
      <c r="K10862" t="str">
        <f>VLOOKUP(E10862,'Cross-Page Data'!$D$4:$F$48,3,FALSE)</f>
        <v>heavy or residual fuel oil</v>
      </c>
      <c r="L10862" t="b">
        <f>IF(AND($P$6=FALSE,OR(C10862="Commercial NAICS Cogen",C10862="Industrial NAICS Cogen",C10862="NAICS-22 Cogen")),FALSE,IF(AND($P$7=FALSE,OR(C10862="Commercial NAICS Cogen",C10862="Commercial NAICS Non-Cogen",C10862="industrial NAICS Cogen", C10862="industrial NAICS non-cogen")),FALSE,TRUE))</f>
        <v>0</v>
      </c>
      <c r="M10862">
        <f t="shared" si="508"/>
        <v>0.55502008032128514</v>
      </c>
      <c r="N10862">
        <f t="shared" si="509"/>
        <v>1</v>
      </c>
    </row>
    <row r="10863" spans="1:14" ht="26.25" x14ac:dyDescent="0.2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s="32">
        <f t="shared" si="507"/>
        <v>4431169.2552135978</v>
      </c>
      <c r="J10863" t="str">
        <f>IF(K10863="natural gas",VLOOKUP(D10863,'Cross-Page Data'!$I$4:$J$13,2,FALSE),IF(K10863="solar",VLOOKUP('Form 923'!D10863,'Cross-Page Data'!$I$14:$J$117,2,FALSE),K10863))</f>
        <v>natural gas peaker</v>
      </c>
      <c r="K10863" t="str">
        <f>VLOOKUP(E10863,'Cross-Page Data'!$D$4:$F$48,3,FALSE)</f>
        <v>natural gas</v>
      </c>
      <c r="L10863" t="b">
        <f>IF(AND($P$6=FALSE,OR(C10863="Commercial NAICS Cogen",C10863="Industrial NAICS Cogen",C10863="NAICS-22 Cogen")),FALSE,IF(AND($P$7=FALSE,OR(C10863="Commercial NAICS Cogen",C10863="Commercial NAICS Non-Cogen",C10863="industrial NAICS Cogen", C10863="industrial NAICS non-cogen")),FALSE,TRUE))</f>
        <v>0</v>
      </c>
      <c r="M10863">
        <f t="shared" si="508"/>
        <v>0.75555555555555554</v>
      </c>
      <c r="N10863">
        <f t="shared" si="509"/>
        <v>1</v>
      </c>
    </row>
    <row r="10864" spans="1:14" x14ac:dyDescent="0.2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s="32">
        <f t="shared" si="507"/>
        <v>8902049.873203719</v>
      </c>
      <c r="J10864" t="str">
        <f>IF(K10864="natural gas",VLOOKUP(D10864,'Cross-Page Data'!$I$4:$J$13,2,FALSE),IF(K10864="solar",VLOOKUP('Form 923'!D10864,'Cross-Page Data'!$I$14:$J$117,2,FALSE),K10864))</f>
        <v>solar pv</v>
      </c>
      <c r="K10864" t="str">
        <f>VLOOKUP(E10864,'Cross-Page Data'!$D$4:$F$48,3,FALSE)</f>
        <v>solar</v>
      </c>
      <c r="L10864" t="b">
        <f>IF(AND($P$6=FALSE,OR(C10864="Commercial NAICS Cogen",C10864="Industrial NAICS Cogen",C10864="NAICS-22 Cogen")),FALSE,IF(AND($P$7=FALSE,OR(C10864="Commercial NAICS Cogen",C10864="Commercial NAICS Non-Cogen",C10864="industrial NAICS Cogen", C10864="industrial NAICS non-cogen")),FALSE,TRUE))</f>
        <v>1</v>
      </c>
      <c r="M10864">
        <f t="shared" si="508"/>
        <v>0.34058656575212864</v>
      </c>
      <c r="N10864">
        <f t="shared" si="509"/>
        <v>1</v>
      </c>
    </row>
    <row r="10865" spans="1:14" x14ac:dyDescent="0.2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s="32">
        <f t="shared" si="507"/>
        <v>8902043.2368321735</v>
      </c>
      <c r="J10865" t="str">
        <f>IF(K10865="natural gas",VLOOKUP(D10865,'Cross-Page Data'!$I$4:$J$13,2,FALSE),IF(K10865="solar",VLOOKUP('Form 923'!D10865,'Cross-Page Data'!$I$14:$J$117,2,FALSE),K10865))</f>
        <v>solar pv</v>
      </c>
      <c r="K10865" t="str">
        <f>VLOOKUP(E10865,'Cross-Page Data'!$D$4:$F$48,3,FALSE)</f>
        <v>solar</v>
      </c>
      <c r="L10865" t="b">
        <f>IF(AND($P$6=FALSE,OR(C10865="Commercial NAICS Cogen",C10865="Industrial NAICS Cogen",C10865="NAICS-22 Cogen")),FALSE,IF(AND($P$7=FALSE,OR(C10865="Commercial NAICS Cogen",C10865="Commercial NAICS Non-Cogen",C10865="industrial NAICS Cogen", C10865="industrial NAICS non-cogen")),FALSE,TRUE))</f>
        <v>1</v>
      </c>
      <c r="M10865">
        <f t="shared" si="508"/>
        <v>0.35099337748344372</v>
      </c>
      <c r="N10865">
        <f t="shared" si="509"/>
        <v>1</v>
      </c>
    </row>
    <row r="10866" spans="1:14" x14ac:dyDescent="0.2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s="32">
        <f t="shared" si="507"/>
        <v>8902057.3429634497</v>
      </c>
      <c r="J10866" t="str">
        <f>IF(K10866="natural gas",VLOOKUP(D10866,'Cross-Page Data'!$I$4:$J$13,2,FALSE),IF(K10866="solar",VLOOKUP('Form 923'!D10866,'Cross-Page Data'!$I$14:$J$117,2,FALSE),K10866))</f>
        <v>solar pv</v>
      </c>
      <c r="K10866" t="str">
        <f>VLOOKUP(E10866,'Cross-Page Data'!$D$4:$F$48,3,FALSE)</f>
        <v>solar</v>
      </c>
      <c r="L10866" t="b">
        <f>IF(AND($P$6=FALSE,OR(C10866="Commercial NAICS Cogen",C10866="Industrial NAICS Cogen",C10866="NAICS-22 Cogen")),FALSE,IF(AND($P$7=FALSE,OR(C10866="Commercial NAICS Cogen",C10866="Commercial NAICS Non-Cogen",C10866="industrial NAICS Cogen", C10866="industrial NAICS non-cogen")),FALSE,TRUE))</f>
        <v>1</v>
      </c>
      <c r="M10866">
        <f t="shared" si="508"/>
        <v>0.32702617470829393</v>
      </c>
      <c r="N10866">
        <f t="shared" si="509"/>
        <v>1</v>
      </c>
    </row>
    <row r="10867" spans="1:14" x14ac:dyDescent="0.2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s="32">
        <f t="shared" si="507"/>
        <v>8902172.5157475248</v>
      </c>
      <c r="J10867" t="str">
        <f>IF(K10867="natural gas",VLOOKUP(D10867,'Cross-Page Data'!$I$4:$J$13,2,FALSE),IF(K10867="solar",VLOOKUP('Form 923'!D10867,'Cross-Page Data'!$I$14:$J$117,2,FALSE),K10867))</f>
        <v>solar pv</v>
      </c>
      <c r="K10867" t="str">
        <f>VLOOKUP(E10867,'Cross-Page Data'!$D$4:$F$48,3,FALSE)</f>
        <v>solar</v>
      </c>
      <c r="L10867" t="b">
        <f>IF(AND($P$6=FALSE,OR(C10867="Commercial NAICS Cogen",C10867="Industrial NAICS Cogen",C10867="NAICS-22 Cogen")),FALSE,IF(AND($P$7=FALSE,OR(C10867="Commercial NAICS Cogen",C10867="Commercial NAICS Non-Cogen",C10867="industrial NAICS Cogen", C10867="industrial NAICS non-cogen")),FALSE,TRUE))</f>
        <v>1</v>
      </c>
      <c r="M10867">
        <f t="shared" si="508"/>
        <v>0.19489120151371808</v>
      </c>
      <c r="N10867">
        <f t="shared" si="509"/>
        <v>1</v>
      </c>
    </row>
    <row r="10868" spans="1:14" x14ac:dyDescent="0.2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s="32">
        <f t="shared" si="507"/>
        <v>8902081.6214735694</v>
      </c>
      <c r="J10868" t="str">
        <f>IF(K10868="natural gas",VLOOKUP(D10868,'Cross-Page Data'!$I$4:$J$13,2,FALSE),IF(K10868="solar",VLOOKUP('Form 923'!D10868,'Cross-Page Data'!$I$14:$J$117,2,FALSE),K10868))</f>
        <v>solar pv</v>
      </c>
      <c r="K10868" t="str">
        <f>VLOOKUP(E10868,'Cross-Page Data'!$D$4:$F$48,3,FALSE)</f>
        <v>solar</v>
      </c>
      <c r="L10868" t="b">
        <f>IF(AND($P$6=FALSE,OR(C10868="Commercial NAICS Cogen",C10868="Industrial NAICS Cogen",C10868="NAICS-22 Cogen")),FALSE,IF(AND($P$7=FALSE,OR(C10868="Commercial NAICS Cogen",C10868="Commercial NAICS Non-Cogen",C10868="industrial NAICS Cogen", C10868="industrial NAICS non-cogen")),FALSE,TRUE))</f>
        <v>1</v>
      </c>
      <c r="M10868">
        <f t="shared" si="508"/>
        <v>0.29012929675181331</v>
      </c>
      <c r="N10868">
        <f t="shared" si="509"/>
        <v>1</v>
      </c>
    </row>
    <row r="10869" spans="1:14" x14ac:dyDescent="0.2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s="32">
        <f t="shared" si="507"/>
        <v>8902102.887014376</v>
      </c>
      <c r="J10869" t="str">
        <f>IF(K10869="natural gas",VLOOKUP(D10869,'Cross-Page Data'!$I$4:$J$13,2,FALSE),IF(K10869="solar",VLOOKUP('Form 923'!D10869,'Cross-Page Data'!$I$14:$J$117,2,FALSE),K10869))</f>
        <v>solar pv</v>
      </c>
      <c r="K10869" t="str">
        <f>VLOOKUP(E10869,'Cross-Page Data'!$D$4:$F$48,3,FALSE)</f>
        <v>solar</v>
      </c>
      <c r="L10869" t="b">
        <f>IF(AND($P$6=FALSE,OR(C10869="Commercial NAICS Cogen",C10869="Industrial NAICS Cogen",C10869="NAICS-22 Cogen")),FALSE,IF(AND($P$7=FALSE,OR(C10869="Commercial NAICS Cogen",C10869="Commercial NAICS Non-Cogen",C10869="industrial NAICS Cogen", C10869="industrial NAICS non-cogen")),FALSE,TRUE))</f>
        <v>1</v>
      </c>
      <c r="M10869">
        <f t="shared" si="508"/>
        <v>0.26836959949542732</v>
      </c>
      <c r="N10869">
        <f t="shared" si="509"/>
        <v>1</v>
      </c>
    </row>
    <row r="10870" spans="1:14" x14ac:dyDescent="0.2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s="32">
        <f t="shared" si="507"/>
        <v>8902045.3289110009</v>
      </c>
      <c r="J10870" t="str">
        <f>IF(K10870="natural gas",VLOOKUP(D10870,'Cross-Page Data'!$I$4:$J$13,2,FALSE),IF(K10870="solar",VLOOKUP('Form 923'!D10870,'Cross-Page Data'!$I$14:$J$117,2,FALSE),K10870))</f>
        <v>solar pv</v>
      </c>
      <c r="K10870" t="str">
        <f>VLOOKUP(E10870,'Cross-Page Data'!$D$4:$F$48,3,FALSE)</f>
        <v>solar</v>
      </c>
      <c r="L10870" t="b">
        <f>IF(AND($P$6=FALSE,OR(C10870="Commercial NAICS Cogen",C10870="Industrial NAICS Cogen",C10870="NAICS-22 Cogen")),FALSE,IF(AND($P$7=FALSE,OR(C10870="Commercial NAICS Cogen",C10870="Commercial NAICS Non-Cogen",C10870="industrial NAICS Cogen", C10870="industrial NAICS non-cogen")),FALSE,TRUE))</f>
        <v>1</v>
      </c>
      <c r="M10870">
        <f t="shared" si="508"/>
        <v>0.34783979817092398</v>
      </c>
      <c r="N10870">
        <f t="shared" si="509"/>
        <v>1</v>
      </c>
    </row>
    <row r="10871" spans="1:14" x14ac:dyDescent="0.2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s="32">
        <f t="shared" si="507"/>
        <v>8901859.8666510712</v>
      </c>
      <c r="J10871" t="str">
        <f>IF(K10871="natural gas",VLOOKUP(D10871,'Cross-Page Data'!$I$4:$J$13,2,FALSE),IF(K10871="solar",VLOOKUP('Form 923'!D10871,'Cross-Page Data'!$I$14:$J$117,2,FALSE),K10871))</f>
        <v>solar pv</v>
      </c>
      <c r="K10871" t="str">
        <f>VLOOKUP(E10871,'Cross-Page Data'!$D$4:$F$48,3,FALSE)</f>
        <v>solar</v>
      </c>
      <c r="L10871" t="b">
        <f>IF(AND($P$6=FALSE,OR(C10871="Commercial NAICS Cogen",C10871="Industrial NAICS Cogen",C10871="NAICS-22 Cogen")),FALSE,IF(AND($P$7=FALSE,OR(C10871="Commercial NAICS Cogen",C10871="Commercial NAICS Non-Cogen",C10871="industrial NAICS Cogen", C10871="industrial NAICS non-cogen")),FALSE,TRUE))</f>
        <v>1</v>
      </c>
      <c r="M10871">
        <f t="shared" si="508"/>
        <v>0.75496688741721851</v>
      </c>
      <c r="N10871">
        <f t="shared" si="509"/>
        <v>1</v>
      </c>
    </row>
    <row r="10872" spans="1:14" x14ac:dyDescent="0.2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s="32">
        <f t="shared" si="507"/>
        <v>8901783.6725360155</v>
      </c>
      <c r="J10872" t="str">
        <f>IF(K10872="natural gas",VLOOKUP(D10872,'Cross-Page Data'!$I$4:$J$13,2,FALSE),IF(K10872="solar",VLOOKUP('Form 923'!D10872,'Cross-Page Data'!$I$14:$J$117,2,FALSE),K10872))</f>
        <v>solar pv</v>
      </c>
      <c r="K10872" t="str">
        <f>VLOOKUP(E10872,'Cross-Page Data'!$D$4:$F$48,3,FALSE)</f>
        <v>solar</v>
      </c>
      <c r="L10872" t="b">
        <f>IF(AND($P$6=FALSE,OR(C10872="Commercial NAICS Cogen",C10872="Industrial NAICS Cogen",C10872="NAICS-22 Cogen")),FALSE,IF(AND($P$7=FALSE,OR(C10872="Commercial NAICS Cogen",C10872="Commercial NAICS Non-Cogen",C10872="industrial NAICS Cogen", C10872="industrial NAICS non-cogen")),FALSE,TRUE))</f>
        <v>1</v>
      </c>
      <c r="M10872">
        <f t="shared" si="508"/>
        <v>0.8101545253863135</v>
      </c>
      <c r="N10872">
        <f t="shared" si="509"/>
        <v>1</v>
      </c>
    </row>
    <row r="10873" spans="1:14" x14ac:dyDescent="0.2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s="32">
        <f t="shared" si="507"/>
        <v>8902061.8556701038</v>
      </c>
      <c r="J10873" t="str">
        <f>IF(K10873="natural gas",VLOOKUP(D10873,'Cross-Page Data'!$I$4:$J$13,2,FALSE),IF(K10873="solar",VLOOKUP('Form 923'!D10873,'Cross-Page Data'!$I$14:$J$117,2,FALSE),K10873))</f>
        <v>solar pv</v>
      </c>
      <c r="K10873" t="str">
        <f>VLOOKUP(E10873,'Cross-Page Data'!$D$4:$F$48,3,FALSE)</f>
        <v>solar</v>
      </c>
      <c r="L10873" t="b">
        <f>IF(AND($P$6=FALSE,OR(C10873="Commercial NAICS Cogen",C10873="Industrial NAICS Cogen",C10873="NAICS-22 Cogen")),FALSE,IF(AND($P$7=FALSE,OR(C10873="Commercial NAICS Cogen",C10873="Commercial NAICS Non-Cogen",C10873="industrial NAICS Cogen", C10873="industrial NAICS non-cogen")),FALSE,TRUE))</f>
        <v>1</v>
      </c>
      <c r="M10873">
        <f t="shared" si="508"/>
        <v>0.31882686849574265</v>
      </c>
      <c r="N10873">
        <f t="shared" si="509"/>
        <v>1</v>
      </c>
    </row>
    <row r="10874" spans="1:14" x14ac:dyDescent="0.2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s="32">
        <f t="shared" si="507"/>
        <v>8902000.4041220453</v>
      </c>
      <c r="J10874" t="str">
        <f>IF(K10874="natural gas",VLOOKUP(D10874,'Cross-Page Data'!$I$4:$J$13,2,FALSE),IF(K10874="solar",VLOOKUP('Form 923'!D10874,'Cross-Page Data'!$I$14:$J$117,2,FALSE),K10874))</f>
        <v>solar pv</v>
      </c>
      <c r="K10874" t="str">
        <f>VLOOKUP(E10874,'Cross-Page Data'!$D$4:$F$48,3,FALSE)</f>
        <v>solar</v>
      </c>
      <c r="L10874" t="b">
        <f>IF(AND($P$6=FALSE,OR(C10874="Commercial NAICS Cogen",C10874="Industrial NAICS Cogen",C10874="NAICS-22 Cogen")),FALSE,IF(AND($P$7=FALSE,OR(C10874="Commercial NAICS Cogen",C10874="Commercial NAICS Non-Cogen",C10874="industrial NAICS Cogen", C10874="industrial NAICS non-cogen")),FALSE,TRUE))</f>
        <v>1</v>
      </c>
      <c r="M10874">
        <f t="shared" si="508"/>
        <v>0.49227373068432673</v>
      </c>
      <c r="N10874">
        <f t="shared" si="509"/>
        <v>1</v>
      </c>
    </row>
    <row r="10875" spans="1:14" x14ac:dyDescent="0.2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s="32">
        <f t="shared" si="507"/>
        <v>8902198.2951996401</v>
      </c>
      <c r="J10875" t="str">
        <f>IF(K10875="natural gas",VLOOKUP(D10875,'Cross-Page Data'!$I$4:$J$13,2,FALSE),IF(K10875="solar",VLOOKUP('Form 923'!D10875,'Cross-Page Data'!$I$14:$J$117,2,FALSE),K10875))</f>
        <v>solar pv</v>
      </c>
      <c r="K10875" t="str">
        <f>VLOOKUP(E10875,'Cross-Page Data'!$D$4:$F$48,3,FALSE)</f>
        <v>solar</v>
      </c>
      <c r="L10875" t="b">
        <f>IF(AND($P$6=FALSE,OR(C10875="Commercial NAICS Cogen",C10875="Industrial NAICS Cogen",C10875="NAICS-22 Cogen")),FALSE,IF(AND($P$7=FALSE,OR(C10875="Commercial NAICS Cogen",C10875="Commercial NAICS Non-Cogen",C10875="industrial NAICS Cogen", C10875="industrial NAICS non-cogen")),FALSE,TRUE))</f>
        <v>1</v>
      </c>
      <c r="M10875">
        <f t="shared" si="508"/>
        <v>0.17376222011983603</v>
      </c>
      <c r="N10875">
        <f t="shared" si="509"/>
        <v>1</v>
      </c>
    </row>
    <row r="10876" spans="1:14" x14ac:dyDescent="0.2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s="32">
        <f t="shared" si="507"/>
        <v>8901958.0022701472</v>
      </c>
      <c r="J10876" t="str">
        <f>IF(K10876="natural gas",VLOOKUP(D10876,'Cross-Page Data'!$I$4:$J$13,2,FALSE),IF(K10876="solar",VLOOKUP('Form 923'!D10876,'Cross-Page Data'!$I$14:$J$117,2,FALSE),K10876))</f>
        <v>solar pv</v>
      </c>
      <c r="K10876" t="str">
        <f>VLOOKUP(E10876,'Cross-Page Data'!$D$4:$F$48,3,FALSE)</f>
        <v>solar</v>
      </c>
      <c r="L10876" t="b">
        <f>IF(AND($P$6=FALSE,OR(C10876="Commercial NAICS Cogen",C10876="Industrial NAICS Cogen",C10876="NAICS-22 Cogen")),FALSE,IF(AND($P$7=FALSE,OR(C10876="Commercial NAICS Cogen",C10876="Commercial NAICS Non-Cogen",C10876="industrial NAICS Cogen", C10876="industrial NAICS non-cogen")),FALSE,TRUE))</f>
        <v>1</v>
      </c>
      <c r="M10876">
        <f t="shared" si="508"/>
        <v>0.63197729422894988</v>
      </c>
      <c r="N10876">
        <f t="shared" si="509"/>
        <v>1</v>
      </c>
    </row>
    <row r="10877" spans="1:14" x14ac:dyDescent="0.2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s="32">
        <f t="shared" si="507"/>
        <v>8901967.4355495237</v>
      </c>
      <c r="J10877" t="str">
        <f>IF(K10877="natural gas",VLOOKUP(D10877,'Cross-Page Data'!$I$4:$J$13,2,FALSE),IF(K10877="solar",VLOOKUP('Form 923'!D10877,'Cross-Page Data'!$I$14:$J$117,2,FALSE),K10877))</f>
        <v>solar pv</v>
      </c>
      <c r="K10877" t="str">
        <f>VLOOKUP(E10877,'Cross-Page Data'!$D$4:$F$48,3,FALSE)</f>
        <v>solar</v>
      </c>
      <c r="L10877" t="b">
        <f>IF(AND($P$6=FALSE,OR(C10877="Commercial NAICS Cogen",C10877="Industrial NAICS Cogen",C10877="NAICS-22 Cogen")),FALSE,IF(AND($P$7=FALSE,OR(C10877="Commercial NAICS Cogen",C10877="Commercial NAICS Non-Cogen",C10877="industrial NAICS Cogen", C10877="industrial NAICS non-cogen")),FALSE,TRUE))</f>
        <v>1</v>
      </c>
      <c r="M10877">
        <f t="shared" si="508"/>
        <v>0.61557868180384734</v>
      </c>
      <c r="N10877">
        <f t="shared" si="509"/>
        <v>1</v>
      </c>
    </row>
    <row r="10878" spans="1:14" x14ac:dyDescent="0.2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s="32">
        <f t="shared" si="507"/>
        <v>8902225.4127781782</v>
      </c>
      <c r="J10878" t="str">
        <f>IF(K10878="natural gas",VLOOKUP(D10878,'Cross-Page Data'!$I$4:$J$13,2,FALSE),IF(K10878="solar",VLOOKUP('Form 923'!D10878,'Cross-Page Data'!$I$14:$J$117,2,FALSE),K10878))</f>
        <v>solar pv</v>
      </c>
      <c r="K10878" t="str">
        <f>VLOOKUP(E10878,'Cross-Page Data'!$D$4:$F$48,3,FALSE)</f>
        <v>solar</v>
      </c>
      <c r="L10878" t="b">
        <f>IF(AND($P$6=FALSE,OR(C10878="Commercial NAICS Cogen",C10878="Industrial NAICS Cogen",C10878="NAICS-22 Cogen")),FALSE,IF(AND($P$7=FALSE,OR(C10878="Commercial NAICS Cogen",C10878="Commercial NAICS Non-Cogen",C10878="industrial NAICS Cogen", C10878="industrial NAICS non-cogen")),FALSE,TRUE))</f>
        <v>1</v>
      </c>
      <c r="M10878">
        <f t="shared" si="508"/>
        <v>0.15830968148848942</v>
      </c>
      <c r="N10878">
        <f t="shared" si="509"/>
        <v>1</v>
      </c>
    </row>
    <row r="10879" spans="1:14" x14ac:dyDescent="0.2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s="32">
        <f t="shared" si="507"/>
        <v>8901935.6675206386</v>
      </c>
      <c r="J10879" t="str">
        <f>IF(K10879="natural gas",VLOOKUP(D10879,'Cross-Page Data'!$I$4:$J$13,2,FALSE),IF(K10879="solar",VLOOKUP('Form 923'!D10879,'Cross-Page Data'!$I$14:$J$117,2,FALSE),K10879))</f>
        <v>solar pv</v>
      </c>
      <c r="K10879" t="str">
        <f>VLOOKUP(E10879,'Cross-Page Data'!$D$4:$F$48,3,FALSE)</f>
        <v>solar</v>
      </c>
      <c r="L10879" t="b">
        <f>IF(AND($P$6=FALSE,OR(C10879="Commercial NAICS Cogen",C10879="Industrial NAICS Cogen",C10879="NAICS-22 Cogen")),FALSE,IF(AND($P$7=FALSE,OR(C10879="Commercial NAICS Cogen",C10879="Commercial NAICS Non-Cogen",C10879="industrial NAICS Cogen", C10879="industrial NAICS non-cogen")),FALSE,TRUE))</f>
        <v>1</v>
      </c>
      <c r="M10879">
        <f t="shared" si="508"/>
        <v>0.6663513087354147</v>
      </c>
      <c r="N10879">
        <f t="shared" si="509"/>
        <v>1</v>
      </c>
    </row>
    <row r="10880" spans="1:14" x14ac:dyDescent="0.2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s="32">
        <f t="shared" si="507"/>
        <v>8901968.2280107457</v>
      </c>
      <c r="J10880" t="str">
        <f>IF(K10880="natural gas",VLOOKUP(D10880,'Cross-Page Data'!$I$4:$J$13,2,FALSE),IF(K10880="solar",VLOOKUP('Form 923'!D10880,'Cross-Page Data'!$I$14:$J$117,2,FALSE),K10880))</f>
        <v>solar pv</v>
      </c>
      <c r="K10880" t="str">
        <f>VLOOKUP(E10880,'Cross-Page Data'!$D$4:$F$48,3,FALSE)</f>
        <v>solar</v>
      </c>
      <c r="L10880" t="b">
        <f>IF(AND($P$6=FALSE,OR(C10880="Commercial NAICS Cogen",C10880="Industrial NAICS Cogen",C10880="NAICS-22 Cogen")),FALSE,IF(AND($P$7=FALSE,OR(C10880="Commercial NAICS Cogen",C10880="Commercial NAICS Non-Cogen",C10880="industrial NAICS Cogen", C10880="industrial NAICS non-cogen")),FALSE,TRUE))</f>
        <v>1</v>
      </c>
      <c r="M10880">
        <f t="shared" si="508"/>
        <v>0.61400189214758749</v>
      </c>
      <c r="N10880">
        <f t="shared" si="509"/>
        <v>1</v>
      </c>
    </row>
    <row r="10881" spans="1:14" x14ac:dyDescent="0.2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s="32">
        <f t="shared" si="507"/>
        <v>8901988.4360456914</v>
      </c>
      <c r="J10881" t="str">
        <f>IF(K10881="natural gas",VLOOKUP(D10881,'Cross-Page Data'!$I$4:$J$13,2,FALSE),IF(K10881="solar",VLOOKUP('Form 923'!D10881,'Cross-Page Data'!$I$14:$J$117,2,FALSE),K10881))</f>
        <v>solar pv</v>
      </c>
      <c r="K10881" t="str">
        <f>VLOOKUP(E10881,'Cross-Page Data'!$D$4:$F$48,3,FALSE)</f>
        <v>solar</v>
      </c>
      <c r="L10881" t="b">
        <f>IF(AND($P$6=FALSE,OR(C10881="Commercial NAICS Cogen",C10881="Industrial NAICS Cogen",C10881="NAICS-22 Cogen")),FALSE,IF(AND($P$7=FALSE,OR(C10881="Commercial NAICS Cogen",C10881="Commercial NAICS Non-Cogen",C10881="industrial NAICS Cogen", C10881="industrial NAICS non-cogen")),FALSE,TRUE))</f>
        <v>1</v>
      </c>
      <c r="M10881">
        <f t="shared" si="508"/>
        <v>0.5575528224534847</v>
      </c>
      <c r="N10881">
        <f t="shared" si="509"/>
        <v>1</v>
      </c>
    </row>
    <row r="10882" spans="1:14" x14ac:dyDescent="0.2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s="32">
        <f t="shared" si="507"/>
        <v>8902122.9050279334</v>
      </c>
      <c r="J10882" t="str">
        <f>IF(K10882="natural gas",VLOOKUP(D10882,'Cross-Page Data'!$I$4:$J$13,2,FALSE),IF(K10882="solar",VLOOKUP('Form 923'!D10882,'Cross-Page Data'!$I$14:$J$117,2,FALSE),K10882))</f>
        <v>solar pv</v>
      </c>
      <c r="K10882" t="str">
        <f>VLOOKUP(E10882,'Cross-Page Data'!$D$4:$F$48,3,FALSE)</f>
        <v>solar</v>
      </c>
      <c r="L10882" t="b">
        <f>IF(AND($P$6=FALSE,OR(C10882="Commercial NAICS Cogen",C10882="Industrial NAICS Cogen",C10882="NAICS-22 Cogen")),FALSE,IF(AND($P$7=FALSE,OR(C10882="Commercial NAICS Cogen",C10882="Commercial NAICS Non-Cogen",C10882="industrial NAICS Cogen", C10882="industrial NAICS non-cogen")),FALSE,TRUE))</f>
        <v>1</v>
      </c>
      <c r="M10882">
        <f t="shared" si="508"/>
        <v>0.24408703878902555</v>
      </c>
      <c r="N10882">
        <f t="shared" si="509"/>
        <v>1</v>
      </c>
    </row>
    <row r="10883" spans="1:14" x14ac:dyDescent="0.2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s="32">
        <f t="shared" si="507"/>
        <v>8902027.6973135993</v>
      </c>
      <c r="J10883" t="str">
        <f>IF(K10883="natural gas",VLOOKUP(D10883,'Cross-Page Data'!$I$4:$J$13,2,FALSE),IF(K10883="solar",VLOOKUP('Form 923'!D10883,'Cross-Page Data'!$I$14:$J$117,2,FALSE),K10883))</f>
        <v>solar pv</v>
      </c>
      <c r="K10883" t="str">
        <f>VLOOKUP(E10883,'Cross-Page Data'!$D$4:$F$48,3,FALSE)</f>
        <v>solar</v>
      </c>
      <c r="L10883" t="b">
        <f>IF(AND($P$6=FALSE,OR(C10883="Commercial NAICS Cogen",C10883="Industrial NAICS Cogen",C10883="NAICS-22 Cogen")),FALSE,IF(AND($P$7=FALSE,OR(C10883="Commercial NAICS Cogen",C10883="Commercial NAICS Non-Cogen",C10883="industrial NAICS Cogen", C10883="industrial NAICS non-cogen")),FALSE,TRUE))</f>
        <v>1</v>
      </c>
      <c r="M10883">
        <f t="shared" si="508"/>
        <v>0.38252917060864083</v>
      </c>
      <c r="N10883">
        <f t="shared" si="509"/>
        <v>1</v>
      </c>
    </row>
    <row r="10884" spans="1:14" x14ac:dyDescent="0.2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s="32">
        <f t="shared" si="507"/>
        <v>8901985.3947968967</v>
      </c>
      <c r="J10884" t="str">
        <f>IF(K10884="natural gas",VLOOKUP(D10884,'Cross-Page Data'!$I$4:$J$13,2,FALSE),IF(K10884="solar",VLOOKUP('Form 923'!D10884,'Cross-Page Data'!$I$14:$J$117,2,FALSE),K10884))</f>
        <v>solar pv</v>
      </c>
      <c r="K10884" t="str">
        <f>VLOOKUP(E10884,'Cross-Page Data'!$D$4:$F$48,3,FALSE)</f>
        <v>solar</v>
      </c>
      <c r="L10884" t="b">
        <f>IF(AND($P$6=FALSE,OR(C10884="Commercial NAICS Cogen",C10884="Industrial NAICS Cogen",C10884="NAICS-22 Cogen")),FALSE,IF(AND($P$7=FALSE,OR(C10884="Commercial NAICS Cogen",C10884="Commercial NAICS Non-Cogen",C10884="industrial NAICS Cogen", C10884="industrial NAICS non-cogen")),FALSE,TRUE))</f>
        <v>1</v>
      </c>
      <c r="M10884">
        <f t="shared" si="508"/>
        <v>0.57016713970356359</v>
      </c>
      <c r="N10884">
        <f t="shared" si="509"/>
        <v>1</v>
      </c>
    </row>
    <row r="10885" spans="1:14" x14ac:dyDescent="0.2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s="32" t="str">
        <f t="shared" si="507"/>
        <v/>
      </c>
      <c r="J10885" t="str">
        <f>IF(K10885="natural gas",VLOOKUP(D10885,'Cross-Page Data'!$I$4:$J$13,2,FALSE),IF(K10885="solar",VLOOKUP('Form 923'!D10885,'Cross-Page Data'!$I$14:$J$117,2,FALSE),K10885))</f>
        <v>solar pv</v>
      </c>
      <c r="K10885" t="str">
        <f>VLOOKUP(E10885,'Cross-Page Data'!$D$4:$F$48,3,FALSE)</f>
        <v>solar</v>
      </c>
      <c r="L10885" t="b">
        <f>IF(AND($P$6=FALSE,OR(C10885="Commercial NAICS Cogen",C10885="Industrial NAICS Cogen",C10885="NAICS-22 Cogen")),FALSE,IF(AND($P$7=FALSE,OR(C10885="Commercial NAICS Cogen",C10885="Commercial NAICS Non-Cogen",C10885="industrial NAICS Cogen", C10885="industrial NAICS non-cogen")),FALSE,TRUE))</f>
        <v>1</v>
      </c>
      <c r="M10885">
        <f t="shared" si="508"/>
        <v>3.1535793125197099E-4</v>
      </c>
      <c r="N10885">
        <f t="shared" si="509"/>
        <v>0</v>
      </c>
    </row>
    <row r="10886" spans="1:14" x14ac:dyDescent="0.2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s="32">
        <f t="shared" si="507"/>
        <v>8902263.2020117342</v>
      </c>
      <c r="J10886" t="str">
        <f>IF(K10886="natural gas",VLOOKUP(D10886,'Cross-Page Data'!$I$4:$J$13,2,FALSE),IF(K10886="solar",VLOOKUP('Form 923'!D10886,'Cross-Page Data'!$I$14:$J$117,2,FALSE),K10886))</f>
        <v>solar pv</v>
      </c>
      <c r="K10886" t="str">
        <f>VLOOKUP(E10886,'Cross-Page Data'!$D$4:$F$48,3,FALSE)</f>
        <v>solar</v>
      </c>
      <c r="L10886" t="b">
        <f>IF(AND($P$6=FALSE,OR(C10886="Commercial NAICS Cogen",C10886="Industrial NAICS Cogen",C10886="NAICS-22 Cogen")),FALSE,IF(AND($P$7=FALSE,OR(C10886="Commercial NAICS Cogen",C10886="Commercial NAICS Non-Cogen",C10886="industrial NAICS Cogen", C10886="industrial NAICS non-cogen")),FALSE,TRUE))</f>
        <v>1</v>
      </c>
      <c r="M10886">
        <f t="shared" si="508"/>
        <v>0.13970356354462315</v>
      </c>
      <c r="N10886">
        <f t="shared" si="509"/>
        <v>1</v>
      </c>
    </row>
    <row r="10887" spans="1:14" x14ac:dyDescent="0.2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s="32">
        <f t="shared" ref="I10887:I10950" si="510">IFERROR(F10887/G10887*10^6,"")</f>
        <v>8901751.2941953968</v>
      </c>
      <c r="J10887" t="str">
        <f>IF(K10887="natural gas",VLOOKUP(D10887,'Cross-Page Data'!$I$4:$J$13,2,FALSE),IF(K10887="solar",VLOOKUP('Form 923'!D10887,'Cross-Page Data'!$I$14:$J$117,2,FALSE),K10887))</f>
        <v>solar pv</v>
      </c>
      <c r="K10887" t="str">
        <f>VLOOKUP(E10887,'Cross-Page Data'!$D$4:$F$48,3,FALSE)</f>
        <v>solar</v>
      </c>
      <c r="L10887" t="b">
        <f>IF(AND($P$6=FALSE,OR(C10887="Commercial NAICS Cogen",C10887="Industrial NAICS Cogen",C10887="NAICS-22 Cogen")),FALSE,IF(AND($P$7=FALSE,OR(C10887="Commercial NAICS Cogen",C10887="Commercial NAICS Non-Cogen",C10887="industrial NAICS Cogen", C10887="industrial NAICS non-cogen")),FALSE,TRUE))</f>
        <v>1</v>
      </c>
      <c r="M10887">
        <f t="shared" ref="M10887:M10950" si="511">(COUNTIFS($J$6:$J$14148,J10887,$I$6:$I$14148,"&gt;"&amp;I10887)+1)/COUNTIFS($J$6:$J$14148,J10887)</f>
        <v>0.82749921160517192</v>
      </c>
      <c r="N10887">
        <f t="shared" ref="N10887:N10950" si="512">IF(OR(M10887&gt;0.95,M10887&lt;0.05),0,1)</f>
        <v>1</v>
      </c>
    </row>
    <row r="10888" spans="1:14" x14ac:dyDescent="0.2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s="32">
        <f t="shared" si="510"/>
        <v>8901912.5377474558</v>
      </c>
      <c r="J10888" t="str">
        <f>IF(K10888="natural gas",VLOOKUP(D10888,'Cross-Page Data'!$I$4:$J$13,2,FALSE),IF(K10888="solar",VLOOKUP('Form 923'!D10888,'Cross-Page Data'!$I$14:$J$117,2,FALSE),K10888))</f>
        <v>solar pv</v>
      </c>
      <c r="K10888" t="str">
        <f>VLOOKUP(E10888,'Cross-Page Data'!$D$4:$F$48,3,FALSE)</f>
        <v>solar</v>
      </c>
      <c r="L10888" t="b">
        <f>IF(AND($P$6=FALSE,OR(C10888="Commercial NAICS Cogen",C10888="Industrial NAICS Cogen",C10888="NAICS-22 Cogen")),FALSE,IF(AND($P$7=FALSE,OR(C10888="Commercial NAICS Cogen",C10888="Commercial NAICS Non-Cogen",C10888="industrial NAICS Cogen", C10888="industrial NAICS non-cogen")),FALSE,TRUE))</f>
        <v>1</v>
      </c>
      <c r="M10888">
        <f t="shared" si="511"/>
        <v>0.69315673289183222</v>
      </c>
      <c r="N10888">
        <f t="shared" si="512"/>
        <v>1</v>
      </c>
    </row>
    <row r="10889" spans="1:14" x14ac:dyDescent="0.2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s="32">
        <f t="shared" si="510"/>
        <v>8901941.045081323</v>
      </c>
      <c r="J10889" t="str">
        <f>IF(K10889="natural gas",VLOOKUP(D10889,'Cross-Page Data'!$I$4:$J$13,2,FALSE),IF(K10889="solar",VLOOKUP('Form 923'!D10889,'Cross-Page Data'!$I$14:$J$117,2,FALSE),K10889))</f>
        <v>solar pv</v>
      </c>
      <c r="K10889" t="str">
        <f>VLOOKUP(E10889,'Cross-Page Data'!$D$4:$F$48,3,FALSE)</f>
        <v>solar</v>
      </c>
      <c r="L10889" t="b">
        <f>IF(AND($P$6=FALSE,OR(C10889="Commercial NAICS Cogen",C10889="Industrial NAICS Cogen",C10889="NAICS-22 Cogen")),FALSE,IF(AND($P$7=FALSE,OR(C10889="Commercial NAICS Cogen",C10889="Commercial NAICS Non-Cogen",C10889="industrial NAICS Cogen", C10889="industrial NAICS non-cogen")),FALSE,TRUE))</f>
        <v>1</v>
      </c>
      <c r="M10889">
        <f t="shared" si="511"/>
        <v>0.65783664459161151</v>
      </c>
      <c r="N10889">
        <f t="shared" si="512"/>
        <v>1</v>
      </c>
    </row>
    <row r="10890" spans="1:14" x14ac:dyDescent="0.2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s="32">
        <f t="shared" si="510"/>
        <v>8902000.9409680907</v>
      </c>
      <c r="J10890" t="str">
        <f>IF(K10890="natural gas",VLOOKUP(D10890,'Cross-Page Data'!$I$4:$J$13,2,FALSE),IF(K10890="solar",VLOOKUP('Form 923'!D10890,'Cross-Page Data'!$I$14:$J$117,2,FALSE),K10890))</f>
        <v>solar pv</v>
      </c>
      <c r="K10890" t="str">
        <f>VLOOKUP(E10890,'Cross-Page Data'!$D$4:$F$48,3,FALSE)</f>
        <v>solar</v>
      </c>
      <c r="L10890" t="b">
        <f>IF(AND($P$6=FALSE,OR(C10890="Commercial NAICS Cogen",C10890="Industrial NAICS Cogen",C10890="NAICS-22 Cogen")),FALSE,IF(AND($P$7=FALSE,OR(C10890="Commercial NAICS Cogen",C10890="Commercial NAICS Non-Cogen",C10890="industrial NAICS Cogen", C10890="industrial NAICS non-cogen")),FALSE,TRUE))</f>
        <v>1</v>
      </c>
      <c r="M10890">
        <f t="shared" si="511"/>
        <v>0.4856512141280353</v>
      </c>
      <c r="N10890">
        <f t="shared" si="512"/>
        <v>1</v>
      </c>
    </row>
    <row r="10891" spans="1:14" x14ac:dyDescent="0.2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s="32">
        <f t="shared" si="510"/>
        <v>8902383.6549375709</v>
      </c>
      <c r="J10891" t="str">
        <f>IF(K10891="natural gas",VLOOKUP(D10891,'Cross-Page Data'!$I$4:$J$13,2,FALSE),IF(K10891="solar",VLOOKUP('Form 923'!D10891,'Cross-Page Data'!$I$14:$J$117,2,FALSE),K10891))</f>
        <v>solar pv</v>
      </c>
      <c r="K10891" t="str">
        <f>VLOOKUP(E10891,'Cross-Page Data'!$D$4:$F$48,3,FALSE)</f>
        <v>solar</v>
      </c>
      <c r="L10891" t="b">
        <f>IF(AND($P$6=FALSE,OR(C10891="Commercial NAICS Cogen",C10891="Industrial NAICS Cogen",C10891="NAICS-22 Cogen")),FALSE,IF(AND($P$7=FALSE,OR(C10891="Commercial NAICS Cogen",C10891="Commercial NAICS Non-Cogen",C10891="industrial NAICS Cogen", C10891="industrial NAICS non-cogen")),FALSE,TRUE))</f>
        <v>1</v>
      </c>
      <c r="M10891">
        <f t="shared" si="511"/>
        <v>0.10375275938189846</v>
      </c>
      <c r="N10891">
        <f t="shared" si="512"/>
        <v>1</v>
      </c>
    </row>
    <row r="10892" spans="1:14" x14ac:dyDescent="0.2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s="32">
        <f t="shared" si="510"/>
        <v>8902030.7966971658</v>
      </c>
      <c r="J10892" t="str">
        <f>IF(K10892="natural gas",VLOOKUP(D10892,'Cross-Page Data'!$I$4:$J$13,2,FALSE),IF(K10892="solar",VLOOKUP('Form 923'!D10892,'Cross-Page Data'!$I$14:$J$117,2,FALSE),K10892))</f>
        <v>solar pv</v>
      </c>
      <c r="K10892" t="str">
        <f>VLOOKUP(E10892,'Cross-Page Data'!$D$4:$F$48,3,FALSE)</f>
        <v>solar</v>
      </c>
      <c r="L10892" t="b">
        <f>IF(AND($P$6=FALSE,OR(C10892="Commercial NAICS Cogen",C10892="Industrial NAICS Cogen",C10892="NAICS-22 Cogen")),FALSE,IF(AND($P$7=FALSE,OR(C10892="Commercial NAICS Cogen",C10892="Commercial NAICS Non-Cogen",C10892="industrial NAICS Cogen", C10892="industrial NAICS non-cogen")),FALSE,TRUE))</f>
        <v>1</v>
      </c>
      <c r="M10892">
        <f t="shared" si="511"/>
        <v>0.37432986439608956</v>
      </c>
      <c r="N10892">
        <f t="shared" si="512"/>
        <v>1</v>
      </c>
    </row>
    <row r="10893" spans="1:14" x14ac:dyDescent="0.2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s="32">
        <f t="shared" si="510"/>
        <v>8902017.621903969</v>
      </c>
      <c r="J10893" t="str">
        <f>IF(K10893="natural gas",VLOOKUP(D10893,'Cross-Page Data'!$I$4:$J$13,2,FALSE),IF(K10893="solar",VLOOKUP('Form 923'!D10893,'Cross-Page Data'!$I$14:$J$117,2,FALSE),K10893))</f>
        <v>solar pv</v>
      </c>
      <c r="K10893" t="str">
        <f>VLOOKUP(E10893,'Cross-Page Data'!$D$4:$F$48,3,FALSE)</f>
        <v>solar</v>
      </c>
      <c r="L10893" t="b">
        <f>IF(AND($P$6=FALSE,OR(C10893="Commercial NAICS Cogen",C10893="Industrial NAICS Cogen",C10893="NAICS-22 Cogen")),FALSE,IF(AND($P$7=FALSE,OR(C10893="Commercial NAICS Cogen",C10893="Commercial NAICS Non-Cogen",C10893="industrial NAICS Cogen", C10893="industrial NAICS non-cogen")),FALSE,TRUE))</f>
        <v>1</v>
      </c>
      <c r="M10893">
        <f t="shared" si="511"/>
        <v>0.4083885209713024</v>
      </c>
      <c r="N10893">
        <f t="shared" si="512"/>
        <v>1</v>
      </c>
    </row>
    <row r="10894" spans="1:14" x14ac:dyDescent="0.2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s="32">
        <f t="shared" si="510"/>
        <v>8901993.4155783076</v>
      </c>
      <c r="J10894" t="str">
        <f>IF(K10894="natural gas",VLOOKUP(D10894,'Cross-Page Data'!$I$4:$J$13,2,FALSE),IF(K10894="solar",VLOOKUP('Form 923'!D10894,'Cross-Page Data'!$I$14:$J$117,2,FALSE),K10894))</f>
        <v>solar pv</v>
      </c>
      <c r="K10894" t="str">
        <f>VLOOKUP(E10894,'Cross-Page Data'!$D$4:$F$48,3,FALSE)</f>
        <v>solar</v>
      </c>
      <c r="L10894" t="b">
        <f>IF(AND($P$6=FALSE,OR(C10894="Commercial NAICS Cogen",C10894="Industrial NAICS Cogen",C10894="NAICS-22 Cogen")),FALSE,IF(AND($P$7=FALSE,OR(C10894="Commercial NAICS Cogen",C10894="Commercial NAICS Non-Cogen",C10894="industrial NAICS Cogen", C10894="industrial NAICS non-cogen")),FALSE,TRUE))</f>
        <v>1</v>
      </c>
      <c r="M10894">
        <f t="shared" si="511"/>
        <v>0.53705455692210657</v>
      </c>
      <c r="N10894">
        <f t="shared" si="512"/>
        <v>1</v>
      </c>
    </row>
    <row r="10895" spans="1:14" ht="26.25" x14ac:dyDescent="0.2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s="32">
        <f t="shared" si="510"/>
        <v>10378130.590339893</v>
      </c>
      <c r="J10895" t="str">
        <f>IF(K10895="natural gas",VLOOKUP(D10895,'Cross-Page Data'!$I$4:$J$13,2,FALSE),IF(K10895="solar",VLOOKUP('Form 923'!D10895,'Cross-Page Data'!$I$14:$J$117,2,FALSE),K10895))</f>
        <v>biomass</v>
      </c>
      <c r="K10895" t="str">
        <f>VLOOKUP(E10895,'Cross-Page Data'!$D$4:$F$48,3,FALSE)</f>
        <v>biomass</v>
      </c>
      <c r="L10895" t="b">
        <f>IF(AND($P$6=FALSE,OR(C10895="Commercial NAICS Cogen",C10895="Industrial NAICS Cogen",C10895="NAICS-22 Cogen")),FALSE,IF(AND($P$7=FALSE,OR(C10895="Commercial NAICS Cogen",C10895="Commercial NAICS Non-Cogen",C10895="industrial NAICS Cogen", C10895="industrial NAICS non-cogen")),FALSE,TRUE))</f>
        <v>0</v>
      </c>
      <c r="M10895">
        <f t="shared" si="511"/>
        <v>0.46271929824561403</v>
      </c>
      <c r="N10895">
        <f t="shared" si="512"/>
        <v>1</v>
      </c>
    </row>
    <row r="10896" spans="1:14" x14ac:dyDescent="0.2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s="32">
        <f t="shared" si="510"/>
        <v>8901996.0640989598</v>
      </c>
      <c r="J10896" t="str">
        <f>IF(K10896="natural gas",VLOOKUP(D10896,'Cross-Page Data'!$I$4:$J$13,2,FALSE),IF(K10896="solar",VLOOKUP('Form 923'!D10896,'Cross-Page Data'!$I$14:$J$117,2,FALSE),K10896))</f>
        <v>solar pv</v>
      </c>
      <c r="K10896" t="str">
        <f>VLOOKUP(E10896,'Cross-Page Data'!$D$4:$F$48,3,FALSE)</f>
        <v>solar</v>
      </c>
      <c r="L10896" t="b">
        <f>IF(AND($P$6=FALSE,OR(C10896="Commercial NAICS Cogen",C10896="Industrial NAICS Cogen",C10896="NAICS-22 Cogen")),FALSE,IF(AND($P$7=FALSE,OR(C10896="Commercial NAICS Cogen",C10896="Commercial NAICS Non-Cogen",C10896="industrial NAICS Cogen", C10896="industrial NAICS non-cogen")),FALSE,TRUE))</f>
        <v>1</v>
      </c>
      <c r="M10896">
        <f t="shared" si="511"/>
        <v>0.52254809208451591</v>
      </c>
      <c r="N10896">
        <f t="shared" si="512"/>
        <v>1</v>
      </c>
    </row>
    <row r="10897" spans="1:14" x14ac:dyDescent="0.2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s="32">
        <f t="shared" si="510"/>
        <v>8901999.0416734163</v>
      </c>
      <c r="J10897" t="str">
        <f>IF(K10897="natural gas",VLOOKUP(D10897,'Cross-Page Data'!$I$4:$J$13,2,FALSE),IF(K10897="solar",VLOOKUP('Form 923'!D10897,'Cross-Page Data'!$I$14:$J$117,2,FALSE),K10897))</f>
        <v>solar pv</v>
      </c>
      <c r="K10897" t="str">
        <f>VLOOKUP(E10897,'Cross-Page Data'!$D$4:$F$48,3,FALSE)</f>
        <v>solar</v>
      </c>
      <c r="L10897" t="b">
        <f>IF(AND($P$6=FALSE,OR(C10897="Commercial NAICS Cogen",C10897="Industrial NAICS Cogen",C10897="NAICS-22 Cogen")),FALSE,IF(AND($P$7=FALSE,OR(C10897="Commercial NAICS Cogen",C10897="Commercial NAICS Non-Cogen",C10897="industrial NAICS Cogen", C10897="industrial NAICS non-cogen")),FALSE,TRUE))</f>
        <v>1</v>
      </c>
      <c r="M10897">
        <f t="shared" si="511"/>
        <v>0.50488804793440556</v>
      </c>
      <c r="N10897">
        <f t="shared" si="512"/>
        <v>1</v>
      </c>
    </row>
    <row r="10898" spans="1:14" x14ac:dyDescent="0.2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s="32">
        <f t="shared" si="510"/>
        <v>8901762.5358655564</v>
      </c>
      <c r="J10898" t="str">
        <f>IF(K10898="natural gas",VLOOKUP(D10898,'Cross-Page Data'!$I$4:$J$13,2,FALSE),IF(K10898="solar",VLOOKUP('Form 923'!D10898,'Cross-Page Data'!$I$14:$J$117,2,FALSE),K10898))</f>
        <v>solar pv</v>
      </c>
      <c r="K10898" t="str">
        <f>VLOOKUP(E10898,'Cross-Page Data'!$D$4:$F$48,3,FALSE)</f>
        <v>solar</v>
      </c>
      <c r="L10898" t="b">
        <f>IF(AND($P$6=FALSE,OR(C10898="Commercial NAICS Cogen",C10898="Industrial NAICS Cogen",C10898="NAICS-22 Cogen")),FALSE,IF(AND($P$7=FALSE,OR(C10898="Commercial NAICS Cogen",C10898="Commercial NAICS Non-Cogen",C10898="industrial NAICS Cogen", C10898="industrial NAICS non-cogen")),FALSE,TRUE))</f>
        <v>1</v>
      </c>
      <c r="M10898">
        <f t="shared" si="511"/>
        <v>0.82150741091138446</v>
      </c>
      <c r="N10898">
        <f t="shared" si="512"/>
        <v>1</v>
      </c>
    </row>
    <row r="10899" spans="1:14" x14ac:dyDescent="0.2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s="32">
        <f t="shared" si="510"/>
        <v>8901963.8648860957</v>
      </c>
      <c r="J10899" t="str">
        <f>IF(K10899="natural gas",VLOOKUP(D10899,'Cross-Page Data'!$I$4:$J$13,2,FALSE),IF(K10899="solar",VLOOKUP('Form 923'!D10899,'Cross-Page Data'!$I$14:$J$117,2,FALSE),K10899))</f>
        <v>solar pv</v>
      </c>
      <c r="K10899" t="str">
        <f>VLOOKUP(E10899,'Cross-Page Data'!$D$4:$F$48,3,FALSE)</f>
        <v>solar</v>
      </c>
      <c r="L10899" t="b">
        <f>IF(AND($P$6=FALSE,OR(C10899="Commercial NAICS Cogen",C10899="Industrial NAICS Cogen",C10899="NAICS-22 Cogen")),FALSE,IF(AND($P$7=FALSE,OR(C10899="Commercial NAICS Cogen",C10899="Commercial NAICS Non-Cogen",C10899="industrial NAICS Cogen", C10899="industrial NAICS non-cogen")),FALSE,TRUE))</f>
        <v>1</v>
      </c>
      <c r="M10899">
        <f t="shared" si="511"/>
        <v>0.62220119836013876</v>
      </c>
      <c r="N10899">
        <f t="shared" si="512"/>
        <v>1</v>
      </c>
    </row>
    <row r="10900" spans="1:14" x14ac:dyDescent="0.2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s="32">
        <f t="shared" si="510"/>
        <v>8901961.2977558989</v>
      </c>
      <c r="J10900" t="str">
        <f>IF(K10900="natural gas",VLOOKUP(D10900,'Cross-Page Data'!$I$4:$J$13,2,FALSE),IF(K10900="solar",VLOOKUP('Form 923'!D10900,'Cross-Page Data'!$I$14:$J$117,2,FALSE),K10900))</f>
        <v>solar pv</v>
      </c>
      <c r="K10900" t="str">
        <f>VLOOKUP(E10900,'Cross-Page Data'!$D$4:$F$48,3,FALSE)</f>
        <v>solar</v>
      </c>
      <c r="L10900" t="b">
        <f>IF(AND($P$6=FALSE,OR(C10900="Commercial NAICS Cogen",C10900="Industrial NAICS Cogen",C10900="NAICS-22 Cogen")),FALSE,IF(AND($P$7=FALSE,OR(C10900="Commercial NAICS Cogen",C10900="Commercial NAICS Non-Cogen",C10900="industrial NAICS Cogen", C10900="industrial NAICS non-cogen")),FALSE,TRUE))</f>
        <v>1</v>
      </c>
      <c r="M10900">
        <f t="shared" si="511"/>
        <v>0.62535477767265846</v>
      </c>
      <c r="N10900">
        <f t="shared" si="512"/>
        <v>1</v>
      </c>
    </row>
    <row r="10901" spans="1:14" x14ac:dyDescent="0.2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s="32">
        <f t="shared" si="510"/>
        <v>8902419.3548387103</v>
      </c>
      <c r="J10901" t="str">
        <f>IF(K10901="natural gas",VLOOKUP(D10901,'Cross-Page Data'!$I$4:$J$13,2,FALSE),IF(K10901="solar",VLOOKUP('Form 923'!D10901,'Cross-Page Data'!$I$14:$J$117,2,FALSE),K10901))</f>
        <v>solar pv</v>
      </c>
      <c r="K10901" t="str">
        <f>VLOOKUP(E10901,'Cross-Page Data'!$D$4:$F$48,3,FALSE)</f>
        <v>solar</v>
      </c>
      <c r="L10901" t="b">
        <f>IF(AND($P$6=FALSE,OR(C10901="Commercial NAICS Cogen",C10901="Industrial NAICS Cogen",C10901="NAICS-22 Cogen")),FALSE,IF(AND($P$7=FALSE,OR(C10901="Commercial NAICS Cogen",C10901="Commercial NAICS Non-Cogen",C10901="industrial NAICS Cogen", C10901="industrial NAICS non-cogen")),FALSE,TRUE))</f>
        <v>1</v>
      </c>
      <c r="M10901">
        <f t="shared" si="511"/>
        <v>8.9246294544307783E-2</v>
      </c>
      <c r="N10901">
        <f t="shared" si="512"/>
        <v>1</v>
      </c>
    </row>
    <row r="10902" spans="1:14" x14ac:dyDescent="0.2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s="32">
        <f t="shared" si="510"/>
        <v>8902372.881355932</v>
      </c>
      <c r="J10902" t="str">
        <f>IF(K10902="natural gas",VLOOKUP(D10902,'Cross-Page Data'!$I$4:$J$13,2,FALSE),IF(K10902="solar",VLOOKUP('Form 923'!D10902,'Cross-Page Data'!$I$14:$J$117,2,FALSE),K10902))</f>
        <v>solar pv</v>
      </c>
      <c r="K10902" t="str">
        <f>VLOOKUP(E10902,'Cross-Page Data'!$D$4:$F$48,3,FALSE)</f>
        <v>solar</v>
      </c>
      <c r="L10902" t="b">
        <f>IF(AND($P$6=FALSE,OR(C10902="Commercial NAICS Cogen",C10902="Industrial NAICS Cogen",C10902="NAICS-22 Cogen")),FALSE,IF(AND($P$7=FALSE,OR(C10902="Commercial NAICS Cogen",C10902="Commercial NAICS Non-Cogen",C10902="industrial NAICS Cogen", C10902="industrial NAICS non-cogen")),FALSE,TRUE))</f>
        <v>1</v>
      </c>
      <c r="M10902">
        <f t="shared" si="511"/>
        <v>0.10564490696941028</v>
      </c>
      <c r="N10902">
        <f t="shared" si="512"/>
        <v>1</v>
      </c>
    </row>
    <row r="10903" spans="1:14" x14ac:dyDescent="0.2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s="32">
        <f t="shared" si="510"/>
        <v>8901650.6189821195</v>
      </c>
      <c r="J10903" t="str">
        <f>IF(K10903="natural gas",VLOOKUP(D10903,'Cross-Page Data'!$I$4:$J$13,2,FALSE),IF(K10903="solar",VLOOKUP('Form 923'!D10903,'Cross-Page Data'!$I$14:$J$117,2,FALSE),K10903))</f>
        <v>solar pv</v>
      </c>
      <c r="K10903" t="str">
        <f>VLOOKUP(E10903,'Cross-Page Data'!$D$4:$F$48,3,FALSE)</f>
        <v>solar</v>
      </c>
      <c r="L10903" t="b">
        <f>IF(AND($P$6=FALSE,OR(C10903="Commercial NAICS Cogen",C10903="Industrial NAICS Cogen",C10903="NAICS-22 Cogen")),FALSE,IF(AND($P$7=FALSE,OR(C10903="Commercial NAICS Cogen",C10903="Commercial NAICS Non-Cogen",C10903="industrial NAICS Cogen", C10903="industrial NAICS non-cogen")),FALSE,TRUE))</f>
        <v>1</v>
      </c>
      <c r="M10903">
        <f t="shared" si="511"/>
        <v>0.86155786818038471</v>
      </c>
      <c r="N10903">
        <f t="shared" si="512"/>
        <v>1</v>
      </c>
    </row>
    <row r="10904" spans="1:14" x14ac:dyDescent="0.2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s="32">
        <f t="shared" si="510"/>
        <v>8901914.6792072561</v>
      </c>
      <c r="J10904" t="str">
        <f>IF(K10904="natural gas",VLOOKUP(D10904,'Cross-Page Data'!$I$4:$J$13,2,FALSE),IF(K10904="solar",VLOOKUP('Form 923'!D10904,'Cross-Page Data'!$I$14:$J$117,2,FALSE),K10904))</f>
        <v>solar pv</v>
      </c>
      <c r="K10904" t="str">
        <f>VLOOKUP(E10904,'Cross-Page Data'!$D$4:$F$48,3,FALSE)</f>
        <v>solar</v>
      </c>
      <c r="L10904" t="b">
        <f>IF(AND($P$6=FALSE,OR(C10904="Commercial NAICS Cogen",C10904="Industrial NAICS Cogen",C10904="NAICS-22 Cogen")),FALSE,IF(AND($P$7=FALSE,OR(C10904="Commercial NAICS Cogen",C10904="Commercial NAICS Non-Cogen",C10904="industrial NAICS Cogen", C10904="industrial NAICS non-cogen")),FALSE,TRUE))</f>
        <v>1</v>
      </c>
      <c r="M10904">
        <f t="shared" si="511"/>
        <v>0.69063386944181648</v>
      </c>
      <c r="N10904">
        <f t="shared" si="512"/>
        <v>1</v>
      </c>
    </row>
    <row r="10905" spans="1:14" x14ac:dyDescent="0.2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s="32">
        <f t="shared" si="510"/>
        <v>8902319.0442726649</v>
      </c>
      <c r="J10905" t="str">
        <f>IF(K10905="natural gas",VLOOKUP(D10905,'Cross-Page Data'!$I$4:$J$13,2,FALSE),IF(K10905="solar",VLOOKUP('Form 923'!D10905,'Cross-Page Data'!$I$14:$J$117,2,FALSE),K10905))</f>
        <v>solar pv</v>
      </c>
      <c r="K10905" t="str">
        <f>VLOOKUP(E10905,'Cross-Page Data'!$D$4:$F$48,3,FALSE)</f>
        <v>solar</v>
      </c>
      <c r="L10905" t="b">
        <f>IF(AND($P$6=FALSE,OR(C10905="Commercial NAICS Cogen",C10905="Industrial NAICS Cogen",C10905="NAICS-22 Cogen")),FALSE,IF(AND($P$7=FALSE,OR(C10905="Commercial NAICS Cogen",C10905="Commercial NAICS Non-Cogen",C10905="industrial NAICS Cogen", C10905="industrial NAICS non-cogen")),FALSE,TRUE))</f>
        <v>1</v>
      </c>
      <c r="M10905">
        <f t="shared" si="511"/>
        <v>0.12046672973825291</v>
      </c>
      <c r="N10905">
        <f t="shared" si="512"/>
        <v>1</v>
      </c>
    </row>
    <row r="10906" spans="1:14" x14ac:dyDescent="0.2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s="32">
        <f t="shared" si="510"/>
        <v>8901887.9603837822</v>
      </c>
      <c r="J10906" t="str">
        <f>IF(K10906="natural gas",VLOOKUP(D10906,'Cross-Page Data'!$I$4:$J$13,2,FALSE),IF(K10906="solar",VLOOKUP('Form 923'!D10906,'Cross-Page Data'!$I$14:$J$117,2,FALSE),K10906))</f>
        <v>solar pv</v>
      </c>
      <c r="K10906" t="str">
        <f>VLOOKUP(E10906,'Cross-Page Data'!$D$4:$F$48,3,FALSE)</f>
        <v>solar</v>
      </c>
      <c r="L10906" t="b">
        <f>IF(AND($P$6=FALSE,OR(C10906="Commercial NAICS Cogen",C10906="Industrial NAICS Cogen",C10906="NAICS-22 Cogen")),FALSE,IF(AND($P$7=FALSE,OR(C10906="Commercial NAICS Cogen",C10906="Commercial NAICS Non-Cogen",C10906="industrial NAICS Cogen", C10906="industrial NAICS non-cogen")),FALSE,TRUE))</f>
        <v>1</v>
      </c>
      <c r="M10906">
        <f t="shared" si="511"/>
        <v>0.72500788394828131</v>
      </c>
      <c r="N10906">
        <f t="shared" si="512"/>
        <v>1</v>
      </c>
    </row>
    <row r="10907" spans="1:14" x14ac:dyDescent="0.2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s="32">
        <f t="shared" si="510"/>
        <v>8901769.9115044251</v>
      </c>
      <c r="J10907" t="str">
        <f>IF(K10907="natural gas",VLOOKUP(D10907,'Cross-Page Data'!$I$4:$J$13,2,FALSE),IF(K10907="solar",VLOOKUP('Form 923'!D10907,'Cross-Page Data'!$I$14:$J$117,2,FALSE),K10907))</f>
        <v>solar pv</v>
      </c>
      <c r="K10907" t="str">
        <f>VLOOKUP(E10907,'Cross-Page Data'!$D$4:$F$48,3,FALSE)</f>
        <v>solar</v>
      </c>
      <c r="L10907" t="b">
        <f>IF(AND($P$6=FALSE,OR(C10907="Commercial NAICS Cogen",C10907="Industrial NAICS Cogen",C10907="NAICS-22 Cogen")),FALSE,IF(AND($P$7=FALSE,OR(C10907="Commercial NAICS Cogen",C10907="Commercial NAICS Non-Cogen",C10907="industrial NAICS Cogen", C10907="industrial NAICS non-cogen")),FALSE,TRUE))</f>
        <v>1</v>
      </c>
      <c r="M10907">
        <f t="shared" si="511"/>
        <v>0.81898454746136862</v>
      </c>
      <c r="N10907">
        <f t="shared" si="512"/>
        <v>1</v>
      </c>
    </row>
    <row r="10908" spans="1:14" x14ac:dyDescent="0.2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s="32">
        <f t="shared" si="510"/>
        <v>8901716.0686427448</v>
      </c>
      <c r="J10908" t="str">
        <f>IF(K10908="natural gas",VLOOKUP(D10908,'Cross-Page Data'!$I$4:$J$13,2,FALSE),IF(K10908="solar",VLOOKUP('Form 923'!D10908,'Cross-Page Data'!$I$14:$J$117,2,FALSE),K10908))</f>
        <v>solar pv</v>
      </c>
      <c r="K10908" t="str">
        <f>VLOOKUP(E10908,'Cross-Page Data'!$D$4:$F$48,3,FALSE)</f>
        <v>solar</v>
      </c>
      <c r="L10908" t="b">
        <f>IF(AND($P$6=FALSE,OR(C10908="Commercial NAICS Cogen",C10908="Industrial NAICS Cogen",C10908="NAICS-22 Cogen")),FALSE,IF(AND($P$7=FALSE,OR(C10908="Commercial NAICS Cogen",C10908="Commercial NAICS Non-Cogen",C10908="industrial NAICS Cogen", C10908="industrial NAICS non-cogen")),FALSE,TRUE))</f>
        <v>1</v>
      </c>
      <c r="M10908">
        <f t="shared" si="511"/>
        <v>0.84295175023651847</v>
      </c>
      <c r="N10908">
        <f t="shared" si="512"/>
        <v>1</v>
      </c>
    </row>
    <row r="10909" spans="1:14" x14ac:dyDescent="0.2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s="32">
        <f t="shared" si="510"/>
        <v>8901998.4055393077</v>
      </c>
      <c r="J10909" t="str">
        <f>IF(K10909="natural gas",VLOOKUP(D10909,'Cross-Page Data'!$I$4:$J$13,2,FALSE),IF(K10909="solar",VLOOKUP('Form 923'!D10909,'Cross-Page Data'!$I$14:$J$117,2,FALSE),K10909))</f>
        <v>wind</v>
      </c>
      <c r="K10909" t="str">
        <f>VLOOKUP(E10909,'Cross-Page Data'!$D$4:$F$48,3,FALSE)</f>
        <v>wind</v>
      </c>
      <c r="L10909" t="b">
        <f>IF(AND($P$6=FALSE,OR(C10909="Commercial NAICS Cogen",C10909="Industrial NAICS Cogen",C10909="NAICS-22 Cogen")),FALSE,IF(AND($P$7=FALSE,OR(C10909="Commercial NAICS Cogen",C10909="Commercial NAICS Non-Cogen",C10909="industrial NAICS Cogen", C10909="industrial NAICS non-cogen")),FALSE,TRUE))</f>
        <v>1</v>
      </c>
      <c r="M10909">
        <f t="shared" si="511"/>
        <v>0.61767279090113736</v>
      </c>
      <c r="N10909">
        <f t="shared" si="512"/>
        <v>1</v>
      </c>
    </row>
    <row r="10910" spans="1:14" x14ac:dyDescent="0.2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s="32">
        <f t="shared" si="510"/>
        <v>8902010.4479974676</v>
      </c>
      <c r="J10910" t="str">
        <f>IF(K10910="natural gas",VLOOKUP(D10910,'Cross-Page Data'!$I$4:$J$13,2,FALSE),IF(K10910="solar",VLOOKUP('Form 923'!D10910,'Cross-Page Data'!$I$14:$J$117,2,FALSE),K10910))</f>
        <v>solar pv</v>
      </c>
      <c r="K10910" t="str">
        <f>VLOOKUP(E10910,'Cross-Page Data'!$D$4:$F$48,3,FALSE)</f>
        <v>solar</v>
      </c>
      <c r="L10910" t="b">
        <f>IF(AND($P$6=FALSE,OR(C10910="Commercial NAICS Cogen",C10910="Industrial NAICS Cogen",C10910="NAICS-22 Cogen")),FALSE,IF(AND($P$7=FALSE,OR(C10910="Commercial NAICS Cogen",C10910="Commercial NAICS Non-Cogen",C10910="industrial NAICS Cogen", C10910="industrial NAICS non-cogen")),FALSE,TRUE))</f>
        <v>1</v>
      </c>
      <c r="M10910">
        <f t="shared" si="511"/>
        <v>0.43519394512771997</v>
      </c>
      <c r="N10910">
        <f t="shared" si="512"/>
        <v>1</v>
      </c>
    </row>
    <row r="10911" spans="1:14" x14ac:dyDescent="0.2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s="32">
        <f t="shared" si="510"/>
        <v>8901989.9968074914</v>
      </c>
      <c r="J10911" t="str">
        <f>IF(K10911="natural gas",VLOOKUP(D10911,'Cross-Page Data'!$I$4:$J$13,2,FALSE),IF(K10911="solar",VLOOKUP('Form 923'!D10911,'Cross-Page Data'!$I$14:$J$117,2,FALSE),K10911))</f>
        <v>solar pv</v>
      </c>
      <c r="K10911" t="str">
        <f>VLOOKUP(E10911,'Cross-Page Data'!$D$4:$F$48,3,FALSE)</f>
        <v>solar</v>
      </c>
      <c r="L10911" t="b">
        <f>IF(AND($P$6=FALSE,OR(C10911="Commercial NAICS Cogen",C10911="Industrial NAICS Cogen",C10911="NAICS-22 Cogen")),FALSE,IF(AND($P$7=FALSE,OR(C10911="Commercial NAICS Cogen",C10911="Commercial NAICS Non-Cogen",C10911="industrial NAICS Cogen", C10911="industrial NAICS non-cogen")),FALSE,TRUE))</f>
        <v>1</v>
      </c>
      <c r="M10911">
        <f t="shared" si="511"/>
        <v>0.55313781141595708</v>
      </c>
      <c r="N10911">
        <f t="shared" si="512"/>
        <v>1</v>
      </c>
    </row>
    <row r="10912" spans="1:14" x14ac:dyDescent="0.2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s="32">
        <f t="shared" si="510"/>
        <v>8902296.5350523777</v>
      </c>
      <c r="J10912" t="str">
        <f>IF(K10912="natural gas",VLOOKUP(D10912,'Cross-Page Data'!$I$4:$J$13,2,FALSE),IF(K10912="solar",VLOOKUP('Form 923'!D10912,'Cross-Page Data'!$I$14:$J$117,2,FALSE),K10912))</f>
        <v>solar pv</v>
      </c>
      <c r="K10912" t="str">
        <f>VLOOKUP(E10912,'Cross-Page Data'!$D$4:$F$48,3,FALSE)</f>
        <v>solar</v>
      </c>
      <c r="L10912" t="b">
        <f>IF(AND($P$6=FALSE,OR(C10912="Commercial NAICS Cogen",C10912="Industrial NAICS Cogen",C10912="NAICS-22 Cogen")),FALSE,IF(AND($P$7=FALSE,OR(C10912="Commercial NAICS Cogen",C10912="Commercial NAICS Non-Cogen",C10912="industrial NAICS Cogen", C10912="industrial NAICS non-cogen")),FALSE,TRUE))</f>
        <v>1</v>
      </c>
      <c r="M10912">
        <f t="shared" si="511"/>
        <v>0.12740460422579628</v>
      </c>
      <c r="N10912">
        <f t="shared" si="512"/>
        <v>1</v>
      </c>
    </row>
    <row r="10913" spans="1:14" x14ac:dyDescent="0.2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s="32">
        <f t="shared" si="510"/>
        <v>8902127.6595744677</v>
      </c>
      <c r="J10913" t="str">
        <f>IF(K10913="natural gas",VLOOKUP(D10913,'Cross-Page Data'!$I$4:$J$13,2,FALSE),IF(K10913="solar",VLOOKUP('Form 923'!D10913,'Cross-Page Data'!$I$14:$J$117,2,FALSE),K10913))</f>
        <v>solar pv</v>
      </c>
      <c r="K10913" t="str">
        <f>VLOOKUP(E10913,'Cross-Page Data'!$D$4:$F$48,3,FALSE)</f>
        <v>solar</v>
      </c>
      <c r="L10913" t="b">
        <f>IF(AND($P$6=FALSE,OR(C10913="Commercial NAICS Cogen",C10913="Industrial NAICS Cogen",C10913="NAICS-22 Cogen")),FALSE,IF(AND($P$7=FALSE,OR(C10913="Commercial NAICS Cogen",C10913="Commercial NAICS Non-Cogen",C10913="industrial NAICS Cogen", C10913="industrial NAICS non-cogen")),FALSE,TRUE))</f>
        <v>1</v>
      </c>
      <c r="M10913">
        <f t="shared" si="511"/>
        <v>0.23651844843897823</v>
      </c>
      <c r="N10913">
        <f t="shared" si="512"/>
        <v>1</v>
      </c>
    </row>
    <row r="10914" spans="1:14" x14ac:dyDescent="0.2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s="32">
        <f t="shared" si="510"/>
        <v>8901748.5428809319</v>
      </c>
      <c r="J10914" t="str">
        <f>IF(K10914="natural gas",VLOOKUP(D10914,'Cross-Page Data'!$I$4:$J$13,2,FALSE),IF(K10914="solar",VLOOKUP('Form 923'!D10914,'Cross-Page Data'!$I$14:$J$117,2,FALSE),K10914))</f>
        <v>solar pv</v>
      </c>
      <c r="K10914" t="str">
        <f>VLOOKUP(E10914,'Cross-Page Data'!$D$4:$F$48,3,FALSE)</f>
        <v>solar</v>
      </c>
      <c r="L10914" t="b">
        <f>IF(AND($P$6=FALSE,OR(C10914="Commercial NAICS Cogen",C10914="Industrial NAICS Cogen",C10914="NAICS-22 Cogen")),FALSE,IF(AND($P$7=FALSE,OR(C10914="Commercial NAICS Cogen",C10914="Commercial NAICS Non-Cogen",C10914="industrial NAICS Cogen", C10914="industrial NAICS non-cogen")),FALSE,TRUE))</f>
        <v>1</v>
      </c>
      <c r="M10914">
        <f t="shared" si="511"/>
        <v>0.8293913591926837</v>
      </c>
      <c r="N10914">
        <f t="shared" si="512"/>
        <v>1</v>
      </c>
    </row>
    <row r="10915" spans="1:14" x14ac:dyDescent="0.2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s="32">
        <f t="shared" si="510"/>
        <v>8901821.2862834372</v>
      </c>
      <c r="J10915" t="str">
        <f>IF(K10915="natural gas",VLOOKUP(D10915,'Cross-Page Data'!$I$4:$J$13,2,FALSE),IF(K10915="solar",VLOOKUP('Form 923'!D10915,'Cross-Page Data'!$I$14:$J$117,2,FALSE),K10915))</f>
        <v>solar pv</v>
      </c>
      <c r="K10915" t="str">
        <f>VLOOKUP(E10915,'Cross-Page Data'!$D$4:$F$48,3,FALSE)</f>
        <v>solar</v>
      </c>
      <c r="L10915" t="b">
        <f>IF(AND($P$6=FALSE,OR(C10915="Commercial NAICS Cogen",C10915="Industrial NAICS Cogen",C10915="NAICS-22 Cogen")),FALSE,IF(AND($P$7=FALSE,OR(C10915="Commercial NAICS Cogen",C10915="Commercial NAICS Non-Cogen",C10915="industrial NAICS Cogen", C10915="industrial NAICS non-cogen")),FALSE,TRUE))</f>
        <v>1</v>
      </c>
      <c r="M10915">
        <f t="shared" si="511"/>
        <v>0.7868180384736676</v>
      </c>
      <c r="N10915">
        <f t="shared" si="512"/>
        <v>1</v>
      </c>
    </row>
    <row r="10916" spans="1:14" x14ac:dyDescent="0.2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s="32">
        <f t="shared" si="510"/>
        <v>8901673.640167363</v>
      </c>
      <c r="J10916" t="str">
        <f>IF(K10916="natural gas",VLOOKUP(D10916,'Cross-Page Data'!$I$4:$J$13,2,FALSE),IF(K10916="solar",VLOOKUP('Form 923'!D10916,'Cross-Page Data'!$I$14:$J$117,2,FALSE),K10916))</f>
        <v>solar pv</v>
      </c>
      <c r="K10916" t="str">
        <f>VLOOKUP(E10916,'Cross-Page Data'!$D$4:$F$48,3,FALSE)</f>
        <v>solar</v>
      </c>
      <c r="L10916" t="b">
        <f>IF(AND($P$6=FALSE,OR(C10916="Commercial NAICS Cogen",C10916="Industrial NAICS Cogen",C10916="NAICS-22 Cogen")),FALSE,IF(AND($P$7=FALSE,OR(C10916="Commercial NAICS Cogen",C10916="Commercial NAICS Non-Cogen",C10916="industrial NAICS Cogen", C10916="industrial NAICS non-cogen")),FALSE,TRUE))</f>
        <v>1</v>
      </c>
      <c r="M10916">
        <f t="shared" si="511"/>
        <v>0.8549353516240934</v>
      </c>
      <c r="N10916">
        <f t="shared" si="512"/>
        <v>1</v>
      </c>
    </row>
    <row r="10917" spans="1:14" x14ac:dyDescent="0.2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s="32">
        <f t="shared" si="510"/>
        <v>8902003.8653239757</v>
      </c>
      <c r="J10917" t="str">
        <f>IF(K10917="natural gas",VLOOKUP(D10917,'Cross-Page Data'!$I$4:$J$13,2,FALSE),IF(K10917="solar",VLOOKUP('Form 923'!D10917,'Cross-Page Data'!$I$14:$J$117,2,FALSE),K10917))</f>
        <v>solar pv</v>
      </c>
      <c r="K10917" t="str">
        <f>VLOOKUP(E10917,'Cross-Page Data'!$D$4:$F$48,3,FALSE)</f>
        <v>solar</v>
      </c>
      <c r="L10917" t="b">
        <f>IF(AND($P$6=FALSE,OR(C10917="Commercial NAICS Cogen",C10917="Industrial NAICS Cogen",C10917="NAICS-22 Cogen")),FALSE,IF(AND($P$7=FALSE,OR(C10917="Commercial NAICS Cogen",C10917="Commercial NAICS Non-Cogen",C10917="industrial NAICS Cogen", C10917="industrial NAICS non-cogen")),FALSE,TRUE))</f>
        <v>1</v>
      </c>
      <c r="M10917">
        <f t="shared" si="511"/>
        <v>0.46483759066540525</v>
      </c>
      <c r="N10917">
        <f t="shared" si="512"/>
        <v>1</v>
      </c>
    </row>
    <row r="10918" spans="1:14" x14ac:dyDescent="0.2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s="32">
        <f t="shared" si="510"/>
        <v>8902000.2010252289</v>
      </c>
      <c r="J10918" t="str">
        <f>IF(K10918="natural gas",VLOOKUP(D10918,'Cross-Page Data'!$I$4:$J$13,2,FALSE),IF(K10918="solar",VLOOKUP('Form 923'!D10918,'Cross-Page Data'!$I$14:$J$117,2,FALSE),K10918))</f>
        <v>solar pv</v>
      </c>
      <c r="K10918" t="str">
        <f>VLOOKUP(E10918,'Cross-Page Data'!$D$4:$F$48,3,FALSE)</f>
        <v>solar</v>
      </c>
      <c r="L10918" t="b">
        <f>IF(AND($P$6=FALSE,OR(C10918="Commercial NAICS Cogen",C10918="Industrial NAICS Cogen",C10918="NAICS-22 Cogen")),FALSE,IF(AND($P$7=FALSE,OR(C10918="Commercial NAICS Cogen",C10918="Commercial NAICS Non-Cogen",C10918="industrial NAICS Cogen", C10918="industrial NAICS non-cogen")),FALSE,TRUE))</f>
        <v>1</v>
      </c>
      <c r="M10918">
        <f t="shared" si="511"/>
        <v>0.49479659413434246</v>
      </c>
      <c r="N10918">
        <f t="shared" si="512"/>
        <v>1</v>
      </c>
    </row>
    <row r="10919" spans="1:14" ht="26.25" x14ac:dyDescent="0.2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s="32">
        <f t="shared" si="510"/>
        <v>11025678.911703266</v>
      </c>
      <c r="J10919" t="str">
        <f>IF(K10919="natural gas",VLOOKUP(D10919,'Cross-Page Data'!$I$4:$J$13,2,FALSE),IF(K10919="solar",VLOOKUP('Form 923'!D10919,'Cross-Page Data'!$I$14:$J$117,2,FALSE),K10919))</f>
        <v>biomass</v>
      </c>
      <c r="K10919" t="str">
        <f>VLOOKUP(E10919,'Cross-Page Data'!$D$4:$F$48,3,FALSE)</f>
        <v>biomass</v>
      </c>
      <c r="L10919" t="b">
        <f>IF(AND($P$6=FALSE,OR(C10919="Commercial NAICS Cogen",C10919="Industrial NAICS Cogen",C10919="NAICS-22 Cogen")),FALSE,IF(AND($P$7=FALSE,OR(C10919="Commercial NAICS Cogen",C10919="Commercial NAICS Non-Cogen",C10919="industrial NAICS Cogen", C10919="industrial NAICS non-cogen")),FALSE,TRUE))</f>
        <v>0</v>
      </c>
      <c r="M10919">
        <f t="shared" si="511"/>
        <v>0.40131578947368424</v>
      </c>
      <c r="N10919">
        <f t="shared" si="512"/>
        <v>1</v>
      </c>
    </row>
    <row r="10920" spans="1:14" ht="26.25" x14ac:dyDescent="0.2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s="32" t="str">
        <f t="shared" si="510"/>
        <v/>
      </c>
      <c r="J10920" t="str">
        <f>IF(K10920="natural gas",VLOOKUP(D10920,'Cross-Page Data'!$I$4:$J$13,2,FALSE),IF(K10920="solar",VLOOKUP('Form 923'!D10920,'Cross-Page Data'!$I$14:$J$117,2,FALSE),K10920))</f>
        <v>biomass</v>
      </c>
      <c r="K10920" t="str">
        <f>VLOOKUP(E10920,'Cross-Page Data'!$D$4:$F$48,3,FALSE)</f>
        <v>biomass</v>
      </c>
      <c r="L10920" t="b">
        <f>IF(AND($P$6=FALSE,OR(C10920="Commercial NAICS Cogen",C10920="Industrial NAICS Cogen",C10920="NAICS-22 Cogen")),FALSE,IF(AND($P$7=FALSE,OR(C10920="Commercial NAICS Cogen",C10920="Commercial NAICS Non-Cogen",C10920="industrial NAICS Cogen", C10920="industrial NAICS non-cogen")),FALSE,TRUE))</f>
        <v>0</v>
      </c>
      <c r="M10920">
        <f t="shared" si="511"/>
        <v>1.0964912280701754E-3</v>
      </c>
      <c r="N10920">
        <f t="shared" si="512"/>
        <v>0</v>
      </c>
    </row>
    <row r="10921" spans="1:14" x14ac:dyDescent="0.2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s="32">
        <f t="shared" si="510"/>
        <v>8901990.2120717783</v>
      </c>
      <c r="J10921" t="str">
        <f>IF(K10921="natural gas",VLOOKUP(D10921,'Cross-Page Data'!$I$4:$J$13,2,FALSE),IF(K10921="solar",VLOOKUP('Form 923'!D10921,'Cross-Page Data'!$I$14:$J$117,2,FALSE),K10921))</f>
        <v>solar pv</v>
      </c>
      <c r="K10921" t="str">
        <f>VLOOKUP(E10921,'Cross-Page Data'!$D$4:$F$48,3,FALSE)</f>
        <v>solar</v>
      </c>
      <c r="L10921" t="b">
        <f>IF(AND($P$6=FALSE,OR(C10921="Commercial NAICS Cogen",C10921="Industrial NAICS Cogen",C10921="NAICS-22 Cogen")),FALSE,IF(AND($P$7=FALSE,OR(C10921="Commercial NAICS Cogen",C10921="Commercial NAICS Non-Cogen",C10921="industrial NAICS Cogen", C10921="industrial NAICS non-cogen")),FALSE,TRUE))</f>
        <v>1</v>
      </c>
      <c r="M10921">
        <f t="shared" si="511"/>
        <v>0.55187637969094927</v>
      </c>
      <c r="N10921">
        <f t="shared" si="512"/>
        <v>1</v>
      </c>
    </row>
    <row r="10922" spans="1:14" x14ac:dyDescent="0.2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s="32">
        <f t="shared" si="510"/>
        <v>5415840.7525617331</v>
      </c>
      <c r="J10922" t="str">
        <f>IF(K10922="natural gas",VLOOKUP(D10922,'Cross-Page Data'!$I$4:$J$13,2,FALSE),IF(K10922="solar",VLOOKUP('Form 923'!D10922,'Cross-Page Data'!$I$14:$J$117,2,FALSE),K10922))</f>
        <v>biomass</v>
      </c>
      <c r="K10922" t="str">
        <f>VLOOKUP(E10922,'Cross-Page Data'!$D$4:$F$48,3,FALSE)</f>
        <v>biomass</v>
      </c>
      <c r="L10922" t="b">
        <f>IF(AND($P$6=FALSE,OR(C10922="Commercial NAICS Cogen",C10922="Industrial NAICS Cogen",C10922="NAICS-22 Cogen")),FALSE,IF(AND($P$7=FALSE,OR(C10922="Commercial NAICS Cogen",C10922="Commercial NAICS Non-Cogen",C10922="industrial NAICS Cogen", C10922="industrial NAICS non-cogen")),FALSE,TRUE))</f>
        <v>0</v>
      </c>
      <c r="M10922">
        <f t="shared" si="511"/>
        <v>0.65789473684210531</v>
      </c>
      <c r="N10922">
        <f t="shared" si="512"/>
        <v>1</v>
      </c>
    </row>
    <row r="10923" spans="1:14" x14ac:dyDescent="0.2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s="32">
        <f t="shared" si="510"/>
        <v>8901425.6619144604</v>
      </c>
      <c r="J10923" t="str">
        <f>IF(K10923="natural gas",VLOOKUP(D10923,'Cross-Page Data'!$I$4:$J$13,2,FALSE),IF(K10923="solar",VLOOKUP('Form 923'!D10923,'Cross-Page Data'!$I$14:$J$117,2,FALSE),K10923))</f>
        <v>solar pv</v>
      </c>
      <c r="K10923" t="str">
        <f>VLOOKUP(E10923,'Cross-Page Data'!$D$4:$F$48,3,FALSE)</f>
        <v>solar</v>
      </c>
      <c r="L10923" t="b">
        <f>IF(AND($P$6=FALSE,OR(C10923="Commercial NAICS Cogen",C10923="Industrial NAICS Cogen",C10923="NAICS-22 Cogen")),FALSE,IF(AND($P$7=FALSE,OR(C10923="Commercial NAICS Cogen",C10923="Commercial NAICS Non-Cogen",C10923="industrial NAICS Cogen", C10923="industrial NAICS non-cogen")),FALSE,TRUE))</f>
        <v>1</v>
      </c>
      <c r="M10923">
        <f t="shared" si="511"/>
        <v>0.90665405234941654</v>
      </c>
      <c r="N10923">
        <f t="shared" si="512"/>
        <v>1</v>
      </c>
    </row>
    <row r="10924" spans="1:14" x14ac:dyDescent="0.2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s="32">
        <f t="shared" si="510"/>
        <v>8901983.93953708</v>
      </c>
      <c r="J10924" t="str">
        <f>IF(K10924="natural gas",VLOOKUP(D10924,'Cross-Page Data'!$I$4:$J$13,2,FALSE),IF(K10924="solar",VLOOKUP('Form 923'!D10924,'Cross-Page Data'!$I$14:$J$117,2,FALSE),K10924))</f>
        <v>solar pv</v>
      </c>
      <c r="K10924" t="str">
        <f>VLOOKUP(E10924,'Cross-Page Data'!$D$4:$F$48,3,FALSE)</f>
        <v>solar</v>
      </c>
      <c r="L10924" t="b">
        <f>IF(AND($P$6=FALSE,OR(C10924="Commercial NAICS Cogen",C10924="Industrial NAICS Cogen",C10924="NAICS-22 Cogen")),FALSE,IF(AND($P$7=FALSE,OR(C10924="Commercial NAICS Cogen",C10924="Commercial NAICS Non-Cogen",C10924="industrial NAICS Cogen", C10924="industrial NAICS non-cogen")),FALSE,TRUE))</f>
        <v>1</v>
      </c>
      <c r="M10924">
        <f t="shared" si="511"/>
        <v>0.57584358246609901</v>
      </c>
      <c r="N10924">
        <f t="shared" si="512"/>
        <v>1</v>
      </c>
    </row>
    <row r="10925" spans="1:14" x14ac:dyDescent="0.2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s="32">
        <f t="shared" si="510"/>
        <v>8902202.4420860428</v>
      </c>
      <c r="J10925" t="str">
        <f>IF(K10925="natural gas",VLOOKUP(D10925,'Cross-Page Data'!$I$4:$J$13,2,FALSE),IF(K10925="solar",VLOOKUP('Form 923'!D10925,'Cross-Page Data'!$I$14:$J$117,2,FALSE),K10925))</f>
        <v>solar pv</v>
      </c>
      <c r="K10925" t="str">
        <f>VLOOKUP(E10925,'Cross-Page Data'!$D$4:$F$48,3,FALSE)</f>
        <v>solar</v>
      </c>
      <c r="L10925" t="b">
        <f>IF(AND($P$6=FALSE,OR(C10925="Commercial NAICS Cogen",C10925="Industrial NAICS Cogen",C10925="NAICS-22 Cogen")),FALSE,IF(AND($P$7=FALSE,OR(C10925="Commercial NAICS Cogen",C10925="Commercial NAICS Non-Cogen",C10925="industrial NAICS Cogen", C10925="industrial NAICS non-cogen")),FALSE,TRUE))</f>
        <v>1</v>
      </c>
      <c r="M10925">
        <f t="shared" si="511"/>
        <v>0.1706086408073163</v>
      </c>
      <c r="N10925">
        <f t="shared" si="512"/>
        <v>1</v>
      </c>
    </row>
    <row r="10926" spans="1:14" x14ac:dyDescent="0.2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s="32">
        <f t="shared" si="510"/>
        <v>8901926.0801665802</v>
      </c>
      <c r="J10926" t="str">
        <f>IF(K10926="natural gas",VLOOKUP(D10926,'Cross-Page Data'!$I$4:$J$13,2,FALSE),IF(K10926="solar",VLOOKUP('Form 923'!D10926,'Cross-Page Data'!$I$14:$J$117,2,FALSE),K10926))</f>
        <v>solar pv</v>
      </c>
      <c r="K10926" t="str">
        <f>VLOOKUP(E10926,'Cross-Page Data'!$D$4:$F$48,3,FALSE)</f>
        <v>solar</v>
      </c>
      <c r="L10926" t="b">
        <f>IF(AND($P$6=FALSE,OR(C10926="Commercial NAICS Cogen",C10926="Industrial NAICS Cogen",C10926="NAICS-22 Cogen")),FALSE,IF(AND($P$7=FALSE,OR(C10926="Commercial NAICS Cogen",C10926="Commercial NAICS Non-Cogen",C10926="industrial NAICS Cogen", C10926="industrial NAICS non-cogen")),FALSE,TRUE))</f>
        <v>1</v>
      </c>
      <c r="M10926">
        <f t="shared" si="511"/>
        <v>0.67833491012298963</v>
      </c>
      <c r="N10926">
        <f t="shared" si="512"/>
        <v>1</v>
      </c>
    </row>
    <row r="10927" spans="1:14" x14ac:dyDescent="0.2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s="32">
        <f t="shared" si="510"/>
        <v>8902134.2474842407</v>
      </c>
      <c r="J10927" t="str">
        <f>IF(K10927="natural gas",VLOOKUP(D10927,'Cross-Page Data'!$I$4:$J$13,2,FALSE),IF(K10927="solar",VLOOKUP('Form 923'!D10927,'Cross-Page Data'!$I$14:$J$117,2,FALSE),K10927))</f>
        <v>solar pv</v>
      </c>
      <c r="K10927" t="str">
        <f>VLOOKUP(E10927,'Cross-Page Data'!$D$4:$F$48,3,FALSE)</f>
        <v>solar</v>
      </c>
      <c r="L10927" t="b">
        <f>IF(AND($P$6=FALSE,OR(C10927="Commercial NAICS Cogen",C10927="Industrial NAICS Cogen",C10927="NAICS-22 Cogen")),FALSE,IF(AND($P$7=FALSE,OR(C10927="Commercial NAICS Cogen",C10927="Commercial NAICS Non-Cogen",C10927="industrial NAICS Cogen", C10927="industrial NAICS non-cogen")),FALSE,TRUE))</f>
        <v>1</v>
      </c>
      <c r="M10927">
        <f t="shared" si="511"/>
        <v>0.22958057395143489</v>
      </c>
      <c r="N10927">
        <f t="shared" si="512"/>
        <v>1</v>
      </c>
    </row>
    <row r="10928" spans="1:14" x14ac:dyDescent="0.2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s="32">
        <f t="shared" si="510"/>
        <v>8902240.5528926533</v>
      </c>
      <c r="J10928" t="str">
        <f>IF(K10928="natural gas",VLOOKUP(D10928,'Cross-Page Data'!$I$4:$J$13,2,FALSE),IF(K10928="solar",VLOOKUP('Form 923'!D10928,'Cross-Page Data'!$I$14:$J$117,2,FALSE),K10928))</f>
        <v>solar pv</v>
      </c>
      <c r="K10928" t="str">
        <f>VLOOKUP(E10928,'Cross-Page Data'!$D$4:$F$48,3,FALSE)</f>
        <v>solar</v>
      </c>
      <c r="L10928" t="b">
        <f>IF(AND($P$6=FALSE,OR(C10928="Commercial NAICS Cogen",C10928="Industrial NAICS Cogen",C10928="NAICS-22 Cogen")),FALSE,IF(AND($P$7=FALSE,OR(C10928="Commercial NAICS Cogen",C10928="Commercial NAICS Non-Cogen",C10928="industrial NAICS Cogen", C10928="industrial NAICS non-cogen")),FALSE,TRUE))</f>
        <v>1</v>
      </c>
      <c r="M10928">
        <f t="shared" si="511"/>
        <v>0.15200252286345001</v>
      </c>
      <c r="N10928">
        <f t="shared" si="512"/>
        <v>1</v>
      </c>
    </row>
    <row r="10929" spans="1:14" x14ac:dyDescent="0.2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s="32">
        <f t="shared" si="510"/>
        <v>8902281.5325010773</v>
      </c>
      <c r="J10929" t="str">
        <f>IF(K10929="natural gas",VLOOKUP(D10929,'Cross-Page Data'!$I$4:$J$13,2,FALSE),IF(K10929="solar",VLOOKUP('Form 923'!D10929,'Cross-Page Data'!$I$14:$J$117,2,FALSE),K10929))</f>
        <v>solar pv</v>
      </c>
      <c r="K10929" t="str">
        <f>VLOOKUP(E10929,'Cross-Page Data'!$D$4:$F$48,3,FALSE)</f>
        <v>solar</v>
      </c>
      <c r="L10929" t="b">
        <f>IF(AND($P$6=FALSE,OR(C10929="Commercial NAICS Cogen",C10929="Industrial NAICS Cogen",C10929="NAICS-22 Cogen")),FALSE,IF(AND($P$7=FALSE,OR(C10929="Commercial NAICS Cogen",C10929="Commercial NAICS Non-Cogen",C10929="industrial NAICS Cogen", C10929="industrial NAICS non-cogen")),FALSE,TRUE))</f>
        <v>1</v>
      </c>
      <c r="M10929">
        <f t="shared" si="511"/>
        <v>0.13402712078208767</v>
      </c>
      <c r="N10929">
        <f t="shared" si="512"/>
        <v>1</v>
      </c>
    </row>
    <row r="10930" spans="1:14" x14ac:dyDescent="0.2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s="32">
        <f t="shared" si="510"/>
        <v>8901941.4281013496</v>
      </c>
      <c r="J10930" t="str">
        <f>IF(K10930="natural gas",VLOOKUP(D10930,'Cross-Page Data'!$I$4:$J$13,2,FALSE),IF(K10930="solar",VLOOKUP('Form 923'!D10930,'Cross-Page Data'!$I$14:$J$117,2,FALSE),K10930))</f>
        <v>solar pv</v>
      </c>
      <c r="K10930" t="str">
        <f>VLOOKUP(E10930,'Cross-Page Data'!$D$4:$F$48,3,FALSE)</f>
        <v>solar</v>
      </c>
      <c r="L10930" t="b">
        <f>IF(AND($P$6=FALSE,OR(C10930="Commercial NAICS Cogen",C10930="Industrial NAICS Cogen",C10930="NAICS-22 Cogen")),FALSE,IF(AND($P$7=FALSE,OR(C10930="Commercial NAICS Cogen",C10930="Commercial NAICS Non-Cogen",C10930="industrial NAICS Cogen", C10930="industrial NAICS non-cogen")),FALSE,TRUE))</f>
        <v>1</v>
      </c>
      <c r="M10930">
        <f t="shared" si="511"/>
        <v>0.65689057079785551</v>
      </c>
      <c r="N10930">
        <f t="shared" si="512"/>
        <v>1</v>
      </c>
    </row>
    <row r="10931" spans="1:14" x14ac:dyDescent="0.2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s="32">
        <f t="shared" si="510"/>
        <v>8902000.8166598603</v>
      </c>
      <c r="J10931" t="str">
        <f>IF(K10931="natural gas",VLOOKUP(D10931,'Cross-Page Data'!$I$4:$J$13,2,FALSE),IF(K10931="solar",VLOOKUP('Form 923'!D10931,'Cross-Page Data'!$I$14:$J$117,2,FALSE),K10931))</f>
        <v>solar pv</v>
      </c>
      <c r="K10931" t="str">
        <f>VLOOKUP(E10931,'Cross-Page Data'!$D$4:$F$48,3,FALSE)</f>
        <v>solar</v>
      </c>
      <c r="L10931" t="b">
        <f>IF(AND($P$6=FALSE,OR(C10931="Commercial NAICS Cogen",C10931="Industrial NAICS Cogen",C10931="NAICS-22 Cogen")),FALSE,IF(AND($P$7=FALSE,OR(C10931="Commercial NAICS Cogen",C10931="Commercial NAICS Non-Cogen",C10931="industrial NAICS Cogen", C10931="industrial NAICS non-cogen")),FALSE,TRUE))</f>
        <v>1</v>
      </c>
      <c r="M10931">
        <f t="shared" si="511"/>
        <v>0.48659728792179124</v>
      </c>
      <c r="N10931">
        <f t="shared" si="512"/>
        <v>1</v>
      </c>
    </row>
    <row r="10932" spans="1:14" x14ac:dyDescent="0.2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s="32">
        <f t="shared" si="510"/>
        <v>8900070.3729767762</v>
      </c>
      <c r="J10932" t="str">
        <f>IF(K10932="natural gas",VLOOKUP(D10932,'Cross-Page Data'!$I$4:$J$13,2,FALSE),IF(K10932="solar",VLOOKUP('Form 923'!D10932,'Cross-Page Data'!$I$14:$J$117,2,FALSE),K10932))</f>
        <v>solar pv</v>
      </c>
      <c r="K10932" t="str">
        <f>VLOOKUP(E10932,'Cross-Page Data'!$D$4:$F$48,3,FALSE)</f>
        <v>solar</v>
      </c>
      <c r="L10932" t="b">
        <f>IF(AND($P$6=FALSE,OR(C10932="Commercial NAICS Cogen",C10932="Industrial NAICS Cogen",C10932="NAICS-22 Cogen")),FALSE,IF(AND($P$7=FALSE,OR(C10932="Commercial NAICS Cogen",C10932="Commercial NAICS Non-Cogen",C10932="industrial NAICS Cogen", C10932="industrial NAICS non-cogen")),FALSE,TRUE))</f>
        <v>1</v>
      </c>
      <c r="M10932">
        <f t="shared" si="511"/>
        <v>0.96089561652475564</v>
      </c>
      <c r="N10932">
        <f t="shared" si="512"/>
        <v>0</v>
      </c>
    </row>
    <row r="10933" spans="1:14" x14ac:dyDescent="0.2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s="32">
        <f t="shared" si="510"/>
        <v>8901770.4778156988</v>
      </c>
      <c r="J10933" t="str">
        <f>IF(K10933="natural gas",VLOOKUP(D10933,'Cross-Page Data'!$I$4:$J$13,2,FALSE),IF(K10933="solar",VLOOKUP('Form 923'!D10933,'Cross-Page Data'!$I$14:$J$117,2,FALSE),K10933))</f>
        <v>solar pv</v>
      </c>
      <c r="K10933" t="str">
        <f>VLOOKUP(E10933,'Cross-Page Data'!$D$4:$F$48,3,FALSE)</f>
        <v>solar</v>
      </c>
      <c r="L10933" t="b">
        <f>IF(AND($P$6=FALSE,OR(C10933="Commercial NAICS Cogen",C10933="Industrial NAICS Cogen",C10933="NAICS-22 Cogen")),FALSE,IF(AND($P$7=FALSE,OR(C10933="Commercial NAICS Cogen",C10933="Commercial NAICS Non-Cogen",C10933="industrial NAICS Cogen", C10933="industrial NAICS non-cogen")),FALSE,TRUE))</f>
        <v>1</v>
      </c>
      <c r="M10933">
        <f t="shared" si="511"/>
        <v>0.81803847366761273</v>
      </c>
      <c r="N10933">
        <f t="shared" si="512"/>
        <v>1</v>
      </c>
    </row>
    <row r="10934" spans="1:14" x14ac:dyDescent="0.2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s="32">
        <f t="shared" si="510"/>
        <v>8902141.305472225</v>
      </c>
      <c r="J10934" t="str">
        <f>IF(K10934="natural gas",VLOOKUP(D10934,'Cross-Page Data'!$I$4:$J$13,2,FALSE),IF(K10934="solar",VLOOKUP('Form 923'!D10934,'Cross-Page Data'!$I$14:$J$117,2,FALSE),K10934))</f>
        <v>solar pv</v>
      </c>
      <c r="K10934" t="str">
        <f>VLOOKUP(E10934,'Cross-Page Data'!$D$4:$F$48,3,FALSE)</f>
        <v>solar</v>
      </c>
      <c r="L10934" t="b">
        <f>IF(AND($P$6=FALSE,OR(C10934="Commercial NAICS Cogen",C10934="Industrial NAICS Cogen",C10934="NAICS-22 Cogen")),FALSE,IF(AND($P$7=FALSE,OR(C10934="Commercial NAICS Cogen",C10934="Commercial NAICS Non-Cogen",C10934="industrial NAICS Cogen", C10934="industrial NAICS non-cogen")),FALSE,TRUE))</f>
        <v>1</v>
      </c>
      <c r="M10934">
        <f t="shared" si="511"/>
        <v>0.22232734153263956</v>
      </c>
      <c r="N10934">
        <f t="shared" si="512"/>
        <v>1</v>
      </c>
    </row>
    <row r="10935" spans="1:14" x14ac:dyDescent="0.2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s="32">
        <f t="shared" si="510"/>
        <v>8902185.2237252872</v>
      </c>
      <c r="J10935" t="str">
        <f>IF(K10935="natural gas",VLOOKUP(D10935,'Cross-Page Data'!$I$4:$J$13,2,FALSE),IF(K10935="solar",VLOOKUP('Form 923'!D10935,'Cross-Page Data'!$I$14:$J$117,2,FALSE),K10935))</f>
        <v>solar pv</v>
      </c>
      <c r="K10935" t="str">
        <f>VLOOKUP(E10935,'Cross-Page Data'!$D$4:$F$48,3,FALSE)</f>
        <v>solar</v>
      </c>
      <c r="L10935" t="b">
        <f>IF(AND($P$6=FALSE,OR(C10935="Commercial NAICS Cogen",C10935="Industrial NAICS Cogen",C10935="NAICS-22 Cogen")),FALSE,IF(AND($P$7=FALSE,OR(C10935="Commercial NAICS Cogen",C10935="Commercial NAICS Non-Cogen",C10935="industrial NAICS Cogen", C10935="industrial NAICS non-cogen")),FALSE,TRUE))</f>
        <v>1</v>
      </c>
      <c r="M10935">
        <f t="shared" si="511"/>
        <v>0.18227688426363922</v>
      </c>
      <c r="N10935">
        <f t="shared" si="512"/>
        <v>1</v>
      </c>
    </row>
    <row r="10936" spans="1:14" x14ac:dyDescent="0.2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s="32">
        <f t="shared" si="510"/>
        <v>8902143.6227224004</v>
      </c>
      <c r="J10936" t="str">
        <f>IF(K10936="natural gas",VLOOKUP(D10936,'Cross-Page Data'!$I$4:$J$13,2,FALSE),IF(K10936="solar",VLOOKUP('Form 923'!D10936,'Cross-Page Data'!$I$14:$J$117,2,FALSE),K10936))</f>
        <v>solar pv</v>
      </c>
      <c r="K10936" t="str">
        <f>VLOOKUP(E10936,'Cross-Page Data'!$D$4:$F$48,3,FALSE)</f>
        <v>solar</v>
      </c>
      <c r="L10936" t="b">
        <f>IF(AND($P$6=FALSE,OR(C10936="Commercial NAICS Cogen",C10936="Industrial NAICS Cogen",C10936="NAICS-22 Cogen")),FALSE,IF(AND($P$7=FALSE,OR(C10936="Commercial NAICS Cogen",C10936="Commercial NAICS Non-Cogen",C10936="industrial NAICS Cogen", C10936="industrial NAICS non-cogen")),FALSE,TRUE))</f>
        <v>1</v>
      </c>
      <c r="M10936">
        <f t="shared" si="511"/>
        <v>0.22043519394512773</v>
      </c>
      <c r="N10936">
        <f t="shared" si="512"/>
        <v>1</v>
      </c>
    </row>
    <row r="10937" spans="1:14" x14ac:dyDescent="0.2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s="32">
        <f t="shared" si="510"/>
        <v>8901939.3608303741</v>
      </c>
      <c r="J10937" t="str">
        <f>IF(K10937="natural gas",VLOOKUP(D10937,'Cross-Page Data'!$I$4:$J$13,2,FALSE),IF(K10937="solar",VLOOKUP('Form 923'!D10937,'Cross-Page Data'!$I$14:$J$117,2,FALSE),K10937))</f>
        <v>solar pv</v>
      </c>
      <c r="K10937" t="str">
        <f>VLOOKUP(E10937,'Cross-Page Data'!$D$4:$F$48,3,FALSE)</f>
        <v>solar</v>
      </c>
      <c r="L10937" t="b">
        <f>IF(AND($P$6=FALSE,OR(C10937="Commercial NAICS Cogen",C10937="Industrial NAICS Cogen",C10937="NAICS-22 Cogen")),FALSE,IF(AND($P$7=FALSE,OR(C10937="Commercial NAICS Cogen",C10937="Commercial NAICS Non-Cogen",C10937="industrial NAICS Cogen", C10937="industrial NAICS non-cogen")),FALSE,TRUE))</f>
        <v>1</v>
      </c>
      <c r="M10937">
        <f t="shared" si="511"/>
        <v>0.66193629769788709</v>
      </c>
      <c r="N10937">
        <f t="shared" si="512"/>
        <v>1</v>
      </c>
    </row>
    <row r="10938" spans="1:14" x14ac:dyDescent="0.2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s="32">
        <f t="shared" si="510"/>
        <v>8902165.0087770633</v>
      </c>
      <c r="J10938" t="str">
        <f>IF(K10938="natural gas",VLOOKUP(D10938,'Cross-Page Data'!$I$4:$J$13,2,FALSE),IF(K10938="solar",VLOOKUP('Form 923'!D10938,'Cross-Page Data'!$I$14:$J$117,2,FALSE),K10938))</f>
        <v>solar pv</v>
      </c>
      <c r="K10938" t="str">
        <f>VLOOKUP(E10938,'Cross-Page Data'!$D$4:$F$48,3,FALSE)</f>
        <v>solar</v>
      </c>
      <c r="L10938" t="b">
        <f>IF(AND($P$6=FALSE,OR(C10938="Commercial NAICS Cogen",C10938="Industrial NAICS Cogen",C10938="NAICS-22 Cogen")),FALSE,IF(AND($P$7=FALSE,OR(C10938="Commercial NAICS Cogen",C10938="Commercial NAICS Non-Cogen",C10938="industrial NAICS Cogen", C10938="industrial NAICS non-cogen")),FALSE,TRUE))</f>
        <v>1</v>
      </c>
      <c r="M10938">
        <f t="shared" si="511"/>
        <v>0.20151371807000945</v>
      </c>
      <c r="N10938">
        <f t="shared" si="512"/>
        <v>1</v>
      </c>
    </row>
    <row r="10939" spans="1:14" x14ac:dyDescent="0.2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s="32">
        <f t="shared" si="510"/>
        <v>8901817.7737881504</v>
      </c>
      <c r="J10939" t="str">
        <f>IF(K10939="natural gas",VLOOKUP(D10939,'Cross-Page Data'!$I$4:$J$13,2,FALSE),IF(K10939="solar",VLOOKUP('Form 923'!D10939,'Cross-Page Data'!$I$14:$J$117,2,FALSE),K10939))</f>
        <v>solar pv</v>
      </c>
      <c r="K10939" t="str">
        <f>VLOOKUP(E10939,'Cross-Page Data'!$D$4:$F$48,3,FALSE)</f>
        <v>solar</v>
      </c>
      <c r="L10939" t="b">
        <f>IF(AND($P$6=FALSE,OR(C10939="Commercial NAICS Cogen",C10939="Industrial NAICS Cogen",C10939="NAICS-22 Cogen")),FALSE,IF(AND($P$7=FALSE,OR(C10939="Commercial NAICS Cogen",C10939="Commercial NAICS Non-Cogen",C10939="industrial NAICS Cogen", C10939="industrial NAICS non-cogen")),FALSE,TRUE))</f>
        <v>1</v>
      </c>
      <c r="M10939">
        <f t="shared" si="511"/>
        <v>0.78965625985493537</v>
      </c>
      <c r="N10939">
        <f t="shared" si="512"/>
        <v>1</v>
      </c>
    </row>
    <row r="10940" spans="1:14" x14ac:dyDescent="0.2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s="32">
        <f t="shared" si="510"/>
        <v>8902020.6272363719</v>
      </c>
      <c r="J10940" t="str">
        <f>IF(K10940="natural gas",VLOOKUP(D10940,'Cross-Page Data'!$I$4:$J$13,2,FALSE),IF(K10940="solar",VLOOKUP('Form 923'!D10940,'Cross-Page Data'!$I$14:$J$117,2,FALSE),K10940))</f>
        <v>solar pv</v>
      </c>
      <c r="K10940" t="str">
        <f>VLOOKUP(E10940,'Cross-Page Data'!$D$4:$F$48,3,FALSE)</f>
        <v>solar</v>
      </c>
      <c r="L10940" t="b">
        <f>IF(AND($P$6=FALSE,OR(C10940="Commercial NAICS Cogen",C10940="Industrial NAICS Cogen",C10940="NAICS-22 Cogen")),FALSE,IF(AND($P$7=FALSE,OR(C10940="Commercial NAICS Cogen",C10940="Commercial NAICS Non-Cogen",C10940="industrial NAICS Cogen", C10940="industrial NAICS non-cogen")),FALSE,TRUE))</f>
        <v>1</v>
      </c>
      <c r="M10940">
        <f t="shared" si="511"/>
        <v>0.39987385682749921</v>
      </c>
      <c r="N10940">
        <f t="shared" si="512"/>
        <v>1</v>
      </c>
    </row>
    <row r="10941" spans="1:14" x14ac:dyDescent="0.2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s="32">
        <f t="shared" si="510"/>
        <v>8902217.1688459348</v>
      </c>
      <c r="J10941" t="str">
        <f>IF(K10941="natural gas",VLOOKUP(D10941,'Cross-Page Data'!$I$4:$J$13,2,FALSE),IF(K10941="solar",VLOOKUP('Form 923'!D10941,'Cross-Page Data'!$I$14:$J$117,2,FALSE),K10941))</f>
        <v>solar pv</v>
      </c>
      <c r="K10941" t="str">
        <f>VLOOKUP(E10941,'Cross-Page Data'!$D$4:$F$48,3,FALSE)</f>
        <v>solar</v>
      </c>
      <c r="L10941" t="b">
        <f>IF(AND($P$6=FALSE,OR(C10941="Commercial NAICS Cogen",C10941="Industrial NAICS Cogen",C10941="NAICS-22 Cogen")),FALSE,IF(AND($P$7=FALSE,OR(C10941="Commercial NAICS Cogen",C10941="Commercial NAICS Non-Cogen",C10941="industrial NAICS Cogen", C10941="industrial NAICS non-cogen")),FALSE,TRUE))</f>
        <v>1</v>
      </c>
      <c r="M10941">
        <f t="shared" si="511"/>
        <v>0.16304005045726899</v>
      </c>
      <c r="N10941">
        <f t="shared" si="512"/>
        <v>1</v>
      </c>
    </row>
    <row r="10942" spans="1:14" x14ac:dyDescent="0.2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s="32">
        <f t="shared" si="510"/>
        <v>8902030.838661151</v>
      </c>
      <c r="J10942" t="str">
        <f>IF(K10942="natural gas",VLOOKUP(D10942,'Cross-Page Data'!$I$4:$J$13,2,FALSE),IF(K10942="solar",VLOOKUP('Form 923'!D10942,'Cross-Page Data'!$I$14:$J$117,2,FALSE),K10942))</f>
        <v>solar pv</v>
      </c>
      <c r="K10942" t="str">
        <f>VLOOKUP(E10942,'Cross-Page Data'!$D$4:$F$48,3,FALSE)</f>
        <v>solar</v>
      </c>
      <c r="L10942" t="b">
        <f>IF(AND($P$6=FALSE,OR(C10942="Commercial NAICS Cogen",C10942="Industrial NAICS Cogen",C10942="NAICS-22 Cogen")),FALSE,IF(AND($P$7=FALSE,OR(C10942="Commercial NAICS Cogen",C10942="Commercial NAICS Non-Cogen",C10942="industrial NAICS Cogen", C10942="industrial NAICS non-cogen")),FALSE,TRUE))</f>
        <v>1</v>
      </c>
      <c r="M10942">
        <f t="shared" si="511"/>
        <v>0.37401450646483758</v>
      </c>
      <c r="N10942">
        <f t="shared" si="512"/>
        <v>1</v>
      </c>
    </row>
    <row r="10943" spans="1:14" x14ac:dyDescent="0.2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s="32">
        <f t="shared" si="510"/>
        <v>8901996.4491467085</v>
      </c>
      <c r="J10943" t="str">
        <f>IF(K10943="natural gas",VLOOKUP(D10943,'Cross-Page Data'!$I$4:$J$13,2,FALSE),IF(K10943="solar",VLOOKUP('Form 923'!D10943,'Cross-Page Data'!$I$14:$J$117,2,FALSE),K10943))</f>
        <v>solar pv</v>
      </c>
      <c r="K10943" t="str">
        <f>VLOOKUP(E10943,'Cross-Page Data'!$D$4:$F$48,3,FALSE)</f>
        <v>solar</v>
      </c>
      <c r="L10943" t="b">
        <f>IF(AND($P$6=FALSE,OR(C10943="Commercial NAICS Cogen",C10943="Industrial NAICS Cogen",C10943="NAICS-22 Cogen")),FALSE,IF(AND($P$7=FALSE,OR(C10943="Commercial NAICS Cogen",C10943="Commercial NAICS Non-Cogen",C10943="industrial NAICS Cogen", C10943="industrial NAICS non-cogen")),FALSE,TRUE))</f>
        <v>1</v>
      </c>
      <c r="M10943">
        <f t="shared" si="511"/>
        <v>0.51970987070324814</v>
      </c>
      <c r="N10943">
        <f t="shared" si="512"/>
        <v>1</v>
      </c>
    </row>
    <row r="10944" spans="1:14" x14ac:dyDescent="0.2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s="32">
        <f t="shared" si="510"/>
        <v>8901979.9825935587</v>
      </c>
      <c r="J10944" t="str">
        <f>IF(K10944="natural gas",VLOOKUP(D10944,'Cross-Page Data'!$I$4:$J$13,2,FALSE),IF(K10944="solar",VLOOKUP('Form 923'!D10944,'Cross-Page Data'!$I$14:$J$117,2,FALSE),K10944))</f>
        <v>solar pv</v>
      </c>
      <c r="K10944" t="str">
        <f>VLOOKUP(E10944,'Cross-Page Data'!$D$4:$F$48,3,FALSE)</f>
        <v>solar</v>
      </c>
      <c r="L10944" t="b">
        <f>IF(AND($P$6=FALSE,OR(C10944="Commercial NAICS Cogen",C10944="Industrial NAICS Cogen",C10944="NAICS-22 Cogen")),FALSE,IF(AND($P$7=FALSE,OR(C10944="Commercial NAICS Cogen",C10944="Commercial NAICS Non-Cogen",C10944="industrial NAICS Cogen", C10944="industrial NAICS non-cogen")),FALSE,TRUE))</f>
        <v>1</v>
      </c>
      <c r="M10944">
        <f t="shared" si="511"/>
        <v>0.58782718385367394</v>
      </c>
      <c r="N10944">
        <f t="shared" si="512"/>
        <v>1</v>
      </c>
    </row>
    <row r="10945" spans="1:14" x14ac:dyDescent="0.2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s="32">
        <f t="shared" si="510"/>
        <v>8902078.4706013128</v>
      </c>
      <c r="J10945" t="str">
        <f>IF(K10945="natural gas",VLOOKUP(D10945,'Cross-Page Data'!$I$4:$J$13,2,FALSE),IF(K10945="solar",VLOOKUP('Form 923'!D10945,'Cross-Page Data'!$I$14:$J$117,2,FALSE),K10945))</f>
        <v>solar pv</v>
      </c>
      <c r="K10945" t="str">
        <f>VLOOKUP(E10945,'Cross-Page Data'!$D$4:$F$48,3,FALSE)</f>
        <v>solar</v>
      </c>
      <c r="L10945" t="b">
        <f>IF(AND($P$6=FALSE,OR(C10945="Commercial NAICS Cogen",C10945="Industrial NAICS Cogen",C10945="NAICS-22 Cogen")),FALSE,IF(AND($P$7=FALSE,OR(C10945="Commercial NAICS Cogen",C10945="Commercial NAICS Non-Cogen",C10945="industrial NAICS Cogen", C10945="industrial NAICS non-cogen")),FALSE,TRUE))</f>
        <v>1</v>
      </c>
      <c r="M10945">
        <f t="shared" si="511"/>
        <v>0.29485966572059286</v>
      </c>
      <c r="N10945">
        <f t="shared" si="512"/>
        <v>1</v>
      </c>
    </row>
    <row r="10946" spans="1:14" x14ac:dyDescent="0.2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s="32">
        <f t="shared" si="510"/>
        <v>8901977.3712593839</v>
      </c>
      <c r="J10946" t="str">
        <f>IF(K10946="natural gas",VLOOKUP(D10946,'Cross-Page Data'!$I$4:$J$13,2,FALSE),IF(K10946="solar",VLOOKUP('Form 923'!D10946,'Cross-Page Data'!$I$14:$J$117,2,FALSE),K10946))</f>
        <v>solar pv</v>
      </c>
      <c r="K10946" t="str">
        <f>VLOOKUP(E10946,'Cross-Page Data'!$D$4:$F$48,3,FALSE)</f>
        <v>solar</v>
      </c>
      <c r="L10946" t="b">
        <f>IF(AND($P$6=FALSE,OR(C10946="Commercial NAICS Cogen",C10946="Industrial NAICS Cogen",C10946="NAICS-22 Cogen")),FALSE,IF(AND($P$7=FALSE,OR(C10946="Commercial NAICS Cogen",C10946="Commercial NAICS Non-Cogen",C10946="industrial NAICS Cogen", C10946="industrial NAICS non-cogen")),FALSE,TRUE))</f>
        <v>1</v>
      </c>
      <c r="M10946">
        <f t="shared" si="511"/>
        <v>0.5938189845474614</v>
      </c>
      <c r="N10946">
        <f t="shared" si="512"/>
        <v>1</v>
      </c>
    </row>
    <row r="10947" spans="1:14" x14ac:dyDescent="0.2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s="32">
        <f t="shared" si="510"/>
        <v>8901939.1802556198</v>
      </c>
      <c r="J10947" t="str">
        <f>IF(K10947="natural gas",VLOOKUP(D10947,'Cross-Page Data'!$I$4:$J$13,2,FALSE),IF(K10947="solar",VLOOKUP('Form 923'!D10947,'Cross-Page Data'!$I$14:$J$117,2,FALSE),K10947))</f>
        <v>solar pv</v>
      </c>
      <c r="K10947" t="str">
        <f>VLOOKUP(E10947,'Cross-Page Data'!$D$4:$F$48,3,FALSE)</f>
        <v>solar</v>
      </c>
      <c r="L10947" t="b">
        <f>IF(AND($P$6=FALSE,OR(C10947="Commercial NAICS Cogen",C10947="Industrial NAICS Cogen",C10947="NAICS-22 Cogen")),FALSE,IF(AND($P$7=FALSE,OR(C10947="Commercial NAICS Cogen",C10947="Commercial NAICS Non-Cogen",C10947="industrial NAICS Cogen", C10947="industrial NAICS non-cogen")),FALSE,TRUE))</f>
        <v>1</v>
      </c>
      <c r="M10947">
        <f t="shared" si="511"/>
        <v>0.66225165562913912</v>
      </c>
      <c r="N10947">
        <f t="shared" si="512"/>
        <v>1</v>
      </c>
    </row>
    <row r="10948" spans="1:14" x14ac:dyDescent="0.2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s="32">
        <f t="shared" si="510"/>
        <v>8901981.3825906795</v>
      </c>
      <c r="J10948" t="str">
        <f>IF(K10948="natural gas",VLOOKUP(D10948,'Cross-Page Data'!$I$4:$J$13,2,FALSE),IF(K10948="solar",VLOOKUP('Form 923'!D10948,'Cross-Page Data'!$I$14:$J$117,2,FALSE),K10948))</f>
        <v>solar pv</v>
      </c>
      <c r="K10948" t="str">
        <f>VLOOKUP(E10948,'Cross-Page Data'!$D$4:$F$48,3,FALSE)</f>
        <v>solar</v>
      </c>
      <c r="L10948" t="b">
        <f>IF(AND($P$6=FALSE,OR(C10948="Commercial NAICS Cogen",C10948="Industrial NAICS Cogen",C10948="NAICS-22 Cogen")),FALSE,IF(AND($P$7=FALSE,OR(C10948="Commercial NAICS Cogen",C10948="Commercial NAICS Non-Cogen",C10948="industrial NAICS Cogen", C10948="industrial NAICS non-cogen")),FALSE,TRUE))</f>
        <v>1</v>
      </c>
      <c r="M10948">
        <f t="shared" si="511"/>
        <v>0.58183538315988648</v>
      </c>
      <c r="N10948">
        <f t="shared" si="512"/>
        <v>1</v>
      </c>
    </row>
    <row r="10949" spans="1:14" x14ac:dyDescent="0.2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s="32">
        <f t="shared" si="510"/>
        <v>8902000.2390723992</v>
      </c>
      <c r="J10949" t="str">
        <f>IF(K10949="natural gas",VLOOKUP(D10949,'Cross-Page Data'!$I$4:$J$13,2,FALSE),IF(K10949="solar",VLOOKUP('Form 923'!D10949,'Cross-Page Data'!$I$14:$J$117,2,FALSE),K10949))</f>
        <v>solar pv</v>
      </c>
      <c r="K10949" t="str">
        <f>VLOOKUP(E10949,'Cross-Page Data'!$D$4:$F$48,3,FALSE)</f>
        <v>solar</v>
      </c>
      <c r="L10949" t="b">
        <f>IF(AND($P$6=FALSE,OR(C10949="Commercial NAICS Cogen",C10949="Industrial NAICS Cogen",C10949="NAICS-22 Cogen")),FALSE,IF(AND($P$7=FALSE,OR(C10949="Commercial NAICS Cogen",C10949="Commercial NAICS Non-Cogen",C10949="industrial NAICS Cogen", C10949="industrial NAICS non-cogen")),FALSE,TRUE))</f>
        <v>1</v>
      </c>
      <c r="M10949">
        <f t="shared" si="511"/>
        <v>0.49385052034058657</v>
      </c>
      <c r="N10949">
        <f t="shared" si="512"/>
        <v>1</v>
      </c>
    </row>
    <row r="10950" spans="1:14" x14ac:dyDescent="0.2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s="32">
        <f t="shared" si="510"/>
        <v>8902142.6861383785</v>
      </c>
      <c r="J10950" t="str">
        <f>IF(K10950="natural gas",VLOOKUP(D10950,'Cross-Page Data'!$I$4:$J$13,2,FALSE),IF(K10950="solar",VLOOKUP('Form 923'!D10950,'Cross-Page Data'!$I$14:$J$117,2,FALSE),K10950))</f>
        <v>solar pv</v>
      </c>
      <c r="K10950" t="str">
        <f>VLOOKUP(E10950,'Cross-Page Data'!$D$4:$F$48,3,FALSE)</f>
        <v>solar</v>
      </c>
      <c r="L10950" t="b">
        <f>IF(AND($P$6=FALSE,OR(C10950="Commercial NAICS Cogen",C10950="Industrial NAICS Cogen",C10950="NAICS-22 Cogen")),FALSE,IF(AND($P$7=FALSE,OR(C10950="Commercial NAICS Cogen",C10950="Commercial NAICS Non-Cogen",C10950="industrial NAICS Cogen", C10950="industrial NAICS non-cogen")),FALSE,TRUE))</f>
        <v>1</v>
      </c>
      <c r="M10950">
        <f t="shared" si="511"/>
        <v>0.22169662567013559</v>
      </c>
      <c r="N10950">
        <f t="shared" si="512"/>
        <v>1</v>
      </c>
    </row>
    <row r="10951" spans="1:14" x14ac:dyDescent="0.2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s="32">
        <f t="shared" ref="I10951:I11014" si="513">IFERROR(F10951/G10951*10^6,"")</f>
        <v>8902115.4945683237</v>
      </c>
      <c r="J10951" t="str">
        <f>IF(K10951="natural gas",VLOOKUP(D10951,'Cross-Page Data'!$I$4:$J$13,2,FALSE),IF(K10951="solar",VLOOKUP('Form 923'!D10951,'Cross-Page Data'!$I$14:$J$117,2,FALSE),K10951))</f>
        <v>solar pv</v>
      </c>
      <c r="K10951" t="str">
        <f>VLOOKUP(E10951,'Cross-Page Data'!$D$4:$F$48,3,FALSE)</f>
        <v>solar</v>
      </c>
      <c r="L10951" t="b">
        <f>IF(AND($P$6=FALSE,OR(C10951="Commercial NAICS Cogen",C10951="Industrial NAICS Cogen",C10951="NAICS-22 Cogen")),FALSE,IF(AND($P$7=FALSE,OR(C10951="Commercial NAICS Cogen",C10951="Commercial NAICS Non-Cogen",C10951="industrial NAICS Cogen", C10951="industrial NAICS non-cogen")),FALSE,TRUE))</f>
        <v>1</v>
      </c>
      <c r="M10951">
        <f t="shared" ref="M10951:M11014" si="514">(COUNTIFS($J$6:$J$14148,J10951,$I$6:$I$14148,"&gt;"&amp;I10951)+1)/COUNTIFS($J$6:$J$14148,J10951)</f>
        <v>0.25197098707032484</v>
      </c>
      <c r="N10951">
        <f t="shared" ref="N10951:N11014" si="515">IF(OR(M10951&gt;0.95,M10951&lt;0.05),0,1)</f>
        <v>1</v>
      </c>
    </row>
    <row r="10952" spans="1:14" x14ac:dyDescent="0.2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s="32">
        <f t="shared" si="513"/>
        <v>8901958.602270199</v>
      </c>
      <c r="J10952" t="str">
        <f>IF(K10952="natural gas",VLOOKUP(D10952,'Cross-Page Data'!$I$4:$J$13,2,FALSE),IF(K10952="solar",VLOOKUP('Form 923'!D10952,'Cross-Page Data'!$I$14:$J$117,2,FALSE),K10952))</f>
        <v>solar pv</v>
      </c>
      <c r="K10952" t="str">
        <f>VLOOKUP(E10952,'Cross-Page Data'!$D$4:$F$48,3,FALSE)</f>
        <v>solar</v>
      </c>
      <c r="L10952" t="b">
        <f>IF(AND($P$6=FALSE,OR(C10952="Commercial NAICS Cogen",C10952="Industrial NAICS Cogen",C10952="NAICS-22 Cogen")),FALSE,IF(AND($P$7=FALSE,OR(C10952="Commercial NAICS Cogen",C10952="Commercial NAICS Non-Cogen",C10952="industrial NAICS Cogen", C10952="industrial NAICS non-cogen")),FALSE,TRUE))</f>
        <v>1</v>
      </c>
      <c r="M10952">
        <f t="shared" si="514"/>
        <v>0.63071586250394196</v>
      </c>
      <c r="N10952">
        <f t="shared" si="515"/>
        <v>1</v>
      </c>
    </row>
    <row r="10953" spans="1:14" x14ac:dyDescent="0.2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s="32">
        <f t="shared" si="513"/>
        <v>8902052.7859237548</v>
      </c>
      <c r="J10953" t="str">
        <f>IF(K10953="natural gas",VLOOKUP(D10953,'Cross-Page Data'!$I$4:$J$13,2,FALSE),IF(K10953="solar",VLOOKUP('Form 923'!D10953,'Cross-Page Data'!$I$14:$J$117,2,FALSE),K10953))</f>
        <v>solar pv</v>
      </c>
      <c r="K10953" t="str">
        <f>VLOOKUP(E10953,'Cross-Page Data'!$D$4:$F$48,3,FALSE)</f>
        <v>solar</v>
      </c>
      <c r="L10953" t="b">
        <f>IF(AND($P$6=FALSE,OR(C10953="Commercial NAICS Cogen",C10953="Industrial NAICS Cogen",C10953="NAICS-22 Cogen")),FALSE,IF(AND($P$7=FALSE,OR(C10953="Commercial NAICS Cogen",C10953="Commercial NAICS Non-Cogen",C10953="industrial NAICS Cogen", C10953="industrial NAICS non-cogen")),FALSE,TRUE))</f>
        <v>1</v>
      </c>
      <c r="M10953">
        <f t="shared" si="514"/>
        <v>0.3358561967833491</v>
      </c>
      <c r="N10953">
        <f t="shared" si="515"/>
        <v>1</v>
      </c>
    </row>
    <row r="10954" spans="1:14" x14ac:dyDescent="0.2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s="32">
        <f t="shared" si="513"/>
        <v>8902613.2731716502</v>
      </c>
      <c r="J10954" t="str">
        <f>IF(K10954="natural gas",VLOOKUP(D10954,'Cross-Page Data'!$I$4:$J$13,2,FALSE),IF(K10954="solar",VLOOKUP('Form 923'!D10954,'Cross-Page Data'!$I$14:$J$117,2,FALSE),K10954))</f>
        <v>solar pv</v>
      </c>
      <c r="K10954" t="str">
        <f>VLOOKUP(E10954,'Cross-Page Data'!$D$4:$F$48,3,FALSE)</f>
        <v>solar</v>
      </c>
      <c r="L10954" t="b">
        <f>IF(AND($P$6=FALSE,OR(C10954="Commercial NAICS Cogen",C10954="Industrial NAICS Cogen",C10954="NAICS-22 Cogen")),FALSE,IF(AND($P$7=FALSE,OR(C10954="Commercial NAICS Cogen",C10954="Commercial NAICS Non-Cogen",C10954="industrial NAICS Cogen", C10954="industrial NAICS non-cogen")),FALSE,TRUE))</f>
        <v>1</v>
      </c>
      <c r="M10954">
        <f t="shared" si="514"/>
        <v>5.455692210659098E-2</v>
      </c>
      <c r="N10954">
        <f t="shared" si="515"/>
        <v>1</v>
      </c>
    </row>
    <row r="10955" spans="1:14" x14ac:dyDescent="0.2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s="32">
        <f t="shared" si="513"/>
        <v>8901990.7776891012</v>
      </c>
      <c r="J10955" t="str">
        <f>IF(K10955="natural gas",VLOOKUP(D10955,'Cross-Page Data'!$I$4:$J$13,2,FALSE),IF(K10955="solar",VLOOKUP('Form 923'!D10955,'Cross-Page Data'!$I$14:$J$117,2,FALSE),K10955))</f>
        <v>solar pv</v>
      </c>
      <c r="K10955" t="str">
        <f>VLOOKUP(E10955,'Cross-Page Data'!$D$4:$F$48,3,FALSE)</f>
        <v>solar</v>
      </c>
      <c r="L10955" t="b">
        <f>IF(AND($P$6=FALSE,OR(C10955="Commercial NAICS Cogen",C10955="Industrial NAICS Cogen",C10955="NAICS-22 Cogen")),FALSE,IF(AND($P$7=FALSE,OR(C10955="Commercial NAICS Cogen",C10955="Commercial NAICS Non-Cogen",C10955="industrial NAICS Cogen", C10955="industrial NAICS non-cogen")),FALSE,TRUE))</f>
        <v>1</v>
      </c>
      <c r="M10955">
        <f t="shared" si="514"/>
        <v>0.54998423210343739</v>
      </c>
      <c r="N10955">
        <f t="shared" si="515"/>
        <v>1</v>
      </c>
    </row>
    <row r="10956" spans="1:14" x14ac:dyDescent="0.2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s="32">
        <f t="shared" si="513"/>
        <v>8901991.1712219398</v>
      </c>
      <c r="J10956" t="str">
        <f>IF(K10956="natural gas",VLOOKUP(D10956,'Cross-Page Data'!$I$4:$J$13,2,FALSE),IF(K10956="solar",VLOOKUP('Form 923'!D10956,'Cross-Page Data'!$I$14:$J$117,2,FALSE),K10956))</f>
        <v>solar pv</v>
      </c>
      <c r="K10956" t="str">
        <f>VLOOKUP(E10956,'Cross-Page Data'!$D$4:$F$48,3,FALSE)</f>
        <v>solar</v>
      </c>
      <c r="L10956" t="b">
        <f>IF(AND($P$6=FALSE,OR(C10956="Commercial NAICS Cogen",C10956="Industrial NAICS Cogen",C10956="NAICS-22 Cogen")),FALSE,IF(AND($P$7=FALSE,OR(C10956="Commercial NAICS Cogen",C10956="Commercial NAICS Non-Cogen",C10956="industrial NAICS Cogen", C10956="industrial NAICS non-cogen")),FALSE,TRUE))</f>
        <v>1</v>
      </c>
      <c r="M10956">
        <f t="shared" si="514"/>
        <v>0.54714601072216962</v>
      </c>
      <c r="N10956">
        <f t="shared" si="515"/>
        <v>1</v>
      </c>
    </row>
    <row r="10957" spans="1:14" x14ac:dyDescent="0.2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s="32">
        <f t="shared" si="513"/>
        <v>8901907.603290841</v>
      </c>
      <c r="J10957" t="str">
        <f>IF(K10957="natural gas",VLOOKUP(D10957,'Cross-Page Data'!$I$4:$J$13,2,FALSE),IF(K10957="solar",VLOOKUP('Form 923'!D10957,'Cross-Page Data'!$I$14:$J$117,2,FALSE),K10957))</f>
        <v>solar pv</v>
      </c>
      <c r="K10957" t="str">
        <f>VLOOKUP(E10957,'Cross-Page Data'!$D$4:$F$48,3,FALSE)</f>
        <v>solar</v>
      </c>
      <c r="L10957" t="b">
        <f>IF(AND($P$6=FALSE,OR(C10957="Commercial NAICS Cogen",C10957="Industrial NAICS Cogen",C10957="NAICS-22 Cogen")),FALSE,IF(AND($P$7=FALSE,OR(C10957="Commercial NAICS Cogen",C10957="Commercial NAICS Non-Cogen",C10957="industrial NAICS Cogen", C10957="industrial NAICS non-cogen")),FALSE,TRUE))</f>
        <v>1</v>
      </c>
      <c r="M10957">
        <f t="shared" si="514"/>
        <v>0.70104068117313145</v>
      </c>
      <c r="N10957">
        <f t="shared" si="515"/>
        <v>1</v>
      </c>
    </row>
    <row r="10958" spans="1:14" ht="26.25" x14ac:dyDescent="0.2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s="32">
        <f t="shared" si="513"/>
        <v>8902251.1848341227</v>
      </c>
      <c r="J10958" t="str">
        <f>IF(K10958="natural gas",VLOOKUP(D10958,'Cross-Page Data'!$I$4:$J$13,2,FALSE),IF(K10958="solar",VLOOKUP('Form 923'!D10958,'Cross-Page Data'!$I$14:$J$117,2,FALSE),K10958))</f>
        <v>solar pv</v>
      </c>
      <c r="K10958" t="str">
        <f>VLOOKUP(E10958,'Cross-Page Data'!$D$4:$F$48,3,FALSE)</f>
        <v>solar</v>
      </c>
      <c r="L10958" t="b">
        <f>IF(AND($P$6=FALSE,OR(C10958="Commercial NAICS Cogen",C10958="Industrial NAICS Cogen",C10958="NAICS-22 Cogen")),FALSE,IF(AND($P$7=FALSE,OR(C10958="Commercial NAICS Cogen",C10958="Commercial NAICS Non-Cogen",C10958="industrial NAICS Cogen", C10958="industrial NAICS non-cogen")),FALSE,TRUE))</f>
        <v>0</v>
      </c>
      <c r="M10958">
        <f t="shared" si="514"/>
        <v>0.14506464837590666</v>
      </c>
      <c r="N10958">
        <f t="shared" si="515"/>
        <v>1</v>
      </c>
    </row>
    <row r="10959" spans="1:14" x14ac:dyDescent="0.2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s="32">
        <f t="shared" si="513"/>
        <v>9419580.4195804205</v>
      </c>
      <c r="J10959" t="str">
        <f>IF(K10959="natural gas",VLOOKUP(D10959,'Cross-Page Data'!$I$4:$J$13,2,FALSE),IF(K10959="solar",VLOOKUP('Form 923'!D10959,'Cross-Page Data'!$I$14:$J$117,2,FALSE),K10959))</f>
        <v>heavy or residual fuel oil</v>
      </c>
      <c r="K10959" t="str">
        <f>VLOOKUP(E10959,'Cross-Page Data'!$D$4:$F$48,3,FALSE)</f>
        <v>heavy or residual fuel oil</v>
      </c>
      <c r="L10959" t="b">
        <f>IF(AND($P$6=FALSE,OR(C10959="Commercial NAICS Cogen",C10959="Industrial NAICS Cogen",C10959="NAICS-22 Cogen")),FALSE,IF(AND($P$7=FALSE,OR(C10959="Commercial NAICS Cogen",C10959="Commercial NAICS Non-Cogen",C10959="industrial NAICS Cogen", C10959="industrial NAICS non-cogen")),FALSE,TRUE))</f>
        <v>1</v>
      </c>
      <c r="M10959">
        <f t="shared" si="514"/>
        <v>0.45180722891566266</v>
      </c>
      <c r="N10959">
        <f t="shared" si="515"/>
        <v>1</v>
      </c>
    </row>
    <row r="10960" spans="1:14" x14ac:dyDescent="0.2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s="32">
        <f t="shared" si="513"/>
        <v>8902054.9098871481</v>
      </c>
      <c r="J10960" t="str">
        <f>IF(K10960="natural gas",VLOOKUP(D10960,'Cross-Page Data'!$I$4:$J$13,2,FALSE),IF(K10960="solar",VLOOKUP('Form 923'!D10960,'Cross-Page Data'!$I$14:$J$117,2,FALSE),K10960))</f>
        <v>solar pv</v>
      </c>
      <c r="K10960" t="str">
        <f>VLOOKUP(E10960,'Cross-Page Data'!$D$4:$F$48,3,FALSE)</f>
        <v>solar</v>
      </c>
      <c r="L10960" t="b">
        <f>IF(AND($P$6=FALSE,OR(C10960="Commercial NAICS Cogen",C10960="Industrial NAICS Cogen",C10960="NAICS-22 Cogen")),FALSE,IF(AND($P$7=FALSE,OR(C10960="Commercial NAICS Cogen",C10960="Commercial NAICS Non-Cogen",C10960="industrial NAICS Cogen", C10960="industrial NAICS non-cogen")),FALSE,TRUE))</f>
        <v>1</v>
      </c>
      <c r="M10960">
        <f t="shared" si="514"/>
        <v>0.33112582781456956</v>
      </c>
      <c r="N10960">
        <f t="shared" si="515"/>
        <v>1</v>
      </c>
    </row>
    <row r="10961" spans="1:14" x14ac:dyDescent="0.2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s="32">
        <f t="shared" si="513"/>
        <v>8902013.3549170382</v>
      </c>
      <c r="J10961" t="str">
        <f>IF(K10961="natural gas",VLOOKUP(D10961,'Cross-Page Data'!$I$4:$J$13,2,FALSE),IF(K10961="solar",VLOOKUP('Form 923'!D10961,'Cross-Page Data'!$I$14:$J$117,2,FALSE),K10961))</f>
        <v>solar pv</v>
      </c>
      <c r="K10961" t="str">
        <f>VLOOKUP(E10961,'Cross-Page Data'!$D$4:$F$48,3,FALSE)</f>
        <v>solar</v>
      </c>
      <c r="L10961" t="b">
        <f>IF(AND($P$6=FALSE,OR(C10961="Commercial NAICS Cogen",C10961="Industrial NAICS Cogen",C10961="NAICS-22 Cogen")),FALSE,IF(AND($P$7=FALSE,OR(C10961="Commercial NAICS Cogen",C10961="Commercial NAICS Non-Cogen",C10961="industrial NAICS Cogen", C10961="industrial NAICS non-cogen")),FALSE,TRUE))</f>
        <v>1</v>
      </c>
      <c r="M10961">
        <f t="shared" si="514"/>
        <v>0.42384105960264901</v>
      </c>
      <c r="N10961">
        <f t="shared" si="515"/>
        <v>1</v>
      </c>
    </row>
    <row r="10962" spans="1:14" x14ac:dyDescent="0.2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s="32">
        <f t="shared" si="513"/>
        <v>8902039.6836409047</v>
      </c>
      <c r="J10962" t="str">
        <f>IF(K10962="natural gas",VLOOKUP(D10962,'Cross-Page Data'!$I$4:$J$13,2,FALSE),IF(K10962="solar",VLOOKUP('Form 923'!D10962,'Cross-Page Data'!$I$14:$J$117,2,FALSE),K10962))</f>
        <v>solar pv</v>
      </c>
      <c r="K10962" t="str">
        <f>VLOOKUP(E10962,'Cross-Page Data'!$D$4:$F$48,3,FALSE)</f>
        <v>solar</v>
      </c>
      <c r="L10962" t="b">
        <f>IF(AND($P$6=FALSE,OR(C10962="Commercial NAICS Cogen",C10962="Industrial NAICS Cogen",C10962="NAICS-22 Cogen")),FALSE,IF(AND($P$7=FALSE,OR(C10962="Commercial NAICS Cogen",C10962="Commercial NAICS Non-Cogen",C10962="industrial NAICS Cogen", C10962="industrial NAICS non-cogen")),FALSE,TRUE))</f>
        <v>1</v>
      </c>
      <c r="M10962">
        <f t="shared" si="514"/>
        <v>0.35919268369599494</v>
      </c>
      <c r="N10962">
        <f t="shared" si="515"/>
        <v>1</v>
      </c>
    </row>
    <row r="10963" spans="1:14" x14ac:dyDescent="0.2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s="32">
        <f t="shared" si="513"/>
        <v>8902000.1466928292</v>
      </c>
      <c r="J10963" t="str">
        <f>IF(K10963="natural gas",VLOOKUP(D10963,'Cross-Page Data'!$I$4:$J$13,2,FALSE),IF(K10963="solar",VLOOKUP('Form 923'!D10963,'Cross-Page Data'!$I$14:$J$117,2,FALSE),K10963))</f>
        <v>wind</v>
      </c>
      <c r="K10963" t="str">
        <f>VLOOKUP(E10963,'Cross-Page Data'!$D$4:$F$48,3,FALSE)</f>
        <v>wind</v>
      </c>
      <c r="L10963" t="b">
        <f>IF(AND($P$6=FALSE,OR(C10963="Commercial NAICS Cogen",C10963="Industrial NAICS Cogen",C10963="NAICS-22 Cogen")),FALSE,IF(AND($P$7=FALSE,OR(C10963="Commercial NAICS Cogen",C10963="Commercial NAICS Non-Cogen",C10963="industrial NAICS Cogen", C10963="industrial NAICS non-cogen")),FALSE,TRUE))</f>
        <v>1</v>
      </c>
      <c r="M10963">
        <f t="shared" si="514"/>
        <v>0.4663167104111986</v>
      </c>
      <c r="N10963">
        <f t="shared" si="515"/>
        <v>1</v>
      </c>
    </row>
    <row r="10964" spans="1:14" x14ac:dyDescent="0.2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s="32">
        <f t="shared" si="513"/>
        <v>8902379.9919322301</v>
      </c>
      <c r="J10964" t="str">
        <f>IF(K10964="natural gas",VLOOKUP(D10964,'Cross-Page Data'!$I$4:$J$13,2,FALSE),IF(K10964="solar",VLOOKUP('Form 923'!D10964,'Cross-Page Data'!$I$14:$J$117,2,FALSE),K10964))</f>
        <v>solar pv</v>
      </c>
      <c r="K10964" t="str">
        <f>VLOOKUP(E10964,'Cross-Page Data'!$D$4:$F$48,3,FALSE)</f>
        <v>solar</v>
      </c>
      <c r="L10964" t="b">
        <f>IF(AND($P$6=FALSE,OR(C10964="Commercial NAICS Cogen",C10964="Industrial NAICS Cogen",C10964="NAICS-22 Cogen")),FALSE,IF(AND($P$7=FALSE,OR(C10964="Commercial NAICS Cogen",C10964="Commercial NAICS Non-Cogen",C10964="industrial NAICS Cogen", C10964="industrial NAICS non-cogen")),FALSE,TRUE))</f>
        <v>1</v>
      </c>
      <c r="M10964">
        <f t="shared" si="514"/>
        <v>0.10438347524440239</v>
      </c>
      <c r="N10964">
        <f t="shared" si="515"/>
        <v>1</v>
      </c>
    </row>
    <row r="10965" spans="1:14" x14ac:dyDescent="0.2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s="32">
        <f t="shared" si="513"/>
        <v>8901984.1269841269</v>
      </c>
      <c r="J10965" t="str">
        <f>IF(K10965="natural gas",VLOOKUP(D10965,'Cross-Page Data'!$I$4:$J$13,2,FALSE),IF(K10965="solar",VLOOKUP('Form 923'!D10965,'Cross-Page Data'!$I$14:$J$117,2,FALSE),K10965))</f>
        <v>solar pv</v>
      </c>
      <c r="K10965" t="str">
        <f>VLOOKUP(E10965,'Cross-Page Data'!$D$4:$F$48,3,FALSE)</f>
        <v>solar</v>
      </c>
      <c r="L10965" t="b">
        <f>IF(AND($P$6=FALSE,OR(C10965="Commercial NAICS Cogen",C10965="Industrial NAICS Cogen",C10965="NAICS-22 Cogen")),FALSE,IF(AND($P$7=FALSE,OR(C10965="Commercial NAICS Cogen",C10965="Commercial NAICS Non-Cogen",C10965="industrial NAICS Cogen", C10965="industrial NAICS non-cogen")),FALSE,TRUE))</f>
        <v>1</v>
      </c>
      <c r="M10965">
        <f t="shared" si="514"/>
        <v>0.57521286660359505</v>
      </c>
      <c r="N10965">
        <f t="shared" si="515"/>
        <v>1</v>
      </c>
    </row>
    <row r="10966" spans="1:14" x14ac:dyDescent="0.2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s="32">
        <f t="shared" si="513"/>
        <v>8901426.3074484933</v>
      </c>
      <c r="J10966" t="str">
        <f>IF(K10966="natural gas",VLOOKUP(D10966,'Cross-Page Data'!$I$4:$J$13,2,FALSE),IF(K10966="solar",VLOOKUP('Form 923'!D10966,'Cross-Page Data'!$I$14:$J$117,2,FALSE),K10966))</f>
        <v>solar pv</v>
      </c>
      <c r="K10966" t="str">
        <f>VLOOKUP(E10966,'Cross-Page Data'!$D$4:$F$48,3,FALSE)</f>
        <v>solar</v>
      </c>
      <c r="L10966" t="b">
        <f>IF(AND($P$6=FALSE,OR(C10966="Commercial NAICS Cogen",C10966="Industrial NAICS Cogen",C10966="NAICS-22 Cogen")),FALSE,IF(AND($P$7=FALSE,OR(C10966="Commercial NAICS Cogen",C10966="Commercial NAICS Non-Cogen",C10966="industrial NAICS Cogen", C10966="industrial NAICS non-cogen")),FALSE,TRUE))</f>
        <v>1</v>
      </c>
      <c r="M10966">
        <f t="shared" si="514"/>
        <v>0.90633869441816461</v>
      </c>
      <c r="N10966">
        <f t="shared" si="515"/>
        <v>1</v>
      </c>
    </row>
    <row r="10967" spans="1:14" x14ac:dyDescent="0.2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s="32">
        <f t="shared" si="513"/>
        <v>8902078.3373301364</v>
      </c>
      <c r="J10967" t="str">
        <f>IF(K10967="natural gas",VLOOKUP(D10967,'Cross-Page Data'!$I$4:$J$13,2,FALSE),IF(K10967="solar",VLOOKUP('Form 923'!D10967,'Cross-Page Data'!$I$14:$J$117,2,FALSE),K10967))</f>
        <v>solar pv</v>
      </c>
      <c r="K10967" t="str">
        <f>VLOOKUP(E10967,'Cross-Page Data'!$D$4:$F$48,3,FALSE)</f>
        <v>solar</v>
      </c>
      <c r="L10967" t="b">
        <f>IF(AND($P$6=FALSE,OR(C10967="Commercial NAICS Cogen",C10967="Industrial NAICS Cogen",C10967="NAICS-22 Cogen")),FALSE,IF(AND($P$7=FALSE,OR(C10967="Commercial NAICS Cogen",C10967="Commercial NAICS Non-Cogen",C10967="industrial NAICS Cogen", C10967="industrial NAICS non-cogen")),FALSE,TRUE))</f>
        <v>1</v>
      </c>
      <c r="M10967">
        <f t="shared" si="514"/>
        <v>0.29517502365184484</v>
      </c>
      <c r="N10967">
        <f t="shared" si="515"/>
        <v>1</v>
      </c>
    </row>
    <row r="10968" spans="1:14" x14ac:dyDescent="0.2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s="32">
        <f t="shared" si="513"/>
        <v>8901602.3470999785</v>
      </c>
      <c r="J10968" t="str">
        <f>IF(K10968="natural gas",VLOOKUP(D10968,'Cross-Page Data'!$I$4:$J$13,2,FALSE),IF(K10968="solar",VLOOKUP('Form 923'!D10968,'Cross-Page Data'!$I$14:$J$117,2,FALSE),K10968))</f>
        <v>solar pv</v>
      </c>
      <c r="K10968" t="str">
        <f>VLOOKUP(E10968,'Cross-Page Data'!$D$4:$F$48,3,FALSE)</f>
        <v>solar</v>
      </c>
      <c r="L10968" t="b">
        <f>IF(AND($P$6=FALSE,OR(C10968="Commercial NAICS Cogen",C10968="Industrial NAICS Cogen",C10968="NAICS-22 Cogen")),FALSE,IF(AND($P$7=FALSE,OR(C10968="Commercial NAICS Cogen",C10968="Commercial NAICS Non-Cogen",C10968="industrial NAICS Cogen", C10968="industrial NAICS non-cogen")),FALSE,TRUE))</f>
        <v>1</v>
      </c>
      <c r="M10968">
        <f t="shared" si="514"/>
        <v>0.87322611163670771</v>
      </c>
      <c r="N10968">
        <f t="shared" si="515"/>
        <v>1</v>
      </c>
    </row>
    <row r="10969" spans="1:14" x14ac:dyDescent="0.2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s="32">
        <f t="shared" si="513"/>
        <v>8902067.7407078538</v>
      </c>
      <c r="J10969" t="str">
        <f>IF(K10969="natural gas",VLOOKUP(D10969,'Cross-Page Data'!$I$4:$J$13,2,FALSE),IF(K10969="solar",VLOOKUP('Form 923'!D10969,'Cross-Page Data'!$I$14:$J$117,2,FALSE),K10969))</f>
        <v>solar pv</v>
      </c>
      <c r="K10969" t="str">
        <f>VLOOKUP(E10969,'Cross-Page Data'!$D$4:$F$48,3,FALSE)</f>
        <v>solar</v>
      </c>
      <c r="L10969" t="b">
        <f>IF(AND($P$6=FALSE,OR(C10969="Commercial NAICS Cogen",C10969="Industrial NAICS Cogen",C10969="NAICS-22 Cogen")),FALSE,IF(AND($P$7=FALSE,OR(C10969="Commercial NAICS Cogen",C10969="Commercial NAICS Non-Cogen",C10969="industrial NAICS Cogen", C10969="industrial NAICS non-cogen")),FALSE,TRUE))</f>
        <v>1</v>
      </c>
      <c r="M10969">
        <f t="shared" si="514"/>
        <v>0.31188899400819931</v>
      </c>
      <c r="N10969">
        <f t="shared" si="515"/>
        <v>1</v>
      </c>
    </row>
    <row r="10970" spans="1:14" x14ac:dyDescent="0.2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s="32">
        <f t="shared" si="513"/>
        <v>8902003.7983364686</v>
      </c>
      <c r="J10970" t="str">
        <f>IF(K10970="natural gas",VLOOKUP(D10970,'Cross-Page Data'!$I$4:$J$13,2,FALSE),IF(K10970="solar",VLOOKUP('Form 923'!D10970,'Cross-Page Data'!$I$14:$J$117,2,FALSE),K10970))</f>
        <v>wind</v>
      </c>
      <c r="K10970" t="str">
        <f>VLOOKUP(E10970,'Cross-Page Data'!$D$4:$F$48,3,FALSE)</f>
        <v>wind</v>
      </c>
      <c r="L10970" t="b">
        <f>IF(AND($P$6=FALSE,OR(C10970="Commercial NAICS Cogen",C10970="Industrial NAICS Cogen",C10970="NAICS-22 Cogen")),FALSE,IF(AND($P$7=FALSE,OR(C10970="Commercial NAICS Cogen",C10970="Commercial NAICS Non-Cogen",C10970="industrial NAICS Cogen", C10970="industrial NAICS non-cogen")),FALSE,TRUE))</f>
        <v>1</v>
      </c>
      <c r="M10970">
        <f t="shared" si="514"/>
        <v>0.24759405074365703</v>
      </c>
      <c r="N10970">
        <f t="shared" si="515"/>
        <v>1</v>
      </c>
    </row>
    <row r="10971" spans="1:14" ht="26.25" x14ac:dyDescent="0.2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s="32">
        <f t="shared" si="513"/>
        <v>8901879.76016853</v>
      </c>
      <c r="J10971" t="str">
        <f>IF(K10971="natural gas",VLOOKUP(D10971,'Cross-Page Data'!$I$4:$J$13,2,FALSE),IF(K10971="solar",VLOOKUP('Form 923'!D10971,'Cross-Page Data'!$I$14:$J$117,2,FALSE),K10971))</f>
        <v>solar pv</v>
      </c>
      <c r="K10971" t="str">
        <f>VLOOKUP(E10971,'Cross-Page Data'!$D$4:$F$48,3,FALSE)</f>
        <v>solar</v>
      </c>
      <c r="L10971" t="b">
        <f>IF(AND($P$6=FALSE,OR(C10971="Commercial NAICS Cogen",C10971="Industrial NAICS Cogen",C10971="NAICS-22 Cogen")),FALSE,IF(AND($P$7=FALSE,OR(C10971="Commercial NAICS Cogen",C10971="Commercial NAICS Non-Cogen",C10971="industrial NAICS Cogen", C10971="industrial NAICS non-cogen")),FALSE,TRUE))</f>
        <v>0</v>
      </c>
      <c r="M10971">
        <f t="shared" si="514"/>
        <v>0.73478397981709243</v>
      </c>
      <c r="N10971">
        <f t="shared" si="515"/>
        <v>1</v>
      </c>
    </row>
    <row r="10972" spans="1:14" x14ac:dyDescent="0.2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s="32">
        <f t="shared" si="513"/>
        <v>8902576.9956002515</v>
      </c>
      <c r="J10972" t="str">
        <f>IF(K10972="natural gas",VLOOKUP(D10972,'Cross-Page Data'!$I$4:$J$13,2,FALSE),IF(K10972="solar",VLOOKUP('Form 923'!D10972,'Cross-Page Data'!$I$14:$J$117,2,FALSE),K10972))</f>
        <v>solar pv</v>
      </c>
      <c r="K10972" t="str">
        <f>VLOOKUP(E10972,'Cross-Page Data'!$D$4:$F$48,3,FALSE)</f>
        <v>solar</v>
      </c>
      <c r="L10972" t="b">
        <f>IF(AND($P$6=FALSE,OR(C10972="Commercial NAICS Cogen",C10972="Industrial NAICS Cogen",C10972="NAICS-22 Cogen")),FALSE,IF(AND($P$7=FALSE,OR(C10972="Commercial NAICS Cogen",C10972="Commercial NAICS Non-Cogen",C10972="industrial NAICS Cogen", C10972="industrial NAICS non-cogen")),FALSE,TRUE))</f>
        <v>1</v>
      </c>
      <c r="M10972">
        <f t="shared" si="514"/>
        <v>5.9602649006622516E-2</v>
      </c>
      <c r="N10972">
        <f t="shared" si="515"/>
        <v>1</v>
      </c>
    </row>
    <row r="10973" spans="1:14" x14ac:dyDescent="0.2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s="32">
        <f t="shared" si="513"/>
        <v>8901988.0491562989</v>
      </c>
      <c r="J10973" t="str">
        <f>IF(K10973="natural gas",VLOOKUP(D10973,'Cross-Page Data'!$I$4:$J$13,2,FALSE),IF(K10973="solar",VLOOKUP('Form 923'!D10973,'Cross-Page Data'!$I$14:$J$117,2,FALSE),K10973))</f>
        <v>solar pv</v>
      </c>
      <c r="K10973" t="str">
        <f>VLOOKUP(E10973,'Cross-Page Data'!$D$4:$F$48,3,FALSE)</f>
        <v>solar</v>
      </c>
      <c r="L10973" t="b">
        <f>IF(AND($P$6=FALSE,OR(C10973="Commercial NAICS Cogen",C10973="Industrial NAICS Cogen",C10973="NAICS-22 Cogen")),FALSE,IF(AND($P$7=FALSE,OR(C10973="Commercial NAICS Cogen",C10973="Commercial NAICS Non-Cogen",C10973="industrial NAICS Cogen", C10973="industrial NAICS non-cogen")),FALSE,TRUE))</f>
        <v>1</v>
      </c>
      <c r="M10973">
        <f t="shared" si="514"/>
        <v>0.55881425417849262</v>
      </c>
      <c r="N10973">
        <f t="shared" si="515"/>
        <v>1</v>
      </c>
    </row>
    <row r="10974" spans="1:14" x14ac:dyDescent="0.2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s="32">
        <f t="shared" si="513"/>
        <v>8901988.8715927526</v>
      </c>
      <c r="J10974" t="str">
        <f>IF(K10974="natural gas",VLOOKUP(D10974,'Cross-Page Data'!$I$4:$J$13,2,FALSE),IF(K10974="solar",VLOOKUP('Form 923'!D10974,'Cross-Page Data'!$I$14:$J$117,2,FALSE),K10974))</f>
        <v>solar pv</v>
      </c>
      <c r="K10974" t="str">
        <f>VLOOKUP(E10974,'Cross-Page Data'!$D$4:$F$48,3,FALSE)</f>
        <v>solar</v>
      </c>
      <c r="L10974" t="b">
        <f>IF(AND($P$6=FALSE,OR(C10974="Commercial NAICS Cogen",C10974="Industrial NAICS Cogen",C10974="NAICS-22 Cogen")),FALSE,IF(AND($P$7=FALSE,OR(C10974="Commercial NAICS Cogen",C10974="Commercial NAICS Non-Cogen",C10974="industrial NAICS Cogen", C10974="industrial NAICS non-cogen")),FALSE,TRUE))</f>
        <v>1</v>
      </c>
      <c r="M10974">
        <f t="shared" si="514"/>
        <v>0.55629139072847678</v>
      </c>
      <c r="N10974">
        <f t="shared" si="515"/>
        <v>1</v>
      </c>
    </row>
    <row r="10975" spans="1:14" x14ac:dyDescent="0.2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s="32">
        <f t="shared" si="513"/>
        <v>10499035.942057645</v>
      </c>
      <c r="J10975" t="str">
        <f>IF(K10975="natural gas",VLOOKUP(D10975,'Cross-Page Data'!$I$4:$J$13,2,FALSE),IF(K10975="solar",VLOOKUP('Form 923'!D10975,'Cross-Page Data'!$I$14:$J$117,2,FALSE),K10975))</f>
        <v>biomass</v>
      </c>
      <c r="K10975" t="str">
        <f>VLOOKUP(E10975,'Cross-Page Data'!$D$4:$F$48,3,FALSE)</f>
        <v>biomass</v>
      </c>
      <c r="L10975" t="b">
        <f>IF(AND($P$6=FALSE,OR(C10975="Commercial NAICS Cogen",C10975="Industrial NAICS Cogen",C10975="NAICS-22 Cogen")),FALSE,IF(AND($P$7=FALSE,OR(C10975="Commercial NAICS Cogen",C10975="Commercial NAICS Non-Cogen",C10975="industrial NAICS Cogen", C10975="industrial NAICS non-cogen")),FALSE,TRUE))</f>
        <v>1</v>
      </c>
      <c r="M10975">
        <f t="shared" si="514"/>
        <v>0.45285087719298245</v>
      </c>
      <c r="N10975">
        <f t="shared" si="515"/>
        <v>1</v>
      </c>
    </row>
    <row r="10976" spans="1:14" x14ac:dyDescent="0.2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s="32">
        <f t="shared" si="513"/>
        <v>8902085.2221214864</v>
      </c>
      <c r="J10976" t="str">
        <f>IF(K10976="natural gas",VLOOKUP(D10976,'Cross-Page Data'!$I$4:$J$13,2,FALSE),IF(K10976="solar",VLOOKUP('Form 923'!D10976,'Cross-Page Data'!$I$14:$J$117,2,FALSE),K10976))</f>
        <v>solar pv</v>
      </c>
      <c r="K10976" t="str">
        <f>VLOOKUP(E10976,'Cross-Page Data'!$D$4:$F$48,3,FALSE)</f>
        <v>solar</v>
      </c>
      <c r="L10976" t="b">
        <f>IF(AND($P$6=FALSE,OR(C10976="Commercial NAICS Cogen",C10976="Industrial NAICS Cogen",C10976="NAICS-22 Cogen")),FALSE,IF(AND($P$7=FALSE,OR(C10976="Commercial NAICS Cogen",C10976="Commercial NAICS Non-Cogen",C10976="industrial NAICS Cogen", C10976="industrial NAICS non-cogen")),FALSE,TRUE))</f>
        <v>1</v>
      </c>
      <c r="M10976">
        <f t="shared" si="514"/>
        <v>0.28539892778303372</v>
      </c>
      <c r="N10976">
        <f t="shared" si="515"/>
        <v>1</v>
      </c>
    </row>
    <row r="10977" spans="1:14" x14ac:dyDescent="0.2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s="32">
        <f t="shared" si="513"/>
        <v>8902001.3380149286</v>
      </c>
      <c r="J10977" t="str">
        <f>IF(K10977="natural gas",VLOOKUP(D10977,'Cross-Page Data'!$I$4:$J$13,2,FALSE),IF(K10977="solar",VLOOKUP('Form 923'!D10977,'Cross-Page Data'!$I$14:$J$117,2,FALSE),K10977))</f>
        <v>wind</v>
      </c>
      <c r="K10977" t="str">
        <f>VLOOKUP(E10977,'Cross-Page Data'!$D$4:$F$48,3,FALSE)</f>
        <v>wind</v>
      </c>
      <c r="L10977" t="b">
        <f>IF(AND($P$6=FALSE,OR(C10977="Commercial NAICS Cogen",C10977="Industrial NAICS Cogen",C10977="NAICS-22 Cogen")),FALSE,IF(AND($P$7=FALSE,OR(C10977="Commercial NAICS Cogen",C10977="Commercial NAICS Non-Cogen",C10977="industrial NAICS Cogen", C10977="industrial NAICS non-cogen")),FALSE,TRUE))</f>
        <v>1</v>
      </c>
      <c r="M10977">
        <f t="shared" si="514"/>
        <v>0.37007874015748032</v>
      </c>
      <c r="N10977">
        <f t="shared" si="515"/>
        <v>1</v>
      </c>
    </row>
    <row r="10978" spans="1:14" x14ac:dyDescent="0.2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s="32">
        <f t="shared" si="513"/>
        <v>8901984.7689697351</v>
      </c>
      <c r="J10978" t="str">
        <f>IF(K10978="natural gas",VLOOKUP(D10978,'Cross-Page Data'!$I$4:$J$13,2,FALSE),IF(K10978="solar",VLOOKUP('Form 923'!D10978,'Cross-Page Data'!$I$14:$J$117,2,FALSE),K10978))</f>
        <v>solar pv</v>
      </c>
      <c r="K10978" t="str">
        <f>VLOOKUP(E10978,'Cross-Page Data'!$D$4:$F$48,3,FALSE)</f>
        <v>solar</v>
      </c>
      <c r="L10978" t="b">
        <f>IF(AND($P$6=FALSE,OR(C10978="Commercial NAICS Cogen",C10978="Industrial NAICS Cogen",C10978="NAICS-22 Cogen")),FALSE,IF(AND($P$7=FALSE,OR(C10978="Commercial NAICS Cogen",C10978="Commercial NAICS Non-Cogen",C10978="industrial NAICS Cogen", C10978="industrial NAICS non-cogen")),FALSE,TRUE))</f>
        <v>1</v>
      </c>
      <c r="M10978">
        <f t="shared" si="514"/>
        <v>0.57395143487858724</v>
      </c>
      <c r="N10978">
        <f t="shared" si="515"/>
        <v>1</v>
      </c>
    </row>
    <row r="10979" spans="1:14" ht="26.25" x14ac:dyDescent="0.2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s="32">
        <f t="shared" si="513"/>
        <v>8901647.7857878469</v>
      </c>
      <c r="J10979" t="str">
        <f>IF(K10979="natural gas",VLOOKUP(D10979,'Cross-Page Data'!$I$4:$J$13,2,FALSE),IF(K10979="solar",VLOOKUP('Form 923'!D10979,'Cross-Page Data'!$I$14:$J$117,2,FALSE),K10979))</f>
        <v>wind</v>
      </c>
      <c r="K10979" t="str">
        <f>VLOOKUP(E10979,'Cross-Page Data'!$D$4:$F$48,3,FALSE)</f>
        <v>wind</v>
      </c>
      <c r="L10979" t="b">
        <f>IF(AND($P$6=FALSE,OR(C10979="Commercial NAICS Cogen",C10979="Industrial NAICS Cogen",C10979="NAICS-22 Cogen")),FALSE,IF(AND($P$7=FALSE,OR(C10979="Commercial NAICS Cogen",C10979="Commercial NAICS Non-Cogen",C10979="industrial NAICS Cogen", C10979="industrial NAICS non-cogen")),FALSE,TRUE))</f>
        <v>0</v>
      </c>
      <c r="M10979">
        <f t="shared" si="514"/>
        <v>0.96762904636920388</v>
      </c>
      <c r="N10979">
        <f t="shared" si="515"/>
        <v>0</v>
      </c>
    </row>
    <row r="10980" spans="1:14" x14ac:dyDescent="0.2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s="32">
        <f t="shared" si="513"/>
        <v>8902116.1150298435</v>
      </c>
      <c r="J10980" t="str">
        <f>IF(K10980="natural gas",VLOOKUP(D10980,'Cross-Page Data'!$I$4:$J$13,2,FALSE),IF(K10980="solar",VLOOKUP('Form 923'!D10980,'Cross-Page Data'!$I$14:$J$117,2,FALSE),K10980))</f>
        <v>solar pv</v>
      </c>
      <c r="K10980" t="str">
        <f>VLOOKUP(E10980,'Cross-Page Data'!$D$4:$F$48,3,FALSE)</f>
        <v>solar</v>
      </c>
      <c r="L10980" t="b">
        <f>IF(AND($P$6=FALSE,OR(C10980="Commercial NAICS Cogen",C10980="Industrial NAICS Cogen",C10980="NAICS-22 Cogen")),FALSE,IF(AND($P$7=FALSE,OR(C10980="Commercial NAICS Cogen",C10980="Commercial NAICS Non-Cogen",C10980="industrial NAICS Cogen", C10980="industrial NAICS non-cogen")),FALSE,TRUE))</f>
        <v>1</v>
      </c>
      <c r="M10980">
        <f t="shared" si="514"/>
        <v>0.25039419741406499</v>
      </c>
      <c r="N10980">
        <f t="shared" si="515"/>
        <v>1</v>
      </c>
    </row>
    <row r="10981" spans="1:14" x14ac:dyDescent="0.2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s="32">
        <f t="shared" si="513"/>
        <v>8902124.5241311546</v>
      </c>
      <c r="J10981" t="str">
        <f>IF(K10981="natural gas",VLOOKUP(D10981,'Cross-Page Data'!$I$4:$J$13,2,FALSE),IF(K10981="solar",VLOOKUP('Form 923'!D10981,'Cross-Page Data'!$I$14:$J$117,2,FALSE),K10981))</f>
        <v>solar pv</v>
      </c>
      <c r="K10981" t="str">
        <f>VLOOKUP(E10981,'Cross-Page Data'!$D$4:$F$48,3,FALSE)</f>
        <v>solar</v>
      </c>
      <c r="L10981" t="b">
        <f>IF(AND($P$6=FALSE,OR(C10981="Commercial NAICS Cogen",C10981="Industrial NAICS Cogen",C10981="NAICS-22 Cogen")),FALSE,IF(AND($P$7=FALSE,OR(C10981="Commercial NAICS Cogen",C10981="Commercial NAICS Non-Cogen",C10981="industrial NAICS Cogen", C10981="industrial NAICS non-cogen")),FALSE,TRUE))</f>
        <v>1</v>
      </c>
      <c r="M10981">
        <f t="shared" si="514"/>
        <v>0.24187953327026174</v>
      </c>
      <c r="N10981">
        <f t="shared" si="515"/>
        <v>1</v>
      </c>
    </row>
    <row r="10982" spans="1:14" x14ac:dyDescent="0.2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s="32">
        <f t="shared" si="513"/>
        <v>8901893.8559788596</v>
      </c>
      <c r="J10982" t="str">
        <f>IF(K10982="natural gas",VLOOKUP(D10982,'Cross-Page Data'!$I$4:$J$13,2,FALSE),IF(K10982="solar",VLOOKUP('Form 923'!D10982,'Cross-Page Data'!$I$14:$J$117,2,FALSE),K10982))</f>
        <v>solar pv</v>
      </c>
      <c r="K10982" t="str">
        <f>VLOOKUP(E10982,'Cross-Page Data'!$D$4:$F$48,3,FALSE)</f>
        <v>solar</v>
      </c>
      <c r="L10982" t="b">
        <f>IF(AND($P$6=FALSE,OR(C10982="Commercial NAICS Cogen",C10982="Industrial NAICS Cogen",C10982="NAICS-22 Cogen")),FALSE,IF(AND($P$7=FALSE,OR(C10982="Commercial NAICS Cogen",C10982="Commercial NAICS Non-Cogen",C10982="industrial NAICS Cogen", C10982="industrial NAICS non-cogen")),FALSE,TRUE))</f>
        <v>1</v>
      </c>
      <c r="M10982">
        <f t="shared" si="514"/>
        <v>0.71807000946073796</v>
      </c>
      <c r="N10982">
        <f t="shared" si="515"/>
        <v>1</v>
      </c>
    </row>
    <row r="10983" spans="1:14" x14ac:dyDescent="0.2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s="32">
        <f t="shared" si="513"/>
        <v>8901965.2913458236</v>
      </c>
      <c r="J10983" t="str">
        <f>IF(K10983="natural gas",VLOOKUP(D10983,'Cross-Page Data'!$I$4:$J$13,2,FALSE),IF(K10983="solar",VLOOKUP('Form 923'!D10983,'Cross-Page Data'!$I$14:$J$117,2,FALSE),K10983))</f>
        <v>solar pv</v>
      </c>
      <c r="K10983" t="str">
        <f>VLOOKUP(E10983,'Cross-Page Data'!$D$4:$F$48,3,FALSE)</f>
        <v>solar</v>
      </c>
      <c r="L10983" t="b">
        <f>IF(AND($P$6=FALSE,OR(C10983="Commercial NAICS Cogen",C10983="Industrial NAICS Cogen",C10983="NAICS-22 Cogen")),FALSE,IF(AND($P$7=FALSE,OR(C10983="Commercial NAICS Cogen",C10983="Commercial NAICS Non-Cogen",C10983="industrial NAICS Cogen", C10983="industrial NAICS non-cogen")),FALSE,TRUE))</f>
        <v>1</v>
      </c>
      <c r="M10983">
        <f t="shared" si="514"/>
        <v>0.61999369284137495</v>
      </c>
      <c r="N10983">
        <f t="shared" si="515"/>
        <v>1</v>
      </c>
    </row>
    <row r="10984" spans="1:14" x14ac:dyDescent="0.2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s="32">
        <f t="shared" si="513"/>
        <v>8902099.524417121</v>
      </c>
      <c r="J10984" t="str">
        <f>IF(K10984="natural gas",VLOOKUP(D10984,'Cross-Page Data'!$I$4:$J$13,2,FALSE),IF(K10984="solar",VLOOKUP('Form 923'!D10984,'Cross-Page Data'!$I$14:$J$117,2,FALSE),K10984))</f>
        <v>solar pv</v>
      </c>
      <c r="K10984" t="str">
        <f>VLOOKUP(E10984,'Cross-Page Data'!$D$4:$F$48,3,FALSE)</f>
        <v>solar</v>
      </c>
      <c r="L10984" t="b">
        <f>IF(AND($P$6=FALSE,OR(C10984="Commercial NAICS Cogen",C10984="Industrial NAICS Cogen",C10984="NAICS-22 Cogen")),FALSE,IF(AND($P$7=FALSE,OR(C10984="Commercial NAICS Cogen",C10984="Commercial NAICS Non-Cogen",C10984="industrial NAICS Cogen", C10984="industrial NAICS non-cogen")),FALSE,TRUE))</f>
        <v>1</v>
      </c>
      <c r="M10984">
        <f t="shared" si="514"/>
        <v>0.27215389467045098</v>
      </c>
      <c r="N10984">
        <f t="shared" si="515"/>
        <v>1</v>
      </c>
    </row>
    <row r="10985" spans="1:14" x14ac:dyDescent="0.2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s="32">
        <f t="shared" si="513"/>
        <v>9387791.1719387304</v>
      </c>
      <c r="J10985" t="str">
        <f>IF(K10985="natural gas",VLOOKUP(D10985,'Cross-Page Data'!$I$4:$J$13,2,FALSE),IF(K10985="solar",VLOOKUP('Form 923'!D10985,'Cross-Page Data'!$I$14:$J$117,2,FALSE),K10985))</f>
        <v>natural gas peaker</v>
      </c>
      <c r="K10985" t="str">
        <f>VLOOKUP(E10985,'Cross-Page Data'!$D$4:$F$48,3,FALSE)</f>
        <v>natural gas</v>
      </c>
      <c r="L10985" t="b">
        <f>IF(AND($P$6=FALSE,OR(C10985="Commercial NAICS Cogen",C10985="Industrial NAICS Cogen",C10985="NAICS-22 Cogen")),FALSE,IF(AND($P$7=FALSE,OR(C10985="Commercial NAICS Cogen",C10985="Commercial NAICS Non-Cogen",C10985="industrial NAICS Cogen", C10985="industrial NAICS non-cogen")),FALSE,TRUE))</f>
        <v>1</v>
      </c>
      <c r="M10985">
        <f t="shared" si="514"/>
        <v>0.54320987654320985</v>
      </c>
      <c r="N10985">
        <f t="shared" si="515"/>
        <v>1</v>
      </c>
    </row>
    <row r="10986" spans="1:14" x14ac:dyDescent="0.2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s="32">
        <f t="shared" si="513"/>
        <v>8902046.7836257312</v>
      </c>
      <c r="J10986" t="str">
        <f>IF(K10986="natural gas",VLOOKUP(D10986,'Cross-Page Data'!$I$4:$J$13,2,FALSE),IF(K10986="solar",VLOOKUP('Form 923'!D10986,'Cross-Page Data'!$I$14:$J$117,2,FALSE),K10986))</f>
        <v>solar pv</v>
      </c>
      <c r="K10986" t="str">
        <f>VLOOKUP(E10986,'Cross-Page Data'!$D$4:$F$48,3,FALSE)</f>
        <v>solar</v>
      </c>
      <c r="L10986" t="b">
        <f>IF(AND($P$6=FALSE,OR(C10986="Commercial NAICS Cogen",C10986="Industrial NAICS Cogen",C10986="NAICS-22 Cogen")),FALSE,IF(AND($P$7=FALSE,OR(C10986="Commercial NAICS Cogen",C10986="Commercial NAICS Non-Cogen",C10986="industrial NAICS Cogen", C10986="industrial NAICS non-cogen")),FALSE,TRUE))</f>
        <v>1</v>
      </c>
      <c r="M10986">
        <f t="shared" si="514"/>
        <v>0.34594765058341215</v>
      </c>
      <c r="N10986">
        <f t="shared" si="515"/>
        <v>1</v>
      </c>
    </row>
    <row r="10987" spans="1:14" x14ac:dyDescent="0.2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s="32">
        <f t="shared" si="513"/>
        <v>15487281.928352645</v>
      </c>
      <c r="J10987" t="str">
        <f>IF(K10987="natural gas",VLOOKUP(D10987,'Cross-Page Data'!$I$4:$J$13,2,FALSE),IF(K10987="solar",VLOOKUP('Form 923'!D10987,'Cross-Page Data'!$I$14:$J$117,2,FALSE),K10987))</f>
        <v>biomass</v>
      </c>
      <c r="K10987" t="str">
        <f>VLOOKUP(E10987,'Cross-Page Data'!$D$4:$F$48,3,FALSE)</f>
        <v>biomass</v>
      </c>
      <c r="L10987" t="b">
        <f>IF(AND($P$6=FALSE,OR(C10987="Commercial NAICS Cogen",C10987="Industrial NAICS Cogen",C10987="NAICS-22 Cogen")),FALSE,IF(AND($P$7=FALSE,OR(C10987="Commercial NAICS Cogen",C10987="Commercial NAICS Non-Cogen",C10987="industrial NAICS Cogen", C10987="industrial NAICS non-cogen")),FALSE,TRUE))</f>
        <v>1</v>
      </c>
      <c r="M10987">
        <f t="shared" si="514"/>
        <v>0.10855263157894737</v>
      </c>
      <c r="N10987">
        <f t="shared" si="515"/>
        <v>1</v>
      </c>
    </row>
    <row r="10988" spans="1:14" x14ac:dyDescent="0.2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s="32">
        <f t="shared" si="513"/>
        <v>11694053.208137715</v>
      </c>
      <c r="J10988" t="str">
        <f>IF(K10988="natural gas",VLOOKUP(D10988,'Cross-Page Data'!$I$4:$J$13,2,FALSE),IF(K10988="solar",VLOOKUP('Form 923'!D10988,'Cross-Page Data'!$I$14:$J$117,2,FALSE),K10988))</f>
        <v>biomass</v>
      </c>
      <c r="K10988" t="str">
        <f>VLOOKUP(E10988,'Cross-Page Data'!$D$4:$F$48,3,FALSE)</f>
        <v>biomass</v>
      </c>
      <c r="L10988" t="b">
        <f>IF(AND($P$6=FALSE,OR(C10988="Commercial NAICS Cogen",C10988="Industrial NAICS Cogen",C10988="NAICS-22 Cogen")),FALSE,IF(AND($P$7=FALSE,OR(C10988="Commercial NAICS Cogen",C10988="Commercial NAICS Non-Cogen",C10988="industrial NAICS Cogen", C10988="industrial NAICS non-cogen")),FALSE,TRUE))</f>
        <v>1</v>
      </c>
      <c r="M10988">
        <f t="shared" si="514"/>
        <v>0.32236842105263158</v>
      </c>
      <c r="N10988">
        <f t="shared" si="515"/>
        <v>1</v>
      </c>
    </row>
    <row r="10989" spans="1:14" x14ac:dyDescent="0.2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s="32">
        <f t="shared" si="513"/>
        <v>8901069.5187165774</v>
      </c>
      <c r="J10989" t="str">
        <f>IF(K10989="natural gas",VLOOKUP(D10989,'Cross-Page Data'!$I$4:$J$13,2,FALSE),IF(K10989="solar",VLOOKUP('Form 923'!D10989,'Cross-Page Data'!$I$14:$J$117,2,FALSE),K10989))</f>
        <v>solar pv</v>
      </c>
      <c r="K10989" t="str">
        <f>VLOOKUP(E10989,'Cross-Page Data'!$D$4:$F$48,3,FALSE)</f>
        <v>solar</v>
      </c>
      <c r="L10989" t="b">
        <f>IF(AND($P$6=FALSE,OR(C10989="Commercial NAICS Cogen",C10989="Industrial NAICS Cogen",C10989="NAICS-22 Cogen")),FALSE,IF(AND($P$7=FALSE,OR(C10989="Commercial NAICS Cogen",C10989="Commercial NAICS Non-Cogen",C10989="industrial NAICS Cogen", C10989="industrial NAICS non-cogen")),FALSE,TRUE))</f>
        <v>1</v>
      </c>
      <c r="M10989">
        <f t="shared" si="514"/>
        <v>0.94008199306212548</v>
      </c>
      <c r="N10989">
        <f t="shared" si="515"/>
        <v>1</v>
      </c>
    </row>
    <row r="10990" spans="1:14" x14ac:dyDescent="0.2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s="32">
        <f t="shared" si="513"/>
        <v>8903828.1979458462</v>
      </c>
      <c r="J10990" t="str">
        <f>IF(K10990="natural gas",VLOOKUP(D10990,'Cross-Page Data'!$I$4:$J$13,2,FALSE),IF(K10990="solar",VLOOKUP('Form 923'!D10990,'Cross-Page Data'!$I$14:$J$117,2,FALSE),K10990))</f>
        <v>solar pv</v>
      </c>
      <c r="K10990" t="str">
        <f>VLOOKUP(E10990,'Cross-Page Data'!$D$4:$F$48,3,FALSE)</f>
        <v>solar</v>
      </c>
      <c r="L10990" t="b">
        <f>IF(AND($P$6=FALSE,OR(C10990="Commercial NAICS Cogen",C10990="Industrial NAICS Cogen",C10990="NAICS-22 Cogen")),FALSE,IF(AND($P$7=FALSE,OR(C10990="Commercial NAICS Cogen",C10990="Commercial NAICS Non-Cogen",C10990="industrial NAICS Cogen", C10990="industrial NAICS non-cogen")),FALSE,TRUE))</f>
        <v>1</v>
      </c>
      <c r="M10990">
        <f t="shared" si="514"/>
        <v>1.1352885525070956E-2</v>
      </c>
      <c r="N10990">
        <f t="shared" si="515"/>
        <v>0</v>
      </c>
    </row>
    <row r="10991" spans="1:14" x14ac:dyDescent="0.2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s="32">
        <f t="shared" si="513"/>
        <v>8901992.5170196779</v>
      </c>
      <c r="J10991" t="str">
        <f>IF(K10991="natural gas",VLOOKUP(D10991,'Cross-Page Data'!$I$4:$J$13,2,FALSE),IF(K10991="solar",VLOOKUP('Form 923'!D10991,'Cross-Page Data'!$I$14:$J$117,2,FALSE),K10991))</f>
        <v>wind</v>
      </c>
      <c r="K10991" t="str">
        <f>VLOOKUP(E10991,'Cross-Page Data'!$D$4:$F$48,3,FALSE)</f>
        <v>wind</v>
      </c>
      <c r="L10991" t="b">
        <f>IF(AND($P$6=FALSE,OR(C10991="Commercial NAICS Cogen",C10991="Industrial NAICS Cogen",C10991="NAICS-22 Cogen")),FALSE,IF(AND($P$7=FALSE,OR(C10991="Commercial NAICS Cogen",C10991="Commercial NAICS Non-Cogen",C10991="industrial NAICS Cogen", C10991="industrial NAICS non-cogen")),FALSE,TRUE))</f>
        <v>1</v>
      </c>
      <c r="M10991">
        <f t="shared" si="514"/>
        <v>0.78565179352580927</v>
      </c>
      <c r="N10991">
        <f t="shared" si="515"/>
        <v>1</v>
      </c>
    </row>
    <row r="10992" spans="1:14" x14ac:dyDescent="0.2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s="32">
        <f t="shared" si="513"/>
        <v>8901997.7572174799</v>
      </c>
      <c r="J10992" t="str">
        <f>IF(K10992="natural gas",VLOOKUP(D10992,'Cross-Page Data'!$I$4:$J$13,2,FALSE),IF(K10992="solar",VLOOKUP('Form 923'!D10992,'Cross-Page Data'!$I$14:$J$117,2,FALSE),K10992))</f>
        <v>wind</v>
      </c>
      <c r="K10992" t="str">
        <f>VLOOKUP(E10992,'Cross-Page Data'!$D$4:$F$48,3,FALSE)</f>
        <v>wind</v>
      </c>
      <c r="L10992" t="b">
        <f>IF(AND($P$6=FALSE,OR(C10992="Commercial NAICS Cogen",C10992="Industrial NAICS Cogen",C10992="NAICS-22 Cogen")),FALSE,IF(AND($P$7=FALSE,OR(C10992="Commercial NAICS Cogen",C10992="Commercial NAICS Non-Cogen",C10992="industrial NAICS Cogen", C10992="industrial NAICS non-cogen")),FALSE,TRUE))</f>
        <v>1</v>
      </c>
      <c r="M10992">
        <f t="shared" si="514"/>
        <v>0.65616797900262469</v>
      </c>
      <c r="N10992">
        <f t="shared" si="515"/>
        <v>1</v>
      </c>
    </row>
    <row r="10993" spans="1:14" x14ac:dyDescent="0.2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s="32">
        <f t="shared" si="513"/>
        <v>8901991.4260976072</v>
      </c>
      <c r="J10993" t="str">
        <f>IF(K10993="natural gas",VLOOKUP(D10993,'Cross-Page Data'!$I$4:$J$13,2,FALSE),IF(K10993="solar",VLOOKUP('Form 923'!D10993,'Cross-Page Data'!$I$14:$J$117,2,FALSE),K10993))</f>
        <v>solar pv</v>
      </c>
      <c r="K10993" t="str">
        <f>VLOOKUP(E10993,'Cross-Page Data'!$D$4:$F$48,3,FALSE)</f>
        <v>solar</v>
      </c>
      <c r="L10993" t="b">
        <f>IF(AND($P$6=FALSE,OR(C10993="Commercial NAICS Cogen",C10993="Industrial NAICS Cogen",C10993="NAICS-22 Cogen")),FALSE,IF(AND($P$7=FALSE,OR(C10993="Commercial NAICS Cogen",C10993="Commercial NAICS Non-Cogen",C10993="industrial NAICS Cogen", C10993="industrial NAICS non-cogen")),FALSE,TRUE))</f>
        <v>1</v>
      </c>
      <c r="M10993">
        <f t="shared" si="514"/>
        <v>0.54556922106590977</v>
      </c>
      <c r="N10993">
        <f t="shared" si="515"/>
        <v>1</v>
      </c>
    </row>
    <row r="10994" spans="1:14" x14ac:dyDescent="0.2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s="32">
        <f t="shared" si="513"/>
        <v>4670189.9163463712</v>
      </c>
      <c r="J10994" t="str">
        <f>IF(K10994="natural gas",VLOOKUP(D10994,'Cross-Page Data'!$I$4:$J$13,2,FALSE),IF(K10994="solar",VLOOKUP('Form 923'!D10994,'Cross-Page Data'!$I$14:$J$117,2,FALSE),K10994))</f>
        <v>natural gas peaker</v>
      </c>
      <c r="K10994" t="str">
        <f>VLOOKUP(E10994,'Cross-Page Data'!$D$4:$F$48,3,FALSE)</f>
        <v>natural gas</v>
      </c>
      <c r="L10994" t="b">
        <f>IF(AND($P$6=FALSE,OR(C10994="Commercial NAICS Cogen",C10994="Industrial NAICS Cogen",C10994="NAICS-22 Cogen")),FALSE,IF(AND($P$7=FALSE,OR(C10994="Commercial NAICS Cogen",C10994="Commercial NAICS Non-Cogen",C10994="industrial NAICS Cogen", C10994="industrial NAICS non-cogen")),FALSE,TRUE))</f>
        <v>0</v>
      </c>
      <c r="M10994">
        <f t="shared" si="514"/>
        <v>0.73086419753086418</v>
      </c>
      <c r="N10994">
        <f t="shared" si="515"/>
        <v>1</v>
      </c>
    </row>
    <row r="10995" spans="1:14" x14ac:dyDescent="0.2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s="32">
        <f t="shared" si="513"/>
        <v>4669174.3122579884</v>
      </c>
      <c r="J10995" t="str">
        <f>IF(K10995="natural gas",VLOOKUP(D10995,'Cross-Page Data'!$I$4:$J$13,2,FALSE),IF(K10995="solar",VLOOKUP('Form 923'!D10995,'Cross-Page Data'!$I$14:$J$117,2,FALSE),K10995))</f>
        <v>biomass</v>
      </c>
      <c r="K10995" t="str">
        <f>VLOOKUP(E10995,'Cross-Page Data'!$D$4:$F$48,3,FALSE)</f>
        <v>biomass</v>
      </c>
      <c r="L10995" t="b">
        <f>IF(AND($P$6=FALSE,OR(C10995="Commercial NAICS Cogen",C10995="Industrial NAICS Cogen",C10995="NAICS-22 Cogen")),FALSE,IF(AND($P$7=FALSE,OR(C10995="Commercial NAICS Cogen",C10995="Commercial NAICS Non-Cogen",C10995="industrial NAICS Cogen", C10995="industrial NAICS non-cogen")),FALSE,TRUE))</f>
        <v>0</v>
      </c>
      <c r="M10995">
        <f t="shared" si="514"/>
        <v>0.75548245614035092</v>
      </c>
      <c r="N10995">
        <f t="shared" si="515"/>
        <v>1</v>
      </c>
    </row>
    <row r="10996" spans="1:14" x14ac:dyDescent="0.2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s="32">
        <f t="shared" si="513"/>
        <v>5701718.9079878666</v>
      </c>
      <c r="J10996" t="str">
        <f>IF(K10996="natural gas",VLOOKUP(D10996,'Cross-Page Data'!$I$4:$J$13,2,FALSE),IF(K10996="solar",VLOOKUP('Form 923'!D10996,'Cross-Page Data'!$I$14:$J$117,2,FALSE),K10996))</f>
        <v>natural gas peaker</v>
      </c>
      <c r="K10996" t="str">
        <f>VLOOKUP(E10996,'Cross-Page Data'!$D$4:$F$48,3,FALSE)</f>
        <v>natural gas</v>
      </c>
      <c r="L10996" t="b">
        <f>IF(AND($P$6=FALSE,OR(C10996="Commercial NAICS Cogen",C10996="Industrial NAICS Cogen",C10996="NAICS-22 Cogen")),FALSE,IF(AND($P$7=FALSE,OR(C10996="Commercial NAICS Cogen",C10996="Commercial NAICS Non-Cogen",C10996="industrial NAICS Cogen", C10996="industrial NAICS non-cogen")),FALSE,TRUE))</f>
        <v>1</v>
      </c>
      <c r="M10996">
        <f t="shared" si="514"/>
        <v>0.64839506172839512</v>
      </c>
      <c r="N10996">
        <f t="shared" si="515"/>
        <v>1</v>
      </c>
    </row>
    <row r="10997" spans="1:14" x14ac:dyDescent="0.2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s="32" t="str">
        <f t="shared" si="513"/>
        <v/>
      </c>
      <c r="J10997" t="str">
        <f>IF(K10997="natural gas",VLOOKUP(D10997,'Cross-Page Data'!$I$4:$J$13,2,FALSE),IF(K10997="solar",VLOOKUP('Form 923'!D10997,'Cross-Page Data'!$I$14:$J$117,2,FALSE),K10997))</f>
        <v>other</v>
      </c>
      <c r="K10997" t="str">
        <f>VLOOKUP(E10997,'Cross-Page Data'!$D$4:$F$48,3,FALSE)</f>
        <v>other</v>
      </c>
      <c r="L10997" t="b">
        <f>IF(AND($P$6=FALSE,OR(C10997="Commercial NAICS Cogen",C10997="Industrial NAICS Cogen",C10997="NAICS-22 Cogen")),FALSE,IF(AND($P$7=FALSE,OR(C10997="Commercial NAICS Cogen",C10997="Commercial NAICS Non-Cogen",C10997="industrial NAICS Cogen", C10997="industrial NAICS non-cogen")),FALSE,TRUE))</f>
        <v>1</v>
      </c>
      <c r="M10997">
        <f t="shared" si="514"/>
        <v>1.6233766233766235E-3</v>
      </c>
      <c r="N10997">
        <f t="shared" si="515"/>
        <v>0</v>
      </c>
    </row>
    <row r="10998" spans="1:14" x14ac:dyDescent="0.2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s="32">
        <f t="shared" si="513"/>
        <v>8901988.029072253</v>
      </c>
      <c r="J10998" t="str">
        <f>IF(K10998="natural gas",VLOOKUP(D10998,'Cross-Page Data'!$I$4:$J$13,2,FALSE),IF(K10998="solar",VLOOKUP('Form 923'!D10998,'Cross-Page Data'!$I$14:$J$117,2,FALSE),K10998))</f>
        <v>solar pv</v>
      </c>
      <c r="K10998" t="str">
        <f>VLOOKUP(E10998,'Cross-Page Data'!$D$4:$F$48,3,FALSE)</f>
        <v>solar</v>
      </c>
      <c r="L10998" t="b">
        <f>IF(AND($P$6=FALSE,OR(C10998="Commercial NAICS Cogen",C10998="Industrial NAICS Cogen",C10998="NAICS-22 Cogen")),FALSE,IF(AND($P$7=FALSE,OR(C10998="Commercial NAICS Cogen",C10998="Commercial NAICS Non-Cogen",C10998="industrial NAICS Cogen", C10998="industrial NAICS non-cogen")),FALSE,TRUE))</f>
        <v>1</v>
      </c>
      <c r="M10998">
        <f t="shared" si="514"/>
        <v>0.55912961210974454</v>
      </c>
      <c r="N10998">
        <f t="shared" si="515"/>
        <v>1</v>
      </c>
    </row>
    <row r="10999" spans="1:14" x14ac:dyDescent="0.2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s="32">
        <f t="shared" si="513"/>
        <v>15752421.943771517</v>
      </c>
      <c r="J10999" t="str">
        <f>IF(K10999="natural gas",VLOOKUP(D10999,'Cross-Page Data'!$I$4:$J$13,2,FALSE),IF(K10999="solar",VLOOKUP('Form 923'!D10999,'Cross-Page Data'!$I$14:$J$117,2,FALSE),K10999))</f>
        <v>heavy or residual fuel oil</v>
      </c>
      <c r="K10999" t="str">
        <f>VLOOKUP(E10999,'Cross-Page Data'!$D$4:$F$48,3,FALSE)</f>
        <v>heavy or residual fuel oil</v>
      </c>
      <c r="L10999" t="b">
        <f>IF(AND($P$6=FALSE,OR(C10999="Commercial NAICS Cogen",C10999="Industrial NAICS Cogen",C10999="NAICS-22 Cogen")),FALSE,IF(AND($P$7=FALSE,OR(C10999="Commercial NAICS Cogen",C10999="Commercial NAICS Non-Cogen",C10999="industrial NAICS Cogen", C10999="industrial NAICS non-cogen")),FALSE,TRUE))</f>
        <v>1</v>
      </c>
      <c r="M10999">
        <f t="shared" si="514"/>
        <v>0.11365461847389559</v>
      </c>
      <c r="N10999">
        <f t="shared" si="515"/>
        <v>1</v>
      </c>
    </row>
    <row r="11000" spans="1:14" x14ac:dyDescent="0.2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s="32">
        <f t="shared" si="513"/>
        <v>15751017.977857482</v>
      </c>
      <c r="J11000" t="str">
        <f>IF(K11000="natural gas",VLOOKUP(D11000,'Cross-Page Data'!$I$4:$J$13,2,FALSE),IF(K11000="solar",VLOOKUP('Form 923'!D11000,'Cross-Page Data'!$I$14:$J$117,2,FALSE),K11000))</f>
        <v>natural gas peaker</v>
      </c>
      <c r="K11000" t="str">
        <f>VLOOKUP(E11000,'Cross-Page Data'!$D$4:$F$48,3,FALSE)</f>
        <v>natural gas</v>
      </c>
      <c r="L11000" t="b">
        <f>IF(AND($P$6=FALSE,OR(C11000="Commercial NAICS Cogen",C11000="Industrial NAICS Cogen",C11000="NAICS-22 Cogen")),FALSE,IF(AND($P$7=FALSE,OR(C11000="Commercial NAICS Cogen",C11000="Commercial NAICS Non-Cogen",C11000="industrial NAICS Cogen", C11000="industrial NAICS non-cogen")),FALSE,TRUE))</f>
        <v>1</v>
      </c>
      <c r="M11000">
        <f t="shared" si="514"/>
        <v>0.12395061728395061</v>
      </c>
      <c r="N11000">
        <f t="shared" si="515"/>
        <v>1</v>
      </c>
    </row>
    <row r="11001" spans="1:14" x14ac:dyDescent="0.2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s="32">
        <f t="shared" si="513"/>
        <v>8902003.759123845</v>
      </c>
      <c r="J11001" t="str">
        <f>IF(K11001="natural gas",VLOOKUP(D11001,'Cross-Page Data'!$I$4:$J$13,2,FALSE),IF(K11001="solar",VLOOKUP('Form 923'!D11001,'Cross-Page Data'!$I$14:$J$117,2,FALSE),K11001))</f>
        <v>solar pv</v>
      </c>
      <c r="K11001" t="str">
        <f>VLOOKUP(E11001,'Cross-Page Data'!$D$4:$F$48,3,FALSE)</f>
        <v>solar</v>
      </c>
      <c r="L11001" t="b">
        <f>IF(AND($P$6=FALSE,OR(C11001="Commercial NAICS Cogen",C11001="Industrial NAICS Cogen",C11001="NAICS-22 Cogen")),FALSE,IF(AND($P$7=FALSE,OR(C11001="Commercial NAICS Cogen",C11001="Commercial NAICS Non-Cogen",C11001="industrial NAICS Cogen", C11001="industrial NAICS non-cogen")),FALSE,TRUE))</f>
        <v>1</v>
      </c>
      <c r="M11001">
        <f t="shared" si="514"/>
        <v>0.46546830652790916</v>
      </c>
      <c r="N11001">
        <f t="shared" si="515"/>
        <v>1</v>
      </c>
    </row>
    <row r="11002" spans="1:14" x14ac:dyDescent="0.2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s="32">
        <f t="shared" si="513"/>
        <v>8902034.9207697865</v>
      </c>
      <c r="J11002" t="str">
        <f>IF(K11002="natural gas",VLOOKUP(D11002,'Cross-Page Data'!$I$4:$J$13,2,FALSE),IF(K11002="solar",VLOOKUP('Form 923'!D11002,'Cross-Page Data'!$I$14:$J$117,2,FALSE),K11002))</f>
        <v>solar pv</v>
      </c>
      <c r="K11002" t="str">
        <f>VLOOKUP(E11002,'Cross-Page Data'!$D$4:$F$48,3,FALSE)</f>
        <v>solar</v>
      </c>
      <c r="L11002" t="b">
        <f>IF(AND($P$6=FALSE,OR(C11002="Commercial NAICS Cogen",C11002="Industrial NAICS Cogen",C11002="NAICS-22 Cogen")),FALSE,IF(AND($P$7=FALSE,OR(C11002="Commercial NAICS Cogen",C11002="Commercial NAICS Non-Cogen",C11002="industrial NAICS Cogen", C11002="industrial NAICS non-cogen")),FALSE,TRUE))</f>
        <v>1</v>
      </c>
      <c r="M11002">
        <f t="shared" si="514"/>
        <v>0.36549984232103438</v>
      </c>
      <c r="N11002">
        <f t="shared" si="515"/>
        <v>1</v>
      </c>
    </row>
    <row r="11003" spans="1:14" x14ac:dyDescent="0.2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s="32">
        <f t="shared" si="513"/>
        <v>8901972.2254638802</v>
      </c>
      <c r="J11003" t="str">
        <f>IF(K11003="natural gas",VLOOKUP(D11003,'Cross-Page Data'!$I$4:$J$13,2,FALSE),IF(K11003="solar",VLOOKUP('Form 923'!D11003,'Cross-Page Data'!$I$14:$J$117,2,FALSE),K11003))</f>
        <v>solar pv</v>
      </c>
      <c r="K11003" t="str">
        <f>VLOOKUP(E11003,'Cross-Page Data'!$D$4:$F$48,3,FALSE)</f>
        <v>solar</v>
      </c>
      <c r="L11003" t="b">
        <f>IF(AND($P$6=FALSE,OR(C11003="Commercial NAICS Cogen",C11003="Industrial NAICS Cogen",C11003="NAICS-22 Cogen")),FALSE,IF(AND($P$7=FALSE,OR(C11003="Commercial NAICS Cogen",C11003="Commercial NAICS Non-Cogen",C11003="industrial NAICS Cogen", C11003="industrial NAICS non-cogen")),FALSE,TRUE))</f>
        <v>1</v>
      </c>
      <c r="M11003">
        <f t="shared" si="514"/>
        <v>0.60580258593503622</v>
      </c>
      <c r="N11003">
        <f t="shared" si="515"/>
        <v>1</v>
      </c>
    </row>
    <row r="11004" spans="1:14" x14ac:dyDescent="0.2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s="32">
        <f t="shared" si="513"/>
        <v>8902000.4964050725</v>
      </c>
      <c r="J11004" t="str">
        <f>IF(K11004="natural gas",VLOOKUP(D11004,'Cross-Page Data'!$I$4:$J$13,2,FALSE),IF(K11004="solar",VLOOKUP('Form 923'!D11004,'Cross-Page Data'!$I$14:$J$117,2,FALSE),K11004))</f>
        <v>solar pv</v>
      </c>
      <c r="K11004" t="str">
        <f>VLOOKUP(E11004,'Cross-Page Data'!$D$4:$F$48,3,FALSE)</f>
        <v>solar</v>
      </c>
      <c r="L11004" t="b">
        <f>IF(AND($P$6=FALSE,OR(C11004="Commercial NAICS Cogen",C11004="Industrial NAICS Cogen",C11004="NAICS-22 Cogen")),FALSE,IF(AND($P$7=FALSE,OR(C11004="Commercial NAICS Cogen",C11004="Commercial NAICS Non-Cogen",C11004="industrial NAICS Cogen", C11004="industrial NAICS non-cogen")),FALSE,TRUE))</f>
        <v>1</v>
      </c>
      <c r="M11004">
        <f t="shared" si="514"/>
        <v>0.4903815830968149</v>
      </c>
      <c r="N11004">
        <f t="shared" si="515"/>
        <v>1</v>
      </c>
    </row>
    <row r="11005" spans="1:14" x14ac:dyDescent="0.2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s="32">
        <f t="shared" si="513"/>
        <v>8901814.300960511</v>
      </c>
      <c r="J11005" t="str">
        <f>IF(K11005="natural gas",VLOOKUP(D11005,'Cross-Page Data'!$I$4:$J$13,2,FALSE),IF(K11005="solar",VLOOKUP('Form 923'!D11005,'Cross-Page Data'!$I$14:$J$117,2,FALSE),K11005))</f>
        <v>solar pv</v>
      </c>
      <c r="K11005" t="str">
        <f>VLOOKUP(E11005,'Cross-Page Data'!$D$4:$F$48,3,FALSE)</f>
        <v>solar</v>
      </c>
      <c r="L11005" t="b">
        <f>IF(AND($P$6=FALSE,OR(C11005="Commercial NAICS Cogen",C11005="Industrial NAICS Cogen",C11005="NAICS-22 Cogen")),FALSE,IF(AND($P$7=FALSE,OR(C11005="Commercial NAICS Cogen",C11005="Commercial NAICS Non-Cogen",C11005="industrial NAICS Cogen", C11005="industrial NAICS non-cogen")),FALSE,TRUE))</f>
        <v>1</v>
      </c>
      <c r="M11005">
        <f t="shared" si="514"/>
        <v>0.79154840744244714</v>
      </c>
      <c r="N11005">
        <f t="shared" si="515"/>
        <v>1</v>
      </c>
    </row>
    <row r="11006" spans="1:14" x14ac:dyDescent="0.2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s="32">
        <f t="shared" si="513"/>
        <v>8902015.3486820161</v>
      </c>
      <c r="J11006" t="str">
        <f>IF(K11006="natural gas",VLOOKUP(D11006,'Cross-Page Data'!$I$4:$J$13,2,FALSE),IF(K11006="solar",VLOOKUP('Form 923'!D11006,'Cross-Page Data'!$I$14:$J$117,2,FALSE),K11006))</f>
        <v>solar pv</v>
      </c>
      <c r="K11006" t="str">
        <f>VLOOKUP(E11006,'Cross-Page Data'!$D$4:$F$48,3,FALSE)</f>
        <v>solar</v>
      </c>
      <c r="L11006" t="b">
        <f>IF(AND($P$6=FALSE,OR(C11006="Commercial NAICS Cogen",C11006="Industrial NAICS Cogen",C11006="NAICS-22 Cogen")),FALSE,IF(AND($P$7=FALSE,OR(C11006="Commercial NAICS Cogen",C11006="Commercial NAICS Non-Cogen",C11006="industrial NAICS Cogen", C11006="industrial NAICS non-cogen")),FALSE,TRUE))</f>
        <v>1</v>
      </c>
      <c r="M11006">
        <f t="shared" si="514"/>
        <v>0.4162724692526017</v>
      </c>
      <c r="N11006">
        <f t="shared" si="515"/>
        <v>1</v>
      </c>
    </row>
    <row r="11007" spans="1:14" x14ac:dyDescent="0.2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s="32">
        <f t="shared" si="513"/>
        <v>8902070.6455542017</v>
      </c>
      <c r="J11007" t="str">
        <f>IF(K11007="natural gas",VLOOKUP(D11007,'Cross-Page Data'!$I$4:$J$13,2,FALSE),IF(K11007="solar",VLOOKUP('Form 923'!D11007,'Cross-Page Data'!$I$14:$J$117,2,FALSE),K11007))</f>
        <v>solar pv</v>
      </c>
      <c r="K11007" t="str">
        <f>VLOOKUP(E11007,'Cross-Page Data'!$D$4:$F$48,3,FALSE)</f>
        <v>solar</v>
      </c>
      <c r="L11007" t="b">
        <f>IF(AND($P$6=FALSE,OR(C11007="Commercial NAICS Cogen",C11007="Industrial NAICS Cogen",C11007="NAICS-22 Cogen")),FALSE,IF(AND($P$7=FALSE,OR(C11007="Commercial NAICS Cogen",C11007="Commercial NAICS Non-Cogen",C11007="industrial NAICS Cogen", C11007="industrial NAICS non-cogen")),FALSE,TRUE))</f>
        <v>1</v>
      </c>
      <c r="M11007">
        <f t="shared" si="514"/>
        <v>0.30684326710816778</v>
      </c>
      <c r="N11007">
        <f t="shared" si="515"/>
        <v>1</v>
      </c>
    </row>
    <row r="11008" spans="1:14" x14ac:dyDescent="0.2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s="32">
        <f t="shared" si="513"/>
        <v>8901881.2661935352</v>
      </c>
      <c r="J11008" t="str">
        <f>IF(K11008="natural gas",VLOOKUP(D11008,'Cross-Page Data'!$I$4:$J$13,2,FALSE),IF(K11008="solar",VLOOKUP('Form 923'!D11008,'Cross-Page Data'!$I$14:$J$117,2,FALSE),K11008))</f>
        <v>solar pv</v>
      </c>
      <c r="K11008" t="str">
        <f>VLOOKUP(E11008,'Cross-Page Data'!$D$4:$F$48,3,FALSE)</f>
        <v>solar</v>
      </c>
      <c r="L11008" t="b">
        <f>IF(AND($P$6=FALSE,OR(C11008="Commercial NAICS Cogen",C11008="Industrial NAICS Cogen",C11008="NAICS-22 Cogen")),FALSE,IF(AND($P$7=FALSE,OR(C11008="Commercial NAICS Cogen",C11008="Commercial NAICS Non-Cogen",C11008="industrial NAICS Cogen", C11008="industrial NAICS non-cogen")),FALSE,TRUE))</f>
        <v>1</v>
      </c>
      <c r="M11008">
        <f t="shared" si="514"/>
        <v>0.73131504257332069</v>
      </c>
      <c r="N11008">
        <f t="shared" si="515"/>
        <v>1</v>
      </c>
    </row>
    <row r="11009" spans="1:14" x14ac:dyDescent="0.2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s="32">
        <f t="shared" si="513"/>
        <v>8901967.2491482589</v>
      </c>
      <c r="J11009" t="str">
        <f>IF(K11009="natural gas",VLOOKUP(D11009,'Cross-Page Data'!$I$4:$J$13,2,FALSE),IF(K11009="solar",VLOOKUP('Form 923'!D11009,'Cross-Page Data'!$I$14:$J$117,2,FALSE),K11009))</f>
        <v>solar pv</v>
      </c>
      <c r="K11009" t="str">
        <f>VLOOKUP(E11009,'Cross-Page Data'!$D$4:$F$48,3,FALSE)</f>
        <v>solar</v>
      </c>
      <c r="L11009" t="b">
        <f>IF(AND($P$6=FALSE,OR(C11009="Commercial NAICS Cogen",C11009="Industrial NAICS Cogen",C11009="NAICS-22 Cogen")),FALSE,IF(AND($P$7=FALSE,OR(C11009="Commercial NAICS Cogen",C11009="Commercial NAICS Non-Cogen",C11009="industrial NAICS Cogen", C11009="industrial NAICS non-cogen")),FALSE,TRUE))</f>
        <v>1</v>
      </c>
      <c r="M11009">
        <f t="shared" si="514"/>
        <v>0.61652475559760322</v>
      </c>
      <c r="N11009">
        <f t="shared" si="515"/>
        <v>1</v>
      </c>
    </row>
    <row r="11010" spans="1:14" x14ac:dyDescent="0.2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s="32">
        <f t="shared" si="513"/>
        <v>8901999.1191649288</v>
      </c>
      <c r="J11010" t="str">
        <f>IF(K11010="natural gas",VLOOKUP(D11010,'Cross-Page Data'!$I$4:$J$13,2,FALSE),IF(K11010="solar",VLOOKUP('Form 923'!D11010,'Cross-Page Data'!$I$14:$J$117,2,FALSE),K11010))</f>
        <v>solar pv</v>
      </c>
      <c r="K11010" t="str">
        <f>VLOOKUP(E11010,'Cross-Page Data'!$D$4:$F$48,3,FALSE)</f>
        <v>solar</v>
      </c>
      <c r="L11010" t="b">
        <f>IF(AND($P$6=FALSE,OR(C11010="Commercial NAICS Cogen",C11010="Industrial NAICS Cogen",C11010="NAICS-22 Cogen")),FALSE,IF(AND($P$7=FALSE,OR(C11010="Commercial NAICS Cogen",C11010="Commercial NAICS Non-Cogen",C11010="industrial NAICS Cogen", C11010="industrial NAICS non-cogen")),FALSE,TRUE))</f>
        <v>1</v>
      </c>
      <c r="M11010">
        <f t="shared" si="514"/>
        <v>0.5042573320719016</v>
      </c>
      <c r="N11010">
        <f t="shared" si="515"/>
        <v>1</v>
      </c>
    </row>
    <row r="11011" spans="1:14" x14ac:dyDescent="0.2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s="32">
        <f t="shared" si="513"/>
        <v>8901805.3720827829</v>
      </c>
      <c r="J11011" t="str">
        <f>IF(K11011="natural gas",VLOOKUP(D11011,'Cross-Page Data'!$I$4:$J$13,2,FALSE),IF(K11011="solar",VLOOKUP('Form 923'!D11011,'Cross-Page Data'!$I$14:$J$117,2,FALSE),K11011))</f>
        <v>solar pv</v>
      </c>
      <c r="K11011" t="str">
        <f>VLOOKUP(E11011,'Cross-Page Data'!$D$4:$F$48,3,FALSE)</f>
        <v>solar</v>
      </c>
      <c r="L11011" t="b">
        <f>IF(AND($P$6=FALSE,OR(C11011="Commercial NAICS Cogen",C11011="Industrial NAICS Cogen",C11011="NAICS-22 Cogen")),FALSE,IF(AND($P$7=FALSE,OR(C11011="Commercial NAICS Cogen",C11011="Commercial NAICS Non-Cogen",C11011="industrial NAICS Cogen", C11011="industrial NAICS non-cogen")),FALSE,TRUE))</f>
        <v>1</v>
      </c>
      <c r="M11011">
        <f t="shared" si="514"/>
        <v>0.79659413434247872</v>
      </c>
      <c r="N11011">
        <f t="shared" si="515"/>
        <v>1</v>
      </c>
    </row>
    <row r="11012" spans="1:14" ht="26.25" x14ac:dyDescent="0.2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s="32">
        <f t="shared" si="513"/>
        <v>8901388.1267402396</v>
      </c>
      <c r="J11012" t="str">
        <f>IF(K11012="natural gas",VLOOKUP(D11012,'Cross-Page Data'!$I$4:$J$13,2,FALSE),IF(K11012="solar",VLOOKUP('Form 923'!D11012,'Cross-Page Data'!$I$14:$J$117,2,FALSE),K11012))</f>
        <v>solar pv</v>
      </c>
      <c r="K11012" t="str">
        <f>VLOOKUP(E11012,'Cross-Page Data'!$D$4:$F$48,3,FALSE)</f>
        <v>solar</v>
      </c>
      <c r="L11012" t="b">
        <f>IF(AND($P$6=FALSE,OR(C11012="Commercial NAICS Cogen",C11012="Industrial NAICS Cogen",C11012="NAICS-22 Cogen")),FALSE,IF(AND($P$7=FALSE,OR(C11012="Commercial NAICS Cogen",C11012="Commercial NAICS Non-Cogen",C11012="industrial NAICS Cogen", C11012="industrial NAICS non-cogen")),FALSE,TRUE))</f>
        <v>0</v>
      </c>
      <c r="M11012">
        <f t="shared" si="514"/>
        <v>0.91327656890570796</v>
      </c>
      <c r="N11012">
        <f t="shared" si="515"/>
        <v>1</v>
      </c>
    </row>
    <row r="11013" spans="1:14" x14ac:dyDescent="0.2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s="32">
        <f t="shared" si="513"/>
        <v>8902002.4493735377</v>
      </c>
      <c r="J11013" t="str">
        <f>IF(K11013="natural gas",VLOOKUP(D11013,'Cross-Page Data'!$I$4:$J$13,2,FALSE),IF(K11013="solar",VLOOKUP('Form 923'!D11013,'Cross-Page Data'!$I$14:$J$117,2,FALSE),K11013))</f>
        <v>wind</v>
      </c>
      <c r="K11013" t="str">
        <f>VLOOKUP(E11013,'Cross-Page Data'!$D$4:$F$48,3,FALSE)</f>
        <v>wind</v>
      </c>
      <c r="L11013" t="b">
        <f>IF(AND($P$6=FALSE,OR(C11013="Commercial NAICS Cogen",C11013="Industrial NAICS Cogen",C11013="NAICS-22 Cogen")),FALSE,IF(AND($P$7=FALSE,OR(C11013="Commercial NAICS Cogen",C11013="Commercial NAICS Non-Cogen",C11013="industrial NAICS Cogen", C11013="industrial NAICS non-cogen")),FALSE,TRUE))</f>
        <v>1</v>
      </c>
      <c r="M11013">
        <f t="shared" si="514"/>
        <v>0.29571303587051617</v>
      </c>
      <c r="N11013">
        <f t="shared" si="515"/>
        <v>1</v>
      </c>
    </row>
    <row r="11014" spans="1:14" x14ac:dyDescent="0.2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s="32">
        <f t="shared" si="513"/>
        <v>8902041.6520416513</v>
      </c>
      <c r="J11014" t="str">
        <f>IF(K11014="natural gas",VLOOKUP(D11014,'Cross-Page Data'!$I$4:$J$13,2,FALSE),IF(K11014="solar",VLOOKUP('Form 923'!D11014,'Cross-Page Data'!$I$14:$J$117,2,FALSE),K11014))</f>
        <v>solar pv</v>
      </c>
      <c r="K11014" t="str">
        <f>VLOOKUP(E11014,'Cross-Page Data'!$D$4:$F$48,3,FALSE)</f>
        <v>solar</v>
      </c>
      <c r="L11014" t="b">
        <f>IF(AND($P$6=FALSE,OR(C11014="Commercial NAICS Cogen",C11014="Industrial NAICS Cogen",C11014="NAICS-22 Cogen")),FALSE,IF(AND($P$7=FALSE,OR(C11014="Commercial NAICS Cogen",C11014="Commercial NAICS Non-Cogen",C11014="industrial NAICS Cogen", C11014="industrial NAICS non-cogen")),FALSE,TRUE))</f>
        <v>1</v>
      </c>
      <c r="M11014">
        <f t="shared" si="514"/>
        <v>0.35320088300220753</v>
      </c>
      <c r="N11014">
        <f t="shared" si="515"/>
        <v>1</v>
      </c>
    </row>
    <row r="11015" spans="1:14" x14ac:dyDescent="0.2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s="32">
        <f t="shared" ref="I11015:I11078" si="516">IFERROR(F11015/G11015*10^6,"")</f>
        <v>12596358.039184993</v>
      </c>
      <c r="J11015" t="str">
        <f>IF(K11015="natural gas",VLOOKUP(D11015,'Cross-Page Data'!$I$4:$J$13,2,FALSE),IF(K11015="solar",VLOOKUP('Form 923'!D11015,'Cross-Page Data'!$I$14:$J$117,2,FALSE),K11015))</f>
        <v>biomass</v>
      </c>
      <c r="K11015" t="str">
        <f>VLOOKUP(E11015,'Cross-Page Data'!$D$4:$F$48,3,FALSE)</f>
        <v>biomass</v>
      </c>
      <c r="L11015" t="b">
        <f>IF(AND($P$6=FALSE,OR(C11015="Commercial NAICS Cogen",C11015="Industrial NAICS Cogen",C11015="NAICS-22 Cogen")),FALSE,IF(AND($P$7=FALSE,OR(C11015="Commercial NAICS Cogen",C11015="Commercial NAICS Non-Cogen",C11015="industrial NAICS Cogen", C11015="industrial NAICS non-cogen")),FALSE,TRUE))</f>
        <v>1</v>
      </c>
      <c r="M11015">
        <f t="shared" ref="M11015:M11078" si="517">(COUNTIFS($J$6:$J$14148,J11015,$I$6:$I$14148,"&gt;"&amp;I11015)+1)/COUNTIFS($J$6:$J$14148,J11015)</f>
        <v>0.20504385964912281</v>
      </c>
      <c r="N11015">
        <f t="shared" ref="N11015:N11078" si="518">IF(OR(M11015&gt;0.95,M11015&lt;0.05),0,1)</f>
        <v>1</v>
      </c>
    </row>
    <row r="11016" spans="1:14" x14ac:dyDescent="0.2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s="32">
        <f t="shared" si="516"/>
        <v>8901399.4910941478</v>
      </c>
      <c r="J11016" t="str">
        <f>IF(K11016="natural gas",VLOOKUP(D11016,'Cross-Page Data'!$I$4:$J$13,2,FALSE),IF(K11016="solar",VLOOKUP('Form 923'!D11016,'Cross-Page Data'!$I$14:$J$117,2,FALSE),K11016))</f>
        <v>solar pv</v>
      </c>
      <c r="K11016" t="str">
        <f>VLOOKUP(E11016,'Cross-Page Data'!$D$4:$F$48,3,FALSE)</f>
        <v>solar</v>
      </c>
      <c r="L11016" t="b">
        <f>IF(AND($P$6=FALSE,OR(C11016="Commercial NAICS Cogen",C11016="Industrial NAICS Cogen",C11016="NAICS-22 Cogen")),FALSE,IF(AND($P$7=FALSE,OR(C11016="Commercial NAICS Cogen",C11016="Commercial NAICS Non-Cogen",C11016="industrial NAICS Cogen", C11016="industrial NAICS non-cogen")),FALSE,TRUE))</f>
        <v>1</v>
      </c>
      <c r="M11016">
        <f t="shared" si="517"/>
        <v>0.91138442131819619</v>
      </c>
      <c r="N11016">
        <f t="shared" si="518"/>
        <v>1</v>
      </c>
    </row>
    <row r="11017" spans="1:14" x14ac:dyDescent="0.2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s="32">
        <f t="shared" si="516"/>
        <v>11583977.067396883</v>
      </c>
      <c r="J11017" t="str">
        <f>IF(K11017="natural gas",VLOOKUP(D11017,'Cross-Page Data'!$I$4:$J$13,2,FALSE),IF(K11017="solar",VLOOKUP('Form 923'!D11017,'Cross-Page Data'!$I$14:$J$117,2,FALSE),K11017))</f>
        <v>heavy or residual fuel oil</v>
      </c>
      <c r="K11017" t="str">
        <f>VLOOKUP(E11017,'Cross-Page Data'!$D$4:$F$48,3,FALSE)</f>
        <v>heavy or residual fuel oil</v>
      </c>
      <c r="L11017" t="b">
        <f>IF(AND($P$6=FALSE,OR(C11017="Commercial NAICS Cogen",C11017="Industrial NAICS Cogen",C11017="NAICS-22 Cogen")),FALSE,IF(AND($P$7=FALSE,OR(C11017="Commercial NAICS Cogen",C11017="Commercial NAICS Non-Cogen",C11017="industrial NAICS Cogen", C11017="industrial NAICS non-cogen")),FALSE,TRUE))</f>
        <v>1</v>
      </c>
      <c r="M11017">
        <f t="shared" si="517"/>
        <v>0.25903614457831325</v>
      </c>
      <c r="N11017">
        <f t="shared" si="518"/>
        <v>1</v>
      </c>
    </row>
    <row r="11018" spans="1:14" x14ac:dyDescent="0.2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s="32">
        <f t="shared" si="516"/>
        <v>11583381.848433569</v>
      </c>
      <c r="J11018" t="str">
        <f>IF(K11018="natural gas",VLOOKUP(D11018,'Cross-Page Data'!$I$4:$J$13,2,FALSE),IF(K11018="solar",VLOOKUP('Form 923'!D11018,'Cross-Page Data'!$I$14:$J$117,2,FALSE),K11018))</f>
        <v>biomass</v>
      </c>
      <c r="K11018" t="str">
        <f>VLOOKUP(E11018,'Cross-Page Data'!$D$4:$F$48,3,FALSE)</f>
        <v>biomass</v>
      </c>
      <c r="L11018" t="b">
        <f>IF(AND($P$6=FALSE,OR(C11018="Commercial NAICS Cogen",C11018="Industrial NAICS Cogen",C11018="NAICS-22 Cogen")),FALSE,IF(AND($P$7=FALSE,OR(C11018="Commercial NAICS Cogen",C11018="Commercial NAICS Non-Cogen",C11018="industrial NAICS Cogen", C11018="industrial NAICS non-cogen")),FALSE,TRUE))</f>
        <v>1</v>
      </c>
      <c r="M11018">
        <f t="shared" si="517"/>
        <v>0.33004385964912281</v>
      </c>
      <c r="N11018">
        <f t="shared" si="518"/>
        <v>1</v>
      </c>
    </row>
    <row r="11019" spans="1:14" x14ac:dyDescent="0.2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s="32">
        <f t="shared" si="516"/>
        <v>8902014.9001015909</v>
      </c>
      <c r="J11019" t="str">
        <f>IF(K11019="natural gas",VLOOKUP(D11019,'Cross-Page Data'!$I$4:$J$13,2,FALSE),IF(K11019="solar",VLOOKUP('Form 923'!D11019,'Cross-Page Data'!$I$14:$J$117,2,FALSE),K11019))</f>
        <v>solar pv</v>
      </c>
      <c r="K11019" t="str">
        <f>VLOOKUP(E11019,'Cross-Page Data'!$D$4:$F$48,3,FALSE)</f>
        <v>solar</v>
      </c>
      <c r="L11019" t="b">
        <f>IF(AND($P$6=FALSE,OR(C11019="Commercial NAICS Cogen",C11019="Industrial NAICS Cogen",C11019="NAICS-22 Cogen")),FALSE,IF(AND($P$7=FALSE,OR(C11019="Commercial NAICS Cogen",C11019="Commercial NAICS Non-Cogen",C11019="industrial NAICS Cogen", C11019="industrial NAICS non-cogen")),FALSE,TRUE))</f>
        <v>1</v>
      </c>
      <c r="M11019">
        <f t="shared" si="517"/>
        <v>0.41753390097760956</v>
      </c>
      <c r="N11019">
        <f t="shared" si="518"/>
        <v>1</v>
      </c>
    </row>
    <row r="11020" spans="1:14" x14ac:dyDescent="0.2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s="32">
        <f t="shared" si="516"/>
        <v>8902000.7127220891</v>
      </c>
      <c r="J11020" t="str">
        <f>IF(K11020="natural gas",VLOOKUP(D11020,'Cross-Page Data'!$I$4:$J$13,2,FALSE),IF(K11020="solar",VLOOKUP('Form 923'!D11020,'Cross-Page Data'!$I$14:$J$117,2,FALSE),K11020))</f>
        <v>solar pv</v>
      </c>
      <c r="K11020" t="str">
        <f>VLOOKUP(E11020,'Cross-Page Data'!$D$4:$F$48,3,FALSE)</f>
        <v>solar</v>
      </c>
      <c r="L11020" t="b">
        <f>IF(AND($P$6=FALSE,OR(C11020="Commercial NAICS Cogen",C11020="Industrial NAICS Cogen",C11020="NAICS-22 Cogen")),FALSE,IF(AND($P$7=FALSE,OR(C11020="Commercial NAICS Cogen",C11020="Commercial NAICS Non-Cogen",C11020="industrial NAICS Cogen", C11020="industrial NAICS non-cogen")),FALSE,TRUE))</f>
        <v>1</v>
      </c>
      <c r="M11020">
        <f t="shared" si="517"/>
        <v>0.48817407757805109</v>
      </c>
      <c r="N11020">
        <f t="shared" si="518"/>
        <v>1</v>
      </c>
    </row>
    <row r="11021" spans="1:14" x14ac:dyDescent="0.2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s="32">
        <f t="shared" si="516"/>
        <v>8901994.9335022159</v>
      </c>
      <c r="J11021" t="str">
        <f>IF(K11021="natural gas",VLOOKUP(D11021,'Cross-Page Data'!$I$4:$J$13,2,FALSE),IF(K11021="solar",VLOOKUP('Form 923'!D11021,'Cross-Page Data'!$I$14:$J$117,2,FALSE),K11021))</f>
        <v>solar pv</v>
      </c>
      <c r="K11021" t="str">
        <f>VLOOKUP(E11021,'Cross-Page Data'!$D$4:$F$48,3,FALSE)</f>
        <v>solar</v>
      </c>
      <c r="L11021" t="b">
        <f>IF(AND($P$6=FALSE,OR(C11021="Commercial NAICS Cogen",C11021="Industrial NAICS Cogen",C11021="NAICS-22 Cogen")),FALSE,IF(AND($P$7=FALSE,OR(C11021="Commercial NAICS Cogen",C11021="Commercial NAICS Non-Cogen",C11021="industrial NAICS Cogen", C11021="industrial NAICS non-cogen")),FALSE,TRUE))</f>
        <v>1</v>
      </c>
      <c r="M11021">
        <f t="shared" si="517"/>
        <v>0.52917060864080734</v>
      </c>
      <c r="N11021">
        <f t="shared" si="518"/>
        <v>1</v>
      </c>
    </row>
    <row r="11022" spans="1:14" ht="26.25" x14ac:dyDescent="0.2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s="32">
        <f t="shared" si="516"/>
        <v>8901914.8104728404</v>
      </c>
      <c r="J11022" t="str">
        <f>IF(K11022="natural gas",VLOOKUP(D11022,'Cross-Page Data'!$I$4:$J$13,2,FALSE),IF(K11022="solar",VLOOKUP('Form 923'!D11022,'Cross-Page Data'!$I$14:$J$117,2,FALSE),K11022))</f>
        <v>wind</v>
      </c>
      <c r="K11022" t="str">
        <f>VLOOKUP(E11022,'Cross-Page Data'!$D$4:$F$48,3,FALSE)</f>
        <v>wind</v>
      </c>
      <c r="L11022" t="b">
        <f>IF(AND($P$6=FALSE,OR(C11022="Commercial NAICS Cogen",C11022="Industrial NAICS Cogen",C11022="NAICS-22 Cogen")),FALSE,IF(AND($P$7=FALSE,OR(C11022="Commercial NAICS Cogen",C11022="Commercial NAICS Non-Cogen",C11022="industrial NAICS Cogen", C11022="industrial NAICS non-cogen")),FALSE,TRUE))</f>
        <v>0</v>
      </c>
      <c r="M11022">
        <f t="shared" si="517"/>
        <v>0.91163604549431321</v>
      </c>
      <c r="N11022">
        <f t="shared" si="518"/>
        <v>1</v>
      </c>
    </row>
    <row r="11023" spans="1:14" x14ac:dyDescent="0.2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s="32">
        <f t="shared" si="516"/>
        <v>8902024.1171403956</v>
      </c>
      <c r="J11023" t="str">
        <f>IF(K11023="natural gas",VLOOKUP(D11023,'Cross-Page Data'!$I$4:$J$13,2,FALSE),IF(K11023="solar",VLOOKUP('Form 923'!D11023,'Cross-Page Data'!$I$14:$J$117,2,FALSE),K11023))</f>
        <v>solar pv</v>
      </c>
      <c r="K11023" t="str">
        <f>VLOOKUP(E11023,'Cross-Page Data'!$D$4:$F$48,3,FALSE)</f>
        <v>solar</v>
      </c>
      <c r="L11023" t="b">
        <f>IF(AND($P$6=FALSE,OR(C11023="Commercial NAICS Cogen",C11023="Industrial NAICS Cogen",C11023="NAICS-22 Cogen")),FALSE,IF(AND($P$7=FALSE,OR(C11023="Commercial NAICS Cogen",C11023="Commercial NAICS Non-Cogen",C11023="industrial NAICS Cogen", C11023="industrial NAICS non-cogen")),FALSE,TRUE))</f>
        <v>1</v>
      </c>
      <c r="M11023">
        <f t="shared" si="517"/>
        <v>0.39198990854619992</v>
      </c>
      <c r="N11023">
        <f t="shared" si="518"/>
        <v>1</v>
      </c>
    </row>
    <row r="11024" spans="1:14" x14ac:dyDescent="0.2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s="32">
        <f t="shared" si="516"/>
        <v>8902003.1186278034</v>
      </c>
      <c r="J11024" t="str">
        <f>IF(K11024="natural gas",VLOOKUP(D11024,'Cross-Page Data'!$I$4:$J$13,2,FALSE),IF(K11024="solar",VLOOKUP('Form 923'!D11024,'Cross-Page Data'!$I$14:$J$117,2,FALSE),K11024))</f>
        <v>solar pv</v>
      </c>
      <c r="K11024" t="str">
        <f>VLOOKUP(E11024,'Cross-Page Data'!$D$4:$F$48,3,FALSE)</f>
        <v>solar</v>
      </c>
      <c r="L11024" t="b">
        <f>IF(AND($P$6=FALSE,OR(C11024="Commercial NAICS Cogen",C11024="Industrial NAICS Cogen",C11024="NAICS-22 Cogen")),FALSE,IF(AND($P$7=FALSE,OR(C11024="Commercial NAICS Cogen",C11024="Commercial NAICS Non-Cogen",C11024="industrial NAICS Cogen", C11024="industrial NAICS non-cogen")),FALSE,TRUE))</f>
        <v>1</v>
      </c>
      <c r="M11024">
        <f t="shared" si="517"/>
        <v>0.46893724377168083</v>
      </c>
      <c r="N11024">
        <f t="shared" si="518"/>
        <v>1</v>
      </c>
    </row>
    <row r="11025" spans="1:14" x14ac:dyDescent="0.2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s="32">
        <f t="shared" si="516"/>
        <v>8902010.8964834064</v>
      </c>
      <c r="J11025" t="str">
        <f>IF(K11025="natural gas",VLOOKUP(D11025,'Cross-Page Data'!$I$4:$J$13,2,FALSE),IF(K11025="solar",VLOOKUP('Form 923'!D11025,'Cross-Page Data'!$I$14:$J$117,2,FALSE),K11025))</f>
        <v>solar pv</v>
      </c>
      <c r="K11025" t="str">
        <f>VLOOKUP(E11025,'Cross-Page Data'!$D$4:$F$48,3,FALSE)</f>
        <v>solar</v>
      </c>
      <c r="L11025" t="b">
        <f>IF(AND($P$6=FALSE,OR(C11025="Commercial NAICS Cogen",C11025="Industrial NAICS Cogen",C11025="NAICS-22 Cogen")),FALSE,IF(AND($P$7=FALSE,OR(C11025="Commercial NAICS Cogen",C11025="Commercial NAICS Non-Cogen",C11025="industrial NAICS Cogen", C11025="industrial NAICS non-cogen")),FALSE,TRUE))</f>
        <v>1</v>
      </c>
      <c r="M11025">
        <f t="shared" si="517"/>
        <v>0.43330179754020814</v>
      </c>
      <c r="N11025">
        <f t="shared" si="518"/>
        <v>1</v>
      </c>
    </row>
    <row r="11026" spans="1:14" x14ac:dyDescent="0.2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s="32">
        <f t="shared" si="516"/>
        <v>8902272.7272727266</v>
      </c>
      <c r="J11026" t="str">
        <f>IF(K11026="natural gas",VLOOKUP(D11026,'Cross-Page Data'!$I$4:$J$13,2,FALSE),IF(K11026="solar",VLOOKUP('Form 923'!D11026,'Cross-Page Data'!$I$14:$J$117,2,FALSE),K11026))</f>
        <v>solar pv</v>
      </c>
      <c r="K11026" t="str">
        <f>VLOOKUP(E11026,'Cross-Page Data'!$D$4:$F$48,3,FALSE)</f>
        <v>solar</v>
      </c>
      <c r="L11026" t="b">
        <f>IF(AND($P$6=FALSE,OR(C11026="Commercial NAICS Cogen",C11026="Industrial NAICS Cogen",C11026="NAICS-22 Cogen")),FALSE,IF(AND($P$7=FALSE,OR(C11026="Commercial NAICS Cogen",C11026="Commercial NAICS Non-Cogen",C11026="industrial NAICS Cogen", C11026="industrial NAICS non-cogen")),FALSE,TRUE))</f>
        <v>1</v>
      </c>
      <c r="M11026">
        <f t="shared" si="517"/>
        <v>0.13718070009460737</v>
      </c>
      <c r="N11026">
        <f t="shared" si="518"/>
        <v>1</v>
      </c>
    </row>
    <row r="11027" spans="1:14" x14ac:dyDescent="0.2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s="32">
        <f t="shared" si="516"/>
        <v>11853125</v>
      </c>
      <c r="J11027" t="str">
        <f>IF(K11027="natural gas",VLOOKUP(D11027,'Cross-Page Data'!$I$4:$J$13,2,FALSE),IF(K11027="solar",VLOOKUP('Form 923'!D11027,'Cross-Page Data'!$I$14:$J$117,2,FALSE),K11027))</f>
        <v>biomass</v>
      </c>
      <c r="K11027" t="str">
        <f>VLOOKUP(E11027,'Cross-Page Data'!$D$4:$F$48,3,FALSE)</f>
        <v>biomass</v>
      </c>
      <c r="L11027" t="b">
        <f>IF(AND($P$6=FALSE,OR(C11027="Commercial NAICS Cogen",C11027="Industrial NAICS Cogen",C11027="NAICS-22 Cogen")),FALSE,IF(AND($P$7=FALSE,OR(C11027="Commercial NAICS Cogen",C11027="Commercial NAICS Non-Cogen",C11027="industrial NAICS Cogen", C11027="industrial NAICS non-cogen")),FALSE,TRUE))</f>
        <v>0</v>
      </c>
      <c r="M11027">
        <f t="shared" si="517"/>
        <v>0.28947368421052633</v>
      </c>
      <c r="N11027">
        <f t="shared" si="518"/>
        <v>1</v>
      </c>
    </row>
    <row r="11028" spans="1:14" x14ac:dyDescent="0.2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s="32">
        <f t="shared" si="516"/>
        <v>8901931.3056551404</v>
      </c>
      <c r="J11028" t="str">
        <f>IF(K11028="natural gas",VLOOKUP(D11028,'Cross-Page Data'!$I$4:$J$13,2,FALSE),IF(K11028="solar",VLOOKUP('Form 923'!D11028,'Cross-Page Data'!$I$14:$J$117,2,FALSE),K11028))</f>
        <v>solar pv</v>
      </c>
      <c r="K11028" t="str">
        <f>VLOOKUP(E11028,'Cross-Page Data'!$D$4:$F$48,3,FALSE)</f>
        <v>solar</v>
      </c>
      <c r="L11028" t="b">
        <f>IF(AND($P$6=FALSE,OR(C11028="Commercial NAICS Cogen",C11028="Industrial NAICS Cogen",C11028="NAICS-22 Cogen")),FALSE,IF(AND($P$7=FALSE,OR(C11028="Commercial NAICS Cogen",C11028="Commercial NAICS Non-Cogen",C11028="industrial NAICS Cogen", C11028="industrial NAICS non-cogen")),FALSE,TRUE))</f>
        <v>1</v>
      </c>
      <c r="M11028">
        <f t="shared" si="517"/>
        <v>0.67171239356669821</v>
      </c>
      <c r="N11028">
        <f t="shared" si="518"/>
        <v>1</v>
      </c>
    </row>
    <row r="11029" spans="1:14" x14ac:dyDescent="0.2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s="32">
        <f t="shared" si="516"/>
        <v>8901950.5033557042</v>
      </c>
      <c r="J11029" t="str">
        <f>IF(K11029="natural gas",VLOOKUP(D11029,'Cross-Page Data'!$I$4:$J$13,2,FALSE),IF(K11029="solar",VLOOKUP('Form 923'!D11029,'Cross-Page Data'!$I$14:$J$117,2,FALSE),K11029))</f>
        <v>solar pv</v>
      </c>
      <c r="K11029" t="str">
        <f>VLOOKUP(E11029,'Cross-Page Data'!$D$4:$F$48,3,FALSE)</f>
        <v>solar</v>
      </c>
      <c r="L11029" t="b">
        <f>IF(AND($P$6=FALSE,OR(C11029="Commercial NAICS Cogen",C11029="Industrial NAICS Cogen",C11029="NAICS-22 Cogen")),FALSE,IF(AND($P$7=FALSE,OR(C11029="Commercial NAICS Cogen",C11029="Commercial NAICS Non-Cogen",C11029="industrial NAICS Cogen", C11029="industrial NAICS non-cogen")),FALSE,TRUE))</f>
        <v>1</v>
      </c>
      <c r="M11029">
        <f t="shared" si="517"/>
        <v>0.64490696941028069</v>
      </c>
      <c r="N11029">
        <f t="shared" si="518"/>
        <v>1</v>
      </c>
    </row>
    <row r="11030" spans="1:14" x14ac:dyDescent="0.2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s="32">
        <f t="shared" si="516"/>
        <v>8902461.6813748255</v>
      </c>
      <c r="J11030" t="str">
        <f>IF(K11030="natural gas",VLOOKUP(D11030,'Cross-Page Data'!$I$4:$J$13,2,FALSE),IF(K11030="solar",VLOOKUP('Form 923'!D11030,'Cross-Page Data'!$I$14:$J$117,2,FALSE),K11030))</f>
        <v>solar pv</v>
      </c>
      <c r="K11030" t="str">
        <f>VLOOKUP(E11030,'Cross-Page Data'!$D$4:$F$48,3,FALSE)</f>
        <v>solar</v>
      </c>
      <c r="L11030" t="b">
        <f>IF(AND($P$6=FALSE,OR(C11030="Commercial NAICS Cogen",C11030="Industrial NAICS Cogen",C11030="NAICS-22 Cogen")),FALSE,IF(AND($P$7=FALSE,OR(C11030="Commercial NAICS Cogen",C11030="Commercial NAICS Non-Cogen",C11030="industrial NAICS Cogen", C11030="industrial NAICS non-cogen")),FALSE,TRUE))</f>
        <v>1</v>
      </c>
      <c r="M11030">
        <f t="shared" si="517"/>
        <v>8.0100914538000625E-2</v>
      </c>
      <c r="N11030">
        <f t="shared" si="518"/>
        <v>1</v>
      </c>
    </row>
    <row r="11031" spans="1:14" x14ac:dyDescent="0.2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s="32">
        <f t="shared" si="516"/>
        <v>13855761.309502488</v>
      </c>
      <c r="J11031" t="str">
        <f>IF(K11031="natural gas",VLOOKUP(D11031,'Cross-Page Data'!$I$4:$J$13,2,FALSE),IF(K11031="solar",VLOOKUP('Form 923'!D11031,'Cross-Page Data'!$I$14:$J$117,2,FALSE),K11031))</f>
        <v>biomass</v>
      </c>
      <c r="K11031" t="str">
        <f>VLOOKUP(E11031,'Cross-Page Data'!$D$4:$F$48,3,FALSE)</f>
        <v>biomass</v>
      </c>
      <c r="L11031" t="b">
        <f>IF(AND($P$6=FALSE,OR(C11031="Commercial NAICS Cogen",C11031="Industrial NAICS Cogen",C11031="NAICS-22 Cogen")),FALSE,IF(AND($P$7=FALSE,OR(C11031="Commercial NAICS Cogen",C11031="Commercial NAICS Non-Cogen",C11031="industrial NAICS Cogen", C11031="industrial NAICS non-cogen")),FALSE,TRUE))</f>
        <v>1</v>
      </c>
      <c r="M11031">
        <f t="shared" si="517"/>
        <v>0.15570175438596492</v>
      </c>
      <c r="N11031">
        <f t="shared" si="518"/>
        <v>1</v>
      </c>
    </row>
    <row r="11032" spans="1:14" x14ac:dyDescent="0.2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s="32">
        <f t="shared" si="516"/>
        <v>10898776.758409787</v>
      </c>
      <c r="J11032" t="str">
        <f>IF(K11032="natural gas",VLOOKUP(D11032,'Cross-Page Data'!$I$4:$J$13,2,FALSE),IF(K11032="solar",VLOOKUP('Form 923'!D11032,'Cross-Page Data'!$I$14:$J$117,2,FALSE),K11032))</f>
        <v>biomass</v>
      </c>
      <c r="K11032" t="str">
        <f>VLOOKUP(E11032,'Cross-Page Data'!$D$4:$F$48,3,FALSE)</f>
        <v>biomass</v>
      </c>
      <c r="L11032" t="b">
        <f>IF(AND($P$6=FALSE,OR(C11032="Commercial NAICS Cogen",C11032="Industrial NAICS Cogen",C11032="NAICS-22 Cogen")),FALSE,IF(AND($P$7=FALSE,OR(C11032="Commercial NAICS Cogen",C11032="Commercial NAICS Non-Cogen",C11032="industrial NAICS Cogen", C11032="industrial NAICS non-cogen")),FALSE,TRUE))</f>
        <v>1</v>
      </c>
      <c r="M11032">
        <f t="shared" si="517"/>
        <v>0.41557017543859648</v>
      </c>
      <c r="N11032">
        <f t="shared" si="518"/>
        <v>1</v>
      </c>
    </row>
    <row r="11033" spans="1:14" x14ac:dyDescent="0.2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s="32">
        <f t="shared" si="516"/>
        <v>8902006.5054669436</v>
      </c>
      <c r="J11033" t="str">
        <f>IF(K11033="natural gas",VLOOKUP(D11033,'Cross-Page Data'!$I$4:$J$13,2,FALSE),IF(K11033="solar",VLOOKUP('Form 923'!D11033,'Cross-Page Data'!$I$14:$J$117,2,FALSE),K11033))</f>
        <v>wind</v>
      </c>
      <c r="K11033" t="str">
        <f>VLOOKUP(E11033,'Cross-Page Data'!$D$4:$F$48,3,FALSE)</f>
        <v>wind</v>
      </c>
      <c r="L11033" t="b">
        <f>IF(AND($P$6=FALSE,OR(C11033="Commercial NAICS Cogen",C11033="Industrial NAICS Cogen",C11033="NAICS-22 Cogen")),FALSE,IF(AND($P$7=FALSE,OR(C11033="Commercial NAICS Cogen",C11033="Commercial NAICS Non-Cogen",C11033="industrial NAICS Cogen", C11033="industrial NAICS non-cogen")),FALSE,TRUE))</f>
        <v>1</v>
      </c>
      <c r="M11033">
        <f t="shared" si="517"/>
        <v>0.20559930008748906</v>
      </c>
      <c r="N11033">
        <f t="shared" si="518"/>
        <v>1</v>
      </c>
    </row>
    <row r="11034" spans="1:14" x14ac:dyDescent="0.2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s="32">
        <f t="shared" si="516"/>
        <v>8902038.939138433</v>
      </c>
      <c r="J11034" t="str">
        <f>IF(K11034="natural gas",VLOOKUP(D11034,'Cross-Page Data'!$I$4:$J$13,2,FALSE),IF(K11034="solar",VLOOKUP('Form 923'!D11034,'Cross-Page Data'!$I$14:$J$117,2,FALSE),K11034))</f>
        <v>solar pv</v>
      </c>
      <c r="K11034" t="str">
        <f>VLOOKUP(E11034,'Cross-Page Data'!$D$4:$F$48,3,FALSE)</f>
        <v>solar</v>
      </c>
      <c r="L11034" t="b">
        <f>IF(AND($P$6=FALSE,OR(C11034="Commercial NAICS Cogen",C11034="Industrial NAICS Cogen",C11034="NAICS-22 Cogen")),FALSE,IF(AND($P$7=FALSE,OR(C11034="Commercial NAICS Cogen",C11034="Commercial NAICS Non-Cogen",C11034="industrial NAICS Cogen", C11034="industrial NAICS non-cogen")),FALSE,TRUE))</f>
        <v>1</v>
      </c>
      <c r="M11034">
        <f t="shared" si="517"/>
        <v>0.36045411542100286</v>
      </c>
      <c r="N11034">
        <f t="shared" si="518"/>
        <v>1</v>
      </c>
    </row>
    <row r="11035" spans="1:14" ht="26.25" x14ac:dyDescent="0.2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s="32">
        <f t="shared" si="516"/>
        <v>8901326.6998341624</v>
      </c>
      <c r="J11035" t="str">
        <f>IF(K11035="natural gas",VLOOKUP(D11035,'Cross-Page Data'!$I$4:$J$13,2,FALSE),IF(K11035="solar",VLOOKUP('Form 923'!D11035,'Cross-Page Data'!$I$14:$J$117,2,FALSE),K11035))</f>
        <v>solar pv</v>
      </c>
      <c r="K11035" t="str">
        <f>VLOOKUP(E11035,'Cross-Page Data'!$D$4:$F$48,3,FALSE)</f>
        <v>solar</v>
      </c>
      <c r="L11035" t="b">
        <f>IF(AND($P$6=FALSE,OR(C11035="Commercial NAICS Cogen",C11035="Industrial NAICS Cogen",C11035="NAICS-22 Cogen")),FALSE,IF(AND($P$7=FALSE,OR(C11035="Commercial NAICS Cogen",C11035="Commercial NAICS Non-Cogen",C11035="industrial NAICS Cogen", C11035="industrial NAICS non-cogen")),FALSE,TRUE))</f>
        <v>0</v>
      </c>
      <c r="M11035">
        <f t="shared" si="517"/>
        <v>0.91800693787448751</v>
      </c>
      <c r="N11035">
        <f t="shared" si="518"/>
        <v>1</v>
      </c>
    </row>
    <row r="11036" spans="1:14" x14ac:dyDescent="0.2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s="32">
        <f t="shared" si="516"/>
        <v>8901252.7634487841</v>
      </c>
      <c r="J11036" t="str">
        <f>IF(K11036="natural gas",VLOOKUP(D11036,'Cross-Page Data'!$I$4:$J$13,2,FALSE),IF(K11036="solar",VLOOKUP('Form 923'!D11036,'Cross-Page Data'!$I$14:$J$117,2,FALSE),K11036))</f>
        <v>solar pv</v>
      </c>
      <c r="K11036" t="str">
        <f>VLOOKUP(E11036,'Cross-Page Data'!$D$4:$F$48,3,FALSE)</f>
        <v>solar</v>
      </c>
      <c r="L11036" t="b">
        <f>IF(AND($P$6=FALSE,OR(C11036="Commercial NAICS Cogen",C11036="Industrial NAICS Cogen",C11036="NAICS-22 Cogen")),FALSE,IF(AND($P$7=FALSE,OR(C11036="Commercial NAICS Cogen",C11036="Commercial NAICS Non-Cogen",C11036="industrial NAICS Cogen", C11036="industrial NAICS non-cogen")),FALSE,TRUE))</f>
        <v>1</v>
      </c>
      <c r="M11036">
        <f t="shared" si="517"/>
        <v>0.92778303374329862</v>
      </c>
      <c r="N11036">
        <f t="shared" si="518"/>
        <v>1</v>
      </c>
    </row>
    <row r="11037" spans="1:14" ht="26.25" x14ac:dyDescent="0.2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s="32">
        <f t="shared" si="516"/>
        <v>28857142.857142858</v>
      </c>
      <c r="J11037" t="str">
        <f>IF(K11037="natural gas",VLOOKUP(D11037,'Cross-Page Data'!$I$4:$J$13,2,FALSE),IF(K11037="solar",VLOOKUP('Form 923'!D11037,'Cross-Page Data'!$I$14:$J$117,2,FALSE),K11037))</f>
        <v>heavy or residual fuel oil</v>
      </c>
      <c r="K11037" t="str">
        <f>VLOOKUP(E11037,'Cross-Page Data'!$D$4:$F$48,3,FALSE)</f>
        <v>heavy or residual fuel oil</v>
      </c>
      <c r="L11037" t="b">
        <f>IF(AND($P$6=FALSE,OR(C11037="Commercial NAICS Cogen",C11037="Industrial NAICS Cogen",C11037="NAICS-22 Cogen")),FALSE,IF(AND($P$7=FALSE,OR(C11037="Commercial NAICS Cogen",C11037="Commercial NAICS Non-Cogen",C11037="industrial NAICS Cogen", C11037="industrial NAICS non-cogen")),FALSE,TRUE))</f>
        <v>0</v>
      </c>
      <c r="M11037">
        <f t="shared" si="517"/>
        <v>2.9317269076305223E-2</v>
      </c>
      <c r="N11037">
        <f t="shared" si="518"/>
        <v>0</v>
      </c>
    </row>
    <row r="11038" spans="1:14" ht="26.25" x14ac:dyDescent="0.2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s="32" t="str">
        <f t="shared" si="516"/>
        <v/>
      </c>
      <c r="J11038" t="str">
        <f>IF(K11038="natural gas",VLOOKUP(D11038,'Cross-Page Data'!$I$4:$J$13,2,FALSE),IF(K11038="solar",VLOOKUP('Form 923'!D11038,'Cross-Page Data'!$I$14:$J$117,2,FALSE),K11038))</f>
        <v>natural gas peaker</v>
      </c>
      <c r="K11038" t="str">
        <f>VLOOKUP(E11038,'Cross-Page Data'!$D$4:$F$48,3,FALSE)</f>
        <v>natural gas</v>
      </c>
      <c r="L11038" t="b">
        <f>IF(AND($P$6=FALSE,OR(C11038="Commercial NAICS Cogen",C11038="Industrial NAICS Cogen",C11038="NAICS-22 Cogen")),FALSE,IF(AND($P$7=FALSE,OR(C11038="Commercial NAICS Cogen",C11038="Commercial NAICS Non-Cogen",C11038="industrial NAICS Cogen", C11038="industrial NAICS non-cogen")),FALSE,TRUE))</f>
        <v>0</v>
      </c>
      <c r="M11038">
        <f t="shared" si="517"/>
        <v>4.9382716049382717E-4</v>
      </c>
      <c r="N11038">
        <f t="shared" si="518"/>
        <v>0</v>
      </c>
    </row>
    <row r="11039" spans="1:14" ht="26.25" x14ac:dyDescent="0.2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s="32">
        <f t="shared" si="516"/>
        <v>8923076.9230769239</v>
      </c>
      <c r="J11039" t="str">
        <f>IF(K11039="natural gas",VLOOKUP(D11039,'Cross-Page Data'!$I$4:$J$13,2,FALSE),IF(K11039="solar",VLOOKUP('Form 923'!D11039,'Cross-Page Data'!$I$14:$J$117,2,FALSE),K11039))</f>
        <v>solar pv</v>
      </c>
      <c r="K11039" t="str">
        <f>VLOOKUP(E11039,'Cross-Page Data'!$D$4:$F$48,3,FALSE)</f>
        <v>solar</v>
      </c>
      <c r="L11039" t="b">
        <f>IF(AND($P$6=FALSE,OR(C11039="Commercial NAICS Cogen",C11039="Industrial NAICS Cogen",C11039="NAICS-22 Cogen")),FALSE,IF(AND($P$7=FALSE,OR(C11039="Commercial NAICS Cogen",C11039="Commercial NAICS Non-Cogen",C11039="industrial NAICS Cogen", C11039="industrial NAICS non-cogen")),FALSE,TRUE))</f>
        <v>0</v>
      </c>
      <c r="M11039">
        <f t="shared" si="517"/>
        <v>1.8921475875118259E-3</v>
      </c>
      <c r="N11039">
        <f t="shared" si="518"/>
        <v>0</v>
      </c>
    </row>
    <row r="11040" spans="1:14" x14ac:dyDescent="0.2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s="32">
        <f t="shared" si="516"/>
        <v>8902277.9795311987</v>
      </c>
      <c r="J11040" t="str">
        <f>IF(K11040="natural gas",VLOOKUP(D11040,'Cross-Page Data'!$I$4:$J$13,2,FALSE),IF(K11040="solar",VLOOKUP('Form 923'!D11040,'Cross-Page Data'!$I$14:$J$117,2,FALSE),K11040))</f>
        <v>solar pv</v>
      </c>
      <c r="K11040" t="str">
        <f>VLOOKUP(E11040,'Cross-Page Data'!$D$4:$F$48,3,FALSE)</f>
        <v>solar</v>
      </c>
      <c r="L11040" t="b">
        <f>IF(AND($P$6=FALSE,OR(C11040="Commercial NAICS Cogen",C11040="Industrial NAICS Cogen",C11040="NAICS-22 Cogen")),FALSE,IF(AND($P$7=FALSE,OR(C11040="Commercial NAICS Cogen",C11040="Commercial NAICS Non-Cogen",C11040="industrial NAICS Cogen", C11040="industrial NAICS non-cogen")),FALSE,TRUE))</f>
        <v>1</v>
      </c>
      <c r="M11040">
        <f t="shared" si="517"/>
        <v>0.13560391043834752</v>
      </c>
      <c r="N11040">
        <f t="shared" si="518"/>
        <v>1</v>
      </c>
    </row>
    <row r="11041" spans="1:14" x14ac:dyDescent="0.2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s="32">
        <f t="shared" si="516"/>
        <v>8902001.1435105782</v>
      </c>
      <c r="J11041" t="str">
        <f>IF(K11041="natural gas",VLOOKUP(D11041,'Cross-Page Data'!$I$4:$J$13,2,FALSE),IF(K11041="solar",VLOOKUP('Form 923'!D11041,'Cross-Page Data'!$I$14:$J$117,2,FALSE),K11041))</f>
        <v>solar pv</v>
      </c>
      <c r="K11041" t="str">
        <f>VLOOKUP(E11041,'Cross-Page Data'!$D$4:$F$48,3,FALSE)</f>
        <v>solar</v>
      </c>
      <c r="L11041" t="b">
        <f>IF(AND($P$6=FALSE,OR(C11041="Commercial NAICS Cogen",C11041="Industrial NAICS Cogen",C11041="NAICS-22 Cogen")),FALSE,IF(AND($P$7=FALSE,OR(C11041="Commercial NAICS Cogen",C11041="Commercial NAICS Non-Cogen",C11041="industrial NAICS Cogen", C11041="industrial NAICS non-cogen")),FALSE,TRUE))</f>
        <v>1</v>
      </c>
      <c r="M11041">
        <f t="shared" si="517"/>
        <v>0.48281299274676759</v>
      </c>
      <c r="N11041">
        <f t="shared" si="518"/>
        <v>1</v>
      </c>
    </row>
    <row r="11042" spans="1:14" x14ac:dyDescent="0.2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s="32">
        <f t="shared" si="516"/>
        <v>8901992.8825622778</v>
      </c>
      <c r="J11042" t="str">
        <f>IF(K11042="natural gas",VLOOKUP(D11042,'Cross-Page Data'!$I$4:$J$13,2,FALSE),IF(K11042="solar",VLOOKUP('Form 923'!D11042,'Cross-Page Data'!$I$14:$J$117,2,FALSE),K11042))</f>
        <v>solar pv</v>
      </c>
      <c r="K11042" t="str">
        <f>VLOOKUP(E11042,'Cross-Page Data'!$D$4:$F$48,3,FALSE)</f>
        <v>solar</v>
      </c>
      <c r="L11042" t="b">
        <f>IF(AND($P$6=FALSE,OR(C11042="Commercial NAICS Cogen",C11042="Industrial NAICS Cogen",C11042="NAICS-22 Cogen")),FALSE,IF(AND($P$7=FALSE,OR(C11042="Commercial NAICS Cogen",C11042="Commercial NAICS Non-Cogen",C11042="industrial NAICS Cogen", C11042="industrial NAICS non-cogen")),FALSE,TRUE))</f>
        <v>1</v>
      </c>
      <c r="M11042">
        <f t="shared" si="517"/>
        <v>0.54146956795963419</v>
      </c>
      <c r="N11042">
        <f t="shared" si="518"/>
        <v>1</v>
      </c>
    </row>
    <row r="11043" spans="1:14" x14ac:dyDescent="0.2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s="32">
        <f t="shared" si="516"/>
        <v>8901869.1588785052</v>
      </c>
      <c r="J11043" t="str">
        <f>IF(K11043="natural gas",VLOOKUP(D11043,'Cross-Page Data'!$I$4:$J$13,2,FALSE),IF(K11043="solar",VLOOKUP('Form 923'!D11043,'Cross-Page Data'!$I$14:$J$117,2,FALSE),K11043))</f>
        <v>wind</v>
      </c>
      <c r="K11043" t="str">
        <f>VLOOKUP(E11043,'Cross-Page Data'!$D$4:$F$48,3,FALSE)</f>
        <v>wind</v>
      </c>
      <c r="L11043" t="b">
        <f>IF(AND($P$6=FALSE,OR(C11043="Commercial NAICS Cogen",C11043="Industrial NAICS Cogen",C11043="NAICS-22 Cogen")),FALSE,IF(AND($P$7=FALSE,OR(C11043="Commercial NAICS Cogen",C11043="Commercial NAICS Non-Cogen",C11043="industrial NAICS Cogen", C11043="industrial NAICS non-cogen")),FALSE,TRUE))</f>
        <v>1</v>
      </c>
      <c r="M11043">
        <f t="shared" si="517"/>
        <v>0.92825896762904636</v>
      </c>
      <c r="N11043">
        <f t="shared" si="518"/>
        <v>1</v>
      </c>
    </row>
    <row r="11044" spans="1:14" x14ac:dyDescent="0.2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s="32">
        <f t="shared" si="516"/>
        <v>8902239.041311888</v>
      </c>
      <c r="J11044" t="str">
        <f>IF(K11044="natural gas",VLOOKUP(D11044,'Cross-Page Data'!$I$4:$J$13,2,FALSE),IF(K11044="solar",VLOOKUP('Form 923'!D11044,'Cross-Page Data'!$I$14:$J$117,2,FALSE),K11044))</f>
        <v>wind</v>
      </c>
      <c r="K11044" t="str">
        <f>VLOOKUP(E11044,'Cross-Page Data'!$D$4:$F$48,3,FALSE)</f>
        <v>wind</v>
      </c>
      <c r="L11044" t="b">
        <f>IF(AND($P$6=FALSE,OR(C11044="Commercial NAICS Cogen",C11044="Industrial NAICS Cogen",C11044="NAICS-22 Cogen")),FALSE,IF(AND($P$7=FALSE,OR(C11044="Commercial NAICS Cogen",C11044="Commercial NAICS Non-Cogen",C11044="industrial NAICS Cogen", C11044="industrial NAICS non-cogen")),FALSE,TRUE))</f>
        <v>1</v>
      </c>
      <c r="M11044">
        <f t="shared" si="517"/>
        <v>3.0621172353455819E-2</v>
      </c>
      <c r="N11044">
        <f t="shared" si="518"/>
        <v>0</v>
      </c>
    </row>
    <row r="11045" spans="1:14" x14ac:dyDescent="0.2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s="32">
        <f t="shared" si="516"/>
        <v>8901530.6122448985</v>
      </c>
      <c r="J11045" t="str">
        <f>IF(K11045="natural gas",VLOOKUP(D11045,'Cross-Page Data'!$I$4:$J$13,2,FALSE),IF(K11045="solar",VLOOKUP('Form 923'!D11045,'Cross-Page Data'!$I$14:$J$117,2,FALSE),K11045))</f>
        <v>solar pv</v>
      </c>
      <c r="K11045" t="str">
        <f>VLOOKUP(E11045,'Cross-Page Data'!$D$4:$F$48,3,FALSE)</f>
        <v>solar</v>
      </c>
      <c r="L11045" t="b">
        <f>IF(AND($P$6=FALSE,OR(C11045="Commercial NAICS Cogen",C11045="Industrial NAICS Cogen",C11045="NAICS-22 Cogen")),FALSE,IF(AND($P$7=FALSE,OR(C11045="Commercial NAICS Cogen",C11045="Commercial NAICS Non-Cogen",C11045="industrial NAICS Cogen", C11045="industrial NAICS non-cogen")),FALSE,TRUE))</f>
        <v>1</v>
      </c>
      <c r="M11045">
        <f t="shared" si="517"/>
        <v>0.88962472406181015</v>
      </c>
      <c r="N11045">
        <f t="shared" si="518"/>
        <v>1</v>
      </c>
    </row>
    <row r="11046" spans="1:14" x14ac:dyDescent="0.2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s="32">
        <f t="shared" si="516"/>
        <v>8902122.8630471546</v>
      </c>
      <c r="J11046" t="str">
        <f>IF(K11046="natural gas",VLOOKUP(D11046,'Cross-Page Data'!$I$4:$J$13,2,FALSE),IF(K11046="solar",VLOOKUP('Form 923'!D11046,'Cross-Page Data'!$I$14:$J$117,2,FALSE),K11046))</f>
        <v>solar pv</v>
      </c>
      <c r="K11046" t="str">
        <f>VLOOKUP(E11046,'Cross-Page Data'!$D$4:$F$48,3,FALSE)</f>
        <v>solar</v>
      </c>
      <c r="L11046" t="b">
        <f>IF(AND($P$6=FALSE,OR(C11046="Commercial NAICS Cogen",C11046="Industrial NAICS Cogen",C11046="NAICS-22 Cogen")),FALSE,IF(AND($P$7=FALSE,OR(C11046="Commercial NAICS Cogen",C11046="Commercial NAICS Non-Cogen",C11046="industrial NAICS Cogen", C11046="industrial NAICS non-cogen")),FALSE,TRUE))</f>
        <v>1</v>
      </c>
      <c r="M11046">
        <f t="shared" si="517"/>
        <v>0.24440239672027753</v>
      </c>
      <c r="N11046">
        <f t="shared" si="518"/>
        <v>1</v>
      </c>
    </row>
    <row r="11047" spans="1:14" x14ac:dyDescent="0.2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s="32">
        <f t="shared" si="516"/>
        <v>8902018.7099950761</v>
      </c>
      <c r="J11047" t="str">
        <f>IF(K11047="natural gas",VLOOKUP(D11047,'Cross-Page Data'!$I$4:$J$13,2,FALSE),IF(K11047="solar",VLOOKUP('Form 923'!D11047,'Cross-Page Data'!$I$14:$J$117,2,FALSE),K11047))</f>
        <v>solar pv</v>
      </c>
      <c r="K11047" t="str">
        <f>VLOOKUP(E11047,'Cross-Page Data'!$D$4:$F$48,3,FALSE)</f>
        <v>solar</v>
      </c>
      <c r="L11047" t="b">
        <f>IF(AND($P$6=FALSE,OR(C11047="Commercial NAICS Cogen",C11047="Industrial NAICS Cogen",C11047="NAICS-22 Cogen")),FALSE,IF(AND($P$7=FALSE,OR(C11047="Commercial NAICS Cogen",C11047="Commercial NAICS Non-Cogen",C11047="industrial NAICS Cogen", C11047="industrial NAICS non-cogen")),FALSE,TRUE))</f>
        <v>1</v>
      </c>
      <c r="M11047">
        <f t="shared" si="517"/>
        <v>0.40555029959003469</v>
      </c>
      <c r="N11047">
        <f t="shared" si="518"/>
        <v>1</v>
      </c>
    </row>
    <row r="11048" spans="1:14" x14ac:dyDescent="0.2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s="32">
        <f t="shared" si="516"/>
        <v>8902000.8114126474</v>
      </c>
      <c r="J11048" t="str">
        <f>IF(K11048="natural gas",VLOOKUP(D11048,'Cross-Page Data'!$I$4:$J$13,2,FALSE),IF(K11048="solar",VLOOKUP('Form 923'!D11048,'Cross-Page Data'!$I$14:$J$117,2,FALSE),K11048))</f>
        <v>wind</v>
      </c>
      <c r="K11048" t="str">
        <f>VLOOKUP(E11048,'Cross-Page Data'!$D$4:$F$48,3,FALSE)</f>
        <v>wind</v>
      </c>
      <c r="L11048" t="b">
        <f>IF(AND($P$6=FALSE,OR(C11048="Commercial NAICS Cogen",C11048="Industrial NAICS Cogen",C11048="NAICS-22 Cogen")),FALSE,IF(AND($P$7=FALSE,OR(C11048="Commercial NAICS Cogen",C11048="Commercial NAICS Non-Cogen",C11048="industrial NAICS Cogen", C11048="industrial NAICS non-cogen")),FALSE,TRUE))</f>
        <v>1</v>
      </c>
      <c r="M11048">
        <f t="shared" si="517"/>
        <v>0.41032370953630798</v>
      </c>
      <c r="N11048">
        <f t="shared" si="518"/>
        <v>1</v>
      </c>
    </row>
    <row r="11049" spans="1:14" x14ac:dyDescent="0.2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s="32">
        <f t="shared" si="516"/>
        <v>8901996.8278655075</v>
      </c>
      <c r="J11049" t="str">
        <f>IF(K11049="natural gas",VLOOKUP(D11049,'Cross-Page Data'!$I$4:$J$13,2,FALSE),IF(K11049="solar",VLOOKUP('Form 923'!D11049,'Cross-Page Data'!$I$14:$J$117,2,FALSE),K11049))</f>
        <v>wind</v>
      </c>
      <c r="K11049" t="str">
        <f>VLOOKUP(E11049,'Cross-Page Data'!$D$4:$F$48,3,FALSE)</f>
        <v>wind</v>
      </c>
      <c r="L11049" t="b">
        <f>IF(AND($P$6=FALSE,OR(C11049="Commercial NAICS Cogen",C11049="Industrial NAICS Cogen",C11049="NAICS-22 Cogen")),FALSE,IF(AND($P$7=FALSE,OR(C11049="Commercial NAICS Cogen",C11049="Commercial NAICS Non-Cogen",C11049="industrial NAICS Cogen", C11049="industrial NAICS non-cogen")),FALSE,TRUE))</f>
        <v>1</v>
      </c>
      <c r="M11049">
        <f t="shared" si="517"/>
        <v>0.69991251093613294</v>
      </c>
      <c r="N11049">
        <f t="shared" si="518"/>
        <v>1</v>
      </c>
    </row>
    <row r="11050" spans="1:14" x14ac:dyDescent="0.2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s="32">
        <f t="shared" si="516"/>
        <v>8901998.0918631591</v>
      </c>
      <c r="J11050" t="str">
        <f>IF(K11050="natural gas",VLOOKUP(D11050,'Cross-Page Data'!$I$4:$J$13,2,FALSE),IF(K11050="solar",VLOOKUP('Form 923'!D11050,'Cross-Page Data'!$I$14:$J$117,2,FALSE),K11050))</f>
        <v>wind</v>
      </c>
      <c r="K11050" t="str">
        <f>VLOOKUP(E11050,'Cross-Page Data'!$D$4:$F$48,3,FALSE)</f>
        <v>wind</v>
      </c>
      <c r="L11050" t="b">
        <f>IF(AND($P$6=FALSE,OR(C11050="Commercial NAICS Cogen",C11050="Industrial NAICS Cogen",C11050="NAICS-22 Cogen")),FALSE,IF(AND($P$7=FALSE,OR(C11050="Commercial NAICS Cogen",C11050="Commercial NAICS Non-Cogen",C11050="industrial NAICS Cogen", C11050="industrial NAICS non-cogen")),FALSE,TRUE))</f>
        <v>1</v>
      </c>
      <c r="M11050">
        <f t="shared" si="517"/>
        <v>0.63954505686789154</v>
      </c>
      <c r="N11050">
        <f t="shared" si="518"/>
        <v>1</v>
      </c>
    </row>
    <row r="11051" spans="1:14" x14ac:dyDescent="0.2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s="32">
        <f t="shared" si="516"/>
        <v>8901675.7023164127</v>
      </c>
      <c r="J11051" t="str">
        <f>IF(K11051="natural gas",VLOOKUP(D11051,'Cross-Page Data'!$I$4:$J$13,2,FALSE),IF(K11051="solar",VLOOKUP('Form 923'!D11051,'Cross-Page Data'!$I$14:$J$117,2,FALSE),K11051))</f>
        <v>wind</v>
      </c>
      <c r="K11051" t="str">
        <f>VLOOKUP(E11051,'Cross-Page Data'!$D$4:$F$48,3,FALSE)</f>
        <v>wind</v>
      </c>
      <c r="L11051" t="b">
        <f>IF(AND($P$6=FALSE,OR(C11051="Commercial NAICS Cogen",C11051="Industrial NAICS Cogen",C11051="NAICS-22 Cogen")),FALSE,IF(AND($P$7=FALSE,OR(C11051="Commercial NAICS Cogen",C11051="Commercial NAICS Non-Cogen",C11051="industrial NAICS Cogen", C11051="industrial NAICS non-cogen")),FALSE,TRUE))</f>
        <v>1</v>
      </c>
      <c r="M11051">
        <f t="shared" si="517"/>
        <v>0.96412948381452324</v>
      </c>
      <c r="N11051">
        <f t="shared" si="518"/>
        <v>0</v>
      </c>
    </row>
    <row r="11052" spans="1:14" x14ac:dyDescent="0.2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s="32">
        <f t="shared" si="516"/>
        <v>8902187.0156707428</v>
      </c>
      <c r="J11052" t="str">
        <f>IF(K11052="natural gas",VLOOKUP(D11052,'Cross-Page Data'!$I$4:$J$13,2,FALSE),IF(K11052="solar",VLOOKUP('Form 923'!D11052,'Cross-Page Data'!$I$14:$J$117,2,FALSE),K11052))</f>
        <v>wind</v>
      </c>
      <c r="K11052" t="str">
        <f>VLOOKUP(E11052,'Cross-Page Data'!$D$4:$F$48,3,FALSE)</f>
        <v>wind</v>
      </c>
      <c r="L11052" t="b">
        <f>IF(AND($P$6=FALSE,OR(C11052="Commercial NAICS Cogen",C11052="Industrial NAICS Cogen",C11052="NAICS-22 Cogen")),FALSE,IF(AND($P$7=FALSE,OR(C11052="Commercial NAICS Cogen",C11052="Commercial NAICS Non-Cogen",C11052="industrial NAICS Cogen", C11052="industrial NAICS non-cogen")),FALSE,TRUE))</f>
        <v>1</v>
      </c>
      <c r="M11052">
        <f t="shared" si="517"/>
        <v>4.2869641294838147E-2</v>
      </c>
      <c r="N11052">
        <f t="shared" si="518"/>
        <v>0</v>
      </c>
    </row>
    <row r="11053" spans="1:14" x14ac:dyDescent="0.2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s="32">
        <f t="shared" si="516"/>
        <v>8902024.6210194323</v>
      </c>
      <c r="J11053" t="str">
        <f>IF(K11053="natural gas",VLOOKUP(D11053,'Cross-Page Data'!$I$4:$J$13,2,FALSE),IF(K11053="solar",VLOOKUP('Form 923'!D11053,'Cross-Page Data'!$I$14:$J$117,2,FALSE),K11053))</f>
        <v>solar pv</v>
      </c>
      <c r="K11053" t="str">
        <f>VLOOKUP(E11053,'Cross-Page Data'!$D$4:$F$48,3,FALSE)</f>
        <v>solar</v>
      </c>
      <c r="L11053" t="b">
        <f>IF(AND($P$6=FALSE,OR(C11053="Commercial NAICS Cogen",C11053="Industrial NAICS Cogen",C11053="NAICS-22 Cogen")),FALSE,IF(AND($P$7=FALSE,OR(C11053="Commercial NAICS Cogen",C11053="Commercial NAICS Non-Cogen",C11053="industrial NAICS Cogen", C11053="industrial NAICS non-cogen")),FALSE,TRUE))</f>
        <v>1</v>
      </c>
      <c r="M11053">
        <f t="shared" si="517"/>
        <v>0.39009776095868809</v>
      </c>
      <c r="N11053">
        <f t="shared" si="518"/>
        <v>1</v>
      </c>
    </row>
    <row r="11054" spans="1:14" x14ac:dyDescent="0.2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s="32">
        <f t="shared" si="516"/>
        <v>8902028.830752803</v>
      </c>
      <c r="J11054" t="str">
        <f>IF(K11054="natural gas",VLOOKUP(D11054,'Cross-Page Data'!$I$4:$J$13,2,FALSE),IF(K11054="solar",VLOOKUP('Form 923'!D11054,'Cross-Page Data'!$I$14:$J$117,2,FALSE),K11054))</f>
        <v>solar pv</v>
      </c>
      <c r="K11054" t="str">
        <f>VLOOKUP(E11054,'Cross-Page Data'!$D$4:$F$48,3,FALSE)</f>
        <v>solar</v>
      </c>
      <c r="L11054" t="b">
        <f>IF(AND($P$6=FALSE,OR(C11054="Commercial NAICS Cogen",C11054="Industrial NAICS Cogen",C11054="NAICS-22 Cogen")),FALSE,IF(AND($P$7=FALSE,OR(C11054="Commercial NAICS Cogen",C11054="Commercial NAICS Non-Cogen",C11054="industrial NAICS Cogen", C11054="industrial NAICS non-cogen")),FALSE,TRUE))</f>
        <v>1</v>
      </c>
      <c r="M11054">
        <f t="shared" si="517"/>
        <v>0.37937559129612108</v>
      </c>
      <c r="N11054">
        <f t="shared" si="518"/>
        <v>1</v>
      </c>
    </row>
    <row r="11055" spans="1:14" x14ac:dyDescent="0.2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s="32">
        <f t="shared" si="516"/>
        <v>8902201.8100769948</v>
      </c>
      <c r="J11055" t="str">
        <f>IF(K11055="natural gas",VLOOKUP(D11055,'Cross-Page Data'!$I$4:$J$13,2,FALSE),IF(K11055="solar",VLOOKUP('Form 923'!D11055,'Cross-Page Data'!$I$14:$J$117,2,FALSE),K11055))</f>
        <v>solar pv</v>
      </c>
      <c r="K11055" t="str">
        <f>VLOOKUP(E11055,'Cross-Page Data'!$D$4:$F$48,3,FALSE)</f>
        <v>solar</v>
      </c>
      <c r="L11055" t="b">
        <f>IF(AND($P$6=FALSE,OR(C11055="Commercial NAICS Cogen",C11055="Industrial NAICS Cogen",C11055="NAICS-22 Cogen")),FALSE,IF(AND($P$7=FALSE,OR(C11055="Commercial NAICS Cogen",C11055="Commercial NAICS Non-Cogen",C11055="industrial NAICS Cogen", C11055="industrial NAICS non-cogen")),FALSE,TRUE))</f>
        <v>1</v>
      </c>
      <c r="M11055">
        <f t="shared" si="517"/>
        <v>0.17092399873856828</v>
      </c>
      <c r="N11055">
        <f t="shared" si="518"/>
        <v>1</v>
      </c>
    </row>
    <row r="11056" spans="1:14" x14ac:dyDescent="0.2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s="32">
        <f t="shared" si="516"/>
        <v>8901985.8830413651</v>
      </c>
      <c r="J11056" t="str">
        <f>IF(K11056="natural gas",VLOOKUP(D11056,'Cross-Page Data'!$I$4:$J$13,2,FALSE),IF(K11056="solar",VLOOKUP('Form 923'!D11056,'Cross-Page Data'!$I$14:$J$117,2,FALSE),K11056))</f>
        <v>solar pv</v>
      </c>
      <c r="K11056" t="str">
        <f>VLOOKUP(E11056,'Cross-Page Data'!$D$4:$F$48,3,FALSE)</f>
        <v>solar</v>
      </c>
      <c r="L11056" t="b">
        <f>IF(AND($P$6=FALSE,OR(C11056="Commercial NAICS Cogen",C11056="Industrial NAICS Cogen",C11056="NAICS-22 Cogen")),FALSE,IF(AND($P$7=FALSE,OR(C11056="Commercial NAICS Cogen",C11056="Commercial NAICS Non-Cogen",C11056="industrial NAICS Cogen", C11056="industrial NAICS non-cogen")),FALSE,TRUE))</f>
        <v>1</v>
      </c>
      <c r="M11056">
        <f t="shared" si="517"/>
        <v>0.56795963418479978</v>
      </c>
      <c r="N11056">
        <f t="shared" si="518"/>
        <v>1</v>
      </c>
    </row>
    <row r="11057" spans="1:14" x14ac:dyDescent="0.2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s="32">
        <f t="shared" si="516"/>
        <v>8901806.7556952089</v>
      </c>
      <c r="J11057" t="str">
        <f>IF(K11057="natural gas",VLOOKUP(D11057,'Cross-Page Data'!$I$4:$J$13,2,FALSE),IF(K11057="solar",VLOOKUP('Form 923'!D11057,'Cross-Page Data'!$I$14:$J$117,2,FALSE),K11057))</f>
        <v>solar pv</v>
      </c>
      <c r="K11057" t="str">
        <f>VLOOKUP(E11057,'Cross-Page Data'!$D$4:$F$48,3,FALSE)</f>
        <v>solar</v>
      </c>
      <c r="L11057" t="b">
        <f>IF(AND($P$6=FALSE,OR(C11057="Commercial NAICS Cogen",C11057="Industrial NAICS Cogen",C11057="NAICS-22 Cogen")),FALSE,IF(AND($P$7=FALSE,OR(C11057="Commercial NAICS Cogen",C11057="Commercial NAICS Non-Cogen",C11057="industrial NAICS Cogen", C11057="industrial NAICS non-cogen")),FALSE,TRUE))</f>
        <v>1</v>
      </c>
      <c r="M11057">
        <f t="shared" si="517"/>
        <v>0.79501734468621887</v>
      </c>
      <c r="N11057">
        <f t="shared" si="518"/>
        <v>1</v>
      </c>
    </row>
    <row r="11058" spans="1:14" x14ac:dyDescent="0.2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s="32">
        <f t="shared" si="516"/>
        <v>8902028.1883808877</v>
      </c>
      <c r="J11058" t="str">
        <f>IF(K11058="natural gas",VLOOKUP(D11058,'Cross-Page Data'!$I$4:$J$13,2,FALSE),IF(K11058="solar",VLOOKUP('Form 923'!D11058,'Cross-Page Data'!$I$14:$J$117,2,FALSE),K11058))</f>
        <v>solar pv</v>
      </c>
      <c r="K11058" t="str">
        <f>VLOOKUP(E11058,'Cross-Page Data'!$D$4:$F$48,3,FALSE)</f>
        <v>solar</v>
      </c>
      <c r="L11058" t="b">
        <f>IF(AND($P$6=FALSE,OR(C11058="Commercial NAICS Cogen",C11058="Industrial NAICS Cogen",C11058="NAICS-22 Cogen")),FALSE,IF(AND($P$7=FALSE,OR(C11058="Commercial NAICS Cogen",C11058="Commercial NAICS Non-Cogen",C11058="industrial NAICS Cogen", C11058="industrial NAICS non-cogen")),FALSE,TRUE))</f>
        <v>1</v>
      </c>
      <c r="M11058">
        <f t="shared" si="517"/>
        <v>0.38063702302112901</v>
      </c>
      <c r="N11058">
        <f t="shared" si="518"/>
        <v>1</v>
      </c>
    </row>
    <row r="11059" spans="1:14" x14ac:dyDescent="0.2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s="32">
        <f t="shared" si="516"/>
        <v>8901432.6647564471</v>
      </c>
      <c r="J11059" t="str">
        <f>IF(K11059="natural gas",VLOOKUP(D11059,'Cross-Page Data'!$I$4:$J$13,2,FALSE),IF(K11059="solar",VLOOKUP('Form 923'!D11059,'Cross-Page Data'!$I$14:$J$117,2,FALSE),K11059))</f>
        <v>solar pv</v>
      </c>
      <c r="K11059" t="str">
        <f>VLOOKUP(E11059,'Cross-Page Data'!$D$4:$F$48,3,FALSE)</f>
        <v>solar</v>
      </c>
      <c r="L11059" t="b">
        <f>IF(AND($P$6=FALSE,OR(C11059="Commercial NAICS Cogen",C11059="Industrial NAICS Cogen",C11059="NAICS-22 Cogen")),FALSE,IF(AND($P$7=FALSE,OR(C11059="Commercial NAICS Cogen",C11059="Commercial NAICS Non-Cogen",C11059="industrial NAICS Cogen", C11059="industrial NAICS non-cogen")),FALSE,TRUE))</f>
        <v>1</v>
      </c>
      <c r="M11059">
        <f t="shared" si="517"/>
        <v>0.90570797855566065</v>
      </c>
      <c r="N11059">
        <f t="shared" si="518"/>
        <v>1</v>
      </c>
    </row>
    <row r="11060" spans="1:14" x14ac:dyDescent="0.2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s="32">
        <f t="shared" si="516"/>
        <v>8901916.572717024</v>
      </c>
      <c r="J11060" t="str">
        <f>IF(K11060="natural gas",VLOOKUP(D11060,'Cross-Page Data'!$I$4:$J$13,2,FALSE),IF(K11060="solar",VLOOKUP('Form 923'!D11060,'Cross-Page Data'!$I$14:$J$117,2,FALSE),K11060))</f>
        <v>solar pv</v>
      </c>
      <c r="K11060" t="str">
        <f>VLOOKUP(E11060,'Cross-Page Data'!$D$4:$F$48,3,FALSE)</f>
        <v>solar</v>
      </c>
      <c r="L11060" t="b">
        <f>IF(AND($P$6=FALSE,OR(C11060="Commercial NAICS Cogen",C11060="Industrial NAICS Cogen",C11060="NAICS-22 Cogen")),FALSE,IF(AND($P$7=FALSE,OR(C11060="Commercial NAICS Cogen",C11060="Commercial NAICS Non-Cogen",C11060="industrial NAICS Cogen", C11060="industrial NAICS non-cogen")),FALSE,TRUE))</f>
        <v>1</v>
      </c>
      <c r="M11060">
        <f t="shared" si="517"/>
        <v>0.68842636392305268</v>
      </c>
      <c r="N11060">
        <f t="shared" si="518"/>
        <v>1</v>
      </c>
    </row>
    <row r="11061" spans="1:14" x14ac:dyDescent="0.2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s="32">
        <f t="shared" si="516"/>
        <v>8901901.1406844109</v>
      </c>
      <c r="J11061" t="str">
        <f>IF(K11061="natural gas",VLOOKUP(D11061,'Cross-Page Data'!$I$4:$J$13,2,FALSE),IF(K11061="solar",VLOOKUP('Form 923'!D11061,'Cross-Page Data'!$I$14:$J$117,2,FALSE),K11061))</f>
        <v>solar pv</v>
      </c>
      <c r="K11061" t="str">
        <f>VLOOKUP(E11061,'Cross-Page Data'!$D$4:$F$48,3,FALSE)</f>
        <v>solar</v>
      </c>
      <c r="L11061" t="b">
        <f>IF(AND($P$6=FALSE,OR(C11061="Commercial NAICS Cogen",C11061="Industrial NAICS Cogen",C11061="NAICS-22 Cogen")),FALSE,IF(AND($P$7=FALSE,OR(C11061="Commercial NAICS Cogen",C11061="Commercial NAICS Non-Cogen",C11061="industrial NAICS Cogen", C11061="industrial NAICS non-cogen")),FALSE,TRUE))</f>
        <v>1</v>
      </c>
      <c r="M11061">
        <f t="shared" si="517"/>
        <v>0.70829391359192684</v>
      </c>
      <c r="N11061">
        <f t="shared" si="518"/>
        <v>1</v>
      </c>
    </row>
    <row r="11062" spans="1:14" x14ac:dyDescent="0.2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s="32">
        <f t="shared" si="516"/>
        <v>8901861.7860523816</v>
      </c>
      <c r="J11062" t="str">
        <f>IF(K11062="natural gas",VLOOKUP(D11062,'Cross-Page Data'!$I$4:$J$13,2,FALSE),IF(K11062="solar",VLOOKUP('Form 923'!D11062,'Cross-Page Data'!$I$14:$J$117,2,FALSE),K11062))</f>
        <v>solar pv</v>
      </c>
      <c r="K11062" t="str">
        <f>VLOOKUP(E11062,'Cross-Page Data'!$D$4:$F$48,3,FALSE)</f>
        <v>solar</v>
      </c>
      <c r="L11062" t="b">
        <f>IF(AND($P$6=FALSE,OR(C11062="Commercial NAICS Cogen",C11062="Industrial NAICS Cogen",C11062="NAICS-22 Cogen")),FALSE,IF(AND($P$7=FALSE,OR(C11062="Commercial NAICS Cogen",C11062="Commercial NAICS Non-Cogen",C11062="industrial NAICS Cogen", C11062="industrial NAICS non-cogen")),FALSE,TRUE))</f>
        <v>1</v>
      </c>
      <c r="M11062">
        <f t="shared" si="517"/>
        <v>0.75244402396720278</v>
      </c>
      <c r="N11062">
        <f t="shared" si="518"/>
        <v>1</v>
      </c>
    </row>
    <row r="11063" spans="1:14" x14ac:dyDescent="0.2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s="32">
        <f t="shared" si="516"/>
        <v>8902077.9960148018</v>
      </c>
      <c r="J11063" t="str">
        <f>IF(K11063="natural gas",VLOOKUP(D11063,'Cross-Page Data'!$I$4:$J$13,2,FALSE),IF(K11063="solar",VLOOKUP('Form 923'!D11063,'Cross-Page Data'!$I$14:$J$117,2,FALSE),K11063))</f>
        <v>solar pv</v>
      </c>
      <c r="K11063" t="str">
        <f>VLOOKUP(E11063,'Cross-Page Data'!$D$4:$F$48,3,FALSE)</f>
        <v>solar</v>
      </c>
      <c r="L11063" t="b">
        <f>IF(AND($P$6=FALSE,OR(C11063="Commercial NAICS Cogen",C11063="Industrial NAICS Cogen",C11063="NAICS-22 Cogen")),FALSE,IF(AND($P$7=FALSE,OR(C11063="Commercial NAICS Cogen",C11063="Commercial NAICS Non-Cogen",C11063="industrial NAICS Cogen", C11063="industrial NAICS non-cogen")),FALSE,TRUE))</f>
        <v>1</v>
      </c>
      <c r="M11063">
        <f t="shared" si="517"/>
        <v>0.29612109744560078</v>
      </c>
      <c r="N11063">
        <f t="shared" si="518"/>
        <v>1</v>
      </c>
    </row>
    <row r="11064" spans="1:14" ht="26.25" x14ac:dyDescent="0.2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s="32">
        <f t="shared" si="516"/>
        <v>8902999.0977606829</v>
      </c>
      <c r="J11064" t="str">
        <f>IF(K11064="natural gas",VLOOKUP(D11064,'Cross-Page Data'!$I$4:$J$13,2,FALSE),IF(K11064="solar",VLOOKUP('Form 923'!D11064,'Cross-Page Data'!$I$14:$J$117,2,FALSE),K11064))</f>
        <v>solar pv</v>
      </c>
      <c r="K11064" t="str">
        <f>VLOOKUP(E11064,'Cross-Page Data'!$D$4:$F$48,3,FALSE)</f>
        <v>solar</v>
      </c>
      <c r="L11064" t="b">
        <f>IF(AND($P$6=FALSE,OR(C11064="Commercial NAICS Cogen",C11064="Industrial NAICS Cogen",C11064="NAICS-22 Cogen")),FALSE,IF(AND($P$7=FALSE,OR(C11064="Commercial NAICS Cogen",C11064="Commercial NAICS Non-Cogen",C11064="industrial NAICS Cogen", C11064="industrial NAICS non-cogen")),FALSE,TRUE))</f>
        <v>0</v>
      </c>
      <c r="M11064">
        <f t="shared" si="517"/>
        <v>2.5859350362661623E-2</v>
      </c>
      <c r="N11064">
        <f t="shared" si="518"/>
        <v>0</v>
      </c>
    </row>
    <row r="11065" spans="1:14" x14ac:dyDescent="0.2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s="32">
        <f t="shared" si="516"/>
        <v>8902101.7699115053</v>
      </c>
      <c r="J11065" t="str">
        <f>IF(K11065="natural gas",VLOOKUP(D11065,'Cross-Page Data'!$I$4:$J$13,2,FALSE),IF(K11065="solar",VLOOKUP('Form 923'!D11065,'Cross-Page Data'!$I$14:$J$117,2,FALSE),K11065))</f>
        <v>solar pv</v>
      </c>
      <c r="K11065" t="str">
        <f>VLOOKUP(E11065,'Cross-Page Data'!$D$4:$F$48,3,FALSE)</f>
        <v>solar</v>
      </c>
      <c r="L11065" t="b">
        <f>IF(AND($P$6=FALSE,OR(C11065="Commercial NAICS Cogen",C11065="Industrial NAICS Cogen",C11065="NAICS-22 Cogen")),FALSE,IF(AND($P$7=FALSE,OR(C11065="Commercial NAICS Cogen",C11065="Commercial NAICS Non-Cogen",C11065="industrial NAICS Cogen", C11065="industrial NAICS non-cogen")),FALSE,TRUE))</f>
        <v>1</v>
      </c>
      <c r="M11065">
        <f t="shared" si="517"/>
        <v>0.26931567328918321</v>
      </c>
      <c r="N11065">
        <f t="shared" si="518"/>
        <v>1</v>
      </c>
    </row>
    <row r="11066" spans="1:14" x14ac:dyDescent="0.2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s="32">
        <f t="shared" si="516"/>
        <v>8901693.6671575848</v>
      </c>
      <c r="J11066" t="str">
        <f>IF(K11066="natural gas",VLOOKUP(D11066,'Cross-Page Data'!$I$4:$J$13,2,FALSE),IF(K11066="solar",VLOOKUP('Form 923'!D11066,'Cross-Page Data'!$I$14:$J$117,2,FALSE),K11066))</f>
        <v>solar pv</v>
      </c>
      <c r="K11066" t="str">
        <f>VLOOKUP(E11066,'Cross-Page Data'!$D$4:$F$48,3,FALSE)</f>
        <v>solar</v>
      </c>
      <c r="L11066" t="b">
        <f>IF(AND($P$6=FALSE,OR(C11066="Commercial NAICS Cogen",C11066="Industrial NAICS Cogen",C11066="NAICS-22 Cogen")),FALSE,IF(AND($P$7=FALSE,OR(C11066="Commercial NAICS Cogen",C11066="Commercial NAICS Non-Cogen",C11066="industrial NAICS Cogen", C11066="industrial NAICS non-cogen")),FALSE,TRUE))</f>
        <v>1</v>
      </c>
      <c r="M11066">
        <f t="shared" si="517"/>
        <v>0.84925890886155786</v>
      </c>
      <c r="N11066">
        <f t="shared" si="518"/>
        <v>1</v>
      </c>
    </row>
    <row r="11067" spans="1:14" ht="26.25" x14ac:dyDescent="0.2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s="32">
        <f t="shared" si="516"/>
        <v>18175319.789315276</v>
      </c>
      <c r="J11067" t="str">
        <f>IF(K11067="natural gas",VLOOKUP(D11067,'Cross-Page Data'!$I$4:$J$13,2,FALSE),IF(K11067="solar",VLOOKUP('Form 923'!D11067,'Cross-Page Data'!$I$14:$J$117,2,FALSE),K11067))</f>
        <v>biomass</v>
      </c>
      <c r="K11067" t="str">
        <f>VLOOKUP(E11067,'Cross-Page Data'!$D$4:$F$48,3,FALSE)</f>
        <v>biomass</v>
      </c>
      <c r="L11067" t="b">
        <f>IF(AND($P$6=FALSE,OR(C11067="Commercial NAICS Cogen",C11067="Industrial NAICS Cogen",C11067="NAICS-22 Cogen")),FALSE,IF(AND($P$7=FALSE,OR(C11067="Commercial NAICS Cogen",C11067="Commercial NAICS Non-Cogen",C11067="industrial NAICS Cogen", C11067="industrial NAICS non-cogen")),FALSE,TRUE))</f>
        <v>0</v>
      </c>
      <c r="M11067">
        <f t="shared" si="517"/>
        <v>6.0307017543859649E-2</v>
      </c>
      <c r="N11067">
        <f t="shared" si="518"/>
        <v>1</v>
      </c>
    </row>
    <row r="11068" spans="1:14" ht="26.25" x14ac:dyDescent="0.2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s="32">
        <f t="shared" si="516"/>
        <v>9178155.0419308636</v>
      </c>
      <c r="J11068" t="str">
        <f>IF(K11068="natural gas",VLOOKUP(D11068,'Cross-Page Data'!$I$4:$J$13,2,FALSE),IF(K11068="solar",VLOOKUP('Form 923'!D11068,'Cross-Page Data'!$I$14:$J$117,2,FALSE),K11068))</f>
        <v>biomass</v>
      </c>
      <c r="K11068" t="str">
        <f>VLOOKUP(E11068,'Cross-Page Data'!$D$4:$F$48,3,FALSE)</f>
        <v>biomass</v>
      </c>
      <c r="L11068" t="b">
        <f>IF(AND($P$6=FALSE,OR(C11068="Commercial NAICS Cogen",C11068="Industrial NAICS Cogen",C11068="NAICS-22 Cogen")),FALSE,IF(AND($P$7=FALSE,OR(C11068="Commercial NAICS Cogen",C11068="Commercial NAICS Non-Cogen",C11068="industrial NAICS Cogen", C11068="industrial NAICS non-cogen")),FALSE,TRUE))</f>
        <v>0</v>
      </c>
      <c r="M11068">
        <f t="shared" si="517"/>
        <v>0.52521929824561409</v>
      </c>
      <c r="N11068">
        <f t="shared" si="518"/>
        <v>1</v>
      </c>
    </row>
    <row r="11069" spans="1:14" x14ac:dyDescent="0.2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s="32">
        <f t="shared" si="516"/>
        <v>8902079.9252161719</v>
      </c>
      <c r="J11069" t="str">
        <f>IF(K11069="natural gas",VLOOKUP(D11069,'Cross-Page Data'!$I$4:$J$13,2,FALSE),IF(K11069="solar",VLOOKUP('Form 923'!D11069,'Cross-Page Data'!$I$14:$J$117,2,FALSE),K11069))</f>
        <v>solar pv</v>
      </c>
      <c r="K11069" t="str">
        <f>VLOOKUP(E11069,'Cross-Page Data'!$D$4:$F$48,3,FALSE)</f>
        <v>solar</v>
      </c>
      <c r="L11069" t="b">
        <f>IF(AND($P$6=FALSE,OR(C11069="Commercial NAICS Cogen",C11069="Industrial NAICS Cogen",C11069="NAICS-22 Cogen")),FALSE,IF(AND($P$7=FALSE,OR(C11069="Commercial NAICS Cogen",C11069="Commercial NAICS Non-Cogen",C11069="industrial NAICS Cogen", C11069="industrial NAICS non-cogen")),FALSE,TRUE))</f>
        <v>1</v>
      </c>
      <c r="M11069">
        <f t="shared" si="517"/>
        <v>0.29233680227057712</v>
      </c>
      <c r="N11069">
        <f t="shared" si="518"/>
        <v>1</v>
      </c>
    </row>
    <row r="11070" spans="1:14" x14ac:dyDescent="0.2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s="32">
        <f t="shared" si="516"/>
        <v>8902097.1538626142</v>
      </c>
      <c r="J11070" t="str">
        <f>IF(K11070="natural gas",VLOOKUP(D11070,'Cross-Page Data'!$I$4:$J$13,2,FALSE),IF(K11070="solar",VLOOKUP('Form 923'!D11070,'Cross-Page Data'!$I$14:$J$117,2,FALSE),K11070))</f>
        <v>solar pv</v>
      </c>
      <c r="K11070" t="str">
        <f>VLOOKUP(E11070,'Cross-Page Data'!$D$4:$F$48,3,FALSE)</f>
        <v>solar</v>
      </c>
      <c r="L11070" t="b">
        <f>IF(AND($P$6=FALSE,OR(C11070="Commercial NAICS Cogen",C11070="Industrial NAICS Cogen",C11070="NAICS-22 Cogen")),FALSE,IF(AND($P$7=FALSE,OR(C11070="Commercial NAICS Cogen",C11070="Commercial NAICS Non-Cogen",C11070="industrial NAICS Cogen", C11070="industrial NAICS non-cogen")),FALSE,TRUE))</f>
        <v>1</v>
      </c>
      <c r="M11070">
        <f t="shared" si="517"/>
        <v>0.27467675812046671</v>
      </c>
      <c r="N11070">
        <f t="shared" si="518"/>
        <v>1</v>
      </c>
    </row>
    <row r="11071" spans="1:14" x14ac:dyDescent="0.2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s="32">
        <f t="shared" si="516"/>
        <v>8901967.2855879758</v>
      </c>
      <c r="J11071" t="str">
        <f>IF(K11071="natural gas",VLOOKUP(D11071,'Cross-Page Data'!$I$4:$J$13,2,FALSE),IF(K11071="solar",VLOOKUP('Form 923'!D11071,'Cross-Page Data'!$I$14:$J$117,2,FALSE),K11071))</f>
        <v>solar pv</v>
      </c>
      <c r="K11071" t="str">
        <f>VLOOKUP(E11071,'Cross-Page Data'!$D$4:$F$48,3,FALSE)</f>
        <v>solar</v>
      </c>
      <c r="L11071" t="b">
        <f>IF(AND($P$6=FALSE,OR(C11071="Commercial NAICS Cogen",C11071="Industrial NAICS Cogen",C11071="NAICS-22 Cogen")),FALSE,IF(AND($P$7=FALSE,OR(C11071="Commercial NAICS Cogen",C11071="Commercial NAICS Non-Cogen",C11071="industrial NAICS Cogen", C11071="industrial NAICS non-cogen")),FALSE,TRUE))</f>
        <v>1</v>
      </c>
      <c r="M11071">
        <f t="shared" si="517"/>
        <v>0.6162093976663513</v>
      </c>
      <c r="N11071">
        <f t="shared" si="518"/>
        <v>1</v>
      </c>
    </row>
    <row r="11072" spans="1:14" ht="26.25" x14ac:dyDescent="0.2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s="32" t="str">
        <f t="shared" si="516"/>
        <v/>
      </c>
      <c r="J11072" t="str">
        <f>IF(K11072="natural gas",VLOOKUP(D11072,'Cross-Page Data'!$I$4:$J$13,2,FALSE),IF(K11072="solar",VLOOKUP('Form 923'!D11072,'Cross-Page Data'!$I$14:$J$117,2,FALSE),K11072))</f>
        <v>biomass</v>
      </c>
      <c r="K11072" t="str">
        <f>VLOOKUP(E11072,'Cross-Page Data'!$D$4:$F$48,3,FALSE)</f>
        <v>biomass</v>
      </c>
      <c r="L11072" t="b">
        <f>IF(AND($P$6=FALSE,OR(C11072="Commercial NAICS Cogen",C11072="Industrial NAICS Cogen",C11072="NAICS-22 Cogen")),FALSE,IF(AND($P$7=FALSE,OR(C11072="Commercial NAICS Cogen",C11072="Commercial NAICS Non-Cogen",C11072="industrial NAICS Cogen", C11072="industrial NAICS non-cogen")),FALSE,TRUE))</f>
        <v>0</v>
      </c>
      <c r="M11072">
        <f t="shared" si="517"/>
        <v>1.0964912280701754E-3</v>
      </c>
      <c r="N11072">
        <f t="shared" si="518"/>
        <v>0</v>
      </c>
    </row>
    <row r="11073" spans="1:14" x14ac:dyDescent="0.2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s="32">
        <f t="shared" si="516"/>
        <v>675574.07532780489</v>
      </c>
      <c r="J11073" t="str">
        <f>IF(K11073="natural gas",VLOOKUP(D11073,'Cross-Page Data'!$I$4:$J$13,2,FALSE),IF(K11073="solar",VLOOKUP('Form 923'!D11073,'Cross-Page Data'!$I$14:$J$117,2,FALSE),K11073))</f>
        <v>natural gas nonpeaker</v>
      </c>
      <c r="K11073" t="str">
        <f>VLOOKUP(E11073,'Cross-Page Data'!$D$4:$F$48,3,FALSE)</f>
        <v>natural gas</v>
      </c>
      <c r="L11073" t="b">
        <f>IF(AND($P$6=FALSE,OR(C11073="Commercial NAICS Cogen",C11073="Industrial NAICS Cogen",C11073="NAICS-22 Cogen")),FALSE,IF(AND($P$7=FALSE,OR(C11073="Commercial NAICS Cogen",C11073="Commercial NAICS Non-Cogen",C11073="industrial NAICS Cogen", C11073="industrial NAICS non-cogen")),FALSE,TRUE))</f>
        <v>1</v>
      </c>
      <c r="M11073">
        <f t="shared" si="517"/>
        <v>0.68279069767441858</v>
      </c>
      <c r="N11073">
        <f t="shared" si="518"/>
        <v>1</v>
      </c>
    </row>
    <row r="11074" spans="1:14" x14ac:dyDescent="0.2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s="32">
        <f t="shared" si="516"/>
        <v>10134423.341428706</v>
      </c>
      <c r="J11074" t="str">
        <f>IF(K11074="natural gas",VLOOKUP(D11074,'Cross-Page Data'!$I$4:$J$13,2,FALSE),IF(K11074="solar",VLOOKUP('Form 923'!D11074,'Cross-Page Data'!$I$14:$J$117,2,FALSE),K11074))</f>
        <v>natural gas nonpeaker</v>
      </c>
      <c r="K11074" t="str">
        <f>VLOOKUP(E11074,'Cross-Page Data'!$D$4:$F$48,3,FALSE)</f>
        <v>natural gas</v>
      </c>
      <c r="L11074" t="b">
        <f>IF(AND($P$6=FALSE,OR(C11074="Commercial NAICS Cogen",C11074="Industrial NAICS Cogen",C11074="NAICS-22 Cogen")),FALSE,IF(AND($P$7=FALSE,OR(C11074="Commercial NAICS Cogen",C11074="Commercial NAICS Non-Cogen",C11074="industrial NAICS Cogen", C11074="industrial NAICS non-cogen")),FALSE,TRUE))</f>
        <v>1</v>
      </c>
      <c r="M11074">
        <f t="shared" si="517"/>
        <v>0.33209302325581397</v>
      </c>
      <c r="N11074">
        <f t="shared" si="518"/>
        <v>1</v>
      </c>
    </row>
    <row r="11075" spans="1:14" x14ac:dyDescent="0.2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s="32" t="str">
        <f t="shared" si="516"/>
        <v/>
      </c>
      <c r="J11075" t="str">
        <f>IF(K11075="natural gas",VLOOKUP(D11075,'Cross-Page Data'!$I$4:$J$13,2,FALSE),IF(K11075="solar",VLOOKUP('Form 923'!D11075,'Cross-Page Data'!$I$14:$J$117,2,FALSE),K11075))</f>
        <v>natural gas peaker</v>
      </c>
      <c r="K11075" t="str">
        <f>VLOOKUP(E11075,'Cross-Page Data'!$D$4:$F$48,3,FALSE)</f>
        <v>natural gas</v>
      </c>
      <c r="L11075" t="b">
        <f>IF(AND($P$6=FALSE,OR(C11075="Commercial NAICS Cogen",C11075="Industrial NAICS Cogen",C11075="NAICS-22 Cogen")),FALSE,IF(AND($P$7=FALSE,OR(C11075="Commercial NAICS Cogen",C11075="Commercial NAICS Non-Cogen",C11075="industrial NAICS Cogen", C11075="industrial NAICS non-cogen")),FALSE,TRUE))</f>
        <v>1</v>
      </c>
      <c r="M11075">
        <f t="shared" si="517"/>
        <v>4.9382716049382717E-4</v>
      </c>
      <c r="N11075">
        <f t="shared" si="518"/>
        <v>0</v>
      </c>
    </row>
    <row r="11076" spans="1:14" x14ac:dyDescent="0.2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s="32">
        <f t="shared" si="516"/>
        <v>8902496.6261808369</v>
      </c>
      <c r="J11076" t="str">
        <f>IF(K11076="natural gas",VLOOKUP(D11076,'Cross-Page Data'!$I$4:$J$13,2,FALSE),IF(K11076="solar",VLOOKUP('Form 923'!D11076,'Cross-Page Data'!$I$14:$J$117,2,FALSE),K11076))</f>
        <v>solar pv</v>
      </c>
      <c r="K11076" t="str">
        <f>VLOOKUP(E11076,'Cross-Page Data'!$D$4:$F$48,3,FALSE)</f>
        <v>solar</v>
      </c>
      <c r="L11076" t="b">
        <f>IF(AND($P$6=FALSE,OR(C11076="Commercial NAICS Cogen",C11076="Industrial NAICS Cogen",C11076="NAICS-22 Cogen")),FALSE,IF(AND($P$7=FALSE,OR(C11076="Commercial NAICS Cogen",C11076="Commercial NAICS Non-Cogen",C11076="industrial NAICS Cogen", C11076="industrial NAICS non-cogen")),FALSE,TRUE))</f>
        <v>1</v>
      </c>
      <c r="M11076">
        <f t="shared" si="517"/>
        <v>7.3163040050457276E-2</v>
      </c>
      <c r="N11076">
        <f t="shared" si="518"/>
        <v>1</v>
      </c>
    </row>
    <row r="11077" spans="1:14" x14ac:dyDescent="0.2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s="32">
        <f t="shared" si="516"/>
        <v>8902229.845626073</v>
      </c>
      <c r="J11077" t="str">
        <f>IF(K11077="natural gas",VLOOKUP(D11077,'Cross-Page Data'!$I$4:$J$13,2,FALSE),IF(K11077="solar",VLOOKUP('Form 923'!D11077,'Cross-Page Data'!$I$14:$J$117,2,FALSE),K11077))</f>
        <v>solar pv</v>
      </c>
      <c r="K11077" t="str">
        <f>VLOOKUP(E11077,'Cross-Page Data'!$D$4:$F$48,3,FALSE)</f>
        <v>solar</v>
      </c>
      <c r="L11077" t="b">
        <f>IF(AND($P$6=FALSE,OR(C11077="Commercial NAICS Cogen",C11077="Industrial NAICS Cogen",C11077="NAICS-22 Cogen")),FALSE,IF(AND($P$7=FALSE,OR(C11077="Commercial NAICS Cogen",C11077="Commercial NAICS Non-Cogen",C11077="industrial NAICS Cogen", C11077="industrial NAICS non-cogen")),FALSE,TRUE))</f>
        <v>1</v>
      </c>
      <c r="M11077">
        <f t="shared" si="517"/>
        <v>0.15610217596972564</v>
      </c>
      <c r="N11077">
        <f t="shared" si="518"/>
        <v>1</v>
      </c>
    </row>
    <row r="11078" spans="1:14" x14ac:dyDescent="0.2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s="32">
        <f t="shared" si="516"/>
        <v>8902170.7245526537</v>
      </c>
      <c r="J11078" t="str">
        <f>IF(K11078="natural gas",VLOOKUP(D11078,'Cross-Page Data'!$I$4:$J$13,2,FALSE),IF(K11078="solar",VLOOKUP('Form 923'!D11078,'Cross-Page Data'!$I$14:$J$117,2,FALSE),K11078))</f>
        <v>solar pv</v>
      </c>
      <c r="K11078" t="str">
        <f>VLOOKUP(E11078,'Cross-Page Data'!$D$4:$F$48,3,FALSE)</f>
        <v>solar</v>
      </c>
      <c r="L11078" t="b">
        <f>IF(AND($P$6=FALSE,OR(C11078="Commercial NAICS Cogen",C11078="Industrial NAICS Cogen",C11078="NAICS-22 Cogen")),FALSE,IF(AND($P$7=FALSE,OR(C11078="Commercial NAICS Cogen",C11078="Commercial NAICS Non-Cogen",C11078="industrial NAICS Cogen", C11078="industrial NAICS non-cogen")),FALSE,TRUE))</f>
        <v>1</v>
      </c>
      <c r="M11078">
        <f t="shared" si="517"/>
        <v>0.19646799116997793</v>
      </c>
      <c r="N11078">
        <f t="shared" si="518"/>
        <v>1</v>
      </c>
    </row>
    <row r="11079" spans="1:14" x14ac:dyDescent="0.2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s="32">
        <f t="shared" ref="I11079:I11142" si="519">IFERROR(F11079/G11079*10^6,"")</f>
        <v>8903100.7751937993</v>
      </c>
      <c r="J11079" t="str">
        <f>IF(K11079="natural gas",VLOOKUP(D11079,'Cross-Page Data'!$I$4:$J$13,2,FALSE),IF(K11079="solar",VLOOKUP('Form 923'!D11079,'Cross-Page Data'!$I$14:$J$117,2,FALSE),K11079))</f>
        <v>solar pv</v>
      </c>
      <c r="K11079" t="str">
        <f>VLOOKUP(E11079,'Cross-Page Data'!$D$4:$F$48,3,FALSE)</f>
        <v>solar</v>
      </c>
      <c r="L11079" t="b">
        <f>IF(AND($P$6=FALSE,OR(C11079="Commercial NAICS Cogen",C11079="Industrial NAICS Cogen",C11079="NAICS-22 Cogen")),FALSE,IF(AND($P$7=FALSE,OR(C11079="Commercial NAICS Cogen",C11079="Commercial NAICS Non-Cogen",C11079="industrial NAICS Cogen", C11079="industrial NAICS non-cogen")),FALSE,TRUE))</f>
        <v>1</v>
      </c>
      <c r="M11079">
        <f t="shared" ref="M11079:M11142" si="520">(COUNTIFS($J$6:$J$14148,J11079,$I$6:$I$14148,"&gt;"&amp;I11079)+1)/COUNTIFS($J$6:$J$14148,J11079)</f>
        <v>2.2390413118889941E-2</v>
      </c>
      <c r="N11079">
        <f t="shared" ref="N11079:N11142" si="521">IF(OR(M11079&gt;0.95,M11079&lt;0.05),0,1)</f>
        <v>0</v>
      </c>
    </row>
    <row r="11080" spans="1:14" x14ac:dyDescent="0.2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s="32">
        <f t="shared" si="519"/>
        <v>8901446.3504877221</v>
      </c>
      <c r="J11080" t="str">
        <f>IF(K11080="natural gas",VLOOKUP(D11080,'Cross-Page Data'!$I$4:$J$13,2,FALSE),IF(K11080="solar",VLOOKUP('Form 923'!D11080,'Cross-Page Data'!$I$14:$J$117,2,FALSE),K11080))</f>
        <v>solar pv</v>
      </c>
      <c r="K11080" t="str">
        <f>VLOOKUP(E11080,'Cross-Page Data'!$D$4:$F$48,3,FALSE)</f>
        <v>solar</v>
      </c>
      <c r="L11080" t="b">
        <f>IF(AND($P$6=FALSE,OR(C11080="Commercial NAICS Cogen",C11080="Industrial NAICS Cogen",C11080="NAICS-22 Cogen")),FALSE,IF(AND($P$7=FALSE,OR(C11080="Commercial NAICS Cogen",C11080="Commercial NAICS Non-Cogen",C11080="industrial NAICS Cogen", C11080="industrial NAICS non-cogen")),FALSE,TRUE))</f>
        <v>1</v>
      </c>
      <c r="M11080">
        <f t="shared" si="520"/>
        <v>0.90413118889940081</v>
      </c>
      <c r="N11080">
        <f t="shared" si="521"/>
        <v>1</v>
      </c>
    </row>
    <row r="11081" spans="1:14" x14ac:dyDescent="0.2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s="32">
        <f t="shared" si="519"/>
        <v>8902586.206896551</v>
      </c>
      <c r="J11081" t="str">
        <f>IF(K11081="natural gas",VLOOKUP(D11081,'Cross-Page Data'!$I$4:$J$13,2,FALSE),IF(K11081="solar",VLOOKUP('Form 923'!D11081,'Cross-Page Data'!$I$14:$J$117,2,FALSE),K11081))</f>
        <v>solar pv</v>
      </c>
      <c r="K11081" t="str">
        <f>VLOOKUP(E11081,'Cross-Page Data'!$D$4:$F$48,3,FALSE)</f>
        <v>solar</v>
      </c>
      <c r="L11081" t="b">
        <f>IF(AND($P$6=FALSE,OR(C11081="Commercial NAICS Cogen",C11081="Industrial NAICS Cogen",C11081="NAICS-22 Cogen")),FALSE,IF(AND($P$7=FALSE,OR(C11081="Commercial NAICS Cogen",C11081="Commercial NAICS Non-Cogen",C11081="industrial NAICS Cogen", C11081="industrial NAICS non-cogen")),FALSE,TRUE))</f>
        <v>1</v>
      </c>
      <c r="M11081">
        <f t="shared" si="520"/>
        <v>5.7395143487858721E-2</v>
      </c>
      <c r="N11081">
        <f t="shared" si="521"/>
        <v>1</v>
      </c>
    </row>
    <row r="11082" spans="1:14" x14ac:dyDescent="0.2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s="32">
        <f t="shared" si="519"/>
        <v>8900176.6784452293</v>
      </c>
      <c r="J11082" t="str">
        <f>IF(K11082="natural gas",VLOOKUP(D11082,'Cross-Page Data'!$I$4:$J$13,2,FALSE),IF(K11082="solar",VLOOKUP('Form 923'!D11082,'Cross-Page Data'!$I$14:$J$117,2,FALSE),K11082))</f>
        <v>solar pv</v>
      </c>
      <c r="K11082" t="str">
        <f>VLOOKUP(E11082,'Cross-Page Data'!$D$4:$F$48,3,FALSE)</f>
        <v>solar</v>
      </c>
      <c r="L11082" t="b">
        <f>IF(AND($P$6=FALSE,OR(C11082="Commercial NAICS Cogen",C11082="Industrial NAICS Cogen",C11082="NAICS-22 Cogen")),FALSE,IF(AND($P$7=FALSE,OR(C11082="Commercial NAICS Cogen",C11082="Commercial NAICS Non-Cogen",C11082="industrial NAICS Cogen", C11082="industrial NAICS non-cogen")),FALSE,TRUE))</f>
        <v>1</v>
      </c>
      <c r="M11082">
        <f t="shared" si="520"/>
        <v>0.96026490066225167</v>
      </c>
      <c r="N11082">
        <f t="shared" si="521"/>
        <v>0</v>
      </c>
    </row>
    <row r="11083" spans="1:14" x14ac:dyDescent="0.2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s="32" t="str">
        <f t="shared" si="519"/>
        <v/>
      </c>
      <c r="J11083" t="str">
        <f>IF(K11083="natural gas",VLOOKUP(D11083,'Cross-Page Data'!$I$4:$J$13,2,FALSE),IF(K11083="solar",VLOOKUP('Form 923'!D11083,'Cross-Page Data'!$I$14:$J$117,2,FALSE),K11083))</f>
        <v>other</v>
      </c>
      <c r="K11083" t="str">
        <f>VLOOKUP(E11083,'Cross-Page Data'!$D$4:$F$48,3,FALSE)</f>
        <v>other</v>
      </c>
      <c r="L11083" t="b">
        <f>IF(AND($P$6=FALSE,OR(C11083="Commercial NAICS Cogen",C11083="Industrial NAICS Cogen",C11083="NAICS-22 Cogen")),FALSE,IF(AND($P$7=FALSE,OR(C11083="Commercial NAICS Cogen",C11083="Commercial NAICS Non-Cogen",C11083="industrial NAICS Cogen", C11083="industrial NAICS non-cogen")),FALSE,TRUE))</f>
        <v>1</v>
      </c>
      <c r="M11083">
        <f t="shared" si="520"/>
        <v>1.6233766233766235E-3</v>
      </c>
      <c r="N11083">
        <f t="shared" si="521"/>
        <v>0</v>
      </c>
    </row>
    <row r="11084" spans="1:14" x14ac:dyDescent="0.2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s="32">
        <f t="shared" si="519"/>
        <v>1959833.2386943258</v>
      </c>
      <c r="J11084" t="str">
        <f>IF(K11084="natural gas",VLOOKUP(D11084,'Cross-Page Data'!$I$4:$J$13,2,FALSE),IF(K11084="solar",VLOOKUP('Form 923'!D11084,'Cross-Page Data'!$I$14:$J$117,2,FALSE),K11084))</f>
        <v>natural gas nonpeaker</v>
      </c>
      <c r="K11084" t="str">
        <f>VLOOKUP(E11084,'Cross-Page Data'!$D$4:$F$48,3,FALSE)</f>
        <v>natural gas</v>
      </c>
      <c r="L11084" t="b">
        <f>IF(AND($P$6=FALSE,OR(C11084="Commercial NAICS Cogen",C11084="Industrial NAICS Cogen",C11084="NAICS-22 Cogen")),FALSE,IF(AND($P$7=FALSE,OR(C11084="Commercial NAICS Cogen",C11084="Commercial NAICS Non-Cogen",C11084="industrial NAICS Cogen", C11084="industrial NAICS non-cogen")),FALSE,TRUE))</f>
        <v>1</v>
      </c>
      <c r="M11084">
        <f t="shared" si="520"/>
        <v>0.58511627906976749</v>
      </c>
      <c r="N11084">
        <f t="shared" si="521"/>
        <v>1</v>
      </c>
    </row>
    <row r="11085" spans="1:14" x14ac:dyDescent="0.2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s="32">
        <f t="shared" si="519"/>
        <v>10197554.018245265</v>
      </c>
      <c r="J11085" t="str">
        <f>IF(K11085="natural gas",VLOOKUP(D11085,'Cross-Page Data'!$I$4:$J$13,2,FALSE),IF(K11085="solar",VLOOKUP('Form 923'!D11085,'Cross-Page Data'!$I$14:$J$117,2,FALSE),K11085))</f>
        <v>natural gas nonpeaker</v>
      </c>
      <c r="K11085" t="str">
        <f>VLOOKUP(E11085,'Cross-Page Data'!$D$4:$F$48,3,FALSE)</f>
        <v>natural gas</v>
      </c>
      <c r="L11085" t="b">
        <f>IF(AND($P$6=FALSE,OR(C11085="Commercial NAICS Cogen",C11085="Industrial NAICS Cogen",C11085="NAICS-22 Cogen")),FALSE,IF(AND($P$7=FALSE,OR(C11085="Commercial NAICS Cogen",C11085="Commercial NAICS Non-Cogen",C11085="industrial NAICS Cogen", C11085="industrial NAICS non-cogen")),FALSE,TRUE))</f>
        <v>1</v>
      </c>
      <c r="M11085">
        <f t="shared" si="520"/>
        <v>0.32558139534883723</v>
      </c>
      <c r="N11085">
        <f t="shared" si="521"/>
        <v>1</v>
      </c>
    </row>
    <row r="11086" spans="1:14" x14ac:dyDescent="0.2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s="32">
        <f t="shared" si="519"/>
        <v>9879846.8661889862</v>
      </c>
      <c r="J11086" t="str">
        <f>IF(K11086="natural gas",VLOOKUP(D11086,'Cross-Page Data'!$I$4:$J$13,2,FALSE),IF(K11086="solar",VLOOKUP('Form 923'!D11086,'Cross-Page Data'!$I$14:$J$117,2,FALSE),K11086))</f>
        <v>biomass</v>
      </c>
      <c r="K11086" t="str">
        <f>VLOOKUP(E11086,'Cross-Page Data'!$D$4:$F$48,3,FALSE)</f>
        <v>biomass</v>
      </c>
      <c r="L11086" t="b">
        <f>IF(AND($P$6=FALSE,OR(C11086="Commercial NAICS Cogen",C11086="Industrial NAICS Cogen",C11086="NAICS-22 Cogen")),FALSE,IF(AND($P$7=FALSE,OR(C11086="Commercial NAICS Cogen",C11086="Commercial NAICS Non-Cogen",C11086="industrial NAICS Cogen", C11086="industrial NAICS non-cogen")),FALSE,TRUE))</f>
        <v>0</v>
      </c>
      <c r="M11086">
        <f t="shared" si="520"/>
        <v>0.50548245614035092</v>
      </c>
      <c r="N11086">
        <f t="shared" si="521"/>
        <v>1</v>
      </c>
    </row>
    <row r="11087" spans="1:14" x14ac:dyDescent="0.2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s="32">
        <f t="shared" si="519"/>
        <v>8902250</v>
      </c>
      <c r="J11087" t="str">
        <f>IF(K11087="natural gas",VLOOKUP(D11087,'Cross-Page Data'!$I$4:$J$13,2,FALSE),IF(K11087="solar",VLOOKUP('Form 923'!D11087,'Cross-Page Data'!$I$14:$J$117,2,FALSE),K11087))</f>
        <v>solar pv</v>
      </c>
      <c r="K11087" t="str">
        <f>VLOOKUP(E11087,'Cross-Page Data'!$D$4:$F$48,3,FALSE)</f>
        <v>solar</v>
      </c>
      <c r="L11087" t="b">
        <f>IF(AND($P$6=FALSE,OR(C11087="Commercial NAICS Cogen",C11087="Industrial NAICS Cogen",C11087="NAICS-22 Cogen")),FALSE,IF(AND($P$7=FALSE,OR(C11087="Commercial NAICS Cogen",C11087="Commercial NAICS Non-Cogen",C11087="industrial NAICS Cogen", C11087="industrial NAICS non-cogen")),FALSE,TRUE))</f>
        <v>1</v>
      </c>
      <c r="M11087">
        <f t="shared" si="520"/>
        <v>0.14632608010091455</v>
      </c>
      <c r="N11087">
        <f t="shared" si="521"/>
        <v>1</v>
      </c>
    </row>
    <row r="11088" spans="1:14" ht="26.25" x14ac:dyDescent="0.2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s="32">
        <f t="shared" si="519"/>
        <v>8901667.0183583032</v>
      </c>
      <c r="J11088" t="str">
        <f>IF(K11088="natural gas",VLOOKUP(D11088,'Cross-Page Data'!$I$4:$J$13,2,FALSE),IF(K11088="solar",VLOOKUP('Form 923'!D11088,'Cross-Page Data'!$I$14:$J$117,2,FALSE),K11088))</f>
        <v>wind</v>
      </c>
      <c r="K11088" t="str">
        <f>VLOOKUP(E11088,'Cross-Page Data'!$D$4:$F$48,3,FALSE)</f>
        <v>wind</v>
      </c>
      <c r="L11088" t="b">
        <f>IF(AND($P$6=FALSE,OR(C11088="Commercial NAICS Cogen",C11088="Industrial NAICS Cogen",C11088="NAICS-22 Cogen")),FALSE,IF(AND($P$7=FALSE,OR(C11088="Commercial NAICS Cogen",C11088="Commercial NAICS Non-Cogen",C11088="industrial NAICS Cogen", C11088="industrial NAICS non-cogen")),FALSE,TRUE))</f>
        <v>0</v>
      </c>
      <c r="M11088">
        <f t="shared" si="520"/>
        <v>0.96500437445319331</v>
      </c>
      <c r="N11088">
        <f t="shared" si="521"/>
        <v>0</v>
      </c>
    </row>
    <row r="11089" spans="1:14" x14ac:dyDescent="0.2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s="32">
        <f t="shared" si="519"/>
        <v>8902240.3258655798</v>
      </c>
      <c r="J11089" t="str">
        <f>IF(K11089="natural gas",VLOOKUP(D11089,'Cross-Page Data'!$I$4:$J$13,2,FALSE),IF(K11089="solar",VLOOKUP('Form 923'!D11089,'Cross-Page Data'!$I$14:$J$117,2,FALSE),K11089))</f>
        <v>solar pv</v>
      </c>
      <c r="K11089" t="str">
        <f>VLOOKUP(E11089,'Cross-Page Data'!$D$4:$F$48,3,FALSE)</f>
        <v>solar</v>
      </c>
      <c r="L11089" t="b">
        <f>IF(AND($P$6=FALSE,OR(C11089="Commercial NAICS Cogen",C11089="Industrial NAICS Cogen",C11089="NAICS-22 Cogen")),FALSE,IF(AND($P$7=FALSE,OR(C11089="Commercial NAICS Cogen",C11089="Commercial NAICS Non-Cogen",C11089="industrial NAICS Cogen", C11089="industrial NAICS non-cogen")),FALSE,TRUE))</f>
        <v>1</v>
      </c>
      <c r="M11089">
        <f t="shared" si="520"/>
        <v>0.15263323872595397</v>
      </c>
      <c r="N11089">
        <f t="shared" si="521"/>
        <v>1</v>
      </c>
    </row>
    <row r="11090" spans="1:14" x14ac:dyDescent="0.2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s="32">
        <f t="shared" si="519"/>
        <v>8901986.4454311747</v>
      </c>
      <c r="J11090" t="str">
        <f>IF(K11090="natural gas",VLOOKUP(D11090,'Cross-Page Data'!$I$4:$J$13,2,FALSE),IF(K11090="solar",VLOOKUP('Form 923'!D11090,'Cross-Page Data'!$I$14:$J$117,2,FALSE),K11090))</f>
        <v>solar pv</v>
      </c>
      <c r="K11090" t="str">
        <f>VLOOKUP(E11090,'Cross-Page Data'!$D$4:$F$48,3,FALSE)</f>
        <v>solar</v>
      </c>
      <c r="L11090" t="b">
        <f>IF(AND($P$6=FALSE,OR(C11090="Commercial NAICS Cogen",C11090="Industrial NAICS Cogen",C11090="NAICS-22 Cogen")),FALSE,IF(AND($P$7=FALSE,OR(C11090="Commercial NAICS Cogen",C11090="Commercial NAICS Non-Cogen",C11090="industrial NAICS Cogen", C11090="industrial NAICS non-cogen")),FALSE,TRUE))</f>
        <v>1</v>
      </c>
      <c r="M11090">
        <f t="shared" si="520"/>
        <v>0.56575212866603597</v>
      </c>
      <c r="N11090">
        <f t="shared" si="521"/>
        <v>1</v>
      </c>
    </row>
    <row r="11091" spans="1:14" x14ac:dyDescent="0.2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s="32">
        <f t="shared" si="519"/>
        <v>8902009.5503382403</v>
      </c>
      <c r="J11091" t="str">
        <f>IF(K11091="natural gas",VLOOKUP(D11091,'Cross-Page Data'!$I$4:$J$13,2,FALSE),IF(K11091="solar",VLOOKUP('Form 923'!D11091,'Cross-Page Data'!$I$14:$J$117,2,FALSE),K11091))</f>
        <v>solar pv</v>
      </c>
      <c r="K11091" t="str">
        <f>VLOOKUP(E11091,'Cross-Page Data'!$D$4:$F$48,3,FALSE)</f>
        <v>solar</v>
      </c>
      <c r="L11091" t="b">
        <f>IF(AND($P$6=FALSE,OR(C11091="Commercial NAICS Cogen",C11091="Industrial NAICS Cogen",C11091="NAICS-22 Cogen")),FALSE,IF(AND($P$7=FALSE,OR(C11091="Commercial NAICS Cogen",C11091="Commercial NAICS Non-Cogen",C11091="industrial NAICS Cogen", C11091="industrial NAICS non-cogen")),FALSE,TRUE))</f>
        <v>1</v>
      </c>
      <c r="M11091">
        <f t="shared" si="520"/>
        <v>0.43771680857773571</v>
      </c>
      <c r="N11091">
        <f t="shared" si="521"/>
        <v>1</v>
      </c>
    </row>
    <row r="11092" spans="1:14" x14ac:dyDescent="0.2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s="32">
        <f t="shared" si="519"/>
        <v>8902167.3690547869</v>
      </c>
      <c r="J11092" t="str">
        <f>IF(K11092="natural gas",VLOOKUP(D11092,'Cross-Page Data'!$I$4:$J$13,2,FALSE),IF(K11092="solar",VLOOKUP('Form 923'!D11092,'Cross-Page Data'!$I$14:$J$117,2,FALSE),K11092))</f>
        <v>solar pv</v>
      </c>
      <c r="K11092" t="str">
        <f>VLOOKUP(E11092,'Cross-Page Data'!$D$4:$F$48,3,FALSE)</f>
        <v>solar</v>
      </c>
      <c r="L11092" t="b">
        <f>IF(AND($P$6=FALSE,OR(C11092="Commercial NAICS Cogen",C11092="Industrial NAICS Cogen",C11092="NAICS-22 Cogen")),FALSE,IF(AND($P$7=FALSE,OR(C11092="Commercial NAICS Cogen",C11092="Commercial NAICS Non-Cogen",C11092="industrial NAICS Cogen", C11092="industrial NAICS non-cogen")),FALSE,TRUE))</f>
        <v>1</v>
      </c>
      <c r="M11092">
        <f t="shared" si="520"/>
        <v>0.1999369284137496</v>
      </c>
      <c r="N11092">
        <f t="shared" si="521"/>
        <v>1</v>
      </c>
    </row>
    <row r="11093" spans="1:14" x14ac:dyDescent="0.2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s="32">
        <f t="shared" si="519"/>
        <v>8901783.1463905666</v>
      </c>
      <c r="J11093" t="str">
        <f>IF(K11093="natural gas",VLOOKUP(D11093,'Cross-Page Data'!$I$4:$J$13,2,FALSE),IF(K11093="solar",VLOOKUP('Form 923'!D11093,'Cross-Page Data'!$I$14:$J$117,2,FALSE),K11093))</f>
        <v>solar pv</v>
      </c>
      <c r="K11093" t="str">
        <f>VLOOKUP(E11093,'Cross-Page Data'!$D$4:$F$48,3,FALSE)</f>
        <v>solar</v>
      </c>
      <c r="L11093" t="b">
        <f>IF(AND($P$6=FALSE,OR(C11093="Commercial NAICS Cogen",C11093="Industrial NAICS Cogen",C11093="NAICS-22 Cogen")),FALSE,IF(AND($P$7=FALSE,OR(C11093="Commercial NAICS Cogen",C11093="Commercial NAICS Non-Cogen",C11093="industrial NAICS Cogen", C11093="industrial NAICS non-cogen")),FALSE,TRUE))</f>
        <v>1</v>
      </c>
      <c r="M11093">
        <f t="shared" si="520"/>
        <v>0.81141595711132131</v>
      </c>
      <c r="N11093">
        <f t="shared" si="521"/>
        <v>1</v>
      </c>
    </row>
    <row r="11094" spans="1:14" ht="26.25" x14ac:dyDescent="0.2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s="32">
        <f t="shared" si="519"/>
        <v>9667592.6058506016</v>
      </c>
      <c r="J11094" t="str">
        <f>IF(K11094="natural gas",VLOOKUP(D11094,'Cross-Page Data'!$I$4:$J$13,2,FALSE),IF(K11094="solar",VLOOKUP('Form 923'!D11094,'Cross-Page Data'!$I$14:$J$117,2,FALSE),K11094))</f>
        <v>natural gas peaker</v>
      </c>
      <c r="K11094" t="str">
        <f>VLOOKUP(E11094,'Cross-Page Data'!$D$4:$F$48,3,FALSE)</f>
        <v>natural gas</v>
      </c>
      <c r="L11094" t="b">
        <f>IF(AND($P$6=FALSE,OR(C11094="Commercial NAICS Cogen",C11094="Industrial NAICS Cogen",C11094="NAICS-22 Cogen")),FALSE,IF(AND($P$7=FALSE,OR(C11094="Commercial NAICS Cogen",C11094="Commercial NAICS Non-Cogen",C11094="industrial NAICS Cogen", C11094="industrial NAICS non-cogen")),FALSE,TRUE))</f>
        <v>0</v>
      </c>
      <c r="M11094">
        <f t="shared" si="520"/>
        <v>0.52888888888888885</v>
      </c>
      <c r="N11094">
        <f t="shared" si="521"/>
        <v>1</v>
      </c>
    </row>
    <row r="11095" spans="1:14" x14ac:dyDescent="0.2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s="32">
        <f t="shared" si="519"/>
        <v>4610884.6310640033</v>
      </c>
      <c r="J11095" t="str">
        <f>IF(K11095="natural gas",VLOOKUP(D11095,'Cross-Page Data'!$I$4:$J$13,2,FALSE),IF(K11095="solar",VLOOKUP('Form 923'!D11095,'Cross-Page Data'!$I$14:$J$117,2,FALSE),K11095))</f>
        <v>biomass</v>
      </c>
      <c r="K11095" t="str">
        <f>VLOOKUP(E11095,'Cross-Page Data'!$D$4:$F$48,3,FALSE)</f>
        <v>biomass</v>
      </c>
      <c r="L11095" t="b">
        <f>IF(AND($P$6=FALSE,OR(C11095="Commercial NAICS Cogen",C11095="Industrial NAICS Cogen",C11095="NAICS-22 Cogen")),FALSE,IF(AND($P$7=FALSE,OR(C11095="Commercial NAICS Cogen",C11095="Commercial NAICS Non-Cogen",C11095="industrial NAICS Cogen", C11095="industrial NAICS non-cogen")),FALSE,TRUE))</f>
        <v>0</v>
      </c>
      <c r="M11095">
        <f t="shared" si="520"/>
        <v>0.76425438596491224</v>
      </c>
      <c r="N11095">
        <f t="shared" si="521"/>
        <v>1</v>
      </c>
    </row>
    <row r="11096" spans="1:14" x14ac:dyDescent="0.2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s="32">
        <f t="shared" si="519"/>
        <v>0</v>
      </c>
      <c r="J11096" t="str">
        <f>IF(K11096="natural gas",VLOOKUP(D11096,'Cross-Page Data'!$I$4:$J$13,2,FALSE),IF(K11096="solar",VLOOKUP('Form 923'!D11096,'Cross-Page Data'!$I$14:$J$117,2,FALSE),K11096))</f>
        <v>natural gas nonpeaker</v>
      </c>
      <c r="K11096" t="str">
        <f>VLOOKUP(E11096,'Cross-Page Data'!$D$4:$F$48,3,FALSE)</f>
        <v>natural gas</v>
      </c>
      <c r="L11096" t="b">
        <f>IF(AND($P$6=FALSE,OR(C11096="Commercial NAICS Cogen",C11096="Industrial NAICS Cogen",C11096="NAICS-22 Cogen")),FALSE,IF(AND($P$7=FALSE,OR(C11096="Commercial NAICS Cogen",C11096="Commercial NAICS Non-Cogen",C11096="industrial NAICS Cogen", C11096="industrial NAICS non-cogen")),FALSE,TRUE))</f>
        <v>1</v>
      </c>
      <c r="M11096">
        <f t="shared" si="520"/>
        <v>0.77302325581395348</v>
      </c>
      <c r="N11096">
        <f t="shared" si="521"/>
        <v>1</v>
      </c>
    </row>
    <row r="11097" spans="1:14" x14ac:dyDescent="0.2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s="32">
        <f t="shared" si="519"/>
        <v>12208735.642118083</v>
      </c>
      <c r="J11097" t="str">
        <f>IF(K11097="natural gas",VLOOKUP(D11097,'Cross-Page Data'!$I$4:$J$13,2,FALSE),IF(K11097="solar",VLOOKUP('Form 923'!D11097,'Cross-Page Data'!$I$14:$J$117,2,FALSE),K11097))</f>
        <v>natural gas nonpeaker</v>
      </c>
      <c r="K11097" t="str">
        <f>VLOOKUP(E11097,'Cross-Page Data'!$D$4:$F$48,3,FALSE)</f>
        <v>natural gas</v>
      </c>
      <c r="L11097" t="b">
        <f>IF(AND($P$6=FALSE,OR(C11097="Commercial NAICS Cogen",C11097="Industrial NAICS Cogen",C11097="NAICS-22 Cogen")),FALSE,IF(AND($P$7=FALSE,OR(C11097="Commercial NAICS Cogen",C11097="Commercial NAICS Non-Cogen",C11097="industrial NAICS Cogen", C11097="industrial NAICS non-cogen")),FALSE,TRUE))</f>
        <v>1</v>
      </c>
      <c r="M11097">
        <f t="shared" si="520"/>
        <v>7.0697674418604653E-2</v>
      </c>
      <c r="N11097">
        <f t="shared" si="521"/>
        <v>1</v>
      </c>
    </row>
    <row r="11098" spans="1:14" x14ac:dyDescent="0.2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s="32" t="str">
        <f t="shared" si="519"/>
        <v/>
      </c>
      <c r="J11098" t="str">
        <f>IF(K11098="natural gas",VLOOKUP(D11098,'Cross-Page Data'!$I$4:$J$13,2,FALSE),IF(K11098="solar",VLOOKUP('Form 923'!D11098,'Cross-Page Data'!$I$14:$J$117,2,FALSE),K11098))</f>
        <v>natural gas peaker</v>
      </c>
      <c r="K11098" t="str">
        <f>VLOOKUP(E11098,'Cross-Page Data'!$D$4:$F$48,3,FALSE)</f>
        <v>natural gas</v>
      </c>
      <c r="L11098" t="b">
        <f>IF(AND($P$6=FALSE,OR(C11098="Commercial NAICS Cogen",C11098="Industrial NAICS Cogen",C11098="NAICS-22 Cogen")),FALSE,IF(AND($P$7=FALSE,OR(C11098="Commercial NAICS Cogen",C11098="Commercial NAICS Non-Cogen",C11098="industrial NAICS Cogen", C11098="industrial NAICS non-cogen")),FALSE,TRUE))</f>
        <v>0</v>
      </c>
      <c r="M11098">
        <f t="shared" si="520"/>
        <v>4.9382716049382717E-4</v>
      </c>
      <c r="N11098">
        <f t="shared" si="521"/>
        <v>0</v>
      </c>
    </row>
    <row r="11099" spans="1:14" x14ac:dyDescent="0.2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s="32">
        <f t="shared" si="519"/>
        <v>6015225.5639097737</v>
      </c>
      <c r="J11099" t="str">
        <f>IF(K11099="natural gas",VLOOKUP(D11099,'Cross-Page Data'!$I$4:$J$13,2,FALSE),IF(K11099="solar",VLOOKUP('Form 923'!D11099,'Cross-Page Data'!$I$14:$J$117,2,FALSE),K11099))</f>
        <v>biomass</v>
      </c>
      <c r="K11099" t="str">
        <f>VLOOKUP(E11099,'Cross-Page Data'!$D$4:$F$48,3,FALSE)</f>
        <v>biomass</v>
      </c>
      <c r="L11099" t="b">
        <f>IF(AND($P$6=FALSE,OR(C11099="Commercial NAICS Cogen",C11099="Industrial NAICS Cogen",C11099="NAICS-22 Cogen")),FALSE,IF(AND($P$7=FALSE,OR(C11099="Commercial NAICS Cogen",C11099="Commercial NAICS Non-Cogen",C11099="industrial NAICS Cogen", C11099="industrial NAICS non-cogen")),FALSE,TRUE))</f>
        <v>0</v>
      </c>
      <c r="M11099">
        <f t="shared" si="520"/>
        <v>0.61293859649122806</v>
      </c>
      <c r="N11099">
        <f t="shared" si="521"/>
        <v>1</v>
      </c>
    </row>
    <row r="11100" spans="1:14" x14ac:dyDescent="0.2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s="32">
        <f t="shared" si="519"/>
        <v>8901883.7018837016</v>
      </c>
      <c r="J11100" t="str">
        <f>IF(K11100="natural gas",VLOOKUP(D11100,'Cross-Page Data'!$I$4:$J$13,2,FALSE),IF(K11100="solar",VLOOKUP('Form 923'!D11100,'Cross-Page Data'!$I$14:$J$117,2,FALSE),K11100))</f>
        <v>solar pv</v>
      </c>
      <c r="K11100" t="str">
        <f>VLOOKUP(E11100,'Cross-Page Data'!$D$4:$F$48,3,FALSE)</f>
        <v>solar</v>
      </c>
      <c r="L11100" t="b">
        <f>IF(AND($P$6=FALSE,OR(C11100="Commercial NAICS Cogen",C11100="Industrial NAICS Cogen",C11100="NAICS-22 Cogen")),FALSE,IF(AND($P$7=FALSE,OR(C11100="Commercial NAICS Cogen",C11100="Commercial NAICS Non-Cogen",C11100="industrial NAICS Cogen", C11100="industrial NAICS non-cogen")),FALSE,TRUE))</f>
        <v>1</v>
      </c>
      <c r="M11100">
        <f t="shared" si="520"/>
        <v>0.72942289498580892</v>
      </c>
      <c r="N11100">
        <f t="shared" si="521"/>
        <v>1</v>
      </c>
    </row>
    <row r="11101" spans="1:14" x14ac:dyDescent="0.2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s="32">
        <f t="shared" si="519"/>
        <v>8902179.9888205715</v>
      </c>
      <c r="J11101" t="str">
        <f>IF(K11101="natural gas",VLOOKUP(D11101,'Cross-Page Data'!$I$4:$J$13,2,FALSE),IF(K11101="solar",VLOOKUP('Form 923'!D11101,'Cross-Page Data'!$I$14:$J$117,2,FALSE),K11101))</f>
        <v>solar pv</v>
      </c>
      <c r="K11101" t="str">
        <f>VLOOKUP(E11101,'Cross-Page Data'!$D$4:$F$48,3,FALSE)</f>
        <v>solar</v>
      </c>
      <c r="L11101" t="b">
        <f>IF(AND($P$6=FALSE,OR(C11101="Commercial NAICS Cogen",C11101="Industrial NAICS Cogen",C11101="NAICS-22 Cogen")),FALSE,IF(AND($P$7=FALSE,OR(C11101="Commercial NAICS Cogen",C11101="Commercial NAICS Non-Cogen",C11101="industrial NAICS Cogen", C11101="industrial NAICS non-cogen")),FALSE,TRUE))</f>
        <v>1</v>
      </c>
      <c r="M11101">
        <f t="shared" si="520"/>
        <v>0.18826868495742669</v>
      </c>
      <c r="N11101">
        <f t="shared" si="521"/>
        <v>1</v>
      </c>
    </row>
    <row r="11102" spans="1:14" x14ac:dyDescent="0.2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s="32">
        <f t="shared" si="519"/>
        <v>8903658.5365853664</v>
      </c>
      <c r="J11102" t="str">
        <f>IF(K11102="natural gas",VLOOKUP(D11102,'Cross-Page Data'!$I$4:$J$13,2,FALSE),IF(K11102="solar",VLOOKUP('Form 923'!D11102,'Cross-Page Data'!$I$14:$J$117,2,FALSE),K11102))</f>
        <v>solar pv</v>
      </c>
      <c r="K11102" t="str">
        <f>VLOOKUP(E11102,'Cross-Page Data'!$D$4:$F$48,3,FALSE)</f>
        <v>solar</v>
      </c>
      <c r="L11102" t="b">
        <f>IF(AND($P$6=FALSE,OR(C11102="Commercial NAICS Cogen",C11102="Industrial NAICS Cogen",C11102="NAICS-22 Cogen")),FALSE,IF(AND($P$7=FALSE,OR(C11102="Commercial NAICS Cogen",C11102="Commercial NAICS Non-Cogen",C11102="industrial NAICS Cogen", C11102="industrial NAICS non-cogen")),FALSE,TRUE))</f>
        <v>1</v>
      </c>
      <c r="M11102">
        <f t="shared" si="520"/>
        <v>1.2929675181330811E-2</v>
      </c>
      <c r="N11102">
        <f t="shared" si="521"/>
        <v>0</v>
      </c>
    </row>
    <row r="11103" spans="1:14" x14ac:dyDescent="0.2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s="32">
        <f t="shared" si="519"/>
        <v>8900826.4462809917</v>
      </c>
      <c r="J11103" t="str">
        <f>IF(K11103="natural gas",VLOOKUP(D11103,'Cross-Page Data'!$I$4:$J$13,2,FALSE),IF(K11103="solar",VLOOKUP('Form 923'!D11103,'Cross-Page Data'!$I$14:$J$117,2,FALSE),K11103))</f>
        <v>solar pv</v>
      </c>
      <c r="K11103" t="str">
        <f>VLOOKUP(E11103,'Cross-Page Data'!$D$4:$F$48,3,FALSE)</f>
        <v>solar</v>
      </c>
      <c r="L11103" t="b">
        <f>IF(AND($P$6=FALSE,OR(C11103="Commercial NAICS Cogen",C11103="Industrial NAICS Cogen",C11103="NAICS-22 Cogen")),FALSE,IF(AND($P$7=FALSE,OR(C11103="Commercial NAICS Cogen",C11103="Commercial NAICS Non-Cogen",C11103="industrial NAICS Cogen", C11103="industrial NAICS non-cogen")),FALSE,TRUE))</f>
        <v>1</v>
      </c>
      <c r="M11103">
        <f t="shared" si="520"/>
        <v>0.94985808893093659</v>
      </c>
      <c r="N11103">
        <f t="shared" si="521"/>
        <v>1</v>
      </c>
    </row>
    <row r="11104" spans="1:14" x14ac:dyDescent="0.2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s="32">
        <f t="shared" si="519"/>
        <v>8903914.5907473303</v>
      </c>
      <c r="J11104" t="str">
        <f>IF(K11104="natural gas",VLOOKUP(D11104,'Cross-Page Data'!$I$4:$J$13,2,FALSE),IF(K11104="solar",VLOOKUP('Form 923'!D11104,'Cross-Page Data'!$I$14:$J$117,2,FALSE),K11104))</f>
        <v>solar pv</v>
      </c>
      <c r="K11104" t="str">
        <f>VLOOKUP(E11104,'Cross-Page Data'!$D$4:$F$48,3,FALSE)</f>
        <v>solar</v>
      </c>
      <c r="L11104" t="b">
        <f>IF(AND($P$6=FALSE,OR(C11104="Commercial NAICS Cogen",C11104="Industrial NAICS Cogen",C11104="NAICS-22 Cogen")),FALSE,IF(AND($P$7=FALSE,OR(C11104="Commercial NAICS Cogen",C11104="Commercial NAICS Non-Cogen",C11104="industrial NAICS Cogen", C11104="industrial NAICS non-cogen")),FALSE,TRUE))</f>
        <v>1</v>
      </c>
      <c r="M11104">
        <f t="shared" si="520"/>
        <v>1.1037527593818985E-2</v>
      </c>
      <c r="N11104">
        <f t="shared" si="521"/>
        <v>0</v>
      </c>
    </row>
    <row r="11105" spans="1:14" x14ac:dyDescent="0.2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s="32">
        <f t="shared" si="519"/>
        <v>11155470.86939672</v>
      </c>
      <c r="J11105" t="str">
        <f>IF(K11105="natural gas",VLOOKUP(D11105,'Cross-Page Data'!$I$4:$J$13,2,FALSE),IF(K11105="solar",VLOOKUP('Form 923'!D11105,'Cross-Page Data'!$I$14:$J$117,2,FALSE),K11105))</f>
        <v>biomass</v>
      </c>
      <c r="K11105" t="str">
        <f>VLOOKUP(E11105,'Cross-Page Data'!$D$4:$F$48,3,FALSE)</f>
        <v>biomass</v>
      </c>
      <c r="L11105" t="b">
        <f>IF(AND($P$6=FALSE,OR(C11105="Commercial NAICS Cogen",C11105="Industrial NAICS Cogen",C11105="NAICS-22 Cogen")),FALSE,IF(AND($P$7=FALSE,OR(C11105="Commercial NAICS Cogen",C11105="Commercial NAICS Non-Cogen",C11105="industrial NAICS Cogen", C11105="industrial NAICS non-cogen")),FALSE,TRUE))</f>
        <v>1</v>
      </c>
      <c r="M11105">
        <f t="shared" si="520"/>
        <v>0.38486842105263158</v>
      </c>
      <c r="N11105">
        <f t="shared" si="521"/>
        <v>1</v>
      </c>
    </row>
    <row r="11106" spans="1:14" x14ac:dyDescent="0.2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s="32">
        <f t="shared" si="519"/>
        <v>22921383.647798743</v>
      </c>
      <c r="J11106" t="str">
        <f>IF(K11106="natural gas",VLOOKUP(D11106,'Cross-Page Data'!$I$4:$J$13,2,FALSE),IF(K11106="solar",VLOOKUP('Form 923'!D11106,'Cross-Page Data'!$I$14:$J$117,2,FALSE),K11106))</f>
        <v>heavy or residual fuel oil</v>
      </c>
      <c r="K11106" t="str">
        <f>VLOOKUP(E11106,'Cross-Page Data'!$D$4:$F$48,3,FALSE)</f>
        <v>heavy or residual fuel oil</v>
      </c>
      <c r="L11106" t="b">
        <f>IF(AND($P$6=FALSE,OR(C11106="Commercial NAICS Cogen",C11106="Industrial NAICS Cogen",C11106="NAICS-22 Cogen")),FALSE,IF(AND($P$7=FALSE,OR(C11106="Commercial NAICS Cogen",C11106="Commercial NAICS Non-Cogen",C11106="industrial NAICS Cogen", C11106="industrial NAICS non-cogen")),FALSE,TRUE))</f>
        <v>1</v>
      </c>
      <c r="M11106">
        <f t="shared" si="520"/>
        <v>4.457831325301205E-2</v>
      </c>
      <c r="N11106">
        <f t="shared" si="521"/>
        <v>0</v>
      </c>
    </row>
    <row r="11107" spans="1:14" x14ac:dyDescent="0.2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s="32">
        <f t="shared" si="519"/>
        <v>6121792.3955631582</v>
      </c>
      <c r="J11107" t="str">
        <f>IF(K11107="natural gas",VLOOKUP(D11107,'Cross-Page Data'!$I$4:$J$13,2,FALSE),IF(K11107="solar",VLOOKUP('Form 923'!D11107,'Cross-Page Data'!$I$14:$J$117,2,FALSE),K11107))</f>
        <v>natural gas peaker</v>
      </c>
      <c r="K11107" t="str">
        <f>VLOOKUP(E11107,'Cross-Page Data'!$D$4:$F$48,3,FALSE)</f>
        <v>natural gas</v>
      </c>
      <c r="L11107" t="b">
        <f>IF(AND($P$6=FALSE,OR(C11107="Commercial NAICS Cogen",C11107="Industrial NAICS Cogen",C11107="NAICS-22 Cogen")),FALSE,IF(AND($P$7=FALSE,OR(C11107="Commercial NAICS Cogen",C11107="Commercial NAICS Non-Cogen",C11107="industrial NAICS Cogen", C11107="industrial NAICS non-cogen")),FALSE,TRUE))</f>
        <v>0</v>
      </c>
      <c r="M11107">
        <f t="shared" si="520"/>
        <v>0.62962962962962965</v>
      </c>
      <c r="N11107">
        <f t="shared" si="521"/>
        <v>1</v>
      </c>
    </row>
    <row r="11108" spans="1:14" x14ac:dyDescent="0.2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s="32">
        <f t="shared" si="519"/>
        <v>8901775.450249074</v>
      </c>
      <c r="J11108" t="str">
        <f>IF(K11108="natural gas",VLOOKUP(D11108,'Cross-Page Data'!$I$4:$J$13,2,FALSE),IF(K11108="solar",VLOOKUP('Form 923'!D11108,'Cross-Page Data'!$I$14:$J$117,2,FALSE),K11108))</f>
        <v>solar pv</v>
      </c>
      <c r="K11108" t="str">
        <f>VLOOKUP(E11108,'Cross-Page Data'!$D$4:$F$48,3,FALSE)</f>
        <v>solar</v>
      </c>
      <c r="L11108" t="b">
        <f>IF(AND($P$6=FALSE,OR(C11108="Commercial NAICS Cogen",C11108="Industrial NAICS Cogen",C11108="NAICS-22 Cogen")),FALSE,IF(AND($P$7=FALSE,OR(C11108="Commercial NAICS Cogen",C11108="Commercial NAICS Non-Cogen",C11108="industrial NAICS Cogen", C11108="industrial NAICS non-cogen")),FALSE,TRUE))</f>
        <v>1</v>
      </c>
      <c r="M11108">
        <f t="shared" si="520"/>
        <v>0.815515610217597</v>
      </c>
      <c r="N11108">
        <f t="shared" si="521"/>
        <v>1</v>
      </c>
    </row>
    <row r="11109" spans="1:14" x14ac:dyDescent="0.2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s="32">
        <f t="shared" si="519"/>
        <v>8901996.136509981</v>
      </c>
      <c r="J11109" t="str">
        <f>IF(K11109="natural gas",VLOOKUP(D11109,'Cross-Page Data'!$I$4:$J$13,2,FALSE),IF(K11109="solar",VLOOKUP('Form 923'!D11109,'Cross-Page Data'!$I$14:$J$117,2,FALSE),K11109))</f>
        <v>solar pv</v>
      </c>
      <c r="K11109" t="str">
        <f>VLOOKUP(E11109,'Cross-Page Data'!$D$4:$F$48,3,FALSE)</f>
        <v>solar</v>
      </c>
      <c r="L11109" t="b">
        <f>IF(AND($P$6=FALSE,OR(C11109="Commercial NAICS Cogen",C11109="Industrial NAICS Cogen",C11109="NAICS-22 Cogen")),FALSE,IF(AND($P$7=FALSE,OR(C11109="Commercial NAICS Cogen",C11109="Commercial NAICS Non-Cogen",C11109="industrial NAICS Cogen", C11109="industrial NAICS non-cogen")),FALSE,TRUE))</f>
        <v>1</v>
      </c>
      <c r="M11109">
        <f t="shared" si="520"/>
        <v>0.52128666035950799</v>
      </c>
      <c r="N11109">
        <f t="shared" si="521"/>
        <v>1</v>
      </c>
    </row>
    <row r="11110" spans="1:14" x14ac:dyDescent="0.2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s="32">
        <f t="shared" si="519"/>
        <v>8903773.5849056616</v>
      </c>
      <c r="J11110" t="str">
        <f>IF(K11110="natural gas",VLOOKUP(D11110,'Cross-Page Data'!$I$4:$J$13,2,FALSE),IF(K11110="solar",VLOOKUP('Form 923'!D11110,'Cross-Page Data'!$I$14:$J$117,2,FALSE),K11110))</f>
        <v>wind</v>
      </c>
      <c r="K11110" t="str">
        <f>VLOOKUP(E11110,'Cross-Page Data'!$D$4:$F$48,3,FALSE)</f>
        <v>wind</v>
      </c>
      <c r="L11110" t="b">
        <f>IF(AND($P$6=FALSE,OR(C11110="Commercial NAICS Cogen",C11110="Industrial NAICS Cogen",C11110="NAICS-22 Cogen")),FALSE,IF(AND($P$7=FALSE,OR(C11110="Commercial NAICS Cogen",C11110="Commercial NAICS Non-Cogen",C11110="industrial NAICS Cogen", C11110="industrial NAICS non-cogen")),FALSE,TRUE))</f>
        <v>1</v>
      </c>
      <c r="M11110">
        <f t="shared" si="520"/>
        <v>3.499562554680665E-3</v>
      </c>
      <c r="N11110">
        <f t="shared" si="521"/>
        <v>0</v>
      </c>
    </row>
    <row r="11111" spans="1:14" x14ac:dyDescent="0.2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s="32">
        <f t="shared" si="519"/>
        <v>8902018.7099950761</v>
      </c>
      <c r="J11111" t="str">
        <f>IF(K11111="natural gas",VLOOKUP(D11111,'Cross-Page Data'!$I$4:$J$13,2,FALSE),IF(K11111="solar",VLOOKUP('Form 923'!D11111,'Cross-Page Data'!$I$14:$J$117,2,FALSE),K11111))</f>
        <v>solar pv</v>
      </c>
      <c r="K11111" t="str">
        <f>VLOOKUP(E11111,'Cross-Page Data'!$D$4:$F$48,3,FALSE)</f>
        <v>solar</v>
      </c>
      <c r="L11111" t="b">
        <f>IF(AND($P$6=FALSE,OR(C11111="Commercial NAICS Cogen",C11111="Industrial NAICS Cogen",C11111="NAICS-22 Cogen")),FALSE,IF(AND($P$7=FALSE,OR(C11111="Commercial NAICS Cogen",C11111="Commercial NAICS Non-Cogen",C11111="industrial NAICS Cogen", C11111="industrial NAICS non-cogen")),FALSE,TRUE))</f>
        <v>1</v>
      </c>
      <c r="M11111">
        <f t="shared" si="520"/>
        <v>0.40555029959003469</v>
      </c>
      <c r="N11111">
        <f t="shared" si="521"/>
        <v>1</v>
      </c>
    </row>
    <row r="11112" spans="1:14" x14ac:dyDescent="0.2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s="32">
        <f t="shared" si="519"/>
        <v>8204455.5181005411</v>
      </c>
      <c r="J11112" t="str">
        <f>IF(K11112="natural gas",VLOOKUP(D11112,'Cross-Page Data'!$I$4:$J$13,2,FALSE),IF(K11112="solar",VLOOKUP('Form 923'!D11112,'Cross-Page Data'!$I$14:$J$117,2,FALSE),K11112))</f>
        <v>other</v>
      </c>
      <c r="K11112" t="str">
        <f>VLOOKUP(E11112,'Cross-Page Data'!$D$4:$F$48,3,FALSE)</f>
        <v>natural gas</v>
      </c>
      <c r="L11112" t="b">
        <f>IF(AND($P$6=FALSE,OR(C11112="Commercial NAICS Cogen",C11112="Industrial NAICS Cogen",C11112="NAICS-22 Cogen")),FALSE,IF(AND($P$7=FALSE,OR(C11112="Commercial NAICS Cogen",C11112="Commercial NAICS Non-Cogen",C11112="industrial NAICS Cogen", C11112="industrial NAICS non-cogen")),FALSE,TRUE))</f>
        <v>1</v>
      </c>
      <c r="M11112">
        <f t="shared" si="520"/>
        <v>0.26948051948051949</v>
      </c>
      <c r="N11112">
        <f t="shared" si="521"/>
        <v>1</v>
      </c>
    </row>
    <row r="11113" spans="1:14" x14ac:dyDescent="0.2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s="32">
        <f t="shared" si="519"/>
        <v>8893792.888334373</v>
      </c>
      <c r="J11113" t="str">
        <f>IF(K11113="natural gas",VLOOKUP(D11113,'Cross-Page Data'!$I$4:$J$13,2,FALSE),IF(K11113="solar",VLOOKUP('Form 923'!D11113,'Cross-Page Data'!$I$14:$J$117,2,FALSE),K11113))</f>
        <v>other</v>
      </c>
      <c r="K11113" t="str">
        <f>VLOOKUP(E11113,'Cross-Page Data'!$D$4:$F$48,3,FALSE)</f>
        <v>natural gas</v>
      </c>
      <c r="L11113" t="b">
        <f>IF(AND($P$6=FALSE,OR(C11113="Commercial NAICS Cogen",C11113="Industrial NAICS Cogen",C11113="NAICS-22 Cogen")),FALSE,IF(AND($P$7=FALSE,OR(C11113="Commercial NAICS Cogen",C11113="Commercial NAICS Non-Cogen",C11113="industrial NAICS Cogen", C11113="industrial NAICS non-cogen")),FALSE,TRUE))</f>
        <v>1</v>
      </c>
      <c r="M11113">
        <f t="shared" si="520"/>
        <v>0.2288961038961039</v>
      </c>
      <c r="N11113">
        <f t="shared" si="521"/>
        <v>1</v>
      </c>
    </row>
    <row r="11114" spans="1:14" x14ac:dyDescent="0.2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s="32">
        <f t="shared" si="519"/>
        <v>8582822.0858895704</v>
      </c>
      <c r="J11114" t="str">
        <f>IF(K11114="natural gas",VLOOKUP(D11114,'Cross-Page Data'!$I$4:$J$13,2,FALSE),IF(K11114="solar",VLOOKUP('Form 923'!D11114,'Cross-Page Data'!$I$14:$J$117,2,FALSE),K11114))</f>
        <v>other</v>
      </c>
      <c r="K11114" t="str">
        <f>VLOOKUP(E11114,'Cross-Page Data'!$D$4:$F$48,3,FALSE)</f>
        <v>natural gas</v>
      </c>
      <c r="L11114" t="b">
        <f>IF(AND($P$6=FALSE,OR(C11114="Commercial NAICS Cogen",C11114="Industrial NAICS Cogen",C11114="NAICS-22 Cogen")),FALSE,IF(AND($P$7=FALSE,OR(C11114="Commercial NAICS Cogen",C11114="Commercial NAICS Non-Cogen",C11114="industrial NAICS Cogen", C11114="industrial NAICS non-cogen")),FALSE,TRUE))</f>
        <v>1</v>
      </c>
      <c r="M11114">
        <f t="shared" si="520"/>
        <v>0.2435064935064935</v>
      </c>
      <c r="N11114">
        <f t="shared" si="521"/>
        <v>1</v>
      </c>
    </row>
    <row r="11115" spans="1:14" x14ac:dyDescent="0.2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s="32">
        <f t="shared" si="519"/>
        <v>8412825.0997660663</v>
      </c>
      <c r="J11115" t="str">
        <f>IF(K11115="natural gas",VLOOKUP(D11115,'Cross-Page Data'!$I$4:$J$13,2,FALSE),IF(K11115="solar",VLOOKUP('Form 923'!D11115,'Cross-Page Data'!$I$14:$J$117,2,FALSE),K11115))</f>
        <v>other</v>
      </c>
      <c r="K11115" t="str">
        <f>VLOOKUP(E11115,'Cross-Page Data'!$D$4:$F$48,3,FALSE)</f>
        <v>natural gas</v>
      </c>
      <c r="L11115" t="b">
        <f>IF(AND($P$6=FALSE,OR(C11115="Commercial NAICS Cogen",C11115="Industrial NAICS Cogen",C11115="NAICS-22 Cogen")),FALSE,IF(AND($P$7=FALSE,OR(C11115="Commercial NAICS Cogen",C11115="Commercial NAICS Non-Cogen",C11115="industrial NAICS Cogen", C11115="industrial NAICS non-cogen")),FALSE,TRUE))</f>
        <v>1</v>
      </c>
      <c r="M11115">
        <f t="shared" si="520"/>
        <v>0.2564935064935065</v>
      </c>
      <c r="N11115">
        <f t="shared" si="521"/>
        <v>1</v>
      </c>
    </row>
    <row r="11116" spans="1:14" x14ac:dyDescent="0.2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s="32">
        <f t="shared" si="519"/>
        <v>8715361.4457831327</v>
      </c>
      <c r="J11116" t="str">
        <f>IF(K11116="natural gas",VLOOKUP(D11116,'Cross-Page Data'!$I$4:$J$13,2,FALSE),IF(K11116="solar",VLOOKUP('Form 923'!D11116,'Cross-Page Data'!$I$14:$J$117,2,FALSE),K11116))</f>
        <v>other</v>
      </c>
      <c r="K11116" t="str">
        <f>VLOOKUP(E11116,'Cross-Page Data'!$D$4:$F$48,3,FALSE)</f>
        <v>natural gas</v>
      </c>
      <c r="L11116" t="b">
        <f>IF(AND($P$6=FALSE,OR(C11116="Commercial NAICS Cogen",C11116="Industrial NAICS Cogen",C11116="NAICS-22 Cogen")),FALSE,IF(AND($P$7=FALSE,OR(C11116="Commercial NAICS Cogen",C11116="Commercial NAICS Non-Cogen",C11116="industrial NAICS Cogen", C11116="industrial NAICS non-cogen")),FALSE,TRUE))</f>
        <v>1</v>
      </c>
      <c r="M11116">
        <f t="shared" si="520"/>
        <v>0.2353896103896104</v>
      </c>
      <c r="N11116">
        <f t="shared" si="521"/>
        <v>1</v>
      </c>
    </row>
    <row r="11117" spans="1:14" x14ac:dyDescent="0.2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s="32">
        <f t="shared" si="519"/>
        <v>8979541.2275263499</v>
      </c>
      <c r="J11117" t="str">
        <f>IF(K11117="natural gas",VLOOKUP(D11117,'Cross-Page Data'!$I$4:$J$13,2,FALSE),IF(K11117="solar",VLOOKUP('Form 923'!D11117,'Cross-Page Data'!$I$14:$J$117,2,FALSE),K11117))</f>
        <v>other</v>
      </c>
      <c r="K11117" t="str">
        <f>VLOOKUP(E11117,'Cross-Page Data'!$D$4:$F$48,3,FALSE)</f>
        <v>natural gas</v>
      </c>
      <c r="L11117" t="b">
        <f>IF(AND($P$6=FALSE,OR(C11117="Commercial NAICS Cogen",C11117="Industrial NAICS Cogen",C11117="NAICS-22 Cogen")),FALSE,IF(AND($P$7=FALSE,OR(C11117="Commercial NAICS Cogen",C11117="Commercial NAICS Non-Cogen",C11117="industrial NAICS Cogen", C11117="industrial NAICS non-cogen")),FALSE,TRUE))</f>
        <v>1</v>
      </c>
      <c r="M11117">
        <f t="shared" si="520"/>
        <v>0.15422077922077923</v>
      </c>
      <c r="N11117">
        <f t="shared" si="521"/>
        <v>1</v>
      </c>
    </row>
    <row r="11118" spans="1:14" x14ac:dyDescent="0.2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s="32">
        <f t="shared" si="519"/>
        <v>8902152.6418786682</v>
      </c>
      <c r="J11118" t="str">
        <f>IF(K11118="natural gas",VLOOKUP(D11118,'Cross-Page Data'!$I$4:$J$13,2,FALSE),IF(K11118="solar",VLOOKUP('Form 923'!D11118,'Cross-Page Data'!$I$14:$J$117,2,FALSE),K11118))</f>
        <v>solar pv</v>
      </c>
      <c r="K11118" t="str">
        <f>VLOOKUP(E11118,'Cross-Page Data'!$D$4:$F$48,3,FALSE)</f>
        <v>solar</v>
      </c>
      <c r="L11118" t="b">
        <f>IF(AND($P$6=FALSE,OR(C11118="Commercial NAICS Cogen",C11118="Industrial NAICS Cogen",C11118="NAICS-22 Cogen")),FALSE,IF(AND($P$7=FALSE,OR(C11118="Commercial NAICS Cogen",C11118="Commercial NAICS Non-Cogen",C11118="industrial NAICS Cogen", C11118="industrial NAICS non-cogen")),FALSE,TRUE))</f>
        <v>1</v>
      </c>
      <c r="M11118">
        <f t="shared" si="520"/>
        <v>0.21255124566382844</v>
      </c>
      <c r="N11118">
        <f t="shared" si="521"/>
        <v>1</v>
      </c>
    </row>
    <row r="11119" spans="1:14" x14ac:dyDescent="0.2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s="32">
        <f t="shared" si="519"/>
        <v>17943524.829600777</v>
      </c>
      <c r="J11119" t="str">
        <f>IF(K11119="natural gas",VLOOKUP(D11119,'Cross-Page Data'!$I$4:$J$13,2,FALSE),IF(K11119="solar",VLOOKUP('Form 923'!D11119,'Cross-Page Data'!$I$14:$J$117,2,FALSE),K11119))</f>
        <v>biomass</v>
      </c>
      <c r="K11119" t="str">
        <f>VLOOKUP(E11119,'Cross-Page Data'!$D$4:$F$48,3,FALSE)</f>
        <v>biomass</v>
      </c>
      <c r="L11119" t="b">
        <f>IF(AND($P$6=FALSE,OR(C11119="Commercial NAICS Cogen",C11119="Industrial NAICS Cogen",C11119="NAICS-22 Cogen")),FALSE,IF(AND($P$7=FALSE,OR(C11119="Commercial NAICS Cogen",C11119="Commercial NAICS Non-Cogen",C11119="industrial NAICS Cogen", C11119="industrial NAICS non-cogen")),FALSE,TRUE))</f>
        <v>1</v>
      </c>
      <c r="M11119">
        <f t="shared" si="520"/>
        <v>6.4692982456140358E-2</v>
      </c>
      <c r="N11119">
        <f t="shared" si="521"/>
        <v>1</v>
      </c>
    </row>
    <row r="11120" spans="1:14" x14ac:dyDescent="0.2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s="32">
        <f t="shared" si="519"/>
        <v>8526586.593420187</v>
      </c>
      <c r="J11120" t="str">
        <f>IF(K11120="natural gas",VLOOKUP(D11120,'Cross-Page Data'!$I$4:$J$13,2,FALSE),IF(K11120="solar",VLOOKUP('Form 923'!D11120,'Cross-Page Data'!$I$14:$J$117,2,FALSE),K11120))</f>
        <v>heavy or residual fuel oil</v>
      </c>
      <c r="K11120" t="str">
        <f>VLOOKUP(E11120,'Cross-Page Data'!$D$4:$F$48,3,FALSE)</f>
        <v>heavy or residual fuel oil</v>
      </c>
      <c r="L11120" t="b">
        <f>IF(AND($P$6=FALSE,OR(C11120="Commercial NAICS Cogen",C11120="Industrial NAICS Cogen",C11120="NAICS-22 Cogen")),FALSE,IF(AND($P$7=FALSE,OR(C11120="Commercial NAICS Cogen",C11120="Commercial NAICS Non-Cogen",C11120="industrial NAICS Cogen", C11120="industrial NAICS non-cogen")),FALSE,TRUE))</f>
        <v>1</v>
      </c>
      <c r="M11120">
        <f t="shared" si="520"/>
        <v>0.47871485943775099</v>
      </c>
      <c r="N11120">
        <f t="shared" si="521"/>
        <v>1</v>
      </c>
    </row>
    <row r="11121" spans="1:14" x14ac:dyDescent="0.2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s="32" t="str">
        <f t="shared" si="519"/>
        <v/>
      </c>
      <c r="J11121" t="str">
        <f>IF(K11121="natural gas",VLOOKUP(D11121,'Cross-Page Data'!$I$4:$J$13,2,FALSE),IF(K11121="solar",VLOOKUP('Form 923'!D11121,'Cross-Page Data'!$I$14:$J$117,2,FALSE),K11121))</f>
        <v>biomass</v>
      </c>
      <c r="K11121" t="str">
        <f>VLOOKUP(E11121,'Cross-Page Data'!$D$4:$F$48,3,FALSE)</f>
        <v>biomass</v>
      </c>
      <c r="L11121" t="b">
        <f>IF(AND($P$6=FALSE,OR(C11121="Commercial NAICS Cogen",C11121="Industrial NAICS Cogen",C11121="NAICS-22 Cogen")),FALSE,IF(AND($P$7=FALSE,OR(C11121="Commercial NAICS Cogen",C11121="Commercial NAICS Non-Cogen",C11121="industrial NAICS Cogen", C11121="industrial NAICS non-cogen")),FALSE,TRUE))</f>
        <v>1</v>
      </c>
      <c r="M11121">
        <f t="shared" si="520"/>
        <v>1.0964912280701754E-3</v>
      </c>
      <c r="N11121">
        <f t="shared" si="521"/>
        <v>0</v>
      </c>
    </row>
    <row r="11122" spans="1:14" x14ac:dyDescent="0.2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s="32">
        <f t="shared" si="519"/>
        <v>8613840.4710957631</v>
      </c>
      <c r="J11122" t="str">
        <f>IF(K11122="natural gas",VLOOKUP(D11122,'Cross-Page Data'!$I$4:$J$13,2,FALSE),IF(K11122="solar",VLOOKUP('Form 923'!D11122,'Cross-Page Data'!$I$14:$J$117,2,FALSE),K11122))</f>
        <v>natural gas peaker</v>
      </c>
      <c r="K11122" t="str">
        <f>VLOOKUP(E11122,'Cross-Page Data'!$D$4:$F$48,3,FALSE)</f>
        <v>natural gas</v>
      </c>
      <c r="L11122" t="b">
        <f>IF(AND($P$6=FALSE,OR(C11122="Commercial NAICS Cogen",C11122="Industrial NAICS Cogen",C11122="NAICS-22 Cogen")),FALSE,IF(AND($P$7=FALSE,OR(C11122="Commercial NAICS Cogen",C11122="Commercial NAICS Non-Cogen",C11122="industrial NAICS Cogen", C11122="industrial NAICS non-cogen")),FALSE,TRUE))</f>
        <v>1</v>
      </c>
      <c r="M11122">
        <f t="shared" si="520"/>
        <v>0.5738271604938272</v>
      </c>
      <c r="N11122">
        <f t="shared" si="521"/>
        <v>1</v>
      </c>
    </row>
    <row r="11123" spans="1:14" x14ac:dyDescent="0.2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s="32">
        <f t="shared" si="519"/>
        <v>12584395.973154362</v>
      </c>
      <c r="J11123" t="str">
        <f>IF(K11123="natural gas",VLOOKUP(D11123,'Cross-Page Data'!$I$4:$J$13,2,FALSE),IF(K11123="solar",VLOOKUP('Form 923'!D11123,'Cross-Page Data'!$I$14:$J$117,2,FALSE),K11123))</f>
        <v>biomass</v>
      </c>
      <c r="K11123" t="str">
        <f>VLOOKUP(E11123,'Cross-Page Data'!$D$4:$F$48,3,FALSE)</f>
        <v>biomass</v>
      </c>
      <c r="L11123" t="b">
        <f>IF(AND($P$6=FALSE,OR(C11123="Commercial NAICS Cogen",C11123="Industrial NAICS Cogen",C11123="NAICS-22 Cogen")),FALSE,IF(AND($P$7=FALSE,OR(C11123="Commercial NAICS Cogen",C11123="Commercial NAICS Non-Cogen",C11123="industrial NAICS Cogen", C11123="industrial NAICS non-cogen")),FALSE,TRUE))</f>
        <v>1</v>
      </c>
      <c r="M11123">
        <f t="shared" si="520"/>
        <v>0.20614035087719298</v>
      </c>
      <c r="N11123">
        <f t="shared" si="521"/>
        <v>1</v>
      </c>
    </row>
    <row r="11124" spans="1:14" x14ac:dyDescent="0.2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s="32">
        <f t="shared" si="519"/>
        <v>8901992.7000098657</v>
      </c>
      <c r="J11124" t="str">
        <f>IF(K11124="natural gas",VLOOKUP(D11124,'Cross-Page Data'!$I$4:$J$13,2,FALSE),IF(K11124="solar",VLOOKUP('Form 923'!D11124,'Cross-Page Data'!$I$14:$J$117,2,FALSE),K11124))</f>
        <v>solar pv</v>
      </c>
      <c r="K11124" t="str">
        <f>VLOOKUP(E11124,'Cross-Page Data'!$D$4:$F$48,3,FALSE)</f>
        <v>solar</v>
      </c>
      <c r="L11124" t="b">
        <f>IF(AND($P$6=FALSE,OR(C11124="Commercial NAICS Cogen",C11124="Industrial NAICS Cogen",C11124="NAICS-22 Cogen")),FALSE,IF(AND($P$7=FALSE,OR(C11124="Commercial NAICS Cogen",C11124="Commercial NAICS Non-Cogen",C11124="industrial NAICS Cogen", C11124="industrial NAICS non-cogen")),FALSE,TRUE))</f>
        <v>1</v>
      </c>
      <c r="M11124">
        <f t="shared" si="520"/>
        <v>0.54210028382213815</v>
      </c>
      <c r="N11124">
        <f t="shared" si="521"/>
        <v>1</v>
      </c>
    </row>
    <row r="11125" spans="1:14" x14ac:dyDescent="0.2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s="32">
        <f t="shared" si="519"/>
        <v>7050730.7927127313</v>
      </c>
      <c r="J11125" t="str">
        <f>IF(K11125="natural gas",VLOOKUP(D11125,'Cross-Page Data'!$I$4:$J$13,2,FALSE),IF(K11125="solar",VLOOKUP('Form 923'!D11125,'Cross-Page Data'!$I$14:$J$117,2,FALSE),K11125))</f>
        <v>natural gas nonpeaker</v>
      </c>
      <c r="K11125" t="str">
        <f>VLOOKUP(E11125,'Cross-Page Data'!$D$4:$F$48,3,FALSE)</f>
        <v>natural gas</v>
      </c>
      <c r="L11125" t="b">
        <f>IF(AND($P$6=FALSE,OR(C11125="Commercial NAICS Cogen",C11125="Industrial NAICS Cogen",C11125="NAICS-22 Cogen")),FALSE,IF(AND($P$7=FALSE,OR(C11125="Commercial NAICS Cogen",C11125="Commercial NAICS Non-Cogen",C11125="industrial NAICS Cogen", C11125="industrial NAICS non-cogen")),FALSE,TRUE))</f>
        <v>1</v>
      </c>
      <c r="M11125">
        <f t="shared" si="520"/>
        <v>0.43441860465116278</v>
      </c>
      <c r="N11125">
        <f t="shared" si="521"/>
        <v>1</v>
      </c>
    </row>
    <row r="11126" spans="1:14" x14ac:dyDescent="0.2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s="32">
        <f t="shared" si="519"/>
        <v>7050472.4680264136</v>
      </c>
      <c r="J11126" t="str">
        <f>IF(K11126="natural gas",VLOOKUP(D11126,'Cross-Page Data'!$I$4:$J$13,2,FALSE),IF(K11126="solar",VLOOKUP('Form 923'!D11126,'Cross-Page Data'!$I$14:$J$117,2,FALSE),K11126))</f>
        <v>natural gas nonpeaker</v>
      </c>
      <c r="K11126" t="str">
        <f>VLOOKUP(E11126,'Cross-Page Data'!$D$4:$F$48,3,FALSE)</f>
        <v>natural gas</v>
      </c>
      <c r="L11126" t="b">
        <f>IF(AND($P$6=FALSE,OR(C11126="Commercial NAICS Cogen",C11126="Industrial NAICS Cogen",C11126="NAICS-22 Cogen")),FALSE,IF(AND($P$7=FALSE,OR(C11126="Commercial NAICS Cogen",C11126="Commercial NAICS Non-Cogen",C11126="industrial NAICS Cogen", C11126="industrial NAICS non-cogen")),FALSE,TRUE))</f>
        <v>1</v>
      </c>
      <c r="M11126">
        <f t="shared" si="520"/>
        <v>0.43534883720930234</v>
      </c>
      <c r="N11126">
        <f t="shared" si="521"/>
        <v>1</v>
      </c>
    </row>
    <row r="11127" spans="1:14" x14ac:dyDescent="0.2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s="32">
        <f t="shared" si="519"/>
        <v>15371178.515765497</v>
      </c>
      <c r="J11127" t="str">
        <f>IF(K11127="natural gas",VLOOKUP(D11127,'Cross-Page Data'!$I$4:$J$13,2,FALSE),IF(K11127="solar",VLOOKUP('Form 923'!D11127,'Cross-Page Data'!$I$14:$J$117,2,FALSE),K11127))</f>
        <v>biomass</v>
      </c>
      <c r="K11127" t="str">
        <f>VLOOKUP(E11127,'Cross-Page Data'!$D$4:$F$48,3,FALSE)</f>
        <v>biomass</v>
      </c>
      <c r="L11127" t="b">
        <f>IF(AND($P$6=FALSE,OR(C11127="Commercial NAICS Cogen",C11127="Industrial NAICS Cogen",C11127="NAICS-22 Cogen")),FALSE,IF(AND($P$7=FALSE,OR(C11127="Commercial NAICS Cogen",C11127="Commercial NAICS Non-Cogen",C11127="industrial NAICS Cogen", C11127="industrial NAICS non-cogen")),FALSE,TRUE))</f>
        <v>1</v>
      </c>
      <c r="M11127">
        <f t="shared" si="520"/>
        <v>0.11403508771929824</v>
      </c>
      <c r="N11127">
        <f t="shared" si="521"/>
        <v>1</v>
      </c>
    </row>
    <row r="11128" spans="1:14" x14ac:dyDescent="0.2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s="32">
        <f t="shared" si="519"/>
        <v>9727310.9725781176</v>
      </c>
      <c r="J11128" t="str">
        <f>IF(K11128="natural gas",VLOOKUP(D11128,'Cross-Page Data'!$I$4:$J$13,2,FALSE),IF(K11128="solar",VLOOKUP('Form 923'!D11128,'Cross-Page Data'!$I$14:$J$117,2,FALSE),K11128))</f>
        <v>biomass</v>
      </c>
      <c r="K11128" t="str">
        <f>VLOOKUP(E11128,'Cross-Page Data'!$D$4:$F$48,3,FALSE)</f>
        <v>biomass</v>
      </c>
      <c r="L11128" t="b">
        <f>IF(AND($P$6=FALSE,OR(C11128="Commercial NAICS Cogen",C11128="Industrial NAICS Cogen",C11128="NAICS-22 Cogen")),FALSE,IF(AND($P$7=FALSE,OR(C11128="Commercial NAICS Cogen",C11128="Commercial NAICS Non-Cogen",C11128="industrial NAICS Cogen", C11128="industrial NAICS non-cogen")),FALSE,TRUE))</f>
        <v>1</v>
      </c>
      <c r="M11128">
        <f t="shared" si="520"/>
        <v>0.51096491228070173</v>
      </c>
      <c r="N11128">
        <f t="shared" si="521"/>
        <v>1</v>
      </c>
    </row>
    <row r="11129" spans="1:14" x14ac:dyDescent="0.2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s="32">
        <f t="shared" si="519"/>
        <v>8901820.5461638495</v>
      </c>
      <c r="J11129" t="str">
        <f>IF(K11129="natural gas",VLOOKUP(D11129,'Cross-Page Data'!$I$4:$J$13,2,FALSE),IF(K11129="solar",VLOOKUP('Form 923'!D11129,'Cross-Page Data'!$I$14:$J$117,2,FALSE),K11129))</f>
        <v>wind</v>
      </c>
      <c r="K11129" t="str">
        <f>VLOOKUP(E11129,'Cross-Page Data'!$D$4:$F$48,3,FALSE)</f>
        <v>wind</v>
      </c>
      <c r="L11129" t="b">
        <f>IF(AND($P$6=FALSE,OR(C11129="Commercial NAICS Cogen",C11129="Industrial NAICS Cogen",C11129="NAICS-22 Cogen")),FALSE,IF(AND($P$7=FALSE,OR(C11129="Commercial NAICS Cogen",C11129="Commercial NAICS Non-Cogen",C11129="industrial NAICS Cogen", C11129="industrial NAICS non-cogen")),FALSE,TRUE))</f>
        <v>1</v>
      </c>
      <c r="M11129">
        <f t="shared" si="520"/>
        <v>0.94138232720909887</v>
      </c>
      <c r="N11129">
        <f t="shared" si="521"/>
        <v>1</v>
      </c>
    </row>
    <row r="11130" spans="1:14" x14ac:dyDescent="0.2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s="32">
        <f t="shared" si="519"/>
        <v>8902073.7327188924</v>
      </c>
      <c r="J11130" t="str">
        <f>IF(K11130="natural gas",VLOOKUP(D11130,'Cross-Page Data'!$I$4:$J$13,2,FALSE),IF(K11130="solar",VLOOKUP('Form 923'!D11130,'Cross-Page Data'!$I$14:$J$117,2,FALSE),K11130))</f>
        <v>solar pv</v>
      </c>
      <c r="K11130" t="str">
        <f>VLOOKUP(E11130,'Cross-Page Data'!$D$4:$F$48,3,FALSE)</f>
        <v>solar</v>
      </c>
      <c r="L11130" t="b">
        <f>IF(AND($P$6=FALSE,OR(C11130="Commercial NAICS Cogen",C11130="Industrial NAICS Cogen",C11130="NAICS-22 Cogen")),FALSE,IF(AND($P$7=FALSE,OR(C11130="Commercial NAICS Cogen",C11130="Commercial NAICS Non-Cogen",C11130="industrial NAICS Cogen", C11130="industrial NAICS non-cogen")),FALSE,TRUE))</f>
        <v>1</v>
      </c>
      <c r="M11130">
        <f t="shared" si="520"/>
        <v>0.30053610848312834</v>
      </c>
      <c r="N11130">
        <f t="shared" si="521"/>
        <v>1</v>
      </c>
    </row>
    <row r="11131" spans="1:14" x14ac:dyDescent="0.2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s="32">
        <f t="shared" si="519"/>
        <v>8902011.5818348061</v>
      </c>
      <c r="J11131" t="str">
        <f>IF(K11131="natural gas",VLOOKUP(D11131,'Cross-Page Data'!$I$4:$J$13,2,FALSE),IF(K11131="solar",VLOOKUP('Form 923'!D11131,'Cross-Page Data'!$I$14:$J$117,2,FALSE),K11131))</f>
        <v>solar pv</v>
      </c>
      <c r="K11131" t="str">
        <f>VLOOKUP(E11131,'Cross-Page Data'!$D$4:$F$48,3,FALSE)</f>
        <v>solar</v>
      </c>
      <c r="L11131" t="b">
        <f>IF(AND($P$6=FALSE,OR(C11131="Commercial NAICS Cogen",C11131="Industrial NAICS Cogen",C11131="NAICS-22 Cogen")),FALSE,IF(AND($P$7=FALSE,OR(C11131="Commercial NAICS Cogen",C11131="Commercial NAICS Non-Cogen",C11131="industrial NAICS Cogen", C11131="industrial NAICS non-cogen")),FALSE,TRUE))</f>
        <v>1</v>
      </c>
      <c r="M11131">
        <f t="shared" si="520"/>
        <v>0.43140964995269632</v>
      </c>
      <c r="N11131">
        <f t="shared" si="521"/>
        <v>1</v>
      </c>
    </row>
    <row r="11132" spans="1:14" x14ac:dyDescent="0.2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s="32">
        <f t="shared" si="519"/>
        <v>8901716.0686427448</v>
      </c>
      <c r="J11132" t="str">
        <f>IF(K11132="natural gas",VLOOKUP(D11132,'Cross-Page Data'!$I$4:$J$13,2,FALSE),IF(K11132="solar",VLOOKUP('Form 923'!D11132,'Cross-Page Data'!$I$14:$J$117,2,FALSE),K11132))</f>
        <v>solar pv</v>
      </c>
      <c r="K11132" t="str">
        <f>VLOOKUP(E11132,'Cross-Page Data'!$D$4:$F$48,3,FALSE)</f>
        <v>solar</v>
      </c>
      <c r="L11132" t="b">
        <f>IF(AND($P$6=FALSE,OR(C11132="Commercial NAICS Cogen",C11132="Industrial NAICS Cogen",C11132="NAICS-22 Cogen")),FALSE,IF(AND($P$7=FALSE,OR(C11132="Commercial NAICS Cogen",C11132="Commercial NAICS Non-Cogen",C11132="industrial NAICS Cogen", C11132="industrial NAICS non-cogen")),FALSE,TRUE))</f>
        <v>1</v>
      </c>
      <c r="M11132">
        <f t="shared" si="520"/>
        <v>0.84295175023651847</v>
      </c>
      <c r="N11132">
        <f t="shared" si="521"/>
        <v>1</v>
      </c>
    </row>
    <row r="11133" spans="1:14" x14ac:dyDescent="0.2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s="32">
        <f t="shared" si="519"/>
        <v>8901852.5817895159</v>
      </c>
      <c r="J11133" t="str">
        <f>IF(K11133="natural gas",VLOOKUP(D11133,'Cross-Page Data'!$I$4:$J$13,2,FALSE),IF(K11133="solar",VLOOKUP('Form 923'!D11133,'Cross-Page Data'!$I$14:$J$117,2,FALSE),K11133))</f>
        <v>solar pv</v>
      </c>
      <c r="K11133" t="str">
        <f>VLOOKUP(E11133,'Cross-Page Data'!$D$4:$F$48,3,FALSE)</f>
        <v>solar</v>
      </c>
      <c r="L11133" t="b">
        <f>IF(AND($P$6=FALSE,OR(C11133="Commercial NAICS Cogen",C11133="Industrial NAICS Cogen",C11133="NAICS-22 Cogen")),FALSE,IF(AND($P$7=FALSE,OR(C11133="Commercial NAICS Cogen",C11133="Commercial NAICS Non-Cogen",C11133="industrial NAICS Cogen", C11133="industrial NAICS non-cogen")),FALSE,TRUE))</f>
        <v>1</v>
      </c>
      <c r="M11133">
        <f t="shared" si="520"/>
        <v>0.7622201198360139</v>
      </c>
      <c r="N11133">
        <f t="shared" si="521"/>
        <v>1</v>
      </c>
    </row>
    <row r="11134" spans="1:14" x14ac:dyDescent="0.2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s="32">
        <f t="shared" si="519"/>
        <v>8901947.1488178018</v>
      </c>
      <c r="J11134" t="str">
        <f>IF(K11134="natural gas",VLOOKUP(D11134,'Cross-Page Data'!$I$4:$J$13,2,FALSE),IF(K11134="solar",VLOOKUP('Form 923'!D11134,'Cross-Page Data'!$I$14:$J$117,2,FALSE),K11134))</f>
        <v>solar pv</v>
      </c>
      <c r="K11134" t="str">
        <f>VLOOKUP(E11134,'Cross-Page Data'!$D$4:$F$48,3,FALSE)</f>
        <v>solar</v>
      </c>
      <c r="L11134" t="b">
        <f>IF(AND($P$6=FALSE,OR(C11134="Commercial NAICS Cogen",C11134="Industrial NAICS Cogen",C11134="NAICS-22 Cogen")),FALSE,IF(AND($P$7=FALSE,OR(C11134="Commercial NAICS Cogen",C11134="Commercial NAICS Non-Cogen",C11134="industrial NAICS Cogen", C11134="industrial NAICS non-cogen")),FALSE,TRUE))</f>
        <v>1</v>
      </c>
      <c r="M11134">
        <f t="shared" si="520"/>
        <v>0.64900662251655628</v>
      </c>
      <c r="N11134">
        <f t="shared" si="521"/>
        <v>1</v>
      </c>
    </row>
    <row r="11135" spans="1:14" x14ac:dyDescent="0.2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s="32">
        <f t="shared" si="519"/>
        <v>8902173.9130434785</v>
      </c>
      <c r="J11135" t="str">
        <f>IF(K11135="natural gas",VLOOKUP(D11135,'Cross-Page Data'!$I$4:$J$13,2,FALSE),IF(K11135="solar",VLOOKUP('Form 923'!D11135,'Cross-Page Data'!$I$14:$J$117,2,FALSE),K11135))</f>
        <v>solar pv</v>
      </c>
      <c r="K11135" t="str">
        <f>VLOOKUP(E11135,'Cross-Page Data'!$D$4:$F$48,3,FALSE)</f>
        <v>solar</v>
      </c>
      <c r="L11135" t="b">
        <f>IF(AND($P$6=FALSE,OR(C11135="Commercial NAICS Cogen",C11135="Industrial NAICS Cogen",C11135="NAICS-22 Cogen")),FALSE,IF(AND($P$7=FALSE,OR(C11135="Commercial NAICS Cogen",C11135="Commercial NAICS Non-Cogen",C11135="industrial NAICS Cogen", C11135="industrial NAICS non-cogen")),FALSE,TRUE))</f>
        <v>1</v>
      </c>
      <c r="M11135">
        <f t="shared" si="520"/>
        <v>0.19173762220119836</v>
      </c>
      <c r="N11135">
        <f t="shared" si="521"/>
        <v>1</v>
      </c>
    </row>
    <row r="11136" spans="1:14" x14ac:dyDescent="0.2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s="32">
        <f t="shared" si="519"/>
        <v>8901952.8890678491</v>
      </c>
      <c r="J11136" t="str">
        <f>IF(K11136="natural gas",VLOOKUP(D11136,'Cross-Page Data'!$I$4:$J$13,2,FALSE),IF(K11136="solar",VLOOKUP('Form 923'!D11136,'Cross-Page Data'!$I$14:$J$117,2,FALSE),K11136))</f>
        <v>solar pv</v>
      </c>
      <c r="K11136" t="str">
        <f>VLOOKUP(E11136,'Cross-Page Data'!$D$4:$F$48,3,FALSE)</f>
        <v>solar</v>
      </c>
      <c r="L11136" t="b">
        <f>IF(AND($P$6=FALSE,OR(C11136="Commercial NAICS Cogen",C11136="Industrial NAICS Cogen",C11136="NAICS-22 Cogen")),FALSE,IF(AND($P$7=FALSE,OR(C11136="Commercial NAICS Cogen",C11136="Commercial NAICS Non-Cogen",C11136="industrial NAICS Cogen", C11136="industrial NAICS non-cogen")),FALSE,TRUE))</f>
        <v>1</v>
      </c>
      <c r="M11136">
        <f t="shared" si="520"/>
        <v>0.64017660044150115</v>
      </c>
      <c r="N11136">
        <f t="shared" si="521"/>
        <v>1</v>
      </c>
    </row>
    <row r="11137" spans="1:14" x14ac:dyDescent="0.2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s="32">
        <f t="shared" si="519"/>
        <v>8901970.6288439818</v>
      </c>
      <c r="J11137" t="str">
        <f>IF(K11137="natural gas",VLOOKUP(D11137,'Cross-Page Data'!$I$4:$J$13,2,FALSE),IF(K11137="solar",VLOOKUP('Form 923'!D11137,'Cross-Page Data'!$I$14:$J$117,2,FALSE),K11137))</f>
        <v>solar pv</v>
      </c>
      <c r="K11137" t="str">
        <f>VLOOKUP(E11137,'Cross-Page Data'!$D$4:$F$48,3,FALSE)</f>
        <v>solar</v>
      </c>
      <c r="L11137" t="b">
        <f>IF(AND($P$6=FALSE,OR(C11137="Commercial NAICS Cogen",C11137="Industrial NAICS Cogen",C11137="NAICS-22 Cogen")),FALSE,IF(AND($P$7=FALSE,OR(C11137="Commercial NAICS Cogen",C11137="Commercial NAICS Non-Cogen",C11137="industrial NAICS Cogen", C11137="industrial NAICS non-cogen")),FALSE,TRUE))</f>
        <v>1</v>
      </c>
      <c r="M11137">
        <f t="shared" si="520"/>
        <v>0.60990223904131191</v>
      </c>
      <c r="N11137">
        <f t="shared" si="521"/>
        <v>1</v>
      </c>
    </row>
    <row r="11138" spans="1:14" x14ac:dyDescent="0.2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s="32">
        <f t="shared" si="519"/>
        <v>8901994.9837114774</v>
      </c>
      <c r="J11138" t="str">
        <f>IF(K11138="natural gas",VLOOKUP(D11138,'Cross-Page Data'!$I$4:$J$13,2,FALSE),IF(K11138="solar",VLOOKUP('Form 923'!D11138,'Cross-Page Data'!$I$14:$J$117,2,FALSE),K11138))</f>
        <v>solar pv</v>
      </c>
      <c r="K11138" t="str">
        <f>VLOOKUP(E11138,'Cross-Page Data'!$D$4:$F$48,3,FALSE)</f>
        <v>solar</v>
      </c>
      <c r="L11138" t="b">
        <f>IF(AND($P$6=FALSE,OR(C11138="Commercial NAICS Cogen",C11138="Industrial NAICS Cogen",C11138="NAICS-22 Cogen")),FALSE,IF(AND($P$7=FALSE,OR(C11138="Commercial NAICS Cogen",C11138="Commercial NAICS Non-Cogen",C11138="industrial NAICS Cogen", C11138="industrial NAICS non-cogen")),FALSE,TRUE))</f>
        <v>1</v>
      </c>
      <c r="M11138">
        <f t="shared" si="520"/>
        <v>0.52759381898454749</v>
      </c>
      <c r="N11138">
        <f t="shared" si="521"/>
        <v>1</v>
      </c>
    </row>
    <row r="11139" spans="1:14" x14ac:dyDescent="0.2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s="32">
        <f t="shared" si="519"/>
        <v>8902090.2090209015</v>
      </c>
      <c r="J11139" t="str">
        <f>IF(K11139="natural gas",VLOOKUP(D11139,'Cross-Page Data'!$I$4:$J$13,2,FALSE),IF(K11139="solar",VLOOKUP('Form 923'!D11139,'Cross-Page Data'!$I$14:$J$117,2,FALSE),K11139))</f>
        <v>solar pv</v>
      </c>
      <c r="K11139" t="str">
        <f>VLOOKUP(E11139,'Cross-Page Data'!$D$4:$F$48,3,FALSE)</f>
        <v>solar</v>
      </c>
      <c r="L11139" t="b">
        <f>IF(AND($P$6=FALSE,OR(C11139="Commercial NAICS Cogen",C11139="Industrial NAICS Cogen",C11139="NAICS-22 Cogen")),FALSE,IF(AND($P$7=FALSE,OR(C11139="Commercial NAICS Cogen",C11139="Commercial NAICS Non-Cogen",C11139="industrial NAICS Cogen", C11139="industrial NAICS non-cogen")),FALSE,TRUE))</f>
        <v>1</v>
      </c>
      <c r="M11139">
        <f t="shared" si="520"/>
        <v>0.27972248502049829</v>
      </c>
      <c r="N11139">
        <f t="shared" si="521"/>
        <v>1</v>
      </c>
    </row>
    <row r="11140" spans="1:14" x14ac:dyDescent="0.2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s="32">
        <f t="shared" si="519"/>
        <v>8902127.6595744677</v>
      </c>
      <c r="J11140" t="str">
        <f>IF(K11140="natural gas",VLOOKUP(D11140,'Cross-Page Data'!$I$4:$J$13,2,FALSE),IF(K11140="solar",VLOOKUP('Form 923'!D11140,'Cross-Page Data'!$I$14:$J$117,2,FALSE),K11140))</f>
        <v>solar pv</v>
      </c>
      <c r="K11140" t="str">
        <f>VLOOKUP(E11140,'Cross-Page Data'!$D$4:$F$48,3,FALSE)</f>
        <v>solar</v>
      </c>
      <c r="L11140" t="b">
        <f>IF(AND($P$6=FALSE,OR(C11140="Commercial NAICS Cogen",C11140="Industrial NAICS Cogen",C11140="NAICS-22 Cogen")),FALSE,IF(AND($P$7=FALSE,OR(C11140="Commercial NAICS Cogen",C11140="Commercial NAICS Non-Cogen",C11140="industrial NAICS Cogen", C11140="industrial NAICS non-cogen")),FALSE,TRUE))</f>
        <v>1</v>
      </c>
      <c r="M11140">
        <f t="shared" si="520"/>
        <v>0.23651844843897823</v>
      </c>
      <c r="N11140">
        <f t="shared" si="521"/>
        <v>1</v>
      </c>
    </row>
    <row r="11141" spans="1:14" x14ac:dyDescent="0.2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s="32">
        <f t="shared" si="519"/>
        <v>8901880.341880342</v>
      </c>
      <c r="J11141" t="str">
        <f>IF(K11141="natural gas",VLOOKUP(D11141,'Cross-Page Data'!$I$4:$J$13,2,FALSE),IF(K11141="solar",VLOOKUP('Form 923'!D11141,'Cross-Page Data'!$I$14:$J$117,2,FALSE),K11141))</f>
        <v>solar pv</v>
      </c>
      <c r="K11141" t="str">
        <f>VLOOKUP(E11141,'Cross-Page Data'!$D$4:$F$48,3,FALSE)</f>
        <v>solar</v>
      </c>
      <c r="L11141" t="b">
        <f>IF(AND($P$6=FALSE,OR(C11141="Commercial NAICS Cogen",C11141="Industrial NAICS Cogen",C11141="NAICS-22 Cogen")),FALSE,IF(AND($P$7=FALSE,OR(C11141="Commercial NAICS Cogen",C11141="Commercial NAICS Non-Cogen",C11141="industrial NAICS Cogen", C11141="industrial NAICS non-cogen")),FALSE,TRUE))</f>
        <v>1</v>
      </c>
      <c r="M11141">
        <f t="shared" si="520"/>
        <v>0.7335225480920845</v>
      </c>
      <c r="N11141">
        <f t="shared" si="521"/>
        <v>1</v>
      </c>
    </row>
    <row r="11142" spans="1:14" x14ac:dyDescent="0.2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s="32">
        <f t="shared" si="519"/>
        <v>8901730.8130266462</v>
      </c>
      <c r="J11142" t="str">
        <f>IF(K11142="natural gas",VLOOKUP(D11142,'Cross-Page Data'!$I$4:$J$13,2,FALSE),IF(K11142="solar",VLOOKUP('Form 923'!D11142,'Cross-Page Data'!$I$14:$J$117,2,FALSE),K11142))</f>
        <v>solar pv</v>
      </c>
      <c r="K11142" t="str">
        <f>VLOOKUP(E11142,'Cross-Page Data'!$D$4:$F$48,3,FALSE)</f>
        <v>solar</v>
      </c>
      <c r="L11142" t="b">
        <f>IF(AND($P$6=FALSE,OR(C11142="Commercial NAICS Cogen",C11142="Industrial NAICS Cogen",C11142="NAICS-22 Cogen")),FALSE,IF(AND($P$7=FALSE,OR(C11142="Commercial NAICS Cogen",C11142="Commercial NAICS Non-Cogen",C11142="industrial NAICS Cogen", C11142="industrial NAICS non-cogen")),FALSE,TRUE))</f>
        <v>1</v>
      </c>
      <c r="M11142">
        <f t="shared" si="520"/>
        <v>0.83695994954273101</v>
      </c>
      <c r="N11142">
        <f t="shared" si="521"/>
        <v>1</v>
      </c>
    </row>
    <row r="11143" spans="1:14" x14ac:dyDescent="0.2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s="32">
        <f t="shared" ref="I11143:I11206" si="522">IFERROR(F11143/G11143*10^6,"")</f>
        <v>8901887.2089173384</v>
      </c>
      <c r="J11143" t="str">
        <f>IF(K11143="natural gas",VLOOKUP(D11143,'Cross-Page Data'!$I$4:$J$13,2,FALSE),IF(K11143="solar",VLOOKUP('Form 923'!D11143,'Cross-Page Data'!$I$14:$J$117,2,FALSE),K11143))</f>
        <v>solar pv</v>
      </c>
      <c r="K11143" t="str">
        <f>VLOOKUP(E11143,'Cross-Page Data'!$D$4:$F$48,3,FALSE)</f>
        <v>solar</v>
      </c>
      <c r="L11143" t="b">
        <f>IF(AND($P$6=FALSE,OR(C11143="Commercial NAICS Cogen",C11143="Industrial NAICS Cogen",C11143="NAICS-22 Cogen")),FALSE,IF(AND($P$7=FALSE,OR(C11143="Commercial NAICS Cogen",C11143="Commercial NAICS Non-Cogen",C11143="industrial NAICS Cogen", C11143="industrial NAICS non-cogen")),FALSE,TRUE))</f>
        <v>1</v>
      </c>
      <c r="M11143">
        <f t="shared" ref="M11143:M11206" si="523">(COUNTIFS($J$6:$J$14148,J11143,$I$6:$I$14148,"&gt;"&amp;I11143)+1)/COUNTIFS($J$6:$J$14148,J11143)</f>
        <v>0.72532324187953323</v>
      </c>
      <c r="N11143">
        <f t="shared" ref="N11143:N11206" si="524">IF(OR(M11143&gt;0.95,M11143&lt;0.05),0,1)</f>
        <v>1</v>
      </c>
    </row>
    <row r="11144" spans="1:14" x14ac:dyDescent="0.2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s="32">
        <f t="shared" si="522"/>
        <v>8902339.7761953212</v>
      </c>
      <c r="J11144" t="str">
        <f>IF(K11144="natural gas",VLOOKUP(D11144,'Cross-Page Data'!$I$4:$J$13,2,FALSE),IF(K11144="solar",VLOOKUP('Form 923'!D11144,'Cross-Page Data'!$I$14:$J$117,2,FALSE),K11144))</f>
        <v>solar pv</v>
      </c>
      <c r="K11144" t="str">
        <f>VLOOKUP(E11144,'Cross-Page Data'!$D$4:$F$48,3,FALSE)</f>
        <v>solar</v>
      </c>
      <c r="L11144" t="b">
        <f>IF(AND($P$6=FALSE,OR(C11144="Commercial NAICS Cogen",C11144="Industrial NAICS Cogen",C11144="NAICS-22 Cogen")),FALSE,IF(AND($P$7=FALSE,OR(C11144="Commercial NAICS Cogen",C11144="Commercial NAICS Non-Cogen",C11144="industrial NAICS Cogen", C11144="industrial NAICS non-cogen")),FALSE,TRUE))</f>
        <v>1</v>
      </c>
      <c r="M11144">
        <f t="shared" si="523"/>
        <v>0.11479028697571744</v>
      </c>
      <c r="N11144">
        <f t="shared" si="524"/>
        <v>1</v>
      </c>
    </row>
    <row r="11145" spans="1:14" x14ac:dyDescent="0.2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s="32">
        <f t="shared" si="522"/>
        <v>8901978.194432972</v>
      </c>
      <c r="J11145" t="str">
        <f>IF(K11145="natural gas",VLOOKUP(D11145,'Cross-Page Data'!$I$4:$J$13,2,FALSE),IF(K11145="solar",VLOOKUP('Form 923'!D11145,'Cross-Page Data'!$I$14:$J$117,2,FALSE),K11145))</f>
        <v>hydro</v>
      </c>
      <c r="K11145" t="str">
        <f>VLOOKUP(E11145,'Cross-Page Data'!$D$4:$F$48,3,FALSE)</f>
        <v>hydro</v>
      </c>
      <c r="L11145" t="b">
        <f>IF(AND($P$6=FALSE,OR(C11145="Commercial NAICS Cogen",C11145="Industrial NAICS Cogen",C11145="NAICS-22 Cogen")),FALSE,IF(AND($P$7=FALSE,OR(C11145="Commercial NAICS Cogen",C11145="Commercial NAICS Non-Cogen",C11145="industrial NAICS Cogen", C11145="industrial NAICS non-cogen")),FALSE,TRUE))</f>
        <v>1</v>
      </c>
      <c r="M11145">
        <f t="shared" si="523"/>
        <v>0.71866485013623982</v>
      </c>
      <c r="N11145">
        <f t="shared" si="524"/>
        <v>1</v>
      </c>
    </row>
    <row r="11146" spans="1:14" x14ac:dyDescent="0.2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s="32">
        <f t="shared" si="522"/>
        <v>8901999.564365061</v>
      </c>
      <c r="J11146" t="str">
        <f>IF(K11146="natural gas",VLOOKUP(D11146,'Cross-Page Data'!$I$4:$J$13,2,FALSE),IF(K11146="solar",VLOOKUP('Form 923'!D11146,'Cross-Page Data'!$I$14:$J$117,2,FALSE),K11146))</f>
        <v>wind</v>
      </c>
      <c r="K11146" t="str">
        <f>VLOOKUP(E11146,'Cross-Page Data'!$D$4:$F$48,3,FALSE)</f>
        <v>wind</v>
      </c>
      <c r="L11146" t="b">
        <f>IF(AND($P$6=FALSE,OR(C11146="Commercial NAICS Cogen",C11146="Industrial NAICS Cogen",C11146="NAICS-22 Cogen")),FALSE,IF(AND($P$7=FALSE,OR(C11146="Commercial NAICS Cogen",C11146="Commercial NAICS Non-Cogen",C11146="industrial NAICS Cogen", C11146="industrial NAICS non-cogen")),FALSE,TRUE))</f>
        <v>1</v>
      </c>
      <c r="M11146">
        <f t="shared" si="523"/>
        <v>0.52668416447944011</v>
      </c>
      <c r="N11146">
        <f t="shared" si="524"/>
        <v>1</v>
      </c>
    </row>
    <row r="11147" spans="1:14" x14ac:dyDescent="0.2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s="32">
        <f t="shared" si="522"/>
        <v>8901996.48531623</v>
      </c>
      <c r="J11147" t="str">
        <f>IF(K11147="natural gas",VLOOKUP(D11147,'Cross-Page Data'!$I$4:$J$13,2,FALSE),IF(K11147="solar",VLOOKUP('Form 923'!D11147,'Cross-Page Data'!$I$14:$J$117,2,FALSE),K11147))</f>
        <v>wind</v>
      </c>
      <c r="K11147" t="str">
        <f>VLOOKUP(E11147,'Cross-Page Data'!$D$4:$F$48,3,FALSE)</f>
        <v>wind</v>
      </c>
      <c r="L11147" t="b">
        <f>IF(AND($P$6=FALSE,OR(C11147="Commercial NAICS Cogen",C11147="Industrial NAICS Cogen",C11147="NAICS-22 Cogen")),FALSE,IF(AND($P$7=FALSE,OR(C11147="Commercial NAICS Cogen",C11147="Commercial NAICS Non-Cogen",C11147="industrial NAICS Cogen", C11147="industrial NAICS non-cogen")),FALSE,TRUE))</f>
        <v>1</v>
      </c>
      <c r="M11147">
        <f t="shared" si="523"/>
        <v>0.71653543307086609</v>
      </c>
      <c r="N11147">
        <f t="shared" si="524"/>
        <v>1</v>
      </c>
    </row>
    <row r="11148" spans="1:14" x14ac:dyDescent="0.2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s="32">
        <f t="shared" si="522"/>
        <v>8902181.3224267215</v>
      </c>
      <c r="J11148" t="str">
        <f>IF(K11148="natural gas",VLOOKUP(D11148,'Cross-Page Data'!$I$4:$J$13,2,FALSE),IF(K11148="solar",VLOOKUP('Form 923'!D11148,'Cross-Page Data'!$I$14:$J$117,2,FALSE),K11148))</f>
        <v>solar pv</v>
      </c>
      <c r="K11148" t="str">
        <f>VLOOKUP(E11148,'Cross-Page Data'!$D$4:$F$48,3,FALSE)</f>
        <v>solar</v>
      </c>
      <c r="L11148" t="b">
        <f>IF(AND($P$6=FALSE,OR(C11148="Commercial NAICS Cogen",C11148="Industrial NAICS Cogen",C11148="NAICS-22 Cogen")),FALSE,IF(AND($P$7=FALSE,OR(C11148="Commercial NAICS Cogen",C11148="Commercial NAICS Non-Cogen",C11148="industrial NAICS Cogen", C11148="industrial NAICS non-cogen")),FALSE,TRUE))</f>
        <v>1</v>
      </c>
      <c r="M11148">
        <f t="shared" si="523"/>
        <v>0.18606117943866288</v>
      </c>
      <c r="N11148">
        <f t="shared" si="524"/>
        <v>1</v>
      </c>
    </row>
    <row r="11149" spans="1:14" x14ac:dyDescent="0.2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s="32">
        <f t="shared" si="522"/>
        <v>8901997.009746464</v>
      </c>
      <c r="J11149" t="str">
        <f>IF(K11149="natural gas",VLOOKUP(D11149,'Cross-Page Data'!$I$4:$J$13,2,FALSE),IF(K11149="solar",VLOOKUP('Form 923'!D11149,'Cross-Page Data'!$I$14:$J$117,2,FALSE),K11149))</f>
        <v>solar pv</v>
      </c>
      <c r="K11149" t="str">
        <f>VLOOKUP(E11149,'Cross-Page Data'!$D$4:$F$48,3,FALSE)</f>
        <v>solar</v>
      </c>
      <c r="L11149" t="b">
        <f>IF(AND($P$6=FALSE,OR(C11149="Commercial NAICS Cogen",C11149="Industrial NAICS Cogen",C11149="NAICS-22 Cogen")),FALSE,IF(AND($P$7=FALSE,OR(C11149="Commercial NAICS Cogen",C11149="Commercial NAICS Non-Cogen",C11149="industrial NAICS Cogen", C11149="industrial NAICS non-cogen")),FALSE,TRUE))</f>
        <v>1</v>
      </c>
      <c r="M11149">
        <f t="shared" si="523"/>
        <v>0.51718700725323241</v>
      </c>
      <c r="N11149">
        <f t="shared" si="524"/>
        <v>1</v>
      </c>
    </row>
    <row r="11150" spans="1:14" x14ac:dyDescent="0.2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s="32">
        <f t="shared" si="522"/>
        <v>8902476.7801857572</v>
      </c>
      <c r="J11150" t="str">
        <f>IF(K11150="natural gas",VLOOKUP(D11150,'Cross-Page Data'!$I$4:$J$13,2,FALSE),IF(K11150="solar",VLOOKUP('Form 923'!D11150,'Cross-Page Data'!$I$14:$J$117,2,FALSE),K11150))</f>
        <v>solar pv</v>
      </c>
      <c r="K11150" t="str">
        <f>VLOOKUP(E11150,'Cross-Page Data'!$D$4:$F$48,3,FALSE)</f>
        <v>solar</v>
      </c>
      <c r="L11150" t="b">
        <f>IF(AND($P$6=FALSE,OR(C11150="Commercial NAICS Cogen",C11150="Industrial NAICS Cogen",C11150="NAICS-22 Cogen")),FALSE,IF(AND($P$7=FALSE,OR(C11150="Commercial NAICS Cogen",C11150="Commercial NAICS Non-Cogen",C11150="industrial NAICS Cogen", C11150="industrial NAICS non-cogen")),FALSE,TRUE))</f>
        <v>1</v>
      </c>
      <c r="M11150">
        <f t="shared" si="523"/>
        <v>7.7578051087984864E-2</v>
      </c>
      <c r="N11150">
        <f t="shared" si="524"/>
        <v>1</v>
      </c>
    </row>
    <row r="11151" spans="1:14" x14ac:dyDescent="0.2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s="32">
        <f t="shared" si="522"/>
        <v>8901886.1681005955</v>
      </c>
      <c r="J11151" t="str">
        <f>IF(K11151="natural gas",VLOOKUP(D11151,'Cross-Page Data'!$I$4:$J$13,2,FALSE),IF(K11151="solar",VLOOKUP('Form 923'!D11151,'Cross-Page Data'!$I$14:$J$117,2,FALSE),K11151))</f>
        <v>solar pv</v>
      </c>
      <c r="K11151" t="str">
        <f>VLOOKUP(E11151,'Cross-Page Data'!$D$4:$F$48,3,FALSE)</f>
        <v>solar</v>
      </c>
      <c r="L11151" t="b">
        <f>IF(AND($P$6=FALSE,OR(C11151="Commercial NAICS Cogen",C11151="Industrial NAICS Cogen",C11151="NAICS-22 Cogen")),FALSE,IF(AND($P$7=FALSE,OR(C11151="Commercial NAICS Cogen",C11151="Commercial NAICS Non-Cogen",C11151="industrial NAICS Cogen", C11151="industrial NAICS non-cogen")),FALSE,TRUE))</f>
        <v>1</v>
      </c>
      <c r="M11151">
        <f t="shared" si="523"/>
        <v>0.72690003153579308</v>
      </c>
      <c r="N11151">
        <f t="shared" si="524"/>
        <v>1</v>
      </c>
    </row>
    <row r="11152" spans="1:14" x14ac:dyDescent="0.2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s="32">
        <f t="shared" si="522"/>
        <v>8902179.6916533764</v>
      </c>
      <c r="J11152" t="str">
        <f>IF(K11152="natural gas",VLOOKUP(D11152,'Cross-Page Data'!$I$4:$J$13,2,FALSE),IF(K11152="solar",VLOOKUP('Form 923'!D11152,'Cross-Page Data'!$I$14:$J$117,2,FALSE),K11152))</f>
        <v>solar pv</v>
      </c>
      <c r="K11152" t="str">
        <f>VLOOKUP(E11152,'Cross-Page Data'!$D$4:$F$48,3,FALSE)</f>
        <v>solar</v>
      </c>
      <c r="L11152" t="b">
        <f>IF(AND($P$6=FALSE,OR(C11152="Commercial NAICS Cogen",C11152="Industrial NAICS Cogen",C11152="NAICS-22 Cogen")),FALSE,IF(AND($P$7=FALSE,OR(C11152="Commercial NAICS Cogen",C11152="Commercial NAICS Non-Cogen",C11152="industrial NAICS Cogen", C11152="industrial NAICS non-cogen")),FALSE,TRUE))</f>
        <v>1</v>
      </c>
      <c r="M11152">
        <f t="shared" si="523"/>
        <v>0.18858404288867864</v>
      </c>
      <c r="N11152">
        <f t="shared" si="524"/>
        <v>1</v>
      </c>
    </row>
    <row r="11153" spans="1:14" ht="26.25" x14ac:dyDescent="0.2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s="32">
        <f t="shared" si="522"/>
        <v>8901960.7843137253</v>
      </c>
      <c r="J11153" t="str">
        <f>IF(K11153="natural gas",VLOOKUP(D11153,'Cross-Page Data'!$I$4:$J$13,2,FALSE),IF(K11153="solar",VLOOKUP('Form 923'!D11153,'Cross-Page Data'!$I$14:$J$117,2,FALSE),K11153))</f>
        <v>solar pv</v>
      </c>
      <c r="K11153" t="str">
        <f>VLOOKUP(E11153,'Cross-Page Data'!$D$4:$F$48,3,FALSE)</f>
        <v>solar</v>
      </c>
      <c r="L11153" t="b">
        <f>IF(AND($P$6=FALSE,OR(C11153="Commercial NAICS Cogen",C11153="Industrial NAICS Cogen",C11153="NAICS-22 Cogen")),FALSE,IF(AND($P$7=FALSE,OR(C11153="Commercial NAICS Cogen",C11153="Commercial NAICS Non-Cogen",C11153="industrial NAICS Cogen", C11153="industrial NAICS non-cogen")),FALSE,TRUE))</f>
        <v>0</v>
      </c>
      <c r="M11153">
        <f t="shared" si="523"/>
        <v>0.62567013560391049</v>
      </c>
      <c r="N11153">
        <f t="shared" si="524"/>
        <v>1</v>
      </c>
    </row>
    <row r="11154" spans="1:14" x14ac:dyDescent="0.2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s="32">
        <f t="shared" si="522"/>
        <v>10829143.1603234</v>
      </c>
      <c r="J11154" t="str">
        <f>IF(K11154="natural gas",VLOOKUP(D11154,'Cross-Page Data'!$I$4:$J$13,2,FALSE),IF(K11154="solar",VLOOKUP('Form 923'!D11154,'Cross-Page Data'!$I$14:$J$117,2,FALSE),K11154))</f>
        <v>heavy or residual fuel oil</v>
      </c>
      <c r="K11154" t="str">
        <f>VLOOKUP(E11154,'Cross-Page Data'!$D$4:$F$48,3,FALSE)</f>
        <v>heavy or residual fuel oil</v>
      </c>
      <c r="L11154" t="b">
        <f>IF(AND($P$6=FALSE,OR(C11154="Commercial NAICS Cogen",C11154="Industrial NAICS Cogen",C11154="NAICS-22 Cogen")),FALSE,IF(AND($P$7=FALSE,OR(C11154="Commercial NAICS Cogen",C11154="Commercial NAICS Non-Cogen",C11154="industrial NAICS Cogen", C11154="industrial NAICS non-cogen")),FALSE,TRUE))</f>
        <v>1</v>
      </c>
      <c r="M11154">
        <f t="shared" si="523"/>
        <v>0.3180722891566265</v>
      </c>
      <c r="N11154">
        <f t="shared" si="524"/>
        <v>1</v>
      </c>
    </row>
    <row r="11155" spans="1:14" x14ac:dyDescent="0.2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s="32">
        <f t="shared" si="522"/>
        <v>10829482.051347038</v>
      </c>
      <c r="J11155" t="str">
        <f>IF(K11155="natural gas",VLOOKUP(D11155,'Cross-Page Data'!$I$4:$J$13,2,FALSE),IF(K11155="solar",VLOOKUP('Form 923'!D11155,'Cross-Page Data'!$I$14:$J$117,2,FALSE),K11155))</f>
        <v>biomass</v>
      </c>
      <c r="K11155" t="str">
        <f>VLOOKUP(E11155,'Cross-Page Data'!$D$4:$F$48,3,FALSE)</f>
        <v>biomass</v>
      </c>
      <c r="L11155" t="b">
        <f>IF(AND($P$6=FALSE,OR(C11155="Commercial NAICS Cogen",C11155="Industrial NAICS Cogen",C11155="NAICS-22 Cogen")),FALSE,IF(AND($P$7=FALSE,OR(C11155="Commercial NAICS Cogen",C11155="Commercial NAICS Non-Cogen",C11155="industrial NAICS Cogen", C11155="industrial NAICS non-cogen")),FALSE,TRUE))</f>
        <v>1</v>
      </c>
      <c r="M11155">
        <f t="shared" si="523"/>
        <v>0.4232456140350877</v>
      </c>
      <c r="N11155">
        <f t="shared" si="524"/>
        <v>1</v>
      </c>
    </row>
    <row r="11156" spans="1:14" x14ac:dyDescent="0.2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s="32">
        <f t="shared" si="522"/>
        <v>11375000</v>
      </c>
      <c r="J11156" t="str">
        <f>IF(K11156="natural gas",VLOOKUP(D11156,'Cross-Page Data'!$I$4:$J$13,2,FALSE),IF(K11156="solar",VLOOKUP('Form 923'!D11156,'Cross-Page Data'!$I$14:$J$117,2,FALSE),K11156))</f>
        <v>natural gas peaker</v>
      </c>
      <c r="K11156" t="str">
        <f>VLOOKUP(E11156,'Cross-Page Data'!$D$4:$F$48,3,FALSE)</f>
        <v>natural gas</v>
      </c>
      <c r="L11156" t="b">
        <f>IF(AND($P$6=FALSE,OR(C11156="Commercial NAICS Cogen",C11156="Industrial NAICS Cogen",C11156="NAICS-22 Cogen")),FALSE,IF(AND($P$7=FALSE,OR(C11156="Commercial NAICS Cogen",C11156="Commercial NAICS Non-Cogen",C11156="industrial NAICS Cogen", C11156="industrial NAICS non-cogen")),FALSE,TRUE))</f>
        <v>0</v>
      </c>
      <c r="M11156">
        <f t="shared" si="523"/>
        <v>0.35358024691358025</v>
      </c>
      <c r="N11156">
        <f t="shared" si="524"/>
        <v>1</v>
      </c>
    </row>
    <row r="11157" spans="1:14" x14ac:dyDescent="0.2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s="32">
        <f t="shared" si="522"/>
        <v>8902173.9130434785</v>
      </c>
      <c r="J11157" t="str">
        <f>IF(K11157="natural gas",VLOOKUP(D11157,'Cross-Page Data'!$I$4:$J$13,2,FALSE),IF(K11157="solar",VLOOKUP('Form 923'!D11157,'Cross-Page Data'!$I$14:$J$117,2,FALSE),K11157))</f>
        <v>solar pv</v>
      </c>
      <c r="K11157" t="str">
        <f>VLOOKUP(E11157,'Cross-Page Data'!$D$4:$F$48,3,FALSE)</f>
        <v>solar</v>
      </c>
      <c r="L11157" t="b">
        <f>IF(AND($P$6=FALSE,OR(C11157="Commercial NAICS Cogen",C11157="Industrial NAICS Cogen",C11157="NAICS-22 Cogen")),FALSE,IF(AND($P$7=FALSE,OR(C11157="Commercial NAICS Cogen",C11157="Commercial NAICS Non-Cogen",C11157="industrial NAICS Cogen", C11157="industrial NAICS non-cogen")),FALSE,TRUE))</f>
        <v>1</v>
      </c>
      <c r="M11157">
        <f t="shared" si="523"/>
        <v>0.19173762220119836</v>
      </c>
      <c r="N11157">
        <f t="shared" si="524"/>
        <v>1</v>
      </c>
    </row>
    <row r="11158" spans="1:14" x14ac:dyDescent="0.2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s="32">
        <f t="shared" si="522"/>
        <v>8901895.8772193789</v>
      </c>
      <c r="J11158" t="str">
        <f>IF(K11158="natural gas",VLOOKUP(D11158,'Cross-Page Data'!$I$4:$J$13,2,FALSE),IF(K11158="solar",VLOOKUP('Form 923'!D11158,'Cross-Page Data'!$I$14:$J$117,2,FALSE),K11158))</f>
        <v>solar pv</v>
      </c>
      <c r="K11158" t="str">
        <f>VLOOKUP(E11158,'Cross-Page Data'!$D$4:$F$48,3,FALSE)</f>
        <v>solar</v>
      </c>
      <c r="L11158" t="b">
        <f>IF(AND($P$6=FALSE,OR(C11158="Commercial NAICS Cogen",C11158="Industrial NAICS Cogen",C11158="NAICS-22 Cogen")),FALSE,IF(AND($P$7=FALSE,OR(C11158="Commercial NAICS Cogen",C11158="Commercial NAICS Non-Cogen",C11158="industrial NAICS Cogen", C11158="industrial NAICS non-cogen")),FALSE,TRUE))</f>
        <v>1</v>
      </c>
      <c r="M11158">
        <f t="shared" si="523"/>
        <v>0.71554714601072222</v>
      </c>
      <c r="N11158">
        <f t="shared" si="524"/>
        <v>1</v>
      </c>
    </row>
    <row r="11159" spans="1:14" x14ac:dyDescent="0.2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s="32">
        <f t="shared" si="522"/>
        <v>8900398.4063745011</v>
      </c>
      <c r="J11159" t="str">
        <f>IF(K11159="natural gas",VLOOKUP(D11159,'Cross-Page Data'!$I$4:$J$13,2,FALSE),IF(K11159="solar",VLOOKUP('Form 923'!D11159,'Cross-Page Data'!$I$14:$J$117,2,FALSE),K11159))</f>
        <v>solar pv</v>
      </c>
      <c r="K11159" t="str">
        <f>VLOOKUP(E11159,'Cross-Page Data'!$D$4:$F$48,3,FALSE)</f>
        <v>solar</v>
      </c>
      <c r="L11159" t="b">
        <f>IF(AND($P$6=FALSE,OR(C11159="Commercial NAICS Cogen",C11159="Industrial NAICS Cogen",C11159="NAICS-22 Cogen")),FALSE,IF(AND($P$7=FALSE,OR(C11159="Commercial NAICS Cogen",C11159="Commercial NAICS Non-Cogen",C11159="industrial NAICS Cogen", C11159="industrial NAICS non-cogen")),FALSE,TRUE))</f>
        <v>1</v>
      </c>
      <c r="M11159">
        <f t="shared" si="523"/>
        <v>0.95931882686849579</v>
      </c>
      <c r="N11159">
        <f t="shared" si="524"/>
        <v>0</v>
      </c>
    </row>
    <row r="11160" spans="1:14" x14ac:dyDescent="0.2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s="32">
        <f t="shared" si="522"/>
        <v>8901999.3591319975</v>
      </c>
      <c r="J11160" t="str">
        <f>IF(K11160="natural gas",VLOOKUP(D11160,'Cross-Page Data'!$I$4:$J$13,2,FALSE),IF(K11160="solar",VLOOKUP('Form 923'!D11160,'Cross-Page Data'!$I$14:$J$117,2,FALSE),K11160))</f>
        <v>solar pv</v>
      </c>
      <c r="K11160" t="str">
        <f>VLOOKUP(E11160,'Cross-Page Data'!$D$4:$F$48,3,FALSE)</f>
        <v>solar</v>
      </c>
      <c r="L11160" t="b">
        <f>IF(AND($P$6=FALSE,OR(C11160="Commercial NAICS Cogen",C11160="Industrial NAICS Cogen",C11160="NAICS-22 Cogen")),FALSE,IF(AND($P$7=FALSE,OR(C11160="Commercial NAICS Cogen",C11160="Commercial NAICS Non-Cogen",C11160="industrial NAICS Cogen", C11160="industrial NAICS non-cogen")),FALSE,TRUE))</f>
        <v>1</v>
      </c>
      <c r="M11160">
        <f t="shared" si="523"/>
        <v>0.50236518448438983</v>
      </c>
      <c r="N11160">
        <f t="shared" si="524"/>
        <v>1</v>
      </c>
    </row>
    <row r="11161" spans="1:14" x14ac:dyDescent="0.2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s="32">
        <f t="shared" si="522"/>
        <v>8901995.5953076556</v>
      </c>
      <c r="J11161" t="str">
        <f>IF(K11161="natural gas",VLOOKUP(D11161,'Cross-Page Data'!$I$4:$J$13,2,FALSE),IF(K11161="solar",VLOOKUP('Form 923'!D11161,'Cross-Page Data'!$I$14:$J$117,2,FALSE),K11161))</f>
        <v>solar pv</v>
      </c>
      <c r="K11161" t="str">
        <f>VLOOKUP(E11161,'Cross-Page Data'!$D$4:$F$48,3,FALSE)</f>
        <v>solar</v>
      </c>
      <c r="L11161" t="b">
        <f>IF(AND($P$6=FALSE,OR(C11161="Commercial NAICS Cogen",C11161="Industrial NAICS Cogen",C11161="NAICS-22 Cogen")),FALSE,IF(AND($P$7=FALSE,OR(C11161="Commercial NAICS Cogen",C11161="Commercial NAICS Non-Cogen",C11161="industrial NAICS Cogen", C11161="industrial NAICS non-cogen")),FALSE,TRUE))</f>
        <v>1</v>
      </c>
      <c r="M11161">
        <f t="shared" si="523"/>
        <v>0.5244402396720278</v>
      </c>
      <c r="N11161">
        <f t="shared" si="524"/>
        <v>1</v>
      </c>
    </row>
    <row r="11162" spans="1:14" x14ac:dyDescent="0.2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s="32">
        <f t="shared" si="522"/>
        <v>8902072.7925575338</v>
      </c>
      <c r="J11162" t="str">
        <f>IF(K11162="natural gas",VLOOKUP(D11162,'Cross-Page Data'!$I$4:$J$13,2,FALSE),IF(K11162="solar",VLOOKUP('Form 923'!D11162,'Cross-Page Data'!$I$14:$J$117,2,FALSE),K11162))</f>
        <v>solar pv</v>
      </c>
      <c r="K11162" t="str">
        <f>VLOOKUP(E11162,'Cross-Page Data'!$D$4:$F$48,3,FALSE)</f>
        <v>solar</v>
      </c>
      <c r="L11162" t="b">
        <f>IF(AND($P$6=FALSE,OR(C11162="Commercial NAICS Cogen",C11162="Industrial NAICS Cogen",C11162="NAICS-22 Cogen")),FALSE,IF(AND($P$7=FALSE,OR(C11162="Commercial NAICS Cogen",C11162="Commercial NAICS Non-Cogen",C11162="industrial NAICS Cogen", C11162="industrial NAICS non-cogen")),FALSE,TRUE))</f>
        <v>1</v>
      </c>
      <c r="M11162">
        <f t="shared" si="523"/>
        <v>0.30305897193314413</v>
      </c>
      <c r="N11162">
        <f t="shared" si="524"/>
        <v>1</v>
      </c>
    </row>
    <row r="11163" spans="1:14" x14ac:dyDescent="0.2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s="32">
        <f t="shared" si="522"/>
        <v>8901897.5567406677</v>
      </c>
      <c r="J11163" t="str">
        <f>IF(K11163="natural gas",VLOOKUP(D11163,'Cross-Page Data'!$I$4:$J$13,2,FALSE),IF(K11163="solar",VLOOKUP('Form 923'!D11163,'Cross-Page Data'!$I$14:$J$117,2,FALSE),K11163))</f>
        <v>solar pv</v>
      </c>
      <c r="K11163" t="str">
        <f>VLOOKUP(E11163,'Cross-Page Data'!$D$4:$F$48,3,FALSE)</f>
        <v>solar</v>
      </c>
      <c r="L11163" t="b">
        <f>IF(AND($P$6=FALSE,OR(C11163="Commercial NAICS Cogen",C11163="Industrial NAICS Cogen",C11163="NAICS-22 Cogen")),FALSE,IF(AND($P$7=FALSE,OR(C11163="Commercial NAICS Cogen",C11163="Commercial NAICS Non-Cogen",C11163="industrial NAICS Cogen", C11163="industrial NAICS non-cogen")),FALSE,TRUE))</f>
        <v>1</v>
      </c>
      <c r="M11163">
        <f t="shared" si="523"/>
        <v>0.71302428256070638</v>
      </c>
      <c r="N11163">
        <f t="shared" si="524"/>
        <v>1</v>
      </c>
    </row>
    <row r="11164" spans="1:14" x14ac:dyDescent="0.2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s="32">
        <f t="shared" si="522"/>
        <v>8901909.1507570781</v>
      </c>
      <c r="J11164" t="str">
        <f>IF(K11164="natural gas",VLOOKUP(D11164,'Cross-Page Data'!$I$4:$J$13,2,FALSE),IF(K11164="solar",VLOOKUP('Form 923'!D11164,'Cross-Page Data'!$I$14:$J$117,2,FALSE),K11164))</f>
        <v>solar pv</v>
      </c>
      <c r="K11164" t="str">
        <f>VLOOKUP(E11164,'Cross-Page Data'!$D$4:$F$48,3,FALSE)</f>
        <v>solar</v>
      </c>
      <c r="L11164" t="b">
        <f>IF(AND($P$6=FALSE,OR(C11164="Commercial NAICS Cogen",C11164="Industrial NAICS Cogen",C11164="NAICS-22 Cogen")),FALSE,IF(AND($P$7=FALSE,OR(C11164="Commercial NAICS Cogen",C11164="Commercial NAICS Non-Cogen",C11164="industrial NAICS Cogen", C11164="industrial NAICS non-cogen")),FALSE,TRUE))</f>
        <v>1</v>
      </c>
      <c r="M11164">
        <f t="shared" si="523"/>
        <v>0.69820245979186379</v>
      </c>
      <c r="N11164">
        <f t="shared" si="524"/>
        <v>1</v>
      </c>
    </row>
    <row r="11165" spans="1:14" x14ac:dyDescent="0.2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s="32">
        <f t="shared" si="522"/>
        <v>8902059.0625846665</v>
      </c>
      <c r="J11165" t="str">
        <f>IF(K11165="natural gas",VLOOKUP(D11165,'Cross-Page Data'!$I$4:$J$13,2,FALSE),IF(K11165="solar",VLOOKUP('Form 923'!D11165,'Cross-Page Data'!$I$14:$J$117,2,FALSE),K11165))</f>
        <v>solar pv</v>
      </c>
      <c r="K11165" t="str">
        <f>VLOOKUP(E11165,'Cross-Page Data'!$D$4:$F$48,3,FALSE)</f>
        <v>solar</v>
      </c>
      <c r="L11165" t="b">
        <f>IF(AND($P$6=FALSE,OR(C11165="Commercial NAICS Cogen",C11165="Industrial NAICS Cogen",C11165="NAICS-22 Cogen")),FALSE,IF(AND($P$7=FALSE,OR(C11165="Commercial NAICS Cogen",C11165="Commercial NAICS Non-Cogen",C11165="industrial NAICS Cogen", C11165="industrial NAICS non-cogen")),FALSE,TRUE))</f>
        <v>1</v>
      </c>
      <c r="M11165">
        <f t="shared" si="523"/>
        <v>0.32355723746452225</v>
      </c>
      <c r="N11165">
        <f t="shared" si="524"/>
        <v>1</v>
      </c>
    </row>
    <row r="11166" spans="1:14" x14ac:dyDescent="0.2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s="32">
        <f t="shared" si="522"/>
        <v>8902049.902606437</v>
      </c>
      <c r="J11166" t="str">
        <f>IF(K11166="natural gas",VLOOKUP(D11166,'Cross-Page Data'!$I$4:$J$13,2,FALSE),IF(K11166="solar",VLOOKUP('Form 923'!D11166,'Cross-Page Data'!$I$14:$J$117,2,FALSE),K11166))</f>
        <v>solar pv</v>
      </c>
      <c r="K11166" t="str">
        <f>VLOOKUP(E11166,'Cross-Page Data'!$D$4:$F$48,3,FALSE)</f>
        <v>solar</v>
      </c>
      <c r="L11166" t="b">
        <f>IF(AND($P$6=FALSE,OR(C11166="Commercial NAICS Cogen",C11166="Industrial NAICS Cogen",C11166="NAICS-22 Cogen")),FALSE,IF(AND($P$7=FALSE,OR(C11166="Commercial NAICS Cogen",C11166="Commercial NAICS Non-Cogen",C11166="industrial NAICS Cogen", C11166="industrial NAICS non-cogen")),FALSE,TRUE))</f>
        <v>1</v>
      </c>
      <c r="M11166">
        <f t="shared" si="523"/>
        <v>0.34027120782087672</v>
      </c>
      <c r="N11166">
        <f t="shared" si="524"/>
        <v>1</v>
      </c>
    </row>
    <row r="11167" spans="1:14" x14ac:dyDescent="0.2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s="32">
        <f t="shared" si="522"/>
        <v>8902058.9872008897</v>
      </c>
      <c r="J11167" t="str">
        <f>IF(K11167="natural gas",VLOOKUP(D11167,'Cross-Page Data'!$I$4:$J$13,2,FALSE),IF(K11167="solar",VLOOKUP('Form 923'!D11167,'Cross-Page Data'!$I$14:$J$117,2,FALSE),K11167))</f>
        <v>solar pv</v>
      </c>
      <c r="K11167" t="str">
        <f>VLOOKUP(E11167,'Cross-Page Data'!$D$4:$F$48,3,FALSE)</f>
        <v>solar</v>
      </c>
      <c r="L11167" t="b">
        <f>IF(AND($P$6=FALSE,OR(C11167="Commercial NAICS Cogen",C11167="Industrial NAICS Cogen",C11167="NAICS-22 Cogen")),FALSE,IF(AND($P$7=FALSE,OR(C11167="Commercial NAICS Cogen",C11167="Commercial NAICS Non-Cogen",C11167="industrial NAICS Cogen", C11167="industrial NAICS non-cogen")),FALSE,TRUE))</f>
        <v>1</v>
      </c>
      <c r="M11167">
        <f t="shared" si="523"/>
        <v>0.32387259539577418</v>
      </c>
      <c r="N11167">
        <f t="shared" si="524"/>
        <v>1</v>
      </c>
    </row>
    <row r="11168" spans="1:14" x14ac:dyDescent="0.2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s="32">
        <f t="shared" si="522"/>
        <v>4160979.0176668405</v>
      </c>
      <c r="J11168" t="str">
        <f>IF(K11168="natural gas",VLOOKUP(D11168,'Cross-Page Data'!$I$4:$J$13,2,FALSE),IF(K11168="solar",VLOOKUP('Form 923'!D11168,'Cross-Page Data'!$I$14:$J$117,2,FALSE),K11168))</f>
        <v>natural gas peaker</v>
      </c>
      <c r="K11168" t="str">
        <f>VLOOKUP(E11168,'Cross-Page Data'!$D$4:$F$48,3,FALSE)</f>
        <v>natural gas</v>
      </c>
      <c r="L11168" t="b">
        <f>IF(AND($P$6=FALSE,OR(C11168="Commercial NAICS Cogen",C11168="Industrial NAICS Cogen",C11168="NAICS-22 Cogen")),FALSE,IF(AND($P$7=FALSE,OR(C11168="Commercial NAICS Cogen",C11168="Commercial NAICS Non-Cogen",C11168="industrial NAICS Cogen", C11168="industrial NAICS non-cogen")),FALSE,TRUE))</f>
        <v>0</v>
      </c>
      <c r="M11168">
        <f t="shared" si="523"/>
        <v>0.78024691358024689</v>
      </c>
      <c r="N11168">
        <f t="shared" si="524"/>
        <v>1</v>
      </c>
    </row>
    <row r="11169" spans="1:14" x14ac:dyDescent="0.2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s="32">
        <f t="shared" si="522"/>
        <v>8901997.336884154</v>
      </c>
      <c r="J11169" t="str">
        <f>IF(K11169="natural gas",VLOOKUP(D11169,'Cross-Page Data'!$I$4:$J$13,2,FALSE),IF(K11169="solar",VLOOKUP('Form 923'!D11169,'Cross-Page Data'!$I$14:$J$117,2,FALSE),K11169))</f>
        <v>solar pv</v>
      </c>
      <c r="K11169" t="str">
        <f>VLOOKUP(E11169,'Cross-Page Data'!$D$4:$F$48,3,FALSE)</f>
        <v>solar</v>
      </c>
      <c r="L11169" t="b">
        <f>IF(AND($P$6=FALSE,OR(C11169="Commercial NAICS Cogen",C11169="Industrial NAICS Cogen",C11169="NAICS-22 Cogen")),FALSE,IF(AND($P$7=FALSE,OR(C11169="Commercial NAICS Cogen",C11169="Commercial NAICS Non-Cogen",C11169="industrial NAICS Cogen", C11169="industrial NAICS non-cogen")),FALSE,TRUE))</f>
        <v>1</v>
      </c>
      <c r="M11169">
        <f t="shared" si="523"/>
        <v>0.51624093345947653</v>
      </c>
      <c r="N11169">
        <f t="shared" si="524"/>
        <v>1</v>
      </c>
    </row>
    <row r="11170" spans="1:14" x14ac:dyDescent="0.2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s="32">
        <f t="shared" si="522"/>
        <v>8902009.7202154212</v>
      </c>
      <c r="J11170" t="str">
        <f>IF(K11170="natural gas",VLOOKUP(D11170,'Cross-Page Data'!$I$4:$J$13,2,FALSE),IF(K11170="solar",VLOOKUP('Form 923'!D11170,'Cross-Page Data'!$I$14:$J$117,2,FALSE),K11170))</f>
        <v>solar pv</v>
      </c>
      <c r="K11170" t="str">
        <f>VLOOKUP(E11170,'Cross-Page Data'!$D$4:$F$48,3,FALSE)</f>
        <v>solar</v>
      </c>
      <c r="L11170" t="b">
        <f>IF(AND($P$6=FALSE,OR(C11170="Commercial NAICS Cogen",C11170="Industrial NAICS Cogen",C11170="NAICS-22 Cogen")),FALSE,IF(AND($P$7=FALSE,OR(C11170="Commercial NAICS Cogen",C11170="Commercial NAICS Non-Cogen",C11170="industrial NAICS Cogen", C11170="industrial NAICS non-cogen")),FALSE,TRUE))</f>
        <v>1</v>
      </c>
      <c r="M11170">
        <f t="shared" si="523"/>
        <v>0.43740145064648378</v>
      </c>
      <c r="N11170">
        <f t="shared" si="524"/>
        <v>1</v>
      </c>
    </row>
    <row r="11171" spans="1:14" x14ac:dyDescent="0.2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s="32">
        <f t="shared" si="522"/>
        <v>8902005.1632068455</v>
      </c>
      <c r="J11171" t="str">
        <f>IF(K11171="natural gas",VLOOKUP(D11171,'Cross-Page Data'!$I$4:$J$13,2,FALSE),IF(K11171="solar",VLOOKUP('Form 923'!D11171,'Cross-Page Data'!$I$14:$J$117,2,FALSE),K11171))</f>
        <v>solar pv</v>
      </c>
      <c r="K11171" t="str">
        <f>VLOOKUP(E11171,'Cross-Page Data'!$D$4:$F$48,3,FALSE)</f>
        <v>solar</v>
      </c>
      <c r="L11171" t="b">
        <f>IF(AND($P$6=FALSE,OR(C11171="Commercial NAICS Cogen",C11171="Industrial NAICS Cogen",C11171="NAICS-22 Cogen")),FALSE,IF(AND($P$7=FALSE,OR(C11171="Commercial NAICS Cogen",C11171="Commercial NAICS Non-Cogen",C11171="industrial NAICS Cogen", C11171="industrial NAICS non-cogen")),FALSE,TRUE))</f>
        <v>1</v>
      </c>
      <c r="M11171">
        <f t="shared" si="523"/>
        <v>0.45884578997161779</v>
      </c>
      <c r="N11171">
        <f t="shared" si="524"/>
        <v>1</v>
      </c>
    </row>
    <row r="11172" spans="1:14" x14ac:dyDescent="0.2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s="32">
        <f t="shared" si="522"/>
        <v>8901985.5291940086</v>
      </c>
      <c r="J11172" t="str">
        <f>IF(K11172="natural gas",VLOOKUP(D11172,'Cross-Page Data'!$I$4:$J$13,2,FALSE),IF(K11172="solar",VLOOKUP('Form 923'!D11172,'Cross-Page Data'!$I$14:$J$117,2,FALSE),K11172))</f>
        <v>solar pv</v>
      </c>
      <c r="K11172" t="str">
        <f>VLOOKUP(E11172,'Cross-Page Data'!$D$4:$F$48,3,FALSE)</f>
        <v>solar</v>
      </c>
      <c r="L11172" t="b">
        <f>IF(AND($P$6=FALSE,OR(C11172="Commercial NAICS Cogen",C11172="Industrial NAICS Cogen",C11172="NAICS-22 Cogen")),FALSE,IF(AND($P$7=FALSE,OR(C11172="Commercial NAICS Cogen",C11172="Commercial NAICS Non-Cogen",C11172="industrial NAICS Cogen", C11172="industrial NAICS non-cogen")),FALSE,TRUE))</f>
        <v>1</v>
      </c>
      <c r="M11172">
        <f t="shared" si="523"/>
        <v>0.56953642384105962</v>
      </c>
      <c r="N11172">
        <f t="shared" si="524"/>
        <v>1</v>
      </c>
    </row>
    <row r="11173" spans="1:14" x14ac:dyDescent="0.2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s="32">
        <f t="shared" si="522"/>
        <v>8901986.4376796633</v>
      </c>
      <c r="J11173" t="str">
        <f>IF(K11173="natural gas",VLOOKUP(D11173,'Cross-Page Data'!$I$4:$J$13,2,FALSE),IF(K11173="solar",VLOOKUP('Form 923'!D11173,'Cross-Page Data'!$I$14:$J$117,2,FALSE),K11173))</f>
        <v>solar pv</v>
      </c>
      <c r="K11173" t="str">
        <f>VLOOKUP(E11173,'Cross-Page Data'!$D$4:$F$48,3,FALSE)</f>
        <v>solar</v>
      </c>
      <c r="L11173" t="b">
        <f>IF(AND($P$6=FALSE,OR(C11173="Commercial NAICS Cogen",C11173="Industrial NAICS Cogen",C11173="NAICS-22 Cogen")),FALSE,IF(AND($P$7=FALSE,OR(C11173="Commercial NAICS Cogen",C11173="Commercial NAICS Non-Cogen",C11173="industrial NAICS Cogen", C11173="industrial NAICS non-cogen")),FALSE,TRUE))</f>
        <v>1</v>
      </c>
      <c r="M11173">
        <f t="shared" si="523"/>
        <v>0.56638284452853993</v>
      </c>
      <c r="N11173">
        <f t="shared" si="524"/>
        <v>1</v>
      </c>
    </row>
    <row r="11174" spans="1:14" x14ac:dyDescent="0.2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s="32">
        <f t="shared" si="522"/>
        <v>8902139.7105097547</v>
      </c>
      <c r="J11174" t="str">
        <f>IF(K11174="natural gas",VLOOKUP(D11174,'Cross-Page Data'!$I$4:$J$13,2,FALSE),IF(K11174="solar",VLOOKUP('Form 923'!D11174,'Cross-Page Data'!$I$14:$J$117,2,FALSE),K11174))</f>
        <v>solar pv</v>
      </c>
      <c r="K11174" t="str">
        <f>VLOOKUP(E11174,'Cross-Page Data'!$D$4:$F$48,3,FALSE)</f>
        <v>solar</v>
      </c>
      <c r="L11174" t="b">
        <f>IF(AND($P$6=FALSE,OR(C11174="Commercial NAICS Cogen",C11174="Industrial NAICS Cogen",C11174="NAICS-22 Cogen")),FALSE,IF(AND($P$7=FALSE,OR(C11174="Commercial NAICS Cogen",C11174="Commercial NAICS Non-Cogen",C11174="industrial NAICS Cogen", C11174="industrial NAICS non-cogen")),FALSE,TRUE))</f>
        <v>1</v>
      </c>
      <c r="M11174">
        <f t="shared" si="523"/>
        <v>0.22421948912015138</v>
      </c>
      <c r="N11174">
        <f t="shared" si="524"/>
        <v>1</v>
      </c>
    </row>
    <row r="11175" spans="1:14" x14ac:dyDescent="0.2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s="32">
        <f t="shared" si="522"/>
        <v>8901963.5148308035</v>
      </c>
      <c r="J11175" t="str">
        <f>IF(K11175="natural gas",VLOOKUP(D11175,'Cross-Page Data'!$I$4:$J$13,2,FALSE),IF(K11175="solar",VLOOKUP('Form 923'!D11175,'Cross-Page Data'!$I$14:$J$117,2,FALSE),K11175))</f>
        <v>solar pv</v>
      </c>
      <c r="K11175" t="str">
        <f>VLOOKUP(E11175,'Cross-Page Data'!$D$4:$F$48,3,FALSE)</f>
        <v>solar</v>
      </c>
      <c r="L11175" t="b">
        <f>IF(AND($P$6=FALSE,OR(C11175="Commercial NAICS Cogen",C11175="Industrial NAICS Cogen",C11175="NAICS-22 Cogen")),FALSE,IF(AND($P$7=FALSE,OR(C11175="Commercial NAICS Cogen",C11175="Commercial NAICS Non-Cogen",C11175="industrial NAICS Cogen", C11175="industrial NAICS non-cogen")),FALSE,TRUE))</f>
        <v>1</v>
      </c>
      <c r="M11175">
        <f t="shared" si="523"/>
        <v>0.62251655629139069</v>
      </c>
      <c r="N11175">
        <f t="shared" si="524"/>
        <v>1</v>
      </c>
    </row>
    <row r="11176" spans="1:14" ht="26.25" x14ac:dyDescent="0.2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s="32">
        <f t="shared" si="522"/>
        <v>8902020.1682115532</v>
      </c>
      <c r="J11176" t="str">
        <f>IF(K11176="natural gas",VLOOKUP(D11176,'Cross-Page Data'!$I$4:$J$13,2,FALSE),IF(K11176="solar",VLOOKUP('Form 923'!D11176,'Cross-Page Data'!$I$14:$J$117,2,FALSE),K11176))</f>
        <v>solar pv</v>
      </c>
      <c r="K11176" t="str">
        <f>VLOOKUP(E11176,'Cross-Page Data'!$D$4:$F$48,3,FALSE)</f>
        <v>solar</v>
      </c>
      <c r="L11176" t="b">
        <f>IF(AND($P$6=FALSE,OR(C11176="Commercial NAICS Cogen",C11176="Industrial NAICS Cogen",C11176="NAICS-22 Cogen")),FALSE,IF(AND($P$7=FALSE,OR(C11176="Commercial NAICS Cogen",C11176="Commercial NAICS Non-Cogen",C11176="industrial NAICS Cogen", C11176="industrial NAICS non-cogen")),FALSE,TRUE))</f>
        <v>0</v>
      </c>
      <c r="M11176">
        <f t="shared" si="523"/>
        <v>0.40081993062125515</v>
      </c>
      <c r="N11176">
        <f t="shared" si="524"/>
        <v>1</v>
      </c>
    </row>
    <row r="11177" spans="1:14" x14ac:dyDescent="0.2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s="32">
        <f t="shared" si="522"/>
        <v>8902012.5140082184</v>
      </c>
      <c r="J11177" t="str">
        <f>IF(K11177="natural gas",VLOOKUP(D11177,'Cross-Page Data'!$I$4:$J$13,2,FALSE),IF(K11177="solar",VLOOKUP('Form 923'!D11177,'Cross-Page Data'!$I$14:$J$117,2,FALSE),K11177))</f>
        <v>solar pv</v>
      </c>
      <c r="K11177" t="str">
        <f>VLOOKUP(E11177,'Cross-Page Data'!$D$4:$F$48,3,FALSE)</f>
        <v>solar</v>
      </c>
      <c r="L11177" t="b">
        <f>IF(AND($P$6=FALSE,OR(C11177="Commercial NAICS Cogen",C11177="Industrial NAICS Cogen",C11177="NAICS-22 Cogen")),FALSE,IF(AND($P$7=FALSE,OR(C11177="Commercial NAICS Cogen",C11177="Commercial NAICS Non-Cogen",C11177="industrial NAICS Cogen", C11177="industrial NAICS non-cogen")),FALSE,TRUE))</f>
        <v>1</v>
      </c>
      <c r="M11177">
        <f t="shared" si="523"/>
        <v>0.4269946389151687</v>
      </c>
      <c r="N11177">
        <f t="shared" si="524"/>
        <v>1</v>
      </c>
    </row>
    <row r="11178" spans="1:14" x14ac:dyDescent="0.2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s="32">
        <f t="shared" si="522"/>
        <v>8902011.7143034544</v>
      </c>
      <c r="J11178" t="str">
        <f>IF(K11178="natural gas",VLOOKUP(D11178,'Cross-Page Data'!$I$4:$J$13,2,FALSE),IF(K11178="solar",VLOOKUP('Form 923'!D11178,'Cross-Page Data'!$I$14:$J$117,2,FALSE),K11178))</f>
        <v>solar pv</v>
      </c>
      <c r="K11178" t="str">
        <f>VLOOKUP(E11178,'Cross-Page Data'!$D$4:$F$48,3,FALSE)</f>
        <v>solar</v>
      </c>
      <c r="L11178" t="b">
        <f>IF(AND($P$6=FALSE,OR(C11178="Commercial NAICS Cogen",C11178="Industrial NAICS Cogen",C11178="NAICS-22 Cogen")),FALSE,IF(AND($P$7=FALSE,OR(C11178="Commercial NAICS Cogen",C11178="Commercial NAICS Non-Cogen",C11178="industrial NAICS Cogen", C11178="industrial NAICS non-cogen")),FALSE,TRUE))</f>
        <v>1</v>
      </c>
      <c r="M11178">
        <f t="shared" si="523"/>
        <v>0.43046357615894038</v>
      </c>
      <c r="N11178">
        <f t="shared" si="524"/>
        <v>1</v>
      </c>
    </row>
    <row r="11179" spans="1:14" x14ac:dyDescent="0.2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s="32">
        <f t="shared" si="522"/>
        <v>8901989.5573832039</v>
      </c>
      <c r="J11179" t="str">
        <f>IF(K11179="natural gas",VLOOKUP(D11179,'Cross-Page Data'!$I$4:$J$13,2,FALSE),IF(K11179="solar",VLOOKUP('Form 923'!D11179,'Cross-Page Data'!$I$14:$J$117,2,FALSE),K11179))</f>
        <v>solar pv</v>
      </c>
      <c r="K11179" t="str">
        <f>VLOOKUP(E11179,'Cross-Page Data'!$D$4:$F$48,3,FALSE)</f>
        <v>solar</v>
      </c>
      <c r="L11179" t="b">
        <f>IF(AND($P$6=FALSE,OR(C11179="Commercial NAICS Cogen",C11179="Industrial NAICS Cogen",C11179="NAICS-22 Cogen")),FALSE,IF(AND($P$7=FALSE,OR(C11179="Commercial NAICS Cogen",C11179="Commercial NAICS Non-Cogen",C11179="industrial NAICS Cogen", C11179="industrial NAICS non-cogen")),FALSE,TRUE))</f>
        <v>1</v>
      </c>
      <c r="M11179">
        <f t="shared" si="523"/>
        <v>0.554399243140965</v>
      </c>
      <c r="N11179">
        <f t="shared" si="524"/>
        <v>1</v>
      </c>
    </row>
    <row r="11180" spans="1:14" ht="26.25" x14ac:dyDescent="0.2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s="32">
        <f t="shared" si="522"/>
        <v>10330510.351718059</v>
      </c>
      <c r="J11180" t="str">
        <f>IF(K11180="natural gas",VLOOKUP(D11180,'Cross-Page Data'!$I$4:$J$13,2,FALSE),IF(K11180="solar",VLOOKUP('Form 923'!D11180,'Cross-Page Data'!$I$14:$J$117,2,FALSE),K11180))</f>
        <v>other</v>
      </c>
      <c r="K11180" t="str">
        <f>VLOOKUP(E11180,'Cross-Page Data'!$D$4:$F$48,3,FALSE)</f>
        <v>natural gas</v>
      </c>
      <c r="L11180" t="b">
        <f>IF(AND($P$6=FALSE,OR(C11180="Commercial NAICS Cogen",C11180="Industrial NAICS Cogen",C11180="NAICS-22 Cogen")),FALSE,IF(AND($P$7=FALSE,OR(C11180="Commercial NAICS Cogen",C11180="Commercial NAICS Non-Cogen",C11180="industrial NAICS Cogen", C11180="industrial NAICS non-cogen")),FALSE,TRUE))</f>
        <v>0</v>
      </c>
      <c r="M11180">
        <f t="shared" si="523"/>
        <v>0.12012987012987013</v>
      </c>
      <c r="N11180">
        <f t="shared" si="524"/>
        <v>1</v>
      </c>
    </row>
    <row r="11181" spans="1:14" ht="26.25" x14ac:dyDescent="0.2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s="32">
        <f t="shared" si="522"/>
        <v>10332588.726726916</v>
      </c>
      <c r="J11181" t="str">
        <f>IF(K11181="natural gas",VLOOKUP(D11181,'Cross-Page Data'!$I$4:$J$13,2,FALSE),IF(K11181="solar",VLOOKUP('Form 923'!D11181,'Cross-Page Data'!$I$14:$J$117,2,FALSE),K11181))</f>
        <v>biomass</v>
      </c>
      <c r="K11181" t="str">
        <f>VLOOKUP(E11181,'Cross-Page Data'!$D$4:$F$48,3,FALSE)</f>
        <v>biomass</v>
      </c>
      <c r="L11181" t="b">
        <f>IF(AND($P$6=FALSE,OR(C11181="Commercial NAICS Cogen",C11181="Industrial NAICS Cogen",C11181="NAICS-22 Cogen")),FALSE,IF(AND($P$7=FALSE,OR(C11181="Commercial NAICS Cogen",C11181="Commercial NAICS Non-Cogen",C11181="industrial NAICS Cogen", C11181="industrial NAICS non-cogen")),FALSE,TRUE))</f>
        <v>0</v>
      </c>
      <c r="M11181">
        <f t="shared" si="523"/>
        <v>0.47258771929824561</v>
      </c>
      <c r="N11181">
        <f t="shared" si="524"/>
        <v>1</v>
      </c>
    </row>
    <row r="11182" spans="1:14" x14ac:dyDescent="0.2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s="32">
        <f t="shared" si="522"/>
        <v>8901692.1837228052</v>
      </c>
      <c r="J11182" t="str">
        <f>IF(K11182="natural gas",VLOOKUP(D11182,'Cross-Page Data'!$I$4:$J$13,2,FALSE),IF(K11182="solar",VLOOKUP('Form 923'!D11182,'Cross-Page Data'!$I$14:$J$117,2,FALSE),K11182))</f>
        <v>solar pv</v>
      </c>
      <c r="K11182" t="str">
        <f>VLOOKUP(E11182,'Cross-Page Data'!$D$4:$F$48,3,FALSE)</f>
        <v>solar</v>
      </c>
      <c r="L11182" t="b">
        <f>IF(AND($P$6=FALSE,OR(C11182="Commercial NAICS Cogen",C11182="Industrial NAICS Cogen",C11182="NAICS-22 Cogen")),FALSE,IF(AND($P$7=FALSE,OR(C11182="Commercial NAICS Cogen",C11182="Commercial NAICS Non-Cogen",C11182="industrial NAICS Cogen", C11182="industrial NAICS non-cogen")),FALSE,TRUE))</f>
        <v>1</v>
      </c>
      <c r="M11182">
        <f t="shared" si="523"/>
        <v>0.85020498265531375</v>
      </c>
      <c r="N11182">
        <f t="shared" si="524"/>
        <v>1</v>
      </c>
    </row>
    <row r="11183" spans="1:14" x14ac:dyDescent="0.2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s="32">
        <f t="shared" si="522"/>
        <v>8901997.7110450622</v>
      </c>
      <c r="J11183" t="str">
        <f>IF(K11183="natural gas",VLOOKUP(D11183,'Cross-Page Data'!$I$4:$J$13,2,FALSE),IF(K11183="solar",VLOOKUP('Form 923'!D11183,'Cross-Page Data'!$I$14:$J$117,2,FALSE),K11183))</f>
        <v>solar pv</v>
      </c>
      <c r="K11183" t="str">
        <f>VLOOKUP(E11183,'Cross-Page Data'!$D$4:$F$48,3,FALSE)</f>
        <v>solar</v>
      </c>
      <c r="L11183" t="b">
        <f>IF(AND($P$6=FALSE,OR(C11183="Commercial NAICS Cogen",C11183="Industrial NAICS Cogen",C11183="NAICS-22 Cogen")),FALSE,IF(AND($P$7=FALSE,OR(C11183="Commercial NAICS Cogen",C11183="Commercial NAICS Non-Cogen",C11183="industrial NAICS Cogen", C11183="industrial NAICS non-cogen")),FALSE,TRUE))</f>
        <v>1</v>
      </c>
      <c r="M11183">
        <f t="shared" si="523"/>
        <v>0.51371807000946079</v>
      </c>
      <c r="N11183">
        <f t="shared" si="524"/>
        <v>1</v>
      </c>
    </row>
    <row r="11184" spans="1:14" x14ac:dyDescent="0.2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s="32">
        <f t="shared" si="522"/>
        <v>8901486.9888475835</v>
      </c>
      <c r="J11184" t="str">
        <f>IF(K11184="natural gas",VLOOKUP(D11184,'Cross-Page Data'!$I$4:$J$13,2,FALSE),IF(K11184="solar",VLOOKUP('Form 923'!D11184,'Cross-Page Data'!$I$14:$J$117,2,FALSE),K11184))</f>
        <v>solar pv</v>
      </c>
      <c r="K11184" t="str">
        <f>VLOOKUP(E11184,'Cross-Page Data'!$D$4:$F$48,3,FALSE)</f>
        <v>solar</v>
      </c>
      <c r="L11184" t="b">
        <f>IF(AND($P$6=FALSE,OR(C11184="Commercial NAICS Cogen",C11184="Industrial NAICS Cogen",C11184="NAICS-22 Cogen")),FALSE,IF(AND($P$7=FALSE,OR(C11184="Commercial NAICS Cogen",C11184="Commercial NAICS Non-Cogen",C11184="industrial NAICS Cogen", C11184="industrial NAICS non-cogen")),FALSE,TRUE))</f>
        <v>1</v>
      </c>
      <c r="M11184">
        <f t="shared" si="523"/>
        <v>0.89530116682434568</v>
      </c>
      <c r="N11184">
        <f t="shared" si="524"/>
        <v>1</v>
      </c>
    </row>
    <row r="11185" spans="1:14" x14ac:dyDescent="0.2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s="32">
        <f t="shared" si="522"/>
        <v>8904397.7055449337</v>
      </c>
      <c r="J11185" t="str">
        <f>IF(K11185="natural gas",VLOOKUP(D11185,'Cross-Page Data'!$I$4:$J$13,2,FALSE),IF(K11185="solar",VLOOKUP('Form 923'!D11185,'Cross-Page Data'!$I$14:$J$117,2,FALSE),K11185))</f>
        <v>solar pv</v>
      </c>
      <c r="K11185" t="str">
        <f>VLOOKUP(E11185,'Cross-Page Data'!$D$4:$F$48,3,FALSE)</f>
        <v>solar</v>
      </c>
      <c r="L11185" t="b">
        <f>IF(AND($P$6=FALSE,OR(C11185="Commercial NAICS Cogen",C11185="Industrial NAICS Cogen",C11185="NAICS-22 Cogen")),FALSE,IF(AND($P$7=FALSE,OR(C11185="Commercial NAICS Cogen",C11185="Commercial NAICS Non-Cogen",C11185="industrial NAICS Cogen", C11185="industrial NAICS non-cogen")),FALSE,TRUE))</f>
        <v>1</v>
      </c>
      <c r="M11185">
        <f t="shared" si="523"/>
        <v>9.4607379375591296E-3</v>
      </c>
      <c r="N11185">
        <f t="shared" si="524"/>
        <v>0</v>
      </c>
    </row>
    <row r="11186" spans="1:14" x14ac:dyDescent="0.2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s="32">
        <f t="shared" si="522"/>
        <v>10310651.572046423</v>
      </c>
      <c r="J11186" t="str">
        <f>IF(K11186="natural gas",VLOOKUP(D11186,'Cross-Page Data'!$I$4:$J$13,2,FALSE),IF(K11186="solar",VLOOKUP('Form 923'!D11186,'Cross-Page Data'!$I$14:$J$117,2,FALSE),K11186))</f>
        <v>heavy or residual fuel oil</v>
      </c>
      <c r="K11186" t="str">
        <f>VLOOKUP(E11186,'Cross-Page Data'!$D$4:$F$48,3,FALSE)</f>
        <v>heavy or residual fuel oil</v>
      </c>
      <c r="L11186" t="b">
        <f>IF(AND($P$6=FALSE,OR(C11186="Commercial NAICS Cogen",C11186="Industrial NAICS Cogen",C11186="NAICS-22 Cogen")),FALSE,IF(AND($P$7=FALSE,OR(C11186="Commercial NAICS Cogen",C11186="Commercial NAICS Non-Cogen",C11186="industrial NAICS Cogen", C11186="industrial NAICS non-cogen")),FALSE,TRUE))</f>
        <v>1</v>
      </c>
      <c r="M11186">
        <f t="shared" si="523"/>
        <v>0.3706827309236948</v>
      </c>
      <c r="N11186">
        <f t="shared" si="524"/>
        <v>1</v>
      </c>
    </row>
    <row r="11187" spans="1:14" x14ac:dyDescent="0.2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s="32">
        <f t="shared" si="522"/>
        <v>10663003.080812654</v>
      </c>
      <c r="J11187" t="str">
        <f>IF(K11187="natural gas",VLOOKUP(D11187,'Cross-Page Data'!$I$4:$J$13,2,FALSE),IF(K11187="solar",VLOOKUP('Form 923'!D11187,'Cross-Page Data'!$I$14:$J$117,2,FALSE),K11187))</f>
        <v>natural gas peaker</v>
      </c>
      <c r="K11187" t="str">
        <f>VLOOKUP(E11187,'Cross-Page Data'!$D$4:$F$48,3,FALSE)</f>
        <v>natural gas</v>
      </c>
      <c r="L11187" t="b">
        <f>IF(AND($P$6=FALSE,OR(C11187="Commercial NAICS Cogen",C11187="Industrial NAICS Cogen",C11187="NAICS-22 Cogen")),FALSE,IF(AND($P$7=FALSE,OR(C11187="Commercial NAICS Cogen",C11187="Commercial NAICS Non-Cogen",C11187="industrial NAICS Cogen", C11187="industrial NAICS non-cogen")),FALSE,TRUE))</f>
        <v>1</v>
      </c>
      <c r="M11187">
        <f t="shared" si="523"/>
        <v>0.43802469135802469</v>
      </c>
      <c r="N11187">
        <f t="shared" si="524"/>
        <v>1</v>
      </c>
    </row>
    <row r="11188" spans="1:14" x14ac:dyDescent="0.2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s="32">
        <f t="shared" si="522"/>
        <v>8902021.9328307062</v>
      </c>
      <c r="J11188" t="str">
        <f>IF(K11188="natural gas",VLOOKUP(D11188,'Cross-Page Data'!$I$4:$J$13,2,FALSE),IF(K11188="solar",VLOOKUP('Form 923'!D11188,'Cross-Page Data'!$I$14:$J$117,2,FALSE),K11188))</f>
        <v>solar pv</v>
      </c>
      <c r="K11188" t="str">
        <f>VLOOKUP(E11188,'Cross-Page Data'!$D$4:$F$48,3,FALSE)</f>
        <v>solar</v>
      </c>
      <c r="L11188" t="b">
        <f>IF(AND($P$6=FALSE,OR(C11188="Commercial NAICS Cogen",C11188="Industrial NAICS Cogen",C11188="NAICS-22 Cogen")),FALSE,IF(AND($P$7=FALSE,OR(C11188="Commercial NAICS Cogen",C11188="Commercial NAICS Non-Cogen",C11188="industrial NAICS Cogen", C11188="industrial NAICS non-cogen")),FALSE,TRUE))</f>
        <v>1</v>
      </c>
      <c r="M11188">
        <f t="shared" si="523"/>
        <v>0.39577420372122357</v>
      </c>
      <c r="N11188">
        <f t="shared" si="524"/>
        <v>1</v>
      </c>
    </row>
    <row r="11189" spans="1:14" x14ac:dyDescent="0.2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s="32">
        <f t="shared" si="522"/>
        <v>8901997.6406477913</v>
      </c>
      <c r="J11189" t="str">
        <f>IF(K11189="natural gas",VLOOKUP(D11189,'Cross-Page Data'!$I$4:$J$13,2,FALSE),IF(K11189="solar",VLOOKUP('Form 923'!D11189,'Cross-Page Data'!$I$14:$J$117,2,FALSE),K11189))</f>
        <v>wind</v>
      </c>
      <c r="K11189" t="str">
        <f>VLOOKUP(E11189,'Cross-Page Data'!$D$4:$F$48,3,FALSE)</f>
        <v>wind</v>
      </c>
      <c r="L11189" t="b">
        <f>IF(AND($P$6=FALSE,OR(C11189="Commercial NAICS Cogen",C11189="Industrial NAICS Cogen",C11189="NAICS-22 Cogen")),FALSE,IF(AND($P$7=FALSE,OR(C11189="Commercial NAICS Cogen",C11189="Commercial NAICS Non-Cogen",C11189="industrial NAICS Cogen", C11189="industrial NAICS non-cogen")),FALSE,TRUE))</f>
        <v>1</v>
      </c>
      <c r="M11189">
        <f t="shared" si="523"/>
        <v>0.66141732283464572</v>
      </c>
      <c r="N11189">
        <f t="shared" si="524"/>
        <v>1</v>
      </c>
    </row>
    <row r="11190" spans="1:14" x14ac:dyDescent="0.2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s="32">
        <f t="shared" si="522"/>
        <v>8902001.977261493</v>
      </c>
      <c r="J11190" t="str">
        <f>IF(K11190="natural gas",VLOOKUP(D11190,'Cross-Page Data'!$I$4:$J$13,2,FALSE),IF(K11190="solar",VLOOKUP('Form 923'!D11190,'Cross-Page Data'!$I$14:$J$117,2,FALSE),K11190))</f>
        <v>solar pv</v>
      </c>
      <c r="K11190" t="str">
        <f>VLOOKUP(E11190,'Cross-Page Data'!$D$4:$F$48,3,FALSE)</f>
        <v>solar</v>
      </c>
      <c r="L11190" t="b">
        <f>IF(AND($P$6=FALSE,OR(C11190="Commercial NAICS Cogen",C11190="Industrial NAICS Cogen",C11190="NAICS-22 Cogen")),FALSE,IF(AND($P$7=FALSE,OR(C11190="Commercial NAICS Cogen",C11190="Commercial NAICS Non-Cogen",C11190="industrial NAICS Cogen", C11190="industrial NAICS non-cogen")),FALSE,TRUE))</f>
        <v>1</v>
      </c>
      <c r="M11190">
        <f t="shared" si="523"/>
        <v>0.47745190791548409</v>
      </c>
      <c r="N11190">
        <f t="shared" si="524"/>
        <v>1</v>
      </c>
    </row>
    <row r="11191" spans="1:14" x14ac:dyDescent="0.2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s="32">
        <f t="shared" si="522"/>
        <v>8901995.0422602519</v>
      </c>
      <c r="J11191" t="str">
        <f>IF(K11191="natural gas",VLOOKUP(D11191,'Cross-Page Data'!$I$4:$J$13,2,FALSE),IF(K11191="solar",VLOOKUP('Form 923'!D11191,'Cross-Page Data'!$I$14:$J$117,2,FALSE),K11191))</f>
        <v>solar pv</v>
      </c>
      <c r="K11191" t="str">
        <f>VLOOKUP(E11191,'Cross-Page Data'!$D$4:$F$48,3,FALSE)</f>
        <v>solar</v>
      </c>
      <c r="L11191" t="b">
        <f>IF(AND($P$6=FALSE,OR(C11191="Commercial NAICS Cogen",C11191="Industrial NAICS Cogen",C11191="NAICS-22 Cogen")),FALSE,IF(AND($P$7=FALSE,OR(C11191="Commercial NAICS Cogen",C11191="Commercial NAICS Non-Cogen",C11191="industrial NAICS Cogen", C11191="industrial NAICS non-cogen")),FALSE,TRUE))</f>
        <v>1</v>
      </c>
      <c r="M11191">
        <f t="shared" si="523"/>
        <v>0.52696310312204353</v>
      </c>
      <c r="N11191">
        <f t="shared" si="524"/>
        <v>1</v>
      </c>
    </row>
    <row r="11192" spans="1:14" x14ac:dyDescent="0.2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s="32">
        <f t="shared" si="522"/>
        <v>8901988.2106104512</v>
      </c>
      <c r="J11192" t="str">
        <f>IF(K11192="natural gas",VLOOKUP(D11192,'Cross-Page Data'!$I$4:$J$13,2,FALSE),IF(K11192="solar",VLOOKUP('Form 923'!D11192,'Cross-Page Data'!$I$14:$J$117,2,FALSE),K11192))</f>
        <v>solar pv</v>
      </c>
      <c r="K11192" t="str">
        <f>VLOOKUP(E11192,'Cross-Page Data'!$D$4:$F$48,3,FALSE)</f>
        <v>solar</v>
      </c>
      <c r="L11192" t="b">
        <f>IF(AND($P$6=FALSE,OR(C11192="Commercial NAICS Cogen",C11192="Industrial NAICS Cogen",C11192="NAICS-22 Cogen")),FALSE,IF(AND($P$7=FALSE,OR(C11192="Commercial NAICS Cogen",C11192="Commercial NAICS Non-Cogen",C11192="industrial NAICS Cogen", C11192="industrial NAICS non-cogen")),FALSE,TRUE))</f>
        <v>1</v>
      </c>
      <c r="M11192">
        <f t="shared" si="523"/>
        <v>0.55818353831598866</v>
      </c>
      <c r="N11192">
        <f t="shared" si="524"/>
        <v>1</v>
      </c>
    </row>
    <row r="11193" spans="1:14" x14ac:dyDescent="0.2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s="32">
        <f t="shared" si="522"/>
        <v>8902000.4730848502</v>
      </c>
      <c r="J11193" t="str">
        <f>IF(K11193="natural gas",VLOOKUP(D11193,'Cross-Page Data'!$I$4:$J$13,2,FALSE),IF(K11193="solar",VLOOKUP('Form 923'!D11193,'Cross-Page Data'!$I$14:$J$117,2,FALSE),K11193))</f>
        <v>solar pv</v>
      </c>
      <c r="K11193" t="str">
        <f>VLOOKUP(E11193,'Cross-Page Data'!$D$4:$F$48,3,FALSE)</f>
        <v>solar</v>
      </c>
      <c r="L11193" t="b">
        <f>IF(AND($P$6=FALSE,OR(C11193="Commercial NAICS Cogen",C11193="Industrial NAICS Cogen",C11193="NAICS-22 Cogen")),FALSE,IF(AND($P$7=FALSE,OR(C11193="Commercial NAICS Cogen",C11193="Commercial NAICS Non-Cogen",C11193="industrial NAICS Cogen", C11193="industrial NAICS non-cogen")),FALSE,TRUE))</f>
        <v>1</v>
      </c>
      <c r="M11193">
        <f t="shared" si="523"/>
        <v>0.4910122989593188</v>
      </c>
      <c r="N11193">
        <f t="shared" si="524"/>
        <v>1</v>
      </c>
    </row>
    <row r="11194" spans="1:14" x14ac:dyDescent="0.2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s="32">
        <f t="shared" si="522"/>
        <v>8901967.4355495237</v>
      </c>
      <c r="J11194" t="str">
        <f>IF(K11194="natural gas",VLOOKUP(D11194,'Cross-Page Data'!$I$4:$J$13,2,FALSE),IF(K11194="solar",VLOOKUP('Form 923'!D11194,'Cross-Page Data'!$I$14:$J$117,2,FALSE),K11194))</f>
        <v>solar pv</v>
      </c>
      <c r="K11194" t="str">
        <f>VLOOKUP(E11194,'Cross-Page Data'!$D$4:$F$48,3,FALSE)</f>
        <v>solar</v>
      </c>
      <c r="L11194" t="b">
        <f>IF(AND($P$6=FALSE,OR(C11194="Commercial NAICS Cogen",C11194="Industrial NAICS Cogen",C11194="NAICS-22 Cogen")),FALSE,IF(AND($P$7=FALSE,OR(C11194="Commercial NAICS Cogen",C11194="Commercial NAICS Non-Cogen",C11194="industrial NAICS Cogen", C11194="industrial NAICS non-cogen")),FALSE,TRUE))</f>
        <v>1</v>
      </c>
      <c r="M11194">
        <f t="shared" si="523"/>
        <v>0.61557868180384734</v>
      </c>
      <c r="N11194">
        <f t="shared" si="524"/>
        <v>1</v>
      </c>
    </row>
    <row r="11195" spans="1:14" x14ac:dyDescent="0.2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s="32">
        <f t="shared" si="522"/>
        <v>8902048.4171322156</v>
      </c>
      <c r="J11195" t="str">
        <f>IF(K11195="natural gas",VLOOKUP(D11195,'Cross-Page Data'!$I$4:$J$13,2,FALSE),IF(K11195="solar",VLOOKUP('Form 923'!D11195,'Cross-Page Data'!$I$14:$J$117,2,FALSE),K11195))</f>
        <v>solar pv</v>
      </c>
      <c r="K11195" t="str">
        <f>VLOOKUP(E11195,'Cross-Page Data'!$D$4:$F$48,3,FALSE)</f>
        <v>solar</v>
      </c>
      <c r="L11195" t="b">
        <f>IF(AND($P$6=FALSE,OR(C11195="Commercial NAICS Cogen",C11195="Industrial NAICS Cogen",C11195="NAICS-22 Cogen")),FALSE,IF(AND($P$7=FALSE,OR(C11195="Commercial NAICS Cogen",C11195="Commercial NAICS Non-Cogen",C11195="industrial NAICS Cogen", C11195="industrial NAICS non-cogen")),FALSE,TRUE))</f>
        <v>1</v>
      </c>
      <c r="M11195">
        <f t="shared" si="523"/>
        <v>0.34247871333964047</v>
      </c>
      <c r="N11195">
        <f t="shared" si="524"/>
        <v>1</v>
      </c>
    </row>
    <row r="11196" spans="1:14" x14ac:dyDescent="0.2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s="32">
        <f t="shared" si="522"/>
        <v>8902019.8974977396</v>
      </c>
      <c r="J11196" t="str">
        <f>IF(K11196="natural gas",VLOOKUP(D11196,'Cross-Page Data'!$I$4:$J$13,2,FALSE),IF(K11196="solar",VLOOKUP('Form 923'!D11196,'Cross-Page Data'!$I$14:$J$117,2,FALSE),K11196))</f>
        <v>solar pv</v>
      </c>
      <c r="K11196" t="str">
        <f>VLOOKUP(E11196,'Cross-Page Data'!$D$4:$F$48,3,FALSE)</f>
        <v>solar</v>
      </c>
      <c r="L11196" t="b">
        <f>IF(AND($P$6=FALSE,OR(C11196="Commercial NAICS Cogen",C11196="Industrial NAICS Cogen",C11196="NAICS-22 Cogen")),FALSE,IF(AND($P$7=FALSE,OR(C11196="Commercial NAICS Cogen",C11196="Commercial NAICS Non-Cogen",C11196="industrial NAICS Cogen", C11196="industrial NAICS non-cogen")),FALSE,TRUE))</f>
        <v>1</v>
      </c>
      <c r="M11196">
        <f t="shared" si="523"/>
        <v>0.40208136234626302</v>
      </c>
      <c r="N11196">
        <f t="shared" si="524"/>
        <v>1</v>
      </c>
    </row>
    <row r="11197" spans="1:14" x14ac:dyDescent="0.2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s="32">
        <f t="shared" si="522"/>
        <v>8902002.304848766</v>
      </c>
      <c r="J11197" t="str">
        <f>IF(K11197="natural gas",VLOOKUP(D11197,'Cross-Page Data'!$I$4:$J$13,2,FALSE),IF(K11197="solar",VLOOKUP('Form 923'!D11197,'Cross-Page Data'!$I$14:$J$117,2,FALSE),K11197))</f>
        <v>wind</v>
      </c>
      <c r="K11197" t="str">
        <f>VLOOKUP(E11197,'Cross-Page Data'!$D$4:$F$48,3,FALSE)</f>
        <v>wind</v>
      </c>
      <c r="L11197" t="b">
        <f>IF(AND($P$6=FALSE,OR(C11197="Commercial NAICS Cogen",C11197="Industrial NAICS Cogen",C11197="NAICS-22 Cogen")),FALSE,IF(AND($P$7=FALSE,OR(C11197="Commercial NAICS Cogen",C11197="Commercial NAICS Non-Cogen",C11197="industrial NAICS Cogen", C11197="industrial NAICS non-cogen")),FALSE,TRUE))</f>
        <v>1</v>
      </c>
      <c r="M11197">
        <f t="shared" si="523"/>
        <v>0.30446194225721784</v>
      </c>
      <c r="N11197">
        <f t="shared" si="524"/>
        <v>1</v>
      </c>
    </row>
    <row r="11198" spans="1:14" x14ac:dyDescent="0.2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s="32" t="str">
        <f t="shared" si="522"/>
        <v/>
      </c>
      <c r="J11198" t="str">
        <f>IF(K11198="natural gas",VLOOKUP(D11198,'Cross-Page Data'!$I$4:$J$13,2,FALSE),IF(K11198="solar",VLOOKUP('Form 923'!D11198,'Cross-Page Data'!$I$14:$J$117,2,FALSE),K11198))</f>
        <v>solar pv</v>
      </c>
      <c r="K11198" t="str">
        <f>VLOOKUP(E11198,'Cross-Page Data'!$D$4:$F$48,3,FALSE)</f>
        <v>solar</v>
      </c>
      <c r="L11198" t="b">
        <f>IF(AND($P$6=FALSE,OR(C11198="Commercial NAICS Cogen",C11198="Industrial NAICS Cogen",C11198="NAICS-22 Cogen")),FALSE,IF(AND($P$7=FALSE,OR(C11198="Commercial NAICS Cogen",C11198="Commercial NAICS Non-Cogen",C11198="industrial NAICS Cogen", C11198="industrial NAICS non-cogen")),FALSE,TRUE))</f>
        <v>1</v>
      </c>
      <c r="M11198">
        <f t="shared" si="523"/>
        <v>3.1535793125197099E-4</v>
      </c>
      <c r="N11198">
        <f t="shared" si="524"/>
        <v>0</v>
      </c>
    </row>
    <row r="11199" spans="1:14" x14ac:dyDescent="0.2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s="32">
        <f t="shared" si="522"/>
        <v>8902485.6596558318</v>
      </c>
      <c r="J11199" t="str">
        <f>IF(K11199="natural gas",VLOOKUP(D11199,'Cross-Page Data'!$I$4:$J$13,2,FALSE),IF(K11199="solar",VLOOKUP('Form 923'!D11199,'Cross-Page Data'!$I$14:$J$117,2,FALSE),K11199))</f>
        <v>solar pv</v>
      </c>
      <c r="K11199" t="str">
        <f>VLOOKUP(E11199,'Cross-Page Data'!$D$4:$F$48,3,FALSE)</f>
        <v>solar</v>
      </c>
      <c r="L11199" t="b">
        <f>IF(AND($P$6=FALSE,OR(C11199="Commercial NAICS Cogen",C11199="Industrial NAICS Cogen",C11199="NAICS-22 Cogen")),FALSE,IF(AND($P$7=FALSE,OR(C11199="Commercial NAICS Cogen",C11199="Commercial NAICS Non-Cogen",C11199="industrial NAICS Cogen", C11199="industrial NAICS non-cogen")),FALSE,TRUE))</f>
        <v>1</v>
      </c>
      <c r="M11199">
        <f t="shared" si="523"/>
        <v>7.505518763796909E-2</v>
      </c>
      <c r="N11199">
        <f t="shared" si="524"/>
        <v>1</v>
      </c>
    </row>
    <row r="11200" spans="1:14" x14ac:dyDescent="0.2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s="32">
        <f t="shared" si="522"/>
        <v>6501439.1940685743</v>
      </c>
      <c r="J11200" t="str">
        <f>IF(K11200="natural gas",VLOOKUP(D11200,'Cross-Page Data'!$I$4:$J$13,2,FALSE),IF(K11200="solar",VLOOKUP('Form 923'!D11200,'Cross-Page Data'!$I$14:$J$117,2,FALSE),K11200))</f>
        <v>natural gas nonpeaker</v>
      </c>
      <c r="K11200" t="str">
        <f>VLOOKUP(E11200,'Cross-Page Data'!$D$4:$F$48,3,FALSE)</f>
        <v>natural gas</v>
      </c>
      <c r="L11200" t="b">
        <f>IF(AND($P$6=FALSE,OR(C11200="Commercial NAICS Cogen",C11200="Industrial NAICS Cogen",C11200="NAICS-22 Cogen")),FALSE,IF(AND($P$7=FALSE,OR(C11200="Commercial NAICS Cogen",C11200="Commercial NAICS Non-Cogen",C11200="industrial NAICS Cogen", C11200="industrial NAICS non-cogen")),FALSE,TRUE))</f>
        <v>1</v>
      </c>
      <c r="M11200">
        <f t="shared" si="523"/>
        <v>0.46511627906976744</v>
      </c>
      <c r="N11200">
        <f t="shared" si="524"/>
        <v>1</v>
      </c>
    </row>
    <row r="11201" spans="1:14" x14ac:dyDescent="0.2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s="32">
        <f t="shared" si="522"/>
        <v>8901970.9543568455</v>
      </c>
      <c r="J11201" t="str">
        <f>IF(K11201="natural gas",VLOOKUP(D11201,'Cross-Page Data'!$I$4:$J$13,2,FALSE),IF(K11201="solar",VLOOKUP('Form 923'!D11201,'Cross-Page Data'!$I$14:$J$117,2,FALSE),K11201))</f>
        <v>solar pv</v>
      </c>
      <c r="K11201" t="str">
        <f>VLOOKUP(E11201,'Cross-Page Data'!$D$4:$F$48,3,FALSE)</f>
        <v>solar</v>
      </c>
      <c r="L11201" t="b">
        <f>IF(AND($P$6=FALSE,OR(C11201="Commercial NAICS Cogen",C11201="Industrial NAICS Cogen",C11201="NAICS-22 Cogen")),FALSE,IF(AND($P$7=FALSE,OR(C11201="Commercial NAICS Cogen",C11201="Commercial NAICS Non-Cogen",C11201="industrial NAICS Cogen", C11201="industrial NAICS non-cogen")),FALSE,TRUE))</f>
        <v>1</v>
      </c>
      <c r="M11201">
        <f t="shared" si="523"/>
        <v>0.60801009145380003</v>
      </c>
      <c r="N11201">
        <f t="shared" si="524"/>
        <v>1</v>
      </c>
    </row>
    <row r="11202" spans="1:14" x14ac:dyDescent="0.2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s="32">
        <f t="shared" si="522"/>
        <v>8902007.6173261888</v>
      </c>
      <c r="J11202" t="str">
        <f>IF(K11202="natural gas",VLOOKUP(D11202,'Cross-Page Data'!$I$4:$J$13,2,FALSE),IF(K11202="solar",VLOOKUP('Form 923'!D11202,'Cross-Page Data'!$I$14:$J$117,2,FALSE),K11202))</f>
        <v>solar pv</v>
      </c>
      <c r="K11202" t="str">
        <f>VLOOKUP(E11202,'Cross-Page Data'!$D$4:$F$48,3,FALSE)</f>
        <v>solar</v>
      </c>
      <c r="L11202" t="b">
        <f>IF(AND($P$6=FALSE,OR(C11202="Commercial NAICS Cogen",C11202="Industrial NAICS Cogen",C11202="NAICS-22 Cogen")),FALSE,IF(AND($P$7=FALSE,OR(C11202="Commercial NAICS Cogen",C11202="Commercial NAICS Non-Cogen",C11202="industrial NAICS Cogen", C11202="industrial NAICS non-cogen")),FALSE,TRUE))</f>
        <v>1</v>
      </c>
      <c r="M11202">
        <f t="shared" si="523"/>
        <v>0.44686218858404286</v>
      </c>
      <c r="N11202">
        <f t="shared" si="524"/>
        <v>1</v>
      </c>
    </row>
    <row r="11203" spans="1:14" x14ac:dyDescent="0.2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s="32">
        <f t="shared" si="522"/>
        <v>8902352.9411764704</v>
      </c>
      <c r="J11203" t="str">
        <f>IF(K11203="natural gas",VLOOKUP(D11203,'Cross-Page Data'!$I$4:$J$13,2,FALSE),IF(K11203="solar",VLOOKUP('Form 923'!D11203,'Cross-Page Data'!$I$14:$J$117,2,FALSE),K11203))</f>
        <v>solar pv</v>
      </c>
      <c r="K11203" t="str">
        <f>VLOOKUP(E11203,'Cross-Page Data'!$D$4:$F$48,3,FALSE)</f>
        <v>solar</v>
      </c>
      <c r="L11203" t="b">
        <f>IF(AND($P$6=FALSE,OR(C11203="Commercial NAICS Cogen",C11203="Industrial NAICS Cogen",C11203="NAICS-22 Cogen")),FALSE,IF(AND($P$7=FALSE,OR(C11203="Commercial NAICS Cogen",C11203="Commercial NAICS Non-Cogen",C11203="industrial NAICS Cogen", C11203="industrial NAICS non-cogen")),FALSE,TRUE))</f>
        <v>1</v>
      </c>
      <c r="M11203">
        <f t="shared" si="523"/>
        <v>0.1119520655944497</v>
      </c>
      <c r="N11203">
        <f t="shared" si="524"/>
        <v>1</v>
      </c>
    </row>
    <row r="11204" spans="1:14" x14ac:dyDescent="0.2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s="32">
        <f t="shared" si="522"/>
        <v>8901939.5384115297</v>
      </c>
      <c r="J11204" t="str">
        <f>IF(K11204="natural gas",VLOOKUP(D11204,'Cross-Page Data'!$I$4:$J$13,2,FALSE),IF(K11204="solar",VLOOKUP('Form 923'!D11204,'Cross-Page Data'!$I$14:$J$117,2,FALSE),K11204))</f>
        <v>solar pv</v>
      </c>
      <c r="K11204" t="str">
        <f>VLOOKUP(E11204,'Cross-Page Data'!$D$4:$F$48,3,FALSE)</f>
        <v>solar</v>
      </c>
      <c r="L11204" t="b">
        <f>IF(AND($P$6=FALSE,OR(C11204="Commercial NAICS Cogen",C11204="Industrial NAICS Cogen",C11204="NAICS-22 Cogen")),FALSE,IF(AND($P$7=FALSE,OR(C11204="Commercial NAICS Cogen",C11204="Commercial NAICS Non-Cogen",C11204="industrial NAICS Cogen", C11204="industrial NAICS non-cogen")),FALSE,TRUE))</f>
        <v>1</v>
      </c>
      <c r="M11204">
        <f t="shared" si="523"/>
        <v>0.6609902239041312</v>
      </c>
      <c r="N11204">
        <f t="shared" si="524"/>
        <v>1</v>
      </c>
    </row>
    <row r="11205" spans="1:14" x14ac:dyDescent="0.2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s="32" t="str">
        <f t="shared" si="522"/>
        <v/>
      </c>
      <c r="J11205" t="str">
        <f>IF(K11205="natural gas",VLOOKUP(D11205,'Cross-Page Data'!$I$4:$J$13,2,FALSE),IF(K11205="solar",VLOOKUP('Form 923'!D11205,'Cross-Page Data'!$I$14:$J$117,2,FALSE),K11205))</f>
        <v>natural gas nonpeaker</v>
      </c>
      <c r="K11205" t="str">
        <f>VLOOKUP(E11205,'Cross-Page Data'!$D$4:$F$48,3,FALSE)</f>
        <v>natural gas</v>
      </c>
      <c r="L11205" t="b">
        <f>IF(AND($P$6=FALSE,OR(C11205="Commercial NAICS Cogen",C11205="Industrial NAICS Cogen",C11205="NAICS-22 Cogen")),FALSE,IF(AND($P$7=FALSE,OR(C11205="Commercial NAICS Cogen",C11205="Commercial NAICS Non-Cogen",C11205="industrial NAICS Cogen", C11205="industrial NAICS non-cogen")),FALSE,TRUE))</f>
        <v>1</v>
      </c>
      <c r="M11205">
        <f t="shared" si="523"/>
        <v>9.3023255813953494E-4</v>
      </c>
      <c r="N11205">
        <f t="shared" si="524"/>
        <v>0</v>
      </c>
    </row>
    <row r="11206" spans="1:14" x14ac:dyDescent="0.2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s="32">
        <f t="shared" si="522"/>
        <v>6565539.0462234924</v>
      </c>
      <c r="J11206" t="str">
        <f>IF(K11206="natural gas",VLOOKUP(D11206,'Cross-Page Data'!$I$4:$J$13,2,FALSE),IF(K11206="solar",VLOOKUP('Form 923'!D11206,'Cross-Page Data'!$I$14:$J$117,2,FALSE),K11206))</f>
        <v>natural gas nonpeaker</v>
      </c>
      <c r="K11206" t="str">
        <f>VLOOKUP(E11206,'Cross-Page Data'!$D$4:$F$48,3,FALSE)</f>
        <v>natural gas</v>
      </c>
      <c r="L11206" t="b">
        <f>IF(AND($P$6=FALSE,OR(C11206="Commercial NAICS Cogen",C11206="Industrial NAICS Cogen",C11206="NAICS-22 Cogen")),FALSE,IF(AND($P$7=FALSE,OR(C11206="Commercial NAICS Cogen",C11206="Commercial NAICS Non-Cogen",C11206="industrial NAICS Cogen", C11206="industrial NAICS non-cogen")),FALSE,TRUE))</f>
        <v>1</v>
      </c>
      <c r="M11206">
        <f t="shared" si="523"/>
        <v>0.46232558139534885</v>
      </c>
      <c r="N11206">
        <f t="shared" si="524"/>
        <v>1</v>
      </c>
    </row>
    <row r="11207" spans="1:14" x14ac:dyDescent="0.2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s="32">
        <f t="shared" ref="I11207:I11270" si="525">IFERROR(F11207/G11207*10^6,"")</f>
        <v>8902018.8720649555</v>
      </c>
      <c r="J11207" t="str">
        <f>IF(K11207="natural gas",VLOOKUP(D11207,'Cross-Page Data'!$I$4:$J$13,2,FALSE),IF(K11207="solar",VLOOKUP('Form 923'!D11207,'Cross-Page Data'!$I$14:$J$117,2,FALSE),K11207))</f>
        <v>solar pv</v>
      </c>
      <c r="K11207" t="str">
        <f>VLOOKUP(E11207,'Cross-Page Data'!$D$4:$F$48,3,FALSE)</f>
        <v>solar</v>
      </c>
      <c r="L11207" t="b">
        <f>IF(AND($P$6=FALSE,OR(C11207="Commercial NAICS Cogen",C11207="Industrial NAICS Cogen",C11207="NAICS-22 Cogen")),FALSE,IF(AND($P$7=FALSE,OR(C11207="Commercial NAICS Cogen",C11207="Commercial NAICS Non-Cogen",C11207="industrial NAICS Cogen", C11207="industrial NAICS non-cogen")),FALSE,TRUE))</f>
        <v>1</v>
      </c>
      <c r="M11207">
        <f t="shared" ref="M11207:M11270" si="526">(COUNTIFS($J$6:$J$14148,J11207,$I$6:$I$14148,"&gt;"&amp;I11207)+1)/COUNTIFS($J$6:$J$14148,J11207)</f>
        <v>0.40460422579627875</v>
      </c>
      <c r="N11207">
        <f t="shared" ref="N11207:N11270" si="527">IF(OR(M11207&gt;0.95,M11207&lt;0.05),0,1)</f>
        <v>1</v>
      </c>
    </row>
    <row r="11208" spans="1:14" x14ac:dyDescent="0.2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s="32">
        <f t="shared" si="525"/>
        <v>8901996.136509981</v>
      </c>
      <c r="J11208" t="str">
        <f>IF(K11208="natural gas",VLOOKUP(D11208,'Cross-Page Data'!$I$4:$J$13,2,FALSE),IF(K11208="solar",VLOOKUP('Form 923'!D11208,'Cross-Page Data'!$I$14:$J$117,2,FALSE),K11208))</f>
        <v>solar pv</v>
      </c>
      <c r="K11208" t="str">
        <f>VLOOKUP(E11208,'Cross-Page Data'!$D$4:$F$48,3,FALSE)</f>
        <v>solar</v>
      </c>
      <c r="L11208" t="b">
        <f>IF(AND($P$6=FALSE,OR(C11208="Commercial NAICS Cogen",C11208="Industrial NAICS Cogen",C11208="NAICS-22 Cogen")),FALSE,IF(AND($P$7=FALSE,OR(C11208="Commercial NAICS Cogen",C11208="Commercial NAICS Non-Cogen",C11208="industrial NAICS Cogen", C11208="industrial NAICS non-cogen")),FALSE,TRUE))</f>
        <v>1</v>
      </c>
      <c r="M11208">
        <f t="shared" si="526"/>
        <v>0.52128666035950799</v>
      </c>
      <c r="N11208">
        <f t="shared" si="527"/>
        <v>1</v>
      </c>
    </row>
    <row r="11209" spans="1:14" x14ac:dyDescent="0.2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s="32">
        <f t="shared" si="525"/>
        <v>8901105.2937754504</v>
      </c>
      <c r="J11209" t="str">
        <f>IF(K11209="natural gas",VLOOKUP(D11209,'Cross-Page Data'!$I$4:$J$13,2,FALSE),IF(K11209="solar",VLOOKUP('Form 923'!D11209,'Cross-Page Data'!$I$14:$J$117,2,FALSE),K11209))</f>
        <v>solar pv</v>
      </c>
      <c r="K11209" t="str">
        <f>VLOOKUP(E11209,'Cross-Page Data'!$D$4:$F$48,3,FALSE)</f>
        <v>solar</v>
      </c>
      <c r="L11209" t="b">
        <f>IF(AND($P$6=FALSE,OR(C11209="Commercial NAICS Cogen",C11209="Industrial NAICS Cogen",C11209="NAICS-22 Cogen")),FALSE,IF(AND($P$7=FALSE,OR(C11209="Commercial NAICS Cogen",C11209="Commercial NAICS Non-Cogen",C11209="industrial NAICS Cogen", C11209="industrial NAICS non-cogen")),FALSE,TRUE))</f>
        <v>1</v>
      </c>
      <c r="M11209">
        <f t="shared" si="526"/>
        <v>0.93787448754336167</v>
      </c>
      <c r="N11209">
        <f t="shared" si="527"/>
        <v>1</v>
      </c>
    </row>
    <row r="11210" spans="1:14" x14ac:dyDescent="0.2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s="32">
        <f t="shared" si="525"/>
        <v>8901812.224838743</v>
      </c>
      <c r="J11210" t="str">
        <f>IF(K11210="natural gas",VLOOKUP(D11210,'Cross-Page Data'!$I$4:$J$13,2,FALSE),IF(K11210="solar",VLOOKUP('Form 923'!D11210,'Cross-Page Data'!$I$14:$J$117,2,FALSE),K11210))</f>
        <v>solar pv</v>
      </c>
      <c r="K11210" t="str">
        <f>VLOOKUP(E11210,'Cross-Page Data'!$D$4:$F$48,3,FALSE)</f>
        <v>solar</v>
      </c>
      <c r="L11210" t="b">
        <f>IF(AND($P$6=FALSE,OR(C11210="Commercial NAICS Cogen",C11210="Industrial NAICS Cogen",C11210="NAICS-22 Cogen")),FALSE,IF(AND($P$7=FALSE,OR(C11210="Commercial NAICS Cogen",C11210="Commercial NAICS Non-Cogen",C11210="industrial NAICS Cogen", C11210="industrial NAICS non-cogen")),FALSE,TRUE))</f>
        <v>1</v>
      </c>
      <c r="M11210">
        <f t="shared" si="526"/>
        <v>0.79249448123620314</v>
      </c>
      <c r="N11210">
        <f t="shared" si="527"/>
        <v>1</v>
      </c>
    </row>
    <row r="11211" spans="1:14" x14ac:dyDescent="0.2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s="32">
        <f t="shared" si="525"/>
        <v>8901987.6280296128</v>
      </c>
      <c r="J11211" t="str">
        <f>IF(K11211="natural gas",VLOOKUP(D11211,'Cross-Page Data'!$I$4:$J$13,2,FALSE),IF(K11211="solar",VLOOKUP('Form 923'!D11211,'Cross-Page Data'!$I$14:$J$117,2,FALSE),K11211))</f>
        <v>solar pv</v>
      </c>
      <c r="K11211" t="str">
        <f>VLOOKUP(E11211,'Cross-Page Data'!$D$4:$F$48,3,FALSE)</f>
        <v>solar</v>
      </c>
      <c r="L11211" t="b">
        <f>IF(AND($P$6=FALSE,OR(C11211="Commercial NAICS Cogen",C11211="Industrial NAICS Cogen",C11211="NAICS-22 Cogen")),FALSE,IF(AND($P$7=FALSE,OR(C11211="Commercial NAICS Cogen",C11211="Commercial NAICS Non-Cogen",C11211="industrial NAICS Cogen", C11211="industrial NAICS non-cogen")),FALSE,TRUE))</f>
        <v>1</v>
      </c>
      <c r="M11211">
        <f t="shared" si="526"/>
        <v>0.55976032797224851</v>
      </c>
      <c r="N11211">
        <f t="shared" si="527"/>
        <v>1</v>
      </c>
    </row>
    <row r="11212" spans="1:14" x14ac:dyDescent="0.2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s="32">
        <f t="shared" si="525"/>
        <v>8901944.6445107535</v>
      </c>
      <c r="J11212" t="str">
        <f>IF(K11212="natural gas",VLOOKUP(D11212,'Cross-Page Data'!$I$4:$J$13,2,FALSE),IF(K11212="solar",VLOOKUP('Form 923'!D11212,'Cross-Page Data'!$I$14:$J$117,2,FALSE),K11212))</f>
        <v>solar pv</v>
      </c>
      <c r="K11212" t="str">
        <f>VLOOKUP(E11212,'Cross-Page Data'!$D$4:$F$48,3,FALSE)</f>
        <v>solar</v>
      </c>
      <c r="L11212" t="b">
        <f>IF(AND($P$6=FALSE,OR(C11212="Commercial NAICS Cogen",C11212="Industrial NAICS Cogen",C11212="NAICS-22 Cogen")),FALSE,IF(AND($P$7=FALSE,OR(C11212="Commercial NAICS Cogen",C11212="Commercial NAICS Non-Cogen",C11212="industrial NAICS Cogen", C11212="industrial NAICS non-cogen")),FALSE,TRUE))</f>
        <v>1</v>
      </c>
      <c r="M11212">
        <f t="shared" si="526"/>
        <v>0.65216020182907597</v>
      </c>
      <c r="N11212">
        <f t="shared" si="527"/>
        <v>1</v>
      </c>
    </row>
    <row r="11213" spans="1:14" ht="26.25" x14ac:dyDescent="0.2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s="32">
        <f t="shared" si="525"/>
        <v>8903296.7032967042</v>
      </c>
      <c r="J11213" t="str">
        <f>IF(K11213="natural gas",VLOOKUP(D11213,'Cross-Page Data'!$I$4:$J$13,2,FALSE),IF(K11213="solar",VLOOKUP('Form 923'!D11213,'Cross-Page Data'!$I$14:$J$117,2,FALSE),K11213))</f>
        <v>solar pv</v>
      </c>
      <c r="K11213" t="str">
        <f>VLOOKUP(E11213,'Cross-Page Data'!$D$4:$F$48,3,FALSE)</f>
        <v>solar</v>
      </c>
      <c r="L11213" t="b">
        <f>IF(AND($P$6=FALSE,OR(C11213="Commercial NAICS Cogen",C11213="Industrial NAICS Cogen",C11213="NAICS-22 Cogen")),FALSE,IF(AND($P$7=FALSE,OR(C11213="Commercial NAICS Cogen",C11213="Commercial NAICS Non-Cogen",C11213="industrial NAICS Cogen", C11213="industrial NAICS non-cogen")),FALSE,TRUE))</f>
        <v>0</v>
      </c>
      <c r="M11213">
        <f t="shared" si="526"/>
        <v>1.7344686218858405E-2</v>
      </c>
      <c r="N11213">
        <f t="shared" si="527"/>
        <v>0</v>
      </c>
    </row>
    <row r="11214" spans="1:14" x14ac:dyDescent="0.2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s="32">
        <f t="shared" si="525"/>
        <v>11193255.653679099</v>
      </c>
      <c r="J11214" t="str">
        <f>IF(K11214="natural gas",VLOOKUP(D11214,'Cross-Page Data'!$I$4:$J$13,2,FALSE),IF(K11214="solar",VLOOKUP('Form 923'!D11214,'Cross-Page Data'!$I$14:$J$117,2,FALSE),K11214))</f>
        <v>natural gas peaker</v>
      </c>
      <c r="K11214" t="str">
        <f>VLOOKUP(E11214,'Cross-Page Data'!$D$4:$F$48,3,FALSE)</f>
        <v>natural gas</v>
      </c>
      <c r="L11214" t="b">
        <f>IF(AND($P$6=FALSE,OR(C11214="Commercial NAICS Cogen",C11214="Industrial NAICS Cogen",C11214="NAICS-22 Cogen")),FALSE,IF(AND($P$7=FALSE,OR(C11214="Commercial NAICS Cogen",C11214="Commercial NAICS Non-Cogen",C11214="industrial NAICS Cogen", C11214="industrial NAICS non-cogen")),FALSE,TRUE))</f>
        <v>1</v>
      </c>
      <c r="M11214">
        <f t="shared" si="526"/>
        <v>0.37876543209876545</v>
      </c>
      <c r="N11214">
        <f t="shared" si="527"/>
        <v>1</v>
      </c>
    </row>
    <row r="11215" spans="1:14" x14ac:dyDescent="0.2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s="32">
        <f t="shared" si="525"/>
        <v>8901942.7671304792</v>
      </c>
      <c r="J11215" t="str">
        <f>IF(K11215="natural gas",VLOOKUP(D11215,'Cross-Page Data'!$I$4:$J$13,2,FALSE),IF(K11215="solar",VLOOKUP('Form 923'!D11215,'Cross-Page Data'!$I$14:$J$117,2,FALSE),K11215))</f>
        <v>solar pv</v>
      </c>
      <c r="K11215" t="str">
        <f>VLOOKUP(E11215,'Cross-Page Data'!$D$4:$F$48,3,FALSE)</f>
        <v>solar</v>
      </c>
      <c r="L11215" t="b">
        <f>IF(AND($P$6=FALSE,OR(C11215="Commercial NAICS Cogen",C11215="Industrial NAICS Cogen",C11215="NAICS-22 Cogen")),FALSE,IF(AND($P$7=FALSE,OR(C11215="Commercial NAICS Cogen",C11215="Commercial NAICS Non-Cogen",C11215="industrial NAICS Cogen", C11215="industrial NAICS non-cogen")),FALSE,TRUE))</f>
        <v>1</v>
      </c>
      <c r="M11215">
        <f t="shared" si="526"/>
        <v>0.65405234941658785</v>
      </c>
      <c r="N11215">
        <f t="shared" si="527"/>
        <v>1</v>
      </c>
    </row>
    <row r="11216" spans="1:14" x14ac:dyDescent="0.2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s="32">
        <f t="shared" si="525"/>
        <v>8902218.1982797664</v>
      </c>
      <c r="J11216" t="str">
        <f>IF(K11216="natural gas",VLOOKUP(D11216,'Cross-Page Data'!$I$4:$J$13,2,FALSE),IF(K11216="solar",VLOOKUP('Form 923'!D11216,'Cross-Page Data'!$I$14:$J$117,2,FALSE),K11216))</f>
        <v>solar pv</v>
      </c>
      <c r="K11216" t="str">
        <f>VLOOKUP(E11216,'Cross-Page Data'!$D$4:$F$48,3,FALSE)</f>
        <v>solar</v>
      </c>
      <c r="L11216" t="b">
        <f>IF(AND($P$6=FALSE,OR(C11216="Commercial NAICS Cogen",C11216="Industrial NAICS Cogen",C11216="NAICS-22 Cogen")),FALSE,IF(AND($P$7=FALSE,OR(C11216="Commercial NAICS Cogen",C11216="Commercial NAICS Non-Cogen",C11216="industrial NAICS Cogen", C11216="industrial NAICS non-cogen")),FALSE,TRUE))</f>
        <v>1</v>
      </c>
      <c r="M11216">
        <f t="shared" si="526"/>
        <v>0.16240933459476506</v>
      </c>
      <c r="N11216">
        <f t="shared" si="527"/>
        <v>1</v>
      </c>
    </row>
    <row r="11217" spans="1:14" x14ac:dyDescent="0.2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s="32">
        <f t="shared" si="525"/>
        <v>8902087.2420262657</v>
      </c>
      <c r="J11217" t="str">
        <f>IF(K11217="natural gas",VLOOKUP(D11217,'Cross-Page Data'!$I$4:$J$13,2,FALSE),IF(K11217="solar",VLOOKUP('Form 923'!D11217,'Cross-Page Data'!$I$14:$J$117,2,FALSE),K11217))</f>
        <v>solar pv</v>
      </c>
      <c r="K11217" t="str">
        <f>VLOOKUP(E11217,'Cross-Page Data'!$D$4:$F$48,3,FALSE)</f>
        <v>solar</v>
      </c>
      <c r="L11217" t="b">
        <f>IF(AND($P$6=FALSE,OR(C11217="Commercial NAICS Cogen",C11217="Industrial NAICS Cogen",C11217="NAICS-22 Cogen")),FALSE,IF(AND($P$7=FALSE,OR(C11217="Commercial NAICS Cogen",C11217="Commercial NAICS Non-Cogen",C11217="industrial NAICS Cogen", C11217="industrial NAICS non-cogen")),FALSE,TRUE))</f>
        <v>1</v>
      </c>
      <c r="M11217">
        <f t="shared" si="526"/>
        <v>0.28319142226426997</v>
      </c>
      <c r="N11217">
        <f t="shared" si="527"/>
        <v>1</v>
      </c>
    </row>
    <row r="11218" spans="1:14" x14ac:dyDescent="0.2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s="32">
        <f t="shared" si="525"/>
        <v>8902011.1731843576</v>
      </c>
      <c r="J11218" t="str">
        <f>IF(K11218="natural gas",VLOOKUP(D11218,'Cross-Page Data'!$I$4:$J$13,2,FALSE),IF(K11218="solar",VLOOKUP('Form 923'!D11218,'Cross-Page Data'!$I$14:$J$117,2,FALSE),K11218))</f>
        <v>solar pv</v>
      </c>
      <c r="K11218" t="str">
        <f>VLOOKUP(E11218,'Cross-Page Data'!$D$4:$F$48,3,FALSE)</f>
        <v>solar</v>
      </c>
      <c r="L11218" t="b">
        <f>IF(AND($P$6=FALSE,OR(C11218="Commercial NAICS Cogen",C11218="Industrial NAICS Cogen",C11218="NAICS-22 Cogen")),FALSE,IF(AND($P$7=FALSE,OR(C11218="Commercial NAICS Cogen",C11218="Commercial NAICS Non-Cogen",C11218="industrial NAICS Cogen", C11218="industrial NAICS non-cogen")),FALSE,TRUE))</f>
        <v>1</v>
      </c>
      <c r="M11218">
        <f t="shared" si="526"/>
        <v>0.43267108167770418</v>
      </c>
      <c r="N11218">
        <f t="shared" si="527"/>
        <v>1</v>
      </c>
    </row>
    <row r="11219" spans="1:14" x14ac:dyDescent="0.2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s="32">
        <f t="shared" si="525"/>
        <v>3833591.3312693499</v>
      </c>
      <c r="J11219" t="str">
        <f>IF(K11219="natural gas",VLOOKUP(D11219,'Cross-Page Data'!$I$4:$J$13,2,FALSE),IF(K11219="solar",VLOOKUP('Form 923'!D11219,'Cross-Page Data'!$I$14:$J$117,2,FALSE),K11219))</f>
        <v>biomass</v>
      </c>
      <c r="K11219" t="str">
        <f>VLOOKUP(E11219,'Cross-Page Data'!$D$4:$F$48,3,FALSE)</f>
        <v>biomass</v>
      </c>
      <c r="L11219" t="b">
        <f>IF(AND($P$6=FALSE,OR(C11219="Commercial NAICS Cogen",C11219="Industrial NAICS Cogen",C11219="NAICS-22 Cogen")),FALSE,IF(AND($P$7=FALSE,OR(C11219="Commercial NAICS Cogen",C11219="Commercial NAICS Non-Cogen",C11219="industrial NAICS Cogen", C11219="industrial NAICS non-cogen")),FALSE,TRUE))</f>
        <v>0</v>
      </c>
      <c r="M11219">
        <f t="shared" si="526"/>
        <v>0.82346491228070173</v>
      </c>
      <c r="N11219">
        <f t="shared" si="527"/>
        <v>1</v>
      </c>
    </row>
    <row r="11220" spans="1:14" x14ac:dyDescent="0.2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s="32">
        <f t="shared" si="525"/>
        <v>8901850.7281553391</v>
      </c>
      <c r="J11220" t="str">
        <f>IF(K11220="natural gas",VLOOKUP(D11220,'Cross-Page Data'!$I$4:$J$13,2,FALSE),IF(K11220="solar",VLOOKUP('Form 923'!D11220,'Cross-Page Data'!$I$14:$J$117,2,FALSE),K11220))</f>
        <v>solar pv</v>
      </c>
      <c r="K11220" t="str">
        <f>VLOOKUP(E11220,'Cross-Page Data'!$D$4:$F$48,3,FALSE)</f>
        <v>solar</v>
      </c>
      <c r="L11220" t="b">
        <f>IF(AND($P$6=FALSE,OR(C11220="Commercial NAICS Cogen",C11220="Industrial NAICS Cogen",C11220="NAICS-22 Cogen")),FALSE,IF(AND($P$7=FALSE,OR(C11220="Commercial NAICS Cogen",C11220="Commercial NAICS Non-Cogen",C11220="industrial NAICS Cogen", C11220="industrial NAICS non-cogen")),FALSE,TRUE))</f>
        <v>1</v>
      </c>
      <c r="M11220">
        <f t="shared" si="526"/>
        <v>0.76348155156102171</v>
      </c>
      <c r="N11220">
        <f t="shared" si="527"/>
        <v>1</v>
      </c>
    </row>
    <row r="11221" spans="1:14" x14ac:dyDescent="0.2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s="32">
        <f t="shared" si="525"/>
        <v>8902136.1152508687</v>
      </c>
      <c r="J11221" t="str">
        <f>IF(K11221="natural gas",VLOOKUP(D11221,'Cross-Page Data'!$I$4:$J$13,2,FALSE),IF(K11221="solar",VLOOKUP('Form 923'!D11221,'Cross-Page Data'!$I$14:$J$117,2,FALSE),K11221))</f>
        <v>solar pv</v>
      </c>
      <c r="K11221" t="str">
        <f>VLOOKUP(E11221,'Cross-Page Data'!$D$4:$F$48,3,FALSE)</f>
        <v>solar</v>
      </c>
      <c r="L11221" t="b">
        <f>IF(AND($P$6=FALSE,OR(C11221="Commercial NAICS Cogen",C11221="Industrial NAICS Cogen",C11221="NAICS-22 Cogen")),FALSE,IF(AND($P$7=FALSE,OR(C11221="Commercial NAICS Cogen",C11221="Commercial NAICS Non-Cogen",C11221="industrial NAICS Cogen", C11221="industrial NAICS non-cogen")),FALSE,TRUE))</f>
        <v>1</v>
      </c>
      <c r="M11221">
        <f t="shared" si="526"/>
        <v>0.22642699463891516</v>
      </c>
      <c r="N11221">
        <f t="shared" si="527"/>
        <v>1</v>
      </c>
    </row>
    <row r="11222" spans="1:14" x14ac:dyDescent="0.2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s="32">
        <f t="shared" si="525"/>
        <v>8902098.6585893556</v>
      </c>
      <c r="J11222" t="str">
        <f>IF(K11222="natural gas",VLOOKUP(D11222,'Cross-Page Data'!$I$4:$J$13,2,FALSE),IF(K11222="solar",VLOOKUP('Form 923'!D11222,'Cross-Page Data'!$I$14:$J$117,2,FALSE),K11222))</f>
        <v>solar pv</v>
      </c>
      <c r="K11222" t="str">
        <f>VLOOKUP(E11222,'Cross-Page Data'!$D$4:$F$48,3,FALSE)</f>
        <v>solar</v>
      </c>
      <c r="L11222" t="b">
        <f>IF(AND($P$6=FALSE,OR(C11222="Commercial NAICS Cogen",C11222="Industrial NAICS Cogen",C11222="NAICS-22 Cogen")),FALSE,IF(AND($P$7=FALSE,OR(C11222="Commercial NAICS Cogen",C11222="Commercial NAICS Non-Cogen",C11222="industrial NAICS Cogen", C11222="industrial NAICS non-cogen")),FALSE,TRUE))</f>
        <v>1</v>
      </c>
      <c r="M11222">
        <f t="shared" si="526"/>
        <v>0.27278461053295489</v>
      </c>
      <c r="N11222">
        <f t="shared" si="527"/>
        <v>1</v>
      </c>
    </row>
    <row r="11223" spans="1:14" x14ac:dyDescent="0.2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s="32">
        <f t="shared" si="525"/>
        <v>8901952.7655658927</v>
      </c>
      <c r="J11223" t="str">
        <f>IF(K11223="natural gas",VLOOKUP(D11223,'Cross-Page Data'!$I$4:$J$13,2,FALSE),IF(K11223="solar",VLOOKUP('Form 923'!D11223,'Cross-Page Data'!$I$14:$J$117,2,FALSE),K11223))</f>
        <v>solar pv</v>
      </c>
      <c r="K11223" t="str">
        <f>VLOOKUP(E11223,'Cross-Page Data'!$D$4:$F$48,3,FALSE)</f>
        <v>solar</v>
      </c>
      <c r="L11223" t="b">
        <f>IF(AND($P$6=FALSE,OR(C11223="Commercial NAICS Cogen",C11223="Industrial NAICS Cogen",C11223="NAICS-22 Cogen")),FALSE,IF(AND($P$7=FALSE,OR(C11223="Commercial NAICS Cogen",C11223="Commercial NAICS Non-Cogen",C11223="industrial NAICS Cogen", C11223="industrial NAICS non-cogen")),FALSE,TRUE))</f>
        <v>1</v>
      </c>
      <c r="M11223">
        <f t="shared" si="526"/>
        <v>0.640807316304005</v>
      </c>
      <c r="N11223">
        <f t="shared" si="527"/>
        <v>1</v>
      </c>
    </row>
    <row r="11224" spans="1:14" x14ac:dyDescent="0.2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s="32">
        <f t="shared" si="525"/>
        <v>10240339.622641509</v>
      </c>
      <c r="J11224" t="str">
        <f>IF(K11224="natural gas",VLOOKUP(D11224,'Cross-Page Data'!$I$4:$J$13,2,FALSE),IF(K11224="solar",VLOOKUP('Form 923'!D11224,'Cross-Page Data'!$I$14:$J$117,2,FALSE),K11224))</f>
        <v>natural gas peaker</v>
      </c>
      <c r="K11224" t="str">
        <f>VLOOKUP(E11224,'Cross-Page Data'!$D$4:$F$48,3,FALSE)</f>
        <v>natural gas</v>
      </c>
      <c r="L11224" t="b">
        <f>IF(AND($P$6=FALSE,OR(C11224="Commercial NAICS Cogen",C11224="Industrial NAICS Cogen",C11224="NAICS-22 Cogen")),FALSE,IF(AND($P$7=FALSE,OR(C11224="Commercial NAICS Cogen",C11224="Commercial NAICS Non-Cogen",C11224="industrial NAICS Cogen", C11224="industrial NAICS non-cogen")),FALSE,TRUE))</f>
        <v>1</v>
      </c>
      <c r="M11224">
        <f t="shared" si="526"/>
        <v>0.48395061728395061</v>
      </c>
      <c r="N11224">
        <f t="shared" si="527"/>
        <v>1</v>
      </c>
    </row>
    <row r="11225" spans="1:14" x14ac:dyDescent="0.2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s="32">
        <f t="shared" si="525"/>
        <v>8902001.5607106294</v>
      </c>
      <c r="J11225" t="str">
        <f>IF(K11225="natural gas",VLOOKUP(D11225,'Cross-Page Data'!$I$4:$J$13,2,FALSE),IF(K11225="solar",VLOOKUP('Form 923'!D11225,'Cross-Page Data'!$I$14:$J$117,2,FALSE),K11225))</f>
        <v>solar pv</v>
      </c>
      <c r="K11225" t="str">
        <f>VLOOKUP(E11225,'Cross-Page Data'!$D$4:$F$48,3,FALSE)</f>
        <v>solar</v>
      </c>
      <c r="L11225" t="b">
        <f>IF(AND($P$6=FALSE,OR(C11225="Commercial NAICS Cogen",C11225="Industrial NAICS Cogen",C11225="NAICS-22 Cogen")),FALSE,IF(AND($P$7=FALSE,OR(C11225="Commercial NAICS Cogen",C11225="Commercial NAICS Non-Cogen",C11225="industrial NAICS Cogen", C11225="industrial NAICS non-cogen")),FALSE,TRUE))</f>
        <v>1</v>
      </c>
      <c r="M11225">
        <f t="shared" si="526"/>
        <v>0.48123620309050774</v>
      </c>
      <c r="N11225">
        <f t="shared" si="527"/>
        <v>1</v>
      </c>
    </row>
    <row r="11226" spans="1:14" x14ac:dyDescent="0.2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s="32">
        <f t="shared" si="525"/>
        <v>8902000.4516023621</v>
      </c>
      <c r="J11226" t="str">
        <f>IF(K11226="natural gas",VLOOKUP(D11226,'Cross-Page Data'!$I$4:$J$13,2,FALSE),IF(K11226="solar",VLOOKUP('Form 923'!D11226,'Cross-Page Data'!$I$14:$J$117,2,FALSE),K11226))</f>
        <v>solar pv</v>
      </c>
      <c r="K11226" t="str">
        <f>VLOOKUP(E11226,'Cross-Page Data'!$D$4:$F$48,3,FALSE)</f>
        <v>solar</v>
      </c>
      <c r="L11226" t="b">
        <f>IF(AND($P$6=FALSE,OR(C11226="Commercial NAICS Cogen",C11226="Industrial NAICS Cogen",C11226="NAICS-22 Cogen")),FALSE,IF(AND($P$7=FALSE,OR(C11226="Commercial NAICS Cogen",C11226="Commercial NAICS Non-Cogen",C11226="industrial NAICS Cogen", C11226="industrial NAICS non-cogen")),FALSE,TRUE))</f>
        <v>1</v>
      </c>
      <c r="M11226">
        <f t="shared" si="526"/>
        <v>0.49132765689057079</v>
      </c>
      <c r="N11226">
        <f t="shared" si="527"/>
        <v>1</v>
      </c>
    </row>
    <row r="11227" spans="1:14" x14ac:dyDescent="0.2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s="32">
        <f t="shared" si="525"/>
        <v>8901990.164438298</v>
      </c>
      <c r="J11227" t="str">
        <f>IF(K11227="natural gas",VLOOKUP(D11227,'Cross-Page Data'!$I$4:$J$13,2,FALSE),IF(K11227="solar",VLOOKUP('Form 923'!D11227,'Cross-Page Data'!$I$14:$J$117,2,FALSE),K11227))</f>
        <v>solar pv</v>
      </c>
      <c r="K11227" t="str">
        <f>VLOOKUP(E11227,'Cross-Page Data'!$D$4:$F$48,3,FALSE)</f>
        <v>solar</v>
      </c>
      <c r="L11227" t="b">
        <f>IF(AND($P$6=FALSE,OR(C11227="Commercial NAICS Cogen",C11227="Industrial NAICS Cogen",C11227="NAICS-22 Cogen")),FALSE,IF(AND($P$7=FALSE,OR(C11227="Commercial NAICS Cogen",C11227="Commercial NAICS Non-Cogen",C11227="industrial NAICS Cogen", C11227="industrial NAICS non-cogen")),FALSE,TRUE))</f>
        <v>1</v>
      </c>
      <c r="M11227">
        <f t="shared" si="526"/>
        <v>0.5521917376222012</v>
      </c>
      <c r="N11227">
        <f t="shared" si="527"/>
        <v>1</v>
      </c>
    </row>
    <row r="11228" spans="1:14" x14ac:dyDescent="0.2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s="32">
        <f t="shared" si="525"/>
        <v>8902389.0784982927</v>
      </c>
      <c r="J11228" t="str">
        <f>IF(K11228="natural gas",VLOOKUP(D11228,'Cross-Page Data'!$I$4:$J$13,2,FALSE),IF(K11228="solar",VLOOKUP('Form 923'!D11228,'Cross-Page Data'!$I$14:$J$117,2,FALSE),K11228))</f>
        <v>solar pv</v>
      </c>
      <c r="K11228" t="str">
        <f>VLOOKUP(E11228,'Cross-Page Data'!$D$4:$F$48,3,FALSE)</f>
        <v>solar</v>
      </c>
      <c r="L11228" t="b">
        <f>IF(AND($P$6=FALSE,OR(C11228="Commercial NAICS Cogen",C11228="Industrial NAICS Cogen",C11228="NAICS-22 Cogen")),FALSE,IF(AND($P$7=FALSE,OR(C11228="Commercial NAICS Cogen",C11228="Commercial NAICS Non-Cogen",C11228="industrial NAICS Cogen", C11228="industrial NAICS non-cogen")),FALSE,TRUE))</f>
        <v>1</v>
      </c>
      <c r="M11228">
        <f t="shared" si="526"/>
        <v>0.10186061179438663</v>
      </c>
      <c r="N11228">
        <f t="shared" si="527"/>
        <v>1</v>
      </c>
    </row>
    <row r="11229" spans="1:14" x14ac:dyDescent="0.2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s="32">
        <f t="shared" si="525"/>
        <v>8902001.6262517124</v>
      </c>
      <c r="J11229" t="str">
        <f>IF(K11229="natural gas",VLOOKUP(D11229,'Cross-Page Data'!$I$4:$J$13,2,FALSE),IF(K11229="solar",VLOOKUP('Form 923'!D11229,'Cross-Page Data'!$I$14:$J$117,2,FALSE),K11229))</f>
        <v>wind</v>
      </c>
      <c r="K11229" t="str">
        <f>VLOOKUP(E11229,'Cross-Page Data'!$D$4:$F$48,3,FALSE)</f>
        <v>wind</v>
      </c>
      <c r="L11229" t="b">
        <f>IF(AND($P$6=FALSE,OR(C11229="Commercial NAICS Cogen",C11229="Industrial NAICS Cogen",C11229="NAICS-22 Cogen")),FALSE,IF(AND($P$7=FALSE,OR(C11229="Commercial NAICS Cogen",C11229="Commercial NAICS Non-Cogen",C11229="industrial NAICS Cogen", C11229="industrial NAICS non-cogen")),FALSE,TRUE))</f>
        <v>1</v>
      </c>
      <c r="M11229">
        <f t="shared" si="526"/>
        <v>0.34995625546806647</v>
      </c>
      <c r="N11229">
        <f t="shared" si="527"/>
        <v>1</v>
      </c>
    </row>
    <row r="11230" spans="1:14" x14ac:dyDescent="0.2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s="32">
        <f t="shared" si="525"/>
        <v>8901999.3486631624</v>
      </c>
      <c r="J11230" t="str">
        <f>IF(K11230="natural gas",VLOOKUP(D11230,'Cross-Page Data'!$I$4:$J$13,2,FALSE),IF(K11230="solar",VLOOKUP('Form 923'!D11230,'Cross-Page Data'!$I$14:$J$117,2,FALSE),K11230))</f>
        <v>solar pv</v>
      </c>
      <c r="K11230" t="str">
        <f>VLOOKUP(E11230,'Cross-Page Data'!$D$4:$F$48,3,FALSE)</f>
        <v>solar</v>
      </c>
      <c r="L11230" t="b">
        <f>IF(AND($P$6=FALSE,OR(C11230="Commercial NAICS Cogen",C11230="Industrial NAICS Cogen",C11230="NAICS-22 Cogen")),FALSE,IF(AND($P$7=FALSE,OR(C11230="Commercial NAICS Cogen",C11230="Commercial NAICS Non-Cogen",C11230="industrial NAICS Cogen", C11230="industrial NAICS non-cogen")),FALSE,TRUE))</f>
        <v>1</v>
      </c>
      <c r="M11230">
        <f t="shared" si="526"/>
        <v>0.50268054241564175</v>
      </c>
      <c r="N11230">
        <f t="shared" si="527"/>
        <v>1</v>
      </c>
    </row>
    <row r="11231" spans="1:14" x14ac:dyDescent="0.2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s="32">
        <f t="shared" si="525"/>
        <v>8902000.9566326533</v>
      </c>
      <c r="J11231" t="str">
        <f>IF(K11231="natural gas",VLOOKUP(D11231,'Cross-Page Data'!$I$4:$J$13,2,FALSE),IF(K11231="solar",VLOOKUP('Form 923'!D11231,'Cross-Page Data'!$I$14:$J$117,2,FALSE),K11231))</f>
        <v>solar pv</v>
      </c>
      <c r="K11231" t="str">
        <f>VLOOKUP(E11231,'Cross-Page Data'!$D$4:$F$48,3,FALSE)</f>
        <v>solar</v>
      </c>
      <c r="L11231" t="b">
        <f>IF(AND($P$6=FALSE,OR(C11231="Commercial NAICS Cogen",C11231="Industrial NAICS Cogen",C11231="NAICS-22 Cogen")),FALSE,IF(AND($P$7=FALSE,OR(C11231="Commercial NAICS Cogen",C11231="Commercial NAICS Non-Cogen",C11231="industrial NAICS Cogen", C11231="industrial NAICS non-cogen")),FALSE,TRUE))</f>
        <v>1</v>
      </c>
      <c r="M11231">
        <f t="shared" si="526"/>
        <v>0.4850204982655314</v>
      </c>
      <c r="N11231">
        <f t="shared" si="527"/>
        <v>1</v>
      </c>
    </row>
    <row r="11232" spans="1:14" x14ac:dyDescent="0.2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s="32">
        <f t="shared" si="525"/>
        <v>8902001.7150557395</v>
      </c>
      <c r="J11232" t="str">
        <f>IF(K11232="natural gas",VLOOKUP(D11232,'Cross-Page Data'!$I$4:$J$13,2,FALSE),IF(K11232="solar",VLOOKUP('Form 923'!D11232,'Cross-Page Data'!$I$14:$J$117,2,FALSE),K11232))</f>
        <v>solar pv</v>
      </c>
      <c r="K11232" t="str">
        <f>VLOOKUP(E11232,'Cross-Page Data'!$D$4:$F$48,3,FALSE)</f>
        <v>solar</v>
      </c>
      <c r="L11232" t="b">
        <f>IF(AND($P$6=FALSE,OR(C11232="Commercial NAICS Cogen",C11232="Industrial NAICS Cogen",C11232="NAICS-22 Cogen")),FALSE,IF(AND($P$7=FALSE,OR(C11232="Commercial NAICS Cogen",C11232="Commercial NAICS Non-Cogen",C11232="industrial NAICS Cogen", C11232="industrial NAICS non-cogen")),FALSE,TRUE))</f>
        <v>1</v>
      </c>
      <c r="M11232">
        <f t="shared" si="526"/>
        <v>0.47934405550299591</v>
      </c>
      <c r="N11232">
        <f t="shared" si="527"/>
        <v>1</v>
      </c>
    </row>
    <row r="11233" spans="1:14" x14ac:dyDescent="0.2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s="32">
        <f t="shared" si="525"/>
        <v>8902071.563088512</v>
      </c>
      <c r="J11233" t="str">
        <f>IF(K11233="natural gas",VLOOKUP(D11233,'Cross-Page Data'!$I$4:$J$13,2,FALSE),IF(K11233="solar",VLOOKUP('Form 923'!D11233,'Cross-Page Data'!$I$14:$J$117,2,FALSE),K11233))</f>
        <v>solar pv</v>
      </c>
      <c r="K11233" t="str">
        <f>VLOOKUP(E11233,'Cross-Page Data'!$D$4:$F$48,3,FALSE)</f>
        <v>solar</v>
      </c>
      <c r="L11233" t="b">
        <f>IF(AND($P$6=FALSE,OR(C11233="Commercial NAICS Cogen",C11233="Industrial NAICS Cogen",C11233="NAICS-22 Cogen")),FALSE,IF(AND($P$7=FALSE,OR(C11233="Commercial NAICS Cogen",C11233="Commercial NAICS Non-Cogen",C11233="industrial NAICS Cogen", C11233="industrial NAICS non-cogen")),FALSE,TRUE))</f>
        <v>1</v>
      </c>
      <c r="M11233">
        <f t="shared" si="526"/>
        <v>0.30558183538315986</v>
      </c>
      <c r="N11233">
        <f t="shared" si="527"/>
        <v>1</v>
      </c>
    </row>
    <row r="11234" spans="1:14" x14ac:dyDescent="0.2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s="32">
        <f t="shared" si="525"/>
        <v>8901907.3569482286</v>
      </c>
      <c r="J11234" t="str">
        <f>IF(K11234="natural gas",VLOOKUP(D11234,'Cross-Page Data'!$I$4:$J$13,2,FALSE),IF(K11234="solar",VLOOKUP('Form 923'!D11234,'Cross-Page Data'!$I$14:$J$117,2,FALSE),K11234))</f>
        <v>solar pv</v>
      </c>
      <c r="K11234" t="str">
        <f>VLOOKUP(E11234,'Cross-Page Data'!$D$4:$F$48,3,FALSE)</f>
        <v>solar</v>
      </c>
      <c r="L11234" t="b">
        <f>IF(AND($P$6=FALSE,OR(C11234="Commercial NAICS Cogen",C11234="Industrial NAICS Cogen",C11234="NAICS-22 Cogen")),FALSE,IF(AND($P$7=FALSE,OR(C11234="Commercial NAICS Cogen",C11234="Commercial NAICS Non-Cogen",C11234="industrial NAICS Cogen", C11234="industrial NAICS non-cogen")),FALSE,TRUE))</f>
        <v>1</v>
      </c>
      <c r="M11234">
        <f t="shared" si="526"/>
        <v>0.70135603910438349</v>
      </c>
      <c r="N11234">
        <f t="shared" si="527"/>
        <v>1</v>
      </c>
    </row>
    <row r="11235" spans="1:14" x14ac:dyDescent="0.2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s="32">
        <f t="shared" si="525"/>
        <v>0</v>
      </c>
      <c r="J11235" t="str">
        <f>IF(K11235="natural gas",VLOOKUP(D11235,'Cross-Page Data'!$I$4:$J$13,2,FALSE),IF(K11235="solar",VLOOKUP('Form 923'!D11235,'Cross-Page Data'!$I$14:$J$117,2,FALSE),K11235))</f>
        <v>other</v>
      </c>
      <c r="K11235" t="str">
        <f>VLOOKUP(E11235,'Cross-Page Data'!$D$4:$F$48,3,FALSE)</f>
        <v>other</v>
      </c>
      <c r="L11235" t="b">
        <f>IF(AND($P$6=FALSE,OR(C11235="Commercial NAICS Cogen",C11235="Industrial NAICS Cogen",C11235="NAICS-22 Cogen")),FALSE,IF(AND($P$7=FALSE,OR(C11235="Commercial NAICS Cogen",C11235="Commercial NAICS Non-Cogen",C11235="industrial NAICS Cogen", C11235="industrial NAICS non-cogen")),FALSE,TRUE))</f>
        <v>1</v>
      </c>
      <c r="M11235">
        <f t="shared" si="526"/>
        <v>0.47889610389610388</v>
      </c>
      <c r="N11235">
        <f t="shared" si="527"/>
        <v>1</v>
      </c>
    </row>
    <row r="11236" spans="1:14" x14ac:dyDescent="0.2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s="32">
        <f t="shared" si="525"/>
        <v>8902027.8524309788</v>
      </c>
      <c r="J11236" t="str">
        <f>IF(K11236="natural gas",VLOOKUP(D11236,'Cross-Page Data'!$I$4:$J$13,2,FALSE),IF(K11236="solar",VLOOKUP('Form 923'!D11236,'Cross-Page Data'!$I$14:$J$117,2,FALSE),K11236))</f>
        <v>solar pv</v>
      </c>
      <c r="K11236" t="str">
        <f>VLOOKUP(E11236,'Cross-Page Data'!$D$4:$F$48,3,FALSE)</f>
        <v>solar</v>
      </c>
      <c r="L11236" t="b">
        <f>IF(AND($P$6=FALSE,OR(C11236="Commercial NAICS Cogen",C11236="Industrial NAICS Cogen",C11236="NAICS-22 Cogen")),FALSE,IF(AND($P$7=FALSE,OR(C11236="Commercial NAICS Cogen",C11236="Commercial NAICS Non-Cogen",C11236="industrial NAICS Cogen", C11236="industrial NAICS non-cogen")),FALSE,TRUE))</f>
        <v>1</v>
      </c>
      <c r="M11236">
        <f t="shared" si="526"/>
        <v>0.38221381267738885</v>
      </c>
      <c r="N11236">
        <f t="shared" si="527"/>
        <v>1</v>
      </c>
    </row>
    <row r="11237" spans="1:14" x14ac:dyDescent="0.2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s="32">
        <f t="shared" si="525"/>
        <v>8902877.6978417262</v>
      </c>
      <c r="J11237" t="str">
        <f>IF(K11237="natural gas",VLOOKUP(D11237,'Cross-Page Data'!$I$4:$J$13,2,FALSE),IF(K11237="solar",VLOOKUP('Form 923'!D11237,'Cross-Page Data'!$I$14:$J$117,2,FALSE),K11237))</f>
        <v>solar pv</v>
      </c>
      <c r="K11237" t="str">
        <f>VLOOKUP(E11237,'Cross-Page Data'!$D$4:$F$48,3,FALSE)</f>
        <v>solar</v>
      </c>
      <c r="L11237" t="b">
        <f>IF(AND($P$6=FALSE,OR(C11237="Commercial NAICS Cogen",C11237="Industrial NAICS Cogen",C11237="NAICS-22 Cogen")),FALSE,IF(AND($P$7=FALSE,OR(C11237="Commercial NAICS Cogen",C11237="Commercial NAICS Non-Cogen",C11237="industrial NAICS Cogen", C11237="industrial NAICS non-cogen")),FALSE,TRUE))</f>
        <v>1</v>
      </c>
      <c r="M11237">
        <f t="shared" si="526"/>
        <v>3.1851151056449069E-2</v>
      </c>
      <c r="N11237">
        <f t="shared" si="527"/>
        <v>0</v>
      </c>
    </row>
    <row r="11238" spans="1:14" x14ac:dyDescent="0.2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s="32">
        <f t="shared" si="525"/>
        <v>10349598.008277699</v>
      </c>
      <c r="J11238" t="str">
        <f>IF(K11238="natural gas",VLOOKUP(D11238,'Cross-Page Data'!$I$4:$J$13,2,FALSE),IF(K11238="solar",VLOOKUP('Form 923'!D11238,'Cross-Page Data'!$I$14:$J$117,2,FALSE),K11238))</f>
        <v>biomass</v>
      </c>
      <c r="K11238" t="str">
        <f>VLOOKUP(E11238,'Cross-Page Data'!$D$4:$F$48,3,FALSE)</f>
        <v>biomass</v>
      </c>
      <c r="L11238" t="b">
        <f>IF(AND($P$6=FALSE,OR(C11238="Commercial NAICS Cogen",C11238="Industrial NAICS Cogen",C11238="NAICS-22 Cogen")),FALSE,IF(AND($P$7=FALSE,OR(C11238="Commercial NAICS Cogen",C11238="Commercial NAICS Non-Cogen",C11238="industrial NAICS Cogen", C11238="industrial NAICS non-cogen")),FALSE,TRUE))</f>
        <v>1</v>
      </c>
      <c r="M11238">
        <f t="shared" si="526"/>
        <v>0.46710526315789475</v>
      </c>
      <c r="N11238">
        <f t="shared" si="527"/>
        <v>1</v>
      </c>
    </row>
    <row r="11239" spans="1:14" x14ac:dyDescent="0.2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s="32">
        <f t="shared" si="525"/>
        <v>8901986.7549668886</v>
      </c>
      <c r="J11239" t="str">
        <f>IF(K11239="natural gas",VLOOKUP(D11239,'Cross-Page Data'!$I$4:$J$13,2,FALSE),IF(K11239="solar",VLOOKUP('Form 923'!D11239,'Cross-Page Data'!$I$14:$J$117,2,FALSE),K11239))</f>
        <v>wind</v>
      </c>
      <c r="K11239" t="str">
        <f>VLOOKUP(E11239,'Cross-Page Data'!$D$4:$F$48,3,FALSE)</f>
        <v>wind</v>
      </c>
      <c r="L11239" t="b">
        <f>IF(AND($P$6=FALSE,OR(C11239="Commercial NAICS Cogen",C11239="Industrial NAICS Cogen",C11239="NAICS-22 Cogen")),FALSE,IF(AND($P$7=FALSE,OR(C11239="Commercial NAICS Cogen",C11239="Commercial NAICS Non-Cogen",C11239="industrial NAICS Cogen", C11239="industrial NAICS non-cogen")),FALSE,TRUE))</f>
        <v>1</v>
      </c>
      <c r="M11239">
        <f t="shared" si="526"/>
        <v>0.82152230971128604</v>
      </c>
      <c r="N11239">
        <f t="shared" si="527"/>
        <v>1</v>
      </c>
    </row>
    <row r="11240" spans="1:14" x14ac:dyDescent="0.2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s="32">
        <f t="shared" si="525"/>
        <v>8902057.1077678837</v>
      </c>
      <c r="J11240" t="str">
        <f>IF(K11240="natural gas",VLOOKUP(D11240,'Cross-Page Data'!$I$4:$J$13,2,FALSE),IF(K11240="solar",VLOOKUP('Form 923'!D11240,'Cross-Page Data'!$I$14:$J$117,2,FALSE),K11240))</f>
        <v>solar pv</v>
      </c>
      <c r="K11240" t="str">
        <f>VLOOKUP(E11240,'Cross-Page Data'!$D$4:$F$48,3,FALSE)</f>
        <v>solar</v>
      </c>
      <c r="L11240" t="b">
        <f>IF(AND($P$6=FALSE,OR(C11240="Commercial NAICS Cogen",C11240="Industrial NAICS Cogen",C11240="NAICS-22 Cogen")),FALSE,IF(AND($P$7=FALSE,OR(C11240="Commercial NAICS Cogen",C11240="Commercial NAICS Non-Cogen",C11240="industrial NAICS Cogen", C11240="industrial NAICS non-cogen")),FALSE,TRUE))</f>
        <v>1</v>
      </c>
      <c r="M11240">
        <f t="shared" si="526"/>
        <v>0.32797224850204981</v>
      </c>
      <c r="N11240">
        <f t="shared" si="527"/>
        <v>1</v>
      </c>
    </row>
    <row r="11241" spans="1:14" x14ac:dyDescent="0.2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s="32">
        <f t="shared" si="525"/>
        <v>8901295.4966070317</v>
      </c>
      <c r="J11241" t="str">
        <f>IF(K11241="natural gas",VLOOKUP(D11241,'Cross-Page Data'!$I$4:$J$13,2,FALSE),IF(K11241="solar",VLOOKUP('Form 923'!D11241,'Cross-Page Data'!$I$14:$J$117,2,FALSE),K11241))</f>
        <v>solar pv</v>
      </c>
      <c r="K11241" t="str">
        <f>VLOOKUP(E11241,'Cross-Page Data'!$D$4:$F$48,3,FALSE)</f>
        <v>solar</v>
      </c>
      <c r="L11241" t="b">
        <f>IF(AND($P$6=FALSE,OR(C11241="Commercial NAICS Cogen",C11241="Industrial NAICS Cogen",C11241="NAICS-22 Cogen")),FALSE,IF(AND($P$7=FALSE,OR(C11241="Commercial NAICS Cogen",C11241="Commercial NAICS Non-Cogen",C11241="industrial NAICS Cogen", C11241="industrial NAICS non-cogen")),FALSE,TRUE))</f>
        <v>1</v>
      </c>
      <c r="M11241">
        <f t="shared" si="526"/>
        <v>0.92273730684326716</v>
      </c>
      <c r="N11241">
        <f t="shared" si="527"/>
        <v>1</v>
      </c>
    </row>
    <row r="11242" spans="1:14" x14ac:dyDescent="0.2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s="32">
        <f t="shared" si="525"/>
        <v>8901974.3678559046</v>
      </c>
      <c r="J11242" t="str">
        <f>IF(K11242="natural gas",VLOOKUP(D11242,'Cross-Page Data'!$I$4:$J$13,2,FALSE),IF(K11242="solar",VLOOKUP('Form 923'!D11242,'Cross-Page Data'!$I$14:$J$117,2,FALSE),K11242))</f>
        <v>solar pv</v>
      </c>
      <c r="K11242" t="str">
        <f>VLOOKUP(E11242,'Cross-Page Data'!$D$4:$F$48,3,FALSE)</f>
        <v>solar</v>
      </c>
      <c r="L11242" t="b">
        <f>IF(AND($P$6=FALSE,OR(C11242="Commercial NAICS Cogen",C11242="Industrial NAICS Cogen",C11242="NAICS-22 Cogen")),FALSE,IF(AND($P$7=FALSE,OR(C11242="Commercial NAICS Cogen",C11242="Commercial NAICS Non-Cogen",C11242="industrial NAICS Cogen", C11242="industrial NAICS non-cogen")),FALSE,TRUE))</f>
        <v>1</v>
      </c>
      <c r="M11242">
        <f t="shared" si="526"/>
        <v>0.59981078524124887</v>
      </c>
      <c r="N11242">
        <f t="shared" si="527"/>
        <v>1</v>
      </c>
    </row>
    <row r="11243" spans="1:14" x14ac:dyDescent="0.2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s="32">
        <f t="shared" si="525"/>
        <v>0</v>
      </c>
      <c r="J11243" t="str">
        <f>IF(K11243="natural gas",VLOOKUP(D11243,'Cross-Page Data'!$I$4:$J$13,2,FALSE),IF(K11243="solar",VLOOKUP('Form 923'!D11243,'Cross-Page Data'!$I$14:$J$117,2,FALSE),K11243))</f>
        <v>other</v>
      </c>
      <c r="K11243" t="str">
        <f>VLOOKUP(E11243,'Cross-Page Data'!$D$4:$F$48,3,FALSE)</f>
        <v>other</v>
      </c>
      <c r="L11243" t="b">
        <f>IF(AND($P$6=FALSE,OR(C11243="Commercial NAICS Cogen",C11243="Industrial NAICS Cogen",C11243="NAICS-22 Cogen")),FALSE,IF(AND($P$7=FALSE,OR(C11243="Commercial NAICS Cogen",C11243="Commercial NAICS Non-Cogen",C11243="industrial NAICS Cogen", C11243="industrial NAICS non-cogen")),FALSE,TRUE))</f>
        <v>1</v>
      </c>
      <c r="M11243">
        <f t="shared" si="526"/>
        <v>0.47889610389610388</v>
      </c>
      <c r="N11243">
        <f t="shared" si="527"/>
        <v>1</v>
      </c>
    </row>
    <row r="11244" spans="1:14" x14ac:dyDescent="0.2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s="32">
        <f t="shared" si="525"/>
        <v>8901999.3444772195</v>
      </c>
      <c r="J11244" t="str">
        <f>IF(K11244="natural gas",VLOOKUP(D11244,'Cross-Page Data'!$I$4:$J$13,2,FALSE),IF(K11244="solar",VLOOKUP('Form 923'!D11244,'Cross-Page Data'!$I$14:$J$117,2,FALSE),K11244))</f>
        <v>solar pv</v>
      </c>
      <c r="K11244" t="str">
        <f>VLOOKUP(E11244,'Cross-Page Data'!$D$4:$F$48,3,FALSE)</f>
        <v>solar</v>
      </c>
      <c r="L11244" t="b">
        <f>IF(AND($P$6=FALSE,OR(C11244="Commercial NAICS Cogen",C11244="Industrial NAICS Cogen",C11244="NAICS-22 Cogen")),FALSE,IF(AND($P$7=FALSE,OR(C11244="Commercial NAICS Cogen",C11244="Commercial NAICS Non-Cogen",C11244="industrial NAICS Cogen", C11244="industrial NAICS non-cogen")),FALSE,TRUE))</f>
        <v>1</v>
      </c>
      <c r="M11244">
        <f t="shared" si="526"/>
        <v>0.50299590034689368</v>
      </c>
      <c r="N11244">
        <f t="shared" si="527"/>
        <v>1</v>
      </c>
    </row>
    <row r="11245" spans="1:14" x14ac:dyDescent="0.2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s="32">
        <f t="shared" si="525"/>
        <v>0</v>
      </c>
      <c r="J11245" t="str">
        <f>IF(K11245="natural gas",VLOOKUP(D11245,'Cross-Page Data'!$I$4:$J$13,2,FALSE),IF(K11245="solar",VLOOKUP('Form 923'!D11245,'Cross-Page Data'!$I$14:$J$117,2,FALSE),K11245))</f>
        <v>other</v>
      </c>
      <c r="K11245" t="str">
        <f>VLOOKUP(E11245,'Cross-Page Data'!$D$4:$F$48,3,FALSE)</f>
        <v>other</v>
      </c>
      <c r="L11245" t="b">
        <f>IF(AND($P$6=FALSE,OR(C11245="Commercial NAICS Cogen",C11245="Industrial NAICS Cogen",C11245="NAICS-22 Cogen")),FALSE,IF(AND($P$7=FALSE,OR(C11245="Commercial NAICS Cogen",C11245="Commercial NAICS Non-Cogen",C11245="industrial NAICS Cogen", C11245="industrial NAICS non-cogen")),FALSE,TRUE))</f>
        <v>1</v>
      </c>
      <c r="M11245">
        <f t="shared" si="526"/>
        <v>0.47889610389610388</v>
      </c>
      <c r="N11245">
        <f t="shared" si="527"/>
        <v>1</v>
      </c>
    </row>
    <row r="11246" spans="1:14" x14ac:dyDescent="0.2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s="32">
        <f t="shared" si="525"/>
        <v>0</v>
      </c>
      <c r="J11246" t="str">
        <f>IF(K11246="natural gas",VLOOKUP(D11246,'Cross-Page Data'!$I$4:$J$13,2,FALSE),IF(K11246="solar",VLOOKUP('Form 923'!D11246,'Cross-Page Data'!$I$14:$J$117,2,FALSE),K11246))</f>
        <v>other</v>
      </c>
      <c r="K11246" t="str">
        <f>VLOOKUP(E11246,'Cross-Page Data'!$D$4:$F$48,3,FALSE)</f>
        <v>other</v>
      </c>
      <c r="L11246" t="b">
        <f>IF(AND($P$6=FALSE,OR(C11246="Commercial NAICS Cogen",C11246="Industrial NAICS Cogen",C11246="NAICS-22 Cogen")),FALSE,IF(AND($P$7=FALSE,OR(C11246="Commercial NAICS Cogen",C11246="Commercial NAICS Non-Cogen",C11246="industrial NAICS Cogen", C11246="industrial NAICS non-cogen")),FALSE,TRUE))</f>
        <v>1</v>
      </c>
      <c r="M11246">
        <f t="shared" si="526"/>
        <v>0.47889610389610388</v>
      </c>
      <c r="N11246">
        <f t="shared" si="527"/>
        <v>1</v>
      </c>
    </row>
    <row r="11247" spans="1:14" x14ac:dyDescent="0.2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s="32">
        <f t="shared" si="525"/>
        <v>8901990.755904939</v>
      </c>
      <c r="J11247" t="str">
        <f>IF(K11247="natural gas",VLOOKUP(D11247,'Cross-Page Data'!$I$4:$J$13,2,FALSE),IF(K11247="solar",VLOOKUP('Form 923'!D11247,'Cross-Page Data'!$I$14:$J$117,2,FALSE),K11247))</f>
        <v>solar pv</v>
      </c>
      <c r="K11247" t="str">
        <f>VLOOKUP(E11247,'Cross-Page Data'!$D$4:$F$48,3,FALSE)</f>
        <v>solar</v>
      </c>
      <c r="L11247" t="b">
        <f>IF(AND($P$6=FALSE,OR(C11247="Commercial NAICS Cogen",C11247="Industrial NAICS Cogen",C11247="NAICS-22 Cogen")),FALSE,IF(AND($P$7=FALSE,OR(C11247="Commercial NAICS Cogen",C11247="Commercial NAICS Non-Cogen",C11247="industrial NAICS Cogen", C11247="industrial NAICS non-cogen")),FALSE,TRUE))</f>
        <v>1</v>
      </c>
      <c r="M11247">
        <f t="shared" si="526"/>
        <v>0.55029959003468942</v>
      </c>
      <c r="N11247">
        <f t="shared" si="527"/>
        <v>1</v>
      </c>
    </row>
    <row r="11248" spans="1:14" x14ac:dyDescent="0.2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s="32">
        <f t="shared" si="525"/>
        <v>8902001.1317454614</v>
      </c>
      <c r="J11248" t="str">
        <f>IF(K11248="natural gas",VLOOKUP(D11248,'Cross-Page Data'!$I$4:$J$13,2,FALSE),IF(K11248="solar",VLOOKUP('Form 923'!D11248,'Cross-Page Data'!$I$14:$J$117,2,FALSE),K11248))</f>
        <v>solar pv</v>
      </c>
      <c r="K11248" t="str">
        <f>VLOOKUP(E11248,'Cross-Page Data'!$D$4:$F$48,3,FALSE)</f>
        <v>solar</v>
      </c>
      <c r="L11248" t="b">
        <f>IF(AND($P$6=FALSE,OR(C11248="Commercial NAICS Cogen",C11248="Industrial NAICS Cogen",C11248="NAICS-22 Cogen")),FALSE,IF(AND($P$7=FALSE,OR(C11248="Commercial NAICS Cogen",C11248="Commercial NAICS Non-Cogen",C11248="industrial NAICS Cogen", C11248="industrial NAICS non-cogen")),FALSE,TRUE))</f>
        <v>1</v>
      </c>
      <c r="M11248">
        <f t="shared" si="526"/>
        <v>0.48312835067801957</v>
      </c>
      <c r="N11248">
        <f t="shared" si="527"/>
        <v>1</v>
      </c>
    </row>
    <row r="11249" spans="1:14" x14ac:dyDescent="0.2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s="32">
        <f t="shared" si="525"/>
        <v>8901961.8073672131</v>
      </c>
      <c r="J11249" t="str">
        <f>IF(K11249="natural gas",VLOOKUP(D11249,'Cross-Page Data'!$I$4:$J$13,2,FALSE),IF(K11249="solar",VLOOKUP('Form 923'!D11249,'Cross-Page Data'!$I$14:$J$117,2,FALSE),K11249))</f>
        <v>solar pv</v>
      </c>
      <c r="K11249" t="str">
        <f>VLOOKUP(E11249,'Cross-Page Data'!$D$4:$F$48,3,FALSE)</f>
        <v>solar</v>
      </c>
      <c r="L11249" t="b">
        <f>IF(AND($P$6=FALSE,OR(C11249="Commercial NAICS Cogen",C11249="Industrial NAICS Cogen",C11249="NAICS-22 Cogen")),FALSE,IF(AND($P$7=FALSE,OR(C11249="Commercial NAICS Cogen",C11249="Commercial NAICS Non-Cogen",C11249="industrial NAICS Cogen", C11249="industrial NAICS non-cogen")),FALSE,TRUE))</f>
        <v>1</v>
      </c>
      <c r="M11249">
        <f t="shared" si="526"/>
        <v>0.62503941974140653</v>
      </c>
      <c r="N11249">
        <f t="shared" si="527"/>
        <v>1</v>
      </c>
    </row>
    <row r="11250" spans="1:14" x14ac:dyDescent="0.2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s="32">
        <f t="shared" si="525"/>
        <v>8901994.9606697429</v>
      </c>
      <c r="J11250" t="str">
        <f>IF(K11250="natural gas",VLOOKUP(D11250,'Cross-Page Data'!$I$4:$J$13,2,FALSE),IF(K11250="solar",VLOOKUP('Form 923'!D11250,'Cross-Page Data'!$I$14:$J$117,2,FALSE),K11250))</f>
        <v>solar pv</v>
      </c>
      <c r="K11250" t="str">
        <f>VLOOKUP(E11250,'Cross-Page Data'!$D$4:$F$48,3,FALSE)</f>
        <v>solar</v>
      </c>
      <c r="L11250" t="b">
        <f>IF(AND($P$6=FALSE,OR(C11250="Commercial NAICS Cogen",C11250="Industrial NAICS Cogen",C11250="NAICS-22 Cogen")),FALSE,IF(AND($P$7=FALSE,OR(C11250="Commercial NAICS Cogen",C11250="Commercial NAICS Non-Cogen",C11250="industrial NAICS Cogen", C11250="industrial NAICS non-cogen")),FALSE,TRUE))</f>
        <v>1</v>
      </c>
      <c r="M11250">
        <f t="shared" si="526"/>
        <v>0.52853989277830338</v>
      </c>
      <c r="N11250">
        <f t="shared" si="527"/>
        <v>1</v>
      </c>
    </row>
    <row r="11251" spans="1:14" x14ac:dyDescent="0.2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s="32">
        <f t="shared" si="525"/>
        <v>8902004.2251560222</v>
      </c>
      <c r="J11251" t="str">
        <f>IF(K11251="natural gas",VLOOKUP(D11251,'Cross-Page Data'!$I$4:$J$13,2,FALSE),IF(K11251="solar",VLOOKUP('Form 923'!D11251,'Cross-Page Data'!$I$14:$J$117,2,FALSE),K11251))</f>
        <v>wind</v>
      </c>
      <c r="K11251" t="str">
        <f>VLOOKUP(E11251,'Cross-Page Data'!$D$4:$F$48,3,FALSE)</f>
        <v>wind</v>
      </c>
      <c r="L11251" t="b">
        <f>IF(AND($P$6=FALSE,OR(C11251="Commercial NAICS Cogen",C11251="Industrial NAICS Cogen",C11251="NAICS-22 Cogen")),FALSE,IF(AND($P$7=FALSE,OR(C11251="Commercial NAICS Cogen",C11251="Commercial NAICS Non-Cogen",C11251="industrial NAICS Cogen", C11251="industrial NAICS non-cogen")),FALSE,TRUE))</f>
        <v>1</v>
      </c>
      <c r="M11251">
        <f t="shared" si="526"/>
        <v>0.23709536307961504</v>
      </c>
      <c r="N11251">
        <f t="shared" si="527"/>
        <v>1</v>
      </c>
    </row>
    <row r="11252" spans="1:14" x14ac:dyDescent="0.2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s="32">
        <f t="shared" si="525"/>
        <v>8901940.9437954184</v>
      </c>
      <c r="J11252" t="str">
        <f>IF(K11252="natural gas",VLOOKUP(D11252,'Cross-Page Data'!$I$4:$J$13,2,FALSE),IF(K11252="solar",VLOOKUP('Form 923'!D11252,'Cross-Page Data'!$I$14:$J$117,2,FALSE),K11252))</f>
        <v>solar pv</v>
      </c>
      <c r="K11252" t="str">
        <f>VLOOKUP(E11252,'Cross-Page Data'!$D$4:$F$48,3,FALSE)</f>
        <v>solar</v>
      </c>
      <c r="L11252" t="b">
        <f>IF(AND($P$6=FALSE,OR(C11252="Commercial NAICS Cogen",C11252="Industrial NAICS Cogen",C11252="NAICS-22 Cogen")),FALSE,IF(AND($P$7=FALSE,OR(C11252="Commercial NAICS Cogen",C11252="Commercial NAICS Non-Cogen",C11252="industrial NAICS Cogen", C11252="industrial NAICS non-cogen")),FALSE,TRUE))</f>
        <v>1</v>
      </c>
      <c r="M11252">
        <f t="shared" si="526"/>
        <v>0.65815200252286343</v>
      </c>
      <c r="N11252">
        <f t="shared" si="527"/>
        <v>1</v>
      </c>
    </row>
    <row r="11253" spans="1:14" x14ac:dyDescent="0.2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s="32">
        <f t="shared" si="525"/>
        <v>8901999.2774386927</v>
      </c>
      <c r="J11253" t="str">
        <f>IF(K11253="natural gas",VLOOKUP(D11253,'Cross-Page Data'!$I$4:$J$13,2,FALSE),IF(K11253="solar",VLOOKUP('Form 923'!D11253,'Cross-Page Data'!$I$14:$J$117,2,FALSE),K11253))</f>
        <v>wind</v>
      </c>
      <c r="K11253" t="str">
        <f>VLOOKUP(E11253,'Cross-Page Data'!$D$4:$F$48,3,FALSE)</f>
        <v>wind</v>
      </c>
      <c r="L11253" t="b">
        <f>IF(AND($P$6=FALSE,OR(C11253="Commercial NAICS Cogen",C11253="Industrial NAICS Cogen",C11253="NAICS-22 Cogen")),FALSE,IF(AND($P$7=FALSE,OR(C11253="Commercial NAICS Cogen",C11253="Commercial NAICS Non-Cogen",C11253="industrial NAICS Cogen", C11253="industrial NAICS non-cogen")),FALSE,TRUE))</f>
        <v>1</v>
      </c>
      <c r="M11253">
        <f t="shared" si="526"/>
        <v>0.55118110236220474</v>
      </c>
      <c r="N11253">
        <f t="shared" si="527"/>
        <v>1</v>
      </c>
    </row>
    <row r="11254" spans="1:14" x14ac:dyDescent="0.2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s="32">
        <f t="shared" si="525"/>
        <v>8902000.4802532345</v>
      </c>
      <c r="J11254" t="str">
        <f>IF(K11254="natural gas",VLOOKUP(D11254,'Cross-Page Data'!$I$4:$J$13,2,FALSE),IF(K11254="solar",VLOOKUP('Form 923'!D11254,'Cross-Page Data'!$I$14:$J$117,2,FALSE),K11254))</f>
        <v>wind</v>
      </c>
      <c r="K11254" t="str">
        <f>VLOOKUP(E11254,'Cross-Page Data'!$D$4:$F$48,3,FALSE)</f>
        <v>wind</v>
      </c>
      <c r="L11254" t="b">
        <f>IF(AND($P$6=FALSE,OR(C11254="Commercial NAICS Cogen",C11254="Industrial NAICS Cogen",C11254="NAICS-22 Cogen")),FALSE,IF(AND($P$7=FALSE,OR(C11254="Commercial NAICS Cogen",C11254="Commercial NAICS Non-Cogen",C11254="industrial NAICS Cogen", C11254="industrial NAICS non-cogen")),FALSE,TRUE))</f>
        <v>1</v>
      </c>
      <c r="M11254">
        <f t="shared" si="526"/>
        <v>0.44356955380577429</v>
      </c>
      <c r="N11254">
        <f t="shared" si="527"/>
        <v>1</v>
      </c>
    </row>
    <row r="11255" spans="1:14" x14ac:dyDescent="0.2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s="32">
        <f t="shared" si="525"/>
        <v>8902391.9179913849</v>
      </c>
      <c r="J11255" t="str">
        <f>IF(K11255="natural gas",VLOOKUP(D11255,'Cross-Page Data'!$I$4:$J$13,2,FALSE),IF(K11255="solar",VLOOKUP('Form 923'!D11255,'Cross-Page Data'!$I$14:$J$117,2,FALSE),K11255))</f>
        <v>solar pv</v>
      </c>
      <c r="K11255" t="str">
        <f>VLOOKUP(E11255,'Cross-Page Data'!$D$4:$F$48,3,FALSE)</f>
        <v>solar</v>
      </c>
      <c r="L11255" t="b">
        <f>IF(AND($P$6=FALSE,OR(C11255="Commercial NAICS Cogen",C11255="Industrial NAICS Cogen",C11255="NAICS-22 Cogen")),FALSE,IF(AND($P$7=FALSE,OR(C11255="Commercial NAICS Cogen",C11255="Commercial NAICS Non-Cogen",C11255="industrial NAICS Cogen", C11255="industrial NAICS non-cogen")),FALSE,TRUE))</f>
        <v>1</v>
      </c>
      <c r="M11255">
        <f t="shared" si="526"/>
        <v>9.9337748344370855E-2</v>
      </c>
      <c r="N11255">
        <f t="shared" si="527"/>
        <v>1</v>
      </c>
    </row>
    <row r="11256" spans="1:14" x14ac:dyDescent="0.2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s="32">
        <f t="shared" si="525"/>
        <v>8901999.0544034112</v>
      </c>
      <c r="J11256" t="str">
        <f>IF(K11256="natural gas",VLOOKUP(D11256,'Cross-Page Data'!$I$4:$J$13,2,FALSE),IF(K11256="solar",VLOOKUP('Form 923'!D11256,'Cross-Page Data'!$I$14:$J$117,2,FALSE),K11256))</f>
        <v>wind</v>
      </c>
      <c r="K11256" t="str">
        <f>VLOOKUP(E11256,'Cross-Page Data'!$D$4:$F$48,3,FALSE)</f>
        <v>wind</v>
      </c>
      <c r="L11256" t="b">
        <f>IF(AND($P$6=FALSE,OR(C11256="Commercial NAICS Cogen",C11256="Industrial NAICS Cogen",C11256="NAICS-22 Cogen")),FALSE,IF(AND($P$7=FALSE,OR(C11256="Commercial NAICS Cogen",C11256="Commercial NAICS Non-Cogen",C11256="industrial NAICS Cogen", C11256="industrial NAICS non-cogen")),FALSE,TRUE))</f>
        <v>1</v>
      </c>
      <c r="M11256">
        <f t="shared" si="526"/>
        <v>0.56605424321959752</v>
      </c>
      <c r="N11256">
        <f t="shared" si="527"/>
        <v>1</v>
      </c>
    </row>
    <row r="11257" spans="1:14" x14ac:dyDescent="0.2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s="32">
        <f t="shared" si="525"/>
        <v>8901997.9988897275</v>
      </c>
      <c r="J11257" t="str">
        <f>IF(K11257="natural gas",VLOOKUP(D11257,'Cross-Page Data'!$I$4:$J$13,2,FALSE),IF(K11257="solar",VLOOKUP('Form 923'!D11257,'Cross-Page Data'!$I$14:$J$117,2,FALSE),K11257))</f>
        <v>wind</v>
      </c>
      <c r="K11257" t="str">
        <f>VLOOKUP(E11257,'Cross-Page Data'!$D$4:$F$48,3,FALSE)</f>
        <v>wind</v>
      </c>
      <c r="L11257" t="b">
        <f>IF(AND($P$6=FALSE,OR(C11257="Commercial NAICS Cogen",C11257="Industrial NAICS Cogen",C11257="NAICS-22 Cogen")),FALSE,IF(AND($P$7=FALSE,OR(C11257="Commercial NAICS Cogen",C11257="Commercial NAICS Non-Cogen",C11257="industrial NAICS Cogen", C11257="industrial NAICS non-cogen")),FALSE,TRUE))</f>
        <v>1</v>
      </c>
      <c r="M11257">
        <f t="shared" si="526"/>
        <v>0.64566929133858264</v>
      </c>
      <c r="N11257">
        <f t="shared" si="527"/>
        <v>1</v>
      </c>
    </row>
    <row r="11258" spans="1:14" x14ac:dyDescent="0.2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s="32">
        <f t="shared" si="525"/>
        <v>8902005.258185396</v>
      </c>
      <c r="J11258" t="str">
        <f>IF(K11258="natural gas",VLOOKUP(D11258,'Cross-Page Data'!$I$4:$J$13,2,FALSE),IF(K11258="solar",VLOOKUP('Form 923'!D11258,'Cross-Page Data'!$I$14:$J$117,2,FALSE),K11258))</f>
        <v>solar pv</v>
      </c>
      <c r="K11258" t="str">
        <f>VLOOKUP(E11258,'Cross-Page Data'!$D$4:$F$48,3,FALSE)</f>
        <v>solar</v>
      </c>
      <c r="L11258" t="b">
        <f>IF(AND($P$6=FALSE,OR(C11258="Commercial NAICS Cogen",C11258="Industrial NAICS Cogen",C11258="NAICS-22 Cogen")),FALSE,IF(AND($P$7=FALSE,OR(C11258="Commercial NAICS Cogen",C11258="Commercial NAICS Non-Cogen",C11258="industrial NAICS Cogen", C11258="industrial NAICS non-cogen")),FALSE,TRUE))</f>
        <v>1</v>
      </c>
      <c r="M11258">
        <f t="shared" si="526"/>
        <v>0.45726900031535794</v>
      </c>
      <c r="N11258">
        <f t="shared" si="527"/>
        <v>1</v>
      </c>
    </row>
    <row r="11259" spans="1:14" x14ac:dyDescent="0.2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s="32">
        <f t="shared" si="525"/>
        <v>8901999.6748496182</v>
      </c>
      <c r="J11259" t="str">
        <f>IF(K11259="natural gas",VLOOKUP(D11259,'Cross-Page Data'!$I$4:$J$13,2,FALSE),IF(K11259="solar",VLOOKUP('Form 923'!D11259,'Cross-Page Data'!$I$14:$J$117,2,FALSE),K11259))</f>
        <v>solar pv</v>
      </c>
      <c r="K11259" t="str">
        <f>VLOOKUP(E11259,'Cross-Page Data'!$D$4:$F$48,3,FALSE)</f>
        <v>solar</v>
      </c>
      <c r="L11259" t="b">
        <f>IF(AND($P$6=FALSE,OR(C11259="Commercial NAICS Cogen",C11259="Industrial NAICS Cogen",C11259="NAICS-22 Cogen")),FALSE,IF(AND($P$7=FALSE,OR(C11259="Commercial NAICS Cogen",C11259="Commercial NAICS Non-Cogen",C11259="industrial NAICS Cogen", C11259="industrial NAICS non-cogen")),FALSE,TRUE))</f>
        <v>1</v>
      </c>
      <c r="M11259">
        <f t="shared" si="526"/>
        <v>0.49984232103437404</v>
      </c>
      <c r="N11259">
        <f t="shared" si="527"/>
        <v>1</v>
      </c>
    </row>
    <row r="11260" spans="1:14" x14ac:dyDescent="0.2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s="32">
        <f t="shared" si="525"/>
        <v>8901977.4011299442</v>
      </c>
      <c r="J11260" t="str">
        <f>IF(K11260="natural gas",VLOOKUP(D11260,'Cross-Page Data'!$I$4:$J$13,2,FALSE),IF(K11260="solar",VLOOKUP('Form 923'!D11260,'Cross-Page Data'!$I$14:$J$117,2,FALSE),K11260))</f>
        <v>solar pv</v>
      </c>
      <c r="K11260" t="str">
        <f>VLOOKUP(E11260,'Cross-Page Data'!$D$4:$F$48,3,FALSE)</f>
        <v>solar</v>
      </c>
      <c r="L11260" t="b">
        <f>IF(AND($P$6=FALSE,OR(C11260="Commercial NAICS Cogen",C11260="Industrial NAICS Cogen",C11260="NAICS-22 Cogen")),FALSE,IF(AND($P$7=FALSE,OR(C11260="Commercial NAICS Cogen",C11260="Commercial NAICS Non-Cogen",C11260="industrial NAICS Cogen", C11260="industrial NAICS non-cogen")),FALSE,TRUE))</f>
        <v>1</v>
      </c>
      <c r="M11260">
        <f t="shared" si="526"/>
        <v>0.59350362661620937</v>
      </c>
      <c r="N11260">
        <f t="shared" si="527"/>
        <v>1</v>
      </c>
    </row>
    <row r="11261" spans="1:14" x14ac:dyDescent="0.2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s="32">
        <f t="shared" si="525"/>
        <v>8902014.9623334985</v>
      </c>
      <c r="J11261" t="str">
        <f>IF(K11261="natural gas",VLOOKUP(D11261,'Cross-Page Data'!$I$4:$J$13,2,FALSE),IF(K11261="solar",VLOOKUP('Form 923'!D11261,'Cross-Page Data'!$I$14:$J$117,2,FALSE),K11261))</f>
        <v>solar pv</v>
      </c>
      <c r="K11261" t="str">
        <f>VLOOKUP(E11261,'Cross-Page Data'!$D$4:$F$48,3,FALSE)</f>
        <v>solar</v>
      </c>
      <c r="L11261" t="b">
        <f>IF(AND($P$6=FALSE,OR(C11261="Commercial NAICS Cogen",C11261="Industrial NAICS Cogen",C11261="NAICS-22 Cogen")),FALSE,IF(AND($P$7=FALSE,OR(C11261="Commercial NAICS Cogen",C11261="Commercial NAICS Non-Cogen",C11261="industrial NAICS Cogen", C11261="industrial NAICS non-cogen")),FALSE,TRUE))</f>
        <v>1</v>
      </c>
      <c r="M11261">
        <f t="shared" si="526"/>
        <v>0.41721854304635764</v>
      </c>
      <c r="N11261">
        <f t="shared" si="527"/>
        <v>1</v>
      </c>
    </row>
    <row r="11262" spans="1:14" x14ac:dyDescent="0.2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s="32">
        <f t="shared" si="525"/>
        <v>8901780.2332719471</v>
      </c>
      <c r="J11262" t="str">
        <f>IF(K11262="natural gas",VLOOKUP(D11262,'Cross-Page Data'!$I$4:$J$13,2,FALSE),IF(K11262="solar",VLOOKUP('Form 923'!D11262,'Cross-Page Data'!$I$14:$J$117,2,FALSE),K11262))</f>
        <v>solar pv</v>
      </c>
      <c r="K11262" t="str">
        <f>VLOOKUP(E11262,'Cross-Page Data'!$D$4:$F$48,3,FALSE)</f>
        <v>solar</v>
      </c>
      <c r="L11262" t="b">
        <f>IF(AND($P$6=FALSE,OR(C11262="Commercial NAICS Cogen",C11262="Industrial NAICS Cogen",C11262="NAICS-22 Cogen")),FALSE,IF(AND($P$7=FALSE,OR(C11262="Commercial NAICS Cogen",C11262="Commercial NAICS Non-Cogen",C11262="industrial NAICS Cogen", C11262="industrial NAICS non-cogen")),FALSE,TRUE))</f>
        <v>1</v>
      </c>
      <c r="M11262">
        <f t="shared" si="526"/>
        <v>0.81267738883632923</v>
      </c>
      <c r="N11262">
        <f t="shared" si="527"/>
        <v>1</v>
      </c>
    </row>
    <row r="11263" spans="1:14" x14ac:dyDescent="0.2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s="32">
        <f t="shared" si="525"/>
        <v>8902424.9422632791</v>
      </c>
      <c r="J11263" t="str">
        <f>IF(K11263="natural gas",VLOOKUP(D11263,'Cross-Page Data'!$I$4:$J$13,2,FALSE),IF(K11263="solar",VLOOKUP('Form 923'!D11263,'Cross-Page Data'!$I$14:$J$117,2,FALSE),K11263))</f>
        <v>solar pv</v>
      </c>
      <c r="K11263" t="str">
        <f>VLOOKUP(E11263,'Cross-Page Data'!$D$4:$F$48,3,FALSE)</f>
        <v>solar</v>
      </c>
      <c r="L11263" t="b">
        <f>IF(AND($P$6=FALSE,OR(C11263="Commercial NAICS Cogen",C11263="Industrial NAICS Cogen",C11263="NAICS-22 Cogen")),FALSE,IF(AND($P$7=FALSE,OR(C11263="Commercial NAICS Cogen",C11263="Commercial NAICS Non-Cogen",C11263="industrial NAICS Cogen", C11263="industrial NAICS non-cogen")),FALSE,TRUE))</f>
        <v>1</v>
      </c>
      <c r="M11263">
        <f t="shared" si="526"/>
        <v>8.7669504888047936E-2</v>
      </c>
      <c r="N11263">
        <f t="shared" si="527"/>
        <v>1</v>
      </c>
    </row>
    <row r="11264" spans="1:14" x14ac:dyDescent="0.2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s="32">
        <f t="shared" si="525"/>
        <v>8902208.2018927447</v>
      </c>
      <c r="J11264" t="str">
        <f>IF(K11264="natural gas",VLOOKUP(D11264,'Cross-Page Data'!$I$4:$J$13,2,FALSE),IF(K11264="solar",VLOOKUP('Form 923'!D11264,'Cross-Page Data'!$I$14:$J$117,2,FALSE),K11264))</f>
        <v>solar pv</v>
      </c>
      <c r="K11264" t="str">
        <f>VLOOKUP(E11264,'Cross-Page Data'!$D$4:$F$48,3,FALSE)</f>
        <v>solar</v>
      </c>
      <c r="L11264" t="b">
        <f>IF(AND($P$6=FALSE,OR(C11264="Commercial NAICS Cogen",C11264="Industrial NAICS Cogen",C11264="NAICS-22 Cogen")),FALSE,IF(AND($P$7=FALSE,OR(C11264="Commercial NAICS Cogen",C11264="Commercial NAICS Non-Cogen",C11264="industrial NAICS Cogen", C11264="industrial NAICS non-cogen")),FALSE,TRUE))</f>
        <v>1</v>
      </c>
      <c r="M11264">
        <f t="shared" si="526"/>
        <v>0.16650898770104069</v>
      </c>
      <c r="N11264">
        <f t="shared" si="527"/>
        <v>1</v>
      </c>
    </row>
    <row r="11265" spans="1:14" x14ac:dyDescent="0.2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s="32">
        <f t="shared" si="525"/>
        <v>8902014.1535111591</v>
      </c>
      <c r="J11265" t="str">
        <f>IF(K11265="natural gas",VLOOKUP(D11265,'Cross-Page Data'!$I$4:$J$13,2,FALSE),IF(K11265="solar",VLOOKUP('Form 923'!D11265,'Cross-Page Data'!$I$14:$J$117,2,FALSE),K11265))</f>
        <v>solar pv</v>
      </c>
      <c r="K11265" t="str">
        <f>VLOOKUP(E11265,'Cross-Page Data'!$D$4:$F$48,3,FALSE)</f>
        <v>solar</v>
      </c>
      <c r="L11265" t="b">
        <f>IF(AND($P$6=FALSE,OR(C11265="Commercial NAICS Cogen",C11265="Industrial NAICS Cogen",C11265="NAICS-22 Cogen")),FALSE,IF(AND($P$7=FALSE,OR(C11265="Commercial NAICS Cogen",C11265="Commercial NAICS Non-Cogen",C11265="industrial NAICS Cogen", C11265="industrial NAICS non-cogen")),FALSE,TRUE))</f>
        <v>1</v>
      </c>
      <c r="M11265">
        <f t="shared" si="526"/>
        <v>0.42068748029012931</v>
      </c>
      <c r="N11265">
        <f t="shared" si="527"/>
        <v>1</v>
      </c>
    </row>
    <row r="11266" spans="1:14" x14ac:dyDescent="0.2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s="32">
        <f t="shared" si="525"/>
        <v>8902665.1216685977</v>
      </c>
      <c r="J11266" t="str">
        <f>IF(K11266="natural gas",VLOOKUP(D11266,'Cross-Page Data'!$I$4:$J$13,2,FALSE),IF(K11266="solar",VLOOKUP('Form 923'!D11266,'Cross-Page Data'!$I$14:$J$117,2,FALSE),K11266))</f>
        <v>solar pv</v>
      </c>
      <c r="K11266" t="str">
        <f>VLOOKUP(E11266,'Cross-Page Data'!$D$4:$F$48,3,FALSE)</f>
        <v>solar</v>
      </c>
      <c r="L11266" t="b">
        <f>IF(AND($P$6=FALSE,OR(C11266="Commercial NAICS Cogen",C11266="Industrial NAICS Cogen",C11266="NAICS-22 Cogen")),FALSE,IF(AND($P$7=FALSE,OR(C11266="Commercial NAICS Cogen",C11266="Commercial NAICS Non-Cogen",C11266="industrial NAICS Cogen", C11266="industrial NAICS non-cogen")),FALSE,TRUE))</f>
        <v>1</v>
      </c>
      <c r="M11266">
        <f t="shared" si="526"/>
        <v>4.793440555029959E-2</v>
      </c>
      <c r="N11266">
        <f t="shared" si="527"/>
        <v>0</v>
      </c>
    </row>
    <row r="11267" spans="1:14" x14ac:dyDescent="0.2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s="32">
        <f t="shared" si="525"/>
        <v>8901485.9658778217</v>
      </c>
      <c r="J11267" t="str">
        <f>IF(K11267="natural gas",VLOOKUP(D11267,'Cross-Page Data'!$I$4:$J$13,2,FALSE),IF(K11267="solar",VLOOKUP('Form 923'!D11267,'Cross-Page Data'!$I$14:$J$117,2,FALSE),K11267))</f>
        <v>solar pv</v>
      </c>
      <c r="K11267" t="str">
        <f>VLOOKUP(E11267,'Cross-Page Data'!$D$4:$F$48,3,FALSE)</f>
        <v>solar</v>
      </c>
      <c r="L11267" t="b">
        <f>IF(AND($P$6=FALSE,OR(C11267="Commercial NAICS Cogen",C11267="Industrial NAICS Cogen",C11267="NAICS-22 Cogen")),FALSE,IF(AND($P$7=FALSE,OR(C11267="Commercial NAICS Cogen",C11267="Commercial NAICS Non-Cogen",C11267="industrial NAICS Cogen", C11267="industrial NAICS non-cogen")),FALSE,TRUE))</f>
        <v>1</v>
      </c>
      <c r="M11267">
        <f t="shared" si="526"/>
        <v>0.89624724061810157</v>
      </c>
      <c r="N11267">
        <f t="shared" si="527"/>
        <v>1</v>
      </c>
    </row>
    <row r="11268" spans="1:14" x14ac:dyDescent="0.2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s="32">
        <f t="shared" si="525"/>
        <v>8902114.8036253769</v>
      </c>
      <c r="J11268" t="str">
        <f>IF(K11268="natural gas",VLOOKUP(D11268,'Cross-Page Data'!$I$4:$J$13,2,FALSE),IF(K11268="solar",VLOOKUP('Form 923'!D11268,'Cross-Page Data'!$I$14:$J$117,2,FALSE),K11268))</f>
        <v>solar pv</v>
      </c>
      <c r="K11268" t="str">
        <f>VLOOKUP(E11268,'Cross-Page Data'!$D$4:$F$48,3,FALSE)</f>
        <v>solar</v>
      </c>
      <c r="L11268" t="b">
        <f>IF(AND($P$6=FALSE,OR(C11268="Commercial NAICS Cogen",C11268="Industrial NAICS Cogen",C11268="NAICS-22 Cogen")),FALSE,IF(AND($P$7=FALSE,OR(C11268="Commercial NAICS Cogen",C11268="Commercial NAICS Non-Cogen",C11268="industrial NAICS Cogen", C11268="industrial NAICS non-cogen")),FALSE,TRUE))</f>
        <v>1</v>
      </c>
      <c r="M11268">
        <f t="shared" si="526"/>
        <v>0.2532324187953327</v>
      </c>
      <c r="N11268">
        <f t="shared" si="527"/>
        <v>1</v>
      </c>
    </row>
    <row r="11269" spans="1:14" x14ac:dyDescent="0.2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s="32">
        <f t="shared" si="525"/>
        <v>8902542.3728813566</v>
      </c>
      <c r="J11269" t="str">
        <f>IF(K11269="natural gas",VLOOKUP(D11269,'Cross-Page Data'!$I$4:$J$13,2,FALSE),IF(K11269="solar",VLOOKUP('Form 923'!D11269,'Cross-Page Data'!$I$14:$J$117,2,FALSE),K11269))</f>
        <v>solar pv</v>
      </c>
      <c r="K11269" t="str">
        <f>VLOOKUP(E11269,'Cross-Page Data'!$D$4:$F$48,3,FALSE)</f>
        <v>solar</v>
      </c>
      <c r="L11269" t="b">
        <f>IF(AND($P$6=FALSE,OR(C11269="Commercial NAICS Cogen",C11269="Industrial NAICS Cogen",C11269="NAICS-22 Cogen")),FALSE,IF(AND($P$7=FALSE,OR(C11269="Commercial NAICS Cogen",C11269="Commercial NAICS Non-Cogen",C11269="industrial NAICS Cogen", C11269="industrial NAICS non-cogen")),FALSE,TRUE))</f>
        <v>1</v>
      </c>
      <c r="M11269">
        <f t="shared" si="526"/>
        <v>6.4017660044150104E-2</v>
      </c>
      <c r="N11269">
        <f t="shared" si="527"/>
        <v>1</v>
      </c>
    </row>
    <row r="11270" spans="1:14" x14ac:dyDescent="0.2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s="32">
        <f t="shared" si="525"/>
        <v>8902544.6670276131</v>
      </c>
      <c r="J11270" t="str">
        <f>IF(K11270="natural gas",VLOOKUP(D11270,'Cross-Page Data'!$I$4:$J$13,2,FALSE),IF(K11270="solar",VLOOKUP('Form 923'!D11270,'Cross-Page Data'!$I$14:$J$117,2,FALSE),K11270))</f>
        <v>solar pv</v>
      </c>
      <c r="K11270" t="str">
        <f>VLOOKUP(E11270,'Cross-Page Data'!$D$4:$F$48,3,FALSE)</f>
        <v>solar</v>
      </c>
      <c r="L11270" t="b">
        <f>IF(AND($P$6=FALSE,OR(C11270="Commercial NAICS Cogen",C11270="Industrial NAICS Cogen",C11270="NAICS-22 Cogen")),FALSE,IF(AND($P$7=FALSE,OR(C11270="Commercial NAICS Cogen",C11270="Commercial NAICS Non-Cogen",C11270="industrial NAICS Cogen", C11270="industrial NAICS non-cogen")),FALSE,TRUE))</f>
        <v>1</v>
      </c>
      <c r="M11270">
        <f t="shared" si="526"/>
        <v>6.3386944181646171E-2</v>
      </c>
      <c r="N11270">
        <f t="shared" si="527"/>
        <v>1</v>
      </c>
    </row>
    <row r="11271" spans="1:14" x14ac:dyDescent="0.2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s="32">
        <f t="shared" ref="I11271:I11334" si="528">IFERROR(F11271/G11271*10^6,"")</f>
        <v>8901535.2038115412</v>
      </c>
      <c r="J11271" t="str">
        <f>IF(K11271="natural gas",VLOOKUP(D11271,'Cross-Page Data'!$I$4:$J$13,2,FALSE),IF(K11271="solar",VLOOKUP('Form 923'!D11271,'Cross-Page Data'!$I$14:$J$117,2,FALSE),K11271))</f>
        <v>solar pv</v>
      </c>
      <c r="K11271" t="str">
        <f>VLOOKUP(E11271,'Cross-Page Data'!$D$4:$F$48,3,FALSE)</f>
        <v>solar</v>
      </c>
      <c r="L11271" t="b">
        <f>IF(AND($P$6=FALSE,OR(C11271="Commercial NAICS Cogen",C11271="Industrial NAICS Cogen",C11271="NAICS-22 Cogen")),FALSE,IF(AND($P$7=FALSE,OR(C11271="Commercial NAICS Cogen",C11271="Commercial NAICS Non-Cogen",C11271="industrial NAICS Cogen", C11271="industrial NAICS non-cogen")),FALSE,TRUE))</f>
        <v>1</v>
      </c>
      <c r="M11271">
        <f t="shared" ref="M11271:M11334" si="529">(COUNTIFS($J$6:$J$14148,J11271,$I$6:$I$14148,"&gt;"&amp;I11271)+1)/COUNTIFS($J$6:$J$14148,J11271)</f>
        <v>0.88836329233680222</v>
      </c>
      <c r="N11271">
        <f t="shared" ref="N11271:N11334" si="530">IF(OR(M11271&gt;0.95,M11271&lt;0.05),0,1)</f>
        <v>1</v>
      </c>
    </row>
    <row r="11272" spans="1:14" x14ac:dyDescent="0.2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s="32">
        <f t="shared" si="528"/>
        <v>0</v>
      </c>
      <c r="J11272" t="str">
        <f>IF(K11272="natural gas",VLOOKUP(D11272,'Cross-Page Data'!$I$4:$J$13,2,FALSE),IF(K11272="solar",VLOOKUP('Form 923'!D11272,'Cross-Page Data'!$I$14:$J$117,2,FALSE),K11272))</f>
        <v>other</v>
      </c>
      <c r="K11272" t="str">
        <f>VLOOKUP(E11272,'Cross-Page Data'!$D$4:$F$48,3,FALSE)</f>
        <v>other</v>
      </c>
      <c r="L11272" t="b">
        <f>IF(AND($P$6=FALSE,OR(C11272="Commercial NAICS Cogen",C11272="Industrial NAICS Cogen",C11272="NAICS-22 Cogen")),FALSE,IF(AND($P$7=FALSE,OR(C11272="Commercial NAICS Cogen",C11272="Commercial NAICS Non-Cogen",C11272="industrial NAICS Cogen", C11272="industrial NAICS non-cogen")),FALSE,TRUE))</f>
        <v>1</v>
      </c>
      <c r="M11272">
        <f t="shared" si="529"/>
        <v>0.47889610389610388</v>
      </c>
      <c r="N11272">
        <f t="shared" si="530"/>
        <v>1</v>
      </c>
    </row>
    <row r="11273" spans="1:14" x14ac:dyDescent="0.2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s="32">
        <f t="shared" si="528"/>
        <v>8902005.4638023097</v>
      </c>
      <c r="J11273" t="str">
        <f>IF(K11273="natural gas",VLOOKUP(D11273,'Cross-Page Data'!$I$4:$J$13,2,FALSE),IF(K11273="solar",VLOOKUP('Form 923'!D11273,'Cross-Page Data'!$I$14:$J$117,2,FALSE),K11273))</f>
        <v>solar pv</v>
      </c>
      <c r="K11273" t="str">
        <f>VLOOKUP(E11273,'Cross-Page Data'!$D$4:$F$48,3,FALSE)</f>
        <v>solar</v>
      </c>
      <c r="L11273" t="b">
        <f>IF(AND($P$6=FALSE,OR(C11273="Commercial NAICS Cogen",C11273="Industrial NAICS Cogen",C11273="NAICS-22 Cogen")),FALSE,IF(AND($P$7=FALSE,OR(C11273="Commercial NAICS Cogen",C11273="Commercial NAICS Non-Cogen",C11273="industrial NAICS Cogen", C11273="industrial NAICS non-cogen")),FALSE,TRUE))</f>
        <v>1</v>
      </c>
      <c r="M11273">
        <f t="shared" si="529"/>
        <v>0.45537685272784612</v>
      </c>
      <c r="N11273">
        <f t="shared" si="530"/>
        <v>1</v>
      </c>
    </row>
    <row r="11274" spans="1:14" x14ac:dyDescent="0.2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s="32">
        <f t="shared" si="528"/>
        <v>8901997.662034031</v>
      </c>
      <c r="J11274" t="str">
        <f>IF(K11274="natural gas",VLOOKUP(D11274,'Cross-Page Data'!$I$4:$J$13,2,FALSE),IF(K11274="solar",VLOOKUP('Form 923'!D11274,'Cross-Page Data'!$I$14:$J$117,2,FALSE),K11274))</f>
        <v>solar pv</v>
      </c>
      <c r="K11274" t="str">
        <f>VLOOKUP(E11274,'Cross-Page Data'!$D$4:$F$48,3,FALSE)</f>
        <v>solar</v>
      </c>
      <c r="L11274" t="b">
        <f>IF(AND($P$6=FALSE,OR(C11274="Commercial NAICS Cogen",C11274="Industrial NAICS Cogen",C11274="NAICS-22 Cogen")),FALSE,IF(AND($P$7=FALSE,OR(C11274="Commercial NAICS Cogen",C11274="Commercial NAICS Non-Cogen",C11274="industrial NAICS Cogen", C11274="industrial NAICS non-cogen")),FALSE,TRUE))</f>
        <v>1</v>
      </c>
      <c r="M11274">
        <f t="shared" si="529"/>
        <v>0.51466414380321668</v>
      </c>
      <c r="N11274">
        <f t="shared" si="530"/>
        <v>1</v>
      </c>
    </row>
    <row r="11275" spans="1:14" x14ac:dyDescent="0.2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s="32">
        <f t="shared" si="528"/>
        <v>0</v>
      </c>
      <c r="J11275" t="str">
        <f>IF(K11275="natural gas",VLOOKUP(D11275,'Cross-Page Data'!$I$4:$J$13,2,FALSE),IF(K11275="solar",VLOOKUP('Form 923'!D11275,'Cross-Page Data'!$I$14:$J$117,2,FALSE),K11275))</f>
        <v>other</v>
      </c>
      <c r="K11275" t="str">
        <f>VLOOKUP(E11275,'Cross-Page Data'!$D$4:$F$48,3,FALSE)</f>
        <v>other</v>
      </c>
      <c r="L11275" t="b">
        <f>IF(AND($P$6=FALSE,OR(C11275="Commercial NAICS Cogen",C11275="Industrial NAICS Cogen",C11275="NAICS-22 Cogen")),FALSE,IF(AND($P$7=FALSE,OR(C11275="Commercial NAICS Cogen",C11275="Commercial NAICS Non-Cogen",C11275="industrial NAICS Cogen", C11275="industrial NAICS non-cogen")),FALSE,TRUE))</f>
        <v>1</v>
      </c>
      <c r="M11275">
        <f t="shared" si="529"/>
        <v>0.47889610389610388</v>
      </c>
      <c r="N11275">
        <f t="shared" si="530"/>
        <v>1</v>
      </c>
    </row>
    <row r="11276" spans="1:14" x14ac:dyDescent="0.2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s="32">
        <f t="shared" si="528"/>
        <v>8901941.9342434146</v>
      </c>
      <c r="J11276" t="str">
        <f>IF(K11276="natural gas",VLOOKUP(D11276,'Cross-Page Data'!$I$4:$J$13,2,FALSE),IF(K11276="solar",VLOOKUP('Form 923'!D11276,'Cross-Page Data'!$I$14:$J$117,2,FALSE),K11276))</f>
        <v>solar pv</v>
      </c>
      <c r="K11276" t="str">
        <f>VLOOKUP(E11276,'Cross-Page Data'!$D$4:$F$48,3,FALSE)</f>
        <v>solar</v>
      </c>
      <c r="L11276" t="b">
        <f>IF(AND($P$6=FALSE,OR(C11276="Commercial NAICS Cogen",C11276="Industrial NAICS Cogen",C11276="NAICS-22 Cogen")),FALSE,IF(AND($P$7=FALSE,OR(C11276="Commercial NAICS Cogen",C11276="Commercial NAICS Non-Cogen",C11276="industrial NAICS Cogen", C11276="industrial NAICS non-cogen")),FALSE,TRUE))</f>
        <v>1</v>
      </c>
      <c r="M11276">
        <f t="shared" si="529"/>
        <v>0.65657521286660359</v>
      </c>
      <c r="N11276">
        <f t="shared" si="530"/>
        <v>1</v>
      </c>
    </row>
    <row r="11277" spans="1:14" x14ac:dyDescent="0.2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s="32">
        <f t="shared" si="528"/>
        <v>8902021.3934192862</v>
      </c>
      <c r="J11277" t="str">
        <f>IF(K11277="natural gas",VLOOKUP(D11277,'Cross-Page Data'!$I$4:$J$13,2,FALSE),IF(K11277="solar",VLOOKUP('Form 923'!D11277,'Cross-Page Data'!$I$14:$J$117,2,FALSE),K11277))</f>
        <v>solar pv</v>
      </c>
      <c r="K11277" t="str">
        <f>VLOOKUP(E11277,'Cross-Page Data'!$D$4:$F$48,3,FALSE)</f>
        <v>solar</v>
      </c>
      <c r="L11277" t="b">
        <f>IF(AND($P$6=FALSE,OR(C11277="Commercial NAICS Cogen",C11277="Industrial NAICS Cogen",C11277="NAICS-22 Cogen")),FALSE,IF(AND($P$7=FALSE,OR(C11277="Commercial NAICS Cogen",C11277="Commercial NAICS Non-Cogen",C11277="industrial NAICS Cogen", C11277="industrial NAICS non-cogen")),FALSE,TRUE))</f>
        <v>1</v>
      </c>
      <c r="M11277">
        <f t="shared" si="529"/>
        <v>0.3976663513087354</v>
      </c>
      <c r="N11277">
        <f t="shared" si="530"/>
        <v>1</v>
      </c>
    </row>
    <row r="11278" spans="1:14" x14ac:dyDescent="0.2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s="32">
        <f t="shared" si="528"/>
        <v>8902016.882226374</v>
      </c>
      <c r="J11278" t="str">
        <f>IF(K11278="natural gas",VLOOKUP(D11278,'Cross-Page Data'!$I$4:$J$13,2,FALSE),IF(K11278="solar",VLOOKUP('Form 923'!D11278,'Cross-Page Data'!$I$14:$J$117,2,FALSE),K11278))</f>
        <v>solar pv</v>
      </c>
      <c r="K11278" t="str">
        <f>VLOOKUP(E11278,'Cross-Page Data'!$D$4:$F$48,3,FALSE)</f>
        <v>solar</v>
      </c>
      <c r="L11278" t="b">
        <f>IF(AND($P$6=FALSE,OR(C11278="Commercial NAICS Cogen",C11278="Industrial NAICS Cogen",C11278="NAICS-22 Cogen")),FALSE,IF(AND($P$7=FALSE,OR(C11278="Commercial NAICS Cogen",C11278="Commercial NAICS Non-Cogen",C11278="industrial NAICS Cogen", C11278="industrial NAICS non-cogen")),FALSE,TRUE))</f>
        <v>1</v>
      </c>
      <c r="M11278">
        <f t="shared" si="529"/>
        <v>0.41122674235257017</v>
      </c>
      <c r="N11278">
        <f t="shared" si="530"/>
        <v>1</v>
      </c>
    </row>
    <row r="11279" spans="1:14" x14ac:dyDescent="0.2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s="32">
        <f t="shared" si="528"/>
        <v>8902169.625246549</v>
      </c>
      <c r="J11279" t="str">
        <f>IF(K11279="natural gas",VLOOKUP(D11279,'Cross-Page Data'!$I$4:$J$13,2,FALSE),IF(K11279="solar",VLOOKUP('Form 923'!D11279,'Cross-Page Data'!$I$14:$J$117,2,FALSE),K11279))</f>
        <v>solar pv</v>
      </c>
      <c r="K11279" t="str">
        <f>VLOOKUP(E11279,'Cross-Page Data'!$D$4:$F$48,3,FALSE)</f>
        <v>solar</v>
      </c>
      <c r="L11279" t="b">
        <f>IF(AND($P$6=FALSE,OR(C11279="Commercial NAICS Cogen",C11279="Industrial NAICS Cogen",C11279="NAICS-22 Cogen")),FALSE,IF(AND($P$7=FALSE,OR(C11279="Commercial NAICS Cogen",C11279="Commercial NAICS Non-Cogen",C11279="industrial NAICS Cogen", C11279="industrial NAICS non-cogen")),FALSE,TRUE))</f>
        <v>1</v>
      </c>
      <c r="M11279">
        <f t="shared" si="529"/>
        <v>0.1977294228949858</v>
      </c>
      <c r="N11279">
        <f t="shared" si="530"/>
        <v>1</v>
      </c>
    </row>
    <row r="11280" spans="1:14" x14ac:dyDescent="0.2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s="32">
        <f t="shared" si="528"/>
        <v>8901979.7199420575</v>
      </c>
      <c r="J11280" t="str">
        <f>IF(K11280="natural gas",VLOOKUP(D11280,'Cross-Page Data'!$I$4:$J$13,2,FALSE),IF(K11280="solar",VLOOKUP('Form 923'!D11280,'Cross-Page Data'!$I$14:$J$117,2,FALSE),K11280))</f>
        <v>solar pv</v>
      </c>
      <c r="K11280" t="str">
        <f>VLOOKUP(E11280,'Cross-Page Data'!$D$4:$F$48,3,FALSE)</f>
        <v>solar</v>
      </c>
      <c r="L11280" t="b">
        <f>IF(AND($P$6=FALSE,OR(C11280="Commercial NAICS Cogen",C11280="Industrial NAICS Cogen",C11280="NAICS-22 Cogen")),FALSE,IF(AND($P$7=FALSE,OR(C11280="Commercial NAICS Cogen",C11280="Commercial NAICS Non-Cogen",C11280="industrial NAICS Cogen", C11280="industrial NAICS non-cogen")),FALSE,TRUE))</f>
        <v>1</v>
      </c>
      <c r="M11280">
        <f t="shared" si="529"/>
        <v>0.58908861557868175</v>
      </c>
      <c r="N11280">
        <f t="shared" si="530"/>
        <v>1</v>
      </c>
    </row>
    <row r="11281" spans="1:14" x14ac:dyDescent="0.2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s="32">
        <f t="shared" si="528"/>
        <v>8900943.3962264154</v>
      </c>
      <c r="J11281" t="str">
        <f>IF(K11281="natural gas",VLOOKUP(D11281,'Cross-Page Data'!$I$4:$J$13,2,FALSE),IF(K11281="solar",VLOOKUP('Form 923'!D11281,'Cross-Page Data'!$I$14:$J$117,2,FALSE),K11281))</f>
        <v>solar pv</v>
      </c>
      <c r="K11281" t="str">
        <f>VLOOKUP(E11281,'Cross-Page Data'!$D$4:$F$48,3,FALSE)</f>
        <v>solar</v>
      </c>
      <c r="L11281" t="b">
        <f>IF(AND($P$6=FALSE,OR(C11281="Commercial NAICS Cogen",C11281="Industrial NAICS Cogen",C11281="NAICS-22 Cogen")),FALSE,IF(AND($P$7=FALSE,OR(C11281="Commercial NAICS Cogen",C11281="Commercial NAICS Non-Cogen",C11281="industrial NAICS Cogen", C11281="industrial NAICS non-cogen")),FALSE,TRUE))</f>
        <v>1</v>
      </c>
      <c r="M11281">
        <f t="shared" si="529"/>
        <v>0.94575843582466101</v>
      </c>
      <c r="N11281">
        <f t="shared" si="530"/>
        <v>1</v>
      </c>
    </row>
    <row r="11282" spans="1:14" x14ac:dyDescent="0.2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s="32">
        <f t="shared" si="528"/>
        <v>8902038.7728423234</v>
      </c>
      <c r="J11282" t="str">
        <f>IF(K11282="natural gas",VLOOKUP(D11282,'Cross-Page Data'!$I$4:$J$13,2,FALSE),IF(K11282="solar",VLOOKUP('Form 923'!D11282,'Cross-Page Data'!$I$14:$J$117,2,FALSE),K11282))</f>
        <v>solar pv</v>
      </c>
      <c r="K11282" t="str">
        <f>VLOOKUP(E11282,'Cross-Page Data'!$D$4:$F$48,3,FALSE)</f>
        <v>solar</v>
      </c>
      <c r="L11282" t="b">
        <f>IF(AND($P$6=FALSE,OR(C11282="Commercial NAICS Cogen",C11282="Industrial NAICS Cogen",C11282="NAICS-22 Cogen")),FALSE,IF(AND($P$7=FALSE,OR(C11282="Commercial NAICS Cogen",C11282="Commercial NAICS Non-Cogen",C11282="industrial NAICS Cogen", C11282="industrial NAICS non-cogen")),FALSE,TRUE))</f>
        <v>1</v>
      </c>
      <c r="M11282">
        <f t="shared" si="529"/>
        <v>0.36076947335225479</v>
      </c>
      <c r="N11282">
        <f t="shared" si="530"/>
        <v>1</v>
      </c>
    </row>
    <row r="11283" spans="1:14" x14ac:dyDescent="0.2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s="32">
        <f t="shared" si="528"/>
        <v>8901985.2719521113</v>
      </c>
      <c r="J11283" t="str">
        <f>IF(K11283="natural gas",VLOOKUP(D11283,'Cross-Page Data'!$I$4:$J$13,2,FALSE),IF(K11283="solar",VLOOKUP('Form 923'!D11283,'Cross-Page Data'!$I$14:$J$117,2,FALSE),K11283))</f>
        <v>solar pv</v>
      </c>
      <c r="K11283" t="str">
        <f>VLOOKUP(E11283,'Cross-Page Data'!$D$4:$F$48,3,FALSE)</f>
        <v>solar</v>
      </c>
      <c r="L11283" t="b">
        <f>IF(AND($P$6=FALSE,OR(C11283="Commercial NAICS Cogen",C11283="Industrial NAICS Cogen",C11283="NAICS-22 Cogen")),FALSE,IF(AND($P$7=FALSE,OR(C11283="Commercial NAICS Cogen",C11283="Commercial NAICS Non-Cogen",C11283="industrial NAICS Cogen", C11283="industrial NAICS non-cogen")),FALSE,TRUE))</f>
        <v>1</v>
      </c>
      <c r="M11283">
        <f t="shared" si="529"/>
        <v>0.57079785556606744</v>
      </c>
      <c r="N11283">
        <f t="shared" si="530"/>
        <v>1</v>
      </c>
    </row>
    <row r="11284" spans="1:14" x14ac:dyDescent="0.2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s="32">
        <f t="shared" si="528"/>
        <v>8902039.7208802998</v>
      </c>
      <c r="J11284" t="str">
        <f>IF(K11284="natural gas",VLOOKUP(D11284,'Cross-Page Data'!$I$4:$J$13,2,FALSE),IF(K11284="solar",VLOOKUP('Form 923'!D11284,'Cross-Page Data'!$I$14:$J$117,2,FALSE),K11284))</f>
        <v>solar pv</v>
      </c>
      <c r="K11284" t="str">
        <f>VLOOKUP(E11284,'Cross-Page Data'!$D$4:$F$48,3,FALSE)</f>
        <v>solar</v>
      </c>
      <c r="L11284" t="b">
        <f>IF(AND($P$6=FALSE,OR(C11284="Commercial NAICS Cogen",C11284="Industrial NAICS Cogen",C11284="NAICS-22 Cogen")),FALSE,IF(AND($P$7=FALSE,OR(C11284="Commercial NAICS Cogen",C11284="Commercial NAICS Non-Cogen",C11284="industrial NAICS Cogen", C11284="industrial NAICS non-cogen")),FALSE,TRUE))</f>
        <v>1</v>
      </c>
      <c r="M11284">
        <f t="shared" si="529"/>
        <v>0.35887732576474296</v>
      </c>
      <c r="N11284">
        <f t="shared" si="530"/>
        <v>1</v>
      </c>
    </row>
    <row r="11285" spans="1:14" x14ac:dyDescent="0.2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s="32">
        <f t="shared" si="528"/>
        <v>8902053.027015917</v>
      </c>
      <c r="J11285" t="str">
        <f>IF(K11285="natural gas",VLOOKUP(D11285,'Cross-Page Data'!$I$4:$J$13,2,FALSE),IF(K11285="solar",VLOOKUP('Form 923'!D11285,'Cross-Page Data'!$I$14:$J$117,2,FALSE),K11285))</f>
        <v>solar pv</v>
      </c>
      <c r="K11285" t="str">
        <f>VLOOKUP(E11285,'Cross-Page Data'!$D$4:$F$48,3,FALSE)</f>
        <v>solar</v>
      </c>
      <c r="L11285" t="b">
        <f>IF(AND($P$6=FALSE,OR(C11285="Commercial NAICS Cogen",C11285="Industrial NAICS Cogen",C11285="NAICS-22 Cogen")),FALSE,IF(AND($P$7=FALSE,OR(C11285="Commercial NAICS Cogen",C11285="Commercial NAICS Non-Cogen",C11285="industrial NAICS Cogen", C11285="industrial NAICS non-cogen")),FALSE,TRUE))</f>
        <v>1</v>
      </c>
      <c r="M11285">
        <f t="shared" si="529"/>
        <v>0.33491012298959316</v>
      </c>
      <c r="N11285">
        <f t="shared" si="530"/>
        <v>1</v>
      </c>
    </row>
    <row r="11286" spans="1:14" x14ac:dyDescent="0.2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s="32">
        <f t="shared" si="528"/>
        <v>8902014.6104632709</v>
      </c>
      <c r="J11286" t="str">
        <f>IF(K11286="natural gas",VLOOKUP(D11286,'Cross-Page Data'!$I$4:$J$13,2,FALSE),IF(K11286="solar",VLOOKUP('Form 923'!D11286,'Cross-Page Data'!$I$14:$J$117,2,FALSE),K11286))</f>
        <v>solar pv</v>
      </c>
      <c r="K11286" t="str">
        <f>VLOOKUP(E11286,'Cross-Page Data'!$D$4:$F$48,3,FALSE)</f>
        <v>solar</v>
      </c>
      <c r="L11286" t="b">
        <f>IF(AND($P$6=FALSE,OR(C11286="Commercial NAICS Cogen",C11286="Industrial NAICS Cogen",C11286="NAICS-22 Cogen")),FALSE,IF(AND($P$7=FALSE,OR(C11286="Commercial NAICS Cogen",C11286="Commercial NAICS Non-Cogen",C11286="industrial NAICS Cogen", C11286="industrial NAICS non-cogen")),FALSE,TRUE))</f>
        <v>1</v>
      </c>
      <c r="M11286">
        <f t="shared" si="529"/>
        <v>0.41974140649637337</v>
      </c>
      <c r="N11286">
        <f t="shared" si="530"/>
        <v>1</v>
      </c>
    </row>
    <row r="11287" spans="1:14" x14ac:dyDescent="0.2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s="32">
        <f t="shared" si="528"/>
        <v>8902001.0129094273</v>
      </c>
      <c r="J11287" t="str">
        <f>IF(K11287="natural gas",VLOOKUP(D11287,'Cross-Page Data'!$I$4:$J$13,2,FALSE),IF(K11287="solar",VLOOKUP('Form 923'!D11287,'Cross-Page Data'!$I$14:$J$117,2,FALSE),K11287))</f>
        <v>wind</v>
      </c>
      <c r="K11287" t="str">
        <f>VLOOKUP(E11287,'Cross-Page Data'!$D$4:$F$48,3,FALSE)</f>
        <v>wind</v>
      </c>
      <c r="L11287" t="b">
        <f>IF(AND($P$6=FALSE,OR(C11287="Commercial NAICS Cogen",C11287="Industrial NAICS Cogen",C11287="NAICS-22 Cogen")),FALSE,IF(AND($P$7=FALSE,OR(C11287="Commercial NAICS Cogen",C11287="Commercial NAICS Non-Cogen",C11287="industrial NAICS Cogen", C11287="industrial NAICS non-cogen")),FALSE,TRUE))</f>
        <v>1</v>
      </c>
      <c r="M11287">
        <f t="shared" si="529"/>
        <v>0.39545056867891515</v>
      </c>
      <c r="N11287">
        <f t="shared" si="530"/>
        <v>1</v>
      </c>
    </row>
    <row r="11288" spans="1:14" x14ac:dyDescent="0.2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s="32">
        <f t="shared" si="528"/>
        <v>8901990.2617163733</v>
      </c>
      <c r="J11288" t="str">
        <f>IF(K11288="natural gas",VLOOKUP(D11288,'Cross-Page Data'!$I$4:$J$13,2,FALSE),IF(K11288="solar",VLOOKUP('Form 923'!D11288,'Cross-Page Data'!$I$14:$J$117,2,FALSE),K11288))</f>
        <v>solar pv</v>
      </c>
      <c r="K11288" t="str">
        <f>VLOOKUP(E11288,'Cross-Page Data'!$D$4:$F$48,3,FALSE)</f>
        <v>solar</v>
      </c>
      <c r="L11288" t="b">
        <f>IF(AND($P$6=FALSE,OR(C11288="Commercial NAICS Cogen",C11288="Industrial NAICS Cogen",C11288="NAICS-22 Cogen")),FALSE,IF(AND($P$7=FALSE,OR(C11288="Commercial NAICS Cogen",C11288="Commercial NAICS Non-Cogen",C11288="industrial NAICS Cogen", C11288="industrial NAICS non-cogen")),FALSE,TRUE))</f>
        <v>1</v>
      </c>
      <c r="M11288">
        <f t="shared" si="529"/>
        <v>0.55124566382844531</v>
      </c>
      <c r="N11288">
        <f t="shared" si="530"/>
        <v>1</v>
      </c>
    </row>
    <row r="11289" spans="1:14" ht="26.25" x14ac:dyDescent="0.2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s="32">
        <f t="shared" si="528"/>
        <v>8902073.0001271777</v>
      </c>
      <c r="J11289" t="str">
        <f>IF(K11289="natural gas",VLOOKUP(D11289,'Cross-Page Data'!$I$4:$J$13,2,FALSE),IF(K11289="solar",VLOOKUP('Form 923'!D11289,'Cross-Page Data'!$I$14:$J$117,2,FALSE),K11289))</f>
        <v>wind</v>
      </c>
      <c r="K11289" t="str">
        <f>VLOOKUP(E11289,'Cross-Page Data'!$D$4:$F$48,3,FALSE)</f>
        <v>wind</v>
      </c>
      <c r="L11289" t="b">
        <f>IF(AND($P$6=FALSE,OR(C11289="Commercial NAICS Cogen",C11289="Industrial NAICS Cogen",C11289="NAICS-22 Cogen")),FALSE,IF(AND($P$7=FALSE,OR(C11289="Commercial NAICS Cogen",C11289="Commercial NAICS Non-Cogen",C11289="industrial NAICS Cogen", C11289="industrial NAICS non-cogen")),FALSE,TRUE))</f>
        <v>0</v>
      </c>
      <c r="M11289">
        <f t="shared" si="529"/>
        <v>8.0489938757655297E-2</v>
      </c>
      <c r="N11289">
        <f t="shared" si="530"/>
        <v>1</v>
      </c>
    </row>
    <row r="11290" spans="1:14" x14ac:dyDescent="0.2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s="32">
        <f t="shared" si="528"/>
        <v>0</v>
      </c>
      <c r="J11290" t="str">
        <f>IF(K11290="natural gas",VLOOKUP(D11290,'Cross-Page Data'!$I$4:$J$13,2,FALSE),IF(K11290="solar",VLOOKUP('Form 923'!D11290,'Cross-Page Data'!$I$14:$J$117,2,FALSE),K11290))</f>
        <v>other</v>
      </c>
      <c r="K11290" t="str">
        <f>VLOOKUP(E11290,'Cross-Page Data'!$D$4:$F$48,3,FALSE)</f>
        <v>other</v>
      </c>
      <c r="L11290" t="b">
        <f>IF(AND($P$6=FALSE,OR(C11290="Commercial NAICS Cogen",C11290="Industrial NAICS Cogen",C11290="NAICS-22 Cogen")),FALSE,IF(AND($P$7=FALSE,OR(C11290="Commercial NAICS Cogen",C11290="Commercial NAICS Non-Cogen",C11290="industrial NAICS Cogen", C11290="industrial NAICS non-cogen")),FALSE,TRUE))</f>
        <v>1</v>
      </c>
      <c r="M11290">
        <f t="shared" si="529"/>
        <v>0.47889610389610388</v>
      </c>
      <c r="N11290">
        <f t="shared" si="530"/>
        <v>1</v>
      </c>
    </row>
    <row r="11291" spans="1:14" x14ac:dyDescent="0.2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s="32">
        <f t="shared" si="528"/>
        <v>8902173.9130434785</v>
      </c>
      <c r="J11291" t="str">
        <f>IF(K11291="natural gas",VLOOKUP(D11291,'Cross-Page Data'!$I$4:$J$13,2,FALSE),IF(K11291="solar",VLOOKUP('Form 923'!D11291,'Cross-Page Data'!$I$14:$J$117,2,FALSE),K11291))</f>
        <v>solar pv</v>
      </c>
      <c r="K11291" t="str">
        <f>VLOOKUP(E11291,'Cross-Page Data'!$D$4:$F$48,3,FALSE)</f>
        <v>solar</v>
      </c>
      <c r="L11291" t="b">
        <f>IF(AND($P$6=FALSE,OR(C11291="Commercial NAICS Cogen",C11291="Industrial NAICS Cogen",C11291="NAICS-22 Cogen")),FALSE,IF(AND($P$7=FALSE,OR(C11291="Commercial NAICS Cogen",C11291="Commercial NAICS Non-Cogen",C11291="industrial NAICS Cogen", C11291="industrial NAICS non-cogen")),FALSE,TRUE))</f>
        <v>1</v>
      </c>
      <c r="M11291">
        <f t="shared" si="529"/>
        <v>0.19173762220119836</v>
      </c>
      <c r="N11291">
        <f t="shared" si="530"/>
        <v>1</v>
      </c>
    </row>
    <row r="11292" spans="1:14" x14ac:dyDescent="0.2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s="32">
        <f t="shared" si="528"/>
        <v>8902709.3596059103</v>
      </c>
      <c r="J11292" t="str">
        <f>IF(K11292="natural gas",VLOOKUP(D11292,'Cross-Page Data'!$I$4:$J$13,2,FALSE),IF(K11292="solar",VLOOKUP('Form 923'!D11292,'Cross-Page Data'!$I$14:$J$117,2,FALSE),K11292))</f>
        <v>solar pv</v>
      </c>
      <c r="K11292" t="str">
        <f>VLOOKUP(E11292,'Cross-Page Data'!$D$4:$F$48,3,FALSE)</f>
        <v>solar</v>
      </c>
      <c r="L11292" t="b">
        <f>IF(AND($P$6=FALSE,OR(C11292="Commercial NAICS Cogen",C11292="Industrial NAICS Cogen",C11292="NAICS-22 Cogen")),FALSE,IF(AND($P$7=FALSE,OR(C11292="Commercial NAICS Cogen",C11292="Commercial NAICS Non-Cogen",C11292="industrial NAICS Cogen", C11292="industrial NAICS non-cogen")),FALSE,TRUE))</f>
        <v>1</v>
      </c>
      <c r="M11292">
        <f t="shared" si="529"/>
        <v>4.4150110375275942E-2</v>
      </c>
      <c r="N11292">
        <f t="shared" si="530"/>
        <v>0</v>
      </c>
    </row>
    <row r="11293" spans="1:14" x14ac:dyDescent="0.2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s="32">
        <f t="shared" si="528"/>
        <v>8901873.3273862619</v>
      </c>
      <c r="J11293" t="str">
        <f>IF(K11293="natural gas",VLOOKUP(D11293,'Cross-Page Data'!$I$4:$J$13,2,FALSE),IF(K11293="solar",VLOOKUP('Form 923'!D11293,'Cross-Page Data'!$I$14:$J$117,2,FALSE),K11293))</f>
        <v>solar pv</v>
      </c>
      <c r="K11293" t="str">
        <f>VLOOKUP(E11293,'Cross-Page Data'!$D$4:$F$48,3,FALSE)</f>
        <v>solar</v>
      </c>
      <c r="L11293" t="b">
        <f>IF(AND($P$6=FALSE,OR(C11293="Commercial NAICS Cogen",C11293="Industrial NAICS Cogen",C11293="NAICS-22 Cogen")),FALSE,IF(AND($P$7=FALSE,OR(C11293="Commercial NAICS Cogen",C11293="Commercial NAICS Non-Cogen",C11293="industrial NAICS Cogen", C11293="industrial NAICS non-cogen")),FALSE,TRUE))</f>
        <v>1</v>
      </c>
      <c r="M11293">
        <f t="shared" si="529"/>
        <v>0.74077578051087989</v>
      </c>
      <c r="N11293">
        <f t="shared" si="530"/>
        <v>1</v>
      </c>
    </row>
    <row r="11294" spans="1:14" x14ac:dyDescent="0.2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s="32">
        <f t="shared" si="528"/>
        <v>0</v>
      </c>
      <c r="J11294" t="str">
        <f>IF(K11294="natural gas",VLOOKUP(D11294,'Cross-Page Data'!$I$4:$J$13,2,FALSE),IF(K11294="solar",VLOOKUP('Form 923'!D11294,'Cross-Page Data'!$I$14:$J$117,2,FALSE),K11294))</f>
        <v>other</v>
      </c>
      <c r="K11294" t="str">
        <f>VLOOKUP(E11294,'Cross-Page Data'!$D$4:$F$48,3,FALSE)</f>
        <v>other</v>
      </c>
      <c r="L11294" t="b">
        <f>IF(AND($P$6=FALSE,OR(C11294="Commercial NAICS Cogen",C11294="Industrial NAICS Cogen",C11294="NAICS-22 Cogen")),FALSE,IF(AND($P$7=FALSE,OR(C11294="Commercial NAICS Cogen",C11294="Commercial NAICS Non-Cogen",C11294="industrial NAICS Cogen", C11294="industrial NAICS non-cogen")),FALSE,TRUE))</f>
        <v>1</v>
      </c>
      <c r="M11294">
        <f t="shared" si="529"/>
        <v>0.47889610389610388</v>
      </c>
      <c r="N11294">
        <f t="shared" si="530"/>
        <v>1</v>
      </c>
    </row>
    <row r="11295" spans="1:14" x14ac:dyDescent="0.2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s="32">
        <f t="shared" si="528"/>
        <v>8902063.273727648</v>
      </c>
      <c r="J11295" t="str">
        <f>IF(K11295="natural gas",VLOOKUP(D11295,'Cross-Page Data'!$I$4:$J$13,2,FALSE),IF(K11295="solar",VLOOKUP('Form 923'!D11295,'Cross-Page Data'!$I$14:$J$117,2,FALSE),K11295))</f>
        <v>solar pv</v>
      </c>
      <c r="K11295" t="str">
        <f>VLOOKUP(E11295,'Cross-Page Data'!$D$4:$F$48,3,FALSE)</f>
        <v>solar</v>
      </c>
      <c r="L11295" t="b">
        <f>IF(AND($P$6=FALSE,OR(C11295="Commercial NAICS Cogen",C11295="Industrial NAICS Cogen",C11295="NAICS-22 Cogen")),FALSE,IF(AND($P$7=FALSE,OR(C11295="Commercial NAICS Cogen",C11295="Commercial NAICS Non-Cogen",C11295="industrial NAICS Cogen", C11295="industrial NAICS non-cogen")),FALSE,TRUE))</f>
        <v>1</v>
      </c>
      <c r="M11295">
        <f t="shared" si="529"/>
        <v>0.31693472090823083</v>
      </c>
      <c r="N11295">
        <f t="shared" si="530"/>
        <v>1</v>
      </c>
    </row>
    <row r="11296" spans="1:14" x14ac:dyDescent="0.2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s="32">
        <f t="shared" si="528"/>
        <v>8901984.9107923452</v>
      </c>
      <c r="J11296" t="str">
        <f>IF(K11296="natural gas",VLOOKUP(D11296,'Cross-Page Data'!$I$4:$J$13,2,FALSE),IF(K11296="solar",VLOOKUP('Form 923'!D11296,'Cross-Page Data'!$I$14:$J$117,2,FALSE),K11296))</f>
        <v>solar pv</v>
      </c>
      <c r="K11296" t="str">
        <f>VLOOKUP(E11296,'Cross-Page Data'!$D$4:$F$48,3,FALSE)</f>
        <v>solar</v>
      </c>
      <c r="L11296" t="b">
        <f>IF(AND($P$6=FALSE,OR(C11296="Commercial NAICS Cogen",C11296="Industrial NAICS Cogen",C11296="NAICS-22 Cogen")),FALSE,IF(AND($P$7=FALSE,OR(C11296="Commercial NAICS Cogen",C11296="Commercial NAICS Non-Cogen",C11296="industrial NAICS Cogen", C11296="industrial NAICS non-cogen")),FALSE,TRUE))</f>
        <v>1</v>
      </c>
      <c r="M11296">
        <f t="shared" si="529"/>
        <v>0.57363607694733521</v>
      </c>
      <c r="N11296">
        <f t="shared" si="530"/>
        <v>1</v>
      </c>
    </row>
    <row r="11297" spans="1:14" x14ac:dyDescent="0.2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s="32">
        <f t="shared" si="528"/>
        <v>8901981.166687049</v>
      </c>
      <c r="J11297" t="str">
        <f>IF(K11297="natural gas",VLOOKUP(D11297,'Cross-Page Data'!$I$4:$J$13,2,FALSE),IF(K11297="solar",VLOOKUP('Form 923'!D11297,'Cross-Page Data'!$I$14:$J$117,2,FALSE),K11297))</f>
        <v>solar pv</v>
      </c>
      <c r="K11297" t="str">
        <f>VLOOKUP(E11297,'Cross-Page Data'!$D$4:$F$48,3,FALSE)</f>
        <v>solar</v>
      </c>
      <c r="L11297" t="b">
        <f>IF(AND($P$6=FALSE,OR(C11297="Commercial NAICS Cogen",C11297="Industrial NAICS Cogen",C11297="NAICS-22 Cogen")),FALSE,IF(AND($P$7=FALSE,OR(C11297="Commercial NAICS Cogen",C11297="Commercial NAICS Non-Cogen",C11297="industrial NAICS Cogen", C11297="industrial NAICS non-cogen")),FALSE,TRUE))</f>
        <v>1</v>
      </c>
      <c r="M11297">
        <f t="shared" si="529"/>
        <v>0.58341217281614632</v>
      </c>
      <c r="N11297">
        <f t="shared" si="530"/>
        <v>1</v>
      </c>
    </row>
    <row r="11298" spans="1:14" x14ac:dyDescent="0.2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s="32">
        <f t="shared" si="528"/>
        <v>9883806.560209075</v>
      </c>
      <c r="J11298" t="str">
        <f>IF(K11298="natural gas",VLOOKUP(D11298,'Cross-Page Data'!$I$4:$J$13,2,FALSE),IF(K11298="solar",VLOOKUP('Form 923'!D11298,'Cross-Page Data'!$I$14:$J$117,2,FALSE),K11298))</f>
        <v>natural gas peaker</v>
      </c>
      <c r="K11298" t="str">
        <f>VLOOKUP(E11298,'Cross-Page Data'!$D$4:$F$48,3,FALSE)</f>
        <v>natural gas</v>
      </c>
      <c r="L11298" t="b">
        <f>IF(AND($P$6=FALSE,OR(C11298="Commercial NAICS Cogen",C11298="Industrial NAICS Cogen",C11298="NAICS-22 Cogen")),FALSE,IF(AND($P$7=FALSE,OR(C11298="Commercial NAICS Cogen",C11298="Commercial NAICS Non-Cogen",C11298="industrial NAICS Cogen", C11298="industrial NAICS non-cogen")),FALSE,TRUE))</f>
        <v>0</v>
      </c>
      <c r="M11298">
        <f t="shared" si="529"/>
        <v>0.51604938271604939</v>
      </c>
      <c r="N11298">
        <f t="shared" si="530"/>
        <v>1</v>
      </c>
    </row>
    <row r="11299" spans="1:14" x14ac:dyDescent="0.2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s="32">
        <f t="shared" si="528"/>
        <v>8902087.0909559391</v>
      </c>
      <c r="J11299" t="str">
        <f>IF(K11299="natural gas",VLOOKUP(D11299,'Cross-Page Data'!$I$4:$J$13,2,FALSE),IF(K11299="solar",VLOOKUP('Form 923'!D11299,'Cross-Page Data'!$I$14:$J$117,2,FALSE),K11299))</f>
        <v>solar pv</v>
      </c>
      <c r="K11299" t="str">
        <f>VLOOKUP(E11299,'Cross-Page Data'!$D$4:$F$48,3,FALSE)</f>
        <v>solar</v>
      </c>
      <c r="L11299" t="b">
        <f>IF(AND($P$6=FALSE,OR(C11299="Commercial NAICS Cogen",C11299="Industrial NAICS Cogen",C11299="NAICS-22 Cogen")),FALSE,IF(AND($P$7=FALSE,OR(C11299="Commercial NAICS Cogen",C11299="Commercial NAICS Non-Cogen",C11299="industrial NAICS Cogen", C11299="industrial NAICS non-cogen")),FALSE,TRUE))</f>
        <v>1</v>
      </c>
      <c r="M11299">
        <f t="shared" si="529"/>
        <v>0.28350678019552189</v>
      </c>
      <c r="N11299">
        <f t="shared" si="530"/>
        <v>1</v>
      </c>
    </row>
    <row r="11300" spans="1:14" x14ac:dyDescent="0.2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s="32">
        <f t="shared" si="528"/>
        <v>8901974.6787603926</v>
      </c>
      <c r="J11300" t="str">
        <f>IF(K11300="natural gas",VLOOKUP(D11300,'Cross-Page Data'!$I$4:$J$13,2,FALSE),IF(K11300="solar",VLOOKUP('Form 923'!D11300,'Cross-Page Data'!$I$14:$J$117,2,FALSE),K11300))</f>
        <v>solar pv</v>
      </c>
      <c r="K11300" t="str">
        <f>VLOOKUP(E11300,'Cross-Page Data'!$D$4:$F$48,3,FALSE)</f>
        <v>solar</v>
      </c>
      <c r="L11300" t="b">
        <f>IF(AND($P$6=FALSE,OR(C11300="Commercial NAICS Cogen",C11300="Industrial NAICS Cogen",C11300="NAICS-22 Cogen")),FALSE,IF(AND($P$7=FALSE,OR(C11300="Commercial NAICS Cogen",C11300="Commercial NAICS Non-Cogen",C11300="industrial NAICS Cogen", C11300="industrial NAICS non-cogen")),FALSE,TRUE))</f>
        <v>1</v>
      </c>
      <c r="M11300">
        <f t="shared" si="529"/>
        <v>0.59918006937874491</v>
      </c>
      <c r="N11300">
        <f t="shared" si="530"/>
        <v>1</v>
      </c>
    </row>
    <row r="11301" spans="1:14" x14ac:dyDescent="0.2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s="32">
        <f t="shared" si="528"/>
        <v>8902534.1130604297</v>
      </c>
      <c r="J11301" t="str">
        <f>IF(K11301="natural gas",VLOOKUP(D11301,'Cross-Page Data'!$I$4:$J$13,2,FALSE),IF(K11301="solar",VLOOKUP('Form 923'!D11301,'Cross-Page Data'!$I$14:$J$117,2,FALSE),K11301))</f>
        <v>solar pv</v>
      </c>
      <c r="K11301" t="str">
        <f>VLOOKUP(E11301,'Cross-Page Data'!$D$4:$F$48,3,FALSE)</f>
        <v>solar</v>
      </c>
      <c r="L11301" t="b">
        <f>IF(AND($P$6=FALSE,OR(C11301="Commercial NAICS Cogen",C11301="Industrial NAICS Cogen",C11301="NAICS-22 Cogen")),FALSE,IF(AND($P$7=FALSE,OR(C11301="Commercial NAICS Cogen",C11301="Commercial NAICS Non-Cogen",C11301="industrial NAICS Cogen", C11301="industrial NAICS non-cogen")),FALSE,TRUE))</f>
        <v>1</v>
      </c>
      <c r="M11301">
        <f t="shared" si="529"/>
        <v>6.4963733837906018E-2</v>
      </c>
      <c r="N11301">
        <f t="shared" si="530"/>
        <v>1</v>
      </c>
    </row>
    <row r="11302" spans="1:14" x14ac:dyDescent="0.2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s="32">
        <f t="shared" si="528"/>
        <v>8902005.2359328177</v>
      </c>
      <c r="J11302" t="str">
        <f>IF(K11302="natural gas",VLOOKUP(D11302,'Cross-Page Data'!$I$4:$J$13,2,FALSE),IF(K11302="solar",VLOOKUP('Form 923'!D11302,'Cross-Page Data'!$I$14:$J$117,2,FALSE),K11302))</f>
        <v>solar pv</v>
      </c>
      <c r="K11302" t="str">
        <f>VLOOKUP(E11302,'Cross-Page Data'!$D$4:$F$48,3,FALSE)</f>
        <v>solar</v>
      </c>
      <c r="L11302" t="b">
        <f>IF(AND($P$6=FALSE,OR(C11302="Commercial NAICS Cogen",C11302="Industrial NAICS Cogen",C11302="NAICS-22 Cogen")),FALSE,IF(AND($P$7=FALSE,OR(C11302="Commercial NAICS Cogen",C11302="Commercial NAICS Non-Cogen",C11302="industrial NAICS Cogen", C11302="industrial NAICS non-cogen")),FALSE,TRUE))</f>
        <v>1</v>
      </c>
      <c r="M11302">
        <f t="shared" si="529"/>
        <v>0.45758435824660992</v>
      </c>
      <c r="N11302">
        <f t="shared" si="530"/>
        <v>1</v>
      </c>
    </row>
    <row r="11303" spans="1:14" x14ac:dyDescent="0.2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s="32">
        <f t="shared" si="528"/>
        <v>8901910.8280254789</v>
      </c>
      <c r="J11303" t="str">
        <f>IF(K11303="natural gas",VLOOKUP(D11303,'Cross-Page Data'!$I$4:$J$13,2,FALSE),IF(K11303="solar",VLOOKUP('Form 923'!D11303,'Cross-Page Data'!$I$14:$J$117,2,FALSE),K11303))</f>
        <v>solar pv</v>
      </c>
      <c r="K11303" t="str">
        <f>VLOOKUP(E11303,'Cross-Page Data'!$D$4:$F$48,3,FALSE)</f>
        <v>solar</v>
      </c>
      <c r="L11303" t="b">
        <f>IF(AND($P$6=FALSE,OR(C11303="Commercial NAICS Cogen",C11303="Industrial NAICS Cogen",C11303="NAICS-22 Cogen")),FALSE,IF(AND($P$7=FALSE,OR(C11303="Commercial NAICS Cogen",C11303="Commercial NAICS Non-Cogen",C11303="industrial NAICS Cogen", C11303="industrial NAICS non-cogen")),FALSE,TRUE))</f>
        <v>1</v>
      </c>
      <c r="M11303">
        <f t="shared" si="529"/>
        <v>0.69567959634184795</v>
      </c>
      <c r="N11303">
        <f t="shared" si="530"/>
        <v>1</v>
      </c>
    </row>
    <row r="11304" spans="1:14" x14ac:dyDescent="0.2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s="32">
        <f t="shared" si="528"/>
        <v>8902002.9673590511</v>
      </c>
      <c r="J11304" t="str">
        <f>IF(K11304="natural gas",VLOOKUP(D11304,'Cross-Page Data'!$I$4:$J$13,2,FALSE),IF(K11304="solar",VLOOKUP('Form 923'!D11304,'Cross-Page Data'!$I$14:$J$117,2,FALSE),K11304))</f>
        <v>solar pv</v>
      </c>
      <c r="K11304" t="str">
        <f>VLOOKUP(E11304,'Cross-Page Data'!$D$4:$F$48,3,FALSE)</f>
        <v>solar</v>
      </c>
      <c r="L11304" t="b">
        <f>IF(AND($P$6=FALSE,OR(C11304="Commercial NAICS Cogen",C11304="Industrial NAICS Cogen",C11304="NAICS-22 Cogen")),FALSE,IF(AND($P$7=FALSE,OR(C11304="Commercial NAICS Cogen",C11304="Commercial NAICS Non-Cogen",C11304="industrial NAICS Cogen", C11304="industrial NAICS non-cogen")),FALSE,TRUE))</f>
        <v>1</v>
      </c>
      <c r="M11304">
        <f t="shared" si="529"/>
        <v>0.47019867549668876</v>
      </c>
      <c r="N11304">
        <f t="shared" si="530"/>
        <v>1</v>
      </c>
    </row>
    <row r="11305" spans="1:14" x14ac:dyDescent="0.2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s="32">
        <f t="shared" si="528"/>
        <v>8902003.1911445744</v>
      </c>
      <c r="J11305" t="str">
        <f>IF(K11305="natural gas",VLOOKUP(D11305,'Cross-Page Data'!$I$4:$J$13,2,FALSE),IF(K11305="solar",VLOOKUP('Form 923'!D11305,'Cross-Page Data'!$I$14:$J$117,2,FALSE),K11305))</f>
        <v>solar pv</v>
      </c>
      <c r="K11305" t="str">
        <f>VLOOKUP(E11305,'Cross-Page Data'!$D$4:$F$48,3,FALSE)</f>
        <v>solar</v>
      </c>
      <c r="L11305" t="b">
        <f>IF(AND($P$6=FALSE,OR(C11305="Commercial NAICS Cogen",C11305="Industrial NAICS Cogen",C11305="NAICS-22 Cogen")),FALSE,IF(AND($P$7=FALSE,OR(C11305="Commercial NAICS Cogen",C11305="Commercial NAICS Non-Cogen",C11305="industrial NAICS Cogen", C11305="industrial NAICS non-cogen")),FALSE,TRUE))</f>
        <v>1</v>
      </c>
      <c r="M11305">
        <f t="shared" si="529"/>
        <v>0.46767581204667297</v>
      </c>
      <c r="N11305">
        <f t="shared" si="530"/>
        <v>1</v>
      </c>
    </row>
    <row r="11306" spans="1:14" x14ac:dyDescent="0.2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s="32">
        <f t="shared" si="528"/>
        <v>8901981.086491337</v>
      </c>
      <c r="J11306" t="str">
        <f>IF(K11306="natural gas",VLOOKUP(D11306,'Cross-Page Data'!$I$4:$J$13,2,FALSE),IF(K11306="solar",VLOOKUP('Form 923'!D11306,'Cross-Page Data'!$I$14:$J$117,2,FALSE),K11306))</f>
        <v>solar pv</v>
      </c>
      <c r="K11306" t="str">
        <f>VLOOKUP(E11306,'Cross-Page Data'!$D$4:$F$48,3,FALSE)</f>
        <v>solar</v>
      </c>
      <c r="L11306" t="b">
        <f>IF(AND($P$6=FALSE,OR(C11306="Commercial NAICS Cogen",C11306="Industrial NAICS Cogen",C11306="NAICS-22 Cogen")),FALSE,IF(AND($P$7=FALSE,OR(C11306="Commercial NAICS Cogen",C11306="Commercial NAICS Non-Cogen",C11306="industrial NAICS Cogen", C11306="industrial NAICS non-cogen")),FALSE,TRUE))</f>
        <v>1</v>
      </c>
      <c r="M11306">
        <f t="shared" si="529"/>
        <v>0.58498896247240617</v>
      </c>
      <c r="N11306">
        <f t="shared" si="530"/>
        <v>1</v>
      </c>
    </row>
    <row r="11307" spans="1:14" x14ac:dyDescent="0.2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s="32">
        <f t="shared" si="528"/>
        <v>8902045.209903121</v>
      </c>
      <c r="J11307" t="str">
        <f>IF(K11307="natural gas",VLOOKUP(D11307,'Cross-Page Data'!$I$4:$J$13,2,FALSE),IF(K11307="solar",VLOOKUP('Form 923'!D11307,'Cross-Page Data'!$I$14:$J$117,2,FALSE),K11307))</f>
        <v>solar pv</v>
      </c>
      <c r="K11307" t="str">
        <f>VLOOKUP(E11307,'Cross-Page Data'!$D$4:$F$48,3,FALSE)</f>
        <v>solar</v>
      </c>
      <c r="L11307" t="b">
        <f>IF(AND($P$6=FALSE,OR(C11307="Commercial NAICS Cogen",C11307="Industrial NAICS Cogen",C11307="NAICS-22 Cogen")),FALSE,IF(AND($P$7=FALSE,OR(C11307="Commercial NAICS Cogen",C11307="Commercial NAICS Non-Cogen",C11307="industrial NAICS Cogen", C11307="industrial NAICS non-cogen")),FALSE,TRUE))</f>
        <v>1</v>
      </c>
      <c r="M11307">
        <f t="shared" si="529"/>
        <v>0.34815515610217596</v>
      </c>
      <c r="N11307">
        <f t="shared" si="530"/>
        <v>1</v>
      </c>
    </row>
    <row r="11308" spans="1:14" x14ac:dyDescent="0.2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s="32">
        <f t="shared" si="528"/>
        <v>8900771.2082262207</v>
      </c>
      <c r="J11308" t="str">
        <f>IF(K11308="natural gas",VLOOKUP(D11308,'Cross-Page Data'!$I$4:$J$13,2,FALSE),IF(K11308="solar",VLOOKUP('Form 923'!D11308,'Cross-Page Data'!$I$14:$J$117,2,FALSE),K11308))</f>
        <v>solar pv</v>
      </c>
      <c r="K11308" t="str">
        <f>VLOOKUP(E11308,'Cross-Page Data'!$D$4:$F$48,3,FALSE)</f>
        <v>solar</v>
      </c>
      <c r="L11308" t="b">
        <f>IF(AND($P$6=FALSE,OR(C11308="Commercial NAICS Cogen",C11308="Industrial NAICS Cogen",C11308="NAICS-22 Cogen")),FALSE,IF(AND($P$7=FALSE,OR(C11308="Commercial NAICS Cogen",C11308="Commercial NAICS Non-Cogen",C11308="industrial NAICS Cogen", C11308="industrial NAICS non-cogen")),FALSE,TRUE))</f>
        <v>1</v>
      </c>
      <c r="M11308">
        <f t="shared" si="529"/>
        <v>0.9520655944497004</v>
      </c>
      <c r="N11308">
        <f t="shared" si="530"/>
        <v>0</v>
      </c>
    </row>
    <row r="11309" spans="1:14" x14ac:dyDescent="0.2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s="32">
        <f t="shared" si="528"/>
        <v>8902000.3071488906</v>
      </c>
      <c r="J11309" t="str">
        <f>IF(K11309="natural gas",VLOOKUP(D11309,'Cross-Page Data'!$I$4:$J$13,2,FALSE),IF(K11309="solar",VLOOKUP('Form 923'!D11309,'Cross-Page Data'!$I$14:$J$117,2,FALSE),K11309))</f>
        <v>solar pv</v>
      </c>
      <c r="K11309" t="str">
        <f>VLOOKUP(E11309,'Cross-Page Data'!$D$4:$F$48,3,FALSE)</f>
        <v>solar</v>
      </c>
      <c r="L11309" t="b">
        <f>IF(AND($P$6=FALSE,OR(C11309="Commercial NAICS Cogen",C11309="Industrial NAICS Cogen",C11309="NAICS-22 Cogen")),FALSE,IF(AND($P$7=FALSE,OR(C11309="Commercial NAICS Cogen",C11309="Commercial NAICS Non-Cogen",C11309="industrial NAICS Cogen", C11309="industrial NAICS non-cogen")),FALSE,TRUE))</f>
        <v>1</v>
      </c>
      <c r="M11309">
        <f t="shared" si="529"/>
        <v>0.49321980447808261</v>
      </c>
      <c r="N11309">
        <f t="shared" si="530"/>
        <v>1</v>
      </c>
    </row>
    <row r="11310" spans="1:14" x14ac:dyDescent="0.2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s="32">
        <f t="shared" si="528"/>
        <v>9864560.8201717921</v>
      </c>
      <c r="J11310" t="str">
        <f>IF(K11310="natural gas",VLOOKUP(D11310,'Cross-Page Data'!$I$4:$J$13,2,FALSE),IF(K11310="solar",VLOOKUP('Form 923'!D11310,'Cross-Page Data'!$I$14:$J$117,2,FALSE),K11310))</f>
        <v>other</v>
      </c>
      <c r="K11310" t="str">
        <f>VLOOKUP(E11310,'Cross-Page Data'!$D$4:$F$48,3,FALSE)</f>
        <v>natural gas</v>
      </c>
      <c r="L11310" t="b">
        <f>IF(AND($P$6=FALSE,OR(C11310="Commercial NAICS Cogen",C11310="Industrial NAICS Cogen",C11310="NAICS-22 Cogen")),FALSE,IF(AND($P$7=FALSE,OR(C11310="Commercial NAICS Cogen",C11310="Commercial NAICS Non-Cogen",C11310="industrial NAICS Cogen", C11310="industrial NAICS non-cogen")),FALSE,TRUE))</f>
        <v>1</v>
      </c>
      <c r="M11310">
        <f t="shared" si="529"/>
        <v>0.1314935064935065</v>
      </c>
      <c r="N11310">
        <f t="shared" si="530"/>
        <v>1</v>
      </c>
    </row>
    <row r="11311" spans="1:14" x14ac:dyDescent="0.2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s="32">
        <f t="shared" si="528"/>
        <v>8901989.65457117</v>
      </c>
      <c r="J11311" t="str">
        <f>IF(K11311="natural gas",VLOOKUP(D11311,'Cross-Page Data'!$I$4:$J$13,2,FALSE),IF(K11311="solar",VLOOKUP('Form 923'!D11311,'Cross-Page Data'!$I$14:$J$117,2,FALSE),K11311))</f>
        <v>solar pv</v>
      </c>
      <c r="K11311" t="str">
        <f>VLOOKUP(E11311,'Cross-Page Data'!$D$4:$F$48,3,FALSE)</f>
        <v>solar</v>
      </c>
      <c r="L11311" t="b">
        <f>IF(AND($P$6=FALSE,OR(C11311="Commercial NAICS Cogen",C11311="Industrial NAICS Cogen",C11311="NAICS-22 Cogen")),FALSE,IF(AND($P$7=FALSE,OR(C11311="Commercial NAICS Cogen",C11311="Commercial NAICS Non-Cogen",C11311="industrial NAICS Cogen", C11311="industrial NAICS non-cogen")),FALSE,TRUE))</f>
        <v>1</v>
      </c>
      <c r="M11311">
        <f t="shared" si="529"/>
        <v>0.55408388520971308</v>
      </c>
      <c r="N11311">
        <f t="shared" si="530"/>
        <v>1</v>
      </c>
    </row>
    <row r="11312" spans="1:14" x14ac:dyDescent="0.2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s="32">
        <f t="shared" si="528"/>
        <v>8902001.5861626193</v>
      </c>
      <c r="J11312" t="str">
        <f>IF(K11312="natural gas",VLOOKUP(D11312,'Cross-Page Data'!$I$4:$J$13,2,FALSE),IF(K11312="solar",VLOOKUP('Form 923'!D11312,'Cross-Page Data'!$I$14:$J$117,2,FALSE),K11312))</f>
        <v>solar pv</v>
      </c>
      <c r="K11312" t="str">
        <f>VLOOKUP(E11312,'Cross-Page Data'!$D$4:$F$48,3,FALSE)</f>
        <v>solar</v>
      </c>
      <c r="L11312" t="b">
        <f>IF(AND($P$6=FALSE,OR(C11312="Commercial NAICS Cogen",C11312="Industrial NAICS Cogen",C11312="NAICS-22 Cogen")),FALSE,IF(AND($P$7=FALSE,OR(C11312="Commercial NAICS Cogen",C11312="Commercial NAICS Non-Cogen",C11312="industrial NAICS Cogen", C11312="industrial NAICS non-cogen")),FALSE,TRUE))</f>
        <v>1</v>
      </c>
      <c r="M11312">
        <f t="shared" si="529"/>
        <v>0.48092084515925576</v>
      </c>
      <c r="N11312">
        <f t="shared" si="530"/>
        <v>1</v>
      </c>
    </row>
    <row r="11313" spans="1:14" x14ac:dyDescent="0.2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s="32">
        <f t="shared" si="528"/>
        <v>8901999.527501557</v>
      </c>
      <c r="J11313" t="str">
        <f>IF(K11313="natural gas",VLOOKUP(D11313,'Cross-Page Data'!$I$4:$J$13,2,FALSE),IF(K11313="solar",VLOOKUP('Form 923'!D11313,'Cross-Page Data'!$I$14:$J$117,2,FALSE),K11313))</f>
        <v>solar pv</v>
      </c>
      <c r="K11313" t="str">
        <f>VLOOKUP(E11313,'Cross-Page Data'!$D$4:$F$48,3,FALSE)</f>
        <v>solar</v>
      </c>
      <c r="L11313" t="b">
        <f>IF(AND($P$6=FALSE,OR(C11313="Commercial NAICS Cogen",C11313="Industrial NAICS Cogen",C11313="NAICS-22 Cogen")),FALSE,IF(AND($P$7=FALSE,OR(C11313="Commercial NAICS Cogen",C11313="Commercial NAICS Non-Cogen",C11313="industrial NAICS Cogen", C11313="industrial NAICS non-cogen")),FALSE,TRUE))</f>
        <v>1</v>
      </c>
      <c r="M11313">
        <f t="shared" si="529"/>
        <v>0.50173446862188587</v>
      </c>
      <c r="N11313">
        <f t="shared" si="530"/>
        <v>1</v>
      </c>
    </row>
    <row r="11314" spans="1:14" x14ac:dyDescent="0.2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s="32">
        <f t="shared" si="528"/>
        <v>8901789.6115233526</v>
      </c>
      <c r="J11314" t="str">
        <f>IF(K11314="natural gas",VLOOKUP(D11314,'Cross-Page Data'!$I$4:$J$13,2,FALSE),IF(K11314="solar",VLOOKUP('Form 923'!D11314,'Cross-Page Data'!$I$14:$J$117,2,FALSE),K11314))</f>
        <v>solar pv</v>
      </c>
      <c r="K11314" t="str">
        <f>VLOOKUP(E11314,'Cross-Page Data'!$D$4:$F$48,3,FALSE)</f>
        <v>solar</v>
      </c>
      <c r="L11314" t="b">
        <f>IF(AND($P$6=FALSE,OR(C11314="Commercial NAICS Cogen",C11314="Industrial NAICS Cogen",C11314="NAICS-22 Cogen")),FALSE,IF(AND($P$7=FALSE,OR(C11314="Commercial NAICS Cogen",C11314="Commercial NAICS Non-Cogen",C11314="industrial NAICS Cogen", C11314="industrial NAICS non-cogen")),FALSE,TRUE))</f>
        <v>1</v>
      </c>
      <c r="M11314">
        <f t="shared" si="529"/>
        <v>0.8070009460737938</v>
      </c>
      <c r="N11314">
        <f t="shared" si="530"/>
        <v>1</v>
      </c>
    </row>
    <row r="11315" spans="1:14" x14ac:dyDescent="0.2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s="32">
        <f t="shared" si="528"/>
        <v>8900817.9959100205</v>
      </c>
      <c r="J11315" t="str">
        <f>IF(K11315="natural gas",VLOOKUP(D11315,'Cross-Page Data'!$I$4:$J$13,2,FALSE),IF(K11315="solar",VLOOKUP('Form 923'!D11315,'Cross-Page Data'!$I$14:$J$117,2,FALSE),K11315))</f>
        <v>solar pv</v>
      </c>
      <c r="K11315" t="str">
        <f>VLOOKUP(E11315,'Cross-Page Data'!$D$4:$F$48,3,FALSE)</f>
        <v>solar</v>
      </c>
      <c r="L11315" t="b">
        <f>IF(AND($P$6=FALSE,OR(C11315="Commercial NAICS Cogen",C11315="Industrial NAICS Cogen",C11315="NAICS-22 Cogen")),FALSE,IF(AND($P$7=FALSE,OR(C11315="Commercial NAICS Cogen",C11315="Commercial NAICS Non-Cogen",C11315="industrial NAICS Cogen", C11315="industrial NAICS non-cogen")),FALSE,TRUE))</f>
        <v>1</v>
      </c>
      <c r="M11315">
        <f t="shared" si="529"/>
        <v>0.95048880479344056</v>
      </c>
      <c r="N11315">
        <f t="shared" si="530"/>
        <v>0</v>
      </c>
    </row>
    <row r="11316" spans="1:14" x14ac:dyDescent="0.2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s="32">
        <f t="shared" si="528"/>
        <v>8901839.6090830695</v>
      </c>
      <c r="J11316" t="str">
        <f>IF(K11316="natural gas",VLOOKUP(D11316,'Cross-Page Data'!$I$4:$J$13,2,FALSE),IF(K11316="solar",VLOOKUP('Form 923'!D11316,'Cross-Page Data'!$I$14:$J$117,2,FALSE),K11316))</f>
        <v>solar pv</v>
      </c>
      <c r="K11316" t="str">
        <f>VLOOKUP(E11316,'Cross-Page Data'!$D$4:$F$48,3,FALSE)</f>
        <v>solar</v>
      </c>
      <c r="L11316" t="b">
        <f>IF(AND($P$6=FALSE,OR(C11316="Commercial NAICS Cogen",C11316="Industrial NAICS Cogen",C11316="NAICS-22 Cogen")),FALSE,IF(AND($P$7=FALSE,OR(C11316="Commercial NAICS Cogen",C11316="Commercial NAICS Non-Cogen",C11316="industrial NAICS Cogen", C11316="industrial NAICS non-cogen")),FALSE,TRUE))</f>
        <v>1</v>
      </c>
      <c r="M11316">
        <f t="shared" si="529"/>
        <v>0.77262693156732887</v>
      </c>
      <c r="N11316">
        <f t="shared" si="530"/>
        <v>1</v>
      </c>
    </row>
    <row r="11317" spans="1:14" x14ac:dyDescent="0.2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s="32">
        <f t="shared" si="528"/>
        <v>8902004.1369001046</v>
      </c>
      <c r="J11317" t="str">
        <f>IF(K11317="natural gas",VLOOKUP(D11317,'Cross-Page Data'!$I$4:$J$13,2,FALSE),IF(K11317="solar",VLOOKUP('Form 923'!D11317,'Cross-Page Data'!$I$14:$J$117,2,FALSE),K11317))</f>
        <v>wind</v>
      </c>
      <c r="K11317" t="str">
        <f>VLOOKUP(E11317,'Cross-Page Data'!$D$4:$F$48,3,FALSE)</f>
        <v>wind</v>
      </c>
      <c r="L11317" t="b">
        <f>IF(AND($P$6=FALSE,OR(C11317="Commercial NAICS Cogen",C11317="Industrial NAICS Cogen",C11317="NAICS-22 Cogen")),FALSE,IF(AND($P$7=FALSE,OR(C11317="Commercial NAICS Cogen",C11317="Commercial NAICS Non-Cogen",C11317="industrial NAICS Cogen", C11317="industrial NAICS non-cogen")),FALSE,TRUE))</f>
        <v>1</v>
      </c>
      <c r="M11317">
        <f t="shared" si="529"/>
        <v>0.23972003499562555</v>
      </c>
      <c r="N11317">
        <f t="shared" si="530"/>
        <v>1</v>
      </c>
    </row>
    <row r="11318" spans="1:14" x14ac:dyDescent="0.2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s="32">
        <f t="shared" si="528"/>
        <v>8901758.4097859319</v>
      </c>
      <c r="J11318" t="str">
        <f>IF(K11318="natural gas",VLOOKUP(D11318,'Cross-Page Data'!$I$4:$J$13,2,FALSE),IF(K11318="solar",VLOOKUP('Form 923'!D11318,'Cross-Page Data'!$I$14:$J$117,2,FALSE),K11318))</f>
        <v>solar pv</v>
      </c>
      <c r="K11318" t="str">
        <f>VLOOKUP(E11318,'Cross-Page Data'!$D$4:$F$48,3,FALSE)</f>
        <v>solar</v>
      </c>
      <c r="L11318" t="b">
        <f>IF(AND($P$6=FALSE,OR(C11318="Commercial NAICS Cogen",C11318="Industrial NAICS Cogen",C11318="NAICS-22 Cogen")),FALSE,IF(AND($P$7=FALSE,OR(C11318="Commercial NAICS Cogen",C11318="Commercial NAICS Non-Cogen",C11318="industrial NAICS Cogen", C11318="industrial NAICS non-cogen")),FALSE,TRUE))</f>
        <v>1</v>
      </c>
      <c r="M11318">
        <f t="shared" si="529"/>
        <v>0.82339955849889623</v>
      </c>
      <c r="N11318">
        <f t="shared" si="530"/>
        <v>1</v>
      </c>
    </row>
    <row r="11319" spans="1:14" x14ac:dyDescent="0.2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s="32">
        <f t="shared" si="528"/>
        <v>8902173.9130434785</v>
      </c>
      <c r="J11319" t="str">
        <f>IF(K11319="natural gas",VLOOKUP(D11319,'Cross-Page Data'!$I$4:$J$13,2,FALSE),IF(K11319="solar",VLOOKUP('Form 923'!D11319,'Cross-Page Data'!$I$14:$J$117,2,FALSE),K11319))</f>
        <v>solar pv</v>
      </c>
      <c r="K11319" t="str">
        <f>VLOOKUP(E11319,'Cross-Page Data'!$D$4:$F$48,3,FALSE)</f>
        <v>solar</v>
      </c>
      <c r="L11319" t="b">
        <f>IF(AND($P$6=FALSE,OR(C11319="Commercial NAICS Cogen",C11319="Industrial NAICS Cogen",C11319="NAICS-22 Cogen")),FALSE,IF(AND($P$7=FALSE,OR(C11319="Commercial NAICS Cogen",C11319="Commercial NAICS Non-Cogen",C11319="industrial NAICS Cogen", C11319="industrial NAICS non-cogen")),FALSE,TRUE))</f>
        <v>1</v>
      </c>
      <c r="M11319">
        <f t="shared" si="529"/>
        <v>0.19173762220119836</v>
      </c>
      <c r="N11319">
        <f t="shared" si="530"/>
        <v>1</v>
      </c>
    </row>
    <row r="11320" spans="1:14" x14ac:dyDescent="0.2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s="32">
        <f t="shared" si="528"/>
        <v>8901901.3502342235</v>
      </c>
      <c r="J11320" t="str">
        <f>IF(K11320="natural gas",VLOOKUP(D11320,'Cross-Page Data'!$I$4:$J$13,2,FALSE),IF(K11320="solar",VLOOKUP('Form 923'!D11320,'Cross-Page Data'!$I$14:$J$117,2,FALSE),K11320))</f>
        <v>solar pv</v>
      </c>
      <c r="K11320" t="str">
        <f>VLOOKUP(E11320,'Cross-Page Data'!$D$4:$F$48,3,FALSE)</f>
        <v>solar</v>
      </c>
      <c r="L11320" t="b">
        <f>IF(AND($P$6=FALSE,OR(C11320="Commercial NAICS Cogen",C11320="Industrial NAICS Cogen",C11320="NAICS-22 Cogen")),FALSE,IF(AND($P$7=FALSE,OR(C11320="Commercial NAICS Cogen",C11320="Commercial NAICS Non-Cogen",C11320="industrial NAICS Cogen", C11320="industrial NAICS non-cogen")),FALSE,TRUE))</f>
        <v>1</v>
      </c>
      <c r="M11320">
        <f t="shared" si="529"/>
        <v>0.70734783979817095</v>
      </c>
      <c r="N11320">
        <f t="shared" si="530"/>
        <v>1</v>
      </c>
    </row>
    <row r="11321" spans="1:14" x14ac:dyDescent="0.2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s="32">
        <f t="shared" si="528"/>
        <v>8902119.6315614246</v>
      </c>
      <c r="J11321" t="str">
        <f>IF(K11321="natural gas",VLOOKUP(D11321,'Cross-Page Data'!$I$4:$J$13,2,FALSE),IF(K11321="solar",VLOOKUP('Form 923'!D11321,'Cross-Page Data'!$I$14:$J$117,2,FALSE),K11321))</f>
        <v>solar pv</v>
      </c>
      <c r="K11321" t="str">
        <f>VLOOKUP(E11321,'Cross-Page Data'!$D$4:$F$48,3,FALSE)</f>
        <v>solar</v>
      </c>
      <c r="L11321" t="b">
        <f>IF(AND($P$6=FALSE,OR(C11321="Commercial NAICS Cogen",C11321="Industrial NAICS Cogen",C11321="NAICS-22 Cogen")),FALSE,IF(AND($P$7=FALSE,OR(C11321="Commercial NAICS Cogen",C11321="Commercial NAICS Non-Cogen",C11321="industrial NAICS Cogen", C11321="industrial NAICS non-cogen")),FALSE,TRUE))</f>
        <v>1</v>
      </c>
      <c r="M11321">
        <f t="shared" si="529"/>
        <v>0.24724061810154527</v>
      </c>
      <c r="N11321">
        <f t="shared" si="530"/>
        <v>1</v>
      </c>
    </row>
    <row r="11322" spans="1:14" x14ac:dyDescent="0.2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s="32">
        <f t="shared" si="528"/>
        <v>9758850.5598343145</v>
      </c>
      <c r="J11322" t="str">
        <f>IF(K11322="natural gas",VLOOKUP(D11322,'Cross-Page Data'!$I$4:$J$13,2,FALSE),IF(K11322="solar",VLOOKUP('Form 923'!D11322,'Cross-Page Data'!$I$14:$J$117,2,FALSE),K11322))</f>
        <v>other</v>
      </c>
      <c r="K11322" t="str">
        <f>VLOOKUP(E11322,'Cross-Page Data'!$D$4:$F$48,3,FALSE)</f>
        <v>natural gas</v>
      </c>
      <c r="L11322" t="b">
        <f>IF(AND($P$6=FALSE,OR(C11322="Commercial NAICS Cogen",C11322="Industrial NAICS Cogen",C11322="NAICS-22 Cogen")),FALSE,IF(AND($P$7=FALSE,OR(C11322="Commercial NAICS Cogen",C11322="Commercial NAICS Non-Cogen",C11322="industrial NAICS Cogen", C11322="industrial NAICS non-cogen")),FALSE,TRUE))</f>
        <v>1</v>
      </c>
      <c r="M11322">
        <f t="shared" si="529"/>
        <v>0.13311688311688311</v>
      </c>
      <c r="N11322">
        <f t="shared" si="530"/>
        <v>1</v>
      </c>
    </row>
    <row r="11323" spans="1:14" x14ac:dyDescent="0.2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s="32">
        <f t="shared" si="528"/>
        <v>8902462.42404861</v>
      </c>
      <c r="J11323" t="str">
        <f>IF(K11323="natural gas",VLOOKUP(D11323,'Cross-Page Data'!$I$4:$J$13,2,FALSE),IF(K11323="solar",VLOOKUP('Form 923'!D11323,'Cross-Page Data'!$I$14:$J$117,2,FALSE),K11323))</f>
        <v>solar pv</v>
      </c>
      <c r="K11323" t="str">
        <f>VLOOKUP(E11323,'Cross-Page Data'!$D$4:$F$48,3,FALSE)</f>
        <v>solar</v>
      </c>
      <c r="L11323" t="b">
        <f>IF(AND($P$6=FALSE,OR(C11323="Commercial NAICS Cogen",C11323="Industrial NAICS Cogen",C11323="NAICS-22 Cogen")),FALSE,IF(AND($P$7=FALSE,OR(C11323="Commercial NAICS Cogen",C11323="Commercial NAICS Non-Cogen",C11323="industrial NAICS Cogen", C11323="industrial NAICS non-cogen")),FALSE,TRUE))</f>
        <v>1</v>
      </c>
      <c r="M11323">
        <f t="shared" si="529"/>
        <v>7.9470198675496692E-2</v>
      </c>
      <c r="N11323">
        <f t="shared" si="530"/>
        <v>1</v>
      </c>
    </row>
    <row r="11324" spans="1:14" x14ac:dyDescent="0.2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s="32">
        <f t="shared" si="528"/>
        <v>8902479.7993870173</v>
      </c>
      <c r="J11324" t="str">
        <f>IF(K11324="natural gas",VLOOKUP(D11324,'Cross-Page Data'!$I$4:$J$13,2,FALSE),IF(K11324="solar",VLOOKUP('Form 923'!D11324,'Cross-Page Data'!$I$14:$J$117,2,FALSE),K11324))</f>
        <v>solar pv</v>
      </c>
      <c r="K11324" t="str">
        <f>VLOOKUP(E11324,'Cross-Page Data'!$D$4:$F$48,3,FALSE)</f>
        <v>solar</v>
      </c>
      <c r="L11324" t="b">
        <f>IF(AND($P$6=FALSE,OR(C11324="Commercial NAICS Cogen",C11324="Industrial NAICS Cogen",C11324="NAICS-22 Cogen")),FALSE,IF(AND($P$7=FALSE,OR(C11324="Commercial NAICS Cogen",C11324="Commercial NAICS Non-Cogen",C11324="industrial NAICS Cogen", C11324="industrial NAICS non-cogen")),FALSE,TRUE))</f>
        <v>1</v>
      </c>
      <c r="M11324">
        <f t="shared" si="529"/>
        <v>7.6631977294228951E-2</v>
      </c>
      <c r="N11324">
        <f t="shared" si="530"/>
        <v>1</v>
      </c>
    </row>
    <row r="11325" spans="1:14" x14ac:dyDescent="0.2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s="32">
        <f t="shared" si="528"/>
        <v>8902191.1298838444</v>
      </c>
      <c r="J11325" t="str">
        <f>IF(K11325="natural gas",VLOOKUP(D11325,'Cross-Page Data'!$I$4:$J$13,2,FALSE),IF(K11325="solar",VLOOKUP('Form 923'!D11325,'Cross-Page Data'!$I$14:$J$117,2,FALSE),K11325))</f>
        <v>solar pv</v>
      </c>
      <c r="K11325" t="str">
        <f>VLOOKUP(E11325,'Cross-Page Data'!$D$4:$F$48,3,FALSE)</f>
        <v>solar</v>
      </c>
      <c r="L11325" t="b">
        <f>IF(AND($P$6=FALSE,OR(C11325="Commercial NAICS Cogen",C11325="Industrial NAICS Cogen",C11325="NAICS-22 Cogen")),FALSE,IF(AND($P$7=FALSE,OR(C11325="Commercial NAICS Cogen",C11325="Commercial NAICS Non-Cogen",C11325="industrial NAICS Cogen", C11325="industrial NAICS non-cogen")),FALSE,TRUE))</f>
        <v>1</v>
      </c>
      <c r="M11325">
        <f t="shared" si="529"/>
        <v>0.17817723115736361</v>
      </c>
      <c r="N11325">
        <f t="shared" si="530"/>
        <v>1</v>
      </c>
    </row>
    <row r="11326" spans="1:14" x14ac:dyDescent="0.2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s="32">
        <f t="shared" si="528"/>
        <v>8902205.1773729622</v>
      </c>
      <c r="J11326" t="str">
        <f>IF(K11326="natural gas",VLOOKUP(D11326,'Cross-Page Data'!$I$4:$J$13,2,FALSE),IF(K11326="solar",VLOOKUP('Form 923'!D11326,'Cross-Page Data'!$I$14:$J$117,2,FALSE),K11326))</f>
        <v>solar pv</v>
      </c>
      <c r="K11326" t="str">
        <f>VLOOKUP(E11326,'Cross-Page Data'!$D$4:$F$48,3,FALSE)</f>
        <v>solar</v>
      </c>
      <c r="L11326" t="b">
        <f>IF(AND($P$6=FALSE,OR(C11326="Commercial NAICS Cogen",C11326="Industrial NAICS Cogen",C11326="NAICS-22 Cogen")),FALSE,IF(AND($P$7=FALSE,OR(C11326="Commercial NAICS Cogen",C11326="Commercial NAICS Non-Cogen",C11326="industrial NAICS Cogen", C11326="industrial NAICS non-cogen")),FALSE,TRUE))</f>
        <v>1</v>
      </c>
      <c r="M11326">
        <f t="shared" si="529"/>
        <v>0.16871649321980448</v>
      </c>
      <c r="N11326">
        <f t="shared" si="530"/>
        <v>1</v>
      </c>
    </row>
    <row r="11327" spans="1:14" x14ac:dyDescent="0.2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s="32">
        <f t="shared" si="528"/>
        <v>8901992.1331478115</v>
      </c>
      <c r="J11327" t="str">
        <f>IF(K11327="natural gas",VLOOKUP(D11327,'Cross-Page Data'!$I$4:$J$13,2,FALSE),IF(K11327="solar",VLOOKUP('Form 923'!D11327,'Cross-Page Data'!$I$14:$J$117,2,FALSE),K11327))</f>
        <v>solar pv</v>
      </c>
      <c r="K11327" t="str">
        <f>VLOOKUP(E11327,'Cross-Page Data'!$D$4:$F$48,3,FALSE)</f>
        <v>solar</v>
      </c>
      <c r="L11327" t="b">
        <f>IF(AND($P$6=FALSE,OR(C11327="Commercial NAICS Cogen",C11327="Industrial NAICS Cogen",C11327="NAICS-22 Cogen")),FALSE,IF(AND($P$7=FALSE,OR(C11327="Commercial NAICS Cogen",C11327="Commercial NAICS Non-Cogen",C11327="industrial NAICS Cogen", C11327="industrial NAICS non-cogen")),FALSE,TRUE))</f>
        <v>1</v>
      </c>
      <c r="M11327">
        <f t="shared" si="529"/>
        <v>0.543677073478398</v>
      </c>
      <c r="N11327">
        <f t="shared" si="530"/>
        <v>1</v>
      </c>
    </row>
    <row r="11328" spans="1:14" x14ac:dyDescent="0.2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s="32">
        <f t="shared" si="528"/>
        <v>8902001.9383949842</v>
      </c>
      <c r="J11328" t="str">
        <f>IF(K11328="natural gas",VLOOKUP(D11328,'Cross-Page Data'!$I$4:$J$13,2,FALSE),IF(K11328="solar",VLOOKUP('Form 923'!D11328,'Cross-Page Data'!$I$14:$J$117,2,FALSE),K11328))</f>
        <v>wind</v>
      </c>
      <c r="K11328" t="str">
        <f>VLOOKUP(E11328,'Cross-Page Data'!$D$4:$F$48,3,FALSE)</f>
        <v>wind</v>
      </c>
      <c r="L11328" t="b">
        <f>IF(AND($P$6=FALSE,OR(C11328="Commercial NAICS Cogen",C11328="Industrial NAICS Cogen",C11328="NAICS-22 Cogen")),FALSE,IF(AND($P$7=FALSE,OR(C11328="Commercial NAICS Cogen",C11328="Commercial NAICS Non-Cogen",C11328="industrial NAICS Cogen", C11328="industrial NAICS non-cogen")),FALSE,TRUE))</f>
        <v>1</v>
      </c>
      <c r="M11328">
        <f t="shared" si="529"/>
        <v>0.32633420822397202</v>
      </c>
      <c r="N11328">
        <f t="shared" si="530"/>
        <v>1</v>
      </c>
    </row>
    <row r="11329" spans="1:14" x14ac:dyDescent="0.2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s="32">
        <f t="shared" si="528"/>
        <v>8901988.6363636367</v>
      </c>
      <c r="J11329" t="str">
        <f>IF(K11329="natural gas",VLOOKUP(D11329,'Cross-Page Data'!$I$4:$J$13,2,FALSE),IF(K11329="solar",VLOOKUP('Form 923'!D11329,'Cross-Page Data'!$I$14:$J$117,2,FALSE),K11329))</f>
        <v>solar pv</v>
      </c>
      <c r="K11329" t="str">
        <f>VLOOKUP(E11329,'Cross-Page Data'!$D$4:$F$48,3,FALSE)</f>
        <v>solar</v>
      </c>
      <c r="L11329" t="b">
        <f>IF(AND($P$6=FALSE,OR(C11329="Commercial NAICS Cogen",C11329="Industrial NAICS Cogen",C11329="NAICS-22 Cogen")),FALSE,IF(AND($P$7=FALSE,OR(C11329="Commercial NAICS Cogen",C11329="Commercial NAICS Non-Cogen",C11329="industrial NAICS Cogen", C11329="industrial NAICS non-cogen")),FALSE,TRUE))</f>
        <v>1</v>
      </c>
      <c r="M11329">
        <f t="shared" si="529"/>
        <v>0.55692210659098074</v>
      </c>
      <c r="N11329">
        <f t="shared" si="530"/>
        <v>1</v>
      </c>
    </row>
    <row r="11330" spans="1:14" x14ac:dyDescent="0.2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s="32">
        <f t="shared" si="528"/>
        <v>0</v>
      </c>
      <c r="J11330" t="str">
        <f>IF(K11330="natural gas",VLOOKUP(D11330,'Cross-Page Data'!$I$4:$J$13,2,FALSE),IF(K11330="solar",VLOOKUP('Form 923'!D11330,'Cross-Page Data'!$I$14:$J$117,2,FALSE),K11330))</f>
        <v>other</v>
      </c>
      <c r="K11330" t="str">
        <f>VLOOKUP(E11330,'Cross-Page Data'!$D$4:$F$48,3,FALSE)</f>
        <v>other</v>
      </c>
      <c r="L11330" t="b">
        <f>IF(AND($P$6=FALSE,OR(C11330="Commercial NAICS Cogen",C11330="Industrial NAICS Cogen",C11330="NAICS-22 Cogen")),FALSE,IF(AND($P$7=FALSE,OR(C11330="Commercial NAICS Cogen",C11330="Commercial NAICS Non-Cogen",C11330="industrial NAICS Cogen", C11330="industrial NAICS non-cogen")),FALSE,TRUE))</f>
        <v>1</v>
      </c>
      <c r="M11330">
        <f t="shared" si="529"/>
        <v>0.47889610389610388</v>
      </c>
      <c r="N11330">
        <f t="shared" si="530"/>
        <v>1</v>
      </c>
    </row>
    <row r="11331" spans="1:14" x14ac:dyDescent="0.2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s="32">
        <f t="shared" si="528"/>
        <v>8901994.6532550454</v>
      </c>
      <c r="J11331" t="str">
        <f>IF(K11331="natural gas",VLOOKUP(D11331,'Cross-Page Data'!$I$4:$J$13,2,FALSE),IF(K11331="solar",VLOOKUP('Form 923'!D11331,'Cross-Page Data'!$I$14:$J$117,2,FALSE),K11331))</f>
        <v>solar pv</v>
      </c>
      <c r="K11331" t="str">
        <f>VLOOKUP(E11331,'Cross-Page Data'!$D$4:$F$48,3,FALSE)</f>
        <v>solar</v>
      </c>
      <c r="L11331" t="b">
        <f>IF(AND($P$6=FALSE,OR(C11331="Commercial NAICS Cogen",C11331="Industrial NAICS Cogen",C11331="NAICS-22 Cogen")),FALSE,IF(AND($P$7=FALSE,OR(C11331="Commercial NAICS Cogen",C11331="Commercial NAICS Non-Cogen",C11331="industrial NAICS Cogen", C11331="industrial NAICS non-cogen")),FALSE,TRUE))</f>
        <v>1</v>
      </c>
      <c r="M11331">
        <f t="shared" si="529"/>
        <v>0.53137811415957115</v>
      </c>
      <c r="N11331">
        <f t="shared" si="530"/>
        <v>1</v>
      </c>
    </row>
    <row r="11332" spans="1:14" x14ac:dyDescent="0.2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s="32">
        <f t="shared" si="528"/>
        <v>8902002.4768091217</v>
      </c>
      <c r="J11332" t="str">
        <f>IF(K11332="natural gas",VLOOKUP(D11332,'Cross-Page Data'!$I$4:$J$13,2,FALSE),IF(K11332="solar",VLOOKUP('Form 923'!D11332,'Cross-Page Data'!$I$14:$J$117,2,FALSE),K11332))</f>
        <v>solar pv</v>
      </c>
      <c r="K11332" t="str">
        <f>VLOOKUP(E11332,'Cross-Page Data'!$D$4:$F$48,3,FALSE)</f>
        <v>solar</v>
      </c>
      <c r="L11332" t="b">
        <f>IF(AND($P$6=FALSE,OR(C11332="Commercial NAICS Cogen",C11332="Industrial NAICS Cogen",C11332="NAICS-22 Cogen")),FALSE,IF(AND($P$7=FALSE,OR(C11332="Commercial NAICS Cogen",C11332="Commercial NAICS Non-Cogen",C11332="industrial NAICS Cogen", C11332="industrial NAICS non-cogen")),FALSE,TRUE))</f>
        <v>1</v>
      </c>
      <c r="M11332">
        <f t="shared" si="529"/>
        <v>0.47398297067171241</v>
      </c>
      <c r="N11332">
        <f t="shared" si="530"/>
        <v>1</v>
      </c>
    </row>
    <row r="11333" spans="1:14" x14ac:dyDescent="0.2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s="32">
        <f t="shared" si="528"/>
        <v>8902007.4189349227</v>
      </c>
      <c r="J11333" t="str">
        <f>IF(K11333="natural gas",VLOOKUP(D11333,'Cross-Page Data'!$I$4:$J$13,2,FALSE),IF(K11333="solar",VLOOKUP('Form 923'!D11333,'Cross-Page Data'!$I$14:$J$117,2,FALSE),K11333))</f>
        <v>solar pv</v>
      </c>
      <c r="K11333" t="str">
        <f>VLOOKUP(E11333,'Cross-Page Data'!$D$4:$F$48,3,FALSE)</f>
        <v>solar</v>
      </c>
      <c r="L11333" t="b">
        <f>IF(AND($P$6=FALSE,OR(C11333="Commercial NAICS Cogen",C11333="Industrial NAICS Cogen",C11333="NAICS-22 Cogen")),FALSE,IF(AND($P$7=FALSE,OR(C11333="Commercial NAICS Cogen",C11333="Commercial NAICS Non-Cogen",C11333="industrial NAICS Cogen", C11333="industrial NAICS non-cogen")),FALSE,TRUE))</f>
        <v>1</v>
      </c>
      <c r="M11333">
        <f t="shared" si="529"/>
        <v>0.44875433617155469</v>
      </c>
      <c r="N11333">
        <f t="shared" si="530"/>
        <v>1</v>
      </c>
    </row>
    <row r="11334" spans="1:14" x14ac:dyDescent="0.2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s="32">
        <f t="shared" si="528"/>
        <v>8901989.3231516145</v>
      </c>
      <c r="J11334" t="str">
        <f>IF(K11334="natural gas",VLOOKUP(D11334,'Cross-Page Data'!$I$4:$J$13,2,FALSE),IF(K11334="solar",VLOOKUP('Form 923'!D11334,'Cross-Page Data'!$I$14:$J$117,2,FALSE),K11334))</f>
        <v>solar pv</v>
      </c>
      <c r="K11334" t="str">
        <f>VLOOKUP(E11334,'Cross-Page Data'!$D$4:$F$48,3,FALSE)</f>
        <v>solar</v>
      </c>
      <c r="L11334" t="b">
        <f>IF(AND($P$6=FALSE,OR(C11334="Commercial NAICS Cogen",C11334="Industrial NAICS Cogen",C11334="NAICS-22 Cogen")),FALSE,IF(AND($P$7=FALSE,OR(C11334="Commercial NAICS Cogen",C11334="Commercial NAICS Non-Cogen",C11334="industrial NAICS Cogen", C11334="industrial NAICS non-cogen")),FALSE,TRUE))</f>
        <v>1</v>
      </c>
      <c r="M11334">
        <f t="shared" si="529"/>
        <v>0.55534531693472089</v>
      </c>
      <c r="N11334">
        <f t="shared" si="530"/>
        <v>1</v>
      </c>
    </row>
    <row r="11335" spans="1:14" x14ac:dyDescent="0.2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s="32">
        <f t="shared" ref="I11335:I11398" si="531">IFERROR(F11335/G11335*10^6,"")</f>
        <v>8901963.4578674678</v>
      </c>
      <c r="J11335" t="str">
        <f>IF(K11335="natural gas",VLOOKUP(D11335,'Cross-Page Data'!$I$4:$J$13,2,FALSE),IF(K11335="solar",VLOOKUP('Form 923'!D11335,'Cross-Page Data'!$I$14:$J$117,2,FALSE),K11335))</f>
        <v>solar pv</v>
      </c>
      <c r="K11335" t="str">
        <f>VLOOKUP(E11335,'Cross-Page Data'!$D$4:$F$48,3,FALSE)</f>
        <v>solar</v>
      </c>
      <c r="L11335" t="b">
        <f>IF(AND($P$6=FALSE,OR(C11335="Commercial NAICS Cogen",C11335="Industrial NAICS Cogen",C11335="NAICS-22 Cogen")),FALSE,IF(AND($P$7=FALSE,OR(C11335="Commercial NAICS Cogen",C11335="Commercial NAICS Non-Cogen",C11335="industrial NAICS Cogen", C11335="industrial NAICS non-cogen")),FALSE,TRUE))</f>
        <v>1</v>
      </c>
      <c r="M11335">
        <f t="shared" ref="M11335:M11398" si="532">(COUNTIFS($J$6:$J$14148,J11335,$I$6:$I$14148,"&gt;"&amp;I11335)+1)/COUNTIFS($J$6:$J$14148,J11335)</f>
        <v>0.62314727215389465</v>
      </c>
      <c r="N11335">
        <f t="shared" ref="N11335:N11398" si="533">IF(OR(M11335&gt;0.95,M11335&lt;0.05),0,1)</f>
        <v>1</v>
      </c>
    </row>
    <row r="11336" spans="1:14" x14ac:dyDescent="0.2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s="32">
        <f t="shared" si="531"/>
        <v>8902021.2401507366</v>
      </c>
      <c r="J11336" t="str">
        <f>IF(K11336="natural gas",VLOOKUP(D11336,'Cross-Page Data'!$I$4:$J$13,2,FALSE),IF(K11336="solar",VLOOKUP('Form 923'!D11336,'Cross-Page Data'!$I$14:$J$117,2,FALSE),K11336))</f>
        <v>solar pv</v>
      </c>
      <c r="K11336" t="str">
        <f>VLOOKUP(E11336,'Cross-Page Data'!$D$4:$F$48,3,FALSE)</f>
        <v>solar</v>
      </c>
      <c r="L11336" t="b">
        <f>IF(AND($P$6=FALSE,OR(C11336="Commercial NAICS Cogen",C11336="Industrial NAICS Cogen",C11336="NAICS-22 Cogen")),FALSE,IF(AND($P$7=FALSE,OR(C11336="Commercial NAICS Cogen",C11336="Commercial NAICS Non-Cogen",C11336="industrial NAICS Cogen", C11336="industrial NAICS non-cogen")),FALSE,TRUE))</f>
        <v>1</v>
      </c>
      <c r="M11336">
        <f t="shared" si="532"/>
        <v>0.39798170923998738</v>
      </c>
      <c r="N11336">
        <f t="shared" si="533"/>
        <v>1</v>
      </c>
    </row>
    <row r="11337" spans="1:14" x14ac:dyDescent="0.2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s="32">
        <f t="shared" si="531"/>
        <v>8902013.6761245057</v>
      </c>
      <c r="J11337" t="str">
        <f>IF(K11337="natural gas",VLOOKUP(D11337,'Cross-Page Data'!$I$4:$J$13,2,FALSE),IF(K11337="solar",VLOOKUP('Form 923'!D11337,'Cross-Page Data'!$I$14:$J$117,2,FALSE),K11337))</f>
        <v>solar pv</v>
      </c>
      <c r="K11337" t="str">
        <f>VLOOKUP(E11337,'Cross-Page Data'!$D$4:$F$48,3,FALSE)</f>
        <v>solar</v>
      </c>
      <c r="L11337" t="b">
        <f>IF(AND($P$6=FALSE,OR(C11337="Commercial NAICS Cogen",C11337="Industrial NAICS Cogen",C11337="NAICS-22 Cogen")),FALSE,IF(AND($P$7=FALSE,OR(C11337="Commercial NAICS Cogen",C11337="Commercial NAICS Non-Cogen",C11337="industrial NAICS Cogen", C11337="industrial NAICS non-cogen")),FALSE,TRUE))</f>
        <v>1</v>
      </c>
      <c r="M11337">
        <f t="shared" si="532"/>
        <v>0.42257962787764114</v>
      </c>
      <c r="N11337">
        <f t="shared" si="533"/>
        <v>1</v>
      </c>
    </row>
    <row r="11338" spans="1:14" x14ac:dyDescent="0.2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s="32">
        <f t="shared" si="531"/>
        <v>8902002.7590880487</v>
      </c>
      <c r="J11338" t="str">
        <f>IF(K11338="natural gas",VLOOKUP(D11338,'Cross-Page Data'!$I$4:$J$13,2,FALSE),IF(K11338="solar",VLOOKUP('Form 923'!D11338,'Cross-Page Data'!$I$14:$J$117,2,FALSE),K11338))</f>
        <v>wind</v>
      </c>
      <c r="K11338" t="str">
        <f>VLOOKUP(E11338,'Cross-Page Data'!$D$4:$F$48,3,FALSE)</f>
        <v>wind</v>
      </c>
      <c r="L11338" t="b">
        <f>IF(AND($P$6=FALSE,OR(C11338="Commercial NAICS Cogen",C11338="Industrial NAICS Cogen",C11338="NAICS-22 Cogen")),FALSE,IF(AND($P$7=FALSE,OR(C11338="Commercial NAICS Cogen",C11338="Commercial NAICS Non-Cogen",C11338="industrial NAICS Cogen", C11338="industrial NAICS non-cogen")),FALSE,TRUE))</f>
        <v>1</v>
      </c>
      <c r="M11338">
        <f t="shared" si="532"/>
        <v>0.27996500437445321</v>
      </c>
      <c r="N11338">
        <f t="shared" si="533"/>
        <v>1</v>
      </c>
    </row>
    <row r="11339" spans="1:14" x14ac:dyDescent="0.2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s="32">
        <f t="shared" si="531"/>
        <v>8901884.1911764704</v>
      </c>
      <c r="J11339" t="str">
        <f>IF(K11339="natural gas",VLOOKUP(D11339,'Cross-Page Data'!$I$4:$J$13,2,FALSE),IF(K11339="solar",VLOOKUP('Form 923'!D11339,'Cross-Page Data'!$I$14:$J$117,2,FALSE),K11339))</f>
        <v>solar pv</v>
      </c>
      <c r="K11339" t="str">
        <f>VLOOKUP(E11339,'Cross-Page Data'!$D$4:$F$48,3,FALSE)</f>
        <v>solar</v>
      </c>
      <c r="L11339" t="b">
        <f>IF(AND($P$6=FALSE,OR(C11339="Commercial NAICS Cogen",C11339="Industrial NAICS Cogen",C11339="NAICS-22 Cogen")),FALSE,IF(AND($P$7=FALSE,OR(C11339="Commercial NAICS Cogen",C11339="Commercial NAICS Non-Cogen",C11339="industrial NAICS Cogen", C11339="industrial NAICS non-cogen")),FALSE,TRUE))</f>
        <v>1</v>
      </c>
      <c r="M11339">
        <f t="shared" si="532"/>
        <v>0.72879217912330496</v>
      </c>
      <c r="N11339">
        <f t="shared" si="533"/>
        <v>1</v>
      </c>
    </row>
    <row r="11340" spans="1:14" x14ac:dyDescent="0.2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s="32">
        <f t="shared" si="531"/>
        <v>8902084.9828450792</v>
      </c>
      <c r="J11340" t="str">
        <f>IF(K11340="natural gas",VLOOKUP(D11340,'Cross-Page Data'!$I$4:$J$13,2,FALSE),IF(K11340="solar",VLOOKUP('Form 923'!D11340,'Cross-Page Data'!$I$14:$J$117,2,FALSE),K11340))</f>
        <v>solar pv</v>
      </c>
      <c r="K11340" t="str">
        <f>VLOOKUP(E11340,'Cross-Page Data'!$D$4:$F$48,3,FALSE)</f>
        <v>solar</v>
      </c>
      <c r="L11340" t="b">
        <f>IF(AND($P$6=FALSE,OR(C11340="Commercial NAICS Cogen",C11340="Industrial NAICS Cogen",C11340="NAICS-22 Cogen")),FALSE,IF(AND($P$7=FALSE,OR(C11340="Commercial NAICS Cogen",C11340="Commercial NAICS Non-Cogen",C11340="industrial NAICS Cogen", C11340="industrial NAICS non-cogen")),FALSE,TRUE))</f>
        <v>1</v>
      </c>
      <c r="M11340">
        <f t="shared" si="532"/>
        <v>0.2857142857142857</v>
      </c>
      <c r="N11340">
        <f t="shared" si="533"/>
        <v>1</v>
      </c>
    </row>
    <row r="11341" spans="1:14" x14ac:dyDescent="0.2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s="32">
        <f t="shared" si="531"/>
        <v>8902612.0606256053</v>
      </c>
      <c r="J11341" t="str">
        <f>IF(K11341="natural gas",VLOOKUP(D11341,'Cross-Page Data'!$I$4:$J$13,2,FALSE),IF(K11341="solar",VLOOKUP('Form 923'!D11341,'Cross-Page Data'!$I$14:$J$117,2,FALSE),K11341))</f>
        <v>solar pv</v>
      </c>
      <c r="K11341" t="str">
        <f>VLOOKUP(E11341,'Cross-Page Data'!$D$4:$F$48,3,FALSE)</f>
        <v>solar</v>
      </c>
      <c r="L11341" t="b">
        <f>IF(AND($P$6=FALSE,OR(C11341="Commercial NAICS Cogen",C11341="Industrial NAICS Cogen",C11341="NAICS-22 Cogen")),FALSE,IF(AND($P$7=FALSE,OR(C11341="Commercial NAICS Cogen",C11341="Commercial NAICS Non-Cogen",C11341="industrial NAICS Cogen", C11341="industrial NAICS non-cogen")),FALSE,TRUE))</f>
        <v>1</v>
      </c>
      <c r="M11341">
        <f t="shared" si="532"/>
        <v>5.4872280037842953E-2</v>
      </c>
      <c r="N11341">
        <f t="shared" si="533"/>
        <v>1</v>
      </c>
    </row>
    <row r="11342" spans="1:14" x14ac:dyDescent="0.2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s="32">
        <f t="shared" si="531"/>
        <v>8901611.5351993218</v>
      </c>
      <c r="J11342" t="str">
        <f>IF(K11342="natural gas",VLOOKUP(D11342,'Cross-Page Data'!$I$4:$J$13,2,FALSE),IF(K11342="solar",VLOOKUP('Form 923'!D11342,'Cross-Page Data'!$I$14:$J$117,2,FALSE),K11342))</f>
        <v>solar pv</v>
      </c>
      <c r="K11342" t="str">
        <f>VLOOKUP(E11342,'Cross-Page Data'!$D$4:$F$48,3,FALSE)</f>
        <v>solar</v>
      </c>
      <c r="L11342" t="b">
        <f>IF(AND($P$6=FALSE,OR(C11342="Commercial NAICS Cogen",C11342="Industrial NAICS Cogen",C11342="NAICS-22 Cogen")),FALSE,IF(AND($P$7=FALSE,OR(C11342="Commercial NAICS Cogen",C11342="Commercial NAICS Non-Cogen",C11342="industrial NAICS Cogen", C11342="industrial NAICS non-cogen")),FALSE,TRUE))</f>
        <v>1</v>
      </c>
      <c r="M11342">
        <f t="shared" si="532"/>
        <v>0.87007253232418791</v>
      </c>
      <c r="N11342">
        <f t="shared" si="533"/>
        <v>1</v>
      </c>
    </row>
    <row r="11343" spans="1:14" x14ac:dyDescent="0.2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s="32">
        <f t="shared" si="531"/>
        <v>8902134.5649731625</v>
      </c>
      <c r="J11343" t="str">
        <f>IF(K11343="natural gas",VLOOKUP(D11343,'Cross-Page Data'!$I$4:$J$13,2,FALSE),IF(K11343="solar",VLOOKUP('Form 923'!D11343,'Cross-Page Data'!$I$14:$J$117,2,FALSE),K11343))</f>
        <v>solar pv</v>
      </c>
      <c r="K11343" t="str">
        <f>VLOOKUP(E11343,'Cross-Page Data'!$D$4:$F$48,3,FALSE)</f>
        <v>solar</v>
      </c>
      <c r="L11343" t="b">
        <f>IF(AND($P$6=FALSE,OR(C11343="Commercial NAICS Cogen",C11343="Industrial NAICS Cogen",C11343="NAICS-22 Cogen")),FALSE,IF(AND($P$7=FALSE,OR(C11343="Commercial NAICS Cogen",C11343="Commercial NAICS Non-Cogen",C11343="industrial NAICS Cogen", C11343="industrial NAICS non-cogen")),FALSE,TRUE))</f>
        <v>1</v>
      </c>
      <c r="M11343">
        <f t="shared" si="532"/>
        <v>0.22894985808893092</v>
      </c>
      <c r="N11343">
        <f t="shared" si="533"/>
        <v>1</v>
      </c>
    </row>
    <row r="11344" spans="1:14" x14ac:dyDescent="0.2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s="32">
        <f t="shared" si="531"/>
        <v>8901721.8973359317</v>
      </c>
      <c r="J11344" t="str">
        <f>IF(K11344="natural gas",VLOOKUP(D11344,'Cross-Page Data'!$I$4:$J$13,2,FALSE),IF(K11344="solar",VLOOKUP('Form 923'!D11344,'Cross-Page Data'!$I$14:$J$117,2,FALSE),K11344))</f>
        <v>solar pv</v>
      </c>
      <c r="K11344" t="str">
        <f>VLOOKUP(E11344,'Cross-Page Data'!$D$4:$F$48,3,FALSE)</f>
        <v>solar</v>
      </c>
      <c r="L11344" t="b">
        <f>IF(AND($P$6=FALSE,OR(C11344="Commercial NAICS Cogen",C11344="Industrial NAICS Cogen",C11344="NAICS-22 Cogen")),FALSE,IF(AND($P$7=FALSE,OR(C11344="Commercial NAICS Cogen",C11344="Commercial NAICS Non-Cogen",C11344="industrial NAICS Cogen", C11344="industrial NAICS non-cogen")),FALSE,TRUE))</f>
        <v>1</v>
      </c>
      <c r="M11344">
        <f t="shared" si="532"/>
        <v>0.84042888678650263</v>
      </c>
      <c r="N11344">
        <f t="shared" si="533"/>
        <v>1</v>
      </c>
    </row>
    <row r="11345" spans="1:14" x14ac:dyDescent="0.2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s="32">
        <f t="shared" si="531"/>
        <v>8902003.4843205567</v>
      </c>
      <c r="J11345" t="str">
        <f>IF(K11345="natural gas",VLOOKUP(D11345,'Cross-Page Data'!$I$4:$J$13,2,FALSE),IF(K11345="solar",VLOOKUP('Form 923'!D11345,'Cross-Page Data'!$I$14:$J$117,2,FALSE),K11345))</f>
        <v>solar pv</v>
      </c>
      <c r="K11345" t="str">
        <f>VLOOKUP(E11345,'Cross-Page Data'!$D$4:$F$48,3,FALSE)</f>
        <v>solar</v>
      </c>
      <c r="L11345" t="b">
        <f>IF(AND($P$6=FALSE,OR(C11345="Commercial NAICS Cogen",C11345="Industrial NAICS Cogen",C11345="NAICS-22 Cogen")),FALSE,IF(AND($P$7=FALSE,OR(C11345="Commercial NAICS Cogen",C11345="Commercial NAICS Non-Cogen",C11345="industrial NAICS Cogen", C11345="industrial NAICS non-cogen")),FALSE,TRUE))</f>
        <v>1</v>
      </c>
      <c r="M11345">
        <f t="shared" si="532"/>
        <v>0.46672973825291708</v>
      </c>
      <c r="N11345">
        <f t="shared" si="533"/>
        <v>1</v>
      </c>
    </row>
    <row r="11346" spans="1:14" x14ac:dyDescent="0.2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s="32">
        <f t="shared" si="531"/>
        <v>8902002.7387880869</v>
      </c>
      <c r="J11346" t="str">
        <f>IF(K11346="natural gas",VLOOKUP(D11346,'Cross-Page Data'!$I$4:$J$13,2,FALSE),IF(K11346="solar",VLOOKUP('Form 923'!D11346,'Cross-Page Data'!$I$14:$J$117,2,FALSE),K11346))</f>
        <v>solar pv</v>
      </c>
      <c r="K11346" t="str">
        <f>VLOOKUP(E11346,'Cross-Page Data'!$D$4:$F$48,3,FALSE)</f>
        <v>solar</v>
      </c>
      <c r="L11346" t="b">
        <f>IF(AND($P$6=FALSE,OR(C11346="Commercial NAICS Cogen",C11346="Industrial NAICS Cogen",C11346="NAICS-22 Cogen")),FALSE,IF(AND($P$7=FALSE,OR(C11346="Commercial NAICS Cogen",C11346="Commercial NAICS Non-Cogen",C11346="industrial NAICS Cogen", C11346="industrial NAICS non-cogen")),FALSE,TRUE))</f>
        <v>1</v>
      </c>
      <c r="M11346">
        <f t="shared" si="532"/>
        <v>0.47240618101545256</v>
      </c>
      <c r="N11346">
        <f t="shared" si="533"/>
        <v>1</v>
      </c>
    </row>
    <row r="11347" spans="1:14" x14ac:dyDescent="0.2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s="32">
        <f t="shared" si="531"/>
        <v>8902007.7203424554</v>
      </c>
      <c r="J11347" t="str">
        <f>IF(K11347="natural gas",VLOOKUP(D11347,'Cross-Page Data'!$I$4:$J$13,2,FALSE),IF(K11347="solar",VLOOKUP('Form 923'!D11347,'Cross-Page Data'!$I$14:$J$117,2,FALSE),K11347))</f>
        <v>solar pv</v>
      </c>
      <c r="K11347" t="str">
        <f>VLOOKUP(E11347,'Cross-Page Data'!$D$4:$F$48,3,FALSE)</f>
        <v>solar</v>
      </c>
      <c r="L11347" t="b">
        <f>IF(AND($P$6=FALSE,OR(C11347="Commercial NAICS Cogen",C11347="Industrial NAICS Cogen",C11347="NAICS-22 Cogen")),FALSE,IF(AND($P$7=FALSE,OR(C11347="Commercial NAICS Cogen",C11347="Commercial NAICS Non-Cogen",C11347="industrial NAICS Cogen", C11347="industrial NAICS non-cogen")),FALSE,TRUE))</f>
        <v>1</v>
      </c>
      <c r="M11347">
        <f t="shared" si="532"/>
        <v>0.44623147272153896</v>
      </c>
      <c r="N11347">
        <f t="shared" si="533"/>
        <v>1</v>
      </c>
    </row>
    <row r="11348" spans="1:14" x14ac:dyDescent="0.2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s="32">
        <f t="shared" si="531"/>
        <v>8902041.511684034</v>
      </c>
      <c r="J11348" t="str">
        <f>IF(K11348="natural gas",VLOOKUP(D11348,'Cross-Page Data'!$I$4:$J$13,2,FALSE),IF(K11348="solar",VLOOKUP('Form 923'!D11348,'Cross-Page Data'!$I$14:$J$117,2,FALSE),K11348))</f>
        <v>solar pv</v>
      </c>
      <c r="K11348" t="str">
        <f>VLOOKUP(E11348,'Cross-Page Data'!$D$4:$F$48,3,FALSE)</f>
        <v>solar</v>
      </c>
      <c r="L11348" t="b">
        <f>IF(AND($P$6=FALSE,OR(C11348="Commercial NAICS Cogen",C11348="Industrial NAICS Cogen",C11348="NAICS-22 Cogen")),FALSE,IF(AND($P$7=FALSE,OR(C11348="Commercial NAICS Cogen",C11348="Commercial NAICS Non-Cogen",C11348="industrial NAICS Cogen", C11348="industrial NAICS non-cogen")),FALSE,TRUE))</f>
        <v>1</v>
      </c>
      <c r="M11348">
        <f t="shared" si="532"/>
        <v>0.35383159886471144</v>
      </c>
      <c r="N11348">
        <f t="shared" si="533"/>
        <v>1</v>
      </c>
    </row>
    <row r="11349" spans="1:14" x14ac:dyDescent="0.2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s="32">
        <f t="shared" si="531"/>
        <v>8902010.5365014523</v>
      </c>
      <c r="J11349" t="str">
        <f>IF(K11349="natural gas",VLOOKUP(D11349,'Cross-Page Data'!$I$4:$J$13,2,FALSE),IF(K11349="solar",VLOOKUP('Form 923'!D11349,'Cross-Page Data'!$I$14:$J$117,2,FALSE),K11349))</f>
        <v>solar pv</v>
      </c>
      <c r="K11349" t="str">
        <f>VLOOKUP(E11349,'Cross-Page Data'!$D$4:$F$48,3,FALSE)</f>
        <v>solar</v>
      </c>
      <c r="L11349" t="b">
        <f>IF(AND($P$6=FALSE,OR(C11349="Commercial NAICS Cogen",C11349="Industrial NAICS Cogen",C11349="NAICS-22 Cogen")),FALSE,IF(AND($P$7=FALSE,OR(C11349="Commercial NAICS Cogen",C11349="Commercial NAICS Non-Cogen",C11349="industrial NAICS Cogen", C11349="industrial NAICS non-cogen")),FALSE,TRUE))</f>
        <v>1</v>
      </c>
      <c r="M11349">
        <f t="shared" si="532"/>
        <v>0.43487858719646799</v>
      </c>
      <c r="N11349">
        <f t="shared" si="533"/>
        <v>1</v>
      </c>
    </row>
    <row r="11350" spans="1:14" x14ac:dyDescent="0.2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s="32">
        <f t="shared" si="531"/>
        <v>8902002.4112806004</v>
      </c>
      <c r="J11350" t="str">
        <f>IF(K11350="natural gas",VLOOKUP(D11350,'Cross-Page Data'!$I$4:$J$13,2,FALSE),IF(K11350="solar",VLOOKUP('Form 923'!D11350,'Cross-Page Data'!$I$14:$J$117,2,FALSE),K11350))</f>
        <v>solar pv</v>
      </c>
      <c r="K11350" t="str">
        <f>VLOOKUP(E11350,'Cross-Page Data'!$D$4:$F$48,3,FALSE)</f>
        <v>solar</v>
      </c>
      <c r="L11350" t="b">
        <f>IF(AND($P$6=FALSE,OR(C11350="Commercial NAICS Cogen",C11350="Industrial NAICS Cogen",C11350="NAICS-22 Cogen")),FALSE,IF(AND($P$7=FALSE,OR(C11350="Commercial NAICS Cogen",C11350="Commercial NAICS Non-Cogen",C11350="industrial NAICS Cogen", C11350="industrial NAICS non-cogen")),FALSE,TRUE))</f>
        <v>1</v>
      </c>
      <c r="M11350">
        <f t="shared" si="532"/>
        <v>0.4749290444654683</v>
      </c>
      <c r="N11350">
        <f t="shared" si="533"/>
        <v>1</v>
      </c>
    </row>
    <row r="11351" spans="1:14" x14ac:dyDescent="0.2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s="32">
        <f t="shared" si="531"/>
        <v>8902297.9270448331</v>
      </c>
      <c r="J11351" t="str">
        <f>IF(K11351="natural gas",VLOOKUP(D11351,'Cross-Page Data'!$I$4:$J$13,2,FALSE),IF(K11351="solar",VLOOKUP('Form 923'!D11351,'Cross-Page Data'!$I$14:$J$117,2,FALSE),K11351))</f>
        <v>solar pv</v>
      </c>
      <c r="K11351" t="str">
        <f>VLOOKUP(E11351,'Cross-Page Data'!$D$4:$F$48,3,FALSE)</f>
        <v>solar</v>
      </c>
      <c r="L11351" t="b">
        <f>IF(AND($P$6=FALSE,OR(C11351="Commercial NAICS Cogen",C11351="Industrial NAICS Cogen",C11351="NAICS-22 Cogen")),FALSE,IF(AND($P$7=FALSE,OR(C11351="Commercial NAICS Cogen",C11351="Commercial NAICS Non-Cogen",C11351="industrial NAICS Cogen", C11351="industrial NAICS non-cogen")),FALSE,TRUE))</f>
        <v>1</v>
      </c>
      <c r="M11351">
        <f t="shared" si="532"/>
        <v>0.12614317250078841</v>
      </c>
      <c r="N11351">
        <f t="shared" si="533"/>
        <v>1</v>
      </c>
    </row>
    <row r="11352" spans="1:14" x14ac:dyDescent="0.2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s="32">
        <f t="shared" si="531"/>
        <v>8902057.410373291</v>
      </c>
      <c r="J11352" t="str">
        <f>IF(K11352="natural gas",VLOOKUP(D11352,'Cross-Page Data'!$I$4:$J$13,2,FALSE),IF(K11352="solar",VLOOKUP('Form 923'!D11352,'Cross-Page Data'!$I$14:$J$117,2,FALSE),K11352))</f>
        <v>solar pv</v>
      </c>
      <c r="K11352" t="str">
        <f>VLOOKUP(E11352,'Cross-Page Data'!$D$4:$F$48,3,FALSE)</f>
        <v>solar</v>
      </c>
      <c r="L11352" t="b">
        <f>IF(AND($P$6=FALSE,OR(C11352="Commercial NAICS Cogen",C11352="Industrial NAICS Cogen",C11352="NAICS-22 Cogen")),FALSE,IF(AND($P$7=FALSE,OR(C11352="Commercial NAICS Cogen",C11352="Commercial NAICS Non-Cogen",C11352="industrial NAICS Cogen", C11352="industrial NAICS non-cogen")),FALSE,TRUE))</f>
        <v>1</v>
      </c>
      <c r="M11352">
        <f t="shared" si="532"/>
        <v>0.32671081677704195</v>
      </c>
      <c r="N11352">
        <f t="shared" si="533"/>
        <v>1</v>
      </c>
    </row>
    <row r="11353" spans="1:14" x14ac:dyDescent="0.2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s="32">
        <f t="shared" si="531"/>
        <v>8902180.4966686871</v>
      </c>
      <c r="J11353" t="str">
        <f>IF(K11353="natural gas",VLOOKUP(D11353,'Cross-Page Data'!$I$4:$J$13,2,FALSE),IF(K11353="solar",VLOOKUP('Form 923'!D11353,'Cross-Page Data'!$I$14:$J$117,2,FALSE),K11353))</f>
        <v>solar pv</v>
      </c>
      <c r="K11353" t="str">
        <f>VLOOKUP(E11353,'Cross-Page Data'!$D$4:$F$48,3,FALSE)</f>
        <v>solar</v>
      </c>
      <c r="L11353" t="b">
        <f>IF(AND($P$6=FALSE,OR(C11353="Commercial NAICS Cogen",C11353="Industrial NAICS Cogen",C11353="NAICS-22 Cogen")),FALSE,IF(AND($P$7=FALSE,OR(C11353="Commercial NAICS Cogen",C11353="Commercial NAICS Non-Cogen",C11353="industrial NAICS Cogen", C11353="industrial NAICS non-cogen")),FALSE,TRUE))</f>
        <v>1</v>
      </c>
      <c r="M11353">
        <f t="shared" si="532"/>
        <v>0.18700725323241879</v>
      </c>
      <c r="N11353">
        <f t="shared" si="533"/>
        <v>1</v>
      </c>
    </row>
    <row r="11354" spans="1:14" x14ac:dyDescent="0.2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s="32">
        <f t="shared" si="531"/>
        <v>8901998.9816525634</v>
      </c>
      <c r="J11354" t="str">
        <f>IF(K11354="natural gas",VLOOKUP(D11354,'Cross-Page Data'!$I$4:$J$13,2,FALSE),IF(K11354="solar",VLOOKUP('Form 923'!D11354,'Cross-Page Data'!$I$14:$J$117,2,FALSE),K11354))</f>
        <v>wind</v>
      </c>
      <c r="K11354" t="str">
        <f>VLOOKUP(E11354,'Cross-Page Data'!$D$4:$F$48,3,FALSE)</f>
        <v>wind</v>
      </c>
      <c r="L11354" t="b">
        <f>IF(AND($P$6=FALSE,OR(C11354="Commercial NAICS Cogen",C11354="Industrial NAICS Cogen",C11354="NAICS-22 Cogen")),FALSE,IF(AND($P$7=FALSE,OR(C11354="Commercial NAICS Cogen",C11354="Commercial NAICS Non-Cogen",C11354="industrial NAICS Cogen", C11354="industrial NAICS non-cogen")),FALSE,TRUE))</f>
        <v>1</v>
      </c>
      <c r="M11354">
        <f t="shared" si="532"/>
        <v>0.57567804024496938</v>
      </c>
      <c r="N11354">
        <f t="shared" si="533"/>
        <v>1</v>
      </c>
    </row>
    <row r="11355" spans="1:14" x14ac:dyDescent="0.2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s="32">
        <f t="shared" si="531"/>
        <v>8902001.3645148557</v>
      </c>
      <c r="J11355" t="str">
        <f>IF(K11355="natural gas",VLOOKUP(D11355,'Cross-Page Data'!$I$4:$J$13,2,FALSE),IF(K11355="solar",VLOOKUP('Form 923'!D11355,'Cross-Page Data'!$I$14:$J$117,2,FALSE),K11355))</f>
        <v>wind</v>
      </c>
      <c r="K11355" t="str">
        <f>VLOOKUP(E11355,'Cross-Page Data'!$D$4:$F$48,3,FALSE)</f>
        <v>wind</v>
      </c>
      <c r="L11355" t="b">
        <f>IF(AND($P$6=FALSE,OR(C11355="Commercial NAICS Cogen",C11355="Industrial NAICS Cogen",C11355="NAICS-22 Cogen")),FALSE,IF(AND($P$7=FALSE,OR(C11355="Commercial NAICS Cogen",C11355="Commercial NAICS Non-Cogen",C11355="industrial NAICS Cogen", C11355="industrial NAICS non-cogen")),FALSE,TRUE))</f>
        <v>1</v>
      </c>
      <c r="M11355">
        <f t="shared" si="532"/>
        <v>0.36745406824146981</v>
      </c>
      <c r="N11355">
        <f t="shared" si="533"/>
        <v>1</v>
      </c>
    </row>
    <row r="11356" spans="1:14" x14ac:dyDescent="0.2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s="32">
        <f t="shared" si="531"/>
        <v>8901539.5631936993</v>
      </c>
      <c r="J11356" t="str">
        <f>IF(K11356="natural gas",VLOOKUP(D11356,'Cross-Page Data'!$I$4:$J$13,2,FALSE),IF(K11356="solar",VLOOKUP('Form 923'!D11356,'Cross-Page Data'!$I$14:$J$117,2,FALSE),K11356))</f>
        <v>solar pv</v>
      </c>
      <c r="K11356" t="str">
        <f>VLOOKUP(E11356,'Cross-Page Data'!$D$4:$F$48,3,FALSE)</f>
        <v>solar</v>
      </c>
      <c r="L11356" t="b">
        <f>IF(AND($P$6=FALSE,OR(C11356="Commercial NAICS Cogen",C11356="Industrial NAICS Cogen",C11356="NAICS-22 Cogen")),FALSE,IF(AND($P$7=FALSE,OR(C11356="Commercial NAICS Cogen",C11356="Commercial NAICS Non-Cogen",C11356="industrial NAICS Cogen", C11356="industrial NAICS non-cogen")),FALSE,TRUE))</f>
        <v>1</v>
      </c>
      <c r="M11356">
        <f t="shared" si="532"/>
        <v>0.88741721854304634</v>
      </c>
      <c r="N11356">
        <f t="shared" si="533"/>
        <v>1</v>
      </c>
    </row>
    <row r="11357" spans="1:14" x14ac:dyDescent="0.2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s="32">
        <f t="shared" si="531"/>
        <v>8902001.9727468677</v>
      </c>
      <c r="J11357" t="str">
        <f>IF(K11357="natural gas",VLOOKUP(D11357,'Cross-Page Data'!$I$4:$J$13,2,FALSE),IF(K11357="solar",VLOOKUP('Form 923'!D11357,'Cross-Page Data'!$I$14:$J$117,2,FALSE),K11357))</f>
        <v>solar pv</v>
      </c>
      <c r="K11357" t="str">
        <f>VLOOKUP(E11357,'Cross-Page Data'!$D$4:$F$48,3,FALSE)</f>
        <v>solar</v>
      </c>
      <c r="L11357" t="b">
        <f>IF(AND($P$6=FALSE,OR(C11357="Commercial NAICS Cogen",C11357="Industrial NAICS Cogen",C11357="NAICS-22 Cogen")),FALSE,IF(AND($P$7=FALSE,OR(C11357="Commercial NAICS Cogen",C11357="Commercial NAICS Non-Cogen",C11357="industrial NAICS Cogen", C11357="industrial NAICS non-cogen")),FALSE,TRUE))</f>
        <v>1</v>
      </c>
      <c r="M11357">
        <f t="shared" si="532"/>
        <v>0.47776726584673607</v>
      </c>
      <c r="N11357">
        <f t="shared" si="533"/>
        <v>1</v>
      </c>
    </row>
    <row r="11358" spans="1:14" x14ac:dyDescent="0.2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s="32">
        <f t="shared" si="531"/>
        <v>8901998.6631507054</v>
      </c>
      <c r="J11358" t="str">
        <f>IF(K11358="natural gas",VLOOKUP(D11358,'Cross-Page Data'!$I$4:$J$13,2,FALSE),IF(K11358="solar",VLOOKUP('Form 923'!D11358,'Cross-Page Data'!$I$14:$J$117,2,FALSE),K11358))</f>
        <v>solar pv</v>
      </c>
      <c r="K11358" t="str">
        <f>VLOOKUP(E11358,'Cross-Page Data'!$D$4:$F$48,3,FALSE)</f>
        <v>solar</v>
      </c>
      <c r="L11358" t="b">
        <f>IF(AND($P$6=FALSE,OR(C11358="Commercial NAICS Cogen",C11358="Industrial NAICS Cogen",C11358="NAICS-22 Cogen")),FALSE,IF(AND($P$7=FALSE,OR(C11358="Commercial NAICS Cogen",C11358="Commercial NAICS Non-Cogen",C11358="industrial NAICS Cogen", C11358="industrial NAICS non-cogen")),FALSE,TRUE))</f>
        <v>1</v>
      </c>
      <c r="M11358">
        <f t="shared" si="532"/>
        <v>0.50772626931567333</v>
      </c>
      <c r="N11358">
        <f t="shared" si="533"/>
        <v>1</v>
      </c>
    </row>
    <row r="11359" spans="1:14" x14ac:dyDescent="0.2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s="32">
        <f t="shared" si="531"/>
        <v>8901999.7725573182</v>
      </c>
      <c r="J11359" t="str">
        <f>IF(K11359="natural gas",VLOOKUP(D11359,'Cross-Page Data'!$I$4:$J$13,2,FALSE),IF(K11359="solar",VLOOKUP('Form 923'!D11359,'Cross-Page Data'!$I$14:$J$117,2,FALSE),K11359))</f>
        <v>solar pv</v>
      </c>
      <c r="K11359" t="str">
        <f>VLOOKUP(E11359,'Cross-Page Data'!$D$4:$F$48,3,FALSE)</f>
        <v>solar</v>
      </c>
      <c r="L11359" t="b">
        <f>IF(AND($P$6=FALSE,OR(C11359="Commercial NAICS Cogen",C11359="Industrial NAICS Cogen",C11359="NAICS-22 Cogen")),FALSE,IF(AND($P$7=FALSE,OR(C11359="Commercial NAICS Cogen",C11359="Commercial NAICS Non-Cogen",C11359="industrial NAICS Cogen", C11359="industrial NAICS non-cogen")),FALSE,TRUE))</f>
        <v>1</v>
      </c>
      <c r="M11359">
        <f t="shared" si="532"/>
        <v>0.49826553137811413</v>
      </c>
      <c r="N11359">
        <f t="shared" si="533"/>
        <v>1</v>
      </c>
    </row>
    <row r="11360" spans="1:14" x14ac:dyDescent="0.2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s="32">
        <f t="shared" si="531"/>
        <v>8902793.2960893847</v>
      </c>
      <c r="J11360" t="str">
        <f>IF(K11360="natural gas",VLOOKUP(D11360,'Cross-Page Data'!$I$4:$J$13,2,FALSE),IF(K11360="solar",VLOOKUP('Form 923'!D11360,'Cross-Page Data'!$I$14:$J$117,2,FALSE),K11360))</f>
        <v>solar pv</v>
      </c>
      <c r="K11360" t="str">
        <f>VLOOKUP(E11360,'Cross-Page Data'!$D$4:$F$48,3,FALSE)</f>
        <v>solar</v>
      </c>
      <c r="L11360" t="b">
        <f>IF(AND($P$6=FALSE,OR(C11360="Commercial NAICS Cogen",C11360="Industrial NAICS Cogen",C11360="NAICS-22 Cogen")),FALSE,IF(AND($P$7=FALSE,OR(C11360="Commercial NAICS Cogen",C11360="Commercial NAICS Non-Cogen",C11360="industrial NAICS Cogen", C11360="industrial NAICS non-cogen")),FALSE,TRUE))</f>
        <v>1</v>
      </c>
      <c r="M11360">
        <f t="shared" si="532"/>
        <v>3.9104383475244406E-2</v>
      </c>
      <c r="N11360">
        <f t="shared" si="533"/>
        <v>0</v>
      </c>
    </row>
    <row r="11361" spans="1:14" x14ac:dyDescent="0.2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s="32">
        <f t="shared" si="531"/>
        <v>8900552.4861878455</v>
      </c>
      <c r="J11361" t="str">
        <f>IF(K11361="natural gas",VLOOKUP(D11361,'Cross-Page Data'!$I$4:$J$13,2,FALSE),IF(K11361="solar",VLOOKUP('Form 923'!D11361,'Cross-Page Data'!$I$14:$J$117,2,FALSE),K11361))</f>
        <v>solar pv</v>
      </c>
      <c r="K11361" t="str">
        <f>VLOOKUP(E11361,'Cross-Page Data'!$D$4:$F$48,3,FALSE)</f>
        <v>solar</v>
      </c>
      <c r="L11361" t="b">
        <f>IF(AND($P$6=FALSE,OR(C11361="Commercial NAICS Cogen",C11361="Industrial NAICS Cogen",C11361="NAICS-22 Cogen")),FALSE,IF(AND($P$7=FALSE,OR(C11361="Commercial NAICS Cogen",C11361="Commercial NAICS Non-Cogen",C11361="industrial NAICS Cogen", C11361="industrial NAICS non-cogen")),FALSE,TRUE))</f>
        <v>1</v>
      </c>
      <c r="M11361">
        <f t="shared" si="532"/>
        <v>0.95805739514348787</v>
      </c>
      <c r="N11361">
        <f t="shared" si="533"/>
        <v>0</v>
      </c>
    </row>
    <row r="11362" spans="1:14" x14ac:dyDescent="0.2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s="32">
        <f t="shared" si="531"/>
        <v>8902057.6131687239</v>
      </c>
      <c r="J11362" t="str">
        <f>IF(K11362="natural gas",VLOOKUP(D11362,'Cross-Page Data'!$I$4:$J$13,2,FALSE),IF(K11362="solar",VLOOKUP('Form 923'!D11362,'Cross-Page Data'!$I$14:$J$117,2,FALSE),K11362))</f>
        <v>solar pv</v>
      </c>
      <c r="K11362" t="str">
        <f>VLOOKUP(E11362,'Cross-Page Data'!$D$4:$F$48,3,FALSE)</f>
        <v>solar</v>
      </c>
      <c r="L11362" t="b">
        <f>IF(AND($P$6=FALSE,OR(C11362="Commercial NAICS Cogen",C11362="Industrial NAICS Cogen",C11362="NAICS-22 Cogen")),FALSE,IF(AND($P$7=FALSE,OR(C11362="Commercial NAICS Cogen",C11362="Commercial NAICS Non-Cogen",C11362="industrial NAICS Cogen", C11362="industrial NAICS non-cogen")),FALSE,TRUE))</f>
        <v>1</v>
      </c>
      <c r="M11362">
        <f t="shared" si="532"/>
        <v>0.32608010091453798</v>
      </c>
      <c r="N11362">
        <f t="shared" si="533"/>
        <v>1</v>
      </c>
    </row>
    <row r="11363" spans="1:14" x14ac:dyDescent="0.2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s="32">
        <f t="shared" si="531"/>
        <v>8901147.3962930273</v>
      </c>
      <c r="J11363" t="str">
        <f>IF(K11363="natural gas",VLOOKUP(D11363,'Cross-Page Data'!$I$4:$J$13,2,FALSE),IF(K11363="solar",VLOOKUP('Form 923'!D11363,'Cross-Page Data'!$I$14:$J$117,2,FALSE),K11363))</f>
        <v>solar pv</v>
      </c>
      <c r="K11363" t="str">
        <f>VLOOKUP(E11363,'Cross-Page Data'!$D$4:$F$48,3,FALSE)</f>
        <v>solar</v>
      </c>
      <c r="L11363" t="b">
        <f>IF(AND($P$6=FALSE,OR(C11363="Commercial NAICS Cogen",C11363="Industrial NAICS Cogen",C11363="NAICS-22 Cogen")),FALSE,IF(AND($P$7=FALSE,OR(C11363="Commercial NAICS Cogen",C11363="Commercial NAICS Non-Cogen",C11363="industrial NAICS Cogen", C11363="industrial NAICS non-cogen")),FALSE,TRUE))</f>
        <v>1</v>
      </c>
      <c r="M11363">
        <f t="shared" si="532"/>
        <v>0.93503626616209401</v>
      </c>
      <c r="N11363">
        <f t="shared" si="533"/>
        <v>1</v>
      </c>
    </row>
    <row r="11364" spans="1:14" x14ac:dyDescent="0.2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s="32" t="str">
        <f t="shared" si="531"/>
        <v/>
      </c>
      <c r="J11364" t="str">
        <f>IF(K11364="natural gas",VLOOKUP(D11364,'Cross-Page Data'!$I$4:$J$13,2,FALSE),IF(K11364="solar",VLOOKUP('Form 923'!D11364,'Cross-Page Data'!$I$14:$J$117,2,FALSE),K11364))</f>
        <v>biomass</v>
      </c>
      <c r="K11364" t="str">
        <f>VLOOKUP(E11364,'Cross-Page Data'!$D$4:$F$48,3,FALSE)</f>
        <v>biomass</v>
      </c>
      <c r="L11364" t="b">
        <f>IF(AND($P$6=FALSE,OR(C11364="Commercial NAICS Cogen",C11364="Industrial NAICS Cogen",C11364="NAICS-22 Cogen")),FALSE,IF(AND($P$7=FALSE,OR(C11364="Commercial NAICS Cogen",C11364="Commercial NAICS Non-Cogen",C11364="industrial NAICS Cogen", C11364="industrial NAICS non-cogen")),FALSE,TRUE))</f>
        <v>1</v>
      </c>
      <c r="M11364">
        <f t="shared" si="532"/>
        <v>1.0964912280701754E-3</v>
      </c>
      <c r="N11364">
        <f t="shared" si="533"/>
        <v>0</v>
      </c>
    </row>
    <row r="11365" spans="1:14" x14ac:dyDescent="0.2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s="32" t="str">
        <f t="shared" si="531"/>
        <v/>
      </c>
      <c r="J11365" t="str">
        <f>IF(K11365="natural gas",VLOOKUP(D11365,'Cross-Page Data'!$I$4:$J$13,2,FALSE),IF(K11365="solar",VLOOKUP('Form 923'!D11365,'Cross-Page Data'!$I$14:$J$117,2,FALSE),K11365))</f>
        <v>natural gas peaker</v>
      </c>
      <c r="K11365" t="str">
        <f>VLOOKUP(E11365,'Cross-Page Data'!$D$4:$F$48,3,FALSE)</f>
        <v>natural gas</v>
      </c>
      <c r="L11365" t="b">
        <f>IF(AND($P$6=FALSE,OR(C11365="Commercial NAICS Cogen",C11365="Industrial NAICS Cogen",C11365="NAICS-22 Cogen")),FALSE,IF(AND($P$7=FALSE,OR(C11365="Commercial NAICS Cogen",C11365="Commercial NAICS Non-Cogen",C11365="industrial NAICS Cogen", C11365="industrial NAICS non-cogen")),FALSE,TRUE))</f>
        <v>1</v>
      </c>
      <c r="M11365">
        <f t="shared" si="532"/>
        <v>4.9382716049382717E-4</v>
      </c>
      <c r="N11365">
        <f t="shared" si="533"/>
        <v>0</v>
      </c>
    </row>
    <row r="11366" spans="1:14" x14ac:dyDescent="0.2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s="32" t="str">
        <f t="shared" si="531"/>
        <v/>
      </c>
      <c r="J11366" t="str">
        <f>IF(K11366="natural gas",VLOOKUP(D11366,'Cross-Page Data'!$I$4:$J$13,2,FALSE),IF(K11366="solar",VLOOKUP('Form 923'!D11366,'Cross-Page Data'!$I$14:$J$117,2,FALSE),K11366))</f>
        <v>biomass</v>
      </c>
      <c r="K11366" t="str">
        <f>VLOOKUP(E11366,'Cross-Page Data'!$D$4:$F$48,3,FALSE)</f>
        <v>biomass</v>
      </c>
      <c r="L11366" t="b">
        <f>IF(AND($P$6=FALSE,OR(C11366="Commercial NAICS Cogen",C11366="Industrial NAICS Cogen",C11366="NAICS-22 Cogen")),FALSE,IF(AND($P$7=FALSE,OR(C11366="Commercial NAICS Cogen",C11366="Commercial NAICS Non-Cogen",C11366="industrial NAICS Cogen", C11366="industrial NAICS non-cogen")),FALSE,TRUE))</f>
        <v>1</v>
      </c>
      <c r="M11366">
        <f t="shared" si="532"/>
        <v>1.0964912280701754E-3</v>
      </c>
      <c r="N11366">
        <f t="shared" si="533"/>
        <v>0</v>
      </c>
    </row>
    <row r="11367" spans="1:14" x14ac:dyDescent="0.2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s="32">
        <f t="shared" si="531"/>
        <v>8902411.3475177307</v>
      </c>
      <c r="J11367" t="str">
        <f>IF(K11367="natural gas",VLOOKUP(D11367,'Cross-Page Data'!$I$4:$J$13,2,FALSE),IF(K11367="solar",VLOOKUP('Form 923'!D11367,'Cross-Page Data'!$I$14:$J$117,2,FALSE),K11367))</f>
        <v>solar pv</v>
      </c>
      <c r="K11367" t="str">
        <f>VLOOKUP(E11367,'Cross-Page Data'!$D$4:$F$48,3,FALSE)</f>
        <v>solar</v>
      </c>
      <c r="L11367" t="b">
        <f>IF(AND($P$6=FALSE,OR(C11367="Commercial NAICS Cogen",C11367="Industrial NAICS Cogen",C11367="NAICS-22 Cogen")),FALSE,IF(AND($P$7=FALSE,OR(C11367="Commercial NAICS Cogen",C11367="Commercial NAICS Non-Cogen",C11367="industrial NAICS Cogen", C11367="industrial NAICS non-cogen")),FALSE,TRUE))</f>
        <v>1</v>
      </c>
      <c r="M11367">
        <f t="shared" si="532"/>
        <v>9.2399873856827505E-2</v>
      </c>
      <c r="N11367">
        <f t="shared" si="533"/>
        <v>1</v>
      </c>
    </row>
    <row r="11368" spans="1:14" x14ac:dyDescent="0.2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s="32">
        <f t="shared" si="531"/>
        <v>5615584.4155844161</v>
      </c>
      <c r="J11368" t="str">
        <f>IF(K11368="natural gas",VLOOKUP(D11368,'Cross-Page Data'!$I$4:$J$13,2,FALSE),IF(K11368="solar",VLOOKUP('Form 923'!D11368,'Cross-Page Data'!$I$14:$J$117,2,FALSE),K11368))</f>
        <v>natural gas peaker</v>
      </c>
      <c r="K11368" t="str">
        <f>VLOOKUP(E11368,'Cross-Page Data'!$D$4:$F$48,3,FALSE)</f>
        <v>natural gas</v>
      </c>
      <c r="L11368" t="b">
        <f>IF(AND($P$6=FALSE,OR(C11368="Commercial NAICS Cogen",C11368="Industrial NAICS Cogen",C11368="NAICS-22 Cogen")),FALSE,IF(AND($P$7=FALSE,OR(C11368="Commercial NAICS Cogen",C11368="Commercial NAICS Non-Cogen",C11368="industrial NAICS Cogen", C11368="industrial NAICS non-cogen")),FALSE,TRUE))</f>
        <v>0</v>
      </c>
      <c r="M11368">
        <f t="shared" si="532"/>
        <v>0.65580246913580242</v>
      </c>
      <c r="N11368">
        <f t="shared" si="533"/>
        <v>1</v>
      </c>
    </row>
    <row r="11369" spans="1:14" x14ac:dyDescent="0.2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s="32">
        <f t="shared" si="531"/>
        <v>8901998.8806020338</v>
      </c>
      <c r="J11369" t="str">
        <f>IF(K11369="natural gas",VLOOKUP(D11369,'Cross-Page Data'!$I$4:$J$13,2,FALSE),IF(K11369="solar",VLOOKUP('Form 923'!D11369,'Cross-Page Data'!$I$14:$J$117,2,FALSE),K11369))</f>
        <v>wind</v>
      </c>
      <c r="K11369" t="str">
        <f>VLOOKUP(E11369,'Cross-Page Data'!$D$4:$F$48,3,FALSE)</f>
        <v>wind</v>
      </c>
      <c r="L11369" t="b">
        <f>IF(AND($P$6=FALSE,OR(C11369="Commercial NAICS Cogen",C11369="Industrial NAICS Cogen",C11369="NAICS-22 Cogen")),FALSE,IF(AND($P$7=FALSE,OR(C11369="Commercial NAICS Cogen",C11369="Commercial NAICS Non-Cogen",C11369="industrial NAICS Cogen", C11369="industrial NAICS non-cogen")),FALSE,TRUE))</f>
        <v>1</v>
      </c>
      <c r="M11369">
        <f t="shared" si="532"/>
        <v>0.58617672790901132</v>
      </c>
      <c r="N11369">
        <f t="shared" si="533"/>
        <v>1</v>
      </c>
    </row>
    <row r="11370" spans="1:14" x14ac:dyDescent="0.2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s="32">
        <f t="shared" si="531"/>
        <v>8902013.8262699135</v>
      </c>
      <c r="J11370" t="str">
        <f>IF(K11370="natural gas",VLOOKUP(D11370,'Cross-Page Data'!$I$4:$J$13,2,FALSE),IF(K11370="solar",VLOOKUP('Form 923'!D11370,'Cross-Page Data'!$I$14:$J$117,2,FALSE),K11370))</f>
        <v>solar pv</v>
      </c>
      <c r="K11370" t="str">
        <f>VLOOKUP(E11370,'Cross-Page Data'!$D$4:$F$48,3,FALSE)</f>
        <v>solar</v>
      </c>
      <c r="L11370" t="b">
        <f>IF(AND($P$6=FALSE,OR(C11370="Commercial NAICS Cogen",C11370="Industrial NAICS Cogen",C11370="NAICS-22 Cogen")),FALSE,IF(AND($P$7=FALSE,OR(C11370="Commercial NAICS Cogen",C11370="Commercial NAICS Non-Cogen",C11370="industrial NAICS Cogen", C11370="industrial NAICS non-cogen")),FALSE,TRUE))</f>
        <v>1</v>
      </c>
      <c r="M11370">
        <f t="shared" si="532"/>
        <v>0.42194891201513718</v>
      </c>
      <c r="N11370">
        <f t="shared" si="533"/>
        <v>1</v>
      </c>
    </row>
    <row r="11371" spans="1:14" x14ac:dyDescent="0.2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s="32">
        <f t="shared" si="531"/>
        <v>8901860.7123870291</v>
      </c>
      <c r="J11371" t="str">
        <f>IF(K11371="natural gas",VLOOKUP(D11371,'Cross-Page Data'!$I$4:$J$13,2,FALSE),IF(K11371="solar",VLOOKUP('Form 923'!D11371,'Cross-Page Data'!$I$14:$J$117,2,FALSE),K11371))</f>
        <v>solar pv</v>
      </c>
      <c r="K11371" t="str">
        <f>VLOOKUP(E11371,'Cross-Page Data'!$D$4:$F$48,3,FALSE)</f>
        <v>solar</v>
      </c>
      <c r="L11371" t="b">
        <f>IF(AND($P$6=FALSE,OR(C11371="Commercial NAICS Cogen",C11371="Industrial NAICS Cogen",C11371="NAICS-22 Cogen")),FALSE,IF(AND($P$7=FALSE,OR(C11371="Commercial NAICS Cogen",C11371="Commercial NAICS Non-Cogen",C11371="industrial NAICS Cogen", C11371="industrial NAICS non-cogen")),FALSE,TRUE))</f>
        <v>1</v>
      </c>
      <c r="M11371">
        <f t="shared" si="532"/>
        <v>0.75402081362346263</v>
      </c>
      <c r="N11371">
        <f t="shared" si="533"/>
        <v>1</v>
      </c>
    </row>
    <row r="11372" spans="1:14" x14ac:dyDescent="0.2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s="32">
        <f t="shared" si="531"/>
        <v>8902418.6822351962</v>
      </c>
      <c r="J11372" t="str">
        <f>IF(K11372="natural gas",VLOOKUP(D11372,'Cross-Page Data'!$I$4:$J$13,2,FALSE),IF(K11372="solar",VLOOKUP('Form 923'!D11372,'Cross-Page Data'!$I$14:$J$117,2,FALSE),K11372))</f>
        <v>solar pv</v>
      </c>
      <c r="K11372" t="str">
        <f>VLOOKUP(E11372,'Cross-Page Data'!$D$4:$F$48,3,FALSE)</f>
        <v>solar</v>
      </c>
      <c r="L11372" t="b">
        <f>IF(AND($P$6=FALSE,OR(C11372="Commercial NAICS Cogen",C11372="Industrial NAICS Cogen",C11372="NAICS-22 Cogen")),FALSE,IF(AND($P$7=FALSE,OR(C11372="Commercial NAICS Cogen",C11372="Commercial NAICS Non-Cogen",C11372="industrial NAICS Cogen", C11372="industrial NAICS non-cogen")),FALSE,TRUE))</f>
        <v>1</v>
      </c>
      <c r="M11372">
        <f t="shared" si="532"/>
        <v>8.9561652475559764E-2</v>
      </c>
      <c r="N11372">
        <f t="shared" si="533"/>
        <v>1</v>
      </c>
    </row>
    <row r="11373" spans="1:14" x14ac:dyDescent="0.2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s="32">
        <f t="shared" si="531"/>
        <v>8901939.9101017285</v>
      </c>
      <c r="J11373" t="str">
        <f>IF(K11373="natural gas",VLOOKUP(D11373,'Cross-Page Data'!$I$4:$J$13,2,FALSE),IF(K11373="solar",VLOOKUP('Form 923'!D11373,'Cross-Page Data'!$I$14:$J$117,2,FALSE),K11373))</f>
        <v>solar pv</v>
      </c>
      <c r="K11373" t="str">
        <f>VLOOKUP(E11373,'Cross-Page Data'!$D$4:$F$48,3,FALSE)</f>
        <v>solar</v>
      </c>
      <c r="L11373" t="b">
        <f>IF(AND($P$6=FALSE,OR(C11373="Commercial NAICS Cogen",C11373="Industrial NAICS Cogen",C11373="NAICS-22 Cogen")),FALSE,IF(AND($P$7=FALSE,OR(C11373="Commercial NAICS Cogen",C11373="Commercial NAICS Non-Cogen",C11373="industrial NAICS Cogen", C11373="industrial NAICS non-cogen")),FALSE,TRUE))</f>
        <v>1</v>
      </c>
      <c r="M11373">
        <f t="shared" si="532"/>
        <v>0.65972879217912328</v>
      </c>
      <c r="N11373">
        <f t="shared" si="533"/>
        <v>1</v>
      </c>
    </row>
    <row r="11374" spans="1:14" x14ac:dyDescent="0.2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s="32">
        <f t="shared" si="531"/>
        <v>7864023.8266406488</v>
      </c>
      <c r="J11374" t="str">
        <f>IF(K11374="natural gas",VLOOKUP(D11374,'Cross-Page Data'!$I$4:$J$13,2,FALSE),IF(K11374="solar",VLOOKUP('Form 923'!D11374,'Cross-Page Data'!$I$14:$J$117,2,FALSE),K11374))</f>
        <v>other</v>
      </c>
      <c r="K11374" t="str">
        <f>VLOOKUP(E11374,'Cross-Page Data'!$D$4:$F$48,3,FALSE)</f>
        <v>natural gas</v>
      </c>
      <c r="L11374" t="b">
        <f>IF(AND($P$6=FALSE,OR(C11374="Commercial NAICS Cogen",C11374="Industrial NAICS Cogen",C11374="NAICS-22 Cogen")),FALSE,IF(AND($P$7=FALSE,OR(C11374="Commercial NAICS Cogen",C11374="Commercial NAICS Non-Cogen",C11374="industrial NAICS Cogen", C11374="industrial NAICS non-cogen")),FALSE,TRUE))</f>
        <v>1</v>
      </c>
      <c r="M11374">
        <f t="shared" si="532"/>
        <v>0.28246753246753248</v>
      </c>
      <c r="N11374">
        <f t="shared" si="533"/>
        <v>1</v>
      </c>
    </row>
    <row r="11375" spans="1:14" x14ac:dyDescent="0.2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s="32">
        <f t="shared" si="531"/>
        <v>8902582.8186412118</v>
      </c>
      <c r="J11375" t="str">
        <f>IF(K11375="natural gas",VLOOKUP(D11375,'Cross-Page Data'!$I$4:$J$13,2,FALSE),IF(K11375="solar",VLOOKUP('Form 923'!D11375,'Cross-Page Data'!$I$14:$J$117,2,FALSE),K11375))</f>
        <v>solar pv</v>
      </c>
      <c r="K11375" t="str">
        <f>VLOOKUP(E11375,'Cross-Page Data'!$D$4:$F$48,3,FALSE)</f>
        <v>solar</v>
      </c>
      <c r="L11375" t="b">
        <f>IF(AND($P$6=FALSE,OR(C11375="Commercial NAICS Cogen",C11375="Industrial NAICS Cogen",C11375="NAICS-22 Cogen")),FALSE,IF(AND($P$7=FALSE,OR(C11375="Commercial NAICS Cogen",C11375="Commercial NAICS Non-Cogen",C11375="industrial NAICS Cogen", C11375="industrial NAICS non-cogen")),FALSE,TRUE))</f>
        <v>1</v>
      </c>
      <c r="M11375">
        <f t="shared" si="532"/>
        <v>5.8025859350362662E-2</v>
      </c>
      <c r="N11375">
        <f t="shared" si="533"/>
        <v>1</v>
      </c>
    </row>
    <row r="11376" spans="1:14" x14ac:dyDescent="0.2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s="32">
        <f t="shared" si="531"/>
        <v>8902287.708414115</v>
      </c>
      <c r="J11376" t="str">
        <f>IF(K11376="natural gas",VLOOKUP(D11376,'Cross-Page Data'!$I$4:$J$13,2,FALSE),IF(K11376="solar",VLOOKUP('Form 923'!D11376,'Cross-Page Data'!$I$14:$J$117,2,FALSE),K11376))</f>
        <v>solar pv</v>
      </c>
      <c r="K11376" t="str">
        <f>VLOOKUP(E11376,'Cross-Page Data'!$D$4:$F$48,3,FALSE)</f>
        <v>solar</v>
      </c>
      <c r="L11376" t="b">
        <f>IF(AND($P$6=FALSE,OR(C11376="Commercial NAICS Cogen",C11376="Industrial NAICS Cogen",C11376="NAICS-22 Cogen")),FALSE,IF(AND($P$7=FALSE,OR(C11376="Commercial NAICS Cogen",C11376="Commercial NAICS Non-Cogen",C11376="industrial NAICS Cogen", C11376="industrial NAICS non-cogen")),FALSE,TRUE))</f>
        <v>1</v>
      </c>
      <c r="M11376">
        <f t="shared" si="532"/>
        <v>0.13118889940081993</v>
      </c>
      <c r="N11376">
        <f t="shared" si="533"/>
        <v>1</v>
      </c>
    </row>
    <row r="11377" spans="1:14" x14ac:dyDescent="0.2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s="32">
        <f t="shared" si="531"/>
        <v>8902012.7118644062</v>
      </c>
      <c r="J11377" t="str">
        <f>IF(K11377="natural gas",VLOOKUP(D11377,'Cross-Page Data'!$I$4:$J$13,2,FALSE),IF(K11377="solar",VLOOKUP('Form 923'!D11377,'Cross-Page Data'!$I$14:$J$117,2,FALSE),K11377))</f>
        <v>solar pv</v>
      </c>
      <c r="K11377" t="str">
        <f>VLOOKUP(E11377,'Cross-Page Data'!$D$4:$F$48,3,FALSE)</f>
        <v>solar</v>
      </c>
      <c r="L11377" t="b">
        <f>IF(AND($P$6=FALSE,OR(C11377="Commercial NAICS Cogen",C11377="Industrial NAICS Cogen",C11377="NAICS-22 Cogen")),FALSE,IF(AND($P$7=FALSE,OR(C11377="Commercial NAICS Cogen",C11377="Commercial NAICS Non-Cogen",C11377="industrial NAICS Cogen", C11377="industrial NAICS non-cogen")),FALSE,TRUE))</f>
        <v>1</v>
      </c>
      <c r="M11377">
        <f t="shared" si="532"/>
        <v>0.42573320719016083</v>
      </c>
      <c r="N11377">
        <f t="shared" si="533"/>
        <v>1</v>
      </c>
    </row>
    <row r="11378" spans="1:14" x14ac:dyDescent="0.2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s="32">
        <f t="shared" si="531"/>
        <v>8902222.222222222</v>
      </c>
      <c r="J11378" t="str">
        <f>IF(K11378="natural gas",VLOOKUP(D11378,'Cross-Page Data'!$I$4:$J$13,2,FALSE),IF(K11378="solar",VLOOKUP('Form 923'!D11378,'Cross-Page Data'!$I$14:$J$117,2,FALSE),K11378))</f>
        <v>solar pv</v>
      </c>
      <c r="K11378" t="str">
        <f>VLOOKUP(E11378,'Cross-Page Data'!$D$4:$F$48,3,FALSE)</f>
        <v>solar</v>
      </c>
      <c r="L11378" t="b">
        <f>IF(AND($P$6=FALSE,OR(C11378="Commercial NAICS Cogen",C11378="Industrial NAICS Cogen",C11378="NAICS-22 Cogen")),FALSE,IF(AND($P$7=FALSE,OR(C11378="Commercial NAICS Cogen",C11378="Commercial NAICS Non-Cogen",C11378="industrial NAICS Cogen", C11378="industrial NAICS non-cogen")),FALSE,TRUE))</f>
        <v>1</v>
      </c>
      <c r="M11378">
        <f t="shared" si="532"/>
        <v>0.1598864711447493</v>
      </c>
      <c r="N11378">
        <f t="shared" si="533"/>
        <v>1</v>
      </c>
    </row>
    <row r="11379" spans="1:14" x14ac:dyDescent="0.2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s="32">
        <f t="shared" si="531"/>
        <v>8900293.2551319655</v>
      </c>
      <c r="J11379" t="str">
        <f>IF(K11379="natural gas",VLOOKUP(D11379,'Cross-Page Data'!$I$4:$J$13,2,FALSE),IF(K11379="solar",VLOOKUP('Form 923'!D11379,'Cross-Page Data'!$I$14:$J$117,2,FALSE),K11379))</f>
        <v>solar pv</v>
      </c>
      <c r="K11379" t="str">
        <f>VLOOKUP(E11379,'Cross-Page Data'!$D$4:$F$48,3,FALSE)</f>
        <v>solar</v>
      </c>
      <c r="L11379" t="b">
        <f>IF(AND($P$6=FALSE,OR(C11379="Commercial NAICS Cogen",C11379="Industrial NAICS Cogen",C11379="NAICS-22 Cogen")),FALSE,IF(AND($P$7=FALSE,OR(C11379="Commercial NAICS Cogen",C11379="Commercial NAICS Non-Cogen",C11379="industrial NAICS Cogen", C11379="industrial NAICS non-cogen")),FALSE,TRUE))</f>
        <v>1</v>
      </c>
      <c r="M11379">
        <f t="shared" si="532"/>
        <v>0.95994954273099964</v>
      </c>
      <c r="N11379">
        <f t="shared" si="533"/>
        <v>0</v>
      </c>
    </row>
    <row r="11380" spans="1:14" x14ac:dyDescent="0.2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s="32">
        <f t="shared" si="531"/>
        <v>8901671.5830875132</v>
      </c>
      <c r="J11380" t="str">
        <f>IF(K11380="natural gas",VLOOKUP(D11380,'Cross-Page Data'!$I$4:$J$13,2,FALSE),IF(K11380="solar",VLOOKUP('Form 923'!D11380,'Cross-Page Data'!$I$14:$J$117,2,FALSE),K11380))</f>
        <v>solar pv</v>
      </c>
      <c r="K11380" t="str">
        <f>VLOOKUP(E11380,'Cross-Page Data'!$D$4:$F$48,3,FALSE)</f>
        <v>solar</v>
      </c>
      <c r="L11380" t="b">
        <f>IF(AND($P$6=FALSE,OR(C11380="Commercial NAICS Cogen",C11380="Industrial NAICS Cogen",C11380="NAICS-22 Cogen")),FALSE,IF(AND($P$7=FALSE,OR(C11380="Commercial NAICS Cogen",C11380="Commercial NAICS Non-Cogen",C11380="industrial NAICS Cogen", C11380="industrial NAICS non-cogen")),FALSE,TRUE))</f>
        <v>1</v>
      </c>
      <c r="M11380">
        <f t="shared" si="532"/>
        <v>0.85588142541784928</v>
      </c>
      <c r="N11380">
        <f t="shared" si="533"/>
        <v>1</v>
      </c>
    </row>
    <row r="11381" spans="1:14" x14ac:dyDescent="0.2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s="32">
        <f t="shared" si="531"/>
        <v>8902105.2631578948</v>
      </c>
      <c r="J11381" t="str">
        <f>IF(K11381="natural gas",VLOOKUP(D11381,'Cross-Page Data'!$I$4:$J$13,2,FALSE),IF(K11381="solar",VLOOKUP('Form 923'!D11381,'Cross-Page Data'!$I$14:$J$117,2,FALSE),K11381))</f>
        <v>solar pv</v>
      </c>
      <c r="K11381" t="str">
        <f>VLOOKUP(E11381,'Cross-Page Data'!$D$4:$F$48,3,FALSE)</f>
        <v>solar</v>
      </c>
      <c r="L11381" t="b">
        <f>IF(AND($P$6=FALSE,OR(C11381="Commercial NAICS Cogen",C11381="Industrial NAICS Cogen",C11381="NAICS-22 Cogen")),FALSE,IF(AND($P$7=FALSE,OR(C11381="Commercial NAICS Cogen",C11381="Commercial NAICS Non-Cogen",C11381="industrial NAICS Cogen", C11381="industrial NAICS non-cogen")),FALSE,TRUE))</f>
        <v>1</v>
      </c>
      <c r="M11381">
        <f t="shared" si="532"/>
        <v>0.26521602018290757</v>
      </c>
      <c r="N11381">
        <f t="shared" si="533"/>
        <v>1</v>
      </c>
    </row>
    <row r="11382" spans="1:14" x14ac:dyDescent="0.2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s="32">
        <f t="shared" si="531"/>
        <v>8901639.3442622945</v>
      </c>
      <c r="J11382" t="str">
        <f>IF(K11382="natural gas",VLOOKUP(D11382,'Cross-Page Data'!$I$4:$J$13,2,FALSE),IF(K11382="solar",VLOOKUP('Form 923'!D11382,'Cross-Page Data'!$I$14:$J$117,2,FALSE),K11382))</f>
        <v>solar pv</v>
      </c>
      <c r="K11382" t="str">
        <f>VLOOKUP(E11382,'Cross-Page Data'!$D$4:$F$48,3,FALSE)</f>
        <v>solar</v>
      </c>
      <c r="L11382" t="b">
        <f>IF(AND($P$6=FALSE,OR(C11382="Commercial NAICS Cogen",C11382="Industrial NAICS Cogen",C11382="NAICS-22 Cogen")),FALSE,IF(AND($P$7=FALSE,OR(C11382="Commercial NAICS Cogen",C11382="Commercial NAICS Non-Cogen",C11382="industrial NAICS Cogen", C11382="industrial NAICS non-cogen")),FALSE,TRUE))</f>
        <v>1</v>
      </c>
      <c r="M11382">
        <f t="shared" si="532"/>
        <v>0.86439608956165248</v>
      </c>
      <c r="N11382">
        <f t="shared" si="533"/>
        <v>1</v>
      </c>
    </row>
    <row r="11383" spans="1:14" x14ac:dyDescent="0.2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s="32">
        <f t="shared" si="531"/>
        <v>8901662.440123979</v>
      </c>
      <c r="J11383" t="str">
        <f>IF(K11383="natural gas",VLOOKUP(D11383,'Cross-Page Data'!$I$4:$J$13,2,FALSE),IF(K11383="solar",VLOOKUP('Form 923'!D11383,'Cross-Page Data'!$I$14:$J$117,2,FALSE),K11383))</f>
        <v>solar pv</v>
      </c>
      <c r="K11383" t="str">
        <f>VLOOKUP(E11383,'Cross-Page Data'!$D$4:$F$48,3,FALSE)</f>
        <v>solar</v>
      </c>
      <c r="L11383" t="b">
        <f>IF(AND($P$6=FALSE,OR(C11383="Commercial NAICS Cogen",C11383="Industrial NAICS Cogen",C11383="NAICS-22 Cogen")),FALSE,IF(AND($P$7=FALSE,OR(C11383="Commercial NAICS Cogen",C11383="Commercial NAICS Non-Cogen",C11383="industrial NAICS Cogen", C11383="industrial NAICS non-cogen")),FALSE,TRUE))</f>
        <v>1</v>
      </c>
      <c r="M11383">
        <f t="shared" si="532"/>
        <v>0.85871964679911694</v>
      </c>
      <c r="N11383">
        <f t="shared" si="533"/>
        <v>1</v>
      </c>
    </row>
    <row r="11384" spans="1:14" ht="26.25" x14ac:dyDescent="0.2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s="32">
        <f t="shared" si="531"/>
        <v>8901889.2228424232</v>
      </c>
      <c r="J11384" t="str">
        <f>IF(K11384="natural gas",VLOOKUP(D11384,'Cross-Page Data'!$I$4:$J$13,2,FALSE),IF(K11384="solar",VLOOKUP('Form 923'!D11384,'Cross-Page Data'!$I$14:$J$117,2,FALSE),K11384))</f>
        <v>hydro</v>
      </c>
      <c r="K11384" t="str">
        <f>VLOOKUP(E11384,'Cross-Page Data'!$D$4:$F$48,3,FALSE)</f>
        <v>hydro</v>
      </c>
      <c r="L11384" t="b">
        <f>IF(AND($P$6=FALSE,OR(C11384="Commercial NAICS Cogen",C11384="Industrial NAICS Cogen",C11384="NAICS-22 Cogen")),FALSE,IF(AND($P$7=FALSE,OR(C11384="Commercial NAICS Cogen",C11384="Commercial NAICS Non-Cogen",C11384="industrial NAICS Cogen", C11384="industrial NAICS non-cogen")),FALSE,TRUE))</f>
        <v>0</v>
      </c>
      <c r="M11384">
        <f t="shared" si="532"/>
        <v>0.84945504087193457</v>
      </c>
      <c r="N11384">
        <f t="shared" si="533"/>
        <v>1</v>
      </c>
    </row>
    <row r="11385" spans="1:14" x14ac:dyDescent="0.2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s="32">
        <f t="shared" si="531"/>
        <v>6733861.2266809829</v>
      </c>
      <c r="J11385" t="str">
        <f>IF(K11385="natural gas",VLOOKUP(D11385,'Cross-Page Data'!$I$4:$J$13,2,FALSE),IF(K11385="solar",VLOOKUP('Form 923'!D11385,'Cross-Page Data'!$I$14:$J$117,2,FALSE),K11385))</f>
        <v>other</v>
      </c>
      <c r="K11385" t="str">
        <f>VLOOKUP(E11385,'Cross-Page Data'!$D$4:$F$48,3,FALSE)</f>
        <v>natural gas</v>
      </c>
      <c r="L11385" t="b">
        <f>IF(AND($P$6=FALSE,OR(C11385="Commercial NAICS Cogen",C11385="Industrial NAICS Cogen",C11385="NAICS-22 Cogen")),FALSE,IF(AND($P$7=FALSE,OR(C11385="Commercial NAICS Cogen",C11385="Commercial NAICS Non-Cogen",C11385="industrial NAICS Cogen", C11385="industrial NAICS non-cogen")),FALSE,TRUE))</f>
        <v>0</v>
      </c>
      <c r="M11385">
        <f t="shared" si="532"/>
        <v>0.32792207792207795</v>
      </c>
      <c r="N11385">
        <f t="shared" si="533"/>
        <v>1</v>
      </c>
    </row>
    <row r="11386" spans="1:14" x14ac:dyDescent="0.2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s="32">
        <f t="shared" si="531"/>
        <v>8902161.5472127423</v>
      </c>
      <c r="J11386" t="str">
        <f>IF(K11386="natural gas",VLOOKUP(D11386,'Cross-Page Data'!$I$4:$J$13,2,FALSE),IF(K11386="solar",VLOOKUP('Form 923'!D11386,'Cross-Page Data'!$I$14:$J$117,2,FALSE),K11386))</f>
        <v>solar pv</v>
      </c>
      <c r="K11386" t="str">
        <f>VLOOKUP(E11386,'Cross-Page Data'!$D$4:$F$48,3,FALSE)</f>
        <v>solar</v>
      </c>
      <c r="L11386" t="b">
        <f>IF(AND($P$6=FALSE,OR(C11386="Commercial NAICS Cogen",C11386="Industrial NAICS Cogen",C11386="NAICS-22 Cogen")),FALSE,IF(AND($P$7=FALSE,OR(C11386="Commercial NAICS Cogen",C11386="Commercial NAICS Non-Cogen",C11386="industrial NAICS Cogen", C11386="industrial NAICS non-cogen")),FALSE,TRUE))</f>
        <v>1</v>
      </c>
      <c r="M11386">
        <f t="shared" si="532"/>
        <v>0.20403658152002524</v>
      </c>
      <c r="N11386">
        <f t="shared" si="533"/>
        <v>1</v>
      </c>
    </row>
    <row r="11387" spans="1:14" x14ac:dyDescent="0.2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s="32">
        <f t="shared" si="531"/>
        <v>6817255.8631756976</v>
      </c>
      <c r="J11387" t="str">
        <f>IF(K11387="natural gas",VLOOKUP(D11387,'Cross-Page Data'!$I$4:$J$13,2,FALSE),IF(K11387="solar",VLOOKUP('Form 923'!D11387,'Cross-Page Data'!$I$14:$J$117,2,FALSE),K11387))</f>
        <v>natural gas nonpeaker</v>
      </c>
      <c r="K11387" t="str">
        <f>VLOOKUP(E11387,'Cross-Page Data'!$D$4:$F$48,3,FALSE)</f>
        <v>natural gas</v>
      </c>
      <c r="L11387" t="b">
        <f>IF(AND($P$6=FALSE,OR(C11387="Commercial NAICS Cogen",C11387="Industrial NAICS Cogen",C11387="NAICS-22 Cogen")),FALSE,IF(AND($P$7=FALSE,OR(C11387="Commercial NAICS Cogen",C11387="Commercial NAICS Non-Cogen",C11387="industrial NAICS Cogen", C11387="industrial NAICS non-cogen")),FALSE,TRUE))</f>
        <v>1</v>
      </c>
      <c r="M11387">
        <f t="shared" si="532"/>
        <v>0.4511627906976744</v>
      </c>
      <c r="N11387">
        <f t="shared" si="533"/>
        <v>1</v>
      </c>
    </row>
    <row r="11388" spans="1:14" x14ac:dyDescent="0.2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s="32">
        <f t="shared" si="531"/>
        <v>6845939.6407202389</v>
      </c>
      <c r="J11388" t="str">
        <f>IF(K11388="natural gas",VLOOKUP(D11388,'Cross-Page Data'!$I$4:$J$13,2,FALSE),IF(K11388="solar",VLOOKUP('Form 923'!D11388,'Cross-Page Data'!$I$14:$J$117,2,FALSE),K11388))</f>
        <v>natural gas nonpeaker</v>
      </c>
      <c r="K11388" t="str">
        <f>VLOOKUP(E11388,'Cross-Page Data'!$D$4:$F$48,3,FALSE)</f>
        <v>natural gas</v>
      </c>
      <c r="L11388" t="b">
        <f>IF(AND($P$6=FALSE,OR(C11388="Commercial NAICS Cogen",C11388="Industrial NAICS Cogen",C11388="NAICS-22 Cogen")),FALSE,IF(AND($P$7=FALSE,OR(C11388="Commercial NAICS Cogen",C11388="Commercial NAICS Non-Cogen",C11388="industrial NAICS Cogen", C11388="industrial NAICS non-cogen")),FALSE,TRUE))</f>
        <v>1</v>
      </c>
      <c r="M11388">
        <f t="shared" si="532"/>
        <v>0.45023255813953489</v>
      </c>
      <c r="N11388">
        <f t="shared" si="533"/>
        <v>1</v>
      </c>
    </row>
    <row r="11389" spans="1:14" x14ac:dyDescent="0.2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s="32">
        <f t="shared" si="531"/>
        <v>0</v>
      </c>
      <c r="J11389" t="str">
        <f>IF(K11389="natural gas",VLOOKUP(D11389,'Cross-Page Data'!$I$4:$J$13,2,FALSE),IF(K11389="solar",VLOOKUP('Form 923'!D11389,'Cross-Page Data'!$I$14:$J$117,2,FALSE),K11389))</f>
        <v>other</v>
      </c>
      <c r="K11389" t="str">
        <f>VLOOKUP(E11389,'Cross-Page Data'!$D$4:$F$48,3,FALSE)</f>
        <v>other</v>
      </c>
      <c r="L11389" t="b">
        <f>IF(AND($P$6=FALSE,OR(C11389="Commercial NAICS Cogen",C11389="Industrial NAICS Cogen",C11389="NAICS-22 Cogen")),FALSE,IF(AND($P$7=FALSE,OR(C11389="Commercial NAICS Cogen",C11389="Commercial NAICS Non-Cogen",C11389="industrial NAICS Cogen", C11389="industrial NAICS non-cogen")),FALSE,TRUE))</f>
        <v>1</v>
      </c>
      <c r="M11389">
        <f t="shared" si="532"/>
        <v>0.47889610389610388</v>
      </c>
      <c r="N11389">
        <f t="shared" si="533"/>
        <v>1</v>
      </c>
    </row>
    <row r="11390" spans="1:14" x14ac:dyDescent="0.2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s="32">
        <f t="shared" si="531"/>
        <v>8901999.917320827</v>
      </c>
      <c r="J11390" t="str">
        <f>IF(K11390="natural gas",VLOOKUP(D11390,'Cross-Page Data'!$I$4:$J$13,2,FALSE),IF(K11390="solar",VLOOKUP('Form 923'!D11390,'Cross-Page Data'!$I$14:$J$117,2,FALSE),K11390))</f>
        <v>solar pv</v>
      </c>
      <c r="K11390" t="str">
        <f>VLOOKUP(E11390,'Cross-Page Data'!$D$4:$F$48,3,FALSE)</f>
        <v>solar</v>
      </c>
      <c r="L11390" t="b">
        <f>IF(AND($P$6=FALSE,OR(C11390="Commercial NAICS Cogen",C11390="Industrial NAICS Cogen",C11390="NAICS-22 Cogen")),FALSE,IF(AND($P$7=FALSE,OR(C11390="Commercial NAICS Cogen",C11390="Commercial NAICS Non-Cogen",C11390="industrial NAICS Cogen", C11390="industrial NAICS non-cogen")),FALSE,TRUE))</f>
        <v>1</v>
      </c>
      <c r="M11390">
        <f t="shared" si="532"/>
        <v>0.49731945758435825</v>
      </c>
      <c r="N11390">
        <f t="shared" si="533"/>
        <v>1</v>
      </c>
    </row>
    <row r="11391" spans="1:14" x14ac:dyDescent="0.2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s="32">
        <f t="shared" si="531"/>
        <v>8902013.4228187911</v>
      </c>
      <c r="J11391" t="str">
        <f>IF(K11391="natural gas",VLOOKUP(D11391,'Cross-Page Data'!$I$4:$J$13,2,FALSE),IF(K11391="solar",VLOOKUP('Form 923'!D11391,'Cross-Page Data'!$I$14:$J$117,2,FALSE),K11391))</f>
        <v>solar pv</v>
      </c>
      <c r="K11391" t="str">
        <f>VLOOKUP(E11391,'Cross-Page Data'!$D$4:$F$48,3,FALSE)</f>
        <v>solar</v>
      </c>
      <c r="L11391" t="b">
        <f>IF(AND($P$6=FALSE,OR(C11391="Commercial NAICS Cogen",C11391="Industrial NAICS Cogen",C11391="NAICS-22 Cogen")),FALSE,IF(AND($P$7=FALSE,OR(C11391="Commercial NAICS Cogen",C11391="Commercial NAICS Non-Cogen",C11391="industrial NAICS Cogen", C11391="industrial NAICS non-cogen")),FALSE,TRUE))</f>
        <v>1</v>
      </c>
      <c r="M11391">
        <f t="shared" si="532"/>
        <v>0.42352570167139703</v>
      </c>
      <c r="N11391">
        <f t="shared" si="533"/>
        <v>1</v>
      </c>
    </row>
    <row r="11392" spans="1:14" x14ac:dyDescent="0.2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s="32">
        <f t="shared" si="531"/>
        <v>8901977.0726034231</v>
      </c>
      <c r="J11392" t="str">
        <f>IF(K11392="natural gas",VLOOKUP(D11392,'Cross-Page Data'!$I$4:$J$13,2,FALSE),IF(K11392="solar",VLOOKUP('Form 923'!D11392,'Cross-Page Data'!$I$14:$J$117,2,FALSE),K11392))</f>
        <v>solar pv</v>
      </c>
      <c r="K11392" t="str">
        <f>VLOOKUP(E11392,'Cross-Page Data'!$D$4:$F$48,3,FALSE)</f>
        <v>solar</v>
      </c>
      <c r="L11392" t="b">
        <f>IF(AND($P$6=FALSE,OR(C11392="Commercial NAICS Cogen",C11392="Industrial NAICS Cogen",C11392="NAICS-22 Cogen")),FALSE,IF(AND($P$7=FALSE,OR(C11392="Commercial NAICS Cogen",C11392="Commercial NAICS Non-Cogen",C11392="industrial NAICS Cogen", C11392="industrial NAICS non-cogen")),FALSE,TRUE))</f>
        <v>1</v>
      </c>
      <c r="M11392">
        <f t="shared" si="532"/>
        <v>0.59508041627246921</v>
      </c>
      <c r="N11392">
        <f t="shared" si="533"/>
        <v>1</v>
      </c>
    </row>
    <row r="11393" spans="1:14" ht="26.25" x14ac:dyDescent="0.2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s="32">
        <f t="shared" si="531"/>
        <v>8902189.7810218986</v>
      </c>
      <c r="J11393" t="str">
        <f>IF(K11393="natural gas",VLOOKUP(D11393,'Cross-Page Data'!$I$4:$J$13,2,FALSE),IF(K11393="solar",VLOOKUP('Form 923'!D11393,'Cross-Page Data'!$I$14:$J$117,2,FALSE),K11393))</f>
        <v>wind</v>
      </c>
      <c r="K11393" t="str">
        <f>VLOOKUP(E11393,'Cross-Page Data'!$D$4:$F$48,3,FALSE)</f>
        <v>wind</v>
      </c>
      <c r="L11393" t="b">
        <f>IF(AND($P$6=FALSE,OR(C11393="Commercial NAICS Cogen",C11393="Industrial NAICS Cogen",C11393="NAICS-22 Cogen")),FALSE,IF(AND($P$7=FALSE,OR(C11393="Commercial NAICS Cogen",C11393="Commercial NAICS Non-Cogen",C11393="industrial NAICS Cogen", C11393="industrial NAICS non-cogen")),FALSE,TRUE))</f>
        <v>0</v>
      </c>
      <c r="M11393">
        <f t="shared" si="532"/>
        <v>4.0244969378827648E-2</v>
      </c>
      <c r="N11393">
        <f t="shared" si="533"/>
        <v>0</v>
      </c>
    </row>
    <row r="11394" spans="1:14" x14ac:dyDescent="0.2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s="32">
        <f t="shared" si="531"/>
        <v>8901998.379038794</v>
      </c>
      <c r="J11394" t="str">
        <f>IF(K11394="natural gas",VLOOKUP(D11394,'Cross-Page Data'!$I$4:$J$13,2,FALSE),IF(K11394="solar",VLOOKUP('Form 923'!D11394,'Cross-Page Data'!$I$14:$J$117,2,FALSE),K11394))</f>
        <v>solar pv</v>
      </c>
      <c r="K11394" t="str">
        <f>VLOOKUP(E11394,'Cross-Page Data'!$D$4:$F$48,3,FALSE)</f>
        <v>solar</v>
      </c>
      <c r="L11394" t="b">
        <f>IF(AND($P$6=FALSE,OR(C11394="Commercial NAICS Cogen",C11394="Industrial NAICS Cogen",C11394="NAICS-22 Cogen")),FALSE,IF(AND($P$7=FALSE,OR(C11394="Commercial NAICS Cogen",C11394="Commercial NAICS Non-Cogen",C11394="industrial NAICS Cogen", C11394="industrial NAICS non-cogen")),FALSE,TRUE))</f>
        <v>1</v>
      </c>
      <c r="M11394">
        <f t="shared" si="532"/>
        <v>0.50898770104068114</v>
      </c>
      <c r="N11394">
        <f t="shared" si="533"/>
        <v>1</v>
      </c>
    </row>
    <row r="11395" spans="1:14" ht="26.25" x14ac:dyDescent="0.2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s="32">
        <f t="shared" si="531"/>
        <v>8902052.5747209229</v>
      </c>
      <c r="J11395" t="str">
        <f>IF(K11395="natural gas",VLOOKUP(D11395,'Cross-Page Data'!$I$4:$J$13,2,FALSE),IF(K11395="solar",VLOOKUP('Form 923'!D11395,'Cross-Page Data'!$I$14:$J$117,2,FALSE),K11395))</f>
        <v>wind</v>
      </c>
      <c r="K11395" t="str">
        <f>VLOOKUP(E11395,'Cross-Page Data'!$D$4:$F$48,3,FALSE)</f>
        <v>wind</v>
      </c>
      <c r="L11395" t="b">
        <f>IF(AND($P$6=FALSE,OR(C11395="Commercial NAICS Cogen",C11395="Industrial NAICS Cogen",C11395="NAICS-22 Cogen")),FALSE,IF(AND($P$7=FALSE,OR(C11395="Commercial NAICS Cogen",C11395="Commercial NAICS Non-Cogen",C11395="industrial NAICS Cogen", C11395="industrial NAICS non-cogen")),FALSE,TRUE))</f>
        <v>0</v>
      </c>
      <c r="M11395">
        <f t="shared" si="532"/>
        <v>9.0113735783027116E-2</v>
      </c>
      <c r="N11395">
        <f t="shared" si="533"/>
        <v>1</v>
      </c>
    </row>
    <row r="11396" spans="1:14" x14ac:dyDescent="0.2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s="32">
        <f t="shared" si="531"/>
        <v>8902311.7076808363</v>
      </c>
      <c r="J11396" t="str">
        <f>IF(K11396="natural gas",VLOOKUP(D11396,'Cross-Page Data'!$I$4:$J$13,2,FALSE),IF(K11396="solar",VLOOKUP('Form 923'!D11396,'Cross-Page Data'!$I$14:$J$117,2,FALSE),K11396))</f>
        <v>solar pv</v>
      </c>
      <c r="K11396" t="str">
        <f>VLOOKUP(E11396,'Cross-Page Data'!$D$4:$F$48,3,FALSE)</f>
        <v>solar</v>
      </c>
      <c r="L11396" t="b">
        <f>IF(AND($P$6=FALSE,OR(C11396="Commercial NAICS Cogen",C11396="Industrial NAICS Cogen",C11396="NAICS-22 Cogen")),FALSE,IF(AND($P$7=FALSE,OR(C11396="Commercial NAICS Cogen",C11396="Commercial NAICS Non-Cogen",C11396="industrial NAICS Cogen", C11396="industrial NAICS non-cogen")),FALSE,TRUE))</f>
        <v>1</v>
      </c>
      <c r="M11396">
        <f t="shared" si="532"/>
        <v>0.12235887732576474</v>
      </c>
      <c r="N11396">
        <f t="shared" si="533"/>
        <v>1</v>
      </c>
    </row>
    <row r="11397" spans="1:14" ht="26.25" x14ac:dyDescent="0.2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s="32">
        <f t="shared" si="531"/>
        <v>10452051.714446317</v>
      </c>
      <c r="J11397" t="str">
        <f>IF(K11397="natural gas",VLOOKUP(D11397,'Cross-Page Data'!$I$4:$J$13,2,FALSE),IF(K11397="solar",VLOOKUP('Form 923'!D11397,'Cross-Page Data'!$I$14:$J$117,2,FALSE),K11397))</f>
        <v>natural gas peaker</v>
      </c>
      <c r="K11397" t="str">
        <f>VLOOKUP(E11397,'Cross-Page Data'!$D$4:$F$48,3,FALSE)</f>
        <v>natural gas</v>
      </c>
      <c r="L11397" t="b">
        <f>IF(AND($P$6=FALSE,OR(C11397="Commercial NAICS Cogen",C11397="Industrial NAICS Cogen",C11397="NAICS-22 Cogen")),FALSE,IF(AND($P$7=FALSE,OR(C11397="Commercial NAICS Cogen",C11397="Commercial NAICS Non-Cogen",C11397="industrial NAICS Cogen", C11397="industrial NAICS non-cogen")),FALSE,TRUE))</f>
        <v>0</v>
      </c>
      <c r="M11397">
        <f t="shared" si="532"/>
        <v>0.46320987654320989</v>
      </c>
      <c r="N11397">
        <f t="shared" si="533"/>
        <v>1</v>
      </c>
    </row>
    <row r="11398" spans="1:14" x14ac:dyDescent="0.2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s="32">
        <f t="shared" si="531"/>
        <v>8902025.3581425976</v>
      </c>
      <c r="J11398" t="str">
        <f>IF(K11398="natural gas",VLOOKUP(D11398,'Cross-Page Data'!$I$4:$J$13,2,FALSE),IF(K11398="solar",VLOOKUP('Form 923'!D11398,'Cross-Page Data'!$I$14:$J$117,2,FALSE),K11398))</f>
        <v>solar pv</v>
      </c>
      <c r="K11398" t="str">
        <f>VLOOKUP(E11398,'Cross-Page Data'!$D$4:$F$48,3,FALSE)</f>
        <v>solar</v>
      </c>
      <c r="L11398" t="b">
        <f>IF(AND($P$6=FALSE,OR(C11398="Commercial NAICS Cogen",C11398="Industrial NAICS Cogen",C11398="NAICS-22 Cogen")),FALSE,IF(AND($P$7=FALSE,OR(C11398="Commercial NAICS Cogen",C11398="Commercial NAICS Non-Cogen",C11398="industrial NAICS Cogen", C11398="industrial NAICS non-cogen")),FALSE,TRUE))</f>
        <v>1</v>
      </c>
      <c r="M11398">
        <f t="shared" si="532"/>
        <v>0.38883632923368022</v>
      </c>
      <c r="N11398">
        <f t="shared" si="533"/>
        <v>1</v>
      </c>
    </row>
    <row r="11399" spans="1:14" x14ac:dyDescent="0.2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s="32">
        <f t="shared" ref="I11399:I11462" si="534">IFERROR(F11399/G11399*10^6,"")</f>
        <v>8902000.1260235272</v>
      </c>
      <c r="J11399" t="str">
        <f>IF(K11399="natural gas",VLOOKUP(D11399,'Cross-Page Data'!$I$4:$J$13,2,FALSE),IF(K11399="solar",VLOOKUP('Form 923'!D11399,'Cross-Page Data'!$I$14:$J$117,2,FALSE),K11399))</f>
        <v>wind</v>
      </c>
      <c r="K11399" t="str">
        <f>VLOOKUP(E11399,'Cross-Page Data'!$D$4:$F$48,3,FALSE)</f>
        <v>wind</v>
      </c>
      <c r="L11399" t="b">
        <f>IF(AND($P$6=FALSE,OR(C11399="Commercial NAICS Cogen",C11399="Industrial NAICS Cogen",C11399="NAICS-22 Cogen")),FALSE,IF(AND($P$7=FALSE,OR(C11399="Commercial NAICS Cogen",C11399="Commercial NAICS Non-Cogen",C11399="industrial NAICS Cogen", C11399="industrial NAICS non-cogen")),FALSE,TRUE))</f>
        <v>1</v>
      </c>
      <c r="M11399">
        <f t="shared" ref="M11399:M11462" si="535">(COUNTIFS($J$6:$J$14148,J11399,$I$6:$I$14148,"&gt;"&amp;I11399)+1)/COUNTIFS($J$6:$J$14148,J11399)</f>
        <v>0.46981627296587924</v>
      </c>
      <c r="N11399">
        <f t="shared" ref="N11399:N11462" si="536">IF(OR(M11399&gt;0.95,M11399&lt;0.05),0,1)</f>
        <v>1</v>
      </c>
    </row>
    <row r="11400" spans="1:14" x14ac:dyDescent="0.2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s="32">
        <f t="shared" si="534"/>
        <v>8901929.4318302944</v>
      </c>
      <c r="J11400" t="str">
        <f>IF(K11400="natural gas",VLOOKUP(D11400,'Cross-Page Data'!$I$4:$J$13,2,FALSE),IF(K11400="solar",VLOOKUP('Form 923'!D11400,'Cross-Page Data'!$I$14:$J$117,2,FALSE),K11400))</f>
        <v>solar pv</v>
      </c>
      <c r="K11400" t="str">
        <f>VLOOKUP(E11400,'Cross-Page Data'!$D$4:$F$48,3,FALSE)</f>
        <v>solar</v>
      </c>
      <c r="L11400" t="b">
        <f>IF(AND($P$6=FALSE,OR(C11400="Commercial NAICS Cogen",C11400="Industrial NAICS Cogen",C11400="NAICS-22 Cogen")),FALSE,IF(AND($P$7=FALSE,OR(C11400="Commercial NAICS Cogen",C11400="Commercial NAICS Non-Cogen",C11400="industrial NAICS Cogen", C11400="industrial NAICS non-cogen")),FALSE,TRUE))</f>
        <v>1</v>
      </c>
      <c r="M11400">
        <f t="shared" si="535"/>
        <v>0.67328918322295805</v>
      </c>
      <c r="N11400">
        <f t="shared" si="536"/>
        <v>1</v>
      </c>
    </row>
    <row r="11401" spans="1:14" x14ac:dyDescent="0.2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s="32">
        <f t="shared" si="534"/>
        <v>8901582.1936175916</v>
      </c>
      <c r="J11401" t="str">
        <f>IF(K11401="natural gas",VLOOKUP(D11401,'Cross-Page Data'!$I$4:$J$13,2,FALSE),IF(K11401="solar",VLOOKUP('Form 923'!D11401,'Cross-Page Data'!$I$14:$J$117,2,FALSE),K11401))</f>
        <v>solar pv</v>
      </c>
      <c r="K11401" t="str">
        <f>VLOOKUP(E11401,'Cross-Page Data'!$D$4:$F$48,3,FALSE)</f>
        <v>solar</v>
      </c>
      <c r="L11401" t="b">
        <f>IF(AND($P$6=FALSE,OR(C11401="Commercial NAICS Cogen",C11401="Industrial NAICS Cogen",C11401="NAICS-22 Cogen")),FALSE,IF(AND($P$7=FALSE,OR(C11401="Commercial NAICS Cogen",C11401="Commercial NAICS Non-Cogen",C11401="industrial NAICS Cogen", C11401="industrial NAICS non-cogen")),FALSE,TRUE))</f>
        <v>1</v>
      </c>
      <c r="M11401">
        <f t="shared" si="535"/>
        <v>0.87764112267423522</v>
      </c>
      <c r="N11401">
        <f t="shared" si="536"/>
        <v>1</v>
      </c>
    </row>
    <row r="11402" spans="1:14" x14ac:dyDescent="0.2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s="32">
        <f t="shared" si="534"/>
        <v>8901931.4907693937</v>
      </c>
      <c r="J11402" t="str">
        <f>IF(K11402="natural gas",VLOOKUP(D11402,'Cross-Page Data'!$I$4:$J$13,2,FALSE),IF(K11402="solar",VLOOKUP('Form 923'!D11402,'Cross-Page Data'!$I$14:$J$117,2,FALSE),K11402))</f>
        <v>solar pv</v>
      </c>
      <c r="K11402" t="str">
        <f>VLOOKUP(E11402,'Cross-Page Data'!$D$4:$F$48,3,FALSE)</f>
        <v>solar</v>
      </c>
      <c r="L11402" t="b">
        <f>IF(AND($P$6=FALSE,OR(C11402="Commercial NAICS Cogen",C11402="Industrial NAICS Cogen",C11402="NAICS-22 Cogen")),FALSE,IF(AND($P$7=FALSE,OR(C11402="Commercial NAICS Cogen",C11402="Commercial NAICS Non-Cogen",C11402="industrial NAICS Cogen", C11402="industrial NAICS non-cogen")),FALSE,TRUE))</f>
        <v>1</v>
      </c>
      <c r="M11402">
        <f t="shared" si="535"/>
        <v>0.67139703563544628</v>
      </c>
      <c r="N11402">
        <f t="shared" si="536"/>
        <v>1</v>
      </c>
    </row>
    <row r="11403" spans="1:14" x14ac:dyDescent="0.2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s="32">
        <f t="shared" si="534"/>
        <v>8902043.070127001</v>
      </c>
      <c r="J11403" t="str">
        <f>IF(K11403="natural gas",VLOOKUP(D11403,'Cross-Page Data'!$I$4:$J$13,2,FALSE),IF(K11403="solar",VLOOKUP('Form 923'!D11403,'Cross-Page Data'!$I$14:$J$117,2,FALSE),K11403))</f>
        <v>solar pv</v>
      </c>
      <c r="K11403" t="str">
        <f>VLOOKUP(E11403,'Cross-Page Data'!$D$4:$F$48,3,FALSE)</f>
        <v>solar</v>
      </c>
      <c r="L11403" t="b">
        <f>IF(AND($P$6=FALSE,OR(C11403="Commercial NAICS Cogen",C11403="Industrial NAICS Cogen",C11403="NAICS-22 Cogen")),FALSE,IF(AND($P$7=FALSE,OR(C11403="Commercial NAICS Cogen",C11403="Commercial NAICS Non-Cogen",C11403="industrial NAICS Cogen", C11403="industrial NAICS non-cogen")),FALSE,TRUE))</f>
        <v>1</v>
      </c>
      <c r="M11403">
        <f t="shared" si="535"/>
        <v>0.35130873541469571</v>
      </c>
      <c r="N11403">
        <f t="shared" si="536"/>
        <v>1</v>
      </c>
    </row>
    <row r="11404" spans="1:14" x14ac:dyDescent="0.2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s="32">
        <f t="shared" si="534"/>
        <v>12429509.943181818</v>
      </c>
      <c r="J11404" t="str">
        <f>IF(K11404="natural gas",VLOOKUP(D11404,'Cross-Page Data'!$I$4:$J$13,2,FALSE),IF(K11404="solar",VLOOKUP('Form 923'!D11404,'Cross-Page Data'!$I$14:$J$117,2,FALSE),K11404))</f>
        <v>biomass</v>
      </c>
      <c r="K11404" t="str">
        <f>VLOOKUP(E11404,'Cross-Page Data'!$D$4:$F$48,3,FALSE)</f>
        <v>biomass</v>
      </c>
      <c r="L11404" t="b">
        <f>IF(AND($P$6=FALSE,OR(C11404="Commercial NAICS Cogen",C11404="Industrial NAICS Cogen",C11404="NAICS-22 Cogen")),FALSE,IF(AND($P$7=FALSE,OR(C11404="Commercial NAICS Cogen",C11404="Commercial NAICS Non-Cogen",C11404="industrial NAICS Cogen", C11404="industrial NAICS non-cogen")),FALSE,TRUE))</f>
        <v>1</v>
      </c>
      <c r="M11404">
        <f t="shared" si="535"/>
        <v>0.22149122807017543</v>
      </c>
      <c r="N11404">
        <f t="shared" si="536"/>
        <v>1</v>
      </c>
    </row>
    <row r="11405" spans="1:14" x14ac:dyDescent="0.2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s="32">
        <f t="shared" si="534"/>
        <v>8901520.6372194067</v>
      </c>
      <c r="J11405" t="str">
        <f>IF(K11405="natural gas",VLOOKUP(D11405,'Cross-Page Data'!$I$4:$J$13,2,FALSE),IF(K11405="solar",VLOOKUP('Form 923'!D11405,'Cross-Page Data'!$I$14:$J$117,2,FALSE),K11405))</f>
        <v>solar pv</v>
      </c>
      <c r="K11405" t="str">
        <f>VLOOKUP(E11405,'Cross-Page Data'!$D$4:$F$48,3,FALSE)</f>
        <v>solar</v>
      </c>
      <c r="L11405" t="b">
        <f>IF(AND($P$6=FALSE,OR(C11405="Commercial NAICS Cogen",C11405="Industrial NAICS Cogen",C11405="NAICS-22 Cogen")),FALSE,IF(AND($P$7=FALSE,OR(C11405="Commercial NAICS Cogen",C11405="Commercial NAICS Non-Cogen",C11405="industrial NAICS Cogen", C11405="industrial NAICS non-cogen")),FALSE,TRUE))</f>
        <v>1</v>
      </c>
      <c r="M11405">
        <f t="shared" si="535"/>
        <v>0.89151687164932203</v>
      </c>
      <c r="N11405">
        <f t="shared" si="536"/>
        <v>1</v>
      </c>
    </row>
    <row r="11406" spans="1:14" x14ac:dyDescent="0.2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s="32">
        <f t="shared" si="534"/>
        <v>8902005.9525249843</v>
      </c>
      <c r="J11406" t="str">
        <f>IF(K11406="natural gas",VLOOKUP(D11406,'Cross-Page Data'!$I$4:$J$13,2,FALSE),IF(K11406="solar",VLOOKUP('Form 923'!D11406,'Cross-Page Data'!$I$14:$J$117,2,FALSE),K11406))</f>
        <v>wind</v>
      </c>
      <c r="K11406" t="str">
        <f>VLOOKUP(E11406,'Cross-Page Data'!$D$4:$F$48,3,FALSE)</f>
        <v>wind</v>
      </c>
      <c r="L11406" t="b">
        <f>IF(AND($P$6=FALSE,OR(C11406="Commercial NAICS Cogen",C11406="Industrial NAICS Cogen",C11406="NAICS-22 Cogen")),FALSE,IF(AND($P$7=FALSE,OR(C11406="Commercial NAICS Cogen",C11406="Commercial NAICS Non-Cogen",C11406="industrial NAICS Cogen", C11406="industrial NAICS non-cogen")),FALSE,TRUE))</f>
        <v>1</v>
      </c>
      <c r="M11406">
        <f t="shared" si="535"/>
        <v>0.21697287839020121</v>
      </c>
      <c r="N11406">
        <f t="shared" si="536"/>
        <v>1</v>
      </c>
    </row>
    <row r="11407" spans="1:14" x14ac:dyDescent="0.2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s="32">
        <f t="shared" si="534"/>
        <v>8902082.8041656092</v>
      </c>
      <c r="J11407" t="str">
        <f>IF(K11407="natural gas",VLOOKUP(D11407,'Cross-Page Data'!$I$4:$J$13,2,FALSE),IF(K11407="solar",VLOOKUP('Form 923'!D11407,'Cross-Page Data'!$I$14:$J$117,2,FALSE),K11407))</f>
        <v>solar pv</v>
      </c>
      <c r="K11407" t="str">
        <f>VLOOKUP(E11407,'Cross-Page Data'!$D$4:$F$48,3,FALSE)</f>
        <v>solar</v>
      </c>
      <c r="L11407" t="b">
        <f>IF(AND($P$6=FALSE,OR(C11407="Commercial NAICS Cogen",C11407="Industrial NAICS Cogen",C11407="NAICS-22 Cogen")),FALSE,IF(AND($P$7=FALSE,OR(C11407="Commercial NAICS Cogen",C11407="Commercial NAICS Non-Cogen",C11407="industrial NAICS Cogen", C11407="industrial NAICS non-cogen")),FALSE,TRUE))</f>
        <v>1</v>
      </c>
      <c r="M11407">
        <f t="shared" si="535"/>
        <v>0.28886786502680545</v>
      </c>
      <c r="N11407">
        <f t="shared" si="536"/>
        <v>1</v>
      </c>
    </row>
    <row r="11408" spans="1:14" x14ac:dyDescent="0.2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s="32">
        <f t="shared" si="534"/>
        <v>8901999.6324045509</v>
      </c>
      <c r="J11408" t="str">
        <f>IF(K11408="natural gas",VLOOKUP(D11408,'Cross-Page Data'!$I$4:$J$13,2,FALSE),IF(K11408="solar",VLOOKUP('Form 923'!D11408,'Cross-Page Data'!$I$14:$J$117,2,FALSE),K11408))</f>
        <v>wind</v>
      </c>
      <c r="K11408" t="str">
        <f>VLOOKUP(E11408,'Cross-Page Data'!$D$4:$F$48,3,FALSE)</f>
        <v>wind</v>
      </c>
      <c r="L11408" t="b">
        <f>IF(AND($P$6=FALSE,OR(C11408="Commercial NAICS Cogen",C11408="Industrial NAICS Cogen",C11408="NAICS-22 Cogen")),FALSE,IF(AND($P$7=FALSE,OR(C11408="Commercial NAICS Cogen",C11408="Commercial NAICS Non-Cogen",C11408="industrial NAICS Cogen", C11408="industrial NAICS non-cogen")),FALSE,TRUE))</f>
        <v>1</v>
      </c>
      <c r="M11408">
        <f t="shared" si="535"/>
        <v>0.51706036745406825</v>
      </c>
      <c r="N11408">
        <f t="shared" si="536"/>
        <v>1</v>
      </c>
    </row>
    <row r="11409" spans="1:14" x14ac:dyDescent="0.2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s="32">
        <f t="shared" si="534"/>
        <v>8902093.5319237579</v>
      </c>
      <c r="J11409" t="str">
        <f>IF(K11409="natural gas",VLOOKUP(D11409,'Cross-Page Data'!$I$4:$J$13,2,FALSE),IF(K11409="solar",VLOOKUP('Form 923'!D11409,'Cross-Page Data'!$I$14:$J$117,2,FALSE),K11409))</f>
        <v>solar pv</v>
      </c>
      <c r="K11409" t="str">
        <f>VLOOKUP(E11409,'Cross-Page Data'!$D$4:$F$48,3,FALSE)</f>
        <v>solar</v>
      </c>
      <c r="L11409" t="b">
        <f>IF(AND($P$6=FALSE,OR(C11409="Commercial NAICS Cogen",C11409="Industrial NAICS Cogen",C11409="NAICS-22 Cogen")),FALSE,IF(AND($P$7=FALSE,OR(C11409="Commercial NAICS Cogen",C11409="Commercial NAICS Non-Cogen",C11409="industrial NAICS Cogen", C11409="industrial NAICS non-cogen")),FALSE,TRUE))</f>
        <v>1</v>
      </c>
      <c r="M11409">
        <f t="shared" si="535"/>
        <v>0.2771996215704825</v>
      </c>
      <c r="N11409">
        <f t="shared" si="536"/>
        <v>1</v>
      </c>
    </row>
    <row r="11410" spans="1:14" x14ac:dyDescent="0.2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s="32">
        <f t="shared" si="534"/>
        <v>8902080.9126439206</v>
      </c>
      <c r="J11410" t="str">
        <f>IF(K11410="natural gas",VLOOKUP(D11410,'Cross-Page Data'!$I$4:$J$13,2,FALSE),IF(K11410="solar",VLOOKUP('Form 923'!D11410,'Cross-Page Data'!$I$14:$J$117,2,FALSE),K11410))</f>
        <v>solar pv</v>
      </c>
      <c r="K11410" t="str">
        <f>VLOOKUP(E11410,'Cross-Page Data'!$D$4:$F$48,3,FALSE)</f>
        <v>solar</v>
      </c>
      <c r="L11410" t="b">
        <f>IF(AND($P$6=FALSE,OR(C11410="Commercial NAICS Cogen",C11410="Industrial NAICS Cogen",C11410="NAICS-22 Cogen")),FALSE,IF(AND($P$7=FALSE,OR(C11410="Commercial NAICS Cogen",C11410="Commercial NAICS Non-Cogen",C11410="industrial NAICS Cogen", C11410="industrial NAICS non-cogen")),FALSE,TRUE))</f>
        <v>1</v>
      </c>
      <c r="M11410">
        <f t="shared" si="535"/>
        <v>0.2904446546830653</v>
      </c>
      <c r="N11410">
        <f t="shared" si="536"/>
        <v>1</v>
      </c>
    </row>
    <row r="11411" spans="1:14" x14ac:dyDescent="0.2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s="32">
        <f t="shared" si="534"/>
        <v>8902003.8682683576</v>
      </c>
      <c r="J11411" t="str">
        <f>IF(K11411="natural gas",VLOOKUP(D11411,'Cross-Page Data'!$I$4:$J$13,2,FALSE),IF(K11411="solar",VLOOKUP('Form 923'!D11411,'Cross-Page Data'!$I$14:$J$117,2,FALSE),K11411))</f>
        <v>solar pv</v>
      </c>
      <c r="K11411" t="str">
        <f>VLOOKUP(E11411,'Cross-Page Data'!$D$4:$F$48,3,FALSE)</f>
        <v>solar</v>
      </c>
      <c r="L11411" t="b">
        <f>IF(AND($P$6=FALSE,OR(C11411="Commercial NAICS Cogen",C11411="Industrial NAICS Cogen",C11411="NAICS-22 Cogen")),FALSE,IF(AND($P$7=FALSE,OR(C11411="Commercial NAICS Cogen",C11411="Commercial NAICS Non-Cogen",C11411="industrial NAICS Cogen", C11411="industrial NAICS non-cogen")),FALSE,TRUE))</f>
        <v>1</v>
      </c>
      <c r="M11411">
        <f t="shared" si="535"/>
        <v>0.46452223273415327</v>
      </c>
      <c r="N11411">
        <f t="shared" si="536"/>
        <v>1</v>
      </c>
    </row>
    <row r="11412" spans="1:14" x14ac:dyDescent="0.2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s="32">
        <f t="shared" si="534"/>
        <v>8902011.680726802</v>
      </c>
      <c r="J11412" t="str">
        <f>IF(K11412="natural gas",VLOOKUP(D11412,'Cross-Page Data'!$I$4:$J$13,2,FALSE),IF(K11412="solar",VLOOKUP('Form 923'!D11412,'Cross-Page Data'!$I$14:$J$117,2,FALSE),K11412))</f>
        <v>solar pv</v>
      </c>
      <c r="K11412" t="str">
        <f>VLOOKUP(E11412,'Cross-Page Data'!$D$4:$F$48,3,FALSE)</f>
        <v>solar</v>
      </c>
      <c r="L11412" t="b">
        <f>IF(AND($P$6=FALSE,OR(C11412="Commercial NAICS Cogen",C11412="Industrial NAICS Cogen",C11412="NAICS-22 Cogen")),FALSE,IF(AND($P$7=FALSE,OR(C11412="Commercial NAICS Cogen",C11412="Commercial NAICS Non-Cogen",C11412="industrial NAICS Cogen", C11412="industrial NAICS non-cogen")),FALSE,TRUE))</f>
        <v>1</v>
      </c>
      <c r="M11412">
        <f t="shared" si="535"/>
        <v>0.43077893409019236</v>
      </c>
      <c r="N11412">
        <f t="shared" si="536"/>
        <v>1</v>
      </c>
    </row>
    <row r="11413" spans="1:14" x14ac:dyDescent="0.2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s="32">
        <f t="shared" si="534"/>
        <v>8902002.5564550478</v>
      </c>
      <c r="J11413" t="str">
        <f>IF(K11413="natural gas",VLOOKUP(D11413,'Cross-Page Data'!$I$4:$J$13,2,FALSE),IF(K11413="solar",VLOOKUP('Form 923'!D11413,'Cross-Page Data'!$I$14:$J$117,2,FALSE),K11413))</f>
        <v>solar pv</v>
      </c>
      <c r="K11413" t="str">
        <f>VLOOKUP(E11413,'Cross-Page Data'!$D$4:$F$48,3,FALSE)</f>
        <v>solar</v>
      </c>
      <c r="L11413" t="b">
        <f>IF(AND($P$6=FALSE,OR(C11413="Commercial NAICS Cogen",C11413="Industrial NAICS Cogen",C11413="NAICS-22 Cogen")),FALSE,IF(AND($P$7=FALSE,OR(C11413="Commercial NAICS Cogen",C11413="Commercial NAICS Non-Cogen",C11413="industrial NAICS Cogen", C11413="industrial NAICS non-cogen")),FALSE,TRUE))</f>
        <v>1</v>
      </c>
      <c r="M11413">
        <f t="shared" si="535"/>
        <v>0.47335225480920845</v>
      </c>
      <c r="N11413">
        <f t="shared" si="536"/>
        <v>1</v>
      </c>
    </row>
    <row r="11414" spans="1:14" x14ac:dyDescent="0.2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s="32">
        <f t="shared" si="534"/>
        <v>8902001.2528197486</v>
      </c>
      <c r="J11414" t="str">
        <f>IF(K11414="natural gas",VLOOKUP(D11414,'Cross-Page Data'!$I$4:$J$13,2,FALSE),IF(K11414="solar",VLOOKUP('Form 923'!D11414,'Cross-Page Data'!$I$14:$J$117,2,FALSE),K11414))</f>
        <v>wind</v>
      </c>
      <c r="K11414" t="str">
        <f>VLOOKUP(E11414,'Cross-Page Data'!$D$4:$F$48,3,FALSE)</f>
        <v>wind</v>
      </c>
      <c r="L11414" t="b">
        <f>IF(AND($P$6=FALSE,OR(C11414="Commercial NAICS Cogen",C11414="Industrial NAICS Cogen",C11414="NAICS-22 Cogen")),FALSE,IF(AND($P$7=FALSE,OR(C11414="Commercial NAICS Cogen",C11414="Commercial NAICS Non-Cogen",C11414="industrial NAICS Cogen", C11414="industrial NAICS non-cogen")),FALSE,TRUE))</f>
        <v>1</v>
      </c>
      <c r="M11414">
        <f t="shared" si="535"/>
        <v>0.37620297462817148</v>
      </c>
      <c r="N11414">
        <f t="shared" si="536"/>
        <v>1</v>
      </c>
    </row>
    <row r="11415" spans="1:14" x14ac:dyDescent="0.2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s="32">
        <f t="shared" si="534"/>
        <v>8902405.8102587387</v>
      </c>
      <c r="J11415" t="str">
        <f>IF(K11415="natural gas",VLOOKUP(D11415,'Cross-Page Data'!$I$4:$J$13,2,FALSE),IF(K11415="solar",VLOOKUP('Form 923'!D11415,'Cross-Page Data'!$I$14:$J$117,2,FALSE),K11415))</f>
        <v>solar pv</v>
      </c>
      <c r="K11415" t="str">
        <f>VLOOKUP(E11415,'Cross-Page Data'!$D$4:$F$48,3,FALSE)</f>
        <v>solar</v>
      </c>
      <c r="L11415" t="b">
        <f>IF(AND($P$6=FALSE,OR(C11415="Commercial NAICS Cogen",C11415="Industrial NAICS Cogen",C11415="NAICS-22 Cogen")),FALSE,IF(AND($P$7=FALSE,OR(C11415="Commercial NAICS Cogen",C11415="Commercial NAICS Non-Cogen",C11415="industrial NAICS Cogen", C11415="industrial NAICS non-cogen")),FALSE,TRUE))</f>
        <v>1</v>
      </c>
      <c r="M11415">
        <f t="shared" si="535"/>
        <v>9.3030589719331439E-2</v>
      </c>
      <c r="N11415">
        <f t="shared" si="536"/>
        <v>1</v>
      </c>
    </row>
    <row r="11416" spans="1:14" x14ac:dyDescent="0.2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s="32">
        <f t="shared" si="534"/>
        <v>8901015.228426395</v>
      </c>
      <c r="J11416" t="str">
        <f>IF(K11416="natural gas",VLOOKUP(D11416,'Cross-Page Data'!$I$4:$J$13,2,FALSE),IF(K11416="solar",VLOOKUP('Form 923'!D11416,'Cross-Page Data'!$I$14:$J$117,2,FALSE),K11416))</f>
        <v>solar pv</v>
      </c>
      <c r="K11416" t="str">
        <f>VLOOKUP(E11416,'Cross-Page Data'!$D$4:$F$48,3,FALSE)</f>
        <v>solar</v>
      </c>
      <c r="L11416" t="b">
        <f>IF(AND($P$6=FALSE,OR(C11416="Commercial NAICS Cogen",C11416="Industrial NAICS Cogen",C11416="NAICS-22 Cogen")),FALSE,IF(AND($P$7=FALSE,OR(C11416="Commercial NAICS Cogen",C11416="Commercial NAICS Non-Cogen",C11416="industrial NAICS Cogen", C11416="industrial NAICS non-cogen")),FALSE,TRUE))</f>
        <v>1</v>
      </c>
      <c r="M11416">
        <f t="shared" si="535"/>
        <v>0.94292021444339325</v>
      </c>
      <c r="N11416">
        <f t="shared" si="536"/>
        <v>1</v>
      </c>
    </row>
    <row r="11417" spans="1:14" x14ac:dyDescent="0.2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s="32">
        <f t="shared" si="534"/>
        <v>8901855.3079372067</v>
      </c>
      <c r="J11417" t="str">
        <f>IF(K11417="natural gas",VLOOKUP(D11417,'Cross-Page Data'!$I$4:$J$13,2,FALSE),IF(K11417="solar",VLOOKUP('Form 923'!D11417,'Cross-Page Data'!$I$14:$J$117,2,FALSE),K11417))</f>
        <v>solar pv</v>
      </c>
      <c r="K11417" t="str">
        <f>VLOOKUP(E11417,'Cross-Page Data'!$D$4:$F$48,3,FALSE)</f>
        <v>solar</v>
      </c>
      <c r="L11417" t="b">
        <f>IF(AND($P$6=FALSE,OR(C11417="Commercial NAICS Cogen",C11417="Industrial NAICS Cogen",C11417="NAICS-22 Cogen")),FALSE,IF(AND($P$7=FALSE,OR(C11417="Commercial NAICS Cogen",C11417="Commercial NAICS Non-Cogen",C11417="industrial NAICS Cogen", C11417="industrial NAICS non-cogen")),FALSE,TRUE))</f>
        <v>1</v>
      </c>
      <c r="M11417">
        <f t="shared" si="535"/>
        <v>0.76032797224850202</v>
      </c>
      <c r="N11417">
        <f t="shared" si="536"/>
        <v>1</v>
      </c>
    </row>
    <row r="11418" spans="1:14" x14ac:dyDescent="0.2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s="32">
        <f t="shared" si="534"/>
        <v>8902144.4082519002</v>
      </c>
      <c r="J11418" t="str">
        <f>IF(K11418="natural gas",VLOOKUP(D11418,'Cross-Page Data'!$I$4:$J$13,2,FALSE),IF(K11418="solar",VLOOKUP('Form 923'!D11418,'Cross-Page Data'!$I$14:$J$117,2,FALSE),K11418))</f>
        <v>solar pv</v>
      </c>
      <c r="K11418" t="str">
        <f>VLOOKUP(E11418,'Cross-Page Data'!$D$4:$F$48,3,FALSE)</f>
        <v>solar</v>
      </c>
      <c r="L11418" t="b">
        <f>IF(AND($P$6=FALSE,OR(C11418="Commercial NAICS Cogen",C11418="Industrial NAICS Cogen",C11418="NAICS-22 Cogen")),FALSE,IF(AND($P$7=FALSE,OR(C11418="Commercial NAICS Cogen",C11418="Commercial NAICS Non-Cogen",C11418="industrial NAICS Cogen", C11418="industrial NAICS non-cogen")),FALSE,TRUE))</f>
        <v>1</v>
      </c>
      <c r="M11418">
        <f t="shared" si="535"/>
        <v>0.21980447808262377</v>
      </c>
      <c r="N11418">
        <f t="shared" si="536"/>
        <v>1</v>
      </c>
    </row>
    <row r="11419" spans="1:14" x14ac:dyDescent="0.2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s="32">
        <f t="shared" si="534"/>
        <v>8901944.6445107535</v>
      </c>
      <c r="J11419" t="str">
        <f>IF(K11419="natural gas",VLOOKUP(D11419,'Cross-Page Data'!$I$4:$J$13,2,FALSE),IF(K11419="solar",VLOOKUP('Form 923'!D11419,'Cross-Page Data'!$I$14:$J$117,2,FALSE),K11419))</f>
        <v>solar pv</v>
      </c>
      <c r="K11419" t="str">
        <f>VLOOKUP(E11419,'Cross-Page Data'!$D$4:$F$48,3,FALSE)</f>
        <v>solar</v>
      </c>
      <c r="L11419" t="b">
        <f>IF(AND($P$6=FALSE,OR(C11419="Commercial NAICS Cogen",C11419="Industrial NAICS Cogen",C11419="NAICS-22 Cogen")),FALSE,IF(AND($P$7=FALSE,OR(C11419="Commercial NAICS Cogen",C11419="Commercial NAICS Non-Cogen",C11419="industrial NAICS Cogen", C11419="industrial NAICS non-cogen")),FALSE,TRUE))</f>
        <v>1</v>
      </c>
      <c r="M11419">
        <f t="shared" si="535"/>
        <v>0.65216020182907597</v>
      </c>
      <c r="N11419">
        <f t="shared" si="536"/>
        <v>1</v>
      </c>
    </row>
    <row r="11420" spans="1:14" x14ac:dyDescent="0.2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s="32">
        <f t="shared" si="534"/>
        <v>8901920.8069535363</v>
      </c>
      <c r="J11420" t="str">
        <f>IF(K11420="natural gas",VLOOKUP(D11420,'Cross-Page Data'!$I$4:$J$13,2,FALSE),IF(K11420="solar",VLOOKUP('Form 923'!D11420,'Cross-Page Data'!$I$14:$J$117,2,FALSE),K11420))</f>
        <v>solar pv</v>
      </c>
      <c r="K11420" t="str">
        <f>VLOOKUP(E11420,'Cross-Page Data'!$D$4:$F$48,3,FALSE)</f>
        <v>solar</v>
      </c>
      <c r="L11420" t="b">
        <f>IF(AND($P$6=FALSE,OR(C11420="Commercial NAICS Cogen",C11420="Industrial NAICS Cogen",C11420="NAICS-22 Cogen")),FALSE,IF(AND($P$7=FALSE,OR(C11420="Commercial NAICS Cogen",C11420="Commercial NAICS Non-Cogen",C11420="industrial NAICS Cogen", C11420="industrial NAICS non-cogen")),FALSE,TRUE))</f>
        <v>1</v>
      </c>
      <c r="M11420">
        <f t="shared" si="535"/>
        <v>0.68558814254178491</v>
      </c>
      <c r="N11420">
        <f t="shared" si="536"/>
        <v>1</v>
      </c>
    </row>
    <row r="11421" spans="1:14" x14ac:dyDescent="0.2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s="32">
        <f t="shared" si="534"/>
        <v>8901991.3805914707</v>
      </c>
      <c r="J11421" t="str">
        <f>IF(K11421="natural gas",VLOOKUP(D11421,'Cross-Page Data'!$I$4:$J$13,2,FALSE),IF(K11421="solar",VLOOKUP('Form 923'!D11421,'Cross-Page Data'!$I$14:$J$117,2,FALSE),K11421))</f>
        <v>solar pv</v>
      </c>
      <c r="K11421" t="str">
        <f>VLOOKUP(E11421,'Cross-Page Data'!$D$4:$F$48,3,FALSE)</f>
        <v>solar</v>
      </c>
      <c r="L11421" t="b">
        <f>IF(AND($P$6=FALSE,OR(C11421="Commercial NAICS Cogen",C11421="Industrial NAICS Cogen",C11421="NAICS-22 Cogen")),FALSE,IF(AND($P$7=FALSE,OR(C11421="Commercial NAICS Cogen",C11421="Commercial NAICS Non-Cogen",C11421="industrial NAICS Cogen", C11421="industrial NAICS non-cogen")),FALSE,TRUE))</f>
        <v>1</v>
      </c>
      <c r="M11421">
        <f t="shared" si="535"/>
        <v>0.54619993692841373</v>
      </c>
      <c r="N11421">
        <f t="shared" si="536"/>
        <v>1</v>
      </c>
    </row>
    <row r="11422" spans="1:14" x14ac:dyDescent="0.2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s="32">
        <f t="shared" si="534"/>
        <v>8902620.2581149787</v>
      </c>
      <c r="J11422" t="str">
        <f>IF(K11422="natural gas",VLOOKUP(D11422,'Cross-Page Data'!$I$4:$J$13,2,FALSE),IF(K11422="solar",VLOOKUP('Form 923'!D11422,'Cross-Page Data'!$I$14:$J$117,2,FALSE),K11422))</f>
        <v>solar pv</v>
      </c>
      <c r="K11422" t="str">
        <f>VLOOKUP(E11422,'Cross-Page Data'!$D$4:$F$48,3,FALSE)</f>
        <v>solar</v>
      </c>
      <c r="L11422" t="b">
        <f>IF(AND($P$6=FALSE,OR(C11422="Commercial NAICS Cogen",C11422="Industrial NAICS Cogen",C11422="NAICS-22 Cogen")),FALSE,IF(AND($P$7=FALSE,OR(C11422="Commercial NAICS Cogen",C11422="Commercial NAICS Non-Cogen",C11422="industrial NAICS Cogen", C11422="industrial NAICS non-cogen")),FALSE,TRUE))</f>
        <v>1</v>
      </c>
      <c r="M11422">
        <f t="shared" si="535"/>
        <v>5.3610848312835066E-2</v>
      </c>
      <c r="N11422">
        <f t="shared" si="536"/>
        <v>1</v>
      </c>
    </row>
    <row r="11423" spans="1:14" x14ac:dyDescent="0.2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s="32">
        <f t="shared" si="534"/>
        <v>8901740.3915881086</v>
      </c>
      <c r="J11423" t="str">
        <f>IF(K11423="natural gas",VLOOKUP(D11423,'Cross-Page Data'!$I$4:$J$13,2,FALSE),IF(K11423="solar",VLOOKUP('Form 923'!D11423,'Cross-Page Data'!$I$14:$J$117,2,FALSE),K11423))</f>
        <v>solar pv</v>
      </c>
      <c r="K11423" t="str">
        <f>VLOOKUP(E11423,'Cross-Page Data'!$D$4:$F$48,3,FALSE)</f>
        <v>solar</v>
      </c>
      <c r="L11423" t="b">
        <f>IF(AND($P$6=FALSE,OR(C11423="Commercial NAICS Cogen",C11423="Industrial NAICS Cogen",C11423="NAICS-22 Cogen")),FALSE,IF(AND($P$7=FALSE,OR(C11423="Commercial NAICS Cogen",C11423="Commercial NAICS Non-Cogen",C11423="industrial NAICS Cogen", C11423="industrial NAICS non-cogen")),FALSE,TRUE))</f>
        <v>1</v>
      </c>
      <c r="M11423">
        <f t="shared" si="535"/>
        <v>0.83222958057395147</v>
      </c>
      <c r="N11423">
        <f t="shared" si="536"/>
        <v>1</v>
      </c>
    </row>
    <row r="11424" spans="1:14" x14ac:dyDescent="0.2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s="32">
        <f t="shared" si="534"/>
        <v>10782502.005568402</v>
      </c>
      <c r="J11424" t="str">
        <f>IF(K11424="natural gas",VLOOKUP(D11424,'Cross-Page Data'!$I$4:$J$13,2,FALSE),IF(K11424="solar",VLOOKUP('Form 923'!D11424,'Cross-Page Data'!$I$14:$J$117,2,FALSE),K11424))</f>
        <v>biomass</v>
      </c>
      <c r="K11424" t="str">
        <f>VLOOKUP(E11424,'Cross-Page Data'!$D$4:$F$48,3,FALSE)</f>
        <v>biomass</v>
      </c>
      <c r="L11424" t="b">
        <f>IF(AND($P$6=FALSE,OR(C11424="Commercial NAICS Cogen",C11424="Industrial NAICS Cogen",C11424="NAICS-22 Cogen")),FALSE,IF(AND($P$7=FALSE,OR(C11424="Commercial NAICS Cogen",C11424="Commercial NAICS Non-Cogen",C11424="industrial NAICS Cogen", C11424="industrial NAICS non-cogen")),FALSE,TRUE))</f>
        <v>1</v>
      </c>
      <c r="M11424">
        <f t="shared" si="535"/>
        <v>0.42982456140350878</v>
      </c>
      <c r="N11424">
        <f t="shared" si="536"/>
        <v>1</v>
      </c>
    </row>
    <row r="11425" spans="1:14" x14ac:dyDescent="0.2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s="32">
        <f t="shared" si="534"/>
        <v>8902006.835669769</v>
      </c>
      <c r="J11425" t="str">
        <f>IF(K11425="natural gas",VLOOKUP(D11425,'Cross-Page Data'!$I$4:$J$13,2,FALSE),IF(K11425="solar",VLOOKUP('Form 923'!D11425,'Cross-Page Data'!$I$14:$J$117,2,FALSE),K11425))</f>
        <v>solar pv</v>
      </c>
      <c r="K11425" t="str">
        <f>VLOOKUP(E11425,'Cross-Page Data'!$D$4:$F$48,3,FALSE)</f>
        <v>solar</v>
      </c>
      <c r="L11425" t="b">
        <f>IF(AND($P$6=FALSE,OR(C11425="Commercial NAICS Cogen",C11425="Industrial NAICS Cogen",C11425="NAICS-22 Cogen")),FALSE,IF(AND($P$7=FALSE,OR(C11425="Commercial NAICS Cogen",C11425="Commercial NAICS Non-Cogen",C11425="industrial NAICS Cogen", C11425="industrial NAICS non-cogen")),FALSE,TRUE))</f>
        <v>1</v>
      </c>
      <c r="M11425">
        <f t="shared" si="535"/>
        <v>0.45001576789656261</v>
      </c>
      <c r="N11425">
        <f t="shared" si="536"/>
        <v>1</v>
      </c>
    </row>
    <row r="11426" spans="1:14" x14ac:dyDescent="0.2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s="32">
        <f t="shared" si="534"/>
        <v>8902006.5584009998</v>
      </c>
      <c r="J11426" t="str">
        <f>IF(K11426="natural gas",VLOOKUP(D11426,'Cross-Page Data'!$I$4:$J$13,2,FALSE),IF(K11426="solar",VLOOKUP('Form 923'!D11426,'Cross-Page Data'!$I$14:$J$117,2,FALSE),K11426))</f>
        <v>solar pv</v>
      </c>
      <c r="K11426" t="str">
        <f>VLOOKUP(E11426,'Cross-Page Data'!$D$4:$F$48,3,FALSE)</f>
        <v>solar</v>
      </c>
      <c r="L11426" t="b">
        <f>IF(AND($P$6=FALSE,OR(C11426="Commercial NAICS Cogen",C11426="Industrial NAICS Cogen",C11426="NAICS-22 Cogen")),FALSE,IF(AND($P$7=FALSE,OR(C11426="Commercial NAICS Cogen",C11426="Commercial NAICS Non-Cogen",C11426="industrial NAICS Cogen", C11426="industrial NAICS non-cogen")),FALSE,TRUE))</f>
        <v>1</v>
      </c>
      <c r="M11426">
        <f t="shared" si="535"/>
        <v>0.45127719962157048</v>
      </c>
      <c r="N11426">
        <f t="shared" si="536"/>
        <v>1</v>
      </c>
    </row>
    <row r="11427" spans="1:14" x14ac:dyDescent="0.2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s="32">
        <f t="shared" si="534"/>
        <v>8901907.8473722115</v>
      </c>
      <c r="J11427" t="str">
        <f>IF(K11427="natural gas",VLOOKUP(D11427,'Cross-Page Data'!$I$4:$J$13,2,FALSE),IF(K11427="solar",VLOOKUP('Form 923'!D11427,'Cross-Page Data'!$I$14:$J$117,2,FALSE),K11427))</f>
        <v>solar pv</v>
      </c>
      <c r="K11427" t="str">
        <f>VLOOKUP(E11427,'Cross-Page Data'!$D$4:$F$48,3,FALSE)</f>
        <v>solar</v>
      </c>
      <c r="L11427" t="b">
        <f>IF(AND($P$6=FALSE,OR(C11427="Commercial NAICS Cogen",C11427="Industrial NAICS Cogen",C11427="NAICS-22 Cogen")),FALSE,IF(AND($P$7=FALSE,OR(C11427="Commercial NAICS Cogen",C11427="Commercial NAICS Non-Cogen",C11427="industrial NAICS Cogen", C11427="industrial NAICS non-cogen")),FALSE,TRUE))</f>
        <v>1</v>
      </c>
      <c r="M11427">
        <f t="shared" si="535"/>
        <v>0.70072532324187953</v>
      </c>
      <c r="N11427">
        <f t="shared" si="536"/>
        <v>1</v>
      </c>
    </row>
    <row r="11428" spans="1:14" x14ac:dyDescent="0.2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s="32">
        <f t="shared" si="534"/>
        <v>8901951.0252836961</v>
      </c>
      <c r="J11428" t="str">
        <f>IF(K11428="natural gas",VLOOKUP(D11428,'Cross-Page Data'!$I$4:$J$13,2,FALSE),IF(K11428="solar",VLOOKUP('Form 923'!D11428,'Cross-Page Data'!$I$14:$J$117,2,FALSE),K11428))</f>
        <v>solar pv</v>
      </c>
      <c r="K11428" t="str">
        <f>VLOOKUP(E11428,'Cross-Page Data'!$D$4:$F$48,3,FALSE)</f>
        <v>solar</v>
      </c>
      <c r="L11428" t="b">
        <f>IF(AND($P$6=FALSE,OR(C11428="Commercial NAICS Cogen",C11428="Industrial NAICS Cogen",C11428="NAICS-22 Cogen")),FALSE,IF(AND($P$7=FALSE,OR(C11428="Commercial NAICS Cogen",C11428="Commercial NAICS Non-Cogen",C11428="industrial NAICS Cogen", C11428="industrial NAICS non-cogen")),FALSE,TRUE))</f>
        <v>1</v>
      </c>
      <c r="M11428">
        <f t="shared" si="535"/>
        <v>0.64427625354777673</v>
      </c>
      <c r="N11428">
        <f t="shared" si="536"/>
        <v>1</v>
      </c>
    </row>
    <row r="11429" spans="1:14" x14ac:dyDescent="0.2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s="32">
        <f t="shared" si="534"/>
        <v>8901994.9641681202</v>
      </c>
      <c r="J11429" t="str">
        <f>IF(K11429="natural gas",VLOOKUP(D11429,'Cross-Page Data'!$I$4:$J$13,2,FALSE),IF(K11429="solar",VLOOKUP('Form 923'!D11429,'Cross-Page Data'!$I$14:$J$117,2,FALSE),K11429))</f>
        <v>solar pv</v>
      </c>
      <c r="K11429" t="str">
        <f>VLOOKUP(E11429,'Cross-Page Data'!$D$4:$F$48,3,FALSE)</f>
        <v>solar</v>
      </c>
      <c r="L11429" t="b">
        <f>IF(AND($P$6=FALSE,OR(C11429="Commercial NAICS Cogen",C11429="Industrial NAICS Cogen",C11429="NAICS-22 Cogen")),FALSE,IF(AND($P$7=FALSE,OR(C11429="Commercial NAICS Cogen",C11429="Commercial NAICS Non-Cogen",C11429="industrial NAICS Cogen", C11429="industrial NAICS non-cogen")),FALSE,TRUE))</f>
        <v>1</v>
      </c>
      <c r="M11429">
        <f t="shared" si="535"/>
        <v>0.52822453484705145</v>
      </c>
      <c r="N11429">
        <f t="shared" si="536"/>
        <v>1</v>
      </c>
    </row>
    <row r="11430" spans="1:14" x14ac:dyDescent="0.2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s="32">
        <f t="shared" si="534"/>
        <v>8901977.2822885979</v>
      </c>
      <c r="J11430" t="str">
        <f>IF(K11430="natural gas",VLOOKUP(D11430,'Cross-Page Data'!$I$4:$J$13,2,FALSE),IF(K11430="solar",VLOOKUP('Form 923'!D11430,'Cross-Page Data'!$I$14:$J$117,2,FALSE),K11430))</f>
        <v>solar pv</v>
      </c>
      <c r="K11430" t="str">
        <f>VLOOKUP(E11430,'Cross-Page Data'!$D$4:$F$48,3,FALSE)</f>
        <v>solar</v>
      </c>
      <c r="L11430" t="b">
        <f>IF(AND($P$6=FALSE,OR(C11430="Commercial NAICS Cogen",C11430="Industrial NAICS Cogen",C11430="NAICS-22 Cogen")),FALSE,IF(AND($P$7=FALSE,OR(C11430="Commercial NAICS Cogen",C11430="Commercial NAICS Non-Cogen",C11430="industrial NAICS Cogen", C11430="industrial NAICS non-cogen")),FALSE,TRUE))</f>
        <v>1</v>
      </c>
      <c r="M11430">
        <f t="shared" si="535"/>
        <v>0.59444970040996536</v>
      </c>
      <c r="N11430">
        <f t="shared" si="536"/>
        <v>1</v>
      </c>
    </row>
    <row r="11431" spans="1:14" x14ac:dyDescent="0.2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s="32">
        <f t="shared" si="534"/>
        <v>8901689.9577510562</v>
      </c>
      <c r="J11431" t="str">
        <f>IF(K11431="natural gas",VLOOKUP(D11431,'Cross-Page Data'!$I$4:$J$13,2,FALSE),IF(K11431="solar",VLOOKUP('Form 923'!D11431,'Cross-Page Data'!$I$14:$J$117,2,FALSE),K11431))</f>
        <v>solar pv</v>
      </c>
      <c r="K11431" t="str">
        <f>VLOOKUP(E11431,'Cross-Page Data'!$D$4:$F$48,3,FALSE)</f>
        <v>solar</v>
      </c>
      <c r="L11431" t="b">
        <f>IF(AND($P$6=FALSE,OR(C11431="Commercial NAICS Cogen",C11431="Industrial NAICS Cogen",C11431="NAICS-22 Cogen")),FALSE,IF(AND($P$7=FALSE,OR(C11431="Commercial NAICS Cogen",C11431="Commercial NAICS Non-Cogen",C11431="industrial NAICS Cogen", C11431="industrial NAICS non-cogen")),FALSE,TRUE))</f>
        <v>1</v>
      </c>
      <c r="M11431">
        <f t="shared" si="535"/>
        <v>0.85115105644906974</v>
      </c>
      <c r="N11431">
        <f t="shared" si="536"/>
        <v>1</v>
      </c>
    </row>
    <row r="11432" spans="1:14" x14ac:dyDescent="0.2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s="32">
        <f t="shared" si="534"/>
        <v>8902108.9630931467</v>
      </c>
      <c r="J11432" t="str">
        <f>IF(K11432="natural gas",VLOOKUP(D11432,'Cross-Page Data'!$I$4:$J$13,2,FALSE),IF(K11432="solar",VLOOKUP('Form 923'!D11432,'Cross-Page Data'!$I$14:$J$117,2,FALSE),K11432))</f>
        <v>solar pv</v>
      </c>
      <c r="K11432" t="str">
        <f>VLOOKUP(E11432,'Cross-Page Data'!$D$4:$F$48,3,FALSE)</f>
        <v>solar</v>
      </c>
      <c r="L11432" t="b">
        <f>IF(AND($P$6=FALSE,OR(C11432="Commercial NAICS Cogen",C11432="Industrial NAICS Cogen",C11432="NAICS-22 Cogen")),FALSE,IF(AND($P$7=FALSE,OR(C11432="Commercial NAICS Cogen",C11432="Commercial NAICS Non-Cogen",C11432="industrial NAICS Cogen", C11432="industrial NAICS non-cogen")),FALSE,TRUE))</f>
        <v>1</v>
      </c>
      <c r="M11432">
        <f t="shared" si="535"/>
        <v>0.26080100914538001</v>
      </c>
      <c r="N11432">
        <f t="shared" si="536"/>
        <v>1</v>
      </c>
    </row>
    <row r="11433" spans="1:14" x14ac:dyDescent="0.2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s="32">
        <f t="shared" si="534"/>
        <v>8901985.9329747614</v>
      </c>
      <c r="J11433" t="str">
        <f>IF(K11433="natural gas",VLOOKUP(D11433,'Cross-Page Data'!$I$4:$J$13,2,FALSE),IF(K11433="solar",VLOOKUP('Form 923'!D11433,'Cross-Page Data'!$I$14:$J$117,2,FALSE),K11433))</f>
        <v>solar pv</v>
      </c>
      <c r="K11433" t="str">
        <f>VLOOKUP(E11433,'Cross-Page Data'!$D$4:$F$48,3,FALSE)</f>
        <v>solar</v>
      </c>
      <c r="L11433" t="b">
        <f>IF(AND($P$6=FALSE,OR(C11433="Commercial NAICS Cogen",C11433="Industrial NAICS Cogen",C11433="NAICS-22 Cogen")),FALSE,IF(AND($P$7=FALSE,OR(C11433="Commercial NAICS Cogen",C11433="Commercial NAICS Non-Cogen",C11433="industrial NAICS Cogen", C11433="industrial NAICS non-cogen")),FALSE,TRUE))</f>
        <v>1</v>
      </c>
      <c r="M11433">
        <f t="shared" si="535"/>
        <v>0.56764427625354774</v>
      </c>
      <c r="N11433">
        <f t="shared" si="536"/>
        <v>1</v>
      </c>
    </row>
    <row r="11434" spans="1:14" x14ac:dyDescent="0.2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s="32">
        <f t="shared" si="534"/>
        <v>8901976.3838874474</v>
      </c>
      <c r="J11434" t="str">
        <f>IF(K11434="natural gas",VLOOKUP(D11434,'Cross-Page Data'!$I$4:$J$13,2,FALSE),IF(K11434="solar",VLOOKUP('Form 923'!D11434,'Cross-Page Data'!$I$14:$J$117,2,FALSE),K11434))</f>
        <v>solar pv</v>
      </c>
      <c r="K11434" t="str">
        <f>VLOOKUP(E11434,'Cross-Page Data'!$D$4:$F$48,3,FALSE)</f>
        <v>solar</v>
      </c>
      <c r="L11434" t="b">
        <f>IF(AND($P$6=FALSE,OR(C11434="Commercial NAICS Cogen",C11434="Industrial NAICS Cogen",C11434="NAICS-22 Cogen")),FALSE,IF(AND($P$7=FALSE,OR(C11434="Commercial NAICS Cogen",C11434="Commercial NAICS Non-Cogen",C11434="industrial NAICS Cogen", C11434="industrial NAICS non-cogen")),FALSE,TRUE))</f>
        <v>1</v>
      </c>
      <c r="M11434">
        <f t="shared" si="535"/>
        <v>0.59602649006622521</v>
      </c>
      <c r="N11434">
        <f t="shared" si="536"/>
        <v>1</v>
      </c>
    </row>
    <row r="11435" spans="1:14" x14ac:dyDescent="0.2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s="32">
        <f t="shared" si="534"/>
        <v>8901967.1334898397</v>
      </c>
      <c r="J11435" t="str">
        <f>IF(K11435="natural gas",VLOOKUP(D11435,'Cross-Page Data'!$I$4:$J$13,2,FALSE),IF(K11435="solar",VLOOKUP('Form 923'!D11435,'Cross-Page Data'!$I$14:$J$117,2,FALSE),K11435))</f>
        <v>solar pv</v>
      </c>
      <c r="K11435" t="str">
        <f>VLOOKUP(E11435,'Cross-Page Data'!$D$4:$F$48,3,FALSE)</f>
        <v>solar</v>
      </c>
      <c r="L11435" t="b">
        <f>IF(AND($P$6=FALSE,OR(C11435="Commercial NAICS Cogen",C11435="Industrial NAICS Cogen",C11435="NAICS-22 Cogen")),FALSE,IF(AND($P$7=FALSE,OR(C11435="Commercial NAICS Cogen",C11435="Commercial NAICS Non-Cogen",C11435="industrial NAICS Cogen", C11435="industrial NAICS non-cogen")),FALSE,TRUE))</f>
        <v>1</v>
      </c>
      <c r="M11435">
        <f t="shared" si="535"/>
        <v>0.61684011352885526</v>
      </c>
      <c r="N11435">
        <f t="shared" si="536"/>
        <v>1</v>
      </c>
    </row>
    <row r="11436" spans="1:14" x14ac:dyDescent="0.2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s="32">
        <f t="shared" si="534"/>
        <v>8901980.2800563425</v>
      </c>
      <c r="J11436" t="str">
        <f>IF(K11436="natural gas",VLOOKUP(D11436,'Cross-Page Data'!$I$4:$J$13,2,FALSE),IF(K11436="solar",VLOOKUP('Form 923'!D11436,'Cross-Page Data'!$I$14:$J$117,2,FALSE),K11436))</f>
        <v>solar pv</v>
      </c>
      <c r="K11436" t="str">
        <f>VLOOKUP(E11436,'Cross-Page Data'!$D$4:$F$48,3,FALSE)</f>
        <v>solar</v>
      </c>
      <c r="L11436" t="b">
        <f>IF(AND($P$6=FALSE,OR(C11436="Commercial NAICS Cogen",C11436="Industrial NAICS Cogen",C11436="NAICS-22 Cogen")),FALSE,IF(AND($P$7=FALSE,OR(C11436="Commercial NAICS Cogen",C11436="Commercial NAICS Non-Cogen",C11436="industrial NAICS Cogen", C11436="industrial NAICS non-cogen")),FALSE,TRUE))</f>
        <v>1</v>
      </c>
      <c r="M11436">
        <f t="shared" si="535"/>
        <v>0.58688111005991805</v>
      </c>
      <c r="N11436">
        <f t="shared" si="536"/>
        <v>1</v>
      </c>
    </row>
    <row r="11437" spans="1:14" x14ac:dyDescent="0.2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s="32">
        <f t="shared" si="534"/>
        <v>8902486.7281363513</v>
      </c>
      <c r="J11437" t="str">
        <f>IF(K11437="natural gas",VLOOKUP(D11437,'Cross-Page Data'!$I$4:$J$13,2,FALSE),IF(K11437="solar",VLOOKUP('Form 923'!D11437,'Cross-Page Data'!$I$14:$J$117,2,FALSE),K11437))</f>
        <v>solar pv</v>
      </c>
      <c r="K11437" t="str">
        <f>VLOOKUP(E11437,'Cross-Page Data'!$D$4:$F$48,3,FALSE)</f>
        <v>solar</v>
      </c>
      <c r="L11437" t="b">
        <f>IF(AND($P$6=FALSE,OR(C11437="Commercial NAICS Cogen",C11437="Industrial NAICS Cogen",C11437="NAICS-22 Cogen")),FALSE,IF(AND($P$7=FALSE,OR(C11437="Commercial NAICS Cogen",C11437="Commercial NAICS Non-Cogen",C11437="industrial NAICS Cogen", C11437="industrial NAICS non-cogen")),FALSE,TRUE))</f>
        <v>1</v>
      </c>
      <c r="M11437">
        <f t="shared" si="535"/>
        <v>7.4424471775465156E-2</v>
      </c>
      <c r="N11437">
        <f t="shared" si="536"/>
        <v>1</v>
      </c>
    </row>
    <row r="11438" spans="1:14" x14ac:dyDescent="0.2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s="32">
        <f t="shared" si="534"/>
        <v>8902215.4316271953</v>
      </c>
      <c r="J11438" t="str">
        <f>IF(K11438="natural gas",VLOOKUP(D11438,'Cross-Page Data'!$I$4:$J$13,2,FALSE),IF(K11438="solar",VLOOKUP('Form 923'!D11438,'Cross-Page Data'!$I$14:$J$117,2,FALSE),K11438))</f>
        <v>solar pv</v>
      </c>
      <c r="K11438" t="str">
        <f>VLOOKUP(E11438,'Cross-Page Data'!$D$4:$F$48,3,FALSE)</f>
        <v>solar</v>
      </c>
      <c r="L11438" t="b">
        <f>IF(AND($P$6=FALSE,OR(C11438="Commercial NAICS Cogen",C11438="Industrial NAICS Cogen",C11438="NAICS-22 Cogen")),FALSE,IF(AND($P$7=FALSE,OR(C11438="Commercial NAICS Cogen",C11438="Commercial NAICS Non-Cogen",C11438="industrial NAICS Cogen", C11438="industrial NAICS non-cogen")),FALSE,TRUE))</f>
        <v>1</v>
      </c>
      <c r="M11438">
        <f t="shared" si="535"/>
        <v>0.16398612425102491</v>
      </c>
      <c r="N11438">
        <f t="shared" si="536"/>
        <v>1</v>
      </c>
    </row>
    <row r="11439" spans="1:14" x14ac:dyDescent="0.2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s="32">
        <f t="shared" si="534"/>
        <v>8901974.1320626289</v>
      </c>
      <c r="J11439" t="str">
        <f>IF(K11439="natural gas",VLOOKUP(D11439,'Cross-Page Data'!$I$4:$J$13,2,FALSE),IF(K11439="solar",VLOOKUP('Form 923'!D11439,'Cross-Page Data'!$I$14:$J$117,2,FALSE),K11439))</f>
        <v>solar pv</v>
      </c>
      <c r="K11439" t="str">
        <f>VLOOKUP(E11439,'Cross-Page Data'!$D$4:$F$48,3,FALSE)</f>
        <v>solar</v>
      </c>
      <c r="L11439" t="b">
        <f>IF(AND($P$6=FALSE,OR(C11439="Commercial NAICS Cogen",C11439="Industrial NAICS Cogen",C11439="NAICS-22 Cogen")),FALSE,IF(AND($P$7=FALSE,OR(C11439="Commercial NAICS Cogen",C11439="Commercial NAICS Non-Cogen",C11439="industrial NAICS Cogen", C11439="industrial NAICS non-cogen")),FALSE,TRUE))</f>
        <v>1</v>
      </c>
      <c r="M11439">
        <f t="shared" si="535"/>
        <v>0.60044150110375272</v>
      </c>
      <c r="N11439">
        <f t="shared" si="536"/>
        <v>1</v>
      </c>
    </row>
    <row r="11440" spans="1:14" x14ac:dyDescent="0.2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s="32">
        <f t="shared" si="534"/>
        <v>8902011.7540687174</v>
      </c>
      <c r="J11440" t="str">
        <f>IF(K11440="natural gas",VLOOKUP(D11440,'Cross-Page Data'!$I$4:$J$13,2,FALSE),IF(K11440="solar",VLOOKUP('Form 923'!D11440,'Cross-Page Data'!$I$14:$J$117,2,FALSE),K11440))</f>
        <v>solar pv</v>
      </c>
      <c r="K11440" t="str">
        <f>VLOOKUP(E11440,'Cross-Page Data'!$D$4:$F$48,3,FALSE)</f>
        <v>solar</v>
      </c>
      <c r="L11440" t="b">
        <f>IF(AND($P$6=FALSE,OR(C11440="Commercial NAICS Cogen",C11440="Industrial NAICS Cogen",C11440="NAICS-22 Cogen")),FALSE,IF(AND($P$7=FALSE,OR(C11440="Commercial NAICS Cogen",C11440="Commercial NAICS Non-Cogen",C11440="industrial NAICS Cogen", C11440="industrial NAICS non-cogen")),FALSE,TRUE))</f>
        <v>1</v>
      </c>
      <c r="M11440">
        <f t="shared" si="535"/>
        <v>0.43014821822768845</v>
      </c>
      <c r="N11440">
        <f t="shared" si="536"/>
        <v>1</v>
      </c>
    </row>
    <row r="11441" spans="1:14" x14ac:dyDescent="0.2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s="32">
        <f t="shared" si="534"/>
        <v>8902012.2484689411</v>
      </c>
      <c r="J11441" t="str">
        <f>IF(K11441="natural gas",VLOOKUP(D11441,'Cross-Page Data'!$I$4:$J$13,2,FALSE),IF(K11441="solar",VLOOKUP('Form 923'!D11441,'Cross-Page Data'!$I$14:$J$117,2,FALSE),K11441))</f>
        <v>solar pv</v>
      </c>
      <c r="K11441" t="str">
        <f>VLOOKUP(E11441,'Cross-Page Data'!$D$4:$F$48,3,FALSE)</f>
        <v>solar</v>
      </c>
      <c r="L11441" t="b">
        <f>IF(AND($P$6=FALSE,OR(C11441="Commercial NAICS Cogen",C11441="Industrial NAICS Cogen",C11441="NAICS-22 Cogen")),FALSE,IF(AND($P$7=FALSE,OR(C11441="Commercial NAICS Cogen",C11441="Commercial NAICS Non-Cogen",C11441="industrial NAICS Cogen", C11441="industrial NAICS non-cogen")),FALSE,TRUE))</f>
        <v>1</v>
      </c>
      <c r="M11441">
        <f t="shared" si="535"/>
        <v>0.42730999684642068</v>
      </c>
      <c r="N11441">
        <f t="shared" si="536"/>
        <v>1</v>
      </c>
    </row>
    <row r="11442" spans="1:14" x14ac:dyDescent="0.2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s="32">
        <f t="shared" si="534"/>
        <v>8901999.7980002034</v>
      </c>
      <c r="J11442" t="str">
        <f>IF(K11442="natural gas",VLOOKUP(D11442,'Cross-Page Data'!$I$4:$J$13,2,FALSE),IF(K11442="solar",VLOOKUP('Form 923'!D11442,'Cross-Page Data'!$I$14:$J$117,2,FALSE),K11442))</f>
        <v>wind</v>
      </c>
      <c r="K11442" t="str">
        <f>VLOOKUP(E11442,'Cross-Page Data'!$D$4:$F$48,3,FALSE)</f>
        <v>wind</v>
      </c>
      <c r="L11442" t="b">
        <f>IF(AND($P$6=FALSE,OR(C11442="Commercial NAICS Cogen",C11442="Industrial NAICS Cogen",C11442="NAICS-22 Cogen")),FALSE,IF(AND($P$7=FALSE,OR(C11442="Commercial NAICS Cogen",C11442="Commercial NAICS Non-Cogen",C11442="industrial NAICS Cogen", C11442="industrial NAICS non-cogen")),FALSE,TRUE))</f>
        <v>1</v>
      </c>
      <c r="M11442">
        <f t="shared" si="535"/>
        <v>0.50306211723534555</v>
      </c>
      <c r="N11442">
        <f t="shared" si="536"/>
        <v>1</v>
      </c>
    </row>
    <row r="11443" spans="1:14" x14ac:dyDescent="0.2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s="32">
        <f t="shared" si="534"/>
        <v>0</v>
      </c>
      <c r="J11443" t="str">
        <f>IF(K11443="natural gas",VLOOKUP(D11443,'Cross-Page Data'!$I$4:$J$13,2,FALSE),IF(K11443="solar",VLOOKUP('Form 923'!D11443,'Cross-Page Data'!$I$14:$J$117,2,FALSE),K11443))</f>
        <v>other</v>
      </c>
      <c r="K11443" t="str">
        <f>VLOOKUP(E11443,'Cross-Page Data'!$D$4:$F$48,3,FALSE)</f>
        <v>other</v>
      </c>
      <c r="L11443" t="b">
        <f>IF(AND($P$6=FALSE,OR(C11443="Commercial NAICS Cogen",C11443="Industrial NAICS Cogen",C11443="NAICS-22 Cogen")),FALSE,IF(AND($P$7=FALSE,OR(C11443="Commercial NAICS Cogen",C11443="Commercial NAICS Non-Cogen",C11443="industrial NAICS Cogen", C11443="industrial NAICS non-cogen")),FALSE,TRUE))</f>
        <v>1</v>
      </c>
      <c r="M11443">
        <f t="shared" si="535"/>
        <v>0.47889610389610388</v>
      </c>
      <c r="N11443">
        <f t="shared" si="536"/>
        <v>1</v>
      </c>
    </row>
    <row r="11444" spans="1:14" x14ac:dyDescent="0.2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s="32">
        <f t="shared" si="534"/>
        <v>8902002.5141052995</v>
      </c>
      <c r="J11444" t="str">
        <f>IF(K11444="natural gas",VLOOKUP(D11444,'Cross-Page Data'!$I$4:$J$13,2,FALSE),IF(K11444="solar",VLOOKUP('Form 923'!D11444,'Cross-Page Data'!$I$14:$J$117,2,FALSE),K11444))</f>
        <v>wind</v>
      </c>
      <c r="K11444" t="str">
        <f>VLOOKUP(E11444,'Cross-Page Data'!$D$4:$F$48,3,FALSE)</f>
        <v>wind</v>
      </c>
      <c r="L11444" t="b">
        <f>IF(AND($P$6=FALSE,OR(C11444="Commercial NAICS Cogen",C11444="Industrial NAICS Cogen",C11444="NAICS-22 Cogen")),FALSE,IF(AND($P$7=FALSE,OR(C11444="Commercial NAICS Cogen",C11444="Commercial NAICS Non-Cogen",C11444="industrial NAICS Cogen", C11444="industrial NAICS non-cogen")),FALSE,TRUE))</f>
        <v>1</v>
      </c>
      <c r="M11444">
        <f t="shared" si="535"/>
        <v>0.29133858267716534</v>
      </c>
      <c r="N11444">
        <f t="shared" si="536"/>
        <v>1</v>
      </c>
    </row>
    <row r="11445" spans="1:14" x14ac:dyDescent="0.2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s="32">
        <f t="shared" si="534"/>
        <v>8901999.8588888291</v>
      </c>
      <c r="J11445" t="str">
        <f>IF(K11445="natural gas",VLOOKUP(D11445,'Cross-Page Data'!$I$4:$J$13,2,FALSE),IF(K11445="solar",VLOOKUP('Form 923'!D11445,'Cross-Page Data'!$I$14:$J$117,2,FALSE),K11445))</f>
        <v>wind</v>
      </c>
      <c r="K11445" t="str">
        <f>VLOOKUP(E11445,'Cross-Page Data'!$D$4:$F$48,3,FALSE)</f>
        <v>wind</v>
      </c>
      <c r="L11445" t="b">
        <f>IF(AND($P$6=FALSE,OR(C11445="Commercial NAICS Cogen",C11445="Industrial NAICS Cogen",C11445="NAICS-22 Cogen")),FALSE,IF(AND($P$7=FALSE,OR(C11445="Commercial NAICS Cogen",C11445="Commercial NAICS Non-Cogen",C11445="industrial NAICS Cogen", C11445="industrial NAICS non-cogen")),FALSE,TRUE))</f>
        <v>1</v>
      </c>
      <c r="M11445">
        <f t="shared" si="535"/>
        <v>0.49431321084864394</v>
      </c>
      <c r="N11445">
        <f t="shared" si="536"/>
        <v>1</v>
      </c>
    </row>
    <row r="11446" spans="1:14" x14ac:dyDescent="0.2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s="32">
        <f t="shared" si="534"/>
        <v>8901041.666666666</v>
      </c>
      <c r="J11446" t="str">
        <f>IF(K11446="natural gas",VLOOKUP(D11446,'Cross-Page Data'!$I$4:$J$13,2,FALSE),IF(K11446="solar",VLOOKUP('Form 923'!D11446,'Cross-Page Data'!$I$14:$J$117,2,FALSE),K11446))</f>
        <v>solar pv</v>
      </c>
      <c r="K11446" t="str">
        <f>VLOOKUP(E11446,'Cross-Page Data'!$D$4:$F$48,3,FALSE)</f>
        <v>solar</v>
      </c>
      <c r="L11446" t="b">
        <f>IF(AND($P$6=FALSE,OR(C11446="Commercial NAICS Cogen",C11446="Industrial NAICS Cogen",C11446="NAICS-22 Cogen")),FALSE,IF(AND($P$7=FALSE,OR(C11446="Commercial NAICS Cogen",C11446="Commercial NAICS Non-Cogen",C11446="industrial NAICS Cogen", C11446="industrial NAICS non-cogen")),FALSE,TRUE))</f>
        <v>1</v>
      </c>
      <c r="M11446">
        <f t="shared" si="535"/>
        <v>0.9413434247871334</v>
      </c>
      <c r="N11446">
        <f t="shared" si="536"/>
        <v>1</v>
      </c>
    </row>
    <row r="11447" spans="1:14" x14ac:dyDescent="0.2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s="32">
        <f t="shared" si="534"/>
        <v>12988052.272308961</v>
      </c>
      <c r="J11447" t="str">
        <f>IF(K11447="natural gas",VLOOKUP(D11447,'Cross-Page Data'!$I$4:$J$13,2,FALSE),IF(K11447="solar",VLOOKUP('Form 923'!D11447,'Cross-Page Data'!$I$14:$J$117,2,FALSE),K11447))</f>
        <v>heavy or residual fuel oil</v>
      </c>
      <c r="K11447" t="str">
        <f>VLOOKUP(E11447,'Cross-Page Data'!$D$4:$F$48,3,FALSE)</f>
        <v>heavy or residual fuel oil</v>
      </c>
      <c r="L11447" t="b">
        <f>IF(AND($P$6=FALSE,OR(C11447="Commercial NAICS Cogen",C11447="Industrial NAICS Cogen",C11447="NAICS-22 Cogen")),FALSE,IF(AND($P$7=FALSE,OR(C11447="Commercial NAICS Cogen",C11447="Commercial NAICS Non-Cogen",C11447="industrial NAICS Cogen", C11447="industrial NAICS non-cogen")),FALSE,TRUE))</f>
        <v>1</v>
      </c>
      <c r="M11447">
        <f t="shared" si="535"/>
        <v>0.18353413654618475</v>
      </c>
      <c r="N11447">
        <f t="shared" si="536"/>
        <v>1</v>
      </c>
    </row>
    <row r="11448" spans="1:14" x14ac:dyDescent="0.2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s="32">
        <f t="shared" si="534"/>
        <v>12986159.936858455</v>
      </c>
      <c r="J11448" t="str">
        <f>IF(K11448="natural gas",VLOOKUP(D11448,'Cross-Page Data'!$I$4:$J$13,2,FALSE),IF(K11448="solar",VLOOKUP('Form 923'!D11448,'Cross-Page Data'!$I$14:$J$117,2,FALSE),K11448))</f>
        <v>biomass</v>
      </c>
      <c r="K11448" t="str">
        <f>VLOOKUP(E11448,'Cross-Page Data'!$D$4:$F$48,3,FALSE)</f>
        <v>biomass</v>
      </c>
      <c r="L11448" t="b">
        <f>IF(AND($P$6=FALSE,OR(C11448="Commercial NAICS Cogen",C11448="Industrial NAICS Cogen",C11448="NAICS-22 Cogen")),FALSE,IF(AND($P$7=FALSE,OR(C11448="Commercial NAICS Cogen",C11448="Commercial NAICS Non-Cogen",C11448="industrial NAICS Cogen", C11448="industrial NAICS non-cogen")),FALSE,TRUE))</f>
        <v>1</v>
      </c>
      <c r="M11448">
        <f t="shared" si="535"/>
        <v>0.18530701754385964</v>
      </c>
      <c r="N11448">
        <f t="shared" si="536"/>
        <v>1</v>
      </c>
    </row>
    <row r="11449" spans="1:14" x14ac:dyDescent="0.2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s="32">
        <f t="shared" si="534"/>
        <v>8358249.5243272632</v>
      </c>
      <c r="J11449" t="str">
        <f>IF(K11449="natural gas",VLOOKUP(D11449,'Cross-Page Data'!$I$4:$J$13,2,FALSE),IF(K11449="solar",VLOOKUP('Form 923'!D11449,'Cross-Page Data'!$I$14:$J$117,2,FALSE),K11449))</f>
        <v>other</v>
      </c>
      <c r="K11449" t="str">
        <f>VLOOKUP(E11449,'Cross-Page Data'!$D$4:$F$48,3,FALSE)</f>
        <v>natural gas</v>
      </c>
      <c r="L11449" t="b">
        <f>IF(AND($P$6=FALSE,OR(C11449="Commercial NAICS Cogen",C11449="Industrial NAICS Cogen",C11449="NAICS-22 Cogen")),FALSE,IF(AND($P$7=FALSE,OR(C11449="Commercial NAICS Cogen",C11449="Commercial NAICS Non-Cogen",C11449="industrial NAICS Cogen", C11449="industrial NAICS non-cogen")),FALSE,TRUE))</f>
        <v>1</v>
      </c>
      <c r="M11449">
        <f t="shared" si="535"/>
        <v>0.25974025974025972</v>
      </c>
      <c r="N11449">
        <f t="shared" si="536"/>
        <v>1</v>
      </c>
    </row>
    <row r="11450" spans="1:14" x14ac:dyDescent="0.2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s="32">
        <f t="shared" si="534"/>
        <v>8202869.4019844458</v>
      </c>
      <c r="J11450" t="str">
        <f>IF(K11450="natural gas",VLOOKUP(D11450,'Cross-Page Data'!$I$4:$J$13,2,FALSE),IF(K11450="solar",VLOOKUP('Form 923'!D11450,'Cross-Page Data'!$I$14:$J$117,2,FALSE),K11450))</f>
        <v>other</v>
      </c>
      <c r="K11450" t="str">
        <f>VLOOKUP(E11450,'Cross-Page Data'!$D$4:$F$48,3,FALSE)</f>
        <v>natural gas</v>
      </c>
      <c r="L11450" t="b">
        <f>IF(AND($P$6=FALSE,OR(C11450="Commercial NAICS Cogen",C11450="Industrial NAICS Cogen",C11450="NAICS-22 Cogen")),FALSE,IF(AND($P$7=FALSE,OR(C11450="Commercial NAICS Cogen",C11450="Commercial NAICS Non-Cogen",C11450="industrial NAICS Cogen", C11450="industrial NAICS non-cogen")),FALSE,TRUE))</f>
        <v>1</v>
      </c>
      <c r="M11450">
        <f t="shared" si="535"/>
        <v>0.27110389610389612</v>
      </c>
      <c r="N11450">
        <f t="shared" si="536"/>
        <v>1</v>
      </c>
    </row>
    <row r="11451" spans="1:14" x14ac:dyDescent="0.2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s="32">
        <f t="shared" si="534"/>
        <v>8902806.8705488071</v>
      </c>
      <c r="J11451" t="str">
        <f>IF(K11451="natural gas",VLOOKUP(D11451,'Cross-Page Data'!$I$4:$J$13,2,FALSE),IF(K11451="solar",VLOOKUP('Form 923'!D11451,'Cross-Page Data'!$I$14:$J$117,2,FALSE),K11451))</f>
        <v>solar pv</v>
      </c>
      <c r="K11451" t="str">
        <f>VLOOKUP(E11451,'Cross-Page Data'!$D$4:$F$48,3,FALSE)</f>
        <v>solar</v>
      </c>
      <c r="L11451" t="b">
        <f>IF(AND($P$6=FALSE,OR(C11451="Commercial NAICS Cogen",C11451="Industrial NAICS Cogen",C11451="NAICS-22 Cogen")),FALSE,IF(AND($P$7=FALSE,OR(C11451="Commercial NAICS Cogen",C11451="Commercial NAICS Non-Cogen",C11451="industrial NAICS Cogen", C11451="industrial NAICS non-cogen")),FALSE,TRUE))</f>
        <v>1</v>
      </c>
      <c r="M11451">
        <f t="shared" si="535"/>
        <v>3.7842951750236518E-2</v>
      </c>
      <c r="N11451">
        <f t="shared" si="536"/>
        <v>0</v>
      </c>
    </row>
    <row r="11452" spans="1:14" x14ac:dyDescent="0.2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s="32">
        <f t="shared" si="534"/>
        <v>8901958.1958195809</v>
      </c>
      <c r="J11452" t="str">
        <f>IF(K11452="natural gas",VLOOKUP(D11452,'Cross-Page Data'!$I$4:$J$13,2,FALSE),IF(K11452="solar",VLOOKUP('Form 923'!D11452,'Cross-Page Data'!$I$14:$J$117,2,FALSE),K11452))</f>
        <v>solar pv</v>
      </c>
      <c r="K11452" t="str">
        <f>VLOOKUP(E11452,'Cross-Page Data'!$D$4:$F$48,3,FALSE)</f>
        <v>solar</v>
      </c>
      <c r="L11452" t="b">
        <f>IF(AND($P$6=FALSE,OR(C11452="Commercial NAICS Cogen",C11452="Industrial NAICS Cogen",C11452="NAICS-22 Cogen")),FALSE,IF(AND($P$7=FALSE,OR(C11452="Commercial NAICS Cogen",C11452="Commercial NAICS Non-Cogen",C11452="industrial NAICS Cogen", C11452="industrial NAICS non-cogen")),FALSE,TRUE))</f>
        <v>1</v>
      </c>
      <c r="M11452">
        <f t="shared" si="535"/>
        <v>0.63166193629769785</v>
      </c>
      <c r="N11452">
        <f t="shared" si="536"/>
        <v>1</v>
      </c>
    </row>
    <row r="11453" spans="1:14" x14ac:dyDescent="0.2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s="32">
        <f t="shared" si="534"/>
        <v>8901256.732495511</v>
      </c>
      <c r="J11453" t="str">
        <f>IF(K11453="natural gas",VLOOKUP(D11453,'Cross-Page Data'!$I$4:$J$13,2,FALSE),IF(K11453="solar",VLOOKUP('Form 923'!D11453,'Cross-Page Data'!$I$14:$J$117,2,FALSE),K11453))</f>
        <v>solar pv</v>
      </c>
      <c r="K11453" t="str">
        <f>VLOOKUP(E11453,'Cross-Page Data'!$D$4:$F$48,3,FALSE)</f>
        <v>solar</v>
      </c>
      <c r="L11453" t="b">
        <f>IF(AND($P$6=FALSE,OR(C11453="Commercial NAICS Cogen",C11453="Industrial NAICS Cogen",C11453="NAICS-22 Cogen")),FALSE,IF(AND($P$7=FALSE,OR(C11453="Commercial NAICS Cogen",C11453="Commercial NAICS Non-Cogen",C11453="industrial NAICS Cogen", C11453="industrial NAICS non-cogen")),FALSE,TRUE))</f>
        <v>1</v>
      </c>
      <c r="M11453">
        <f t="shared" si="535"/>
        <v>0.9274676758120467</v>
      </c>
      <c r="N11453">
        <f t="shared" si="536"/>
        <v>1</v>
      </c>
    </row>
    <row r="11454" spans="1:14" x14ac:dyDescent="0.2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s="32">
        <f t="shared" si="534"/>
        <v>8902193.7842778787</v>
      </c>
      <c r="J11454" t="str">
        <f>IF(K11454="natural gas",VLOOKUP(D11454,'Cross-Page Data'!$I$4:$J$13,2,FALSE),IF(K11454="solar",VLOOKUP('Form 923'!D11454,'Cross-Page Data'!$I$14:$J$117,2,FALSE),K11454))</f>
        <v>solar pv</v>
      </c>
      <c r="K11454" t="str">
        <f>VLOOKUP(E11454,'Cross-Page Data'!$D$4:$F$48,3,FALSE)</f>
        <v>solar</v>
      </c>
      <c r="L11454" t="b">
        <f>IF(AND($P$6=FALSE,OR(C11454="Commercial NAICS Cogen",C11454="Industrial NAICS Cogen",C11454="NAICS-22 Cogen")),FALSE,IF(AND($P$7=FALSE,OR(C11454="Commercial NAICS Cogen",C11454="Commercial NAICS Non-Cogen",C11454="industrial NAICS Cogen", C11454="industrial NAICS non-cogen")),FALSE,TRUE))</f>
        <v>1</v>
      </c>
      <c r="M11454">
        <f t="shared" si="535"/>
        <v>0.1772311573636077</v>
      </c>
      <c r="N11454">
        <f t="shared" si="536"/>
        <v>1</v>
      </c>
    </row>
    <row r="11455" spans="1:14" x14ac:dyDescent="0.2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s="32">
        <f t="shared" si="534"/>
        <v>8901809.9547511321</v>
      </c>
      <c r="J11455" t="str">
        <f>IF(K11455="natural gas",VLOOKUP(D11455,'Cross-Page Data'!$I$4:$J$13,2,FALSE),IF(K11455="solar",VLOOKUP('Form 923'!D11455,'Cross-Page Data'!$I$14:$J$117,2,FALSE),K11455))</f>
        <v>solar pv</v>
      </c>
      <c r="K11455" t="str">
        <f>VLOOKUP(E11455,'Cross-Page Data'!$D$4:$F$48,3,FALSE)</f>
        <v>solar</v>
      </c>
      <c r="L11455" t="b">
        <f>IF(AND($P$6=FALSE,OR(C11455="Commercial NAICS Cogen",C11455="Industrial NAICS Cogen",C11455="NAICS-22 Cogen")),FALSE,IF(AND($P$7=FALSE,OR(C11455="Commercial NAICS Cogen",C11455="Commercial NAICS Non-Cogen",C11455="industrial NAICS Cogen", C11455="industrial NAICS non-cogen")),FALSE,TRUE))</f>
        <v>1</v>
      </c>
      <c r="M11455">
        <f t="shared" si="535"/>
        <v>0.79344055502995903</v>
      </c>
      <c r="N11455">
        <f t="shared" si="536"/>
        <v>1</v>
      </c>
    </row>
    <row r="11456" spans="1:14" x14ac:dyDescent="0.2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s="32">
        <f t="shared" si="534"/>
        <v>8902203.1166039761</v>
      </c>
      <c r="J11456" t="str">
        <f>IF(K11456="natural gas",VLOOKUP(D11456,'Cross-Page Data'!$I$4:$J$13,2,FALSE),IF(K11456="solar",VLOOKUP('Form 923'!D11456,'Cross-Page Data'!$I$14:$J$117,2,FALSE),K11456))</f>
        <v>solar pv</v>
      </c>
      <c r="K11456" t="str">
        <f>VLOOKUP(E11456,'Cross-Page Data'!$D$4:$F$48,3,FALSE)</f>
        <v>solar</v>
      </c>
      <c r="L11456" t="b">
        <f>IF(AND($P$6=FALSE,OR(C11456="Commercial NAICS Cogen",C11456="Industrial NAICS Cogen",C11456="NAICS-22 Cogen")),FALSE,IF(AND($P$7=FALSE,OR(C11456="Commercial NAICS Cogen",C11456="Commercial NAICS Non-Cogen",C11456="industrial NAICS Cogen", C11456="industrial NAICS non-cogen")),FALSE,TRUE))</f>
        <v>1</v>
      </c>
      <c r="M11456">
        <f t="shared" si="535"/>
        <v>0.16966256701356039</v>
      </c>
      <c r="N11456">
        <f t="shared" si="536"/>
        <v>1</v>
      </c>
    </row>
    <row r="11457" spans="1:14" x14ac:dyDescent="0.2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s="32" t="str">
        <f t="shared" si="534"/>
        <v/>
      </c>
      <c r="J11457" t="str">
        <f>IF(K11457="natural gas",VLOOKUP(D11457,'Cross-Page Data'!$I$4:$J$13,2,FALSE),IF(K11457="solar",VLOOKUP('Form 923'!D11457,'Cross-Page Data'!$I$14:$J$117,2,FALSE),K11457))</f>
        <v>other</v>
      </c>
      <c r="K11457" t="str">
        <f>VLOOKUP(E11457,'Cross-Page Data'!$D$4:$F$48,3,FALSE)</f>
        <v>other</v>
      </c>
      <c r="L11457" t="b">
        <f>IF(AND($P$6=FALSE,OR(C11457="Commercial NAICS Cogen",C11457="Industrial NAICS Cogen",C11457="NAICS-22 Cogen")),FALSE,IF(AND($P$7=FALSE,OR(C11457="Commercial NAICS Cogen",C11457="Commercial NAICS Non-Cogen",C11457="industrial NAICS Cogen", C11457="industrial NAICS non-cogen")),FALSE,TRUE))</f>
        <v>1</v>
      </c>
      <c r="M11457">
        <f t="shared" si="535"/>
        <v>1.6233766233766235E-3</v>
      </c>
      <c r="N11457">
        <f t="shared" si="536"/>
        <v>0</v>
      </c>
    </row>
    <row r="11458" spans="1:14" x14ac:dyDescent="0.2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s="32">
        <f t="shared" si="534"/>
        <v>8902123.1742207501</v>
      </c>
      <c r="J11458" t="str">
        <f>IF(K11458="natural gas",VLOOKUP(D11458,'Cross-Page Data'!$I$4:$J$13,2,FALSE),IF(K11458="solar",VLOOKUP('Form 923'!D11458,'Cross-Page Data'!$I$14:$J$117,2,FALSE),K11458))</f>
        <v>solar pv</v>
      </c>
      <c r="K11458" t="str">
        <f>VLOOKUP(E11458,'Cross-Page Data'!$D$4:$F$48,3,FALSE)</f>
        <v>solar</v>
      </c>
      <c r="L11458" t="b">
        <f>IF(AND($P$6=FALSE,OR(C11458="Commercial NAICS Cogen",C11458="Industrial NAICS Cogen",C11458="NAICS-22 Cogen")),FALSE,IF(AND($P$7=FALSE,OR(C11458="Commercial NAICS Cogen",C11458="Commercial NAICS Non-Cogen",C11458="industrial NAICS Cogen", C11458="industrial NAICS non-cogen")),FALSE,TRUE))</f>
        <v>1</v>
      </c>
      <c r="M11458">
        <f t="shared" si="535"/>
        <v>0.24345632292652161</v>
      </c>
      <c r="N11458">
        <f t="shared" si="536"/>
        <v>1</v>
      </c>
    </row>
    <row r="11459" spans="1:14" x14ac:dyDescent="0.2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s="32">
        <f t="shared" si="534"/>
        <v>8901908.801696714</v>
      </c>
      <c r="J11459" t="str">
        <f>IF(K11459="natural gas",VLOOKUP(D11459,'Cross-Page Data'!$I$4:$J$13,2,FALSE),IF(K11459="solar",VLOOKUP('Form 923'!D11459,'Cross-Page Data'!$I$14:$J$117,2,FALSE),K11459))</f>
        <v>solar pv</v>
      </c>
      <c r="K11459" t="str">
        <f>VLOOKUP(E11459,'Cross-Page Data'!$D$4:$F$48,3,FALSE)</f>
        <v>solar</v>
      </c>
      <c r="L11459" t="b">
        <f>IF(AND($P$6=FALSE,OR(C11459="Commercial NAICS Cogen",C11459="Industrial NAICS Cogen",C11459="NAICS-22 Cogen")),FALSE,IF(AND($P$7=FALSE,OR(C11459="Commercial NAICS Cogen",C11459="Commercial NAICS Non-Cogen",C11459="industrial NAICS Cogen", C11459="industrial NAICS non-cogen")),FALSE,TRUE))</f>
        <v>1</v>
      </c>
      <c r="M11459">
        <f t="shared" si="535"/>
        <v>0.69914853358561968</v>
      </c>
      <c r="N11459">
        <f t="shared" si="536"/>
        <v>1</v>
      </c>
    </row>
    <row r="11460" spans="1:14" x14ac:dyDescent="0.2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s="32">
        <f t="shared" si="534"/>
        <v>8901998.149082955</v>
      </c>
      <c r="J11460" t="str">
        <f>IF(K11460="natural gas",VLOOKUP(D11460,'Cross-Page Data'!$I$4:$J$13,2,FALSE),IF(K11460="solar",VLOOKUP('Form 923'!D11460,'Cross-Page Data'!$I$14:$J$117,2,FALSE),K11460))</f>
        <v>solar pv</v>
      </c>
      <c r="K11460" t="str">
        <f>VLOOKUP(E11460,'Cross-Page Data'!$D$4:$F$48,3,FALSE)</f>
        <v>solar</v>
      </c>
      <c r="L11460" t="b">
        <f>IF(AND($P$6=FALSE,OR(C11460="Commercial NAICS Cogen",C11460="Industrial NAICS Cogen",C11460="NAICS-22 Cogen")),FALSE,IF(AND($P$7=FALSE,OR(C11460="Commercial NAICS Cogen",C11460="Commercial NAICS Non-Cogen",C11460="industrial NAICS Cogen", C11460="industrial NAICS non-cogen")),FALSE,TRUE))</f>
        <v>1</v>
      </c>
      <c r="M11460">
        <f t="shared" si="535"/>
        <v>0.51024913276568906</v>
      </c>
      <c r="N11460">
        <f t="shared" si="536"/>
        <v>1</v>
      </c>
    </row>
    <row r="11461" spans="1:14" x14ac:dyDescent="0.2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s="32">
        <f t="shared" si="534"/>
        <v>9600000</v>
      </c>
      <c r="J11461" t="str">
        <f>IF(K11461="natural gas",VLOOKUP(D11461,'Cross-Page Data'!$I$4:$J$13,2,FALSE),IF(K11461="solar",VLOOKUP('Form 923'!D11461,'Cross-Page Data'!$I$14:$J$117,2,FALSE),K11461))</f>
        <v>heavy or residual fuel oil</v>
      </c>
      <c r="K11461" t="str">
        <f>VLOOKUP(E11461,'Cross-Page Data'!$D$4:$F$48,3,FALSE)</f>
        <v>heavy or residual fuel oil</v>
      </c>
      <c r="L11461" t="b">
        <f>IF(AND($P$6=FALSE,OR(C11461="Commercial NAICS Cogen",C11461="Industrial NAICS Cogen",C11461="NAICS-22 Cogen")),FALSE,IF(AND($P$7=FALSE,OR(C11461="Commercial NAICS Cogen",C11461="Commercial NAICS Non-Cogen",C11461="industrial NAICS Cogen", C11461="industrial NAICS non-cogen")),FALSE,TRUE))</f>
        <v>1</v>
      </c>
      <c r="M11461">
        <f t="shared" si="535"/>
        <v>0.43855421686746987</v>
      </c>
      <c r="N11461">
        <f t="shared" si="536"/>
        <v>1</v>
      </c>
    </row>
    <row r="11462" spans="1:14" x14ac:dyDescent="0.2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s="32">
        <f t="shared" si="534"/>
        <v>9599206.3492063489</v>
      </c>
      <c r="J11462" t="str">
        <f>IF(K11462="natural gas",VLOOKUP(D11462,'Cross-Page Data'!$I$4:$J$13,2,FALSE),IF(K11462="solar",VLOOKUP('Form 923'!D11462,'Cross-Page Data'!$I$14:$J$117,2,FALSE),K11462))</f>
        <v>heavy or residual fuel oil</v>
      </c>
      <c r="K11462" t="str">
        <f>VLOOKUP(E11462,'Cross-Page Data'!$D$4:$F$48,3,FALSE)</f>
        <v>heavy or residual fuel oil</v>
      </c>
      <c r="L11462" t="b">
        <f>IF(AND($P$6=FALSE,OR(C11462="Commercial NAICS Cogen",C11462="Industrial NAICS Cogen",C11462="NAICS-22 Cogen")),FALSE,IF(AND($P$7=FALSE,OR(C11462="Commercial NAICS Cogen",C11462="Commercial NAICS Non-Cogen",C11462="industrial NAICS Cogen", C11462="industrial NAICS non-cogen")),FALSE,TRUE))</f>
        <v>1</v>
      </c>
      <c r="M11462">
        <f t="shared" si="535"/>
        <v>0.44056224899598395</v>
      </c>
      <c r="N11462">
        <f t="shared" si="536"/>
        <v>1</v>
      </c>
    </row>
    <row r="11463" spans="1:14" x14ac:dyDescent="0.2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s="32">
        <f t="shared" ref="I11463:I11526" si="537">IFERROR(F11463/G11463*10^6,"")</f>
        <v>9670682.7309236936</v>
      </c>
      <c r="J11463" t="str">
        <f>IF(K11463="natural gas",VLOOKUP(D11463,'Cross-Page Data'!$I$4:$J$13,2,FALSE),IF(K11463="solar",VLOOKUP('Form 923'!D11463,'Cross-Page Data'!$I$14:$J$117,2,FALSE),K11463))</f>
        <v>heavy or residual fuel oil</v>
      </c>
      <c r="K11463" t="str">
        <f>VLOOKUP(E11463,'Cross-Page Data'!$D$4:$F$48,3,FALSE)</f>
        <v>heavy or residual fuel oil</v>
      </c>
      <c r="L11463" t="b">
        <f>IF(AND($P$6=FALSE,OR(C11463="Commercial NAICS Cogen",C11463="Industrial NAICS Cogen",C11463="NAICS-22 Cogen")),FALSE,IF(AND($P$7=FALSE,OR(C11463="Commercial NAICS Cogen",C11463="Commercial NAICS Non-Cogen",C11463="industrial NAICS Cogen", C11463="industrial NAICS non-cogen")),FALSE,TRUE))</f>
        <v>1</v>
      </c>
      <c r="M11463">
        <f t="shared" ref="M11463:M11526" si="538">(COUNTIFS($J$6:$J$14148,J11463,$I$6:$I$14148,"&gt;"&amp;I11463)+1)/COUNTIFS($J$6:$J$14148,J11463)</f>
        <v>0.43654618473895584</v>
      </c>
      <c r="N11463">
        <f t="shared" ref="N11463:N11526" si="539">IF(OR(M11463&gt;0.95,M11463&lt;0.05),0,1)</f>
        <v>1</v>
      </c>
    </row>
    <row r="11464" spans="1:14" x14ac:dyDescent="0.2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s="32">
        <f t="shared" si="537"/>
        <v>8902016.6457247362</v>
      </c>
      <c r="J11464" t="str">
        <f>IF(K11464="natural gas",VLOOKUP(D11464,'Cross-Page Data'!$I$4:$J$13,2,FALSE),IF(K11464="solar",VLOOKUP('Form 923'!D11464,'Cross-Page Data'!$I$14:$J$117,2,FALSE),K11464))</f>
        <v>solar pv</v>
      </c>
      <c r="K11464" t="str">
        <f>VLOOKUP(E11464,'Cross-Page Data'!$D$4:$F$48,3,FALSE)</f>
        <v>solar</v>
      </c>
      <c r="L11464" t="b">
        <f>IF(AND($P$6=FALSE,OR(C11464="Commercial NAICS Cogen",C11464="Industrial NAICS Cogen",C11464="NAICS-22 Cogen")),FALSE,IF(AND($P$7=FALSE,OR(C11464="Commercial NAICS Cogen",C11464="Commercial NAICS Non-Cogen",C11464="industrial NAICS Cogen", C11464="industrial NAICS non-cogen")),FALSE,TRUE))</f>
        <v>1</v>
      </c>
      <c r="M11464">
        <f t="shared" si="538"/>
        <v>0.41248817407757804</v>
      </c>
      <c r="N11464">
        <f t="shared" si="539"/>
        <v>1</v>
      </c>
    </row>
    <row r="11465" spans="1:14" x14ac:dyDescent="0.2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s="32">
        <f t="shared" si="537"/>
        <v>8902113.2713440396</v>
      </c>
      <c r="J11465" t="str">
        <f>IF(K11465="natural gas",VLOOKUP(D11465,'Cross-Page Data'!$I$4:$J$13,2,FALSE),IF(K11465="solar",VLOOKUP('Form 923'!D11465,'Cross-Page Data'!$I$14:$J$117,2,FALSE),K11465))</f>
        <v>solar pv</v>
      </c>
      <c r="K11465" t="str">
        <f>VLOOKUP(E11465,'Cross-Page Data'!$D$4:$F$48,3,FALSE)</f>
        <v>solar</v>
      </c>
      <c r="L11465" t="b">
        <f>IF(AND($P$6=FALSE,OR(C11465="Commercial NAICS Cogen",C11465="Industrial NAICS Cogen",C11465="NAICS-22 Cogen")),FALSE,IF(AND($P$7=FALSE,OR(C11465="Commercial NAICS Cogen",C11465="Commercial NAICS Non-Cogen",C11465="industrial NAICS Cogen", C11465="industrial NAICS non-cogen")),FALSE,TRUE))</f>
        <v>1</v>
      </c>
      <c r="M11465">
        <f t="shared" si="538"/>
        <v>0.25575528224534849</v>
      </c>
      <c r="N11465">
        <f t="shared" si="539"/>
        <v>1</v>
      </c>
    </row>
    <row r="11466" spans="1:14" x14ac:dyDescent="0.2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s="32">
        <f t="shared" si="537"/>
        <v>8902028.1883808877</v>
      </c>
      <c r="J11466" t="str">
        <f>IF(K11466="natural gas",VLOOKUP(D11466,'Cross-Page Data'!$I$4:$J$13,2,FALSE),IF(K11466="solar",VLOOKUP('Form 923'!D11466,'Cross-Page Data'!$I$14:$J$117,2,FALSE),K11466))</f>
        <v>solar pv</v>
      </c>
      <c r="K11466" t="str">
        <f>VLOOKUP(E11466,'Cross-Page Data'!$D$4:$F$48,3,FALSE)</f>
        <v>solar</v>
      </c>
      <c r="L11466" t="b">
        <f>IF(AND($P$6=FALSE,OR(C11466="Commercial NAICS Cogen",C11466="Industrial NAICS Cogen",C11466="NAICS-22 Cogen")),FALSE,IF(AND($P$7=FALSE,OR(C11466="Commercial NAICS Cogen",C11466="Commercial NAICS Non-Cogen",C11466="industrial NAICS Cogen", C11466="industrial NAICS non-cogen")),FALSE,TRUE))</f>
        <v>1</v>
      </c>
      <c r="M11466">
        <f t="shared" si="538"/>
        <v>0.38063702302112901</v>
      </c>
      <c r="N11466">
        <f t="shared" si="539"/>
        <v>1</v>
      </c>
    </row>
    <row r="11467" spans="1:14" x14ac:dyDescent="0.2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s="32">
        <f t="shared" si="537"/>
        <v>8901875.0718969274</v>
      </c>
      <c r="J11467" t="str">
        <f>IF(K11467="natural gas",VLOOKUP(D11467,'Cross-Page Data'!$I$4:$J$13,2,FALSE),IF(K11467="solar",VLOOKUP('Form 923'!D11467,'Cross-Page Data'!$I$14:$J$117,2,FALSE),K11467))</f>
        <v>solar pv</v>
      </c>
      <c r="K11467" t="str">
        <f>VLOOKUP(E11467,'Cross-Page Data'!$D$4:$F$48,3,FALSE)</f>
        <v>solar</v>
      </c>
      <c r="L11467" t="b">
        <f>IF(AND($P$6=FALSE,OR(C11467="Commercial NAICS Cogen",C11467="Industrial NAICS Cogen",C11467="NAICS-22 Cogen")),FALSE,IF(AND($P$7=FALSE,OR(C11467="Commercial NAICS Cogen",C11467="Commercial NAICS Non-Cogen",C11467="industrial NAICS Cogen", C11467="industrial NAICS non-cogen")),FALSE,TRUE))</f>
        <v>1</v>
      </c>
      <c r="M11467">
        <f t="shared" si="538"/>
        <v>0.73888363292336801</v>
      </c>
      <c r="N11467">
        <f t="shared" si="539"/>
        <v>1</v>
      </c>
    </row>
    <row r="11468" spans="1:14" x14ac:dyDescent="0.2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s="32">
        <f t="shared" si="537"/>
        <v>9726562.9356979523</v>
      </c>
      <c r="J11468" t="str">
        <f>IF(K11468="natural gas",VLOOKUP(D11468,'Cross-Page Data'!$I$4:$J$13,2,FALSE),IF(K11468="solar",VLOOKUP('Form 923'!D11468,'Cross-Page Data'!$I$14:$J$117,2,FALSE),K11468))</f>
        <v>biomass</v>
      </c>
      <c r="K11468" t="str">
        <f>VLOOKUP(E11468,'Cross-Page Data'!$D$4:$F$48,3,FALSE)</f>
        <v>biomass</v>
      </c>
      <c r="L11468" t="b">
        <f>IF(AND($P$6=FALSE,OR(C11468="Commercial NAICS Cogen",C11468="Industrial NAICS Cogen",C11468="NAICS-22 Cogen")),FALSE,IF(AND($P$7=FALSE,OR(C11468="Commercial NAICS Cogen",C11468="Commercial NAICS Non-Cogen",C11468="industrial NAICS Cogen", C11468="industrial NAICS non-cogen")),FALSE,TRUE))</f>
        <v>1</v>
      </c>
      <c r="M11468">
        <f t="shared" si="538"/>
        <v>0.51206140350877194</v>
      </c>
      <c r="N11468">
        <f t="shared" si="539"/>
        <v>1</v>
      </c>
    </row>
    <row r="11469" spans="1:14" x14ac:dyDescent="0.2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s="32">
        <f t="shared" si="537"/>
        <v>8902017.2910662834</v>
      </c>
      <c r="J11469" t="str">
        <f>IF(K11469="natural gas",VLOOKUP(D11469,'Cross-Page Data'!$I$4:$J$13,2,FALSE),IF(K11469="solar",VLOOKUP('Form 923'!D11469,'Cross-Page Data'!$I$14:$J$117,2,FALSE),K11469))</f>
        <v>solar pv</v>
      </c>
      <c r="K11469" t="str">
        <f>VLOOKUP(E11469,'Cross-Page Data'!$D$4:$F$48,3,FALSE)</f>
        <v>solar</v>
      </c>
      <c r="L11469" t="b">
        <f>IF(AND($P$6=FALSE,OR(C11469="Commercial NAICS Cogen",C11469="Industrial NAICS Cogen",C11469="NAICS-22 Cogen")),FALSE,IF(AND($P$7=FALSE,OR(C11469="Commercial NAICS Cogen",C11469="Commercial NAICS Non-Cogen",C11469="industrial NAICS Cogen", C11469="industrial NAICS non-cogen")),FALSE,TRUE))</f>
        <v>1</v>
      </c>
      <c r="M11469">
        <f t="shared" si="538"/>
        <v>0.40964995269631033</v>
      </c>
      <c r="N11469">
        <f t="shared" si="539"/>
        <v>1</v>
      </c>
    </row>
    <row r="11470" spans="1:14" x14ac:dyDescent="0.2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s="32">
        <f t="shared" si="537"/>
        <v>10927721.088435374</v>
      </c>
      <c r="J11470" t="str">
        <f>IF(K11470="natural gas",VLOOKUP(D11470,'Cross-Page Data'!$I$4:$J$13,2,FALSE),IF(K11470="solar",VLOOKUP('Form 923'!D11470,'Cross-Page Data'!$I$14:$J$117,2,FALSE),K11470))</f>
        <v>heavy or residual fuel oil</v>
      </c>
      <c r="K11470" t="str">
        <f>VLOOKUP(E11470,'Cross-Page Data'!$D$4:$F$48,3,FALSE)</f>
        <v>heavy or residual fuel oil</v>
      </c>
      <c r="L11470" t="b">
        <f>IF(AND($P$6=FALSE,OR(C11470="Commercial NAICS Cogen",C11470="Industrial NAICS Cogen",C11470="NAICS-22 Cogen")),FALSE,IF(AND($P$7=FALSE,OR(C11470="Commercial NAICS Cogen",C11470="Commercial NAICS Non-Cogen",C11470="industrial NAICS Cogen", C11470="industrial NAICS non-cogen")),FALSE,TRUE))</f>
        <v>1</v>
      </c>
      <c r="M11470">
        <f t="shared" si="538"/>
        <v>0.31084337349397589</v>
      </c>
      <c r="N11470">
        <f t="shared" si="539"/>
        <v>1</v>
      </c>
    </row>
    <row r="11471" spans="1:14" x14ac:dyDescent="0.2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s="32">
        <f t="shared" si="537"/>
        <v>11085091.42053446</v>
      </c>
      <c r="J11471" t="str">
        <f>IF(K11471="natural gas",VLOOKUP(D11471,'Cross-Page Data'!$I$4:$J$13,2,FALSE),IF(K11471="solar",VLOOKUP('Form 923'!D11471,'Cross-Page Data'!$I$14:$J$117,2,FALSE),K11471))</f>
        <v>heavy or residual fuel oil</v>
      </c>
      <c r="K11471" t="str">
        <f>VLOOKUP(E11471,'Cross-Page Data'!$D$4:$F$48,3,FALSE)</f>
        <v>heavy or residual fuel oil</v>
      </c>
      <c r="L11471" t="b">
        <f>IF(AND($P$6=FALSE,OR(C11471="Commercial NAICS Cogen",C11471="Industrial NAICS Cogen",C11471="NAICS-22 Cogen")),FALSE,IF(AND($P$7=FALSE,OR(C11471="Commercial NAICS Cogen",C11471="Commercial NAICS Non-Cogen",C11471="industrial NAICS Cogen", C11471="industrial NAICS non-cogen")),FALSE,TRUE))</f>
        <v>1</v>
      </c>
      <c r="M11471">
        <f t="shared" si="538"/>
        <v>0.29678714859437749</v>
      </c>
      <c r="N11471">
        <f t="shared" si="539"/>
        <v>1</v>
      </c>
    </row>
    <row r="11472" spans="1:14" x14ac:dyDescent="0.2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s="32">
        <f t="shared" si="537"/>
        <v>9696478.4795975406</v>
      </c>
      <c r="J11472" t="str">
        <f>IF(K11472="natural gas",VLOOKUP(D11472,'Cross-Page Data'!$I$4:$J$13,2,FALSE),IF(K11472="solar",VLOOKUP('Form 923'!D11472,'Cross-Page Data'!$I$14:$J$117,2,FALSE),K11472))</f>
        <v>heavy or residual fuel oil</v>
      </c>
      <c r="K11472" t="str">
        <f>VLOOKUP(E11472,'Cross-Page Data'!$D$4:$F$48,3,FALSE)</f>
        <v>heavy or residual fuel oil</v>
      </c>
      <c r="L11472" t="b">
        <f>IF(AND($P$6=FALSE,OR(C11472="Commercial NAICS Cogen",C11472="Industrial NAICS Cogen",C11472="NAICS-22 Cogen")),FALSE,IF(AND($P$7=FALSE,OR(C11472="Commercial NAICS Cogen",C11472="Commercial NAICS Non-Cogen",C11472="industrial NAICS Cogen", C11472="industrial NAICS non-cogen")),FALSE,TRUE))</f>
        <v>1</v>
      </c>
      <c r="M11472">
        <f t="shared" si="538"/>
        <v>0.43453815261044176</v>
      </c>
      <c r="N11472">
        <f t="shared" si="539"/>
        <v>1</v>
      </c>
    </row>
    <row r="11473" spans="1:14" x14ac:dyDescent="0.2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s="32">
        <f t="shared" si="537"/>
        <v>8902036.1520880945</v>
      </c>
      <c r="J11473" t="str">
        <f>IF(K11473="natural gas",VLOOKUP(D11473,'Cross-Page Data'!$I$4:$J$13,2,FALSE),IF(K11473="solar",VLOOKUP('Form 923'!D11473,'Cross-Page Data'!$I$14:$J$117,2,FALSE),K11473))</f>
        <v>solar pv</v>
      </c>
      <c r="K11473" t="str">
        <f>VLOOKUP(E11473,'Cross-Page Data'!$D$4:$F$48,3,FALSE)</f>
        <v>solar</v>
      </c>
      <c r="L11473" t="b">
        <f>IF(AND($P$6=FALSE,OR(C11473="Commercial NAICS Cogen",C11473="Industrial NAICS Cogen",C11473="NAICS-22 Cogen")),FALSE,IF(AND($P$7=FALSE,OR(C11473="Commercial NAICS Cogen",C11473="Commercial NAICS Non-Cogen",C11473="industrial NAICS Cogen", C11473="industrial NAICS non-cogen")),FALSE,TRUE))</f>
        <v>1</v>
      </c>
      <c r="M11473">
        <f t="shared" si="538"/>
        <v>0.36455376852727844</v>
      </c>
      <c r="N11473">
        <f t="shared" si="539"/>
        <v>1</v>
      </c>
    </row>
    <row r="11474" spans="1:14" x14ac:dyDescent="0.2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s="32">
        <f t="shared" si="537"/>
        <v>8902034.750800183</v>
      </c>
      <c r="J11474" t="str">
        <f>IF(K11474="natural gas",VLOOKUP(D11474,'Cross-Page Data'!$I$4:$J$13,2,FALSE),IF(K11474="solar",VLOOKUP('Form 923'!D11474,'Cross-Page Data'!$I$14:$J$117,2,FALSE),K11474))</f>
        <v>solar pv</v>
      </c>
      <c r="K11474" t="str">
        <f>VLOOKUP(E11474,'Cross-Page Data'!$D$4:$F$48,3,FALSE)</f>
        <v>solar</v>
      </c>
      <c r="L11474" t="b">
        <f>IF(AND($P$6=FALSE,OR(C11474="Commercial NAICS Cogen",C11474="Industrial NAICS Cogen",C11474="NAICS-22 Cogen")),FALSE,IF(AND($P$7=FALSE,OR(C11474="Commercial NAICS Cogen",C11474="Commercial NAICS Non-Cogen",C11474="industrial NAICS Cogen", C11474="industrial NAICS non-cogen")),FALSE,TRUE))</f>
        <v>1</v>
      </c>
      <c r="M11474">
        <f t="shared" si="538"/>
        <v>0.36581520025228637</v>
      </c>
      <c r="N11474">
        <f t="shared" si="539"/>
        <v>1</v>
      </c>
    </row>
    <row r="11475" spans="1:14" x14ac:dyDescent="0.2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s="32">
        <f t="shared" si="537"/>
        <v>5785139.1510842256</v>
      </c>
      <c r="J11475" t="str">
        <f>IF(K11475="natural gas",VLOOKUP(D11475,'Cross-Page Data'!$I$4:$J$13,2,FALSE),IF(K11475="solar",VLOOKUP('Form 923'!D11475,'Cross-Page Data'!$I$14:$J$117,2,FALSE),K11475))</f>
        <v>natural gas peaker</v>
      </c>
      <c r="K11475" t="str">
        <f>VLOOKUP(E11475,'Cross-Page Data'!$D$4:$F$48,3,FALSE)</f>
        <v>natural gas</v>
      </c>
      <c r="L11475" t="b">
        <f>IF(AND($P$6=FALSE,OR(C11475="Commercial NAICS Cogen",C11475="Industrial NAICS Cogen",C11475="NAICS-22 Cogen")),FALSE,IF(AND($P$7=FALSE,OR(C11475="Commercial NAICS Cogen",C11475="Commercial NAICS Non-Cogen",C11475="industrial NAICS Cogen", C11475="industrial NAICS non-cogen")),FALSE,TRUE))</f>
        <v>0</v>
      </c>
      <c r="M11475">
        <f t="shared" si="538"/>
        <v>0.64395061728395064</v>
      </c>
      <c r="N11475">
        <f t="shared" si="539"/>
        <v>1</v>
      </c>
    </row>
    <row r="11476" spans="1:14" x14ac:dyDescent="0.2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s="32">
        <f t="shared" si="537"/>
        <v>5785635.0829000035</v>
      </c>
      <c r="J11476" t="str">
        <f>IF(K11476="natural gas",VLOOKUP(D11476,'Cross-Page Data'!$I$4:$J$13,2,FALSE),IF(K11476="solar",VLOOKUP('Form 923'!D11476,'Cross-Page Data'!$I$14:$J$117,2,FALSE),K11476))</f>
        <v>biomass</v>
      </c>
      <c r="K11476" t="str">
        <f>VLOOKUP(E11476,'Cross-Page Data'!$D$4:$F$48,3,FALSE)</f>
        <v>biomass</v>
      </c>
      <c r="L11476" t="b">
        <f>IF(AND($P$6=FALSE,OR(C11476="Commercial NAICS Cogen",C11476="Industrial NAICS Cogen",C11476="NAICS-22 Cogen")),FALSE,IF(AND($P$7=FALSE,OR(C11476="Commercial NAICS Cogen",C11476="Commercial NAICS Non-Cogen",C11476="industrial NAICS Cogen", C11476="industrial NAICS non-cogen")),FALSE,TRUE))</f>
        <v>0</v>
      </c>
      <c r="M11476">
        <f t="shared" si="538"/>
        <v>0.62171052631578949</v>
      </c>
      <c r="N11476">
        <f t="shared" si="539"/>
        <v>1</v>
      </c>
    </row>
    <row r="11477" spans="1:14" x14ac:dyDescent="0.2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s="32" t="str">
        <f t="shared" si="537"/>
        <v/>
      </c>
      <c r="J11477" t="str">
        <f>IF(K11477="natural gas",VLOOKUP(D11477,'Cross-Page Data'!$I$4:$J$13,2,FALSE),IF(K11477="solar",VLOOKUP('Form 923'!D11477,'Cross-Page Data'!$I$14:$J$117,2,FALSE),K11477))</f>
        <v>heavy or residual fuel oil</v>
      </c>
      <c r="K11477" t="str">
        <f>VLOOKUP(E11477,'Cross-Page Data'!$D$4:$F$48,3,FALSE)</f>
        <v>heavy or residual fuel oil</v>
      </c>
      <c r="L11477" t="b">
        <f>IF(AND($P$6=FALSE,OR(C11477="Commercial NAICS Cogen",C11477="Industrial NAICS Cogen",C11477="NAICS-22 Cogen")),FALSE,IF(AND($P$7=FALSE,OR(C11477="Commercial NAICS Cogen",C11477="Commercial NAICS Non-Cogen",C11477="industrial NAICS Cogen", C11477="industrial NAICS non-cogen")),FALSE,TRUE))</f>
        <v>1</v>
      </c>
      <c r="M11477">
        <f t="shared" si="538"/>
        <v>4.0160642570281126E-4</v>
      </c>
      <c r="N11477">
        <f t="shared" si="539"/>
        <v>0</v>
      </c>
    </row>
    <row r="11478" spans="1:14" x14ac:dyDescent="0.2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s="32">
        <f t="shared" si="537"/>
        <v>8902214.0221402217</v>
      </c>
      <c r="J11478" t="str">
        <f>IF(K11478="natural gas",VLOOKUP(D11478,'Cross-Page Data'!$I$4:$J$13,2,FALSE),IF(K11478="solar",VLOOKUP('Form 923'!D11478,'Cross-Page Data'!$I$14:$J$117,2,FALSE),K11478))</f>
        <v>solar pv</v>
      </c>
      <c r="K11478" t="str">
        <f>VLOOKUP(E11478,'Cross-Page Data'!$D$4:$F$48,3,FALSE)</f>
        <v>solar</v>
      </c>
      <c r="L11478" t="b">
        <f>IF(AND($P$6=FALSE,OR(C11478="Commercial NAICS Cogen",C11478="Industrial NAICS Cogen",C11478="NAICS-22 Cogen")),FALSE,IF(AND($P$7=FALSE,OR(C11478="Commercial NAICS Cogen",C11478="Commercial NAICS Non-Cogen",C11478="industrial NAICS Cogen", C11478="industrial NAICS non-cogen")),FALSE,TRUE))</f>
        <v>1</v>
      </c>
      <c r="M11478">
        <f t="shared" si="538"/>
        <v>0.16430148218227689</v>
      </c>
      <c r="N11478">
        <f t="shared" si="539"/>
        <v>1</v>
      </c>
    </row>
    <row r="11479" spans="1:14" x14ac:dyDescent="0.2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s="32">
        <f t="shared" si="537"/>
        <v>8902145.5785041116</v>
      </c>
      <c r="J11479" t="str">
        <f>IF(K11479="natural gas",VLOOKUP(D11479,'Cross-Page Data'!$I$4:$J$13,2,FALSE),IF(K11479="solar",VLOOKUP('Form 923'!D11479,'Cross-Page Data'!$I$14:$J$117,2,FALSE),K11479))</f>
        <v>solar pv</v>
      </c>
      <c r="K11479" t="str">
        <f>VLOOKUP(E11479,'Cross-Page Data'!$D$4:$F$48,3,FALSE)</f>
        <v>solar</v>
      </c>
      <c r="L11479" t="b">
        <f>IF(AND($P$6=FALSE,OR(C11479="Commercial NAICS Cogen",C11479="Industrial NAICS Cogen",C11479="NAICS-22 Cogen")),FALSE,IF(AND($P$7=FALSE,OR(C11479="Commercial NAICS Cogen",C11479="Commercial NAICS Non-Cogen",C11479="industrial NAICS Cogen", C11479="industrial NAICS non-cogen")),FALSE,TRUE))</f>
        <v>1</v>
      </c>
      <c r="M11479">
        <f t="shared" si="538"/>
        <v>0.21885840428886785</v>
      </c>
      <c r="N11479">
        <f t="shared" si="539"/>
        <v>1</v>
      </c>
    </row>
    <row r="11480" spans="1:14" x14ac:dyDescent="0.2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s="32">
        <f t="shared" si="537"/>
        <v>8901903.7930533364</v>
      </c>
      <c r="J11480" t="str">
        <f>IF(K11480="natural gas",VLOOKUP(D11480,'Cross-Page Data'!$I$4:$J$13,2,FALSE),IF(K11480="solar",VLOOKUP('Form 923'!D11480,'Cross-Page Data'!$I$14:$J$117,2,FALSE),K11480))</f>
        <v>solar pv</v>
      </c>
      <c r="K11480" t="str">
        <f>VLOOKUP(E11480,'Cross-Page Data'!$D$4:$F$48,3,FALSE)</f>
        <v>solar</v>
      </c>
      <c r="L11480" t="b">
        <f>IF(AND($P$6=FALSE,OR(C11480="Commercial NAICS Cogen",C11480="Industrial NAICS Cogen",C11480="NAICS-22 Cogen")),FALSE,IF(AND($P$7=FALSE,OR(C11480="Commercial NAICS Cogen",C11480="Commercial NAICS Non-Cogen",C11480="industrial NAICS Cogen", C11480="industrial NAICS non-cogen")),FALSE,TRUE))</f>
        <v>1</v>
      </c>
      <c r="M11480">
        <f t="shared" si="538"/>
        <v>0.7057710501419111</v>
      </c>
      <c r="N11480">
        <f t="shared" si="539"/>
        <v>1</v>
      </c>
    </row>
    <row r="11481" spans="1:14" x14ac:dyDescent="0.2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s="32">
        <f t="shared" si="537"/>
        <v>8910116.3200563975</v>
      </c>
      <c r="J11481" t="str">
        <f>IF(K11481="natural gas",VLOOKUP(D11481,'Cross-Page Data'!$I$4:$J$13,2,FALSE),IF(K11481="solar",VLOOKUP('Form 923'!D11481,'Cross-Page Data'!$I$14:$J$117,2,FALSE),K11481))</f>
        <v>natural gas peaker</v>
      </c>
      <c r="K11481" t="str">
        <f>VLOOKUP(E11481,'Cross-Page Data'!$D$4:$F$48,3,FALSE)</f>
        <v>natural gas</v>
      </c>
      <c r="L11481" t="b">
        <f>IF(AND($P$6=FALSE,OR(C11481="Commercial NAICS Cogen",C11481="Industrial NAICS Cogen",C11481="NAICS-22 Cogen")),FALSE,IF(AND($P$7=FALSE,OR(C11481="Commercial NAICS Cogen",C11481="Commercial NAICS Non-Cogen",C11481="industrial NAICS Cogen", C11481="industrial NAICS non-cogen")),FALSE,TRUE))</f>
        <v>1</v>
      </c>
      <c r="M11481">
        <f t="shared" si="538"/>
        <v>0.56197530864197531</v>
      </c>
      <c r="N11481">
        <f t="shared" si="539"/>
        <v>1</v>
      </c>
    </row>
    <row r="11482" spans="1:14" x14ac:dyDescent="0.2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s="32">
        <f t="shared" si="537"/>
        <v>8901544.0144375376</v>
      </c>
      <c r="J11482" t="str">
        <f>IF(K11482="natural gas",VLOOKUP(D11482,'Cross-Page Data'!$I$4:$J$13,2,FALSE),IF(K11482="solar",VLOOKUP('Form 923'!D11482,'Cross-Page Data'!$I$14:$J$117,2,FALSE),K11482))</f>
        <v>solar pv</v>
      </c>
      <c r="K11482" t="str">
        <f>VLOOKUP(E11482,'Cross-Page Data'!$D$4:$F$48,3,FALSE)</f>
        <v>solar</v>
      </c>
      <c r="L11482" t="b">
        <f>IF(AND($P$6=FALSE,OR(C11482="Commercial NAICS Cogen",C11482="Industrial NAICS Cogen",C11482="NAICS-22 Cogen")),FALSE,IF(AND($P$7=FALSE,OR(C11482="Commercial NAICS Cogen",C11482="Commercial NAICS Non-Cogen",C11482="industrial NAICS Cogen", C11482="industrial NAICS non-cogen")),FALSE,TRUE))</f>
        <v>1</v>
      </c>
      <c r="M11482">
        <f t="shared" si="538"/>
        <v>0.88647114474929045</v>
      </c>
      <c r="N11482">
        <f t="shared" si="539"/>
        <v>1</v>
      </c>
    </row>
    <row r="11483" spans="1:14" x14ac:dyDescent="0.2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s="32">
        <f t="shared" si="537"/>
        <v>8902000.2800342925</v>
      </c>
      <c r="J11483" t="str">
        <f>IF(K11483="natural gas",VLOOKUP(D11483,'Cross-Page Data'!$I$4:$J$13,2,FALSE),IF(K11483="solar",VLOOKUP('Form 923'!D11483,'Cross-Page Data'!$I$14:$J$117,2,FALSE),K11483))</f>
        <v>wind</v>
      </c>
      <c r="K11483" t="str">
        <f>VLOOKUP(E11483,'Cross-Page Data'!$D$4:$F$48,3,FALSE)</f>
        <v>wind</v>
      </c>
      <c r="L11483" t="b">
        <f>IF(AND($P$6=FALSE,OR(C11483="Commercial NAICS Cogen",C11483="Industrial NAICS Cogen",C11483="NAICS-22 Cogen")),FALSE,IF(AND($P$7=FALSE,OR(C11483="Commercial NAICS Cogen",C11483="Commercial NAICS Non-Cogen",C11483="industrial NAICS Cogen", C11483="industrial NAICS non-cogen")),FALSE,TRUE))</f>
        <v>1</v>
      </c>
      <c r="M11483">
        <f t="shared" si="538"/>
        <v>0.46019247594050744</v>
      </c>
      <c r="N11483">
        <f t="shared" si="539"/>
        <v>1</v>
      </c>
    </row>
    <row r="11484" spans="1:14" x14ac:dyDescent="0.2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s="32">
        <f t="shared" si="537"/>
        <v>8902055.4984583762</v>
      </c>
      <c r="J11484" t="str">
        <f>IF(K11484="natural gas",VLOOKUP(D11484,'Cross-Page Data'!$I$4:$J$13,2,FALSE),IF(K11484="solar",VLOOKUP('Form 923'!D11484,'Cross-Page Data'!$I$14:$J$117,2,FALSE),K11484))</f>
        <v>solar pv</v>
      </c>
      <c r="K11484" t="str">
        <f>VLOOKUP(E11484,'Cross-Page Data'!$D$4:$F$48,3,FALSE)</f>
        <v>solar</v>
      </c>
      <c r="L11484" t="b">
        <f>IF(AND($P$6=FALSE,OR(C11484="Commercial NAICS Cogen",C11484="Industrial NAICS Cogen",C11484="NAICS-22 Cogen")),FALSE,IF(AND($P$7=FALSE,OR(C11484="Commercial NAICS Cogen",C11484="Commercial NAICS Non-Cogen",C11484="industrial NAICS Cogen", C11484="industrial NAICS non-cogen")),FALSE,TRUE))</f>
        <v>1</v>
      </c>
      <c r="M11484">
        <f t="shared" si="538"/>
        <v>0.33081046988331758</v>
      </c>
      <c r="N11484">
        <f t="shared" si="539"/>
        <v>1</v>
      </c>
    </row>
    <row r="11485" spans="1:14" x14ac:dyDescent="0.2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s="32">
        <f t="shared" si="537"/>
        <v>8902018.9938176423</v>
      </c>
      <c r="J11485" t="str">
        <f>IF(K11485="natural gas",VLOOKUP(D11485,'Cross-Page Data'!$I$4:$J$13,2,FALSE),IF(K11485="solar",VLOOKUP('Form 923'!D11485,'Cross-Page Data'!$I$14:$J$117,2,FALSE),K11485))</f>
        <v>solar pv</v>
      </c>
      <c r="K11485" t="str">
        <f>VLOOKUP(E11485,'Cross-Page Data'!$D$4:$F$48,3,FALSE)</f>
        <v>solar</v>
      </c>
      <c r="L11485" t="b">
        <f>IF(AND($P$6=FALSE,OR(C11485="Commercial NAICS Cogen",C11485="Industrial NAICS Cogen",C11485="NAICS-22 Cogen")),FALSE,IF(AND($P$7=FALSE,OR(C11485="Commercial NAICS Cogen",C11485="Commercial NAICS Non-Cogen",C11485="industrial NAICS Cogen", C11485="industrial NAICS non-cogen")),FALSE,TRUE))</f>
        <v>1</v>
      </c>
      <c r="M11485">
        <f t="shared" si="538"/>
        <v>0.40397350993377484</v>
      </c>
      <c r="N11485">
        <f t="shared" si="539"/>
        <v>1</v>
      </c>
    </row>
    <row r="11486" spans="1:14" x14ac:dyDescent="0.2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s="32">
        <f t="shared" si="537"/>
        <v>8902001.5099047627</v>
      </c>
      <c r="J11486" t="str">
        <f>IF(K11486="natural gas",VLOOKUP(D11486,'Cross-Page Data'!$I$4:$J$13,2,FALSE),IF(K11486="solar",VLOOKUP('Form 923'!D11486,'Cross-Page Data'!$I$14:$J$117,2,FALSE),K11486))</f>
        <v>wind</v>
      </c>
      <c r="K11486" t="str">
        <f>VLOOKUP(E11486,'Cross-Page Data'!$D$4:$F$48,3,FALSE)</f>
        <v>wind</v>
      </c>
      <c r="L11486" t="b">
        <f>IF(AND($P$6=FALSE,OR(C11486="Commercial NAICS Cogen",C11486="Industrial NAICS Cogen",C11486="NAICS-22 Cogen")),FALSE,IF(AND($P$7=FALSE,OR(C11486="Commercial NAICS Cogen",C11486="Commercial NAICS Non-Cogen",C11486="industrial NAICS Cogen", C11486="industrial NAICS non-cogen")),FALSE,TRUE))</f>
        <v>1</v>
      </c>
      <c r="M11486">
        <f t="shared" si="538"/>
        <v>0.35958005249343833</v>
      </c>
      <c r="N11486">
        <f t="shared" si="539"/>
        <v>1</v>
      </c>
    </row>
    <row r="11487" spans="1:14" x14ac:dyDescent="0.2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s="32">
        <f t="shared" si="537"/>
        <v>10011784.511784513</v>
      </c>
      <c r="J11487" t="str">
        <f>IF(K11487="natural gas",VLOOKUP(D11487,'Cross-Page Data'!$I$4:$J$13,2,FALSE),IF(K11487="solar",VLOOKUP('Form 923'!D11487,'Cross-Page Data'!$I$14:$J$117,2,FALSE),K11487))</f>
        <v>heavy or residual fuel oil</v>
      </c>
      <c r="K11487" t="str">
        <f>VLOOKUP(E11487,'Cross-Page Data'!$D$4:$F$48,3,FALSE)</f>
        <v>heavy or residual fuel oil</v>
      </c>
      <c r="L11487" t="b">
        <f>IF(AND($P$6=FALSE,OR(C11487="Commercial NAICS Cogen",C11487="Industrial NAICS Cogen",C11487="NAICS-22 Cogen")),FALSE,IF(AND($P$7=FALSE,OR(C11487="Commercial NAICS Cogen",C11487="Commercial NAICS Non-Cogen",C11487="industrial NAICS Cogen", C11487="industrial NAICS non-cogen")),FALSE,TRUE))</f>
        <v>1</v>
      </c>
      <c r="M11487">
        <f t="shared" si="538"/>
        <v>0.40120481927710844</v>
      </c>
      <c r="N11487">
        <f t="shared" si="539"/>
        <v>1</v>
      </c>
    </row>
    <row r="11488" spans="1:14" x14ac:dyDescent="0.2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s="32">
        <f t="shared" si="537"/>
        <v>8902001.4446621817</v>
      </c>
      <c r="J11488" t="str">
        <f>IF(K11488="natural gas",VLOOKUP(D11488,'Cross-Page Data'!$I$4:$J$13,2,FALSE),IF(K11488="solar",VLOOKUP('Form 923'!D11488,'Cross-Page Data'!$I$14:$J$117,2,FALSE),K11488))</f>
        <v>solar pv</v>
      </c>
      <c r="K11488" t="str">
        <f>VLOOKUP(E11488,'Cross-Page Data'!$D$4:$F$48,3,FALSE)</f>
        <v>solar</v>
      </c>
      <c r="L11488" t="b">
        <f>IF(AND($P$6=FALSE,OR(C11488="Commercial NAICS Cogen",C11488="Industrial NAICS Cogen",C11488="NAICS-22 Cogen")),FALSE,IF(AND($P$7=FALSE,OR(C11488="Commercial NAICS Cogen",C11488="Commercial NAICS Non-Cogen",C11488="industrial NAICS Cogen", C11488="industrial NAICS non-cogen")),FALSE,TRUE))</f>
        <v>1</v>
      </c>
      <c r="M11488">
        <f t="shared" si="538"/>
        <v>0.48218227688426363</v>
      </c>
      <c r="N11488">
        <f t="shared" si="539"/>
        <v>1</v>
      </c>
    </row>
    <row r="11489" spans="1:14" x14ac:dyDescent="0.2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s="32">
        <f t="shared" si="537"/>
        <v>8902001.4814923462</v>
      </c>
      <c r="J11489" t="str">
        <f>IF(K11489="natural gas",VLOOKUP(D11489,'Cross-Page Data'!$I$4:$J$13,2,FALSE),IF(K11489="solar",VLOOKUP('Form 923'!D11489,'Cross-Page Data'!$I$14:$J$117,2,FALSE),K11489))</f>
        <v>wind</v>
      </c>
      <c r="K11489" t="str">
        <f>VLOOKUP(E11489,'Cross-Page Data'!$D$4:$F$48,3,FALSE)</f>
        <v>wind</v>
      </c>
      <c r="L11489" t="b">
        <f>IF(AND($P$6=FALSE,OR(C11489="Commercial NAICS Cogen",C11489="Industrial NAICS Cogen",C11489="NAICS-22 Cogen")),FALSE,IF(AND($P$7=FALSE,OR(C11489="Commercial NAICS Cogen",C11489="Commercial NAICS Non-Cogen",C11489="industrial NAICS Cogen", C11489="industrial NAICS non-cogen")),FALSE,TRUE))</f>
        <v>1</v>
      </c>
      <c r="M11489">
        <f t="shared" si="538"/>
        <v>0.36045494313210846</v>
      </c>
      <c r="N11489">
        <f t="shared" si="539"/>
        <v>1</v>
      </c>
    </row>
    <row r="11490" spans="1:14" ht="26.25" x14ac:dyDescent="0.2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s="32">
        <f t="shared" si="537"/>
        <v>10673839.271942003</v>
      </c>
      <c r="J11490" t="str">
        <f>IF(K11490="natural gas",VLOOKUP(D11490,'Cross-Page Data'!$I$4:$J$13,2,FALSE),IF(K11490="solar",VLOOKUP('Form 923'!D11490,'Cross-Page Data'!$I$14:$J$117,2,FALSE),K11490))</f>
        <v>biomass</v>
      </c>
      <c r="K11490" t="str">
        <f>VLOOKUP(E11490,'Cross-Page Data'!$D$4:$F$48,3,FALSE)</f>
        <v>biomass</v>
      </c>
      <c r="L11490" t="b">
        <f>IF(AND($P$6=FALSE,OR(C11490="Commercial NAICS Cogen",C11490="Industrial NAICS Cogen",C11490="NAICS-22 Cogen")),FALSE,IF(AND($P$7=FALSE,OR(C11490="Commercial NAICS Cogen",C11490="Commercial NAICS Non-Cogen",C11490="industrial NAICS Cogen", C11490="industrial NAICS non-cogen")),FALSE,TRUE))</f>
        <v>0</v>
      </c>
      <c r="M11490">
        <f t="shared" si="538"/>
        <v>0.44407894736842107</v>
      </c>
      <c r="N11490">
        <f t="shared" si="539"/>
        <v>1</v>
      </c>
    </row>
    <row r="11491" spans="1:14" x14ac:dyDescent="0.2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s="32">
        <f t="shared" si="537"/>
        <v>13225775.677158676</v>
      </c>
      <c r="J11491" t="str">
        <f>IF(K11491="natural gas",VLOOKUP(D11491,'Cross-Page Data'!$I$4:$J$13,2,FALSE),IF(K11491="solar",VLOOKUP('Form 923'!D11491,'Cross-Page Data'!$I$14:$J$117,2,FALSE),K11491))</f>
        <v>natural gas peaker</v>
      </c>
      <c r="K11491" t="str">
        <f>VLOOKUP(E11491,'Cross-Page Data'!$D$4:$F$48,3,FALSE)</f>
        <v>natural gas</v>
      </c>
      <c r="L11491" t="b">
        <f>IF(AND($P$6=FALSE,OR(C11491="Commercial NAICS Cogen",C11491="Industrial NAICS Cogen",C11491="NAICS-22 Cogen")),FALSE,IF(AND($P$7=FALSE,OR(C11491="Commercial NAICS Cogen",C11491="Commercial NAICS Non-Cogen",C11491="industrial NAICS Cogen", C11491="industrial NAICS non-cogen")),FALSE,TRUE))</f>
        <v>1</v>
      </c>
      <c r="M11491">
        <f t="shared" si="538"/>
        <v>0.2019753086419753</v>
      </c>
      <c r="N11491">
        <f t="shared" si="539"/>
        <v>1</v>
      </c>
    </row>
    <row r="11492" spans="1:14" x14ac:dyDescent="0.2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s="32">
        <f t="shared" si="537"/>
        <v>8902091.254752852</v>
      </c>
      <c r="J11492" t="str">
        <f>IF(K11492="natural gas",VLOOKUP(D11492,'Cross-Page Data'!$I$4:$J$13,2,FALSE),IF(K11492="solar",VLOOKUP('Form 923'!D11492,'Cross-Page Data'!$I$14:$J$117,2,FALSE),K11492))</f>
        <v>solar pv</v>
      </c>
      <c r="K11492" t="str">
        <f>VLOOKUP(E11492,'Cross-Page Data'!$D$4:$F$48,3,FALSE)</f>
        <v>solar</v>
      </c>
      <c r="L11492" t="b">
        <f>IF(AND($P$6=FALSE,OR(C11492="Commercial NAICS Cogen",C11492="Industrial NAICS Cogen",C11492="NAICS-22 Cogen")),FALSE,IF(AND($P$7=FALSE,OR(C11492="Commercial NAICS Cogen",C11492="Commercial NAICS Non-Cogen",C11492="industrial NAICS Cogen", C11492="industrial NAICS non-cogen")),FALSE,TRUE))</f>
        <v>1</v>
      </c>
      <c r="M11492">
        <f t="shared" si="538"/>
        <v>0.27940712708924631</v>
      </c>
      <c r="N11492">
        <f t="shared" si="539"/>
        <v>1</v>
      </c>
    </row>
    <row r="11493" spans="1:14" x14ac:dyDescent="0.2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s="32">
        <f t="shared" si="537"/>
        <v>8902039.615610905</v>
      </c>
      <c r="J11493" t="str">
        <f>IF(K11493="natural gas",VLOOKUP(D11493,'Cross-Page Data'!$I$4:$J$13,2,FALSE),IF(K11493="solar",VLOOKUP('Form 923'!D11493,'Cross-Page Data'!$I$14:$J$117,2,FALSE),K11493))</f>
        <v>solar pv</v>
      </c>
      <c r="K11493" t="str">
        <f>VLOOKUP(E11493,'Cross-Page Data'!$D$4:$F$48,3,FALSE)</f>
        <v>solar</v>
      </c>
      <c r="L11493" t="b">
        <f>IF(AND($P$6=FALSE,OR(C11493="Commercial NAICS Cogen",C11493="Industrial NAICS Cogen",C11493="NAICS-22 Cogen")),FALSE,IF(AND($P$7=FALSE,OR(C11493="Commercial NAICS Cogen",C11493="Commercial NAICS Non-Cogen",C11493="industrial NAICS Cogen", C11493="industrial NAICS non-cogen")),FALSE,TRUE))</f>
        <v>1</v>
      </c>
      <c r="M11493">
        <f t="shared" si="538"/>
        <v>0.35950804162724692</v>
      </c>
      <c r="N11493">
        <f t="shared" si="539"/>
        <v>1</v>
      </c>
    </row>
    <row r="11494" spans="1:14" x14ac:dyDescent="0.2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s="32">
        <f t="shared" si="537"/>
        <v>8901818.9787420556</v>
      </c>
      <c r="J11494" t="str">
        <f>IF(K11494="natural gas",VLOOKUP(D11494,'Cross-Page Data'!$I$4:$J$13,2,FALSE),IF(K11494="solar",VLOOKUP('Form 923'!D11494,'Cross-Page Data'!$I$14:$J$117,2,FALSE),K11494))</f>
        <v>solar pv</v>
      </c>
      <c r="K11494" t="str">
        <f>VLOOKUP(E11494,'Cross-Page Data'!$D$4:$F$48,3,FALSE)</f>
        <v>solar</v>
      </c>
      <c r="L11494" t="b">
        <f>IF(AND($P$6=FALSE,OR(C11494="Commercial NAICS Cogen",C11494="Industrial NAICS Cogen",C11494="NAICS-22 Cogen")),FALSE,IF(AND($P$7=FALSE,OR(C11494="Commercial NAICS Cogen",C11494="Commercial NAICS Non-Cogen",C11494="industrial NAICS Cogen", C11494="industrial NAICS non-cogen")),FALSE,TRUE))</f>
        <v>1</v>
      </c>
      <c r="M11494">
        <f t="shared" si="538"/>
        <v>0.78807947019867552</v>
      </c>
      <c r="N11494">
        <f t="shared" si="539"/>
        <v>1</v>
      </c>
    </row>
    <row r="11495" spans="1:14" x14ac:dyDescent="0.2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s="32">
        <f t="shared" si="537"/>
        <v>8901999.54294255</v>
      </c>
      <c r="J11495" t="str">
        <f>IF(K11495="natural gas",VLOOKUP(D11495,'Cross-Page Data'!$I$4:$J$13,2,FALSE),IF(K11495="solar",VLOOKUP('Form 923'!D11495,'Cross-Page Data'!$I$14:$J$117,2,FALSE),K11495))</f>
        <v>wind</v>
      </c>
      <c r="K11495" t="str">
        <f>VLOOKUP(E11495,'Cross-Page Data'!$D$4:$F$48,3,FALSE)</f>
        <v>wind</v>
      </c>
      <c r="L11495" t="b">
        <f>IF(AND($P$6=FALSE,OR(C11495="Commercial NAICS Cogen",C11495="Industrial NAICS Cogen",C11495="NAICS-22 Cogen")),FALSE,IF(AND($P$7=FALSE,OR(C11495="Commercial NAICS Cogen",C11495="Commercial NAICS Non-Cogen",C11495="industrial NAICS Cogen", C11495="industrial NAICS non-cogen")),FALSE,TRUE))</f>
        <v>1</v>
      </c>
      <c r="M11495">
        <f t="shared" si="538"/>
        <v>0.53018372703412076</v>
      </c>
      <c r="N11495">
        <f t="shared" si="539"/>
        <v>1</v>
      </c>
    </row>
    <row r="11496" spans="1:14" x14ac:dyDescent="0.2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s="32">
        <f t="shared" si="537"/>
        <v>8902123.7303785793</v>
      </c>
      <c r="J11496" t="str">
        <f>IF(K11496="natural gas",VLOOKUP(D11496,'Cross-Page Data'!$I$4:$J$13,2,FALSE),IF(K11496="solar",VLOOKUP('Form 923'!D11496,'Cross-Page Data'!$I$14:$J$117,2,FALSE),K11496))</f>
        <v>solar pv</v>
      </c>
      <c r="K11496" t="str">
        <f>VLOOKUP(E11496,'Cross-Page Data'!$D$4:$F$48,3,FALSE)</f>
        <v>solar</v>
      </c>
      <c r="L11496" t="b">
        <f>IF(AND($P$6=FALSE,OR(C11496="Commercial NAICS Cogen",C11496="Industrial NAICS Cogen",C11496="NAICS-22 Cogen")),FALSE,IF(AND($P$7=FALSE,OR(C11496="Commercial NAICS Cogen",C11496="Commercial NAICS Non-Cogen",C11496="industrial NAICS Cogen", C11496="industrial NAICS non-cogen")),FALSE,TRUE))</f>
        <v>1</v>
      </c>
      <c r="M11496">
        <f t="shared" si="538"/>
        <v>0.24219489120151372</v>
      </c>
      <c r="N11496">
        <f t="shared" si="539"/>
        <v>1</v>
      </c>
    </row>
    <row r="11497" spans="1:14" x14ac:dyDescent="0.2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s="32">
        <f t="shared" si="537"/>
        <v>8902116.9566128701</v>
      </c>
      <c r="J11497" t="str">
        <f>IF(K11497="natural gas",VLOOKUP(D11497,'Cross-Page Data'!$I$4:$J$13,2,FALSE),IF(K11497="solar",VLOOKUP('Form 923'!D11497,'Cross-Page Data'!$I$14:$J$117,2,FALSE),K11497))</f>
        <v>solar pv</v>
      </c>
      <c r="K11497" t="str">
        <f>VLOOKUP(E11497,'Cross-Page Data'!$D$4:$F$48,3,FALSE)</f>
        <v>solar</v>
      </c>
      <c r="L11497" t="b">
        <f>IF(AND($P$6=FALSE,OR(C11497="Commercial NAICS Cogen",C11497="Industrial NAICS Cogen",C11497="NAICS-22 Cogen")),FALSE,IF(AND($P$7=FALSE,OR(C11497="Commercial NAICS Cogen",C11497="Commercial NAICS Non-Cogen",C11497="industrial NAICS Cogen", C11497="industrial NAICS non-cogen")),FALSE,TRUE))</f>
        <v>1</v>
      </c>
      <c r="M11497">
        <f t="shared" si="538"/>
        <v>0.24913276568905707</v>
      </c>
      <c r="N11497">
        <f t="shared" si="539"/>
        <v>1</v>
      </c>
    </row>
    <row r="11498" spans="1:14" x14ac:dyDescent="0.2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s="32">
        <f t="shared" si="537"/>
        <v>5126978.3518282697</v>
      </c>
      <c r="J11498" t="str">
        <f>IF(K11498="natural gas",VLOOKUP(D11498,'Cross-Page Data'!$I$4:$J$13,2,FALSE),IF(K11498="solar",VLOOKUP('Form 923'!D11498,'Cross-Page Data'!$I$14:$J$117,2,FALSE),K11498))</f>
        <v>natural gas peaker</v>
      </c>
      <c r="K11498" t="str">
        <f>VLOOKUP(E11498,'Cross-Page Data'!$D$4:$F$48,3,FALSE)</f>
        <v>natural gas</v>
      </c>
      <c r="L11498" t="b">
        <f>IF(AND($P$6=FALSE,OR(C11498="Commercial NAICS Cogen",C11498="Industrial NAICS Cogen",C11498="NAICS-22 Cogen")),FALSE,IF(AND($P$7=FALSE,OR(C11498="Commercial NAICS Cogen",C11498="Commercial NAICS Non-Cogen",C11498="industrial NAICS Cogen", C11498="industrial NAICS non-cogen")),FALSE,TRUE))</f>
        <v>0</v>
      </c>
      <c r="M11498">
        <f t="shared" si="538"/>
        <v>0.68839506172839504</v>
      </c>
      <c r="N11498">
        <f t="shared" si="539"/>
        <v>1</v>
      </c>
    </row>
    <row r="11499" spans="1:14" x14ac:dyDescent="0.2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s="32">
        <f t="shared" si="537"/>
        <v>8902439.024390243</v>
      </c>
      <c r="J11499" t="str">
        <f>IF(K11499="natural gas",VLOOKUP(D11499,'Cross-Page Data'!$I$4:$J$13,2,FALSE),IF(K11499="solar",VLOOKUP('Form 923'!D11499,'Cross-Page Data'!$I$14:$J$117,2,FALSE),K11499))</f>
        <v>solar pv</v>
      </c>
      <c r="K11499" t="str">
        <f>VLOOKUP(E11499,'Cross-Page Data'!$D$4:$F$48,3,FALSE)</f>
        <v>solar</v>
      </c>
      <c r="L11499" t="b">
        <f>IF(AND($P$6=FALSE,OR(C11499="Commercial NAICS Cogen",C11499="Industrial NAICS Cogen",C11499="NAICS-22 Cogen")),FALSE,IF(AND($P$7=FALSE,OR(C11499="Commercial NAICS Cogen",C11499="Commercial NAICS Non-Cogen",C11499="industrial NAICS Cogen", C11499="industrial NAICS non-cogen")),FALSE,TRUE))</f>
        <v>1</v>
      </c>
      <c r="M11499">
        <f t="shared" si="538"/>
        <v>8.4200567644276247E-2</v>
      </c>
      <c r="N11499">
        <f t="shared" si="539"/>
        <v>1</v>
      </c>
    </row>
    <row r="11500" spans="1:14" x14ac:dyDescent="0.2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s="32">
        <f t="shared" si="537"/>
        <v>8902159.2442645058</v>
      </c>
      <c r="J11500" t="str">
        <f>IF(K11500="natural gas",VLOOKUP(D11500,'Cross-Page Data'!$I$4:$J$13,2,FALSE),IF(K11500="solar",VLOOKUP('Form 923'!D11500,'Cross-Page Data'!$I$14:$J$117,2,FALSE),K11500))</f>
        <v>solar pv</v>
      </c>
      <c r="K11500" t="str">
        <f>VLOOKUP(E11500,'Cross-Page Data'!$D$4:$F$48,3,FALSE)</f>
        <v>solar</v>
      </c>
      <c r="L11500" t="b">
        <f>IF(AND($P$6=FALSE,OR(C11500="Commercial NAICS Cogen",C11500="Industrial NAICS Cogen",C11500="NAICS-22 Cogen")),FALSE,IF(AND($P$7=FALSE,OR(C11500="Commercial NAICS Cogen",C11500="Commercial NAICS Non-Cogen",C11500="industrial NAICS Cogen", C11500="industrial NAICS non-cogen")),FALSE,TRUE))</f>
        <v>1</v>
      </c>
      <c r="M11500">
        <f t="shared" si="538"/>
        <v>0.206559444970041</v>
      </c>
      <c r="N11500">
        <f t="shared" si="539"/>
        <v>1</v>
      </c>
    </row>
    <row r="11501" spans="1:14" x14ac:dyDescent="0.2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s="32">
        <f t="shared" si="537"/>
        <v>8902008.0466852728</v>
      </c>
      <c r="J11501" t="str">
        <f>IF(K11501="natural gas",VLOOKUP(D11501,'Cross-Page Data'!$I$4:$J$13,2,FALSE),IF(K11501="solar",VLOOKUP('Form 923'!D11501,'Cross-Page Data'!$I$14:$J$117,2,FALSE),K11501))</f>
        <v>solar pv</v>
      </c>
      <c r="K11501" t="str">
        <f>VLOOKUP(E11501,'Cross-Page Data'!$D$4:$F$48,3,FALSE)</f>
        <v>solar</v>
      </c>
      <c r="L11501" t="b">
        <f>IF(AND($P$6=FALSE,OR(C11501="Commercial NAICS Cogen",C11501="Industrial NAICS Cogen",C11501="NAICS-22 Cogen")),FALSE,IF(AND($P$7=FALSE,OR(C11501="Commercial NAICS Cogen",C11501="Commercial NAICS Non-Cogen",C11501="industrial NAICS Cogen", C11501="industrial NAICS non-cogen")),FALSE,TRUE))</f>
        <v>1</v>
      </c>
      <c r="M11501">
        <f t="shared" si="538"/>
        <v>0.44433932513402713</v>
      </c>
      <c r="N11501">
        <f t="shared" si="539"/>
        <v>1</v>
      </c>
    </row>
    <row r="11502" spans="1:14" x14ac:dyDescent="0.2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s="32">
        <f t="shared" si="537"/>
        <v>8902003.1493756175</v>
      </c>
      <c r="J11502" t="str">
        <f>IF(K11502="natural gas",VLOOKUP(D11502,'Cross-Page Data'!$I$4:$J$13,2,FALSE),IF(K11502="solar",VLOOKUP('Form 923'!D11502,'Cross-Page Data'!$I$14:$J$117,2,FALSE),K11502))</f>
        <v>solar pv</v>
      </c>
      <c r="K11502" t="str">
        <f>VLOOKUP(E11502,'Cross-Page Data'!$D$4:$F$48,3,FALSE)</f>
        <v>solar</v>
      </c>
      <c r="L11502" t="b">
        <f>IF(AND($P$6=FALSE,OR(C11502="Commercial NAICS Cogen",C11502="Industrial NAICS Cogen",C11502="NAICS-22 Cogen")),FALSE,IF(AND($P$7=FALSE,OR(C11502="Commercial NAICS Cogen",C11502="Commercial NAICS Non-Cogen",C11502="industrial NAICS Cogen", C11502="industrial NAICS non-cogen")),FALSE,TRUE))</f>
        <v>1</v>
      </c>
      <c r="M11502">
        <f t="shared" si="538"/>
        <v>0.46862188584042891</v>
      </c>
      <c r="N11502">
        <f t="shared" si="539"/>
        <v>1</v>
      </c>
    </row>
    <row r="11503" spans="1:14" x14ac:dyDescent="0.2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s="32">
        <f t="shared" si="537"/>
        <v>8901888.1453154869</v>
      </c>
      <c r="J11503" t="str">
        <f>IF(K11503="natural gas",VLOOKUP(D11503,'Cross-Page Data'!$I$4:$J$13,2,FALSE),IF(K11503="solar",VLOOKUP('Form 923'!D11503,'Cross-Page Data'!$I$14:$J$117,2,FALSE),K11503))</f>
        <v>solar pv</v>
      </c>
      <c r="K11503" t="str">
        <f>VLOOKUP(E11503,'Cross-Page Data'!$D$4:$F$48,3,FALSE)</f>
        <v>solar</v>
      </c>
      <c r="L11503" t="b">
        <f>IF(AND($P$6=FALSE,OR(C11503="Commercial NAICS Cogen",C11503="Industrial NAICS Cogen",C11503="NAICS-22 Cogen")),FALSE,IF(AND($P$7=FALSE,OR(C11503="Commercial NAICS Cogen",C11503="Commercial NAICS Non-Cogen",C11503="industrial NAICS Cogen", C11503="industrial NAICS non-cogen")),FALSE,TRUE))</f>
        <v>1</v>
      </c>
      <c r="M11503">
        <f t="shared" si="538"/>
        <v>0.72469252601702938</v>
      </c>
      <c r="N11503">
        <f t="shared" si="539"/>
        <v>1</v>
      </c>
    </row>
    <row r="11504" spans="1:14" x14ac:dyDescent="0.2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s="32">
        <f t="shared" si="537"/>
        <v>8902018.7454938702</v>
      </c>
      <c r="J11504" t="str">
        <f>IF(K11504="natural gas",VLOOKUP(D11504,'Cross-Page Data'!$I$4:$J$13,2,FALSE),IF(K11504="solar",VLOOKUP('Form 923'!D11504,'Cross-Page Data'!$I$14:$J$117,2,FALSE),K11504))</f>
        <v>solar pv</v>
      </c>
      <c r="K11504" t="str">
        <f>VLOOKUP(E11504,'Cross-Page Data'!$D$4:$F$48,3,FALSE)</f>
        <v>solar</v>
      </c>
      <c r="L11504" t="b">
        <f>IF(AND($P$6=FALSE,OR(C11504="Commercial NAICS Cogen",C11504="Industrial NAICS Cogen",C11504="NAICS-22 Cogen")),FALSE,IF(AND($P$7=FALSE,OR(C11504="Commercial NAICS Cogen",C11504="Commercial NAICS Non-Cogen",C11504="industrial NAICS Cogen", C11504="industrial NAICS non-cogen")),FALSE,TRUE))</f>
        <v>1</v>
      </c>
      <c r="M11504">
        <f t="shared" si="538"/>
        <v>0.40523494165878271</v>
      </c>
      <c r="N11504">
        <f t="shared" si="539"/>
        <v>1</v>
      </c>
    </row>
    <row r="11505" spans="1:14" x14ac:dyDescent="0.2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s="32">
        <f t="shared" si="537"/>
        <v>8901973.4841975868</v>
      </c>
      <c r="J11505" t="str">
        <f>IF(K11505="natural gas",VLOOKUP(D11505,'Cross-Page Data'!$I$4:$J$13,2,FALSE),IF(K11505="solar",VLOOKUP('Form 923'!D11505,'Cross-Page Data'!$I$14:$J$117,2,FALSE),K11505))</f>
        <v>solar pv</v>
      </c>
      <c r="K11505" t="str">
        <f>VLOOKUP(E11505,'Cross-Page Data'!$D$4:$F$48,3,FALSE)</f>
        <v>solar</v>
      </c>
      <c r="L11505" t="b">
        <f>IF(AND($P$6=FALSE,OR(C11505="Commercial NAICS Cogen",C11505="Industrial NAICS Cogen",C11505="NAICS-22 Cogen")),FALSE,IF(AND($P$7=FALSE,OR(C11505="Commercial NAICS Cogen",C11505="Commercial NAICS Non-Cogen",C11505="industrial NAICS Cogen", C11505="industrial NAICS non-cogen")),FALSE,TRUE))</f>
        <v>1</v>
      </c>
      <c r="M11505">
        <f t="shared" si="538"/>
        <v>0.6023336486912646</v>
      </c>
      <c r="N11505">
        <f t="shared" si="539"/>
        <v>1</v>
      </c>
    </row>
    <row r="11506" spans="1:14" x14ac:dyDescent="0.2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s="32">
        <f t="shared" si="537"/>
        <v>8901768.1728880163</v>
      </c>
      <c r="J11506" t="str">
        <f>IF(K11506="natural gas",VLOOKUP(D11506,'Cross-Page Data'!$I$4:$J$13,2,FALSE),IF(K11506="solar",VLOOKUP('Form 923'!D11506,'Cross-Page Data'!$I$14:$J$117,2,FALSE),K11506))</f>
        <v>solar pv</v>
      </c>
      <c r="K11506" t="str">
        <f>VLOOKUP(E11506,'Cross-Page Data'!$D$4:$F$48,3,FALSE)</f>
        <v>solar</v>
      </c>
      <c r="L11506" t="b">
        <f>IF(AND($P$6=FALSE,OR(C11506="Commercial NAICS Cogen",C11506="Industrial NAICS Cogen",C11506="NAICS-22 Cogen")),FALSE,IF(AND($P$7=FALSE,OR(C11506="Commercial NAICS Cogen",C11506="Commercial NAICS Non-Cogen",C11506="industrial NAICS Cogen", C11506="industrial NAICS non-cogen")),FALSE,TRUE))</f>
        <v>1</v>
      </c>
      <c r="M11506">
        <f t="shared" si="538"/>
        <v>0.82024597918637654</v>
      </c>
      <c r="N11506">
        <f t="shared" si="539"/>
        <v>1</v>
      </c>
    </row>
    <row r="11507" spans="1:14" x14ac:dyDescent="0.2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s="32">
        <f t="shared" si="537"/>
        <v>8901985.6358259395</v>
      </c>
      <c r="J11507" t="str">
        <f>IF(K11507="natural gas",VLOOKUP(D11507,'Cross-Page Data'!$I$4:$J$13,2,FALSE),IF(K11507="solar",VLOOKUP('Form 923'!D11507,'Cross-Page Data'!$I$14:$J$117,2,FALSE),K11507))</f>
        <v>solar pv</v>
      </c>
      <c r="K11507" t="str">
        <f>VLOOKUP(E11507,'Cross-Page Data'!$D$4:$F$48,3,FALSE)</f>
        <v>solar</v>
      </c>
      <c r="L11507" t="b">
        <f>IF(AND($P$6=FALSE,OR(C11507="Commercial NAICS Cogen",C11507="Industrial NAICS Cogen",C11507="NAICS-22 Cogen")),FALSE,IF(AND($P$7=FALSE,OR(C11507="Commercial NAICS Cogen",C11507="Commercial NAICS Non-Cogen",C11507="industrial NAICS Cogen", C11507="industrial NAICS non-cogen")),FALSE,TRUE))</f>
        <v>1</v>
      </c>
      <c r="M11507">
        <f t="shared" si="538"/>
        <v>0.56922106590980759</v>
      </c>
      <c r="N11507">
        <f t="shared" si="539"/>
        <v>1</v>
      </c>
    </row>
    <row r="11508" spans="1:14" x14ac:dyDescent="0.2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s="32">
        <f t="shared" si="537"/>
        <v>8901970.9788722415</v>
      </c>
      <c r="J11508" t="str">
        <f>IF(K11508="natural gas",VLOOKUP(D11508,'Cross-Page Data'!$I$4:$J$13,2,FALSE),IF(K11508="solar",VLOOKUP('Form 923'!D11508,'Cross-Page Data'!$I$14:$J$117,2,FALSE),K11508))</f>
        <v>solar pv</v>
      </c>
      <c r="K11508" t="str">
        <f>VLOOKUP(E11508,'Cross-Page Data'!$D$4:$F$48,3,FALSE)</f>
        <v>solar</v>
      </c>
      <c r="L11508" t="b">
        <f>IF(AND($P$6=FALSE,OR(C11508="Commercial NAICS Cogen",C11508="Industrial NAICS Cogen",C11508="NAICS-22 Cogen")),FALSE,IF(AND($P$7=FALSE,OR(C11508="Commercial NAICS Cogen",C11508="Commercial NAICS Non-Cogen",C11508="industrial NAICS Cogen", C11508="industrial NAICS non-cogen")),FALSE,TRUE))</f>
        <v>1</v>
      </c>
      <c r="M11508">
        <f t="shared" si="538"/>
        <v>0.6076947335225481</v>
      </c>
      <c r="N11508">
        <f t="shared" si="539"/>
        <v>1</v>
      </c>
    </row>
    <row r="11509" spans="1:14" x14ac:dyDescent="0.2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s="32">
        <f t="shared" si="537"/>
        <v>0</v>
      </c>
      <c r="J11509" t="str">
        <f>IF(K11509="natural gas",VLOOKUP(D11509,'Cross-Page Data'!$I$4:$J$13,2,FALSE),IF(K11509="solar",VLOOKUP('Form 923'!D11509,'Cross-Page Data'!$I$14:$J$117,2,FALSE),K11509))</f>
        <v>other</v>
      </c>
      <c r="K11509" t="str">
        <f>VLOOKUP(E11509,'Cross-Page Data'!$D$4:$F$48,3,FALSE)</f>
        <v>other</v>
      </c>
      <c r="L11509" t="b">
        <f>IF(AND($P$6=FALSE,OR(C11509="Commercial NAICS Cogen",C11509="Industrial NAICS Cogen",C11509="NAICS-22 Cogen")),FALSE,IF(AND($P$7=FALSE,OR(C11509="Commercial NAICS Cogen",C11509="Commercial NAICS Non-Cogen",C11509="industrial NAICS Cogen", C11509="industrial NAICS non-cogen")),FALSE,TRUE))</f>
        <v>1</v>
      </c>
      <c r="M11509">
        <f t="shared" si="538"/>
        <v>0.47889610389610388</v>
      </c>
      <c r="N11509">
        <f t="shared" si="539"/>
        <v>1</v>
      </c>
    </row>
    <row r="11510" spans="1:14" x14ac:dyDescent="0.2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s="32" t="str">
        <f t="shared" si="537"/>
        <v/>
      </c>
      <c r="J11510" t="str">
        <f>IF(K11510="natural gas",VLOOKUP(D11510,'Cross-Page Data'!$I$4:$J$13,2,FALSE),IF(K11510="solar",VLOOKUP('Form 923'!D11510,'Cross-Page Data'!$I$14:$J$117,2,FALSE),K11510))</f>
        <v>other</v>
      </c>
      <c r="K11510" t="str">
        <f>VLOOKUP(E11510,'Cross-Page Data'!$D$4:$F$48,3,FALSE)</f>
        <v>other</v>
      </c>
      <c r="L11510" t="b">
        <f>IF(AND($P$6=FALSE,OR(C11510="Commercial NAICS Cogen",C11510="Industrial NAICS Cogen",C11510="NAICS-22 Cogen")),FALSE,IF(AND($P$7=FALSE,OR(C11510="Commercial NAICS Cogen",C11510="Commercial NAICS Non-Cogen",C11510="industrial NAICS Cogen", C11510="industrial NAICS non-cogen")),FALSE,TRUE))</f>
        <v>1</v>
      </c>
      <c r="M11510">
        <f t="shared" si="538"/>
        <v>1.6233766233766235E-3</v>
      </c>
      <c r="N11510">
        <f t="shared" si="539"/>
        <v>0</v>
      </c>
    </row>
    <row r="11511" spans="1:14" x14ac:dyDescent="0.2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s="32">
        <f t="shared" si="537"/>
        <v>8902071.1121752653</v>
      </c>
      <c r="J11511" t="str">
        <f>IF(K11511="natural gas",VLOOKUP(D11511,'Cross-Page Data'!$I$4:$J$13,2,FALSE),IF(K11511="solar",VLOOKUP('Form 923'!D11511,'Cross-Page Data'!$I$14:$J$117,2,FALSE),K11511))</f>
        <v>solar pv</v>
      </c>
      <c r="K11511" t="str">
        <f>VLOOKUP(E11511,'Cross-Page Data'!$D$4:$F$48,3,FALSE)</f>
        <v>solar</v>
      </c>
      <c r="L11511" t="b">
        <f>IF(AND($P$6=FALSE,OR(C11511="Commercial NAICS Cogen",C11511="Industrial NAICS Cogen",C11511="NAICS-22 Cogen")),FALSE,IF(AND($P$7=FALSE,OR(C11511="Commercial NAICS Cogen",C11511="Commercial NAICS Non-Cogen",C11511="industrial NAICS Cogen", C11511="industrial NAICS non-cogen")),FALSE,TRUE))</f>
        <v>1</v>
      </c>
      <c r="M11511">
        <f t="shared" si="538"/>
        <v>0.3065279091769158</v>
      </c>
      <c r="N11511">
        <f t="shared" si="539"/>
        <v>1</v>
      </c>
    </row>
    <row r="11512" spans="1:14" x14ac:dyDescent="0.2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s="32">
        <f t="shared" si="537"/>
        <v>8902047.1413424686</v>
      </c>
      <c r="J11512" t="str">
        <f>IF(K11512="natural gas",VLOOKUP(D11512,'Cross-Page Data'!$I$4:$J$13,2,FALSE),IF(K11512="solar",VLOOKUP('Form 923'!D11512,'Cross-Page Data'!$I$14:$J$117,2,FALSE),K11512))</f>
        <v>solar pv</v>
      </c>
      <c r="K11512" t="str">
        <f>VLOOKUP(E11512,'Cross-Page Data'!$D$4:$F$48,3,FALSE)</f>
        <v>solar</v>
      </c>
      <c r="L11512" t="b">
        <f>IF(AND($P$6=FALSE,OR(C11512="Commercial NAICS Cogen",C11512="Industrial NAICS Cogen",C11512="NAICS-22 Cogen")),FALSE,IF(AND($P$7=FALSE,OR(C11512="Commercial NAICS Cogen",C11512="Commercial NAICS Non-Cogen",C11512="industrial NAICS Cogen", C11512="industrial NAICS non-cogen")),FALSE,TRUE))</f>
        <v>1</v>
      </c>
      <c r="M11512">
        <f t="shared" si="538"/>
        <v>0.34563229265216022</v>
      </c>
      <c r="N11512">
        <f t="shared" si="539"/>
        <v>1</v>
      </c>
    </row>
    <row r="11513" spans="1:14" x14ac:dyDescent="0.2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s="32">
        <f t="shared" si="537"/>
        <v>1615137.0582431224</v>
      </c>
      <c r="J11513" t="str">
        <f>IF(K11513="natural gas",VLOOKUP(D11513,'Cross-Page Data'!$I$4:$J$13,2,FALSE),IF(K11513="solar",VLOOKUP('Form 923'!D11513,'Cross-Page Data'!$I$14:$J$117,2,FALSE),K11513))</f>
        <v>natural gas nonpeaker</v>
      </c>
      <c r="K11513" t="str">
        <f>VLOOKUP(E11513,'Cross-Page Data'!$D$4:$F$48,3,FALSE)</f>
        <v>natural gas</v>
      </c>
      <c r="L11513" t="b">
        <f>IF(AND($P$6=FALSE,OR(C11513="Commercial NAICS Cogen",C11513="Industrial NAICS Cogen",C11513="NAICS-22 Cogen")),FALSE,IF(AND($P$7=FALSE,OR(C11513="Commercial NAICS Cogen",C11513="Commercial NAICS Non-Cogen",C11513="industrial NAICS Cogen", C11513="industrial NAICS non-cogen")),FALSE,TRUE))</f>
        <v>1</v>
      </c>
      <c r="M11513">
        <f t="shared" si="538"/>
        <v>0.60744186046511628</v>
      </c>
      <c r="N11513">
        <f t="shared" si="539"/>
        <v>1</v>
      </c>
    </row>
    <row r="11514" spans="1:14" x14ac:dyDescent="0.2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s="32">
        <f t="shared" si="537"/>
        <v>10138529.554754283</v>
      </c>
      <c r="J11514" t="str">
        <f>IF(K11514="natural gas",VLOOKUP(D11514,'Cross-Page Data'!$I$4:$J$13,2,FALSE),IF(K11514="solar",VLOOKUP('Form 923'!D11514,'Cross-Page Data'!$I$14:$J$117,2,FALSE),K11514))</f>
        <v>natural gas nonpeaker</v>
      </c>
      <c r="K11514" t="str">
        <f>VLOOKUP(E11514,'Cross-Page Data'!$D$4:$F$48,3,FALSE)</f>
        <v>natural gas</v>
      </c>
      <c r="L11514" t="b">
        <f>IF(AND($P$6=FALSE,OR(C11514="Commercial NAICS Cogen",C11514="Industrial NAICS Cogen",C11514="NAICS-22 Cogen")),FALSE,IF(AND($P$7=FALSE,OR(C11514="Commercial NAICS Cogen",C11514="Commercial NAICS Non-Cogen",C11514="industrial NAICS Cogen", C11514="industrial NAICS non-cogen")),FALSE,TRUE))</f>
        <v>1</v>
      </c>
      <c r="M11514">
        <f t="shared" si="538"/>
        <v>0.3311627906976744</v>
      </c>
      <c r="N11514">
        <f t="shared" si="539"/>
        <v>1</v>
      </c>
    </row>
    <row r="11515" spans="1:14" x14ac:dyDescent="0.2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s="32">
        <f t="shared" si="537"/>
        <v>8902001.4825796876</v>
      </c>
      <c r="J11515" t="str">
        <f>IF(K11515="natural gas",VLOOKUP(D11515,'Cross-Page Data'!$I$4:$J$13,2,FALSE),IF(K11515="solar",VLOOKUP('Form 923'!D11515,'Cross-Page Data'!$I$14:$J$117,2,FALSE),K11515))</f>
        <v>solar pv</v>
      </c>
      <c r="K11515" t="str">
        <f>VLOOKUP(E11515,'Cross-Page Data'!$D$4:$F$48,3,FALSE)</f>
        <v>solar</v>
      </c>
      <c r="L11515" t="b">
        <f>IF(AND($P$6=FALSE,OR(C11515="Commercial NAICS Cogen",C11515="Industrial NAICS Cogen",C11515="NAICS-22 Cogen")),FALSE,IF(AND($P$7=FALSE,OR(C11515="Commercial NAICS Cogen",C11515="Commercial NAICS Non-Cogen",C11515="industrial NAICS Cogen", C11515="industrial NAICS non-cogen")),FALSE,TRUE))</f>
        <v>1</v>
      </c>
      <c r="M11515">
        <f t="shared" si="538"/>
        <v>0.48155156102175972</v>
      </c>
      <c r="N11515">
        <f t="shared" si="539"/>
        <v>1</v>
      </c>
    </row>
    <row r="11516" spans="1:14" x14ac:dyDescent="0.2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s="32">
        <f t="shared" si="537"/>
        <v>8902026.9814047087</v>
      </c>
      <c r="J11516" t="str">
        <f>IF(K11516="natural gas",VLOOKUP(D11516,'Cross-Page Data'!$I$4:$J$13,2,FALSE),IF(K11516="solar",VLOOKUP('Form 923'!D11516,'Cross-Page Data'!$I$14:$J$117,2,FALSE),K11516))</f>
        <v>solar pv</v>
      </c>
      <c r="K11516" t="str">
        <f>VLOOKUP(E11516,'Cross-Page Data'!$D$4:$F$48,3,FALSE)</f>
        <v>solar</v>
      </c>
      <c r="L11516" t="b">
        <f>IF(AND($P$6=FALSE,OR(C11516="Commercial NAICS Cogen",C11516="Industrial NAICS Cogen",C11516="NAICS-22 Cogen")),FALSE,IF(AND($P$7=FALSE,OR(C11516="Commercial NAICS Cogen",C11516="Commercial NAICS Non-Cogen",C11516="industrial NAICS Cogen", C11516="industrial NAICS non-cogen")),FALSE,TRUE))</f>
        <v>1</v>
      </c>
      <c r="M11516">
        <f t="shared" si="538"/>
        <v>0.38599810785241251</v>
      </c>
      <c r="N11516">
        <f t="shared" si="539"/>
        <v>1</v>
      </c>
    </row>
    <row r="11517" spans="1:14" x14ac:dyDescent="0.2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s="32">
        <f t="shared" si="537"/>
        <v>8902021.9293833636</v>
      </c>
      <c r="J11517" t="str">
        <f>IF(K11517="natural gas",VLOOKUP(D11517,'Cross-Page Data'!$I$4:$J$13,2,FALSE),IF(K11517="solar",VLOOKUP('Form 923'!D11517,'Cross-Page Data'!$I$14:$J$117,2,FALSE),K11517))</f>
        <v>solar pv</v>
      </c>
      <c r="K11517" t="str">
        <f>VLOOKUP(E11517,'Cross-Page Data'!$D$4:$F$48,3,FALSE)</f>
        <v>solar</v>
      </c>
      <c r="L11517" t="b">
        <f>IF(AND($P$6=FALSE,OR(C11517="Commercial NAICS Cogen",C11517="Industrial NAICS Cogen",C11517="NAICS-22 Cogen")),FALSE,IF(AND($P$7=FALSE,OR(C11517="Commercial NAICS Cogen",C11517="Commercial NAICS Non-Cogen",C11517="industrial NAICS Cogen", C11517="industrial NAICS non-cogen")),FALSE,TRUE))</f>
        <v>1</v>
      </c>
      <c r="M11517">
        <f t="shared" si="538"/>
        <v>0.39608956165247555</v>
      </c>
      <c r="N11517">
        <f t="shared" si="539"/>
        <v>1</v>
      </c>
    </row>
    <row r="11518" spans="1:14" x14ac:dyDescent="0.2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s="32">
        <f t="shared" si="537"/>
        <v>8902006.2722859476</v>
      </c>
      <c r="J11518" t="str">
        <f>IF(K11518="natural gas",VLOOKUP(D11518,'Cross-Page Data'!$I$4:$J$13,2,FALSE),IF(K11518="solar",VLOOKUP('Form 923'!D11518,'Cross-Page Data'!$I$14:$J$117,2,FALSE),K11518))</f>
        <v>solar pv</v>
      </c>
      <c r="K11518" t="str">
        <f>VLOOKUP(E11518,'Cross-Page Data'!$D$4:$F$48,3,FALSE)</f>
        <v>solar</v>
      </c>
      <c r="L11518" t="b">
        <f>IF(AND($P$6=FALSE,OR(C11518="Commercial NAICS Cogen",C11518="Industrial NAICS Cogen",C11518="NAICS-22 Cogen")),FALSE,IF(AND($P$7=FALSE,OR(C11518="Commercial NAICS Cogen",C11518="Commercial NAICS Non-Cogen",C11518="industrial NAICS Cogen", C11518="industrial NAICS non-cogen")),FALSE,TRUE))</f>
        <v>1</v>
      </c>
      <c r="M11518">
        <f t="shared" si="538"/>
        <v>0.45253863134657835</v>
      </c>
      <c r="N11518">
        <f t="shared" si="539"/>
        <v>1</v>
      </c>
    </row>
    <row r="11519" spans="1:14" x14ac:dyDescent="0.2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s="32">
        <f t="shared" si="537"/>
        <v>8902000.9559349865</v>
      </c>
      <c r="J11519" t="str">
        <f>IF(K11519="natural gas",VLOOKUP(D11519,'Cross-Page Data'!$I$4:$J$13,2,FALSE),IF(K11519="solar",VLOOKUP('Form 923'!D11519,'Cross-Page Data'!$I$14:$J$117,2,FALSE),K11519))</f>
        <v>solar pv</v>
      </c>
      <c r="K11519" t="str">
        <f>VLOOKUP(E11519,'Cross-Page Data'!$D$4:$F$48,3,FALSE)</f>
        <v>solar</v>
      </c>
      <c r="L11519" t="b">
        <f>IF(AND($P$6=FALSE,OR(C11519="Commercial NAICS Cogen",C11519="Industrial NAICS Cogen",C11519="NAICS-22 Cogen")),FALSE,IF(AND($P$7=FALSE,OR(C11519="Commercial NAICS Cogen",C11519="Commercial NAICS Non-Cogen",C11519="industrial NAICS Cogen", C11519="industrial NAICS non-cogen")),FALSE,TRUE))</f>
        <v>1</v>
      </c>
      <c r="M11519">
        <f t="shared" si="538"/>
        <v>0.48533585619678332</v>
      </c>
      <c r="N11519">
        <f t="shared" si="539"/>
        <v>1</v>
      </c>
    </row>
    <row r="11520" spans="1:14" x14ac:dyDescent="0.2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s="32">
        <f t="shared" si="537"/>
        <v>8901979.773899762</v>
      </c>
      <c r="J11520" t="str">
        <f>IF(K11520="natural gas",VLOOKUP(D11520,'Cross-Page Data'!$I$4:$J$13,2,FALSE),IF(K11520="solar",VLOOKUP('Form 923'!D11520,'Cross-Page Data'!$I$14:$J$117,2,FALSE),K11520))</f>
        <v>solar pv</v>
      </c>
      <c r="K11520" t="str">
        <f>VLOOKUP(E11520,'Cross-Page Data'!$D$4:$F$48,3,FALSE)</f>
        <v>solar</v>
      </c>
      <c r="L11520" t="b">
        <f>IF(AND($P$6=FALSE,OR(C11520="Commercial NAICS Cogen",C11520="Industrial NAICS Cogen",C11520="NAICS-22 Cogen")),FALSE,IF(AND($P$7=FALSE,OR(C11520="Commercial NAICS Cogen",C11520="Commercial NAICS Non-Cogen",C11520="industrial NAICS Cogen", C11520="industrial NAICS non-cogen")),FALSE,TRUE))</f>
        <v>1</v>
      </c>
      <c r="M11520">
        <f t="shared" si="538"/>
        <v>0.58877325764742983</v>
      </c>
      <c r="N11520">
        <f t="shared" si="539"/>
        <v>1</v>
      </c>
    </row>
    <row r="11521" spans="1:14" x14ac:dyDescent="0.2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s="32">
        <f t="shared" si="537"/>
        <v>8901982.5950402413</v>
      </c>
      <c r="J11521" t="str">
        <f>IF(K11521="natural gas",VLOOKUP(D11521,'Cross-Page Data'!$I$4:$J$13,2,FALSE),IF(K11521="solar",VLOOKUP('Form 923'!D11521,'Cross-Page Data'!$I$14:$J$117,2,FALSE),K11521))</f>
        <v>solar pv</v>
      </c>
      <c r="K11521" t="str">
        <f>VLOOKUP(E11521,'Cross-Page Data'!$D$4:$F$48,3,FALSE)</f>
        <v>solar</v>
      </c>
      <c r="L11521" t="b">
        <f>IF(AND($P$6=FALSE,OR(C11521="Commercial NAICS Cogen",C11521="Industrial NAICS Cogen",C11521="NAICS-22 Cogen")),FALSE,IF(AND($P$7=FALSE,OR(C11521="Commercial NAICS Cogen",C11521="Commercial NAICS Non-Cogen",C11521="industrial NAICS Cogen", C11521="industrial NAICS non-cogen")),FALSE,TRUE))</f>
        <v>1</v>
      </c>
      <c r="M11521">
        <f t="shared" si="538"/>
        <v>0.57994323557237459</v>
      </c>
      <c r="N11521">
        <f t="shared" si="539"/>
        <v>1</v>
      </c>
    </row>
    <row r="11522" spans="1:14" x14ac:dyDescent="0.2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s="32">
        <f t="shared" si="537"/>
        <v>8901991.49697919</v>
      </c>
      <c r="J11522" t="str">
        <f>IF(K11522="natural gas",VLOOKUP(D11522,'Cross-Page Data'!$I$4:$J$13,2,FALSE),IF(K11522="solar",VLOOKUP('Form 923'!D11522,'Cross-Page Data'!$I$14:$J$117,2,FALSE),K11522))</f>
        <v>solar pv</v>
      </c>
      <c r="K11522" t="str">
        <f>VLOOKUP(E11522,'Cross-Page Data'!$D$4:$F$48,3,FALSE)</f>
        <v>solar</v>
      </c>
      <c r="L11522" t="b">
        <f>IF(AND($P$6=FALSE,OR(C11522="Commercial NAICS Cogen",C11522="Industrial NAICS Cogen",C11522="NAICS-22 Cogen")),FALSE,IF(AND($P$7=FALSE,OR(C11522="Commercial NAICS Cogen",C11522="Commercial NAICS Non-Cogen",C11522="industrial NAICS Cogen", C11522="industrial NAICS non-cogen")),FALSE,TRUE))</f>
        <v>1</v>
      </c>
      <c r="M11522">
        <f t="shared" si="538"/>
        <v>0.54493850520340592</v>
      </c>
      <c r="N11522">
        <f t="shared" si="539"/>
        <v>1</v>
      </c>
    </row>
    <row r="11523" spans="1:14" x14ac:dyDescent="0.2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s="32">
        <f t="shared" si="537"/>
        <v>8901816.6972851604</v>
      </c>
      <c r="J11523" t="str">
        <f>IF(K11523="natural gas",VLOOKUP(D11523,'Cross-Page Data'!$I$4:$J$13,2,FALSE),IF(K11523="solar",VLOOKUP('Form 923'!D11523,'Cross-Page Data'!$I$14:$J$117,2,FALSE),K11523))</f>
        <v>solar pv</v>
      </c>
      <c r="K11523" t="str">
        <f>VLOOKUP(E11523,'Cross-Page Data'!$D$4:$F$48,3,FALSE)</f>
        <v>solar</v>
      </c>
      <c r="L11523" t="b">
        <f>IF(AND($P$6=FALSE,OR(C11523="Commercial NAICS Cogen",C11523="Industrial NAICS Cogen",C11523="NAICS-22 Cogen")),FALSE,IF(AND($P$7=FALSE,OR(C11523="Commercial NAICS Cogen",C11523="Commercial NAICS Non-Cogen",C11523="industrial NAICS Cogen", C11523="industrial NAICS non-cogen")),FALSE,TRUE))</f>
        <v>1</v>
      </c>
      <c r="M11523">
        <f t="shared" si="538"/>
        <v>0.79028697571743933</v>
      </c>
      <c r="N11523">
        <f t="shared" si="539"/>
        <v>1</v>
      </c>
    </row>
    <row r="11524" spans="1:14" x14ac:dyDescent="0.2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s="32">
        <f t="shared" si="537"/>
        <v>8902000.0928835701</v>
      </c>
      <c r="J11524" t="str">
        <f>IF(K11524="natural gas",VLOOKUP(D11524,'Cross-Page Data'!$I$4:$J$13,2,FALSE),IF(K11524="solar",VLOOKUP('Form 923'!D11524,'Cross-Page Data'!$I$14:$J$117,2,FALSE),K11524))</f>
        <v>wind</v>
      </c>
      <c r="K11524" t="str">
        <f>VLOOKUP(E11524,'Cross-Page Data'!$D$4:$F$48,3,FALSE)</f>
        <v>wind</v>
      </c>
      <c r="L11524" t="b">
        <f>IF(AND($P$6=FALSE,OR(C11524="Commercial NAICS Cogen",C11524="Industrial NAICS Cogen",C11524="NAICS-22 Cogen")),FALSE,IF(AND($P$7=FALSE,OR(C11524="Commercial NAICS Cogen",C11524="Commercial NAICS Non-Cogen",C11524="industrial NAICS Cogen", C11524="industrial NAICS non-cogen")),FALSE,TRUE))</f>
        <v>1</v>
      </c>
      <c r="M11524">
        <f t="shared" si="538"/>
        <v>0.47419072615923008</v>
      </c>
      <c r="N11524">
        <f t="shared" si="539"/>
        <v>1</v>
      </c>
    </row>
    <row r="11525" spans="1:14" x14ac:dyDescent="0.2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s="32">
        <f t="shared" si="537"/>
        <v>8902020.0019803941</v>
      </c>
      <c r="J11525" t="str">
        <f>IF(K11525="natural gas",VLOOKUP(D11525,'Cross-Page Data'!$I$4:$J$13,2,FALSE),IF(K11525="solar",VLOOKUP('Form 923'!D11525,'Cross-Page Data'!$I$14:$J$117,2,FALSE),K11525))</f>
        <v>solar pv</v>
      </c>
      <c r="K11525" t="str">
        <f>VLOOKUP(E11525,'Cross-Page Data'!$D$4:$F$48,3,FALSE)</f>
        <v>solar</v>
      </c>
      <c r="L11525" t="b">
        <f>IF(AND($P$6=FALSE,OR(C11525="Commercial NAICS Cogen",C11525="Industrial NAICS Cogen",C11525="NAICS-22 Cogen")),FALSE,IF(AND($P$7=FALSE,OR(C11525="Commercial NAICS Cogen",C11525="Commercial NAICS Non-Cogen",C11525="industrial NAICS Cogen", C11525="industrial NAICS non-cogen")),FALSE,TRUE))</f>
        <v>1</v>
      </c>
      <c r="M11525">
        <f t="shared" si="538"/>
        <v>0.40113528855250707</v>
      </c>
      <c r="N11525">
        <f t="shared" si="539"/>
        <v>1</v>
      </c>
    </row>
    <row r="11526" spans="1:14" x14ac:dyDescent="0.2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s="32">
        <f t="shared" si="537"/>
        <v>8901994.2210222166</v>
      </c>
      <c r="J11526" t="str">
        <f>IF(K11526="natural gas",VLOOKUP(D11526,'Cross-Page Data'!$I$4:$J$13,2,FALSE),IF(K11526="solar",VLOOKUP('Form 923'!D11526,'Cross-Page Data'!$I$14:$J$117,2,FALSE),K11526))</f>
        <v>solar pv</v>
      </c>
      <c r="K11526" t="str">
        <f>VLOOKUP(E11526,'Cross-Page Data'!$D$4:$F$48,3,FALSE)</f>
        <v>solar</v>
      </c>
      <c r="L11526" t="b">
        <f>IF(AND($P$6=FALSE,OR(C11526="Commercial NAICS Cogen",C11526="Industrial NAICS Cogen",C11526="NAICS-22 Cogen")),FALSE,IF(AND($P$7=FALSE,OR(C11526="Commercial NAICS Cogen",C11526="Commercial NAICS Non-Cogen",C11526="industrial NAICS Cogen", C11526="industrial NAICS non-cogen")),FALSE,TRUE))</f>
        <v>1</v>
      </c>
      <c r="M11526">
        <f t="shared" si="538"/>
        <v>0.53358561967833495</v>
      </c>
      <c r="N11526">
        <f t="shared" si="539"/>
        <v>1</v>
      </c>
    </row>
    <row r="11527" spans="1:14" x14ac:dyDescent="0.2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s="32">
        <f t="shared" ref="I11527:I11590" si="540">IFERROR(F11527/G11527*10^6,"")</f>
        <v>8902000.5712369774</v>
      </c>
      <c r="J11527" t="str">
        <f>IF(K11527="natural gas",VLOOKUP(D11527,'Cross-Page Data'!$I$4:$J$13,2,FALSE),IF(K11527="solar",VLOOKUP('Form 923'!D11527,'Cross-Page Data'!$I$14:$J$117,2,FALSE),K11527))</f>
        <v>wind</v>
      </c>
      <c r="K11527" t="str">
        <f>VLOOKUP(E11527,'Cross-Page Data'!$D$4:$F$48,3,FALSE)</f>
        <v>wind</v>
      </c>
      <c r="L11527" t="b">
        <f>IF(AND($P$6=FALSE,OR(C11527="Commercial NAICS Cogen",C11527="Industrial NAICS Cogen",C11527="NAICS-22 Cogen")),FALSE,IF(AND($P$7=FALSE,OR(C11527="Commercial NAICS Cogen",C11527="Commercial NAICS Non-Cogen",C11527="industrial NAICS Cogen", C11527="industrial NAICS non-cogen")),FALSE,TRUE))</f>
        <v>1</v>
      </c>
      <c r="M11527">
        <f t="shared" ref="M11527:M11590" si="541">(COUNTIFS($J$6:$J$14148,J11527,$I$6:$I$14148,"&gt;"&amp;I11527)+1)/COUNTIFS($J$6:$J$14148,J11527)</f>
        <v>0.43394575678040243</v>
      </c>
      <c r="N11527">
        <f t="shared" ref="N11527:N11590" si="542">IF(OR(M11527&gt;0.95,M11527&lt;0.05),0,1)</f>
        <v>1</v>
      </c>
    </row>
    <row r="11528" spans="1:14" x14ac:dyDescent="0.2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s="32">
        <f t="shared" si="540"/>
        <v>8902001.0418901108</v>
      </c>
      <c r="J11528" t="str">
        <f>IF(K11528="natural gas",VLOOKUP(D11528,'Cross-Page Data'!$I$4:$J$13,2,FALSE),IF(K11528="solar",VLOOKUP('Form 923'!D11528,'Cross-Page Data'!$I$14:$J$117,2,FALSE),K11528))</f>
        <v>solar pv</v>
      </c>
      <c r="K11528" t="str">
        <f>VLOOKUP(E11528,'Cross-Page Data'!$D$4:$F$48,3,FALSE)</f>
        <v>solar</v>
      </c>
      <c r="L11528" t="b">
        <f>IF(AND($P$6=FALSE,OR(C11528="Commercial NAICS Cogen",C11528="Industrial NAICS Cogen",C11528="NAICS-22 Cogen")),FALSE,IF(AND($P$7=FALSE,OR(C11528="Commercial NAICS Cogen",C11528="Commercial NAICS Non-Cogen",C11528="industrial NAICS Cogen", C11528="industrial NAICS non-cogen")),FALSE,TRUE))</f>
        <v>1</v>
      </c>
      <c r="M11528">
        <f t="shared" si="541"/>
        <v>0.48375906654052347</v>
      </c>
      <c r="N11528">
        <f t="shared" si="542"/>
        <v>1</v>
      </c>
    </row>
    <row r="11529" spans="1:14" x14ac:dyDescent="0.2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s="32">
        <f t="shared" si="540"/>
        <v>8901974.0217655487</v>
      </c>
      <c r="J11529" t="str">
        <f>IF(K11529="natural gas",VLOOKUP(D11529,'Cross-Page Data'!$I$4:$J$13,2,FALSE),IF(K11529="solar",VLOOKUP('Form 923'!D11529,'Cross-Page Data'!$I$14:$J$117,2,FALSE),K11529))</f>
        <v>solar pv</v>
      </c>
      <c r="K11529" t="str">
        <f>VLOOKUP(E11529,'Cross-Page Data'!$D$4:$F$48,3,FALSE)</f>
        <v>solar</v>
      </c>
      <c r="L11529" t="b">
        <f>IF(AND($P$6=FALSE,OR(C11529="Commercial NAICS Cogen",C11529="Industrial NAICS Cogen",C11529="NAICS-22 Cogen")),FALSE,IF(AND($P$7=FALSE,OR(C11529="Commercial NAICS Cogen",C11529="Commercial NAICS Non-Cogen",C11529="industrial NAICS Cogen", C11529="industrial NAICS non-cogen")),FALSE,TRUE))</f>
        <v>1</v>
      </c>
      <c r="M11529">
        <f t="shared" si="541"/>
        <v>0.60107221696625668</v>
      </c>
      <c r="N11529">
        <f t="shared" si="542"/>
        <v>1</v>
      </c>
    </row>
    <row r="11530" spans="1:14" x14ac:dyDescent="0.2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s="32">
        <f t="shared" si="540"/>
        <v>8901219.5121951215</v>
      </c>
      <c r="J11530" t="str">
        <f>IF(K11530="natural gas",VLOOKUP(D11530,'Cross-Page Data'!$I$4:$J$13,2,FALSE),IF(K11530="solar",VLOOKUP('Form 923'!D11530,'Cross-Page Data'!$I$14:$J$117,2,FALSE),K11530))</f>
        <v>solar pv</v>
      </c>
      <c r="K11530" t="str">
        <f>VLOOKUP(E11530,'Cross-Page Data'!$D$4:$F$48,3,FALSE)</f>
        <v>solar</v>
      </c>
      <c r="L11530" t="b">
        <f>IF(AND($P$6=FALSE,OR(C11530="Commercial NAICS Cogen",C11530="Industrial NAICS Cogen",C11530="NAICS-22 Cogen")),FALSE,IF(AND($P$7=FALSE,OR(C11530="Commercial NAICS Cogen",C11530="Commercial NAICS Non-Cogen",C11530="industrial NAICS Cogen", C11530="industrial NAICS non-cogen")),FALSE,TRUE))</f>
        <v>1</v>
      </c>
      <c r="M11530">
        <f t="shared" si="541"/>
        <v>0.93093661305581832</v>
      </c>
      <c r="N11530">
        <f t="shared" si="542"/>
        <v>1</v>
      </c>
    </row>
    <row r="11531" spans="1:14" x14ac:dyDescent="0.2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s="32">
        <f t="shared" si="540"/>
        <v>8902076.5554082822</v>
      </c>
      <c r="J11531" t="str">
        <f>IF(K11531="natural gas",VLOOKUP(D11531,'Cross-Page Data'!$I$4:$J$13,2,FALSE),IF(K11531="solar",VLOOKUP('Form 923'!D11531,'Cross-Page Data'!$I$14:$J$117,2,FALSE),K11531))</f>
        <v>wind</v>
      </c>
      <c r="K11531" t="str">
        <f>VLOOKUP(E11531,'Cross-Page Data'!$D$4:$F$48,3,FALSE)</f>
        <v>wind</v>
      </c>
      <c r="L11531" t="b">
        <f>IF(AND($P$6=FALSE,OR(C11531="Commercial NAICS Cogen",C11531="Industrial NAICS Cogen",C11531="NAICS-22 Cogen")),FALSE,IF(AND($P$7=FALSE,OR(C11531="Commercial NAICS Cogen",C11531="Commercial NAICS Non-Cogen",C11531="industrial NAICS Cogen", C11531="industrial NAICS non-cogen")),FALSE,TRUE))</f>
        <v>1</v>
      </c>
      <c r="M11531">
        <f t="shared" si="541"/>
        <v>7.9615048118985121E-2</v>
      </c>
      <c r="N11531">
        <f t="shared" si="542"/>
        <v>1</v>
      </c>
    </row>
    <row r="11532" spans="1:14" x14ac:dyDescent="0.2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s="32">
        <f t="shared" si="540"/>
        <v>8902004.4079620969</v>
      </c>
      <c r="J11532" t="str">
        <f>IF(K11532="natural gas",VLOOKUP(D11532,'Cross-Page Data'!$I$4:$J$13,2,FALSE),IF(K11532="solar",VLOOKUP('Form 923'!D11532,'Cross-Page Data'!$I$14:$J$117,2,FALSE),K11532))</f>
        <v>solar pv</v>
      </c>
      <c r="K11532" t="str">
        <f>VLOOKUP(E11532,'Cross-Page Data'!$D$4:$F$48,3,FALSE)</f>
        <v>solar</v>
      </c>
      <c r="L11532" t="b">
        <f>IF(AND($P$6=FALSE,OR(C11532="Commercial NAICS Cogen",C11532="Industrial NAICS Cogen",C11532="NAICS-22 Cogen")),FALSE,IF(AND($P$7=FALSE,OR(C11532="Commercial NAICS Cogen",C11532="Commercial NAICS Non-Cogen",C11532="industrial NAICS Cogen", C11532="industrial NAICS non-cogen")),FALSE,TRUE))</f>
        <v>1</v>
      </c>
      <c r="M11532">
        <f t="shared" si="541"/>
        <v>0.46136865342163358</v>
      </c>
      <c r="N11532">
        <f t="shared" si="542"/>
        <v>1</v>
      </c>
    </row>
    <row r="11533" spans="1:14" x14ac:dyDescent="0.2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s="32">
        <f t="shared" si="540"/>
        <v>8901999.5283314269</v>
      </c>
      <c r="J11533" t="str">
        <f>IF(K11533="natural gas",VLOOKUP(D11533,'Cross-Page Data'!$I$4:$J$13,2,FALSE),IF(K11533="solar",VLOOKUP('Form 923'!D11533,'Cross-Page Data'!$I$14:$J$117,2,FALSE),K11533))</f>
        <v>wind</v>
      </c>
      <c r="K11533" t="str">
        <f>VLOOKUP(E11533,'Cross-Page Data'!$D$4:$F$48,3,FALSE)</f>
        <v>wind</v>
      </c>
      <c r="L11533" t="b">
        <f>IF(AND($P$6=FALSE,OR(C11533="Commercial NAICS Cogen",C11533="Industrial NAICS Cogen",C11533="NAICS-22 Cogen")),FALSE,IF(AND($P$7=FALSE,OR(C11533="Commercial NAICS Cogen",C11533="Commercial NAICS Non-Cogen",C11533="industrial NAICS Cogen", C11533="industrial NAICS non-cogen")),FALSE,TRUE))</f>
        <v>1</v>
      </c>
      <c r="M11533">
        <f t="shared" si="541"/>
        <v>0.53193350831146102</v>
      </c>
      <c r="N11533">
        <f t="shared" si="542"/>
        <v>1</v>
      </c>
    </row>
    <row r="11534" spans="1:14" x14ac:dyDescent="0.2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s="32">
        <f t="shared" si="540"/>
        <v>8901946.9026548676</v>
      </c>
      <c r="J11534" t="str">
        <f>IF(K11534="natural gas",VLOOKUP(D11534,'Cross-Page Data'!$I$4:$J$13,2,FALSE),IF(K11534="solar",VLOOKUP('Form 923'!D11534,'Cross-Page Data'!$I$14:$J$117,2,FALSE),K11534))</f>
        <v>solar pv</v>
      </c>
      <c r="K11534" t="str">
        <f>VLOOKUP(E11534,'Cross-Page Data'!$D$4:$F$48,3,FALSE)</f>
        <v>solar</v>
      </c>
      <c r="L11534" t="b">
        <f>IF(AND($P$6=FALSE,OR(C11534="Commercial NAICS Cogen",C11534="Industrial NAICS Cogen",C11534="NAICS-22 Cogen")),FALSE,IF(AND($P$7=FALSE,OR(C11534="Commercial NAICS Cogen",C11534="Commercial NAICS Non-Cogen",C11534="industrial NAICS Cogen", C11534="industrial NAICS non-cogen")),FALSE,TRUE))</f>
        <v>1</v>
      </c>
      <c r="M11534">
        <f t="shared" si="541"/>
        <v>0.64932198044780831</v>
      </c>
      <c r="N11534">
        <f t="shared" si="542"/>
        <v>1</v>
      </c>
    </row>
    <row r="11535" spans="1:14" x14ac:dyDescent="0.2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s="32" t="str">
        <f t="shared" si="540"/>
        <v/>
      </c>
      <c r="J11535" t="str">
        <f>IF(K11535="natural gas",VLOOKUP(D11535,'Cross-Page Data'!$I$4:$J$13,2,FALSE),IF(K11535="solar",VLOOKUP('Form 923'!D11535,'Cross-Page Data'!$I$14:$J$117,2,FALSE),K11535))</f>
        <v>heavy or residual fuel oil</v>
      </c>
      <c r="K11535" t="str">
        <f>VLOOKUP(E11535,'Cross-Page Data'!$D$4:$F$48,3,FALSE)</f>
        <v>heavy or residual fuel oil</v>
      </c>
      <c r="L11535" t="b">
        <f>IF(AND($P$6=FALSE,OR(C11535="Commercial NAICS Cogen",C11535="Industrial NAICS Cogen",C11535="NAICS-22 Cogen")),FALSE,IF(AND($P$7=FALSE,OR(C11535="Commercial NAICS Cogen",C11535="Commercial NAICS Non-Cogen",C11535="industrial NAICS Cogen", C11535="industrial NAICS non-cogen")),FALSE,TRUE))</f>
        <v>1</v>
      </c>
      <c r="M11535">
        <f t="shared" si="541"/>
        <v>4.0160642570281126E-4</v>
      </c>
      <c r="N11535">
        <f t="shared" si="542"/>
        <v>0</v>
      </c>
    </row>
    <row r="11536" spans="1:14" x14ac:dyDescent="0.2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s="32">
        <f t="shared" si="540"/>
        <v>8610157.7909270208</v>
      </c>
      <c r="J11536" t="str">
        <f>IF(K11536="natural gas",VLOOKUP(D11536,'Cross-Page Data'!$I$4:$J$13,2,FALSE),IF(K11536="solar",VLOOKUP('Form 923'!D11536,'Cross-Page Data'!$I$14:$J$117,2,FALSE),K11536))</f>
        <v>biomass</v>
      </c>
      <c r="K11536" t="str">
        <f>VLOOKUP(E11536,'Cross-Page Data'!$D$4:$F$48,3,FALSE)</f>
        <v>biomass</v>
      </c>
      <c r="L11536" t="b">
        <f>IF(AND($P$6=FALSE,OR(C11536="Commercial NAICS Cogen",C11536="Industrial NAICS Cogen",C11536="NAICS-22 Cogen")),FALSE,IF(AND($P$7=FALSE,OR(C11536="Commercial NAICS Cogen",C11536="Commercial NAICS Non-Cogen",C11536="industrial NAICS Cogen", C11536="industrial NAICS non-cogen")),FALSE,TRUE))</f>
        <v>1</v>
      </c>
      <c r="M11536">
        <f t="shared" si="541"/>
        <v>0.54385964912280704</v>
      </c>
      <c r="N11536">
        <f t="shared" si="542"/>
        <v>1</v>
      </c>
    </row>
    <row r="11537" spans="1:14" x14ac:dyDescent="0.2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s="32">
        <f t="shared" si="540"/>
        <v>8902005.31577277</v>
      </c>
      <c r="J11537" t="str">
        <f>IF(K11537="natural gas",VLOOKUP(D11537,'Cross-Page Data'!$I$4:$J$13,2,FALSE),IF(K11537="solar",VLOOKUP('Form 923'!D11537,'Cross-Page Data'!$I$14:$J$117,2,FALSE),K11537))</f>
        <v>wind</v>
      </c>
      <c r="K11537" t="str">
        <f>VLOOKUP(E11537,'Cross-Page Data'!$D$4:$F$48,3,FALSE)</f>
        <v>wind</v>
      </c>
      <c r="L11537" t="b">
        <f>IF(AND($P$6=FALSE,OR(C11537="Commercial NAICS Cogen",C11537="Industrial NAICS Cogen",C11537="NAICS-22 Cogen")),FALSE,IF(AND($P$7=FALSE,OR(C11537="Commercial NAICS Cogen",C11537="Commercial NAICS Non-Cogen",C11537="industrial NAICS Cogen", C11537="industrial NAICS non-cogen")),FALSE,TRUE))</f>
        <v>1</v>
      </c>
      <c r="M11537">
        <f t="shared" si="541"/>
        <v>0.22659667541557305</v>
      </c>
      <c r="N11537">
        <f t="shared" si="542"/>
        <v>1</v>
      </c>
    </row>
    <row r="11538" spans="1:14" x14ac:dyDescent="0.2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s="32">
        <f t="shared" si="540"/>
        <v>8901917.0753455199</v>
      </c>
      <c r="J11538" t="str">
        <f>IF(K11538="natural gas",VLOOKUP(D11538,'Cross-Page Data'!$I$4:$J$13,2,FALSE),IF(K11538="solar",VLOOKUP('Form 923'!D11538,'Cross-Page Data'!$I$14:$J$117,2,FALSE),K11538))</f>
        <v>solar pv</v>
      </c>
      <c r="K11538" t="str">
        <f>VLOOKUP(E11538,'Cross-Page Data'!$D$4:$F$48,3,FALSE)</f>
        <v>solar</v>
      </c>
      <c r="L11538" t="b">
        <f>IF(AND($P$6=FALSE,OR(C11538="Commercial NAICS Cogen",C11538="Industrial NAICS Cogen",C11538="NAICS-22 Cogen")),FALSE,IF(AND($P$7=FALSE,OR(C11538="Commercial NAICS Cogen",C11538="Commercial NAICS Non-Cogen",C11538="industrial NAICS Cogen", C11538="industrial NAICS non-cogen")),FALSE,TRUE))</f>
        <v>1</v>
      </c>
      <c r="M11538">
        <f t="shared" si="541"/>
        <v>0.68779564806054871</v>
      </c>
      <c r="N11538">
        <f t="shared" si="542"/>
        <v>1</v>
      </c>
    </row>
    <row r="11539" spans="1:14" x14ac:dyDescent="0.2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s="32">
        <f t="shared" si="540"/>
        <v>8901987.93393334</v>
      </c>
      <c r="J11539" t="str">
        <f>IF(K11539="natural gas",VLOOKUP(D11539,'Cross-Page Data'!$I$4:$J$13,2,FALSE),IF(K11539="solar",VLOOKUP('Form 923'!D11539,'Cross-Page Data'!$I$14:$J$117,2,FALSE),K11539))</f>
        <v>solar pv</v>
      </c>
      <c r="K11539" t="str">
        <f>VLOOKUP(E11539,'Cross-Page Data'!$D$4:$F$48,3,FALSE)</f>
        <v>solar</v>
      </c>
      <c r="L11539" t="b">
        <f>IF(AND($P$6=FALSE,OR(C11539="Commercial NAICS Cogen",C11539="Industrial NAICS Cogen",C11539="NAICS-22 Cogen")),FALSE,IF(AND($P$7=FALSE,OR(C11539="Commercial NAICS Cogen",C11539="Commercial NAICS Non-Cogen",C11539="industrial NAICS Cogen", C11539="industrial NAICS non-cogen")),FALSE,TRUE))</f>
        <v>1</v>
      </c>
      <c r="M11539">
        <f t="shared" si="541"/>
        <v>0.55944497004099658</v>
      </c>
      <c r="N11539">
        <f t="shared" si="542"/>
        <v>1</v>
      </c>
    </row>
    <row r="11540" spans="1:14" x14ac:dyDescent="0.2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s="32">
        <f t="shared" si="540"/>
        <v>8902069.5075096041</v>
      </c>
      <c r="J11540" t="str">
        <f>IF(K11540="natural gas",VLOOKUP(D11540,'Cross-Page Data'!$I$4:$J$13,2,FALSE),IF(K11540="solar",VLOOKUP('Form 923'!D11540,'Cross-Page Data'!$I$14:$J$117,2,FALSE),K11540))</f>
        <v>solar pv</v>
      </c>
      <c r="K11540" t="str">
        <f>VLOOKUP(E11540,'Cross-Page Data'!$D$4:$F$48,3,FALSE)</f>
        <v>solar</v>
      </c>
      <c r="L11540" t="b">
        <f>IF(AND($P$6=FALSE,OR(C11540="Commercial NAICS Cogen",C11540="Industrial NAICS Cogen",C11540="NAICS-22 Cogen")),FALSE,IF(AND($P$7=FALSE,OR(C11540="Commercial NAICS Cogen",C11540="Commercial NAICS Non-Cogen",C11540="industrial NAICS Cogen", C11540="industrial NAICS non-cogen")),FALSE,TRUE))</f>
        <v>1</v>
      </c>
      <c r="M11540">
        <f t="shared" si="541"/>
        <v>0.30873541469567961</v>
      </c>
      <c r="N11540">
        <f t="shared" si="542"/>
        <v>1</v>
      </c>
    </row>
    <row r="11541" spans="1:14" x14ac:dyDescent="0.2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s="32">
        <f t="shared" si="540"/>
        <v>8902114.5636850987</v>
      </c>
      <c r="J11541" t="str">
        <f>IF(K11541="natural gas",VLOOKUP(D11541,'Cross-Page Data'!$I$4:$J$13,2,FALSE),IF(K11541="solar",VLOOKUP('Form 923'!D11541,'Cross-Page Data'!$I$14:$J$117,2,FALSE),K11541))</f>
        <v>solar pv</v>
      </c>
      <c r="K11541" t="str">
        <f>VLOOKUP(E11541,'Cross-Page Data'!$D$4:$F$48,3,FALSE)</f>
        <v>solar</v>
      </c>
      <c r="L11541" t="b">
        <f>IF(AND($P$6=FALSE,OR(C11541="Commercial NAICS Cogen",C11541="Industrial NAICS Cogen",C11541="NAICS-22 Cogen")),FALSE,IF(AND($P$7=FALSE,OR(C11541="Commercial NAICS Cogen",C11541="Commercial NAICS Non-Cogen",C11541="industrial NAICS Cogen", C11541="industrial NAICS non-cogen")),FALSE,TRUE))</f>
        <v>1</v>
      </c>
      <c r="M11541">
        <f t="shared" si="541"/>
        <v>0.25417849258908859</v>
      </c>
      <c r="N11541">
        <f t="shared" si="542"/>
        <v>1</v>
      </c>
    </row>
    <row r="11542" spans="1:14" x14ac:dyDescent="0.2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s="32">
        <f t="shared" si="540"/>
        <v>8902067.3676706459</v>
      </c>
      <c r="J11542" t="str">
        <f>IF(K11542="natural gas",VLOOKUP(D11542,'Cross-Page Data'!$I$4:$J$13,2,FALSE),IF(K11542="solar",VLOOKUP('Form 923'!D11542,'Cross-Page Data'!$I$14:$J$117,2,FALSE),K11542))</f>
        <v>solar pv</v>
      </c>
      <c r="K11542" t="str">
        <f>VLOOKUP(E11542,'Cross-Page Data'!$D$4:$F$48,3,FALSE)</f>
        <v>solar</v>
      </c>
      <c r="L11542" t="b">
        <f>IF(AND($P$6=FALSE,OR(C11542="Commercial NAICS Cogen",C11542="Industrial NAICS Cogen",C11542="NAICS-22 Cogen")),FALSE,IF(AND($P$7=FALSE,OR(C11542="Commercial NAICS Cogen",C11542="Commercial NAICS Non-Cogen",C11542="industrial NAICS Cogen", C11542="industrial NAICS non-cogen")),FALSE,TRUE))</f>
        <v>1</v>
      </c>
      <c r="M11542">
        <f t="shared" si="541"/>
        <v>0.31251970987070327</v>
      </c>
      <c r="N11542">
        <f t="shared" si="542"/>
        <v>1</v>
      </c>
    </row>
    <row r="11543" spans="1:14" x14ac:dyDescent="0.2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s="32">
        <f t="shared" si="540"/>
        <v>8902034.1147496123</v>
      </c>
      <c r="J11543" t="str">
        <f>IF(K11543="natural gas",VLOOKUP(D11543,'Cross-Page Data'!$I$4:$J$13,2,FALSE),IF(K11543="solar",VLOOKUP('Form 923'!D11543,'Cross-Page Data'!$I$14:$J$117,2,FALSE),K11543))</f>
        <v>solar pv</v>
      </c>
      <c r="K11543" t="str">
        <f>VLOOKUP(E11543,'Cross-Page Data'!$D$4:$F$48,3,FALSE)</f>
        <v>solar</v>
      </c>
      <c r="L11543" t="b">
        <f>IF(AND($P$6=FALSE,OR(C11543="Commercial NAICS Cogen",C11543="Industrial NAICS Cogen",C11543="NAICS-22 Cogen")),FALSE,IF(AND($P$7=FALSE,OR(C11543="Commercial NAICS Cogen",C11543="Commercial NAICS Non-Cogen",C11543="industrial NAICS Cogen", C11543="industrial NAICS non-cogen")),FALSE,TRUE))</f>
        <v>1</v>
      </c>
      <c r="M11543">
        <f t="shared" si="541"/>
        <v>0.36676127404604225</v>
      </c>
      <c r="N11543">
        <f t="shared" si="542"/>
        <v>1</v>
      </c>
    </row>
    <row r="11544" spans="1:14" x14ac:dyDescent="0.2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s="32">
        <f t="shared" si="540"/>
        <v>8901994.2625535484</v>
      </c>
      <c r="J11544" t="str">
        <f>IF(K11544="natural gas",VLOOKUP(D11544,'Cross-Page Data'!$I$4:$J$13,2,FALSE),IF(K11544="solar",VLOOKUP('Form 923'!D11544,'Cross-Page Data'!$I$14:$J$117,2,FALSE),K11544))</f>
        <v>solar pv</v>
      </c>
      <c r="K11544" t="str">
        <f>VLOOKUP(E11544,'Cross-Page Data'!$D$4:$F$48,3,FALSE)</f>
        <v>solar</v>
      </c>
      <c r="L11544" t="b">
        <f>IF(AND($P$6=FALSE,OR(C11544="Commercial NAICS Cogen",C11544="Industrial NAICS Cogen",C11544="NAICS-22 Cogen")),FALSE,IF(AND($P$7=FALSE,OR(C11544="Commercial NAICS Cogen",C11544="Commercial NAICS Non-Cogen",C11544="industrial NAICS Cogen", C11544="industrial NAICS non-cogen")),FALSE,TRUE))</f>
        <v>1</v>
      </c>
      <c r="M11544">
        <f t="shared" si="541"/>
        <v>0.53327026174708292</v>
      </c>
      <c r="N11544">
        <f t="shared" si="542"/>
        <v>1</v>
      </c>
    </row>
    <row r="11545" spans="1:14" x14ac:dyDescent="0.2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s="32">
        <f t="shared" si="540"/>
        <v>8901975.1037344392</v>
      </c>
      <c r="J11545" t="str">
        <f>IF(K11545="natural gas",VLOOKUP(D11545,'Cross-Page Data'!$I$4:$J$13,2,FALSE),IF(K11545="solar",VLOOKUP('Form 923'!D11545,'Cross-Page Data'!$I$14:$J$117,2,FALSE),K11545))</f>
        <v>solar pv</v>
      </c>
      <c r="K11545" t="str">
        <f>VLOOKUP(E11545,'Cross-Page Data'!$D$4:$F$48,3,FALSE)</f>
        <v>solar</v>
      </c>
      <c r="L11545" t="b">
        <f>IF(AND($P$6=FALSE,OR(C11545="Commercial NAICS Cogen",C11545="Industrial NAICS Cogen",C11545="NAICS-22 Cogen")),FALSE,IF(AND($P$7=FALSE,OR(C11545="Commercial NAICS Cogen",C11545="Commercial NAICS Non-Cogen",C11545="industrial NAICS Cogen", C11545="industrial NAICS non-cogen")),FALSE,TRUE))</f>
        <v>1</v>
      </c>
      <c r="M11545">
        <f t="shared" si="541"/>
        <v>0.59854935351624095</v>
      </c>
      <c r="N11545">
        <f t="shared" si="542"/>
        <v>1</v>
      </c>
    </row>
    <row r="11546" spans="1:14" x14ac:dyDescent="0.2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s="32">
        <f t="shared" si="540"/>
        <v>8901999.3962235171</v>
      </c>
      <c r="J11546" t="str">
        <f>IF(K11546="natural gas",VLOOKUP(D11546,'Cross-Page Data'!$I$4:$J$13,2,FALSE),IF(K11546="solar",VLOOKUP('Form 923'!D11546,'Cross-Page Data'!$I$14:$J$117,2,FALSE),K11546))</f>
        <v>wind</v>
      </c>
      <c r="K11546" t="str">
        <f>VLOOKUP(E11546,'Cross-Page Data'!$D$4:$F$48,3,FALSE)</f>
        <v>wind</v>
      </c>
      <c r="L11546" t="b">
        <f>IF(AND($P$6=FALSE,OR(C11546="Commercial NAICS Cogen",C11546="Industrial NAICS Cogen",C11546="NAICS-22 Cogen")),FALSE,IF(AND($P$7=FALSE,OR(C11546="Commercial NAICS Cogen",C11546="Commercial NAICS Non-Cogen",C11546="industrial NAICS Cogen", C11546="industrial NAICS non-cogen")),FALSE,TRUE))</f>
        <v>1</v>
      </c>
      <c r="M11546">
        <f t="shared" si="541"/>
        <v>0.54243219597550307</v>
      </c>
      <c r="N11546">
        <f t="shared" si="542"/>
        <v>1</v>
      </c>
    </row>
    <row r="11547" spans="1:14" x14ac:dyDescent="0.2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s="32">
        <f t="shared" si="540"/>
        <v>8901999.8042977136</v>
      </c>
      <c r="J11547" t="str">
        <f>IF(K11547="natural gas",VLOOKUP(D11547,'Cross-Page Data'!$I$4:$J$13,2,FALSE),IF(K11547="solar",VLOOKUP('Form 923'!D11547,'Cross-Page Data'!$I$14:$J$117,2,FALSE),K11547))</f>
        <v>wind</v>
      </c>
      <c r="K11547" t="str">
        <f>VLOOKUP(E11547,'Cross-Page Data'!$D$4:$F$48,3,FALSE)</f>
        <v>wind</v>
      </c>
      <c r="L11547" t="b">
        <f>IF(AND($P$6=FALSE,OR(C11547="Commercial NAICS Cogen",C11547="Industrial NAICS Cogen",C11547="NAICS-22 Cogen")),FALSE,IF(AND($P$7=FALSE,OR(C11547="Commercial NAICS Cogen",C11547="Commercial NAICS Non-Cogen",C11547="industrial NAICS Cogen", C11547="industrial NAICS non-cogen")),FALSE,TRUE))</f>
        <v>1</v>
      </c>
      <c r="M11547">
        <f t="shared" si="541"/>
        <v>0.50218722659667536</v>
      </c>
      <c r="N11547">
        <f t="shared" si="542"/>
        <v>1</v>
      </c>
    </row>
    <row r="11548" spans="1:14" x14ac:dyDescent="0.2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s="32">
        <f t="shared" si="540"/>
        <v>4902210.8046073094</v>
      </c>
      <c r="J11548" t="str">
        <f>IF(K11548="natural gas",VLOOKUP(D11548,'Cross-Page Data'!$I$4:$J$13,2,FALSE),IF(K11548="solar",VLOOKUP('Form 923'!D11548,'Cross-Page Data'!$I$14:$J$117,2,FALSE),K11548))</f>
        <v>natural gas peaker</v>
      </c>
      <c r="K11548" t="str">
        <f>VLOOKUP(E11548,'Cross-Page Data'!$D$4:$F$48,3,FALSE)</f>
        <v>natural gas</v>
      </c>
      <c r="L11548" t="b">
        <f>IF(AND($P$6=FALSE,OR(C11548="Commercial NAICS Cogen",C11548="Industrial NAICS Cogen",C11548="NAICS-22 Cogen")),FALSE,IF(AND($P$7=FALSE,OR(C11548="Commercial NAICS Cogen",C11548="Commercial NAICS Non-Cogen",C11548="industrial NAICS Cogen", C11548="industrial NAICS non-cogen")),FALSE,TRUE))</f>
        <v>0</v>
      </c>
      <c r="M11548">
        <f t="shared" si="541"/>
        <v>0.70814814814814819</v>
      </c>
      <c r="N11548">
        <f t="shared" si="542"/>
        <v>1</v>
      </c>
    </row>
    <row r="11549" spans="1:14" x14ac:dyDescent="0.2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s="32" t="str">
        <f t="shared" si="540"/>
        <v/>
      </c>
      <c r="J11549" t="str">
        <f>IF(K11549="natural gas",VLOOKUP(D11549,'Cross-Page Data'!$I$4:$J$13,2,FALSE),IF(K11549="solar",VLOOKUP('Form 923'!D11549,'Cross-Page Data'!$I$14:$J$117,2,FALSE),K11549))</f>
        <v>biomass</v>
      </c>
      <c r="K11549" t="str">
        <f>VLOOKUP(E11549,'Cross-Page Data'!$D$4:$F$48,3,FALSE)</f>
        <v>biomass</v>
      </c>
      <c r="L11549" t="b">
        <f>IF(AND($P$6=FALSE,OR(C11549="Commercial NAICS Cogen",C11549="Industrial NAICS Cogen",C11549="NAICS-22 Cogen")),FALSE,IF(AND($P$7=FALSE,OR(C11549="Commercial NAICS Cogen",C11549="Commercial NAICS Non-Cogen",C11549="industrial NAICS Cogen", C11549="industrial NAICS non-cogen")),FALSE,TRUE))</f>
        <v>0</v>
      </c>
      <c r="M11549">
        <f t="shared" si="541"/>
        <v>1.0964912280701754E-3</v>
      </c>
      <c r="N11549">
        <f t="shared" si="542"/>
        <v>0</v>
      </c>
    </row>
    <row r="11550" spans="1:14" x14ac:dyDescent="0.2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s="32">
        <f t="shared" si="540"/>
        <v>11070300.470647948</v>
      </c>
      <c r="J11550" t="str">
        <f>IF(K11550="natural gas",VLOOKUP(D11550,'Cross-Page Data'!$I$4:$J$13,2,FALSE),IF(K11550="solar",VLOOKUP('Form 923'!D11550,'Cross-Page Data'!$I$14:$J$117,2,FALSE),K11550))</f>
        <v>biomass</v>
      </c>
      <c r="K11550" t="str">
        <f>VLOOKUP(E11550,'Cross-Page Data'!$D$4:$F$48,3,FALSE)</f>
        <v>biomass</v>
      </c>
      <c r="L11550" t="b">
        <f>IF(AND($P$6=FALSE,OR(C11550="Commercial NAICS Cogen",C11550="Industrial NAICS Cogen",C11550="NAICS-22 Cogen")),FALSE,IF(AND($P$7=FALSE,OR(C11550="Commercial NAICS Cogen",C11550="Commercial NAICS Non-Cogen",C11550="industrial NAICS Cogen", C11550="industrial NAICS non-cogen")),FALSE,TRUE))</f>
        <v>0</v>
      </c>
      <c r="M11550">
        <f t="shared" si="541"/>
        <v>0.39692982456140352</v>
      </c>
      <c r="N11550">
        <f t="shared" si="542"/>
        <v>1</v>
      </c>
    </row>
    <row r="11551" spans="1:14" x14ac:dyDescent="0.2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s="32">
        <f t="shared" si="540"/>
        <v>8901998.8618443869</v>
      </c>
      <c r="J11551" t="str">
        <f>IF(K11551="natural gas",VLOOKUP(D11551,'Cross-Page Data'!$I$4:$J$13,2,FALSE),IF(K11551="solar",VLOOKUP('Form 923'!D11551,'Cross-Page Data'!$I$14:$J$117,2,FALSE),K11551))</f>
        <v>wind</v>
      </c>
      <c r="K11551" t="str">
        <f>VLOOKUP(E11551,'Cross-Page Data'!$D$4:$F$48,3,FALSE)</f>
        <v>wind</v>
      </c>
      <c r="L11551" t="b">
        <f>IF(AND($P$6=FALSE,OR(C11551="Commercial NAICS Cogen",C11551="Industrial NAICS Cogen",C11551="NAICS-22 Cogen")),FALSE,IF(AND($P$7=FALSE,OR(C11551="Commercial NAICS Cogen",C11551="Commercial NAICS Non-Cogen",C11551="industrial NAICS Cogen", C11551="industrial NAICS non-cogen")),FALSE,TRUE))</f>
        <v>1</v>
      </c>
      <c r="M11551">
        <f t="shared" si="541"/>
        <v>0.58705161854768151</v>
      </c>
      <c r="N11551">
        <f t="shared" si="542"/>
        <v>1</v>
      </c>
    </row>
    <row r="11552" spans="1:14" x14ac:dyDescent="0.2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s="32">
        <f t="shared" si="540"/>
        <v>8901741.293532338</v>
      </c>
      <c r="J11552" t="str">
        <f>IF(K11552="natural gas",VLOOKUP(D11552,'Cross-Page Data'!$I$4:$J$13,2,FALSE),IF(K11552="solar",VLOOKUP('Form 923'!D11552,'Cross-Page Data'!$I$14:$J$117,2,FALSE),K11552))</f>
        <v>solar pv</v>
      </c>
      <c r="K11552" t="str">
        <f>VLOOKUP(E11552,'Cross-Page Data'!$D$4:$F$48,3,FALSE)</f>
        <v>solar</v>
      </c>
      <c r="L11552" t="b">
        <f>IF(AND($P$6=FALSE,OR(C11552="Commercial NAICS Cogen",C11552="Industrial NAICS Cogen",C11552="NAICS-22 Cogen")),FALSE,IF(AND($P$7=FALSE,OR(C11552="Commercial NAICS Cogen",C11552="Commercial NAICS Non-Cogen",C11552="industrial NAICS Cogen", C11552="industrial NAICS non-cogen")),FALSE,TRUE))</f>
        <v>1</v>
      </c>
      <c r="M11552">
        <f t="shared" si="541"/>
        <v>0.83191422264269943</v>
      </c>
      <c r="N11552">
        <f t="shared" si="542"/>
        <v>1</v>
      </c>
    </row>
    <row r="11553" spans="1:14" x14ac:dyDescent="0.2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s="32">
        <f t="shared" si="540"/>
        <v>0</v>
      </c>
      <c r="J11553" t="str">
        <f>IF(K11553="natural gas",VLOOKUP(D11553,'Cross-Page Data'!$I$4:$J$13,2,FALSE),IF(K11553="solar",VLOOKUP('Form 923'!D11553,'Cross-Page Data'!$I$14:$J$117,2,FALSE),K11553))</f>
        <v>heavy or residual fuel oil</v>
      </c>
      <c r="K11553" t="str">
        <f>VLOOKUP(E11553,'Cross-Page Data'!$D$4:$F$48,3,FALSE)</f>
        <v>heavy or residual fuel oil</v>
      </c>
      <c r="L11553" t="b">
        <f>IF(AND($P$6=FALSE,OR(C11553="Commercial NAICS Cogen",C11553="Industrial NAICS Cogen",C11553="NAICS-22 Cogen")),FALSE,IF(AND($P$7=FALSE,OR(C11553="Commercial NAICS Cogen",C11553="Commercial NAICS Non-Cogen",C11553="industrial NAICS Cogen", C11553="industrial NAICS non-cogen")),FALSE,TRUE))</f>
        <v>1</v>
      </c>
      <c r="M11553">
        <f t="shared" si="541"/>
        <v>0.57188755020080317</v>
      </c>
      <c r="N11553">
        <f t="shared" si="542"/>
        <v>1</v>
      </c>
    </row>
    <row r="11554" spans="1:14" x14ac:dyDescent="0.2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s="32">
        <f t="shared" si="540"/>
        <v>0</v>
      </c>
      <c r="J11554" t="str">
        <f>IF(K11554="natural gas",VLOOKUP(D11554,'Cross-Page Data'!$I$4:$J$13,2,FALSE),IF(K11554="solar",VLOOKUP('Form 923'!D11554,'Cross-Page Data'!$I$14:$J$117,2,FALSE),K11554))</f>
        <v>natural gas nonpeaker</v>
      </c>
      <c r="K11554" t="str">
        <f>VLOOKUP(E11554,'Cross-Page Data'!$D$4:$F$48,3,FALSE)</f>
        <v>natural gas</v>
      </c>
      <c r="L11554" t="b">
        <f>IF(AND($P$6=FALSE,OR(C11554="Commercial NAICS Cogen",C11554="Industrial NAICS Cogen",C11554="NAICS-22 Cogen")),FALSE,IF(AND($P$7=FALSE,OR(C11554="Commercial NAICS Cogen",C11554="Commercial NAICS Non-Cogen",C11554="industrial NAICS Cogen", C11554="industrial NAICS non-cogen")),FALSE,TRUE))</f>
        <v>1</v>
      </c>
      <c r="M11554">
        <f t="shared" si="541"/>
        <v>0.77302325581395348</v>
      </c>
      <c r="N11554">
        <f t="shared" si="542"/>
        <v>1</v>
      </c>
    </row>
    <row r="11555" spans="1:14" x14ac:dyDescent="0.2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s="32">
        <f t="shared" si="540"/>
        <v>9508968.0327136591</v>
      </c>
      <c r="J11555" t="str">
        <f>IF(K11555="natural gas",VLOOKUP(D11555,'Cross-Page Data'!$I$4:$J$13,2,FALSE),IF(K11555="solar",VLOOKUP('Form 923'!D11555,'Cross-Page Data'!$I$14:$J$117,2,FALSE),K11555))</f>
        <v>heavy or residual fuel oil</v>
      </c>
      <c r="K11555" t="str">
        <f>VLOOKUP(E11555,'Cross-Page Data'!$D$4:$F$48,3,FALSE)</f>
        <v>heavy or residual fuel oil</v>
      </c>
      <c r="L11555" t="b">
        <f>IF(AND($P$6=FALSE,OR(C11555="Commercial NAICS Cogen",C11555="Industrial NAICS Cogen",C11555="NAICS-22 Cogen")),FALSE,IF(AND($P$7=FALSE,OR(C11555="Commercial NAICS Cogen",C11555="Commercial NAICS Non-Cogen",C11555="industrial NAICS Cogen", C11555="industrial NAICS non-cogen")),FALSE,TRUE))</f>
        <v>1</v>
      </c>
      <c r="M11555">
        <f t="shared" si="541"/>
        <v>0.44618473895582328</v>
      </c>
      <c r="N11555">
        <f t="shared" si="542"/>
        <v>1</v>
      </c>
    </row>
    <row r="11556" spans="1:14" x14ac:dyDescent="0.2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s="32">
        <f t="shared" si="540"/>
        <v>9216562.2127620392</v>
      </c>
      <c r="J11556" t="str">
        <f>IF(K11556="natural gas",VLOOKUP(D11556,'Cross-Page Data'!$I$4:$J$13,2,FALSE),IF(K11556="solar",VLOOKUP('Form 923'!D11556,'Cross-Page Data'!$I$14:$J$117,2,FALSE),K11556))</f>
        <v>natural gas nonpeaker</v>
      </c>
      <c r="K11556" t="str">
        <f>VLOOKUP(E11556,'Cross-Page Data'!$D$4:$F$48,3,FALSE)</f>
        <v>natural gas</v>
      </c>
      <c r="L11556" t="b">
        <f>IF(AND($P$6=FALSE,OR(C11556="Commercial NAICS Cogen",C11556="Industrial NAICS Cogen",C11556="NAICS-22 Cogen")),FALSE,IF(AND($P$7=FALSE,OR(C11556="Commercial NAICS Cogen",C11556="Commercial NAICS Non-Cogen",C11556="industrial NAICS Cogen", C11556="industrial NAICS non-cogen")),FALSE,TRUE))</f>
        <v>1</v>
      </c>
      <c r="M11556">
        <f t="shared" si="541"/>
        <v>0.37209302325581395</v>
      </c>
      <c r="N11556">
        <f t="shared" si="542"/>
        <v>1</v>
      </c>
    </row>
    <row r="11557" spans="1:14" x14ac:dyDescent="0.2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s="32">
        <f t="shared" si="540"/>
        <v>8901988.6706038322</v>
      </c>
      <c r="J11557" t="str">
        <f>IF(K11557="natural gas",VLOOKUP(D11557,'Cross-Page Data'!$I$4:$J$13,2,FALSE),IF(K11557="solar",VLOOKUP('Form 923'!D11557,'Cross-Page Data'!$I$14:$J$117,2,FALSE),K11557))</f>
        <v>solar pv</v>
      </c>
      <c r="K11557" t="str">
        <f>VLOOKUP(E11557,'Cross-Page Data'!$D$4:$F$48,3,FALSE)</f>
        <v>solar</v>
      </c>
      <c r="L11557" t="b">
        <f>IF(AND($P$6=FALSE,OR(C11557="Commercial NAICS Cogen",C11557="Industrial NAICS Cogen",C11557="NAICS-22 Cogen")),FALSE,IF(AND($P$7=FALSE,OR(C11557="Commercial NAICS Cogen",C11557="Commercial NAICS Non-Cogen",C11557="industrial NAICS Cogen", C11557="industrial NAICS non-cogen")),FALSE,TRUE))</f>
        <v>1</v>
      </c>
      <c r="M11557">
        <f t="shared" si="541"/>
        <v>0.55660674865972881</v>
      </c>
      <c r="N11557">
        <f t="shared" si="542"/>
        <v>1</v>
      </c>
    </row>
    <row r="11558" spans="1:14" x14ac:dyDescent="0.2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s="32">
        <f t="shared" si="540"/>
        <v>8902009.862522414</v>
      </c>
      <c r="J11558" t="str">
        <f>IF(K11558="natural gas",VLOOKUP(D11558,'Cross-Page Data'!$I$4:$J$13,2,FALSE),IF(K11558="solar",VLOOKUP('Form 923'!D11558,'Cross-Page Data'!$I$14:$J$117,2,FALSE),K11558))</f>
        <v>solar pv</v>
      </c>
      <c r="K11558" t="str">
        <f>VLOOKUP(E11558,'Cross-Page Data'!$D$4:$F$48,3,FALSE)</f>
        <v>solar</v>
      </c>
      <c r="L11558" t="b">
        <f>IF(AND($P$6=FALSE,OR(C11558="Commercial NAICS Cogen",C11558="Industrial NAICS Cogen",C11558="NAICS-22 Cogen")),FALSE,IF(AND($P$7=FALSE,OR(C11558="Commercial NAICS Cogen",C11558="Commercial NAICS Non-Cogen",C11558="industrial NAICS Cogen", C11558="industrial NAICS non-cogen")),FALSE,TRUE))</f>
        <v>1</v>
      </c>
      <c r="M11558">
        <f t="shared" si="541"/>
        <v>0.43677073478397982</v>
      </c>
      <c r="N11558">
        <f t="shared" si="542"/>
        <v>1</v>
      </c>
    </row>
    <row r="11559" spans="1:14" x14ac:dyDescent="0.2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s="32">
        <f t="shared" si="540"/>
        <v>8901829.6973962002</v>
      </c>
      <c r="J11559" t="str">
        <f>IF(K11559="natural gas",VLOOKUP(D11559,'Cross-Page Data'!$I$4:$J$13,2,FALSE),IF(K11559="solar",VLOOKUP('Form 923'!D11559,'Cross-Page Data'!$I$14:$J$117,2,FALSE),K11559))</f>
        <v>solar pv</v>
      </c>
      <c r="K11559" t="str">
        <f>VLOOKUP(E11559,'Cross-Page Data'!$D$4:$F$48,3,FALSE)</f>
        <v>solar</v>
      </c>
      <c r="L11559" t="b">
        <f>IF(AND($P$6=FALSE,OR(C11559="Commercial NAICS Cogen",C11559="Industrial NAICS Cogen",C11559="NAICS-22 Cogen")),FALSE,IF(AND($P$7=FALSE,OR(C11559="Commercial NAICS Cogen",C11559="Commercial NAICS Non-Cogen",C11559="industrial NAICS Cogen", C11559="industrial NAICS non-cogen")),FALSE,TRUE))</f>
        <v>1</v>
      </c>
      <c r="M11559">
        <f t="shared" si="541"/>
        <v>0.77893409019236837</v>
      </c>
      <c r="N11559">
        <f t="shared" si="542"/>
        <v>1</v>
      </c>
    </row>
    <row r="11560" spans="1:14" ht="26.25" x14ac:dyDescent="0.2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s="32">
        <f t="shared" si="540"/>
        <v>10066190.638104953</v>
      </c>
      <c r="J11560" t="str">
        <f>IF(K11560="natural gas",VLOOKUP(D11560,'Cross-Page Data'!$I$4:$J$13,2,FALSE),IF(K11560="solar",VLOOKUP('Form 923'!D11560,'Cross-Page Data'!$I$14:$J$117,2,FALSE),K11560))</f>
        <v>biomass</v>
      </c>
      <c r="K11560" t="str">
        <f>VLOOKUP(E11560,'Cross-Page Data'!$D$4:$F$48,3,FALSE)</f>
        <v>biomass</v>
      </c>
      <c r="L11560" t="b">
        <f>IF(AND($P$6=FALSE,OR(C11560="Commercial NAICS Cogen",C11560="Industrial NAICS Cogen",C11560="NAICS-22 Cogen")),FALSE,IF(AND($P$7=FALSE,OR(C11560="Commercial NAICS Cogen",C11560="Commercial NAICS Non-Cogen",C11560="industrial NAICS Cogen", C11560="industrial NAICS non-cogen")),FALSE,TRUE))</f>
        <v>0</v>
      </c>
      <c r="M11560">
        <f t="shared" si="541"/>
        <v>0.49780701754385964</v>
      </c>
      <c r="N11560">
        <f t="shared" si="542"/>
        <v>1</v>
      </c>
    </row>
    <row r="11561" spans="1:14" x14ac:dyDescent="0.2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s="32">
        <f t="shared" si="540"/>
        <v>8902321.8574859891</v>
      </c>
      <c r="J11561" t="str">
        <f>IF(K11561="natural gas",VLOOKUP(D11561,'Cross-Page Data'!$I$4:$J$13,2,FALSE),IF(K11561="solar",VLOOKUP('Form 923'!D11561,'Cross-Page Data'!$I$14:$J$117,2,FALSE),K11561))</f>
        <v>solar pv</v>
      </c>
      <c r="K11561" t="str">
        <f>VLOOKUP(E11561,'Cross-Page Data'!$D$4:$F$48,3,FALSE)</f>
        <v>solar</v>
      </c>
      <c r="L11561" t="b">
        <f>IF(AND($P$6=FALSE,OR(C11561="Commercial NAICS Cogen",C11561="Industrial NAICS Cogen",C11561="NAICS-22 Cogen")),FALSE,IF(AND($P$7=FALSE,OR(C11561="Commercial NAICS Cogen",C11561="Commercial NAICS Non-Cogen",C11561="industrial NAICS Cogen", C11561="industrial NAICS non-cogen")),FALSE,TRUE))</f>
        <v>1</v>
      </c>
      <c r="M11561">
        <f t="shared" si="541"/>
        <v>0.119520655944497</v>
      </c>
      <c r="N11561">
        <f t="shared" si="542"/>
        <v>1</v>
      </c>
    </row>
    <row r="11562" spans="1:14" x14ac:dyDescent="0.2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s="32">
        <f t="shared" si="540"/>
        <v>8901968.1441347338</v>
      </c>
      <c r="J11562" t="str">
        <f>IF(K11562="natural gas",VLOOKUP(D11562,'Cross-Page Data'!$I$4:$J$13,2,FALSE),IF(K11562="solar",VLOOKUP('Form 923'!D11562,'Cross-Page Data'!$I$14:$J$117,2,FALSE),K11562))</f>
        <v>solar pv</v>
      </c>
      <c r="K11562" t="str">
        <f>VLOOKUP(E11562,'Cross-Page Data'!$D$4:$F$48,3,FALSE)</f>
        <v>solar</v>
      </c>
      <c r="L11562" t="b">
        <f>IF(AND($P$6=FALSE,OR(C11562="Commercial NAICS Cogen",C11562="Industrial NAICS Cogen",C11562="NAICS-22 Cogen")),FALSE,IF(AND($P$7=FALSE,OR(C11562="Commercial NAICS Cogen",C11562="Commercial NAICS Non-Cogen",C11562="industrial NAICS Cogen", C11562="industrial NAICS non-cogen")),FALSE,TRUE))</f>
        <v>1</v>
      </c>
      <c r="M11562">
        <f t="shared" si="541"/>
        <v>0.61431725007883953</v>
      </c>
      <c r="N11562">
        <f t="shared" si="542"/>
        <v>1</v>
      </c>
    </row>
    <row r="11563" spans="1:14" x14ac:dyDescent="0.2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s="32">
        <f t="shared" si="540"/>
        <v>8902000.4922911674</v>
      </c>
      <c r="J11563" t="str">
        <f>IF(K11563="natural gas",VLOOKUP(D11563,'Cross-Page Data'!$I$4:$J$13,2,FALSE),IF(K11563="solar",VLOOKUP('Form 923'!D11563,'Cross-Page Data'!$I$14:$J$117,2,FALSE),K11563))</f>
        <v>solar pv</v>
      </c>
      <c r="K11563" t="str">
        <f>VLOOKUP(E11563,'Cross-Page Data'!$D$4:$F$48,3,FALSE)</f>
        <v>solar</v>
      </c>
      <c r="L11563" t="b">
        <f>IF(AND($P$6=FALSE,OR(C11563="Commercial NAICS Cogen",C11563="Industrial NAICS Cogen",C11563="NAICS-22 Cogen")),FALSE,IF(AND($P$7=FALSE,OR(C11563="Commercial NAICS Cogen",C11563="Commercial NAICS Non-Cogen",C11563="industrial NAICS Cogen", C11563="industrial NAICS non-cogen")),FALSE,TRUE))</f>
        <v>1</v>
      </c>
      <c r="M11563">
        <f t="shared" si="541"/>
        <v>0.49069694102806688</v>
      </c>
      <c r="N11563">
        <f t="shared" si="542"/>
        <v>1</v>
      </c>
    </row>
    <row r="11564" spans="1:14" x14ac:dyDescent="0.2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s="32">
        <f t="shared" si="540"/>
        <v>8901998.2778031249</v>
      </c>
      <c r="J11564" t="str">
        <f>IF(K11564="natural gas",VLOOKUP(D11564,'Cross-Page Data'!$I$4:$J$13,2,FALSE),IF(K11564="solar",VLOOKUP('Form 923'!D11564,'Cross-Page Data'!$I$14:$J$117,2,FALSE),K11564))</f>
        <v>wind</v>
      </c>
      <c r="K11564" t="str">
        <f>VLOOKUP(E11564,'Cross-Page Data'!$D$4:$F$48,3,FALSE)</f>
        <v>wind</v>
      </c>
      <c r="L11564" t="b">
        <f>IF(AND($P$6=FALSE,OR(C11564="Commercial NAICS Cogen",C11564="Industrial NAICS Cogen",C11564="NAICS-22 Cogen")),FALSE,IF(AND($P$7=FALSE,OR(C11564="Commercial NAICS Cogen",C11564="Commercial NAICS Non-Cogen",C11564="industrial NAICS Cogen", C11564="industrial NAICS non-cogen")),FALSE,TRUE))</f>
        <v>1</v>
      </c>
      <c r="M11564">
        <f t="shared" si="541"/>
        <v>0.62642169728783903</v>
      </c>
      <c r="N11564">
        <f t="shared" si="542"/>
        <v>1</v>
      </c>
    </row>
    <row r="11565" spans="1:14" x14ac:dyDescent="0.2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s="32">
        <f t="shared" si="540"/>
        <v>8902000.0829336401</v>
      </c>
      <c r="J11565" t="str">
        <f>IF(K11565="natural gas",VLOOKUP(D11565,'Cross-Page Data'!$I$4:$J$13,2,FALSE),IF(K11565="solar",VLOOKUP('Form 923'!D11565,'Cross-Page Data'!$I$14:$J$117,2,FALSE),K11565))</f>
        <v>wind</v>
      </c>
      <c r="K11565" t="str">
        <f>VLOOKUP(E11565,'Cross-Page Data'!$D$4:$F$48,3,FALSE)</f>
        <v>wind</v>
      </c>
      <c r="L11565" t="b">
        <f>IF(AND($P$6=FALSE,OR(C11565="Commercial NAICS Cogen",C11565="Industrial NAICS Cogen",C11565="NAICS-22 Cogen")),FALSE,IF(AND($P$7=FALSE,OR(C11565="Commercial NAICS Cogen",C11565="Commercial NAICS Non-Cogen",C11565="industrial NAICS Cogen", C11565="industrial NAICS non-cogen")),FALSE,TRUE))</f>
        <v>1</v>
      </c>
      <c r="M11565">
        <f t="shared" si="541"/>
        <v>0.47506561679790027</v>
      </c>
      <c r="N11565">
        <f t="shared" si="542"/>
        <v>1</v>
      </c>
    </row>
    <row r="11566" spans="1:14" x14ac:dyDescent="0.2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s="32">
        <f t="shared" si="540"/>
        <v>6472908.0824806048</v>
      </c>
      <c r="J11566" t="str">
        <f>IF(K11566="natural gas",VLOOKUP(D11566,'Cross-Page Data'!$I$4:$J$13,2,FALSE),IF(K11566="solar",VLOOKUP('Form 923'!D11566,'Cross-Page Data'!$I$14:$J$117,2,FALSE),K11566))</f>
        <v>natural gas nonpeaker</v>
      </c>
      <c r="K11566" t="str">
        <f>VLOOKUP(E11566,'Cross-Page Data'!$D$4:$F$48,3,FALSE)</f>
        <v>natural gas</v>
      </c>
      <c r="L11566" t="b">
        <f>IF(AND($P$6=FALSE,OR(C11566="Commercial NAICS Cogen",C11566="Industrial NAICS Cogen",C11566="NAICS-22 Cogen")),FALSE,IF(AND($P$7=FALSE,OR(C11566="Commercial NAICS Cogen",C11566="Commercial NAICS Non-Cogen",C11566="industrial NAICS Cogen", C11566="industrial NAICS non-cogen")),FALSE,TRUE))</f>
        <v>1</v>
      </c>
      <c r="M11566">
        <f t="shared" si="541"/>
        <v>0.466046511627907</v>
      </c>
      <c r="N11566">
        <f t="shared" si="542"/>
        <v>1</v>
      </c>
    </row>
    <row r="11567" spans="1:14" x14ac:dyDescent="0.2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s="32">
        <f t="shared" si="540"/>
        <v>8902289.7302199062</v>
      </c>
      <c r="J11567" t="str">
        <f>IF(K11567="natural gas",VLOOKUP(D11567,'Cross-Page Data'!$I$4:$J$13,2,FALSE),IF(K11567="solar",VLOOKUP('Form 923'!D11567,'Cross-Page Data'!$I$14:$J$117,2,FALSE),K11567))</f>
        <v>solar pv</v>
      </c>
      <c r="K11567" t="str">
        <f>VLOOKUP(E11567,'Cross-Page Data'!$D$4:$F$48,3,FALSE)</f>
        <v>solar</v>
      </c>
      <c r="L11567" t="b">
        <f>IF(AND($P$6=FALSE,OR(C11567="Commercial NAICS Cogen",C11567="Industrial NAICS Cogen",C11567="NAICS-22 Cogen")),FALSE,IF(AND($P$7=FALSE,OR(C11567="Commercial NAICS Cogen",C11567="Commercial NAICS Non-Cogen",C11567="industrial NAICS Cogen", C11567="industrial NAICS non-cogen")),FALSE,TRUE))</f>
        <v>1</v>
      </c>
      <c r="M11567">
        <f t="shared" si="541"/>
        <v>0.130558183538316</v>
      </c>
      <c r="N11567">
        <f t="shared" si="542"/>
        <v>1</v>
      </c>
    </row>
    <row r="11568" spans="1:14" x14ac:dyDescent="0.2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s="32">
        <f t="shared" si="540"/>
        <v>8902040.3685827125</v>
      </c>
      <c r="J11568" t="str">
        <f>IF(K11568="natural gas",VLOOKUP(D11568,'Cross-Page Data'!$I$4:$J$13,2,FALSE),IF(K11568="solar",VLOOKUP('Form 923'!D11568,'Cross-Page Data'!$I$14:$J$117,2,FALSE),K11568))</f>
        <v>solar pv</v>
      </c>
      <c r="K11568" t="str">
        <f>VLOOKUP(E11568,'Cross-Page Data'!$D$4:$F$48,3,FALSE)</f>
        <v>solar</v>
      </c>
      <c r="L11568" t="b">
        <f>IF(AND($P$6=FALSE,OR(C11568="Commercial NAICS Cogen",C11568="Industrial NAICS Cogen",C11568="NAICS-22 Cogen")),FALSE,IF(AND($P$7=FALSE,OR(C11568="Commercial NAICS Cogen",C11568="Commercial NAICS Non-Cogen",C11568="industrial NAICS Cogen", C11568="industrial NAICS non-cogen")),FALSE,TRUE))</f>
        <v>1</v>
      </c>
      <c r="M11568">
        <f t="shared" si="541"/>
        <v>0.35698517817723113</v>
      </c>
      <c r="N11568">
        <f t="shared" si="542"/>
        <v>1</v>
      </c>
    </row>
    <row r="11569" spans="1:14" x14ac:dyDescent="0.2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s="32">
        <f t="shared" si="540"/>
        <v>8902084.5860893968</v>
      </c>
      <c r="J11569" t="str">
        <f>IF(K11569="natural gas",VLOOKUP(D11569,'Cross-Page Data'!$I$4:$J$13,2,FALSE),IF(K11569="solar",VLOOKUP('Form 923'!D11569,'Cross-Page Data'!$I$14:$J$117,2,FALSE),K11569))</f>
        <v>solar pv</v>
      </c>
      <c r="K11569" t="str">
        <f>VLOOKUP(E11569,'Cross-Page Data'!$D$4:$F$48,3,FALSE)</f>
        <v>solar</v>
      </c>
      <c r="L11569" t="b">
        <f>IF(AND($P$6=FALSE,OR(C11569="Commercial NAICS Cogen",C11569="Industrial NAICS Cogen",C11569="NAICS-22 Cogen")),FALSE,IF(AND($P$7=FALSE,OR(C11569="Commercial NAICS Cogen",C11569="Commercial NAICS Non-Cogen",C11569="industrial NAICS Cogen", C11569="industrial NAICS non-cogen")),FALSE,TRUE))</f>
        <v>1</v>
      </c>
      <c r="M11569">
        <f t="shared" si="541"/>
        <v>0.28666035950804164</v>
      </c>
      <c r="N11569">
        <f t="shared" si="542"/>
        <v>1</v>
      </c>
    </row>
    <row r="11570" spans="1:14" x14ac:dyDescent="0.2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s="32">
        <f t="shared" si="540"/>
        <v>8901895.7345971558</v>
      </c>
      <c r="J11570" t="str">
        <f>IF(K11570="natural gas",VLOOKUP(D11570,'Cross-Page Data'!$I$4:$J$13,2,FALSE),IF(K11570="solar",VLOOKUP('Form 923'!D11570,'Cross-Page Data'!$I$14:$J$117,2,FALSE),K11570))</f>
        <v>solar pv</v>
      </c>
      <c r="K11570" t="str">
        <f>VLOOKUP(E11570,'Cross-Page Data'!$D$4:$F$48,3,FALSE)</f>
        <v>solar</v>
      </c>
      <c r="L11570" t="b">
        <f>IF(AND($P$6=FALSE,OR(C11570="Commercial NAICS Cogen",C11570="Industrial NAICS Cogen",C11570="NAICS-22 Cogen")),FALSE,IF(AND($P$7=FALSE,OR(C11570="Commercial NAICS Cogen",C11570="Commercial NAICS Non-Cogen",C11570="industrial NAICS Cogen", C11570="industrial NAICS non-cogen")),FALSE,TRUE))</f>
        <v>1</v>
      </c>
      <c r="M11570">
        <f t="shared" si="541"/>
        <v>0.71586250394197415</v>
      </c>
      <c r="N11570">
        <f t="shared" si="542"/>
        <v>1</v>
      </c>
    </row>
    <row r="11571" spans="1:14" x14ac:dyDescent="0.2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s="32">
        <f t="shared" si="540"/>
        <v>8901996.9867430776</v>
      </c>
      <c r="J11571" t="str">
        <f>IF(K11571="natural gas",VLOOKUP(D11571,'Cross-Page Data'!$I$4:$J$13,2,FALSE),IF(K11571="solar",VLOOKUP('Form 923'!D11571,'Cross-Page Data'!$I$14:$J$117,2,FALSE),K11571))</f>
        <v>wind</v>
      </c>
      <c r="K11571" t="str">
        <f>VLOOKUP(E11571,'Cross-Page Data'!$D$4:$F$48,3,FALSE)</f>
        <v>wind</v>
      </c>
      <c r="L11571" t="b">
        <f>IF(AND($P$6=FALSE,OR(C11571="Commercial NAICS Cogen",C11571="Industrial NAICS Cogen",C11571="NAICS-22 Cogen")),FALSE,IF(AND($P$7=FALSE,OR(C11571="Commercial NAICS Cogen",C11571="Commercial NAICS Non-Cogen",C11571="industrial NAICS Cogen", C11571="industrial NAICS non-cogen")),FALSE,TRUE))</f>
        <v>1</v>
      </c>
      <c r="M11571">
        <f t="shared" si="541"/>
        <v>0.69641294838145229</v>
      </c>
      <c r="N11571">
        <f t="shared" si="542"/>
        <v>1</v>
      </c>
    </row>
    <row r="11572" spans="1:14" x14ac:dyDescent="0.2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s="32">
        <f t="shared" si="540"/>
        <v>8901927.2334293947</v>
      </c>
      <c r="J11572" t="str">
        <f>IF(K11572="natural gas",VLOOKUP(D11572,'Cross-Page Data'!$I$4:$J$13,2,FALSE),IF(K11572="solar",VLOOKUP('Form 923'!D11572,'Cross-Page Data'!$I$14:$J$117,2,FALSE),K11572))</f>
        <v>solar pv</v>
      </c>
      <c r="K11572" t="str">
        <f>VLOOKUP(E11572,'Cross-Page Data'!$D$4:$F$48,3,FALSE)</f>
        <v>solar</v>
      </c>
      <c r="L11572" t="b">
        <f>IF(AND($P$6=FALSE,OR(C11572="Commercial NAICS Cogen",C11572="Industrial NAICS Cogen",C11572="NAICS-22 Cogen")),FALSE,IF(AND($P$7=FALSE,OR(C11572="Commercial NAICS Cogen",C11572="Commercial NAICS Non-Cogen",C11572="industrial NAICS Cogen", C11572="industrial NAICS non-cogen")),FALSE,TRUE))</f>
        <v>1</v>
      </c>
      <c r="M11572">
        <f t="shared" si="541"/>
        <v>0.67612740460422582</v>
      </c>
      <c r="N11572">
        <f t="shared" si="542"/>
        <v>1</v>
      </c>
    </row>
    <row r="11573" spans="1:14" x14ac:dyDescent="0.2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s="32">
        <f t="shared" si="540"/>
        <v>89177.174720849216</v>
      </c>
      <c r="J11573" t="str">
        <f>IF(K11573="natural gas",VLOOKUP(D11573,'Cross-Page Data'!$I$4:$J$13,2,FALSE),IF(K11573="solar",VLOOKUP('Form 923'!D11573,'Cross-Page Data'!$I$14:$J$117,2,FALSE),K11573))</f>
        <v>natural gas nonpeaker</v>
      </c>
      <c r="K11573" t="str">
        <f>VLOOKUP(E11573,'Cross-Page Data'!$D$4:$F$48,3,FALSE)</f>
        <v>natural gas</v>
      </c>
      <c r="L11573" t="b">
        <f>IF(AND($P$6=FALSE,OR(C11573="Commercial NAICS Cogen",C11573="Industrial NAICS Cogen",C11573="NAICS-22 Cogen")),FALSE,IF(AND($P$7=FALSE,OR(C11573="Commercial NAICS Cogen",C11573="Commercial NAICS Non-Cogen",C11573="industrial NAICS Cogen", C11573="industrial NAICS non-cogen")),FALSE,TRUE))</f>
        <v>1</v>
      </c>
      <c r="M11573">
        <f t="shared" si="541"/>
        <v>0.75255813953488371</v>
      </c>
      <c r="N11573">
        <f t="shared" si="542"/>
        <v>1</v>
      </c>
    </row>
    <row r="11574" spans="1:14" x14ac:dyDescent="0.2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s="32">
        <f t="shared" si="540"/>
        <v>10643487.201851057</v>
      </c>
      <c r="J11574" t="str">
        <f>IF(K11574="natural gas",VLOOKUP(D11574,'Cross-Page Data'!$I$4:$J$13,2,FALSE),IF(K11574="solar",VLOOKUP('Form 923'!D11574,'Cross-Page Data'!$I$14:$J$117,2,FALSE),K11574))</f>
        <v>natural gas nonpeaker</v>
      </c>
      <c r="K11574" t="str">
        <f>VLOOKUP(E11574,'Cross-Page Data'!$D$4:$F$48,3,FALSE)</f>
        <v>natural gas</v>
      </c>
      <c r="L11574" t="b">
        <f>IF(AND($P$6=FALSE,OR(C11574="Commercial NAICS Cogen",C11574="Industrial NAICS Cogen",C11574="NAICS-22 Cogen")),FALSE,IF(AND($P$7=FALSE,OR(C11574="Commercial NAICS Cogen",C11574="Commercial NAICS Non-Cogen",C11574="industrial NAICS Cogen", C11574="industrial NAICS non-cogen")),FALSE,TRUE))</f>
        <v>1</v>
      </c>
      <c r="M11574">
        <f t="shared" si="541"/>
        <v>0.28000000000000003</v>
      </c>
      <c r="N11574">
        <f t="shared" si="542"/>
        <v>1</v>
      </c>
    </row>
    <row r="11575" spans="1:14" x14ac:dyDescent="0.2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s="32">
        <f t="shared" si="540"/>
        <v>8902184.9881127588</v>
      </c>
      <c r="J11575" t="str">
        <f>IF(K11575="natural gas",VLOOKUP(D11575,'Cross-Page Data'!$I$4:$J$13,2,FALSE),IF(K11575="solar",VLOOKUP('Form 923'!D11575,'Cross-Page Data'!$I$14:$J$117,2,FALSE),K11575))</f>
        <v>solar pv</v>
      </c>
      <c r="K11575" t="str">
        <f>VLOOKUP(E11575,'Cross-Page Data'!$D$4:$F$48,3,FALSE)</f>
        <v>solar</v>
      </c>
      <c r="L11575" t="b">
        <f>IF(AND($P$6=FALSE,OR(C11575="Commercial NAICS Cogen",C11575="Industrial NAICS Cogen",C11575="NAICS-22 Cogen")),FALSE,IF(AND($P$7=FALSE,OR(C11575="Commercial NAICS Cogen",C11575="Commercial NAICS Non-Cogen",C11575="industrial NAICS Cogen", C11575="industrial NAICS non-cogen")),FALSE,TRUE))</f>
        <v>1</v>
      </c>
      <c r="M11575">
        <f t="shared" si="541"/>
        <v>0.18290760012614318</v>
      </c>
      <c r="N11575">
        <f t="shared" si="542"/>
        <v>1</v>
      </c>
    </row>
    <row r="11576" spans="1:14" x14ac:dyDescent="0.2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s="32">
        <f t="shared" si="540"/>
        <v>8901821.4127054643</v>
      </c>
      <c r="J11576" t="str">
        <f>IF(K11576="natural gas",VLOOKUP(D11576,'Cross-Page Data'!$I$4:$J$13,2,FALSE),IF(K11576="solar",VLOOKUP('Form 923'!D11576,'Cross-Page Data'!$I$14:$J$117,2,FALSE),K11576))</f>
        <v>solar pv</v>
      </c>
      <c r="K11576" t="str">
        <f>VLOOKUP(E11576,'Cross-Page Data'!$D$4:$F$48,3,FALSE)</f>
        <v>solar</v>
      </c>
      <c r="L11576" t="b">
        <f>IF(AND($P$6=FALSE,OR(C11576="Commercial NAICS Cogen",C11576="Industrial NAICS Cogen",C11576="NAICS-22 Cogen")),FALSE,IF(AND($P$7=FALSE,OR(C11576="Commercial NAICS Cogen",C11576="Commercial NAICS Non-Cogen",C11576="industrial NAICS Cogen", C11576="industrial NAICS non-cogen")),FALSE,TRUE))</f>
        <v>1</v>
      </c>
      <c r="M11576">
        <f t="shared" si="541"/>
        <v>0.78650268054241568</v>
      </c>
      <c r="N11576">
        <f t="shared" si="542"/>
        <v>1</v>
      </c>
    </row>
    <row r="11577" spans="1:14" x14ac:dyDescent="0.2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s="32">
        <f t="shared" si="540"/>
        <v>8902473.8344433885</v>
      </c>
      <c r="J11577" t="str">
        <f>IF(K11577="natural gas",VLOOKUP(D11577,'Cross-Page Data'!$I$4:$J$13,2,FALSE),IF(K11577="solar",VLOOKUP('Form 923'!D11577,'Cross-Page Data'!$I$14:$J$117,2,FALSE),K11577))</f>
        <v>solar pv</v>
      </c>
      <c r="K11577" t="str">
        <f>VLOOKUP(E11577,'Cross-Page Data'!$D$4:$F$48,3,FALSE)</f>
        <v>solar</v>
      </c>
      <c r="L11577" t="b">
        <f>IF(AND($P$6=FALSE,OR(C11577="Commercial NAICS Cogen",C11577="Industrial NAICS Cogen",C11577="NAICS-22 Cogen")),FALSE,IF(AND($P$7=FALSE,OR(C11577="Commercial NAICS Cogen",C11577="Commercial NAICS Non-Cogen",C11577="industrial NAICS Cogen", C11577="industrial NAICS non-cogen")),FALSE,TRUE))</f>
        <v>1</v>
      </c>
      <c r="M11577">
        <f t="shared" si="541"/>
        <v>7.8208766950488812E-2</v>
      </c>
      <c r="N11577">
        <f t="shared" si="542"/>
        <v>1</v>
      </c>
    </row>
    <row r="11578" spans="1:14" x14ac:dyDescent="0.2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s="32">
        <f t="shared" si="540"/>
        <v>8901993.7665954959</v>
      </c>
      <c r="J11578" t="str">
        <f>IF(K11578="natural gas",VLOOKUP(D11578,'Cross-Page Data'!$I$4:$J$13,2,FALSE),IF(K11578="solar",VLOOKUP('Form 923'!D11578,'Cross-Page Data'!$I$14:$J$117,2,FALSE),K11578))</f>
        <v>solar pv</v>
      </c>
      <c r="K11578" t="str">
        <f>VLOOKUP(E11578,'Cross-Page Data'!$D$4:$F$48,3,FALSE)</f>
        <v>solar</v>
      </c>
      <c r="L11578" t="b">
        <f>IF(AND($P$6=FALSE,OR(C11578="Commercial NAICS Cogen",C11578="Industrial NAICS Cogen",C11578="NAICS-22 Cogen")),FALSE,IF(AND($P$7=FALSE,OR(C11578="Commercial NAICS Cogen",C11578="Commercial NAICS Non-Cogen",C11578="industrial NAICS Cogen", C11578="industrial NAICS non-cogen")),FALSE,TRUE))</f>
        <v>1</v>
      </c>
      <c r="M11578">
        <f t="shared" si="541"/>
        <v>0.5351624093345948</v>
      </c>
      <c r="N11578">
        <f t="shared" si="542"/>
        <v>1</v>
      </c>
    </row>
    <row r="11579" spans="1:14" x14ac:dyDescent="0.2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s="32">
        <f t="shared" si="540"/>
        <v>8902056.5018695462</v>
      </c>
      <c r="J11579" t="str">
        <f>IF(K11579="natural gas",VLOOKUP(D11579,'Cross-Page Data'!$I$4:$J$13,2,FALSE),IF(K11579="solar",VLOOKUP('Form 923'!D11579,'Cross-Page Data'!$I$14:$J$117,2,FALSE),K11579))</f>
        <v>solar pv</v>
      </c>
      <c r="K11579" t="str">
        <f>VLOOKUP(E11579,'Cross-Page Data'!$D$4:$F$48,3,FALSE)</f>
        <v>solar</v>
      </c>
      <c r="L11579" t="b">
        <f>IF(AND($P$6=FALSE,OR(C11579="Commercial NAICS Cogen",C11579="Industrial NAICS Cogen",C11579="NAICS-22 Cogen")),FALSE,IF(AND($P$7=FALSE,OR(C11579="Commercial NAICS Cogen",C11579="Commercial NAICS Non-Cogen",C11579="industrial NAICS Cogen", C11579="industrial NAICS non-cogen")),FALSE,TRUE))</f>
        <v>1</v>
      </c>
      <c r="M11579">
        <f t="shared" si="541"/>
        <v>0.32923368022705773</v>
      </c>
      <c r="N11579">
        <f t="shared" si="542"/>
        <v>1</v>
      </c>
    </row>
    <row r="11580" spans="1:14" x14ac:dyDescent="0.2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s="32">
        <f t="shared" si="540"/>
        <v>309977.99043062201</v>
      </c>
      <c r="J11580" t="str">
        <f>IF(K11580="natural gas",VLOOKUP(D11580,'Cross-Page Data'!$I$4:$J$13,2,FALSE),IF(K11580="solar",VLOOKUP('Form 923'!D11580,'Cross-Page Data'!$I$14:$J$117,2,FALSE),K11580))</f>
        <v>natural gas nonpeaker</v>
      </c>
      <c r="K11580" t="str">
        <f>VLOOKUP(E11580,'Cross-Page Data'!$D$4:$F$48,3,FALSE)</f>
        <v>natural gas</v>
      </c>
      <c r="L11580" t="b">
        <f>IF(AND($P$6=FALSE,OR(C11580="Commercial NAICS Cogen",C11580="Industrial NAICS Cogen",C11580="NAICS-22 Cogen")),FALSE,IF(AND($P$7=FALSE,OR(C11580="Commercial NAICS Cogen",C11580="Commercial NAICS Non-Cogen",C11580="industrial NAICS Cogen", C11580="industrial NAICS non-cogen")),FALSE,TRUE))</f>
        <v>1</v>
      </c>
      <c r="M11580">
        <f t="shared" si="541"/>
        <v>0.72558139534883725</v>
      </c>
      <c r="N11580">
        <f t="shared" si="542"/>
        <v>1</v>
      </c>
    </row>
    <row r="11581" spans="1:14" x14ac:dyDescent="0.2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s="32">
        <f t="shared" si="540"/>
        <v>10217318.046591464</v>
      </c>
      <c r="J11581" t="str">
        <f>IF(K11581="natural gas",VLOOKUP(D11581,'Cross-Page Data'!$I$4:$J$13,2,FALSE),IF(K11581="solar",VLOOKUP('Form 923'!D11581,'Cross-Page Data'!$I$14:$J$117,2,FALSE),K11581))</f>
        <v>natural gas nonpeaker</v>
      </c>
      <c r="K11581" t="str">
        <f>VLOOKUP(E11581,'Cross-Page Data'!$D$4:$F$48,3,FALSE)</f>
        <v>natural gas</v>
      </c>
      <c r="L11581" t="b">
        <f>IF(AND($P$6=FALSE,OR(C11581="Commercial NAICS Cogen",C11581="Industrial NAICS Cogen",C11581="NAICS-22 Cogen")),FALSE,IF(AND($P$7=FALSE,OR(C11581="Commercial NAICS Cogen",C11581="Commercial NAICS Non-Cogen",C11581="industrial NAICS Cogen", C11581="industrial NAICS non-cogen")),FALSE,TRUE))</f>
        <v>1</v>
      </c>
      <c r="M11581">
        <f t="shared" si="541"/>
        <v>0.32</v>
      </c>
      <c r="N11581">
        <f t="shared" si="542"/>
        <v>1</v>
      </c>
    </row>
    <row r="11582" spans="1:14" x14ac:dyDescent="0.2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s="32">
        <f t="shared" si="540"/>
        <v>8902012.7118644062</v>
      </c>
      <c r="J11582" t="str">
        <f>IF(K11582="natural gas",VLOOKUP(D11582,'Cross-Page Data'!$I$4:$J$13,2,FALSE),IF(K11582="solar",VLOOKUP('Form 923'!D11582,'Cross-Page Data'!$I$14:$J$117,2,FALSE),K11582))</f>
        <v>solar pv</v>
      </c>
      <c r="K11582" t="str">
        <f>VLOOKUP(E11582,'Cross-Page Data'!$D$4:$F$48,3,FALSE)</f>
        <v>solar</v>
      </c>
      <c r="L11582" t="b">
        <f>IF(AND($P$6=FALSE,OR(C11582="Commercial NAICS Cogen",C11582="Industrial NAICS Cogen",C11582="NAICS-22 Cogen")),FALSE,IF(AND($P$7=FALSE,OR(C11582="Commercial NAICS Cogen",C11582="Commercial NAICS Non-Cogen",C11582="industrial NAICS Cogen", C11582="industrial NAICS non-cogen")),FALSE,TRUE))</f>
        <v>1</v>
      </c>
      <c r="M11582">
        <f t="shared" si="541"/>
        <v>0.42573320719016083</v>
      </c>
      <c r="N11582">
        <f t="shared" si="542"/>
        <v>1</v>
      </c>
    </row>
    <row r="11583" spans="1:14" x14ac:dyDescent="0.2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s="32">
        <f t="shared" si="540"/>
        <v>8901983.2537735235</v>
      </c>
      <c r="J11583" t="str">
        <f>IF(K11583="natural gas",VLOOKUP(D11583,'Cross-Page Data'!$I$4:$J$13,2,FALSE),IF(K11583="solar",VLOOKUP('Form 923'!D11583,'Cross-Page Data'!$I$14:$J$117,2,FALSE),K11583))</f>
        <v>solar pv</v>
      </c>
      <c r="K11583" t="str">
        <f>VLOOKUP(E11583,'Cross-Page Data'!$D$4:$F$48,3,FALSE)</f>
        <v>solar</v>
      </c>
      <c r="L11583" t="b">
        <f>IF(AND($P$6=FALSE,OR(C11583="Commercial NAICS Cogen",C11583="Industrial NAICS Cogen",C11583="NAICS-22 Cogen")),FALSE,IF(AND($P$7=FALSE,OR(C11583="Commercial NAICS Cogen",C11583="Commercial NAICS Non-Cogen",C11583="industrial NAICS Cogen", C11583="industrial NAICS non-cogen")),FALSE,TRUE))</f>
        <v>1</v>
      </c>
      <c r="M11583">
        <f t="shared" si="541"/>
        <v>0.5777357300536109</v>
      </c>
      <c r="N11583">
        <f t="shared" si="542"/>
        <v>1</v>
      </c>
    </row>
    <row r="11584" spans="1:14" x14ac:dyDescent="0.2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s="32">
        <f t="shared" si="540"/>
        <v>8902005.925895337</v>
      </c>
      <c r="J11584" t="str">
        <f>IF(K11584="natural gas",VLOOKUP(D11584,'Cross-Page Data'!$I$4:$J$13,2,FALSE),IF(K11584="solar",VLOOKUP('Form 923'!D11584,'Cross-Page Data'!$I$14:$J$117,2,FALSE),K11584))</f>
        <v>solar pv</v>
      </c>
      <c r="K11584" t="str">
        <f>VLOOKUP(E11584,'Cross-Page Data'!$D$4:$F$48,3,FALSE)</f>
        <v>solar</v>
      </c>
      <c r="L11584" t="b">
        <f>IF(AND($P$6=FALSE,OR(C11584="Commercial NAICS Cogen",C11584="Industrial NAICS Cogen",C11584="NAICS-22 Cogen")),FALSE,IF(AND($P$7=FALSE,OR(C11584="Commercial NAICS Cogen",C11584="Commercial NAICS Non-Cogen",C11584="industrial NAICS Cogen", C11584="industrial NAICS non-cogen")),FALSE,TRUE))</f>
        <v>1</v>
      </c>
      <c r="M11584">
        <f t="shared" si="541"/>
        <v>0.45380006307158627</v>
      </c>
      <c r="N11584">
        <f t="shared" si="542"/>
        <v>1</v>
      </c>
    </row>
    <row r="11585" spans="1:14" x14ac:dyDescent="0.2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s="32">
        <f t="shared" si="540"/>
        <v>8902103.0623539537</v>
      </c>
      <c r="J11585" t="str">
        <f>IF(K11585="natural gas",VLOOKUP(D11585,'Cross-Page Data'!$I$4:$J$13,2,FALSE),IF(K11585="solar",VLOOKUP('Form 923'!D11585,'Cross-Page Data'!$I$14:$J$117,2,FALSE),K11585))</f>
        <v>solar pv</v>
      </c>
      <c r="K11585" t="str">
        <f>VLOOKUP(E11585,'Cross-Page Data'!$D$4:$F$48,3,FALSE)</f>
        <v>solar</v>
      </c>
      <c r="L11585" t="b">
        <f>IF(AND($P$6=FALSE,OR(C11585="Commercial NAICS Cogen",C11585="Industrial NAICS Cogen",C11585="NAICS-22 Cogen")),FALSE,IF(AND($P$7=FALSE,OR(C11585="Commercial NAICS Cogen",C11585="Commercial NAICS Non-Cogen",C11585="industrial NAICS Cogen", C11585="industrial NAICS non-cogen")),FALSE,TRUE))</f>
        <v>1</v>
      </c>
      <c r="M11585">
        <f t="shared" si="541"/>
        <v>0.26805424156417534</v>
      </c>
      <c r="N11585">
        <f t="shared" si="542"/>
        <v>1</v>
      </c>
    </row>
    <row r="11586" spans="1:14" x14ac:dyDescent="0.2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s="32">
        <f t="shared" si="540"/>
        <v>9108150.3070677631</v>
      </c>
      <c r="J11586" t="str">
        <f>IF(K11586="natural gas",VLOOKUP(D11586,'Cross-Page Data'!$I$4:$J$13,2,FALSE),IF(K11586="solar",VLOOKUP('Form 923'!D11586,'Cross-Page Data'!$I$14:$J$117,2,FALSE),K11586))</f>
        <v>other</v>
      </c>
      <c r="K11586" t="str">
        <f>VLOOKUP(E11586,'Cross-Page Data'!$D$4:$F$48,3,FALSE)</f>
        <v>natural gas</v>
      </c>
      <c r="L11586" t="b">
        <f>IF(AND($P$6=FALSE,OR(C11586="Commercial NAICS Cogen",C11586="Industrial NAICS Cogen",C11586="NAICS-22 Cogen")),FALSE,IF(AND($P$7=FALSE,OR(C11586="Commercial NAICS Cogen",C11586="Commercial NAICS Non-Cogen",C11586="industrial NAICS Cogen", C11586="industrial NAICS non-cogen")),FALSE,TRUE))</f>
        <v>0</v>
      </c>
      <c r="M11586">
        <f t="shared" si="541"/>
        <v>0.1461038961038961</v>
      </c>
      <c r="N11586">
        <f t="shared" si="542"/>
        <v>1</v>
      </c>
    </row>
    <row r="11587" spans="1:14" x14ac:dyDescent="0.2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s="32">
        <f t="shared" si="540"/>
        <v>8901972.6911532525</v>
      </c>
      <c r="J11587" t="str">
        <f>IF(K11587="natural gas",VLOOKUP(D11587,'Cross-Page Data'!$I$4:$J$13,2,FALSE),IF(K11587="solar",VLOOKUP('Form 923'!D11587,'Cross-Page Data'!$I$14:$J$117,2,FALSE),K11587))</f>
        <v>solar pv</v>
      </c>
      <c r="K11587" t="str">
        <f>VLOOKUP(E11587,'Cross-Page Data'!$D$4:$F$48,3,FALSE)</f>
        <v>solar</v>
      </c>
      <c r="L11587" t="b">
        <f>IF(AND($P$6=FALSE,OR(C11587="Commercial NAICS Cogen",C11587="Industrial NAICS Cogen",C11587="NAICS-22 Cogen")),FALSE,IF(AND($P$7=FALSE,OR(C11587="Commercial NAICS Cogen",C11587="Commercial NAICS Non-Cogen",C11587="industrial NAICS Cogen", C11587="industrial NAICS non-cogen")),FALSE,TRUE))</f>
        <v>1</v>
      </c>
      <c r="M11587">
        <f t="shared" si="541"/>
        <v>0.60422579627877637</v>
      </c>
      <c r="N11587">
        <f t="shared" si="542"/>
        <v>1</v>
      </c>
    </row>
    <row r="11588" spans="1:14" x14ac:dyDescent="0.2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s="32">
        <f t="shared" si="540"/>
        <v>9450833.6615465414</v>
      </c>
      <c r="J11588" t="str">
        <f>IF(K11588="natural gas",VLOOKUP(D11588,'Cross-Page Data'!$I$4:$J$13,2,FALSE),IF(K11588="solar",VLOOKUP('Form 923'!D11588,'Cross-Page Data'!$I$14:$J$117,2,FALSE),K11588))</f>
        <v>biomass</v>
      </c>
      <c r="K11588" t="str">
        <f>VLOOKUP(E11588,'Cross-Page Data'!$D$4:$F$48,3,FALSE)</f>
        <v>biomass</v>
      </c>
      <c r="L11588" t="b">
        <f>IF(AND($P$6=FALSE,OR(C11588="Commercial NAICS Cogen",C11588="Industrial NAICS Cogen",C11588="NAICS-22 Cogen")),FALSE,IF(AND($P$7=FALSE,OR(C11588="Commercial NAICS Cogen",C11588="Commercial NAICS Non-Cogen",C11588="industrial NAICS Cogen", C11588="industrial NAICS non-cogen")),FALSE,TRUE))</f>
        <v>1</v>
      </c>
      <c r="M11588">
        <f t="shared" si="541"/>
        <v>0.51973684210526316</v>
      </c>
      <c r="N11588">
        <f t="shared" si="542"/>
        <v>1</v>
      </c>
    </row>
    <row r="11589" spans="1:14" x14ac:dyDescent="0.2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s="32">
        <f t="shared" si="540"/>
        <v>8901994.0264890939</v>
      </c>
      <c r="J11589" t="str">
        <f>IF(K11589="natural gas",VLOOKUP(D11589,'Cross-Page Data'!$I$4:$J$13,2,FALSE),IF(K11589="solar",VLOOKUP('Form 923'!D11589,'Cross-Page Data'!$I$14:$J$117,2,FALSE),K11589))</f>
        <v>solar pv</v>
      </c>
      <c r="K11589" t="str">
        <f>VLOOKUP(E11589,'Cross-Page Data'!$D$4:$F$48,3,FALSE)</f>
        <v>solar</v>
      </c>
      <c r="L11589" t="b">
        <f>IF(AND($P$6=FALSE,OR(C11589="Commercial NAICS Cogen",C11589="Industrial NAICS Cogen",C11589="NAICS-22 Cogen")),FALSE,IF(AND($P$7=FALSE,OR(C11589="Commercial NAICS Cogen",C11589="Commercial NAICS Non-Cogen",C11589="industrial NAICS Cogen", C11589="industrial NAICS non-cogen")),FALSE,TRUE))</f>
        <v>1</v>
      </c>
      <c r="M11589">
        <f t="shared" si="541"/>
        <v>0.5342163355408388</v>
      </c>
      <c r="N11589">
        <f t="shared" si="542"/>
        <v>1</v>
      </c>
    </row>
    <row r="11590" spans="1:14" x14ac:dyDescent="0.2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s="32">
        <f t="shared" si="540"/>
        <v>0</v>
      </c>
      <c r="J11590" t="str">
        <f>IF(K11590="natural gas",VLOOKUP(D11590,'Cross-Page Data'!$I$4:$J$13,2,FALSE),IF(K11590="solar",VLOOKUP('Form 923'!D11590,'Cross-Page Data'!$I$14:$J$117,2,FALSE),K11590))</f>
        <v>other</v>
      </c>
      <c r="K11590" t="str">
        <f>VLOOKUP(E11590,'Cross-Page Data'!$D$4:$F$48,3,FALSE)</f>
        <v>other</v>
      </c>
      <c r="L11590" t="b">
        <f>IF(AND($P$6=FALSE,OR(C11590="Commercial NAICS Cogen",C11590="Industrial NAICS Cogen",C11590="NAICS-22 Cogen")),FALSE,IF(AND($P$7=FALSE,OR(C11590="Commercial NAICS Cogen",C11590="Commercial NAICS Non-Cogen",C11590="industrial NAICS Cogen", C11590="industrial NAICS non-cogen")),FALSE,TRUE))</f>
        <v>1</v>
      </c>
      <c r="M11590">
        <f t="shared" si="541"/>
        <v>0.47889610389610388</v>
      </c>
      <c r="N11590">
        <f t="shared" si="542"/>
        <v>1</v>
      </c>
    </row>
    <row r="11591" spans="1:14" x14ac:dyDescent="0.2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s="32">
        <f t="shared" ref="I11591:I11654" si="543">IFERROR(F11591/G11591*10^6,"")</f>
        <v>8901985.1116625313</v>
      </c>
      <c r="J11591" t="str">
        <f>IF(K11591="natural gas",VLOOKUP(D11591,'Cross-Page Data'!$I$4:$J$13,2,FALSE),IF(K11591="solar",VLOOKUP('Form 923'!D11591,'Cross-Page Data'!$I$14:$J$117,2,FALSE),K11591))</f>
        <v>solar pv</v>
      </c>
      <c r="K11591" t="str">
        <f>VLOOKUP(E11591,'Cross-Page Data'!$D$4:$F$48,3,FALSE)</f>
        <v>solar</v>
      </c>
      <c r="L11591" t="b">
        <f>IF(AND($P$6=FALSE,OR(C11591="Commercial NAICS Cogen",C11591="Industrial NAICS Cogen",C11591="NAICS-22 Cogen")),FALSE,IF(AND($P$7=FALSE,OR(C11591="Commercial NAICS Cogen",C11591="Commercial NAICS Non-Cogen",C11591="industrial NAICS Cogen", C11591="industrial NAICS non-cogen")),FALSE,TRUE))</f>
        <v>1</v>
      </c>
      <c r="M11591">
        <f t="shared" ref="M11591:M11654" si="544">(COUNTIFS($J$6:$J$14148,J11591,$I$6:$I$14148,"&gt;"&amp;I11591)+1)/COUNTIFS($J$6:$J$14148,J11591)</f>
        <v>0.5714285714285714</v>
      </c>
      <c r="N11591">
        <f t="shared" ref="N11591:N11654" si="545">IF(OR(M11591&gt;0.95,M11591&lt;0.05),0,1)</f>
        <v>1</v>
      </c>
    </row>
    <row r="11592" spans="1:14" x14ac:dyDescent="0.2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s="32">
        <f t="shared" si="543"/>
        <v>9208265.2570879385</v>
      </c>
      <c r="J11592" t="str">
        <f>IF(K11592="natural gas",VLOOKUP(D11592,'Cross-Page Data'!$I$4:$J$13,2,FALSE),IF(K11592="solar",VLOOKUP('Form 923'!D11592,'Cross-Page Data'!$I$14:$J$117,2,FALSE),K11592))</f>
        <v>other</v>
      </c>
      <c r="K11592" t="str">
        <f>VLOOKUP(E11592,'Cross-Page Data'!$D$4:$F$48,3,FALSE)</f>
        <v>natural gas</v>
      </c>
      <c r="L11592" t="b">
        <f>IF(AND($P$6=FALSE,OR(C11592="Commercial NAICS Cogen",C11592="Industrial NAICS Cogen",C11592="NAICS-22 Cogen")),FALSE,IF(AND($P$7=FALSE,OR(C11592="Commercial NAICS Cogen",C11592="Commercial NAICS Non-Cogen",C11592="industrial NAICS Cogen", C11592="industrial NAICS non-cogen")),FALSE,TRUE))</f>
        <v>0</v>
      </c>
      <c r="M11592">
        <f t="shared" si="544"/>
        <v>0.14123376623376624</v>
      </c>
      <c r="N11592">
        <f t="shared" si="545"/>
        <v>1</v>
      </c>
    </row>
    <row r="11593" spans="1:14" x14ac:dyDescent="0.2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s="32">
        <f t="shared" si="543"/>
        <v>8902009.1946194451</v>
      </c>
      <c r="J11593" t="str">
        <f>IF(K11593="natural gas",VLOOKUP(D11593,'Cross-Page Data'!$I$4:$J$13,2,FALSE),IF(K11593="solar",VLOOKUP('Form 923'!D11593,'Cross-Page Data'!$I$14:$J$117,2,FALSE),K11593))</f>
        <v>solar pv</v>
      </c>
      <c r="K11593" t="str">
        <f>VLOOKUP(E11593,'Cross-Page Data'!$D$4:$F$48,3,FALSE)</f>
        <v>solar</v>
      </c>
      <c r="L11593" t="b">
        <f>IF(AND($P$6=FALSE,OR(C11593="Commercial NAICS Cogen",C11593="Industrial NAICS Cogen",C11593="NAICS-22 Cogen")),FALSE,IF(AND($P$7=FALSE,OR(C11593="Commercial NAICS Cogen",C11593="Commercial NAICS Non-Cogen",C11593="industrial NAICS Cogen", C11593="industrial NAICS non-cogen")),FALSE,TRUE))</f>
        <v>1</v>
      </c>
      <c r="M11593">
        <f t="shared" si="544"/>
        <v>0.43992431409649951</v>
      </c>
      <c r="N11593">
        <f t="shared" si="545"/>
        <v>1</v>
      </c>
    </row>
    <row r="11594" spans="1:14" x14ac:dyDescent="0.2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s="32">
        <f t="shared" si="543"/>
        <v>8901950.3921984322</v>
      </c>
      <c r="J11594" t="str">
        <f>IF(K11594="natural gas",VLOOKUP(D11594,'Cross-Page Data'!$I$4:$J$13,2,FALSE),IF(K11594="solar",VLOOKUP('Form 923'!D11594,'Cross-Page Data'!$I$14:$J$117,2,FALSE),K11594))</f>
        <v>solar pv</v>
      </c>
      <c r="K11594" t="str">
        <f>VLOOKUP(E11594,'Cross-Page Data'!$D$4:$F$48,3,FALSE)</f>
        <v>solar</v>
      </c>
      <c r="L11594" t="b">
        <f>IF(AND($P$6=FALSE,OR(C11594="Commercial NAICS Cogen",C11594="Industrial NAICS Cogen",C11594="NAICS-22 Cogen")),FALSE,IF(AND($P$7=FALSE,OR(C11594="Commercial NAICS Cogen",C11594="Commercial NAICS Non-Cogen",C11594="industrial NAICS Cogen", C11594="industrial NAICS non-cogen")),FALSE,TRUE))</f>
        <v>1</v>
      </c>
      <c r="M11594">
        <f t="shared" si="544"/>
        <v>0.64553768527278466</v>
      </c>
      <c r="N11594">
        <f t="shared" si="545"/>
        <v>1</v>
      </c>
    </row>
    <row r="11595" spans="1:14" x14ac:dyDescent="0.2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s="32">
        <f t="shared" si="543"/>
        <v>8901939.1802556198</v>
      </c>
      <c r="J11595" t="str">
        <f>IF(K11595="natural gas",VLOOKUP(D11595,'Cross-Page Data'!$I$4:$J$13,2,FALSE),IF(K11595="solar",VLOOKUP('Form 923'!D11595,'Cross-Page Data'!$I$14:$J$117,2,FALSE),K11595))</f>
        <v>solar pv</v>
      </c>
      <c r="K11595" t="str">
        <f>VLOOKUP(E11595,'Cross-Page Data'!$D$4:$F$48,3,FALSE)</f>
        <v>solar</v>
      </c>
      <c r="L11595" t="b">
        <f>IF(AND($P$6=FALSE,OR(C11595="Commercial NAICS Cogen",C11595="Industrial NAICS Cogen",C11595="NAICS-22 Cogen")),FALSE,IF(AND($P$7=FALSE,OR(C11595="Commercial NAICS Cogen",C11595="Commercial NAICS Non-Cogen",C11595="industrial NAICS Cogen", C11595="industrial NAICS non-cogen")),FALSE,TRUE))</f>
        <v>1</v>
      </c>
      <c r="M11595">
        <f t="shared" si="544"/>
        <v>0.66225165562913912</v>
      </c>
      <c r="N11595">
        <f t="shared" si="545"/>
        <v>1</v>
      </c>
    </row>
    <row r="11596" spans="1:14" x14ac:dyDescent="0.2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s="32">
        <f t="shared" si="543"/>
        <v>8902079.820123665</v>
      </c>
      <c r="J11596" t="str">
        <f>IF(K11596="natural gas",VLOOKUP(D11596,'Cross-Page Data'!$I$4:$J$13,2,FALSE),IF(K11596="solar",VLOOKUP('Form 923'!D11596,'Cross-Page Data'!$I$14:$J$117,2,FALSE),K11596))</f>
        <v>solar pv</v>
      </c>
      <c r="K11596" t="str">
        <f>VLOOKUP(E11596,'Cross-Page Data'!$D$4:$F$48,3,FALSE)</f>
        <v>solar</v>
      </c>
      <c r="L11596" t="b">
        <f>IF(AND($P$6=FALSE,OR(C11596="Commercial NAICS Cogen",C11596="Industrial NAICS Cogen",C11596="NAICS-22 Cogen")),FALSE,IF(AND($P$7=FALSE,OR(C11596="Commercial NAICS Cogen",C11596="Commercial NAICS Non-Cogen",C11596="industrial NAICS Cogen", C11596="industrial NAICS non-cogen")),FALSE,TRUE))</f>
        <v>1</v>
      </c>
      <c r="M11596">
        <f t="shared" si="544"/>
        <v>0.2926521602018291</v>
      </c>
      <c r="N11596">
        <f t="shared" si="545"/>
        <v>1</v>
      </c>
    </row>
    <row r="11597" spans="1:14" x14ac:dyDescent="0.2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s="32">
        <f t="shared" si="543"/>
        <v>8902096.3172804527</v>
      </c>
      <c r="J11597" t="str">
        <f>IF(K11597="natural gas",VLOOKUP(D11597,'Cross-Page Data'!$I$4:$J$13,2,FALSE),IF(K11597="solar",VLOOKUP('Form 923'!D11597,'Cross-Page Data'!$I$14:$J$117,2,FALSE),K11597))</f>
        <v>solar pv</v>
      </c>
      <c r="K11597" t="str">
        <f>VLOOKUP(E11597,'Cross-Page Data'!$D$4:$F$48,3,FALSE)</f>
        <v>solar</v>
      </c>
      <c r="L11597" t="b">
        <f>IF(AND($P$6=FALSE,OR(C11597="Commercial NAICS Cogen",C11597="Industrial NAICS Cogen",C11597="NAICS-22 Cogen")),FALSE,IF(AND($P$7=FALSE,OR(C11597="Commercial NAICS Cogen",C11597="Commercial NAICS Non-Cogen",C11597="industrial NAICS Cogen", C11597="industrial NAICS non-cogen")),FALSE,TRUE))</f>
        <v>1</v>
      </c>
      <c r="M11597">
        <f t="shared" si="544"/>
        <v>0.27530747398297067</v>
      </c>
      <c r="N11597">
        <f t="shared" si="545"/>
        <v>1</v>
      </c>
    </row>
    <row r="11598" spans="1:14" x14ac:dyDescent="0.2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s="32">
        <f t="shared" si="543"/>
        <v>8902027.0270270258</v>
      </c>
      <c r="J11598" t="str">
        <f>IF(K11598="natural gas",VLOOKUP(D11598,'Cross-Page Data'!$I$4:$J$13,2,FALSE),IF(K11598="solar",VLOOKUP('Form 923'!D11598,'Cross-Page Data'!$I$14:$J$117,2,FALSE),K11598))</f>
        <v>solar pv</v>
      </c>
      <c r="K11598" t="str">
        <f>VLOOKUP(E11598,'Cross-Page Data'!$D$4:$F$48,3,FALSE)</f>
        <v>solar</v>
      </c>
      <c r="L11598" t="b">
        <f>IF(AND($P$6=FALSE,OR(C11598="Commercial NAICS Cogen",C11598="Industrial NAICS Cogen",C11598="NAICS-22 Cogen")),FALSE,IF(AND($P$7=FALSE,OR(C11598="Commercial NAICS Cogen",C11598="Commercial NAICS Non-Cogen",C11598="industrial NAICS Cogen", C11598="industrial NAICS non-cogen")),FALSE,TRUE))</f>
        <v>1</v>
      </c>
      <c r="M11598">
        <f t="shared" si="544"/>
        <v>0.3837906023336487</v>
      </c>
      <c r="N11598">
        <f t="shared" si="545"/>
        <v>1</v>
      </c>
    </row>
    <row r="11599" spans="1:14" x14ac:dyDescent="0.2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s="32">
        <f t="shared" si="543"/>
        <v>8901898.3985576406</v>
      </c>
      <c r="J11599" t="str">
        <f>IF(K11599="natural gas",VLOOKUP(D11599,'Cross-Page Data'!$I$4:$J$13,2,FALSE),IF(K11599="solar",VLOOKUP('Form 923'!D11599,'Cross-Page Data'!$I$14:$J$117,2,FALSE),K11599))</f>
        <v>solar pv</v>
      </c>
      <c r="K11599" t="str">
        <f>VLOOKUP(E11599,'Cross-Page Data'!$D$4:$F$48,3,FALSE)</f>
        <v>solar</v>
      </c>
      <c r="L11599" t="b">
        <f>IF(AND($P$6=FALSE,OR(C11599="Commercial NAICS Cogen",C11599="Industrial NAICS Cogen",C11599="NAICS-22 Cogen")),FALSE,IF(AND($P$7=FALSE,OR(C11599="Commercial NAICS Cogen",C11599="Commercial NAICS Non-Cogen",C11599="industrial NAICS Cogen", C11599="industrial NAICS non-cogen")),FALSE,TRUE))</f>
        <v>1</v>
      </c>
      <c r="M11599">
        <f t="shared" si="544"/>
        <v>0.71113213497319461</v>
      </c>
      <c r="N11599">
        <f t="shared" si="545"/>
        <v>1</v>
      </c>
    </row>
    <row r="11600" spans="1:14" x14ac:dyDescent="0.2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s="32">
        <f t="shared" si="543"/>
        <v>8901913.3725820016</v>
      </c>
      <c r="J11600" t="str">
        <f>IF(K11600="natural gas",VLOOKUP(D11600,'Cross-Page Data'!$I$4:$J$13,2,FALSE),IF(K11600="solar",VLOOKUP('Form 923'!D11600,'Cross-Page Data'!$I$14:$J$117,2,FALSE),K11600))</f>
        <v>solar pv</v>
      </c>
      <c r="K11600" t="str">
        <f>VLOOKUP(E11600,'Cross-Page Data'!$D$4:$F$48,3,FALSE)</f>
        <v>solar</v>
      </c>
      <c r="L11600" t="b">
        <f>IF(AND($P$6=FALSE,OR(C11600="Commercial NAICS Cogen",C11600="Industrial NAICS Cogen",C11600="NAICS-22 Cogen")),FALSE,IF(AND($P$7=FALSE,OR(C11600="Commercial NAICS Cogen",C11600="Commercial NAICS Non-Cogen",C11600="industrial NAICS Cogen", C11600="industrial NAICS non-cogen")),FALSE,TRUE))</f>
        <v>1</v>
      </c>
      <c r="M11600">
        <f t="shared" si="544"/>
        <v>0.69221065909807633</v>
      </c>
      <c r="N11600">
        <f t="shared" si="545"/>
        <v>1</v>
      </c>
    </row>
    <row r="11601" spans="1:14" x14ac:dyDescent="0.2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s="32">
        <f t="shared" si="543"/>
        <v>8902171.5988929104</v>
      </c>
      <c r="J11601" t="str">
        <f>IF(K11601="natural gas",VLOOKUP(D11601,'Cross-Page Data'!$I$4:$J$13,2,FALSE),IF(K11601="solar",VLOOKUP('Form 923'!D11601,'Cross-Page Data'!$I$14:$J$117,2,FALSE),K11601))</f>
        <v>solar pv</v>
      </c>
      <c r="K11601" t="str">
        <f>VLOOKUP(E11601,'Cross-Page Data'!$D$4:$F$48,3,FALSE)</f>
        <v>solar</v>
      </c>
      <c r="L11601" t="b">
        <f>IF(AND($P$6=FALSE,OR(C11601="Commercial NAICS Cogen",C11601="Industrial NAICS Cogen",C11601="NAICS-22 Cogen")),FALSE,IF(AND($P$7=FALSE,OR(C11601="Commercial NAICS Cogen",C11601="Commercial NAICS Non-Cogen",C11601="industrial NAICS Cogen", C11601="industrial NAICS non-cogen")),FALSE,TRUE))</f>
        <v>1</v>
      </c>
      <c r="M11601">
        <f t="shared" si="544"/>
        <v>0.19520655944497003</v>
      </c>
      <c r="N11601">
        <f t="shared" si="545"/>
        <v>1</v>
      </c>
    </row>
    <row r="11602" spans="1:14" x14ac:dyDescent="0.2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s="32">
        <f t="shared" si="543"/>
        <v>8902240.5528926533</v>
      </c>
      <c r="J11602" t="str">
        <f>IF(K11602="natural gas",VLOOKUP(D11602,'Cross-Page Data'!$I$4:$J$13,2,FALSE),IF(K11602="solar",VLOOKUP('Form 923'!D11602,'Cross-Page Data'!$I$14:$J$117,2,FALSE),K11602))</f>
        <v>solar pv</v>
      </c>
      <c r="K11602" t="str">
        <f>VLOOKUP(E11602,'Cross-Page Data'!$D$4:$F$48,3,FALSE)</f>
        <v>solar</v>
      </c>
      <c r="L11602" t="b">
        <f>IF(AND($P$6=FALSE,OR(C11602="Commercial NAICS Cogen",C11602="Industrial NAICS Cogen",C11602="NAICS-22 Cogen")),FALSE,IF(AND($P$7=FALSE,OR(C11602="Commercial NAICS Cogen",C11602="Commercial NAICS Non-Cogen",C11602="industrial NAICS Cogen", C11602="industrial NAICS non-cogen")),FALSE,TRUE))</f>
        <v>1</v>
      </c>
      <c r="M11602">
        <f t="shared" si="544"/>
        <v>0.15200252286345001</v>
      </c>
      <c r="N11602">
        <f t="shared" si="545"/>
        <v>1</v>
      </c>
    </row>
    <row r="11603" spans="1:14" x14ac:dyDescent="0.2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s="32">
        <f t="shared" si="543"/>
        <v>8901968.9852647837</v>
      </c>
      <c r="J11603" t="str">
        <f>IF(K11603="natural gas",VLOOKUP(D11603,'Cross-Page Data'!$I$4:$J$13,2,FALSE),IF(K11603="solar",VLOOKUP('Form 923'!D11603,'Cross-Page Data'!$I$14:$J$117,2,FALSE),K11603))</f>
        <v>wind</v>
      </c>
      <c r="K11603" t="str">
        <f>VLOOKUP(E11603,'Cross-Page Data'!$D$4:$F$48,3,FALSE)</f>
        <v>wind</v>
      </c>
      <c r="L11603" t="b">
        <f>IF(AND($P$6=FALSE,OR(C11603="Commercial NAICS Cogen",C11603="Industrial NAICS Cogen",C11603="NAICS-22 Cogen")),FALSE,IF(AND($P$7=FALSE,OR(C11603="Commercial NAICS Cogen",C11603="Commercial NAICS Non-Cogen",C11603="industrial NAICS Cogen", C11603="industrial NAICS non-cogen")),FALSE,TRUE))</f>
        <v>1</v>
      </c>
      <c r="M11603">
        <f t="shared" si="544"/>
        <v>0.86876640419947504</v>
      </c>
      <c r="N11603">
        <f t="shared" si="545"/>
        <v>1</v>
      </c>
    </row>
    <row r="11604" spans="1:14" x14ac:dyDescent="0.2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s="32">
        <f t="shared" si="543"/>
        <v>8902002.0502924677</v>
      </c>
      <c r="J11604" t="str">
        <f>IF(K11604="natural gas",VLOOKUP(D11604,'Cross-Page Data'!$I$4:$J$13,2,FALSE),IF(K11604="solar",VLOOKUP('Form 923'!D11604,'Cross-Page Data'!$I$14:$J$117,2,FALSE),K11604))</f>
        <v>solar pv</v>
      </c>
      <c r="K11604" t="str">
        <f>VLOOKUP(E11604,'Cross-Page Data'!$D$4:$F$48,3,FALSE)</f>
        <v>solar</v>
      </c>
      <c r="L11604" t="b">
        <f>IF(AND($P$6=FALSE,OR(C11604="Commercial NAICS Cogen",C11604="Industrial NAICS Cogen",C11604="NAICS-22 Cogen")),FALSE,IF(AND($P$7=FALSE,OR(C11604="Commercial NAICS Cogen",C11604="Commercial NAICS Non-Cogen",C11604="industrial NAICS Cogen", C11604="industrial NAICS non-cogen")),FALSE,TRUE))</f>
        <v>1</v>
      </c>
      <c r="M11604">
        <f t="shared" si="544"/>
        <v>0.47682119205298013</v>
      </c>
      <c r="N11604">
        <f t="shared" si="545"/>
        <v>1</v>
      </c>
    </row>
    <row r="11605" spans="1:14" x14ac:dyDescent="0.2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s="32">
        <f t="shared" si="543"/>
        <v>8902001.0698307734</v>
      </c>
      <c r="J11605" t="str">
        <f>IF(K11605="natural gas",VLOOKUP(D11605,'Cross-Page Data'!$I$4:$J$13,2,FALSE),IF(K11605="solar",VLOOKUP('Form 923'!D11605,'Cross-Page Data'!$I$14:$J$117,2,FALSE),K11605))</f>
        <v>solar pv</v>
      </c>
      <c r="K11605" t="str">
        <f>VLOOKUP(E11605,'Cross-Page Data'!$D$4:$F$48,3,FALSE)</f>
        <v>solar</v>
      </c>
      <c r="L11605" t="b">
        <f>IF(AND($P$6=FALSE,OR(C11605="Commercial NAICS Cogen",C11605="Industrial NAICS Cogen",C11605="NAICS-22 Cogen")),FALSE,IF(AND($P$7=FALSE,OR(C11605="Commercial NAICS Cogen",C11605="Commercial NAICS Non-Cogen",C11605="industrial NAICS Cogen", C11605="industrial NAICS non-cogen")),FALSE,TRUE))</f>
        <v>1</v>
      </c>
      <c r="M11605">
        <f t="shared" si="544"/>
        <v>0.48344370860927155</v>
      </c>
      <c r="N11605">
        <f t="shared" si="545"/>
        <v>1</v>
      </c>
    </row>
    <row r="11606" spans="1:14" x14ac:dyDescent="0.2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s="32">
        <f t="shared" si="543"/>
        <v>8901973.333333334</v>
      </c>
      <c r="J11606" t="str">
        <f>IF(K11606="natural gas",VLOOKUP(D11606,'Cross-Page Data'!$I$4:$J$13,2,FALSE),IF(K11606="solar",VLOOKUP('Form 923'!D11606,'Cross-Page Data'!$I$14:$J$117,2,FALSE),K11606))</f>
        <v>solar pv</v>
      </c>
      <c r="K11606" t="str">
        <f>VLOOKUP(E11606,'Cross-Page Data'!$D$4:$F$48,3,FALSE)</f>
        <v>solar</v>
      </c>
      <c r="L11606" t="b">
        <f>IF(AND($P$6=FALSE,OR(C11606="Commercial NAICS Cogen",C11606="Industrial NAICS Cogen",C11606="NAICS-22 Cogen")),FALSE,IF(AND($P$7=FALSE,OR(C11606="Commercial NAICS Cogen",C11606="Commercial NAICS Non-Cogen",C11606="industrial NAICS Cogen", C11606="industrial NAICS non-cogen")),FALSE,TRUE))</f>
        <v>1</v>
      </c>
      <c r="M11606">
        <f t="shared" si="544"/>
        <v>0.60264900662251653</v>
      </c>
      <c r="N11606">
        <f t="shared" si="545"/>
        <v>1</v>
      </c>
    </row>
    <row r="11607" spans="1:14" x14ac:dyDescent="0.2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s="32">
        <f t="shared" si="543"/>
        <v>8902005.174644243</v>
      </c>
      <c r="J11607" t="str">
        <f>IF(K11607="natural gas",VLOOKUP(D11607,'Cross-Page Data'!$I$4:$J$13,2,FALSE),IF(K11607="solar",VLOOKUP('Form 923'!D11607,'Cross-Page Data'!$I$14:$J$117,2,FALSE),K11607))</f>
        <v>solar pv</v>
      </c>
      <c r="K11607" t="str">
        <f>VLOOKUP(E11607,'Cross-Page Data'!$D$4:$F$48,3,FALSE)</f>
        <v>solar</v>
      </c>
      <c r="L11607" t="b">
        <f>IF(AND($P$6=FALSE,OR(C11607="Commercial NAICS Cogen",C11607="Industrial NAICS Cogen",C11607="NAICS-22 Cogen")),FALSE,IF(AND($P$7=FALSE,OR(C11607="Commercial NAICS Cogen",C11607="Commercial NAICS Non-Cogen",C11607="industrial NAICS Cogen", C11607="industrial NAICS non-cogen")),FALSE,TRUE))</f>
        <v>1</v>
      </c>
      <c r="M11607">
        <f t="shared" si="544"/>
        <v>0.45821507410911383</v>
      </c>
      <c r="N11607">
        <f t="shared" si="545"/>
        <v>1</v>
      </c>
    </row>
    <row r="11608" spans="1:14" x14ac:dyDescent="0.2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s="32">
        <f t="shared" si="543"/>
        <v>8902088.6285777427</v>
      </c>
      <c r="J11608" t="str">
        <f>IF(K11608="natural gas",VLOOKUP(D11608,'Cross-Page Data'!$I$4:$J$13,2,FALSE),IF(K11608="solar",VLOOKUP('Form 923'!D11608,'Cross-Page Data'!$I$14:$J$117,2,FALSE),K11608))</f>
        <v>solar pv</v>
      </c>
      <c r="K11608" t="str">
        <f>VLOOKUP(E11608,'Cross-Page Data'!$D$4:$F$48,3,FALSE)</f>
        <v>solar</v>
      </c>
      <c r="L11608" t="b">
        <f>IF(AND($P$6=FALSE,OR(C11608="Commercial NAICS Cogen",C11608="Industrial NAICS Cogen",C11608="NAICS-22 Cogen")),FALSE,IF(AND($P$7=FALSE,OR(C11608="Commercial NAICS Cogen",C11608="Commercial NAICS Non-Cogen",C11608="industrial NAICS Cogen", C11608="industrial NAICS non-cogen")),FALSE,TRUE))</f>
        <v>1</v>
      </c>
      <c r="M11608">
        <f t="shared" si="544"/>
        <v>0.28066855881425418</v>
      </c>
      <c r="N11608">
        <f t="shared" si="545"/>
        <v>1</v>
      </c>
    </row>
    <row r="11609" spans="1:14" x14ac:dyDescent="0.2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s="32">
        <f t="shared" si="543"/>
        <v>8902127.6595744677</v>
      </c>
      <c r="J11609" t="str">
        <f>IF(K11609="natural gas",VLOOKUP(D11609,'Cross-Page Data'!$I$4:$J$13,2,FALSE),IF(K11609="solar",VLOOKUP('Form 923'!D11609,'Cross-Page Data'!$I$14:$J$117,2,FALSE),K11609))</f>
        <v>solar pv</v>
      </c>
      <c r="K11609" t="str">
        <f>VLOOKUP(E11609,'Cross-Page Data'!$D$4:$F$48,3,FALSE)</f>
        <v>solar</v>
      </c>
      <c r="L11609" t="b">
        <f>IF(AND($P$6=FALSE,OR(C11609="Commercial NAICS Cogen",C11609="Industrial NAICS Cogen",C11609="NAICS-22 Cogen")),FALSE,IF(AND($P$7=FALSE,OR(C11609="Commercial NAICS Cogen",C11609="Commercial NAICS Non-Cogen",C11609="industrial NAICS Cogen", C11609="industrial NAICS non-cogen")),FALSE,TRUE))</f>
        <v>1</v>
      </c>
      <c r="M11609">
        <f t="shared" si="544"/>
        <v>0.23651844843897823</v>
      </c>
      <c r="N11609">
        <f t="shared" si="545"/>
        <v>1</v>
      </c>
    </row>
    <row r="11610" spans="1:14" x14ac:dyDescent="0.2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s="32">
        <f t="shared" si="543"/>
        <v>8902040.4019896463</v>
      </c>
      <c r="J11610" t="str">
        <f>IF(K11610="natural gas",VLOOKUP(D11610,'Cross-Page Data'!$I$4:$J$13,2,FALSE),IF(K11610="solar",VLOOKUP('Form 923'!D11610,'Cross-Page Data'!$I$14:$J$117,2,FALSE),K11610))</f>
        <v>solar pv</v>
      </c>
      <c r="K11610" t="str">
        <f>VLOOKUP(E11610,'Cross-Page Data'!$D$4:$F$48,3,FALSE)</f>
        <v>solar</v>
      </c>
      <c r="L11610" t="b">
        <f>IF(AND($P$6=FALSE,OR(C11610="Commercial NAICS Cogen",C11610="Industrial NAICS Cogen",C11610="NAICS-22 Cogen")),FALSE,IF(AND($P$7=FALSE,OR(C11610="Commercial NAICS Cogen",C11610="Commercial NAICS Non-Cogen",C11610="industrial NAICS Cogen", C11610="industrial NAICS non-cogen")),FALSE,TRUE))</f>
        <v>1</v>
      </c>
      <c r="M11610">
        <f t="shared" si="544"/>
        <v>0.35666982024597921</v>
      </c>
      <c r="N11610">
        <f t="shared" si="545"/>
        <v>1</v>
      </c>
    </row>
    <row r="11611" spans="1:14" x14ac:dyDescent="0.2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s="32">
        <f t="shared" si="543"/>
        <v>8901998.6631507054</v>
      </c>
      <c r="J11611" t="str">
        <f>IF(K11611="natural gas",VLOOKUP(D11611,'Cross-Page Data'!$I$4:$J$13,2,FALSE),IF(K11611="solar",VLOOKUP('Form 923'!D11611,'Cross-Page Data'!$I$14:$J$117,2,FALSE),K11611))</f>
        <v>solar pv</v>
      </c>
      <c r="K11611" t="str">
        <f>VLOOKUP(E11611,'Cross-Page Data'!$D$4:$F$48,3,FALSE)</f>
        <v>solar</v>
      </c>
      <c r="L11611" t="b">
        <f>IF(AND($P$6=FALSE,OR(C11611="Commercial NAICS Cogen",C11611="Industrial NAICS Cogen",C11611="NAICS-22 Cogen")),FALSE,IF(AND($P$7=FALSE,OR(C11611="Commercial NAICS Cogen",C11611="Commercial NAICS Non-Cogen",C11611="industrial NAICS Cogen", C11611="industrial NAICS non-cogen")),FALSE,TRUE))</f>
        <v>1</v>
      </c>
      <c r="M11611">
        <f t="shared" si="544"/>
        <v>0.50772626931567333</v>
      </c>
      <c r="N11611">
        <f t="shared" si="545"/>
        <v>1</v>
      </c>
    </row>
    <row r="11612" spans="1:14" x14ac:dyDescent="0.2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s="32">
        <f t="shared" si="543"/>
        <v>8902001.1607266441</v>
      </c>
      <c r="J11612" t="str">
        <f>IF(K11612="natural gas",VLOOKUP(D11612,'Cross-Page Data'!$I$4:$J$13,2,FALSE),IF(K11612="solar",VLOOKUP('Form 923'!D11612,'Cross-Page Data'!$I$14:$J$117,2,FALSE),K11612))</f>
        <v>wind</v>
      </c>
      <c r="K11612" t="str">
        <f>VLOOKUP(E11612,'Cross-Page Data'!$D$4:$F$48,3,FALSE)</f>
        <v>wind</v>
      </c>
      <c r="L11612" t="b">
        <f>IF(AND($P$6=FALSE,OR(C11612="Commercial NAICS Cogen",C11612="Industrial NAICS Cogen",C11612="NAICS-22 Cogen")),FALSE,IF(AND($P$7=FALSE,OR(C11612="Commercial NAICS Cogen",C11612="Commercial NAICS Non-Cogen",C11612="industrial NAICS Cogen", C11612="industrial NAICS non-cogen")),FALSE,TRUE))</f>
        <v>1</v>
      </c>
      <c r="M11612">
        <f t="shared" si="544"/>
        <v>0.38582677165354329</v>
      </c>
      <c r="N11612">
        <f t="shared" si="545"/>
        <v>1</v>
      </c>
    </row>
    <row r="11613" spans="1:14" x14ac:dyDescent="0.2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s="32">
        <f t="shared" si="543"/>
        <v>8901962.8424477801</v>
      </c>
      <c r="J11613" t="str">
        <f>IF(K11613="natural gas",VLOOKUP(D11613,'Cross-Page Data'!$I$4:$J$13,2,FALSE),IF(K11613="solar",VLOOKUP('Form 923'!D11613,'Cross-Page Data'!$I$14:$J$117,2,FALSE),K11613))</f>
        <v>solar pv</v>
      </c>
      <c r="K11613" t="str">
        <f>VLOOKUP(E11613,'Cross-Page Data'!$D$4:$F$48,3,FALSE)</f>
        <v>solar</v>
      </c>
      <c r="L11613" t="b">
        <f>IF(AND($P$6=FALSE,OR(C11613="Commercial NAICS Cogen",C11613="Industrial NAICS Cogen",C11613="NAICS-22 Cogen")),FALSE,IF(AND($P$7=FALSE,OR(C11613="Commercial NAICS Cogen",C11613="Commercial NAICS Non-Cogen",C11613="industrial NAICS Cogen", C11613="industrial NAICS non-cogen")),FALSE,TRUE))</f>
        <v>1</v>
      </c>
      <c r="M11613">
        <f t="shared" si="544"/>
        <v>0.6247240618101545</v>
      </c>
      <c r="N11613">
        <f t="shared" si="545"/>
        <v>1</v>
      </c>
    </row>
    <row r="11614" spans="1:14" x14ac:dyDescent="0.2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s="32">
        <f t="shared" si="543"/>
        <v>8901977.3712593839</v>
      </c>
      <c r="J11614" t="str">
        <f>IF(K11614="natural gas",VLOOKUP(D11614,'Cross-Page Data'!$I$4:$J$13,2,FALSE),IF(K11614="solar",VLOOKUP('Form 923'!D11614,'Cross-Page Data'!$I$14:$J$117,2,FALSE),K11614))</f>
        <v>solar pv</v>
      </c>
      <c r="K11614" t="str">
        <f>VLOOKUP(E11614,'Cross-Page Data'!$D$4:$F$48,3,FALSE)</f>
        <v>solar</v>
      </c>
      <c r="L11614" t="b">
        <f>IF(AND($P$6=FALSE,OR(C11614="Commercial NAICS Cogen",C11614="Industrial NAICS Cogen",C11614="NAICS-22 Cogen")),FALSE,IF(AND($P$7=FALSE,OR(C11614="Commercial NAICS Cogen",C11614="Commercial NAICS Non-Cogen",C11614="industrial NAICS Cogen", C11614="industrial NAICS non-cogen")),FALSE,TRUE))</f>
        <v>1</v>
      </c>
      <c r="M11614">
        <f t="shared" si="544"/>
        <v>0.5938189845474614</v>
      </c>
      <c r="N11614">
        <f t="shared" si="545"/>
        <v>1</v>
      </c>
    </row>
    <row r="11615" spans="1:14" x14ac:dyDescent="0.2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s="32">
        <f t="shared" si="543"/>
        <v>8901907.0805437211</v>
      </c>
      <c r="J11615" t="str">
        <f>IF(K11615="natural gas",VLOOKUP(D11615,'Cross-Page Data'!$I$4:$J$13,2,FALSE),IF(K11615="solar",VLOOKUP('Form 923'!D11615,'Cross-Page Data'!$I$14:$J$117,2,FALSE),K11615))</f>
        <v>solar pv</v>
      </c>
      <c r="K11615" t="str">
        <f>VLOOKUP(E11615,'Cross-Page Data'!$D$4:$F$48,3,FALSE)</f>
        <v>solar</v>
      </c>
      <c r="L11615" t="b">
        <f>IF(AND($P$6=FALSE,OR(C11615="Commercial NAICS Cogen",C11615="Industrial NAICS Cogen",C11615="NAICS-22 Cogen")),FALSE,IF(AND($P$7=FALSE,OR(C11615="Commercial NAICS Cogen",C11615="Commercial NAICS Non-Cogen",C11615="industrial NAICS Cogen", C11615="industrial NAICS non-cogen")),FALSE,TRUE))</f>
        <v>1</v>
      </c>
      <c r="M11615">
        <f t="shared" si="544"/>
        <v>0.70198675496688745</v>
      </c>
      <c r="N11615">
        <f t="shared" si="545"/>
        <v>1</v>
      </c>
    </row>
    <row r="11616" spans="1:14" x14ac:dyDescent="0.2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s="32">
        <f t="shared" si="543"/>
        <v>8901982.1785779223</v>
      </c>
      <c r="J11616" t="str">
        <f>IF(K11616="natural gas",VLOOKUP(D11616,'Cross-Page Data'!$I$4:$J$13,2,FALSE),IF(K11616="solar",VLOOKUP('Form 923'!D11616,'Cross-Page Data'!$I$14:$J$117,2,FALSE),K11616))</f>
        <v>hydro</v>
      </c>
      <c r="K11616" t="str">
        <f>VLOOKUP(E11616,'Cross-Page Data'!$D$4:$F$48,3,FALSE)</f>
        <v>hydro</v>
      </c>
      <c r="L11616" t="b">
        <f>IF(AND($P$6=FALSE,OR(C11616="Commercial NAICS Cogen",C11616="Industrial NAICS Cogen",C11616="NAICS-22 Cogen")),FALSE,IF(AND($P$7=FALSE,OR(C11616="Commercial NAICS Cogen",C11616="Commercial NAICS Non-Cogen",C11616="industrial NAICS Cogen", C11616="industrial NAICS non-cogen")),FALSE,TRUE))</f>
        <v>1</v>
      </c>
      <c r="M11616">
        <f t="shared" si="544"/>
        <v>0.7036784741144414</v>
      </c>
      <c r="N11616">
        <f t="shared" si="545"/>
        <v>1</v>
      </c>
    </row>
    <row r="11617" spans="1:14" x14ac:dyDescent="0.2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s="32">
        <f t="shared" si="543"/>
        <v>8902010.2879011668</v>
      </c>
      <c r="J11617" t="str">
        <f>IF(K11617="natural gas",VLOOKUP(D11617,'Cross-Page Data'!$I$4:$J$13,2,FALSE),IF(K11617="solar",VLOOKUP('Form 923'!D11617,'Cross-Page Data'!$I$14:$J$117,2,FALSE),K11617))</f>
        <v>geothermal</v>
      </c>
      <c r="K11617" t="str">
        <f>VLOOKUP(E11617,'Cross-Page Data'!$D$4:$F$48,3,FALSE)</f>
        <v>geothermal</v>
      </c>
      <c r="L11617" t="b">
        <f>IF(AND($P$6=FALSE,OR(C11617="Commercial NAICS Cogen",C11617="Industrial NAICS Cogen",C11617="NAICS-22 Cogen")),FALSE,IF(AND($P$7=FALSE,OR(C11617="Commercial NAICS Cogen",C11617="Commercial NAICS Non-Cogen",C11617="industrial NAICS Cogen", C11617="industrial NAICS non-cogen")),FALSE,TRUE))</f>
        <v>1</v>
      </c>
      <c r="M11617">
        <f t="shared" si="544"/>
        <v>0.19444444444444445</v>
      </c>
      <c r="N11617">
        <f t="shared" si="545"/>
        <v>1</v>
      </c>
    </row>
    <row r="11618" spans="1:14" x14ac:dyDescent="0.2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s="32">
        <f t="shared" si="543"/>
        <v>8902015.7576997839</v>
      </c>
      <c r="J11618" t="str">
        <f>IF(K11618="natural gas",VLOOKUP(D11618,'Cross-Page Data'!$I$4:$J$13,2,FALSE),IF(K11618="solar",VLOOKUP('Form 923'!D11618,'Cross-Page Data'!$I$14:$J$117,2,FALSE),K11618))</f>
        <v>other</v>
      </c>
      <c r="K11618" t="str">
        <f>VLOOKUP(E11618,'Cross-Page Data'!$D$4:$F$48,3,FALSE)</f>
        <v>other</v>
      </c>
      <c r="L11618" t="b">
        <f>IF(AND($P$6=FALSE,OR(C11618="Commercial NAICS Cogen",C11618="Industrial NAICS Cogen",C11618="NAICS-22 Cogen")),FALSE,IF(AND($P$7=FALSE,OR(C11618="Commercial NAICS Cogen",C11618="Commercial NAICS Non-Cogen",C11618="industrial NAICS Cogen", C11618="industrial NAICS non-cogen")),FALSE,TRUE))</f>
        <v>1</v>
      </c>
      <c r="M11618">
        <f t="shared" si="544"/>
        <v>0.17532467532467533</v>
      </c>
      <c r="N11618">
        <f t="shared" si="545"/>
        <v>1</v>
      </c>
    </row>
    <row r="11619" spans="1:14" x14ac:dyDescent="0.2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s="32">
        <f t="shared" si="543"/>
        <v>8902024.6210194323</v>
      </c>
      <c r="J11619" t="str">
        <f>IF(K11619="natural gas",VLOOKUP(D11619,'Cross-Page Data'!$I$4:$J$13,2,FALSE),IF(K11619="solar",VLOOKUP('Form 923'!D11619,'Cross-Page Data'!$I$14:$J$117,2,FALSE),K11619))</f>
        <v>solar pv</v>
      </c>
      <c r="K11619" t="str">
        <f>VLOOKUP(E11619,'Cross-Page Data'!$D$4:$F$48,3,FALSE)</f>
        <v>solar</v>
      </c>
      <c r="L11619" t="b">
        <f>IF(AND($P$6=FALSE,OR(C11619="Commercial NAICS Cogen",C11619="Industrial NAICS Cogen",C11619="NAICS-22 Cogen")),FALSE,IF(AND($P$7=FALSE,OR(C11619="Commercial NAICS Cogen",C11619="Commercial NAICS Non-Cogen",C11619="industrial NAICS Cogen", C11619="industrial NAICS non-cogen")),FALSE,TRUE))</f>
        <v>1</v>
      </c>
      <c r="M11619">
        <f t="shared" si="544"/>
        <v>0.39009776095868809</v>
      </c>
      <c r="N11619">
        <f t="shared" si="545"/>
        <v>1</v>
      </c>
    </row>
    <row r="11620" spans="1:14" x14ac:dyDescent="0.2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s="32">
        <f t="shared" si="543"/>
        <v>8901880.341880342</v>
      </c>
      <c r="J11620" t="str">
        <f>IF(K11620="natural gas",VLOOKUP(D11620,'Cross-Page Data'!$I$4:$J$13,2,FALSE),IF(K11620="solar",VLOOKUP('Form 923'!D11620,'Cross-Page Data'!$I$14:$J$117,2,FALSE),K11620))</f>
        <v>solar pv</v>
      </c>
      <c r="K11620" t="str">
        <f>VLOOKUP(E11620,'Cross-Page Data'!$D$4:$F$48,3,FALSE)</f>
        <v>solar</v>
      </c>
      <c r="L11620" t="b">
        <f>IF(AND($P$6=FALSE,OR(C11620="Commercial NAICS Cogen",C11620="Industrial NAICS Cogen",C11620="NAICS-22 Cogen")),FALSE,IF(AND($P$7=FALSE,OR(C11620="Commercial NAICS Cogen",C11620="Commercial NAICS Non-Cogen",C11620="industrial NAICS Cogen", C11620="industrial NAICS non-cogen")),FALSE,TRUE))</f>
        <v>1</v>
      </c>
      <c r="M11620">
        <f t="shared" si="544"/>
        <v>0.7335225480920845</v>
      </c>
      <c r="N11620">
        <f t="shared" si="545"/>
        <v>1</v>
      </c>
    </row>
    <row r="11621" spans="1:14" x14ac:dyDescent="0.2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s="32">
        <f t="shared" si="543"/>
        <v>8902222.222222222</v>
      </c>
      <c r="J11621" t="str">
        <f>IF(K11621="natural gas",VLOOKUP(D11621,'Cross-Page Data'!$I$4:$J$13,2,FALSE),IF(K11621="solar",VLOOKUP('Form 923'!D11621,'Cross-Page Data'!$I$14:$J$117,2,FALSE),K11621))</f>
        <v>solar pv</v>
      </c>
      <c r="K11621" t="str">
        <f>VLOOKUP(E11621,'Cross-Page Data'!$D$4:$F$48,3,FALSE)</f>
        <v>solar</v>
      </c>
      <c r="L11621" t="b">
        <f>IF(AND($P$6=FALSE,OR(C11621="Commercial NAICS Cogen",C11621="Industrial NAICS Cogen",C11621="NAICS-22 Cogen")),FALSE,IF(AND($P$7=FALSE,OR(C11621="Commercial NAICS Cogen",C11621="Commercial NAICS Non-Cogen",C11621="industrial NAICS Cogen", C11621="industrial NAICS non-cogen")),FALSE,TRUE))</f>
        <v>1</v>
      </c>
      <c r="M11621">
        <f t="shared" si="544"/>
        <v>0.1598864711447493</v>
      </c>
      <c r="N11621">
        <f t="shared" si="545"/>
        <v>1</v>
      </c>
    </row>
    <row r="11622" spans="1:14" x14ac:dyDescent="0.2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s="32">
        <f t="shared" si="543"/>
        <v>8902083.333333334</v>
      </c>
      <c r="J11622" t="str">
        <f>IF(K11622="natural gas",VLOOKUP(D11622,'Cross-Page Data'!$I$4:$J$13,2,FALSE),IF(K11622="solar",VLOOKUP('Form 923'!D11622,'Cross-Page Data'!$I$14:$J$117,2,FALSE),K11622))</f>
        <v>solar pv</v>
      </c>
      <c r="K11622" t="str">
        <f>VLOOKUP(E11622,'Cross-Page Data'!$D$4:$F$48,3,FALSE)</f>
        <v>solar</v>
      </c>
      <c r="L11622" t="b">
        <f>IF(AND($P$6=FALSE,OR(C11622="Commercial NAICS Cogen",C11622="Industrial NAICS Cogen",C11622="NAICS-22 Cogen")),FALSE,IF(AND($P$7=FALSE,OR(C11622="Commercial NAICS Cogen",C11622="Commercial NAICS Non-Cogen",C11622="industrial NAICS Cogen", C11622="industrial NAICS non-cogen")),FALSE,TRUE))</f>
        <v>1</v>
      </c>
      <c r="M11622">
        <f t="shared" si="544"/>
        <v>0.28760643330179753</v>
      </c>
      <c r="N11622">
        <f t="shared" si="545"/>
        <v>1</v>
      </c>
    </row>
    <row r="11623" spans="1:14" x14ac:dyDescent="0.2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s="32">
        <f t="shared" si="543"/>
        <v>8902103.5598705504</v>
      </c>
      <c r="J11623" t="str">
        <f>IF(K11623="natural gas",VLOOKUP(D11623,'Cross-Page Data'!$I$4:$J$13,2,FALSE),IF(K11623="solar",VLOOKUP('Form 923'!D11623,'Cross-Page Data'!$I$14:$J$117,2,FALSE),K11623))</f>
        <v>solar pv</v>
      </c>
      <c r="K11623" t="str">
        <f>VLOOKUP(E11623,'Cross-Page Data'!$D$4:$F$48,3,FALSE)</f>
        <v>solar</v>
      </c>
      <c r="L11623" t="b">
        <f>IF(AND($P$6=FALSE,OR(C11623="Commercial NAICS Cogen",C11623="Industrial NAICS Cogen",C11623="NAICS-22 Cogen")),FALSE,IF(AND($P$7=FALSE,OR(C11623="Commercial NAICS Cogen",C11623="Commercial NAICS Non-Cogen",C11623="industrial NAICS Cogen", C11623="industrial NAICS non-cogen")),FALSE,TRUE))</f>
        <v>1</v>
      </c>
      <c r="M11623">
        <f t="shared" si="544"/>
        <v>0.2671081677704194</v>
      </c>
      <c r="N11623">
        <f t="shared" si="545"/>
        <v>1</v>
      </c>
    </row>
    <row r="11624" spans="1:14" x14ac:dyDescent="0.2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s="32">
        <f t="shared" si="543"/>
        <v>8902259.2152199764</v>
      </c>
      <c r="J11624" t="str">
        <f>IF(K11624="natural gas",VLOOKUP(D11624,'Cross-Page Data'!$I$4:$J$13,2,FALSE),IF(K11624="solar",VLOOKUP('Form 923'!D11624,'Cross-Page Data'!$I$14:$J$117,2,FALSE),K11624))</f>
        <v>solar pv</v>
      </c>
      <c r="K11624" t="str">
        <f>VLOOKUP(E11624,'Cross-Page Data'!$D$4:$F$48,3,FALSE)</f>
        <v>solar</v>
      </c>
      <c r="L11624" t="b">
        <f>IF(AND($P$6=FALSE,OR(C11624="Commercial NAICS Cogen",C11624="Industrial NAICS Cogen",C11624="NAICS-22 Cogen")),FALSE,IF(AND($P$7=FALSE,OR(C11624="Commercial NAICS Cogen",C11624="Commercial NAICS Non-Cogen",C11624="industrial NAICS Cogen", C11624="industrial NAICS non-cogen")),FALSE,TRUE))</f>
        <v>1</v>
      </c>
      <c r="M11624">
        <f t="shared" si="544"/>
        <v>0.14159571113213498</v>
      </c>
      <c r="N11624">
        <f t="shared" si="545"/>
        <v>1</v>
      </c>
    </row>
    <row r="11625" spans="1:14" x14ac:dyDescent="0.2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s="32" t="str">
        <f t="shared" si="543"/>
        <v/>
      </c>
      <c r="J11625" t="str">
        <f>IF(K11625="natural gas",VLOOKUP(D11625,'Cross-Page Data'!$I$4:$J$13,2,FALSE),IF(K11625="solar",VLOOKUP('Form 923'!D11625,'Cross-Page Data'!$I$14:$J$117,2,FALSE),K11625))</f>
        <v>solar pv</v>
      </c>
      <c r="K11625" t="str">
        <f>VLOOKUP(E11625,'Cross-Page Data'!$D$4:$F$48,3,FALSE)</f>
        <v>solar</v>
      </c>
      <c r="L11625" t="b">
        <f>IF(AND($P$6=FALSE,OR(C11625="Commercial NAICS Cogen",C11625="Industrial NAICS Cogen",C11625="NAICS-22 Cogen")),FALSE,IF(AND($P$7=FALSE,OR(C11625="Commercial NAICS Cogen",C11625="Commercial NAICS Non-Cogen",C11625="industrial NAICS Cogen", C11625="industrial NAICS non-cogen")),FALSE,TRUE))</f>
        <v>1</v>
      </c>
      <c r="M11625">
        <f t="shared" si="544"/>
        <v>3.1535793125197099E-4</v>
      </c>
      <c r="N11625">
        <f t="shared" si="545"/>
        <v>0</v>
      </c>
    </row>
    <row r="11626" spans="1:14" x14ac:dyDescent="0.2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s="32">
        <f t="shared" si="543"/>
        <v>8901792.3823749069</v>
      </c>
      <c r="J11626" t="str">
        <f>IF(K11626="natural gas",VLOOKUP(D11626,'Cross-Page Data'!$I$4:$J$13,2,FALSE),IF(K11626="solar",VLOOKUP('Form 923'!D11626,'Cross-Page Data'!$I$14:$J$117,2,FALSE),K11626))</f>
        <v>solar pv</v>
      </c>
      <c r="K11626" t="str">
        <f>VLOOKUP(E11626,'Cross-Page Data'!$D$4:$F$48,3,FALSE)</f>
        <v>solar</v>
      </c>
      <c r="L11626" t="b">
        <f>IF(AND($P$6=FALSE,OR(C11626="Commercial NAICS Cogen",C11626="Industrial NAICS Cogen",C11626="NAICS-22 Cogen")),FALSE,IF(AND($P$7=FALSE,OR(C11626="Commercial NAICS Cogen",C11626="Commercial NAICS Non-Cogen",C11626="industrial NAICS Cogen", C11626="industrial NAICS non-cogen")),FALSE,TRUE))</f>
        <v>1</v>
      </c>
      <c r="M11626">
        <f t="shared" si="544"/>
        <v>0.803847366761274</v>
      </c>
      <c r="N11626">
        <f t="shared" si="545"/>
        <v>1</v>
      </c>
    </row>
    <row r="11627" spans="1:14" x14ac:dyDescent="0.2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s="32">
        <f t="shared" si="543"/>
        <v>8902001.6796020642</v>
      </c>
      <c r="J11627" t="str">
        <f>IF(K11627="natural gas",VLOOKUP(D11627,'Cross-Page Data'!$I$4:$J$13,2,FALSE),IF(K11627="solar",VLOOKUP('Form 923'!D11627,'Cross-Page Data'!$I$14:$J$117,2,FALSE),K11627))</f>
        <v>solar pv</v>
      </c>
      <c r="K11627" t="str">
        <f>VLOOKUP(E11627,'Cross-Page Data'!$D$4:$F$48,3,FALSE)</f>
        <v>solar</v>
      </c>
      <c r="L11627" t="b">
        <f>IF(AND($P$6=FALSE,OR(C11627="Commercial NAICS Cogen",C11627="Industrial NAICS Cogen",C11627="NAICS-22 Cogen")),FALSE,IF(AND($P$7=FALSE,OR(C11627="Commercial NAICS Cogen",C11627="Commercial NAICS Non-Cogen",C11627="industrial NAICS Cogen", C11627="industrial NAICS non-cogen")),FALSE,TRUE))</f>
        <v>1</v>
      </c>
      <c r="M11627">
        <f t="shared" si="544"/>
        <v>0.47965941343424789</v>
      </c>
      <c r="N11627">
        <f t="shared" si="545"/>
        <v>1</v>
      </c>
    </row>
    <row r="11628" spans="1:14" x14ac:dyDescent="0.2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s="32">
        <f t="shared" si="543"/>
        <v>8901959.3692490906</v>
      </c>
      <c r="J11628" t="str">
        <f>IF(K11628="natural gas",VLOOKUP(D11628,'Cross-Page Data'!$I$4:$J$13,2,FALSE),IF(K11628="solar",VLOOKUP('Form 923'!D11628,'Cross-Page Data'!$I$14:$J$117,2,FALSE),K11628))</f>
        <v>solar pv</v>
      </c>
      <c r="K11628" t="str">
        <f>VLOOKUP(E11628,'Cross-Page Data'!$D$4:$F$48,3,FALSE)</f>
        <v>solar</v>
      </c>
      <c r="L11628" t="b">
        <f>IF(AND($P$6=FALSE,OR(C11628="Commercial NAICS Cogen",C11628="Industrial NAICS Cogen",C11628="NAICS-22 Cogen")),FALSE,IF(AND($P$7=FALSE,OR(C11628="Commercial NAICS Cogen",C11628="Commercial NAICS Non-Cogen",C11628="industrial NAICS Cogen", C11628="industrial NAICS non-cogen")),FALSE,TRUE))</f>
        <v>1</v>
      </c>
      <c r="M11628">
        <f t="shared" si="544"/>
        <v>0.62913907284768211</v>
      </c>
      <c r="N11628">
        <f t="shared" si="545"/>
        <v>1</v>
      </c>
    </row>
    <row r="11629" spans="1:14" x14ac:dyDescent="0.2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s="32">
        <f t="shared" si="543"/>
        <v>8902003.1685046516</v>
      </c>
      <c r="J11629" t="str">
        <f>IF(K11629="natural gas",VLOOKUP(D11629,'Cross-Page Data'!$I$4:$J$13,2,FALSE),IF(K11629="solar",VLOOKUP('Form 923'!D11629,'Cross-Page Data'!$I$14:$J$117,2,FALSE),K11629))</f>
        <v>solar pv</v>
      </c>
      <c r="K11629" t="str">
        <f>VLOOKUP(E11629,'Cross-Page Data'!$D$4:$F$48,3,FALSE)</f>
        <v>solar</v>
      </c>
      <c r="L11629" t="b">
        <f>IF(AND($P$6=FALSE,OR(C11629="Commercial NAICS Cogen",C11629="Industrial NAICS Cogen",C11629="NAICS-22 Cogen")),FALSE,IF(AND($P$7=FALSE,OR(C11629="Commercial NAICS Cogen",C11629="Commercial NAICS Non-Cogen",C11629="industrial NAICS Cogen", C11629="industrial NAICS non-cogen")),FALSE,TRUE))</f>
        <v>1</v>
      </c>
      <c r="M11629">
        <f t="shared" si="544"/>
        <v>0.46830652790917693</v>
      </c>
      <c r="N11629">
        <f t="shared" si="545"/>
        <v>1</v>
      </c>
    </row>
    <row r="11630" spans="1:14" x14ac:dyDescent="0.2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s="32">
        <f t="shared" si="543"/>
        <v>8902020.4214642625</v>
      </c>
      <c r="J11630" t="str">
        <f>IF(K11630="natural gas",VLOOKUP(D11630,'Cross-Page Data'!$I$4:$J$13,2,FALSE),IF(K11630="solar",VLOOKUP('Form 923'!D11630,'Cross-Page Data'!$I$14:$J$117,2,FALSE),K11630))</f>
        <v>solar pv</v>
      </c>
      <c r="K11630" t="str">
        <f>VLOOKUP(E11630,'Cross-Page Data'!$D$4:$F$48,3,FALSE)</f>
        <v>solar</v>
      </c>
      <c r="L11630" t="b">
        <f>IF(AND($P$6=FALSE,OR(C11630="Commercial NAICS Cogen",C11630="Industrial NAICS Cogen",C11630="NAICS-22 Cogen")),FALSE,IF(AND($P$7=FALSE,OR(C11630="Commercial NAICS Cogen",C11630="Commercial NAICS Non-Cogen",C11630="industrial NAICS Cogen", C11630="industrial NAICS non-cogen")),FALSE,TRUE))</f>
        <v>1</v>
      </c>
      <c r="M11630">
        <f t="shared" si="544"/>
        <v>0.40050457269000317</v>
      </c>
      <c r="N11630">
        <f t="shared" si="545"/>
        <v>1</v>
      </c>
    </row>
    <row r="11631" spans="1:14" x14ac:dyDescent="0.2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s="32">
        <f t="shared" si="543"/>
        <v>8901744.56879526</v>
      </c>
      <c r="J11631" t="str">
        <f>IF(K11631="natural gas",VLOOKUP(D11631,'Cross-Page Data'!$I$4:$J$13,2,FALSE),IF(K11631="solar",VLOOKUP('Form 923'!D11631,'Cross-Page Data'!$I$14:$J$117,2,FALSE),K11631))</f>
        <v>solar pv</v>
      </c>
      <c r="K11631" t="str">
        <f>VLOOKUP(E11631,'Cross-Page Data'!$D$4:$F$48,3,FALSE)</f>
        <v>solar</v>
      </c>
      <c r="L11631" t="b">
        <f>IF(AND($P$6=FALSE,OR(C11631="Commercial NAICS Cogen",C11631="Industrial NAICS Cogen",C11631="NAICS-22 Cogen")),FALSE,IF(AND($P$7=FALSE,OR(C11631="Commercial NAICS Cogen",C11631="Commercial NAICS Non-Cogen",C11631="industrial NAICS Cogen", C11631="industrial NAICS non-cogen")),FALSE,TRUE))</f>
        <v>1</v>
      </c>
      <c r="M11631">
        <f t="shared" si="544"/>
        <v>0.83096814884894354</v>
      </c>
      <c r="N11631">
        <f t="shared" si="545"/>
        <v>1</v>
      </c>
    </row>
    <row r="11632" spans="1:14" x14ac:dyDescent="0.2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s="32">
        <f t="shared" si="543"/>
        <v>8903465.3465346545</v>
      </c>
      <c r="J11632" t="str">
        <f>IF(K11632="natural gas",VLOOKUP(D11632,'Cross-Page Data'!$I$4:$J$13,2,FALSE),IF(K11632="solar",VLOOKUP('Form 923'!D11632,'Cross-Page Data'!$I$14:$J$117,2,FALSE),K11632))</f>
        <v>solar pv</v>
      </c>
      <c r="K11632" t="str">
        <f>VLOOKUP(E11632,'Cross-Page Data'!$D$4:$F$48,3,FALSE)</f>
        <v>solar</v>
      </c>
      <c r="L11632" t="b">
        <f>IF(AND($P$6=FALSE,OR(C11632="Commercial NAICS Cogen",C11632="Industrial NAICS Cogen",C11632="NAICS-22 Cogen")),FALSE,IF(AND($P$7=FALSE,OR(C11632="Commercial NAICS Cogen",C11632="Commercial NAICS Non-Cogen",C11632="industrial NAICS Cogen", C11632="industrial NAICS non-cogen")),FALSE,TRUE))</f>
        <v>1</v>
      </c>
      <c r="M11632">
        <f t="shared" si="544"/>
        <v>1.3875748975086723E-2</v>
      </c>
      <c r="N11632">
        <f t="shared" si="545"/>
        <v>0</v>
      </c>
    </row>
    <row r="11633" spans="1:14" x14ac:dyDescent="0.2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s="32">
        <f t="shared" si="543"/>
        <v>0</v>
      </c>
      <c r="J11633" t="str">
        <f>IF(K11633="natural gas",VLOOKUP(D11633,'Cross-Page Data'!$I$4:$J$13,2,FALSE),IF(K11633="solar",VLOOKUP('Form 923'!D11633,'Cross-Page Data'!$I$14:$J$117,2,FALSE),K11633))</f>
        <v>other</v>
      </c>
      <c r="K11633" t="str">
        <f>VLOOKUP(E11633,'Cross-Page Data'!$D$4:$F$48,3,FALSE)</f>
        <v>other</v>
      </c>
      <c r="L11633" t="b">
        <f>IF(AND($P$6=FALSE,OR(C11633="Commercial NAICS Cogen",C11633="Industrial NAICS Cogen",C11633="NAICS-22 Cogen")),FALSE,IF(AND($P$7=FALSE,OR(C11633="Commercial NAICS Cogen",C11633="Commercial NAICS Non-Cogen",C11633="industrial NAICS Cogen", C11633="industrial NAICS non-cogen")),FALSE,TRUE))</f>
        <v>1</v>
      </c>
      <c r="M11633">
        <f t="shared" si="544"/>
        <v>0.47889610389610388</v>
      </c>
      <c r="N11633">
        <f t="shared" si="545"/>
        <v>1</v>
      </c>
    </row>
    <row r="11634" spans="1:14" x14ac:dyDescent="0.2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s="32">
        <f t="shared" si="543"/>
        <v>8901770.6576728504</v>
      </c>
      <c r="J11634" t="str">
        <f>IF(K11634="natural gas",VLOOKUP(D11634,'Cross-Page Data'!$I$4:$J$13,2,FALSE),IF(K11634="solar",VLOOKUP('Form 923'!D11634,'Cross-Page Data'!$I$14:$J$117,2,FALSE),K11634))</f>
        <v>solar pv</v>
      </c>
      <c r="K11634" t="str">
        <f>VLOOKUP(E11634,'Cross-Page Data'!$D$4:$F$48,3,FALSE)</f>
        <v>solar</v>
      </c>
      <c r="L11634" t="b">
        <f>IF(AND($P$6=FALSE,OR(C11634="Commercial NAICS Cogen",C11634="Industrial NAICS Cogen",C11634="NAICS-22 Cogen")),FALSE,IF(AND($P$7=FALSE,OR(C11634="Commercial NAICS Cogen",C11634="Commercial NAICS Non-Cogen",C11634="industrial NAICS Cogen", C11634="industrial NAICS non-cogen")),FALSE,TRUE))</f>
        <v>1</v>
      </c>
      <c r="M11634">
        <f t="shared" si="544"/>
        <v>0.81772311573636081</v>
      </c>
      <c r="N11634">
        <f t="shared" si="545"/>
        <v>1</v>
      </c>
    </row>
    <row r="11635" spans="1:14" x14ac:dyDescent="0.2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s="32">
        <f t="shared" si="543"/>
        <v>8902397.2602739725</v>
      </c>
      <c r="J11635" t="str">
        <f>IF(K11635="natural gas",VLOOKUP(D11635,'Cross-Page Data'!$I$4:$J$13,2,FALSE),IF(K11635="solar",VLOOKUP('Form 923'!D11635,'Cross-Page Data'!$I$14:$J$117,2,FALSE),K11635))</f>
        <v>solar pv</v>
      </c>
      <c r="K11635" t="str">
        <f>VLOOKUP(E11635,'Cross-Page Data'!$D$4:$F$48,3,FALSE)</f>
        <v>solar</v>
      </c>
      <c r="L11635" t="b">
        <f>IF(AND($P$6=FALSE,OR(C11635="Commercial NAICS Cogen",C11635="Industrial NAICS Cogen",C11635="NAICS-22 Cogen")),FALSE,IF(AND($P$7=FALSE,OR(C11635="Commercial NAICS Cogen",C11635="Commercial NAICS Non-Cogen",C11635="industrial NAICS Cogen", C11635="industrial NAICS non-cogen")),FALSE,TRUE))</f>
        <v>1</v>
      </c>
      <c r="M11635">
        <f t="shared" si="544"/>
        <v>9.7445600756859041E-2</v>
      </c>
      <c r="N11635">
        <f t="shared" si="545"/>
        <v>1</v>
      </c>
    </row>
    <row r="11636" spans="1:14" x14ac:dyDescent="0.2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s="32">
        <f t="shared" si="543"/>
        <v>0</v>
      </c>
      <c r="J11636" t="str">
        <f>IF(K11636="natural gas",VLOOKUP(D11636,'Cross-Page Data'!$I$4:$J$13,2,FALSE),IF(K11636="solar",VLOOKUP('Form 923'!D11636,'Cross-Page Data'!$I$14:$J$117,2,FALSE),K11636))</f>
        <v>other</v>
      </c>
      <c r="K11636" t="str">
        <f>VLOOKUP(E11636,'Cross-Page Data'!$D$4:$F$48,3,FALSE)</f>
        <v>other</v>
      </c>
      <c r="L11636" t="b">
        <f>IF(AND($P$6=FALSE,OR(C11636="Commercial NAICS Cogen",C11636="Industrial NAICS Cogen",C11636="NAICS-22 Cogen")),FALSE,IF(AND($P$7=FALSE,OR(C11636="Commercial NAICS Cogen",C11636="Commercial NAICS Non-Cogen",C11636="industrial NAICS Cogen", C11636="industrial NAICS non-cogen")),FALSE,TRUE))</f>
        <v>1</v>
      </c>
      <c r="M11636">
        <f t="shared" si="544"/>
        <v>0.47889610389610388</v>
      </c>
      <c r="N11636">
        <f t="shared" si="545"/>
        <v>1</v>
      </c>
    </row>
    <row r="11637" spans="1:14" x14ac:dyDescent="0.2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s="32">
        <f t="shared" si="543"/>
        <v>8902016.4031956494</v>
      </c>
      <c r="J11637" t="str">
        <f>IF(K11637="natural gas",VLOOKUP(D11637,'Cross-Page Data'!$I$4:$J$13,2,FALSE),IF(K11637="solar",VLOOKUP('Form 923'!D11637,'Cross-Page Data'!$I$14:$J$117,2,FALSE),K11637))</f>
        <v>solar pv</v>
      </c>
      <c r="K11637" t="str">
        <f>VLOOKUP(E11637,'Cross-Page Data'!$D$4:$F$48,3,FALSE)</f>
        <v>solar</v>
      </c>
      <c r="L11637" t="b">
        <f>IF(AND($P$6=FALSE,OR(C11637="Commercial NAICS Cogen",C11637="Industrial NAICS Cogen",C11637="NAICS-22 Cogen")),FALSE,IF(AND($P$7=FALSE,OR(C11637="Commercial NAICS Cogen",C11637="Commercial NAICS Non-Cogen",C11637="industrial NAICS Cogen", C11637="industrial NAICS non-cogen")),FALSE,TRUE))</f>
        <v>1</v>
      </c>
      <c r="M11637">
        <f t="shared" si="544"/>
        <v>0.41280353200883002</v>
      </c>
      <c r="N11637">
        <f t="shared" si="545"/>
        <v>1</v>
      </c>
    </row>
    <row r="11638" spans="1:14" x14ac:dyDescent="0.2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s="32">
        <f t="shared" si="543"/>
        <v>8901445.4664914571</v>
      </c>
      <c r="J11638" t="str">
        <f>IF(K11638="natural gas",VLOOKUP(D11638,'Cross-Page Data'!$I$4:$J$13,2,FALSE),IF(K11638="solar",VLOOKUP('Form 923'!D11638,'Cross-Page Data'!$I$14:$J$117,2,FALSE),K11638))</f>
        <v>solar pv</v>
      </c>
      <c r="K11638" t="str">
        <f>VLOOKUP(E11638,'Cross-Page Data'!$D$4:$F$48,3,FALSE)</f>
        <v>solar</v>
      </c>
      <c r="L11638" t="b">
        <f>IF(AND($P$6=FALSE,OR(C11638="Commercial NAICS Cogen",C11638="Industrial NAICS Cogen",C11638="NAICS-22 Cogen")),FALSE,IF(AND($P$7=FALSE,OR(C11638="Commercial NAICS Cogen",C11638="Commercial NAICS Non-Cogen",C11638="industrial NAICS Cogen", C11638="industrial NAICS non-cogen")),FALSE,TRUE))</f>
        <v>1</v>
      </c>
      <c r="M11638">
        <f t="shared" si="544"/>
        <v>0.90444654683065284</v>
      </c>
      <c r="N11638">
        <f t="shared" si="545"/>
        <v>1</v>
      </c>
    </row>
    <row r="11639" spans="1:14" x14ac:dyDescent="0.2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s="32">
        <f t="shared" si="543"/>
        <v>8902000.3128204234</v>
      </c>
      <c r="J11639" t="str">
        <f>IF(K11639="natural gas",VLOOKUP(D11639,'Cross-Page Data'!$I$4:$J$13,2,FALSE),IF(K11639="solar",VLOOKUP('Form 923'!D11639,'Cross-Page Data'!$I$14:$J$117,2,FALSE),K11639))</f>
        <v>solar pv</v>
      </c>
      <c r="K11639" t="str">
        <f>VLOOKUP(E11639,'Cross-Page Data'!$D$4:$F$48,3,FALSE)</f>
        <v>solar</v>
      </c>
      <c r="L11639" t="b">
        <f>IF(AND($P$6=FALSE,OR(C11639="Commercial NAICS Cogen",C11639="Industrial NAICS Cogen",C11639="NAICS-22 Cogen")),FALSE,IF(AND($P$7=FALSE,OR(C11639="Commercial NAICS Cogen",C11639="Commercial NAICS Non-Cogen",C11639="industrial NAICS Cogen", C11639="industrial NAICS non-cogen")),FALSE,TRUE))</f>
        <v>1</v>
      </c>
      <c r="M11639">
        <f t="shared" si="544"/>
        <v>0.49290444654683063</v>
      </c>
      <c r="N11639">
        <f t="shared" si="545"/>
        <v>1</v>
      </c>
    </row>
    <row r="11640" spans="1:14" x14ac:dyDescent="0.2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s="32">
        <f t="shared" si="543"/>
        <v>8902857.1428571418</v>
      </c>
      <c r="J11640" t="str">
        <f>IF(K11640="natural gas",VLOOKUP(D11640,'Cross-Page Data'!$I$4:$J$13,2,FALSE),IF(K11640="solar",VLOOKUP('Form 923'!D11640,'Cross-Page Data'!$I$14:$J$117,2,FALSE),K11640))</f>
        <v>solar pv</v>
      </c>
      <c r="K11640" t="str">
        <f>VLOOKUP(E11640,'Cross-Page Data'!$D$4:$F$48,3,FALSE)</f>
        <v>solar</v>
      </c>
      <c r="L11640" t="b">
        <f>IF(AND($P$6=FALSE,OR(C11640="Commercial NAICS Cogen",C11640="Industrial NAICS Cogen",C11640="NAICS-22 Cogen")),FALSE,IF(AND($P$7=FALSE,OR(C11640="Commercial NAICS Cogen",C11640="Commercial NAICS Non-Cogen",C11640="industrial NAICS Cogen", C11640="industrial NAICS non-cogen")),FALSE,TRUE))</f>
        <v>1</v>
      </c>
      <c r="M11640">
        <f t="shared" si="544"/>
        <v>3.405865657521287E-2</v>
      </c>
      <c r="N11640">
        <f t="shared" si="545"/>
        <v>0</v>
      </c>
    </row>
    <row r="11641" spans="1:14" x14ac:dyDescent="0.2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s="32">
        <f t="shared" si="543"/>
        <v>8900974.0259740259</v>
      </c>
      <c r="J11641" t="str">
        <f>IF(K11641="natural gas",VLOOKUP(D11641,'Cross-Page Data'!$I$4:$J$13,2,FALSE),IF(K11641="solar",VLOOKUP('Form 923'!D11641,'Cross-Page Data'!$I$14:$J$117,2,FALSE),K11641))</f>
        <v>solar pv</v>
      </c>
      <c r="K11641" t="str">
        <f>VLOOKUP(E11641,'Cross-Page Data'!$D$4:$F$48,3,FALSE)</f>
        <v>solar</v>
      </c>
      <c r="L11641" t="b">
        <f>IF(AND($P$6=FALSE,OR(C11641="Commercial NAICS Cogen",C11641="Industrial NAICS Cogen",C11641="NAICS-22 Cogen")),FALSE,IF(AND($P$7=FALSE,OR(C11641="Commercial NAICS Cogen",C11641="Commercial NAICS Non-Cogen",C11641="industrial NAICS Cogen", C11641="industrial NAICS non-cogen")),FALSE,TRUE))</f>
        <v>1</v>
      </c>
      <c r="M11641">
        <f t="shared" si="544"/>
        <v>0.94386628823714913</v>
      </c>
      <c r="N11641">
        <f t="shared" si="545"/>
        <v>1</v>
      </c>
    </row>
    <row r="11642" spans="1:14" x14ac:dyDescent="0.2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s="32">
        <f t="shared" si="543"/>
        <v>8901736.1111111119</v>
      </c>
      <c r="J11642" t="str">
        <f>IF(K11642="natural gas",VLOOKUP(D11642,'Cross-Page Data'!$I$4:$J$13,2,FALSE),IF(K11642="solar",VLOOKUP('Form 923'!D11642,'Cross-Page Data'!$I$14:$J$117,2,FALSE),K11642))</f>
        <v>solar pv</v>
      </c>
      <c r="K11642" t="str">
        <f>VLOOKUP(E11642,'Cross-Page Data'!$D$4:$F$48,3,FALSE)</f>
        <v>solar</v>
      </c>
      <c r="L11642" t="b">
        <f>IF(AND($P$6=FALSE,OR(C11642="Commercial NAICS Cogen",C11642="Industrial NAICS Cogen",C11642="NAICS-22 Cogen")),FALSE,IF(AND($P$7=FALSE,OR(C11642="Commercial NAICS Cogen",C11642="Commercial NAICS Non-Cogen",C11642="industrial NAICS Cogen", C11642="industrial NAICS non-cogen")),FALSE,TRUE))</f>
        <v>1</v>
      </c>
      <c r="M11642">
        <f t="shared" si="544"/>
        <v>0.83412172816146324</v>
      </c>
      <c r="N11642">
        <f t="shared" si="545"/>
        <v>1</v>
      </c>
    </row>
    <row r="11643" spans="1:14" x14ac:dyDescent="0.2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s="32">
        <f t="shared" si="543"/>
        <v>8901792.3823749069</v>
      </c>
      <c r="J11643" t="str">
        <f>IF(K11643="natural gas",VLOOKUP(D11643,'Cross-Page Data'!$I$4:$J$13,2,FALSE),IF(K11643="solar",VLOOKUP('Form 923'!D11643,'Cross-Page Data'!$I$14:$J$117,2,FALSE),K11643))</f>
        <v>solar pv</v>
      </c>
      <c r="K11643" t="str">
        <f>VLOOKUP(E11643,'Cross-Page Data'!$D$4:$F$48,3,FALSE)</f>
        <v>solar</v>
      </c>
      <c r="L11643" t="b">
        <f>IF(AND($P$6=FALSE,OR(C11643="Commercial NAICS Cogen",C11643="Industrial NAICS Cogen",C11643="NAICS-22 Cogen")),FALSE,IF(AND($P$7=FALSE,OR(C11643="Commercial NAICS Cogen",C11643="Commercial NAICS Non-Cogen",C11643="industrial NAICS Cogen", C11643="industrial NAICS non-cogen")),FALSE,TRUE))</f>
        <v>1</v>
      </c>
      <c r="M11643">
        <f t="shared" si="544"/>
        <v>0.803847366761274</v>
      </c>
      <c r="N11643">
        <f t="shared" si="545"/>
        <v>1</v>
      </c>
    </row>
    <row r="11644" spans="1:14" x14ac:dyDescent="0.2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s="32">
        <f t="shared" si="543"/>
        <v>8901447.0082127489</v>
      </c>
      <c r="J11644" t="str">
        <f>IF(K11644="natural gas",VLOOKUP(D11644,'Cross-Page Data'!$I$4:$J$13,2,FALSE),IF(K11644="solar",VLOOKUP('Form 923'!D11644,'Cross-Page Data'!$I$14:$J$117,2,FALSE),K11644))</f>
        <v>solar pv</v>
      </c>
      <c r="K11644" t="str">
        <f>VLOOKUP(E11644,'Cross-Page Data'!$D$4:$F$48,3,FALSE)</f>
        <v>solar</v>
      </c>
      <c r="L11644" t="b">
        <f>IF(AND($P$6=FALSE,OR(C11644="Commercial NAICS Cogen",C11644="Industrial NAICS Cogen",C11644="NAICS-22 Cogen")),FALSE,IF(AND($P$7=FALSE,OR(C11644="Commercial NAICS Cogen",C11644="Commercial NAICS Non-Cogen",C11644="industrial NAICS Cogen", C11644="industrial NAICS non-cogen")),FALSE,TRUE))</f>
        <v>1</v>
      </c>
      <c r="M11644">
        <f t="shared" si="544"/>
        <v>0.90318511510564492</v>
      </c>
      <c r="N11644">
        <f t="shared" si="545"/>
        <v>1</v>
      </c>
    </row>
    <row r="11645" spans="1:14" x14ac:dyDescent="0.2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s="32">
        <f t="shared" si="543"/>
        <v>16903424.518055931</v>
      </c>
      <c r="J11645" t="str">
        <f>IF(K11645="natural gas",VLOOKUP(D11645,'Cross-Page Data'!$I$4:$J$13,2,FALSE),IF(K11645="solar",VLOOKUP('Form 923'!D11645,'Cross-Page Data'!$I$14:$J$117,2,FALSE),K11645))</f>
        <v>biomass</v>
      </c>
      <c r="K11645" t="str">
        <f>VLOOKUP(E11645,'Cross-Page Data'!$D$4:$F$48,3,FALSE)</f>
        <v>biomass</v>
      </c>
      <c r="L11645" t="b">
        <f>IF(AND($P$6=FALSE,OR(C11645="Commercial NAICS Cogen",C11645="Industrial NAICS Cogen",C11645="NAICS-22 Cogen")),FALSE,IF(AND($P$7=FALSE,OR(C11645="Commercial NAICS Cogen",C11645="Commercial NAICS Non-Cogen",C11645="industrial NAICS Cogen", C11645="industrial NAICS non-cogen")),FALSE,TRUE))</f>
        <v>1</v>
      </c>
      <c r="M11645">
        <f t="shared" si="544"/>
        <v>8.2236842105263164E-2</v>
      </c>
      <c r="N11645">
        <f t="shared" si="545"/>
        <v>1</v>
      </c>
    </row>
    <row r="11646" spans="1:14" x14ac:dyDescent="0.2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s="32">
        <f t="shared" si="543"/>
        <v>8902287.708414115</v>
      </c>
      <c r="J11646" t="str">
        <f>IF(K11646="natural gas",VLOOKUP(D11646,'Cross-Page Data'!$I$4:$J$13,2,FALSE),IF(K11646="solar",VLOOKUP('Form 923'!D11646,'Cross-Page Data'!$I$14:$J$117,2,FALSE),K11646))</f>
        <v>solar pv</v>
      </c>
      <c r="K11646" t="str">
        <f>VLOOKUP(E11646,'Cross-Page Data'!$D$4:$F$48,3,FALSE)</f>
        <v>solar</v>
      </c>
      <c r="L11646" t="b">
        <f>IF(AND($P$6=FALSE,OR(C11646="Commercial NAICS Cogen",C11646="Industrial NAICS Cogen",C11646="NAICS-22 Cogen")),FALSE,IF(AND($P$7=FALSE,OR(C11646="Commercial NAICS Cogen",C11646="Commercial NAICS Non-Cogen",C11646="industrial NAICS Cogen", C11646="industrial NAICS non-cogen")),FALSE,TRUE))</f>
        <v>1</v>
      </c>
      <c r="M11646">
        <f t="shared" si="544"/>
        <v>0.13118889940081993</v>
      </c>
      <c r="N11646">
        <f t="shared" si="545"/>
        <v>1</v>
      </c>
    </row>
    <row r="11647" spans="1:14" x14ac:dyDescent="0.2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s="32">
        <f t="shared" si="543"/>
        <v>10641805.830738749</v>
      </c>
      <c r="J11647" t="str">
        <f>IF(K11647="natural gas",VLOOKUP(D11647,'Cross-Page Data'!$I$4:$J$13,2,FALSE),IF(K11647="solar",VLOOKUP('Form 923'!D11647,'Cross-Page Data'!$I$14:$J$117,2,FALSE),K11647))</f>
        <v>natural gas peaker</v>
      </c>
      <c r="K11647" t="str">
        <f>VLOOKUP(E11647,'Cross-Page Data'!$D$4:$F$48,3,FALSE)</f>
        <v>natural gas</v>
      </c>
      <c r="L11647" t="b">
        <f>IF(AND($P$6=FALSE,OR(C11647="Commercial NAICS Cogen",C11647="Industrial NAICS Cogen",C11647="NAICS-22 Cogen")),FALSE,IF(AND($P$7=FALSE,OR(C11647="Commercial NAICS Cogen",C11647="Commercial NAICS Non-Cogen",C11647="industrial NAICS Cogen", C11647="industrial NAICS non-cogen")),FALSE,TRUE))</f>
        <v>1</v>
      </c>
      <c r="M11647">
        <f t="shared" si="544"/>
        <v>0.44148148148148147</v>
      </c>
      <c r="N11647">
        <f t="shared" si="545"/>
        <v>1</v>
      </c>
    </row>
    <row r="11648" spans="1:14" x14ac:dyDescent="0.2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s="32">
        <f t="shared" si="543"/>
        <v>10488994.22115447</v>
      </c>
      <c r="J11648" t="str">
        <f>IF(K11648="natural gas",VLOOKUP(D11648,'Cross-Page Data'!$I$4:$J$13,2,FALSE),IF(K11648="solar",VLOOKUP('Form 923'!D11648,'Cross-Page Data'!$I$14:$J$117,2,FALSE),K11648))</f>
        <v>natural gas peaker</v>
      </c>
      <c r="K11648" t="str">
        <f>VLOOKUP(E11648,'Cross-Page Data'!$D$4:$F$48,3,FALSE)</f>
        <v>natural gas</v>
      </c>
      <c r="L11648" t="b">
        <f>IF(AND($P$6=FALSE,OR(C11648="Commercial NAICS Cogen",C11648="Industrial NAICS Cogen",C11648="NAICS-22 Cogen")),FALSE,IF(AND($P$7=FALSE,OR(C11648="Commercial NAICS Cogen",C11648="Commercial NAICS Non-Cogen",C11648="industrial NAICS Cogen", C11648="industrial NAICS non-cogen")),FALSE,TRUE))</f>
        <v>1</v>
      </c>
      <c r="M11648">
        <f t="shared" si="544"/>
        <v>0.4597530864197531</v>
      </c>
      <c r="N11648">
        <f t="shared" si="545"/>
        <v>1</v>
      </c>
    </row>
    <row r="11649" spans="1:14" x14ac:dyDescent="0.2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s="32">
        <f t="shared" si="543"/>
        <v>8901282.5495530497</v>
      </c>
      <c r="J11649" t="str">
        <f>IF(K11649="natural gas",VLOOKUP(D11649,'Cross-Page Data'!$I$4:$J$13,2,FALSE),IF(K11649="solar",VLOOKUP('Form 923'!D11649,'Cross-Page Data'!$I$14:$J$117,2,FALSE),K11649))</f>
        <v>solar pv</v>
      </c>
      <c r="K11649" t="str">
        <f>VLOOKUP(E11649,'Cross-Page Data'!$D$4:$F$48,3,FALSE)</f>
        <v>solar</v>
      </c>
      <c r="L11649" t="b">
        <f>IF(AND($P$6=FALSE,OR(C11649="Commercial NAICS Cogen",C11649="Industrial NAICS Cogen",C11649="NAICS-22 Cogen")),FALSE,IF(AND($P$7=FALSE,OR(C11649="Commercial NAICS Cogen",C11649="Commercial NAICS Non-Cogen",C11649="industrial NAICS Cogen", C11649="industrial NAICS non-cogen")),FALSE,TRUE))</f>
        <v>1</v>
      </c>
      <c r="M11649">
        <f t="shared" si="544"/>
        <v>0.924314096499527</v>
      </c>
      <c r="N11649">
        <f t="shared" si="545"/>
        <v>1</v>
      </c>
    </row>
    <row r="11650" spans="1:14" x14ac:dyDescent="0.2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s="32">
        <f t="shared" si="543"/>
        <v>8901298.7012987006</v>
      </c>
      <c r="J11650" t="str">
        <f>IF(K11650="natural gas",VLOOKUP(D11650,'Cross-Page Data'!$I$4:$J$13,2,FALSE),IF(K11650="solar",VLOOKUP('Form 923'!D11650,'Cross-Page Data'!$I$14:$J$117,2,FALSE),K11650))</f>
        <v>solar pv</v>
      </c>
      <c r="K11650" t="str">
        <f>VLOOKUP(E11650,'Cross-Page Data'!$D$4:$F$48,3,FALSE)</f>
        <v>solar</v>
      </c>
      <c r="L11650" t="b">
        <f>IF(AND($P$6=FALSE,OR(C11650="Commercial NAICS Cogen",C11650="Industrial NAICS Cogen",C11650="NAICS-22 Cogen")),FALSE,IF(AND($P$7=FALSE,OR(C11650="Commercial NAICS Cogen",C11650="Commercial NAICS Non-Cogen",C11650="industrial NAICS Cogen", C11650="industrial NAICS non-cogen")),FALSE,TRUE))</f>
        <v>1</v>
      </c>
      <c r="M11650">
        <f t="shared" si="544"/>
        <v>0.9221065909807632</v>
      </c>
      <c r="N11650">
        <f t="shared" si="545"/>
        <v>1</v>
      </c>
    </row>
    <row r="11651" spans="1:14" x14ac:dyDescent="0.2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s="32">
        <f t="shared" si="543"/>
        <v>537946.26301923953</v>
      </c>
      <c r="J11651" t="str">
        <f>IF(K11651="natural gas",VLOOKUP(D11651,'Cross-Page Data'!$I$4:$J$13,2,FALSE),IF(K11651="solar",VLOOKUP('Form 923'!D11651,'Cross-Page Data'!$I$14:$J$117,2,FALSE),K11651))</f>
        <v>natural gas nonpeaker</v>
      </c>
      <c r="K11651" t="str">
        <f>VLOOKUP(E11651,'Cross-Page Data'!$D$4:$F$48,3,FALSE)</f>
        <v>natural gas</v>
      </c>
      <c r="L11651" t="b">
        <f>IF(AND($P$6=FALSE,OR(C11651="Commercial NAICS Cogen",C11651="Industrial NAICS Cogen",C11651="NAICS-22 Cogen")),FALSE,IF(AND($P$7=FALSE,OR(C11651="Commercial NAICS Cogen",C11651="Commercial NAICS Non-Cogen",C11651="industrial NAICS Cogen", C11651="industrial NAICS non-cogen")),FALSE,TRUE))</f>
        <v>1</v>
      </c>
      <c r="M11651">
        <f t="shared" si="544"/>
        <v>0.6995348837209302</v>
      </c>
      <c r="N11651">
        <f t="shared" si="545"/>
        <v>1</v>
      </c>
    </row>
    <row r="11652" spans="1:14" x14ac:dyDescent="0.2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s="32">
        <f t="shared" si="543"/>
        <v>9545683.6271930989</v>
      </c>
      <c r="J11652" t="str">
        <f>IF(K11652="natural gas",VLOOKUP(D11652,'Cross-Page Data'!$I$4:$J$13,2,FALSE),IF(K11652="solar",VLOOKUP('Form 923'!D11652,'Cross-Page Data'!$I$14:$J$117,2,FALSE),K11652))</f>
        <v>natural gas nonpeaker</v>
      </c>
      <c r="K11652" t="str">
        <f>VLOOKUP(E11652,'Cross-Page Data'!$D$4:$F$48,3,FALSE)</f>
        <v>natural gas</v>
      </c>
      <c r="L11652" t="b">
        <f>IF(AND($P$6=FALSE,OR(C11652="Commercial NAICS Cogen",C11652="Industrial NAICS Cogen",C11652="NAICS-22 Cogen")),FALSE,IF(AND($P$7=FALSE,OR(C11652="Commercial NAICS Cogen",C11652="Commercial NAICS Non-Cogen",C11652="industrial NAICS Cogen", C11652="industrial NAICS non-cogen")),FALSE,TRUE))</f>
        <v>1</v>
      </c>
      <c r="M11652">
        <f t="shared" si="544"/>
        <v>0.35906976744186048</v>
      </c>
      <c r="N11652">
        <f t="shared" si="545"/>
        <v>1</v>
      </c>
    </row>
    <row r="11653" spans="1:14" x14ac:dyDescent="0.2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s="32">
        <f t="shared" si="543"/>
        <v>8902040.8163265307</v>
      </c>
      <c r="J11653" t="str">
        <f>IF(K11653="natural gas",VLOOKUP(D11653,'Cross-Page Data'!$I$4:$J$13,2,FALSE),IF(K11653="solar",VLOOKUP('Form 923'!D11653,'Cross-Page Data'!$I$14:$J$117,2,FALSE),K11653))</f>
        <v>solar pv</v>
      </c>
      <c r="K11653" t="str">
        <f>VLOOKUP(E11653,'Cross-Page Data'!$D$4:$F$48,3,FALSE)</f>
        <v>solar</v>
      </c>
      <c r="L11653" t="b">
        <f>IF(AND($P$6=FALSE,OR(C11653="Commercial NAICS Cogen",C11653="Industrial NAICS Cogen",C11653="NAICS-22 Cogen")),FALSE,IF(AND($P$7=FALSE,OR(C11653="Commercial NAICS Cogen",C11653="Commercial NAICS Non-Cogen",C11653="industrial NAICS Cogen", C11653="industrial NAICS non-cogen")),FALSE,TRUE))</f>
        <v>1</v>
      </c>
      <c r="M11653">
        <f t="shared" si="544"/>
        <v>0.35509303058971931</v>
      </c>
      <c r="N11653">
        <f t="shared" si="545"/>
        <v>1</v>
      </c>
    </row>
    <row r="11654" spans="1:14" x14ac:dyDescent="0.2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s="32">
        <f t="shared" si="543"/>
        <v>8902013.4459279161</v>
      </c>
      <c r="J11654" t="str">
        <f>IF(K11654="natural gas",VLOOKUP(D11654,'Cross-Page Data'!$I$4:$J$13,2,FALSE),IF(K11654="solar",VLOOKUP('Form 923'!D11654,'Cross-Page Data'!$I$14:$J$117,2,FALSE),K11654))</f>
        <v>solar pv</v>
      </c>
      <c r="K11654" t="str">
        <f>VLOOKUP(E11654,'Cross-Page Data'!$D$4:$F$48,3,FALSE)</f>
        <v>solar</v>
      </c>
      <c r="L11654" t="b">
        <f>IF(AND($P$6=FALSE,OR(C11654="Commercial NAICS Cogen",C11654="Industrial NAICS Cogen",C11654="NAICS-22 Cogen")),FALSE,IF(AND($P$7=FALSE,OR(C11654="Commercial NAICS Cogen",C11654="Commercial NAICS Non-Cogen",C11654="industrial NAICS Cogen", C11654="industrial NAICS non-cogen")),FALSE,TRUE))</f>
        <v>1</v>
      </c>
      <c r="M11654">
        <f t="shared" si="544"/>
        <v>0.42321034374014505</v>
      </c>
      <c r="N11654">
        <f t="shared" si="545"/>
        <v>1</v>
      </c>
    </row>
    <row r="11655" spans="1:14" x14ac:dyDescent="0.2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s="32">
        <f t="shared" ref="I11655:I11718" si="546">IFERROR(F11655/G11655*10^6,"")</f>
        <v>12697826.856374318</v>
      </c>
      <c r="J11655" t="str">
        <f>IF(K11655="natural gas",VLOOKUP(D11655,'Cross-Page Data'!$I$4:$J$13,2,FALSE),IF(K11655="solar",VLOOKUP('Form 923'!D11655,'Cross-Page Data'!$I$14:$J$117,2,FALSE),K11655))</f>
        <v>natural gas peaker</v>
      </c>
      <c r="K11655" t="str">
        <f>VLOOKUP(E11655,'Cross-Page Data'!$D$4:$F$48,3,FALSE)</f>
        <v>natural gas</v>
      </c>
      <c r="L11655" t="b">
        <f>IF(AND($P$6=FALSE,OR(C11655="Commercial NAICS Cogen",C11655="Industrial NAICS Cogen",C11655="NAICS-22 Cogen")),FALSE,IF(AND($P$7=FALSE,OR(C11655="Commercial NAICS Cogen",C11655="Commercial NAICS Non-Cogen",C11655="industrial NAICS Cogen", C11655="industrial NAICS non-cogen")),FALSE,TRUE))</f>
        <v>1</v>
      </c>
      <c r="M11655">
        <f t="shared" ref="M11655:M11718" si="547">(COUNTIFS($J$6:$J$14148,J11655,$I$6:$I$14148,"&gt;"&amp;I11655)+1)/COUNTIFS($J$6:$J$14148,J11655)</f>
        <v>0.22518518518518518</v>
      </c>
      <c r="N11655">
        <f t="shared" ref="N11655:N11718" si="548">IF(OR(M11655&gt;0.95,M11655&lt;0.05),0,1)</f>
        <v>1</v>
      </c>
    </row>
    <row r="11656" spans="1:14" x14ac:dyDescent="0.2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s="32">
        <f t="shared" si="546"/>
        <v>8901963.2921915967</v>
      </c>
      <c r="J11656" t="str">
        <f>IF(K11656="natural gas",VLOOKUP(D11656,'Cross-Page Data'!$I$4:$J$13,2,FALSE),IF(K11656="solar",VLOOKUP('Form 923'!D11656,'Cross-Page Data'!$I$14:$J$117,2,FALSE),K11656))</f>
        <v>solar pv</v>
      </c>
      <c r="K11656" t="str">
        <f>VLOOKUP(E11656,'Cross-Page Data'!$D$4:$F$48,3,FALSE)</f>
        <v>solar</v>
      </c>
      <c r="L11656" t="b">
        <f>IF(AND($P$6=FALSE,OR(C11656="Commercial NAICS Cogen",C11656="Industrial NAICS Cogen",C11656="NAICS-22 Cogen")),FALSE,IF(AND($P$7=FALSE,OR(C11656="Commercial NAICS Cogen",C11656="Commercial NAICS Non-Cogen",C11656="industrial NAICS Cogen", C11656="industrial NAICS non-cogen")),FALSE,TRUE))</f>
        <v>1</v>
      </c>
      <c r="M11656">
        <f t="shared" si="547"/>
        <v>0.62377798801639861</v>
      </c>
      <c r="N11656">
        <f t="shared" si="548"/>
        <v>1</v>
      </c>
    </row>
    <row r="11657" spans="1:14" x14ac:dyDescent="0.2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s="32">
        <f t="shared" si="546"/>
        <v>8902006.27200987</v>
      </c>
      <c r="J11657" t="str">
        <f>IF(K11657="natural gas",VLOOKUP(D11657,'Cross-Page Data'!$I$4:$J$13,2,FALSE),IF(K11657="solar",VLOOKUP('Form 923'!D11657,'Cross-Page Data'!$I$14:$J$117,2,FALSE),K11657))</f>
        <v>wind</v>
      </c>
      <c r="K11657" t="str">
        <f>VLOOKUP(E11657,'Cross-Page Data'!$D$4:$F$48,3,FALSE)</f>
        <v>wind</v>
      </c>
      <c r="L11657" t="b">
        <f>IF(AND($P$6=FALSE,OR(C11657="Commercial NAICS Cogen",C11657="Industrial NAICS Cogen",C11657="NAICS-22 Cogen")),FALSE,IF(AND($P$7=FALSE,OR(C11657="Commercial NAICS Cogen",C11657="Commercial NAICS Non-Cogen",C11657="industrial NAICS Cogen", C11657="industrial NAICS non-cogen")),FALSE,TRUE))</f>
        <v>1</v>
      </c>
      <c r="M11657">
        <f t="shared" si="547"/>
        <v>0.20822397200349957</v>
      </c>
      <c r="N11657">
        <f t="shared" si="548"/>
        <v>1</v>
      </c>
    </row>
    <row r="11658" spans="1:14" x14ac:dyDescent="0.2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s="32">
        <f t="shared" si="546"/>
        <v>8902011.1620205827</v>
      </c>
      <c r="J11658" t="str">
        <f>IF(K11658="natural gas",VLOOKUP(D11658,'Cross-Page Data'!$I$4:$J$13,2,FALSE),IF(K11658="solar",VLOOKUP('Form 923'!D11658,'Cross-Page Data'!$I$14:$J$117,2,FALSE),K11658))</f>
        <v>wind</v>
      </c>
      <c r="K11658" t="str">
        <f>VLOOKUP(E11658,'Cross-Page Data'!$D$4:$F$48,3,FALSE)</f>
        <v>wind</v>
      </c>
      <c r="L11658" t="b">
        <f>IF(AND($P$6=FALSE,OR(C11658="Commercial NAICS Cogen",C11658="Industrial NAICS Cogen",C11658="NAICS-22 Cogen")),FALSE,IF(AND($P$7=FALSE,OR(C11658="Commercial NAICS Cogen",C11658="Commercial NAICS Non-Cogen",C11658="industrial NAICS Cogen", C11658="industrial NAICS non-cogen")),FALSE,TRUE))</f>
        <v>1</v>
      </c>
      <c r="M11658">
        <f t="shared" si="547"/>
        <v>0.17410323709536307</v>
      </c>
      <c r="N11658">
        <f t="shared" si="548"/>
        <v>1</v>
      </c>
    </row>
    <row r="11659" spans="1:14" x14ac:dyDescent="0.2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s="32">
        <f t="shared" si="546"/>
        <v>8902080.1623541359</v>
      </c>
      <c r="J11659" t="str">
        <f>IF(K11659="natural gas",VLOOKUP(D11659,'Cross-Page Data'!$I$4:$J$13,2,FALSE),IF(K11659="solar",VLOOKUP('Form 923'!D11659,'Cross-Page Data'!$I$14:$J$117,2,FALSE),K11659))</f>
        <v>solar pv</v>
      </c>
      <c r="K11659" t="str">
        <f>VLOOKUP(E11659,'Cross-Page Data'!$D$4:$F$48,3,FALSE)</f>
        <v>solar</v>
      </c>
      <c r="L11659" t="b">
        <f>IF(AND($P$6=FALSE,OR(C11659="Commercial NAICS Cogen",C11659="Industrial NAICS Cogen",C11659="NAICS-22 Cogen")),FALSE,IF(AND($P$7=FALSE,OR(C11659="Commercial NAICS Cogen",C11659="Commercial NAICS Non-Cogen",C11659="industrial NAICS Cogen", C11659="industrial NAICS non-cogen")),FALSE,TRUE))</f>
        <v>1</v>
      </c>
      <c r="M11659">
        <f t="shared" si="547"/>
        <v>0.29202144433932514</v>
      </c>
      <c r="N11659">
        <f t="shared" si="548"/>
        <v>1</v>
      </c>
    </row>
    <row r="11660" spans="1:14" x14ac:dyDescent="0.2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s="32">
        <f t="shared" si="546"/>
        <v>8902498.4765386954</v>
      </c>
      <c r="J11660" t="str">
        <f>IF(K11660="natural gas",VLOOKUP(D11660,'Cross-Page Data'!$I$4:$J$13,2,FALSE),IF(K11660="solar",VLOOKUP('Form 923'!D11660,'Cross-Page Data'!$I$14:$J$117,2,FALSE),K11660))</f>
        <v>solar pv</v>
      </c>
      <c r="K11660" t="str">
        <f>VLOOKUP(E11660,'Cross-Page Data'!$D$4:$F$48,3,FALSE)</f>
        <v>solar</v>
      </c>
      <c r="L11660" t="b">
        <f>IF(AND($P$6=FALSE,OR(C11660="Commercial NAICS Cogen",C11660="Industrial NAICS Cogen",C11660="NAICS-22 Cogen")),FALSE,IF(AND($P$7=FALSE,OR(C11660="Commercial NAICS Cogen",C11660="Commercial NAICS Non-Cogen",C11660="industrial NAICS Cogen", C11660="industrial NAICS non-cogen")),FALSE,TRUE))</f>
        <v>1</v>
      </c>
      <c r="M11660">
        <f t="shared" si="547"/>
        <v>7.1901608325449382E-2</v>
      </c>
      <c r="N11660">
        <f t="shared" si="548"/>
        <v>1</v>
      </c>
    </row>
    <row r="11661" spans="1:14" x14ac:dyDescent="0.2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s="32">
        <f t="shared" si="546"/>
        <v>8902002.0094518661</v>
      </c>
      <c r="J11661" t="str">
        <f>IF(K11661="natural gas",VLOOKUP(D11661,'Cross-Page Data'!$I$4:$J$13,2,FALSE),IF(K11661="solar",VLOOKUP('Form 923'!D11661,'Cross-Page Data'!$I$14:$J$117,2,FALSE),K11661))</f>
        <v>solar pv</v>
      </c>
      <c r="K11661" t="str">
        <f>VLOOKUP(E11661,'Cross-Page Data'!$D$4:$F$48,3,FALSE)</f>
        <v>solar</v>
      </c>
      <c r="L11661" t="b">
        <f>IF(AND($P$6=FALSE,OR(C11661="Commercial NAICS Cogen",C11661="Industrial NAICS Cogen",C11661="NAICS-22 Cogen")),FALSE,IF(AND($P$7=FALSE,OR(C11661="Commercial NAICS Cogen",C11661="Commercial NAICS Non-Cogen",C11661="industrial NAICS Cogen", C11661="industrial NAICS non-cogen")),FALSE,TRUE))</f>
        <v>1</v>
      </c>
      <c r="M11661">
        <f t="shared" si="547"/>
        <v>0.47713654998423211</v>
      </c>
      <c r="N11661">
        <f t="shared" si="548"/>
        <v>1</v>
      </c>
    </row>
    <row r="11662" spans="1:14" x14ac:dyDescent="0.2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s="32">
        <f t="shared" si="546"/>
        <v>8902003.9967876282</v>
      </c>
      <c r="J11662" t="str">
        <f>IF(K11662="natural gas",VLOOKUP(D11662,'Cross-Page Data'!$I$4:$J$13,2,FALSE),IF(K11662="solar",VLOOKUP('Form 923'!D11662,'Cross-Page Data'!$I$14:$J$117,2,FALSE),K11662))</f>
        <v>solar pv</v>
      </c>
      <c r="K11662" t="str">
        <f>VLOOKUP(E11662,'Cross-Page Data'!$D$4:$F$48,3,FALSE)</f>
        <v>solar</v>
      </c>
      <c r="L11662" t="b">
        <f>IF(AND($P$6=FALSE,OR(C11662="Commercial NAICS Cogen",C11662="Industrial NAICS Cogen",C11662="NAICS-22 Cogen")),FALSE,IF(AND($P$7=FALSE,OR(C11662="Commercial NAICS Cogen",C11662="Commercial NAICS Non-Cogen",C11662="industrial NAICS Cogen", C11662="industrial NAICS non-cogen")),FALSE,TRUE))</f>
        <v>1</v>
      </c>
      <c r="M11662">
        <f t="shared" si="547"/>
        <v>0.46389151687164931</v>
      </c>
      <c r="N11662">
        <f t="shared" si="548"/>
        <v>1</v>
      </c>
    </row>
    <row r="11663" spans="1:14" x14ac:dyDescent="0.2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s="32">
        <f t="shared" si="546"/>
        <v>8902027.0270270258</v>
      </c>
      <c r="J11663" t="str">
        <f>IF(K11663="natural gas",VLOOKUP(D11663,'Cross-Page Data'!$I$4:$J$13,2,FALSE),IF(K11663="solar",VLOOKUP('Form 923'!D11663,'Cross-Page Data'!$I$14:$J$117,2,FALSE),K11663))</f>
        <v>solar pv</v>
      </c>
      <c r="K11663" t="str">
        <f>VLOOKUP(E11663,'Cross-Page Data'!$D$4:$F$48,3,FALSE)</f>
        <v>solar</v>
      </c>
      <c r="L11663" t="b">
        <f>IF(AND($P$6=FALSE,OR(C11663="Commercial NAICS Cogen",C11663="Industrial NAICS Cogen",C11663="NAICS-22 Cogen")),FALSE,IF(AND($P$7=FALSE,OR(C11663="Commercial NAICS Cogen",C11663="Commercial NAICS Non-Cogen",C11663="industrial NAICS Cogen", C11663="industrial NAICS non-cogen")),FALSE,TRUE))</f>
        <v>1</v>
      </c>
      <c r="M11663">
        <f t="shared" si="547"/>
        <v>0.3837906023336487</v>
      </c>
      <c r="N11663">
        <f t="shared" si="548"/>
        <v>1</v>
      </c>
    </row>
    <row r="11664" spans="1:14" x14ac:dyDescent="0.2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s="32">
        <f t="shared" si="546"/>
        <v>8901486.199575372</v>
      </c>
      <c r="J11664" t="str">
        <f>IF(K11664="natural gas",VLOOKUP(D11664,'Cross-Page Data'!$I$4:$J$13,2,FALSE),IF(K11664="solar",VLOOKUP('Form 923'!D11664,'Cross-Page Data'!$I$14:$J$117,2,FALSE),K11664))</f>
        <v>solar pv</v>
      </c>
      <c r="K11664" t="str">
        <f>VLOOKUP(E11664,'Cross-Page Data'!$D$4:$F$48,3,FALSE)</f>
        <v>solar</v>
      </c>
      <c r="L11664" t="b">
        <f>IF(AND($P$6=FALSE,OR(C11664="Commercial NAICS Cogen",C11664="Industrial NAICS Cogen",C11664="NAICS-22 Cogen")),FALSE,IF(AND($P$7=FALSE,OR(C11664="Commercial NAICS Cogen",C11664="Commercial NAICS Non-Cogen",C11664="industrial NAICS Cogen", C11664="industrial NAICS non-cogen")),FALSE,TRUE))</f>
        <v>1</v>
      </c>
      <c r="M11664">
        <f t="shared" si="547"/>
        <v>0.89561652475559761</v>
      </c>
      <c r="N11664">
        <f t="shared" si="548"/>
        <v>1</v>
      </c>
    </row>
    <row r="11665" spans="1:14" x14ac:dyDescent="0.2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s="32">
        <f t="shared" si="546"/>
        <v>8900990.0990099013</v>
      </c>
      <c r="J11665" t="str">
        <f>IF(K11665="natural gas",VLOOKUP(D11665,'Cross-Page Data'!$I$4:$J$13,2,FALSE),IF(K11665="solar",VLOOKUP('Form 923'!D11665,'Cross-Page Data'!$I$14:$J$117,2,FALSE),K11665))</f>
        <v>solar pv</v>
      </c>
      <c r="K11665" t="str">
        <f>VLOOKUP(E11665,'Cross-Page Data'!$D$4:$F$48,3,FALSE)</f>
        <v>solar</v>
      </c>
      <c r="L11665" t="b">
        <f>IF(AND($P$6=FALSE,OR(C11665="Commercial NAICS Cogen",C11665="Industrial NAICS Cogen",C11665="NAICS-22 Cogen")),FALSE,IF(AND($P$7=FALSE,OR(C11665="Commercial NAICS Cogen",C11665="Commercial NAICS Non-Cogen",C11665="industrial NAICS Cogen", C11665="industrial NAICS non-cogen")),FALSE,TRUE))</f>
        <v>1</v>
      </c>
      <c r="M11665">
        <f t="shared" si="547"/>
        <v>0.94355093030589721</v>
      </c>
      <c r="N11665">
        <f t="shared" si="548"/>
        <v>1</v>
      </c>
    </row>
    <row r="11666" spans="1:14" x14ac:dyDescent="0.2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s="32">
        <f t="shared" si="546"/>
        <v>8902497.4341430049</v>
      </c>
      <c r="J11666" t="str">
        <f>IF(K11666="natural gas",VLOOKUP(D11666,'Cross-Page Data'!$I$4:$J$13,2,FALSE),IF(K11666="solar",VLOOKUP('Form 923'!D11666,'Cross-Page Data'!$I$14:$J$117,2,FALSE),K11666))</f>
        <v>solar pv</v>
      </c>
      <c r="K11666" t="str">
        <f>VLOOKUP(E11666,'Cross-Page Data'!$D$4:$F$48,3,FALSE)</f>
        <v>solar</v>
      </c>
      <c r="L11666" t="b">
        <f>IF(AND($P$6=FALSE,OR(C11666="Commercial NAICS Cogen",C11666="Industrial NAICS Cogen",C11666="NAICS-22 Cogen")),FALSE,IF(AND($P$7=FALSE,OR(C11666="Commercial NAICS Cogen",C11666="Commercial NAICS Non-Cogen",C11666="industrial NAICS Cogen", C11666="industrial NAICS non-cogen")),FALSE,TRUE))</f>
        <v>1</v>
      </c>
      <c r="M11666">
        <f t="shared" si="547"/>
        <v>7.2847682119205295E-2</v>
      </c>
      <c r="N11666">
        <f t="shared" si="548"/>
        <v>1</v>
      </c>
    </row>
    <row r="11667" spans="1:14" x14ac:dyDescent="0.2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s="32">
        <f t="shared" si="546"/>
        <v>8902029.3268080875</v>
      </c>
      <c r="J11667" t="str">
        <f>IF(K11667="natural gas",VLOOKUP(D11667,'Cross-Page Data'!$I$4:$J$13,2,FALSE),IF(K11667="solar",VLOOKUP('Form 923'!D11667,'Cross-Page Data'!$I$14:$J$117,2,FALSE),K11667))</f>
        <v>solar pv</v>
      </c>
      <c r="K11667" t="str">
        <f>VLOOKUP(E11667,'Cross-Page Data'!$D$4:$F$48,3,FALSE)</f>
        <v>solar</v>
      </c>
      <c r="L11667" t="b">
        <f>IF(AND($P$6=FALSE,OR(C11667="Commercial NAICS Cogen",C11667="Industrial NAICS Cogen",C11667="NAICS-22 Cogen")),FALSE,IF(AND($P$7=FALSE,OR(C11667="Commercial NAICS Cogen",C11667="Commercial NAICS Non-Cogen",C11667="industrial NAICS Cogen", C11667="industrial NAICS non-cogen")),FALSE,TRUE))</f>
        <v>1</v>
      </c>
      <c r="M11667">
        <f t="shared" si="547"/>
        <v>0.37748344370860926</v>
      </c>
      <c r="N11667">
        <f t="shared" si="548"/>
        <v>1</v>
      </c>
    </row>
    <row r="11668" spans="1:14" x14ac:dyDescent="0.2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s="32">
        <f t="shared" si="546"/>
        <v>8902129.5376806799</v>
      </c>
      <c r="J11668" t="str">
        <f>IF(K11668="natural gas",VLOOKUP(D11668,'Cross-Page Data'!$I$4:$J$13,2,FALSE),IF(K11668="solar",VLOOKUP('Form 923'!D11668,'Cross-Page Data'!$I$14:$J$117,2,FALSE),K11668))</f>
        <v>solar pv</v>
      </c>
      <c r="K11668" t="str">
        <f>VLOOKUP(E11668,'Cross-Page Data'!$D$4:$F$48,3,FALSE)</f>
        <v>solar</v>
      </c>
      <c r="L11668" t="b">
        <f>IF(AND($P$6=FALSE,OR(C11668="Commercial NAICS Cogen",C11668="Industrial NAICS Cogen",C11668="NAICS-22 Cogen")),FALSE,IF(AND($P$7=FALSE,OR(C11668="Commercial NAICS Cogen",C11668="Commercial NAICS Non-Cogen",C11668="industrial NAICS Cogen", C11668="industrial NAICS non-cogen")),FALSE,TRUE))</f>
        <v>1</v>
      </c>
      <c r="M11668">
        <f t="shared" si="547"/>
        <v>0.23494165878271839</v>
      </c>
      <c r="N11668">
        <f t="shared" si="548"/>
        <v>1</v>
      </c>
    </row>
    <row r="11669" spans="1:14" x14ac:dyDescent="0.2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s="32">
        <f t="shared" si="546"/>
        <v>8901985.4426279478</v>
      </c>
      <c r="J11669" t="str">
        <f>IF(K11669="natural gas",VLOOKUP(D11669,'Cross-Page Data'!$I$4:$J$13,2,FALSE),IF(K11669="solar",VLOOKUP('Form 923'!D11669,'Cross-Page Data'!$I$14:$J$117,2,FALSE),K11669))</f>
        <v>solar pv</v>
      </c>
      <c r="K11669" t="str">
        <f>VLOOKUP(E11669,'Cross-Page Data'!$D$4:$F$48,3,FALSE)</f>
        <v>solar</v>
      </c>
      <c r="L11669" t="b">
        <f>IF(AND($P$6=FALSE,OR(C11669="Commercial NAICS Cogen",C11669="Industrial NAICS Cogen",C11669="NAICS-22 Cogen")),FALSE,IF(AND($P$7=FALSE,OR(C11669="Commercial NAICS Cogen",C11669="Commercial NAICS Non-Cogen",C11669="industrial NAICS Cogen", C11669="industrial NAICS non-cogen")),FALSE,TRUE))</f>
        <v>1</v>
      </c>
      <c r="M11669">
        <f t="shared" si="547"/>
        <v>0.56985178177231155</v>
      </c>
      <c r="N11669">
        <f t="shared" si="548"/>
        <v>1</v>
      </c>
    </row>
    <row r="11670" spans="1:14" x14ac:dyDescent="0.2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s="32">
        <f t="shared" si="546"/>
        <v>8901999.7335303593</v>
      </c>
      <c r="J11670" t="str">
        <f>IF(K11670="natural gas",VLOOKUP(D11670,'Cross-Page Data'!$I$4:$J$13,2,FALSE),IF(K11670="solar",VLOOKUP('Form 923'!D11670,'Cross-Page Data'!$I$14:$J$117,2,FALSE),K11670))</f>
        <v>wind</v>
      </c>
      <c r="K11670" t="str">
        <f>VLOOKUP(E11670,'Cross-Page Data'!$D$4:$F$48,3,FALSE)</f>
        <v>wind</v>
      </c>
      <c r="L11670" t="b">
        <f>IF(AND($P$6=FALSE,OR(C11670="Commercial NAICS Cogen",C11670="Industrial NAICS Cogen",C11670="NAICS-22 Cogen")),FALSE,IF(AND($P$7=FALSE,OR(C11670="Commercial NAICS Cogen",C11670="Commercial NAICS Non-Cogen",C11670="industrial NAICS Cogen", C11670="industrial NAICS non-cogen")),FALSE,TRUE))</f>
        <v>1</v>
      </c>
      <c r="M11670">
        <f t="shared" si="547"/>
        <v>0.5065616797900262</v>
      </c>
      <c r="N11670">
        <f t="shared" si="548"/>
        <v>1</v>
      </c>
    </row>
    <row r="11671" spans="1:14" x14ac:dyDescent="0.2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s="32">
        <f t="shared" si="546"/>
        <v>8902154.3985637352</v>
      </c>
      <c r="J11671" t="str">
        <f>IF(K11671="natural gas",VLOOKUP(D11671,'Cross-Page Data'!$I$4:$J$13,2,FALSE),IF(K11671="solar",VLOOKUP('Form 923'!D11671,'Cross-Page Data'!$I$14:$J$117,2,FALSE),K11671))</f>
        <v>solar pv</v>
      </c>
      <c r="K11671" t="str">
        <f>VLOOKUP(E11671,'Cross-Page Data'!$D$4:$F$48,3,FALSE)</f>
        <v>solar</v>
      </c>
      <c r="L11671" t="b">
        <f>IF(AND($P$6=FALSE,OR(C11671="Commercial NAICS Cogen",C11671="Industrial NAICS Cogen",C11671="NAICS-22 Cogen")),FALSE,IF(AND($P$7=FALSE,OR(C11671="Commercial NAICS Cogen",C11671="Commercial NAICS Non-Cogen",C11671="industrial NAICS Cogen", C11671="industrial NAICS non-cogen")),FALSE,TRUE))</f>
        <v>1</v>
      </c>
      <c r="M11671">
        <f t="shared" si="547"/>
        <v>0.21065909807631661</v>
      </c>
      <c r="N11671">
        <f t="shared" si="548"/>
        <v>1</v>
      </c>
    </row>
    <row r="11672" spans="1:14" x14ac:dyDescent="0.2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s="32">
        <f t="shared" si="546"/>
        <v>8901993.1939718034</v>
      </c>
      <c r="J11672" t="str">
        <f>IF(K11672="natural gas",VLOOKUP(D11672,'Cross-Page Data'!$I$4:$J$13,2,FALSE),IF(K11672="solar",VLOOKUP('Form 923'!D11672,'Cross-Page Data'!$I$14:$J$117,2,FALSE),K11672))</f>
        <v>solar pv</v>
      </c>
      <c r="K11672" t="str">
        <f>VLOOKUP(E11672,'Cross-Page Data'!$D$4:$F$48,3,FALSE)</f>
        <v>solar</v>
      </c>
      <c r="L11672" t="b">
        <f>IF(AND($P$6=FALSE,OR(C11672="Commercial NAICS Cogen",C11672="Industrial NAICS Cogen",C11672="NAICS-22 Cogen")),FALSE,IF(AND($P$7=FALSE,OR(C11672="Commercial NAICS Cogen",C11672="Commercial NAICS Non-Cogen",C11672="industrial NAICS Cogen", C11672="industrial NAICS non-cogen")),FALSE,TRUE))</f>
        <v>1</v>
      </c>
      <c r="M11672">
        <f t="shared" si="547"/>
        <v>0.53894670450961846</v>
      </c>
      <c r="N11672">
        <f t="shared" si="548"/>
        <v>1</v>
      </c>
    </row>
    <row r="11673" spans="1:14" x14ac:dyDescent="0.2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s="32">
        <f t="shared" si="546"/>
        <v>8901999.2470625527</v>
      </c>
      <c r="J11673" t="str">
        <f>IF(K11673="natural gas",VLOOKUP(D11673,'Cross-Page Data'!$I$4:$J$13,2,FALSE),IF(K11673="solar",VLOOKUP('Form 923'!D11673,'Cross-Page Data'!$I$14:$J$117,2,FALSE),K11673))</f>
        <v>solar pv</v>
      </c>
      <c r="K11673" t="str">
        <f>VLOOKUP(E11673,'Cross-Page Data'!$D$4:$F$48,3,FALSE)</f>
        <v>solar</v>
      </c>
      <c r="L11673" t="b">
        <f>IF(AND($P$6=FALSE,OR(C11673="Commercial NAICS Cogen",C11673="Industrial NAICS Cogen",C11673="NAICS-22 Cogen")),FALSE,IF(AND($P$7=FALSE,OR(C11673="Commercial NAICS Cogen",C11673="Commercial NAICS Non-Cogen",C11673="industrial NAICS Cogen", C11673="industrial NAICS non-cogen")),FALSE,TRUE))</f>
        <v>1</v>
      </c>
      <c r="M11673">
        <f t="shared" si="547"/>
        <v>0.50394197414064967</v>
      </c>
      <c r="N11673">
        <f t="shared" si="548"/>
        <v>1</v>
      </c>
    </row>
    <row r="11674" spans="1:14" x14ac:dyDescent="0.2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s="32" t="str">
        <f t="shared" si="546"/>
        <v/>
      </c>
      <c r="J11674" t="str">
        <f>IF(K11674="natural gas",VLOOKUP(D11674,'Cross-Page Data'!$I$4:$J$13,2,FALSE),IF(K11674="solar",VLOOKUP('Form 923'!D11674,'Cross-Page Data'!$I$14:$J$117,2,FALSE),K11674))</f>
        <v>other</v>
      </c>
      <c r="K11674" t="str">
        <f>VLOOKUP(E11674,'Cross-Page Data'!$D$4:$F$48,3,FALSE)</f>
        <v>other</v>
      </c>
      <c r="L11674" t="b">
        <f>IF(AND($P$6=FALSE,OR(C11674="Commercial NAICS Cogen",C11674="Industrial NAICS Cogen",C11674="NAICS-22 Cogen")),FALSE,IF(AND($P$7=FALSE,OR(C11674="Commercial NAICS Cogen",C11674="Commercial NAICS Non-Cogen",C11674="industrial NAICS Cogen", C11674="industrial NAICS non-cogen")),FALSE,TRUE))</f>
        <v>1</v>
      </c>
      <c r="M11674">
        <f t="shared" si="547"/>
        <v>1.6233766233766235E-3</v>
      </c>
      <c r="N11674">
        <f t="shared" si="548"/>
        <v>0</v>
      </c>
    </row>
    <row r="11675" spans="1:14" x14ac:dyDescent="0.2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s="32">
        <f t="shared" si="546"/>
        <v>8902003.8015383799</v>
      </c>
      <c r="J11675" t="str">
        <f>IF(K11675="natural gas",VLOOKUP(D11675,'Cross-Page Data'!$I$4:$J$13,2,FALSE),IF(K11675="solar",VLOOKUP('Form 923'!D11675,'Cross-Page Data'!$I$14:$J$117,2,FALSE),K11675))</f>
        <v>solar pv</v>
      </c>
      <c r="K11675" t="str">
        <f>VLOOKUP(E11675,'Cross-Page Data'!$D$4:$F$48,3,FALSE)</f>
        <v>solar</v>
      </c>
      <c r="L11675" t="b">
        <f>IF(AND($P$6=FALSE,OR(C11675="Commercial NAICS Cogen",C11675="Industrial NAICS Cogen",C11675="NAICS-22 Cogen")),FALSE,IF(AND($P$7=FALSE,OR(C11675="Commercial NAICS Cogen",C11675="Commercial NAICS Non-Cogen",C11675="industrial NAICS Cogen", C11675="industrial NAICS non-cogen")),FALSE,TRUE))</f>
        <v>1</v>
      </c>
      <c r="M11675">
        <f t="shared" si="547"/>
        <v>0.46515294859665718</v>
      </c>
      <c r="N11675">
        <f t="shared" si="548"/>
        <v>1</v>
      </c>
    </row>
    <row r="11676" spans="1:14" x14ac:dyDescent="0.2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s="32">
        <f t="shared" si="546"/>
        <v>8901834.8623853214</v>
      </c>
      <c r="J11676" t="str">
        <f>IF(K11676="natural gas",VLOOKUP(D11676,'Cross-Page Data'!$I$4:$J$13,2,FALSE),IF(K11676="solar",VLOOKUP('Form 923'!D11676,'Cross-Page Data'!$I$14:$J$117,2,FALSE),K11676))</f>
        <v>solar pv</v>
      </c>
      <c r="K11676" t="str">
        <f>VLOOKUP(E11676,'Cross-Page Data'!$D$4:$F$48,3,FALSE)</f>
        <v>solar</v>
      </c>
      <c r="L11676" t="b">
        <f>IF(AND($P$6=FALSE,OR(C11676="Commercial NAICS Cogen",C11676="Industrial NAICS Cogen",C11676="NAICS-22 Cogen")),FALSE,IF(AND($P$7=FALSE,OR(C11676="Commercial NAICS Cogen",C11676="Commercial NAICS Non-Cogen",C11676="industrial NAICS Cogen", C11676="industrial NAICS non-cogen")),FALSE,TRUE))</f>
        <v>1</v>
      </c>
      <c r="M11676">
        <f t="shared" si="547"/>
        <v>0.77451907915484075</v>
      </c>
      <c r="N11676">
        <f t="shared" si="548"/>
        <v>1</v>
      </c>
    </row>
    <row r="11677" spans="1:14" x14ac:dyDescent="0.2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s="32">
        <f t="shared" si="546"/>
        <v>8902135.7123546898</v>
      </c>
      <c r="J11677" t="str">
        <f>IF(K11677="natural gas",VLOOKUP(D11677,'Cross-Page Data'!$I$4:$J$13,2,FALSE),IF(K11677="solar",VLOOKUP('Form 923'!D11677,'Cross-Page Data'!$I$14:$J$117,2,FALSE),K11677))</f>
        <v>solar pv</v>
      </c>
      <c r="K11677" t="str">
        <f>VLOOKUP(E11677,'Cross-Page Data'!$D$4:$F$48,3,FALSE)</f>
        <v>solar</v>
      </c>
      <c r="L11677" t="b">
        <f>IF(AND($P$6=FALSE,OR(C11677="Commercial NAICS Cogen",C11677="Industrial NAICS Cogen",C11677="NAICS-22 Cogen")),FALSE,IF(AND($P$7=FALSE,OR(C11677="Commercial NAICS Cogen",C11677="Commercial NAICS Non-Cogen",C11677="industrial NAICS Cogen", C11677="industrial NAICS non-cogen")),FALSE,TRUE))</f>
        <v>1</v>
      </c>
      <c r="M11677">
        <f t="shared" si="547"/>
        <v>0.22737306843267108</v>
      </c>
      <c r="N11677">
        <f t="shared" si="548"/>
        <v>1</v>
      </c>
    </row>
    <row r="11678" spans="1:14" x14ac:dyDescent="0.2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s="32">
        <f t="shared" si="546"/>
        <v>8901906.3483250048</v>
      </c>
      <c r="J11678" t="str">
        <f>IF(K11678="natural gas",VLOOKUP(D11678,'Cross-Page Data'!$I$4:$J$13,2,FALSE),IF(K11678="solar",VLOOKUP('Form 923'!D11678,'Cross-Page Data'!$I$14:$J$117,2,FALSE),K11678))</f>
        <v>solar pv</v>
      </c>
      <c r="K11678" t="str">
        <f>VLOOKUP(E11678,'Cross-Page Data'!$D$4:$F$48,3,FALSE)</f>
        <v>solar</v>
      </c>
      <c r="L11678" t="b">
        <f>IF(AND($P$6=FALSE,OR(C11678="Commercial NAICS Cogen",C11678="Industrial NAICS Cogen",C11678="NAICS-22 Cogen")),FALSE,IF(AND($P$7=FALSE,OR(C11678="Commercial NAICS Cogen",C11678="Commercial NAICS Non-Cogen",C11678="industrial NAICS Cogen", C11678="industrial NAICS non-cogen")),FALSE,TRUE))</f>
        <v>1</v>
      </c>
      <c r="M11678">
        <f t="shared" si="547"/>
        <v>0.70261747082939141</v>
      </c>
      <c r="N11678">
        <f t="shared" si="548"/>
        <v>1</v>
      </c>
    </row>
    <row r="11679" spans="1:14" x14ac:dyDescent="0.2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s="32">
        <f t="shared" si="546"/>
        <v>8901551.3126491643</v>
      </c>
      <c r="J11679" t="str">
        <f>IF(K11679="natural gas",VLOOKUP(D11679,'Cross-Page Data'!$I$4:$J$13,2,FALSE),IF(K11679="solar",VLOOKUP('Form 923'!D11679,'Cross-Page Data'!$I$14:$J$117,2,FALSE),K11679))</f>
        <v>solar pv</v>
      </c>
      <c r="K11679" t="str">
        <f>VLOOKUP(E11679,'Cross-Page Data'!$D$4:$F$48,3,FALSE)</f>
        <v>solar</v>
      </c>
      <c r="L11679" t="b">
        <f>IF(AND($P$6=FALSE,OR(C11679="Commercial NAICS Cogen",C11679="Industrial NAICS Cogen",C11679="NAICS-22 Cogen")),FALSE,IF(AND($P$7=FALSE,OR(C11679="Commercial NAICS Cogen",C11679="Commercial NAICS Non-Cogen",C11679="industrial NAICS Cogen", C11679="industrial NAICS non-cogen")),FALSE,TRUE))</f>
        <v>1</v>
      </c>
      <c r="M11679">
        <f t="shared" si="547"/>
        <v>0.88520971302428253</v>
      </c>
      <c r="N11679">
        <f t="shared" si="548"/>
        <v>1</v>
      </c>
    </row>
    <row r="11680" spans="1:14" x14ac:dyDescent="0.2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s="32">
        <f t="shared" si="546"/>
        <v>8902313.6246786639</v>
      </c>
      <c r="J11680" t="str">
        <f>IF(K11680="natural gas",VLOOKUP(D11680,'Cross-Page Data'!$I$4:$J$13,2,FALSE),IF(K11680="solar",VLOOKUP('Form 923'!D11680,'Cross-Page Data'!$I$14:$J$117,2,FALSE),K11680))</f>
        <v>solar pv</v>
      </c>
      <c r="K11680" t="str">
        <f>VLOOKUP(E11680,'Cross-Page Data'!$D$4:$F$48,3,FALSE)</f>
        <v>solar</v>
      </c>
      <c r="L11680" t="b">
        <f>IF(AND($P$6=FALSE,OR(C11680="Commercial NAICS Cogen",C11680="Industrial NAICS Cogen",C11680="NAICS-22 Cogen")),FALSE,IF(AND($P$7=FALSE,OR(C11680="Commercial NAICS Cogen",C11680="Commercial NAICS Non-Cogen",C11680="industrial NAICS Cogen", C11680="industrial NAICS non-cogen")),FALSE,TRUE))</f>
        <v>1</v>
      </c>
      <c r="M11680">
        <f t="shared" si="547"/>
        <v>0.12141280353200883</v>
      </c>
      <c r="N11680">
        <f t="shared" si="548"/>
        <v>1</v>
      </c>
    </row>
    <row r="11681" spans="1:14" x14ac:dyDescent="0.2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s="32">
        <f t="shared" si="546"/>
        <v>8902042.6092686132</v>
      </c>
      <c r="J11681" t="str">
        <f>IF(K11681="natural gas",VLOOKUP(D11681,'Cross-Page Data'!$I$4:$J$13,2,FALSE),IF(K11681="solar",VLOOKUP('Form 923'!D11681,'Cross-Page Data'!$I$14:$J$117,2,FALSE),K11681))</f>
        <v>solar pv</v>
      </c>
      <c r="K11681" t="str">
        <f>VLOOKUP(E11681,'Cross-Page Data'!$D$4:$F$48,3,FALSE)</f>
        <v>solar</v>
      </c>
      <c r="L11681" t="b">
        <f>IF(AND($P$6=FALSE,OR(C11681="Commercial NAICS Cogen",C11681="Industrial NAICS Cogen",C11681="NAICS-22 Cogen")),FALSE,IF(AND($P$7=FALSE,OR(C11681="Commercial NAICS Cogen",C11681="Commercial NAICS Non-Cogen",C11681="industrial NAICS Cogen", C11681="industrial NAICS non-cogen")),FALSE,TRUE))</f>
        <v>1</v>
      </c>
      <c r="M11681">
        <f t="shared" si="547"/>
        <v>0.35225480920845159</v>
      </c>
      <c r="N11681">
        <f t="shared" si="548"/>
        <v>1</v>
      </c>
    </row>
    <row r="11682" spans="1:14" x14ac:dyDescent="0.2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s="32">
        <f t="shared" si="546"/>
        <v>8901719.1047680844</v>
      </c>
      <c r="J11682" t="str">
        <f>IF(K11682="natural gas",VLOOKUP(D11682,'Cross-Page Data'!$I$4:$J$13,2,FALSE),IF(K11682="solar",VLOOKUP('Form 923'!D11682,'Cross-Page Data'!$I$14:$J$117,2,FALSE),K11682))</f>
        <v>solar pv</v>
      </c>
      <c r="K11682" t="str">
        <f>VLOOKUP(E11682,'Cross-Page Data'!$D$4:$F$48,3,FALSE)</f>
        <v>solar</v>
      </c>
      <c r="L11682" t="b">
        <f>IF(AND($P$6=FALSE,OR(C11682="Commercial NAICS Cogen",C11682="Industrial NAICS Cogen",C11682="NAICS-22 Cogen")),FALSE,IF(AND($P$7=FALSE,OR(C11682="Commercial NAICS Cogen",C11682="Commercial NAICS Non-Cogen",C11682="industrial NAICS Cogen", C11682="industrial NAICS non-cogen")),FALSE,TRUE))</f>
        <v>1</v>
      </c>
      <c r="M11682">
        <f t="shared" si="547"/>
        <v>0.84169031851151055</v>
      </c>
      <c r="N11682">
        <f t="shared" si="548"/>
        <v>1</v>
      </c>
    </row>
    <row r="11683" spans="1:14" ht="26.25" x14ac:dyDescent="0.2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s="32">
        <f t="shared" si="546"/>
        <v>8902403.1387935262</v>
      </c>
      <c r="J11683" t="str">
        <f>IF(K11683="natural gas",VLOOKUP(D11683,'Cross-Page Data'!$I$4:$J$13,2,FALSE),IF(K11683="solar",VLOOKUP('Form 923'!D11683,'Cross-Page Data'!$I$14:$J$117,2,FALSE),K11683))</f>
        <v>solar pv</v>
      </c>
      <c r="K11683" t="str">
        <f>VLOOKUP(E11683,'Cross-Page Data'!$D$4:$F$48,3,FALSE)</f>
        <v>solar</v>
      </c>
      <c r="L11683" t="b">
        <f>IF(AND($P$6=FALSE,OR(C11683="Commercial NAICS Cogen",C11683="Industrial NAICS Cogen",C11683="NAICS-22 Cogen")),FALSE,IF(AND($P$7=FALSE,OR(C11683="Commercial NAICS Cogen",C11683="Commercial NAICS Non-Cogen",C11683="industrial NAICS Cogen", C11683="industrial NAICS non-cogen")),FALSE,TRUE))</f>
        <v>0</v>
      </c>
      <c r="M11683">
        <f t="shared" si="547"/>
        <v>9.4922737306843266E-2</v>
      </c>
      <c r="N11683">
        <f t="shared" si="548"/>
        <v>1</v>
      </c>
    </row>
    <row r="11684" spans="1:14" ht="26.25" x14ac:dyDescent="0.2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s="32">
        <f t="shared" si="546"/>
        <v>8902723.7354085613</v>
      </c>
      <c r="J11684" t="str">
        <f>IF(K11684="natural gas",VLOOKUP(D11684,'Cross-Page Data'!$I$4:$J$13,2,FALSE),IF(K11684="solar",VLOOKUP('Form 923'!D11684,'Cross-Page Data'!$I$14:$J$117,2,FALSE),K11684))</f>
        <v>solar pv</v>
      </c>
      <c r="K11684" t="str">
        <f>VLOOKUP(E11684,'Cross-Page Data'!$D$4:$F$48,3,FALSE)</f>
        <v>solar</v>
      </c>
      <c r="L11684" t="b">
        <f>IF(AND($P$6=FALSE,OR(C11684="Commercial NAICS Cogen",C11684="Industrial NAICS Cogen",C11684="NAICS-22 Cogen")),FALSE,IF(AND($P$7=FALSE,OR(C11684="Commercial NAICS Cogen",C11684="Commercial NAICS Non-Cogen",C11684="industrial NAICS Cogen", C11684="industrial NAICS non-cogen")),FALSE,TRUE))</f>
        <v>0</v>
      </c>
      <c r="M11684">
        <f t="shared" si="547"/>
        <v>4.2888678650268054E-2</v>
      </c>
      <c r="N11684">
        <f t="shared" si="548"/>
        <v>0</v>
      </c>
    </row>
    <row r="11685" spans="1:14" ht="26.25" x14ac:dyDescent="0.2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s="32">
        <f t="shared" si="546"/>
        <v>8901305.0570962485</v>
      </c>
      <c r="J11685" t="str">
        <f>IF(K11685="natural gas",VLOOKUP(D11685,'Cross-Page Data'!$I$4:$J$13,2,FALSE),IF(K11685="solar",VLOOKUP('Form 923'!D11685,'Cross-Page Data'!$I$14:$J$117,2,FALSE),K11685))</f>
        <v>solar pv</v>
      </c>
      <c r="K11685" t="str">
        <f>VLOOKUP(E11685,'Cross-Page Data'!$D$4:$F$48,3,FALSE)</f>
        <v>solar</v>
      </c>
      <c r="L11685" t="b">
        <f>IF(AND($P$6=FALSE,OR(C11685="Commercial NAICS Cogen",C11685="Industrial NAICS Cogen",C11685="NAICS-22 Cogen")),FALSE,IF(AND($P$7=FALSE,OR(C11685="Commercial NAICS Cogen",C11685="Commercial NAICS Non-Cogen",C11685="industrial NAICS Cogen", C11685="industrial NAICS non-cogen")),FALSE,TRUE))</f>
        <v>0</v>
      </c>
      <c r="M11685">
        <f t="shared" si="547"/>
        <v>0.92052980132450335</v>
      </c>
      <c r="N11685">
        <f t="shared" si="548"/>
        <v>1</v>
      </c>
    </row>
    <row r="11686" spans="1:14" x14ac:dyDescent="0.2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s="32">
        <f t="shared" si="546"/>
        <v>8901997.9600700792</v>
      </c>
      <c r="J11686" t="str">
        <f>IF(K11686="natural gas",VLOOKUP(D11686,'Cross-Page Data'!$I$4:$J$13,2,FALSE),IF(K11686="solar",VLOOKUP('Form 923'!D11686,'Cross-Page Data'!$I$14:$J$117,2,FALSE),K11686))</f>
        <v>wind</v>
      </c>
      <c r="K11686" t="str">
        <f>VLOOKUP(E11686,'Cross-Page Data'!$D$4:$F$48,3,FALSE)</f>
        <v>wind</v>
      </c>
      <c r="L11686" t="b">
        <f>IF(AND($P$6=FALSE,OR(C11686="Commercial NAICS Cogen",C11686="Industrial NAICS Cogen",C11686="NAICS-22 Cogen")),FALSE,IF(AND($P$7=FALSE,OR(C11686="Commercial NAICS Cogen",C11686="Commercial NAICS Non-Cogen",C11686="industrial NAICS Cogen", C11686="industrial NAICS non-cogen")),FALSE,TRUE))</f>
        <v>1</v>
      </c>
      <c r="M11686">
        <f t="shared" si="547"/>
        <v>0.64741907261592302</v>
      </c>
      <c r="N11686">
        <f t="shared" si="548"/>
        <v>1</v>
      </c>
    </row>
    <row r="11687" spans="1:14" x14ac:dyDescent="0.2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s="32" t="str">
        <f t="shared" si="546"/>
        <v/>
      </c>
      <c r="J11687" t="str">
        <f>IF(K11687="natural gas",VLOOKUP(D11687,'Cross-Page Data'!$I$4:$J$13,2,FALSE),IF(K11687="solar",VLOOKUP('Form 923'!D11687,'Cross-Page Data'!$I$14:$J$117,2,FALSE),K11687))</f>
        <v>wind</v>
      </c>
      <c r="K11687" t="str">
        <f>VLOOKUP(E11687,'Cross-Page Data'!$D$4:$F$48,3,FALSE)</f>
        <v>wind</v>
      </c>
      <c r="L11687" t="b">
        <f>IF(AND($P$6=FALSE,OR(C11687="Commercial NAICS Cogen",C11687="Industrial NAICS Cogen",C11687="NAICS-22 Cogen")),FALSE,IF(AND($P$7=FALSE,OR(C11687="Commercial NAICS Cogen",C11687="Commercial NAICS Non-Cogen",C11687="industrial NAICS Cogen", C11687="industrial NAICS non-cogen")),FALSE,TRUE))</f>
        <v>1</v>
      </c>
      <c r="M11687">
        <f t="shared" si="547"/>
        <v>8.7489063867016625E-4</v>
      </c>
      <c r="N11687">
        <f t="shared" si="548"/>
        <v>0</v>
      </c>
    </row>
    <row r="11688" spans="1:14" x14ac:dyDescent="0.2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s="32">
        <f t="shared" si="546"/>
        <v>8901993.7663879674</v>
      </c>
      <c r="J11688" t="str">
        <f>IF(K11688="natural gas",VLOOKUP(D11688,'Cross-Page Data'!$I$4:$J$13,2,FALSE),IF(K11688="solar",VLOOKUP('Form 923'!D11688,'Cross-Page Data'!$I$14:$J$117,2,FALSE),K11688))</f>
        <v>wind</v>
      </c>
      <c r="K11688" t="str">
        <f>VLOOKUP(E11688,'Cross-Page Data'!$D$4:$F$48,3,FALSE)</f>
        <v>wind</v>
      </c>
      <c r="L11688" t="b">
        <f>IF(AND($P$6=FALSE,OR(C11688="Commercial NAICS Cogen",C11688="Industrial NAICS Cogen",C11688="NAICS-22 Cogen")),FALSE,IF(AND($P$7=FALSE,OR(C11688="Commercial NAICS Cogen",C11688="Commercial NAICS Non-Cogen",C11688="industrial NAICS Cogen", C11688="industrial NAICS non-cogen")),FALSE,TRUE))</f>
        <v>1</v>
      </c>
      <c r="M11688">
        <f t="shared" si="547"/>
        <v>0.7707786526684165</v>
      </c>
      <c r="N11688">
        <f t="shared" si="548"/>
        <v>1</v>
      </c>
    </row>
    <row r="11689" spans="1:14" x14ac:dyDescent="0.2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s="32">
        <f t="shared" si="546"/>
        <v>0</v>
      </c>
      <c r="J11689" t="str">
        <f>IF(K11689="natural gas",VLOOKUP(D11689,'Cross-Page Data'!$I$4:$J$13,2,FALSE),IF(K11689="solar",VLOOKUP('Form 923'!D11689,'Cross-Page Data'!$I$14:$J$117,2,FALSE),K11689))</f>
        <v>other</v>
      </c>
      <c r="K11689" t="str">
        <f>VLOOKUP(E11689,'Cross-Page Data'!$D$4:$F$48,3,FALSE)</f>
        <v>other</v>
      </c>
      <c r="L11689" t="b">
        <f>IF(AND($P$6=FALSE,OR(C11689="Commercial NAICS Cogen",C11689="Industrial NAICS Cogen",C11689="NAICS-22 Cogen")),FALSE,IF(AND($P$7=FALSE,OR(C11689="Commercial NAICS Cogen",C11689="Commercial NAICS Non-Cogen",C11689="industrial NAICS Cogen", C11689="industrial NAICS non-cogen")),FALSE,TRUE))</f>
        <v>1</v>
      </c>
      <c r="M11689">
        <f t="shared" si="547"/>
        <v>0.47889610389610388</v>
      </c>
      <c r="N11689">
        <f t="shared" si="548"/>
        <v>1</v>
      </c>
    </row>
    <row r="11690" spans="1:14" x14ac:dyDescent="0.2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s="32">
        <f t="shared" si="546"/>
        <v>8902134.5146999601</v>
      </c>
      <c r="J11690" t="str">
        <f>IF(K11690="natural gas",VLOOKUP(D11690,'Cross-Page Data'!$I$4:$J$13,2,FALSE),IF(K11690="solar",VLOOKUP('Form 923'!D11690,'Cross-Page Data'!$I$14:$J$117,2,FALSE),K11690))</f>
        <v>solar pv</v>
      </c>
      <c r="K11690" t="str">
        <f>VLOOKUP(E11690,'Cross-Page Data'!$D$4:$F$48,3,FALSE)</f>
        <v>solar</v>
      </c>
      <c r="L11690" t="b">
        <f>IF(AND($P$6=FALSE,OR(C11690="Commercial NAICS Cogen",C11690="Industrial NAICS Cogen",C11690="NAICS-22 Cogen")),FALSE,IF(AND($P$7=FALSE,OR(C11690="Commercial NAICS Cogen",C11690="Commercial NAICS Non-Cogen",C11690="industrial NAICS Cogen", C11690="industrial NAICS non-cogen")),FALSE,TRUE))</f>
        <v>1</v>
      </c>
      <c r="M11690">
        <f t="shared" si="547"/>
        <v>0.2292652160201829</v>
      </c>
      <c r="N11690">
        <f t="shared" si="548"/>
        <v>1</v>
      </c>
    </row>
    <row r="11691" spans="1:14" x14ac:dyDescent="0.2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s="32">
        <f t="shared" si="546"/>
        <v>8902027.0270270258</v>
      </c>
      <c r="J11691" t="str">
        <f>IF(K11691="natural gas",VLOOKUP(D11691,'Cross-Page Data'!$I$4:$J$13,2,FALSE),IF(K11691="solar",VLOOKUP('Form 923'!D11691,'Cross-Page Data'!$I$14:$J$117,2,FALSE),K11691))</f>
        <v>solar pv</v>
      </c>
      <c r="K11691" t="str">
        <f>VLOOKUP(E11691,'Cross-Page Data'!$D$4:$F$48,3,FALSE)</f>
        <v>solar</v>
      </c>
      <c r="L11691" t="b">
        <f>IF(AND($P$6=FALSE,OR(C11691="Commercial NAICS Cogen",C11691="Industrial NAICS Cogen",C11691="NAICS-22 Cogen")),FALSE,IF(AND($P$7=FALSE,OR(C11691="Commercial NAICS Cogen",C11691="Commercial NAICS Non-Cogen",C11691="industrial NAICS Cogen", C11691="industrial NAICS non-cogen")),FALSE,TRUE))</f>
        <v>1</v>
      </c>
      <c r="M11691">
        <f t="shared" si="547"/>
        <v>0.3837906023336487</v>
      </c>
      <c r="N11691">
        <f t="shared" si="548"/>
        <v>1</v>
      </c>
    </row>
    <row r="11692" spans="1:14" x14ac:dyDescent="0.2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s="32">
        <f t="shared" si="546"/>
        <v>8901957.4826352336</v>
      </c>
      <c r="J11692" t="str">
        <f>IF(K11692="natural gas",VLOOKUP(D11692,'Cross-Page Data'!$I$4:$J$13,2,FALSE),IF(K11692="solar",VLOOKUP('Form 923'!D11692,'Cross-Page Data'!$I$14:$J$117,2,FALSE),K11692))</f>
        <v>solar pv</v>
      </c>
      <c r="K11692" t="str">
        <f>VLOOKUP(E11692,'Cross-Page Data'!$D$4:$F$48,3,FALSE)</f>
        <v>solar</v>
      </c>
      <c r="L11692" t="b">
        <f>IF(AND($P$6=FALSE,OR(C11692="Commercial NAICS Cogen",C11692="Industrial NAICS Cogen",C11692="NAICS-22 Cogen")),FALSE,IF(AND($P$7=FALSE,OR(C11692="Commercial NAICS Cogen",C11692="Commercial NAICS Non-Cogen",C11692="industrial NAICS Cogen", C11692="industrial NAICS non-cogen")),FALSE,TRUE))</f>
        <v>1</v>
      </c>
      <c r="M11692">
        <f t="shared" si="547"/>
        <v>0.63260801009145384</v>
      </c>
      <c r="N11692">
        <f t="shared" si="548"/>
        <v>1</v>
      </c>
    </row>
    <row r="11693" spans="1:14" x14ac:dyDescent="0.2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s="32">
        <f t="shared" si="546"/>
        <v>8900548.1597494129</v>
      </c>
      <c r="J11693" t="str">
        <f>IF(K11693="natural gas",VLOOKUP(D11693,'Cross-Page Data'!$I$4:$J$13,2,FALSE),IF(K11693="solar",VLOOKUP('Form 923'!D11693,'Cross-Page Data'!$I$14:$J$117,2,FALSE),K11693))</f>
        <v>solar pv</v>
      </c>
      <c r="K11693" t="str">
        <f>VLOOKUP(E11693,'Cross-Page Data'!$D$4:$F$48,3,FALSE)</f>
        <v>solar</v>
      </c>
      <c r="L11693" t="b">
        <f>IF(AND($P$6=FALSE,OR(C11693="Commercial NAICS Cogen",C11693="Industrial NAICS Cogen",C11693="NAICS-22 Cogen")),FALSE,IF(AND($P$7=FALSE,OR(C11693="Commercial NAICS Cogen",C11693="Commercial NAICS Non-Cogen",C11693="industrial NAICS Cogen", C11693="industrial NAICS non-cogen")),FALSE,TRUE))</f>
        <v>1</v>
      </c>
      <c r="M11693">
        <f t="shared" si="547"/>
        <v>0.95837275307473979</v>
      </c>
      <c r="N11693">
        <f t="shared" si="548"/>
        <v>0</v>
      </c>
    </row>
    <row r="11694" spans="1:14" x14ac:dyDescent="0.2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s="32">
        <f t="shared" si="546"/>
        <v>8901917.1992220078</v>
      </c>
      <c r="J11694" t="str">
        <f>IF(K11694="natural gas",VLOOKUP(D11694,'Cross-Page Data'!$I$4:$J$13,2,FALSE),IF(K11694="solar",VLOOKUP('Form 923'!D11694,'Cross-Page Data'!$I$14:$J$117,2,FALSE),K11694))</f>
        <v>solar pv</v>
      </c>
      <c r="K11694" t="str">
        <f>VLOOKUP(E11694,'Cross-Page Data'!$D$4:$F$48,3,FALSE)</f>
        <v>solar</v>
      </c>
      <c r="L11694" t="b">
        <f>IF(AND($P$6=FALSE,OR(C11694="Commercial NAICS Cogen",C11694="Industrial NAICS Cogen",C11694="NAICS-22 Cogen")),FALSE,IF(AND($P$7=FALSE,OR(C11694="Commercial NAICS Cogen",C11694="Commercial NAICS Non-Cogen",C11694="industrial NAICS Cogen", C11694="industrial NAICS non-cogen")),FALSE,TRUE))</f>
        <v>1</v>
      </c>
      <c r="M11694">
        <f t="shared" si="547"/>
        <v>0.68748029012929679</v>
      </c>
      <c r="N11694">
        <f t="shared" si="548"/>
        <v>1</v>
      </c>
    </row>
    <row r="11695" spans="1:14" x14ac:dyDescent="0.2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s="32">
        <f t="shared" si="546"/>
        <v>8902031.4219953958</v>
      </c>
      <c r="J11695" t="str">
        <f>IF(K11695="natural gas",VLOOKUP(D11695,'Cross-Page Data'!$I$4:$J$13,2,FALSE),IF(K11695="solar",VLOOKUP('Form 923'!D11695,'Cross-Page Data'!$I$14:$J$117,2,FALSE),K11695))</f>
        <v>hydro</v>
      </c>
      <c r="K11695" t="str">
        <f>VLOOKUP(E11695,'Cross-Page Data'!$D$4:$F$48,3,FALSE)</f>
        <v>hydro</v>
      </c>
      <c r="L11695" t="b">
        <f>IF(AND($P$6=FALSE,OR(C11695="Commercial NAICS Cogen",C11695="Industrial NAICS Cogen",C11695="NAICS-22 Cogen")),FALSE,IF(AND($P$7=FALSE,OR(C11695="Commercial NAICS Cogen",C11695="Commercial NAICS Non-Cogen",C11695="industrial NAICS Cogen", C11695="industrial NAICS non-cogen")),FALSE,TRUE))</f>
        <v>1</v>
      </c>
      <c r="M11695">
        <f t="shared" si="547"/>
        <v>0.18664850136239783</v>
      </c>
      <c r="N11695">
        <f t="shared" si="548"/>
        <v>1</v>
      </c>
    </row>
    <row r="11696" spans="1:14" x14ac:dyDescent="0.2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s="32">
        <f t="shared" si="546"/>
        <v>8902000.7509521004</v>
      </c>
      <c r="J11696" t="str">
        <f>IF(K11696="natural gas",VLOOKUP(D11696,'Cross-Page Data'!$I$4:$J$13,2,FALSE),IF(K11696="solar",VLOOKUP('Form 923'!D11696,'Cross-Page Data'!$I$14:$J$117,2,FALSE),K11696))</f>
        <v>solar pv</v>
      </c>
      <c r="K11696" t="str">
        <f>VLOOKUP(E11696,'Cross-Page Data'!$D$4:$F$48,3,FALSE)</f>
        <v>solar</v>
      </c>
      <c r="L11696" t="b">
        <f>IF(AND($P$6=FALSE,OR(C11696="Commercial NAICS Cogen",C11696="Industrial NAICS Cogen",C11696="NAICS-22 Cogen")),FALSE,IF(AND($P$7=FALSE,OR(C11696="Commercial NAICS Cogen",C11696="Commercial NAICS Non-Cogen",C11696="industrial NAICS Cogen", C11696="industrial NAICS non-cogen")),FALSE,TRUE))</f>
        <v>1</v>
      </c>
      <c r="M11696">
        <f t="shared" si="547"/>
        <v>0.48754336171554713</v>
      </c>
      <c r="N11696">
        <f t="shared" si="548"/>
        <v>1</v>
      </c>
    </row>
    <row r="11697" spans="1:14" x14ac:dyDescent="0.2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s="32">
        <f t="shared" si="546"/>
        <v>8902017.8320037536</v>
      </c>
      <c r="J11697" t="str">
        <f>IF(K11697="natural gas",VLOOKUP(D11697,'Cross-Page Data'!$I$4:$J$13,2,FALSE),IF(K11697="solar",VLOOKUP('Form 923'!D11697,'Cross-Page Data'!$I$14:$J$117,2,FALSE),K11697))</f>
        <v>solar pv</v>
      </c>
      <c r="K11697" t="str">
        <f>VLOOKUP(E11697,'Cross-Page Data'!$D$4:$F$48,3,FALSE)</f>
        <v>solar</v>
      </c>
      <c r="L11697" t="b">
        <f>IF(AND($P$6=FALSE,OR(C11697="Commercial NAICS Cogen",C11697="Industrial NAICS Cogen",C11697="NAICS-22 Cogen")),FALSE,IF(AND($P$7=FALSE,OR(C11697="Commercial NAICS Cogen",C11697="Commercial NAICS Non-Cogen",C11697="industrial NAICS Cogen", C11697="industrial NAICS non-cogen")),FALSE,TRUE))</f>
        <v>1</v>
      </c>
      <c r="M11697">
        <f t="shared" si="547"/>
        <v>0.4077578051087985</v>
      </c>
      <c r="N11697">
        <f t="shared" si="548"/>
        <v>1</v>
      </c>
    </row>
    <row r="11698" spans="1:14" x14ac:dyDescent="0.2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s="32">
        <f t="shared" si="546"/>
        <v>8902048.20955831</v>
      </c>
      <c r="J11698" t="str">
        <f>IF(K11698="natural gas",VLOOKUP(D11698,'Cross-Page Data'!$I$4:$J$13,2,FALSE),IF(K11698="solar",VLOOKUP('Form 923'!D11698,'Cross-Page Data'!$I$14:$J$117,2,FALSE),K11698))</f>
        <v>solar pv</v>
      </c>
      <c r="K11698" t="str">
        <f>VLOOKUP(E11698,'Cross-Page Data'!$D$4:$F$48,3,FALSE)</f>
        <v>solar</v>
      </c>
      <c r="L11698" t="b">
        <f>IF(AND($P$6=FALSE,OR(C11698="Commercial NAICS Cogen",C11698="Industrial NAICS Cogen",C11698="NAICS-22 Cogen")),FALSE,IF(AND($P$7=FALSE,OR(C11698="Commercial NAICS Cogen",C11698="Commercial NAICS Non-Cogen",C11698="industrial NAICS Cogen", C11698="industrial NAICS non-cogen")),FALSE,TRUE))</f>
        <v>1</v>
      </c>
      <c r="M11698">
        <f t="shared" si="547"/>
        <v>0.34279407127089245</v>
      </c>
      <c r="N11698">
        <f t="shared" si="548"/>
        <v>1</v>
      </c>
    </row>
    <row r="11699" spans="1:14" x14ac:dyDescent="0.2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s="32">
        <f t="shared" si="546"/>
        <v>8901825.5578093305</v>
      </c>
      <c r="J11699" t="str">
        <f>IF(K11699="natural gas",VLOOKUP(D11699,'Cross-Page Data'!$I$4:$J$13,2,FALSE),IF(K11699="solar",VLOOKUP('Form 923'!D11699,'Cross-Page Data'!$I$14:$J$117,2,FALSE),K11699))</f>
        <v>solar pv</v>
      </c>
      <c r="K11699" t="str">
        <f>VLOOKUP(E11699,'Cross-Page Data'!$D$4:$F$48,3,FALSE)</f>
        <v>solar</v>
      </c>
      <c r="L11699" t="b">
        <f>IF(AND($P$6=FALSE,OR(C11699="Commercial NAICS Cogen",C11699="Industrial NAICS Cogen",C11699="NAICS-22 Cogen")),FALSE,IF(AND($P$7=FALSE,OR(C11699="Commercial NAICS Cogen",C11699="Commercial NAICS Non-Cogen",C11699="industrial NAICS Cogen", C11699="industrial NAICS non-cogen")),FALSE,TRUE))</f>
        <v>1</v>
      </c>
      <c r="M11699">
        <f t="shared" si="547"/>
        <v>0.78271838536739202</v>
      </c>
      <c r="N11699">
        <f t="shared" si="548"/>
        <v>1</v>
      </c>
    </row>
    <row r="11700" spans="1:14" x14ac:dyDescent="0.2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s="32">
        <f t="shared" si="546"/>
        <v>8901949.9632082414</v>
      </c>
      <c r="J11700" t="str">
        <f>IF(K11700="natural gas",VLOOKUP(D11700,'Cross-Page Data'!$I$4:$J$13,2,FALSE),IF(K11700="solar",VLOOKUP('Form 923'!D11700,'Cross-Page Data'!$I$14:$J$117,2,FALSE),K11700))</f>
        <v>solar pv</v>
      </c>
      <c r="K11700" t="str">
        <f>VLOOKUP(E11700,'Cross-Page Data'!$D$4:$F$48,3,FALSE)</f>
        <v>solar</v>
      </c>
      <c r="L11700" t="b">
        <f>IF(AND($P$6=FALSE,OR(C11700="Commercial NAICS Cogen",C11700="Industrial NAICS Cogen",C11700="NAICS-22 Cogen")),FALSE,IF(AND($P$7=FALSE,OR(C11700="Commercial NAICS Cogen",C11700="Commercial NAICS Non-Cogen",C11700="industrial NAICS Cogen", C11700="industrial NAICS non-cogen")),FALSE,TRUE))</f>
        <v>1</v>
      </c>
      <c r="M11700">
        <f t="shared" si="547"/>
        <v>0.64648375906654054</v>
      </c>
      <c r="N11700">
        <f t="shared" si="548"/>
        <v>1</v>
      </c>
    </row>
    <row r="11701" spans="1:14" x14ac:dyDescent="0.2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s="32">
        <f t="shared" si="546"/>
        <v>8902017.6003434211</v>
      </c>
      <c r="J11701" t="str">
        <f>IF(K11701="natural gas",VLOOKUP(D11701,'Cross-Page Data'!$I$4:$J$13,2,FALSE),IF(K11701="solar",VLOOKUP('Form 923'!D11701,'Cross-Page Data'!$I$14:$J$117,2,FALSE),K11701))</f>
        <v>solar pv</v>
      </c>
      <c r="K11701" t="str">
        <f>VLOOKUP(E11701,'Cross-Page Data'!$D$4:$F$48,3,FALSE)</f>
        <v>solar</v>
      </c>
      <c r="L11701" t="b">
        <f>IF(AND($P$6=FALSE,OR(C11701="Commercial NAICS Cogen",C11701="Industrial NAICS Cogen",C11701="NAICS-22 Cogen")),FALSE,IF(AND($P$7=FALSE,OR(C11701="Commercial NAICS Cogen",C11701="Commercial NAICS Non-Cogen",C11701="industrial NAICS Cogen", C11701="industrial NAICS non-cogen")),FALSE,TRUE))</f>
        <v>1</v>
      </c>
      <c r="M11701">
        <f t="shared" si="547"/>
        <v>0.40870387890255439</v>
      </c>
      <c r="N11701">
        <f t="shared" si="548"/>
        <v>1</v>
      </c>
    </row>
    <row r="11702" spans="1:14" x14ac:dyDescent="0.2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s="32">
        <f t="shared" si="546"/>
        <v>8901950.3072401807</v>
      </c>
      <c r="J11702" t="str">
        <f>IF(K11702="natural gas",VLOOKUP(D11702,'Cross-Page Data'!$I$4:$J$13,2,FALSE),IF(K11702="solar",VLOOKUP('Form 923'!D11702,'Cross-Page Data'!$I$14:$J$117,2,FALSE),K11702))</f>
        <v>solar pv</v>
      </c>
      <c r="K11702" t="str">
        <f>VLOOKUP(E11702,'Cross-Page Data'!$D$4:$F$48,3,FALSE)</f>
        <v>solar</v>
      </c>
      <c r="L11702" t="b">
        <f>IF(AND($P$6=FALSE,OR(C11702="Commercial NAICS Cogen",C11702="Industrial NAICS Cogen",C11702="NAICS-22 Cogen")),FALSE,IF(AND($P$7=FALSE,OR(C11702="Commercial NAICS Cogen",C11702="Commercial NAICS Non-Cogen",C11702="industrial NAICS Cogen", C11702="industrial NAICS non-cogen")),FALSE,TRUE))</f>
        <v>1</v>
      </c>
      <c r="M11702">
        <f t="shared" si="547"/>
        <v>0.64585304320403658</v>
      </c>
      <c r="N11702">
        <f t="shared" si="548"/>
        <v>1</v>
      </c>
    </row>
    <row r="11703" spans="1:14" x14ac:dyDescent="0.2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s="32">
        <f t="shared" si="546"/>
        <v>8901857.0901488122</v>
      </c>
      <c r="J11703" t="str">
        <f>IF(K11703="natural gas",VLOOKUP(D11703,'Cross-Page Data'!$I$4:$J$13,2,FALSE),IF(K11703="solar",VLOOKUP('Form 923'!D11703,'Cross-Page Data'!$I$14:$J$117,2,FALSE),K11703))</f>
        <v>solar pv</v>
      </c>
      <c r="K11703" t="str">
        <f>VLOOKUP(E11703,'Cross-Page Data'!$D$4:$F$48,3,FALSE)</f>
        <v>solar</v>
      </c>
      <c r="L11703" t="b">
        <f>IF(AND($P$6=FALSE,OR(C11703="Commercial NAICS Cogen",C11703="Industrial NAICS Cogen",C11703="NAICS-22 Cogen")),FALSE,IF(AND($P$7=FALSE,OR(C11703="Commercial NAICS Cogen",C11703="Commercial NAICS Non-Cogen",C11703="industrial NAICS Cogen", C11703="industrial NAICS non-cogen")),FALSE,TRUE))</f>
        <v>1</v>
      </c>
      <c r="M11703">
        <f t="shared" si="547"/>
        <v>0.75654367707347836</v>
      </c>
      <c r="N11703">
        <f t="shared" si="548"/>
        <v>1</v>
      </c>
    </row>
    <row r="11704" spans="1:14" x14ac:dyDescent="0.2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s="32">
        <f t="shared" si="546"/>
        <v>8902039.8481973428</v>
      </c>
      <c r="J11704" t="str">
        <f>IF(K11704="natural gas",VLOOKUP(D11704,'Cross-Page Data'!$I$4:$J$13,2,FALSE),IF(K11704="solar",VLOOKUP('Form 923'!D11704,'Cross-Page Data'!$I$14:$J$117,2,FALSE),K11704))</f>
        <v>solar pv</v>
      </c>
      <c r="K11704" t="str">
        <f>VLOOKUP(E11704,'Cross-Page Data'!$D$4:$F$48,3,FALSE)</f>
        <v>solar</v>
      </c>
      <c r="L11704" t="b">
        <f>IF(AND($P$6=FALSE,OR(C11704="Commercial NAICS Cogen",C11704="Industrial NAICS Cogen",C11704="NAICS-22 Cogen")),FALSE,IF(AND($P$7=FALSE,OR(C11704="Commercial NAICS Cogen",C11704="Commercial NAICS Non-Cogen",C11704="industrial NAICS Cogen", C11704="industrial NAICS non-cogen")),FALSE,TRUE))</f>
        <v>1</v>
      </c>
      <c r="M11704">
        <f t="shared" si="547"/>
        <v>0.35856196783349104</v>
      </c>
      <c r="N11704">
        <f t="shared" si="548"/>
        <v>1</v>
      </c>
    </row>
    <row r="11705" spans="1:14" x14ac:dyDescent="0.2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s="32">
        <f t="shared" si="546"/>
        <v>8902263.9425731637</v>
      </c>
      <c r="J11705" t="str">
        <f>IF(K11705="natural gas",VLOOKUP(D11705,'Cross-Page Data'!$I$4:$J$13,2,FALSE),IF(K11705="solar",VLOOKUP('Form 923'!D11705,'Cross-Page Data'!$I$14:$J$117,2,FALSE),K11705))</f>
        <v>solar pv</v>
      </c>
      <c r="K11705" t="str">
        <f>VLOOKUP(E11705,'Cross-Page Data'!$D$4:$F$48,3,FALSE)</f>
        <v>solar</v>
      </c>
      <c r="L11705" t="b">
        <f>IF(AND($P$6=FALSE,OR(C11705="Commercial NAICS Cogen",C11705="Industrial NAICS Cogen",C11705="NAICS-22 Cogen")),FALSE,IF(AND($P$7=FALSE,OR(C11705="Commercial NAICS Cogen",C11705="Commercial NAICS Non-Cogen",C11705="industrial NAICS Cogen", C11705="industrial NAICS non-cogen")),FALSE,TRUE))</f>
        <v>1</v>
      </c>
      <c r="M11705">
        <f t="shared" si="547"/>
        <v>0.13938820561337117</v>
      </c>
      <c r="N11705">
        <f t="shared" si="548"/>
        <v>1</v>
      </c>
    </row>
    <row r="11706" spans="1:14" x14ac:dyDescent="0.2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s="32">
        <f t="shared" si="546"/>
        <v>8901845.500571616</v>
      </c>
      <c r="J11706" t="str">
        <f>IF(K11706="natural gas",VLOOKUP(D11706,'Cross-Page Data'!$I$4:$J$13,2,FALSE),IF(K11706="solar",VLOOKUP('Form 923'!D11706,'Cross-Page Data'!$I$14:$J$117,2,FALSE),K11706))</f>
        <v>solar pv</v>
      </c>
      <c r="K11706" t="str">
        <f>VLOOKUP(E11706,'Cross-Page Data'!$D$4:$F$48,3,FALSE)</f>
        <v>solar</v>
      </c>
      <c r="L11706" t="b">
        <f>IF(AND($P$6=FALSE,OR(C11706="Commercial NAICS Cogen",C11706="Industrial NAICS Cogen",C11706="NAICS-22 Cogen")),FALSE,IF(AND($P$7=FALSE,OR(C11706="Commercial NAICS Cogen",C11706="Commercial NAICS Non-Cogen",C11706="industrial NAICS Cogen", C11706="industrial NAICS non-cogen")),FALSE,TRUE))</f>
        <v>1</v>
      </c>
      <c r="M11706">
        <f t="shared" si="547"/>
        <v>0.76726584673604536</v>
      </c>
      <c r="N11706">
        <f t="shared" si="548"/>
        <v>1</v>
      </c>
    </row>
    <row r="11707" spans="1:14" x14ac:dyDescent="0.2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s="32">
        <f t="shared" si="546"/>
        <v>8901953.4385871012</v>
      </c>
      <c r="J11707" t="str">
        <f>IF(K11707="natural gas",VLOOKUP(D11707,'Cross-Page Data'!$I$4:$J$13,2,FALSE),IF(K11707="solar",VLOOKUP('Form 923'!D11707,'Cross-Page Data'!$I$14:$J$117,2,FALSE),K11707))</f>
        <v>solar pv</v>
      </c>
      <c r="K11707" t="str">
        <f>VLOOKUP(E11707,'Cross-Page Data'!$D$4:$F$48,3,FALSE)</f>
        <v>solar</v>
      </c>
      <c r="L11707" t="b">
        <f>IF(AND($P$6=FALSE,OR(C11707="Commercial NAICS Cogen",C11707="Industrial NAICS Cogen",C11707="NAICS-22 Cogen")),FALSE,IF(AND($P$7=FALSE,OR(C11707="Commercial NAICS Cogen",C11707="Commercial NAICS Non-Cogen",C11707="industrial NAICS Cogen", C11707="industrial NAICS non-cogen")),FALSE,TRUE))</f>
        <v>1</v>
      </c>
      <c r="M11707">
        <f t="shared" si="547"/>
        <v>0.63923052664774516</v>
      </c>
      <c r="N11707">
        <f t="shared" si="548"/>
        <v>1</v>
      </c>
    </row>
    <row r="11708" spans="1:14" x14ac:dyDescent="0.2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s="32">
        <f t="shared" si="546"/>
        <v>8901902.0518196784</v>
      </c>
      <c r="J11708" t="str">
        <f>IF(K11708="natural gas",VLOOKUP(D11708,'Cross-Page Data'!$I$4:$J$13,2,FALSE),IF(K11708="solar",VLOOKUP('Form 923'!D11708,'Cross-Page Data'!$I$14:$J$117,2,FALSE),K11708))</f>
        <v>solar pv</v>
      </c>
      <c r="K11708" t="str">
        <f>VLOOKUP(E11708,'Cross-Page Data'!$D$4:$F$48,3,FALSE)</f>
        <v>solar</v>
      </c>
      <c r="L11708" t="b">
        <f>IF(AND($P$6=FALSE,OR(C11708="Commercial NAICS Cogen",C11708="Industrial NAICS Cogen",C11708="NAICS-22 Cogen")),FALSE,IF(AND($P$7=FALSE,OR(C11708="Commercial NAICS Cogen",C11708="Commercial NAICS Non-Cogen",C11708="industrial NAICS Cogen", C11708="industrial NAICS non-cogen")),FALSE,TRUE))</f>
        <v>1</v>
      </c>
      <c r="M11708">
        <f t="shared" si="547"/>
        <v>0.70640176600441507</v>
      </c>
      <c r="N11708">
        <f t="shared" si="548"/>
        <v>1</v>
      </c>
    </row>
    <row r="11709" spans="1:14" x14ac:dyDescent="0.2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s="32">
        <f t="shared" si="546"/>
        <v>8902083.6862612236</v>
      </c>
      <c r="J11709" t="str">
        <f>IF(K11709="natural gas",VLOOKUP(D11709,'Cross-Page Data'!$I$4:$J$13,2,FALSE),IF(K11709="solar",VLOOKUP('Form 923'!D11709,'Cross-Page Data'!$I$14:$J$117,2,FALSE),K11709))</f>
        <v>solar pv</v>
      </c>
      <c r="K11709" t="str">
        <f>VLOOKUP(E11709,'Cross-Page Data'!$D$4:$F$48,3,FALSE)</f>
        <v>solar</v>
      </c>
      <c r="L11709" t="b">
        <f>IF(AND($P$6=FALSE,OR(C11709="Commercial NAICS Cogen",C11709="Industrial NAICS Cogen",C11709="NAICS-22 Cogen")),FALSE,IF(AND($P$7=FALSE,OR(C11709="Commercial NAICS Cogen",C11709="Commercial NAICS Non-Cogen",C11709="industrial NAICS Cogen", C11709="industrial NAICS non-cogen")),FALSE,TRUE))</f>
        <v>1</v>
      </c>
      <c r="M11709">
        <f t="shared" si="547"/>
        <v>0.28729107537054555</v>
      </c>
      <c r="N11709">
        <f t="shared" si="548"/>
        <v>1</v>
      </c>
    </row>
    <row r="11710" spans="1:14" x14ac:dyDescent="0.2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s="32">
        <f t="shared" si="546"/>
        <v>8902205.7168579791</v>
      </c>
      <c r="J11710" t="str">
        <f>IF(K11710="natural gas",VLOOKUP(D11710,'Cross-Page Data'!$I$4:$J$13,2,FALSE),IF(K11710="solar",VLOOKUP('Form 923'!D11710,'Cross-Page Data'!$I$14:$J$117,2,FALSE),K11710))</f>
        <v>solar pv</v>
      </c>
      <c r="K11710" t="str">
        <f>VLOOKUP(E11710,'Cross-Page Data'!$D$4:$F$48,3,FALSE)</f>
        <v>solar</v>
      </c>
      <c r="L11710" t="b">
        <f>IF(AND($P$6=FALSE,OR(C11710="Commercial NAICS Cogen",C11710="Industrial NAICS Cogen",C11710="NAICS-22 Cogen")),FALSE,IF(AND($P$7=FALSE,OR(C11710="Commercial NAICS Cogen",C11710="Commercial NAICS Non-Cogen",C11710="industrial NAICS Cogen", C11710="industrial NAICS non-cogen")),FALSE,TRUE))</f>
        <v>1</v>
      </c>
      <c r="M11710">
        <f t="shared" si="547"/>
        <v>0.16808577735730054</v>
      </c>
      <c r="N11710">
        <f t="shared" si="548"/>
        <v>1</v>
      </c>
    </row>
    <row r="11711" spans="1:14" x14ac:dyDescent="0.2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s="32">
        <f t="shared" si="546"/>
        <v>8901972.2853581645</v>
      </c>
      <c r="J11711" t="str">
        <f>IF(K11711="natural gas",VLOOKUP(D11711,'Cross-Page Data'!$I$4:$J$13,2,FALSE),IF(K11711="solar",VLOOKUP('Form 923'!D11711,'Cross-Page Data'!$I$14:$J$117,2,FALSE),K11711))</f>
        <v>solar pv</v>
      </c>
      <c r="K11711" t="str">
        <f>VLOOKUP(E11711,'Cross-Page Data'!$D$4:$F$48,3,FALSE)</f>
        <v>solar</v>
      </c>
      <c r="L11711" t="b">
        <f>IF(AND($P$6=FALSE,OR(C11711="Commercial NAICS Cogen",C11711="Industrial NAICS Cogen",C11711="NAICS-22 Cogen")),FALSE,IF(AND($P$7=FALSE,OR(C11711="Commercial NAICS Cogen",C11711="Commercial NAICS Non-Cogen",C11711="industrial NAICS Cogen", C11711="industrial NAICS non-cogen")),FALSE,TRUE))</f>
        <v>1</v>
      </c>
      <c r="M11711">
        <f t="shared" si="547"/>
        <v>0.60517187007253237</v>
      </c>
      <c r="N11711">
        <f t="shared" si="548"/>
        <v>1</v>
      </c>
    </row>
    <row r="11712" spans="1:14" x14ac:dyDescent="0.2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s="32">
        <f t="shared" si="546"/>
        <v>8902056.7321660686</v>
      </c>
      <c r="J11712" t="str">
        <f>IF(K11712="natural gas",VLOOKUP(D11712,'Cross-Page Data'!$I$4:$J$13,2,FALSE),IF(K11712="solar",VLOOKUP('Form 923'!D11712,'Cross-Page Data'!$I$14:$J$117,2,FALSE),K11712))</f>
        <v>solar pv</v>
      </c>
      <c r="K11712" t="str">
        <f>VLOOKUP(E11712,'Cross-Page Data'!$D$4:$F$48,3,FALSE)</f>
        <v>solar</v>
      </c>
      <c r="L11712" t="b">
        <f>IF(AND($P$6=FALSE,OR(C11712="Commercial NAICS Cogen",C11712="Industrial NAICS Cogen",C11712="NAICS-22 Cogen")),FALSE,IF(AND($P$7=FALSE,OR(C11712="Commercial NAICS Cogen",C11712="Commercial NAICS Non-Cogen",C11712="industrial NAICS Cogen", C11712="industrial NAICS non-cogen")),FALSE,TRUE))</f>
        <v>1</v>
      </c>
      <c r="M11712">
        <f t="shared" si="547"/>
        <v>0.32891832229580575</v>
      </c>
      <c r="N11712">
        <f t="shared" si="548"/>
        <v>1</v>
      </c>
    </row>
    <row r="11713" spans="1:14" ht="26.25" x14ac:dyDescent="0.2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s="32">
        <f t="shared" si="546"/>
        <v>11373365.97423587</v>
      </c>
      <c r="J11713" t="str">
        <f>IF(K11713="natural gas",VLOOKUP(D11713,'Cross-Page Data'!$I$4:$J$13,2,FALSE),IF(K11713="solar",VLOOKUP('Form 923'!D11713,'Cross-Page Data'!$I$14:$J$117,2,FALSE),K11713))</f>
        <v>natural gas peaker</v>
      </c>
      <c r="K11713" t="str">
        <f>VLOOKUP(E11713,'Cross-Page Data'!$D$4:$F$48,3,FALSE)</f>
        <v>natural gas</v>
      </c>
      <c r="L11713" t="b">
        <f>IF(AND($P$6=FALSE,OR(C11713="Commercial NAICS Cogen",C11713="Industrial NAICS Cogen",C11713="NAICS-22 Cogen")),FALSE,IF(AND($P$7=FALSE,OR(C11713="Commercial NAICS Cogen",C11713="Commercial NAICS Non-Cogen",C11713="industrial NAICS Cogen", C11713="industrial NAICS non-cogen")),FALSE,TRUE))</f>
        <v>0</v>
      </c>
      <c r="M11713">
        <f t="shared" si="547"/>
        <v>0.35555555555555557</v>
      </c>
      <c r="N11713">
        <f t="shared" si="548"/>
        <v>1</v>
      </c>
    </row>
    <row r="11714" spans="1:14" x14ac:dyDescent="0.2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s="32">
        <f t="shared" si="546"/>
        <v>8901510.3838892393</v>
      </c>
      <c r="J11714" t="str">
        <f>IF(K11714="natural gas",VLOOKUP(D11714,'Cross-Page Data'!$I$4:$J$13,2,FALSE),IF(K11714="solar",VLOOKUP('Form 923'!D11714,'Cross-Page Data'!$I$14:$J$117,2,FALSE),K11714))</f>
        <v>solar pv</v>
      </c>
      <c r="K11714" t="str">
        <f>VLOOKUP(E11714,'Cross-Page Data'!$D$4:$F$48,3,FALSE)</f>
        <v>solar</v>
      </c>
      <c r="L11714" t="b">
        <f>IF(AND($P$6=FALSE,OR(C11714="Commercial NAICS Cogen",C11714="Industrial NAICS Cogen",C11714="NAICS-22 Cogen")),FALSE,IF(AND($P$7=FALSE,OR(C11714="Commercial NAICS Cogen",C11714="Commercial NAICS Non-Cogen",C11714="industrial NAICS Cogen", C11714="industrial NAICS non-cogen")),FALSE,TRUE))</f>
        <v>1</v>
      </c>
      <c r="M11714">
        <f t="shared" si="547"/>
        <v>0.89214758751182588</v>
      </c>
      <c r="N11714">
        <f t="shared" si="548"/>
        <v>1</v>
      </c>
    </row>
    <row r="11715" spans="1:14" x14ac:dyDescent="0.2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s="32">
        <f t="shared" si="546"/>
        <v>8902058.923899442</v>
      </c>
      <c r="J11715" t="str">
        <f>IF(K11715="natural gas",VLOOKUP(D11715,'Cross-Page Data'!$I$4:$J$13,2,FALSE),IF(K11715="solar",VLOOKUP('Form 923'!D11715,'Cross-Page Data'!$I$14:$J$117,2,FALSE),K11715))</f>
        <v>solar pv</v>
      </c>
      <c r="K11715" t="str">
        <f>VLOOKUP(E11715,'Cross-Page Data'!$D$4:$F$48,3,FALSE)</f>
        <v>solar</v>
      </c>
      <c r="L11715" t="b">
        <f>IF(AND($P$6=FALSE,OR(C11715="Commercial NAICS Cogen",C11715="Industrial NAICS Cogen",C11715="NAICS-22 Cogen")),FALSE,IF(AND($P$7=FALSE,OR(C11715="Commercial NAICS Cogen",C11715="Commercial NAICS Non-Cogen",C11715="industrial NAICS Cogen", C11715="industrial NAICS non-cogen")),FALSE,TRUE))</f>
        <v>1</v>
      </c>
      <c r="M11715">
        <f t="shared" si="547"/>
        <v>0.32418795332702616</v>
      </c>
      <c r="N11715">
        <f t="shared" si="548"/>
        <v>1</v>
      </c>
    </row>
    <row r="11716" spans="1:14" x14ac:dyDescent="0.2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s="32">
        <f t="shared" si="546"/>
        <v>8902000.9872043133</v>
      </c>
      <c r="J11716" t="str">
        <f>IF(K11716="natural gas",VLOOKUP(D11716,'Cross-Page Data'!$I$4:$J$13,2,FALSE),IF(K11716="solar",VLOOKUP('Form 923'!D11716,'Cross-Page Data'!$I$14:$J$117,2,FALSE),K11716))</f>
        <v>solar pv</v>
      </c>
      <c r="K11716" t="str">
        <f>VLOOKUP(E11716,'Cross-Page Data'!$D$4:$F$48,3,FALSE)</f>
        <v>solar</v>
      </c>
      <c r="L11716" t="b">
        <f>IF(AND($P$6=FALSE,OR(C11716="Commercial NAICS Cogen",C11716="Industrial NAICS Cogen",C11716="NAICS-22 Cogen")),FALSE,IF(AND($P$7=FALSE,OR(C11716="Commercial NAICS Cogen",C11716="Commercial NAICS Non-Cogen",C11716="industrial NAICS Cogen", C11716="industrial NAICS non-cogen")),FALSE,TRUE))</f>
        <v>1</v>
      </c>
      <c r="M11716">
        <f t="shared" si="547"/>
        <v>0.48407442447177546</v>
      </c>
      <c r="N11716">
        <f t="shared" si="548"/>
        <v>1</v>
      </c>
    </row>
    <row r="11717" spans="1:14" x14ac:dyDescent="0.2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s="32">
        <f t="shared" si="546"/>
        <v>8901993.5148410369</v>
      </c>
      <c r="J11717" t="str">
        <f>IF(K11717="natural gas",VLOOKUP(D11717,'Cross-Page Data'!$I$4:$J$13,2,FALSE),IF(K11717="solar",VLOOKUP('Form 923'!D11717,'Cross-Page Data'!$I$14:$J$117,2,FALSE),K11717))</f>
        <v>solar pv</v>
      </c>
      <c r="K11717" t="str">
        <f>VLOOKUP(E11717,'Cross-Page Data'!$D$4:$F$48,3,FALSE)</f>
        <v>solar</v>
      </c>
      <c r="L11717" t="b">
        <f>IF(AND($P$6=FALSE,OR(C11717="Commercial NAICS Cogen",C11717="Industrial NAICS Cogen",C11717="NAICS-22 Cogen")),FALSE,IF(AND($P$7=FALSE,OR(C11717="Commercial NAICS Cogen",C11717="Commercial NAICS Non-Cogen",C11717="industrial NAICS Cogen", C11717="industrial NAICS non-cogen")),FALSE,TRUE))</f>
        <v>1</v>
      </c>
      <c r="M11717">
        <f t="shared" si="547"/>
        <v>0.53673919899085465</v>
      </c>
      <c r="N11717">
        <f t="shared" si="548"/>
        <v>1</v>
      </c>
    </row>
    <row r="11718" spans="1:14" x14ac:dyDescent="0.2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s="32">
        <f t="shared" si="546"/>
        <v>8902103.1081332583</v>
      </c>
      <c r="J11718" t="str">
        <f>IF(K11718="natural gas",VLOOKUP(D11718,'Cross-Page Data'!$I$4:$J$13,2,FALSE),IF(K11718="solar",VLOOKUP('Form 923'!D11718,'Cross-Page Data'!$I$14:$J$117,2,FALSE),K11718))</f>
        <v>wind</v>
      </c>
      <c r="K11718" t="str">
        <f>VLOOKUP(E11718,'Cross-Page Data'!$D$4:$F$48,3,FALSE)</f>
        <v>wind</v>
      </c>
      <c r="L11718" t="b">
        <f>IF(AND($P$6=FALSE,OR(C11718="Commercial NAICS Cogen",C11718="Industrial NAICS Cogen",C11718="NAICS-22 Cogen")),FALSE,IF(AND($P$7=FALSE,OR(C11718="Commercial NAICS Cogen",C11718="Commercial NAICS Non-Cogen",C11718="industrial NAICS Cogen", C11718="industrial NAICS non-cogen")),FALSE,TRUE))</f>
        <v>1</v>
      </c>
      <c r="M11718">
        <f t="shared" si="547"/>
        <v>6.8241469816272965E-2</v>
      </c>
      <c r="N11718">
        <f t="shared" si="548"/>
        <v>1</v>
      </c>
    </row>
    <row r="11719" spans="1:14" x14ac:dyDescent="0.2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s="32">
        <f t="shared" ref="I11719:I11782" si="549">IFERROR(F11719/G11719*10^6,"")</f>
        <v>8901315.7894736845</v>
      </c>
      <c r="J11719" t="str">
        <f>IF(K11719="natural gas",VLOOKUP(D11719,'Cross-Page Data'!$I$4:$J$13,2,FALSE),IF(K11719="solar",VLOOKUP('Form 923'!D11719,'Cross-Page Data'!$I$14:$J$117,2,FALSE),K11719))</f>
        <v>solar pv</v>
      </c>
      <c r="K11719" t="str">
        <f>VLOOKUP(E11719,'Cross-Page Data'!$D$4:$F$48,3,FALSE)</f>
        <v>solar</v>
      </c>
      <c r="L11719" t="b">
        <f>IF(AND($P$6=FALSE,OR(C11719="Commercial NAICS Cogen",C11719="Industrial NAICS Cogen",C11719="NAICS-22 Cogen")),FALSE,IF(AND($P$7=FALSE,OR(C11719="Commercial NAICS Cogen",C11719="Commercial NAICS Non-Cogen",C11719="industrial NAICS Cogen", C11719="industrial NAICS non-cogen")),FALSE,TRUE))</f>
        <v>1</v>
      </c>
      <c r="M11719">
        <f t="shared" ref="M11719:M11782" si="550">(COUNTIFS($J$6:$J$14148,J11719,$I$6:$I$14148,"&gt;"&amp;I11719)+1)/COUNTIFS($J$6:$J$14148,J11719)</f>
        <v>0.91958372753074735</v>
      </c>
      <c r="N11719">
        <f t="shared" ref="N11719:N11782" si="551">IF(OR(M11719&gt;0.95,M11719&lt;0.05),0,1)</f>
        <v>1</v>
      </c>
    </row>
    <row r="11720" spans="1:14" x14ac:dyDescent="0.2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s="32">
        <f t="shared" si="549"/>
        <v>8902097.9020979013</v>
      </c>
      <c r="J11720" t="str">
        <f>IF(K11720="natural gas",VLOOKUP(D11720,'Cross-Page Data'!$I$4:$J$13,2,FALSE),IF(K11720="solar",VLOOKUP('Form 923'!D11720,'Cross-Page Data'!$I$14:$J$117,2,FALSE),K11720))</f>
        <v>solar pv</v>
      </c>
      <c r="K11720" t="str">
        <f>VLOOKUP(E11720,'Cross-Page Data'!$D$4:$F$48,3,FALSE)</f>
        <v>solar</v>
      </c>
      <c r="L11720" t="b">
        <f>IF(AND($P$6=FALSE,OR(C11720="Commercial NAICS Cogen",C11720="Industrial NAICS Cogen",C11720="NAICS-22 Cogen")),FALSE,IF(AND($P$7=FALSE,OR(C11720="Commercial NAICS Cogen",C11720="Commercial NAICS Non-Cogen",C11720="industrial NAICS Cogen", C11720="industrial NAICS non-cogen")),FALSE,TRUE))</f>
        <v>1</v>
      </c>
      <c r="M11720">
        <f t="shared" si="550"/>
        <v>0.27373068432671083</v>
      </c>
      <c r="N11720">
        <f t="shared" si="551"/>
        <v>1</v>
      </c>
    </row>
    <row r="11721" spans="1:14" x14ac:dyDescent="0.2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s="32">
        <f t="shared" si="549"/>
        <v>8901999.6176355388</v>
      </c>
      <c r="J11721" t="str">
        <f>IF(K11721="natural gas",VLOOKUP(D11721,'Cross-Page Data'!$I$4:$J$13,2,FALSE),IF(K11721="solar",VLOOKUP('Form 923'!D11721,'Cross-Page Data'!$I$14:$J$117,2,FALSE),K11721))</f>
        <v>wind</v>
      </c>
      <c r="K11721" t="str">
        <f>VLOOKUP(E11721,'Cross-Page Data'!$D$4:$F$48,3,FALSE)</f>
        <v>wind</v>
      </c>
      <c r="L11721" t="b">
        <f>IF(AND($P$6=FALSE,OR(C11721="Commercial NAICS Cogen",C11721="Industrial NAICS Cogen",C11721="NAICS-22 Cogen")),FALSE,IF(AND($P$7=FALSE,OR(C11721="Commercial NAICS Cogen",C11721="Commercial NAICS Non-Cogen",C11721="industrial NAICS Cogen", C11721="industrial NAICS non-cogen")),FALSE,TRUE))</f>
        <v>1</v>
      </c>
      <c r="M11721">
        <f t="shared" si="550"/>
        <v>0.51968503937007871</v>
      </c>
      <c r="N11721">
        <f t="shared" si="551"/>
        <v>1</v>
      </c>
    </row>
    <row r="11722" spans="1:14" x14ac:dyDescent="0.2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s="32" t="str">
        <f t="shared" si="549"/>
        <v/>
      </c>
      <c r="J11722" t="str">
        <f>IF(K11722="natural gas",VLOOKUP(D11722,'Cross-Page Data'!$I$4:$J$13,2,FALSE),IF(K11722="solar",VLOOKUP('Form 923'!D11722,'Cross-Page Data'!$I$14:$J$117,2,FALSE),K11722))</f>
        <v>other</v>
      </c>
      <c r="K11722" t="str">
        <f>VLOOKUP(E11722,'Cross-Page Data'!$D$4:$F$48,3,FALSE)</f>
        <v>other</v>
      </c>
      <c r="L11722" t="b">
        <f>IF(AND($P$6=FALSE,OR(C11722="Commercial NAICS Cogen",C11722="Industrial NAICS Cogen",C11722="NAICS-22 Cogen")),FALSE,IF(AND($P$7=FALSE,OR(C11722="Commercial NAICS Cogen",C11722="Commercial NAICS Non-Cogen",C11722="industrial NAICS Cogen", C11722="industrial NAICS non-cogen")),FALSE,TRUE))</f>
        <v>1</v>
      </c>
      <c r="M11722">
        <f t="shared" si="550"/>
        <v>1.6233766233766235E-3</v>
      </c>
      <c r="N11722">
        <f t="shared" si="551"/>
        <v>0</v>
      </c>
    </row>
    <row r="11723" spans="1:14" x14ac:dyDescent="0.2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s="32">
        <f t="shared" si="549"/>
        <v>8902019.9250525553</v>
      </c>
      <c r="J11723" t="str">
        <f>IF(K11723="natural gas",VLOOKUP(D11723,'Cross-Page Data'!$I$4:$J$13,2,FALSE),IF(K11723="solar",VLOOKUP('Form 923'!D11723,'Cross-Page Data'!$I$14:$J$117,2,FALSE),K11723))</f>
        <v>solar pv</v>
      </c>
      <c r="K11723" t="str">
        <f>VLOOKUP(E11723,'Cross-Page Data'!$D$4:$F$48,3,FALSE)</f>
        <v>solar</v>
      </c>
      <c r="L11723" t="b">
        <f>IF(AND($P$6=FALSE,OR(C11723="Commercial NAICS Cogen",C11723="Industrial NAICS Cogen",C11723="NAICS-22 Cogen")),FALSE,IF(AND($P$7=FALSE,OR(C11723="Commercial NAICS Cogen",C11723="Commercial NAICS Non-Cogen",C11723="industrial NAICS Cogen", C11723="industrial NAICS non-cogen")),FALSE,TRUE))</f>
        <v>1</v>
      </c>
      <c r="M11723">
        <f t="shared" si="550"/>
        <v>0.40176600441501104</v>
      </c>
      <c r="N11723">
        <f t="shared" si="551"/>
        <v>1</v>
      </c>
    </row>
    <row r="11724" spans="1:14" x14ac:dyDescent="0.2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s="32">
        <f t="shared" si="549"/>
        <v>8901872.3994452152</v>
      </c>
      <c r="J11724" t="str">
        <f>IF(K11724="natural gas",VLOOKUP(D11724,'Cross-Page Data'!$I$4:$J$13,2,FALSE),IF(K11724="solar",VLOOKUP('Form 923'!D11724,'Cross-Page Data'!$I$14:$J$117,2,FALSE),K11724))</f>
        <v>solar pv</v>
      </c>
      <c r="K11724" t="str">
        <f>VLOOKUP(E11724,'Cross-Page Data'!$D$4:$F$48,3,FALSE)</f>
        <v>solar</v>
      </c>
      <c r="L11724" t="b">
        <f>IF(AND($P$6=FALSE,OR(C11724="Commercial NAICS Cogen",C11724="Industrial NAICS Cogen",C11724="NAICS-22 Cogen")),FALSE,IF(AND($P$7=FALSE,OR(C11724="Commercial NAICS Cogen",C11724="Commercial NAICS Non-Cogen",C11724="industrial NAICS Cogen", C11724="industrial NAICS non-cogen")),FALSE,TRUE))</f>
        <v>1</v>
      </c>
      <c r="M11724">
        <f t="shared" si="550"/>
        <v>0.74140649637338374</v>
      </c>
      <c r="N11724">
        <f t="shared" si="551"/>
        <v>1</v>
      </c>
    </row>
    <row r="11725" spans="1:14" x14ac:dyDescent="0.2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s="32">
        <f t="shared" si="549"/>
        <v>8901960.7843137253</v>
      </c>
      <c r="J11725" t="str">
        <f>IF(K11725="natural gas",VLOOKUP(D11725,'Cross-Page Data'!$I$4:$J$13,2,FALSE),IF(K11725="solar",VLOOKUP('Form 923'!D11725,'Cross-Page Data'!$I$14:$J$117,2,FALSE),K11725))</f>
        <v>solar pv</v>
      </c>
      <c r="K11725" t="str">
        <f>VLOOKUP(E11725,'Cross-Page Data'!$D$4:$F$48,3,FALSE)</f>
        <v>solar</v>
      </c>
      <c r="L11725" t="b">
        <f>IF(AND($P$6=FALSE,OR(C11725="Commercial NAICS Cogen",C11725="Industrial NAICS Cogen",C11725="NAICS-22 Cogen")),FALSE,IF(AND($P$7=FALSE,OR(C11725="Commercial NAICS Cogen",C11725="Commercial NAICS Non-Cogen",C11725="industrial NAICS Cogen", C11725="industrial NAICS non-cogen")),FALSE,TRUE))</f>
        <v>1</v>
      </c>
      <c r="M11725">
        <f t="shared" si="550"/>
        <v>0.62567013560391049</v>
      </c>
      <c r="N11725">
        <f t="shared" si="551"/>
        <v>1</v>
      </c>
    </row>
    <row r="11726" spans="1:14" x14ac:dyDescent="0.2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s="32">
        <f t="shared" si="549"/>
        <v>8902071.7642033305</v>
      </c>
      <c r="J11726" t="str">
        <f>IF(K11726="natural gas",VLOOKUP(D11726,'Cross-Page Data'!$I$4:$J$13,2,FALSE),IF(K11726="solar",VLOOKUP('Form 923'!D11726,'Cross-Page Data'!$I$14:$J$117,2,FALSE),K11726))</f>
        <v>solar pv</v>
      </c>
      <c r="K11726" t="str">
        <f>VLOOKUP(E11726,'Cross-Page Data'!$D$4:$F$48,3,FALSE)</f>
        <v>solar</v>
      </c>
      <c r="L11726" t="b">
        <f>IF(AND($P$6=FALSE,OR(C11726="Commercial NAICS Cogen",C11726="Industrial NAICS Cogen",C11726="NAICS-22 Cogen")),FALSE,IF(AND($P$7=FALSE,OR(C11726="Commercial NAICS Cogen",C11726="Commercial NAICS Non-Cogen",C11726="industrial NAICS Cogen", C11726="industrial NAICS non-cogen")),FALSE,TRUE))</f>
        <v>1</v>
      </c>
      <c r="M11726">
        <f t="shared" si="550"/>
        <v>0.30526647745190794</v>
      </c>
      <c r="N11726">
        <f t="shared" si="551"/>
        <v>1</v>
      </c>
    </row>
    <row r="11727" spans="1:14" x14ac:dyDescent="0.2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s="32">
        <f t="shared" si="549"/>
        <v>8672001.4399298634</v>
      </c>
      <c r="J11727" t="str">
        <f>IF(K11727="natural gas",VLOOKUP(D11727,'Cross-Page Data'!$I$4:$J$13,2,FALSE),IF(K11727="solar",VLOOKUP('Form 923'!D11727,'Cross-Page Data'!$I$14:$J$117,2,FALSE),K11727))</f>
        <v>biomass</v>
      </c>
      <c r="K11727" t="str">
        <f>VLOOKUP(E11727,'Cross-Page Data'!$D$4:$F$48,3,FALSE)</f>
        <v>biomass</v>
      </c>
      <c r="L11727" t="b">
        <f>IF(AND($P$6=FALSE,OR(C11727="Commercial NAICS Cogen",C11727="Industrial NAICS Cogen",C11727="NAICS-22 Cogen")),FALSE,IF(AND($P$7=FALSE,OR(C11727="Commercial NAICS Cogen",C11727="Commercial NAICS Non-Cogen",C11727="industrial NAICS Cogen", C11727="industrial NAICS non-cogen")),FALSE,TRUE))</f>
        <v>1</v>
      </c>
      <c r="M11727">
        <f t="shared" si="550"/>
        <v>0.54057017543859653</v>
      </c>
      <c r="N11727">
        <f t="shared" si="551"/>
        <v>1</v>
      </c>
    </row>
    <row r="11728" spans="1:14" x14ac:dyDescent="0.2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s="32">
        <f t="shared" si="549"/>
        <v>8901989.1850135196</v>
      </c>
      <c r="J11728" t="str">
        <f>IF(K11728="natural gas",VLOOKUP(D11728,'Cross-Page Data'!$I$4:$J$13,2,FALSE),IF(K11728="solar",VLOOKUP('Form 923'!D11728,'Cross-Page Data'!$I$14:$J$117,2,FALSE),K11728))</f>
        <v>wind</v>
      </c>
      <c r="K11728" t="str">
        <f>VLOOKUP(E11728,'Cross-Page Data'!$D$4:$F$48,3,FALSE)</f>
        <v>wind</v>
      </c>
      <c r="L11728" t="b">
        <f>IF(AND($P$6=FALSE,OR(C11728="Commercial NAICS Cogen",C11728="Industrial NAICS Cogen",C11728="NAICS-22 Cogen")),FALSE,IF(AND($P$7=FALSE,OR(C11728="Commercial NAICS Cogen",C11728="Commercial NAICS Non-Cogen",C11728="industrial NAICS Cogen", C11728="industrial NAICS non-cogen")),FALSE,TRUE))</f>
        <v>1</v>
      </c>
      <c r="M11728">
        <f t="shared" si="550"/>
        <v>0.80664916885389326</v>
      </c>
      <c r="N11728">
        <f t="shared" si="551"/>
        <v>1</v>
      </c>
    </row>
    <row r="11729" spans="1:14" x14ac:dyDescent="0.2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s="32">
        <f t="shared" si="549"/>
        <v>8902000.5672273487</v>
      </c>
      <c r="J11729" t="str">
        <f>IF(K11729="natural gas",VLOOKUP(D11729,'Cross-Page Data'!$I$4:$J$13,2,FALSE),IF(K11729="solar",VLOOKUP('Form 923'!D11729,'Cross-Page Data'!$I$14:$J$117,2,FALSE),K11729))</f>
        <v>solar pv</v>
      </c>
      <c r="K11729" t="str">
        <f>VLOOKUP(E11729,'Cross-Page Data'!$D$4:$F$48,3,FALSE)</f>
        <v>solar</v>
      </c>
      <c r="L11729" t="b">
        <f>IF(AND($P$6=FALSE,OR(C11729="Commercial NAICS Cogen",C11729="Industrial NAICS Cogen",C11729="NAICS-22 Cogen")),FALSE,IF(AND($P$7=FALSE,OR(C11729="Commercial NAICS Cogen",C11729="Commercial NAICS Non-Cogen",C11729="industrial NAICS Cogen", C11729="industrial NAICS non-cogen")),FALSE,TRUE))</f>
        <v>1</v>
      </c>
      <c r="M11729">
        <f t="shared" si="550"/>
        <v>0.48912015137180698</v>
      </c>
      <c r="N11729">
        <f t="shared" si="551"/>
        <v>1</v>
      </c>
    </row>
    <row r="11730" spans="1:14" x14ac:dyDescent="0.2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s="32">
        <f t="shared" si="549"/>
        <v>8901932.4170714077</v>
      </c>
      <c r="J11730" t="str">
        <f>IF(K11730="natural gas",VLOOKUP(D11730,'Cross-Page Data'!$I$4:$J$13,2,FALSE),IF(K11730="solar",VLOOKUP('Form 923'!D11730,'Cross-Page Data'!$I$14:$J$117,2,FALSE),K11730))</f>
        <v>solar pv</v>
      </c>
      <c r="K11730" t="str">
        <f>VLOOKUP(E11730,'Cross-Page Data'!$D$4:$F$48,3,FALSE)</f>
        <v>solar</v>
      </c>
      <c r="L11730" t="b">
        <f>IF(AND($P$6=FALSE,OR(C11730="Commercial NAICS Cogen",C11730="Industrial NAICS Cogen",C11730="NAICS-22 Cogen")),FALSE,IF(AND($P$7=FALSE,OR(C11730="Commercial NAICS Cogen",C11730="Commercial NAICS Non-Cogen",C11730="industrial NAICS Cogen", C11730="industrial NAICS non-cogen")),FALSE,TRUE))</f>
        <v>1</v>
      </c>
      <c r="M11730">
        <f t="shared" si="550"/>
        <v>0.67045096184169028</v>
      </c>
      <c r="N11730">
        <f t="shared" si="551"/>
        <v>1</v>
      </c>
    </row>
    <row r="11731" spans="1:14" x14ac:dyDescent="0.2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s="32">
        <f t="shared" si="549"/>
        <v>8901991.1219170764</v>
      </c>
      <c r="J11731" t="str">
        <f>IF(K11731="natural gas",VLOOKUP(D11731,'Cross-Page Data'!$I$4:$J$13,2,FALSE),IF(K11731="solar",VLOOKUP('Form 923'!D11731,'Cross-Page Data'!$I$14:$J$117,2,FALSE),K11731))</f>
        <v>solar pv</v>
      </c>
      <c r="K11731" t="str">
        <f>VLOOKUP(E11731,'Cross-Page Data'!$D$4:$F$48,3,FALSE)</f>
        <v>solar</v>
      </c>
      <c r="L11731" t="b">
        <f>IF(AND($P$6=FALSE,OR(C11731="Commercial NAICS Cogen",C11731="Industrial NAICS Cogen",C11731="NAICS-22 Cogen")),FALSE,IF(AND($P$7=FALSE,OR(C11731="Commercial NAICS Cogen",C11731="Commercial NAICS Non-Cogen",C11731="industrial NAICS Cogen", C11731="industrial NAICS non-cogen")),FALSE,TRUE))</f>
        <v>1</v>
      </c>
      <c r="M11731">
        <f t="shared" si="550"/>
        <v>0.54746136865342165</v>
      </c>
      <c r="N11731">
        <f t="shared" si="551"/>
        <v>1</v>
      </c>
    </row>
    <row r="11732" spans="1:14" x14ac:dyDescent="0.2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s="32">
        <f t="shared" si="549"/>
        <v>8901929.9452799894</v>
      </c>
      <c r="J11732" t="str">
        <f>IF(K11732="natural gas",VLOOKUP(D11732,'Cross-Page Data'!$I$4:$J$13,2,FALSE),IF(K11732="solar",VLOOKUP('Form 923'!D11732,'Cross-Page Data'!$I$14:$J$117,2,FALSE),K11732))</f>
        <v>solar pv</v>
      </c>
      <c r="K11732" t="str">
        <f>VLOOKUP(E11732,'Cross-Page Data'!$D$4:$F$48,3,FALSE)</f>
        <v>solar</v>
      </c>
      <c r="L11732" t="b">
        <f>IF(AND($P$6=FALSE,OR(C11732="Commercial NAICS Cogen",C11732="Industrial NAICS Cogen",C11732="NAICS-22 Cogen")),FALSE,IF(AND($P$7=FALSE,OR(C11732="Commercial NAICS Cogen",C11732="Commercial NAICS Non-Cogen",C11732="industrial NAICS Cogen", C11732="industrial NAICS non-cogen")),FALSE,TRUE))</f>
        <v>1</v>
      </c>
      <c r="M11732">
        <f t="shared" si="550"/>
        <v>0.67265846736045409</v>
      </c>
      <c r="N11732">
        <f t="shared" si="551"/>
        <v>1</v>
      </c>
    </row>
    <row r="11733" spans="1:14" x14ac:dyDescent="0.2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s="32">
        <f t="shared" si="549"/>
        <v>8902048.4895630758</v>
      </c>
      <c r="J11733" t="str">
        <f>IF(K11733="natural gas",VLOOKUP(D11733,'Cross-Page Data'!$I$4:$J$13,2,FALSE),IF(K11733="solar",VLOOKUP('Form 923'!D11733,'Cross-Page Data'!$I$14:$J$117,2,FALSE),K11733))</f>
        <v>solar pv</v>
      </c>
      <c r="K11733" t="str">
        <f>VLOOKUP(E11733,'Cross-Page Data'!$D$4:$F$48,3,FALSE)</f>
        <v>solar</v>
      </c>
      <c r="L11733" t="b">
        <f>IF(AND($P$6=FALSE,OR(C11733="Commercial NAICS Cogen",C11733="Industrial NAICS Cogen",C11733="NAICS-22 Cogen")),FALSE,IF(AND($P$7=FALSE,OR(C11733="Commercial NAICS Cogen",C11733="Commercial NAICS Non-Cogen",C11733="industrial NAICS Cogen", C11733="industrial NAICS non-cogen")),FALSE,TRUE))</f>
        <v>1</v>
      </c>
      <c r="M11733">
        <f t="shared" si="550"/>
        <v>0.34216335540838855</v>
      </c>
      <c r="N11733">
        <f t="shared" si="551"/>
        <v>1</v>
      </c>
    </row>
    <row r="11734" spans="1:14" x14ac:dyDescent="0.2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s="32">
        <f t="shared" si="549"/>
        <v>8901986.1463315003</v>
      </c>
      <c r="J11734" t="str">
        <f>IF(K11734="natural gas",VLOOKUP(D11734,'Cross-Page Data'!$I$4:$J$13,2,FALSE),IF(K11734="solar",VLOOKUP('Form 923'!D11734,'Cross-Page Data'!$I$14:$J$117,2,FALSE),K11734))</f>
        <v>solar pv</v>
      </c>
      <c r="K11734" t="str">
        <f>VLOOKUP(E11734,'Cross-Page Data'!$D$4:$F$48,3,FALSE)</f>
        <v>solar</v>
      </c>
      <c r="L11734" t="b">
        <f>IF(AND($P$6=FALSE,OR(C11734="Commercial NAICS Cogen",C11734="Industrial NAICS Cogen",C11734="NAICS-22 Cogen")),FALSE,IF(AND($P$7=FALSE,OR(C11734="Commercial NAICS Cogen",C11734="Commercial NAICS Non-Cogen",C11734="industrial NAICS Cogen", C11734="industrial NAICS non-cogen")),FALSE,TRUE))</f>
        <v>1</v>
      </c>
      <c r="M11734">
        <f t="shared" si="550"/>
        <v>0.56732891832229582</v>
      </c>
      <c r="N11734">
        <f t="shared" si="551"/>
        <v>1</v>
      </c>
    </row>
    <row r="11735" spans="1:14" x14ac:dyDescent="0.2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s="32">
        <f t="shared" si="549"/>
        <v>8881915.2673475407</v>
      </c>
      <c r="J11735" t="str">
        <f>IF(K11735="natural gas",VLOOKUP(D11735,'Cross-Page Data'!$I$4:$J$13,2,FALSE),IF(K11735="solar",VLOOKUP('Form 923'!D11735,'Cross-Page Data'!$I$14:$J$117,2,FALSE),K11735))</f>
        <v>heavy or residual fuel oil</v>
      </c>
      <c r="K11735" t="str">
        <f>VLOOKUP(E11735,'Cross-Page Data'!$D$4:$F$48,3,FALSE)</f>
        <v>heavy or residual fuel oil</v>
      </c>
      <c r="L11735" t="b">
        <f>IF(AND($P$6=FALSE,OR(C11735="Commercial NAICS Cogen",C11735="Industrial NAICS Cogen",C11735="NAICS-22 Cogen")),FALSE,IF(AND($P$7=FALSE,OR(C11735="Commercial NAICS Cogen",C11735="Commercial NAICS Non-Cogen",C11735="industrial NAICS Cogen", C11735="industrial NAICS non-cogen")),FALSE,TRUE))</f>
        <v>1</v>
      </c>
      <c r="M11735">
        <f t="shared" si="550"/>
        <v>0.46947791164658637</v>
      </c>
      <c r="N11735">
        <f t="shared" si="551"/>
        <v>1</v>
      </c>
    </row>
    <row r="11736" spans="1:14" x14ac:dyDescent="0.2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s="32">
        <f t="shared" si="549"/>
        <v>8881283.6656390298</v>
      </c>
      <c r="J11736" t="str">
        <f>IF(K11736="natural gas",VLOOKUP(D11736,'Cross-Page Data'!$I$4:$J$13,2,FALSE),IF(K11736="solar",VLOOKUP('Form 923'!D11736,'Cross-Page Data'!$I$14:$J$117,2,FALSE),K11736))</f>
        <v>natural gas peaker</v>
      </c>
      <c r="K11736" t="str">
        <f>VLOOKUP(E11736,'Cross-Page Data'!$D$4:$F$48,3,FALSE)</f>
        <v>natural gas</v>
      </c>
      <c r="L11736" t="b">
        <f>IF(AND($P$6=FALSE,OR(C11736="Commercial NAICS Cogen",C11736="Industrial NAICS Cogen",C11736="NAICS-22 Cogen")),FALSE,IF(AND($P$7=FALSE,OR(C11736="Commercial NAICS Cogen",C11736="Commercial NAICS Non-Cogen",C11736="industrial NAICS Cogen", C11736="industrial NAICS non-cogen")),FALSE,TRUE))</f>
        <v>1</v>
      </c>
      <c r="M11736">
        <f t="shared" si="550"/>
        <v>0.56345679012345684</v>
      </c>
      <c r="N11736">
        <f t="shared" si="551"/>
        <v>1</v>
      </c>
    </row>
    <row r="11737" spans="1:14" x14ac:dyDescent="0.2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s="32">
        <f t="shared" si="549"/>
        <v>8901993.7574471086</v>
      </c>
      <c r="J11737" t="str">
        <f>IF(K11737="natural gas",VLOOKUP(D11737,'Cross-Page Data'!$I$4:$J$13,2,FALSE),IF(K11737="solar",VLOOKUP('Form 923'!D11737,'Cross-Page Data'!$I$14:$J$117,2,FALSE),K11737))</f>
        <v>solar pv</v>
      </c>
      <c r="K11737" t="str">
        <f>VLOOKUP(E11737,'Cross-Page Data'!$D$4:$F$48,3,FALSE)</f>
        <v>solar</v>
      </c>
      <c r="L11737" t="b">
        <f>IF(AND($P$6=FALSE,OR(C11737="Commercial NAICS Cogen",C11737="Industrial NAICS Cogen",C11737="NAICS-22 Cogen")),FALSE,IF(AND($P$7=FALSE,OR(C11737="Commercial NAICS Cogen",C11737="Commercial NAICS Non-Cogen",C11737="industrial NAICS Cogen", C11737="industrial NAICS non-cogen")),FALSE,TRUE))</f>
        <v>1</v>
      </c>
      <c r="M11737">
        <f t="shared" si="550"/>
        <v>0.53547776726584673</v>
      </c>
      <c r="N11737">
        <f t="shared" si="551"/>
        <v>1</v>
      </c>
    </row>
    <row r="11738" spans="1:14" x14ac:dyDescent="0.2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s="32">
        <f t="shared" si="549"/>
        <v>0</v>
      </c>
      <c r="J11738" t="str">
        <f>IF(K11738="natural gas",VLOOKUP(D11738,'Cross-Page Data'!$I$4:$J$13,2,FALSE),IF(K11738="solar",VLOOKUP('Form 923'!D11738,'Cross-Page Data'!$I$14:$J$117,2,FALSE),K11738))</f>
        <v>other</v>
      </c>
      <c r="K11738" t="str">
        <f>VLOOKUP(E11738,'Cross-Page Data'!$D$4:$F$48,3,FALSE)</f>
        <v>other</v>
      </c>
      <c r="L11738" t="b">
        <f>IF(AND($P$6=FALSE,OR(C11738="Commercial NAICS Cogen",C11738="Industrial NAICS Cogen",C11738="NAICS-22 Cogen")),FALSE,IF(AND($P$7=FALSE,OR(C11738="Commercial NAICS Cogen",C11738="Commercial NAICS Non-Cogen",C11738="industrial NAICS Cogen", C11738="industrial NAICS non-cogen")),FALSE,TRUE))</f>
        <v>1</v>
      </c>
      <c r="M11738">
        <f t="shared" si="550"/>
        <v>0.47889610389610388</v>
      </c>
      <c r="N11738">
        <f t="shared" si="551"/>
        <v>1</v>
      </c>
    </row>
    <row r="11739" spans="1:14" x14ac:dyDescent="0.2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s="32">
        <f t="shared" si="549"/>
        <v>0</v>
      </c>
      <c r="J11739" t="str">
        <f>IF(K11739="natural gas",VLOOKUP(D11739,'Cross-Page Data'!$I$4:$J$13,2,FALSE),IF(K11739="solar",VLOOKUP('Form 923'!D11739,'Cross-Page Data'!$I$14:$J$117,2,FALSE),K11739))</f>
        <v>other</v>
      </c>
      <c r="K11739" t="str">
        <f>VLOOKUP(E11739,'Cross-Page Data'!$D$4:$F$48,3,FALSE)</f>
        <v>other</v>
      </c>
      <c r="L11739" t="b">
        <f>IF(AND($P$6=FALSE,OR(C11739="Commercial NAICS Cogen",C11739="Industrial NAICS Cogen",C11739="NAICS-22 Cogen")),FALSE,IF(AND($P$7=FALSE,OR(C11739="Commercial NAICS Cogen",C11739="Commercial NAICS Non-Cogen",C11739="industrial NAICS Cogen", C11739="industrial NAICS non-cogen")),FALSE,TRUE))</f>
        <v>1</v>
      </c>
      <c r="M11739">
        <f t="shared" si="550"/>
        <v>0.47889610389610388</v>
      </c>
      <c r="N11739">
        <f t="shared" si="551"/>
        <v>1</v>
      </c>
    </row>
    <row r="11740" spans="1:14" x14ac:dyDescent="0.2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s="32">
        <f t="shared" si="549"/>
        <v>8425550.4387472235</v>
      </c>
      <c r="J11740" t="str">
        <f>IF(K11740="natural gas",VLOOKUP(D11740,'Cross-Page Data'!$I$4:$J$13,2,FALSE),IF(K11740="solar",VLOOKUP('Form 923'!D11740,'Cross-Page Data'!$I$14:$J$117,2,FALSE),K11740))</f>
        <v>natural gas peaker</v>
      </c>
      <c r="K11740" t="str">
        <f>VLOOKUP(E11740,'Cross-Page Data'!$D$4:$F$48,3,FALSE)</f>
        <v>natural gas</v>
      </c>
      <c r="L11740" t="b">
        <f>IF(AND($P$6=FALSE,OR(C11740="Commercial NAICS Cogen",C11740="Industrial NAICS Cogen",C11740="NAICS-22 Cogen")),FALSE,IF(AND($P$7=FALSE,OR(C11740="Commercial NAICS Cogen",C11740="Commercial NAICS Non-Cogen",C11740="industrial NAICS Cogen", C11740="industrial NAICS non-cogen")),FALSE,TRUE))</f>
        <v>1</v>
      </c>
      <c r="M11740">
        <f t="shared" si="550"/>
        <v>0.57777777777777772</v>
      </c>
      <c r="N11740">
        <f t="shared" si="551"/>
        <v>1</v>
      </c>
    </row>
    <row r="11741" spans="1:14" x14ac:dyDescent="0.2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s="32">
        <f t="shared" si="549"/>
        <v>0</v>
      </c>
      <c r="J11741" t="str">
        <f>IF(K11741="natural gas",VLOOKUP(D11741,'Cross-Page Data'!$I$4:$J$13,2,FALSE),IF(K11741="solar",VLOOKUP('Form 923'!D11741,'Cross-Page Data'!$I$14:$J$117,2,FALSE),K11741))</f>
        <v>other</v>
      </c>
      <c r="K11741" t="str">
        <f>VLOOKUP(E11741,'Cross-Page Data'!$D$4:$F$48,3,FALSE)</f>
        <v>other</v>
      </c>
      <c r="L11741" t="b">
        <f>IF(AND($P$6=FALSE,OR(C11741="Commercial NAICS Cogen",C11741="Industrial NAICS Cogen",C11741="NAICS-22 Cogen")),FALSE,IF(AND($P$7=FALSE,OR(C11741="Commercial NAICS Cogen",C11741="Commercial NAICS Non-Cogen",C11741="industrial NAICS Cogen", C11741="industrial NAICS non-cogen")),FALSE,TRUE))</f>
        <v>1</v>
      </c>
      <c r="M11741">
        <f t="shared" si="550"/>
        <v>0.47889610389610388</v>
      </c>
      <c r="N11741">
        <f t="shared" si="551"/>
        <v>1</v>
      </c>
    </row>
    <row r="11742" spans="1:14" x14ac:dyDescent="0.2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s="32">
        <f t="shared" si="549"/>
        <v>0</v>
      </c>
      <c r="J11742" t="str">
        <f>IF(K11742="natural gas",VLOOKUP(D11742,'Cross-Page Data'!$I$4:$J$13,2,FALSE),IF(K11742="solar",VLOOKUP('Form 923'!D11742,'Cross-Page Data'!$I$14:$J$117,2,FALSE),K11742))</f>
        <v>other</v>
      </c>
      <c r="K11742" t="str">
        <f>VLOOKUP(E11742,'Cross-Page Data'!$D$4:$F$48,3,FALSE)</f>
        <v>other</v>
      </c>
      <c r="L11742" t="b">
        <f>IF(AND($P$6=FALSE,OR(C11742="Commercial NAICS Cogen",C11742="Industrial NAICS Cogen",C11742="NAICS-22 Cogen")),FALSE,IF(AND($P$7=FALSE,OR(C11742="Commercial NAICS Cogen",C11742="Commercial NAICS Non-Cogen",C11742="industrial NAICS Cogen", C11742="industrial NAICS non-cogen")),FALSE,TRUE))</f>
        <v>1</v>
      </c>
      <c r="M11742">
        <f t="shared" si="550"/>
        <v>0.47889610389610388</v>
      </c>
      <c r="N11742">
        <f t="shared" si="551"/>
        <v>1</v>
      </c>
    </row>
    <row r="11743" spans="1:14" x14ac:dyDescent="0.2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s="32">
        <f t="shared" si="549"/>
        <v>0</v>
      </c>
      <c r="J11743" t="str">
        <f>IF(K11743="natural gas",VLOOKUP(D11743,'Cross-Page Data'!$I$4:$J$13,2,FALSE),IF(K11743="solar",VLOOKUP('Form 923'!D11743,'Cross-Page Data'!$I$14:$J$117,2,FALSE),K11743))</f>
        <v>other</v>
      </c>
      <c r="K11743" t="str">
        <f>VLOOKUP(E11743,'Cross-Page Data'!$D$4:$F$48,3,FALSE)</f>
        <v>other</v>
      </c>
      <c r="L11743" t="b">
        <f>IF(AND($P$6=FALSE,OR(C11743="Commercial NAICS Cogen",C11743="Industrial NAICS Cogen",C11743="NAICS-22 Cogen")),FALSE,IF(AND($P$7=FALSE,OR(C11743="Commercial NAICS Cogen",C11743="Commercial NAICS Non-Cogen",C11743="industrial NAICS Cogen", C11743="industrial NAICS non-cogen")),FALSE,TRUE))</f>
        <v>1</v>
      </c>
      <c r="M11743">
        <f t="shared" si="550"/>
        <v>0.47889610389610388</v>
      </c>
      <c r="N11743">
        <f t="shared" si="551"/>
        <v>1</v>
      </c>
    </row>
    <row r="11744" spans="1:14" x14ac:dyDescent="0.2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s="32">
        <f t="shared" si="549"/>
        <v>0</v>
      </c>
      <c r="J11744" t="str">
        <f>IF(K11744="natural gas",VLOOKUP(D11744,'Cross-Page Data'!$I$4:$J$13,2,FALSE),IF(K11744="solar",VLOOKUP('Form 923'!D11744,'Cross-Page Data'!$I$14:$J$117,2,FALSE),K11744))</f>
        <v>other</v>
      </c>
      <c r="K11744" t="str">
        <f>VLOOKUP(E11744,'Cross-Page Data'!$D$4:$F$48,3,FALSE)</f>
        <v>other</v>
      </c>
      <c r="L11744" t="b">
        <f>IF(AND($P$6=FALSE,OR(C11744="Commercial NAICS Cogen",C11744="Industrial NAICS Cogen",C11744="NAICS-22 Cogen")),FALSE,IF(AND($P$7=FALSE,OR(C11744="Commercial NAICS Cogen",C11744="Commercial NAICS Non-Cogen",C11744="industrial NAICS Cogen", C11744="industrial NAICS non-cogen")),FALSE,TRUE))</f>
        <v>1</v>
      </c>
      <c r="M11744">
        <f t="shared" si="550"/>
        <v>0.47889610389610388</v>
      </c>
      <c r="N11744">
        <f t="shared" si="551"/>
        <v>1</v>
      </c>
    </row>
    <row r="11745" spans="1:14" x14ac:dyDescent="0.2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s="32">
        <f t="shared" si="549"/>
        <v>0</v>
      </c>
      <c r="J11745" t="str">
        <f>IF(K11745="natural gas",VLOOKUP(D11745,'Cross-Page Data'!$I$4:$J$13,2,FALSE),IF(K11745="solar",VLOOKUP('Form 923'!D11745,'Cross-Page Data'!$I$14:$J$117,2,FALSE),K11745))</f>
        <v>other</v>
      </c>
      <c r="K11745" t="str">
        <f>VLOOKUP(E11745,'Cross-Page Data'!$D$4:$F$48,3,FALSE)</f>
        <v>other</v>
      </c>
      <c r="L11745" t="b">
        <f>IF(AND($P$6=FALSE,OR(C11745="Commercial NAICS Cogen",C11745="Industrial NAICS Cogen",C11745="NAICS-22 Cogen")),FALSE,IF(AND($P$7=FALSE,OR(C11745="Commercial NAICS Cogen",C11745="Commercial NAICS Non-Cogen",C11745="industrial NAICS Cogen", C11745="industrial NAICS non-cogen")),FALSE,TRUE))</f>
        <v>1</v>
      </c>
      <c r="M11745">
        <f t="shared" si="550"/>
        <v>0.47889610389610388</v>
      </c>
      <c r="N11745">
        <f t="shared" si="551"/>
        <v>1</v>
      </c>
    </row>
    <row r="11746" spans="1:14" x14ac:dyDescent="0.2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s="32">
        <f t="shared" si="549"/>
        <v>0</v>
      </c>
      <c r="J11746" t="str">
        <f>IF(K11746="natural gas",VLOOKUP(D11746,'Cross-Page Data'!$I$4:$J$13,2,FALSE),IF(K11746="solar",VLOOKUP('Form 923'!D11746,'Cross-Page Data'!$I$14:$J$117,2,FALSE),K11746))</f>
        <v>other</v>
      </c>
      <c r="K11746" t="str">
        <f>VLOOKUP(E11746,'Cross-Page Data'!$D$4:$F$48,3,FALSE)</f>
        <v>other</v>
      </c>
      <c r="L11746" t="b">
        <f>IF(AND($P$6=FALSE,OR(C11746="Commercial NAICS Cogen",C11746="Industrial NAICS Cogen",C11746="NAICS-22 Cogen")),FALSE,IF(AND($P$7=FALSE,OR(C11746="Commercial NAICS Cogen",C11746="Commercial NAICS Non-Cogen",C11746="industrial NAICS Cogen", C11746="industrial NAICS non-cogen")),FALSE,TRUE))</f>
        <v>1</v>
      </c>
      <c r="M11746">
        <f t="shared" si="550"/>
        <v>0.47889610389610388</v>
      </c>
      <c r="N11746">
        <f t="shared" si="551"/>
        <v>1</v>
      </c>
    </row>
    <row r="11747" spans="1:14" x14ac:dyDescent="0.2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s="32">
        <f t="shared" si="549"/>
        <v>8901735.9973796271</v>
      </c>
      <c r="J11747" t="str">
        <f>IF(K11747="natural gas",VLOOKUP(D11747,'Cross-Page Data'!$I$4:$J$13,2,FALSE),IF(K11747="solar",VLOOKUP('Form 923'!D11747,'Cross-Page Data'!$I$14:$J$117,2,FALSE),K11747))</f>
        <v>solar pv</v>
      </c>
      <c r="K11747" t="str">
        <f>VLOOKUP(E11747,'Cross-Page Data'!$D$4:$F$48,3,FALSE)</f>
        <v>solar</v>
      </c>
      <c r="L11747" t="b">
        <f>IF(AND($P$6=FALSE,OR(C11747="Commercial NAICS Cogen",C11747="Industrial NAICS Cogen",C11747="NAICS-22 Cogen")),FALSE,IF(AND($P$7=FALSE,OR(C11747="Commercial NAICS Cogen",C11747="Commercial NAICS Non-Cogen",C11747="industrial NAICS Cogen", C11747="industrial NAICS non-cogen")),FALSE,TRUE))</f>
        <v>1</v>
      </c>
      <c r="M11747">
        <f t="shared" si="550"/>
        <v>0.83443708609271527</v>
      </c>
      <c r="N11747">
        <f t="shared" si="551"/>
        <v>1</v>
      </c>
    </row>
    <row r="11748" spans="1:14" x14ac:dyDescent="0.2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s="32">
        <f t="shared" si="549"/>
        <v>8902002.4627061505</v>
      </c>
      <c r="J11748" t="str">
        <f>IF(K11748="natural gas",VLOOKUP(D11748,'Cross-Page Data'!$I$4:$J$13,2,FALSE),IF(K11748="solar",VLOOKUP('Form 923'!D11748,'Cross-Page Data'!$I$14:$J$117,2,FALSE),K11748))</f>
        <v>wind</v>
      </c>
      <c r="K11748" t="str">
        <f>VLOOKUP(E11748,'Cross-Page Data'!$D$4:$F$48,3,FALSE)</f>
        <v>wind</v>
      </c>
      <c r="L11748" t="b">
        <f>IF(AND($P$6=FALSE,OR(C11748="Commercial NAICS Cogen",C11748="Industrial NAICS Cogen",C11748="NAICS-22 Cogen")),FALSE,IF(AND($P$7=FALSE,OR(C11748="Commercial NAICS Cogen",C11748="Commercial NAICS Non-Cogen",C11748="industrial NAICS Cogen", C11748="industrial NAICS non-cogen")),FALSE,TRUE))</f>
        <v>1</v>
      </c>
      <c r="M11748">
        <f t="shared" si="550"/>
        <v>0.29483814523184604</v>
      </c>
      <c r="N11748">
        <f t="shared" si="551"/>
        <v>1</v>
      </c>
    </row>
    <row r="11749" spans="1:14" x14ac:dyDescent="0.2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s="32">
        <f t="shared" si="549"/>
        <v>8902152.2309711296</v>
      </c>
      <c r="J11749" t="str">
        <f>IF(K11749="natural gas",VLOOKUP(D11749,'Cross-Page Data'!$I$4:$J$13,2,FALSE),IF(K11749="solar",VLOOKUP('Form 923'!D11749,'Cross-Page Data'!$I$14:$J$117,2,FALSE),K11749))</f>
        <v>solar pv</v>
      </c>
      <c r="K11749" t="str">
        <f>VLOOKUP(E11749,'Cross-Page Data'!$D$4:$F$48,3,FALSE)</f>
        <v>solar</v>
      </c>
      <c r="L11749" t="b">
        <f>IF(AND($P$6=FALSE,OR(C11749="Commercial NAICS Cogen",C11749="Industrial NAICS Cogen",C11749="NAICS-22 Cogen")),FALSE,IF(AND($P$7=FALSE,OR(C11749="Commercial NAICS Cogen",C11749="Commercial NAICS Non-Cogen",C11749="industrial NAICS Cogen", C11749="industrial NAICS non-cogen")),FALSE,TRUE))</f>
        <v>1</v>
      </c>
      <c r="M11749">
        <f t="shared" si="550"/>
        <v>0.21286660359508042</v>
      </c>
      <c r="N11749">
        <f t="shared" si="551"/>
        <v>1</v>
      </c>
    </row>
    <row r="11750" spans="1:14" x14ac:dyDescent="0.2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s="32">
        <f t="shared" si="549"/>
        <v>8901905.6544829737</v>
      </c>
      <c r="J11750" t="str">
        <f>IF(K11750="natural gas",VLOOKUP(D11750,'Cross-Page Data'!$I$4:$J$13,2,FALSE),IF(K11750="solar",VLOOKUP('Form 923'!D11750,'Cross-Page Data'!$I$14:$J$117,2,FALSE),K11750))</f>
        <v>solar pv</v>
      </c>
      <c r="K11750" t="str">
        <f>VLOOKUP(E11750,'Cross-Page Data'!$D$4:$F$48,3,FALSE)</f>
        <v>solar</v>
      </c>
      <c r="L11750" t="b">
        <f>IF(AND($P$6=FALSE,OR(C11750="Commercial NAICS Cogen",C11750="Industrial NAICS Cogen",C11750="NAICS-22 Cogen")),FALSE,IF(AND($P$7=FALSE,OR(C11750="Commercial NAICS Cogen",C11750="Commercial NAICS Non-Cogen",C11750="industrial NAICS Cogen", C11750="industrial NAICS non-cogen")),FALSE,TRUE))</f>
        <v>1</v>
      </c>
      <c r="M11750">
        <f t="shared" si="550"/>
        <v>0.70324818669189526</v>
      </c>
      <c r="N11750">
        <f t="shared" si="551"/>
        <v>1</v>
      </c>
    </row>
    <row r="11751" spans="1:14" x14ac:dyDescent="0.2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s="32">
        <f t="shared" si="549"/>
        <v>8902147.4429931361</v>
      </c>
      <c r="J11751" t="str">
        <f>IF(K11751="natural gas",VLOOKUP(D11751,'Cross-Page Data'!$I$4:$J$13,2,FALSE),IF(K11751="solar",VLOOKUP('Form 923'!D11751,'Cross-Page Data'!$I$14:$J$117,2,FALSE),K11751))</f>
        <v>solar pv</v>
      </c>
      <c r="K11751" t="str">
        <f>VLOOKUP(E11751,'Cross-Page Data'!$D$4:$F$48,3,FALSE)</f>
        <v>solar</v>
      </c>
      <c r="L11751" t="b">
        <f>IF(AND($P$6=FALSE,OR(C11751="Commercial NAICS Cogen",C11751="Industrial NAICS Cogen",C11751="NAICS-22 Cogen")),FALSE,IF(AND($P$7=FALSE,OR(C11751="Commercial NAICS Cogen",C11751="Commercial NAICS Non-Cogen",C11751="industrial NAICS Cogen", C11751="industrial NAICS non-cogen")),FALSE,TRUE))</f>
        <v>1</v>
      </c>
      <c r="M11751">
        <f t="shared" si="550"/>
        <v>0.21633554083885209</v>
      </c>
      <c r="N11751">
        <f t="shared" si="551"/>
        <v>1</v>
      </c>
    </row>
    <row r="11752" spans="1:14" x14ac:dyDescent="0.2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s="32">
        <f t="shared" si="549"/>
        <v>8902013.7248284388</v>
      </c>
      <c r="J11752" t="str">
        <f>IF(K11752="natural gas",VLOOKUP(D11752,'Cross-Page Data'!$I$4:$J$13,2,FALSE),IF(K11752="solar",VLOOKUP('Form 923'!D11752,'Cross-Page Data'!$I$14:$J$117,2,FALSE),K11752))</f>
        <v>solar pv</v>
      </c>
      <c r="K11752" t="str">
        <f>VLOOKUP(E11752,'Cross-Page Data'!$D$4:$F$48,3,FALSE)</f>
        <v>solar</v>
      </c>
      <c r="L11752" t="b">
        <f>IF(AND($P$6=FALSE,OR(C11752="Commercial NAICS Cogen",C11752="Industrial NAICS Cogen",C11752="NAICS-22 Cogen")),FALSE,IF(AND($P$7=FALSE,OR(C11752="Commercial NAICS Cogen",C11752="Commercial NAICS Non-Cogen",C11752="industrial NAICS Cogen", C11752="industrial NAICS non-cogen")),FALSE,TRUE))</f>
        <v>1</v>
      </c>
      <c r="M11752">
        <f t="shared" si="550"/>
        <v>0.42226426994638916</v>
      </c>
      <c r="N11752">
        <f t="shared" si="551"/>
        <v>1</v>
      </c>
    </row>
    <row r="11753" spans="1:14" x14ac:dyDescent="0.2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s="32">
        <f t="shared" si="549"/>
        <v>8901977.1942671817</v>
      </c>
      <c r="J11753" t="str">
        <f>IF(K11753="natural gas",VLOOKUP(D11753,'Cross-Page Data'!$I$4:$J$13,2,FALSE),IF(K11753="solar",VLOOKUP('Form 923'!D11753,'Cross-Page Data'!$I$14:$J$117,2,FALSE),K11753))</f>
        <v>solar pv</v>
      </c>
      <c r="K11753" t="str">
        <f>VLOOKUP(E11753,'Cross-Page Data'!$D$4:$F$48,3,FALSE)</f>
        <v>solar</v>
      </c>
      <c r="L11753" t="b">
        <f>IF(AND($P$6=FALSE,OR(C11753="Commercial NAICS Cogen",C11753="Industrial NAICS Cogen",C11753="NAICS-22 Cogen")),FALSE,IF(AND($P$7=FALSE,OR(C11753="Commercial NAICS Cogen",C11753="Commercial NAICS Non-Cogen",C11753="industrial NAICS Cogen", C11753="industrial NAICS non-cogen")),FALSE,TRUE))</f>
        <v>1</v>
      </c>
      <c r="M11753">
        <f t="shared" si="550"/>
        <v>0.59476505834121729</v>
      </c>
      <c r="N11753">
        <f t="shared" si="551"/>
        <v>1</v>
      </c>
    </row>
    <row r="11754" spans="1:14" x14ac:dyDescent="0.2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s="32">
        <f t="shared" si="549"/>
        <v>8902034.4287949931</v>
      </c>
      <c r="J11754" t="str">
        <f>IF(K11754="natural gas",VLOOKUP(D11754,'Cross-Page Data'!$I$4:$J$13,2,FALSE),IF(K11754="solar",VLOOKUP('Form 923'!D11754,'Cross-Page Data'!$I$14:$J$117,2,FALSE),K11754))</f>
        <v>solar pv</v>
      </c>
      <c r="K11754" t="str">
        <f>VLOOKUP(E11754,'Cross-Page Data'!$D$4:$F$48,3,FALSE)</f>
        <v>solar</v>
      </c>
      <c r="L11754" t="b">
        <f>IF(AND($P$6=FALSE,OR(C11754="Commercial NAICS Cogen",C11754="Industrial NAICS Cogen",C11754="NAICS-22 Cogen")),FALSE,IF(AND($P$7=FALSE,OR(C11754="Commercial NAICS Cogen",C11754="Commercial NAICS Non-Cogen",C11754="industrial NAICS Cogen", C11754="industrial NAICS non-cogen")),FALSE,TRUE))</f>
        <v>1</v>
      </c>
      <c r="M11754">
        <f t="shared" si="550"/>
        <v>0.36644591611479027</v>
      </c>
      <c r="N11754">
        <f t="shared" si="551"/>
        <v>1</v>
      </c>
    </row>
    <row r="11755" spans="1:14" x14ac:dyDescent="0.2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s="32">
        <f t="shared" si="549"/>
        <v>8902002.7052872013</v>
      </c>
      <c r="J11755" t="str">
        <f>IF(K11755="natural gas",VLOOKUP(D11755,'Cross-Page Data'!$I$4:$J$13,2,FALSE),IF(K11755="solar",VLOOKUP('Form 923'!D11755,'Cross-Page Data'!$I$14:$J$117,2,FALSE),K11755))</f>
        <v>solar pv</v>
      </c>
      <c r="K11755" t="str">
        <f>VLOOKUP(E11755,'Cross-Page Data'!$D$4:$F$48,3,FALSE)</f>
        <v>solar</v>
      </c>
      <c r="L11755" t="b">
        <f>IF(AND($P$6=FALSE,OR(C11755="Commercial NAICS Cogen",C11755="Industrial NAICS Cogen",C11755="NAICS-22 Cogen")),FALSE,IF(AND($P$7=FALSE,OR(C11755="Commercial NAICS Cogen",C11755="Commercial NAICS Non-Cogen",C11755="industrial NAICS Cogen", C11755="industrial NAICS non-cogen")),FALSE,TRUE))</f>
        <v>1</v>
      </c>
      <c r="M11755">
        <f t="shared" si="550"/>
        <v>0.47272153894670449</v>
      </c>
      <c r="N11755">
        <f t="shared" si="551"/>
        <v>1</v>
      </c>
    </row>
    <row r="11756" spans="1:14" x14ac:dyDescent="0.2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s="32">
        <f t="shared" si="549"/>
        <v>8901970.0551615451</v>
      </c>
      <c r="J11756" t="str">
        <f>IF(K11756="natural gas",VLOOKUP(D11756,'Cross-Page Data'!$I$4:$J$13,2,FALSE),IF(K11756="solar",VLOOKUP('Form 923'!D11756,'Cross-Page Data'!$I$14:$J$117,2,FALSE),K11756))</f>
        <v>solar pv</v>
      </c>
      <c r="K11756" t="str">
        <f>VLOOKUP(E11756,'Cross-Page Data'!$D$4:$F$48,3,FALSE)</f>
        <v>solar</v>
      </c>
      <c r="L11756" t="b">
        <f>IF(AND($P$6=FALSE,OR(C11756="Commercial NAICS Cogen",C11756="Industrial NAICS Cogen",C11756="NAICS-22 Cogen")),FALSE,IF(AND($P$7=FALSE,OR(C11756="Commercial NAICS Cogen",C11756="Commercial NAICS Non-Cogen",C11756="industrial NAICS Cogen", C11756="industrial NAICS non-cogen")),FALSE,TRUE))</f>
        <v>1</v>
      </c>
      <c r="M11756">
        <f t="shared" si="550"/>
        <v>0.61179438662882368</v>
      </c>
      <c r="N11756">
        <f t="shared" si="551"/>
        <v>1</v>
      </c>
    </row>
    <row r="11757" spans="1:14" x14ac:dyDescent="0.2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s="32">
        <f t="shared" si="549"/>
        <v>8901984.9557469171</v>
      </c>
      <c r="J11757" t="str">
        <f>IF(K11757="natural gas",VLOOKUP(D11757,'Cross-Page Data'!$I$4:$J$13,2,FALSE),IF(K11757="solar",VLOOKUP('Form 923'!D11757,'Cross-Page Data'!$I$14:$J$117,2,FALSE),K11757))</f>
        <v>solar pv</v>
      </c>
      <c r="K11757" t="str">
        <f>VLOOKUP(E11757,'Cross-Page Data'!$D$4:$F$48,3,FALSE)</f>
        <v>solar</v>
      </c>
      <c r="L11757" t="b">
        <f>IF(AND($P$6=FALSE,OR(C11757="Commercial NAICS Cogen",C11757="Industrial NAICS Cogen",C11757="NAICS-22 Cogen")),FALSE,IF(AND($P$7=FALSE,OR(C11757="Commercial NAICS Cogen",C11757="Commercial NAICS Non-Cogen",C11757="industrial NAICS Cogen", C11757="industrial NAICS non-cogen")),FALSE,TRUE))</f>
        <v>1</v>
      </c>
      <c r="M11757">
        <f t="shared" si="550"/>
        <v>0.57300536108483124</v>
      </c>
      <c r="N11757">
        <f t="shared" si="551"/>
        <v>1</v>
      </c>
    </row>
    <row r="11758" spans="1:14" x14ac:dyDescent="0.2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s="32">
        <f t="shared" si="549"/>
        <v>8902008.056640625</v>
      </c>
      <c r="J11758" t="str">
        <f>IF(K11758="natural gas",VLOOKUP(D11758,'Cross-Page Data'!$I$4:$J$13,2,FALSE),IF(K11758="solar",VLOOKUP('Form 923'!D11758,'Cross-Page Data'!$I$14:$J$117,2,FALSE),K11758))</f>
        <v>solar pv</v>
      </c>
      <c r="K11758" t="str">
        <f>VLOOKUP(E11758,'Cross-Page Data'!$D$4:$F$48,3,FALSE)</f>
        <v>solar</v>
      </c>
      <c r="L11758" t="b">
        <f>IF(AND($P$6=FALSE,OR(C11758="Commercial NAICS Cogen",C11758="Industrial NAICS Cogen",C11758="NAICS-22 Cogen")),FALSE,IF(AND($P$7=FALSE,OR(C11758="Commercial NAICS Cogen",C11758="Commercial NAICS Non-Cogen",C11758="industrial NAICS Cogen", C11758="industrial NAICS non-cogen")),FALSE,TRUE))</f>
        <v>1</v>
      </c>
      <c r="M11758">
        <f t="shared" si="550"/>
        <v>0.44433932513402713</v>
      </c>
      <c r="N11758">
        <f t="shared" si="551"/>
        <v>1</v>
      </c>
    </row>
    <row r="11759" spans="1:14" x14ac:dyDescent="0.2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s="32">
        <f t="shared" si="549"/>
        <v>8901981.2304483838</v>
      </c>
      <c r="J11759" t="str">
        <f>IF(K11759="natural gas",VLOOKUP(D11759,'Cross-Page Data'!$I$4:$J$13,2,FALSE),IF(K11759="solar",VLOOKUP('Form 923'!D11759,'Cross-Page Data'!$I$14:$J$117,2,FALSE),K11759))</f>
        <v>solar pv</v>
      </c>
      <c r="K11759" t="str">
        <f>VLOOKUP(E11759,'Cross-Page Data'!$D$4:$F$48,3,FALSE)</f>
        <v>solar</v>
      </c>
      <c r="L11759" t="b">
        <f>IF(AND($P$6=FALSE,OR(C11759="Commercial NAICS Cogen",C11759="Industrial NAICS Cogen",C11759="NAICS-22 Cogen")),FALSE,IF(AND($P$7=FALSE,OR(C11759="Commercial NAICS Cogen",C11759="Commercial NAICS Non-Cogen",C11759="industrial NAICS Cogen", C11759="industrial NAICS non-cogen")),FALSE,TRUE))</f>
        <v>1</v>
      </c>
      <c r="M11759">
        <f t="shared" si="550"/>
        <v>0.58246609902239044</v>
      </c>
      <c r="N11759">
        <f t="shared" si="551"/>
        <v>1</v>
      </c>
    </row>
    <row r="11760" spans="1:14" x14ac:dyDescent="0.2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s="32">
        <f t="shared" si="549"/>
        <v>8901714.0377522241</v>
      </c>
      <c r="J11760" t="str">
        <f>IF(K11760="natural gas",VLOOKUP(D11760,'Cross-Page Data'!$I$4:$J$13,2,FALSE),IF(K11760="solar",VLOOKUP('Form 923'!D11760,'Cross-Page Data'!$I$14:$J$117,2,FALSE),K11760))</f>
        <v>solar pv</v>
      </c>
      <c r="K11760" t="str">
        <f>VLOOKUP(E11760,'Cross-Page Data'!$D$4:$F$48,3,FALSE)</f>
        <v>solar</v>
      </c>
      <c r="L11760" t="b">
        <f>IF(AND($P$6=FALSE,OR(C11760="Commercial NAICS Cogen",C11760="Industrial NAICS Cogen",C11760="NAICS-22 Cogen")),FALSE,IF(AND($P$7=FALSE,OR(C11760="Commercial NAICS Cogen",C11760="Commercial NAICS Non-Cogen",C11760="industrial NAICS Cogen", C11760="industrial NAICS non-cogen")),FALSE,TRUE))</f>
        <v>1</v>
      </c>
      <c r="M11760">
        <f t="shared" si="550"/>
        <v>0.84452853989277832</v>
      </c>
      <c r="N11760">
        <f t="shared" si="551"/>
        <v>1</v>
      </c>
    </row>
    <row r="11761" spans="1:14" x14ac:dyDescent="0.2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s="32">
        <f t="shared" si="549"/>
        <v>8901999.9845977314</v>
      </c>
      <c r="J11761" t="str">
        <f>IF(K11761="natural gas",VLOOKUP(D11761,'Cross-Page Data'!$I$4:$J$13,2,FALSE),IF(K11761="solar",VLOOKUP('Form 923'!D11761,'Cross-Page Data'!$I$14:$J$117,2,FALSE),K11761))</f>
        <v>wind</v>
      </c>
      <c r="K11761" t="str">
        <f>VLOOKUP(E11761,'Cross-Page Data'!$D$4:$F$48,3,FALSE)</f>
        <v>wind</v>
      </c>
      <c r="L11761" t="b">
        <f>IF(AND($P$6=FALSE,OR(C11761="Commercial NAICS Cogen",C11761="Industrial NAICS Cogen",C11761="NAICS-22 Cogen")),FALSE,IF(AND($P$7=FALSE,OR(C11761="Commercial NAICS Cogen",C11761="Commercial NAICS Non-Cogen",C11761="industrial NAICS Cogen", C11761="industrial NAICS non-cogen")),FALSE,TRUE))</f>
        <v>1</v>
      </c>
      <c r="M11761">
        <f t="shared" si="550"/>
        <v>0.48381452318460194</v>
      </c>
      <c r="N11761">
        <f t="shared" si="551"/>
        <v>1</v>
      </c>
    </row>
    <row r="11762" spans="1:14" x14ac:dyDescent="0.2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s="32">
        <f t="shared" si="549"/>
        <v>540391.78404343151</v>
      </c>
      <c r="J11762" t="str">
        <f>IF(K11762="natural gas",VLOOKUP(D11762,'Cross-Page Data'!$I$4:$J$13,2,FALSE),IF(K11762="solar",VLOOKUP('Form 923'!D11762,'Cross-Page Data'!$I$14:$J$117,2,FALSE),K11762))</f>
        <v>natural gas nonpeaker</v>
      </c>
      <c r="K11762" t="str">
        <f>VLOOKUP(E11762,'Cross-Page Data'!$D$4:$F$48,3,FALSE)</f>
        <v>natural gas</v>
      </c>
      <c r="L11762" t="b">
        <f>IF(AND($P$6=FALSE,OR(C11762="Commercial NAICS Cogen",C11762="Industrial NAICS Cogen",C11762="NAICS-22 Cogen")),FALSE,IF(AND($P$7=FALSE,OR(C11762="Commercial NAICS Cogen",C11762="Commercial NAICS Non-Cogen",C11762="industrial NAICS Cogen", C11762="industrial NAICS non-cogen")),FALSE,TRUE))</f>
        <v>1</v>
      </c>
      <c r="M11762">
        <f t="shared" si="550"/>
        <v>0.69767441860465118</v>
      </c>
      <c r="N11762">
        <f t="shared" si="551"/>
        <v>1</v>
      </c>
    </row>
    <row r="11763" spans="1:14" x14ac:dyDescent="0.2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s="32" t="str">
        <f t="shared" si="549"/>
        <v/>
      </c>
      <c r="J11763" t="str">
        <f>IF(K11763="natural gas",VLOOKUP(D11763,'Cross-Page Data'!$I$4:$J$13,2,FALSE),IF(K11763="solar",VLOOKUP('Form 923'!D11763,'Cross-Page Data'!$I$14:$J$117,2,FALSE),K11763))</f>
        <v>other</v>
      </c>
      <c r="K11763" t="str">
        <f>VLOOKUP(E11763,'Cross-Page Data'!$D$4:$F$48,3,FALSE)</f>
        <v>other</v>
      </c>
      <c r="L11763" t="b">
        <f>IF(AND($P$6=FALSE,OR(C11763="Commercial NAICS Cogen",C11763="Industrial NAICS Cogen",C11763="NAICS-22 Cogen")),FALSE,IF(AND($P$7=FALSE,OR(C11763="Commercial NAICS Cogen",C11763="Commercial NAICS Non-Cogen",C11763="industrial NAICS Cogen", C11763="industrial NAICS non-cogen")),FALSE,TRUE))</f>
        <v>1</v>
      </c>
      <c r="M11763">
        <f t="shared" si="550"/>
        <v>1.6233766233766235E-3</v>
      </c>
      <c r="N11763">
        <f t="shared" si="551"/>
        <v>0</v>
      </c>
    </row>
    <row r="11764" spans="1:14" x14ac:dyDescent="0.2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s="32">
        <f t="shared" si="549"/>
        <v>9676490.6871781833</v>
      </c>
      <c r="J11764" t="str">
        <f>IF(K11764="natural gas",VLOOKUP(D11764,'Cross-Page Data'!$I$4:$J$13,2,FALSE),IF(K11764="solar",VLOOKUP('Form 923'!D11764,'Cross-Page Data'!$I$14:$J$117,2,FALSE),K11764))</f>
        <v>natural gas nonpeaker</v>
      </c>
      <c r="K11764" t="str">
        <f>VLOOKUP(E11764,'Cross-Page Data'!$D$4:$F$48,3,FALSE)</f>
        <v>natural gas</v>
      </c>
      <c r="L11764" t="b">
        <f>IF(AND($P$6=FALSE,OR(C11764="Commercial NAICS Cogen",C11764="Industrial NAICS Cogen",C11764="NAICS-22 Cogen")),FALSE,IF(AND($P$7=FALSE,OR(C11764="Commercial NAICS Cogen",C11764="Commercial NAICS Non-Cogen",C11764="industrial NAICS Cogen", C11764="industrial NAICS non-cogen")),FALSE,TRUE))</f>
        <v>1</v>
      </c>
      <c r="M11764">
        <f t="shared" si="550"/>
        <v>0.35348837209302325</v>
      </c>
      <c r="N11764">
        <f t="shared" si="551"/>
        <v>1</v>
      </c>
    </row>
    <row r="11765" spans="1:14" x14ac:dyDescent="0.2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s="32" t="str">
        <f t="shared" si="549"/>
        <v/>
      </c>
      <c r="J11765" t="str">
        <f>IF(K11765="natural gas",VLOOKUP(D11765,'Cross-Page Data'!$I$4:$J$13,2,FALSE),IF(K11765="solar",VLOOKUP('Form 923'!D11765,'Cross-Page Data'!$I$14:$J$117,2,FALSE),K11765))</f>
        <v>other</v>
      </c>
      <c r="K11765" t="str">
        <f>VLOOKUP(E11765,'Cross-Page Data'!$D$4:$F$48,3,FALSE)</f>
        <v>other</v>
      </c>
      <c r="L11765" t="b">
        <f>IF(AND($P$6=FALSE,OR(C11765="Commercial NAICS Cogen",C11765="Industrial NAICS Cogen",C11765="NAICS-22 Cogen")),FALSE,IF(AND($P$7=FALSE,OR(C11765="Commercial NAICS Cogen",C11765="Commercial NAICS Non-Cogen",C11765="industrial NAICS Cogen", C11765="industrial NAICS non-cogen")),FALSE,TRUE))</f>
        <v>1</v>
      </c>
      <c r="M11765">
        <f t="shared" si="550"/>
        <v>1.6233766233766235E-3</v>
      </c>
      <c r="N11765">
        <f t="shared" si="551"/>
        <v>0</v>
      </c>
    </row>
    <row r="11766" spans="1:14" x14ac:dyDescent="0.2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s="32">
        <f t="shared" si="549"/>
        <v>8901980.6633543707</v>
      </c>
      <c r="J11766" t="str">
        <f>IF(K11766="natural gas",VLOOKUP(D11766,'Cross-Page Data'!$I$4:$J$13,2,FALSE),IF(K11766="solar",VLOOKUP('Form 923'!D11766,'Cross-Page Data'!$I$14:$J$117,2,FALSE),K11766))</f>
        <v>solar pv</v>
      </c>
      <c r="K11766" t="str">
        <f>VLOOKUP(E11766,'Cross-Page Data'!$D$4:$F$48,3,FALSE)</f>
        <v>solar</v>
      </c>
      <c r="L11766" t="b">
        <f>IF(AND($P$6=FALSE,OR(C11766="Commercial NAICS Cogen",C11766="Industrial NAICS Cogen",C11766="NAICS-22 Cogen")),FALSE,IF(AND($P$7=FALSE,OR(C11766="Commercial NAICS Cogen",C11766="Commercial NAICS Non-Cogen",C11766="industrial NAICS Cogen", C11766="industrial NAICS non-cogen")),FALSE,TRUE))</f>
        <v>1</v>
      </c>
      <c r="M11766">
        <f t="shared" si="550"/>
        <v>0.58593503626616206</v>
      </c>
      <c r="N11766">
        <f t="shared" si="551"/>
        <v>1</v>
      </c>
    </row>
    <row r="11767" spans="1:14" x14ac:dyDescent="0.2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s="32">
        <f t="shared" si="549"/>
        <v>8901989.9954407979</v>
      </c>
      <c r="J11767" t="str">
        <f>IF(K11767="natural gas",VLOOKUP(D11767,'Cross-Page Data'!$I$4:$J$13,2,FALSE),IF(K11767="solar",VLOOKUP('Form 923'!D11767,'Cross-Page Data'!$I$14:$J$117,2,FALSE),K11767))</f>
        <v>solar pv</v>
      </c>
      <c r="K11767" t="str">
        <f>VLOOKUP(E11767,'Cross-Page Data'!$D$4:$F$48,3,FALSE)</f>
        <v>solar</v>
      </c>
      <c r="L11767" t="b">
        <f>IF(AND($P$6=FALSE,OR(C11767="Commercial NAICS Cogen",C11767="Industrial NAICS Cogen",C11767="NAICS-22 Cogen")),FALSE,IF(AND($P$7=FALSE,OR(C11767="Commercial NAICS Cogen",C11767="Commercial NAICS Non-Cogen",C11767="industrial NAICS Cogen", C11767="industrial NAICS non-cogen")),FALSE,TRUE))</f>
        <v>1</v>
      </c>
      <c r="M11767">
        <f t="shared" si="550"/>
        <v>0.55345316934720912</v>
      </c>
      <c r="N11767">
        <f t="shared" si="551"/>
        <v>1</v>
      </c>
    </row>
    <row r="11768" spans="1:14" x14ac:dyDescent="0.2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s="32">
        <f t="shared" si="549"/>
        <v>8902001.0637356639</v>
      </c>
      <c r="J11768" t="str">
        <f>IF(K11768="natural gas",VLOOKUP(D11768,'Cross-Page Data'!$I$4:$J$13,2,FALSE),IF(K11768="solar",VLOOKUP('Form 923'!D11768,'Cross-Page Data'!$I$14:$J$117,2,FALSE),K11768))</f>
        <v>wind</v>
      </c>
      <c r="K11768" t="str">
        <f>VLOOKUP(E11768,'Cross-Page Data'!$D$4:$F$48,3,FALSE)</f>
        <v>wind</v>
      </c>
      <c r="L11768" t="b">
        <f>IF(AND($P$6=FALSE,OR(C11768="Commercial NAICS Cogen",C11768="Industrial NAICS Cogen",C11768="NAICS-22 Cogen")),FALSE,IF(AND($P$7=FALSE,OR(C11768="Commercial NAICS Cogen",C11768="Commercial NAICS Non-Cogen",C11768="industrial NAICS Cogen", C11768="industrial NAICS non-cogen")),FALSE,TRUE))</f>
        <v>1</v>
      </c>
      <c r="M11768">
        <f t="shared" si="550"/>
        <v>0.39195100612423445</v>
      </c>
      <c r="N11768">
        <f t="shared" si="551"/>
        <v>1</v>
      </c>
    </row>
    <row r="11769" spans="1:14" x14ac:dyDescent="0.2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s="32">
        <f t="shared" si="549"/>
        <v>8629512.7560571209</v>
      </c>
      <c r="J11769" t="str">
        <f>IF(K11769="natural gas",VLOOKUP(D11769,'Cross-Page Data'!$I$4:$J$13,2,FALSE),IF(K11769="solar",VLOOKUP('Form 923'!D11769,'Cross-Page Data'!$I$14:$J$117,2,FALSE),K11769))</f>
        <v>other</v>
      </c>
      <c r="K11769" t="str">
        <f>VLOOKUP(E11769,'Cross-Page Data'!$D$4:$F$48,3,FALSE)</f>
        <v>natural gas</v>
      </c>
      <c r="L11769" t="b">
        <f>IF(AND($P$6=FALSE,OR(C11769="Commercial NAICS Cogen",C11769="Industrial NAICS Cogen",C11769="NAICS-22 Cogen")),FALSE,IF(AND($P$7=FALSE,OR(C11769="Commercial NAICS Cogen",C11769="Commercial NAICS Non-Cogen",C11769="industrial NAICS Cogen", C11769="industrial NAICS non-cogen")),FALSE,TRUE))</f>
        <v>1</v>
      </c>
      <c r="M11769">
        <f t="shared" si="550"/>
        <v>0.24025974025974026</v>
      </c>
      <c r="N11769">
        <f t="shared" si="551"/>
        <v>1</v>
      </c>
    </row>
    <row r="11770" spans="1:14" x14ac:dyDescent="0.2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s="32">
        <f t="shared" si="549"/>
        <v>8902051.1296076104</v>
      </c>
      <c r="J11770" t="str">
        <f>IF(K11770="natural gas",VLOOKUP(D11770,'Cross-Page Data'!$I$4:$J$13,2,FALSE),IF(K11770="solar",VLOOKUP('Form 923'!D11770,'Cross-Page Data'!$I$14:$J$117,2,FALSE),K11770))</f>
        <v>wind</v>
      </c>
      <c r="K11770" t="str">
        <f>VLOOKUP(E11770,'Cross-Page Data'!$D$4:$F$48,3,FALSE)</f>
        <v>wind</v>
      </c>
      <c r="L11770" t="b">
        <f>IF(AND($P$6=FALSE,OR(C11770="Commercial NAICS Cogen",C11770="Industrial NAICS Cogen",C11770="NAICS-22 Cogen")),FALSE,IF(AND($P$7=FALSE,OR(C11770="Commercial NAICS Cogen",C11770="Commercial NAICS Non-Cogen",C11770="industrial NAICS Cogen", C11770="industrial NAICS non-cogen")),FALSE,TRUE))</f>
        <v>1</v>
      </c>
      <c r="M11770">
        <f t="shared" si="550"/>
        <v>9.0988626421697291E-2</v>
      </c>
      <c r="N11770">
        <f t="shared" si="551"/>
        <v>1</v>
      </c>
    </row>
    <row r="11771" spans="1:14" x14ac:dyDescent="0.2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s="32">
        <f t="shared" si="549"/>
        <v>8902181.6457197051</v>
      </c>
      <c r="J11771" t="str">
        <f>IF(K11771="natural gas",VLOOKUP(D11771,'Cross-Page Data'!$I$4:$J$13,2,FALSE),IF(K11771="solar",VLOOKUP('Form 923'!D11771,'Cross-Page Data'!$I$14:$J$117,2,FALSE),K11771))</f>
        <v>solar pv</v>
      </c>
      <c r="K11771" t="str">
        <f>VLOOKUP(E11771,'Cross-Page Data'!$D$4:$F$48,3,FALSE)</f>
        <v>solar</v>
      </c>
      <c r="L11771" t="b">
        <f>IF(AND($P$6=FALSE,OR(C11771="Commercial NAICS Cogen",C11771="Industrial NAICS Cogen",C11771="NAICS-22 Cogen")),FALSE,IF(AND($P$7=FALSE,OR(C11771="Commercial NAICS Cogen",C11771="Commercial NAICS Non-Cogen",C11771="industrial NAICS Cogen", C11771="industrial NAICS non-cogen")),FALSE,TRUE))</f>
        <v>1</v>
      </c>
      <c r="M11771">
        <f t="shared" si="550"/>
        <v>0.18543046357615894</v>
      </c>
      <c r="N11771">
        <f t="shared" si="551"/>
        <v>1</v>
      </c>
    </row>
    <row r="11772" spans="1:14" x14ac:dyDescent="0.2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s="32">
        <f t="shared" si="549"/>
        <v>8902185.2237252872</v>
      </c>
      <c r="J11772" t="str">
        <f>IF(K11772="natural gas",VLOOKUP(D11772,'Cross-Page Data'!$I$4:$J$13,2,FALSE),IF(K11772="solar",VLOOKUP('Form 923'!D11772,'Cross-Page Data'!$I$14:$J$117,2,FALSE),K11772))</f>
        <v>solar pv</v>
      </c>
      <c r="K11772" t="str">
        <f>VLOOKUP(E11772,'Cross-Page Data'!$D$4:$F$48,3,FALSE)</f>
        <v>solar</v>
      </c>
      <c r="L11772" t="b">
        <f>IF(AND($P$6=FALSE,OR(C11772="Commercial NAICS Cogen",C11772="Industrial NAICS Cogen",C11772="NAICS-22 Cogen")),FALSE,IF(AND($P$7=FALSE,OR(C11772="Commercial NAICS Cogen",C11772="Commercial NAICS Non-Cogen",C11772="industrial NAICS Cogen", C11772="industrial NAICS non-cogen")),FALSE,TRUE))</f>
        <v>1</v>
      </c>
      <c r="M11772">
        <f t="shared" si="550"/>
        <v>0.18227688426363922</v>
      </c>
      <c r="N11772">
        <f t="shared" si="551"/>
        <v>1</v>
      </c>
    </row>
    <row r="11773" spans="1:14" x14ac:dyDescent="0.2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s="32">
        <f t="shared" si="549"/>
        <v>8902068.2780961879</v>
      </c>
      <c r="J11773" t="str">
        <f>IF(K11773="natural gas",VLOOKUP(D11773,'Cross-Page Data'!$I$4:$J$13,2,FALSE),IF(K11773="solar",VLOOKUP('Form 923'!D11773,'Cross-Page Data'!$I$14:$J$117,2,FALSE),K11773))</f>
        <v>solar pv</v>
      </c>
      <c r="K11773" t="str">
        <f>VLOOKUP(E11773,'Cross-Page Data'!$D$4:$F$48,3,FALSE)</f>
        <v>solar</v>
      </c>
      <c r="L11773" t="b">
        <f>IF(AND($P$6=FALSE,OR(C11773="Commercial NAICS Cogen",C11773="Industrial NAICS Cogen",C11773="NAICS-22 Cogen")),FALSE,IF(AND($P$7=FALSE,OR(C11773="Commercial NAICS Cogen",C11773="Commercial NAICS Non-Cogen",C11773="industrial NAICS Cogen", C11773="industrial NAICS non-cogen")),FALSE,TRUE))</f>
        <v>1</v>
      </c>
      <c r="M11773">
        <f t="shared" si="550"/>
        <v>0.31031220435193946</v>
      </c>
      <c r="N11773">
        <f t="shared" si="551"/>
        <v>1</v>
      </c>
    </row>
    <row r="11774" spans="1:14" x14ac:dyDescent="0.2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s="32">
        <f t="shared" si="549"/>
        <v>8902117.545375973</v>
      </c>
      <c r="J11774" t="str">
        <f>IF(K11774="natural gas",VLOOKUP(D11774,'Cross-Page Data'!$I$4:$J$13,2,FALSE),IF(K11774="solar",VLOOKUP('Form 923'!D11774,'Cross-Page Data'!$I$14:$J$117,2,FALSE),K11774))</f>
        <v>solar pv</v>
      </c>
      <c r="K11774" t="str">
        <f>VLOOKUP(E11774,'Cross-Page Data'!$D$4:$F$48,3,FALSE)</f>
        <v>solar</v>
      </c>
      <c r="L11774" t="b">
        <f>IF(AND($P$6=FALSE,OR(C11774="Commercial NAICS Cogen",C11774="Industrial NAICS Cogen",C11774="NAICS-22 Cogen")),FALSE,IF(AND($P$7=FALSE,OR(C11774="Commercial NAICS Cogen",C11774="Commercial NAICS Non-Cogen",C11774="industrial NAICS Cogen", C11774="industrial NAICS non-cogen")),FALSE,TRUE))</f>
        <v>1</v>
      </c>
      <c r="M11774">
        <f t="shared" si="550"/>
        <v>0.24881740775780511</v>
      </c>
      <c r="N11774">
        <f t="shared" si="551"/>
        <v>1</v>
      </c>
    </row>
    <row r="11775" spans="1:14" x14ac:dyDescent="0.2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s="32">
        <f t="shared" si="549"/>
        <v>8901993.1595707051</v>
      </c>
      <c r="J11775" t="str">
        <f>IF(K11775="natural gas",VLOOKUP(D11775,'Cross-Page Data'!$I$4:$J$13,2,FALSE),IF(K11775="solar",VLOOKUP('Form 923'!D11775,'Cross-Page Data'!$I$14:$J$117,2,FALSE),K11775))</f>
        <v>solar pv</v>
      </c>
      <c r="K11775" t="str">
        <f>VLOOKUP(E11775,'Cross-Page Data'!$D$4:$F$48,3,FALSE)</f>
        <v>solar</v>
      </c>
      <c r="L11775" t="b">
        <f>IF(AND($P$6=FALSE,OR(C11775="Commercial NAICS Cogen",C11775="Industrial NAICS Cogen",C11775="NAICS-22 Cogen")),FALSE,IF(AND($P$7=FALSE,OR(C11775="Commercial NAICS Cogen",C11775="Commercial NAICS Non-Cogen",C11775="industrial NAICS Cogen", C11775="industrial NAICS non-cogen")),FALSE,TRUE))</f>
        <v>1</v>
      </c>
      <c r="M11775">
        <f t="shared" si="550"/>
        <v>0.53957742037212231</v>
      </c>
      <c r="N11775">
        <f t="shared" si="551"/>
        <v>1</v>
      </c>
    </row>
    <row r="11776" spans="1:14" x14ac:dyDescent="0.2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s="32">
        <f t="shared" si="549"/>
        <v>8901895.7345971558</v>
      </c>
      <c r="J11776" t="str">
        <f>IF(K11776="natural gas",VLOOKUP(D11776,'Cross-Page Data'!$I$4:$J$13,2,FALSE),IF(K11776="solar",VLOOKUP('Form 923'!D11776,'Cross-Page Data'!$I$14:$J$117,2,FALSE),K11776))</f>
        <v>solar pv</v>
      </c>
      <c r="K11776" t="str">
        <f>VLOOKUP(E11776,'Cross-Page Data'!$D$4:$F$48,3,FALSE)</f>
        <v>solar</v>
      </c>
      <c r="L11776" t="b">
        <f>IF(AND($P$6=FALSE,OR(C11776="Commercial NAICS Cogen",C11776="Industrial NAICS Cogen",C11776="NAICS-22 Cogen")),FALSE,IF(AND($P$7=FALSE,OR(C11776="Commercial NAICS Cogen",C11776="Commercial NAICS Non-Cogen",C11776="industrial NAICS Cogen", C11776="industrial NAICS non-cogen")),FALSE,TRUE))</f>
        <v>1</v>
      </c>
      <c r="M11776">
        <f t="shared" si="550"/>
        <v>0.71586250394197415</v>
      </c>
      <c r="N11776">
        <f t="shared" si="551"/>
        <v>1</v>
      </c>
    </row>
    <row r="11777" spans="1:14" x14ac:dyDescent="0.2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s="32">
        <f t="shared" si="549"/>
        <v>8902008.4566596188</v>
      </c>
      <c r="J11777" t="str">
        <f>IF(K11777="natural gas",VLOOKUP(D11777,'Cross-Page Data'!$I$4:$J$13,2,FALSE),IF(K11777="solar",VLOOKUP('Form 923'!D11777,'Cross-Page Data'!$I$14:$J$117,2,FALSE),K11777))</f>
        <v>solar pv</v>
      </c>
      <c r="K11777" t="str">
        <f>VLOOKUP(E11777,'Cross-Page Data'!$D$4:$F$48,3,FALSE)</f>
        <v>solar</v>
      </c>
      <c r="L11777" t="b">
        <f>IF(AND($P$6=FALSE,OR(C11777="Commercial NAICS Cogen",C11777="Industrial NAICS Cogen",C11777="NAICS-22 Cogen")),FALSE,IF(AND($P$7=FALSE,OR(C11777="Commercial NAICS Cogen",C11777="Commercial NAICS Non-Cogen",C11777="industrial NAICS Cogen", C11777="industrial NAICS non-cogen")),FALSE,TRUE))</f>
        <v>1</v>
      </c>
      <c r="M11777">
        <f t="shared" si="550"/>
        <v>0.44307789340901926</v>
      </c>
      <c r="N11777">
        <f t="shared" si="551"/>
        <v>1</v>
      </c>
    </row>
    <row r="11778" spans="1:14" x14ac:dyDescent="0.2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s="32">
        <f t="shared" si="549"/>
        <v>8902004.330686802</v>
      </c>
      <c r="J11778" t="str">
        <f>IF(K11778="natural gas",VLOOKUP(D11778,'Cross-Page Data'!$I$4:$J$13,2,FALSE),IF(K11778="solar",VLOOKUP('Form 923'!D11778,'Cross-Page Data'!$I$14:$J$117,2,FALSE),K11778))</f>
        <v>solar pv</v>
      </c>
      <c r="K11778" t="str">
        <f>VLOOKUP(E11778,'Cross-Page Data'!$D$4:$F$48,3,FALSE)</f>
        <v>solar</v>
      </c>
      <c r="L11778" t="b">
        <f>IF(AND($P$6=FALSE,OR(C11778="Commercial NAICS Cogen",C11778="Industrial NAICS Cogen",C11778="NAICS-22 Cogen")),FALSE,IF(AND($P$7=FALSE,OR(C11778="Commercial NAICS Cogen",C11778="Commercial NAICS Non-Cogen",C11778="industrial NAICS Cogen", C11778="industrial NAICS non-cogen")),FALSE,TRUE))</f>
        <v>1</v>
      </c>
      <c r="M11778">
        <f t="shared" si="550"/>
        <v>0.4616840113528855</v>
      </c>
      <c r="N11778">
        <f t="shared" si="551"/>
        <v>1</v>
      </c>
    </row>
    <row r="11779" spans="1:14" x14ac:dyDescent="0.2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s="32">
        <f t="shared" si="549"/>
        <v>8901669.7588126156</v>
      </c>
      <c r="J11779" t="str">
        <f>IF(K11779="natural gas",VLOOKUP(D11779,'Cross-Page Data'!$I$4:$J$13,2,FALSE),IF(K11779="solar",VLOOKUP('Form 923'!D11779,'Cross-Page Data'!$I$14:$J$117,2,FALSE),K11779))</f>
        <v>solar pv</v>
      </c>
      <c r="K11779" t="str">
        <f>VLOOKUP(E11779,'Cross-Page Data'!$D$4:$F$48,3,FALSE)</f>
        <v>solar</v>
      </c>
      <c r="L11779" t="b">
        <f>IF(AND($P$6=FALSE,OR(C11779="Commercial NAICS Cogen",C11779="Industrial NAICS Cogen",C11779="NAICS-22 Cogen")),FALSE,IF(AND($P$7=FALSE,OR(C11779="Commercial NAICS Cogen",C11779="Commercial NAICS Non-Cogen",C11779="industrial NAICS Cogen", C11779="industrial NAICS non-cogen")),FALSE,TRUE))</f>
        <v>1</v>
      </c>
      <c r="M11779">
        <f t="shared" si="550"/>
        <v>0.85651214128035325</v>
      </c>
      <c r="N11779">
        <f t="shared" si="551"/>
        <v>1</v>
      </c>
    </row>
    <row r="11780" spans="1:14" x14ac:dyDescent="0.2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s="32" t="str">
        <f t="shared" si="549"/>
        <v/>
      </c>
      <c r="J11780" t="str">
        <f>IF(K11780="natural gas",VLOOKUP(D11780,'Cross-Page Data'!$I$4:$J$13,2,FALSE),IF(K11780="solar",VLOOKUP('Form 923'!D11780,'Cross-Page Data'!$I$14:$J$117,2,FALSE),K11780))</f>
        <v>other</v>
      </c>
      <c r="K11780" t="str">
        <f>VLOOKUP(E11780,'Cross-Page Data'!$D$4:$F$48,3,FALSE)</f>
        <v>other</v>
      </c>
      <c r="L11780" t="b">
        <f>IF(AND($P$6=FALSE,OR(C11780="Commercial NAICS Cogen",C11780="Industrial NAICS Cogen",C11780="NAICS-22 Cogen")),FALSE,IF(AND($P$7=FALSE,OR(C11780="Commercial NAICS Cogen",C11780="Commercial NAICS Non-Cogen",C11780="industrial NAICS Cogen", C11780="industrial NAICS non-cogen")),FALSE,TRUE))</f>
        <v>1</v>
      </c>
      <c r="M11780">
        <f t="shared" si="550"/>
        <v>1.6233766233766235E-3</v>
      </c>
      <c r="N11780">
        <f t="shared" si="551"/>
        <v>0</v>
      </c>
    </row>
    <row r="11781" spans="1:14" x14ac:dyDescent="0.2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s="32">
        <f t="shared" si="549"/>
        <v>8901915.708812261</v>
      </c>
      <c r="J11781" t="str">
        <f>IF(K11781="natural gas",VLOOKUP(D11781,'Cross-Page Data'!$I$4:$J$13,2,FALSE),IF(K11781="solar",VLOOKUP('Form 923'!D11781,'Cross-Page Data'!$I$14:$J$117,2,FALSE),K11781))</f>
        <v>solar pv</v>
      </c>
      <c r="K11781" t="str">
        <f>VLOOKUP(E11781,'Cross-Page Data'!$D$4:$F$48,3,FALSE)</f>
        <v>solar</v>
      </c>
      <c r="L11781" t="b">
        <f>IF(AND($P$6=FALSE,OR(C11781="Commercial NAICS Cogen",C11781="Industrial NAICS Cogen",C11781="NAICS-22 Cogen")),FALSE,IF(AND($P$7=FALSE,OR(C11781="Commercial NAICS Cogen",C11781="Commercial NAICS Non-Cogen",C11781="industrial NAICS Cogen", C11781="industrial NAICS non-cogen")),FALSE,TRUE))</f>
        <v>1</v>
      </c>
      <c r="M11781">
        <f t="shared" si="550"/>
        <v>0.6896877956480606</v>
      </c>
      <c r="N11781">
        <f t="shared" si="551"/>
        <v>1</v>
      </c>
    </row>
    <row r="11782" spans="1:14" x14ac:dyDescent="0.2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s="32">
        <f t="shared" si="549"/>
        <v>8901862.4641833808</v>
      </c>
      <c r="J11782" t="str">
        <f>IF(K11782="natural gas",VLOOKUP(D11782,'Cross-Page Data'!$I$4:$J$13,2,FALSE),IF(K11782="solar",VLOOKUP('Form 923'!D11782,'Cross-Page Data'!$I$14:$J$117,2,FALSE),K11782))</f>
        <v>solar pv</v>
      </c>
      <c r="K11782" t="str">
        <f>VLOOKUP(E11782,'Cross-Page Data'!$D$4:$F$48,3,FALSE)</f>
        <v>solar</v>
      </c>
      <c r="L11782" t="b">
        <f>IF(AND($P$6=FALSE,OR(C11782="Commercial NAICS Cogen",C11782="Industrial NAICS Cogen",C11782="NAICS-22 Cogen")),FALSE,IF(AND($P$7=FALSE,OR(C11782="Commercial NAICS Cogen",C11782="Commercial NAICS Non-Cogen",C11782="industrial NAICS Cogen", C11782="industrial NAICS non-cogen")),FALSE,TRUE))</f>
        <v>1</v>
      </c>
      <c r="M11782">
        <f t="shared" si="550"/>
        <v>0.75086723431094293</v>
      </c>
      <c r="N11782">
        <f t="shared" si="551"/>
        <v>1</v>
      </c>
    </row>
    <row r="11783" spans="1:14" x14ac:dyDescent="0.2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s="32" t="str">
        <f t="shared" ref="I11783:I11846" si="552">IFERROR(F11783/G11783*10^6,"")</f>
        <v/>
      </c>
      <c r="J11783" t="str">
        <f>IF(K11783="natural gas",VLOOKUP(D11783,'Cross-Page Data'!$I$4:$J$13,2,FALSE),IF(K11783="solar",VLOOKUP('Form 923'!D11783,'Cross-Page Data'!$I$14:$J$117,2,FALSE),K11783))</f>
        <v>other</v>
      </c>
      <c r="K11783" t="str">
        <f>VLOOKUP(E11783,'Cross-Page Data'!$D$4:$F$48,3,FALSE)</f>
        <v>other</v>
      </c>
      <c r="L11783" t="b">
        <f>IF(AND($P$6=FALSE,OR(C11783="Commercial NAICS Cogen",C11783="Industrial NAICS Cogen",C11783="NAICS-22 Cogen")),FALSE,IF(AND($P$7=FALSE,OR(C11783="Commercial NAICS Cogen",C11783="Commercial NAICS Non-Cogen",C11783="industrial NAICS Cogen", C11783="industrial NAICS non-cogen")),FALSE,TRUE))</f>
        <v>1</v>
      </c>
      <c r="M11783">
        <f t="shared" ref="M11783:M11846" si="553">(COUNTIFS($J$6:$J$14148,J11783,$I$6:$I$14148,"&gt;"&amp;I11783)+1)/COUNTIFS($J$6:$J$14148,J11783)</f>
        <v>1.6233766233766235E-3</v>
      </c>
      <c r="N11783">
        <f t="shared" ref="N11783:N11846" si="554">IF(OR(M11783&gt;0.95,M11783&lt;0.05),0,1)</f>
        <v>0</v>
      </c>
    </row>
    <row r="11784" spans="1:14" x14ac:dyDescent="0.2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s="32">
        <f t="shared" si="552"/>
        <v>8902279.4428028706</v>
      </c>
      <c r="J11784" t="str">
        <f>IF(K11784="natural gas",VLOOKUP(D11784,'Cross-Page Data'!$I$4:$J$13,2,FALSE),IF(K11784="solar",VLOOKUP('Form 923'!D11784,'Cross-Page Data'!$I$14:$J$117,2,FALSE),K11784))</f>
        <v>solar pv</v>
      </c>
      <c r="K11784" t="str">
        <f>VLOOKUP(E11784,'Cross-Page Data'!$D$4:$F$48,3,FALSE)</f>
        <v>solar</v>
      </c>
      <c r="L11784" t="b">
        <f>IF(AND($P$6=FALSE,OR(C11784="Commercial NAICS Cogen",C11784="Industrial NAICS Cogen",C11784="NAICS-22 Cogen")),FALSE,IF(AND($P$7=FALSE,OR(C11784="Commercial NAICS Cogen",C11784="Commercial NAICS Non-Cogen",C11784="industrial NAICS Cogen", C11784="industrial NAICS non-cogen")),FALSE,TRUE))</f>
        <v>1</v>
      </c>
      <c r="M11784">
        <f t="shared" si="553"/>
        <v>0.13497319457584359</v>
      </c>
      <c r="N11784">
        <f t="shared" si="554"/>
        <v>1</v>
      </c>
    </row>
    <row r="11785" spans="1:14" x14ac:dyDescent="0.2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s="32">
        <f t="shared" si="552"/>
        <v>8901993.4142973479</v>
      </c>
      <c r="J11785" t="str">
        <f>IF(K11785="natural gas",VLOOKUP(D11785,'Cross-Page Data'!$I$4:$J$13,2,FALSE),IF(K11785="solar",VLOOKUP('Form 923'!D11785,'Cross-Page Data'!$I$14:$J$117,2,FALSE),K11785))</f>
        <v>other</v>
      </c>
      <c r="K11785" t="str">
        <f>VLOOKUP(E11785,'Cross-Page Data'!$D$4:$F$48,3,FALSE)</f>
        <v>other</v>
      </c>
      <c r="L11785" t="b">
        <f>IF(AND($P$6=FALSE,OR(C11785="Commercial NAICS Cogen",C11785="Industrial NAICS Cogen",C11785="NAICS-22 Cogen")),FALSE,IF(AND($P$7=FALSE,OR(C11785="Commercial NAICS Cogen",C11785="Commercial NAICS Non-Cogen",C11785="industrial NAICS Cogen", C11785="industrial NAICS non-cogen")),FALSE,TRUE))</f>
        <v>1</v>
      </c>
      <c r="M11785">
        <f t="shared" si="553"/>
        <v>0.21753246753246752</v>
      </c>
      <c r="N11785">
        <f t="shared" si="554"/>
        <v>1</v>
      </c>
    </row>
    <row r="11786" spans="1:14" x14ac:dyDescent="0.2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s="32">
        <f t="shared" si="552"/>
        <v>8901994.9594134595</v>
      </c>
      <c r="J11786" t="str">
        <f>IF(K11786="natural gas",VLOOKUP(D11786,'Cross-Page Data'!$I$4:$J$13,2,FALSE),IF(K11786="solar",VLOOKUP('Form 923'!D11786,'Cross-Page Data'!$I$14:$J$117,2,FALSE),K11786))</f>
        <v>solar pv</v>
      </c>
      <c r="K11786" t="str">
        <f>VLOOKUP(E11786,'Cross-Page Data'!$D$4:$F$48,3,FALSE)</f>
        <v>solar</v>
      </c>
      <c r="L11786" t="b">
        <f>IF(AND($P$6=FALSE,OR(C11786="Commercial NAICS Cogen",C11786="Industrial NAICS Cogen",C11786="NAICS-22 Cogen")),FALSE,IF(AND($P$7=FALSE,OR(C11786="Commercial NAICS Cogen",C11786="Commercial NAICS Non-Cogen",C11786="industrial NAICS Cogen", C11786="industrial NAICS non-cogen")),FALSE,TRUE))</f>
        <v>1</v>
      </c>
      <c r="M11786">
        <f t="shared" si="553"/>
        <v>0.5288552507095553</v>
      </c>
      <c r="N11786">
        <f t="shared" si="554"/>
        <v>1</v>
      </c>
    </row>
    <row r="11787" spans="1:14" x14ac:dyDescent="0.2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s="32">
        <f t="shared" si="552"/>
        <v>8901975.8002756927</v>
      </c>
      <c r="J11787" t="str">
        <f>IF(K11787="natural gas",VLOOKUP(D11787,'Cross-Page Data'!$I$4:$J$13,2,FALSE),IF(K11787="solar",VLOOKUP('Form 923'!D11787,'Cross-Page Data'!$I$14:$J$117,2,FALSE),K11787))</f>
        <v>solar pv</v>
      </c>
      <c r="K11787" t="str">
        <f>VLOOKUP(E11787,'Cross-Page Data'!$D$4:$F$48,3,FALSE)</f>
        <v>solar</v>
      </c>
      <c r="L11787" t="b">
        <f>IF(AND($P$6=FALSE,OR(C11787="Commercial NAICS Cogen",C11787="Industrial NAICS Cogen",C11787="NAICS-22 Cogen")),FALSE,IF(AND($P$7=FALSE,OR(C11787="Commercial NAICS Cogen",C11787="Commercial NAICS Non-Cogen",C11787="industrial NAICS Cogen", C11787="industrial NAICS non-cogen")),FALSE,TRUE))</f>
        <v>1</v>
      </c>
      <c r="M11787">
        <f t="shared" si="553"/>
        <v>0.59728792179123302</v>
      </c>
      <c r="N11787">
        <f t="shared" si="554"/>
        <v>1</v>
      </c>
    </row>
    <row r="11788" spans="1:14" x14ac:dyDescent="0.2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s="32">
        <f t="shared" si="552"/>
        <v>8901582.2784810122</v>
      </c>
      <c r="J11788" t="str">
        <f>IF(K11788="natural gas",VLOOKUP(D11788,'Cross-Page Data'!$I$4:$J$13,2,FALSE),IF(K11788="solar",VLOOKUP('Form 923'!D11788,'Cross-Page Data'!$I$14:$J$117,2,FALSE),K11788))</f>
        <v>solar pv</v>
      </c>
      <c r="K11788" t="str">
        <f>VLOOKUP(E11788,'Cross-Page Data'!$D$4:$F$48,3,FALSE)</f>
        <v>solar</v>
      </c>
      <c r="L11788" t="b">
        <f>IF(AND($P$6=FALSE,OR(C11788="Commercial NAICS Cogen",C11788="Industrial NAICS Cogen",C11788="NAICS-22 Cogen")),FALSE,IF(AND($P$7=FALSE,OR(C11788="Commercial NAICS Cogen",C11788="Commercial NAICS Non-Cogen",C11788="industrial NAICS Cogen", C11788="industrial NAICS non-cogen")),FALSE,TRUE))</f>
        <v>1</v>
      </c>
      <c r="M11788">
        <f t="shared" si="553"/>
        <v>0.87732576474298329</v>
      </c>
      <c r="N11788">
        <f t="shared" si="554"/>
        <v>1</v>
      </c>
    </row>
    <row r="11789" spans="1:14" x14ac:dyDescent="0.2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s="32">
        <f t="shared" si="552"/>
        <v>8901302.2618231662</v>
      </c>
      <c r="J11789" t="str">
        <f>IF(K11789="natural gas",VLOOKUP(D11789,'Cross-Page Data'!$I$4:$J$13,2,FALSE),IF(K11789="solar",VLOOKUP('Form 923'!D11789,'Cross-Page Data'!$I$14:$J$117,2,FALSE),K11789))</f>
        <v>solar pv</v>
      </c>
      <c r="K11789" t="str">
        <f>VLOOKUP(E11789,'Cross-Page Data'!$D$4:$F$48,3,FALSE)</f>
        <v>solar</v>
      </c>
      <c r="L11789" t="b">
        <f>IF(AND($P$6=FALSE,OR(C11789="Commercial NAICS Cogen",C11789="Industrial NAICS Cogen",C11789="NAICS-22 Cogen")),FALSE,IF(AND($P$7=FALSE,OR(C11789="Commercial NAICS Cogen",C11789="Commercial NAICS Non-Cogen",C11789="industrial NAICS Cogen", C11789="industrial NAICS non-cogen")),FALSE,TRUE))</f>
        <v>1</v>
      </c>
      <c r="M11789">
        <f t="shared" si="553"/>
        <v>0.92147587511825924</v>
      </c>
      <c r="N11789">
        <f t="shared" si="554"/>
        <v>1</v>
      </c>
    </row>
    <row r="11790" spans="1:14" x14ac:dyDescent="0.2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s="32">
        <f t="shared" si="552"/>
        <v>8902037.2778500225</v>
      </c>
      <c r="J11790" t="str">
        <f>IF(K11790="natural gas",VLOOKUP(D11790,'Cross-Page Data'!$I$4:$J$13,2,FALSE),IF(K11790="solar",VLOOKUP('Form 923'!D11790,'Cross-Page Data'!$I$14:$J$117,2,FALSE),K11790))</f>
        <v>solar pv</v>
      </c>
      <c r="K11790" t="str">
        <f>VLOOKUP(E11790,'Cross-Page Data'!$D$4:$F$48,3,FALSE)</f>
        <v>solar</v>
      </c>
      <c r="L11790" t="b">
        <f>IF(AND($P$6=FALSE,OR(C11790="Commercial NAICS Cogen",C11790="Industrial NAICS Cogen",C11790="NAICS-22 Cogen")),FALSE,IF(AND($P$7=FALSE,OR(C11790="Commercial NAICS Cogen",C11790="Commercial NAICS Non-Cogen",C11790="industrial NAICS Cogen", C11790="industrial NAICS non-cogen")),FALSE,TRUE))</f>
        <v>1</v>
      </c>
      <c r="M11790">
        <f t="shared" si="553"/>
        <v>0.36360769473352256</v>
      </c>
      <c r="N11790">
        <f t="shared" si="554"/>
        <v>1</v>
      </c>
    </row>
    <row r="11791" spans="1:14" x14ac:dyDescent="0.2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s="32">
        <f t="shared" si="552"/>
        <v>8901933.329743119</v>
      </c>
      <c r="J11791" t="str">
        <f>IF(K11791="natural gas",VLOOKUP(D11791,'Cross-Page Data'!$I$4:$J$13,2,FALSE),IF(K11791="solar",VLOOKUP('Form 923'!D11791,'Cross-Page Data'!$I$14:$J$117,2,FALSE),K11791))</f>
        <v>solar pv</v>
      </c>
      <c r="K11791" t="str">
        <f>VLOOKUP(E11791,'Cross-Page Data'!$D$4:$F$48,3,FALSE)</f>
        <v>solar</v>
      </c>
      <c r="L11791" t="b">
        <f>IF(AND($P$6=FALSE,OR(C11791="Commercial NAICS Cogen",C11791="Industrial NAICS Cogen",C11791="NAICS-22 Cogen")),FALSE,IF(AND($P$7=FALSE,OR(C11791="Commercial NAICS Cogen",C11791="Commercial NAICS Non-Cogen",C11791="industrial NAICS Cogen", C11791="industrial NAICS non-cogen")),FALSE,TRUE))</f>
        <v>1</v>
      </c>
      <c r="M11791">
        <f t="shared" si="553"/>
        <v>0.66918953011668247</v>
      </c>
      <c r="N11791">
        <f t="shared" si="554"/>
        <v>1</v>
      </c>
    </row>
    <row r="11792" spans="1:14" x14ac:dyDescent="0.2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s="32" t="str">
        <f t="shared" si="552"/>
        <v/>
      </c>
      <c r="J11792" t="str">
        <f>IF(K11792="natural gas",VLOOKUP(D11792,'Cross-Page Data'!$I$4:$J$13,2,FALSE),IF(K11792="solar",VLOOKUP('Form 923'!D11792,'Cross-Page Data'!$I$14:$J$117,2,FALSE),K11792))</f>
        <v>other</v>
      </c>
      <c r="K11792" t="str">
        <f>VLOOKUP(E11792,'Cross-Page Data'!$D$4:$F$48,3,FALSE)</f>
        <v>other</v>
      </c>
      <c r="L11792" t="b">
        <f>IF(AND($P$6=FALSE,OR(C11792="Commercial NAICS Cogen",C11792="Industrial NAICS Cogen",C11792="NAICS-22 Cogen")),FALSE,IF(AND($P$7=FALSE,OR(C11792="Commercial NAICS Cogen",C11792="Commercial NAICS Non-Cogen",C11792="industrial NAICS Cogen", C11792="industrial NAICS non-cogen")),FALSE,TRUE))</f>
        <v>1</v>
      </c>
      <c r="M11792">
        <f t="shared" si="553"/>
        <v>1.6233766233766235E-3</v>
      </c>
      <c r="N11792">
        <f t="shared" si="554"/>
        <v>0</v>
      </c>
    </row>
    <row r="11793" spans="1:14" x14ac:dyDescent="0.2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s="32">
        <f t="shared" si="552"/>
        <v>0</v>
      </c>
      <c r="J11793" t="str">
        <f>IF(K11793="natural gas",VLOOKUP(D11793,'Cross-Page Data'!$I$4:$J$13,2,FALSE),IF(K11793="solar",VLOOKUP('Form 923'!D11793,'Cross-Page Data'!$I$14:$J$117,2,FALSE),K11793))</f>
        <v>other</v>
      </c>
      <c r="K11793" t="str">
        <f>VLOOKUP(E11793,'Cross-Page Data'!$D$4:$F$48,3,FALSE)</f>
        <v>other</v>
      </c>
      <c r="L11793" t="b">
        <f>IF(AND($P$6=FALSE,OR(C11793="Commercial NAICS Cogen",C11793="Industrial NAICS Cogen",C11793="NAICS-22 Cogen")),FALSE,IF(AND($P$7=FALSE,OR(C11793="Commercial NAICS Cogen",C11793="Commercial NAICS Non-Cogen",C11793="industrial NAICS Cogen", C11793="industrial NAICS non-cogen")),FALSE,TRUE))</f>
        <v>1</v>
      </c>
      <c r="M11793">
        <f t="shared" si="553"/>
        <v>0.47889610389610388</v>
      </c>
      <c r="N11793">
        <f t="shared" si="554"/>
        <v>1</v>
      </c>
    </row>
    <row r="11794" spans="1:14" x14ac:dyDescent="0.2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s="32">
        <f t="shared" si="552"/>
        <v>8902000.0769571941</v>
      </c>
      <c r="J11794" t="str">
        <f>IF(K11794="natural gas",VLOOKUP(D11794,'Cross-Page Data'!$I$4:$J$13,2,FALSE),IF(K11794="solar",VLOOKUP('Form 923'!D11794,'Cross-Page Data'!$I$14:$J$117,2,FALSE),K11794))</f>
        <v>wind</v>
      </c>
      <c r="K11794" t="str">
        <f>VLOOKUP(E11794,'Cross-Page Data'!$D$4:$F$48,3,FALSE)</f>
        <v>wind</v>
      </c>
      <c r="L11794" t="b">
        <f>IF(AND($P$6=FALSE,OR(C11794="Commercial NAICS Cogen",C11794="Industrial NAICS Cogen",C11794="NAICS-22 Cogen")),FALSE,IF(AND($P$7=FALSE,OR(C11794="Commercial NAICS Cogen",C11794="Commercial NAICS Non-Cogen",C11794="industrial NAICS Cogen", C11794="industrial NAICS non-cogen")),FALSE,TRUE))</f>
        <v>1</v>
      </c>
      <c r="M11794">
        <f t="shared" si="553"/>
        <v>0.4759405074365704</v>
      </c>
      <c r="N11794">
        <f t="shared" si="554"/>
        <v>1</v>
      </c>
    </row>
    <row r="11795" spans="1:14" x14ac:dyDescent="0.2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s="32">
        <f t="shared" si="552"/>
        <v>8902000.6183937807</v>
      </c>
      <c r="J11795" t="str">
        <f>IF(K11795="natural gas",VLOOKUP(D11795,'Cross-Page Data'!$I$4:$J$13,2,FALSE),IF(K11795="solar",VLOOKUP('Form 923'!D11795,'Cross-Page Data'!$I$14:$J$117,2,FALSE),K11795))</f>
        <v>wind</v>
      </c>
      <c r="K11795" t="str">
        <f>VLOOKUP(E11795,'Cross-Page Data'!$D$4:$F$48,3,FALSE)</f>
        <v>wind</v>
      </c>
      <c r="L11795" t="b">
        <f>IF(AND($P$6=FALSE,OR(C11795="Commercial NAICS Cogen",C11795="Industrial NAICS Cogen",C11795="NAICS-22 Cogen")),FALSE,IF(AND($P$7=FALSE,OR(C11795="Commercial NAICS Cogen",C11795="Commercial NAICS Non-Cogen",C11795="industrial NAICS Cogen", C11795="industrial NAICS non-cogen")),FALSE,TRUE))</f>
        <v>1</v>
      </c>
      <c r="M11795">
        <f t="shared" si="553"/>
        <v>0.42957130358705164</v>
      </c>
      <c r="N11795">
        <f t="shared" si="554"/>
        <v>1</v>
      </c>
    </row>
    <row r="11796" spans="1:14" x14ac:dyDescent="0.2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s="32">
        <f t="shared" si="552"/>
        <v>8901800.7202881146</v>
      </c>
      <c r="J11796" t="str">
        <f>IF(K11796="natural gas",VLOOKUP(D11796,'Cross-Page Data'!$I$4:$J$13,2,FALSE),IF(K11796="solar",VLOOKUP('Form 923'!D11796,'Cross-Page Data'!$I$14:$J$117,2,FALSE),K11796))</f>
        <v>solar pv</v>
      </c>
      <c r="K11796" t="str">
        <f>VLOOKUP(E11796,'Cross-Page Data'!$D$4:$F$48,3,FALSE)</f>
        <v>solar</v>
      </c>
      <c r="L11796" t="b">
        <f>IF(AND($P$6=FALSE,OR(C11796="Commercial NAICS Cogen",C11796="Industrial NAICS Cogen",C11796="NAICS-22 Cogen")),FALSE,IF(AND($P$7=FALSE,OR(C11796="Commercial NAICS Cogen",C11796="Commercial NAICS Non-Cogen",C11796="industrial NAICS Cogen", C11796="industrial NAICS non-cogen")),FALSE,TRUE))</f>
        <v>1</v>
      </c>
      <c r="M11796">
        <f t="shared" si="553"/>
        <v>0.79943235572374649</v>
      </c>
      <c r="N11796">
        <f t="shared" si="554"/>
        <v>1</v>
      </c>
    </row>
    <row r="11797" spans="1:14" x14ac:dyDescent="0.2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s="32">
        <f t="shared" si="552"/>
        <v>8901996.6140864752</v>
      </c>
      <c r="J11797" t="str">
        <f>IF(K11797="natural gas",VLOOKUP(D11797,'Cross-Page Data'!$I$4:$J$13,2,FALSE),IF(K11797="solar",VLOOKUP('Form 923'!D11797,'Cross-Page Data'!$I$14:$J$117,2,FALSE),K11797))</f>
        <v>solar pv</v>
      </c>
      <c r="K11797" t="str">
        <f>VLOOKUP(E11797,'Cross-Page Data'!$D$4:$F$48,3,FALSE)</f>
        <v>solar</v>
      </c>
      <c r="L11797" t="b">
        <f>IF(AND($P$6=FALSE,OR(C11797="Commercial NAICS Cogen",C11797="Industrial NAICS Cogen",C11797="NAICS-22 Cogen")),FALSE,IF(AND($P$7=FALSE,OR(C11797="Commercial NAICS Cogen",C11797="Commercial NAICS Non-Cogen",C11797="industrial NAICS Cogen", C11797="industrial NAICS non-cogen")),FALSE,TRUE))</f>
        <v>1</v>
      </c>
      <c r="M11797">
        <f t="shared" si="553"/>
        <v>0.51939451277199622</v>
      </c>
      <c r="N11797">
        <f t="shared" si="554"/>
        <v>1</v>
      </c>
    </row>
    <row r="11798" spans="1:14" x14ac:dyDescent="0.2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s="32">
        <f t="shared" si="552"/>
        <v>8902007.4308609497</v>
      </c>
      <c r="J11798" t="str">
        <f>IF(K11798="natural gas",VLOOKUP(D11798,'Cross-Page Data'!$I$4:$J$13,2,FALSE),IF(K11798="solar",VLOOKUP('Form 923'!D11798,'Cross-Page Data'!$I$14:$J$117,2,FALSE),K11798))</f>
        <v>solar pv</v>
      </c>
      <c r="K11798" t="str">
        <f>VLOOKUP(E11798,'Cross-Page Data'!$D$4:$F$48,3,FALSE)</f>
        <v>solar</v>
      </c>
      <c r="L11798" t="b">
        <f>IF(AND($P$6=FALSE,OR(C11798="Commercial NAICS Cogen",C11798="Industrial NAICS Cogen",C11798="NAICS-22 Cogen")),FALSE,IF(AND($P$7=FALSE,OR(C11798="Commercial NAICS Cogen",C11798="Commercial NAICS Non-Cogen",C11798="industrial NAICS Cogen", C11798="industrial NAICS non-cogen")),FALSE,TRUE))</f>
        <v>1</v>
      </c>
      <c r="M11798">
        <f t="shared" si="553"/>
        <v>0.44812362030905079</v>
      </c>
      <c r="N11798">
        <f t="shared" si="554"/>
        <v>1</v>
      </c>
    </row>
    <row r="11799" spans="1:14" x14ac:dyDescent="0.2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s="32">
        <f t="shared" si="552"/>
        <v>8902029.026583584</v>
      </c>
      <c r="J11799" t="str">
        <f>IF(K11799="natural gas",VLOOKUP(D11799,'Cross-Page Data'!$I$4:$J$13,2,FALSE),IF(K11799="solar",VLOOKUP('Form 923'!D11799,'Cross-Page Data'!$I$14:$J$117,2,FALSE),K11799))</f>
        <v>solar pv</v>
      </c>
      <c r="K11799" t="str">
        <f>VLOOKUP(E11799,'Cross-Page Data'!$D$4:$F$48,3,FALSE)</f>
        <v>solar</v>
      </c>
      <c r="L11799" t="b">
        <f>IF(AND($P$6=FALSE,OR(C11799="Commercial NAICS Cogen",C11799="Industrial NAICS Cogen",C11799="NAICS-22 Cogen")),FALSE,IF(AND($P$7=FALSE,OR(C11799="Commercial NAICS Cogen",C11799="Commercial NAICS Non-Cogen",C11799="industrial NAICS Cogen", C11799="industrial NAICS non-cogen")),FALSE,TRUE))</f>
        <v>1</v>
      </c>
      <c r="M11799">
        <f t="shared" si="553"/>
        <v>0.37874487543361718</v>
      </c>
      <c r="N11799">
        <f t="shared" si="554"/>
        <v>1</v>
      </c>
    </row>
    <row r="11800" spans="1:14" x14ac:dyDescent="0.2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s="32">
        <f t="shared" si="552"/>
        <v>8902213.0725681931</v>
      </c>
      <c r="J11800" t="str">
        <f>IF(K11800="natural gas",VLOOKUP(D11800,'Cross-Page Data'!$I$4:$J$13,2,FALSE),IF(K11800="solar",VLOOKUP('Form 923'!D11800,'Cross-Page Data'!$I$14:$J$117,2,FALSE),K11800))</f>
        <v>solar pv</v>
      </c>
      <c r="K11800" t="str">
        <f>VLOOKUP(E11800,'Cross-Page Data'!$D$4:$F$48,3,FALSE)</f>
        <v>solar</v>
      </c>
      <c r="L11800" t="b">
        <f>IF(AND($P$6=FALSE,OR(C11800="Commercial NAICS Cogen",C11800="Industrial NAICS Cogen",C11800="NAICS-22 Cogen")),FALSE,IF(AND($P$7=FALSE,OR(C11800="Commercial NAICS Cogen",C11800="Commercial NAICS Non-Cogen",C11800="industrial NAICS Cogen", C11800="industrial NAICS non-cogen")),FALSE,TRUE))</f>
        <v>1</v>
      </c>
      <c r="M11800">
        <f t="shared" si="553"/>
        <v>0.16493219804478082</v>
      </c>
      <c r="N11800">
        <f t="shared" si="554"/>
        <v>1</v>
      </c>
    </row>
    <row r="11801" spans="1:14" x14ac:dyDescent="0.2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s="32">
        <f t="shared" si="552"/>
        <v>8901976.2845849805</v>
      </c>
      <c r="J11801" t="str">
        <f>IF(K11801="natural gas",VLOOKUP(D11801,'Cross-Page Data'!$I$4:$J$13,2,FALSE),IF(K11801="solar",VLOOKUP('Form 923'!D11801,'Cross-Page Data'!$I$14:$J$117,2,FALSE),K11801))</f>
        <v>solar pv</v>
      </c>
      <c r="K11801" t="str">
        <f>VLOOKUP(E11801,'Cross-Page Data'!$D$4:$F$48,3,FALSE)</f>
        <v>solar</v>
      </c>
      <c r="L11801" t="b">
        <f>IF(AND($P$6=FALSE,OR(C11801="Commercial NAICS Cogen",C11801="Industrial NAICS Cogen",C11801="NAICS-22 Cogen")),FALSE,IF(AND($P$7=FALSE,OR(C11801="Commercial NAICS Cogen",C11801="Commercial NAICS Non-Cogen",C11801="industrial NAICS Cogen", C11801="industrial NAICS non-cogen")),FALSE,TRUE))</f>
        <v>1</v>
      </c>
      <c r="M11801">
        <f t="shared" si="553"/>
        <v>0.59665720592872906</v>
      </c>
      <c r="N11801">
        <f t="shared" si="554"/>
        <v>1</v>
      </c>
    </row>
    <row r="11802" spans="1:14" x14ac:dyDescent="0.2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s="32">
        <f t="shared" si="552"/>
        <v>8902154.165585259</v>
      </c>
      <c r="J11802" t="str">
        <f>IF(K11802="natural gas",VLOOKUP(D11802,'Cross-Page Data'!$I$4:$J$13,2,FALSE),IF(K11802="solar",VLOOKUP('Form 923'!D11802,'Cross-Page Data'!$I$14:$J$117,2,FALSE),K11802))</f>
        <v>solar pv</v>
      </c>
      <c r="K11802" t="str">
        <f>VLOOKUP(E11802,'Cross-Page Data'!$D$4:$F$48,3,FALSE)</f>
        <v>solar</v>
      </c>
      <c r="L11802" t="b">
        <f>IF(AND($P$6=FALSE,OR(C11802="Commercial NAICS Cogen",C11802="Industrial NAICS Cogen",C11802="NAICS-22 Cogen")),FALSE,IF(AND($P$7=FALSE,OR(C11802="Commercial NAICS Cogen",C11802="Commercial NAICS Non-Cogen",C11802="industrial NAICS Cogen", C11802="industrial NAICS non-cogen")),FALSE,TRUE))</f>
        <v>1</v>
      </c>
      <c r="M11802">
        <f t="shared" si="553"/>
        <v>0.21097445600756859</v>
      </c>
      <c r="N11802">
        <f t="shared" si="554"/>
        <v>1</v>
      </c>
    </row>
    <row r="11803" spans="1:14" x14ac:dyDescent="0.2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s="32">
        <f t="shared" si="552"/>
        <v>8902115.1008362025</v>
      </c>
      <c r="J11803" t="str">
        <f>IF(K11803="natural gas",VLOOKUP(D11803,'Cross-Page Data'!$I$4:$J$13,2,FALSE),IF(K11803="solar",VLOOKUP('Form 923'!D11803,'Cross-Page Data'!$I$14:$J$117,2,FALSE),K11803))</f>
        <v>solar pv</v>
      </c>
      <c r="K11803" t="str">
        <f>VLOOKUP(E11803,'Cross-Page Data'!$D$4:$F$48,3,FALSE)</f>
        <v>solar</v>
      </c>
      <c r="L11803" t="b">
        <f>IF(AND($P$6=FALSE,OR(C11803="Commercial NAICS Cogen",C11803="Industrial NAICS Cogen",C11803="NAICS-22 Cogen")),FALSE,IF(AND($P$7=FALSE,OR(C11803="Commercial NAICS Cogen",C11803="Commercial NAICS Non-Cogen",C11803="industrial NAICS Cogen", C11803="industrial NAICS non-cogen")),FALSE,TRUE))</f>
        <v>1</v>
      </c>
      <c r="M11803">
        <f t="shared" si="553"/>
        <v>0.25291706086408072</v>
      </c>
      <c r="N11803">
        <f t="shared" si="554"/>
        <v>1</v>
      </c>
    </row>
    <row r="11804" spans="1:14" x14ac:dyDescent="0.2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s="32">
        <f t="shared" si="552"/>
        <v>8902146.7798302546</v>
      </c>
      <c r="J11804" t="str">
        <f>IF(K11804="natural gas",VLOOKUP(D11804,'Cross-Page Data'!$I$4:$J$13,2,FALSE),IF(K11804="solar",VLOOKUP('Form 923'!D11804,'Cross-Page Data'!$I$14:$J$117,2,FALSE),K11804))</f>
        <v>solar pv</v>
      </c>
      <c r="K11804" t="str">
        <f>VLOOKUP(E11804,'Cross-Page Data'!$D$4:$F$48,3,FALSE)</f>
        <v>solar</v>
      </c>
      <c r="L11804" t="b">
        <f>IF(AND($P$6=FALSE,OR(C11804="Commercial NAICS Cogen",C11804="Industrial NAICS Cogen",C11804="NAICS-22 Cogen")),FALSE,IF(AND($P$7=FALSE,OR(C11804="Commercial NAICS Cogen",C11804="Commercial NAICS Non-Cogen",C11804="industrial NAICS Cogen", C11804="industrial NAICS non-cogen")),FALSE,TRUE))</f>
        <v>1</v>
      </c>
      <c r="M11804">
        <f t="shared" si="553"/>
        <v>0.21728161463260801</v>
      </c>
      <c r="N11804">
        <f t="shared" si="554"/>
        <v>1</v>
      </c>
    </row>
    <row r="11805" spans="1:14" x14ac:dyDescent="0.2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s="32">
        <f t="shared" si="552"/>
        <v>8901978.4172661882</v>
      </c>
      <c r="J11805" t="str">
        <f>IF(K11805="natural gas",VLOOKUP(D11805,'Cross-Page Data'!$I$4:$J$13,2,FALSE),IF(K11805="solar",VLOOKUP('Form 923'!D11805,'Cross-Page Data'!$I$14:$J$117,2,FALSE),K11805))</f>
        <v>solar pv</v>
      </c>
      <c r="K11805" t="str">
        <f>VLOOKUP(E11805,'Cross-Page Data'!$D$4:$F$48,3,FALSE)</f>
        <v>solar</v>
      </c>
      <c r="L11805" t="b">
        <f>IF(AND($P$6=FALSE,OR(C11805="Commercial NAICS Cogen",C11805="Industrial NAICS Cogen",C11805="NAICS-22 Cogen")),FALSE,IF(AND($P$7=FALSE,OR(C11805="Commercial NAICS Cogen",C11805="Commercial NAICS Non-Cogen",C11805="industrial NAICS Cogen", C11805="industrial NAICS non-cogen")),FALSE,TRUE))</f>
        <v>1</v>
      </c>
      <c r="M11805">
        <f t="shared" si="553"/>
        <v>0.59035004730368967</v>
      </c>
      <c r="N11805">
        <f t="shared" si="554"/>
        <v>1</v>
      </c>
    </row>
    <row r="11806" spans="1:14" x14ac:dyDescent="0.2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s="32">
        <f t="shared" si="552"/>
        <v>8901914.9409930967</v>
      </c>
      <c r="J11806" t="str">
        <f>IF(K11806="natural gas",VLOOKUP(D11806,'Cross-Page Data'!$I$4:$J$13,2,FALSE),IF(K11806="solar",VLOOKUP('Form 923'!D11806,'Cross-Page Data'!$I$14:$J$117,2,FALSE),K11806))</f>
        <v>solar pv</v>
      </c>
      <c r="K11806" t="str">
        <f>VLOOKUP(E11806,'Cross-Page Data'!$D$4:$F$48,3,FALSE)</f>
        <v>solar</v>
      </c>
      <c r="L11806" t="b">
        <f>IF(AND($P$6=FALSE,OR(C11806="Commercial NAICS Cogen",C11806="Industrial NAICS Cogen",C11806="NAICS-22 Cogen")),FALSE,IF(AND($P$7=FALSE,OR(C11806="Commercial NAICS Cogen",C11806="Commercial NAICS Non-Cogen",C11806="industrial NAICS Cogen", C11806="industrial NAICS non-cogen")),FALSE,TRUE))</f>
        <v>1</v>
      </c>
      <c r="M11806">
        <f t="shared" si="553"/>
        <v>0.69000315357931252</v>
      </c>
      <c r="N11806">
        <f t="shared" si="554"/>
        <v>1</v>
      </c>
    </row>
    <row r="11807" spans="1:14" x14ac:dyDescent="0.2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s="32">
        <f t="shared" si="552"/>
        <v>8901896.7334035821</v>
      </c>
      <c r="J11807" t="str">
        <f>IF(K11807="natural gas",VLOOKUP(D11807,'Cross-Page Data'!$I$4:$J$13,2,FALSE),IF(K11807="solar",VLOOKUP('Form 923'!D11807,'Cross-Page Data'!$I$14:$J$117,2,FALSE),K11807))</f>
        <v>solar pv</v>
      </c>
      <c r="K11807" t="str">
        <f>VLOOKUP(E11807,'Cross-Page Data'!$D$4:$F$48,3,FALSE)</f>
        <v>solar</v>
      </c>
      <c r="L11807" t="b">
        <f>IF(AND($P$6=FALSE,OR(C11807="Commercial NAICS Cogen",C11807="Industrial NAICS Cogen",C11807="NAICS-22 Cogen")),FALSE,IF(AND($P$7=FALSE,OR(C11807="Commercial NAICS Cogen",C11807="Commercial NAICS Non-Cogen",C11807="industrial NAICS Cogen", C11807="industrial NAICS non-cogen")),FALSE,TRUE))</f>
        <v>1</v>
      </c>
      <c r="M11807">
        <f t="shared" si="553"/>
        <v>0.71460107221696623</v>
      </c>
      <c r="N11807">
        <f t="shared" si="554"/>
        <v>1</v>
      </c>
    </row>
    <row r="11808" spans="1:14" x14ac:dyDescent="0.2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s="32">
        <f t="shared" si="552"/>
        <v>8901986.3563402891</v>
      </c>
      <c r="J11808" t="str">
        <f>IF(K11808="natural gas",VLOOKUP(D11808,'Cross-Page Data'!$I$4:$J$13,2,FALSE),IF(K11808="solar",VLOOKUP('Form 923'!D11808,'Cross-Page Data'!$I$14:$J$117,2,FALSE),K11808))</f>
        <v>solar pv</v>
      </c>
      <c r="K11808" t="str">
        <f>VLOOKUP(E11808,'Cross-Page Data'!$D$4:$F$48,3,FALSE)</f>
        <v>solar</v>
      </c>
      <c r="L11808" t="b">
        <f>IF(AND($P$6=FALSE,OR(C11808="Commercial NAICS Cogen",C11808="Industrial NAICS Cogen",C11808="NAICS-22 Cogen")),FALSE,IF(AND($P$7=FALSE,OR(C11808="Commercial NAICS Cogen",C11808="Commercial NAICS Non-Cogen",C11808="industrial NAICS Cogen", C11808="industrial NAICS non-cogen")),FALSE,TRUE))</f>
        <v>1</v>
      </c>
      <c r="M11808">
        <f t="shared" si="553"/>
        <v>0.56669820245979186</v>
      </c>
      <c r="N11808">
        <f t="shared" si="554"/>
        <v>1</v>
      </c>
    </row>
    <row r="11809" spans="1:14" x14ac:dyDescent="0.2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s="32">
        <f t="shared" si="552"/>
        <v>8902003.0349013656</v>
      </c>
      <c r="J11809" t="str">
        <f>IF(K11809="natural gas",VLOOKUP(D11809,'Cross-Page Data'!$I$4:$J$13,2,FALSE),IF(K11809="solar",VLOOKUP('Form 923'!D11809,'Cross-Page Data'!$I$14:$J$117,2,FALSE),K11809))</f>
        <v>solar pv</v>
      </c>
      <c r="K11809" t="str">
        <f>VLOOKUP(E11809,'Cross-Page Data'!$D$4:$F$48,3,FALSE)</f>
        <v>solar</v>
      </c>
      <c r="L11809" t="b">
        <f>IF(AND($P$6=FALSE,OR(C11809="Commercial NAICS Cogen",C11809="Industrial NAICS Cogen",C11809="NAICS-22 Cogen")),FALSE,IF(AND($P$7=FALSE,OR(C11809="Commercial NAICS Cogen",C11809="Commercial NAICS Non-Cogen",C11809="industrial NAICS Cogen", C11809="industrial NAICS non-cogen")),FALSE,TRUE))</f>
        <v>1</v>
      </c>
      <c r="M11809">
        <f t="shared" si="553"/>
        <v>0.46988331756543678</v>
      </c>
      <c r="N11809">
        <f t="shared" si="554"/>
        <v>1</v>
      </c>
    </row>
    <row r="11810" spans="1:14" x14ac:dyDescent="0.2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s="32">
        <f t="shared" si="552"/>
        <v>8901999.8558411077</v>
      </c>
      <c r="J11810" t="str">
        <f>IF(K11810="natural gas",VLOOKUP(D11810,'Cross-Page Data'!$I$4:$J$13,2,FALSE),IF(K11810="solar",VLOOKUP('Form 923'!D11810,'Cross-Page Data'!$I$14:$J$117,2,FALSE),K11810))</f>
        <v>wind</v>
      </c>
      <c r="K11810" t="str">
        <f>VLOOKUP(E11810,'Cross-Page Data'!$D$4:$F$48,3,FALSE)</f>
        <v>wind</v>
      </c>
      <c r="L11810" t="b">
        <f>IF(AND($P$6=FALSE,OR(C11810="Commercial NAICS Cogen",C11810="Industrial NAICS Cogen",C11810="NAICS-22 Cogen")),FALSE,IF(AND($P$7=FALSE,OR(C11810="Commercial NAICS Cogen",C11810="Commercial NAICS Non-Cogen",C11810="industrial NAICS Cogen", C11810="industrial NAICS non-cogen")),FALSE,TRUE))</f>
        <v>1</v>
      </c>
      <c r="M11810">
        <f t="shared" si="553"/>
        <v>0.49518810148731407</v>
      </c>
      <c r="N11810">
        <f t="shared" si="554"/>
        <v>1</v>
      </c>
    </row>
    <row r="11811" spans="1:14" x14ac:dyDescent="0.2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s="32">
        <f t="shared" si="552"/>
        <v>8901860.4651162792</v>
      </c>
      <c r="J11811" t="str">
        <f>IF(K11811="natural gas",VLOOKUP(D11811,'Cross-Page Data'!$I$4:$J$13,2,FALSE),IF(K11811="solar",VLOOKUP('Form 923'!D11811,'Cross-Page Data'!$I$14:$J$117,2,FALSE),K11811))</f>
        <v>solar pv</v>
      </c>
      <c r="K11811" t="str">
        <f>VLOOKUP(E11811,'Cross-Page Data'!$D$4:$F$48,3,FALSE)</f>
        <v>solar</v>
      </c>
      <c r="L11811" t="b">
        <f>IF(AND($P$6=FALSE,OR(C11811="Commercial NAICS Cogen",C11811="Industrial NAICS Cogen",C11811="NAICS-22 Cogen")),FALSE,IF(AND($P$7=FALSE,OR(C11811="Commercial NAICS Cogen",C11811="Commercial NAICS Non-Cogen",C11811="industrial NAICS Cogen", C11811="industrial NAICS non-cogen")),FALSE,TRUE))</f>
        <v>1</v>
      </c>
      <c r="M11811">
        <f t="shared" si="553"/>
        <v>0.75433617155471455</v>
      </c>
      <c r="N11811">
        <f t="shared" si="554"/>
        <v>1</v>
      </c>
    </row>
    <row r="11812" spans="1:14" x14ac:dyDescent="0.2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s="32">
        <f t="shared" si="552"/>
        <v>8902195.6087824348</v>
      </c>
      <c r="J11812" t="str">
        <f>IF(K11812="natural gas",VLOOKUP(D11812,'Cross-Page Data'!$I$4:$J$13,2,FALSE),IF(K11812="solar",VLOOKUP('Form 923'!D11812,'Cross-Page Data'!$I$14:$J$117,2,FALSE),K11812))</f>
        <v>solar pv</v>
      </c>
      <c r="K11812" t="str">
        <f>VLOOKUP(E11812,'Cross-Page Data'!$D$4:$F$48,3,FALSE)</f>
        <v>solar</v>
      </c>
      <c r="L11812" t="b">
        <f>IF(AND($P$6=FALSE,OR(C11812="Commercial NAICS Cogen",C11812="Industrial NAICS Cogen",C11812="NAICS-22 Cogen")),FALSE,IF(AND($P$7=FALSE,OR(C11812="Commercial NAICS Cogen",C11812="Commercial NAICS Non-Cogen",C11812="industrial NAICS Cogen", C11812="industrial NAICS non-cogen")),FALSE,TRUE))</f>
        <v>1</v>
      </c>
      <c r="M11812">
        <f t="shared" si="553"/>
        <v>0.17628508356985179</v>
      </c>
      <c r="N11812">
        <f t="shared" si="554"/>
        <v>1</v>
      </c>
    </row>
    <row r="11813" spans="1:14" x14ac:dyDescent="0.2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s="32">
        <f t="shared" si="552"/>
        <v>8901997.5031210985</v>
      </c>
      <c r="J11813" t="str">
        <f>IF(K11813="natural gas",VLOOKUP(D11813,'Cross-Page Data'!$I$4:$J$13,2,FALSE),IF(K11813="solar",VLOOKUP('Form 923'!D11813,'Cross-Page Data'!$I$14:$J$117,2,FALSE),K11813))</f>
        <v>wind</v>
      </c>
      <c r="K11813" t="str">
        <f>VLOOKUP(E11813,'Cross-Page Data'!$D$4:$F$48,3,FALSE)</f>
        <v>wind</v>
      </c>
      <c r="L11813" t="b">
        <f>IF(AND($P$6=FALSE,OR(C11813="Commercial NAICS Cogen",C11813="Industrial NAICS Cogen",C11813="NAICS-22 Cogen")),FALSE,IF(AND($P$7=FALSE,OR(C11813="Commercial NAICS Cogen",C11813="Commercial NAICS Non-Cogen",C11813="industrial NAICS Cogen", C11813="industrial NAICS non-cogen")),FALSE,TRUE))</f>
        <v>1</v>
      </c>
      <c r="M11813">
        <f t="shared" si="553"/>
        <v>0.66666666666666663</v>
      </c>
      <c r="N11813">
        <f t="shared" si="554"/>
        <v>1</v>
      </c>
    </row>
    <row r="11814" spans="1:14" x14ac:dyDescent="0.2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s="32">
        <f t="shared" si="552"/>
        <v>8628311.0225007124</v>
      </c>
      <c r="J11814" t="str">
        <f>IF(K11814="natural gas",VLOOKUP(D11814,'Cross-Page Data'!$I$4:$J$13,2,FALSE),IF(K11814="solar",VLOOKUP('Form 923'!D11814,'Cross-Page Data'!$I$14:$J$117,2,FALSE),K11814))</f>
        <v>natural gas peaker</v>
      </c>
      <c r="K11814" t="str">
        <f>VLOOKUP(E11814,'Cross-Page Data'!$D$4:$F$48,3,FALSE)</f>
        <v>natural gas</v>
      </c>
      <c r="L11814" t="b">
        <f>IF(AND($P$6=FALSE,OR(C11814="Commercial NAICS Cogen",C11814="Industrial NAICS Cogen",C11814="NAICS-22 Cogen")),FALSE,IF(AND($P$7=FALSE,OR(C11814="Commercial NAICS Cogen",C11814="Commercial NAICS Non-Cogen",C11814="industrial NAICS Cogen", C11814="industrial NAICS non-cogen")),FALSE,TRUE))</f>
        <v>1</v>
      </c>
      <c r="M11814">
        <f t="shared" si="553"/>
        <v>0.57234567901234568</v>
      </c>
      <c r="N11814">
        <f t="shared" si="554"/>
        <v>1</v>
      </c>
    </row>
    <row r="11815" spans="1:14" x14ac:dyDescent="0.2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s="32">
        <f t="shared" si="552"/>
        <v>8901995.2444949858</v>
      </c>
      <c r="J11815" t="str">
        <f>IF(K11815="natural gas",VLOOKUP(D11815,'Cross-Page Data'!$I$4:$J$13,2,FALSE),IF(K11815="solar",VLOOKUP('Form 923'!D11815,'Cross-Page Data'!$I$14:$J$117,2,FALSE),K11815))</f>
        <v>solar pv</v>
      </c>
      <c r="K11815" t="str">
        <f>VLOOKUP(E11815,'Cross-Page Data'!$D$4:$F$48,3,FALSE)</f>
        <v>solar</v>
      </c>
      <c r="L11815" t="b">
        <f>IF(AND($P$6=FALSE,OR(C11815="Commercial NAICS Cogen",C11815="Industrial NAICS Cogen",C11815="NAICS-22 Cogen")),FALSE,IF(AND($P$7=FALSE,OR(C11815="Commercial NAICS Cogen",C11815="Commercial NAICS Non-Cogen",C11815="industrial NAICS Cogen", C11815="industrial NAICS non-cogen")),FALSE,TRUE))</f>
        <v>1</v>
      </c>
      <c r="M11815">
        <f t="shared" si="553"/>
        <v>0.52664774519079149</v>
      </c>
      <c r="N11815">
        <f t="shared" si="554"/>
        <v>1</v>
      </c>
    </row>
    <row r="11816" spans="1:14" x14ac:dyDescent="0.2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s="32">
        <f t="shared" si="552"/>
        <v>8901863.826550018</v>
      </c>
      <c r="J11816" t="str">
        <f>IF(K11816="natural gas",VLOOKUP(D11816,'Cross-Page Data'!$I$4:$J$13,2,FALSE),IF(K11816="solar",VLOOKUP('Form 923'!D11816,'Cross-Page Data'!$I$14:$J$117,2,FALSE),K11816))</f>
        <v>solar pv</v>
      </c>
      <c r="K11816" t="str">
        <f>VLOOKUP(E11816,'Cross-Page Data'!$D$4:$F$48,3,FALSE)</f>
        <v>solar</v>
      </c>
      <c r="L11816" t="b">
        <f>IF(AND($P$6=FALSE,OR(C11816="Commercial NAICS Cogen",C11816="Industrial NAICS Cogen",C11816="NAICS-22 Cogen")),FALSE,IF(AND($P$7=FALSE,OR(C11816="Commercial NAICS Cogen",C11816="Commercial NAICS Non-Cogen",C11816="industrial NAICS Cogen", C11816="industrial NAICS non-cogen")),FALSE,TRUE))</f>
        <v>1</v>
      </c>
      <c r="M11816">
        <f t="shared" si="553"/>
        <v>0.74897508672343105</v>
      </c>
      <c r="N11816">
        <f t="shared" si="554"/>
        <v>1</v>
      </c>
    </row>
    <row r="11817" spans="1:14" x14ac:dyDescent="0.2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s="32">
        <f t="shared" si="552"/>
        <v>8901881.7204301078</v>
      </c>
      <c r="J11817" t="str">
        <f>IF(K11817="natural gas",VLOOKUP(D11817,'Cross-Page Data'!$I$4:$J$13,2,FALSE),IF(K11817="solar",VLOOKUP('Form 923'!D11817,'Cross-Page Data'!$I$14:$J$117,2,FALSE),K11817))</f>
        <v>solar pv</v>
      </c>
      <c r="K11817" t="str">
        <f>VLOOKUP(E11817,'Cross-Page Data'!$D$4:$F$48,3,FALSE)</f>
        <v>solar</v>
      </c>
      <c r="L11817" t="b">
        <f>IF(AND($P$6=FALSE,OR(C11817="Commercial NAICS Cogen",C11817="Industrial NAICS Cogen",C11817="NAICS-22 Cogen")),FALSE,IF(AND($P$7=FALSE,OR(C11817="Commercial NAICS Cogen",C11817="Commercial NAICS Non-Cogen",C11817="industrial NAICS Cogen", C11817="industrial NAICS non-cogen")),FALSE,TRUE))</f>
        <v>1</v>
      </c>
      <c r="M11817">
        <f t="shared" si="553"/>
        <v>0.73036896877956481</v>
      </c>
      <c r="N11817">
        <f t="shared" si="554"/>
        <v>1</v>
      </c>
    </row>
    <row r="11818" spans="1:14" x14ac:dyDescent="0.2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s="32">
        <f t="shared" si="552"/>
        <v>8902000.4960091971</v>
      </c>
      <c r="J11818" t="str">
        <f>IF(K11818="natural gas",VLOOKUP(D11818,'Cross-Page Data'!$I$4:$J$13,2,FALSE),IF(K11818="solar",VLOOKUP('Form 923'!D11818,'Cross-Page Data'!$I$14:$J$117,2,FALSE),K11818))</f>
        <v>wind</v>
      </c>
      <c r="K11818" t="str">
        <f>VLOOKUP(E11818,'Cross-Page Data'!$D$4:$F$48,3,FALSE)</f>
        <v>wind</v>
      </c>
      <c r="L11818" t="b">
        <f>IF(AND($P$6=FALSE,OR(C11818="Commercial NAICS Cogen",C11818="Industrial NAICS Cogen",C11818="NAICS-22 Cogen")),FALSE,IF(AND($P$7=FALSE,OR(C11818="Commercial NAICS Cogen",C11818="Commercial NAICS Non-Cogen",C11818="industrial NAICS Cogen", C11818="industrial NAICS non-cogen")),FALSE,TRUE))</f>
        <v>1</v>
      </c>
      <c r="M11818">
        <f t="shared" si="553"/>
        <v>0.4426946631671041</v>
      </c>
      <c r="N11818">
        <f t="shared" si="554"/>
        <v>1</v>
      </c>
    </row>
    <row r="11819" spans="1:14" x14ac:dyDescent="0.2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s="32">
        <f t="shared" si="552"/>
        <v>8902001.6363054942</v>
      </c>
      <c r="J11819" t="str">
        <f>IF(K11819="natural gas",VLOOKUP(D11819,'Cross-Page Data'!$I$4:$J$13,2,FALSE),IF(K11819="solar",VLOOKUP('Form 923'!D11819,'Cross-Page Data'!$I$14:$J$117,2,FALSE),K11819))</f>
        <v>wind</v>
      </c>
      <c r="K11819" t="str">
        <f>VLOOKUP(E11819,'Cross-Page Data'!$D$4:$F$48,3,FALSE)</f>
        <v>wind</v>
      </c>
      <c r="L11819" t="b">
        <f>IF(AND($P$6=FALSE,OR(C11819="Commercial NAICS Cogen",C11819="Industrial NAICS Cogen",C11819="NAICS-22 Cogen")),FALSE,IF(AND($P$7=FALSE,OR(C11819="Commercial NAICS Cogen",C11819="Commercial NAICS Non-Cogen",C11819="industrial NAICS Cogen", C11819="industrial NAICS non-cogen")),FALSE,TRUE))</f>
        <v>1</v>
      </c>
      <c r="M11819">
        <f t="shared" si="553"/>
        <v>0.34820647419072615</v>
      </c>
      <c r="N11819">
        <f t="shared" si="554"/>
        <v>1</v>
      </c>
    </row>
    <row r="11820" spans="1:14" x14ac:dyDescent="0.2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s="32">
        <f t="shared" si="552"/>
        <v>8901996.1311525423</v>
      </c>
      <c r="J11820" t="str">
        <f>IF(K11820="natural gas",VLOOKUP(D11820,'Cross-Page Data'!$I$4:$J$13,2,FALSE),IF(K11820="solar",VLOOKUP('Form 923'!D11820,'Cross-Page Data'!$I$14:$J$117,2,FALSE),K11820))</f>
        <v>solar pv</v>
      </c>
      <c r="K11820" t="str">
        <f>VLOOKUP(E11820,'Cross-Page Data'!$D$4:$F$48,3,FALSE)</f>
        <v>solar</v>
      </c>
      <c r="L11820" t="b">
        <f>IF(AND($P$6=FALSE,OR(C11820="Commercial NAICS Cogen",C11820="Industrial NAICS Cogen",C11820="NAICS-22 Cogen")),FALSE,IF(AND($P$7=FALSE,OR(C11820="Commercial NAICS Cogen",C11820="Commercial NAICS Non-Cogen",C11820="industrial NAICS Cogen", C11820="industrial NAICS non-cogen")),FALSE,TRUE))</f>
        <v>1</v>
      </c>
      <c r="M11820">
        <f t="shared" si="553"/>
        <v>0.52191737622201195</v>
      </c>
      <c r="N11820">
        <f t="shared" si="554"/>
        <v>1</v>
      </c>
    </row>
    <row r="11821" spans="1:14" x14ac:dyDescent="0.2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s="32">
        <f t="shared" si="552"/>
        <v>8901939.9818126708</v>
      </c>
      <c r="J11821" t="str">
        <f>IF(K11821="natural gas",VLOOKUP(D11821,'Cross-Page Data'!$I$4:$J$13,2,FALSE),IF(K11821="solar",VLOOKUP('Form 923'!D11821,'Cross-Page Data'!$I$14:$J$117,2,FALSE),K11821))</f>
        <v>solar pv</v>
      </c>
      <c r="K11821" t="str">
        <f>VLOOKUP(E11821,'Cross-Page Data'!$D$4:$F$48,3,FALSE)</f>
        <v>solar</v>
      </c>
      <c r="L11821" t="b">
        <f>IF(AND($P$6=FALSE,OR(C11821="Commercial NAICS Cogen",C11821="Industrial NAICS Cogen",C11821="NAICS-22 Cogen")),FALSE,IF(AND($P$7=FALSE,OR(C11821="Commercial NAICS Cogen",C11821="Commercial NAICS Non-Cogen",C11821="industrial NAICS Cogen", C11821="industrial NAICS non-cogen")),FALSE,TRUE))</f>
        <v>1</v>
      </c>
      <c r="M11821">
        <f t="shared" si="553"/>
        <v>0.65941343424787136</v>
      </c>
      <c r="N11821">
        <f t="shared" si="554"/>
        <v>1</v>
      </c>
    </row>
    <row r="11822" spans="1:14" x14ac:dyDescent="0.2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s="32">
        <f t="shared" si="552"/>
        <v>0</v>
      </c>
      <c r="J11822" t="str">
        <f>IF(K11822="natural gas",VLOOKUP(D11822,'Cross-Page Data'!$I$4:$J$13,2,FALSE),IF(K11822="solar",VLOOKUP('Form 923'!D11822,'Cross-Page Data'!$I$14:$J$117,2,FALSE),K11822))</f>
        <v>other</v>
      </c>
      <c r="K11822" t="str">
        <f>VLOOKUP(E11822,'Cross-Page Data'!$D$4:$F$48,3,FALSE)</f>
        <v>other</v>
      </c>
      <c r="L11822" t="b">
        <f>IF(AND($P$6=FALSE,OR(C11822="Commercial NAICS Cogen",C11822="Industrial NAICS Cogen",C11822="NAICS-22 Cogen")),FALSE,IF(AND($P$7=FALSE,OR(C11822="Commercial NAICS Cogen",C11822="Commercial NAICS Non-Cogen",C11822="industrial NAICS Cogen", C11822="industrial NAICS non-cogen")),FALSE,TRUE))</f>
        <v>1</v>
      </c>
      <c r="M11822">
        <f t="shared" si="553"/>
        <v>0.47889610389610388</v>
      </c>
      <c r="N11822">
        <f t="shared" si="554"/>
        <v>1</v>
      </c>
    </row>
    <row r="11823" spans="1:14" x14ac:dyDescent="0.2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s="32" t="str">
        <f t="shared" si="552"/>
        <v/>
      </c>
      <c r="J11823" t="str">
        <f>IF(K11823="natural gas",VLOOKUP(D11823,'Cross-Page Data'!$I$4:$J$13,2,FALSE),IF(K11823="solar",VLOOKUP('Form 923'!D11823,'Cross-Page Data'!$I$14:$J$117,2,FALSE),K11823))</f>
        <v>other</v>
      </c>
      <c r="K11823" t="str">
        <f>VLOOKUP(E11823,'Cross-Page Data'!$D$4:$F$48,3,FALSE)</f>
        <v>other</v>
      </c>
      <c r="L11823" t="b">
        <f>IF(AND($P$6=FALSE,OR(C11823="Commercial NAICS Cogen",C11823="Industrial NAICS Cogen",C11823="NAICS-22 Cogen")),FALSE,IF(AND($P$7=FALSE,OR(C11823="Commercial NAICS Cogen",C11823="Commercial NAICS Non-Cogen",C11823="industrial NAICS Cogen", C11823="industrial NAICS non-cogen")),FALSE,TRUE))</f>
        <v>1</v>
      </c>
      <c r="M11823">
        <f t="shared" si="553"/>
        <v>1.6233766233766235E-3</v>
      </c>
      <c r="N11823">
        <f t="shared" si="554"/>
        <v>0</v>
      </c>
    </row>
    <row r="11824" spans="1:14" x14ac:dyDescent="0.2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s="32">
        <f t="shared" si="552"/>
        <v>8901808.0667593889</v>
      </c>
      <c r="J11824" t="str">
        <f>IF(K11824="natural gas",VLOOKUP(D11824,'Cross-Page Data'!$I$4:$J$13,2,FALSE),IF(K11824="solar",VLOOKUP('Form 923'!D11824,'Cross-Page Data'!$I$14:$J$117,2,FALSE),K11824))</f>
        <v>solar pv</v>
      </c>
      <c r="K11824" t="str">
        <f>VLOOKUP(E11824,'Cross-Page Data'!$D$4:$F$48,3,FALSE)</f>
        <v>solar</v>
      </c>
      <c r="L11824" t="b">
        <f>IF(AND($P$6=FALSE,OR(C11824="Commercial NAICS Cogen",C11824="Industrial NAICS Cogen",C11824="NAICS-22 Cogen")),FALSE,IF(AND($P$7=FALSE,OR(C11824="Commercial NAICS Cogen",C11824="Commercial NAICS Non-Cogen",C11824="industrial NAICS Cogen", C11824="industrial NAICS non-cogen")),FALSE,TRUE))</f>
        <v>1</v>
      </c>
      <c r="M11824">
        <f t="shared" si="553"/>
        <v>0.79438662882371491</v>
      </c>
      <c r="N11824">
        <f t="shared" si="554"/>
        <v>1</v>
      </c>
    </row>
    <row r="11825" spans="1:14" x14ac:dyDescent="0.2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s="32">
        <f t="shared" si="552"/>
        <v>8902352.2975929976</v>
      </c>
      <c r="J11825" t="str">
        <f>IF(K11825="natural gas",VLOOKUP(D11825,'Cross-Page Data'!$I$4:$J$13,2,FALSE),IF(K11825="solar",VLOOKUP('Form 923'!D11825,'Cross-Page Data'!$I$14:$J$117,2,FALSE),K11825))</f>
        <v>solar pv</v>
      </c>
      <c r="K11825" t="str">
        <f>VLOOKUP(E11825,'Cross-Page Data'!$D$4:$F$48,3,FALSE)</f>
        <v>solar</v>
      </c>
      <c r="L11825" t="b">
        <f>IF(AND($P$6=FALSE,OR(C11825="Commercial NAICS Cogen",C11825="Industrial NAICS Cogen",C11825="NAICS-22 Cogen")),FALSE,IF(AND($P$7=FALSE,OR(C11825="Commercial NAICS Cogen",C11825="Commercial NAICS Non-Cogen",C11825="industrial NAICS Cogen", C11825="industrial NAICS non-cogen")),FALSE,TRUE))</f>
        <v>1</v>
      </c>
      <c r="M11825">
        <f t="shared" si="553"/>
        <v>0.11258278145695365</v>
      </c>
      <c r="N11825">
        <f t="shared" si="554"/>
        <v>1</v>
      </c>
    </row>
    <row r="11826" spans="1:14" x14ac:dyDescent="0.2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s="32">
        <f t="shared" si="552"/>
        <v>8902208.2018927447</v>
      </c>
      <c r="J11826" t="str">
        <f>IF(K11826="natural gas",VLOOKUP(D11826,'Cross-Page Data'!$I$4:$J$13,2,FALSE),IF(K11826="solar",VLOOKUP('Form 923'!D11826,'Cross-Page Data'!$I$14:$J$117,2,FALSE),K11826))</f>
        <v>solar pv</v>
      </c>
      <c r="K11826" t="str">
        <f>VLOOKUP(E11826,'Cross-Page Data'!$D$4:$F$48,3,FALSE)</f>
        <v>solar</v>
      </c>
      <c r="L11826" t="b">
        <f>IF(AND($P$6=FALSE,OR(C11826="Commercial NAICS Cogen",C11826="Industrial NAICS Cogen",C11826="NAICS-22 Cogen")),FALSE,IF(AND($P$7=FALSE,OR(C11826="Commercial NAICS Cogen",C11826="Commercial NAICS Non-Cogen",C11826="industrial NAICS Cogen", C11826="industrial NAICS non-cogen")),FALSE,TRUE))</f>
        <v>1</v>
      </c>
      <c r="M11826">
        <f t="shared" si="553"/>
        <v>0.16650898770104069</v>
      </c>
      <c r="N11826">
        <f t="shared" si="554"/>
        <v>1</v>
      </c>
    </row>
    <row r="11827" spans="1:14" x14ac:dyDescent="0.2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s="32">
        <f t="shared" si="552"/>
        <v>8902439.024390243</v>
      </c>
      <c r="J11827" t="str">
        <f>IF(K11827="natural gas",VLOOKUP(D11827,'Cross-Page Data'!$I$4:$J$13,2,FALSE),IF(K11827="solar",VLOOKUP('Form 923'!D11827,'Cross-Page Data'!$I$14:$J$117,2,FALSE),K11827))</f>
        <v>solar pv</v>
      </c>
      <c r="K11827" t="str">
        <f>VLOOKUP(E11827,'Cross-Page Data'!$D$4:$F$48,3,FALSE)</f>
        <v>solar</v>
      </c>
      <c r="L11827" t="b">
        <f>IF(AND($P$6=FALSE,OR(C11827="Commercial NAICS Cogen",C11827="Industrial NAICS Cogen",C11827="NAICS-22 Cogen")),FALSE,IF(AND($P$7=FALSE,OR(C11827="Commercial NAICS Cogen",C11827="Commercial NAICS Non-Cogen",C11827="industrial NAICS Cogen", C11827="industrial NAICS non-cogen")),FALSE,TRUE))</f>
        <v>1</v>
      </c>
      <c r="M11827">
        <f t="shared" si="553"/>
        <v>8.4200567644276247E-2</v>
      </c>
      <c r="N11827">
        <f t="shared" si="554"/>
        <v>1</v>
      </c>
    </row>
    <row r="11828" spans="1:14" x14ac:dyDescent="0.2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s="32">
        <f t="shared" si="552"/>
        <v>8902477.2656005006</v>
      </c>
      <c r="J11828" t="str">
        <f>IF(K11828="natural gas",VLOOKUP(D11828,'Cross-Page Data'!$I$4:$J$13,2,FALSE),IF(K11828="solar",VLOOKUP('Form 923'!D11828,'Cross-Page Data'!$I$14:$J$117,2,FALSE),K11828))</f>
        <v>solar pv</v>
      </c>
      <c r="K11828" t="str">
        <f>VLOOKUP(E11828,'Cross-Page Data'!$D$4:$F$48,3,FALSE)</f>
        <v>solar</v>
      </c>
      <c r="L11828" t="b">
        <f>IF(AND($P$6=FALSE,OR(C11828="Commercial NAICS Cogen",C11828="Industrial NAICS Cogen",C11828="NAICS-22 Cogen")),FALSE,IF(AND($P$7=FALSE,OR(C11828="Commercial NAICS Cogen",C11828="Commercial NAICS Non-Cogen",C11828="industrial NAICS Cogen", C11828="industrial NAICS non-cogen")),FALSE,TRUE))</f>
        <v>1</v>
      </c>
      <c r="M11828">
        <f t="shared" si="553"/>
        <v>7.6947335225480917E-2</v>
      </c>
      <c r="N11828">
        <f t="shared" si="554"/>
        <v>1</v>
      </c>
    </row>
    <row r="11829" spans="1:14" x14ac:dyDescent="0.2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s="32">
        <f t="shared" si="552"/>
        <v>8902028.081123244</v>
      </c>
      <c r="J11829" t="str">
        <f>IF(K11829="natural gas",VLOOKUP(D11829,'Cross-Page Data'!$I$4:$J$13,2,FALSE),IF(K11829="solar",VLOOKUP('Form 923'!D11829,'Cross-Page Data'!$I$14:$J$117,2,FALSE),K11829))</f>
        <v>solar pv</v>
      </c>
      <c r="K11829" t="str">
        <f>VLOOKUP(E11829,'Cross-Page Data'!$D$4:$F$48,3,FALSE)</f>
        <v>solar</v>
      </c>
      <c r="L11829" t="b">
        <f>IF(AND($P$6=FALSE,OR(C11829="Commercial NAICS Cogen",C11829="Industrial NAICS Cogen",C11829="NAICS-22 Cogen")),FALSE,IF(AND($P$7=FALSE,OR(C11829="Commercial NAICS Cogen",C11829="Commercial NAICS Non-Cogen",C11829="industrial NAICS Cogen", C11829="industrial NAICS non-cogen")),FALSE,TRUE))</f>
        <v>1</v>
      </c>
      <c r="M11829">
        <f t="shared" si="553"/>
        <v>0.38158309681488489</v>
      </c>
      <c r="N11829">
        <f t="shared" si="554"/>
        <v>1</v>
      </c>
    </row>
    <row r="11830" spans="1:14" x14ac:dyDescent="0.2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s="32">
        <f t="shared" si="552"/>
        <v>8902167.7124928683</v>
      </c>
      <c r="J11830" t="str">
        <f>IF(K11830="natural gas",VLOOKUP(D11830,'Cross-Page Data'!$I$4:$J$13,2,FALSE),IF(K11830="solar",VLOOKUP('Form 923'!D11830,'Cross-Page Data'!$I$14:$J$117,2,FALSE),K11830))</f>
        <v>solar pv</v>
      </c>
      <c r="K11830" t="str">
        <f>VLOOKUP(E11830,'Cross-Page Data'!$D$4:$F$48,3,FALSE)</f>
        <v>solar</v>
      </c>
      <c r="L11830" t="b">
        <f>IF(AND($P$6=FALSE,OR(C11830="Commercial NAICS Cogen",C11830="Industrial NAICS Cogen",C11830="NAICS-22 Cogen")),FALSE,IF(AND($P$7=FALSE,OR(C11830="Commercial NAICS Cogen",C11830="Commercial NAICS Non-Cogen",C11830="industrial NAICS Cogen", C11830="industrial NAICS non-cogen")),FALSE,TRUE))</f>
        <v>1</v>
      </c>
      <c r="M11830">
        <f t="shared" si="553"/>
        <v>0.19930621255124567</v>
      </c>
      <c r="N11830">
        <f t="shared" si="554"/>
        <v>1</v>
      </c>
    </row>
    <row r="11831" spans="1:14" x14ac:dyDescent="0.2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s="32">
        <f t="shared" si="552"/>
        <v>8901897.7163074948</v>
      </c>
      <c r="J11831" t="str">
        <f>IF(K11831="natural gas",VLOOKUP(D11831,'Cross-Page Data'!$I$4:$J$13,2,FALSE),IF(K11831="solar",VLOOKUP('Form 923'!D11831,'Cross-Page Data'!$I$14:$J$117,2,FALSE),K11831))</f>
        <v>solar pv</v>
      </c>
      <c r="K11831" t="str">
        <f>VLOOKUP(E11831,'Cross-Page Data'!$D$4:$F$48,3,FALSE)</f>
        <v>solar</v>
      </c>
      <c r="L11831" t="b">
        <f>IF(AND($P$6=FALSE,OR(C11831="Commercial NAICS Cogen",C11831="Industrial NAICS Cogen",C11831="NAICS-22 Cogen")),FALSE,IF(AND($P$7=FALSE,OR(C11831="Commercial NAICS Cogen",C11831="Commercial NAICS Non-Cogen",C11831="industrial NAICS Cogen", C11831="industrial NAICS non-cogen")),FALSE,TRUE))</f>
        <v>1</v>
      </c>
      <c r="M11831">
        <f t="shared" si="553"/>
        <v>0.71239356669820242</v>
      </c>
      <c r="N11831">
        <f t="shared" si="554"/>
        <v>1</v>
      </c>
    </row>
    <row r="11832" spans="1:14" x14ac:dyDescent="0.2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s="32">
        <f t="shared" si="552"/>
        <v>8902001.4627696984</v>
      </c>
      <c r="J11832" t="str">
        <f>IF(K11832="natural gas",VLOOKUP(D11832,'Cross-Page Data'!$I$4:$J$13,2,FALSE),IF(K11832="solar",VLOOKUP('Form 923'!D11832,'Cross-Page Data'!$I$14:$J$117,2,FALSE),K11832))</f>
        <v>wind</v>
      </c>
      <c r="K11832" t="str">
        <f>VLOOKUP(E11832,'Cross-Page Data'!$D$4:$F$48,3,FALSE)</f>
        <v>wind</v>
      </c>
      <c r="L11832" t="b">
        <f>IF(AND($P$6=FALSE,OR(C11832="Commercial NAICS Cogen",C11832="Industrial NAICS Cogen",C11832="NAICS-22 Cogen")),FALSE,IF(AND($P$7=FALSE,OR(C11832="Commercial NAICS Cogen",C11832="Commercial NAICS Non-Cogen",C11832="industrial NAICS Cogen", C11832="industrial NAICS non-cogen")),FALSE,TRUE))</f>
        <v>1</v>
      </c>
      <c r="M11832">
        <f t="shared" si="553"/>
        <v>0.36220472440944884</v>
      </c>
      <c r="N11832">
        <f t="shared" si="554"/>
        <v>1</v>
      </c>
    </row>
    <row r="11833" spans="1:14" x14ac:dyDescent="0.2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s="32">
        <f t="shared" si="552"/>
        <v>8902013.2432613205</v>
      </c>
      <c r="J11833" t="str">
        <f>IF(K11833="natural gas",VLOOKUP(D11833,'Cross-Page Data'!$I$4:$J$13,2,FALSE),IF(K11833="solar",VLOOKUP('Form 923'!D11833,'Cross-Page Data'!$I$14:$J$117,2,FALSE),K11833))</f>
        <v>solar pv</v>
      </c>
      <c r="K11833" t="str">
        <f>VLOOKUP(E11833,'Cross-Page Data'!$D$4:$F$48,3,FALSE)</f>
        <v>solar</v>
      </c>
      <c r="L11833" t="b">
        <f>IF(AND($P$6=FALSE,OR(C11833="Commercial NAICS Cogen",C11833="Industrial NAICS Cogen",C11833="NAICS-22 Cogen")),FALSE,IF(AND($P$7=FALSE,OR(C11833="Commercial NAICS Cogen",C11833="Commercial NAICS Non-Cogen",C11833="industrial NAICS Cogen", C11833="industrial NAICS non-cogen")),FALSE,TRUE))</f>
        <v>1</v>
      </c>
      <c r="M11833">
        <f t="shared" si="553"/>
        <v>0.42510249132765687</v>
      </c>
      <c r="N11833">
        <f t="shared" si="554"/>
        <v>1</v>
      </c>
    </row>
    <row r="11834" spans="1:14" ht="26.25" x14ac:dyDescent="0.2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s="32">
        <f t="shared" si="552"/>
        <v>8901840.4907975458</v>
      </c>
      <c r="J11834" t="str">
        <f>IF(K11834="natural gas",VLOOKUP(D11834,'Cross-Page Data'!$I$4:$J$13,2,FALSE),IF(K11834="solar",VLOOKUP('Form 923'!D11834,'Cross-Page Data'!$I$14:$J$117,2,FALSE),K11834))</f>
        <v>solar pv</v>
      </c>
      <c r="K11834" t="str">
        <f>VLOOKUP(E11834,'Cross-Page Data'!$D$4:$F$48,3,FALSE)</f>
        <v>solar</v>
      </c>
      <c r="L11834" t="b">
        <f>IF(AND($P$6=FALSE,OR(C11834="Commercial NAICS Cogen",C11834="Industrial NAICS Cogen",C11834="NAICS-22 Cogen")),FALSE,IF(AND($P$7=FALSE,OR(C11834="Commercial NAICS Cogen",C11834="Commercial NAICS Non-Cogen",C11834="industrial NAICS Cogen", C11834="industrial NAICS non-cogen")),FALSE,TRUE))</f>
        <v>0</v>
      </c>
      <c r="M11834">
        <f t="shared" si="553"/>
        <v>0.77105014191106902</v>
      </c>
      <c r="N11834">
        <f t="shared" si="554"/>
        <v>1</v>
      </c>
    </row>
    <row r="11835" spans="1:14" x14ac:dyDescent="0.2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s="32">
        <f t="shared" si="552"/>
        <v>8902025.2904287037</v>
      </c>
      <c r="J11835" t="str">
        <f>IF(K11835="natural gas",VLOOKUP(D11835,'Cross-Page Data'!$I$4:$J$13,2,FALSE),IF(K11835="solar",VLOOKUP('Form 923'!D11835,'Cross-Page Data'!$I$14:$J$117,2,FALSE),K11835))</f>
        <v>solar pv</v>
      </c>
      <c r="K11835" t="str">
        <f>VLOOKUP(E11835,'Cross-Page Data'!$D$4:$F$48,3,FALSE)</f>
        <v>solar</v>
      </c>
      <c r="L11835" t="b">
        <f>IF(AND($P$6=FALSE,OR(C11835="Commercial NAICS Cogen",C11835="Industrial NAICS Cogen",C11835="NAICS-22 Cogen")),FALSE,IF(AND($P$7=FALSE,OR(C11835="Commercial NAICS Cogen",C11835="Commercial NAICS Non-Cogen",C11835="industrial NAICS Cogen", C11835="industrial NAICS non-cogen")),FALSE,TRUE))</f>
        <v>1</v>
      </c>
      <c r="M11835">
        <f t="shared" si="553"/>
        <v>0.3891516871649322</v>
      </c>
      <c r="N11835">
        <f t="shared" si="554"/>
        <v>1</v>
      </c>
    </row>
    <row r="11836" spans="1:14" x14ac:dyDescent="0.2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s="32">
        <f t="shared" si="552"/>
        <v>8902060.0435913652</v>
      </c>
      <c r="J11836" t="str">
        <f>IF(K11836="natural gas",VLOOKUP(D11836,'Cross-Page Data'!$I$4:$J$13,2,FALSE),IF(K11836="solar",VLOOKUP('Form 923'!D11836,'Cross-Page Data'!$I$14:$J$117,2,FALSE),K11836))</f>
        <v>solar pv</v>
      </c>
      <c r="K11836" t="str">
        <f>VLOOKUP(E11836,'Cross-Page Data'!$D$4:$F$48,3,FALSE)</f>
        <v>solar</v>
      </c>
      <c r="L11836" t="b">
        <f>IF(AND($P$6=FALSE,OR(C11836="Commercial NAICS Cogen",C11836="Industrial NAICS Cogen",C11836="NAICS-22 Cogen")),FALSE,IF(AND($P$7=FALSE,OR(C11836="Commercial NAICS Cogen",C11836="Commercial NAICS Non-Cogen",C11836="industrial NAICS Cogen", C11836="industrial NAICS non-cogen")),FALSE,TRUE))</f>
        <v>1</v>
      </c>
      <c r="M11836">
        <f t="shared" si="553"/>
        <v>0.32292652160201829</v>
      </c>
      <c r="N11836">
        <f t="shared" si="554"/>
        <v>1</v>
      </c>
    </row>
    <row r="11837" spans="1:14" x14ac:dyDescent="0.2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s="32">
        <f t="shared" si="552"/>
        <v>8902142.0518602021</v>
      </c>
      <c r="J11837" t="str">
        <f>IF(K11837="natural gas",VLOOKUP(D11837,'Cross-Page Data'!$I$4:$J$13,2,FALSE),IF(K11837="solar",VLOOKUP('Form 923'!D11837,'Cross-Page Data'!$I$14:$J$117,2,FALSE),K11837))</f>
        <v>solar pv</v>
      </c>
      <c r="K11837" t="str">
        <f>VLOOKUP(E11837,'Cross-Page Data'!$D$4:$F$48,3,FALSE)</f>
        <v>solar</v>
      </c>
      <c r="L11837" t="b">
        <f>IF(AND($P$6=FALSE,OR(C11837="Commercial NAICS Cogen",C11837="Industrial NAICS Cogen",C11837="NAICS-22 Cogen")),FALSE,IF(AND($P$7=FALSE,OR(C11837="Commercial NAICS Cogen",C11837="Commercial NAICS Non-Cogen",C11837="industrial NAICS Cogen", C11837="industrial NAICS non-cogen")),FALSE,TRUE))</f>
        <v>1</v>
      </c>
      <c r="M11837">
        <f t="shared" si="553"/>
        <v>0.22201198360138757</v>
      </c>
      <c r="N11837">
        <f t="shared" si="554"/>
        <v>1</v>
      </c>
    </row>
    <row r="11838" spans="1:14" x14ac:dyDescent="0.2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s="32">
        <f t="shared" si="552"/>
        <v>8902035.3982300889</v>
      </c>
      <c r="J11838" t="str">
        <f>IF(K11838="natural gas",VLOOKUP(D11838,'Cross-Page Data'!$I$4:$J$13,2,FALSE),IF(K11838="solar",VLOOKUP('Form 923'!D11838,'Cross-Page Data'!$I$14:$J$117,2,FALSE),K11838))</f>
        <v>solar pv</v>
      </c>
      <c r="K11838" t="str">
        <f>VLOOKUP(E11838,'Cross-Page Data'!$D$4:$F$48,3,FALSE)</f>
        <v>solar</v>
      </c>
      <c r="L11838" t="b">
        <f>IF(AND($P$6=FALSE,OR(C11838="Commercial NAICS Cogen",C11838="Industrial NAICS Cogen",C11838="NAICS-22 Cogen")),FALSE,IF(AND($P$7=FALSE,OR(C11838="Commercial NAICS Cogen",C11838="Commercial NAICS Non-Cogen",C11838="industrial NAICS Cogen", C11838="industrial NAICS non-cogen")),FALSE,TRUE))</f>
        <v>1</v>
      </c>
      <c r="M11838">
        <f t="shared" si="553"/>
        <v>0.3651844843897824</v>
      </c>
      <c r="N11838">
        <f t="shared" si="554"/>
        <v>1</v>
      </c>
    </row>
    <row r="11839" spans="1:14" x14ac:dyDescent="0.2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s="32">
        <f t="shared" si="552"/>
        <v>8902016.2411435917</v>
      </c>
      <c r="J11839" t="str">
        <f>IF(K11839="natural gas",VLOOKUP(D11839,'Cross-Page Data'!$I$4:$J$13,2,FALSE),IF(K11839="solar",VLOOKUP('Form 923'!D11839,'Cross-Page Data'!$I$14:$J$117,2,FALSE),K11839))</f>
        <v>solar pv</v>
      </c>
      <c r="K11839" t="str">
        <f>VLOOKUP(E11839,'Cross-Page Data'!$D$4:$F$48,3,FALSE)</f>
        <v>solar</v>
      </c>
      <c r="L11839" t="b">
        <f>IF(AND($P$6=FALSE,OR(C11839="Commercial NAICS Cogen",C11839="Industrial NAICS Cogen",C11839="NAICS-22 Cogen")),FALSE,IF(AND($P$7=FALSE,OR(C11839="Commercial NAICS Cogen",C11839="Commercial NAICS Non-Cogen",C11839="industrial NAICS Cogen", C11839="industrial NAICS non-cogen")),FALSE,TRUE))</f>
        <v>1</v>
      </c>
      <c r="M11839">
        <f t="shared" si="553"/>
        <v>0.41343424787133398</v>
      </c>
      <c r="N11839">
        <f t="shared" si="554"/>
        <v>1</v>
      </c>
    </row>
    <row r="11840" spans="1:14" x14ac:dyDescent="0.2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s="32">
        <f t="shared" si="552"/>
        <v>8241167.1793166511</v>
      </c>
      <c r="J11840" t="str">
        <f>IF(K11840="natural gas",VLOOKUP(D11840,'Cross-Page Data'!$I$4:$J$13,2,FALSE),IF(K11840="solar",VLOOKUP('Form 923'!D11840,'Cross-Page Data'!$I$14:$J$117,2,FALSE),K11840))</f>
        <v>other</v>
      </c>
      <c r="K11840" t="str">
        <f>VLOOKUP(E11840,'Cross-Page Data'!$D$4:$F$48,3,FALSE)</f>
        <v>natural gas</v>
      </c>
      <c r="L11840" t="b">
        <f>IF(AND($P$6=FALSE,OR(C11840="Commercial NAICS Cogen",C11840="Industrial NAICS Cogen",C11840="NAICS-22 Cogen")),FALSE,IF(AND($P$7=FALSE,OR(C11840="Commercial NAICS Cogen",C11840="Commercial NAICS Non-Cogen",C11840="industrial NAICS Cogen", C11840="industrial NAICS non-cogen")),FALSE,TRUE))</f>
        <v>0</v>
      </c>
      <c r="M11840">
        <f t="shared" si="553"/>
        <v>0.26461038961038963</v>
      </c>
      <c r="N11840">
        <f t="shared" si="554"/>
        <v>1</v>
      </c>
    </row>
    <row r="11841" spans="1:14" x14ac:dyDescent="0.2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s="32">
        <f t="shared" si="552"/>
        <v>8902416.7806657553</v>
      </c>
      <c r="J11841" t="str">
        <f>IF(K11841="natural gas",VLOOKUP(D11841,'Cross-Page Data'!$I$4:$J$13,2,FALSE),IF(K11841="solar",VLOOKUP('Form 923'!D11841,'Cross-Page Data'!$I$14:$J$117,2,FALSE),K11841))</f>
        <v>solar pv</v>
      </c>
      <c r="K11841" t="str">
        <f>VLOOKUP(E11841,'Cross-Page Data'!$D$4:$F$48,3,FALSE)</f>
        <v>solar</v>
      </c>
      <c r="L11841" t="b">
        <f>IF(AND($P$6=FALSE,OR(C11841="Commercial NAICS Cogen",C11841="Industrial NAICS Cogen",C11841="NAICS-22 Cogen")),FALSE,IF(AND($P$7=FALSE,OR(C11841="Commercial NAICS Cogen",C11841="Commercial NAICS Non-Cogen",C11841="industrial NAICS Cogen", C11841="industrial NAICS non-cogen")),FALSE,TRUE))</f>
        <v>1</v>
      </c>
      <c r="M11841">
        <f t="shared" si="553"/>
        <v>9.0192368338063697E-2</v>
      </c>
      <c r="N11841">
        <f t="shared" si="554"/>
        <v>1</v>
      </c>
    </row>
    <row r="11842" spans="1:14" x14ac:dyDescent="0.2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s="32">
        <f t="shared" si="552"/>
        <v>8902472.5274725277</v>
      </c>
      <c r="J11842" t="str">
        <f>IF(K11842="natural gas",VLOOKUP(D11842,'Cross-Page Data'!$I$4:$J$13,2,FALSE),IF(K11842="solar",VLOOKUP('Form 923'!D11842,'Cross-Page Data'!$I$14:$J$117,2,FALSE),K11842))</f>
        <v>solar pv</v>
      </c>
      <c r="K11842" t="str">
        <f>VLOOKUP(E11842,'Cross-Page Data'!$D$4:$F$48,3,FALSE)</f>
        <v>solar</v>
      </c>
      <c r="L11842" t="b">
        <f>IF(AND($P$6=FALSE,OR(C11842="Commercial NAICS Cogen",C11842="Industrial NAICS Cogen",C11842="NAICS-22 Cogen")),FALSE,IF(AND($P$7=FALSE,OR(C11842="Commercial NAICS Cogen",C11842="Commercial NAICS Non-Cogen",C11842="industrial NAICS Cogen", C11842="industrial NAICS non-cogen")),FALSE,TRUE))</f>
        <v>1</v>
      </c>
      <c r="M11842">
        <f t="shared" si="553"/>
        <v>7.8524124881740778E-2</v>
      </c>
      <c r="N11842">
        <f t="shared" si="554"/>
        <v>1</v>
      </c>
    </row>
    <row r="11843" spans="1:14" x14ac:dyDescent="0.2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s="32">
        <f t="shared" si="552"/>
        <v>8901585.5658829957</v>
      </c>
      <c r="J11843" t="str">
        <f>IF(K11843="natural gas",VLOOKUP(D11843,'Cross-Page Data'!$I$4:$J$13,2,FALSE),IF(K11843="solar",VLOOKUP('Form 923'!D11843,'Cross-Page Data'!$I$14:$J$117,2,FALSE),K11843))</f>
        <v>solar pv</v>
      </c>
      <c r="K11843" t="str">
        <f>VLOOKUP(E11843,'Cross-Page Data'!$D$4:$F$48,3,FALSE)</f>
        <v>solar</v>
      </c>
      <c r="L11843" t="b">
        <f>IF(AND($P$6=FALSE,OR(C11843="Commercial NAICS Cogen",C11843="Industrial NAICS Cogen",C11843="NAICS-22 Cogen")),FALSE,IF(AND($P$7=FALSE,OR(C11843="Commercial NAICS Cogen",C11843="Commercial NAICS Non-Cogen",C11843="industrial NAICS Cogen", C11843="industrial NAICS non-cogen")),FALSE,TRUE))</f>
        <v>1</v>
      </c>
      <c r="M11843">
        <f t="shared" si="553"/>
        <v>0.87637969094922741</v>
      </c>
      <c r="N11843">
        <f t="shared" si="554"/>
        <v>1</v>
      </c>
    </row>
    <row r="11844" spans="1:14" x14ac:dyDescent="0.2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s="32">
        <f t="shared" si="552"/>
        <v>8902001.7217965722</v>
      </c>
      <c r="J11844" t="str">
        <f>IF(K11844="natural gas",VLOOKUP(D11844,'Cross-Page Data'!$I$4:$J$13,2,FALSE),IF(K11844="solar",VLOOKUP('Form 923'!D11844,'Cross-Page Data'!$I$14:$J$117,2,FALSE),K11844))</f>
        <v>wind</v>
      </c>
      <c r="K11844" t="str">
        <f>VLOOKUP(E11844,'Cross-Page Data'!$D$4:$F$48,3,FALSE)</f>
        <v>wind</v>
      </c>
      <c r="L11844" t="b">
        <f>IF(AND($P$6=FALSE,OR(C11844="Commercial NAICS Cogen",C11844="Industrial NAICS Cogen",C11844="NAICS-22 Cogen")),FALSE,IF(AND($P$7=FALSE,OR(C11844="Commercial NAICS Cogen",C11844="Commercial NAICS Non-Cogen",C11844="industrial NAICS Cogen", C11844="industrial NAICS non-cogen")),FALSE,TRUE))</f>
        <v>1</v>
      </c>
      <c r="M11844">
        <f t="shared" si="553"/>
        <v>0.34295713035870518</v>
      </c>
      <c r="N11844">
        <f t="shared" si="554"/>
        <v>1</v>
      </c>
    </row>
    <row r="11845" spans="1:14" x14ac:dyDescent="0.2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s="32">
        <f t="shared" si="552"/>
        <v>8902001.436657019</v>
      </c>
      <c r="J11845" t="str">
        <f>IF(K11845="natural gas",VLOOKUP(D11845,'Cross-Page Data'!$I$4:$J$13,2,FALSE),IF(K11845="solar",VLOOKUP('Form 923'!D11845,'Cross-Page Data'!$I$14:$J$117,2,FALSE),K11845))</f>
        <v>wind</v>
      </c>
      <c r="K11845" t="str">
        <f>VLOOKUP(E11845,'Cross-Page Data'!$D$4:$F$48,3,FALSE)</f>
        <v>wind</v>
      </c>
      <c r="L11845" t="b">
        <f>IF(AND($P$6=FALSE,OR(C11845="Commercial NAICS Cogen",C11845="Industrial NAICS Cogen",C11845="NAICS-22 Cogen")),FALSE,IF(AND($P$7=FALSE,OR(C11845="Commercial NAICS Cogen",C11845="Commercial NAICS Non-Cogen",C11845="industrial NAICS Cogen", C11845="industrial NAICS non-cogen")),FALSE,TRUE))</f>
        <v>1</v>
      </c>
      <c r="M11845">
        <f t="shared" si="553"/>
        <v>0.36395450568678916</v>
      </c>
      <c r="N11845">
        <f t="shared" si="554"/>
        <v>1</v>
      </c>
    </row>
    <row r="11846" spans="1:14" x14ac:dyDescent="0.2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s="32">
        <f t="shared" si="552"/>
        <v>8902000.3256302904</v>
      </c>
      <c r="J11846" t="str">
        <f>IF(K11846="natural gas",VLOOKUP(D11846,'Cross-Page Data'!$I$4:$J$13,2,FALSE),IF(K11846="solar",VLOOKUP('Form 923'!D11846,'Cross-Page Data'!$I$14:$J$117,2,FALSE),K11846))</f>
        <v>wind</v>
      </c>
      <c r="K11846" t="str">
        <f>VLOOKUP(E11846,'Cross-Page Data'!$D$4:$F$48,3,FALSE)</f>
        <v>wind</v>
      </c>
      <c r="L11846" t="b">
        <f>IF(AND($P$6=FALSE,OR(C11846="Commercial NAICS Cogen",C11846="Industrial NAICS Cogen",C11846="NAICS-22 Cogen")),FALSE,IF(AND($P$7=FALSE,OR(C11846="Commercial NAICS Cogen",C11846="Commercial NAICS Non-Cogen",C11846="industrial NAICS Cogen", C11846="industrial NAICS non-cogen")),FALSE,TRUE))</f>
        <v>1</v>
      </c>
      <c r="M11846">
        <f t="shared" si="553"/>
        <v>0.4558180227471566</v>
      </c>
      <c r="N11846">
        <f t="shared" si="554"/>
        <v>1</v>
      </c>
    </row>
    <row r="11847" spans="1:14" x14ac:dyDescent="0.2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s="32">
        <f t="shared" ref="I11847:I11910" si="555">IFERROR(F11847/G11847*10^6,"")</f>
        <v>0</v>
      </c>
      <c r="J11847" t="str">
        <f>IF(K11847="natural gas",VLOOKUP(D11847,'Cross-Page Data'!$I$4:$J$13,2,FALSE),IF(K11847="solar",VLOOKUP('Form 923'!D11847,'Cross-Page Data'!$I$14:$J$117,2,FALSE),K11847))</f>
        <v>other</v>
      </c>
      <c r="K11847" t="str">
        <f>VLOOKUP(E11847,'Cross-Page Data'!$D$4:$F$48,3,FALSE)</f>
        <v>other</v>
      </c>
      <c r="L11847" t="b">
        <f>IF(AND($P$6=FALSE,OR(C11847="Commercial NAICS Cogen",C11847="Industrial NAICS Cogen",C11847="NAICS-22 Cogen")),FALSE,IF(AND($P$7=FALSE,OR(C11847="Commercial NAICS Cogen",C11847="Commercial NAICS Non-Cogen",C11847="industrial NAICS Cogen", C11847="industrial NAICS non-cogen")),FALSE,TRUE))</f>
        <v>1</v>
      </c>
      <c r="M11847">
        <f t="shared" ref="M11847:M11910" si="556">(COUNTIFS($J$6:$J$14148,J11847,$I$6:$I$14148,"&gt;"&amp;I11847)+1)/COUNTIFS($J$6:$J$14148,J11847)</f>
        <v>0.47889610389610388</v>
      </c>
      <c r="N11847">
        <f t="shared" ref="N11847:N11910" si="557">IF(OR(M11847&gt;0.95,M11847&lt;0.05),0,1)</f>
        <v>1</v>
      </c>
    </row>
    <row r="11848" spans="1:14" x14ac:dyDescent="0.2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s="32">
        <f t="shared" si="555"/>
        <v>8902009.1946194451</v>
      </c>
      <c r="J11848" t="str">
        <f>IF(K11848="natural gas",VLOOKUP(D11848,'Cross-Page Data'!$I$4:$J$13,2,FALSE),IF(K11848="solar",VLOOKUP('Form 923'!D11848,'Cross-Page Data'!$I$14:$J$117,2,FALSE),K11848))</f>
        <v>solar pv</v>
      </c>
      <c r="K11848" t="str">
        <f>VLOOKUP(E11848,'Cross-Page Data'!$D$4:$F$48,3,FALSE)</f>
        <v>solar</v>
      </c>
      <c r="L11848" t="b">
        <f>IF(AND($P$6=FALSE,OR(C11848="Commercial NAICS Cogen",C11848="Industrial NAICS Cogen",C11848="NAICS-22 Cogen")),FALSE,IF(AND($P$7=FALSE,OR(C11848="Commercial NAICS Cogen",C11848="Commercial NAICS Non-Cogen",C11848="industrial NAICS Cogen", C11848="industrial NAICS non-cogen")),FALSE,TRUE))</f>
        <v>1</v>
      </c>
      <c r="M11848">
        <f t="shared" si="556"/>
        <v>0.43992431409649951</v>
      </c>
      <c r="N11848">
        <f t="shared" si="557"/>
        <v>1</v>
      </c>
    </row>
    <row r="11849" spans="1:14" x14ac:dyDescent="0.2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s="32">
        <f t="shared" si="555"/>
        <v>8901856.7639257293</v>
      </c>
      <c r="J11849" t="str">
        <f>IF(K11849="natural gas",VLOOKUP(D11849,'Cross-Page Data'!$I$4:$J$13,2,FALSE),IF(K11849="solar",VLOOKUP('Form 923'!D11849,'Cross-Page Data'!$I$14:$J$117,2,FALSE),K11849))</f>
        <v>solar pv</v>
      </c>
      <c r="K11849" t="str">
        <f>VLOOKUP(E11849,'Cross-Page Data'!$D$4:$F$48,3,FALSE)</f>
        <v>solar</v>
      </c>
      <c r="L11849" t="b">
        <f>IF(AND($P$6=FALSE,OR(C11849="Commercial NAICS Cogen",C11849="Industrial NAICS Cogen",C11849="NAICS-22 Cogen")),FALSE,IF(AND($P$7=FALSE,OR(C11849="Commercial NAICS Cogen",C11849="Commercial NAICS Non-Cogen",C11849="industrial NAICS Cogen", C11849="industrial NAICS non-cogen")),FALSE,TRUE))</f>
        <v>1</v>
      </c>
      <c r="M11849">
        <f t="shared" si="556"/>
        <v>0.7568590350047304</v>
      </c>
      <c r="N11849">
        <f t="shared" si="557"/>
        <v>1</v>
      </c>
    </row>
    <row r="11850" spans="1:14" x14ac:dyDescent="0.2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s="32">
        <f t="shared" si="555"/>
        <v>8902105.4043180905</v>
      </c>
      <c r="J11850" t="str">
        <f>IF(K11850="natural gas",VLOOKUP(D11850,'Cross-Page Data'!$I$4:$J$13,2,FALSE),IF(K11850="solar",VLOOKUP('Form 923'!D11850,'Cross-Page Data'!$I$14:$J$117,2,FALSE),K11850))</f>
        <v>solar pv</v>
      </c>
      <c r="K11850" t="str">
        <f>VLOOKUP(E11850,'Cross-Page Data'!$D$4:$F$48,3,FALSE)</f>
        <v>solar</v>
      </c>
      <c r="L11850" t="b">
        <f>IF(AND($P$6=FALSE,OR(C11850="Commercial NAICS Cogen",C11850="Industrial NAICS Cogen",C11850="NAICS-22 Cogen")),FALSE,IF(AND($P$7=FALSE,OR(C11850="Commercial NAICS Cogen",C11850="Commercial NAICS Non-Cogen",C11850="industrial NAICS Cogen", C11850="industrial NAICS non-cogen")),FALSE,TRUE))</f>
        <v>1</v>
      </c>
      <c r="M11850">
        <f t="shared" si="556"/>
        <v>0.26490066225165565</v>
      </c>
      <c r="N11850">
        <f t="shared" si="557"/>
        <v>1</v>
      </c>
    </row>
    <row r="11851" spans="1:14" x14ac:dyDescent="0.2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s="32">
        <f t="shared" si="555"/>
        <v>12356117.174037909</v>
      </c>
      <c r="J11851" t="str">
        <f>IF(K11851="natural gas",VLOOKUP(D11851,'Cross-Page Data'!$I$4:$J$13,2,FALSE),IF(K11851="solar",VLOOKUP('Form 923'!D11851,'Cross-Page Data'!$I$14:$J$117,2,FALSE),K11851))</f>
        <v>biomass</v>
      </c>
      <c r="K11851" t="str">
        <f>VLOOKUP(E11851,'Cross-Page Data'!$D$4:$F$48,3,FALSE)</f>
        <v>biomass</v>
      </c>
      <c r="L11851" t="b">
        <f>IF(AND($P$6=FALSE,OR(C11851="Commercial NAICS Cogen",C11851="Industrial NAICS Cogen",C11851="NAICS-22 Cogen")),FALSE,IF(AND($P$7=FALSE,OR(C11851="Commercial NAICS Cogen",C11851="Commercial NAICS Non-Cogen",C11851="industrial NAICS Cogen", C11851="industrial NAICS non-cogen")),FALSE,TRUE))</f>
        <v>1</v>
      </c>
      <c r="M11851">
        <f t="shared" si="556"/>
        <v>0.23684210526315788</v>
      </c>
      <c r="N11851">
        <f t="shared" si="557"/>
        <v>1</v>
      </c>
    </row>
    <row r="11852" spans="1:14" x14ac:dyDescent="0.2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s="32" t="str">
        <f t="shared" si="555"/>
        <v/>
      </c>
      <c r="J11852" t="str">
        <f>IF(K11852="natural gas",VLOOKUP(D11852,'Cross-Page Data'!$I$4:$J$13,2,FALSE),IF(K11852="solar",VLOOKUP('Form 923'!D11852,'Cross-Page Data'!$I$14:$J$117,2,FALSE),K11852))</f>
        <v>other</v>
      </c>
      <c r="K11852" t="str">
        <f>VLOOKUP(E11852,'Cross-Page Data'!$D$4:$F$48,3,FALSE)</f>
        <v>other</v>
      </c>
      <c r="L11852" t="b">
        <f>IF(AND($P$6=FALSE,OR(C11852="Commercial NAICS Cogen",C11852="Industrial NAICS Cogen",C11852="NAICS-22 Cogen")),FALSE,IF(AND($P$7=FALSE,OR(C11852="Commercial NAICS Cogen",C11852="Commercial NAICS Non-Cogen",C11852="industrial NAICS Cogen", C11852="industrial NAICS non-cogen")),FALSE,TRUE))</f>
        <v>1</v>
      </c>
      <c r="M11852">
        <f t="shared" si="556"/>
        <v>1.6233766233766235E-3</v>
      </c>
      <c r="N11852">
        <f t="shared" si="557"/>
        <v>0</v>
      </c>
    </row>
    <row r="11853" spans="1:14" x14ac:dyDescent="0.2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s="32">
        <f t="shared" si="555"/>
        <v>8901841.9975440037</v>
      </c>
      <c r="J11853" t="str">
        <f>IF(K11853="natural gas",VLOOKUP(D11853,'Cross-Page Data'!$I$4:$J$13,2,FALSE),IF(K11853="solar",VLOOKUP('Form 923'!D11853,'Cross-Page Data'!$I$14:$J$117,2,FALSE),K11853))</f>
        <v>wind</v>
      </c>
      <c r="K11853" t="str">
        <f>VLOOKUP(E11853,'Cross-Page Data'!$D$4:$F$48,3,FALSE)</f>
        <v>wind</v>
      </c>
      <c r="L11853" t="b">
        <f>IF(AND($P$6=FALSE,OR(C11853="Commercial NAICS Cogen",C11853="Industrial NAICS Cogen",C11853="NAICS-22 Cogen")),FALSE,IF(AND($P$7=FALSE,OR(C11853="Commercial NAICS Cogen",C11853="Commercial NAICS Non-Cogen",C11853="industrial NAICS Cogen", C11853="industrial NAICS non-cogen")),FALSE,TRUE))</f>
        <v>1</v>
      </c>
      <c r="M11853">
        <f t="shared" si="556"/>
        <v>0.93438320209973758</v>
      </c>
      <c r="N11853">
        <f t="shared" si="557"/>
        <v>1</v>
      </c>
    </row>
    <row r="11854" spans="1:14" x14ac:dyDescent="0.2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s="32">
        <f t="shared" si="555"/>
        <v>13364753.665998522</v>
      </c>
      <c r="J11854" t="str">
        <f>IF(K11854="natural gas",VLOOKUP(D11854,'Cross-Page Data'!$I$4:$J$13,2,FALSE),IF(K11854="solar",VLOOKUP('Form 923'!D11854,'Cross-Page Data'!$I$14:$J$117,2,FALSE),K11854))</f>
        <v>biomass</v>
      </c>
      <c r="K11854" t="str">
        <f>VLOOKUP(E11854,'Cross-Page Data'!$D$4:$F$48,3,FALSE)</f>
        <v>biomass</v>
      </c>
      <c r="L11854" t="b">
        <f>IF(AND($P$6=FALSE,OR(C11854="Commercial NAICS Cogen",C11854="Industrial NAICS Cogen",C11854="NAICS-22 Cogen")),FALSE,IF(AND($P$7=FALSE,OR(C11854="Commercial NAICS Cogen",C11854="Commercial NAICS Non-Cogen",C11854="industrial NAICS Cogen", C11854="industrial NAICS non-cogen")),FALSE,TRUE))</f>
        <v>1</v>
      </c>
      <c r="M11854">
        <f t="shared" si="556"/>
        <v>0.17763157894736842</v>
      </c>
      <c r="N11854">
        <f t="shared" si="557"/>
        <v>1</v>
      </c>
    </row>
    <row r="11855" spans="1:14" x14ac:dyDescent="0.2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s="32">
        <f t="shared" si="555"/>
        <v>8902052.1762457248</v>
      </c>
      <c r="J11855" t="str">
        <f>IF(K11855="natural gas",VLOOKUP(D11855,'Cross-Page Data'!$I$4:$J$13,2,FALSE),IF(K11855="solar",VLOOKUP('Form 923'!D11855,'Cross-Page Data'!$I$14:$J$117,2,FALSE),K11855))</f>
        <v>solar pv</v>
      </c>
      <c r="K11855" t="str">
        <f>VLOOKUP(E11855,'Cross-Page Data'!$D$4:$F$48,3,FALSE)</f>
        <v>solar</v>
      </c>
      <c r="L11855" t="b">
        <f>IF(AND($P$6=FALSE,OR(C11855="Commercial NAICS Cogen",C11855="Industrial NAICS Cogen",C11855="NAICS-22 Cogen")),FALSE,IF(AND($P$7=FALSE,OR(C11855="Commercial NAICS Cogen",C11855="Commercial NAICS Non-Cogen",C11855="industrial NAICS Cogen", C11855="industrial NAICS non-cogen")),FALSE,TRUE))</f>
        <v>1</v>
      </c>
      <c r="M11855">
        <f t="shared" si="556"/>
        <v>0.33711762850835697</v>
      </c>
      <c r="N11855">
        <f t="shared" si="557"/>
        <v>1</v>
      </c>
    </row>
    <row r="11856" spans="1:14" x14ac:dyDescent="0.2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s="32">
        <f t="shared" si="555"/>
        <v>12109014.67505241</v>
      </c>
      <c r="J11856" t="str">
        <f>IF(K11856="natural gas",VLOOKUP(D11856,'Cross-Page Data'!$I$4:$J$13,2,FALSE),IF(K11856="solar",VLOOKUP('Form 923'!D11856,'Cross-Page Data'!$I$14:$J$117,2,FALSE),K11856))</f>
        <v>biomass</v>
      </c>
      <c r="K11856" t="str">
        <f>VLOOKUP(E11856,'Cross-Page Data'!$D$4:$F$48,3,FALSE)</f>
        <v>biomass</v>
      </c>
      <c r="L11856" t="b">
        <f>IF(AND($P$6=FALSE,OR(C11856="Commercial NAICS Cogen",C11856="Industrial NAICS Cogen",C11856="NAICS-22 Cogen")),FALSE,IF(AND($P$7=FALSE,OR(C11856="Commercial NAICS Cogen",C11856="Commercial NAICS Non-Cogen",C11856="industrial NAICS Cogen", C11856="industrial NAICS non-cogen")),FALSE,TRUE))</f>
        <v>1</v>
      </c>
      <c r="M11856">
        <f t="shared" si="556"/>
        <v>0.26864035087719296</v>
      </c>
      <c r="N11856">
        <f t="shared" si="557"/>
        <v>1</v>
      </c>
    </row>
    <row r="11857" spans="1:14" x14ac:dyDescent="0.2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s="32">
        <f t="shared" si="555"/>
        <v>8902415.6900263093</v>
      </c>
      <c r="J11857" t="str">
        <f>IF(K11857="natural gas",VLOOKUP(D11857,'Cross-Page Data'!$I$4:$J$13,2,FALSE),IF(K11857="solar",VLOOKUP('Form 923'!D11857,'Cross-Page Data'!$I$14:$J$117,2,FALSE),K11857))</f>
        <v>solar pv</v>
      </c>
      <c r="K11857" t="str">
        <f>VLOOKUP(E11857,'Cross-Page Data'!$D$4:$F$48,3,FALSE)</f>
        <v>solar</v>
      </c>
      <c r="L11857" t="b">
        <f>IF(AND($P$6=FALSE,OR(C11857="Commercial NAICS Cogen",C11857="Industrial NAICS Cogen",C11857="NAICS-22 Cogen")),FALSE,IF(AND($P$7=FALSE,OR(C11857="Commercial NAICS Cogen",C11857="Commercial NAICS Non-Cogen",C11857="industrial NAICS Cogen", C11857="industrial NAICS non-cogen")),FALSE,TRUE))</f>
        <v>1</v>
      </c>
      <c r="M11857">
        <f t="shared" si="556"/>
        <v>9.0823084200567644E-2</v>
      </c>
      <c r="N11857">
        <f t="shared" si="557"/>
        <v>1</v>
      </c>
    </row>
    <row r="11858" spans="1:14" x14ac:dyDescent="0.2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s="32">
        <f t="shared" si="555"/>
        <v>8902486.5919063874</v>
      </c>
      <c r="J11858" t="str">
        <f>IF(K11858="natural gas",VLOOKUP(D11858,'Cross-Page Data'!$I$4:$J$13,2,FALSE),IF(K11858="solar",VLOOKUP('Form 923'!D11858,'Cross-Page Data'!$I$14:$J$117,2,FALSE),K11858))</f>
        <v>solar pv</v>
      </c>
      <c r="K11858" t="str">
        <f>VLOOKUP(E11858,'Cross-Page Data'!$D$4:$F$48,3,FALSE)</f>
        <v>solar</v>
      </c>
      <c r="L11858" t="b">
        <f>IF(AND($P$6=FALSE,OR(C11858="Commercial NAICS Cogen",C11858="Industrial NAICS Cogen",C11858="NAICS-22 Cogen")),FALSE,IF(AND($P$7=FALSE,OR(C11858="Commercial NAICS Cogen",C11858="Commercial NAICS Non-Cogen",C11858="industrial NAICS Cogen", C11858="industrial NAICS non-cogen")),FALSE,TRUE))</f>
        <v>1</v>
      </c>
      <c r="M11858">
        <f t="shared" si="556"/>
        <v>7.4739829706717123E-2</v>
      </c>
      <c r="N11858">
        <f t="shared" si="557"/>
        <v>1</v>
      </c>
    </row>
    <row r="11859" spans="1:14" x14ac:dyDescent="0.2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s="32">
        <f t="shared" si="555"/>
        <v>8902083.333333334</v>
      </c>
      <c r="J11859" t="str">
        <f>IF(K11859="natural gas",VLOOKUP(D11859,'Cross-Page Data'!$I$4:$J$13,2,FALSE),IF(K11859="solar",VLOOKUP('Form 923'!D11859,'Cross-Page Data'!$I$14:$J$117,2,FALSE),K11859))</f>
        <v>solar pv</v>
      </c>
      <c r="K11859" t="str">
        <f>VLOOKUP(E11859,'Cross-Page Data'!$D$4:$F$48,3,FALSE)</f>
        <v>solar</v>
      </c>
      <c r="L11859" t="b">
        <f>IF(AND($P$6=FALSE,OR(C11859="Commercial NAICS Cogen",C11859="Industrial NAICS Cogen",C11859="NAICS-22 Cogen")),FALSE,IF(AND($P$7=FALSE,OR(C11859="Commercial NAICS Cogen",C11859="Commercial NAICS Non-Cogen",C11859="industrial NAICS Cogen", C11859="industrial NAICS non-cogen")),FALSE,TRUE))</f>
        <v>1</v>
      </c>
      <c r="M11859">
        <f t="shared" si="556"/>
        <v>0.28760643330179753</v>
      </c>
      <c r="N11859">
        <f t="shared" si="557"/>
        <v>1</v>
      </c>
    </row>
    <row r="11860" spans="1:14" x14ac:dyDescent="0.2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s="32">
        <f t="shared" si="555"/>
        <v>8902286.4019253906</v>
      </c>
      <c r="J11860" t="str">
        <f>IF(K11860="natural gas",VLOOKUP(D11860,'Cross-Page Data'!$I$4:$J$13,2,FALSE),IF(K11860="solar",VLOOKUP('Form 923'!D11860,'Cross-Page Data'!$I$14:$J$117,2,FALSE),K11860))</f>
        <v>solar pv</v>
      </c>
      <c r="K11860" t="str">
        <f>VLOOKUP(E11860,'Cross-Page Data'!$D$4:$F$48,3,FALSE)</f>
        <v>solar</v>
      </c>
      <c r="L11860" t="b">
        <f>IF(AND($P$6=FALSE,OR(C11860="Commercial NAICS Cogen",C11860="Industrial NAICS Cogen",C11860="NAICS-22 Cogen")),FALSE,IF(AND($P$7=FALSE,OR(C11860="Commercial NAICS Cogen",C11860="Commercial NAICS Non-Cogen",C11860="industrial NAICS Cogen", C11860="industrial NAICS non-cogen")),FALSE,TRUE))</f>
        <v>1</v>
      </c>
      <c r="M11860">
        <f t="shared" si="556"/>
        <v>0.13276568905707978</v>
      </c>
      <c r="N11860">
        <f t="shared" si="557"/>
        <v>1</v>
      </c>
    </row>
    <row r="11861" spans="1:14" x14ac:dyDescent="0.2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s="32">
        <f t="shared" si="555"/>
        <v>8902837.9028379023</v>
      </c>
      <c r="J11861" t="str">
        <f>IF(K11861="natural gas",VLOOKUP(D11861,'Cross-Page Data'!$I$4:$J$13,2,FALSE),IF(K11861="solar",VLOOKUP('Form 923'!D11861,'Cross-Page Data'!$I$14:$J$117,2,FALSE),K11861))</f>
        <v>solar pv</v>
      </c>
      <c r="K11861" t="str">
        <f>VLOOKUP(E11861,'Cross-Page Data'!$D$4:$F$48,3,FALSE)</f>
        <v>solar</v>
      </c>
      <c r="L11861" t="b">
        <f>IF(AND($P$6=FALSE,OR(C11861="Commercial NAICS Cogen",C11861="Industrial NAICS Cogen",C11861="NAICS-22 Cogen")),FALSE,IF(AND($P$7=FALSE,OR(C11861="Commercial NAICS Cogen",C11861="Commercial NAICS Non-Cogen",C11861="industrial NAICS Cogen", C11861="industrial NAICS non-cogen")),FALSE,TRUE))</f>
        <v>1</v>
      </c>
      <c r="M11861">
        <f t="shared" si="556"/>
        <v>3.5320088300220751E-2</v>
      </c>
      <c r="N11861">
        <f t="shared" si="557"/>
        <v>0</v>
      </c>
    </row>
    <row r="11862" spans="1:14" x14ac:dyDescent="0.2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s="32">
        <f t="shared" si="555"/>
        <v>8901998.2993197273</v>
      </c>
      <c r="J11862" t="str">
        <f>IF(K11862="natural gas",VLOOKUP(D11862,'Cross-Page Data'!$I$4:$J$13,2,FALSE),IF(K11862="solar",VLOOKUP('Form 923'!D11862,'Cross-Page Data'!$I$14:$J$117,2,FALSE),K11862))</f>
        <v>solar pv</v>
      </c>
      <c r="K11862" t="str">
        <f>VLOOKUP(E11862,'Cross-Page Data'!$D$4:$F$48,3,FALSE)</f>
        <v>solar</v>
      </c>
      <c r="L11862" t="b">
        <f>IF(AND($P$6=FALSE,OR(C11862="Commercial NAICS Cogen",C11862="Industrial NAICS Cogen",C11862="NAICS-22 Cogen")),FALSE,IF(AND($P$7=FALSE,OR(C11862="Commercial NAICS Cogen",C11862="Commercial NAICS Non-Cogen",C11862="industrial NAICS Cogen", C11862="industrial NAICS non-cogen")),FALSE,TRUE))</f>
        <v>1</v>
      </c>
      <c r="M11862">
        <f t="shared" si="556"/>
        <v>0.50930305897193318</v>
      </c>
      <c r="N11862">
        <f t="shared" si="557"/>
        <v>1</v>
      </c>
    </row>
    <row r="11863" spans="1:14" x14ac:dyDescent="0.2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s="32">
        <f t="shared" si="555"/>
        <v>8902115.5667824429</v>
      </c>
      <c r="J11863" t="str">
        <f>IF(K11863="natural gas",VLOOKUP(D11863,'Cross-Page Data'!$I$4:$J$13,2,FALSE),IF(K11863="solar",VLOOKUP('Form 923'!D11863,'Cross-Page Data'!$I$14:$J$117,2,FALSE),K11863))</f>
        <v>solar pv</v>
      </c>
      <c r="K11863" t="str">
        <f>VLOOKUP(E11863,'Cross-Page Data'!$D$4:$F$48,3,FALSE)</f>
        <v>solar</v>
      </c>
      <c r="L11863" t="b">
        <f>IF(AND($P$6=FALSE,OR(C11863="Commercial NAICS Cogen",C11863="Industrial NAICS Cogen",C11863="NAICS-22 Cogen")),FALSE,IF(AND($P$7=FALSE,OR(C11863="Commercial NAICS Cogen",C11863="Commercial NAICS Non-Cogen",C11863="industrial NAICS Cogen", C11863="industrial NAICS non-cogen")),FALSE,TRUE))</f>
        <v>1</v>
      </c>
      <c r="M11863">
        <f t="shared" si="556"/>
        <v>0.2510249132765689</v>
      </c>
      <c r="N11863">
        <f t="shared" si="557"/>
        <v>1</v>
      </c>
    </row>
    <row r="11864" spans="1:14" x14ac:dyDescent="0.2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s="32">
        <f t="shared" si="555"/>
        <v>8902115.3846153859</v>
      </c>
      <c r="J11864" t="str">
        <f>IF(K11864="natural gas",VLOOKUP(D11864,'Cross-Page Data'!$I$4:$J$13,2,FALSE),IF(K11864="solar",VLOOKUP('Form 923'!D11864,'Cross-Page Data'!$I$14:$J$117,2,FALSE),K11864))</f>
        <v>solar pv</v>
      </c>
      <c r="K11864" t="str">
        <f>VLOOKUP(E11864,'Cross-Page Data'!$D$4:$F$48,3,FALSE)</f>
        <v>solar</v>
      </c>
      <c r="L11864" t="b">
        <f>IF(AND($P$6=FALSE,OR(C11864="Commercial NAICS Cogen",C11864="Industrial NAICS Cogen",C11864="NAICS-22 Cogen")),FALSE,IF(AND($P$7=FALSE,OR(C11864="Commercial NAICS Cogen",C11864="Commercial NAICS Non-Cogen",C11864="industrial NAICS Cogen", C11864="industrial NAICS non-cogen")),FALSE,TRUE))</f>
        <v>1</v>
      </c>
      <c r="M11864">
        <f t="shared" si="556"/>
        <v>0.25228634500157682</v>
      </c>
      <c r="N11864">
        <f t="shared" si="557"/>
        <v>1</v>
      </c>
    </row>
    <row r="11865" spans="1:14" x14ac:dyDescent="0.2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s="32">
        <f t="shared" si="555"/>
        <v>8901850.481125094</v>
      </c>
      <c r="J11865" t="str">
        <f>IF(K11865="natural gas",VLOOKUP(D11865,'Cross-Page Data'!$I$4:$J$13,2,FALSE),IF(K11865="solar",VLOOKUP('Form 923'!D11865,'Cross-Page Data'!$I$14:$J$117,2,FALSE),K11865))</f>
        <v>solar pv</v>
      </c>
      <c r="K11865" t="str">
        <f>VLOOKUP(E11865,'Cross-Page Data'!$D$4:$F$48,3,FALSE)</f>
        <v>solar</v>
      </c>
      <c r="L11865" t="b">
        <f>IF(AND($P$6=FALSE,OR(C11865="Commercial NAICS Cogen",C11865="Industrial NAICS Cogen",C11865="NAICS-22 Cogen")),FALSE,IF(AND($P$7=FALSE,OR(C11865="Commercial NAICS Cogen",C11865="Commercial NAICS Non-Cogen",C11865="industrial NAICS Cogen", C11865="industrial NAICS non-cogen")),FALSE,TRUE))</f>
        <v>1</v>
      </c>
      <c r="M11865">
        <f t="shared" si="556"/>
        <v>0.76379690949227375</v>
      </c>
      <c r="N11865">
        <f t="shared" si="557"/>
        <v>1</v>
      </c>
    </row>
    <row r="11866" spans="1:14" x14ac:dyDescent="0.2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s="32">
        <f t="shared" si="555"/>
        <v>8901869.1588785052</v>
      </c>
      <c r="J11866" t="str">
        <f>IF(K11866="natural gas",VLOOKUP(D11866,'Cross-Page Data'!$I$4:$J$13,2,FALSE),IF(K11866="solar",VLOOKUP('Form 923'!D11866,'Cross-Page Data'!$I$14:$J$117,2,FALSE),K11866))</f>
        <v>solar pv</v>
      </c>
      <c r="K11866" t="str">
        <f>VLOOKUP(E11866,'Cross-Page Data'!$D$4:$F$48,3,FALSE)</f>
        <v>solar</v>
      </c>
      <c r="L11866" t="b">
        <f>IF(AND($P$6=FALSE,OR(C11866="Commercial NAICS Cogen",C11866="Industrial NAICS Cogen",C11866="NAICS-22 Cogen")),FALSE,IF(AND($P$7=FALSE,OR(C11866="Commercial NAICS Cogen",C11866="Commercial NAICS Non-Cogen",C11866="industrial NAICS Cogen", C11866="industrial NAICS non-cogen")),FALSE,TRUE))</f>
        <v>1</v>
      </c>
      <c r="M11866">
        <f t="shared" si="556"/>
        <v>0.74329864396089562</v>
      </c>
      <c r="N11866">
        <f t="shared" si="557"/>
        <v>1</v>
      </c>
    </row>
    <row r="11867" spans="1:14" x14ac:dyDescent="0.2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s="32">
        <f t="shared" si="555"/>
        <v>8902337.2287145238</v>
      </c>
      <c r="J11867" t="str">
        <f>IF(K11867="natural gas",VLOOKUP(D11867,'Cross-Page Data'!$I$4:$J$13,2,FALSE),IF(K11867="solar",VLOOKUP('Form 923'!D11867,'Cross-Page Data'!$I$14:$J$117,2,FALSE),K11867))</f>
        <v>solar pv</v>
      </c>
      <c r="K11867" t="str">
        <f>VLOOKUP(E11867,'Cross-Page Data'!$D$4:$F$48,3,FALSE)</f>
        <v>solar</v>
      </c>
      <c r="L11867" t="b">
        <f>IF(AND($P$6=FALSE,OR(C11867="Commercial NAICS Cogen",C11867="Industrial NAICS Cogen",C11867="NAICS-22 Cogen")),FALSE,IF(AND($P$7=FALSE,OR(C11867="Commercial NAICS Cogen",C11867="Commercial NAICS Non-Cogen",C11867="industrial NAICS Cogen", C11867="industrial NAICS non-cogen")),FALSE,TRUE))</f>
        <v>1</v>
      </c>
      <c r="M11867">
        <f t="shared" si="556"/>
        <v>0.11542100283822138</v>
      </c>
      <c r="N11867">
        <f t="shared" si="557"/>
        <v>1</v>
      </c>
    </row>
    <row r="11868" spans="1:14" x14ac:dyDescent="0.2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s="32">
        <f t="shared" si="555"/>
        <v>8901920.9456963427</v>
      </c>
      <c r="J11868" t="str">
        <f>IF(K11868="natural gas",VLOOKUP(D11868,'Cross-Page Data'!$I$4:$J$13,2,FALSE),IF(K11868="solar",VLOOKUP('Form 923'!D11868,'Cross-Page Data'!$I$14:$J$117,2,FALSE),K11868))</f>
        <v>solar pv</v>
      </c>
      <c r="K11868" t="str">
        <f>VLOOKUP(E11868,'Cross-Page Data'!$D$4:$F$48,3,FALSE)</f>
        <v>solar</v>
      </c>
      <c r="L11868" t="b">
        <f>IF(AND($P$6=FALSE,OR(C11868="Commercial NAICS Cogen",C11868="Industrial NAICS Cogen",C11868="NAICS-22 Cogen")),FALSE,IF(AND($P$7=FALSE,OR(C11868="Commercial NAICS Cogen",C11868="Commercial NAICS Non-Cogen",C11868="industrial NAICS Cogen", C11868="industrial NAICS non-cogen")),FALSE,TRUE))</f>
        <v>1</v>
      </c>
      <c r="M11868">
        <f t="shared" si="556"/>
        <v>0.68495742667928095</v>
      </c>
      <c r="N11868">
        <f t="shared" si="557"/>
        <v>1</v>
      </c>
    </row>
    <row r="11869" spans="1:14" x14ac:dyDescent="0.2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s="32">
        <f t="shared" si="555"/>
        <v>8901983.6639439911</v>
      </c>
      <c r="J11869" t="str">
        <f>IF(K11869="natural gas",VLOOKUP(D11869,'Cross-Page Data'!$I$4:$J$13,2,FALSE),IF(K11869="solar",VLOOKUP('Form 923'!D11869,'Cross-Page Data'!$I$14:$J$117,2,FALSE),K11869))</f>
        <v>solar pv</v>
      </c>
      <c r="K11869" t="str">
        <f>VLOOKUP(E11869,'Cross-Page Data'!$D$4:$F$48,3,FALSE)</f>
        <v>solar</v>
      </c>
      <c r="L11869" t="b">
        <f>IF(AND($P$6=FALSE,OR(C11869="Commercial NAICS Cogen",C11869="Industrial NAICS Cogen",C11869="NAICS-22 Cogen")),FALSE,IF(AND($P$7=FALSE,OR(C11869="Commercial NAICS Cogen",C11869="Commercial NAICS Non-Cogen",C11869="industrial NAICS Cogen", C11869="industrial NAICS non-cogen")),FALSE,TRUE))</f>
        <v>1</v>
      </c>
      <c r="M11869">
        <f t="shared" si="556"/>
        <v>0.57647429832860297</v>
      </c>
      <c r="N11869">
        <f t="shared" si="557"/>
        <v>1</v>
      </c>
    </row>
    <row r="11870" spans="1:14" x14ac:dyDescent="0.2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s="32">
        <f t="shared" si="555"/>
        <v>8901792.4386202749</v>
      </c>
      <c r="J11870" t="str">
        <f>IF(K11870="natural gas",VLOOKUP(D11870,'Cross-Page Data'!$I$4:$J$13,2,FALSE),IF(K11870="solar",VLOOKUP('Form 923'!D11870,'Cross-Page Data'!$I$14:$J$117,2,FALSE),K11870))</f>
        <v>solar pv</v>
      </c>
      <c r="K11870" t="str">
        <f>VLOOKUP(E11870,'Cross-Page Data'!$D$4:$F$48,3,FALSE)</f>
        <v>solar</v>
      </c>
      <c r="L11870" t="b">
        <f>IF(AND($P$6=FALSE,OR(C11870="Commercial NAICS Cogen",C11870="Industrial NAICS Cogen",C11870="NAICS-22 Cogen")),FALSE,IF(AND($P$7=FALSE,OR(C11870="Commercial NAICS Cogen",C11870="Commercial NAICS Non-Cogen",C11870="industrial NAICS Cogen", C11870="industrial NAICS non-cogen")),FALSE,TRUE))</f>
        <v>1</v>
      </c>
      <c r="M11870">
        <f t="shared" si="556"/>
        <v>0.80353200883002207</v>
      </c>
      <c r="N11870">
        <f t="shared" si="557"/>
        <v>1</v>
      </c>
    </row>
    <row r="11871" spans="1:14" x14ac:dyDescent="0.2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s="32">
        <f t="shared" si="555"/>
        <v>8902134.6469622329</v>
      </c>
      <c r="J11871" t="str">
        <f>IF(K11871="natural gas",VLOOKUP(D11871,'Cross-Page Data'!$I$4:$J$13,2,FALSE),IF(K11871="solar",VLOOKUP('Form 923'!D11871,'Cross-Page Data'!$I$14:$J$117,2,FALSE),K11871))</f>
        <v>solar pv</v>
      </c>
      <c r="K11871" t="str">
        <f>VLOOKUP(E11871,'Cross-Page Data'!$D$4:$F$48,3,FALSE)</f>
        <v>solar</v>
      </c>
      <c r="L11871" t="b">
        <f>IF(AND($P$6=FALSE,OR(C11871="Commercial NAICS Cogen",C11871="Industrial NAICS Cogen",C11871="NAICS-22 Cogen")),FALSE,IF(AND($P$7=FALSE,OR(C11871="Commercial NAICS Cogen",C11871="Commercial NAICS Non-Cogen",C11871="industrial NAICS Cogen", C11871="industrial NAICS non-cogen")),FALSE,TRUE))</f>
        <v>1</v>
      </c>
      <c r="M11871">
        <f t="shared" si="556"/>
        <v>0.22863450015767897</v>
      </c>
      <c r="N11871">
        <f t="shared" si="557"/>
        <v>1</v>
      </c>
    </row>
    <row r="11872" spans="1:14" ht="26.25" x14ac:dyDescent="0.2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s="32">
        <f t="shared" si="555"/>
        <v>11461510.381017568</v>
      </c>
      <c r="J11872" t="str">
        <f>IF(K11872="natural gas",VLOOKUP(D11872,'Cross-Page Data'!$I$4:$J$13,2,FALSE),IF(K11872="solar",VLOOKUP('Form 923'!D11872,'Cross-Page Data'!$I$14:$J$117,2,FALSE),K11872))</f>
        <v>biomass</v>
      </c>
      <c r="K11872" t="str">
        <f>VLOOKUP(E11872,'Cross-Page Data'!$D$4:$F$48,3,FALSE)</f>
        <v>biomass</v>
      </c>
      <c r="L11872" t="b">
        <f>IF(AND($P$6=FALSE,OR(C11872="Commercial NAICS Cogen",C11872="Industrial NAICS Cogen",C11872="NAICS-22 Cogen")),FALSE,IF(AND($P$7=FALSE,OR(C11872="Commercial NAICS Cogen",C11872="Commercial NAICS Non-Cogen",C11872="industrial NAICS Cogen", C11872="industrial NAICS non-cogen")),FALSE,TRUE))</f>
        <v>0</v>
      </c>
      <c r="M11872">
        <f t="shared" si="556"/>
        <v>0.34649122807017546</v>
      </c>
      <c r="N11872">
        <f t="shared" si="557"/>
        <v>1</v>
      </c>
    </row>
    <row r="11873" spans="1:14" x14ac:dyDescent="0.2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s="32">
        <f t="shared" si="555"/>
        <v>8901552.6924347542</v>
      </c>
      <c r="J11873" t="str">
        <f>IF(K11873="natural gas",VLOOKUP(D11873,'Cross-Page Data'!$I$4:$J$13,2,FALSE),IF(K11873="solar",VLOOKUP('Form 923'!D11873,'Cross-Page Data'!$I$14:$J$117,2,FALSE),K11873))</f>
        <v>solar pv</v>
      </c>
      <c r="K11873" t="str">
        <f>VLOOKUP(E11873,'Cross-Page Data'!$D$4:$F$48,3,FALSE)</f>
        <v>solar</v>
      </c>
      <c r="L11873" t="b">
        <f>IF(AND($P$6=FALSE,OR(C11873="Commercial NAICS Cogen",C11873="Industrial NAICS Cogen",C11873="NAICS-22 Cogen")),FALSE,IF(AND($P$7=FALSE,OR(C11873="Commercial NAICS Cogen",C11873="Commercial NAICS Non-Cogen",C11873="industrial NAICS Cogen", C11873="industrial NAICS non-cogen")),FALSE,TRUE))</f>
        <v>1</v>
      </c>
      <c r="M11873">
        <f t="shared" si="556"/>
        <v>0.8848943550930306</v>
      </c>
      <c r="N11873">
        <f t="shared" si="557"/>
        <v>1</v>
      </c>
    </row>
    <row r="11874" spans="1:14" x14ac:dyDescent="0.2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s="32">
        <f t="shared" si="555"/>
        <v>8902020.481594244</v>
      </c>
      <c r="J11874" t="str">
        <f>IF(K11874="natural gas",VLOOKUP(D11874,'Cross-Page Data'!$I$4:$J$13,2,FALSE),IF(K11874="solar",VLOOKUP('Form 923'!D11874,'Cross-Page Data'!$I$14:$J$117,2,FALSE),K11874))</f>
        <v>solar pv</v>
      </c>
      <c r="K11874" t="str">
        <f>VLOOKUP(E11874,'Cross-Page Data'!$D$4:$F$48,3,FALSE)</f>
        <v>solar</v>
      </c>
      <c r="L11874" t="b">
        <f>IF(AND($P$6=FALSE,OR(C11874="Commercial NAICS Cogen",C11874="Industrial NAICS Cogen",C11874="NAICS-22 Cogen")),FALSE,IF(AND($P$7=FALSE,OR(C11874="Commercial NAICS Cogen",C11874="Commercial NAICS Non-Cogen",C11874="industrial NAICS Cogen", C11874="industrial NAICS non-cogen")),FALSE,TRUE))</f>
        <v>1</v>
      </c>
      <c r="M11874">
        <f t="shared" si="556"/>
        <v>0.40018921475875119</v>
      </c>
      <c r="N11874">
        <f t="shared" si="557"/>
        <v>1</v>
      </c>
    </row>
    <row r="11875" spans="1:14" x14ac:dyDescent="0.2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s="32">
        <f t="shared" si="555"/>
        <v>8901104.9723756909</v>
      </c>
      <c r="J11875" t="str">
        <f>IF(K11875="natural gas",VLOOKUP(D11875,'Cross-Page Data'!$I$4:$J$13,2,FALSE),IF(K11875="solar",VLOOKUP('Form 923'!D11875,'Cross-Page Data'!$I$14:$J$117,2,FALSE),K11875))</f>
        <v>solar pv</v>
      </c>
      <c r="K11875" t="str">
        <f>VLOOKUP(E11875,'Cross-Page Data'!$D$4:$F$48,3,FALSE)</f>
        <v>solar</v>
      </c>
      <c r="L11875" t="b">
        <f>IF(AND($P$6=FALSE,OR(C11875="Commercial NAICS Cogen",C11875="Industrial NAICS Cogen",C11875="NAICS-22 Cogen")),FALSE,IF(AND($P$7=FALSE,OR(C11875="Commercial NAICS Cogen",C11875="Commercial NAICS Non-Cogen",C11875="industrial NAICS Cogen", C11875="industrial NAICS non-cogen")),FALSE,TRUE))</f>
        <v>1</v>
      </c>
      <c r="M11875">
        <f t="shared" si="556"/>
        <v>0.93850520340586563</v>
      </c>
      <c r="N11875">
        <f t="shared" si="557"/>
        <v>1</v>
      </c>
    </row>
    <row r="11876" spans="1:14" x14ac:dyDescent="0.2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s="32">
        <f t="shared" si="555"/>
        <v>8902100.2710027117</v>
      </c>
      <c r="J11876" t="str">
        <f>IF(K11876="natural gas",VLOOKUP(D11876,'Cross-Page Data'!$I$4:$J$13,2,FALSE),IF(K11876="solar",VLOOKUP('Form 923'!D11876,'Cross-Page Data'!$I$14:$J$117,2,FALSE),K11876))</f>
        <v>solar pv</v>
      </c>
      <c r="K11876" t="str">
        <f>VLOOKUP(E11876,'Cross-Page Data'!$D$4:$F$48,3,FALSE)</f>
        <v>solar</v>
      </c>
      <c r="L11876" t="b">
        <f>IF(AND($P$6=FALSE,OR(C11876="Commercial NAICS Cogen",C11876="Industrial NAICS Cogen",C11876="NAICS-22 Cogen")),FALSE,IF(AND($P$7=FALSE,OR(C11876="Commercial NAICS Cogen",C11876="Commercial NAICS Non-Cogen",C11876="industrial NAICS Cogen", C11876="industrial NAICS non-cogen")),FALSE,TRUE))</f>
        <v>1</v>
      </c>
      <c r="M11876">
        <f t="shared" si="556"/>
        <v>0.27089246294544306</v>
      </c>
      <c r="N11876">
        <f t="shared" si="557"/>
        <v>1</v>
      </c>
    </row>
    <row r="11877" spans="1:14" x14ac:dyDescent="0.2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s="32">
        <f t="shared" si="555"/>
        <v>8901932.5064897612</v>
      </c>
      <c r="J11877" t="str">
        <f>IF(K11877="natural gas",VLOOKUP(D11877,'Cross-Page Data'!$I$4:$J$13,2,FALSE),IF(K11877="solar",VLOOKUP('Form 923'!D11877,'Cross-Page Data'!$I$14:$J$117,2,FALSE),K11877))</f>
        <v>solar pv</v>
      </c>
      <c r="K11877" t="str">
        <f>VLOOKUP(E11877,'Cross-Page Data'!$D$4:$F$48,3,FALSE)</f>
        <v>solar</v>
      </c>
      <c r="L11877" t="b">
        <f>IF(AND($P$6=FALSE,OR(C11877="Commercial NAICS Cogen",C11877="Industrial NAICS Cogen",C11877="NAICS-22 Cogen")),FALSE,IF(AND($P$7=FALSE,OR(C11877="Commercial NAICS Cogen",C11877="Commercial NAICS Non-Cogen",C11877="industrial NAICS Cogen", C11877="industrial NAICS non-cogen")),FALSE,TRUE))</f>
        <v>1</v>
      </c>
      <c r="M11877">
        <f t="shared" si="556"/>
        <v>0.67013560391043836</v>
      </c>
      <c r="N11877">
        <f t="shared" si="557"/>
        <v>1</v>
      </c>
    </row>
    <row r="11878" spans="1:14" x14ac:dyDescent="0.2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s="32">
        <f t="shared" si="555"/>
        <v>8902001.9373587351</v>
      </c>
      <c r="J11878" t="str">
        <f>IF(K11878="natural gas",VLOOKUP(D11878,'Cross-Page Data'!$I$4:$J$13,2,FALSE),IF(K11878="solar",VLOOKUP('Form 923'!D11878,'Cross-Page Data'!$I$14:$J$117,2,FALSE),K11878))</f>
        <v>solar pv</v>
      </c>
      <c r="K11878" t="str">
        <f>VLOOKUP(E11878,'Cross-Page Data'!$D$4:$F$48,3,FALSE)</f>
        <v>solar</v>
      </c>
      <c r="L11878" t="b">
        <f>IF(AND($P$6=FALSE,OR(C11878="Commercial NAICS Cogen",C11878="Industrial NAICS Cogen",C11878="NAICS-22 Cogen")),FALSE,IF(AND($P$7=FALSE,OR(C11878="Commercial NAICS Cogen",C11878="Commercial NAICS Non-Cogen",C11878="industrial NAICS Cogen", C11878="industrial NAICS non-cogen")),FALSE,TRUE))</f>
        <v>1</v>
      </c>
      <c r="M11878">
        <f t="shared" si="556"/>
        <v>0.47808262377798799</v>
      </c>
      <c r="N11878">
        <f t="shared" si="557"/>
        <v>1</v>
      </c>
    </row>
    <row r="11879" spans="1:14" x14ac:dyDescent="0.2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s="32">
        <f t="shared" si="555"/>
        <v>8901987.31501057</v>
      </c>
      <c r="J11879" t="str">
        <f>IF(K11879="natural gas",VLOOKUP(D11879,'Cross-Page Data'!$I$4:$J$13,2,FALSE),IF(K11879="solar",VLOOKUP('Form 923'!D11879,'Cross-Page Data'!$I$14:$J$117,2,FALSE),K11879))</f>
        <v>solar pv</v>
      </c>
      <c r="K11879" t="str">
        <f>VLOOKUP(E11879,'Cross-Page Data'!$D$4:$F$48,3,FALSE)</f>
        <v>solar</v>
      </c>
      <c r="L11879" t="b">
        <f>IF(AND($P$6=FALSE,OR(C11879="Commercial NAICS Cogen",C11879="Industrial NAICS Cogen",C11879="NAICS-22 Cogen")),FALSE,IF(AND($P$7=FALSE,OR(C11879="Commercial NAICS Cogen",C11879="Commercial NAICS Non-Cogen",C11879="industrial NAICS Cogen", C11879="industrial NAICS non-cogen")),FALSE,TRUE))</f>
        <v>1</v>
      </c>
      <c r="M11879">
        <f t="shared" si="556"/>
        <v>0.56070640176600439</v>
      </c>
      <c r="N11879">
        <f t="shared" si="557"/>
        <v>1</v>
      </c>
    </row>
    <row r="11880" spans="1:14" x14ac:dyDescent="0.2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s="32">
        <f t="shared" si="555"/>
        <v>8901949.8607242331</v>
      </c>
      <c r="J11880" t="str">
        <f>IF(K11880="natural gas",VLOOKUP(D11880,'Cross-Page Data'!$I$4:$J$13,2,FALSE),IF(K11880="solar",VLOOKUP('Form 923'!D11880,'Cross-Page Data'!$I$14:$J$117,2,FALSE),K11880))</f>
        <v>solar pv</v>
      </c>
      <c r="K11880" t="str">
        <f>VLOOKUP(E11880,'Cross-Page Data'!$D$4:$F$48,3,FALSE)</f>
        <v>solar</v>
      </c>
      <c r="L11880" t="b">
        <f>IF(AND($P$6=FALSE,OR(C11880="Commercial NAICS Cogen",C11880="Industrial NAICS Cogen",C11880="NAICS-22 Cogen")),FALSE,IF(AND($P$7=FALSE,OR(C11880="Commercial NAICS Cogen",C11880="Commercial NAICS Non-Cogen",C11880="industrial NAICS Cogen", C11880="industrial NAICS non-cogen")),FALSE,TRUE))</f>
        <v>1</v>
      </c>
      <c r="M11880">
        <f t="shared" si="556"/>
        <v>0.64679911699779247</v>
      </c>
      <c r="N11880">
        <f t="shared" si="557"/>
        <v>1</v>
      </c>
    </row>
    <row r="11881" spans="1:14" x14ac:dyDescent="0.2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s="32">
        <f t="shared" si="555"/>
        <v>8902086.6773675755</v>
      </c>
      <c r="J11881" t="str">
        <f>IF(K11881="natural gas",VLOOKUP(D11881,'Cross-Page Data'!$I$4:$J$13,2,FALSE),IF(K11881="solar",VLOOKUP('Form 923'!D11881,'Cross-Page Data'!$I$14:$J$117,2,FALSE),K11881))</f>
        <v>solar pv</v>
      </c>
      <c r="K11881" t="str">
        <f>VLOOKUP(E11881,'Cross-Page Data'!$D$4:$F$48,3,FALSE)</f>
        <v>solar</v>
      </c>
      <c r="L11881" t="b">
        <f>IF(AND($P$6=FALSE,OR(C11881="Commercial NAICS Cogen",C11881="Industrial NAICS Cogen",C11881="NAICS-22 Cogen")),FALSE,IF(AND($P$7=FALSE,OR(C11881="Commercial NAICS Cogen",C11881="Commercial NAICS Non-Cogen",C11881="industrial NAICS Cogen", C11881="industrial NAICS non-cogen")),FALSE,TRUE))</f>
        <v>1</v>
      </c>
      <c r="M11881">
        <f t="shared" si="556"/>
        <v>0.28445285398927783</v>
      </c>
      <c r="N11881">
        <f t="shared" si="557"/>
        <v>1</v>
      </c>
    </row>
    <row r="11882" spans="1:14" x14ac:dyDescent="0.2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s="32">
        <f t="shared" si="555"/>
        <v>8903159.3406593408</v>
      </c>
      <c r="J11882" t="str">
        <f>IF(K11882="natural gas",VLOOKUP(D11882,'Cross-Page Data'!$I$4:$J$13,2,FALSE),IF(K11882="solar",VLOOKUP('Form 923'!D11882,'Cross-Page Data'!$I$14:$J$117,2,FALSE),K11882))</f>
        <v>solar pv</v>
      </c>
      <c r="K11882" t="str">
        <f>VLOOKUP(E11882,'Cross-Page Data'!$D$4:$F$48,3,FALSE)</f>
        <v>solar</v>
      </c>
      <c r="L11882" t="b">
        <f>IF(AND($P$6=FALSE,OR(C11882="Commercial NAICS Cogen",C11882="Industrial NAICS Cogen",C11882="NAICS-22 Cogen")),FALSE,IF(AND($P$7=FALSE,OR(C11882="Commercial NAICS Cogen",C11882="Commercial NAICS Non-Cogen",C11882="industrial NAICS Cogen", C11882="industrial NAICS non-cogen")),FALSE,TRUE))</f>
        <v>1</v>
      </c>
      <c r="M11882">
        <f t="shared" si="556"/>
        <v>2.0498265531378113E-2</v>
      </c>
      <c r="N11882">
        <f t="shared" si="557"/>
        <v>0</v>
      </c>
    </row>
    <row r="11883" spans="1:14" x14ac:dyDescent="0.2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s="32">
        <f t="shared" si="555"/>
        <v>8902016.7240531221</v>
      </c>
      <c r="J11883" t="str">
        <f>IF(K11883="natural gas",VLOOKUP(D11883,'Cross-Page Data'!$I$4:$J$13,2,FALSE),IF(K11883="solar",VLOOKUP('Form 923'!D11883,'Cross-Page Data'!$I$14:$J$117,2,FALSE),K11883))</f>
        <v>solar pv</v>
      </c>
      <c r="K11883" t="str">
        <f>VLOOKUP(E11883,'Cross-Page Data'!$D$4:$F$48,3,FALSE)</f>
        <v>solar</v>
      </c>
      <c r="L11883" t="b">
        <f>IF(AND($P$6=FALSE,OR(C11883="Commercial NAICS Cogen",C11883="Industrial NAICS Cogen",C11883="NAICS-22 Cogen")),FALSE,IF(AND($P$7=FALSE,OR(C11883="Commercial NAICS Cogen",C11883="Commercial NAICS Non-Cogen",C11883="industrial NAICS Cogen", C11883="industrial NAICS non-cogen")),FALSE,TRUE))</f>
        <v>1</v>
      </c>
      <c r="M11883">
        <f t="shared" si="556"/>
        <v>0.41185745821507413</v>
      </c>
      <c r="N11883">
        <f t="shared" si="557"/>
        <v>1</v>
      </c>
    </row>
    <row r="11884" spans="1:14" x14ac:dyDescent="0.2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s="32">
        <f t="shared" si="555"/>
        <v>8902304.1474654377</v>
      </c>
      <c r="J11884" t="str">
        <f>IF(K11884="natural gas",VLOOKUP(D11884,'Cross-Page Data'!$I$4:$J$13,2,FALSE),IF(K11884="solar",VLOOKUP('Form 923'!D11884,'Cross-Page Data'!$I$14:$J$117,2,FALSE),K11884))</f>
        <v>solar pv</v>
      </c>
      <c r="K11884" t="str">
        <f>VLOOKUP(E11884,'Cross-Page Data'!$D$4:$F$48,3,FALSE)</f>
        <v>solar</v>
      </c>
      <c r="L11884" t="b">
        <f>IF(AND($P$6=FALSE,OR(C11884="Commercial NAICS Cogen",C11884="Industrial NAICS Cogen",C11884="NAICS-22 Cogen")),FALSE,IF(AND($P$7=FALSE,OR(C11884="Commercial NAICS Cogen",C11884="Commercial NAICS Non-Cogen",C11884="industrial NAICS Cogen", C11884="industrial NAICS non-cogen")),FALSE,TRUE))</f>
        <v>1</v>
      </c>
      <c r="M11884">
        <f t="shared" si="556"/>
        <v>0.1239356669820246</v>
      </c>
      <c r="N11884">
        <f t="shared" si="557"/>
        <v>1</v>
      </c>
    </row>
    <row r="11885" spans="1:14" x14ac:dyDescent="0.2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s="32">
        <f t="shared" si="555"/>
        <v>8901951.6294705383</v>
      </c>
      <c r="J11885" t="str">
        <f>IF(K11885="natural gas",VLOOKUP(D11885,'Cross-Page Data'!$I$4:$J$13,2,FALSE),IF(K11885="solar",VLOOKUP('Form 923'!D11885,'Cross-Page Data'!$I$14:$J$117,2,FALSE),K11885))</f>
        <v>solar pv</v>
      </c>
      <c r="K11885" t="str">
        <f>VLOOKUP(E11885,'Cross-Page Data'!$D$4:$F$48,3,FALSE)</f>
        <v>solar</v>
      </c>
      <c r="L11885" t="b">
        <f>IF(AND($P$6=FALSE,OR(C11885="Commercial NAICS Cogen",C11885="Industrial NAICS Cogen",C11885="NAICS-22 Cogen")),FALSE,IF(AND($P$7=FALSE,OR(C11885="Commercial NAICS Cogen",C11885="Commercial NAICS Non-Cogen",C11885="industrial NAICS Cogen", C11885="industrial NAICS non-cogen")),FALSE,TRUE))</f>
        <v>1</v>
      </c>
      <c r="M11885">
        <f t="shared" si="556"/>
        <v>0.64238410596026485</v>
      </c>
      <c r="N11885">
        <f t="shared" si="557"/>
        <v>1</v>
      </c>
    </row>
    <row r="11886" spans="1:14" x14ac:dyDescent="0.2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s="32">
        <f t="shared" si="555"/>
        <v>8901989.3637975194</v>
      </c>
      <c r="J11886" t="str">
        <f>IF(K11886="natural gas",VLOOKUP(D11886,'Cross-Page Data'!$I$4:$J$13,2,FALSE),IF(K11886="solar",VLOOKUP('Form 923'!D11886,'Cross-Page Data'!$I$14:$J$117,2,FALSE),K11886))</f>
        <v>solar pv</v>
      </c>
      <c r="K11886" t="str">
        <f>VLOOKUP(E11886,'Cross-Page Data'!$D$4:$F$48,3,FALSE)</f>
        <v>solar</v>
      </c>
      <c r="L11886" t="b">
        <f>IF(AND($P$6=FALSE,OR(C11886="Commercial NAICS Cogen",C11886="Industrial NAICS Cogen",C11886="NAICS-22 Cogen")),FALSE,IF(AND($P$7=FALSE,OR(C11886="Commercial NAICS Cogen",C11886="Commercial NAICS Non-Cogen",C11886="industrial NAICS Cogen", C11886="industrial NAICS non-cogen")),FALSE,TRUE))</f>
        <v>1</v>
      </c>
      <c r="M11886">
        <f t="shared" si="556"/>
        <v>0.55502995900346896</v>
      </c>
      <c r="N11886">
        <f t="shared" si="557"/>
        <v>1</v>
      </c>
    </row>
    <row r="11887" spans="1:14" x14ac:dyDescent="0.2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s="32">
        <f t="shared" si="555"/>
        <v>8901924.5003700964</v>
      </c>
      <c r="J11887" t="str">
        <f>IF(K11887="natural gas",VLOOKUP(D11887,'Cross-Page Data'!$I$4:$J$13,2,FALSE),IF(K11887="solar",VLOOKUP('Form 923'!D11887,'Cross-Page Data'!$I$14:$J$117,2,FALSE),K11887))</f>
        <v>solar pv</v>
      </c>
      <c r="K11887" t="str">
        <f>VLOOKUP(E11887,'Cross-Page Data'!$D$4:$F$48,3,FALSE)</f>
        <v>solar</v>
      </c>
      <c r="L11887" t="b">
        <f>IF(AND($P$6=FALSE,OR(C11887="Commercial NAICS Cogen",C11887="Industrial NAICS Cogen",C11887="NAICS-22 Cogen")),FALSE,IF(AND($P$7=FALSE,OR(C11887="Commercial NAICS Cogen",C11887="Commercial NAICS Non-Cogen",C11887="industrial NAICS Cogen", C11887="industrial NAICS non-cogen")),FALSE,TRUE))</f>
        <v>1</v>
      </c>
      <c r="M11887">
        <f t="shared" si="556"/>
        <v>0.6802270577105014</v>
      </c>
      <c r="N11887">
        <f t="shared" si="557"/>
        <v>1</v>
      </c>
    </row>
    <row r="11888" spans="1:14" x14ac:dyDescent="0.2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s="32">
        <f t="shared" si="555"/>
        <v>8901986.2261702754</v>
      </c>
      <c r="J11888" t="str">
        <f>IF(K11888="natural gas",VLOOKUP(D11888,'Cross-Page Data'!$I$4:$J$13,2,FALSE),IF(K11888="solar",VLOOKUP('Form 923'!D11888,'Cross-Page Data'!$I$14:$J$117,2,FALSE),K11888))</f>
        <v>solar pv</v>
      </c>
      <c r="K11888" t="str">
        <f>VLOOKUP(E11888,'Cross-Page Data'!$D$4:$F$48,3,FALSE)</f>
        <v>solar</v>
      </c>
      <c r="L11888" t="b">
        <f>IF(AND($P$6=FALSE,OR(C11888="Commercial NAICS Cogen",C11888="Industrial NAICS Cogen",C11888="NAICS-22 Cogen")),FALSE,IF(AND($P$7=FALSE,OR(C11888="Commercial NAICS Cogen",C11888="Commercial NAICS Non-Cogen",C11888="industrial NAICS Cogen", C11888="industrial NAICS non-cogen")),FALSE,TRUE))</f>
        <v>1</v>
      </c>
      <c r="M11888">
        <f t="shared" si="556"/>
        <v>0.56701356039104378</v>
      </c>
      <c r="N11888">
        <f t="shared" si="557"/>
        <v>1</v>
      </c>
    </row>
    <row r="11889" spans="1:14" x14ac:dyDescent="0.2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s="32">
        <f t="shared" si="555"/>
        <v>8901740.3915881086</v>
      </c>
      <c r="J11889" t="str">
        <f>IF(K11889="natural gas",VLOOKUP(D11889,'Cross-Page Data'!$I$4:$J$13,2,FALSE),IF(K11889="solar",VLOOKUP('Form 923'!D11889,'Cross-Page Data'!$I$14:$J$117,2,FALSE),K11889))</f>
        <v>solar pv</v>
      </c>
      <c r="K11889" t="str">
        <f>VLOOKUP(E11889,'Cross-Page Data'!$D$4:$F$48,3,FALSE)</f>
        <v>solar</v>
      </c>
      <c r="L11889" t="b">
        <f>IF(AND($P$6=FALSE,OR(C11889="Commercial NAICS Cogen",C11889="Industrial NAICS Cogen",C11889="NAICS-22 Cogen")),FALSE,IF(AND($P$7=FALSE,OR(C11889="Commercial NAICS Cogen",C11889="Commercial NAICS Non-Cogen",C11889="industrial NAICS Cogen", C11889="industrial NAICS non-cogen")),FALSE,TRUE))</f>
        <v>1</v>
      </c>
      <c r="M11889">
        <f t="shared" si="556"/>
        <v>0.83222958057395147</v>
      </c>
      <c r="N11889">
        <f t="shared" si="557"/>
        <v>1</v>
      </c>
    </row>
    <row r="11890" spans="1:14" x14ac:dyDescent="0.2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s="32">
        <f t="shared" si="555"/>
        <v>8901791.4267434422</v>
      </c>
      <c r="J11890" t="str">
        <f>IF(K11890="natural gas",VLOOKUP(D11890,'Cross-Page Data'!$I$4:$J$13,2,FALSE),IF(K11890="solar",VLOOKUP('Form 923'!D11890,'Cross-Page Data'!$I$14:$J$117,2,FALSE),K11890))</f>
        <v>solar pv</v>
      </c>
      <c r="K11890" t="str">
        <f>VLOOKUP(E11890,'Cross-Page Data'!$D$4:$F$48,3,FALSE)</f>
        <v>solar</v>
      </c>
      <c r="L11890" t="b">
        <f>IF(AND($P$6=FALSE,OR(C11890="Commercial NAICS Cogen",C11890="Industrial NAICS Cogen",C11890="NAICS-22 Cogen")),FALSE,IF(AND($P$7=FALSE,OR(C11890="Commercial NAICS Cogen",C11890="Commercial NAICS Non-Cogen",C11890="industrial NAICS Cogen", C11890="industrial NAICS non-cogen")),FALSE,TRUE))</f>
        <v>1</v>
      </c>
      <c r="M11890">
        <f t="shared" si="556"/>
        <v>0.80479344055502999</v>
      </c>
      <c r="N11890">
        <f t="shared" si="557"/>
        <v>1</v>
      </c>
    </row>
    <row r="11891" spans="1:14" x14ac:dyDescent="0.2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s="32">
        <f t="shared" si="555"/>
        <v>8901455.0264550261</v>
      </c>
      <c r="J11891" t="str">
        <f>IF(K11891="natural gas",VLOOKUP(D11891,'Cross-Page Data'!$I$4:$J$13,2,FALSE),IF(K11891="solar",VLOOKUP('Form 923'!D11891,'Cross-Page Data'!$I$14:$J$117,2,FALSE),K11891))</f>
        <v>solar pv</v>
      </c>
      <c r="K11891" t="str">
        <f>VLOOKUP(E11891,'Cross-Page Data'!$D$4:$F$48,3,FALSE)</f>
        <v>solar</v>
      </c>
      <c r="L11891" t="b">
        <f>IF(AND($P$6=FALSE,OR(C11891="Commercial NAICS Cogen",C11891="Industrial NAICS Cogen",C11891="NAICS-22 Cogen")),FALSE,IF(AND($P$7=FALSE,OR(C11891="Commercial NAICS Cogen",C11891="Commercial NAICS Non-Cogen",C11891="industrial NAICS Cogen", C11891="industrial NAICS non-cogen")),FALSE,TRUE))</f>
        <v>1</v>
      </c>
      <c r="M11891">
        <f t="shared" si="556"/>
        <v>0.90097760958688111</v>
      </c>
      <c r="N11891">
        <f t="shared" si="557"/>
        <v>1</v>
      </c>
    </row>
    <row r="11892" spans="1:14" x14ac:dyDescent="0.2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s="32">
        <f t="shared" si="555"/>
        <v>8902018.7673178576</v>
      </c>
      <c r="J11892" t="str">
        <f>IF(K11892="natural gas",VLOOKUP(D11892,'Cross-Page Data'!$I$4:$J$13,2,FALSE),IF(K11892="solar",VLOOKUP('Form 923'!D11892,'Cross-Page Data'!$I$14:$J$117,2,FALSE),K11892))</f>
        <v>solar pv</v>
      </c>
      <c r="K11892" t="str">
        <f>VLOOKUP(E11892,'Cross-Page Data'!$D$4:$F$48,3,FALSE)</f>
        <v>solar</v>
      </c>
      <c r="L11892" t="b">
        <f>IF(AND($P$6=FALSE,OR(C11892="Commercial NAICS Cogen",C11892="Industrial NAICS Cogen",C11892="NAICS-22 Cogen")),FALSE,IF(AND($P$7=FALSE,OR(C11892="Commercial NAICS Cogen",C11892="Commercial NAICS Non-Cogen",C11892="industrial NAICS Cogen", C11892="industrial NAICS non-cogen")),FALSE,TRUE))</f>
        <v>1</v>
      </c>
      <c r="M11892">
        <f t="shared" si="556"/>
        <v>0.40491958372753073</v>
      </c>
      <c r="N11892">
        <f t="shared" si="557"/>
        <v>1</v>
      </c>
    </row>
    <row r="11893" spans="1:14" x14ac:dyDescent="0.2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s="32">
        <f t="shared" si="555"/>
        <v>11395288.886024553</v>
      </c>
      <c r="J11893" t="str">
        <f>IF(K11893="natural gas",VLOOKUP(D11893,'Cross-Page Data'!$I$4:$J$13,2,FALSE),IF(K11893="solar",VLOOKUP('Form 923'!D11893,'Cross-Page Data'!$I$14:$J$117,2,FALSE),K11893))</f>
        <v>natural gas peaker</v>
      </c>
      <c r="K11893" t="str">
        <f>VLOOKUP(E11893,'Cross-Page Data'!$D$4:$F$48,3,FALSE)</f>
        <v>natural gas</v>
      </c>
      <c r="L11893" t="b">
        <f>IF(AND($P$6=FALSE,OR(C11893="Commercial NAICS Cogen",C11893="Industrial NAICS Cogen",C11893="NAICS-22 Cogen")),FALSE,IF(AND($P$7=FALSE,OR(C11893="Commercial NAICS Cogen",C11893="Commercial NAICS Non-Cogen",C11893="industrial NAICS Cogen", C11893="industrial NAICS non-cogen")),FALSE,TRUE))</f>
        <v>0</v>
      </c>
      <c r="M11893">
        <f t="shared" si="556"/>
        <v>0.35061728395061731</v>
      </c>
      <c r="N11893">
        <f t="shared" si="557"/>
        <v>1</v>
      </c>
    </row>
    <row r="11894" spans="1:14" x14ac:dyDescent="0.2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s="32">
        <f t="shared" si="555"/>
        <v>8901998.0288205761</v>
      </c>
      <c r="J11894" t="str">
        <f>IF(K11894="natural gas",VLOOKUP(D11894,'Cross-Page Data'!$I$4:$J$13,2,FALSE),IF(K11894="solar",VLOOKUP('Form 923'!D11894,'Cross-Page Data'!$I$14:$J$117,2,FALSE),K11894))</f>
        <v>wind</v>
      </c>
      <c r="K11894" t="str">
        <f>VLOOKUP(E11894,'Cross-Page Data'!$D$4:$F$48,3,FALSE)</f>
        <v>wind</v>
      </c>
      <c r="L11894" t="b">
        <f>IF(AND($P$6=FALSE,OR(C11894="Commercial NAICS Cogen",C11894="Industrial NAICS Cogen",C11894="NAICS-22 Cogen")),FALSE,IF(AND($P$7=FALSE,OR(C11894="Commercial NAICS Cogen",C11894="Commercial NAICS Non-Cogen",C11894="industrial NAICS Cogen", C11894="industrial NAICS non-cogen")),FALSE,TRUE))</f>
        <v>1</v>
      </c>
      <c r="M11894">
        <f t="shared" si="556"/>
        <v>0.64216972878390199</v>
      </c>
      <c r="N11894">
        <f t="shared" si="557"/>
        <v>1</v>
      </c>
    </row>
    <row r="11895" spans="1:14" x14ac:dyDescent="0.2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s="32">
        <f t="shared" si="555"/>
        <v>8902058.3578375932</v>
      </c>
      <c r="J11895" t="str">
        <f>IF(K11895="natural gas",VLOOKUP(D11895,'Cross-Page Data'!$I$4:$J$13,2,FALSE),IF(K11895="solar",VLOOKUP('Form 923'!D11895,'Cross-Page Data'!$I$14:$J$117,2,FALSE),K11895))</f>
        <v>solar pv</v>
      </c>
      <c r="K11895" t="str">
        <f>VLOOKUP(E11895,'Cross-Page Data'!$D$4:$F$48,3,FALSE)</f>
        <v>solar</v>
      </c>
      <c r="L11895" t="b">
        <f>IF(AND($P$6=FALSE,OR(C11895="Commercial NAICS Cogen",C11895="Industrial NAICS Cogen",C11895="NAICS-22 Cogen")),FALSE,IF(AND($P$7=FALSE,OR(C11895="Commercial NAICS Cogen",C11895="Commercial NAICS Non-Cogen",C11895="industrial NAICS Cogen", C11895="industrial NAICS non-cogen")),FALSE,TRUE))</f>
        <v>1</v>
      </c>
      <c r="M11895">
        <f t="shared" si="556"/>
        <v>0.32450331125827814</v>
      </c>
      <c r="N11895">
        <f t="shared" si="557"/>
        <v>1</v>
      </c>
    </row>
    <row r="11896" spans="1:14" x14ac:dyDescent="0.2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s="32">
        <f t="shared" si="555"/>
        <v>8902136.457615437</v>
      </c>
      <c r="J11896" t="str">
        <f>IF(K11896="natural gas",VLOOKUP(D11896,'Cross-Page Data'!$I$4:$J$13,2,FALSE),IF(K11896="solar",VLOOKUP('Form 923'!D11896,'Cross-Page Data'!$I$14:$J$117,2,FALSE),K11896))</f>
        <v>solar pv</v>
      </c>
      <c r="K11896" t="str">
        <f>VLOOKUP(E11896,'Cross-Page Data'!$D$4:$F$48,3,FALSE)</f>
        <v>solar</v>
      </c>
      <c r="L11896" t="b">
        <f>IF(AND($P$6=FALSE,OR(C11896="Commercial NAICS Cogen",C11896="Industrial NAICS Cogen",C11896="NAICS-22 Cogen")),FALSE,IF(AND($P$7=FALSE,OR(C11896="Commercial NAICS Cogen",C11896="Commercial NAICS Non-Cogen",C11896="industrial NAICS Cogen", C11896="industrial NAICS non-cogen")),FALSE,TRUE))</f>
        <v>1</v>
      </c>
      <c r="M11896">
        <f t="shared" si="556"/>
        <v>0.22611163670766321</v>
      </c>
      <c r="N11896">
        <f t="shared" si="557"/>
        <v>1</v>
      </c>
    </row>
    <row r="11897" spans="1:14" x14ac:dyDescent="0.2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s="32">
        <f t="shared" si="555"/>
        <v>8901776.6497461926</v>
      </c>
      <c r="J11897" t="str">
        <f>IF(K11897="natural gas",VLOOKUP(D11897,'Cross-Page Data'!$I$4:$J$13,2,FALSE),IF(K11897="solar",VLOOKUP('Form 923'!D11897,'Cross-Page Data'!$I$14:$J$117,2,FALSE),K11897))</f>
        <v>solar pv</v>
      </c>
      <c r="K11897" t="str">
        <f>VLOOKUP(E11897,'Cross-Page Data'!$D$4:$F$48,3,FALSE)</f>
        <v>solar</v>
      </c>
      <c r="L11897" t="b">
        <f>IF(AND($P$6=FALSE,OR(C11897="Commercial NAICS Cogen",C11897="Industrial NAICS Cogen",C11897="NAICS-22 Cogen")),FALSE,IF(AND($P$7=FALSE,OR(C11897="Commercial NAICS Cogen",C11897="Commercial NAICS Non-Cogen",C11897="industrial NAICS Cogen", C11897="industrial NAICS non-cogen")),FALSE,TRUE))</f>
        <v>1</v>
      </c>
      <c r="M11897">
        <f t="shared" si="556"/>
        <v>0.81488489435509304</v>
      </c>
      <c r="N11897">
        <f t="shared" si="557"/>
        <v>1</v>
      </c>
    </row>
    <row r="11898" spans="1:14" x14ac:dyDescent="0.2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s="32">
        <f t="shared" si="555"/>
        <v>8901952.8890678491</v>
      </c>
      <c r="J11898" t="str">
        <f>IF(K11898="natural gas",VLOOKUP(D11898,'Cross-Page Data'!$I$4:$J$13,2,FALSE),IF(K11898="solar",VLOOKUP('Form 923'!D11898,'Cross-Page Data'!$I$14:$J$117,2,FALSE),K11898))</f>
        <v>solar pv</v>
      </c>
      <c r="K11898" t="str">
        <f>VLOOKUP(E11898,'Cross-Page Data'!$D$4:$F$48,3,FALSE)</f>
        <v>solar</v>
      </c>
      <c r="L11898" t="b">
        <f>IF(AND($P$6=FALSE,OR(C11898="Commercial NAICS Cogen",C11898="Industrial NAICS Cogen",C11898="NAICS-22 Cogen")),FALSE,IF(AND($P$7=FALSE,OR(C11898="Commercial NAICS Cogen",C11898="Commercial NAICS Non-Cogen",C11898="industrial NAICS Cogen", C11898="industrial NAICS non-cogen")),FALSE,TRUE))</f>
        <v>1</v>
      </c>
      <c r="M11898">
        <f t="shared" si="556"/>
        <v>0.64017660044150115</v>
      </c>
      <c r="N11898">
        <f t="shared" si="557"/>
        <v>1</v>
      </c>
    </row>
    <row r="11899" spans="1:14" x14ac:dyDescent="0.2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s="32">
        <f t="shared" si="555"/>
        <v>8901981.8776118178</v>
      </c>
      <c r="J11899" t="str">
        <f>IF(K11899="natural gas",VLOOKUP(D11899,'Cross-Page Data'!$I$4:$J$13,2,FALSE),IF(K11899="solar",VLOOKUP('Form 923'!D11899,'Cross-Page Data'!$I$14:$J$117,2,FALSE),K11899))</f>
        <v>solar pv</v>
      </c>
      <c r="K11899" t="str">
        <f>VLOOKUP(E11899,'Cross-Page Data'!$D$4:$F$48,3,FALSE)</f>
        <v>solar</v>
      </c>
      <c r="L11899" t="b">
        <f>IF(AND($P$6=FALSE,OR(C11899="Commercial NAICS Cogen",C11899="Industrial NAICS Cogen",C11899="NAICS-22 Cogen")),FALSE,IF(AND($P$7=FALSE,OR(C11899="Commercial NAICS Cogen",C11899="Commercial NAICS Non-Cogen",C11899="industrial NAICS Cogen", C11899="industrial NAICS non-cogen")),FALSE,TRUE))</f>
        <v>1</v>
      </c>
      <c r="M11899">
        <f t="shared" si="556"/>
        <v>0.58088930936613059</v>
      </c>
      <c r="N11899">
        <f t="shared" si="557"/>
        <v>1</v>
      </c>
    </row>
    <row r="11900" spans="1:14" x14ac:dyDescent="0.2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s="32">
        <f t="shared" si="555"/>
        <v>8709677.4193548374</v>
      </c>
      <c r="J11900" t="str">
        <f>IF(K11900="natural gas",VLOOKUP(D11900,'Cross-Page Data'!$I$4:$J$13,2,FALSE),IF(K11900="solar",VLOOKUP('Form 923'!D11900,'Cross-Page Data'!$I$14:$J$117,2,FALSE),K11900))</f>
        <v>heavy or residual fuel oil</v>
      </c>
      <c r="K11900" t="str">
        <f>VLOOKUP(E11900,'Cross-Page Data'!$D$4:$F$48,3,FALSE)</f>
        <v>heavy or residual fuel oil</v>
      </c>
      <c r="L11900" t="b">
        <f>IF(AND($P$6=FALSE,OR(C11900="Commercial NAICS Cogen",C11900="Industrial NAICS Cogen",C11900="NAICS-22 Cogen")),FALSE,IF(AND($P$7=FALSE,OR(C11900="Commercial NAICS Cogen",C11900="Commercial NAICS Non-Cogen",C11900="industrial NAICS Cogen", C11900="industrial NAICS non-cogen")),FALSE,TRUE))</f>
        <v>1</v>
      </c>
      <c r="M11900">
        <f t="shared" si="556"/>
        <v>0.47349397590361447</v>
      </c>
      <c r="N11900">
        <f t="shared" si="557"/>
        <v>1</v>
      </c>
    </row>
    <row r="11901" spans="1:14" x14ac:dyDescent="0.2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s="32">
        <f t="shared" si="555"/>
        <v>8720000</v>
      </c>
      <c r="J11901" t="str">
        <f>IF(K11901="natural gas",VLOOKUP(D11901,'Cross-Page Data'!$I$4:$J$13,2,FALSE),IF(K11901="solar",VLOOKUP('Form 923'!D11901,'Cross-Page Data'!$I$14:$J$117,2,FALSE),K11901))</f>
        <v>heavy or residual fuel oil</v>
      </c>
      <c r="K11901" t="str">
        <f>VLOOKUP(E11901,'Cross-Page Data'!$D$4:$F$48,3,FALSE)</f>
        <v>heavy or residual fuel oil</v>
      </c>
      <c r="L11901" t="b">
        <f>IF(AND($P$6=FALSE,OR(C11901="Commercial NAICS Cogen",C11901="Industrial NAICS Cogen",C11901="NAICS-22 Cogen")),FALSE,IF(AND($P$7=FALSE,OR(C11901="Commercial NAICS Cogen",C11901="Commercial NAICS Non-Cogen",C11901="industrial NAICS Cogen", C11901="industrial NAICS non-cogen")),FALSE,TRUE))</f>
        <v>1</v>
      </c>
      <c r="M11901">
        <f t="shared" si="556"/>
        <v>0.47269076305220886</v>
      </c>
      <c r="N11901">
        <f t="shared" si="557"/>
        <v>1</v>
      </c>
    </row>
    <row r="11902" spans="1:14" x14ac:dyDescent="0.2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s="32">
        <f t="shared" si="555"/>
        <v>8902013.0254588518</v>
      </c>
      <c r="J11902" t="str">
        <f>IF(K11902="natural gas",VLOOKUP(D11902,'Cross-Page Data'!$I$4:$J$13,2,FALSE),IF(K11902="solar",VLOOKUP('Form 923'!D11902,'Cross-Page Data'!$I$14:$J$117,2,FALSE),K11902))</f>
        <v>solar pv</v>
      </c>
      <c r="K11902" t="str">
        <f>VLOOKUP(E11902,'Cross-Page Data'!$D$4:$F$48,3,FALSE)</f>
        <v>solar</v>
      </c>
      <c r="L11902" t="b">
        <f>IF(AND($P$6=FALSE,OR(C11902="Commercial NAICS Cogen",C11902="Industrial NAICS Cogen",C11902="NAICS-22 Cogen")),FALSE,IF(AND($P$7=FALSE,OR(C11902="Commercial NAICS Cogen",C11902="Commercial NAICS Non-Cogen",C11902="industrial NAICS Cogen", C11902="industrial NAICS non-cogen")),FALSE,TRUE))</f>
        <v>1</v>
      </c>
      <c r="M11902">
        <f t="shared" si="556"/>
        <v>0.42541784925890885</v>
      </c>
      <c r="N11902">
        <f t="shared" si="557"/>
        <v>1</v>
      </c>
    </row>
    <row r="11903" spans="1:14" x14ac:dyDescent="0.2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s="32">
        <f t="shared" si="555"/>
        <v>8901282.0512820501</v>
      </c>
      <c r="J11903" t="str">
        <f>IF(K11903="natural gas",VLOOKUP(D11903,'Cross-Page Data'!$I$4:$J$13,2,FALSE),IF(K11903="solar",VLOOKUP('Form 923'!D11903,'Cross-Page Data'!$I$14:$J$117,2,FALSE),K11903))</f>
        <v>solar pv</v>
      </c>
      <c r="K11903" t="str">
        <f>VLOOKUP(E11903,'Cross-Page Data'!$D$4:$F$48,3,FALSE)</f>
        <v>solar</v>
      </c>
      <c r="L11903" t="b">
        <f>IF(AND($P$6=FALSE,OR(C11903="Commercial NAICS Cogen",C11903="Industrial NAICS Cogen",C11903="NAICS-22 Cogen")),FALSE,IF(AND($P$7=FALSE,OR(C11903="Commercial NAICS Cogen",C11903="Commercial NAICS Non-Cogen",C11903="industrial NAICS Cogen", C11903="industrial NAICS non-cogen")),FALSE,TRUE))</f>
        <v>1</v>
      </c>
      <c r="M11903">
        <f t="shared" si="556"/>
        <v>0.92462945443077893</v>
      </c>
      <c r="N11903">
        <f t="shared" si="557"/>
        <v>1</v>
      </c>
    </row>
    <row r="11904" spans="1:14" x14ac:dyDescent="0.2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s="32">
        <f t="shared" si="555"/>
        <v>8902810.3044496477</v>
      </c>
      <c r="J11904" t="str">
        <f>IF(K11904="natural gas",VLOOKUP(D11904,'Cross-Page Data'!$I$4:$J$13,2,FALSE),IF(K11904="solar",VLOOKUP('Form 923'!D11904,'Cross-Page Data'!$I$14:$J$117,2,FALSE),K11904))</f>
        <v>solar pv</v>
      </c>
      <c r="K11904" t="str">
        <f>VLOOKUP(E11904,'Cross-Page Data'!$D$4:$F$48,3,FALSE)</f>
        <v>solar</v>
      </c>
      <c r="L11904" t="b">
        <f>IF(AND($P$6=FALSE,OR(C11904="Commercial NAICS Cogen",C11904="Industrial NAICS Cogen",C11904="NAICS-22 Cogen")),FALSE,IF(AND($P$7=FALSE,OR(C11904="Commercial NAICS Cogen",C11904="Commercial NAICS Non-Cogen",C11904="industrial NAICS Cogen", C11904="industrial NAICS non-cogen")),FALSE,TRUE))</f>
        <v>1</v>
      </c>
      <c r="M11904">
        <f t="shared" si="556"/>
        <v>3.7212235887732578E-2</v>
      </c>
      <c r="N11904">
        <f t="shared" si="557"/>
        <v>0</v>
      </c>
    </row>
    <row r="11905" spans="1:14" x14ac:dyDescent="0.2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s="32">
        <f t="shared" si="555"/>
        <v>8901955.1049963795</v>
      </c>
      <c r="J11905" t="str">
        <f>IF(K11905="natural gas",VLOOKUP(D11905,'Cross-Page Data'!$I$4:$J$13,2,FALSE),IF(K11905="solar",VLOOKUP('Form 923'!D11905,'Cross-Page Data'!$I$14:$J$117,2,FALSE),K11905))</f>
        <v>solar pv</v>
      </c>
      <c r="K11905" t="str">
        <f>VLOOKUP(E11905,'Cross-Page Data'!$D$4:$F$48,3,FALSE)</f>
        <v>solar</v>
      </c>
      <c r="L11905" t="b">
        <f>IF(AND($P$6=FALSE,OR(C11905="Commercial NAICS Cogen",C11905="Industrial NAICS Cogen",C11905="NAICS-22 Cogen")),FALSE,IF(AND($P$7=FALSE,OR(C11905="Commercial NAICS Cogen",C11905="Commercial NAICS Non-Cogen",C11905="industrial NAICS Cogen", C11905="industrial NAICS non-cogen")),FALSE,TRUE))</f>
        <v>1</v>
      </c>
      <c r="M11905">
        <f t="shared" si="556"/>
        <v>0.63513087354146958</v>
      </c>
      <c r="N11905">
        <f t="shared" si="557"/>
        <v>1</v>
      </c>
    </row>
    <row r="11906" spans="1:14" x14ac:dyDescent="0.2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s="32">
        <f t="shared" si="555"/>
        <v>8902005.9949273691</v>
      </c>
      <c r="J11906" t="str">
        <f>IF(K11906="natural gas",VLOOKUP(D11906,'Cross-Page Data'!$I$4:$J$13,2,FALSE),IF(K11906="solar",VLOOKUP('Form 923'!D11906,'Cross-Page Data'!$I$14:$J$117,2,FALSE),K11906))</f>
        <v>solar pv</v>
      </c>
      <c r="K11906" t="str">
        <f>VLOOKUP(E11906,'Cross-Page Data'!$D$4:$F$48,3,FALSE)</f>
        <v>solar</v>
      </c>
      <c r="L11906" t="b">
        <f>IF(AND($P$6=FALSE,OR(C11906="Commercial NAICS Cogen",C11906="Industrial NAICS Cogen",C11906="NAICS-22 Cogen")),FALSE,IF(AND($P$7=FALSE,OR(C11906="Commercial NAICS Cogen",C11906="Commercial NAICS Non-Cogen",C11906="industrial NAICS Cogen", C11906="industrial NAICS non-cogen")),FALSE,TRUE))</f>
        <v>1</v>
      </c>
      <c r="M11906">
        <f t="shared" si="556"/>
        <v>0.45348470514033429</v>
      </c>
      <c r="N11906">
        <f t="shared" si="557"/>
        <v>1</v>
      </c>
    </row>
    <row r="11907" spans="1:14" x14ac:dyDescent="0.2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s="32">
        <f t="shared" si="555"/>
        <v>8902058.3578375932</v>
      </c>
      <c r="J11907" t="str">
        <f>IF(K11907="natural gas",VLOOKUP(D11907,'Cross-Page Data'!$I$4:$J$13,2,FALSE),IF(K11907="solar",VLOOKUP('Form 923'!D11907,'Cross-Page Data'!$I$14:$J$117,2,FALSE),K11907))</f>
        <v>solar pv</v>
      </c>
      <c r="K11907" t="str">
        <f>VLOOKUP(E11907,'Cross-Page Data'!$D$4:$F$48,3,FALSE)</f>
        <v>solar</v>
      </c>
      <c r="L11907" t="b">
        <f>IF(AND($P$6=FALSE,OR(C11907="Commercial NAICS Cogen",C11907="Industrial NAICS Cogen",C11907="NAICS-22 Cogen")),FALSE,IF(AND($P$7=FALSE,OR(C11907="Commercial NAICS Cogen",C11907="Commercial NAICS Non-Cogen",C11907="industrial NAICS Cogen", C11907="industrial NAICS non-cogen")),FALSE,TRUE))</f>
        <v>1</v>
      </c>
      <c r="M11907">
        <f t="shared" si="556"/>
        <v>0.32450331125827814</v>
      </c>
      <c r="N11907">
        <f t="shared" si="557"/>
        <v>1</v>
      </c>
    </row>
    <row r="11908" spans="1:14" x14ac:dyDescent="0.2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s="32">
        <f t="shared" si="555"/>
        <v>8901656.8679850344</v>
      </c>
      <c r="J11908" t="str">
        <f>IF(K11908="natural gas",VLOOKUP(D11908,'Cross-Page Data'!$I$4:$J$13,2,FALSE),IF(K11908="solar",VLOOKUP('Form 923'!D11908,'Cross-Page Data'!$I$14:$J$117,2,FALSE),K11908))</f>
        <v>solar pv</v>
      </c>
      <c r="K11908" t="str">
        <f>VLOOKUP(E11908,'Cross-Page Data'!$D$4:$F$48,3,FALSE)</f>
        <v>solar</v>
      </c>
      <c r="L11908" t="b">
        <f>IF(AND($P$6=FALSE,OR(C11908="Commercial NAICS Cogen",C11908="Industrial NAICS Cogen",C11908="NAICS-22 Cogen")),FALSE,IF(AND($P$7=FALSE,OR(C11908="Commercial NAICS Cogen",C11908="Commercial NAICS Non-Cogen",C11908="industrial NAICS Cogen", C11908="industrial NAICS non-cogen")),FALSE,TRUE))</f>
        <v>1</v>
      </c>
      <c r="M11908">
        <f t="shared" si="556"/>
        <v>0.8593503626616209</v>
      </c>
      <c r="N11908">
        <f t="shared" si="557"/>
        <v>1</v>
      </c>
    </row>
    <row r="11909" spans="1:14" x14ac:dyDescent="0.2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s="32">
        <f t="shared" si="555"/>
        <v>0</v>
      </c>
      <c r="J11909" t="str">
        <f>IF(K11909="natural gas",VLOOKUP(D11909,'Cross-Page Data'!$I$4:$J$13,2,FALSE),IF(K11909="solar",VLOOKUP('Form 923'!D11909,'Cross-Page Data'!$I$14:$J$117,2,FALSE),K11909))</f>
        <v>other</v>
      </c>
      <c r="K11909" t="str">
        <f>VLOOKUP(E11909,'Cross-Page Data'!$D$4:$F$48,3,FALSE)</f>
        <v>other</v>
      </c>
      <c r="L11909" t="b">
        <f>IF(AND($P$6=FALSE,OR(C11909="Commercial NAICS Cogen",C11909="Industrial NAICS Cogen",C11909="NAICS-22 Cogen")),FALSE,IF(AND($P$7=FALSE,OR(C11909="Commercial NAICS Cogen",C11909="Commercial NAICS Non-Cogen",C11909="industrial NAICS Cogen", C11909="industrial NAICS non-cogen")),FALSE,TRUE))</f>
        <v>1</v>
      </c>
      <c r="M11909">
        <f t="shared" si="556"/>
        <v>0.47889610389610388</v>
      </c>
      <c r="N11909">
        <f t="shared" si="557"/>
        <v>1</v>
      </c>
    </row>
    <row r="11910" spans="1:14" x14ac:dyDescent="0.2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s="32">
        <f t="shared" si="555"/>
        <v>8901915.8683881704</v>
      </c>
      <c r="J11910" t="str">
        <f>IF(K11910="natural gas",VLOOKUP(D11910,'Cross-Page Data'!$I$4:$J$13,2,FALSE),IF(K11910="solar",VLOOKUP('Form 923'!D11910,'Cross-Page Data'!$I$14:$J$117,2,FALSE),K11910))</f>
        <v>solar pv</v>
      </c>
      <c r="K11910" t="str">
        <f>VLOOKUP(E11910,'Cross-Page Data'!$D$4:$F$48,3,FALSE)</f>
        <v>solar</v>
      </c>
      <c r="L11910" t="b">
        <f>IF(AND($P$6=FALSE,OR(C11910="Commercial NAICS Cogen",C11910="Industrial NAICS Cogen",C11910="NAICS-22 Cogen")),FALSE,IF(AND($P$7=FALSE,OR(C11910="Commercial NAICS Cogen",C11910="Commercial NAICS Non-Cogen",C11910="industrial NAICS Cogen", C11910="industrial NAICS non-cogen")),FALSE,TRUE))</f>
        <v>1</v>
      </c>
      <c r="M11910">
        <f t="shared" si="556"/>
        <v>0.68905707978555664</v>
      </c>
      <c r="N11910">
        <f t="shared" si="557"/>
        <v>1</v>
      </c>
    </row>
    <row r="11911" spans="1:14" x14ac:dyDescent="0.2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s="32">
        <f t="shared" ref="I11911:I11974" si="558">IFERROR(F11911/G11911*10^6,"")</f>
        <v>8902016.7240531221</v>
      </c>
      <c r="J11911" t="str">
        <f>IF(K11911="natural gas",VLOOKUP(D11911,'Cross-Page Data'!$I$4:$J$13,2,FALSE),IF(K11911="solar",VLOOKUP('Form 923'!D11911,'Cross-Page Data'!$I$14:$J$117,2,FALSE),K11911))</f>
        <v>solar pv</v>
      </c>
      <c r="K11911" t="str">
        <f>VLOOKUP(E11911,'Cross-Page Data'!$D$4:$F$48,3,FALSE)</f>
        <v>solar</v>
      </c>
      <c r="L11911" t="b">
        <f>IF(AND($P$6=FALSE,OR(C11911="Commercial NAICS Cogen",C11911="Industrial NAICS Cogen",C11911="NAICS-22 Cogen")),FALSE,IF(AND($P$7=FALSE,OR(C11911="Commercial NAICS Cogen",C11911="Commercial NAICS Non-Cogen",C11911="industrial NAICS Cogen", C11911="industrial NAICS non-cogen")),FALSE,TRUE))</f>
        <v>1</v>
      </c>
      <c r="M11911">
        <f t="shared" ref="M11911:M11974" si="559">(COUNTIFS($J$6:$J$14148,J11911,$I$6:$I$14148,"&gt;"&amp;I11911)+1)/COUNTIFS($J$6:$J$14148,J11911)</f>
        <v>0.41185745821507413</v>
      </c>
      <c r="N11911">
        <f t="shared" ref="N11911:N11974" si="560">IF(OR(M11911&gt;0.95,M11911&lt;0.05),0,1)</f>
        <v>1</v>
      </c>
    </row>
    <row r="11912" spans="1:14" x14ac:dyDescent="0.2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s="32">
        <f t="shared" si="558"/>
        <v>8901832.1028165165</v>
      </c>
      <c r="J11912" t="str">
        <f>IF(K11912="natural gas",VLOOKUP(D11912,'Cross-Page Data'!$I$4:$J$13,2,FALSE),IF(K11912="solar",VLOOKUP('Form 923'!D11912,'Cross-Page Data'!$I$14:$J$117,2,FALSE),K11912))</f>
        <v>solar pv</v>
      </c>
      <c r="K11912" t="str">
        <f>VLOOKUP(E11912,'Cross-Page Data'!$D$4:$F$48,3,FALSE)</f>
        <v>solar</v>
      </c>
      <c r="L11912" t="b">
        <f>IF(AND($P$6=FALSE,OR(C11912="Commercial NAICS Cogen",C11912="Industrial NAICS Cogen",C11912="NAICS-22 Cogen")),FALSE,IF(AND($P$7=FALSE,OR(C11912="Commercial NAICS Cogen",C11912="Commercial NAICS Non-Cogen",C11912="industrial NAICS Cogen", C11912="industrial NAICS non-cogen")),FALSE,TRUE))</f>
        <v>1</v>
      </c>
      <c r="M11912">
        <f t="shared" si="559"/>
        <v>0.77672658467360456</v>
      </c>
      <c r="N11912">
        <f t="shared" si="560"/>
        <v>1</v>
      </c>
    </row>
    <row r="11913" spans="1:14" x14ac:dyDescent="0.2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s="32">
        <f t="shared" si="558"/>
        <v>8901970.1737583801</v>
      </c>
      <c r="J11913" t="str">
        <f>IF(K11913="natural gas",VLOOKUP(D11913,'Cross-Page Data'!$I$4:$J$13,2,FALSE),IF(K11913="solar",VLOOKUP('Form 923'!D11913,'Cross-Page Data'!$I$14:$J$117,2,FALSE),K11913))</f>
        <v>solar pv</v>
      </c>
      <c r="K11913" t="str">
        <f>VLOOKUP(E11913,'Cross-Page Data'!$D$4:$F$48,3,FALSE)</f>
        <v>solar</v>
      </c>
      <c r="L11913" t="b">
        <f>IF(AND($P$6=FALSE,OR(C11913="Commercial NAICS Cogen",C11913="Industrial NAICS Cogen",C11913="NAICS-22 Cogen")),FALSE,IF(AND($P$7=FALSE,OR(C11913="Commercial NAICS Cogen",C11913="Commercial NAICS Non-Cogen",C11913="industrial NAICS Cogen", C11913="industrial NAICS non-cogen")),FALSE,TRUE))</f>
        <v>1</v>
      </c>
      <c r="M11913">
        <f t="shared" si="559"/>
        <v>0.61147902869757176</v>
      </c>
      <c r="N11913">
        <f t="shared" si="560"/>
        <v>1</v>
      </c>
    </row>
    <row r="11914" spans="1:14" x14ac:dyDescent="0.2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s="32">
        <f t="shared" si="558"/>
        <v>8902123.2522009313</v>
      </c>
      <c r="J11914" t="str">
        <f>IF(K11914="natural gas",VLOOKUP(D11914,'Cross-Page Data'!$I$4:$J$13,2,FALSE),IF(K11914="solar",VLOOKUP('Form 923'!D11914,'Cross-Page Data'!$I$14:$J$117,2,FALSE),K11914))</f>
        <v>solar pv</v>
      </c>
      <c r="K11914" t="str">
        <f>VLOOKUP(E11914,'Cross-Page Data'!$D$4:$F$48,3,FALSE)</f>
        <v>solar</v>
      </c>
      <c r="L11914" t="b">
        <f>IF(AND($P$6=FALSE,OR(C11914="Commercial NAICS Cogen",C11914="Industrial NAICS Cogen",C11914="NAICS-22 Cogen")),FALSE,IF(AND($P$7=FALSE,OR(C11914="Commercial NAICS Cogen",C11914="Commercial NAICS Non-Cogen",C11914="industrial NAICS Cogen", C11914="industrial NAICS non-cogen")),FALSE,TRUE))</f>
        <v>1</v>
      </c>
      <c r="M11914">
        <f t="shared" si="559"/>
        <v>0.2425102491327657</v>
      </c>
      <c r="N11914">
        <f t="shared" si="560"/>
        <v>1</v>
      </c>
    </row>
    <row r="11915" spans="1:14" x14ac:dyDescent="0.2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s="32">
        <f t="shared" si="558"/>
        <v>8902198.2951996401</v>
      </c>
      <c r="J11915" t="str">
        <f>IF(K11915="natural gas",VLOOKUP(D11915,'Cross-Page Data'!$I$4:$J$13,2,FALSE),IF(K11915="solar",VLOOKUP('Form 923'!D11915,'Cross-Page Data'!$I$14:$J$117,2,FALSE),K11915))</f>
        <v>solar pv</v>
      </c>
      <c r="K11915" t="str">
        <f>VLOOKUP(E11915,'Cross-Page Data'!$D$4:$F$48,3,FALSE)</f>
        <v>solar</v>
      </c>
      <c r="L11915" t="b">
        <f>IF(AND($P$6=FALSE,OR(C11915="Commercial NAICS Cogen",C11915="Industrial NAICS Cogen",C11915="NAICS-22 Cogen")),FALSE,IF(AND($P$7=FALSE,OR(C11915="Commercial NAICS Cogen",C11915="Commercial NAICS Non-Cogen",C11915="industrial NAICS Cogen", C11915="industrial NAICS non-cogen")),FALSE,TRUE))</f>
        <v>1</v>
      </c>
      <c r="M11915">
        <f t="shared" si="559"/>
        <v>0.17376222011983603</v>
      </c>
      <c r="N11915">
        <f t="shared" si="560"/>
        <v>1</v>
      </c>
    </row>
    <row r="11916" spans="1:14" x14ac:dyDescent="0.2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s="32">
        <f t="shared" si="558"/>
        <v>6627602.2253985405</v>
      </c>
      <c r="J11916" t="str">
        <f>IF(K11916="natural gas",VLOOKUP(D11916,'Cross-Page Data'!$I$4:$J$13,2,FALSE),IF(K11916="solar",VLOOKUP('Form 923'!D11916,'Cross-Page Data'!$I$14:$J$117,2,FALSE),K11916))</f>
        <v>natural gas nonpeaker</v>
      </c>
      <c r="K11916" t="str">
        <f>VLOOKUP(E11916,'Cross-Page Data'!$D$4:$F$48,3,FALSE)</f>
        <v>natural gas</v>
      </c>
      <c r="L11916" t="b">
        <f>IF(AND($P$6=FALSE,OR(C11916="Commercial NAICS Cogen",C11916="Industrial NAICS Cogen",C11916="NAICS-22 Cogen")),FALSE,IF(AND($P$7=FALSE,OR(C11916="Commercial NAICS Cogen",C11916="Commercial NAICS Non-Cogen",C11916="industrial NAICS Cogen", C11916="industrial NAICS non-cogen")),FALSE,TRUE))</f>
        <v>1</v>
      </c>
      <c r="M11916">
        <f t="shared" si="559"/>
        <v>0.45767441860465119</v>
      </c>
      <c r="N11916">
        <f t="shared" si="560"/>
        <v>1</v>
      </c>
    </row>
    <row r="11917" spans="1:14" x14ac:dyDescent="0.2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s="32">
        <f t="shared" si="558"/>
        <v>8216429.8577949349</v>
      </c>
      <c r="J11917" t="str">
        <f>IF(K11917="natural gas",VLOOKUP(D11917,'Cross-Page Data'!$I$4:$J$13,2,FALSE),IF(K11917="solar",VLOOKUP('Form 923'!D11917,'Cross-Page Data'!$I$14:$J$117,2,FALSE),K11917))</f>
        <v>natural gas nonpeaker</v>
      </c>
      <c r="K11917" t="str">
        <f>VLOOKUP(E11917,'Cross-Page Data'!$D$4:$F$48,3,FALSE)</f>
        <v>natural gas</v>
      </c>
      <c r="L11917" t="b">
        <f>IF(AND($P$6=FALSE,OR(C11917="Commercial NAICS Cogen",C11917="Industrial NAICS Cogen",C11917="NAICS-22 Cogen")),FALSE,IF(AND($P$7=FALSE,OR(C11917="Commercial NAICS Cogen",C11917="Commercial NAICS Non-Cogen",C11917="industrial NAICS Cogen", C11917="industrial NAICS non-cogen")),FALSE,TRUE))</f>
        <v>1</v>
      </c>
      <c r="M11917">
        <f t="shared" si="559"/>
        <v>0.39813953488372095</v>
      </c>
      <c r="N11917">
        <f t="shared" si="560"/>
        <v>1</v>
      </c>
    </row>
    <row r="11918" spans="1:14" x14ac:dyDescent="0.2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s="32">
        <f t="shared" si="558"/>
        <v>8902243.58974359</v>
      </c>
      <c r="J11918" t="str">
        <f>IF(K11918="natural gas",VLOOKUP(D11918,'Cross-Page Data'!$I$4:$J$13,2,FALSE),IF(K11918="solar",VLOOKUP('Form 923'!D11918,'Cross-Page Data'!$I$14:$J$117,2,FALSE),K11918))</f>
        <v>solar pv</v>
      </c>
      <c r="K11918" t="str">
        <f>VLOOKUP(E11918,'Cross-Page Data'!$D$4:$F$48,3,FALSE)</f>
        <v>solar</v>
      </c>
      <c r="L11918" t="b">
        <f>IF(AND($P$6=FALSE,OR(C11918="Commercial NAICS Cogen",C11918="Industrial NAICS Cogen",C11918="NAICS-22 Cogen")),FALSE,IF(AND($P$7=FALSE,OR(C11918="Commercial NAICS Cogen",C11918="Commercial NAICS Non-Cogen",C11918="industrial NAICS Cogen", C11918="industrial NAICS non-cogen")),FALSE,TRUE))</f>
        <v>1</v>
      </c>
      <c r="M11918">
        <f t="shared" si="559"/>
        <v>0.15042573320719016</v>
      </c>
      <c r="N11918">
        <f t="shared" si="560"/>
        <v>1</v>
      </c>
    </row>
    <row r="11919" spans="1:14" x14ac:dyDescent="0.2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s="32">
        <f t="shared" si="558"/>
        <v>8901271.9563900679</v>
      </c>
      <c r="J11919" t="str">
        <f>IF(K11919="natural gas",VLOOKUP(D11919,'Cross-Page Data'!$I$4:$J$13,2,FALSE),IF(K11919="solar",VLOOKUP('Form 923'!D11919,'Cross-Page Data'!$I$14:$J$117,2,FALSE),K11919))</f>
        <v>solar pv</v>
      </c>
      <c r="K11919" t="str">
        <f>VLOOKUP(E11919,'Cross-Page Data'!$D$4:$F$48,3,FALSE)</f>
        <v>solar</v>
      </c>
      <c r="L11919" t="b">
        <f>IF(AND($P$6=FALSE,OR(C11919="Commercial NAICS Cogen",C11919="Industrial NAICS Cogen",C11919="NAICS-22 Cogen")),FALSE,IF(AND($P$7=FALSE,OR(C11919="Commercial NAICS Cogen",C11919="Commercial NAICS Non-Cogen",C11919="industrial NAICS Cogen", C11919="industrial NAICS non-cogen")),FALSE,TRUE))</f>
        <v>1</v>
      </c>
      <c r="M11919">
        <f t="shared" si="559"/>
        <v>0.92557552822453482</v>
      </c>
      <c r="N11919">
        <f t="shared" si="560"/>
        <v>1</v>
      </c>
    </row>
    <row r="11920" spans="1:14" x14ac:dyDescent="0.2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s="32">
        <f t="shared" si="558"/>
        <v>8901990.1562165637</v>
      </c>
      <c r="J11920" t="str">
        <f>IF(K11920="natural gas",VLOOKUP(D11920,'Cross-Page Data'!$I$4:$J$13,2,FALSE),IF(K11920="solar",VLOOKUP('Form 923'!D11920,'Cross-Page Data'!$I$14:$J$117,2,FALSE),K11920))</f>
        <v>solar pv</v>
      </c>
      <c r="K11920" t="str">
        <f>VLOOKUP(E11920,'Cross-Page Data'!$D$4:$F$48,3,FALSE)</f>
        <v>solar</v>
      </c>
      <c r="L11920" t="b">
        <f>IF(AND($P$6=FALSE,OR(C11920="Commercial NAICS Cogen",C11920="Industrial NAICS Cogen",C11920="NAICS-22 Cogen")),FALSE,IF(AND($P$7=FALSE,OR(C11920="Commercial NAICS Cogen",C11920="Commercial NAICS Non-Cogen",C11920="industrial NAICS Cogen", C11920="industrial NAICS non-cogen")),FALSE,TRUE))</f>
        <v>1</v>
      </c>
      <c r="M11920">
        <f t="shared" si="559"/>
        <v>0.55250709555345312</v>
      </c>
      <c r="N11920">
        <f t="shared" si="560"/>
        <v>1</v>
      </c>
    </row>
    <row r="11921" spans="1:14" x14ac:dyDescent="0.2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s="32">
        <f t="shared" si="558"/>
        <v>8901954.1453032792</v>
      </c>
      <c r="J11921" t="str">
        <f>IF(K11921="natural gas",VLOOKUP(D11921,'Cross-Page Data'!$I$4:$J$13,2,FALSE),IF(K11921="solar",VLOOKUP('Form 923'!D11921,'Cross-Page Data'!$I$14:$J$117,2,FALSE),K11921))</f>
        <v>solar pv</v>
      </c>
      <c r="K11921" t="str">
        <f>VLOOKUP(E11921,'Cross-Page Data'!$D$4:$F$48,3,FALSE)</f>
        <v>solar</v>
      </c>
      <c r="L11921" t="b">
        <f>IF(AND($P$6=FALSE,OR(C11921="Commercial NAICS Cogen",C11921="Industrial NAICS Cogen",C11921="NAICS-22 Cogen")),FALSE,IF(AND($P$7=FALSE,OR(C11921="Commercial NAICS Cogen",C11921="Commercial NAICS Non-Cogen",C11921="industrial NAICS Cogen", C11921="industrial NAICS non-cogen")),FALSE,TRUE))</f>
        <v>1</v>
      </c>
      <c r="M11921">
        <f t="shared" si="559"/>
        <v>0.63796909492273735</v>
      </c>
      <c r="N11921">
        <f t="shared" si="560"/>
        <v>1</v>
      </c>
    </row>
    <row r="11922" spans="1:14" x14ac:dyDescent="0.2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s="32">
        <f t="shared" si="558"/>
        <v>8901777.6438686363</v>
      </c>
      <c r="J11922" t="str">
        <f>IF(K11922="natural gas",VLOOKUP(D11922,'Cross-Page Data'!$I$4:$J$13,2,FALSE),IF(K11922="solar",VLOOKUP('Form 923'!D11922,'Cross-Page Data'!$I$14:$J$117,2,FALSE),K11922))</f>
        <v>solar pv</v>
      </c>
      <c r="K11922" t="str">
        <f>VLOOKUP(E11922,'Cross-Page Data'!$D$4:$F$48,3,FALSE)</f>
        <v>solar</v>
      </c>
      <c r="L11922" t="b">
        <f>IF(AND($P$6=FALSE,OR(C11922="Commercial NAICS Cogen",C11922="Industrial NAICS Cogen",C11922="NAICS-22 Cogen")),FALSE,IF(AND($P$7=FALSE,OR(C11922="Commercial NAICS Cogen",C11922="Commercial NAICS Non-Cogen",C11922="industrial NAICS Cogen", C11922="industrial NAICS non-cogen")),FALSE,TRUE))</f>
        <v>1</v>
      </c>
      <c r="M11922">
        <f t="shared" si="559"/>
        <v>0.81425417849258908</v>
      </c>
      <c r="N11922">
        <f t="shared" si="560"/>
        <v>1</v>
      </c>
    </row>
    <row r="11923" spans="1:14" x14ac:dyDescent="0.2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s="32">
        <f t="shared" si="558"/>
        <v>8902014.6520146523</v>
      </c>
      <c r="J11923" t="str">
        <f>IF(K11923="natural gas",VLOOKUP(D11923,'Cross-Page Data'!$I$4:$J$13,2,FALSE),IF(K11923="solar",VLOOKUP('Form 923'!D11923,'Cross-Page Data'!$I$14:$J$117,2,FALSE),K11923))</f>
        <v>solar pv</v>
      </c>
      <c r="K11923" t="str">
        <f>VLOOKUP(E11923,'Cross-Page Data'!$D$4:$F$48,3,FALSE)</f>
        <v>solar</v>
      </c>
      <c r="L11923" t="b">
        <f>IF(AND($P$6=FALSE,OR(C11923="Commercial NAICS Cogen",C11923="Industrial NAICS Cogen",C11923="NAICS-22 Cogen")),FALSE,IF(AND($P$7=FALSE,OR(C11923="Commercial NAICS Cogen",C11923="Commercial NAICS Non-Cogen",C11923="industrial NAICS Cogen", C11923="industrial NAICS non-cogen")),FALSE,TRUE))</f>
        <v>1</v>
      </c>
      <c r="M11923">
        <f t="shared" si="559"/>
        <v>0.41879533270261748</v>
      </c>
      <c r="N11923">
        <f t="shared" si="560"/>
        <v>1</v>
      </c>
    </row>
    <row r="11924" spans="1:14" x14ac:dyDescent="0.2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s="32">
        <f t="shared" si="558"/>
        <v>8901941.2090959512</v>
      </c>
      <c r="J11924" t="str">
        <f>IF(K11924="natural gas",VLOOKUP(D11924,'Cross-Page Data'!$I$4:$J$13,2,FALSE),IF(K11924="solar",VLOOKUP('Form 923'!D11924,'Cross-Page Data'!$I$14:$J$117,2,FALSE),K11924))</f>
        <v>solar pv</v>
      </c>
      <c r="K11924" t="str">
        <f>VLOOKUP(E11924,'Cross-Page Data'!$D$4:$F$48,3,FALSE)</f>
        <v>solar</v>
      </c>
      <c r="L11924" t="b">
        <f>IF(AND($P$6=FALSE,OR(C11924="Commercial NAICS Cogen",C11924="Industrial NAICS Cogen",C11924="NAICS-22 Cogen")),FALSE,IF(AND($P$7=FALSE,OR(C11924="Commercial NAICS Cogen",C11924="Commercial NAICS Non-Cogen",C11924="industrial NAICS Cogen", C11924="industrial NAICS non-cogen")),FALSE,TRUE))</f>
        <v>1</v>
      </c>
      <c r="M11924">
        <f t="shared" si="559"/>
        <v>0.65752128666035947</v>
      </c>
      <c r="N11924">
        <f t="shared" si="560"/>
        <v>1</v>
      </c>
    </row>
    <row r="11925" spans="1:14" x14ac:dyDescent="0.2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s="32">
        <f t="shared" si="558"/>
        <v>8901770.4778156988</v>
      </c>
      <c r="J11925" t="str">
        <f>IF(K11925="natural gas",VLOOKUP(D11925,'Cross-Page Data'!$I$4:$J$13,2,FALSE),IF(K11925="solar",VLOOKUP('Form 923'!D11925,'Cross-Page Data'!$I$14:$J$117,2,FALSE),K11925))</f>
        <v>solar pv</v>
      </c>
      <c r="K11925" t="str">
        <f>VLOOKUP(E11925,'Cross-Page Data'!$D$4:$F$48,3,FALSE)</f>
        <v>solar</v>
      </c>
      <c r="L11925" t="b">
        <f>IF(AND($P$6=FALSE,OR(C11925="Commercial NAICS Cogen",C11925="Industrial NAICS Cogen",C11925="NAICS-22 Cogen")),FALSE,IF(AND($P$7=FALSE,OR(C11925="Commercial NAICS Cogen",C11925="Commercial NAICS Non-Cogen",C11925="industrial NAICS Cogen", C11925="industrial NAICS non-cogen")),FALSE,TRUE))</f>
        <v>1</v>
      </c>
      <c r="M11925">
        <f t="shared" si="559"/>
        <v>0.81803847366761273</v>
      </c>
      <c r="N11925">
        <f t="shared" si="560"/>
        <v>1</v>
      </c>
    </row>
    <row r="11926" spans="1:14" ht="26.25" x14ac:dyDescent="0.2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s="32">
        <f t="shared" si="558"/>
        <v>8902439.024390243</v>
      </c>
      <c r="J11926" t="str">
        <f>IF(K11926="natural gas",VLOOKUP(D11926,'Cross-Page Data'!$I$4:$J$13,2,FALSE),IF(K11926="solar",VLOOKUP('Form 923'!D11926,'Cross-Page Data'!$I$14:$J$117,2,FALSE),K11926))</f>
        <v>solar pv</v>
      </c>
      <c r="K11926" t="str">
        <f>VLOOKUP(E11926,'Cross-Page Data'!$D$4:$F$48,3,FALSE)</f>
        <v>solar</v>
      </c>
      <c r="L11926" t="b">
        <f>IF(AND($P$6=FALSE,OR(C11926="Commercial NAICS Cogen",C11926="Industrial NAICS Cogen",C11926="NAICS-22 Cogen")),FALSE,IF(AND($P$7=FALSE,OR(C11926="Commercial NAICS Cogen",C11926="Commercial NAICS Non-Cogen",C11926="industrial NAICS Cogen", C11926="industrial NAICS non-cogen")),FALSE,TRUE))</f>
        <v>0</v>
      </c>
      <c r="M11926">
        <f t="shared" si="559"/>
        <v>8.4200567644276247E-2</v>
      </c>
      <c r="N11926">
        <f t="shared" si="560"/>
        <v>1</v>
      </c>
    </row>
    <row r="11927" spans="1:14" x14ac:dyDescent="0.2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s="32">
        <f t="shared" si="558"/>
        <v>8901651.794190241</v>
      </c>
      <c r="J11927" t="str">
        <f>IF(K11927="natural gas",VLOOKUP(D11927,'Cross-Page Data'!$I$4:$J$13,2,FALSE),IF(K11927="solar",VLOOKUP('Form 923'!D11927,'Cross-Page Data'!$I$14:$J$117,2,FALSE),K11927))</f>
        <v>solar pv</v>
      </c>
      <c r="K11927" t="str">
        <f>VLOOKUP(E11927,'Cross-Page Data'!$D$4:$F$48,3,FALSE)</f>
        <v>solar</v>
      </c>
      <c r="L11927" t="b">
        <f>IF(AND($P$6=FALSE,OR(C11927="Commercial NAICS Cogen",C11927="Industrial NAICS Cogen",C11927="NAICS-22 Cogen")),FALSE,IF(AND($P$7=FALSE,OR(C11927="Commercial NAICS Cogen",C11927="Commercial NAICS Non-Cogen",C11927="industrial NAICS Cogen", C11927="industrial NAICS non-cogen")),FALSE,TRUE))</f>
        <v>1</v>
      </c>
      <c r="M11927">
        <f t="shared" si="559"/>
        <v>0.86092715231788075</v>
      </c>
      <c r="N11927">
        <f t="shared" si="560"/>
        <v>1</v>
      </c>
    </row>
    <row r="11928" spans="1:14" x14ac:dyDescent="0.2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s="32">
        <f t="shared" si="558"/>
        <v>8902122.7547785994</v>
      </c>
      <c r="J11928" t="str">
        <f>IF(K11928="natural gas",VLOOKUP(D11928,'Cross-Page Data'!$I$4:$J$13,2,FALSE),IF(K11928="solar",VLOOKUP('Form 923'!D11928,'Cross-Page Data'!$I$14:$J$117,2,FALSE),K11928))</f>
        <v>solar pv</v>
      </c>
      <c r="K11928" t="str">
        <f>VLOOKUP(E11928,'Cross-Page Data'!$D$4:$F$48,3,FALSE)</f>
        <v>solar</v>
      </c>
      <c r="L11928" t="b">
        <f>IF(AND($P$6=FALSE,OR(C11928="Commercial NAICS Cogen",C11928="Industrial NAICS Cogen",C11928="NAICS-22 Cogen")),FALSE,IF(AND($P$7=FALSE,OR(C11928="Commercial NAICS Cogen",C11928="Commercial NAICS Non-Cogen",C11928="industrial NAICS Cogen", C11928="industrial NAICS non-cogen")),FALSE,TRUE))</f>
        <v>1</v>
      </c>
      <c r="M11928">
        <f t="shared" si="559"/>
        <v>0.24471775465152948</v>
      </c>
      <c r="N11928">
        <f t="shared" si="560"/>
        <v>1</v>
      </c>
    </row>
    <row r="11929" spans="1:14" x14ac:dyDescent="0.2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s="32">
        <f t="shared" si="558"/>
        <v>8902074.1244474668</v>
      </c>
      <c r="J11929" t="str">
        <f>IF(K11929="natural gas",VLOOKUP(D11929,'Cross-Page Data'!$I$4:$J$13,2,FALSE),IF(K11929="solar",VLOOKUP('Form 923'!D11929,'Cross-Page Data'!$I$14:$J$117,2,FALSE),K11929))</f>
        <v>solar pv</v>
      </c>
      <c r="K11929" t="str">
        <f>VLOOKUP(E11929,'Cross-Page Data'!$D$4:$F$48,3,FALSE)</f>
        <v>solar</v>
      </c>
      <c r="L11929" t="b">
        <f>IF(AND($P$6=FALSE,OR(C11929="Commercial NAICS Cogen",C11929="Industrial NAICS Cogen",C11929="NAICS-22 Cogen")),FALSE,IF(AND($P$7=FALSE,OR(C11929="Commercial NAICS Cogen",C11929="Commercial NAICS Non-Cogen",C11929="industrial NAICS Cogen", C11929="industrial NAICS non-cogen")),FALSE,TRUE))</f>
        <v>1</v>
      </c>
      <c r="M11929">
        <f t="shared" si="559"/>
        <v>0.30022075055187636</v>
      </c>
      <c r="N11929">
        <f t="shared" si="560"/>
        <v>1</v>
      </c>
    </row>
    <row r="11930" spans="1:14" x14ac:dyDescent="0.2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s="32">
        <f t="shared" si="558"/>
        <v>8901999.9834438451</v>
      </c>
      <c r="J11930" t="str">
        <f>IF(K11930="natural gas",VLOOKUP(D11930,'Cross-Page Data'!$I$4:$J$13,2,FALSE),IF(K11930="solar",VLOOKUP('Form 923'!D11930,'Cross-Page Data'!$I$14:$J$117,2,FALSE),K11930))</f>
        <v>geothermal</v>
      </c>
      <c r="K11930" t="str">
        <f>VLOOKUP(E11930,'Cross-Page Data'!$D$4:$F$48,3,FALSE)</f>
        <v>geothermal</v>
      </c>
      <c r="L11930" t="b">
        <f>IF(AND($P$6=FALSE,OR(C11930="Commercial NAICS Cogen",C11930="Industrial NAICS Cogen",C11930="NAICS-22 Cogen")),FALSE,IF(AND($P$7=FALSE,OR(C11930="Commercial NAICS Cogen",C11930="Commercial NAICS Non-Cogen",C11930="industrial NAICS Cogen", C11930="industrial NAICS non-cogen")),FALSE,TRUE))</f>
        <v>1</v>
      </c>
      <c r="M11930">
        <f t="shared" si="559"/>
        <v>0.4861111111111111</v>
      </c>
      <c r="N11930">
        <f t="shared" si="560"/>
        <v>1</v>
      </c>
    </row>
    <row r="11931" spans="1:14" x14ac:dyDescent="0.2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s="32">
        <f t="shared" si="558"/>
        <v>8901991.7415593881</v>
      </c>
      <c r="J11931" t="str">
        <f>IF(K11931="natural gas",VLOOKUP(D11931,'Cross-Page Data'!$I$4:$J$13,2,FALSE),IF(K11931="solar",VLOOKUP('Form 923'!D11931,'Cross-Page Data'!$I$14:$J$117,2,FALSE),K11931))</f>
        <v>solar pv</v>
      </c>
      <c r="K11931" t="str">
        <f>VLOOKUP(E11931,'Cross-Page Data'!$D$4:$F$48,3,FALSE)</f>
        <v>solar</v>
      </c>
      <c r="L11931" t="b">
        <f>IF(AND($P$6=FALSE,OR(C11931="Commercial NAICS Cogen",C11931="Industrial NAICS Cogen",C11931="NAICS-22 Cogen")),FALSE,IF(AND($P$7=FALSE,OR(C11931="Commercial NAICS Cogen",C11931="Commercial NAICS Non-Cogen",C11931="industrial NAICS Cogen", C11931="industrial NAICS non-cogen")),FALSE,TRUE))</f>
        <v>1</v>
      </c>
      <c r="M11931">
        <f t="shared" si="559"/>
        <v>0.54462314727215388</v>
      </c>
      <c r="N11931">
        <f t="shared" si="560"/>
        <v>1</v>
      </c>
    </row>
    <row r="11932" spans="1:14" x14ac:dyDescent="0.2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s="32">
        <f t="shared" si="558"/>
        <v>8901994.1784851681</v>
      </c>
      <c r="J11932" t="str">
        <f>IF(K11932="natural gas",VLOOKUP(D11932,'Cross-Page Data'!$I$4:$J$13,2,FALSE),IF(K11932="solar",VLOOKUP('Form 923'!D11932,'Cross-Page Data'!$I$14:$J$117,2,FALSE),K11932))</f>
        <v>solar pv</v>
      </c>
      <c r="K11932" t="str">
        <f>VLOOKUP(E11932,'Cross-Page Data'!$D$4:$F$48,3,FALSE)</f>
        <v>solar</v>
      </c>
      <c r="L11932" t="b">
        <f>IF(AND($P$6=FALSE,OR(C11932="Commercial NAICS Cogen",C11932="Industrial NAICS Cogen",C11932="NAICS-22 Cogen")),FALSE,IF(AND($P$7=FALSE,OR(C11932="Commercial NAICS Cogen",C11932="Commercial NAICS Non-Cogen",C11932="industrial NAICS Cogen", C11932="industrial NAICS non-cogen")),FALSE,TRUE))</f>
        <v>1</v>
      </c>
      <c r="M11932">
        <f t="shared" si="559"/>
        <v>0.53390097760958688</v>
      </c>
      <c r="N11932">
        <f t="shared" si="560"/>
        <v>1</v>
      </c>
    </row>
    <row r="11933" spans="1:14" x14ac:dyDescent="0.2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s="32">
        <f t="shared" si="558"/>
        <v>8902016.2150629405</v>
      </c>
      <c r="J11933" t="str">
        <f>IF(K11933="natural gas",VLOOKUP(D11933,'Cross-Page Data'!$I$4:$J$13,2,FALSE),IF(K11933="solar",VLOOKUP('Form 923'!D11933,'Cross-Page Data'!$I$14:$J$117,2,FALSE),K11933))</f>
        <v>solar pv</v>
      </c>
      <c r="K11933" t="str">
        <f>VLOOKUP(E11933,'Cross-Page Data'!$D$4:$F$48,3,FALSE)</f>
        <v>solar</v>
      </c>
      <c r="L11933" t="b">
        <f>IF(AND($P$6=FALSE,OR(C11933="Commercial NAICS Cogen",C11933="Industrial NAICS Cogen",C11933="NAICS-22 Cogen")),FALSE,IF(AND($P$7=FALSE,OR(C11933="Commercial NAICS Cogen",C11933="Commercial NAICS Non-Cogen",C11933="industrial NAICS Cogen", C11933="industrial NAICS non-cogen")),FALSE,TRUE))</f>
        <v>1</v>
      </c>
      <c r="M11933">
        <f t="shared" si="559"/>
        <v>0.41374960580258596</v>
      </c>
      <c r="N11933">
        <f t="shared" si="560"/>
        <v>1</v>
      </c>
    </row>
    <row r="11934" spans="1:14" x14ac:dyDescent="0.2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s="32">
        <f t="shared" si="558"/>
        <v>8902008.8064406868</v>
      </c>
      <c r="J11934" t="str">
        <f>IF(K11934="natural gas",VLOOKUP(D11934,'Cross-Page Data'!$I$4:$J$13,2,FALSE),IF(K11934="solar",VLOOKUP('Form 923'!D11934,'Cross-Page Data'!$I$14:$J$117,2,FALSE),K11934))</f>
        <v>solar pv</v>
      </c>
      <c r="K11934" t="str">
        <f>VLOOKUP(E11934,'Cross-Page Data'!$D$4:$F$48,3,FALSE)</f>
        <v>solar</v>
      </c>
      <c r="L11934" t="b">
        <f>IF(AND($P$6=FALSE,OR(C11934="Commercial NAICS Cogen",C11934="Industrial NAICS Cogen",C11934="NAICS-22 Cogen")),FALSE,IF(AND($P$7=FALSE,OR(C11934="Commercial NAICS Cogen",C11934="Commercial NAICS Non-Cogen",C11934="industrial NAICS Cogen", C11934="industrial NAICS non-cogen")),FALSE,TRUE))</f>
        <v>1</v>
      </c>
      <c r="M11934">
        <f t="shared" si="559"/>
        <v>0.44181646168401134</v>
      </c>
      <c r="N11934">
        <f t="shared" si="560"/>
        <v>1</v>
      </c>
    </row>
    <row r="11935" spans="1:14" x14ac:dyDescent="0.2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s="32">
        <f t="shared" si="558"/>
        <v>8902050.567390006</v>
      </c>
      <c r="J11935" t="str">
        <f>IF(K11935="natural gas",VLOOKUP(D11935,'Cross-Page Data'!$I$4:$J$13,2,FALSE),IF(K11935="solar",VLOOKUP('Form 923'!D11935,'Cross-Page Data'!$I$14:$J$117,2,FALSE),K11935))</f>
        <v>solar pv</v>
      </c>
      <c r="K11935" t="str">
        <f>VLOOKUP(E11935,'Cross-Page Data'!$D$4:$F$48,3,FALSE)</f>
        <v>solar</v>
      </c>
      <c r="L11935" t="b">
        <f>IF(AND($P$6=FALSE,OR(C11935="Commercial NAICS Cogen",C11935="Industrial NAICS Cogen",C11935="NAICS-22 Cogen")),FALSE,IF(AND($P$7=FALSE,OR(C11935="Commercial NAICS Cogen",C11935="Commercial NAICS Non-Cogen",C11935="industrial NAICS Cogen", C11935="industrial NAICS non-cogen")),FALSE,TRUE))</f>
        <v>1</v>
      </c>
      <c r="M11935">
        <f t="shared" si="559"/>
        <v>0.3390097760958688</v>
      </c>
      <c r="N11935">
        <f t="shared" si="560"/>
        <v>1</v>
      </c>
    </row>
    <row r="11936" spans="1:14" x14ac:dyDescent="0.2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s="32">
        <f t="shared" si="558"/>
        <v>8902083.7548047751</v>
      </c>
      <c r="J11936" t="str">
        <f>IF(K11936="natural gas",VLOOKUP(D11936,'Cross-Page Data'!$I$4:$J$13,2,FALSE),IF(K11936="solar",VLOOKUP('Form 923'!D11936,'Cross-Page Data'!$I$14:$J$117,2,FALSE),K11936))</f>
        <v>solar pv</v>
      </c>
      <c r="K11936" t="str">
        <f>VLOOKUP(E11936,'Cross-Page Data'!$D$4:$F$48,3,FALSE)</f>
        <v>solar</v>
      </c>
      <c r="L11936" t="b">
        <f>IF(AND($P$6=FALSE,OR(C11936="Commercial NAICS Cogen",C11936="Industrial NAICS Cogen",C11936="NAICS-22 Cogen")),FALSE,IF(AND($P$7=FALSE,OR(C11936="Commercial NAICS Cogen",C11936="Commercial NAICS Non-Cogen",C11936="industrial NAICS Cogen", C11936="industrial NAICS non-cogen")),FALSE,TRUE))</f>
        <v>1</v>
      </c>
      <c r="M11936">
        <f t="shared" si="559"/>
        <v>0.28697571743929362</v>
      </c>
      <c r="N11936">
        <f t="shared" si="560"/>
        <v>1</v>
      </c>
    </row>
    <row r="11937" spans="1:14" x14ac:dyDescent="0.2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s="32">
        <f t="shared" si="558"/>
        <v>21002143.622722398</v>
      </c>
      <c r="J11937" t="str">
        <f>IF(K11937="natural gas",VLOOKUP(D11937,'Cross-Page Data'!$I$4:$J$13,2,FALSE),IF(K11937="solar",VLOOKUP('Form 923'!D11937,'Cross-Page Data'!$I$14:$J$117,2,FALSE),K11937))</f>
        <v>biomass</v>
      </c>
      <c r="K11937" t="str">
        <f>VLOOKUP(E11937,'Cross-Page Data'!$D$4:$F$48,3,FALSE)</f>
        <v>biomass</v>
      </c>
      <c r="L11937" t="b">
        <f>IF(AND($P$6=FALSE,OR(C11937="Commercial NAICS Cogen",C11937="Industrial NAICS Cogen",C11937="NAICS-22 Cogen")),FALSE,IF(AND($P$7=FALSE,OR(C11937="Commercial NAICS Cogen",C11937="Commercial NAICS Non-Cogen",C11937="industrial NAICS Cogen", C11937="industrial NAICS non-cogen")),FALSE,TRUE))</f>
        <v>1</v>
      </c>
      <c r="M11937">
        <f t="shared" si="559"/>
        <v>2.7412280701754384E-2</v>
      </c>
      <c r="N11937">
        <f t="shared" si="560"/>
        <v>0</v>
      </c>
    </row>
    <row r="11938" spans="1:14" x14ac:dyDescent="0.2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s="32">
        <f t="shared" si="558"/>
        <v>8902038.5050962623</v>
      </c>
      <c r="J11938" t="str">
        <f>IF(K11938="natural gas",VLOOKUP(D11938,'Cross-Page Data'!$I$4:$J$13,2,FALSE),IF(K11938="solar",VLOOKUP('Form 923'!D11938,'Cross-Page Data'!$I$14:$J$117,2,FALSE),K11938))</f>
        <v>solar pv</v>
      </c>
      <c r="K11938" t="str">
        <f>VLOOKUP(E11938,'Cross-Page Data'!$D$4:$F$48,3,FALSE)</f>
        <v>solar</v>
      </c>
      <c r="L11938" t="b">
        <f>IF(AND($P$6=FALSE,OR(C11938="Commercial NAICS Cogen",C11938="Industrial NAICS Cogen",C11938="NAICS-22 Cogen")),FALSE,IF(AND($P$7=FALSE,OR(C11938="Commercial NAICS Cogen",C11938="Commercial NAICS Non-Cogen",C11938="industrial NAICS Cogen", C11938="industrial NAICS non-cogen")),FALSE,TRUE))</f>
        <v>1</v>
      </c>
      <c r="M11938">
        <f t="shared" si="559"/>
        <v>0.36108483128350677</v>
      </c>
      <c r="N11938">
        <f t="shared" si="560"/>
        <v>1</v>
      </c>
    </row>
    <row r="11939" spans="1:14" x14ac:dyDescent="0.2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s="32">
        <f t="shared" si="558"/>
        <v>8901899.2074173782</v>
      </c>
      <c r="J11939" t="str">
        <f>IF(K11939="natural gas",VLOOKUP(D11939,'Cross-Page Data'!$I$4:$J$13,2,FALSE),IF(K11939="solar",VLOOKUP('Form 923'!D11939,'Cross-Page Data'!$I$14:$J$117,2,FALSE),K11939))</f>
        <v>solar pv</v>
      </c>
      <c r="K11939" t="str">
        <f>VLOOKUP(E11939,'Cross-Page Data'!$D$4:$F$48,3,FALSE)</f>
        <v>solar</v>
      </c>
      <c r="L11939" t="b">
        <f>IF(AND($P$6=FALSE,OR(C11939="Commercial NAICS Cogen",C11939="Industrial NAICS Cogen",C11939="NAICS-22 Cogen")),FALSE,IF(AND($P$7=FALSE,OR(C11939="Commercial NAICS Cogen",C11939="Commercial NAICS Non-Cogen",C11939="industrial NAICS Cogen", C11939="industrial NAICS non-cogen")),FALSE,TRUE))</f>
        <v>1</v>
      </c>
      <c r="M11939">
        <f t="shared" si="559"/>
        <v>0.70955534531693476</v>
      </c>
      <c r="N11939">
        <f t="shared" si="560"/>
        <v>1</v>
      </c>
    </row>
    <row r="11940" spans="1:14" x14ac:dyDescent="0.2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s="32">
        <f t="shared" si="558"/>
        <v>28243697.478991594</v>
      </c>
      <c r="J11940" t="str">
        <f>IF(K11940="natural gas",VLOOKUP(D11940,'Cross-Page Data'!$I$4:$J$13,2,FALSE),IF(K11940="solar",VLOOKUP('Form 923'!D11940,'Cross-Page Data'!$I$14:$J$117,2,FALSE),K11940))</f>
        <v>natural gas peaker</v>
      </c>
      <c r="K11940" t="str">
        <f>VLOOKUP(E11940,'Cross-Page Data'!$D$4:$F$48,3,FALSE)</f>
        <v>natural gas</v>
      </c>
      <c r="L11940" t="b">
        <f>IF(AND($P$6=FALSE,OR(C11940="Commercial NAICS Cogen",C11940="Industrial NAICS Cogen",C11940="NAICS-22 Cogen")),FALSE,IF(AND($P$7=FALSE,OR(C11940="Commercial NAICS Cogen",C11940="Commercial NAICS Non-Cogen",C11940="industrial NAICS Cogen", C11940="industrial NAICS non-cogen")),FALSE,TRUE))</f>
        <v>1</v>
      </c>
      <c r="M11940">
        <f t="shared" si="559"/>
        <v>2.7654320987654323E-2</v>
      </c>
      <c r="N11940">
        <f t="shared" si="560"/>
        <v>0</v>
      </c>
    </row>
    <row r="11941" spans="1:14" x14ac:dyDescent="0.2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s="32">
        <f t="shared" si="558"/>
        <v>8901935.0606756322</v>
      </c>
      <c r="J11941" t="str">
        <f>IF(K11941="natural gas",VLOOKUP(D11941,'Cross-Page Data'!$I$4:$J$13,2,FALSE),IF(K11941="solar",VLOOKUP('Form 923'!D11941,'Cross-Page Data'!$I$14:$J$117,2,FALSE),K11941))</f>
        <v>solar pv</v>
      </c>
      <c r="K11941" t="str">
        <f>VLOOKUP(E11941,'Cross-Page Data'!$D$4:$F$48,3,FALSE)</f>
        <v>solar</v>
      </c>
      <c r="L11941" t="b">
        <f>IF(AND($P$6=FALSE,OR(C11941="Commercial NAICS Cogen",C11941="Industrial NAICS Cogen",C11941="NAICS-22 Cogen")),FALSE,IF(AND($P$7=FALSE,OR(C11941="Commercial NAICS Cogen",C11941="Commercial NAICS Non-Cogen",C11941="industrial NAICS Cogen", C11941="industrial NAICS non-cogen")),FALSE,TRUE))</f>
        <v>1</v>
      </c>
      <c r="M11941">
        <f t="shared" si="559"/>
        <v>0.66729738252917059</v>
      </c>
      <c r="N11941">
        <f t="shared" si="560"/>
        <v>1</v>
      </c>
    </row>
    <row r="11942" spans="1:14" x14ac:dyDescent="0.2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s="32">
        <f t="shared" si="558"/>
        <v>8901966.0651764087</v>
      </c>
      <c r="J11942" t="str">
        <f>IF(K11942="natural gas",VLOOKUP(D11942,'Cross-Page Data'!$I$4:$J$13,2,FALSE),IF(K11942="solar",VLOOKUP('Form 923'!D11942,'Cross-Page Data'!$I$14:$J$117,2,FALSE),K11942))</f>
        <v>solar pv</v>
      </c>
      <c r="K11942" t="str">
        <f>VLOOKUP(E11942,'Cross-Page Data'!$D$4:$F$48,3,FALSE)</f>
        <v>solar</v>
      </c>
      <c r="L11942" t="b">
        <f>IF(AND($P$6=FALSE,OR(C11942="Commercial NAICS Cogen",C11942="Industrial NAICS Cogen",C11942="NAICS-22 Cogen")),FALSE,IF(AND($P$7=FALSE,OR(C11942="Commercial NAICS Cogen",C11942="Commercial NAICS Non-Cogen",C11942="industrial NAICS Cogen", C11942="industrial NAICS non-cogen")),FALSE,TRUE))</f>
        <v>1</v>
      </c>
      <c r="M11942">
        <f t="shared" si="559"/>
        <v>0.61904761904761907</v>
      </c>
      <c r="N11942">
        <f t="shared" si="560"/>
        <v>1</v>
      </c>
    </row>
    <row r="11943" spans="1:14" x14ac:dyDescent="0.2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s="32">
        <f t="shared" si="558"/>
        <v>8902167.5454012882</v>
      </c>
      <c r="J11943" t="str">
        <f>IF(K11943="natural gas",VLOOKUP(D11943,'Cross-Page Data'!$I$4:$J$13,2,FALSE),IF(K11943="solar",VLOOKUP('Form 923'!D11943,'Cross-Page Data'!$I$14:$J$117,2,FALSE),K11943))</f>
        <v>solar pv</v>
      </c>
      <c r="K11943" t="str">
        <f>VLOOKUP(E11943,'Cross-Page Data'!$D$4:$F$48,3,FALSE)</f>
        <v>solar</v>
      </c>
      <c r="L11943" t="b">
        <f>IF(AND($P$6=FALSE,OR(C11943="Commercial NAICS Cogen",C11943="Industrial NAICS Cogen",C11943="NAICS-22 Cogen")),FALSE,IF(AND($P$7=FALSE,OR(C11943="Commercial NAICS Cogen",C11943="Commercial NAICS Non-Cogen",C11943="industrial NAICS Cogen", C11943="industrial NAICS non-cogen")),FALSE,TRUE))</f>
        <v>1</v>
      </c>
      <c r="M11943">
        <f t="shared" si="559"/>
        <v>0.19962157048249762</v>
      </c>
      <c r="N11943">
        <f t="shared" si="560"/>
        <v>1</v>
      </c>
    </row>
    <row r="11944" spans="1:14" x14ac:dyDescent="0.2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s="32">
        <f t="shared" si="558"/>
        <v>8901721.6642754674</v>
      </c>
      <c r="J11944" t="str">
        <f>IF(K11944="natural gas",VLOOKUP(D11944,'Cross-Page Data'!$I$4:$J$13,2,FALSE),IF(K11944="solar",VLOOKUP('Form 923'!D11944,'Cross-Page Data'!$I$14:$J$117,2,FALSE),K11944))</f>
        <v>solar pv</v>
      </c>
      <c r="K11944" t="str">
        <f>VLOOKUP(E11944,'Cross-Page Data'!$D$4:$F$48,3,FALSE)</f>
        <v>solar</v>
      </c>
      <c r="L11944" t="b">
        <f>IF(AND($P$6=FALSE,OR(C11944="Commercial NAICS Cogen",C11944="Industrial NAICS Cogen",C11944="NAICS-22 Cogen")),FALSE,IF(AND($P$7=FALSE,OR(C11944="Commercial NAICS Cogen",C11944="Commercial NAICS Non-Cogen",C11944="industrial NAICS Cogen", C11944="industrial NAICS non-cogen")),FALSE,TRUE))</f>
        <v>1</v>
      </c>
      <c r="M11944">
        <f t="shared" si="559"/>
        <v>0.84105960264900659</v>
      </c>
      <c r="N11944">
        <f t="shared" si="560"/>
        <v>1</v>
      </c>
    </row>
    <row r="11945" spans="1:14" x14ac:dyDescent="0.2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s="32">
        <f t="shared" si="558"/>
        <v>8901970.6922688223</v>
      </c>
      <c r="J11945" t="str">
        <f>IF(K11945="natural gas",VLOOKUP(D11945,'Cross-Page Data'!$I$4:$J$13,2,FALSE),IF(K11945="solar",VLOOKUP('Form 923'!D11945,'Cross-Page Data'!$I$14:$J$117,2,FALSE),K11945))</f>
        <v>solar pv</v>
      </c>
      <c r="K11945" t="str">
        <f>VLOOKUP(E11945,'Cross-Page Data'!$D$4:$F$48,3,FALSE)</f>
        <v>solar</v>
      </c>
      <c r="L11945" t="b">
        <f>IF(AND($P$6=FALSE,OR(C11945="Commercial NAICS Cogen",C11945="Industrial NAICS Cogen",C11945="NAICS-22 Cogen")),FALSE,IF(AND($P$7=FALSE,OR(C11945="Commercial NAICS Cogen",C11945="Commercial NAICS Non-Cogen",C11945="industrial NAICS Cogen", C11945="industrial NAICS non-cogen")),FALSE,TRUE))</f>
        <v>1</v>
      </c>
      <c r="M11945">
        <f t="shared" si="559"/>
        <v>0.60927152317880795</v>
      </c>
      <c r="N11945">
        <f t="shared" si="560"/>
        <v>1</v>
      </c>
    </row>
    <row r="11946" spans="1:14" x14ac:dyDescent="0.2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s="32">
        <f t="shared" si="558"/>
        <v>8903157.9737899452</v>
      </c>
      <c r="J11946" t="str">
        <f>IF(K11946="natural gas",VLOOKUP(D11946,'Cross-Page Data'!$I$4:$J$13,2,FALSE),IF(K11946="solar",VLOOKUP('Form 923'!D11946,'Cross-Page Data'!$I$14:$J$117,2,FALSE),K11946))</f>
        <v>solar pv</v>
      </c>
      <c r="K11946" t="str">
        <f>VLOOKUP(E11946,'Cross-Page Data'!$D$4:$F$48,3,FALSE)</f>
        <v>solar</v>
      </c>
      <c r="L11946" t="b">
        <f>IF(AND($P$6=FALSE,OR(C11946="Commercial NAICS Cogen",C11946="Industrial NAICS Cogen",C11946="NAICS-22 Cogen")),FALSE,IF(AND($P$7=FALSE,OR(C11946="Commercial NAICS Cogen",C11946="Commercial NAICS Non-Cogen",C11946="industrial NAICS Cogen", C11946="industrial NAICS non-cogen")),FALSE,TRUE))</f>
        <v>1</v>
      </c>
      <c r="M11946">
        <f t="shared" si="559"/>
        <v>2.0813623462630087E-2</v>
      </c>
      <c r="N11946">
        <f t="shared" si="560"/>
        <v>0</v>
      </c>
    </row>
    <row r="11947" spans="1:14" x14ac:dyDescent="0.2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s="32">
        <f t="shared" si="558"/>
        <v>8901855.9924378768</v>
      </c>
      <c r="J11947" t="str">
        <f>IF(K11947="natural gas",VLOOKUP(D11947,'Cross-Page Data'!$I$4:$J$13,2,FALSE),IF(K11947="solar",VLOOKUP('Form 923'!D11947,'Cross-Page Data'!$I$14:$J$117,2,FALSE),K11947))</f>
        <v>solar pv</v>
      </c>
      <c r="K11947" t="str">
        <f>VLOOKUP(E11947,'Cross-Page Data'!$D$4:$F$48,3,FALSE)</f>
        <v>solar</v>
      </c>
      <c r="L11947" t="b">
        <f>IF(AND($P$6=FALSE,OR(C11947="Commercial NAICS Cogen",C11947="Industrial NAICS Cogen",C11947="NAICS-22 Cogen")),FALSE,IF(AND($P$7=FALSE,OR(C11947="Commercial NAICS Cogen",C11947="Commercial NAICS Non-Cogen",C11947="industrial NAICS Cogen", C11947="industrial NAICS non-cogen")),FALSE,TRUE))</f>
        <v>1</v>
      </c>
      <c r="M11947">
        <f t="shared" si="559"/>
        <v>0.75812046672973821</v>
      </c>
      <c r="N11947">
        <f t="shared" si="560"/>
        <v>1</v>
      </c>
    </row>
    <row r="11948" spans="1:14" x14ac:dyDescent="0.2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s="32">
        <f t="shared" si="558"/>
        <v>8901966.1889011394</v>
      </c>
      <c r="J11948" t="str">
        <f>IF(K11948="natural gas",VLOOKUP(D11948,'Cross-Page Data'!$I$4:$J$13,2,FALSE),IF(K11948="solar",VLOOKUP('Form 923'!D11948,'Cross-Page Data'!$I$14:$J$117,2,FALSE),K11948))</f>
        <v>solar pv</v>
      </c>
      <c r="K11948" t="str">
        <f>VLOOKUP(E11948,'Cross-Page Data'!$D$4:$F$48,3,FALSE)</f>
        <v>solar</v>
      </c>
      <c r="L11948" t="b">
        <f>IF(AND($P$6=FALSE,OR(C11948="Commercial NAICS Cogen",C11948="Industrial NAICS Cogen",C11948="NAICS-22 Cogen")),FALSE,IF(AND($P$7=FALSE,OR(C11948="Commercial NAICS Cogen",C11948="Commercial NAICS Non-Cogen",C11948="industrial NAICS Cogen", C11948="industrial NAICS non-cogen")),FALSE,TRUE))</f>
        <v>1</v>
      </c>
      <c r="M11948">
        <f t="shared" si="559"/>
        <v>0.61841690318511511</v>
      </c>
      <c r="N11948">
        <f t="shared" si="560"/>
        <v>1</v>
      </c>
    </row>
    <row r="11949" spans="1:14" x14ac:dyDescent="0.2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s="32">
        <f t="shared" si="558"/>
        <v>8902948.4029484019</v>
      </c>
      <c r="J11949" t="str">
        <f>IF(K11949="natural gas",VLOOKUP(D11949,'Cross-Page Data'!$I$4:$J$13,2,FALSE),IF(K11949="solar",VLOOKUP('Form 923'!D11949,'Cross-Page Data'!$I$14:$J$117,2,FALSE),K11949))</f>
        <v>solar pv</v>
      </c>
      <c r="K11949" t="str">
        <f>VLOOKUP(E11949,'Cross-Page Data'!$D$4:$F$48,3,FALSE)</f>
        <v>solar</v>
      </c>
      <c r="L11949" t="b">
        <f>IF(AND($P$6=FALSE,OR(C11949="Commercial NAICS Cogen",C11949="Industrial NAICS Cogen",C11949="NAICS-22 Cogen")),FALSE,IF(AND($P$7=FALSE,OR(C11949="Commercial NAICS Cogen",C11949="Commercial NAICS Non-Cogen",C11949="industrial NAICS Cogen", C11949="industrial NAICS non-cogen")),FALSE,TRUE))</f>
        <v>1</v>
      </c>
      <c r="M11949">
        <f t="shared" si="559"/>
        <v>2.8697571743929361E-2</v>
      </c>
      <c r="N11949">
        <f t="shared" si="560"/>
        <v>0</v>
      </c>
    </row>
    <row r="11950" spans="1:14" x14ac:dyDescent="0.2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s="32">
        <f t="shared" si="558"/>
        <v>8902182.7000808418</v>
      </c>
      <c r="J11950" t="str">
        <f>IF(K11950="natural gas",VLOOKUP(D11950,'Cross-Page Data'!$I$4:$J$13,2,FALSE),IF(K11950="solar",VLOOKUP('Form 923'!D11950,'Cross-Page Data'!$I$14:$J$117,2,FALSE),K11950))</f>
        <v>solar pv</v>
      </c>
      <c r="K11950" t="str">
        <f>VLOOKUP(E11950,'Cross-Page Data'!$D$4:$F$48,3,FALSE)</f>
        <v>solar</v>
      </c>
      <c r="L11950" t="b">
        <f>IF(AND($P$6=FALSE,OR(C11950="Commercial NAICS Cogen",C11950="Industrial NAICS Cogen",C11950="NAICS-22 Cogen")),FALSE,IF(AND($P$7=FALSE,OR(C11950="Commercial NAICS Cogen",C11950="Commercial NAICS Non-Cogen",C11950="industrial NAICS Cogen", C11950="industrial NAICS non-cogen")),FALSE,TRUE))</f>
        <v>1</v>
      </c>
      <c r="M11950">
        <f t="shared" si="559"/>
        <v>0.18479974771365501</v>
      </c>
      <c r="N11950">
        <f t="shared" si="560"/>
        <v>1</v>
      </c>
    </row>
    <row r="11951" spans="1:14" x14ac:dyDescent="0.2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s="32">
        <f t="shared" si="558"/>
        <v>8902706.1855670102</v>
      </c>
      <c r="J11951" t="str">
        <f>IF(K11951="natural gas",VLOOKUP(D11951,'Cross-Page Data'!$I$4:$J$13,2,FALSE),IF(K11951="solar",VLOOKUP('Form 923'!D11951,'Cross-Page Data'!$I$14:$J$117,2,FALSE),K11951))</f>
        <v>solar pv</v>
      </c>
      <c r="K11951" t="str">
        <f>VLOOKUP(E11951,'Cross-Page Data'!$D$4:$F$48,3,FALSE)</f>
        <v>solar</v>
      </c>
      <c r="L11951" t="b">
        <f>IF(AND($P$6=FALSE,OR(C11951="Commercial NAICS Cogen",C11951="Industrial NAICS Cogen",C11951="NAICS-22 Cogen")),FALSE,IF(AND($P$7=FALSE,OR(C11951="Commercial NAICS Cogen",C11951="Commercial NAICS Non-Cogen",C11951="industrial NAICS Cogen", C11951="industrial NAICS non-cogen")),FALSE,TRUE))</f>
        <v>1</v>
      </c>
      <c r="M11951">
        <f t="shared" si="559"/>
        <v>4.5096184169031849E-2</v>
      </c>
      <c r="N11951">
        <f t="shared" si="560"/>
        <v>0</v>
      </c>
    </row>
    <row r="11952" spans="1:14" x14ac:dyDescent="0.2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s="32">
        <f t="shared" si="558"/>
        <v>8901181.5252416749</v>
      </c>
      <c r="J11952" t="str">
        <f>IF(K11952="natural gas",VLOOKUP(D11952,'Cross-Page Data'!$I$4:$J$13,2,FALSE),IF(K11952="solar",VLOOKUP('Form 923'!D11952,'Cross-Page Data'!$I$14:$J$117,2,FALSE),K11952))</f>
        <v>solar pv</v>
      </c>
      <c r="K11952" t="str">
        <f>VLOOKUP(E11952,'Cross-Page Data'!$D$4:$F$48,3,FALSE)</f>
        <v>solar</v>
      </c>
      <c r="L11952" t="b">
        <f>IF(AND($P$6=FALSE,OR(C11952="Commercial NAICS Cogen",C11952="Industrial NAICS Cogen",C11952="NAICS-22 Cogen")),FALSE,IF(AND($P$7=FALSE,OR(C11952="Commercial NAICS Cogen",C11952="Commercial NAICS Non-Cogen",C11952="industrial NAICS Cogen", C11952="industrial NAICS non-cogen")),FALSE,TRUE))</f>
        <v>1</v>
      </c>
      <c r="M11952">
        <f t="shared" si="559"/>
        <v>0.93377483443708609</v>
      </c>
      <c r="N11952">
        <f t="shared" si="560"/>
        <v>1</v>
      </c>
    </row>
    <row r="11953" spans="1:14" x14ac:dyDescent="0.2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s="32">
        <f t="shared" si="558"/>
        <v>8902346.7070401199</v>
      </c>
      <c r="J11953" t="str">
        <f>IF(K11953="natural gas",VLOOKUP(D11953,'Cross-Page Data'!$I$4:$J$13,2,FALSE),IF(K11953="solar",VLOOKUP('Form 923'!D11953,'Cross-Page Data'!$I$14:$J$117,2,FALSE),K11953))</f>
        <v>solar pv</v>
      </c>
      <c r="K11953" t="str">
        <f>VLOOKUP(E11953,'Cross-Page Data'!$D$4:$F$48,3,FALSE)</f>
        <v>solar</v>
      </c>
      <c r="L11953" t="b">
        <f>IF(AND($P$6=FALSE,OR(C11953="Commercial NAICS Cogen",C11953="Industrial NAICS Cogen",C11953="NAICS-22 Cogen")),FALSE,IF(AND($P$7=FALSE,OR(C11953="Commercial NAICS Cogen",C11953="Commercial NAICS Non-Cogen",C11953="industrial NAICS Cogen", C11953="industrial NAICS non-cogen")),FALSE,TRUE))</f>
        <v>1</v>
      </c>
      <c r="M11953">
        <f t="shared" si="559"/>
        <v>0.11321349731945758</v>
      </c>
      <c r="N11953">
        <f t="shared" si="560"/>
        <v>1</v>
      </c>
    </row>
    <row r="11954" spans="1:14" x14ac:dyDescent="0.2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s="32" t="str">
        <f t="shared" si="558"/>
        <v/>
      </c>
      <c r="J11954" t="str">
        <f>IF(K11954="natural gas",VLOOKUP(D11954,'Cross-Page Data'!$I$4:$J$13,2,FALSE),IF(K11954="solar",VLOOKUP('Form 923'!D11954,'Cross-Page Data'!$I$14:$J$117,2,FALSE),K11954))</f>
        <v>other</v>
      </c>
      <c r="K11954" t="str">
        <f>VLOOKUP(E11954,'Cross-Page Data'!$D$4:$F$48,3,FALSE)</f>
        <v>other</v>
      </c>
      <c r="L11954" t="b">
        <f>IF(AND($P$6=FALSE,OR(C11954="Commercial NAICS Cogen",C11954="Industrial NAICS Cogen",C11954="NAICS-22 Cogen")),FALSE,IF(AND($P$7=FALSE,OR(C11954="Commercial NAICS Cogen",C11954="Commercial NAICS Non-Cogen",C11954="industrial NAICS Cogen", C11954="industrial NAICS non-cogen")),FALSE,TRUE))</f>
        <v>1</v>
      </c>
      <c r="M11954">
        <f t="shared" si="559"/>
        <v>1.6233766233766235E-3</v>
      </c>
      <c r="N11954">
        <f t="shared" si="560"/>
        <v>0</v>
      </c>
    </row>
    <row r="11955" spans="1:14" x14ac:dyDescent="0.2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s="32">
        <f t="shared" si="558"/>
        <v>8901973.1318219993</v>
      </c>
      <c r="J11955" t="str">
        <f>IF(K11955="natural gas",VLOOKUP(D11955,'Cross-Page Data'!$I$4:$J$13,2,FALSE),IF(K11955="solar",VLOOKUP('Form 923'!D11955,'Cross-Page Data'!$I$14:$J$117,2,FALSE),K11955))</f>
        <v>solar pv</v>
      </c>
      <c r="K11955" t="str">
        <f>VLOOKUP(E11955,'Cross-Page Data'!$D$4:$F$48,3,FALSE)</f>
        <v>solar</v>
      </c>
      <c r="L11955" t="b">
        <f>IF(AND($P$6=FALSE,OR(C11955="Commercial NAICS Cogen",C11955="Industrial NAICS Cogen",C11955="NAICS-22 Cogen")),FALSE,IF(AND($P$7=FALSE,OR(C11955="Commercial NAICS Cogen",C11955="Commercial NAICS Non-Cogen",C11955="industrial NAICS Cogen", C11955="industrial NAICS non-cogen")),FALSE,TRUE))</f>
        <v>1</v>
      </c>
      <c r="M11955">
        <f t="shared" si="559"/>
        <v>0.60296436455376856</v>
      </c>
      <c r="N11955">
        <f t="shared" si="560"/>
        <v>1</v>
      </c>
    </row>
    <row r="11956" spans="1:14" x14ac:dyDescent="0.2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s="32">
        <f t="shared" si="558"/>
        <v>8901796.407185629</v>
      </c>
      <c r="J11956" t="str">
        <f>IF(K11956="natural gas",VLOOKUP(D11956,'Cross-Page Data'!$I$4:$J$13,2,FALSE),IF(K11956="solar",VLOOKUP('Form 923'!D11956,'Cross-Page Data'!$I$14:$J$117,2,FALSE),K11956))</f>
        <v>solar pv</v>
      </c>
      <c r="K11956" t="str">
        <f>VLOOKUP(E11956,'Cross-Page Data'!$D$4:$F$48,3,FALSE)</f>
        <v>solar</v>
      </c>
      <c r="L11956" t="b">
        <f>IF(AND($P$6=FALSE,OR(C11956="Commercial NAICS Cogen",C11956="Industrial NAICS Cogen",C11956="NAICS-22 Cogen")),FALSE,IF(AND($P$7=FALSE,OR(C11956="Commercial NAICS Cogen",C11956="Commercial NAICS Non-Cogen",C11956="industrial NAICS Cogen", C11956="industrial NAICS non-cogen")),FALSE,TRUE))</f>
        <v>1</v>
      </c>
      <c r="M11956">
        <f t="shared" si="559"/>
        <v>0.8016398612425103</v>
      </c>
      <c r="N11956">
        <f t="shared" si="560"/>
        <v>1</v>
      </c>
    </row>
    <row r="11957" spans="1:14" x14ac:dyDescent="0.2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s="32">
        <f t="shared" si="558"/>
        <v>8901524.5158632044</v>
      </c>
      <c r="J11957" t="str">
        <f>IF(K11957="natural gas",VLOOKUP(D11957,'Cross-Page Data'!$I$4:$J$13,2,FALSE),IF(K11957="solar",VLOOKUP('Form 923'!D11957,'Cross-Page Data'!$I$14:$J$117,2,FALSE),K11957))</f>
        <v>solar pv</v>
      </c>
      <c r="K11957" t="str">
        <f>VLOOKUP(E11957,'Cross-Page Data'!$D$4:$F$48,3,FALSE)</f>
        <v>solar</v>
      </c>
      <c r="L11957" t="b">
        <f>IF(AND($P$6=FALSE,OR(C11957="Commercial NAICS Cogen",C11957="Industrial NAICS Cogen",C11957="NAICS-22 Cogen")),FALSE,IF(AND($P$7=FALSE,OR(C11957="Commercial NAICS Cogen",C11957="Commercial NAICS Non-Cogen",C11957="industrial NAICS Cogen", C11957="industrial NAICS non-cogen")),FALSE,TRUE))</f>
        <v>1</v>
      </c>
      <c r="M11957">
        <f t="shared" si="559"/>
        <v>0.89088615578681807</v>
      </c>
      <c r="N11957">
        <f t="shared" si="560"/>
        <v>1</v>
      </c>
    </row>
    <row r="11958" spans="1:14" x14ac:dyDescent="0.2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s="32">
        <f t="shared" si="558"/>
        <v>8901400.5602240898</v>
      </c>
      <c r="J11958" t="str">
        <f>IF(K11958="natural gas",VLOOKUP(D11958,'Cross-Page Data'!$I$4:$J$13,2,FALSE),IF(K11958="solar",VLOOKUP('Form 923'!D11958,'Cross-Page Data'!$I$14:$J$117,2,FALSE),K11958))</f>
        <v>solar pv</v>
      </c>
      <c r="K11958" t="str">
        <f>VLOOKUP(E11958,'Cross-Page Data'!$D$4:$F$48,3,FALSE)</f>
        <v>solar</v>
      </c>
      <c r="L11958" t="b">
        <f>IF(AND($P$6=FALSE,OR(C11958="Commercial NAICS Cogen",C11958="Industrial NAICS Cogen",C11958="NAICS-22 Cogen")),FALSE,IF(AND($P$7=FALSE,OR(C11958="Commercial NAICS Cogen",C11958="Commercial NAICS Non-Cogen",C11958="industrial NAICS Cogen", C11958="industrial NAICS non-cogen")),FALSE,TRUE))</f>
        <v>1</v>
      </c>
      <c r="M11958">
        <f t="shared" si="559"/>
        <v>0.91106906338694416</v>
      </c>
      <c r="N11958">
        <f t="shared" si="560"/>
        <v>1</v>
      </c>
    </row>
    <row r="11959" spans="1:14" x14ac:dyDescent="0.2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s="32">
        <f t="shared" si="558"/>
        <v>8902585.2379168216</v>
      </c>
      <c r="J11959" t="str">
        <f>IF(K11959="natural gas",VLOOKUP(D11959,'Cross-Page Data'!$I$4:$J$13,2,FALSE),IF(K11959="solar",VLOOKUP('Form 923'!D11959,'Cross-Page Data'!$I$14:$J$117,2,FALSE),K11959))</f>
        <v>solar pv</v>
      </c>
      <c r="K11959" t="str">
        <f>VLOOKUP(E11959,'Cross-Page Data'!$D$4:$F$48,3,FALSE)</f>
        <v>solar</v>
      </c>
      <c r="L11959" t="b">
        <f>IF(AND($P$6=FALSE,OR(C11959="Commercial NAICS Cogen",C11959="Industrial NAICS Cogen",C11959="NAICS-22 Cogen")),FALSE,IF(AND($P$7=FALSE,OR(C11959="Commercial NAICS Cogen",C11959="Commercial NAICS Non-Cogen",C11959="industrial NAICS Cogen", C11959="industrial NAICS non-cogen")),FALSE,TRUE))</f>
        <v>1</v>
      </c>
      <c r="M11959">
        <f t="shared" si="559"/>
        <v>5.7710501419110688E-2</v>
      </c>
      <c r="N11959">
        <f t="shared" si="560"/>
        <v>1</v>
      </c>
    </row>
    <row r="11960" spans="1:14" x14ac:dyDescent="0.2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s="32">
        <f t="shared" si="558"/>
        <v>8902368.2938617691</v>
      </c>
      <c r="J11960" t="str">
        <f>IF(K11960="natural gas",VLOOKUP(D11960,'Cross-Page Data'!$I$4:$J$13,2,FALSE),IF(K11960="solar",VLOOKUP('Form 923'!D11960,'Cross-Page Data'!$I$14:$J$117,2,FALSE),K11960))</f>
        <v>solar pv</v>
      </c>
      <c r="K11960" t="str">
        <f>VLOOKUP(E11960,'Cross-Page Data'!$D$4:$F$48,3,FALSE)</f>
        <v>solar</v>
      </c>
      <c r="L11960" t="b">
        <f>IF(AND($P$6=FALSE,OR(C11960="Commercial NAICS Cogen",C11960="Industrial NAICS Cogen",C11960="NAICS-22 Cogen")),FALSE,IF(AND($P$7=FALSE,OR(C11960="Commercial NAICS Cogen",C11960="Commercial NAICS Non-Cogen",C11960="industrial NAICS Cogen", C11960="industrial NAICS non-cogen")),FALSE,TRUE))</f>
        <v>1</v>
      </c>
      <c r="M11960">
        <f t="shared" si="559"/>
        <v>0.10690633869441817</v>
      </c>
      <c r="N11960">
        <f t="shared" si="560"/>
        <v>1</v>
      </c>
    </row>
    <row r="11961" spans="1:14" x14ac:dyDescent="0.2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s="32">
        <f t="shared" si="558"/>
        <v>8902066.4869721476</v>
      </c>
      <c r="J11961" t="str">
        <f>IF(K11961="natural gas",VLOOKUP(D11961,'Cross-Page Data'!$I$4:$J$13,2,FALSE),IF(K11961="solar",VLOOKUP('Form 923'!D11961,'Cross-Page Data'!$I$14:$J$117,2,FALSE),K11961))</f>
        <v>solar pv</v>
      </c>
      <c r="K11961" t="str">
        <f>VLOOKUP(E11961,'Cross-Page Data'!$D$4:$F$48,3,FALSE)</f>
        <v>solar</v>
      </c>
      <c r="L11961" t="b">
        <f>IF(AND($P$6=FALSE,OR(C11961="Commercial NAICS Cogen",C11961="Industrial NAICS Cogen",C11961="NAICS-22 Cogen")),FALSE,IF(AND($P$7=FALSE,OR(C11961="Commercial NAICS Cogen",C11961="Commercial NAICS Non-Cogen",C11961="industrial NAICS Cogen", C11961="industrial NAICS non-cogen")),FALSE,TRUE))</f>
        <v>1</v>
      </c>
      <c r="M11961">
        <f t="shared" si="559"/>
        <v>0.31378114159571113</v>
      </c>
      <c r="N11961">
        <f t="shared" si="560"/>
        <v>1</v>
      </c>
    </row>
    <row r="11962" spans="1:14" x14ac:dyDescent="0.2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s="32">
        <f t="shared" si="558"/>
        <v>8901945.3207150362</v>
      </c>
      <c r="J11962" t="str">
        <f>IF(K11962="natural gas",VLOOKUP(D11962,'Cross-Page Data'!$I$4:$J$13,2,FALSE),IF(K11962="solar",VLOOKUP('Form 923'!D11962,'Cross-Page Data'!$I$14:$J$117,2,FALSE),K11962))</f>
        <v>solar pv</v>
      </c>
      <c r="K11962" t="str">
        <f>VLOOKUP(E11962,'Cross-Page Data'!$D$4:$F$48,3,FALSE)</f>
        <v>solar</v>
      </c>
      <c r="L11962" t="b">
        <f>IF(AND($P$6=FALSE,OR(C11962="Commercial NAICS Cogen",C11962="Industrial NAICS Cogen",C11962="NAICS-22 Cogen")),FALSE,IF(AND($P$7=FALSE,OR(C11962="Commercial NAICS Cogen",C11962="Commercial NAICS Non-Cogen",C11962="industrial NAICS Cogen", C11962="industrial NAICS non-cogen")),FALSE,TRUE))</f>
        <v>1</v>
      </c>
      <c r="M11962">
        <f t="shared" si="559"/>
        <v>0.65121412803532008</v>
      </c>
      <c r="N11962">
        <f t="shared" si="560"/>
        <v>1</v>
      </c>
    </row>
    <row r="11963" spans="1:14" x14ac:dyDescent="0.2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s="32">
        <f t="shared" si="558"/>
        <v>8902162.7188465483</v>
      </c>
      <c r="J11963" t="str">
        <f>IF(K11963="natural gas",VLOOKUP(D11963,'Cross-Page Data'!$I$4:$J$13,2,FALSE),IF(K11963="solar",VLOOKUP('Form 923'!D11963,'Cross-Page Data'!$I$14:$J$117,2,FALSE),K11963))</f>
        <v>solar pv</v>
      </c>
      <c r="K11963" t="str">
        <f>VLOOKUP(E11963,'Cross-Page Data'!$D$4:$F$48,3,FALSE)</f>
        <v>solar</v>
      </c>
      <c r="L11963" t="b">
        <f>IF(AND($P$6=FALSE,OR(C11963="Commercial NAICS Cogen",C11963="Industrial NAICS Cogen",C11963="NAICS-22 Cogen")),FALSE,IF(AND($P$7=FALSE,OR(C11963="Commercial NAICS Cogen",C11963="Commercial NAICS Non-Cogen",C11963="industrial NAICS Cogen", C11963="industrial NAICS non-cogen")),FALSE,TRUE))</f>
        <v>1</v>
      </c>
      <c r="M11963">
        <f t="shared" si="559"/>
        <v>0.20309050772626933</v>
      </c>
      <c r="N11963">
        <f t="shared" si="560"/>
        <v>1</v>
      </c>
    </row>
    <row r="11964" spans="1:14" x14ac:dyDescent="0.2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s="32">
        <f t="shared" si="558"/>
        <v>8902412.8686327077</v>
      </c>
      <c r="J11964" t="str">
        <f>IF(K11964="natural gas",VLOOKUP(D11964,'Cross-Page Data'!$I$4:$J$13,2,FALSE),IF(K11964="solar",VLOOKUP('Form 923'!D11964,'Cross-Page Data'!$I$14:$J$117,2,FALSE),K11964))</f>
        <v>solar pv</v>
      </c>
      <c r="K11964" t="str">
        <f>VLOOKUP(E11964,'Cross-Page Data'!$D$4:$F$48,3,FALSE)</f>
        <v>solar</v>
      </c>
      <c r="L11964" t="b">
        <f>IF(AND($P$6=FALSE,OR(C11964="Commercial NAICS Cogen",C11964="Industrial NAICS Cogen",C11964="NAICS-22 Cogen")),FALSE,IF(AND($P$7=FALSE,OR(C11964="Commercial NAICS Cogen",C11964="Commercial NAICS Non-Cogen",C11964="industrial NAICS Cogen", C11964="industrial NAICS non-cogen")),FALSE,TRUE))</f>
        <v>1</v>
      </c>
      <c r="M11964">
        <f t="shared" si="559"/>
        <v>9.1769157994323558E-2</v>
      </c>
      <c r="N11964">
        <f t="shared" si="560"/>
        <v>1</v>
      </c>
    </row>
    <row r="11965" spans="1:14" x14ac:dyDescent="0.2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s="32">
        <f t="shared" si="558"/>
        <v>8902002.2590682395</v>
      </c>
      <c r="J11965" t="str">
        <f>IF(K11965="natural gas",VLOOKUP(D11965,'Cross-Page Data'!$I$4:$J$13,2,FALSE),IF(K11965="solar",VLOOKUP('Form 923'!D11965,'Cross-Page Data'!$I$14:$J$117,2,FALSE),K11965))</f>
        <v>solar pv</v>
      </c>
      <c r="K11965" t="str">
        <f>VLOOKUP(E11965,'Cross-Page Data'!$D$4:$F$48,3,FALSE)</f>
        <v>solar</v>
      </c>
      <c r="L11965" t="b">
        <f>IF(AND($P$6=FALSE,OR(C11965="Commercial NAICS Cogen",C11965="Industrial NAICS Cogen",C11965="NAICS-22 Cogen")),FALSE,IF(AND($P$7=FALSE,OR(C11965="Commercial NAICS Cogen",C11965="Commercial NAICS Non-Cogen",C11965="industrial NAICS Cogen", C11965="industrial NAICS non-cogen")),FALSE,TRUE))</f>
        <v>1</v>
      </c>
      <c r="M11965">
        <f t="shared" si="559"/>
        <v>0.47524440239672028</v>
      </c>
      <c r="N11965">
        <f t="shared" si="560"/>
        <v>1</v>
      </c>
    </row>
    <row r="11966" spans="1:14" x14ac:dyDescent="0.2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s="32">
        <f t="shared" si="558"/>
        <v>8902183.1584916376</v>
      </c>
      <c r="J11966" t="str">
        <f>IF(K11966="natural gas",VLOOKUP(D11966,'Cross-Page Data'!$I$4:$J$13,2,FALSE),IF(K11966="solar",VLOOKUP('Form 923'!D11966,'Cross-Page Data'!$I$14:$J$117,2,FALSE),K11966))</f>
        <v>solar pv</v>
      </c>
      <c r="K11966" t="str">
        <f>VLOOKUP(E11966,'Cross-Page Data'!$D$4:$F$48,3,FALSE)</f>
        <v>solar</v>
      </c>
      <c r="L11966" t="b">
        <f>IF(AND($P$6=FALSE,OR(C11966="Commercial NAICS Cogen",C11966="Industrial NAICS Cogen",C11966="NAICS-22 Cogen")),FALSE,IF(AND($P$7=FALSE,OR(C11966="Commercial NAICS Cogen",C11966="Commercial NAICS Non-Cogen",C11966="industrial NAICS Cogen", C11966="industrial NAICS non-cogen")),FALSE,TRUE))</f>
        <v>1</v>
      </c>
      <c r="M11966">
        <f t="shared" si="559"/>
        <v>0.18416903185115105</v>
      </c>
      <c r="N11966">
        <f t="shared" si="560"/>
        <v>1</v>
      </c>
    </row>
    <row r="11967" spans="1:14" x14ac:dyDescent="0.2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s="32" t="str">
        <f t="shared" si="558"/>
        <v/>
      </c>
      <c r="J11967" t="str">
        <f>IF(K11967="natural gas",VLOOKUP(D11967,'Cross-Page Data'!$I$4:$J$13,2,FALSE),IF(K11967="solar",VLOOKUP('Form 923'!D11967,'Cross-Page Data'!$I$14:$J$117,2,FALSE),K11967))</f>
        <v>biomass</v>
      </c>
      <c r="K11967" t="str">
        <f>VLOOKUP(E11967,'Cross-Page Data'!$D$4:$F$48,3,FALSE)</f>
        <v>biomass</v>
      </c>
      <c r="L11967" t="b">
        <f>IF(AND($P$6=FALSE,OR(C11967="Commercial NAICS Cogen",C11967="Industrial NAICS Cogen",C11967="NAICS-22 Cogen")),FALSE,IF(AND($P$7=FALSE,OR(C11967="Commercial NAICS Cogen",C11967="Commercial NAICS Non-Cogen",C11967="industrial NAICS Cogen", C11967="industrial NAICS non-cogen")),FALSE,TRUE))</f>
        <v>1</v>
      </c>
      <c r="M11967">
        <f t="shared" si="559"/>
        <v>1.0964912280701754E-3</v>
      </c>
      <c r="N11967">
        <f t="shared" si="560"/>
        <v>0</v>
      </c>
    </row>
    <row r="11968" spans="1:14" x14ac:dyDescent="0.2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s="32">
        <f t="shared" si="558"/>
        <v>8901883.353584446</v>
      </c>
      <c r="J11968" t="str">
        <f>IF(K11968="natural gas",VLOOKUP(D11968,'Cross-Page Data'!$I$4:$J$13,2,FALSE),IF(K11968="solar",VLOOKUP('Form 923'!D11968,'Cross-Page Data'!$I$14:$J$117,2,FALSE),K11968))</f>
        <v>solar pv</v>
      </c>
      <c r="K11968" t="str">
        <f>VLOOKUP(E11968,'Cross-Page Data'!$D$4:$F$48,3,FALSE)</f>
        <v>solar</v>
      </c>
      <c r="L11968" t="b">
        <f>IF(AND($P$6=FALSE,OR(C11968="Commercial NAICS Cogen",C11968="Industrial NAICS Cogen",C11968="NAICS-22 Cogen")),FALSE,IF(AND($P$7=FALSE,OR(C11968="Commercial NAICS Cogen",C11968="Commercial NAICS Non-Cogen",C11968="industrial NAICS Cogen", C11968="industrial NAICS non-cogen")),FALSE,TRUE))</f>
        <v>1</v>
      </c>
      <c r="M11968">
        <f t="shared" si="559"/>
        <v>0.72973825291706085</v>
      </c>
      <c r="N11968">
        <f t="shared" si="560"/>
        <v>1</v>
      </c>
    </row>
    <row r="11969" spans="1:14" x14ac:dyDescent="0.2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s="32">
        <f t="shared" si="558"/>
        <v>8901935.8933671843</v>
      </c>
      <c r="J11969" t="str">
        <f>IF(K11969="natural gas",VLOOKUP(D11969,'Cross-Page Data'!$I$4:$J$13,2,FALSE),IF(K11969="solar",VLOOKUP('Form 923'!D11969,'Cross-Page Data'!$I$14:$J$117,2,FALSE),K11969))</f>
        <v>solar pv</v>
      </c>
      <c r="K11969" t="str">
        <f>VLOOKUP(E11969,'Cross-Page Data'!$D$4:$F$48,3,FALSE)</f>
        <v>solar</v>
      </c>
      <c r="L11969" t="b">
        <f>IF(AND($P$6=FALSE,OR(C11969="Commercial NAICS Cogen",C11969="Industrial NAICS Cogen",C11969="NAICS-22 Cogen")),FALSE,IF(AND($P$7=FALSE,OR(C11969="Commercial NAICS Cogen",C11969="Commercial NAICS Non-Cogen",C11969="industrial NAICS Cogen", C11969="industrial NAICS non-cogen")),FALSE,TRUE))</f>
        <v>1</v>
      </c>
      <c r="M11969">
        <f t="shared" si="559"/>
        <v>0.66572059287291074</v>
      </c>
      <c r="N11969">
        <f t="shared" si="560"/>
        <v>1</v>
      </c>
    </row>
    <row r="11970" spans="1:14" x14ac:dyDescent="0.2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s="32">
        <f t="shared" si="558"/>
        <v>8902088.5991752036</v>
      </c>
      <c r="J11970" t="str">
        <f>IF(K11970="natural gas",VLOOKUP(D11970,'Cross-Page Data'!$I$4:$J$13,2,FALSE),IF(K11970="solar",VLOOKUP('Form 923'!D11970,'Cross-Page Data'!$I$14:$J$117,2,FALSE),K11970))</f>
        <v>solar pv</v>
      </c>
      <c r="K11970" t="str">
        <f>VLOOKUP(E11970,'Cross-Page Data'!$D$4:$F$48,3,FALSE)</f>
        <v>solar</v>
      </c>
      <c r="L11970" t="b">
        <f>IF(AND($P$6=FALSE,OR(C11970="Commercial NAICS Cogen",C11970="Industrial NAICS Cogen",C11970="NAICS-22 Cogen")),FALSE,IF(AND($P$7=FALSE,OR(C11970="Commercial NAICS Cogen",C11970="Commercial NAICS Non-Cogen",C11970="industrial NAICS Cogen", C11970="industrial NAICS non-cogen")),FALSE,TRUE))</f>
        <v>1</v>
      </c>
      <c r="M11970">
        <f t="shared" si="559"/>
        <v>0.28098391674550616</v>
      </c>
      <c r="N11970">
        <f t="shared" si="560"/>
        <v>1</v>
      </c>
    </row>
    <row r="11971" spans="1:14" x14ac:dyDescent="0.2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s="32">
        <f t="shared" si="558"/>
        <v>8901938.20763769</v>
      </c>
      <c r="J11971" t="str">
        <f>IF(K11971="natural gas",VLOOKUP(D11971,'Cross-Page Data'!$I$4:$J$13,2,FALSE),IF(K11971="solar",VLOOKUP('Form 923'!D11971,'Cross-Page Data'!$I$14:$J$117,2,FALSE),K11971))</f>
        <v>solar pv</v>
      </c>
      <c r="K11971" t="str">
        <f>VLOOKUP(E11971,'Cross-Page Data'!$D$4:$F$48,3,FALSE)</f>
        <v>solar</v>
      </c>
      <c r="L11971" t="b">
        <f>IF(AND($P$6=FALSE,OR(C11971="Commercial NAICS Cogen",C11971="Industrial NAICS Cogen",C11971="NAICS-22 Cogen")),FALSE,IF(AND($P$7=FALSE,OR(C11971="Commercial NAICS Cogen",C11971="Commercial NAICS Non-Cogen",C11971="industrial NAICS Cogen", C11971="industrial NAICS non-cogen")),FALSE,TRUE))</f>
        <v>1</v>
      </c>
      <c r="M11971">
        <f t="shared" si="559"/>
        <v>0.66351308735414694</v>
      </c>
      <c r="N11971">
        <f t="shared" si="560"/>
        <v>1</v>
      </c>
    </row>
    <row r="11972" spans="1:14" x14ac:dyDescent="0.2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s="32">
        <f t="shared" si="558"/>
        <v>8902027.486732889</v>
      </c>
      <c r="J11972" t="str">
        <f>IF(K11972="natural gas",VLOOKUP(D11972,'Cross-Page Data'!$I$4:$J$13,2,FALSE),IF(K11972="solar",VLOOKUP('Form 923'!D11972,'Cross-Page Data'!$I$14:$J$117,2,FALSE),K11972))</f>
        <v>solar pv</v>
      </c>
      <c r="K11972" t="str">
        <f>VLOOKUP(E11972,'Cross-Page Data'!$D$4:$F$48,3,FALSE)</f>
        <v>solar</v>
      </c>
      <c r="L11972" t="b">
        <f>IF(AND($P$6=FALSE,OR(C11972="Commercial NAICS Cogen",C11972="Industrial NAICS Cogen",C11972="NAICS-22 Cogen")),FALSE,IF(AND($P$7=FALSE,OR(C11972="Commercial NAICS Cogen",C11972="Commercial NAICS Non-Cogen",C11972="industrial NAICS Cogen", C11972="industrial NAICS non-cogen")),FALSE,TRUE))</f>
        <v>1</v>
      </c>
      <c r="M11972">
        <f t="shared" si="559"/>
        <v>0.38315988647114474</v>
      </c>
      <c r="N11972">
        <f t="shared" si="560"/>
        <v>1</v>
      </c>
    </row>
    <row r="11973" spans="1:14" x14ac:dyDescent="0.2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s="32">
        <f t="shared" si="558"/>
        <v>8902126.8925739005</v>
      </c>
      <c r="J11973" t="str">
        <f>IF(K11973="natural gas",VLOOKUP(D11973,'Cross-Page Data'!$I$4:$J$13,2,FALSE),IF(K11973="solar",VLOOKUP('Form 923'!D11973,'Cross-Page Data'!$I$14:$J$117,2,FALSE),K11973))</f>
        <v>solar pv</v>
      </c>
      <c r="K11973" t="str">
        <f>VLOOKUP(E11973,'Cross-Page Data'!$D$4:$F$48,3,FALSE)</f>
        <v>solar</v>
      </c>
      <c r="L11973" t="b">
        <f>IF(AND($P$6=FALSE,OR(C11973="Commercial NAICS Cogen",C11973="Industrial NAICS Cogen",C11973="NAICS-22 Cogen")),FALSE,IF(AND($P$7=FALSE,OR(C11973="Commercial NAICS Cogen",C11973="Commercial NAICS Non-Cogen",C11973="industrial NAICS Cogen", C11973="industrial NAICS non-cogen")),FALSE,TRUE))</f>
        <v>1</v>
      </c>
      <c r="M11973">
        <f t="shared" si="559"/>
        <v>0.23841059602649006</v>
      </c>
      <c r="N11973">
        <f t="shared" si="560"/>
        <v>1</v>
      </c>
    </row>
    <row r="11974" spans="1:14" x14ac:dyDescent="0.2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s="32">
        <f t="shared" si="558"/>
        <v>8902047.5926950742</v>
      </c>
      <c r="J11974" t="str">
        <f>IF(K11974="natural gas",VLOOKUP(D11974,'Cross-Page Data'!$I$4:$J$13,2,FALSE),IF(K11974="solar",VLOOKUP('Form 923'!D11974,'Cross-Page Data'!$I$14:$J$117,2,FALSE),K11974))</f>
        <v>solar pv</v>
      </c>
      <c r="K11974" t="str">
        <f>VLOOKUP(E11974,'Cross-Page Data'!$D$4:$F$48,3,FALSE)</f>
        <v>solar</v>
      </c>
      <c r="L11974" t="b">
        <f>IF(AND($P$6=FALSE,OR(C11974="Commercial NAICS Cogen",C11974="Industrial NAICS Cogen",C11974="NAICS-22 Cogen")),FALSE,IF(AND($P$7=FALSE,OR(C11974="Commercial NAICS Cogen",C11974="Commercial NAICS Non-Cogen",C11974="industrial NAICS Cogen", C11974="industrial NAICS non-cogen")),FALSE,TRUE))</f>
        <v>1</v>
      </c>
      <c r="M11974">
        <f t="shared" si="559"/>
        <v>0.34405550299590032</v>
      </c>
      <c r="N11974">
        <f t="shared" si="560"/>
        <v>1</v>
      </c>
    </row>
    <row r="11975" spans="1:14" x14ac:dyDescent="0.2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s="32">
        <f t="shared" ref="I11975:I12038" si="561">IFERROR(F11975/G11975*10^6,"")</f>
        <v>8901897.9541533142</v>
      </c>
      <c r="J11975" t="str">
        <f>IF(K11975="natural gas",VLOOKUP(D11975,'Cross-Page Data'!$I$4:$J$13,2,FALSE),IF(K11975="solar",VLOOKUP('Form 923'!D11975,'Cross-Page Data'!$I$14:$J$117,2,FALSE),K11975))</f>
        <v>solar pv</v>
      </c>
      <c r="K11975" t="str">
        <f>VLOOKUP(E11975,'Cross-Page Data'!$D$4:$F$48,3,FALSE)</f>
        <v>solar</v>
      </c>
      <c r="L11975" t="b">
        <f>IF(AND($P$6=FALSE,OR(C11975="Commercial NAICS Cogen",C11975="Industrial NAICS Cogen",C11975="NAICS-22 Cogen")),FALSE,IF(AND($P$7=FALSE,OR(C11975="Commercial NAICS Cogen",C11975="Commercial NAICS Non-Cogen",C11975="industrial NAICS Cogen", C11975="industrial NAICS non-cogen")),FALSE,TRUE))</f>
        <v>1</v>
      </c>
      <c r="M11975">
        <f t="shared" ref="M11975:M12038" si="562">(COUNTIFS($J$6:$J$14148,J11975,$I$6:$I$14148,"&gt;"&amp;I11975)+1)/COUNTIFS($J$6:$J$14148,J11975)</f>
        <v>0.71207820876695049</v>
      </c>
      <c r="N11975">
        <f t="shared" ref="N11975:N12038" si="563">IF(OR(M11975&gt;0.95,M11975&lt;0.05),0,1)</f>
        <v>1</v>
      </c>
    </row>
    <row r="11976" spans="1:14" x14ac:dyDescent="0.2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s="32">
        <f t="shared" si="561"/>
        <v>8902199.5286724288</v>
      </c>
      <c r="J11976" t="str">
        <f>IF(K11976="natural gas",VLOOKUP(D11976,'Cross-Page Data'!$I$4:$J$13,2,FALSE),IF(K11976="solar",VLOOKUP('Form 923'!D11976,'Cross-Page Data'!$I$14:$J$117,2,FALSE),K11976))</f>
        <v>solar pv</v>
      </c>
      <c r="K11976" t="str">
        <f>VLOOKUP(E11976,'Cross-Page Data'!$D$4:$F$48,3,FALSE)</f>
        <v>solar</v>
      </c>
      <c r="L11976" t="b">
        <f>IF(AND($P$6=FALSE,OR(C11976="Commercial NAICS Cogen",C11976="Industrial NAICS Cogen",C11976="NAICS-22 Cogen")),FALSE,IF(AND($P$7=FALSE,OR(C11976="Commercial NAICS Cogen",C11976="Commercial NAICS Non-Cogen",C11976="industrial NAICS Cogen", C11976="industrial NAICS non-cogen")),FALSE,TRUE))</f>
        <v>1</v>
      </c>
      <c r="M11976">
        <f t="shared" si="562"/>
        <v>0.17281614632608011</v>
      </c>
      <c r="N11976">
        <f t="shared" si="563"/>
        <v>1</v>
      </c>
    </row>
    <row r="11977" spans="1:14" x14ac:dyDescent="0.2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s="32">
        <f t="shared" si="561"/>
        <v>8901864.5731108934</v>
      </c>
      <c r="J11977" t="str">
        <f>IF(K11977="natural gas",VLOOKUP(D11977,'Cross-Page Data'!$I$4:$J$13,2,FALSE),IF(K11977="solar",VLOOKUP('Form 923'!D11977,'Cross-Page Data'!$I$14:$J$117,2,FALSE),K11977))</f>
        <v>solar pv</v>
      </c>
      <c r="K11977" t="str">
        <f>VLOOKUP(E11977,'Cross-Page Data'!$D$4:$F$48,3,FALSE)</f>
        <v>solar</v>
      </c>
      <c r="L11977" t="b">
        <f>IF(AND($P$6=FALSE,OR(C11977="Commercial NAICS Cogen",C11977="Industrial NAICS Cogen",C11977="NAICS-22 Cogen")),FALSE,IF(AND($P$7=FALSE,OR(C11977="Commercial NAICS Cogen",C11977="Commercial NAICS Non-Cogen",C11977="industrial NAICS Cogen", C11977="industrial NAICS non-cogen")),FALSE,TRUE))</f>
        <v>1</v>
      </c>
      <c r="M11977">
        <f t="shared" si="562"/>
        <v>0.74802901292967516</v>
      </c>
      <c r="N11977">
        <f t="shared" si="563"/>
        <v>1</v>
      </c>
    </row>
    <row r="11978" spans="1:14" x14ac:dyDescent="0.2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s="32">
        <f t="shared" si="561"/>
        <v>8902061.8556701038</v>
      </c>
      <c r="J11978" t="str">
        <f>IF(K11978="natural gas",VLOOKUP(D11978,'Cross-Page Data'!$I$4:$J$13,2,FALSE),IF(K11978="solar",VLOOKUP('Form 923'!D11978,'Cross-Page Data'!$I$14:$J$117,2,FALSE),K11978))</f>
        <v>solar pv</v>
      </c>
      <c r="K11978" t="str">
        <f>VLOOKUP(E11978,'Cross-Page Data'!$D$4:$F$48,3,FALSE)</f>
        <v>solar</v>
      </c>
      <c r="L11978" t="b">
        <f>IF(AND($P$6=FALSE,OR(C11978="Commercial NAICS Cogen",C11978="Industrial NAICS Cogen",C11978="NAICS-22 Cogen")),FALSE,IF(AND($P$7=FALSE,OR(C11978="Commercial NAICS Cogen",C11978="Commercial NAICS Non-Cogen",C11978="industrial NAICS Cogen", C11978="industrial NAICS non-cogen")),FALSE,TRUE))</f>
        <v>1</v>
      </c>
      <c r="M11978">
        <f t="shared" si="562"/>
        <v>0.31882686849574265</v>
      </c>
      <c r="N11978">
        <f t="shared" si="563"/>
        <v>1</v>
      </c>
    </row>
    <row r="11979" spans="1:14" ht="26.25" x14ac:dyDescent="0.2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s="32">
        <f t="shared" si="561"/>
        <v>8902170.6809396371</v>
      </c>
      <c r="J11979" t="str">
        <f>IF(K11979="natural gas",VLOOKUP(D11979,'Cross-Page Data'!$I$4:$J$13,2,FALSE),IF(K11979="solar",VLOOKUP('Form 923'!D11979,'Cross-Page Data'!$I$14:$J$117,2,FALSE),K11979))</f>
        <v>solar pv</v>
      </c>
      <c r="K11979" t="str">
        <f>VLOOKUP(E11979,'Cross-Page Data'!$D$4:$F$48,3,FALSE)</f>
        <v>solar</v>
      </c>
      <c r="L11979" t="b">
        <f>IF(AND($P$6=FALSE,OR(C11979="Commercial NAICS Cogen",C11979="Industrial NAICS Cogen",C11979="NAICS-22 Cogen")),FALSE,IF(AND($P$7=FALSE,OR(C11979="Commercial NAICS Cogen",C11979="Commercial NAICS Non-Cogen",C11979="industrial NAICS Cogen", C11979="industrial NAICS non-cogen")),FALSE,TRUE))</f>
        <v>0</v>
      </c>
      <c r="M11979">
        <f t="shared" si="562"/>
        <v>0.19678334910122991</v>
      </c>
      <c r="N11979">
        <f t="shared" si="563"/>
        <v>1</v>
      </c>
    </row>
    <row r="11980" spans="1:14" x14ac:dyDescent="0.2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s="32">
        <f t="shared" si="561"/>
        <v>8902072.1657732613</v>
      </c>
      <c r="J11980" t="str">
        <f>IF(K11980="natural gas",VLOOKUP(D11980,'Cross-Page Data'!$I$4:$J$13,2,FALSE),IF(K11980="solar",VLOOKUP('Form 923'!D11980,'Cross-Page Data'!$I$14:$J$117,2,FALSE),K11980))</f>
        <v>solar pv</v>
      </c>
      <c r="K11980" t="str">
        <f>VLOOKUP(E11980,'Cross-Page Data'!$D$4:$F$48,3,FALSE)</f>
        <v>solar</v>
      </c>
      <c r="L11980" t="b">
        <f>IF(AND($P$6=FALSE,OR(C11980="Commercial NAICS Cogen",C11980="Industrial NAICS Cogen",C11980="NAICS-22 Cogen")),FALSE,IF(AND($P$7=FALSE,OR(C11980="Commercial NAICS Cogen",C11980="Commercial NAICS Non-Cogen",C11980="industrial NAICS Cogen", C11980="industrial NAICS non-cogen")),FALSE,TRUE))</f>
        <v>1</v>
      </c>
      <c r="M11980">
        <f t="shared" si="562"/>
        <v>0.30400504572690001</v>
      </c>
      <c r="N11980">
        <f t="shared" si="563"/>
        <v>1</v>
      </c>
    </row>
    <row r="11981" spans="1:14" x14ac:dyDescent="0.2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s="32">
        <f t="shared" si="561"/>
        <v>8901855.46875</v>
      </c>
      <c r="J11981" t="str">
        <f>IF(K11981="natural gas",VLOOKUP(D11981,'Cross-Page Data'!$I$4:$J$13,2,FALSE),IF(K11981="solar",VLOOKUP('Form 923'!D11981,'Cross-Page Data'!$I$14:$J$117,2,FALSE),K11981))</f>
        <v>solar pv</v>
      </c>
      <c r="K11981" t="str">
        <f>VLOOKUP(E11981,'Cross-Page Data'!$D$4:$F$48,3,FALSE)</f>
        <v>solar</v>
      </c>
      <c r="L11981" t="b">
        <f>IF(AND($P$6=FALSE,OR(C11981="Commercial NAICS Cogen",C11981="Industrial NAICS Cogen",C11981="NAICS-22 Cogen")),FALSE,IF(AND($P$7=FALSE,OR(C11981="Commercial NAICS Cogen",C11981="Commercial NAICS Non-Cogen",C11981="industrial NAICS Cogen", C11981="industrial NAICS non-cogen")),FALSE,TRUE))</f>
        <v>1</v>
      </c>
      <c r="M11981">
        <f t="shared" si="562"/>
        <v>0.75969725638599805</v>
      </c>
      <c r="N11981">
        <f t="shared" si="563"/>
        <v>1</v>
      </c>
    </row>
    <row r="11982" spans="1:14" x14ac:dyDescent="0.2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s="32">
        <f t="shared" si="561"/>
        <v>8902665.8400495965</v>
      </c>
      <c r="J11982" t="str">
        <f>IF(K11982="natural gas",VLOOKUP(D11982,'Cross-Page Data'!$I$4:$J$13,2,FALSE),IF(K11982="solar",VLOOKUP('Form 923'!D11982,'Cross-Page Data'!$I$14:$J$117,2,FALSE),K11982))</f>
        <v>solar pv</v>
      </c>
      <c r="K11982" t="str">
        <f>VLOOKUP(E11982,'Cross-Page Data'!$D$4:$F$48,3,FALSE)</f>
        <v>solar</v>
      </c>
      <c r="L11982" t="b">
        <f>IF(AND($P$6=FALSE,OR(C11982="Commercial NAICS Cogen",C11982="Industrial NAICS Cogen",C11982="NAICS-22 Cogen")),FALSE,IF(AND($P$7=FALSE,OR(C11982="Commercial NAICS Cogen",C11982="Commercial NAICS Non-Cogen",C11982="industrial NAICS Cogen", C11982="industrial NAICS non-cogen")),FALSE,TRUE))</f>
        <v>1</v>
      </c>
      <c r="M11982">
        <f t="shared" si="562"/>
        <v>4.7619047619047616E-2</v>
      </c>
      <c r="N11982">
        <f t="shared" si="563"/>
        <v>0</v>
      </c>
    </row>
    <row r="11983" spans="1:14" x14ac:dyDescent="0.2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s="32">
        <f t="shared" si="561"/>
        <v>8901921.8025182243</v>
      </c>
      <c r="J11983" t="str">
        <f>IF(K11983="natural gas",VLOOKUP(D11983,'Cross-Page Data'!$I$4:$J$13,2,FALSE),IF(K11983="solar",VLOOKUP('Form 923'!D11983,'Cross-Page Data'!$I$14:$J$117,2,FALSE),K11983))</f>
        <v>solar pv</v>
      </c>
      <c r="K11983" t="str">
        <f>VLOOKUP(E11983,'Cross-Page Data'!$D$4:$F$48,3,FALSE)</f>
        <v>solar</v>
      </c>
      <c r="L11983" t="b">
        <f>IF(AND($P$6=FALSE,OR(C11983="Commercial NAICS Cogen",C11983="Industrial NAICS Cogen",C11983="NAICS-22 Cogen")),FALSE,IF(AND($P$7=FALSE,OR(C11983="Commercial NAICS Cogen",C11983="Commercial NAICS Non-Cogen",C11983="industrial NAICS Cogen", C11983="industrial NAICS non-cogen")),FALSE,TRUE))</f>
        <v>1</v>
      </c>
      <c r="M11983">
        <f t="shared" si="562"/>
        <v>0.6843267108167771</v>
      </c>
      <c r="N11983">
        <f t="shared" si="563"/>
        <v>1</v>
      </c>
    </row>
    <row r="11984" spans="1:14" x14ac:dyDescent="0.2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s="32">
        <f t="shared" si="561"/>
        <v>8901805.3720827829</v>
      </c>
      <c r="J11984" t="str">
        <f>IF(K11984="natural gas",VLOOKUP(D11984,'Cross-Page Data'!$I$4:$J$13,2,FALSE),IF(K11984="solar",VLOOKUP('Form 923'!D11984,'Cross-Page Data'!$I$14:$J$117,2,FALSE),K11984))</f>
        <v>solar pv</v>
      </c>
      <c r="K11984" t="str">
        <f>VLOOKUP(E11984,'Cross-Page Data'!$D$4:$F$48,3,FALSE)</f>
        <v>solar</v>
      </c>
      <c r="L11984" t="b">
        <f>IF(AND($P$6=FALSE,OR(C11984="Commercial NAICS Cogen",C11984="Industrial NAICS Cogen",C11984="NAICS-22 Cogen")),FALSE,IF(AND($P$7=FALSE,OR(C11984="Commercial NAICS Cogen",C11984="Commercial NAICS Non-Cogen",C11984="industrial NAICS Cogen", C11984="industrial NAICS non-cogen")),FALSE,TRUE))</f>
        <v>1</v>
      </c>
      <c r="M11984">
        <f t="shared" si="562"/>
        <v>0.79659413434247872</v>
      </c>
      <c r="N11984">
        <f t="shared" si="563"/>
        <v>1</v>
      </c>
    </row>
    <row r="11985" spans="1:14" x14ac:dyDescent="0.2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s="32">
        <f t="shared" si="561"/>
        <v>8901949.3744544666</v>
      </c>
      <c r="J11985" t="str">
        <f>IF(K11985="natural gas",VLOOKUP(D11985,'Cross-Page Data'!$I$4:$J$13,2,FALSE),IF(K11985="solar",VLOOKUP('Form 923'!D11985,'Cross-Page Data'!$I$14:$J$117,2,FALSE),K11985))</f>
        <v>solar pv</v>
      </c>
      <c r="K11985" t="str">
        <f>VLOOKUP(E11985,'Cross-Page Data'!$D$4:$F$48,3,FALSE)</f>
        <v>solar</v>
      </c>
      <c r="L11985" t="b">
        <f>IF(AND($P$6=FALSE,OR(C11985="Commercial NAICS Cogen",C11985="Industrial NAICS Cogen",C11985="NAICS-22 Cogen")),FALSE,IF(AND($P$7=FALSE,OR(C11985="Commercial NAICS Cogen",C11985="Commercial NAICS Non-Cogen",C11985="industrial NAICS Cogen", C11985="industrial NAICS non-cogen")),FALSE,TRUE))</f>
        <v>1</v>
      </c>
      <c r="M11985">
        <f t="shared" si="562"/>
        <v>0.6471144749290445</v>
      </c>
      <c r="N11985">
        <f t="shared" si="563"/>
        <v>1</v>
      </c>
    </row>
    <row r="11986" spans="1:14" x14ac:dyDescent="0.2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s="32">
        <f t="shared" si="561"/>
        <v>8901682.9052258637</v>
      </c>
      <c r="J11986" t="str">
        <f>IF(K11986="natural gas",VLOOKUP(D11986,'Cross-Page Data'!$I$4:$J$13,2,FALSE),IF(K11986="solar",VLOOKUP('Form 923'!D11986,'Cross-Page Data'!$I$14:$J$117,2,FALSE),K11986))</f>
        <v>solar pv</v>
      </c>
      <c r="K11986" t="str">
        <f>VLOOKUP(E11986,'Cross-Page Data'!$D$4:$F$48,3,FALSE)</f>
        <v>solar</v>
      </c>
      <c r="L11986" t="b">
        <f>IF(AND($P$6=FALSE,OR(C11986="Commercial NAICS Cogen",C11986="Industrial NAICS Cogen",C11986="NAICS-22 Cogen")),FALSE,IF(AND($P$7=FALSE,OR(C11986="Commercial NAICS Cogen",C11986="Commercial NAICS Non-Cogen",C11986="industrial NAICS Cogen", C11986="industrial NAICS non-cogen")),FALSE,TRUE))</f>
        <v>1</v>
      </c>
      <c r="M11986">
        <f t="shared" si="562"/>
        <v>0.85335856196783344</v>
      </c>
      <c r="N11986">
        <f t="shared" si="563"/>
        <v>1</v>
      </c>
    </row>
    <row r="11987" spans="1:14" x14ac:dyDescent="0.2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s="32">
        <f t="shared" si="561"/>
        <v>8901886.792452829</v>
      </c>
      <c r="J11987" t="str">
        <f>IF(K11987="natural gas",VLOOKUP(D11987,'Cross-Page Data'!$I$4:$J$13,2,FALSE),IF(K11987="solar",VLOOKUP('Form 923'!D11987,'Cross-Page Data'!$I$14:$J$117,2,FALSE),K11987))</f>
        <v>solar pv</v>
      </c>
      <c r="K11987" t="str">
        <f>VLOOKUP(E11987,'Cross-Page Data'!$D$4:$F$48,3,FALSE)</f>
        <v>solar</v>
      </c>
      <c r="L11987" t="b">
        <f>IF(AND($P$6=FALSE,OR(C11987="Commercial NAICS Cogen",C11987="Industrial NAICS Cogen",C11987="NAICS-22 Cogen")),FALSE,IF(AND($P$7=FALSE,OR(C11987="Commercial NAICS Cogen",C11987="Commercial NAICS Non-Cogen",C11987="industrial NAICS Cogen", C11987="industrial NAICS non-cogen")),FALSE,TRUE))</f>
        <v>1</v>
      </c>
      <c r="M11987">
        <f t="shared" si="562"/>
        <v>0.72563859981078527</v>
      </c>
      <c r="N11987">
        <f t="shared" si="563"/>
        <v>1</v>
      </c>
    </row>
    <row r="11988" spans="1:14" x14ac:dyDescent="0.2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s="32">
        <f t="shared" si="561"/>
        <v>8901861.8409605008</v>
      </c>
      <c r="J11988" t="str">
        <f>IF(K11988="natural gas",VLOOKUP(D11988,'Cross-Page Data'!$I$4:$J$13,2,FALSE),IF(K11988="solar",VLOOKUP('Form 923'!D11988,'Cross-Page Data'!$I$14:$J$117,2,FALSE),K11988))</f>
        <v>solar pv</v>
      </c>
      <c r="K11988" t="str">
        <f>VLOOKUP(E11988,'Cross-Page Data'!$D$4:$F$48,3,FALSE)</f>
        <v>solar</v>
      </c>
      <c r="L11988" t="b">
        <f>IF(AND($P$6=FALSE,OR(C11988="Commercial NAICS Cogen",C11988="Industrial NAICS Cogen",C11988="NAICS-22 Cogen")),FALSE,IF(AND($P$7=FALSE,OR(C11988="Commercial NAICS Cogen",C11988="Commercial NAICS Non-Cogen",C11988="industrial NAICS Cogen", C11988="industrial NAICS non-cogen")),FALSE,TRUE))</f>
        <v>1</v>
      </c>
      <c r="M11988">
        <f t="shared" si="562"/>
        <v>0.75212866603595085</v>
      </c>
      <c r="N11988">
        <f t="shared" si="563"/>
        <v>1</v>
      </c>
    </row>
    <row r="11989" spans="1:14" x14ac:dyDescent="0.2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s="32">
        <f t="shared" si="561"/>
        <v>8901831.8459370602</v>
      </c>
      <c r="J11989" t="str">
        <f>IF(K11989="natural gas",VLOOKUP(D11989,'Cross-Page Data'!$I$4:$J$13,2,FALSE),IF(K11989="solar",VLOOKUP('Form 923'!D11989,'Cross-Page Data'!$I$14:$J$117,2,FALSE),K11989))</f>
        <v>solar pv</v>
      </c>
      <c r="K11989" t="str">
        <f>VLOOKUP(E11989,'Cross-Page Data'!$D$4:$F$48,3,FALSE)</f>
        <v>solar</v>
      </c>
      <c r="L11989" t="b">
        <f>IF(AND($P$6=FALSE,OR(C11989="Commercial NAICS Cogen",C11989="Industrial NAICS Cogen",C11989="NAICS-22 Cogen")),FALSE,IF(AND($P$7=FALSE,OR(C11989="Commercial NAICS Cogen",C11989="Commercial NAICS Non-Cogen",C11989="industrial NAICS Cogen", C11989="industrial NAICS non-cogen")),FALSE,TRUE))</f>
        <v>1</v>
      </c>
      <c r="M11989">
        <f t="shared" si="562"/>
        <v>0.77704194260485648</v>
      </c>
      <c r="N11989">
        <f t="shared" si="563"/>
        <v>1</v>
      </c>
    </row>
    <row r="11990" spans="1:14" x14ac:dyDescent="0.2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s="32">
        <f t="shared" si="561"/>
        <v>8902000.6113649532</v>
      </c>
      <c r="J11990" t="str">
        <f>IF(K11990="natural gas",VLOOKUP(D11990,'Cross-Page Data'!$I$4:$J$13,2,FALSE),IF(K11990="solar",VLOOKUP('Form 923'!D11990,'Cross-Page Data'!$I$14:$J$117,2,FALSE),K11990))</f>
        <v>wind</v>
      </c>
      <c r="K11990" t="str">
        <f>VLOOKUP(E11990,'Cross-Page Data'!$D$4:$F$48,3,FALSE)</f>
        <v>wind</v>
      </c>
      <c r="L11990" t="b">
        <f>IF(AND($P$6=FALSE,OR(C11990="Commercial NAICS Cogen",C11990="Industrial NAICS Cogen",C11990="NAICS-22 Cogen")),FALSE,IF(AND($P$7=FALSE,OR(C11990="Commercial NAICS Cogen",C11990="Commercial NAICS Non-Cogen",C11990="industrial NAICS Cogen", C11990="industrial NAICS non-cogen")),FALSE,TRUE))</f>
        <v>1</v>
      </c>
      <c r="M11990">
        <f t="shared" si="562"/>
        <v>0.43044619422572178</v>
      </c>
      <c r="N11990">
        <f t="shared" si="563"/>
        <v>1</v>
      </c>
    </row>
    <row r="11991" spans="1:14" ht="26.25" x14ac:dyDescent="0.2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s="32">
        <f t="shared" si="561"/>
        <v>8902255.6390977446</v>
      </c>
      <c r="J11991" t="str">
        <f>IF(K11991="natural gas",VLOOKUP(D11991,'Cross-Page Data'!$I$4:$J$13,2,FALSE),IF(K11991="solar",VLOOKUP('Form 923'!D11991,'Cross-Page Data'!$I$14:$J$117,2,FALSE),K11991))</f>
        <v>solar pv</v>
      </c>
      <c r="K11991" t="str">
        <f>VLOOKUP(E11991,'Cross-Page Data'!$D$4:$F$48,3,FALSE)</f>
        <v>solar</v>
      </c>
      <c r="L11991" t="b">
        <f>IF(AND($P$6=FALSE,OR(C11991="Commercial NAICS Cogen",C11991="Industrial NAICS Cogen",C11991="NAICS-22 Cogen")),FALSE,IF(AND($P$7=FALSE,OR(C11991="Commercial NAICS Cogen",C11991="Commercial NAICS Non-Cogen",C11991="industrial NAICS Cogen", C11991="industrial NAICS non-cogen")),FALSE,TRUE))</f>
        <v>0</v>
      </c>
      <c r="M11991">
        <f t="shared" si="562"/>
        <v>0.14317250078839483</v>
      </c>
      <c r="N11991">
        <f t="shared" si="563"/>
        <v>1</v>
      </c>
    </row>
    <row r="11992" spans="1:14" x14ac:dyDescent="0.2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s="32">
        <f t="shared" si="561"/>
        <v>8902301.3460703436</v>
      </c>
      <c r="J11992" t="str">
        <f>IF(K11992="natural gas",VLOOKUP(D11992,'Cross-Page Data'!$I$4:$J$13,2,FALSE),IF(K11992="solar",VLOOKUP('Form 923'!D11992,'Cross-Page Data'!$I$14:$J$117,2,FALSE),K11992))</f>
        <v>solar pv</v>
      </c>
      <c r="K11992" t="str">
        <f>VLOOKUP(E11992,'Cross-Page Data'!$D$4:$F$48,3,FALSE)</f>
        <v>solar</v>
      </c>
      <c r="L11992" t="b">
        <f>IF(AND($P$6=FALSE,OR(C11992="Commercial NAICS Cogen",C11992="Industrial NAICS Cogen",C11992="NAICS-22 Cogen")),FALSE,IF(AND($P$7=FALSE,OR(C11992="Commercial NAICS Cogen",C11992="Commercial NAICS Non-Cogen",C11992="industrial NAICS Cogen", C11992="industrial NAICS non-cogen")),FALSE,TRUE))</f>
        <v>1</v>
      </c>
      <c r="M11992">
        <f t="shared" si="562"/>
        <v>0.12456638284452853</v>
      </c>
      <c r="N11992">
        <f t="shared" si="563"/>
        <v>1</v>
      </c>
    </row>
    <row r="11993" spans="1:14" x14ac:dyDescent="0.2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s="32">
        <f t="shared" si="561"/>
        <v>8901567.3981191218</v>
      </c>
      <c r="J11993" t="str">
        <f>IF(K11993="natural gas",VLOOKUP(D11993,'Cross-Page Data'!$I$4:$J$13,2,FALSE),IF(K11993="solar",VLOOKUP('Form 923'!D11993,'Cross-Page Data'!$I$14:$J$117,2,FALSE),K11993))</f>
        <v>solar pv</v>
      </c>
      <c r="K11993" t="str">
        <f>VLOOKUP(E11993,'Cross-Page Data'!$D$4:$F$48,3,FALSE)</f>
        <v>solar</v>
      </c>
      <c r="L11993" t="b">
        <f>IF(AND($P$6=FALSE,OR(C11993="Commercial NAICS Cogen",C11993="Industrial NAICS Cogen",C11993="NAICS-22 Cogen")),FALSE,IF(AND($P$7=FALSE,OR(C11993="Commercial NAICS Cogen",C11993="Commercial NAICS Non-Cogen",C11993="industrial NAICS Cogen", C11993="industrial NAICS non-cogen")),FALSE,TRUE))</f>
        <v>1</v>
      </c>
      <c r="M11993">
        <f t="shared" si="562"/>
        <v>0.88174077578051091</v>
      </c>
      <c r="N11993">
        <f t="shared" si="563"/>
        <v>1</v>
      </c>
    </row>
    <row r="11994" spans="1:14" x14ac:dyDescent="0.2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s="32">
        <f t="shared" si="561"/>
        <v>8902354.9684089608</v>
      </c>
      <c r="J11994" t="str">
        <f>IF(K11994="natural gas",VLOOKUP(D11994,'Cross-Page Data'!$I$4:$J$13,2,FALSE),IF(K11994="solar",VLOOKUP('Form 923'!D11994,'Cross-Page Data'!$I$14:$J$117,2,FALSE),K11994))</f>
        <v>solar pv</v>
      </c>
      <c r="K11994" t="str">
        <f>VLOOKUP(E11994,'Cross-Page Data'!$D$4:$F$48,3,FALSE)</f>
        <v>solar</v>
      </c>
      <c r="L11994" t="b">
        <f>IF(AND($P$6=FALSE,OR(C11994="Commercial NAICS Cogen",C11994="Industrial NAICS Cogen",C11994="NAICS-22 Cogen")),FALSE,IF(AND($P$7=FALSE,OR(C11994="Commercial NAICS Cogen",C11994="Commercial NAICS Non-Cogen",C11994="industrial NAICS Cogen", C11994="industrial NAICS non-cogen")),FALSE,TRUE))</f>
        <v>1</v>
      </c>
      <c r="M11994">
        <f t="shared" si="562"/>
        <v>0.11069063386944182</v>
      </c>
      <c r="N11994">
        <f t="shared" si="563"/>
        <v>1</v>
      </c>
    </row>
    <row r="11995" spans="1:14" x14ac:dyDescent="0.2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s="32">
        <f t="shared" si="561"/>
        <v>8902054.368126167</v>
      </c>
      <c r="J11995" t="str">
        <f>IF(K11995="natural gas",VLOOKUP(D11995,'Cross-Page Data'!$I$4:$J$13,2,FALSE),IF(K11995="solar",VLOOKUP('Form 923'!D11995,'Cross-Page Data'!$I$14:$J$117,2,FALSE),K11995))</f>
        <v>solar pv</v>
      </c>
      <c r="K11995" t="str">
        <f>VLOOKUP(E11995,'Cross-Page Data'!$D$4:$F$48,3,FALSE)</f>
        <v>solar</v>
      </c>
      <c r="L11995" t="b">
        <f>IF(AND($P$6=FALSE,OR(C11995="Commercial NAICS Cogen",C11995="Industrial NAICS Cogen",C11995="NAICS-22 Cogen")),FALSE,IF(AND($P$7=FALSE,OR(C11995="Commercial NAICS Cogen",C11995="Commercial NAICS Non-Cogen",C11995="industrial NAICS Cogen", C11995="industrial NAICS non-cogen")),FALSE,TRUE))</f>
        <v>1</v>
      </c>
      <c r="M11995">
        <f t="shared" si="562"/>
        <v>0.33301797540208139</v>
      </c>
      <c r="N11995">
        <f t="shared" si="563"/>
        <v>1</v>
      </c>
    </row>
    <row r="11996" spans="1:14" x14ac:dyDescent="0.2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s="32">
        <f t="shared" si="561"/>
        <v>8902087.4751491062</v>
      </c>
      <c r="J11996" t="str">
        <f>IF(K11996="natural gas",VLOOKUP(D11996,'Cross-Page Data'!$I$4:$J$13,2,FALSE),IF(K11996="solar",VLOOKUP('Form 923'!D11996,'Cross-Page Data'!$I$14:$J$117,2,FALSE),K11996))</f>
        <v>solar pv</v>
      </c>
      <c r="K11996" t="str">
        <f>VLOOKUP(E11996,'Cross-Page Data'!$D$4:$F$48,3,FALSE)</f>
        <v>solar</v>
      </c>
      <c r="L11996" t="b">
        <f>IF(AND($P$6=FALSE,OR(C11996="Commercial NAICS Cogen",C11996="Industrial NAICS Cogen",C11996="NAICS-22 Cogen")),FALSE,IF(AND($P$7=FALSE,OR(C11996="Commercial NAICS Cogen",C11996="Commercial NAICS Non-Cogen",C11996="industrial NAICS Cogen", C11996="industrial NAICS non-cogen")),FALSE,TRUE))</f>
        <v>1</v>
      </c>
      <c r="M11996">
        <f t="shared" si="562"/>
        <v>0.28287606433301798</v>
      </c>
      <c r="N11996">
        <f t="shared" si="563"/>
        <v>1</v>
      </c>
    </row>
    <row r="11997" spans="1:14" x14ac:dyDescent="0.2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s="32">
        <f t="shared" si="561"/>
        <v>8902019.5295162015</v>
      </c>
      <c r="J11997" t="str">
        <f>IF(K11997="natural gas",VLOOKUP(D11997,'Cross-Page Data'!$I$4:$J$13,2,FALSE),IF(K11997="solar",VLOOKUP('Form 923'!D11997,'Cross-Page Data'!$I$14:$J$117,2,FALSE),K11997))</f>
        <v>wind</v>
      </c>
      <c r="K11997" t="str">
        <f>VLOOKUP(E11997,'Cross-Page Data'!$D$4:$F$48,3,FALSE)</f>
        <v>wind</v>
      </c>
      <c r="L11997" t="b">
        <f>IF(AND($P$6=FALSE,OR(C11997="Commercial NAICS Cogen",C11997="Industrial NAICS Cogen",C11997="NAICS-22 Cogen")),FALSE,IF(AND($P$7=FALSE,OR(C11997="Commercial NAICS Cogen",C11997="Commercial NAICS Non-Cogen",C11997="industrial NAICS Cogen", C11997="industrial NAICS non-cogen")),FALSE,TRUE))</f>
        <v>1</v>
      </c>
      <c r="M11997">
        <f t="shared" si="562"/>
        <v>0.1399825021872266</v>
      </c>
      <c r="N11997">
        <f t="shared" si="563"/>
        <v>1</v>
      </c>
    </row>
    <row r="11998" spans="1:14" x14ac:dyDescent="0.2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s="32">
        <f t="shared" si="561"/>
        <v>8902560.6917193215</v>
      </c>
      <c r="J11998" t="str">
        <f>IF(K11998="natural gas",VLOOKUP(D11998,'Cross-Page Data'!$I$4:$J$13,2,FALSE),IF(K11998="solar",VLOOKUP('Form 923'!D11998,'Cross-Page Data'!$I$14:$J$117,2,FALSE),K11998))</f>
        <v>solar pv</v>
      </c>
      <c r="K11998" t="str">
        <f>VLOOKUP(E11998,'Cross-Page Data'!$D$4:$F$48,3,FALSE)</f>
        <v>solar</v>
      </c>
      <c r="L11998" t="b">
        <f>IF(AND($P$6=FALSE,OR(C11998="Commercial NAICS Cogen",C11998="Industrial NAICS Cogen",C11998="NAICS-22 Cogen")),FALSE,IF(AND($P$7=FALSE,OR(C11998="Commercial NAICS Cogen",C11998="Commercial NAICS Non-Cogen",C11998="industrial NAICS Cogen", C11998="industrial NAICS non-cogen")),FALSE,TRUE))</f>
        <v>1</v>
      </c>
      <c r="M11998">
        <f t="shared" si="562"/>
        <v>6.0548722800378429E-2</v>
      </c>
      <c r="N11998">
        <f t="shared" si="563"/>
        <v>1</v>
      </c>
    </row>
    <row r="11999" spans="1:14" x14ac:dyDescent="0.2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s="32">
        <f t="shared" si="561"/>
        <v>8901830.2828618959</v>
      </c>
      <c r="J11999" t="str">
        <f>IF(K11999="natural gas",VLOOKUP(D11999,'Cross-Page Data'!$I$4:$J$13,2,FALSE),IF(K11999="solar",VLOOKUP('Form 923'!D11999,'Cross-Page Data'!$I$14:$J$117,2,FALSE),K11999))</f>
        <v>solar pv</v>
      </c>
      <c r="K11999" t="str">
        <f>VLOOKUP(E11999,'Cross-Page Data'!$D$4:$F$48,3,FALSE)</f>
        <v>solar</v>
      </c>
      <c r="L11999" t="b">
        <f>IF(AND($P$6=FALSE,OR(C11999="Commercial NAICS Cogen",C11999="Industrial NAICS Cogen",C11999="NAICS-22 Cogen")),FALSE,IF(AND($P$7=FALSE,OR(C11999="Commercial NAICS Cogen",C11999="Commercial NAICS Non-Cogen",C11999="industrial NAICS Cogen", C11999="industrial NAICS non-cogen")),FALSE,TRUE))</f>
        <v>1</v>
      </c>
      <c r="M11999">
        <f t="shared" si="562"/>
        <v>0.77830337432986441</v>
      </c>
      <c r="N11999">
        <f t="shared" si="563"/>
        <v>1</v>
      </c>
    </row>
    <row r="12000" spans="1:14" x14ac:dyDescent="0.2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s="32" t="str">
        <f t="shared" si="561"/>
        <v/>
      </c>
      <c r="J12000" t="str">
        <f>IF(K12000="natural gas",VLOOKUP(D12000,'Cross-Page Data'!$I$4:$J$13,2,FALSE),IF(K12000="solar",VLOOKUP('Form 923'!D12000,'Cross-Page Data'!$I$14:$J$117,2,FALSE),K12000))</f>
        <v>hydro</v>
      </c>
      <c r="K12000" t="str">
        <f>VLOOKUP(E12000,'Cross-Page Data'!$D$4:$F$48,3,FALSE)</f>
        <v>hydro</v>
      </c>
      <c r="L12000" t="b">
        <f>IF(AND($P$6=FALSE,OR(C12000="Commercial NAICS Cogen",C12000="Industrial NAICS Cogen",C12000="NAICS-22 Cogen")),FALSE,IF(AND($P$7=FALSE,OR(C12000="Commercial NAICS Cogen",C12000="Commercial NAICS Non-Cogen",C12000="industrial NAICS Cogen", C12000="industrial NAICS non-cogen")),FALSE,TRUE))</f>
        <v>1</v>
      </c>
      <c r="M12000">
        <f t="shared" si="562"/>
        <v>6.8119891008174384E-4</v>
      </c>
      <c r="N12000">
        <f t="shared" si="563"/>
        <v>0</v>
      </c>
    </row>
    <row r="12001" spans="1:14" x14ac:dyDescent="0.2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s="32">
        <f t="shared" si="561"/>
        <v>8901985.3471510448</v>
      </c>
      <c r="J12001" t="str">
        <f>IF(K12001="natural gas",VLOOKUP(D12001,'Cross-Page Data'!$I$4:$J$13,2,FALSE),IF(K12001="solar",VLOOKUP('Form 923'!D12001,'Cross-Page Data'!$I$14:$J$117,2,FALSE),K12001))</f>
        <v>solar pv</v>
      </c>
      <c r="K12001" t="str">
        <f>VLOOKUP(E12001,'Cross-Page Data'!$D$4:$F$48,3,FALSE)</f>
        <v>solar</v>
      </c>
      <c r="L12001" t="b">
        <f>IF(AND($P$6=FALSE,OR(C12001="Commercial NAICS Cogen",C12001="Industrial NAICS Cogen",C12001="NAICS-22 Cogen")),FALSE,IF(AND($P$7=FALSE,OR(C12001="Commercial NAICS Cogen",C12001="Commercial NAICS Non-Cogen",C12001="industrial NAICS Cogen", C12001="industrial NAICS non-cogen")),FALSE,TRUE))</f>
        <v>1</v>
      </c>
      <c r="M12001">
        <f t="shared" si="562"/>
        <v>0.57048249763481551</v>
      </c>
      <c r="N12001">
        <f t="shared" si="563"/>
        <v>1</v>
      </c>
    </row>
    <row r="12002" spans="1:14" x14ac:dyDescent="0.2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s="32">
        <f t="shared" si="561"/>
        <v>8902000.6857790295</v>
      </c>
      <c r="J12002" t="str">
        <f>IF(K12002="natural gas",VLOOKUP(D12002,'Cross-Page Data'!$I$4:$J$13,2,FALSE),IF(K12002="solar",VLOOKUP('Form 923'!D12002,'Cross-Page Data'!$I$14:$J$117,2,FALSE),K12002))</f>
        <v>wind</v>
      </c>
      <c r="K12002" t="str">
        <f>VLOOKUP(E12002,'Cross-Page Data'!$D$4:$F$48,3,FALSE)</f>
        <v>wind</v>
      </c>
      <c r="L12002" t="b">
        <f>IF(AND($P$6=FALSE,OR(C12002="Commercial NAICS Cogen",C12002="Industrial NAICS Cogen",C12002="NAICS-22 Cogen")),FALSE,IF(AND($P$7=FALSE,OR(C12002="Commercial NAICS Cogen",C12002="Commercial NAICS Non-Cogen",C12002="industrial NAICS Cogen", C12002="industrial NAICS non-cogen")),FALSE,TRUE))</f>
        <v>1</v>
      </c>
      <c r="M12002">
        <f t="shared" si="562"/>
        <v>0.4225721784776903</v>
      </c>
      <c r="N12002">
        <f t="shared" si="563"/>
        <v>1</v>
      </c>
    </row>
    <row r="12003" spans="1:14" x14ac:dyDescent="0.2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s="32">
        <f t="shared" si="561"/>
        <v>8901921.5372297838</v>
      </c>
      <c r="J12003" t="str">
        <f>IF(K12003="natural gas",VLOOKUP(D12003,'Cross-Page Data'!$I$4:$J$13,2,FALSE),IF(K12003="solar",VLOOKUP('Form 923'!D12003,'Cross-Page Data'!$I$14:$J$117,2,FALSE),K12003))</f>
        <v>solar pv</v>
      </c>
      <c r="K12003" t="str">
        <f>VLOOKUP(E12003,'Cross-Page Data'!$D$4:$F$48,3,FALSE)</f>
        <v>solar</v>
      </c>
      <c r="L12003" t="b">
        <f>IF(AND($P$6=FALSE,OR(C12003="Commercial NAICS Cogen",C12003="Industrial NAICS Cogen",C12003="NAICS-22 Cogen")),FALSE,IF(AND($P$7=FALSE,OR(C12003="Commercial NAICS Cogen",C12003="Commercial NAICS Non-Cogen",C12003="industrial NAICS Cogen", C12003="industrial NAICS non-cogen")),FALSE,TRUE))</f>
        <v>1</v>
      </c>
      <c r="M12003">
        <f t="shared" si="562"/>
        <v>0.68464206874802902</v>
      </c>
      <c r="N12003">
        <f t="shared" si="563"/>
        <v>1</v>
      </c>
    </row>
    <row r="12004" spans="1:14" x14ac:dyDescent="0.2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s="32">
        <f t="shared" si="561"/>
        <v>8902096.9309818074</v>
      </c>
      <c r="J12004" t="str">
        <f>IF(K12004="natural gas",VLOOKUP(D12004,'Cross-Page Data'!$I$4:$J$13,2,FALSE),IF(K12004="solar",VLOOKUP('Form 923'!D12004,'Cross-Page Data'!$I$14:$J$117,2,FALSE),K12004))</f>
        <v>solar pv</v>
      </c>
      <c r="K12004" t="str">
        <f>VLOOKUP(E12004,'Cross-Page Data'!$D$4:$F$48,3,FALSE)</f>
        <v>solar</v>
      </c>
      <c r="L12004" t="b">
        <f>IF(AND($P$6=FALSE,OR(C12004="Commercial NAICS Cogen",C12004="Industrial NAICS Cogen",C12004="NAICS-22 Cogen")),FALSE,IF(AND($P$7=FALSE,OR(C12004="Commercial NAICS Cogen",C12004="Commercial NAICS Non-Cogen",C12004="industrial NAICS Cogen", C12004="industrial NAICS non-cogen")),FALSE,TRUE))</f>
        <v>1</v>
      </c>
      <c r="M12004">
        <f t="shared" si="562"/>
        <v>0.27499211605171869</v>
      </c>
      <c r="N12004">
        <f t="shared" si="563"/>
        <v>1</v>
      </c>
    </row>
    <row r="12005" spans="1:14" x14ac:dyDescent="0.2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s="32">
        <f t="shared" si="561"/>
        <v>8902859.73672265</v>
      </c>
      <c r="J12005" t="str">
        <f>IF(K12005="natural gas",VLOOKUP(D12005,'Cross-Page Data'!$I$4:$J$13,2,FALSE),IF(K12005="solar",VLOOKUP('Form 923'!D12005,'Cross-Page Data'!$I$14:$J$117,2,FALSE),K12005))</f>
        <v>solar pv</v>
      </c>
      <c r="K12005" t="str">
        <f>VLOOKUP(E12005,'Cross-Page Data'!$D$4:$F$48,3,FALSE)</f>
        <v>solar</v>
      </c>
      <c r="L12005" t="b">
        <f>IF(AND($P$6=FALSE,OR(C12005="Commercial NAICS Cogen",C12005="Industrial NAICS Cogen",C12005="NAICS-22 Cogen")),FALSE,IF(AND($P$7=FALSE,OR(C12005="Commercial NAICS Cogen",C12005="Commercial NAICS Non-Cogen",C12005="industrial NAICS Cogen", C12005="industrial NAICS non-cogen")),FALSE,TRUE))</f>
        <v>1</v>
      </c>
      <c r="M12005">
        <f t="shared" si="562"/>
        <v>3.3427940712708923E-2</v>
      </c>
      <c r="N12005">
        <f t="shared" si="563"/>
        <v>0</v>
      </c>
    </row>
    <row r="12006" spans="1:14" x14ac:dyDescent="0.2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s="32">
        <f t="shared" si="561"/>
        <v>8901945.9948710203</v>
      </c>
      <c r="J12006" t="str">
        <f>IF(K12006="natural gas",VLOOKUP(D12006,'Cross-Page Data'!$I$4:$J$13,2,FALSE),IF(K12006="solar",VLOOKUP('Form 923'!D12006,'Cross-Page Data'!$I$14:$J$117,2,FALSE),K12006))</f>
        <v>solar pv</v>
      </c>
      <c r="K12006" t="str">
        <f>VLOOKUP(E12006,'Cross-Page Data'!$D$4:$F$48,3,FALSE)</f>
        <v>solar</v>
      </c>
      <c r="L12006" t="b">
        <f>IF(AND($P$6=FALSE,OR(C12006="Commercial NAICS Cogen",C12006="Industrial NAICS Cogen",C12006="NAICS-22 Cogen")),FALSE,IF(AND($P$7=FALSE,OR(C12006="Commercial NAICS Cogen",C12006="Commercial NAICS Non-Cogen",C12006="industrial NAICS Cogen", C12006="industrial NAICS non-cogen")),FALSE,TRUE))</f>
        <v>1</v>
      </c>
      <c r="M12006">
        <f t="shared" si="562"/>
        <v>0.65058341217281612</v>
      </c>
      <c r="N12006">
        <f t="shared" si="563"/>
        <v>1</v>
      </c>
    </row>
    <row r="12007" spans="1:14" x14ac:dyDescent="0.2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s="32">
        <f t="shared" si="561"/>
        <v>8902073.3652312607</v>
      </c>
      <c r="J12007" t="str">
        <f>IF(K12007="natural gas",VLOOKUP(D12007,'Cross-Page Data'!$I$4:$J$13,2,FALSE),IF(K12007="solar",VLOOKUP('Form 923'!D12007,'Cross-Page Data'!$I$14:$J$117,2,FALSE),K12007))</f>
        <v>solar pv</v>
      </c>
      <c r="K12007" t="str">
        <f>VLOOKUP(E12007,'Cross-Page Data'!$D$4:$F$48,3,FALSE)</f>
        <v>solar</v>
      </c>
      <c r="L12007" t="b">
        <f>IF(AND($P$6=FALSE,OR(C12007="Commercial NAICS Cogen",C12007="Industrial NAICS Cogen",C12007="NAICS-22 Cogen")),FALSE,IF(AND($P$7=FALSE,OR(C12007="Commercial NAICS Cogen",C12007="Commercial NAICS Non-Cogen",C12007="industrial NAICS Cogen", C12007="industrial NAICS non-cogen")),FALSE,TRUE))</f>
        <v>1</v>
      </c>
      <c r="M12007">
        <f t="shared" si="562"/>
        <v>0.30148218227688428</v>
      </c>
      <c r="N12007">
        <f t="shared" si="563"/>
        <v>1</v>
      </c>
    </row>
    <row r="12008" spans="1:14" x14ac:dyDescent="0.2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s="32">
        <f t="shared" si="561"/>
        <v>8901908.5663559698</v>
      </c>
      <c r="J12008" t="str">
        <f>IF(K12008="natural gas",VLOOKUP(D12008,'Cross-Page Data'!$I$4:$J$13,2,FALSE),IF(K12008="solar",VLOOKUP('Form 923'!D12008,'Cross-Page Data'!$I$14:$J$117,2,FALSE),K12008))</f>
        <v>solar pv</v>
      </c>
      <c r="K12008" t="str">
        <f>VLOOKUP(E12008,'Cross-Page Data'!$D$4:$F$48,3,FALSE)</f>
        <v>solar</v>
      </c>
      <c r="L12008" t="b">
        <f>IF(AND($P$6=FALSE,OR(C12008="Commercial NAICS Cogen",C12008="Industrial NAICS Cogen",C12008="NAICS-22 Cogen")),FALSE,IF(AND($P$7=FALSE,OR(C12008="Commercial NAICS Cogen",C12008="Commercial NAICS Non-Cogen",C12008="industrial NAICS Cogen", C12008="industrial NAICS non-cogen")),FALSE,TRUE))</f>
        <v>1</v>
      </c>
      <c r="M12008">
        <f t="shared" si="562"/>
        <v>0.70009460737937557</v>
      </c>
      <c r="N12008">
        <f t="shared" si="563"/>
        <v>1</v>
      </c>
    </row>
    <row r="12009" spans="1:14" x14ac:dyDescent="0.2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s="32">
        <f t="shared" si="561"/>
        <v>8901916.9329073485</v>
      </c>
      <c r="J12009" t="str">
        <f>IF(K12009="natural gas",VLOOKUP(D12009,'Cross-Page Data'!$I$4:$J$13,2,FALSE),IF(K12009="solar",VLOOKUP('Form 923'!D12009,'Cross-Page Data'!$I$14:$J$117,2,FALSE),K12009))</f>
        <v>solar pv</v>
      </c>
      <c r="K12009" t="str">
        <f>VLOOKUP(E12009,'Cross-Page Data'!$D$4:$F$48,3,FALSE)</f>
        <v>solar</v>
      </c>
      <c r="L12009" t="b">
        <f>IF(AND($P$6=FALSE,OR(C12009="Commercial NAICS Cogen",C12009="Industrial NAICS Cogen",C12009="NAICS-22 Cogen")),FALSE,IF(AND($P$7=FALSE,OR(C12009="Commercial NAICS Cogen",C12009="Commercial NAICS Non-Cogen",C12009="industrial NAICS Cogen", C12009="industrial NAICS non-cogen")),FALSE,TRUE))</f>
        <v>1</v>
      </c>
      <c r="M12009">
        <f t="shared" si="562"/>
        <v>0.68811100599180064</v>
      </c>
      <c r="N12009">
        <f t="shared" si="563"/>
        <v>1</v>
      </c>
    </row>
    <row r="12010" spans="1:14" x14ac:dyDescent="0.2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s="32">
        <f t="shared" si="561"/>
        <v>8900821.9178082198</v>
      </c>
      <c r="J12010" t="str">
        <f>IF(K12010="natural gas",VLOOKUP(D12010,'Cross-Page Data'!$I$4:$J$13,2,FALSE),IF(K12010="solar",VLOOKUP('Form 923'!D12010,'Cross-Page Data'!$I$14:$J$117,2,FALSE),K12010))</f>
        <v>solar pv</v>
      </c>
      <c r="K12010" t="str">
        <f>VLOOKUP(E12010,'Cross-Page Data'!$D$4:$F$48,3,FALSE)</f>
        <v>solar</v>
      </c>
      <c r="L12010" t="b">
        <f>IF(AND($P$6=FALSE,OR(C12010="Commercial NAICS Cogen",C12010="Industrial NAICS Cogen",C12010="NAICS-22 Cogen")),FALSE,IF(AND($P$7=FALSE,OR(C12010="Commercial NAICS Cogen",C12010="Commercial NAICS Non-Cogen",C12010="industrial NAICS Cogen", C12010="industrial NAICS non-cogen")),FALSE,TRUE))</f>
        <v>1</v>
      </c>
      <c r="M12010">
        <f t="shared" si="562"/>
        <v>0.95017344686218863</v>
      </c>
      <c r="N12010">
        <f t="shared" si="563"/>
        <v>0</v>
      </c>
    </row>
    <row r="12011" spans="1:14" x14ac:dyDescent="0.2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s="32">
        <f t="shared" si="561"/>
        <v>8901859.6655727457</v>
      </c>
      <c r="J12011" t="str">
        <f>IF(K12011="natural gas",VLOOKUP(D12011,'Cross-Page Data'!$I$4:$J$13,2,FALSE),IF(K12011="solar",VLOOKUP('Form 923'!D12011,'Cross-Page Data'!$I$14:$J$117,2,FALSE),K12011))</f>
        <v>solar pv</v>
      </c>
      <c r="K12011" t="str">
        <f>VLOOKUP(E12011,'Cross-Page Data'!$D$4:$F$48,3,FALSE)</f>
        <v>solar</v>
      </c>
      <c r="L12011" t="b">
        <f>IF(AND($P$6=FALSE,OR(C12011="Commercial NAICS Cogen",C12011="Industrial NAICS Cogen",C12011="NAICS-22 Cogen")),FALSE,IF(AND($P$7=FALSE,OR(C12011="Commercial NAICS Cogen",C12011="Commercial NAICS Non-Cogen",C12011="industrial NAICS Cogen", C12011="industrial NAICS non-cogen")),FALSE,TRUE))</f>
        <v>1</v>
      </c>
      <c r="M12011">
        <f t="shared" si="562"/>
        <v>0.75528224534847055</v>
      </c>
      <c r="N12011">
        <f t="shared" si="563"/>
        <v>1</v>
      </c>
    </row>
    <row r="12012" spans="1:14" x14ac:dyDescent="0.2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s="32">
        <f t="shared" si="561"/>
        <v>8901997.6224241331</v>
      </c>
      <c r="J12012" t="str">
        <f>IF(K12012="natural gas",VLOOKUP(D12012,'Cross-Page Data'!$I$4:$J$13,2,FALSE),IF(K12012="solar",VLOOKUP('Form 923'!D12012,'Cross-Page Data'!$I$14:$J$117,2,FALSE),K12012))</f>
        <v>wind</v>
      </c>
      <c r="K12012" t="str">
        <f>VLOOKUP(E12012,'Cross-Page Data'!$D$4:$F$48,3,FALSE)</f>
        <v>wind</v>
      </c>
      <c r="L12012" t="b">
        <f>IF(AND($P$6=FALSE,OR(C12012="Commercial NAICS Cogen",C12012="Industrial NAICS Cogen",C12012="NAICS-22 Cogen")),FALSE,IF(AND($P$7=FALSE,OR(C12012="Commercial NAICS Cogen",C12012="Commercial NAICS Non-Cogen",C12012="industrial NAICS Cogen", C12012="industrial NAICS non-cogen")),FALSE,TRUE))</f>
        <v>1</v>
      </c>
      <c r="M12012">
        <f t="shared" si="562"/>
        <v>0.66229221347331579</v>
      </c>
      <c r="N12012">
        <f t="shared" si="563"/>
        <v>1</v>
      </c>
    </row>
    <row r="12013" spans="1:14" x14ac:dyDescent="0.2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s="32">
        <f t="shared" si="561"/>
        <v>8901997.1034377608</v>
      </c>
      <c r="J12013" t="str">
        <f>IF(K12013="natural gas",VLOOKUP(D12013,'Cross-Page Data'!$I$4:$J$13,2,FALSE),IF(K12013="solar",VLOOKUP('Form 923'!D12013,'Cross-Page Data'!$I$14:$J$117,2,FALSE),K12013))</f>
        <v>solar pv</v>
      </c>
      <c r="K12013" t="str">
        <f>VLOOKUP(E12013,'Cross-Page Data'!$D$4:$F$48,3,FALSE)</f>
        <v>solar</v>
      </c>
      <c r="L12013" t="b">
        <f>IF(AND($P$6=FALSE,OR(C12013="Commercial NAICS Cogen",C12013="Industrial NAICS Cogen",C12013="NAICS-22 Cogen")),FALSE,IF(AND($P$7=FALSE,OR(C12013="Commercial NAICS Cogen",C12013="Commercial NAICS Non-Cogen",C12013="industrial NAICS Cogen", C12013="industrial NAICS non-cogen")),FALSE,TRUE))</f>
        <v>1</v>
      </c>
      <c r="M12013">
        <f t="shared" si="562"/>
        <v>0.51687164932198049</v>
      </c>
      <c r="N12013">
        <f t="shared" si="563"/>
        <v>1</v>
      </c>
    </row>
    <row r="12014" spans="1:14" x14ac:dyDescent="0.2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s="32">
        <f t="shared" si="561"/>
        <v>8902021.4821432289</v>
      </c>
      <c r="J12014" t="str">
        <f>IF(K12014="natural gas",VLOOKUP(D12014,'Cross-Page Data'!$I$4:$J$13,2,FALSE),IF(K12014="solar",VLOOKUP('Form 923'!D12014,'Cross-Page Data'!$I$14:$J$117,2,FALSE),K12014))</f>
        <v>solar pv</v>
      </c>
      <c r="K12014" t="str">
        <f>VLOOKUP(E12014,'Cross-Page Data'!$D$4:$F$48,3,FALSE)</f>
        <v>solar</v>
      </c>
      <c r="L12014" t="b">
        <f>IF(AND($P$6=FALSE,OR(C12014="Commercial NAICS Cogen",C12014="Industrial NAICS Cogen",C12014="NAICS-22 Cogen")),FALSE,IF(AND($P$7=FALSE,OR(C12014="Commercial NAICS Cogen",C12014="Commercial NAICS Non-Cogen",C12014="industrial NAICS Cogen", C12014="industrial NAICS non-cogen")),FALSE,TRUE))</f>
        <v>1</v>
      </c>
      <c r="M12014">
        <f t="shared" si="562"/>
        <v>0.39735099337748342</v>
      </c>
      <c r="N12014">
        <f t="shared" si="563"/>
        <v>1</v>
      </c>
    </row>
    <row r="12015" spans="1:14" x14ac:dyDescent="0.2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s="32">
        <f t="shared" si="561"/>
        <v>8902968.8631426506</v>
      </c>
      <c r="J12015" t="str">
        <f>IF(K12015="natural gas",VLOOKUP(D12015,'Cross-Page Data'!$I$4:$J$13,2,FALSE),IF(K12015="solar",VLOOKUP('Form 923'!D12015,'Cross-Page Data'!$I$14:$J$117,2,FALSE),K12015))</f>
        <v>solar pv</v>
      </c>
      <c r="K12015" t="str">
        <f>VLOOKUP(E12015,'Cross-Page Data'!$D$4:$F$48,3,FALSE)</f>
        <v>solar</v>
      </c>
      <c r="L12015" t="b">
        <f>IF(AND($P$6=FALSE,OR(C12015="Commercial NAICS Cogen",C12015="Industrial NAICS Cogen",C12015="NAICS-22 Cogen")),FALSE,IF(AND($P$7=FALSE,OR(C12015="Commercial NAICS Cogen",C12015="Commercial NAICS Non-Cogen",C12015="industrial NAICS Cogen", C12015="industrial NAICS non-cogen")),FALSE,TRUE))</f>
        <v>1</v>
      </c>
      <c r="M12015">
        <f t="shared" si="562"/>
        <v>2.7751497950173447E-2</v>
      </c>
      <c r="N12015">
        <f t="shared" si="563"/>
        <v>0</v>
      </c>
    </row>
    <row r="12016" spans="1:14" x14ac:dyDescent="0.2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s="32">
        <f t="shared" si="561"/>
        <v>8903293.6229852848</v>
      </c>
      <c r="J12016" t="str">
        <f>IF(K12016="natural gas",VLOOKUP(D12016,'Cross-Page Data'!$I$4:$J$13,2,FALSE),IF(K12016="solar",VLOOKUP('Form 923'!D12016,'Cross-Page Data'!$I$14:$J$117,2,FALSE),K12016))</f>
        <v>solar pv</v>
      </c>
      <c r="K12016" t="str">
        <f>VLOOKUP(E12016,'Cross-Page Data'!$D$4:$F$48,3,FALSE)</f>
        <v>solar</v>
      </c>
      <c r="L12016" t="b">
        <f>IF(AND($P$6=FALSE,OR(C12016="Commercial NAICS Cogen",C12016="Industrial NAICS Cogen",C12016="NAICS-22 Cogen")),FALSE,IF(AND($P$7=FALSE,OR(C12016="Commercial NAICS Cogen",C12016="Commercial NAICS Non-Cogen",C12016="industrial NAICS Cogen", C12016="industrial NAICS non-cogen")),FALSE,TRUE))</f>
        <v>1</v>
      </c>
      <c r="M12016">
        <f t="shared" si="562"/>
        <v>1.7975402081362345E-2</v>
      </c>
      <c r="N12016">
        <f t="shared" si="563"/>
        <v>0</v>
      </c>
    </row>
    <row r="12017" spans="1:14" x14ac:dyDescent="0.2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s="32">
        <f t="shared" si="561"/>
        <v>8903171.9532554261</v>
      </c>
      <c r="J12017" t="str">
        <f>IF(K12017="natural gas",VLOOKUP(D12017,'Cross-Page Data'!$I$4:$J$13,2,FALSE),IF(K12017="solar",VLOOKUP('Form 923'!D12017,'Cross-Page Data'!$I$14:$J$117,2,FALSE),K12017))</f>
        <v>solar pv</v>
      </c>
      <c r="K12017" t="str">
        <f>VLOOKUP(E12017,'Cross-Page Data'!$D$4:$F$48,3,FALSE)</f>
        <v>solar</v>
      </c>
      <c r="L12017" t="b">
        <f>IF(AND($P$6=FALSE,OR(C12017="Commercial NAICS Cogen",C12017="Industrial NAICS Cogen",C12017="NAICS-22 Cogen")),FALSE,IF(AND($P$7=FALSE,OR(C12017="Commercial NAICS Cogen",C12017="Commercial NAICS Non-Cogen",C12017="industrial NAICS Cogen", C12017="industrial NAICS non-cogen")),FALSE,TRUE))</f>
        <v>1</v>
      </c>
      <c r="M12017">
        <f t="shared" si="562"/>
        <v>1.9867549668874173E-2</v>
      </c>
      <c r="N12017">
        <f t="shared" si="563"/>
        <v>0</v>
      </c>
    </row>
    <row r="12018" spans="1:14" x14ac:dyDescent="0.2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s="32">
        <f t="shared" si="561"/>
        <v>8901762.4963883273</v>
      </c>
      <c r="J12018" t="str">
        <f>IF(K12018="natural gas",VLOOKUP(D12018,'Cross-Page Data'!$I$4:$J$13,2,FALSE),IF(K12018="solar",VLOOKUP('Form 923'!D12018,'Cross-Page Data'!$I$14:$J$117,2,FALSE),K12018))</f>
        <v>solar pv</v>
      </c>
      <c r="K12018" t="str">
        <f>VLOOKUP(E12018,'Cross-Page Data'!$D$4:$F$48,3,FALSE)</f>
        <v>solar</v>
      </c>
      <c r="L12018" t="b">
        <f>IF(AND($P$6=FALSE,OR(C12018="Commercial NAICS Cogen",C12018="Industrial NAICS Cogen",C12018="NAICS-22 Cogen")),FALSE,IF(AND($P$7=FALSE,OR(C12018="Commercial NAICS Cogen",C12018="Commercial NAICS Non-Cogen",C12018="industrial NAICS Cogen", C12018="industrial NAICS non-cogen")),FALSE,TRUE))</f>
        <v>1</v>
      </c>
      <c r="M12018">
        <f t="shared" si="562"/>
        <v>0.82182276884263639</v>
      </c>
      <c r="N12018">
        <f t="shared" si="563"/>
        <v>1</v>
      </c>
    </row>
    <row r="12019" spans="1:14" x14ac:dyDescent="0.2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s="32">
        <f t="shared" si="561"/>
        <v>8901874.310915105</v>
      </c>
      <c r="J12019" t="str">
        <f>IF(K12019="natural gas",VLOOKUP(D12019,'Cross-Page Data'!$I$4:$J$13,2,FALSE),IF(K12019="solar",VLOOKUP('Form 923'!D12019,'Cross-Page Data'!$I$14:$J$117,2,FALSE),K12019))</f>
        <v>solar pv</v>
      </c>
      <c r="K12019" t="str">
        <f>VLOOKUP(E12019,'Cross-Page Data'!$D$4:$F$48,3,FALSE)</f>
        <v>solar</v>
      </c>
      <c r="L12019" t="b">
        <f>IF(AND($P$6=FALSE,OR(C12019="Commercial NAICS Cogen",C12019="Industrial NAICS Cogen",C12019="NAICS-22 Cogen")),FALSE,IF(AND($P$7=FALSE,OR(C12019="Commercial NAICS Cogen",C12019="Commercial NAICS Non-Cogen",C12019="industrial NAICS Cogen", C12019="industrial NAICS non-cogen")),FALSE,TRUE))</f>
        <v>1</v>
      </c>
      <c r="M12019">
        <f t="shared" si="562"/>
        <v>0.73951434878587197</v>
      </c>
      <c r="N12019">
        <f t="shared" si="563"/>
        <v>1</v>
      </c>
    </row>
    <row r="12020" spans="1:14" x14ac:dyDescent="0.2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s="32">
        <f t="shared" si="561"/>
        <v>8902389.0784982927</v>
      </c>
      <c r="J12020" t="str">
        <f>IF(K12020="natural gas",VLOOKUP(D12020,'Cross-Page Data'!$I$4:$J$13,2,FALSE),IF(K12020="solar",VLOOKUP('Form 923'!D12020,'Cross-Page Data'!$I$14:$J$117,2,FALSE),K12020))</f>
        <v>solar pv</v>
      </c>
      <c r="K12020" t="str">
        <f>VLOOKUP(E12020,'Cross-Page Data'!$D$4:$F$48,3,FALSE)</f>
        <v>solar</v>
      </c>
      <c r="L12020" t="b">
        <f>IF(AND($P$6=FALSE,OR(C12020="Commercial NAICS Cogen",C12020="Industrial NAICS Cogen",C12020="NAICS-22 Cogen")),FALSE,IF(AND($P$7=FALSE,OR(C12020="Commercial NAICS Cogen",C12020="Commercial NAICS Non-Cogen",C12020="industrial NAICS Cogen", C12020="industrial NAICS non-cogen")),FALSE,TRUE))</f>
        <v>1</v>
      </c>
      <c r="M12020">
        <f t="shared" si="562"/>
        <v>0.10186061179438663</v>
      </c>
      <c r="N12020">
        <f t="shared" si="563"/>
        <v>1</v>
      </c>
    </row>
    <row r="12021" spans="1:14" x14ac:dyDescent="0.2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s="32">
        <f t="shared" si="561"/>
        <v>8902236.0894435775</v>
      </c>
      <c r="J12021" t="str">
        <f>IF(K12021="natural gas",VLOOKUP(D12021,'Cross-Page Data'!$I$4:$J$13,2,FALSE),IF(K12021="solar",VLOOKUP('Form 923'!D12021,'Cross-Page Data'!$I$14:$J$117,2,FALSE),K12021))</f>
        <v>solar pv</v>
      </c>
      <c r="K12021" t="str">
        <f>VLOOKUP(E12021,'Cross-Page Data'!$D$4:$F$48,3,FALSE)</f>
        <v>solar</v>
      </c>
      <c r="L12021" t="b">
        <f>IF(AND($P$6=FALSE,OR(C12021="Commercial NAICS Cogen",C12021="Industrial NAICS Cogen",C12021="NAICS-22 Cogen")),FALSE,IF(AND($P$7=FALSE,OR(C12021="Commercial NAICS Cogen",C12021="Commercial NAICS Non-Cogen",C12021="industrial NAICS Cogen", C12021="industrial NAICS non-cogen")),FALSE,TRUE))</f>
        <v>1</v>
      </c>
      <c r="M12021">
        <f t="shared" si="562"/>
        <v>0.15421002838221382</v>
      </c>
      <c r="N12021">
        <f t="shared" si="563"/>
        <v>1</v>
      </c>
    </row>
    <row r="12022" spans="1:14" x14ac:dyDescent="0.2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s="32">
        <f t="shared" si="561"/>
        <v>8901318.1332383323</v>
      </c>
      <c r="J12022" t="str">
        <f>IF(K12022="natural gas",VLOOKUP(D12022,'Cross-Page Data'!$I$4:$J$13,2,FALSE),IF(K12022="solar",VLOOKUP('Form 923'!D12022,'Cross-Page Data'!$I$14:$J$117,2,FALSE),K12022))</f>
        <v>solar pv</v>
      </c>
      <c r="K12022" t="str">
        <f>VLOOKUP(E12022,'Cross-Page Data'!$D$4:$F$48,3,FALSE)</f>
        <v>solar</v>
      </c>
      <c r="L12022" t="b">
        <f>IF(AND($P$6=FALSE,OR(C12022="Commercial NAICS Cogen",C12022="Industrial NAICS Cogen",C12022="NAICS-22 Cogen")),FALSE,IF(AND($P$7=FALSE,OR(C12022="Commercial NAICS Cogen",C12022="Commercial NAICS Non-Cogen",C12022="industrial NAICS Cogen", C12022="industrial NAICS non-cogen")),FALSE,TRUE))</f>
        <v>1</v>
      </c>
      <c r="M12022">
        <f t="shared" si="562"/>
        <v>0.91926836959949543</v>
      </c>
      <c r="N12022">
        <f t="shared" si="563"/>
        <v>1</v>
      </c>
    </row>
    <row r="12023" spans="1:14" x14ac:dyDescent="0.2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s="32">
        <f t="shared" si="561"/>
        <v>8901726.9736842103</v>
      </c>
      <c r="J12023" t="str">
        <f>IF(K12023="natural gas",VLOOKUP(D12023,'Cross-Page Data'!$I$4:$J$13,2,FALSE),IF(K12023="solar",VLOOKUP('Form 923'!D12023,'Cross-Page Data'!$I$14:$J$117,2,FALSE),K12023))</f>
        <v>solar pv</v>
      </c>
      <c r="K12023" t="str">
        <f>VLOOKUP(E12023,'Cross-Page Data'!$D$4:$F$48,3,FALSE)</f>
        <v>solar</v>
      </c>
      <c r="L12023" t="b">
        <f>IF(AND($P$6=FALSE,OR(C12023="Commercial NAICS Cogen",C12023="Industrial NAICS Cogen",C12023="NAICS-22 Cogen")),FALSE,IF(AND($P$7=FALSE,OR(C12023="Commercial NAICS Cogen",C12023="Commercial NAICS Non-Cogen",C12023="industrial NAICS Cogen", C12023="industrial NAICS non-cogen")),FALSE,TRUE))</f>
        <v>1</v>
      </c>
      <c r="M12023">
        <f t="shared" si="562"/>
        <v>0.83885209713024278</v>
      </c>
      <c r="N12023">
        <f t="shared" si="563"/>
        <v>1</v>
      </c>
    </row>
    <row r="12024" spans="1:14" x14ac:dyDescent="0.2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s="32">
        <f t="shared" si="561"/>
        <v>8901998.8423089143</v>
      </c>
      <c r="J12024" t="str">
        <f>IF(K12024="natural gas",VLOOKUP(D12024,'Cross-Page Data'!$I$4:$J$13,2,FALSE),IF(K12024="solar",VLOOKUP('Form 923'!D12024,'Cross-Page Data'!$I$14:$J$117,2,FALSE),K12024))</f>
        <v>wind</v>
      </c>
      <c r="K12024" t="str">
        <f>VLOOKUP(E12024,'Cross-Page Data'!$D$4:$F$48,3,FALSE)</f>
        <v>wind</v>
      </c>
      <c r="L12024" t="b">
        <f>IF(AND($P$6=FALSE,OR(C12024="Commercial NAICS Cogen",C12024="Industrial NAICS Cogen",C12024="NAICS-22 Cogen")),FALSE,IF(AND($P$7=FALSE,OR(C12024="Commercial NAICS Cogen",C12024="Commercial NAICS Non-Cogen",C12024="industrial NAICS Cogen", C12024="industrial NAICS non-cogen")),FALSE,TRUE))</f>
        <v>1</v>
      </c>
      <c r="M12024">
        <f t="shared" si="562"/>
        <v>0.5879265091863517</v>
      </c>
      <c r="N12024">
        <f t="shared" si="563"/>
        <v>1</v>
      </c>
    </row>
    <row r="12025" spans="1:14" x14ac:dyDescent="0.2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s="32">
        <f t="shared" si="561"/>
        <v>8901999.5010589864</v>
      </c>
      <c r="J12025" t="str">
        <f>IF(K12025="natural gas",VLOOKUP(D12025,'Cross-Page Data'!$I$4:$J$13,2,FALSE),IF(K12025="solar",VLOOKUP('Form 923'!D12025,'Cross-Page Data'!$I$14:$J$117,2,FALSE),K12025))</f>
        <v>wind</v>
      </c>
      <c r="K12025" t="str">
        <f>VLOOKUP(E12025,'Cross-Page Data'!$D$4:$F$48,3,FALSE)</f>
        <v>wind</v>
      </c>
      <c r="L12025" t="b">
        <f>IF(AND($P$6=FALSE,OR(C12025="Commercial NAICS Cogen",C12025="Industrial NAICS Cogen",C12025="NAICS-22 Cogen")),FALSE,IF(AND($P$7=FALSE,OR(C12025="Commercial NAICS Cogen",C12025="Commercial NAICS Non-Cogen",C12025="industrial NAICS Cogen", C12025="industrial NAICS non-cogen")),FALSE,TRUE))</f>
        <v>1</v>
      </c>
      <c r="M12025">
        <f t="shared" si="562"/>
        <v>0.53455818022747159</v>
      </c>
      <c r="N12025">
        <f t="shared" si="563"/>
        <v>1</v>
      </c>
    </row>
    <row r="12026" spans="1:14" x14ac:dyDescent="0.2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s="32">
        <f t="shared" si="561"/>
        <v>174047.15513625721</v>
      </c>
      <c r="J12026" t="str">
        <f>IF(K12026="natural gas",VLOOKUP(D12026,'Cross-Page Data'!$I$4:$J$13,2,FALSE),IF(K12026="solar",VLOOKUP('Form 923'!D12026,'Cross-Page Data'!$I$14:$J$117,2,FALSE),K12026))</f>
        <v>natural gas nonpeaker</v>
      </c>
      <c r="K12026" t="str">
        <f>VLOOKUP(E12026,'Cross-Page Data'!$D$4:$F$48,3,FALSE)</f>
        <v>natural gas</v>
      </c>
      <c r="L12026" t="b">
        <f>IF(AND($P$6=FALSE,OR(C12026="Commercial NAICS Cogen",C12026="Industrial NAICS Cogen",C12026="NAICS-22 Cogen")),FALSE,IF(AND($P$7=FALSE,OR(C12026="Commercial NAICS Cogen",C12026="Commercial NAICS Non-Cogen",C12026="industrial NAICS Cogen", C12026="industrial NAICS non-cogen")),FALSE,TRUE))</f>
        <v>1</v>
      </c>
      <c r="M12026">
        <f t="shared" si="562"/>
        <v>0.7441860465116279</v>
      </c>
      <c r="N12026">
        <f t="shared" si="563"/>
        <v>1</v>
      </c>
    </row>
    <row r="12027" spans="1:14" x14ac:dyDescent="0.2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s="32">
        <f t="shared" si="561"/>
        <v>11883636.857920416</v>
      </c>
      <c r="J12027" t="str">
        <f>IF(K12027="natural gas",VLOOKUP(D12027,'Cross-Page Data'!$I$4:$J$13,2,FALSE),IF(K12027="solar",VLOOKUP('Form 923'!D12027,'Cross-Page Data'!$I$14:$J$117,2,FALSE),K12027))</f>
        <v>natural gas nonpeaker</v>
      </c>
      <c r="K12027" t="str">
        <f>VLOOKUP(E12027,'Cross-Page Data'!$D$4:$F$48,3,FALSE)</f>
        <v>natural gas</v>
      </c>
      <c r="L12027" t="b">
        <f>IF(AND($P$6=FALSE,OR(C12027="Commercial NAICS Cogen",C12027="Industrial NAICS Cogen",C12027="NAICS-22 Cogen")),FALSE,IF(AND($P$7=FALSE,OR(C12027="Commercial NAICS Cogen",C12027="Commercial NAICS Non-Cogen",C12027="industrial NAICS Cogen", C12027="industrial NAICS non-cogen")),FALSE,TRUE))</f>
        <v>1</v>
      </c>
      <c r="M12027">
        <f t="shared" si="562"/>
        <v>9.5813953488372086E-2</v>
      </c>
      <c r="N12027">
        <f t="shared" si="563"/>
        <v>1</v>
      </c>
    </row>
    <row r="12028" spans="1:14" x14ac:dyDescent="0.2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s="32">
        <f t="shared" si="561"/>
        <v>8902050.1138952151</v>
      </c>
      <c r="J12028" t="str">
        <f>IF(K12028="natural gas",VLOOKUP(D12028,'Cross-Page Data'!$I$4:$J$13,2,FALSE),IF(K12028="solar",VLOOKUP('Form 923'!D12028,'Cross-Page Data'!$I$14:$J$117,2,FALSE),K12028))</f>
        <v>solar pv</v>
      </c>
      <c r="K12028" t="str">
        <f>VLOOKUP(E12028,'Cross-Page Data'!$D$4:$F$48,3,FALSE)</f>
        <v>solar</v>
      </c>
      <c r="L12028" t="b">
        <f>IF(AND($P$6=FALSE,OR(C12028="Commercial NAICS Cogen",C12028="Industrial NAICS Cogen",C12028="NAICS-22 Cogen")),FALSE,IF(AND($P$7=FALSE,OR(C12028="Commercial NAICS Cogen",C12028="Commercial NAICS Non-Cogen",C12028="industrial NAICS Cogen", C12028="industrial NAICS non-cogen")),FALSE,TRUE))</f>
        <v>1</v>
      </c>
      <c r="M12028">
        <f t="shared" si="562"/>
        <v>0.33932513402712078</v>
      </c>
      <c r="N12028">
        <f t="shared" si="563"/>
        <v>1</v>
      </c>
    </row>
    <row r="12029" spans="1:14" x14ac:dyDescent="0.2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s="32">
        <f t="shared" si="561"/>
        <v>8901999.1439551134</v>
      </c>
      <c r="J12029" t="str">
        <f>IF(K12029="natural gas",VLOOKUP(D12029,'Cross-Page Data'!$I$4:$J$13,2,FALSE),IF(K12029="solar",VLOOKUP('Form 923'!D12029,'Cross-Page Data'!$I$14:$J$117,2,FALSE),K12029))</f>
        <v>wind</v>
      </c>
      <c r="K12029" t="str">
        <f>VLOOKUP(E12029,'Cross-Page Data'!$D$4:$F$48,3,FALSE)</f>
        <v>wind</v>
      </c>
      <c r="L12029" t="b">
        <f>IF(AND($P$6=FALSE,OR(C12029="Commercial NAICS Cogen",C12029="Industrial NAICS Cogen",C12029="NAICS-22 Cogen")),FALSE,IF(AND($P$7=FALSE,OR(C12029="Commercial NAICS Cogen",C12029="Commercial NAICS Non-Cogen",C12029="industrial NAICS Cogen", C12029="industrial NAICS non-cogen")),FALSE,TRUE))</f>
        <v>1</v>
      </c>
      <c r="M12029">
        <f t="shared" si="562"/>
        <v>0.55905511811023623</v>
      </c>
      <c r="N12029">
        <f t="shared" si="563"/>
        <v>1</v>
      </c>
    </row>
    <row r="12030" spans="1:14" x14ac:dyDescent="0.2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s="32">
        <f t="shared" si="561"/>
        <v>8902079.7227036394</v>
      </c>
      <c r="J12030" t="str">
        <f>IF(K12030="natural gas",VLOOKUP(D12030,'Cross-Page Data'!$I$4:$J$13,2,FALSE),IF(K12030="solar",VLOOKUP('Form 923'!D12030,'Cross-Page Data'!$I$14:$J$117,2,FALSE),K12030))</f>
        <v>solar pv</v>
      </c>
      <c r="K12030" t="str">
        <f>VLOOKUP(E12030,'Cross-Page Data'!$D$4:$F$48,3,FALSE)</f>
        <v>solar</v>
      </c>
      <c r="L12030" t="b">
        <f>IF(AND($P$6=FALSE,OR(C12030="Commercial NAICS Cogen",C12030="Industrial NAICS Cogen",C12030="NAICS-22 Cogen")),FALSE,IF(AND($P$7=FALSE,OR(C12030="Commercial NAICS Cogen",C12030="Commercial NAICS Non-Cogen",C12030="industrial NAICS Cogen", C12030="industrial NAICS non-cogen")),FALSE,TRUE))</f>
        <v>1</v>
      </c>
      <c r="M12030">
        <f t="shared" si="562"/>
        <v>0.29296751813308103</v>
      </c>
      <c r="N12030">
        <f t="shared" si="563"/>
        <v>1</v>
      </c>
    </row>
    <row r="12031" spans="1:14" x14ac:dyDescent="0.2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s="32">
        <f t="shared" si="561"/>
        <v>8902925.5319148935</v>
      </c>
      <c r="J12031" t="str">
        <f>IF(K12031="natural gas",VLOOKUP(D12031,'Cross-Page Data'!$I$4:$J$13,2,FALSE),IF(K12031="solar",VLOOKUP('Form 923'!D12031,'Cross-Page Data'!$I$14:$J$117,2,FALSE),K12031))</f>
        <v>solar pv</v>
      </c>
      <c r="K12031" t="str">
        <f>VLOOKUP(E12031,'Cross-Page Data'!$D$4:$F$48,3,FALSE)</f>
        <v>solar</v>
      </c>
      <c r="L12031" t="b">
        <f>IF(AND($P$6=FALSE,OR(C12031="Commercial NAICS Cogen",C12031="Industrial NAICS Cogen",C12031="NAICS-22 Cogen")),FALSE,IF(AND($P$7=FALSE,OR(C12031="Commercial NAICS Cogen",C12031="Commercial NAICS Non-Cogen",C12031="industrial NAICS Cogen", C12031="industrial NAICS non-cogen")),FALSE,TRUE))</f>
        <v>1</v>
      </c>
      <c r="M12031">
        <f t="shared" si="562"/>
        <v>2.9643645537685274E-2</v>
      </c>
      <c r="N12031">
        <f t="shared" si="563"/>
        <v>0</v>
      </c>
    </row>
    <row r="12032" spans="1:14" x14ac:dyDescent="0.2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s="32">
        <f t="shared" si="561"/>
        <v>0</v>
      </c>
      <c r="J12032" t="str">
        <f>IF(K12032="natural gas",VLOOKUP(D12032,'Cross-Page Data'!$I$4:$J$13,2,FALSE),IF(K12032="solar",VLOOKUP('Form 923'!D12032,'Cross-Page Data'!$I$14:$J$117,2,FALSE),K12032))</f>
        <v>other</v>
      </c>
      <c r="K12032" t="str">
        <f>VLOOKUP(E12032,'Cross-Page Data'!$D$4:$F$48,3,FALSE)</f>
        <v>natural gas</v>
      </c>
      <c r="L12032" t="b">
        <f>IF(AND($P$6=FALSE,OR(C12032="Commercial NAICS Cogen",C12032="Industrial NAICS Cogen",C12032="NAICS-22 Cogen")),FALSE,IF(AND($P$7=FALSE,OR(C12032="Commercial NAICS Cogen",C12032="Commercial NAICS Non-Cogen",C12032="industrial NAICS Cogen", C12032="industrial NAICS non-cogen")),FALSE,TRUE))</f>
        <v>1</v>
      </c>
      <c r="M12032">
        <f t="shared" si="562"/>
        <v>0.47889610389610388</v>
      </c>
      <c r="N12032">
        <f t="shared" si="563"/>
        <v>1</v>
      </c>
    </row>
    <row r="12033" spans="1:14" x14ac:dyDescent="0.2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s="32">
        <f t="shared" si="561"/>
        <v>8901810.9790605549</v>
      </c>
      <c r="J12033" t="str">
        <f>IF(K12033="natural gas",VLOOKUP(D12033,'Cross-Page Data'!$I$4:$J$13,2,FALSE),IF(K12033="solar",VLOOKUP('Form 923'!D12033,'Cross-Page Data'!$I$14:$J$117,2,FALSE),K12033))</f>
        <v>wind</v>
      </c>
      <c r="K12033" t="str">
        <f>VLOOKUP(E12033,'Cross-Page Data'!$D$4:$F$48,3,FALSE)</f>
        <v>wind</v>
      </c>
      <c r="L12033" t="b">
        <f>IF(AND($P$6=FALSE,OR(C12033="Commercial NAICS Cogen",C12033="Industrial NAICS Cogen",C12033="NAICS-22 Cogen")),FALSE,IF(AND($P$7=FALSE,OR(C12033="Commercial NAICS Cogen",C12033="Commercial NAICS Non-Cogen",C12033="industrial NAICS Cogen", C12033="industrial NAICS non-cogen")),FALSE,TRUE))</f>
        <v>1</v>
      </c>
      <c r="M12033">
        <f t="shared" si="562"/>
        <v>0.94400699912510933</v>
      </c>
      <c r="N12033">
        <f t="shared" si="563"/>
        <v>1</v>
      </c>
    </row>
    <row r="12034" spans="1:14" x14ac:dyDescent="0.2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s="32">
        <f t="shared" si="561"/>
        <v>8902180.3182086032</v>
      </c>
      <c r="J12034" t="str">
        <f>IF(K12034="natural gas",VLOOKUP(D12034,'Cross-Page Data'!$I$4:$J$13,2,FALSE),IF(K12034="solar",VLOOKUP('Form 923'!D12034,'Cross-Page Data'!$I$14:$J$117,2,FALSE),K12034))</f>
        <v>solar pv</v>
      </c>
      <c r="K12034" t="str">
        <f>VLOOKUP(E12034,'Cross-Page Data'!$D$4:$F$48,3,FALSE)</f>
        <v>solar</v>
      </c>
      <c r="L12034" t="b">
        <f>IF(AND($P$6=FALSE,OR(C12034="Commercial NAICS Cogen",C12034="Industrial NAICS Cogen",C12034="NAICS-22 Cogen")),FALSE,IF(AND($P$7=FALSE,OR(C12034="Commercial NAICS Cogen",C12034="Commercial NAICS Non-Cogen",C12034="industrial NAICS Cogen", C12034="industrial NAICS non-cogen")),FALSE,TRUE))</f>
        <v>1</v>
      </c>
      <c r="M12034">
        <f t="shared" si="562"/>
        <v>0.18763796909492272</v>
      </c>
      <c r="N12034">
        <f t="shared" si="563"/>
        <v>1</v>
      </c>
    </row>
    <row r="12035" spans="1:14" x14ac:dyDescent="0.2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s="32">
        <f t="shared" si="561"/>
        <v>8902009.4829532634</v>
      </c>
      <c r="J12035" t="str">
        <f>IF(K12035="natural gas",VLOOKUP(D12035,'Cross-Page Data'!$I$4:$J$13,2,FALSE),IF(K12035="solar",VLOOKUP('Form 923'!D12035,'Cross-Page Data'!$I$14:$J$117,2,FALSE),K12035))</f>
        <v>solar pv</v>
      </c>
      <c r="K12035" t="str">
        <f>VLOOKUP(E12035,'Cross-Page Data'!$D$4:$F$48,3,FALSE)</f>
        <v>solar</v>
      </c>
      <c r="L12035" t="b">
        <f>IF(AND($P$6=FALSE,OR(C12035="Commercial NAICS Cogen",C12035="Industrial NAICS Cogen",C12035="NAICS-22 Cogen")),FALSE,IF(AND($P$7=FALSE,OR(C12035="Commercial NAICS Cogen",C12035="Commercial NAICS Non-Cogen",C12035="industrial NAICS Cogen", C12035="industrial NAICS non-cogen")),FALSE,TRUE))</f>
        <v>1</v>
      </c>
      <c r="M12035">
        <f t="shared" si="562"/>
        <v>0.43834752444023967</v>
      </c>
      <c r="N12035">
        <f t="shared" si="563"/>
        <v>1</v>
      </c>
    </row>
    <row r="12036" spans="1:14" x14ac:dyDescent="0.2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s="32">
        <f t="shared" si="561"/>
        <v>8901986.7549668886</v>
      </c>
      <c r="J12036" t="str">
        <f>IF(K12036="natural gas",VLOOKUP(D12036,'Cross-Page Data'!$I$4:$J$13,2,FALSE),IF(K12036="solar",VLOOKUP('Form 923'!D12036,'Cross-Page Data'!$I$14:$J$117,2,FALSE),K12036))</f>
        <v>solar pv</v>
      </c>
      <c r="K12036" t="str">
        <f>VLOOKUP(E12036,'Cross-Page Data'!$D$4:$F$48,3,FALSE)</f>
        <v>solar</v>
      </c>
      <c r="L12036" t="b">
        <f>IF(AND($P$6=FALSE,OR(C12036="Commercial NAICS Cogen",C12036="Industrial NAICS Cogen",C12036="NAICS-22 Cogen")),FALSE,IF(AND($P$7=FALSE,OR(C12036="Commercial NAICS Cogen",C12036="Commercial NAICS Non-Cogen",C12036="industrial NAICS Cogen", C12036="industrial NAICS non-cogen")),FALSE,TRUE))</f>
        <v>1</v>
      </c>
      <c r="M12036">
        <f t="shared" si="562"/>
        <v>0.5629139072847682</v>
      </c>
      <c r="N12036">
        <f t="shared" si="563"/>
        <v>1</v>
      </c>
    </row>
    <row r="12037" spans="1:14" x14ac:dyDescent="0.2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s="32">
        <f t="shared" si="561"/>
        <v>8901950.4634909499</v>
      </c>
      <c r="J12037" t="str">
        <f>IF(K12037="natural gas",VLOOKUP(D12037,'Cross-Page Data'!$I$4:$J$13,2,FALSE),IF(K12037="solar",VLOOKUP('Form 923'!D12037,'Cross-Page Data'!$I$14:$J$117,2,FALSE),K12037))</f>
        <v>solar pv</v>
      </c>
      <c r="K12037" t="str">
        <f>VLOOKUP(E12037,'Cross-Page Data'!$D$4:$F$48,3,FALSE)</f>
        <v>solar</v>
      </c>
      <c r="L12037" t="b">
        <f>IF(AND($P$6=FALSE,OR(C12037="Commercial NAICS Cogen",C12037="Industrial NAICS Cogen",C12037="NAICS-22 Cogen")),FALSE,IF(AND($P$7=FALSE,OR(C12037="Commercial NAICS Cogen",C12037="Commercial NAICS Non-Cogen",C12037="industrial NAICS Cogen", C12037="industrial NAICS non-cogen")),FALSE,TRUE))</f>
        <v>1</v>
      </c>
      <c r="M12037">
        <f t="shared" si="562"/>
        <v>0.64522232734153262</v>
      </c>
      <c r="N12037">
        <f t="shared" si="563"/>
        <v>1</v>
      </c>
    </row>
    <row r="12038" spans="1:14" x14ac:dyDescent="0.2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s="32">
        <f t="shared" si="561"/>
        <v>8902013.8538465071</v>
      </c>
      <c r="J12038" t="str">
        <f>IF(K12038="natural gas",VLOOKUP(D12038,'Cross-Page Data'!$I$4:$J$13,2,FALSE),IF(K12038="solar",VLOOKUP('Form 923'!D12038,'Cross-Page Data'!$I$14:$J$117,2,FALSE),K12038))</f>
        <v>solar pv</v>
      </c>
      <c r="K12038" t="str">
        <f>VLOOKUP(E12038,'Cross-Page Data'!$D$4:$F$48,3,FALSE)</f>
        <v>solar</v>
      </c>
      <c r="L12038" t="b">
        <f>IF(AND($P$6=FALSE,OR(C12038="Commercial NAICS Cogen",C12038="Industrial NAICS Cogen",C12038="NAICS-22 Cogen")),FALSE,IF(AND($P$7=FALSE,OR(C12038="Commercial NAICS Cogen",C12038="Commercial NAICS Non-Cogen",C12038="industrial NAICS Cogen", C12038="industrial NAICS non-cogen")),FALSE,TRUE))</f>
        <v>1</v>
      </c>
      <c r="M12038">
        <f t="shared" si="562"/>
        <v>0.4216335540838852</v>
      </c>
      <c r="N12038">
        <f t="shared" si="563"/>
        <v>1</v>
      </c>
    </row>
    <row r="12039" spans="1:14" x14ac:dyDescent="0.2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s="32">
        <f t="shared" ref="I12039:I12102" si="564">IFERROR(F12039/G12039*10^6,"")</f>
        <v>8902037.6401417982</v>
      </c>
      <c r="J12039" t="str">
        <f>IF(K12039="natural gas",VLOOKUP(D12039,'Cross-Page Data'!$I$4:$J$13,2,FALSE),IF(K12039="solar",VLOOKUP('Form 923'!D12039,'Cross-Page Data'!$I$14:$J$117,2,FALSE),K12039))</f>
        <v>solar pv</v>
      </c>
      <c r="K12039" t="str">
        <f>VLOOKUP(E12039,'Cross-Page Data'!$D$4:$F$48,3,FALSE)</f>
        <v>solar</v>
      </c>
      <c r="L12039" t="b">
        <f>IF(AND($P$6=FALSE,OR(C12039="Commercial NAICS Cogen",C12039="Industrial NAICS Cogen",C12039="NAICS-22 Cogen")),FALSE,IF(AND($P$7=FALSE,OR(C12039="Commercial NAICS Cogen",C12039="Commercial NAICS Non-Cogen",C12039="industrial NAICS Cogen", C12039="industrial NAICS non-cogen")),FALSE,TRUE))</f>
        <v>1</v>
      </c>
      <c r="M12039">
        <f t="shared" ref="M12039:M12102" si="565">(COUNTIFS($J$6:$J$14148,J12039,$I$6:$I$14148,"&gt;"&amp;I12039)+1)/COUNTIFS($J$6:$J$14148,J12039)</f>
        <v>0.3629769788710186</v>
      </c>
      <c r="N12039">
        <f t="shared" ref="N12039:N12102" si="566">IF(OR(M12039&gt;0.95,M12039&lt;0.05),0,1)</f>
        <v>1</v>
      </c>
    </row>
    <row r="12040" spans="1:14" x14ac:dyDescent="0.2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s="32">
        <f t="shared" si="564"/>
        <v>8903456.4958283678</v>
      </c>
      <c r="J12040" t="str">
        <f>IF(K12040="natural gas",VLOOKUP(D12040,'Cross-Page Data'!$I$4:$J$13,2,FALSE),IF(K12040="solar",VLOOKUP('Form 923'!D12040,'Cross-Page Data'!$I$14:$J$117,2,FALSE),K12040))</f>
        <v>solar pv</v>
      </c>
      <c r="K12040" t="str">
        <f>VLOOKUP(E12040,'Cross-Page Data'!$D$4:$F$48,3,FALSE)</f>
        <v>solar</v>
      </c>
      <c r="L12040" t="b">
        <f>IF(AND($P$6=FALSE,OR(C12040="Commercial NAICS Cogen",C12040="Industrial NAICS Cogen",C12040="NAICS-22 Cogen")),FALSE,IF(AND($P$7=FALSE,OR(C12040="Commercial NAICS Cogen",C12040="Commercial NAICS Non-Cogen",C12040="industrial NAICS Cogen", C12040="industrial NAICS non-cogen")),FALSE,TRUE))</f>
        <v>1</v>
      </c>
      <c r="M12040">
        <f t="shared" si="565"/>
        <v>1.4191106906338695E-2</v>
      </c>
      <c r="N12040">
        <f t="shared" si="566"/>
        <v>0</v>
      </c>
    </row>
    <row r="12041" spans="1:14" x14ac:dyDescent="0.2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s="32">
        <f t="shared" si="564"/>
        <v>8901672.5798276737</v>
      </c>
      <c r="J12041" t="str">
        <f>IF(K12041="natural gas",VLOOKUP(D12041,'Cross-Page Data'!$I$4:$J$13,2,FALSE),IF(K12041="solar",VLOOKUP('Form 923'!D12041,'Cross-Page Data'!$I$14:$J$117,2,FALSE),K12041))</f>
        <v>solar pv</v>
      </c>
      <c r="K12041" t="str">
        <f>VLOOKUP(E12041,'Cross-Page Data'!$D$4:$F$48,3,FALSE)</f>
        <v>solar</v>
      </c>
      <c r="L12041" t="b">
        <f>IF(AND($P$6=FALSE,OR(C12041="Commercial NAICS Cogen",C12041="Industrial NAICS Cogen",C12041="NAICS-22 Cogen")),FALSE,IF(AND($P$7=FALSE,OR(C12041="Commercial NAICS Cogen",C12041="Commercial NAICS Non-Cogen",C12041="industrial NAICS Cogen", C12041="industrial NAICS non-cogen")),FALSE,TRUE))</f>
        <v>1</v>
      </c>
      <c r="M12041">
        <f t="shared" si="565"/>
        <v>0.85525070955534532</v>
      </c>
      <c r="N12041">
        <f t="shared" si="566"/>
        <v>1</v>
      </c>
    </row>
    <row r="12042" spans="1:14" x14ac:dyDescent="0.2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s="32">
        <f t="shared" si="564"/>
        <v>8901806.1561943516</v>
      </c>
      <c r="J12042" t="str">
        <f>IF(K12042="natural gas",VLOOKUP(D12042,'Cross-Page Data'!$I$4:$J$13,2,FALSE),IF(K12042="solar",VLOOKUP('Form 923'!D12042,'Cross-Page Data'!$I$14:$J$117,2,FALSE),K12042))</f>
        <v>solar pv</v>
      </c>
      <c r="K12042" t="str">
        <f>VLOOKUP(E12042,'Cross-Page Data'!$D$4:$F$48,3,FALSE)</f>
        <v>solar</v>
      </c>
      <c r="L12042" t="b">
        <f>IF(AND($P$6=FALSE,OR(C12042="Commercial NAICS Cogen",C12042="Industrial NAICS Cogen",C12042="NAICS-22 Cogen")),FALSE,IF(AND($P$7=FALSE,OR(C12042="Commercial NAICS Cogen",C12042="Commercial NAICS Non-Cogen",C12042="industrial NAICS Cogen", C12042="industrial NAICS non-cogen")),FALSE,TRUE))</f>
        <v>1</v>
      </c>
      <c r="M12042">
        <f t="shared" si="565"/>
        <v>0.79596341847997476</v>
      </c>
      <c r="N12042">
        <f t="shared" si="566"/>
        <v>1</v>
      </c>
    </row>
    <row r="12043" spans="1:14" x14ac:dyDescent="0.2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s="32">
        <f t="shared" si="564"/>
        <v>8902146.7798302546</v>
      </c>
      <c r="J12043" t="str">
        <f>IF(K12043="natural gas",VLOOKUP(D12043,'Cross-Page Data'!$I$4:$J$13,2,FALSE),IF(K12043="solar",VLOOKUP('Form 923'!D12043,'Cross-Page Data'!$I$14:$J$117,2,FALSE),K12043))</f>
        <v>solar pv</v>
      </c>
      <c r="K12043" t="str">
        <f>VLOOKUP(E12043,'Cross-Page Data'!$D$4:$F$48,3,FALSE)</f>
        <v>solar</v>
      </c>
      <c r="L12043" t="b">
        <f>IF(AND($P$6=FALSE,OR(C12043="Commercial NAICS Cogen",C12043="Industrial NAICS Cogen",C12043="NAICS-22 Cogen")),FALSE,IF(AND($P$7=FALSE,OR(C12043="Commercial NAICS Cogen",C12043="Commercial NAICS Non-Cogen",C12043="industrial NAICS Cogen", C12043="industrial NAICS non-cogen")),FALSE,TRUE))</f>
        <v>1</v>
      </c>
      <c r="M12043">
        <f t="shared" si="565"/>
        <v>0.21728161463260801</v>
      </c>
      <c r="N12043">
        <f t="shared" si="566"/>
        <v>1</v>
      </c>
    </row>
    <row r="12044" spans="1:14" x14ac:dyDescent="0.2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s="32">
        <f t="shared" si="564"/>
        <v>8901586.5716256611</v>
      </c>
      <c r="J12044" t="str">
        <f>IF(K12044="natural gas",VLOOKUP(D12044,'Cross-Page Data'!$I$4:$J$13,2,FALSE),IF(K12044="solar",VLOOKUP('Form 923'!D12044,'Cross-Page Data'!$I$14:$J$117,2,FALSE),K12044))</f>
        <v>solar pv</v>
      </c>
      <c r="K12044" t="str">
        <f>VLOOKUP(E12044,'Cross-Page Data'!$D$4:$F$48,3,FALSE)</f>
        <v>solar</v>
      </c>
      <c r="L12044" t="b">
        <f>IF(AND($P$6=FALSE,OR(C12044="Commercial NAICS Cogen",C12044="Industrial NAICS Cogen",C12044="NAICS-22 Cogen")),FALSE,IF(AND($P$7=FALSE,OR(C12044="Commercial NAICS Cogen",C12044="Commercial NAICS Non-Cogen",C12044="industrial NAICS Cogen", C12044="industrial NAICS non-cogen")),FALSE,TRUE))</f>
        <v>1</v>
      </c>
      <c r="M12044">
        <f t="shared" si="565"/>
        <v>0.87606433301797537</v>
      </c>
      <c r="N12044">
        <f t="shared" si="566"/>
        <v>1</v>
      </c>
    </row>
    <row r="12045" spans="1:14" x14ac:dyDescent="0.2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s="32">
        <f t="shared" si="564"/>
        <v>8902804.9575994778</v>
      </c>
      <c r="J12045" t="str">
        <f>IF(K12045="natural gas",VLOOKUP(D12045,'Cross-Page Data'!$I$4:$J$13,2,FALSE),IF(K12045="solar",VLOOKUP('Form 923'!D12045,'Cross-Page Data'!$I$14:$J$117,2,FALSE),K12045))</f>
        <v>solar pv</v>
      </c>
      <c r="K12045" t="str">
        <f>VLOOKUP(E12045,'Cross-Page Data'!$D$4:$F$48,3,FALSE)</f>
        <v>solar</v>
      </c>
      <c r="L12045" t="b">
        <f>IF(AND($P$6=FALSE,OR(C12045="Commercial NAICS Cogen",C12045="Industrial NAICS Cogen",C12045="NAICS-22 Cogen")),FALSE,IF(AND($P$7=FALSE,OR(C12045="Commercial NAICS Cogen",C12045="Commercial NAICS Non-Cogen",C12045="industrial NAICS Cogen", C12045="industrial NAICS non-cogen")),FALSE,TRUE))</f>
        <v>1</v>
      </c>
      <c r="M12045">
        <f t="shared" si="565"/>
        <v>3.8158309681488492E-2</v>
      </c>
      <c r="N12045">
        <f t="shared" si="566"/>
        <v>0</v>
      </c>
    </row>
    <row r="12046" spans="1:14" x14ac:dyDescent="0.2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s="32">
        <f t="shared" si="564"/>
        <v>0</v>
      </c>
      <c r="J12046" t="str">
        <f>IF(K12046="natural gas",VLOOKUP(D12046,'Cross-Page Data'!$I$4:$J$13,2,FALSE),IF(K12046="solar",VLOOKUP('Form 923'!D12046,'Cross-Page Data'!$I$14:$J$117,2,FALSE),K12046))</f>
        <v>natural gas nonpeaker</v>
      </c>
      <c r="K12046" t="str">
        <f>VLOOKUP(E12046,'Cross-Page Data'!$D$4:$F$48,3,FALSE)</f>
        <v>natural gas</v>
      </c>
      <c r="L12046" t="b">
        <f>IF(AND($P$6=FALSE,OR(C12046="Commercial NAICS Cogen",C12046="Industrial NAICS Cogen",C12046="NAICS-22 Cogen")),FALSE,IF(AND($P$7=FALSE,OR(C12046="Commercial NAICS Cogen",C12046="Commercial NAICS Non-Cogen",C12046="industrial NAICS Cogen", C12046="industrial NAICS non-cogen")),FALSE,TRUE))</f>
        <v>1</v>
      </c>
      <c r="M12046">
        <f t="shared" si="565"/>
        <v>0.77302325581395348</v>
      </c>
      <c r="N12046">
        <f t="shared" si="566"/>
        <v>1</v>
      </c>
    </row>
    <row r="12047" spans="1:14" x14ac:dyDescent="0.2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s="32">
        <f t="shared" si="564"/>
        <v>11590206.18794629</v>
      </c>
      <c r="J12047" t="str">
        <f>IF(K12047="natural gas",VLOOKUP(D12047,'Cross-Page Data'!$I$4:$J$13,2,FALSE),IF(K12047="solar",VLOOKUP('Form 923'!D12047,'Cross-Page Data'!$I$14:$J$117,2,FALSE),K12047))</f>
        <v>natural gas nonpeaker</v>
      </c>
      <c r="K12047" t="str">
        <f>VLOOKUP(E12047,'Cross-Page Data'!$D$4:$F$48,3,FALSE)</f>
        <v>natural gas</v>
      </c>
      <c r="L12047" t="b">
        <f>IF(AND($P$6=FALSE,OR(C12047="Commercial NAICS Cogen",C12047="Industrial NAICS Cogen",C12047="NAICS-22 Cogen")),FALSE,IF(AND($P$7=FALSE,OR(C12047="Commercial NAICS Cogen",C12047="Commercial NAICS Non-Cogen",C12047="industrial NAICS Cogen", C12047="industrial NAICS non-cogen")),FALSE,TRUE))</f>
        <v>1</v>
      </c>
      <c r="M12047">
        <f t="shared" si="565"/>
        <v>0.12744186046511627</v>
      </c>
      <c r="N12047">
        <f t="shared" si="566"/>
        <v>1</v>
      </c>
    </row>
    <row r="12048" spans="1:14" x14ac:dyDescent="0.2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s="32">
        <f t="shared" si="564"/>
        <v>8902006.4856100511</v>
      </c>
      <c r="J12048" t="str">
        <f>IF(K12048="natural gas",VLOOKUP(D12048,'Cross-Page Data'!$I$4:$J$13,2,FALSE),IF(K12048="solar",VLOOKUP('Form 923'!D12048,'Cross-Page Data'!$I$14:$J$117,2,FALSE),K12048))</f>
        <v>solar pv</v>
      </c>
      <c r="K12048" t="str">
        <f>VLOOKUP(E12048,'Cross-Page Data'!$D$4:$F$48,3,FALSE)</f>
        <v>solar</v>
      </c>
      <c r="L12048" t="b">
        <f>IF(AND($P$6=FALSE,OR(C12048="Commercial NAICS Cogen",C12048="Industrial NAICS Cogen",C12048="NAICS-22 Cogen")),FALSE,IF(AND($P$7=FALSE,OR(C12048="Commercial NAICS Cogen",C12048="Commercial NAICS Non-Cogen",C12048="industrial NAICS Cogen", C12048="industrial NAICS non-cogen")),FALSE,TRUE))</f>
        <v>1</v>
      </c>
      <c r="M12048">
        <f t="shared" si="565"/>
        <v>0.45190791548407444</v>
      </c>
      <c r="N12048">
        <f t="shared" si="566"/>
        <v>1</v>
      </c>
    </row>
    <row r="12049" spans="1:14" x14ac:dyDescent="0.2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s="32">
        <f t="shared" si="564"/>
        <v>8901890.5757662561</v>
      </c>
      <c r="J12049" t="str">
        <f>IF(K12049="natural gas",VLOOKUP(D12049,'Cross-Page Data'!$I$4:$J$13,2,FALSE),IF(K12049="solar",VLOOKUP('Form 923'!D12049,'Cross-Page Data'!$I$14:$J$117,2,FALSE),K12049))</f>
        <v>solar pv</v>
      </c>
      <c r="K12049" t="str">
        <f>VLOOKUP(E12049,'Cross-Page Data'!$D$4:$F$48,3,FALSE)</f>
        <v>solar</v>
      </c>
      <c r="L12049" t="b">
        <f>IF(AND($P$6=FALSE,OR(C12049="Commercial NAICS Cogen",C12049="Industrial NAICS Cogen",C12049="NAICS-22 Cogen")),FALSE,IF(AND($P$7=FALSE,OR(C12049="Commercial NAICS Cogen",C12049="Commercial NAICS Non-Cogen",C12049="industrial NAICS Cogen", C12049="industrial NAICS non-cogen")),FALSE,TRUE))</f>
        <v>1</v>
      </c>
      <c r="M12049">
        <f t="shared" si="565"/>
        <v>0.72311573636076942</v>
      </c>
      <c r="N12049">
        <f t="shared" si="566"/>
        <v>1</v>
      </c>
    </row>
    <row r="12050" spans="1:14" x14ac:dyDescent="0.2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s="32">
        <f t="shared" si="564"/>
        <v>8902118.9336978812</v>
      </c>
      <c r="J12050" t="str">
        <f>IF(K12050="natural gas",VLOOKUP(D12050,'Cross-Page Data'!$I$4:$J$13,2,FALSE),IF(K12050="solar",VLOOKUP('Form 923'!D12050,'Cross-Page Data'!$I$14:$J$117,2,FALSE),K12050))</f>
        <v>wind</v>
      </c>
      <c r="K12050" t="str">
        <f>VLOOKUP(E12050,'Cross-Page Data'!$D$4:$F$48,3,FALSE)</f>
        <v>wind</v>
      </c>
      <c r="L12050" t="b">
        <f>IF(AND($P$6=FALSE,OR(C12050="Commercial NAICS Cogen",C12050="Industrial NAICS Cogen",C12050="NAICS-22 Cogen")),FALSE,IF(AND($P$7=FALSE,OR(C12050="Commercial NAICS Cogen",C12050="Commercial NAICS Non-Cogen",C12050="industrial NAICS Cogen", C12050="industrial NAICS non-cogen")),FALSE,TRUE))</f>
        <v>1</v>
      </c>
      <c r="M12050">
        <f t="shared" si="565"/>
        <v>5.8617672790901139E-2</v>
      </c>
      <c r="N12050">
        <f t="shared" si="566"/>
        <v>1</v>
      </c>
    </row>
    <row r="12051" spans="1:14" x14ac:dyDescent="0.2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s="32">
        <f t="shared" si="564"/>
        <v>8901967.8904069886</v>
      </c>
      <c r="J12051" t="str">
        <f>IF(K12051="natural gas",VLOOKUP(D12051,'Cross-Page Data'!$I$4:$J$13,2,FALSE),IF(K12051="solar",VLOOKUP('Form 923'!D12051,'Cross-Page Data'!$I$14:$J$117,2,FALSE),K12051))</f>
        <v>wind</v>
      </c>
      <c r="K12051" t="str">
        <f>VLOOKUP(E12051,'Cross-Page Data'!$D$4:$F$48,3,FALSE)</f>
        <v>wind</v>
      </c>
      <c r="L12051" t="b">
        <f>IF(AND($P$6=FALSE,OR(C12051="Commercial NAICS Cogen",C12051="Industrial NAICS Cogen",C12051="NAICS-22 Cogen")),FALSE,IF(AND($P$7=FALSE,OR(C12051="Commercial NAICS Cogen",C12051="Commercial NAICS Non-Cogen",C12051="industrial NAICS Cogen", C12051="industrial NAICS non-cogen")),FALSE,TRUE))</f>
        <v>1</v>
      </c>
      <c r="M12051">
        <f t="shared" si="565"/>
        <v>0.87139107611548561</v>
      </c>
      <c r="N12051">
        <f t="shared" si="566"/>
        <v>1</v>
      </c>
    </row>
    <row r="12052" spans="1:14" ht="26.25" x14ac:dyDescent="0.2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s="32">
        <f t="shared" si="564"/>
        <v>10751420.753525574</v>
      </c>
      <c r="J12052" t="str">
        <f>IF(K12052="natural gas",VLOOKUP(D12052,'Cross-Page Data'!$I$4:$J$13,2,FALSE),IF(K12052="solar",VLOOKUP('Form 923'!D12052,'Cross-Page Data'!$I$14:$J$117,2,FALSE),K12052))</f>
        <v>natural gas peaker</v>
      </c>
      <c r="K12052" t="str">
        <f>VLOOKUP(E12052,'Cross-Page Data'!$D$4:$F$48,3,FALSE)</f>
        <v>natural gas</v>
      </c>
      <c r="L12052" t="b">
        <f>IF(AND($P$6=FALSE,OR(C12052="Commercial NAICS Cogen",C12052="Industrial NAICS Cogen",C12052="NAICS-22 Cogen")),FALSE,IF(AND($P$7=FALSE,OR(C12052="Commercial NAICS Cogen",C12052="Commercial NAICS Non-Cogen",C12052="industrial NAICS Cogen", C12052="industrial NAICS non-cogen")),FALSE,TRUE))</f>
        <v>0</v>
      </c>
      <c r="M12052">
        <f t="shared" si="565"/>
        <v>0.42962962962962964</v>
      </c>
      <c r="N12052">
        <f t="shared" si="566"/>
        <v>1</v>
      </c>
    </row>
    <row r="12053" spans="1:14" x14ac:dyDescent="0.2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s="32">
        <f t="shared" si="564"/>
        <v>8902788.2441597581</v>
      </c>
      <c r="J12053" t="str">
        <f>IF(K12053="natural gas",VLOOKUP(D12053,'Cross-Page Data'!$I$4:$J$13,2,FALSE),IF(K12053="solar",VLOOKUP('Form 923'!D12053,'Cross-Page Data'!$I$14:$J$117,2,FALSE),K12053))</f>
        <v>solar pv</v>
      </c>
      <c r="K12053" t="str">
        <f>VLOOKUP(E12053,'Cross-Page Data'!$D$4:$F$48,3,FALSE)</f>
        <v>solar</v>
      </c>
      <c r="L12053" t="b">
        <f>IF(AND($P$6=FALSE,OR(C12053="Commercial NAICS Cogen",C12053="Industrial NAICS Cogen",C12053="NAICS-22 Cogen")),FALSE,IF(AND($P$7=FALSE,OR(C12053="Commercial NAICS Cogen",C12053="Commercial NAICS Non-Cogen",C12053="industrial NAICS Cogen", C12053="industrial NAICS non-cogen")),FALSE,TRUE))</f>
        <v>1</v>
      </c>
      <c r="M12053">
        <f t="shared" si="565"/>
        <v>4.0050457269000313E-2</v>
      </c>
      <c r="N12053">
        <f t="shared" si="566"/>
        <v>0</v>
      </c>
    </row>
    <row r="12054" spans="1:14" x14ac:dyDescent="0.2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s="32">
        <f t="shared" si="564"/>
        <v>8901422.0294046756</v>
      </c>
      <c r="J12054" t="str">
        <f>IF(K12054="natural gas",VLOOKUP(D12054,'Cross-Page Data'!$I$4:$J$13,2,FALSE),IF(K12054="solar",VLOOKUP('Form 923'!D12054,'Cross-Page Data'!$I$14:$J$117,2,FALSE),K12054))</f>
        <v>solar pv</v>
      </c>
      <c r="K12054" t="str">
        <f>VLOOKUP(E12054,'Cross-Page Data'!$D$4:$F$48,3,FALSE)</f>
        <v>solar</v>
      </c>
      <c r="L12054" t="b">
        <f>IF(AND($P$6=FALSE,OR(C12054="Commercial NAICS Cogen",C12054="Industrial NAICS Cogen",C12054="NAICS-22 Cogen")),FALSE,IF(AND($P$7=FALSE,OR(C12054="Commercial NAICS Cogen",C12054="Commercial NAICS Non-Cogen",C12054="industrial NAICS Cogen", C12054="industrial NAICS non-cogen")),FALSE,TRUE))</f>
        <v>1</v>
      </c>
      <c r="M12054">
        <f t="shared" si="565"/>
        <v>0.90791548407442446</v>
      </c>
      <c r="N12054">
        <f t="shared" si="566"/>
        <v>1</v>
      </c>
    </row>
    <row r="12055" spans="1:14" x14ac:dyDescent="0.2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s="32">
        <f t="shared" si="564"/>
        <v>8902119.0716448035</v>
      </c>
      <c r="J12055" t="str">
        <f>IF(K12055="natural gas",VLOOKUP(D12055,'Cross-Page Data'!$I$4:$J$13,2,FALSE),IF(K12055="solar",VLOOKUP('Form 923'!D12055,'Cross-Page Data'!$I$14:$J$117,2,FALSE),K12055))</f>
        <v>solar pv</v>
      </c>
      <c r="K12055" t="str">
        <f>VLOOKUP(E12055,'Cross-Page Data'!$D$4:$F$48,3,FALSE)</f>
        <v>solar</v>
      </c>
      <c r="L12055" t="b">
        <f>IF(AND($P$6=FALSE,OR(C12055="Commercial NAICS Cogen",C12055="Industrial NAICS Cogen",C12055="NAICS-22 Cogen")),FALSE,IF(AND($P$7=FALSE,OR(C12055="Commercial NAICS Cogen",C12055="Commercial NAICS Non-Cogen",C12055="industrial NAICS Cogen", C12055="industrial NAICS non-cogen")),FALSE,TRUE))</f>
        <v>1</v>
      </c>
      <c r="M12055">
        <f t="shared" si="565"/>
        <v>0.24755597603279722</v>
      </c>
      <c r="N12055">
        <f t="shared" si="566"/>
        <v>1</v>
      </c>
    </row>
    <row r="12056" spans="1:14" x14ac:dyDescent="0.2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s="32">
        <f t="shared" si="564"/>
        <v>8902345.7862728052</v>
      </c>
      <c r="J12056" t="str">
        <f>IF(K12056="natural gas",VLOOKUP(D12056,'Cross-Page Data'!$I$4:$J$13,2,FALSE),IF(K12056="solar",VLOOKUP('Form 923'!D12056,'Cross-Page Data'!$I$14:$J$117,2,FALSE),K12056))</f>
        <v>solar pv</v>
      </c>
      <c r="K12056" t="str">
        <f>VLOOKUP(E12056,'Cross-Page Data'!$D$4:$F$48,3,FALSE)</f>
        <v>solar</v>
      </c>
      <c r="L12056" t="b">
        <f>IF(AND($P$6=FALSE,OR(C12056="Commercial NAICS Cogen",C12056="Industrial NAICS Cogen",C12056="NAICS-22 Cogen")),FALSE,IF(AND($P$7=FALSE,OR(C12056="Commercial NAICS Cogen",C12056="Commercial NAICS Non-Cogen",C12056="industrial NAICS Cogen", C12056="industrial NAICS non-cogen")),FALSE,TRUE))</f>
        <v>1</v>
      </c>
      <c r="M12056">
        <f t="shared" si="565"/>
        <v>0.11352885525070956</v>
      </c>
      <c r="N12056">
        <f t="shared" si="566"/>
        <v>1</v>
      </c>
    </row>
    <row r="12057" spans="1:14" x14ac:dyDescent="0.2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s="32">
        <f t="shared" si="564"/>
        <v>8901692.708333334</v>
      </c>
      <c r="J12057" t="str">
        <f>IF(K12057="natural gas",VLOOKUP(D12057,'Cross-Page Data'!$I$4:$J$13,2,FALSE),IF(K12057="solar",VLOOKUP('Form 923'!D12057,'Cross-Page Data'!$I$14:$J$117,2,FALSE),K12057))</f>
        <v>solar pv</v>
      </c>
      <c r="K12057" t="str">
        <f>VLOOKUP(E12057,'Cross-Page Data'!$D$4:$F$48,3,FALSE)</f>
        <v>solar</v>
      </c>
      <c r="L12057" t="b">
        <f>IF(AND($P$6=FALSE,OR(C12057="Commercial NAICS Cogen",C12057="Industrial NAICS Cogen",C12057="NAICS-22 Cogen")),FALSE,IF(AND($P$7=FALSE,OR(C12057="Commercial NAICS Cogen",C12057="Commercial NAICS Non-Cogen",C12057="industrial NAICS Cogen", C12057="industrial NAICS non-cogen")),FALSE,TRUE))</f>
        <v>1</v>
      </c>
      <c r="M12057">
        <f t="shared" si="565"/>
        <v>0.84957426679280978</v>
      </c>
      <c r="N12057">
        <f t="shared" si="566"/>
        <v>1</v>
      </c>
    </row>
    <row r="12058" spans="1:14" x14ac:dyDescent="0.2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s="32">
        <f t="shared" si="564"/>
        <v>8901732.7861377113</v>
      </c>
      <c r="J12058" t="str">
        <f>IF(K12058="natural gas",VLOOKUP(D12058,'Cross-Page Data'!$I$4:$J$13,2,FALSE),IF(K12058="solar",VLOOKUP('Form 923'!D12058,'Cross-Page Data'!$I$14:$J$117,2,FALSE),K12058))</f>
        <v>solar pv</v>
      </c>
      <c r="K12058" t="str">
        <f>VLOOKUP(E12058,'Cross-Page Data'!$D$4:$F$48,3,FALSE)</f>
        <v>solar</v>
      </c>
      <c r="L12058" t="b">
        <f>IF(AND($P$6=FALSE,OR(C12058="Commercial NAICS Cogen",C12058="Industrial NAICS Cogen",C12058="NAICS-22 Cogen")),FALSE,IF(AND($P$7=FALSE,OR(C12058="Commercial NAICS Cogen",C12058="Commercial NAICS Non-Cogen",C12058="industrial NAICS Cogen", C12058="industrial NAICS non-cogen")),FALSE,TRUE))</f>
        <v>1</v>
      </c>
      <c r="M12058">
        <f t="shared" si="565"/>
        <v>0.83601387574897512</v>
      </c>
      <c r="N12058">
        <f t="shared" si="566"/>
        <v>1</v>
      </c>
    </row>
    <row r="12059" spans="1:14" x14ac:dyDescent="0.2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s="32">
        <f t="shared" si="564"/>
        <v>8901538.461538462</v>
      </c>
      <c r="J12059" t="str">
        <f>IF(K12059="natural gas",VLOOKUP(D12059,'Cross-Page Data'!$I$4:$J$13,2,FALSE),IF(K12059="solar",VLOOKUP('Form 923'!D12059,'Cross-Page Data'!$I$14:$J$117,2,FALSE),K12059))</f>
        <v>solar pv</v>
      </c>
      <c r="K12059" t="str">
        <f>VLOOKUP(E12059,'Cross-Page Data'!$D$4:$F$48,3,FALSE)</f>
        <v>solar</v>
      </c>
      <c r="L12059" t="b">
        <f>IF(AND($P$6=FALSE,OR(C12059="Commercial NAICS Cogen",C12059="Industrial NAICS Cogen",C12059="NAICS-22 Cogen")),FALSE,IF(AND($P$7=FALSE,OR(C12059="Commercial NAICS Cogen",C12059="Commercial NAICS Non-Cogen",C12059="industrial NAICS Cogen", C12059="industrial NAICS non-cogen")),FALSE,TRUE))</f>
        <v>1</v>
      </c>
      <c r="M12059">
        <f t="shared" si="565"/>
        <v>0.88773257647429837</v>
      </c>
      <c r="N12059">
        <f t="shared" si="566"/>
        <v>1</v>
      </c>
    </row>
    <row r="12060" spans="1:14" x14ac:dyDescent="0.2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s="32">
        <f t="shared" si="564"/>
        <v>8902130.3522463609</v>
      </c>
      <c r="J12060" t="str">
        <f>IF(K12060="natural gas",VLOOKUP(D12060,'Cross-Page Data'!$I$4:$J$13,2,FALSE),IF(K12060="solar",VLOOKUP('Form 923'!D12060,'Cross-Page Data'!$I$14:$J$117,2,FALSE),K12060))</f>
        <v>solar pv</v>
      </c>
      <c r="K12060" t="str">
        <f>VLOOKUP(E12060,'Cross-Page Data'!$D$4:$F$48,3,FALSE)</f>
        <v>solar</v>
      </c>
      <c r="L12060" t="b">
        <f>IF(AND($P$6=FALSE,OR(C12060="Commercial NAICS Cogen",C12060="Industrial NAICS Cogen",C12060="NAICS-22 Cogen")),FALSE,IF(AND($P$7=FALSE,OR(C12060="Commercial NAICS Cogen",C12060="Commercial NAICS Non-Cogen",C12060="industrial NAICS Cogen", C12060="industrial NAICS non-cogen")),FALSE,TRUE))</f>
        <v>1</v>
      </c>
      <c r="M12060">
        <f t="shared" si="565"/>
        <v>0.23368022705771049</v>
      </c>
      <c r="N12060">
        <f t="shared" si="566"/>
        <v>1</v>
      </c>
    </row>
    <row r="12061" spans="1:14" x14ac:dyDescent="0.2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s="32">
        <f t="shared" si="564"/>
        <v>8901806.2397372741</v>
      </c>
      <c r="J12061" t="str">
        <f>IF(K12061="natural gas",VLOOKUP(D12061,'Cross-Page Data'!$I$4:$J$13,2,FALSE),IF(K12061="solar",VLOOKUP('Form 923'!D12061,'Cross-Page Data'!$I$14:$J$117,2,FALSE),K12061))</f>
        <v>solar pv</v>
      </c>
      <c r="K12061" t="str">
        <f>VLOOKUP(E12061,'Cross-Page Data'!$D$4:$F$48,3,FALSE)</f>
        <v>solar</v>
      </c>
      <c r="L12061" t="b">
        <f>IF(AND($P$6=FALSE,OR(C12061="Commercial NAICS Cogen",C12061="Industrial NAICS Cogen",C12061="NAICS-22 Cogen")),FALSE,IF(AND($P$7=FALSE,OR(C12061="Commercial NAICS Cogen",C12061="Commercial NAICS Non-Cogen",C12061="industrial NAICS Cogen", C12061="industrial NAICS non-cogen")),FALSE,TRUE))</f>
        <v>1</v>
      </c>
      <c r="M12061">
        <f t="shared" si="565"/>
        <v>0.79564806054872284</v>
      </c>
      <c r="N12061">
        <f t="shared" si="566"/>
        <v>1</v>
      </c>
    </row>
    <row r="12062" spans="1:14" x14ac:dyDescent="0.2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s="32">
        <f t="shared" si="564"/>
        <v>8901881.5507008471</v>
      </c>
      <c r="J12062" t="str">
        <f>IF(K12062="natural gas",VLOOKUP(D12062,'Cross-Page Data'!$I$4:$J$13,2,FALSE),IF(K12062="solar",VLOOKUP('Form 923'!D12062,'Cross-Page Data'!$I$14:$J$117,2,FALSE),K12062))</f>
        <v>solar pv</v>
      </c>
      <c r="K12062" t="str">
        <f>VLOOKUP(E12062,'Cross-Page Data'!$D$4:$F$48,3,FALSE)</f>
        <v>solar</v>
      </c>
      <c r="L12062" t="b">
        <f>IF(AND($P$6=FALSE,OR(C12062="Commercial NAICS Cogen",C12062="Industrial NAICS Cogen",C12062="NAICS-22 Cogen")),FALSE,IF(AND($P$7=FALSE,OR(C12062="Commercial NAICS Cogen",C12062="Commercial NAICS Non-Cogen",C12062="industrial NAICS Cogen", C12062="industrial NAICS non-cogen")),FALSE,TRUE))</f>
        <v>1</v>
      </c>
      <c r="M12062">
        <f t="shared" si="565"/>
        <v>0.73068432671081673</v>
      </c>
      <c r="N12062">
        <f t="shared" si="566"/>
        <v>1</v>
      </c>
    </row>
    <row r="12063" spans="1:14" x14ac:dyDescent="0.2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s="32">
        <f t="shared" si="564"/>
        <v>8901960.7843137253</v>
      </c>
      <c r="J12063" t="str">
        <f>IF(K12063="natural gas",VLOOKUP(D12063,'Cross-Page Data'!$I$4:$J$13,2,FALSE),IF(K12063="solar",VLOOKUP('Form 923'!D12063,'Cross-Page Data'!$I$14:$J$117,2,FALSE),K12063))</f>
        <v>solar pv</v>
      </c>
      <c r="K12063" t="str">
        <f>VLOOKUP(E12063,'Cross-Page Data'!$D$4:$F$48,3,FALSE)</f>
        <v>solar</v>
      </c>
      <c r="L12063" t="b">
        <f>IF(AND($P$6=FALSE,OR(C12063="Commercial NAICS Cogen",C12063="Industrial NAICS Cogen",C12063="NAICS-22 Cogen")),FALSE,IF(AND($P$7=FALSE,OR(C12063="Commercial NAICS Cogen",C12063="Commercial NAICS Non-Cogen",C12063="industrial NAICS Cogen", C12063="industrial NAICS non-cogen")),FALSE,TRUE))</f>
        <v>1</v>
      </c>
      <c r="M12063">
        <f t="shared" si="565"/>
        <v>0.62567013560391049</v>
      </c>
      <c r="N12063">
        <f t="shared" si="566"/>
        <v>1</v>
      </c>
    </row>
    <row r="12064" spans="1:14" x14ac:dyDescent="0.2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s="32">
        <f t="shared" si="564"/>
        <v>8902036.7475475203</v>
      </c>
      <c r="J12064" t="str">
        <f>IF(K12064="natural gas",VLOOKUP(D12064,'Cross-Page Data'!$I$4:$J$13,2,FALSE),IF(K12064="solar",VLOOKUP('Form 923'!D12064,'Cross-Page Data'!$I$14:$J$117,2,FALSE),K12064))</f>
        <v>solar pv</v>
      </c>
      <c r="K12064" t="str">
        <f>VLOOKUP(E12064,'Cross-Page Data'!$D$4:$F$48,3,FALSE)</f>
        <v>solar</v>
      </c>
      <c r="L12064" t="b">
        <f>IF(AND($P$6=FALSE,OR(C12064="Commercial NAICS Cogen",C12064="Industrial NAICS Cogen",C12064="NAICS-22 Cogen")),FALSE,IF(AND($P$7=FALSE,OR(C12064="Commercial NAICS Cogen",C12064="Commercial NAICS Non-Cogen",C12064="industrial NAICS Cogen", C12064="industrial NAICS non-cogen")),FALSE,TRUE))</f>
        <v>1</v>
      </c>
      <c r="M12064">
        <f t="shared" si="565"/>
        <v>0.36392305266477454</v>
      </c>
      <c r="N12064">
        <f t="shared" si="566"/>
        <v>1</v>
      </c>
    </row>
    <row r="12065" spans="1:14" x14ac:dyDescent="0.2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s="32">
        <f t="shared" si="564"/>
        <v>8902015.0138285272</v>
      </c>
      <c r="J12065" t="str">
        <f>IF(K12065="natural gas",VLOOKUP(D12065,'Cross-Page Data'!$I$4:$J$13,2,FALSE),IF(K12065="solar",VLOOKUP('Form 923'!D12065,'Cross-Page Data'!$I$14:$J$117,2,FALSE),K12065))</f>
        <v>solar pv</v>
      </c>
      <c r="K12065" t="str">
        <f>VLOOKUP(E12065,'Cross-Page Data'!$D$4:$F$48,3,FALSE)</f>
        <v>solar</v>
      </c>
      <c r="L12065" t="b">
        <f>IF(AND($P$6=FALSE,OR(C12065="Commercial NAICS Cogen",C12065="Industrial NAICS Cogen",C12065="NAICS-22 Cogen")),FALSE,IF(AND($P$7=FALSE,OR(C12065="Commercial NAICS Cogen",C12065="Commercial NAICS Non-Cogen",C12065="industrial NAICS Cogen", C12065="industrial NAICS non-cogen")),FALSE,TRUE))</f>
        <v>1</v>
      </c>
      <c r="M12065">
        <f t="shared" si="565"/>
        <v>0.41690318511510566</v>
      </c>
      <c r="N12065">
        <f t="shared" si="566"/>
        <v>1</v>
      </c>
    </row>
    <row r="12066" spans="1:14" x14ac:dyDescent="0.2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s="32">
        <f t="shared" si="564"/>
        <v>8902447.6764810216</v>
      </c>
      <c r="J12066" t="str">
        <f>IF(K12066="natural gas",VLOOKUP(D12066,'Cross-Page Data'!$I$4:$J$13,2,FALSE),IF(K12066="solar",VLOOKUP('Form 923'!D12066,'Cross-Page Data'!$I$14:$J$117,2,FALSE),K12066))</f>
        <v>solar pv</v>
      </c>
      <c r="K12066" t="str">
        <f>VLOOKUP(E12066,'Cross-Page Data'!$D$4:$F$48,3,FALSE)</f>
        <v>solar</v>
      </c>
      <c r="L12066" t="b">
        <f>IF(AND($P$6=FALSE,OR(C12066="Commercial NAICS Cogen",C12066="Industrial NAICS Cogen",C12066="NAICS-22 Cogen")),FALSE,IF(AND($P$7=FALSE,OR(C12066="Commercial NAICS Cogen",C12066="Commercial NAICS Non-Cogen",C12066="industrial NAICS Cogen", C12066="industrial NAICS non-cogen")),FALSE,TRUE))</f>
        <v>1</v>
      </c>
      <c r="M12066">
        <f t="shared" si="565"/>
        <v>8.2939135919268367E-2</v>
      </c>
      <c r="N12066">
        <f t="shared" si="566"/>
        <v>1</v>
      </c>
    </row>
    <row r="12067" spans="1:14" x14ac:dyDescent="0.2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s="32">
        <f t="shared" si="564"/>
        <v>8901466.2756598257</v>
      </c>
      <c r="J12067" t="str">
        <f>IF(K12067="natural gas",VLOOKUP(D12067,'Cross-Page Data'!$I$4:$J$13,2,FALSE),IF(K12067="solar",VLOOKUP('Form 923'!D12067,'Cross-Page Data'!$I$14:$J$117,2,FALSE),K12067))</f>
        <v>solar pv</v>
      </c>
      <c r="K12067" t="str">
        <f>VLOOKUP(E12067,'Cross-Page Data'!$D$4:$F$48,3,FALSE)</f>
        <v>solar</v>
      </c>
      <c r="L12067" t="b">
        <f>IF(AND($P$6=FALSE,OR(C12067="Commercial NAICS Cogen",C12067="Industrial NAICS Cogen",C12067="NAICS-22 Cogen")),FALSE,IF(AND($P$7=FALSE,OR(C12067="Commercial NAICS Cogen",C12067="Commercial NAICS Non-Cogen",C12067="industrial NAICS Cogen", C12067="industrial NAICS non-cogen")),FALSE,TRUE))</f>
        <v>1</v>
      </c>
      <c r="M12067">
        <f t="shared" si="565"/>
        <v>0.89845474613686538</v>
      </c>
      <c r="N12067">
        <f t="shared" si="566"/>
        <v>1</v>
      </c>
    </row>
    <row r="12068" spans="1:14" x14ac:dyDescent="0.2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s="32">
        <f t="shared" si="564"/>
        <v>8901664.1452344935</v>
      </c>
      <c r="J12068" t="str">
        <f>IF(K12068="natural gas",VLOOKUP(D12068,'Cross-Page Data'!$I$4:$J$13,2,FALSE),IF(K12068="solar",VLOOKUP('Form 923'!D12068,'Cross-Page Data'!$I$14:$J$117,2,FALSE),K12068))</f>
        <v>solar pv</v>
      </c>
      <c r="K12068" t="str">
        <f>VLOOKUP(E12068,'Cross-Page Data'!$D$4:$F$48,3,FALSE)</f>
        <v>solar</v>
      </c>
      <c r="L12068" t="b">
        <f>IF(AND($P$6=FALSE,OR(C12068="Commercial NAICS Cogen",C12068="Industrial NAICS Cogen",C12068="NAICS-22 Cogen")),FALSE,IF(AND($P$7=FALSE,OR(C12068="Commercial NAICS Cogen",C12068="Commercial NAICS Non-Cogen",C12068="industrial NAICS Cogen", C12068="industrial NAICS non-cogen")),FALSE,TRUE))</f>
        <v>1</v>
      </c>
      <c r="M12068">
        <f t="shared" si="565"/>
        <v>0.85808893093661309</v>
      </c>
      <c r="N12068">
        <f t="shared" si="566"/>
        <v>1</v>
      </c>
    </row>
    <row r="12069" spans="1:14" x14ac:dyDescent="0.2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s="32">
        <f t="shared" si="564"/>
        <v>8902676.3990267627</v>
      </c>
      <c r="J12069" t="str">
        <f>IF(K12069="natural gas",VLOOKUP(D12069,'Cross-Page Data'!$I$4:$J$13,2,FALSE),IF(K12069="solar",VLOOKUP('Form 923'!D12069,'Cross-Page Data'!$I$14:$J$117,2,FALSE),K12069))</f>
        <v>solar pv</v>
      </c>
      <c r="K12069" t="str">
        <f>VLOOKUP(E12069,'Cross-Page Data'!$D$4:$F$48,3,FALSE)</f>
        <v>solar</v>
      </c>
      <c r="L12069" t="b">
        <f>IF(AND($P$6=FALSE,OR(C12069="Commercial NAICS Cogen",C12069="Industrial NAICS Cogen",C12069="NAICS-22 Cogen")),FALSE,IF(AND($P$7=FALSE,OR(C12069="Commercial NAICS Cogen",C12069="Commercial NAICS Non-Cogen",C12069="industrial NAICS Cogen", C12069="industrial NAICS non-cogen")),FALSE,TRUE))</f>
        <v>1</v>
      </c>
      <c r="M12069">
        <f t="shared" si="565"/>
        <v>4.6988331756543676E-2</v>
      </c>
      <c r="N12069">
        <f t="shared" si="566"/>
        <v>0</v>
      </c>
    </row>
    <row r="12070" spans="1:14" x14ac:dyDescent="0.2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s="32">
        <f t="shared" si="564"/>
        <v>8902808.9887640458</v>
      </c>
      <c r="J12070" t="str">
        <f>IF(K12070="natural gas",VLOOKUP(D12070,'Cross-Page Data'!$I$4:$J$13,2,FALSE),IF(K12070="solar",VLOOKUP('Form 923'!D12070,'Cross-Page Data'!$I$14:$J$117,2,FALSE),K12070))</f>
        <v>solar pv</v>
      </c>
      <c r="K12070" t="str">
        <f>VLOOKUP(E12070,'Cross-Page Data'!$D$4:$F$48,3,FALSE)</f>
        <v>solar</v>
      </c>
      <c r="L12070" t="b">
        <f>IF(AND($P$6=FALSE,OR(C12070="Commercial NAICS Cogen",C12070="Industrial NAICS Cogen",C12070="NAICS-22 Cogen")),FALSE,IF(AND($P$7=FALSE,OR(C12070="Commercial NAICS Cogen",C12070="Commercial NAICS Non-Cogen",C12070="industrial NAICS Cogen", C12070="industrial NAICS non-cogen")),FALSE,TRUE))</f>
        <v>1</v>
      </c>
      <c r="M12070">
        <f t="shared" si="565"/>
        <v>3.7527593818984545E-2</v>
      </c>
      <c r="N12070">
        <f t="shared" si="566"/>
        <v>0</v>
      </c>
    </row>
    <row r="12071" spans="1:14" x14ac:dyDescent="0.2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s="32">
        <f t="shared" si="564"/>
        <v>8902160.7837874107</v>
      </c>
      <c r="J12071" t="str">
        <f>IF(K12071="natural gas",VLOOKUP(D12071,'Cross-Page Data'!$I$4:$J$13,2,FALSE),IF(K12071="solar",VLOOKUP('Form 923'!D12071,'Cross-Page Data'!$I$14:$J$117,2,FALSE),K12071))</f>
        <v>solar pv</v>
      </c>
      <c r="K12071" t="str">
        <f>VLOOKUP(E12071,'Cross-Page Data'!$D$4:$F$48,3,FALSE)</f>
        <v>solar</v>
      </c>
      <c r="L12071" t="b">
        <f>IF(AND($P$6=FALSE,OR(C12071="Commercial NAICS Cogen",C12071="Industrial NAICS Cogen",C12071="NAICS-22 Cogen")),FALSE,IF(AND($P$7=FALSE,OR(C12071="Commercial NAICS Cogen",C12071="Commercial NAICS Non-Cogen",C12071="industrial NAICS Cogen", C12071="industrial NAICS non-cogen")),FALSE,TRUE))</f>
        <v>1</v>
      </c>
      <c r="M12071">
        <f t="shared" si="565"/>
        <v>0.20498265531378115</v>
      </c>
      <c r="N12071">
        <f t="shared" si="566"/>
        <v>1</v>
      </c>
    </row>
    <row r="12072" spans="1:14" x14ac:dyDescent="0.2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s="32">
        <f t="shared" si="564"/>
        <v>0</v>
      </c>
      <c r="J12072" t="str">
        <f>IF(K12072="natural gas",VLOOKUP(D12072,'Cross-Page Data'!$I$4:$J$13,2,FALSE),IF(K12072="solar",VLOOKUP('Form 923'!D12072,'Cross-Page Data'!$I$14:$J$117,2,FALSE),K12072))</f>
        <v>other</v>
      </c>
      <c r="K12072" t="str">
        <f>VLOOKUP(E12072,'Cross-Page Data'!$D$4:$F$48,3,FALSE)</f>
        <v>other</v>
      </c>
      <c r="L12072" t="b">
        <f>IF(AND($P$6=FALSE,OR(C12072="Commercial NAICS Cogen",C12072="Industrial NAICS Cogen",C12072="NAICS-22 Cogen")),FALSE,IF(AND($P$7=FALSE,OR(C12072="Commercial NAICS Cogen",C12072="Commercial NAICS Non-Cogen",C12072="industrial NAICS Cogen", C12072="industrial NAICS non-cogen")),FALSE,TRUE))</f>
        <v>1</v>
      </c>
      <c r="M12072">
        <f t="shared" si="565"/>
        <v>0.47889610389610388</v>
      </c>
      <c r="N12072">
        <f t="shared" si="566"/>
        <v>1</v>
      </c>
    </row>
    <row r="12073" spans="1:14" x14ac:dyDescent="0.2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s="32">
        <f t="shared" si="564"/>
        <v>9986654.9600899797</v>
      </c>
      <c r="J12073" t="str">
        <f>IF(K12073="natural gas",VLOOKUP(D12073,'Cross-Page Data'!$I$4:$J$13,2,FALSE),IF(K12073="solar",VLOOKUP('Form 923'!D12073,'Cross-Page Data'!$I$14:$J$117,2,FALSE),K12073))</f>
        <v>natural gas peaker</v>
      </c>
      <c r="K12073" t="str">
        <f>VLOOKUP(E12073,'Cross-Page Data'!$D$4:$F$48,3,FALSE)</f>
        <v>natural gas</v>
      </c>
      <c r="L12073" t="b">
        <f>IF(AND($P$6=FALSE,OR(C12073="Commercial NAICS Cogen",C12073="Industrial NAICS Cogen",C12073="NAICS-22 Cogen")),FALSE,IF(AND($P$7=FALSE,OR(C12073="Commercial NAICS Cogen",C12073="Commercial NAICS Non-Cogen",C12073="industrial NAICS Cogen", C12073="industrial NAICS non-cogen")),FALSE,TRUE))</f>
        <v>1</v>
      </c>
      <c r="M12073">
        <f t="shared" si="565"/>
        <v>0.50518518518518518</v>
      </c>
      <c r="N12073">
        <f t="shared" si="566"/>
        <v>1</v>
      </c>
    </row>
    <row r="12074" spans="1:14" x14ac:dyDescent="0.2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s="32">
        <f t="shared" si="564"/>
        <v>10000724.562261544</v>
      </c>
      <c r="J12074" t="str">
        <f>IF(K12074="natural gas",VLOOKUP(D12074,'Cross-Page Data'!$I$4:$J$13,2,FALSE),IF(K12074="solar",VLOOKUP('Form 923'!D12074,'Cross-Page Data'!$I$14:$J$117,2,FALSE),K12074))</f>
        <v>biomass</v>
      </c>
      <c r="K12074" t="str">
        <f>VLOOKUP(E12074,'Cross-Page Data'!$D$4:$F$48,3,FALSE)</f>
        <v>biomass</v>
      </c>
      <c r="L12074" t="b">
        <f>IF(AND($P$6=FALSE,OR(C12074="Commercial NAICS Cogen",C12074="Industrial NAICS Cogen",C12074="NAICS-22 Cogen")),FALSE,IF(AND($P$7=FALSE,OR(C12074="Commercial NAICS Cogen",C12074="Commercial NAICS Non-Cogen",C12074="industrial NAICS Cogen", C12074="industrial NAICS non-cogen")),FALSE,TRUE))</f>
        <v>1</v>
      </c>
      <c r="M12074">
        <f t="shared" si="565"/>
        <v>0.50109649122807021</v>
      </c>
      <c r="N12074">
        <f t="shared" si="566"/>
        <v>1</v>
      </c>
    </row>
    <row r="12075" spans="1:14" x14ac:dyDescent="0.2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s="32">
        <f t="shared" si="564"/>
        <v>8902047.7815699652</v>
      </c>
      <c r="J12075" t="str">
        <f>IF(K12075="natural gas",VLOOKUP(D12075,'Cross-Page Data'!$I$4:$J$13,2,FALSE),IF(K12075="solar",VLOOKUP('Form 923'!D12075,'Cross-Page Data'!$I$14:$J$117,2,FALSE),K12075))</f>
        <v>solar pv</v>
      </c>
      <c r="K12075" t="str">
        <f>VLOOKUP(E12075,'Cross-Page Data'!$D$4:$F$48,3,FALSE)</f>
        <v>solar</v>
      </c>
      <c r="L12075" t="b">
        <f>IF(AND($P$6=FALSE,OR(C12075="Commercial NAICS Cogen",C12075="Industrial NAICS Cogen",C12075="NAICS-22 Cogen")),FALSE,IF(AND($P$7=FALSE,OR(C12075="Commercial NAICS Cogen",C12075="Commercial NAICS Non-Cogen",C12075="industrial NAICS Cogen", C12075="industrial NAICS non-cogen")),FALSE,TRUE))</f>
        <v>1</v>
      </c>
      <c r="M12075">
        <f t="shared" si="565"/>
        <v>0.34374014506464839</v>
      </c>
      <c r="N12075">
        <f t="shared" si="566"/>
        <v>1</v>
      </c>
    </row>
    <row r="12076" spans="1:14" x14ac:dyDescent="0.2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s="32">
        <f t="shared" si="564"/>
        <v>8901791.4957910646</v>
      </c>
      <c r="J12076" t="str">
        <f>IF(K12076="natural gas",VLOOKUP(D12076,'Cross-Page Data'!$I$4:$J$13,2,FALSE),IF(K12076="solar",VLOOKUP('Form 923'!D12076,'Cross-Page Data'!$I$14:$J$117,2,FALSE),K12076))</f>
        <v>solar pv</v>
      </c>
      <c r="K12076" t="str">
        <f>VLOOKUP(E12076,'Cross-Page Data'!$D$4:$F$48,3,FALSE)</f>
        <v>solar</v>
      </c>
      <c r="L12076" t="b">
        <f>IF(AND($P$6=FALSE,OR(C12076="Commercial NAICS Cogen",C12076="Industrial NAICS Cogen",C12076="NAICS-22 Cogen")),FALSE,IF(AND($P$7=FALSE,OR(C12076="Commercial NAICS Cogen",C12076="Commercial NAICS Non-Cogen",C12076="industrial NAICS Cogen", C12076="industrial NAICS non-cogen")),FALSE,TRUE))</f>
        <v>1</v>
      </c>
      <c r="M12076">
        <f t="shared" si="565"/>
        <v>0.80447808262377796</v>
      </c>
      <c r="N12076">
        <f t="shared" si="566"/>
        <v>1</v>
      </c>
    </row>
    <row r="12077" spans="1:14" x14ac:dyDescent="0.2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s="32">
        <f t="shared" si="564"/>
        <v>8901993.5790222418</v>
      </c>
      <c r="J12077" t="str">
        <f>IF(K12077="natural gas",VLOOKUP(D12077,'Cross-Page Data'!$I$4:$J$13,2,FALSE),IF(K12077="solar",VLOOKUP('Form 923'!D12077,'Cross-Page Data'!$I$14:$J$117,2,FALSE),K12077))</f>
        <v>solar pv</v>
      </c>
      <c r="K12077" t="str">
        <f>VLOOKUP(E12077,'Cross-Page Data'!$D$4:$F$48,3,FALSE)</f>
        <v>solar</v>
      </c>
      <c r="L12077" t="b">
        <f>IF(AND($P$6=FALSE,OR(C12077="Commercial NAICS Cogen",C12077="Industrial NAICS Cogen",C12077="NAICS-22 Cogen")),FALSE,IF(AND($P$7=FALSE,OR(C12077="Commercial NAICS Cogen",C12077="Commercial NAICS Non-Cogen",C12077="industrial NAICS Cogen", C12077="industrial NAICS non-cogen")),FALSE,TRUE))</f>
        <v>1</v>
      </c>
      <c r="M12077">
        <f t="shared" si="565"/>
        <v>0.53642384105960261</v>
      </c>
      <c r="N12077">
        <f t="shared" si="566"/>
        <v>1</v>
      </c>
    </row>
    <row r="12078" spans="1:14" x14ac:dyDescent="0.2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s="32">
        <f t="shared" si="564"/>
        <v>8901928.4314736519</v>
      </c>
      <c r="J12078" t="str">
        <f>IF(K12078="natural gas",VLOOKUP(D12078,'Cross-Page Data'!$I$4:$J$13,2,FALSE),IF(K12078="solar",VLOOKUP('Form 923'!D12078,'Cross-Page Data'!$I$14:$J$117,2,FALSE),K12078))</f>
        <v>solar pv</v>
      </c>
      <c r="K12078" t="str">
        <f>VLOOKUP(E12078,'Cross-Page Data'!$D$4:$F$48,3,FALSE)</f>
        <v>solar</v>
      </c>
      <c r="L12078" t="b">
        <f>IF(AND($P$6=FALSE,OR(C12078="Commercial NAICS Cogen",C12078="Industrial NAICS Cogen",C12078="NAICS-22 Cogen")),FALSE,IF(AND($P$7=FALSE,OR(C12078="Commercial NAICS Cogen",C12078="Commercial NAICS Non-Cogen",C12078="industrial NAICS Cogen", C12078="industrial NAICS non-cogen")),FALSE,TRUE))</f>
        <v>1</v>
      </c>
      <c r="M12078">
        <f t="shared" si="565"/>
        <v>0.6748659728792179</v>
      </c>
      <c r="N12078">
        <f t="shared" si="566"/>
        <v>1</v>
      </c>
    </row>
    <row r="12079" spans="1:14" x14ac:dyDescent="0.2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s="32">
        <f t="shared" si="564"/>
        <v>8901926.9485188387</v>
      </c>
      <c r="J12079" t="str">
        <f>IF(K12079="natural gas",VLOOKUP(D12079,'Cross-Page Data'!$I$4:$J$13,2,FALSE),IF(K12079="solar",VLOOKUP('Form 923'!D12079,'Cross-Page Data'!$I$14:$J$117,2,FALSE),K12079))</f>
        <v>solar pv</v>
      </c>
      <c r="K12079" t="str">
        <f>VLOOKUP(E12079,'Cross-Page Data'!$D$4:$F$48,3,FALSE)</f>
        <v>solar</v>
      </c>
      <c r="L12079" t="b">
        <f>IF(AND($P$6=FALSE,OR(C12079="Commercial NAICS Cogen",C12079="Industrial NAICS Cogen",C12079="NAICS-22 Cogen")),FALSE,IF(AND($P$7=FALSE,OR(C12079="Commercial NAICS Cogen",C12079="Commercial NAICS Non-Cogen",C12079="industrial NAICS Cogen", C12079="industrial NAICS non-cogen")),FALSE,TRUE))</f>
        <v>1</v>
      </c>
      <c r="M12079">
        <f t="shared" si="565"/>
        <v>0.67644276253547775</v>
      </c>
      <c r="N12079">
        <f t="shared" si="566"/>
        <v>1</v>
      </c>
    </row>
    <row r="12080" spans="1:14" x14ac:dyDescent="0.2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s="32">
        <f t="shared" si="564"/>
        <v>8901771.9568567015</v>
      </c>
      <c r="J12080" t="str">
        <f>IF(K12080="natural gas",VLOOKUP(D12080,'Cross-Page Data'!$I$4:$J$13,2,FALSE),IF(K12080="solar",VLOOKUP('Form 923'!D12080,'Cross-Page Data'!$I$14:$J$117,2,FALSE),K12080))</f>
        <v>solar pv</v>
      </c>
      <c r="K12080" t="str">
        <f>VLOOKUP(E12080,'Cross-Page Data'!$D$4:$F$48,3,FALSE)</f>
        <v>solar</v>
      </c>
      <c r="L12080" t="b">
        <f>IF(AND($P$6=FALSE,OR(C12080="Commercial NAICS Cogen",C12080="Industrial NAICS Cogen",C12080="NAICS-22 Cogen")),FALSE,IF(AND($P$7=FALSE,OR(C12080="Commercial NAICS Cogen",C12080="Commercial NAICS Non-Cogen",C12080="industrial NAICS Cogen", C12080="industrial NAICS non-cogen")),FALSE,TRUE))</f>
        <v>1</v>
      </c>
      <c r="M12080">
        <f t="shared" si="565"/>
        <v>0.81709239987385685</v>
      </c>
      <c r="N12080">
        <f t="shared" si="566"/>
        <v>1</v>
      </c>
    </row>
    <row r="12081" spans="1:14" x14ac:dyDescent="0.2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s="32">
        <f t="shared" si="564"/>
        <v>8901979.979930982</v>
      </c>
      <c r="J12081" t="str">
        <f>IF(K12081="natural gas",VLOOKUP(D12081,'Cross-Page Data'!$I$4:$J$13,2,FALSE),IF(K12081="solar",VLOOKUP('Form 923'!D12081,'Cross-Page Data'!$I$14:$J$117,2,FALSE),K12081))</f>
        <v>solar pv</v>
      </c>
      <c r="K12081" t="str">
        <f>VLOOKUP(E12081,'Cross-Page Data'!$D$4:$F$48,3,FALSE)</f>
        <v>solar</v>
      </c>
      <c r="L12081" t="b">
        <f>IF(AND($P$6=FALSE,OR(C12081="Commercial NAICS Cogen",C12081="Industrial NAICS Cogen",C12081="NAICS-22 Cogen")),FALSE,IF(AND($P$7=FALSE,OR(C12081="Commercial NAICS Cogen",C12081="Commercial NAICS Non-Cogen",C12081="industrial NAICS Cogen", C12081="industrial NAICS non-cogen")),FALSE,TRUE))</f>
        <v>1</v>
      </c>
      <c r="M12081">
        <f t="shared" si="565"/>
        <v>0.58814254178492587</v>
      </c>
      <c r="N12081">
        <f t="shared" si="566"/>
        <v>1</v>
      </c>
    </row>
    <row r="12082" spans="1:14" x14ac:dyDescent="0.2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s="32">
        <f t="shared" si="564"/>
        <v>8901994.9335022159</v>
      </c>
      <c r="J12082" t="str">
        <f>IF(K12082="natural gas",VLOOKUP(D12082,'Cross-Page Data'!$I$4:$J$13,2,FALSE),IF(K12082="solar",VLOOKUP('Form 923'!D12082,'Cross-Page Data'!$I$14:$J$117,2,FALSE),K12082))</f>
        <v>solar pv</v>
      </c>
      <c r="K12082" t="str">
        <f>VLOOKUP(E12082,'Cross-Page Data'!$D$4:$F$48,3,FALSE)</f>
        <v>solar</v>
      </c>
      <c r="L12082" t="b">
        <f>IF(AND($P$6=FALSE,OR(C12082="Commercial NAICS Cogen",C12082="Industrial NAICS Cogen",C12082="NAICS-22 Cogen")),FALSE,IF(AND($P$7=FALSE,OR(C12082="Commercial NAICS Cogen",C12082="Commercial NAICS Non-Cogen",C12082="industrial NAICS Cogen", C12082="industrial NAICS non-cogen")),FALSE,TRUE))</f>
        <v>1</v>
      </c>
      <c r="M12082">
        <f t="shared" si="565"/>
        <v>0.52917060864080734</v>
      </c>
      <c r="N12082">
        <f t="shared" si="566"/>
        <v>1</v>
      </c>
    </row>
    <row r="12083" spans="1:14" x14ac:dyDescent="0.2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s="32">
        <f t="shared" si="564"/>
        <v>0</v>
      </c>
      <c r="J12083" t="str">
        <f>IF(K12083="natural gas",VLOOKUP(D12083,'Cross-Page Data'!$I$4:$J$13,2,FALSE),IF(K12083="solar",VLOOKUP('Form 923'!D12083,'Cross-Page Data'!$I$14:$J$117,2,FALSE),K12083))</f>
        <v>other</v>
      </c>
      <c r="K12083" t="str">
        <f>VLOOKUP(E12083,'Cross-Page Data'!$D$4:$F$48,3,FALSE)</f>
        <v>other</v>
      </c>
      <c r="L12083" t="b">
        <f>IF(AND($P$6=FALSE,OR(C12083="Commercial NAICS Cogen",C12083="Industrial NAICS Cogen",C12083="NAICS-22 Cogen")),FALSE,IF(AND($P$7=FALSE,OR(C12083="Commercial NAICS Cogen",C12083="Commercial NAICS Non-Cogen",C12083="industrial NAICS Cogen", C12083="industrial NAICS non-cogen")),FALSE,TRUE))</f>
        <v>1</v>
      </c>
      <c r="M12083">
        <f t="shared" si="565"/>
        <v>0.47889610389610388</v>
      </c>
      <c r="N12083">
        <f t="shared" si="566"/>
        <v>1</v>
      </c>
    </row>
    <row r="12084" spans="1:14" x14ac:dyDescent="0.2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s="32">
        <f t="shared" si="564"/>
        <v>8901978.2431961596</v>
      </c>
      <c r="J12084" t="str">
        <f>IF(K12084="natural gas",VLOOKUP(D12084,'Cross-Page Data'!$I$4:$J$13,2,FALSE),IF(K12084="solar",VLOOKUP('Form 923'!D12084,'Cross-Page Data'!$I$14:$J$117,2,FALSE),K12084))</f>
        <v>solar pv</v>
      </c>
      <c r="K12084" t="str">
        <f>VLOOKUP(E12084,'Cross-Page Data'!$D$4:$F$48,3,FALSE)</f>
        <v>solar</v>
      </c>
      <c r="L12084" t="b">
        <f>IF(AND($P$6=FALSE,OR(C12084="Commercial NAICS Cogen",C12084="Industrial NAICS Cogen",C12084="NAICS-22 Cogen")),FALSE,IF(AND($P$7=FALSE,OR(C12084="Commercial NAICS Cogen",C12084="Commercial NAICS Non-Cogen",C12084="industrial NAICS Cogen", C12084="industrial NAICS non-cogen")),FALSE,TRUE))</f>
        <v>1</v>
      </c>
      <c r="M12084">
        <f t="shared" si="565"/>
        <v>0.59066540523494171</v>
      </c>
      <c r="N12084">
        <f t="shared" si="566"/>
        <v>1</v>
      </c>
    </row>
    <row r="12085" spans="1:14" x14ac:dyDescent="0.2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s="32">
        <f t="shared" si="564"/>
        <v>8901990.8116385899</v>
      </c>
      <c r="J12085" t="str">
        <f>IF(K12085="natural gas",VLOOKUP(D12085,'Cross-Page Data'!$I$4:$J$13,2,FALSE),IF(K12085="solar",VLOOKUP('Form 923'!D12085,'Cross-Page Data'!$I$14:$J$117,2,FALSE),K12085))</f>
        <v>solar pv</v>
      </c>
      <c r="K12085" t="str">
        <f>VLOOKUP(E12085,'Cross-Page Data'!$D$4:$F$48,3,FALSE)</f>
        <v>solar</v>
      </c>
      <c r="L12085" t="b">
        <f>IF(AND($P$6=FALSE,OR(C12085="Commercial NAICS Cogen",C12085="Industrial NAICS Cogen",C12085="NAICS-22 Cogen")),FALSE,IF(AND($P$7=FALSE,OR(C12085="Commercial NAICS Cogen",C12085="Commercial NAICS Non-Cogen",C12085="industrial NAICS Cogen", C12085="industrial NAICS non-cogen")),FALSE,TRUE))</f>
        <v>1</v>
      </c>
      <c r="M12085">
        <f t="shared" si="565"/>
        <v>0.54840744244717754</v>
      </c>
      <c r="N12085">
        <f t="shared" si="566"/>
        <v>1</v>
      </c>
    </row>
    <row r="12086" spans="1:14" x14ac:dyDescent="0.2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s="32">
        <f t="shared" si="564"/>
        <v>8901574.8031496052</v>
      </c>
      <c r="J12086" t="str">
        <f>IF(K12086="natural gas",VLOOKUP(D12086,'Cross-Page Data'!$I$4:$J$13,2,FALSE),IF(K12086="solar",VLOOKUP('Form 923'!D12086,'Cross-Page Data'!$I$14:$J$117,2,FALSE),K12086))</f>
        <v>solar pv</v>
      </c>
      <c r="K12086" t="str">
        <f>VLOOKUP(E12086,'Cross-Page Data'!$D$4:$F$48,3,FALSE)</f>
        <v>solar</v>
      </c>
      <c r="L12086" t="b">
        <f>IF(AND($P$6=FALSE,OR(C12086="Commercial NAICS Cogen",C12086="Industrial NAICS Cogen",C12086="NAICS-22 Cogen")),FALSE,IF(AND($P$7=FALSE,OR(C12086="Commercial NAICS Cogen",C12086="Commercial NAICS Non-Cogen",C12086="industrial NAICS Cogen", C12086="industrial NAICS non-cogen")),FALSE,TRUE))</f>
        <v>1</v>
      </c>
      <c r="M12086">
        <f t="shared" si="565"/>
        <v>0.8795332702617471</v>
      </c>
      <c r="N12086">
        <f t="shared" si="566"/>
        <v>1</v>
      </c>
    </row>
    <row r="12087" spans="1:14" x14ac:dyDescent="0.2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s="32">
        <f t="shared" si="564"/>
        <v>8901848.6365029104</v>
      </c>
      <c r="J12087" t="str">
        <f>IF(K12087="natural gas",VLOOKUP(D12087,'Cross-Page Data'!$I$4:$J$13,2,FALSE),IF(K12087="solar",VLOOKUP('Form 923'!D12087,'Cross-Page Data'!$I$14:$J$117,2,FALSE),K12087))</f>
        <v>solar pv</v>
      </c>
      <c r="K12087" t="str">
        <f>VLOOKUP(E12087,'Cross-Page Data'!$D$4:$F$48,3,FALSE)</f>
        <v>solar</v>
      </c>
      <c r="L12087" t="b">
        <f>IF(AND($P$6=FALSE,OR(C12087="Commercial NAICS Cogen",C12087="Industrial NAICS Cogen",C12087="NAICS-22 Cogen")),FALSE,IF(AND($P$7=FALSE,OR(C12087="Commercial NAICS Cogen",C12087="Commercial NAICS Non-Cogen",C12087="industrial NAICS Cogen", C12087="industrial NAICS non-cogen")),FALSE,TRUE))</f>
        <v>1</v>
      </c>
      <c r="M12087">
        <f t="shared" si="565"/>
        <v>0.76537369914853359</v>
      </c>
      <c r="N12087">
        <f t="shared" si="566"/>
        <v>1</v>
      </c>
    </row>
    <row r="12088" spans="1:14" x14ac:dyDescent="0.2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s="32">
        <f t="shared" si="564"/>
        <v>8902004.0593532622</v>
      </c>
      <c r="J12088" t="str">
        <f>IF(K12088="natural gas",VLOOKUP(D12088,'Cross-Page Data'!$I$4:$J$13,2,FALSE),IF(K12088="solar",VLOOKUP('Form 923'!D12088,'Cross-Page Data'!$I$14:$J$117,2,FALSE),K12088))</f>
        <v>solar pv</v>
      </c>
      <c r="K12088" t="str">
        <f>VLOOKUP(E12088,'Cross-Page Data'!$D$4:$F$48,3,FALSE)</f>
        <v>solar</v>
      </c>
      <c r="L12088" t="b">
        <f>IF(AND($P$6=FALSE,OR(C12088="Commercial NAICS Cogen",C12088="Industrial NAICS Cogen",C12088="NAICS-22 Cogen")),FALSE,IF(AND($P$7=FALSE,OR(C12088="Commercial NAICS Cogen",C12088="Commercial NAICS Non-Cogen",C12088="industrial NAICS Cogen", C12088="industrial NAICS non-cogen")),FALSE,TRUE))</f>
        <v>1</v>
      </c>
      <c r="M12088">
        <f t="shared" si="565"/>
        <v>0.46294544307789343</v>
      </c>
      <c r="N12088">
        <f t="shared" si="566"/>
        <v>1</v>
      </c>
    </row>
    <row r="12089" spans="1:14" x14ac:dyDescent="0.2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s="32">
        <f t="shared" si="564"/>
        <v>8901993.355481727</v>
      </c>
      <c r="J12089" t="str">
        <f>IF(K12089="natural gas",VLOOKUP(D12089,'Cross-Page Data'!$I$4:$J$13,2,FALSE),IF(K12089="solar",VLOOKUP('Form 923'!D12089,'Cross-Page Data'!$I$14:$J$117,2,FALSE),K12089))</f>
        <v>solar pv</v>
      </c>
      <c r="K12089" t="str">
        <f>VLOOKUP(E12089,'Cross-Page Data'!$D$4:$F$48,3,FALSE)</f>
        <v>solar</v>
      </c>
      <c r="L12089" t="b">
        <f>IF(AND($P$6=FALSE,OR(C12089="Commercial NAICS Cogen",C12089="Industrial NAICS Cogen",C12089="NAICS-22 Cogen")),FALSE,IF(AND($P$7=FALSE,OR(C12089="Commercial NAICS Cogen",C12089="Commercial NAICS Non-Cogen",C12089="industrial NAICS Cogen", C12089="industrial NAICS non-cogen")),FALSE,TRUE))</f>
        <v>1</v>
      </c>
      <c r="M12089">
        <f t="shared" si="565"/>
        <v>0.53768527278461054</v>
      </c>
      <c r="N12089">
        <f t="shared" si="566"/>
        <v>1</v>
      </c>
    </row>
    <row r="12090" spans="1:14" x14ac:dyDescent="0.2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s="32">
        <f t="shared" si="564"/>
        <v>8901998.697884798</v>
      </c>
      <c r="J12090" t="str">
        <f>IF(K12090="natural gas",VLOOKUP(D12090,'Cross-Page Data'!$I$4:$J$13,2,FALSE),IF(K12090="solar",VLOOKUP('Form 923'!D12090,'Cross-Page Data'!$I$14:$J$117,2,FALSE),K12090))</f>
        <v>wind</v>
      </c>
      <c r="K12090" t="str">
        <f>VLOOKUP(E12090,'Cross-Page Data'!$D$4:$F$48,3,FALSE)</f>
        <v>wind</v>
      </c>
      <c r="L12090" t="b">
        <f>IF(AND($P$6=FALSE,OR(C12090="Commercial NAICS Cogen",C12090="Industrial NAICS Cogen",C12090="NAICS-22 Cogen")),FALSE,IF(AND($P$7=FALSE,OR(C12090="Commercial NAICS Cogen",C12090="Commercial NAICS Non-Cogen",C12090="industrial NAICS Cogen", C12090="industrial NAICS non-cogen")),FALSE,TRUE))</f>
        <v>1</v>
      </c>
      <c r="M12090">
        <f t="shared" si="565"/>
        <v>0.60104986876640421</v>
      </c>
      <c r="N12090">
        <f t="shared" si="566"/>
        <v>1</v>
      </c>
    </row>
    <row r="12091" spans="1:14" x14ac:dyDescent="0.2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s="32">
        <f t="shared" si="564"/>
        <v>8901745.8384084441</v>
      </c>
      <c r="J12091" t="str">
        <f>IF(K12091="natural gas",VLOOKUP(D12091,'Cross-Page Data'!$I$4:$J$13,2,FALSE),IF(K12091="solar",VLOOKUP('Form 923'!D12091,'Cross-Page Data'!$I$14:$J$117,2,FALSE),K12091))</f>
        <v>solar pv</v>
      </c>
      <c r="K12091" t="str">
        <f>VLOOKUP(E12091,'Cross-Page Data'!$D$4:$F$48,3,FALSE)</f>
        <v>solar</v>
      </c>
      <c r="L12091" t="b">
        <f>IF(AND($P$6=FALSE,OR(C12091="Commercial NAICS Cogen",C12091="Industrial NAICS Cogen",C12091="NAICS-22 Cogen")),FALSE,IF(AND($P$7=FALSE,OR(C12091="Commercial NAICS Cogen",C12091="Commercial NAICS Non-Cogen",C12091="industrial NAICS Cogen", C12091="industrial NAICS non-cogen")),FALSE,TRUE))</f>
        <v>1</v>
      </c>
      <c r="M12091">
        <f t="shared" si="565"/>
        <v>0.83033743298643958</v>
      </c>
      <c r="N12091">
        <f t="shared" si="566"/>
        <v>1</v>
      </c>
    </row>
    <row r="12092" spans="1:14" x14ac:dyDescent="0.2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s="32">
        <f t="shared" si="564"/>
        <v>8901486.199575372</v>
      </c>
      <c r="J12092" t="str">
        <f>IF(K12092="natural gas",VLOOKUP(D12092,'Cross-Page Data'!$I$4:$J$13,2,FALSE),IF(K12092="solar",VLOOKUP('Form 923'!D12092,'Cross-Page Data'!$I$14:$J$117,2,FALSE),K12092))</f>
        <v>solar pv</v>
      </c>
      <c r="K12092" t="str">
        <f>VLOOKUP(E12092,'Cross-Page Data'!$D$4:$F$48,3,FALSE)</f>
        <v>solar</v>
      </c>
      <c r="L12092" t="b">
        <f>IF(AND($P$6=FALSE,OR(C12092="Commercial NAICS Cogen",C12092="Industrial NAICS Cogen",C12092="NAICS-22 Cogen")),FALSE,IF(AND($P$7=FALSE,OR(C12092="Commercial NAICS Cogen",C12092="Commercial NAICS Non-Cogen",C12092="industrial NAICS Cogen", C12092="industrial NAICS non-cogen")),FALSE,TRUE))</f>
        <v>1</v>
      </c>
      <c r="M12092">
        <f t="shared" si="565"/>
        <v>0.89561652475559761</v>
      </c>
      <c r="N12092">
        <f t="shared" si="566"/>
        <v>1</v>
      </c>
    </row>
    <row r="12093" spans="1:14" x14ac:dyDescent="0.2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s="32">
        <f t="shared" si="564"/>
        <v>8902074.6887966804</v>
      </c>
      <c r="J12093" t="str">
        <f>IF(K12093="natural gas",VLOOKUP(D12093,'Cross-Page Data'!$I$4:$J$13,2,FALSE),IF(K12093="solar",VLOOKUP('Form 923'!D12093,'Cross-Page Data'!$I$14:$J$117,2,FALSE),K12093))</f>
        <v>solar pv</v>
      </c>
      <c r="K12093" t="str">
        <f>VLOOKUP(E12093,'Cross-Page Data'!$D$4:$F$48,3,FALSE)</f>
        <v>solar</v>
      </c>
      <c r="L12093" t="b">
        <f>IF(AND($P$6=FALSE,OR(C12093="Commercial NAICS Cogen",C12093="Industrial NAICS Cogen",C12093="NAICS-22 Cogen")),FALSE,IF(AND($P$7=FALSE,OR(C12093="Commercial NAICS Cogen",C12093="Commercial NAICS Non-Cogen",C12093="industrial NAICS Cogen", C12093="industrial NAICS non-cogen")),FALSE,TRUE))</f>
        <v>1</v>
      </c>
      <c r="M12093">
        <f t="shared" si="565"/>
        <v>0.29927467675812047</v>
      </c>
      <c r="N12093">
        <f t="shared" si="566"/>
        <v>1</v>
      </c>
    </row>
    <row r="12094" spans="1:14" x14ac:dyDescent="0.2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s="32">
        <f t="shared" si="564"/>
        <v>8902000.2385330368</v>
      </c>
      <c r="J12094" t="str">
        <f>IF(K12094="natural gas",VLOOKUP(D12094,'Cross-Page Data'!$I$4:$J$13,2,FALSE),IF(K12094="solar",VLOOKUP('Form 923'!D12094,'Cross-Page Data'!$I$14:$J$117,2,FALSE),K12094))</f>
        <v>wind</v>
      </c>
      <c r="K12094" t="str">
        <f>VLOOKUP(E12094,'Cross-Page Data'!$D$4:$F$48,3,FALSE)</f>
        <v>wind</v>
      </c>
      <c r="L12094" t="b">
        <f>IF(AND($P$6=FALSE,OR(C12094="Commercial NAICS Cogen",C12094="Industrial NAICS Cogen",C12094="NAICS-22 Cogen")),FALSE,IF(AND($P$7=FALSE,OR(C12094="Commercial NAICS Cogen",C12094="Commercial NAICS Non-Cogen",C12094="industrial NAICS Cogen", C12094="industrial NAICS non-cogen")),FALSE,TRUE))</f>
        <v>1</v>
      </c>
      <c r="M12094">
        <f t="shared" si="565"/>
        <v>0.46281714785651795</v>
      </c>
      <c r="N12094">
        <f t="shared" si="566"/>
        <v>1</v>
      </c>
    </row>
    <row r="12095" spans="1:14" x14ac:dyDescent="0.2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s="32">
        <f t="shared" si="564"/>
        <v>8902020.7852193993</v>
      </c>
      <c r="J12095" t="str">
        <f>IF(K12095="natural gas",VLOOKUP(D12095,'Cross-Page Data'!$I$4:$J$13,2,FALSE),IF(K12095="solar",VLOOKUP('Form 923'!D12095,'Cross-Page Data'!$I$14:$J$117,2,FALSE),K12095))</f>
        <v>solar pv</v>
      </c>
      <c r="K12095" t="str">
        <f>VLOOKUP(E12095,'Cross-Page Data'!$D$4:$F$48,3,FALSE)</f>
        <v>solar</v>
      </c>
      <c r="L12095" t="b">
        <f>IF(AND($P$6=FALSE,OR(C12095="Commercial NAICS Cogen",C12095="Industrial NAICS Cogen",C12095="NAICS-22 Cogen")),FALSE,IF(AND($P$7=FALSE,OR(C12095="Commercial NAICS Cogen",C12095="Commercial NAICS Non-Cogen",C12095="industrial NAICS Cogen", C12095="industrial NAICS non-cogen")),FALSE,TRUE))</f>
        <v>1</v>
      </c>
      <c r="M12095">
        <f t="shared" si="565"/>
        <v>0.39924314096499525</v>
      </c>
      <c r="N12095">
        <f t="shared" si="566"/>
        <v>1</v>
      </c>
    </row>
    <row r="12096" spans="1:14" x14ac:dyDescent="0.2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s="32">
        <f t="shared" si="564"/>
        <v>8901855.46875</v>
      </c>
      <c r="J12096" t="str">
        <f>IF(K12096="natural gas",VLOOKUP(D12096,'Cross-Page Data'!$I$4:$J$13,2,FALSE),IF(K12096="solar",VLOOKUP('Form 923'!D12096,'Cross-Page Data'!$I$14:$J$117,2,FALSE),K12096))</f>
        <v>solar pv</v>
      </c>
      <c r="K12096" t="str">
        <f>VLOOKUP(E12096,'Cross-Page Data'!$D$4:$F$48,3,FALSE)</f>
        <v>solar</v>
      </c>
      <c r="L12096" t="b">
        <f>IF(AND($P$6=FALSE,OR(C12096="Commercial NAICS Cogen",C12096="Industrial NAICS Cogen",C12096="NAICS-22 Cogen")),FALSE,IF(AND($P$7=FALSE,OR(C12096="Commercial NAICS Cogen",C12096="Commercial NAICS Non-Cogen",C12096="industrial NAICS Cogen", C12096="industrial NAICS non-cogen")),FALSE,TRUE))</f>
        <v>1</v>
      </c>
      <c r="M12096">
        <f t="shared" si="565"/>
        <v>0.75969725638599805</v>
      </c>
      <c r="N12096">
        <f t="shared" si="566"/>
        <v>1</v>
      </c>
    </row>
    <row r="12097" spans="1:14" x14ac:dyDescent="0.2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s="32">
        <f t="shared" si="564"/>
        <v>8902011.2606509496</v>
      </c>
      <c r="J12097" t="str">
        <f>IF(K12097="natural gas",VLOOKUP(D12097,'Cross-Page Data'!$I$4:$J$13,2,FALSE),IF(K12097="solar",VLOOKUP('Form 923'!D12097,'Cross-Page Data'!$I$14:$J$117,2,FALSE),K12097))</f>
        <v>wind</v>
      </c>
      <c r="K12097" t="str">
        <f>VLOOKUP(E12097,'Cross-Page Data'!$D$4:$F$48,3,FALSE)</f>
        <v>wind</v>
      </c>
      <c r="L12097" t="b">
        <f>IF(AND($P$6=FALSE,OR(C12097="Commercial NAICS Cogen",C12097="Industrial NAICS Cogen",C12097="NAICS-22 Cogen")),FALSE,IF(AND($P$7=FALSE,OR(C12097="Commercial NAICS Cogen",C12097="Commercial NAICS Non-Cogen",C12097="industrial NAICS Cogen", C12097="industrial NAICS non-cogen")),FALSE,TRUE))</f>
        <v>1</v>
      </c>
      <c r="M12097">
        <f t="shared" si="565"/>
        <v>0.17147856517935259</v>
      </c>
      <c r="N12097">
        <f t="shared" si="566"/>
        <v>1</v>
      </c>
    </row>
    <row r="12098" spans="1:14" x14ac:dyDescent="0.2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s="32">
        <f t="shared" si="564"/>
        <v>8901907.3569482286</v>
      </c>
      <c r="J12098" t="str">
        <f>IF(K12098="natural gas",VLOOKUP(D12098,'Cross-Page Data'!$I$4:$J$13,2,FALSE),IF(K12098="solar",VLOOKUP('Form 923'!D12098,'Cross-Page Data'!$I$14:$J$117,2,FALSE),K12098))</f>
        <v>solar pv</v>
      </c>
      <c r="K12098" t="str">
        <f>VLOOKUP(E12098,'Cross-Page Data'!$D$4:$F$48,3,FALSE)</f>
        <v>solar</v>
      </c>
      <c r="L12098" t="b">
        <f>IF(AND($P$6=FALSE,OR(C12098="Commercial NAICS Cogen",C12098="Industrial NAICS Cogen",C12098="NAICS-22 Cogen")),FALSE,IF(AND($P$7=FALSE,OR(C12098="Commercial NAICS Cogen",C12098="Commercial NAICS Non-Cogen",C12098="industrial NAICS Cogen", C12098="industrial NAICS non-cogen")),FALSE,TRUE))</f>
        <v>1</v>
      </c>
      <c r="M12098">
        <f t="shared" si="565"/>
        <v>0.70135603910438349</v>
      </c>
      <c r="N12098">
        <f t="shared" si="566"/>
        <v>1</v>
      </c>
    </row>
    <row r="12099" spans="1:14" x14ac:dyDescent="0.2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s="32">
        <f t="shared" si="564"/>
        <v>8902080.7833537329</v>
      </c>
      <c r="J12099" t="str">
        <f>IF(K12099="natural gas",VLOOKUP(D12099,'Cross-Page Data'!$I$4:$J$13,2,FALSE),IF(K12099="solar",VLOOKUP('Form 923'!D12099,'Cross-Page Data'!$I$14:$J$117,2,FALSE),K12099))</f>
        <v>solar pv</v>
      </c>
      <c r="K12099" t="str">
        <f>VLOOKUP(E12099,'Cross-Page Data'!$D$4:$F$48,3,FALSE)</f>
        <v>solar</v>
      </c>
      <c r="L12099" t="b">
        <f>IF(AND($P$6=FALSE,OR(C12099="Commercial NAICS Cogen",C12099="Industrial NAICS Cogen",C12099="NAICS-22 Cogen")),FALSE,IF(AND($P$7=FALSE,OR(C12099="Commercial NAICS Cogen",C12099="Commercial NAICS Non-Cogen",C12099="industrial NAICS Cogen", C12099="industrial NAICS non-cogen")),FALSE,TRUE))</f>
        <v>1</v>
      </c>
      <c r="M12099">
        <f t="shared" si="565"/>
        <v>0.2910753705455692</v>
      </c>
      <c r="N12099">
        <f t="shared" si="566"/>
        <v>1</v>
      </c>
    </row>
    <row r="12100" spans="1:14" x14ac:dyDescent="0.2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s="32">
        <f t="shared" si="564"/>
        <v>8902025.0148898158</v>
      </c>
      <c r="J12100" t="str">
        <f>IF(K12100="natural gas",VLOOKUP(D12100,'Cross-Page Data'!$I$4:$J$13,2,FALSE),IF(K12100="solar",VLOOKUP('Form 923'!D12100,'Cross-Page Data'!$I$14:$J$117,2,FALSE),K12100))</f>
        <v>solar pv</v>
      </c>
      <c r="K12100" t="str">
        <f>VLOOKUP(E12100,'Cross-Page Data'!$D$4:$F$48,3,FALSE)</f>
        <v>solar</v>
      </c>
      <c r="L12100" t="b">
        <f>IF(AND($P$6=FALSE,OR(C12100="Commercial NAICS Cogen",C12100="Industrial NAICS Cogen",C12100="NAICS-22 Cogen")),FALSE,IF(AND($P$7=FALSE,OR(C12100="Commercial NAICS Cogen",C12100="Commercial NAICS Non-Cogen",C12100="industrial NAICS Cogen", C12100="industrial NAICS non-cogen")),FALSE,TRUE))</f>
        <v>1</v>
      </c>
      <c r="M12100">
        <f t="shared" si="565"/>
        <v>0.38946704509618418</v>
      </c>
      <c r="N12100">
        <f t="shared" si="566"/>
        <v>1</v>
      </c>
    </row>
    <row r="12101" spans="1:14" x14ac:dyDescent="0.2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s="32">
        <f t="shared" si="564"/>
        <v>0</v>
      </c>
      <c r="J12101" t="str">
        <f>IF(K12101="natural gas",VLOOKUP(D12101,'Cross-Page Data'!$I$4:$J$13,2,FALSE),IF(K12101="solar",VLOOKUP('Form 923'!D12101,'Cross-Page Data'!$I$14:$J$117,2,FALSE),K12101))</f>
        <v>other</v>
      </c>
      <c r="K12101" t="str">
        <f>VLOOKUP(E12101,'Cross-Page Data'!$D$4:$F$48,3,FALSE)</f>
        <v>other</v>
      </c>
      <c r="L12101" t="b">
        <f>IF(AND($P$6=FALSE,OR(C12101="Commercial NAICS Cogen",C12101="Industrial NAICS Cogen",C12101="NAICS-22 Cogen")),FALSE,IF(AND($P$7=FALSE,OR(C12101="Commercial NAICS Cogen",C12101="Commercial NAICS Non-Cogen",C12101="industrial NAICS Cogen", C12101="industrial NAICS non-cogen")),FALSE,TRUE))</f>
        <v>1</v>
      </c>
      <c r="M12101">
        <f t="shared" si="565"/>
        <v>0.47889610389610388</v>
      </c>
      <c r="N12101">
        <f t="shared" si="566"/>
        <v>1</v>
      </c>
    </row>
    <row r="12102" spans="1:14" x14ac:dyDescent="0.2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s="32">
        <f t="shared" si="564"/>
        <v>8902019.8974977396</v>
      </c>
      <c r="J12102" t="str">
        <f>IF(K12102="natural gas",VLOOKUP(D12102,'Cross-Page Data'!$I$4:$J$13,2,FALSE),IF(K12102="solar",VLOOKUP('Form 923'!D12102,'Cross-Page Data'!$I$14:$J$117,2,FALSE),K12102))</f>
        <v>solar pv</v>
      </c>
      <c r="K12102" t="str">
        <f>VLOOKUP(E12102,'Cross-Page Data'!$D$4:$F$48,3,FALSE)</f>
        <v>solar</v>
      </c>
      <c r="L12102" t="b">
        <f>IF(AND($P$6=FALSE,OR(C12102="Commercial NAICS Cogen",C12102="Industrial NAICS Cogen",C12102="NAICS-22 Cogen")),FALSE,IF(AND($P$7=FALSE,OR(C12102="Commercial NAICS Cogen",C12102="Commercial NAICS Non-Cogen",C12102="industrial NAICS Cogen", C12102="industrial NAICS non-cogen")),FALSE,TRUE))</f>
        <v>1</v>
      </c>
      <c r="M12102">
        <f t="shared" si="565"/>
        <v>0.40208136234626302</v>
      </c>
      <c r="N12102">
        <f t="shared" si="566"/>
        <v>1</v>
      </c>
    </row>
    <row r="12103" spans="1:14" x14ac:dyDescent="0.2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s="32" t="str">
        <f t="shared" ref="I12103:I12166" si="567">IFERROR(F12103/G12103*10^6,"")</f>
        <v/>
      </c>
      <c r="J12103" t="str">
        <f>IF(K12103="natural gas",VLOOKUP(D12103,'Cross-Page Data'!$I$4:$J$13,2,FALSE),IF(K12103="solar",VLOOKUP('Form 923'!D12103,'Cross-Page Data'!$I$14:$J$117,2,FALSE),K12103))</f>
        <v>solar pv</v>
      </c>
      <c r="K12103" t="str">
        <f>VLOOKUP(E12103,'Cross-Page Data'!$D$4:$F$48,3,FALSE)</f>
        <v>solar</v>
      </c>
      <c r="L12103" t="b">
        <f>IF(AND($P$6=FALSE,OR(C12103="Commercial NAICS Cogen",C12103="Industrial NAICS Cogen",C12103="NAICS-22 Cogen")),FALSE,IF(AND($P$7=FALSE,OR(C12103="Commercial NAICS Cogen",C12103="Commercial NAICS Non-Cogen",C12103="industrial NAICS Cogen", C12103="industrial NAICS non-cogen")),FALSE,TRUE))</f>
        <v>1</v>
      </c>
      <c r="M12103">
        <f t="shared" ref="M12103:M12166" si="568">(COUNTIFS($J$6:$J$14148,J12103,$I$6:$I$14148,"&gt;"&amp;I12103)+1)/COUNTIFS($J$6:$J$14148,J12103)</f>
        <v>3.1535793125197099E-4</v>
      </c>
      <c r="N12103">
        <f t="shared" ref="N12103:N12166" si="569">IF(OR(M12103&gt;0.95,M12103&lt;0.05),0,1)</f>
        <v>0</v>
      </c>
    </row>
    <row r="12104" spans="1:14" ht="26.25" x14ac:dyDescent="0.2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s="32">
        <f t="shared" si="567"/>
        <v>8901947.8810213208</v>
      </c>
      <c r="J12104" t="str">
        <f>IF(K12104="natural gas",VLOOKUP(D12104,'Cross-Page Data'!$I$4:$J$13,2,FALSE),IF(K12104="solar",VLOOKUP('Form 923'!D12104,'Cross-Page Data'!$I$14:$J$117,2,FALSE),K12104))</f>
        <v>hydro</v>
      </c>
      <c r="K12104" t="str">
        <f>VLOOKUP(E12104,'Cross-Page Data'!$D$4:$F$48,3,FALSE)</f>
        <v>hydro</v>
      </c>
      <c r="L12104" t="b">
        <f>IF(AND($P$6=FALSE,OR(C12104="Commercial NAICS Cogen",C12104="Industrial NAICS Cogen",C12104="NAICS-22 Cogen")),FALSE,IF(AND($P$7=FALSE,OR(C12104="Commercial NAICS Cogen",C12104="Commercial NAICS Non-Cogen",C12104="industrial NAICS Cogen", C12104="industrial NAICS non-cogen")),FALSE,TRUE))</f>
        <v>0</v>
      </c>
      <c r="M12104">
        <f t="shared" si="568"/>
        <v>0.7963215258855586</v>
      </c>
      <c r="N12104">
        <f t="shared" si="569"/>
        <v>1</v>
      </c>
    </row>
    <row r="12105" spans="1:14" x14ac:dyDescent="0.2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s="32">
        <f t="shared" si="567"/>
        <v>8902002.8239257205</v>
      </c>
      <c r="J12105" t="str">
        <f>IF(K12105="natural gas",VLOOKUP(D12105,'Cross-Page Data'!$I$4:$J$13,2,FALSE),IF(K12105="solar",VLOOKUP('Form 923'!D12105,'Cross-Page Data'!$I$14:$J$117,2,FALSE),K12105))</f>
        <v>wind</v>
      </c>
      <c r="K12105" t="str">
        <f>VLOOKUP(E12105,'Cross-Page Data'!$D$4:$F$48,3,FALSE)</f>
        <v>wind</v>
      </c>
      <c r="L12105" t="b">
        <f>IF(AND($P$6=FALSE,OR(C12105="Commercial NAICS Cogen",C12105="Industrial NAICS Cogen",C12105="NAICS-22 Cogen")),FALSE,IF(AND($P$7=FALSE,OR(C12105="Commercial NAICS Cogen",C12105="Commercial NAICS Non-Cogen",C12105="industrial NAICS Cogen", C12105="industrial NAICS non-cogen")),FALSE,TRUE))</f>
        <v>1</v>
      </c>
      <c r="M12105">
        <f t="shared" si="568"/>
        <v>0.2773403324584427</v>
      </c>
      <c r="N12105">
        <f t="shared" si="569"/>
        <v>1</v>
      </c>
    </row>
    <row r="12106" spans="1:14" x14ac:dyDescent="0.2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s="32">
        <f t="shared" si="567"/>
        <v>8901629.4508147258</v>
      </c>
      <c r="J12106" t="str">
        <f>IF(K12106="natural gas",VLOOKUP(D12106,'Cross-Page Data'!$I$4:$J$13,2,FALSE),IF(K12106="solar",VLOOKUP('Form 923'!D12106,'Cross-Page Data'!$I$14:$J$117,2,FALSE),K12106))</f>
        <v>wind</v>
      </c>
      <c r="K12106" t="str">
        <f>VLOOKUP(E12106,'Cross-Page Data'!$D$4:$F$48,3,FALSE)</f>
        <v>wind</v>
      </c>
      <c r="L12106" t="b">
        <f>IF(AND($P$6=FALSE,OR(C12106="Commercial NAICS Cogen",C12106="Industrial NAICS Cogen",C12106="NAICS-22 Cogen")),FALSE,IF(AND($P$7=FALSE,OR(C12106="Commercial NAICS Cogen",C12106="Commercial NAICS Non-Cogen",C12106="industrial NAICS Cogen", C12106="industrial NAICS non-cogen")),FALSE,TRUE))</f>
        <v>1</v>
      </c>
      <c r="M12106">
        <f t="shared" si="568"/>
        <v>0.96850393700787396</v>
      </c>
      <c r="N12106">
        <f t="shared" si="569"/>
        <v>0</v>
      </c>
    </row>
    <row r="12107" spans="1:14" x14ac:dyDescent="0.2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s="32">
        <f t="shared" si="567"/>
        <v>8901942.0566698518</v>
      </c>
      <c r="J12107" t="str">
        <f>IF(K12107="natural gas",VLOOKUP(D12107,'Cross-Page Data'!$I$4:$J$13,2,FALSE),IF(K12107="solar",VLOOKUP('Form 923'!D12107,'Cross-Page Data'!$I$14:$J$117,2,FALSE),K12107))</f>
        <v>solar pv</v>
      </c>
      <c r="K12107" t="str">
        <f>VLOOKUP(E12107,'Cross-Page Data'!$D$4:$F$48,3,FALSE)</f>
        <v>solar</v>
      </c>
      <c r="L12107" t="b">
        <f>IF(AND($P$6=FALSE,OR(C12107="Commercial NAICS Cogen",C12107="Industrial NAICS Cogen",C12107="NAICS-22 Cogen")),FALSE,IF(AND($P$7=FALSE,OR(C12107="Commercial NAICS Cogen",C12107="Commercial NAICS Non-Cogen",C12107="industrial NAICS Cogen", C12107="industrial NAICS non-cogen")),FALSE,TRUE))</f>
        <v>1</v>
      </c>
      <c r="M12107">
        <f t="shared" si="568"/>
        <v>0.65625985493535166</v>
      </c>
      <c r="N12107">
        <f t="shared" si="569"/>
        <v>1</v>
      </c>
    </row>
    <row r="12108" spans="1:14" ht="26.25" x14ac:dyDescent="0.2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s="32">
        <f t="shared" si="567"/>
        <v>8902439.024390243</v>
      </c>
      <c r="J12108" t="str">
        <f>IF(K12108="natural gas",VLOOKUP(D12108,'Cross-Page Data'!$I$4:$J$13,2,FALSE),IF(K12108="solar",VLOOKUP('Form 923'!D12108,'Cross-Page Data'!$I$14:$J$117,2,FALSE),K12108))</f>
        <v>wind</v>
      </c>
      <c r="K12108" t="str">
        <f>VLOOKUP(E12108,'Cross-Page Data'!$D$4:$F$48,3,FALSE)</f>
        <v>wind</v>
      </c>
      <c r="L12108" t="b">
        <f>IF(AND($P$6=FALSE,OR(C12108="Commercial NAICS Cogen",C12108="Industrial NAICS Cogen",C12108="NAICS-22 Cogen")),FALSE,IF(AND($P$7=FALSE,OR(C12108="Commercial NAICS Cogen",C12108="Commercial NAICS Non-Cogen",C12108="industrial NAICS Cogen", C12108="industrial NAICS non-cogen")),FALSE,TRUE))</f>
        <v>0</v>
      </c>
      <c r="M12108">
        <f t="shared" si="568"/>
        <v>1.1373578302712161E-2</v>
      </c>
      <c r="N12108">
        <f t="shared" si="569"/>
        <v>0</v>
      </c>
    </row>
    <row r="12109" spans="1:14" ht="26.25" x14ac:dyDescent="0.2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s="32">
        <f t="shared" si="567"/>
        <v>8901974.8286094349</v>
      </c>
      <c r="J12109" t="str">
        <f>IF(K12109="natural gas",VLOOKUP(D12109,'Cross-Page Data'!$I$4:$J$13,2,FALSE),IF(K12109="solar",VLOOKUP('Form 923'!D12109,'Cross-Page Data'!$I$14:$J$117,2,FALSE),K12109))</f>
        <v>wind</v>
      </c>
      <c r="K12109" t="str">
        <f>VLOOKUP(E12109,'Cross-Page Data'!$D$4:$F$48,3,FALSE)</f>
        <v>wind</v>
      </c>
      <c r="L12109" t="b">
        <f>IF(AND($P$6=FALSE,OR(C12109="Commercial NAICS Cogen",C12109="Industrial NAICS Cogen",C12109="NAICS-22 Cogen")),FALSE,IF(AND($P$7=FALSE,OR(C12109="Commercial NAICS Cogen",C12109="Commercial NAICS Non-Cogen",C12109="industrial NAICS Cogen", C12109="industrial NAICS non-cogen")),FALSE,TRUE))</f>
        <v>0</v>
      </c>
      <c r="M12109">
        <f t="shared" si="568"/>
        <v>0.85651793525809272</v>
      </c>
      <c r="N12109">
        <f t="shared" si="569"/>
        <v>1</v>
      </c>
    </row>
    <row r="12110" spans="1:14" x14ac:dyDescent="0.2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s="32">
        <f t="shared" si="567"/>
        <v>8902040.1806572191</v>
      </c>
      <c r="J12110" t="str">
        <f>IF(K12110="natural gas",VLOOKUP(D12110,'Cross-Page Data'!$I$4:$J$13,2,FALSE),IF(K12110="solar",VLOOKUP('Form 923'!D12110,'Cross-Page Data'!$I$14:$J$117,2,FALSE),K12110))</f>
        <v>solar pv</v>
      </c>
      <c r="K12110" t="str">
        <f>VLOOKUP(E12110,'Cross-Page Data'!$D$4:$F$48,3,FALSE)</f>
        <v>solar</v>
      </c>
      <c r="L12110" t="b">
        <f>IF(AND($P$6=FALSE,OR(C12110="Commercial NAICS Cogen",C12110="Industrial NAICS Cogen",C12110="NAICS-22 Cogen")),FALSE,IF(AND($P$7=FALSE,OR(C12110="Commercial NAICS Cogen",C12110="Commercial NAICS Non-Cogen",C12110="industrial NAICS Cogen", C12110="industrial NAICS non-cogen")),FALSE,TRUE))</f>
        <v>1</v>
      </c>
      <c r="M12110">
        <f t="shared" si="568"/>
        <v>0.35761589403973509</v>
      </c>
      <c r="N12110">
        <f t="shared" si="569"/>
        <v>1</v>
      </c>
    </row>
    <row r="12111" spans="1:14" x14ac:dyDescent="0.2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s="32">
        <f t="shared" si="567"/>
        <v>8901880.9152989089</v>
      </c>
      <c r="J12111" t="str">
        <f>IF(K12111="natural gas",VLOOKUP(D12111,'Cross-Page Data'!$I$4:$J$13,2,FALSE),IF(K12111="solar",VLOOKUP('Form 923'!D12111,'Cross-Page Data'!$I$14:$J$117,2,FALSE),K12111))</f>
        <v>solar pv</v>
      </c>
      <c r="K12111" t="str">
        <f>VLOOKUP(E12111,'Cross-Page Data'!$D$4:$F$48,3,FALSE)</f>
        <v>solar</v>
      </c>
      <c r="L12111" t="b">
        <f>IF(AND($P$6=FALSE,OR(C12111="Commercial NAICS Cogen",C12111="Industrial NAICS Cogen",C12111="NAICS-22 Cogen")),FALSE,IF(AND($P$7=FALSE,OR(C12111="Commercial NAICS Cogen",C12111="Commercial NAICS Non-Cogen",C12111="industrial NAICS Cogen", C12111="industrial NAICS non-cogen")),FALSE,TRUE))</f>
        <v>1</v>
      </c>
      <c r="M12111">
        <f t="shared" si="568"/>
        <v>0.73226111636707658</v>
      </c>
      <c r="N12111">
        <f t="shared" si="569"/>
        <v>1</v>
      </c>
    </row>
    <row r="12112" spans="1:14" x14ac:dyDescent="0.2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s="32">
        <f t="shared" si="567"/>
        <v>8902293.1206380855</v>
      </c>
      <c r="J12112" t="str">
        <f>IF(K12112="natural gas",VLOOKUP(D12112,'Cross-Page Data'!$I$4:$J$13,2,FALSE),IF(K12112="solar",VLOOKUP('Form 923'!D12112,'Cross-Page Data'!$I$14:$J$117,2,FALSE),K12112))</f>
        <v>solar pv</v>
      </c>
      <c r="K12112" t="str">
        <f>VLOOKUP(E12112,'Cross-Page Data'!$D$4:$F$48,3,FALSE)</f>
        <v>solar</v>
      </c>
      <c r="L12112" t="b">
        <f>IF(AND($P$6=FALSE,OR(C12112="Commercial NAICS Cogen",C12112="Industrial NAICS Cogen",C12112="NAICS-22 Cogen")),FALSE,IF(AND($P$7=FALSE,OR(C12112="Commercial NAICS Cogen",C12112="Commercial NAICS Non-Cogen",C12112="industrial NAICS Cogen", C12112="industrial NAICS non-cogen")),FALSE,TRUE))</f>
        <v>1</v>
      </c>
      <c r="M12112">
        <f t="shared" si="568"/>
        <v>0.1292967518133081</v>
      </c>
      <c r="N12112">
        <f t="shared" si="569"/>
        <v>1</v>
      </c>
    </row>
    <row r="12113" spans="1:14" x14ac:dyDescent="0.2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s="32">
        <f t="shared" si="567"/>
        <v>8901806.020066889</v>
      </c>
      <c r="J12113" t="str">
        <f>IF(K12113="natural gas",VLOOKUP(D12113,'Cross-Page Data'!$I$4:$J$13,2,FALSE),IF(K12113="solar",VLOOKUP('Form 923'!D12113,'Cross-Page Data'!$I$14:$J$117,2,FALSE),K12113))</f>
        <v>solar pv</v>
      </c>
      <c r="K12113" t="str">
        <f>VLOOKUP(E12113,'Cross-Page Data'!$D$4:$F$48,3,FALSE)</f>
        <v>solar</v>
      </c>
      <c r="L12113" t="b">
        <f>IF(AND($P$6=FALSE,OR(C12113="Commercial NAICS Cogen",C12113="Industrial NAICS Cogen",C12113="NAICS-22 Cogen")),FALSE,IF(AND($P$7=FALSE,OR(C12113="Commercial NAICS Cogen",C12113="Commercial NAICS Non-Cogen",C12113="industrial NAICS Cogen", C12113="industrial NAICS non-cogen")),FALSE,TRUE))</f>
        <v>1</v>
      </c>
      <c r="M12113">
        <f t="shared" si="568"/>
        <v>0.7962787764112268</v>
      </c>
      <c r="N12113">
        <f t="shared" si="569"/>
        <v>1</v>
      </c>
    </row>
    <row r="12114" spans="1:14" x14ac:dyDescent="0.2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s="32">
        <f t="shared" si="567"/>
        <v>12326241.678976346</v>
      </c>
      <c r="J12114" t="str">
        <f>IF(K12114="natural gas",VLOOKUP(D12114,'Cross-Page Data'!$I$4:$J$13,2,FALSE),IF(K12114="solar",VLOOKUP('Form 923'!D12114,'Cross-Page Data'!$I$14:$J$117,2,FALSE),K12114))</f>
        <v>biomass</v>
      </c>
      <c r="K12114" t="str">
        <f>VLOOKUP(E12114,'Cross-Page Data'!$D$4:$F$48,3,FALSE)</f>
        <v>biomass</v>
      </c>
      <c r="L12114" t="b">
        <f>IF(AND($P$6=FALSE,OR(C12114="Commercial NAICS Cogen",C12114="Industrial NAICS Cogen",C12114="NAICS-22 Cogen")),FALSE,IF(AND($P$7=FALSE,OR(C12114="Commercial NAICS Cogen",C12114="Commercial NAICS Non-Cogen",C12114="industrial NAICS Cogen", C12114="industrial NAICS non-cogen")),FALSE,TRUE))</f>
        <v>1</v>
      </c>
      <c r="M12114">
        <f t="shared" si="568"/>
        <v>0.24013157894736842</v>
      </c>
      <c r="N12114">
        <f t="shared" si="569"/>
        <v>1</v>
      </c>
    </row>
    <row r="12115" spans="1:14" x14ac:dyDescent="0.2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s="32">
        <f t="shared" si="567"/>
        <v>8901988.9174747672</v>
      </c>
      <c r="J12115" t="str">
        <f>IF(K12115="natural gas",VLOOKUP(D12115,'Cross-Page Data'!$I$4:$J$13,2,FALSE),IF(K12115="solar",VLOOKUP('Form 923'!D12115,'Cross-Page Data'!$I$14:$J$117,2,FALSE),K12115))</f>
        <v>solar pv</v>
      </c>
      <c r="K12115" t="str">
        <f>VLOOKUP(E12115,'Cross-Page Data'!$D$4:$F$48,3,FALSE)</f>
        <v>solar</v>
      </c>
      <c r="L12115" t="b">
        <f>IF(AND($P$6=FALSE,OR(C12115="Commercial NAICS Cogen",C12115="Industrial NAICS Cogen",C12115="NAICS-22 Cogen")),FALSE,IF(AND($P$7=FALSE,OR(C12115="Commercial NAICS Cogen",C12115="Commercial NAICS Non-Cogen",C12115="industrial NAICS Cogen", C12115="industrial NAICS non-cogen")),FALSE,TRUE))</f>
        <v>1</v>
      </c>
      <c r="M12115">
        <f t="shared" si="568"/>
        <v>0.55597603279722485</v>
      </c>
      <c r="N12115">
        <f t="shared" si="569"/>
        <v>1</v>
      </c>
    </row>
    <row r="12116" spans="1:14" x14ac:dyDescent="0.2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s="32">
        <f t="shared" si="567"/>
        <v>8901760</v>
      </c>
      <c r="J12116" t="str">
        <f>IF(K12116="natural gas",VLOOKUP(D12116,'Cross-Page Data'!$I$4:$J$13,2,FALSE),IF(K12116="solar",VLOOKUP('Form 923'!D12116,'Cross-Page Data'!$I$14:$J$117,2,FALSE),K12116))</f>
        <v>solar pv</v>
      </c>
      <c r="K12116" t="str">
        <f>VLOOKUP(E12116,'Cross-Page Data'!$D$4:$F$48,3,FALSE)</f>
        <v>solar</v>
      </c>
      <c r="L12116" t="b">
        <f>IF(AND($P$6=FALSE,OR(C12116="Commercial NAICS Cogen",C12116="Industrial NAICS Cogen",C12116="NAICS-22 Cogen")),FALSE,IF(AND($P$7=FALSE,OR(C12116="Commercial NAICS Cogen",C12116="Commercial NAICS Non-Cogen",C12116="industrial NAICS Cogen", C12116="industrial NAICS non-cogen")),FALSE,TRUE))</f>
        <v>1</v>
      </c>
      <c r="M12116">
        <f t="shared" si="568"/>
        <v>0.82276884263639227</v>
      </c>
      <c r="N12116">
        <f t="shared" si="569"/>
        <v>1</v>
      </c>
    </row>
    <row r="12117" spans="1:14" x14ac:dyDescent="0.2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s="32">
        <f t="shared" si="567"/>
        <v>8901697.0861351267</v>
      </c>
      <c r="J12117" t="str">
        <f>IF(K12117="natural gas",VLOOKUP(D12117,'Cross-Page Data'!$I$4:$J$13,2,FALSE),IF(K12117="solar",VLOOKUP('Form 923'!D12117,'Cross-Page Data'!$I$14:$J$117,2,FALSE),K12117))</f>
        <v>solar pv</v>
      </c>
      <c r="K12117" t="str">
        <f>VLOOKUP(E12117,'Cross-Page Data'!$D$4:$F$48,3,FALSE)</f>
        <v>solar</v>
      </c>
      <c r="L12117" t="b">
        <f>IF(AND($P$6=FALSE,OR(C12117="Commercial NAICS Cogen",C12117="Industrial NAICS Cogen",C12117="NAICS-22 Cogen")),FALSE,IF(AND($P$7=FALSE,OR(C12117="Commercial NAICS Cogen",C12117="Commercial NAICS Non-Cogen",C12117="industrial NAICS Cogen", C12117="industrial NAICS non-cogen")),FALSE,TRUE))</f>
        <v>1</v>
      </c>
      <c r="M12117">
        <f t="shared" si="568"/>
        <v>0.84768211920529801</v>
      </c>
      <c r="N12117">
        <f t="shared" si="569"/>
        <v>1</v>
      </c>
    </row>
    <row r="12118" spans="1:14" x14ac:dyDescent="0.2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s="32">
        <f t="shared" si="567"/>
        <v>8901842.2567645367</v>
      </c>
      <c r="J12118" t="str">
        <f>IF(K12118="natural gas",VLOOKUP(D12118,'Cross-Page Data'!$I$4:$J$13,2,FALSE),IF(K12118="solar",VLOOKUP('Form 923'!D12118,'Cross-Page Data'!$I$14:$J$117,2,FALSE),K12118))</f>
        <v>solar pv</v>
      </c>
      <c r="K12118" t="str">
        <f>VLOOKUP(E12118,'Cross-Page Data'!$D$4:$F$48,3,FALSE)</f>
        <v>solar</v>
      </c>
      <c r="L12118" t="b">
        <f>IF(AND($P$6=FALSE,OR(C12118="Commercial NAICS Cogen",C12118="Industrial NAICS Cogen",C12118="NAICS-22 Cogen")),FALSE,IF(AND($P$7=FALSE,OR(C12118="Commercial NAICS Cogen",C12118="Commercial NAICS Non-Cogen",C12118="industrial NAICS Cogen", C12118="industrial NAICS non-cogen")),FALSE,TRUE))</f>
        <v>1</v>
      </c>
      <c r="M12118">
        <f t="shared" si="568"/>
        <v>0.77010406811731313</v>
      </c>
      <c r="N12118">
        <f t="shared" si="569"/>
        <v>1</v>
      </c>
    </row>
    <row r="12119" spans="1:14" x14ac:dyDescent="0.2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s="32">
        <f t="shared" si="567"/>
        <v>8901025.9505129755</v>
      </c>
      <c r="J12119" t="str">
        <f>IF(K12119="natural gas",VLOOKUP(D12119,'Cross-Page Data'!$I$4:$J$13,2,FALSE),IF(K12119="solar",VLOOKUP('Form 923'!D12119,'Cross-Page Data'!$I$14:$J$117,2,FALSE),K12119))</f>
        <v>solar pv</v>
      </c>
      <c r="K12119" t="str">
        <f>VLOOKUP(E12119,'Cross-Page Data'!$D$4:$F$48,3,FALSE)</f>
        <v>solar</v>
      </c>
      <c r="L12119" t="b">
        <f>IF(AND($P$6=FALSE,OR(C12119="Commercial NAICS Cogen",C12119="Industrial NAICS Cogen",C12119="NAICS-22 Cogen")),FALSE,IF(AND($P$7=FALSE,OR(C12119="Commercial NAICS Cogen",C12119="Commercial NAICS Non-Cogen",C12119="industrial NAICS Cogen", C12119="industrial NAICS non-cogen")),FALSE,TRUE))</f>
        <v>1</v>
      </c>
      <c r="M12119">
        <f t="shared" si="568"/>
        <v>0.94197414064963736</v>
      </c>
      <c r="N12119">
        <f t="shared" si="569"/>
        <v>1</v>
      </c>
    </row>
    <row r="12120" spans="1:14" x14ac:dyDescent="0.2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s="32">
        <f t="shared" si="567"/>
        <v>8902007.7914294284</v>
      </c>
      <c r="J12120" t="str">
        <f>IF(K12120="natural gas",VLOOKUP(D12120,'Cross-Page Data'!$I$4:$J$13,2,FALSE),IF(K12120="solar",VLOOKUP('Form 923'!D12120,'Cross-Page Data'!$I$14:$J$117,2,FALSE),K12120))</f>
        <v>solar pv</v>
      </c>
      <c r="K12120" t="str">
        <f>VLOOKUP(E12120,'Cross-Page Data'!$D$4:$F$48,3,FALSE)</f>
        <v>solar</v>
      </c>
      <c r="L12120" t="b">
        <f>IF(AND($P$6=FALSE,OR(C12120="Commercial NAICS Cogen",C12120="Industrial NAICS Cogen",C12120="NAICS-22 Cogen")),FALSE,IF(AND($P$7=FALSE,OR(C12120="Commercial NAICS Cogen",C12120="Commercial NAICS Non-Cogen",C12120="industrial NAICS Cogen", C12120="industrial NAICS non-cogen")),FALSE,TRUE))</f>
        <v>1</v>
      </c>
      <c r="M12120">
        <f t="shared" si="568"/>
        <v>0.44591611479028698</v>
      </c>
      <c r="N12120">
        <f t="shared" si="569"/>
        <v>1</v>
      </c>
    </row>
    <row r="12121" spans="1:14" x14ac:dyDescent="0.2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s="32">
        <f t="shared" si="567"/>
        <v>8902000.2156908773</v>
      </c>
      <c r="J12121" t="str">
        <f>IF(K12121="natural gas",VLOOKUP(D12121,'Cross-Page Data'!$I$4:$J$13,2,FALSE),IF(K12121="solar",VLOOKUP('Form 923'!D12121,'Cross-Page Data'!$I$14:$J$117,2,FALSE),K12121))</f>
        <v>solar pv</v>
      </c>
      <c r="K12121" t="str">
        <f>VLOOKUP(E12121,'Cross-Page Data'!$D$4:$F$48,3,FALSE)</f>
        <v>solar</v>
      </c>
      <c r="L12121" t="b">
        <f>IF(AND($P$6=FALSE,OR(C12121="Commercial NAICS Cogen",C12121="Industrial NAICS Cogen",C12121="NAICS-22 Cogen")),FALSE,IF(AND($P$7=FALSE,OR(C12121="Commercial NAICS Cogen",C12121="Commercial NAICS Non-Cogen",C12121="industrial NAICS Cogen", C12121="industrial NAICS non-cogen")),FALSE,TRUE))</f>
        <v>1</v>
      </c>
      <c r="M12121">
        <f t="shared" si="568"/>
        <v>0.49448123620309054</v>
      </c>
      <c r="N12121">
        <f t="shared" si="569"/>
        <v>1</v>
      </c>
    </row>
    <row r="12122" spans="1:14" x14ac:dyDescent="0.2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s="32">
        <f t="shared" si="567"/>
        <v>8902000.2306479923</v>
      </c>
      <c r="J12122" t="str">
        <f>IF(K12122="natural gas",VLOOKUP(D12122,'Cross-Page Data'!$I$4:$J$13,2,FALSE),IF(K12122="solar",VLOOKUP('Form 923'!D12122,'Cross-Page Data'!$I$14:$J$117,2,FALSE),K12122))</f>
        <v>solar pv</v>
      </c>
      <c r="K12122" t="str">
        <f>VLOOKUP(E12122,'Cross-Page Data'!$D$4:$F$48,3,FALSE)</f>
        <v>solar</v>
      </c>
      <c r="L12122" t="b">
        <f>IF(AND($P$6=FALSE,OR(C12122="Commercial NAICS Cogen",C12122="Industrial NAICS Cogen",C12122="NAICS-22 Cogen")),FALSE,IF(AND($P$7=FALSE,OR(C12122="Commercial NAICS Cogen",C12122="Commercial NAICS Non-Cogen",C12122="industrial NAICS Cogen", C12122="industrial NAICS non-cogen")),FALSE,TRUE))</f>
        <v>1</v>
      </c>
      <c r="M12122">
        <f t="shared" si="568"/>
        <v>0.49416587827183855</v>
      </c>
      <c r="N12122">
        <f t="shared" si="569"/>
        <v>1</v>
      </c>
    </row>
    <row r="12123" spans="1:14" x14ac:dyDescent="0.2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s="32">
        <f t="shared" si="567"/>
        <v>8901992.8402496874</v>
      </c>
      <c r="J12123" t="str">
        <f>IF(K12123="natural gas",VLOOKUP(D12123,'Cross-Page Data'!$I$4:$J$13,2,FALSE),IF(K12123="solar",VLOOKUP('Form 923'!D12123,'Cross-Page Data'!$I$14:$J$117,2,FALSE),K12123))</f>
        <v>solar pv</v>
      </c>
      <c r="K12123" t="str">
        <f>VLOOKUP(E12123,'Cross-Page Data'!$D$4:$F$48,3,FALSE)</f>
        <v>solar</v>
      </c>
      <c r="L12123" t="b">
        <f>IF(AND($P$6=FALSE,OR(C12123="Commercial NAICS Cogen",C12123="Industrial NAICS Cogen",C12123="NAICS-22 Cogen")),FALSE,IF(AND($P$7=FALSE,OR(C12123="Commercial NAICS Cogen",C12123="Commercial NAICS Non-Cogen",C12123="industrial NAICS Cogen", C12123="industrial NAICS non-cogen")),FALSE,TRUE))</f>
        <v>1</v>
      </c>
      <c r="M12123">
        <f t="shared" si="568"/>
        <v>0.54178492589088612</v>
      </c>
      <c r="N12123">
        <f t="shared" si="569"/>
        <v>1</v>
      </c>
    </row>
    <row r="12124" spans="1:14" x14ac:dyDescent="0.2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s="32">
        <f t="shared" si="567"/>
        <v>8901995.0124688279</v>
      </c>
      <c r="J12124" t="str">
        <f>IF(K12124="natural gas",VLOOKUP(D12124,'Cross-Page Data'!$I$4:$J$13,2,FALSE),IF(K12124="solar",VLOOKUP('Form 923'!D12124,'Cross-Page Data'!$I$14:$J$117,2,FALSE),K12124))</f>
        <v>solar pv</v>
      </c>
      <c r="K12124" t="str">
        <f>VLOOKUP(E12124,'Cross-Page Data'!$D$4:$F$48,3,FALSE)</f>
        <v>solar</v>
      </c>
      <c r="L12124" t="b">
        <f>IF(AND($P$6=FALSE,OR(C12124="Commercial NAICS Cogen",C12124="Industrial NAICS Cogen",C12124="NAICS-22 Cogen")),FALSE,IF(AND($P$7=FALSE,OR(C12124="Commercial NAICS Cogen",C12124="Commercial NAICS Non-Cogen",C12124="industrial NAICS Cogen", C12124="industrial NAICS non-cogen")),FALSE,TRUE))</f>
        <v>1</v>
      </c>
      <c r="M12124">
        <f t="shared" si="568"/>
        <v>0.52727846105329546</v>
      </c>
      <c r="N12124">
        <f t="shared" si="569"/>
        <v>1</v>
      </c>
    </row>
    <row r="12125" spans="1:14" x14ac:dyDescent="0.2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s="32">
        <f t="shared" si="567"/>
        <v>8901994.8679745048</v>
      </c>
      <c r="J12125" t="str">
        <f>IF(K12125="natural gas",VLOOKUP(D12125,'Cross-Page Data'!$I$4:$J$13,2,FALSE),IF(K12125="solar",VLOOKUP('Form 923'!D12125,'Cross-Page Data'!$I$14:$J$117,2,FALSE),K12125))</f>
        <v>solar pv</v>
      </c>
      <c r="K12125" t="str">
        <f>VLOOKUP(E12125,'Cross-Page Data'!$D$4:$F$48,3,FALSE)</f>
        <v>solar</v>
      </c>
      <c r="L12125" t="b">
        <f>IF(AND($P$6=FALSE,OR(C12125="Commercial NAICS Cogen",C12125="Industrial NAICS Cogen",C12125="NAICS-22 Cogen")),FALSE,IF(AND($P$7=FALSE,OR(C12125="Commercial NAICS Cogen",C12125="Commercial NAICS Non-Cogen",C12125="industrial NAICS Cogen", C12125="industrial NAICS non-cogen")),FALSE,TRUE))</f>
        <v>1</v>
      </c>
      <c r="M12125">
        <f t="shared" si="568"/>
        <v>0.5298013245033113</v>
      </c>
      <c r="N12125">
        <f t="shared" si="569"/>
        <v>1</v>
      </c>
    </row>
    <row r="12126" spans="1:14" ht="26.25" x14ac:dyDescent="0.2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s="32">
        <f t="shared" si="567"/>
        <v>6428571.4285714291</v>
      </c>
      <c r="J12126" t="str">
        <f>IF(K12126="natural gas",VLOOKUP(D12126,'Cross-Page Data'!$I$4:$J$13,2,FALSE),IF(K12126="solar",VLOOKUP('Form 923'!D12126,'Cross-Page Data'!$I$14:$J$117,2,FALSE),K12126))</f>
        <v>heavy or residual fuel oil</v>
      </c>
      <c r="K12126" t="str">
        <f>VLOOKUP(E12126,'Cross-Page Data'!$D$4:$F$48,3,FALSE)</f>
        <v>heavy or residual fuel oil</v>
      </c>
      <c r="L12126" t="b">
        <f>IF(AND($P$6=FALSE,OR(C12126="Commercial NAICS Cogen",C12126="Industrial NAICS Cogen",C12126="NAICS-22 Cogen")),FALSE,IF(AND($P$7=FALSE,OR(C12126="Commercial NAICS Cogen",C12126="Commercial NAICS Non-Cogen",C12126="industrial NAICS Cogen", C12126="industrial NAICS non-cogen")),FALSE,TRUE))</f>
        <v>0</v>
      </c>
      <c r="M12126">
        <f t="shared" si="568"/>
        <v>0.50763052208835346</v>
      </c>
      <c r="N12126">
        <f t="shared" si="569"/>
        <v>1</v>
      </c>
    </row>
    <row r="12127" spans="1:14" ht="26.25" x14ac:dyDescent="0.2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s="32">
        <f t="shared" si="567"/>
        <v>13292307.692307694</v>
      </c>
      <c r="J12127" t="str">
        <f>IF(K12127="natural gas",VLOOKUP(D12127,'Cross-Page Data'!$I$4:$J$13,2,FALSE),IF(K12127="solar",VLOOKUP('Form 923'!D12127,'Cross-Page Data'!$I$14:$J$117,2,FALSE),K12127))</f>
        <v>heavy or residual fuel oil</v>
      </c>
      <c r="K12127" t="str">
        <f>VLOOKUP(E12127,'Cross-Page Data'!$D$4:$F$48,3,FALSE)</f>
        <v>heavy or residual fuel oil</v>
      </c>
      <c r="L12127" t="b">
        <f>IF(AND($P$6=FALSE,OR(C12127="Commercial NAICS Cogen",C12127="Industrial NAICS Cogen",C12127="NAICS-22 Cogen")),FALSE,IF(AND($P$7=FALSE,OR(C12127="Commercial NAICS Cogen",C12127="Commercial NAICS Non-Cogen",C12127="industrial NAICS Cogen", C12127="industrial NAICS non-cogen")),FALSE,TRUE))</f>
        <v>0</v>
      </c>
      <c r="M12127">
        <f t="shared" si="568"/>
        <v>0.17389558232931726</v>
      </c>
      <c r="N12127">
        <f t="shared" si="569"/>
        <v>1</v>
      </c>
    </row>
    <row r="12128" spans="1:14" ht="26.25" x14ac:dyDescent="0.2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s="32">
        <f t="shared" si="567"/>
        <v>23059701.492537316</v>
      </c>
      <c r="J12128" t="str">
        <f>IF(K12128="natural gas",VLOOKUP(D12128,'Cross-Page Data'!$I$4:$J$13,2,FALSE),IF(K12128="solar",VLOOKUP('Form 923'!D12128,'Cross-Page Data'!$I$14:$J$117,2,FALSE),K12128))</f>
        <v>natural gas peaker</v>
      </c>
      <c r="K12128" t="str">
        <f>VLOOKUP(E12128,'Cross-Page Data'!$D$4:$F$48,3,FALSE)</f>
        <v>natural gas</v>
      </c>
      <c r="L12128" t="b">
        <f>IF(AND($P$6=FALSE,OR(C12128="Commercial NAICS Cogen",C12128="Industrial NAICS Cogen",C12128="NAICS-22 Cogen")),FALSE,IF(AND($P$7=FALSE,OR(C12128="Commercial NAICS Cogen",C12128="Commercial NAICS Non-Cogen",C12128="industrial NAICS Cogen", C12128="industrial NAICS non-cogen")),FALSE,TRUE))</f>
        <v>0</v>
      </c>
      <c r="M12128">
        <f t="shared" si="568"/>
        <v>4.1975308641975309E-2</v>
      </c>
      <c r="N12128">
        <f t="shared" si="569"/>
        <v>0</v>
      </c>
    </row>
    <row r="12129" spans="1:14" x14ac:dyDescent="0.2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s="32">
        <f t="shared" si="567"/>
        <v>8901998.8876893371</v>
      </c>
      <c r="J12129" t="str">
        <f>IF(K12129="natural gas",VLOOKUP(D12129,'Cross-Page Data'!$I$4:$J$13,2,FALSE),IF(K12129="solar",VLOOKUP('Form 923'!D12129,'Cross-Page Data'!$I$14:$J$117,2,FALSE),K12129))</f>
        <v>solar pv</v>
      </c>
      <c r="K12129" t="str">
        <f>VLOOKUP(E12129,'Cross-Page Data'!$D$4:$F$48,3,FALSE)</f>
        <v>solar</v>
      </c>
      <c r="L12129" t="b">
        <f>IF(AND($P$6=FALSE,OR(C12129="Commercial NAICS Cogen",C12129="Industrial NAICS Cogen",C12129="NAICS-22 Cogen")),FALSE,IF(AND($P$7=FALSE,OR(C12129="Commercial NAICS Cogen",C12129="Commercial NAICS Non-Cogen",C12129="industrial NAICS Cogen", C12129="industrial NAICS non-cogen")),FALSE,TRUE))</f>
        <v>1</v>
      </c>
      <c r="M12129">
        <f t="shared" si="568"/>
        <v>0.50551876379690952</v>
      </c>
      <c r="N12129">
        <f t="shared" si="569"/>
        <v>1</v>
      </c>
    </row>
    <row r="12130" spans="1:14" x14ac:dyDescent="0.2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s="32">
        <f t="shared" si="567"/>
        <v>8902210.3148024119</v>
      </c>
      <c r="J12130" t="str">
        <f>IF(K12130="natural gas",VLOOKUP(D12130,'Cross-Page Data'!$I$4:$J$13,2,FALSE),IF(K12130="solar",VLOOKUP('Form 923'!D12130,'Cross-Page Data'!$I$14:$J$117,2,FALSE),K12130))</f>
        <v>solar pv</v>
      </c>
      <c r="K12130" t="str">
        <f>VLOOKUP(E12130,'Cross-Page Data'!$D$4:$F$48,3,FALSE)</f>
        <v>solar</v>
      </c>
      <c r="L12130" t="b">
        <f>IF(AND($P$6=FALSE,OR(C12130="Commercial NAICS Cogen",C12130="Industrial NAICS Cogen",C12130="NAICS-22 Cogen")),FALSE,IF(AND($P$7=FALSE,OR(C12130="Commercial NAICS Cogen",C12130="Commercial NAICS Non-Cogen",C12130="industrial NAICS Cogen", C12130="industrial NAICS non-cogen")),FALSE,TRUE))</f>
        <v>1</v>
      </c>
      <c r="M12130">
        <f t="shared" si="568"/>
        <v>0.16556291390728478</v>
      </c>
      <c r="N12130">
        <f t="shared" si="569"/>
        <v>1</v>
      </c>
    </row>
    <row r="12131" spans="1:14" x14ac:dyDescent="0.2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s="32">
        <f t="shared" si="567"/>
        <v>8901910.4647847172</v>
      </c>
      <c r="J12131" t="str">
        <f>IF(K12131="natural gas",VLOOKUP(D12131,'Cross-Page Data'!$I$4:$J$13,2,FALSE),IF(K12131="solar",VLOOKUP('Form 923'!D12131,'Cross-Page Data'!$I$14:$J$117,2,FALSE),K12131))</f>
        <v>solar pv</v>
      </c>
      <c r="K12131" t="str">
        <f>VLOOKUP(E12131,'Cross-Page Data'!$D$4:$F$48,3,FALSE)</f>
        <v>solar</v>
      </c>
      <c r="L12131" t="b">
        <f>IF(AND($P$6=FALSE,OR(C12131="Commercial NAICS Cogen",C12131="Industrial NAICS Cogen",C12131="NAICS-22 Cogen")),FALSE,IF(AND($P$7=FALSE,OR(C12131="Commercial NAICS Cogen",C12131="Commercial NAICS Non-Cogen",C12131="industrial NAICS Cogen", C12131="industrial NAICS non-cogen")),FALSE,TRUE))</f>
        <v>1</v>
      </c>
      <c r="M12131">
        <f t="shared" si="568"/>
        <v>0.69662567013560395</v>
      </c>
      <c r="N12131">
        <f t="shared" si="569"/>
        <v>1</v>
      </c>
    </row>
    <row r="12132" spans="1:14" x14ac:dyDescent="0.2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s="32">
        <f t="shared" si="567"/>
        <v>6389367.4848691095</v>
      </c>
      <c r="J12132" t="str">
        <f>IF(K12132="natural gas",VLOOKUP(D12132,'Cross-Page Data'!$I$4:$J$13,2,FALSE),IF(K12132="solar",VLOOKUP('Form 923'!D12132,'Cross-Page Data'!$I$14:$J$117,2,FALSE),K12132))</f>
        <v>natural gas nonpeaker</v>
      </c>
      <c r="K12132" t="str">
        <f>VLOOKUP(E12132,'Cross-Page Data'!$D$4:$F$48,3,FALSE)</f>
        <v>natural gas</v>
      </c>
      <c r="L12132" t="b">
        <f>IF(AND($P$6=FALSE,OR(C12132="Commercial NAICS Cogen",C12132="Industrial NAICS Cogen",C12132="NAICS-22 Cogen")),FALSE,IF(AND($P$7=FALSE,OR(C12132="Commercial NAICS Cogen",C12132="Commercial NAICS Non-Cogen",C12132="industrial NAICS Cogen", C12132="industrial NAICS non-cogen")),FALSE,TRUE))</f>
        <v>1</v>
      </c>
      <c r="M12132">
        <f t="shared" si="568"/>
        <v>0.47069767441860466</v>
      </c>
      <c r="N12132">
        <f t="shared" si="569"/>
        <v>1</v>
      </c>
    </row>
    <row r="12133" spans="1:14" x14ac:dyDescent="0.2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s="32">
        <f t="shared" si="567"/>
        <v>8902006.2702010162</v>
      </c>
      <c r="J12133" t="str">
        <f>IF(K12133="natural gas",VLOOKUP(D12133,'Cross-Page Data'!$I$4:$J$13,2,FALSE),IF(K12133="solar",VLOOKUP('Form 923'!D12133,'Cross-Page Data'!$I$14:$J$117,2,FALSE),K12133))</f>
        <v>wind</v>
      </c>
      <c r="K12133" t="str">
        <f>VLOOKUP(E12133,'Cross-Page Data'!$D$4:$F$48,3,FALSE)</f>
        <v>wind</v>
      </c>
      <c r="L12133" t="b">
        <f>IF(AND($P$6=FALSE,OR(C12133="Commercial NAICS Cogen",C12133="Industrial NAICS Cogen",C12133="NAICS-22 Cogen")),FALSE,IF(AND($P$7=FALSE,OR(C12133="Commercial NAICS Cogen",C12133="Commercial NAICS Non-Cogen",C12133="industrial NAICS Cogen", C12133="industrial NAICS non-cogen")),FALSE,TRUE))</f>
        <v>1</v>
      </c>
      <c r="M12133">
        <f t="shared" si="568"/>
        <v>0.20909886264216973</v>
      </c>
      <c r="N12133">
        <f t="shared" si="569"/>
        <v>1</v>
      </c>
    </row>
    <row r="12134" spans="1:14" x14ac:dyDescent="0.2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s="32">
        <f t="shared" si="567"/>
        <v>8901996.7452793643</v>
      </c>
      <c r="J12134" t="str">
        <f>IF(K12134="natural gas",VLOOKUP(D12134,'Cross-Page Data'!$I$4:$J$13,2,FALSE),IF(K12134="solar",VLOOKUP('Form 923'!D12134,'Cross-Page Data'!$I$14:$J$117,2,FALSE),K12134))</f>
        <v>wind</v>
      </c>
      <c r="K12134" t="str">
        <f>VLOOKUP(E12134,'Cross-Page Data'!$D$4:$F$48,3,FALSE)</f>
        <v>wind</v>
      </c>
      <c r="L12134" t="b">
        <f>IF(AND($P$6=FALSE,OR(C12134="Commercial NAICS Cogen",C12134="Industrial NAICS Cogen",C12134="NAICS-22 Cogen")),FALSE,IF(AND($P$7=FALSE,OR(C12134="Commercial NAICS Cogen",C12134="Commercial NAICS Non-Cogen",C12134="industrial NAICS Cogen", C12134="industrial NAICS non-cogen")),FALSE,TRUE))</f>
        <v>1</v>
      </c>
      <c r="M12134">
        <f t="shared" si="568"/>
        <v>0.70428696412948377</v>
      </c>
      <c r="N12134">
        <f t="shared" si="569"/>
        <v>1</v>
      </c>
    </row>
    <row r="12135" spans="1:14" x14ac:dyDescent="0.2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s="32">
        <f t="shared" si="567"/>
        <v>8901871.8094157688</v>
      </c>
      <c r="J12135" t="str">
        <f>IF(K12135="natural gas",VLOOKUP(D12135,'Cross-Page Data'!$I$4:$J$13,2,FALSE),IF(K12135="solar",VLOOKUP('Form 923'!D12135,'Cross-Page Data'!$I$14:$J$117,2,FALSE),K12135))</f>
        <v>solar pv</v>
      </c>
      <c r="K12135" t="str">
        <f>VLOOKUP(E12135,'Cross-Page Data'!$D$4:$F$48,3,FALSE)</f>
        <v>solar</v>
      </c>
      <c r="L12135" t="b">
        <f>IF(AND($P$6=FALSE,OR(C12135="Commercial NAICS Cogen",C12135="Industrial NAICS Cogen",C12135="NAICS-22 Cogen")),FALSE,IF(AND($P$7=FALSE,OR(C12135="Commercial NAICS Cogen",C12135="Commercial NAICS Non-Cogen",C12135="industrial NAICS Cogen", C12135="industrial NAICS non-cogen")),FALSE,TRUE))</f>
        <v>1</v>
      </c>
      <c r="M12135">
        <f t="shared" si="568"/>
        <v>0.7420372122358877</v>
      </c>
      <c r="N12135">
        <f t="shared" si="569"/>
        <v>1</v>
      </c>
    </row>
    <row r="12136" spans="1:14" x14ac:dyDescent="0.2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s="32">
        <f t="shared" si="567"/>
        <v>8901792.6734216679</v>
      </c>
      <c r="J12136" t="str">
        <f>IF(K12136="natural gas",VLOOKUP(D12136,'Cross-Page Data'!$I$4:$J$13,2,FALSE),IF(K12136="solar",VLOOKUP('Form 923'!D12136,'Cross-Page Data'!$I$14:$J$117,2,FALSE),K12136))</f>
        <v>solar pv</v>
      </c>
      <c r="K12136" t="str">
        <f>VLOOKUP(E12136,'Cross-Page Data'!$D$4:$F$48,3,FALSE)</f>
        <v>solar</v>
      </c>
      <c r="L12136" t="b">
        <f>IF(AND($P$6=FALSE,OR(C12136="Commercial NAICS Cogen",C12136="Industrial NAICS Cogen",C12136="NAICS-22 Cogen")),FALSE,IF(AND($P$7=FALSE,OR(C12136="Commercial NAICS Cogen",C12136="Commercial NAICS Non-Cogen",C12136="industrial NAICS Cogen", C12136="industrial NAICS non-cogen")),FALSE,TRUE))</f>
        <v>1</v>
      </c>
      <c r="M12136">
        <f t="shared" si="568"/>
        <v>0.80290129296751811</v>
      </c>
      <c r="N12136">
        <f t="shared" si="569"/>
        <v>1</v>
      </c>
    </row>
    <row r="12137" spans="1:14" x14ac:dyDescent="0.2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s="32">
        <f t="shared" si="567"/>
        <v>8901985.7433808558</v>
      </c>
      <c r="J12137" t="str">
        <f>IF(K12137="natural gas",VLOOKUP(D12137,'Cross-Page Data'!$I$4:$J$13,2,FALSE),IF(K12137="solar",VLOOKUP('Form 923'!D12137,'Cross-Page Data'!$I$14:$J$117,2,FALSE),K12137))</f>
        <v>wind</v>
      </c>
      <c r="K12137" t="str">
        <f>VLOOKUP(E12137,'Cross-Page Data'!$D$4:$F$48,3,FALSE)</f>
        <v>wind</v>
      </c>
      <c r="L12137" t="b">
        <f>IF(AND($P$6=FALSE,OR(C12137="Commercial NAICS Cogen",C12137="Industrial NAICS Cogen",C12137="NAICS-22 Cogen")),FALSE,IF(AND($P$7=FALSE,OR(C12137="Commercial NAICS Cogen",C12137="Commercial NAICS Non-Cogen",C12137="industrial NAICS Cogen", C12137="industrial NAICS non-cogen")),FALSE,TRUE))</f>
        <v>1</v>
      </c>
      <c r="M12137">
        <f t="shared" si="568"/>
        <v>0.82677165354330706</v>
      </c>
      <c r="N12137">
        <f t="shared" si="569"/>
        <v>1</v>
      </c>
    </row>
    <row r="12138" spans="1:14" x14ac:dyDescent="0.2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s="32">
        <f t="shared" si="567"/>
        <v>8902006.5217908733</v>
      </c>
      <c r="J12138" t="str">
        <f>IF(K12138="natural gas",VLOOKUP(D12138,'Cross-Page Data'!$I$4:$J$13,2,FALSE),IF(K12138="solar",VLOOKUP('Form 923'!D12138,'Cross-Page Data'!$I$14:$J$117,2,FALSE),K12138))</f>
        <v>solar pv</v>
      </c>
      <c r="K12138" t="str">
        <f>VLOOKUP(E12138,'Cross-Page Data'!$D$4:$F$48,3,FALSE)</f>
        <v>solar</v>
      </c>
      <c r="L12138" t="b">
        <f>IF(AND($P$6=FALSE,OR(C12138="Commercial NAICS Cogen",C12138="Industrial NAICS Cogen",C12138="NAICS-22 Cogen")),FALSE,IF(AND($P$7=FALSE,OR(C12138="Commercial NAICS Cogen",C12138="Commercial NAICS Non-Cogen",C12138="industrial NAICS Cogen", C12138="industrial NAICS non-cogen")),FALSE,TRUE))</f>
        <v>1</v>
      </c>
      <c r="M12138">
        <f t="shared" si="568"/>
        <v>0.45159255755282246</v>
      </c>
      <c r="N12138">
        <f t="shared" si="569"/>
        <v>1</v>
      </c>
    </row>
    <row r="12139" spans="1:14" x14ac:dyDescent="0.2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s="32">
        <f t="shared" si="567"/>
        <v>8902008.9066036809</v>
      </c>
      <c r="J12139" t="str">
        <f>IF(K12139="natural gas",VLOOKUP(D12139,'Cross-Page Data'!$I$4:$J$13,2,FALSE),IF(K12139="solar",VLOOKUP('Form 923'!D12139,'Cross-Page Data'!$I$14:$J$117,2,FALSE),K12139))</f>
        <v>solar pv</v>
      </c>
      <c r="K12139" t="str">
        <f>VLOOKUP(E12139,'Cross-Page Data'!$D$4:$F$48,3,FALSE)</f>
        <v>solar</v>
      </c>
      <c r="L12139" t="b">
        <f>IF(AND($P$6=FALSE,OR(C12139="Commercial NAICS Cogen",C12139="Industrial NAICS Cogen",C12139="NAICS-22 Cogen")),FALSE,IF(AND($P$7=FALSE,OR(C12139="Commercial NAICS Cogen",C12139="Commercial NAICS Non-Cogen",C12139="industrial NAICS Cogen", C12139="industrial NAICS non-cogen")),FALSE,TRUE))</f>
        <v>1</v>
      </c>
      <c r="M12139">
        <f t="shared" si="568"/>
        <v>0.44150110375275936</v>
      </c>
      <c r="N12139">
        <f t="shared" si="569"/>
        <v>1</v>
      </c>
    </row>
    <row r="12140" spans="1:14" x14ac:dyDescent="0.2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s="32">
        <f t="shared" si="567"/>
        <v>8902004.5914190933</v>
      </c>
      <c r="J12140" t="str">
        <f>IF(K12140="natural gas",VLOOKUP(D12140,'Cross-Page Data'!$I$4:$J$13,2,FALSE),IF(K12140="solar",VLOOKUP('Form 923'!D12140,'Cross-Page Data'!$I$14:$J$117,2,FALSE),K12140))</f>
        <v>solar pv</v>
      </c>
      <c r="K12140" t="str">
        <f>VLOOKUP(E12140,'Cross-Page Data'!$D$4:$F$48,3,FALSE)</f>
        <v>solar</v>
      </c>
      <c r="L12140" t="b">
        <f>IF(AND($P$6=FALSE,OR(C12140="Commercial NAICS Cogen",C12140="Industrial NAICS Cogen",C12140="NAICS-22 Cogen")),FALSE,IF(AND($P$7=FALSE,OR(C12140="Commercial NAICS Cogen",C12140="Commercial NAICS Non-Cogen",C12140="industrial NAICS Cogen", C12140="industrial NAICS non-cogen")),FALSE,TRUE))</f>
        <v>1</v>
      </c>
      <c r="M12140">
        <f t="shared" si="568"/>
        <v>0.46073793755912962</v>
      </c>
      <c r="N12140">
        <f t="shared" si="569"/>
        <v>1</v>
      </c>
    </row>
    <row r="12141" spans="1:14" x14ac:dyDescent="0.2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s="32">
        <f t="shared" si="567"/>
        <v>8901997.7238678802</v>
      </c>
      <c r="J12141" t="str">
        <f>IF(K12141="natural gas",VLOOKUP(D12141,'Cross-Page Data'!$I$4:$J$13,2,FALSE),IF(K12141="solar",VLOOKUP('Form 923'!D12141,'Cross-Page Data'!$I$14:$J$117,2,FALSE),K12141))</f>
        <v>solar pv</v>
      </c>
      <c r="K12141" t="str">
        <f>VLOOKUP(E12141,'Cross-Page Data'!$D$4:$F$48,3,FALSE)</f>
        <v>solar</v>
      </c>
      <c r="L12141" t="b">
        <f>IF(AND($P$6=FALSE,OR(C12141="Commercial NAICS Cogen",C12141="Industrial NAICS Cogen",C12141="NAICS-22 Cogen")),FALSE,IF(AND($P$7=FALSE,OR(C12141="Commercial NAICS Cogen",C12141="Commercial NAICS Non-Cogen",C12141="industrial NAICS Cogen", C12141="industrial NAICS non-cogen")),FALSE,TRUE))</f>
        <v>1</v>
      </c>
      <c r="M12141">
        <f t="shared" si="568"/>
        <v>0.51340271207820876</v>
      </c>
      <c r="N12141">
        <f t="shared" si="569"/>
        <v>1</v>
      </c>
    </row>
    <row r="12142" spans="1:14" x14ac:dyDescent="0.2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s="32">
        <f t="shared" si="567"/>
        <v>8902249.488752557</v>
      </c>
      <c r="J12142" t="str">
        <f>IF(K12142="natural gas",VLOOKUP(D12142,'Cross-Page Data'!$I$4:$J$13,2,FALSE),IF(K12142="solar",VLOOKUP('Form 923'!D12142,'Cross-Page Data'!$I$14:$J$117,2,FALSE),K12142))</f>
        <v>solar pv</v>
      </c>
      <c r="K12142" t="str">
        <f>VLOOKUP(E12142,'Cross-Page Data'!$D$4:$F$48,3,FALSE)</f>
        <v>solar</v>
      </c>
      <c r="L12142" t="b">
        <f>IF(AND($P$6=FALSE,OR(C12142="Commercial NAICS Cogen",C12142="Industrial NAICS Cogen",C12142="NAICS-22 Cogen")),FALSE,IF(AND($P$7=FALSE,OR(C12142="Commercial NAICS Cogen",C12142="Commercial NAICS Non-Cogen",C12142="industrial NAICS Cogen", C12142="industrial NAICS non-cogen")),FALSE,TRUE))</f>
        <v>1</v>
      </c>
      <c r="M12142">
        <f t="shared" si="568"/>
        <v>0.1466414380321665</v>
      </c>
      <c r="N12142">
        <f t="shared" si="569"/>
        <v>1</v>
      </c>
    </row>
    <row r="12143" spans="1:14" x14ac:dyDescent="0.2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s="32">
        <f t="shared" si="567"/>
        <v>8902001.8790200185</v>
      </c>
      <c r="J12143" t="str">
        <f>IF(K12143="natural gas",VLOOKUP(D12143,'Cross-Page Data'!$I$4:$J$13,2,FALSE),IF(K12143="solar",VLOOKUP('Form 923'!D12143,'Cross-Page Data'!$I$14:$J$117,2,FALSE),K12143))</f>
        <v>solar pv</v>
      </c>
      <c r="K12143" t="str">
        <f>VLOOKUP(E12143,'Cross-Page Data'!$D$4:$F$48,3,FALSE)</f>
        <v>solar</v>
      </c>
      <c r="L12143" t="b">
        <f>IF(AND($P$6=FALSE,OR(C12143="Commercial NAICS Cogen",C12143="Industrial NAICS Cogen",C12143="NAICS-22 Cogen")),FALSE,IF(AND($P$7=FALSE,OR(C12143="Commercial NAICS Cogen",C12143="Commercial NAICS Non-Cogen",C12143="industrial NAICS Cogen", C12143="industrial NAICS non-cogen")),FALSE,TRUE))</f>
        <v>1</v>
      </c>
      <c r="M12143">
        <f t="shared" si="568"/>
        <v>0.47839798170923997</v>
      </c>
      <c r="N12143">
        <f t="shared" si="569"/>
        <v>1</v>
      </c>
    </row>
    <row r="12144" spans="1:14" x14ac:dyDescent="0.2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s="32">
        <f t="shared" si="567"/>
        <v>8902605.7240495514</v>
      </c>
      <c r="J12144" t="str">
        <f>IF(K12144="natural gas",VLOOKUP(D12144,'Cross-Page Data'!$I$4:$J$13,2,FALSE),IF(K12144="solar",VLOOKUP('Form 923'!D12144,'Cross-Page Data'!$I$14:$J$117,2,FALSE),K12144))</f>
        <v>solar pv</v>
      </c>
      <c r="K12144" t="str">
        <f>VLOOKUP(E12144,'Cross-Page Data'!$D$4:$F$48,3,FALSE)</f>
        <v>solar</v>
      </c>
      <c r="L12144" t="b">
        <f>IF(AND($P$6=FALSE,OR(C12144="Commercial NAICS Cogen",C12144="Industrial NAICS Cogen",C12144="NAICS-22 Cogen")),FALSE,IF(AND($P$7=FALSE,OR(C12144="Commercial NAICS Cogen",C12144="Commercial NAICS Non-Cogen",C12144="industrial NAICS Cogen", C12144="industrial NAICS non-cogen")),FALSE,TRUE))</f>
        <v>1</v>
      </c>
      <c r="M12144">
        <f t="shared" si="568"/>
        <v>5.6133711762850834E-2</v>
      </c>
      <c r="N12144">
        <f t="shared" si="569"/>
        <v>1</v>
      </c>
    </row>
    <row r="12145" spans="1:14" x14ac:dyDescent="0.2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s="32">
        <f t="shared" si="567"/>
        <v>8901825.2212389391</v>
      </c>
      <c r="J12145" t="str">
        <f>IF(K12145="natural gas",VLOOKUP(D12145,'Cross-Page Data'!$I$4:$J$13,2,FALSE),IF(K12145="solar",VLOOKUP('Form 923'!D12145,'Cross-Page Data'!$I$14:$J$117,2,FALSE),K12145))</f>
        <v>wind</v>
      </c>
      <c r="K12145" t="str">
        <f>VLOOKUP(E12145,'Cross-Page Data'!$D$4:$F$48,3,FALSE)</f>
        <v>wind</v>
      </c>
      <c r="L12145" t="b">
        <f>IF(AND($P$6=FALSE,OR(C12145="Commercial NAICS Cogen",C12145="Industrial NAICS Cogen",C12145="NAICS-22 Cogen")),FALSE,IF(AND($P$7=FALSE,OR(C12145="Commercial NAICS Cogen",C12145="Commercial NAICS Non-Cogen",C12145="industrial NAICS Cogen", C12145="industrial NAICS non-cogen")),FALSE,TRUE))</f>
        <v>1</v>
      </c>
      <c r="M12145">
        <f t="shared" si="568"/>
        <v>0.93788276465441822</v>
      </c>
      <c r="N12145">
        <f t="shared" si="569"/>
        <v>1</v>
      </c>
    </row>
    <row r="12146" spans="1:14" x14ac:dyDescent="0.2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s="32">
        <f t="shared" si="567"/>
        <v>8901896.2848297209</v>
      </c>
      <c r="J12146" t="str">
        <f>IF(K12146="natural gas",VLOOKUP(D12146,'Cross-Page Data'!$I$4:$J$13,2,FALSE),IF(K12146="solar",VLOOKUP('Form 923'!D12146,'Cross-Page Data'!$I$14:$J$117,2,FALSE),K12146))</f>
        <v>solar pv</v>
      </c>
      <c r="K12146" t="str">
        <f>VLOOKUP(E12146,'Cross-Page Data'!$D$4:$F$48,3,FALSE)</f>
        <v>solar</v>
      </c>
      <c r="L12146" t="b">
        <f>IF(AND($P$6=FALSE,OR(C12146="Commercial NAICS Cogen",C12146="Industrial NAICS Cogen",C12146="NAICS-22 Cogen")),FALSE,IF(AND($P$7=FALSE,OR(C12146="Commercial NAICS Cogen",C12146="Commercial NAICS Non-Cogen",C12146="industrial NAICS Cogen", C12146="industrial NAICS non-cogen")),FALSE,TRUE))</f>
        <v>1</v>
      </c>
      <c r="M12146">
        <f t="shared" si="568"/>
        <v>0.71523178807947019</v>
      </c>
      <c r="N12146">
        <f t="shared" si="569"/>
        <v>1</v>
      </c>
    </row>
    <row r="12147" spans="1:14" x14ac:dyDescent="0.2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s="32">
        <f t="shared" si="567"/>
        <v>8901891.3971934114</v>
      </c>
      <c r="J12147" t="str">
        <f>IF(K12147="natural gas",VLOOKUP(D12147,'Cross-Page Data'!$I$4:$J$13,2,FALSE),IF(K12147="solar",VLOOKUP('Form 923'!D12147,'Cross-Page Data'!$I$14:$J$117,2,FALSE),K12147))</f>
        <v>solar pv</v>
      </c>
      <c r="K12147" t="str">
        <f>VLOOKUP(E12147,'Cross-Page Data'!$D$4:$F$48,3,FALSE)</f>
        <v>solar</v>
      </c>
      <c r="L12147" t="b">
        <f>IF(AND($P$6=FALSE,OR(C12147="Commercial NAICS Cogen",C12147="Industrial NAICS Cogen",C12147="NAICS-22 Cogen")),FALSE,IF(AND($P$7=FALSE,OR(C12147="Commercial NAICS Cogen",C12147="Commercial NAICS Non-Cogen",C12147="industrial NAICS Cogen", C12147="industrial NAICS non-cogen")),FALSE,TRUE))</f>
        <v>1</v>
      </c>
      <c r="M12147">
        <f t="shared" si="568"/>
        <v>0.72153894670450958</v>
      </c>
      <c r="N12147">
        <f t="shared" si="569"/>
        <v>1</v>
      </c>
    </row>
    <row r="12148" spans="1:14" x14ac:dyDescent="0.2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s="32">
        <f t="shared" si="567"/>
        <v>8901933.4263504092</v>
      </c>
      <c r="J12148" t="str">
        <f>IF(K12148="natural gas",VLOOKUP(D12148,'Cross-Page Data'!$I$4:$J$13,2,FALSE),IF(K12148="solar",VLOOKUP('Form 923'!D12148,'Cross-Page Data'!$I$14:$J$117,2,FALSE),K12148))</f>
        <v>solar pv</v>
      </c>
      <c r="K12148" t="str">
        <f>VLOOKUP(E12148,'Cross-Page Data'!$D$4:$F$48,3,FALSE)</f>
        <v>solar</v>
      </c>
      <c r="L12148" t="b">
        <f>IF(AND($P$6=FALSE,OR(C12148="Commercial NAICS Cogen",C12148="Industrial NAICS Cogen",C12148="NAICS-22 Cogen")),FALSE,IF(AND($P$7=FALSE,OR(C12148="Commercial NAICS Cogen",C12148="Commercial NAICS Non-Cogen",C12148="industrial NAICS Cogen", C12148="industrial NAICS non-cogen")),FALSE,TRUE))</f>
        <v>1</v>
      </c>
      <c r="M12148">
        <f t="shared" si="568"/>
        <v>0.66887417218543044</v>
      </c>
      <c r="N12148">
        <f t="shared" si="569"/>
        <v>1</v>
      </c>
    </row>
    <row r="12149" spans="1:14" x14ac:dyDescent="0.2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s="32">
        <f t="shared" si="567"/>
        <v>8902030.0088261254</v>
      </c>
      <c r="J12149" t="str">
        <f>IF(K12149="natural gas",VLOOKUP(D12149,'Cross-Page Data'!$I$4:$J$13,2,FALSE),IF(K12149="solar",VLOOKUP('Form 923'!D12149,'Cross-Page Data'!$I$14:$J$117,2,FALSE),K12149))</f>
        <v>wind</v>
      </c>
      <c r="K12149" t="str">
        <f>VLOOKUP(E12149,'Cross-Page Data'!$D$4:$F$48,3,FALSE)</f>
        <v>wind</v>
      </c>
      <c r="L12149" t="b">
        <f>IF(AND($P$6=FALSE,OR(C12149="Commercial NAICS Cogen",C12149="Industrial NAICS Cogen",C12149="NAICS-22 Cogen")),FALSE,IF(AND($P$7=FALSE,OR(C12149="Commercial NAICS Cogen",C12149="Commercial NAICS Non-Cogen",C12149="industrial NAICS Cogen", C12149="industrial NAICS non-cogen")),FALSE,TRUE))</f>
        <v>1</v>
      </c>
      <c r="M12149">
        <f t="shared" si="568"/>
        <v>0.11811023622047244</v>
      </c>
      <c r="N12149">
        <f t="shared" si="569"/>
        <v>1</v>
      </c>
    </row>
    <row r="12150" spans="1:14" x14ac:dyDescent="0.2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s="32">
        <f t="shared" si="567"/>
        <v>8901980.1980198007</v>
      </c>
      <c r="J12150" t="str">
        <f>IF(K12150="natural gas",VLOOKUP(D12150,'Cross-Page Data'!$I$4:$J$13,2,FALSE),IF(K12150="solar",VLOOKUP('Form 923'!D12150,'Cross-Page Data'!$I$14:$J$117,2,FALSE),K12150))</f>
        <v>wind</v>
      </c>
      <c r="K12150" t="str">
        <f>VLOOKUP(E12150,'Cross-Page Data'!$D$4:$F$48,3,FALSE)</f>
        <v>wind</v>
      </c>
      <c r="L12150" t="b">
        <f>IF(AND($P$6=FALSE,OR(C12150="Commercial NAICS Cogen",C12150="Industrial NAICS Cogen",C12150="NAICS-22 Cogen")),FALSE,IF(AND($P$7=FALSE,OR(C12150="Commercial NAICS Cogen",C12150="Commercial NAICS Non-Cogen",C12150="industrial NAICS Cogen", C12150="industrial NAICS non-cogen")),FALSE,TRUE))</f>
        <v>1</v>
      </c>
      <c r="M12150">
        <f t="shared" si="568"/>
        <v>0.8442694663167104</v>
      </c>
      <c r="N12150">
        <f t="shared" si="569"/>
        <v>1</v>
      </c>
    </row>
    <row r="12151" spans="1:14" x14ac:dyDescent="0.2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s="32" t="str">
        <f t="shared" si="567"/>
        <v/>
      </c>
      <c r="J12151" t="str">
        <f>IF(K12151="natural gas",VLOOKUP(D12151,'Cross-Page Data'!$I$4:$J$13,2,FALSE),IF(K12151="solar",VLOOKUP('Form 923'!D12151,'Cross-Page Data'!$I$14:$J$117,2,FALSE),K12151))</f>
        <v>other</v>
      </c>
      <c r="K12151" t="str">
        <f>VLOOKUP(E12151,'Cross-Page Data'!$D$4:$F$48,3,FALSE)</f>
        <v>other</v>
      </c>
      <c r="L12151" t="b">
        <f>IF(AND($P$6=FALSE,OR(C12151="Commercial NAICS Cogen",C12151="Industrial NAICS Cogen",C12151="NAICS-22 Cogen")),FALSE,IF(AND($P$7=FALSE,OR(C12151="Commercial NAICS Cogen",C12151="Commercial NAICS Non-Cogen",C12151="industrial NAICS Cogen", C12151="industrial NAICS non-cogen")),FALSE,TRUE))</f>
        <v>1</v>
      </c>
      <c r="M12151">
        <f t="shared" si="568"/>
        <v>1.6233766233766235E-3</v>
      </c>
      <c r="N12151">
        <f t="shared" si="569"/>
        <v>0</v>
      </c>
    </row>
    <row r="12152" spans="1:14" x14ac:dyDescent="0.2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s="32">
        <f t="shared" si="567"/>
        <v>8902002.6132636461</v>
      </c>
      <c r="J12152" t="str">
        <f>IF(K12152="natural gas",VLOOKUP(D12152,'Cross-Page Data'!$I$4:$J$13,2,FALSE),IF(K12152="solar",VLOOKUP('Form 923'!D12152,'Cross-Page Data'!$I$14:$J$117,2,FALSE),K12152))</f>
        <v>solar pv</v>
      </c>
      <c r="K12152" t="str">
        <f>VLOOKUP(E12152,'Cross-Page Data'!$D$4:$F$48,3,FALSE)</f>
        <v>solar</v>
      </c>
      <c r="L12152" t="b">
        <f>IF(AND($P$6=FALSE,OR(C12152="Commercial NAICS Cogen",C12152="Industrial NAICS Cogen",C12152="NAICS-22 Cogen")),FALSE,IF(AND($P$7=FALSE,OR(C12152="Commercial NAICS Cogen",C12152="Commercial NAICS Non-Cogen",C12152="industrial NAICS Cogen", C12152="industrial NAICS non-cogen")),FALSE,TRUE))</f>
        <v>1</v>
      </c>
      <c r="M12152">
        <f t="shared" si="568"/>
        <v>0.47303689687795647</v>
      </c>
      <c r="N12152">
        <f t="shared" si="569"/>
        <v>1</v>
      </c>
    </row>
    <row r="12153" spans="1:14" x14ac:dyDescent="0.2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s="32">
        <f t="shared" si="567"/>
        <v>8902178.3806000818</v>
      </c>
      <c r="J12153" t="str">
        <f>IF(K12153="natural gas",VLOOKUP(D12153,'Cross-Page Data'!$I$4:$J$13,2,FALSE),IF(K12153="solar",VLOOKUP('Form 923'!D12153,'Cross-Page Data'!$I$14:$J$117,2,FALSE),K12153))</f>
        <v>solar pv</v>
      </c>
      <c r="K12153" t="str">
        <f>VLOOKUP(E12153,'Cross-Page Data'!$D$4:$F$48,3,FALSE)</f>
        <v>solar</v>
      </c>
      <c r="L12153" t="b">
        <f>IF(AND($P$6=FALSE,OR(C12153="Commercial NAICS Cogen",C12153="Industrial NAICS Cogen",C12153="NAICS-22 Cogen")),FALSE,IF(AND($P$7=FALSE,OR(C12153="Commercial NAICS Cogen",C12153="Commercial NAICS Non-Cogen",C12153="industrial NAICS Cogen", C12153="industrial NAICS non-cogen")),FALSE,TRUE))</f>
        <v>1</v>
      </c>
      <c r="M12153">
        <f t="shared" si="568"/>
        <v>0.18953011668243455</v>
      </c>
      <c r="N12153">
        <f t="shared" si="569"/>
        <v>1</v>
      </c>
    </row>
    <row r="12154" spans="1:14" x14ac:dyDescent="0.2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s="32">
        <f t="shared" si="567"/>
        <v>8902008.5052953847</v>
      </c>
      <c r="J12154" t="str">
        <f>IF(K12154="natural gas",VLOOKUP(D12154,'Cross-Page Data'!$I$4:$J$13,2,FALSE),IF(K12154="solar",VLOOKUP('Form 923'!D12154,'Cross-Page Data'!$I$14:$J$117,2,FALSE),K12154))</f>
        <v>wind</v>
      </c>
      <c r="K12154" t="str">
        <f>VLOOKUP(E12154,'Cross-Page Data'!$D$4:$F$48,3,FALSE)</f>
        <v>wind</v>
      </c>
      <c r="L12154" t="b">
        <f>IF(AND($P$6=FALSE,OR(C12154="Commercial NAICS Cogen",C12154="Industrial NAICS Cogen",C12154="NAICS-22 Cogen")),FALSE,IF(AND($P$7=FALSE,OR(C12154="Commercial NAICS Cogen",C12154="Commercial NAICS Non-Cogen",C12154="industrial NAICS Cogen", C12154="industrial NAICS non-cogen")),FALSE,TRUE))</f>
        <v>1</v>
      </c>
      <c r="M12154">
        <f t="shared" si="568"/>
        <v>0.18372703412073491</v>
      </c>
      <c r="N12154">
        <f t="shared" si="569"/>
        <v>1</v>
      </c>
    </row>
    <row r="12155" spans="1:14" x14ac:dyDescent="0.2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s="32">
        <f t="shared" si="567"/>
        <v>8901990.2365752906</v>
      </c>
      <c r="J12155" t="str">
        <f>IF(K12155="natural gas",VLOOKUP(D12155,'Cross-Page Data'!$I$4:$J$13,2,FALSE),IF(K12155="solar",VLOOKUP('Form 923'!D12155,'Cross-Page Data'!$I$14:$J$117,2,FALSE),K12155))</f>
        <v>solar pv</v>
      </c>
      <c r="K12155" t="str">
        <f>VLOOKUP(E12155,'Cross-Page Data'!$D$4:$F$48,3,FALSE)</f>
        <v>solar</v>
      </c>
      <c r="L12155" t="b">
        <f>IF(AND($P$6=FALSE,OR(C12155="Commercial NAICS Cogen",C12155="Industrial NAICS Cogen",C12155="NAICS-22 Cogen")),FALSE,IF(AND($P$7=FALSE,OR(C12155="Commercial NAICS Cogen",C12155="Commercial NAICS Non-Cogen",C12155="industrial NAICS Cogen", C12155="industrial NAICS non-cogen")),FALSE,TRUE))</f>
        <v>1</v>
      </c>
      <c r="M12155">
        <f t="shared" si="568"/>
        <v>0.55156102175969723</v>
      </c>
      <c r="N12155">
        <f t="shared" si="569"/>
        <v>1</v>
      </c>
    </row>
    <row r="12156" spans="1:14" x14ac:dyDescent="0.2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s="32">
        <f t="shared" si="567"/>
        <v>8901995.8296097703</v>
      </c>
      <c r="J12156" t="str">
        <f>IF(K12156="natural gas",VLOOKUP(D12156,'Cross-Page Data'!$I$4:$J$13,2,FALSE),IF(K12156="solar",VLOOKUP('Form 923'!D12156,'Cross-Page Data'!$I$14:$J$117,2,FALSE),K12156))</f>
        <v>solar pv</v>
      </c>
      <c r="K12156" t="str">
        <f>VLOOKUP(E12156,'Cross-Page Data'!$D$4:$F$48,3,FALSE)</f>
        <v>solar</v>
      </c>
      <c r="L12156" t="b">
        <f>IF(AND($P$6=FALSE,OR(C12156="Commercial NAICS Cogen",C12156="Industrial NAICS Cogen",C12156="NAICS-22 Cogen")),FALSE,IF(AND($P$7=FALSE,OR(C12156="Commercial NAICS Cogen",C12156="Commercial NAICS Non-Cogen",C12156="industrial NAICS Cogen", C12156="industrial NAICS non-cogen")),FALSE,TRUE))</f>
        <v>1</v>
      </c>
      <c r="M12156">
        <f t="shared" si="568"/>
        <v>0.52317880794701987</v>
      </c>
      <c r="N12156">
        <f t="shared" si="569"/>
        <v>1</v>
      </c>
    </row>
    <row r="12157" spans="1:14" x14ac:dyDescent="0.2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s="32">
        <f t="shared" si="567"/>
        <v>8902007.6125083957</v>
      </c>
      <c r="J12157" t="str">
        <f>IF(K12157="natural gas",VLOOKUP(D12157,'Cross-Page Data'!$I$4:$J$13,2,FALSE),IF(K12157="solar",VLOOKUP('Form 923'!D12157,'Cross-Page Data'!$I$14:$J$117,2,FALSE),K12157))</f>
        <v>solar pv</v>
      </c>
      <c r="K12157" t="str">
        <f>VLOOKUP(E12157,'Cross-Page Data'!$D$4:$F$48,3,FALSE)</f>
        <v>solar</v>
      </c>
      <c r="L12157" t="b">
        <f>IF(AND($P$6=FALSE,OR(C12157="Commercial NAICS Cogen",C12157="Industrial NAICS Cogen",C12157="NAICS-22 Cogen")),FALSE,IF(AND($P$7=FALSE,OR(C12157="Commercial NAICS Cogen",C12157="Commercial NAICS Non-Cogen",C12157="industrial NAICS Cogen", C12157="industrial NAICS non-cogen")),FALSE,TRUE))</f>
        <v>1</v>
      </c>
      <c r="M12157">
        <f t="shared" si="568"/>
        <v>0.44717754651529484</v>
      </c>
      <c r="N12157">
        <f t="shared" si="569"/>
        <v>1</v>
      </c>
    </row>
    <row r="12158" spans="1:14" x14ac:dyDescent="0.2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s="32">
        <f t="shared" si="567"/>
        <v>10666666.666666666</v>
      </c>
      <c r="J12158" t="str">
        <f>IF(K12158="natural gas",VLOOKUP(D12158,'Cross-Page Data'!$I$4:$J$13,2,FALSE),IF(K12158="solar",VLOOKUP('Form 923'!D12158,'Cross-Page Data'!$I$14:$J$117,2,FALSE),K12158))</f>
        <v>heavy or residual fuel oil</v>
      </c>
      <c r="K12158" t="str">
        <f>VLOOKUP(E12158,'Cross-Page Data'!$D$4:$F$48,3,FALSE)</f>
        <v>heavy or residual fuel oil</v>
      </c>
      <c r="L12158" t="b">
        <f>IF(AND($P$6=FALSE,OR(C12158="Commercial NAICS Cogen",C12158="Industrial NAICS Cogen",C12158="NAICS-22 Cogen")),FALSE,IF(AND($P$7=FALSE,OR(C12158="Commercial NAICS Cogen",C12158="Commercial NAICS Non-Cogen",C12158="industrial NAICS Cogen", C12158="industrial NAICS non-cogen")),FALSE,TRUE))</f>
        <v>1</v>
      </c>
      <c r="M12158">
        <f t="shared" si="568"/>
        <v>0.33373493975903612</v>
      </c>
      <c r="N12158">
        <f t="shared" si="569"/>
        <v>1</v>
      </c>
    </row>
    <row r="12159" spans="1:14" x14ac:dyDescent="0.2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s="32">
        <f t="shared" si="567"/>
        <v>8901998.4031492472</v>
      </c>
      <c r="J12159" t="str">
        <f>IF(K12159="natural gas",VLOOKUP(D12159,'Cross-Page Data'!$I$4:$J$13,2,FALSE),IF(K12159="solar",VLOOKUP('Form 923'!D12159,'Cross-Page Data'!$I$14:$J$117,2,FALSE),K12159))</f>
        <v>wind</v>
      </c>
      <c r="K12159" t="str">
        <f>VLOOKUP(E12159,'Cross-Page Data'!$D$4:$F$48,3,FALSE)</f>
        <v>wind</v>
      </c>
      <c r="L12159" t="b">
        <f>IF(AND($P$6=FALSE,OR(C12159="Commercial NAICS Cogen",C12159="Industrial NAICS Cogen",C12159="NAICS-22 Cogen")),FALSE,IF(AND($P$7=FALSE,OR(C12159="Commercial NAICS Cogen",C12159="Commercial NAICS Non-Cogen",C12159="industrial NAICS Cogen", C12159="industrial NAICS non-cogen")),FALSE,TRUE))</f>
        <v>1</v>
      </c>
      <c r="M12159">
        <f t="shared" si="568"/>
        <v>0.61854768153980755</v>
      </c>
      <c r="N12159">
        <f t="shared" si="569"/>
        <v>1</v>
      </c>
    </row>
    <row r="12160" spans="1:14" x14ac:dyDescent="0.2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s="32">
        <f t="shared" si="567"/>
        <v>8902000.8716268633</v>
      </c>
      <c r="J12160" t="str">
        <f>IF(K12160="natural gas",VLOOKUP(D12160,'Cross-Page Data'!$I$4:$J$13,2,FALSE),IF(K12160="solar",VLOOKUP('Form 923'!D12160,'Cross-Page Data'!$I$14:$J$117,2,FALSE),K12160))</f>
        <v>wind</v>
      </c>
      <c r="K12160" t="str">
        <f>VLOOKUP(E12160,'Cross-Page Data'!$D$4:$F$48,3,FALSE)</f>
        <v>wind</v>
      </c>
      <c r="L12160" t="b">
        <f>IF(AND($P$6=FALSE,OR(C12160="Commercial NAICS Cogen",C12160="Industrial NAICS Cogen",C12160="NAICS-22 Cogen")),FALSE,IF(AND($P$7=FALSE,OR(C12160="Commercial NAICS Cogen",C12160="Commercial NAICS Non-Cogen",C12160="industrial NAICS Cogen", C12160="industrial NAICS non-cogen")),FALSE,TRUE))</f>
        <v>1</v>
      </c>
      <c r="M12160">
        <f t="shared" si="568"/>
        <v>0.40769903762029747</v>
      </c>
      <c r="N12160">
        <f t="shared" si="569"/>
        <v>1</v>
      </c>
    </row>
    <row r="12161" spans="1:14" x14ac:dyDescent="0.2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s="32">
        <f t="shared" si="567"/>
        <v>8897601.0966415349</v>
      </c>
      <c r="J12161" t="str">
        <f>IF(K12161="natural gas",VLOOKUP(D12161,'Cross-Page Data'!$I$4:$J$13,2,FALSE),IF(K12161="solar",VLOOKUP('Form 923'!D12161,'Cross-Page Data'!$I$14:$J$117,2,FALSE),K12161))</f>
        <v>natural gas peaker</v>
      </c>
      <c r="K12161" t="str">
        <f>VLOOKUP(E12161,'Cross-Page Data'!$D$4:$F$48,3,FALSE)</f>
        <v>natural gas</v>
      </c>
      <c r="L12161" t="b">
        <f>IF(AND($P$6=FALSE,OR(C12161="Commercial NAICS Cogen",C12161="Industrial NAICS Cogen",C12161="NAICS-22 Cogen")),FALSE,IF(AND($P$7=FALSE,OR(C12161="Commercial NAICS Cogen",C12161="Commercial NAICS Non-Cogen",C12161="industrial NAICS Cogen", C12161="industrial NAICS non-cogen")),FALSE,TRUE))</f>
        <v>1</v>
      </c>
      <c r="M12161">
        <f t="shared" si="568"/>
        <v>0.562962962962963</v>
      </c>
      <c r="N12161">
        <f t="shared" si="569"/>
        <v>1</v>
      </c>
    </row>
    <row r="12162" spans="1:14" x14ac:dyDescent="0.2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s="32">
        <f t="shared" si="567"/>
        <v>8902004.1795510463</v>
      </c>
      <c r="J12162" t="str">
        <f>IF(K12162="natural gas",VLOOKUP(D12162,'Cross-Page Data'!$I$4:$J$13,2,FALSE),IF(K12162="solar",VLOOKUP('Form 923'!D12162,'Cross-Page Data'!$I$14:$J$117,2,FALSE),K12162))</f>
        <v>solar pv</v>
      </c>
      <c r="K12162" t="str">
        <f>VLOOKUP(E12162,'Cross-Page Data'!$D$4:$F$48,3,FALSE)</f>
        <v>solar</v>
      </c>
      <c r="L12162" t="b">
        <f>IF(AND($P$6=FALSE,OR(C12162="Commercial NAICS Cogen",C12162="Industrial NAICS Cogen",C12162="NAICS-22 Cogen")),FALSE,IF(AND($P$7=FALSE,OR(C12162="Commercial NAICS Cogen",C12162="Commercial NAICS Non-Cogen",C12162="industrial NAICS Cogen", C12162="industrial NAICS non-cogen")),FALSE,TRUE))</f>
        <v>1</v>
      </c>
      <c r="M12162">
        <f t="shared" si="568"/>
        <v>0.46263008514664145</v>
      </c>
      <c r="N12162">
        <f t="shared" si="569"/>
        <v>1</v>
      </c>
    </row>
    <row r="12163" spans="1:14" x14ac:dyDescent="0.2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s="32">
        <f t="shared" si="567"/>
        <v>8902022.7560050562</v>
      </c>
      <c r="J12163" t="str">
        <f>IF(K12163="natural gas",VLOOKUP(D12163,'Cross-Page Data'!$I$4:$J$13,2,FALSE),IF(K12163="solar",VLOOKUP('Form 923'!D12163,'Cross-Page Data'!$I$14:$J$117,2,FALSE),K12163))</f>
        <v>solar pv</v>
      </c>
      <c r="K12163" t="str">
        <f>VLOOKUP(E12163,'Cross-Page Data'!$D$4:$F$48,3,FALSE)</f>
        <v>solar</v>
      </c>
      <c r="L12163" t="b">
        <f>IF(AND($P$6=FALSE,OR(C12163="Commercial NAICS Cogen",C12163="Industrial NAICS Cogen",C12163="NAICS-22 Cogen")),FALSE,IF(AND($P$7=FALSE,OR(C12163="Commercial NAICS Cogen",C12163="Commercial NAICS Non-Cogen",C12163="industrial NAICS Cogen", C12163="industrial NAICS non-cogen")),FALSE,TRUE))</f>
        <v>1</v>
      </c>
      <c r="M12163">
        <f t="shared" si="568"/>
        <v>0.39388205613371174</v>
      </c>
      <c r="N12163">
        <f t="shared" si="569"/>
        <v>1</v>
      </c>
    </row>
    <row r="12164" spans="1:14" x14ac:dyDescent="0.2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s="32">
        <f t="shared" si="567"/>
        <v>8902056.5018695462</v>
      </c>
      <c r="J12164" t="str">
        <f>IF(K12164="natural gas",VLOOKUP(D12164,'Cross-Page Data'!$I$4:$J$13,2,FALSE),IF(K12164="solar",VLOOKUP('Form 923'!D12164,'Cross-Page Data'!$I$14:$J$117,2,FALSE),K12164))</f>
        <v>solar pv</v>
      </c>
      <c r="K12164" t="str">
        <f>VLOOKUP(E12164,'Cross-Page Data'!$D$4:$F$48,3,FALSE)</f>
        <v>solar</v>
      </c>
      <c r="L12164" t="b">
        <f>IF(AND($P$6=FALSE,OR(C12164="Commercial NAICS Cogen",C12164="Industrial NAICS Cogen",C12164="NAICS-22 Cogen")),FALSE,IF(AND($P$7=FALSE,OR(C12164="Commercial NAICS Cogen",C12164="Commercial NAICS Non-Cogen",C12164="industrial NAICS Cogen", C12164="industrial NAICS non-cogen")),FALSE,TRUE))</f>
        <v>1</v>
      </c>
      <c r="M12164">
        <f t="shared" si="568"/>
        <v>0.32923368022705773</v>
      </c>
      <c r="N12164">
        <f t="shared" si="569"/>
        <v>1</v>
      </c>
    </row>
    <row r="12165" spans="1:14" x14ac:dyDescent="0.2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s="32">
        <f t="shared" si="567"/>
        <v>8902189.7810218986</v>
      </c>
      <c r="J12165" t="str">
        <f>IF(K12165="natural gas",VLOOKUP(D12165,'Cross-Page Data'!$I$4:$J$13,2,FALSE),IF(K12165="solar",VLOOKUP('Form 923'!D12165,'Cross-Page Data'!$I$14:$J$117,2,FALSE),K12165))</f>
        <v>solar pv</v>
      </c>
      <c r="K12165" t="str">
        <f>VLOOKUP(E12165,'Cross-Page Data'!$D$4:$F$48,3,FALSE)</f>
        <v>solar</v>
      </c>
      <c r="L12165" t="b">
        <f>IF(AND($P$6=FALSE,OR(C12165="Commercial NAICS Cogen",C12165="Industrial NAICS Cogen",C12165="NAICS-22 Cogen")),FALSE,IF(AND($P$7=FALSE,OR(C12165="Commercial NAICS Cogen",C12165="Commercial NAICS Non-Cogen",C12165="industrial NAICS Cogen", C12165="industrial NAICS non-cogen")),FALSE,TRUE))</f>
        <v>1</v>
      </c>
      <c r="M12165">
        <f t="shared" si="568"/>
        <v>0.17943866288237148</v>
      </c>
      <c r="N12165">
        <f t="shared" si="569"/>
        <v>1</v>
      </c>
    </row>
    <row r="12166" spans="1:14" x14ac:dyDescent="0.2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s="32">
        <f t="shared" si="567"/>
        <v>8901908.9236430544</v>
      </c>
      <c r="J12166" t="str">
        <f>IF(K12166="natural gas",VLOOKUP(D12166,'Cross-Page Data'!$I$4:$J$13,2,FALSE),IF(K12166="solar",VLOOKUP('Form 923'!D12166,'Cross-Page Data'!$I$14:$J$117,2,FALSE),K12166))</f>
        <v>solar pv</v>
      </c>
      <c r="K12166" t="str">
        <f>VLOOKUP(E12166,'Cross-Page Data'!$D$4:$F$48,3,FALSE)</f>
        <v>solar</v>
      </c>
      <c r="L12166" t="b">
        <f>IF(AND($P$6=FALSE,OR(C12166="Commercial NAICS Cogen",C12166="Industrial NAICS Cogen",C12166="NAICS-22 Cogen")),FALSE,IF(AND($P$7=FALSE,OR(C12166="Commercial NAICS Cogen",C12166="Commercial NAICS Non-Cogen",C12166="industrial NAICS Cogen", C12166="industrial NAICS non-cogen")),FALSE,TRUE))</f>
        <v>1</v>
      </c>
      <c r="M12166">
        <f t="shared" si="568"/>
        <v>0.69883317565436776</v>
      </c>
      <c r="N12166">
        <f t="shared" si="569"/>
        <v>1</v>
      </c>
    </row>
    <row r="12167" spans="1:14" x14ac:dyDescent="0.2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s="32">
        <f t="shared" ref="I12167:I12230" si="570">IFERROR(F12167/G12167*10^6,"")</f>
        <v>8902000.7188211326</v>
      </c>
      <c r="J12167" t="str">
        <f>IF(K12167="natural gas",VLOOKUP(D12167,'Cross-Page Data'!$I$4:$J$13,2,FALSE),IF(K12167="solar",VLOOKUP('Form 923'!D12167,'Cross-Page Data'!$I$14:$J$117,2,FALSE),K12167))</f>
        <v>solar pv</v>
      </c>
      <c r="K12167" t="str">
        <f>VLOOKUP(E12167,'Cross-Page Data'!$D$4:$F$48,3,FALSE)</f>
        <v>solar</v>
      </c>
      <c r="L12167" t="b">
        <f>IF(AND($P$6=FALSE,OR(C12167="Commercial NAICS Cogen",C12167="Industrial NAICS Cogen",C12167="NAICS-22 Cogen")),FALSE,IF(AND($P$7=FALSE,OR(C12167="Commercial NAICS Cogen",C12167="Commercial NAICS Non-Cogen",C12167="industrial NAICS Cogen", C12167="industrial NAICS non-cogen")),FALSE,TRUE))</f>
        <v>1</v>
      </c>
      <c r="M12167">
        <f t="shared" ref="M12167:M12230" si="571">(COUNTIFS($J$6:$J$14148,J12167,$I$6:$I$14148,"&gt;"&amp;I12167)+1)/COUNTIFS($J$6:$J$14148,J12167)</f>
        <v>0.48785871964679911</v>
      </c>
      <c r="N12167">
        <f t="shared" ref="N12167:N12230" si="572">IF(OR(M12167&gt;0.95,M12167&lt;0.05),0,1)</f>
        <v>1</v>
      </c>
    </row>
    <row r="12168" spans="1:14" x14ac:dyDescent="0.2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s="32">
        <f t="shared" si="570"/>
        <v>8901995.9632204529</v>
      </c>
      <c r="J12168" t="str">
        <f>IF(K12168="natural gas",VLOOKUP(D12168,'Cross-Page Data'!$I$4:$J$13,2,FALSE),IF(K12168="solar",VLOOKUP('Form 923'!D12168,'Cross-Page Data'!$I$14:$J$117,2,FALSE),K12168))</f>
        <v>solar pv</v>
      </c>
      <c r="K12168" t="str">
        <f>VLOOKUP(E12168,'Cross-Page Data'!$D$4:$F$48,3,FALSE)</f>
        <v>solar</v>
      </c>
      <c r="L12168" t="b">
        <f>IF(AND($P$6=FALSE,OR(C12168="Commercial NAICS Cogen",C12168="Industrial NAICS Cogen",C12168="NAICS-22 Cogen")),FALSE,IF(AND($P$7=FALSE,OR(C12168="Commercial NAICS Cogen",C12168="Commercial NAICS Non-Cogen",C12168="industrial NAICS Cogen", C12168="industrial NAICS non-cogen")),FALSE,TRUE))</f>
        <v>1</v>
      </c>
      <c r="M12168">
        <f t="shared" si="571"/>
        <v>0.52286345001576795</v>
      </c>
      <c r="N12168">
        <f t="shared" si="572"/>
        <v>1</v>
      </c>
    </row>
    <row r="12169" spans="1:14" x14ac:dyDescent="0.2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s="32">
        <f t="shared" si="570"/>
        <v>8901892.4302788842</v>
      </c>
      <c r="J12169" t="str">
        <f>IF(K12169="natural gas",VLOOKUP(D12169,'Cross-Page Data'!$I$4:$J$13,2,FALSE),IF(K12169="solar",VLOOKUP('Form 923'!D12169,'Cross-Page Data'!$I$14:$J$117,2,FALSE),K12169))</f>
        <v>solar pv</v>
      </c>
      <c r="K12169" t="str">
        <f>VLOOKUP(E12169,'Cross-Page Data'!$D$4:$F$48,3,FALSE)</f>
        <v>solar</v>
      </c>
      <c r="L12169" t="b">
        <f>IF(AND($P$6=FALSE,OR(C12169="Commercial NAICS Cogen",C12169="Industrial NAICS Cogen",C12169="NAICS-22 Cogen")),FALSE,IF(AND($P$7=FALSE,OR(C12169="Commercial NAICS Cogen",C12169="Commercial NAICS Non-Cogen",C12169="industrial NAICS Cogen", C12169="industrial NAICS non-cogen")),FALSE,TRUE))</f>
        <v>1</v>
      </c>
      <c r="M12169">
        <f t="shared" si="571"/>
        <v>0.71901608325449384</v>
      </c>
      <c r="N12169">
        <f t="shared" si="572"/>
        <v>1</v>
      </c>
    </row>
    <row r="12170" spans="1:14" x14ac:dyDescent="0.2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s="32">
        <f t="shared" si="570"/>
        <v>8902246.7481277101</v>
      </c>
      <c r="J12170" t="str">
        <f>IF(K12170="natural gas",VLOOKUP(D12170,'Cross-Page Data'!$I$4:$J$13,2,FALSE),IF(K12170="solar",VLOOKUP('Form 923'!D12170,'Cross-Page Data'!$I$14:$J$117,2,FALSE),K12170))</f>
        <v>solar pv</v>
      </c>
      <c r="K12170" t="str">
        <f>VLOOKUP(E12170,'Cross-Page Data'!$D$4:$F$48,3,FALSE)</f>
        <v>solar</v>
      </c>
      <c r="L12170" t="b">
        <f>IF(AND($P$6=FALSE,OR(C12170="Commercial NAICS Cogen",C12170="Industrial NAICS Cogen",C12170="NAICS-22 Cogen")),FALSE,IF(AND($P$7=FALSE,OR(C12170="Commercial NAICS Cogen",C12170="Commercial NAICS Non-Cogen",C12170="industrial NAICS Cogen", C12170="industrial NAICS non-cogen")),FALSE,TRUE))</f>
        <v>1</v>
      </c>
      <c r="M12170">
        <f t="shared" si="571"/>
        <v>0.1479028697571744</v>
      </c>
      <c r="N12170">
        <f t="shared" si="572"/>
        <v>1</v>
      </c>
    </row>
    <row r="12171" spans="1:14" x14ac:dyDescent="0.2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s="32">
        <f t="shared" si="570"/>
        <v>8902175.1640004609</v>
      </c>
      <c r="J12171" t="str">
        <f>IF(K12171="natural gas",VLOOKUP(D12171,'Cross-Page Data'!$I$4:$J$13,2,FALSE),IF(K12171="solar",VLOOKUP('Form 923'!D12171,'Cross-Page Data'!$I$14:$J$117,2,FALSE),K12171))</f>
        <v>solar pv</v>
      </c>
      <c r="K12171" t="str">
        <f>VLOOKUP(E12171,'Cross-Page Data'!$D$4:$F$48,3,FALSE)</f>
        <v>solar</v>
      </c>
      <c r="L12171" t="b">
        <f>IF(AND($P$6=FALSE,OR(C12171="Commercial NAICS Cogen",C12171="Industrial NAICS Cogen",C12171="NAICS-22 Cogen")),FALSE,IF(AND($P$7=FALSE,OR(C12171="Commercial NAICS Cogen",C12171="Commercial NAICS Non-Cogen",C12171="industrial NAICS Cogen", C12171="industrial NAICS non-cogen")),FALSE,TRUE))</f>
        <v>1</v>
      </c>
      <c r="M12171">
        <f t="shared" si="571"/>
        <v>0.19142226426994638</v>
      </c>
      <c r="N12171">
        <f t="shared" si="572"/>
        <v>1</v>
      </c>
    </row>
    <row r="12172" spans="1:14" x14ac:dyDescent="0.2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s="32">
        <f t="shared" si="570"/>
        <v>8901842.9092342556</v>
      </c>
      <c r="J12172" t="str">
        <f>IF(K12172="natural gas",VLOOKUP(D12172,'Cross-Page Data'!$I$4:$J$13,2,FALSE),IF(K12172="solar",VLOOKUP('Form 923'!D12172,'Cross-Page Data'!$I$14:$J$117,2,FALSE),K12172))</f>
        <v>solar pv</v>
      </c>
      <c r="K12172" t="str">
        <f>VLOOKUP(E12172,'Cross-Page Data'!$D$4:$F$48,3,FALSE)</f>
        <v>solar</v>
      </c>
      <c r="L12172" t="b">
        <f>IF(AND($P$6=FALSE,OR(C12172="Commercial NAICS Cogen",C12172="Industrial NAICS Cogen",C12172="NAICS-22 Cogen")),FALSE,IF(AND($P$7=FALSE,OR(C12172="Commercial NAICS Cogen",C12172="Commercial NAICS Non-Cogen",C12172="industrial NAICS Cogen", C12172="industrial NAICS non-cogen")),FALSE,TRUE))</f>
        <v>1</v>
      </c>
      <c r="M12172">
        <f t="shared" si="571"/>
        <v>0.76915799432355725</v>
      </c>
      <c r="N12172">
        <f t="shared" si="572"/>
        <v>1</v>
      </c>
    </row>
    <row r="12173" spans="1:14" x14ac:dyDescent="0.2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s="32">
        <f t="shared" si="570"/>
        <v>8902037.3693655655</v>
      </c>
      <c r="J12173" t="str">
        <f>IF(K12173="natural gas",VLOOKUP(D12173,'Cross-Page Data'!$I$4:$J$13,2,FALSE),IF(K12173="solar",VLOOKUP('Form 923'!D12173,'Cross-Page Data'!$I$14:$J$117,2,FALSE),K12173))</f>
        <v>solar pv</v>
      </c>
      <c r="K12173" t="str">
        <f>VLOOKUP(E12173,'Cross-Page Data'!$D$4:$F$48,3,FALSE)</f>
        <v>solar</v>
      </c>
      <c r="L12173" t="b">
        <f>IF(AND($P$6=FALSE,OR(C12173="Commercial NAICS Cogen",C12173="Industrial NAICS Cogen",C12173="NAICS-22 Cogen")),FALSE,IF(AND($P$7=FALSE,OR(C12173="Commercial NAICS Cogen",C12173="Commercial NAICS Non-Cogen",C12173="industrial NAICS Cogen", C12173="industrial NAICS non-cogen")),FALSE,TRUE))</f>
        <v>1</v>
      </c>
      <c r="M12173">
        <f t="shared" si="571"/>
        <v>0.36329233680227058</v>
      </c>
      <c r="N12173">
        <f t="shared" si="572"/>
        <v>1</v>
      </c>
    </row>
    <row r="12174" spans="1:14" x14ac:dyDescent="0.2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s="32">
        <f t="shared" si="570"/>
        <v>8901838.9018389024</v>
      </c>
      <c r="J12174" t="str">
        <f>IF(K12174="natural gas",VLOOKUP(D12174,'Cross-Page Data'!$I$4:$J$13,2,FALSE),IF(K12174="solar",VLOOKUP('Form 923'!D12174,'Cross-Page Data'!$I$14:$J$117,2,FALSE),K12174))</f>
        <v>solar pv</v>
      </c>
      <c r="K12174" t="str">
        <f>VLOOKUP(E12174,'Cross-Page Data'!$D$4:$F$48,3,FALSE)</f>
        <v>solar</v>
      </c>
      <c r="L12174" t="b">
        <f>IF(AND($P$6=FALSE,OR(C12174="Commercial NAICS Cogen",C12174="Industrial NAICS Cogen",C12174="NAICS-22 Cogen")),FALSE,IF(AND($P$7=FALSE,OR(C12174="Commercial NAICS Cogen",C12174="Commercial NAICS Non-Cogen",C12174="industrial NAICS Cogen", C12174="industrial NAICS non-cogen")),FALSE,TRUE))</f>
        <v>1</v>
      </c>
      <c r="M12174">
        <f t="shared" si="571"/>
        <v>0.7729422894985809</v>
      </c>
      <c r="N12174">
        <f t="shared" si="572"/>
        <v>1</v>
      </c>
    </row>
    <row r="12175" spans="1:14" x14ac:dyDescent="0.2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s="32">
        <f t="shared" si="570"/>
        <v>8902055.8002936859</v>
      </c>
      <c r="J12175" t="str">
        <f>IF(K12175="natural gas",VLOOKUP(D12175,'Cross-Page Data'!$I$4:$J$13,2,FALSE),IF(K12175="solar",VLOOKUP('Form 923'!D12175,'Cross-Page Data'!$I$14:$J$117,2,FALSE),K12175))</f>
        <v>solar pv</v>
      </c>
      <c r="K12175" t="str">
        <f>VLOOKUP(E12175,'Cross-Page Data'!$D$4:$F$48,3,FALSE)</f>
        <v>solar</v>
      </c>
      <c r="L12175" t="b">
        <f>IF(AND($P$6=FALSE,OR(C12175="Commercial NAICS Cogen",C12175="Industrial NAICS Cogen",C12175="NAICS-22 Cogen")),FALSE,IF(AND($P$7=FALSE,OR(C12175="Commercial NAICS Cogen",C12175="Commercial NAICS Non-Cogen",C12175="industrial NAICS Cogen", C12175="industrial NAICS non-cogen")),FALSE,TRUE))</f>
        <v>1</v>
      </c>
      <c r="M12175">
        <f t="shared" si="571"/>
        <v>0.3304951119520656</v>
      </c>
      <c r="N12175">
        <f t="shared" si="572"/>
        <v>1</v>
      </c>
    </row>
    <row r="12176" spans="1:14" x14ac:dyDescent="0.2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s="32">
        <f t="shared" si="570"/>
        <v>8901748.8076311592</v>
      </c>
      <c r="J12176" t="str">
        <f>IF(K12176="natural gas",VLOOKUP(D12176,'Cross-Page Data'!$I$4:$J$13,2,FALSE),IF(K12176="solar",VLOOKUP('Form 923'!D12176,'Cross-Page Data'!$I$14:$J$117,2,FALSE),K12176))</f>
        <v>solar pv</v>
      </c>
      <c r="K12176" t="str">
        <f>VLOOKUP(E12176,'Cross-Page Data'!$D$4:$F$48,3,FALSE)</f>
        <v>solar</v>
      </c>
      <c r="L12176" t="b">
        <f>IF(AND($P$6=FALSE,OR(C12176="Commercial NAICS Cogen",C12176="Industrial NAICS Cogen",C12176="NAICS-22 Cogen")),FALSE,IF(AND($P$7=FALSE,OR(C12176="Commercial NAICS Cogen",C12176="Commercial NAICS Non-Cogen",C12176="industrial NAICS Cogen", C12176="industrial NAICS non-cogen")),FALSE,TRUE))</f>
        <v>1</v>
      </c>
      <c r="M12176">
        <f t="shared" si="571"/>
        <v>0.82907600126143177</v>
      </c>
      <c r="N12176">
        <f t="shared" si="572"/>
        <v>1</v>
      </c>
    </row>
    <row r="12177" spans="1:14" x14ac:dyDescent="0.2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s="32">
        <f t="shared" si="570"/>
        <v>8901930.6713470835</v>
      </c>
      <c r="J12177" t="str">
        <f>IF(K12177="natural gas",VLOOKUP(D12177,'Cross-Page Data'!$I$4:$J$13,2,FALSE),IF(K12177="solar",VLOOKUP('Form 923'!D12177,'Cross-Page Data'!$I$14:$J$117,2,FALSE),K12177))</f>
        <v>solar pv</v>
      </c>
      <c r="K12177" t="str">
        <f>VLOOKUP(E12177,'Cross-Page Data'!$D$4:$F$48,3,FALSE)</f>
        <v>solar</v>
      </c>
      <c r="L12177" t="b">
        <f>IF(AND($P$6=FALSE,OR(C12177="Commercial NAICS Cogen",C12177="Industrial NAICS Cogen",C12177="NAICS-22 Cogen")),FALSE,IF(AND($P$7=FALSE,OR(C12177="Commercial NAICS Cogen",C12177="Commercial NAICS Non-Cogen",C12177="industrial NAICS Cogen", C12177="industrial NAICS non-cogen")),FALSE,TRUE))</f>
        <v>1</v>
      </c>
      <c r="M12177">
        <f t="shared" si="571"/>
        <v>0.67202775149795013</v>
      </c>
      <c r="N12177">
        <f t="shared" si="572"/>
        <v>1</v>
      </c>
    </row>
    <row r="12178" spans="1:14" x14ac:dyDescent="0.2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s="32">
        <f t="shared" si="570"/>
        <v>8902439.024390243</v>
      </c>
      <c r="J12178" t="str">
        <f>IF(K12178="natural gas",VLOOKUP(D12178,'Cross-Page Data'!$I$4:$J$13,2,FALSE),IF(K12178="solar",VLOOKUP('Form 923'!D12178,'Cross-Page Data'!$I$14:$J$117,2,FALSE),K12178))</f>
        <v>solar pv</v>
      </c>
      <c r="K12178" t="str">
        <f>VLOOKUP(E12178,'Cross-Page Data'!$D$4:$F$48,3,FALSE)</f>
        <v>solar</v>
      </c>
      <c r="L12178" t="b">
        <f>IF(AND($P$6=FALSE,OR(C12178="Commercial NAICS Cogen",C12178="Industrial NAICS Cogen",C12178="NAICS-22 Cogen")),FALSE,IF(AND($P$7=FALSE,OR(C12178="Commercial NAICS Cogen",C12178="Commercial NAICS Non-Cogen",C12178="industrial NAICS Cogen", C12178="industrial NAICS non-cogen")),FALSE,TRUE))</f>
        <v>1</v>
      </c>
      <c r="M12178">
        <f t="shared" si="571"/>
        <v>8.4200567644276247E-2</v>
      </c>
      <c r="N12178">
        <f t="shared" si="572"/>
        <v>1</v>
      </c>
    </row>
    <row r="12179" spans="1:14" x14ac:dyDescent="0.2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s="32">
        <f t="shared" si="570"/>
        <v>8901991.5509957764</v>
      </c>
      <c r="J12179" t="str">
        <f>IF(K12179="natural gas",VLOOKUP(D12179,'Cross-Page Data'!$I$4:$J$13,2,FALSE),IF(K12179="solar",VLOOKUP('Form 923'!D12179,'Cross-Page Data'!$I$14:$J$117,2,FALSE),K12179))</f>
        <v>wind</v>
      </c>
      <c r="K12179" t="str">
        <f>VLOOKUP(E12179,'Cross-Page Data'!$D$4:$F$48,3,FALSE)</f>
        <v>wind</v>
      </c>
      <c r="L12179" t="b">
        <f>IF(AND($P$6=FALSE,OR(C12179="Commercial NAICS Cogen",C12179="Industrial NAICS Cogen",C12179="NAICS-22 Cogen")),FALSE,IF(AND($P$7=FALSE,OR(C12179="Commercial NAICS Cogen",C12179="Commercial NAICS Non-Cogen",C12179="industrial NAICS Cogen", C12179="industrial NAICS non-cogen")),FALSE,TRUE))</f>
        <v>1</v>
      </c>
      <c r="M12179">
        <f t="shared" si="571"/>
        <v>0.79440069991251094</v>
      </c>
      <c r="N12179">
        <f t="shared" si="572"/>
        <v>1</v>
      </c>
    </row>
    <row r="12180" spans="1:14" x14ac:dyDescent="0.2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s="32">
        <f t="shared" si="570"/>
        <v>0</v>
      </c>
      <c r="J12180" t="str">
        <f>IF(K12180="natural gas",VLOOKUP(D12180,'Cross-Page Data'!$I$4:$J$13,2,FALSE),IF(K12180="solar",VLOOKUP('Form 923'!D12180,'Cross-Page Data'!$I$14:$J$117,2,FALSE),K12180))</f>
        <v>other</v>
      </c>
      <c r="K12180" t="str">
        <f>VLOOKUP(E12180,'Cross-Page Data'!$D$4:$F$48,3,FALSE)</f>
        <v>other</v>
      </c>
      <c r="L12180" t="b">
        <f>IF(AND($P$6=FALSE,OR(C12180="Commercial NAICS Cogen",C12180="Industrial NAICS Cogen",C12180="NAICS-22 Cogen")),FALSE,IF(AND($P$7=FALSE,OR(C12180="Commercial NAICS Cogen",C12180="Commercial NAICS Non-Cogen",C12180="industrial NAICS Cogen", C12180="industrial NAICS non-cogen")),FALSE,TRUE))</f>
        <v>1</v>
      </c>
      <c r="M12180">
        <f t="shared" si="571"/>
        <v>0.47889610389610388</v>
      </c>
      <c r="N12180">
        <f t="shared" si="572"/>
        <v>1</v>
      </c>
    </row>
    <row r="12181" spans="1:14" x14ac:dyDescent="0.2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s="32">
        <f t="shared" si="570"/>
        <v>8901465.386558868</v>
      </c>
      <c r="J12181" t="str">
        <f>IF(K12181="natural gas",VLOOKUP(D12181,'Cross-Page Data'!$I$4:$J$13,2,FALSE),IF(K12181="solar",VLOOKUP('Form 923'!D12181,'Cross-Page Data'!$I$14:$J$117,2,FALSE),K12181))</f>
        <v>solar pv</v>
      </c>
      <c r="K12181" t="str">
        <f>VLOOKUP(E12181,'Cross-Page Data'!$D$4:$F$48,3,FALSE)</f>
        <v>solar</v>
      </c>
      <c r="L12181" t="b">
        <f>IF(AND($P$6=FALSE,OR(C12181="Commercial NAICS Cogen",C12181="Industrial NAICS Cogen",C12181="NAICS-22 Cogen")),FALSE,IF(AND($P$7=FALSE,OR(C12181="Commercial NAICS Cogen",C12181="Commercial NAICS Non-Cogen",C12181="industrial NAICS Cogen", C12181="industrial NAICS non-cogen")),FALSE,TRUE))</f>
        <v>1</v>
      </c>
      <c r="M12181">
        <f t="shared" si="571"/>
        <v>0.89908546199936923</v>
      </c>
      <c r="N12181">
        <f t="shared" si="572"/>
        <v>1</v>
      </c>
    </row>
    <row r="12182" spans="1:14" x14ac:dyDescent="0.2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s="32">
        <f t="shared" si="570"/>
        <v>8902619.8714780025</v>
      </c>
      <c r="J12182" t="str">
        <f>IF(K12182="natural gas",VLOOKUP(D12182,'Cross-Page Data'!$I$4:$J$13,2,FALSE),IF(K12182="solar",VLOOKUP('Form 923'!D12182,'Cross-Page Data'!$I$14:$J$117,2,FALSE),K12182))</f>
        <v>solar pv</v>
      </c>
      <c r="K12182" t="str">
        <f>VLOOKUP(E12182,'Cross-Page Data'!$D$4:$F$48,3,FALSE)</f>
        <v>solar</v>
      </c>
      <c r="L12182" t="b">
        <f>IF(AND($P$6=FALSE,OR(C12182="Commercial NAICS Cogen",C12182="Industrial NAICS Cogen",C12182="NAICS-22 Cogen")),FALSE,IF(AND($P$7=FALSE,OR(C12182="Commercial NAICS Cogen",C12182="Commercial NAICS Non-Cogen",C12182="industrial NAICS Cogen", C12182="industrial NAICS non-cogen")),FALSE,TRUE))</f>
        <v>1</v>
      </c>
      <c r="M12182">
        <f t="shared" si="571"/>
        <v>5.392620624408704E-2</v>
      </c>
      <c r="N12182">
        <f t="shared" si="572"/>
        <v>1</v>
      </c>
    </row>
    <row r="12183" spans="1:14" x14ac:dyDescent="0.2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s="32">
        <f t="shared" si="570"/>
        <v>8901914.3477402814</v>
      </c>
      <c r="J12183" t="str">
        <f>IF(K12183="natural gas",VLOOKUP(D12183,'Cross-Page Data'!$I$4:$J$13,2,FALSE),IF(K12183="solar",VLOOKUP('Form 923'!D12183,'Cross-Page Data'!$I$14:$J$117,2,FALSE),K12183))</f>
        <v>solar pv</v>
      </c>
      <c r="K12183" t="str">
        <f>VLOOKUP(E12183,'Cross-Page Data'!$D$4:$F$48,3,FALSE)</f>
        <v>solar</v>
      </c>
      <c r="L12183" t="b">
        <f>IF(AND($P$6=FALSE,OR(C12183="Commercial NAICS Cogen",C12183="Industrial NAICS Cogen",C12183="NAICS-22 Cogen")),FALSE,IF(AND($P$7=FALSE,OR(C12183="Commercial NAICS Cogen",C12183="Commercial NAICS Non-Cogen",C12183="industrial NAICS Cogen", C12183="industrial NAICS non-cogen")),FALSE,TRUE))</f>
        <v>1</v>
      </c>
      <c r="M12183">
        <f t="shared" si="571"/>
        <v>0.69094922737306841</v>
      </c>
      <c r="N12183">
        <f t="shared" si="572"/>
        <v>1</v>
      </c>
    </row>
    <row r="12184" spans="1:14" x14ac:dyDescent="0.2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s="32">
        <f t="shared" si="570"/>
        <v>8901823.2819074336</v>
      </c>
      <c r="J12184" t="str">
        <f>IF(K12184="natural gas",VLOOKUP(D12184,'Cross-Page Data'!$I$4:$J$13,2,FALSE),IF(K12184="solar",VLOOKUP('Form 923'!D12184,'Cross-Page Data'!$I$14:$J$117,2,FALSE),K12184))</f>
        <v>solar pv</v>
      </c>
      <c r="K12184" t="str">
        <f>VLOOKUP(E12184,'Cross-Page Data'!$D$4:$F$48,3,FALSE)</f>
        <v>solar</v>
      </c>
      <c r="L12184" t="b">
        <f>IF(AND($P$6=FALSE,OR(C12184="Commercial NAICS Cogen",C12184="Industrial NAICS Cogen",C12184="NAICS-22 Cogen")),FALSE,IF(AND($P$7=FALSE,OR(C12184="Commercial NAICS Cogen",C12184="Commercial NAICS Non-Cogen",C12184="industrial NAICS Cogen", C12184="industrial NAICS non-cogen")),FALSE,TRUE))</f>
        <v>1</v>
      </c>
      <c r="M12184">
        <f t="shared" si="571"/>
        <v>0.78461053295490379</v>
      </c>
      <c r="N12184">
        <f t="shared" si="572"/>
        <v>1</v>
      </c>
    </row>
    <row r="12185" spans="1:14" x14ac:dyDescent="0.2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s="32">
        <f t="shared" si="570"/>
        <v>8901855.1015292052</v>
      </c>
      <c r="J12185" t="str">
        <f>IF(K12185="natural gas",VLOOKUP(D12185,'Cross-Page Data'!$I$4:$J$13,2,FALSE),IF(K12185="solar",VLOOKUP('Form 923'!D12185,'Cross-Page Data'!$I$14:$J$117,2,FALSE),K12185))</f>
        <v>solar pv</v>
      </c>
      <c r="K12185" t="str">
        <f>VLOOKUP(E12185,'Cross-Page Data'!$D$4:$F$48,3,FALSE)</f>
        <v>solar</v>
      </c>
      <c r="L12185" t="b">
        <f>IF(AND($P$6=FALSE,OR(C12185="Commercial NAICS Cogen",C12185="Industrial NAICS Cogen",C12185="NAICS-22 Cogen")),FALSE,IF(AND($P$7=FALSE,OR(C12185="Commercial NAICS Cogen",C12185="Commercial NAICS Non-Cogen",C12185="industrial NAICS Cogen", C12185="industrial NAICS non-cogen")),FALSE,TRUE))</f>
        <v>1</v>
      </c>
      <c r="M12185">
        <f t="shared" si="571"/>
        <v>0.76064333017975405</v>
      </c>
      <c r="N12185">
        <f t="shared" si="572"/>
        <v>1</v>
      </c>
    </row>
    <row r="12186" spans="1:14" x14ac:dyDescent="0.2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s="32">
        <f t="shared" si="570"/>
        <v>8901980.5727261268</v>
      </c>
      <c r="J12186" t="str">
        <f>IF(K12186="natural gas",VLOOKUP(D12186,'Cross-Page Data'!$I$4:$J$13,2,FALSE),IF(K12186="solar",VLOOKUP('Form 923'!D12186,'Cross-Page Data'!$I$14:$J$117,2,FALSE),K12186))</f>
        <v>solar pv</v>
      </c>
      <c r="K12186" t="str">
        <f>VLOOKUP(E12186,'Cross-Page Data'!$D$4:$F$48,3,FALSE)</f>
        <v>solar</v>
      </c>
      <c r="L12186" t="b">
        <f>IF(AND($P$6=FALSE,OR(C12186="Commercial NAICS Cogen",C12186="Industrial NAICS Cogen",C12186="NAICS-22 Cogen")),FALSE,IF(AND($P$7=FALSE,OR(C12186="Commercial NAICS Cogen",C12186="Commercial NAICS Non-Cogen",C12186="industrial NAICS Cogen", C12186="industrial NAICS non-cogen")),FALSE,TRUE))</f>
        <v>1</v>
      </c>
      <c r="M12186">
        <f t="shared" si="571"/>
        <v>0.58625039419741409</v>
      </c>
      <c r="N12186">
        <f t="shared" si="572"/>
        <v>1</v>
      </c>
    </row>
    <row r="12187" spans="1:14" x14ac:dyDescent="0.2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s="32">
        <f t="shared" si="570"/>
        <v>8901878.1142200083</v>
      </c>
      <c r="J12187" t="str">
        <f>IF(K12187="natural gas",VLOOKUP(D12187,'Cross-Page Data'!$I$4:$J$13,2,FALSE),IF(K12187="solar",VLOOKUP('Form 923'!D12187,'Cross-Page Data'!$I$14:$J$117,2,FALSE),K12187))</f>
        <v>solar pv</v>
      </c>
      <c r="K12187" t="str">
        <f>VLOOKUP(E12187,'Cross-Page Data'!$D$4:$F$48,3,FALSE)</f>
        <v>solar</v>
      </c>
      <c r="L12187" t="b">
        <f>IF(AND($P$6=FALSE,OR(C12187="Commercial NAICS Cogen",C12187="Industrial NAICS Cogen",C12187="NAICS-22 Cogen")),FALSE,IF(AND($P$7=FALSE,OR(C12187="Commercial NAICS Cogen",C12187="Commercial NAICS Non-Cogen",C12187="industrial NAICS Cogen", C12187="industrial NAICS non-cogen")),FALSE,TRUE))</f>
        <v>1</v>
      </c>
      <c r="M12187">
        <f t="shared" si="571"/>
        <v>0.7366761274046042</v>
      </c>
      <c r="N12187">
        <f t="shared" si="572"/>
        <v>1</v>
      </c>
    </row>
    <row r="12188" spans="1:14" x14ac:dyDescent="0.2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s="32">
        <f t="shared" si="570"/>
        <v>8902289.6310339812</v>
      </c>
      <c r="J12188" t="str">
        <f>IF(K12188="natural gas",VLOOKUP(D12188,'Cross-Page Data'!$I$4:$J$13,2,FALSE),IF(K12188="solar",VLOOKUP('Form 923'!D12188,'Cross-Page Data'!$I$14:$J$117,2,FALSE),K12188))</f>
        <v>solar pv</v>
      </c>
      <c r="K12188" t="str">
        <f>VLOOKUP(E12188,'Cross-Page Data'!$D$4:$F$48,3,FALSE)</f>
        <v>solar</v>
      </c>
      <c r="L12188" t="b">
        <f>IF(AND($P$6=FALSE,OR(C12188="Commercial NAICS Cogen",C12188="Industrial NAICS Cogen",C12188="NAICS-22 Cogen")),FALSE,IF(AND($P$7=FALSE,OR(C12188="Commercial NAICS Cogen",C12188="Commercial NAICS Non-Cogen",C12188="industrial NAICS Cogen", C12188="industrial NAICS non-cogen")),FALSE,TRUE))</f>
        <v>1</v>
      </c>
      <c r="M12188">
        <f t="shared" si="571"/>
        <v>0.13087354146956795</v>
      </c>
      <c r="N12188">
        <f t="shared" si="572"/>
        <v>1</v>
      </c>
    </row>
    <row r="12189" spans="1:14" x14ac:dyDescent="0.2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s="32">
        <f t="shared" si="570"/>
        <v>8903252.71059216</v>
      </c>
      <c r="J12189" t="str">
        <f>IF(K12189="natural gas",VLOOKUP(D12189,'Cross-Page Data'!$I$4:$J$13,2,FALSE),IF(K12189="solar",VLOOKUP('Form 923'!D12189,'Cross-Page Data'!$I$14:$J$117,2,FALSE),K12189))</f>
        <v>solar pv</v>
      </c>
      <c r="K12189" t="str">
        <f>VLOOKUP(E12189,'Cross-Page Data'!$D$4:$F$48,3,FALSE)</f>
        <v>solar</v>
      </c>
      <c r="L12189" t="b">
        <f>IF(AND($P$6=FALSE,OR(C12189="Commercial NAICS Cogen",C12189="Industrial NAICS Cogen",C12189="NAICS-22 Cogen")),FALSE,IF(AND($P$7=FALSE,OR(C12189="Commercial NAICS Cogen",C12189="Commercial NAICS Non-Cogen",C12189="industrial NAICS Cogen", C12189="industrial NAICS non-cogen")),FALSE,TRUE))</f>
        <v>1</v>
      </c>
      <c r="M12189">
        <f t="shared" si="571"/>
        <v>1.8606117943866289E-2</v>
      </c>
      <c r="N12189">
        <f t="shared" si="572"/>
        <v>0</v>
      </c>
    </row>
    <row r="12190" spans="1:14" x14ac:dyDescent="0.2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s="32">
        <f t="shared" si="570"/>
        <v>8902104.4720030073</v>
      </c>
      <c r="J12190" t="str">
        <f>IF(K12190="natural gas",VLOOKUP(D12190,'Cross-Page Data'!$I$4:$J$13,2,FALSE),IF(K12190="solar",VLOOKUP('Form 923'!D12190,'Cross-Page Data'!$I$14:$J$117,2,FALSE),K12190))</f>
        <v>solar pv</v>
      </c>
      <c r="K12190" t="str">
        <f>VLOOKUP(E12190,'Cross-Page Data'!$D$4:$F$48,3,FALSE)</f>
        <v>solar</v>
      </c>
      <c r="L12190" t="b">
        <f>IF(AND($P$6=FALSE,OR(C12190="Commercial NAICS Cogen",C12190="Industrial NAICS Cogen",C12190="NAICS-22 Cogen")),FALSE,IF(AND($P$7=FALSE,OR(C12190="Commercial NAICS Cogen",C12190="Commercial NAICS Non-Cogen",C12190="industrial NAICS Cogen", C12190="industrial NAICS non-cogen")),FALSE,TRUE))</f>
        <v>1</v>
      </c>
      <c r="M12190">
        <f t="shared" si="571"/>
        <v>0.26616209397666352</v>
      </c>
      <c r="N12190">
        <f t="shared" si="572"/>
        <v>1</v>
      </c>
    </row>
    <row r="12191" spans="1:14" x14ac:dyDescent="0.2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s="32">
        <f t="shared" si="570"/>
        <v>8900000</v>
      </c>
      <c r="J12191" t="str">
        <f>IF(K12191="natural gas",VLOOKUP(D12191,'Cross-Page Data'!$I$4:$J$13,2,FALSE),IF(K12191="solar",VLOOKUP('Form 923'!D12191,'Cross-Page Data'!$I$14:$J$117,2,FALSE),K12191))</f>
        <v>solar pv</v>
      </c>
      <c r="K12191" t="str">
        <f>VLOOKUP(E12191,'Cross-Page Data'!$D$4:$F$48,3,FALSE)</f>
        <v>solar</v>
      </c>
      <c r="L12191" t="b">
        <f>IF(AND($P$6=FALSE,OR(C12191="Commercial NAICS Cogen",C12191="Industrial NAICS Cogen",C12191="NAICS-22 Cogen")),FALSE,IF(AND($P$7=FALSE,OR(C12191="Commercial NAICS Cogen",C12191="Commercial NAICS Non-Cogen",C12191="industrial NAICS Cogen", C12191="industrial NAICS non-cogen")),FALSE,TRUE))</f>
        <v>1</v>
      </c>
      <c r="M12191">
        <f t="shared" si="571"/>
        <v>0.96121097445600756</v>
      </c>
      <c r="N12191">
        <f t="shared" si="572"/>
        <v>0</v>
      </c>
    </row>
    <row r="12192" spans="1:14" x14ac:dyDescent="0.2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s="32">
        <f t="shared" si="570"/>
        <v>8902208.6046214737</v>
      </c>
      <c r="J12192" t="str">
        <f>IF(K12192="natural gas",VLOOKUP(D12192,'Cross-Page Data'!$I$4:$J$13,2,FALSE),IF(K12192="solar",VLOOKUP('Form 923'!D12192,'Cross-Page Data'!$I$14:$J$117,2,FALSE),K12192))</f>
        <v>solar pv</v>
      </c>
      <c r="K12192" t="str">
        <f>VLOOKUP(E12192,'Cross-Page Data'!$D$4:$F$48,3,FALSE)</f>
        <v>solar</v>
      </c>
      <c r="L12192" t="b">
        <f>IF(AND($P$6=FALSE,OR(C12192="Commercial NAICS Cogen",C12192="Industrial NAICS Cogen",C12192="NAICS-22 Cogen")),FALSE,IF(AND($P$7=FALSE,OR(C12192="Commercial NAICS Cogen",C12192="Commercial NAICS Non-Cogen",C12192="industrial NAICS Cogen", C12192="industrial NAICS non-cogen")),FALSE,TRUE))</f>
        <v>1</v>
      </c>
      <c r="M12192">
        <f t="shared" si="571"/>
        <v>0.16619362976978871</v>
      </c>
      <c r="N12192">
        <f t="shared" si="572"/>
        <v>1</v>
      </c>
    </row>
    <row r="12193" spans="1:14" x14ac:dyDescent="0.2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s="32">
        <f t="shared" si="570"/>
        <v>8902009.3041670788</v>
      </c>
      <c r="J12193" t="str">
        <f>IF(K12193="natural gas",VLOOKUP(D12193,'Cross-Page Data'!$I$4:$J$13,2,FALSE),IF(K12193="solar",VLOOKUP('Form 923'!D12193,'Cross-Page Data'!$I$14:$J$117,2,FALSE),K12193))</f>
        <v>solar pv</v>
      </c>
      <c r="K12193" t="str">
        <f>VLOOKUP(E12193,'Cross-Page Data'!$D$4:$F$48,3,FALSE)</f>
        <v>solar</v>
      </c>
      <c r="L12193" t="b">
        <f>IF(AND($P$6=FALSE,OR(C12193="Commercial NAICS Cogen",C12193="Industrial NAICS Cogen",C12193="NAICS-22 Cogen")),FALSE,IF(AND($P$7=FALSE,OR(C12193="Commercial NAICS Cogen",C12193="Commercial NAICS Non-Cogen",C12193="industrial NAICS Cogen", C12193="industrial NAICS non-cogen")),FALSE,TRUE))</f>
        <v>1</v>
      </c>
      <c r="M12193">
        <f t="shared" si="571"/>
        <v>0.43866288237149165</v>
      </c>
      <c r="N12193">
        <f t="shared" si="572"/>
        <v>1</v>
      </c>
    </row>
    <row r="12194" spans="1:14" x14ac:dyDescent="0.2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s="32">
        <f t="shared" si="570"/>
        <v>8901999.6397045571</v>
      </c>
      <c r="J12194" t="str">
        <f>IF(K12194="natural gas",VLOOKUP(D12194,'Cross-Page Data'!$I$4:$J$13,2,FALSE),IF(K12194="solar",VLOOKUP('Form 923'!D12194,'Cross-Page Data'!$I$14:$J$117,2,FALSE),K12194))</f>
        <v>solar pv</v>
      </c>
      <c r="K12194" t="str">
        <f>VLOOKUP(E12194,'Cross-Page Data'!$D$4:$F$48,3,FALSE)</f>
        <v>solar</v>
      </c>
      <c r="L12194" t="b">
        <f>IF(AND($P$6=FALSE,OR(C12194="Commercial NAICS Cogen",C12194="Industrial NAICS Cogen",C12194="NAICS-22 Cogen")),FALSE,IF(AND($P$7=FALSE,OR(C12194="Commercial NAICS Cogen",C12194="Commercial NAICS Non-Cogen",C12194="industrial NAICS Cogen", C12194="industrial NAICS non-cogen")),FALSE,TRUE))</f>
        <v>1</v>
      </c>
      <c r="M12194">
        <f t="shared" si="571"/>
        <v>0.50015767896562602</v>
      </c>
      <c r="N12194">
        <f t="shared" si="572"/>
        <v>1</v>
      </c>
    </row>
    <row r="12195" spans="1:14" x14ac:dyDescent="0.2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s="32">
        <f t="shared" si="570"/>
        <v>8901965.0655021835</v>
      </c>
      <c r="J12195" t="str">
        <f>IF(K12195="natural gas",VLOOKUP(D12195,'Cross-Page Data'!$I$4:$J$13,2,FALSE),IF(K12195="solar",VLOOKUP('Form 923'!D12195,'Cross-Page Data'!$I$14:$J$117,2,FALSE),K12195))</f>
        <v>solar pv</v>
      </c>
      <c r="K12195" t="str">
        <f>VLOOKUP(E12195,'Cross-Page Data'!$D$4:$F$48,3,FALSE)</f>
        <v>solar</v>
      </c>
      <c r="L12195" t="b">
        <f>IF(AND($P$6=FALSE,OR(C12195="Commercial NAICS Cogen",C12195="Industrial NAICS Cogen",C12195="NAICS-22 Cogen")),FALSE,IF(AND($P$7=FALSE,OR(C12195="Commercial NAICS Cogen",C12195="Commercial NAICS Non-Cogen",C12195="industrial NAICS Cogen", C12195="industrial NAICS non-cogen")),FALSE,TRUE))</f>
        <v>1</v>
      </c>
      <c r="M12195">
        <f t="shared" si="571"/>
        <v>0.62030905077262688</v>
      </c>
      <c r="N12195">
        <f t="shared" si="572"/>
        <v>1</v>
      </c>
    </row>
    <row r="12196" spans="1:14" x14ac:dyDescent="0.2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s="32">
        <f t="shared" si="570"/>
        <v>8902083.333333334</v>
      </c>
      <c r="J12196" t="str">
        <f>IF(K12196="natural gas",VLOOKUP(D12196,'Cross-Page Data'!$I$4:$J$13,2,FALSE),IF(K12196="solar",VLOOKUP('Form 923'!D12196,'Cross-Page Data'!$I$14:$J$117,2,FALSE),K12196))</f>
        <v>solar pv</v>
      </c>
      <c r="K12196" t="str">
        <f>VLOOKUP(E12196,'Cross-Page Data'!$D$4:$F$48,3,FALSE)</f>
        <v>solar</v>
      </c>
      <c r="L12196" t="b">
        <f>IF(AND($P$6=FALSE,OR(C12196="Commercial NAICS Cogen",C12196="Industrial NAICS Cogen",C12196="NAICS-22 Cogen")),FALSE,IF(AND($P$7=FALSE,OR(C12196="Commercial NAICS Cogen",C12196="Commercial NAICS Non-Cogen",C12196="industrial NAICS Cogen", C12196="industrial NAICS non-cogen")),FALSE,TRUE))</f>
        <v>1</v>
      </c>
      <c r="M12196">
        <f t="shared" si="571"/>
        <v>0.28760643330179753</v>
      </c>
      <c r="N12196">
        <f t="shared" si="572"/>
        <v>1</v>
      </c>
    </row>
    <row r="12197" spans="1:14" x14ac:dyDescent="0.2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s="32">
        <f t="shared" si="570"/>
        <v>8901717.764731463</v>
      </c>
      <c r="J12197" t="str">
        <f>IF(K12197="natural gas",VLOOKUP(D12197,'Cross-Page Data'!$I$4:$J$13,2,FALSE),IF(K12197="solar",VLOOKUP('Form 923'!D12197,'Cross-Page Data'!$I$14:$J$117,2,FALSE),K12197))</f>
        <v>solar pv</v>
      </c>
      <c r="K12197" t="str">
        <f>VLOOKUP(E12197,'Cross-Page Data'!$D$4:$F$48,3,FALSE)</f>
        <v>solar</v>
      </c>
      <c r="L12197" t="b">
        <f>IF(AND($P$6=FALSE,OR(C12197="Commercial NAICS Cogen",C12197="Industrial NAICS Cogen",C12197="NAICS-22 Cogen")),FALSE,IF(AND($P$7=FALSE,OR(C12197="Commercial NAICS Cogen",C12197="Commercial NAICS Non-Cogen",C12197="industrial NAICS Cogen", C12197="industrial NAICS non-cogen")),FALSE,TRUE))</f>
        <v>1</v>
      </c>
      <c r="M12197">
        <f t="shared" si="571"/>
        <v>0.84232103437401451</v>
      </c>
      <c r="N12197">
        <f t="shared" si="572"/>
        <v>1</v>
      </c>
    </row>
    <row r="12198" spans="1:14" x14ac:dyDescent="0.2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s="32">
        <f t="shared" si="570"/>
        <v>8901983.6639439911</v>
      </c>
      <c r="J12198" t="str">
        <f>IF(K12198="natural gas",VLOOKUP(D12198,'Cross-Page Data'!$I$4:$J$13,2,FALSE),IF(K12198="solar",VLOOKUP('Form 923'!D12198,'Cross-Page Data'!$I$14:$J$117,2,FALSE),K12198))</f>
        <v>solar pv</v>
      </c>
      <c r="K12198" t="str">
        <f>VLOOKUP(E12198,'Cross-Page Data'!$D$4:$F$48,3,FALSE)</f>
        <v>solar</v>
      </c>
      <c r="L12198" t="b">
        <f>IF(AND($P$6=FALSE,OR(C12198="Commercial NAICS Cogen",C12198="Industrial NAICS Cogen",C12198="NAICS-22 Cogen")),FALSE,IF(AND($P$7=FALSE,OR(C12198="Commercial NAICS Cogen",C12198="Commercial NAICS Non-Cogen",C12198="industrial NAICS Cogen", C12198="industrial NAICS non-cogen")),FALSE,TRUE))</f>
        <v>1</v>
      </c>
      <c r="M12198">
        <f t="shared" si="571"/>
        <v>0.57647429832860297</v>
      </c>
      <c r="N12198">
        <f t="shared" si="572"/>
        <v>1</v>
      </c>
    </row>
    <row r="12199" spans="1:14" x14ac:dyDescent="0.2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s="32">
        <f t="shared" si="570"/>
        <v>8901656.6795911174</v>
      </c>
      <c r="J12199" t="str">
        <f>IF(K12199="natural gas",VLOOKUP(D12199,'Cross-Page Data'!$I$4:$J$13,2,FALSE),IF(K12199="solar",VLOOKUP('Form 923'!D12199,'Cross-Page Data'!$I$14:$J$117,2,FALSE),K12199))</f>
        <v>solar pv</v>
      </c>
      <c r="K12199" t="str">
        <f>VLOOKUP(E12199,'Cross-Page Data'!$D$4:$F$48,3,FALSE)</f>
        <v>solar</v>
      </c>
      <c r="L12199" t="b">
        <f>IF(AND($P$6=FALSE,OR(C12199="Commercial NAICS Cogen",C12199="Industrial NAICS Cogen",C12199="NAICS-22 Cogen")),FALSE,IF(AND($P$7=FALSE,OR(C12199="Commercial NAICS Cogen",C12199="Commercial NAICS Non-Cogen",C12199="industrial NAICS Cogen", C12199="industrial NAICS non-cogen")),FALSE,TRUE))</f>
        <v>1</v>
      </c>
      <c r="M12199">
        <f t="shared" si="571"/>
        <v>0.85966572059287294</v>
      </c>
      <c r="N12199">
        <f t="shared" si="572"/>
        <v>1</v>
      </c>
    </row>
    <row r="12200" spans="1:14" x14ac:dyDescent="0.2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s="32">
        <f t="shared" si="570"/>
        <v>8902078.6376158278</v>
      </c>
      <c r="J12200" t="str">
        <f>IF(K12200="natural gas",VLOOKUP(D12200,'Cross-Page Data'!$I$4:$J$13,2,FALSE),IF(K12200="solar",VLOOKUP('Form 923'!D12200,'Cross-Page Data'!$I$14:$J$117,2,FALSE),K12200))</f>
        <v>solar pv</v>
      </c>
      <c r="K12200" t="str">
        <f>VLOOKUP(E12200,'Cross-Page Data'!$D$4:$F$48,3,FALSE)</f>
        <v>solar</v>
      </c>
      <c r="L12200" t="b">
        <f>IF(AND($P$6=FALSE,OR(C12200="Commercial NAICS Cogen",C12200="Industrial NAICS Cogen",C12200="NAICS-22 Cogen")),FALSE,IF(AND($P$7=FALSE,OR(C12200="Commercial NAICS Cogen",C12200="Commercial NAICS Non-Cogen",C12200="industrial NAICS Cogen", C12200="industrial NAICS non-cogen")),FALSE,TRUE))</f>
        <v>1</v>
      </c>
      <c r="M12200">
        <f t="shared" si="571"/>
        <v>0.29422894985808895</v>
      </c>
      <c r="N12200">
        <f t="shared" si="572"/>
        <v>1</v>
      </c>
    </row>
    <row r="12201" spans="1:14" x14ac:dyDescent="0.2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s="32">
        <f t="shared" si="570"/>
        <v>8901719.3025240824</v>
      </c>
      <c r="J12201" t="str">
        <f>IF(K12201="natural gas",VLOOKUP(D12201,'Cross-Page Data'!$I$4:$J$13,2,FALSE),IF(K12201="solar",VLOOKUP('Form 923'!D12201,'Cross-Page Data'!$I$14:$J$117,2,FALSE),K12201))</f>
        <v>solar pv</v>
      </c>
      <c r="K12201" t="str">
        <f>VLOOKUP(E12201,'Cross-Page Data'!$D$4:$F$48,3,FALSE)</f>
        <v>solar</v>
      </c>
      <c r="L12201" t="b">
        <f>IF(AND($P$6=FALSE,OR(C12201="Commercial NAICS Cogen",C12201="Industrial NAICS Cogen",C12201="NAICS-22 Cogen")),FALSE,IF(AND($P$7=FALSE,OR(C12201="Commercial NAICS Cogen",C12201="Commercial NAICS Non-Cogen",C12201="industrial NAICS Cogen", C12201="industrial NAICS non-cogen")),FALSE,TRUE))</f>
        <v>1</v>
      </c>
      <c r="M12201">
        <f t="shared" si="571"/>
        <v>0.84137496058025862</v>
      </c>
      <c r="N12201">
        <f t="shared" si="572"/>
        <v>1</v>
      </c>
    </row>
    <row r="12202" spans="1:14" x14ac:dyDescent="0.2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s="32">
        <f t="shared" si="570"/>
        <v>11107644.416144893</v>
      </c>
      <c r="J12202" t="str">
        <f>IF(K12202="natural gas",VLOOKUP(D12202,'Cross-Page Data'!$I$4:$J$13,2,FALSE),IF(K12202="solar",VLOOKUP('Form 923'!D12202,'Cross-Page Data'!$I$14:$J$117,2,FALSE),K12202))</f>
        <v>biomass</v>
      </c>
      <c r="K12202" t="str">
        <f>VLOOKUP(E12202,'Cross-Page Data'!$D$4:$F$48,3,FALSE)</f>
        <v>biomass</v>
      </c>
      <c r="L12202" t="b">
        <f>IF(AND($P$6=FALSE,OR(C12202="Commercial NAICS Cogen",C12202="Industrial NAICS Cogen",C12202="NAICS-22 Cogen")),FALSE,IF(AND($P$7=FALSE,OR(C12202="Commercial NAICS Cogen",C12202="Commercial NAICS Non-Cogen",C12202="industrial NAICS Cogen", C12202="industrial NAICS non-cogen")),FALSE,TRUE))</f>
        <v>1</v>
      </c>
      <c r="M12202">
        <f t="shared" si="571"/>
        <v>0.39254385964912281</v>
      </c>
      <c r="N12202">
        <f t="shared" si="572"/>
        <v>1</v>
      </c>
    </row>
    <row r="12203" spans="1:14" x14ac:dyDescent="0.2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s="32">
        <f t="shared" si="570"/>
        <v>8901968.0196801964</v>
      </c>
      <c r="J12203" t="str">
        <f>IF(K12203="natural gas",VLOOKUP(D12203,'Cross-Page Data'!$I$4:$J$13,2,FALSE),IF(K12203="solar",VLOOKUP('Form 923'!D12203,'Cross-Page Data'!$I$14:$J$117,2,FALSE),K12203))</f>
        <v>solar pv</v>
      </c>
      <c r="K12203" t="str">
        <f>VLOOKUP(E12203,'Cross-Page Data'!$D$4:$F$48,3,FALSE)</f>
        <v>solar</v>
      </c>
      <c r="L12203" t="b">
        <f>IF(AND($P$6=FALSE,OR(C12203="Commercial NAICS Cogen",C12203="Industrial NAICS Cogen",C12203="NAICS-22 Cogen")),FALSE,IF(AND($P$7=FALSE,OR(C12203="Commercial NAICS Cogen",C12203="Commercial NAICS Non-Cogen",C12203="industrial NAICS Cogen", C12203="industrial NAICS non-cogen")),FALSE,TRUE))</f>
        <v>1</v>
      </c>
      <c r="M12203">
        <f t="shared" si="571"/>
        <v>0.61494796594134338</v>
      </c>
      <c r="N12203">
        <f t="shared" si="572"/>
        <v>1</v>
      </c>
    </row>
    <row r="12204" spans="1:14" x14ac:dyDescent="0.2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s="32">
        <f t="shared" si="570"/>
        <v>8243774.0433286084</v>
      </c>
      <c r="J12204" t="str">
        <f>IF(K12204="natural gas",VLOOKUP(D12204,'Cross-Page Data'!$I$4:$J$13,2,FALSE),IF(K12204="solar",VLOOKUP('Form 923'!D12204,'Cross-Page Data'!$I$14:$J$117,2,FALSE),K12204))</f>
        <v>other</v>
      </c>
      <c r="K12204" t="str">
        <f>VLOOKUP(E12204,'Cross-Page Data'!$D$4:$F$48,3,FALSE)</f>
        <v>natural gas</v>
      </c>
      <c r="L12204" t="b">
        <f>IF(AND($P$6=FALSE,OR(C12204="Commercial NAICS Cogen",C12204="Industrial NAICS Cogen",C12204="NAICS-22 Cogen")),FALSE,IF(AND($P$7=FALSE,OR(C12204="Commercial NAICS Cogen",C12204="Commercial NAICS Non-Cogen",C12204="industrial NAICS Cogen", C12204="industrial NAICS non-cogen")),FALSE,TRUE))</f>
        <v>1</v>
      </c>
      <c r="M12204">
        <f t="shared" si="571"/>
        <v>0.26298701298701299</v>
      </c>
      <c r="N12204">
        <f t="shared" si="572"/>
        <v>1</v>
      </c>
    </row>
    <row r="12205" spans="1:14" x14ac:dyDescent="0.2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s="32">
        <f t="shared" si="570"/>
        <v>8235462.648556876</v>
      </c>
      <c r="J12205" t="str">
        <f>IF(K12205="natural gas",VLOOKUP(D12205,'Cross-Page Data'!$I$4:$J$13,2,FALSE),IF(K12205="solar",VLOOKUP('Form 923'!D12205,'Cross-Page Data'!$I$14:$J$117,2,FALSE),K12205))</f>
        <v>other</v>
      </c>
      <c r="K12205" t="str">
        <f>VLOOKUP(E12205,'Cross-Page Data'!$D$4:$F$48,3,FALSE)</f>
        <v>natural gas</v>
      </c>
      <c r="L12205" t="b">
        <f>IF(AND($P$6=FALSE,OR(C12205="Commercial NAICS Cogen",C12205="Industrial NAICS Cogen",C12205="NAICS-22 Cogen")),FALSE,IF(AND($P$7=FALSE,OR(C12205="Commercial NAICS Cogen",C12205="Commercial NAICS Non-Cogen",C12205="industrial NAICS Cogen", C12205="industrial NAICS non-cogen")),FALSE,TRUE))</f>
        <v>1</v>
      </c>
      <c r="M12205">
        <f t="shared" si="571"/>
        <v>0.26623376623376621</v>
      </c>
      <c r="N12205">
        <f t="shared" si="572"/>
        <v>1</v>
      </c>
    </row>
    <row r="12206" spans="1:14" x14ac:dyDescent="0.2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s="32">
        <f t="shared" si="570"/>
        <v>8902016.9986045919</v>
      </c>
      <c r="J12206" t="str">
        <f>IF(K12206="natural gas",VLOOKUP(D12206,'Cross-Page Data'!$I$4:$J$13,2,FALSE),IF(K12206="solar",VLOOKUP('Form 923'!D12206,'Cross-Page Data'!$I$14:$J$117,2,FALSE),K12206))</f>
        <v>wind</v>
      </c>
      <c r="K12206" t="str">
        <f>VLOOKUP(E12206,'Cross-Page Data'!$D$4:$F$48,3,FALSE)</f>
        <v>wind</v>
      </c>
      <c r="L12206" t="b">
        <f>IF(AND($P$6=FALSE,OR(C12206="Commercial NAICS Cogen",C12206="Industrial NAICS Cogen",C12206="NAICS-22 Cogen")),FALSE,IF(AND($P$7=FALSE,OR(C12206="Commercial NAICS Cogen",C12206="Commercial NAICS Non-Cogen",C12206="industrial NAICS Cogen", C12206="industrial NAICS non-cogen")),FALSE,TRUE))</f>
        <v>1</v>
      </c>
      <c r="M12206">
        <f t="shared" si="571"/>
        <v>0.14610673665791776</v>
      </c>
      <c r="N12206">
        <f t="shared" si="572"/>
        <v>1</v>
      </c>
    </row>
    <row r="12207" spans="1:14" x14ac:dyDescent="0.2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s="32">
        <f t="shared" si="570"/>
        <v>8901819.3224592209</v>
      </c>
      <c r="J12207" t="str">
        <f>IF(K12207="natural gas",VLOOKUP(D12207,'Cross-Page Data'!$I$4:$J$13,2,FALSE),IF(K12207="solar",VLOOKUP('Form 923'!D12207,'Cross-Page Data'!$I$14:$J$117,2,FALSE),K12207))</f>
        <v>solar pv</v>
      </c>
      <c r="K12207" t="str">
        <f>VLOOKUP(E12207,'Cross-Page Data'!$D$4:$F$48,3,FALSE)</f>
        <v>solar</v>
      </c>
      <c r="L12207" t="b">
        <f>IF(AND($P$6=FALSE,OR(C12207="Commercial NAICS Cogen",C12207="Industrial NAICS Cogen",C12207="NAICS-22 Cogen")),FALSE,IF(AND($P$7=FALSE,OR(C12207="Commercial NAICS Cogen",C12207="Commercial NAICS Non-Cogen",C12207="industrial NAICS Cogen", C12207="industrial NAICS non-cogen")),FALSE,TRUE))</f>
        <v>1</v>
      </c>
      <c r="M12207">
        <f t="shared" si="571"/>
        <v>0.78744875433617156</v>
      </c>
      <c r="N12207">
        <f t="shared" si="572"/>
        <v>1</v>
      </c>
    </row>
    <row r="12208" spans="1:14" x14ac:dyDescent="0.2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s="32">
        <f t="shared" si="570"/>
        <v>8902010.3262660652</v>
      </c>
      <c r="J12208" t="str">
        <f>IF(K12208="natural gas",VLOOKUP(D12208,'Cross-Page Data'!$I$4:$J$13,2,FALSE),IF(K12208="solar",VLOOKUP('Form 923'!D12208,'Cross-Page Data'!$I$14:$J$117,2,FALSE),K12208))</f>
        <v>solar pv</v>
      </c>
      <c r="K12208" t="str">
        <f>VLOOKUP(E12208,'Cross-Page Data'!$D$4:$F$48,3,FALSE)</f>
        <v>solar</v>
      </c>
      <c r="L12208" t="b">
        <f>IF(AND($P$6=FALSE,OR(C12208="Commercial NAICS Cogen",C12208="Industrial NAICS Cogen",C12208="NAICS-22 Cogen")),FALSE,IF(AND($P$7=FALSE,OR(C12208="Commercial NAICS Cogen",C12208="Commercial NAICS Non-Cogen",C12208="industrial NAICS Cogen", C12208="industrial NAICS non-cogen")),FALSE,TRUE))</f>
        <v>1</v>
      </c>
      <c r="M12208">
        <f t="shared" si="571"/>
        <v>0.43582466099022388</v>
      </c>
      <c r="N12208">
        <f t="shared" si="572"/>
        <v>1</v>
      </c>
    </row>
    <row r="12209" spans="1:14" x14ac:dyDescent="0.2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s="32">
        <f t="shared" si="570"/>
        <v>8901839.8494668622</v>
      </c>
      <c r="J12209" t="str">
        <f>IF(K12209="natural gas",VLOOKUP(D12209,'Cross-Page Data'!$I$4:$J$13,2,FALSE),IF(K12209="solar",VLOOKUP('Form 923'!D12209,'Cross-Page Data'!$I$14:$J$117,2,FALSE),K12209))</f>
        <v>solar pv</v>
      </c>
      <c r="K12209" t="str">
        <f>VLOOKUP(E12209,'Cross-Page Data'!$D$4:$F$48,3,FALSE)</f>
        <v>solar</v>
      </c>
      <c r="L12209" t="b">
        <f>IF(AND($P$6=FALSE,OR(C12209="Commercial NAICS Cogen",C12209="Industrial NAICS Cogen",C12209="NAICS-22 Cogen")),FALSE,IF(AND($P$7=FALSE,OR(C12209="Commercial NAICS Cogen",C12209="Commercial NAICS Non-Cogen",C12209="industrial NAICS Cogen", C12209="industrial NAICS non-cogen")),FALSE,TRUE))</f>
        <v>1</v>
      </c>
      <c r="M12209">
        <f t="shared" si="571"/>
        <v>0.77231157363607694</v>
      </c>
      <c r="N12209">
        <f t="shared" si="572"/>
        <v>1</v>
      </c>
    </row>
    <row r="12210" spans="1:14" ht="26.25" x14ac:dyDescent="0.2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s="32">
        <f t="shared" si="570"/>
        <v>8903021.9894417431</v>
      </c>
      <c r="J12210" t="str">
        <f>IF(K12210="natural gas",VLOOKUP(D12210,'Cross-Page Data'!$I$4:$J$13,2,FALSE),IF(K12210="solar",VLOOKUP('Form 923'!D12210,'Cross-Page Data'!$I$14:$J$117,2,FALSE),K12210))</f>
        <v>solar pv</v>
      </c>
      <c r="K12210" t="str">
        <f>VLOOKUP(E12210,'Cross-Page Data'!$D$4:$F$48,3,FALSE)</f>
        <v>solar</v>
      </c>
      <c r="L12210" t="b">
        <f>IF(AND($P$6=FALSE,OR(C12210="Commercial NAICS Cogen",C12210="Industrial NAICS Cogen",C12210="NAICS-22 Cogen")),FALSE,IF(AND($P$7=FALSE,OR(C12210="Commercial NAICS Cogen",C12210="Commercial NAICS Non-Cogen",C12210="industrial NAICS Cogen", C12210="industrial NAICS non-cogen")),FALSE,TRUE))</f>
        <v>0</v>
      </c>
      <c r="M12210">
        <f t="shared" si="571"/>
        <v>2.5228634500157679E-2</v>
      </c>
      <c r="N12210">
        <f t="shared" si="572"/>
        <v>0</v>
      </c>
    </row>
    <row r="12211" spans="1:14" x14ac:dyDescent="0.2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s="32">
        <f t="shared" si="570"/>
        <v>8902761.7951668594</v>
      </c>
      <c r="J12211" t="str">
        <f>IF(K12211="natural gas",VLOOKUP(D12211,'Cross-Page Data'!$I$4:$J$13,2,FALSE),IF(K12211="solar",VLOOKUP('Form 923'!D12211,'Cross-Page Data'!$I$14:$J$117,2,FALSE),K12211))</f>
        <v>solar pv</v>
      </c>
      <c r="K12211" t="str">
        <f>VLOOKUP(E12211,'Cross-Page Data'!$D$4:$F$48,3,FALSE)</f>
        <v>solar</v>
      </c>
      <c r="L12211" t="b">
        <f>IF(AND($P$6=FALSE,OR(C12211="Commercial NAICS Cogen",C12211="Industrial NAICS Cogen",C12211="NAICS-22 Cogen")),FALSE,IF(AND($P$7=FALSE,OR(C12211="Commercial NAICS Cogen",C12211="Commercial NAICS Non-Cogen",C12211="industrial NAICS Cogen", C12211="industrial NAICS non-cogen")),FALSE,TRUE))</f>
        <v>1</v>
      </c>
      <c r="M12211">
        <f t="shared" si="571"/>
        <v>4.068117313150426E-2</v>
      </c>
      <c r="N12211">
        <f t="shared" si="572"/>
        <v>0</v>
      </c>
    </row>
    <row r="12212" spans="1:14" x14ac:dyDescent="0.2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s="32">
        <f t="shared" si="570"/>
        <v>8901816.1180476733</v>
      </c>
      <c r="J12212" t="str">
        <f>IF(K12212="natural gas",VLOOKUP(D12212,'Cross-Page Data'!$I$4:$J$13,2,FALSE),IF(K12212="solar",VLOOKUP('Form 923'!D12212,'Cross-Page Data'!$I$14:$J$117,2,FALSE),K12212))</f>
        <v>solar pv</v>
      </c>
      <c r="K12212" t="str">
        <f>VLOOKUP(E12212,'Cross-Page Data'!$D$4:$F$48,3,FALSE)</f>
        <v>solar</v>
      </c>
      <c r="L12212" t="b">
        <f>IF(AND($P$6=FALSE,OR(C12212="Commercial NAICS Cogen",C12212="Industrial NAICS Cogen",C12212="NAICS-22 Cogen")),FALSE,IF(AND($P$7=FALSE,OR(C12212="Commercial NAICS Cogen",C12212="Commercial NAICS Non-Cogen",C12212="industrial NAICS Cogen", C12212="industrial NAICS non-cogen")),FALSE,TRUE))</f>
        <v>1</v>
      </c>
      <c r="M12212">
        <f t="shared" si="571"/>
        <v>0.79060233364869126</v>
      </c>
      <c r="N12212">
        <f t="shared" si="572"/>
        <v>1</v>
      </c>
    </row>
    <row r="12213" spans="1:14" x14ac:dyDescent="0.2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s="32">
        <f t="shared" si="570"/>
        <v>8901891.9446069822</v>
      </c>
      <c r="J12213" t="str">
        <f>IF(K12213="natural gas",VLOOKUP(D12213,'Cross-Page Data'!$I$4:$J$13,2,FALSE),IF(K12213="solar",VLOOKUP('Form 923'!D12213,'Cross-Page Data'!$I$14:$J$117,2,FALSE),K12213))</f>
        <v>solar pv</v>
      </c>
      <c r="K12213" t="str">
        <f>VLOOKUP(E12213,'Cross-Page Data'!$D$4:$F$48,3,FALSE)</f>
        <v>solar</v>
      </c>
      <c r="L12213" t="b">
        <f>IF(AND($P$6=FALSE,OR(C12213="Commercial NAICS Cogen",C12213="Industrial NAICS Cogen",C12213="NAICS-22 Cogen")),FALSE,IF(AND($P$7=FALSE,OR(C12213="Commercial NAICS Cogen",C12213="Commercial NAICS Non-Cogen",C12213="industrial NAICS Cogen", C12213="industrial NAICS non-cogen")),FALSE,TRUE))</f>
        <v>1</v>
      </c>
      <c r="M12213">
        <f t="shared" si="571"/>
        <v>0.72059287291075369</v>
      </c>
      <c r="N12213">
        <f t="shared" si="572"/>
        <v>1</v>
      </c>
    </row>
    <row r="12214" spans="1:14" ht="26.25" x14ac:dyDescent="0.2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s="32">
        <f t="shared" si="570"/>
        <v>8902009.8187609408</v>
      </c>
      <c r="J12214" t="str">
        <f>IF(K12214="natural gas",VLOOKUP(D12214,'Cross-Page Data'!$I$4:$J$13,2,FALSE),IF(K12214="solar",VLOOKUP('Form 923'!D12214,'Cross-Page Data'!$I$14:$J$117,2,FALSE),K12214))</f>
        <v>hydro</v>
      </c>
      <c r="K12214" t="str">
        <f>VLOOKUP(E12214,'Cross-Page Data'!$D$4:$F$48,3,FALSE)</f>
        <v>hydro</v>
      </c>
      <c r="L12214" t="b">
        <f>IF(AND($P$6=FALSE,OR(C12214="Commercial NAICS Cogen",C12214="Industrial NAICS Cogen",C12214="NAICS-22 Cogen")),FALSE,IF(AND($P$7=FALSE,OR(C12214="Commercial NAICS Cogen",C12214="Commercial NAICS Non-Cogen",C12214="industrial NAICS Cogen", C12214="industrial NAICS non-cogen")),FALSE,TRUE))</f>
        <v>0</v>
      </c>
      <c r="M12214">
        <f t="shared" si="571"/>
        <v>0.29087193460490463</v>
      </c>
      <c r="N12214">
        <f t="shared" si="572"/>
        <v>1</v>
      </c>
    </row>
    <row r="12215" spans="1:14" x14ac:dyDescent="0.2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s="32">
        <f t="shared" si="570"/>
        <v>8902014.7758790627</v>
      </c>
      <c r="J12215" t="str">
        <f>IF(K12215="natural gas",VLOOKUP(D12215,'Cross-Page Data'!$I$4:$J$13,2,FALSE),IF(K12215="solar",VLOOKUP('Form 923'!D12215,'Cross-Page Data'!$I$14:$J$117,2,FALSE),K12215))</f>
        <v>solar pv</v>
      </c>
      <c r="K12215" t="str">
        <f>VLOOKUP(E12215,'Cross-Page Data'!$D$4:$F$48,3,FALSE)</f>
        <v>solar</v>
      </c>
      <c r="L12215" t="b">
        <f>IF(AND($P$6=FALSE,OR(C12215="Commercial NAICS Cogen",C12215="Industrial NAICS Cogen",C12215="NAICS-22 Cogen")),FALSE,IF(AND($P$7=FALSE,OR(C12215="Commercial NAICS Cogen",C12215="Commercial NAICS Non-Cogen",C12215="industrial NAICS Cogen", C12215="industrial NAICS non-cogen")),FALSE,TRUE))</f>
        <v>1</v>
      </c>
      <c r="M12215">
        <f t="shared" si="571"/>
        <v>0.41816461684011352</v>
      </c>
      <c r="N12215">
        <f t="shared" si="572"/>
        <v>1</v>
      </c>
    </row>
    <row r="12216" spans="1:14" ht="26.25" x14ac:dyDescent="0.2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s="32">
        <f t="shared" si="570"/>
        <v>8902362.2047244105</v>
      </c>
      <c r="J12216" t="str">
        <f>IF(K12216="natural gas",VLOOKUP(D12216,'Cross-Page Data'!$I$4:$J$13,2,FALSE),IF(K12216="solar",VLOOKUP('Form 923'!D12216,'Cross-Page Data'!$I$14:$J$117,2,FALSE),K12216))</f>
        <v>solar pv</v>
      </c>
      <c r="K12216" t="str">
        <f>VLOOKUP(E12216,'Cross-Page Data'!$D$4:$F$48,3,FALSE)</f>
        <v>solar</v>
      </c>
      <c r="L12216" t="b">
        <f>IF(AND($P$6=FALSE,OR(C12216="Commercial NAICS Cogen",C12216="Industrial NAICS Cogen",C12216="NAICS-22 Cogen")),FALSE,IF(AND($P$7=FALSE,OR(C12216="Commercial NAICS Cogen",C12216="Commercial NAICS Non-Cogen",C12216="industrial NAICS Cogen", C12216="industrial NAICS non-cogen")),FALSE,TRUE))</f>
        <v>0</v>
      </c>
      <c r="M12216">
        <f t="shared" si="571"/>
        <v>0.10911384421318196</v>
      </c>
      <c r="N12216">
        <f t="shared" si="572"/>
        <v>1</v>
      </c>
    </row>
    <row r="12217" spans="1:14" x14ac:dyDescent="0.2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s="32">
        <f t="shared" si="570"/>
        <v>8902042.8667113185</v>
      </c>
      <c r="J12217" t="str">
        <f>IF(K12217="natural gas",VLOOKUP(D12217,'Cross-Page Data'!$I$4:$J$13,2,FALSE),IF(K12217="solar",VLOOKUP('Form 923'!D12217,'Cross-Page Data'!$I$14:$J$117,2,FALSE),K12217))</f>
        <v>solar pv</v>
      </c>
      <c r="K12217" t="str">
        <f>VLOOKUP(E12217,'Cross-Page Data'!$D$4:$F$48,3,FALSE)</f>
        <v>solar</v>
      </c>
      <c r="L12217" t="b">
        <f>IF(AND($P$6=FALSE,OR(C12217="Commercial NAICS Cogen",C12217="Industrial NAICS Cogen",C12217="NAICS-22 Cogen")),FALSE,IF(AND($P$7=FALSE,OR(C12217="Commercial NAICS Cogen",C12217="Commercial NAICS Non-Cogen",C12217="industrial NAICS Cogen", C12217="industrial NAICS non-cogen")),FALSE,TRUE))</f>
        <v>1</v>
      </c>
      <c r="M12217">
        <f t="shared" si="571"/>
        <v>0.35193945127719961</v>
      </c>
      <c r="N12217">
        <f t="shared" si="572"/>
        <v>1</v>
      </c>
    </row>
    <row r="12218" spans="1:14" x14ac:dyDescent="0.2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s="32">
        <f t="shared" si="570"/>
        <v>8901573.4851021077</v>
      </c>
      <c r="J12218" t="str">
        <f>IF(K12218="natural gas",VLOOKUP(D12218,'Cross-Page Data'!$I$4:$J$13,2,FALSE),IF(K12218="solar",VLOOKUP('Form 923'!D12218,'Cross-Page Data'!$I$14:$J$117,2,FALSE),K12218))</f>
        <v>solar pv</v>
      </c>
      <c r="K12218" t="str">
        <f>VLOOKUP(E12218,'Cross-Page Data'!$D$4:$F$48,3,FALSE)</f>
        <v>solar</v>
      </c>
      <c r="L12218" t="b">
        <f>IF(AND($P$6=FALSE,OR(C12218="Commercial NAICS Cogen",C12218="Industrial NAICS Cogen",C12218="NAICS-22 Cogen")),FALSE,IF(AND($P$7=FALSE,OR(C12218="Commercial NAICS Cogen",C12218="Commercial NAICS Non-Cogen",C12218="industrial NAICS Cogen", C12218="industrial NAICS non-cogen")),FALSE,TRUE))</f>
        <v>1</v>
      </c>
      <c r="M12218">
        <f t="shared" si="571"/>
        <v>0.88047934405550299</v>
      </c>
      <c r="N12218">
        <f t="shared" si="572"/>
        <v>1</v>
      </c>
    </row>
    <row r="12219" spans="1:14" x14ac:dyDescent="0.2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s="32">
        <f t="shared" si="570"/>
        <v>8902198.0237951204</v>
      </c>
      <c r="J12219" t="str">
        <f>IF(K12219="natural gas",VLOOKUP(D12219,'Cross-Page Data'!$I$4:$J$13,2,FALSE),IF(K12219="solar",VLOOKUP('Form 923'!D12219,'Cross-Page Data'!$I$14:$J$117,2,FALSE),K12219))</f>
        <v>solar pv</v>
      </c>
      <c r="K12219" t="str">
        <f>VLOOKUP(E12219,'Cross-Page Data'!$D$4:$F$48,3,FALSE)</f>
        <v>solar</v>
      </c>
      <c r="L12219" t="b">
        <f>IF(AND($P$6=FALSE,OR(C12219="Commercial NAICS Cogen",C12219="Industrial NAICS Cogen",C12219="NAICS-22 Cogen")),FALSE,IF(AND($P$7=FALSE,OR(C12219="Commercial NAICS Cogen",C12219="Commercial NAICS Non-Cogen",C12219="industrial NAICS Cogen", C12219="industrial NAICS non-cogen")),FALSE,TRUE))</f>
        <v>1</v>
      </c>
      <c r="M12219">
        <f t="shared" si="571"/>
        <v>0.17439293598233996</v>
      </c>
      <c r="N12219">
        <f t="shared" si="572"/>
        <v>1</v>
      </c>
    </row>
    <row r="12220" spans="1:14" x14ac:dyDescent="0.2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s="32">
        <f t="shared" si="570"/>
        <v>8901868.471384434</v>
      </c>
      <c r="J12220" t="str">
        <f>IF(K12220="natural gas",VLOOKUP(D12220,'Cross-Page Data'!$I$4:$J$13,2,FALSE),IF(K12220="solar",VLOOKUP('Form 923'!D12220,'Cross-Page Data'!$I$14:$J$117,2,FALSE),K12220))</f>
        <v>solar pv</v>
      </c>
      <c r="K12220" t="str">
        <f>VLOOKUP(E12220,'Cross-Page Data'!$D$4:$F$48,3,FALSE)</f>
        <v>solar</v>
      </c>
      <c r="L12220" t="b">
        <f>IF(AND($P$6=FALSE,OR(C12220="Commercial NAICS Cogen",C12220="Industrial NAICS Cogen",C12220="NAICS-22 Cogen")),FALSE,IF(AND($P$7=FALSE,OR(C12220="Commercial NAICS Cogen",C12220="Commercial NAICS Non-Cogen",C12220="industrial NAICS Cogen", C12220="industrial NAICS non-cogen")),FALSE,TRUE))</f>
        <v>1</v>
      </c>
      <c r="M12220">
        <f t="shared" si="571"/>
        <v>0.74424471775465151</v>
      </c>
      <c r="N12220">
        <f t="shared" si="572"/>
        <v>1</v>
      </c>
    </row>
    <row r="12221" spans="1:14" x14ac:dyDescent="0.2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s="32">
        <f t="shared" si="570"/>
        <v>8901988.6363636367</v>
      </c>
      <c r="J12221" t="str">
        <f>IF(K12221="natural gas",VLOOKUP(D12221,'Cross-Page Data'!$I$4:$J$13,2,FALSE),IF(K12221="solar",VLOOKUP('Form 923'!D12221,'Cross-Page Data'!$I$14:$J$117,2,FALSE),K12221))</f>
        <v>solar pv</v>
      </c>
      <c r="K12221" t="str">
        <f>VLOOKUP(E12221,'Cross-Page Data'!$D$4:$F$48,3,FALSE)</f>
        <v>solar</v>
      </c>
      <c r="L12221" t="b">
        <f>IF(AND($P$6=FALSE,OR(C12221="Commercial NAICS Cogen",C12221="Industrial NAICS Cogen",C12221="NAICS-22 Cogen")),FALSE,IF(AND($P$7=FALSE,OR(C12221="Commercial NAICS Cogen",C12221="Commercial NAICS Non-Cogen",C12221="industrial NAICS Cogen", C12221="industrial NAICS non-cogen")),FALSE,TRUE))</f>
        <v>1</v>
      </c>
      <c r="M12221">
        <f t="shared" si="571"/>
        <v>0.55692210659098074</v>
      </c>
      <c r="N12221">
        <f t="shared" si="572"/>
        <v>1</v>
      </c>
    </row>
    <row r="12222" spans="1:14" x14ac:dyDescent="0.2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s="32">
        <f t="shared" si="570"/>
        <v>8902375.1309814882</v>
      </c>
      <c r="J12222" t="str">
        <f>IF(K12222="natural gas",VLOOKUP(D12222,'Cross-Page Data'!$I$4:$J$13,2,FALSE),IF(K12222="solar",VLOOKUP('Form 923'!D12222,'Cross-Page Data'!$I$14:$J$117,2,FALSE),K12222))</f>
        <v>solar pv</v>
      </c>
      <c r="K12222" t="str">
        <f>VLOOKUP(E12222,'Cross-Page Data'!$D$4:$F$48,3,FALSE)</f>
        <v>solar</v>
      </c>
      <c r="L12222" t="b">
        <f>IF(AND($P$6=FALSE,OR(C12222="Commercial NAICS Cogen",C12222="Industrial NAICS Cogen",C12222="NAICS-22 Cogen")),FALSE,IF(AND($P$7=FALSE,OR(C12222="Commercial NAICS Cogen",C12222="Commercial NAICS Non-Cogen",C12222="industrial NAICS Cogen", C12222="industrial NAICS non-cogen")),FALSE,TRUE))</f>
        <v>1</v>
      </c>
      <c r="M12222">
        <f t="shared" si="571"/>
        <v>0.1053295490381583</v>
      </c>
      <c r="N12222">
        <f t="shared" si="572"/>
        <v>1</v>
      </c>
    </row>
    <row r="12223" spans="1:14" x14ac:dyDescent="0.2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s="32">
        <f t="shared" si="570"/>
        <v>8901982.7908716798</v>
      </c>
      <c r="J12223" t="str">
        <f>IF(K12223="natural gas",VLOOKUP(D12223,'Cross-Page Data'!$I$4:$J$13,2,FALSE),IF(K12223="solar",VLOOKUP('Form 923'!D12223,'Cross-Page Data'!$I$14:$J$117,2,FALSE),K12223))</f>
        <v>solar pv</v>
      </c>
      <c r="K12223" t="str">
        <f>VLOOKUP(E12223,'Cross-Page Data'!$D$4:$F$48,3,FALSE)</f>
        <v>solar</v>
      </c>
      <c r="L12223" t="b">
        <f>IF(AND($P$6=FALSE,OR(C12223="Commercial NAICS Cogen",C12223="Industrial NAICS Cogen",C12223="NAICS-22 Cogen")),FALSE,IF(AND($P$7=FALSE,OR(C12223="Commercial NAICS Cogen",C12223="Commercial NAICS Non-Cogen",C12223="industrial NAICS Cogen", C12223="industrial NAICS non-cogen")),FALSE,TRUE))</f>
        <v>1</v>
      </c>
      <c r="M12223">
        <f t="shared" si="571"/>
        <v>0.57931251970987074</v>
      </c>
      <c r="N12223">
        <f t="shared" si="572"/>
        <v>1</v>
      </c>
    </row>
    <row r="12224" spans="1:14" x14ac:dyDescent="0.2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s="32">
        <f t="shared" si="570"/>
        <v>8901822.1376121845</v>
      </c>
      <c r="J12224" t="str">
        <f>IF(K12224="natural gas",VLOOKUP(D12224,'Cross-Page Data'!$I$4:$J$13,2,FALSE),IF(K12224="solar",VLOOKUP('Form 923'!D12224,'Cross-Page Data'!$I$14:$J$117,2,FALSE),K12224))</f>
        <v>solar pv</v>
      </c>
      <c r="K12224" t="str">
        <f>VLOOKUP(E12224,'Cross-Page Data'!$D$4:$F$48,3,FALSE)</f>
        <v>solar</v>
      </c>
      <c r="L12224" t="b">
        <f>IF(AND($P$6=FALSE,OR(C12224="Commercial NAICS Cogen",C12224="Industrial NAICS Cogen",C12224="NAICS-22 Cogen")),FALSE,IF(AND($P$7=FALSE,OR(C12224="Commercial NAICS Cogen",C12224="Commercial NAICS Non-Cogen",C12224="industrial NAICS Cogen", C12224="industrial NAICS non-cogen")),FALSE,TRUE))</f>
        <v>1</v>
      </c>
      <c r="M12224">
        <f t="shared" si="571"/>
        <v>0.78587196467991172</v>
      </c>
      <c r="N12224">
        <f t="shared" si="572"/>
        <v>1</v>
      </c>
    </row>
    <row r="12225" spans="1:14" x14ac:dyDescent="0.2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s="32">
        <f t="shared" si="570"/>
        <v>8902079.1415157616</v>
      </c>
      <c r="J12225" t="str">
        <f>IF(K12225="natural gas",VLOOKUP(D12225,'Cross-Page Data'!$I$4:$J$13,2,FALSE),IF(K12225="solar",VLOOKUP('Form 923'!D12225,'Cross-Page Data'!$I$14:$J$117,2,FALSE),K12225))</f>
        <v>solar pv</v>
      </c>
      <c r="K12225" t="str">
        <f>VLOOKUP(E12225,'Cross-Page Data'!$D$4:$F$48,3,FALSE)</f>
        <v>solar</v>
      </c>
      <c r="L12225" t="b">
        <f>IF(AND($P$6=FALSE,OR(C12225="Commercial NAICS Cogen",C12225="Industrial NAICS Cogen",C12225="NAICS-22 Cogen")),FALSE,IF(AND($P$7=FALSE,OR(C12225="Commercial NAICS Cogen",C12225="Commercial NAICS Non-Cogen",C12225="industrial NAICS Cogen", C12225="industrial NAICS non-cogen")),FALSE,TRUE))</f>
        <v>1</v>
      </c>
      <c r="M12225">
        <f t="shared" si="571"/>
        <v>0.29359823399558499</v>
      </c>
      <c r="N12225">
        <f t="shared" si="572"/>
        <v>1</v>
      </c>
    </row>
    <row r="12226" spans="1:14" x14ac:dyDescent="0.2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s="32">
        <f t="shared" si="570"/>
        <v>8902159.0598524194</v>
      </c>
      <c r="J12226" t="str">
        <f>IF(K12226="natural gas",VLOOKUP(D12226,'Cross-Page Data'!$I$4:$J$13,2,FALSE),IF(K12226="solar",VLOOKUP('Form 923'!D12226,'Cross-Page Data'!$I$14:$J$117,2,FALSE),K12226))</f>
        <v>solar pv</v>
      </c>
      <c r="K12226" t="str">
        <f>VLOOKUP(E12226,'Cross-Page Data'!$D$4:$F$48,3,FALSE)</f>
        <v>solar</v>
      </c>
      <c r="L12226" t="b">
        <f>IF(AND($P$6=FALSE,OR(C12226="Commercial NAICS Cogen",C12226="Industrial NAICS Cogen",C12226="NAICS-22 Cogen")),FALSE,IF(AND($P$7=FALSE,OR(C12226="Commercial NAICS Cogen",C12226="Commercial NAICS Non-Cogen",C12226="industrial NAICS Cogen", C12226="industrial NAICS non-cogen")),FALSE,TRUE))</f>
        <v>1</v>
      </c>
      <c r="M12226">
        <f t="shared" si="571"/>
        <v>0.20750551876379691</v>
      </c>
      <c r="N12226">
        <f t="shared" si="572"/>
        <v>1</v>
      </c>
    </row>
    <row r="12227" spans="1:14" x14ac:dyDescent="0.2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s="32">
        <f t="shared" si="570"/>
        <v>8901687.0273414776</v>
      </c>
      <c r="J12227" t="str">
        <f>IF(K12227="natural gas",VLOOKUP(D12227,'Cross-Page Data'!$I$4:$J$13,2,FALSE),IF(K12227="solar",VLOOKUP('Form 923'!D12227,'Cross-Page Data'!$I$14:$J$117,2,FALSE),K12227))</f>
        <v>solar pv</v>
      </c>
      <c r="K12227" t="str">
        <f>VLOOKUP(E12227,'Cross-Page Data'!$D$4:$F$48,3,FALSE)</f>
        <v>solar</v>
      </c>
      <c r="L12227" t="b">
        <f>IF(AND($P$6=FALSE,OR(C12227="Commercial NAICS Cogen",C12227="Industrial NAICS Cogen",C12227="NAICS-22 Cogen")),FALSE,IF(AND($P$7=FALSE,OR(C12227="Commercial NAICS Cogen",C12227="Commercial NAICS Non-Cogen",C12227="industrial NAICS Cogen", C12227="industrial NAICS non-cogen")),FALSE,TRUE))</f>
        <v>1</v>
      </c>
      <c r="M12227">
        <f t="shared" si="571"/>
        <v>0.85241248817407755</v>
      </c>
      <c r="N12227">
        <f t="shared" si="572"/>
        <v>1</v>
      </c>
    </row>
    <row r="12228" spans="1:14" ht="26.25" x14ac:dyDescent="0.2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s="32">
        <f t="shared" si="570"/>
        <v>11084434.270765206</v>
      </c>
      <c r="J12228" t="str">
        <f>IF(K12228="natural gas",VLOOKUP(D12228,'Cross-Page Data'!$I$4:$J$13,2,FALSE),IF(K12228="solar",VLOOKUP('Form 923'!D12228,'Cross-Page Data'!$I$14:$J$117,2,FALSE),K12228))</f>
        <v>natural gas peaker</v>
      </c>
      <c r="K12228" t="str">
        <f>VLOOKUP(E12228,'Cross-Page Data'!$D$4:$F$48,3,FALSE)</f>
        <v>natural gas</v>
      </c>
      <c r="L12228" t="b">
        <f>IF(AND($P$6=FALSE,OR(C12228="Commercial NAICS Cogen",C12228="Industrial NAICS Cogen",C12228="NAICS-22 Cogen")),FALSE,IF(AND($P$7=FALSE,OR(C12228="Commercial NAICS Cogen",C12228="Commercial NAICS Non-Cogen",C12228="industrial NAICS Cogen", C12228="industrial NAICS non-cogen")),FALSE,TRUE))</f>
        <v>0</v>
      </c>
      <c r="M12228">
        <f t="shared" si="571"/>
        <v>0.39111111111111113</v>
      </c>
      <c r="N12228">
        <f t="shared" si="572"/>
        <v>1</v>
      </c>
    </row>
    <row r="12229" spans="1:14" x14ac:dyDescent="0.2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s="32">
        <f t="shared" si="570"/>
        <v>8902193.2424422055</v>
      </c>
      <c r="J12229" t="str">
        <f>IF(K12229="natural gas",VLOOKUP(D12229,'Cross-Page Data'!$I$4:$J$13,2,FALSE),IF(K12229="solar",VLOOKUP('Form 923'!D12229,'Cross-Page Data'!$I$14:$J$117,2,FALSE),K12229))</f>
        <v>solar pv</v>
      </c>
      <c r="K12229" t="str">
        <f>VLOOKUP(E12229,'Cross-Page Data'!$D$4:$F$48,3,FALSE)</f>
        <v>solar</v>
      </c>
      <c r="L12229" t="b">
        <f>IF(AND($P$6=FALSE,OR(C12229="Commercial NAICS Cogen",C12229="Industrial NAICS Cogen",C12229="NAICS-22 Cogen")),FALSE,IF(AND($P$7=FALSE,OR(C12229="Commercial NAICS Cogen",C12229="Commercial NAICS Non-Cogen",C12229="industrial NAICS Cogen", C12229="industrial NAICS non-cogen")),FALSE,TRUE))</f>
        <v>1</v>
      </c>
      <c r="M12229">
        <f t="shared" si="571"/>
        <v>0.17786187322611163</v>
      </c>
      <c r="N12229">
        <f t="shared" si="572"/>
        <v>1</v>
      </c>
    </row>
    <row r="12230" spans="1:14" x14ac:dyDescent="0.2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s="32">
        <f t="shared" si="570"/>
        <v>8901912.4521886948</v>
      </c>
      <c r="J12230" t="str">
        <f>IF(K12230="natural gas",VLOOKUP(D12230,'Cross-Page Data'!$I$4:$J$13,2,FALSE),IF(K12230="solar",VLOOKUP('Form 923'!D12230,'Cross-Page Data'!$I$14:$J$117,2,FALSE),K12230))</f>
        <v>hydro</v>
      </c>
      <c r="K12230" t="str">
        <f>VLOOKUP(E12230,'Cross-Page Data'!$D$4:$F$48,3,FALSE)</f>
        <v>hydro</v>
      </c>
      <c r="L12230" t="b">
        <f>IF(AND($P$6=FALSE,OR(C12230="Commercial NAICS Cogen",C12230="Industrial NAICS Cogen",C12230="NAICS-22 Cogen")),FALSE,IF(AND($P$7=FALSE,OR(C12230="Commercial NAICS Cogen",C12230="Commercial NAICS Non-Cogen",C12230="industrial NAICS Cogen", C12230="industrial NAICS non-cogen")),FALSE,TRUE))</f>
        <v>1</v>
      </c>
      <c r="M12230">
        <f t="shared" si="571"/>
        <v>0.83378746594005448</v>
      </c>
      <c r="N12230">
        <f t="shared" si="572"/>
        <v>1</v>
      </c>
    </row>
    <row r="12231" spans="1:14" x14ac:dyDescent="0.2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s="32">
        <f t="shared" ref="I12231:I12294" si="573">IFERROR(F12231/G12231*10^6,"")</f>
        <v>8901998.0970504284</v>
      </c>
      <c r="J12231" t="str">
        <f>IF(K12231="natural gas",VLOOKUP(D12231,'Cross-Page Data'!$I$4:$J$13,2,FALSE),IF(K12231="solar",VLOOKUP('Form 923'!D12231,'Cross-Page Data'!$I$14:$J$117,2,FALSE),K12231))</f>
        <v>hydro</v>
      </c>
      <c r="K12231" t="str">
        <f>VLOOKUP(E12231,'Cross-Page Data'!$D$4:$F$48,3,FALSE)</f>
        <v>hydro</v>
      </c>
      <c r="L12231" t="b">
        <f>IF(AND($P$6=FALSE,OR(C12231="Commercial NAICS Cogen",C12231="Industrial NAICS Cogen",C12231="NAICS-22 Cogen")),FALSE,IF(AND($P$7=FALSE,OR(C12231="Commercial NAICS Cogen",C12231="Commercial NAICS Non-Cogen",C12231="industrial NAICS Cogen", C12231="industrial NAICS non-cogen")),FALSE,TRUE))</f>
        <v>1</v>
      </c>
      <c r="M12231">
        <f t="shared" ref="M12231:M12294" si="574">(COUNTIFS($J$6:$J$14148,J12231,$I$6:$I$14148,"&gt;"&amp;I12231)+1)/COUNTIFS($J$6:$J$14148,J12231)</f>
        <v>0.54223433242506813</v>
      </c>
      <c r="N12231">
        <f t="shared" ref="N12231:N12294" si="575">IF(OR(M12231&gt;0.95,M12231&lt;0.05),0,1)</f>
        <v>1</v>
      </c>
    </row>
    <row r="12232" spans="1:14" x14ac:dyDescent="0.2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s="32">
        <f t="shared" si="573"/>
        <v>8901892.081289418</v>
      </c>
      <c r="J12232" t="str">
        <f>IF(K12232="natural gas",VLOOKUP(D12232,'Cross-Page Data'!$I$4:$J$13,2,FALSE),IF(K12232="solar",VLOOKUP('Form 923'!D12232,'Cross-Page Data'!$I$14:$J$117,2,FALSE),K12232))</f>
        <v>hydro</v>
      </c>
      <c r="K12232" t="str">
        <f>VLOOKUP(E12232,'Cross-Page Data'!$D$4:$F$48,3,FALSE)</f>
        <v>hydro</v>
      </c>
      <c r="L12232" t="b">
        <f>IF(AND($P$6=FALSE,OR(C12232="Commercial NAICS Cogen",C12232="Industrial NAICS Cogen",C12232="NAICS-22 Cogen")),FALSE,IF(AND($P$7=FALSE,OR(C12232="Commercial NAICS Cogen",C12232="Commercial NAICS Non-Cogen",C12232="industrial NAICS Cogen", C12232="industrial NAICS non-cogen")),FALSE,TRUE))</f>
        <v>1</v>
      </c>
      <c r="M12232">
        <f t="shared" si="574"/>
        <v>0.84741144414168934</v>
      </c>
      <c r="N12232">
        <f t="shared" si="575"/>
        <v>1</v>
      </c>
    </row>
    <row r="12233" spans="1:14" ht="26.25" x14ac:dyDescent="0.2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s="32">
        <f t="shared" si="573"/>
        <v>8902173.9130434785</v>
      </c>
      <c r="J12233" t="str">
        <f>IF(K12233="natural gas",VLOOKUP(D12233,'Cross-Page Data'!$I$4:$J$13,2,FALSE),IF(K12233="solar",VLOOKUP('Form 923'!D12233,'Cross-Page Data'!$I$14:$J$117,2,FALSE),K12233))</f>
        <v>solar pv</v>
      </c>
      <c r="K12233" t="str">
        <f>VLOOKUP(E12233,'Cross-Page Data'!$D$4:$F$48,3,FALSE)</f>
        <v>solar</v>
      </c>
      <c r="L12233" t="b">
        <f>IF(AND($P$6=FALSE,OR(C12233="Commercial NAICS Cogen",C12233="Industrial NAICS Cogen",C12233="NAICS-22 Cogen")),FALSE,IF(AND($P$7=FALSE,OR(C12233="Commercial NAICS Cogen",C12233="Commercial NAICS Non-Cogen",C12233="industrial NAICS Cogen", C12233="industrial NAICS non-cogen")),FALSE,TRUE))</f>
        <v>0</v>
      </c>
      <c r="M12233">
        <f t="shared" si="574"/>
        <v>0.19173762220119836</v>
      </c>
      <c r="N12233">
        <f t="shared" si="575"/>
        <v>1</v>
      </c>
    </row>
    <row r="12234" spans="1:14" ht="26.25" x14ac:dyDescent="0.2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s="32">
        <f t="shared" si="573"/>
        <v>8901577.2870662455</v>
      </c>
      <c r="J12234" t="str">
        <f>IF(K12234="natural gas",VLOOKUP(D12234,'Cross-Page Data'!$I$4:$J$13,2,FALSE),IF(K12234="solar",VLOOKUP('Form 923'!D12234,'Cross-Page Data'!$I$14:$J$117,2,FALSE),K12234))</f>
        <v>solar pv</v>
      </c>
      <c r="K12234" t="str">
        <f>VLOOKUP(E12234,'Cross-Page Data'!$D$4:$F$48,3,FALSE)</f>
        <v>solar</v>
      </c>
      <c r="L12234" t="b">
        <f>IF(AND($P$6=FALSE,OR(C12234="Commercial NAICS Cogen",C12234="Industrial NAICS Cogen",C12234="NAICS-22 Cogen")),FALSE,IF(AND($P$7=FALSE,OR(C12234="Commercial NAICS Cogen",C12234="Commercial NAICS Non-Cogen",C12234="industrial NAICS Cogen", C12234="industrial NAICS non-cogen")),FALSE,TRUE))</f>
        <v>0</v>
      </c>
      <c r="M12234">
        <f t="shared" si="574"/>
        <v>0.87858719646799122</v>
      </c>
      <c r="N12234">
        <f t="shared" si="575"/>
        <v>1</v>
      </c>
    </row>
    <row r="12235" spans="1:14" x14ac:dyDescent="0.2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s="32">
        <f t="shared" si="573"/>
        <v>8901939.5384115297</v>
      </c>
      <c r="J12235" t="str">
        <f>IF(K12235="natural gas",VLOOKUP(D12235,'Cross-Page Data'!$I$4:$J$13,2,FALSE),IF(K12235="solar",VLOOKUP('Form 923'!D12235,'Cross-Page Data'!$I$14:$J$117,2,FALSE),K12235))</f>
        <v>solar pv</v>
      </c>
      <c r="K12235" t="str">
        <f>VLOOKUP(E12235,'Cross-Page Data'!$D$4:$F$48,3,FALSE)</f>
        <v>solar</v>
      </c>
      <c r="L12235" t="b">
        <f>IF(AND($P$6=FALSE,OR(C12235="Commercial NAICS Cogen",C12235="Industrial NAICS Cogen",C12235="NAICS-22 Cogen")),FALSE,IF(AND($P$7=FALSE,OR(C12235="Commercial NAICS Cogen",C12235="Commercial NAICS Non-Cogen",C12235="industrial NAICS Cogen", C12235="industrial NAICS non-cogen")),FALSE,TRUE))</f>
        <v>1</v>
      </c>
      <c r="M12235">
        <f t="shared" si="574"/>
        <v>0.6609902239041312</v>
      </c>
      <c r="N12235">
        <f t="shared" si="575"/>
        <v>1</v>
      </c>
    </row>
    <row r="12236" spans="1:14" x14ac:dyDescent="0.2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s="32">
        <f t="shared" si="573"/>
        <v>8901863.3540372681</v>
      </c>
      <c r="J12236" t="str">
        <f>IF(K12236="natural gas",VLOOKUP(D12236,'Cross-Page Data'!$I$4:$J$13,2,FALSE),IF(K12236="solar",VLOOKUP('Form 923'!D12236,'Cross-Page Data'!$I$14:$J$117,2,FALSE),K12236))</f>
        <v>solar pv</v>
      </c>
      <c r="K12236" t="str">
        <f>VLOOKUP(E12236,'Cross-Page Data'!$D$4:$F$48,3,FALSE)</f>
        <v>solar</v>
      </c>
      <c r="L12236" t="b">
        <f>IF(AND($P$6=FALSE,OR(C12236="Commercial NAICS Cogen",C12236="Industrial NAICS Cogen",C12236="NAICS-22 Cogen")),FALSE,IF(AND($P$7=FALSE,OR(C12236="Commercial NAICS Cogen",C12236="Commercial NAICS Non-Cogen",C12236="industrial NAICS Cogen", C12236="industrial NAICS non-cogen")),FALSE,TRUE))</f>
        <v>1</v>
      </c>
      <c r="M12236">
        <f t="shared" si="574"/>
        <v>0.74992116051718705</v>
      </c>
      <c r="N12236">
        <f t="shared" si="575"/>
        <v>1</v>
      </c>
    </row>
    <row r="12237" spans="1:14" x14ac:dyDescent="0.2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s="32">
        <f t="shared" si="573"/>
        <v>8902130.2250803858</v>
      </c>
      <c r="J12237" t="str">
        <f>IF(K12237="natural gas",VLOOKUP(D12237,'Cross-Page Data'!$I$4:$J$13,2,FALSE),IF(K12237="solar",VLOOKUP('Form 923'!D12237,'Cross-Page Data'!$I$14:$J$117,2,FALSE),K12237))</f>
        <v>solar pv</v>
      </c>
      <c r="K12237" t="str">
        <f>VLOOKUP(E12237,'Cross-Page Data'!$D$4:$F$48,3,FALSE)</f>
        <v>solar</v>
      </c>
      <c r="L12237" t="b">
        <f>IF(AND($P$6=FALSE,OR(C12237="Commercial NAICS Cogen",C12237="Industrial NAICS Cogen",C12237="NAICS-22 Cogen")),FALSE,IF(AND($P$7=FALSE,OR(C12237="Commercial NAICS Cogen",C12237="Commercial NAICS Non-Cogen",C12237="industrial NAICS Cogen", C12237="industrial NAICS non-cogen")),FALSE,TRUE))</f>
        <v>1</v>
      </c>
      <c r="M12237">
        <f t="shared" si="574"/>
        <v>0.23431094292021445</v>
      </c>
      <c r="N12237">
        <f t="shared" si="575"/>
        <v>1</v>
      </c>
    </row>
    <row r="12238" spans="1:14" x14ac:dyDescent="0.2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s="32">
        <f t="shared" si="573"/>
        <v>0</v>
      </c>
      <c r="J12238" t="str">
        <f>IF(K12238="natural gas",VLOOKUP(D12238,'Cross-Page Data'!$I$4:$J$13,2,FALSE),IF(K12238="solar",VLOOKUP('Form 923'!D12238,'Cross-Page Data'!$I$14:$J$117,2,FALSE),K12238))</f>
        <v>other</v>
      </c>
      <c r="K12238" t="str">
        <f>VLOOKUP(E12238,'Cross-Page Data'!$D$4:$F$48,3,FALSE)</f>
        <v>other</v>
      </c>
      <c r="L12238" t="b">
        <f>IF(AND($P$6=FALSE,OR(C12238="Commercial NAICS Cogen",C12238="Industrial NAICS Cogen",C12238="NAICS-22 Cogen")),FALSE,IF(AND($P$7=FALSE,OR(C12238="Commercial NAICS Cogen",C12238="Commercial NAICS Non-Cogen",C12238="industrial NAICS Cogen", C12238="industrial NAICS non-cogen")),FALSE,TRUE))</f>
        <v>1</v>
      </c>
      <c r="M12238">
        <f t="shared" si="574"/>
        <v>0.47889610389610388</v>
      </c>
      <c r="N12238">
        <f t="shared" si="575"/>
        <v>1</v>
      </c>
    </row>
    <row r="12239" spans="1:14" ht="26.25" x14ac:dyDescent="0.2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s="32">
        <f t="shared" si="573"/>
        <v>8901808.7855297141</v>
      </c>
      <c r="J12239" t="str">
        <f>IF(K12239="natural gas",VLOOKUP(D12239,'Cross-Page Data'!$I$4:$J$13,2,FALSE),IF(K12239="solar",VLOOKUP('Form 923'!D12239,'Cross-Page Data'!$I$14:$J$117,2,FALSE),K12239))</f>
        <v>solar pv</v>
      </c>
      <c r="K12239" t="str">
        <f>VLOOKUP(E12239,'Cross-Page Data'!$D$4:$F$48,3,FALSE)</f>
        <v>solar</v>
      </c>
      <c r="L12239" t="b">
        <f>IF(AND($P$6=FALSE,OR(C12239="Commercial NAICS Cogen",C12239="Industrial NAICS Cogen",C12239="NAICS-22 Cogen")),FALSE,IF(AND($P$7=FALSE,OR(C12239="Commercial NAICS Cogen",C12239="Commercial NAICS Non-Cogen",C12239="industrial NAICS Cogen", C12239="industrial NAICS non-cogen")),FALSE,TRUE))</f>
        <v>0</v>
      </c>
      <c r="M12239">
        <f t="shared" si="574"/>
        <v>0.79407127089246299</v>
      </c>
      <c r="N12239">
        <f t="shared" si="575"/>
        <v>1</v>
      </c>
    </row>
    <row r="12240" spans="1:14" x14ac:dyDescent="0.2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s="32">
        <f t="shared" si="573"/>
        <v>8902581.1823480446</v>
      </c>
      <c r="J12240" t="str">
        <f>IF(K12240="natural gas",VLOOKUP(D12240,'Cross-Page Data'!$I$4:$J$13,2,FALSE),IF(K12240="solar",VLOOKUP('Form 923'!D12240,'Cross-Page Data'!$I$14:$J$117,2,FALSE),K12240))</f>
        <v>solar pv</v>
      </c>
      <c r="K12240" t="str">
        <f>VLOOKUP(E12240,'Cross-Page Data'!$D$4:$F$48,3,FALSE)</f>
        <v>solar</v>
      </c>
      <c r="L12240" t="b">
        <f>IF(AND($P$6=FALSE,OR(C12240="Commercial NAICS Cogen",C12240="Industrial NAICS Cogen",C12240="NAICS-22 Cogen")),FALSE,IF(AND($P$7=FALSE,OR(C12240="Commercial NAICS Cogen",C12240="Commercial NAICS Non-Cogen",C12240="industrial NAICS Cogen", C12240="industrial NAICS non-cogen")),FALSE,TRUE))</f>
        <v>1</v>
      </c>
      <c r="M12240">
        <f t="shared" si="574"/>
        <v>5.8656575212866602E-2</v>
      </c>
      <c r="N12240">
        <f t="shared" si="575"/>
        <v>1</v>
      </c>
    </row>
    <row r="12241" spans="1:14" x14ac:dyDescent="0.2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s="32">
        <f t="shared" si="573"/>
        <v>8902000.964320153</v>
      </c>
      <c r="J12241" t="str">
        <f>IF(K12241="natural gas",VLOOKUP(D12241,'Cross-Page Data'!$I$4:$J$13,2,FALSE),IF(K12241="solar",VLOOKUP('Form 923'!D12241,'Cross-Page Data'!$I$14:$J$117,2,FALSE),K12241))</f>
        <v>solar pv</v>
      </c>
      <c r="K12241" t="str">
        <f>VLOOKUP(E12241,'Cross-Page Data'!$D$4:$F$48,3,FALSE)</f>
        <v>solar</v>
      </c>
      <c r="L12241" t="b">
        <f>IF(AND($P$6=FALSE,OR(C12241="Commercial NAICS Cogen",C12241="Industrial NAICS Cogen",C12241="NAICS-22 Cogen")),FALSE,IF(AND($P$7=FALSE,OR(C12241="Commercial NAICS Cogen",C12241="Commercial NAICS Non-Cogen",C12241="industrial NAICS Cogen", C12241="industrial NAICS non-cogen")),FALSE,TRUE))</f>
        <v>1</v>
      </c>
      <c r="M12241">
        <f t="shared" si="574"/>
        <v>0.48470514033427942</v>
      </c>
      <c r="N12241">
        <f t="shared" si="575"/>
        <v>1</v>
      </c>
    </row>
    <row r="12242" spans="1:14" x14ac:dyDescent="0.2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s="32">
        <f t="shared" si="573"/>
        <v>8902001.6620471999</v>
      </c>
      <c r="J12242" t="str">
        <f>IF(K12242="natural gas",VLOOKUP(D12242,'Cross-Page Data'!$I$4:$J$13,2,FALSE),IF(K12242="solar",VLOOKUP('Form 923'!D12242,'Cross-Page Data'!$I$14:$J$117,2,FALSE),K12242))</f>
        <v>solar pv</v>
      </c>
      <c r="K12242" t="str">
        <f>VLOOKUP(E12242,'Cross-Page Data'!$D$4:$F$48,3,FALSE)</f>
        <v>solar</v>
      </c>
      <c r="L12242" t="b">
        <f>IF(AND($P$6=FALSE,OR(C12242="Commercial NAICS Cogen",C12242="Industrial NAICS Cogen",C12242="NAICS-22 Cogen")),FALSE,IF(AND($P$7=FALSE,OR(C12242="Commercial NAICS Cogen",C12242="Commercial NAICS Non-Cogen",C12242="industrial NAICS Cogen", C12242="industrial NAICS non-cogen")),FALSE,TRUE))</f>
        <v>1</v>
      </c>
      <c r="M12242">
        <f t="shared" si="574"/>
        <v>0.47997477136549982</v>
      </c>
      <c r="N12242">
        <f t="shared" si="575"/>
        <v>1</v>
      </c>
    </row>
    <row r="12243" spans="1:14" x14ac:dyDescent="0.2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s="32">
        <f t="shared" si="573"/>
        <v>8901980.4822043628</v>
      </c>
      <c r="J12243" t="str">
        <f>IF(K12243="natural gas",VLOOKUP(D12243,'Cross-Page Data'!$I$4:$J$13,2,FALSE),IF(K12243="solar",VLOOKUP('Form 923'!D12243,'Cross-Page Data'!$I$14:$J$117,2,FALSE),K12243))</f>
        <v>solar pv</v>
      </c>
      <c r="K12243" t="str">
        <f>VLOOKUP(E12243,'Cross-Page Data'!$D$4:$F$48,3,FALSE)</f>
        <v>solar</v>
      </c>
      <c r="L12243" t="b">
        <f>IF(AND($P$6=FALSE,OR(C12243="Commercial NAICS Cogen",C12243="Industrial NAICS Cogen",C12243="NAICS-22 Cogen")),FALSE,IF(AND($P$7=FALSE,OR(C12243="Commercial NAICS Cogen",C12243="Commercial NAICS Non-Cogen",C12243="industrial NAICS Cogen", C12243="industrial NAICS non-cogen")),FALSE,TRUE))</f>
        <v>1</v>
      </c>
      <c r="M12243">
        <f t="shared" si="574"/>
        <v>0.58656575212866602</v>
      </c>
      <c r="N12243">
        <f t="shared" si="575"/>
        <v>1</v>
      </c>
    </row>
    <row r="12244" spans="1:14" x14ac:dyDescent="0.2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s="32">
        <f t="shared" si="573"/>
        <v>8901701.9798541144</v>
      </c>
      <c r="J12244" t="str">
        <f>IF(K12244="natural gas",VLOOKUP(D12244,'Cross-Page Data'!$I$4:$J$13,2,FALSE),IF(K12244="solar",VLOOKUP('Form 923'!D12244,'Cross-Page Data'!$I$14:$J$117,2,FALSE),K12244))</f>
        <v>solar pv</v>
      </c>
      <c r="K12244" t="str">
        <f>VLOOKUP(E12244,'Cross-Page Data'!$D$4:$F$48,3,FALSE)</f>
        <v>solar</v>
      </c>
      <c r="L12244" t="b">
        <f>IF(AND($P$6=FALSE,OR(C12244="Commercial NAICS Cogen",C12244="Industrial NAICS Cogen",C12244="NAICS-22 Cogen")),FALSE,IF(AND($P$7=FALSE,OR(C12244="Commercial NAICS Cogen",C12244="Commercial NAICS Non-Cogen",C12244="industrial NAICS Cogen", C12244="industrial NAICS non-cogen")),FALSE,TRUE))</f>
        <v>1</v>
      </c>
      <c r="M12244">
        <f t="shared" si="574"/>
        <v>0.84642068748029009</v>
      </c>
      <c r="N12244">
        <f t="shared" si="575"/>
        <v>1</v>
      </c>
    </row>
    <row r="12245" spans="1:14" x14ac:dyDescent="0.2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s="32">
        <f t="shared" si="573"/>
        <v>8902205.1773729622</v>
      </c>
      <c r="J12245" t="str">
        <f>IF(K12245="natural gas",VLOOKUP(D12245,'Cross-Page Data'!$I$4:$J$13,2,FALSE),IF(K12245="solar",VLOOKUP('Form 923'!D12245,'Cross-Page Data'!$I$14:$J$117,2,FALSE),K12245))</f>
        <v>solar pv</v>
      </c>
      <c r="K12245" t="str">
        <f>VLOOKUP(E12245,'Cross-Page Data'!$D$4:$F$48,3,FALSE)</f>
        <v>solar</v>
      </c>
      <c r="L12245" t="b">
        <f>IF(AND($P$6=FALSE,OR(C12245="Commercial NAICS Cogen",C12245="Industrial NAICS Cogen",C12245="NAICS-22 Cogen")),FALSE,IF(AND($P$7=FALSE,OR(C12245="Commercial NAICS Cogen",C12245="Commercial NAICS Non-Cogen",C12245="industrial NAICS Cogen", C12245="industrial NAICS non-cogen")),FALSE,TRUE))</f>
        <v>1</v>
      </c>
      <c r="M12245">
        <f t="shared" si="574"/>
        <v>0.16871649321980448</v>
      </c>
      <c r="N12245">
        <f t="shared" si="575"/>
        <v>1</v>
      </c>
    </row>
    <row r="12246" spans="1:14" x14ac:dyDescent="0.2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s="32">
        <f t="shared" si="573"/>
        <v>8901985.2043739259</v>
      </c>
      <c r="J12246" t="str">
        <f>IF(K12246="natural gas",VLOOKUP(D12246,'Cross-Page Data'!$I$4:$J$13,2,FALSE),IF(K12246="solar",VLOOKUP('Form 923'!D12246,'Cross-Page Data'!$I$14:$J$117,2,FALSE),K12246))</f>
        <v>hydro</v>
      </c>
      <c r="K12246" t="str">
        <f>VLOOKUP(E12246,'Cross-Page Data'!$D$4:$F$48,3,FALSE)</f>
        <v>hydro</v>
      </c>
      <c r="L12246" t="b">
        <f>IF(AND($P$6=FALSE,OR(C12246="Commercial NAICS Cogen",C12246="Industrial NAICS Cogen",C12246="NAICS-22 Cogen")),FALSE,IF(AND($P$7=FALSE,OR(C12246="Commercial NAICS Cogen",C12246="Commercial NAICS Non-Cogen",C12246="industrial NAICS Cogen", C12246="industrial NAICS non-cogen")),FALSE,TRUE))</f>
        <v>1</v>
      </c>
      <c r="M12246">
        <f t="shared" si="574"/>
        <v>0.68596730245231607</v>
      </c>
      <c r="N12246">
        <f t="shared" si="575"/>
        <v>1</v>
      </c>
    </row>
    <row r="12247" spans="1:14" x14ac:dyDescent="0.2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s="32">
        <f t="shared" si="573"/>
        <v>8901971.8309859168</v>
      </c>
      <c r="J12247" t="str">
        <f>IF(K12247="natural gas",VLOOKUP(D12247,'Cross-Page Data'!$I$4:$J$13,2,FALSE),IF(K12247="solar",VLOOKUP('Form 923'!D12247,'Cross-Page Data'!$I$14:$J$117,2,FALSE),K12247))</f>
        <v>solar pv</v>
      </c>
      <c r="K12247" t="str">
        <f>VLOOKUP(E12247,'Cross-Page Data'!$D$4:$F$48,3,FALSE)</f>
        <v>solar</v>
      </c>
      <c r="L12247" t="b">
        <f>IF(AND($P$6=FALSE,OR(C12247="Commercial NAICS Cogen",C12247="Industrial NAICS Cogen",C12247="NAICS-22 Cogen")),FALSE,IF(AND($P$7=FALSE,OR(C12247="Commercial NAICS Cogen",C12247="Commercial NAICS Non-Cogen",C12247="industrial NAICS Cogen", C12247="industrial NAICS non-cogen")),FALSE,TRUE))</f>
        <v>1</v>
      </c>
      <c r="M12247">
        <f t="shared" si="574"/>
        <v>0.60643330179754018</v>
      </c>
      <c r="N12247">
        <f t="shared" si="575"/>
        <v>1</v>
      </c>
    </row>
    <row r="12248" spans="1:14" x14ac:dyDescent="0.2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s="32">
        <f t="shared" si="573"/>
        <v>8901943.005181348</v>
      </c>
      <c r="J12248" t="str">
        <f>IF(K12248="natural gas",VLOOKUP(D12248,'Cross-Page Data'!$I$4:$J$13,2,FALSE),IF(K12248="solar",VLOOKUP('Form 923'!D12248,'Cross-Page Data'!$I$14:$J$117,2,FALSE),K12248))</f>
        <v>solar pv</v>
      </c>
      <c r="K12248" t="str">
        <f>VLOOKUP(E12248,'Cross-Page Data'!$D$4:$F$48,3,FALSE)</f>
        <v>solar</v>
      </c>
      <c r="L12248" t="b">
        <f>IF(AND($P$6=FALSE,OR(C12248="Commercial NAICS Cogen",C12248="Industrial NAICS Cogen",C12248="NAICS-22 Cogen")),FALSE,IF(AND($P$7=FALSE,OR(C12248="Commercial NAICS Cogen",C12248="Commercial NAICS Non-Cogen",C12248="industrial NAICS Cogen", C12248="industrial NAICS non-cogen")),FALSE,TRUE))</f>
        <v>1</v>
      </c>
      <c r="M12248">
        <f t="shared" si="574"/>
        <v>0.65373699148533582</v>
      </c>
      <c r="N12248">
        <f t="shared" si="575"/>
        <v>1</v>
      </c>
    </row>
    <row r="12249" spans="1:14" x14ac:dyDescent="0.2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s="32">
        <f t="shared" si="573"/>
        <v>8902545.0031036623</v>
      </c>
      <c r="J12249" t="str">
        <f>IF(K12249="natural gas",VLOOKUP(D12249,'Cross-Page Data'!$I$4:$J$13,2,FALSE),IF(K12249="solar",VLOOKUP('Form 923'!D12249,'Cross-Page Data'!$I$14:$J$117,2,FALSE),K12249))</f>
        <v>solar pv</v>
      </c>
      <c r="K12249" t="str">
        <f>VLOOKUP(E12249,'Cross-Page Data'!$D$4:$F$48,3,FALSE)</f>
        <v>solar</v>
      </c>
      <c r="L12249" t="b">
        <f>IF(AND($P$6=FALSE,OR(C12249="Commercial NAICS Cogen",C12249="Industrial NAICS Cogen",C12249="NAICS-22 Cogen")),FALSE,IF(AND($P$7=FALSE,OR(C12249="Commercial NAICS Cogen",C12249="Commercial NAICS Non-Cogen",C12249="industrial NAICS Cogen", C12249="industrial NAICS non-cogen")),FALSE,TRUE))</f>
        <v>1</v>
      </c>
      <c r="M12249">
        <f t="shared" si="574"/>
        <v>6.3071586250394204E-2</v>
      </c>
      <c r="N12249">
        <f t="shared" si="575"/>
        <v>1</v>
      </c>
    </row>
    <row r="12250" spans="1:14" ht="26.25" x14ac:dyDescent="0.2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s="32">
        <f t="shared" si="573"/>
        <v>8902240.3258655798</v>
      </c>
      <c r="J12250" t="str">
        <f>IF(K12250="natural gas",VLOOKUP(D12250,'Cross-Page Data'!$I$4:$J$13,2,FALSE),IF(K12250="solar",VLOOKUP('Form 923'!D12250,'Cross-Page Data'!$I$14:$J$117,2,FALSE),K12250))</f>
        <v>solar pv</v>
      </c>
      <c r="K12250" t="str">
        <f>VLOOKUP(E12250,'Cross-Page Data'!$D$4:$F$48,3,FALSE)</f>
        <v>solar</v>
      </c>
      <c r="L12250" t="b">
        <f>IF(AND($P$6=FALSE,OR(C12250="Commercial NAICS Cogen",C12250="Industrial NAICS Cogen",C12250="NAICS-22 Cogen")),FALSE,IF(AND($P$7=FALSE,OR(C12250="Commercial NAICS Cogen",C12250="Commercial NAICS Non-Cogen",C12250="industrial NAICS Cogen", C12250="industrial NAICS non-cogen")),FALSE,TRUE))</f>
        <v>0</v>
      </c>
      <c r="M12250">
        <f t="shared" si="574"/>
        <v>0.15263323872595397</v>
      </c>
      <c r="N12250">
        <f t="shared" si="575"/>
        <v>1</v>
      </c>
    </row>
    <row r="12251" spans="1:14" x14ac:dyDescent="0.2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s="32">
        <f t="shared" si="573"/>
        <v>8901999.6957428977</v>
      </c>
      <c r="J12251" t="str">
        <f>IF(K12251="natural gas",VLOOKUP(D12251,'Cross-Page Data'!$I$4:$J$13,2,FALSE),IF(K12251="solar",VLOOKUP('Form 923'!D12251,'Cross-Page Data'!$I$14:$J$117,2,FALSE),K12251))</f>
        <v>wind</v>
      </c>
      <c r="K12251" t="str">
        <f>VLOOKUP(E12251,'Cross-Page Data'!$D$4:$F$48,3,FALSE)</f>
        <v>wind</v>
      </c>
      <c r="L12251" t="b">
        <f>IF(AND($P$6=FALSE,OR(C12251="Commercial NAICS Cogen",C12251="Industrial NAICS Cogen",C12251="NAICS-22 Cogen")),FALSE,IF(AND($P$7=FALSE,OR(C12251="Commercial NAICS Cogen",C12251="Commercial NAICS Non-Cogen",C12251="industrial NAICS Cogen", C12251="industrial NAICS non-cogen")),FALSE,TRUE))</f>
        <v>1</v>
      </c>
      <c r="M12251">
        <f t="shared" si="574"/>
        <v>0.51006124234470696</v>
      </c>
      <c r="N12251">
        <f t="shared" si="575"/>
        <v>1</v>
      </c>
    </row>
    <row r="12252" spans="1:14" x14ac:dyDescent="0.2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s="32">
        <f t="shared" si="573"/>
        <v>9074820.7816435844</v>
      </c>
      <c r="J12252" t="str">
        <f>IF(K12252="natural gas",VLOOKUP(D12252,'Cross-Page Data'!$I$4:$J$13,2,FALSE),IF(K12252="solar",VLOOKUP('Form 923'!D12252,'Cross-Page Data'!$I$14:$J$117,2,FALSE),K12252))</f>
        <v>biomass</v>
      </c>
      <c r="K12252" t="str">
        <f>VLOOKUP(E12252,'Cross-Page Data'!$D$4:$F$48,3,FALSE)</f>
        <v>biomass</v>
      </c>
      <c r="L12252" t="b">
        <f>IF(AND($P$6=FALSE,OR(C12252="Commercial NAICS Cogen",C12252="Industrial NAICS Cogen",C12252="NAICS-22 Cogen")),FALSE,IF(AND($P$7=FALSE,OR(C12252="Commercial NAICS Cogen",C12252="Commercial NAICS Non-Cogen",C12252="industrial NAICS Cogen", C12252="industrial NAICS non-cogen")),FALSE,TRUE))</f>
        <v>1</v>
      </c>
      <c r="M12252">
        <f t="shared" si="574"/>
        <v>0.52960526315789469</v>
      </c>
      <c r="N12252">
        <f t="shared" si="575"/>
        <v>1</v>
      </c>
    </row>
    <row r="12253" spans="1:14" x14ac:dyDescent="0.2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s="32">
        <f t="shared" si="573"/>
        <v>8901981.2304483838</v>
      </c>
      <c r="J12253" t="str">
        <f>IF(K12253="natural gas",VLOOKUP(D12253,'Cross-Page Data'!$I$4:$J$13,2,FALSE),IF(K12253="solar",VLOOKUP('Form 923'!D12253,'Cross-Page Data'!$I$14:$J$117,2,FALSE),K12253))</f>
        <v>solar pv</v>
      </c>
      <c r="K12253" t="str">
        <f>VLOOKUP(E12253,'Cross-Page Data'!$D$4:$F$48,3,FALSE)</f>
        <v>solar</v>
      </c>
      <c r="L12253" t="b">
        <f>IF(AND($P$6=FALSE,OR(C12253="Commercial NAICS Cogen",C12253="Industrial NAICS Cogen",C12253="NAICS-22 Cogen")),FALSE,IF(AND($P$7=FALSE,OR(C12253="Commercial NAICS Cogen",C12253="Commercial NAICS Non-Cogen",C12253="industrial NAICS Cogen", C12253="industrial NAICS non-cogen")),FALSE,TRUE))</f>
        <v>1</v>
      </c>
      <c r="M12253">
        <f t="shared" si="574"/>
        <v>0.58246609902239044</v>
      </c>
      <c r="N12253">
        <f t="shared" si="575"/>
        <v>1</v>
      </c>
    </row>
    <row r="12254" spans="1:14" x14ac:dyDescent="0.2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s="32">
        <f t="shared" si="573"/>
        <v>8901929.0435721036</v>
      </c>
      <c r="J12254" t="str">
        <f>IF(K12254="natural gas",VLOOKUP(D12254,'Cross-Page Data'!$I$4:$J$13,2,FALSE),IF(K12254="solar",VLOOKUP('Form 923'!D12254,'Cross-Page Data'!$I$14:$J$117,2,FALSE),K12254))</f>
        <v>solar pv</v>
      </c>
      <c r="K12254" t="str">
        <f>VLOOKUP(E12254,'Cross-Page Data'!$D$4:$F$48,3,FALSE)</f>
        <v>solar</v>
      </c>
      <c r="L12254" t="b">
        <f>IF(AND($P$6=FALSE,OR(C12254="Commercial NAICS Cogen",C12254="Industrial NAICS Cogen",C12254="NAICS-22 Cogen")),FALSE,IF(AND($P$7=FALSE,OR(C12254="Commercial NAICS Cogen",C12254="Commercial NAICS Non-Cogen",C12254="industrial NAICS Cogen", C12254="industrial NAICS non-cogen")),FALSE,TRUE))</f>
        <v>1</v>
      </c>
      <c r="M12254">
        <f t="shared" si="574"/>
        <v>0.67423525701671394</v>
      </c>
      <c r="N12254">
        <f t="shared" si="575"/>
        <v>1</v>
      </c>
    </row>
    <row r="12255" spans="1:14" x14ac:dyDescent="0.2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s="32">
        <f t="shared" si="573"/>
        <v>8901938.6834986471</v>
      </c>
      <c r="J12255" t="str">
        <f>IF(K12255="natural gas",VLOOKUP(D12255,'Cross-Page Data'!$I$4:$J$13,2,FALSE),IF(K12255="solar",VLOOKUP('Form 923'!D12255,'Cross-Page Data'!$I$14:$J$117,2,FALSE),K12255))</f>
        <v>hydro</v>
      </c>
      <c r="K12255" t="str">
        <f>VLOOKUP(E12255,'Cross-Page Data'!$D$4:$F$48,3,FALSE)</f>
        <v>hydro</v>
      </c>
      <c r="L12255" t="b">
        <f>IF(AND($P$6=FALSE,OR(C12255="Commercial NAICS Cogen",C12255="Industrial NAICS Cogen",C12255="NAICS-22 Cogen")),FALSE,IF(AND($P$7=FALSE,OR(C12255="Commercial NAICS Cogen",C12255="Commercial NAICS Non-Cogen",C12255="industrial NAICS Cogen", C12255="industrial NAICS non-cogen")),FALSE,TRUE))</f>
        <v>1</v>
      </c>
      <c r="M12255">
        <f t="shared" si="574"/>
        <v>0.81130790190735691</v>
      </c>
      <c r="N12255">
        <f t="shared" si="575"/>
        <v>1</v>
      </c>
    </row>
    <row r="12256" spans="1:14" x14ac:dyDescent="0.2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s="32">
        <f t="shared" si="573"/>
        <v>8901909.5477386937</v>
      </c>
      <c r="J12256" t="str">
        <f>IF(K12256="natural gas",VLOOKUP(D12256,'Cross-Page Data'!$I$4:$J$13,2,FALSE),IF(K12256="solar",VLOOKUP('Form 923'!D12256,'Cross-Page Data'!$I$14:$J$117,2,FALSE),K12256))</f>
        <v>solar pv</v>
      </c>
      <c r="K12256" t="str">
        <f>VLOOKUP(E12256,'Cross-Page Data'!$D$4:$F$48,3,FALSE)</f>
        <v>solar</v>
      </c>
      <c r="L12256" t="b">
        <f>IF(AND($P$6=FALSE,OR(C12256="Commercial NAICS Cogen",C12256="Industrial NAICS Cogen",C12256="NAICS-22 Cogen")),FALSE,IF(AND($P$7=FALSE,OR(C12256="Commercial NAICS Cogen",C12256="Commercial NAICS Non-Cogen",C12256="industrial NAICS Cogen", C12256="industrial NAICS non-cogen")),FALSE,TRUE))</f>
        <v>1</v>
      </c>
      <c r="M12256">
        <f t="shared" si="574"/>
        <v>0.69757174392935983</v>
      </c>
      <c r="N12256">
        <f t="shared" si="575"/>
        <v>1</v>
      </c>
    </row>
    <row r="12257" spans="1:14" x14ac:dyDescent="0.2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s="32">
        <f t="shared" si="573"/>
        <v>8901948.654500464</v>
      </c>
      <c r="J12257" t="str">
        <f>IF(K12257="natural gas",VLOOKUP(D12257,'Cross-Page Data'!$I$4:$J$13,2,FALSE),IF(K12257="solar",VLOOKUP('Form 923'!D12257,'Cross-Page Data'!$I$14:$J$117,2,FALSE),K12257))</f>
        <v>solar pv</v>
      </c>
      <c r="K12257" t="str">
        <f>VLOOKUP(E12257,'Cross-Page Data'!$D$4:$F$48,3,FALSE)</f>
        <v>solar</v>
      </c>
      <c r="L12257" t="b">
        <f>IF(AND($P$6=FALSE,OR(C12257="Commercial NAICS Cogen",C12257="Industrial NAICS Cogen",C12257="NAICS-22 Cogen")),FALSE,IF(AND($P$7=FALSE,OR(C12257="Commercial NAICS Cogen",C12257="Commercial NAICS Non-Cogen",C12257="industrial NAICS Cogen", C12257="industrial NAICS non-cogen")),FALSE,TRUE))</f>
        <v>1</v>
      </c>
      <c r="M12257">
        <f t="shared" si="574"/>
        <v>0.64774519079154835</v>
      </c>
      <c r="N12257">
        <f t="shared" si="575"/>
        <v>1</v>
      </c>
    </row>
    <row r="12258" spans="1:14" x14ac:dyDescent="0.2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s="32">
        <f t="shared" si="573"/>
        <v>8902028.1502826102</v>
      </c>
      <c r="J12258" t="str">
        <f>IF(K12258="natural gas",VLOOKUP(D12258,'Cross-Page Data'!$I$4:$J$13,2,FALSE),IF(K12258="solar",VLOOKUP('Form 923'!D12258,'Cross-Page Data'!$I$14:$J$117,2,FALSE),K12258))</f>
        <v>solar pv</v>
      </c>
      <c r="K12258" t="str">
        <f>VLOOKUP(E12258,'Cross-Page Data'!$D$4:$F$48,3,FALSE)</f>
        <v>solar</v>
      </c>
      <c r="L12258" t="b">
        <f>IF(AND($P$6=FALSE,OR(C12258="Commercial NAICS Cogen",C12258="Industrial NAICS Cogen",C12258="NAICS-22 Cogen")),FALSE,IF(AND($P$7=FALSE,OR(C12258="Commercial NAICS Cogen",C12258="Commercial NAICS Non-Cogen",C12258="industrial NAICS Cogen", C12258="industrial NAICS non-cogen")),FALSE,TRUE))</f>
        <v>1</v>
      </c>
      <c r="M12258">
        <f t="shared" si="574"/>
        <v>0.38126773888363291</v>
      </c>
      <c r="N12258">
        <f t="shared" si="575"/>
        <v>1</v>
      </c>
    </row>
    <row r="12259" spans="1:14" x14ac:dyDescent="0.2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s="32">
        <f t="shared" si="573"/>
        <v>8901999.2908381745</v>
      </c>
      <c r="J12259" t="str">
        <f>IF(K12259="natural gas",VLOOKUP(D12259,'Cross-Page Data'!$I$4:$J$13,2,FALSE),IF(K12259="solar",VLOOKUP('Form 923'!D12259,'Cross-Page Data'!$I$14:$J$117,2,FALSE),K12259))</f>
        <v>wind</v>
      </c>
      <c r="K12259" t="str">
        <f>VLOOKUP(E12259,'Cross-Page Data'!$D$4:$F$48,3,FALSE)</f>
        <v>wind</v>
      </c>
      <c r="L12259" t="b">
        <f>IF(AND($P$6=FALSE,OR(C12259="Commercial NAICS Cogen",C12259="Industrial NAICS Cogen",C12259="NAICS-22 Cogen")),FALSE,IF(AND($P$7=FALSE,OR(C12259="Commercial NAICS Cogen",C12259="Commercial NAICS Non-Cogen",C12259="industrial NAICS Cogen", C12259="industrial NAICS non-cogen")),FALSE,TRUE))</f>
        <v>1</v>
      </c>
      <c r="M12259">
        <f t="shared" si="574"/>
        <v>0.55030621172353456</v>
      </c>
      <c r="N12259">
        <f t="shared" si="575"/>
        <v>1</v>
      </c>
    </row>
    <row r="12260" spans="1:14" x14ac:dyDescent="0.2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s="32">
        <f t="shared" si="573"/>
        <v>8902005.4988539163</v>
      </c>
      <c r="J12260" t="str">
        <f>IF(K12260="natural gas",VLOOKUP(D12260,'Cross-Page Data'!$I$4:$J$13,2,FALSE),IF(K12260="solar",VLOOKUP('Form 923'!D12260,'Cross-Page Data'!$I$14:$J$117,2,FALSE),K12260))</f>
        <v>wind</v>
      </c>
      <c r="K12260" t="str">
        <f>VLOOKUP(E12260,'Cross-Page Data'!$D$4:$F$48,3,FALSE)</f>
        <v>wind</v>
      </c>
      <c r="L12260" t="b">
        <f>IF(AND($P$6=FALSE,OR(C12260="Commercial NAICS Cogen",C12260="Industrial NAICS Cogen",C12260="NAICS-22 Cogen")),FALSE,IF(AND($P$7=FALSE,OR(C12260="Commercial NAICS Cogen",C12260="Commercial NAICS Non-Cogen",C12260="industrial NAICS Cogen", C12260="industrial NAICS non-cogen")),FALSE,TRUE))</f>
        <v>1</v>
      </c>
      <c r="M12260">
        <f t="shared" si="574"/>
        <v>0.22397200349956256</v>
      </c>
      <c r="N12260">
        <f t="shared" si="575"/>
        <v>1</v>
      </c>
    </row>
    <row r="12261" spans="1:14" x14ac:dyDescent="0.2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s="32">
        <f t="shared" si="573"/>
        <v>8901919.9629886653</v>
      </c>
      <c r="J12261" t="str">
        <f>IF(K12261="natural gas",VLOOKUP(D12261,'Cross-Page Data'!$I$4:$J$13,2,FALSE),IF(K12261="solar",VLOOKUP('Form 923'!D12261,'Cross-Page Data'!$I$14:$J$117,2,FALSE),K12261))</f>
        <v>solar pv</v>
      </c>
      <c r="K12261" t="str">
        <f>VLOOKUP(E12261,'Cross-Page Data'!$D$4:$F$48,3,FALSE)</f>
        <v>solar</v>
      </c>
      <c r="L12261" t="b">
        <f>IF(AND($P$6=FALSE,OR(C12261="Commercial NAICS Cogen",C12261="Industrial NAICS Cogen",C12261="NAICS-22 Cogen")),FALSE,IF(AND($P$7=FALSE,OR(C12261="Commercial NAICS Cogen",C12261="Commercial NAICS Non-Cogen",C12261="industrial NAICS Cogen", C12261="industrial NAICS non-cogen")),FALSE,TRUE))</f>
        <v>1</v>
      </c>
      <c r="M12261">
        <f t="shared" si="574"/>
        <v>0.68621885840428887</v>
      </c>
      <c r="N12261">
        <f t="shared" si="575"/>
        <v>1</v>
      </c>
    </row>
    <row r="12262" spans="1:14" x14ac:dyDescent="0.2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s="32">
        <f t="shared" si="573"/>
        <v>8901515.1515151523</v>
      </c>
      <c r="J12262" t="str">
        <f>IF(K12262="natural gas",VLOOKUP(D12262,'Cross-Page Data'!$I$4:$J$13,2,FALSE),IF(K12262="solar",VLOOKUP('Form 923'!D12262,'Cross-Page Data'!$I$14:$J$117,2,FALSE),K12262))</f>
        <v>solar pv</v>
      </c>
      <c r="K12262" t="str">
        <f>VLOOKUP(E12262,'Cross-Page Data'!$D$4:$F$48,3,FALSE)</f>
        <v>solar</v>
      </c>
      <c r="L12262" t="b">
        <f>IF(AND($P$6=FALSE,OR(C12262="Commercial NAICS Cogen",C12262="Industrial NAICS Cogen",C12262="NAICS-22 Cogen")),FALSE,IF(AND($P$7=FALSE,OR(C12262="Commercial NAICS Cogen",C12262="Commercial NAICS Non-Cogen",C12262="industrial NAICS Cogen", C12262="industrial NAICS non-cogen")),FALSE,TRUE))</f>
        <v>1</v>
      </c>
      <c r="M12262">
        <f t="shared" si="574"/>
        <v>0.89183222958057395</v>
      </c>
      <c r="N12262">
        <f t="shared" si="575"/>
        <v>1</v>
      </c>
    </row>
    <row r="12263" spans="1:14" x14ac:dyDescent="0.2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s="32">
        <f t="shared" si="573"/>
        <v>8902537.7969762422</v>
      </c>
      <c r="J12263" t="str">
        <f>IF(K12263="natural gas",VLOOKUP(D12263,'Cross-Page Data'!$I$4:$J$13,2,FALSE),IF(K12263="solar",VLOOKUP('Form 923'!D12263,'Cross-Page Data'!$I$14:$J$117,2,FALSE),K12263))</f>
        <v>solar pv</v>
      </c>
      <c r="K12263" t="str">
        <f>VLOOKUP(E12263,'Cross-Page Data'!$D$4:$F$48,3,FALSE)</f>
        <v>solar</v>
      </c>
      <c r="L12263" t="b">
        <f>IF(AND($P$6=FALSE,OR(C12263="Commercial NAICS Cogen",C12263="Industrial NAICS Cogen",C12263="NAICS-22 Cogen")),FALSE,IF(AND($P$7=FALSE,OR(C12263="Commercial NAICS Cogen",C12263="Commercial NAICS Non-Cogen",C12263="industrial NAICS Cogen", C12263="industrial NAICS non-cogen")),FALSE,TRUE))</f>
        <v>1</v>
      </c>
      <c r="M12263">
        <f t="shared" si="574"/>
        <v>6.4648375906654051E-2</v>
      </c>
      <c r="N12263">
        <f t="shared" si="575"/>
        <v>1</v>
      </c>
    </row>
    <row r="12264" spans="1:14" ht="26.25" x14ac:dyDescent="0.2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s="32">
        <f t="shared" si="573"/>
        <v>11972027.821905456</v>
      </c>
      <c r="J12264" t="str">
        <f>IF(K12264="natural gas",VLOOKUP(D12264,'Cross-Page Data'!$I$4:$J$13,2,FALSE),IF(K12264="solar",VLOOKUP('Form 923'!D12264,'Cross-Page Data'!$I$14:$J$117,2,FALSE),K12264))</f>
        <v>natural gas peaker</v>
      </c>
      <c r="K12264" t="str">
        <f>VLOOKUP(E12264,'Cross-Page Data'!$D$4:$F$48,3,FALSE)</f>
        <v>natural gas</v>
      </c>
      <c r="L12264" t="b">
        <f>IF(AND($P$6=FALSE,OR(C12264="Commercial NAICS Cogen",C12264="Industrial NAICS Cogen",C12264="NAICS-22 Cogen")),FALSE,IF(AND($P$7=FALSE,OR(C12264="Commercial NAICS Cogen",C12264="Commercial NAICS Non-Cogen",C12264="industrial NAICS Cogen", C12264="industrial NAICS non-cogen")),FALSE,TRUE))</f>
        <v>0</v>
      </c>
      <c r="M12264">
        <f t="shared" si="574"/>
        <v>0.29185185185185186</v>
      </c>
      <c r="N12264">
        <f t="shared" si="575"/>
        <v>1</v>
      </c>
    </row>
    <row r="12265" spans="1:14" ht="26.25" x14ac:dyDescent="0.2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s="32">
        <f t="shared" si="573"/>
        <v>11873563.218390806</v>
      </c>
      <c r="J12265" t="str">
        <f>IF(K12265="natural gas",VLOOKUP(D12265,'Cross-Page Data'!$I$4:$J$13,2,FALSE),IF(K12265="solar",VLOOKUP('Form 923'!D12265,'Cross-Page Data'!$I$14:$J$117,2,FALSE),K12265))</f>
        <v>heavy or residual fuel oil</v>
      </c>
      <c r="K12265" t="str">
        <f>VLOOKUP(E12265,'Cross-Page Data'!$D$4:$F$48,3,FALSE)</f>
        <v>heavy or residual fuel oil</v>
      </c>
      <c r="L12265" t="b">
        <f>IF(AND($P$6=FALSE,OR(C12265="Commercial NAICS Cogen",C12265="Industrial NAICS Cogen",C12265="NAICS-22 Cogen")),FALSE,IF(AND($P$7=FALSE,OR(C12265="Commercial NAICS Cogen",C12265="Commercial NAICS Non-Cogen",C12265="industrial NAICS Cogen", C12265="industrial NAICS non-cogen")),FALSE,TRUE))</f>
        <v>0</v>
      </c>
      <c r="M12265">
        <f t="shared" si="574"/>
        <v>0.23694779116465864</v>
      </c>
      <c r="N12265">
        <f t="shared" si="575"/>
        <v>1</v>
      </c>
    </row>
    <row r="12266" spans="1:14" x14ac:dyDescent="0.2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s="32">
        <f t="shared" si="573"/>
        <v>13047076.68944571</v>
      </c>
      <c r="J12266" t="str">
        <f>IF(K12266="natural gas",VLOOKUP(D12266,'Cross-Page Data'!$I$4:$J$13,2,FALSE),IF(K12266="solar",VLOOKUP('Form 923'!D12266,'Cross-Page Data'!$I$14:$J$117,2,FALSE),K12266))</f>
        <v>natural gas peaker</v>
      </c>
      <c r="K12266" t="str">
        <f>VLOOKUP(E12266,'Cross-Page Data'!$D$4:$F$48,3,FALSE)</f>
        <v>natural gas</v>
      </c>
      <c r="L12266" t="b">
        <f>IF(AND($P$6=FALSE,OR(C12266="Commercial NAICS Cogen",C12266="Industrial NAICS Cogen",C12266="NAICS-22 Cogen")),FALSE,IF(AND($P$7=FALSE,OR(C12266="Commercial NAICS Cogen",C12266="Commercial NAICS Non-Cogen",C12266="industrial NAICS Cogen", C12266="industrial NAICS non-cogen")),FALSE,TRUE))</f>
        <v>1</v>
      </c>
      <c r="M12266">
        <f t="shared" si="574"/>
        <v>0.2088888888888889</v>
      </c>
      <c r="N12266">
        <f t="shared" si="575"/>
        <v>1</v>
      </c>
    </row>
    <row r="12267" spans="1:14" x14ac:dyDescent="0.2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s="32">
        <f t="shared" si="573"/>
        <v>10454888.757450294</v>
      </c>
      <c r="J12267" t="str">
        <f>IF(K12267="natural gas",VLOOKUP(D12267,'Cross-Page Data'!$I$4:$J$13,2,FALSE),IF(K12267="solar",VLOOKUP('Form 923'!D12267,'Cross-Page Data'!$I$14:$J$117,2,FALSE),K12267))</f>
        <v>natural gas peaker</v>
      </c>
      <c r="K12267" t="str">
        <f>VLOOKUP(E12267,'Cross-Page Data'!$D$4:$F$48,3,FALSE)</f>
        <v>natural gas</v>
      </c>
      <c r="L12267" t="b">
        <f>IF(AND($P$6=FALSE,OR(C12267="Commercial NAICS Cogen",C12267="Industrial NAICS Cogen",C12267="NAICS-22 Cogen")),FALSE,IF(AND($P$7=FALSE,OR(C12267="Commercial NAICS Cogen",C12267="Commercial NAICS Non-Cogen",C12267="industrial NAICS Cogen", C12267="industrial NAICS non-cogen")),FALSE,TRUE))</f>
        <v>1</v>
      </c>
      <c r="M12267">
        <f t="shared" si="574"/>
        <v>0.4622222222222222</v>
      </c>
      <c r="N12267">
        <f t="shared" si="575"/>
        <v>1</v>
      </c>
    </row>
    <row r="12268" spans="1:14" x14ac:dyDescent="0.2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s="32">
        <f t="shared" si="573"/>
        <v>8902162.8683408331</v>
      </c>
      <c r="J12268" t="str">
        <f>IF(K12268="natural gas",VLOOKUP(D12268,'Cross-Page Data'!$I$4:$J$13,2,FALSE),IF(K12268="solar",VLOOKUP('Form 923'!D12268,'Cross-Page Data'!$I$14:$J$117,2,FALSE),K12268))</f>
        <v>solar pv</v>
      </c>
      <c r="K12268" t="str">
        <f>VLOOKUP(E12268,'Cross-Page Data'!$D$4:$F$48,3,FALSE)</f>
        <v>solar</v>
      </c>
      <c r="L12268" t="b">
        <f>IF(AND($P$6=FALSE,OR(C12268="Commercial NAICS Cogen",C12268="Industrial NAICS Cogen",C12268="NAICS-22 Cogen")),FALSE,IF(AND($P$7=FALSE,OR(C12268="Commercial NAICS Cogen",C12268="Commercial NAICS Non-Cogen",C12268="industrial NAICS Cogen", C12268="industrial NAICS non-cogen")),FALSE,TRUE))</f>
        <v>1</v>
      </c>
      <c r="M12268">
        <f t="shared" si="574"/>
        <v>0.20245979186376536</v>
      </c>
      <c r="N12268">
        <f t="shared" si="575"/>
        <v>1</v>
      </c>
    </row>
    <row r="12269" spans="1:14" x14ac:dyDescent="0.2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s="32">
        <f t="shared" si="573"/>
        <v>8902771.6673999131</v>
      </c>
      <c r="J12269" t="str">
        <f>IF(K12269="natural gas",VLOOKUP(D12269,'Cross-Page Data'!$I$4:$J$13,2,FALSE),IF(K12269="solar",VLOOKUP('Form 923'!D12269,'Cross-Page Data'!$I$14:$J$117,2,FALSE),K12269))</f>
        <v>solar pv</v>
      </c>
      <c r="K12269" t="str">
        <f>VLOOKUP(E12269,'Cross-Page Data'!$D$4:$F$48,3,FALSE)</f>
        <v>solar</v>
      </c>
      <c r="L12269" t="b">
        <f>IF(AND($P$6=FALSE,OR(C12269="Commercial NAICS Cogen",C12269="Industrial NAICS Cogen",C12269="NAICS-22 Cogen")),FALSE,IF(AND($P$7=FALSE,OR(C12269="Commercial NAICS Cogen",C12269="Commercial NAICS Non-Cogen",C12269="industrial NAICS Cogen", C12269="industrial NAICS non-cogen")),FALSE,TRUE))</f>
        <v>1</v>
      </c>
      <c r="M12269">
        <f t="shared" si="574"/>
        <v>4.0365815200252286E-2</v>
      </c>
      <c r="N12269">
        <f t="shared" si="575"/>
        <v>0</v>
      </c>
    </row>
    <row r="12270" spans="1:14" x14ac:dyDescent="0.2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s="32">
        <f t="shared" si="573"/>
        <v>8902162.8683408331</v>
      </c>
      <c r="J12270" t="str">
        <f>IF(K12270="natural gas",VLOOKUP(D12270,'Cross-Page Data'!$I$4:$J$13,2,FALSE),IF(K12270="solar",VLOOKUP('Form 923'!D12270,'Cross-Page Data'!$I$14:$J$117,2,FALSE),K12270))</f>
        <v>solar pv</v>
      </c>
      <c r="K12270" t="str">
        <f>VLOOKUP(E12270,'Cross-Page Data'!$D$4:$F$48,3,FALSE)</f>
        <v>solar</v>
      </c>
      <c r="L12270" t="b">
        <f>IF(AND($P$6=FALSE,OR(C12270="Commercial NAICS Cogen",C12270="Industrial NAICS Cogen",C12270="NAICS-22 Cogen")),FALSE,IF(AND($P$7=FALSE,OR(C12270="Commercial NAICS Cogen",C12270="Commercial NAICS Non-Cogen",C12270="industrial NAICS Cogen", C12270="industrial NAICS non-cogen")),FALSE,TRUE))</f>
        <v>1</v>
      </c>
      <c r="M12270">
        <f t="shared" si="574"/>
        <v>0.20245979186376536</v>
      </c>
      <c r="N12270">
        <f t="shared" si="575"/>
        <v>1</v>
      </c>
    </row>
    <row r="12271" spans="1:14" x14ac:dyDescent="0.2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s="32">
        <f t="shared" si="573"/>
        <v>8901783.8622692395</v>
      </c>
      <c r="J12271" t="str">
        <f>IF(K12271="natural gas",VLOOKUP(D12271,'Cross-Page Data'!$I$4:$J$13,2,FALSE),IF(K12271="solar",VLOOKUP('Form 923'!D12271,'Cross-Page Data'!$I$14:$J$117,2,FALSE),K12271))</f>
        <v>solar pv</v>
      </c>
      <c r="K12271" t="str">
        <f>VLOOKUP(E12271,'Cross-Page Data'!$D$4:$F$48,3,FALSE)</f>
        <v>solar</v>
      </c>
      <c r="L12271" t="b">
        <f>IF(AND($P$6=FALSE,OR(C12271="Commercial NAICS Cogen",C12271="Industrial NAICS Cogen",C12271="NAICS-22 Cogen")),FALSE,IF(AND($P$7=FALSE,OR(C12271="Commercial NAICS Cogen",C12271="Commercial NAICS Non-Cogen",C12271="industrial NAICS Cogen", C12271="industrial NAICS non-cogen")),FALSE,TRUE))</f>
        <v>1</v>
      </c>
      <c r="M12271">
        <f t="shared" si="574"/>
        <v>0.80983916745506146</v>
      </c>
      <c r="N12271">
        <f t="shared" si="575"/>
        <v>1</v>
      </c>
    </row>
    <row r="12272" spans="1:14" x14ac:dyDescent="0.2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s="32">
        <f t="shared" si="573"/>
        <v>8902071.563088512</v>
      </c>
      <c r="J12272" t="str">
        <f>IF(K12272="natural gas",VLOOKUP(D12272,'Cross-Page Data'!$I$4:$J$13,2,FALSE),IF(K12272="solar",VLOOKUP('Form 923'!D12272,'Cross-Page Data'!$I$14:$J$117,2,FALSE),K12272))</f>
        <v>solar pv</v>
      </c>
      <c r="K12272" t="str">
        <f>VLOOKUP(E12272,'Cross-Page Data'!$D$4:$F$48,3,FALSE)</f>
        <v>solar</v>
      </c>
      <c r="L12272" t="b">
        <f>IF(AND($P$6=FALSE,OR(C12272="Commercial NAICS Cogen",C12272="Industrial NAICS Cogen",C12272="NAICS-22 Cogen")),FALSE,IF(AND($P$7=FALSE,OR(C12272="Commercial NAICS Cogen",C12272="Commercial NAICS Non-Cogen",C12272="industrial NAICS Cogen", C12272="industrial NAICS non-cogen")),FALSE,TRUE))</f>
        <v>1</v>
      </c>
      <c r="M12272">
        <f t="shared" si="574"/>
        <v>0.30558183538315986</v>
      </c>
      <c r="N12272">
        <f t="shared" si="575"/>
        <v>1</v>
      </c>
    </row>
    <row r="12273" spans="1:14" ht="26.25" x14ac:dyDescent="0.2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s="32">
        <f t="shared" si="573"/>
        <v>8901960.7843137253</v>
      </c>
      <c r="J12273" t="str">
        <f>IF(K12273="natural gas",VLOOKUP(D12273,'Cross-Page Data'!$I$4:$J$13,2,FALSE),IF(K12273="solar",VLOOKUP('Form 923'!D12273,'Cross-Page Data'!$I$14:$J$117,2,FALSE),K12273))</f>
        <v>solar pv</v>
      </c>
      <c r="K12273" t="str">
        <f>VLOOKUP(E12273,'Cross-Page Data'!$D$4:$F$48,3,FALSE)</f>
        <v>solar</v>
      </c>
      <c r="L12273" t="b">
        <f>IF(AND($P$6=FALSE,OR(C12273="Commercial NAICS Cogen",C12273="Industrial NAICS Cogen",C12273="NAICS-22 Cogen")),FALSE,IF(AND($P$7=FALSE,OR(C12273="Commercial NAICS Cogen",C12273="Commercial NAICS Non-Cogen",C12273="industrial NAICS Cogen", C12273="industrial NAICS non-cogen")),FALSE,TRUE))</f>
        <v>0</v>
      </c>
      <c r="M12273">
        <f t="shared" si="574"/>
        <v>0.62567013560391049</v>
      </c>
      <c r="N12273">
        <f t="shared" si="575"/>
        <v>1</v>
      </c>
    </row>
    <row r="12274" spans="1:14" x14ac:dyDescent="0.2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s="32">
        <f t="shared" si="573"/>
        <v>8901704.5454545468</v>
      </c>
      <c r="J12274" t="str">
        <f>IF(K12274="natural gas",VLOOKUP(D12274,'Cross-Page Data'!$I$4:$J$13,2,FALSE),IF(K12274="solar",VLOOKUP('Form 923'!D12274,'Cross-Page Data'!$I$14:$J$117,2,FALSE),K12274))</f>
        <v>solar pv</v>
      </c>
      <c r="K12274" t="str">
        <f>VLOOKUP(E12274,'Cross-Page Data'!$D$4:$F$48,3,FALSE)</f>
        <v>solar</v>
      </c>
      <c r="L12274" t="b">
        <f>IF(AND($P$6=FALSE,OR(C12274="Commercial NAICS Cogen",C12274="Industrial NAICS Cogen",C12274="NAICS-22 Cogen")),FALSE,IF(AND($P$7=FALSE,OR(C12274="Commercial NAICS Cogen",C12274="Commercial NAICS Non-Cogen",C12274="industrial NAICS Cogen", C12274="industrial NAICS non-cogen")),FALSE,TRUE))</f>
        <v>1</v>
      </c>
      <c r="M12274">
        <f t="shared" si="574"/>
        <v>0.84610532954903817</v>
      </c>
      <c r="N12274">
        <f t="shared" si="575"/>
        <v>1</v>
      </c>
    </row>
    <row r="12275" spans="1:14" x14ac:dyDescent="0.2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s="32">
        <f t="shared" si="573"/>
        <v>8902060.9155571777</v>
      </c>
      <c r="J12275" t="str">
        <f>IF(K12275="natural gas",VLOOKUP(D12275,'Cross-Page Data'!$I$4:$J$13,2,FALSE),IF(K12275="solar",VLOOKUP('Form 923'!D12275,'Cross-Page Data'!$I$14:$J$117,2,FALSE),K12275))</f>
        <v>solar pv</v>
      </c>
      <c r="K12275" t="str">
        <f>VLOOKUP(E12275,'Cross-Page Data'!$D$4:$F$48,3,FALSE)</f>
        <v>solar</v>
      </c>
      <c r="L12275" t="b">
        <f>IF(AND($P$6=FALSE,OR(C12275="Commercial NAICS Cogen",C12275="Industrial NAICS Cogen",C12275="NAICS-22 Cogen")),FALSE,IF(AND($P$7=FALSE,OR(C12275="Commercial NAICS Cogen",C12275="Commercial NAICS Non-Cogen",C12275="industrial NAICS Cogen", C12275="industrial NAICS non-cogen")),FALSE,TRUE))</f>
        <v>1</v>
      </c>
      <c r="M12275">
        <f t="shared" si="574"/>
        <v>0.3219804478082624</v>
      </c>
      <c r="N12275">
        <f t="shared" si="575"/>
        <v>1</v>
      </c>
    </row>
    <row r="12276" spans="1:14" x14ac:dyDescent="0.2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s="32">
        <f t="shared" si="573"/>
        <v>8902181.0250817873</v>
      </c>
      <c r="J12276" t="str">
        <f>IF(K12276="natural gas",VLOOKUP(D12276,'Cross-Page Data'!$I$4:$J$13,2,FALSE),IF(K12276="solar",VLOOKUP('Form 923'!D12276,'Cross-Page Data'!$I$14:$J$117,2,FALSE),K12276))</f>
        <v>solar pv</v>
      </c>
      <c r="K12276" t="str">
        <f>VLOOKUP(E12276,'Cross-Page Data'!$D$4:$F$48,3,FALSE)</f>
        <v>solar</v>
      </c>
      <c r="L12276" t="b">
        <f>IF(AND($P$6=FALSE,OR(C12276="Commercial NAICS Cogen",C12276="Industrial NAICS Cogen",C12276="NAICS-22 Cogen")),FALSE,IF(AND($P$7=FALSE,OR(C12276="Commercial NAICS Cogen",C12276="Commercial NAICS Non-Cogen",C12276="industrial NAICS Cogen", C12276="industrial NAICS non-cogen")),FALSE,TRUE))</f>
        <v>1</v>
      </c>
      <c r="M12276">
        <f t="shared" si="574"/>
        <v>0.18669189530116684</v>
      </c>
      <c r="N12276">
        <f t="shared" si="575"/>
        <v>1</v>
      </c>
    </row>
    <row r="12277" spans="1:14" x14ac:dyDescent="0.2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s="32">
        <f t="shared" si="573"/>
        <v>8902042.1186981499</v>
      </c>
      <c r="J12277" t="str">
        <f>IF(K12277="natural gas",VLOOKUP(D12277,'Cross-Page Data'!$I$4:$J$13,2,FALSE),IF(K12277="solar",VLOOKUP('Form 923'!D12277,'Cross-Page Data'!$I$14:$J$117,2,FALSE),K12277))</f>
        <v>solar pv</v>
      </c>
      <c r="K12277" t="str">
        <f>VLOOKUP(E12277,'Cross-Page Data'!$D$4:$F$48,3,FALSE)</f>
        <v>solar</v>
      </c>
      <c r="L12277" t="b">
        <f>IF(AND($P$6=FALSE,OR(C12277="Commercial NAICS Cogen",C12277="Industrial NAICS Cogen",C12277="NAICS-22 Cogen")),FALSE,IF(AND($P$7=FALSE,OR(C12277="Commercial NAICS Cogen",C12277="Commercial NAICS Non-Cogen",C12277="industrial NAICS Cogen", C12277="industrial NAICS non-cogen")),FALSE,TRUE))</f>
        <v>1</v>
      </c>
      <c r="M12277">
        <f t="shared" si="574"/>
        <v>0.35288552507095555</v>
      </c>
      <c r="N12277">
        <f t="shared" si="575"/>
        <v>1</v>
      </c>
    </row>
    <row r="12278" spans="1:14" x14ac:dyDescent="0.2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s="32">
        <f t="shared" si="573"/>
        <v>8901827.6762402095</v>
      </c>
      <c r="J12278" t="str">
        <f>IF(K12278="natural gas",VLOOKUP(D12278,'Cross-Page Data'!$I$4:$J$13,2,FALSE),IF(K12278="solar",VLOOKUP('Form 923'!D12278,'Cross-Page Data'!$I$14:$J$117,2,FALSE),K12278))</f>
        <v>solar pv</v>
      </c>
      <c r="K12278" t="str">
        <f>VLOOKUP(E12278,'Cross-Page Data'!$D$4:$F$48,3,FALSE)</f>
        <v>solar</v>
      </c>
      <c r="L12278" t="b">
        <f>IF(AND($P$6=FALSE,OR(C12278="Commercial NAICS Cogen",C12278="Industrial NAICS Cogen",C12278="NAICS-22 Cogen")),FALSE,IF(AND($P$7=FALSE,OR(C12278="Commercial NAICS Cogen",C12278="Commercial NAICS Non-Cogen",C12278="industrial NAICS Cogen", C12278="industrial NAICS non-cogen")),FALSE,TRUE))</f>
        <v>1</v>
      </c>
      <c r="M12278">
        <f t="shared" si="574"/>
        <v>0.78082623777988014</v>
      </c>
      <c r="N12278">
        <f t="shared" si="575"/>
        <v>1</v>
      </c>
    </row>
    <row r="12279" spans="1:14" x14ac:dyDescent="0.2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s="32">
        <f t="shared" si="573"/>
        <v>8901709.401709402</v>
      </c>
      <c r="J12279" t="str">
        <f>IF(K12279="natural gas",VLOOKUP(D12279,'Cross-Page Data'!$I$4:$J$13,2,FALSE),IF(K12279="solar",VLOOKUP('Form 923'!D12279,'Cross-Page Data'!$I$14:$J$117,2,FALSE),K12279))</f>
        <v>solar pv</v>
      </c>
      <c r="K12279" t="str">
        <f>VLOOKUP(E12279,'Cross-Page Data'!$D$4:$F$48,3,FALSE)</f>
        <v>solar</v>
      </c>
      <c r="L12279" t="b">
        <f>IF(AND($P$6=FALSE,OR(C12279="Commercial NAICS Cogen",C12279="Industrial NAICS Cogen",C12279="NAICS-22 Cogen")),FALSE,IF(AND($P$7=FALSE,OR(C12279="Commercial NAICS Cogen",C12279="Commercial NAICS Non-Cogen",C12279="industrial NAICS Cogen", C12279="industrial NAICS non-cogen")),FALSE,TRUE))</f>
        <v>1</v>
      </c>
      <c r="M12279">
        <f t="shared" si="574"/>
        <v>0.84484389782403024</v>
      </c>
      <c r="N12279">
        <f t="shared" si="575"/>
        <v>1</v>
      </c>
    </row>
    <row r="12280" spans="1:14" x14ac:dyDescent="0.2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s="32">
        <f t="shared" si="573"/>
        <v>8902228.0471821763</v>
      </c>
      <c r="J12280" t="str">
        <f>IF(K12280="natural gas",VLOOKUP(D12280,'Cross-Page Data'!$I$4:$J$13,2,FALSE),IF(K12280="solar",VLOOKUP('Form 923'!D12280,'Cross-Page Data'!$I$14:$J$117,2,FALSE),K12280))</f>
        <v>solar pv</v>
      </c>
      <c r="K12280" t="str">
        <f>VLOOKUP(E12280,'Cross-Page Data'!$D$4:$F$48,3,FALSE)</f>
        <v>solar</v>
      </c>
      <c r="L12280" t="b">
        <f>IF(AND($P$6=FALSE,OR(C12280="Commercial NAICS Cogen",C12280="Industrial NAICS Cogen",C12280="NAICS-22 Cogen")),FALSE,IF(AND($P$7=FALSE,OR(C12280="Commercial NAICS Cogen",C12280="Commercial NAICS Non-Cogen",C12280="industrial NAICS Cogen", C12280="industrial NAICS non-cogen")),FALSE,TRUE))</f>
        <v>1</v>
      </c>
      <c r="M12280">
        <f t="shared" si="574"/>
        <v>0.15736360769473351</v>
      </c>
      <c r="N12280">
        <f t="shared" si="575"/>
        <v>1</v>
      </c>
    </row>
    <row r="12281" spans="1:14" x14ac:dyDescent="0.2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s="32">
        <f t="shared" si="573"/>
        <v>8901904.5134359524</v>
      </c>
      <c r="J12281" t="str">
        <f>IF(K12281="natural gas",VLOOKUP(D12281,'Cross-Page Data'!$I$4:$J$13,2,FALSE),IF(K12281="solar",VLOOKUP('Form 923'!D12281,'Cross-Page Data'!$I$14:$J$117,2,FALSE),K12281))</f>
        <v>solar pv</v>
      </c>
      <c r="K12281" t="str">
        <f>VLOOKUP(E12281,'Cross-Page Data'!$D$4:$F$48,3,FALSE)</f>
        <v>solar</v>
      </c>
      <c r="L12281" t="b">
        <f>IF(AND($P$6=FALSE,OR(C12281="Commercial NAICS Cogen",C12281="Industrial NAICS Cogen",C12281="NAICS-22 Cogen")),FALSE,IF(AND($P$7=FALSE,OR(C12281="Commercial NAICS Cogen",C12281="Commercial NAICS Non-Cogen",C12281="industrial NAICS Cogen", C12281="industrial NAICS non-cogen")),FALSE,TRUE))</f>
        <v>1</v>
      </c>
      <c r="M12281">
        <f t="shared" si="574"/>
        <v>0.70450961841690318</v>
      </c>
      <c r="N12281">
        <f t="shared" si="575"/>
        <v>1</v>
      </c>
    </row>
    <row r="12282" spans="1:14" x14ac:dyDescent="0.2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s="32">
        <f t="shared" si="573"/>
        <v>8901997.7530959863</v>
      </c>
      <c r="J12282" t="str">
        <f>IF(K12282="natural gas",VLOOKUP(D12282,'Cross-Page Data'!$I$4:$J$13,2,FALSE),IF(K12282="solar",VLOOKUP('Form 923'!D12282,'Cross-Page Data'!$I$14:$J$117,2,FALSE),K12282))</f>
        <v>wind</v>
      </c>
      <c r="K12282" t="str">
        <f>VLOOKUP(E12282,'Cross-Page Data'!$D$4:$F$48,3,FALSE)</f>
        <v>wind</v>
      </c>
      <c r="L12282" t="b">
        <f>IF(AND($P$6=FALSE,OR(C12282="Commercial NAICS Cogen",C12282="Industrial NAICS Cogen",C12282="NAICS-22 Cogen")),FALSE,IF(AND($P$7=FALSE,OR(C12282="Commercial NAICS Cogen",C12282="Commercial NAICS Non-Cogen",C12282="industrial NAICS Cogen", C12282="industrial NAICS non-cogen")),FALSE,TRUE))</f>
        <v>1</v>
      </c>
      <c r="M12282">
        <f t="shared" si="574"/>
        <v>0.65791776027996496</v>
      </c>
      <c r="N12282">
        <f t="shared" si="575"/>
        <v>1</v>
      </c>
    </row>
    <row r="12283" spans="1:14" x14ac:dyDescent="0.2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s="32">
        <f t="shared" si="573"/>
        <v>8902000.4066117536</v>
      </c>
      <c r="J12283" t="str">
        <f>IF(K12283="natural gas",VLOOKUP(D12283,'Cross-Page Data'!$I$4:$J$13,2,FALSE),IF(K12283="solar",VLOOKUP('Form 923'!D12283,'Cross-Page Data'!$I$14:$J$117,2,FALSE),K12283))</f>
        <v>solar pv</v>
      </c>
      <c r="K12283" t="str">
        <f>VLOOKUP(E12283,'Cross-Page Data'!$D$4:$F$48,3,FALSE)</f>
        <v>solar</v>
      </c>
      <c r="L12283" t="b">
        <f>IF(AND($P$6=FALSE,OR(C12283="Commercial NAICS Cogen",C12283="Industrial NAICS Cogen",C12283="NAICS-22 Cogen")),FALSE,IF(AND($P$7=FALSE,OR(C12283="Commercial NAICS Cogen",C12283="Commercial NAICS Non-Cogen",C12283="industrial NAICS Cogen", C12283="industrial NAICS non-cogen")),FALSE,TRUE))</f>
        <v>1</v>
      </c>
      <c r="M12283">
        <f t="shared" si="574"/>
        <v>0.49195837275307475</v>
      </c>
      <c r="N12283">
        <f t="shared" si="575"/>
        <v>1</v>
      </c>
    </row>
    <row r="12284" spans="1:14" x14ac:dyDescent="0.2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s="32">
        <f t="shared" si="573"/>
        <v>9022064.3543669041</v>
      </c>
      <c r="J12284" t="str">
        <f>IF(K12284="natural gas",VLOOKUP(D12284,'Cross-Page Data'!$I$4:$J$13,2,FALSE),IF(K12284="solar",VLOOKUP('Form 923'!D12284,'Cross-Page Data'!$I$14:$J$117,2,FALSE),K12284))</f>
        <v>natural gas peaker</v>
      </c>
      <c r="K12284" t="str">
        <f>VLOOKUP(E12284,'Cross-Page Data'!$D$4:$F$48,3,FALSE)</f>
        <v>natural gas</v>
      </c>
      <c r="L12284" t="b">
        <f>IF(AND($P$6=FALSE,OR(C12284="Commercial NAICS Cogen",C12284="Industrial NAICS Cogen",C12284="NAICS-22 Cogen")),FALSE,IF(AND($P$7=FALSE,OR(C12284="Commercial NAICS Cogen",C12284="Commercial NAICS Non-Cogen",C12284="industrial NAICS Cogen", C12284="industrial NAICS non-cogen")),FALSE,TRUE))</f>
        <v>1</v>
      </c>
      <c r="M12284">
        <f t="shared" si="574"/>
        <v>0.55604938271604942</v>
      </c>
      <c r="N12284">
        <f t="shared" si="575"/>
        <v>1</v>
      </c>
    </row>
    <row r="12285" spans="1:14" x14ac:dyDescent="0.2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s="32">
        <f t="shared" si="573"/>
        <v>8902004.6267231964</v>
      </c>
      <c r="J12285" t="str">
        <f>IF(K12285="natural gas",VLOOKUP(D12285,'Cross-Page Data'!$I$4:$J$13,2,FALSE),IF(K12285="solar",VLOOKUP('Form 923'!D12285,'Cross-Page Data'!$I$14:$J$117,2,FALSE),K12285))</f>
        <v>solar pv</v>
      </c>
      <c r="K12285" t="str">
        <f>VLOOKUP(E12285,'Cross-Page Data'!$D$4:$F$48,3,FALSE)</f>
        <v>solar</v>
      </c>
      <c r="L12285" t="b">
        <f>IF(AND($P$6=FALSE,OR(C12285="Commercial NAICS Cogen",C12285="Industrial NAICS Cogen",C12285="NAICS-22 Cogen")),FALSE,IF(AND($P$7=FALSE,OR(C12285="Commercial NAICS Cogen",C12285="Commercial NAICS Non-Cogen",C12285="industrial NAICS Cogen", C12285="industrial NAICS non-cogen")),FALSE,TRUE))</f>
        <v>1</v>
      </c>
      <c r="M12285">
        <f t="shared" si="574"/>
        <v>0.46010722169662566</v>
      </c>
      <c r="N12285">
        <f t="shared" si="575"/>
        <v>1</v>
      </c>
    </row>
    <row r="12286" spans="1:14" x14ac:dyDescent="0.2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s="32">
        <f t="shared" si="573"/>
        <v>8902009.240356721</v>
      </c>
      <c r="J12286" t="str">
        <f>IF(K12286="natural gas",VLOOKUP(D12286,'Cross-Page Data'!$I$4:$J$13,2,FALSE),IF(K12286="solar",VLOOKUP('Form 923'!D12286,'Cross-Page Data'!$I$14:$J$117,2,FALSE),K12286))</f>
        <v>solar pv</v>
      </c>
      <c r="K12286" t="str">
        <f>VLOOKUP(E12286,'Cross-Page Data'!$D$4:$F$48,3,FALSE)</f>
        <v>solar</v>
      </c>
      <c r="L12286" t="b">
        <f>IF(AND($P$6=FALSE,OR(C12286="Commercial NAICS Cogen",C12286="Industrial NAICS Cogen",C12286="NAICS-22 Cogen")),FALSE,IF(AND($P$7=FALSE,OR(C12286="Commercial NAICS Cogen",C12286="Commercial NAICS Non-Cogen",C12286="industrial NAICS Cogen", C12286="industrial NAICS non-cogen")),FALSE,TRUE))</f>
        <v>1</v>
      </c>
      <c r="M12286">
        <f t="shared" si="574"/>
        <v>0.43929359823399561</v>
      </c>
      <c r="N12286">
        <f t="shared" si="575"/>
        <v>1</v>
      </c>
    </row>
    <row r="12287" spans="1:14" x14ac:dyDescent="0.2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s="32">
        <f t="shared" si="573"/>
        <v>10515151.515151516</v>
      </c>
      <c r="J12287" t="str">
        <f>IF(K12287="natural gas",VLOOKUP(D12287,'Cross-Page Data'!$I$4:$J$13,2,FALSE),IF(K12287="solar",VLOOKUP('Form 923'!D12287,'Cross-Page Data'!$I$14:$J$117,2,FALSE),K12287))</f>
        <v>heavy or residual fuel oil</v>
      </c>
      <c r="K12287" t="str">
        <f>VLOOKUP(E12287,'Cross-Page Data'!$D$4:$F$48,3,FALSE)</f>
        <v>heavy or residual fuel oil</v>
      </c>
      <c r="L12287" t="b">
        <f>IF(AND($P$6=FALSE,OR(C12287="Commercial NAICS Cogen",C12287="Industrial NAICS Cogen",C12287="NAICS-22 Cogen")),FALSE,IF(AND($P$7=FALSE,OR(C12287="Commercial NAICS Cogen",C12287="Commercial NAICS Non-Cogen",C12287="industrial NAICS Cogen", C12287="industrial NAICS non-cogen")),FALSE,TRUE))</f>
        <v>1</v>
      </c>
      <c r="M12287">
        <f t="shared" si="574"/>
        <v>0.3497991967871486</v>
      </c>
      <c r="N12287">
        <f t="shared" si="575"/>
        <v>1</v>
      </c>
    </row>
    <row r="12288" spans="1:14" x14ac:dyDescent="0.2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s="32">
        <f t="shared" si="573"/>
        <v>8901991.4576485679</v>
      </c>
      <c r="J12288" t="str">
        <f>IF(K12288="natural gas",VLOOKUP(D12288,'Cross-Page Data'!$I$4:$J$13,2,FALSE),IF(K12288="solar",VLOOKUP('Form 923'!D12288,'Cross-Page Data'!$I$14:$J$117,2,FALSE),K12288))</f>
        <v>solar pv</v>
      </c>
      <c r="K12288" t="str">
        <f>VLOOKUP(E12288,'Cross-Page Data'!$D$4:$F$48,3,FALSE)</f>
        <v>solar</v>
      </c>
      <c r="L12288" t="b">
        <f>IF(AND($P$6=FALSE,OR(C12288="Commercial NAICS Cogen",C12288="Industrial NAICS Cogen",C12288="NAICS-22 Cogen")),FALSE,IF(AND($P$7=FALSE,OR(C12288="Commercial NAICS Cogen",C12288="Commercial NAICS Non-Cogen",C12288="industrial NAICS Cogen", C12288="industrial NAICS non-cogen")),FALSE,TRUE))</f>
        <v>1</v>
      </c>
      <c r="M12288">
        <f t="shared" si="574"/>
        <v>0.54525386313465785</v>
      </c>
      <c r="N12288">
        <f t="shared" si="575"/>
        <v>1</v>
      </c>
    </row>
    <row r="12289" spans="1:14" x14ac:dyDescent="0.2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s="32">
        <f t="shared" si="573"/>
        <v>8902000.305768555</v>
      </c>
      <c r="J12289" t="str">
        <f>IF(K12289="natural gas",VLOOKUP(D12289,'Cross-Page Data'!$I$4:$J$13,2,FALSE),IF(K12289="solar",VLOOKUP('Form 923'!D12289,'Cross-Page Data'!$I$14:$J$117,2,FALSE),K12289))</f>
        <v>wind</v>
      </c>
      <c r="K12289" t="str">
        <f>VLOOKUP(E12289,'Cross-Page Data'!$D$4:$F$48,3,FALSE)</f>
        <v>wind</v>
      </c>
      <c r="L12289" t="b">
        <f>IF(AND($P$6=FALSE,OR(C12289="Commercial NAICS Cogen",C12289="Industrial NAICS Cogen",C12289="NAICS-22 Cogen")),FALSE,IF(AND($P$7=FALSE,OR(C12289="Commercial NAICS Cogen",C12289="Commercial NAICS Non-Cogen",C12289="industrial NAICS Cogen", C12289="industrial NAICS non-cogen")),FALSE,TRUE))</f>
        <v>1</v>
      </c>
      <c r="M12289">
        <f t="shared" si="574"/>
        <v>0.45844269466316712</v>
      </c>
      <c r="N12289">
        <f t="shared" si="575"/>
        <v>1</v>
      </c>
    </row>
    <row r="12290" spans="1:14" x14ac:dyDescent="0.2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s="32">
        <f t="shared" si="573"/>
        <v>8901999.4321412072</v>
      </c>
      <c r="J12290" t="str">
        <f>IF(K12290="natural gas",VLOOKUP(D12290,'Cross-Page Data'!$I$4:$J$13,2,FALSE),IF(K12290="solar",VLOOKUP('Form 923'!D12290,'Cross-Page Data'!$I$14:$J$117,2,FALSE),K12290))</f>
        <v>wind</v>
      </c>
      <c r="K12290" t="str">
        <f>VLOOKUP(E12290,'Cross-Page Data'!$D$4:$F$48,3,FALSE)</f>
        <v>wind</v>
      </c>
      <c r="L12290" t="b">
        <f>IF(AND($P$6=FALSE,OR(C12290="Commercial NAICS Cogen",C12290="Industrial NAICS Cogen",C12290="NAICS-22 Cogen")),FALSE,IF(AND($P$7=FALSE,OR(C12290="Commercial NAICS Cogen",C12290="Commercial NAICS Non-Cogen",C12290="industrial NAICS Cogen", C12290="industrial NAICS non-cogen")),FALSE,TRUE))</f>
        <v>1</v>
      </c>
      <c r="M12290">
        <f t="shared" si="574"/>
        <v>0.53805774278215224</v>
      </c>
      <c r="N12290">
        <f t="shared" si="575"/>
        <v>1</v>
      </c>
    </row>
    <row r="12291" spans="1:14" x14ac:dyDescent="0.2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s="32">
        <f t="shared" si="573"/>
        <v>8901995.8125808351</v>
      </c>
      <c r="J12291" t="str">
        <f>IF(K12291="natural gas",VLOOKUP(D12291,'Cross-Page Data'!$I$4:$J$13,2,FALSE),IF(K12291="solar",VLOOKUP('Form 923'!D12291,'Cross-Page Data'!$I$14:$J$117,2,FALSE),K12291))</f>
        <v>solar pv</v>
      </c>
      <c r="K12291" t="str">
        <f>VLOOKUP(E12291,'Cross-Page Data'!$D$4:$F$48,3,FALSE)</f>
        <v>solar</v>
      </c>
      <c r="L12291" t="b">
        <f>IF(AND($P$6=FALSE,OR(C12291="Commercial NAICS Cogen",C12291="Industrial NAICS Cogen",C12291="NAICS-22 Cogen")),FALSE,IF(AND($P$7=FALSE,OR(C12291="Commercial NAICS Cogen",C12291="Commercial NAICS Non-Cogen",C12291="industrial NAICS Cogen", C12291="industrial NAICS non-cogen")),FALSE,TRUE))</f>
        <v>1</v>
      </c>
      <c r="M12291">
        <f t="shared" si="574"/>
        <v>0.5234941658782718</v>
      </c>
      <c r="N12291">
        <f t="shared" si="575"/>
        <v>1</v>
      </c>
    </row>
    <row r="12292" spans="1:14" x14ac:dyDescent="0.2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s="32">
        <f t="shared" si="573"/>
        <v>8902201.3107040823</v>
      </c>
      <c r="J12292" t="str">
        <f>IF(K12292="natural gas",VLOOKUP(D12292,'Cross-Page Data'!$I$4:$J$13,2,FALSE),IF(K12292="solar",VLOOKUP('Form 923'!D12292,'Cross-Page Data'!$I$14:$J$117,2,FALSE),K12292))</f>
        <v>solar pv</v>
      </c>
      <c r="K12292" t="str">
        <f>VLOOKUP(E12292,'Cross-Page Data'!$D$4:$F$48,3,FALSE)</f>
        <v>solar</v>
      </c>
      <c r="L12292" t="b">
        <f>IF(AND($P$6=FALSE,OR(C12292="Commercial NAICS Cogen",C12292="Industrial NAICS Cogen",C12292="NAICS-22 Cogen")),FALSE,IF(AND($P$7=FALSE,OR(C12292="Commercial NAICS Cogen",C12292="Commercial NAICS Non-Cogen",C12292="industrial NAICS Cogen", C12292="industrial NAICS non-cogen")),FALSE,TRUE))</f>
        <v>1</v>
      </c>
      <c r="M12292">
        <f t="shared" si="574"/>
        <v>0.17123935666982024</v>
      </c>
      <c r="N12292">
        <f t="shared" si="575"/>
        <v>1</v>
      </c>
    </row>
    <row r="12293" spans="1:14" x14ac:dyDescent="0.2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s="32">
        <f t="shared" si="573"/>
        <v>8901832.6135169845</v>
      </c>
      <c r="J12293" t="str">
        <f>IF(K12293="natural gas",VLOOKUP(D12293,'Cross-Page Data'!$I$4:$J$13,2,FALSE),IF(K12293="solar",VLOOKUP('Form 923'!D12293,'Cross-Page Data'!$I$14:$J$117,2,FALSE),K12293))</f>
        <v>solar pv</v>
      </c>
      <c r="K12293" t="str">
        <f>VLOOKUP(E12293,'Cross-Page Data'!$D$4:$F$48,3,FALSE)</f>
        <v>solar</v>
      </c>
      <c r="L12293" t="b">
        <f>IF(AND($P$6=FALSE,OR(C12293="Commercial NAICS Cogen",C12293="Industrial NAICS Cogen",C12293="NAICS-22 Cogen")),FALSE,IF(AND($P$7=FALSE,OR(C12293="Commercial NAICS Cogen",C12293="Commercial NAICS Non-Cogen",C12293="industrial NAICS Cogen", C12293="industrial NAICS non-cogen")),FALSE,TRUE))</f>
        <v>1</v>
      </c>
      <c r="M12293">
        <f t="shared" si="574"/>
        <v>0.7760958688111006</v>
      </c>
      <c r="N12293">
        <f t="shared" si="575"/>
        <v>1</v>
      </c>
    </row>
    <row r="12294" spans="1:14" x14ac:dyDescent="0.2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s="32">
        <f t="shared" si="573"/>
        <v>8901898.7341772169</v>
      </c>
      <c r="J12294" t="str">
        <f>IF(K12294="natural gas",VLOOKUP(D12294,'Cross-Page Data'!$I$4:$J$13,2,FALSE),IF(K12294="solar",VLOOKUP('Form 923'!D12294,'Cross-Page Data'!$I$14:$J$117,2,FALSE),K12294))</f>
        <v>solar pv</v>
      </c>
      <c r="K12294" t="str">
        <f>VLOOKUP(E12294,'Cross-Page Data'!$D$4:$F$48,3,FALSE)</f>
        <v>solar</v>
      </c>
      <c r="L12294" t="b">
        <f>IF(AND($P$6=FALSE,OR(C12294="Commercial NAICS Cogen",C12294="Industrial NAICS Cogen",C12294="NAICS-22 Cogen")),FALSE,IF(AND($P$7=FALSE,OR(C12294="Commercial NAICS Cogen",C12294="Commercial NAICS Non-Cogen",C12294="industrial NAICS Cogen", C12294="industrial NAICS non-cogen")),FALSE,TRUE))</f>
        <v>1</v>
      </c>
      <c r="M12294">
        <f t="shared" si="574"/>
        <v>0.71018606117943861</v>
      </c>
      <c r="N12294">
        <f t="shared" si="575"/>
        <v>1</v>
      </c>
    </row>
    <row r="12295" spans="1:14" x14ac:dyDescent="0.2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s="32">
        <f t="shared" ref="I12295:I12358" si="576">IFERROR(F12295/G12295*10^6,"")</f>
        <v>8901942.2074846029</v>
      </c>
      <c r="J12295" t="str">
        <f>IF(K12295="natural gas",VLOOKUP(D12295,'Cross-Page Data'!$I$4:$J$13,2,FALSE),IF(K12295="solar",VLOOKUP('Form 923'!D12295,'Cross-Page Data'!$I$14:$J$117,2,FALSE),K12295))</f>
        <v>solar pv</v>
      </c>
      <c r="K12295" t="str">
        <f>VLOOKUP(E12295,'Cross-Page Data'!$D$4:$F$48,3,FALSE)</f>
        <v>solar</v>
      </c>
      <c r="L12295" t="b">
        <f>IF(AND($P$6=FALSE,OR(C12295="Commercial NAICS Cogen",C12295="Industrial NAICS Cogen",C12295="NAICS-22 Cogen")),FALSE,IF(AND($P$7=FALSE,OR(C12295="Commercial NAICS Cogen",C12295="Commercial NAICS Non-Cogen",C12295="industrial NAICS Cogen", C12295="industrial NAICS non-cogen")),FALSE,TRUE))</f>
        <v>1</v>
      </c>
      <c r="M12295">
        <f t="shared" ref="M12295:M12358" si="577">(COUNTIFS($J$6:$J$14148,J12295,$I$6:$I$14148,"&gt;"&amp;I12295)+1)/COUNTIFS($J$6:$J$14148,J12295)</f>
        <v>0.65531378114159566</v>
      </c>
      <c r="N12295">
        <f t="shared" ref="N12295:N12358" si="578">IF(OR(M12295&gt;0.95,M12295&lt;0.05),0,1)</f>
        <v>1</v>
      </c>
    </row>
    <row r="12296" spans="1:14" x14ac:dyDescent="0.2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s="32">
        <f t="shared" si="576"/>
        <v>8902064.5844362099</v>
      </c>
      <c r="J12296" t="str">
        <f>IF(K12296="natural gas",VLOOKUP(D12296,'Cross-Page Data'!$I$4:$J$13,2,FALSE),IF(K12296="solar",VLOOKUP('Form 923'!D12296,'Cross-Page Data'!$I$14:$J$117,2,FALSE),K12296))</f>
        <v>solar pv</v>
      </c>
      <c r="K12296" t="str">
        <f>VLOOKUP(E12296,'Cross-Page Data'!$D$4:$F$48,3,FALSE)</f>
        <v>solar</v>
      </c>
      <c r="L12296" t="b">
        <f>IF(AND($P$6=FALSE,OR(C12296="Commercial NAICS Cogen",C12296="Industrial NAICS Cogen",C12296="NAICS-22 Cogen")),FALSE,IF(AND($P$7=FALSE,OR(C12296="Commercial NAICS Cogen",C12296="Commercial NAICS Non-Cogen",C12296="industrial NAICS Cogen", C12296="industrial NAICS non-cogen")),FALSE,TRUE))</f>
        <v>1</v>
      </c>
      <c r="M12296">
        <f t="shared" si="577"/>
        <v>0.31567328918322296</v>
      </c>
      <c r="N12296">
        <f t="shared" si="578"/>
        <v>1</v>
      </c>
    </row>
    <row r="12297" spans="1:14" x14ac:dyDescent="0.2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s="32">
        <f t="shared" si="576"/>
        <v>8902051.8358531315</v>
      </c>
      <c r="J12297" t="str">
        <f>IF(K12297="natural gas",VLOOKUP(D12297,'Cross-Page Data'!$I$4:$J$13,2,FALSE),IF(K12297="solar",VLOOKUP('Form 923'!D12297,'Cross-Page Data'!$I$14:$J$117,2,FALSE),K12297))</f>
        <v>solar pv</v>
      </c>
      <c r="K12297" t="str">
        <f>VLOOKUP(E12297,'Cross-Page Data'!$D$4:$F$48,3,FALSE)</f>
        <v>solar</v>
      </c>
      <c r="L12297" t="b">
        <f>IF(AND($P$6=FALSE,OR(C12297="Commercial NAICS Cogen",C12297="Industrial NAICS Cogen",C12297="NAICS-22 Cogen")),FALSE,IF(AND($P$7=FALSE,OR(C12297="Commercial NAICS Cogen",C12297="Commercial NAICS Non-Cogen",C12297="industrial NAICS Cogen", C12297="industrial NAICS non-cogen")),FALSE,TRUE))</f>
        <v>1</v>
      </c>
      <c r="M12297">
        <f t="shared" si="577"/>
        <v>0.33743298643960895</v>
      </c>
      <c r="N12297">
        <f t="shared" si="578"/>
        <v>1</v>
      </c>
    </row>
    <row r="12298" spans="1:14" x14ac:dyDescent="0.2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s="32">
        <f t="shared" si="576"/>
        <v>8902024.2914979756</v>
      </c>
      <c r="J12298" t="str">
        <f>IF(K12298="natural gas",VLOOKUP(D12298,'Cross-Page Data'!$I$4:$J$13,2,FALSE),IF(K12298="solar",VLOOKUP('Form 923'!D12298,'Cross-Page Data'!$I$14:$J$117,2,FALSE),K12298))</f>
        <v>solar pv</v>
      </c>
      <c r="K12298" t="str">
        <f>VLOOKUP(E12298,'Cross-Page Data'!$D$4:$F$48,3,FALSE)</f>
        <v>solar</v>
      </c>
      <c r="L12298" t="b">
        <f>IF(AND($P$6=FALSE,OR(C12298="Commercial NAICS Cogen",C12298="Industrial NAICS Cogen",C12298="NAICS-22 Cogen")),FALSE,IF(AND($P$7=FALSE,OR(C12298="Commercial NAICS Cogen",C12298="Commercial NAICS Non-Cogen",C12298="industrial NAICS Cogen", C12298="industrial NAICS non-cogen")),FALSE,TRUE))</f>
        <v>1</v>
      </c>
      <c r="M12298">
        <f t="shared" si="577"/>
        <v>0.39167455061494799</v>
      </c>
      <c r="N12298">
        <f t="shared" si="578"/>
        <v>1</v>
      </c>
    </row>
    <row r="12299" spans="1:14" ht="26.25" x14ac:dyDescent="0.2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s="32">
        <f t="shared" si="576"/>
        <v>11983492.936881647</v>
      </c>
      <c r="J12299" t="str">
        <f>IF(K12299="natural gas",VLOOKUP(D12299,'Cross-Page Data'!$I$4:$J$13,2,FALSE),IF(K12299="solar",VLOOKUP('Form 923'!D12299,'Cross-Page Data'!$I$14:$J$117,2,FALSE),K12299))</f>
        <v>heavy or residual fuel oil</v>
      </c>
      <c r="K12299" t="str">
        <f>VLOOKUP(E12299,'Cross-Page Data'!$D$4:$F$48,3,FALSE)</f>
        <v>heavy or residual fuel oil</v>
      </c>
      <c r="L12299" t="b">
        <f>IF(AND($P$6=FALSE,OR(C12299="Commercial NAICS Cogen",C12299="Industrial NAICS Cogen",C12299="NAICS-22 Cogen")),FALSE,IF(AND($P$7=FALSE,OR(C12299="Commercial NAICS Cogen",C12299="Commercial NAICS Non-Cogen",C12299="industrial NAICS Cogen", C12299="industrial NAICS non-cogen")),FALSE,TRUE))</f>
        <v>0</v>
      </c>
      <c r="M12299">
        <f t="shared" si="577"/>
        <v>0.23132530120481928</v>
      </c>
      <c r="N12299">
        <f t="shared" si="578"/>
        <v>1</v>
      </c>
    </row>
    <row r="12300" spans="1:14" ht="26.25" x14ac:dyDescent="0.2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s="32">
        <f t="shared" si="576"/>
        <v>11965780.079527136</v>
      </c>
      <c r="J12300" t="str">
        <f>IF(K12300="natural gas",VLOOKUP(D12300,'Cross-Page Data'!$I$4:$J$13,2,FALSE),IF(K12300="solar",VLOOKUP('Form 923'!D12300,'Cross-Page Data'!$I$14:$J$117,2,FALSE),K12300))</f>
        <v>natural gas peaker</v>
      </c>
      <c r="K12300" t="str">
        <f>VLOOKUP(E12300,'Cross-Page Data'!$D$4:$F$48,3,FALSE)</f>
        <v>natural gas</v>
      </c>
      <c r="L12300" t="b">
        <f>IF(AND($P$6=FALSE,OR(C12300="Commercial NAICS Cogen",C12300="Industrial NAICS Cogen",C12300="NAICS-22 Cogen")),FALSE,IF(AND($P$7=FALSE,OR(C12300="Commercial NAICS Cogen",C12300="Commercial NAICS Non-Cogen",C12300="industrial NAICS Cogen", C12300="industrial NAICS non-cogen")),FALSE,TRUE))</f>
        <v>0</v>
      </c>
      <c r="M12300">
        <f t="shared" si="577"/>
        <v>0.29283950617283949</v>
      </c>
      <c r="N12300">
        <f t="shared" si="578"/>
        <v>1</v>
      </c>
    </row>
    <row r="12301" spans="1:14" x14ac:dyDescent="0.2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s="32">
        <f t="shared" si="576"/>
        <v>8901909.0813205354</v>
      </c>
      <c r="J12301" t="str">
        <f>IF(K12301="natural gas",VLOOKUP(D12301,'Cross-Page Data'!$I$4:$J$13,2,FALSE),IF(K12301="solar",VLOOKUP('Form 923'!D12301,'Cross-Page Data'!$I$14:$J$117,2,FALSE),K12301))</f>
        <v>solar pv</v>
      </c>
      <c r="K12301" t="str">
        <f>VLOOKUP(E12301,'Cross-Page Data'!$D$4:$F$48,3,FALSE)</f>
        <v>solar</v>
      </c>
      <c r="L12301" t="b">
        <f>IF(AND($P$6=FALSE,OR(C12301="Commercial NAICS Cogen",C12301="Industrial NAICS Cogen",C12301="NAICS-22 Cogen")),FALSE,IF(AND($P$7=FALSE,OR(C12301="Commercial NAICS Cogen",C12301="Commercial NAICS Non-Cogen",C12301="industrial NAICS Cogen", C12301="industrial NAICS non-cogen")),FALSE,TRUE))</f>
        <v>1</v>
      </c>
      <c r="M12301">
        <f t="shared" si="577"/>
        <v>0.69851781772311572</v>
      </c>
      <c r="N12301">
        <f t="shared" si="578"/>
        <v>1</v>
      </c>
    </row>
    <row r="12302" spans="1:14" x14ac:dyDescent="0.2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s="32">
        <f t="shared" si="576"/>
        <v>8902078.6376158278</v>
      </c>
      <c r="J12302" t="str">
        <f>IF(K12302="natural gas",VLOOKUP(D12302,'Cross-Page Data'!$I$4:$J$13,2,FALSE),IF(K12302="solar",VLOOKUP('Form 923'!D12302,'Cross-Page Data'!$I$14:$J$117,2,FALSE),K12302))</f>
        <v>solar pv</v>
      </c>
      <c r="K12302" t="str">
        <f>VLOOKUP(E12302,'Cross-Page Data'!$D$4:$F$48,3,FALSE)</f>
        <v>solar</v>
      </c>
      <c r="L12302" t="b">
        <f>IF(AND($P$6=FALSE,OR(C12302="Commercial NAICS Cogen",C12302="Industrial NAICS Cogen",C12302="NAICS-22 Cogen")),FALSE,IF(AND($P$7=FALSE,OR(C12302="Commercial NAICS Cogen",C12302="Commercial NAICS Non-Cogen",C12302="industrial NAICS Cogen", C12302="industrial NAICS non-cogen")),FALSE,TRUE))</f>
        <v>1</v>
      </c>
      <c r="M12302">
        <f t="shared" si="577"/>
        <v>0.29422894985808895</v>
      </c>
      <c r="N12302">
        <f t="shared" si="578"/>
        <v>1</v>
      </c>
    </row>
    <row r="12303" spans="1:14" x14ac:dyDescent="0.2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s="32">
        <f t="shared" si="576"/>
        <v>8901886.3833477888</v>
      </c>
      <c r="J12303" t="str">
        <f>IF(K12303="natural gas",VLOOKUP(D12303,'Cross-Page Data'!$I$4:$J$13,2,FALSE),IF(K12303="solar",VLOOKUP('Form 923'!D12303,'Cross-Page Data'!$I$14:$J$117,2,FALSE),K12303))</f>
        <v>solar pv</v>
      </c>
      <c r="K12303" t="str">
        <f>VLOOKUP(E12303,'Cross-Page Data'!$D$4:$F$48,3,FALSE)</f>
        <v>solar</v>
      </c>
      <c r="L12303" t="b">
        <f>IF(AND($P$6=FALSE,OR(C12303="Commercial NAICS Cogen",C12303="Industrial NAICS Cogen",C12303="NAICS-22 Cogen")),FALSE,IF(AND($P$7=FALSE,OR(C12303="Commercial NAICS Cogen",C12303="Commercial NAICS Non-Cogen",C12303="industrial NAICS Cogen", C12303="industrial NAICS non-cogen")),FALSE,TRUE))</f>
        <v>1</v>
      </c>
      <c r="M12303">
        <f t="shared" si="577"/>
        <v>0.72658467360454115</v>
      </c>
      <c r="N12303">
        <f t="shared" si="578"/>
        <v>1</v>
      </c>
    </row>
    <row r="12304" spans="1:14" x14ac:dyDescent="0.2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s="32">
        <f t="shared" si="576"/>
        <v>8902045.6759389546</v>
      </c>
      <c r="J12304" t="str">
        <f>IF(K12304="natural gas",VLOOKUP(D12304,'Cross-Page Data'!$I$4:$J$13,2,FALSE),IF(K12304="solar",VLOOKUP('Form 923'!D12304,'Cross-Page Data'!$I$14:$J$117,2,FALSE),K12304))</f>
        <v>solar pv</v>
      </c>
      <c r="K12304" t="str">
        <f>VLOOKUP(E12304,'Cross-Page Data'!$D$4:$F$48,3,FALSE)</f>
        <v>solar</v>
      </c>
      <c r="L12304" t="b">
        <f>IF(AND($P$6=FALSE,OR(C12304="Commercial NAICS Cogen",C12304="Industrial NAICS Cogen",C12304="NAICS-22 Cogen")),FALSE,IF(AND($P$7=FALSE,OR(C12304="Commercial NAICS Cogen",C12304="Commercial NAICS Non-Cogen",C12304="industrial NAICS Cogen", C12304="industrial NAICS non-cogen")),FALSE,TRUE))</f>
        <v>1</v>
      </c>
      <c r="M12304">
        <f t="shared" si="577"/>
        <v>0.34689372437716809</v>
      </c>
      <c r="N12304">
        <f t="shared" si="578"/>
        <v>1</v>
      </c>
    </row>
    <row r="12305" spans="1:14" x14ac:dyDescent="0.2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s="32">
        <f t="shared" si="576"/>
        <v>8901840.4907975458</v>
      </c>
      <c r="J12305" t="str">
        <f>IF(K12305="natural gas",VLOOKUP(D12305,'Cross-Page Data'!$I$4:$J$13,2,FALSE),IF(K12305="solar",VLOOKUP('Form 923'!D12305,'Cross-Page Data'!$I$14:$J$117,2,FALSE),K12305))</f>
        <v>solar pv</v>
      </c>
      <c r="K12305" t="str">
        <f>VLOOKUP(E12305,'Cross-Page Data'!$D$4:$F$48,3,FALSE)</f>
        <v>solar</v>
      </c>
      <c r="L12305" t="b">
        <f>IF(AND($P$6=FALSE,OR(C12305="Commercial NAICS Cogen",C12305="Industrial NAICS Cogen",C12305="NAICS-22 Cogen")),FALSE,IF(AND($P$7=FALSE,OR(C12305="Commercial NAICS Cogen",C12305="Commercial NAICS Non-Cogen",C12305="industrial NAICS Cogen", C12305="industrial NAICS non-cogen")),FALSE,TRUE))</f>
        <v>1</v>
      </c>
      <c r="M12305">
        <f t="shared" si="577"/>
        <v>0.77105014191106902</v>
      </c>
      <c r="N12305">
        <f t="shared" si="578"/>
        <v>1</v>
      </c>
    </row>
    <row r="12306" spans="1:14" x14ac:dyDescent="0.2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s="32">
        <f t="shared" si="576"/>
        <v>8902259.1055786088</v>
      </c>
      <c r="J12306" t="str">
        <f>IF(K12306="natural gas",VLOOKUP(D12306,'Cross-Page Data'!$I$4:$J$13,2,FALSE),IF(K12306="solar",VLOOKUP('Form 923'!D12306,'Cross-Page Data'!$I$14:$J$117,2,FALSE),K12306))</f>
        <v>solar pv</v>
      </c>
      <c r="K12306" t="str">
        <f>VLOOKUP(E12306,'Cross-Page Data'!$D$4:$F$48,3,FALSE)</f>
        <v>solar</v>
      </c>
      <c r="L12306" t="b">
        <f>IF(AND($P$6=FALSE,OR(C12306="Commercial NAICS Cogen",C12306="Industrial NAICS Cogen",C12306="NAICS-22 Cogen")),FALSE,IF(AND($P$7=FALSE,OR(C12306="Commercial NAICS Cogen",C12306="Commercial NAICS Non-Cogen",C12306="industrial NAICS Cogen", C12306="industrial NAICS non-cogen")),FALSE,TRUE))</f>
        <v>1</v>
      </c>
      <c r="M12306">
        <f t="shared" si="577"/>
        <v>0.14191106906338694</v>
      </c>
      <c r="N12306">
        <f t="shared" si="578"/>
        <v>1</v>
      </c>
    </row>
    <row r="12307" spans="1:14" x14ac:dyDescent="0.2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s="32">
        <f t="shared" si="576"/>
        <v>8902017.9633733816</v>
      </c>
      <c r="J12307" t="str">
        <f>IF(K12307="natural gas",VLOOKUP(D12307,'Cross-Page Data'!$I$4:$J$13,2,FALSE),IF(K12307="solar",VLOOKUP('Form 923'!D12307,'Cross-Page Data'!$I$14:$J$117,2,FALSE),K12307))</f>
        <v>solar pv</v>
      </c>
      <c r="K12307" t="str">
        <f>VLOOKUP(E12307,'Cross-Page Data'!$D$4:$F$48,3,FALSE)</f>
        <v>solar</v>
      </c>
      <c r="L12307" t="b">
        <f>IF(AND($P$6=FALSE,OR(C12307="Commercial NAICS Cogen",C12307="Industrial NAICS Cogen",C12307="NAICS-22 Cogen")),FALSE,IF(AND($P$7=FALSE,OR(C12307="Commercial NAICS Cogen",C12307="Commercial NAICS Non-Cogen",C12307="industrial NAICS Cogen", C12307="industrial NAICS non-cogen")),FALSE,TRUE))</f>
        <v>1</v>
      </c>
      <c r="M12307">
        <f t="shared" si="577"/>
        <v>0.40712708924629454</v>
      </c>
      <c r="N12307">
        <f t="shared" si="578"/>
        <v>1</v>
      </c>
    </row>
    <row r="12308" spans="1:14" x14ac:dyDescent="0.2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s="32">
        <f t="shared" si="576"/>
        <v>8902542.3728813566</v>
      </c>
      <c r="J12308" t="str">
        <f>IF(K12308="natural gas",VLOOKUP(D12308,'Cross-Page Data'!$I$4:$J$13,2,FALSE),IF(K12308="solar",VLOOKUP('Form 923'!D12308,'Cross-Page Data'!$I$14:$J$117,2,FALSE),K12308))</f>
        <v>solar pv</v>
      </c>
      <c r="K12308" t="str">
        <f>VLOOKUP(E12308,'Cross-Page Data'!$D$4:$F$48,3,FALSE)</f>
        <v>solar</v>
      </c>
      <c r="L12308" t="b">
        <f>IF(AND($P$6=FALSE,OR(C12308="Commercial NAICS Cogen",C12308="Industrial NAICS Cogen",C12308="NAICS-22 Cogen")),FALSE,IF(AND($P$7=FALSE,OR(C12308="Commercial NAICS Cogen",C12308="Commercial NAICS Non-Cogen",C12308="industrial NAICS Cogen", C12308="industrial NAICS non-cogen")),FALSE,TRUE))</f>
        <v>1</v>
      </c>
      <c r="M12308">
        <f t="shared" si="577"/>
        <v>6.4017660044150104E-2</v>
      </c>
      <c r="N12308">
        <f t="shared" si="578"/>
        <v>1</v>
      </c>
    </row>
    <row r="12309" spans="1:14" x14ac:dyDescent="0.2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s="32">
        <f t="shared" si="576"/>
        <v>8902060.270602705</v>
      </c>
      <c r="J12309" t="str">
        <f>IF(K12309="natural gas",VLOOKUP(D12309,'Cross-Page Data'!$I$4:$J$13,2,FALSE),IF(K12309="solar",VLOOKUP('Form 923'!D12309,'Cross-Page Data'!$I$14:$J$117,2,FALSE),K12309))</f>
        <v>solar pv</v>
      </c>
      <c r="K12309" t="str">
        <f>VLOOKUP(E12309,'Cross-Page Data'!$D$4:$F$48,3,FALSE)</f>
        <v>solar</v>
      </c>
      <c r="L12309" t="b">
        <f>IF(AND($P$6=FALSE,OR(C12309="Commercial NAICS Cogen",C12309="Industrial NAICS Cogen",C12309="NAICS-22 Cogen")),FALSE,IF(AND($P$7=FALSE,OR(C12309="Commercial NAICS Cogen",C12309="Commercial NAICS Non-Cogen",C12309="industrial NAICS Cogen", C12309="industrial NAICS non-cogen")),FALSE,TRUE))</f>
        <v>1</v>
      </c>
      <c r="M12309">
        <f t="shared" si="577"/>
        <v>0.32261116367076631</v>
      </c>
      <c r="N12309">
        <f t="shared" si="578"/>
        <v>1</v>
      </c>
    </row>
    <row r="12310" spans="1:14" x14ac:dyDescent="0.2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s="32">
        <f t="shared" si="576"/>
        <v>8901855.6701030917</v>
      </c>
      <c r="J12310" t="str">
        <f>IF(K12310="natural gas",VLOOKUP(D12310,'Cross-Page Data'!$I$4:$J$13,2,FALSE),IF(K12310="solar",VLOOKUP('Form 923'!D12310,'Cross-Page Data'!$I$14:$J$117,2,FALSE),K12310))</f>
        <v>solar pv</v>
      </c>
      <c r="K12310" t="str">
        <f>VLOOKUP(E12310,'Cross-Page Data'!$D$4:$F$48,3,FALSE)</f>
        <v>solar</v>
      </c>
      <c r="L12310" t="b">
        <f>IF(AND($P$6=FALSE,OR(C12310="Commercial NAICS Cogen",C12310="Industrial NAICS Cogen",C12310="NAICS-22 Cogen")),FALSE,IF(AND($P$7=FALSE,OR(C12310="Commercial NAICS Cogen",C12310="Commercial NAICS Non-Cogen",C12310="industrial NAICS Cogen", C12310="industrial NAICS non-cogen")),FALSE,TRUE))</f>
        <v>1</v>
      </c>
      <c r="M12310">
        <f t="shared" si="577"/>
        <v>0.7590665405234942</v>
      </c>
      <c r="N12310">
        <f t="shared" si="578"/>
        <v>1</v>
      </c>
    </row>
    <row r="12311" spans="1:14" x14ac:dyDescent="0.2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s="32">
        <f t="shared" si="576"/>
        <v>8902170.6809396371</v>
      </c>
      <c r="J12311" t="str">
        <f>IF(K12311="natural gas",VLOOKUP(D12311,'Cross-Page Data'!$I$4:$J$13,2,FALSE),IF(K12311="solar",VLOOKUP('Form 923'!D12311,'Cross-Page Data'!$I$14:$J$117,2,FALSE),K12311))</f>
        <v>solar pv</v>
      </c>
      <c r="K12311" t="str">
        <f>VLOOKUP(E12311,'Cross-Page Data'!$D$4:$F$48,3,FALSE)</f>
        <v>solar</v>
      </c>
      <c r="L12311" t="b">
        <f>IF(AND($P$6=FALSE,OR(C12311="Commercial NAICS Cogen",C12311="Industrial NAICS Cogen",C12311="NAICS-22 Cogen")),FALSE,IF(AND($P$7=FALSE,OR(C12311="Commercial NAICS Cogen",C12311="Commercial NAICS Non-Cogen",C12311="industrial NAICS Cogen", C12311="industrial NAICS non-cogen")),FALSE,TRUE))</f>
        <v>1</v>
      </c>
      <c r="M12311">
        <f t="shared" si="577"/>
        <v>0.19678334910122991</v>
      </c>
      <c r="N12311">
        <f t="shared" si="578"/>
        <v>1</v>
      </c>
    </row>
    <row r="12312" spans="1:14" x14ac:dyDescent="0.2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s="32">
        <f t="shared" si="576"/>
        <v>8902557.0145127848</v>
      </c>
      <c r="J12312" t="str">
        <f>IF(K12312="natural gas",VLOOKUP(D12312,'Cross-Page Data'!$I$4:$J$13,2,FALSE),IF(K12312="solar",VLOOKUP('Form 923'!D12312,'Cross-Page Data'!$I$14:$J$117,2,FALSE),K12312))</f>
        <v>solar pv</v>
      </c>
      <c r="K12312" t="str">
        <f>VLOOKUP(E12312,'Cross-Page Data'!$D$4:$F$48,3,FALSE)</f>
        <v>solar</v>
      </c>
      <c r="L12312" t="b">
        <f>IF(AND($P$6=FALSE,OR(C12312="Commercial NAICS Cogen",C12312="Industrial NAICS Cogen",C12312="NAICS-22 Cogen")),FALSE,IF(AND($P$7=FALSE,OR(C12312="Commercial NAICS Cogen",C12312="Commercial NAICS Non-Cogen",C12312="industrial NAICS Cogen", C12312="industrial NAICS non-cogen")),FALSE,TRUE))</f>
        <v>1</v>
      </c>
      <c r="M12312">
        <f t="shared" si="577"/>
        <v>6.0864080731630403E-2</v>
      </c>
      <c r="N12312">
        <f t="shared" si="578"/>
        <v>1</v>
      </c>
    </row>
    <row r="12313" spans="1:14" x14ac:dyDescent="0.2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s="32">
        <f t="shared" si="576"/>
        <v>8901530.9672929719</v>
      </c>
      <c r="J12313" t="str">
        <f>IF(K12313="natural gas",VLOOKUP(D12313,'Cross-Page Data'!$I$4:$J$13,2,FALSE),IF(K12313="solar",VLOOKUP('Form 923'!D12313,'Cross-Page Data'!$I$14:$J$117,2,FALSE),K12313))</f>
        <v>solar pv</v>
      </c>
      <c r="K12313" t="str">
        <f>VLOOKUP(E12313,'Cross-Page Data'!$D$4:$F$48,3,FALSE)</f>
        <v>solar</v>
      </c>
      <c r="L12313" t="b">
        <f>IF(AND($P$6=FALSE,OR(C12313="Commercial NAICS Cogen",C12313="Industrial NAICS Cogen",C12313="NAICS-22 Cogen")),FALSE,IF(AND($P$7=FALSE,OR(C12313="Commercial NAICS Cogen",C12313="Commercial NAICS Non-Cogen",C12313="industrial NAICS Cogen", C12313="industrial NAICS non-cogen")),FALSE,TRUE))</f>
        <v>1</v>
      </c>
      <c r="M12313">
        <f t="shared" si="577"/>
        <v>0.88930936613055822</v>
      </c>
      <c r="N12313">
        <f t="shared" si="578"/>
        <v>1</v>
      </c>
    </row>
    <row r="12314" spans="1:14" x14ac:dyDescent="0.2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s="32">
        <f t="shared" si="576"/>
        <v>8902004.1158940997</v>
      </c>
      <c r="J12314" t="str">
        <f>IF(K12314="natural gas",VLOOKUP(D12314,'Cross-Page Data'!$I$4:$J$13,2,FALSE),IF(K12314="solar",VLOOKUP('Form 923'!D12314,'Cross-Page Data'!$I$14:$J$117,2,FALSE),K12314))</f>
        <v>wind</v>
      </c>
      <c r="K12314" t="str">
        <f>VLOOKUP(E12314,'Cross-Page Data'!$D$4:$F$48,3,FALSE)</f>
        <v>wind</v>
      </c>
      <c r="L12314" t="b">
        <f>IF(AND($P$6=FALSE,OR(C12314="Commercial NAICS Cogen",C12314="Industrial NAICS Cogen",C12314="NAICS-22 Cogen")),FALSE,IF(AND($P$7=FALSE,OR(C12314="Commercial NAICS Cogen",C12314="Commercial NAICS Non-Cogen",C12314="industrial NAICS Cogen", C12314="industrial NAICS non-cogen")),FALSE,TRUE))</f>
        <v>1</v>
      </c>
      <c r="M12314">
        <f t="shared" si="577"/>
        <v>0.24059492563429571</v>
      </c>
      <c r="N12314">
        <f t="shared" si="578"/>
        <v>1</v>
      </c>
    </row>
    <row r="12315" spans="1:14" x14ac:dyDescent="0.2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s="32">
        <f t="shared" si="576"/>
        <v>8902117.6470588222</v>
      </c>
      <c r="J12315" t="str">
        <f>IF(K12315="natural gas",VLOOKUP(D12315,'Cross-Page Data'!$I$4:$J$13,2,FALSE),IF(K12315="solar",VLOOKUP('Form 923'!D12315,'Cross-Page Data'!$I$14:$J$117,2,FALSE),K12315))</f>
        <v>solar pv</v>
      </c>
      <c r="K12315" t="str">
        <f>VLOOKUP(E12315,'Cross-Page Data'!$D$4:$F$48,3,FALSE)</f>
        <v>solar</v>
      </c>
      <c r="L12315" t="b">
        <f>IF(AND($P$6=FALSE,OR(C12315="Commercial NAICS Cogen",C12315="Industrial NAICS Cogen",C12315="NAICS-22 Cogen")),FALSE,IF(AND($P$7=FALSE,OR(C12315="Commercial NAICS Cogen",C12315="Commercial NAICS Non-Cogen",C12315="industrial NAICS Cogen", C12315="industrial NAICS non-cogen")),FALSE,TRUE))</f>
        <v>1</v>
      </c>
      <c r="M12315">
        <f t="shared" si="577"/>
        <v>0.24850204982655313</v>
      </c>
      <c r="N12315">
        <f t="shared" si="578"/>
        <v>1</v>
      </c>
    </row>
    <row r="12316" spans="1:14" x14ac:dyDescent="0.2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s="32">
        <f t="shared" si="576"/>
        <v>8902119.7007481307</v>
      </c>
      <c r="J12316" t="str">
        <f>IF(K12316="natural gas",VLOOKUP(D12316,'Cross-Page Data'!$I$4:$J$13,2,FALSE),IF(K12316="solar",VLOOKUP('Form 923'!D12316,'Cross-Page Data'!$I$14:$J$117,2,FALSE),K12316))</f>
        <v>solar pv</v>
      </c>
      <c r="K12316" t="str">
        <f>VLOOKUP(E12316,'Cross-Page Data'!$D$4:$F$48,3,FALSE)</f>
        <v>solar</v>
      </c>
      <c r="L12316" t="b">
        <f>IF(AND($P$6=FALSE,OR(C12316="Commercial NAICS Cogen",C12316="Industrial NAICS Cogen",C12316="NAICS-22 Cogen")),FALSE,IF(AND($P$7=FALSE,OR(C12316="Commercial NAICS Cogen",C12316="Commercial NAICS Non-Cogen",C12316="industrial NAICS Cogen", C12316="industrial NAICS non-cogen")),FALSE,TRUE))</f>
        <v>1</v>
      </c>
      <c r="M12316">
        <f t="shared" si="577"/>
        <v>0.24692526017029329</v>
      </c>
      <c r="N12316">
        <f t="shared" si="578"/>
        <v>1</v>
      </c>
    </row>
    <row r="12317" spans="1:14" x14ac:dyDescent="0.2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s="32">
        <f t="shared" si="576"/>
        <v>8901473.2965009212</v>
      </c>
      <c r="J12317" t="str">
        <f>IF(K12317="natural gas",VLOOKUP(D12317,'Cross-Page Data'!$I$4:$J$13,2,FALSE),IF(K12317="solar",VLOOKUP('Form 923'!D12317,'Cross-Page Data'!$I$14:$J$117,2,FALSE),K12317))</f>
        <v>solar pv</v>
      </c>
      <c r="K12317" t="str">
        <f>VLOOKUP(E12317,'Cross-Page Data'!$D$4:$F$48,3,FALSE)</f>
        <v>solar</v>
      </c>
      <c r="L12317" t="b">
        <f>IF(AND($P$6=FALSE,OR(C12317="Commercial NAICS Cogen",C12317="Industrial NAICS Cogen",C12317="NAICS-22 Cogen")),FALSE,IF(AND($P$7=FALSE,OR(C12317="Commercial NAICS Cogen",C12317="Commercial NAICS Non-Cogen",C12317="industrial NAICS Cogen", C12317="industrial NAICS non-cogen")),FALSE,TRUE))</f>
        <v>1</v>
      </c>
      <c r="M12317">
        <f t="shared" si="577"/>
        <v>0.89782403027436142</v>
      </c>
      <c r="N12317">
        <f t="shared" si="578"/>
        <v>1</v>
      </c>
    </row>
    <row r="12318" spans="1:14" x14ac:dyDescent="0.2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s="32">
        <f t="shared" si="576"/>
        <v>8901893.2874354552</v>
      </c>
      <c r="J12318" t="str">
        <f>IF(K12318="natural gas",VLOOKUP(D12318,'Cross-Page Data'!$I$4:$J$13,2,FALSE),IF(K12318="solar",VLOOKUP('Form 923'!D12318,'Cross-Page Data'!$I$14:$J$117,2,FALSE),K12318))</f>
        <v>solar pv</v>
      </c>
      <c r="K12318" t="str">
        <f>VLOOKUP(E12318,'Cross-Page Data'!$D$4:$F$48,3,FALSE)</f>
        <v>solar</v>
      </c>
      <c r="L12318" t="b">
        <f>IF(AND($P$6=FALSE,OR(C12318="Commercial NAICS Cogen",C12318="Industrial NAICS Cogen",C12318="NAICS-22 Cogen")),FALSE,IF(AND($P$7=FALSE,OR(C12318="Commercial NAICS Cogen",C12318="Commercial NAICS Non-Cogen",C12318="industrial NAICS Cogen", C12318="industrial NAICS non-cogen")),FALSE,TRUE))</f>
        <v>1</v>
      </c>
      <c r="M12318">
        <f t="shared" si="577"/>
        <v>0.71838536739198988</v>
      </c>
      <c r="N12318">
        <f t="shared" si="578"/>
        <v>1</v>
      </c>
    </row>
    <row r="12319" spans="1:14" x14ac:dyDescent="0.2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s="32">
        <f t="shared" si="576"/>
        <v>8901491.6971573308</v>
      </c>
      <c r="J12319" t="str">
        <f>IF(K12319="natural gas",VLOOKUP(D12319,'Cross-Page Data'!$I$4:$J$13,2,FALSE),IF(K12319="solar",VLOOKUP('Form 923'!D12319,'Cross-Page Data'!$I$14:$J$117,2,FALSE),K12319))</f>
        <v>solar pv</v>
      </c>
      <c r="K12319" t="str">
        <f>VLOOKUP(E12319,'Cross-Page Data'!$D$4:$F$48,3,FALSE)</f>
        <v>solar</v>
      </c>
      <c r="L12319" t="b">
        <f>IF(AND($P$6=FALSE,OR(C12319="Commercial NAICS Cogen",C12319="Industrial NAICS Cogen",C12319="NAICS-22 Cogen")),FALSE,IF(AND($P$7=FALSE,OR(C12319="Commercial NAICS Cogen",C12319="Commercial NAICS Non-Cogen",C12319="industrial NAICS Cogen", C12319="industrial NAICS non-cogen")),FALSE,TRUE))</f>
        <v>1</v>
      </c>
      <c r="M12319">
        <f t="shared" si="577"/>
        <v>0.89403973509933776</v>
      </c>
      <c r="N12319">
        <f t="shared" si="578"/>
        <v>1</v>
      </c>
    </row>
    <row r="12320" spans="1:14" x14ac:dyDescent="0.2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s="32">
        <f t="shared" si="576"/>
        <v>8901925.3910950664</v>
      </c>
      <c r="J12320" t="str">
        <f>IF(K12320="natural gas",VLOOKUP(D12320,'Cross-Page Data'!$I$4:$J$13,2,FALSE),IF(K12320="solar",VLOOKUP('Form 923'!D12320,'Cross-Page Data'!$I$14:$J$117,2,FALSE),K12320))</f>
        <v>solar pv</v>
      </c>
      <c r="K12320" t="str">
        <f>VLOOKUP(E12320,'Cross-Page Data'!$D$4:$F$48,3,FALSE)</f>
        <v>solar</v>
      </c>
      <c r="L12320" t="b">
        <f>IF(AND($P$6=FALSE,OR(C12320="Commercial NAICS Cogen",C12320="Industrial NAICS Cogen",C12320="NAICS-22 Cogen")),FALSE,IF(AND($P$7=FALSE,OR(C12320="Commercial NAICS Cogen",C12320="Commercial NAICS Non-Cogen",C12320="industrial NAICS Cogen", C12320="industrial NAICS non-cogen")),FALSE,TRUE))</f>
        <v>1</v>
      </c>
      <c r="M12320">
        <f t="shared" si="577"/>
        <v>0.67896562598549348</v>
      </c>
      <c r="N12320">
        <f t="shared" si="578"/>
        <v>1</v>
      </c>
    </row>
    <row r="12321" spans="1:14" x14ac:dyDescent="0.2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s="32">
        <f t="shared" si="576"/>
        <v>8902199.0740740746</v>
      </c>
      <c r="J12321" t="str">
        <f>IF(K12321="natural gas",VLOOKUP(D12321,'Cross-Page Data'!$I$4:$J$13,2,FALSE),IF(K12321="solar",VLOOKUP('Form 923'!D12321,'Cross-Page Data'!$I$14:$J$117,2,FALSE),K12321))</f>
        <v>solar pv</v>
      </c>
      <c r="K12321" t="str">
        <f>VLOOKUP(E12321,'Cross-Page Data'!$D$4:$F$48,3,FALSE)</f>
        <v>solar</v>
      </c>
      <c r="L12321" t="b">
        <f>IF(AND($P$6=FALSE,OR(C12321="Commercial NAICS Cogen",C12321="Industrial NAICS Cogen",C12321="NAICS-22 Cogen")),FALSE,IF(AND($P$7=FALSE,OR(C12321="Commercial NAICS Cogen",C12321="Commercial NAICS Non-Cogen",C12321="industrial NAICS Cogen", C12321="industrial NAICS non-cogen")),FALSE,TRUE))</f>
        <v>1</v>
      </c>
      <c r="M12321">
        <f t="shared" si="577"/>
        <v>0.17313150425733206</v>
      </c>
      <c r="N12321">
        <f t="shared" si="578"/>
        <v>1</v>
      </c>
    </row>
    <row r="12322" spans="1:14" x14ac:dyDescent="0.2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s="32">
        <f t="shared" si="576"/>
        <v>8901963.1604459528</v>
      </c>
      <c r="J12322" t="str">
        <f>IF(K12322="natural gas",VLOOKUP(D12322,'Cross-Page Data'!$I$4:$J$13,2,FALSE),IF(K12322="solar",VLOOKUP('Form 923'!D12322,'Cross-Page Data'!$I$14:$J$117,2,FALSE),K12322))</f>
        <v>solar pv</v>
      </c>
      <c r="K12322" t="str">
        <f>VLOOKUP(E12322,'Cross-Page Data'!$D$4:$F$48,3,FALSE)</f>
        <v>solar</v>
      </c>
      <c r="L12322" t="b">
        <f>IF(AND($P$6=FALSE,OR(C12322="Commercial NAICS Cogen",C12322="Industrial NAICS Cogen",C12322="NAICS-22 Cogen")),FALSE,IF(AND($P$7=FALSE,OR(C12322="Commercial NAICS Cogen",C12322="Commercial NAICS Non-Cogen",C12322="industrial NAICS Cogen", C12322="industrial NAICS non-cogen")),FALSE,TRUE))</f>
        <v>1</v>
      </c>
      <c r="M12322">
        <f t="shared" si="577"/>
        <v>0.62440870387890257</v>
      </c>
      <c r="N12322">
        <f t="shared" si="578"/>
        <v>1</v>
      </c>
    </row>
    <row r="12323" spans="1:14" x14ac:dyDescent="0.2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s="32">
        <f t="shared" si="576"/>
        <v>8901950.2353732344</v>
      </c>
      <c r="J12323" t="str">
        <f>IF(K12323="natural gas",VLOOKUP(D12323,'Cross-Page Data'!$I$4:$J$13,2,FALSE),IF(K12323="solar",VLOOKUP('Form 923'!D12323,'Cross-Page Data'!$I$14:$J$117,2,FALSE),K12323))</f>
        <v>solar pv</v>
      </c>
      <c r="K12323" t="str">
        <f>VLOOKUP(E12323,'Cross-Page Data'!$D$4:$F$48,3,FALSE)</f>
        <v>solar</v>
      </c>
      <c r="L12323" t="b">
        <f>IF(AND($P$6=FALSE,OR(C12323="Commercial NAICS Cogen",C12323="Industrial NAICS Cogen",C12323="NAICS-22 Cogen")),FALSE,IF(AND($P$7=FALSE,OR(C12323="Commercial NAICS Cogen",C12323="Commercial NAICS Non-Cogen",C12323="industrial NAICS Cogen", C12323="industrial NAICS non-cogen")),FALSE,TRUE))</f>
        <v>1</v>
      </c>
      <c r="M12323">
        <f t="shared" si="577"/>
        <v>0.64616840113528851</v>
      </c>
      <c r="N12323">
        <f t="shared" si="578"/>
        <v>1</v>
      </c>
    </row>
    <row r="12324" spans="1:14" x14ac:dyDescent="0.2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s="32">
        <f t="shared" si="576"/>
        <v>8902125.6715720613</v>
      </c>
      <c r="J12324" t="str">
        <f>IF(K12324="natural gas",VLOOKUP(D12324,'Cross-Page Data'!$I$4:$J$13,2,FALSE),IF(K12324="solar",VLOOKUP('Form 923'!D12324,'Cross-Page Data'!$I$14:$J$117,2,FALSE),K12324))</f>
        <v>solar pv</v>
      </c>
      <c r="K12324" t="str">
        <f>VLOOKUP(E12324,'Cross-Page Data'!$D$4:$F$48,3,FALSE)</f>
        <v>solar</v>
      </c>
      <c r="L12324" t="b">
        <f>IF(AND($P$6=FALSE,OR(C12324="Commercial NAICS Cogen",C12324="Industrial NAICS Cogen",C12324="NAICS-22 Cogen")),FALSE,IF(AND($P$7=FALSE,OR(C12324="Commercial NAICS Cogen",C12324="Commercial NAICS Non-Cogen",C12324="industrial NAICS Cogen", C12324="industrial NAICS non-cogen")),FALSE,TRUE))</f>
        <v>1</v>
      </c>
      <c r="M12324">
        <f t="shared" si="577"/>
        <v>0.23998738568274991</v>
      </c>
      <c r="N12324">
        <f t="shared" si="578"/>
        <v>1</v>
      </c>
    </row>
    <row r="12325" spans="1:14" x14ac:dyDescent="0.2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s="32">
        <f t="shared" si="576"/>
        <v>8902412.8686327077</v>
      </c>
      <c r="J12325" t="str">
        <f>IF(K12325="natural gas",VLOOKUP(D12325,'Cross-Page Data'!$I$4:$J$13,2,FALSE),IF(K12325="solar",VLOOKUP('Form 923'!D12325,'Cross-Page Data'!$I$14:$J$117,2,FALSE),K12325))</f>
        <v>solar pv</v>
      </c>
      <c r="K12325" t="str">
        <f>VLOOKUP(E12325,'Cross-Page Data'!$D$4:$F$48,3,FALSE)</f>
        <v>solar</v>
      </c>
      <c r="L12325" t="b">
        <f>IF(AND($P$6=FALSE,OR(C12325="Commercial NAICS Cogen",C12325="Industrial NAICS Cogen",C12325="NAICS-22 Cogen")),FALSE,IF(AND($P$7=FALSE,OR(C12325="Commercial NAICS Cogen",C12325="Commercial NAICS Non-Cogen",C12325="industrial NAICS Cogen", C12325="industrial NAICS non-cogen")),FALSE,TRUE))</f>
        <v>1</v>
      </c>
      <c r="M12325">
        <f t="shared" si="577"/>
        <v>9.1769157994323558E-2</v>
      </c>
      <c r="N12325">
        <f t="shared" si="578"/>
        <v>1</v>
      </c>
    </row>
    <row r="12326" spans="1:14" x14ac:dyDescent="0.2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s="32">
        <f t="shared" si="576"/>
        <v>8902197.4620860424</v>
      </c>
      <c r="J12326" t="str">
        <f>IF(K12326="natural gas",VLOOKUP(D12326,'Cross-Page Data'!$I$4:$J$13,2,FALSE),IF(K12326="solar",VLOOKUP('Form 923'!D12326,'Cross-Page Data'!$I$14:$J$117,2,FALSE),K12326))</f>
        <v>solar pv</v>
      </c>
      <c r="K12326" t="str">
        <f>VLOOKUP(E12326,'Cross-Page Data'!$D$4:$F$48,3,FALSE)</f>
        <v>solar</v>
      </c>
      <c r="L12326" t="b">
        <f>IF(AND($P$6=FALSE,OR(C12326="Commercial NAICS Cogen",C12326="Industrial NAICS Cogen",C12326="NAICS-22 Cogen")),FALSE,IF(AND($P$7=FALSE,OR(C12326="Commercial NAICS Cogen",C12326="Commercial NAICS Non-Cogen",C12326="industrial NAICS Cogen", C12326="industrial NAICS non-cogen")),FALSE,TRUE))</f>
        <v>1</v>
      </c>
      <c r="M12326">
        <f t="shared" si="577"/>
        <v>0.17533900977609587</v>
      </c>
      <c r="N12326">
        <f t="shared" si="578"/>
        <v>1</v>
      </c>
    </row>
    <row r="12327" spans="1:14" x14ac:dyDescent="0.2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s="32">
        <f t="shared" si="576"/>
        <v>8902064.4653203581</v>
      </c>
      <c r="J12327" t="str">
        <f>IF(K12327="natural gas",VLOOKUP(D12327,'Cross-Page Data'!$I$4:$J$13,2,FALSE),IF(K12327="solar",VLOOKUP('Form 923'!D12327,'Cross-Page Data'!$I$14:$J$117,2,FALSE),K12327))</f>
        <v>solar pv</v>
      </c>
      <c r="K12327" t="str">
        <f>VLOOKUP(E12327,'Cross-Page Data'!$D$4:$F$48,3,FALSE)</f>
        <v>solar</v>
      </c>
      <c r="L12327" t="b">
        <f>IF(AND($P$6=FALSE,OR(C12327="Commercial NAICS Cogen",C12327="Industrial NAICS Cogen",C12327="NAICS-22 Cogen")),FALSE,IF(AND($P$7=FALSE,OR(C12327="Commercial NAICS Cogen",C12327="Commercial NAICS Non-Cogen",C12327="industrial NAICS Cogen", C12327="industrial NAICS non-cogen")),FALSE,TRUE))</f>
        <v>1</v>
      </c>
      <c r="M12327">
        <f t="shared" si="577"/>
        <v>0.31598864711447494</v>
      </c>
      <c r="N12327">
        <f t="shared" si="578"/>
        <v>1</v>
      </c>
    </row>
    <row r="12328" spans="1:14" x14ac:dyDescent="0.2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s="32">
        <f t="shared" si="576"/>
        <v>8902030.8815699406</v>
      </c>
      <c r="J12328" t="str">
        <f>IF(K12328="natural gas",VLOOKUP(D12328,'Cross-Page Data'!$I$4:$J$13,2,FALSE),IF(K12328="solar",VLOOKUP('Form 923'!D12328,'Cross-Page Data'!$I$14:$J$117,2,FALSE),K12328))</f>
        <v>solar pv</v>
      </c>
      <c r="K12328" t="str">
        <f>VLOOKUP(E12328,'Cross-Page Data'!$D$4:$F$48,3,FALSE)</f>
        <v>solar</v>
      </c>
      <c r="L12328" t="b">
        <f>IF(AND($P$6=FALSE,OR(C12328="Commercial NAICS Cogen",C12328="Industrial NAICS Cogen",C12328="NAICS-22 Cogen")),FALSE,IF(AND($P$7=FALSE,OR(C12328="Commercial NAICS Cogen",C12328="Commercial NAICS Non-Cogen",C12328="industrial NAICS Cogen", C12328="industrial NAICS non-cogen")),FALSE,TRUE))</f>
        <v>1</v>
      </c>
      <c r="M12328">
        <f t="shared" si="577"/>
        <v>0.3736991485335856</v>
      </c>
      <c r="N12328">
        <f t="shared" si="578"/>
        <v>1</v>
      </c>
    </row>
    <row r="12329" spans="1:14" x14ac:dyDescent="0.2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s="32">
        <f t="shared" si="576"/>
        <v>8901974.3678559046</v>
      </c>
      <c r="J12329" t="str">
        <f>IF(K12329="natural gas",VLOOKUP(D12329,'Cross-Page Data'!$I$4:$J$13,2,FALSE),IF(K12329="solar",VLOOKUP('Form 923'!D12329,'Cross-Page Data'!$I$14:$J$117,2,FALSE),K12329))</f>
        <v>solar pv</v>
      </c>
      <c r="K12329" t="str">
        <f>VLOOKUP(E12329,'Cross-Page Data'!$D$4:$F$48,3,FALSE)</f>
        <v>solar</v>
      </c>
      <c r="L12329" t="b">
        <f>IF(AND($P$6=FALSE,OR(C12329="Commercial NAICS Cogen",C12329="Industrial NAICS Cogen",C12329="NAICS-22 Cogen")),FALSE,IF(AND($P$7=FALSE,OR(C12329="Commercial NAICS Cogen",C12329="Commercial NAICS Non-Cogen",C12329="industrial NAICS Cogen", C12329="industrial NAICS non-cogen")),FALSE,TRUE))</f>
        <v>1</v>
      </c>
      <c r="M12329">
        <f t="shared" si="577"/>
        <v>0.59981078524124887</v>
      </c>
      <c r="N12329">
        <f t="shared" si="578"/>
        <v>1</v>
      </c>
    </row>
    <row r="12330" spans="1:14" x14ac:dyDescent="0.2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s="32">
        <f t="shared" si="576"/>
        <v>8902033.2717190403</v>
      </c>
      <c r="J12330" t="str">
        <f>IF(K12330="natural gas",VLOOKUP(D12330,'Cross-Page Data'!$I$4:$J$13,2,FALSE),IF(K12330="solar",VLOOKUP('Form 923'!D12330,'Cross-Page Data'!$I$14:$J$117,2,FALSE),K12330))</f>
        <v>solar pv</v>
      </c>
      <c r="K12330" t="str">
        <f>VLOOKUP(E12330,'Cross-Page Data'!$D$4:$F$48,3,FALSE)</f>
        <v>solar</v>
      </c>
      <c r="L12330" t="b">
        <f>IF(AND($P$6=FALSE,OR(C12330="Commercial NAICS Cogen",C12330="Industrial NAICS Cogen",C12330="NAICS-22 Cogen")),FALSE,IF(AND($P$7=FALSE,OR(C12330="Commercial NAICS Cogen",C12330="Commercial NAICS Non-Cogen",C12330="industrial NAICS Cogen", C12330="industrial NAICS non-cogen")),FALSE,TRUE))</f>
        <v>1</v>
      </c>
      <c r="M12330">
        <f t="shared" si="577"/>
        <v>0.36802270577105012</v>
      </c>
      <c r="N12330">
        <f t="shared" si="578"/>
        <v>1</v>
      </c>
    </row>
    <row r="12331" spans="1:14" x14ac:dyDescent="0.2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s="32">
        <f t="shared" si="576"/>
        <v>8901833.8727076594</v>
      </c>
      <c r="J12331" t="str">
        <f>IF(K12331="natural gas",VLOOKUP(D12331,'Cross-Page Data'!$I$4:$J$13,2,FALSE),IF(K12331="solar",VLOOKUP('Form 923'!D12331,'Cross-Page Data'!$I$14:$J$117,2,FALSE),K12331))</f>
        <v>solar pv</v>
      </c>
      <c r="K12331" t="str">
        <f>VLOOKUP(E12331,'Cross-Page Data'!$D$4:$F$48,3,FALSE)</f>
        <v>solar</v>
      </c>
      <c r="L12331" t="b">
        <f>IF(AND($P$6=FALSE,OR(C12331="Commercial NAICS Cogen",C12331="Industrial NAICS Cogen",C12331="NAICS-22 Cogen")),FALSE,IF(AND($P$7=FALSE,OR(C12331="Commercial NAICS Cogen",C12331="Commercial NAICS Non-Cogen",C12331="industrial NAICS Cogen", C12331="industrial NAICS non-cogen")),FALSE,TRUE))</f>
        <v>1</v>
      </c>
      <c r="M12331">
        <f t="shared" si="577"/>
        <v>0.77514979501734471</v>
      </c>
      <c r="N12331">
        <f t="shared" si="578"/>
        <v>1</v>
      </c>
    </row>
    <row r="12332" spans="1:14" x14ac:dyDescent="0.2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s="32">
        <f t="shared" si="576"/>
        <v>8901576.1821366027</v>
      </c>
      <c r="J12332" t="str">
        <f>IF(K12332="natural gas",VLOOKUP(D12332,'Cross-Page Data'!$I$4:$J$13,2,FALSE),IF(K12332="solar",VLOOKUP('Form 923'!D12332,'Cross-Page Data'!$I$14:$J$117,2,FALSE),K12332))</f>
        <v>solar pv</v>
      </c>
      <c r="K12332" t="str">
        <f>VLOOKUP(E12332,'Cross-Page Data'!$D$4:$F$48,3,FALSE)</f>
        <v>solar</v>
      </c>
      <c r="L12332" t="b">
        <f>IF(AND($P$6=FALSE,OR(C12332="Commercial NAICS Cogen",C12332="Industrial NAICS Cogen",C12332="NAICS-22 Cogen")),FALSE,IF(AND($P$7=FALSE,OR(C12332="Commercial NAICS Cogen",C12332="Commercial NAICS Non-Cogen",C12332="industrial NAICS Cogen", C12332="industrial NAICS non-cogen")),FALSE,TRUE))</f>
        <v>1</v>
      </c>
      <c r="M12332">
        <f t="shared" si="577"/>
        <v>0.87921791233049507</v>
      </c>
      <c r="N12332">
        <f t="shared" si="578"/>
        <v>1</v>
      </c>
    </row>
    <row r="12333" spans="1:14" x14ac:dyDescent="0.2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s="32">
        <f t="shared" si="576"/>
        <v>8902002.4492127188</v>
      </c>
      <c r="J12333" t="str">
        <f>IF(K12333="natural gas",VLOOKUP(D12333,'Cross-Page Data'!$I$4:$J$13,2,FALSE),IF(K12333="solar",VLOOKUP('Form 923'!D12333,'Cross-Page Data'!$I$14:$J$117,2,FALSE),K12333))</f>
        <v>wind</v>
      </c>
      <c r="K12333" t="str">
        <f>VLOOKUP(E12333,'Cross-Page Data'!$D$4:$F$48,3,FALSE)</f>
        <v>wind</v>
      </c>
      <c r="L12333" t="b">
        <f>IF(AND($P$6=FALSE,OR(C12333="Commercial NAICS Cogen",C12333="Industrial NAICS Cogen",C12333="NAICS-22 Cogen")),FALSE,IF(AND($P$7=FALSE,OR(C12333="Commercial NAICS Cogen",C12333="Commercial NAICS Non-Cogen",C12333="industrial NAICS Cogen", C12333="industrial NAICS non-cogen")),FALSE,TRUE))</f>
        <v>1</v>
      </c>
      <c r="M12333">
        <f t="shared" si="577"/>
        <v>0.29658792650918636</v>
      </c>
      <c r="N12333">
        <f t="shared" si="578"/>
        <v>1</v>
      </c>
    </row>
    <row r="12334" spans="1:14" x14ac:dyDescent="0.2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s="32">
        <f t="shared" si="576"/>
        <v>8902068.9655172415</v>
      </c>
      <c r="J12334" t="str">
        <f>IF(K12334="natural gas",VLOOKUP(D12334,'Cross-Page Data'!$I$4:$J$13,2,FALSE),IF(K12334="solar",VLOOKUP('Form 923'!D12334,'Cross-Page Data'!$I$14:$J$117,2,FALSE),K12334))</f>
        <v>solar pv</v>
      </c>
      <c r="K12334" t="str">
        <f>VLOOKUP(E12334,'Cross-Page Data'!$D$4:$F$48,3,FALSE)</f>
        <v>solar</v>
      </c>
      <c r="L12334" t="b">
        <f>IF(AND($P$6=FALSE,OR(C12334="Commercial NAICS Cogen",C12334="Industrial NAICS Cogen",C12334="NAICS-22 Cogen")),FALSE,IF(AND($P$7=FALSE,OR(C12334="Commercial NAICS Cogen",C12334="Commercial NAICS Non-Cogen",C12334="industrial NAICS Cogen", C12334="industrial NAICS non-cogen")),FALSE,TRUE))</f>
        <v>1</v>
      </c>
      <c r="M12334">
        <f t="shared" si="577"/>
        <v>0.30905077262693159</v>
      </c>
      <c r="N12334">
        <f t="shared" si="578"/>
        <v>1</v>
      </c>
    </row>
    <row r="12335" spans="1:14" x14ac:dyDescent="0.2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s="32">
        <f t="shared" si="576"/>
        <v>0</v>
      </c>
      <c r="J12335" t="str">
        <f>IF(K12335="natural gas",VLOOKUP(D12335,'Cross-Page Data'!$I$4:$J$13,2,FALSE),IF(K12335="solar",VLOOKUP('Form 923'!D12335,'Cross-Page Data'!$I$14:$J$117,2,FALSE),K12335))</f>
        <v>other</v>
      </c>
      <c r="K12335" t="str">
        <f>VLOOKUP(E12335,'Cross-Page Data'!$D$4:$F$48,3,FALSE)</f>
        <v>other</v>
      </c>
      <c r="L12335" t="b">
        <f>IF(AND($P$6=FALSE,OR(C12335="Commercial NAICS Cogen",C12335="Industrial NAICS Cogen",C12335="NAICS-22 Cogen")),FALSE,IF(AND($P$7=FALSE,OR(C12335="Commercial NAICS Cogen",C12335="Commercial NAICS Non-Cogen",C12335="industrial NAICS Cogen", C12335="industrial NAICS non-cogen")),FALSE,TRUE))</f>
        <v>1</v>
      </c>
      <c r="M12335">
        <f t="shared" si="577"/>
        <v>0.47889610389610388</v>
      </c>
      <c r="N12335">
        <f t="shared" si="578"/>
        <v>1</v>
      </c>
    </row>
    <row r="12336" spans="1:14" x14ac:dyDescent="0.2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s="32">
        <f t="shared" si="576"/>
        <v>8902286.9022869039</v>
      </c>
      <c r="J12336" t="str">
        <f>IF(K12336="natural gas",VLOOKUP(D12336,'Cross-Page Data'!$I$4:$J$13,2,FALSE),IF(K12336="solar",VLOOKUP('Form 923'!D12336,'Cross-Page Data'!$I$14:$J$117,2,FALSE),K12336))</f>
        <v>solar pv</v>
      </c>
      <c r="K12336" t="str">
        <f>VLOOKUP(E12336,'Cross-Page Data'!$D$4:$F$48,3,FALSE)</f>
        <v>solar</v>
      </c>
      <c r="L12336" t="b">
        <f>IF(AND($P$6=FALSE,OR(C12336="Commercial NAICS Cogen",C12336="Industrial NAICS Cogen",C12336="NAICS-22 Cogen")),FALSE,IF(AND($P$7=FALSE,OR(C12336="Commercial NAICS Cogen",C12336="Commercial NAICS Non-Cogen",C12336="industrial NAICS Cogen", C12336="industrial NAICS non-cogen")),FALSE,TRUE))</f>
        <v>1</v>
      </c>
      <c r="M12336">
        <f t="shared" si="577"/>
        <v>0.13213497319457584</v>
      </c>
      <c r="N12336">
        <f t="shared" si="578"/>
        <v>1</v>
      </c>
    </row>
    <row r="12337" spans="1:14" x14ac:dyDescent="0.2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s="32">
        <f t="shared" si="576"/>
        <v>8901818.1818181816</v>
      </c>
      <c r="J12337" t="str">
        <f>IF(K12337="natural gas",VLOOKUP(D12337,'Cross-Page Data'!$I$4:$J$13,2,FALSE),IF(K12337="solar",VLOOKUP('Form 923'!D12337,'Cross-Page Data'!$I$14:$J$117,2,FALSE),K12337))</f>
        <v>solar pv</v>
      </c>
      <c r="K12337" t="str">
        <f>VLOOKUP(E12337,'Cross-Page Data'!$D$4:$F$48,3,FALSE)</f>
        <v>solar</v>
      </c>
      <c r="L12337" t="b">
        <f>IF(AND($P$6=FALSE,OR(C12337="Commercial NAICS Cogen",C12337="Industrial NAICS Cogen",C12337="NAICS-22 Cogen")),FALSE,IF(AND($P$7=FALSE,OR(C12337="Commercial NAICS Cogen",C12337="Commercial NAICS Non-Cogen",C12337="industrial NAICS Cogen", C12337="industrial NAICS non-cogen")),FALSE,TRUE))</f>
        <v>1</v>
      </c>
      <c r="M12337">
        <f t="shared" si="577"/>
        <v>0.78871018606117949</v>
      </c>
      <c r="N12337">
        <f t="shared" si="578"/>
        <v>1</v>
      </c>
    </row>
    <row r="12338" spans="1:14" x14ac:dyDescent="0.2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s="32">
        <f t="shared" si="576"/>
        <v>8902104.3000914901</v>
      </c>
      <c r="J12338" t="str">
        <f>IF(K12338="natural gas",VLOOKUP(D12338,'Cross-Page Data'!$I$4:$J$13,2,FALSE),IF(K12338="solar",VLOOKUP('Form 923'!D12338,'Cross-Page Data'!$I$14:$J$117,2,FALSE),K12338))</f>
        <v>solar pv</v>
      </c>
      <c r="K12338" t="str">
        <f>VLOOKUP(E12338,'Cross-Page Data'!$D$4:$F$48,3,FALSE)</f>
        <v>solar</v>
      </c>
      <c r="L12338" t="b">
        <f>IF(AND($P$6=FALSE,OR(C12338="Commercial NAICS Cogen",C12338="Industrial NAICS Cogen",C12338="NAICS-22 Cogen")),FALSE,IF(AND($P$7=FALSE,OR(C12338="Commercial NAICS Cogen",C12338="Commercial NAICS Non-Cogen",C12338="industrial NAICS Cogen", C12338="industrial NAICS non-cogen")),FALSE,TRUE))</f>
        <v>1</v>
      </c>
      <c r="M12338">
        <f t="shared" si="577"/>
        <v>0.2664774519079155</v>
      </c>
      <c r="N12338">
        <f t="shared" si="578"/>
        <v>1</v>
      </c>
    </row>
    <row r="12339" spans="1:14" x14ac:dyDescent="0.2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s="32">
        <f t="shared" si="576"/>
        <v>8902124.6120792553</v>
      </c>
      <c r="J12339" t="str">
        <f>IF(K12339="natural gas",VLOOKUP(D12339,'Cross-Page Data'!$I$4:$J$13,2,FALSE),IF(K12339="solar",VLOOKUP('Form 923'!D12339,'Cross-Page Data'!$I$14:$J$117,2,FALSE),K12339))</f>
        <v>solar pv</v>
      </c>
      <c r="K12339" t="str">
        <f>VLOOKUP(E12339,'Cross-Page Data'!$D$4:$F$48,3,FALSE)</f>
        <v>solar</v>
      </c>
      <c r="L12339" t="b">
        <f>IF(AND($P$6=FALSE,OR(C12339="Commercial NAICS Cogen",C12339="Industrial NAICS Cogen",C12339="NAICS-22 Cogen")),FALSE,IF(AND($P$7=FALSE,OR(C12339="Commercial NAICS Cogen",C12339="Commercial NAICS Non-Cogen",C12339="industrial NAICS Cogen", C12339="industrial NAICS non-cogen")),FALSE,TRUE))</f>
        <v>1</v>
      </c>
      <c r="M12339">
        <f t="shared" si="577"/>
        <v>0.24156417533900978</v>
      </c>
      <c r="N12339">
        <f t="shared" si="578"/>
        <v>1</v>
      </c>
    </row>
    <row r="12340" spans="1:14" x14ac:dyDescent="0.2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s="32">
        <f t="shared" si="576"/>
        <v>8902110.0717859473</v>
      </c>
      <c r="J12340" t="str">
        <f>IF(K12340="natural gas",VLOOKUP(D12340,'Cross-Page Data'!$I$4:$J$13,2,FALSE),IF(K12340="solar",VLOOKUP('Form 923'!D12340,'Cross-Page Data'!$I$14:$J$117,2,FALSE),K12340))</f>
        <v>solar pv</v>
      </c>
      <c r="K12340" t="str">
        <f>VLOOKUP(E12340,'Cross-Page Data'!$D$4:$F$48,3,FALSE)</f>
        <v>solar</v>
      </c>
      <c r="L12340" t="b">
        <f>IF(AND($P$6=FALSE,OR(C12340="Commercial NAICS Cogen",C12340="Industrial NAICS Cogen",C12340="NAICS-22 Cogen")),FALSE,IF(AND($P$7=FALSE,OR(C12340="Commercial NAICS Cogen",C12340="Commercial NAICS Non-Cogen",C12340="industrial NAICS Cogen", C12340="industrial NAICS non-cogen")),FALSE,TRUE))</f>
        <v>1</v>
      </c>
      <c r="M12340">
        <f t="shared" si="577"/>
        <v>0.25922421948912017</v>
      </c>
      <c r="N12340">
        <f t="shared" si="578"/>
        <v>1</v>
      </c>
    </row>
    <row r="12341" spans="1:14" x14ac:dyDescent="0.2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s="32">
        <f t="shared" si="576"/>
        <v>8902000.5064573307</v>
      </c>
      <c r="J12341" t="str">
        <f>IF(K12341="natural gas",VLOOKUP(D12341,'Cross-Page Data'!$I$4:$J$13,2,FALSE),IF(K12341="solar",VLOOKUP('Form 923'!D12341,'Cross-Page Data'!$I$14:$J$117,2,FALSE),K12341))</f>
        <v>solar pv</v>
      </c>
      <c r="K12341" t="str">
        <f>VLOOKUP(E12341,'Cross-Page Data'!$D$4:$F$48,3,FALSE)</f>
        <v>solar</v>
      </c>
      <c r="L12341" t="b">
        <f>IF(AND($P$6=FALSE,OR(C12341="Commercial NAICS Cogen",C12341="Industrial NAICS Cogen",C12341="NAICS-22 Cogen")),FALSE,IF(AND($P$7=FALSE,OR(C12341="Commercial NAICS Cogen",C12341="Commercial NAICS Non-Cogen",C12341="industrial NAICS Cogen", C12341="industrial NAICS non-cogen")),FALSE,TRUE))</f>
        <v>1</v>
      </c>
      <c r="M12341">
        <f t="shared" si="577"/>
        <v>0.48975086723431094</v>
      </c>
      <c r="N12341">
        <f t="shared" si="578"/>
        <v>1</v>
      </c>
    </row>
    <row r="12342" spans="1:14" x14ac:dyDescent="0.2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s="32">
        <f t="shared" si="576"/>
        <v>8901994.2201719582</v>
      </c>
      <c r="J12342" t="str">
        <f>IF(K12342="natural gas",VLOOKUP(D12342,'Cross-Page Data'!$I$4:$J$13,2,FALSE),IF(K12342="solar",VLOOKUP('Form 923'!D12342,'Cross-Page Data'!$I$14:$J$117,2,FALSE),K12342))</f>
        <v>wind</v>
      </c>
      <c r="K12342" t="str">
        <f>VLOOKUP(E12342,'Cross-Page Data'!$D$4:$F$48,3,FALSE)</f>
        <v>wind</v>
      </c>
      <c r="L12342" t="b">
        <f>IF(AND($P$6=FALSE,OR(C12342="Commercial NAICS Cogen",C12342="Industrial NAICS Cogen",C12342="NAICS-22 Cogen")),FALSE,IF(AND($P$7=FALSE,OR(C12342="Commercial NAICS Cogen",C12342="Commercial NAICS Non-Cogen",C12342="industrial NAICS Cogen", C12342="industrial NAICS non-cogen")),FALSE,TRUE))</f>
        <v>1</v>
      </c>
      <c r="M12342">
        <f t="shared" si="577"/>
        <v>0.76465441819772528</v>
      </c>
      <c r="N12342">
        <f t="shared" si="578"/>
        <v>1</v>
      </c>
    </row>
    <row r="12343" spans="1:14" x14ac:dyDescent="0.2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s="32">
        <f t="shared" si="576"/>
        <v>8901891.0018060114</v>
      </c>
      <c r="J12343" t="str">
        <f>IF(K12343="natural gas",VLOOKUP(D12343,'Cross-Page Data'!$I$4:$J$13,2,FALSE),IF(K12343="solar",VLOOKUP('Form 923'!D12343,'Cross-Page Data'!$I$14:$J$117,2,FALSE),K12343))</f>
        <v>solar pv</v>
      </c>
      <c r="K12343" t="str">
        <f>VLOOKUP(E12343,'Cross-Page Data'!$D$4:$F$48,3,FALSE)</f>
        <v>solar</v>
      </c>
      <c r="L12343" t="b">
        <f>IF(AND($P$6=FALSE,OR(C12343="Commercial NAICS Cogen",C12343="Industrial NAICS Cogen",C12343="NAICS-22 Cogen")),FALSE,IF(AND($P$7=FALSE,OR(C12343="Commercial NAICS Cogen",C12343="Commercial NAICS Non-Cogen",C12343="industrial NAICS Cogen", C12343="industrial NAICS non-cogen")),FALSE,TRUE))</f>
        <v>1</v>
      </c>
      <c r="M12343">
        <f t="shared" si="577"/>
        <v>0.72248502049826557</v>
      </c>
      <c r="N12343">
        <f t="shared" si="578"/>
        <v>1</v>
      </c>
    </row>
    <row r="12344" spans="1:14" x14ac:dyDescent="0.2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s="32">
        <f t="shared" si="576"/>
        <v>8901610.9045848809</v>
      </c>
      <c r="J12344" t="str">
        <f>IF(K12344="natural gas",VLOOKUP(D12344,'Cross-Page Data'!$I$4:$J$13,2,FALSE),IF(K12344="solar",VLOOKUP('Form 923'!D12344,'Cross-Page Data'!$I$14:$J$117,2,FALSE),K12344))</f>
        <v>solar pv</v>
      </c>
      <c r="K12344" t="str">
        <f>VLOOKUP(E12344,'Cross-Page Data'!$D$4:$F$48,3,FALSE)</f>
        <v>solar</v>
      </c>
      <c r="L12344" t="b">
        <f>IF(AND($P$6=FALSE,OR(C12344="Commercial NAICS Cogen",C12344="Industrial NAICS Cogen",C12344="NAICS-22 Cogen")),FALSE,IF(AND($P$7=FALSE,OR(C12344="Commercial NAICS Cogen",C12344="Commercial NAICS Non-Cogen",C12344="industrial NAICS Cogen", C12344="industrial NAICS non-cogen")),FALSE,TRUE))</f>
        <v>1</v>
      </c>
      <c r="M12344">
        <f t="shared" si="577"/>
        <v>0.87101860611794391</v>
      </c>
      <c r="N12344">
        <f t="shared" si="578"/>
        <v>1</v>
      </c>
    </row>
    <row r="12345" spans="1:14" x14ac:dyDescent="0.2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s="32">
        <f t="shared" si="576"/>
        <v>8901908.801696714</v>
      </c>
      <c r="J12345" t="str">
        <f>IF(K12345="natural gas",VLOOKUP(D12345,'Cross-Page Data'!$I$4:$J$13,2,FALSE),IF(K12345="solar",VLOOKUP('Form 923'!D12345,'Cross-Page Data'!$I$14:$J$117,2,FALSE),K12345))</f>
        <v>solar pv</v>
      </c>
      <c r="K12345" t="str">
        <f>VLOOKUP(E12345,'Cross-Page Data'!$D$4:$F$48,3,FALSE)</f>
        <v>solar</v>
      </c>
      <c r="L12345" t="b">
        <f>IF(AND($P$6=FALSE,OR(C12345="Commercial NAICS Cogen",C12345="Industrial NAICS Cogen",C12345="NAICS-22 Cogen")),FALSE,IF(AND($P$7=FALSE,OR(C12345="Commercial NAICS Cogen",C12345="Commercial NAICS Non-Cogen",C12345="industrial NAICS Cogen", C12345="industrial NAICS non-cogen")),FALSE,TRUE))</f>
        <v>1</v>
      </c>
      <c r="M12345">
        <f t="shared" si="577"/>
        <v>0.69914853358561968</v>
      </c>
      <c r="N12345">
        <f t="shared" si="578"/>
        <v>1</v>
      </c>
    </row>
    <row r="12346" spans="1:14" x14ac:dyDescent="0.2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s="32">
        <f t="shared" si="576"/>
        <v>8901908.801696714</v>
      </c>
      <c r="J12346" t="str">
        <f>IF(K12346="natural gas",VLOOKUP(D12346,'Cross-Page Data'!$I$4:$J$13,2,FALSE),IF(K12346="solar",VLOOKUP('Form 923'!D12346,'Cross-Page Data'!$I$14:$J$117,2,FALSE),K12346))</f>
        <v>solar pv</v>
      </c>
      <c r="K12346" t="str">
        <f>VLOOKUP(E12346,'Cross-Page Data'!$D$4:$F$48,3,FALSE)</f>
        <v>solar</v>
      </c>
      <c r="L12346" t="b">
        <f>IF(AND($P$6=FALSE,OR(C12346="Commercial NAICS Cogen",C12346="Industrial NAICS Cogen",C12346="NAICS-22 Cogen")),FALSE,IF(AND($P$7=FALSE,OR(C12346="Commercial NAICS Cogen",C12346="Commercial NAICS Non-Cogen",C12346="industrial NAICS Cogen", C12346="industrial NAICS non-cogen")),FALSE,TRUE))</f>
        <v>1</v>
      </c>
      <c r="M12346">
        <f t="shared" si="577"/>
        <v>0.69914853358561968</v>
      </c>
      <c r="N12346">
        <f t="shared" si="578"/>
        <v>1</v>
      </c>
    </row>
    <row r="12347" spans="1:14" x14ac:dyDescent="0.2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s="32">
        <f t="shared" si="576"/>
        <v>8901682.9052258637</v>
      </c>
      <c r="J12347" t="str">
        <f>IF(K12347="natural gas",VLOOKUP(D12347,'Cross-Page Data'!$I$4:$J$13,2,FALSE),IF(K12347="solar",VLOOKUP('Form 923'!D12347,'Cross-Page Data'!$I$14:$J$117,2,FALSE),K12347))</f>
        <v>solar pv</v>
      </c>
      <c r="K12347" t="str">
        <f>VLOOKUP(E12347,'Cross-Page Data'!$D$4:$F$48,3,FALSE)</f>
        <v>solar</v>
      </c>
      <c r="L12347" t="b">
        <f>IF(AND($P$6=FALSE,OR(C12347="Commercial NAICS Cogen",C12347="Industrial NAICS Cogen",C12347="NAICS-22 Cogen")),FALSE,IF(AND($P$7=FALSE,OR(C12347="Commercial NAICS Cogen",C12347="Commercial NAICS Non-Cogen",C12347="industrial NAICS Cogen", C12347="industrial NAICS non-cogen")),FALSE,TRUE))</f>
        <v>1</v>
      </c>
      <c r="M12347">
        <f t="shared" si="577"/>
        <v>0.85335856196783344</v>
      </c>
      <c r="N12347">
        <f t="shared" si="578"/>
        <v>1</v>
      </c>
    </row>
    <row r="12348" spans="1:14" x14ac:dyDescent="0.2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s="32">
        <f t="shared" si="576"/>
        <v>8901699.9260901697</v>
      </c>
      <c r="J12348" t="str">
        <f>IF(K12348="natural gas",VLOOKUP(D12348,'Cross-Page Data'!$I$4:$J$13,2,FALSE),IF(K12348="solar",VLOOKUP('Form 923'!D12348,'Cross-Page Data'!$I$14:$J$117,2,FALSE),K12348))</f>
        <v>solar pv</v>
      </c>
      <c r="K12348" t="str">
        <f>VLOOKUP(E12348,'Cross-Page Data'!$D$4:$F$48,3,FALSE)</f>
        <v>solar</v>
      </c>
      <c r="L12348" t="b">
        <f>IF(AND($P$6=FALSE,OR(C12348="Commercial NAICS Cogen",C12348="Industrial NAICS Cogen",C12348="NAICS-22 Cogen")),FALSE,IF(AND($P$7=FALSE,OR(C12348="Commercial NAICS Cogen",C12348="Commercial NAICS Non-Cogen",C12348="industrial NAICS Cogen", C12348="industrial NAICS non-cogen")),FALSE,TRUE))</f>
        <v>1</v>
      </c>
      <c r="M12348">
        <f t="shared" si="577"/>
        <v>0.84705140334279405</v>
      </c>
      <c r="N12348">
        <f t="shared" si="578"/>
        <v>1</v>
      </c>
    </row>
    <row r="12349" spans="1:14" x14ac:dyDescent="0.2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s="32">
        <f t="shared" si="576"/>
        <v>8902077.4407490492</v>
      </c>
      <c r="J12349" t="str">
        <f>IF(K12349="natural gas",VLOOKUP(D12349,'Cross-Page Data'!$I$4:$J$13,2,FALSE),IF(K12349="solar",VLOOKUP('Form 923'!D12349,'Cross-Page Data'!$I$14:$J$117,2,FALSE),K12349))</f>
        <v>solar pv</v>
      </c>
      <c r="K12349" t="str">
        <f>VLOOKUP(E12349,'Cross-Page Data'!$D$4:$F$48,3,FALSE)</f>
        <v>solar</v>
      </c>
      <c r="L12349" t="b">
        <f>IF(AND($P$6=FALSE,OR(C12349="Commercial NAICS Cogen",C12349="Industrial NAICS Cogen",C12349="NAICS-22 Cogen")),FALSE,IF(AND($P$7=FALSE,OR(C12349="Commercial NAICS Cogen",C12349="Commercial NAICS Non-Cogen",C12349="industrial NAICS Cogen", C12349="industrial NAICS non-cogen")),FALSE,TRUE))</f>
        <v>1</v>
      </c>
      <c r="M12349">
        <f t="shared" si="577"/>
        <v>0.2964364553768527</v>
      </c>
      <c r="N12349">
        <f t="shared" si="578"/>
        <v>1</v>
      </c>
    </row>
    <row r="12350" spans="1:14" x14ac:dyDescent="0.2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s="32">
        <f t="shared" si="576"/>
        <v>8902009.2735703252</v>
      </c>
      <c r="J12350" t="str">
        <f>IF(K12350="natural gas",VLOOKUP(D12350,'Cross-Page Data'!$I$4:$J$13,2,FALSE),IF(K12350="solar",VLOOKUP('Form 923'!D12350,'Cross-Page Data'!$I$14:$J$117,2,FALSE),K12350))</f>
        <v>solar pv</v>
      </c>
      <c r="K12350" t="str">
        <f>VLOOKUP(E12350,'Cross-Page Data'!$D$4:$F$48,3,FALSE)</f>
        <v>solar</v>
      </c>
      <c r="L12350" t="b">
        <f>IF(AND($P$6=FALSE,OR(C12350="Commercial NAICS Cogen",C12350="Industrial NAICS Cogen",C12350="NAICS-22 Cogen")),FALSE,IF(AND($P$7=FALSE,OR(C12350="Commercial NAICS Cogen",C12350="Commercial NAICS Non-Cogen",C12350="industrial NAICS Cogen", C12350="industrial NAICS non-cogen")),FALSE,TRUE))</f>
        <v>1</v>
      </c>
      <c r="M12350">
        <f t="shared" si="577"/>
        <v>0.43897824030274363</v>
      </c>
      <c r="N12350">
        <f t="shared" si="578"/>
        <v>1</v>
      </c>
    </row>
    <row r="12351" spans="1:14" x14ac:dyDescent="0.2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s="32">
        <f t="shared" si="576"/>
        <v>8902186.0986547079</v>
      </c>
      <c r="J12351" t="str">
        <f>IF(K12351="natural gas",VLOOKUP(D12351,'Cross-Page Data'!$I$4:$J$13,2,FALSE),IF(K12351="solar",VLOOKUP('Form 923'!D12351,'Cross-Page Data'!$I$14:$J$117,2,FALSE),K12351))</f>
        <v>solar pv</v>
      </c>
      <c r="K12351" t="str">
        <f>VLOOKUP(E12351,'Cross-Page Data'!$D$4:$F$48,3,FALSE)</f>
        <v>solar</v>
      </c>
      <c r="L12351" t="b">
        <f>IF(AND($P$6=FALSE,OR(C12351="Commercial NAICS Cogen",C12351="Industrial NAICS Cogen",C12351="NAICS-22 Cogen")),FALSE,IF(AND($P$7=FALSE,OR(C12351="Commercial NAICS Cogen",C12351="Commercial NAICS Non-Cogen",C12351="industrial NAICS Cogen", C12351="industrial NAICS non-cogen")),FALSE,TRUE))</f>
        <v>1</v>
      </c>
      <c r="M12351">
        <f t="shared" si="577"/>
        <v>0.18164616840113529</v>
      </c>
      <c r="N12351">
        <f t="shared" si="578"/>
        <v>1</v>
      </c>
    </row>
    <row r="12352" spans="1:14" ht="26.25" x14ac:dyDescent="0.2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s="32">
        <f t="shared" si="576"/>
        <v>8902098.9285190087</v>
      </c>
      <c r="J12352" t="str">
        <f>IF(K12352="natural gas",VLOOKUP(D12352,'Cross-Page Data'!$I$4:$J$13,2,FALSE),IF(K12352="solar",VLOOKUP('Form 923'!D12352,'Cross-Page Data'!$I$14:$J$117,2,FALSE),K12352))</f>
        <v>hydro</v>
      </c>
      <c r="K12352" t="str">
        <f>VLOOKUP(E12352,'Cross-Page Data'!$D$4:$F$48,3,FALSE)</f>
        <v>hydro</v>
      </c>
      <c r="L12352" t="b">
        <f>IF(AND($P$6=FALSE,OR(C12352="Commercial NAICS Cogen",C12352="Industrial NAICS Cogen",C12352="NAICS-22 Cogen")),FALSE,IF(AND($P$7=FALSE,OR(C12352="Commercial NAICS Cogen",C12352="Commercial NAICS Non-Cogen",C12352="industrial NAICS Cogen", C12352="industrial NAICS non-cogen")),FALSE,TRUE))</f>
        <v>0</v>
      </c>
      <c r="M12352">
        <f t="shared" si="577"/>
        <v>9.128065395095368E-2</v>
      </c>
      <c r="N12352">
        <f t="shared" si="578"/>
        <v>1</v>
      </c>
    </row>
    <row r="12353" spans="1:14" ht="26.25" x14ac:dyDescent="0.2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s="32">
        <f t="shared" si="576"/>
        <v>8901978.6513928659</v>
      </c>
      <c r="J12353" t="str">
        <f>IF(K12353="natural gas",VLOOKUP(D12353,'Cross-Page Data'!$I$4:$J$13,2,FALSE),IF(K12353="solar",VLOOKUP('Form 923'!D12353,'Cross-Page Data'!$I$14:$J$117,2,FALSE),K12353))</f>
        <v>wind</v>
      </c>
      <c r="K12353" t="str">
        <f>VLOOKUP(E12353,'Cross-Page Data'!$D$4:$F$48,3,FALSE)</f>
        <v>wind</v>
      </c>
      <c r="L12353" t="b">
        <f>IF(AND($P$6=FALSE,OR(C12353="Commercial NAICS Cogen",C12353="Industrial NAICS Cogen",C12353="NAICS-22 Cogen")),FALSE,IF(AND($P$7=FALSE,OR(C12353="Commercial NAICS Cogen",C12353="Commercial NAICS Non-Cogen",C12353="industrial NAICS Cogen", C12353="industrial NAICS non-cogen")),FALSE,TRUE))</f>
        <v>0</v>
      </c>
      <c r="M12353">
        <f t="shared" si="577"/>
        <v>0.84689413823272086</v>
      </c>
      <c r="N12353">
        <f t="shared" si="578"/>
        <v>1</v>
      </c>
    </row>
    <row r="12354" spans="1:14" x14ac:dyDescent="0.2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s="32">
        <f t="shared" si="576"/>
        <v>8901999.9743757285</v>
      </c>
      <c r="J12354" t="str">
        <f>IF(K12354="natural gas",VLOOKUP(D12354,'Cross-Page Data'!$I$4:$J$13,2,FALSE),IF(K12354="solar",VLOOKUP('Form 923'!D12354,'Cross-Page Data'!$I$14:$J$117,2,FALSE),K12354))</f>
        <v>wind</v>
      </c>
      <c r="K12354" t="str">
        <f>VLOOKUP(E12354,'Cross-Page Data'!$D$4:$F$48,3,FALSE)</f>
        <v>wind</v>
      </c>
      <c r="L12354" t="b">
        <f>IF(AND($P$6=FALSE,OR(C12354="Commercial NAICS Cogen",C12354="Industrial NAICS Cogen",C12354="NAICS-22 Cogen")),FALSE,IF(AND($P$7=FALSE,OR(C12354="Commercial NAICS Cogen",C12354="Commercial NAICS Non-Cogen",C12354="industrial NAICS Cogen", C12354="industrial NAICS non-cogen")),FALSE,TRUE))</f>
        <v>1</v>
      </c>
      <c r="M12354">
        <f t="shared" si="577"/>
        <v>0.48468941382327208</v>
      </c>
      <c r="N12354">
        <f t="shared" si="578"/>
        <v>1</v>
      </c>
    </row>
    <row r="12355" spans="1:14" x14ac:dyDescent="0.2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s="32">
        <f t="shared" si="576"/>
        <v>8894389.4389438946</v>
      </c>
      <c r="J12355" t="str">
        <f>IF(K12355="natural gas",VLOOKUP(D12355,'Cross-Page Data'!$I$4:$J$13,2,FALSE),IF(K12355="solar",VLOOKUP('Form 923'!D12355,'Cross-Page Data'!$I$14:$J$117,2,FALSE),K12355))</f>
        <v>solar pv</v>
      </c>
      <c r="K12355" t="str">
        <f>VLOOKUP(E12355,'Cross-Page Data'!$D$4:$F$48,3,FALSE)</f>
        <v>solar</v>
      </c>
      <c r="L12355" t="b">
        <f>IF(AND($P$6=FALSE,OR(C12355="Commercial NAICS Cogen",C12355="Industrial NAICS Cogen",C12355="NAICS-22 Cogen")),FALSE,IF(AND($P$7=FALSE,OR(C12355="Commercial NAICS Cogen",C12355="Commercial NAICS Non-Cogen",C12355="industrial NAICS Cogen", C12355="industrial NAICS non-cogen")),FALSE,TRUE))</f>
        <v>1</v>
      </c>
      <c r="M12355">
        <f t="shared" si="577"/>
        <v>0.9713024282560706</v>
      </c>
      <c r="N12355">
        <f t="shared" si="578"/>
        <v>0</v>
      </c>
    </row>
    <row r="12356" spans="1:14" x14ac:dyDescent="0.2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s="32">
        <f t="shared" si="576"/>
        <v>8902485.6596558318</v>
      </c>
      <c r="J12356" t="str">
        <f>IF(K12356="natural gas",VLOOKUP(D12356,'Cross-Page Data'!$I$4:$J$13,2,FALSE),IF(K12356="solar",VLOOKUP('Form 923'!D12356,'Cross-Page Data'!$I$14:$J$117,2,FALSE),K12356))</f>
        <v>solar pv</v>
      </c>
      <c r="K12356" t="str">
        <f>VLOOKUP(E12356,'Cross-Page Data'!$D$4:$F$48,3,FALSE)</f>
        <v>solar</v>
      </c>
      <c r="L12356" t="b">
        <f>IF(AND($P$6=FALSE,OR(C12356="Commercial NAICS Cogen",C12356="Industrial NAICS Cogen",C12356="NAICS-22 Cogen")),FALSE,IF(AND($P$7=FALSE,OR(C12356="Commercial NAICS Cogen",C12356="Commercial NAICS Non-Cogen",C12356="industrial NAICS Cogen", C12356="industrial NAICS non-cogen")),FALSE,TRUE))</f>
        <v>1</v>
      </c>
      <c r="M12356">
        <f t="shared" si="577"/>
        <v>7.505518763796909E-2</v>
      </c>
      <c r="N12356">
        <f t="shared" si="578"/>
        <v>1</v>
      </c>
    </row>
    <row r="12357" spans="1:14" x14ac:dyDescent="0.2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s="32">
        <f t="shared" si="576"/>
        <v>8902180.4966686871</v>
      </c>
      <c r="J12357" t="str">
        <f>IF(K12357="natural gas",VLOOKUP(D12357,'Cross-Page Data'!$I$4:$J$13,2,FALSE),IF(K12357="solar",VLOOKUP('Form 923'!D12357,'Cross-Page Data'!$I$14:$J$117,2,FALSE),K12357))</f>
        <v>solar pv</v>
      </c>
      <c r="K12357" t="str">
        <f>VLOOKUP(E12357,'Cross-Page Data'!$D$4:$F$48,3,FALSE)</f>
        <v>solar</v>
      </c>
      <c r="L12357" t="b">
        <f>IF(AND($P$6=FALSE,OR(C12357="Commercial NAICS Cogen",C12357="Industrial NAICS Cogen",C12357="NAICS-22 Cogen")),FALSE,IF(AND($P$7=FALSE,OR(C12357="Commercial NAICS Cogen",C12357="Commercial NAICS Non-Cogen",C12357="industrial NAICS Cogen", C12357="industrial NAICS non-cogen")),FALSE,TRUE))</f>
        <v>1</v>
      </c>
      <c r="M12357">
        <f t="shared" si="577"/>
        <v>0.18700725323241879</v>
      </c>
      <c r="N12357">
        <f t="shared" si="578"/>
        <v>1</v>
      </c>
    </row>
    <row r="12358" spans="1:14" x14ac:dyDescent="0.2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s="32">
        <f t="shared" si="576"/>
        <v>8901985.7029388417</v>
      </c>
      <c r="J12358" t="str">
        <f>IF(K12358="natural gas",VLOOKUP(D12358,'Cross-Page Data'!$I$4:$J$13,2,FALSE),IF(K12358="solar",VLOOKUP('Form 923'!D12358,'Cross-Page Data'!$I$14:$J$117,2,FALSE),K12358))</f>
        <v>solar pv</v>
      </c>
      <c r="K12358" t="str">
        <f>VLOOKUP(E12358,'Cross-Page Data'!$D$4:$F$48,3,FALSE)</f>
        <v>solar</v>
      </c>
      <c r="L12358" t="b">
        <f>IF(AND($P$6=FALSE,OR(C12358="Commercial NAICS Cogen",C12358="Industrial NAICS Cogen",C12358="NAICS-22 Cogen")),FALSE,IF(AND($P$7=FALSE,OR(C12358="Commercial NAICS Cogen",C12358="Commercial NAICS Non-Cogen",C12358="industrial NAICS Cogen", C12358="industrial NAICS non-cogen")),FALSE,TRUE))</f>
        <v>1</v>
      </c>
      <c r="M12358">
        <f t="shared" si="577"/>
        <v>0.56890570797855566</v>
      </c>
      <c r="N12358">
        <f t="shared" si="578"/>
        <v>1</v>
      </c>
    </row>
    <row r="12359" spans="1:14" x14ac:dyDescent="0.2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s="32">
        <f t="shared" ref="I12359:I12422" si="579">IFERROR(F12359/G12359*10^6,"")</f>
        <v>8901997.7384093478</v>
      </c>
      <c r="J12359" t="str">
        <f>IF(K12359="natural gas",VLOOKUP(D12359,'Cross-Page Data'!$I$4:$J$13,2,FALSE),IF(K12359="solar",VLOOKUP('Form 923'!D12359,'Cross-Page Data'!$I$14:$J$117,2,FALSE),K12359))</f>
        <v>solar pv</v>
      </c>
      <c r="K12359" t="str">
        <f>VLOOKUP(E12359,'Cross-Page Data'!$D$4:$F$48,3,FALSE)</f>
        <v>solar</v>
      </c>
      <c r="L12359" t="b">
        <f>IF(AND($P$6=FALSE,OR(C12359="Commercial NAICS Cogen",C12359="Industrial NAICS Cogen",C12359="NAICS-22 Cogen")),FALSE,IF(AND($P$7=FALSE,OR(C12359="Commercial NAICS Cogen",C12359="Commercial NAICS Non-Cogen",C12359="industrial NAICS Cogen", C12359="industrial NAICS non-cogen")),FALSE,TRUE))</f>
        <v>1</v>
      </c>
      <c r="M12359">
        <f t="shared" ref="M12359:M12422" si="580">(COUNTIFS($J$6:$J$14148,J12359,$I$6:$I$14148,"&gt;"&amp;I12359)+1)/COUNTIFS($J$6:$J$14148,J12359)</f>
        <v>0.5127719962157048</v>
      </c>
      <c r="N12359">
        <f t="shared" ref="N12359:N12422" si="581">IF(OR(M12359&gt;0.95,M12359&lt;0.05),0,1)</f>
        <v>1</v>
      </c>
    </row>
    <row r="12360" spans="1:14" x14ac:dyDescent="0.2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s="32">
        <f t="shared" si="579"/>
        <v>8902000.5755326673</v>
      </c>
      <c r="J12360" t="str">
        <f>IF(K12360="natural gas",VLOOKUP(D12360,'Cross-Page Data'!$I$4:$J$13,2,FALSE),IF(K12360="solar",VLOOKUP('Form 923'!D12360,'Cross-Page Data'!$I$14:$J$117,2,FALSE),K12360))</f>
        <v>solar pv</v>
      </c>
      <c r="K12360" t="str">
        <f>VLOOKUP(E12360,'Cross-Page Data'!$D$4:$F$48,3,FALSE)</f>
        <v>solar</v>
      </c>
      <c r="L12360" t="b">
        <f>IF(AND($P$6=FALSE,OR(C12360="Commercial NAICS Cogen",C12360="Industrial NAICS Cogen",C12360="NAICS-22 Cogen")),FALSE,IF(AND($P$7=FALSE,OR(C12360="Commercial NAICS Cogen",C12360="Commercial NAICS Non-Cogen",C12360="industrial NAICS Cogen", C12360="industrial NAICS non-cogen")),FALSE,TRUE))</f>
        <v>1</v>
      </c>
      <c r="M12360">
        <f t="shared" si="580"/>
        <v>0.48880479344055505</v>
      </c>
      <c r="N12360">
        <f t="shared" si="581"/>
        <v>1</v>
      </c>
    </row>
    <row r="12361" spans="1:14" x14ac:dyDescent="0.2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s="32">
        <f t="shared" si="579"/>
        <v>8902002.9088809676</v>
      </c>
      <c r="J12361" t="str">
        <f>IF(K12361="natural gas",VLOOKUP(D12361,'Cross-Page Data'!$I$4:$J$13,2,FALSE),IF(K12361="solar",VLOOKUP('Form 923'!D12361,'Cross-Page Data'!$I$14:$J$117,2,FALSE),K12361))</f>
        <v>solar pv</v>
      </c>
      <c r="K12361" t="str">
        <f>VLOOKUP(E12361,'Cross-Page Data'!$D$4:$F$48,3,FALSE)</f>
        <v>solar</v>
      </c>
      <c r="L12361" t="b">
        <f>IF(AND($P$6=FALSE,OR(C12361="Commercial NAICS Cogen",C12361="Industrial NAICS Cogen",C12361="NAICS-22 Cogen")),FALSE,IF(AND($P$7=FALSE,OR(C12361="Commercial NAICS Cogen",C12361="Commercial NAICS Non-Cogen",C12361="industrial NAICS Cogen", C12361="industrial NAICS non-cogen")),FALSE,TRUE))</f>
        <v>1</v>
      </c>
      <c r="M12361">
        <f t="shared" si="580"/>
        <v>0.47146010722169662</v>
      </c>
      <c r="N12361">
        <f t="shared" si="581"/>
        <v>1</v>
      </c>
    </row>
    <row r="12362" spans="1:14" x14ac:dyDescent="0.2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s="32">
        <f t="shared" si="579"/>
        <v>8902105.5280597266</v>
      </c>
      <c r="J12362" t="str">
        <f>IF(K12362="natural gas",VLOOKUP(D12362,'Cross-Page Data'!$I$4:$J$13,2,FALSE),IF(K12362="solar",VLOOKUP('Form 923'!D12362,'Cross-Page Data'!$I$14:$J$117,2,FALSE),K12362))</f>
        <v>solar pv</v>
      </c>
      <c r="K12362" t="str">
        <f>VLOOKUP(E12362,'Cross-Page Data'!$D$4:$F$48,3,FALSE)</f>
        <v>solar</v>
      </c>
      <c r="L12362" t="b">
        <f>IF(AND($P$6=FALSE,OR(C12362="Commercial NAICS Cogen",C12362="Industrial NAICS Cogen",C12362="NAICS-22 Cogen")),FALSE,IF(AND($P$7=FALSE,OR(C12362="Commercial NAICS Cogen",C12362="Commercial NAICS Non-Cogen",C12362="industrial NAICS Cogen", C12362="industrial NAICS non-cogen")),FALSE,TRUE))</f>
        <v>1</v>
      </c>
      <c r="M12362">
        <f t="shared" si="580"/>
        <v>0.26458530432040367</v>
      </c>
      <c r="N12362">
        <f t="shared" si="581"/>
        <v>1</v>
      </c>
    </row>
    <row r="12363" spans="1:14" x14ac:dyDescent="0.2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s="32">
        <f t="shared" si="579"/>
        <v>8901577.1028037388</v>
      </c>
      <c r="J12363" t="str">
        <f>IF(K12363="natural gas",VLOOKUP(D12363,'Cross-Page Data'!$I$4:$J$13,2,FALSE),IF(K12363="solar",VLOOKUP('Form 923'!D12363,'Cross-Page Data'!$I$14:$J$117,2,FALSE),K12363))</f>
        <v>solar pv</v>
      </c>
      <c r="K12363" t="str">
        <f>VLOOKUP(E12363,'Cross-Page Data'!$D$4:$F$48,3,FALSE)</f>
        <v>solar</v>
      </c>
      <c r="L12363" t="b">
        <f>IF(AND($P$6=FALSE,OR(C12363="Commercial NAICS Cogen",C12363="Industrial NAICS Cogen",C12363="NAICS-22 Cogen")),FALSE,IF(AND($P$7=FALSE,OR(C12363="Commercial NAICS Cogen",C12363="Commercial NAICS Non-Cogen",C12363="industrial NAICS Cogen", C12363="industrial NAICS non-cogen")),FALSE,TRUE))</f>
        <v>1</v>
      </c>
      <c r="M12363">
        <f t="shared" si="580"/>
        <v>0.87890255439924314</v>
      </c>
      <c r="N12363">
        <f t="shared" si="581"/>
        <v>1</v>
      </c>
    </row>
    <row r="12364" spans="1:14" x14ac:dyDescent="0.2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s="32">
        <f t="shared" si="579"/>
        <v>8901894.9861823935</v>
      </c>
      <c r="J12364" t="str">
        <f>IF(K12364="natural gas",VLOOKUP(D12364,'Cross-Page Data'!$I$4:$J$13,2,FALSE),IF(K12364="solar",VLOOKUP('Form 923'!D12364,'Cross-Page Data'!$I$14:$J$117,2,FALSE),K12364))</f>
        <v>solar pv</v>
      </c>
      <c r="K12364" t="str">
        <f>VLOOKUP(E12364,'Cross-Page Data'!$D$4:$F$48,3,FALSE)</f>
        <v>solar</v>
      </c>
      <c r="L12364" t="b">
        <f>IF(AND($P$6=FALSE,OR(C12364="Commercial NAICS Cogen",C12364="Industrial NAICS Cogen",C12364="NAICS-22 Cogen")),FALSE,IF(AND($P$7=FALSE,OR(C12364="Commercial NAICS Cogen",C12364="Commercial NAICS Non-Cogen",C12364="industrial NAICS Cogen", C12364="industrial NAICS non-cogen")),FALSE,TRUE))</f>
        <v>1</v>
      </c>
      <c r="M12364">
        <f t="shared" si="580"/>
        <v>0.71775465152948592</v>
      </c>
      <c r="N12364">
        <f t="shared" si="581"/>
        <v>1</v>
      </c>
    </row>
    <row r="12365" spans="1:14" x14ac:dyDescent="0.2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s="32">
        <f t="shared" si="579"/>
        <v>8902087.6709245406</v>
      </c>
      <c r="J12365" t="str">
        <f>IF(K12365="natural gas",VLOOKUP(D12365,'Cross-Page Data'!$I$4:$J$13,2,FALSE),IF(K12365="solar",VLOOKUP('Form 923'!D12365,'Cross-Page Data'!$I$14:$J$117,2,FALSE),K12365))</f>
        <v>solar pv</v>
      </c>
      <c r="K12365" t="str">
        <f>VLOOKUP(E12365,'Cross-Page Data'!$D$4:$F$48,3,FALSE)</f>
        <v>solar</v>
      </c>
      <c r="L12365" t="b">
        <f>IF(AND($P$6=FALSE,OR(C12365="Commercial NAICS Cogen",C12365="Industrial NAICS Cogen",C12365="NAICS-22 Cogen")),FALSE,IF(AND($P$7=FALSE,OR(C12365="Commercial NAICS Cogen",C12365="Commercial NAICS Non-Cogen",C12365="industrial NAICS Cogen", C12365="industrial NAICS non-cogen")),FALSE,TRUE))</f>
        <v>1</v>
      </c>
      <c r="M12365">
        <f t="shared" si="580"/>
        <v>0.282560706401766</v>
      </c>
      <c r="N12365">
        <f t="shared" si="581"/>
        <v>1</v>
      </c>
    </row>
    <row r="12366" spans="1:14" x14ac:dyDescent="0.2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s="32">
        <f t="shared" si="579"/>
        <v>8901992.1398563478</v>
      </c>
      <c r="J12366" t="str">
        <f>IF(K12366="natural gas",VLOOKUP(D12366,'Cross-Page Data'!$I$4:$J$13,2,FALSE),IF(K12366="solar",VLOOKUP('Form 923'!D12366,'Cross-Page Data'!$I$14:$J$117,2,FALSE),K12366))</f>
        <v>solar pv</v>
      </c>
      <c r="K12366" t="str">
        <f>VLOOKUP(E12366,'Cross-Page Data'!$D$4:$F$48,3,FALSE)</f>
        <v>solar</v>
      </c>
      <c r="L12366" t="b">
        <f>IF(AND($P$6=FALSE,OR(C12366="Commercial NAICS Cogen",C12366="Industrial NAICS Cogen",C12366="NAICS-22 Cogen")),FALSE,IF(AND($P$7=FALSE,OR(C12366="Commercial NAICS Cogen",C12366="Commercial NAICS Non-Cogen",C12366="industrial NAICS Cogen", C12366="industrial NAICS non-cogen")),FALSE,TRUE))</f>
        <v>1</v>
      </c>
      <c r="M12366">
        <f t="shared" si="580"/>
        <v>0.54336171554714596</v>
      </c>
      <c r="N12366">
        <f t="shared" si="581"/>
        <v>1</v>
      </c>
    </row>
    <row r="12367" spans="1:14" x14ac:dyDescent="0.2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s="32">
        <f t="shared" si="579"/>
        <v>8901348.2407102939</v>
      </c>
      <c r="J12367" t="str">
        <f>IF(K12367="natural gas",VLOOKUP(D12367,'Cross-Page Data'!$I$4:$J$13,2,FALSE),IF(K12367="solar",VLOOKUP('Form 923'!D12367,'Cross-Page Data'!$I$14:$J$117,2,FALSE),K12367))</f>
        <v>solar pv</v>
      </c>
      <c r="K12367" t="str">
        <f>VLOOKUP(E12367,'Cross-Page Data'!$D$4:$F$48,3,FALSE)</f>
        <v>solar</v>
      </c>
      <c r="L12367" t="b">
        <f>IF(AND($P$6=FALSE,OR(C12367="Commercial NAICS Cogen",C12367="Industrial NAICS Cogen",C12367="NAICS-22 Cogen")),FALSE,IF(AND($P$7=FALSE,OR(C12367="Commercial NAICS Cogen",C12367="Commercial NAICS Non-Cogen",C12367="industrial NAICS Cogen", C12367="industrial NAICS non-cogen")),FALSE,TRUE))</f>
        <v>1</v>
      </c>
      <c r="M12367">
        <f t="shared" si="580"/>
        <v>0.91737622201198366</v>
      </c>
      <c r="N12367">
        <f t="shared" si="581"/>
        <v>1</v>
      </c>
    </row>
    <row r="12368" spans="1:14" x14ac:dyDescent="0.2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s="32">
        <f t="shared" si="579"/>
        <v>8901714.2857142854</v>
      </c>
      <c r="J12368" t="str">
        <f>IF(K12368="natural gas",VLOOKUP(D12368,'Cross-Page Data'!$I$4:$J$13,2,FALSE),IF(K12368="solar",VLOOKUP('Form 923'!D12368,'Cross-Page Data'!$I$14:$J$117,2,FALSE),K12368))</f>
        <v>solar pv</v>
      </c>
      <c r="K12368" t="str">
        <f>VLOOKUP(E12368,'Cross-Page Data'!$D$4:$F$48,3,FALSE)</f>
        <v>solar</v>
      </c>
      <c r="L12368" t="b">
        <f>IF(AND($P$6=FALSE,OR(C12368="Commercial NAICS Cogen",C12368="Industrial NAICS Cogen",C12368="NAICS-22 Cogen")),FALSE,IF(AND($P$7=FALSE,OR(C12368="Commercial NAICS Cogen",C12368="Commercial NAICS Non-Cogen",C12368="industrial NAICS Cogen", C12368="industrial NAICS non-cogen")),FALSE,TRUE))</f>
        <v>1</v>
      </c>
      <c r="M12368">
        <f t="shared" si="580"/>
        <v>0.84421318196152628</v>
      </c>
      <c r="N12368">
        <f t="shared" si="581"/>
        <v>1</v>
      </c>
    </row>
    <row r="12369" spans="1:14" ht="26.25" x14ac:dyDescent="0.2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s="32" t="str">
        <f t="shared" si="579"/>
        <v/>
      </c>
      <c r="J12369" t="str">
        <f>IF(K12369="natural gas",VLOOKUP(D12369,'Cross-Page Data'!$I$4:$J$13,2,FALSE),IF(K12369="solar",VLOOKUP('Form 923'!D12369,'Cross-Page Data'!$I$14:$J$117,2,FALSE),K12369))</f>
        <v>heavy or residual fuel oil</v>
      </c>
      <c r="K12369" t="str">
        <f>VLOOKUP(E12369,'Cross-Page Data'!$D$4:$F$48,3,FALSE)</f>
        <v>heavy or residual fuel oil</v>
      </c>
      <c r="L12369" t="b">
        <f>IF(AND($P$6=FALSE,OR(C12369="Commercial NAICS Cogen",C12369="Industrial NAICS Cogen",C12369="NAICS-22 Cogen")),FALSE,IF(AND($P$7=FALSE,OR(C12369="Commercial NAICS Cogen",C12369="Commercial NAICS Non-Cogen",C12369="industrial NAICS Cogen", C12369="industrial NAICS non-cogen")),FALSE,TRUE))</f>
        <v>0</v>
      </c>
      <c r="M12369">
        <f t="shared" si="580"/>
        <v>4.0160642570281126E-4</v>
      </c>
      <c r="N12369">
        <f t="shared" si="581"/>
        <v>0</v>
      </c>
    </row>
    <row r="12370" spans="1:14" ht="26.25" x14ac:dyDescent="0.2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s="32" t="str">
        <f t="shared" si="579"/>
        <v/>
      </c>
      <c r="J12370" t="str">
        <f>IF(K12370="natural gas",VLOOKUP(D12370,'Cross-Page Data'!$I$4:$J$13,2,FALSE),IF(K12370="solar",VLOOKUP('Form 923'!D12370,'Cross-Page Data'!$I$14:$J$117,2,FALSE),K12370))</f>
        <v>natural gas peaker</v>
      </c>
      <c r="K12370" t="str">
        <f>VLOOKUP(E12370,'Cross-Page Data'!$D$4:$F$48,3,FALSE)</f>
        <v>natural gas</v>
      </c>
      <c r="L12370" t="b">
        <f>IF(AND($P$6=FALSE,OR(C12370="Commercial NAICS Cogen",C12370="Industrial NAICS Cogen",C12370="NAICS-22 Cogen")),FALSE,IF(AND($P$7=FALSE,OR(C12370="Commercial NAICS Cogen",C12370="Commercial NAICS Non-Cogen",C12370="industrial NAICS Cogen", C12370="industrial NAICS non-cogen")),FALSE,TRUE))</f>
        <v>0</v>
      </c>
      <c r="M12370">
        <f t="shared" si="580"/>
        <v>4.9382716049382717E-4</v>
      </c>
      <c r="N12370">
        <f t="shared" si="581"/>
        <v>0</v>
      </c>
    </row>
    <row r="12371" spans="1:14" x14ac:dyDescent="0.2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s="32">
        <f t="shared" si="579"/>
        <v>8901974.6955185067</v>
      </c>
      <c r="J12371" t="str">
        <f>IF(K12371="natural gas",VLOOKUP(D12371,'Cross-Page Data'!$I$4:$J$13,2,FALSE),IF(K12371="solar",VLOOKUP('Form 923'!D12371,'Cross-Page Data'!$I$14:$J$117,2,FALSE),K12371))</f>
        <v>solar pv</v>
      </c>
      <c r="K12371" t="str">
        <f>VLOOKUP(E12371,'Cross-Page Data'!$D$4:$F$48,3,FALSE)</f>
        <v>solar</v>
      </c>
      <c r="L12371" t="b">
        <f>IF(AND($P$6=FALSE,OR(C12371="Commercial NAICS Cogen",C12371="Industrial NAICS Cogen",C12371="NAICS-22 Cogen")),FALSE,IF(AND($P$7=FALSE,OR(C12371="Commercial NAICS Cogen",C12371="Commercial NAICS Non-Cogen",C12371="industrial NAICS Cogen", C12371="industrial NAICS non-cogen")),FALSE,TRUE))</f>
        <v>1</v>
      </c>
      <c r="M12371">
        <f t="shared" si="580"/>
        <v>0.59886471144749287</v>
      </c>
      <c r="N12371">
        <f t="shared" si="581"/>
        <v>1</v>
      </c>
    </row>
    <row r="12372" spans="1:14" x14ac:dyDescent="0.2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s="32">
        <f t="shared" si="579"/>
        <v>8902251.6556291375</v>
      </c>
      <c r="J12372" t="str">
        <f>IF(K12372="natural gas",VLOOKUP(D12372,'Cross-Page Data'!$I$4:$J$13,2,FALSE),IF(K12372="solar",VLOOKUP('Form 923'!D12372,'Cross-Page Data'!$I$14:$J$117,2,FALSE),K12372))</f>
        <v>solar pv</v>
      </c>
      <c r="K12372" t="str">
        <f>VLOOKUP(E12372,'Cross-Page Data'!$D$4:$F$48,3,FALSE)</f>
        <v>solar</v>
      </c>
      <c r="L12372" t="b">
        <f>IF(AND($P$6=FALSE,OR(C12372="Commercial NAICS Cogen",C12372="Industrial NAICS Cogen",C12372="NAICS-22 Cogen")),FALSE,IF(AND($P$7=FALSE,OR(C12372="Commercial NAICS Cogen",C12372="Commercial NAICS Non-Cogen",C12372="industrial NAICS Cogen", C12372="industrial NAICS non-cogen")),FALSE,TRUE))</f>
        <v>1</v>
      </c>
      <c r="M12372">
        <f t="shared" si="580"/>
        <v>0.14474929044465468</v>
      </c>
      <c r="N12372">
        <f t="shared" si="581"/>
        <v>1</v>
      </c>
    </row>
    <row r="12373" spans="1:14" x14ac:dyDescent="0.2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s="32">
        <f t="shared" si="579"/>
        <v>8901998.7886129618</v>
      </c>
      <c r="J12373" t="str">
        <f>IF(K12373="natural gas",VLOOKUP(D12373,'Cross-Page Data'!$I$4:$J$13,2,FALSE),IF(K12373="solar",VLOOKUP('Form 923'!D12373,'Cross-Page Data'!$I$14:$J$117,2,FALSE),K12373))</f>
        <v>solar pv</v>
      </c>
      <c r="K12373" t="str">
        <f>VLOOKUP(E12373,'Cross-Page Data'!$D$4:$F$48,3,FALSE)</f>
        <v>solar</v>
      </c>
      <c r="L12373" t="b">
        <f>IF(AND($P$6=FALSE,OR(C12373="Commercial NAICS Cogen",C12373="Industrial NAICS Cogen",C12373="NAICS-22 Cogen")),FALSE,IF(AND($P$7=FALSE,OR(C12373="Commercial NAICS Cogen",C12373="Commercial NAICS Non-Cogen",C12373="industrial NAICS Cogen", C12373="industrial NAICS non-cogen")),FALSE,TRUE))</f>
        <v>1</v>
      </c>
      <c r="M12373">
        <f t="shared" si="580"/>
        <v>0.50678019552191733</v>
      </c>
      <c r="N12373">
        <f t="shared" si="581"/>
        <v>1</v>
      </c>
    </row>
    <row r="12374" spans="1:14" x14ac:dyDescent="0.2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s="32">
        <f t="shared" si="579"/>
        <v>8902204.4088176358</v>
      </c>
      <c r="J12374" t="str">
        <f>IF(K12374="natural gas",VLOOKUP(D12374,'Cross-Page Data'!$I$4:$J$13,2,FALSE),IF(K12374="solar",VLOOKUP('Form 923'!D12374,'Cross-Page Data'!$I$14:$J$117,2,FALSE),K12374))</f>
        <v>solar pv</v>
      </c>
      <c r="K12374" t="str">
        <f>VLOOKUP(E12374,'Cross-Page Data'!$D$4:$F$48,3,FALSE)</f>
        <v>solar</v>
      </c>
      <c r="L12374" t="b">
        <f>IF(AND($P$6=FALSE,OR(C12374="Commercial NAICS Cogen",C12374="Industrial NAICS Cogen",C12374="NAICS-22 Cogen")),FALSE,IF(AND($P$7=FALSE,OR(C12374="Commercial NAICS Cogen",C12374="Commercial NAICS Non-Cogen",C12374="industrial NAICS Cogen", C12374="industrial NAICS non-cogen")),FALSE,TRUE))</f>
        <v>1</v>
      </c>
      <c r="M12374">
        <f t="shared" si="580"/>
        <v>0.16934720908230841</v>
      </c>
      <c r="N12374">
        <f t="shared" si="581"/>
        <v>1</v>
      </c>
    </row>
    <row r="12375" spans="1:14" x14ac:dyDescent="0.2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s="32">
        <f t="shared" si="579"/>
        <v>8902073.1707317084</v>
      </c>
      <c r="J12375" t="str">
        <f>IF(K12375="natural gas",VLOOKUP(D12375,'Cross-Page Data'!$I$4:$J$13,2,FALSE),IF(K12375="solar",VLOOKUP('Form 923'!D12375,'Cross-Page Data'!$I$14:$J$117,2,FALSE),K12375))</f>
        <v>solar pv</v>
      </c>
      <c r="K12375" t="str">
        <f>VLOOKUP(E12375,'Cross-Page Data'!$D$4:$F$48,3,FALSE)</f>
        <v>solar</v>
      </c>
      <c r="L12375" t="b">
        <f>IF(AND($P$6=FALSE,OR(C12375="Commercial NAICS Cogen",C12375="Industrial NAICS Cogen",C12375="NAICS-22 Cogen")),FALSE,IF(AND($P$7=FALSE,OR(C12375="Commercial NAICS Cogen",C12375="Commercial NAICS Non-Cogen",C12375="industrial NAICS Cogen", C12375="industrial NAICS non-cogen")),FALSE,TRUE))</f>
        <v>1</v>
      </c>
      <c r="M12375">
        <f t="shared" si="580"/>
        <v>0.30242825607064017</v>
      </c>
      <c r="N12375">
        <f t="shared" si="581"/>
        <v>1</v>
      </c>
    </row>
    <row r="12376" spans="1:14" x14ac:dyDescent="0.2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s="32">
        <f t="shared" si="579"/>
        <v>8902226.8102049846</v>
      </c>
      <c r="J12376" t="str">
        <f>IF(K12376="natural gas",VLOOKUP(D12376,'Cross-Page Data'!$I$4:$J$13,2,FALSE),IF(K12376="solar",VLOOKUP('Form 923'!D12376,'Cross-Page Data'!$I$14:$J$117,2,FALSE),K12376))</f>
        <v>solar pv</v>
      </c>
      <c r="K12376" t="str">
        <f>VLOOKUP(E12376,'Cross-Page Data'!$D$4:$F$48,3,FALSE)</f>
        <v>solar</v>
      </c>
      <c r="L12376" t="b">
        <f>IF(AND($P$6=FALSE,OR(C12376="Commercial NAICS Cogen",C12376="Industrial NAICS Cogen",C12376="NAICS-22 Cogen")),FALSE,IF(AND($P$7=FALSE,OR(C12376="Commercial NAICS Cogen",C12376="Commercial NAICS Non-Cogen",C12376="industrial NAICS Cogen", C12376="industrial NAICS non-cogen")),FALSE,TRUE))</f>
        <v>1</v>
      </c>
      <c r="M12376">
        <f t="shared" si="580"/>
        <v>0.15767896562598549</v>
      </c>
      <c r="N12376">
        <f t="shared" si="581"/>
        <v>1</v>
      </c>
    </row>
    <row r="12377" spans="1:14" x14ac:dyDescent="0.2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s="32">
        <f t="shared" si="579"/>
        <v>8898082.4894350972</v>
      </c>
      <c r="J12377" t="str">
        <f>IF(K12377="natural gas",VLOOKUP(D12377,'Cross-Page Data'!$I$4:$J$13,2,FALSE),IF(K12377="solar",VLOOKUP('Form 923'!D12377,'Cross-Page Data'!$I$14:$J$117,2,FALSE),K12377))</f>
        <v>biomass</v>
      </c>
      <c r="K12377" t="str">
        <f>VLOOKUP(E12377,'Cross-Page Data'!$D$4:$F$48,3,FALSE)</f>
        <v>biomass</v>
      </c>
      <c r="L12377" t="b">
        <f>IF(AND($P$6=FALSE,OR(C12377="Commercial NAICS Cogen",C12377="Industrial NAICS Cogen",C12377="NAICS-22 Cogen")),FALSE,IF(AND($P$7=FALSE,OR(C12377="Commercial NAICS Cogen",C12377="Commercial NAICS Non-Cogen",C12377="industrial NAICS Cogen", C12377="industrial NAICS non-cogen")),FALSE,TRUE))</f>
        <v>1</v>
      </c>
      <c r="M12377">
        <f t="shared" si="580"/>
        <v>0.53399122807017541</v>
      </c>
      <c r="N12377">
        <f t="shared" si="581"/>
        <v>1</v>
      </c>
    </row>
    <row r="12378" spans="1:14" x14ac:dyDescent="0.2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s="32">
        <f t="shared" si="579"/>
        <v>8898198.7343310732</v>
      </c>
      <c r="J12378" t="str">
        <f>IF(K12378="natural gas",VLOOKUP(D12378,'Cross-Page Data'!$I$4:$J$13,2,FALSE),IF(K12378="solar",VLOOKUP('Form 923'!D12378,'Cross-Page Data'!$I$14:$J$117,2,FALSE),K12378))</f>
        <v>natural gas peaker</v>
      </c>
      <c r="K12378" t="str">
        <f>VLOOKUP(E12378,'Cross-Page Data'!$D$4:$F$48,3,FALSE)</f>
        <v>natural gas</v>
      </c>
      <c r="L12378" t="b">
        <f>IF(AND($P$6=FALSE,OR(C12378="Commercial NAICS Cogen",C12378="Industrial NAICS Cogen",C12378="NAICS-22 Cogen")),FALSE,IF(AND($P$7=FALSE,OR(C12378="Commercial NAICS Cogen",C12378="Commercial NAICS Non-Cogen",C12378="industrial NAICS Cogen", C12378="industrial NAICS non-cogen")),FALSE,TRUE))</f>
        <v>1</v>
      </c>
      <c r="M12378">
        <f t="shared" si="580"/>
        <v>0.56246913580246916</v>
      </c>
      <c r="N12378">
        <f t="shared" si="581"/>
        <v>1</v>
      </c>
    </row>
    <row r="12379" spans="1:14" x14ac:dyDescent="0.2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s="32">
        <f t="shared" si="579"/>
        <v>8504165.3142918963</v>
      </c>
      <c r="J12379" t="str">
        <f>IF(K12379="natural gas",VLOOKUP(D12379,'Cross-Page Data'!$I$4:$J$13,2,FALSE),IF(K12379="solar",VLOOKUP('Form 923'!D12379,'Cross-Page Data'!$I$14:$J$117,2,FALSE),K12379))</f>
        <v>biomass</v>
      </c>
      <c r="K12379" t="str">
        <f>VLOOKUP(E12379,'Cross-Page Data'!$D$4:$F$48,3,FALSE)</f>
        <v>biomass</v>
      </c>
      <c r="L12379" t="b">
        <f>IF(AND($P$6=FALSE,OR(C12379="Commercial NAICS Cogen",C12379="Industrial NAICS Cogen",C12379="NAICS-22 Cogen")),FALSE,IF(AND($P$7=FALSE,OR(C12379="Commercial NAICS Cogen",C12379="Commercial NAICS Non-Cogen",C12379="industrial NAICS Cogen", C12379="industrial NAICS non-cogen")),FALSE,TRUE))</f>
        <v>1</v>
      </c>
      <c r="M12379">
        <f t="shared" si="580"/>
        <v>0.54714912280701755</v>
      </c>
      <c r="N12379">
        <f t="shared" si="581"/>
        <v>1</v>
      </c>
    </row>
    <row r="12380" spans="1:14" x14ac:dyDescent="0.2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s="32">
        <f t="shared" si="579"/>
        <v>10310753.598645216</v>
      </c>
      <c r="J12380" t="str">
        <f>IF(K12380="natural gas",VLOOKUP(D12380,'Cross-Page Data'!$I$4:$J$13,2,FALSE),IF(K12380="solar",VLOOKUP('Form 923'!D12380,'Cross-Page Data'!$I$14:$J$117,2,FALSE),K12380))</f>
        <v>biomass</v>
      </c>
      <c r="K12380" t="str">
        <f>VLOOKUP(E12380,'Cross-Page Data'!$D$4:$F$48,3,FALSE)</f>
        <v>biomass</v>
      </c>
      <c r="L12380" t="b">
        <f>IF(AND($P$6=FALSE,OR(C12380="Commercial NAICS Cogen",C12380="Industrial NAICS Cogen",C12380="NAICS-22 Cogen")),FALSE,IF(AND($P$7=FALSE,OR(C12380="Commercial NAICS Cogen",C12380="Commercial NAICS Non-Cogen",C12380="industrial NAICS Cogen", C12380="industrial NAICS non-cogen")),FALSE,TRUE))</f>
        <v>1</v>
      </c>
      <c r="M12380">
        <f t="shared" si="580"/>
        <v>0.47368421052631576</v>
      </c>
      <c r="N12380">
        <f t="shared" si="581"/>
        <v>1</v>
      </c>
    </row>
    <row r="12381" spans="1:14" x14ac:dyDescent="0.2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s="32">
        <f t="shared" si="579"/>
        <v>8901867.875291856</v>
      </c>
      <c r="J12381" t="str">
        <f>IF(K12381="natural gas",VLOOKUP(D12381,'Cross-Page Data'!$I$4:$J$13,2,FALSE),IF(K12381="solar",VLOOKUP('Form 923'!D12381,'Cross-Page Data'!$I$14:$J$117,2,FALSE),K12381))</f>
        <v>solar pv</v>
      </c>
      <c r="K12381" t="str">
        <f>VLOOKUP(E12381,'Cross-Page Data'!$D$4:$F$48,3,FALSE)</f>
        <v>solar</v>
      </c>
      <c r="L12381" t="b">
        <f>IF(AND($P$6=FALSE,OR(C12381="Commercial NAICS Cogen",C12381="Industrial NAICS Cogen",C12381="NAICS-22 Cogen")),FALSE,IF(AND($P$7=FALSE,OR(C12381="Commercial NAICS Cogen",C12381="Commercial NAICS Non-Cogen",C12381="industrial NAICS Cogen", C12381="industrial NAICS non-cogen")),FALSE,TRUE))</f>
        <v>1</v>
      </c>
      <c r="M12381">
        <f t="shared" si="580"/>
        <v>0.74519079154840739</v>
      </c>
      <c r="N12381">
        <f t="shared" si="581"/>
        <v>1</v>
      </c>
    </row>
    <row r="12382" spans="1:14" x14ac:dyDescent="0.2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s="32">
        <f t="shared" si="579"/>
        <v>8900920.4114780724</v>
      </c>
      <c r="J12382" t="str">
        <f>IF(K12382="natural gas",VLOOKUP(D12382,'Cross-Page Data'!$I$4:$J$13,2,FALSE),IF(K12382="solar",VLOOKUP('Form 923'!D12382,'Cross-Page Data'!$I$14:$J$117,2,FALSE),K12382))</f>
        <v>solar pv</v>
      </c>
      <c r="K12382" t="str">
        <f>VLOOKUP(E12382,'Cross-Page Data'!$D$4:$F$48,3,FALSE)</f>
        <v>solar</v>
      </c>
      <c r="L12382" t="b">
        <f>IF(AND($P$6=FALSE,OR(C12382="Commercial NAICS Cogen",C12382="Industrial NAICS Cogen",C12382="NAICS-22 Cogen")),FALSE,IF(AND($P$7=FALSE,OR(C12382="Commercial NAICS Cogen",C12382="Commercial NAICS Non-Cogen",C12382="industrial NAICS Cogen", C12382="industrial NAICS non-cogen")),FALSE,TRUE))</f>
        <v>1</v>
      </c>
      <c r="M12382">
        <f t="shared" si="580"/>
        <v>0.94733522548092086</v>
      </c>
      <c r="N12382">
        <f t="shared" si="581"/>
        <v>1</v>
      </c>
    </row>
    <row r="12383" spans="1:14" x14ac:dyDescent="0.2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s="32">
        <f t="shared" si="579"/>
        <v>8901724.698991213</v>
      </c>
      <c r="J12383" t="str">
        <f>IF(K12383="natural gas",VLOOKUP(D12383,'Cross-Page Data'!$I$4:$J$13,2,FALSE),IF(K12383="solar",VLOOKUP('Form 923'!D12383,'Cross-Page Data'!$I$14:$J$117,2,FALSE),K12383))</f>
        <v>solar pv</v>
      </c>
      <c r="K12383" t="str">
        <f>VLOOKUP(E12383,'Cross-Page Data'!$D$4:$F$48,3,FALSE)</f>
        <v>solar</v>
      </c>
      <c r="L12383" t="b">
        <f>IF(AND($P$6=FALSE,OR(C12383="Commercial NAICS Cogen",C12383="Industrial NAICS Cogen",C12383="NAICS-22 Cogen")),FALSE,IF(AND($P$7=FALSE,OR(C12383="Commercial NAICS Cogen",C12383="Commercial NAICS Non-Cogen",C12383="industrial NAICS Cogen", C12383="industrial NAICS non-cogen")),FALSE,TRUE))</f>
        <v>1</v>
      </c>
      <c r="M12383">
        <f t="shared" si="580"/>
        <v>0.83948281299274674</v>
      </c>
      <c r="N12383">
        <f t="shared" si="581"/>
        <v>1</v>
      </c>
    </row>
    <row r="12384" spans="1:14" x14ac:dyDescent="0.2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s="32">
        <f t="shared" si="579"/>
        <v>8901818.1818181816</v>
      </c>
      <c r="J12384" t="str">
        <f>IF(K12384="natural gas",VLOOKUP(D12384,'Cross-Page Data'!$I$4:$J$13,2,FALSE),IF(K12384="solar",VLOOKUP('Form 923'!D12384,'Cross-Page Data'!$I$14:$J$117,2,FALSE),K12384))</f>
        <v>solar pv</v>
      </c>
      <c r="K12384" t="str">
        <f>VLOOKUP(E12384,'Cross-Page Data'!$D$4:$F$48,3,FALSE)</f>
        <v>solar</v>
      </c>
      <c r="L12384" t="b">
        <f>IF(AND($P$6=FALSE,OR(C12384="Commercial NAICS Cogen",C12384="Industrial NAICS Cogen",C12384="NAICS-22 Cogen")),FALSE,IF(AND($P$7=FALSE,OR(C12384="Commercial NAICS Cogen",C12384="Commercial NAICS Non-Cogen",C12384="industrial NAICS Cogen", C12384="industrial NAICS non-cogen")),FALSE,TRUE))</f>
        <v>1</v>
      </c>
      <c r="M12384">
        <f t="shared" si="580"/>
        <v>0.78871018606117949</v>
      </c>
      <c r="N12384">
        <f t="shared" si="581"/>
        <v>1</v>
      </c>
    </row>
    <row r="12385" spans="1:14" x14ac:dyDescent="0.2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s="32">
        <f t="shared" si="579"/>
        <v>8902106.567534076</v>
      </c>
      <c r="J12385" t="str">
        <f>IF(K12385="natural gas",VLOOKUP(D12385,'Cross-Page Data'!$I$4:$J$13,2,FALSE),IF(K12385="solar",VLOOKUP('Form 923'!D12385,'Cross-Page Data'!$I$14:$J$117,2,FALSE),K12385))</f>
        <v>solar pv</v>
      </c>
      <c r="K12385" t="str">
        <f>VLOOKUP(E12385,'Cross-Page Data'!$D$4:$F$48,3,FALSE)</f>
        <v>solar</v>
      </c>
      <c r="L12385" t="b">
        <f>IF(AND($P$6=FALSE,OR(C12385="Commercial NAICS Cogen",C12385="Industrial NAICS Cogen",C12385="NAICS-22 Cogen")),FALSE,IF(AND($P$7=FALSE,OR(C12385="Commercial NAICS Cogen",C12385="Commercial NAICS Non-Cogen",C12385="industrial NAICS Cogen", C12385="industrial NAICS non-cogen")),FALSE,TRUE))</f>
        <v>1</v>
      </c>
      <c r="M12385">
        <f t="shared" si="580"/>
        <v>0.26332387259539575</v>
      </c>
      <c r="N12385">
        <f t="shared" si="581"/>
        <v>1</v>
      </c>
    </row>
    <row r="12386" spans="1:14" x14ac:dyDescent="0.2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s="32">
        <f t="shared" si="579"/>
        <v>8902001.3606251646</v>
      </c>
      <c r="J12386" t="str">
        <f>IF(K12386="natural gas",VLOOKUP(D12386,'Cross-Page Data'!$I$4:$J$13,2,FALSE),IF(K12386="solar",VLOOKUP('Form 923'!D12386,'Cross-Page Data'!$I$14:$J$117,2,FALSE),K12386))</f>
        <v>wind</v>
      </c>
      <c r="K12386" t="str">
        <f>VLOOKUP(E12386,'Cross-Page Data'!$D$4:$F$48,3,FALSE)</f>
        <v>wind</v>
      </c>
      <c r="L12386" t="b">
        <f>IF(AND($P$6=FALSE,OR(C12386="Commercial NAICS Cogen",C12386="Industrial NAICS Cogen",C12386="NAICS-22 Cogen")),FALSE,IF(AND($P$7=FALSE,OR(C12386="Commercial NAICS Cogen",C12386="Commercial NAICS Non-Cogen",C12386="industrial NAICS Cogen", C12386="industrial NAICS non-cogen")),FALSE,TRUE))</f>
        <v>1</v>
      </c>
      <c r="M12386">
        <f t="shared" si="580"/>
        <v>0.36832895888014</v>
      </c>
      <c r="N12386">
        <f t="shared" si="581"/>
        <v>1</v>
      </c>
    </row>
    <row r="12387" spans="1:14" x14ac:dyDescent="0.2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s="32">
        <f t="shared" si="579"/>
        <v>8901925.1336898394</v>
      </c>
      <c r="J12387" t="str">
        <f>IF(K12387="natural gas",VLOOKUP(D12387,'Cross-Page Data'!$I$4:$J$13,2,FALSE),IF(K12387="solar",VLOOKUP('Form 923'!D12387,'Cross-Page Data'!$I$14:$J$117,2,FALSE),K12387))</f>
        <v>solar pv</v>
      </c>
      <c r="K12387" t="str">
        <f>VLOOKUP(E12387,'Cross-Page Data'!$D$4:$F$48,3,FALSE)</f>
        <v>solar</v>
      </c>
      <c r="L12387" t="b">
        <f>IF(AND($P$6=FALSE,OR(C12387="Commercial NAICS Cogen",C12387="Industrial NAICS Cogen",C12387="NAICS-22 Cogen")),FALSE,IF(AND($P$7=FALSE,OR(C12387="Commercial NAICS Cogen",C12387="Commercial NAICS Non-Cogen",C12387="industrial NAICS Cogen", C12387="industrial NAICS non-cogen")),FALSE,TRUE))</f>
        <v>1</v>
      </c>
      <c r="M12387">
        <f t="shared" si="580"/>
        <v>0.67959634184799744</v>
      </c>
      <c r="N12387">
        <f t="shared" si="581"/>
        <v>1</v>
      </c>
    </row>
    <row r="12388" spans="1:14" x14ac:dyDescent="0.2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s="32">
        <f t="shared" si="579"/>
        <v>8901930.2008188721</v>
      </c>
      <c r="J12388" t="str">
        <f>IF(K12388="natural gas",VLOOKUP(D12388,'Cross-Page Data'!$I$4:$J$13,2,FALSE),IF(K12388="solar",VLOOKUP('Form 923'!D12388,'Cross-Page Data'!$I$14:$J$117,2,FALSE),K12388))</f>
        <v>solar pv</v>
      </c>
      <c r="K12388" t="str">
        <f>VLOOKUP(E12388,'Cross-Page Data'!$D$4:$F$48,3,FALSE)</f>
        <v>solar</v>
      </c>
      <c r="L12388" t="b">
        <f>IF(AND($P$6=FALSE,OR(C12388="Commercial NAICS Cogen",C12388="Industrial NAICS Cogen",C12388="NAICS-22 Cogen")),FALSE,IF(AND($P$7=FALSE,OR(C12388="Commercial NAICS Cogen",C12388="Commercial NAICS Non-Cogen",C12388="industrial NAICS Cogen", C12388="industrial NAICS non-cogen")),FALSE,TRUE))</f>
        <v>1</v>
      </c>
      <c r="M12388">
        <f t="shared" si="580"/>
        <v>0.67234310942920217</v>
      </c>
      <c r="N12388">
        <f t="shared" si="581"/>
        <v>1</v>
      </c>
    </row>
    <row r="12389" spans="1:14" x14ac:dyDescent="0.2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s="32">
        <f t="shared" si="579"/>
        <v>8901861.6162703112</v>
      </c>
      <c r="J12389" t="str">
        <f>IF(K12389="natural gas",VLOOKUP(D12389,'Cross-Page Data'!$I$4:$J$13,2,FALSE),IF(K12389="solar",VLOOKUP('Form 923'!D12389,'Cross-Page Data'!$I$14:$J$117,2,FALSE),K12389))</f>
        <v>solar pv</v>
      </c>
      <c r="K12389" t="str">
        <f>VLOOKUP(E12389,'Cross-Page Data'!$D$4:$F$48,3,FALSE)</f>
        <v>solar</v>
      </c>
      <c r="L12389" t="b">
        <f>IF(AND($P$6=FALSE,OR(C12389="Commercial NAICS Cogen",C12389="Industrial NAICS Cogen",C12389="NAICS-22 Cogen")),FALSE,IF(AND($P$7=FALSE,OR(C12389="Commercial NAICS Cogen",C12389="Commercial NAICS Non-Cogen",C12389="industrial NAICS Cogen", C12389="industrial NAICS non-cogen")),FALSE,TRUE))</f>
        <v>1</v>
      </c>
      <c r="M12389">
        <f t="shared" si="580"/>
        <v>0.75307473982970674</v>
      </c>
      <c r="N12389">
        <f t="shared" si="581"/>
        <v>1</v>
      </c>
    </row>
    <row r="12390" spans="1:14" x14ac:dyDescent="0.2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s="32">
        <f t="shared" si="579"/>
        <v>8902019.9892329648</v>
      </c>
      <c r="J12390" t="str">
        <f>IF(K12390="natural gas",VLOOKUP(D12390,'Cross-Page Data'!$I$4:$J$13,2,FALSE),IF(K12390="solar",VLOOKUP('Form 923'!D12390,'Cross-Page Data'!$I$14:$J$117,2,FALSE),K12390))</f>
        <v>solar pv</v>
      </c>
      <c r="K12390" t="str">
        <f>VLOOKUP(E12390,'Cross-Page Data'!$D$4:$F$48,3,FALSE)</f>
        <v>solar</v>
      </c>
      <c r="L12390" t="b">
        <f>IF(AND($P$6=FALSE,OR(C12390="Commercial NAICS Cogen",C12390="Industrial NAICS Cogen",C12390="NAICS-22 Cogen")),FALSE,IF(AND($P$7=FALSE,OR(C12390="Commercial NAICS Cogen",C12390="Commercial NAICS Non-Cogen",C12390="industrial NAICS Cogen", C12390="industrial NAICS non-cogen")),FALSE,TRUE))</f>
        <v>1</v>
      </c>
      <c r="M12390">
        <f t="shared" si="580"/>
        <v>0.40145064648375905</v>
      </c>
      <c r="N12390">
        <f t="shared" si="581"/>
        <v>1</v>
      </c>
    </row>
    <row r="12391" spans="1:14" x14ac:dyDescent="0.2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s="32">
        <f t="shared" si="579"/>
        <v>8901995.2566931359</v>
      </c>
      <c r="J12391" t="str">
        <f>IF(K12391="natural gas",VLOOKUP(D12391,'Cross-Page Data'!$I$4:$J$13,2,FALSE),IF(K12391="solar",VLOOKUP('Form 923'!D12391,'Cross-Page Data'!$I$14:$J$117,2,FALSE),K12391))</f>
        <v>wind</v>
      </c>
      <c r="K12391" t="str">
        <f>VLOOKUP(E12391,'Cross-Page Data'!$D$4:$F$48,3,FALSE)</f>
        <v>wind</v>
      </c>
      <c r="L12391" t="b">
        <f>IF(AND($P$6=FALSE,OR(C12391="Commercial NAICS Cogen",C12391="Industrial NAICS Cogen",C12391="NAICS-22 Cogen")),FALSE,IF(AND($P$7=FALSE,OR(C12391="Commercial NAICS Cogen",C12391="Commercial NAICS Non-Cogen",C12391="industrial NAICS Cogen", C12391="industrial NAICS non-cogen")),FALSE,TRUE))</f>
        <v>1</v>
      </c>
      <c r="M12391">
        <f t="shared" si="580"/>
        <v>0.74540682414698167</v>
      </c>
      <c r="N12391">
        <f t="shared" si="581"/>
        <v>1</v>
      </c>
    </row>
    <row r="12392" spans="1:14" x14ac:dyDescent="0.2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s="32">
        <f t="shared" si="579"/>
        <v>8902665.1216685977</v>
      </c>
      <c r="J12392" t="str">
        <f>IF(K12392="natural gas",VLOOKUP(D12392,'Cross-Page Data'!$I$4:$J$13,2,FALSE),IF(K12392="solar",VLOOKUP('Form 923'!D12392,'Cross-Page Data'!$I$14:$J$117,2,FALSE),K12392))</f>
        <v>solar pv</v>
      </c>
      <c r="K12392" t="str">
        <f>VLOOKUP(E12392,'Cross-Page Data'!$D$4:$F$48,3,FALSE)</f>
        <v>solar</v>
      </c>
      <c r="L12392" t="b">
        <f>IF(AND($P$6=FALSE,OR(C12392="Commercial NAICS Cogen",C12392="Industrial NAICS Cogen",C12392="NAICS-22 Cogen")),FALSE,IF(AND($P$7=FALSE,OR(C12392="Commercial NAICS Cogen",C12392="Commercial NAICS Non-Cogen",C12392="industrial NAICS Cogen", C12392="industrial NAICS non-cogen")),FALSE,TRUE))</f>
        <v>1</v>
      </c>
      <c r="M12392">
        <f t="shared" si="580"/>
        <v>4.793440555029959E-2</v>
      </c>
      <c r="N12392">
        <f t="shared" si="581"/>
        <v>0</v>
      </c>
    </row>
    <row r="12393" spans="1:14" x14ac:dyDescent="0.2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s="32">
        <f t="shared" si="579"/>
        <v>8902009.5297286082</v>
      </c>
      <c r="J12393" t="str">
        <f>IF(K12393="natural gas",VLOOKUP(D12393,'Cross-Page Data'!$I$4:$J$13,2,FALSE),IF(K12393="solar",VLOOKUP('Form 923'!D12393,'Cross-Page Data'!$I$14:$J$117,2,FALSE),K12393))</f>
        <v>solar pv</v>
      </c>
      <c r="K12393" t="str">
        <f>VLOOKUP(E12393,'Cross-Page Data'!$D$4:$F$48,3,FALSE)</f>
        <v>solar</v>
      </c>
      <c r="L12393" t="b">
        <f>IF(AND($P$6=FALSE,OR(C12393="Commercial NAICS Cogen",C12393="Industrial NAICS Cogen",C12393="NAICS-22 Cogen")),FALSE,IF(AND($P$7=FALSE,OR(C12393="Commercial NAICS Cogen",C12393="Commercial NAICS Non-Cogen",C12393="industrial NAICS Cogen", C12393="industrial NAICS non-cogen")),FALSE,TRUE))</f>
        <v>1</v>
      </c>
      <c r="M12393">
        <f t="shared" si="580"/>
        <v>0.43803216650898769</v>
      </c>
      <c r="N12393">
        <f t="shared" si="581"/>
        <v>1</v>
      </c>
    </row>
    <row r="12394" spans="1:14" x14ac:dyDescent="0.2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s="32">
        <f t="shared" si="579"/>
        <v>8901978.5805046298</v>
      </c>
      <c r="J12394" t="str">
        <f>IF(K12394="natural gas",VLOOKUP(D12394,'Cross-Page Data'!$I$4:$J$13,2,FALSE),IF(K12394="solar",VLOOKUP('Form 923'!D12394,'Cross-Page Data'!$I$14:$J$117,2,FALSE),K12394))</f>
        <v>solar pv</v>
      </c>
      <c r="K12394" t="str">
        <f>VLOOKUP(E12394,'Cross-Page Data'!$D$4:$F$48,3,FALSE)</f>
        <v>solar</v>
      </c>
      <c r="L12394" t="b">
        <f>IF(AND($P$6=FALSE,OR(C12394="Commercial NAICS Cogen",C12394="Industrial NAICS Cogen",C12394="NAICS-22 Cogen")),FALSE,IF(AND($P$7=FALSE,OR(C12394="Commercial NAICS Cogen",C12394="Commercial NAICS Non-Cogen",C12394="industrial NAICS Cogen", C12394="industrial NAICS non-cogen")),FALSE,TRUE))</f>
        <v>1</v>
      </c>
      <c r="M12394">
        <f t="shared" si="580"/>
        <v>0.59003468937243775</v>
      </c>
      <c r="N12394">
        <f t="shared" si="581"/>
        <v>1</v>
      </c>
    </row>
    <row r="12395" spans="1:14" x14ac:dyDescent="0.2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s="32">
        <f t="shared" si="579"/>
        <v>8901891.2529550828</v>
      </c>
      <c r="J12395" t="str">
        <f>IF(K12395="natural gas",VLOOKUP(D12395,'Cross-Page Data'!$I$4:$J$13,2,FALSE),IF(K12395="solar",VLOOKUP('Form 923'!D12395,'Cross-Page Data'!$I$14:$J$117,2,FALSE),K12395))</f>
        <v>solar pv</v>
      </c>
      <c r="K12395" t="str">
        <f>VLOOKUP(E12395,'Cross-Page Data'!$D$4:$F$48,3,FALSE)</f>
        <v>solar</v>
      </c>
      <c r="L12395" t="b">
        <f>IF(AND($P$6=FALSE,OR(C12395="Commercial NAICS Cogen",C12395="Industrial NAICS Cogen",C12395="NAICS-22 Cogen")),FALSE,IF(AND($P$7=FALSE,OR(C12395="Commercial NAICS Cogen",C12395="Commercial NAICS Non-Cogen",C12395="industrial NAICS Cogen", C12395="industrial NAICS non-cogen")),FALSE,TRUE))</f>
        <v>1</v>
      </c>
      <c r="M12395">
        <f t="shared" si="580"/>
        <v>0.72185430463576161</v>
      </c>
      <c r="N12395">
        <f t="shared" si="581"/>
        <v>1</v>
      </c>
    </row>
    <row r="12396" spans="1:14" x14ac:dyDescent="0.2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s="32">
        <f t="shared" si="579"/>
        <v>8902011.3296416532</v>
      </c>
      <c r="J12396" t="str">
        <f>IF(K12396="natural gas",VLOOKUP(D12396,'Cross-Page Data'!$I$4:$J$13,2,FALSE),IF(K12396="solar",VLOOKUP('Form 923'!D12396,'Cross-Page Data'!$I$14:$J$117,2,FALSE),K12396))</f>
        <v>solar pv</v>
      </c>
      <c r="K12396" t="str">
        <f>VLOOKUP(E12396,'Cross-Page Data'!$D$4:$F$48,3,FALSE)</f>
        <v>solar</v>
      </c>
      <c r="L12396" t="b">
        <f>IF(AND($P$6=FALSE,OR(C12396="Commercial NAICS Cogen",C12396="Industrial NAICS Cogen",C12396="NAICS-22 Cogen")),FALSE,IF(AND($P$7=FALSE,OR(C12396="Commercial NAICS Cogen",C12396="Commercial NAICS Non-Cogen",C12396="industrial NAICS Cogen", C12396="industrial NAICS non-cogen")),FALSE,TRUE))</f>
        <v>1</v>
      </c>
      <c r="M12396">
        <f t="shared" si="580"/>
        <v>0.4323557237464522</v>
      </c>
      <c r="N12396">
        <f t="shared" si="581"/>
        <v>1</v>
      </c>
    </row>
    <row r="12397" spans="1:14" ht="26.25" x14ac:dyDescent="0.2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s="32">
        <f t="shared" si="579"/>
        <v>9821428.5714285709</v>
      </c>
      <c r="J12397" t="str">
        <f>IF(K12397="natural gas",VLOOKUP(D12397,'Cross-Page Data'!$I$4:$J$13,2,FALSE),IF(K12397="solar",VLOOKUP('Form 923'!D12397,'Cross-Page Data'!$I$14:$J$117,2,FALSE),K12397))</f>
        <v>heavy or residual fuel oil</v>
      </c>
      <c r="K12397" t="str">
        <f>VLOOKUP(E12397,'Cross-Page Data'!$D$4:$F$48,3,FALSE)</f>
        <v>heavy or residual fuel oil</v>
      </c>
      <c r="L12397" t="b">
        <f>IF(AND($P$6=FALSE,OR(C12397="Commercial NAICS Cogen",C12397="Industrial NAICS Cogen",C12397="NAICS-22 Cogen")),FALSE,IF(AND($P$7=FALSE,OR(C12397="Commercial NAICS Cogen",C12397="Commercial NAICS Non-Cogen",C12397="industrial NAICS Cogen", C12397="industrial NAICS non-cogen")),FALSE,TRUE))</f>
        <v>0</v>
      </c>
      <c r="M12397">
        <f t="shared" si="580"/>
        <v>0.42369477911646586</v>
      </c>
      <c r="N12397">
        <f t="shared" si="581"/>
        <v>1</v>
      </c>
    </row>
    <row r="12398" spans="1:14" ht="26.25" x14ac:dyDescent="0.2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s="32">
        <f t="shared" si="579"/>
        <v>11031746.031746032</v>
      </c>
      <c r="J12398" t="str">
        <f>IF(K12398="natural gas",VLOOKUP(D12398,'Cross-Page Data'!$I$4:$J$13,2,FALSE),IF(K12398="solar",VLOOKUP('Form 923'!D12398,'Cross-Page Data'!$I$14:$J$117,2,FALSE),K12398))</f>
        <v>heavy or residual fuel oil</v>
      </c>
      <c r="K12398" t="str">
        <f>VLOOKUP(E12398,'Cross-Page Data'!$D$4:$F$48,3,FALSE)</f>
        <v>heavy or residual fuel oil</v>
      </c>
      <c r="L12398" t="b">
        <f>IF(AND($P$6=FALSE,OR(C12398="Commercial NAICS Cogen",C12398="Industrial NAICS Cogen",C12398="NAICS-22 Cogen")),FALSE,IF(AND($P$7=FALSE,OR(C12398="Commercial NAICS Cogen",C12398="Commercial NAICS Non-Cogen",C12398="industrial NAICS Cogen", C12398="industrial NAICS non-cogen")),FALSE,TRUE))</f>
        <v>0</v>
      </c>
      <c r="M12398">
        <f t="shared" si="580"/>
        <v>0.30160642570281126</v>
      </c>
      <c r="N12398">
        <f t="shared" si="581"/>
        <v>1</v>
      </c>
    </row>
    <row r="12399" spans="1:14" x14ac:dyDescent="0.2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s="32">
        <f t="shared" si="579"/>
        <v>8902009.0200902019</v>
      </c>
      <c r="J12399" t="str">
        <f>IF(K12399="natural gas",VLOOKUP(D12399,'Cross-Page Data'!$I$4:$J$13,2,FALSE),IF(K12399="solar",VLOOKUP('Form 923'!D12399,'Cross-Page Data'!$I$14:$J$117,2,FALSE),K12399))</f>
        <v>solar pv</v>
      </c>
      <c r="K12399" t="str">
        <f>VLOOKUP(E12399,'Cross-Page Data'!$D$4:$F$48,3,FALSE)</f>
        <v>solar</v>
      </c>
      <c r="L12399" t="b">
        <f>IF(AND($P$6=FALSE,OR(C12399="Commercial NAICS Cogen",C12399="Industrial NAICS Cogen",C12399="NAICS-22 Cogen")),FALSE,IF(AND($P$7=FALSE,OR(C12399="Commercial NAICS Cogen",C12399="Commercial NAICS Non-Cogen",C12399="industrial NAICS Cogen", C12399="industrial NAICS non-cogen")),FALSE,TRUE))</f>
        <v>1</v>
      </c>
      <c r="M12399">
        <f t="shared" si="580"/>
        <v>0.44055502995900347</v>
      </c>
      <c r="N12399">
        <f t="shared" si="581"/>
        <v>1</v>
      </c>
    </row>
    <row r="12400" spans="1:14" ht="26.25" x14ac:dyDescent="0.2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s="32">
        <f t="shared" si="579"/>
        <v>9181159.4202898555</v>
      </c>
      <c r="J12400" t="str">
        <f>IF(K12400="natural gas",VLOOKUP(D12400,'Cross-Page Data'!$I$4:$J$13,2,FALSE),IF(K12400="solar",VLOOKUP('Form 923'!D12400,'Cross-Page Data'!$I$14:$J$117,2,FALSE),K12400))</f>
        <v>heavy or residual fuel oil</v>
      </c>
      <c r="K12400" t="str">
        <f>VLOOKUP(E12400,'Cross-Page Data'!$D$4:$F$48,3,FALSE)</f>
        <v>heavy or residual fuel oil</v>
      </c>
      <c r="L12400" t="b">
        <f>IF(AND($P$6=FALSE,OR(C12400="Commercial NAICS Cogen",C12400="Industrial NAICS Cogen",C12400="NAICS-22 Cogen")),FALSE,IF(AND($P$7=FALSE,OR(C12400="Commercial NAICS Cogen",C12400="Commercial NAICS Non-Cogen",C12400="industrial NAICS Cogen", C12400="industrial NAICS non-cogen")),FALSE,TRUE))</f>
        <v>0</v>
      </c>
      <c r="M12400">
        <f t="shared" si="580"/>
        <v>0.45903614457831327</v>
      </c>
      <c r="N12400">
        <f t="shared" si="581"/>
        <v>1</v>
      </c>
    </row>
    <row r="12401" spans="1:14" x14ac:dyDescent="0.2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s="32">
        <f t="shared" si="579"/>
        <v>8902000.6749723125</v>
      </c>
      <c r="J12401" t="str">
        <f>IF(K12401="natural gas",VLOOKUP(D12401,'Cross-Page Data'!$I$4:$J$13,2,FALSE),IF(K12401="solar",VLOOKUP('Form 923'!D12401,'Cross-Page Data'!$I$14:$J$117,2,FALSE),K12401))</f>
        <v>wind</v>
      </c>
      <c r="K12401" t="str">
        <f>VLOOKUP(E12401,'Cross-Page Data'!$D$4:$F$48,3,FALSE)</f>
        <v>wind</v>
      </c>
      <c r="L12401" t="b">
        <f>IF(AND($P$6=FALSE,OR(C12401="Commercial NAICS Cogen",C12401="Industrial NAICS Cogen",C12401="NAICS-22 Cogen")),FALSE,IF(AND($P$7=FALSE,OR(C12401="Commercial NAICS Cogen",C12401="Commercial NAICS Non-Cogen",C12401="industrial NAICS Cogen", C12401="industrial NAICS non-cogen")),FALSE,TRUE))</f>
        <v>1</v>
      </c>
      <c r="M12401">
        <f t="shared" si="580"/>
        <v>0.42607174103237094</v>
      </c>
      <c r="N12401">
        <f t="shared" si="581"/>
        <v>1</v>
      </c>
    </row>
    <row r="12402" spans="1:14" x14ac:dyDescent="0.2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s="32">
        <f t="shared" si="579"/>
        <v>8901715.3453871123</v>
      </c>
      <c r="J12402" t="str">
        <f>IF(K12402="natural gas",VLOOKUP(D12402,'Cross-Page Data'!$I$4:$J$13,2,FALSE),IF(K12402="solar",VLOOKUP('Form 923'!D12402,'Cross-Page Data'!$I$14:$J$117,2,FALSE),K12402))</f>
        <v>solar pv</v>
      </c>
      <c r="K12402" t="str">
        <f>VLOOKUP(E12402,'Cross-Page Data'!$D$4:$F$48,3,FALSE)</f>
        <v>solar</v>
      </c>
      <c r="L12402" t="b">
        <f>IF(AND($P$6=FALSE,OR(C12402="Commercial NAICS Cogen",C12402="Industrial NAICS Cogen",C12402="NAICS-22 Cogen")),FALSE,IF(AND($P$7=FALSE,OR(C12402="Commercial NAICS Cogen",C12402="Commercial NAICS Non-Cogen",C12402="industrial NAICS Cogen", C12402="industrial NAICS non-cogen")),FALSE,TRUE))</f>
        <v>1</v>
      </c>
      <c r="M12402">
        <f t="shared" si="580"/>
        <v>0.84358246609902243</v>
      </c>
      <c r="N12402">
        <f t="shared" si="581"/>
        <v>1</v>
      </c>
    </row>
    <row r="12403" spans="1:14" x14ac:dyDescent="0.2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s="32">
        <f t="shared" si="579"/>
        <v>8902108.6919252537</v>
      </c>
      <c r="J12403" t="str">
        <f>IF(K12403="natural gas",VLOOKUP(D12403,'Cross-Page Data'!$I$4:$J$13,2,FALSE),IF(K12403="solar",VLOOKUP('Form 923'!D12403,'Cross-Page Data'!$I$14:$J$117,2,FALSE),K12403))</f>
        <v>solar pv</v>
      </c>
      <c r="K12403" t="str">
        <f>VLOOKUP(E12403,'Cross-Page Data'!$D$4:$F$48,3,FALSE)</f>
        <v>solar</v>
      </c>
      <c r="L12403" t="b">
        <f>IF(AND($P$6=FALSE,OR(C12403="Commercial NAICS Cogen",C12403="Industrial NAICS Cogen",C12403="NAICS-22 Cogen")),FALSE,IF(AND($P$7=FALSE,OR(C12403="Commercial NAICS Cogen",C12403="Commercial NAICS Non-Cogen",C12403="industrial NAICS Cogen", C12403="industrial NAICS non-cogen")),FALSE,TRUE))</f>
        <v>1</v>
      </c>
      <c r="M12403">
        <f t="shared" si="580"/>
        <v>0.26111636707663199</v>
      </c>
      <c r="N12403">
        <f t="shared" si="581"/>
        <v>1</v>
      </c>
    </row>
    <row r="12404" spans="1:14" x14ac:dyDescent="0.2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s="32">
        <f t="shared" si="579"/>
        <v>8901983.0949284788</v>
      </c>
      <c r="J12404" t="str">
        <f>IF(K12404="natural gas",VLOOKUP(D12404,'Cross-Page Data'!$I$4:$J$13,2,FALSE),IF(K12404="solar",VLOOKUP('Form 923'!D12404,'Cross-Page Data'!$I$14:$J$117,2,FALSE),K12404))</f>
        <v>solar pv</v>
      </c>
      <c r="K12404" t="str">
        <f>VLOOKUP(E12404,'Cross-Page Data'!$D$4:$F$48,3,FALSE)</f>
        <v>solar</v>
      </c>
      <c r="L12404" t="b">
        <f>IF(AND($P$6=FALSE,OR(C12404="Commercial NAICS Cogen",C12404="Industrial NAICS Cogen",C12404="NAICS-22 Cogen")),FALSE,IF(AND($P$7=FALSE,OR(C12404="Commercial NAICS Cogen",C12404="Commercial NAICS Non-Cogen",C12404="industrial NAICS Cogen", C12404="industrial NAICS non-cogen")),FALSE,TRUE))</f>
        <v>1</v>
      </c>
      <c r="M12404">
        <f t="shared" si="580"/>
        <v>0.57836644591611475</v>
      </c>
      <c r="N12404">
        <f t="shared" si="581"/>
        <v>1</v>
      </c>
    </row>
    <row r="12405" spans="1:14" x14ac:dyDescent="0.2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s="32">
        <f t="shared" si="579"/>
        <v>8901315.7894736845</v>
      </c>
      <c r="J12405" t="str">
        <f>IF(K12405="natural gas",VLOOKUP(D12405,'Cross-Page Data'!$I$4:$J$13,2,FALSE),IF(K12405="solar",VLOOKUP('Form 923'!D12405,'Cross-Page Data'!$I$14:$J$117,2,FALSE),K12405))</f>
        <v>solar pv</v>
      </c>
      <c r="K12405" t="str">
        <f>VLOOKUP(E12405,'Cross-Page Data'!$D$4:$F$48,3,FALSE)</f>
        <v>solar</v>
      </c>
      <c r="L12405" t="b">
        <f>IF(AND($P$6=FALSE,OR(C12405="Commercial NAICS Cogen",C12405="Industrial NAICS Cogen",C12405="NAICS-22 Cogen")),FALSE,IF(AND($P$7=FALSE,OR(C12405="Commercial NAICS Cogen",C12405="Commercial NAICS Non-Cogen",C12405="industrial NAICS Cogen", C12405="industrial NAICS non-cogen")),FALSE,TRUE))</f>
        <v>1</v>
      </c>
      <c r="M12405">
        <f t="shared" si="580"/>
        <v>0.91958372753074735</v>
      </c>
      <c r="N12405">
        <f t="shared" si="581"/>
        <v>1</v>
      </c>
    </row>
    <row r="12406" spans="1:14" x14ac:dyDescent="0.2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s="32">
        <f t="shared" si="579"/>
        <v>8902002.9123524837</v>
      </c>
      <c r="J12406" t="str">
        <f>IF(K12406="natural gas",VLOOKUP(D12406,'Cross-Page Data'!$I$4:$J$13,2,FALSE),IF(K12406="solar",VLOOKUP('Form 923'!D12406,'Cross-Page Data'!$I$14:$J$117,2,FALSE),K12406))</f>
        <v>solar pv</v>
      </c>
      <c r="K12406" t="str">
        <f>VLOOKUP(E12406,'Cross-Page Data'!$D$4:$F$48,3,FALSE)</f>
        <v>solar</v>
      </c>
      <c r="L12406" t="b">
        <f>IF(AND($P$6=FALSE,OR(C12406="Commercial NAICS Cogen",C12406="Industrial NAICS Cogen",C12406="NAICS-22 Cogen")),FALSE,IF(AND($P$7=FALSE,OR(C12406="Commercial NAICS Cogen",C12406="Commercial NAICS Non-Cogen",C12406="industrial NAICS Cogen", C12406="industrial NAICS non-cogen")),FALSE,TRUE))</f>
        <v>1</v>
      </c>
      <c r="M12406">
        <f t="shared" si="580"/>
        <v>0.47114474929044464</v>
      </c>
      <c r="N12406">
        <f t="shared" si="581"/>
        <v>1</v>
      </c>
    </row>
    <row r="12407" spans="1:14" x14ac:dyDescent="0.2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s="32">
        <f t="shared" si="579"/>
        <v>8901957.7774369977</v>
      </c>
      <c r="J12407" t="str">
        <f>IF(K12407="natural gas",VLOOKUP(D12407,'Cross-Page Data'!$I$4:$J$13,2,FALSE),IF(K12407="solar",VLOOKUP('Form 923'!D12407,'Cross-Page Data'!$I$14:$J$117,2,FALSE),K12407))</f>
        <v>solar pv</v>
      </c>
      <c r="K12407" t="str">
        <f>VLOOKUP(E12407,'Cross-Page Data'!$D$4:$F$48,3,FALSE)</f>
        <v>solar</v>
      </c>
      <c r="L12407" t="b">
        <f>IF(AND($P$6=FALSE,OR(C12407="Commercial NAICS Cogen",C12407="Industrial NAICS Cogen",C12407="NAICS-22 Cogen")),FALSE,IF(AND($P$7=FALSE,OR(C12407="Commercial NAICS Cogen",C12407="Commercial NAICS Non-Cogen",C12407="industrial NAICS Cogen", C12407="industrial NAICS non-cogen")),FALSE,TRUE))</f>
        <v>1</v>
      </c>
      <c r="M12407">
        <f t="shared" si="580"/>
        <v>0.63229265216020181</v>
      </c>
      <c r="N12407">
        <f t="shared" si="581"/>
        <v>1</v>
      </c>
    </row>
    <row r="12408" spans="1:14" x14ac:dyDescent="0.2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s="32">
        <f t="shared" si="579"/>
        <v>8902002.1074815597</v>
      </c>
      <c r="J12408" t="str">
        <f>IF(K12408="natural gas",VLOOKUP(D12408,'Cross-Page Data'!$I$4:$J$13,2,FALSE),IF(K12408="solar",VLOOKUP('Form 923'!D12408,'Cross-Page Data'!$I$14:$J$117,2,FALSE),K12408))</f>
        <v>solar pv</v>
      </c>
      <c r="K12408" t="str">
        <f>VLOOKUP(E12408,'Cross-Page Data'!$D$4:$F$48,3,FALSE)</f>
        <v>solar</v>
      </c>
      <c r="L12408" t="b">
        <f>IF(AND($P$6=FALSE,OR(C12408="Commercial NAICS Cogen",C12408="Industrial NAICS Cogen",C12408="NAICS-22 Cogen")),FALSE,IF(AND($P$7=FALSE,OR(C12408="Commercial NAICS Cogen",C12408="Commercial NAICS Non-Cogen",C12408="industrial NAICS Cogen", C12408="industrial NAICS non-cogen")),FALSE,TRUE))</f>
        <v>1</v>
      </c>
      <c r="M12408">
        <f t="shared" si="580"/>
        <v>0.47619047619047616</v>
      </c>
      <c r="N12408">
        <f t="shared" si="581"/>
        <v>1</v>
      </c>
    </row>
    <row r="12409" spans="1:14" x14ac:dyDescent="0.2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s="32">
        <f t="shared" si="579"/>
        <v>8902388.7201409973</v>
      </c>
      <c r="J12409" t="str">
        <f>IF(K12409="natural gas",VLOOKUP(D12409,'Cross-Page Data'!$I$4:$J$13,2,FALSE),IF(K12409="solar",VLOOKUP('Form 923'!D12409,'Cross-Page Data'!$I$14:$J$117,2,FALSE),K12409))</f>
        <v>solar pv</v>
      </c>
      <c r="K12409" t="str">
        <f>VLOOKUP(E12409,'Cross-Page Data'!$D$4:$F$48,3,FALSE)</f>
        <v>solar</v>
      </c>
      <c r="L12409" t="b">
        <f>IF(AND($P$6=FALSE,OR(C12409="Commercial NAICS Cogen",C12409="Industrial NAICS Cogen",C12409="NAICS-22 Cogen")),FALSE,IF(AND($P$7=FALSE,OR(C12409="Commercial NAICS Cogen",C12409="Commercial NAICS Non-Cogen",C12409="industrial NAICS Cogen", C12409="industrial NAICS non-cogen")),FALSE,TRUE))</f>
        <v>1</v>
      </c>
      <c r="M12409">
        <f t="shared" si="580"/>
        <v>0.10249132765689058</v>
      </c>
      <c r="N12409">
        <f t="shared" si="581"/>
        <v>1</v>
      </c>
    </row>
    <row r="12410" spans="1:14" x14ac:dyDescent="0.2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s="32">
        <f t="shared" si="579"/>
        <v>8901999.7163522914</v>
      </c>
      <c r="J12410" t="str">
        <f>IF(K12410="natural gas",VLOOKUP(D12410,'Cross-Page Data'!$I$4:$J$13,2,FALSE),IF(K12410="solar",VLOOKUP('Form 923'!D12410,'Cross-Page Data'!$I$14:$J$117,2,FALSE),K12410))</f>
        <v>solar pv</v>
      </c>
      <c r="K12410" t="str">
        <f>VLOOKUP(E12410,'Cross-Page Data'!$D$4:$F$48,3,FALSE)</f>
        <v>solar</v>
      </c>
      <c r="L12410" t="b">
        <f>IF(AND($P$6=FALSE,OR(C12410="Commercial NAICS Cogen",C12410="Industrial NAICS Cogen",C12410="NAICS-22 Cogen")),FALSE,IF(AND($P$7=FALSE,OR(C12410="Commercial NAICS Cogen",C12410="Commercial NAICS Non-Cogen",C12410="industrial NAICS Cogen", C12410="industrial NAICS non-cogen")),FALSE,TRUE))</f>
        <v>1</v>
      </c>
      <c r="M12410">
        <f t="shared" si="580"/>
        <v>0.49858088930936612</v>
      </c>
      <c r="N12410">
        <f t="shared" si="581"/>
        <v>1</v>
      </c>
    </row>
    <row r="12411" spans="1:14" x14ac:dyDescent="0.2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s="32">
        <f t="shared" si="579"/>
        <v>8902014.7666124385</v>
      </c>
      <c r="J12411" t="str">
        <f>IF(K12411="natural gas",VLOOKUP(D12411,'Cross-Page Data'!$I$4:$J$13,2,FALSE),IF(K12411="solar",VLOOKUP('Form 923'!D12411,'Cross-Page Data'!$I$14:$J$117,2,FALSE),K12411))</f>
        <v>solar pv</v>
      </c>
      <c r="K12411" t="str">
        <f>VLOOKUP(E12411,'Cross-Page Data'!$D$4:$F$48,3,FALSE)</f>
        <v>solar</v>
      </c>
      <c r="L12411" t="b">
        <f>IF(AND($P$6=FALSE,OR(C12411="Commercial NAICS Cogen",C12411="Industrial NAICS Cogen",C12411="NAICS-22 Cogen")),FALSE,IF(AND($P$7=FALSE,OR(C12411="Commercial NAICS Cogen",C12411="Commercial NAICS Non-Cogen",C12411="industrial NAICS Cogen", C12411="industrial NAICS non-cogen")),FALSE,TRUE))</f>
        <v>1</v>
      </c>
      <c r="M12411">
        <f t="shared" si="580"/>
        <v>0.4184799747713655</v>
      </c>
      <c r="N12411">
        <f t="shared" si="581"/>
        <v>1</v>
      </c>
    </row>
    <row r="12412" spans="1:14" x14ac:dyDescent="0.2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s="32">
        <f t="shared" si="579"/>
        <v>8902290.5654332843</v>
      </c>
      <c r="J12412" t="str">
        <f>IF(K12412="natural gas",VLOOKUP(D12412,'Cross-Page Data'!$I$4:$J$13,2,FALSE),IF(K12412="solar",VLOOKUP('Form 923'!D12412,'Cross-Page Data'!$I$14:$J$117,2,FALSE),K12412))</f>
        <v>solar pv</v>
      </c>
      <c r="K12412" t="str">
        <f>VLOOKUP(E12412,'Cross-Page Data'!$D$4:$F$48,3,FALSE)</f>
        <v>solar</v>
      </c>
      <c r="L12412" t="b">
        <f>IF(AND($P$6=FALSE,OR(C12412="Commercial NAICS Cogen",C12412="Industrial NAICS Cogen",C12412="NAICS-22 Cogen")),FALSE,IF(AND($P$7=FALSE,OR(C12412="Commercial NAICS Cogen",C12412="Commercial NAICS Non-Cogen",C12412="industrial NAICS Cogen", C12412="industrial NAICS non-cogen")),FALSE,TRUE))</f>
        <v>1</v>
      </c>
      <c r="M12412">
        <f t="shared" si="580"/>
        <v>0.13024282560706402</v>
      </c>
      <c r="N12412">
        <f t="shared" si="581"/>
        <v>1</v>
      </c>
    </row>
    <row r="12413" spans="1:14" x14ac:dyDescent="0.2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s="32">
        <f t="shared" si="579"/>
        <v>8902159.2442645058</v>
      </c>
      <c r="J12413" t="str">
        <f>IF(K12413="natural gas",VLOOKUP(D12413,'Cross-Page Data'!$I$4:$J$13,2,FALSE),IF(K12413="solar",VLOOKUP('Form 923'!D12413,'Cross-Page Data'!$I$14:$J$117,2,FALSE),K12413))</f>
        <v>solar pv</v>
      </c>
      <c r="K12413" t="str">
        <f>VLOOKUP(E12413,'Cross-Page Data'!$D$4:$F$48,3,FALSE)</f>
        <v>solar</v>
      </c>
      <c r="L12413" t="b">
        <f>IF(AND($P$6=FALSE,OR(C12413="Commercial NAICS Cogen",C12413="Industrial NAICS Cogen",C12413="NAICS-22 Cogen")),FALSE,IF(AND($P$7=FALSE,OR(C12413="Commercial NAICS Cogen",C12413="Commercial NAICS Non-Cogen",C12413="industrial NAICS Cogen", C12413="industrial NAICS non-cogen")),FALSE,TRUE))</f>
        <v>1</v>
      </c>
      <c r="M12413">
        <f t="shared" si="580"/>
        <v>0.206559444970041</v>
      </c>
      <c r="N12413">
        <f t="shared" si="581"/>
        <v>1</v>
      </c>
    </row>
    <row r="12414" spans="1:14" x14ac:dyDescent="0.2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s="32">
        <f t="shared" si="579"/>
        <v>8901988.0553055704</v>
      </c>
      <c r="J12414" t="str">
        <f>IF(K12414="natural gas",VLOOKUP(D12414,'Cross-Page Data'!$I$4:$J$13,2,FALSE),IF(K12414="solar",VLOOKUP('Form 923'!D12414,'Cross-Page Data'!$I$14:$J$117,2,FALSE),K12414))</f>
        <v>solar pv</v>
      </c>
      <c r="K12414" t="str">
        <f>VLOOKUP(E12414,'Cross-Page Data'!$D$4:$F$48,3,FALSE)</f>
        <v>solar</v>
      </c>
      <c r="L12414" t="b">
        <f>IF(AND($P$6=FALSE,OR(C12414="Commercial NAICS Cogen",C12414="Industrial NAICS Cogen",C12414="NAICS-22 Cogen")),FALSE,IF(AND($P$7=FALSE,OR(C12414="Commercial NAICS Cogen",C12414="Commercial NAICS Non-Cogen",C12414="industrial NAICS Cogen", C12414="industrial NAICS non-cogen")),FALSE,TRUE))</f>
        <v>1</v>
      </c>
      <c r="M12414">
        <f t="shared" si="580"/>
        <v>0.55849889624724058</v>
      </c>
      <c r="N12414">
        <f t="shared" si="581"/>
        <v>1</v>
      </c>
    </row>
    <row r="12415" spans="1:14" x14ac:dyDescent="0.2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s="32">
        <f t="shared" si="579"/>
        <v>0</v>
      </c>
      <c r="J12415" t="str">
        <f>IF(K12415="natural gas",VLOOKUP(D12415,'Cross-Page Data'!$I$4:$J$13,2,FALSE),IF(K12415="solar",VLOOKUP('Form 923'!D12415,'Cross-Page Data'!$I$14:$J$117,2,FALSE),K12415))</f>
        <v>other</v>
      </c>
      <c r="K12415" t="str">
        <f>VLOOKUP(E12415,'Cross-Page Data'!$D$4:$F$48,3,FALSE)</f>
        <v>other</v>
      </c>
      <c r="L12415" t="b">
        <f>IF(AND($P$6=FALSE,OR(C12415="Commercial NAICS Cogen",C12415="Industrial NAICS Cogen",C12415="NAICS-22 Cogen")),FALSE,IF(AND($P$7=FALSE,OR(C12415="Commercial NAICS Cogen",C12415="Commercial NAICS Non-Cogen",C12415="industrial NAICS Cogen", C12415="industrial NAICS non-cogen")),FALSE,TRUE))</f>
        <v>1</v>
      </c>
      <c r="M12415">
        <f t="shared" si="580"/>
        <v>0.47889610389610388</v>
      </c>
      <c r="N12415">
        <f t="shared" si="581"/>
        <v>1</v>
      </c>
    </row>
    <row r="12416" spans="1:14" x14ac:dyDescent="0.2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s="32">
        <f t="shared" si="579"/>
        <v>8901788.2486517169</v>
      </c>
      <c r="J12416" t="str">
        <f>IF(K12416="natural gas",VLOOKUP(D12416,'Cross-Page Data'!$I$4:$J$13,2,FALSE),IF(K12416="solar",VLOOKUP('Form 923'!D12416,'Cross-Page Data'!$I$14:$J$117,2,FALSE),K12416))</f>
        <v>solar pv</v>
      </c>
      <c r="K12416" t="str">
        <f>VLOOKUP(E12416,'Cross-Page Data'!$D$4:$F$48,3,FALSE)</f>
        <v>solar</v>
      </c>
      <c r="L12416" t="b">
        <f>IF(AND($P$6=FALSE,OR(C12416="Commercial NAICS Cogen",C12416="Industrial NAICS Cogen",C12416="NAICS-22 Cogen")),FALSE,IF(AND($P$7=FALSE,OR(C12416="Commercial NAICS Cogen",C12416="Commercial NAICS Non-Cogen",C12416="industrial NAICS Cogen", C12416="industrial NAICS non-cogen")),FALSE,TRUE))</f>
        <v>1</v>
      </c>
      <c r="M12416">
        <f t="shared" si="580"/>
        <v>0.80763166193629765</v>
      </c>
      <c r="N12416">
        <f t="shared" si="581"/>
        <v>1</v>
      </c>
    </row>
    <row r="12417" spans="1:14" x14ac:dyDescent="0.2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s="32">
        <f t="shared" si="579"/>
        <v>8901968.2298588697</v>
      </c>
      <c r="J12417" t="str">
        <f>IF(K12417="natural gas",VLOOKUP(D12417,'Cross-Page Data'!$I$4:$J$13,2,FALSE),IF(K12417="solar",VLOOKUP('Form 923'!D12417,'Cross-Page Data'!$I$14:$J$117,2,FALSE),K12417))</f>
        <v>solar pv</v>
      </c>
      <c r="K12417" t="str">
        <f>VLOOKUP(E12417,'Cross-Page Data'!$D$4:$F$48,3,FALSE)</f>
        <v>solar</v>
      </c>
      <c r="L12417" t="b">
        <f>IF(AND($P$6=FALSE,OR(C12417="Commercial NAICS Cogen",C12417="Industrial NAICS Cogen",C12417="NAICS-22 Cogen")),FALSE,IF(AND($P$7=FALSE,OR(C12417="Commercial NAICS Cogen",C12417="Commercial NAICS Non-Cogen",C12417="industrial NAICS Cogen", C12417="industrial NAICS non-cogen")),FALSE,TRUE))</f>
        <v>1</v>
      </c>
      <c r="M12417">
        <f t="shared" si="580"/>
        <v>0.61368653421633557</v>
      </c>
      <c r="N12417">
        <f t="shared" si="581"/>
        <v>1</v>
      </c>
    </row>
    <row r="12418" spans="1:14" x14ac:dyDescent="0.2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s="32">
        <f t="shared" si="579"/>
        <v>8901885.4436600842</v>
      </c>
      <c r="J12418" t="str">
        <f>IF(K12418="natural gas",VLOOKUP(D12418,'Cross-Page Data'!$I$4:$J$13,2,FALSE),IF(K12418="solar",VLOOKUP('Form 923'!D12418,'Cross-Page Data'!$I$14:$J$117,2,FALSE),K12418))</f>
        <v>solar pv</v>
      </c>
      <c r="K12418" t="str">
        <f>VLOOKUP(E12418,'Cross-Page Data'!$D$4:$F$48,3,FALSE)</f>
        <v>solar</v>
      </c>
      <c r="L12418" t="b">
        <f>IF(AND($P$6=FALSE,OR(C12418="Commercial NAICS Cogen",C12418="Industrial NAICS Cogen",C12418="NAICS-22 Cogen")),FALSE,IF(AND($P$7=FALSE,OR(C12418="Commercial NAICS Cogen",C12418="Commercial NAICS Non-Cogen",C12418="industrial NAICS Cogen", C12418="industrial NAICS non-cogen")),FALSE,TRUE))</f>
        <v>1</v>
      </c>
      <c r="M12418">
        <f t="shared" si="580"/>
        <v>0.72784610532954908</v>
      </c>
      <c r="N12418">
        <f t="shared" si="581"/>
        <v>1</v>
      </c>
    </row>
    <row r="12419" spans="1:14" x14ac:dyDescent="0.2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s="32">
        <f t="shared" si="579"/>
        <v>8902236.0894435775</v>
      </c>
      <c r="J12419" t="str">
        <f>IF(K12419="natural gas",VLOOKUP(D12419,'Cross-Page Data'!$I$4:$J$13,2,FALSE),IF(K12419="solar",VLOOKUP('Form 923'!D12419,'Cross-Page Data'!$I$14:$J$117,2,FALSE),K12419))</f>
        <v>solar pv</v>
      </c>
      <c r="K12419" t="str">
        <f>VLOOKUP(E12419,'Cross-Page Data'!$D$4:$F$48,3,FALSE)</f>
        <v>solar</v>
      </c>
      <c r="L12419" t="b">
        <f>IF(AND($P$6=FALSE,OR(C12419="Commercial NAICS Cogen",C12419="Industrial NAICS Cogen",C12419="NAICS-22 Cogen")),FALSE,IF(AND($P$7=FALSE,OR(C12419="Commercial NAICS Cogen",C12419="Commercial NAICS Non-Cogen",C12419="industrial NAICS Cogen", C12419="industrial NAICS non-cogen")),FALSE,TRUE))</f>
        <v>1</v>
      </c>
      <c r="M12419">
        <f t="shared" si="580"/>
        <v>0.15421002838221382</v>
      </c>
      <c r="N12419">
        <f t="shared" si="581"/>
        <v>1</v>
      </c>
    </row>
    <row r="12420" spans="1:14" x14ac:dyDescent="0.2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s="32">
        <f t="shared" si="579"/>
        <v>8902196.8101113457</v>
      </c>
      <c r="J12420" t="str">
        <f>IF(K12420="natural gas",VLOOKUP(D12420,'Cross-Page Data'!$I$4:$J$13,2,FALSE),IF(K12420="solar",VLOOKUP('Form 923'!D12420,'Cross-Page Data'!$I$14:$J$117,2,FALSE),K12420))</f>
        <v>solar pv</v>
      </c>
      <c r="K12420" t="str">
        <f>VLOOKUP(E12420,'Cross-Page Data'!$D$4:$F$48,3,FALSE)</f>
        <v>solar</v>
      </c>
      <c r="L12420" t="b">
        <f>IF(AND($P$6=FALSE,OR(C12420="Commercial NAICS Cogen",C12420="Industrial NAICS Cogen",C12420="NAICS-22 Cogen")),FALSE,IF(AND($P$7=FALSE,OR(C12420="Commercial NAICS Cogen",C12420="Commercial NAICS Non-Cogen",C12420="industrial NAICS Cogen", C12420="industrial NAICS non-cogen")),FALSE,TRUE))</f>
        <v>1</v>
      </c>
      <c r="M12420">
        <f t="shared" si="580"/>
        <v>0.17565436770734785</v>
      </c>
      <c r="N12420">
        <f t="shared" si="581"/>
        <v>1</v>
      </c>
    </row>
    <row r="12421" spans="1:14" x14ac:dyDescent="0.2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s="32">
        <f t="shared" si="579"/>
        <v>8902154.0708287694</v>
      </c>
      <c r="J12421" t="str">
        <f>IF(K12421="natural gas",VLOOKUP(D12421,'Cross-Page Data'!$I$4:$J$13,2,FALSE),IF(K12421="solar",VLOOKUP('Form 923'!D12421,'Cross-Page Data'!$I$14:$J$117,2,FALSE),K12421))</f>
        <v>solar pv</v>
      </c>
      <c r="K12421" t="str">
        <f>VLOOKUP(E12421,'Cross-Page Data'!$D$4:$F$48,3,FALSE)</f>
        <v>solar</v>
      </c>
      <c r="L12421" t="b">
        <f>IF(AND($P$6=FALSE,OR(C12421="Commercial NAICS Cogen",C12421="Industrial NAICS Cogen",C12421="NAICS-22 Cogen")),FALSE,IF(AND($P$7=FALSE,OR(C12421="Commercial NAICS Cogen",C12421="Commercial NAICS Non-Cogen",C12421="industrial NAICS Cogen", C12421="industrial NAICS non-cogen")),FALSE,TRUE))</f>
        <v>1</v>
      </c>
      <c r="M12421">
        <f t="shared" si="580"/>
        <v>0.21128981393882057</v>
      </c>
      <c r="N12421">
        <f t="shared" si="581"/>
        <v>1</v>
      </c>
    </row>
    <row r="12422" spans="1:14" x14ac:dyDescent="0.2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s="32">
        <f t="shared" si="579"/>
        <v>8901867.4478213098</v>
      </c>
      <c r="J12422" t="str">
        <f>IF(K12422="natural gas",VLOOKUP(D12422,'Cross-Page Data'!$I$4:$J$13,2,FALSE),IF(K12422="solar",VLOOKUP('Form 923'!D12422,'Cross-Page Data'!$I$14:$J$117,2,FALSE),K12422))</f>
        <v>solar pv</v>
      </c>
      <c r="K12422" t="str">
        <f>VLOOKUP(E12422,'Cross-Page Data'!$D$4:$F$48,3,FALSE)</f>
        <v>solar</v>
      </c>
      <c r="L12422" t="b">
        <f>IF(AND($P$6=FALSE,OR(C12422="Commercial NAICS Cogen",C12422="Industrial NAICS Cogen",C12422="NAICS-22 Cogen")),FALSE,IF(AND($P$7=FALSE,OR(C12422="Commercial NAICS Cogen",C12422="Commercial NAICS Non-Cogen",C12422="industrial NAICS Cogen", C12422="industrial NAICS non-cogen")),FALSE,TRUE))</f>
        <v>1</v>
      </c>
      <c r="M12422">
        <f t="shared" si="580"/>
        <v>0.74582150741091136</v>
      </c>
      <c r="N12422">
        <f t="shared" si="581"/>
        <v>1</v>
      </c>
    </row>
    <row r="12423" spans="1:14" x14ac:dyDescent="0.2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s="32">
        <f t="shared" ref="I12423:I12486" si="582">IFERROR(F12423/G12423*10^6,"")</f>
        <v>0</v>
      </c>
      <c r="J12423" t="str">
        <f>IF(K12423="natural gas",VLOOKUP(D12423,'Cross-Page Data'!$I$4:$J$13,2,FALSE),IF(K12423="solar",VLOOKUP('Form 923'!D12423,'Cross-Page Data'!$I$14:$J$117,2,FALSE),K12423))</f>
        <v>other</v>
      </c>
      <c r="K12423" t="str">
        <f>VLOOKUP(E12423,'Cross-Page Data'!$D$4:$F$48,3,FALSE)</f>
        <v>other</v>
      </c>
      <c r="L12423" t="b">
        <f>IF(AND($P$6=FALSE,OR(C12423="Commercial NAICS Cogen",C12423="Industrial NAICS Cogen",C12423="NAICS-22 Cogen")),FALSE,IF(AND($P$7=FALSE,OR(C12423="Commercial NAICS Cogen",C12423="Commercial NAICS Non-Cogen",C12423="industrial NAICS Cogen", C12423="industrial NAICS non-cogen")),FALSE,TRUE))</f>
        <v>1</v>
      </c>
      <c r="M12423">
        <f t="shared" ref="M12423:M12486" si="583">(COUNTIFS($J$6:$J$14148,J12423,$I$6:$I$14148,"&gt;"&amp;I12423)+1)/COUNTIFS($J$6:$J$14148,J12423)</f>
        <v>0.47889610389610388</v>
      </c>
      <c r="N12423">
        <f t="shared" ref="N12423:N12486" si="584">IF(OR(M12423&gt;0.95,M12423&lt;0.05),0,1)</f>
        <v>1</v>
      </c>
    </row>
    <row r="12424" spans="1:14" x14ac:dyDescent="0.2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s="32">
        <f t="shared" si="582"/>
        <v>8902283.1050228328</v>
      </c>
      <c r="J12424" t="str">
        <f>IF(K12424="natural gas",VLOOKUP(D12424,'Cross-Page Data'!$I$4:$J$13,2,FALSE),IF(K12424="solar",VLOOKUP('Form 923'!D12424,'Cross-Page Data'!$I$14:$J$117,2,FALSE),K12424))</f>
        <v>solar pv</v>
      </c>
      <c r="K12424" t="str">
        <f>VLOOKUP(E12424,'Cross-Page Data'!$D$4:$F$48,3,FALSE)</f>
        <v>solar</v>
      </c>
      <c r="L12424" t="b">
        <f>IF(AND($P$6=FALSE,OR(C12424="Commercial NAICS Cogen",C12424="Industrial NAICS Cogen",C12424="NAICS-22 Cogen")),FALSE,IF(AND($P$7=FALSE,OR(C12424="Commercial NAICS Cogen",C12424="Commercial NAICS Non-Cogen",C12424="industrial NAICS Cogen", C12424="industrial NAICS non-cogen")),FALSE,TRUE))</f>
        <v>1</v>
      </c>
      <c r="M12424">
        <f t="shared" si="583"/>
        <v>0.13339640491958374</v>
      </c>
      <c r="N12424">
        <f t="shared" si="584"/>
        <v>1</v>
      </c>
    </row>
    <row r="12425" spans="1:14" x14ac:dyDescent="0.2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s="32">
        <f t="shared" si="582"/>
        <v>8902286.9022869039</v>
      </c>
      <c r="J12425" t="str">
        <f>IF(K12425="natural gas",VLOOKUP(D12425,'Cross-Page Data'!$I$4:$J$13,2,FALSE),IF(K12425="solar",VLOOKUP('Form 923'!D12425,'Cross-Page Data'!$I$14:$J$117,2,FALSE),K12425))</f>
        <v>solar pv</v>
      </c>
      <c r="K12425" t="str">
        <f>VLOOKUP(E12425,'Cross-Page Data'!$D$4:$F$48,3,FALSE)</f>
        <v>solar</v>
      </c>
      <c r="L12425" t="b">
        <f>IF(AND($P$6=FALSE,OR(C12425="Commercial NAICS Cogen",C12425="Industrial NAICS Cogen",C12425="NAICS-22 Cogen")),FALSE,IF(AND($P$7=FALSE,OR(C12425="Commercial NAICS Cogen",C12425="Commercial NAICS Non-Cogen",C12425="industrial NAICS Cogen", C12425="industrial NAICS non-cogen")),FALSE,TRUE))</f>
        <v>1</v>
      </c>
      <c r="M12425">
        <f t="shared" si="583"/>
        <v>0.13213497319457584</v>
      </c>
      <c r="N12425">
        <f t="shared" si="584"/>
        <v>1</v>
      </c>
    </row>
    <row r="12426" spans="1:14" x14ac:dyDescent="0.2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s="32">
        <f t="shared" si="582"/>
        <v>8902105.4525823276</v>
      </c>
      <c r="J12426" t="str">
        <f>IF(K12426="natural gas",VLOOKUP(D12426,'Cross-Page Data'!$I$4:$J$13,2,FALSE),IF(K12426="solar",VLOOKUP('Form 923'!D12426,'Cross-Page Data'!$I$14:$J$117,2,FALSE),K12426))</f>
        <v>wind</v>
      </c>
      <c r="K12426" t="str">
        <f>VLOOKUP(E12426,'Cross-Page Data'!$D$4:$F$48,3,FALSE)</f>
        <v>wind</v>
      </c>
      <c r="L12426" t="b">
        <f>IF(AND($P$6=FALSE,OR(C12426="Commercial NAICS Cogen",C12426="Industrial NAICS Cogen",C12426="NAICS-22 Cogen")),FALSE,IF(AND($P$7=FALSE,OR(C12426="Commercial NAICS Cogen",C12426="Commercial NAICS Non-Cogen",C12426="industrial NAICS Cogen", C12426="industrial NAICS non-cogen")),FALSE,TRUE))</f>
        <v>1</v>
      </c>
      <c r="M12426">
        <f t="shared" si="583"/>
        <v>6.7366579177602803E-2</v>
      </c>
      <c r="N12426">
        <f t="shared" si="584"/>
        <v>1</v>
      </c>
    </row>
    <row r="12427" spans="1:14" x14ac:dyDescent="0.2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s="32">
        <f t="shared" si="582"/>
        <v>8902293.3588150982</v>
      </c>
      <c r="J12427" t="str">
        <f>IF(K12427="natural gas",VLOOKUP(D12427,'Cross-Page Data'!$I$4:$J$13,2,FALSE),IF(K12427="solar",VLOOKUP('Form 923'!D12427,'Cross-Page Data'!$I$14:$J$117,2,FALSE),K12427))</f>
        <v>wind</v>
      </c>
      <c r="K12427" t="str">
        <f>VLOOKUP(E12427,'Cross-Page Data'!$D$4:$F$48,3,FALSE)</f>
        <v>wind</v>
      </c>
      <c r="L12427" t="b">
        <f>IF(AND($P$6=FALSE,OR(C12427="Commercial NAICS Cogen",C12427="Industrial NAICS Cogen",C12427="NAICS-22 Cogen")),FALSE,IF(AND($P$7=FALSE,OR(C12427="Commercial NAICS Cogen",C12427="Commercial NAICS Non-Cogen",C12427="industrial NAICS Cogen", C12427="industrial NAICS non-cogen")),FALSE,TRUE))</f>
        <v>1</v>
      </c>
      <c r="M12427">
        <f t="shared" si="583"/>
        <v>2.3622047244094488E-2</v>
      </c>
      <c r="N12427">
        <f t="shared" si="584"/>
        <v>0</v>
      </c>
    </row>
    <row r="12428" spans="1:14" x14ac:dyDescent="0.2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s="32">
        <f t="shared" si="582"/>
        <v>8902269.3997071739</v>
      </c>
      <c r="J12428" t="str">
        <f>IF(K12428="natural gas",VLOOKUP(D12428,'Cross-Page Data'!$I$4:$J$13,2,FALSE),IF(K12428="solar",VLOOKUP('Form 923'!D12428,'Cross-Page Data'!$I$14:$J$117,2,FALSE),K12428))</f>
        <v>wind</v>
      </c>
      <c r="K12428" t="str">
        <f>VLOOKUP(E12428,'Cross-Page Data'!$D$4:$F$48,3,FALSE)</f>
        <v>wind</v>
      </c>
      <c r="L12428" t="b">
        <f>IF(AND($P$6=FALSE,OR(C12428="Commercial NAICS Cogen",C12428="Industrial NAICS Cogen",C12428="NAICS-22 Cogen")),FALSE,IF(AND($P$7=FALSE,OR(C12428="Commercial NAICS Cogen",C12428="Commercial NAICS Non-Cogen",C12428="industrial NAICS Cogen", C12428="industrial NAICS non-cogen")),FALSE,TRUE))</f>
        <v>1</v>
      </c>
      <c r="M12428">
        <f t="shared" si="583"/>
        <v>2.5371828521434821E-2</v>
      </c>
      <c r="N12428">
        <f t="shared" si="584"/>
        <v>0</v>
      </c>
    </row>
    <row r="12429" spans="1:14" x14ac:dyDescent="0.2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s="32">
        <f t="shared" si="582"/>
        <v>8902026.8983121887</v>
      </c>
      <c r="J12429" t="str">
        <f>IF(K12429="natural gas",VLOOKUP(D12429,'Cross-Page Data'!$I$4:$J$13,2,FALSE),IF(K12429="solar",VLOOKUP('Form 923'!D12429,'Cross-Page Data'!$I$14:$J$117,2,FALSE),K12429))</f>
        <v>solar pv</v>
      </c>
      <c r="K12429" t="str">
        <f>VLOOKUP(E12429,'Cross-Page Data'!$D$4:$F$48,3,FALSE)</f>
        <v>solar</v>
      </c>
      <c r="L12429" t="b">
        <f>IF(AND($P$6=FALSE,OR(C12429="Commercial NAICS Cogen",C12429="Industrial NAICS Cogen",C12429="NAICS-22 Cogen")),FALSE,IF(AND($P$7=FALSE,OR(C12429="Commercial NAICS Cogen",C12429="Commercial NAICS Non-Cogen",C12429="industrial NAICS Cogen", C12429="industrial NAICS non-cogen")),FALSE,TRUE))</f>
        <v>1</v>
      </c>
      <c r="M12429">
        <f t="shared" si="583"/>
        <v>0.38631346578366443</v>
      </c>
      <c r="N12429">
        <f t="shared" si="584"/>
        <v>1</v>
      </c>
    </row>
    <row r="12430" spans="1:14" x14ac:dyDescent="0.2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s="32">
        <f t="shared" si="582"/>
        <v>8901932.7129563335</v>
      </c>
      <c r="J12430" t="str">
        <f>IF(K12430="natural gas",VLOOKUP(D12430,'Cross-Page Data'!$I$4:$J$13,2,FALSE),IF(K12430="solar",VLOOKUP('Form 923'!D12430,'Cross-Page Data'!$I$14:$J$117,2,FALSE),K12430))</f>
        <v>solar pv</v>
      </c>
      <c r="K12430" t="str">
        <f>VLOOKUP(E12430,'Cross-Page Data'!$D$4:$F$48,3,FALSE)</f>
        <v>solar</v>
      </c>
      <c r="L12430" t="b">
        <f>IF(AND($P$6=FALSE,OR(C12430="Commercial NAICS Cogen",C12430="Industrial NAICS Cogen",C12430="NAICS-22 Cogen")),FALSE,IF(AND($P$7=FALSE,OR(C12430="Commercial NAICS Cogen",C12430="Commercial NAICS Non-Cogen",C12430="industrial NAICS Cogen", C12430="industrial NAICS non-cogen")),FALSE,TRUE))</f>
        <v>1</v>
      </c>
      <c r="M12430">
        <f t="shared" si="583"/>
        <v>0.6695048880479344</v>
      </c>
      <c r="N12430">
        <f t="shared" si="584"/>
        <v>1</v>
      </c>
    </row>
    <row r="12431" spans="1:14" x14ac:dyDescent="0.2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s="32">
        <f t="shared" si="582"/>
        <v>8901907.017325189</v>
      </c>
      <c r="J12431" t="str">
        <f>IF(K12431="natural gas",VLOOKUP(D12431,'Cross-Page Data'!$I$4:$J$13,2,FALSE),IF(K12431="solar",VLOOKUP('Form 923'!D12431,'Cross-Page Data'!$I$14:$J$117,2,FALSE),K12431))</f>
        <v>solar pv</v>
      </c>
      <c r="K12431" t="str">
        <f>VLOOKUP(E12431,'Cross-Page Data'!$D$4:$F$48,3,FALSE)</f>
        <v>solar</v>
      </c>
      <c r="L12431" t="b">
        <f>IF(AND($P$6=FALSE,OR(C12431="Commercial NAICS Cogen",C12431="Industrial NAICS Cogen",C12431="NAICS-22 Cogen")),FALSE,IF(AND($P$7=FALSE,OR(C12431="Commercial NAICS Cogen",C12431="Commercial NAICS Non-Cogen",C12431="industrial NAICS Cogen", C12431="industrial NAICS non-cogen")),FALSE,TRUE))</f>
        <v>1</v>
      </c>
      <c r="M12431">
        <f t="shared" si="583"/>
        <v>0.70230211289813937</v>
      </c>
      <c r="N12431">
        <f t="shared" si="584"/>
        <v>1</v>
      </c>
    </row>
    <row r="12432" spans="1:14" x14ac:dyDescent="0.2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s="32">
        <f t="shared" si="582"/>
        <v>8902255.6390977446</v>
      </c>
      <c r="J12432" t="str">
        <f>IF(K12432="natural gas",VLOOKUP(D12432,'Cross-Page Data'!$I$4:$J$13,2,FALSE),IF(K12432="solar",VLOOKUP('Form 923'!D12432,'Cross-Page Data'!$I$14:$J$117,2,FALSE),K12432))</f>
        <v>solar pv</v>
      </c>
      <c r="K12432" t="str">
        <f>VLOOKUP(E12432,'Cross-Page Data'!$D$4:$F$48,3,FALSE)</f>
        <v>solar</v>
      </c>
      <c r="L12432" t="b">
        <f>IF(AND($P$6=FALSE,OR(C12432="Commercial NAICS Cogen",C12432="Industrial NAICS Cogen",C12432="NAICS-22 Cogen")),FALSE,IF(AND($P$7=FALSE,OR(C12432="Commercial NAICS Cogen",C12432="Commercial NAICS Non-Cogen",C12432="industrial NAICS Cogen", C12432="industrial NAICS non-cogen")),FALSE,TRUE))</f>
        <v>1</v>
      </c>
      <c r="M12432">
        <f t="shared" si="583"/>
        <v>0.14317250078839483</v>
      </c>
      <c r="N12432">
        <f t="shared" si="584"/>
        <v>1</v>
      </c>
    </row>
    <row r="12433" spans="1:14" x14ac:dyDescent="0.2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s="32">
        <f t="shared" si="582"/>
        <v>8901818.679064678</v>
      </c>
      <c r="J12433" t="str">
        <f>IF(K12433="natural gas",VLOOKUP(D12433,'Cross-Page Data'!$I$4:$J$13,2,FALSE),IF(K12433="solar",VLOOKUP('Form 923'!D12433,'Cross-Page Data'!$I$14:$J$117,2,FALSE),K12433))</f>
        <v>solar pv</v>
      </c>
      <c r="K12433" t="str">
        <f>VLOOKUP(E12433,'Cross-Page Data'!$D$4:$F$48,3,FALSE)</f>
        <v>solar</v>
      </c>
      <c r="L12433" t="b">
        <f>IF(AND($P$6=FALSE,OR(C12433="Commercial NAICS Cogen",C12433="Industrial NAICS Cogen",C12433="NAICS-22 Cogen")),FALSE,IF(AND($P$7=FALSE,OR(C12433="Commercial NAICS Cogen",C12433="Commercial NAICS Non-Cogen",C12433="industrial NAICS Cogen", C12433="industrial NAICS non-cogen")),FALSE,TRUE))</f>
        <v>1</v>
      </c>
      <c r="M12433">
        <f t="shared" si="583"/>
        <v>0.78839482812992745</v>
      </c>
      <c r="N12433">
        <f t="shared" si="584"/>
        <v>1</v>
      </c>
    </row>
    <row r="12434" spans="1:14" x14ac:dyDescent="0.2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s="32">
        <f t="shared" si="582"/>
        <v>8902203.1166039761</v>
      </c>
      <c r="J12434" t="str">
        <f>IF(K12434="natural gas",VLOOKUP(D12434,'Cross-Page Data'!$I$4:$J$13,2,FALSE),IF(K12434="solar",VLOOKUP('Form 923'!D12434,'Cross-Page Data'!$I$14:$J$117,2,FALSE),K12434))</f>
        <v>solar pv</v>
      </c>
      <c r="K12434" t="str">
        <f>VLOOKUP(E12434,'Cross-Page Data'!$D$4:$F$48,3,FALSE)</f>
        <v>solar</v>
      </c>
      <c r="L12434" t="b">
        <f>IF(AND($P$6=FALSE,OR(C12434="Commercial NAICS Cogen",C12434="Industrial NAICS Cogen",C12434="NAICS-22 Cogen")),FALSE,IF(AND($P$7=FALSE,OR(C12434="Commercial NAICS Cogen",C12434="Commercial NAICS Non-Cogen",C12434="industrial NAICS Cogen", C12434="industrial NAICS non-cogen")),FALSE,TRUE))</f>
        <v>1</v>
      </c>
      <c r="M12434">
        <f t="shared" si="583"/>
        <v>0.16966256701356039</v>
      </c>
      <c r="N12434">
        <f t="shared" si="584"/>
        <v>1</v>
      </c>
    </row>
    <row r="12435" spans="1:14" x14ac:dyDescent="0.2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s="32">
        <f t="shared" si="582"/>
        <v>8902257.6720292009</v>
      </c>
      <c r="J12435" t="str">
        <f>IF(K12435="natural gas",VLOOKUP(D12435,'Cross-Page Data'!$I$4:$J$13,2,FALSE),IF(K12435="solar",VLOOKUP('Form 923'!D12435,'Cross-Page Data'!$I$14:$J$117,2,FALSE),K12435))</f>
        <v>solar pv</v>
      </c>
      <c r="K12435" t="str">
        <f>VLOOKUP(E12435,'Cross-Page Data'!$D$4:$F$48,3,FALSE)</f>
        <v>solar</v>
      </c>
      <c r="L12435" t="b">
        <f>IF(AND($P$6=FALSE,OR(C12435="Commercial NAICS Cogen",C12435="Industrial NAICS Cogen",C12435="NAICS-22 Cogen")),FALSE,IF(AND($P$7=FALSE,OR(C12435="Commercial NAICS Cogen",C12435="Commercial NAICS Non-Cogen",C12435="industrial NAICS Cogen", C12435="industrial NAICS non-cogen")),FALSE,TRUE))</f>
        <v>1</v>
      </c>
      <c r="M12435">
        <f t="shared" si="583"/>
        <v>0.14285714285714285</v>
      </c>
      <c r="N12435">
        <f t="shared" si="584"/>
        <v>1</v>
      </c>
    </row>
    <row r="12436" spans="1:14" x14ac:dyDescent="0.2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s="32">
        <f t="shared" si="582"/>
        <v>8902019.2748967409</v>
      </c>
      <c r="J12436" t="str">
        <f>IF(K12436="natural gas",VLOOKUP(D12436,'Cross-Page Data'!$I$4:$J$13,2,FALSE),IF(K12436="solar",VLOOKUP('Form 923'!D12436,'Cross-Page Data'!$I$14:$J$117,2,FALSE),K12436))</f>
        <v>solar pv</v>
      </c>
      <c r="K12436" t="str">
        <f>VLOOKUP(E12436,'Cross-Page Data'!$D$4:$F$48,3,FALSE)</f>
        <v>solar</v>
      </c>
      <c r="L12436" t="b">
        <f>IF(AND($P$6=FALSE,OR(C12436="Commercial NAICS Cogen",C12436="Industrial NAICS Cogen",C12436="NAICS-22 Cogen")),FALSE,IF(AND($P$7=FALSE,OR(C12436="Commercial NAICS Cogen",C12436="Commercial NAICS Non-Cogen",C12436="industrial NAICS Cogen", C12436="industrial NAICS non-cogen")),FALSE,TRUE))</f>
        <v>1</v>
      </c>
      <c r="M12436">
        <f t="shared" si="583"/>
        <v>0.4030274361400189</v>
      </c>
      <c r="N12436">
        <f t="shared" si="584"/>
        <v>1</v>
      </c>
    </row>
    <row r="12437" spans="1:14" x14ac:dyDescent="0.2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s="32">
        <f t="shared" si="582"/>
        <v>8902060.9318996426</v>
      </c>
      <c r="J12437" t="str">
        <f>IF(K12437="natural gas",VLOOKUP(D12437,'Cross-Page Data'!$I$4:$J$13,2,FALSE),IF(K12437="solar",VLOOKUP('Form 923'!D12437,'Cross-Page Data'!$I$14:$J$117,2,FALSE),K12437))</f>
        <v>solar pv</v>
      </c>
      <c r="K12437" t="str">
        <f>VLOOKUP(E12437,'Cross-Page Data'!$D$4:$F$48,3,FALSE)</f>
        <v>solar</v>
      </c>
      <c r="L12437" t="b">
        <f>IF(AND($P$6=FALSE,OR(C12437="Commercial NAICS Cogen",C12437="Industrial NAICS Cogen",C12437="NAICS-22 Cogen")),FALSE,IF(AND($P$7=FALSE,OR(C12437="Commercial NAICS Cogen",C12437="Commercial NAICS Non-Cogen",C12437="industrial NAICS Cogen", C12437="industrial NAICS non-cogen")),FALSE,TRUE))</f>
        <v>1</v>
      </c>
      <c r="M12437">
        <f t="shared" si="583"/>
        <v>0.32166508987701042</v>
      </c>
      <c r="N12437">
        <f t="shared" si="584"/>
        <v>1</v>
      </c>
    </row>
    <row r="12438" spans="1:14" x14ac:dyDescent="0.2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s="32">
        <f t="shared" si="582"/>
        <v>8901958.6741282828</v>
      </c>
      <c r="J12438" t="str">
        <f>IF(K12438="natural gas",VLOOKUP(D12438,'Cross-Page Data'!$I$4:$J$13,2,FALSE),IF(K12438="solar",VLOOKUP('Form 923'!D12438,'Cross-Page Data'!$I$14:$J$117,2,FALSE),K12438))</f>
        <v>solar pv</v>
      </c>
      <c r="K12438" t="str">
        <f>VLOOKUP(E12438,'Cross-Page Data'!$D$4:$F$48,3,FALSE)</f>
        <v>solar</v>
      </c>
      <c r="L12438" t="b">
        <f>IF(AND($P$6=FALSE,OR(C12438="Commercial NAICS Cogen",C12438="Industrial NAICS Cogen",C12438="NAICS-22 Cogen")),FALSE,IF(AND($P$7=FALSE,OR(C12438="Commercial NAICS Cogen",C12438="Commercial NAICS Non-Cogen",C12438="industrial NAICS Cogen", C12438="industrial NAICS non-cogen")),FALSE,TRUE))</f>
        <v>1</v>
      </c>
      <c r="M12438">
        <f t="shared" si="583"/>
        <v>0.630085146641438</v>
      </c>
      <c r="N12438">
        <f t="shared" si="584"/>
        <v>1</v>
      </c>
    </row>
    <row r="12439" spans="1:14" x14ac:dyDescent="0.2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s="32">
        <f t="shared" si="582"/>
        <v>8902094.495859718</v>
      </c>
      <c r="J12439" t="str">
        <f>IF(K12439="natural gas",VLOOKUP(D12439,'Cross-Page Data'!$I$4:$J$13,2,FALSE),IF(K12439="solar",VLOOKUP('Form 923'!D12439,'Cross-Page Data'!$I$14:$J$117,2,FALSE),K12439))</f>
        <v>solar pv</v>
      </c>
      <c r="K12439" t="str">
        <f>VLOOKUP(E12439,'Cross-Page Data'!$D$4:$F$48,3,FALSE)</f>
        <v>solar</v>
      </c>
      <c r="L12439" t="b">
        <f>IF(AND($P$6=FALSE,OR(C12439="Commercial NAICS Cogen",C12439="Industrial NAICS Cogen",C12439="NAICS-22 Cogen")),FALSE,IF(AND($P$7=FALSE,OR(C12439="Commercial NAICS Cogen",C12439="Commercial NAICS Non-Cogen",C12439="industrial NAICS Cogen", C12439="industrial NAICS non-cogen")),FALSE,TRUE))</f>
        <v>1</v>
      </c>
      <c r="M12439">
        <f t="shared" si="583"/>
        <v>0.27656890570797854</v>
      </c>
      <c r="N12439">
        <f t="shared" si="584"/>
        <v>1</v>
      </c>
    </row>
    <row r="12440" spans="1:14" x14ac:dyDescent="0.2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s="32">
        <f t="shared" si="582"/>
        <v>8902244.8979591839</v>
      </c>
      <c r="J12440" t="str">
        <f>IF(K12440="natural gas",VLOOKUP(D12440,'Cross-Page Data'!$I$4:$J$13,2,FALSE),IF(K12440="solar",VLOOKUP('Form 923'!D12440,'Cross-Page Data'!$I$14:$J$117,2,FALSE),K12440))</f>
        <v>solar pv</v>
      </c>
      <c r="K12440" t="str">
        <f>VLOOKUP(E12440,'Cross-Page Data'!$D$4:$F$48,3,FALSE)</f>
        <v>solar</v>
      </c>
      <c r="L12440" t="b">
        <f>IF(AND($P$6=FALSE,OR(C12440="Commercial NAICS Cogen",C12440="Industrial NAICS Cogen",C12440="NAICS-22 Cogen")),FALSE,IF(AND($P$7=FALSE,OR(C12440="Commercial NAICS Cogen",C12440="Commercial NAICS Non-Cogen",C12440="industrial NAICS Cogen", C12440="industrial NAICS non-cogen")),FALSE,TRUE))</f>
        <v>1</v>
      </c>
      <c r="M12440">
        <f t="shared" si="583"/>
        <v>0.14947965941343425</v>
      </c>
      <c r="N12440">
        <f t="shared" si="584"/>
        <v>1</v>
      </c>
    </row>
    <row r="12441" spans="1:14" x14ac:dyDescent="0.2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s="32">
        <f t="shared" si="582"/>
        <v>8901935.0606756322</v>
      </c>
      <c r="J12441" t="str">
        <f>IF(K12441="natural gas",VLOOKUP(D12441,'Cross-Page Data'!$I$4:$J$13,2,FALSE),IF(K12441="solar",VLOOKUP('Form 923'!D12441,'Cross-Page Data'!$I$14:$J$117,2,FALSE),K12441))</f>
        <v>solar pv</v>
      </c>
      <c r="K12441" t="str">
        <f>VLOOKUP(E12441,'Cross-Page Data'!$D$4:$F$48,3,FALSE)</f>
        <v>solar</v>
      </c>
      <c r="L12441" t="b">
        <f>IF(AND($P$6=FALSE,OR(C12441="Commercial NAICS Cogen",C12441="Industrial NAICS Cogen",C12441="NAICS-22 Cogen")),FALSE,IF(AND($P$7=FALSE,OR(C12441="Commercial NAICS Cogen",C12441="Commercial NAICS Non-Cogen",C12441="industrial NAICS Cogen", C12441="industrial NAICS non-cogen")),FALSE,TRUE))</f>
        <v>1</v>
      </c>
      <c r="M12441">
        <f t="shared" si="583"/>
        <v>0.66729738252917059</v>
      </c>
      <c r="N12441">
        <f t="shared" si="584"/>
        <v>1</v>
      </c>
    </row>
    <row r="12442" spans="1:14" x14ac:dyDescent="0.2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s="32">
        <f t="shared" si="582"/>
        <v>8901983.1078397632</v>
      </c>
      <c r="J12442" t="str">
        <f>IF(K12442="natural gas",VLOOKUP(D12442,'Cross-Page Data'!$I$4:$J$13,2,FALSE),IF(K12442="solar",VLOOKUP('Form 923'!D12442,'Cross-Page Data'!$I$14:$J$117,2,FALSE),K12442))</f>
        <v>solar pv</v>
      </c>
      <c r="K12442" t="str">
        <f>VLOOKUP(E12442,'Cross-Page Data'!$D$4:$F$48,3,FALSE)</f>
        <v>solar</v>
      </c>
      <c r="L12442" t="b">
        <f>IF(AND($P$6=FALSE,OR(C12442="Commercial NAICS Cogen",C12442="Industrial NAICS Cogen",C12442="NAICS-22 Cogen")),FALSE,IF(AND($P$7=FALSE,OR(C12442="Commercial NAICS Cogen",C12442="Commercial NAICS Non-Cogen",C12442="industrial NAICS Cogen", C12442="industrial NAICS non-cogen")),FALSE,TRUE))</f>
        <v>1</v>
      </c>
      <c r="M12442">
        <f t="shared" si="583"/>
        <v>0.57805108798486282</v>
      </c>
      <c r="N12442">
        <f t="shared" si="584"/>
        <v>1</v>
      </c>
    </row>
    <row r="12443" spans="1:14" x14ac:dyDescent="0.2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s="32">
        <f t="shared" si="582"/>
        <v>8901955.7565444428</v>
      </c>
      <c r="J12443" t="str">
        <f>IF(K12443="natural gas",VLOOKUP(D12443,'Cross-Page Data'!$I$4:$J$13,2,FALSE),IF(K12443="solar",VLOOKUP('Form 923'!D12443,'Cross-Page Data'!$I$14:$J$117,2,FALSE),K12443))</f>
        <v>solar pv</v>
      </c>
      <c r="K12443" t="str">
        <f>VLOOKUP(E12443,'Cross-Page Data'!$D$4:$F$48,3,FALSE)</f>
        <v>solar</v>
      </c>
      <c r="L12443" t="b">
        <f>IF(AND($P$6=FALSE,OR(C12443="Commercial NAICS Cogen",C12443="Industrial NAICS Cogen",C12443="NAICS-22 Cogen")),FALSE,IF(AND($P$7=FALSE,OR(C12443="Commercial NAICS Cogen",C12443="Commercial NAICS Non-Cogen",C12443="industrial NAICS Cogen", C12443="industrial NAICS non-cogen")),FALSE,TRUE))</f>
        <v>1</v>
      </c>
      <c r="M12443">
        <f t="shared" si="583"/>
        <v>0.63418479974771369</v>
      </c>
      <c r="N12443">
        <f t="shared" si="584"/>
        <v>1</v>
      </c>
    </row>
    <row r="12444" spans="1:14" x14ac:dyDescent="0.2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s="32" t="str">
        <f t="shared" si="582"/>
        <v/>
      </c>
      <c r="J12444" t="str">
        <f>IF(K12444="natural gas",VLOOKUP(D12444,'Cross-Page Data'!$I$4:$J$13,2,FALSE),IF(K12444="solar",VLOOKUP('Form 923'!D12444,'Cross-Page Data'!$I$14:$J$117,2,FALSE),K12444))</f>
        <v>heavy or residual fuel oil</v>
      </c>
      <c r="K12444" t="str">
        <f>VLOOKUP(E12444,'Cross-Page Data'!$D$4:$F$48,3,FALSE)</f>
        <v>heavy or residual fuel oil</v>
      </c>
      <c r="L12444" t="b">
        <f>IF(AND($P$6=FALSE,OR(C12444="Commercial NAICS Cogen",C12444="Industrial NAICS Cogen",C12444="NAICS-22 Cogen")),FALSE,IF(AND($P$7=FALSE,OR(C12444="Commercial NAICS Cogen",C12444="Commercial NAICS Non-Cogen",C12444="industrial NAICS Cogen", C12444="industrial NAICS non-cogen")),FALSE,TRUE))</f>
        <v>1</v>
      </c>
      <c r="M12444">
        <f t="shared" si="583"/>
        <v>4.0160642570281126E-4</v>
      </c>
      <c r="N12444">
        <f t="shared" si="584"/>
        <v>0</v>
      </c>
    </row>
    <row r="12445" spans="1:14" x14ac:dyDescent="0.2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s="32">
        <f t="shared" si="582"/>
        <v>8901738.473167045</v>
      </c>
      <c r="J12445" t="str">
        <f>IF(K12445="natural gas",VLOOKUP(D12445,'Cross-Page Data'!$I$4:$J$13,2,FALSE),IF(K12445="solar",VLOOKUP('Form 923'!D12445,'Cross-Page Data'!$I$14:$J$117,2,FALSE),K12445))</f>
        <v>solar pv</v>
      </c>
      <c r="K12445" t="str">
        <f>VLOOKUP(E12445,'Cross-Page Data'!$D$4:$F$48,3,FALSE)</f>
        <v>solar</v>
      </c>
      <c r="L12445" t="b">
        <f>IF(AND($P$6=FALSE,OR(C12445="Commercial NAICS Cogen",C12445="Industrial NAICS Cogen",C12445="NAICS-22 Cogen")),FALSE,IF(AND($P$7=FALSE,OR(C12445="Commercial NAICS Cogen",C12445="Commercial NAICS Non-Cogen",C12445="industrial NAICS Cogen", C12445="industrial NAICS non-cogen")),FALSE,TRUE))</f>
        <v>1</v>
      </c>
      <c r="M12445">
        <f t="shared" si="583"/>
        <v>0.83317565436770735</v>
      </c>
      <c r="N12445">
        <f t="shared" si="584"/>
        <v>1</v>
      </c>
    </row>
    <row r="12446" spans="1:14" x14ac:dyDescent="0.2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s="32">
        <f t="shared" si="582"/>
        <v>8902058.3578375932</v>
      </c>
      <c r="J12446" t="str">
        <f>IF(K12446="natural gas",VLOOKUP(D12446,'Cross-Page Data'!$I$4:$J$13,2,FALSE),IF(K12446="solar",VLOOKUP('Form 923'!D12446,'Cross-Page Data'!$I$14:$J$117,2,FALSE),K12446))</f>
        <v>solar pv</v>
      </c>
      <c r="K12446" t="str">
        <f>VLOOKUP(E12446,'Cross-Page Data'!$D$4:$F$48,3,FALSE)</f>
        <v>solar</v>
      </c>
      <c r="L12446" t="b">
        <f>IF(AND($P$6=FALSE,OR(C12446="Commercial NAICS Cogen",C12446="Industrial NAICS Cogen",C12446="NAICS-22 Cogen")),FALSE,IF(AND($P$7=FALSE,OR(C12446="Commercial NAICS Cogen",C12446="Commercial NAICS Non-Cogen",C12446="industrial NAICS Cogen", C12446="industrial NAICS non-cogen")),FALSE,TRUE))</f>
        <v>1</v>
      </c>
      <c r="M12446">
        <f t="shared" si="583"/>
        <v>0.32450331125827814</v>
      </c>
      <c r="N12446">
        <f t="shared" si="584"/>
        <v>1</v>
      </c>
    </row>
    <row r="12447" spans="1:14" x14ac:dyDescent="0.2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s="32">
        <f t="shared" si="582"/>
        <v>8902190.6818883065</v>
      </c>
      <c r="J12447" t="str">
        <f>IF(K12447="natural gas",VLOOKUP(D12447,'Cross-Page Data'!$I$4:$J$13,2,FALSE),IF(K12447="solar",VLOOKUP('Form 923'!D12447,'Cross-Page Data'!$I$14:$J$117,2,FALSE),K12447))</f>
        <v>solar pv</v>
      </c>
      <c r="K12447" t="str">
        <f>VLOOKUP(E12447,'Cross-Page Data'!$D$4:$F$48,3,FALSE)</f>
        <v>solar</v>
      </c>
      <c r="L12447" t="b">
        <f>IF(AND($P$6=FALSE,OR(C12447="Commercial NAICS Cogen",C12447="Industrial NAICS Cogen",C12447="NAICS-22 Cogen")),FALSE,IF(AND($P$7=FALSE,OR(C12447="Commercial NAICS Cogen",C12447="Commercial NAICS Non-Cogen",C12447="industrial NAICS Cogen", C12447="industrial NAICS non-cogen")),FALSE,TRUE))</f>
        <v>1</v>
      </c>
      <c r="M12447">
        <f t="shared" si="583"/>
        <v>0.17880794701986755</v>
      </c>
      <c r="N12447">
        <f t="shared" si="584"/>
        <v>1</v>
      </c>
    </row>
    <row r="12448" spans="1:14" x14ac:dyDescent="0.2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s="32">
        <f t="shared" si="582"/>
        <v>8902237.3540856037</v>
      </c>
      <c r="J12448" t="str">
        <f>IF(K12448="natural gas",VLOOKUP(D12448,'Cross-Page Data'!$I$4:$J$13,2,FALSE),IF(K12448="solar",VLOOKUP('Form 923'!D12448,'Cross-Page Data'!$I$14:$J$117,2,FALSE),K12448))</f>
        <v>solar pv</v>
      </c>
      <c r="K12448" t="str">
        <f>VLOOKUP(E12448,'Cross-Page Data'!$D$4:$F$48,3,FALSE)</f>
        <v>solar</v>
      </c>
      <c r="L12448" t="b">
        <f>IF(AND($P$6=FALSE,OR(C12448="Commercial NAICS Cogen",C12448="Industrial NAICS Cogen",C12448="NAICS-22 Cogen")),FALSE,IF(AND($P$7=FALSE,OR(C12448="Commercial NAICS Cogen",C12448="Commercial NAICS Non-Cogen",C12448="industrial NAICS Cogen", C12448="industrial NAICS non-cogen")),FALSE,TRUE))</f>
        <v>1</v>
      </c>
      <c r="M12448">
        <f t="shared" si="583"/>
        <v>0.15357931251970988</v>
      </c>
      <c r="N12448">
        <f t="shared" si="584"/>
        <v>1</v>
      </c>
    </row>
    <row r="12449" spans="1:14" x14ac:dyDescent="0.2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s="32">
        <f t="shared" si="582"/>
        <v>8902072.3283218201</v>
      </c>
      <c r="J12449" t="str">
        <f>IF(K12449="natural gas",VLOOKUP(D12449,'Cross-Page Data'!$I$4:$J$13,2,FALSE),IF(K12449="solar",VLOOKUP('Form 923'!D12449,'Cross-Page Data'!$I$14:$J$117,2,FALSE),K12449))</f>
        <v>solar pv</v>
      </c>
      <c r="K12449" t="str">
        <f>VLOOKUP(E12449,'Cross-Page Data'!$D$4:$F$48,3,FALSE)</f>
        <v>solar</v>
      </c>
      <c r="L12449" t="b">
        <f>IF(AND($P$6=FALSE,OR(C12449="Commercial NAICS Cogen",C12449="Industrial NAICS Cogen",C12449="NAICS-22 Cogen")),FALSE,IF(AND($P$7=FALSE,OR(C12449="Commercial NAICS Cogen",C12449="Commercial NAICS Non-Cogen",C12449="industrial NAICS Cogen", C12449="industrial NAICS non-cogen")),FALSE,TRUE))</f>
        <v>1</v>
      </c>
      <c r="M12449">
        <f t="shared" si="583"/>
        <v>0.30337432986439611</v>
      </c>
      <c r="N12449">
        <f t="shared" si="584"/>
        <v>1</v>
      </c>
    </row>
    <row r="12450" spans="1:14" x14ac:dyDescent="0.2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s="32">
        <f t="shared" si="582"/>
        <v>8902295.2853598017</v>
      </c>
      <c r="J12450" t="str">
        <f>IF(K12450="natural gas",VLOOKUP(D12450,'Cross-Page Data'!$I$4:$J$13,2,FALSE),IF(K12450="solar",VLOOKUP('Form 923'!D12450,'Cross-Page Data'!$I$14:$J$117,2,FALSE),K12450))</f>
        <v>solar pv</v>
      </c>
      <c r="K12450" t="str">
        <f>VLOOKUP(E12450,'Cross-Page Data'!$D$4:$F$48,3,FALSE)</f>
        <v>solar</v>
      </c>
      <c r="L12450" t="b">
        <f>IF(AND($P$6=FALSE,OR(C12450="Commercial NAICS Cogen",C12450="Industrial NAICS Cogen",C12450="NAICS-22 Cogen")),FALSE,IF(AND($P$7=FALSE,OR(C12450="Commercial NAICS Cogen",C12450="Commercial NAICS Non-Cogen",C12450="industrial NAICS Cogen", C12450="industrial NAICS non-cogen")),FALSE,TRUE))</f>
        <v>1</v>
      </c>
      <c r="M12450">
        <f t="shared" si="583"/>
        <v>0.12866603595080417</v>
      </c>
      <c r="N12450">
        <f t="shared" si="584"/>
        <v>1</v>
      </c>
    </row>
    <row r="12451" spans="1:14" x14ac:dyDescent="0.2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s="32">
        <f t="shared" si="582"/>
        <v>8902181.3224267215</v>
      </c>
      <c r="J12451" t="str">
        <f>IF(K12451="natural gas",VLOOKUP(D12451,'Cross-Page Data'!$I$4:$J$13,2,FALSE),IF(K12451="solar",VLOOKUP('Form 923'!D12451,'Cross-Page Data'!$I$14:$J$117,2,FALSE),K12451))</f>
        <v>solar pv</v>
      </c>
      <c r="K12451" t="str">
        <f>VLOOKUP(E12451,'Cross-Page Data'!$D$4:$F$48,3,FALSE)</f>
        <v>solar</v>
      </c>
      <c r="L12451" t="b">
        <f>IF(AND($P$6=FALSE,OR(C12451="Commercial NAICS Cogen",C12451="Industrial NAICS Cogen",C12451="NAICS-22 Cogen")),FALSE,IF(AND($P$7=FALSE,OR(C12451="Commercial NAICS Cogen",C12451="Commercial NAICS Non-Cogen",C12451="industrial NAICS Cogen", C12451="industrial NAICS non-cogen")),FALSE,TRUE))</f>
        <v>1</v>
      </c>
      <c r="M12451">
        <f t="shared" si="583"/>
        <v>0.18606117943866288</v>
      </c>
      <c r="N12451">
        <f t="shared" si="584"/>
        <v>1</v>
      </c>
    </row>
    <row r="12452" spans="1:14" x14ac:dyDescent="0.2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s="32">
        <f t="shared" si="582"/>
        <v>8901827.191080831</v>
      </c>
      <c r="J12452" t="str">
        <f>IF(K12452="natural gas",VLOOKUP(D12452,'Cross-Page Data'!$I$4:$J$13,2,FALSE),IF(K12452="solar",VLOOKUP('Form 923'!D12452,'Cross-Page Data'!$I$14:$J$117,2,FALSE),K12452))</f>
        <v>solar pv</v>
      </c>
      <c r="K12452" t="str">
        <f>VLOOKUP(E12452,'Cross-Page Data'!$D$4:$F$48,3,FALSE)</f>
        <v>solar</v>
      </c>
      <c r="L12452" t="b">
        <f>IF(AND($P$6=FALSE,OR(C12452="Commercial NAICS Cogen",C12452="Industrial NAICS Cogen",C12452="NAICS-22 Cogen")),FALSE,IF(AND($P$7=FALSE,OR(C12452="Commercial NAICS Cogen",C12452="Commercial NAICS Non-Cogen",C12452="industrial NAICS Cogen", C12452="industrial NAICS non-cogen")),FALSE,TRUE))</f>
        <v>1</v>
      </c>
      <c r="M12452">
        <f t="shared" si="583"/>
        <v>0.78114159571113218</v>
      </c>
      <c r="N12452">
        <f t="shared" si="584"/>
        <v>1</v>
      </c>
    </row>
    <row r="12453" spans="1:14" x14ac:dyDescent="0.2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s="32">
        <f t="shared" si="582"/>
        <v>0</v>
      </c>
      <c r="J12453" t="str">
        <f>IF(K12453="natural gas",VLOOKUP(D12453,'Cross-Page Data'!$I$4:$J$13,2,FALSE),IF(K12453="solar",VLOOKUP('Form 923'!D12453,'Cross-Page Data'!$I$14:$J$117,2,FALSE),K12453))</f>
        <v>other</v>
      </c>
      <c r="K12453" t="str">
        <f>VLOOKUP(E12453,'Cross-Page Data'!$D$4:$F$48,3,FALSE)</f>
        <v>other</v>
      </c>
      <c r="L12453" t="b">
        <f>IF(AND($P$6=FALSE,OR(C12453="Commercial NAICS Cogen",C12453="Industrial NAICS Cogen",C12453="NAICS-22 Cogen")),FALSE,IF(AND($P$7=FALSE,OR(C12453="Commercial NAICS Cogen",C12453="Commercial NAICS Non-Cogen",C12453="industrial NAICS Cogen", C12453="industrial NAICS non-cogen")),FALSE,TRUE))</f>
        <v>1</v>
      </c>
      <c r="M12453">
        <f t="shared" si="583"/>
        <v>0.47889610389610388</v>
      </c>
      <c r="N12453">
        <f t="shared" si="584"/>
        <v>1</v>
      </c>
    </row>
    <row r="12454" spans="1:14" x14ac:dyDescent="0.2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s="32">
        <f t="shared" si="582"/>
        <v>8900000</v>
      </c>
      <c r="J12454" t="str">
        <f>IF(K12454="natural gas",VLOOKUP(D12454,'Cross-Page Data'!$I$4:$J$13,2,FALSE),IF(K12454="solar",VLOOKUP('Form 923'!D12454,'Cross-Page Data'!$I$14:$J$117,2,FALSE),K12454))</f>
        <v>solar pv</v>
      </c>
      <c r="K12454" t="str">
        <f>VLOOKUP(E12454,'Cross-Page Data'!$D$4:$F$48,3,FALSE)</f>
        <v>solar</v>
      </c>
      <c r="L12454" t="b">
        <f>IF(AND($P$6=FALSE,OR(C12454="Commercial NAICS Cogen",C12454="Industrial NAICS Cogen",C12454="NAICS-22 Cogen")),FALSE,IF(AND($P$7=FALSE,OR(C12454="Commercial NAICS Cogen",C12454="Commercial NAICS Non-Cogen",C12454="industrial NAICS Cogen", C12454="industrial NAICS non-cogen")),FALSE,TRUE))</f>
        <v>1</v>
      </c>
      <c r="M12454">
        <f t="shared" si="583"/>
        <v>0.96121097445600756</v>
      </c>
      <c r="N12454">
        <f t="shared" si="584"/>
        <v>0</v>
      </c>
    </row>
    <row r="12455" spans="1:14" ht="26.25" x14ac:dyDescent="0.2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s="32" t="str">
        <f t="shared" si="582"/>
        <v/>
      </c>
      <c r="J12455" t="str">
        <f>IF(K12455="natural gas",VLOOKUP(D12455,'Cross-Page Data'!$I$4:$J$13,2,FALSE),IF(K12455="solar",VLOOKUP('Form 923'!D12455,'Cross-Page Data'!$I$14:$J$117,2,FALSE),K12455))</f>
        <v>heavy or residual fuel oil</v>
      </c>
      <c r="K12455" t="str">
        <f>VLOOKUP(E12455,'Cross-Page Data'!$D$4:$F$48,3,FALSE)</f>
        <v>heavy or residual fuel oil</v>
      </c>
      <c r="L12455" t="b">
        <f>IF(AND($P$6=FALSE,OR(C12455="Commercial NAICS Cogen",C12455="Industrial NAICS Cogen",C12455="NAICS-22 Cogen")),FALSE,IF(AND($P$7=FALSE,OR(C12455="Commercial NAICS Cogen",C12455="Commercial NAICS Non-Cogen",C12455="industrial NAICS Cogen", C12455="industrial NAICS non-cogen")),FALSE,TRUE))</f>
        <v>0</v>
      </c>
      <c r="M12455">
        <f t="shared" si="583"/>
        <v>4.0160642570281126E-4</v>
      </c>
      <c r="N12455">
        <f t="shared" si="584"/>
        <v>0</v>
      </c>
    </row>
    <row r="12456" spans="1:14" ht="26.25" x14ac:dyDescent="0.2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s="32" t="str">
        <f t="shared" si="582"/>
        <v/>
      </c>
      <c r="J12456" t="str">
        <f>IF(K12456="natural gas",VLOOKUP(D12456,'Cross-Page Data'!$I$4:$J$13,2,FALSE),IF(K12456="solar",VLOOKUP('Form 923'!D12456,'Cross-Page Data'!$I$14:$J$117,2,FALSE),K12456))</f>
        <v>heavy or residual fuel oil</v>
      </c>
      <c r="K12456" t="str">
        <f>VLOOKUP(E12456,'Cross-Page Data'!$D$4:$F$48,3,FALSE)</f>
        <v>heavy or residual fuel oil</v>
      </c>
      <c r="L12456" t="b">
        <f>IF(AND($P$6=FALSE,OR(C12456="Commercial NAICS Cogen",C12456="Industrial NAICS Cogen",C12456="NAICS-22 Cogen")),FALSE,IF(AND($P$7=FALSE,OR(C12456="Commercial NAICS Cogen",C12456="Commercial NAICS Non-Cogen",C12456="industrial NAICS Cogen", C12456="industrial NAICS non-cogen")),FALSE,TRUE))</f>
        <v>0</v>
      </c>
      <c r="M12456">
        <f t="shared" si="583"/>
        <v>4.0160642570281126E-4</v>
      </c>
      <c r="N12456">
        <f t="shared" si="584"/>
        <v>0</v>
      </c>
    </row>
    <row r="12457" spans="1:14" ht="26.25" x14ac:dyDescent="0.2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s="32" t="str">
        <f t="shared" si="582"/>
        <v/>
      </c>
      <c r="J12457" t="str">
        <f>IF(K12457="natural gas",VLOOKUP(D12457,'Cross-Page Data'!$I$4:$J$13,2,FALSE),IF(K12457="solar",VLOOKUP('Form 923'!D12457,'Cross-Page Data'!$I$14:$J$117,2,FALSE),K12457))</f>
        <v>heavy or residual fuel oil</v>
      </c>
      <c r="K12457" t="str">
        <f>VLOOKUP(E12457,'Cross-Page Data'!$D$4:$F$48,3,FALSE)</f>
        <v>heavy or residual fuel oil</v>
      </c>
      <c r="L12457" t="b">
        <f>IF(AND($P$6=FALSE,OR(C12457="Commercial NAICS Cogen",C12457="Industrial NAICS Cogen",C12457="NAICS-22 Cogen")),FALSE,IF(AND($P$7=FALSE,OR(C12457="Commercial NAICS Cogen",C12457="Commercial NAICS Non-Cogen",C12457="industrial NAICS Cogen", C12457="industrial NAICS non-cogen")),FALSE,TRUE))</f>
        <v>0</v>
      </c>
      <c r="M12457">
        <f t="shared" si="583"/>
        <v>4.0160642570281126E-4</v>
      </c>
      <c r="N12457">
        <f t="shared" si="584"/>
        <v>0</v>
      </c>
    </row>
    <row r="12458" spans="1:14" x14ac:dyDescent="0.2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s="32">
        <f t="shared" si="582"/>
        <v>8902009.0200902019</v>
      </c>
      <c r="J12458" t="str">
        <f>IF(K12458="natural gas",VLOOKUP(D12458,'Cross-Page Data'!$I$4:$J$13,2,FALSE),IF(K12458="solar",VLOOKUP('Form 923'!D12458,'Cross-Page Data'!$I$14:$J$117,2,FALSE),K12458))</f>
        <v>solar pv</v>
      </c>
      <c r="K12458" t="str">
        <f>VLOOKUP(E12458,'Cross-Page Data'!$D$4:$F$48,3,FALSE)</f>
        <v>solar</v>
      </c>
      <c r="L12458" t="b">
        <f>IF(AND($P$6=FALSE,OR(C12458="Commercial NAICS Cogen",C12458="Industrial NAICS Cogen",C12458="NAICS-22 Cogen")),FALSE,IF(AND($P$7=FALSE,OR(C12458="Commercial NAICS Cogen",C12458="Commercial NAICS Non-Cogen",C12458="industrial NAICS Cogen", C12458="industrial NAICS non-cogen")),FALSE,TRUE))</f>
        <v>1</v>
      </c>
      <c r="M12458">
        <f t="shared" si="583"/>
        <v>0.44055502995900347</v>
      </c>
      <c r="N12458">
        <f t="shared" si="584"/>
        <v>1</v>
      </c>
    </row>
    <row r="12459" spans="1:14" ht="26.25" x14ac:dyDescent="0.2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s="32" t="str">
        <f t="shared" si="582"/>
        <v/>
      </c>
      <c r="J12459" t="str">
        <f>IF(K12459="natural gas",VLOOKUP(D12459,'Cross-Page Data'!$I$4:$J$13,2,FALSE),IF(K12459="solar",VLOOKUP('Form 923'!D12459,'Cross-Page Data'!$I$14:$J$117,2,FALSE),K12459))</f>
        <v>heavy or residual fuel oil</v>
      </c>
      <c r="K12459" t="str">
        <f>VLOOKUP(E12459,'Cross-Page Data'!$D$4:$F$48,3,FALSE)</f>
        <v>heavy or residual fuel oil</v>
      </c>
      <c r="L12459" t="b">
        <f>IF(AND($P$6=FALSE,OR(C12459="Commercial NAICS Cogen",C12459="Industrial NAICS Cogen",C12459="NAICS-22 Cogen")),FALSE,IF(AND($P$7=FALSE,OR(C12459="Commercial NAICS Cogen",C12459="Commercial NAICS Non-Cogen",C12459="industrial NAICS Cogen", C12459="industrial NAICS non-cogen")),FALSE,TRUE))</f>
        <v>0</v>
      </c>
      <c r="M12459">
        <f t="shared" si="583"/>
        <v>4.0160642570281126E-4</v>
      </c>
      <c r="N12459">
        <f t="shared" si="584"/>
        <v>0</v>
      </c>
    </row>
    <row r="12460" spans="1:14" x14ac:dyDescent="0.2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s="32">
        <f t="shared" si="582"/>
        <v>8902000.1433794536</v>
      </c>
      <c r="J12460" t="str">
        <f>IF(K12460="natural gas",VLOOKUP(D12460,'Cross-Page Data'!$I$4:$J$13,2,FALSE),IF(K12460="solar",VLOOKUP('Form 923'!D12460,'Cross-Page Data'!$I$14:$J$117,2,FALSE),K12460))</f>
        <v>solar pv</v>
      </c>
      <c r="K12460" t="str">
        <f>VLOOKUP(E12460,'Cross-Page Data'!$D$4:$F$48,3,FALSE)</f>
        <v>solar</v>
      </c>
      <c r="L12460" t="b">
        <f>IF(AND($P$6=FALSE,OR(C12460="Commercial NAICS Cogen",C12460="Industrial NAICS Cogen",C12460="NAICS-22 Cogen")),FALSE,IF(AND($P$7=FALSE,OR(C12460="Commercial NAICS Cogen",C12460="Commercial NAICS Non-Cogen",C12460="industrial NAICS Cogen", C12460="industrial NAICS non-cogen")),FALSE,TRUE))</f>
        <v>1</v>
      </c>
      <c r="M12460">
        <f t="shared" si="583"/>
        <v>0.49511195206559444</v>
      </c>
      <c r="N12460">
        <f t="shared" si="584"/>
        <v>1</v>
      </c>
    </row>
    <row r="12461" spans="1:14" ht="26.25" x14ac:dyDescent="0.2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s="32">
        <f t="shared" si="582"/>
        <v>21253129.346314326</v>
      </c>
      <c r="J12461" t="str">
        <f>IF(K12461="natural gas",VLOOKUP(D12461,'Cross-Page Data'!$I$4:$J$13,2,FALSE),IF(K12461="solar",VLOOKUP('Form 923'!D12461,'Cross-Page Data'!$I$14:$J$117,2,FALSE),K12461))</f>
        <v>natural gas peaker</v>
      </c>
      <c r="K12461" t="str">
        <f>VLOOKUP(E12461,'Cross-Page Data'!$D$4:$F$48,3,FALSE)</f>
        <v>natural gas</v>
      </c>
      <c r="L12461" t="b">
        <f>IF(AND($P$6=FALSE,OR(C12461="Commercial NAICS Cogen",C12461="Industrial NAICS Cogen",C12461="NAICS-22 Cogen")),FALSE,IF(AND($P$7=FALSE,OR(C12461="Commercial NAICS Cogen",C12461="Commercial NAICS Non-Cogen",C12461="industrial NAICS Cogen", C12461="industrial NAICS non-cogen")),FALSE,TRUE))</f>
        <v>0</v>
      </c>
      <c r="M12461">
        <f t="shared" si="583"/>
        <v>5.3333333333333337E-2</v>
      </c>
      <c r="N12461">
        <f t="shared" si="584"/>
        <v>1</v>
      </c>
    </row>
    <row r="12462" spans="1:14" x14ac:dyDescent="0.2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s="32">
        <f t="shared" si="582"/>
        <v>8901986.9070862532</v>
      </c>
      <c r="J12462" t="str">
        <f>IF(K12462="natural gas",VLOOKUP(D12462,'Cross-Page Data'!$I$4:$J$13,2,FALSE),IF(K12462="solar",VLOOKUP('Form 923'!D12462,'Cross-Page Data'!$I$14:$J$117,2,FALSE),K12462))</f>
        <v>solar pv</v>
      </c>
      <c r="K12462" t="str">
        <f>VLOOKUP(E12462,'Cross-Page Data'!$D$4:$F$48,3,FALSE)</f>
        <v>solar</v>
      </c>
      <c r="L12462" t="b">
        <f>IF(AND($P$6=FALSE,OR(C12462="Commercial NAICS Cogen",C12462="Industrial NAICS Cogen",C12462="NAICS-22 Cogen")),FALSE,IF(AND($P$7=FALSE,OR(C12462="Commercial NAICS Cogen",C12462="Commercial NAICS Non-Cogen",C12462="industrial NAICS Cogen", C12462="industrial NAICS non-cogen")),FALSE,TRUE))</f>
        <v>1</v>
      </c>
      <c r="M12462">
        <f t="shared" si="583"/>
        <v>0.56259854935351628</v>
      </c>
      <c r="N12462">
        <f t="shared" si="584"/>
        <v>1</v>
      </c>
    </row>
    <row r="12463" spans="1:14" x14ac:dyDescent="0.2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s="32">
        <f t="shared" si="582"/>
        <v>8902031.2460177895</v>
      </c>
      <c r="J12463" t="str">
        <f>IF(K12463="natural gas",VLOOKUP(D12463,'Cross-Page Data'!$I$4:$J$13,2,FALSE),IF(K12463="solar",VLOOKUP('Form 923'!D12463,'Cross-Page Data'!$I$14:$J$117,2,FALSE),K12463))</f>
        <v>solar pv</v>
      </c>
      <c r="K12463" t="str">
        <f>VLOOKUP(E12463,'Cross-Page Data'!$D$4:$F$48,3,FALSE)</f>
        <v>solar</v>
      </c>
      <c r="L12463" t="b">
        <f>IF(AND($P$6=FALSE,OR(C12463="Commercial NAICS Cogen",C12463="Industrial NAICS Cogen",C12463="NAICS-22 Cogen")),FALSE,IF(AND($P$7=FALSE,OR(C12463="Commercial NAICS Cogen",C12463="Commercial NAICS Non-Cogen",C12463="industrial NAICS Cogen", C12463="industrial NAICS non-cogen")),FALSE,TRUE))</f>
        <v>1</v>
      </c>
      <c r="M12463">
        <f t="shared" si="583"/>
        <v>0.37243771680857773</v>
      </c>
      <c r="N12463">
        <f t="shared" si="584"/>
        <v>1</v>
      </c>
    </row>
    <row r="12464" spans="1:14" ht="26.25" x14ac:dyDescent="0.2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s="32" t="str">
        <f t="shared" si="582"/>
        <v/>
      </c>
      <c r="J12464" t="str">
        <f>IF(K12464="natural gas",VLOOKUP(D12464,'Cross-Page Data'!$I$4:$J$13,2,FALSE),IF(K12464="solar",VLOOKUP('Form 923'!D12464,'Cross-Page Data'!$I$14:$J$117,2,FALSE),K12464))</f>
        <v>solar pv</v>
      </c>
      <c r="K12464" t="str">
        <f>VLOOKUP(E12464,'Cross-Page Data'!$D$4:$F$48,3,FALSE)</f>
        <v>solar</v>
      </c>
      <c r="L12464" t="b">
        <f>IF(AND($P$6=FALSE,OR(C12464="Commercial NAICS Cogen",C12464="Industrial NAICS Cogen",C12464="NAICS-22 Cogen")),FALSE,IF(AND($P$7=FALSE,OR(C12464="Commercial NAICS Cogen",C12464="Commercial NAICS Non-Cogen",C12464="industrial NAICS Cogen", C12464="industrial NAICS non-cogen")),FALSE,TRUE))</f>
        <v>0</v>
      </c>
      <c r="M12464">
        <f t="shared" si="583"/>
        <v>3.1535793125197099E-4</v>
      </c>
      <c r="N12464">
        <f t="shared" si="584"/>
        <v>0</v>
      </c>
    </row>
    <row r="12465" spans="1:14" x14ac:dyDescent="0.2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s="32">
        <f t="shared" si="582"/>
        <v>8901303.5381750464</v>
      </c>
      <c r="J12465" t="str">
        <f>IF(K12465="natural gas",VLOOKUP(D12465,'Cross-Page Data'!$I$4:$J$13,2,FALSE),IF(K12465="solar",VLOOKUP('Form 923'!D12465,'Cross-Page Data'!$I$14:$J$117,2,FALSE),K12465))</f>
        <v>solar pv</v>
      </c>
      <c r="K12465" t="str">
        <f>VLOOKUP(E12465,'Cross-Page Data'!$D$4:$F$48,3,FALSE)</f>
        <v>solar</v>
      </c>
      <c r="L12465" t="b">
        <f>IF(AND($P$6=FALSE,OR(C12465="Commercial NAICS Cogen",C12465="Industrial NAICS Cogen",C12465="NAICS-22 Cogen")),FALSE,IF(AND($P$7=FALSE,OR(C12465="Commercial NAICS Cogen",C12465="Commercial NAICS Non-Cogen",C12465="industrial NAICS Cogen", C12465="industrial NAICS non-cogen")),FALSE,TRUE))</f>
        <v>1</v>
      </c>
      <c r="M12465">
        <f t="shared" si="583"/>
        <v>0.9211605171870072</v>
      </c>
      <c r="N12465">
        <f t="shared" si="584"/>
        <v>1</v>
      </c>
    </row>
    <row r="12466" spans="1:14" x14ac:dyDescent="0.2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s="32">
        <f t="shared" si="582"/>
        <v>8901805.0541516244</v>
      </c>
      <c r="J12466" t="str">
        <f>IF(K12466="natural gas",VLOOKUP(D12466,'Cross-Page Data'!$I$4:$J$13,2,FALSE),IF(K12466="solar",VLOOKUP('Form 923'!D12466,'Cross-Page Data'!$I$14:$J$117,2,FALSE),K12466))</f>
        <v>solar pv</v>
      </c>
      <c r="K12466" t="str">
        <f>VLOOKUP(E12466,'Cross-Page Data'!$D$4:$F$48,3,FALSE)</f>
        <v>solar</v>
      </c>
      <c r="L12466" t="b">
        <f>IF(AND($P$6=FALSE,OR(C12466="Commercial NAICS Cogen",C12466="Industrial NAICS Cogen",C12466="NAICS-22 Cogen")),FALSE,IF(AND($P$7=FALSE,OR(C12466="Commercial NAICS Cogen",C12466="Commercial NAICS Non-Cogen",C12466="industrial NAICS Cogen", C12466="industrial NAICS non-cogen")),FALSE,TRUE))</f>
        <v>1</v>
      </c>
      <c r="M12466">
        <f t="shared" si="583"/>
        <v>0.79722485020498268</v>
      </c>
      <c r="N12466">
        <f t="shared" si="584"/>
        <v>1</v>
      </c>
    </row>
    <row r="12467" spans="1:14" x14ac:dyDescent="0.2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s="32">
        <f t="shared" si="582"/>
        <v>8901924.4145606309</v>
      </c>
      <c r="J12467" t="str">
        <f>IF(K12467="natural gas",VLOOKUP(D12467,'Cross-Page Data'!$I$4:$J$13,2,FALSE),IF(K12467="solar",VLOOKUP('Form 923'!D12467,'Cross-Page Data'!$I$14:$J$117,2,FALSE),K12467))</f>
        <v>solar pv</v>
      </c>
      <c r="K12467" t="str">
        <f>VLOOKUP(E12467,'Cross-Page Data'!$D$4:$F$48,3,FALSE)</f>
        <v>solar</v>
      </c>
      <c r="L12467" t="b">
        <f>IF(AND($P$6=FALSE,OR(C12467="Commercial NAICS Cogen",C12467="Industrial NAICS Cogen",C12467="NAICS-22 Cogen")),FALSE,IF(AND($P$7=FALSE,OR(C12467="Commercial NAICS Cogen",C12467="Commercial NAICS Non-Cogen",C12467="industrial NAICS Cogen", C12467="industrial NAICS non-cogen")),FALSE,TRUE))</f>
        <v>1</v>
      </c>
      <c r="M12467">
        <f t="shared" si="583"/>
        <v>0.68085777357300536</v>
      </c>
      <c r="N12467">
        <f t="shared" si="584"/>
        <v>1</v>
      </c>
    </row>
    <row r="12468" spans="1:14" x14ac:dyDescent="0.2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s="32">
        <f t="shared" si="582"/>
        <v>8902029.2907054648</v>
      </c>
      <c r="J12468" t="str">
        <f>IF(K12468="natural gas",VLOOKUP(D12468,'Cross-Page Data'!$I$4:$J$13,2,FALSE),IF(K12468="solar",VLOOKUP('Form 923'!D12468,'Cross-Page Data'!$I$14:$J$117,2,FALSE),K12468))</f>
        <v>solar pv</v>
      </c>
      <c r="K12468" t="str">
        <f>VLOOKUP(E12468,'Cross-Page Data'!$D$4:$F$48,3,FALSE)</f>
        <v>solar</v>
      </c>
      <c r="L12468" t="b">
        <f>IF(AND($P$6=FALSE,OR(C12468="Commercial NAICS Cogen",C12468="Industrial NAICS Cogen",C12468="NAICS-22 Cogen")),FALSE,IF(AND($P$7=FALSE,OR(C12468="Commercial NAICS Cogen",C12468="Commercial NAICS Non-Cogen",C12468="industrial NAICS Cogen", C12468="industrial NAICS non-cogen")),FALSE,TRUE))</f>
        <v>1</v>
      </c>
      <c r="M12468">
        <f t="shared" si="583"/>
        <v>0.37779880163986124</v>
      </c>
      <c r="N12468">
        <f t="shared" si="584"/>
        <v>1</v>
      </c>
    </row>
    <row r="12469" spans="1:14" x14ac:dyDescent="0.2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s="32">
        <f t="shared" si="582"/>
        <v>8902095.7147325613</v>
      </c>
      <c r="J12469" t="str">
        <f>IF(K12469="natural gas",VLOOKUP(D12469,'Cross-Page Data'!$I$4:$J$13,2,FALSE),IF(K12469="solar",VLOOKUP('Form 923'!D12469,'Cross-Page Data'!$I$14:$J$117,2,FALSE),K12469))</f>
        <v>solar pv</v>
      </c>
      <c r="K12469" t="str">
        <f>VLOOKUP(E12469,'Cross-Page Data'!$D$4:$F$48,3,FALSE)</f>
        <v>solar</v>
      </c>
      <c r="L12469" t="b">
        <f>IF(AND($P$6=FALSE,OR(C12469="Commercial NAICS Cogen",C12469="Industrial NAICS Cogen",C12469="NAICS-22 Cogen")),FALSE,IF(AND($P$7=FALSE,OR(C12469="Commercial NAICS Cogen",C12469="Commercial NAICS Non-Cogen",C12469="industrial NAICS Cogen", C12469="industrial NAICS non-cogen")),FALSE,TRUE))</f>
        <v>1</v>
      </c>
      <c r="M12469">
        <f t="shared" si="583"/>
        <v>0.27593818984547464</v>
      </c>
      <c r="N12469">
        <f t="shared" si="584"/>
        <v>1</v>
      </c>
    </row>
    <row r="12470" spans="1:14" x14ac:dyDescent="0.2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s="32">
        <f t="shared" si="582"/>
        <v>12685512.367491165</v>
      </c>
      <c r="J12470" t="str">
        <f>IF(K12470="natural gas",VLOOKUP(D12470,'Cross-Page Data'!$I$4:$J$13,2,FALSE),IF(K12470="solar",VLOOKUP('Form 923'!D12470,'Cross-Page Data'!$I$14:$J$117,2,FALSE),K12470))</f>
        <v>biomass</v>
      </c>
      <c r="K12470" t="str">
        <f>VLOOKUP(E12470,'Cross-Page Data'!$D$4:$F$48,3,FALSE)</f>
        <v>biomass</v>
      </c>
      <c r="L12470" t="b">
        <f>IF(AND($P$6=FALSE,OR(C12470="Commercial NAICS Cogen",C12470="Industrial NAICS Cogen",C12470="NAICS-22 Cogen")),FALSE,IF(AND($P$7=FALSE,OR(C12470="Commercial NAICS Cogen",C12470="Commercial NAICS Non-Cogen",C12470="industrial NAICS Cogen", C12470="industrial NAICS non-cogen")),FALSE,TRUE))</f>
        <v>1</v>
      </c>
      <c r="M12470">
        <f t="shared" si="583"/>
        <v>0.19846491228070176</v>
      </c>
      <c r="N12470">
        <f t="shared" si="584"/>
        <v>1</v>
      </c>
    </row>
    <row r="12471" spans="1:14" x14ac:dyDescent="0.2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s="32">
        <f t="shared" si="582"/>
        <v>12494088.745585751</v>
      </c>
      <c r="J12471" t="str">
        <f>IF(K12471="natural gas",VLOOKUP(D12471,'Cross-Page Data'!$I$4:$J$13,2,FALSE),IF(K12471="solar",VLOOKUP('Form 923'!D12471,'Cross-Page Data'!$I$14:$J$117,2,FALSE),K12471))</f>
        <v>biomass</v>
      </c>
      <c r="K12471" t="str">
        <f>VLOOKUP(E12471,'Cross-Page Data'!$D$4:$F$48,3,FALSE)</f>
        <v>biomass</v>
      </c>
      <c r="L12471" t="b">
        <f>IF(AND($P$6=FALSE,OR(C12471="Commercial NAICS Cogen",C12471="Industrial NAICS Cogen",C12471="NAICS-22 Cogen")),FALSE,IF(AND($P$7=FALSE,OR(C12471="Commercial NAICS Cogen",C12471="Commercial NAICS Non-Cogen",C12471="industrial NAICS Cogen", C12471="industrial NAICS non-cogen")),FALSE,TRUE))</f>
        <v>1</v>
      </c>
      <c r="M12471">
        <f t="shared" si="583"/>
        <v>0.21271929824561403</v>
      </c>
      <c r="N12471">
        <f t="shared" si="584"/>
        <v>1</v>
      </c>
    </row>
    <row r="12472" spans="1:14" x14ac:dyDescent="0.2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s="32">
        <f t="shared" si="582"/>
        <v>12409934.771700954</v>
      </c>
      <c r="J12472" t="str">
        <f>IF(K12472="natural gas",VLOOKUP(D12472,'Cross-Page Data'!$I$4:$J$13,2,FALSE),IF(K12472="solar",VLOOKUP('Form 923'!D12472,'Cross-Page Data'!$I$14:$J$117,2,FALSE),K12472))</f>
        <v>biomass</v>
      </c>
      <c r="K12472" t="str">
        <f>VLOOKUP(E12472,'Cross-Page Data'!$D$4:$F$48,3,FALSE)</f>
        <v>biomass</v>
      </c>
      <c r="L12472" t="b">
        <f>IF(AND($P$6=FALSE,OR(C12472="Commercial NAICS Cogen",C12472="Industrial NAICS Cogen",C12472="NAICS-22 Cogen")),FALSE,IF(AND($P$7=FALSE,OR(C12472="Commercial NAICS Cogen",C12472="Commercial NAICS Non-Cogen",C12472="industrial NAICS Cogen", C12472="industrial NAICS non-cogen")),FALSE,TRUE))</f>
        <v>1</v>
      </c>
      <c r="M12472">
        <f t="shared" si="583"/>
        <v>0.22368421052631579</v>
      </c>
      <c r="N12472">
        <f t="shared" si="584"/>
        <v>1</v>
      </c>
    </row>
    <row r="12473" spans="1:14" x14ac:dyDescent="0.2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s="32">
        <f t="shared" si="582"/>
        <v>8902606.3100137189</v>
      </c>
      <c r="J12473" t="str">
        <f>IF(K12473="natural gas",VLOOKUP(D12473,'Cross-Page Data'!$I$4:$J$13,2,FALSE),IF(K12473="solar",VLOOKUP('Form 923'!D12473,'Cross-Page Data'!$I$14:$J$117,2,FALSE),K12473))</f>
        <v>solar pv</v>
      </c>
      <c r="K12473" t="str">
        <f>VLOOKUP(E12473,'Cross-Page Data'!$D$4:$F$48,3,FALSE)</f>
        <v>solar</v>
      </c>
      <c r="L12473" t="b">
        <f>IF(AND($P$6=FALSE,OR(C12473="Commercial NAICS Cogen",C12473="Industrial NAICS Cogen",C12473="NAICS-22 Cogen")),FALSE,IF(AND($P$7=FALSE,OR(C12473="Commercial NAICS Cogen",C12473="Commercial NAICS Non-Cogen",C12473="industrial NAICS Cogen", C12473="industrial NAICS non-cogen")),FALSE,TRUE))</f>
        <v>1</v>
      </c>
      <c r="M12473">
        <f t="shared" si="583"/>
        <v>5.5818353831598867E-2</v>
      </c>
      <c r="N12473">
        <f t="shared" si="584"/>
        <v>1</v>
      </c>
    </row>
    <row r="12474" spans="1:14" x14ac:dyDescent="0.2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s="32">
        <f t="shared" si="582"/>
        <v>8901748.0409885477</v>
      </c>
      <c r="J12474" t="str">
        <f>IF(K12474="natural gas",VLOOKUP(D12474,'Cross-Page Data'!$I$4:$J$13,2,FALSE),IF(K12474="solar",VLOOKUP('Form 923'!D12474,'Cross-Page Data'!$I$14:$J$117,2,FALSE),K12474))</f>
        <v>solar pv</v>
      </c>
      <c r="K12474" t="str">
        <f>VLOOKUP(E12474,'Cross-Page Data'!$D$4:$F$48,3,FALSE)</f>
        <v>solar</v>
      </c>
      <c r="L12474" t="b">
        <f>IF(AND($P$6=FALSE,OR(C12474="Commercial NAICS Cogen",C12474="Industrial NAICS Cogen",C12474="NAICS-22 Cogen")),FALSE,IF(AND($P$7=FALSE,OR(C12474="Commercial NAICS Cogen",C12474="Commercial NAICS Non-Cogen",C12474="industrial NAICS Cogen", C12474="industrial NAICS non-cogen")),FALSE,TRUE))</f>
        <v>1</v>
      </c>
      <c r="M12474">
        <f t="shared" si="583"/>
        <v>0.82970671712393562</v>
      </c>
      <c r="N12474">
        <f t="shared" si="584"/>
        <v>1</v>
      </c>
    </row>
    <row r="12475" spans="1:14" x14ac:dyDescent="0.2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s="32">
        <f t="shared" si="582"/>
        <v>8902229.845626073</v>
      </c>
      <c r="J12475" t="str">
        <f>IF(K12475="natural gas",VLOOKUP(D12475,'Cross-Page Data'!$I$4:$J$13,2,FALSE),IF(K12475="solar",VLOOKUP('Form 923'!D12475,'Cross-Page Data'!$I$14:$J$117,2,FALSE),K12475))</f>
        <v>solar pv</v>
      </c>
      <c r="K12475" t="str">
        <f>VLOOKUP(E12475,'Cross-Page Data'!$D$4:$F$48,3,FALSE)</f>
        <v>solar</v>
      </c>
      <c r="L12475" t="b">
        <f>IF(AND($P$6=FALSE,OR(C12475="Commercial NAICS Cogen",C12475="Industrial NAICS Cogen",C12475="NAICS-22 Cogen")),FALSE,IF(AND($P$7=FALSE,OR(C12475="Commercial NAICS Cogen",C12475="Commercial NAICS Non-Cogen",C12475="industrial NAICS Cogen", C12475="industrial NAICS non-cogen")),FALSE,TRUE))</f>
        <v>1</v>
      </c>
      <c r="M12475">
        <f t="shared" si="583"/>
        <v>0.15610217596972564</v>
      </c>
      <c r="N12475">
        <f t="shared" si="584"/>
        <v>1</v>
      </c>
    </row>
    <row r="12476" spans="1:14" x14ac:dyDescent="0.2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s="32">
        <f t="shared" si="582"/>
        <v>8902385.7220906932</v>
      </c>
      <c r="J12476" t="str">
        <f>IF(K12476="natural gas",VLOOKUP(D12476,'Cross-Page Data'!$I$4:$J$13,2,FALSE),IF(K12476="solar",VLOOKUP('Form 923'!D12476,'Cross-Page Data'!$I$14:$J$117,2,FALSE),K12476))</f>
        <v>solar pv</v>
      </c>
      <c r="K12476" t="str">
        <f>VLOOKUP(E12476,'Cross-Page Data'!$D$4:$F$48,3,FALSE)</f>
        <v>solar</v>
      </c>
      <c r="L12476" t="b">
        <f>IF(AND($P$6=FALSE,OR(C12476="Commercial NAICS Cogen",C12476="Industrial NAICS Cogen",C12476="NAICS-22 Cogen")),FALSE,IF(AND($P$7=FALSE,OR(C12476="Commercial NAICS Cogen",C12476="Commercial NAICS Non-Cogen",C12476="industrial NAICS Cogen", C12476="industrial NAICS non-cogen")),FALSE,TRUE))</f>
        <v>1</v>
      </c>
      <c r="M12476">
        <f t="shared" si="583"/>
        <v>0.10312204351939451</v>
      </c>
      <c r="N12476">
        <f t="shared" si="584"/>
        <v>1</v>
      </c>
    </row>
    <row r="12477" spans="1:14" x14ac:dyDescent="0.2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s="32">
        <f t="shared" si="582"/>
        <v>8922052.8989315107</v>
      </c>
      <c r="J12477" t="str">
        <f>IF(K12477="natural gas",VLOOKUP(D12477,'Cross-Page Data'!$I$4:$J$13,2,FALSE),IF(K12477="solar",VLOOKUP('Form 923'!D12477,'Cross-Page Data'!$I$14:$J$117,2,FALSE),K12477))</f>
        <v>natural gas peaker</v>
      </c>
      <c r="K12477" t="str">
        <f>VLOOKUP(E12477,'Cross-Page Data'!$D$4:$F$48,3,FALSE)</f>
        <v>natural gas</v>
      </c>
      <c r="L12477" t="b">
        <f>IF(AND($P$6=FALSE,OR(C12477="Commercial NAICS Cogen",C12477="Industrial NAICS Cogen",C12477="NAICS-22 Cogen")),FALSE,IF(AND($P$7=FALSE,OR(C12477="Commercial NAICS Cogen",C12477="Commercial NAICS Non-Cogen",C12477="industrial NAICS Cogen", C12477="industrial NAICS non-cogen")),FALSE,TRUE))</f>
        <v>1</v>
      </c>
      <c r="M12477">
        <f t="shared" si="583"/>
        <v>0.56148148148148147</v>
      </c>
      <c r="N12477">
        <f t="shared" si="584"/>
        <v>1</v>
      </c>
    </row>
    <row r="12478" spans="1:14" x14ac:dyDescent="0.2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s="32">
        <f t="shared" si="582"/>
        <v>8901862.3142916933</v>
      </c>
      <c r="J12478" t="str">
        <f>IF(K12478="natural gas",VLOOKUP(D12478,'Cross-Page Data'!$I$4:$J$13,2,FALSE),IF(K12478="solar",VLOOKUP('Form 923'!D12478,'Cross-Page Data'!$I$14:$J$117,2,FALSE),K12478))</f>
        <v>solar pv</v>
      </c>
      <c r="K12478" t="str">
        <f>VLOOKUP(E12478,'Cross-Page Data'!$D$4:$F$48,3,FALSE)</f>
        <v>solar</v>
      </c>
      <c r="L12478" t="b">
        <f>IF(AND($P$6=FALSE,OR(C12478="Commercial NAICS Cogen",C12478="Industrial NAICS Cogen",C12478="NAICS-22 Cogen")),FALSE,IF(AND($P$7=FALSE,OR(C12478="Commercial NAICS Cogen",C12478="Commercial NAICS Non-Cogen",C12478="industrial NAICS Cogen", C12478="industrial NAICS non-cogen")),FALSE,TRUE))</f>
        <v>1</v>
      </c>
      <c r="M12478">
        <f t="shared" si="583"/>
        <v>0.75149795017344689</v>
      </c>
      <c r="N12478">
        <f t="shared" si="584"/>
        <v>1</v>
      </c>
    </row>
    <row r="12479" spans="1:14" x14ac:dyDescent="0.2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s="32">
        <f t="shared" si="582"/>
        <v>8902160.5283779241</v>
      </c>
      <c r="J12479" t="str">
        <f>IF(K12479="natural gas",VLOOKUP(D12479,'Cross-Page Data'!$I$4:$J$13,2,FALSE),IF(K12479="solar",VLOOKUP('Form 923'!D12479,'Cross-Page Data'!$I$14:$J$117,2,FALSE),K12479))</f>
        <v>solar pv</v>
      </c>
      <c r="K12479" t="str">
        <f>VLOOKUP(E12479,'Cross-Page Data'!$D$4:$F$48,3,FALSE)</f>
        <v>solar</v>
      </c>
      <c r="L12479" t="b">
        <f>IF(AND($P$6=FALSE,OR(C12479="Commercial NAICS Cogen",C12479="Industrial NAICS Cogen",C12479="NAICS-22 Cogen")),FALSE,IF(AND($P$7=FALSE,OR(C12479="Commercial NAICS Cogen",C12479="Commercial NAICS Non-Cogen",C12479="industrial NAICS Cogen", C12479="industrial NAICS non-cogen")),FALSE,TRUE))</f>
        <v>1</v>
      </c>
      <c r="M12479">
        <f t="shared" si="583"/>
        <v>0.20561337117628509</v>
      </c>
      <c r="N12479">
        <f t="shared" si="584"/>
        <v>1</v>
      </c>
    </row>
    <row r="12480" spans="1:14" x14ac:dyDescent="0.2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s="32">
        <f t="shared" si="582"/>
        <v>8902002.4271844663</v>
      </c>
      <c r="J12480" t="str">
        <f>IF(K12480="natural gas",VLOOKUP(D12480,'Cross-Page Data'!$I$4:$J$13,2,FALSE),IF(K12480="solar",VLOOKUP('Form 923'!D12480,'Cross-Page Data'!$I$14:$J$117,2,FALSE),K12480))</f>
        <v>solar pv</v>
      </c>
      <c r="K12480" t="str">
        <f>VLOOKUP(E12480,'Cross-Page Data'!$D$4:$F$48,3,FALSE)</f>
        <v>solar</v>
      </c>
      <c r="L12480" t="b">
        <f>IF(AND($P$6=FALSE,OR(C12480="Commercial NAICS Cogen",C12480="Industrial NAICS Cogen",C12480="NAICS-22 Cogen")),FALSE,IF(AND($P$7=FALSE,OR(C12480="Commercial NAICS Cogen",C12480="Commercial NAICS Non-Cogen",C12480="industrial NAICS Cogen", C12480="industrial NAICS non-cogen")),FALSE,TRUE))</f>
        <v>1</v>
      </c>
      <c r="M12480">
        <f t="shared" si="583"/>
        <v>0.47461368653421632</v>
      </c>
      <c r="N12480">
        <f t="shared" si="584"/>
        <v>1</v>
      </c>
    </row>
    <row r="12481" spans="1:14" x14ac:dyDescent="0.2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s="32">
        <f t="shared" si="582"/>
        <v>8902053.5629790854</v>
      </c>
      <c r="J12481" t="str">
        <f>IF(K12481="natural gas",VLOOKUP(D12481,'Cross-Page Data'!$I$4:$J$13,2,FALSE),IF(K12481="solar",VLOOKUP('Form 923'!D12481,'Cross-Page Data'!$I$14:$J$117,2,FALSE),K12481))</f>
        <v>solar pv</v>
      </c>
      <c r="K12481" t="str">
        <f>VLOOKUP(E12481,'Cross-Page Data'!$D$4:$F$48,3,FALSE)</f>
        <v>solar</v>
      </c>
      <c r="L12481" t="b">
        <f>IF(AND($P$6=FALSE,OR(C12481="Commercial NAICS Cogen",C12481="Industrial NAICS Cogen",C12481="NAICS-22 Cogen")),FALSE,IF(AND($P$7=FALSE,OR(C12481="Commercial NAICS Cogen",C12481="Commercial NAICS Non-Cogen",C12481="industrial NAICS Cogen", C12481="industrial NAICS non-cogen")),FALSE,TRUE))</f>
        <v>1</v>
      </c>
      <c r="M12481">
        <f t="shared" si="583"/>
        <v>0.33427940712708926</v>
      </c>
      <c r="N12481">
        <f t="shared" si="584"/>
        <v>1</v>
      </c>
    </row>
    <row r="12482" spans="1:14" x14ac:dyDescent="0.2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s="32">
        <f t="shared" si="582"/>
        <v>8901895.6838384904</v>
      </c>
      <c r="J12482" t="str">
        <f>IF(K12482="natural gas",VLOOKUP(D12482,'Cross-Page Data'!$I$4:$J$13,2,FALSE),IF(K12482="solar",VLOOKUP('Form 923'!D12482,'Cross-Page Data'!$I$14:$J$117,2,FALSE),K12482))</f>
        <v>solar pv</v>
      </c>
      <c r="K12482" t="str">
        <f>VLOOKUP(E12482,'Cross-Page Data'!$D$4:$F$48,3,FALSE)</f>
        <v>solar</v>
      </c>
      <c r="L12482" t="b">
        <f>IF(AND($P$6=FALSE,OR(C12482="Commercial NAICS Cogen",C12482="Industrial NAICS Cogen",C12482="NAICS-22 Cogen")),FALSE,IF(AND($P$7=FALSE,OR(C12482="Commercial NAICS Cogen",C12482="Commercial NAICS Non-Cogen",C12482="industrial NAICS Cogen", C12482="industrial NAICS non-cogen")),FALSE,TRUE))</f>
        <v>1</v>
      </c>
      <c r="M12482">
        <f t="shared" si="583"/>
        <v>0.71680857773573003</v>
      </c>
      <c r="N12482">
        <f t="shared" si="584"/>
        <v>1</v>
      </c>
    </row>
    <row r="12483" spans="1:14" x14ac:dyDescent="0.2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s="32">
        <f t="shared" si="582"/>
        <v>8902092.6756352764</v>
      </c>
      <c r="J12483" t="str">
        <f>IF(K12483="natural gas",VLOOKUP(D12483,'Cross-Page Data'!$I$4:$J$13,2,FALSE),IF(K12483="solar",VLOOKUP('Form 923'!D12483,'Cross-Page Data'!$I$14:$J$117,2,FALSE),K12483))</f>
        <v>solar pv</v>
      </c>
      <c r="K12483" t="str">
        <f>VLOOKUP(E12483,'Cross-Page Data'!$D$4:$F$48,3,FALSE)</f>
        <v>solar</v>
      </c>
      <c r="L12483" t="b">
        <f>IF(AND($P$6=FALSE,OR(C12483="Commercial NAICS Cogen",C12483="Industrial NAICS Cogen",C12483="NAICS-22 Cogen")),FALSE,IF(AND($P$7=FALSE,OR(C12483="Commercial NAICS Cogen",C12483="Commercial NAICS Non-Cogen",C12483="industrial NAICS Cogen", C12483="industrial NAICS non-cogen")),FALSE,TRUE))</f>
        <v>1</v>
      </c>
      <c r="M12483">
        <f t="shared" si="583"/>
        <v>0.27814569536423839</v>
      </c>
      <c r="N12483">
        <f t="shared" si="584"/>
        <v>1</v>
      </c>
    </row>
    <row r="12484" spans="1:14" x14ac:dyDescent="0.2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s="32">
        <f t="shared" si="582"/>
        <v>8902405.4982817881</v>
      </c>
      <c r="J12484" t="str">
        <f>IF(K12484="natural gas",VLOOKUP(D12484,'Cross-Page Data'!$I$4:$J$13,2,FALSE),IF(K12484="solar",VLOOKUP('Form 923'!D12484,'Cross-Page Data'!$I$14:$J$117,2,FALSE),K12484))</f>
        <v>solar pv</v>
      </c>
      <c r="K12484" t="str">
        <f>VLOOKUP(E12484,'Cross-Page Data'!$D$4:$F$48,3,FALSE)</f>
        <v>solar</v>
      </c>
      <c r="L12484" t="b">
        <f>IF(AND($P$6=FALSE,OR(C12484="Commercial NAICS Cogen",C12484="Industrial NAICS Cogen",C12484="NAICS-22 Cogen")),FALSE,IF(AND($P$7=FALSE,OR(C12484="Commercial NAICS Cogen",C12484="Commercial NAICS Non-Cogen",C12484="industrial NAICS Cogen", C12484="industrial NAICS non-cogen")),FALSE,TRUE))</f>
        <v>1</v>
      </c>
      <c r="M12484">
        <f t="shared" si="583"/>
        <v>9.3661305581835386E-2</v>
      </c>
      <c r="N12484">
        <f t="shared" si="584"/>
        <v>1</v>
      </c>
    </row>
    <row r="12485" spans="1:14" x14ac:dyDescent="0.2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s="32">
        <f t="shared" si="582"/>
        <v>8902077.1513353102</v>
      </c>
      <c r="J12485" t="str">
        <f>IF(K12485="natural gas",VLOOKUP(D12485,'Cross-Page Data'!$I$4:$J$13,2,FALSE),IF(K12485="solar",VLOOKUP('Form 923'!D12485,'Cross-Page Data'!$I$14:$J$117,2,FALSE),K12485))</f>
        <v>solar pv</v>
      </c>
      <c r="K12485" t="str">
        <f>VLOOKUP(E12485,'Cross-Page Data'!$D$4:$F$48,3,FALSE)</f>
        <v>solar</v>
      </c>
      <c r="L12485" t="b">
        <f>IF(AND($P$6=FALSE,OR(C12485="Commercial NAICS Cogen",C12485="Industrial NAICS Cogen",C12485="NAICS-22 Cogen")),FALSE,IF(AND($P$7=FALSE,OR(C12485="Commercial NAICS Cogen",C12485="Commercial NAICS Non-Cogen",C12485="industrial NAICS Cogen", C12485="industrial NAICS non-cogen")),FALSE,TRUE))</f>
        <v>1</v>
      </c>
      <c r="M12485">
        <f t="shared" si="583"/>
        <v>0.29675181330810468</v>
      </c>
      <c r="N12485">
        <f t="shared" si="584"/>
        <v>1</v>
      </c>
    </row>
    <row r="12486" spans="1:14" x14ac:dyDescent="0.2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s="32">
        <f t="shared" si="582"/>
        <v>8901898.9559246022</v>
      </c>
      <c r="J12486" t="str">
        <f>IF(K12486="natural gas",VLOOKUP(D12486,'Cross-Page Data'!$I$4:$J$13,2,FALSE),IF(K12486="solar",VLOOKUP('Form 923'!D12486,'Cross-Page Data'!$I$14:$J$117,2,FALSE),K12486))</f>
        <v>solar pv</v>
      </c>
      <c r="K12486" t="str">
        <f>VLOOKUP(E12486,'Cross-Page Data'!$D$4:$F$48,3,FALSE)</f>
        <v>solar</v>
      </c>
      <c r="L12486" t="b">
        <f>IF(AND($P$6=FALSE,OR(C12486="Commercial NAICS Cogen",C12486="Industrial NAICS Cogen",C12486="NAICS-22 Cogen")),FALSE,IF(AND($P$7=FALSE,OR(C12486="Commercial NAICS Cogen",C12486="Commercial NAICS Non-Cogen",C12486="industrial NAICS Cogen", C12486="industrial NAICS non-cogen")),FALSE,TRUE))</f>
        <v>1</v>
      </c>
      <c r="M12486">
        <f t="shared" si="583"/>
        <v>0.70987070324818669</v>
      </c>
      <c r="N12486">
        <f t="shared" si="584"/>
        <v>1</v>
      </c>
    </row>
    <row r="12487" spans="1:14" x14ac:dyDescent="0.2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s="32">
        <f t="shared" ref="I12487:I12550" si="585">IFERROR(F12487/G12487*10^6,"")</f>
        <v>8902157.5514300037</v>
      </c>
      <c r="J12487" t="str">
        <f>IF(K12487="natural gas",VLOOKUP(D12487,'Cross-Page Data'!$I$4:$J$13,2,FALSE),IF(K12487="solar",VLOOKUP('Form 923'!D12487,'Cross-Page Data'!$I$14:$J$117,2,FALSE),K12487))</f>
        <v>solar pv</v>
      </c>
      <c r="K12487" t="str">
        <f>VLOOKUP(E12487,'Cross-Page Data'!$D$4:$F$48,3,FALSE)</f>
        <v>solar</v>
      </c>
      <c r="L12487" t="b">
        <f>IF(AND($P$6=FALSE,OR(C12487="Commercial NAICS Cogen",C12487="Industrial NAICS Cogen",C12487="NAICS-22 Cogen")),FALSE,IF(AND($P$7=FALSE,OR(C12487="Commercial NAICS Cogen",C12487="Commercial NAICS Non-Cogen",C12487="industrial NAICS Cogen", C12487="industrial NAICS non-cogen")),FALSE,TRUE))</f>
        <v>1</v>
      </c>
      <c r="M12487">
        <f t="shared" ref="M12487:M12550" si="586">(COUNTIFS($J$6:$J$14148,J12487,$I$6:$I$14148,"&gt;"&amp;I12487)+1)/COUNTIFS($J$6:$J$14148,J12487)</f>
        <v>0.20845159255755283</v>
      </c>
      <c r="N12487">
        <f t="shared" ref="N12487:N12550" si="587">IF(OR(M12487&gt;0.95,M12487&lt;0.05),0,1)</f>
        <v>1</v>
      </c>
    </row>
    <row r="12488" spans="1:14" x14ac:dyDescent="0.2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s="32">
        <f t="shared" si="585"/>
        <v>8902001.7926501334</v>
      </c>
      <c r="J12488" t="str">
        <f>IF(K12488="natural gas",VLOOKUP(D12488,'Cross-Page Data'!$I$4:$J$13,2,FALSE),IF(K12488="solar",VLOOKUP('Form 923'!D12488,'Cross-Page Data'!$I$14:$J$117,2,FALSE),K12488))</f>
        <v>solar pv</v>
      </c>
      <c r="K12488" t="str">
        <f>VLOOKUP(E12488,'Cross-Page Data'!$D$4:$F$48,3,FALSE)</f>
        <v>solar</v>
      </c>
      <c r="L12488" t="b">
        <f>IF(AND($P$6=FALSE,OR(C12488="Commercial NAICS Cogen",C12488="Industrial NAICS Cogen",C12488="NAICS-22 Cogen")),FALSE,IF(AND($P$7=FALSE,OR(C12488="Commercial NAICS Cogen",C12488="Commercial NAICS Non-Cogen",C12488="industrial NAICS Cogen", C12488="industrial NAICS non-cogen")),FALSE,TRUE))</f>
        <v>1</v>
      </c>
      <c r="M12488">
        <f t="shared" si="586"/>
        <v>0.47902869757174393</v>
      </c>
      <c r="N12488">
        <f t="shared" si="587"/>
        <v>1</v>
      </c>
    </row>
    <row r="12489" spans="1:14" x14ac:dyDescent="0.2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s="32">
        <f t="shared" si="585"/>
        <v>8901910.5514546242</v>
      </c>
      <c r="J12489" t="str">
        <f>IF(K12489="natural gas",VLOOKUP(D12489,'Cross-Page Data'!$I$4:$J$13,2,FALSE),IF(K12489="solar",VLOOKUP('Form 923'!D12489,'Cross-Page Data'!$I$14:$J$117,2,FALSE),K12489))</f>
        <v>solar pv</v>
      </c>
      <c r="K12489" t="str">
        <f>VLOOKUP(E12489,'Cross-Page Data'!$D$4:$F$48,3,FALSE)</f>
        <v>solar</v>
      </c>
      <c r="L12489" t="b">
        <f>IF(AND($P$6=FALSE,OR(C12489="Commercial NAICS Cogen",C12489="Industrial NAICS Cogen",C12489="NAICS-22 Cogen")),FALSE,IF(AND($P$7=FALSE,OR(C12489="Commercial NAICS Cogen",C12489="Commercial NAICS Non-Cogen",C12489="industrial NAICS Cogen", C12489="industrial NAICS non-cogen")),FALSE,TRUE))</f>
        <v>1</v>
      </c>
      <c r="M12489">
        <f t="shared" si="586"/>
        <v>0.69631031220435191</v>
      </c>
      <c r="N12489">
        <f t="shared" si="587"/>
        <v>1</v>
      </c>
    </row>
    <row r="12490" spans="1:14" x14ac:dyDescent="0.2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s="32">
        <f t="shared" si="585"/>
        <v>8902017.2910662834</v>
      </c>
      <c r="J12490" t="str">
        <f>IF(K12490="natural gas",VLOOKUP(D12490,'Cross-Page Data'!$I$4:$J$13,2,FALSE),IF(K12490="solar",VLOOKUP('Form 923'!D12490,'Cross-Page Data'!$I$14:$J$117,2,FALSE),K12490))</f>
        <v>solar pv</v>
      </c>
      <c r="K12490" t="str">
        <f>VLOOKUP(E12490,'Cross-Page Data'!$D$4:$F$48,3,FALSE)</f>
        <v>solar</v>
      </c>
      <c r="L12490" t="b">
        <f>IF(AND($P$6=FALSE,OR(C12490="Commercial NAICS Cogen",C12490="Industrial NAICS Cogen",C12490="NAICS-22 Cogen")),FALSE,IF(AND($P$7=FALSE,OR(C12490="Commercial NAICS Cogen",C12490="Commercial NAICS Non-Cogen",C12490="industrial NAICS Cogen", C12490="industrial NAICS non-cogen")),FALSE,TRUE))</f>
        <v>1</v>
      </c>
      <c r="M12490">
        <f t="shared" si="586"/>
        <v>0.40964995269631033</v>
      </c>
      <c r="N12490">
        <f t="shared" si="587"/>
        <v>1</v>
      </c>
    </row>
    <row r="12491" spans="1:14" x14ac:dyDescent="0.2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s="32">
        <f t="shared" si="585"/>
        <v>8901954.472292481</v>
      </c>
      <c r="J12491" t="str">
        <f>IF(K12491="natural gas",VLOOKUP(D12491,'Cross-Page Data'!$I$4:$J$13,2,FALSE),IF(K12491="solar",VLOOKUP('Form 923'!D12491,'Cross-Page Data'!$I$14:$J$117,2,FALSE),K12491))</f>
        <v>solar pv</v>
      </c>
      <c r="K12491" t="str">
        <f>VLOOKUP(E12491,'Cross-Page Data'!$D$4:$F$48,3,FALSE)</f>
        <v>solar</v>
      </c>
      <c r="L12491" t="b">
        <f>IF(AND($P$6=FALSE,OR(C12491="Commercial NAICS Cogen",C12491="Industrial NAICS Cogen",C12491="NAICS-22 Cogen")),FALSE,IF(AND($P$7=FALSE,OR(C12491="Commercial NAICS Cogen",C12491="Commercial NAICS Non-Cogen",C12491="industrial NAICS Cogen", C12491="industrial NAICS non-cogen")),FALSE,TRUE))</f>
        <v>1</v>
      </c>
      <c r="M12491">
        <f t="shared" si="586"/>
        <v>0.63765373699148531</v>
      </c>
      <c r="N12491">
        <f t="shared" si="587"/>
        <v>1</v>
      </c>
    </row>
    <row r="12492" spans="1:14" x14ac:dyDescent="0.2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s="32">
        <f t="shared" si="585"/>
        <v>8902087.0106946323</v>
      </c>
      <c r="J12492" t="str">
        <f>IF(K12492="natural gas",VLOOKUP(D12492,'Cross-Page Data'!$I$4:$J$13,2,FALSE),IF(K12492="solar",VLOOKUP('Form 923'!D12492,'Cross-Page Data'!$I$14:$J$117,2,FALSE),K12492))</f>
        <v>solar pv</v>
      </c>
      <c r="K12492" t="str">
        <f>VLOOKUP(E12492,'Cross-Page Data'!$D$4:$F$48,3,FALSE)</f>
        <v>solar</v>
      </c>
      <c r="L12492" t="b">
        <f>IF(AND($P$6=FALSE,OR(C12492="Commercial NAICS Cogen",C12492="Industrial NAICS Cogen",C12492="NAICS-22 Cogen")),FALSE,IF(AND($P$7=FALSE,OR(C12492="Commercial NAICS Cogen",C12492="Commercial NAICS Non-Cogen",C12492="industrial NAICS Cogen", C12492="industrial NAICS non-cogen")),FALSE,TRUE))</f>
        <v>1</v>
      </c>
      <c r="M12492">
        <f t="shared" si="586"/>
        <v>0.28382213812677387</v>
      </c>
      <c r="N12492">
        <f t="shared" si="587"/>
        <v>1</v>
      </c>
    </row>
    <row r="12493" spans="1:14" x14ac:dyDescent="0.2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s="32">
        <f t="shared" si="585"/>
        <v>8901742.160278745</v>
      </c>
      <c r="J12493" t="str">
        <f>IF(K12493="natural gas",VLOOKUP(D12493,'Cross-Page Data'!$I$4:$J$13,2,FALSE),IF(K12493="solar",VLOOKUP('Form 923'!D12493,'Cross-Page Data'!$I$14:$J$117,2,FALSE),K12493))</f>
        <v>solar pv</v>
      </c>
      <c r="K12493" t="str">
        <f>VLOOKUP(E12493,'Cross-Page Data'!$D$4:$F$48,3,FALSE)</f>
        <v>solar</v>
      </c>
      <c r="L12493" t="b">
        <f>IF(AND($P$6=FALSE,OR(C12493="Commercial NAICS Cogen",C12493="Industrial NAICS Cogen",C12493="NAICS-22 Cogen")),FALSE,IF(AND($P$7=FALSE,OR(C12493="Commercial NAICS Cogen",C12493="Commercial NAICS Non-Cogen",C12493="industrial NAICS Cogen", C12493="industrial NAICS non-cogen")),FALSE,TRUE))</f>
        <v>1</v>
      </c>
      <c r="M12493">
        <f t="shared" si="586"/>
        <v>0.83159886471144751</v>
      </c>
      <c r="N12493">
        <f t="shared" si="587"/>
        <v>1</v>
      </c>
    </row>
    <row r="12494" spans="1:14" x14ac:dyDescent="0.2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s="32">
        <f t="shared" si="585"/>
        <v>8902207.7922077924</v>
      </c>
      <c r="J12494" t="str">
        <f>IF(K12494="natural gas",VLOOKUP(D12494,'Cross-Page Data'!$I$4:$J$13,2,FALSE),IF(K12494="solar",VLOOKUP('Form 923'!D12494,'Cross-Page Data'!$I$14:$J$117,2,FALSE),K12494))</f>
        <v>solar pv</v>
      </c>
      <c r="K12494" t="str">
        <f>VLOOKUP(E12494,'Cross-Page Data'!$D$4:$F$48,3,FALSE)</f>
        <v>solar</v>
      </c>
      <c r="L12494" t="b">
        <f>IF(AND($P$6=FALSE,OR(C12494="Commercial NAICS Cogen",C12494="Industrial NAICS Cogen",C12494="NAICS-22 Cogen")),FALSE,IF(AND($P$7=FALSE,OR(C12494="Commercial NAICS Cogen",C12494="Commercial NAICS Non-Cogen",C12494="industrial NAICS Cogen", C12494="industrial NAICS non-cogen")),FALSE,TRUE))</f>
        <v>1</v>
      </c>
      <c r="M12494">
        <f t="shared" si="586"/>
        <v>0.16745506149479658</v>
      </c>
      <c r="N12494">
        <f t="shared" si="587"/>
        <v>1</v>
      </c>
    </row>
    <row r="12495" spans="1:14" x14ac:dyDescent="0.2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s="32">
        <f t="shared" si="585"/>
        <v>8901872.1755971592</v>
      </c>
      <c r="J12495" t="str">
        <f>IF(K12495="natural gas",VLOOKUP(D12495,'Cross-Page Data'!$I$4:$J$13,2,FALSE),IF(K12495="solar",VLOOKUP('Form 923'!D12495,'Cross-Page Data'!$I$14:$J$117,2,FALSE),K12495))</f>
        <v>solar pv</v>
      </c>
      <c r="K12495" t="str">
        <f>VLOOKUP(E12495,'Cross-Page Data'!$D$4:$F$48,3,FALSE)</f>
        <v>solar</v>
      </c>
      <c r="L12495" t="b">
        <f>IF(AND($P$6=FALSE,OR(C12495="Commercial NAICS Cogen",C12495="Industrial NAICS Cogen",C12495="NAICS-22 Cogen")),FALSE,IF(AND($P$7=FALSE,OR(C12495="Commercial NAICS Cogen",C12495="Commercial NAICS Non-Cogen",C12495="industrial NAICS Cogen", C12495="industrial NAICS non-cogen")),FALSE,TRUE))</f>
        <v>1</v>
      </c>
      <c r="M12495">
        <f t="shared" si="586"/>
        <v>0.74172185430463577</v>
      </c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s="32">
        <f t="shared" si="585"/>
        <v>8902029.877413271</v>
      </c>
      <c r="J12496" t="str">
        <f>IF(K12496="natural gas",VLOOKUP(D12496,'Cross-Page Data'!$I$4:$J$13,2,FALSE),IF(K12496="solar",VLOOKUP('Form 923'!D12496,'Cross-Page Data'!$I$14:$J$117,2,FALSE),K12496))</f>
        <v>solar pv</v>
      </c>
      <c r="K12496" t="str">
        <f>VLOOKUP(E12496,'Cross-Page Data'!$D$4:$F$48,3,FALSE)</f>
        <v>solar</v>
      </c>
      <c r="L12496" t="b">
        <f>IF(AND($P$6=FALSE,OR(C12496="Commercial NAICS Cogen",C12496="Industrial NAICS Cogen",C12496="NAICS-22 Cogen")),FALSE,IF(AND($P$7=FALSE,OR(C12496="Commercial NAICS Cogen",C12496="Commercial NAICS Non-Cogen",C12496="industrial NAICS Cogen", C12496="industrial NAICS non-cogen")),FALSE,TRUE))</f>
        <v>1</v>
      </c>
      <c r="M12496">
        <f t="shared" si="586"/>
        <v>0.37653736991485337</v>
      </c>
      <c r="N12496">
        <f t="shared" si="587"/>
        <v>1</v>
      </c>
    </row>
    <row r="12497" spans="1:14" x14ac:dyDescent="0.2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s="32">
        <f t="shared" si="585"/>
        <v>8902011.6184166297</v>
      </c>
      <c r="J12497" t="str">
        <f>IF(K12497="natural gas",VLOOKUP(D12497,'Cross-Page Data'!$I$4:$J$13,2,FALSE),IF(K12497="solar",VLOOKUP('Form 923'!D12497,'Cross-Page Data'!$I$14:$J$117,2,FALSE),K12497))</f>
        <v>solar pv</v>
      </c>
      <c r="K12497" t="str">
        <f>VLOOKUP(E12497,'Cross-Page Data'!$D$4:$F$48,3,FALSE)</f>
        <v>solar</v>
      </c>
      <c r="L12497" t="b">
        <f>IF(AND($P$6=FALSE,OR(C12497="Commercial NAICS Cogen",C12497="Industrial NAICS Cogen",C12497="NAICS-22 Cogen")),FALSE,IF(AND($P$7=FALSE,OR(C12497="Commercial NAICS Cogen",C12497="Commercial NAICS Non-Cogen",C12497="industrial NAICS Cogen", C12497="industrial NAICS non-cogen")),FALSE,TRUE))</f>
        <v>1</v>
      </c>
      <c r="M12497">
        <f t="shared" si="586"/>
        <v>0.43109429202144434</v>
      </c>
      <c r="N12497">
        <f t="shared" si="587"/>
        <v>1</v>
      </c>
    </row>
    <row r="12498" spans="1:14" x14ac:dyDescent="0.2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s="32">
        <f t="shared" si="585"/>
        <v>8901924.3283443339</v>
      </c>
      <c r="J12498" t="str">
        <f>IF(K12498="natural gas",VLOOKUP(D12498,'Cross-Page Data'!$I$4:$J$13,2,FALSE),IF(K12498="solar",VLOOKUP('Form 923'!D12498,'Cross-Page Data'!$I$14:$J$117,2,FALSE),K12498))</f>
        <v>solar pv</v>
      </c>
      <c r="K12498" t="str">
        <f>VLOOKUP(E12498,'Cross-Page Data'!$D$4:$F$48,3,FALSE)</f>
        <v>solar</v>
      </c>
      <c r="L12498" t="b">
        <f>IF(AND($P$6=FALSE,OR(C12498="Commercial NAICS Cogen",C12498="Industrial NAICS Cogen",C12498="NAICS-22 Cogen")),FALSE,IF(AND($P$7=FALSE,OR(C12498="Commercial NAICS Cogen",C12498="Commercial NAICS Non-Cogen",C12498="industrial NAICS Cogen", C12498="industrial NAICS non-cogen")),FALSE,TRUE))</f>
        <v>1</v>
      </c>
      <c r="M12498">
        <f t="shared" si="586"/>
        <v>0.68117313150425729</v>
      </c>
      <c r="N12498">
        <f t="shared" si="587"/>
        <v>1</v>
      </c>
    </row>
    <row r="12499" spans="1:14" x14ac:dyDescent="0.2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s="32">
        <f t="shared" si="585"/>
        <v>8901982.0530519672</v>
      </c>
      <c r="J12499" t="str">
        <f>IF(K12499="natural gas",VLOOKUP(D12499,'Cross-Page Data'!$I$4:$J$13,2,FALSE),IF(K12499="solar",VLOOKUP('Form 923'!D12499,'Cross-Page Data'!$I$14:$J$117,2,FALSE),K12499))</f>
        <v>solar pv</v>
      </c>
      <c r="K12499" t="str">
        <f>VLOOKUP(E12499,'Cross-Page Data'!$D$4:$F$48,3,FALSE)</f>
        <v>solar</v>
      </c>
      <c r="L12499" t="b">
        <f>IF(AND($P$6=FALSE,OR(C12499="Commercial NAICS Cogen",C12499="Industrial NAICS Cogen",C12499="NAICS-22 Cogen")),FALSE,IF(AND($P$7=FALSE,OR(C12499="Commercial NAICS Cogen",C12499="Commercial NAICS Non-Cogen",C12499="industrial NAICS Cogen", C12499="industrial NAICS non-cogen")),FALSE,TRUE))</f>
        <v>1</v>
      </c>
      <c r="M12499">
        <f t="shared" si="586"/>
        <v>0.58025859350362663</v>
      </c>
      <c r="N12499">
        <f t="shared" si="587"/>
        <v>1</v>
      </c>
    </row>
    <row r="12500" spans="1:14" x14ac:dyDescent="0.2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s="32">
        <f t="shared" si="585"/>
        <v>8901360.5442176871</v>
      </c>
      <c r="J12500" t="str">
        <f>IF(K12500="natural gas",VLOOKUP(D12500,'Cross-Page Data'!$I$4:$J$13,2,FALSE),IF(K12500="solar",VLOOKUP('Form 923'!D12500,'Cross-Page Data'!$I$14:$J$117,2,FALSE),K12500))</f>
        <v>solar pv</v>
      </c>
      <c r="K12500" t="str">
        <f>VLOOKUP(E12500,'Cross-Page Data'!$D$4:$F$48,3,FALSE)</f>
        <v>solar</v>
      </c>
      <c r="L12500" t="b">
        <f>IF(AND($P$6=FALSE,OR(C12500="Commercial NAICS Cogen",C12500="Industrial NAICS Cogen",C12500="NAICS-22 Cogen")),FALSE,IF(AND($P$7=FALSE,OR(C12500="Commercial NAICS Cogen",C12500="Commercial NAICS Non-Cogen",C12500="industrial NAICS Cogen", C12500="industrial NAICS non-cogen")),FALSE,TRUE))</f>
        <v>1</v>
      </c>
      <c r="M12500">
        <f t="shared" si="586"/>
        <v>0.91611479028697573</v>
      </c>
      <c r="N12500">
        <f t="shared" si="587"/>
        <v>1</v>
      </c>
    </row>
    <row r="12501" spans="1:14" x14ac:dyDescent="0.2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s="32">
        <f t="shared" si="585"/>
        <v>8901940.3296474032</v>
      </c>
      <c r="J12501" t="str">
        <f>IF(K12501="natural gas",VLOOKUP(D12501,'Cross-Page Data'!$I$4:$J$13,2,FALSE),IF(K12501="solar",VLOOKUP('Form 923'!D12501,'Cross-Page Data'!$I$14:$J$117,2,FALSE),K12501))</f>
        <v>solar pv</v>
      </c>
      <c r="K12501" t="str">
        <f>VLOOKUP(E12501,'Cross-Page Data'!$D$4:$F$48,3,FALSE)</f>
        <v>solar</v>
      </c>
      <c r="L12501" t="b">
        <f>IF(AND($P$6=FALSE,OR(C12501="Commercial NAICS Cogen",C12501="Industrial NAICS Cogen",C12501="NAICS-22 Cogen")),FALSE,IF(AND($P$7=FALSE,OR(C12501="Commercial NAICS Cogen",C12501="Commercial NAICS Non-Cogen",C12501="industrial NAICS Cogen", C12501="industrial NAICS non-cogen")),FALSE,TRUE))</f>
        <v>1</v>
      </c>
      <c r="M12501">
        <f t="shared" si="586"/>
        <v>0.65878271838536739</v>
      </c>
      <c r="N12501">
        <f t="shared" si="587"/>
        <v>1</v>
      </c>
    </row>
    <row r="12502" spans="1:14" x14ac:dyDescent="0.2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s="32">
        <f t="shared" si="585"/>
        <v>8902112.4665278196</v>
      </c>
      <c r="J12502" t="str">
        <f>IF(K12502="natural gas",VLOOKUP(D12502,'Cross-Page Data'!$I$4:$J$13,2,FALSE),IF(K12502="solar",VLOOKUP('Form 923'!D12502,'Cross-Page Data'!$I$14:$J$117,2,FALSE),K12502))</f>
        <v>solar pv</v>
      </c>
      <c r="K12502" t="str">
        <f>VLOOKUP(E12502,'Cross-Page Data'!$D$4:$F$48,3,FALSE)</f>
        <v>solar</v>
      </c>
      <c r="L12502" t="b">
        <f>IF(AND($P$6=FALSE,OR(C12502="Commercial NAICS Cogen",C12502="Industrial NAICS Cogen",C12502="NAICS-22 Cogen")),FALSE,IF(AND($P$7=FALSE,OR(C12502="Commercial NAICS Cogen",C12502="Commercial NAICS Non-Cogen",C12502="industrial NAICS Cogen", C12502="industrial NAICS non-cogen")),FALSE,TRUE))</f>
        <v>1</v>
      </c>
      <c r="M12502">
        <f t="shared" si="586"/>
        <v>0.25670135603910438</v>
      </c>
      <c r="N12502">
        <f t="shared" si="587"/>
        <v>1</v>
      </c>
    </row>
    <row r="12503" spans="1:14" x14ac:dyDescent="0.2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s="32">
        <f t="shared" si="585"/>
        <v>8901554.4041450769</v>
      </c>
      <c r="J12503" t="str">
        <f>IF(K12503="natural gas",VLOOKUP(D12503,'Cross-Page Data'!$I$4:$J$13,2,FALSE),IF(K12503="solar",VLOOKUP('Form 923'!D12503,'Cross-Page Data'!$I$14:$J$117,2,FALSE),K12503))</f>
        <v>solar pv</v>
      </c>
      <c r="K12503" t="str">
        <f>VLOOKUP(E12503,'Cross-Page Data'!$D$4:$F$48,3,FALSE)</f>
        <v>solar</v>
      </c>
      <c r="L12503" t="b">
        <f>IF(AND($P$6=FALSE,OR(C12503="Commercial NAICS Cogen",C12503="Industrial NAICS Cogen",C12503="NAICS-22 Cogen")),FALSE,IF(AND($P$7=FALSE,OR(C12503="Commercial NAICS Cogen",C12503="Commercial NAICS Non-Cogen",C12503="industrial NAICS Cogen", C12503="industrial NAICS non-cogen")),FALSE,TRUE))</f>
        <v>1</v>
      </c>
      <c r="M12503">
        <f t="shared" si="586"/>
        <v>0.88394828129927472</v>
      </c>
      <c r="N12503">
        <f t="shared" si="587"/>
        <v>1</v>
      </c>
    </row>
    <row r="12504" spans="1:14" x14ac:dyDescent="0.2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s="32">
        <f t="shared" si="585"/>
        <v>8902132.9987452943</v>
      </c>
      <c r="J12504" t="str">
        <f>IF(K12504="natural gas",VLOOKUP(D12504,'Cross-Page Data'!$I$4:$J$13,2,FALSE),IF(K12504="solar",VLOOKUP('Form 923'!D12504,'Cross-Page Data'!$I$14:$J$117,2,FALSE),K12504))</f>
        <v>solar pv</v>
      </c>
      <c r="K12504" t="str">
        <f>VLOOKUP(E12504,'Cross-Page Data'!$D$4:$F$48,3,FALSE)</f>
        <v>solar</v>
      </c>
      <c r="L12504" t="b">
        <f>IF(AND($P$6=FALSE,OR(C12504="Commercial NAICS Cogen",C12504="Industrial NAICS Cogen",C12504="NAICS-22 Cogen")),FALSE,IF(AND($P$7=FALSE,OR(C12504="Commercial NAICS Cogen",C12504="Commercial NAICS Non-Cogen",C12504="industrial NAICS Cogen", C12504="industrial NAICS non-cogen")),FALSE,TRUE))</f>
        <v>1</v>
      </c>
      <c r="M12504">
        <f t="shared" si="586"/>
        <v>0.22989593188268684</v>
      </c>
      <c r="N12504">
        <f t="shared" si="587"/>
        <v>1</v>
      </c>
    </row>
    <row r="12505" spans="1:14" x14ac:dyDescent="0.2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s="32">
        <f t="shared" si="585"/>
        <v>8902139.8002853058</v>
      </c>
      <c r="J12505" t="str">
        <f>IF(K12505="natural gas",VLOOKUP(D12505,'Cross-Page Data'!$I$4:$J$13,2,FALSE),IF(K12505="solar",VLOOKUP('Form 923'!D12505,'Cross-Page Data'!$I$14:$J$117,2,FALSE),K12505))</f>
        <v>solar pv</v>
      </c>
      <c r="K12505" t="str">
        <f>VLOOKUP(E12505,'Cross-Page Data'!$D$4:$F$48,3,FALSE)</f>
        <v>solar</v>
      </c>
      <c r="L12505" t="b">
        <f>IF(AND($P$6=FALSE,OR(C12505="Commercial NAICS Cogen",C12505="Industrial NAICS Cogen",C12505="NAICS-22 Cogen")),FALSE,IF(AND($P$7=FALSE,OR(C12505="Commercial NAICS Cogen",C12505="Commercial NAICS Non-Cogen",C12505="industrial NAICS Cogen", C12505="industrial NAICS non-cogen")),FALSE,TRUE))</f>
        <v>1</v>
      </c>
      <c r="M12505">
        <f t="shared" si="586"/>
        <v>0.2239041311888994</v>
      </c>
      <c r="N12505">
        <f t="shared" si="587"/>
        <v>1</v>
      </c>
    </row>
    <row r="12506" spans="1:14" ht="26.25" x14ac:dyDescent="0.2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s="32">
        <f t="shared" si="585"/>
        <v>8902071.0059171598</v>
      </c>
      <c r="J12506" t="str">
        <f>IF(K12506="natural gas",VLOOKUP(D12506,'Cross-Page Data'!$I$4:$J$13,2,FALSE),IF(K12506="solar",VLOOKUP('Form 923'!D12506,'Cross-Page Data'!$I$14:$J$117,2,FALSE),K12506))</f>
        <v>wind</v>
      </c>
      <c r="K12506" t="str">
        <f>VLOOKUP(E12506,'Cross-Page Data'!$D$4:$F$48,3,FALSE)</f>
        <v>wind</v>
      </c>
      <c r="L12506" t="b">
        <f>IF(AND($P$6=FALSE,OR(C12506="Commercial NAICS Cogen",C12506="Industrial NAICS Cogen",C12506="NAICS-22 Cogen")),FALSE,IF(AND($P$7=FALSE,OR(C12506="Commercial NAICS Cogen",C12506="Commercial NAICS Non-Cogen",C12506="industrial NAICS Cogen", C12506="industrial NAICS non-cogen")),FALSE,TRUE))</f>
        <v>0</v>
      </c>
      <c r="M12506">
        <f t="shared" si="586"/>
        <v>8.223972003499562E-2</v>
      </c>
      <c r="N12506">
        <f t="shared" si="587"/>
        <v>1</v>
      </c>
    </row>
    <row r="12507" spans="1:14" x14ac:dyDescent="0.2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s="32">
        <f t="shared" si="585"/>
        <v>8901947.6158495639</v>
      </c>
      <c r="J12507" t="str">
        <f>IF(K12507="natural gas",VLOOKUP(D12507,'Cross-Page Data'!$I$4:$J$13,2,FALSE),IF(K12507="solar",VLOOKUP('Form 923'!D12507,'Cross-Page Data'!$I$14:$J$117,2,FALSE),K12507))</f>
        <v>solar pv</v>
      </c>
      <c r="K12507" t="str">
        <f>VLOOKUP(E12507,'Cross-Page Data'!$D$4:$F$48,3,FALSE)</f>
        <v>solar</v>
      </c>
      <c r="L12507" t="b">
        <f>IF(AND($P$6=FALSE,OR(C12507="Commercial NAICS Cogen",C12507="Industrial NAICS Cogen",C12507="NAICS-22 Cogen")),FALSE,IF(AND($P$7=FALSE,OR(C12507="Commercial NAICS Cogen",C12507="Commercial NAICS Non-Cogen",C12507="industrial NAICS Cogen", C12507="industrial NAICS non-cogen")),FALSE,TRUE))</f>
        <v>1</v>
      </c>
      <c r="M12507">
        <f t="shared" si="586"/>
        <v>0.64869126458530435</v>
      </c>
      <c r="N12507">
        <f t="shared" si="587"/>
        <v>1</v>
      </c>
    </row>
    <row r="12508" spans="1:14" x14ac:dyDescent="0.2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s="32">
        <f t="shared" si="585"/>
        <v>8901858.0870432723</v>
      </c>
      <c r="J12508" t="str">
        <f>IF(K12508="natural gas",VLOOKUP(D12508,'Cross-Page Data'!$I$4:$J$13,2,FALSE),IF(K12508="solar",VLOOKUP('Form 923'!D12508,'Cross-Page Data'!$I$14:$J$117,2,FALSE),K12508))</f>
        <v>solar pv</v>
      </c>
      <c r="K12508" t="str">
        <f>VLOOKUP(E12508,'Cross-Page Data'!$D$4:$F$48,3,FALSE)</f>
        <v>solar</v>
      </c>
      <c r="L12508" t="b">
        <f>IF(AND($P$6=FALSE,OR(C12508="Commercial NAICS Cogen",C12508="Industrial NAICS Cogen",C12508="NAICS-22 Cogen")),FALSE,IF(AND($P$7=FALSE,OR(C12508="Commercial NAICS Cogen",C12508="Commercial NAICS Non-Cogen",C12508="industrial NAICS Cogen", C12508="industrial NAICS non-cogen")),FALSE,TRUE))</f>
        <v>1</v>
      </c>
      <c r="M12508">
        <f t="shared" si="586"/>
        <v>0.75622831914222644</v>
      </c>
      <c r="N12508">
        <f t="shared" si="587"/>
        <v>1</v>
      </c>
    </row>
    <row r="12509" spans="1:14" x14ac:dyDescent="0.2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s="32">
        <f t="shared" si="585"/>
        <v>8902044.6096654274</v>
      </c>
      <c r="J12509" t="str">
        <f>IF(K12509="natural gas",VLOOKUP(D12509,'Cross-Page Data'!$I$4:$J$13,2,FALSE),IF(K12509="solar",VLOOKUP('Form 923'!D12509,'Cross-Page Data'!$I$14:$J$117,2,FALSE),K12509))</f>
        <v>solar pv</v>
      </c>
      <c r="K12509" t="str">
        <f>VLOOKUP(E12509,'Cross-Page Data'!$D$4:$F$48,3,FALSE)</f>
        <v>solar</v>
      </c>
      <c r="L12509" t="b">
        <f>IF(AND($P$6=FALSE,OR(C12509="Commercial NAICS Cogen",C12509="Industrial NAICS Cogen",C12509="NAICS-22 Cogen")),FALSE,IF(AND($P$7=FALSE,OR(C12509="Commercial NAICS Cogen",C12509="Commercial NAICS Non-Cogen",C12509="industrial NAICS Cogen", C12509="industrial NAICS non-cogen")),FALSE,TRUE))</f>
        <v>1</v>
      </c>
      <c r="M12509">
        <f t="shared" si="586"/>
        <v>0.34878587196467992</v>
      </c>
      <c r="N12509">
        <f t="shared" si="587"/>
        <v>1</v>
      </c>
    </row>
    <row r="12510" spans="1:14" x14ac:dyDescent="0.2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s="32">
        <f t="shared" si="585"/>
        <v>8902162.5392396227</v>
      </c>
      <c r="J12510" t="str">
        <f>IF(K12510="natural gas",VLOOKUP(D12510,'Cross-Page Data'!$I$4:$J$13,2,FALSE),IF(K12510="solar",VLOOKUP('Form 923'!D12510,'Cross-Page Data'!$I$14:$J$117,2,FALSE),K12510))</f>
        <v>solar pv</v>
      </c>
      <c r="K12510" t="str">
        <f>VLOOKUP(E12510,'Cross-Page Data'!$D$4:$F$48,3,FALSE)</f>
        <v>solar</v>
      </c>
      <c r="L12510" t="b">
        <f>IF(AND($P$6=FALSE,OR(C12510="Commercial NAICS Cogen",C12510="Industrial NAICS Cogen",C12510="NAICS-22 Cogen")),FALSE,IF(AND($P$7=FALSE,OR(C12510="Commercial NAICS Cogen",C12510="Commercial NAICS Non-Cogen",C12510="industrial NAICS Cogen", C12510="industrial NAICS non-cogen")),FALSE,TRUE))</f>
        <v>1</v>
      </c>
      <c r="M12510">
        <f t="shared" si="586"/>
        <v>0.20340586565752128</v>
      </c>
      <c r="N12510">
        <f t="shared" si="587"/>
        <v>1</v>
      </c>
    </row>
    <row r="12511" spans="1:14" x14ac:dyDescent="0.2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s="32">
        <f t="shared" si="585"/>
        <v>8902197.9894360211</v>
      </c>
      <c r="J12511" t="str">
        <f>IF(K12511="natural gas",VLOOKUP(D12511,'Cross-Page Data'!$I$4:$J$13,2,FALSE),IF(K12511="solar",VLOOKUP('Form 923'!D12511,'Cross-Page Data'!$I$14:$J$117,2,FALSE),K12511))</f>
        <v>solar pv</v>
      </c>
      <c r="K12511" t="str">
        <f>VLOOKUP(E12511,'Cross-Page Data'!$D$4:$F$48,3,FALSE)</f>
        <v>solar</v>
      </c>
      <c r="L12511" t="b">
        <f>IF(AND($P$6=FALSE,OR(C12511="Commercial NAICS Cogen",C12511="Industrial NAICS Cogen",C12511="NAICS-22 Cogen")),FALSE,IF(AND($P$7=FALSE,OR(C12511="Commercial NAICS Cogen",C12511="Commercial NAICS Non-Cogen",C12511="industrial NAICS Cogen", C12511="industrial NAICS non-cogen")),FALSE,TRUE))</f>
        <v>1</v>
      </c>
      <c r="M12511">
        <f t="shared" si="586"/>
        <v>0.17502365184484389</v>
      </c>
      <c r="N12511">
        <f t="shared" si="587"/>
        <v>1</v>
      </c>
    </row>
    <row r="12512" spans="1:14" x14ac:dyDescent="0.2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s="32">
        <f t="shared" si="585"/>
        <v>8901866.515837105</v>
      </c>
      <c r="J12512" t="str">
        <f>IF(K12512="natural gas",VLOOKUP(D12512,'Cross-Page Data'!$I$4:$J$13,2,FALSE),IF(K12512="solar",VLOOKUP('Form 923'!D12512,'Cross-Page Data'!$I$14:$J$117,2,FALSE),K12512))</f>
        <v>solar pv</v>
      </c>
      <c r="K12512" t="str">
        <f>VLOOKUP(E12512,'Cross-Page Data'!$D$4:$F$48,3,FALSE)</f>
        <v>solar</v>
      </c>
      <c r="L12512" t="b">
        <f>IF(AND($P$6=FALSE,OR(C12512="Commercial NAICS Cogen",C12512="Industrial NAICS Cogen",C12512="NAICS-22 Cogen")),FALSE,IF(AND($P$7=FALSE,OR(C12512="Commercial NAICS Cogen",C12512="Commercial NAICS Non-Cogen",C12512="industrial NAICS Cogen", C12512="industrial NAICS non-cogen")),FALSE,TRUE))</f>
        <v>1</v>
      </c>
      <c r="M12512">
        <f t="shared" si="586"/>
        <v>0.74708293913591928</v>
      </c>
      <c r="N12512">
        <f t="shared" si="587"/>
        <v>1</v>
      </c>
    </row>
    <row r="12513" spans="1:14" x14ac:dyDescent="0.2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s="32">
        <f t="shared" si="585"/>
        <v>8901891.5510718785</v>
      </c>
      <c r="J12513" t="str">
        <f>IF(K12513="natural gas",VLOOKUP(D12513,'Cross-Page Data'!$I$4:$J$13,2,FALSE),IF(K12513="solar",VLOOKUP('Form 923'!D12513,'Cross-Page Data'!$I$14:$J$117,2,FALSE),K12513))</f>
        <v>solar pv</v>
      </c>
      <c r="K12513" t="str">
        <f>VLOOKUP(E12513,'Cross-Page Data'!$D$4:$F$48,3,FALSE)</f>
        <v>solar</v>
      </c>
      <c r="L12513" t="b">
        <f>IF(AND($P$6=FALSE,OR(C12513="Commercial NAICS Cogen",C12513="Industrial NAICS Cogen",C12513="NAICS-22 Cogen")),FALSE,IF(AND($P$7=FALSE,OR(C12513="Commercial NAICS Cogen",C12513="Commercial NAICS Non-Cogen",C12513="industrial NAICS Cogen", C12513="industrial NAICS non-cogen")),FALSE,TRUE))</f>
        <v>1</v>
      </c>
      <c r="M12513">
        <f t="shared" si="586"/>
        <v>0.72122358877325765</v>
      </c>
      <c r="N12513">
        <f t="shared" si="587"/>
        <v>1</v>
      </c>
    </row>
    <row r="12514" spans="1:14" x14ac:dyDescent="0.2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s="32">
        <f t="shared" si="585"/>
        <v>8901932.5657894742</v>
      </c>
      <c r="J12514" t="str">
        <f>IF(K12514="natural gas",VLOOKUP(D12514,'Cross-Page Data'!$I$4:$J$13,2,FALSE),IF(K12514="solar",VLOOKUP('Form 923'!D12514,'Cross-Page Data'!$I$14:$J$117,2,FALSE),K12514))</f>
        <v>solar pv</v>
      </c>
      <c r="K12514" t="str">
        <f>VLOOKUP(E12514,'Cross-Page Data'!$D$4:$F$48,3,FALSE)</f>
        <v>solar</v>
      </c>
      <c r="L12514" t="b">
        <f>IF(AND($P$6=FALSE,OR(C12514="Commercial NAICS Cogen",C12514="Industrial NAICS Cogen",C12514="NAICS-22 Cogen")),FALSE,IF(AND($P$7=FALSE,OR(C12514="Commercial NAICS Cogen",C12514="Commercial NAICS Non-Cogen",C12514="industrial NAICS Cogen", C12514="industrial NAICS non-cogen")),FALSE,TRUE))</f>
        <v>1</v>
      </c>
      <c r="M12514">
        <f t="shared" si="586"/>
        <v>0.66982024597918632</v>
      </c>
      <c r="N12514">
        <f t="shared" si="587"/>
        <v>1</v>
      </c>
    </row>
    <row r="12515" spans="1:14" ht="26.25" x14ac:dyDescent="0.2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s="32">
        <f t="shared" si="585"/>
        <v>9772727.2727272734</v>
      </c>
      <c r="J12515" t="str">
        <f>IF(K12515="natural gas",VLOOKUP(D12515,'Cross-Page Data'!$I$4:$J$13,2,FALSE),IF(K12515="solar",VLOOKUP('Form 923'!D12515,'Cross-Page Data'!$I$14:$J$117,2,FALSE),K12515))</f>
        <v>heavy or residual fuel oil</v>
      </c>
      <c r="K12515" t="str">
        <f>VLOOKUP(E12515,'Cross-Page Data'!$D$4:$F$48,3,FALSE)</f>
        <v>heavy or residual fuel oil</v>
      </c>
      <c r="L12515" t="b">
        <f>IF(AND($P$6=FALSE,OR(C12515="Commercial NAICS Cogen",C12515="Industrial NAICS Cogen",C12515="NAICS-22 Cogen")),FALSE,IF(AND($P$7=FALSE,OR(C12515="Commercial NAICS Cogen",C12515="Commercial NAICS Non-Cogen",C12515="industrial NAICS Cogen", C12515="industrial NAICS non-cogen")),FALSE,TRUE))</f>
        <v>0</v>
      </c>
      <c r="M12515">
        <f t="shared" si="586"/>
        <v>0.42891566265060244</v>
      </c>
      <c r="N12515">
        <f t="shared" si="587"/>
        <v>1</v>
      </c>
    </row>
    <row r="12516" spans="1:14" ht="26.25" x14ac:dyDescent="0.2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s="32" t="str">
        <f t="shared" si="585"/>
        <v/>
      </c>
      <c r="J12516" t="str">
        <f>IF(K12516="natural gas",VLOOKUP(D12516,'Cross-Page Data'!$I$4:$J$13,2,FALSE),IF(K12516="solar",VLOOKUP('Form 923'!D12516,'Cross-Page Data'!$I$14:$J$117,2,FALSE),K12516))</f>
        <v>natural gas peaker</v>
      </c>
      <c r="K12516" t="str">
        <f>VLOOKUP(E12516,'Cross-Page Data'!$D$4:$F$48,3,FALSE)</f>
        <v>natural gas</v>
      </c>
      <c r="L12516" t="b">
        <f>IF(AND($P$6=FALSE,OR(C12516="Commercial NAICS Cogen",C12516="Industrial NAICS Cogen",C12516="NAICS-22 Cogen")),FALSE,IF(AND($P$7=FALSE,OR(C12516="Commercial NAICS Cogen",C12516="Commercial NAICS Non-Cogen",C12516="industrial NAICS Cogen", C12516="industrial NAICS non-cogen")),FALSE,TRUE))</f>
        <v>0</v>
      </c>
      <c r="M12516">
        <f t="shared" si="586"/>
        <v>4.9382716049382717E-4</v>
      </c>
      <c r="N12516">
        <f t="shared" si="587"/>
        <v>0</v>
      </c>
    </row>
    <row r="12517" spans="1:14" x14ac:dyDescent="0.2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s="32">
        <f t="shared" si="585"/>
        <v>8901991.3574196994</v>
      </c>
      <c r="J12517" t="str">
        <f>IF(K12517="natural gas",VLOOKUP(D12517,'Cross-Page Data'!$I$4:$J$13,2,FALSE),IF(K12517="solar",VLOOKUP('Form 923'!D12517,'Cross-Page Data'!$I$14:$J$117,2,FALSE),K12517))</f>
        <v>solar pv</v>
      </c>
      <c r="K12517" t="str">
        <f>VLOOKUP(E12517,'Cross-Page Data'!$D$4:$F$48,3,FALSE)</f>
        <v>solar</v>
      </c>
      <c r="L12517" t="b">
        <f>IF(AND($P$6=FALSE,OR(C12517="Commercial NAICS Cogen",C12517="Industrial NAICS Cogen",C12517="NAICS-22 Cogen")),FALSE,IF(AND($P$7=FALSE,OR(C12517="Commercial NAICS Cogen",C12517="Commercial NAICS Non-Cogen",C12517="industrial NAICS Cogen", C12517="industrial NAICS non-cogen")),FALSE,TRUE))</f>
        <v>1</v>
      </c>
      <c r="M12517">
        <f t="shared" si="586"/>
        <v>0.54651529485966577</v>
      </c>
      <c r="N12517">
        <f t="shared" si="587"/>
        <v>1</v>
      </c>
    </row>
    <row r="12518" spans="1:14" x14ac:dyDescent="0.2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s="32">
        <f t="shared" si="585"/>
        <v>8902170.9260785934</v>
      </c>
      <c r="J12518" t="str">
        <f>IF(K12518="natural gas",VLOOKUP(D12518,'Cross-Page Data'!$I$4:$J$13,2,FALSE),IF(K12518="solar",VLOOKUP('Form 923'!D12518,'Cross-Page Data'!$I$14:$J$117,2,FALSE),K12518))</f>
        <v>solar pv</v>
      </c>
      <c r="K12518" t="str">
        <f>VLOOKUP(E12518,'Cross-Page Data'!$D$4:$F$48,3,FALSE)</f>
        <v>solar</v>
      </c>
      <c r="L12518" t="b">
        <f>IF(AND($P$6=FALSE,OR(C12518="Commercial NAICS Cogen",C12518="Industrial NAICS Cogen",C12518="NAICS-22 Cogen")),FALSE,IF(AND($P$7=FALSE,OR(C12518="Commercial NAICS Cogen",C12518="Commercial NAICS Non-Cogen",C12518="industrial NAICS Cogen", C12518="industrial NAICS non-cogen")),FALSE,TRUE))</f>
        <v>1</v>
      </c>
      <c r="M12518">
        <f t="shared" si="586"/>
        <v>0.195837275307474</v>
      </c>
      <c r="N12518">
        <f t="shared" si="587"/>
        <v>1</v>
      </c>
    </row>
    <row r="12519" spans="1:14" x14ac:dyDescent="0.2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s="32">
        <f t="shared" si="585"/>
        <v>8901573.7530007996</v>
      </c>
      <c r="J12519" t="str">
        <f>IF(K12519="natural gas",VLOOKUP(D12519,'Cross-Page Data'!$I$4:$J$13,2,FALSE),IF(K12519="solar",VLOOKUP('Form 923'!D12519,'Cross-Page Data'!$I$14:$J$117,2,FALSE),K12519))</f>
        <v>solar pv</v>
      </c>
      <c r="K12519" t="str">
        <f>VLOOKUP(E12519,'Cross-Page Data'!$D$4:$F$48,3,FALSE)</f>
        <v>solar</v>
      </c>
      <c r="L12519" t="b">
        <f>IF(AND($P$6=FALSE,OR(C12519="Commercial NAICS Cogen",C12519="Industrial NAICS Cogen",C12519="NAICS-22 Cogen")),FALSE,IF(AND($P$7=FALSE,OR(C12519="Commercial NAICS Cogen",C12519="Commercial NAICS Non-Cogen",C12519="industrial NAICS Cogen", C12519="industrial NAICS non-cogen")),FALSE,TRUE))</f>
        <v>1</v>
      </c>
      <c r="M12519">
        <f t="shared" si="586"/>
        <v>0.88016398612425106</v>
      </c>
      <c r="N12519">
        <f t="shared" si="587"/>
        <v>1</v>
      </c>
    </row>
    <row r="12520" spans="1:14" x14ac:dyDescent="0.2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s="32">
        <f t="shared" si="585"/>
        <v>8902054.3981481493</v>
      </c>
      <c r="J12520" t="str">
        <f>IF(K12520="natural gas",VLOOKUP(D12520,'Cross-Page Data'!$I$4:$J$13,2,FALSE),IF(K12520="solar",VLOOKUP('Form 923'!D12520,'Cross-Page Data'!$I$14:$J$117,2,FALSE),K12520))</f>
        <v>solar pv</v>
      </c>
      <c r="K12520" t="str">
        <f>VLOOKUP(E12520,'Cross-Page Data'!$D$4:$F$48,3,FALSE)</f>
        <v>solar</v>
      </c>
      <c r="L12520" t="b">
        <f>IF(AND($P$6=FALSE,OR(C12520="Commercial NAICS Cogen",C12520="Industrial NAICS Cogen",C12520="NAICS-22 Cogen")),FALSE,IF(AND($P$7=FALSE,OR(C12520="Commercial NAICS Cogen",C12520="Commercial NAICS Non-Cogen",C12520="industrial NAICS Cogen", C12520="industrial NAICS non-cogen")),FALSE,TRUE))</f>
        <v>1</v>
      </c>
      <c r="M12520">
        <f t="shared" si="586"/>
        <v>0.33270261747082941</v>
      </c>
      <c r="N12520">
        <f t="shared" si="587"/>
        <v>1</v>
      </c>
    </row>
    <row r="12521" spans="1:14" x14ac:dyDescent="0.2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s="32">
        <f t="shared" si="585"/>
        <v>8901986.530560378</v>
      </c>
      <c r="J12521" t="str">
        <f>IF(K12521="natural gas",VLOOKUP(D12521,'Cross-Page Data'!$I$4:$J$13,2,FALSE),IF(K12521="solar",VLOOKUP('Form 923'!D12521,'Cross-Page Data'!$I$14:$J$117,2,FALSE),K12521))</f>
        <v>solar pv</v>
      </c>
      <c r="K12521" t="str">
        <f>VLOOKUP(E12521,'Cross-Page Data'!$D$4:$F$48,3,FALSE)</f>
        <v>solar</v>
      </c>
      <c r="L12521" t="b">
        <f>IF(AND($P$6=FALSE,OR(C12521="Commercial NAICS Cogen",C12521="Industrial NAICS Cogen",C12521="NAICS-22 Cogen")),FALSE,IF(AND($P$7=FALSE,OR(C12521="Commercial NAICS Cogen",C12521="Commercial NAICS Non-Cogen",C12521="industrial NAICS Cogen", C12521="industrial NAICS non-cogen")),FALSE,TRUE))</f>
        <v>1</v>
      </c>
      <c r="M12521">
        <f t="shared" si="586"/>
        <v>0.56512141280353201</v>
      </c>
      <c r="N12521">
        <f t="shared" si="587"/>
        <v>1</v>
      </c>
    </row>
    <row r="12522" spans="1:14" x14ac:dyDescent="0.2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s="32">
        <f t="shared" si="585"/>
        <v>8902071.8746122979</v>
      </c>
      <c r="J12522" t="str">
        <f>IF(K12522="natural gas",VLOOKUP(D12522,'Cross-Page Data'!$I$4:$J$13,2,FALSE),IF(K12522="solar",VLOOKUP('Form 923'!D12522,'Cross-Page Data'!$I$14:$J$117,2,FALSE),K12522))</f>
        <v>solar pv</v>
      </c>
      <c r="K12522" t="str">
        <f>VLOOKUP(E12522,'Cross-Page Data'!$D$4:$F$48,3,FALSE)</f>
        <v>solar</v>
      </c>
      <c r="L12522" t="b">
        <f>IF(AND($P$6=FALSE,OR(C12522="Commercial NAICS Cogen",C12522="Industrial NAICS Cogen",C12522="NAICS-22 Cogen")),FALSE,IF(AND($P$7=FALSE,OR(C12522="Commercial NAICS Cogen",C12522="Commercial NAICS Non-Cogen",C12522="industrial NAICS Cogen", C12522="industrial NAICS non-cogen")),FALSE,TRUE))</f>
        <v>1</v>
      </c>
      <c r="M12522">
        <f t="shared" si="586"/>
        <v>0.30463576158940397</v>
      </c>
      <c r="N12522">
        <f t="shared" si="587"/>
        <v>1</v>
      </c>
    </row>
    <row r="12523" spans="1:14" x14ac:dyDescent="0.2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s="32">
        <f t="shared" si="585"/>
        <v>8902024.4228974823</v>
      </c>
      <c r="J12523" t="str">
        <f>IF(K12523="natural gas",VLOOKUP(D12523,'Cross-Page Data'!$I$4:$J$13,2,FALSE),IF(K12523="solar",VLOOKUP('Form 923'!D12523,'Cross-Page Data'!$I$14:$J$117,2,FALSE),K12523))</f>
        <v>solar pv</v>
      </c>
      <c r="K12523" t="str">
        <f>VLOOKUP(E12523,'Cross-Page Data'!$D$4:$F$48,3,FALSE)</f>
        <v>solar</v>
      </c>
      <c r="L12523" t="b">
        <f>IF(AND($P$6=FALSE,OR(C12523="Commercial NAICS Cogen",C12523="Industrial NAICS Cogen",C12523="NAICS-22 Cogen")),FALSE,IF(AND($P$7=FALSE,OR(C12523="Commercial NAICS Cogen",C12523="Commercial NAICS Non-Cogen",C12523="industrial NAICS Cogen", C12523="industrial NAICS non-cogen")),FALSE,TRUE))</f>
        <v>1</v>
      </c>
      <c r="M12523">
        <f t="shared" si="586"/>
        <v>0.39135919268369601</v>
      </c>
      <c r="N12523">
        <f t="shared" si="587"/>
        <v>1</v>
      </c>
    </row>
    <row r="12524" spans="1:14" x14ac:dyDescent="0.2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s="32">
        <f t="shared" si="585"/>
        <v>8902087.832973361</v>
      </c>
      <c r="J12524" t="str">
        <f>IF(K12524="natural gas",VLOOKUP(D12524,'Cross-Page Data'!$I$4:$J$13,2,FALSE),IF(K12524="solar",VLOOKUP('Form 923'!D12524,'Cross-Page Data'!$I$14:$J$117,2,FALSE),K12524))</f>
        <v>solar pv</v>
      </c>
      <c r="K12524" t="str">
        <f>VLOOKUP(E12524,'Cross-Page Data'!$D$4:$F$48,3,FALSE)</f>
        <v>solar</v>
      </c>
      <c r="L12524" t="b">
        <f>IF(AND($P$6=FALSE,OR(C12524="Commercial NAICS Cogen",C12524="Industrial NAICS Cogen",C12524="NAICS-22 Cogen")),FALSE,IF(AND($P$7=FALSE,OR(C12524="Commercial NAICS Cogen",C12524="Commercial NAICS Non-Cogen",C12524="industrial NAICS Cogen", C12524="industrial NAICS non-cogen")),FALSE,TRUE))</f>
        <v>1</v>
      </c>
      <c r="M12524">
        <f t="shared" si="586"/>
        <v>0.28161463260801012</v>
      </c>
      <c r="N12524">
        <f t="shared" si="587"/>
        <v>1</v>
      </c>
    </row>
    <row r="12525" spans="1:14" x14ac:dyDescent="0.2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s="32">
        <f t="shared" si="585"/>
        <v>8901934.7998939827</v>
      </c>
      <c r="J12525" t="str">
        <f>IF(K12525="natural gas",VLOOKUP(D12525,'Cross-Page Data'!$I$4:$J$13,2,FALSE),IF(K12525="solar",VLOOKUP('Form 923'!D12525,'Cross-Page Data'!$I$14:$J$117,2,FALSE),K12525))</f>
        <v>solar pv</v>
      </c>
      <c r="K12525" t="str">
        <f>VLOOKUP(E12525,'Cross-Page Data'!$D$4:$F$48,3,FALSE)</f>
        <v>solar</v>
      </c>
      <c r="L12525" t="b">
        <f>IF(AND($P$6=FALSE,OR(C12525="Commercial NAICS Cogen",C12525="Industrial NAICS Cogen",C12525="NAICS-22 Cogen")),FALSE,IF(AND($P$7=FALSE,OR(C12525="Commercial NAICS Cogen",C12525="Commercial NAICS Non-Cogen",C12525="industrial NAICS Cogen", C12525="industrial NAICS non-cogen")),FALSE,TRUE))</f>
        <v>1</v>
      </c>
      <c r="M12525">
        <f t="shared" si="586"/>
        <v>0.66792809839167455</v>
      </c>
      <c r="N12525">
        <f t="shared" si="587"/>
        <v>1</v>
      </c>
    </row>
    <row r="12526" spans="1:14" x14ac:dyDescent="0.2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s="32">
        <f t="shared" si="585"/>
        <v>8902001.6311770994</v>
      </c>
      <c r="J12526" t="str">
        <f>IF(K12526="natural gas",VLOOKUP(D12526,'Cross-Page Data'!$I$4:$J$13,2,FALSE),IF(K12526="solar",VLOOKUP('Form 923'!D12526,'Cross-Page Data'!$I$14:$J$117,2,FALSE),K12526))</f>
        <v>solar pv</v>
      </c>
      <c r="K12526" t="str">
        <f>VLOOKUP(E12526,'Cross-Page Data'!$D$4:$F$48,3,FALSE)</f>
        <v>solar</v>
      </c>
      <c r="L12526" t="b">
        <f>IF(AND($P$6=FALSE,OR(C12526="Commercial NAICS Cogen",C12526="Industrial NAICS Cogen",C12526="NAICS-22 Cogen")),FALSE,IF(AND($P$7=FALSE,OR(C12526="Commercial NAICS Cogen",C12526="Commercial NAICS Non-Cogen",C12526="industrial NAICS Cogen", C12526="industrial NAICS non-cogen")),FALSE,TRUE))</f>
        <v>1</v>
      </c>
      <c r="M12526">
        <f t="shared" si="586"/>
        <v>0.4802901292967518</v>
      </c>
      <c r="N12526">
        <f t="shared" si="587"/>
        <v>1</v>
      </c>
    </row>
    <row r="12527" spans="1:14" x14ac:dyDescent="0.2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s="32">
        <f t="shared" si="585"/>
        <v>8902112.103980504</v>
      </c>
      <c r="J12527" t="str">
        <f>IF(K12527="natural gas",VLOOKUP(D12527,'Cross-Page Data'!$I$4:$J$13,2,FALSE),IF(K12527="solar",VLOOKUP('Form 923'!D12527,'Cross-Page Data'!$I$14:$J$117,2,FALSE),K12527))</f>
        <v>solar pv</v>
      </c>
      <c r="K12527" t="str">
        <f>VLOOKUP(E12527,'Cross-Page Data'!$D$4:$F$48,3,FALSE)</f>
        <v>solar</v>
      </c>
      <c r="L12527" t="b">
        <f>IF(AND($P$6=FALSE,OR(C12527="Commercial NAICS Cogen",C12527="Industrial NAICS Cogen",C12527="NAICS-22 Cogen")),FALSE,IF(AND($P$7=FALSE,OR(C12527="Commercial NAICS Cogen",C12527="Commercial NAICS Non-Cogen",C12527="industrial NAICS Cogen", C12527="industrial NAICS non-cogen")),FALSE,TRUE))</f>
        <v>1</v>
      </c>
      <c r="M12527">
        <f t="shared" si="586"/>
        <v>0.25733207190160834</v>
      </c>
      <c r="N12527">
        <f t="shared" si="587"/>
        <v>1</v>
      </c>
    </row>
    <row r="12528" spans="1:14" x14ac:dyDescent="0.2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s="32">
        <f t="shared" si="585"/>
        <v>8902623.7489856649</v>
      </c>
      <c r="J12528" t="str">
        <f>IF(K12528="natural gas",VLOOKUP(D12528,'Cross-Page Data'!$I$4:$J$13,2,FALSE),IF(K12528="solar",VLOOKUP('Form 923'!D12528,'Cross-Page Data'!$I$14:$J$117,2,FALSE),K12528))</f>
        <v>solar pv</v>
      </c>
      <c r="K12528" t="str">
        <f>VLOOKUP(E12528,'Cross-Page Data'!$D$4:$F$48,3,FALSE)</f>
        <v>solar</v>
      </c>
      <c r="L12528" t="b">
        <f>IF(AND($P$6=FALSE,OR(C12528="Commercial NAICS Cogen",C12528="Industrial NAICS Cogen",C12528="NAICS-22 Cogen")),FALSE,IF(AND($P$7=FALSE,OR(C12528="Commercial NAICS Cogen",C12528="Commercial NAICS Non-Cogen",C12528="industrial NAICS Cogen", C12528="industrial NAICS non-cogen")),FALSE,TRUE))</f>
        <v>1</v>
      </c>
      <c r="M12528">
        <f t="shared" si="586"/>
        <v>5.3295490381583099E-2</v>
      </c>
      <c r="N12528">
        <f t="shared" si="587"/>
        <v>1</v>
      </c>
    </row>
    <row r="12529" spans="1:14" x14ac:dyDescent="0.2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s="32">
        <f t="shared" si="585"/>
        <v>8902001.0527762435</v>
      </c>
      <c r="J12529" t="str">
        <f>IF(K12529="natural gas",VLOOKUP(D12529,'Cross-Page Data'!$I$4:$J$13,2,FALSE),IF(K12529="solar",VLOOKUP('Form 923'!D12529,'Cross-Page Data'!$I$14:$J$117,2,FALSE),K12529))</f>
        <v>wind</v>
      </c>
      <c r="K12529" t="str">
        <f>VLOOKUP(E12529,'Cross-Page Data'!$D$4:$F$48,3,FALSE)</f>
        <v>wind</v>
      </c>
      <c r="L12529" t="b">
        <f>IF(AND($P$6=FALSE,OR(C12529="Commercial NAICS Cogen",C12529="Industrial NAICS Cogen",C12529="NAICS-22 Cogen")),FALSE,IF(AND($P$7=FALSE,OR(C12529="Commercial NAICS Cogen",C12529="Commercial NAICS Non-Cogen",C12529="industrial NAICS Cogen", C12529="industrial NAICS non-cogen")),FALSE,TRUE))</f>
        <v>1</v>
      </c>
      <c r="M12529">
        <f t="shared" si="586"/>
        <v>0.39282589676290464</v>
      </c>
      <c r="N12529">
        <f t="shared" si="587"/>
        <v>1</v>
      </c>
    </row>
    <row r="12530" spans="1:14" x14ac:dyDescent="0.2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s="32">
        <f t="shared" si="585"/>
        <v>8902001.8038489912</v>
      </c>
      <c r="J12530" t="str">
        <f>IF(K12530="natural gas",VLOOKUP(D12530,'Cross-Page Data'!$I$4:$J$13,2,FALSE),IF(K12530="solar",VLOOKUP('Form 923'!D12530,'Cross-Page Data'!$I$14:$J$117,2,FALSE),K12530))</f>
        <v>wind</v>
      </c>
      <c r="K12530" t="str">
        <f>VLOOKUP(E12530,'Cross-Page Data'!$D$4:$F$48,3,FALSE)</f>
        <v>wind</v>
      </c>
      <c r="L12530" t="b">
        <f>IF(AND($P$6=FALSE,OR(C12530="Commercial NAICS Cogen",C12530="Industrial NAICS Cogen",C12530="NAICS-22 Cogen")),FALSE,IF(AND($P$7=FALSE,OR(C12530="Commercial NAICS Cogen",C12530="Commercial NAICS Non-Cogen",C12530="industrial NAICS Cogen", C12530="industrial NAICS non-cogen")),FALSE,TRUE))</f>
        <v>1</v>
      </c>
      <c r="M12530">
        <f t="shared" si="586"/>
        <v>0.33770778652668415</v>
      </c>
      <c r="N12530">
        <f t="shared" si="587"/>
        <v>1</v>
      </c>
    </row>
    <row r="12531" spans="1:14" x14ac:dyDescent="0.2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s="32">
        <f t="shared" si="585"/>
        <v>8902092.2746781111</v>
      </c>
      <c r="J12531" t="str">
        <f>IF(K12531="natural gas",VLOOKUP(D12531,'Cross-Page Data'!$I$4:$J$13,2,FALSE),IF(K12531="solar",VLOOKUP('Form 923'!D12531,'Cross-Page Data'!$I$14:$J$117,2,FALSE),K12531))</f>
        <v>solar pv</v>
      </c>
      <c r="K12531" t="str">
        <f>VLOOKUP(E12531,'Cross-Page Data'!$D$4:$F$48,3,FALSE)</f>
        <v>solar</v>
      </c>
      <c r="L12531" t="b">
        <f>IF(AND($P$6=FALSE,OR(C12531="Commercial NAICS Cogen",C12531="Industrial NAICS Cogen",C12531="NAICS-22 Cogen")),FALSE,IF(AND($P$7=FALSE,OR(C12531="Commercial NAICS Cogen",C12531="Commercial NAICS Non-Cogen",C12531="industrial NAICS Cogen", C12531="industrial NAICS non-cogen")),FALSE,TRUE))</f>
        <v>1</v>
      </c>
      <c r="M12531">
        <f t="shared" si="586"/>
        <v>0.27877641122674235</v>
      </c>
      <c r="N12531">
        <f t="shared" si="587"/>
        <v>1</v>
      </c>
    </row>
    <row r="12532" spans="1:14" ht="26.25" x14ac:dyDescent="0.2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s="32">
        <f t="shared" si="585"/>
        <v>33600000</v>
      </c>
      <c r="J12532" t="str">
        <f>IF(K12532="natural gas",VLOOKUP(D12532,'Cross-Page Data'!$I$4:$J$13,2,FALSE),IF(K12532="solar",VLOOKUP('Form 923'!D12532,'Cross-Page Data'!$I$14:$J$117,2,FALSE),K12532))</f>
        <v>heavy or residual fuel oil</v>
      </c>
      <c r="K12532" t="str">
        <f>VLOOKUP(E12532,'Cross-Page Data'!$D$4:$F$48,3,FALSE)</f>
        <v>heavy or residual fuel oil</v>
      </c>
      <c r="L12532" t="b">
        <f>IF(AND($P$6=FALSE,OR(C12532="Commercial NAICS Cogen",C12532="Industrial NAICS Cogen",C12532="NAICS-22 Cogen")),FALSE,IF(AND($P$7=FALSE,OR(C12532="Commercial NAICS Cogen",C12532="Commercial NAICS Non-Cogen",C12532="industrial NAICS Cogen", C12532="industrial NAICS non-cogen")),FALSE,TRUE))</f>
        <v>0</v>
      </c>
      <c r="M12532">
        <f t="shared" si="586"/>
        <v>2.2088353413654619E-2</v>
      </c>
      <c r="N12532">
        <f t="shared" si="587"/>
        <v>0</v>
      </c>
    </row>
    <row r="12533" spans="1:14" ht="26.25" x14ac:dyDescent="0.2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s="32">
        <f t="shared" si="585"/>
        <v>26333333.333333332</v>
      </c>
      <c r="J12533" t="str">
        <f>IF(K12533="natural gas",VLOOKUP(D12533,'Cross-Page Data'!$I$4:$J$13,2,FALSE),IF(K12533="solar",VLOOKUP('Form 923'!D12533,'Cross-Page Data'!$I$14:$J$117,2,FALSE),K12533))</f>
        <v>heavy or residual fuel oil</v>
      </c>
      <c r="K12533" t="str">
        <f>VLOOKUP(E12533,'Cross-Page Data'!$D$4:$F$48,3,FALSE)</f>
        <v>heavy or residual fuel oil</v>
      </c>
      <c r="L12533" t="b">
        <f>IF(AND($P$6=FALSE,OR(C12533="Commercial NAICS Cogen",C12533="Industrial NAICS Cogen",C12533="NAICS-22 Cogen")),FALSE,IF(AND($P$7=FALSE,OR(C12533="Commercial NAICS Cogen",C12533="Commercial NAICS Non-Cogen",C12533="industrial NAICS Cogen", C12533="industrial NAICS non-cogen")),FALSE,TRUE))</f>
        <v>0</v>
      </c>
      <c r="M12533">
        <f t="shared" si="586"/>
        <v>3.3333333333333333E-2</v>
      </c>
      <c r="N12533">
        <f t="shared" si="587"/>
        <v>0</v>
      </c>
    </row>
    <row r="12534" spans="1:14" ht="26.25" x14ac:dyDescent="0.2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s="32">
        <f t="shared" si="585"/>
        <v>10085106.382978724</v>
      </c>
      <c r="J12534" t="str">
        <f>IF(K12534="natural gas",VLOOKUP(D12534,'Cross-Page Data'!$I$4:$J$13,2,FALSE),IF(K12534="solar",VLOOKUP('Form 923'!D12534,'Cross-Page Data'!$I$14:$J$117,2,FALSE),K12534))</f>
        <v>heavy or residual fuel oil</v>
      </c>
      <c r="K12534" t="str">
        <f>VLOOKUP(E12534,'Cross-Page Data'!$D$4:$F$48,3,FALSE)</f>
        <v>heavy or residual fuel oil</v>
      </c>
      <c r="L12534" t="b">
        <f>IF(AND($P$6=FALSE,OR(C12534="Commercial NAICS Cogen",C12534="Industrial NAICS Cogen",C12534="NAICS-22 Cogen")),FALSE,IF(AND($P$7=FALSE,OR(C12534="Commercial NAICS Cogen",C12534="Commercial NAICS Non-Cogen",C12534="industrial NAICS Cogen", C12534="industrial NAICS non-cogen")),FALSE,TRUE))</f>
        <v>0</v>
      </c>
      <c r="M12534">
        <f t="shared" si="586"/>
        <v>0.39518072289156625</v>
      </c>
      <c r="N12534">
        <f t="shared" si="587"/>
        <v>1</v>
      </c>
    </row>
    <row r="12535" spans="1:14" ht="26.25" x14ac:dyDescent="0.2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s="32" t="str">
        <f t="shared" si="585"/>
        <v/>
      </c>
      <c r="J12535" t="str">
        <f>IF(K12535="natural gas",VLOOKUP(D12535,'Cross-Page Data'!$I$4:$J$13,2,FALSE),IF(K12535="solar",VLOOKUP('Form 923'!D12535,'Cross-Page Data'!$I$14:$J$117,2,FALSE),K12535))</f>
        <v>natural gas peaker</v>
      </c>
      <c r="K12535" t="str">
        <f>VLOOKUP(E12535,'Cross-Page Data'!$D$4:$F$48,3,FALSE)</f>
        <v>natural gas</v>
      </c>
      <c r="L12535" t="b">
        <f>IF(AND($P$6=FALSE,OR(C12535="Commercial NAICS Cogen",C12535="Industrial NAICS Cogen",C12535="NAICS-22 Cogen")),FALSE,IF(AND($P$7=FALSE,OR(C12535="Commercial NAICS Cogen",C12535="Commercial NAICS Non-Cogen",C12535="industrial NAICS Cogen", C12535="industrial NAICS non-cogen")),FALSE,TRUE))</f>
        <v>0</v>
      </c>
      <c r="M12535">
        <f t="shared" si="586"/>
        <v>4.9382716049382717E-4</v>
      </c>
      <c r="N12535">
        <f t="shared" si="587"/>
        <v>0</v>
      </c>
    </row>
    <row r="12536" spans="1:14" x14ac:dyDescent="0.2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s="32">
        <f t="shared" si="585"/>
        <v>8901451.0278113671</v>
      </c>
      <c r="J12536" t="str">
        <f>IF(K12536="natural gas",VLOOKUP(D12536,'Cross-Page Data'!$I$4:$J$13,2,FALSE),IF(K12536="solar",VLOOKUP('Form 923'!D12536,'Cross-Page Data'!$I$14:$J$117,2,FALSE),K12536))</f>
        <v>solar pv</v>
      </c>
      <c r="K12536" t="str">
        <f>VLOOKUP(E12536,'Cross-Page Data'!$D$4:$F$48,3,FALSE)</f>
        <v>solar</v>
      </c>
      <c r="L12536" t="b">
        <f>IF(AND($P$6=FALSE,OR(C12536="Commercial NAICS Cogen",C12536="Industrial NAICS Cogen",C12536="NAICS-22 Cogen")),FALSE,IF(AND($P$7=FALSE,OR(C12536="Commercial NAICS Cogen",C12536="Commercial NAICS Non-Cogen",C12536="industrial NAICS Cogen", C12536="industrial NAICS non-cogen")),FALSE,TRUE))</f>
        <v>1</v>
      </c>
      <c r="M12536">
        <f t="shared" si="586"/>
        <v>0.90160832544938507</v>
      </c>
      <c r="N12536">
        <f t="shared" si="587"/>
        <v>1</v>
      </c>
    </row>
    <row r="12537" spans="1:14" x14ac:dyDescent="0.2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s="32">
        <f t="shared" si="585"/>
        <v>8901277.584204413</v>
      </c>
      <c r="J12537" t="str">
        <f>IF(K12537="natural gas",VLOOKUP(D12537,'Cross-Page Data'!$I$4:$J$13,2,FALSE),IF(K12537="solar",VLOOKUP('Form 923'!D12537,'Cross-Page Data'!$I$14:$J$117,2,FALSE),K12537))</f>
        <v>solar pv</v>
      </c>
      <c r="K12537" t="str">
        <f>VLOOKUP(E12537,'Cross-Page Data'!$D$4:$F$48,3,FALSE)</f>
        <v>solar</v>
      </c>
      <c r="L12537" t="b">
        <f>IF(AND($P$6=FALSE,OR(C12537="Commercial NAICS Cogen",C12537="Industrial NAICS Cogen",C12537="NAICS-22 Cogen")),FALSE,IF(AND($P$7=FALSE,OR(C12537="Commercial NAICS Cogen",C12537="Commercial NAICS Non-Cogen",C12537="industrial NAICS Cogen", C12537="industrial NAICS non-cogen")),FALSE,TRUE))</f>
        <v>1</v>
      </c>
      <c r="M12537">
        <f t="shared" si="586"/>
        <v>0.92494481236203085</v>
      </c>
      <c r="N12537">
        <f t="shared" si="587"/>
        <v>1</v>
      </c>
    </row>
    <row r="12538" spans="1:14" x14ac:dyDescent="0.2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s="32">
        <f t="shared" si="585"/>
        <v>8901226.1580381468</v>
      </c>
      <c r="J12538" t="str">
        <f>IF(K12538="natural gas",VLOOKUP(D12538,'Cross-Page Data'!$I$4:$J$13,2,FALSE),IF(K12538="solar",VLOOKUP('Form 923'!D12538,'Cross-Page Data'!$I$14:$J$117,2,FALSE),K12538))</f>
        <v>solar pv</v>
      </c>
      <c r="K12538" t="str">
        <f>VLOOKUP(E12538,'Cross-Page Data'!$D$4:$F$48,3,FALSE)</f>
        <v>solar</v>
      </c>
      <c r="L12538" t="b">
        <f>IF(AND($P$6=FALSE,OR(C12538="Commercial NAICS Cogen",C12538="Industrial NAICS Cogen",C12538="NAICS-22 Cogen")),FALSE,IF(AND($P$7=FALSE,OR(C12538="Commercial NAICS Cogen",C12538="Commercial NAICS Non-Cogen",C12538="industrial NAICS Cogen", C12538="industrial NAICS non-cogen")),FALSE,TRUE))</f>
        <v>1</v>
      </c>
      <c r="M12538">
        <f t="shared" si="586"/>
        <v>0.93030589719331436</v>
      </c>
      <c r="N12538">
        <f t="shared" si="587"/>
        <v>1</v>
      </c>
    </row>
    <row r="12539" spans="1:14" x14ac:dyDescent="0.2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s="32">
        <f t="shared" si="585"/>
        <v>8903225.8064516112</v>
      </c>
      <c r="J12539" t="str">
        <f>IF(K12539="natural gas",VLOOKUP(D12539,'Cross-Page Data'!$I$4:$J$13,2,FALSE),IF(K12539="solar",VLOOKUP('Form 923'!D12539,'Cross-Page Data'!$I$14:$J$117,2,FALSE),K12539))</f>
        <v>solar pv</v>
      </c>
      <c r="K12539" t="str">
        <f>VLOOKUP(E12539,'Cross-Page Data'!$D$4:$F$48,3,FALSE)</f>
        <v>solar</v>
      </c>
      <c r="L12539" t="b">
        <f>IF(AND($P$6=FALSE,OR(C12539="Commercial NAICS Cogen",C12539="Industrial NAICS Cogen",C12539="NAICS-22 Cogen")),FALSE,IF(AND($P$7=FALSE,OR(C12539="Commercial NAICS Cogen",C12539="Commercial NAICS Non-Cogen",C12539="industrial NAICS Cogen", C12539="industrial NAICS non-cogen")),FALSE,TRUE))</f>
        <v>1</v>
      </c>
      <c r="M12539">
        <f t="shared" si="586"/>
        <v>1.8921475875118259E-2</v>
      </c>
      <c r="N12539">
        <f t="shared" si="587"/>
        <v>0</v>
      </c>
    </row>
    <row r="12540" spans="1:14" x14ac:dyDescent="0.2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s="32">
        <f t="shared" si="585"/>
        <v>8901825.047199497</v>
      </c>
      <c r="J12540" t="str">
        <f>IF(K12540="natural gas",VLOOKUP(D12540,'Cross-Page Data'!$I$4:$J$13,2,FALSE),IF(K12540="solar",VLOOKUP('Form 923'!D12540,'Cross-Page Data'!$I$14:$J$117,2,FALSE),K12540))</f>
        <v>solar pv</v>
      </c>
      <c r="K12540" t="str">
        <f>VLOOKUP(E12540,'Cross-Page Data'!$D$4:$F$48,3,FALSE)</f>
        <v>solar</v>
      </c>
      <c r="L12540" t="b">
        <f>IF(AND($P$6=FALSE,OR(C12540="Commercial NAICS Cogen",C12540="Industrial NAICS Cogen",C12540="NAICS-22 Cogen")),FALSE,IF(AND($P$7=FALSE,OR(C12540="Commercial NAICS Cogen",C12540="Commercial NAICS Non-Cogen",C12540="industrial NAICS Cogen", C12540="industrial NAICS non-cogen")),FALSE,TRUE))</f>
        <v>1</v>
      </c>
      <c r="M12540">
        <f t="shared" si="586"/>
        <v>0.78334910122989598</v>
      </c>
      <c r="N12540">
        <f t="shared" si="587"/>
        <v>1</v>
      </c>
    </row>
    <row r="12541" spans="1:14" x14ac:dyDescent="0.2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s="32">
        <f t="shared" si="585"/>
        <v>8901913.875598086</v>
      </c>
      <c r="J12541" t="str">
        <f>IF(K12541="natural gas",VLOOKUP(D12541,'Cross-Page Data'!$I$4:$J$13,2,FALSE),IF(K12541="solar",VLOOKUP('Form 923'!D12541,'Cross-Page Data'!$I$14:$J$117,2,FALSE),K12541))</f>
        <v>solar pv</v>
      </c>
      <c r="K12541" t="str">
        <f>VLOOKUP(E12541,'Cross-Page Data'!$D$4:$F$48,3,FALSE)</f>
        <v>solar</v>
      </c>
      <c r="L12541" t="b">
        <f>IF(AND($P$6=FALSE,OR(C12541="Commercial NAICS Cogen",C12541="Industrial NAICS Cogen",C12541="NAICS-22 Cogen")),FALSE,IF(AND($P$7=FALSE,OR(C12541="Commercial NAICS Cogen",C12541="Commercial NAICS Non-Cogen",C12541="industrial NAICS Cogen", C12541="industrial NAICS non-cogen")),FALSE,TRUE))</f>
        <v>1</v>
      </c>
      <c r="M12541">
        <f t="shared" si="586"/>
        <v>0.69157994323557237</v>
      </c>
      <c r="N12541">
        <f t="shared" si="587"/>
        <v>1</v>
      </c>
    </row>
    <row r="12542" spans="1:14" x14ac:dyDescent="0.2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s="32">
        <f t="shared" si="585"/>
        <v>8901876.8521567341</v>
      </c>
      <c r="J12542" t="str">
        <f>IF(K12542="natural gas",VLOOKUP(D12542,'Cross-Page Data'!$I$4:$J$13,2,FALSE),IF(K12542="solar",VLOOKUP('Form 923'!D12542,'Cross-Page Data'!$I$14:$J$117,2,FALSE),K12542))</f>
        <v>solar pv</v>
      </c>
      <c r="K12542" t="str">
        <f>VLOOKUP(E12542,'Cross-Page Data'!$D$4:$F$48,3,FALSE)</f>
        <v>solar</v>
      </c>
      <c r="L12542" t="b">
        <f>IF(AND($P$6=FALSE,OR(C12542="Commercial NAICS Cogen",C12542="Industrial NAICS Cogen",C12542="NAICS-22 Cogen")),FALSE,IF(AND($P$7=FALSE,OR(C12542="Commercial NAICS Cogen",C12542="Commercial NAICS Non-Cogen",C12542="industrial NAICS Cogen", C12542="industrial NAICS non-cogen")),FALSE,TRUE))</f>
        <v>1</v>
      </c>
      <c r="M12542">
        <f t="shared" si="586"/>
        <v>0.73730684326710816</v>
      </c>
      <c r="N12542">
        <f t="shared" si="587"/>
        <v>1</v>
      </c>
    </row>
    <row r="12543" spans="1:14" x14ac:dyDescent="0.2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s="32">
        <f t="shared" si="585"/>
        <v>8901667.8248783872</v>
      </c>
      <c r="J12543" t="str">
        <f>IF(K12543="natural gas",VLOOKUP(D12543,'Cross-Page Data'!$I$4:$J$13,2,FALSE),IF(K12543="solar",VLOOKUP('Form 923'!D12543,'Cross-Page Data'!$I$14:$J$117,2,FALSE),K12543))</f>
        <v>solar pv</v>
      </c>
      <c r="K12543" t="str">
        <f>VLOOKUP(E12543,'Cross-Page Data'!$D$4:$F$48,3,FALSE)</f>
        <v>solar</v>
      </c>
      <c r="L12543" t="b">
        <f>IF(AND($P$6=FALSE,OR(C12543="Commercial NAICS Cogen",C12543="Industrial NAICS Cogen",C12543="NAICS-22 Cogen")),FALSE,IF(AND($P$7=FALSE,OR(C12543="Commercial NAICS Cogen",C12543="Commercial NAICS Non-Cogen",C12543="industrial NAICS Cogen", C12543="industrial NAICS non-cogen")),FALSE,TRUE))</f>
        <v>1</v>
      </c>
      <c r="M12543">
        <f t="shared" si="586"/>
        <v>0.85745821507410913</v>
      </c>
      <c r="N12543">
        <f t="shared" si="587"/>
        <v>1</v>
      </c>
    </row>
    <row r="12544" spans="1:14" x14ac:dyDescent="0.2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s="32">
        <f t="shared" si="585"/>
        <v>8902362.6530031301</v>
      </c>
      <c r="J12544" t="str">
        <f>IF(K12544="natural gas",VLOOKUP(D12544,'Cross-Page Data'!$I$4:$J$13,2,FALSE),IF(K12544="solar",VLOOKUP('Form 923'!D12544,'Cross-Page Data'!$I$14:$J$117,2,FALSE),K12544))</f>
        <v>solar pv</v>
      </c>
      <c r="K12544" t="str">
        <f>VLOOKUP(E12544,'Cross-Page Data'!$D$4:$F$48,3,FALSE)</f>
        <v>solar</v>
      </c>
      <c r="L12544" t="b">
        <f>IF(AND($P$6=FALSE,OR(C12544="Commercial NAICS Cogen",C12544="Industrial NAICS Cogen",C12544="NAICS-22 Cogen")),FALSE,IF(AND($P$7=FALSE,OR(C12544="Commercial NAICS Cogen",C12544="Commercial NAICS Non-Cogen",C12544="industrial NAICS Cogen", C12544="industrial NAICS non-cogen")),FALSE,TRUE))</f>
        <v>1</v>
      </c>
      <c r="M12544">
        <f t="shared" si="586"/>
        <v>0.10879848628192999</v>
      </c>
      <c r="N12544">
        <f t="shared" si="587"/>
        <v>1</v>
      </c>
    </row>
    <row r="12545" spans="1:14" x14ac:dyDescent="0.2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s="32">
        <f t="shared" si="585"/>
        <v>8902317.2905525845</v>
      </c>
      <c r="J12545" t="str">
        <f>IF(K12545="natural gas",VLOOKUP(D12545,'Cross-Page Data'!$I$4:$J$13,2,FALSE),IF(K12545="solar",VLOOKUP('Form 923'!D12545,'Cross-Page Data'!$I$14:$J$117,2,FALSE),K12545))</f>
        <v>solar pv</v>
      </c>
      <c r="K12545" t="str">
        <f>VLOOKUP(E12545,'Cross-Page Data'!$D$4:$F$48,3,FALSE)</f>
        <v>solar</v>
      </c>
      <c r="L12545" t="b">
        <f>IF(AND($P$6=FALSE,OR(C12545="Commercial NAICS Cogen",C12545="Industrial NAICS Cogen",C12545="NAICS-22 Cogen")),FALSE,IF(AND($P$7=FALSE,OR(C12545="Commercial NAICS Cogen",C12545="Commercial NAICS Non-Cogen",C12545="industrial NAICS Cogen", C12545="industrial NAICS non-cogen")),FALSE,TRUE))</f>
        <v>1</v>
      </c>
      <c r="M12545">
        <f t="shared" si="586"/>
        <v>0.12109744560075686</v>
      </c>
      <c r="N12545">
        <f t="shared" si="587"/>
        <v>1</v>
      </c>
    </row>
    <row r="12546" spans="1:14" x14ac:dyDescent="0.2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s="32">
        <f t="shared" si="585"/>
        <v>8902030.0088261254</v>
      </c>
      <c r="J12546" t="str">
        <f>IF(K12546="natural gas",VLOOKUP(D12546,'Cross-Page Data'!$I$4:$J$13,2,FALSE),IF(K12546="solar",VLOOKUP('Form 923'!D12546,'Cross-Page Data'!$I$14:$J$117,2,FALSE),K12546))</f>
        <v>solar pv</v>
      </c>
      <c r="K12546" t="str">
        <f>VLOOKUP(E12546,'Cross-Page Data'!$D$4:$F$48,3,FALSE)</f>
        <v>solar</v>
      </c>
      <c r="L12546" t="b">
        <f>IF(AND($P$6=FALSE,OR(C12546="Commercial NAICS Cogen",C12546="Industrial NAICS Cogen",C12546="NAICS-22 Cogen")),FALSE,IF(AND($P$7=FALSE,OR(C12546="Commercial NAICS Cogen",C12546="Commercial NAICS Non-Cogen",C12546="industrial NAICS Cogen", C12546="industrial NAICS non-cogen")),FALSE,TRUE))</f>
        <v>1</v>
      </c>
      <c r="M12546">
        <f t="shared" si="586"/>
        <v>0.37622201198360139</v>
      </c>
      <c r="N12546">
        <f t="shared" si="587"/>
        <v>1</v>
      </c>
    </row>
    <row r="12547" spans="1:14" x14ac:dyDescent="0.2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s="32">
        <f t="shared" si="585"/>
        <v>8901985.1116625313</v>
      </c>
      <c r="J12547" t="str">
        <f>IF(K12547="natural gas",VLOOKUP(D12547,'Cross-Page Data'!$I$4:$J$13,2,FALSE),IF(K12547="solar",VLOOKUP('Form 923'!D12547,'Cross-Page Data'!$I$14:$J$117,2,FALSE),K12547))</f>
        <v>solar pv</v>
      </c>
      <c r="K12547" t="str">
        <f>VLOOKUP(E12547,'Cross-Page Data'!$D$4:$F$48,3,FALSE)</f>
        <v>solar</v>
      </c>
      <c r="L12547" t="b">
        <f>IF(AND($P$6=FALSE,OR(C12547="Commercial NAICS Cogen",C12547="Industrial NAICS Cogen",C12547="NAICS-22 Cogen")),FALSE,IF(AND($P$7=FALSE,OR(C12547="Commercial NAICS Cogen",C12547="Commercial NAICS Non-Cogen",C12547="industrial NAICS Cogen", C12547="industrial NAICS non-cogen")),FALSE,TRUE))</f>
        <v>1</v>
      </c>
      <c r="M12547">
        <f t="shared" si="586"/>
        <v>0.5714285714285714</v>
      </c>
      <c r="N12547">
        <f t="shared" si="587"/>
        <v>1</v>
      </c>
    </row>
    <row r="12548" spans="1:14" x14ac:dyDescent="0.2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s="32">
        <f t="shared" si="585"/>
        <v>8902000.6759777144</v>
      </c>
      <c r="J12548" t="str">
        <f>IF(K12548="natural gas",VLOOKUP(D12548,'Cross-Page Data'!$I$4:$J$13,2,FALSE),IF(K12548="solar",VLOOKUP('Form 923'!D12548,'Cross-Page Data'!$I$14:$J$117,2,FALSE),K12548))</f>
        <v>wind</v>
      </c>
      <c r="K12548" t="str">
        <f>VLOOKUP(E12548,'Cross-Page Data'!$D$4:$F$48,3,FALSE)</f>
        <v>wind</v>
      </c>
      <c r="L12548" t="b">
        <f>IF(AND($P$6=FALSE,OR(C12548="Commercial NAICS Cogen",C12548="Industrial NAICS Cogen",C12548="NAICS-22 Cogen")),FALSE,IF(AND($P$7=FALSE,OR(C12548="Commercial NAICS Cogen",C12548="Commercial NAICS Non-Cogen",C12548="industrial NAICS Cogen", C12548="industrial NAICS non-cogen")),FALSE,TRUE))</f>
        <v>1</v>
      </c>
      <c r="M12548">
        <f t="shared" si="586"/>
        <v>0.42519685039370081</v>
      </c>
      <c r="N12548">
        <f t="shared" si="587"/>
        <v>1</v>
      </c>
    </row>
    <row r="12549" spans="1:14" x14ac:dyDescent="0.2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s="32">
        <f t="shared" si="585"/>
        <v>8902015.673356032</v>
      </c>
      <c r="J12549" t="str">
        <f>IF(K12549="natural gas",VLOOKUP(D12549,'Cross-Page Data'!$I$4:$J$13,2,FALSE),IF(K12549="solar",VLOOKUP('Form 923'!D12549,'Cross-Page Data'!$I$14:$J$117,2,FALSE),K12549))</f>
        <v>wind</v>
      </c>
      <c r="K12549" t="str">
        <f>VLOOKUP(E12549,'Cross-Page Data'!$D$4:$F$48,3,FALSE)</f>
        <v>wind</v>
      </c>
      <c r="L12549" t="b">
        <f>IF(AND($P$6=FALSE,OR(C12549="Commercial NAICS Cogen",C12549="Industrial NAICS Cogen",C12549="NAICS-22 Cogen")),FALSE,IF(AND($P$7=FALSE,OR(C12549="Commercial NAICS Cogen",C12549="Commercial NAICS Non-Cogen",C12549="industrial NAICS Cogen", C12549="industrial NAICS non-cogen")),FALSE,TRUE))</f>
        <v>1</v>
      </c>
      <c r="M12549">
        <f t="shared" si="586"/>
        <v>0.14960629921259844</v>
      </c>
      <c r="N12549">
        <f t="shared" si="587"/>
        <v>1</v>
      </c>
    </row>
    <row r="12550" spans="1:14" x14ac:dyDescent="0.2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s="32">
        <f t="shared" si="585"/>
        <v>8902023.1400685143</v>
      </c>
      <c r="J12550" t="str">
        <f>IF(K12550="natural gas",VLOOKUP(D12550,'Cross-Page Data'!$I$4:$J$13,2,FALSE),IF(K12550="solar",VLOOKUP('Form 923'!D12550,'Cross-Page Data'!$I$14:$J$117,2,FALSE),K12550))</f>
        <v>wind</v>
      </c>
      <c r="K12550" t="str">
        <f>VLOOKUP(E12550,'Cross-Page Data'!$D$4:$F$48,3,FALSE)</f>
        <v>wind</v>
      </c>
      <c r="L12550" t="b">
        <f>IF(AND($P$6=FALSE,OR(C12550="Commercial NAICS Cogen",C12550="Industrial NAICS Cogen",C12550="NAICS-22 Cogen")),FALSE,IF(AND($P$7=FALSE,OR(C12550="Commercial NAICS Cogen",C12550="Commercial NAICS Non-Cogen",C12550="industrial NAICS Cogen", C12550="industrial NAICS non-cogen")),FALSE,TRUE))</f>
        <v>1</v>
      </c>
      <c r="M12550">
        <f t="shared" si="586"/>
        <v>0.13298337707786526</v>
      </c>
      <c r="N12550">
        <f t="shared" si="587"/>
        <v>1</v>
      </c>
    </row>
    <row r="12551" spans="1:14" x14ac:dyDescent="0.2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s="32">
        <f t="shared" ref="I12551:I12614" si="588">IFERROR(F12551/G12551*10^6,"")</f>
        <v>8902013.5799578559</v>
      </c>
      <c r="J12551" t="str">
        <f>IF(K12551="natural gas",VLOOKUP(D12551,'Cross-Page Data'!$I$4:$J$13,2,FALSE),IF(K12551="solar",VLOOKUP('Form 923'!D12551,'Cross-Page Data'!$I$14:$J$117,2,FALSE),K12551))</f>
        <v>solar pv</v>
      </c>
      <c r="K12551" t="str">
        <f>VLOOKUP(E12551,'Cross-Page Data'!$D$4:$F$48,3,FALSE)</f>
        <v>solar</v>
      </c>
      <c r="L12551" t="b">
        <f>IF(AND($P$6=FALSE,OR(C12551="Commercial NAICS Cogen",C12551="Industrial NAICS Cogen",C12551="NAICS-22 Cogen")),FALSE,IF(AND($P$7=FALSE,OR(C12551="Commercial NAICS Cogen",C12551="Commercial NAICS Non-Cogen",C12551="industrial NAICS Cogen", C12551="industrial NAICS non-cogen")),FALSE,TRUE))</f>
        <v>1</v>
      </c>
      <c r="M12551">
        <f t="shared" ref="M12551:M12614" si="589">(COUNTIFS($J$6:$J$14148,J12551,$I$6:$I$14148,"&gt;"&amp;I12551)+1)/COUNTIFS($J$6:$J$14148,J12551)</f>
        <v>0.42289498580889312</v>
      </c>
      <c r="N12551">
        <f t="shared" ref="N12551:N12614" si="590">IF(OR(M12551&gt;0.95,M12551&lt;0.05),0,1)</f>
        <v>1</v>
      </c>
    </row>
    <row r="12552" spans="1:14" x14ac:dyDescent="0.2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s="32">
        <f t="shared" si="588"/>
        <v>8902082.2351080645</v>
      </c>
      <c r="J12552" t="str">
        <f>IF(K12552="natural gas",VLOOKUP(D12552,'Cross-Page Data'!$I$4:$J$13,2,FALSE),IF(K12552="solar",VLOOKUP('Form 923'!D12552,'Cross-Page Data'!$I$14:$J$117,2,FALSE),K12552))</f>
        <v>solar pv</v>
      </c>
      <c r="K12552" t="str">
        <f>VLOOKUP(E12552,'Cross-Page Data'!$D$4:$F$48,3,FALSE)</f>
        <v>solar</v>
      </c>
      <c r="L12552" t="b">
        <f>IF(AND($P$6=FALSE,OR(C12552="Commercial NAICS Cogen",C12552="Industrial NAICS Cogen",C12552="NAICS-22 Cogen")),FALSE,IF(AND($P$7=FALSE,OR(C12552="Commercial NAICS Cogen",C12552="Commercial NAICS Non-Cogen",C12552="industrial NAICS Cogen", C12552="industrial NAICS non-cogen")),FALSE,TRUE))</f>
        <v>1</v>
      </c>
      <c r="M12552">
        <f t="shared" si="589"/>
        <v>0.28918322295805737</v>
      </c>
      <c r="N12552">
        <f t="shared" si="590"/>
        <v>1</v>
      </c>
    </row>
    <row r="12553" spans="1:14" x14ac:dyDescent="0.2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s="32">
        <f t="shared" si="588"/>
        <v>8901940.2202412169</v>
      </c>
      <c r="J12553" t="str">
        <f>IF(K12553="natural gas",VLOOKUP(D12553,'Cross-Page Data'!$I$4:$J$13,2,FALSE),IF(K12553="solar",VLOOKUP('Form 923'!D12553,'Cross-Page Data'!$I$14:$J$117,2,FALSE),K12553))</f>
        <v>solar pv</v>
      </c>
      <c r="K12553" t="str">
        <f>VLOOKUP(E12553,'Cross-Page Data'!$D$4:$F$48,3,FALSE)</f>
        <v>solar</v>
      </c>
      <c r="L12553" t="b">
        <f>IF(AND($P$6=FALSE,OR(C12553="Commercial NAICS Cogen",C12553="Industrial NAICS Cogen",C12553="NAICS-22 Cogen")),FALSE,IF(AND($P$7=FALSE,OR(C12553="Commercial NAICS Cogen",C12553="Commercial NAICS Non-Cogen",C12553="industrial NAICS Cogen", C12553="industrial NAICS non-cogen")),FALSE,TRUE))</f>
        <v>1</v>
      </c>
      <c r="M12553">
        <f t="shared" si="589"/>
        <v>0.65909807631661932</v>
      </c>
      <c r="N12553">
        <f t="shared" si="590"/>
        <v>1</v>
      </c>
    </row>
    <row r="12554" spans="1:14" x14ac:dyDescent="0.2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s="32">
        <f t="shared" si="588"/>
        <v>8902063.9693821762</v>
      </c>
      <c r="J12554" t="str">
        <f>IF(K12554="natural gas",VLOOKUP(D12554,'Cross-Page Data'!$I$4:$J$13,2,FALSE),IF(K12554="solar",VLOOKUP('Form 923'!D12554,'Cross-Page Data'!$I$14:$J$117,2,FALSE),K12554))</f>
        <v>solar pv</v>
      </c>
      <c r="K12554" t="str">
        <f>VLOOKUP(E12554,'Cross-Page Data'!$D$4:$F$48,3,FALSE)</f>
        <v>solar</v>
      </c>
      <c r="L12554" t="b">
        <f>IF(AND($P$6=FALSE,OR(C12554="Commercial NAICS Cogen",C12554="Industrial NAICS Cogen",C12554="NAICS-22 Cogen")),FALSE,IF(AND($P$7=FALSE,OR(C12554="Commercial NAICS Cogen",C12554="Commercial NAICS Non-Cogen",C12554="industrial NAICS Cogen", C12554="industrial NAICS non-cogen")),FALSE,TRUE))</f>
        <v>1</v>
      </c>
      <c r="M12554">
        <f t="shared" si="589"/>
        <v>0.31630400504572692</v>
      </c>
      <c r="N12554">
        <f t="shared" si="590"/>
        <v>1</v>
      </c>
    </row>
    <row r="12555" spans="1:14" ht="26.25" x14ac:dyDescent="0.2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s="32">
        <f t="shared" si="588"/>
        <v>8902194.3573667705</v>
      </c>
      <c r="J12555" t="str">
        <f>IF(K12555="natural gas",VLOOKUP(D12555,'Cross-Page Data'!$I$4:$J$13,2,FALSE),IF(K12555="solar",VLOOKUP('Form 923'!D12555,'Cross-Page Data'!$I$14:$J$117,2,FALSE),K12555))</f>
        <v>wind</v>
      </c>
      <c r="K12555" t="str">
        <f>VLOOKUP(E12555,'Cross-Page Data'!$D$4:$F$48,3,FALSE)</f>
        <v>wind</v>
      </c>
      <c r="L12555" t="b">
        <f>IF(AND($P$6=FALSE,OR(C12555="Commercial NAICS Cogen",C12555="Industrial NAICS Cogen",C12555="NAICS-22 Cogen")),FALSE,IF(AND($P$7=FALSE,OR(C12555="Commercial NAICS Cogen",C12555="Commercial NAICS Non-Cogen",C12555="industrial NAICS Cogen", C12555="industrial NAICS non-cogen")),FALSE,TRUE))</f>
        <v>0</v>
      </c>
      <c r="M12555">
        <f t="shared" si="589"/>
        <v>3.8495188101487311E-2</v>
      </c>
      <c r="N12555">
        <f t="shared" si="590"/>
        <v>0</v>
      </c>
    </row>
    <row r="12556" spans="1:14" x14ac:dyDescent="0.2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s="32">
        <f t="shared" si="588"/>
        <v>8901777.6438686363</v>
      </c>
      <c r="J12556" t="str">
        <f>IF(K12556="natural gas",VLOOKUP(D12556,'Cross-Page Data'!$I$4:$J$13,2,FALSE),IF(K12556="solar",VLOOKUP('Form 923'!D12556,'Cross-Page Data'!$I$14:$J$117,2,FALSE),K12556))</f>
        <v>solar pv</v>
      </c>
      <c r="K12556" t="str">
        <f>VLOOKUP(E12556,'Cross-Page Data'!$D$4:$F$48,3,FALSE)</f>
        <v>solar</v>
      </c>
      <c r="L12556" t="b">
        <f>IF(AND($P$6=FALSE,OR(C12556="Commercial NAICS Cogen",C12556="Industrial NAICS Cogen",C12556="NAICS-22 Cogen")),FALSE,IF(AND($P$7=FALSE,OR(C12556="Commercial NAICS Cogen",C12556="Commercial NAICS Non-Cogen",C12556="industrial NAICS Cogen", C12556="industrial NAICS non-cogen")),FALSE,TRUE))</f>
        <v>1</v>
      </c>
      <c r="M12556">
        <f t="shared" si="589"/>
        <v>0.81425417849258908</v>
      </c>
      <c r="N12556">
        <f t="shared" si="590"/>
        <v>1</v>
      </c>
    </row>
    <row r="12557" spans="1:14" x14ac:dyDescent="0.2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s="32">
        <f t="shared" si="588"/>
        <v>8902548.7256371826</v>
      </c>
      <c r="J12557" t="str">
        <f>IF(K12557="natural gas",VLOOKUP(D12557,'Cross-Page Data'!$I$4:$J$13,2,FALSE),IF(K12557="solar",VLOOKUP('Form 923'!D12557,'Cross-Page Data'!$I$14:$J$117,2,FALSE),K12557))</f>
        <v>solar pv</v>
      </c>
      <c r="K12557" t="str">
        <f>VLOOKUP(E12557,'Cross-Page Data'!$D$4:$F$48,3,FALSE)</f>
        <v>solar</v>
      </c>
      <c r="L12557" t="b">
        <f>IF(AND($P$6=FALSE,OR(C12557="Commercial NAICS Cogen",C12557="Industrial NAICS Cogen",C12557="NAICS-22 Cogen")),FALSE,IF(AND($P$7=FALSE,OR(C12557="Commercial NAICS Cogen",C12557="Commercial NAICS Non-Cogen",C12557="industrial NAICS Cogen", C12557="industrial NAICS non-cogen")),FALSE,TRUE))</f>
        <v>1</v>
      </c>
      <c r="M12557">
        <f t="shared" si="589"/>
        <v>6.2440870387890257E-2</v>
      </c>
      <c r="N12557">
        <f t="shared" si="590"/>
        <v>1</v>
      </c>
    </row>
    <row r="12558" spans="1:14" ht="26.25" x14ac:dyDescent="0.2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s="32">
        <f t="shared" si="588"/>
        <v>8902124.9195106253</v>
      </c>
      <c r="J12558" t="str">
        <f>IF(K12558="natural gas",VLOOKUP(D12558,'Cross-Page Data'!$I$4:$J$13,2,FALSE),IF(K12558="solar",VLOOKUP('Form 923'!D12558,'Cross-Page Data'!$I$14:$J$117,2,FALSE),K12558))</f>
        <v>solar pv</v>
      </c>
      <c r="K12558" t="str">
        <f>VLOOKUP(E12558,'Cross-Page Data'!$D$4:$F$48,3,FALSE)</f>
        <v>solar</v>
      </c>
      <c r="L12558" t="b">
        <f>IF(AND($P$6=FALSE,OR(C12558="Commercial NAICS Cogen",C12558="Industrial NAICS Cogen",C12558="NAICS-22 Cogen")),FALSE,IF(AND($P$7=FALSE,OR(C12558="Commercial NAICS Cogen",C12558="Commercial NAICS Non-Cogen",C12558="industrial NAICS Cogen", C12558="industrial NAICS non-cogen")),FALSE,TRUE))</f>
        <v>0</v>
      </c>
      <c r="M12558">
        <f t="shared" si="589"/>
        <v>0.24030274361400189</v>
      </c>
      <c r="N12558">
        <f t="shared" si="590"/>
        <v>1</v>
      </c>
    </row>
    <row r="12559" spans="1:14" ht="26.25" x14ac:dyDescent="0.2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s="32">
        <f t="shared" si="588"/>
        <v>8901896.7978788503</v>
      </c>
      <c r="J12559" t="str">
        <f>IF(K12559="natural gas",VLOOKUP(D12559,'Cross-Page Data'!$I$4:$J$13,2,FALSE),IF(K12559="solar",VLOOKUP('Form 923'!D12559,'Cross-Page Data'!$I$14:$J$117,2,FALSE),K12559))</f>
        <v>solar pv</v>
      </c>
      <c r="K12559" t="str">
        <f>VLOOKUP(E12559,'Cross-Page Data'!$D$4:$F$48,3,FALSE)</f>
        <v>solar</v>
      </c>
      <c r="L12559" t="b">
        <f>IF(AND($P$6=FALSE,OR(C12559="Commercial NAICS Cogen",C12559="Industrial NAICS Cogen",C12559="NAICS-22 Cogen")),FALSE,IF(AND($P$7=FALSE,OR(C12559="Commercial NAICS Cogen",C12559="Commercial NAICS Non-Cogen",C12559="industrial NAICS Cogen", C12559="industrial NAICS non-cogen")),FALSE,TRUE))</f>
        <v>0</v>
      </c>
      <c r="M12559">
        <f t="shared" si="589"/>
        <v>0.71397035635446227</v>
      </c>
      <c r="N12559">
        <f t="shared" si="590"/>
        <v>1</v>
      </c>
    </row>
    <row r="12560" spans="1:14" x14ac:dyDescent="0.2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s="32">
        <f t="shared" si="588"/>
        <v>8902255.6390977446</v>
      </c>
      <c r="J12560" t="str">
        <f>IF(K12560="natural gas",VLOOKUP(D12560,'Cross-Page Data'!$I$4:$J$13,2,FALSE),IF(K12560="solar",VLOOKUP('Form 923'!D12560,'Cross-Page Data'!$I$14:$J$117,2,FALSE),K12560))</f>
        <v>solar pv</v>
      </c>
      <c r="K12560" t="str">
        <f>VLOOKUP(E12560,'Cross-Page Data'!$D$4:$F$48,3,FALSE)</f>
        <v>solar</v>
      </c>
      <c r="L12560" t="b">
        <f>IF(AND($P$6=FALSE,OR(C12560="Commercial NAICS Cogen",C12560="Industrial NAICS Cogen",C12560="NAICS-22 Cogen")),FALSE,IF(AND($P$7=FALSE,OR(C12560="Commercial NAICS Cogen",C12560="Commercial NAICS Non-Cogen",C12560="industrial NAICS Cogen", C12560="industrial NAICS non-cogen")),FALSE,TRUE))</f>
        <v>1</v>
      </c>
      <c r="M12560">
        <f t="shared" si="589"/>
        <v>0.14317250078839483</v>
      </c>
      <c r="N12560">
        <f t="shared" si="590"/>
        <v>1</v>
      </c>
    </row>
    <row r="12561" spans="1:14" x14ac:dyDescent="0.2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s="32">
        <f t="shared" si="588"/>
        <v>8901247.0508931577</v>
      </c>
      <c r="J12561" t="str">
        <f>IF(K12561="natural gas",VLOOKUP(D12561,'Cross-Page Data'!$I$4:$J$13,2,FALSE),IF(K12561="solar",VLOOKUP('Form 923'!D12561,'Cross-Page Data'!$I$14:$J$117,2,FALSE),K12561))</f>
        <v>solar pv</v>
      </c>
      <c r="K12561" t="str">
        <f>VLOOKUP(E12561,'Cross-Page Data'!$D$4:$F$48,3,FALSE)</f>
        <v>solar</v>
      </c>
      <c r="L12561" t="b">
        <f>IF(AND($P$6=FALSE,OR(C12561="Commercial NAICS Cogen",C12561="Industrial NAICS Cogen",C12561="NAICS-22 Cogen")),FALSE,IF(AND($P$7=FALSE,OR(C12561="Commercial NAICS Cogen",C12561="Commercial NAICS Non-Cogen",C12561="industrial NAICS Cogen", C12561="industrial NAICS non-cogen")),FALSE,TRUE))</f>
        <v>1</v>
      </c>
      <c r="M12561">
        <f t="shared" si="589"/>
        <v>0.92809839167455066</v>
      </c>
      <c r="N12561">
        <f t="shared" si="590"/>
        <v>1</v>
      </c>
    </row>
    <row r="12562" spans="1:14" x14ac:dyDescent="0.2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s="32">
        <f t="shared" si="588"/>
        <v>8901937.5247133262</v>
      </c>
      <c r="J12562" t="str">
        <f>IF(K12562="natural gas",VLOOKUP(D12562,'Cross-Page Data'!$I$4:$J$13,2,FALSE),IF(K12562="solar",VLOOKUP('Form 923'!D12562,'Cross-Page Data'!$I$14:$J$117,2,FALSE),K12562))</f>
        <v>solar pv</v>
      </c>
      <c r="K12562" t="str">
        <f>VLOOKUP(E12562,'Cross-Page Data'!$D$4:$F$48,3,FALSE)</f>
        <v>solar</v>
      </c>
      <c r="L12562" t="b">
        <f>IF(AND($P$6=FALSE,OR(C12562="Commercial NAICS Cogen",C12562="Industrial NAICS Cogen",C12562="NAICS-22 Cogen")),FALSE,IF(AND($P$7=FALSE,OR(C12562="Commercial NAICS Cogen",C12562="Commercial NAICS Non-Cogen",C12562="industrial NAICS Cogen", C12562="industrial NAICS non-cogen")),FALSE,TRUE))</f>
        <v>1</v>
      </c>
      <c r="M12562">
        <f t="shared" si="589"/>
        <v>0.6641438032166509</v>
      </c>
      <c r="N12562">
        <f t="shared" si="590"/>
        <v>1</v>
      </c>
    </row>
    <row r="12563" spans="1:14" x14ac:dyDescent="0.2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s="32">
        <f t="shared" si="588"/>
        <v>8901726.1219792869</v>
      </c>
      <c r="J12563" t="str">
        <f>IF(K12563="natural gas",VLOOKUP(D12563,'Cross-Page Data'!$I$4:$J$13,2,FALSE),IF(K12563="solar",VLOOKUP('Form 923'!D12563,'Cross-Page Data'!$I$14:$J$117,2,FALSE),K12563))</f>
        <v>solar pv</v>
      </c>
      <c r="K12563" t="str">
        <f>VLOOKUP(E12563,'Cross-Page Data'!$D$4:$F$48,3,FALSE)</f>
        <v>solar</v>
      </c>
      <c r="L12563" t="b">
        <f>IF(AND($P$6=FALSE,OR(C12563="Commercial NAICS Cogen",C12563="Industrial NAICS Cogen",C12563="NAICS-22 Cogen")),FALSE,IF(AND($P$7=FALSE,OR(C12563="Commercial NAICS Cogen",C12563="Commercial NAICS Non-Cogen",C12563="industrial NAICS Cogen", C12563="industrial NAICS non-cogen")),FALSE,TRUE))</f>
        <v>1</v>
      </c>
      <c r="M12563">
        <f t="shared" si="589"/>
        <v>0.83916745506149482</v>
      </c>
      <c r="N12563">
        <f t="shared" si="590"/>
        <v>1</v>
      </c>
    </row>
    <row r="12564" spans="1:14" x14ac:dyDescent="0.2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s="32">
        <f t="shared" si="588"/>
        <v>8901924.4561319631</v>
      </c>
      <c r="J12564" t="str">
        <f>IF(K12564="natural gas",VLOOKUP(D12564,'Cross-Page Data'!$I$4:$J$13,2,FALSE),IF(K12564="solar",VLOOKUP('Form 923'!D12564,'Cross-Page Data'!$I$14:$J$117,2,FALSE),K12564))</f>
        <v>solar pv</v>
      </c>
      <c r="K12564" t="str">
        <f>VLOOKUP(E12564,'Cross-Page Data'!$D$4:$F$48,3,FALSE)</f>
        <v>solar</v>
      </c>
      <c r="L12564" t="b">
        <f>IF(AND($P$6=FALSE,OR(C12564="Commercial NAICS Cogen",C12564="Industrial NAICS Cogen",C12564="NAICS-22 Cogen")),FALSE,IF(AND($P$7=FALSE,OR(C12564="Commercial NAICS Cogen",C12564="Commercial NAICS Non-Cogen",C12564="industrial NAICS Cogen", C12564="industrial NAICS non-cogen")),FALSE,TRUE))</f>
        <v>1</v>
      </c>
      <c r="M12564">
        <f t="shared" si="589"/>
        <v>0.68054241564175344</v>
      </c>
      <c r="N12564">
        <f t="shared" si="590"/>
        <v>1</v>
      </c>
    </row>
    <row r="12565" spans="1:14" x14ac:dyDescent="0.2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s="32">
        <f t="shared" si="588"/>
        <v>8902001.8790200185</v>
      </c>
      <c r="J12565" t="str">
        <f>IF(K12565="natural gas",VLOOKUP(D12565,'Cross-Page Data'!$I$4:$J$13,2,FALSE),IF(K12565="solar",VLOOKUP('Form 923'!D12565,'Cross-Page Data'!$I$14:$J$117,2,FALSE),K12565))</f>
        <v>solar pv</v>
      </c>
      <c r="K12565" t="str">
        <f>VLOOKUP(E12565,'Cross-Page Data'!$D$4:$F$48,3,FALSE)</f>
        <v>solar</v>
      </c>
      <c r="L12565" t="b">
        <f>IF(AND($P$6=FALSE,OR(C12565="Commercial NAICS Cogen",C12565="Industrial NAICS Cogen",C12565="NAICS-22 Cogen")),FALSE,IF(AND($P$7=FALSE,OR(C12565="Commercial NAICS Cogen",C12565="Commercial NAICS Non-Cogen",C12565="industrial NAICS Cogen", C12565="industrial NAICS non-cogen")),FALSE,TRUE))</f>
        <v>1</v>
      </c>
      <c r="M12565">
        <f t="shared" si="589"/>
        <v>0.47839798170923997</v>
      </c>
      <c r="N12565">
        <f t="shared" si="590"/>
        <v>1</v>
      </c>
    </row>
    <row r="12566" spans="1:14" x14ac:dyDescent="0.2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s="32">
        <f t="shared" si="588"/>
        <v>8901944.7622160483</v>
      </c>
      <c r="J12566" t="str">
        <f>IF(K12566="natural gas",VLOOKUP(D12566,'Cross-Page Data'!$I$4:$J$13,2,FALSE),IF(K12566="solar",VLOOKUP('Form 923'!D12566,'Cross-Page Data'!$I$14:$J$117,2,FALSE),K12566))</f>
        <v>solar pv</v>
      </c>
      <c r="K12566" t="str">
        <f>VLOOKUP(E12566,'Cross-Page Data'!$D$4:$F$48,3,FALSE)</f>
        <v>solar</v>
      </c>
      <c r="L12566" t="b">
        <f>IF(AND($P$6=FALSE,OR(C12566="Commercial NAICS Cogen",C12566="Industrial NAICS Cogen",C12566="NAICS-22 Cogen")),FALSE,IF(AND($P$7=FALSE,OR(C12566="Commercial NAICS Cogen",C12566="Commercial NAICS Non-Cogen",C12566="industrial NAICS Cogen", C12566="industrial NAICS non-cogen")),FALSE,TRUE))</f>
        <v>1</v>
      </c>
      <c r="M12566">
        <f t="shared" si="589"/>
        <v>0.65184484389782404</v>
      </c>
      <c r="N12566">
        <f t="shared" si="590"/>
        <v>1</v>
      </c>
    </row>
    <row r="12567" spans="1:14" x14ac:dyDescent="0.2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s="32">
        <f t="shared" si="588"/>
        <v>8902198.0237951204</v>
      </c>
      <c r="J12567" t="str">
        <f>IF(K12567="natural gas",VLOOKUP(D12567,'Cross-Page Data'!$I$4:$J$13,2,FALSE),IF(K12567="solar",VLOOKUP('Form 923'!D12567,'Cross-Page Data'!$I$14:$J$117,2,FALSE),K12567))</f>
        <v>solar pv</v>
      </c>
      <c r="K12567" t="str">
        <f>VLOOKUP(E12567,'Cross-Page Data'!$D$4:$F$48,3,FALSE)</f>
        <v>solar</v>
      </c>
      <c r="L12567" t="b">
        <f>IF(AND($P$6=FALSE,OR(C12567="Commercial NAICS Cogen",C12567="Industrial NAICS Cogen",C12567="NAICS-22 Cogen")),FALSE,IF(AND($P$7=FALSE,OR(C12567="Commercial NAICS Cogen",C12567="Commercial NAICS Non-Cogen",C12567="industrial NAICS Cogen", C12567="industrial NAICS non-cogen")),FALSE,TRUE))</f>
        <v>1</v>
      </c>
      <c r="M12567">
        <f t="shared" si="589"/>
        <v>0.17439293598233996</v>
      </c>
      <c r="N12567">
        <f t="shared" si="590"/>
        <v>1</v>
      </c>
    </row>
    <row r="12568" spans="1:14" x14ac:dyDescent="0.2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s="32">
        <f t="shared" si="588"/>
        <v>8901999.6397045571</v>
      </c>
      <c r="J12568" t="str">
        <f>IF(K12568="natural gas",VLOOKUP(D12568,'Cross-Page Data'!$I$4:$J$13,2,FALSE),IF(K12568="solar",VLOOKUP('Form 923'!D12568,'Cross-Page Data'!$I$14:$J$117,2,FALSE),K12568))</f>
        <v>solar pv</v>
      </c>
      <c r="K12568" t="str">
        <f>VLOOKUP(E12568,'Cross-Page Data'!$D$4:$F$48,3,FALSE)</f>
        <v>solar</v>
      </c>
      <c r="L12568" t="b">
        <f>IF(AND($P$6=FALSE,OR(C12568="Commercial NAICS Cogen",C12568="Industrial NAICS Cogen",C12568="NAICS-22 Cogen")),FALSE,IF(AND($P$7=FALSE,OR(C12568="Commercial NAICS Cogen",C12568="Commercial NAICS Non-Cogen",C12568="industrial NAICS Cogen", C12568="industrial NAICS non-cogen")),FALSE,TRUE))</f>
        <v>1</v>
      </c>
      <c r="M12568">
        <f t="shared" si="589"/>
        <v>0.50015767896562602</v>
      </c>
      <c r="N12568">
        <f t="shared" si="590"/>
        <v>1</v>
      </c>
    </row>
    <row r="12569" spans="1:14" x14ac:dyDescent="0.2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s="32">
        <f t="shared" si="588"/>
        <v>8901108.6474501099</v>
      </c>
      <c r="J12569" t="str">
        <f>IF(K12569="natural gas",VLOOKUP(D12569,'Cross-Page Data'!$I$4:$J$13,2,FALSE),IF(K12569="solar",VLOOKUP('Form 923'!D12569,'Cross-Page Data'!$I$14:$J$117,2,FALSE),K12569))</f>
        <v>solar pv</v>
      </c>
      <c r="K12569" t="str">
        <f>VLOOKUP(E12569,'Cross-Page Data'!$D$4:$F$48,3,FALSE)</f>
        <v>solar</v>
      </c>
      <c r="L12569" t="b">
        <f>IF(AND($P$6=FALSE,OR(C12569="Commercial NAICS Cogen",C12569="Industrial NAICS Cogen",C12569="NAICS-22 Cogen")),FALSE,IF(AND($P$7=FALSE,OR(C12569="Commercial NAICS Cogen",C12569="Commercial NAICS Non-Cogen",C12569="industrial NAICS Cogen", C12569="industrial NAICS non-cogen")),FALSE,TRUE))</f>
        <v>1</v>
      </c>
      <c r="M12569">
        <f t="shared" si="589"/>
        <v>0.93724377168085782</v>
      </c>
      <c r="N12569">
        <f t="shared" si="590"/>
        <v>1</v>
      </c>
    </row>
    <row r="12570" spans="1:14" x14ac:dyDescent="0.2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s="32">
        <f t="shared" si="588"/>
        <v>8901976.0385872107</v>
      </c>
      <c r="J12570" t="str">
        <f>IF(K12570="natural gas",VLOOKUP(D12570,'Cross-Page Data'!$I$4:$J$13,2,FALSE),IF(K12570="solar",VLOOKUP('Form 923'!D12570,'Cross-Page Data'!$I$14:$J$117,2,FALSE),K12570))</f>
        <v>solar pv</v>
      </c>
      <c r="K12570" t="str">
        <f>VLOOKUP(E12570,'Cross-Page Data'!$D$4:$F$48,3,FALSE)</f>
        <v>solar</v>
      </c>
      <c r="L12570" t="b">
        <f>IF(AND($P$6=FALSE,OR(C12570="Commercial NAICS Cogen",C12570="Industrial NAICS Cogen",C12570="NAICS-22 Cogen")),FALSE,IF(AND($P$7=FALSE,OR(C12570="Commercial NAICS Cogen",C12570="Commercial NAICS Non-Cogen",C12570="industrial NAICS Cogen", C12570="industrial NAICS non-cogen")),FALSE,TRUE))</f>
        <v>1</v>
      </c>
      <c r="M12570">
        <f t="shared" si="589"/>
        <v>0.5969725638599811</v>
      </c>
      <c r="N12570">
        <f t="shared" si="590"/>
        <v>1</v>
      </c>
    </row>
    <row r="12571" spans="1:14" x14ac:dyDescent="0.2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s="32">
        <f t="shared" si="588"/>
        <v>8902044.7489562146</v>
      </c>
      <c r="J12571" t="str">
        <f>IF(K12571="natural gas",VLOOKUP(D12571,'Cross-Page Data'!$I$4:$J$13,2,FALSE),IF(K12571="solar",VLOOKUP('Form 923'!D12571,'Cross-Page Data'!$I$14:$J$117,2,FALSE),K12571))</f>
        <v>solar pv</v>
      </c>
      <c r="K12571" t="str">
        <f>VLOOKUP(E12571,'Cross-Page Data'!$D$4:$F$48,3,FALSE)</f>
        <v>solar</v>
      </c>
      <c r="L12571" t="b">
        <f>IF(AND($P$6=FALSE,OR(C12571="Commercial NAICS Cogen",C12571="Industrial NAICS Cogen",C12571="NAICS-22 Cogen")),FALSE,IF(AND($P$7=FALSE,OR(C12571="Commercial NAICS Cogen",C12571="Commercial NAICS Non-Cogen",C12571="industrial NAICS Cogen", C12571="industrial NAICS non-cogen")),FALSE,TRUE))</f>
        <v>1</v>
      </c>
      <c r="M12571">
        <f t="shared" si="589"/>
        <v>0.34847051403342794</v>
      </c>
      <c r="N12571">
        <f t="shared" si="590"/>
        <v>1</v>
      </c>
    </row>
    <row r="12572" spans="1:14" ht="26.25" x14ac:dyDescent="0.2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s="32">
        <f t="shared" si="588"/>
        <v>8901912.1447028425</v>
      </c>
      <c r="J12572" t="str">
        <f>IF(K12572="natural gas",VLOOKUP(D12572,'Cross-Page Data'!$I$4:$J$13,2,FALSE),IF(K12572="solar",VLOOKUP('Form 923'!D12572,'Cross-Page Data'!$I$14:$J$117,2,FALSE),K12572))</f>
        <v>solar pv</v>
      </c>
      <c r="K12572" t="str">
        <f>VLOOKUP(E12572,'Cross-Page Data'!$D$4:$F$48,3,FALSE)</f>
        <v>solar</v>
      </c>
      <c r="L12572" t="b">
        <f>IF(AND($P$6=FALSE,OR(C12572="Commercial NAICS Cogen",C12572="Industrial NAICS Cogen",C12572="NAICS-22 Cogen")),FALSE,IF(AND($P$7=FALSE,OR(C12572="Commercial NAICS Cogen",C12572="Commercial NAICS Non-Cogen",C12572="industrial NAICS Cogen", C12572="industrial NAICS non-cogen")),FALSE,TRUE))</f>
        <v>0</v>
      </c>
      <c r="M12572">
        <f t="shared" si="589"/>
        <v>0.69378744875433618</v>
      </c>
      <c r="N12572">
        <f t="shared" si="590"/>
        <v>1</v>
      </c>
    </row>
    <row r="12573" spans="1:14" ht="26.25" x14ac:dyDescent="0.2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s="32">
        <f t="shared" si="588"/>
        <v>8901773.5334242824</v>
      </c>
      <c r="J12573" t="str">
        <f>IF(K12573="natural gas",VLOOKUP(D12573,'Cross-Page Data'!$I$4:$J$13,2,FALSE),IF(K12573="solar",VLOOKUP('Form 923'!D12573,'Cross-Page Data'!$I$14:$J$117,2,FALSE),K12573))</f>
        <v>solar pv</v>
      </c>
      <c r="K12573" t="str">
        <f>VLOOKUP(E12573,'Cross-Page Data'!$D$4:$F$48,3,FALSE)</f>
        <v>solar</v>
      </c>
      <c r="L12573" t="b">
        <f>IF(AND($P$6=FALSE,OR(C12573="Commercial NAICS Cogen",C12573="Industrial NAICS Cogen",C12573="NAICS-22 Cogen")),FALSE,IF(AND($P$7=FALSE,OR(C12573="Commercial NAICS Cogen",C12573="Commercial NAICS Non-Cogen",C12573="industrial NAICS Cogen", C12573="industrial NAICS non-cogen")),FALSE,TRUE))</f>
        <v>0</v>
      </c>
      <c r="M12573">
        <f t="shared" si="589"/>
        <v>0.81614632608010096</v>
      </c>
      <c r="N12573">
        <f t="shared" si="590"/>
        <v>1</v>
      </c>
    </row>
    <row r="12574" spans="1:14" x14ac:dyDescent="0.2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s="32">
        <f t="shared" si="588"/>
        <v>8901998.1433079205</v>
      </c>
      <c r="J12574" t="str">
        <f>IF(K12574="natural gas",VLOOKUP(D12574,'Cross-Page Data'!$I$4:$J$13,2,FALSE),IF(K12574="solar",VLOOKUP('Form 923'!D12574,'Cross-Page Data'!$I$14:$J$117,2,FALSE),K12574))</f>
        <v>wind</v>
      </c>
      <c r="K12574" t="str">
        <f>VLOOKUP(E12574,'Cross-Page Data'!$D$4:$F$48,3,FALSE)</f>
        <v>wind</v>
      </c>
      <c r="L12574" t="b">
        <f>IF(AND($P$6=FALSE,OR(C12574="Commercial NAICS Cogen",C12574="Industrial NAICS Cogen",C12574="NAICS-22 Cogen")),FALSE,IF(AND($P$7=FALSE,OR(C12574="Commercial NAICS Cogen",C12574="Commercial NAICS Non-Cogen",C12574="industrial NAICS Cogen", C12574="industrial NAICS non-cogen")),FALSE,TRUE))</f>
        <v>1</v>
      </c>
      <c r="M12574">
        <f t="shared" si="589"/>
        <v>0.63604549431321089</v>
      </c>
      <c r="N12574">
        <f t="shared" si="590"/>
        <v>1</v>
      </c>
    </row>
    <row r="12575" spans="1:14" x14ac:dyDescent="0.2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s="32">
        <f t="shared" si="588"/>
        <v>8901993.8959208019</v>
      </c>
      <c r="J12575" t="str">
        <f>IF(K12575="natural gas",VLOOKUP(D12575,'Cross-Page Data'!$I$4:$J$13,2,FALSE),IF(K12575="solar",VLOOKUP('Form 923'!D12575,'Cross-Page Data'!$I$14:$J$117,2,FALSE),K12575))</f>
        <v>solar pv</v>
      </c>
      <c r="K12575" t="str">
        <f>VLOOKUP(E12575,'Cross-Page Data'!$D$4:$F$48,3,FALSE)</f>
        <v>solar</v>
      </c>
      <c r="L12575" t="b">
        <f>IF(AND($P$6=FALSE,OR(C12575="Commercial NAICS Cogen",C12575="Industrial NAICS Cogen",C12575="NAICS-22 Cogen")),FALSE,IF(AND($P$7=FALSE,OR(C12575="Commercial NAICS Cogen",C12575="Commercial NAICS Non-Cogen",C12575="industrial NAICS Cogen", C12575="industrial NAICS non-cogen")),FALSE,TRUE))</f>
        <v>1</v>
      </c>
      <c r="M12575">
        <f t="shared" si="589"/>
        <v>0.53484705140334277</v>
      </c>
      <c r="N12575">
        <f t="shared" si="590"/>
        <v>1</v>
      </c>
    </row>
    <row r="12576" spans="1:14" x14ac:dyDescent="0.2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s="32">
        <f t="shared" si="588"/>
        <v>8902001.3445725814</v>
      </c>
      <c r="J12576" t="str">
        <f>IF(K12576="natural gas",VLOOKUP(D12576,'Cross-Page Data'!$I$4:$J$13,2,FALSE),IF(K12576="solar",VLOOKUP('Form 923'!D12576,'Cross-Page Data'!$I$14:$J$117,2,FALSE),K12576))</f>
        <v>solar pv</v>
      </c>
      <c r="K12576" t="str">
        <f>VLOOKUP(E12576,'Cross-Page Data'!$D$4:$F$48,3,FALSE)</f>
        <v>solar</v>
      </c>
      <c r="L12576" t="b">
        <f>IF(AND($P$6=FALSE,OR(C12576="Commercial NAICS Cogen",C12576="Industrial NAICS Cogen",C12576="NAICS-22 Cogen")),FALSE,IF(AND($P$7=FALSE,OR(C12576="Commercial NAICS Cogen",C12576="Commercial NAICS Non-Cogen",C12576="industrial NAICS Cogen", C12576="industrial NAICS non-cogen")),FALSE,TRUE))</f>
        <v>1</v>
      </c>
      <c r="M12576">
        <f t="shared" si="589"/>
        <v>0.48249763481551561</v>
      </c>
      <c r="N12576">
        <f t="shared" si="590"/>
        <v>1</v>
      </c>
    </row>
    <row r="12577" spans="1:14" x14ac:dyDescent="0.2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s="32">
        <f t="shared" si="588"/>
        <v>8901656.3146997932</v>
      </c>
      <c r="J12577" t="str">
        <f>IF(K12577="natural gas",VLOOKUP(D12577,'Cross-Page Data'!$I$4:$J$13,2,FALSE),IF(K12577="solar",VLOOKUP('Form 923'!D12577,'Cross-Page Data'!$I$14:$J$117,2,FALSE),K12577))</f>
        <v>solar pv</v>
      </c>
      <c r="K12577" t="str">
        <f>VLOOKUP(E12577,'Cross-Page Data'!$D$4:$F$48,3,FALSE)</f>
        <v>solar</v>
      </c>
      <c r="L12577" t="b">
        <f>IF(AND($P$6=FALSE,OR(C12577="Commercial NAICS Cogen",C12577="Industrial NAICS Cogen",C12577="NAICS-22 Cogen")),FALSE,IF(AND($P$7=FALSE,OR(C12577="Commercial NAICS Cogen",C12577="Commercial NAICS Non-Cogen",C12577="industrial NAICS Cogen", C12577="industrial NAICS non-cogen")),FALSE,TRUE))</f>
        <v>1</v>
      </c>
      <c r="M12577">
        <f t="shared" si="589"/>
        <v>0.8602964364553769</v>
      </c>
      <c r="N12577">
        <f t="shared" si="590"/>
        <v>1</v>
      </c>
    </row>
    <row r="12578" spans="1:14" x14ac:dyDescent="0.2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s="32">
        <f t="shared" si="588"/>
        <v>8902115.5667824429</v>
      </c>
      <c r="J12578" t="str">
        <f>IF(K12578="natural gas",VLOOKUP(D12578,'Cross-Page Data'!$I$4:$J$13,2,FALSE),IF(K12578="solar",VLOOKUP('Form 923'!D12578,'Cross-Page Data'!$I$14:$J$117,2,FALSE),K12578))</f>
        <v>solar pv</v>
      </c>
      <c r="K12578" t="str">
        <f>VLOOKUP(E12578,'Cross-Page Data'!$D$4:$F$48,3,FALSE)</f>
        <v>solar</v>
      </c>
      <c r="L12578" t="b">
        <f>IF(AND($P$6=FALSE,OR(C12578="Commercial NAICS Cogen",C12578="Industrial NAICS Cogen",C12578="NAICS-22 Cogen")),FALSE,IF(AND($P$7=FALSE,OR(C12578="Commercial NAICS Cogen",C12578="Commercial NAICS Non-Cogen",C12578="industrial NAICS Cogen", C12578="industrial NAICS non-cogen")),FALSE,TRUE))</f>
        <v>1</v>
      </c>
      <c r="M12578">
        <f t="shared" si="589"/>
        <v>0.2510249132765689</v>
      </c>
      <c r="N12578">
        <f t="shared" si="590"/>
        <v>1</v>
      </c>
    </row>
    <row r="12579" spans="1:14" x14ac:dyDescent="0.2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s="32">
        <f t="shared" si="588"/>
        <v>8901956.8489714004</v>
      </c>
      <c r="J12579" t="str">
        <f>IF(K12579="natural gas",VLOOKUP(D12579,'Cross-Page Data'!$I$4:$J$13,2,FALSE),IF(K12579="solar",VLOOKUP('Form 923'!D12579,'Cross-Page Data'!$I$14:$J$117,2,FALSE),K12579))</f>
        <v>solar pv</v>
      </c>
      <c r="K12579" t="str">
        <f>VLOOKUP(E12579,'Cross-Page Data'!$D$4:$F$48,3,FALSE)</f>
        <v>solar</v>
      </c>
      <c r="L12579" t="b">
        <f>IF(AND($P$6=FALSE,OR(C12579="Commercial NAICS Cogen",C12579="Industrial NAICS Cogen",C12579="NAICS-22 Cogen")),FALSE,IF(AND($P$7=FALSE,OR(C12579="Commercial NAICS Cogen",C12579="Commercial NAICS Non-Cogen",C12579="industrial NAICS Cogen", C12579="industrial NAICS non-cogen")),FALSE,TRUE))</f>
        <v>1</v>
      </c>
      <c r="M12579">
        <f t="shared" si="589"/>
        <v>0.63292336802270577</v>
      </c>
      <c r="N12579">
        <f t="shared" si="590"/>
        <v>1</v>
      </c>
    </row>
    <row r="12580" spans="1:14" x14ac:dyDescent="0.2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s="32">
        <f t="shared" si="588"/>
        <v>8902058.0668871738</v>
      </c>
      <c r="J12580" t="str">
        <f>IF(K12580="natural gas",VLOOKUP(D12580,'Cross-Page Data'!$I$4:$J$13,2,FALSE),IF(K12580="solar",VLOOKUP('Form 923'!D12580,'Cross-Page Data'!$I$14:$J$117,2,FALSE),K12580))</f>
        <v>solar pv</v>
      </c>
      <c r="K12580" t="str">
        <f>VLOOKUP(E12580,'Cross-Page Data'!$D$4:$F$48,3,FALSE)</f>
        <v>solar</v>
      </c>
      <c r="L12580" t="b">
        <f>IF(AND($P$6=FALSE,OR(C12580="Commercial NAICS Cogen",C12580="Industrial NAICS Cogen",C12580="NAICS-22 Cogen")),FALSE,IF(AND($P$7=FALSE,OR(C12580="Commercial NAICS Cogen",C12580="Commercial NAICS Non-Cogen",C12580="industrial NAICS Cogen", C12580="industrial NAICS non-cogen")),FALSE,TRUE))</f>
        <v>1</v>
      </c>
      <c r="M12580">
        <f t="shared" si="589"/>
        <v>0.32544938505203408</v>
      </c>
      <c r="N12580">
        <f t="shared" si="590"/>
        <v>1</v>
      </c>
    </row>
    <row r="12581" spans="1:14" x14ac:dyDescent="0.2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s="32">
        <f t="shared" si="588"/>
        <v>8901893.2874354552</v>
      </c>
      <c r="J12581" t="str">
        <f>IF(K12581="natural gas",VLOOKUP(D12581,'Cross-Page Data'!$I$4:$J$13,2,FALSE),IF(K12581="solar",VLOOKUP('Form 923'!D12581,'Cross-Page Data'!$I$14:$J$117,2,FALSE),K12581))</f>
        <v>solar pv</v>
      </c>
      <c r="K12581" t="str">
        <f>VLOOKUP(E12581,'Cross-Page Data'!$D$4:$F$48,3,FALSE)</f>
        <v>solar</v>
      </c>
      <c r="L12581" t="b">
        <f>IF(AND($P$6=FALSE,OR(C12581="Commercial NAICS Cogen",C12581="Industrial NAICS Cogen",C12581="NAICS-22 Cogen")),FALSE,IF(AND($P$7=FALSE,OR(C12581="Commercial NAICS Cogen",C12581="Commercial NAICS Non-Cogen",C12581="industrial NAICS Cogen", C12581="industrial NAICS non-cogen")),FALSE,TRUE))</f>
        <v>1</v>
      </c>
      <c r="M12581">
        <f t="shared" si="589"/>
        <v>0.71838536739198988</v>
      </c>
      <c r="N12581">
        <f t="shared" si="590"/>
        <v>1</v>
      </c>
    </row>
    <row r="12582" spans="1:14" x14ac:dyDescent="0.2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s="32">
        <f t="shared" si="588"/>
        <v>8902321.6900230087</v>
      </c>
      <c r="J12582" t="str">
        <f>IF(K12582="natural gas",VLOOKUP(D12582,'Cross-Page Data'!$I$4:$J$13,2,FALSE),IF(K12582="solar",VLOOKUP('Form 923'!D12582,'Cross-Page Data'!$I$14:$J$117,2,FALSE),K12582))</f>
        <v>solar pv</v>
      </c>
      <c r="K12582" t="str">
        <f>VLOOKUP(E12582,'Cross-Page Data'!$D$4:$F$48,3,FALSE)</f>
        <v>solar</v>
      </c>
      <c r="L12582" t="b">
        <f>IF(AND($P$6=FALSE,OR(C12582="Commercial NAICS Cogen",C12582="Industrial NAICS Cogen",C12582="NAICS-22 Cogen")),FALSE,IF(AND($P$7=FALSE,OR(C12582="Commercial NAICS Cogen",C12582="Commercial NAICS Non-Cogen",C12582="industrial NAICS Cogen", C12582="industrial NAICS non-cogen")),FALSE,TRUE))</f>
        <v>1</v>
      </c>
      <c r="M12582">
        <f t="shared" si="589"/>
        <v>0.11983601387574898</v>
      </c>
      <c r="N12582">
        <f t="shared" si="590"/>
        <v>1</v>
      </c>
    </row>
    <row r="12583" spans="1:14" x14ac:dyDescent="0.2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s="32">
        <f t="shared" si="588"/>
        <v>8902060.4007902909</v>
      </c>
      <c r="J12583" t="str">
        <f>IF(K12583="natural gas",VLOOKUP(D12583,'Cross-Page Data'!$I$4:$J$13,2,FALSE),IF(K12583="solar",VLOOKUP('Form 923'!D12583,'Cross-Page Data'!$I$14:$J$117,2,FALSE),K12583))</f>
        <v>solar pv</v>
      </c>
      <c r="K12583" t="str">
        <f>VLOOKUP(E12583,'Cross-Page Data'!$D$4:$F$48,3,FALSE)</f>
        <v>solar</v>
      </c>
      <c r="L12583" t="b">
        <f>IF(AND($P$6=FALSE,OR(C12583="Commercial NAICS Cogen",C12583="Industrial NAICS Cogen",C12583="NAICS-22 Cogen")),FALSE,IF(AND($P$7=FALSE,OR(C12583="Commercial NAICS Cogen",C12583="Commercial NAICS Non-Cogen",C12583="industrial NAICS Cogen", C12583="industrial NAICS non-cogen")),FALSE,TRUE))</f>
        <v>1</v>
      </c>
      <c r="M12583">
        <f t="shared" si="589"/>
        <v>0.32229580573951433</v>
      </c>
      <c r="N12583">
        <f t="shared" si="590"/>
        <v>1</v>
      </c>
    </row>
    <row r="12584" spans="1:14" x14ac:dyDescent="0.2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s="32">
        <f t="shared" si="588"/>
        <v>8902342.8946792204</v>
      </c>
      <c r="J12584" t="str">
        <f>IF(K12584="natural gas",VLOOKUP(D12584,'Cross-Page Data'!$I$4:$J$13,2,FALSE),IF(K12584="solar",VLOOKUP('Form 923'!D12584,'Cross-Page Data'!$I$14:$J$117,2,FALSE),K12584))</f>
        <v>solar pv</v>
      </c>
      <c r="K12584" t="str">
        <f>VLOOKUP(E12584,'Cross-Page Data'!$D$4:$F$48,3,FALSE)</f>
        <v>solar</v>
      </c>
      <c r="L12584" t="b">
        <f>IF(AND($P$6=FALSE,OR(C12584="Commercial NAICS Cogen",C12584="Industrial NAICS Cogen",C12584="NAICS-22 Cogen")),FALSE,IF(AND($P$7=FALSE,OR(C12584="Commercial NAICS Cogen",C12584="Commercial NAICS Non-Cogen",C12584="industrial NAICS Cogen", C12584="industrial NAICS non-cogen")),FALSE,TRUE))</f>
        <v>1</v>
      </c>
      <c r="M12584">
        <f t="shared" si="589"/>
        <v>0.1141595711132135</v>
      </c>
      <c r="N12584">
        <f t="shared" si="590"/>
        <v>1</v>
      </c>
    </row>
    <row r="12585" spans="1:14" x14ac:dyDescent="0.2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s="32">
        <f t="shared" si="588"/>
        <v>8902042.2702445984</v>
      </c>
      <c r="J12585" t="str">
        <f>IF(K12585="natural gas",VLOOKUP(D12585,'Cross-Page Data'!$I$4:$J$13,2,FALSE),IF(K12585="solar",VLOOKUP('Form 923'!D12585,'Cross-Page Data'!$I$14:$J$117,2,FALSE),K12585))</f>
        <v>solar pv</v>
      </c>
      <c r="K12585" t="str">
        <f>VLOOKUP(E12585,'Cross-Page Data'!$D$4:$F$48,3,FALSE)</f>
        <v>solar</v>
      </c>
      <c r="L12585" t="b">
        <f>IF(AND($P$6=FALSE,OR(C12585="Commercial NAICS Cogen",C12585="Industrial NAICS Cogen",C12585="NAICS-22 Cogen")),FALSE,IF(AND($P$7=FALSE,OR(C12585="Commercial NAICS Cogen",C12585="Commercial NAICS Non-Cogen",C12585="industrial NAICS Cogen", C12585="industrial NAICS non-cogen")),FALSE,TRUE))</f>
        <v>1</v>
      </c>
      <c r="M12585">
        <f t="shared" si="589"/>
        <v>0.35257016713970357</v>
      </c>
      <c r="N12585">
        <f t="shared" si="590"/>
        <v>1</v>
      </c>
    </row>
    <row r="12586" spans="1:14" x14ac:dyDescent="0.2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s="32">
        <f t="shared" si="588"/>
        <v>8902073.5583472084</v>
      </c>
      <c r="J12586" t="str">
        <f>IF(K12586="natural gas",VLOOKUP(D12586,'Cross-Page Data'!$I$4:$J$13,2,FALSE),IF(K12586="solar",VLOOKUP('Form 923'!D12586,'Cross-Page Data'!$I$14:$J$117,2,FALSE),K12586))</f>
        <v>solar pv</v>
      </c>
      <c r="K12586" t="str">
        <f>VLOOKUP(E12586,'Cross-Page Data'!$D$4:$F$48,3,FALSE)</f>
        <v>solar</v>
      </c>
      <c r="L12586" t="b">
        <f>IF(AND($P$6=FALSE,OR(C12586="Commercial NAICS Cogen",C12586="Industrial NAICS Cogen",C12586="NAICS-22 Cogen")),FALSE,IF(AND($P$7=FALSE,OR(C12586="Commercial NAICS Cogen",C12586="Commercial NAICS Non-Cogen",C12586="industrial NAICS Cogen", C12586="industrial NAICS non-cogen")),FALSE,TRUE))</f>
        <v>1</v>
      </c>
      <c r="M12586">
        <f t="shared" si="589"/>
        <v>0.3011668243456323</v>
      </c>
      <c r="N12586">
        <f t="shared" si="590"/>
        <v>1</v>
      </c>
    </row>
    <row r="12587" spans="1:14" x14ac:dyDescent="0.2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s="32">
        <f t="shared" si="588"/>
        <v>8902241.8789080381</v>
      </c>
      <c r="J12587" t="str">
        <f>IF(K12587="natural gas",VLOOKUP(D12587,'Cross-Page Data'!$I$4:$J$13,2,FALSE),IF(K12587="solar",VLOOKUP('Form 923'!D12587,'Cross-Page Data'!$I$14:$J$117,2,FALSE),K12587))</f>
        <v>solar pv</v>
      </c>
      <c r="K12587" t="str">
        <f>VLOOKUP(E12587,'Cross-Page Data'!$D$4:$F$48,3,FALSE)</f>
        <v>solar</v>
      </c>
      <c r="L12587" t="b">
        <f>IF(AND($P$6=FALSE,OR(C12587="Commercial NAICS Cogen",C12587="Industrial NAICS Cogen",C12587="NAICS-22 Cogen")),FALSE,IF(AND($P$7=FALSE,OR(C12587="Commercial NAICS Cogen",C12587="Commercial NAICS Non-Cogen",C12587="industrial NAICS Cogen", C12587="industrial NAICS non-cogen")),FALSE,TRUE))</f>
        <v>1</v>
      </c>
      <c r="M12587">
        <f t="shared" si="589"/>
        <v>0.15137180700094607</v>
      </c>
      <c r="N12587">
        <f t="shared" si="590"/>
        <v>1</v>
      </c>
    </row>
    <row r="12588" spans="1:14" x14ac:dyDescent="0.2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s="32">
        <f t="shared" si="588"/>
        <v>8902054.1827924978</v>
      </c>
      <c r="J12588" t="str">
        <f>IF(K12588="natural gas",VLOOKUP(D12588,'Cross-Page Data'!$I$4:$J$13,2,FALSE),IF(K12588="solar",VLOOKUP('Form 923'!D12588,'Cross-Page Data'!$I$14:$J$117,2,FALSE),K12588))</f>
        <v>solar pv</v>
      </c>
      <c r="K12588" t="str">
        <f>VLOOKUP(E12588,'Cross-Page Data'!$D$4:$F$48,3,FALSE)</f>
        <v>solar</v>
      </c>
      <c r="L12588" t="b">
        <f>IF(AND($P$6=FALSE,OR(C12588="Commercial NAICS Cogen",C12588="Industrial NAICS Cogen",C12588="NAICS-22 Cogen")),FALSE,IF(AND($P$7=FALSE,OR(C12588="Commercial NAICS Cogen",C12588="Commercial NAICS Non-Cogen",C12588="industrial NAICS Cogen", C12588="industrial NAICS non-cogen")),FALSE,TRUE))</f>
        <v>1</v>
      </c>
      <c r="M12588">
        <f t="shared" si="589"/>
        <v>0.33333333333333331</v>
      </c>
      <c r="N12588">
        <f t="shared" si="590"/>
        <v>1</v>
      </c>
    </row>
    <row r="12589" spans="1:14" x14ac:dyDescent="0.2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s="32">
        <f t="shared" si="588"/>
        <v>8901929.2604501601</v>
      </c>
      <c r="J12589" t="str">
        <f>IF(K12589="natural gas",VLOOKUP(D12589,'Cross-Page Data'!$I$4:$J$13,2,FALSE),IF(K12589="solar",VLOOKUP('Form 923'!D12589,'Cross-Page Data'!$I$14:$J$117,2,FALSE),K12589))</f>
        <v>solar pv</v>
      </c>
      <c r="K12589" t="str">
        <f>VLOOKUP(E12589,'Cross-Page Data'!$D$4:$F$48,3,FALSE)</f>
        <v>solar</v>
      </c>
      <c r="L12589" t="b">
        <f>IF(AND($P$6=FALSE,OR(C12589="Commercial NAICS Cogen",C12589="Industrial NAICS Cogen",C12589="NAICS-22 Cogen")),FALSE,IF(AND($P$7=FALSE,OR(C12589="Commercial NAICS Cogen",C12589="Commercial NAICS Non-Cogen",C12589="industrial NAICS Cogen", C12589="industrial NAICS non-cogen")),FALSE,TRUE))</f>
        <v>1</v>
      </c>
      <c r="M12589">
        <f t="shared" si="589"/>
        <v>0.67360454115420998</v>
      </c>
      <c r="N12589">
        <f t="shared" si="590"/>
        <v>1</v>
      </c>
    </row>
    <row r="12590" spans="1:14" x14ac:dyDescent="0.2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s="32">
        <f t="shared" si="588"/>
        <v>8903381.6425120775</v>
      </c>
      <c r="J12590" t="str">
        <f>IF(K12590="natural gas",VLOOKUP(D12590,'Cross-Page Data'!$I$4:$J$13,2,FALSE),IF(K12590="solar",VLOOKUP('Form 923'!D12590,'Cross-Page Data'!$I$14:$J$117,2,FALSE),K12590))</f>
        <v>solar pv</v>
      </c>
      <c r="K12590" t="str">
        <f>VLOOKUP(E12590,'Cross-Page Data'!$D$4:$F$48,3,FALSE)</f>
        <v>solar</v>
      </c>
      <c r="L12590" t="b">
        <f>IF(AND($P$6=FALSE,OR(C12590="Commercial NAICS Cogen",C12590="Industrial NAICS Cogen",C12590="NAICS-22 Cogen")),FALSE,IF(AND($P$7=FALSE,OR(C12590="Commercial NAICS Cogen",C12590="Commercial NAICS Non-Cogen",C12590="industrial NAICS Cogen", C12590="industrial NAICS non-cogen")),FALSE,TRUE))</f>
        <v>1</v>
      </c>
      <c r="M12590">
        <f t="shared" si="589"/>
        <v>1.6083254493850521E-2</v>
      </c>
      <c r="N12590">
        <f t="shared" si="590"/>
        <v>0</v>
      </c>
    </row>
    <row r="12591" spans="1:14" x14ac:dyDescent="0.2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s="32">
        <f t="shared" si="588"/>
        <v>8902031.3705322705</v>
      </c>
      <c r="J12591" t="str">
        <f>IF(K12591="natural gas",VLOOKUP(D12591,'Cross-Page Data'!$I$4:$J$13,2,FALSE),IF(K12591="solar",VLOOKUP('Form 923'!D12591,'Cross-Page Data'!$I$14:$J$117,2,FALSE),K12591))</f>
        <v>solar pv</v>
      </c>
      <c r="K12591" t="str">
        <f>VLOOKUP(E12591,'Cross-Page Data'!$D$4:$F$48,3,FALSE)</f>
        <v>solar</v>
      </c>
      <c r="L12591" t="b">
        <f>IF(AND($P$6=FALSE,OR(C12591="Commercial NAICS Cogen",C12591="Industrial NAICS Cogen",C12591="NAICS-22 Cogen")),FALSE,IF(AND($P$7=FALSE,OR(C12591="Commercial NAICS Cogen",C12591="Commercial NAICS Non-Cogen",C12591="industrial NAICS Cogen", C12591="industrial NAICS non-cogen")),FALSE,TRUE))</f>
        <v>1</v>
      </c>
      <c r="M12591">
        <f t="shared" si="589"/>
        <v>0.37212235887732575</v>
      </c>
      <c r="N12591">
        <f t="shared" si="590"/>
        <v>1</v>
      </c>
    </row>
    <row r="12592" spans="1:14" x14ac:dyDescent="0.2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s="32" t="str">
        <f t="shared" si="588"/>
        <v/>
      </c>
      <c r="J12592" t="str">
        <f>IF(K12592="natural gas",VLOOKUP(D12592,'Cross-Page Data'!$I$4:$J$13,2,FALSE),IF(K12592="solar",VLOOKUP('Form 923'!D12592,'Cross-Page Data'!$I$14:$J$117,2,FALSE),K12592))</f>
        <v>natural gas peaker</v>
      </c>
      <c r="K12592" t="str">
        <f>VLOOKUP(E12592,'Cross-Page Data'!$D$4:$F$48,3,FALSE)</f>
        <v>natural gas</v>
      </c>
      <c r="L12592" t="b">
        <f>IF(AND($P$6=FALSE,OR(C12592="Commercial NAICS Cogen",C12592="Industrial NAICS Cogen",C12592="NAICS-22 Cogen")),FALSE,IF(AND($P$7=FALSE,OR(C12592="Commercial NAICS Cogen",C12592="Commercial NAICS Non-Cogen",C12592="industrial NAICS Cogen", C12592="industrial NAICS non-cogen")),FALSE,TRUE))</f>
        <v>1</v>
      </c>
      <c r="M12592">
        <f t="shared" si="589"/>
        <v>4.9382716049382717E-4</v>
      </c>
      <c r="N12592">
        <f t="shared" si="590"/>
        <v>0</v>
      </c>
    </row>
    <row r="12593" spans="1:14" x14ac:dyDescent="0.2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s="32">
        <f t="shared" si="588"/>
        <v>8900714.2857142854</v>
      </c>
      <c r="J12593" t="str">
        <f>IF(K12593="natural gas",VLOOKUP(D12593,'Cross-Page Data'!$I$4:$J$13,2,FALSE),IF(K12593="solar",VLOOKUP('Form 923'!D12593,'Cross-Page Data'!$I$14:$J$117,2,FALSE),K12593))</f>
        <v>solar pv</v>
      </c>
      <c r="K12593" t="str">
        <f>VLOOKUP(E12593,'Cross-Page Data'!$D$4:$F$48,3,FALSE)</f>
        <v>solar</v>
      </c>
      <c r="L12593" t="b">
        <f>IF(AND($P$6=FALSE,OR(C12593="Commercial NAICS Cogen",C12593="Industrial NAICS Cogen",C12593="NAICS-22 Cogen")),FALSE,IF(AND($P$7=FALSE,OR(C12593="Commercial NAICS Cogen",C12593="Commercial NAICS Non-Cogen",C12593="industrial NAICS Cogen", C12593="industrial NAICS non-cogen")),FALSE,TRUE))</f>
        <v>1</v>
      </c>
      <c r="M12593">
        <f t="shared" si="589"/>
        <v>0.95427309996846421</v>
      </c>
      <c r="N12593">
        <f t="shared" si="590"/>
        <v>0</v>
      </c>
    </row>
    <row r="12594" spans="1:14" x14ac:dyDescent="0.2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s="32">
        <f t="shared" si="588"/>
        <v>8902342.1992854308</v>
      </c>
      <c r="J12594" t="str">
        <f>IF(K12594="natural gas",VLOOKUP(D12594,'Cross-Page Data'!$I$4:$J$13,2,FALSE),IF(K12594="solar",VLOOKUP('Form 923'!D12594,'Cross-Page Data'!$I$14:$J$117,2,FALSE),K12594))</f>
        <v>solar pv</v>
      </c>
      <c r="K12594" t="str">
        <f>VLOOKUP(E12594,'Cross-Page Data'!$D$4:$F$48,3,FALSE)</f>
        <v>solar</v>
      </c>
      <c r="L12594" t="b">
        <f>IF(AND($P$6=FALSE,OR(C12594="Commercial NAICS Cogen",C12594="Industrial NAICS Cogen",C12594="NAICS-22 Cogen")),FALSE,IF(AND($P$7=FALSE,OR(C12594="Commercial NAICS Cogen",C12594="Commercial NAICS Non-Cogen",C12594="industrial NAICS Cogen", C12594="industrial NAICS non-cogen")),FALSE,TRUE))</f>
        <v>1</v>
      </c>
      <c r="M12594">
        <f t="shared" si="589"/>
        <v>0.11447492904446546</v>
      </c>
      <c r="N12594">
        <f t="shared" si="590"/>
        <v>1</v>
      </c>
    </row>
    <row r="12595" spans="1:14" x14ac:dyDescent="0.2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s="32">
        <f t="shared" si="588"/>
        <v>8902046.2931902055</v>
      </c>
      <c r="J12595" t="str">
        <f>IF(K12595="natural gas",VLOOKUP(D12595,'Cross-Page Data'!$I$4:$J$13,2,FALSE),IF(K12595="solar",VLOOKUP('Form 923'!D12595,'Cross-Page Data'!$I$14:$J$117,2,FALSE),K12595))</f>
        <v>solar pv</v>
      </c>
      <c r="K12595" t="str">
        <f>VLOOKUP(E12595,'Cross-Page Data'!$D$4:$F$48,3,FALSE)</f>
        <v>solar</v>
      </c>
      <c r="L12595" t="b">
        <f>IF(AND($P$6=FALSE,OR(C12595="Commercial NAICS Cogen",C12595="Industrial NAICS Cogen",C12595="NAICS-22 Cogen")),FALSE,IF(AND($P$7=FALSE,OR(C12595="Commercial NAICS Cogen",C12595="Commercial NAICS Non-Cogen",C12595="industrial NAICS Cogen", C12595="industrial NAICS non-cogen")),FALSE,TRUE))</f>
        <v>1</v>
      </c>
      <c r="M12595">
        <f t="shared" si="589"/>
        <v>0.34626300851466413</v>
      </c>
      <c r="N12595">
        <f t="shared" si="590"/>
        <v>1</v>
      </c>
    </row>
    <row r="12596" spans="1:14" x14ac:dyDescent="0.2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s="32">
        <f t="shared" si="588"/>
        <v>8902041.3949532174</v>
      </c>
      <c r="J12596" t="str">
        <f>IF(K12596="natural gas",VLOOKUP(D12596,'Cross-Page Data'!$I$4:$J$13,2,FALSE),IF(K12596="solar",VLOOKUP('Form 923'!D12596,'Cross-Page Data'!$I$14:$J$117,2,FALSE),K12596))</f>
        <v>solar pv</v>
      </c>
      <c r="K12596" t="str">
        <f>VLOOKUP(E12596,'Cross-Page Data'!$D$4:$F$48,3,FALSE)</f>
        <v>solar</v>
      </c>
      <c r="L12596" t="b">
        <f>IF(AND($P$6=FALSE,OR(C12596="Commercial NAICS Cogen",C12596="Industrial NAICS Cogen",C12596="NAICS-22 Cogen")),FALSE,IF(AND($P$7=FALSE,OR(C12596="Commercial NAICS Cogen",C12596="Commercial NAICS Non-Cogen",C12596="industrial NAICS Cogen", C12596="industrial NAICS non-cogen")),FALSE,TRUE))</f>
        <v>1</v>
      </c>
      <c r="M12596">
        <f t="shared" si="589"/>
        <v>0.35414695679596342</v>
      </c>
      <c r="N12596">
        <f t="shared" si="590"/>
        <v>1</v>
      </c>
    </row>
    <row r="12597" spans="1:14" x14ac:dyDescent="0.2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s="32">
        <f t="shared" si="588"/>
        <v>8901505.3763440866</v>
      </c>
      <c r="J12597" t="str">
        <f>IF(K12597="natural gas",VLOOKUP(D12597,'Cross-Page Data'!$I$4:$J$13,2,FALSE),IF(K12597="solar",VLOOKUP('Form 923'!D12597,'Cross-Page Data'!$I$14:$J$117,2,FALSE),K12597))</f>
        <v>solar pv</v>
      </c>
      <c r="K12597" t="str">
        <f>VLOOKUP(E12597,'Cross-Page Data'!$D$4:$F$48,3,FALSE)</f>
        <v>solar</v>
      </c>
      <c r="L12597" t="b">
        <f>IF(AND($P$6=FALSE,OR(C12597="Commercial NAICS Cogen",C12597="Industrial NAICS Cogen",C12597="NAICS-22 Cogen")),FALSE,IF(AND($P$7=FALSE,OR(C12597="Commercial NAICS Cogen",C12597="Commercial NAICS Non-Cogen",C12597="industrial NAICS Cogen", C12597="industrial NAICS non-cogen")),FALSE,TRUE))</f>
        <v>1</v>
      </c>
      <c r="M12597">
        <f t="shared" si="589"/>
        <v>0.89277830337432984</v>
      </c>
      <c r="N12597">
        <f t="shared" si="590"/>
        <v>1</v>
      </c>
    </row>
    <row r="12598" spans="1:14" x14ac:dyDescent="0.2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s="32">
        <f t="shared" si="588"/>
        <v>8901997.4300113097</v>
      </c>
      <c r="J12598" t="str">
        <f>IF(K12598="natural gas",VLOOKUP(D12598,'Cross-Page Data'!$I$4:$J$13,2,FALSE),IF(K12598="solar",VLOOKUP('Form 923'!D12598,'Cross-Page Data'!$I$14:$J$117,2,FALSE),K12598))</f>
        <v>wind</v>
      </c>
      <c r="K12598" t="str">
        <f>VLOOKUP(E12598,'Cross-Page Data'!$D$4:$F$48,3,FALSE)</f>
        <v>wind</v>
      </c>
      <c r="L12598" t="b">
        <f>IF(AND($P$6=FALSE,OR(C12598="Commercial NAICS Cogen",C12598="Industrial NAICS Cogen",C12598="NAICS-22 Cogen")),FALSE,IF(AND($P$7=FALSE,OR(C12598="Commercial NAICS Cogen",C12598="Commercial NAICS Non-Cogen",C12598="industrial NAICS Cogen", C12598="industrial NAICS non-cogen")),FALSE,TRUE))</f>
        <v>1</v>
      </c>
      <c r="M12598">
        <f t="shared" si="589"/>
        <v>0.67366579177602803</v>
      </c>
      <c r="N12598">
        <f t="shared" si="590"/>
        <v>1</v>
      </c>
    </row>
    <row r="12599" spans="1:14" x14ac:dyDescent="0.2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s="32">
        <f t="shared" si="588"/>
        <v>8901679.1044776123</v>
      </c>
      <c r="J12599" t="str">
        <f>IF(K12599="natural gas",VLOOKUP(D12599,'Cross-Page Data'!$I$4:$J$13,2,FALSE),IF(K12599="solar",VLOOKUP('Form 923'!D12599,'Cross-Page Data'!$I$14:$J$117,2,FALSE),K12599))</f>
        <v>hydro</v>
      </c>
      <c r="K12599" t="str">
        <f>VLOOKUP(E12599,'Cross-Page Data'!$D$4:$F$48,3,FALSE)</f>
        <v>hydro</v>
      </c>
      <c r="L12599" t="b">
        <f>IF(AND($P$6=FALSE,OR(C12599="Commercial NAICS Cogen",C12599="Industrial NAICS Cogen",C12599="NAICS-22 Cogen")),FALSE,IF(AND($P$7=FALSE,OR(C12599="Commercial NAICS Cogen",C12599="Commercial NAICS Non-Cogen",C12599="industrial NAICS Cogen", C12599="industrial NAICS non-cogen")),FALSE,TRUE))</f>
        <v>1</v>
      </c>
      <c r="M12599">
        <f t="shared" si="589"/>
        <v>0.90395095367847411</v>
      </c>
      <c r="N12599">
        <f t="shared" si="590"/>
        <v>1</v>
      </c>
    </row>
    <row r="12600" spans="1:14" x14ac:dyDescent="0.2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s="32">
        <f t="shared" si="588"/>
        <v>8902007.70398039</v>
      </c>
      <c r="J12600" t="str">
        <f>IF(K12600="natural gas",VLOOKUP(D12600,'Cross-Page Data'!$I$4:$J$13,2,FALSE),IF(K12600="solar",VLOOKUP('Form 923'!D12600,'Cross-Page Data'!$I$14:$J$117,2,FALSE),K12600))</f>
        <v>hydro</v>
      </c>
      <c r="K12600" t="str">
        <f>VLOOKUP(E12600,'Cross-Page Data'!$D$4:$F$48,3,FALSE)</f>
        <v>hydro</v>
      </c>
      <c r="L12600" t="b">
        <f>IF(AND($P$6=FALSE,OR(C12600="Commercial NAICS Cogen",C12600="Industrial NAICS Cogen",C12600="NAICS-22 Cogen")),FALSE,IF(AND($P$7=FALSE,OR(C12600="Commercial NAICS Cogen",C12600="Commercial NAICS Non-Cogen",C12600="industrial NAICS Cogen", C12600="industrial NAICS non-cogen")),FALSE,TRUE))</f>
        <v>1</v>
      </c>
      <c r="M12600">
        <f t="shared" si="589"/>
        <v>0.31062670299727518</v>
      </c>
      <c r="N12600">
        <f t="shared" si="590"/>
        <v>1</v>
      </c>
    </row>
    <row r="12601" spans="1:14" x14ac:dyDescent="0.2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s="32">
        <f t="shared" si="588"/>
        <v>8901908.3969465643</v>
      </c>
      <c r="J12601" t="str">
        <f>IF(K12601="natural gas",VLOOKUP(D12601,'Cross-Page Data'!$I$4:$J$13,2,FALSE),IF(K12601="solar",VLOOKUP('Form 923'!D12601,'Cross-Page Data'!$I$14:$J$117,2,FALSE),K12601))</f>
        <v>hydro</v>
      </c>
      <c r="K12601" t="str">
        <f>VLOOKUP(E12601,'Cross-Page Data'!$D$4:$F$48,3,FALSE)</f>
        <v>hydro</v>
      </c>
      <c r="L12601" t="b">
        <f>IF(AND($P$6=FALSE,OR(C12601="Commercial NAICS Cogen",C12601="Industrial NAICS Cogen",C12601="NAICS-22 Cogen")),FALSE,IF(AND($P$7=FALSE,OR(C12601="Commercial NAICS Cogen",C12601="Commercial NAICS Non-Cogen",C12601="industrial NAICS Cogen", C12601="industrial NAICS non-cogen")),FALSE,TRUE))</f>
        <v>1</v>
      </c>
      <c r="M12601">
        <f t="shared" si="589"/>
        <v>0.83991825613079019</v>
      </c>
      <c r="N12601">
        <f t="shared" si="590"/>
        <v>1</v>
      </c>
    </row>
    <row r="12602" spans="1:14" x14ac:dyDescent="0.2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s="32">
        <f t="shared" si="588"/>
        <v>8309630.0695740711</v>
      </c>
      <c r="J12602" t="str">
        <f>IF(K12602="natural gas",VLOOKUP(D12602,'Cross-Page Data'!$I$4:$J$13,2,FALSE),IF(K12602="solar",VLOOKUP('Form 923'!D12602,'Cross-Page Data'!$I$14:$J$117,2,FALSE),K12602))</f>
        <v>natural gas peaker</v>
      </c>
      <c r="K12602" t="str">
        <f>VLOOKUP(E12602,'Cross-Page Data'!$D$4:$F$48,3,FALSE)</f>
        <v>natural gas</v>
      </c>
      <c r="L12602" t="b">
        <f>IF(AND($P$6=FALSE,OR(C12602="Commercial NAICS Cogen",C12602="Industrial NAICS Cogen",C12602="NAICS-22 Cogen")),FALSE,IF(AND($P$7=FALSE,OR(C12602="Commercial NAICS Cogen",C12602="Commercial NAICS Non-Cogen",C12602="industrial NAICS Cogen", C12602="industrial NAICS non-cogen")),FALSE,TRUE))</f>
        <v>1</v>
      </c>
      <c r="M12602">
        <f t="shared" si="589"/>
        <v>0.58074074074074078</v>
      </c>
      <c r="N12602">
        <f t="shared" si="590"/>
        <v>1</v>
      </c>
    </row>
    <row r="12603" spans="1:14" x14ac:dyDescent="0.2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s="32">
        <f t="shared" si="588"/>
        <v>8901939.2105625086</v>
      </c>
      <c r="J12603" t="str">
        <f>IF(K12603="natural gas",VLOOKUP(D12603,'Cross-Page Data'!$I$4:$J$13,2,FALSE),IF(K12603="solar",VLOOKUP('Form 923'!D12603,'Cross-Page Data'!$I$14:$J$117,2,FALSE),K12603))</f>
        <v>wind</v>
      </c>
      <c r="K12603" t="str">
        <f>VLOOKUP(E12603,'Cross-Page Data'!$D$4:$F$48,3,FALSE)</f>
        <v>wind</v>
      </c>
      <c r="L12603" t="b">
        <f>IF(AND($P$6=FALSE,OR(C12603="Commercial NAICS Cogen",C12603="Industrial NAICS Cogen",C12603="NAICS-22 Cogen")),FALSE,IF(AND($P$7=FALSE,OR(C12603="Commercial NAICS Cogen",C12603="Commercial NAICS Non-Cogen",C12603="industrial NAICS Cogen", C12603="industrial NAICS non-cogen")),FALSE,TRUE))</f>
        <v>1</v>
      </c>
      <c r="M12603">
        <f t="shared" si="589"/>
        <v>0.90288713910761154</v>
      </c>
      <c r="N12603">
        <f t="shared" si="590"/>
        <v>1</v>
      </c>
    </row>
    <row r="12604" spans="1:14" x14ac:dyDescent="0.2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s="32">
        <f t="shared" si="588"/>
        <v>8903390.9149072282</v>
      </c>
      <c r="J12604" t="str">
        <f>IF(K12604="natural gas",VLOOKUP(D12604,'Cross-Page Data'!$I$4:$J$13,2,FALSE),IF(K12604="solar",VLOOKUP('Form 923'!D12604,'Cross-Page Data'!$I$14:$J$117,2,FALSE),K12604))</f>
        <v>solar pv</v>
      </c>
      <c r="K12604" t="str">
        <f>VLOOKUP(E12604,'Cross-Page Data'!$D$4:$F$48,3,FALSE)</f>
        <v>solar</v>
      </c>
      <c r="L12604" t="b">
        <f>IF(AND($P$6=FALSE,OR(C12604="Commercial NAICS Cogen",C12604="Industrial NAICS Cogen",C12604="NAICS-22 Cogen")),FALSE,IF(AND($P$7=FALSE,OR(C12604="Commercial NAICS Cogen",C12604="Commercial NAICS Non-Cogen",C12604="industrial NAICS Cogen", C12604="industrial NAICS non-cogen")),FALSE,TRUE))</f>
        <v>1</v>
      </c>
      <c r="M12604">
        <f t="shared" si="589"/>
        <v>1.5767896562598551E-2</v>
      </c>
      <c r="N12604">
        <f t="shared" si="590"/>
        <v>0</v>
      </c>
    </row>
    <row r="12605" spans="1:14" x14ac:dyDescent="0.2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s="32" t="str">
        <f t="shared" si="588"/>
        <v/>
      </c>
      <c r="J12605" t="str">
        <f>IF(K12605="natural gas",VLOOKUP(D12605,'Cross-Page Data'!$I$4:$J$13,2,FALSE),IF(K12605="solar",VLOOKUP('Form 923'!D12605,'Cross-Page Data'!$I$14:$J$117,2,FALSE),K12605))</f>
        <v>other</v>
      </c>
      <c r="K12605" t="str">
        <f>VLOOKUP(E12605,'Cross-Page Data'!$D$4:$F$48,3,FALSE)</f>
        <v>other</v>
      </c>
      <c r="L12605" t="b">
        <f>IF(AND($P$6=FALSE,OR(C12605="Commercial NAICS Cogen",C12605="Industrial NAICS Cogen",C12605="NAICS-22 Cogen")),FALSE,IF(AND($P$7=FALSE,OR(C12605="Commercial NAICS Cogen",C12605="Commercial NAICS Non-Cogen",C12605="industrial NAICS Cogen", C12605="industrial NAICS non-cogen")),FALSE,TRUE))</f>
        <v>1</v>
      </c>
      <c r="M12605">
        <f t="shared" si="589"/>
        <v>1.6233766233766235E-3</v>
      </c>
      <c r="N12605">
        <f t="shared" si="590"/>
        <v>0</v>
      </c>
    </row>
    <row r="12606" spans="1:14" x14ac:dyDescent="0.2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s="32">
        <f t="shared" si="588"/>
        <v>8902390.438247012</v>
      </c>
      <c r="J12606" t="str">
        <f>IF(K12606="natural gas",VLOOKUP(D12606,'Cross-Page Data'!$I$4:$J$13,2,FALSE),IF(K12606="solar",VLOOKUP('Form 923'!D12606,'Cross-Page Data'!$I$14:$J$117,2,FALSE),K12606))</f>
        <v>solar pv</v>
      </c>
      <c r="K12606" t="str">
        <f>VLOOKUP(E12606,'Cross-Page Data'!$D$4:$F$48,3,FALSE)</f>
        <v>solar</v>
      </c>
      <c r="L12606" t="b">
        <f>IF(AND($P$6=FALSE,OR(C12606="Commercial NAICS Cogen",C12606="Industrial NAICS Cogen",C12606="NAICS-22 Cogen")),FALSE,IF(AND($P$7=FALSE,OR(C12606="Commercial NAICS Cogen",C12606="Commercial NAICS Non-Cogen",C12606="industrial NAICS Cogen", C12606="industrial NAICS non-cogen")),FALSE,TRUE))</f>
        <v>1</v>
      </c>
      <c r="M12606">
        <f t="shared" si="589"/>
        <v>0.10059918006937875</v>
      </c>
      <c r="N12606">
        <f t="shared" si="590"/>
        <v>1</v>
      </c>
    </row>
    <row r="12607" spans="1:14" x14ac:dyDescent="0.2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s="32">
        <f t="shared" si="588"/>
        <v>8900729.9270072989</v>
      </c>
      <c r="J12607" t="str">
        <f>IF(K12607="natural gas",VLOOKUP(D12607,'Cross-Page Data'!$I$4:$J$13,2,FALSE),IF(K12607="solar",VLOOKUP('Form 923'!D12607,'Cross-Page Data'!$I$14:$J$117,2,FALSE),K12607))</f>
        <v>solar pv</v>
      </c>
      <c r="K12607" t="str">
        <f>VLOOKUP(E12607,'Cross-Page Data'!$D$4:$F$48,3,FALSE)</f>
        <v>solar</v>
      </c>
      <c r="L12607" t="b">
        <f>IF(AND($P$6=FALSE,OR(C12607="Commercial NAICS Cogen",C12607="Industrial NAICS Cogen",C12607="NAICS-22 Cogen")),FALSE,IF(AND($P$7=FALSE,OR(C12607="Commercial NAICS Cogen",C12607="Commercial NAICS Non-Cogen",C12607="industrial NAICS Cogen", C12607="industrial NAICS non-cogen")),FALSE,TRUE))</f>
        <v>1</v>
      </c>
      <c r="M12607">
        <f t="shared" si="589"/>
        <v>0.95395774203721229</v>
      </c>
      <c r="N12607">
        <f t="shared" si="590"/>
        <v>0</v>
      </c>
    </row>
    <row r="12608" spans="1:14" x14ac:dyDescent="0.2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s="32">
        <f t="shared" si="588"/>
        <v>9497452.2292993627</v>
      </c>
      <c r="J12608" t="str">
        <f>IF(K12608="natural gas",VLOOKUP(D12608,'Cross-Page Data'!$I$4:$J$13,2,FALSE),IF(K12608="solar",VLOOKUP('Form 923'!D12608,'Cross-Page Data'!$I$14:$J$117,2,FALSE),K12608))</f>
        <v>biomass</v>
      </c>
      <c r="K12608" t="str">
        <f>VLOOKUP(E12608,'Cross-Page Data'!$D$4:$F$48,3,FALSE)</f>
        <v>biomass</v>
      </c>
      <c r="L12608" t="b">
        <f>IF(AND($P$6=FALSE,OR(C12608="Commercial NAICS Cogen",C12608="Industrial NAICS Cogen",C12608="NAICS-22 Cogen")),FALSE,IF(AND($P$7=FALSE,OR(C12608="Commercial NAICS Cogen",C12608="Commercial NAICS Non-Cogen",C12608="industrial NAICS Cogen", C12608="industrial NAICS non-cogen")),FALSE,TRUE))</f>
        <v>0</v>
      </c>
      <c r="M12608">
        <f t="shared" si="589"/>
        <v>0.51754385964912286</v>
      </c>
      <c r="N12608">
        <f t="shared" si="590"/>
        <v>1</v>
      </c>
    </row>
    <row r="12609" spans="1:14" x14ac:dyDescent="0.2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s="32">
        <f t="shared" si="588"/>
        <v>8901993.3921515252</v>
      </c>
      <c r="J12609" t="str">
        <f>IF(K12609="natural gas",VLOOKUP(D12609,'Cross-Page Data'!$I$4:$J$13,2,FALSE),IF(K12609="solar",VLOOKUP('Form 923'!D12609,'Cross-Page Data'!$I$14:$J$117,2,FALSE),K12609))</f>
        <v>solar pv</v>
      </c>
      <c r="K12609" t="str">
        <f>VLOOKUP(E12609,'Cross-Page Data'!$D$4:$F$48,3,FALSE)</f>
        <v>solar</v>
      </c>
      <c r="L12609" t="b">
        <f>IF(AND($P$6=FALSE,OR(C12609="Commercial NAICS Cogen",C12609="Industrial NAICS Cogen",C12609="NAICS-22 Cogen")),FALSE,IF(AND($P$7=FALSE,OR(C12609="Commercial NAICS Cogen",C12609="Commercial NAICS Non-Cogen",C12609="industrial NAICS Cogen", C12609="industrial NAICS non-cogen")),FALSE,TRUE))</f>
        <v>1</v>
      </c>
      <c r="M12609">
        <f t="shared" si="589"/>
        <v>0.53736991485335861</v>
      </c>
      <c r="N12609">
        <f t="shared" si="590"/>
        <v>1</v>
      </c>
    </row>
    <row r="12610" spans="1:14" x14ac:dyDescent="0.2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s="32">
        <f t="shared" si="588"/>
        <v>8901973.8202877995</v>
      </c>
      <c r="J12610" t="str">
        <f>IF(K12610="natural gas",VLOOKUP(D12610,'Cross-Page Data'!$I$4:$J$13,2,FALSE),IF(K12610="solar",VLOOKUP('Form 923'!D12610,'Cross-Page Data'!$I$14:$J$117,2,FALSE),K12610))</f>
        <v>solar pv</v>
      </c>
      <c r="K12610" t="str">
        <f>VLOOKUP(E12610,'Cross-Page Data'!$D$4:$F$48,3,FALSE)</f>
        <v>solar</v>
      </c>
      <c r="L12610" t="b">
        <f>IF(AND($P$6=FALSE,OR(C12610="Commercial NAICS Cogen",C12610="Industrial NAICS Cogen",C12610="NAICS-22 Cogen")),FALSE,IF(AND($P$7=FALSE,OR(C12610="Commercial NAICS Cogen",C12610="Commercial NAICS Non-Cogen",C12610="industrial NAICS Cogen", C12610="industrial NAICS non-cogen")),FALSE,TRUE))</f>
        <v>1</v>
      </c>
      <c r="M12610">
        <f t="shared" si="589"/>
        <v>0.60138757489750871</v>
      </c>
      <c r="N12610">
        <f t="shared" si="590"/>
        <v>1</v>
      </c>
    </row>
    <row r="12611" spans="1:14" x14ac:dyDescent="0.2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s="32">
        <f t="shared" si="588"/>
        <v>8901984.7472881433</v>
      </c>
      <c r="J12611" t="str">
        <f>IF(K12611="natural gas",VLOOKUP(D12611,'Cross-Page Data'!$I$4:$J$13,2,FALSE),IF(K12611="solar",VLOOKUP('Form 923'!D12611,'Cross-Page Data'!$I$14:$J$117,2,FALSE),K12611))</f>
        <v>solar pv</v>
      </c>
      <c r="K12611" t="str">
        <f>VLOOKUP(E12611,'Cross-Page Data'!$D$4:$F$48,3,FALSE)</f>
        <v>solar</v>
      </c>
      <c r="L12611" t="b">
        <f>IF(AND($P$6=FALSE,OR(C12611="Commercial NAICS Cogen",C12611="Industrial NAICS Cogen",C12611="NAICS-22 Cogen")),FALSE,IF(AND($P$7=FALSE,OR(C12611="Commercial NAICS Cogen",C12611="Commercial NAICS Non-Cogen",C12611="industrial NAICS Cogen", C12611="industrial NAICS non-cogen")),FALSE,TRUE))</f>
        <v>1</v>
      </c>
      <c r="M12611">
        <f t="shared" si="589"/>
        <v>0.57426679280983917</v>
      </c>
      <c r="N12611">
        <f t="shared" si="590"/>
        <v>1</v>
      </c>
    </row>
    <row r="12612" spans="1:14" x14ac:dyDescent="0.2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s="32">
        <f t="shared" si="588"/>
        <v>8901977.7983902339</v>
      </c>
      <c r="J12612" t="str">
        <f>IF(K12612="natural gas",VLOOKUP(D12612,'Cross-Page Data'!$I$4:$J$13,2,FALSE),IF(K12612="solar",VLOOKUP('Form 923'!D12612,'Cross-Page Data'!$I$14:$J$117,2,FALSE),K12612))</f>
        <v>solar pv</v>
      </c>
      <c r="K12612" t="str">
        <f>VLOOKUP(E12612,'Cross-Page Data'!$D$4:$F$48,3,FALSE)</f>
        <v>solar</v>
      </c>
      <c r="L12612" t="b">
        <f>IF(AND($P$6=FALSE,OR(C12612="Commercial NAICS Cogen",C12612="Industrial NAICS Cogen",C12612="NAICS-22 Cogen")),FALSE,IF(AND($P$7=FALSE,OR(C12612="Commercial NAICS Cogen",C12612="Commercial NAICS Non-Cogen",C12612="industrial NAICS Cogen", C12612="industrial NAICS non-cogen")),FALSE,TRUE))</f>
        <v>1</v>
      </c>
      <c r="M12612">
        <f t="shared" si="589"/>
        <v>0.59192683695994952</v>
      </c>
      <c r="N12612">
        <f t="shared" si="590"/>
        <v>1</v>
      </c>
    </row>
    <row r="12613" spans="1:14" x14ac:dyDescent="0.2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s="32">
        <f t="shared" si="588"/>
        <v>8902147.3226420227</v>
      </c>
      <c r="J12613" t="str">
        <f>IF(K12613="natural gas",VLOOKUP(D12613,'Cross-Page Data'!$I$4:$J$13,2,FALSE),IF(K12613="solar",VLOOKUP('Form 923'!D12613,'Cross-Page Data'!$I$14:$J$117,2,FALSE),K12613))</f>
        <v>solar pv</v>
      </c>
      <c r="K12613" t="str">
        <f>VLOOKUP(E12613,'Cross-Page Data'!$D$4:$F$48,3,FALSE)</f>
        <v>solar</v>
      </c>
      <c r="L12613" t="b">
        <f>IF(AND($P$6=FALSE,OR(C12613="Commercial NAICS Cogen",C12613="Industrial NAICS Cogen",C12613="NAICS-22 Cogen")),FALSE,IF(AND($P$7=FALSE,OR(C12613="Commercial NAICS Cogen",C12613="Commercial NAICS Non-Cogen",C12613="industrial NAICS Cogen", C12613="industrial NAICS non-cogen")),FALSE,TRUE))</f>
        <v>1</v>
      </c>
      <c r="M12613">
        <f t="shared" si="589"/>
        <v>0.21665089877010407</v>
      </c>
      <c r="N12613">
        <f t="shared" si="590"/>
        <v>1</v>
      </c>
    </row>
    <row r="12614" spans="1:14" x14ac:dyDescent="0.2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s="32">
        <f t="shared" si="588"/>
        <v>8901819.2318798732</v>
      </c>
      <c r="J12614" t="str">
        <f>IF(K12614="natural gas",VLOOKUP(D12614,'Cross-Page Data'!$I$4:$J$13,2,FALSE),IF(K12614="solar",VLOOKUP('Form 923'!D12614,'Cross-Page Data'!$I$14:$J$117,2,FALSE),K12614))</f>
        <v>wind</v>
      </c>
      <c r="K12614" t="str">
        <f>VLOOKUP(E12614,'Cross-Page Data'!$D$4:$F$48,3,FALSE)</f>
        <v>wind</v>
      </c>
      <c r="L12614" t="b">
        <f>IF(AND($P$6=FALSE,OR(C12614="Commercial NAICS Cogen",C12614="Industrial NAICS Cogen",C12614="NAICS-22 Cogen")),FALSE,IF(AND($P$7=FALSE,OR(C12614="Commercial NAICS Cogen",C12614="Commercial NAICS Non-Cogen",C12614="industrial NAICS Cogen", C12614="industrial NAICS non-cogen")),FALSE,TRUE))</f>
        <v>1</v>
      </c>
      <c r="M12614">
        <f t="shared" si="589"/>
        <v>0.94313210848643925</v>
      </c>
      <c r="N12614">
        <f t="shared" si="590"/>
        <v>1</v>
      </c>
    </row>
    <row r="12615" spans="1:14" x14ac:dyDescent="0.2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s="32">
        <f t="shared" ref="I12615:I12678" si="591">IFERROR(F12615/G12615*10^6,"")</f>
        <v>0</v>
      </c>
      <c r="J12615" t="str">
        <f>IF(K12615="natural gas",VLOOKUP(D12615,'Cross-Page Data'!$I$4:$J$13,2,FALSE),IF(K12615="solar",VLOOKUP('Form 923'!D12615,'Cross-Page Data'!$I$14:$J$117,2,FALSE),K12615))</f>
        <v>other</v>
      </c>
      <c r="K12615" t="str">
        <f>VLOOKUP(E12615,'Cross-Page Data'!$D$4:$F$48,3,FALSE)</f>
        <v>other</v>
      </c>
      <c r="L12615" t="b">
        <f>IF(AND($P$6=FALSE,OR(C12615="Commercial NAICS Cogen",C12615="Industrial NAICS Cogen",C12615="NAICS-22 Cogen")),FALSE,IF(AND($P$7=FALSE,OR(C12615="Commercial NAICS Cogen",C12615="Commercial NAICS Non-Cogen",C12615="industrial NAICS Cogen", C12615="industrial NAICS non-cogen")),FALSE,TRUE))</f>
        <v>1</v>
      </c>
      <c r="M12615">
        <f t="shared" ref="M12615:M12678" si="592">(COUNTIFS($J$6:$J$14148,J12615,$I$6:$I$14148,"&gt;"&amp;I12615)+1)/COUNTIFS($J$6:$J$14148,J12615)</f>
        <v>0.47889610389610388</v>
      </c>
      <c r="N12615">
        <f t="shared" ref="N12615:N12678" si="593">IF(OR(M12615&gt;0.95,M12615&lt;0.05),0,1)</f>
        <v>1</v>
      </c>
    </row>
    <row r="12616" spans="1:14" x14ac:dyDescent="0.2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s="32">
        <f t="shared" si="591"/>
        <v>8902040.2040204015</v>
      </c>
      <c r="J12616" t="str">
        <f>IF(K12616="natural gas",VLOOKUP(D12616,'Cross-Page Data'!$I$4:$J$13,2,FALSE),IF(K12616="solar",VLOOKUP('Form 923'!D12616,'Cross-Page Data'!$I$14:$J$117,2,FALSE),K12616))</f>
        <v>solar pv</v>
      </c>
      <c r="K12616" t="str">
        <f>VLOOKUP(E12616,'Cross-Page Data'!$D$4:$F$48,3,FALSE)</f>
        <v>solar</v>
      </c>
      <c r="L12616" t="b">
        <f>IF(AND($P$6=FALSE,OR(C12616="Commercial NAICS Cogen",C12616="Industrial NAICS Cogen",C12616="NAICS-22 Cogen")),FALSE,IF(AND($P$7=FALSE,OR(C12616="Commercial NAICS Cogen",C12616="Commercial NAICS Non-Cogen",C12616="industrial NAICS Cogen", C12616="industrial NAICS non-cogen")),FALSE,TRUE))</f>
        <v>1</v>
      </c>
      <c r="M12616">
        <f t="shared" si="592"/>
        <v>0.35730053610848311</v>
      </c>
      <c r="N12616">
        <f t="shared" si="593"/>
        <v>1</v>
      </c>
    </row>
    <row r="12617" spans="1:14" x14ac:dyDescent="0.2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s="32">
        <f t="shared" si="591"/>
        <v>8901990.8116385899</v>
      </c>
      <c r="J12617" t="str">
        <f>IF(K12617="natural gas",VLOOKUP(D12617,'Cross-Page Data'!$I$4:$J$13,2,FALSE),IF(K12617="solar",VLOOKUP('Form 923'!D12617,'Cross-Page Data'!$I$14:$J$117,2,FALSE),K12617))</f>
        <v>solar pv</v>
      </c>
      <c r="K12617" t="str">
        <f>VLOOKUP(E12617,'Cross-Page Data'!$D$4:$F$48,3,FALSE)</f>
        <v>solar</v>
      </c>
      <c r="L12617" t="b">
        <f>IF(AND($P$6=FALSE,OR(C12617="Commercial NAICS Cogen",C12617="Industrial NAICS Cogen",C12617="NAICS-22 Cogen")),FALSE,IF(AND($P$7=FALSE,OR(C12617="Commercial NAICS Cogen",C12617="Commercial NAICS Non-Cogen",C12617="industrial NAICS Cogen", C12617="industrial NAICS non-cogen")),FALSE,TRUE))</f>
        <v>1</v>
      </c>
      <c r="M12617">
        <f t="shared" si="592"/>
        <v>0.54840744244717754</v>
      </c>
      <c r="N12617">
        <f t="shared" si="593"/>
        <v>1</v>
      </c>
    </row>
    <row r="12618" spans="1:14" x14ac:dyDescent="0.2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s="32">
        <f t="shared" si="591"/>
        <v>8901990.958163565</v>
      </c>
      <c r="J12618" t="str">
        <f>IF(K12618="natural gas",VLOOKUP(D12618,'Cross-Page Data'!$I$4:$J$13,2,FALSE),IF(K12618="solar",VLOOKUP('Form 923'!D12618,'Cross-Page Data'!$I$14:$J$117,2,FALSE),K12618))</f>
        <v>solar pv</v>
      </c>
      <c r="K12618" t="str">
        <f>VLOOKUP(E12618,'Cross-Page Data'!$D$4:$F$48,3,FALSE)</f>
        <v>solar</v>
      </c>
      <c r="L12618" t="b">
        <f>IF(AND($P$6=FALSE,OR(C12618="Commercial NAICS Cogen",C12618="Industrial NAICS Cogen",C12618="NAICS-22 Cogen")),FALSE,IF(AND($P$7=FALSE,OR(C12618="Commercial NAICS Cogen",C12618="Commercial NAICS Non-Cogen",C12618="industrial NAICS Cogen", C12618="industrial NAICS non-cogen")),FALSE,TRUE))</f>
        <v>1</v>
      </c>
      <c r="M12618">
        <f t="shared" si="592"/>
        <v>0.54809208451592561</v>
      </c>
      <c r="N12618">
        <f t="shared" si="593"/>
        <v>1</v>
      </c>
    </row>
    <row r="12619" spans="1:14" x14ac:dyDescent="0.2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s="32">
        <f t="shared" si="591"/>
        <v>8902011.8208683785</v>
      </c>
      <c r="J12619" t="str">
        <f>IF(K12619="natural gas",VLOOKUP(D12619,'Cross-Page Data'!$I$4:$J$13,2,FALSE),IF(K12619="solar",VLOOKUP('Form 923'!D12619,'Cross-Page Data'!$I$14:$J$117,2,FALSE),K12619))</f>
        <v>solar pv</v>
      </c>
      <c r="K12619" t="str">
        <f>VLOOKUP(E12619,'Cross-Page Data'!$D$4:$F$48,3,FALSE)</f>
        <v>solar</v>
      </c>
      <c r="L12619" t="b">
        <f>IF(AND($P$6=FALSE,OR(C12619="Commercial NAICS Cogen",C12619="Industrial NAICS Cogen",C12619="NAICS-22 Cogen")),FALSE,IF(AND($P$7=FALSE,OR(C12619="Commercial NAICS Cogen",C12619="Commercial NAICS Non-Cogen",C12619="industrial NAICS Cogen", C12619="industrial NAICS non-cogen")),FALSE,TRUE))</f>
        <v>1</v>
      </c>
      <c r="M12619">
        <f t="shared" si="592"/>
        <v>0.42983286029643647</v>
      </c>
      <c r="N12619">
        <f t="shared" si="593"/>
        <v>1</v>
      </c>
    </row>
    <row r="12620" spans="1:14" x14ac:dyDescent="0.2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s="32">
        <f t="shared" si="591"/>
        <v>8902008.3943251595</v>
      </c>
      <c r="J12620" t="str">
        <f>IF(K12620="natural gas",VLOOKUP(D12620,'Cross-Page Data'!$I$4:$J$13,2,FALSE),IF(K12620="solar",VLOOKUP('Form 923'!D12620,'Cross-Page Data'!$I$14:$J$117,2,FALSE),K12620))</f>
        <v>wind</v>
      </c>
      <c r="K12620" t="str">
        <f>VLOOKUP(E12620,'Cross-Page Data'!$D$4:$F$48,3,FALSE)</f>
        <v>wind</v>
      </c>
      <c r="L12620" t="b">
        <f>IF(AND($P$6=FALSE,OR(C12620="Commercial NAICS Cogen",C12620="Industrial NAICS Cogen",C12620="NAICS-22 Cogen")),FALSE,IF(AND($P$7=FALSE,OR(C12620="Commercial NAICS Cogen",C12620="Commercial NAICS Non-Cogen",C12620="industrial NAICS Cogen", C12620="industrial NAICS non-cogen")),FALSE,TRUE))</f>
        <v>1</v>
      </c>
      <c r="M12620">
        <f t="shared" si="592"/>
        <v>0.18635170603674542</v>
      </c>
      <c r="N12620">
        <f t="shared" si="593"/>
        <v>1</v>
      </c>
    </row>
    <row r="12621" spans="1:14" x14ac:dyDescent="0.2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s="32">
        <f t="shared" si="591"/>
        <v>8901824.5004344042</v>
      </c>
      <c r="J12621" t="str">
        <f>IF(K12621="natural gas",VLOOKUP(D12621,'Cross-Page Data'!$I$4:$J$13,2,FALSE),IF(K12621="solar",VLOOKUP('Form 923'!D12621,'Cross-Page Data'!$I$14:$J$117,2,FALSE),K12621))</f>
        <v>solar pv</v>
      </c>
      <c r="K12621" t="str">
        <f>VLOOKUP(E12621,'Cross-Page Data'!$D$4:$F$48,3,FALSE)</f>
        <v>solar</v>
      </c>
      <c r="L12621" t="b">
        <f>IF(AND($P$6=FALSE,OR(C12621="Commercial NAICS Cogen",C12621="Industrial NAICS Cogen",C12621="NAICS-22 Cogen")),FALSE,IF(AND($P$7=FALSE,OR(C12621="Commercial NAICS Cogen",C12621="Commercial NAICS Non-Cogen",C12621="industrial NAICS Cogen", C12621="industrial NAICS non-cogen")),FALSE,TRUE))</f>
        <v>1</v>
      </c>
      <c r="M12621">
        <f t="shared" si="592"/>
        <v>0.78397981709239983</v>
      </c>
      <c r="N12621">
        <f t="shared" si="593"/>
        <v>1</v>
      </c>
    </row>
    <row r="12622" spans="1:14" x14ac:dyDescent="0.2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s="32">
        <f t="shared" si="591"/>
        <v>8901143.2414256893</v>
      </c>
      <c r="J12622" t="str">
        <f>IF(K12622="natural gas",VLOOKUP(D12622,'Cross-Page Data'!$I$4:$J$13,2,FALSE),IF(K12622="solar",VLOOKUP('Form 923'!D12622,'Cross-Page Data'!$I$14:$J$117,2,FALSE),K12622))</f>
        <v>solar pv</v>
      </c>
      <c r="K12622" t="str">
        <f>VLOOKUP(E12622,'Cross-Page Data'!$D$4:$F$48,3,FALSE)</f>
        <v>solar</v>
      </c>
      <c r="L12622" t="b">
        <f>IF(AND($P$6=FALSE,OR(C12622="Commercial NAICS Cogen",C12622="Industrial NAICS Cogen",C12622="NAICS-22 Cogen")),FALSE,IF(AND($P$7=FALSE,OR(C12622="Commercial NAICS Cogen",C12622="Commercial NAICS Non-Cogen",C12622="industrial NAICS Cogen", C12622="industrial NAICS non-cogen")),FALSE,TRUE))</f>
        <v>1</v>
      </c>
      <c r="M12622">
        <f t="shared" si="592"/>
        <v>0.93535162409334593</v>
      </c>
      <c r="N12622">
        <f t="shared" si="593"/>
        <v>1</v>
      </c>
    </row>
    <row r="12623" spans="1:14" x14ac:dyDescent="0.2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s="32">
        <f t="shared" si="591"/>
        <v>8901925.3910950664</v>
      </c>
      <c r="J12623" t="str">
        <f>IF(K12623="natural gas",VLOOKUP(D12623,'Cross-Page Data'!$I$4:$J$13,2,FALSE),IF(K12623="solar",VLOOKUP('Form 923'!D12623,'Cross-Page Data'!$I$14:$J$117,2,FALSE),K12623))</f>
        <v>solar pv</v>
      </c>
      <c r="K12623" t="str">
        <f>VLOOKUP(E12623,'Cross-Page Data'!$D$4:$F$48,3,FALSE)</f>
        <v>solar</v>
      </c>
      <c r="L12623" t="b">
        <f>IF(AND($P$6=FALSE,OR(C12623="Commercial NAICS Cogen",C12623="Industrial NAICS Cogen",C12623="NAICS-22 Cogen")),FALSE,IF(AND($P$7=FALSE,OR(C12623="Commercial NAICS Cogen",C12623="Commercial NAICS Non-Cogen",C12623="industrial NAICS Cogen", C12623="industrial NAICS non-cogen")),FALSE,TRUE))</f>
        <v>1</v>
      </c>
      <c r="M12623">
        <f t="shared" si="592"/>
        <v>0.67896562598549348</v>
      </c>
      <c r="N12623">
        <f t="shared" si="593"/>
        <v>1</v>
      </c>
    </row>
    <row r="12624" spans="1:14" x14ac:dyDescent="0.2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s="32">
        <f t="shared" si="591"/>
        <v>8901906.1583577711</v>
      </c>
      <c r="J12624" t="str">
        <f>IF(K12624="natural gas",VLOOKUP(D12624,'Cross-Page Data'!$I$4:$J$13,2,FALSE),IF(K12624="solar",VLOOKUP('Form 923'!D12624,'Cross-Page Data'!$I$14:$J$117,2,FALSE),K12624))</f>
        <v>solar pv</v>
      </c>
      <c r="K12624" t="str">
        <f>VLOOKUP(E12624,'Cross-Page Data'!$D$4:$F$48,3,FALSE)</f>
        <v>solar</v>
      </c>
      <c r="L12624" t="b">
        <f>IF(AND($P$6=FALSE,OR(C12624="Commercial NAICS Cogen",C12624="Industrial NAICS Cogen",C12624="NAICS-22 Cogen")),FALSE,IF(AND($P$7=FALSE,OR(C12624="Commercial NAICS Cogen",C12624="Commercial NAICS Non-Cogen",C12624="industrial NAICS Cogen", C12624="industrial NAICS non-cogen")),FALSE,TRUE))</f>
        <v>1</v>
      </c>
      <c r="M12624">
        <f t="shared" si="592"/>
        <v>0.70293282876064334</v>
      </c>
      <c r="N12624">
        <f t="shared" si="593"/>
        <v>1</v>
      </c>
    </row>
    <row r="12625" spans="1:14" x14ac:dyDescent="0.2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s="32">
        <f t="shared" si="591"/>
        <v>8901999.6333810445</v>
      </c>
      <c r="J12625" t="str">
        <f>IF(K12625="natural gas",VLOOKUP(D12625,'Cross-Page Data'!$I$4:$J$13,2,FALSE),IF(K12625="solar",VLOOKUP('Form 923'!D12625,'Cross-Page Data'!$I$14:$J$117,2,FALSE),K12625))</f>
        <v>wind</v>
      </c>
      <c r="K12625" t="str">
        <f>VLOOKUP(E12625,'Cross-Page Data'!$D$4:$F$48,3,FALSE)</f>
        <v>wind</v>
      </c>
      <c r="L12625" t="b">
        <f>IF(AND($P$6=FALSE,OR(C12625="Commercial NAICS Cogen",C12625="Industrial NAICS Cogen",C12625="NAICS-22 Cogen")),FALSE,IF(AND($P$7=FALSE,OR(C12625="Commercial NAICS Cogen",C12625="Commercial NAICS Non-Cogen",C12625="industrial NAICS Cogen", C12625="industrial NAICS non-cogen")),FALSE,TRUE))</f>
        <v>1</v>
      </c>
      <c r="M12625">
        <f t="shared" si="592"/>
        <v>0.51618547681539806</v>
      </c>
      <c r="N12625">
        <f t="shared" si="593"/>
        <v>1</v>
      </c>
    </row>
    <row r="12626" spans="1:14" x14ac:dyDescent="0.2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s="32">
        <f t="shared" si="591"/>
        <v>8902000.6648735218</v>
      </c>
      <c r="J12626" t="str">
        <f>IF(K12626="natural gas",VLOOKUP(D12626,'Cross-Page Data'!$I$4:$J$13,2,FALSE),IF(K12626="solar",VLOOKUP('Form 923'!D12626,'Cross-Page Data'!$I$14:$J$117,2,FALSE),K12626))</f>
        <v>wind</v>
      </c>
      <c r="K12626" t="str">
        <f>VLOOKUP(E12626,'Cross-Page Data'!$D$4:$F$48,3,FALSE)</f>
        <v>wind</v>
      </c>
      <c r="L12626" t="b">
        <f>IF(AND($P$6=FALSE,OR(C12626="Commercial NAICS Cogen",C12626="Industrial NAICS Cogen",C12626="NAICS-22 Cogen")),FALSE,IF(AND($P$7=FALSE,OR(C12626="Commercial NAICS Cogen",C12626="Commercial NAICS Non-Cogen",C12626="industrial NAICS Cogen", C12626="industrial NAICS non-cogen")),FALSE,TRUE))</f>
        <v>1</v>
      </c>
      <c r="M12626">
        <f t="shared" si="592"/>
        <v>0.42782152230971127</v>
      </c>
      <c r="N12626">
        <f t="shared" si="593"/>
        <v>1</v>
      </c>
    </row>
    <row r="12627" spans="1:14" ht="26.25" x14ac:dyDescent="0.2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s="32">
        <f t="shared" si="591"/>
        <v>12072017.372291593</v>
      </c>
      <c r="J12627" t="str">
        <f>IF(K12627="natural gas",VLOOKUP(D12627,'Cross-Page Data'!$I$4:$J$13,2,FALSE),IF(K12627="solar",VLOOKUP('Form 923'!D12627,'Cross-Page Data'!$I$14:$J$117,2,FALSE),K12627))</f>
        <v>heavy or residual fuel oil</v>
      </c>
      <c r="K12627" t="str">
        <f>VLOOKUP(E12627,'Cross-Page Data'!$D$4:$F$48,3,FALSE)</f>
        <v>heavy or residual fuel oil</v>
      </c>
      <c r="L12627" t="b">
        <f>IF(AND($P$6=FALSE,OR(C12627="Commercial NAICS Cogen",C12627="Industrial NAICS Cogen",C12627="NAICS-22 Cogen")),FALSE,IF(AND($P$7=FALSE,OR(C12627="Commercial NAICS Cogen",C12627="Commercial NAICS Non-Cogen",C12627="industrial NAICS Cogen", C12627="industrial NAICS non-cogen")),FALSE,TRUE))</f>
        <v>0</v>
      </c>
      <c r="M12627">
        <f t="shared" si="592"/>
        <v>0.22329317269076304</v>
      </c>
      <c r="N12627">
        <f t="shared" si="593"/>
        <v>1</v>
      </c>
    </row>
    <row r="12628" spans="1:14" ht="26.25" x14ac:dyDescent="0.2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s="32">
        <f t="shared" si="591"/>
        <v>12073212.126880674</v>
      </c>
      <c r="J12628" t="str">
        <f>IF(K12628="natural gas",VLOOKUP(D12628,'Cross-Page Data'!$I$4:$J$13,2,FALSE),IF(K12628="solar",VLOOKUP('Form 923'!D12628,'Cross-Page Data'!$I$14:$J$117,2,FALSE),K12628))</f>
        <v>natural gas peaker</v>
      </c>
      <c r="K12628" t="str">
        <f>VLOOKUP(E12628,'Cross-Page Data'!$D$4:$F$48,3,FALSE)</f>
        <v>natural gas</v>
      </c>
      <c r="L12628" t="b">
        <f>IF(AND($P$6=FALSE,OR(C12628="Commercial NAICS Cogen",C12628="Industrial NAICS Cogen",C12628="NAICS-22 Cogen")),FALSE,IF(AND($P$7=FALSE,OR(C12628="Commercial NAICS Cogen",C12628="Commercial NAICS Non-Cogen",C12628="industrial NAICS Cogen", C12628="industrial NAICS non-cogen")),FALSE,TRUE))</f>
        <v>0</v>
      </c>
      <c r="M12628">
        <f t="shared" si="592"/>
        <v>0.27901234567901234</v>
      </c>
      <c r="N12628">
        <f t="shared" si="593"/>
        <v>1</v>
      </c>
    </row>
    <row r="12629" spans="1:14" x14ac:dyDescent="0.2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s="32">
        <f t="shared" si="591"/>
        <v>8901999.5462941956</v>
      </c>
      <c r="J12629" t="str">
        <f>IF(K12629="natural gas",VLOOKUP(D12629,'Cross-Page Data'!$I$4:$J$13,2,FALSE),IF(K12629="solar",VLOOKUP('Form 923'!D12629,'Cross-Page Data'!$I$14:$J$117,2,FALSE),K12629))</f>
        <v>wind</v>
      </c>
      <c r="K12629" t="str">
        <f>VLOOKUP(E12629,'Cross-Page Data'!$D$4:$F$48,3,FALSE)</f>
        <v>wind</v>
      </c>
      <c r="L12629" t="b">
        <f>IF(AND($P$6=FALSE,OR(C12629="Commercial NAICS Cogen",C12629="Industrial NAICS Cogen",C12629="NAICS-22 Cogen")),FALSE,IF(AND($P$7=FALSE,OR(C12629="Commercial NAICS Cogen",C12629="Commercial NAICS Non-Cogen",C12629="industrial NAICS Cogen", C12629="industrial NAICS non-cogen")),FALSE,TRUE))</f>
        <v>1</v>
      </c>
      <c r="M12629">
        <f t="shared" si="592"/>
        <v>0.52930883639545057</v>
      </c>
      <c r="N12629">
        <f t="shared" si="593"/>
        <v>1</v>
      </c>
    </row>
    <row r="12630" spans="1:14" x14ac:dyDescent="0.2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s="32">
        <f t="shared" si="591"/>
        <v>0</v>
      </c>
      <c r="J12630" t="str">
        <f>IF(K12630="natural gas",VLOOKUP(D12630,'Cross-Page Data'!$I$4:$J$13,2,FALSE),IF(K12630="solar",VLOOKUP('Form 923'!D12630,'Cross-Page Data'!$I$14:$J$117,2,FALSE),K12630))</f>
        <v>other</v>
      </c>
      <c r="K12630" t="str">
        <f>VLOOKUP(E12630,'Cross-Page Data'!$D$4:$F$48,3,FALSE)</f>
        <v>other</v>
      </c>
      <c r="L12630" t="b">
        <f>IF(AND($P$6=FALSE,OR(C12630="Commercial NAICS Cogen",C12630="Industrial NAICS Cogen",C12630="NAICS-22 Cogen")),FALSE,IF(AND($P$7=FALSE,OR(C12630="Commercial NAICS Cogen",C12630="Commercial NAICS Non-Cogen",C12630="industrial NAICS Cogen", C12630="industrial NAICS non-cogen")),FALSE,TRUE))</f>
        <v>1</v>
      </c>
      <c r="M12630">
        <f t="shared" si="592"/>
        <v>0.47889610389610388</v>
      </c>
      <c r="N12630">
        <f t="shared" si="593"/>
        <v>1</v>
      </c>
    </row>
    <row r="12631" spans="1:14" x14ac:dyDescent="0.2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s="32">
        <f t="shared" si="591"/>
        <v>8902012.5583641939</v>
      </c>
      <c r="J12631" t="str">
        <f>IF(K12631="natural gas",VLOOKUP(D12631,'Cross-Page Data'!$I$4:$J$13,2,FALSE),IF(K12631="solar",VLOOKUP('Form 923'!D12631,'Cross-Page Data'!$I$14:$J$117,2,FALSE),K12631))</f>
        <v>solar pv</v>
      </c>
      <c r="K12631" t="str">
        <f>VLOOKUP(E12631,'Cross-Page Data'!$D$4:$F$48,3,FALSE)</f>
        <v>solar</v>
      </c>
      <c r="L12631" t="b">
        <f>IF(AND($P$6=FALSE,OR(C12631="Commercial NAICS Cogen",C12631="Industrial NAICS Cogen",C12631="NAICS-22 Cogen")),FALSE,IF(AND($P$7=FALSE,OR(C12631="Commercial NAICS Cogen",C12631="Commercial NAICS Non-Cogen",C12631="industrial NAICS Cogen", C12631="industrial NAICS non-cogen")),FALSE,TRUE))</f>
        <v>1</v>
      </c>
      <c r="M12631">
        <f t="shared" si="592"/>
        <v>0.42667928098391672</v>
      </c>
      <c r="N12631">
        <f t="shared" si="593"/>
        <v>1</v>
      </c>
    </row>
    <row r="12632" spans="1:14" x14ac:dyDescent="0.2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s="32">
        <f t="shared" si="591"/>
        <v>0</v>
      </c>
      <c r="J12632" t="str">
        <f>IF(K12632="natural gas",VLOOKUP(D12632,'Cross-Page Data'!$I$4:$J$13,2,FALSE),IF(K12632="solar",VLOOKUP('Form 923'!D12632,'Cross-Page Data'!$I$14:$J$117,2,FALSE),K12632))</f>
        <v>other</v>
      </c>
      <c r="K12632" t="str">
        <f>VLOOKUP(E12632,'Cross-Page Data'!$D$4:$F$48,3,FALSE)</f>
        <v>other</v>
      </c>
      <c r="L12632" t="b">
        <f>IF(AND($P$6=FALSE,OR(C12632="Commercial NAICS Cogen",C12632="Industrial NAICS Cogen",C12632="NAICS-22 Cogen")),FALSE,IF(AND($P$7=FALSE,OR(C12632="Commercial NAICS Cogen",C12632="Commercial NAICS Non-Cogen",C12632="industrial NAICS Cogen", C12632="industrial NAICS non-cogen")),FALSE,TRUE))</f>
        <v>1</v>
      </c>
      <c r="M12632">
        <f t="shared" si="592"/>
        <v>0.47889610389610388</v>
      </c>
      <c r="N12632">
        <f t="shared" si="593"/>
        <v>1</v>
      </c>
    </row>
    <row r="12633" spans="1:14" x14ac:dyDescent="0.2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s="32">
        <f t="shared" si="591"/>
        <v>8901855.8172733746</v>
      </c>
      <c r="J12633" t="str">
        <f>IF(K12633="natural gas",VLOOKUP(D12633,'Cross-Page Data'!$I$4:$J$13,2,FALSE),IF(K12633="solar",VLOOKUP('Form 923'!D12633,'Cross-Page Data'!$I$14:$J$117,2,FALSE),K12633))</f>
        <v>solar pv</v>
      </c>
      <c r="K12633" t="str">
        <f>VLOOKUP(E12633,'Cross-Page Data'!$D$4:$F$48,3,FALSE)</f>
        <v>solar</v>
      </c>
      <c r="L12633" t="b">
        <f>IF(AND($P$6=FALSE,OR(C12633="Commercial NAICS Cogen",C12633="Industrial NAICS Cogen",C12633="NAICS-22 Cogen")),FALSE,IF(AND($P$7=FALSE,OR(C12633="Commercial NAICS Cogen",C12633="Commercial NAICS Non-Cogen",C12633="industrial NAICS Cogen", C12633="industrial NAICS non-cogen")),FALSE,TRUE))</f>
        <v>1</v>
      </c>
      <c r="M12633">
        <f t="shared" si="592"/>
        <v>0.75875118259224217</v>
      </c>
      <c r="N12633">
        <f t="shared" si="593"/>
        <v>1</v>
      </c>
    </row>
    <row r="12634" spans="1:14" x14ac:dyDescent="0.2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s="32">
        <f t="shared" si="591"/>
        <v>8901990.8116385899</v>
      </c>
      <c r="J12634" t="str">
        <f>IF(K12634="natural gas",VLOOKUP(D12634,'Cross-Page Data'!$I$4:$J$13,2,FALSE),IF(K12634="solar",VLOOKUP('Form 923'!D12634,'Cross-Page Data'!$I$14:$J$117,2,FALSE),K12634))</f>
        <v>solar pv</v>
      </c>
      <c r="K12634" t="str">
        <f>VLOOKUP(E12634,'Cross-Page Data'!$D$4:$F$48,3,FALSE)</f>
        <v>solar</v>
      </c>
      <c r="L12634" t="b">
        <f>IF(AND($P$6=FALSE,OR(C12634="Commercial NAICS Cogen",C12634="Industrial NAICS Cogen",C12634="NAICS-22 Cogen")),FALSE,IF(AND($P$7=FALSE,OR(C12634="Commercial NAICS Cogen",C12634="Commercial NAICS Non-Cogen",C12634="industrial NAICS Cogen", C12634="industrial NAICS non-cogen")),FALSE,TRUE))</f>
        <v>1</v>
      </c>
      <c r="M12634">
        <f t="shared" si="592"/>
        <v>0.54840744244717754</v>
      </c>
      <c r="N12634">
        <f t="shared" si="593"/>
        <v>1</v>
      </c>
    </row>
    <row r="12635" spans="1:14" x14ac:dyDescent="0.2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s="32">
        <f t="shared" si="591"/>
        <v>8900816.8028004672</v>
      </c>
      <c r="J12635" t="str">
        <f>IF(K12635="natural gas",VLOOKUP(D12635,'Cross-Page Data'!$I$4:$J$13,2,FALSE),IF(K12635="solar",VLOOKUP('Form 923'!D12635,'Cross-Page Data'!$I$14:$J$117,2,FALSE),K12635))</f>
        <v>solar pv</v>
      </c>
      <c r="K12635" t="str">
        <f>VLOOKUP(E12635,'Cross-Page Data'!$D$4:$F$48,3,FALSE)</f>
        <v>solar</v>
      </c>
      <c r="L12635" t="b">
        <f>IF(AND($P$6=FALSE,OR(C12635="Commercial NAICS Cogen",C12635="Industrial NAICS Cogen",C12635="NAICS-22 Cogen")),FALSE,IF(AND($P$7=FALSE,OR(C12635="Commercial NAICS Cogen",C12635="Commercial NAICS Non-Cogen",C12635="industrial NAICS Cogen", C12635="industrial NAICS non-cogen")),FALSE,TRUE))</f>
        <v>1</v>
      </c>
      <c r="M12635">
        <f t="shared" si="592"/>
        <v>0.95080416272469248</v>
      </c>
      <c r="N12635">
        <f t="shared" si="593"/>
        <v>0</v>
      </c>
    </row>
    <row r="12636" spans="1:14" x14ac:dyDescent="0.2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s="32">
        <f t="shared" si="591"/>
        <v>8902866.2420382164</v>
      </c>
      <c r="J12636" t="str">
        <f>IF(K12636="natural gas",VLOOKUP(D12636,'Cross-Page Data'!$I$4:$J$13,2,FALSE),IF(K12636="solar",VLOOKUP('Form 923'!D12636,'Cross-Page Data'!$I$14:$J$117,2,FALSE),K12636))</f>
        <v>solar pv</v>
      </c>
      <c r="K12636" t="str">
        <f>VLOOKUP(E12636,'Cross-Page Data'!$D$4:$F$48,3,FALSE)</f>
        <v>solar</v>
      </c>
      <c r="L12636" t="b">
        <f>IF(AND($P$6=FALSE,OR(C12636="Commercial NAICS Cogen",C12636="Industrial NAICS Cogen",C12636="NAICS-22 Cogen")),FALSE,IF(AND($P$7=FALSE,OR(C12636="Commercial NAICS Cogen",C12636="Commercial NAICS Non-Cogen",C12636="industrial NAICS Cogen", C12636="industrial NAICS non-cogen")),FALSE,TRUE))</f>
        <v>1</v>
      </c>
      <c r="M12636">
        <f t="shared" si="592"/>
        <v>3.2481866918953009E-2</v>
      </c>
      <c r="N12636">
        <f t="shared" si="593"/>
        <v>0</v>
      </c>
    </row>
    <row r="12637" spans="1:14" x14ac:dyDescent="0.2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s="32">
        <f t="shared" si="591"/>
        <v>10584362.139917696</v>
      </c>
      <c r="J12637" t="str">
        <f>IF(K12637="natural gas",VLOOKUP(D12637,'Cross-Page Data'!$I$4:$J$13,2,FALSE),IF(K12637="solar",VLOOKUP('Form 923'!D12637,'Cross-Page Data'!$I$14:$J$117,2,FALSE),K12637))</f>
        <v>heavy or residual fuel oil</v>
      </c>
      <c r="K12637" t="str">
        <f>VLOOKUP(E12637,'Cross-Page Data'!$D$4:$F$48,3,FALSE)</f>
        <v>heavy or residual fuel oil</v>
      </c>
      <c r="L12637" t="b">
        <f>IF(AND($P$6=FALSE,OR(C12637="Commercial NAICS Cogen",C12637="Industrial NAICS Cogen",C12637="NAICS-22 Cogen")),FALSE,IF(AND($P$7=FALSE,OR(C12637="Commercial NAICS Cogen",C12637="Commercial NAICS Non-Cogen",C12637="industrial NAICS Cogen", C12637="industrial NAICS non-cogen")),FALSE,TRUE))</f>
        <v>1</v>
      </c>
      <c r="M12637">
        <f t="shared" si="592"/>
        <v>0.342570281124498</v>
      </c>
      <c r="N12637">
        <f t="shared" si="593"/>
        <v>1</v>
      </c>
    </row>
    <row r="12638" spans="1:14" x14ac:dyDescent="0.2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s="32">
        <f t="shared" si="591"/>
        <v>9635693.2153392322</v>
      </c>
      <c r="J12638" t="str">
        <f>IF(K12638="natural gas",VLOOKUP(D12638,'Cross-Page Data'!$I$4:$J$13,2,FALSE),IF(K12638="solar",VLOOKUP('Form 923'!D12638,'Cross-Page Data'!$I$14:$J$117,2,FALSE),K12638))</f>
        <v>heavy or residual fuel oil</v>
      </c>
      <c r="K12638" t="str">
        <f>VLOOKUP(E12638,'Cross-Page Data'!$D$4:$F$48,3,FALSE)</f>
        <v>heavy or residual fuel oil</v>
      </c>
      <c r="L12638" t="b">
        <f>IF(AND($P$6=FALSE,OR(C12638="Commercial NAICS Cogen",C12638="Industrial NAICS Cogen",C12638="NAICS-22 Cogen")),FALSE,IF(AND($P$7=FALSE,OR(C12638="Commercial NAICS Cogen",C12638="Commercial NAICS Non-Cogen",C12638="industrial NAICS Cogen", C12638="industrial NAICS non-cogen")),FALSE,TRUE))</f>
        <v>1</v>
      </c>
      <c r="M12638">
        <f t="shared" si="592"/>
        <v>0.43694779116465865</v>
      </c>
      <c r="N12638">
        <f t="shared" si="593"/>
        <v>1</v>
      </c>
    </row>
    <row r="12639" spans="1:14" x14ac:dyDescent="0.2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s="32">
        <f t="shared" si="591"/>
        <v>8901798.0636237897</v>
      </c>
      <c r="J12639" t="str">
        <f>IF(K12639="natural gas",VLOOKUP(D12639,'Cross-Page Data'!$I$4:$J$13,2,FALSE),IF(K12639="solar",VLOOKUP('Form 923'!D12639,'Cross-Page Data'!$I$14:$J$117,2,FALSE),K12639))</f>
        <v>solar pv</v>
      </c>
      <c r="K12639" t="str">
        <f>VLOOKUP(E12639,'Cross-Page Data'!$D$4:$F$48,3,FALSE)</f>
        <v>solar</v>
      </c>
      <c r="L12639" t="b">
        <f>IF(AND($P$6=FALSE,OR(C12639="Commercial NAICS Cogen",C12639="Industrial NAICS Cogen",C12639="NAICS-22 Cogen")),FALSE,IF(AND($P$7=FALSE,OR(C12639="Commercial NAICS Cogen",C12639="Commercial NAICS Non-Cogen",C12639="industrial NAICS Cogen", C12639="industrial NAICS non-cogen")),FALSE,TRUE))</f>
        <v>1</v>
      </c>
      <c r="M12639">
        <f t="shared" si="592"/>
        <v>0.80037842951750238</v>
      </c>
      <c r="N12639">
        <f t="shared" si="593"/>
        <v>1</v>
      </c>
    </row>
    <row r="12640" spans="1:14" x14ac:dyDescent="0.2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s="32">
        <f t="shared" si="591"/>
        <v>8902148.9672438987</v>
      </c>
      <c r="J12640" t="str">
        <f>IF(K12640="natural gas",VLOOKUP(D12640,'Cross-Page Data'!$I$4:$J$13,2,FALSE),IF(K12640="solar",VLOOKUP('Form 923'!D12640,'Cross-Page Data'!$I$14:$J$117,2,FALSE),K12640))</f>
        <v>hydro</v>
      </c>
      <c r="K12640" t="str">
        <f>VLOOKUP(E12640,'Cross-Page Data'!$D$4:$F$48,3,FALSE)</f>
        <v>hydro</v>
      </c>
      <c r="L12640" t="b">
        <f>IF(AND($P$6=FALSE,OR(C12640="Commercial NAICS Cogen",C12640="Industrial NAICS Cogen",C12640="NAICS-22 Cogen")),FALSE,IF(AND($P$7=FALSE,OR(C12640="Commercial NAICS Cogen",C12640="Commercial NAICS Non-Cogen",C12640="industrial NAICS Cogen", C12640="industrial NAICS non-cogen")),FALSE,TRUE))</f>
        <v>1</v>
      </c>
      <c r="M12640">
        <f t="shared" si="592"/>
        <v>6.4032697547683926E-2</v>
      </c>
      <c r="N12640">
        <f t="shared" si="593"/>
        <v>1</v>
      </c>
    </row>
    <row r="12641" spans="1:14" x14ac:dyDescent="0.2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s="32">
        <f t="shared" si="591"/>
        <v>8902623.9067055397</v>
      </c>
      <c r="J12641" t="str">
        <f>IF(K12641="natural gas",VLOOKUP(D12641,'Cross-Page Data'!$I$4:$J$13,2,FALSE),IF(K12641="solar",VLOOKUP('Form 923'!D12641,'Cross-Page Data'!$I$14:$J$117,2,FALSE),K12641))</f>
        <v>solar pv</v>
      </c>
      <c r="K12641" t="str">
        <f>VLOOKUP(E12641,'Cross-Page Data'!$D$4:$F$48,3,FALSE)</f>
        <v>solar</v>
      </c>
      <c r="L12641" t="b">
        <f>IF(AND($P$6=FALSE,OR(C12641="Commercial NAICS Cogen",C12641="Industrial NAICS Cogen",C12641="NAICS-22 Cogen")),FALSE,IF(AND($P$7=FALSE,OR(C12641="Commercial NAICS Cogen",C12641="Commercial NAICS Non-Cogen",C12641="industrial NAICS Cogen", C12641="industrial NAICS non-cogen")),FALSE,TRUE))</f>
        <v>1</v>
      </c>
      <c r="M12641">
        <f t="shared" si="592"/>
        <v>5.2980132450331126E-2</v>
      </c>
      <c r="N12641">
        <f t="shared" si="593"/>
        <v>1</v>
      </c>
    </row>
    <row r="12642" spans="1:14" x14ac:dyDescent="0.2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s="32">
        <f t="shared" si="591"/>
        <v>8901826.1705341209</v>
      </c>
      <c r="J12642" t="str">
        <f>IF(K12642="natural gas",VLOOKUP(D12642,'Cross-Page Data'!$I$4:$J$13,2,FALSE),IF(K12642="solar",VLOOKUP('Form 923'!D12642,'Cross-Page Data'!$I$14:$J$117,2,FALSE),K12642))</f>
        <v>solar pv</v>
      </c>
      <c r="K12642" t="str">
        <f>VLOOKUP(E12642,'Cross-Page Data'!$D$4:$F$48,3,FALSE)</f>
        <v>solar</v>
      </c>
      <c r="L12642" t="b">
        <f>IF(AND($P$6=FALSE,OR(C12642="Commercial NAICS Cogen",C12642="Industrial NAICS Cogen",C12642="NAICS-22 Cogen")),FALSE,IF(AND($P$7=FALSE,OR(C12642="Commercial NAICS Cogen",C12642="Commercial NAICS Non-Cogen",C12642="industrial NAICS Cogen", C12642="industrial NAICS non-cogen")),FALSE,TRUE))</f>
        <v>1</v>
      </c>
      <c r="M12642">
        <f t="shared" si="592"/>
        <v>0.78240302743613999</v>
      </c>
      <c r="N12642">
        <f t="shared" si="593"/>
        <v>1</v>
      </c>
    </row>
    <row r="12643" spans="1:14" x14ac:dyDescent="0.2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s="32">
        <f t="shared" si="591"/>
        <v>8902200.4889975563</v>
      </c>
      <c r="J12643" t="str">
        <f>IF(K12643="natural gas",VLOOKUP(D12643,'Cross-Page Data'!$I$4:$J$13,2,FALSE),IF(K12643="solar",VLOOKUP('Form 923'!D12643,'Cross-Page Data'!$I$14:$J$117,2,FALSE),K12643))</f>
        <v>solar pv</v>
      </c>
      <c r="K12643" t="str">
        <f>VLOOKUP(E12643,'Cross-Page Data'!$D$4:$F$48,3,FALSE)</f>
        <v>solar</v>
      </c>
      <c r="L12643" t="b">
        <f>IF(AND($P$6=FALSE,OR(C12643="Commercial NAICS Cogen",C12643="Industrial NAICS Cogen",C12643="NAICS-22 Cogen")),FALSE,IF(AND($P$7=FALSE,OR(C12643="Commercial NAICS Cogen",C12643="Commercial NAICS Non-Cogen",C12643="industrial NAICS Cogen", C12643="industrial NAICS non-cogen")),FALSE,TRUE))</f>
        <v>1</v>
      </c>
      <c r="M12643">
        <f t="shared" si="592"/>
        <v>0.17155471460107222</v>
      </c>
      <c r="N12643">
        <f t="shared" si="593"/>
        <v>1</v>
      </c>
    </row>
    <row r="12644" spans="1:14" x14ac:dyDescent="0.2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s="32">
        <f t="shared" si="591"/>
        <v>8902016.3547697701</v>
      </c>
      <c r="J12644" t="str">
        <f>IF(K12644="natural gas",VLOOKUP(D12644,'Cross-Page Data'!$I$4:$J$13,2,FALSE),IF(K12644="solar",VLOOKUP('Form 923'!D12644,'Cross-Page Data'!$I$14:$J$117,2,FALSE),K12644))</f>
        <v>solar pv</v>
      </c>
      <c r="K12644" t="str">
        <f>VLOOKUP(E12644,'Cross-Page Data'!$D$4:$F$48,3,FALSE)</f>
        <v>solar</v>
      </c>
      <c r="L12644" t="b">
        <f>IF(AND($P$6=FALSE,OR(C12644="Commercial NAICS Cogen",C12644="Industrial NAICS Cogen",C12644="NAICS-22 Cogen")),FALSE,IF(AND($P$7=FALSE,OR(C12644="Commercial NAICS Cogen",C12644="Commercial NAICS Non-Cogen",C12644="industrial NAICS Cogen", C12644="industrial NAICS non-cogen")),FALSE,TRUE))</f>
        <v>1</v>
      </c>
      <c r="M12644">
        <f t="shared" si="592"/>
        <v>0.413118889940082</v>
      </c>
      <c r="N12644">
        <f t="shared" si="593"/>
        <v>1</v>
      </c>
    </row>
    <row r="12645" spans="1:14" ht="26.25" x14ac:dyDescent="0.2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s="32" t="str">
        <f t="shared" si="591"/>
        <v/>
      </c>
      <c r="J12645" t="str">
        <f>IF(K12645="natural gas",VLOOKUP(D12645,'Cross-Page Data'!$I$4:$J$13,2,FALSE),IF(K12645="solar",VLOOKUP('Form 923'!D12645,'Cross-Page Data'!$I$14:$J$117,2,FALSE),K12645))</f>
        <v>other</v>
      </c>
      <c r="K12645" t="str">
        <f>VLOOKUP(E12645,'Cross-Page Data'!$D$4:$F$48,3,FALSE)</f>
        <v>other</v>
      </c>
      <c r="L12645" t="b">
        <f>IF(AND($P$6=FALSE,OR(C12645="Commercial NAICS Cogen",C12645="Industrial NAICS Cogen",C12645="NAICS-22 Cogen")),FALSE,IF(AND($P$7=FALSE,OR(C12645="Commercial NAICS Cogen",C12645="Commercial NAICS Non-Cogen",C12645="industrial NAICS Cogen", C12645="industrial NAICS non-cogen")),FALSE,TRUE))</f>
        <v>0</v>
      </c>
      <c r="M12645">
        <f t="shared" si="592"/>
        <v>1.6233766233766235E-3</v>
      </c>
      <c r="N12645">
        <f t="shared" si="593"/>
        <v>0</v>
      </c>
    </row>
    <row r="12646" spans="1:14" ht="26.25" x14ac:dyDescent="0.2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s="32">
        <f t="shared" si="591"/>
        <v>8902502.4374390654</v>
      </c>
      <c r="J12646" t="str">
        <f>IF(K12646="natural gas",VLOOKUP(D12646,'Cross-Page Data'!$I$4:$J$13,2,FALSE),IF(K12646="solar",VLOOKUP('Form 923'!D12646,'Cross-Page Data'!$I$14:$J$117,2,FALSE),K12646))</f>
        <v>solar pv</v>
      </c>
      <c r="K12646" t="str">
        <f>VLOOKUP(E12646,'Cross-Page Data'!$D$4:$F$48,3,FALSE)</f>
        <v>solar</v>
      </c>
      <c r="L12646" t="b">
        <f>IF(AND($P$6=FALSE,OR(C12646="Commercial NAICS Cogen",C12646="Industrial NAICS Cogen",C12646="NAICS-22 Cogen")),FALSE,IF(AND($P$7=FALSE,OR(C12646="Commercial NAICS Cogen",C12646="Commercial NAICS Non-Cogen",C12646="industrial NAICS Cogen", C12646="industrial NAICS non-cogen")),FALSE,TRUE))</f>
        <v>0</v>
      </c>
      <c r="M12646">
        <f t="shared" si="592"/>
        <v>7.0640176600441501E-2</v>
      </c>
      <c r="N12646">
        <f t="shared" si="593"/>
        <v>1</v>
      </c>
    </row>
    <row r="12647" spans="1:14" x14ac:dyDescent="0.2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s="32">
        <f t="shared" si="591"/>
        <v>8902527.0758122746</v>
      </c>
      <c r="J12647" t="str">
        <f>IF(K12647="natural gas",VLOOKUP(D12647,'Cross-Page Data'!$I$4:$J$13,2,FALSE),IF(K12647="solar",VLOOKUP('Form 923'!D12647,'Cross-Page Data'!$I$14:$J$117,2,FALSE),K12647))</f>
        <v>solar pv</v>
      </c>
      <c r="K12647" t="str">
        <f>VLOOKUP(E12647,'Cross-Page Data'!$D$4:$F$48,3,FALSE)</f>
        <v>solar</v>
      </c>
      <c r="L12647" t="b">
        <f>IF(AND($P$6=FALSE,OR(C12647="Commercial NAICS Cogen",C12647="Industrial NAICS Cogen",C12647="NAICS-22 Cogen")),FALSE,IF(AND($P$7=FALSE,OR(C12647="Commercial NAICS Cogen",C12647="Commercial NAICS Non-Cogen",C12647="industrial NAICS Cogen", C12647="industrial NAICS non-cogen")),FALSE,TRUE))</f>
        <v>1</v>
      </c>
      <c r="M12647">
        <f t="shared" si="592"/>
        <v>6.6225165562913912E-2</v>
      </c>
      <c r="N12647">
        <f t="shared" si="593"/>
        <v>1</v>
      </c>
    </row>
    <row r="12648" spans="1:14" x14ac:dyDescent="0.2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s="32">
        <f t="shared" si="591"/>
        <v>8902020.7491354533</v>
      </c>
      <c r="J12648" t="str">
        <f>IF(K12648="natural gas",VLOOKUP(D12648,'Cross-Page Data'!$I$4:$J$13,2,FALSE),IF(K12648="solar",VLOOKUP('Form 923'!D12648,'Cross-Page Data'!$I$14:$J$117,2,FALSE),K12648))</f>
        <v>solar pv</v>
      </c>
      <c r="K12648" t="str">
        <f>VLOOKUP(E12648,'Cross-Page Data'!$D$4:$F$48,3,FALSE)</f>
        <v>solar</v>
      </c>
      <c r="L12648" t="b">
        <f>IF(AND($P$6=FALSE,OR(C12648="Commercial NAICS Cogen",C12648="Industrial NAICS Cogen",C12648="NAICS-22 Cogen")),FALSE,IF(AND($P$7=FALSE,OR(C12648="Commercial NAICS Cogen",C12648="Commercial NAICS Non-Cogen",C12648="industrial NAICS Cogen", C12648="industrial NAICS non-cogen")),FALSE,TRUE))</f>
        <v>1</v>
      </c>
      <c r="M12648">
        <f t="shared" si="592"/>
        <v>0.39955849889624723</v>
      </c>
      <c r="N12648">
        <f t="shared" si="593"/>
        <v>1</v>
      </c>
    </row>
    <row r="12649" spans="1:14" x14ac:dyDescent="0.2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s="32">
        <f t="shared" si="591"/>
        <v>8902423.4693877567</v>
      </c>
      <c r="J12649" t="str">
        <f>IF(K12649="natural gas",VLOOKUP(D12649,'Cross-Page Data'!$I$4:$J$13,2,FALSE),IF(K12649="solar",VLOOKUP('Form 923'!D12649,'Cross-Page Data'!$I$14:$J$117,2,FALSE),K12649))</f>
        <v>solar pv</v>
      </c>
      <c r="K12649" t="str">
        <f>VLOOKUP(E12649,'Cross-Page Data'!$D$4:$F$48,3,FALSE)</f>
        <v>solar</v>
      </c>
      <c r="L12649" t="b">
        <f>IF(AND($P$6=FALSE,OR(C12649="Commercial NAICS Cogen",C12649="Industrial NAICS Cogen",C12649="NAICS-22 Cogen")),FALSE,IF(AND($P$7=FALSE,OR(C12649="Commercial NAICS Cogen",C12649="Commercial NAICS Non-Cogen",C12649="industrial NAICS Cogen", C12649="industrial NAICS non-cogen")),FALSE,TRUE))</f>
        <v>1</v>
      </c>
      <c r="M12649">
        <f t="shared" si="592"/>
        <v>8.8300220750551883E-2</v>
      </c>
      <c r="N12649">
        <f t="shared" si="593"/>
        <v>1</v>
      </c>
    </row>
    <row r="12650" spans="1:14" x14ac:dyDescent="0.2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s="32">
        <f t="shared" si="591"/>
        <v>8901749.6635262445</v>
      </c>
      <c r="J12650" t="str">
        <f>IF(K12650="natural gas",VLOOKUP(D12650,'Cross-Page Data'!$I$4:$J$13,2,FALSE),IF(K12650="solar",VLOOKUP('Form 923'!D12650,'Cross-Page Data'!$I$14:$J$117,2,FALSE),K12650))</f>
        <v>solar pv</v>
      </c>
      <c r="K12650" t="str">
        <f>VLOOKUP(E12650,'Cross-Page Data'!$D$4:$F$48,3,FALSE)</f>
        <v>solar</v>
      </c>
      <c r="L12650" t="b">
        <f>IF(AND($P$6=FALSE,OR(C12650="Commercial NAICS Cogen",C12650="Industrial NAICS Cogen",C12650="NAICS-22 Cogen")),FALSE,IF(AND($P$7=FALSE,OR(C12650="Commercial NAICS Cogen",C12650="Commercial NAICS Non-Cogen",C12650="industrial NAICS Cogen", C12650="industrial NAICS non-cogen")),FALSE,TRUE))</f>
        <v>1</v>
      </c>
      <c r="M12650">
        <f t="shared" si="592"/>
        <v>0.82876064333017974</v>
      </c>
      <c r="N12650">
        <f t="shared" si="593"/>
        <v>1</v>
      </c>
    </row>
    <row r="12651" spans="1:14" x14ac:dyDescent="0.2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s="32">
        <f t="shared" si="591"/>
        <v>8902007.3956682514</v>
      </c>
      <c r="J12651" t="str">
        <f>IF(K12651="natural gas",VLOOKUP(D12651,'Cross-Page Data'!$I$4:$J$13,2,FALSE),IF(K12651="solar",VLOOKUP('Form 923'!D12651,'Cross-Page Data'!$I$14:$J$117,2,FALSE),K12651))</f>
        <v>solar pv</v>
      </c>
      <c r="K12651" t="str">
        <f>VLOOKUP(E12651,'Cross-Page Data'!$D$4:$F$48,3,FALSE)</f>
        <v>solar</v>
      </c>
      <c r="L12651" t="b">
        <f>IF(AND($P$6=FALSE,OR(C12651="Commercial NAICS Cogen",C12651="Industrial NAICS Cogen",C12651="NAICS-22 Cogen")),FALSE,IF(AND($P$7=FALSE,OR(C12651="Commercial NAICS Cogen",C12651="Commercial NAICS Non-Cogen",C12651="industrial NAICS Cogen", C12651="industrial NAICS non-cogen")),FALSE,TRUE))</f>
        <v>1</v>
      </c>
      <c r="M12651">
        <f t="shared" si="592"/>
        <v>0.44906969410280667</v>
      </c>
      <c r="N12651">
        <f t="shared" si="593"/>
        <v>1</v>
      </c>
    </row>
    <row r="12652" spans="1:14" x14ac:dyDescent="0.2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s="32">
        <f t="shared" si="591"/>
        <v>8902073.2245258056</v>
      </c>
      <c r="J12652" t="str">
        <f>IF(K12652="natural gas",VLOOKUP(D12652,'Cross-Page Data'!$I$4:$J$13,2,FALSE),IF(K12652="solar",VLOOKUP('Form 923'!D12652,'Cross-Page Data'!$I$14:$J$117,2,FALSE),K12652))</f>
        <v>solar pv</v>
      </c>
      <c r="K12652" t="str">
        <f>VLOOKUP(E12652,'Cross-Page Data'!$D$4:$F$48,3,FALSE)</f>
        <v>solar</v>
      </c>
      <c r="L12652" t="b">
        <f>IF(AND($P$6=FALSE,OR(C12652="Commercial NAICS Cogen",C12652="Industrial NAICS Cogen",C12652="NAICS-22 Cogen")),FALSE,IF(AND($P$7=FALSE,OR(C12652="Commercial NAICS Cogen",C12652="Commercial NAICS Non-Cogen",C12652="industrial NAICS Cogen", C12652="industrial NAICS non-cogen")),FALSE,TRUE))</f>
        <v>1</v>
      </c>
      <c r="M12652">
        <f t="shared" si="592"/>
        <v>0.30211289813938819</v>
      </c>
      <c r="N12652">
        <f t="shared" si="593"/>
        <v>1</v>
      </c>
    </row>
    <row r="12653" spans="1:14" x14ac:dyDescent="0.2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s="32">
        <f t="shared" si="591"/>
        <v>11489156.626506023</v>
      </c>
      <c r="J12653" t="str">
        <f>IF(K12653="natural gas",VLOOKUP(D12653,'Cross-Page Data'!$I$4:$J$13,2,FALSE),IF(K12653="solar",VLOOKUP('Form 923'!D12653,'Cross-Page Data'!$I$14:$J$117,2,FALSE),K12653))</f>
        <v>biomass</v>
      </c>
      <c r="K12653" t="str">
        <f>VLOOKUP(E12653,'Cross-Page Data'!$D$4:$F$48,3,FALSE)</f>
        <v>biomass</v>
      </c>
      <c r="L12653" t="b">
        <f>IF(AND($P$6=FALSE,OR(C12653="Commercial NAICS Cogen",C12653="Industrial NAICS Cogen",C12653="NAICS-22 Cogen")),FALSE,IF(AND($P$7=FALSE,OR(C12653="Commercial NAICS Cogen",C12653="Commercial NAICS Non-Cogen",C12653="industrial NAICS Cogen", C12653="industrial NAICS non-cogen")),FALSE,TRUE))</f>
        <v>1</v>
      </c>
      <c r="M12653">
        <f t="shared" si="592"/>
        <v>0.33991228070175439</v>
      </c>
      <c r="N12653">
        <f t="shared" si="593"/>
        <v>1</v>
      </c>
    </row>
    <row r="12654" spans="1:14" x14ac:dyDescent="0.2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s="32">
        <f t="shared" si="591"/>
        <v>11588953.668886052</v>
      </c>
      <c r="J12654" t="str">
        <f>IF(K12654="natural gas",VLOOKUP(D12654,'Cross-Page Data'!$I$4:$J$13,2,FALSE),IF(K12654="solar",VLOOKUP('Form 923'!D12654,'Cross-Page Data'!$I$14:$J$117,2,FALSE),K12654))</f>
        <v>natural gas peaker</v>
      </c>
      <c r="K12654" t="str">
        <f>VLOOKUP(E12654,'Cross-Page Data'!$D$4:$F$48,3,FALSE)</f>
        <v>natural gas</v>
      </c>
      <c r="L12654" t="b">
        <f>IF(AND($P$6=FALSE,OR(C12654="Commercial NAICS Cogen",C12654="Industrial NAICS Cogen",C12654="NAICS-22 Cogen")),FALSE,IF(AND($P$7=FALSE,OR(C12654="Commercial NAICS Cogen",C12654="Commercial NAICS Non-Cogen",C12654="industrial NAICS Cogen", C12654="industrial NAICS non-cogen")),FALSE,TRUE))</f>
        <v>0</v>
      </c>
      <c r="M12654">
        <f t="shared" si="592"/>
        <v>0.33037037037037037</v>
      </c>
      <c r="N12654">
        <f t="shared" si="593"/>
        <v>1</v>
      </c>
    </row>
    <row r="12655" spans="1:14" x14ac:dyDescent="0.2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s="32">
        <f t="shared" si="591"/>
        <v>8894117.6470588241</v>
      </c>
      <c r="J12655" t="str">
        <f>IF(K12655="natural gas",VLOOKUP(D12655,'Cross-Page Data'!$I$4:$J$13,2,FALSE),IF(K12655="solar",VLOOKUP('Form 923'!D12655,'Cross-Page Data'!$I$14:$J$117,2,FALSE),K12655))</f>
        <v>solar pv</v>
      </c>
      <c r="K12655" t="str">
        <f>VLOOKUP(E12655,'Cross-Page Data'!$D$4:$F$48,3,FALSE)</f>
        <v>solar</v>
      </c>
      <c r="L12655" t="b">
        <f>IF(AND($P$6=FALSE,OR(C12655="Commercial NAICS Cogen",C12655="Industrial NAICS Cogen",C12655="NAICS-22 Cogen")),FALSE,IF(AND($P$7=FALSE,OR(C12655="Commercial NAICS Cogen",C12655="Commercial NAICS Non-Cogen",C12655="industrial NAICS Cogen", C12655="industrial NAICS non-cogen")),FALSE,TRUE))</f>
        <v>0</v>
      </c>
      <c r="M12655">
        <f t="shared" si="592"/>
        <v>0.97161778618732264</v>
      </c>
      <c r="N12655">
        <f t="shared" si="593"/>
        <v>0</v>
      </c>
    </row>
    <row r="12656" spans="1:14" x14ac:dyDescent="0.2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s="32">
        <f t="shared" si="591"/>
        <v>8901662.0498614963</v>
      </c>
      <c r="J12656" t="str">
        <f>IF(K12656="natural gas",VLOOKUP(D12656,'Cross-Page Data'!$I$4:$J$13,2,FALSE),IF(K12656="solar",VLOOKUP('Form 923'!D12656,'Cross-Page Data'!$I$14:$J$117,2,FALSE),K12656))</f>
        <v>solar pv</v>
      </c>
      <c r="K12656" t="str">
        <f>VLOOKUP(E12656,'Cross-Page Data'!$D$4:$F$48,3,FALSE)</f>
        <v>solar</v>
      </c>
      <c r="L12656" t="b">
        <f>IF(AND($P$6=FALSE,OR(C12656="Commercial NAICS Cogen",C12656="Industrial NAICS Cogen",C12656="NAICS-22 Cogen")),FALSE,IF(AND($P$7=FALSE,OR(C12656="Commercial NAICS Cogen",C12656="Commercial NAICS Non-Cogen",C12656="industrial NAICS Cogen", C12656="industrial NAICS non-cogen")),FALSE,TRUE))</f>
        <v>1</v>
      </c>
      <c r="M12656">
        <f t="shared" si="592"/>
        <v>0.85903500473036898</v>
      </c>
      <c r="N12656">
        <f t="shared" si="593"/>
        <v>1</v>
      </c>
    </row>
    <row r="12657" spans="1:14" x14ac:dyDescent="0.2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s="32">
        <f t="shared" si="591"/>
        <v>8902020.8205756266</v>
      </c>
      <c r="J12657" t="str">
        <f>IF(K12657="natural gas",VLOOKUP(D12657,'Cross-Page Data'!$I$4:$J$13,2,FALSE),IF(K12657="solar",VLOOKUP('Form 923'!D12657,'Cross-Page Data'!$I$14:$J$117,2,FALSE),K12657))</f>
        <v>solar pv</v>
      </c>
      <c r="K12657" t="str">
        <f>VLOOKUP(E12657,'Cross-Page Data'!$D$4:$F$48,3,FALSE)</f>
        <v>solar</v>
      </c>
      <c r="L12657" t="b">
        <f>IF(AND($P$6=FALSE,OR(C12657="Commercial NAICS Cogen",C12657="Industrial NAICS Cogen",C12657="NAICS-22 Cogen")),FALSE,IF(AND($P$7=FALSE,OR(C12657="Commercial NAICS Cogen",C12657="Commercial NAICS Non-Cogen",C12657="industrial NAICS Cogen", C12657="industrial NAICS non-cogen")),FALSE,TRUE))</f>
        <v>1</v>
      </c>
      <c r="M12657">
        <f t="shared" si="592"/>
        <v>0.39861242510249134</v>
      </c>
      <c r="N12657">
        <f t="shared" si="593"/>
        <v>1</v>
      </c>
    </row>
    <row r="12658" spans="1:14" x14ac:dyDescent="0.2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s="32">
        <f t="shared" si="591"/>
        <v>8901904.2123485282</v>
      </c>
      <c r="J12658" t="str">
        <f>IF(K12658="natural gas",VLOOKUP(D12658,'Cross-Page Data'!$I$4:$J$13,2,FALSE),IF(K12658="solar",VLOOKUP('Form 923'!D12658,'Cross-Page Data'!$I$14:$J$117,2,FALSE),K12658))</f>
        <v>solar pv</v>
      </c>
      <c r="K12658" t="str">
        <f>VLOOKUP(E12658,'Cross-Page Data'!$D$4:$F$48,3,FALSE)</f>
        <v>solar</v>
      </c>
      <c r="L12658" t="b">
        <f>IF(AND($P$6=FALSE,OR(C12658="Commercial NAICS Cogen",C12658="Industrial NAICS Cogen",C12658="NAICS-22 Cogen")),FALSE,IF(AND($P$7=FALSE,OR(C12658="Commercial NAICS Cogen",C12658="Commercial NAICS Non-Cogen",C12658="industrial NAICS Cogen", C12658="industrial NAICS non-cogen")),FALSE,TRUE))</f>
        <v>1</v>
      </c>
      <c r="M12658">
        <f t="shared" si="592"/>
        <v>0.70514033427940714</v>
      </c>
      <c r="N12658">
        <f t="shared" si="593"/>
        <v>1</v>
      </c>
    </row>
    <row r="12659" spans="1:14" x14ac:dyDescent="0.2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s="32">
        <f t="shared" si="591"/>
        <v>8901730.1038062274</v>
      </c>
      <c r="J12659" t="str">
        <f>IF(K12659="natural gas",VLOOKUP(D12659,'Cross-Page Data'!$I$4:$J$13,2,FALSE),IF(K12659="solar",VLOOKUP('Form 923'!D12659,'Cross-Page Data'!$I$14:$J$117,2,FALSE),K12659))</f>
        <v>solar pv</v>
      </c>
      <c r="K12659" t="str">
        <f>VLOOKUP(E12659,'Cross-Page Data'!$D$4:$F$48,3,FALSE)</f>
        <v>solar</v>
      </c>
      <c r="L12659" t="b">
        <f>IF(AND($P$6=FALSE,OR(C12659="Commercial NAICS Cogen",C12659="Industrial NAICS Cogen",C12659="NAICS-22 Cogen")),FALSE,IF(AND($P$7=FALSE,OR(C12659="Commercial NAICS Cogen",C12659="Commercial NAICS Non-Cogen",C12659="industrial NAICS Cogen", C12659="industrial NAICS non-cogen")),FALSE,TRUE))</f>
        <v>1</v>
      </c>
      <c r="M12659">
        <f t="shared" si="592"/>
        <v>0.83759066540523497</v>
      </c>
      <c r="N12659">
        <f t="shared" si="593"/>
        <v>1</v>
      </c>
    </row>
    <row r="12660" spans="1:14" x14ac:dyDescent="0.2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s="32">
        <f t="shared" si="591"/>
        <v>8901570.048309179</v>
      </c>
      <c r="J12660" t="str">
        <f>IF(K12660="natural gas",VLOOKUP(D12660,'Cross-Page Data'!$I$4:$J$13,2,FALSE),IF(K12660="solar",VLOOKUP('Form 923'!D12660,'Cross-Page Data'!$I$14:$J$117,2,FALSE),K12660))</f>
        <v>solar pv</v>
      </c>
      <c r="K12660" t="str">
        <f>VLOOKUP(E12660,'Cross-Page Data'!$D$4:$F$48,3,FALSE)</f>
        <v>solar</v>
      </c>
      <c r="L12660" t="b">
        <f>IF(AND($P$6=FALSE,OR(C12660="Commercial NAICS Cogen",C12660="Industrial NAICS Cogen",C12660="NAICS-22 Cogen")),FALSE,IF(AND($P$7=FALSE,OR(C12660="Commercial NAICS Cogen",C12660="Commercial NAICS Non-Cogen",C12660="industrial NAICS Cogen", C12660="industrial NAICS non-cogen")),FALSE,TRUE))</f>
        <v>1</v>
      </c>
      <c r="M12660">
        <f t="shared" si="592"/>
        <v>0.88111005991800695</v>
      </c>
      <c r="N12660">
        <f t="shared" si="593"/>
        <v>1</v>
      </c>
    </row>
    <row r="12661" spans="1:14" x14ac:dyDescent="0.2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s="32">
        <f t="shared" si="591"/>
        <v>8902498.4765386954</v>
      </c>
      <c r="J12661" t="str">
        <f>IF(K12661="natural gas",VLOOKUP(D12661,'Cross-Page Data'!$I$4:$J$13,2,FALSE),IF(K12661="solar",VLOOKUP('Form 923'!D12661,'Cross-Page Data'!$I$14:$J$117,2,FALSE),K12661))</f>
        <v>solar pv</v>
      </c>
      <c r="K12661" t="str">
        <f>VLOOKUP(E12661,'Cross-Page Data'!$D$4:$F$48,3,FALSE)</f>
        <v>solar</v>
      </c>
      <c r="L12661" t="b">
        <f>IF(AND($P$6=FALSE,OR(C12661="Commercial NAICS Cogen",C12661="Industrial NAICS Cogen",C12661="NAICS-22 Cogen")),FALSE,IF(AND($P$7=FALSE,OR(C12661="Commercial NAICS Cogen",C12661="Commercial NAICS Non-Cogen",C12661="industrial NAICS Cogen", C12661="industrial NAICS non-cogen")),FALSE,TRUE))</f>
        <v>1</v>
      </c>
      <c r="M12661">
        <f t="shared" si="592"/>
        <v>7.1901608325449382E-2</v>
      </c>
      <c r="N12661">
        <f t="shared" si="593"/>
        <v>1</v>
      </c>
    </row>
    <row r="12662" spans="1:14" x14ac:dyDescent="0.2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s="32">
        <f t="shared" si="591"/>
        <v>8900638.1039197817</v>
      </c>
      <c r="J12662" t="str">
        <f>IF(K12662="natural gas",VLOOKUP(D12662,'Cross-Page Data'!$I$4:$J$13,2,FALSE),IF(K12662="solar",VLOOKUP('Form 923'!D12662,'Cross-Page Data'!$I$14:$J$117,2,FALSE),K12662))</f>
        <v>solar pv</v>
      </c>
      <c r="K12662" t="str">
        <f>VLOOKUP(E12662,'Cross-Page Data'!$D$4:$F$48,3,FALSE)</f>
        <v>solar</v>
      </c>
      <c r="L12662" t="b">
        <f>IF(AND($P$6=FALSE,OR(C12662="Commercial NAICS Cogen",C12662="Industrial NAICS Cogen",C12662="NAICS-22 Cogen")),FALSE,IF(AND($P$7=FALSE,OR(C12662="Commercial NAICS Cogen",C12662="Commercial NAICS Non-Cogen",C12662="industrial NAICS Cogen", C12662="industrial NAICS non-cogen")),FALSE,TRUE))</f>
        <v>1</v>
      </c>
      <c r="M12662">
        <f t="shared" si="592"/>
        <v>0.95616524755597598</v>
      </c>
      <c r="N12662">
        <f t="shared" si="593"/>
        <v>0</v>
      </c>
    </row>
    <row r="12663" spans="1:14" x14ac:dyDescent="0.2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s="32">
        <f t="shared" si="591"/>
        <v>8902624.309392266</v>
      </c>
      <c r="J12663" t="str">
        <f>IF(K12663="natural gas",VLOOKUP(D12663,'Cross-Page Data'!$I$4:$J$13,2,FALSE),IF(K12663="solar",VLOOKUP('Form 923'!D12663,'Cross-Page Data'!$I$14:$J$117,2,FALSE),K12663))</f>
        <v>solar pv</v>
      </c>
      <c r="K12663" t="str">
        <f>VLOOKUP(E12663,'Cross-Page Data'!$D$4:$F$48,3,FALSE)</f>
        <v>solar</v>
      </c>
      <c r="L12663" t="b">
        <f>IF(AND($P$6=FALSE,OR(C12663="Commercial NAICS Cogen",C12663="Industrial NAICS Cogen",C12663="NAICS-22 Cogen")),FALSE,IF(AND($P$7=FALSE,OR(C12663="Commercial NAICS Cogen",C12663="Commercial NAICS Non-Cogen",C12663="industrial NAICS Cogen", C12663="industrial NAICS non-cogen")),FALSE,TRUE))</f>
        <v>1</v>
      </c>
      <c r="M12663">
        <f t="shared" si="592"/>
        <v>5.2664774519079152E-2</v>
      </c>
      <c r="N12663">
        <f t="shared" si="593"/>
        <v>1</v>
      </c>
    </row>
    <row r="12664" spans="1:14" x14ac:dyDescent="0.2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s="32">
        <f t="shared" si="591"/>
        <v>8901931.6493313517</v>
      </c>
      <c r="J12664" t="str">
        <f>IF(K12664="natural gas",VLOOKUP(D12664,'Cross-Page Data'!$I$4:$J$13,2,FALSE),IF(K12664="solar",VLOOKUP('Form 923'!D12664,'Cross-Page Data'!$I$14:$J$117,2,FALSE),K12664))</f>
        <v>solar pv</v>
      </c>
      <c r="K12664" t="str">
        <f>VLOOKUP(E12664,'Cross-Page Data'!$D$4:$F$48,3,FALSE)</f>
        <v>solar</v>
      </c>
      <c r="L12664" t="b">
        <f>IF(AND($P$6=FALSE,OR(C12664="Commercial NAICS Cogen",C12664="Industrial NAICS Cogen",C12664="NAICS-22 Cogen")),FALSE,IF(AND($P$7=FALSE,OR(C12664="Commercial NAICS Cogen",C12664="Commercial NAICS Non-Cogen",C12664="industrial NAICS Cogen", C12664="industrial NAICS non-cogen")),FALSE,TRUE))</f>
        <v>1</v>
      </c>
      <c r="M12664">
        <f t="shared" si="592"/>
        <v>0.67076631977294232</v>
      </c>
      <c r="N12664">
        <f t="shared" si="593"/>
        <v>1</v>
      </c>
    </row>
    <row r="12665" spans="1:14" x14ac:dyDescent="0.2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s="32">
        <f t="shared" si="591"/>
        <v>8901565.995525727</v>
      </c>
      <c r="J12665" t="str">
        <f>IF(K12665="natural gas",VLOOKUP(D12665,'Cross-Page Data'!$I$4:$J$13,2,FALSE),IF(K12665="solar",VLOOKUP('Form 923'!D12665,'Cross-Page Data'!$I$14:$J$117,2,FALSE),K12665))</f>
        <v>solar pv</v>
      </c>
      <c r="K12665" t="str">
        <f>VLOOKUP(E12665,'Cross-Page Data'!$D$4:$F$48,3,FALSE)</f>
        <v>solar</v>
      </c>
      <c r="L12665" t="b">
        <f>IF(AND($P$6=FALSE,OR(C12665="Commercial NAICS Cogen",C12665="Industrial NAICS Cogen",C12665="NAICS-22 Cogen")),FALSE,IF(AND($P$7=FALSE,OR(C12665="Commercial NAICS Cogen",C12665="Commercial NAICS Non-Cogen",C12665="industrial NAICS Cogen", C12665="industrial NAICS non-cogen")),FALSE,TRUE))</f>
        <v>1</v>
      </c>
      <c r="M12665">
        <f t="shared" si="592"/>
        <v>0.88205613371176284</v>
      </c>
      <c r="N12665">
        <f t="shared" si="593"/>
        <v>1</v>
      </c>
    </row>
    <row r="12666" spans="1:14" x14ac:dyDescent="0.2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s="32">
        <f t="shared" si="591"/>
        <v>8901717.5572519079</v>
      </c>
      <c r="J12666" t="str">
        <f>IF(K12666="natural gas",VLOOKUP(D12666,'Cross-Page Data'!$I$4:$J$13,2,FALSE),IF(K12666="solar",VLOOKUP('Form 923'!D12666,'Cross-Page Data'!$I$14:$J$117,2,FALSE),K12666))</f>
        <v>solar pv</v>
      </c>
      <c r="K12666" t="str">
        <f>VLOOKUP(E12666,'Cross-Page Data'!$D$4:$F$48,3,FALSE)</f>
        <v>solar</v>
      </c>
      <c r="L12666" t="b">
        <f>IF(AND($P$6=FALSE,OR(C12666="Commercial NAICS Cogen",C12666="Industrial NAICS Cogen",C12666="NAICS-22 Cogen")),FALSE,IF(AND($P$7=FALSE,OR(C12666="Commercial NAICS Cogen",C12666="Commercial NAICS Non-Cogen",C12666="industrial NAICS Cogen", C12666="industrial NAICS non-cogen")),FALSE,TRUE))</f>
        <v>1</v>
      </c>
      <c r="M12666">
        <f t="shared" si="592"/>
        <v>0.84263639230526644</v>
      </c>
      <c r="N12666">
        <f t="shared" si="593"/>
        <v>1</v>
      </c>
    </row>
    <row r="12667" spans="1:14" x14ac:dyDescent="0.2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s="32">
        <f t="shared" si="591"/>
        <v>8901924.2706393544</v>
      </c>
      <c r="J12667" t="str">
        <f>IF(K12667="natural gas",VLOOKUP(D12667,'Cross-Page Data'!$I$4:$J$13,2,FALSE),IF(K12667="solar",VLOOKUP('Form 923'!D12667,'Cross-Page Data'!$I$14:$J$117,2,FALSE),K12667))</f>
        <v>solar pv</v>
      </c>
      <c r="K12667" t="str">
        <f>VLOOKUP(E12667,'Cross-Page Data'!$D$4:$F$48,3,FALSE)</f>
        <v>solar</v>
      </c>
      <c r="L12667" t="b">
        <f>IF(AND($P$6=FALSE,OR(C12667="Commercial NAICS Cogen",C12667="Industrial NAICS Cogen",C12667="NAICS-22 Cogen")),FALSE,IF(AND($P$7=FALSE,OR(C12667="Commercial NAICS Cogen",C12667="Commercial NAICS Non-Cogen",C12667="industrial NAICS Cogen", C12667="industrial NAICS non-cogen")),FALSE,TRUE))</f>
        <v>1</v>
      </c>
      <c r="M12667">
        <f t="shared" si="592"/>
        <v>0.68148848943550933</v>
      </c>
      <c r="N12667">
        <f t="shared" si="593"/>
        <v>1</v>
      </c>
    </row>
    <row r="12668" spans="1:14" x14ac:dyDescent="0.2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s="32">
        <f t="shared" si="591"/>
        <v>8902532.6170376055</v>
      </c>
      <c r="J12668" t="str">
        <f>IF(K12668="natural gas",VLOOKUP(D12668,'Cross-Page Data'!$I$4:$J$13,2,FALSE),IF(K12668="solar",VLOOKUP('Form 923'!D12668,'Cross-Page Data'!$I$14:$J$117,2,FALSE),K12668))</f>
        <v>solar pv</v>
      </c>
      <c r="K12668" t="str">
        <f>VLOOKUP(E12668,'Cross-Page Data'!$D$4:$F$48,3,FALSE)</f>
        <v>solar</v>
      </c>
      <c r="L12668" t="b">
        <f>IF(AND($P$6=FALSE,OR(C12668="Commercial NAICS Cogen",C12668="Industrial NAICS Cogen",C12668="NAICS-22 Cogen")),FALSE,IF(AND($P$7=FALSE,OR(C12668="Commercial NAICS Cogen",C12668="Commercial NAICS Non-Cogen",C12668="industrial NAICS Cogen", C12668="industrial NAICS non-cogen")),FALSE,TRUE))</f>
        <v>1</v>
      </c>
      <c r="M12668">
        <f t="shared" si="592"/>
        <v>6.5594449700409965E-2</v>
      </c>
      <c r="N12668">
        <f t="shared" si="593"/>
        <v>1</v>
      </c>
    </row>
    <row r="12669" spans="1:14" ht="26.25" x14ac:dyDescent="0.2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s="32">
        <f t="shared" si="591"/>
        <v>8902576.1819879469</v>
      </c>
      <c r="J12669" t="str">
        <f>IF(K12669="natural gas",VLOOKUP(D12669,'Cross-Page Data'!$I$4:$J$13,2,FALSE),IF(K12669="solar",VLOOKUP('Form 923'!D12669,'Cross-Page Data'!$I$14:$J$117,2,FALSE),K12669))</f>
        <v>solar pv</v>
      </c>
      <c r="K12669" t="str">
        <f>VLOOKUP(E12669,'Cross-Page Data'!$D$4:$F$48,3,FALSE)</f>
        <v>solar</v>
      </c>
      <c r="L12669" t="b">
        <f>IF(AND($P$6=FALSE,OR(C12669="Commercial NAICS Cogen",C12669="Industrial NAICS Cogen",C12669="NAICS-22 Cogen")),FALSE,IF(AND($P$7=FALSE,OR(C12669="Commercial NAICS Cogen",C12669="Commercial NAICS Non-Cogen",C12669="industrial NAICS Cogen", C12669="industrial NAICS non-cogen")),FALSE,TRUE))</f>
        <v>0</v>
      </c>
      <c r="M12669">
        <f t="shared" si="592"/>
        <v>5.9918006937874489E-2</v>
      </c>
      <c r="N12669">
        <f t="shared" si="593"/>
        <v>1</v>
      </c>
    </row>
    <row r="12670" spans="1:14" x14ac:dyDescent="0.2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s="32">
        <f t="shared" si="591"/>
        <v>8901845.3082057331</v>
      </c>
      <c r="J12670" t="str">
        <f>IF(K12670="natural gas",VLOOKUP(D12670,'Cross-Page Data'!$I$4:$J$13,2,FALSE),IF(K12670="solar",VLOOKUP('Form 923'!D12670,'Cross-Page Data'!$I$14:$J$117,2,FALSE),K12670))</f>
        <v>solar pv</v>
      </c>
      <c r="K12670" t="str">
        <f>VLOOKUP(E12670,'Cross-Page Data'!$D$4:$F$48,3,FALSE)</f>
        <v>solar</v>
      </c>
      <c r="L12670" t="b">
        <f>IF(AND($P$6=FALSE,OR(C12670="Commercial NAICS Cogen",C12670="Industrial NAICS Cogen",C12670="NAICS-22 Cogen")),FALSE,IF(AND($P$7=FALSE,OR(C12670="Commercial NAICS Cogen",C12670="Commercial NAICS Non-Cogen",C12670="industrial NAICS Cogen", C12670="industrial NAICS non-cogen")),FALSE,TRUE))</f>
        <v>1</v>
      </c>
      <c r="M12670">
        <f t="shared" si="592"/>
        <v>0.76789656259854933</v>
      </c>
      <c r="N12670">
        <f t="shared" si="593"/>
        <v>1</v>
      </c>
    </row>
    <row r="12671" spans="1:14" x14ac:dyDescent="0.2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s="32">
        <f t="shared" si="591"/>
        <v>8902295.4679223076</v>
      </c>
      <c r="J12671" t="str">
        <f>IF(K12671="natural gas",VLOOKUP(D12671,'Cross-Page Data'!$I$4:$J$13,2,FALSE),IF(K12671="solar",VLOOKUP('Form 923'!D12671,'Cross-Page Data'!$I$14:$J$117,2,FALSE),K12671))</f>
        <v>solar pv</v>
      </c>
      <c r="K12671" t="str">
        <f>VLOOKUP(E12671,'Cross-Page Data'!$D$4:$F$48,3,FALSE)</f>
        <v>solar</v>
      </c>
      <c r="L12671" t="b">
        <f>IF(AND($P$6=FALSE,OR(C12671="Commercial NAICS Cogen",C12671="Industrial NAICS Cogen",C12671="NAICS-22 Cogen")),FALSE,IF(AND($P$7=FALSE,OR(C12671="Commercial NAICS Cogen",C12671="Commercial NAICS Non-Cogen",C12671="industrial NAICS Cogen", C12671="industrial NAICS non-cogen")),FALSE,TRUE))</f>
        <v>1</v>
      </c>
      <c r="M12671">
        <f t="shared" si="592"/>
        <v>0.12835067801955219</v>
      </c>
      <c r="N12671">
        <f t="shared" si="593"/>
        <v>1</v>
      </c>
    </row>
    <row r="12672" spans="1:14" ht="26.25" x14ac:dyDescent="0.2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s="32" t="str">
        <f t="shared" si="591"/>
        <v/>
      </c>
      <c r="J12672" t="str">
        <f>IF(K12672="natural gas",VLOOKUP(D12672,'Cross-Page Data'!$I$4:$J$13,2,FALSE),IF(K12672="solar",VLOOKUP('Form 923'!D12672,'Cross-Page Data'!$I$14:$J$117,2,FALSE),K12672))</f>
        <v>other</v>
      </c>
      <c r="K12672" t="str">
        <f>VLOOKUP(E12672,'Cross-Page Data'!$D$4:$F$48,3,FALSE)</f>
        <v>other</v>
      </c>
      <c r="L12672" t="b">
        <f>IF(AND($P$6=FALSE,OR(C12672="Commercial NAICS Cogen",C12672="Industrial NAICS Cogen",C12672="NAICS-22 Cogen")),FALSE,IF(AND($P$7=FALSE,OR(C12672="Commercial NAICS Cogen",C12672="Commercial NAICS Non-Cogen",C12672="industrial NAICS Cogen", C12672="industrial NAICS non-cogen")),FALSE,TRUE))</f>
        <v>0</v>
      </c>
      <c r="M12672">
        <f t="shared" si="592"/>
        <v>1.6233766233766235E-3</v>
      </c>
      <c r="N12672">
        <f t="shared" si="593"/>
        <v>0</v>
      </c>
    </row>
    <row r="12673" spans="1:14" x14ac:dyDescent="0.2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s="32">
        <f t="shared" si="591"/>
        <v>8901829.6973962002</v>
      </c>
      <c r="J12673" t="str">
        <f>IF(K12673="natural gas",VLOOKUP(D12673,'Cross-Page Data'!$I$4:$J$13,2,FALSE),IF(K12673="solar",VLOOKUP('Form 923'!D12673,'Cross-Page Data'!$I$14:$J$117,2,FALSE),K12673))</f>
        <v>solar pv</v>
      </c>
      <c r="K12673" t="str">
        <f>VLOOKUP(E12673,'Cross-Page Data'!$D$4:$F$48,3,FALSE)</f>
        <v>solar</v>
      </c>
      <c r="L12673" t="b">
        <f>IF(AND($P$6=FALSE,OR(C12673="Commercial NAICS Cogen",C12673="Industrial NAICS Cogen",C12673="NAICS-22 Cogen")),FALSE,IF(AND($P$7=FALSE,OR(C12673="Commercial NAICS Cogen",C12673="Commercial NAICS Non-Cogen",C12673="industrial NAICS Cogen", C12673="industrial NAICS non-cogen")),FALSE,TRUE))</f>
        <v>1</v>
      </c>
      <c r="M12673">
        <f t="shared" si="592"/>
        <v>0.77893409019236837</v>
      </c>
      <c r="N12673">
        <f t="shared" si="593"/>
        <v>1</v>
      </c>
    </row>
    <row r="12674" spans="1:14" x14ac:dyDescent="0.2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s="32">
        <f t="shared" si="591"/>
        <v>8901909.397229502</v>
      </c>
      <c r="J12674" t="str">
        <f>IF(K12674="natural gas",VLOOKUP(D12674,'Cross-Page Data'!$I$4:$J$13,2,FALSE),IF(K12674="solar",VLOOKUP('Form 923'!D12674,'Cross-Page Data'!$I$14:$J$117,2,FALSE),K12674))</f>
        <v>solar pv</v>
      </c>
      <c r="K12674" t="str">
        <f>VLOOKUP(E12674,'Cross-Page Data'!$D$4:$F$48,3,FALSE)</f>
        <v>solar</v>
      </c>
      <c r="L12674" t="b">
        <f>IF(AND($P$6=FALSE,OR(C12674="Commercial NAICS Cogen",C12674="Industrial NAICS Cogen",C12674="NAICS-22 Cogen")),FALSE,IF(AND($P$7=FALSE,OR(C12674="Commercial NAICS Cogen",C12674="Commercial NAICS Non-Cogen",C12674="industrial NAICS Cogen", C12674="industrial NAICS non-cogen")),FALSE,TRUE))</f>
        <v>1</v>
      </c>
      <c r="M12674">
        <f t="shared" si="592"/>
        <v>0.69788710186061176</v>
      </c>
      <c r="N12674">
        <f t="shared" si="593"/>
        <v>1</v>
      </c>
    </row>
    <row r="12675" spans="1:14" x14ac:dyDescent="0.2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s="32">
        <f t="shared" si="591"/>
        <v>8902403.2825322393</v>
      </c>
      <c r="J12675" t="str">
        <f>IF(K12675="natural gas",VLOOKUP(D12675,'Cross-Page Data'!$I$4:$J$13,2,FALSE),IF(K12675="solar",VLOOKUP('Form 923'!D12675,'Cross-Page Data'!$I$14:$J$117,2,FALSE),K12675))</f>
        <v>solar pv</v>
      </c>
      <c r="K12675" t="str">
        <f>VLOOKUP(E12675,'Cross-Page Data'!$D$4:$F$48,3,FALSE)</f>
        <v>solar</v>
      </c>
      <c r="L12675" t="b">
        <f>IF(AND($P$6=FALSE,OR(C12675="Commercial NAICS Cogen",C12675="Industrial NAICS Cogen",C12675="NAICS-22 Cogen")),FALSE,IF(AND($P$7=FALSE,OR(C12675="Commercial NAICS Cogen",C12675="Commercial NAICS Non-Cogen",C12675="industrial NAICS Cogen", C12675="industrial NAICS non-cogen")),FALSE,TRUE))</f>
        <v>1</v>
      </c>
      <c r="M12675">
        <f t="shared" si="592"/>
        <v>9.46073793755913E-2</v>
      </c>
      <c r="N12675">
        <f t="shared" si="593"/>
        <v>1</v>
      </c>
    </row>
    <row r="12676" spans="1:14" x14ac:dyDescent="0.2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s="32">
        <f t="shared" si="591"/>
        <v>8902021.7729393467</v>
      </c>
      <c r="J12676" t="str">
        <f>IF(K12676="natural gas",VLOOKUP(D12676,'Cross-Page Data'!$I$4:$J$13,2,FALSE),IF(K12676="solar",VLOOKUP('Form 923'!D12676,'Cross-Page Data'!$I$14:$J$117,2,FALSE),K12676))</f>
        <v>solar pv</v>
      </c>
      <c r="K12676" t="str">
        <f>VLOOKUP(E12676,'Cross-Page Data'!$D$4:$F$48,3,FALSE)</f>
        <v>solar</v>
      </c>
      <c r="L12676" t="b">
        <f>IF(AND($P$6=FALSE,OR(C12676="Commercial NAICS Cogen",C12676="Industrial NAICS Cogen",C12676="NAICS-22 Cogen")),FALSE,IF(AND($P$7=FALSE,OR(C12676="Commercial NAICS Cogen",C12676="Commercial NAICS Non-Cogen",C12676="industrial NAICS Cogen", C12676="industrial NAICS non-cogen")),FALSE,TRUE))</f>
        <v>1</v>
      </c>
      <c r="M12676">
        <f t="shared" si="592"/>
        <v>0.39672027751497951</v>
      </c>
      <c r="N12676">
        <f t="shared" si="593"/>
        <v>1</v>
      </c>
    </row>
    <row r="12677" spans="1:14" x14ac:dyDescent="0.2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s="32">
        <f t="shared" si="591"/>
        <v>8900738.0073800739</v>
      </c>
      <c r="J12677" t="str">
        <f>IF(K12677="natural gas",VLOOKUP(D12677,'Cross-Page Data'!$I$4:$J$13,2,FALSE),IF(K12677="solar",VLOOKUP('Form 923'!D12677,'Cross-Page Data'!$I$14:$J$117,2,FALSE),K12677))</f>
        <v>solar pv</v>
      </c>
      <c r="K12677" t="str">
        <f>VLOOKUP(E12677,'Cross-Page Data'!$D$4:$F$48,3,FALSE)</f>
        <v>solar</v>
      </c>
      <c r="L12677" t="b">
        <f>IF(AND($P$6=FALSE,OR(C12677="Commercial NAICS Cogen",C12677="Industrial NAICS Cogen",C12677="NAICS-22 Cogen")),FALSE,IF(AND($P$7=FALSE,OR(C12677="Commercial NAICS Cogen",C12677="Commercial NAICS Non-Cogen",C12677="industrial NAICS Cogen", C12677="industrial NAICS non-cogen")),FALSE,TRUE))</f>
        <v>1</v>
      </c>
      <c r="M12677">
        <f t="shared" si="592"/>
        <v>0.95364238410596025</v>
      </c>
      <c r="N12677">
        <f t="shared" si="593"/>
        <v>0</v>
      </c>
    </row>
    <row r="12678" spans="1:14" x14ac:dyDescent="0.2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s="32">
        <f t="shared" si="591"/>
        <v>8902052.5203742832</v>
      </c>
      <c r="J12678" t="str">
        <f>IF(K12678="natural gas",VLOOKUP(D12678,'Cross-Page Data'!$I$4:$J$13,2,FALSE),IF(K12678="solar",VLOOKUP('Form 923'!D12678,'Cross-Page Data'!$I$14:$J$117,2,FALSE),K12678))</f>
        <v>solar pv</v>
      </c>
      <c r="K12678" t="str">
        <f>VLOOKUP(E12678,'Cross-Page Data'!$D$4:$F$48,3,FALSE)</f>
        <v>solar</v>
      </c>
      <c r="L12678" t="b">
        <f>IF(AND($P$6=FALSE,OR(C12678="Commercial NAICS Cogen",C12678="Industrial NAICS Cogen",C12678="NAICS-22 Cogen")),FALSE,IF(AND($P$7=FALSE,OR(C12678="Commercial NAICS Cogen",C12678="Commercial NAICS Non-Cogen",C12678="industrial NAICS Cogen", C12678="industrial NAICS non-cogen")),FALSE,TRUE))</f>
        <v>1</v>
      </c>
      <c r="M12678">
        <f t="shared" si="592"/>
        <v>0.33648691264585306</v>
      </c>
      <c r="N12678">
        <f t="shared" si="593"/>
        <v>1</v>
      </c>
    </row>
    <row r="12679" spans="1:14" x14ac:dyDescent="0.2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s="32">
        <f t="shared" ref="I12679:I12742" si="594">IFERROR(F12679/G12679*10^6,"")</f>
        <v>8902070.0636942685</v>
      </c>
      <c r="J12679" t="str">
        <f>IF(K12679="natural gas",VLOOKUP(D12679,'Cross-Page Data'!$I$4:$J$13,2,FALSE),IF(K12679="solar",VLOOKUP('Form 923'!D12679,'Cross-Page Data'!$I$14:$J$117,2,FALSE),K12679))</f>
        <v>solar pv</v>
      </c>
      <c r="K12679" t="str">
        <f>VLOOKUP(E12679,'Cross-Page Data'!$D$4:$F$48,3,FALSE)</f>
        <v>solar</v>
      </c>
      <c r="L12679" t="b">
        <f>IF(AND($P$6=FALSE,OR(C12679="Commercial NAICS Cogen",C12679="Industrial NAICS Cogen",C12679="NAICS-22 Cogen")),FALSE,IF(AND($P$7=FALSE,OR(C12679="Commercial NAICS Cogen",C12679="Commercial NAICS Non-Cogen",C12679="industrial NAICS Cogen", C12679="industrial NAICS non-cogen")),FALSE,TRUE))</f>
        <v>1</v>
      </c>
      <c r="M12679">
        <f t="shared" ref="M12679:M12742" si="595">(COUNTIFS($J$6:$J$14148,J12679,$I$6:$I$14148,"&gt;"&amp;I12679)+1)/COUNTIFS($J$6:$J$14148,J12679)</f>
        <v>0.30747398297067169</v>
      </c>
      <c r="N12679">
        <f t="shared" ref="N12679:N12742" si="596">IF(OR(M12679&gt;0.95,M12679&lt;0.05),0,1)</f>
        <v>1</v>
      </c>
    </row>
    <row r="12680" spans="1:14" x14ac:dyDescent="0.2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s="32">
        <f t="shared" si="594"/>
        <v>8902032.3912353124</v>
      </c>
      <c r="J12680" t="str">
        <f>IF(K12680="natural gas",VLOOKUP(D12680,'Cross-Page Data'!$I$4:$J$13,2,FALSE),IF(K12680="solar",VLOOKUP('Form 923'!D12680,'Cross-Page Data'!$I$14:$J$117,2,FALSE),K12680))</f>
        <v>solar pv</v>
      </c>
      <c r="K12680" t="str">
        <f>VLOOKUP(E12680,'Cross-Page Data'!$D$4:$F$48,3,FALSE)</f>
        <v>solar</v>
      </c>
      <c r="L12680" t="b">
        <f>IF(AND($P$6=FALSE,OR(C12680="Commercial NAICS Cogen",C12680="Industrial NAICS Cogen",C12680="NAICS-22 Cogen")),FALSE,IF(AND($P$7=FALSE,OR(C12680="Commercial NAICS Cogen",C12680="Commercial NAICS Non-Cogen",C12680="industrial NAICS Cogen", C12680="industrial NAICS non-cogen")),FALSE,TRUE))</f>
        <v>1</v>
      </c>
      <c r="M12680">
        <f t="shared" si="595"/>
        <v>0.36991485335856195</v>
      </c>
      <c r="N12680">
        <f t="shared" si="596"/>
        <v>1</v>
      </c>
    </row>
    <row r="12681" spans="1:14" ht="26.25" x14ac:dyDescent="0.2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s="32">
        <f t="shared" si="594"/>
        <v>8901745.0086464398</v>
      </c>
      <c r="J12681" t="str">
        <f>IF(K12681="natural gas",VLOOKUP(D12681,'Cross-Page Data'!$I$4:$J$13,2,FALSE),IF(K12681="solar",VLOOKUP('Form 923'!D12681,'Cross-Page Data'!$I$14:$J$117,2,FALSE),K12681))</f>
        <v>solar pv</v>
      </c>
      <c r="K12681" t="str">
        <f>VLOOKUP(E12681,'Cross-Page Data'!$D$4:$F$48,3,FALSE)</f>
        <v>solar</v>
      </c>
      <c r="L12681" t="b">
        <f>IF(AND($P$6=FALSE,OR(C12681="Commercial NAICS Cogen",C12681="Industrial NAICS Cogen",C12681="NAICS-22 Cogen")),FALSE,IF(AND($P$7=FALSE,OR(C12681="Commercial NAICS Cogen",C12681="Commercial NAICS Non-Cogen",C12681="industrial NAICS Cogen", C12681="industrial NAICS non-cogen")),FALSE,TRUE))</f>
        <v>0</v>
      </c>
      <c r="M12681">
        <f t="shared" si="595"/>
        <v>0.83065279091769162</v>
      </c>
      <c r="N12681">
        <f t="shared" si="596"/>
        <v>1</v>
      </c>
    </row>
    <row r="12682" spans="1:14" ht="26.25" x14ac:dyDescent="0.2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s="32">
        <f t="shared" si="594"/>
        <v>8902456.1403508764</v>
      </c>
      <c r="J12682" t="str">
        <f>IF(K12682="natural gas",VLOOKUP(D12682,'Cross-Page Data'!$I$4:$J$13,2,FALSE),IF(K12682="solar",VLOOKUP('Form 923'!D12682,'Cross-Page Data'!$I$14:$J$117,2,FALSE),K12682))</f>
        <v>wind</v>
      </c>
      <c r="K12682" t="str">
        <f>VLOOKUP(E12682,'Cross-Page Data'!$D$4:$F$48,3,FALSE)</f>
        <v>wind</v>
      </c>
      <c r="L12682" t="b">
        <f>IF(AND($P$6=FALSE,OR(C12682="Commercial NAICS Cogen",C12682="Industrial NAICS Cogen",C12682="NAICS-22 Cogen")),FALSE,IF(AND($P$7=FALSE,OR(C12682="Commercial NAICS Cogen",C12682="Commercial NAICS Non-Cogen",C12682="industrial NAICS Cogen", C12682="industrial NAICS non-cogen")),FALSE,TRUE))</f>
        <v>0</v>
      </c>
      <c r="M12682">
        <f t="shared" si="595"/>
        <v>8.7489063867016627E-3</v>
      </c>
      <c r="N12682">
        <f t="shared" si="596"/>
        <v>0</v>
      </c>
    </row>
    <row r="12683" spans="1:14" x14ac:dyDescent="0.2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s="32">
        <f t="shared" si="594"/>
        <v>8901998.9700403642</v>
      </c>
      <c r="J12683" t="str">
        <f>IF(K12683="natural gas",VLOOKUP(D12683,'Cross-Page Data'!$I$4:$J$13,2,FALSE),IF(K12683="solar",VLOOKUP('Form 923'!D12683,'Cross-Page Data'!$I$14:$J$117,2,FALSE),K12683))</f>
        <v>wind</v>
      </c>
      <c r="K12683" t="str">
        <f>VLOOKUP(E12683,'Cross-Page Data'!$D$4:$F$48,3,FALSE)</f>
        <v>wind</v>
      </c>
      <c r="L12683" t="b">
        <f>IF(AND($P$6=FALSE,OR(C12683="Commercial NAICS Cogen",C12683="Industrial NAICS Cogen",C12683="NAICS-22 Cogen")),FALSE,IF(AND($P$7=FALSE,OR(C12683="Commercial NAICS Cogen",C12683="Commercial NAICS Non-Cogen",C12683="industrial NAICS Cogen", C12683="industrial NAICS non-cogen")),FALSE,TRUE))</f>
        <v>1</v>
      </c>
      <c r="M12683">
        <f t="shared" si="595"/>
        <v>0.57742782152230976</v>
      </c>
      <c r="N12683">
        <f t="shared" si="596"/>
        <v>1</v>
      </c>
    </row>
    <row r="12684" spans="1:14" x14ac:dyDescent="0.2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s="32">
        <f t="shared" si="594"/>
        <v>8901993.0055197403</v>
      </c>
      <c r="J12684" t="str">
        <f>IF(K12684="natural gas",VLOOKUP(D12684,'Cross-Page Data'!$I$4:$J$13,2,FALSE),IF(K12684="solar",VLOOKUP('Form 923'!D12684,'Cross-Page Data'!$I$14:$J$117,2,FALSE),K12684))</f>
        <v>solar pv</v>
      </c>
      <c r="K12684" t="str">
        <f>VLOOKUP(E12684,'Cross-Page Data'!$D$4:$F$48,3,FALSE)</f>
        <v>solar</v>
      </c>
      <c r="L12684" t="b">
        <f>IF(AND($P$6=FALSE,OR(C12684="Commercial NAICS Cogen",C12684="Industrial NAICS Cogen",C12684="NAICS-22 Cogen")),FALSE,IF(AND($P$7=FALSE,OR(C12684="Commercial NAICS Cogen",C12684="Commercial NAICS Non-Cogen",C12684="industrial NAICS Cogen", C12684="industrial NAICS non-cogen")),FALSE,TRUE))</f>
        <v>1</v>
      </c>
      <c r="M12684">
        <f t="shared" si="595"/>
        <v>0.53989277830337434</v>
      </c>
      <c r="N12684">
        <f t="shared" si="596"/>
        <v>1</v>
      </c>
    </row>
    <row r="12685" spans="1:14" x14ac:dyDescent="0.2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s="32">
        <f t="shared" si="594"/>
        <v>9908144.5192896519</v>
      </c>
      <c r="J12685" t="str">
        <f>IF(K12685="natural gas",VLOOKUP(D12685,'Cross-Page Data'!$I$4:$J$13,2,FALSE),IF(K12685="solar",VLOOKUP('Form 923'!D12685,'Cross-Page Data'!$I$14:$J$117,2,FALSE),K12685))</f>
        <v>natural gas peaker</v>
      </c>
      <c r="K12685" t="str">
        <f>VLOOKUP(E12685,'Cross-Page Data'!$D$4:$F$48,3,FALSE)</f>
        <v>natural gas</v>
      </c>
      <c r="L12685" t="b">
        <f>IF(AND($P$6=FALSE,OR(C12685="Commercial NAICS Cogen",C12685="Industrial NAICS Cogen",C12685="NAICS-22 Cogen")),FALSE,IF(AND($P$7=FALSE,OR(C12685="Commercial NAICS Cogen",C12685="Commercial NAICS Non-Cogen",C12685="industrial NAICS Cogen", C12685="industrial NAICS non-cogen")),FALSE,TRUE))</f>
        <v>1</v>
      </c>
      <c r="M12685">
        <f t="shared" si="595"/>
        <v>0.5125925925925926</v>
      </c>
      <c r="N12685">
        <f t="shared" si="596"/>
        <v>1</v>
      </c>
    </row>
    <row r="12686" spans="1:14" x14ac:dyDescent="0.2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s="32">
        <f t="shared" si="594"/>
        <v>8901235.1210478358</v>
      </c>
      <c r="J12686" t="str">
        <f>IF(K12686="natural gas",VLOOKUP(D12686,'Cross-Page Data'!$I$4:$J$13,2,FALSE),IF(K12686="solar",VLOOKUP('Form 923'!D12686,'Cross-Page Data'!$I$14:$J$117,2,FALSE),K12686))</f>
        <v>solar pv</v>
      </c>
      <c r="K12686" t="str">
        <f>VLOOKUP(E12686,'Cross-Page Data'!$D$4:$F$48,3,FALSE)</f>
        <v>solar</v>
      </c>
      <c r="L12686" t="b">
        <f>IF(AND($P$6=FALSE,OR(C12686="Commercial NAICS Cogen",C12686="Industrial NAICS Cogen",C12686="NAICS-22 Cogen")),FALSE,IF(AND($P$7=FALSE,OR(C12686="Commercial NAICS Cogen",C12686="Commercial NAICS Non-Cogen",C12686="industrial NAICS Cogen", C12686="industrial NAICS non-cogen")),FALSE,TRUE))</f>
        <v>1</v>
      </c>
      <c r="M12686">
        <f t="shared" si="595"/>
        <v>0.92935982339955847</v>
      </c>
      <c r="N12686">
        <f t="shared" si="596"/>
        <v>1</v>
      </c>
    </row>
    <row r="12687" spans="1:14" ht="26.25" x14ac:dyDescent="0.2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s="32" t="str">
        <f t="shared" si="594"/>
        <v/>
      </c>
      <c r="J12687" t="str">
        <f>IF(K12687="natural gas",VLOOKUP(D12687,'Cross-Page Data'!$I$4:$J$13,2,FALSE),IF(K12687="solar",VLOOKUP('Form 923'!D12687,'Cross-Page Data'!$I$14:$J$117,2,FALSE),K12687))</f>
        <v>other</v>
      </c>
      <c r="K12687" t="str">
        <f>VLOOKUP(E12687,'Cross-Page Data'!$D$4:$F$48,3,FALSE)</f>
        <v>other</v>
      </c>
      <c r="L12687" t="b">
        <f>IF(AND($P$6=FALSE,OR(C12687="Commercial NAICS Cogen",C12687="Industrial NAICS Cogen",C12687="NAICS-22 Cogen")),FALSE,IF(AND($P$7=FALSE,OR(C12687="Commercial NAICS Cogen",C12687="Commercial NAICS Non-Cogen",C12687="industrial NAICS Cogen", C12687="industrial NAICS non-cogen")),FALSE,TRUE))</f>
        <v>0</v>
      </c>
      <c r="M12687">
        <f t="shared" si="595"/>
        <v>1.6233766233766235E-3</v>
      </c>
      <c r="N12687">
        <f t="shared" si="596"/>
        <v>0</v>
      </c>
    </row>
    <row r="12688" spans="1:14" x14ac:dyDescent="0.2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s="32">
        <f t="shared" si="594"/>
        <v>8902086.9565217383</v>
      </c>
      <c r="J12688" t="str">
        <f>IF(K12688="natural gas",VLOOKUP(D12688,'Cross-Page Data'!$I$4:$J$13,2,FALSE),IF(K12688="solar",VLOOKUP('Form 923'!D12688,'Cross-Page Data'!$I$14:$J$117,2,FALSE),K12688))</f>
        <v>solar pv</v>
      </c>
      <c r="K12688" t="str">
        <f>VLOOKUP(E12688,'Cross-Page Data'!$D$4:$F$48,3,FALSE)</f>
        <v>solar</v>
      </c>
      <c r="L12688" t="b">
        <f>IF(AND($P$6=FALSE,OR(C12688="Commercial NAICS Cogen",C12688="Industrial NAICS Cogen",C12688="NAICS-22 Cogen")),FALSE,IF(AND($P$7=FALSE,OR(C12688="Commercial NAICS Cogen",C12688="Commercial NAICS Non-Cogen",C12688="industrial NAICS Cogen", C12688="industrial NAICS non-cogen")),FALSE,TRUE))</f>
        <v>1</v>
      </c>
      <c r="M12688">
        <f t="shared" si="595"/>
        <v>0.28413749605802585</v>
      </c>
      <c r="N12688">
        <f t="shared" si="596"/>
        <v>1</v>
      </c>
    </row>
    <row r="12689" spans="1:14" x14ac:dyDescent="0.2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s="32">
        <f t="shared" si="594"/>
        <v>0</v>
      </c>
      <c r="J12689" t="str">
        <f>IF(K12689="natural gas",VLOOKUP(D12689,'Cross-Page Data'!$I$4:$J$13,2,FALSE),IF(K12689="solar",VLOOKUP('Form 923'!D12689,'Cross-Page Data'!$I$14:$J$117,2,FALSE),K12689))</f>
        <v>other</v>
      </c>
      <c r="K12689" t="str">
        <f>VLOOKUP(E12689,'Cross-Page Data'!$D$4:$F$48,3,FALSE)</f>
        <v>other</v>
      </c>
      <c r="L12689" t="b">
        <f>IF(AND($P$6=FALSE,OR(C12689="Commercial NAICS Cogen",C12689="Industrial NAICS Cogen",C12689="NAICS-22 Cogen")),FALSE,IF(AND($P$7=FALSE,OR(C12689="Commercial NAICS Cogen",C12689="Commercial NAICS Non-Cogen",C12689="industrial NAICS Cogen", C12689="industrial NAICS non-cogen")),FALSE,TRUE))</f>
        <v>1</v>
      </c>
      <c r="M12689">
        <f t="shared" si="595"/>
        <v>0.47889610389610388</v>
      </c>
      <c r="N12689">
        <f t="shared" si="596"/>
        <v>1</v>
      </c>
    </row>
    <row r="12690" spans="1:14" x14ac:dyDescent="0.2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s="32" t="str">
        <f t="shared" si="594"/>
        <v/>
      </c>
      <c r="J12690" t="str">
        <f>IF(K12690="natural gas",VLOOKUP(D12690,'Cross-Page Data'!$I$4:$J$13,2,FALSE),IF(K12690="solar",VLOOKUP('Form 923'!D12690,'Cross-Page Data'!$I$14:$J$117,2,FALSE),K12690))</f>
        <v>other</v>
      </c>
      <c r="K12690" t="str">
        <f>VLOOKUP(E12690,'Cross-Page Data'!$D$4:$F$48,3,FALSE)</f>
        <v>other</v>
      </c>
      <c r="L12690" t="b">
        <f>IF(AND($P$6=FALSE,OR(C12690="Commercial NAICS Cogen",C12690="Industrial NAICS Cogen",C12690="NAICS-22 Cogen")),FALSE,IF(AND($P$7=FALSE,OR(C12690="Commercial NAICS Cogen",C12690="Commercial NAICS Non-Cogen",C12690="industrial NAICS Cogen", C12690="industrial NAICS non-cogen")),FALSE,TRUE))</f>
        <v>1</v>
      </c>
      <c r="M12690">
        <f t="shared" si="595"/>
        <v>1.6233766233766235E-3</v>
      </c>
      <c r="N12690">
        <f t="shared" si="596"/>
        <v>0</v>
      </c>
    </row>
    <row r="12691" spans="1:14" x14ac:dyDescent="0.2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s="32">
        <f t="shared" si="594"/>
        <v>8902741.5143603124</v>
      </c>
      <c r="J12691" t="str">
        <f>IF(K12691="natural gas",VLOOKUP(D12691,'Cross-Page Data'!$I$4:$J$13,2,FALSE),IF(K12691="solar",VLOOKUP('Form 923'!D12691,'Cross-Page Data'!$I$14:$J$117,2,FALSE),K12691))</f>
        <v>solar pv</v>
      </c>
      <c r="K12691" t="str">
        <f>VLOOKUP(E12691,'Cross-Page Data'!$D$4:$F$48,3,FALSE)</f>
        <v>solar</v>
      </c>
      <c r="L12691" t="b">
        <f>IF(AND($P$6=FALSE,OR(C12691="Commercial NAICS Cogen",C12691="Industrial NAICS Cogen",C12691="NAICS-22 Cogen")),FALSE,IF(AND($P$7=FALSE,OR(C12691="Commercial NAICS Cogen",C12691="Commercial NAICS Non-Cogen",C12691="industrial NAICS Cogen", C12691="industrial NAICS non-cogen")),FALSE,TRUE))</f>
        <v>1</v>
      </c>
      <c r="M12691">
        <f t="shared" si="595"/>
        <v>4.13118889940082E-2</v>
      </c>
      <c r="N12691">
        <f t="shared" si="596"/>
        <v>0</v>
      </c>
    </row>
    <row r="12692" spans="1:14" x14ac:dyDescent="0.2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s="32">
        <f t="shared" si="594"/>
        <v>8902001.8563580271</v>
      </c>
      <c r="J12692" t="str">
        <f>IF(K12692="natural gas",VLOOKUP(D12692,'Cross-Page Data'!$I$4:$J$13,2,FALSE),IF(K12692="solar",VLOOKUP('Form 923'!D12692,'Cross-Page Data'!$I$14:$J$117,2,FALSE),K12692))</f>
        <v>wind</v>
      </c>
      <c r="K12692" t="str">
        <f>VLOOKUP(E12692,'Cross-Page Data'!$D$4:$F$48,3,FALSE)</f>
        <v>wind</v>
      </c>
      <c r="L12692" t="b">
        <f>IF(AND($P$6=FALSE,OR(C12692="Commercial NAICS Cogen",C12692="Industrial NAICS Cogen",C12692="NAICS-22 Cogen")),FALSE,IF(AND($P$7=FALSE,OR(C12692="Commercial NAICS Cogen",C12692="Commercial NAICS Non-Cogen",C12692="industrial NAICS Cogen", C12692="industrial NAICS non-cogen")),FALSE,TRUE))</f>
        <v>1</v>
      </c>
      <c r="M12692">
        <f t="shared" si="595"/>
        <v>0.33245844269466318</v>
      </c>
      <c r="N12692">
        <f t="shared" si="596"/>
        <v>1</v>
      </c>
    </row>
    <row r="12693" spans="1:14" x14ac:dyDescent="0.2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s="32">
        <f t="shared" si="594"/>
        <v>8901996.2529879194</v>
      </c>
      <c r="J12693" t="str">
        <f>IF(K12693="natural gas",VLOOKUP(D12693,'Cross-Page Data'!$I$4:$J$13,2,FALSE),IF(K12693="solar",VLOOKUP('Form 923'!D12693,'Cross-Page Data'!$I$14:$J$117,2,FALSE),K12693))</f>
        <v>wind</v>
      </c>
      <c r="K12693" t="str">
        <f>VLOOKUP(E12693,'Cross-Page Data'!$D$4:$F$48,3,FALSE)</f>
        <v>wind</v>
      </c>
      <c r="L12693" t="b">
        <f>IF(AND($P$6=FALSE,OR(C12693="Commercial NAICS Cogen",C12693="Industrial NAICS Cogen",C12693="NAICS-22 Cogen")),FALSE,IF(AND($P$7=FALSE,OR(C12693="Commercial NAICS Cogen",C12693="Commercial NAICS Non-Cogen",C12693="industrial NAICS Cogen", C12693="industrial NAICS non-cogen")),FALSE,TRUE))</f>
        <v>1</v>
      </c>
      <c r="M12693">
        <f t="shared" si="595"/>
        <v>0.72090988626421693</v>
      </c>
      <c r="N12693">
        <f t="shared" si="596"/>
        <v>1</v>
      </c>
    </row>
    <row r="12694" spans="1:14" x14ac:dyDescent="0.2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s="32">
        <f t="shared" si="594"/>
        <v>8901939.3879271857</v>
      </c>
      <c r="J12694" t="str">
        <f>IF(K12694="natural gas",VLOOKUP(D12694,'Cross-Page Data'!$I$4:$J$13,2,FALSE),IF(K12694="solar",VLOOKUP('Form 923'!D12694,'Cross-Page Data'!$I$14:$J$117,2,FALSE),K12694))</f>
        <v>solar pv</v>
      </c>
      <c r="K12694" t="str">
        <f>VLOOKUP(E12694,'Cross-Page Data'!$D$4:$F$48,3,FALSE)</f>
        <v>solar</v>
      </c>
      <c r="L12694" t="b">
        <f>IF(AND($P$6=FALSE,OR(C12694="Commercial NAICS Cogen",C12694="Industrial NAICS Cogen",C12694="NAICS-22 Cogen")),FALSE,IF(AND($P$7=FALSE,OR(C12694="Commercial NAICS Cogen",C12694="Commercial NAICS Non-Cogen",C12694="industrial NAICS Cogen", C12694="industrial NAICS non-cogen")),FALSE,TRUE))</f>
        <v>1</v>
      </c>
      <c r="M12694">
        <f t="shared" si="595"/>
        <v>0.66162093976663516</v>
      </c>
      <c r="N12694">
        <f t="shared" si="596"/>
        <v>1</v>
      </c>
    </row>
    <row r="12695" spans="1:14" x14ac:dyDescent="0.2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s="32">
        <f t="shared" si="594"/>
        <v>8902002.460360853</v>
      </c>
      <c r="J12695" t="str">
        <f>IF(K12695="natural gas",VLOOKUP(D12695,'Cross-Page Data'!$I$4:$J$13,2,FALSE),IF(K12695="solar",VLOOKUP('Form 923'!D12695,'Cross-Page Data'!$I$14:$J$117,2,FALSE),K12695))</f>
        <v>solar pv</v>
      </c>
      <c r="K12695" t="str">
        <f>VLOOKUP(E12695,'Cross-Page Data'!$D$4:$F$48,3,FALSE)</f>
        <v>solar</v>
      </c>
      <c r="L12695" t="b">
        <f>IF(AND($P$6=FALSE,OR(C12695="Commercial NAICS Cogen",C12695="Industrial NAICS Cogen",C12695="NAICS-22 Cogen")),FALSE,IF(AND($P$7=FALSE,OR(C12695="Commercial NAICS Cogen",C12695="Commercial NAICS Non-Cogen",C12695="industrial NAICS Cogen", C12695="industrial NAICS non-cogen")),FALSE,TRUE))</f>
        <v>1</v>
      </c>
      <c r="M12695">
        <f t="shared" si="595"/>
        <v>0.47429832860296439</v>
      </c>
      <c r="N12695">
        <f t="shared" si="596"/>
        <v>1</v>
      </c>
    </row>
    <row r="12696" spans="1:14" x14ac:dyDescent="0.2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s="32">
        <f t="shared" si="594"/>
        <v>8902273.7210319191</v>
      </c>
      <c r="J12696" t="str">
        <f>IF(K12696="natural gas",VLOOKUP(D12696,'Cross-Page Data'!$I$4:$J$13,2,FALSE),IF(K12696="solar",VLOOKUP('Form 923'!D12696,'Cross-Page Data'!$I$14:$J$117,2,FALSE),K12696))</f>
        <v>solar pv</v>
      </c>
      <c r="K12696" t="str">
        <f>VLOOKUP(E12696,'Cross-Page Data'!$D$4:$F$48,3,FALSE)</f>
        <v>solar</v>
      </c>
      <c r="L12696" t="b">
        <f>IF(AND($P$6=FALSE,OR(C12696="Commercial NAICS Cogen",C12696="Industrial NAICS Cogen",C12696="NAICS-22 Cogen")),FALSE,IF(AND($P$7=FALSE,OR(C12696="Commercial NAICS Cogen",C12696="Commercial NAICS Non-Cogen",C12696="industrial NAICS Cogen", C12696="industrial NAICS non-cogen")),FALSE,TRUE))</f>
        <v>1</v>
      </c>
      <c r="M12696">
        <f t="shared" si="595"/>
        <v>0.13654998423210343</v>
      </c>
      <c r="N12696">
        <f t="shared" si="596"/>
        <v>1</v>
      </c>
    </row>
    <row r="12697" spans="1:14" x14ac:dyDescent="0.2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s="32">
        <f t="shared" si="594"/>
        <v>8902244.5363260489</v>
      </c>
      <c r="J12697" t="str">
        <f>IF(K12697="natural gas",VLOOKUP(D12697,'Cross-Page Data'!$I$4:$J$13,2,FALSE),IF(K12697="solar",VLOOKUP('Form 923'!D12697,'Cross-Page Data'!$I$14:$J$117,2,FALSE),K12697))</f>
        <v>solar pv</v>
      </c>
      <c r="K12697" t="str">
        <f>VLOOKUP(E12697,'Cross-Page Data'!$D$4:$F$48,3,FALSE)</f>
        <v>solar</v>
      </c>
      <c r="L12697" t="b">
        <f>IF(AND($P$6=FALSE,OR(C12697="Commercial NAICS Cogen",C12697="Industrial NAICS Cogen",C12697="NAICS-22 Cogen")),FALSE,IF(AND($P$7=FALSE,OR(C12697="Commercial NAICS Cogen",C12697="Commercial NAICS Non-Cogen",C12697="industrial NAICS Cogen", C12697="industrial NAICS non-cogen")),FALSE,TRUE))</f>
        <v>1</v>
      </c>
      <c r="M12697">
        <f t="shared" si="595"/>
        <v>0.14979501734468623</v>
      </c>
      <c r="N12697">
        <f t="shared" si="596"/>
        <v>1</v>
      </c>
    </row>
    <row r="12698" spans="1:14" x14ac:dyDescent="0.2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s="32">
        <f t="shared" si="594"/>
        <v>8902155.1046090908</v>
      </c>
      <c r="J12698" t="str">
        <f>IF(K12698="natural gas",VLOOKUP(D12698,'Cross-Page Data'!$I$4:$J$13,2,FALSE),IF(K12698="solar",VLOOKUP('Form 923'!D12698,'Cross-Page Data'!$I$14:$J$117,2,FALSE),K12698))</f>
        <v>solar pv</v>
      </c>
      <c r="K12698" t="str">
        <f>VLOOKUP(E12698,'Cross-Page Data'!$D$4:$F$48,3,FALSE)</f>
        <v>solar</v>
      </c>
      <c r="L12698" t="b">
        <f>IF(AND($P$6=FALSE,OR(C12698="Commercial NAICS Cogen",C12698="Industrial NAICS Cogen",C12698="NAICS-22 Cogen")),FALSE,IF(AND($P$7=FALSE,OR(C12698="Commercial NAICS Cogen",C12698="Commercial NAICS Non-Cogen",C12698="industrial NAICS Cogen", C12698="industrial NAICS non-cogen")),FALSE,TRUE))</f>
        <v>1</v>
      </c>
      <c r="M12698">
        <f t="shared" si="595"/>
        <v>0.21002838221381268</v>
      </c>
      <c r="N12698">
        <f t="shared" si="596"/>
        <v>1</v>
      </c>
    </row>
    <row r="12699" spans="1:14" x14ac:dyDescent="0.2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s="32">
        <f t="shared" si="594"/>
        <v>11195265.350621033</v>
      </c>
      <c r="J12699" t="str">
        <f>IF(K12699="natural gas",VLOOKUP(D12699,'Cross-Page Data'!$I$4:$J$13,2,FALSE),IF(K12699="solar",VLOOKUP('Form 923'!D12699,'Cross-Page Data'!$I$14:$J$117,2,FALSE),K12699))</f>
        <v>natural gas peaker</v>
      </c>
      <c r="K12699" t="str">
        <f>VLOOKUP(E12699,'Cross-Page Data'!$D$4:$F$48,3,FALSE)</f>
        <v>natural gas</v>
      </c>
      <c r="L12699" t="b">
        <f>IF(AND($P$6=FALSE,OR(C12699="Commercial NAICS Cogen",C12699="Industrial NAICS Cogen",C12699="NAICS-22 Cogen")),FALSE,IF(AND($P$7=FALSE,OR(C12699="Commercial NAICS Cogen",C12699="Commercial NAICS Non-Cogen",C12699="industrial NAICS Cogen", C12699="industrial NAICS non-cogen")),FALSE,TRUE))</f>
        <v>0</v>
      </c>
      <c r="M12699">
        <f t="shared" si="595"/>
        <v>0.37827160493827161</v>
      </c>
      <c r="N12699">
        <f t="shared" si="596"/>
        <v>1</v>
      </c>
    </row>
    <row r="12700" spans="1:14" x14ac:dyDescent="0.2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s="32">
        <f t="shared" si="594"/>
        <v>8902007.8568310775</v>
      </c>
      <c r="J12700" t="str">
        <f>IF(K12700="natural gas",VLOOKUP(D12700,'Cross-Page Data'!$I$4:$J$13,2,FALSE),IF(K12700="solar",VLOOKUP('Form 923'!D12700,'Cross-Page Data'!$I$14:$J$117,2,FALSE),K12700))</f>
        <v>solar pv</v>
      </c>
      <c r="K12700" t="str">
        <f>VLOOKUP(E12700,'Cross-Page Data'!$D$4:$F$48,3,FALSE)</f>
        <v>solar</v>
      </c>
      <c r="L12700" t="b">
        <f>IF(AND($P$6=FALSE,OR(C12700="Commercial NAICS Cogen",C12700="Industrial NAICS Cogen",C12700="NAICS-22 Cogen")),FALSE,IF(AND($P$7=FALSE,OR(C12700="Commercial NAICS Cogen",C12700="Commercial NAICS Non-Cogen",C12700="industrial NAICS Cogen", C12700="industrial NAICS non-cogen")),FALSE,TRUE))</f>
        <v>1</v>
      </c>
      <c r="M12700">
        <f t="shared" si="595"/>
        <v>0.445600756859035</v>
      </c>
      <c r="N12700">
        <f t="shared" si="596"/>
        <v>1</v>
      </c>
    </row>
    <row r="12701" spans="1:14" x14ac:dyDescent="0.2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s="32">
        <f t="shared" si="594"/>
        <v>8902004.2895019054</v>
      </c>
      <c r="J12701" t="str">
        <f>IF(K12701="natural gas",VLOOKUP(D12701,'Cross-Page Data'!$I$4:$J$13,2,FALSE),IF(K12701="solar",VLOOKUP('Form 923'!D12701,'Cross-Page Data'!$I$14:$J$117,2,FALSE),K12701))</f>
        <v>wind</v>
      </c>
      <c r="K12701" t="str">
        <f>VLOOKUP(E12701,'Cross-Page Data'!$D$4:$F$48,3,FALSE)</f>
        <v>wind</v>
      </c>
      <c r="L12701" t="b">
        <f>IF(AND($P$6=FALSE,OR(C12701="Commercial NAICS Cogen",C12701="Industrial NAICS Cogen",C12701="NAICS-22 Cogen")),FALSE,IF(AND($P$7=FALSE,OR(C12701="Commercial NAICS Cogen",C12701="Commercial NAICS Non-Cogen",C12701="industrial NAICS Cogen", C12701="industrial NAICS non-cogen")),FALSE,TRUE))</f>
        <v>1</v>
      </c>
      <c r="M12701">
        <f t="shared" si="595"/>
        <v>0.23447069116360456</v>
      </c>
      <c r="N12701">
        <f t="shared" si="596"/>
        <v>1</v>
      </c>
    </row>
    <row r="12702" spans="1:14" x14ac:dyDescent="0.2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s="32">
        <f t="shared" si="594"/>
        <v>11564924.981495747</v>
      </c>
      <c r="J12702" t="str">
        <f>IF(K12702="natural gas",VLOOKUP(D12702,'Cross-Page Data'!$I$4:$J$13,2,FALSE),IF(K12702="solar",VLOOKUP('Form 923'!D12702,'Cross-Page Data'!$I$14:$J$117,2,FALSE),K12702))</f>
        <v>biomass</v>
      </c>
      <c r="K12702" t="str">
        <f>VLOOKUP(E12702,'Cross-Page Data'!$D$4:$F$48,3,FALSE)</f>
        <v>biomass</v>
      </c>
      <c r="L12702" t="b">
        <f>IF(AND($P$6=FALSE,OR(C12702="Commercial NAICS Cogen",C12702="Industrial NAICS Cogen",C12702="NAICS-22 Cogen")),FALSE,IF(AND($P$7=FALSE,OR(C12702="Commercial NAICS Cogen",C12702="Commercial NAICS Non-Cogen",C12702="industrial NAICS Cogen", C12702="industrial NAICS non-cogen")),FALSE,TRUE))</f>
        <v>1</v>
      </c>
      <c r="M12702">
        <f t="shared" si="595"/>
        <v>0.33223684210526316</v>
      </c>
      <c r="N12702">
        <f t="shared" si="596"/>
        <v>1</v>
      </c>
    </row>
    <row r="12703" spans="1:14" x14ac:dyDescent="0.2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s="32">
        <f t="shared" si="594"/>
        <v>8901977.8408570644</v>
      </c>
      <c r="J12703" t="str">
        <f>IF(K12703="natural gas",VLOOKUP(D12703,'Cross-Page Data'!$I$4:$J$13,2,FALSE),IF(K12703="solar",VLOOKUP('Form 923'!D12703,'Cross-Page Data'!$I$14:$J$117,2,FALSE),K12703))</f>
        <v>solar pv</v>
      </c>
      <c r="K12703" t="str">
        <f>VLOOKUP(E12703,'Cross-Page Data'!$D$4:$F$48,3,FALSE)</f>
        <v>solar</v>
      </c>
      <c r="L12703" t="b">
        <f>IF(AND($P$6=FALSE,OR(C12703="Commercial NAICS Cogen",C12703="Industrial NAICS Cogen",C12703="NAICS-22 Cogen")),FALSE,IF(AND($P$7=FALSE,OR(C12703="Commercial NAICS Cogen",C12703="Commercial NAICS Non-Cogen",C12703="industrial NAICS Cogen", C12703="industrial NAICS non-cogen")),FALSE,TRUE))</f>
        <v>1</v>
      </c>
      <c r="M12703">
        <f t="shared" si="595"/>
        <v>0.5916114790286976</v>
      </c>
      <c r="N12703">
        <f t="shared" si="596"/>
        <v>1</v>
      </c>
    </row>
    <row r="12704" spans="1:14" x14ac:dyDescent="0.2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s="32">
        <f t="shared" si="594"/>
        <v>11373358.137437284</v>
      </c>
      <c r="J12704" t="str">
        <f>IF(K12704="natural gas",VLOOKUP(D12704,'Cross-Page Data'!$I$4:$J$13,2,FALSE),IF(K12704="solar",VLOOKUP('Form 923'!D12704,'Cross-Page Data'!$I$14:$J$117,2,FALSE),K12704))</f>
        <v>biomass</v>
      </c>
      <c r="K12704" t="str">
        <f>VLOOKUP(E12704,'Cross-Page Data'!$D$4:$F$48,3,FALSE)</f>
        <v>biomass</v>
      </c>
      <c r="L12704" t="b">
        <f>IF(AND($P$6=FALSE,OR(C12704="Commercial NAICS Cogen",C12704="Industrial NAICS Cogen",C12704="NAICS-22 Cogen")),FALSE,IF(AND($P$7=FALSE,OR(C12704="Commercial NAICS Cogen",C12704="Commercial NAICS Non-Cogen",C12704="industrial NAICS Cogen", C12704="industrial NAICS non-cogen")),FALSE,TRUE))</f>
        <v>0</v>
      </c>
      <c r="M12704">
        <f t="shared" si="595"/>
        <v>0.36184210526315791</v>
      </c>
      <c r="N12704">
        <f t="shared" si="596"/>
        <v>1</v>
      </c>
    </row>
    <row r="12705" spans="1:14" x14ac:dyDescent="0.2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s="32">
        <f t="shared" si="594"/>
        <v>8901973.0660820547</v>
      </c>
      <c r="J12705" t="str">
        <f>IF(K12705="natural gas",VLOOKUP(D12705,'Cross-Page Data'!$I$4:$J$13,2,FALSE),IF(K12705="solar",VLOOKUP('Form 923'!D12705,'Cross-Page Data'!$I$14:$J$117,2,FALSE),K12705))</f>
        <v>solar pv</v>
      </c>
      <c r="K12705" t="str">
        <f>VLOOKUP(E12705,'Cross-Page Data'!$D$4:$F$48,3,FALSE)</f>
        <v>solar</v>
      </c>
      <c r="L12705" t="b">
        <f>IF(AND($P$6=FALSE,OR(C12705="Commercial NAICS Cogen",C12705="Industrial NAICS Cogen",C12705="NAICS-22 Cogen")),FALSE,IF(AND($P$7=FALSE,OR(C12705="Commercial NAICS Cogen",C12705="Commercial NAICS Non-Cogen",C12705="industrial NAICS Cogen", C12705="industrial NAICS non-cogen")),FALSE,TRUE))</f>
        <v>1</v>
      </c>
      <c r="M12705">
        <f t="shared" si="595"/>
        <v>0.60327972248502049</v>
      </c>
      <c r="N12705">
        <f t="shared" si="596"/>
        <v>1</v>
      </c>
    </row>
    <row r="12706" spans="1:14" x14ac:dyDescent="0.2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s="32">
        <f t="shared" si="594"/>
        <v>8902003.1704856604</v>
      </c>
      <c r="J12706" t="str">
        <f>IF(K12706="natural gas",VLOOKUP(D12706,'Cross-Page Data'!$I$4:$J$13,2,FALSE),IF(K12706="solar",VLOOKUP('Form 923'!D12706,'Cross-Page Data'!$I$14:$J$117,2,FALSE),K12706))</f>
        <v>solar pv</v>
      </c>
      <c r="K12706" t="str">
        <f>VLOOKUP(E12706,'Cross-Page Data'!$D$4:$F$48,3,FALSE)</f>
        <v>solar</v>
      </c>
      <c r="L12706" t="b">
        <f>IF(AND($P$6=FALSE,OR(C12706="Commercial NAICS Cogen",C12706="Industrial NAICS Cogen",C12706="NAICS-22 Cogen")),FALSE,IF(AND($P$7=FALSE,OR(C12706="Commercial NAICS Cogen",C12706="Commercial NAICS Non-Cogen",C12706="industrial NAICS Cogen", C12706="industrial NAICS non-cogen")),FALSE,TRUE))</f>
        <v>1</v>
      </c>
      <c r="M12706">
        <f t="shared" si="595"/>
        <v>0.46799116997792495</v>
      </c>
      <c r="N12706">
        <f t="shared" si="596"/>
        <v>1</v>
      </c>
    </row>
    <row r="12707" spans="1:14" x14ac:dyDescent="0.2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s="32">
        <f t="shared" si="594"/>
        <v>8902523.3321811277</v>
      </c>
      <c r="J12707" t="str">
        <f>IF(K12707="natural gas",VLOOKUP(D12707,'Cross-Page Data'!$I$4:$J$13,2,FALSE),IF(K12707="solar",VLOOKUP('Form 923'!D12707,'Cross-Page Data'!$I$14:$J$117,2,FALSE),K12707))</f>
        <v>solar pv</v>
      </c>
      <c r="K12707" t="str">
        <f>VLOOKUP(E12707,'Cross-Page Data'!$D$4:$F$48,3,FALSE)</f>
        <v>solar</v>
      </c>
      <c r="L12707" t="b">
        <f>IF(AND($P$6=FALSE,OR(C12707="Commercial NAICS Cogen",C12707="Industrial NAICS Cogen",C12707="NAICS-22 Cogen")),FALSE,IF(AND($P$7=FALSE,OR(C12707="Commercial NAICS Cogen",C12707="Commercial NAICS Non-Cogen",C12707="industrial NAICS Cogen", C12707="industrial NAICS non-cogen")),FALSE,TRUE))</f>
        <v>1</v>
      </c>
      <c r="M12707">
        <f t="shared" si="595"/>
        <v>6.7486597287921793E-2</v>
      </c>
      <c r="N12707">
        <f t="shared" si="596"/>
        <v>1</v>
      </c>
    </row>
    <row r="12708" spans="1:14" x14ac:dyDescent="0.2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s="32">
        <f t="shared" si="594"/>
        <v>8902400.5053695515</v>
      </c>
      <c r="J12708" t="str">
        <f>IF(K12708="natural gas",VLOOKUP(D12708,'Cross-Page Data'!$I$4:$J$13,2,FALSE),IF(K12708="solar",VLOOKUP('Form 923'!D12708,'Cross-Page Data'!$I$14:$J$117,2,FALSE),K12708))</f>
        <v>solar pv</v>
      </c>
      <c r="K12708" t="str">
        <f>VLOOKUP(E12708,'Cross-Page Data'!$D$4:$F$48,3,FALSE)</f>
        <v>solar</v>
      </c>
      <c r="L12708" t="b">
        <f>IF(AND($P$6=FALSE,OR(C12708="Commercial NAICS Cogen",C12708="Industrial NAICS Cogen",C12708="NAICS-22 Cogen")),FALSE,IF(AND($P$7=FALSE,OR(C12708="Commercial NAICS Cogen",C12708="Commercial NAICS Non-Cogen",C12708="industrial NAICS Cogen", C12708="industrial NAICS non-cogen")),FALSE,TRUE))</f>
        <v>1</v>
      </c>
      <c r="M12708">
        <f t="shared" si="595"/>
        <v>9.6499526963103127E-2</v>
      </c>
      <c r="N12708">
        <f t="shared" si="596"/>
        <v>1</v>
      </c>
    </row>
    <row r="12709" spans="1:14" x14ac:dyDescent="0.2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s="32">
        <f t="shared" si="594"/>
        <v>8901993.6385323182</v>
      </c>
      <c r="J12709" t="str">
        <f>IF(K12709="natural gas",VLOOKUP(D12709,'Cross-Page Data'!$I$4:$J$13,2,FALSE),IF(K12709="solar",VLOOKUP('Form 923'!D12709,'Cross-Page Data'!$I$14:$J$117,2,FALSE),K12709))</f>
        <v>solar pv</v>
      </c>
      <c r="K12709" t="str">
        <f>VLOOKUP(E12709,'Cross-Page Data'!$D$4:$F$48,3,FALSE)</f>
        <v>solar</v>
      </c>
      <c r="L12709" t="b">
        <f>IF(AND($P$6=FALSE,OR(C12709="Commercial NAICS Cogen",C12709="Industrial NAICS Cogen",C12709="NAICS-22 Cogen")),FALSE,IF(AND($P$7=FALSE,OR(C12709="Commercial NAICS Cogen",C12709="Commercial NAICS Non-Cogen",C12709="industrial NAICS Cogen", C12709="industrial NAICS non-cogen")),FALSE,TRUE))</f>
        <v>1</v>
      </c>
      <c r="M12709">
        <f t="shared" si="595"/>
        <v>0.53579312519709865</v>
      </c>
      <c r="N12709">
        <f t="shared" si="596"/>
        <v>1</v>
      </c>
    </row>
    <row r="12710" spans="1:14" x14ac:dyDescent="0.2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s="32">
        <f t="shared" si="594"/>
        <v>8902010.8910589889</v>
      </c>
      <c r="J12710" t="str">
        <f>IF(K12710="natural gas",VLOOKUP(D12710,'Cross-Page Data'!$I$4:$J$13,2,FALSE),IF(K12710="solar",VLOOKUP('Form 923'!D12710,'Cross-Page Data'!$I$14:$J$117,2,FALSE),K12710))</f>
        <v>solar pv</v>
      </c>
      <c r="K12710" t="str">
        <f>VLOOKUP(E12710,'Cross-Page Data'!$D$4:$F$48,3,FALSE)</f>
        <v>solar</v>
      </c>
      <c r="L12710" t="b">
        <f>IF(AND($P$6=FALSE,OR(C12710="Commercial NAICS Cogen",C12710="Industrial NAICS Cogen",C12710="NAICS-22 Cogen")),FALSE,IF(AND($P$7=FALSE,OR(C12710="Commercial NAICS Cogen",C12710="Commercial NAICS Non-Cogen",C12710="industrial NAICS Cogen", C12710="industrial NAICS non-cogen")),FALSE,TRUE))</f>
        <v>1</v>
      </c>
      <c r="M12710">
        <f t="shared" si="595"/>
        <v>0.43361715547146013</v>
      </c>
      <c r="N12710">
        <f t="shared" si="596"/>
        <v>1</v>
      </c>
    </row>
    <row r="12711" spans="1:14" x14ac:dyDescent="0.2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s="32">
        <f t="shared" si="594"/>
        <v>8901995.352191681</v>
      </c>
      <c r="J12711" t="str">
        <f>IF(K12711="natural gas",VLOOKUP(D12711,'Cross-Page Data'!$I$4:$J$13,2,FALSE),IF(K12711="solar",VLOOKUP('Form 923'!D12711,'Cross-Page Data'!$I$14:$J$117,2,FALSE),K12711))</f>
        <v>solar pv</v>
      </c>
      <c r="K12711" t="str">
        <f>VLOOKUP(E12711,'Cross-Page Data'!$D$4:$F$48,3,FALSE)</f>
        <v>solar</v>
      </c>
      <c r="L12711" t="b">
        <f>IF(AND($P$6=FALSE,OR(C12711="Commercial NAICS Cogen",C12711="Industrial NAICS Cogen",C12711="NAICS-22 Cogen")),FALSE,IF(AND($P$7=FALSE,OR(C12711="Commercial NAICS Cogen",C12711="Commercial NAICS Non-Cogen",C12711="industrial NAICS Cogen", C12711="industrial NAICS non-cogen")),FALSE,TRUE))</f>
        <v>1</v>
      </c>
      <c r="M12711">
        <f t="shared" si="595"/>
        <v>0.52601702932828764</v>
      </c>
      <c r="N12711">
        <f t="shared" si="596"/>
        <v>1</v>
      </c>
    </row>
    <row r="12712" spans="1:14" x14ac:dyDescent="0.2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s="32">
        <f t="shared" si="594"/>
        <v>8901999.3444772195</v>
      </c>
      <c r="J12712" t="str">
        <f>IF(K12712="natural gas",VLOOKUP(D12712,'Cross-Page Data'!$I$4:$J$13,2,FALSE),IF(K12712="solar",VLOOKUP('Form 923'!D12712,'Cross-Page Data'!$I$14:$J$117,2,FALSE),K12712))</f>
        <v>solar pv</v>
      </c>
      <c r="K12712" t="str">
        <f>VLOOKUP(E12712,'Cross-Page Data'!$D$4:$F$48,3,FALSE)</f>
        <v>solar</v>
      </c>
      <c r="L12712" t="b">
        <f>IF(AND($P$6=FALSE,OR(C12712="Commercial NAICS Cogen",C12712="Industrial NAICS Cogen",C12712="NAICS-22 Cogen")),FALSE,IF(AND($P$7=FALSE,OR(C12712="Commercial NAICS Cogen",C12712="Commercial NAICS Non-Cogen",C12712="industrial NAICS Cogen", C12712="industrial NAICS non-cogen")),FALSE,TRUE))</f>
        <v>1</v>
      </c>
      <c r="M12712">
        <f t="shared" si="595"/>
        <v>0.50299590034689368</v>
      </c>
      <c r="N12712">
        <f t="shared" si="596"/>
        <v>1</v>
      </c>
    </row>
    <row r="12713" spans="1:14" x14ac:dyDescent="0.2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s="32">
        <f t="shared" si="594"/>
        <v>8902612.0606256053</v>
      </c>
      <c r="J12713" t="str">
        <f>IF(K12713="natural gas",VLOOKUP(D12713,'Cross-Page Data'!$I$4:$J$13,2,FALSE),IF(K12713="solar",VLOOKUP('Form 923'!D12713,'Cross-Page Data'!$I$14:$J$117,2,FALSE),K12713))</f>
        <v>solar pv</v>
      </c>
      <c r="K12713" t="str">
        <f>VLOOKUP(E12713,'Cross-Page Data'!$D$4:$F$48,3,FALSE)</f>
        <v>solar</v>
      </c>
      <c r="L12713" t="b">
        <f>IF(AND($P$6=FALSE,OR(C12713="Commercial NAICS Cogen",C12713="Industrial NAICS Cogen",C12713="NAICS-22 Cogen")),FALSE,IF(AND($P$7=FALSE,OR(C12713="Commercial NAICS Cogen",C12713="Commercial NAICS Non-Cogen",C12713="industrial NAICS Cogen", C12713="industrial NAICS non-cogen")),FALSE,TRUE))</f>
        <v>1</v>
      </c>
      <c r="M12713">
        <f t="shared" si="595"/>
        <v>5.4872280037842953E-2</v>
      </c>
      <c r="N12713">
        <f t="shared" si="596"/>
        <v>1</v>
      </c>
    </row>
    <row r="12714" spans="1:14" x14ac:dyDescent="0.2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s="32">
        <f t="shared" si="594"/>
        <v>8902660.6099935099</v>
      </c>
      <c r="J12714" t="str">
        <f>IF(K12714="natural gas",VLOOKUP(D12714,'Cross-Page Data'!$I$4:$J$13,2,FALSE),IF(K12714="solar",VLOOKUP('Form 923'!D12714,'Cross-Page Data'!$I$14:$J$117,2,FALSE),K12714))</f>
        <v>solar pv</v>
      </c>
      <c r="K12714" t="str">
        <f>VLOOKUP(E12714,'Cross-Page Data'!$D$4:$F$48,3,FALSE)</f>
        <v>solar</v>
      </c>
      <c r="L12714" t="b">
        <f>IF(AND($P$6=FALSE,OR(C12714="Commercial NAICS Cogen",C12714="Industrial NAICS Cogen",C12714="NAICS-22 Cogen")),FALSE,IF(AND($P$7=FALSE,OR(C12714="Commercial NAICS Cogen",C12714="Commercial NAICS Non-Cogen",C12714="industrial NAICS Cogen", C12714="industrial NAICS non-cogen")),FALSE,TRUE))</f>
        <v>1</v>
      </c>
      <c r="M12714">
        <f t="shared" si="595"/>
        <v>4.856512141280353E-2</v>
      </c>
      <c r="N12714">
        <f t="shared" si="596"/>
        <v>0</v>
      </c>
    </row>
    <row r="12715" spans="1:14" x14ac:dyDescent="0.2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s="32">
        <f t="shared" si="594"/>
        <v>8901612.0066703726</v>
      </c>
      <c r="J12715" t="str">
        <f>IF(K12715="natural gas",VLOOKUP(D12715,'Cross-Page Data'!$I$4:$J$13,2,FALSE),IF(K12715="solar",VLOOKUP('Form 923'!D12715,'Cross-Page Data'!$I$14:$J$117,2,FALSE),K12715))</f>
        <v>solar pv</v>
      </c>
      <c r="K12715" t="str">
        <f>VLOOKUP(E12715,'Cross-Page Data'!$D$4:$F$48,3,FALSE)</f>
        <v>solar</v>
      </c>
      <c r="L12715" t="b">
        <f>IF(AND($P$6=FALSE,OR(C12715="Commercial NAICS Cogen",C12715="Industrial NAICS Cogen",C12715="NAICS-22 Cogen")),FALSE,IF(AND($P$7=FALSE,OR(C12715="Commercial NAICS Cogen",C12715="Commercial NAICS Non-Cogen",C12715="industrial NAICS Cogen", C12715="industrial NAICS non-cogen")),FALSE,TRUE))</f>
        <v>1</v>
      </c>
      <c r="M12715">
        <f t="shared" si="595"/>
        <v>0.86975717439293598</v>
      </c>
      <c r="N12715">
        <f t="shared" si="596"/>
        <v>1</v>
      </c>
    </row>
    <row r="12716" spans="1:14" ht="26.25" x14ac:dyDescent="0.2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s="32">
        <f t="shared" si="594"/>
        <v>8902135.2313167248</v>
      </c>
      <c r="J12716" t="str">
        <f>IF(K12716="natural gas",VLOOKUP(D12716,'Cross-Page Data'!$I$4:$J$13,2,FALSE),IF(K12716="solar",VLOOKUP('Form 923'!D12716,'Cross-Page Data'!$I$14:$J$117,2,FALSE),K12716))</f>
        <v>wind</v>
      </c>
      <c r="K12716" t="str">
        <f>VLOOKUP(E12716,'Cross-Page Data'!$D$4:$F$48,3,FALSE)</f>
        <v>wind</v>
      </c>
      <c r="L12716" t="b">
        <f>IF(AND($P$6=FALSE,OR(C12716="Commercial NAICS Cogen",C12716="Industrial NAICS Cogen",C12716="NAICS-22 Cogen")),FALSE,IF(AND($P$7=FALSE,OR(C12716="Commercial NAICS Cogen",C12716="Commercial NAICS Non-Cogen",C12716="industrial NAICS Cogen", C12716="industrial NAICS non-cogen")),FALSE,TRUE))</f>
        <v>0</v>
      </c>
      <c r="M12716">
        <f t="shared" si="595"/>
        <v>5.0743657042869643E-2</v>
      </c>
      <c r="N12716">
        <f t="shared" si="596"/>
        <v>1</v>
      </c>
    </row>
    <row r="12717" spans="1:14" x14ac:dyDescent="0.2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s="32">
        <f t="shared" si="594"/>
        <v>8902001.5116311628</v>
      </c>
      <c r="J12717" t="str">
        <f>IF(K12717="natural gas",VLOOKUP(D12717,'Cross-Page Data'!$I$4:$J$13,2,FALSE),IF(K12717="solar",VLOOKUP('Form 923'!D12717,'Cross-Page Data'!$I$14:$J$117,2,FALSE),K12717))</f>
        <v>wind</v>
      </c>
      <c r="K12717" t="str">
        <f>VLOOKUP(E12717,'Cross-Page Data'!$D$4:$F$48,3,FALSE)</f>
        <v>wind</v>
      </c>
      <c r="L12717" t="b">
        <f>IF(AND($P$6=FALSE,OR(C12717="Commercial NAICS Cogen",C12717="Industrial NAICS Cogen",C12717="NAICS-22 Cogen")),FALSE,IF(AND($P$7=FALSE,OR(C12717="Commercial NAICS Cogen",C12717="Commercial NAICS Non-Cogen",C12717="industrial NAICS Cogen", C12717="industrial NAICS non-cogen")),FALSE,TRUE))</f>
        <v>1</v>
      </c>
      <c r="M12717">
        <f t="shared" si="595"/>
        <v>0.35695538057742782</v>
      </c>
      <c r="N12717">
        <f t="shared" si="596"/>
        <v>1</v>
      </c>
    </row>
    <row r="12718" spans="1:14" x14ac:dyDescent="0.2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s="32">
        <f t="shared" si="594"/>
        <v>9020043.8539920039</v>
      </c>
      <c r="J12718" t="str">
        <f>IF(K12718="natural gas",VLOOKUP(D12718,'Cross-Page Data'!$I$4:$J$13,2,FALSE),IF(K12718="solar",VLOOKUP('Form 923'!D12718,'Cross-Page Data'!$I$14:$J$117,2,FALSE),K12718))</f>
        <v>biomass</v>
      </c>
      <c r="K12718" t="str">
        <f>VLOOKUP(E12718,'Cross-Page Data'!$D$4:$F$48,3,FALSE)</f>
        <v>biomass</v>
      </c>
      <c r="L12718" t="b">
        <f>IF(AND($P$6=FALSE,OR(C12718="Commercial NAICS Cogen",C12718="Industrial NAICS Cogen",C12718="NAICS-22 Cogen")),FALSE,IF(AND($P$7=FALSE,OR(C12718="Commercial NAICS Cogen",C12718="Commercial NAICS Non-Cogen",C12718="industrial NAICS Cogen", C12718="industrial NAICS non-cogen")),FALSE,TRUE))</f>
        <v>1</v>
      </c>
      <c r="M12718">
        <f t="shared" si="595"/>
        <v>0.5307017543859649</v>
      </c>
      <c r="N12718">
        <f t="shared" si="596"/>
        <v>1</v>
      </c>
    </row>
    <row r="12719" spans="1:14" x14ac:dyDescent="0.2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s="32">
        <f t="shared" si="594"/>
        <v>8901778.1541066878</v>
      </c>
      <c r="J12719" t="str">
        <f>IF(K12719="natural gas",VLOOKUP(D12719,'Cross-Page Data'!$I$4:$J$13,2,FALSE),IF(K12719="solar",VLOOKUP('Form 923'!D12719,'Cross-Page Data'!$I$14:$J$117,2,FALSE),K12719))</f>
        <v>solar pv</v>
      </c>
      <c r="K12719" t="str">
        <f>VLOOKUP(E12719,'Cross-Page Data'!$D$4:$F$48,3,FALSE)</f>
        <v>solar</v>
      </c>
      <c r="L12719" t="b">
        <f>IF(AND($P$6=FALSE,OR(C12719="Commercial NAICS Cogen",C12719="Industrial NAICS Cogen",C12719="NAICS-22 Cogen")),FALSE,IF(AND($P$7=FALSE,OR(C12719="Commercial NAICS Cogen",C12719="Commercial NAICS Non-Cogen",C12719="industrial NAICS Cogen", C12719="industrial NAICS non-cogen")),FALSE,TRUE))</f>
        <v>1</v>
      </c>
      <c r="M12719">
        <f t="shared" si="595"/>
        <v>0.81393882056133715</v>
      </c>
      <c r="N12719">
        <f t="shared" si="596"/>
        <v>1</v>
      </c>
    </row>
    <row r="12720" spans="1:14" x14ac:dyDescent="0.2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s="32">
        <f t="shared" si="594"/>
        <v>11725411.442006269</v>
      </c>
      <c r="J12720" t="str">
        <f>IF(K12720="natural gas",VLOOKUP(D12720,'Cross-Page Data'!$I$4:$J$13,2,FALSE),IF(K12720="solar",VLOOKUP('Form 923'!D12720,'Cross-Page Data'!$I$14:$J$117,2,FALSE),K12720))</f>
        <v>biomass</v>
      </c>
      <c r="K12720" t="str">
        <f>VLOOKUP(E12720,'Cross-Page Data'!$D$4:$F$48,3,FALSE)</f>
        <v>biomass</v>
      </c>
      <c r="L12720" t="b">
        <f>IF(AND($P$6=FALSE,OR(C12720="Commercial NAICS Cogen",C12720="Industrial NAICS Cogen",C12720="NAICS-22 Cogen")),FALSE,IF(AND($P$7=FALSE,OR(C12720="Commercial NAICS Cogen",C12720="Commercial NAICS Non-Cogen",C12720="industrial NAICS Cogen", C12720="industrial NAICS non-cogen")),FALSE,TRUE))</f>
        <v>1</v>
      </c>
      <c r="M12720">
        <f t="shared" si="595"/>
        <v>0.31578947368421051</v>
      </c>
      <c r="N12720">
        <f t="shared" si="596"/>
        <v>1</v>
      </c>
    </row>
    <row r="12721" spans="1:14" x14ac:dyDescent="0.2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s="32">
        <f t="shared" si="594"/>
        <v>13214305.730699174</v>
      </c>
      <c r="J12721" t="str">
        <f>IF(K12721="natural gas",VLOOKUP(D12721,'Cross-Page Data'!$I$4:$J$13,2,FALSE),IF(K12721="solar",VLOOKUP('Form 923'!D12721,'Cross-Page Data'!$I$14:$J$117,2,FALSE),K12721))</f>
        <v>biomass</v>
      </c>
      <c r="K12721" t="str">
        <f>VLOOKUP(E12721,'Cross-Page Data'!$D$4:$F$48,3,FALSE)</f>
        <v>biomass</v>
      </c>
      <c r="L12721" t="b">
        <f>IF(AND($P$6=FALSE,OR(C12721="Commercial NAICS Cogen",C12721="Industrial NAICS Cogen",C12721="NAICS-22 Cogen")),FALSE,IF(AND($P$7=FALSE,OR(C12721="Commercial NAICS Cogen",C12721="Commercial NAICS Non-Cogen",C12721="industrial NAICS Cogen", C12721="industrial NAICS non-cogen")),FALSE,TRUE))</f>
        <v>1</v>
      </c>
      <c r="M12721">
        <f t="shared" si="595"/>
        <v>0.1787280701754386</v>
      </c>
      <c r="N12721">
        <f t="shared" si="596"/>
        <v>1</v>
      </c>
    </row>
    <row r="12722" spans="1:14" x14ac:dyDescent="0.2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s="32">
        <f t="shared" si="594"/>
        <v>8905511.8110236228</v>
      </c>
      <c r="J12722" t="str">
        <f>IF(K12722="natural gas",VLOOKUP(D12722,'Cross-Page Data'!$I$4:$J$13,2,FALSE),IF(K12722="solar",VLOOKUP('Form 923'!D12722,'Cross-Page Data'!$I$14:$J$117,2,FALSE),K12722))</f>
        <v>solar pv</v>
      </c>
      <c r="K12722" t="str">
        <f>VLOOKUP(E12722,'Cross-Page Data'!$D$4:$F$48,3,FALSE)</f>
        <v>solar</v>
      </c>
      <c r="L12722" t="b">
        <f>IF(AND($P$6=FALSE,OR(C12722="Commercial NAICS Cogen",C12722="Industrial NAICS Cogen",C12722="NAICS-22 Cogen")),FALSE,IF(AND($P$7=FALSE,OR(C12722="Commercial NAICS Cogen",C12722="Commercial NAICS Non-Cogen",C12722="industrial NAICS Cogen", C12722="industrial NAICS non-cogen")),FALSE,TRUE))</f>
        <v>1</v>
      </c>
      <c r="M12722">
        <f t="shared" si="595"/>
        <v>7.5685903500473037E-3</v>
      </c>
      <c r="N12722">
        <f t="shared" si="596"/>
        <v>0</v>
      </c>
    </row>
    <row r="12723" spans="1:14" x14ac:dyDescent="0.2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s="32">
        <f t="shared" si="594"/>
        <v>8902000.7061315756</v>
      </c>
      <c r="J12723" t="str">
        <f>IF(K12723="natural gas",VLOOKUP(D12723,'Cross-Page Data'!$I$4:$J$13,2,FALSE),IF(K12723="solar",VLOOKUP('Form 923'!D12723,'Cross-Page Data'!$I$14:$J$117,2,FALSE),K12723))</f>
        <v>wind</v>
      </c>
      <c r="K12723" t="str">
        <f>VLOOKUP(E12723,'Cross-Page Data'!$D$4:$F$48,3,FALSE)</f>
        <v>wind</v>
      </c>
      <c r="L12723" t="b">
        <f>IF(AND($P$6=FALSE,OR(C12723="Commercial NAICS Cogen",C12723="Industrial NAICS Cogen",C12723="NAICS-22 Cogen")),FALSE,IF(AND($P$7=FALSE,OR(C12723="Commercial NAICS Cogen",C12723="Commercial NAICS Non-Cogen",C12723="industrial NAICS Cogen", C12723="industrial NAICS non-cogen")),FALSE,TRUE))</f>
        <v>1</v>
      </c>
      <c r="M12723">
        <f t="shared" si="595"/>
        <v>0.41994750656167978</v>
      </c>
      <c r="N12723">
        <f t="shared" si="596"/>
        <v>1</v>
      </c>
    </row>
    <row r="12724" spans="1:14" x14ac:dyDescent="0.2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s="32">
        <f t="shared" si="594"/>
        <v>8902000.9305406399</v>
      </c>
      <c r="J12724" t="str">
        <f>IF(K12724="natural gas",VLOOKUP(D12724,'Cross-Page Data'!$I$4:$J$13,2,FALSE),IF(K12724="solar",VLOOKUP('Form 923'!D12724,'Cross-Page Data'!$I$14:$J$117,2,FALSE),K12724))</f>
        <v>wind</v>
      </c>
      <c r="K12724" t="str">
        <f>VLOOKUP(E12724,'Cross-Page Data'!$D$4:$F$48,3,FALSE)</f>
        <v>wind</v>
      </c>
      <c r="L12724" t="b">
        <f>IF(AND($P$6=FALSE,OR(C12724="Commercial NAICS Cogen",C12724="Industrial NAICS Cogen",C12724="NAICS-22 Cogen")),FALSE,IF(AND($P$7=FALSE,OR(C12724="Commercial NAICS Cogen",C12724="Commercial NAICS Non-Cogen",C12724="industrial NAICS Cogen", C12724="industrial NAICS non-cogen")),FALSE,TRUE))</f>
        <v>1</v>
      </c>
      <c r="M12724">
        <f t="shared" si="595"/>
        <v>0.40244969378827644</v>
      </c>
      <c r="N12724">
        <f t="shared" si="596"/>
        <v>1</v>
      </c>
    </row>
    <row r="12725" spans="1:14" x14ac:dyDescent="0.2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s="32">
        <f t="shared" si="594"/>
        <v>3123733.5834896811</v>
      </c>
      <c r="J12725" t="str">
        <f>IF(K12725="natural gas",VLOOKUP(D12725,'Cross-Page Data'!$I$4:$J$13,2,FALSE),IF(K12725="solar",VLOOKUP('Form 923'!D12725,'Cross-Page Data'!$I$14:$J$117,2,FALSE),K12725))</f>
        <v>other</v>
      </c>
      <c r="K12725" t="str">
        <f>VLOOKUP(E12725,'Cross-Page Data'!$D$4:$F$48,3,FALSE)</f>
        <v>natural gas</v>
      </c>
      <c r="L12725" t="b">
        <f>IF(AND($P$6=FALSE,OR(C12725="Commercial NAICS Cogen",C12725="Industrial NAICS Cogen",C12725="NAICS-22 Cogen")),FALSE,IF(AND($P$7=FALSE,OR(C12725="Commercial NAICS Cogen",C12725="Commercial NAICS Non-Cogen",C12725="industrial NAICS Cogen", C12725="industrial NAICS non-cogen")),FALSE,TRUE))</f>
        <v>1</v>
      </c>
      <c r="M12725">
        <f t="shared" si="595"/>
        <v>0.47564935064935066</v>
      </c>
      <c r="N12725">
        <f t="shared" si="596"/>
        <v>1</v>
      </c>
    </row>
    <row r="12726" spans="1:14" x14ac:dyDescent="0.2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s="32">
        <f t="shared" si="594"/>
        <v>8901996.9979154803</v>
      </c>
      <c r="J12726" t="str">
        <f>IF(K12726="natural gas",VLOOKUP(D12726,'Cross-Page Data'!$I$4:$J$13,2,FALSE),IF(K12726="solar",VLOOKUP('Form 923'!D12726,'Cross-Page Data'!$I$14:$J$117,2,FALSE),K12726))</f>
        <v>wind</v>
      </c>
      <c r="K12726" t="str">
        <f>VLOOKUP(E12726,'Cross-Page Data'!$D$4:$F$48,3,FALSE)</f>
        <v>wind</v>
      </c>
      <c r="L12726" t="b">
        <f>IF(AND($P$6=FALSE,OR(C12726="Commercial NAICS Cogen",C12726="Industrial NAICS Cogen",C12726="NAICS-22 Cogen")),FALSE,IF(AND($P$7=FALSE,OR(C12726="Commercial NAICS Cogen",C12726="Commercial NAICS Non-Cogen",C12726="industrial NAICS Cogen", C12726="industrial NAICS non-cogen")),FALSE,TRUE))</f>
        <v>1</v>
      </c>
      <c r="M12726">
        <f t="shared" si="595"/>
        <v>0.6955380577427821</v>
      </c>
      <c r="N12726">
        <f t="shared" si="596"/>
        <v>1</v>
      </c>
    </row>
    <row r="12727" spans="1:14" x14ac:dyDescent="0.2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s="32">
        <f t="shared" si="594"/>
        <v>8902280.1302931607</v>
      </c>
      <c r="J12727" t="str">
        <f>IF(K12727="natural gas",VLOOKUP(D12727,'Cross-Page Data'!$I$4:$J$13,2,FALSE),IF(K12727="solar",VLOOKUP('Form 923'!D12727,'Cross-Page Data'!$I$14:$J$117,2,FALSE),K12727))</f>
        <v>wind</v>
      </c>
      <c r="K12727" t="str">
        <f>VLOOKUP(E12727,'Cross-Page Data'!$D$4:$F$48,3,FALSE)</f>
        <v>wind</v>
      </c>
      <c r="L12727" t="b">
        <f>IF(AND($P$6=FALSE,OR(C12727="Commercial NAICS Cogen",C12727="Industrial NAICS Cogen",C12727="NAICS-22 Cogen")),FALSE,IF(AND($P$7=FALSE,OR(C12727="Commercial NAICS Cogen",C12727="Commercial NAICS Non-Cogen",C12727="industrial NAICS Cogen", C12727="industrial NAICS non-cogen")),FALSE,TRUE))</f>
        <v>1</v>
      </c>
      <c r="M12727">
        <f t="shared" si="595"/>
        <v>2.4496937882764653E-2</v>
      </c>
      <c r="N12727">
        <f t="shared" si="596"/>
        <v>0</v>
      </c>
    </row>
    <row r="12728" spans="1:14" x14ac:dyDescent="0.2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s="32">
        <f t="shared" si="594"/>
        <v>8902000.9773546848</v>
      </c>
      <c r="J12728" t="str">
        <f>IF(K12728="natural gas",VLOOKUP(D12728,'Cross-Page Data'!$I$4:$J$13,2,FALSE),IF(K12728="solar",VLOOKUP('Form 923'!D12728,'Cross-Page Data'!$I$14:$J$117,2,FALSE),K12728))</f>
        <v>wind</v>
      </c>
      <c r="K12728" t="str">
        <f>VLOOKUP(E12728,'Cross-Page Data'!$D$4:$F$48,3,FALSE)</f>
        <v>wind</v>
      </c>
      <c r="L12728" t="b">
        <f>IF(AND($P$6=FALSE,OR(C12728="Commercial NAICS Cogen",C12728="Industrial NAICS Cogen",C12728="NAICS-22 Cogen")),FALSE,IF(AND($P$7=FALSE,OR(C12728="Commercial NAICS Cogen",C12728="Commercial NAICS Non-Cogen",C12728="industrial NAICS Cogen", C12728="industrial NAICS non-cogen")),FALSE,TRUE))</f>
        <v>1</v>
      </c>
      <c r="M12728">
        <f t="shared" si="595"/>
        <v>0.39807524059492566</v>
      </c>
      <c r="N12728">
        <f t="shared" si="596"/>
        <v>1</v>
      </c>
    </row>
    <row r="12729" spans="1:14" x14ac:dyDescent="0.2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s="32">
        <f t="shared" si="594"/>
        <v>8902018.08054059</v>
      </c>
      <c r="J12729" t="str">
        <f>IF(K12729="natural gas",VLOOKUP(D12729,'Cross-Page Data'!$I$4:$J$13,2,FALSE),IF(K12729="solar",VLOOKUP('Form 923'!D12729,'Cross-Page Data'!$I$14:$J$117,2,FALSE),K12729))</f>
        <v>solar pv</v>
      </c>
      <c r="K12729" t="str">
        <f>VLOOKUP(E12729,'Cross-Page Data'!$D$4:$F$48,3,FALSE)</f>
        <v>solar</v>
      </c>
      <c r="L12729" t="b">
        <f>IF(AND($P$6=FALSE,OR(C12729="Commercial NAICS Cogen",C12729="Industrial NAICS Cogen",C12729="NAICS-22 Cogen")),FALSE,IF(AND($P$7=FALSE,OR(C12729="Commercial NAICS Cogen",C12729="Commercial NAICS Non-Cogen",C12729="industrial NAICS Cogen", C12729="industrial NAICS non-cogen")),FALSE,TRUE))</f>
        <v>1</v>
      </c>
      <c r="M12729">
        <f t="shared" si="595"/>
        <v>0.40649637338379058</v>
      </c>
      <c r="N12729">
        <f t="shared" si="596"/>
        <v>1</v>
      </c>
    </row>
    <row r="12730" spans="1:14" x14ac:dyDescent="0.2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s="32">
        <f t="shared" si="594"/>
        <v>8901457.7259475216</v>
      </c>
      <c r="J12730" t="str">
        <f>IF(K12730="natural gas",VLOOKUP(D12730,'Cross-Page Data'!$I$4:$J$13,2,FALSE),IF(K12730="solar",VLOOKUP('Form 923'!D12730,'Cross-Page Data'!$I$14:$J$117,2,FALSE),K12730))</f>
        <v>solar pv</v>
      </c>
      <c r="K12730" t="str">
        <f>VLOOKUP(E12730,'Cross-Page Data'!$D$4:$F$48,3,FALSE)</f>
        <v>solar</v>
      </c>
      <c r="L12730" t="b">
        <f>IF(AND($P$6=FALSE,OR(C12730="Commercial NAICS Cogen",C12730="Industrial NAICS Cogen",C12730="NAICS-22 Cogen")),FALSE,IF(AND($P$7=FALSE,OR(C12730="Commercial NAICS Cogen",C12730="Commercial NAICS Non-Cogen",C12730="industrial NAICS Cogen", C12730="industrial NAICS non-cogen")),FALSE,TRUE))</f>
        <v>1</v>
      </c>
      <c r="M12730">
        <f t="shared" si="595"/>
        <v>0.90066225165562919</v>
      </c>
      <c r="N12730">
        <f t="shared" si="596"/>
        <v>1</v>
      </c>
    </row>
    <row r="12731" spans="1:14" x14ac:dyDescent="0.2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s="32">
        <f t="shared" si="594"/>
        <v>8902123.2522009313</v>
      </c>
      <c r="J12731" t="str">
        <f>IF(K12731="natural gas",VLOOKUP(D12731,'Cross-Page Data'!$I$4:$J$13,2,FALSE),IF(K12731="solar",VLOOKUP('Form 923'!D12731,'Cross-Page Data'!$I$14:$J$117,2,FALSE),K12731))</f>
        <v>solar pv</v>
      </c>
      <c r="K12731" t="str">
        <f>VLOOKUP(E12731,'Cross-Page Data'!$D$4:$F$48,3,FALSE)</f>
        <v>solar</v>
      </c>
      <c r="L12731" t="b">
        <f>IF(AND($P$6=FALSE,OR(C12731="Commercial NAICS Cogen",C12731="Industrial NAICS Cogen",C12731="NAICS-22 Cogen")),FALSE,IF(AND($P$7=FALSE,OR(C12731="Commercial NAICS Cogen",C12731="Commercial NAICS Non-Cogen",C12731="industrial NAICS Cogen", C12731="industrial NAICS non-cogen")),FALSE,TRUE))</f>
        <v>1</v>
      </c>
      <c r="M12731">
        <f t="shared" si="595"/>
        <v>0.2425102491327657</v>
      </c>
      <c r="N12731">
        <f t="shared" si="596"/>
        <v>1</v>
      </c>
    </row>
    <row r="12732" spans="1:14" x14ac:dyDescent="0.2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s="32">
        <f t="shared" si="594"/>
        <v>8902363.1840796024</v>
      </c>
      <c r="J12732" t="str">
        <f>IF(K12732="natural gas",VLOOKUP(D12732,'Cross-Page Data'!$I$4:$J$13,2,FALSE),IF(K12732="solar",VLOOKUP('Form 923'!D12732,'Cross-Page Data'!$I$14:$J$117,2,FALSE),K12732))</f>
        <v>solar pv</v>
      </c>
      <c r="K12732" t="str">
        <f>VLOOKUP(E12732,'Cross-Page Data'!$D$4:$F$48,3,FALSE)</f>
        <v>solar</v>
      </c>
      <c r="L12732" t="b">
        <f>IF(AND($P$6=FALSE,OR(C12732="Commercial NAICS Cogen",C12732="Industrial NAICS Cogen",C12732="NAICS-22 Cogen")),FALSE,IF(AND($P$7=FALSE,OR(C12732="Commercial NAICS Cogen",C12732="Commercial NAICS Non-Cogen",C12732="industrial NAICS Cogen", C12732="industrial NAICS non-cogen")),FALSE,TRUE))</f>
        <v>1</v>
      </c>
      <c r="M12732">
        <f t="shared" si="595"/>
        <v>0.10848312835067803</v>
      </c>
      <c r="N12732">
        <f t="shared" si="596"/>
        <v>1</v>
      </c>
    </row>
    <row r="12733" spans="1:14" x14ac:dyDescent="0.2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s="32">
        <f t="shared" si="594"/>
        <v>8902146.4646464661</v>
      </c>
      <c r="J12733" t="str">
        <f>IF(K12733="natural gas",VLOOKUP(D12733,'Cross-Page Data'!$I$4:$J$13,2,FALSE),IF(K12733="solar",VLOOKUP('Form 923'!D12733,'Cross-Page Data'!$I$14:$J$117,2,FALSE),K12733))</f>
        <v>solar pv</v>
      </c>
      <c r="K12733" t="str">
        <f>VLOOKUP(E12733,'Cross-Page Data'!$D$4:$F$48,3,FALSE)</f>
        <v>solar</v>
      </c>
      <c r="L12733" t="b">
        <f>IF(AND($P$6=FALSE,OR(C12733="Commercial NAICS Cogen",C12733="Industrial NAICS Cogen",C12733="NAICS-22 Cogen")),FALSE,IF(AND($P$7=FALSE,OR(C12733="Commercial NAICS Cogen",C12733="Commercial NAICS Non-Cogen",C12733="industrial NAICS Cogen", C12733="industrial NAICS non-cogen")),FALSE,TRUE))</f>
        <v>1</v>
      </c>
      <c r="M12733">
        <f t="shared" si="595"/>
        <v>0.21791233049511194</v>
      </c>
      <c r="N12733">
        <f t="shared" si="596"/>
        <v>1</v>
      </c>
    </row>
    <row r="12734" spans="1:14" x14ac:dyDescent="0.2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s="32">
        <f t="shared" si="594"/>
        <v>8902173.9130434785</v>
      </c>
      <c r="J12734" t="str">
        <f>IF(K12734="natural gas",VLOOKUP(D12734,'Cross-Page Data'!$I$4:$J$13,2,FALSE),IF(K12734="solar",VLOOKUP('Form 923'!D12734,'Cross-Page Data'!$I$14:$J$117,2,FALSE),K12734))</f>
        <v>solar pv</v>
      </c>
      <c r="K12734" t="str">
        <f>VLOOKUP(E12734,'Cross-Page Data'!$D$4:$F$48,3,FALSE)</f>
        <v>solar</v>
      </c>
      <c r="L12734" t="b">
        <f>IF(AND($P$6=FALSE,OR(C12734="Commercial NAICS Cogen",C12734="Industrial NAICS Cogen",C12734="NAICS-22 Cogen")),FALSE,IF(AND($P$7=FALSE,OR(C12734="Commercial NAICS Cogen",C12734="Commercial NAICS Non-Cogen",C12734="industrial NAICS Cogen", C12734="industrial NAICS non-cogen")),FALSE,TRUE))</f>
        <v>1</v>
      </c>
      <c r="M12734">
        <f t="shared" si="595"/>
        <v>0.19173762220119836</v>
      </c>
      <c r="N12734">
        <f t="shared" si="596"/>
        <v>1</v>
      </c>
    </row>
    <row r="12735" spans="1:14" x14ac:dyDescent="0.2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s="32">
        <f t="shared" si="594"/>
        <v>8901785.7142857127</v>
      </c>
      <c r="J12735" t="str">
        <f>IF(K12735="natural gas",VLOOKUP(D12735,'Cross-Page Data'!$I$4:$J$13,2,FALSE),IF(K12735="solar",VLOOKUP('Form 923'!D12735,'Cross-Page Data'!$I$14:$J$117,2,FALSE),K12735))</f>
        <v>solar pv</v>
      </c>
      <c r="K12735" t="str">
        <f>VLOOKUP(E12735,'Cross-Page Data'!$D$4:$F$48,3,FALSE)</f>
        <v>solar</v>
      </c>
      <c r="L12735" t="b">
        <f>IF(AND($P$6=FALSE,OR(C12735="Commercial NAICS Cogen",C12735="Industrial NAICS Cogen",C12735="NAICS-22 Cogen")),FALSE,IF(AND($P$7=FALSE,OR(C12735="Commercial NAICS Cogen",C12735="Commercial NAICS Non-Cogen",C12735="industrial NAICS Cogen", C12735="industrial NAICS non-cogen")),FALSE,TRUE))</f>
        <v>1</v>
      </c>
      <c r="M12735">
        <f t="shared" si="595"/>
        <v>0.80826237779880161</v>
      </c>
      <c r="N12735">
        <f t="shared" si="596"/>
        <v>1</v>
      </c>
    </row>
    <row r="12736" spans="1:14" x14ac:dyDescent="0.2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s="32">
        <f t="shared" si="594"/>
        <v>8902390.438247012</v>
      </c>
      <c r="J12736" t="str">
        <f>IF(K12736="natural gas",VLOOKUP(D12736,'Cross-Page Data'!$I$4:$J$13,2,FALSE),IF(K12736="solar",VLOOKUP('Form 923'!D12736,'Cross-Page Data'!$I$14:$J$117,2,FALSE),K12736))</f>
        <v>solar pv</v>
      </c>
      <c r="K12736" t="str">
        <f>VLOOKUP(E12736,'Cross-Page Data'!$D$4:$F$48,3,FALSE)</f>
        <v>solar</v>
      </c>
      <c r="L12736" t="b">
        <f>IF(AND($P$6=FALSE,OR(C12736="Commercial NAICS Cogen",C12736="Industrial NAICS Cogen",C12736="NAICS-22 Cogen")),FALSE,IF(AND($P$7=FALSE,OR(C12736="Commercial NAICS Cogen",C12736="Commercial NAICS Non-Cogen",C12736="industrial NAICS Cogen", C12736="industrial NAICS non-cogen")),FALSE,TRUE))</f>
        <v>1</v>
      </c>
      <c r="M12736">
        <f t="shared" si="595"/>
        <v>0.10059918006937875</v>
      </c>
      <c r="N12736">
        <f t="shared" si="596"/>
        <v>1</v>
      </c>
    </row>
    <row r="12737" spans="1:14" x14ac:dyDescent="0.2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s="32">
        <f t="shared" si="594"/>
        <v>8901891.2529550828</v>
      </c>
      <c r="J12737" t="str">
        <f>IF(K12737="natural gas",VLOOKUP(D12737,'Cross-Page Data'!$I$4:$J$13,2,FALSE),IF(K12737="solar",VLOOKUP('Form 923'!D12737,'Cross-Page Data'!$I$14:$J$117,2,FALSE),K12737))</f>
        <v>solar pv</v>
      </c>
      <c r="K12737" t="str">
        <f>VLOOKUP(E12737,'Cross-Page Data'!$D$4:$F$48,3,FALSE)</f>
        <v>solar</v>
      </c>
      <c r="L12737" t="b">
        <f>IF(AND($P$6=FALSE,OR(C12737="Commercial NAICS Cogen",C12737="Industrial NAICS Cogen",C12737="NAICS-22 Cogen")),FALSE,IF(AND($P$7=FALSE,OR(C12737="Commercial NAICS Cogen",C12737="Commercial NAICS Non-Cogen",C12737="industrial NAICS Cogen", C12737="industrial NAICS non-cogen")),FALSE,TRUE))</f>
        <v>1</v>
      </c>
      <c r="M12737">
        <f t="shared" si="595"/>
        <v>0.72185430463576161</v>
      </c>
      <c r="N12737">
        <f t="shared" si="596"/>
        <v>1</v>
      </c>
    </row>
    <row r="12738" spans="1:14" x14ac:dyDescent="0.2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s="32">
        <f t="shared" si="594"/>
        <v>8901448.2515012361</v>
      </c>
      <c r="J12738" t="str">
        <f>IF(K12738="natural gas",VLOOKUP(D12738,'Cross-Page Data'!$I$4:$J$13,2,FALSE),IF(K12738="solar",VLOOKUP('Form 923'!D12738,'Cross-Page Data'!$I$14:$J$117,2,FALSE),K12738))</f>
        <v>solar pv</v>
      </c>
      <c r="K12738" t="str">
        <f>VLOOKUP(E12738,'Cross-Page Data'!$D$4:$F$48,3,FALSE)</f>
        <v>solar</v>
      </c>
      <c r="L12738" t="b">
        <f>IF(AND($P$6=FALSE,OR(C12738="Commercial NAICS Cogen",C12738="Industrial NAICS Cogen",C12738="NAICS-22 Cogen")),FALSE,IF(AND($P$7=FALSE,OR(C12738="Commercial NAICS Cogen",C12738="Commercial NAICS Non-Cogen",C12738="industrial NAICS Cogen", C12738="industrial NAICS non-cogen")),FALSE,TRUE))</f>
        <v>1</v>
      </c>
      <c r="M12738">
        <f t="shared" si="595"/>
        <v>0.90255439924314096</v>
      </c>
      <c r="N12738">
        <f t="shared" si="596"/>
        <v>1</v>
      </c>
    </row>
    <row r="12739" spans="1:14" x14ac:dyDescent="0.2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s="32">
        <f t="shared" si="594"/>
        <v>8902006.8093115948</v>
      </c>
      <c r="J12739" t="str">
        <f>IF(K12739="natural gas",VLOOKUP(D12739,'Cross-Page Data'!$I$4:$J$13,2,FALSE),IF(K12739="solar",VLOOKUP('Form 923'!D12739,'Cross-Page Data'!$I$14:$J$117,2,FALSE),K12739))</f>
        <v>solar pv</v>
      </c>
      <c r="K12739" t="str">
        <f>VLOOKUP(E12739,'Cross-Page Data'!$D$4:$F$48,3,FALSE)</f>
        <v>solar</v>
      </c>
      <c r="L12739" t="b">
        <f>IF(AND($P$6=FALSE,OR(C12739="Commercial NAICS Cogen",C12739="Industrial NAICS Cogen",C12739="NAICS-22 Cogen")),FALSE,IF(AND($P$7=FALSE,OR(C12739="Commercial NAICS Cogen",C12739="Commercial NAICS Non-Cogen",C12739="industrial NAICS Cogen", C12739="industrial NAICS non-cogen")),FALSE,TRUE))</f>
        <v>1</v>
      </c>
      <c r="M12739">
        <f t="shared" si="595"/>
        <v>0.45033112582781459</v>
      </c>
      <c r="N12739">
        <f t="shared" si="596"/>
        <v>1</v>
      </c>
    </row>
    <row r="12740" spans="1:14" x14ac:dyDescent="0.2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s="32">
        <f t="shared" si="594"/>
        <v>8901981.1146084052</v>
      </c>
      <c r="J12740" t="str">
        <f>IF(K12740="natural gas",VLOOKUP(D12740,'Cross-Page Data'!$I$4:$J$13,2,FALSE),IF(K12740="solar",VLOOKUP('Form 923'!D12740,'Cross-Page Data'!$I$14:$J$117,2,FALSE),K12740))</f>
        <v>solar pv</v>
      </c>
      <c r="K12740" t="str">
        <f>VLOOKUP(E12740,'Cross-Page Data'!$D$4:$F$48,3,FALSE)</f>
        <v>solar</v>
      </c>
      <c r="L12740" t="b">
        <f>IF(AND($P$6=FALSE,OR(C12740="Commercial NAICS Cogen",C12740="Industrial NAICS Cogen",C12740="NAICS-22 Cogen")),FALSE,IF(AND($P$7=FALSE,OR(C12740="Commercial NAICS Cogen",C12740="Commercial NAICS Non-Cogen",C12740="industrial NAICS Cogen", C12740="industrial NAICS non-cogen")),FALSE,TRUE))</f>
        <v>1</v>
      </c>
      <c r="M12740">
        <f t="shared" si="595"/>
        <v>0.58404288867865028</v>
      </c>
      <c r="N12740">
        <f t="shared" si="596"/>
        <v>1</v>
      </c>
    </row>
    <row r="12741" spans="1:14" x14ac:dyDescent="0.2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s="32">
        <f t="shared" si="594"/>
        <v>8902048.534509927</v>
      </c>
      <c r="J12741" t="str">
        <f>IF(K12741="natural gas",VLOOKUP(D12741,'Cross-Page Data'!$I$4:$J$13,2,FALSE),IF(K12741="solar",VLOOKUP('Form 923'!D12741,'Cross-Page Data'!$I$14:$J$117,2,FALSE),K12741))</f>
        <v>solar pv</v>
      </c>
      <c r="K12741" t="str">
        <f>VLOOKUP(E12741,'Cross-Page Data'!$D$4:$F$48,3,FALSE)</f>
        <v>solar</v>
      </c>
      <c r="L12741" t="b">
        <f>IF(AND($P$6=FALSE,OR(C12741="Commercial NAICS Cogen",C12741="Industrial NAICS Cogen",C12741="NAICS-22 Cogen")),FALSE,IF(AND($P$7=FALSE,OR(C12741="Commercial NAICS Cogen",C12741="Commercial NAICS Non-Cogen",C12741="industrial NAICS Cogen", C12741="industrial NAICS non-cogen")),FALSE,TRUE))</f>
        <v>1</v>
      </c>
      <c r="M12741">
        <f t="shared" si="595"/>
        <v>0.34184799747713657</v>
      </c>
      <c r="N12741">
        <f t="shared" si="596"/>
        <v>1</v>
      </c>
    </row>
    <row r="12742" spans="1:14" x14ac:dyDescent="0.2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s="32">
        <f t="shared" si="594"/>
        <v>8901977.0549696535</v>
      </c>
      <c r="J12742" t="str">
        <f>IF(K12742="natural gas",VLOOKUP(D12742,'Cross-Page Data'!$I$4:$J$13,2,FALSE),IF(K12742="solar",VLOOKUP('Form 923'!D12742,'Cross-Page Data'!$I$14:$J$117,2,FALSE),K12742))</f>
        <v>solar pv</v>
      </c>
      <c r="K12742" t="str">
        <f>VLOOKUP(E12742,'Cross-Page Data'!$D$4:$F$48,3,FALSE)</f>
        <v>solar</v>
      </c>
      <c r="L12742" t="b">
        <f>IF(AND($P$6=FALSE,OR(C12742="Commercial NAICS Cogen",C12742="Industrial NAICS Cogen",C12742="NAICS-22 Cogen")),FALSE,IF(AND($P$7=FALSE,OR(C12742="Commercial NAICS Cogen",C12742="Commercial NAICS Non-Cogen",C12742="industrial NAICS Cogen", C12742="industrial NAICS non-cogen")),FALSE,TRUE))</f>
        <v>1</v>
      </c>
      <c r="M12742">
        <f t="shared" si="595"/>
        <v>0.59539577420372125</v>
      </c>
      <c r="N12742">
        <f t="shared" si="596"/>
        <v>1</v>
      </c>
    </row>
    <row r="12743" spans="1:14" x14ac:dyDescent="0.2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s="32">
        <f t="shared" ref="I12743:I12806" si="597">IFERROR(F12743/G12743*10^6,"")</f>
        <v>8902000.8166598603</v>
      </c>
      <c r="J12743" t="str">
        <f>IF(K12743="natural gas",VLOOKUP(D12743,'Cross-Page Data'!$I$4:$J$13,2,FALSE),IF(K12743="solar",VLOOKUP('Form 923'!D12743,'Cross-Page Data'!$I$14:$J$117,2,FALSE),K12743))</f>
        <v>solar pv</v>
      </c>
      <c r="K12743" t="str">
        <f>VLOOKUP(E12743,'Cross-Page Data'!$D$4:$F$48,3,FALSE)</f>
        <v>solar</v>
      </c>
      <c r="L12743" t="b">
        <f>IF(AND($P$6=FALSE,OR(C12743="Commercial NAICS Cogen",C12743="Industrial NAICS Cogen",C12743="NAICS-22 Cogen")),FALSE,IF(AND($P$7=FALSE,OR(C12743="Commercial NAICS Cogen",C12743="Commercial NAICS Non-Cogen",C12743="industrial NAICS Cogen", C12743="industrial NAICS non-cogen")),FALSE,TRUE))</f>
        <v>1</v>
      </c>
      <c r="M12743">
        <f t="shared" ref="M12743:M12806" si="598">(COUNTIFS($J$6:$J$14148,J12743,$I$6:$I$14148,"&gt;"&amp;I12743)+1)/COUNTIFS($J$6:$J$14148,J12743)</f>
        <v>0.48659728792179124</v>
      </c>
      <c r="N12743">
        <f t="shared" ref="N12743:N12806" si="599">IF(OR(M12743&gt;0.95,M12743&lt;0.05),0,1)</f>
        <v>1</v>
      </c>
    </row>
    <row r="12744" spans="1:14" x14ac:dyDescent="0.2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s="32">
        <f t="shared" si="597"/>
        <v>8902095.9347306229</v>
      </c>
      <c r="J12744" t="str">
        <f>IF(K12744="natural gas",VLOOKUP(D12744,'Cross-Page Data'!$I$4:$J$13,2,FALSE),IF(K12744="solar",VLOOKUP('Form 923'!D12744,'Cross-Page Data'!$I$14:$J$117,2,FALSE),K12744))</f>
        <v>solar pv</v>
      </c>
      <c r="K12744" t="str">
        <f>VLOOKUP(E12744,'Cross-Page Data'!$D$4:$F$48,3,FALSE)</f>
        <v>solar</v>
      </c>
      <c r="L12744" t="b">
        <f>IF(AND($P$6=FALSE,OR(C12744="Commercial NAICS Cogen",C12744="Industrial NAICS Cogen",C12744="NAICS-22 Cogen")),FALSE,IF(AND($P$7=FALSE,OR(C12744="Commercial NAICS Cogen",C12744="Commercial NAICS Non-Cogen",C12744="industrial NAICS Cogen", C12744="industrial NAICS non-cogen")),FALSE,TRUE))</f>
        <v>1</v>
      </c>
      <c r="M12744">
        <f t="shared" si="598"/>
        <v>0.27562283191422265</v>
      </c>
      <c r="N12744">
        <f t="shared" si="599"/>
        <v>1</v>
      </c>
    </row>
    <row r="12745" spans="1:14" x14ac:dyDescent="0.2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s="32">
        <f t="shared" si="597"/>
        <v>8902188.5976763032</v>
      </c>
      <c r="J12745" t="str">
        <f>IF(K12745="natural gas",VLOOKUP(D12745,'Cross-Page Data'!$I$4:$J$13,2,FALSE),IF(K12745="solar",VLOOKUP('Form 923'!D12745,'Cross-Page Data'!$I$14:$J$117,2,FALSE),K12745))</f>
        <v>solar pv</v>
      </c>
      <c r="K12745" t="str">
        <f>VLOOKUP(E12745,'Cross-Page Data'!$D$4:$F$48,3,FALSE)</f>
        <v>solar</v>
      </c>
      <c r="L12745" t="b">
        <f>IF(AND($P$6=FALSE,OR(C12745="Commercial NAICS Cogen",C12745="Industrial NAICS Cogen",C12745="NAICS-22 Cogen")),FALSE,IF(AND($P$7=FALSE,OR(C12745="Commercial NAICS Cogen",C12745="Commercial NAICS Non-Cogen",C12745="industrial NAICS Cogen", C12745="industrial NAICS non-cogen")),FALSE,TRUE))</f>
        <v>1</v>
      </c>
      <c r="M12745">
        <f t="shared" si="598"/>
        <v>0.18101545253863136</v>
      </c>
      <c r="N12745">
        <f t="shared" si="599"/>
        <v>1</v>
      </c>
    </row>
    <row r="12746" spans="1:14" ht="26.25" x14ac:dyDescent="0.2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s="32">
        <f t="shared" si="597"/>
        <v>8900949.7964721844</v>
      </c>
      <c r="J12746" t="str">
        <f>IF(K12746="natural gas",VLOOKUP(D12746,'Cross-Page Data'!$I$4:$J$13,2,FALSE),IF(K12746="solar",VLOOKUP('Form 923'!D12746,'Cross-Page Data'!$I$14:$J$117,2,FALSE),K12746))</f>
        <v>solar pv</v>
      </c>
      <c r="K12746" t="str">
        <f>VLOOKUP(E12746,'Cross-Page Data'!$D$4:$F$48,3,FALSE)</f>
        <v>solar</v>
      </c>
      <c r="L12746" t="b">
        <f>IF(AND($P$6=FALSE,OR(C12746="Commercial NAICS Cogen",C12746="Industrial NAICS Cogen",C12746="NAICS-22 Cogen")),FALSE,IF(AND($P$7=FALSE,OR(C12746="Commercial NAICS Cogen",C12746="Commercial NAICS Non-Cogen",C12746="industrial NAICS Cogen", C12746="industrial NAICS non-cogen")),FALSE,TRUE))</f>
        <v>0</v>
      </c>
      <c r="M12746">
        <f t="shared" si="598"/>
        <v>0.94512771996215705</v>
      </c>
      <c r="N12746">
        <f t="shared" si="599"/>
        <v>1</v>
      </c>
    </row>
    <row r="12747" spans="1:14" x14ac:dyDescent="0.2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s="32">
        <f t="shared" si="597"/>
        <v>8901958.5253456216</v>
      </c>
      <c r="J12747" t="str">
        <f>IF(K12747="natural gas",VLOOKUP(D12747,'Cross-Page Data'!$I$4:$J$13,2,FALSE),IF(K12747="solar",VLOOKUP('Form 923'!D12747,'Cross-Page Data'!$I$14:$J$117,2,FALSE),K12747))</f>
        <v>solar pv</v>
      </c>
      <c r="K12747" t="str">
        <f>VLOOKUP(E12747,'Cross-Page Data'!$D$4:$F$48,3,FALSE)</f>
        <v>solar</v>
      </c>
      <c r="L12747" t="b">
        <f>IF(AND($P$6=FALSE,OR(C12747="Commercial NAICS Cogen",C12747="Industrial NAICS Cogen",C12747="NAICS-22 Cogen")),FALSE,IF(AND($P$7=FALSE,OR(C12747="Commercial NAICS Cogen",C12747="Commercial NAICS Non-Cogen",C12747="industrial NAICS Cogen", C12747="industrial NAICS non-cogen")),FALSE,TRUE))</f>
        <v>1</v>
      </c>
      <c r="M12747">
        <f t="shared" si="598"/>
        <v>0.63134657836644592</v>
      </c>
      <c r="N12747">
        <f t="shared" si="599"/>
        <v>1</v>
      </c>
    </row>
    <row r="12748" spans="1:14" x14ac:dyDescent="0.2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s="32">
        <f t="shared" si="597"/>
        <v>8901991.4096056223</v>
      </c>
      <c r="J12748" t="str">
        <f>IF(K12748="natural gas",VLOOKUP(D12748,'Cross-Page Data'!$I$4:$J$13,2,FALSE),IF(K12748="solar",VLOOKUP('Form 923'!D12748,'Cross-Page Data'!$I$14:$J$117,2,FALSE),K12748))</f>
        <v>solar pv</v>
      </c>
      <c r="K12748" t="str">
        <f>VLOOKUP(E12748,'Cross-Page Data'!$D$4:$F$48,3,FALSE)</f>
        <v>solar</v>
      </c>
      <c r="L12748" t="b">
        <f>IF(AND($P$6=FALSE,OR(C12748="Commercial NAICS Cogen",C12748="Industrial NAICS Cogen",C12748="NAICS-22 Cogen")),FALSE,IF(AND($P$7=FALSE,OR(C12748="Commercial NAICS Cogen",C12748="Commercial NAICS Non-Cogen",C12748="industrial NAICS Cogen", C12748="industrial NAICS non-cogen")),FALSE,TRUE))</f>
        <v>1</v>
      </c>
      <c r="M12748">
        <f t="shared" si="598"/>
        <v>0.54588457899716181</v>
      </c>
      <c r="N12748">
        <f t="shared" si="599"/>
        <v>1</v>
      </c>
    </row>
    <row r="12749" spans="1:14" ht="26.25" x14ac:dyDescent="0.2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s="32" t="str">
        <f t="shared" si="597"/>
        <v/>
      </c>
      <c r="J12749" t="str">
        <f>IF(K12749="natural gas",VLOOKUP(D12749,'Cross-Page Data'!$I$4:$J$13,2,FALSE),IF(K12749="solar",VLOOKUP('Form 923'!D12749,'Cross-Page Data'!$I$14:$J$117,2,FALSE),K12749))</f>
        <v>solar pv</v>
      </c>
      <c r="K12749" t="str">
        <f>VLOOKUP(E12749,'Cross-Page Data'!$D$4:$F$48,3,FALSE)</f>
        <v>solar</v>
      </c>
      <c r="L12749" t="b">
        <f>IF(AND($P$6=FALSE,OR(C12749="Commercial NAICS Cogen",C12749="Industrial NAICS Cogen",C12749="NAICS-22 Cogen")),FALSE,IF(AND($P$7=FALSE,OR(C12749="Commercial NAICS Cogen",C12749="Commercial NAICS Non-Cogen",C12749="industrial NAICS Cogen", C12749="industrial NAICS non-cogen")),FALSE,TRUE))</f>
        <v>0</v>
      </c>
      <c r="M12749">
        <f t="shared" si="598"/>
        <v>3.1535793125197099E-4</v>
      </c>
      <c r="N12749">
        <f t="shared" si="599"/>
        <v>0</v>
      </c>
    </row>
    <row r="12750" spans="1:14" ht="26.25" x14ac:dyDescent="0.2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s="32">
        <f t="shared" si="597"/>
        <v>9443342.7762039658</v>
      </c>
      <c r="J12750" t="str">
        <f>IF(K12750="natural gas",VLOOKUP(D12750,'Cross-Page Data'!$I$4:$J$13,2,FALSE),IF(K12750="solar",VLOOKUP('Form 923'!D12750,'Cross-Page Data'!$I$14:$J$117,2,FALSE),K12750))</f>
        <v>other</v>
      </c>
      <c r="K12750" t="str">
        <f>VLOOKUP(E12750,'Cross-Page Data'!$D$4:$F$48,3,FALSE)</f>
        <v>natural gas</v>
      </c>
      <c r="L12750" t="b">
        <f>IF(AND($P$6=FALSE,OR(C12750="Commercial NAICS Cogen",C12750="Industrial NAICS Cogen",C12750="NAICS-22 Cogen")),FALSE,IF(AND($P$7=FALSE,OR(C12750="Commercial NAICS Cogen",C12750="Commercial NAICS Non-Cogen",C12750="industrial NAICS Cogen", C12750="industrial NAICS non-cogen")),FALSE,TRUE))</f>
        <v>0</v>
      </c>
      <c r="M12750">
        <f t="shared" si="598"/>
        <v>0.13474025974025974</v>
      </c>
      <c r="N12750">
        <f t="shared" si="599"/>
        <v>1</v>
      </c>
    </row>
    <row r="12751" spans="1:14" ht="26.25" x14ac:dyDescent="0.2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s="32">
        <f t="shared" si="597"/>
        <v>8903682.7195467427</v>
      </c>
      <c r="J12751" t="str">
        <f>IF(K12751="natural gas",VLOOKUP(D12751,'Cross-Page Data'!$I$4:$J$13,2,FALSE),IF(K12751="solar",VLOOKUP('Form 923'!D12751,'Cross-Page Data'!$I$14:$J$117,2,FALSE),K12751))</f>
        <v>solar pv</v>
      </c>
      <c r="K12751" t="str">
        <f>VLOOKUP(E12751,'Cross-Page Data'!$D$4:$F$48,3,FALSE)</f>
        <v>solar</v>
      </c>
      <c r="L12751" t="b">
        <f>IF(AND($P$6=FALSE,OR(C12751="Commercial NAICS Cogen",C12751="Industrial NAICS Cogen",C12751="NAICS-22 Cogen")),FALSE,IF(AND($P$7=FALSE,OR(C12751="Commercial NAICS Cogen",C12751="Commercial NAICS Non-Cogen",C12751="industrial NAICS Cogen", C12751="industrial NAICS non-cogen")),FALSE,TRUE))</f>
        <v>0</v>
      </c>
      <c r="M12751">
        <f t="shared" si="598"/>
        <v>1.1983601387574897E-2</v>
      </c>
      <c r="N12751">
        <f t="shared" si="599"/>
        <v>0</v>
      </c>
    </row>
    <row r="12752" spans="1:14" ht="26.25" x14ac:dyDescent="0.2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s="32">
        <f t="shared" si="597"/>
        <v>8901968.6621132977</v>
      </c>
      <c r="J12752" t="str">
        <f>IF(K12752="natural gas",VLOOKUP(D12752,'Cross-Page Data'!$I$4:$J$13,2,FALSE),IF(K12752="solar",VLOOKUP('Form 923'!D12752,'Cross-Page Data'!$I$14:$J$117,2,FALSE),K12752))</f>
        <v>solar pv</v>
      </c>
      <c r="K12752" t="str">
        <f>VLOOKUP(E12752,'Cross-Page Data'!$D$4:$F$48,3,FALSE)</f>
        <v>solar</v>
      </c>
      <c r="L12752" t="b">
        <f>IF(AND($P$6=FALSE,OR(C12752="Commercial NAICS Cogen",C12752="Industrial NAICS Cogen",C12752="NAICS-22 Cogen")),FALSE,IF(AND($P$7=FALSE,OR(C12752="Commercial NAICS Cogen",C12752="Commercial NAICS Non-Cogen",C12752="industrial NAICS Cogen", C12752="industrial NAICS non-cogen")),FALSE,TRUE))</f>
        <v>0</v>
      </c>
      <c r="M12752">
        <f t="shared" si="598"/>
        <v>0.61274046042257968</v>
      </c>
      <c r="N12752">
        <f t="shared" si="599"/>
        <v>1</v>
      </c>
    </row>
    <row r="12753" spans="1:14" x14ac:dyDescent="0.2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s="32">
        <f t="shared" si="597"/>
        <v>8901771.837115325</v>
      </c>
      <c r="J12753" t="str">
        <f>IF(K12753="natural gas",VLOOKUP(D12753,'Cross-Page Data'!$I$4:$J$13,2,FALSE),IF(K12753="solar",VLOOKUP('Form 923'!D12753,'Cross-Page Data'!$I$14:$J$117,2,FALSE),K12753))</f>
        <v>solar pv</v>
      </c>
      <c r="K12753" t="str">
        <f>VLOOKUP(E12753,'Cross-Page Data'!$D$4:$F$48,3,FALSE)</f>
        <v>solar</v>
      </c>
      <c r="L12753" t="b">
        <f>IF(AND($P$6=FALSE,OR(C12753="Commercial NAICS Cogen",C12753="Industrial NAICS Cogen",C12753="NAICS-22 Cogen")),FALSE,IF(AND($P$7=FALSE,OR(C12753="Commercial NAICS Cogen",C12753="Commercial NAICS Non-Cogen",C12753="industrial NAICS Cogen", C12753="industrial NAICS non-cogen")),FALSE,TRUE))</f>
        <v>1</v>
      </c>
      <c r="M12753">
        <f t="shared" si="598"/>
        <v>0.81740775780510877</v>
      </c>
      <c r="N12753">
        <f t="shared" si="599"/>
        <v>1</v>
      </c>
    </row>
    <row r="12754" spans="1:14" x14ac:dyDescent="0.2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s="32">
        <f t="shared" si="597"/>
        <v>8900892.8571428563</v>
      </c>
      <c r="J12754" t="str">
        <f>IF(K12754="natural gas",VLOOKUP(D12754,'Cross-Page Data'!$I$4:$J$13,2,FALSE),IF(K12754="solar",VLOOKUP('Form 923'!D12754,'Cross-Page Data'!$I$14:$J$117,2,FALSE),K12754))</f>
        <v>solar pv</v>
      </c>
      <c r="K12754" t="str">
        <f>VLOOKUP(E12754,'Cross-Page Data'!$D$4:$F$48,3,FALSE)</f>
        <v>solar</v>
      </c>
      <c r="L12754" t="b">
        <f>IF(AND($P$6=FALSE,OR(C12754="Commercial NAICS Cogen",C12754="Industrial NAICS Cogen",C12754="NAICS-22 Cogen")),FALSE,IF(AND($P$7=FALSE,OR(C12754="Commercial NAICS Cogen",C12754="Commercial NAICS Non-Cogen",C12754="industrial NAICS Cogen", C12754="industrial NAICS non-cogen")),FALSE,TRUE))</f>
        <v>1</v>
      </c>
      <c r="M12754">
        <f t="shared" si="598"/>
        <v>0.94828129927467675</v>
      </c>
      <c r="N12754">
        <f t="shared" si="599"/>
        <v>1</v>
      </c>
    </row>
    <row r="12755" spans="1:14" x14ac:dyDescent="0.2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s="32">
        <f t="shared" si="597"/>
        <v>8901804.5846203864</v>
      </c>
      <c r="J12755" t="str">
        <f>IF(K12755="natural gas",VLOOKUP(D12755,'Cross-Page Data'!$I$4:$J$13,2,FALSE),IF(K12755="solar",VLOOKUP('Form 923'!D12755,'Cross-Page Data'!$I$14:$J$117,2,FALSE),K12755))</f>
        <v>solar pv</v>
      </c>
      <c r="K12755" t="str">
        <f>VLOOKUP(E12755,'Cross-Page Data'!$D$4:$F$48,3,FALSE)</f>
        <v>solar</v>
      </c>
      <c r="L12755" t="b">
        <f>IF(AND($P$6=FALSE,OR(C12755="Commercial NAICS Cogen",C12755="Industrial NAICS Cogen",C12755="NAICS-22 Cogen")),FALSE,IF(AND($P$7=FALSE,OR(C12755="Commercial NAICS Cogen",C12755="Commercial NAICS Non-Cogen",C12755="industrial NAICS Cogen", C12755="industrial NAICS non-cogen")),FALSE,TRUE))</f>
        <v>1</v>
      </c>
      <c r="M12755">
        <f t="shared" si="598"/>
        <v>0.79785556606748664</v>
      </c>
      <c r="N12755">
        <f t="shared" si="599"/>
        <v>1</v>
      </c>
    </row>
    <row r="12756" spans="1:14" x14ac:dyDescent="0.2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s="32">
        <f t="shared" si="597"/>
        <v>8902279.2022792008</v>
      </c>
      <c r="J12756" t="str">
        <f>IF(K12756="natural gas",VLOOKUP(D12756,'Cross-Page Data'!$I$4:$J$13,2,FALSE),IF(K12756="solar",VLOOKUP('Form 923'!D12756,'Cross-Page Data'!$I$14:$J$117,2,FALSE),K12756))</f>
        <v>solar pv</v>
      </c>
      <c r="K12756" t="str">
        <f>VLOOKUP(E12756,'Cross-Page Data'!$D$4:$F$48,3,FALSE)</f>
        <v>solar</v>
      </c>
      <c r="L12756" t="b">
        <f>IF(AND($P$6=FALSE,OR(C12756="Commercial NAICS Cogen",C12756="Industrial NAICS Cogen",C12756="NAICS-22 Cogen")),FALSE,IF(AND($P$7=FALSE,OR(C12756="Commercial NAICS Cogen",C12756="Commercial NAICS Non-Cogen",C12756="industrial NAICS Cogen", C12756="industrial NAICS non-cogen")),FALSE,TRUE))</f>
        <v>1</v>
      </c>
      <c r="M12756">
        <f t="shared" si="598"/>
        <v>0.13528855250709557</v>
      </c>
      <c r="N12756">
        <f t="shared" si="599"/>
        <v>1</v>
      </c>
    </row>
    <row r="12757" spans="1:14" x14ac:dyDescent="0.2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s="32">
        <f t="shared" si="597"/>
        <v>8902132.3127392009</v>
      </c>
      <c r="J12757" t="str">
        <f>IF(K12757="natural gas",VLOOKUP(D12757,'Cross-Page Data'!$I$4:$J$13,2,FALSE),IF(K12757="solar",VLOOKUP('Form 923'!D12757,'Cross-Page Data'!$I$14:$J$117,2,FALSE),K12757))</f>
        <v>solar pv</v>
      </c>
      <c r="K12757" t="str">
        <f>VLOOKUP(E12757,'Cross-Page Data'!$D$4:$F$48,3,FALSE)</f>
        <v>solar</v>
      </c>
      <c r="L12757" t="b">
        <f>IF(AND($P$6=FALSE,OR(C12757="Commercial NAICS Cogen",C12757="Industrial NAICS Cogen",C12757="NAICS-22 Cogen")),FALSE,IF(AND($P$7=FALSE,OR(C12757="Commercial NAICS Cogen",C12757="Commercial NAICS Non-Cogen",C12757="industrial NAICS Cogen", C12757="industrial NAICS non-cogen")),FALSE,TRUE))</f>
        <v>1</v>
      </c>
      <c r="M12757">
        <f t="shared" si="598"/>
        <v>0.23115736360769473</v>
      </c>
      <c r="N12757">
        <f t="shared" si="599"/>
        <v>1</v>
      </c>
    </row>
    <row r="12758" spans="1:14" x14ac:dyDescent="0.2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s="32">
        <f t="shared" si="597"/>
        <v>8902602.8547439128</v>
      </c>
      <c r="J12758" t="str">
        <f>IF(K12758="natural gas",VLOOKUP(D12758,'Cross-Page Data'!$I$4:$J$13,2,FALSE),IF(K12758="solar",VLOOKUP('Form 923'!D12758,'Cross-Page Data'!$I$14:$J$117,2,FALSE),K12758))</f>
        <v>solar pv</v>
      </c>
      <c r="K12758" t="str">
        <f>VLOOKUP(E12758,'Cross-Page Data'!$D$4:$F$48,3,FALSE)</f>
        <v>solar</v>
      </c>
      <c r="L12758" t="b">
        <f>IF(AND($P$6=FALSE,OR(C12758="Commercial NAICS Cogen",C12758="Industrial NAICS Cogen",C12758="NAICS-22 Cogen")),FALSE,IF(AND($P$7=FALSE,OR(C12758="Commercial NAICS Cogen",C12758="Commercial NAICS Non-Cogen",C12758="industrial NAICS Cogen", C12758="industrial NAICS non-cogen")),FALSE,TRUE))</f>
        <v>1</v>
      </c>
      <c r="M12758">
        <f t="shared" si="598"/>
        <v>5.6764427625354781E-2</v>
      </c>
      <c r="N12758">
        <f t="shared" si="599"/>
        <v>1</v>
      </c>
    </row>
    <row r="12759" spans="1:14" x14ac:dyDescent="0.2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s="32">
        <f t="shared" si="597"/>
        <v>8902151.10178384</v>
      </c>
      <c r="J12759" t="str">
        <f>IF(K12759="natural gas",VLOOKUP(D12759,'Cross-Page Data'!$I$4:$J$13,2,FALSE),IF(K12759="solar",VLOOKUP('Form 923'!D12759,'Cross-Page Data'!$I$14:$J$117,2,FALSE),K12759))</f>
        <v>solar pv</v>
      </c>
      <c r="K12759" t="str">
        <f>VLOOKUP(E12759,'Cross-Page Data'!$D$4:$F$48,3,FALSE)</f>
        <v>solar</v>
      </c>
      <c r="L12759" t="b">
        <f>IF(AND($P$6=FALSE,OR(C12759="Commercial NAICS Cogen",C12759="Industrial NAICS Cogen",C12759="NAICS-22 Cogen")),FALSE,IF(AND($P$7=FALSE,OR(C12759="Commercial NAICS Cogen",C12759="Commercial NAICS Non-Cogen",C12759="industrial NAICS Cogen", C12759="industrial NAICS non-cogen")),FALSE,TRUE))</f>
        <v>1</v>
      </c>
      <c r="M12759">
        <f t="shared" si="598"/>
        <v>0.21412803532008831</v>
      </c>
      <c r="N12759">
        <f t="shared" si="599"/>
        <v>1</v>
      </c>
    </row>
    <row r="12760" spans="1:14" x14ac:dyDescent="0.2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s="32">
        <f t="shared" si="597"/>
        <v>8901949.0254872572</v>
      </c>
      <c r="J12760" t="str">
        <f>IF(K12760="natural gas",VLOOKUP(D12760,'Cross-Page Data'!$I$4:$J$13,2,FALSE),IF(K12760="solar",VLOOKUP('Form 923'!D12760,'Cross-Page Data'!$I$14:$J$117,2,FALSE),K12760))</f>
        <v>solar pv</v>
      </c>
      <c r="K12760" t="str">
        <f>VLOOKUP(E12760,'Cross-Page Data'!$D$4:$F$48,3,FALSE)</f>
        <v>solar</v>
      </c>
      <c r="L12760" t="b">
        <f>IF(AND($P$6=FALSE,OR(C12760="Commercial NAICS Cogen",C12760="Industrial NAICS Cogen",C12760="NAICS-22 Cogen")),FALSE,IF(AND($P$7=FALSE,OR(C12760="Commercial NAICS Cogen",C12760="Commercial NAICS Non-Cogen",C12760="industrial NAICS Cogen", C12760="industrial NAICS non-cogen")),FALSE,TRUE))</f>
        <v>1</v>
      </c>
      <c r="M12760">
        <f t="shared" si="598"/>
        <v>0.64742983286029643</v>
      </c>
      <c r="N12760">
        <f t="shared" si="599"/>
        <v>1</v>
      </c>
    </row>
    <row r="12761" spans="1:14" x14ac:dyDescent="0.2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s="32">
        <f t="shared" si="597"/>
        <v>8902008.6862106398</v>
      </c>
      <c r="J12761" t="str">
        <f>IF(K12761="natural gas",VLOOKUP(D12761,'Cross-Page Data'!$I$4:$J$13,2,FALSE),IF(K12761="solar",VLOOKUP('Form 923'!D12761,'Cross-Page Data'!$I$14:$J$117,2,FALSE),K12761))</f>
        <v>solar pv</v>
      </c>
      <c r="K12761" t="str">
        <f>VLOOKUP(E12761,'Cross-Page Data'!$D$4:$F$48,3,FALSE)</f>
        <v>solar</v>
      </c>
      <c r="L12761" t="b">
        <f>IF(AND($P$6=FALSE,OR(C12761="Commercial NAICS Cogen",C12761="Industrial NAICS Cogen",C12761="NAICS-22 Cogen")),FALSE,IF(AND($P$7=FALSE,OR(C12761="Commercial NAICS Cogen",C12761="Commercial NAICS Non-Cogen",C12761="industrial NAICS Cogen", C12761="industrial NAICS non-cogen")),FALSE,TRUE))</f>
        <v>1</v>
      </c>
      <c r="M12761">
        <f t="shared" si="598"/>
        <v>0.44213181961526332</v>
      </c>
      <c r="N12761">
        <f t="shared" si="599"/>
        <v>1</v>
      </c>
    </row>
    <row r="12762" spans="1:14" x14ac:dyDescent="0.2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s="32">
        <f t="shared" si="597"/>
        <v>8901944.5593711212</v>
      </c>
      <c r="J12762" t="str">
        <f>IF(K12762="natural gas",VLOOKUP(D12762,'Cross-Page Data'!$I$4:$J$13,2,FALSE),IF(K12762="solar",VLOOKUP('Form 923'!D12762,'Cross-Page Data'!$I$14:$J$117,2,FALSE),K12762))</f>
        <v>solar pv</v>
      </c>
      <c r="K12762" t="str">
        <f>VLOOKUP(E12762,'Cross-Page Data'!$D$4:$F$48,3,FALSE)</f>
        <v>solar</v>
      </c>
      <c r="L12762" t="b">
        <f>IF(AND($P$6=FALSE,OR(C12762="Commercial NAICS Cogen",C12762="Industrial NAICS Cogen",C12762="NAICS-22 Cogen")),FALSE,IF(AND($P$7=FALSE,OR(C12762="Commercial NAICS Cogen",C12762="Commercial NAICS Non-Cogen",C12762="industrial NAICS Cogen", C12762="industrial NAICS non-cogen")),FALSE,TRUE))</f>
        <v>1</v>
      </c>
      <c r="M12762">
        <f t="shared" si="598"/>
        <v>0.65279091769157993</v>
      </c>
      <c r="N12762">
        <f t="shared" si="599"/>
        <v>1</v>
      </c>
    </row>
    <row r="12763" spans="1:14" x14ac:dyDescent="0.2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s="32">
        <f t="shared" si="597"/>
        <v>8902056.2770562768</v>
      </c>
      <c r="J12763" t="str">
        <f>IF(K12763="natural gas",VLOOKUP(D12763,'Cross-Page Data'!$I$4:$J$13,2,FALSE),IF(K12763="solar",VLOOKUP('Form 923'!D12763,'Cross-Page Data'!$I$14:$J$117,2,FALSE),K12763))</f>
        <v>solar pv</v>
      </c>
      <c r="K12763" t="str">
        <f>VLOOKUP(E12763,'Cross-Page Data'!$D$4:$F$48,3,FALSE)</f>
        <v>solar</v>
      </c>
      <c r="L12763" t="b">
        <f>IF(AND($P$6=FALSE,OR(C12763="Commercial NAICS Cogen",C12763="Industrial NAICS Cogen",C12763="NAICS-22 Cogen")),FALSE,IF(AND($P$7=FALSE,OR(C12763="Commercial NAICS Cogen",C12763="Commercial NAICS Non-Cogen",C12763="industrial NAICS Cogen", C12763="industrial NAICS non-cogen")),FALSE,TRUE))</f>
        <v>1</v>
      </c>
      <c r="M12763">
        <f t="shared" si="598"/>
        <v>0.32986439608956164</v>
      </c>
      <c r="N12763">
        <f t="shared" si="599"/>
        <v>1</v>
      </c>
    </row>
    <row r="12764" spans="1:14" x14ac:dyDescent="0.2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s="32">
        <f t="shared" si="597"/>
        <v>8902306.2969681267</v>
      </c>
      <c r="J12764" t="str">
        <f>IF(K12764="natural gas",VLOOKUP(D12764,'Cross-Page Data'!$I$4:$J$13,2,FALSE),IF(K12764="solar",VLOOKUP('Form 923'!D12764,'Cross-Page Data'!$I$14:$J$117,2,FALSE),K12764))</f>
        <v>solar pv</v>
      </c>
      <c r="K12764" t="str">
        <f>VLOOKUP(E12764,'Cross-Page Data'!$D$4:$F$48,3,FALSE)</f>
        <v>solar</v>
      </c>
      <c r="L12764" t="b">
        <f>IF(AND($P$6=FALSE,OR(C12764="Commercial NAICS Cogen",C12764="Industrial NAICS Cogen",C12764="NAICS-22 Cogen")),FALSE,IF(AND($P$7=FALSE,OR(C12764="Commercial NAICS Cogen",C12764="Commercial NAICS Non-Cogen",C12764="industrial NAICS Cogen", C12764="industrial NAICS non-cogen")),FALSE,TRUE))</f>
        <v>1</v>
      </c>
      <c r="M12764">
        <f t="shared" si="598"/>
        <v>0.12362030905077263</v>
      </c>
      <c r="N12764">
        <f t="shared" si="599"/>
        <v>1</v>
      </c>
    </row>
    <row r="12765" spans="1:14" x14ac:dyDescent="0.2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s="32">
        <f t="shared" si="597"/>
        <v>8902000.5814107135</v>
      </c>
      <c r="J12765" t="str">
        <f>IF(K12765="natural gas",VLOOKUP(D12765,'Cross-Page Data'!$I$4:$J$13,2,FALSE),IF(K12765="solar",VLOOKUP('Form 923'!D12765,'Cross-Page Data'!$I$14:$J$117,2,FALSE),K12765))</f>
        <v>wind</v>
      </c>
      <c r="K12765" t="str">
        <f>VLOOKUP(E12765,'Cross-Page Data'!$D$4:$F$48,3,FALSE)</f>
        <v>wind</v>
      </c>
      <c r="L12765" t="b">
        <f>IF(AND($P$6=FALSE,OR(C12765="Commercial NAICS Cogen",C12765="Industrial NAICS Cogen",C12765="NAICS-22 Cogen")),FALSE,IF(AND($P$7=FALSE,OR(C12765="Commercial NAICS Cogen",C12765="Commercial NAICS Non-Cogen",C12765="industrial NAICS Cogen", C12765="industrial NAICS non-cogen")),FALSE,TRUE))</f>
        <v>1</v>
      </c>
      <c r="M12765">
        <f t="shared" si="598"/>
        <v>0.43132108486439197</v>
      </c>
      <c r="N12765">
        <f t="shared" si="599"/>
        <v>1</v>
      </c>
    </row>
    <row r="12766" spans="1:14" ht="26.25" x14ac:dyDescent="0.2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s="32">
        <f t="shared" si="597"/>
        <v>11373739.688359303</v>
      </c>
      <c r="J12766" t="str">
        <f>IF(K12766="natural gas",VLOOKUP(D12766,'Cross-Page Data'!$I$4:$J$13,2,FALSE),IF(K12766="solar",VLOOKUP('Form 923'!D12766,'Cross-Page Data'!$I$14:$J$117,2,FALSE),K12766))</f>
        <v>natural gas peaker</v>
      </c>
      <c r="K12766" t="str">
        <f>VLOOKUP(E12766,'Cross-Page Data'!$D$4:$F$48,3,FALSE)</f>
        <v>natural gas</v>
      </c>
      <c r="L12766" t="b">
        <f>IF(AND($P$6=FALSE,OR(C12766="Commercial NAICS Cogen",C12766="Industrial NAICS Cogen",C12766="NAICS-22 Cogen")),FALSE,IF(AND($P$7=FALSE,OR(C12766="Commercial NAICS Cogen",C12766="Commercial NAICS Non-Cogen",C12766="industrial NAICS Cogen", C12766="industrial NAICS non-cogen")),FALSE,TRUE))</f>
        <v>0</v>
      </c>
      <c r="M12766">
        <f t="shared" si="598"/>
        <v>0.3540740740740741</v>
      </c>
      <c r="N12766">
        <f t="shared" si="599"/>
        <v>1</v>
      </c>
    </row>
    <row r="12767" spans="1:14" x14ac:dyDescent="0.2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s="32">
        <f t="shared" si="597"/>
        <v>8901853.1228551809</v>
      </c>
      <c r="J12767" t="str">
        <f>IF(K12767="natural gas",VLOOKUP(D12767,'Cross-Page Data'!$I$4:$J$13,2,FALSE),IF(K12767="solar",VLOOKUP('Form 923'!D12767,'Cross-Page Data'!$I$14:$J$117,2,FALSE),K12767))</f>
        <v>solar pv</v>
      </c>
      <c r="K12767" t="str">
        <f>VLOOKUP(E12767,'Cross-Page Data'!$D$4:$F$48,3,FALSE)</f>
        <v>solar</v>
      </c>
      <c r="L12767" t="b">
        <f>IF(AND($P$6=FALSE,OR(C12767="Commercial NAICS Cogen",C12767="Industrial NAICS Cogen",C12767="NAICS-22 Cogen")),FALSE,IF(AND($P$7=FALSE,OR(C12767="Commercial NAICS Cogen",C12767="Commercial NAICS Non-Cogen",C12767="industrial NAICS Cogen", C12767="industrial NAICS non-cogen")),FALSE,TRUE))</f>
        <v>1</v>
      </c>
      <c r="M12767">
        <f t="shared" si="598"/>
        <v>0.76190476190476186</v>
      </c>
      <c r="N12767">
        <f t="shared" si="599"/>
        <v>1</v>
      </c>
    </row>
    <row r="12768" spans="1:14" x14ac:dyDescent="0.2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s="32">
        <f t="shared" si="597"/>
        <v>8902039.1843262706</v>
      </c>
      <c r="J12768" t="str">
        <f>IF(K12768="natural gas",VLOOKUP(D12768,'Cross-Page Data'!$I$4:$J$13,2,FALSE),IF(K12768="solar",VLOOKUP('Form 923'!D12768,'Cross-Page Data'!$I$14:$J$117,2,FALSE),K12768))</f>
        <v>solar pv</v>
      </c>
      <c r="K12768" t="str">
        <f>VLOOKUP(E12768,'Cross-Page Data'!$D$4:$F$48,3,FALSE)</f>
        <v>solar</v>
      </c>
      <c r="L12768" t="b">
        <f>IF(AND($P$6=FALSE,OR(C12768="Commercial NAICS Cogen",C12768="Industrial NAICS Cogen",C12768="NAICS-22 Cogen")),FALSE,IF(AND($P$7=FALSE,OR(C12768="Commercial NAICS Cogen",C12768="Commercial NAICS Non-Cogen",C12768="industrial NAICS Cogen", C12768="industrial NAICS non-cogen")),FALSE,TRUE))</f>
        <v>1</v>
      </c>
      <c r="M12768">
        <f t="shared" si="598"/>
        <v>0.36013875748975088</v>
      </c>
      <c r="N12768">
        <f t="shared" si="599"/>
        <v>1</v>
      </c>
    </row>
    <row r="12769" spans="1:14" x14ac:dyDescent="0.2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s="32">
        <f t="shared" si="597"/>
        <v>8902022.9327864256</v>
      </c>
      <c r="J12769" t="str">
        <f>IF(K12769="natural gas",VLOOKUP(D12769,'Cross-Page Data'!$I$4:$J$13,2,FALSE),IF(K12769="solar",VLOOKUP('Form 923'!D12769,'Cross-Page Data'!$I$14:$J$117,2,FALSE),K12769))</f>
        <v>solar pv</v>
      </c>
      <c r="K12769" t="str">
        <f>VLOOKUP(E12769,'Cross-Page Data'!$D$4:$F$48,3,FALSE)</f>
        <v>solar</v>
      </c>
      <c r="L12769" t="b">
        <f>IF(AND($P$6=FALSE,OR(C12769="Commercial NAICS Cogen",C12769="Industrial NAICS Cogen",C12769="NAICS-22 Cogen")),FALSE,IF(AND($P$7=FALSE,OR(C12769="Commercial NAICS Cogen",C12769="Commercial NAICS Non-Cogen",C12769="industrial NAICS Cogen", C12769="industrial NAICS non-cogen")),FALSE,TRUE))</f>
        <v>1</v>
      </c>
      <c r="M12769">
        <f t="shared" si="598"/>
        <v>0.39356669820245982</v>
      </c>
      <c r="N12769">
        <f t="shared" si="599"/>
        <v>1</v>
      </c>
    </row>
    <row r="12770" spans="1:14" x14ac:dyDescent="0.2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s="32">
        <f t="shared" si="597"/>
        <v>8901812.6888217535</v>
      </c>
      <c r="J12770" t="str">
        <f>IF(K12770="natural gas",VLOOKUP(D12770,'Cross-Page Data'!$I$4:$J$13,2,FALSE),IF(K12770="solar",VLOOKUP('Form 923'!D12770,'Cross-Page Data'!$I$14:$J$117,2,FALSE),K12770))</f>
        <v>solar pv</v>
      </c>
      <c r="K12770" t="str">
        <f>VLOOKUP(E12770,'Cross-Page Data'!$D$4:$F$48,3,FALSE)</f>
        <v>solar</v>
      </c>
      <c r="L12770" t="b">
        <f>IF(AND($P$6=FALSE,OR(C12770="Commercial NAICS Cogen",C12770="Industrial NAICS Cogen",C12770="NAICS-22 Cogen")),FALSE,IF(AND($P$7=FALSE,OR(C12770="Commercial NAICS Cogen",C12770="Commercial NAICS Non-Cogen",C12770="industrial NAICS Cogen", C12770="industrial NAICS non-cogen")),FALSE,TRUE))</f>
        <v>1</v>
      </c>
      <c r="M12770">
        <f t="shared" si="598"/>
        <v>0.7921791233049511</v>
      </c>
      <c r="N12770">
        <f t="shared" si="599"/>
        <v>1</v>
      </c>
    </row>
    <row r="12771" spans="1:14" x14ac:dyDescent="0.2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s="32">
        <f t="shared" si="597"/>
        <v>5481424.3234087406</v>
      </c>
      <c r="J12771" t="str">
        <f>IF(K12771="natural gas",VLOOKUP(D12771,'Cross-Page Data'!$I$4:$J$13,2,FALSE),IF(K12771="solar",VLOOKUP('Form 923'!D12771,'Cross-Page Data'!$I$14:$J$117,2,FALSE),K12771))</f>
        <v>other</v>
      </c>
      <c r="K12771" t="str">
        <f>VLOOKUP(E12771,'Cross-Page Data'!$D$4:$F$48,3,FALSE)</f>
        <v>natural gas</v>
      </c>
      <c r="L12771" t="b">
        <f>IF(AND($P$6=FALSE,OR(C12771="Commercial NAICS Cogen",C12771="Industrial NAICS Cogen",C12771="NAICS-22 Cogen")),FALSE,IF(AND($P$7=FALSE,OR(C12771="Commercial NAICS Cogen",C12771="Commercial NAICS Non-Cogen",C12771="industrial NAICS Cogen", C12771="industrial NAICS non-cogen")),FALSE,TRUE))</f>
        <v>0</v>
      </c>
      <c r="M12771">
        <f t="shared" si="598"/>
        <v>0.37987012987012986</v>
      </c>
      <c r="N12771">
        <f t="shared" si="599"/>
        <v>1</v>
      </c>
    </row>
    <row r="12772" spans="1:14" x14ac:dyDescent="0.2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s="32">
        <f t="shared" si="597"/>
        <v>5480554.3510890221</v>
      </c>
      <c r="J12772" t="str">
        <f>IF(K12772="natural gas",VLOOKUP(D12772,'Cross-Page Data'!$I$4:$J$13,2,FALSE),IF(K12772="solar",VLOOKUP('Form 923'!D12772,'Cross-Page Data'!$I$14:$J$117,2,FALSE),K12772))</f>
        <v>biomass</v>
      </c>
      <c r="K12772" t="str">
        <f>VLOOKUP(E12772,'Cross-Page Data'!$D$4:$F$48,3,FALSE)</f>
        <v>biomass</v>
      </c>
      <c r="L12772" t="b">
        <f>IF(AND($P$6=FALSE,OR(C12772="Commercial NAICS Cogen",C12772="Industrial NAICS Cogen",C12772="NAICS-22 Cogen")),FALSE,IF(AND($P$7=FALSE,OR(C12772="Commercial NAICS Cogen",C12772="Commercial NAICS Non-Cogen",C12772="industrial NAICS Cogen", C12772="industrial NAICS non-cogen")),FALSE,TRUE))</f>
        <v>0</v>
      </c>
      <c r="M12772">
        <f t="shared" si="598"/>
        <v>0.64583333333333337</v>
      </c>
      <c r="N12772">
        <f t="shared" si="599"/>
        <v>1</v>
      </c>
    </row>
    <row r="12773" spans="1:14" x14ac:dyDescent="0.2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s="32">
        <f t="shared" si="597"/>
        <v>8901496.2593516205</v>
      </c>
      <c r="J12773" t="str">
        <f>IF(K12773="natural gas",VLOOKUP(D12773,'Cross-Page Data'!$I$4:$J$13,2,FALSE),IF(K12773="solar",VLOOKUP('Form 923'!D12773,'Cross-Page Data'!$I$14:$J$117,2,FALSE),K12773))</f>
        <v>solar pv</v>
      </c>
      <c r="K12773" t="str">
        <f>VLOOKUP(E12773,'Cross-Page Data'!$D$4:$F$48,3,FALSE)</f>
        <v>solar</v>
      </c>
      <c r="L12773" t="b">
        <f>IF(AND($P$6=FALSE,OR(C12773="Commercial NAICS Cogen",C12773="Industrial NAICS Cogen",C12773="NAICS-22 Cogen")),FALSE,IF(AND($P$7=FALSE,OR(C12773="Commercial NAICS Cogen",C12773="Commercial NAICS Non-Cogen",C12773="industrial NAICS Cogen", C12773="industrial NAICS non-cogen")),FALSE,TRUE))</f>
        <v>1</v>
      </c>
      <c r="M12773">
        <f t="shared" si="598"/>
        <v>0.8934090192368338</v>
      </c>
      <c r="N12773">
        <f t="shared" si="599"/>
        <v>1</v>
      </c>
    </row>
    <row r="12774" spans="1:14" ht="26.25" x14ac:dyDescent="0.2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s="32">
        <f t="shared" si="597"/>
        <v>8901744.314418193</v>
      </c>
      <c r="J12774" t="str">
        <f>IF(K12774="natural gas",VLOOKUP(D12774,'Cross-Page Data'!$I$4:$J$13,2,FALSE),IF(K12774="solar",VLOOKUP('Form 923'!D12774,'Cross-Page Data'!$I$14:$J$117,2,FALSE),K12774))</f>
        <v>wind</v>
      </c>
      <c r="K12774" t="str">
        <f>VLOOKUP(E12774,'Cross-Page Data'!$D$4:$F$48,3,FALSE)</f>
        <v>wind</v>
      </c>
      <c r="L12774" t="b">
        <f>IF(AND($P$6=FALSE,OR(C12774="Commercial NAICS Cogen",C12774="Industrial NAICS Cogen",C12774="NAICS-22 Cogen")),FALSE,IF(AND($P$7=FALSE,OR(C12774="Commercial NAICS Cogen",C12774="Commercial NAICS Non-Cogen",C12774="industrial NAICS Cogen", C12774="industrial NAICS non-cogen")),FALSE,TRUE))</f>
        <v>0</v>
      </c>
      <c r="M12774">
        <f t="shared" si="598"/>
        <v>0.95713035870516183</v>
      </c>
      <c r="N12774">
        <f t="shared" si="599"/>
        <v>0</v>
      </c>
    </row>
    <row r="12775" spans="1:14" x14ac:dyDescent="0.2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s="32">
        <f t="shared" si="597"/>
        <v>8901954.771943273</v>
      </c>
      <c r="J12775" t="str">
        <f>IF(K12775="natural gas",VLOOKUP(D12775,'Cross-Page Data'!$I$4:$J$13,2,FALSE),IF(K12775="solar",VLOOKUP('Form 923'!D12775,'Cross-Page Data'!$I$14:$J$117,2,FALSE),K12775))</f>
        <v>solar pv</v>
      </c>
      <c r="K12775" t="str">
        <f>VLOOKUP(E12775,'Cross-Page Data'!$D$4:$F$48,3,FALSE)</f>
        <v>solar</v>
      </c>
      <c r="L12775" t="b">
        <f>IF(AND($P$6=FALSE,OR(C12775="Commercial NAICS Cogen",C12775="Industrial NAICS Cogen",C12775="NAICS-22 Cogen")),FALSE,IF(AND($P$7=FALSE,OR(C12775="Commercial NAICS Cogen",C12775="Commercial NAICS Non-Cogen",C12775="industrial NAICS Cogen", C12775="industrial NAICS non-cogen")),FALSE,TRUE))</f>
        <v>1</v>
      </c>
      <c r="M12775">
        <f t="shared" si="598"/>
        <v>0.63607694733522546</v>
      </c>
      <c r="N12775">
        <f t="shared" si="599"/>
        <v>1</v>
      </c>
    </row>
    <row r="12776" spans="1:14" x14ac:dyDescent="0.2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s="32">
        <f t="shared" si="597"/>
        <v>9805097.4512743633</v>
      </c>
      <c r="J12776" t="str">
        <f>IF(K12776="natural gas",VLOOKUP(D12776,'Cross-Page Data'!$I$4:$J$13,2,FALSE),IF(K12776="solar",VLOOKUP('Form 923'!D12776,'Cross-Page Data'!$I$14:$J$117,2,FALSE),K12776))</f>
        <v>heavy or residual fuel oil</v>
      </c>
      <c r="K12776" t="str">
        <f>VLOOKUP(E12776,'Cross-Page Data'!$D$4:$F$48,3,FALSE)</f>
        <v>heavy or residual fuel oil</v>
      </c>
      <c r="L12776" t="b">
        <f>IF(AND($P$6=FALSE,OR(C12776="Commercial NAICS Cogen",C12776="Industrial NAICS Cogen",C12776="NAICS-22 Cogen")),FALSE,IF(AND($P$7=FALSE,OR(C12776="Commercial NAICS Cogen",C12776="Commercial NAICS Non-Cogen",C12776="industrial NAICS Cogen", C12776="industrial NAICS non-cogen")),FALSE,TRUE))</f>
        <v>1</v>
      </c>
      <c r="M12776">
        <f t="shared" si="598"/>
        <v>0.42650602409638555</v>
      </c>
      <c r="N12776">
        <f t="shared" si="599"/>
        <v>1</v>
      </c>
    </row>
    <row r="12777" spans="1:14" x14ac:dyDescent="0.2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s="32">
        <f t="shared" si="597"/>
        <v>0</v>
      </c>
      <c r="J12777" t="str">
        <f>IF(K12777="natural gas",VLOOKUP(D12777,'Cross-Page Data'!$I$4:$J$13,2,FALSE),IF(K12777="solar",VLOOKUP('Form 923'!D12777,'Cross-Page Data'!$I$14:$J$117,2,FALSE),K12777))</f>
        <v>other</v>
      </c>
      <c r="K12777" t="str">
        <f>VLOOKUP(E12777,'Cross-Page Data'!$D$4:$F$48,3,FALSE)</f>
        <v>other</v>
      </c>
      <c r="L12777" t="b">
        <f>IF(AND($P$6=FALSE,OR(C12777="Commercial NAICS Cogen",C12777="Industrial NAICS Cogen",C12777="NAICS-22 Cogen")),FALSE,IF(AND($P$7=FALSE,OR(C12777="Commercial NAICS Cogen",C12777="Commercial NAICS Non-Cogen",C12777="industrial NAICS Cogen", C12777="industrial NAICS non-cogen")),FALSE,TRUE))</f>
        <v>1</v>
      </c>
      <c r="M12777">
        <f t="shared" si="598"/>
        <v>0.47889610389610388</v>
      </c>
      <c r="N12777">
        <f t="shared" si="599"/>
        <v>1</v>
      </c>
    </row>
    <row r="12778" spans="1:14" x14ac:dyDescent="0.2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s="32">
        <f t="shared" si="597"/>
        <v>8902023.7294753045</v>
      </c>
      <c r="J12778" t="str">
        <f>IF(K12778="natural gas",VLOOKUP(D12778,'Cross-Page Data'!$I$4:$J$13,2,FALSE),IF(K12778="solar",VLOOKUP('Form 923'!D12778,'Cross-Page Data'!$I$14:$J$117,2,FALSE),K12778))</f>
        <v>hydro</v>
      </c>
      <c r="K12778" t="str">
        <f>VLOOKUP(E12778,'Cross-Page Data'!$D$4:$F$48,3,FALSE)</f>
        <v>hydro</v>
      </c>
      <c r="L12778" t="b">
        <f>IF(AND($P$6=FALSE,OR(C12778="Commercial NAICS Cogen",C12778="Industrial NAICS Cogen",C12778="NAICS-22 Cogen")),FALSE,IF(AND($P$7=FALSE,OR(C12778="Commercial NAICS Cogen",C12778="Commercial NAICS Non-Cogen",C12778="industrial NAICS Cogen", C12778="industrial NAICS non-cogen")),FALSE,TRUE))</f>
        <v>1</v>
      </c>
      <c r="M12778">
        <f t="shared" si="598"/>
        <v>0.21185286103542234</v>
      </c>
      <c r="N12778">
        <f t="shared" si="599"/>
        <v>1</v>
      </c>
    </row>
    <row r="12779" spans="1:14" x14ac:dyDescent="0.2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s="32">
        <f t="shared" si="597"/>
        <v>11602802.931234423</v>
      </c>
      <c r="J12779" t="str">
        <f>IF(K12779="natural gas",VLOOKUP(D12779,'Cross-Page Data'!$I$4:$J$13,2,FALSE),IF(K12779="solar",VLOOKUP('Form 923'!D12779,'Cross-Page Data'!$I$14:$J$117,2,FALSE),K12779))</f>
        <v>heavy or residual fuel oil</v>
      </c>
      <c r="K12779" t="str">
        <f>VLOOKUP(E12779,'Cross-Page Data'!$D$4:$F$48,3,FALSE)</f>
        <v>heavy or residual fuel oil</v>
      </c>
      <c r="L12779" t="b">
        <f>IF(AND($P$6=FALSE,OR(C12779="Commercial NAICS Cogen",C12779="Industrial NAICS Cogen",C12779="NAICS-22 Cogen")),FALSE,IF(AND($P$7=FALSE,OR(C12779="Commercial NAICS Cogen",C12779="Commercial NAICS Non-Cogen",C12779="industrial NAICS Cogen", C12779="industrial NAICS non-cogen")),FALSE,TRUE))</f>
        <v>0</v>
      </c>
      <c r="M12779">
        <f t="shared" si="598"/>
        <v>0.25542168674698795</v>
      </c>
      <c r="N12779">
        <f t="shared" si="599"/>
        <v>1</v>
      </c>
    </row>
    <row r="12780" spans="1:14" x14ac:dyDescent="0.2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s="32">
        <f t="shared" si="597"/>
        <v>11605447.134409903</v>
      </c>
      <c r="J12780" t="str">
        <f>IF(K12780="natural gas",VLOOKUP(D12780,'Cross-Page Data'!$I$4:$J$13,2,FALSE),IF(K12780="solar",VLOOKUP('Form 923'!D12780,'Cross-Page Data'!$I$14:$J$117,2,FALSE),K12780))</f>
        <v>natural gas peaker</v>
      </c>
      <c r="K12780" t="str">
        <f>VLOOKUP(E12780,'Cross-Page Data'!$D$4:$F$48,3,FALSE)</f>
        <v>natural gas</v>
      </c>
      <c r="L12780" t="b">
        <f>IF(AND($P$6=FALSE,OR(C12780="Commercial NAICS Cogen",C12780="Industrial NAICS Cogen",C12780="NAICS-22 Cogen")),FALSE,IF(AND($P$7=FALSE,OR(C12780="Commercial NAICS Cogen",C12780="Commercial NAICS Non-Cogen",C12780="industrial NAICS Cogen", C12780="industrial NAICS non-cogen")),FALSE,TRUE))</f>
        <v>0</v>
      </c>
      <c r="M12780">
        <f t="shared" si="598"/>
        <v>0.32790123456790121</v>
      </c>
      <c r="N12780">
        <f t="shared" si="599"/>
        <v>1</v>
      </c>
    </row>
    <row r="12781" spans="1:14" x14ac:dyDescent="0.2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s="32">
        <f t="shared" si="597"/>
        <v>8849538.5718409866</v>
      </c>
      <c r="J12781" t="str">
        <f>IF(K12781="natural gas",VLOOKUP(D12781,'Cross-Page Data'!$I$4:$J$13,2,FALSE),IF(K12781="solar",VLOOKUP('Form 923'!D12781,'Cross-Page Data'!$I$14:$J$117,2,FALSE),K12781))</f>
        <v>natural gas peaker</v>
      </c>
      <c r="K12781" t="str">
        <f>VLOOKUP(E12781,'Cross-Page Data'!$D$4:$F$48,3,FALSE)</f>
        <v>natural gas</v>
      </c>
      <c r="L12781" t="b">
        <f>IF(AND($P$6=FALSE,OR(C12781="Commercial NAICS Cogen",C12781="Industrial NAICS Cogen",C12781="NAICS-22 Cogen")),FALSE,IF(AND($P$7=FALSE,OR(C12781="Commercial NAICS Cogen",C12781="Commercial NAICS Non-Cogen",C12781="industrial NAICS Cogen", C12781="industrial NAICS non-cogen")),FALSE,TRUE))</f>
        <v>0</v>
      </c>
      <c r="M12781">
        <f t="shared" si="598"/>
        <v>0.5654320987654321</v>
      </c>
      <c r="N12781">
        <f t="shared" si="599"/>
        <v>1</v>
      </c>
    </row>
    <row r="12782" spans="1:14" x14ac:dyDescent="0.2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s="32">
        <f t="shared" si="597"/>
        <v>8902002.508474838</v>
      </c>
      <c r="J12782" t="str">
        <f>IF(K12782="natural gas",VLOOKUP(D12782,'Cross-Page Data'!$I$4:$J$13,2,FALSE),IF(K12782="solar",VLOOKUP('Form 923'!D12782,'Cross-Page Data'!$I$14:$J$117,2,FALSE),K12782))</f>
        <v>wind</v>
      </c>
      <c r="K12782" t="str">
        <f>VLOOKUP(E12782,'Cross-Page Data'!$D$4:$F$48,3,FALSE)</f>
        <v>wind</v>
      </c>
      <c r="L12782" t="b">
        <f>IF(AND($P$6=FALSE,OR(C12782="Commercial NAICS Cogen",C12782="Industrial NAICS Cogen",C12782="NAICS-22 Cogen")),FALSE,IF(AND($P$7=FALSE,OR(C12782="Commercial NAICS Cogen",C12782="Commercial NAICS Non-Cogen",C12782="industrial NAICS Cogen", C12782="industrial NAICS non-cogen")),FALSE,TRUE))</f>
        <v>1</v>
      </c>
      <c r="M12782">
        <f t="shared" si="598"/>
        <v>0.29221347331583553</v>
      </c>
      <c r="N12782">
        <f t="shared" si="599"/>
        <v>1</v>
      </c>
    </row>
    <row r="12783" spans="1:14" x14ac:dyDescent="0.2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s="32">
        <f t="shared" si="597"/>
        <v>0</v>
      </c>
      <c r="J12783" t="str">
        <f>IF(K12783="natural gas",VLOOKUP(D12783,'Cross-Page Data'!$I$4:$J$13,2,FALSE),IF(K12783="solar",VLOOKUP('Form 923'!D12783,'Cross-Page Data'!$I$14:$J$117,2,FALSE),K12783))</f>
        <v>other</v>
      </c>
      <c r="K12783" t="str">
        <f>VLOOKUP(E12783,'Cross-Page Data'!$D$4:$F$48,3,FALSE)</f>
        <v>other</v>
      </c>
      <c r="L12783" t="b">
        <f>IF(AND($P$6=FALSE,OR(C12783="Commercial NAICS Cogen",C12783="Industrial NAICS Cogen",C12783="NAICS-22 Cogen")),FALSE,IF(AND($P$7=FALSE,OR(C12783="Commercial NAICS Cogen",C12783="Commercial NAICS Non-Cogen",C12783="industrial NAICS Cogen", C12783="industrial NAICS non-cogen")),FALSE,TRUE))</f>
        <v>1</v>
      </c>
      <c r="M12783">
        <f t="shared" si="598"/>
        <v>0.47889610389610388</v>
      </c>
      <c r="N12783">
        <f t="shared" si="599"/>
        <v>1</v>
      </c>
    </row>
    <row r="12784" spans="1:14" x14ac:dyDescent="0.2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s="32">
        <f t="shared" si="597"/>
        <v>8902067.7771395743</v>
      </c>
      <c r="J12784" t="str">
        <f>IF(K12784="natural gas",VLOOKUP(D12784,'Cross-Page Data'!$I$4:$J$13,2,FALSE),IF(K12784="solar",VLOOKUP('Form 923'!D12784,'Cross-Page Data'!$I$14:$J$117,2,FALSE),K12784))</f>
        <v>solar pv</v>
      </c>
      <c r="K12784" t="str">
        <f>VLOOKUP(E12784,'Cross-Page Data'!$D$4:$F$48,3,FALSE)</f>
        <v>solar</v>
      </c>
      <c r="L12784" t="b">
        <f>IF(AND($P$6=FALSE,OR(C12784="Commercial NAICS Cogen",C12784="Industrial NAICS Cogen",C12784="NAICS-22 Cogen")),FALSE,IF(AND($P$7=FALSE,OR(C12784="Commercial NAICS Cogen",C12784="Commercial NAICS Non-Cogen",C12784="industrial NAICS Cogen", C12784="industrial NAICS non-cogen")),FALSE,TRUE))</f>
        <v>1</v>
      </c>
      <c r="M12784">
        <f t="shared" si="598"/>
        <v>0.31157363607694732</v>
      </c>
      <c r="N12784">
        <f t="shared" si="599"/>
        <v>1</v>
      </c>
    </row>
    <row r="12785" spans="1:14" x14ac:dyDescent="0.2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s="32">
        <f t="shared" si="597"/>
        <v>8902184.2355175689</v>
      </c>
      <c r="J12785" t="str">
        <f>IF(K12785="natural gas",VLOOKUP(D12785,'Cross-Page Data'!$I$4:$J$13,2,FALSE),IF(K12785="solar",VLOOKUP('Form 923'!D12785,'Cross-Page Data'!$I$14:$J$117,2,FALSE),K12785))</f>
        <v>solar pv</v>
      </c>
      <c r="K12785" t="str">
        <f>VLOOKUP(E12785,'Cross-Page Data'!$D$4:$F$48,3,FALSE)</f>
        <v>solar</v>
      </c>
      <c r="L12785" t="b">
        <f>IF(AND($P$6=FALSE,OR(C12785="Commercial NAICS Cogen",C12785="Industrial NAICS Cogen",C12785="NAICS-22 Cogen")),FALSE,IF(AND($P$7=FALSE,OR(C12785="Commercial NAICS Cogen",C12785="Commercial NAICS Non-Cogen",C12785="industrial NAICS Cogen", C12785="industrial NAICS non-cogen")),FALSE,TRUE))</f>
        <v>1</v>
      </c>
      <c r="M12785">
        <f t="shared" si="598"/>
        <v>0.18322295805739514</v>
      </c>
      <c r="N12785">
        <f t="shared" si="599"/>
        <v>1</v>
      </c>
    </row>
    <row r="12786" spans="1:14" x14ac:dyDescent="0.2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s="32">
        <f t="shared" si="597"/>
        <v>8902035.6849281956</v>
      </c>
      <c r="J12786" t="str">
        <f>IF(K12786="natural gas",VLOOKUP(D12786,'Cross-Page Data'!$I$4:$J$13,2,FALSE),IF(K12786="solar",VLOOKUP('Form 923'!D12786,'Cross-Page Data'!$I$14:$J$117,2,FALSE),K12786))</f>
        <v>solar pv</v>
      </c>
      <c r="K12786" t="str">
        <f>VLOOKUP(E12786,'Cross-Page Data'!$D$4:$F$48,3,FALSE)</f>
        <v>solar</v>
      </c>
      <c r="L12786" t="b">
        <f>IF(AND($P$6=FALSE,OR(C12786="Commercial NAICS Cogen",C12786="Industrial NAICS Cogen",C12786="NAICS-22 Cogen")),FALSE,IF(AND($P$7=FALSE,OR(C12786="Commercial NAICS Cogen",C12786="Commercial NAICS Non-Cogen",C12786="industrial NAICS Cogen", C12786="industrial NAICS non-cogen")),FALSE,TRUE))</f>
        <v>1</v>
      </c>
      <c r="M12786">
        <f t="shared" si="598"/>
        <v>0.36486912645853042</v>
      </c>
      <c r="N12786">
        <f t="shared" si="599"/>
        <v>1</v>
      </c>
    </row>
    <row r="12787" spans="1:14" x14ac:dyDescent="0.2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s="32">
        <f t="shared" si="597"/>
        <v>8901997.9800641108</v>
      </c>
      <c r="J12787" t="str">
        <f>IF(K12787="natural gas",VLOOKUP(D12787,'Cross-Page Data'!$I$4:$J$13,2,FALSE),IF(K12787="solar",VLOOKUP('Form 923'!D12787,'Cross-Page Data'!$I$14:$J$117,2,FALSE),K12787))</f>
        <v>wind</v>
      </c>
      <c r="K12787" t="str">
        <f>VLOOKUP(E12787,'Cross-Page Data'!$D$4:$F$48,3,FALSE)</f>
        <v>wind</v>
      </c>
      <c r="L12787" t="b">
        <f>IF(AND($P$6=FALSE,OR(C12787="Commercial NAICS Cogen",C12787="Industrial NAICS Cogen",C12787="NAICS-22 Cogen")),FALSE,IF(AND($P$7=FALSE,OR(C12787="Commercial NAICS Cogen",C12787="Commercial NAICS Non-Cogen",C12787="industrial NAICS Cogen", C12787="industrial NAICS non-cogen")),FALSE,TRUE))</f>
        <v>1</v>
      </c>
      <c r="M12787">
        <f t="shared" si="598"/>
        <v>0.64654418197725283</v>
      </c>
      <c r="N12787">
        <f t="shared" si="599"/>
        <v>1</v>
      </c>
    </row>
    <row r="12788" spans="1:14" x14ac:dyDescent="0.2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s="32">
        <f t="shared" si="597"/>
        <v>8902005.5851739012</v>
      </c>
      <c r="J12788" t="str">
        <f>IF(K12788="natural gas",VLOOKUP(D12788,'Cross-Page Data'!$I$4:$J$13,2,FALSE),IF(K12788="solar",VLOOKUP('Form 923'!D12788,'Cross-Page Data'!$I$14:$J$117,2,FALSE),K12788))</f>
        <v>wind</v>
      </c>
      <c r="K12788" t="str">
        <f>VLOOKUP(E12788,'Cross-Page Data'!$D$4:$F$48,3,FALSE)</f>
        <v>wind</v>
      </c>
      <c r="L12788" t="b">
        <f>IF(AND($P$6=FALSE,OR(C12788="Commercial NAICS Cogen",C12788="Industrial NAICS Cogen",C12788="NAICS-22 Cogen")),FALSE,IF(AND($P$7=FALSE,OR(C12788="Commercial NAICS Cogen",C12788="Commercial NAICS Non-Cogen",C12788="industrial NAICS Cogen", C12788="industrial NAICS non-cogen")),FALSE,TRUE))</f>
        <v>1</v>
      </c>
      <c r="M12788">
        <f t="shared" si="598"/>
        <v>0.2230971128608924</v>
      </c>
      <c r="N12788">
        <f t="shared" si="599"/>
        <v>1</v>
      </c>
    </row>
    <row r="12789" spans="1:14" x14ac:dyDescent="0.2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s="32">
        <f t="shared" si="597"/>
        <v>8902000.9095043205</v>
      </c>
      <c r="J12789" t="str">
        <f>IF(K12789="natural gas",VLOOKUP(D12789,'Cross-Page Data'!$I$4:$J$13,2,FALSE),IF(K12789="solar",VLOOKUP('Form 923'!D12789,'Cross-Page Data'!$I$14:$J$117,2,FALSE),K12789))</f>
        <v>solar pv</v>
      </c>
      <c r="K12789" t="str">
        <f>VLOOKUP(E12789,'Cross-Page Data'!$D$4:$F$48,3,FALSE)</f>
        <v>solar</v>
      </c>
      <c r="L12789" t="b">
        <f>IF(AND($P$6=FALSE,OR(C12789="Commercial NAICS Cogen",C12789="Industrial NAICS Cogen",C12789="NAICS-22 Cogen")),FALSE,IF(AND($P$7=FALSE,OR(C12789="Commercial NAICS Cogen",C12789="Commercial NAICS Non-Cogen",C12789="industrial NAICS Cogen", C12789="industrial NAICS non-cogen")),FALSE,TRUE))</f>
        <v>1</v>
      </c>
      <c r="M12789">
        <f t="shared" si="598"/>
        <v>0.48628192999053926</v>
      </c>
      <c r="N12789">
        <f t="shared" si="599"/>
        <v>1</v>
      </c>
    </row>
    <row r="12790" spans="1:14" x14ac:dyDescent="0.2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s="32">
        <f t="shared" si="597"/>
        <v>8901998.0347199459</v>
      </c>
      <c r="J12790" t="str">
        <f>IF(K12790="natural gas",VLOOKUP(D12790,'Cross-Page Data'!$I$4:$J$13,2,FALSE),IF(K12790="solar",VLOOKUP('Form 923'!D12790,'Cross-Page Data'!$I$14:$J$117,2,FALSE),K12790))</f>
        <v>solar pv</v>
      </c>
      <c r="K12790" t="str">
        <f>VLOOKUP(E12790,'Cross-Page Data'!$D$4:$F$48,3,FALSE)</f>
        <v>solar</v>
      </c>
      <c r="L12790" t="b">
        <f>IF(AND($P$6=FALSE,OR(C12790="Commercial NAICS Cogen",C12790="Industrial NAICS Cogen",C12790="NAICS-22 Cogen")),FALSE,IF(AND($P$7=FALSE,OR(C12790="Commercial NAICS Cogen",C12790="Commercial NAICS Non-Cogen",C12790="industrial NAICS Cogen", C12790="industrial NAICS non-cogen")),FALSE,TRUE))</f>
        <v>1</v>
      </c>
      <c r="M12790">
        <f t="shared" si="598"/>
        <v>0.51087984862819302</v>
      </c>
      <c r="N12790">
        <f t="shared" si="599"/>
        <v>1</v>
      </c>
    </row>
    <row r="12791" spans="1:14" x14ac:dyDescent="0.2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s="32">
        <f t="shared" si="597"/>
        <v>8902076.5672670007</v>
      </c>
      <c r="J12791" t="str">
        <f>IF(K12791="natural gas",VLOOKUP(D12791,'Cross-Page Data'!$I$4:$J$13,2,FALSE),IF(K12791="solar",VLOOKUP('Form 923'!D12791,'Cross-Page Data'!$I$14:$J$117,2,FALSE),K12791))</f>
        <v>solar pv</v>
      </c>
      <c r="K12791" t="str">
        <f>VLOOKUP(E12791,'Cross-Page Data'!$D$4:$F$48,3,FALSE)</f>
        <v>solar</v>
      </c>
      <c r="L12791" t="b">
        <f>IF(AND($P$6=FALSE,OR(C12791="Commercial NAICS Cogen",C12791="Industrial NAICS Cogen",C12791="NAICS-22 Cogen")),FALSE,IF(AND($P$7=FALSE,OR(C12791="Commercial NAICS Cogen",C12791="Commercial NAICS Non-Cogen",C12791="industrial NAICS Cogen", C12791="industrial NAICS non-cogen")),FALSE,TRUE))</f>
        <v>1</v>
      </c>
      <c r="M12791">
        <f t="shared" si="598"/>
        <v>0.29832860296436453</v>
      </c>
      <c r="N12791">
        <f t="shared" si="599"/>
        <v>1</v>
      </c>
    </row>
    <row r="12792" spans="1:14" x14ac:dyDescent="0.2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s="32">
        <f t="shared" si="597"/>
        <v>8902153.110047847</v>
      </c>
      <c r="J12792" t="str">
        <f>IF(K12792="natural gas",VLOOKUP(D12792,'Cross-Page Data'!$I$4:$J$13,2,FALSE),IF(K12792="solar",VLOOKUP('Form 923'!D12792,'Cross-Page Data'!$I$14:$J$117,2,FALSE),K12792))</f>
        <v>solar pv</v>
      </c>
      <c r="K12792" t="str">
        <f>VLOOKUP(E12792,'Cross-Page Data'!$D$4:$F$48,3,FALSE)</f>
        <v>solar</v>
      </c>
      <c r="L12792" t="b">
        <f>IF(AND($P$6=FALSE,OR(C12792="Commercial NAICS Cogen",C12792="Industrial NAICS Cogen",C12792="NAICS-22 Cogen")),FALSE,IF(AND($P$7=FALSE,OR(C12792="Commercial NAICS Cogen",C12792="Commercial NAICS Non-Cogen",C12792="industrial NAICS Cogen", C12792="industrial NAICS non-cogen")),FALSE,TRUE))</f>
        <v>1</v>
      </c>
      <c r="M12792">
        <f t="shared" si="598"/>
        <v>0.21223588773257648</v>
      </c>
      <c r="N12792">
        <f t="shared" si="599"/>
        <v>1</v>
      </c>
    </row>
    <row r="12793" spans="1:14" x14ac:dyDescent="0.2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s="32">
        <f t="shared" si="597"/>
        <v>8902113.7393054869</v>
      </c>
      <c r="J12793" t="str">
        <f>IF(K12793="natural gas",VLOOKUP(D12793,'Cross-Page Data'!$I$4:$J$13,2,FALSE),IF(K12793="solar",VLOOKUP('Form 923'!D12793,'Cross-Page Data'!$I$14:$J$117,2,FALSE),K12793))</f>
        <v>solar pv</v>
      </c>
      <c r="K12793" t="str">
        <f>VLOOKUP(E12793,'Cross-Page Data'!$D$4:$F$48,3,FALSE)</f>
        <v>solar</v>
      </c>
      <c r="L12793" t="b">
        <f>IF(AND($P$6=FALSE,OR(C12793="Commercial NAICS Cogen",C12793="Industrial NAICS Cogen",C12793="NAICS-22 Cogen")),FALSE,IF(AND($P$7=FALSE,OR(C12793="Commercial NAICS Cogen",C12793="Commercial NAICS Non-Cogen",C12793="industrial NAICS Cogen", C12793="industrial NAICS non-cogen")),FALSE,TRUE))</f>
        <v>1</v>
      </c>
      <c r="M12793">
        <f t="shared" si="598"/>
        <v>0.25512456638284453</v>
      </c>
      <c r="N12793">
        <f t="shared" si="599"/>
        <v>1</v>
      </c>
    </row>
    <row r="12794" spans="1:14" x14ac:dyDescent="0.2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s="32" t="str">
        <f t="shared" si="597"/>
        <v/>
      </c>
      <c r="J12794" t="str">
        <f>IF(K12794="natural gas",VLOOKUP(D12794,'Cross-Page Data'!$I$4:$J$13,2,FALSE),IF(K12794="solar",VLOOKUP('Form 923'!D12794,'Cross-Page Data'!$I$14:$J$117,2,FALSE),K12794))</f>
        <v>solar pv</v>
      </c>
      <c r="K12794" t="str">
        <f>VLOOKUP(E12794,'Cross-Page Data'!$D$4:$F$48,3,FALSE)</f>
        <v>solar</v>
      </c>
      <c r="L12794" t="b">
        <f>IF(AND($P$6=FALSE,OR(C12794="Commercial NAICS Cogen",C12794="Industrial NAICS Cogen",C12794="NAICS-22 Cogen")),FALSE,IF(AND($P$7=FALSE,OR(C12794="Commercial NAICS Cogen",C12794="Commercial NAICS Non-Cogen",C12794="industrial NAICS Cogen", C12794="industrial NAICS non-cogen")),FALSE,TRUE))</f>
        <v>1</v>
      </c>
      <c r="M12794">
        <f t="shared" si="598"/>
        <v>3.1535793125197099E-4</v>
      </c>
      <c r="N12794">
        <f t="shared" si="599"/>
        <v>0</v>
      </c>
    </row>
    <row r="12795" spans="1:14" x14ac:dyDescent="0.2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s="32">
        <f t="shared" si="597"/>
        <v>8902062.975027144</v>
      </c>
      <c r="J12795" t="str">
        <f>IF(K12795="natural gas",VLOOKUP(D12795,'Cross-Page Data'!$I$4:$J$13,2,FALSE),IF(K12795="solar",VLOOKUP('Form 923'!D12795,'Cross-Page Data'!$I$14:$J$117,2,FALSE),K12795))</f>
        <v>solar pv</v>
      </c>
      <c r="K12795" t="str">
        <f>VLOOKUP(E12795,'Cross-Page Data'!$D$4:$F$48,3,FALSE)</f>
        <v>solar</v>
      </c>
      <c r="L12795" t="b">
        <f>IF(AND($P$6=FALSE,OR(C12795="Commercial NAICS Cogen",C12795="Industrial NAICS Cogen",C12795="NAICS-22 Cogen")),FALSE,IF(AND($P$7=FALSE,OR(C12795="Commercial NAICS Cogen",C12795="Commercial NAICS Non-Cogen",C12795="industrial NAICS Cogen", C12795="industrial NAICS non-cogen")),FALSE,TRUE))</f>
        <v>1</v>
      </c>
      <c r="M12795">
        <f t="shared" si="598"/>
        <v>0.31725007883948281</v>
      </c>
      <c r="N12795">
        <f t="shared" si="599"/>
        <v>1</v>
      </c>
    </row>
    <row r="12796" spans="1:14" x14ac:dyDescent="0.2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s="32">
        <f t="shared" si="597"/>
        <v>8902095.6123117227</v>
      </c>
      <c r="J12796" t="str">
        <f>IF(K12796="natural gas",VLOOKUP(D12796,'Cross-Page Data'!$I$4:$J$13,2,FALSE),IF(K12796="solar",VLOOKUP('Form 923'!D12796,'Cross-Page Data'!$I$14:$J$117,2,FALSE),K12796))</f>
        <v>solar pv</v>
      </c>
      <c r="K12796" t="str">
        <f>VLOOKUP(E12796,'Cross-Page Data'!$D$4:$F$48,3,FALSE)</f>
        <v>solar</v>
      </c>
      <c r="L12796" t="b">
        <f>IF(AND($P$6=FALSE,OR(C12796="Commercial NAICS Cogen",C12796="Industrial NAICS Cogen",C12796="NAICS-22 Cogen")),FALSE,IF(AND($P$7=FALSE,OR(C12796="Commercial NAICS Cogen",C12796="Commercial NAICS Non-Cogen",C12796="industrial NAICS Cogen", C12796="industrial NAICS non-cogen")),FALSE,TRUE))</f>
        <v>1</v>
      </c>
      <c r="M12796">
        <f t="shared" si="598"/>
        <v>0.27625354777672656</v>
      </c>
      <c r="N12796">
        <f t="shared" si="599"/>
        <v>1</v>
      </c>
    </row>
    <row r="12797" spans="1:14" x14ac:dyDescent="0.2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s="32">
        <f t="shared" si="597"/>
        <v>8901995.6683168318</v>
      </c>
      <c r="J12797" t="str">
        <f>IF(K12797="natural gas",VLOOKUP(D12797,'Cross-Page Data'!$I$4:$J$13,2,FALSE),IF(K12797="solar",VLOOKUP('Form 923'!D12797,'Cross-Page Data'!$I$14:$J$117,2,FALSE),K12797))</f>
        <v>solar pv</v>
      </c>
      <c r="K12797" t="str">
        <f>VLOOKUP(E12797,'Cross-Page Data'!$D$4:$F$48,3,FALSE)</f>
        <v>solar</v>
      </c>
      <c r="L12797" t="b">
        <f>IF(AND($P$6=FALSE,OR(C12797="Commercial NAICS Cogen",C12797="Industrial NAICS Cogen",C12797="NAICS-22 Cogen")),FALSE,IF(AND($P$7=FALSE,OR(C12797="Commercial NAICS Cogen",C12797="Commercial NAICS Non-Cogen",C12797="industrial NAICS Cogen", C12797="industrial NAICS non-cogen")),FALSE,TRUE))</f>
        <v>1</v>
      </c>
      <c r="M12797">
        <f t="shared" si="598"/>
        <v>0.52412488174077576</v>
      </c>
      <c r="N12797">
        <f t="shared" si="599"/>
        <v>1</v>
      </c>
    </row>
    <row r="12798" spans="1:14" x14ac:dyDescent="0.2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s="32">
        <f t="shared" si="597"/>
        <v>8901998.8010434154</v>
      </c>
      <c r="J12798" t="str">
        <f>IF(K12798="natural gas",VLOOKUP(D12798,'Cross-Page Data'!$I$4:$J$13,2,FALSE),IF(K12798="solar",VLOOKUP('Form 923'!D12798,'Cross-Page Data'!$I$14:$J$117,2,FALSE),K12798))</f>
        <v>wind</v>
      </c>
      <c r="K12798" t="str">
        <f>VLOOKUP(E12798,'Cross-Page Data'!$D$4:$F$48,3,FALSE)</f>
        <v>wind</v>
      </c>
      <c r="L12798" t="b">
        <f>IF(AND($P$6=FALSE,OR(C12798="Commercial NAICS Cogen",C12798="Industrial NAICS Cogen",C12798="NAICS-22 Cogen")),FALSE,IF(AND($P$7=FALSE,OR(C12798="Commercial NAICS Cogen",C12798="Commercial NAICS Non-Cogen",C12798="industrial NAICS Cogen", C12798="industrial NAICS non-cogen")),FALSE,TRUE))</f>
        <v>1</v>
      </c>
      <c r="M12798">
        <f t="shared" si="598"/>
        <v>0.59142607174103234</v>
      </c>
      <c r="N12798">
        <f t="shared" si="599"/>
        <v>1</v>
      </c>
    </row>
    <row r="12799" spans="1:14" x14ac:dyDescent="0.2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s="32">
        <f t="shared" si="597"/>
        <v>8901800.6700167507</v>
      </c>
      <c r="J12799" t="str">
        <f>IF(K12799="natural gas",VLOOKUP(D12799,'Cross-Page Data'!$I$4:$J$13,2,FALSE),IF(K12799="solar",VLOOKUP('Form 923'!D12799,'Cross-Page Data'!$I$14:$J$117,2,FALSE),K12799))</f>
        <v>solar pv</v>
      </c>
      <c r="K12799" t="str">
        <f>VLOOKUP(E12799,'Cross-Page Data'!$D$4:$F$48,3,FALSE)</f>
        <v>solar</v>
      </c>
      <c r="L12799" t="b">
        <f>IF(AND($P$6=FALSE,OR(C12799="Commercial NAICS Cogen",C12799="Industrial NAICS Cogen",C12799="NAICS-22 Cogen")),FALSE,IF(AND($P$7=FALSE,OR(C12799="Commercial NAICS Cogen",C12799="Commercial NAICS Non-Cogen",C12799="industrial NAICS Cogen", C12799="industrial NAICS non-cogen")),FALSE,TRUE))</f>
        <v>1</v>
      </c>
      <c r="M12799">
        <f t="shared" si="598"/>
        <v>0.79974771365499842</v>
      </c>
      <c r="N12799">
        <f t="shared" si="599"/>
        <v>1</v>
      </c>
    </row>
    <row r="12800" spans="1:14" x14ac:dyDescent="0.2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s="32">
        <f t="shared" si="597"/>
        <v>8901785.7142857127</v>
      </c>
      <c r="J12800" t="str">
        <f>IF(K12800="natural gas",VLOOKUP(D12800,'Cross-Page Data'!$I$4:$J$13,2,FALSE),IF(K12800="solar",VLOOKUP('Form 923'!D12800,'Cross-Page Data'!$I$14:$J$117,2,FALSE),K12800))</f>
        <v>solar pv</v>
      </c>
      <c r="K12800" t="str">
        <f>VLOOKUP(E12800,'Cross-Page Data'!$D$4:$F$48,3,FALSE)</f>
        <v>solar</v>
      </c>
      <c r="L12800" t="b">
        <f>IF(AND($P$6=FALSE,OR(C12800="Commercial NAICS Cogen",C12800="Industrial NAICS Cogen",C12800="NAICS-22 Cogen")),FALSE,IF(AND($P$7=FALSE,OR(C12800="Commercial NAICS Cogen",C12800="Commercial NAICS Non-Cogen",C12800="industrial NAICS Cogen", C12800="industrial NAICS non-cogen")),FALSE,TRUE))</f>
        <v>1</v>
      </c>
      <c r="M12800">
        <f t="shared" si="598"/>
        <v>0.80826237779880161</v>
      </c>
      <c r="N12800">
        <f t="shared" si="599"/>
        <v>1</v>
      </c>
    </row>
    <row r="12801" spans="1:14" x14ac:dyDescent="0.2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s="32">
        <f t="shared" si="597"/>
        <v>8901790.5588714071</v>
      </c>
      <c r="J12801" t="str">
        <f>IF(K12801="natural gas",VLOOKUP(D12801,'Cross-Page Data'!$I$4:$J$13,2,FALSE),IF(K12801="solar",VLOOKUP('Form 923'!D12801,'Cross-Page Data'!$I$14:$J$117,2,FALSE),K12801))</f>
        <v>solar pv</v>
      </c>
      <c r="K12801" t="str">
        <f>VLOOKUP(E12801,'Cross-Page Data'!$D$4:$F$48,3,FALSE)</f>
        <v>solar</v>
      </c>
      <c r="L12801" t="b">
        <f>IF(AND($P$6=FALSE,OR(C12801="Commercial NAICS Cogen",C12801="Industrial NAICS Cogen",C12801="NAICS-22 Cogen")),FALSE,IF(AND($P$7=FALSE,OR(C12801="Commercial NAICS Cogen",C12801="Commercial NAICS Non-Cogen",C12801="industrial NAICS Cogen", C12801="industrial NAICS non-cogen")),FALSE,TRUE))</f>
        <v>1</v>
      </c>
      <c r="M12801">
        <f t="shared" si="598"/>
        <v>0.80637023021128984</v>
      </c>
      <c r="N12801">
        <f t="shared" si="599"/>
        <v>1</v>
      </c>
    </row>
    <row r="12802" spans="1:14" x14ac:dyDescent="0.2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s="32">
        <f t="shared" si="597"/>
        <v>8901608.3254493847</v>
      </c>
      <c r="J12802" t="str">
        <f>IF(K12802="natural gas",VLOOKUP(D12802,'Cross-Page Data'!$I$4:$J$13,2,FALSE),IF(K12802="solar",VLOOKUP('Form 923'!D12802,'Cross-Page Data'!$I$14:$J$117,2,FALSE),K12802))</f>
        <v>solar pv</v>
      </c>
      <c r="K12802" t="str">
        <f>VLOOKUP(E12802,'Cross-Page Data'!$D$4:$F$48,3,FALSE)</f>
        <v>solar</v>
      </c>
      <c r="L12802" t="b">
        <f>IF(AND($P$6=FALSE,OR(C12802="Commercial NAICS Cogen",C12802="Industrial NAICS Cogen",C12802="NAICS-22 Cogen")),FALSE,IF(AND($P$7=FALSE,OR(C12802="Commercial NAICS Cogen",C12802="Commercial NAICS Non-Cogen",C12802="industrial NAICS Cogen", C12802="industrial NAICS non-cogen")),FALSE,TRUE))</f>
        <v>1</v>
      </c>
      <c r="M12802">
        <f t="shared" si="598"/>
        <v>0.87133396404919583</v>
      </c>
      <c r="N12802">
        <f t="shared" si="599"/>
        <v>1</v>
      </c>
    </row>
    <row r="12803" spans="1:14" x14ac:dyDescent="0.2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s="32">
        <f t="shared" si="597"/>
        <v>8902132.8803321999</v>
      </c>
      <c r="J12803" t="str">
        <f>IF(K12803="natural gas",VLOOKUP(D12803,'Cross-Page Data'!$I$4:$J$13,2,FALSE),IF(K12803="solar",VLOOKUP('Form 923'!D12803,'Cross-Page Data'!$I$14:$J$117,2,FALSE),K12803))</f>
        <v>solar pv</v>
      </c>
      <c r="K12803" t="str">
        <f>VLOOKUP(E12803,'Cross-Page Data'!$D$4:$F$48,3,FALSE)</f>
        <v>solar</v>
      </c>
      <c r="L12803" t="b">
        <f>IF(AND($P$6=FALSE,OR(C12803="Commercial NAICS Cogen",C12803="Industrial NAICS Cogen",C12803="NAICS-22 Cogen")),FALSE,IF(AND($P$7=FALSE,OR(C12803="Commercial NAICS Cogen",C12803="Commercial NAICS Non-Cogen",C12803="industrial NAICS Cogen", C12803="industrial NAICS non-cogen")),FALSE,TRUE))</f>
        <v>1</v>
      </c>
      <c r="M12803">
        <f t="shared" si="598"/>
        <v>0.23084200567644275</v>
      </c>
      <c r="N12803">
        <f t="shared" si="599"/>
        <v>1</v>
      </c>
    </row>
    <row r="12804" spans="1:14" x14ac:dyDescent="0.2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s="32">
        <f t="shared" si="597"/>
        <v>8901927.710843375</v>
      </c>
      <c r="J12804" t="str">
        <f>IF(K12804="natural gas",VLOOKUP(D12804,'Cross-Page Data'!$I$4:$J$13,2,FALSE),IF(K12804="solar",VLOOKUP('Form 923'!D12804,'Cross-Page Data'!$I$14:$J$117,2,FALSE),K12804))</f>
        <v>solar pv</v>
      </c>
      <c r="K12804" t="str">
        <f>VLOOKUP(E12804,'Cross-Page Data'!$D$4:$F$48,3,FALSE)</f>
        <v>solar</v>
      </c>
      <c r="L12804" t="b">
        <f>IF(AND($P$6=FALSE,OR(C12804="Commercial NAICS Cogen",C12804="Industrial NAICS Cogen",C12804="NAICS-22 Cogen")),FALSE,IF(AND($P$7=FALSE,OR(C12804="Commercial NAICS Cogen",C12804="Commercial NAICS Non-Cogen",C12804="industrial NAICS Cogen", C12804="industrial NAICS non-cogen")),FALSE,TRUE))</f>
        <v>1</v>
      </c>
      <c r="M12804">
        <f t="shared" si="598"/>
        <v>0.67581204667297379</v>
      </c>
      <c r="N12804">
        <f t="shared" si="599"/>
        <v>1</v>
      </c>
    </row>
    <row r="12805" spans="1:14" x14ac:dyDescent="0.2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s="32">
        <f t="shared" si="597"/>
        <v>8902067.0958996937</v>
      </c>
      <c r="J12805" t="str">
        <f>IF(K12805="natural gas",VLOOKUP(D12805,'Cross-Page Data'!$I$4:$J$13,2,FALSE),IF(K12805="solar",VLOOKUP('Form 923'!D12805,'Cross-Page Data'!$I$14:$J$117,2,FALSE),K12805))</f>
        <v>solar pv</v>
      </c>
      <c r="K12805" t="str">
        <f>VLOOKUP(E12805,'Cross-Page Data'!$D$4:$F$48,3,FALSE)</f>
        <v>solar</v>
      </c>
      <c r="L12805" t="b">
        <f>IF(AND($P$6=FALSE,OR(C12805="Commercial NAICS Cogen",C12805="Industrial NAICS Cogen",C12805="NAICS-22 Cogen")),FALSE,IF(AND($P$7=FALSE,OR(C12805="Commercial NAICS Cogen",C12805="Commercial NAICS Non-Cogen",C12805="industrial NAICS Cogen", C12805="industrial NAICS non-cogen")),FALSE,TRUE))</f>
        <v>1</v>
      </c>
      <c r="M12805">
        <f t="shared" si="598"/>
        <v>0.31315042573320717</v>
      </c>
      <c r="N12805">
        <f t="shared" si="599"/>
        <v>1</v>
      </c>
    </row>
    <row r="12806" spans="1:14" x14ac:dyDescent="0.2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s="32">
        <f t="shared" si="597"/>
        <v>8901814.7975802701</v>
      </c>
      <c r="J12806" t="str">
        <f>IF(K12806="natural gas",VLOOKUP(D12806,'Cross-Page Data'!$I$4:$J$13,2,FALSE),IF(K12806="solar",VLOOKUP('Form 923'!D12806,'Cross-Page Data'!$I$14:$J$117,2,FALSE),K12806))</f>
        <v>solar pv</v>
      </c>
      <c r="K12806" t="str">
        <f>VLOOKUP(E12806,'Cross-Page Data'!$D$4:$F$48,3,FALSE)</f>
        <v>solar</v>
      </c>
      <c r="L12806" t="b">
        <f>IF(AND($P$6=FALSE,OR(C12806="Commercial NAICS Cogen",C12806="Industrial NAICS Cogen",C12806="NAICS-22 Cogen")),FALSE,IF(AND($P$7=FALSE,OR(C12806="Commercial NAICS Cogen",C12806="Commercial NAICS Non-Cogen",C12806="industrial NAICS Cogen", C12806="industrial NAICS non-cogen")),FALSE,TRUE))</f>
        <v>1</v>
      </c>
      <c r="M12806">
        <f t="shared" si="598"/>
        <v>0.79091769157994318</v>
      </c>
      <c r="N12806">
        <f t="shared" si="599"/>
        <v>1</v>
      </c>
    </row>
    <row r="12807" spans="1:14" x14ac:dyDescent="0.2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s="32">
        <f t="shared" ref="I12807:I12870" si="600">IFERROR(F12807/G12807*10^6,"")</f>
        <v>8901644.1573693492</v>
      </c>
      <c r="J12807" t="str">
        <f>IF(K12807="natural gas",VLOOKUP(D12807,'Cross-Page Data'!$I$4:$J$13,2,FALSE),IF(K12807="solar",VLOOKUP('Form 923'!D12807,'Cross-Page Data'!$I$14:$J$117,2,FALSE),K12807))</f>
        <v>solar pv</v>
      </c>
      <c r="K12807" t="str">
        <f>VLOOKUP(E12807,'Cross-Page Data'!$D$4:$F$48,3,FALSE)</f>
        <v>solar</v>
      </c>
      <c r="L12807" t="b">
        <f>IF(AND($P$6=FALSE,OR(C12807="Commercial NAICS Cogen",C12807="Industrial NAICS Cogen",C12807="NAICS-22 Cogen")),FALSE,IF(AND($P$7=FALSE,OR(C12807="Commercial NAICS Cogen",C12807="Commercial NAICS Non-Cogen",C12807="industrial NAICS Cogen", C12807="industrial NAICS non-cogen")),FALSE,TRUE))</f>
        <v>1</v>
      </c>
      <c r="M12807">
        <f t="shared" ref="M12807:M12870" si="601">(COUNTIFS($J$6:$J$14148,J12807,$I$6:$I$14148,"&gt;"&amp;I12807)+1)/COUNTIFS($J$6:$J$14148,J12807)</f>
        <v>0.86376537369914852</v>
      </c>
      <c r="N12807">
        <f t="shared" ref="N12807:N12870" si="602">IF(OR(M12807&gt;0.95,M12807&lt;0.05),0,1)</f>
        <v>1</v>
      </c>
    </row>
    <row r="12808" spans="1:14" x14ac:dyDescent="0.2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s="32">
        <f t="shared" si="600"/>
        <v>8901995.0044831559</v>
      </c>
      <c r="J12808" t="str">
        <f>IF(K12808="natural gas",VLOOKUP(D12808,'Cross-Page Data'!$I$4:$J$13,2,FALSE),IF(K12808="solar",VLOOKUP('Form 923'!D12808,'Cross-Page Data'!$I$14:$J$117,2,FALSE),K12808))</f>
        <v>wind</v>
      </c>
      <c r="K12808" t="str">
        <f>VLOOKUP(E12808,'Cross-Page Data'!$D$4:$F$48,3,FALSE)</f>
        <v>wind</v>
      </c>
      <c r="L12808" t="b">
        <f>IF(AND($P$6=FALSE,OR(C12808="Commercial NAICS Cogen",C12808="Industrial NAICS Cogen",C12808="NAICS-22 Cogen")),FALSE,IF(AND($P$7=FALSE,OR(C12808="Commercial NAICS Cogen",C12808="Commercial NAICS Non-Cogen",C12808="industrial NAICS Cogen", C12808="industrial NAICS non-cogen")),FALSE,TRUE))</f>
        <v>1</v>
      </c>
      <c r="M12808">
        <f t="shared" si="601"/>
        <v>0.75240594925634297</v>
      </c>
      <c r="N12808">
        <f t="shared" si="602"/>
        <v>1</v>
      </c>
    </row>
    <row r="12809" spans="1:14" x14ac:dyDescent="0.2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s="32">
        <f t="shared" si="600"/>
        <v>-15025194.686211636</v>
      </c>
      <c r="J12809" t="str">
        <f>IF(K12809="natural gas",VLOOKUP(D12809,'Cross-Page Data'!$I$4:$J$13,2,FALSE),IF(K12809="solar",VLOOKUP('Form 923'!D12809,'Cross-Page Data'!$I$14:$J$117,2,FALSE),K12809))</f>
        <v>heavy or residual fuel oil</v>
      </c>
      <c r="K12809" t="str">
        <f>VLOOKUP(E12809,'Cross-Page Data'!$D$4:$F$48,3,FALSE)</f>
        <v>heavy or residual fuel oil</v>
      </c>
      <c r="L12809" t="b">
        <f>IF(AND($P$6=FALSE,OR(C12809="Commercial NAICS Cogen",C12809="Industrial NAICS Cogen",C12809="NAICS-22 Cogen")),FALSE,IF(AND($P$7=FALSE,OR(C12809="Commercial NAICS Cogen",C12809="Commercial NAICS Non-Cogen",C12809="industrial NAICS Cogen", C12809="industrial NAICS non-cogen")),FALSE,TRUE))</f>
        <v>1</v>
      </c>
      <c r="M12809">
        <f t="shared" si="601"/>
        <v>0.63815261044176708</v>
      </c>
      <c r="N12809">
        <f t="shared" si="602"/>
        <v>1</v>
      </c>
    </row>
    <row r="12810" spans="1:14" x14ac:dyDescent="0.2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s="32">
        <f t="shared" si="600"/>
        <v>15142335.679916566</v>
      </c>
      <c r="J12810" t="str">
        <f>IF(K12810="natural gas",VLOOKUP(D12810,'Cross-Page Data'!$I$4:$J$13,2,FALSE),IF(K12810="solar",VLOOKUP('Form 923'!D12810,'Cross-Page Data'!$I$14:$J$117,2,FALSE),K12810))</f>
        <v>natural gas peaker</v>
      </c>
      <c r="K12810" t="str">
        <f>VLOOKUP(E12810,'Cross-Page Data'!$D$4:$F$48,3,FALSE)</f>
        <v>natural gas</v>
      </c>
      <c r="L12810" t="b">
        <f>IF(AND($P$6=FALSE,OR(C12810="Commercial NAICS Cogen",C12810="Industrial NAICS Cogen",C12810="NAICS-22 Cogen")),FALSE,IF(AND($P$7=FALSE,OR(C12810="Commercial NAICS Cogen",C12810="Commercial NAICS Non-Cogen",C12810="industrial NAICS Cogen", C12810="industrial NAICS non-cogen")),FALSE,TRUE))</f>
        <v>1</v>
      </c>
      <c r="M12810">
        <f t="shared" si="601"/>
        <v>0.14024691358024691</v>
      </c>
      <c r="N12810">
        <f t="shared" si="602"/>
        <v>1</v>
      </c>
    </row>
    <row r="12811" spans="1:14" x14ac:dyDescent="0.2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s="32">
        <f t="shared" si="600"/>
        <v>0</v>
      </c>
      <c r="J12811" t="str">
        <f>IF(K12811="natural gas",VLOOKUP(D12811,'Cross-Page Data'!$I$4:$J$13,2,FALSE),IF(K12811="solar",VLOOKUP('Form 923'!D12811,'Cross-Page Data'!$I$14:$J$117,2,FALSE),K12811))</f>
        <v>other</v>
      </c>
      <c r="K12811" t="str">
        <f>VLOOKUP(E12811,'Cross-Page Data'!$D$4:$F$48,3,FALSE)</f>
        <v>other</v>
      </c>
      <c r="L12811" t="b">
        <f>IF(AND($P$6=FALSE,OR(C12811="Commercial NAICS Cogen",C12811="Industrial NAICS Cogen",C12811="NAICS-22 Cogen")),FALSE,IF(AND($P$7=FALSE,OR(C12811="Commercial NAICS Cogen",C12811="Commercial NAICS Non-Cogen",C12811="industrial NAICS Cogen", C12811="industrial NAICS non-cogen")),FALSE,TRUE))</f>
        <v>1</v>
      </c>
      <c r="M12811">
        <f t="shared" si="601"/>
        <v>0.47889610389610388</v>
      </c>
      <c r="N12811">
        <f t="shared" si="602"/>
        <v>1</v>
      </c>
    </row>
    <row r="12812" spans="1:14" x14ac:dyDescent="0.2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s="32">
        <f t="shared" si="600"/>
        <v>0</v>
      </c>
      <c r="J12812" t="str">
        <f>IF(K12812="natural gas",VLOOKUP(D12812,'Cross-Page Data'!$I$4:$J$13,2,FALSE),IF(K12812="solar",VLOOKUP('Form 923'!D12812,'Cross-Page Data'!$I$14:$J$117,2,FALSE),K12812))</f>
        <v>other</v>
      </c>
      <c r="K12812" t="str">
        <f>VLOOKUP(E12812,'Cross-Page Data'!$D$4:$F$48,3,FALSE)</f>
        <v>other</v>
      </c>
      <c r="L12812" t="b">
        <f>IF(AND($P$6=FALSE,OR(C12812="Commercial NAICS Cogen",C12812="Industrial NAICS Cogen",C12812="NAICS-22 Cogen")),FALSE,IF(AND($P$7=FALSE,OR(C12812="Commercial NAICS Cogen",C12812="Commercial NAICS Non-Cogen",C12812="industrial NAICS Cogen", C12812="industrial NAICS non-cogen")),FALSE,TRUE))</f>
        <v>1</v>
      </c>
      <c r="M12812">
        <f t="shared" si="601"/>
        <v>0.47889610389610388</v>
      </c>
      <c r="N12812">
        <f t="shared" si="602"/>
        <v>1</v>
      </c>
    </row>
    <row r="12813" spans="1:14" x14ac:dyDescent="0.2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s="32">
        <f t="shared" si="600"/>
        <v>8901935.9507870451</v>
      </c>
      <c r="J12813" t="str">
        <f>IF(K12813="natural gas",VLOOKUP(D12813,'Cross-Page Data'!$I$4:$J$13,2,FALSE),IF(K12813="solar",VLOOKUP('Form 923'!D12813,'Cross-Page Data'!$I$14:$J$117,2,FALSE),K12813))</f>
        <v>solar pv</v>
      </c>
      <c r="K12813" t="str">
        <f>VLOOKUP(E12813,'Cross-Page Data'!$D$4:$F$48,3,FALSE)</f>
        <v>solar</v>
      </c>
      <c r="L12813" t="b">
        <f>IF(AND($P$6=FALSE,OR(C12813="Commercial NAICS Cogen",C12813="Industrial NAICS Cogen",C12813="NAICS-22 Cogen")),FALSE,IF(AND($P$7=FALSE,OR(C12813="Commercial NAICS Cogen",C12813="Commercial NAICS Non-Cogen",C12813="industrial NAICS Cogen", C12813="industrial NAICS non-cogen")),FALSE,TRUE))</f>
        <v>1</v>
      </c>
      <c r="M12813">
        <f t="shared" si="601"/>
        <v>0.66540523494165882</v>
      </c>
      <c r="N12813">
        <f t="shared" si="602"/>
        <v>1</v>
      </c>
    </row>
    <row r="12814" spans="1:14" ht="26.25" x14ac:dyDescent="0.2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s="32">
        <f t="shared" si="600"/>
        <v>8901750</v>
      </c>
      <c r="J12814" t="str">
        <f>IF(K12814="natural gas",VLOOKUP(D12814,'Cross-Page Data'!$I$4:$J$13,2,FALSE),IF(K12814="solar",VLOOKUP('Form 923'!D12814,'Cross-Page Data'!$I$14:$J$117,2,FALSE),K12814))</f>
        <v>solar pv</v>
      </c>
      <c r="K12814" t="str">
        <f>VLOOKUP(E12814,'Cross-Page Data'!$D$4:$F$48,3,FALSE)</f>
        <v>solar</v>
      </c>
      <c r="L12814" t="b">
        <f>IF(AND($P$6=FALSE,OR(C12814="Commercial NAICS Cogen",C12814="Industrial NAICS Cogen",C12814="NAICS-22 Cogen")),FALSE,IF(AND($P$7=FALSE,OR(C12814="Commercial NAICS Cogen",C12814="Commercial NAICS Non-Cogen",C12814="industrial NAICS Cogen", C12814="industrial NAICS non-cogen")),FALSE,TRUE))</f>
        <v>0</v>
      </c>
      <c r="M12814">
        <f t="shared" si="601"/>
        <v>0.82844528539892781</v>
      </c>
      <c r="N12814">
        <f t="shared" si="602"/>
        <v>1</v>
      </c>
    </row>
    <row r="12815" spans="1:14" x14ac:dyDescent="0.2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s="32">
        <f t="shared" si="600"/>
        <v>8901964.0204654224</v>
      </c>
      <c r="J12815" t="str">
        <f>IF(K12815="natural gas",VLOOKUP(D12815,'Cross-Page Data'!$I$4:$J$13,2,FALSE),IF(K12815="solar",VLOOKUP('Form 923'!D12815,'Cross-Page Data'!$I$14:$J$117,2,FALSE),K12815))</f>
        <v>solar pv</v>
      </c>
      <c r="K12815" t="str">
        <f>VLOOKUP(E12815,'Cross-Page Data'!$D$4:$F$48,3,FALSE)</f>
        <v>solar</v>
      </c>
      <c r="L12815" t="b">
        <f>IF(AND($P$6=FALSE,OR(C12815="Commercial NAICS Cogen",C12815="Industrial NAICS Cogen",C12815="NAICS-22 Cogen")),FALSE,IF(AND($P$7=FALSE,OR(C12815="Commercial NAICS Cogen",C12815="Commercial NAICS Non-Cogen",C12815="industrial NAICS Cogen", C12815="industrial NAICS non-cogen")),FALSE,TRUE))</f>
        <v>1</v>
      </c>
      <c r="M12815">
        <f t="shared" si="601"/>
        <v>0.62188584042888684</v>
      </c>
      <c r="N12815">
        <f t="shared" si="602"/>
        <v>1</v>
      </c>
    </row>
    <row r="12816" spans="1:14" x14ac:dyDescent="0.2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s="32">
        <f t="shared" si="600"/>
        <v>8902045.3425332662</v>
      </c>
      <c r="J12816" t="str">
        <f>IF(K12816="natural gas",VLOOKUP(D12816,'Cross-Page Data'!$I$4:$J$13,2,FALSE),IF(K12816="solar",VLOOKUP('Form 923'!D12816,'Cross-Page Data'!$I$14:$J$117,2,FALSE),K12816))</f>
        <v>solar pv</v>
      </c>
      <c r="K12816" t="str">
        <f>VLOOKUP(E12816,'Cross-Page Data'!$D$4:$F$48,3,FALSE)</f>
        <v>solar</v>
      </c>
      <c r="L12816" t="b">
        <f>IF(AND($P$6=FALSE,OR(C12816="Commercial NAICS Cogen",C12816="Industrial NAICS Cogen",C12816="NAICS-22 Cogen")),FALSE,IF(AND($P$7=FALSE,OR(C12816="Commercial NAICS Cogen",C12816="Commercial NAICS Non-Cogen",C12816="industrial NAICS Cogen", C12816="industrial NAICS non-cogen")),FALSE,TRUE))</f>
        <v>1</v>
      </c>
      <c r="M12816">
        <f t="shared" si="601"/>
        <v>0.34752444023967205</v>
      </c>
      <c r="N12816">
        <f t="shared" si="602"/>
        <v>1</v>
      </c>
    </row>
    <row r="12817" spans="1:14" x14ac:dyDescent="0.2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s="32">
        <f t="shared" si="600"/>
        <v>8902010.761823846</v>
      </c>
      <c r="J12817" t="str">
        <f>IF(K12817="natural gas",VLOOKUP(D12817,'Cross-Page Data'!$I$4:$J$13,2,FALSE),IF(K12817="solar",VLOOKUP('Form 923'!D12817,'Cross-Page Data'!$I$14:$J$117,2,FALSE),K12817))</f>
        <v>solar pv</v>
      </c>
      <c r="K12817" t="str">
        <f>VLOOKUP(E12817,'Cross-Page Data'!$D$4:$F$48,3,FALSE)</f>
        <v>solar</v>
      </c>
      <c r="L12817" t="b">
        <f>IF(AND($P$6=FALSE,OR(C12817="Commercial NAICS Cogen",C12817="Industrial NAICS Cogen",C12817="NAICS-22 Cogen")),FALSE,IF(AND($P$7=FALSE,OR(C12817="Commercial NAICS Cogen",C12817="Commercial NAICS Non-Cogen",C12817="industrial NAICS Cogen", C12817="industrial NAICS non-cogen")),FALSE,TRUE))</f>
        <v>1</v>
      </c>
      <c r="M12817">
        <f t="shared" si="601"/>
        <v>0.43424787133396403</v>
      </c>
      <c r="N12817">
        <f t="shared" si="602"/>
        <v>1</v>
      </c>
    </row>
    <row r="12818" spans="1:14" x14ac:dyDescent="0.2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s="32">
        <f t="shared" si="600"/>
        <v>8902354.3033577763</v>
      </c>
      <c r="J12818" t="str">
        <f>IF(K12818="natural gas",VLOOKUP(D12818,'Cross-Page Data'!$I$4:$J$13,2,FALSE),IF(K12818="solar",VLOOKUP('Form 923'!D12818,'Cross-Page Data'!$I$14:$J$117,2,FALSE),K12818))</f>
        <v>solar pv</v>
      </c>
      <c r="K12818" t="str">
        <f>VLOOKUP(E12818,'Cross-Page Data'!$D$4:$F$48,3,FALSE)</f>
        <v>solar</v>
      </c>
      <c r="L12818" t="b">
        <f>IF(AND($P$6=FALSE,OR(C12818="Commercial NAICS Cogen",C12818="Industrial NAICS Cogen",C12818="NAICS-22 Cogen")),FALSE,IF(AND($P$7=FALSE,OR(C12818="Commercial NAICS Cogen",C12818="Commercial NAICS Non-Cogen",C12818="industrial NAICS Cogen", C12818="industrial NAICS non-cogen")),FALSE,TRUE))</f>
        <v>1</v>
      </c>
      <c r="M12818">
        <f t="shared" si="601"/>
        <v>0.11132134973194575</v>
      </c>
      <c r="N12818">
        <f t="shared" si="602"/>
        <v>1</v>
      </c>
    </row>
    <row r="12819" spans="1:14" x14ac:dyDescent="0.2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s="32">
        <f t="shared" si="600"/>
        <v>0</v>
      </c>
      <c r="J12819" t="str">
        <f>IF(K12819="natural gas",VLOOKUP(D12819,'Cross-Page Data'!$I$4:$J$13,2,FALSE),IF(K12819="solar",VLOOKUP('Form 923'!D12819,'Cross-Page Data'!$I$14:$J$117,2,FALSE),K12819))</f>
        <v>other</v>
      </c>
      <c r="K12819" t="str">
        <f>VLOOKUP(E12819,'Cross-Page Data'!$D$4:$F$48,3,FALSE)</f>
        <v>other</v>
      </c>
      <c r="L12819" t="b">
        <f>IF(AND($P$6=FALSE,OR(C12819="Commercial NAICS Cogen",C12819="Industrial NAICS Cogen",C12819="NAICS-22 Cogen")),FALSE,IF(AND($P$7=FALSE,OR(C12819="Commercial NAICS Cogen",C12819="Commercial NAICS Non-Cogen",C12819="industrial NAICS Cogen", C12819="industrial NAICS non-cogen")),FALSE,TRUE))</f>
        <v>1</v>
      </c>
      <c r="M12819">
        <f t="shared" si="601"/>
        <v>0.47889610389610388</v>
      </c>
      <c r="N12819">
        <f t="shared" si="602"/>
        <v>1</v>
      </c>
    </row>
    <row r="12820" spans="1:14" x14ac:dyDescent="0.2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s="32">
        <f t="shared" si="600"/>
        <v>8902075.191280894</v>
      </c>
      <c r="J12820" t="str">
        <f>IF(K12820="natural gas",VLOOKUP(D12820,'Cross-Page Data'!$I$4:$J$13,2,FALSE),IF(K12820="solar",VLOOKUP('Form 923'!D12820,'Cross-Page Data'!$I$14:$J$117,2,FALSE),K12820))</f>
        <v>solar pv</v>
      </c>
      <c r="K12820" t="str">
        <f>VLOOKUP(E12820,'Cross-Page Data'!$D$4:$F$48,3,FALSE)</f>
        <v>solar</v>
      </c>
      <c r="L12820" t="b">
        <f>IF(AND($P$6=FALSE,OR(C12820="Commercial NAICS Cogen",C12820="Industrial NAICS Cogen",C12820="NAICS-22 Cogen")),FALSE,IF(AND($P$7=FALSE,OR(C12820="Commercial NAICS Cogen",C12820="Commercial NAICS Non-Cogen",C12820="industrial NAICS Cogen", C12820="industrial NAICS non-cogen")),FALSE,TRUE))</f>
        <v>1</v>
      </c>
      <c r="M12820">
        <f t="shared" si="601"/>
        <v>0.29895931882686849</v>
      </c>
      <c r="N12820">
        <f t="shared" si="602"/>
        <v>1</v>
      </c>
    </row>
    <row r="12821" spans="1:14" x14ac:dyDescent="0.2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s="32">
        <f t="shared" si="600"/>
        <v>8901264.5914396904</v>
      </c>
      <c r="J12821" t="str">
        <f>IF(K12821="natural gas",VLOOKUP(D12821,'Cross-Page Data'!$I$4:$J$13,2,FALSE),IF(K12821="solar",VLOOKUP('Form 923'!D12821,'Cross-Page Data'!$I$14:$J$117,2,FALSE),K12821))</f>
        <v>solar pv</v>
      </c>
      <c r="K12821" t="str">
        <f>VLOOKUP(E12821,'Cross-Page Data'!$D$4:$F$48,3,FALSE)</f>
        <v>solar</v>
      </c>
      <c r="L12821" t="b">
        <f>IF(AND($P$6=FALSE,OR(C12821="Commercial NAICS Cogen",C12821="Industrial NAICS Cogen",C12821="NAICS-22 Cogen")),FALSE,IF(AND($P$7=FALSE,OR(C12821="Commercial NAICS Cogen",C12821="Commercial NAICS Non-Cogen",C12821="industrial NAICS Cogen", C12821="industrial NAICS non-cogen")),FALSE,TRUE))</f>
        <v>1</v>
      </c>
      <c r="M12821">
        <f t="shared" si="601"/>
        <v>0.92683695994954274</v>
      </c>
      <c r="N12821">
        <f t="shared" si="602"/>
        <v>1</v>
      </c>
    </row>
    <row r="12822" spans="1:14" x14ac:dyDescent="0.2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s="32">
        <f t="shared" si="600"/>
        <v>8902270.4837117475</v>
      </c>
      <c r="J12822" t="str">
        <f>IF(K12822="natural gas",VLOOKUP(D12822,'Cross-Page Data'!$I$4:$J$13,2,FALSE),IF(K12822="solar",VLOOKUP('Form 923'!D12822,'Cross-Page Data'!$I$14:$J$117,2,FALSE),K12822))</f>
        <v>solar pv</v>
      </c>
      <c r="K12822" t="str">
        <f>VLOOKUP(E12822,'Cross-Page Data'!$D$4:$F$48,3,FALSE)</f>
        <v>solar</v>
      </c>
      <c r="L12822" t="b">
        <f>IF(AND($P$6=FALSE,OR(C12822="Commercial NAICS Cogen",C12822="Industrial NAICS Cogen",C12822="NAICS-22 Cogen")),FALSE,IF(AND($P$7=FALSE,OR(C12822="Commercial NAICS Cogen",C12822="Commercial NAICS Non-Cogen",C12822="industrial NAICS Cogen", C12822="industrial NAICS non-cogen")),FALSE,TRUE))</f>
        <v>1</v>
      </c>
      <c r="M12822">
        <f t="shared" si="601"/>
        <v>0.13812677388836328</v>
      </c>
      <c r="N12822">
        <f t="shared" si="602"/>
        <v>1</v>
      </c>
    </row>
    <row r="12823" spans="1:14" x14ac:dyDescent="0.2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s="32">
        <f t="shared" si="600"/>
        <v>8901855.9295375906</v>
      </c>
      <c r="J12823" t="str">
        <f>IF(K12823="natural gas",VLOOKUP(D12823,'Cross-Page Data'!$I$4:$J$13,2,FALSE),IF(K12823="solar",VLOOKUP('Form 923'!D12823,'Cross-Page Data'!$I$14:$J$117,2,FALSE),K12823))</f>
        <v>solar pv</v>
      </c>
      <c r="K12823" t="str">
        <f>VLOOKUP(E12823,'Cross-Page Data'!$D$4:$F$48,3,FALSE)</f>
        <v>solar</v>
      </c>
      <c r="L12823" t="b">
        <f>IF(AND($P$6=FALSE,OR(C12823="Commercial NAICS Cogen",C12823="Industrial NAICS Cogen",C12823="NAICS-22 Cogen")),FALSE,IF(AND($P$7=FALSE,OR(C12823="Commercial NAICS Cogen",C12823="Commercial NAICS Non-Cogen",C12823="industrial NAICS Cogen", C12823="industrial NAICS non-cogen")),FALSE,TRUE))</f>
        <v>1</v>
      </c>
      <c r="M12823">
        <f t="shared" si="601"/>
        <v>0.75843582466099024</v>
      </c>
      <c r="N12823">
        <f t="shared" si="602"/>
        <v>1</v>
      </c>
    </row>
    <row r="12824" spans="1:14" x14ac:dyDescent="0.2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s="32">
        <f t="shared" si="600"/>
        <v>8902654.8672566358</v>
      </c>
      <c r="J12824" t="str">
        <f>IF(K12824="natural gas",VLOOKUP(D12824,'Cross-Page Data'!$I$4:$J$13,2,FALSE),IF(K12824="solar",VLOOKUP('Form 923'!D12824,'Cross-Page Data'!$I$14:$J$117,2,FALSE),K12824))</f>
        <v>solar pv</v>
      </c>
      <c r="K12824" t="str">
        <f>VLOOKUP(E12824,'Cross-Page Data'!$D$4:$F$48,3,FALSE)</f>
        <v>solar</v>
      </c>
      <c r="L12824" t="b">
        <f>IF(AND($P$6=FALSE,OR(C12824="Commercial NAICS Cogen",C12824="Industrial NAICS Cogen",C12824="NAICS-22 Cogen")),FALSE,IF(AND($P$7=FALSE,OR(C12824="Commercial NAICS Cogen",C12824="Commercial NAICS Non-Cogen",C12824="industrial NAICS Cogen", C12824="industrial NAICS non-cogen")),FALSE,TRUE))</f>
        <v>1</v>
      </c>
      <c r="M12824">
        <f t="shared" si="601"/>
        <v>4.9195837275307477E-2</v>
      </c>
      <c r="N12824">
        <f t="shared" si="602"/>
        <v>0</v>
      </c>
    </row>
    <row r="12825" spans="1:14" x14ac:dyDescent="0.2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s="32">
        <f t="shared" si="600"/>
        <v>8901996.3323075641</v>
      </c>
      <c r="J12825" t="str">
        <f>IF(K12825="natural gas",VLOOKUP(D12825,'Cross-Page Data'!$I$4:$J$13,2,FALSE),IF(K12825="solar",VLOOKUP('Form 923'!D12825,'Cross-Page Data'!$I$14:$J$117,2,FALSE),K12825))</f>
        <v>solar pv</v>
      </c>
      <c r="K12825" t="str">
        <f>VLOOKUP(E12825,'Cross-Page Data'!$D$4:$F$48,3,FALSE)</f>
        <v>solar</v>
      </c>
      <c r="L12825" t="b">
        <f>IF(AND($P$6=FALSE,OR(C12825="Commercial NAICS Cogen",C12825="Industrial NAICS Cogen",C12825="NAICS-22 Cogen")),FALSE,IF(AND($P$7=FALSE,OR(C12825="Commercial NAICS Cogen",C12825="Commercial NAICS Non-Cogen",C12825="industrial NAICS Cogen", C12825="industrial NAICS non-cogen")),FALSE,TRUE))</f>
        <v>1</v>
      </c>
      <c r="M12825">
        <f t="shared" si="601"/>
        <v>0.52097130242825607</v>
      </c>
      <c r="N12825">
        <f t="shared" si="602"/>
        <v>1</v>
      </c>
    </row>
    <row r="12826" spans="1:14" x14ac:dyDescent="0.2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s="32">
        <f t="shared" si="600"/>
        <v>8901768.8285682499</v>
      </c>
      <c r="J12826" t="str">
        <f>IF(K12826="natural gas",VLOOKUP(D12826,'Cross-Page Data'!$I$4:$J$13,2,FALSE),IF(K12826="solar",VLOOKUP('Form 923'!D12826,'Cross-Page Data'!$I$14:$J$117,2,FALSE),K12826))</f>
        <v>solar pv</v>
      </c>
      <c r="K12826" t="str">
        <f>VLOOKUP(E12826,'Cross-Page Data'!$D$4:$F$48,3,FALSE)</f>
        <v>solar</v>
      </c>
      <c r="L12826" t="b">
        <f>IF(AND($P$6=FALSE,OR(C12826="Commercial NAICS Cogen",C12826="Industrial NAICS Cogen",C12826="NAICS-22 Cogen")),FALSE,IF(AND($P$7=FALSE,OR(C12826="Commercial NAICS Cogen",C12826="Commercial NAICS Non-Cogen",C12826="industrial NAICS Cogen", C12826="industrial NAICS non-cogen")),FALSE,TRUE))</f>
        <v>1</v>
      </c>
      <c r="M12826">
        <f t="shared" si="601"/>
        <v>0.81993062125512461</v>
      </c>
      <c r="N12826">
        <f t="shared" si="602"/>
        <v>1</v>
      </c>
    </row>
    <row r="12827" spans="1:14" x14ac:dyDescent="0.2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s="32">
        <f t="shared" si="600"/>
        <v>0</v>
      </c>
      <c r="J12827" t="str">
        <f>IF(K12827="natural gas",VLOOKUP(D12827,'Cross-Page Data'!$I$4:$J$13,2,FALSE),IF(K12827="solar",VLOOKUP('Form 923'!D12827,'Cross-Page Data'!$I$14:$J$117,2,FALSE),K12827))</f>
        <v>other</v>
      </c>
      <c r="K12827" t="str">
        <f>VLOOKUP(E12827,'Cross-Page Data'!$D$4:$F$48,3,FALSE)</f>
        <v>other</v>
      </c>
      <c r="L12827" t="b">
        <f>IF(AND($P$6=FALSE,OR(C12827="Commercial NAICS Cogen",C12827="Industrial NAICS Cogen",C12827="NAICS-22 Cogen")),FALSE,IF(AND($P$7=FALSE,OR(C12827="Commercial NAICS Cogen",C12827="Commercial NAICS Non-Cogen",C12827="industrial NAICS Cogen", C12827="industrial NAICS non-cogen")),FALSE,TRUE))</f>
        <v>1</v>
      </c>
      <c r="M12827">
        <f t="shared" si="601"/>
        <v>0.47889610389610388</v>
      </c>
      <c r="N12827">
        <f t="shared" si="602"/>
        <v>1</v>
      </c>
    </row>
    <row r="12828" spans="1:14" x14ac:dyDescent="0.2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s="32">
        <f t="shared" si="600"/>
        <v>8901996.7939240187</v>
      </c>
      <c r="J12828" t="str">
        <f>IF(K12828="natural gas",VLOOKUP(D12828,'Cross-Page Data'!$I$4:$J$13,2,FALSE),IF(K12828="solar",VLOOKUP('Form 923'!D12828,'Cross-Page Data'!$I$14:$J$117,2,FALSE),K12828))</f>
        <v>wind</v>
      </c>
      <c r="K12828" t="str">
        <f>VLOOKUP(E12828,'Cross-Page Data'!$D$4:$F$48,3,FALSE)</f>
        <v>wind</v>
      </c>
      <c r="L12828" t="b">
        <f>IF(AND($P$6=FALSE,OR(C12828="Commercial NAICS Cogen",C12828="Industrial NAICS Cogen",C12828="NAICS-22 Cogen")),FALSE,IF(AND($P$7=FALSE,OR(C12828="Commercial NAICS Cogen",C12828="Commercial NAICS Non-Cogen",C12828="industrial NAICS Cogen", C12828="industrial NAICS non-cogen")),FALSE,TRUE))</f>
        <v>1</v>
      </c>
      <c r="M12828">
        <f t="shared" si="601"/>
        <v>0.70166229221347332</v>
      </c>
      <c r="N12828">
        <f t="shared" si="602"/>
        <v>1</v>
      </c>
    </row>
    <row r="12829" spans="1:14" ht="26.25" x14ac:dyDescent="0.2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s="32">
        <f t="shared" si="600"/>
        <v>8901997.2699676063</v>
      </c>
      <c r="J12829" t="str">
        <f>IF(K12829="natural gas",VLOOKUP(D12829,'Cross-Page Data'!$I$4:$J$13,2,FALSE),IF(K12829="solar",VLOOKUP('Form 923'!D12829,'Cross-Page Data'!$I$14:$J$117,2,FALSE),K12829))</f>
        <v>geothermal</v>
      </c>
      <c r="K12829" t="str">
        <f>VLOOKUP(E12829,'Cross-Page Data'!$D$4:$F$48,3,FALSE)</f>
        <v>geothermal</v>
      </c>
      <c r="L12829" t="b">
        <f>IF(AND($P$6=FALSE,OR(C12829="Commercial NAICS Cogen",C12829="Industrial NAICS Cogen",C12829="NAICS-22 Cogen")),FALSE,IF(AND($P$7=FALSE,OR(C12829="Commercial NAICS Cogen",C12829="Commercial NAICS Non-Cogen",C12829="industrial NAICS Cogen", C12829="industrial NAICS non-cogen")),FALSE,TRUE))</f>
        <v>0</v>
      </c>
      <c r="M12829">
        <f t="shared" si="601"/>
        <v>0.68055555555555558</v>
      </c>
      <c r="N12829">
        <f t="shared" si="602"/>
        <v>1</v>
      </c>
    </row>
    <row r="12830" spans="1:14" x14ac:dyDescent="0.2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s="32" t="str">
        <f t="shared" si="600"/>
        <v/>
      </c>
      <c r="J12830" t="str">
        <f>IF(K12830="natural gas",VLOOKUP(D12830,'Cross-Page Data'!$I$4:$J$13,2,FALSE),IF(K12830="solar",VLOOKUP('Form 923'!D12830,'Cross-Page Data'!$I$14:$J$117,2,FALSE),K12830))</f>
        <v>other</v>
      </c>
      <c r="K12830" t="str">
        <f>VLOOKUP(E12830,'Cross-Page Data'!$D$4:$F$48,3,FALSE)</f>
        <v>other</v>
      </c>
      <c r="L12830" t="b">
        <f>IF(AND($P$6=FALSE,OR(C12830="Commercial NAICS Cogen",C12830="Industrial NAICS Cogen",C12830="NAICS-22 Cogen")),FALSE,IF(AND($P$7=FALSE,OR(C12830="Commercial NAICS Cogen",C12830="Commercial NAICS Non-Cogen",C12830="industrial NAICS Cogen", C12830="industrial NAICS non-cogen")),FALSE,TRUE))</f>
        <v>1</v>
      </c>
      <c r="M12830">
        <f t="shared" si="601"/>
        <v>1.6233766233766235E-3</v>
      </c>
      <c r="N12830">
        <f t="shared" si="602"/>
        <v>0</v>
      </c>
    </row>
    <row r="12831" spans="1:14" x14ac:dyDescent="0.2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s="32">
        <f t="shared" si="600"/>
        <v>8902014.8462354187</v>
      </c>
      <c r="J12831" t="str">
        <f>IF(K12831="natural gas",VLOOKUP(D12831,'Cross-Page Data'!$I$4:$J$13,2,FALSE),IF(K12831="solar",VLOOKUP('Form 923'!D12831,'Cross-Page Data'!$I$14:$J$117,2,FALSE),K12831))</f>
        <v>solar pv</v>
      </c>
      <c r="K12831" t="str">
        <f>VLOOKUP(E12831,'Cross-Page Data'!$D$4:$F$48,3,FALSE)</f>
        <v>solar</v>
      </c>
      <c r="L12831" t="b">
        <f>IF(AND($P$6=FALSE,OR(C12831="Commercial NAICS Cogen",C12831="Industrial NAICS Cogen",C12831="NAICS-22 Cogen")),FALSE,IF(AND($P$7=FALSE,OR(C12831="Commercial NAICS Cogen",C12831="Commercial NAICS Non-Cogen",C12831="industrial NAICS Cogen", C12831="industrial NAICS non-cogen")),FALSE,TRUE))</f>
        <v>1</v>
      </c>
      <c r="M12831">
        <f t="shared" si="601"/>
        <v>0.41784925890886154</v>
      </c>
      <c r="N12831">
        <f t="shared" si="602"/>
        <v>1</v>
      </c>
    </row>
    <row r="12832" spans="1:14" x14ac:dyDescent="0.2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s="32">
        <f t="shared" si="600"/>
        <v>8905940.5940594058</v>
      </c>
      <c r="J12832" t="str">
        <f>IF(K12832="natural gas",VLOOKUP(D12832,'Cross-Page Data'!$I$4:$J$13,2,FALSE),IF(K12832="solar",VLOOKUP('Form 923'!D12832,'Cross-Page Data'!$I$14:$J$117,2,FALSE),K12832))</f>
        <v>solar pv</v>
      </c>
      <c r="K12832" t="str">
        <f>VLOOKUP(E12832,'Cross-Page Data'!$D$4:$F$48,3,FALSE)</f>
        <v>solar</v>
      </c>
      <c r="L12832" t="b">
        <f>IF(AND($P$6=FALSE,OR(C12832="Commercial NAICS Cogen",C12832="Industrial NAICS Cogen",C12832="NAICS-22 Cogen")),FALSE,IF(AND($P$7=FALSE,OR(C12832="Commercial NAICS Cogen",C12832="Commercial NAICS Non-Cogen",C12832="industrial NAICS Cogen", C12832="industrial NAICS non-cogen")),FALSE,TRUE))</f>
        <v>1</v>
      </c>
      <c r="M12832">
        <f t="shared" si="601"/>
        <v>6.6225165562913907E-3</v>
      </c>
      <c r="N12832">
        <f t="shared" si="602"/>
        <v>0</v>
      </c>
    </row>
    <row r="12833" spans="1:14" x14ac:dyDescent="0.2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s="32">
        <f t="shared" si="600"/>
        <v>8901549.6809480395</v>
      </c>
      <c r="J12833" t="str">
        <f>IF(K12833="natural gas",VLOOKUP(D12833,'Cross-Page Data'!$I$4:$J$13,2,FALSE),IF(K12833="solar",VLOOKUP('Form 923'!D12833,'Cross-Page Data'!$I$14:$J$117,2,FALSE),K12833))</f>
        <v>solar pv</v>
      </c>
      <c r="K12833" t="str">
        <f>VLOOKUP(E12833,'Cross-Page Data'!$D$4:$F$48,3,FALSE)</f>
        <v>solar</v>
      </c>
      <c r="L12833" t="b">
        <f>IF(AND($P$6=FALSE,OR(C12833="Commercial NAICS Cogen",C12833="Industrial NAICS Cogen",C12833="NAICS-22 Cogen")),FALSE,IF(AND($P$7=FALSE,OR(C12833="Commercial NAICS Cogen",C12833="Commercial NAICS Non-Cogen",C12833="industrial NAICS Cogen", C12833="industrial NAICS non-cogen")),FALSE,TRUE))</f>
        <v>1</v>
      </c>
      <c r="M12833">
        <f t="shared" si="601"/>
        <v>0.88584042888678649</v>
      </c>
      <c r="N12833">
        <f t="shared" si="602"/>
        <v>1</v>
      </c>
    </row>
    <row r="12834" spans="1:14" x14ac:dyDescent="0.2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s="32">
        <f t="shared" si="600"/>
        <v>8901987.4299303554</v>
      </c>
      <c r="J12834" t="str">
        <f>IF(K12834="natural gas",VLOOKUP(D12834,'Cross-Page Data'!$I$4:$J$13,2,FALSE),IF(K12834="solar",VLOOKUP('Form 923'!D12834,'Cross-Page Data'!$I$14:$J$117,2,FALSE),K12834))</f>
        <v>solar pv</v>
      </c>
      <c r="K12834" t="str">
        <f>VLOOKUP(E12834,'Cross-Page Data'!$D$4:$F$48,3,FALSE)</f>
        <v>solar</v>
      </c>
      <c r="L12834" t="b">
        <f>IF(AND($P$6=FALSE,OR(C12834="Commercial NAICS Cogen",C12834="Industrial NAICS Cogen",C12834="NAICS-22 Cogen")),FALSE,IF(AND($P$7=FALSE,OR(C12834="Commercial NAICS Cogen",C12834="Commercial NAICS Non-Cogen",C12834="industrial NAICS Cogen", C12834="industrial NAICS non-cogen")),FALSE,TRUE))</f>
        <v>1</v>
      </c>
      <c r="M12834">
        <f t="shared" si="601"/>
        <v>0.56039104383475247</v>
      </c>
      <c r="N12834">
        <f t="shared" si="602"/>
        <v>1</v>
      </c>
    </row>
    <row r="12835" spans="1:14" x14ac:dyDescent="0.2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s="32">
        <f t="shared" si="600"/>
        <v>8901999.6160764936</v>
      </c>
      <c r="J12835" t="str">
        <f>IF(K12835="natural gas",VLOOKUP(D12835,'Cross-Page Data'!$I$4:$J$13,2,FALSE),IF(K12835="solar",VLOOKUP('Form 923'!D12835,'Cross-Page Data'!$I$14:$J$117,2,FALSE),K12835))</f>
        <v>wind</v>
      </c>
      <c r="K12835" t="str">
        <f>VLOOKUP(E12835,'Cross-Page Data'!$D$4:$F$48,3,FALSE)</f>
        <v>wind</v>
      </c>
      <c r="L12835" t="b">
        <f>IF(AND($P$6=FALSE,OR(C12835="Commercial NAICS Cogen",C12835="Industrial NAICS Cogen",C12835="NAICS-22 Cogen")),FALSE,IF(AND($P$7=FALSE,OR(C12835="Commercial NAICS Cogen",C12835="Commercial NAICS Non-Cogen",C12835="industrial NAICS Cogen", C12835="industrial NAICS non-cogen")),FALSE,TRUE))</f>
        <v>1</v>
      </c>
      <c r="M12835">
        <f t="shared" si="601"/>
        <v>0.52055993000874889</v>
      </c>
      <c r="N12835">
        <f t="shared" si="602"/>
        <v>1</v>
      </c>
    </row>
    <row r="12836" spans="1:14" x14ac:dyDescent="0.2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s="32">
        <f t="shared" si="600"/>
        <v>8901446.6546112113</v>
      </c>
      <c r="J12836" t="str">
        <f>IF(K12836="natural gas",VLOOKUP(D12836,'Cross-Page Data'!$I$4:$J$13,2,FALSE),IF(K12836="solar",VLOOKUP('Form 923'!D12836,'Cross-Page Data'!$I$14:$J$117,2,FALSE),K12836))</f>
        <v>solar pv</v>
      </c>
      <c r="K12836" t="str">
        <f>VLOOKUP(E12836,'Cross-Page Data'!$D$4:$F$48,3,FALSE)</f>
        <v>solar</v>
      </c>
      <c r="L12836" t="b">
        <f>IF(AND($P$6=FALSE,OR(C12836="Commercial NAICS Cogen",C12836="Industrial NAICS Cogen",C12836="NAICS-22 Cogen")),FALSE,IF(AND($P$7=FALSE,OR(C12836="Commercial NAICS Cogen",C12836="Commercial NAICS Non-Cogen",C12836="industrial NAICS Cogen", C12836="industrial NAICS non-cogen")),FALSE,TRUE))</f>
        <v>1</v>
      </c>
      <c r="M12836">
        <f t="shared" si="601"/>
        <v>0.90350047303689685</v>
      </c>
      <c r="N12836">
        <f t="shared" si="602"/>
        <v>1</v>
      </c>
    </row>
    <row r="12837" spans="1:14" x14ac:dyDescent="0.2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s="32">
        <f t="shared" si="600"/>
        <v>0</v>
      </c>
      <c r="J12837" t="str">
        <f>IF(K12837="natural gas",VLOOKUP(D12837,'Cross-Page Data'!$I$4:$J$13,2,FALSE),IF(K12837="solar",VLOOKUP('Form 923'!D12837,'Cross-Page Data'!$I$14:$J$117,2,FALSE),K12837))</f>
        <v>other</v>
      </c>
      <c r="K12837" t="str">
        <f>VLOOKUP(E12837,'Cross-Page Data'!$D$4:$F$48,3,FALSE)</f>
        <v>other</v>
      </c>
      <c r="L12837" t="b">
        <f>IF(AND($P$6=FALSE,OR(C12837="Commercial NAICS Cogen",C12837="Industrial NAICS Cogen",C12837="NAICS-22 Cogen")),FALSE,IF(AND($P$7=FALSE,OR(C12837="Commercial NAICS Cogen",C12837="Commercial NAICS Non-Cogen",C12837="industrial NAICS Cogen", C12837="industrial NAICS non-cogen")),FALSE,TRUE))</f>
        <v>1</v>
      </c>
      <c r="M12837">
        <f t="shared" si="601"/>
        <v>0.47889610389610388</v>
      </c>
      <c r="N12837">
        <f t="shared" si="602"/>
        <v>1</v>
      </c>
    </row>
    <row r="12838" spans="1:14" x14ac:dyDescent="0.2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s="32">
        <f t="shared" si="600"/>
        <v>8902008.5659429915</v>
      </c>
      <c r="J12838" t="str">
        <f>IF(K12838="natural gas",VLOOKUP(D12838,'Cross-Page Data'!$I$4:$J$13,2,FALSE),IF(K12838="solar",VLOOKUP('Form 923'!D12838,'Cross-Page Data'!$I$14:$J$117,2,FALSE),K12838))</f>
        <v>solar pv</v>
      </c>
      <c r="K12838" t="str">
        <f>VLOOKUP(E12838,'Cross-Page Data'!$D$4:$F$48,3,FALSE)</f>
        <v>solar</v>
      </c>
      <c r="L12838" t="b">
        <f>IF(AND($P$6=FALSE,OR(C12838="Commercial NAICS Cogen",C12838="Industrial NAICS Cogen",C12838="NAICS-22 Cogen")),FALSE,IF(AND($P$7=FALSE,OR(C12838="Commercial NAICS Cogen",C12838="Commercial NAICS Non-Cogen",C12838="industrial NAICS Cogen", C12838="industrial NAICS non-cogen")),FALSE,TRUE))</f>
        <v>1</v>
      </c>
      <c r="M12838">
        <f t="shared" si="601"/>
        <v>0.4424471775465153</v>
      </c>
      <c r="N12838">
        <f t="shared" si="602"/>
        <v>1</v>
      </c>
    </row>
    <row r="12839" spans="1:14" x14ac:dyDescent="0.2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s="32">
        <f t="shared" si="600"/>
        <v>0</v>
      </c>
      <c r="J12839" t="str">
        <f>IF(K12839="natural gas",VLOOKUP(D12839,'Cross-Page Data'!$I$4:$J$13,2,FALSE),IF(K12839="solar",VLOOKUP('Form 923'!D12839,'Cross-Page Data'!$I$14:$J$117,2,FALSE),K12839))</f>
        <v>other</v>
      </c>
      <c r="K12839" t="str">
        <f>VLOOKUP(E12839,'Cross-Page Data'!$D$4:$F$48,3,FALSE)</f>
        <v>other</v>
      </c>
      <c r="L12839" t="b">
        <f>IF(AND($P$6=FALSE,OR(C12839="Commercial NAICS Cogen",C12839="Industrial NAICS Cogen",C12839="NAICS-22 Cogen")),FALSE,IF(AND($P$7=FALSE,OR(C12839="Commercial NAICS Cogen",C12839="Commercial NAICS Non-Cogen",C12839="industrial NAICS Cogen", C12839="industrial NAICS non-cogen")),FALSE,TRUE))</f>
        <v>1</v>
      </c>
      <c r="M12839">
        <f t="shared" si="601"/>
        <v>0.47889610389610388</v>
      </c>
      <c r="N12839">
        <f t="shared" si="602"/>
        <v>1</v>
      </c>
    </row>
    <row r="12840" spans="1:14" x14ac:dyDescent="0.2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s="32">
        <f t="shared" si="600"/>
        <v>8902005.6027173717</v>
      </c>
      <c r="J12840" t="str">
        <f>IF(K12840="natural gas",VLOOKUP(D12840,'Cross-Page Data'!$I$4:$J$13,2,FALSE),IF(K12840="solar",VLOOKUP('Form 923'!D12840,'Cross-Page Data'!$I$14:$J$117,2,FALSE),K12840))</f>
        <v>wind</v>
      </c>
      <c r="K12840" t="str">
        <f>VLOOKUP(E12840,'Cross-Page Data'!$D$4:$F$48,3,FALSE)</f>
        <v>wind</v>
      </c>
      <c r="L12840" t="b">
        <f>IF(AND($P$6=FALSE,OR(C12840="Commercial NAICS Cogen",C12840="Industrial NAICS Cogen",C12840="NAICS-22 Cogen")),FALSE,IF(AND($P$7=FALSE,OR(C12840="Commercial NAICS Cogen",C12840="Commercial NAICS Non-Cogen",C12840="industrial NAICS Cogen", C12840="industrial NAICS non-cogen")),FALSE,TRUE))</f>
        <v>1</v>
      </c>
      <c r="M12840">
        <f t="shared" si="601"/>
        <v>0.22222222222222221</v>
      </c>
      <c r="N12840">
        <f t="shared" si="602"/>
        <v>1</v>
      </c>
    </row>
    <row r="12841" spans="1:14" x14ac:dyDescent="0.2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s="32">
        <f t="shared" si="600"/>
        <v>8902000.2449001819</v>
      </c>
      <c r="J12841" t="str">
        <f>IF(K12841="natural gas",VLOOKUP(D12841,'Cross-Page Data'!$I$4:$J$13,2,FALSE),IF(K12841="solar",VLOOKUP('Form 923'!D12841,'Cross-Page Data'!$I$14:$J$117,2,FALSE),K12841))</f>
        <v>wind</v>
      </c>
      <c r="K12841" t="str">
        <f>VLOOKUP(E12841,'Cross-Page Data'!$D$4:$F$48,3,FALSE)</f>
        <v>wind</v>
      </c>
      <c r="L12841" t="b">
        <f>IF(AND($P$6=FALSE,OR(C12841="Commercial NAICS Cogen",C12841="Industrial NAICS Cogen",C12841="NAICS-22 Cogen")),FALSE,IF(AND($P$7=FALSE,OR(C12841="Commercial NAICS Cogen",C12841="Commercial NAICS Non-Cogen",C12841="industrial NAICS Cogen", C12841="industrial NAICS non-cogen")),FALSE,TRUE))</f>
        <v>1</v>
      </c>
      <c r="M12841">
        <f t="shared" si="601"/>
        <v>0.46106736657917763</v>
      </c>
      <c r="N12841">
        <f t="shared" si="602"/>
        <v>1</v>
      </c>
    </row>
    <row r="12842" spans="1:14" x14ac:dyDescent="0.2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s="32">
        <f t="shared" si="600"/>
        <v>11519811.783158515</v>
      </c>
      <c r="J12842" t="str">
        <f>IF(K12842="natural gas",VLOOKUP(D12842,'Cross-Page Data'!$I$4:$J$13,2,FALSE),IF(K12842="solar",VLOOKUP('Form 923'!D12842,'Cross-Page Data'!$I$14:$J$117,2,FALSE),K12842))</f>
        <v>natural gas peaker</v>
      </c>
      <c r="K12842" t="str">
        <f>VLOOKUP(E12842,'Cross-Page Data'!$D$4:$F$48,3,FALSE)</f>
        <v>natural gas</v>
      </c>
      <c r="L12842" t="b">
        <f>IF(AND($P$6=FALSE,OR(C12842="Commercial NAICS Cogen",C12842="Industrial NAICS Cogen",C12842="NAICS-22 Cogen")),FALSE,IF(AND($P$7=FALSE,OR(C12842="Commercial NAICS Cogen",C12842="Commercial NAICS Non-Cogen",C12842="industrial NAICS Cogen", C12842="industrial NAICS non-cogen")),FALSE,TRUE))</f>
        <v>0</v>
      </c>
      <c r="M12842">
        <f t="shared" si="601"/>
        <v>0.33925925925925926</v>
      </c>
      <c r="N12842">
        <f t="shared" si="602"/>
        <v>1</v>
      </c>
    </row>
    <row r="12843" spans="1:14" x14ac:dyDescent="0.2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s="32">
        <f t="shared" si="600"/>
        <v>8901878.2383419685</v>
      </c>
      <c r="J12843" t="str">
        <f>IF(K12843="natural gas",VLOOKUP(D12843,'Cross-Page Data'!$I$4:$J$13,2,FALSE),IF(K12843="solar",VLOOKUP('Form 923'!D12843,'Cross-Page Data'!$I$14:$J$117,2,FALSE),K12843))</f>
        <v>solar pv</v>
      </c>
      <c r="K12843" t="str">
        <f>VLOOKUP(E12843,'Cross-Page Data'!$D$4:$F$48,3,FALSE)</f>
        <v>solar</v>
      </c>
      <c r="L12843" t="b">
        <f>IF(AND($P$6=FALSE,OR(C12843="Commercial NAICS Cogen",C12843="Industrial NAICS Cogen",C12843="NAICS-22 Cogen")),FALSE,IF(AND($P$7=FALSE,OR(C12843="Commercial NAICS Cogen",C12843="Commercial NAICS Non-Cogen",C12843="industrial NAICS Cogen", C12843="industrial NAICS non-cogen")),FALSE,TRUE))</f>
        <v>1</v>
      </c>
      <c r="M12843">
        <f t="shared" si="601"/>
        <v>0.73604541154210024</v>
      </c>
      <c r="N12843">
        <f t="shared" si="602"/>
        <v>1</v>
      </c>
    </row>
    <row r="12844" spans="1:14" x14ac:dyDescent="0.2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s="32">
        <f t="shared" si="600"/>
        <v>8902001.6204681098</v>
      </c>
      <c r="J12844" t="str">
        <f>IF(K12844="natural gas",VLOOKUP(D12844,'Cross-Page Data'!$I$4:$J$13,2,FALSE),IF(K12844="solar",VLOOKUP('Form 923'!D12844,'Cross-Page Data'!$I$14:$J$117,2,FALSE),K12844))</f>
        <v>solar pv</v>
      </c>
      <c r="K12844" t="str">
        <f>VLOOKUP(E12844,'Cross-Page Data'!$D$4:$F$48,3,FALSE)</f>
        <v>solar</v>
      </c>
      <c r="L12844" t="b">
        <f>IF(AND($P$6=FALSE,OR(C12844="Commercial NAICS Cogen",C12844="Industrial NAICS Cogen",C12844="NAICS-22 Cogen")),FALSE,IF(AND($P$7=FALSE,OR(C12844="Commercial NAICS Cogen",C12844="Commercial NAICS Non-Cogen",C12844="industrial NAICS Cogen", C12844="industrial NAICS non-cogen")),FALSE,TRUE))</f>
        <v>1</v>
      </c>
      <c r="M12844">
        <f t="shared" si="601"/>
        <v>0.48060548722800378</v>
      </c>
      <c r="N12844">
        <f t="shared" si="602"/>
        <v>1</v>
      </c>
    </row>
    <row r="12845" spans="1:14" x14ac:dyDescent="0.2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s="32">
        <f t="shared" si="600"/>
        <v>8902005.1224070694</v>
      </c>
      <c r="J12845" t="str">
        <f>IF(K12845="natural gas",VLOOKUP(D12845,'Cross-Page Data'!$I$4:$J$13,2,FALSE),IF(K12845="solar",VLOOKUP('Form 923'!D12845,'Cross-Page Data'!$I$14:$J$117,2,FALSE),K12845))</f>
        <v>solar pv</v>
      </c>
      <c r="K12845" t="str">
        <f>VLOOKUP(E12845,'Cross-Page Data'!$D$4:$F$48,3,FALSE)</f>
        <v>solar</v>
      </c>
      <c r="L12845" t="b">
        <f>IF(AND($P$6=FALSE,OR(C12845="Commercial NAICS Cogen",C12845="Industrial NAICS Cogen",C12845="NAICS-22 Cogen")),FALSE,IF(AND($P$7=FALSE,OR(C12845="Commercial NAICS Cogen",C12845="Commercial NAICS Non-Cogen",C12845="industrial NAICS Cogen", C12845="industrial NAICS non-cogen")),FALSE,TRUE))</f>
        <v>1</v>
      </c>
      <c r="M12845">
        <f t="shared" si="601"/>
        <v>0.45916114790286977</v>
      </c>
      <c r="N12845">
        <f t="shared" si="602"/>
        <v>1</v>
      </c>
    </row>
    <row r="12846" spans="1:14" x14ac:dyDescent="0.2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s="32">
        <f t="shared" si="600"/>
        <v>8902979.9029799029</v>
      </c>
      <c r="J12846" t="str">
        <f>IF(K12846="natural gas",VLOOKUP(D12846,'Cross-Page Data'!$I$4:$J$13,2,FALSE),IF(K12846="solar",VLOOKUP('Form 923'!D12846,'Cross-Page Data'!$I$14:$J$117,2,FALSE),K12846))</f>
        <v>solar pv</v>
      </c>
      <c r="K12846" t="str">
        <f>VLOOKUP(E12846,'Cross-Page Data'!$D$4:$F$48,3,FALSE)</f>
        <v>solar</v>
      </c>
      <c r="L12846" t="b">
        <f>IF(AND($P$6=FALSE,OR(C12846="Commercial NAICS Cogen",C12846="Industrial NAICS Cogen",C12846="NAICS-22 Cogen")),FALSE,IF(AND($P$7=FALSE,OR(C12846="Commercial NAICS Cogen",C12846="Commercial NAICS Non-Cogen",C12846="industrial NAICS Cogen", C12846="industrial NAICS non-cogen")),FALSE,TRUE))</f>
        <v>1</v>
      </c>
      <c r="M12846">
        <f t="shared" si="601"/>
        <v>2.7120782087669507E-2</v>
      </c>
      <c r="N12846">
        <f t="shared" si="602"/>
        <v>0</v>
      </c>
    </row>
    <row r="12847" spans="1:14" x14ac:dyDescent="0.2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s="32">
        <f t="shared" si="600"/>
        <v>8902474.5269286744</v>
      </c>
      <c r="J12847" t="str">
        <f>IF(K12847="natural gas",VLOOKUP(D12847,'Cross-Page Data'!$I$4:$J$13,2,FALSE),IF(K12847="solar",VLOOKUP('Form 923'!D12847,'Cross-Page Data'!$I$14:$J$117,2,FALSE),K12847))</f>
        <v>solar pv</v>
      </c>
      <c r="K12847" t="str">
        <f>VLOOKUP(E12847,'Cross-Page Data'!$D$4:$F$48,3,FALSE)</f>
        <v>solar</v>
      </c>
      <c r="L12847" t="b">
        <f>IF(AND($P$6=FALSE,OR(C12847="Commercial NAICS Cogen",C12847="Industrial NAICS Cogen",C12847="NAICS-22 Cogen")),FALSE,IF(AND($P$7=FALSE,OR(C12847="Commercial NAICS Cogen",C12847="Commercial NAICS Non-Cogen",C12847="industrial NAICS Cogen", C12847="industrial NAICS non-cogen")),FALSE,TRUE))</f>
        <v>1</v>
      </c>
      <c r="M12847">
        <f t="shared" si="601"/>
        <v>7.7893409019236831E-2</v>
      </c>
      <c r="N12847">
        <f t="shared" si="602"/>
        <v>1</v>
      </c>
    </row>
    <row r="12848" spans="1:14" x14ac:dyDescent="0.2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s="32" t="str">
        <f t="shared" si="600"/>
        <v/>
      </c>
      <c r="J12848" t="str">
        <f>IF(K12848="natural gas",VLOOKUP(D12848,'Cross-Page Data'!$I$4:$J$13,2,FALSE),IF(K12848="solar",VLOOKUP('Form 923'!D12848,'Cross-Page Data'!$I$14:$J$117,2,FALSE),K12848))</f>
        <v>solar pv</v>
      </c>
      <c r="K12848" t="str">
        <f>VLOOKUP(E12848,'Cross-Page Data'!$D$4:$F$48,3,FALSE)</f>
        <v>solar</v>
      </c>
      <c r="L12848" t="b">
        <f>IF(AND($P$6=FALSE,OR(C12848="Commercial NAICS Cogen",C12848="Industrial NAICS Cogen",C12848="NAICS-22 Cogen")),FALSE,IF(AND($P$7=FALSE,OR(C12848="Commercial NAICS Cogen",C12848="Commercial NAICS Non-Cogen",C12848="industrial NAICS Cogen", C12848="industrial NAICS non-cogen")),FALSE,TRUE))</f>
        <v>1</v>
      </c>
      <c r="M12848">
        <f t="shared" si="601"/>
        <v>3.1535793125197099E-4</v>
      </c>
      <c r="N12848">
        <f t="shared" si="602"/>
        <v>0</v>
      </c>
    </row>
    <row r="12849" spans="1:14" x14ac:dyDescent="0.2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s="32">
        <f t="shared" si="600"/>
        <v>8902022.1473278776</v>
      </c>
      <c r="J12849" t="str">
        <f>IF(K12849="natural gas",VLOOKUP(D12849,'Cross-Page Data'!$I$4:$J$13,2,FALSE),IF(K12849="solar",VLOOKUP('Form 923'!D12849,'Cross-Page Data'!$I$14:$J$117,2,FALSE),K12849))</f>
        <v>solar pv</v>
      </c>
      <c r="K12849" t="str">
        <f>VLOOKUP(E12849,'Cross-Page Data'!$D$4:$F$48,3,FALSE)</f>
        <v>solar</v>
      </c>
      <c r="L12849" t="b">
        <f>IF(AND($P$6=FALSE,OR(C12849="Commercial NAICS Cogen",C12849="Industrial NAICS Cogen",C12849="NAICS-22 Cogen")),FALSE,IF(AND($P$7=FALSE,OR(C12849="Commercial NAICS Cogen",C12849="Commercial NAICS Non-Cogen",C12849="industrial NAICS Cogen", C12849="industrial NAICS non-cogen")),FALSE,TRUE))</f>
        <v>1</v>
      </c>
      <c r="M12849">
        <f t="shared" si="601"/>
        <v>0.39545884578997159</v>
      </c>
      <c r="N12849">
        <f t="shared" si="602"/>
        <v>1</v>
      </c>
    </row>
    <row r="12850" spans="1:14" x14ac:dyDescent="0.2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s="32">
        <f t="shared" si="600"/>
        <v>8901619.6760647874</v>
      </c>
      <c r="J12850" t="str">
        <f>IF(K12850="natural gas",VLOOKUP(D12850,'Cross-Page Data'!$I$4:$J$13,2,FALSE),IF(K12850="solar",VLOOKUP('Form 923'!D12850,'Cross-Page Data'!$I$14:$J$117,2,FALSE),K12850))</f>
        <v>solar pv</v>
      </c>
      <c r="K12850" t="str">
        <f>VLOOKUP(E12850,'Cross-Page Data'!$D$4:$F$48,3,FALSE)</f>
        <v>solar</v>
      </c>
      <c r="L12850" t="b">
        <f>IF(AND($P$6=FALSE,OR(C12850="Commercial NAICS Cogen",C12850="Industrial NAICS Cogen",C12850="NAICS-22 Cogen")),FALSE,IF(AND($P$7=FALSE,OR(C12850="Commercial NAICS Cogen",C12850="Commercial NAICS Non-Cogen",C12850="industrial NAICS Cogen", C12850="industrial NAICS non-cogen")),FALSE,TRUE))</f>
        <v>1</v>
      </c>
      <c r="M12850">
        <f t="shared" si="601"/>
        <v>0.86786502680542421</v>
      </c>
      <c r="N12850">
        <f t="shared" si="602"/>
        <v>1</v>
      </c>
    </row>
    <row r="12851" spans="1:14" x14ac:dyDescent="0.2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s="32">
        <f t="shared" si="600"/>
        <v>8901881.0371123534</v>
      </c>
      <c r="J12851" t="str">
        <f>IF(K12851="natural gas",VLOOKUP(D12851,'Cross-Page Data'!$I$4:$J$13,2,FALSE),IF(K12851="solar",VLOOKUP('Form 923'!D12851,'Cross-Page Data'!$I$14:$J$117,2,FALSE),K12851))</f>
        <v>solar pv</v>
      </c>
      <c r="K12851" t="str">
        <f>VLOOKUP(E12851,'Cross-Page Data'!$D$4:$F$48,3,FALSE)</f>
        <v>solar</v>
      </c>
      <c r="L12851" t="b">
        <f>IF(AND($P$6=FALSE,OR(C12851="Commercial NAICS Cogen",C12851="Industrial NAICS Cogen",C12851="NAICS-22 Cogen")),FALSE,IF(AND($P$7=FALSE,OR(C12851="Commercial NAICS Cogen",C12851="Commercial NAICS Non-Cogen",C12851="industrial NAICS Cogen", C12851="industrial NAICS non-cogen")),FALSE,TRUE))</f>
        <v>1</v>
      </c>
      <c r="M12851">
        <f t="shared" si="601"/>
        <v>0.73194575843582466</v>
      </c>
      <c r="N12851">
        <f t="shared" si="602"/>
        <v>1</v>
      </c>
    </row>
    <row r="12852" spans="1:14" x14ac:dyDescent="0.2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s="32">
        <f t="shared" si="600"/>
        <v>8902415.2232251763</v>
      </c>
      <c r="J12852" t="str">
        <f>IF(K12852="natural gas",VLOOKUP(D12852,'Cross-Page Data'!$I$4:$J$13,2,FALSE),IF(K12852="solar",VLOOKUP('Form 923'!D12852,'Cross-Page Data'!$I$14:$J$117,2,FALSE),K12852))</f>
        <v>solar pv</v>
      </c>
      <c r="K12852" t="str">
        <f>VLOOKUP(E12852,'Cross-Page Data'!$D$4:$F$48,3,FALSE)</f>
        <v>solar</v>
      </c>
      <c r="L12852" t="b">
        <f>IF(AND($P$6=FALSE,OR(C12852="Commercial NAICS Cogen",C12852="Industrial NAICS Cogen",C12852="NAICS-22 Cogen")),FALSE,IF(AND($P$7=FALSE,OR(C12852="Commercial NAICS Cogen",C12852="Commercial NAICS Non-Cogen",C12852="industrial NAICS Cogen", C12852="industrial NAICS non-cogen")),FALSE,TRUE))</f>
        <v>1</v>
      </c>
      <c r="M12852">
        <f t="shared" si="601"/>
        <v>9.1138442131819611E-2</v>
      </c>
      <c r="N12852">
        <f t="shared" si="602"/>
        <v>1</v>
      </c>
    </row>
    <row r="12853" spans="1:14" x14ac:dyDescent="0.2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s="32">
        <f t="shared" si="600"/>
        <v>8901619.6760647874</v>
      </c>
      <c r="J12853" t="str">
        <f>IF(K12853="natural gas",VLOOKUP(D12853,'Cross-Page Data'!$I$4:$J$13,2,FALSE),IF(K12853="solar",VLOOKUP('Form 923'!D12853,'Cross-Page Data'!$I$14:$J$117,2,FALSE),K12853))</f>
        <v>solar pv</v>
      </c>
      <c r="K12853" t="str">
        <f>VLOOKUP(E12853,'Cross-Page Data'!$D$4:$F$48,3,FALSE)</f>
        <v>solar</v>
      </c>
      <c r="L12853" t="b">
        <f>IF(AND($P$6=FALSE,OR(C12853="Commercial NAICS Cogen",C12853="Industrial NAICS Cogen",C12853="NAICS-22 Cogen")),FALSE,IF(AND($P$7=FALSE,OR(C12853="Commercial NAICS Cogen",C12853="Commercial NAICS Non-Cogen",C12853="industrial NAICS Cogen", C12853="industrial NAICS non-cogen")),FALSE,TRUE))</f>
        <v>1</v>
      </c>
      <c r="M12853">
        <f t="shared" si="601"/>
        <v>0.86786502680542421</v>
      </c>
      <c r="N12853">
        <f t="shared" si="602"/>
        <v>1</v>
      </c>
    </row>
    <row r="12854" spans="1:14" x14ac:dyDescent="0.2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s="32">
        <f t="shared" si="600"/>
        <v>8902177.4455638621</v>
      </c>
      <c r="J12854" t="str">
        <f>IF(K12854="natural gas",VLOOKUP(D12854,'Cross-Page Data'!$I$4:$J$13,2,FALSE),IF(K12854="solar",VLOOKUP('Form 923'!D12854,'Cross-Page Data'!$I$14:$J$117,2,FALSE),K12854))</f>
        <v>solar pv</v>
      </c>
      <c r="K12854" t="str">
        <f>VLOOKUP(E12854,'Cross-Page Data'!$D$4:$F$48,3,FALSE)</f>
        <v>solar</v>
      </c>
      <c r="L12854" t="b">
        <f>IF(AND($P$6=FALSE,OR(C12854="Commercial NAICS Cogen",C12854="Industrial NAICS Cogen",C12854="NAICS-22 Cogen")),FALSE,IF(AND($P$7=FALSE,OR(C12854="Commercial NAICS Cogen",C12854="Commercial NAICS Non-Cogen",C12854="industrial NAICS Cogen", C12854="industrial NAICS non-cogen")),FALSE,TRUE))</f>
        <v>1</v>
      </c>
      <c r="M12854">
        <f t="shared" si="601"/>
        <v>0.19047619047619047</v>
      </c>
      <c r="N12854">
        <f t="shared" si="602"/>
        <v>1</v>
      </c>
    </row>
    <row r="12855" spans="1:14" x14ac:dyDescent="0.2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s="32">
        <f t="shared" si="600"/>
        <v>8901371.3080168776</v>
      </c>
      <c r="J12855" t="str">
        <f>IF(K12855="natural gas",VLOOKUP(D12855,'Cross-Page Data'!$I$4:$J$13,2,FALSE),IF(K12855="solar",VLOOKUP('Form 923'!D12855,'Cross-Page Data'!$I$14:$J$117,2,FALSE),K12855))</f>
        <v>solar pv</v>
      </c>
      <c r="K12855" t="str">
        <f>VLOOKUP(E12855,'Cross-Page Data'!$D$4:$F$48,3,FALSE)</f>
        <v>solar</v>
      </c>
      <c r="L12855" t="b">
        <f>IF(AND($P$6=FALSE,OR(C12855="Commercial NAICS Cogen",C12855="Industrial NAICS Cogen",C12855="NAICS-22 Cogen")),FALSE,IF(AND($P$7=FALSE,OR(C12855="Commercial NAICS Cogen",C12855="Commercial NAICS Non-Cogen",C12855="industrial NAICS Cogen", C12855="industrial NAICS non-cogen")),FALSE,TRUE))</f>
        <v>1</v>
      </c>
      <c r="M12855">
        <f t="shared" si="601"/>
        <v>0.91453800063071589</v>
      </c>
      <c r="N12855">
        <f t="shared" si="602"/>
        <v>1</v>
      </c>
    </row>
    <row r="12856" spans="1:14" ht="26.25" x14ac:dyDescent="0.2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s="32">
        <f t="shared" si="600"/>
        <v>8902350.3077783994</v>
      </c>
      <c r="J12856" t="str">
        <f>IF(K12856="natural gas",VLOOKUP(D12856,'Cross-Page Data'!$I$4:$J$13,2,FALSE),IF(K12856="solar",VLOOKUP('Form 923'!D12856,'Cross-Page Data'!$I$14:$J$117,2,FALSE),K12856))</f>
        <v>solar pv</v>
      </c>
      <c r="K12856" t="str">
        <f>VLOOKUP(E12856,'Cross-Page Data'!$D$4:$F$48,3,FALSE)</f>
        <v>solar</v>
      </c>
      <c r="L12856" t="b">
        <f>IF(AND($P$6=FALSE,OR(C12856="Commercial NAICS Cogen",C12856="Industrial NAICS Cogen",C12856="NAICS-22 Cogen")),FALSE,IF(AND($P$7=FALSE,OR(C12856="Commercial NAICS Cogen",C12856="Commercial NAICS Non-Cogen",C12856="industrial NAICS Cogen", C12856="industrial NAICS non-cogen")),FALSE,TRUE))</f>
        <v>0</v>
      </c>
      <c r="M12856">
        <f t="shared" si="601"/>
        <v>0.11289813938820562</v>
      </c>
      <c r="N12856">
        <f t="shared" si="602"/>
        <v>1</v>
      </c>
    </row>
    <row r="12857" spans="1:14" x14ac:dyDescent="0.2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s="32">
        <f t="shared" si="600"/>
        <v>8901684.0019811783</v>
      </c>
      <c r="J12857" t="str">
        <f>IF(K12857="natural gas",VLOOKUP(D12857,'Cross-Page Data'!$I$4:$J$13,2,FALSE),IF(K12857="solar",VLOOKUP('Form 923'!D12857,'Cross-Page Data'!$I$14:$J$117,2,FALSE),K12857))</f>
        <v>solar pv</v>
      </c>
      <c r="K12857" t="str">
        <f>VLOOKUP(E12857,'Cross-Page Data'!$D$4:$F$48,3,FALSE)</f>
        <v>solar</v>
      </c>
      <c r="L12857" t="b">
        <f>IF(AND($P$6=FALSE,OR(C12857="Commercial NAICS Cogen",C12857="Industrial NAICS Cogen",C12857="NAICS-22 Cogen")),FALSE,IF(AND($P$7=FALSE,OR(C12857="Commercial NAICS Cogen",C12857="Commercial NAICS Non-Cogen",C12857="industrial NAICS Cogen", C12857="industrial NAICS non-cogen")),FALSE,TRUE))</f>
        <v>1</v>
      </c>
      <c r="M12857">
        <f t="shared" si="601"/>
        <v>0.85304320403658151</v>
      </c>
      <c r="N12857">
        <f t="shared" si="602"/>
        <v>1</v>
      </c>
    </row>
    <row r="12858" spans="1:14" x14ac:dyDescent="0.2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s="32">
        <f t="shared" si="600"/>
        <v>8902018.7099950761</v>
      </c>
      <c r="J12858" t="str">
        <f>IF(K12858="natural gas",VLOOKUP(D12858,'Cross-Page Data'!$I$4:$J$13,2,FALSE),IF(K12858="solar",VLOOKUP('Form 923'!D12858,'Cross-Page Data'!$I$14:$J$117,2,FALSE),K12858))</f>
        <v>solar pv</v>
      </c>
      <c r="K12858" t="str">
        <f>VLOOKUP(E12858,'Cross-Page Data'!$D$4:$F$48,3,FALSE)</f>
        <v>solar</v>
      </c>
      <c r="L12858" t="b">
        <f>IF(AND($P$6=FALSE,OR(C12858="Commercial NAICS Cogen",C12858="Industrial NAICS Cogen",C12858="NAICS-22 Cogen")),FALSE,IF(AND($P$7=FALSE,OR(C12858="Commercial NAICS Cogen",C12858="Commercial NAICS Non-Cogen",C12858="industrial NAICS Cogen", C12858="industrial NAICS non-cogen")),FALSE,TRUE))</f>
        <v>1</v>
      </c>
      <c r="M12858">
        <f t="shared" si="601"/>
        <v>0.40555029959003469</v>
      </c>
      <c r="N12858">
        <f t="shared" si="602"/>
        <v>1</v>
      </c>
    </row>
    <row r="12859" spans="1:14" x14ac:dyDescent="0.2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s="32">
        <f t="shared" si="600"/>
        <v>8901825.3576714359</v>
      </c>
      <c r="J12859" t="str">
        <f>IF(K12859="natural gas",VLOOKUP(D12859,'Cross-Page Data'!$I$4:$J$13,2,FALSE),IF(K12859="solar",VLOOKUP('Form 923'!D12859,'Cross-Page Data'!$I$14:$J$117,2,FALSE),K12859))</f>
        <v>solar pv</v>
      </c>
      <c r="K12859" t="str">
        <f>VLOOKUP(E12859,'Cross-Page Data'!$D$4:$F$48,3,FALSE)</f>
        <v>solar</v>
      </c>
      <c r="L12859" t="b">
        <f>IF(AND($P$6=FALSE,OR(C12859="Commercial NAICS Cogen",C12859="Industrial NAICS Cogen",C12859="NAICS-22 Cogen")),FALSE,IF(AND($P$7=FALSE,OR(C12859="Commercial NAICS Cogen",C12859="Commercial NAICS Non-Cogen",C12859="industrial NAICS Cogen", C12859="industrial NAICS non-cogen")),FALSE,TRUE))</f>
        <v>1</v>
      </c>
      <c r="M12859">
        <f t="shared" si="601"/>
        <v>0.78303374329864395</v>
      </c>
      <c r="N12859">
        <f t="shared" si="602"/>
        <v>1</v>
      </c>
    </row>
    <row r="12860" spans="1:14" x14ac:dyDescent="0.2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s="32">
        <f t="shared" si="600"/>
        <v>8902097.9020979013</v>
      </c>
      <c r="J12860" t="str">
        <f>IF(K12860="natural gas",VLOOKUP(D12860,'Cross-Page Data'!$I$4:$J$13,2,FALSE),IF(K12860="solar",VLOOKUP('Form 923'!D12860,'Cross-Page Data'!$I$14:$J$117,2,FALSE),K12860))</f>
        <v>solar pv</v>
      </c>
      <c r="K12860" t="str">
        <f>VLOOKUP(E12860,'Cross-Page Data'!$D$4:$F$48,3,FALSE)</f>
        <v>solar</v>
      </c>
      <c r="L12860" t="b">
        <f>IF(AND($P$6=FALSE,OR(C12860="Commercial NAICS Cogen",C12860="Industrial NAICS Cogen",C12860="NAICS-22 Cogen")),FALSE,IF(AND($P$7=FALSE,OR(C12860="Commercial NAICS Cogen",C12860="Commercial NAICS Non-Cogen",C12860="industrial NAICS Cogen", C12860="industrial NAICS non-cogen")),FALSE,TRUE))</f>
        <v>1</v>
      </c>
      <c r="M12860">
        <f t="shared" si="601"/>
        <v>0.27373068432671083</v>
      </c>
      <c r="N12860">
        <f t="shared" si="602"/>
        <v>1</v>
      </c>
    </row>
    <row r="12861" spans="1:14" x14ac:dyDescent="0.2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s="32">
        <f t="shared" si="600"/>
        <v>8901960.7843137253</v>
      </c>
      <c r="J12861" t="str">
        <f>IF(K12861="natural gas",VLOOKUP(D12861,'Cross-Page Data'!$I$4:$J$13,2,FALSE),IF(K12861="solar",VLOOKUP('Form 923'!D12861,'Cross-Page Data'!$I$14:$J$117,2,FALSE),K12861))</f>
        <v>solar pv</v>
      </c>
      <c r="K12861" t="str">
        <f>VLOOKUP(E12861,'Cross-Page Data'!$D$4:$F$48,3,FALSE)</f>
        <v>solar</v>
      </c>
      <c r="L12861" t="b">
        <f>IF(AND($P$6=FALSE,OR(C12861="Commercial NAICS Cogen",C12861="Industrial NAICS Cogen",C12861="NAICS-22 Cogen")),FALSE,IF(AND($P$7=FALSE,OR(C12861="Commercial NAICS Cogen",C12861="Commercial NAICS Non-Cogen",C12861="industrial NAICS Cogen", C12861="industrial NAICS non-cogen")),FALSE,TRUE))</f>
        <v>1</v>
      </c>
      <c r="M12861">
        <f t="shared" si="601"/>
        <v>0.62567013560391049</v>
      </c>
      <c r="N12861">
        <f t="shared" si="602"/>
        <v>1</v>
      </c>
    </row>
    <row r="12862" spans="1:14" x14ac:dyDescent="0.2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s="32">
        <f t="shared" si="600"/>
        <v>8902128.7007585037</v>
      </c>
      <c r="J12862" t="str">
        <f>IF(K12862="natural gas",VLOOKUP(D12862,'Cross-Page Data'!$I$4:$J$13,2,FALSE),IF(K12862="solar",VLOOKUP('Form 923'!D12862,'Cross-Page Data'!$I$14:$J$117,2,FALSE),K12862))</f>
        <v>solar pv</v>
      </c>
      <c r="K12862" t="str">
        <f>VLOOKUP(E12862,'Cross-Page Data'!$D$4:$F$48,3,FALSE)</f>
        <v>solar</v>
      </c>
      <c r="L12862" t="b">
        <f>IF(AND($P$6=FALSE,OR(C12862="Commercial NAICS Cogen",C12862="Industrial NAICS Cogen",C12862="NAICS-22 Cogen")),FALSE,IF(AND($P$7=FALSE,OR(C12862="Commercial NAICS Cogen",C12862="Commercial NAICS Non-Cogen",C12862="industrial NAICS Cogen", C12862="industrial NAICS non-cogen")),FALSE,TRUE))</f>
        <v>1</v>
      </c>
      <c r="M12862">
        <f t="shared" si="601"/>
        <v>0.2358877325764743</v>
      </c>
      <c r="N12862">
        <f t="shared" si="602"/>
        <v>1</v>
      </c>
    </row>
    <row r="12863" spans="1:14" x14ac:dyDescent="0.2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s="32">
        <f t="shared" si="600"/>
        <v>8901792.6734216679</v>
      </c>
      <c r="J12863" t="str">
        <f>IF(K12863="natural gas",VLOOKUP(D12863,'Cross-Page Data'!$I$4:$J$13,2,FALSE),IF(K12863="solar",VLOOKUP('Form 923'!D12863,'Cross-Page Data'!$I$14:$J$117,2,FALSE),K12863))</f>
        <v>solar pv</v>
      </c>
      <c r="K12863" t="str">
        <f>VLOOKUP(E12863,'Cross-Page Data'!$D$4:$F$48,3,FALSE)</f>
        <v>solar</v>
      </c>
      <c r="L12863" t="b">
        <f>IF(AND($P$6=FALSE,OR(C12863="Commercial NAICS Cogen",C12863="Industrial NAICS Cogen",C12863="NAICS-22 Cogen")),FALSE,IF(AND($P$7=FALSE,OR(C12863="Commercial NAICS Cogen",C12863="Commercial NAICS Non-Cogen",C12863="industrial NAICS Cogen", C12863="industrial NAICS non-cogen")),FALSE,TRUE))</f>
        <v>1</v>
      </c>
      <c r="M12863">
        <f t="shared" si="601"/>
        <v>0.80290129296751811</v>
      </c>
      <c r="N12863">
        <f t="shared" si="602"/>
        <v>1</v>
      </c>
    </row>
    <row r="12864" spans="1:14" x14ac:dyDescent="0.2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s="32">
        <f t="shared" si="600"/>
        <v>8901896.7661691532</v>
      </c>
      <c r="J12864" t="str">
        <f>IF(K12864="natural gas",VLOOKUP(D12864,'Cross-Page Data'!$I$4:$J$13,2,FALSE),IF(K12864="solar",VLOOKUP('Form 923'!D12864,'Cross-Page Data'!$I$14:$J$117,2,FALSE),K12864))</f>
        <v>solar pv</v>
      </c>
      <c r="K12864" t="str">
        <f>VLOOKUP(E12864,'Cross-Page Data'!$D$4:$F$48,3,FALSE)</f>
        <v>solar</v>
      </c>
      <c r="L12864" t="b">
        <f>IF(AND($P$6=FALSE,OR(C12864="Commercial NAICS Cogen",C12864="Industrial NAICS Cogen",C12864="NAICS-22 Cogen")),FALSE,IF(AND($P$7=FALSE,OR(C12864="Commercial NAICS Cogen",C12864="Commercial NAICS Non-Cogen",C12864="industrial NAICS Cogen", C12864="industrial NAICS non-cogen")),FALSE,TRUE))</f>
        <v>1</v>
      </c>
      <c r="M12864">
        <f t="shared" si="601"/>
        <v>0.7142857142857143</v>
      </c>
      <c r="N12864">
        <f t="shared" si="602"/>
        <v>1</v>
      </c>
    </row>
    <row r="12865" spans="1:14" x14ac:dyDescent="0.2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s="32">
        <f t="shared" si="600"/>
        <v>8901999.6761658024</v>
      </c>
      <c r="J12865" t="str">
        <f>IF(K12865="natural gas",VLOOKUP(D12865,'Cross-Page Data'!$I$4:$J$13,2,FALSE),IF(K12865="solar",VLOOKUP('Form 923'!D12865,'Cross-Page Data'!$I$14:$J$117,2,FALSE),K12865))</f>
        <v>solar pv</v>
      </c>
      <c r="K12865" t="str">
        <f>VLOOKUP(E12865,'Cross-Page Data'!$D$4:$F$48,3,FALSE)</f>
        <v>solar</v>
      </c>
      <c r="L12865" t="b">
        <f>IF(AND($P$6=FALSE,OR(C12865="Commercial NAICS Cogen",C12865="Industrial NAICS Cogen",C12865="NAICS-22 Cogen")),FALSE,IF(AND($P$7=FALSE,OR(C12865="Commercial NAICS Cogen",C12865="Commercial NAICS Non-Cogen",C12865="industrial NAICS Cogen", C12865="industrial NAICS non-cogen")),FALSE,TRUE))</f>
        <v>1</v>
      </c>
      <c r="M12865">
        <f t="shared" si="601"/>
        <v>0.49952696310312206</v>
      </c>
      <c r="N12865">
        <f t="shared" si="602"/>
        <v>1</v>
      </c>
    </row>
    <row r="12866" spans="1:14" x14ac:dyDescent="0.2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s="32">
        <f t="shared" si="600"/>
        <v>8901998.9854429346</v>
      </c>
      <c r="J12866" t="str">
        <f>IF(K12866="natural gas",VLOOKUP(D12866,'Cross-Page Data'!$I$4:$J$13,2,FALSE),IF(K12866="solar",VLOOKUP('Form 923'!D12866,'Cross-Page Data'!$I$14:$J$117,2,FALSE),K12866))</f>
        <v>wind</v>
      </c>
      <c r="K12866" t="str">
        <f>VLOOKUP(E12866,'Cross-Page Data'!$D$4:$F$48,3,FALSE)</f>
        <v>wind</v>
      </c>
      <c r="L12866" t="b">
        <f>IF(AND($P$6=FALSE,OR(C12866="Commercial NAICS Cogen",C12866="Industrial NAICS Cogen",C12866="NAICS-22 Cogen")),FALSE,IF(AND($P$7=FALSE,OR(C12866="Commercial NAICS Cogen",C12866="Commercial NAICS Non-Cogen",C12866="industrial NAICS Cogen", C12866="industrial NAICS non-cogen")),FALSE,TRUE))</f>
        <v>1</v>
      </c>
      <c r="M12866">
        <f t="shared" si="601"/>
        <v>0.573928258967629</v>
      </c>
      <c r="N12866">
        <f t="shared" si="602"/>
        <v>1</v>
      </c>
    </row>
    <row r="12867" spans="1:14" x14ac:dyDescent="0.2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s="32">
        <f t="shared" si="600"/>
        <v>8902262.8791526239</v>
      </c>
      <c r="J12867" t="str">
        <f>IF(K12867="natural gas",VLOOKUP(D12867,'Cross-Page Data'!$I$4:$J$13,2,FALSE),IF(K12867="solar",VLOOKUP('Form 923'!D12867,'Cross-Page Data'!$I$14:$J$117,2,FALSE),K12867))</f>
        <v>solar pv</v>
      </c>
      <c r="K12867" t="str">
        <f>VLOOKUP(E12867,'Cross-Page Data'!$D$4:$F$48,3,FALSE)</f>
        <v>solar</v>
      </c>
      <c r="L12867" t="b">
        <f>IF(AND($P$6=FALSE,OR(C12867="Commercial NAICS Cogen",C12867="Industrial NAICS Cogen",C12867="NAICS-22 Cogen")),FALSE,IF(AND($P$7=FALSE,OR(C12867="Commercial NAICS Cogen",C12867="Commercial NAICS Non-Cogen",C12867="industrial NAICS Cogen", C12867="industrial NAICS non-cogen")),FALSE,TRUE))</f>
        <v>1</v>
      </c>
      <c r="M12867">
        <f t="shared" si="601"/>
        <v>0.14001892147587511</v>
      </c>
      <c r="N12867">
        <f t="shared" si="602"/>
        <v>1</v>
      </c>
    </row>
    <row r="12868" spans="1:14" x14ac:dyDescent="0.2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s="32">
        <f t="shared" si="600"/>
        <v>8901958.5601935871</v>
      </c>
      <c r="J12868" t="str">
        <f>IF(K12868="natural gas",VLOOKUP(D12868,'Cross-Page Data'!$I$4:$J$13,2,FALSE),IF(K12868="solar",VLOOKUP('Form 923'!D12868,'Cross-Page Data'!$I$14:$J$117,2,FALSE),K12868))</f>
        <v>solar pv</v>
      </c>
      <c r="K12868" t="str">
        <f>VLOOKUP(E12868,'Cross-Page Data'!$D$4:$F$48,3,FALSE)</f>
        <v>solar</v>
      </c>
      <c r="L12868" t="b">
        <f>IF(AND($P$6=FALSE,OR(C12868="Commercial NAICS Cogen",C12868="Industrial NAICS Cogen",C12868="NAICS-22 Cogen")),FALSE,IF(AND($P$7=FALSE,OR(C12868="Commercial NAICS Cogen",C12868="Commercial NAICS Non-Cogen",C12868="industrial NAICS Cogen", C12868="industrial NAICS non-cogen")),FALSE,TRUE))</f>
        <v>1</v>
      </c>
      <c r="M12868">
        <f t="shared" si="601"/>
        <v>0.631031220435194</v>
      </c>
      <c r="N12868">
        <f t="shared" si="602"/>
        <v>1</v>
      </c>
    </row>
    <row r="12869" spans="1:14" x14ac:dyDescent="0.2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s="32">
        <f t="shared" si="600"/>
        <v>8901364.7642679904</v>
      </c>
      <c r="J12869" t="str">
        <f>IF(K12869="natural gas",VLOOKUP(D12869,'Cross-Page Data'!$I$4:$J$13,2,FALSE),IF(K12869="solar",VLOOKUP('Form 923'!D12869,'Cross-Page Data'!$I$14:$J$117,2,FALSE),K12869))</f>
        <v>solar pv</v>
      </c>
      <c r="K12869" t="str">
        <f>VLOOKUP(E12869,'Cross-Page Data'!$D$4:$F$48,3,FALSE)</f>
        <v>solar</v>
      </c>
      <c r="L12869" t="b">
        <f>IF(AND($P$6=FALSE,OR(C12869="Commercial NAICS Cogen",C12869="Industrial NAICS Cogen",C12869="NAICS-22 Cogen")),FALSE,IF(AND($P$7=FALSE,OR(C12869="Commercial NAICS Cogen",C12869="Commercial NAICS Non-Cogen",C12869="industrial NAICS Cogen", C12869="industrial NAICS non-cogen")),FALSE,TRUE))</f>
        <v>1</v>
      </c>
      <c r="M12869">
        <f t="shared" si="601"/>
        <v>0.9157994323557237</v>
      </c>
      <c r="N12869">
        <f t="shared" si="602"/>
        <v>1</v>
      </c>
    </row>
    <row r="12870" spans="1:14" x14ac:dyDescent="0.2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s="32">
        <f t="shared" si="600"/>
        <v>8902011.9538681693</v>
      </c>
      <c r="J12870" t="str">
        <f>IF(K12870="natural gas",VLOOKUP(D12870,'Cross-Page Data'!$I$4:$J$13,2,FALSE),IF(K12870="solar",VLOOKUP('Form 923'!D12870,'Cross-Page Data'!$I$14:$J$117,2,FALSE),K12870))</f>
        <v>solar pv</v>
      </c>
      <c r="K12870" t="str">
        <f>VLOOKUP(E12870,'Cross-Page Data'!$D$4:$F$48,3,FALSE)</f>
        <v>solar</v>
      </c>
      <c r="L12870" t="b">
        <f>IF(AND($P$6=FALSE,OR(C12870="Commercial NAICS Cogen",C12870="Industrial NAICS Cogen",C12870="NAICS-22 Cogen")),FALSE,IF(AND($P$7=FALSE,OR(C12870="Commercial NAICS Cogen",C12870="Commercial NAICS Non-Cogen",C12870="industrial NAICS Cogen", C12870="industrial NAICS non-cogen")),FALSE,TRUE))</f>
        <v>1</v>
      </c>
      <c r="M12870">
        <f t="shared" si="601"/>
        <v>0.42888678650268053</v>
      </c>
      <c r="N12870">
        <f t="shared" si="602"/>
        <v>1</v>
      </c>
    </row>
    <row r="12871" spans="1:14" x14ac:dyDescent="0.2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s="32">
        <f t="shared" ref="I12871:I12934" si="603">IFERROR(F12871/G12871*10^6,"")</f>
        <v>8901984.0974957272</v>
      </c>
      <c r="J12871" t="str">
        <f>IF(K12871="natural gas",VLOOKUP(D12871,'Cross-Page Data'!$I$4:$J$13,2,FALSE),IF(K12871="solar",VLOOKUP('Form 923'!D12871,'Cross-Page Data'!$I$14:$J$117,2,FALSE),K12871))</f>
        <v>solar pv</v>
      </c>
      <c r="K12871" t="str">
        <f>VLOOKUP(E12871,'Cross-Page Data'!$D$4:$F$48,3,FALSE)</f>
        <v>solar</v>
      </c>
      <c r="L12871" t="b">
        <f>IF(AND($P$6=FALSE,OR(C12871="Commercial NAICS Cogen",C12871="Industrial NAICS Cogen",C12871="NAICS-22 Cogen")),FALSE,IF(AND($P$7=FALSE,OR(C12871="Commercial NAICS Cogen",C12871="Commercial NAICS Non-Cogen",C12871="industrial NAICS Cogen", C12871="industrial NAICS non-cogen")),FALSE,TRUE))</f>
        <v>1</v>
      </c>
      <c r="M12871">
        <f t="shared" ref="M12871:M12934" si="604">(COUNTIFS($J$6:$J$14148,J12871,$I$6:$I$14148,"&gt;"&amp;I12871)+1)/COUNTIFS($J$6:$J$14148,J12871)</f>
        <v>0.57552822453484709</v>
      </c>
      <c r="N12871">
        <f t="shared" ref="N12871:N12934" si="605">IF(OR(M12871&gt;0.95,M12871&lt;0.05),0,1)</f>
        <v>1</v>
      </c>
    </row>
    <row r="12872" spans="1:14" x14ac:dyDescent="0.2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s="32">
        <f t="shared" si="603"/>
        <v>8901923.0769230779</v>
      </c>
      <c r="J12872" t="str">
        <f>IF(K12872="natural gas",VLOOKUP(D12872,'Cross-Page Data'!$I$4:$J$13,2,FALSE),IF(K12872="solar",VLOOKUP('Form 923'!D12872,'Cross-Page Data'!$I$14:$J$117,2,FALSE),K12872))</f>
        <v>solar pv</v>
      </c>
      <c r="K12872" t="str">
        <f>VLOOKUP(E12872,'Cross-Page Data'!$D$4:$F$48,3,FALSE)</f>
        <v>solar</v>
      </c>
      <c r="L12872" t="b">
        <f>IF(AND($P$6=FALSE,OR(C12872="Commercial NAICS Cogen",C12872="Industrial NAICS Cogen",C12872="NAICS-22 Cogen")),FALSE,IF(AND($P$7=FALSE,OR(C12872="Commercial NAICS Cogen",C12872="Commercial NAICS Non-Cogen",C12872="industrial NAICS Cogen", C12872="industrial NAICS non-cogen")),FALSE,TRUE))</f>
        <v>1</v>
      </c>
      <c r="M12872">
        <f t="shared" si="604"/>
        <v>0.68306527909176917</v>
      </c>
      <c r="N12872">
        <f t="shared" si="605"/>
        <v>1</v>
      </c>
    </row>
    <row r="12873" spans="1:14" x14ac:dyDescent="0.2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s="32">
        <f t="shared" si="603"/>
        <v>8901998.3736573886</v>
      </c>
      <c r="J12873" t="str">
        <f>IF(K12873="natural gas",VLOOKUP(D12873,'Cross-Page Data'!$I$4:$J$13,2,FALSE),IF(K12873="solar",VLOOKUP('Form 923'!D12873,'Cross-Page Data'!$I$14:$J$117,2,FALSE),K12873))</f>
        <v>wind</v>
      </c>
      <c r="K12873" t="str">
        <f>VLOOKUP(E12873,'Cross-Page Data'!$D$4:$F$48,3,FALSE)</f>
        <v>wind</v>
      </c>
      <c r="L12873" t="b">
        <f>IF(AND($P$6=FALSE,OR(C12873="Commercial NAICS Cogen",C12873="Industrial NAICS Cogen",C12873="NAICS-22 Cogen")),FALSE,IF(AND($P$7=FALSE,OR(C12873="Commercial NAICS Cogen",C12873="Commercial NAICS Non-Cogen",C12873="industrial NAICS Cogen", C12873="industrial NAICS non-cogen")),FALSE,TRUE))</f>
        <v>1</v>
      </c>
      <c r="M12873">
        <f t="shared" si="604"/>
        <v>0.62029746281714782</v>
      </c>
      <c r="N12873">
        <f t="shared" si="605"/>
        <v>1</v>
      </c>
    </row>
    <row r="12874" spans="1:14" x14ac:dyDescent="0.2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s="32">
        <f t="shared" si="603"/>
        <v>8902003.6281915903</v>
      </c>
      <c r="J12874" t="str">
        <f>IF(K12874="natural gas",VLOOKUP(D12874,'Cross-Page Data'!$I$4:$J$13,2,FALSE),IF(K12874="solar",VLOOKUP('Form 923'!D12874,'Cross-Page Data'!$I$14:$J$117,2,FALSE),K12874))</f>
        <v>wind</v>
      </c>
      <c r="K12874" t="str">
        <f>VLOOKUP(E12874,'Cross-Page Data'!$D$4:$F$48,3,FALSE)</f>
        <v>wind</v>
      </c>
      <c r="L12874" t="b">
        <f>IF(AND($P$6=FALSE,OR(C12874="Commercial NAICS Cogen",C12874="Industrial NAICS Cogen",C12874="NAICS-22 Cogen")),FALSE,IF(AND($P$7=FALSE,OR(C12874="Commercial NAICS Cogen",C12874="Commercial NAICS Non-Cogen",C12874="industrial NAICS Cogen", C12874="industrial NAICS non-cogen")),FALSE,TRUE))</f>
        <v>1</v>
      </c>
      <c r="M12874">
        <f t="shared" si="604"/>
        <v>0.25284339457567806</v>
      </c>
      <c r="N12874">
        <f t="shared" si="605"/>
        <v>1</v>
      </c>
    </row>
    <row r="12875" spans="1:14" x14ac:dyDescent="0.2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s="32">
        <f t="shared" si="603"/>
        <v>8901821.8623481784</v>
      </c>
      <c r="J12875" t="str">
        <f>IF(K12875="natural gas",VLOOKUP(D12875,'Cross-Page Data'!$I$4:$J$13,2,FALSE),IF(K12875="solar",VLOOKUP('Form 923'!D12875,'Cross-Page Data'!$I$14:$J$117,2,FALSE),K12875))</f>
        <v>solar pv</v>
      </c>
      <c r="K12875" t="str">
        <f>VLOOKUP(E12875,'Cross-Page Data'!$D$4:$F$48,3,FALSE)</f>
        <v>solar</v>
      </c>
      <c r="L12875" t="b">
        <f>IF(AND($P$6=FALSE,OR(C12875="Commercial NAICS Cogen",C12875="Industrial NAICS Cogen",C12875="NAICS-22 Cogen")),FALSE,IF(AND($P$7=FALSE,OR(C12875="Commercial NAICS Cogen",C12875="Commercial NAICS Non-Cogen",C12875="industrial NAICS Cogen", C12875="industrial NAICS non-cogen")),FALSE,TRUE))</f>
        <v>1</v>
      </c>
      <c r="M12875">
        <f t="shared" si="604"/>
        <v>0.78618732261116364</v>
      </c>
      <c r="N12875">
        <f t="shared" si="605"/>
        <v>1</v>
      </c>
    </row>
    <row r="12876" spans="1:14" x14ac:dyDescent="0.2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s="32">
        <f t="shared" si="603"/>
        <v>8902099.609375</v>
      </c>
      <c r="J12876" t="str">
        <f>IF(K12876="natural gas",VLOOKUP(D12876,'Cross-Page Data'!$I$4:$J$13,2,FALSE),IF(K12876="solar",VLOOKUP('Form 923'!D12876,'Cross-Page Data'!$I$14:$J$117,2,FALSE),K12876))</f>
        <v>solar pv</v>
      </c>
      <c r="K12876" t="str">
        <f>VLOOKUP(E12876,'Cross-Page Data'!$D$4:$F$48,3,FALSE)</f>
        <v>solar</v>
      </c>
      <c r="L12876" t="b">
        <f>IF(AND($P$6=FALSE,OR(C12876="Commercial NAICS Cogen",C12876="Industrial NAICS Cogen",C12876="NAICS-22 Cogen")),FALSE,IF(AND($P$7=FALSE,OR(C12876="Commercial NAICS Cogen",C12876="Commercial NAICS Non-Cogen",C12876="industrial NAICS Cogen", C12876="industrial NAICS non-cogen")),FALSE,TRUE))</f>
        <v>1</v>
      </c>
      <c r="M12876">
        <f t="shared" si="604"/>
        <v>0.271838536739199</v>
      </c>
      <c r="N12876">
        <f t="shared" si="605"/>
        <v>1</v>
      </c>
    </row>
    <row r="12877" spans="1:14" x14ac:dyDescent="0.2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s="32">
        <f t="shared" si="603"/>
        <v>8902016.8067226876</v>
      </c>
      <c r="J12877" t="str">
        <f>IF(K12877="natural gas",VLOOKUP(D12877,'Cross-Page Data'!$I$4:$J$13,2,FALSE),IF(K12877="solar",VLOOKUP('Form 923'!D12877,'Cross-Page Data'!$I$14:$J$117,2,FALSE),K12877))</f>
        <v>solar pv</v>
      </c>
      <c r="K12877" t="str">
        <f>VLOOKUP(E12877,'Cross-Page Data'!$D$4:$F$48,3,FALSE)</f>
        <v>solar</v>
      </c>
      <c r="L12877" t="b">
        <f>IF(AND($P$6=FALSE,OR(C12877="Commercial NAICS Cogen",C12877="Industrial NAICS Cogen",C12877="NAICS-22 Cogen")),FALSE,IF(AND($P$7=FALSE,OR(C12877="Commercial NAICS Cogen",C12877="Commercial NAICS Non-Cogen",C12877="industrial NAICS Cogen", C12877="industrial NAICS non-cogen")),FALSE,TRUE))</f>
        <v>1</v>
      </c>
      <c r="M12877">
        <f t="shared" si="604"/>
        <v>0.41154210028382215</v>
      </c>
      <c r="N12877">
        <f t="shared" si="605"/>
        <v>1</v>
      </c>
    </row>
    <row r="12878" spans="1:14" x14ac:dyDescent="0.2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s="32">
        <f t="shared" si="603"/>
        <v>8902061.0568727721</v>
      </c>
      <c r="J12878" t="str">
        <f>IF(K12878="natural gas",VLOOKUP(D12878,'Cross-Page Data'!$I$4:$J$13,2,FALSE),IF(K12878="solar",VLOOKUP('Form 923'!D12878,'Cross-Page Data'!$I$14:$J$117,2,FALSE),K12878))</f>
        <v>solar pv</v>
      </c>
      <c r="K12878" t="str">
        <f>VLOOKUP(E12878,'Cross-Page Data'!$D$4:$F$48,3,FALSE)</f>
        <v>solar</v>
      </c>
      <c r="L12878" t="b">
        <f>IF(AND($P$6=FALSE,OR(C12878="Commercial NAICS Cogen",C12878="Industrial NAICS Cogen",C12878="NAICS-22 Cogen")),FALSE,IF(AND($P$7=FALSE,OR(C12878="Commercial NAICS Cogen",C12878="Commercial NAICS Non-Cogen",C12878="industrial NAICS Cogen", C12878="industrial NAICS non-cogen")),FALSE,TRUE))</f>
        <v>1</v>
      </c>
      <c r="M12878">
        <f t="shared" si="604"/>
        <v>0.32134973194575844</v>
      </c>
      <c r="N12878">
        <f t="shared" si="605"/>
        <v>1</v>
      </c>
    </row>
    <row r="12879" spans="1:14" x14ac:dyDescent="0.2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s="32">
        <f t="shared" si="603"/>
        <v>8902041.5808203798</v>
      </c>
      <c r="J12879" t="str">
        <f>IF(K12879="natural gas",VLOOKUP(D12879,'Cross-Page Data'!$I$4:$J$13,2,FALSE),IF(K12879="solar",VLOOKUP('Form 923'!D12879,'Cross-Page Data'!$I$14:$J$117,2,FALSE),K12879))</f>
        <v>solar pv</v>
      </c>
      <c r="K12879" t="str">
        <f>VLOOKUP(E12879,'Cross-Page Data'!$D$4:$F$48,3,FALSE)</f>
        <v>solar</v>
      </c>
      <c r="L12879" t="b">
        <f>IF(AND($P$6=FALSE,OR(C12879="Commercial NAICS Cogen",C12879="Industrial NAICS Cogen",C12879="NAICS-22 Cogen")),FALSE,IF(AND($P$7=FALSE,OR(C12879="Commercial NAICS Cogen",C12879="Commercial NAICS Non-Cogen",C12879="industrial NAICS Cogen", C12879="industrial NAICS non-cogen")),FALSE,TRUE))</f>
        <v>1</v>
      </c>
      <c r="M12879">
        <f t="shared" si="604"/>
        <v>0.35351624093345946</v>
      </c>
      <c r="N12879">
        <f t="shared" si="605"/>
        <v>1</v>
      </c>
    </row>
    <row r="12880" spans="1:14" x14ac:dyDescent="0.2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s="32">
        <f t="shared" si="603"/>
        <v>8901992.6166436877</v>
      </c>
      <c r="J12880" t="str">
        <f>IF(K12880="natural gas",VLOOKUP(D12880,'Cross-Page Data'!$I$4:$J$13,2,FALSE),IF(K12880="solar",VLOOKUP('Form 923'!D12880,'Cross-Page Data'!$I$14:$J$117,2,FALSE),K12880))</f>
        <v>solar pv</v>
      </c>
      <c r="K12880" t="str">
        <f>VLOOKUP(E12880,'Cross-Page Data'!$D$4:$F$48,3,FALSE)</f>
        <v>solar</v>
      </c>
      <c r="L12880" t="b">
        <f>IF(AND($P$6=FALSE,OR(C12880="Commercial NAICS Cogen",C12880="Industrial NAICS Cogen",C12880="NAICS-22 Cogen")),FALSE,IF(AND($P$7=FALSE,OR(C12880="Commercial NAICS Cogen",C12880="Commercial NAICS Non-Cogen",C12880="industrial NAICS Cogen", C12880="industrial NAICS non-cogen")),FALSE,TRUE))</f>
        <v>1</v>
      </c>
      <c r="M12880">
        <f t="shared" si="604"/>
        <v>0.54241564175339008</v>
      </c>
      <c r="N12880">
        <f t="shared" si="605"/>
        <v>1</v>
      </c>
    </row>
    <row r="12881" spans="1:14" x14ac:dyDescent="0.2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s="32">
        <f t="shared" si="603"/>
        <v>8901810.584958218</v>
      </c>
      <c r="J12881" t="str">
        <f>IF(K12881="natural gas",VLOOKUP(D12881,'Cross-Page Data'!$I$4:$J$13,2,FALSE),IF(K12881="solar",VLOOKUP('Form 923'!D12881,'Cross-Page Data'!$I$14:$J$117,2,FALSE),K12881))</f>
        <v>solar pv</v>
      </c>
      <c r="K12881" t="str">
        <f>VLOOKUP(E12881,'Cross-Page Data'!$D$4:$F$48,3,FALSE)</f>
        <v>solar</v>
      </c>
      <c r="L12881" t="b">
        <f>IF(AND($P$6=FALSE,OR(C12881="Commercial NAICS Cogen",C12881="Industrial NAICS Cogen",C12881="NAICS-22 Cogen")),FALSE,IF(AND($P$7=FALSE,OR(C12881="Commercial NAICS Cogen",C12881="Commercial NAICS Non-Cogen",C12881="industrial NAICS Cogen", C12881="industrial NAICS non-cogen")),FALSE,TRUE))</f>
        <v>1</v>
      </c>
      <c r="M12881">
        <f t="shared" si="604"/>
        <v>0.79312519709870699</v>
      </c>
      <c r="N12881">
        <f t="shared" si="605"/>
        <v>1</v>
      </c>
    </row>
    <row r="12882" spans="1:14" x14ac:dyDescent="0.2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s="32">
        <f t="shared" si="603"/>
        <v>8902062.8494312707</v>
      </c>
      <c r="J12882" t="str">
        <f>IF(K12882="natural gas",VLOOKUP(D12882,'Cross-Page Data'!$I$4:$J$13,2,FALSE),IF(K12882="solar",VLOOKUP('Form 923'!D12882,'Cross-Page Data'!$I$14:$J$117,2,FALSE),K12882))</f>
        <v>solar pv</v>
      </c>
      <c r="K12882" t="str">
        <f>VLOOKUP(E12882,'Cross-Page Data'!$D$4:$F$48,3,FALSE)</f>
        <v>solar</v>
      </c>
      <c r="L12882" t="b">
        <f>IF(AND($P$6=FALSE,OR(C12882="Commercial NAICS Cogen",C12882="Industrial NAICS Cogen",C12882="NAICS-22 Cogen")),FALSE,IF(AND($P$7=FALSE,OR(C12882="Commercial NAICS Cogen",C12882="Commercial NAICS Non-Cogen",C12882="industrial NAICS Cogen", C12882="industrial NAICS non-cogen")),FALSE,TRUE))</f>
        <v>1</v>
      </c>
      <c r="M12882">
        <f t="shared" si="604"/>
        <v>0.31756543677073479</v>
      </c>
      <c r="N12882">
        <f t="shared" si="605"/>
        <v>1</v>
      </c>
    </row>
    <row r="12883" spans="1:14" x14ac:dyDescent="0.2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s="32">
        <f t="shared" si="603"/>
        <v>8902087.832973361</v>
      </c>
      <c r="J12883" t="str">
        <f>IF(K12883="natural gas",VLOOKUP(D12883,'Cross-Page Data'!$I$4:$J$13,2,FALSE),IF(K12883="solar",VLOOKUP('Form 923'!D12883,'Cross-Page Data'!$I$14:$J$117,2,FALSE),K12883))</f>
        <v>solar pv</v>
      </c>
      <c r="K12883" t="str">
        <f>VLOOKUP(E12883,'Cross-Page Data'!$D$4:$F$48,3,FALSE)</f>
        <v>solar</v>
      </c>
      <c r="L12883" t="b">
        <f>IF(AND($P$6=FALSE,OR(C12883="Commercial NAICS Cogen",C12883="Industrial NAICS Cogen",C12883="NAICS-22 Cogen")),FALSE,IF(AND($P$7=FALSE,OR(C12883="Commercial NAICS Cogen",C12883="Commercial NAICS Non-Cogen",C12883="industrial NAICS Cogen", C12883="industrial NAICS non-cogen")),FALSE,TRUE))</f>
        <v>1</v>
      </c>
      <c r="M12883">
        <f t="shared" si="604"/>
        <v>0.28161463260801012</v>
      </c>
      <c r="N12883">
        <f t="shared" si="605"/>
        <v>1</v>
      </c>
    </row>
    <row r="12884" spans="1:14" x14ac:dyDescent="0.2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s="32">
        <f t="shared" si="603"/>
        <v>8902964.9595687333</v>
      </c>
      <c r="J12884" t="str">
        <f>IF(K12884="natural gas",VLOOKUP(D12884,'Cross-Page Data'!$I$4:$J$13,2,FALSE),IF(K12884="solar",VLOOKUP('Form 923'!D12884,'Cross-Page Data'!$I$14:$J$117,2,FALSE),K12884))</f>
        <v>solar pv</v>
      </c>
      <c r="K12884" t="str">
        <f>VLOOKUP(E12884,'Cross-Page Data'!$D$4:$F$48,3,FALSE)</f>
        <v>solar</v>
      </c>
      <c r="L12884" t="b">
        <f>IF(AND($P$6=FALSE,OR(C12884="Commercial NAICS Cogen",C12884="Industrial NAICS Cogen",C12884="NAICS-22 Cogen")),FALSE,IF(AND($P$7=FALSE,OR(C12884="Commercial NAICS Cogen",C12884="Commercial NAICS Non-Cogen",C12884="industrial NAICS Cogen", C12884="industrial NAICS non-cogen")),FALSE,TRUE))</f>
        <v>1</v>
      </c>
      <c r="M12884">
        <f t="shared" si="604"/>
        <v>2.8066855881425417E-2</v>
      </c>
      <c r="N12884">
        <f t="shared" si="605"/>
        <v>0</v>
      </c>
    </row>
    <row r="12885" spans="1:14" x14ac:dyDescent="0.2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s="32">
        <f t="shared" si="603"/>
        <v>8901975.4564501643</v>
      </c>
      <c r="J12885" t="str">
        <f>IF(K12885="natural gas",VLOOKUP(D12885,'Cross-Page Data'!$I$4:$J$13,2,FALSE),IF(K12885="solar",VLOOKUP('Form 923'!D12885,'Cross-Page Data'!$I$14:$J$117,2,FALSE),K12885))</f>
        <v>solar pv</v>
      </c>
      <c r="K12885" t="str">
        <f>VLOOKUP(E12885,'Cross-Page Data'!$D$4:$F$48,3,FALSE)</f>
        <v>solar</v>
      </c>
      <c r="L12885" t="b">
        <f>IF(AND($P$6=FALSE,OR(C12885="Commercial NAICS Cogen",C12885="Industrial NAICS Cogen",C12885="NAICS-22 Cogen")),FALSE,IF(AND($P$7=FALSE,OR(C12885="Commercial NAICS Cogen",C12885="Commercial NAICS Non-Cogen",C12885="industrial NAICS Cogen", C12885="industrial NAICS non-cogen")),FALSE,TRUE))</f>
        <v>1</v>
      </c>
      <c r="M12885">
        <f t="shared" si="604"/>
        <v>0.59791863765373698</v>
      </c>
      <c r="N12885">
        <f t="shared" si="605"/>
        <v>1</v>
      </c>
    </row>
    <row r="12886" spans="1:14" x14ac:dyDescent="0.2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s="32">
        <f t="shared" si="603"/>
        <v>8902001.2415086087</v>
      </c>
      <c r="J12886" t="str">
        <f>IF(K12886="natural gas",VLOOKUP(D12886,'Cross-Page Data'!$I$4:$J$13,2,FALSE),IF(K12886="solar",VLOOKUP('Form 923'!D12886,'Cross-Page Data'!$I$14:$J$117,2,FALSE),K12886))</f>
        <v>wind</v>
      </c>
      <c r="K12886" t="str">
        <f>VLOOKUP(E12886,'Cross-Page Data'!$D$4:$F$48,3,FALSE)</f>
        <v>wind</v>
      </c>
      <c r="L12886" t="b">
        <f>IF(AND($P$6=FALSE,OR(C12886="Commercial NAICS Cogen",C12886="Industrial NAICS Cogen",C12886="NAICS-22 Cogen")),FALSE,IF(AND($P$7=FALSE,OR(C12886="Commercial NAICS Cogen",C12886="Commercial NAICS Non-Cogen",C12886="industrial NAICS Cogen", C12886="industrial NAICS non-cogen")),FALSE,TRUE))</f>
        <v>1</v>
      </c>
      <c r="M12886">
        <f t="shared" si="604"/>
        <v>0.37795275590551181</v>
      </c>
      <c r="N12886">
        <f t="shared" si="605"/>
        <v>1</v>
      </c>
    </row>
    <row r="12887" spans="1:14" x14ac:dyDescent="0.2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s="32">
        <f t="shared" si="603"/>
        <v>8902030.692915827</v>
      </c>
      <c r="J12887" t="str">
        <f>IF(K12887="natural gas",VLOOKUP(D12887,'Cross-Page Data'!$I$4:$J$13,2,FALSE),IF(K12887="solar",VLOOKUP('Form 923'!D12887,'Cross-Page Data'!$I$14:$J$117,2,FALSE),K12887))</f>
        <v>solar pv</v>
      </c>
      <c r="K12887" t="str">
        <f>VLOOKUP(E12887,'Cross-Page Data'!$D$4:$F$48,3,FALSE)</f>
        <v>solar</v>
      </c>
      <c r="L12887" t="b">
        <f>IF(AND($P$6=FALSE,OR(C12887="Commercial NAICS Cogen",C12887="Industrial NAICS Cogen",C12887="NAICS-22 Cogen")),FALSE,IF(AND($P$7=FALSE,OR(C12887="Commercial NAICS Cogen",C12887="Commercial NAICS Non-Cogen",C12887="industrial NAICS Cogen", C12887="industrial NAICS non-cogen")),FALSE,TRUE))</f>
        <v>1</v>
      </c>
      <c r="M12887">
        <f t="shared" si="604"/>
        <v>0.37496058025859352</v>
      </c>
      <c r="N12887">
        <f t="shared" si="605"/>
        <v>1</v>
      </c>
    </row>
    <row r="12888" spans="1:14" x14ac:dyDescent="0.2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s="32">
        <f t="shared" si="603"/>
        <v>8902116.4021164011</v>
      </c>
      <c r="J12888" t="str">
        <f>IF(K12888="natural gas",VLOOKUP(D12888,'Cross-Page Data'!$I$4:$J$13,2,FALSE),IF(K12888="solar",VLOOKUP('Form 923'!D12888,'Cross-Page Data'!$I$14:$J$117,2,FALSE),K12888))</f>
        <v>solar pv</v>
      </c>
      <c r="K12888" t="str">
        <f>VLOOKUP(E12888,'Cross-Page Data'!$D$4:$F$48,3,FALSE)</f>
        <v>solar</v>
      </c>
      <c r="L12888" t="b">
        <f>IF(AND($P$6=FALSE,OR(C12888="Commercial NAICS Cogen",C12888="Industrial NAICS Cogen",C12888="NAICS-22 Cogen")),FALSE,IF(AND($P$7=FALSE,OR(C12888="Commercial NAICS Cogen",C12888="Commercial NAICS Non-Cogen",C12888="industrial NAICS Cogen", C12888="industrial NAICS non-cogen")),FALSE,TRUE))</f>
        <v>1</v>
      </c>
      <c r="M12888">
        <f t="shared" si="604"/>
        <v>0.24944812362030905</v>
      </c>
      <c r="N12888">
        <f t="shared" si="605"/>
        <v>1</v>
      </c>
    </row>
    <row r="12889" spans="1:14" x14ac:dyDescent="0.2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s="32">
        <f t="shared" si="603"/>
        <v>8902006.2279850934</v>
      </c>
      <c r="J12889" t="str">
        <f>IF(K12889="natural gas",VLOOKUP(D12889,'Cross-Page Data'!$I$4:$J$13,2,FALSE),IF(K12889="solar",VLOOKUP('Form 923'!D12889,'Cross-Page Data'!$I$14:$J$117,2,FALSE),K12889))</f>
        <v>solar pv</v>
      </c>
      <c r="K12889" t="str">
        <f>VLOOKUP(E12889,'Cross-Page Data'!$D$4:$F$48,3,FALSE)</f>
        <v>solar</v>
      </c>
      <c r="L12889" t="b">
        <f>IF(AND($P$6=FALSE,OR(C12889="Commercial NAICS Cogen",C12889="Industrial NAICS Cogen",C12889="NAICS-22 Cogen")),FALSE,IF(AND($P$7=FALSE,OR(C12889="Commercial NAICS Cogen",C12889="Commercial NAICS Non-Cogen",C12889="industrial NAICS Cogen", C12889="industrial NAICS non-cogen")),FALSE,TRUE))</f>
        <v>1</v>
      </c>
      <c r="M12889">
        <f t="shared" si="604"/>
        <v>0.45285398927783033</v>
      </c>
      <c r="N12889">
        <f t="shared" si="605"/>
        <v>1</v>
      </c>
    </row>
    <row r="12890" spans="1:14" ht="26.25" x14ac:dyDescent="0.2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s="32">
        <f t="shared" si="603"/>
        <v>8901912.0665442366</v>
      </c>
      <c r="J12890" t="str">
        <f>IF(K12890="natural gas",VLOOKUP(D12890,'Cross-Page Data'!$I$4:$J$13,2,FALSE),IF(K12890="solar",VLOOKUP('Form 923'!D12890,'Cross-Page Data'!$I$14:$J$117,2,FALSE),K12890))</f>
        <v>solar pv</v>
      </c>
      <c r="K12890" t="str">
        <f>VLOOKUP(E12890,'Cross-Page Data'!$D$4:$F$48,3,FALSE)</f>
        <v>solar</v>
      </c>
      <c r="L12890" t="b">
        <f>IF(AND($P$6=FALSE,OR(C12890="Commercial NAICS Cogen",C12890="Industrial NAICS Cogen",C12890="NAICS-22 Cogen")),FALSE,IF(AND($P$7=FALSE,OR(C12890="Commercial NAICS Cogen",C12890="Commercial NAICS Non-Cogen",C12890="industrial NAICS Cogen", C12890="industrial NAICS non-cogen")),FALSE,TRUE))</f>
        <v>0</v>
      </c>
      <c r="M12890">
        <f t="shared" si="604"/>
        <v>0.69441816461684014</v>
      </c>
      <c r="N12890">
        <f t="shared" si="605"/>
        <v>1</v>
      </c>
    </row>
    <row r="12891" spans="1:14" x14ac:dyDescent="0.2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s="32">
        <f t="shared" si="603"/>
        <v>0</v>
      </c>
      <c r="J12891" t="str">
        <f>IF(K12891="natural gas",VLOOKUP(D12891,'Cross-Page Data'!$I$4:$J$13,2,FALSE),IF(K12891="solar",VLOOKUP('Form 923'!D12891,'Cross-Page Data'!$I$14:$J$117,2,FALSE),K12891))</f>
        <v>other</v>
      </c>
      <c r="K12891" t="str">
        <f>VLOOKUP(E12891,'Cross-Page Data'!$D$4:$F$48,3,FALSE)</f>
        <v>other</v>
      </c>
      <c r="L12891" t="b">
        <f>IF(AND($P$6=FALSE,OR(C12891="Commercial NAICS Cogen",C12891="Industrial NAICS Cogen",C12891="NAICS-22 Cogen")),FALSE,IF(AND($P$7=FALSE,OR(C12891="Commercial NAICS Cogen",C12891="Commercial NAICS Non-Cogen",C12891="industrial NAICS Cogen", C12891="industrial NAICS non-cogen")),FALSE,TRUE))</f>
        <v>1</v>
      </c>
      <c r="M12891">
        <f t="shared" si="604"/>
        <v>0.47889610389610388</v>
      </c>
      <c r="N12891">
        <f t="shared" si="605"/>
        <v>1</v>
      </c>
    </row>
    <row r="12892" spans="1:14" x14ac:dyDescent="0.2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s="32">
        <f t="shared" si="603"/>
        <v>26000000</v>
      </c>
      <c r="J12892" t="str">
        <f>IF(K12892="natural gas",VLOOKUP(D12892,'Cross-Page Data'!$I$4:$J$13,2,FALSE),IF(K12892="solar",VLOOKUP('Form 923'!D12892,'Cross-Page Data'!$I$14:$J$117,2,FALSE),K12892))</f>
        <v>natural gas peaker</v>
      </c>
      <c r="K12892" t="str">
        <f>VLOOKUP(E12892,'Cross-Page Data'!$D$4:$F$48,3,FALSE)</f>
        <v>natural gas</v>
      </c>
      <c r="L12892" t="b">
        <f>IF(AND($P$6=FALSE,OR(C12892="Commercial NAICS Cogen",C12892="Industrial NAICS Cogen",C12892="NAICS-22 Cogen")),FALSE,IF(AND($P$7=FALSE,OR(C12892="Commercial NAICS Cogen",C12892="Commercial NAICS Non-Cogen",C12892="industrial NAICS Cogen", C12892="industrial NAICS non-cogen")),FALSE,TRUE))</f>
        <v>1</v>
      </c>
      <c r="M12892">
        <f t="shared" si="604"/>
        <v>3.4074074074074076E-2</v>
      </c>
      <c r="N12892">
        <f t="shared" si="605"/>
        <v>0</v>
      </c>
    </row>
    <row r="12893" spans="1:14" x14ac:dyDescent="0.2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s="32">
        <f t="shared" si="603"/>
        <v>8906250</v>
      </c>
      <c r="J12893" t="str">
        <f>IF(K12893="natural gas",VLOOKUP(D12893,'Cross-Page Data'!$I$4:$J$13,2,FALSE),IF(K12893="solar",VLOOKUP('Form 923'!D12893,'Cross-Page Data'!$I$14:$J$117,2,FALSE),K12893))</f>
        <v>solar pv</v>
      </c>
      <c r="K12893" t="str">
        <f>VLOOKUP(E12893,'Cross-Page Data'!$D$4:$F$48,3,FALSE)</f>
        <v>solar</v>
      </c>
      <c r="L12893" t="b">
        <f>IF(AND($P$6=FALSE,OR(C12893="Commercial NAICS Cogen",C12893="Industrial NAICS Cogen",C12893="NAICS-22 Cogen")),FALSE,IF(AND($P$7=FALSE,OR(C12893="Commercial NAICS Cogen",C12893="Commercial NAICS Non-Cogen",C12893="industrial NAICS Cogen", C12893="industrial NAICS non-cogen")),FALSE,TRUE))</f>
        <v>1</v>
      </c>
      <c r="M12893">
        <f t="shared" si="604"/>
        <v>5.9918006937874487E-3</v>
      </c>
      <c r="N12893">
        <f t="shared" si="605"/>
        <v>0</v>
      </c>
    </row>
    <row r="12894" spans="1:14" x14ac:dyDescent="0.2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s="32">
        <f t="shared" si="603"/>
        <v>8893617.0212765951</v>
      </c>
      <c r="J12894" t="str">
        <f>IF(K12894="natural gas",VLOOKUP(D12894,'Cross-Page Data'!$I$4:$J$13,2,FALSE),IF(K12894="solar",VLOOKUP('Form 923'!D12894,'Cross-Page Data'!$I$14:$J$117,2,FALSE),K12894))</f>
        <v>wind</v>
      </c>
      <c r="K12894" t="str">
        <f>VLOOKUP(E12894,'Cross-Page Data'!$D$4:$F$48,3,FALSE)</f>
        <v>wind</v>
      </c>
      <c r="L12894" t="b">
        <f>IF(AND($P$6=FALSE,OR(C12894="Commercial NAICS Cogen",C12894="Industrial NAICS Cogen",C12894="NAICS-22 Cogen")),FALSE,IF(AND($P$7=FALSE,OR(C12894="Commercial NAICS Cogen",C12894="Commercial NAICS Non-Cogen",C12894="industrial NAICS Cogen", C12894="industrial NAICS non-cogen")),FALSE,TRUE))</f>
        <v>1</v>
      </c>
      <c r="M12894">
        <f t="shared" si="604"/>
        <v>0.98512685914260723</v>
      </c>
      <c r="N12894">
        <f t="shared" si="605"/>
        <v>0</v>
      </c>
    </row>
    <row r="12895" spans="1:14" x14ac:dyDescent="0.2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s="32" t="str">
        <f t="shared" si="603"/>
        <v/>
      </c>
      <c r="J12895" t="str">
        <f>IF(K12895="natural gas",VLOOKUP(D12895,'Cross-Page Data'!$I$4:$J$13,2,FALSE),IF(K12895="solar",VLOOKUP('Form 923'!D12895,'Cross-Page Data'!$I$14:$J$117,2,FALSE),K12895))</f>
        <v>other</v>
      </c>
      <c r="K12895" t="str">
        <f>VLOOKUP(E12895,'Cross-Page Data'!$D$4:$F$48,3,FALSE)</f>
        <v>other</v>
      </c>
      <c r="L12895" t="b">
        <f>IF(AND($P$6=FALSE,OR(C12895="Commercial NAICS Cogen",C12895="Industrial NAICS Cogen",C12895="NAICS-22 Cogen")),FALSE,IF(AND($P$7=FALSE,OR(C12895="Commercial NAICS Cogen",C12895="Commercial NAICS Non-Cogen",C12895="industrial NAICS Cogen", C12895="industrial NAICS non-cogen")),FALSE,TRUE))</f>
        <v>1</v>
      </c>
      <c r="M12895">
        <f t="shared" si="604"/>
        <v>1.6233766233766235E-3</v>
      </c>
      <c r="N12895">
        <f t="shared" si="605"/>
        <v>0</v>
      </c>
    </row>
    <row r="12896" spans="1:14" x14ac:dyDescent="0.2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s="32">
        <f t="shared" si="603"/>
        <v>8902067.7118836623</v>
      </c>
      <c r="J12896" t="str">
        <f>IF(K12896="natural gas",VLOOKUP(D12896,'Cross-Page Data'!$I$4:$J$13,2,FALSE),IF(K12896="solar",VLOOKUP('Form 923'!D12896,'Cross-Page Data'!$I$14:$J$117,2,FALSE),K12896))</f>
        <v>solar pv</v>
      </c>
      <c r="K12896" t="str">
        <f>VLOOKUP(E12896,'Cross-Page Data'!$D$4:$F$48,3,FALSE)</f>
        <v>solar</v>
      </c>
      <c r="L12896" t="b">
        <f>IF(AND($P$6=FALSE,OR(C12896="Commercial NAICS Cogen",C12896="Industrial NAICS Cogen",C12896="NAICS-22 Cogen")),FALSE,IF(AND($P$7=FALSE,OR(C12896="Commercial NAICS Cogen",C12896="Commercial NAICS Non-Cogen",C12896="industrial NAICS Cogen", C12896="industrial NAICS non-cogen")),FALSE,TRUE))</f>
        <v>1</v>
      </c>
      <c r="M12896">
        <f t="shared" si="604"/>
        <v>0.31220435193945129</v>
      </c>
      <c r="N12896">
        <f t="shared" si="605"/>
        <v>1</v>
      </c>
    </row>
    <row r="12897" spans="1:14" x14ac:dyDescent="0.2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s="32">
        <f t="shared" si="603"/>
        <v>0</v>
      </c>
      <c r="J12897" t="str">
        <f>IF(K12897="natural gas",VLOOKUP(D12897,'Cross-Page Data'!$I$4:$J$13,2,FALSE),IF(K12897="solar",VLOOKUP('Form 923'!D12897,'Cross-Page Data'!$I$14:$J$117,2,FALSE),K12897))</f>
        <v>other</v>
      </c>
      <c r="K12897" t="str">
        <f>VLOOKUP(E12897,'Cross-Page Data'!$D$4:$F$48,3,FALSE)</f>
        <v>other</v>
      </c>
      <c r="L12897" t="b">
        <f>IF(AND($P$6=FALSE,OR(C12897="Commercial NAICS Cogen",C12897="Industrial NAICS Cogen",C12897="NAICS-22 Cogen")),FALSE,IF(AND($P$7=FALSE,OR(C12897="Commercial NAICS Cogen",C12897="Commercial NAICS Non-Cogen",C12897="industrial NAICS Cogen", C12897="industrial NAICS non-cogen")),FALSE,TRUE))</f>
        <v>1</v>
      </c>
      <c r="M12897">
        <f t="shared" si="604"/>
        <v>0.47889610389610388</v>
      </c>
      <c r="N12897">
        <f t="shared" si="605"/>
        <v>1</v>
      </c>
    </row>
    <row r="12898" spans="1:14" x14ac:dyDescent="0.2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s="32">
        <f t="shared" si="603"/>
        <v>8901935.4838709682</v>
      </c>
      <c r="J12898" t="str">
        <f>IF(K12898="natural gas",VLOOKUP(D12898,'Cross-Page Data'!$I$4:$J$13,2,FALSE),IF(K12898="solar",VLOOKUP('Form 923'!D12898,'Cross-Page Data'!$I$14:$J$117,2,FALSE),K12898))</f>
        <v>solar pv</v>
      </c>
      <c r="K12898" t="str">
        <f>VLOOKUP(E12898,'Cross-Page Data'!$D$4:$F$48,3,FALSE)</f>
        <v>solar</v>
      </c>
      <c r="L12898" t="b">
        <f>IF(AND($P$6=FALSE,OR(C12898="Commercial NAICS Cogen",C12898="Industrial NAICS Cogen",C12898="NAICS-22 Cogen")),FALSE,IF(AND($P$7=FALSE,OR(C12898="Commercial NAICS Cogen",C12898="Commercial NAICS Non-Cogen",C12898="industrial NAICS Cogen", C12898="industrial NAICS non-cogen")),FALSE,TRUE))</f>
        <v>1</v>
      </c>
      <c r="M12898">
        <f t="shared" si="604"/>
        <v>0.66666666666666663</v>
      </c>
      <c r="N12898">
        <f t="shared" si="605"/>
        <v>1</v>
      </c>
    </row>
    <row r="12899" spans="1:14" x14ac:dyDescent="0.2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s="32" t="str">
        <f t="shared" si="603"/>
        <v/>
      </c>
      <c r="J12899" t="str">
        <f>IF(K12899="natural gas",VLOOKUP(D12899,'Cross-Page Data'!$I$4:$J$13,2,FALSE),IF(K12899="solar",VLOOKUP('Form 923'!D12899,'Cross-Page Data'!$I$14:$J$117,2,FALSE),K12899))</f>
        <v>solar pv</v>
      </c>
      <c r="K12899" t="str">
        <f>VLOOKUP(E12899,'Cross-Page Data'!$D$4:$F$48,3,FALSE)</f>
        <v>solar</v>
      </c>
      <c r="L12899" t="b">
        <f>IF(AND($P$6=FALSE,OR(C12899="Commercial NAICS Cogen",C12899="Industrial NAICS Cogen",C12899="NAICS-22 Cogen")),FALSE,IF(AND($P$7=FALSE,OR(C12899="Commercial NAICS Cogen",C12899="Commercial NAICS Non-Cogen",C12899="industrial NAICS Cogen", C12899="industrial NAICS non-cogen")),FALSE,TRUE))</f>
        <v>1</v>
      </c>
      <c r="M12899">
        <f t="shared" si="604"/>
        <v>3.1535793125197099E-4</v>
      </c>
      <c r="N12899">
        <f t="shared" si="605"/>
        <v>0</v>
      </c>
    </row>
    <row r="12900" spans="1:14" x14ac:dyDescent="0.2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s="32">
        <f t="shared" si="603"/>
        <v>8901737.2421281207</v>
      </c>
      <c r="J12900" t="str">
        <f>IF(K12900="natural gas",VLOOKUP(D12900,'Cross-Page Data'!$I$4:$J$13,2,FALSE),IF(K12900="solar",VLOOKUP('Form 923'!D12900,'Cross-Page Data'!$I$14:$J$117,2,FALSE),K12900))</f>
        <v>solar pv</v>
      </c>
      <c r="K12900" t="str">
        <f>VLOOKUP(E12900,'Cross-Page Data'!$D$4:$F$48,3,FALSE)</f>
        <v>solar</v>
      </c>
      <c r="L12900" t="b">
        <f>IF(AND($P$6=FALSE,OR(C12900="Commercial NAICS Cogen",C12900="Industrial NAICS Cogen",C12900="NAICS-22 Cogen")),FALSE,IF(AND($P$7=FALSE,OR(C12900="Commercial NAICS Cogen",C12900="Commercial NAICS Non-Cogen",C12900="industrial NAICS Cogen", C12900="industrial NAICS non-cogen")),FALSE,TRUE))</f>
        <v>1</v>
      </c>
      <c r="M12900">
        <f t="shared" si="604"/>
        <v>0.83349101229895928</v>
      </c>
      <c r="N12900">
        <f t="shared" si="605"/>
        <v>1</v>
      </c>
    </row>
    <row r="12901" spans="1:14" x14ac:dyDescent="0.2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s="32">
        <f t="shared" si="603"/>
        <v>8902383.6549375709</v>
      </c>
      <c r="J12901" t="str">
        <f>IF(K12901="natural gas",VLOOKUP(D12901,'Cross-Page Data'!$I$4:$J$13,2,FALSE),IF(K12901="solar",VLOOKUP('Form 923'!D12901,'Cross-Page Data'!$I$14:$J$117,2,FALSE),K12901))</f>
        <v>solar pv</v>
      </c>
      <c r="K12901" t="str">
        <f>VLOOKUP(E12901,'Cross-Page Data'!$D$4:$F$48,3,FALSE)</f>
        <v>solar</v>
      </c>
      <c r="L12901" t="b">
        <f>IF(AND($P$6=FALSE,OR(C12901="Commercial NAICS Cogen",C12901="Industrial NAICS Cogen",C12901="NAICS-22 Cogen")),FALSE,IF(AND($P$7=FALSE,OR(C12901="Commercial NAICS Cogen",C12901="Commercial NAICS Non-Cogen",C12901="industrial NAICS Cogen", C12901="industrial NAICS non-cogen")),FALSE,TRUE))</f>
        <v>1</v>
      </c>
      <c r="M12901">
        <f t="shared" si="604"/>
        <v>0.10375275938189846</v>
      </c>
      <c r="N12901">
        <f t="shared" si="605"/>
        <v>1</v>
      </c>
    </row>
    <row r="12902" spans="1:14" x14ac:dyDescent="0.2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s="32">
        <f t="shared" si="603"/>
        <v>8902150.1409008037</v>
      </c>
      <c r="J12902" t="str">
        <f>IF(K12902="natural gas",VLOOKUP(D12902,'Cross-Page Data'!$I$4:$J$13,2,FALSE),IF(K12902="solar",VLOOKUP('Form 923'!D12902,'Cross-Page Data'!$I$14:$J$117,2,FALSE),K12902))</f>
        <v>solar pv</v>
      </c>
      <c r="K12902" t="str">
        <f>VLOOKUP(E12902,'Cross-Page Data'!$D$4:$F$48,3,FALSE)</f>
        <v>solar</v>
      </c>
      <c r="L12902" t="b">
        <f>IF(AND($P$6=FALSE,OR(C12902="Commercial NAICS Cogen",C12902="Industrial NAICS Cogen",C12902="NAICS-22 Cogen")),FALSE,IF(AND($P$7=FALSE,OR(C12902="Commercial NAICS Cogen",C12902="Commercial NAICS Non-Cogen",C12902="industrial NAICS Cogen", C12902="industrial NAICS non-cogen")),FALSE,TRUE))</f>
        <v>1</v>
      </c>
      <c r="M12902">
        <f t="shared" si="604"/>
        <v>0.21507410911384423</v>
      </c>
      <c r="N12902">
        <f t="shared" si="605"/>
        <v>1</v>
      </c>
    </row>
    <row r="12903" spans="1:14" x14ac:dyDescent="0.2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s="32">
        <f t="shared" si="603"/>
        <v>8902453.2710280363</v>
      </c>
      <c r="J12903" t="str">
        <f>IF(K12903="natural gas",VLOOKUP(D12903,'Cross-Page Data'!$I$4:$J$13,2,FALSE),IF(K12903="solar",VLOOKUP('Form 923'!D12903,'Cross-Page Data'!$I$14:$J$117,2,FALSE),K12903))</f>
        <v>solar pv</v>
      </c>
      <c r="K12903" t="str">
        <f>VLOOKUP(E12903,'Cross-Page Data'!$D$4:$F$48,3,FALSE)</f>
        <v>solar</v>
      </c>
      <c r="L12903" t="b">
        <f>IF(AND($P$6=FALSE,OR(C12903="Commercial NAICS Cogen",C12903="Industrial NAICS Cogen",C12903="NAICS-22 Cogen")),FALSE,IF(AND($P$7=FALSE,OR(C12903="Commercial NAICS Cogen",C12903="Commercial NAICS Non-Cogen",C12903="industrial NAICS Cogen", C12903="industrial NAICS non-cogen")),FALSE,TRUE))</f>
        <v>1</v>
      </c>
      <c r="M12903">
        <f t="shared" si="604"/>
        <v>8.136234626300852E-2</v>
      </c>
      <c r="N12903">
        <f t="shared" si="605"/>
        <v>1</v>
      </c>
    </row>
    <row r="12904" spans="1:14" ht="26.25" x14ac:dyDescent="0.2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s="32">
        <f t="shared" si="603"/>
        <v>6800000</v>
      </c>
      <c r="J12904" t="str">
        <f>IF(K12904="natural gas",VLOOKUP(D12904,'Cross-Page Data'!$I$4:$J$13,2,FALSE),IF(K12904="solar",VLOOKUP('Form 923'!D12904,'Cross-Page Data'!$I$14:$J$117,2,FALSE),K12904))</f>
        <v>heavy or residual fuel oil</v>
      </c>
      <c r="K12904" t="str">
        <f>VLOOKUP(E12904,'Cross-Page Data'!$D$4:$F$48,3,FALSE)</f>
        <v>heavy or residual fuel oil</v>
      </c>
      <c r="L12904" t="b">
        <f>IF(AND($P$6=FALSE,OR(C12904="Commercial NAICS Cogen",C12904="Industrial NAICS Cogen",C12904="NAICS-22 Cogen")),FALSE,IF(AND($P$7=FALSE,OR(C12904="Commercial NAICS Cogen",C12904="Commercial NAICS Non-Cogen",C12904="industrial NAICS Cogen", C12904="industrial NAICS non-cogen")),FALSE,TRUE))</f>
        <v>0</v>
      </c>
      <c r="M12904">
        <f t="shared" si="604"/>
        <v>0.50321285140562244</v>
      </c>
      <c r="N12904">
        <f t="shared" si="605"/>
        <v>1</v>
      </c>
    </row>
    <row r="12905" spans="1:14" ht="26.25" x14ac:dyDescent="0.2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s="32">
        <f t="shared" si="603"/>
        <v>14333333.333333334</v>
      </c>
      <c r="J12905" t="str">
        <f>IF(K12905="natural gas",VLOOKUP(D12905,'Cross-Page Data'!$I$4:$J$13,2,FALSE),IF(K12905="solar",VLOOKUP('Form 923'!D12905,'Cross-Page Data'!$I$14:$J$117,2,FALSE),K12905))</f>
        <v>heavy or residual fuel oil</v>
      </c>
      <c r="K12905" t="str">
        <f>VLOOKUP(E12905,'Cross-Page Data'!$D$4:$F$48,3,FALSE)</f>
        <v>heavy or residual fuel oil</v>
      </c>
      <c r="L12905" t="b">
        <f>IF(AND($P$6=FALSE,OR(C12905="Commercial NAICS Cogen",C12905="Industrial NAICS Cogen",C12905="NAICS-22 Cogen")),FALSE,IF(AND($P$7=FALSE,OR(C12905="Commercial NAICS Cogen",C12905="Commercial NAICS Non-Cogen",C12905="industrial NAICS Cogen", C12905="industrial NAICS non-cogen")),FALSE,TRUE))</f>
        <v>0</v>
      </c>
      <c r="M12905">
        <f t="shared" si="604"/>
        <v>0.14257028112449799</v>
      </c>
      <c r="N12905">
        <f t="shared" si="605"/>
        <v>1</v>
      </c>
    </row>
    <row r="12906" spans="1:14" x14ac:dyDescent="0.2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s="32">
        <f t="shared" si="603"/>
        <v>8902008.2291678283</v>
      </c>
      <c r="J12906" t="str">
        <f>IF(K12906="natural gas",VLOOKUP(D12906,'Cross-Page Data'!$I$4:$J$13,2,FALSE),IF(K12906="solar",VLOOKUP('Form 923'!D12906,'Cross-Page Data'!$I$14:$J$117,2,FALSE),K12906))</f>
        <v>solar pv</v>
      </c>
      <c r="K12906" t="str">
        <f>VLOOKUP(E12906,'Cross-Page Data'!$D$4:$F$48,3,FALSE)</f>
        <v>solar</v>
      </c>
      <c r="L12906" t="b">
        <f>IF(AND($P$6=FALSE,OR(C12906="Commercial NAICS Cogen",C12906="Industrial NAICS Cogen",C12906="NAICS-22 Cogen")),FALSE,IF(AND($P$7=FALSE,OR(C12906="Commercial NAICS Cogen",C12906="Commercial NAICS Non-Cogen",C12906="industrial NAICS Cogen", C12906="industrial NAICS non-cogen")),FALSE,TRUE))</f>
        <v>1</v>
      </c>
      <c r="M12906">
        <f t="shared" si="604"/>
        <v>0.44370860927152317</v>
      </c>
      <c r="N12906">
        <f t="shared" si="605"/>
        <v>1</v>
      </c>
    </row>
    <row r="12907" spans="1:14" x14ac:dyDescent="0.2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s="32">
        <f t="shared" si="603"/>
        <v>8902273.4121533036</v>
      </c>
      <c r="J12907" t="str">
        <f>IF(K12907="natural gas",VLOOKUP(D12907,'Cross-Page Data'!$I$4:$J$13,2,FALSE),IF(K12907="solar",VLOOKUP('Form 923'!D12907,'Cross-Page Data'!$I$14:$J$117,2,FALSE),K12907))</f>
        <v>solar pv</v>
      </c>
      <c r="K12907" t="str">
        <f>VLOOKUP(E12907,'Cross-Page Data'!$D$4:$F$48,3,FALSE)</f>
        <v>solar</v>
      </c>
      <c r="L12907" t="b">
        <f>IF(AND($P$6=FALSE,OR(C12907="Commercial NAICS Cogen",C12907="Industrial NAICS Cogen",C12907="NAICS-22 Cogen")),FALSE,IF(AND($P$7=FALSE,OR(C12907="Commercial NAICS Cogen",C12907="Commercial NAICS Non-Cogen",C12907="industrial NAICS Cogen", C12907="industrial NAICS non-cogen")),FALSE,TRUE))</f>
        <v>1</v>
      </c>
      <c r="M12907">
        <f t="shared" si="604"/>
        <v>0.13686534216335541</v>
      </c>
      <c r="N12907">
        <f t="shared" si="605"/>
        <v>1</v>
      </c>
    </row>
    <row r="12908" spans="1:14" x14ac:dyDescent="0.2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s="32">
        <f t="shared" si="603"/>
        <v>8901770.0526231863</v>
      </c>
      <c r="J12908" t="str">
        <f>IF(K12908="natural gas",VLOOKUP(D12908,'Cross-Page Data'!$I$4:$J$13,2,FALSE),IF(K12908="solar",VLOOKUP('Form 923'!D12908,'Cross-Page Data'!$I$14:$J$117,2,FALSE),K12908))</f>
        <v>solar pv</v>
      </c>
      <c r="K12908" t="str">
        <f>VLOOKUP(E12908,'Cross-Page Data'!$D$4:$F$48,3,FALSE)</f>
        <v>solar</v>
      </c>
      <c r="L12908" t="b">
        <f>IF(AND($P$6=FALSE,OR(C12908="Commercial NAICS Cogen",C12908="Industrial NAICS Cogen",C12908="NAICS-22 Cogen")),FALSE,IF(AND($P$7=FALSE,OR(C12908="Commercial NAICS Cogen",C12908="Commercial NAICS Non-Cogen",C12908="industrial NAICS Cogen", C12908="industrial NAICS non-cogen")),FALSE,TRUE))</f>
        <v>1</v>
      </c>
      <c r="M12908">
        <f t="shared" si="604"/>
        <v>0.81866918953011669</v>
      </c>
      <c r="N12908">
        <f t="shared" si="605"/>
        <v>1</v>
      </c>
    </row>
    <row r="12909" spans="1:14" x14ac:dyDescent="0.2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s="32">
        <f t="shared" si="603"/>
        <v>8902071.9188865796</v>
      </c>
      <c r="J12909" t="str">
        <f>IF(K12909="natural gas",VLOOKUP(D12909,'Cross-Page Data'!$I$4:$J$13,2,FALSE),IF(K12909="solar",VLOOKUP('Form 923'!D12909,'Cross-Page Data'!$I$14:$J$117,2,FALSE),K12909))</f>
        <v>solar pv</v>
      </c>
      <c r="K12909" t="str">
        <f>VLOOKUP(E12909,'Cross-Page Data'!$D$4:$F$48,3,FALSE)</f>
        <v>solar</v>
      </c>
      <c r="L12909" t="b">
        <f>IF(AND($P$6=FALSE,OR(C12909="Commercial NAICS Cogen",C12909="Industrial NAICS Cogen",C12909="NAICS-22 Cogen")),FALSE,IF(AND($P$7=FALSE,OR(C12909="Commercial NAICS Cogen",C12909="Commercial NAICS Non-Cogen",C12909="industrial NAICS Cogen", C12909="industrial NAICS non-cogen")),FALSE,TRUE))</f>
        <v>1</v>
      </c>
      <c r="M12909">
        <f t="shared" si="604"/>
        <v>0.30432040365815199</v>
      </c>
      <c r="N12909">
        <f t="shared" si="605"/>
        <v>1</v>
      </c>
    </row>
    <row r="12910" spans="1:14" x14ac:dyDescent="0.2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s="32">
        <f t="shared" si="603"/>
        <v>8901467.5052410904</v>
      </c>
      <c r="J12910" t="str">
        <f>IF(K12910="natural gas",VLOOKUP(D12910,'Cross-Page Data'!$I$4:$J$13,2,FALSE),IF(K12910="solar",VLOOKUP('Form 923'!D12910,'Cross-Page Data'!$I$14:$J$117,2,FALSE),K12910))</f>
        <v>solar pv</v>
      </c>
      <c r="K12910" t="str">
        <f>VLOOKUP(E12910,'Cross-Page Data'!$D$4:$F$48,3,FALSE)</f>
        <v>solar</v>
      </c>
      <c r="L12910" t="b">
        <f>IF(AND($P$6=FALSE,OR(C12910="Commercial NAICS Cogen",C12910="Industrial NAICS Cogen",C12910="NAICS-22 Cogen")),FALSE,IF(AND($P$7=FALSE,OR(C12910="Commercial NAICS Cogen",C12910="Commercial NAICS Non-Cogen",C12910="industrial NAICS Cogen", C12910="industrial NAICS non-cogen")),FALSE,TRUE))</f>
        <v>1</v>
      </c>
      <c r="M12910">
        <f t="shared" si="604"/>
        <v>0.89813938820561334</v>
      </c>
      <c r="N12910">
        <f t="shared" si="605"/>
        <v>1</v>
      </c>
    </row>
    <row r="12911" spans="1:14" ht="26.25" x14ac:dyDescent="0.2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s="32">
        <f t="shared" si="603"/>
        <v>11472910.026967395</v>
      </c>
      <c r="J12911" t="str">
        <f>IF(K12911="natural gas",VLOOKUP(D12911,'Cross-Page Data'!$I$4:$J$13,2,FALSE),IF(K12911="solar",VLOOKUP('Form 923'!D12911,'Cross-Page Data'!$I$14:$J$117,2,FALSE),K12911))</f>
        <v>biomass</v>
      </c>
      <c r="K12911" t="str">
        <f>VLOOKUP(E12911,'Cross-Page Data'!$D$4:$F$48,3,FALSE)</f>
        <v>biomass</v>
      </c>
      <c r="L12911" t="b">
        <f>IF(AND($P$6=FALSE,OR(C12911="Commercial NAICS Cogen",C12911="Industrial NAICS Cogen",C12911="NAICS-22 Cogen")),FALSE,IF(AND($P$7=FALSE,OR(C12911="Commercial NAICS Cogen",C12911="Commercial NAICS Non-Cogen",C12911="industrial NAICS Cogen", C12911="industrial NAICS non-cogen")),FALSE,TRUE))</f>
        <v>0</v>
      </c>
      <c r="M12911">
        <f t="shared" si="604"/>
        <v>0.3432017543859649</v>
      </c>
      <c r="N12911">
        <f t="shared" si="605"/>
        <v>1</v>
      </c>
    </row>
    <row r="12912" spans="1:14" x14ac:dyDescent="0.2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s="32">
        <f t="shared" si="603"/>
        <v>8901954.6027742755</v>
      </c>
      <c r="J12912" t="str">
        <f>IF(K12912="natural gas",VLOOKUP(D12912,'Cross-Page Data'!$I$4:$J$13,2,FALSE),IF(K12912="solar",VLOOKUP('Form 923'!D12912,'Cross-Page Data'!$I$14:$J$117,2,FALSE),K12912))</f>
        <v>solar pv</v>
      </c>
      <c r="K12912" t="str">
        <f>VLOOKUP(E12912,'Cross-Page Data'!$D$4:$F$48,3,FALSE)</f>
        <v>solar</v>
      </c>
      <c r="L12912" t="b">
        <f>IF(AND($P$6=FALSE,OR(C12912="Commercial NAICS Cogen",C12912="Industrial NAICS Cogen",C12912="NAICS-22 Cogen")),FALSE,IF(AND($P$7=FALSE,OR(C12912="Commercial NAICS Cogen",C12912="Commercial NAICS Non-Cogen",C12912="industrial NAICS Cogen", C12912="industrial NAICS non-cogen")),FALSE,TRUE))</f>
        <v>1</v>
      </c>
      <c r="M12912">
        <f t="shared" si="604"/>
        <v>0.6363923052664775</v>
      </c>
      <c r="N12912">
        <f t="shared" si="605"/>
        <v>1</v>
      </c>
    </row>
    <row r="12913" spans="1:14" x14ac:dyDescent="0.2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s="32">
        <f t="shared" si="603"/>
        <v>8902580.6451612897</v>
      </c>
      <c r="J12913" t="str">
        <f>IF(K12913="natural gas",VLOOKUP(D12913,'Cross-Page Data'!$I$4:$J$13,2,FALSE),IF(K12913="solar",VLOOKUP('Form 923'!D12913,'Cross-Page Data'!$I$14:$J$117,2,FALSE),K12913))</f>
        <v>solar pv</v>
      </c>
      <c r="K12913" t="str">
        <f>VLOOKUP(E12913,'Cross-Page Data'!$D$4:$F$48,3,FALSE)</f>
        <v>solar</v>
      </c>
      <c r="L12913" t="b">
        <f>IF(AND($P$6=FALSE,OR(C12913="Commercial NAICS Cogen",C12913="Industrial NAICS Cogen",C12913="NAICS-22 Cogen")),FALSE,IF(AND($P$7=FALSE,OR(C12913="Commercial NAICS Cogen",C12913="Commercial NAICS Non-Cogen",C12913="industrial NAICS Cogen", C12913="industrial NAICS non-cogen")),FALSE,TRUE))</f>
        <v>1</v>
      </c>
      <c r="M12913">
        <f t="shared" si="604"/>
        <v>5.8971933144118575E-2</v>
      </c>
      <c r="N12913">
        <f t="shared" si="605"/>
        <v>1</v>
      </c>
    </row>
    <row r="12914" spans="1:14" x14ac:dyDescent="0.2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s="32">
        <f t="shared" si="603"/>
        <v>8902893.8906752411</v>
      </c>
      <c r="J12914" t="str">
        <f>IF(K12914="natural gas",VLOOKUP(D12914,'Cross-Page Data'!$I$4:$J$13,2,FALSE),IF(K12914="solar",VLOOKUP('Form 923'!D12914,'Cross-Page Data'!$I$14:$J$117,2,FALSE),K12914))</f>
        <v>solar pv</v>
      </c>
      <c r="K12914" t="str">
        <f>VLOOKUP(E12914,'Cross-Page Data'!$D$4:$F$48,3,FALSE)</f>
        <v>solar</v>
      </c>
      <c r="L12914" t="b">
        <f>IF(AND($P$6=FALSE,OR(C12914="Commercial NAICS Cogen",C12914="Industrial NAICS Cogen",C12914="NAICS-22 Cogen")),FALSE,IF(AND($P$7=FALSE,OR(C12914="Commercial NAICS Cogen",C12914="Commercial NAICS Non-Cogen",C12914="industrial NAICS Cogen", C12914="industrial NAICS non-cogen")),FALSE,TRUE))</f>
        <v>1</v>
      </c>
      <c r="M12914">
        <f t="shared" si="604"/>
        <v>3.1220435193945129E-2</v>
      </c>
      <c r="N12914">
        <f t="shared" si="605"/>
        <v>0</v>
      </c>
    </row>
    <row r="12915" spans="1:14" x14ac:dyDescent="0.2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s="32">
        <f t="shared" si="603"/>
        <v>8901756.6688353922</v>
      </c>
      <c r="J12915" t="str">
        <f>IF(K12915="natural gas",VLOOKUP(D12915,'Cross-Page Data'!$I$4:$J$13,2,FALSE),IF(K12915="solar",VLOOKUP('Form 923'!D12915,'Cross-Page Data'!$I$14:$J$117,2,FALSE),K12915))</f>
        <v>solar pv</v>
      </c>
      <c r="K12915" t="str">
        <f>VLOOKUP(E12915,'Cross-Page Data'!$D$4:$F$48,3,FALSE)</f>
        <v>solar</v>
      </c>
      <c r="L12915" t="b">
        <f>IF(AND($P$6=FALSE,OR(C12915="Commercial NAICS Cogen",C12915="Industrial NAICS Cogen",C12915="NAICS-22 Cogen")),FALSE,IF(AND($P$7=FALSE,OR(C12915="Commercial NAICS Cogen",C12915="Commercial NAICS Non-Cogen",C12915="industrial NAICS Cogen", C12915="industrial NAICS non-cogen")),FALSE,TRUE))</f>
        <v>1</v>
      </c>
      <c r="M12915">
        <f t="shared" si="604"/>
        <v>0.82497634815515608</v>
      </c>
      <c r="N12915">
        <f t="shared" si="605"/>
        <v>1</v>
      </c>
    </row>
    <row r="12916" spans="1:14" x14ac:dyDescent="0.2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s="32">
        <f t="shared" si="603"/>
        <v>8901417.5257731955</v>
      </c>
      <c r="J12916" t="str">
        <f>IF(K12916="natural gas",VLOOKUP(D12916,'Cross-Page Data'!$I$4:$J$13,2,FALSE),IF(K12916="solar",VLOOKUP('Form 923'!D12916,'Cross-Page Data'!$I$14:$J$117,2,FALSE),K12916))</f>
        <v>solar pv</v>
      </c>
      <c r="K12916" t="str">
        <f>VLOOKUP(E12916,'Cross-Page Data'!$D$4:$F$48,3,FALSE)</f>
        <v>solar</v>
      </c>
      <c r="L12916" t="b">
        <f>IF(AND($P$6=FALSE,OR(C12916="Commercial NAICS Cogen",C12916="Industrial NAICS Cogen",C12916="NAICS-22 Cogen")),FALSE,IF(AND($P$7=FALSE,OR(C12916="Commercial NAICS Cogen",C12916="Commercial NAICS Non-Cogen",C12916="industrial NAICS Cogen", C12916="industrial NAICS non-cogen")),FALSE,TRUE))</f>
        <v>1</v>
      </c>
      <c r="M12916">
        <f t="shared" si="604"/>
        <v>0.90886155786818035</v>
      </c>
      <c r="N12916">
        <f t="shared" si="605"/>
        <v>1</v>
      </c>
    </row>
    <row r="12917" spans="1:14" x14ac:dyDescent="0.2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s="32">
        <f t="shared" si="603"/>
        <v>8901650.1650165021</v>
      </c>
      <c r="J12917" t="str">
        <f>IF(K12917="natural gas",VLOOKUP(D12917,'Cross-Page Data'!$I$4:$J$13,2,FALSE),IF(K12917="solar",VLOOKUP('Form 923'!D12917,'Cross-Page Data'!$I$14:$J$117,2,FALSE),K12917))</f>
        <v>solar pv</v>
      </c>
      <c r="K12917" t="str">
        <f>VLOOKUP(E12917,'Cross-Page Data'!$D$4:$F$48,3,FALSE)</f>
        <v>solar</v>
      </c>
      <c r="L12917" t="b">
        <f>IF(AND($P$6=FALSE,OR(C12917="Commercial NAICS Cogen",C12917="Industrial NAICS Cogen",C12917="NAICS-22 Cogen")),FALSE,IF(AND($P$7=FALSE,OR(C12917="Commercial NAICS Cogen",C12917="Commercial NAICS Non-Cogen",C12917="industrial NAICS Cogen", C12917="industrial NAICS non-cogen")),FALSE,TRUE))</f>
        <v>1</v>
      </c>
      <c r="M12917">
        <f t="shared" si="604"/>
        <v>0.86187322611163675</v>
      </c>
      <c r="N12917">
        <f t="shared" si="605"/>
        <v>1</v>
      </c>
    </row>
    <row r="12918" spans="1:14" x14ac:dyDescent="0.2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s="32">
        <f t="shared" si="603"/>
        <v>8902044.1761558503</v>
      </c>
      <c r="J12918" t="str">
        <f>IF(K12918="natural gas",VLOOKUP(D12918,'Cross-Page Data'!$I$4:$J$13,2,FALSE),IF(K12918="solar",VLOOKUP('Form 923'!D12918,'Cross-Page Data'!$I$14:$J$117,2,FALSE),K12918))</f>
        <v>solar pv</v>
      </c>
      <c r="K12918" t="str">
        <f>VLOOKUP(E12918,'Cross-Page Data'!$D$4:$F$48,3,FALSE)</f>
        <v>solar</v>
      </c>
      <c r="L12918" t="b">
        <f>IF(AND($P$6=FALSE,OR(C12918="Commercial NAICS Cogen",C12918="Industrial NAICS Cogen",C12918="NAICS-22 Cogen")),FALSE,IF(AND($P$7=FALSE,OR(C12918="Commercial NAICS Cogen",C12918="Commercial NAICS Non-Cogen",C12918="industrial NAICS Cogen", C12918="industrial NAICS non-cogen")),FALSE,TRUE))</f>
        <v>1</v>
      </c>
      <c r="M12918">
        <f t="shared" si="604"/>
        <v>0.3491012298959319</v>
      </c>
      <c r="N12918">
        <f t="shared" si="605"/>
        <v>1</v>
      </c>
    </row>
    <row r="12919" spans="1:14" x14ac:dyDescent="0.2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s="32">
        <f t="shared" si="603"/>
        <v>8901935.4838709682</v>
      </c>
      <c r="J12919" t="str">
        <f>IF(K12919="natural gas",VLOOKUP(D12919,'Cross-Page Data'!$I$4:$J$13,2,FALSE),IF(K12919="solar",VLOOKUP('Form 923'!D12919,'Cross-Page Data'!$I$14:$J$117,2,FALSE),K12919))</f>
        <v>solar pv</v>
      </c>
      <c r="K12919" t="str">
        <f>VLOOKUP(E12919,'Cross-Page Data'!$D$4:$F$48,3,FALSE)</f>
        <v>solar</v>
      </c>
      <c r="L12919" t="b">
        <f>IF(AND($P$6=FALSE,OR(C12919="Commercial NAICS Cogen",C12919="Industrial NAICS Cogen",C12919="NAICS-22 Cogen")),FALSE,IF(AND($P$7=FALSE,OR(C12919="Commercial NAICS Cogen",C12919="Commercial NAICS Non-Cogen",C12919="industrial NAICS Cogen", C12919="industrial NAICS non-cogen")),FALSE,TRUE))</f>
        <v>1</v>
      </c>
      <c r="M12919">
        <f t="shared" si="604"/>
        <v>0.66666666666666663</v>
      </c>
      <c r="N12919">
        <f t="shared" si="605"/>
        <v>1</v>
      </c>
    </row>
    <row r="12920" spans="1:14" x14ac:dyDescent="0.2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s="32">
        <f t="shared" si="603"/>
        <v>8901778.8089713845</v>
      </c>
      <c r="J12920" t="str">
        <f>IF(K12920="natural gas",VLOOKUP(D12920,'Cross-Page Data'!$I$4:$J$13,2,FALSE),IF(K12920="solar",VLOOKUP('Form 923'!D12920,'Cross-Page Data'!$I$14:$J$117,2,FALSE),K12920))</f>
        <v>solar pv</v>
      </c>
      <c r="K12920" t="str">
        <f>VLOOKUP(E12920,'Cross-Page Data'!$D$4:$F$48,3,FALSE)</f>
        <v>solar</v>
      </c>
      <c r="L12920" t="b">
        <f>IF(AND($P$6=FALSE,OR(C12920="Commercial NAICS Cogen",C12920="Industrial NAICS Cogen",C12920="NAICS-22 Cogen")),FALSE,IF(AND($P$7=FALSE,OR(C12920="Commercial NAICS Cogen",C12920="Commercial NAICS Non-Cogen",C12920="industrial NAICS Cogen", C12920="industrial NAICS non-cogen")),FALSE,TRUE))</f>
        <v>1</v>
      </c>
      <c r="M12920">
        <f t="shared" si="604"/>
        <v>0.81330810469883319</v>
      </c>
      <c r="N12920">
        <f t="shared" si="605"/>
        <v>1</v>
      </c>
    </row>
    <row r="12921" spans="1:14" x14ac:dyDescent="0.2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s="32">
        <f t="shared" si="603"/>
        <v>8902116.4021164011</v>
      </c>
      <c r="J12921" t="str">
        <f>IF(K12921="natural gas",VLOOKUP(D12921,'Cross-Page Data'!$I$4:$J$13,2,FALSE),IF(K12921="solar",VLOOKUP('Form 923'!D12921,'Cross-Page Data'!$I$14:$J$117,2,FALSE),K12921))</f>
        <v>solar pv</v>
      </c>
      <c r="K12921" t="str">
        <f>VLOOKUP(E12921,'Cross-Page Data'!$D$4:$F$48,3,FALSE)</f>
        <v>solar</v>
      </c>
      <c r="L12921" t="b">
        <f>IF(AND($P$6=FALSE,OR(C12921="Commercial NAICS Cogen",C12921="Industrial NAICS Cogen",C12921="NAICS-22 Cogen")),FALSE,IF(AND($P$7=FALSE,OR(C12921="Commercial NAICS Cogen",C12921="Commercial NAICS Non-Cogen",C12921="industrial NAICS Cogen", C12921="industrial NAICS non-cogen")),FALSE,TRUE))</f>
        <v>1</v>
      </c>
      <c r="M12921">
        <f t="shared" si="604"/>
        <v>0.24944812362030905</v>
      </c>
      <c r="N12921">
        <f t="shared" si="605"/>
        <v>1</v>
      </c>
    </row>
    <row r="12922" spans="1:14" x14ac:dyDescent="0.2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s="32">
        <f t="shared" si="603"/>
        <v>8902050.1138952151</v>
      </c>
      <c r="J12922" t="str">
        <f>IF(K12922="natural gas",VLOOKUP(D12922,'Cross-Page Data'!$I$4:$J$13,2,FALSE),IF(K12922="solar",VLOOKUP('Form 923'!D12922,'Cross-Page Data'!$I$14:$J$117,2,FALSE),K12922))</f>
        <v>solar pv</v>
      </c>
      <c r="K12922" t="str">
        <f>VLOOKUP(E12922,'Cross-Page Data'!$D$4:$F$48,3,FALSE)</f>
        <v>solar</v>
      </c>
      <c r="L12922" t="b">
        <f>IF(AND($P$6=FALSE,OR(C12922="Commercial NAICS Cogen",C12922="Industrial NAICS Cogen",C12922="NAICS-22 Cogen")),FALSE,IF(AND($P$7=FALSE,OR(C12922="Commercial NAICS Cogen",C12922="Commercial NAICS Non-Cogen",C12922="industrial NAICS Cogen", C12922="industrial NAICS non-cogen")),FALSE,TRUE))</f>
        <v>1</v>
      </c>
      <c r="M12922">
        <f t="shared" si="604"/>
        <v>0.33932513402712078</v>
      </c>
      <c r="N12922">
        <f t="shared" si="605"/>
        <v>1</v>
      </c>
    </row>
    <row r="12923" spans="1:14" x14ac:dyDescent="0.2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s="32">
        <f t="shared" si="603"/>
        <v>8902295.0819672141</v>
      </c>
      <c r="J12923" t="str">
        <f>IF(K12923="natural gas",VLOOKUP(D12923,'Cross-Page Data'!$I$4:$J$13,2,FALSE),IF(K12923="solar",VLOOKUP('Form 923'!D12923,'Cross-Page Data'!$I$14:$J$117,2,FALSE),K12923))</f>
        <v>solar pv</v>
      </c>
      <c r="K12923" t="str">
        <f>VLOOKUP(E12923,'Cross-Page Data'!$D$4:$F$48,3,FALSE)</f>
        <v>solar</v>
      </c>
      <c r="L12923" t="b">
        <f>IF(AND($P$6=FALSE,OR(C12923="Commercial NAICS Cogen",C12923="Industrial NAICS Cogen",C12923="NAICS-22 Cogen")),FALSE,IF(AND($P$7=FALSE,OR(C12923="Commercial NAICS Cogen",C12923="Commercial NAICS Non-Cogen",C12923="industrial NAICS Cogen", C12923="industrial NAICS non-cogen")),FALSE,TRUE))</f>
        <v>1</v>
      </c>
      <c r="M12923">
        <f t="shared" si="604"/>
        <v>0.12898139388205612</v>
      </c>
      <c r="N12923">
        <f t="shared" si="605"/>
        <v>1</v>
      </c>
    </row>
    <row r="12924" spans="1:14" x14ac:dyDescent="0.2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s="32">
        <f t="shared" si="603"/>
        <v>8902005.6605751421</v>
      </c>
      <c r="J12924" t="str">
        <f>IF(K12924="natural gas",VLOOKUP(D12924,'Cross-Page Data'!$I$4:$J$13,2,FALSE),IF(K12924="solar",VLOOKUP('Form 923'!D12924,'Cross-Page Data'!$I$14:$J$117,2,FALSE),K12924))</f>
        <v>wind</v>
      </c>
      <c r="K12924" t="str">
        <f>VLOOKUP(E12924,'Cross-Page Data'!$D$4:$F$48,3,FALSE)</f>
        <v>wind</v>
      </c>
      <c r="L12924" t="b">
        <f>IF(AND($P$6=FALSE,OR(C12924="Commercial NAICS Cogen",C12924="Industrial NAICS Cogen",C12924="NAICS-22 Cogen")),FALSE,IF(AND($P$7=FALSE,OR(C12924="Commercial NAICS Cogen",C12924="Commercial NAICS Non-Cogen",C12924="industrial NAICS Cogen", C12924="industrial NAICS non-cogen")),FALSE,TRUE))</f>
        <v>1</v>
      </c>
      <c r="M12924">
        <f t="shared" si="604"/>
        <v>0.22134733158355205</v>
      </c>
      <c r="N12924">
        <f t="shared" si="605"/>
        <v>1</v>
      </c>
    </row>
    <row r="12925" spans="1:14" x14ac:dyDescent="0.2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s="32">
        <f t="shared" si="603"/>
        <v>8902051.282051282</v>
      </c>
      <c r="J12925" t="str">
        <f>IF(K12925="natural gas",VLOOKUP(D12925,'Cross-Page Data'!$I$4:$J$13,2,FALSE),IF(K12925="solar",VLOOKUP('Form 923'!D12925,'Cross-Page Data'!$I$14:$J$117,2,FALSE),K12925))</f>
        <v>solar pv</v>
      </c>
      <c r="K12925" t="str">
        <f>VLOOKUP(E12925,'Cross-Page Data'!$D$4:$F$48,3,FALSE)</f>
        <v>solar</v>
      </c>
      <c r="L12925" t="b">
        <f>IF(AND($P$6=FALSE,OR(C12925="Commercial NAICS Cogen",C12925="Industrial NAICS Cogen",C12925="NAICS-22 Cogen")),FALSE,IF(AND($P$7=FALSE,OR(C12925="Commercial NAICS Cogen",C12925="Commercial NAICS Non-Cogen",C12925="industrial NAICS Cogen", C12925="industrial NAICS non-cogen")),FALSE,TRUE))</f>
        <v>1</v>
      </c>
      <c r="M12925">
        <f t="shared" si="604"/>
        <v>0.33806370230211291</v>
      </c>
      <c r="N12925">
        <f t="shared" si="605"/>
        <v>1</v>
      </c>
    </row>
    <row r="12926" spans="1:14" x14ac:dyDescent="0.2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s="32">
        <f t="shared" si="603"/>
        <v>8899122.8070175443</v>
      </c>
      <c r="J12926" t="str">
        <f>IF(K12926="natural gas",VLOOKUP(D12926,'Cross-Page Data'!$I$4:$J$13,2,FALSE),IF(K12926="solar",VLOOKUP('Form 923'!D12926,'Cross-Page Data'!$I$14:$J$117,2,FALSE),K12926))</f>
        <v>solar pv</v>
      </c>
      <c r="K12926" t="str">
        <f>VLOOKUP(E12926,'Cross-Page Data'!$D$4:$F$48,3,FALSE)</f>
        <v>solar</v>
      </c>
      <c r="L12926" t="b">
        <f>IF(AND($P$6=FALSE,OR(C12926="Commercial NAICS Cogen",C12926="Industrial NAICS Cogen",C12926="NAICS-22 Cogen")),FALSE,IF(AND($P$7=FALSE,OR(C12926="Commercial NAICS Cogen",C12926="Commercial NAICS Non-Cogen",C12926="industrial NAICS Cogen", C12926="industrial NAICS non-cogen")),FALSE,TRUE))</f>
        <v>1</v>
      </c>
      <c r="M12926">
        <f t="shared" si="604"/>
        <v>0.96499526963103122</v>
      </c>
      <c r="N12926">
        <f t="shared" si="605"/>
        <v>0</v>
      </c>
    </row>
    <row r="12927" spans="1:14" x14ac:dyDescent="0.2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s="32">
        <f t="shared" si="603"/>
        <v>8901998.0380701181</v>
      </c>
      <c r="J12927" t="str">
        <f>IF(K12927="natural gas",VLOOKUP(D12927,'Cross-Page Data'!$I$4:$J$13,2,FALSE),IF(K12927="solar",VLOOKUP('Form 923'!D12927,'Cross-Page Data'!$I$14:$J$117,2,FALSE),K12927))</f>
        <v>wind</v>
      </c>
      <c r="K12927" t="str">
        <f>VLOOKUP(E12927,'Cross-Page Data'!$D$4:$F$48,3,FALSE)</f>
        <v>wind</v>
      </c>
      <c r="L12927" t="b">
        <f>IF(AND($P$6=FALSE,OR(C12927="Commercial NAICS Cogen",C12927="Industrial NAICS Cogen",C12927="NAICS-22 Cogen")),FALSE,IF(AND($P$7=FALSE,OR(C12927="Commercial NAICS Cogen",C12927="Commercial NAICS Non-Cogen",C12927="industrial NAICS Cogen", C12927="industrial NAICS non-cogen")),FALSE,TRUE))</f>
        <v>1</v>
      </c>
      <c r="M12927">
        <f t="shared" si="604"/>
        <v>0.6412948381452318</v>
      </c>
      <c r="N12927">
        <f t="shared" si="605"/>
        <v>1</v>
      </c>
    </row>
    <row r="12928" spans="1:14" x14ac:dyDescent="0.2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s="32">
        <f t="shared" si="603"/>
        <v>8902129.1208791211</v>
      </c>
      <c r="J12928" t="str">
        <f>IF(K12928="natural gas",VLOOKUP(D12928,'Cross-Page Data'!$I$4:$J$13,2,FALSE),IF(K12928="solar",VLOOKUP('Form 923'!D12928,'Cross-Page Data'!$I$14:$J$117,2,FALSE),K12928))</f>
        <v>solar pv</v>
      </c>
      <c r="K12928" t="str">
        <f>VLOOKUP(E12928,'Cross-Page Data'!$D$4:$F$48,3,FALSE)</f>
        <v>solar</v>
      </c>
      <c r="L12928" t="b">
        <f>IF(AND($P$6=FALSE,OR(C12928="Commercial NAICS Cogen",C12928="Industrial NAICS Cogen",C12928="NAICS-22 Cogen")),FALSE,IF(AND($P$7=FALSE,OR(C12928="Commercial NAICS Cogen",C12928="Commercial NAICS Non-Cogen",C12928="industrial NAICS Cogen", C12928="industrial NAICS non-cogen")),FALSE,TRUE))</f>
        <v>1</v>
      </c>
      <c r="M12928">
        <f t="shared" si="604"/>
        <v>0.23525701671397037</v>
      </c>
      <c r="N12928">
        <f t="shared" si="605"/>
        <v>1</v>
      </c>
    </row>
    <row r="12929" spans="1:14" x14ac:dyDescent="0.2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s="32">
        <f t="shared" si="603"/>
        <v>8902884.6153846141</v>
      </c>
      <c r="J12929" t="str">
        <f>IF(K12929="natural gas",VLOOKUP(D12929,'Cross-Page Data'!$I$4:$J$13,2,FALSE),IF(K12929="solar",VLOOKUP('Form 923'!D12929,'Cross-Page Data'!$I$14:$J$117,2,FALSE),K12929))</f>
        <v>solar pv</v>
      </c>
      <c r="K12929" t="str">
        <f>VLOOKUP(E12929,'Cross-Page Data'!$D$4:$F$48,3,FALSE)</f>
        <v>solar</v>
      </c>
      <c r="L12929" t="b">
        <f>IF(AND($P$6=FALSE,OR(C12929="Commercial NAICS Cogen",C12929="Industrial NAICS Cogen",C12929="NAICS-22 Cogen")),FALSE,IF(AND($P$7=FALSE,OR(C12929="Commercial NAICS Cogen",C12929="Commercial NAICS Non-Cogen",C12929="industrial NAICS Cogen", C12929="industrial NAICS non-cogen")),FALSE,TRUE))</f>
        <v>1</v>
      </c>
      <c r="M12929">
        <f t="shared" si="604"/>
        <v>3.1535793125197102E-2</v>
      </c>
      <c r="N12929">
        <f t="shared" si="605"/>
        <v>0</v>
      </c>
    </row>
    <row r="12930" spans="1:14" x14ac:dyDescent="0.2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s="32">
        <f t="shared" si="603"/>
        <v>8902183.0394626372</v>
      </c>
      <c r="J12930" t="str">
        <f>IF(K12930="natural gas",VLOOKUP(D12930,'Cross-Page Data'!$I$4:$J$13,2,FALSE),IF(K12930="solar",VLOOKUP('Form 923'!D12930,'Cross-Page Data'!$I$14:$J$117,2,FALSE),K12930))</f>
        <v>solar pv</v>
      </c>
      <c r="K12930" t="str">
        <f>VLOOKUP(E12930,'Cross-Page Data'!$D$4:$F$48,3,FALSE)</f>
        <v>solar</v>
      </c>
      <c r="L12930" t="b">
        <f>IF(AND($P$6=FALSE,OR(C12930="Commercial NAICS Cogen",C12930="Industrial NAICS Cogen",C12930="NAICS-22 Cogen")),FALSE,IF(AND($P$7=FALSE,OR(C12930="Commercial NAICS Cogen",C12930="Commercial NAICS Non-Cogen",C12930="industrial NAICS Cogen", C12930="industrial NAICS non-cogen")),FALSE,TRUE))</f>
        <v>1</v>
      </c>
      <c r="M12930">
        <f t="shared" si="604"/>
        <v>0.18448438978240303</v>
      </c>
      <c r="N12930">
        <f t="shared" si="605"/>
        <v>1</v>
      </c>
    </row>
    <row r="12931" spans="1:14" x14ac:dyDescent="0.2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s="32">
        <f t="shared" si="603"/>
        <v>8902105.1637874059</v>
      </c>
      <c r="J12931" t="str">
        <f>IF(K12931="natural gas",VLOOKUP(D12931,'Cross-Page Data'!$I$4:$J$13,2,FALSE),IF(K12931="solar",VLOOKUP('Form 923'!D12931,'Cross-Page Data'!$I$14:$J$117,2,FALSE),K12931))</f>
        <v>solar pv</v>
      </c>
      <c r="K12931" t="str">
        <f>VLOOKUP(E12931,'Cross-Page Data'!$D$4:$F$48,3,FALSE)</f>
        <v>solar</v>
      </c>
      <c r="L12931" t="b">
        <f>IF(AND($P$6=FALSE,OR(C12931="Commercial NAICS Cogen",C12931="Industrial NAICS Cogen",C12931="NAICS-22 Cogen")),FALSE,IF(AND($P$7=FALSE,OR(C12931="Commercial NAICS Cogen",C12931="Commercial NAICS Non-Cogen",C12931="industrial NAICS Cogen", C12931="industrial NAICS non-cogen")),FALSE,TRUE))</f>
        <v>1</v>
      </c>
      <c r="M12931">
        <f t="shared" si="604"/>
        <v>0.26553137811415956</v>
      </c>
      <c r="N12931">
        <f t="shared" si="605"/>
        <v>1</v>
      </c>
    </row>
    <row r="12932" spans="1:14" x14ac:dyDescent="0.2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s="32">
        <f t="shared" si="603"/>
        <v>8902500</v>
      </c>
      <c r="J12932" t="str">
        <f>IF(K12932="natural gas",VLOOKUP(D12932,'Cross-Page Data'!$I$4:$J$13,2,FALSE),IF(K12932="solar",VLOOKUP('Form 923'!D12932,'Cross-Page Data'!$I$14:$J$117,2,FALSE),K12932))</f>
        <v>solar pv</v>
      </c>
      <c r="K12932" t="str">
        <f>VLOOKUP(E12932,'Cross-Page Data'!$D$4:$F$48,3,FALSE)</f>
        <v>solar</v>
      </c>
      <c r="L12932" t="b">
        <f>IF(AND($P$6=FALSE,OR(C12932="Commercial NAICS Cogen",C12932="Industrial NAICS Cogen",C12932="NAICS-22 Cogen")),FALSE,IF(AND($P$7=FALSE,OR(C12932="Commercial NAICS Cogen",C12932="Commercial NAICS Non-Cogen",C12932="industrial NAICS Cogen", C12932="industrial NAICS non-cogen")),FALSE,TRUE))</f>
        <v>1</v>
      </c>
      <c r="M12932">
        <f t="shared" si="604"/>
        <v>7.1586250394197415E-2</v>
      </c>
      <c r="N12932">
        <f t="shared" si="605"/>
        <v>1</v>
      </c>
    </row>
    <row r="12933" spans="1:14" x14ac:dyDescent="0.2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s="32">
        <f t="shared" si="603"/>
        <v>8902061.5852698945</v>
      </c>
      <c r="J12933" t="str">
        <f>IF(K12933="natural gas",VLOOKUP(D12933,'Cross-Page Data'!$I$4:$J$13,2,FALSE),IF(K12933="solar",VLOOKUP('Form 923'!D12933,'Cross-Page Data'!$I$14:$J$117,2,FALSE),K12933))</f>
        <v>solar pv</v>
      </c>
      <c r="K12933" t="str">
        <f>VLOOKUP(E12933,'Cross-Page Data'!$D$4:$F$48,3,FALSE)</f>
        <v>solar</v>
      </c>
      <c r="L12933" t="b">
        <f>IF(AND($P$6=FALSE,OR(C12933="Commercial NAICS Cogen",C12933="Industrial NAICS Cogen",C12933="NAICS-22 Cogen")),FALSE,IF(AND($P$7=FALSE,OR(C12933="Commercial NAICS Cogen",C12933="Commercial NAICS Non-Cogen",C12933="industrial NAICS Cogen", C12933="industrial NAICS non-cogen")),FALSE,TRUE))</f>
        <v>1</v>
      </c>
      <c r="M12933">
        <f t="shared" si="604"/>
        <v>0.32071901608325448</v>
      </c>
      <c r="N12933">
        <f t="shared" si="605"/>
        <v>1</v>
      </c>
    </row>
    <row r="12934" spans="1:14" x14ac:dyDescent="0.2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s="32">
        <f t="shared" si="603"/>
        <v>8902296.3038711082</v>
      </c>
      <c r="J12934" t="str">
        <f>IF(K12934="natural gas",VLOOKUP(D12934,'Cross-Page Data'!$I$4:$J$13,2,FALSE),IF(K12934="solar",VLOOKUP('Form 923'!D12934,'Cross-Page Data'!$I$14:$J$117,2,FALSE),K12934))</f>
        <v>solar pv</v>
      </c>
      <c r="K12934" t="str">
        <f>VLOOKUP(E12934,'Cross-Page Data'!$D$4:$F$48,3,FALSE)</f>
        <v>solar</v>
      </c>
      <c r="L12934" t="b">
        <f>IF(AND($P$6=FALSE,OR(C12934="Commercial NAICS Cogen",C12934="Industrial NAICS Cogen",C12934="NAICS-22 Cogen")),FALSE,IF(AND($P$7=FALSE,OR(C12934="Commercial NAICS Cogen",C12934="Commercial NAICS Non-Cogen",C12934="industrial NAICS Cogen", C12934="industrial NAICS non-cogen")),FALSE,TRUE))</f>
        <v>1</v>
      </c>
      <c r="M12934">
        <f t="shared" si="604"/>
        <v>0.12771996215704826</v>
      </c>
      <c r="N12934">
        <f t="shared" si="605"/>
        <v>1</v>
      </c>
    </row>
    <row r="12935" spans="1:14" x14ac:dyDescent="0.2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s="32">
        <f t="shared" ref="I12935:I12998" si="606">IFERROR(F12935/G12935*10^6,"")</f>
        <v>8900970.603098264</v>
      </c>
      <c r="J12935" t="str">
        <f>IF(K12935="natural gas",VLOOKUP(D12935,'Cross-Page Data'!$I$4:$J$13,2,FALSE),IF(K12935="solar",VLOOKUP('Form 923'!D12935,'Cross-Page Data'!$I$14:$J$117,2,FALSE),K12935))</f>
        <v>solar pv</v>
      </c>
      <c r="K12935" t="str">
        <f>VLOOKUP(E12935,'Cross-Page Data'!$D$4:$F$48,3,FALSE)</f>
        <v>solar</v>
      </c>
      <c r="L12935" t="b">
        <f>IF(AND($P$6=FALSE,OR(C12935="Commercial NAICS Cogen",C12935="Industrial NAICS Cogen",C12935="NAICS-22 Cogen")),FALSE,IF(AND($P$7=FALSE,OR(C12935="Commercial NAICS Cogen",C12935="Commercial NAICS Non-Cogen",C12935="industrial NAICS Cogen", C12935="industrial NAICS non-cogen")),FALSE,TRUE))</f>
        <v>1</v>
      </c>
      <c r="M12935">
        <f t="shared" ref="M12935:M12998" si="607">(COUNTIFS($J$6:$J$14148,J12935,$I$6:$I$14148,"&gt;"&amp;I12935)+1)/COUNTIFS($J$6:$J$14148,J12935)</f>
        <v>0.94418164616840117</v>
      </c>
      <c r="N12935">
        <f t="shared" ref="N12935:N12998" si="608">IF(OR(M12935&gt;0.95,M12935&lt;0.05),0,1)</f>
        <v>1</v>
      </c>
    </row>
    <row r="12936" spans="1:14" x14ac:dyDescent="0.2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s="32">
        <f t="shared" si="606"/>
        <v>8901722.5928507429</v>
      </c>
      <c r="J12936" t="str">
        <f>IF(K12936="natural gas",VLOOKUP(D12936,'Cross-Page Data'!$I$4:$J$13,2,FALSE),IF(K12936="solar",VLOOKUP('Form 923'!D12936,'Cross-Page Data'!$I$14:$J$117,2,FALSE),K12936))</f>
        <v>solar pv</v>
      </c>
      <c r="K12936" t="str">
        <f>VLOOKUP(E12936,'Cross-Page Data'!$D$4:$F$48,3,FALSE)</f>
        <v>solar</v>
      </c>
      <c r="L12936" t="b">
        <f>IF(AND($P$6=FALSE,OR(C12936="Commercial NAICS Cogen",C12936="Industrial NAICS Cogen",C12936="NAICS-22 Cogen")),FALSE,IF(AND($P$7=FALSE,OR(C12936="Commercial NAICS Cogen",C12936="Commercial NAICS Non-Cogen",C12936="industrial NAICS Cogen", C12936="industrial NAICS non-cogen")),FALSE,TRUE))</f>
        <v>1</v>
      </c>
      <c r="M12936">
        <f t="shared" si="607"/>
        <v>0.8401135288552507</v>
      </c>
      <c r="N12936">
        <f t="shared" si="608"/>
        <v>1</v>
      </c>
    </row>
    <row r="12937" spans="1:14" x14ac:dyDescent="0.2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s="32">
        <f t="shared" si="606"/>
        <v>8901692.1882878132</v>
      </c>
      <c r="J12937" t="str">
        <f>IF(K12937="natural gas",VLOOKUP(D12937,'Cross-Page Data'!$I$4:$J$13,2,FALSE),IF(K12937="solar",VLOOKUP('Form 923'!D12937,'Cross-Page Data'!$I$14:$J$117,2,FALSE),K12937))</f>
        <v>solar pv</v>
      </c>
      <c r="K12937" t="str">
        <f>VLOOKUP(E12937,'Cross-Page Data'!$D$4:$F$48,3,FALSE)</f>
        <v>solar</v>
      </c>
      <c r="L12937" t="b">
        <f>IF(AND($P$6=FALSE,OR(C12937="Commercial NAICS Cogen",C12937="Industrial NAICS Cogen",C12937="NAICS-22 Cogen")),FALSE,IF(AND($P$7=FALSE,OR(C12937="Commercial NAICS Cogen",C12937="Commercial NAICS Non-Cogen",C12937="industrial NAICS Cogen", C12937="industrial NAICS non-cogen")),FALSE,TRUE))</f>
        <v>1</v>
      </c>
      <c r="M12937">
        <f t="shared" si="607"/>
        <v>0.84988962472406182</v>
      </c>
      <c r="N12937">
        <f t="shared" si="608"/>
        <v>1</v>
      </c>
    </row>
    <row r="12938" spans="1:14" x14ac:dyDescent="0.2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s="32">
        <f t="shared" si="606"/>
        <v>8902069.6297986135</v>
      </c>
      <c r="J12938" t="str">
        <f>IF(K12938="natural gas",VLOOKUP(D12938,'Cross-Page Data'!$I$4:$J$13,2,FALSE),IF(K12938="solar",VLOOKUP('Form 923'!D12938,'Cross-Page Data'!$I$14:$J$117,2,FALSE),K12938))</f>
        <v>solar pv</v>
      </c>
      <c r="K12938" t="str">
        <f>VLOOKUP(E12938,'Cross-Page Data'!$D$4:$F$48,3,FALSE)</f>
        <v>solar</v>
      </c>
      <c r="L12938" t="b">
        <f>IF(AND($P$6=FALSE,OR(C12938="Commercial NAICS Cogen",C12938="Industrial NAICS Cogen",C12938="NAICS-22 Cogen")),FALSE,IF(AND($P$7=FALSE,OR(C12938="Commercial NAICS Cogen",C12938="Commercial NAICS Non-Cogen",C12938="industrial NAICS Cogen", C12938="industrial NAICS non-cogen")),FALSE,TRUE))</f>
        <v>1</v>
      </c>
      <c r="M12938">
        <f t="shared" si="607"/>
        <v>0.30842005676442763</v>
      </c>
      <c r="N12938">
        <f t="shared" si="608"/>
        <v>1</v>
      </c>
    </row>
    <row r="12939" spans="1:14" ht="26.25" x14ac:dyDescent="0.2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s="32">
        <f t="shared" si="606"/>
        <v>9896551.7241379302</v>
      </c>
      <c r="J12939" t="str">
        <f>IF(K12939="natural gas",VLOOKUP(D12939,'Cross-Page Data'!$I$4:$J$13,2,FALSE),IF(K12939="solar",VLOOKUP('Form 923'!D12939,'Cross-Page Data'!$I$14:$J$117,2,FALSE),K12939))</f>
        <v>heavy or residual fuel oil</v>
      </c>
      <c r="K12939" t="str">
        <f>VLOOKUP(E12939,'Cross-Page Data'!$D$4:$F$48,3,FALSE)</f>
        <v>heavy or residual fuel oil</v>
      </c>
      <c r="L12939" t="b">
        <f>IF(AND($P$6=FALSE,OR(C12939="Commercial NAICS Cogen",C12939="Industrial NAICS Cogen",C12939="NAICS-22 Cogen")),FALSE,IF(AND($P$7=FALSE,OR(C12939="Commercial NAICS Cogen",C12939="Commercial NAICS Non-Cogen",C12939="industrial NAICS Cogen", C12939="industrial NAICS non-cogen")),FALSE,TRUE))</f>
        <v>0</v>
      </c>
      <c r="M12939">
        <f t="shared" si="607"/>
        <v>0.41726907630522087</v>
      </c>
      <c r="N12939">
        <f t="shared" si="608"/>
        <v>1</v>
      </c>
    </row>
    <row r="12940" spans="1:14" x14ac:dyDescent="0.2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s="32">
        <f t="shared" si="606"/>
        <v>8901999.4162288383</v>
      </c>
      <c r="J12940" t="str">
        <f>IF(K12940="natural gas",VLOOKUP(D12940,'Cross-Page Data'!$I$4:$J$13,2,FALSE),IF(K12940="solar",VLOOKUP('Form 923'!D12940,'Cross-Page Data'!$I$14:$J$117,2,FALSE),K12940))</f>
        <v>solar pv</v>
      </c>
      <c r="K12940" t="str">
        <f>VLOOKUP(E12940,'Cross-Page Data'!$D$4:$F$48,3,FALSE)</f>
        <v>solar</v>
      </c>
      <c r="L12940" t="b">
        <f>IF(AND($P$6=FALSE,OR(C12940="Commercial NAICS Cogen",C12940="Industrial NAICS Cogen",C12940="NAICS-22 Cogen")),FALSE,IF(AND($P$7=FALSE,OR(C12940="Commercial NAICS Cogen",C12940="Commercial NAICS Non-Cogen",C12940="industrial NAICS Cogen", C12940="industrial NAICS non-cogen")),FALSE,TRUE))</f>
        <v>1</v>
      </c>
      <c r="M12940">
        <f t="shared" si="607"/>
        <v>0.50204982655313779</v>
      </c>
      <c r="N12940">
        <f t="shared" si="608"/>
        <v>1</v>
      </c>
    </row>
    <row r="12941" spans="1:14" x14ac:dyDescent="0.2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s="32">
        <f t="shared" si="606"/>
        <v>8903100.7751937993</v>
      </c>
      <c r="J12941" t="str">
        <f>IF(K12941="natural gas",VLOOKUP(D12941,'Cross-Page Data'!$I$4:$J$13,2,FALSE),IF(K12941="solar",VLOOKUP('Form 923'!D12941,'Cross-Page Data'!$I$14:$J$117,2,FALSE),K12941))</f>
        <v>solar pv</v>
      </c>
      <c r="K12941" t="str">
        <f>VLOOKUP(E12941,'Cross-Page Data'!$D$4:$F$48,3,FALSE)</f>
        <v>solar</v>
      </c>
      <c r="L12941" t="b">
        <f>IF(AND($P$6=FALSE,OR(C12941="Commercial NAICS Cogen",C12941="Industrial NAICS Cogen",C12941="NAICS-22 Cogen")),FALSE,IF(AND($P$7=FALSE,OR(C12941="Commercial NAICS Cogen",C12941="Commercial NAICS Non-Cogen",C12941="industrial NAICS Cogen", C12941="industrial NAICS non-cogen")),FALSE,TRUE))</f>
        <v>1</v>
      </c>
      <c r="M12941">
        <f t="shared" si="607"/>
        <v>2.2390413118889941E-2</v>
      </c>
      <c r="N12941">
        <f t="shared" si="608"/>
        <v>0</v>
      </c>
    </row>
    <row r="12942" spans="1:14" x14ac:dyDescent="0.2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s="32" t="str">
        <f t="shared" si="606"/>
        <v/>
      </c>
      <c r="J12942" t="str">
        <f>IF(K12942="natural gas",VLOOKUP(D12942,'Cross-Page Data'!$I$4:$J$13,2,FALSE),IF(K12942="solar",VLOOKUP('Form 923'!D12942,'Cross-Page Data'!$I$14:$J$117,2,FALSE),K12942))</f>
        <v>solar pv</v>
      </c>
      <c r="K12942" t="str">
        <f>VLOOKUP(E12942,'Cross-Page Data'!$D$4:$F$48,3,FALSE)</f>
        <v>solar</v>
      </c>
      <c r="L12942" t="b">
        <f>IF(AND($P$6=FALSE,OR(C12942="Commercial NAICS Cogen",C12942="Industrial NAICS Cogen",C12942="NAICS-22 Cogen")),FALSE,IF(AND($P$7=FALSE,OR(C12942="Commercial NAICS Cogen",C12942="Commercial NAICS Non-Cogen",C12942="industrial NAICS Cogen", C12942="industrial NAICS non-cogen")),FALSE,TRUE))</f>
        <v>1</v>
      </c>
      <c r="M12942">
        <f t="shared" si="607"/>
        <v>3.1535793125197099E-4</v>
      </c>
      <c r="N12942">
        <f t="shared" si="608"/>
        <v>0</v>
      </c>
    </row>
    <row r="12943" spans="1:14" x14ac:dyDescent="0.2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s="32">
        <f t="shared" si="606"/>
        <v>8901864.2279282454</v>
      </c>
      <c r="J12943" t="str">
        <f>IF(K12943="natural gas",VLOOKUP(D12943,'Cross-Page Data'!$I$4:$J$13,2,FALSE),IF(K12943="solar",VLOOKUP('Form 923'!D12943,'Cross-Page Data'!$I$14:$J$117,2,FALSE),K12943))</f>
        <v>solar pv</v>
      </c>
      <c r="K12943" t="str">
        <f>VLOOKUP(E12943,'Cross-Page Data'!$D$4:$F$48,3,FALSE)</f>
        <v>solar</v>
      </c>
      <c r="L12943" t="b">
        <f>IF(AND($P$6=FALSE,OR(C12943="Commercial NAICS Cogen",C12943="Industrial NAICS Cogen",C12943="NAICS-22 Cogen")),FALSE,IF(AND($P$7=FALSE,OR(C12943="Commercial NAICS Cogen",C12943="Commercial NAICS Non-Cogen",C12943="industrial NAICS Cogen", C12943="industrial NAICS non-cogen")),FALSE,TRUE))</f>
        <v>1</v>
      </c>
      <c r="M12943">
        <f t="shared" si="607"/>
        <v>0.7483443708609272</v>
      </c>
      <c r="N12943">
        <f t="shared" si="608"/>
        <v>1</v>
      </c>
    </row>
    <row r="12944" spans="1:14" x14ac:dyDescent="0.2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s="32">
        <f t="shared" si="606"/>
        <v>8902107.0540505182</v>
      </c>
      <c r="J12944" t="str">
        <f>IF(K12944="natural gas",VLOOKUP(D12944,'Cross-Page Data'!$I$4:$J$13,2,FALSE),IF(K12944="solar",VLOOKUP('Form 923'!D12944,'Cross-Page Data'!$I$14:$J$117,2,FALSE),K12944))</f>
        <v>solar pv</v>
      </c>
      <c r="K12944" t="str">
        <f>VLOOKUP(E12944,'Cross-Page Data'!$D$4:$F$48,3,FALSE)</f>
        <v>solar</v>
      </c>
      <c r="L12944" t="b">
        <f>IF(AND($P$6=FALSE,OR(C12944="Commercial NAICS Cogen",C12944="Industrial NAICS Cogen",C12944="NAICS-22 Cogen")),FALSE,IF(AND($P$7=FALSE,OR(C12944="Commercial NAICS Cogen",C12944="Commercial NAICS Non-Cogen",C12944="industrial NAICS Cogen", C12944="industrial NAICS non-cogen")),FALSE,TRUE))</f>
        <v>1</v>
      </c>
      <c r="M12944">
        <f t="shared" si="607"/>
        <v>0.26237779880163986</v>
      </c>
      <c r="N12944">
        <f t="shared" si="608"/>
        <v>1</v>
      </c>
    </row>
    <row r="12945" spans="1:14" x14ac:dyDescent="0.2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s="32">
        <f t="shared" si="606"/>
        <v>8901896.6644865926</v>
      </c>
      <c r="J12945" t="str">
        <f>IF(K12945="natural gas",VLOOKUP(D12945,'Cross-Page Data'!$I$4:$J$13,2,FALSE),IF(K12945="solar",VLOOKUP('Form 923'!D12945,'Cross-Page Data'!$I$14:$J$117,2,FALSE),K12945))</f>
        <v>solar pv</v>
      </c>
      <c r="K12945" t="str">
        <f>VLOOKUP(E12945,'Cross-Page Data'!$D$4:$F$48,3,FALSE)</f>
        <v>solar</v>
      </c>
      <c r="L12945" t="b">
        <f>IF(AND($P$6=FALSE,OR(C12945="Commercial NAICS Cogen",C12945="Industrial NAICS Cogen",C12945="NAICS-22 Cogen")),FALSE,IF(AND($P$7=FALSE,OR(C12945="Commercial NAICS Cogen",C12945="Commercial NAICS Non-Cogen",C12945="industrial NAICS Cogen", C12945="industrial NAICS non-cogen")),FALSE,TRUE))</f>
        <v>1</v>
      </c>
      <c r="M12945">
        <f t="shared" si="607"/>
        <v>0.71491643014821826</v>
      </c>
      <c r="N12945">
        <f t="shared" si="608"/>
        <v>1</v>
      </c>
    </row>
    <row r="12946" spans="1:14" x14ac:dyDescent="0.2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s="32">
        <f t="shared" si="606"/>
        <v>8903073.2860520091</v>
      </c>
      <c r="J12946" t="str">
        <f>IF(K12946="natural gas",VLOOKUP(D12946,'Cross-Page Data'!$I$4:$J$13,2,FALSE),IF(K12946="solar",VLOOKUP('Form 923'!D12946,'Cross-Page Data'!$I$14:$J$117,2,FALSE),K12946))</f>
        <v>solar pv</v>
      </c>
      <c r="K12946" t="str">
        <f>VLOOKUP(E12946,'Cross-Page Data'!$D$4:$F$48,3,FALSE)</f>
        <v>solar</v>
      </c>
      <c r="L12946" t="b">
        <f>IF(AND($P$6=FALSE,OR(C12946="Commercial NAICS Cogen",C12946="Industrial NAICS Cogen",C12946="NAICS-22 Cogen")),FALSE,IF(AND($P$7=FALSE,OR(C12946="Commercial NAICS Cogen",C12946="Commercial NAICS Non-Cogen",C12946="industrial NAICS Cogen", C12946="industrial NAICS non-cogen")),FALSE,TRUE))</f>
        <v>1</v>
      </c>
      <c r="M12946">
        <f t="shared" si="607"/>
        <v>2.3651844843897825E-2</v>
      </c>
      <c r="N12946">
        <f t="shared" si="608"/>
        <v>0</v>
      </c>
    </row>
    <row r="12947" spans="1:14" x14ac:dyDescent="0.2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s="32">
        <f t="shared" si="606"/>
        <v>8902111.3243761994</v>
      </c>
      <c r="J12947" t="str">
        <f>IF(K12947="natural gas",VLOOKUP(D12947,'Cross-Page Data'!$I$4:$J$13,2,FALSE),IF(K12947="solar",VLOOKUP('Form 923'!D12947,'Cross-Page Data'!$I$14:$J$117,2,FALSE),K12947))</f>
        <v>solar pv</v>
      </c>
      <c r="K12947" t="str">
        <f>VLOOKUP(E12947,'Cross-Page Data'!$D$4:$F$48,3,FALSE)</f>
        <v>solar</v>
      </c>
      <c r="L12947" t="b">
        <f>IF(AND($P$6=FALSE,OR(C12947="Commercial NAICS Cogen",C12947="Industrial NAICS Cogen",C12947="NAICS-22 Cogen")),FALSE,IF(AND($P$7=FALSE,OR(C12947="Commercial NAICS Cogen",C12947="Commercial NAICS Non-Cogen",C12947="industrial NAICS Cogen", C12947="industrial NAICS non-cogen")),FALSE,TRUE))</f>
        <v>1</v>
      </c>
      <c r="M12947">
        <f t="shared" si="607"/>
        <v>0.25796278776411224</v>
      </c>
      <c r="N12947">
        <f t="shared" si="608"/>
        <v>1</v>
      </c>
    </row>
    <row r="12948" spans="1:14" x14ac:dyDescent="0.2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s="32">
        <f t="shared" si="606"/>
        <v>8902010.5406988095</v>
      </c>
      <c r="J12948" t="str">
        <f>IF(K12948="natural gas",VLOOKUP(D12948,'Cross-Page Data'!$I$4:$J$13,2,FALSE),IF(K12948="solar",VLOOKUP('Form 923'!D12948,'Cross-Page Data'!$I$14:$J$117,2,FALSE),K12948))</f>
        <v>solar pv</v>
      </c>
      <c r="K12948" t="str">
        <f>VLOOKUP(E12948,'Cross-Page Data'!$D$4:$F$48,3,FALSE)</f>
        <v>solar</v>
      </c>
      <c r="L12948" t="b">
        <f>IF(AND($P$6=FALSE,OR(C12948="Commercial NAICS Cogen",C12948="Industrial NAICS Cogen",C12948="NAICS-22 Cogen")),FALSE,IF(AND($P$7=FALSE,OR(C12948="Commercial NAICS Cogen",C12948="Commercial NAICS Non-Cogen",C12948="industrial NAICS Cogen", C12948="industrial NAICS non-cogen")),FALSE,TRUE))</f>
        <v>1</v>
      </c>
      <c r="M12948">
        <f t="shared" si="607"/>
        <v>0.43456322926521601</v>
      </c>
      <c r="N12948">
        <f t="shared" si="608"/>
        <v>1</v>
      </c>
    </row>
    <row r="12949" spans="1:14" x14ac:dyDescent="0.2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s="32">
        <f t="shared" si="606"/>
        <v>8901924.5406110678</v>
      </c>
      <c r="J12949" t="str">
        <f>IF(K12949="natural gas",VLOOKUP(D12949,'Cross-Page Data'!$I$4:$J$13,2,FALSE),IF(K12949="solar",VLOOKUP('Form 923'!D12949,'Cross-Page Data'!$I$14:$J$117,2,FALSE),K12949))</f>
        <v>solar pv</v>
      </c>
      <c r="K12949" t="str">
        <f>VLOOKUP(E12949,'Cross-Page Data'!$D$4:$F$48,3,FALSE)</f>
        <v>solar</v>
      </c>
      <c r="L12949" t="b">
        <f>IF(AND($P$6=FALSE,OR(C12949="Commercial NAICS Cogen",C12949="Industrial NAICS Cogen",C12949="NAICS-22 Cogen")),FALSE,IF(AND($P$7=FALSE,OR(C12949="Commercial NAICS Cogen",C12949="Commercial NAICS Non-Cogen",C12949="industrial NAICS Cogen", C12949="industrial NAICS non-cogen")),FALSE,TRUE))</f>
        <v>1</v>
      </c>
      <c r="M12949">
        <f t="shared" si="607"/>
        <v>0.67991169977924948</v>
      </c>
      <c r="N12949">
        <f t="shared" si="608"/>
        <v>1</v>
      </c>
    </row>
    <row r="12950" spans="1:14" x14ac:dyDescent="0.2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s="32">
        <f t="shared" si="606"/>
        <v>8901960.7843137253</v>
      </c>
      <c r="J12950" t="str">
        <f>IF(K12950="natural gas",VLOOKUP(D12950,'Cross-Page Data'!$I$4:$J$13,2,FALSE),IF(K12950="solar",VLOOKUP('Form 923'!D12950,'Cross-Page Data'!$I$14:$J$117,2,FALSE),K12950))</f>
        <v>solar pv</v>
      </c>
      <c r="K12950" t="str">
        <f>VLOOKUP(E12950,'Cross-Page Data'!$D$4:$F$48,3,FALSE)</f>
        <v>solar</v>
      </c>
      <c r="L12950" t="b">
        <f>IF(AND($P$6=FALSE,OR(C12950="Commercial NAICS Cogen",C12950="Industrial NAICS Cogen",C12950="NAICS-22 Cogen")),FALSE,IF(AND($P$7=FALSE,OR(C12950="Commercial NAICS Cogen",C12950="Commercial NAICS Non-Cogen",C12950="industrial NAICS Cogen", C12950="industrial NAICS non-cogen")),FALSE,TRUE))</f>
        <v>1</v>
      </c>
      <c r="M12950">
        <f t="shared" si="607"/>
        <v>0.62567013560391049</v>
      </c>
      <c r="N12950">
        <f t="shared" si="608"/>
        <v>1</v>
      </c>
    </row>
    <row r="12951" spans="1:14" x14ac:dyDescent="0.2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s="32">
        <f t="shared" si="606"/>
        <v>8902031.0633213855</v>
      </c>
      <c r="J12951" t="str">
        <f>IF(K12951="natural gas",VLOOKUP(D12951,'Cross-Page Data'!$I$4:$J$13,2,FALSE),IF(K12951="solar",VLOOKUP('Form 923'!D12951,'Cross-Page Data'!$I$14:$J$117,2,FALSE),K12951))</f>
        <v>solar pv</v>
      </c>
      <c r="K12951" t="str">
        <f>VLOOKUP(E12951,'Cross-Page Data'!$D$4:$F$48,3,FALSE)</f>
        <v>solar</v>
      </c>
      <c r="L12951" t="b">
        <f>IF(AND($P$6=FALSE,OR(C12951="Commercial NAICS Cogen",C12951="Industrial NAICS Cogen",C12951="NAICS-22 Cogen")),FALSE,IF(AND($P$7=FALSE,OR(C12951="Commercial NAICS Cogen",C12951="Commercial NAICS Non-Cogen",C12951="industrial NAICS Cogen", C12951="industrial NAICS non-cogen")),FALSE,TRUE))</f>
        <v>1</v>
      </c>
      <c r="M12951">
        <f t="shared" si="607"/>
        <v>0.37275307473982972</v>
      </c>
      <c r="N12951">
        <f t="shared" si="608"/>
        <v>1</v>
      </c>
    </row>
    <row r="12952" spans="1:14" x14ac:dyDescent="0.2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s="32">
        <f t="shared" si="606"/>
        <v>8902402.402402401</v>
      </c>
      <c r="J12952" t="str">
        <f>IF(K12952="natural gas",VLOOKUP(D12952,'Cross-Page Data'!$I$4:$J$13,2,FALSE),IF(K12952="solar",VLOOKUP('Form 923'!D12952,'Cross-Page Data'!$I$14:$J$117,2,FALSE),K12952))</f>
        <v>solar pv</v>
      </c>
      <c r="K12952" t="str">
        <f>VLOOKUP(E12952,'Cross-Page Data'!$D$4:$F$48,3,FALSE)</f>
        <v>solar</v>
      </c>
      <c r="L12952" t="b">
        <f>IF(AND($P$6=FALSE,OR(C12952="Commercial NAICS Cogen",C12952="Industrial NAICS Cogen",C12952="NAICS-22 Cogen")),FALSE,IF(AND($P$7=FALSE,OR(C12952="Commercial NAICS Cogen",C12952="Commercial NAICS Non-Cogen",C12952="industrial NAICS Cogen", C12952="industrial NAICS non-cogen")),FALSE,TRUE))</f>
        <v>1</v>
      </c>
      <c r="M12952">
        <f t="shared" si="607"/>
        <v>9.5238095238095233E-2</v>
      </c>
      <c r="N12952">
        <f t="shared" si="608"/>
        <v>1</v>
      </c>
    </row>
    <row r="12953" spans="1:14" x14ac:dyDescent="0.2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s="32">
        <f t="shared" si="606"/>
        <v>8901820.7782934662</v>
      </c>
      <c r="J12953" t="str">
        <f>IF(K12953="natural gas",VLOOKUP(D12953,'Cross-Page Data'!$I$4:$J$13,2,FALSE),IF(K12953="solar",VLOOKUP('Form 923'!D12953,'Cross-Page Data'!$I$14:$J$117,2,FALSE),K12953))</f>
        <v>solar pv</v>
      </c>
      <c r="K12953" t="str">
        <f>VLOOKUP(E12953,'Cross-Page Data'!$D$4:$F$48,3,FALSE)</f>
        <v>solar</v>
      </c>
      <c r="L12953" t="b">
        <f>IF(AND($P$6=FALSE,OR(C12953="Commercial NAICS Cogen",C12953="Industrial NAICS Cogen",C12953="NAICS-22 Cogen")),FALSE,IF(AND($P$7=FALSE,OR(C12953="Commercial NAICS Cogen",C12953="Commercial NAICS Non-Cogen",C12953="industrial NAICS Cogen", C12953="industrial NAICS non-cogen")),FALSE,TRUE))</f>
        <v>1</v>
      </c>
      <c r="M12953">
        <f t="shared" si="607"/>
        <v>0.78713339640491964</v>
      </c>
      <c r="N12953">
        <f t="shared" si="608"/>
        <v>1</v>
      </c>
    </row>
    <row r="12954" spans="1:14" x14ac:dyDescent="0.2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s="32">
        <f t="shared" si="606"/>
        <v>8901806.4746914692</v>
      </c>
      <c r="J12954" t="str">
        <f>IF(K12954="natural gas",VLOOKUP(D12954,'Cross-Page Data'!$I$4:$J$13,2,FALSE),IF(K12954="solar",VLOOKUP('Form 923'!D12954,'Cross-Page Data'!$I$14:$J$117,2,FALSE),K12954))</f>
        <v>solar pv</v>
      </c>
      <c r="K12954" t="str">
        <f>VLOOKUP(E12954,'Cross-Page Data'!$D$4:$F$48,3,FALSE)</f>
        <v>solar</v>
      </c>
      <c r="L12954" t="b">
        <f>IF(AND($P$6=FALSE,OR(C12954="Commercial NAICS Cogen",C12954="Industrial NAICS Cogen",C12954="NAICS-22 Cogen")),FALSE,IF(AND($P$7=FALSE,OR(C12954="Commercial NAICS Cogen",C12954="Commercial NAICS Non-Cogen",C12954="industrial NAICS Cogen", C12954="industrial NAICS non-cogen")),FALSE,TRUE))</f>
        <v>1</v>
      </c>
      <c r="M12954">
        <f t="shared" si="607"/>
        <v>0.7953327026174708</v>
      </c>
      <c r="N12954">
        <f t="shared" si="608"/>
        <v>1</v>
      </c>
    </row>
    <row r="12955" spans="1:14" x14ac:dyDescent="0.2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s="32">
        <f t="shared" si="606"/>
        <v>8900763.3587786257</v>
      </c>
      <c r="J12955" t="str">
        <f>IF(K12955="natural gas",VLOOKUP(D12955,'Cross-Page Data'!$I$4:$J$13,2,FALSE),IF(K12955="solar",VLOOKUP('Form 923'!D12955,'Cross-Page Data'!$I$14:$J$117,2,FALSE),K12955))</f>
        <v>solar pv</v>
      </c>
      <c r="K12955" t="str">
        <f>VLOOKUP(E12955,'Cross-Page Data'!$D$4:$F$48,3,FALSE)</f>
        <v>solar</v>
      </c>
      <c r="L12955" t="b">
        <f>IF(AND($P$6=FALSE,OR(C12955="Commercial NAICS Cogen",C12955="Industrial NAICS Cogen",C12955="NAICS-22 Cogen")),FALSE,IF(AND($P$7=FALSE,OR(C12955="Commercial NAICS Cogen",C12955="Commercial NAICS Non-Cogen",C12955="industrial NAICS Cogen", C12955="industrial NAICS non-cogen")),FALSE,TRUE))</f>
        <v>1</v>
      </c>
      <c r="M12955">
        <f t="shared" si="607"/>
        <v>0.95269631031220436</v>
      </c>
      <c r="N12955">
        <f t="shared" si="608"/>
        <v>0</v>
      </c>
    </row>
    <row r="12956" spans="1:14" x14ac:dyDescent="0.2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s="32">
        <f t="shared" si="606"/>
        <v>8902252.0364159066</v>
      </c>
      <c r="J12956" t="str">
        <f>IF(K12956="natural gas",VLOOKUP(D12956,'Cross-Page Data'!$I$4:$J$13,2,FALSE),IF(K12956="solar",VLOOKUP('Form 923'!D12956,'Cross-Page Data'!$I$14:$J$117,2,FALSE),K12956))</f>
        <v>solar pv</v>
      </c>
      <c r="K12956" t="str">
        <f>VLOOKUP(E12956,'Cross-Page Data'!$D$4:$F$48,3,FALSE)</f>
        <v>solar</v>
      </c>
      <c r="L12956" t="b">
        <f>IF(AND($P$6=FALSE,OR(C12956="Commercial NAICS Cogen",C12956="Industrial NAICS Cogen",C12956="NAICS-22 Cogen")),FALSE,IF(AND($P$7=FALSE,OR(C12956="Commercial NAICS Cogen",C12956="Commercial NAICS Non-Cogen",C12956="industrial NAICS Cogen", C12956="industrial NAICS non-cogen")),FALSE,TRUE))</f>
        <v>1</v>
      </c>
      <c r="M12956">
        <f t="shared" si="607"/>
        <v>0.14443393251340272</v>
      </c>
      <c r="N12956">
        <f t="shared" si="608"/>
        <v>1</v>
      </c>
    </row>
    <row r="12957" spans="1:14" x14ac:dyDescent="0.2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s="32">
        <f t="shared" si="606"/>
        <v>8901292.5969447698</v>
      </c>
      <c r="J12957" t="str">
        <f>IF(K12957="natural gas",VLOOKUP(D12957,'Cross-Page Data'!$I$4:$J$13,2,FALSE),IF(K12957="solar",VLOOKUP('Form 923'!D12957,'Cross-Page Data'!$I$14:$J$117,2,FALSE),K12957))</f>
        <v>solar pv</v>
      </c>
      <c r="K12957" t="str">
        <f>VLOOKUP(E12957,'Cross-Page Data'!$D$4:$F$48,3,FALSE)</f>
        <v>solar</v>
      </c>
      <c r="L12957" t="b">
        <f>IF(AND($P$6=FALSE,OR(C12957="Commercial NAICS Cogen",C12957="Industrial NAICS Cogen",C12957="NAICS-22 Cogen")),FALSE,IF(AND($P$7=FALSE,OR(C12957="Commercial NAICS Cogen",C12957="Commercial NAICS Non-Cogen",C12957="industrial NAICS Cogen", C12957="industrial NAICS non-cogen")),FALSE,TRUE))</f>
        <v>1</v>
      </c>
      <c r="M12957">
        <f t="shared" si="607"/>
        <v>0.92336802270577101</v>
      </c>
      <c r="N12957">
        <f t="shared" si="608"/>
        <v>1</v>
      </c>
    </row>
    <row r="12958" spans="1:14" x14ac:dyDescent="0.2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s="32">
        <f t="shared" si="606"/>
        <v>8902205.8823529407</v>
      </c>
      <c r="J12958" t="str">
        <f>IF(K12958="natural gas",VLOOKUP(D12958,'Cross-Page Data'!$I$4:$J$13,2,FALSE),IF(K12958="solar",VLOOKUP('Form 923'!D12958,'Cross-Page Data'!$I$14:$J$117,2,FALSE),K12958))</f>
        <v>solar pv</v>
      </c>
      <c r="K12958" t="str">
        <f>VLOOKUP(E12958,'Cross-Page Data'!$D$4:$F$48,3,FALSE)</f>
        <v>solar</v>
      </c>
      <c r="L12958" t="b">
        <f>IF(AND($P$6=FALSE,OR(C12958="Commercial NAICS Cogen",C12958="Industrial NAICS Cogen",C12958="NAICS-22 Cogen")),FALSE,IF(AND($P$7=FALSE,OR(C12958="Commercial NAICS Cogen",C12958="Commercial NAICS Non-Cogen",C12958="industrial NAICS Cogen", C12958="industrial NAICS non-cogen")),FALSE,TRUE))</f>
        <v>1</v>
      </c>
      <c r="M12958">
        <f t="shared" si="607"/>
        <v>0.16777041942604856</v>
      </c>
      <c r="N12958">
        <f t="shared" si="608"/>
        <v>1</v>
      </c>
    </row>
    <row r="12959" spans="1:14" x14ac:dyDescent="0.2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s="32">
        <f t="shared" si="606"/>
        <v>8902494.3310657609</v>
      </c>
      <c r="J12959" t="str">
        <f>IF(K12959="natural gas",VLOOKUP(D12959,'Cross-Page Data'!$I$4:$J$13,2,FALSE),IF(K12959="solar",VLOOKUP('Form 923'!D12959,'Cross-Page Data'!$I$14:$J$117,2,FALSE),K12959))</f>
        <v>solar pv</v>
      </c>
      <c r="K12959" t="str">
        <f>VLOOKUP(E12959,'Cross-Page Data'!$D$4:$F$48,3,FALSE)</f>
        <v>solar</v>
      </c>
      <c r="L12959" t="b">
        <f>IF(AND($P$6=FALSE,OR(C12959="Commercial NAICS Cogen",C12959="Industrial NAICS Cogen",C12959="NAICS-22 Cogen")),FALSE,IF(AND($P$7=FALSE,OR(C12959="Commercial NAICS Cogen",C12959="Commercial NAICS Non-Cogen",C12959="industrial NAICS Cogen", C12959="industrial NAICS non-cogen")),FALSE,TRUE))</f>
        <v>1</v>
      </c>
      <c r="M12959">
        <f t="shared" si="607"/>
        <v>7.3793755912961209E-2</v>
      </c>
      <c r="N12959">
        <f t="shared" si="608"/>
        <v>1</v>
      </c>
    </row>
    <row r="12960" spans="1:14" x14ac:dyDescent="0.2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s="32">
        <f t="shared" si="606"/>
        <v>8901936.8820262775</v>
      </c>
      <c r="J12960" t="str">
        <f>IF(K12960="natural gas",VLOOKUP(D12960,'Cross-Page Data'!$I$4:$J$13,2,FALSE),IF(K12960="solar",VLOOKUP('Form 923'!D12960,'Cross-Page Data'!$I$14:$J$117,2,FALSE),K12960))</f>
        <v>solar pv</v>
      </c>
      <c r="K12960" t="str">
        <f>VLOOKUP(E12960,'Cross-Page Data'!$D$4:$F$48,3,FALSE)</f>
        <v>solar</v>
      </c>
      <c r="L12960" t="b">
        <f>IF(AND($P$6=FALSE,OR(C12960="Commercial NAICS Cogen",C12960="Industrial NAICS Cogen",C12960="NAICS-22 Cogen")),FALSE,IF(AND($P$7=FALSE,OR(C12960="Commercial NAICS Cogen",C12960="Commercial NAICS Non-Cogen",C12960="industrial NAICS Cogen", C12960="industrial NAICS non-cogen")),FALSE,TRUE))</f>
        <v>1</v>
      </c>
      <c r="M12960">
        <f t="shared" si="607"/>
        <v>0.66477451907915486</v>
      </c>
      <c r="N12960">
        <f t="shared" si="608"/>
        <v>1</v>
      </c>
    </row>
    <row r="12961" spans="1:14" x14ac:dyDescent="0.2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s="32">
        <f t="shared" si="606"/>
        <v>8902723.7354085613</v>
      </c>
      <c r="J12961" t="str">
        <f>IF(K12961="natural gas",VLOOKUP(D12961,'Cross-Page Data'!$I$4:$J$13,2,FALSE),IF(K12961="solar",VLOOKUP('Form 923'!D12961,'Cross-Page Data'!$I$14:$J$117,2,FALSE),K12961))</f>
        <v>solar pv</v>
      </c>
      <c r="K12961" t="str">
        <f>VLOOKUP(E12961,'Cross-Page Data'!$D$4:$F$48,3,FALSE)</f>
        <v>solar</v>
      </c>
      <c r="L12961" t="b">
        <f>IF(AND($P$6=FALSE,OR(C12961="Commercial NAICS Cogen",C12961="Industrial NAICS Cogen",C12961="NAICS-22 Cogen")),FALSE,IF(AND($P$7=FALSE,OR(C12961="Commercial NAICS Cogen",C12961="Commercial NAICS Non-Cogen",C12961="industrial NAICS Cogen", C12961="industrial NAICS non-cogen")),FALSE,TRUE))</f>
        <v>1</v>
      </c>
      <c r="M12961">
        <f t="shared" si="607"/>
        <v>4.2888678650268054E-2</v>
      </c>
      <c r="N12961">
        <f t="shared" si="608"/>
        <v>0</v>
      </c>
    </row>
    <row r="12962" spans="1:14" x14ac:dyDescent="0.2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s="32">
        <f t="shared" si="606"/>
        <v>8902293.1206380855</v>
      </c>
      <c r="J12962" t="str">
        <f>IF(K12962="natural gas",VLOOKUP(D12962,'Cross-Page Data'!$I$4:$J$13,2,FALSE),IF(K12962="solar",VLOOKUP('Form 923'!D12962,'Cross-Page Data'!$I$14:$J$117,2,FALSE),K12962))</f>
        <v>solar pv</v>
      </c>
      <c r="K12962" t="str">
        <f>VLOOKUP(E12962,'Cross-Page Data'!$D$4:$F$48,3,FALSE)</f>
        <v>solar</v>
      </c>
      <c r="L12962" t="b">
        <f>IF(AND($P$6=FALSE,OR(C12962="Commercial NAICS Cogen",C12962="Industrial NAICS Cogen",C12962="NAICS-22 Cogen")),FALSE,IF(AND($P$7=FALSE,OR(C12962="Commercial NAICS Cogen",C12962="Commercial NAICS Non-Cogen",C12962="industrial NAICS Cogen", C12962="industrial NAICS non-cogen")),FALSE,TRUE))</f>
        <v>1</v>
      </c>
      <c r="M12962">
        <f t="shared" si="607"/>
        <v>0.1292967518133081</v>
      </c>
      <c r="N12962">
        <f t="shared" si="608"/>
        <v>1</v>
      </c>
    </row>
    <row r="12963" spans="1:14" x14ac:dyDescent="0.2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s="32">
        <f t="shared" si="606"/>
        <v>8901200.3693444133</v>
      </c>
      <c r="J12963" t="str">
        <f>IF(K12963="natural gas",VLOOKUP(D12963,'Cross-Page Data'!$I$4:$J$13,2,FALSE),IF(K12963="solar",VLOOKUP('Form 923'!D12963,'Cross-Page Data'!$I$14:$J$117,2,FALSE),K12963))</f>
        <v>solar pv</v>
      </c>
      <c r="K12963" t="str">
        <f>VLOOKUP(E12963,'Cross-Page Data'!$D$4:$F$48,3,FALSE)</f>
        <v>solar</v>
      </c>
      <c r="L12963" t="b">
        <f>IF(AND($P$6=FALSE,OR(C12963="Commercial NAICS Cogen",C12963="Industrial NAICS Cogen",C12963="NAICS-22 Cogen")),FALSE,IF(AND($P$7=FALSE,OR(C12963="Commercial NAICS Cogen",C12963="Commercial NAICS Non-Cogen",C12963="industrial NAICS Cogen", C12963="industrial NAICS non-cogen")),FALSE,TRUE))</f>
        <v>1</v>
      </c>
      <c r="M12963">
        <f t="shared" si="607"/>
        <v>0.9328287606433302</v>
      </c>
      <c r="N12963">
        <f t="shared" si="608"/>
        <v>1</v>
      </c>
    </row>
    <row r="12964" spans="1:14" x14ac:dyDescent="0.2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s="32">
        <f t="shared" si="606"/>
        <v>8901119.4029850736</v>
      </c>
      <c r="J12964" t="str">
        <f>IF(K12964="natural gas",VLOOKUP(D12964,'Cross-Page Data'!$I$4:$J$13,2,FALSE),IF(K12964="solar",VLOOKUP('Form 923'!D12964,'Cross-Page Data'!$I$14:$J$117,2,FALSE),K12964))</f>
        <v>solar pv</v>
      </c>
      <c r="K12964" t="str">
        <f>VLOOKUP(E12964,'Cross-Page Data'!$D$4:$F$48,3,FALSE)</f>
        <v>solar</v>
      </c>
      <c r="L12964" t="b">
        <f>IF(AND($P$6=FALSE,OR(C12964="Commercial NAICS Cogen",C12964="Industrial NAICS Cogen",C12964="NAICS-22 Cogen")),FALSE,IF(AND($P$7=FALSE,OR(C12964="Commercial NAICS Cogen",C12964="Commercial NAICS Non-Cogen",C12964="industrial NAICS Cogen", C12964="industrial NAICS non-cogen")),FALSE,TRUE))</f>
        <v>1</v>
      </c>
      <c r="M12964">
        <f t="shared" si="607"/>
        <v>0.93629769788710182</v>
      </c>
      <c r="N12964">
        <f t="shared" si="608"/>
        <v>1</v>
      </c>
    </row>
    <row r="12965" spans="1:14" x14ac:dyDescent="0.2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s="32">
        <f t="shared" si="606"/>
        <v>8902231.6684378311</v>
      </c>
      <c r="J12965" t="str">
        <f>IF(K12965="natural gas",VLOOKUP(D12965,'Cross-Page Data'!$I$4:$J$13,2,FALSE),IF(K12965="solar",VLOOKUP('Form 923'!D12965,'Cross-Page Data'!$I$14:$J$117,2,FALSE),K12965))</f>
        <v>solar pv</v>
      </c>
      <c r="K12965" t="str">
        <f>VLOOKUP(E12965,'Cross-Page Data'!$D$4:$F$48,3,FALSE)</f>
        <v>solar</v>
      </c>
      <c r="L12965" t="b">
        <f>IF(AND($P$6=FALSE,OR(C12965="Commercial NAICS Cogen",C12965="Industrial NAICS Cogen",C12965="NAICS-22 Cogen")),FALSE,IF(AND($P$7=FALSE,OR(C12965="Commercial NAICS Cogen",C12965="Commercial NAICS Non-Cogen",C12965="industrial NAICS Cogen", C12965="industrial NAICS non-cogen")),FALSE,TRUE))</f>
        <v>1</v>
      </c>
      <c r="M12965">
        <f t="shared" si="607"/>
        <v>0.15578681803847366</v>
      </c>
      <c r="N12965">
        <f t="shared" si="608"/>
        <v>1</v>
      </c>
    </row>
    <row r="12966" spans="1:14" x14ac:dyDescent="0.2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s="32">
        <f t="shared" si="606"/>
        <v>8901305.0570962485</v>
      </c>
      <c r="J12966" t="str">
        <f>IF(K12966="natural gas",VLOOKUP(D12966,'Cross-Page Data'!$I$4:$J$13,2,FALSE),IF(K12966="solar",VLOOKUP('Form 923'!D12966,'Cross-Page Data'!$I$14:$J$117,2,FALSE),K12966))</f>
        <v>solar pv</v>
      </c>
      <c r="K12966" t="str">
        <f>VLOOKUP(E12966,'Cross-Page Data'!$D$4:$F$48,3,FALSE)</f>
        <v>solar</v>
      </c>
      <c r="L12966" t="b">
        <f>IF(AND($P$6=FALSE,OR(C12966="Commercial NAICS Cogen",C12966="Industrial NAICS Cogen",C12966="NAICS-22 Cogen")),FALSE,IF(AND($P$7=FALSE,OR(C12966="Commercial NAICS Cogen",C12966="Commercial NAICS Non-Cogen",C12966="industrial NAICS Cogen", C12966="industrial NAICS non-cogen")),FALSE,TRUE))</f>
        <v>1</v>
      </c>
      <c r="M12966">
        <f t="shared" si="607"/>
        <v>0.92052980132450335</v>
      </c>
      <c r="N12966">
        <f t="shared" si="608"/>
        <v>1</v>
      </c>
    </row>
    <row r="12967" spans="1:14" x14ac:dyDescent="0.2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s="32">
        <f t="shared" si="606"/>
        <v>8901242.2360248435</v>
      </c>
      <c r="J12967" t="str">
        <f>IF(K12967="natural gas",VLOOKUP(D12967,'Cross-Page Data'!$I$4:$J$13,2,FALSE),IF(K12967="solar",VLOOKUP('Form 923'!D12967,'Cross-Page Data'!$I$14:$J$117,2,FALSE),K12967))</f>
        <v>solar pv</v>
      </c>
      <c r="K12967" t="str">
        <f>VLOOKUP(E12967,'Cross-Page Data'!$D$4:$F$48,3,FALSE)</f>
        <v>solar</v>
      </c>
      <c r="L12967" t="b">
        <f>IF(AND($P$6=FALSE,OR(C12967="Commercial NAICS Cogen",C12967="Industrial NAICS Cogen",C12967="NAICS-22 Cogen")),FALSE,IF(AND($P$7=FALSE,OR(C12967="Commercial NAICS Cogen",C12967="Commercial NAICS Non-Cogen",C12967="industrial NAICS Cogen", C12967="industrial NAICS non-cogen")),FALSE,TRUE))</f>
        <v>1</v>
      </c>
      <c r="M12967">
        <f t="shared" si="607"/>
        <v>0.92904446546830655</v>
      </c>
      <c r="N12967">
        <f t="shared" si="608"/>
        <v>1</v>
      </c>
    </row>
    <row r="12968" spans="1:14" x14ac:dyDescent="0.2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s="32">
        <f t="shared" si="606"/>
        <v>8902164.0298236031</v>
      </c>
      <c r="J12968" t="str">
        <f>IF(K12968="natural gas",VLOOKUP(D12968,'Cross-Page Data'!$I$4:$J$13,2,FALSE),IF(K12968="solar",VLOOKUP('Form 923'!D12968,'Cross-Page Data'!$I$14:$J$117,2,FALSE),K12968))</f>
        <v>solar pv</v>
      </c>
      <c r="K12968" t="str">
        <f>VLOOKUP(E12968,'Cross-Page Data'!$D$4:$F$48,3,FALSE)</f>
        <v>solar</v>
      </c>
      <c r="L12968" t="b">
        <f>IF(AND($P$6=FALSE,OR(C12968="Commercial NAICS Cogen",C12968="Industrial NAICS Cogen",C12968="NAICS-22 Cogen")),FALSE,IF(AND($P$7=FALSE,OR(C12968="Commercial NAICS Cogen",C12968="Commercial NAICS Non-Cogen",C12968="industrial NAICS Cogen", C12968="industrial NAICS non-cogen")),FALSE,TRUE))</f>
        <v>1</v>
      </c>
      <c r="M12968">
        <f t="shared" si="607"/>
        <v>0.20214443393251341</v>
      </c>
      <c r="N12968">
        <f t="shared" si="608"/>
        <v>1</v>
      </c>
    </row>
    <row r="12969" spans="1:14" x14ac:dyDescent="0.2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s="32">
        <f t="shared" si="606"/>
        <v>8902068.9655172415</v>
      </c>
      <c r="J12969" t="str">
        <f>IF(K12969="natural gas",VLOOKUP(D12969,'Cross-Page Data'!$I$4:$J$13,2,FALSE),IF(K12969="solar",VLOOKUP('Form 923'!D12969,'Cross-Page Data'!$I$14:$J$117,2,FALSE),K12969))</f>
        <v>solar pv</v>
      </c>
      <c r="K12969" t="str">
        <f>VLOOKUP(E12969,'Cross-Page Data'!$D$4:$F$48,3,FALSE)</f>
        <v>solar</v>
      </c>
      <c r="L12969" t="b">
        <f>IF(AND($P$6=FALSE,OR(C12969="Commercial NAICS Cogen",C12969="Industrial NAICS Cogen",C12969="NAICS-22 Cogen")),FALSE,IF(AND($P$7=FALSE,OR(C12969="Commercial NAICS Cogen",C12969="Commercial NAICS Non-Cogen",C12969="industrial NAICS Cogen", C12969="industrial NAICS non-cogen")),FALSE,TRUE))</f>
        <v>1</v>
      </c>
      <c r="M12969">
        <f t="shared" si="607"/>
        <v>0.30905077262693159</v>
      </c>
      <c r="N12969">
        <f t="shared" si="608"/>
        <v>1</v>
      </c>
    </row>
    <row r="12970" spans="1:14" x14ac:dyDescent="0.2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s="32">
        <f t="shared" si="606"/>
        <v>8901799.4858611822</v>
      </c>
      <c r="J12970" t="str">
        <f>IF(K12970="natural gas",VLOOKUP(D12970,'Cross-Page Data'!$I$4:$J$13,2,FALSE),IF(K12970="solar",VLOOKUP('Form 923'!D12970,'Cross-Page Data'!$I$14:$J$117,2,FALSE),K12970))</f>
        <v>solar pv</v>
      </c>
      <c r="K12970" t="str">
        <f>VLOOKUP(E12970,'Cross-Page Data'!$D$4:$F$48,3,FALSE)</f>
        <v>solar</v>
      </c>
      <c r="L12970" t="b">
        <f>IF(AND($P$6=FALSE,OR(C12970="Commercial NAICS Cogen",C12970="Industrial NAICS Cogen",C12970="NAICS-22 Cogen")),FALSE,IF(AND($P$7=FALSE,OR(C12970="Commercial NAICS Cogen",C12970="Commercial NAICS Non-Cogen",C12970="industrial NAICS Cogen", C12970="industrial NAICS non-cogen")),FALSE,TRUE))</f>
        <v>1</v>
      </c>
      <c r="M12970">
        <f t="shared" si="607"/>
        <v>0.80006307158625034</v>
      </c>
      <c r="N12970">
        <f t="shared" si="608"/>
        <v>1</v>
      </c>
    </row>
    <row r="12971" spans="1:14" x14ac:dyDescent="0.2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s="32">
        <f t="shared" si="606"/>
        <v>8901964.9049070086</v>
      </c>
      <c r="J12971" t="str">
        <f>IF(K12971="natural gas",VLOOKUP(D12971,'Cross-Page Data'!$I$4:$J$13,2,FALSE),IF(K12971="solar",VLOOKUP('Form 923'!D12971,'Cross-Page Data'!$I$14:$J$117,2,FALSE),K12971))</f>
        <v>solar pv</v>
      </c>
      <c r="K12971" t="str">
        <f>VLOOKUP(E12971,'Cross-Page Data'!$D$4:$F$48,3,FALSE)</f>
        <v>solar</v>
      </c>
      <c r="L12971" t="b">
        <f>IF(AND($P$6=FALSE,OR(C12971="Commercial NAICS Cogen",C12971="Industrial NAICS Cogen",C12971="NAICS-22 Cogen")),FALSE,IF(AND($P$7=FALSE,OR(C12971="Commercial NAICS Cogen",C12971="Commercial NAICS Non-Cogen",C12971="industrial NAICS Cogen", C12971="industrial NAICS non-cogen")),FALSE,TRUE))</f>
        <v>1</v>
      </c>
      <c r="M12971">
        <f t="shared" si="607"/>
        <v>0.62062440870387892</v>
      </c>
      <c r="N12971">
        <f t="shared" si="608"/>
        <v>1</v>
      </c>
    </row>
    <row r="12972" spans="1:14" x14ac:dyDescent="0.2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s="32">
        <f t="shared" si="606"/>
        <v>8902027.9167764019</v>
      </c>
      <c r="J12972" t="str">
        <f>IF(K12972="natural gas",VLOOKUP(D12972,'Cross-Page Data'!$I$4:$J$13,2,FALSE),IF(K12972="solar",VLOOKUP('Form 923'!D12972,'Cross-Page Data'!$I$14:$J$117,2,FALSE),K12972))</f>
        <v>solar pv</v>
      </c>
      <c r="K12972" t="str">
        <f>VLOOKUP(E12972,'Cross-Page Data'!$D$4:$F$48,3,FALSE)</f>
        <v>solar</v>
      </c>
      <c r="L12972" t="b">
        <f>IF(AND($P$6=FALSE,OR(C12972="Commercial NAICS Cogen",C12972="Industrial NAICS Cogen",C12972="NAICS-22 Cogen")),FALSE,IF(AND($P$7=FALSE,OR(C12972="Commercial NAICS Cogen",C12972="Commercial NAICS Non-Cogen",C12972="industrial NAICS Cogen", C12972="industrial NAICS non-cogen")),FALSE,TRUE))</f>
        <v>1</v>
      </c>
      <c r="M12972">
        <f t="shared" si="607"/>
        <v>0.38189845474613687</v>
      </c>
      <c r="N12972">
        <f t="shared" si="608"/>
        <v>1</v>
      </c>
    </row>
    <row r="12973" spans="1:14" x14ac:dyDescent="0.2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s="32">
        <f t="shared" si="606"/>
        <v>8902200.4889975563</v>
      </c>
      <c r="J12973" t="str">
        <f>IF(K12973="natural gas",VLOOKUP(D12973,'Cross-Page Data'!$I$4:$J$13,2,FALSE),IF(K12973="solar",VLOOKUP('Form 923'!D12973,'Cross-Page Data'!$I$14:$J$117,2,FALSE),K12973))</f>
        <v>solar pv</v>
      </c>
      <c r="K12973" t="str">
        <f>VLOOKUP(E12973,'Cross-Page Data'!$D$4:$F$48,3,FALSE)</f>
        <v>solar</v>
      </c>
      <c r="L12973" t="b">
        <f>IF(AND($P$6=FALSE,OR(C12973="Commercial NAICS Cogen",C12973="Industrial NAICS Cogen",C12973="NAICS-22 Cogen")),FALSE,IF(AND($P$7=FALSE,OR(C12973="Commercial NAICS Cogen",C12973="Commercial NAICS Non-Cogen",C12973="industrial NAICS Cogen", C12973="industrial NAICS non-cogen")),FALSE,TRUE))</f>
        <v>1</v>
      </c>
      <c r="M12973">
        <f t="shared" si="607"/>
        <v>0.17155471460107222</v>
      </c>
      <c r="N12973">
        <f t="shared" si="608"/>
        <v>1</v>
      </c>
    </row>
    <row r="12974" spans="1:14" x14ac:dyDescent="0.2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s="32">
        <f t="shared" si="606"/>
        <v>8902038.1328073647</v>
      </c>
      <c r="J12974" t="str">
        <f>IF(K12974="natural gas",VLOOKUP(D12974,'Cross-Page Data'!$I$4:$J$13,2,FALSE),IF(K12974="solar",VLOOKUP('Form 923'!D12974,'Cross-Page Data'!$I$14:$J$117,2,FALSE),K12974))</f>
        <v>solar pv</v>
      </c>
      <c r="K12974" t="str">
        <f>VLOOKUP(E12974,'Cross-Page Data'!$D$4:$F$48,3,FALSE)</f>
        <v>solar</v>
      </c>
      <c r="L12974" t="b">
        <f>IF(AND($P$6=FALSE,OR(C12974="Commercial NAICS Cogen",C12974="Industrial NAICS Cogen",C12974="NAICS-22 Cogen")),FALSE,IF(AND($P$7=FALSE,OR(C12974="Commercial NAICS Cogen",C12974="Commercial NAICS Non-Cogen",C12974="industrial NAICS Cogen", C12974="industrial NAICS non-cogen")),FALSE,TRUE))</f>
        <v>1</v>
      </c>
      <c r="M12974">
        <f t="shared" si="607"/>
        <v>0.36203090507726271</v>
      </c>
      <c r="N12974">
        <f t="shared" si="608"/>
        <v>1</v>
      </c>
    </row>
    <row r="12975" spans="1:14" x14ac:dyDescent="0.2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s="32">
        <f t="shared" si="606"/>
        <v>8902038.0202089399</v>
      </c>
      <c r="J12975" t="str">
        <f>IF(K12975="natural gas",VLOOKUP(D12975,'Cross-Page Data'!$I$4:$J$13,2,FALSE),IF(K12975="solar",VLOOKUP('Form 923'!D12975,'Cross-Page Data'!$I$14:$J$117,2,FALSE),K12975))</f>
        <v>solar pv</v>
      </c>
      <c r="K12975" t="str">
        <f>VLOOKUP(E12975,'Cross-Page Data'!$D$4:$F$48,3,FALSE)</f>
        <v>solar</v>
      </c>
      <c r="L12975" t="b">
        <f>IF(AND($P$6=FALSE,OR(C12975="Commercial NAICS Cogen",C12975="Industrial NAICS Cogen",C12975="NAICS-22 Cogen")),FALSE,IF(AND($P$7=FALSE,OR(C12975="Commercial NAICS Cogen",C12975="Commercial NAICS Non-Cogen",C12975="industrial NAICS Cogen", C12975="industrial NAICS non-cogen")),FALSE,TRUE))</f>
        <v>1</v>
      </c>
      <c r="M12975">
        <f t="shared" si="607"/>
        <v>0.36266162093976662</v>
      </c>
      <c r="N12975">
        <f t="shared" si="608"/>
        <v>1</v>
      </c>
    </row>
    <row r="12976" spans="1:14" x14ac:dyDescent="0.2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s="32">
        <f t="shared" si="606"/>
        <v>8901910.6566200219</v>
      </c>
      <c r="J12976" t="str">
        <f>IF(K12976="natural gas",VLOOKUP(D12976,'Cross-Page Data'!$I$4:$J$13,2,FALSE),IF(K12976="solar",VLOOKUP('Form 923'!D12976,'Cross-Page Data'!$I$14:$J$117,2,FALSE),K12976))</f>
        <v>solar pv</v>
      </c>
      <c r="K12976" t="str">
        <f>VLOOKUP(E12976,'Cross-Page Data'!$D$4:$F$48,3,FALSE)</f>
        <v>solar</v>
      </c>
      <c r="L12976" t="b">
        <f>IF(AND($P$6=FALSE,OR(C12976="Commercial NAICS Cogen",C12976="Industrial NAICS Cogen",C12976="NAICS-22 Cogen")),FALSE,IF(AND($P$7=FALSE,OR(C12976="Commercial NAICS Cogen",C12976="Commercial NAICS Non-Cogen",C12976="industrial NAICS Cogen", C12976="industrial NAICS non-cogen")),FALSE,TRUE))</f>
        <v>1</v>
      </c>
      <c r="M12976">
        <f t="shared" si="607"/>
        <v>0.69599495427309999</v>
      </c>
      <c r="N12976">
        <f t="shared" si="608"/>
        <v>1</v>
      </c>
    </row>
    <row r="12977" spans="1:14" x14ac:dyDescent="0.2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s="32">
        <f t="shared" si="606"/>
        <v>8901911.9809933249</v>
      </c>
      <c r="J12977" t="str">
        <f>IF(K12977="natural gas",VLOOKUP(D12977,'Cross-Page Data'!$I$4:$J$13,2,FALSE),IF(K12977="solar",VLOOKUP('Form 923'!D12977,'Cross-Page Data'!$I$14:$J$117,2,FALSE),K12977))</f>
        <v>solar pv</v>
      </c>
      <c r="K12977" t="str">
        <f>VLOOKUP(E12977,'Cross-Page Data'!$D$4:$F$48,3,FALSE)</f>
        <v>solar</v>
      </c>
      <c r="L12977" t="b">
        <f>IF(AND($P$6=FALSE,OR(C12977="Commercial NAICS Cogen",C12977="Industrial NAICS Cogen",C12977="NAICS-22 Cogen")),FALSE,IF(AND($P$7=FALSE,OR(C12977="Commercial NAICS Cogen",C12977="Commercial NAICS Non-Cogen",C12977="industrial NAICS Cogen", C12977="industrial NAICS non-cogen")),FALSE,TRUE))</f>
        <v>1</v>
      </c>
      <c r="M12977">
        <f t="shared" si="607"/>
        <v>0.69473352254809206</v>
      </c>
      <c r="N12977">
        <f t="shared" si="608"/>
        <v>1</v>
      </c>
    </row>
    <row r="12978" spans="1:14" x14ac:dyDescent="0.2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s="32">
        <f t="shared" si="606"/>
        <v>8902202.5377064887</v>
      </c>
      <c r="J12978" t="str">
        <f>IF(K12978="natural gas",VLOOKUP(D12978,'Cross-Page Data'!$I$4:$J$13,2,FALSE),IF(K12978="solar",VLOOKUP('Form 923'!D12978,'Cross-Page Data'!$I$14:$J$117,2,FALSE),K12978))</f>
        <v>solar pv</v>
      </c>
      <c r="K12978" t="str">
        <f>VLOOKUP(E12978,'Cross-Page Data'!$D$4:$F$48,3,FALSE)</f>
        <v>solar</v>
      </c>
      <c r="L12978" t="b">
        <f>IF(AND($P$6=FALSE,OR(C12978="Commercial NAICS Cogen",C12978="Industrial NAICS Cogen",C12978="NAICS-22 Cogen")),FALSE,IF(AND($P$7=FALSE,OR(C12978="Commercial NAICS Cogen",C12978="Commercial NAICS Non-Cogen",C12978="industrial NAICS Cogen", C12978="industrial NAICS non-cogen")),FALSE,TRUE))</f>
        <v>1</v>
      </c>
      <c r="M12978">
        <f t="shared" si="607"/>
        <v>0.17029328287606432</v>
      </c>
      <c r="N12978">
        <f t="shared" si="608"/>
        <v>1</v>
      </c>
    </row>
    <row r="12979" spans="1:14" x14ac:dyDescent="0.2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s="32">
        <f t="shared" si="606"/>
        <v>8902080.6520806532</v>
      </c>
      <c r="J12979" t="str">
        <f>IF(K12979="natural gas",VLOOKUP(D12979,'Cross-Page Data'!$I$4:$J$13,2,FALSE),IF(K12979="solar",VLOOKUP('Form 923'!D12979,'Cross-Page Data'!$I$14:$J$117,2,FALSE),K12979))</f>
        <v>solar pv</v>
      </c>
      <c r="K12979" t="str">
        <f>VLOOKUP(E12979,'Cross-Page Data'!$D$4:$F$48,3,FALSE)</f>
        <v>solar</v>
      </c>
      <c r="L12979" t="b">
        <f>IF(AND($P$6=FALSE,OR(C12979="Commercial NAICS Cogen",C12979="Industrial NAICS Cogen",C12979="NAICS-22 Cogen")),FALSE,IF(AND($P$7=FALSE,OR(C12979="Commercial NAICS Cogen",C12979="Commercial NAICS Non-Cogen",C12979="industrial NAICS Cogen", C12979="industrial NAICS non-cogen")),FALSE,TRUE))</f>
        <v>1</v>
      </c>
      <c r="M12979">
        <f t="shared" si="607"/>
        <v>0.29170608640807316</v>
      </c>
      <c r="N12979">
        <f t="shared" si="608"/>
        <v>1</v>
      </c>
    </row>
    <row r="12980" spans="1:14" x14ac:dyDescent="0.2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s="32">
        <f t="shared" si="606"/>
        <v>8901986.5375143662</v>
      </c>
      <c r="J12980" t="str">
        <f>IF(K12980="natural gas",VLOOKUP(D12980,'Cross-Page Data'!$I$4:$J$13,2,FALSE),IF(K12980="solar",VLOOKUP('Form 923'!D12980,'Cross-Page Data'!$I$14:$J$117,2,FALSE),K12980))</f>
        <v>solar pv</v>
      </c>
      <c r="K12980" t="str">
        <f>VLOOKUP(E12980,'Cross-Page Data'!$D$4:$F$48,3,FALSE)</f>
        <v>solar</v>
      </c>
      <c r="L12980" t="b">
        <f>IF(AND($P$6=FALSE,OR(C12980="Commercial NAICS Cogen",C12980="Industrial NAICS Cogen",C12980="NAICS-22 Cogen")),FALSE,IF(AND($P$7=FALSE,OR(C12980="Commercial NAICS Cogen",C12980="Commercial NAICS Non-Cogen",C12980="industrial NAICS Cogen", C12980="industrial NAICS non-cogen")),FALSE,TRUE))</f>
        <v>1</v>
      </c>
      <c r="M12980">
        <f t="shared" si="607"/>
        <v>0.56480605487228008</v>
      </c>
      <c r="N12980">
        <f t="shared" si="608"/>
        <v>1</v>
      </c>
    </row>
    <row r="12981" spans="1:14" x14ac:dyDescent="0.2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s="32">
        <f t="shared" si="606"/>
        <v>8901972.5944887828</v>
      </c>
      <c r="J12981" t="str">
        <f>IF(K12981="natural gas",VLOOKUP(D12981,'Cross-Page Data'!$I$4:$J$13,2,FALSE),IF(K12981="solar",VLOOKUP('Form 923'!D12981,'Cross-Page Data'!$I$14:$J$117,2,FALSE),K12981))</f>
        <v>wind</v>
      </c>
      <c r="K12981" t="str">
        <f>VLOOKUP(E12981,'Cross-Page Data'!$D$4:$F$48,3,FALSE)</f>
        <v>wind</v>
      </c>
      <c r="L12981" t="b">
        <f>IF(AND($P$6=FALSE,OR(C12981="Commercial NAICS Cogen",C12981="Industrial NAICS Cogen",C12981="NAICS-22 Cogen")),FALSE,IF(AND($P$7=FALSE,OR(C12981="Commercial NAICS Cogen",C12981="Commercial NAICS Non-Cogen",C12981="industrial NAICS Cogen", C12981="industrial NAICS non-cogen")),FALSE,TRUE))</f>
        <v>1</v>
      </c>
      <c r="M12981">
        <f t="shared" si="607"/>
        <v>0.86001749781277337</v>
      </c>
      <c r="N12981">
        <f t="shared" si="608"/>
        <v>1</v>
      </c>
    </row>
    <row r="12982" spans="1:14" x14ac:dyDescent="0.2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s="32">
        <f t="shared" si="606"/>
        <v>8901903.3674963396</v>
      </c>
      <c r="J12982" t="str">
        <f>IF(K12982="natural gas",VLOOKUP(D12982,'Cross-Page Data'!$I$4:$J$13,2,FALSE),IF(K12982="solar",VLOOKUP('Form 923'!D12982,'Cross-Page Data'!$I$14:$J$117,2,FALSE),K12982))</f>
        <v>wind</v>
      </c>
      <c r="K12982" t="str">
        <f>VLOOKUP(E12982,'Cross-Page Data'!$D$4:$F$48,3,FALSE)</f>
        <v>wind</v>
      </c>
      <c r="L12982" t="b">
        <f>IF(AND($P$6=FALSE,OR(C12982="Commercial NAICS Cogen",C12982="Industrial NAICS Cogen",C12982="NAICS-22 Cogen")),FALSE,IF(AND($P$7=FALSE,OR(C12982="Commercial NAICS Cogen",C12982="Commercial NAICS Non-Cogen",C12982="industrial NAICS Cogen", C12982="industrial NAICS non-cogen")),FALSE,TRUE))</f>
        <v>1</v>
      </c>
      <c r="M12982">
        <f t="shared" si="607"/>
        <v>0.91776027996500442</v>
      </c>
      <c r="N12982">
        <f t="shared" si="608"/>
        <v>1</v>
      </c>
    </row>
    <row r="12983" spans="1:14" x14ac:dyDescent="0.2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s="32">
        <f t="shared" si="606"/>
        <v>8901897.4566007275</v>
      </c>
      <c r="J12983" t="str">
        <f>IF(K12983="natural gas",VLOOKUP(D12983,'Cross-Page Data'!$I$4:$J$13,2,FALSE),IF(K12983="solar",VLOOKUP('Form 923'!D12983,'Cross-Page Data'!$I$14:$J$117,2,FALSE),K12983))</f>
        <v>wind</v>
      </c>
      <c r="K12983" t="str">
        <f>VLOOKUP(E12983,'Cross-Page Data'!$D$4:$F$48,3,FALSE)</f>
        <v>wind</v>
      </c>
      <c r="L12983" t="b">
        <f>IF(AND($P$6=FALSE,OR(C12983="Commercial NAICS Cogen",C12983="Industrial NAICS Cogen",C12983="NAICS-22 Cogen")),FALSE,IF(AND($P$7=FALSE,OR(C12983="Commercial NAICS Cogen",C12983="Commercial NAICS Non-Cogen",C12983="industrial NAICS Cogen", C12983="industrial NAICS non-cogen")),FALSE,TRUE))</f>
        <v>1</v>
      </c>
      <c r="M12983">
        <f t="shared" si="607"/>
        <v>0.91951006124234469</v>
      </c>
      <c r="N12983">
        <f t="shared" si="608"/>
        <v>1</v>
      </c>
    </row>
    <row r="12984" spans="1:14" x14ac:dyDescent="0.2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s="32">
        <f t="shared" si="606"/>
        <v>8901967.5526406635</v>
      </c>
      <c r="J12984" t="str">
        <f>IF(K12984="natural gas",VLOOKUP(D12984,'Cross-Page Data'!$I$4:$J$13,2,FALSE),IF(K12984="solar",VLOOKUP('Form 923'!D12984,'Cross-Page Data'!$I$14:$J$117,2,FALSE),K12984))</f>
        <v>wind</v>
      </c>
      <c r="K12984" t="str">
        <f>VLOOKUP(E12984,'Cross-Page Data'!$D$4:$F$48,3,FALSE)</f>
        <v>wind</v>
      </c>
      <c r="L12984" t="b">
        <f>IF(AND($P$6=FALSE,OR(C12984="Commercial NAICS Cogen",C12984="Industrial NAICS Cogen",C12984="NAICS-22 Cogen")),FALSE,IF(AND($P$7=FALSE,OR(C12984="Commercial NAICS Cogen",C12984="Commercial NAICS Non-Cogen",C12984="industrial NAICS Cogen", C12984="industrial NAICS non-cogen")),FALSE,TRUE))</f>
        <v>1</v>
      </c>
      <c r="M12984">
        <f t="shared" si="607"/>
        <v>0.87401574803149606</v>
      </c>
      <c r="N12984">
        <f t="shared" si="608"/>
        <v>1</v>
      </c>
    </row>
    <row r="12985" spans="1:14" x14ac:dyDescent="0.2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s="32">
        <f t="shared" si="606"/>
        <v>8901913.1491041612</v>
      </c>
      <c r="J12985" t="str">
        <f>IF(K12985="natural gas",VLOOKUP(D12985,'Cross-Page Data'!$I$4:$J$13,2,FALSE),IF(K12985="solar",VLOOKUP('Form 923'!D12985,'Cross-Page Data'!$I$14:$J$117,2,FALSE),K12985))</f>
        <v>wind</v>
      </c>
      <c r="K12985" t="str">
        <f>VLOOKUP(E12985,'Cross-Page Data'!$D$4:$F$48,3,FALSE)</f>
        <v>wind</v>
      </c>
      <c r="L12985" t="b">
        <f>IF(AND($P$6=FALSE,OR(C12985="Commercial NAICS Cogen",C12985="Industrial NAICS Cogen",C12985="NAICS-22 Cogen")),FALSE,IF(AND($P$7=FALSE,OR(C12985="Commercial NAICS Cogen",C12985="Commercial NAICS Non-Cogen",C12985="industrial NAICS Cogen", C12985="industrial NAICS non-cogen")),FALSE,TRUE))</f>
        <v>1</v>
      </c>
      <c r="M12985">
        <f t="shared" si="607"/>
        <v>0.9125109361329834</v>
      </c>
      <c r="N12985">
        <f t="shared" si="608"/>
        <v>1</v>
      </c>
    </row>
    <row r="12986" spans="1:14" x14ac:dyDescent="0.2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s="32">
        <f t="shared" si="606"/>
        <v>8902065.1823168769</v>
      </c>
      <c r="J12986" t="str">
        <f>IF(K12986="natural gas",VLOOKUP(D12986,'Cross-Page Data'!$I$4:$J$13,2,FALSE),IF(K12986="solar",VLOOKUP('Form 923'!D12986,'Cross-Page Data'!$I$14:$J$117,2,FALSE),K12986))</f>
        <v>wind</v>
      </c>
      <c r="K12986" t="str">
        <f>VLOOKUP(E12986,'Cross-Page Data'!$D$4:$F$48,3,FALSE)</f>
        <v>wind</v>
      </c>
      <c r="L12986" t="b">
        <f>IF(AND($P$6=FALSE,OR(C12986="Commercial NAICS Cogen",C12986="Industrial NAICS Cogen",C12986="NAICS-22 Cogen")),FALSE,IF(AND($P$7=FALSE,OR(C12986="Commercial NAICS Cogen",C12986="Commercial NAICS Non-Cogen",C12986="industrial NAICS Cogen", C12986="industrial NAICS non-cogen")),FALSE,TRUE))</f>
        <v>1</v>
      </c>
      <c r="M12986">
        <f t="shared" si="607"/>
        <v>8.4864391951006118E-2</v>
      </c>
      <c r="N12986">
        <f t="shared" si="608"/>
        <v>1</v>
      </c>
    </row>
    <row r="12987" spans="1:14" x14ac:dyDescent="0.2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s="32">
        <f t="shared" si="606"/>
        <v>8902033.9615599923</v>
      </c>
      <c r="J12987" t="str">
        <f>IF(K12987="natural gas",VLOOKUP(D12987,'Cross-Page Data'!$I$4:$J$13,2,FALSE),IF(K12987="solar",VLOOKUP('Form 923'!D12987,'Cross-Page Data'!$I$14:$J$117,2,FALSE),K12987))</f>
        <v>wind</v>
      </c>
      <c r="K12987" t="str">
        <f>VLOOKUP(E12987,'Cross-Page Data'!$D$4:$F$48,3,FALSE)</f>
        <v>wind</v>
      </c>
      <c r="L12987" t="b">
        <f>IF(AND($P$6=FALSE,OR(C12987="Commercial NAICS Cogen",C12987="Industrial NAICS Cogen",C12987="NAICS-22 Cogen")),FALSE,IF(AND($P$7=FALSE,OR(C12987="Commercial NAICS Cogen",C12987="Commercial NAICS Non-Cogen",C12987="industrial NAICS Cogen", C12987="industrial NAICS non-cogen")),FALSE,TRUE))</f>
        <v>1</v>
      </c>
      <c r="M12987">
        <f t="shared" si="607"/>
        <v>0.1111111111111111</v>
      </c>
      <c r="N12987">
        <f t="shared" si="608"/>
        <v>1</v>
      </c>
    </row>
    <row r="12988" spans="1:14" x14ac:dyDescent="0.2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s="32">
        <f t="shared" si="606"/>
        <v>8901023.8907849826</v>
      </c>
      <c r="J12988" t="str">
        <f>IF(K12988="natural gas",VLOOKUP(D12988,'Cross-Page Data'!$I$4:$J$13,2,FALSE),IF(K12988="solar",VLOOKUP('Form 923'!D12988,'Cross-Page Data'!$I$14:$J$117,2,FALSE),K12988))</f>
        <v>solar pv</v>
      </c>
      <c r="K12988" t="str">
        <f>VLOOKUP(E12988,'Cross-Page Data'!$D$4:$F$48,3,FALSE)</f>
        <v>solar</v>
      </c>
      <c r="L12988" t="b">
        <f>IF(AND($P$6=FALSE,OR(C12988="Commercial NAICS Cogen",C12988="Industrial NAICS Cogen",C12988="NAICS-22 Cogen")),FALSE,IF(AND($P$7=FALSE,OR(C12988="Commercial NAICS Cogen",C12988="Commercial NAICS Non-Cogen",C12988="industrial NAICS Cogen", C12988="industrial NAICS non-cogen")),FALSE,TRUE))</f>
        <v>1</v>
      </c>
      <c r="M12988">
        <f t="shared" si="607"/>
        <v>0.94260485651214132</v>
      </c>
      <c r="N12988">
        <f t="shared" si="608"/>
        <v>1</v>
      </c>
    </row>
    <row r="12989" spans="1:14" ht="26.25" x14ac:dyDescent="0.2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s="32">
        <f t="shared" si="606"/>
        <v>9883986.4803142417</v>
      </c>
      <c r="J12989" t="str">
        <f>IF(K12989="natural gas",VLOOKUP(D12989,'Cross-Page Data'!$I$4:$J$13,2,FALSE),IF(K12989="solar",VLOOKUP('Form 923'!D12989,'Cross-Page Data'!$I$14:$J$117,2,FALSE),K12989))</f>
        <v>heavy or residual fuel oil</v>
      </c>
      <c r="K12989" t="str">
        <f>VLOOKUP(E12989,'Cross-Page Data'!$D$4:$F$48,3,FALSE)</f>
        <v>heavy or residual fuel oil</v>
      </c>
      <c r="L12989" t="b">
        <f>IF(AND($P$6=FALSE,OR(C12989="Commercial NAICS Cogen",C12989="Industrial NAICS Cogen",C12989="NAICS-22 Cogen")),FALSE,IF(AND($P$7=FALSE,OR(C12989="Commercial NAICS Cogen",C12989="Commercial NAICS Non-Cogen",C12989="industrial NAICS Cogen", C12989="industrial NAICS non-cogen")),FALSE,TRUE))</f>
        <v>0</v>
      </c>
      <c r="M12989">
        <f t="shared" si="607"/>
        <v>0.41807228915662653</v>
      </c>
      <c r="N12989">
        <f t="shared" si="608"/>
        <v>1</v>
      </c>
    </row>
    <row r="12990" spans="1:14" ht="26.25" x14ac:dyDescent="0.2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s="32">
        <f t="shared" si="606"/>
        <v>9854913.7695045173</v>
      </c>
      <c r="J12990" t="str">
        <f>IF(K12990="natural gas",VLOOKUP(D12990,'Cross-Page Data'!$I$4:$J$13,2,FALSE),IF(K12990="solar",VLOOKUP('Form 923'!D12990,'Cross-Page Data'!$I$14:$J$117,2,FALSE),K12990))</f>
        <v>natural gas peaker</v>
      </c>
      <c r="K12990" t="str">
        <f>VLOOKUP(E12990,'Cross-Page Data'!$D$4:$F$48,3,FALSE)</f>
        <v>natural gas</v>
      </c>
      <c r="L12990" t="b">
        <f>IF(AND($P$6=FALSE,OR(C12990="Commercial NAICS Cogen",C12990="Industrial NAICS Cogen",C12990="NAICS-22 Cogen")),FALSE,IF(AND($P$7=FALSE,OR(C12990="Commercial NAICS Cogen",C12990="Commercial NAICS Non-Cogen",C12990="industrial NAICS Cogen", C12990="industrial NAICS non-cogen")),FALSE,TRUE))</f>
        <v>0</v>
      </c>
      <c r="M12990">
        <f t="shared" si="607"/>
        <v>0.51851851851851849</v>
      </c>
      <c r="N12990">
        <f t="shared" si="608"/>
        <v>1</v>
      </c>
    </row>
    <row r="12991" spans="1:14" x14ac:dyDescent="0.2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s="32">
        <f t="shared" si="606"/>
        <v>8901647.7857878469</v>
      </c>
      <c r="J12991" t="str">
        <f>IF(K12991="natural gas",VLOOKUP(D12991,'Cross-Page Data'!$I$4:$J$13,2,FALSE),IF(K12991="solar",VLOOKUP('Form 923'!D12991,'Cross-Page Data'!$I$14:$J$117,2,FALSE),K12991))</f>
        <v>solar pv</v>
      </c>
      <c r="K12991" t="str">
        <f>VLOOKUP(E12991,'Cross-Page Data'!$D$4:$F$48,3,FALSE)</f>
        <v>solar</v>
      </c>
      <c r="L12991" t="b">
        <f>IF(AND($P$6=FALSE,OR(C12991="Commercial NAICS Cogen",C12991="Industrial NAICS Cogen",C12991="NAICS-22 Cogen")),FALSE,IF(AND($P$7=FALSE,OR(C12991="Commercial NAICS Cogen",C12991="Commercial NAICS Non-Cogen",C12991="industrial NAICS Cogen", C12991="industrial NAICS non-cogen")),FALSE,TRUE))</f>
        <v>1</v>
      </c>
      <c r="M12991">
        <f t="shared" si="607"/>
        <v>0.86281929990539263</v>
      </c>
      <c r="N12991">
        <f t="shared" si="608"/>
        <v>1</v>
      </c>
    </row>
    <row r="12992" spans="1:14" x14ac:dyDescent="0.2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s="32">
        <f t="shared" si="606"/>
        <v>8902515.7232704405</v>
      </c>
      <c r="J12992" t="str">
        <f>IF(K12992="natural gas",VLOOKUP(D12992,'Cross-Page Data'!$I$4:$J$13,2,FALSE),IF(K12992="solar",VLOOKUP('Form 923'!D12992,'Cross-Page Data'!$I$14:$J$117,2,FALSE),K12992))</f>
        <v>solar pv</v>
      </c>
      <c r="K12992" t="str">
        <f>VLOOKUP(E12992,'Cross-Page Data'!$D$4:$F$48,3,FALSE)</f>
        <v>solar</v>
      </c>
      <c r="L12992" t="b">
        <f>IF(AND($P$6=FALSE,OR(C12992="Commercial NAICS Cogen",C12992="Industrial NAICS Cogen",C12992="NAICS-22 Cogen")),FALSE,IF(AND($P$7=FALSE,OR(C12992="Commercial NAICS Cogen",C12992="Commercial NAICS Non-Cogen",C12992="industrial NAICS Cogen", C12992="industrial NAICS non-cogen")),FALSE,TRUE))</f>
        <v>1</v>
      </c>
      <c r="M12992">
        <f t="shared" si="607"/>
        <v>6.906338694418164E-2</v>
      </c>
      <c r="N12992">
        <f t="shared" si="608"/>
        <v>1</v>
      </c>
    </row>
    <row r="12993" spans="1:14" x14ac:dyDescent="0.2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s="32">
        <f t="shared" si="606"/>
        <v>8901531.7286652084</v>
      </c>
      <c r="J12993" t="str">
        <f>IF(K12993="natural gas",VLOOKUP(D12993,'Cross-Page Data'!$I$4:$J$13,2,FALSE),IF(K12993="solar",VLOOKUP('Form 923'!D12993,'Cross-Page Data'!$I$14:$J$117,2,FALSE),K12993))</f>
        <v>solar pv</v>
      </c>
      <c r="K12993" t="str">
        <f>VLOOKUP(E12993,'Cross-Page Data'!$D$4:$F$48,3,FALSE)</f>
        <v>solar</v>
      </c>
      <c r="L12993" t="b">
        <f>IF(AND($P$6=FALSE,OR(C12993="Commercial NAICS Cogen",C12993="Industrial NAICS Cogen",C12993="NAICS-22 Cogen")),FALSE,IF(AND($P$7=FALSE,OR(C12993="Commercial NAICS Cogen",C12993="Commercial NAICS Non-Cogen",C12993="industrial NAICS Cogen", C12993="industrial NAICS non-cogen")),FALSE,TRUE))</f>
        <v>1</v>
      </c>
      <c r="M12993">
        <f t="shared" si="607"/>
        <v>0.88867865026805426</v>
      </c>
      <c r="N12993">
        <f t="shared" si="608"/>
        <v>1</v>
      </c>
    </row>
    <row r="12994" spans="1:14" x14ac:dyDescent="0.2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s="32">
        <f t="shared" si="606"/>
        <v>8901727.2185824905</v>
      </c>
      <c r="J12994" t="str">
        <f>IF(K12994="natural gas",VLOOKUP(D12994,'Cross-Page Data'!$I$4:$J$13,2,FALSE),IF(K12994="solar",VLOOKUP('Form 923'!D12994,'Cross-Page Data'!$I$14:$J$117,2,FALSE),K12994))</f>
        <v>solar pv</v>
      </c>
      <c r="K12994" t="str">
        <f>VLOOKUP(E12994,'Cross-Page Data'!$D$4:$F$48,3,FALSE)</f>
        <v>solar</v>
      </c>
      <c r="L12994" t="b">
        <f>IF(AND($P$6=FALSE,OR(C12994="Commercial NAICS Cogen",C12994="Industrial NAICS Cogen",C12994="NAICS-22 Cogen")),FALSE,IF(AND($P$7=FALSE,OR(C12994="Commercial NAICS Cogen",C12994="Commercial NAICS Non-Cogen",C12994="industrial NAICS Cogen", C12994="industrial NAICS non-cogen")),FALSE,TRUE))</f>
        <v>1</v>
      </c>
      <c r="M12994">
        <f t="shared" si="607"/>
        <v>0.83853673919899085</v>
      </c>
      <c r="N12994">
        <f t="shared" si="608"/>
        <v>1</v>
      </c>
    </row>
    <row r="12995" spans="1:14" x14ac:dyDescent="0.2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s="32">
        <f t="shared" si="606"/>
        <v>8900739.8273736127</v>
      </c>
      <c r="J12995" t="str">
        <f>IF(K12995="natural gas",VLOOKUP(D12995,'Cross-Page Data'!$I$4:$J$13,2,FALSE),IF(K12995="solar",VLOOKUP('Form 923'!D12995,'Cross-Page Data'!$I$14:$J$117,2,FALSE),K12995))</f>
        <v>solar pv</v>
      </c>
      <c r="K12995" t="str">
        <f>VLOOKUP(E12995,'Cross-Page Data'!$D$4:$F$48,3,FALSE)</f>
        <v>solar</v>
      </c>
      <c r="L12995" t="b">
        <f>IF(AND($P$6=FALSE,OR(C12995="Commercial NAICS Cogen",C12995="Industrial NAICS Cogen",C12995="NAICS-22 Cogen")),FALSE,IF(AND($P$7=FALSE,OR(C12995="Commercial NAICS Cogen",C12995="Commercial NAICS Non-Cogen",C12995="industrial NAICS Cogen", C12995="industrial NAICS non-cogen")),FALSE,TRUE))</f>
        <v>1</v>
      </c>
      <c r="M12995">
        <f t="shared" si="607"/>
        <v>0.95332702617470833</v>
      </c>
      <c r="N12995">
        <f t="shared" si="608"/>
        <v>0</v>
      </c>
    </row>
    <row r="12996" spans="1:14" x14ac:dyDescent="0.2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s="32">
        <f t="shared" si="606"/>
        <v>8902234.6368715093</v>
      </c>
      <c r="J12996" t="str">
        <f>IF(K12996="natural gas",VLOOKUP(D12996,'Cross-Page Data'!$I$4:$J$13,2,FALSE),IF(K12996="solar",VLOOKUP('Form 923'!D12996,'Cross-Page Data'!$I$14:$J$117,2,FALSE),K12996))</f>
        <v>solar pv</v>
      </c>
      <c r="K12996" t="str">
        <f>VLOOKUP(E12996,'Cross-Page Data'!$D$4:$F$48,3,FALSE)</f>
        <v>solar</v>
      </c>
      <c r="L12996" t="b">
        <f>IF(AND($P$6=FALSE,OR(C12996="Commercial NAICS Cogen",C12996="Industrial NAICS Cogen",C12996="NAICS-22 Cogen")),FALSE,IF(AND($P$7=FALSE,OR(C12996="Commercial NAICS Cogen",C12996="Commercial NAICS Non-Cogen",C12996="industrial NAICS Cogen", C12996="industrial NAICS non-cogen")),FALSE,TRUE))</f>
        <v>1</v>
      </c>
      <c r="M12996">
        <f t="shared" si="607"/>
        <v>0.15484074424471775</v>
      </c>
      <c r="N12996">
        <f t="shared" si="608"/>
        <v>1</v>
      </c>
    </row>
    <row r="12997" spans="1:14" x14ac:dyDescent="0.2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s="32">
        <f t="shared" si="606"/>
        <v>8901408.4507042263</v>
      </c>
      <c r="J12997" t="str">
        <f>IF(K12997="natural gas",VLOOKUP(D12997,'Cross-Page Data'!$I$4:$J$13,2,FALSE),IF(K12997="solar",VLOOKUP('Form 923'!D12997,'Cross-Page Data'!$I$14:$J$117,2,FALSE),K12997))</f>
        <v>solar pv</v>
      </c>
      <c r="K12997" t="str">
        <f>VLOOKUP(E12997,'Cross-Page Data'!$D$4:$F$48,3,FALSE)</f>
        <v>solar</v>
      </c>
      <c r="L12997" t="b">
        <f>IF(AND($P$6=FALSE,OR(C12997="Commercial NAICS Cogen",C12997="Industrial NAICS Cogen",C12997="NAICS-22 Cogen")),FALSE,IF(AND($P$7=FALSE,OR(C12997="Commercial NAICS Cogen",C12997="Commercial NAICS Non-Cogen",C12997="industrial NAICS Cogen", C12997="industrial NAICS non-cogen")),FALSE,TRUE))</f>
        <v>1</v>
      </c>
      <c r="M12997">
        <f t="shared" si="607"/>
        <v>0.91012298959318827</v>
      </c>
      <c r="N12997">
        <f t="shared" si="608"/>
        <v>1</v>
      </c>
    </row>
    <row r="12998" spans="1:14" x14ac:dyDescent="0.2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s="32">
        <f t="shared" si="606"/>
        <v>8902793.2960893847</v>
      </c>
      <c r="J12998" t="str">
        <f>IF(K12998="natural gas",VLOOKUP(D12998,'Cross-Page Data'!$I$4:$J$13,2,FALSE),IF(K12998="solar",VLOOKUP('Form 923'!D12998,'Cross-Page Data'!$I$14:$J$117,2,FALSE),K12998))</f>
        <v>solar pv</v>
      </c>
      <c r="K12998" t="str">
        <f>VLOOKUP(E12998,'Cross-Page Data'!$D$4:$F$48,3,FALSE)</f>
        <v>solar</v>
      </c>
      <c r="L12998" t="b">
        <f>IF(AND($P$6=FALSE,OR(C12998="Commercial NAICS Cogen",C12998="Industrial NAICS Cogen",C12998="NAICS-22 Cogen")),FALSE,IF(AND($P$7=FALSE,OR(C12998="Commercial NAICS Cogen",C12998="Commercial NAICS Non-Cogen",C12998="industrial NAICS Cogen", C12998="industrial NAICS non-cogen")),FALSE,TRUE))</f>
        <v>1</v>
      </c>
      <c r="M12998">
        <f t="shared" si="607"/>
        <v>3.9104383475244406E-2</v>
      </c>
      <c r="N12998">
        <f t="shared" si="608"/>
        <v>0</v>
      </c>
    </row>
    <row r="12999" spans="1:14" x14ac:dyDescent="0.2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s="32">
        <f t="shared" ref="I12999:I13062" si="609">IFERROR(F12999/G12999*10^6,"")</f>
        <v>8901453.9579967689</v>
      </c>
      <c r="J12999" t="str">
        <f>IF(K12999="natural gas",VLOOKUP(D12999,'Cross-Page Data'!$I$4:$J$13,2,FALSE),IF(K12999="solar",VLOOKUP('Form 923'!D12999,'Cross-Page Data'!$I$14:$J$117,2,FALSE),K12999))</f>
        <v>solar pv</v>
      </c>
      <c r="K12999" t="str">
        <f>VLOOKUP(E12999,'Cross-Page Data'!$D$4:$F$48,3,FALSE)</f>
        <v>solar</v>
      </c>
      <c r="L12999" t="b">
        <f>IF(AND($P$6=FALSE,OR(C12999="Commercial NAICS Cogen",C12999="Industrial NAICS Cogen",C12999="NAICS-22 Cogen")),FALSE,IF(AND($P$7=FALSE,OR(C12999="Commercial NAICS Cogen",C12999="Commercial NAICS Non-Cogen",C12999="industrial NAICS Cogen", C12999="industrial NAICS non-cogen")),FALSE,TRUE))</f>
        <v>1</v>
      </c>
      <c r="M12999">
        <f t="shared" ref="M12999:M13062" si="610">(COUNTIFS($J$6:$J$14148,J12999,$I$6:$I$14148,"&gt;"&amp;I12999)+1)/COUNTIFS($J$6:$J$14148,J12999)</f>
        <v>0.90129296751813304</v>
      </c>
      <c r="N12999">
        <f t="shared" ref="N12999:N13062" si="611">IF(OR(M12999&gt;0.95,M12999&lt;0.05),0,1)</f>
        <v>1</v>
      </c>
    </row>
    <row r="13000" spans="1:14" x14ac:dyDescent="0.2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s="32">
        <f t="shared" si="609"/>
        <v>8902145.4735740442</v>
      </c>
      <c r="J13000" t="str">
        <f>IF(K13000="natural gas",VLOOKUP(D13000,'Cross-Page Data'!$I$4:$J$13,2,FALSE),IF(K13000="solar",VLOOKUP('Form 923'!D13000,'Cross-Page Data'!$I$14:$J$117,2,FALSE),K13000))</f>
        <v>solar pv</v>
      </c>
      <c r="K13000" t="str">
        <f>VLOOKUP(E13000,'Cross-Page Data'!$D$4:$F$48,3,FALSE)</f>
        <v>solar</v>
      </c>
      <c r="L13000" t="b">
        <f>IF(AND($P$6=FALSE,OR(C13000="Commercial NAICS Cogen",C13000="Industrial NAICS Cogen",C13000="NAICS-22 Cogen")),FALSE,IF(AND($P$7=FALSE,OR(C13000="Commercial NAICS Cogen",C13000="Commercial NAICS Non-Cogen",C13000="industrial NAICS Cogen", C13000="industrial NAICS non-cogen")),FALSE,TRUE))</f>
        <v>1</v>
      </c>
      <c r="M13000">
        <f t="shared" si="610"/>
        <v>0.21917376222011983</v>
      </c>
      <c r="N13000">
        <f t="shared" si="611"/>
        <v>1</v>
      </c>
    </row>
    <row r="13001" spans="1:14" x14ac:dyDescent="0.2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s="32">
        <f t="shared" si="609"/>
        <v>8901844.1403926238</v>
      </c>
      <c r="J13001" t="str">
        <f>IF(K13001="natural gas",VLOOKUP(D13001,'Cross-Page Data'!$I$4:$J$13,2,FALSE),IF(K13001="solar",VLOOKUP('Form 923'!D13001,'Cross-Page Data'!$I$14:$J$117,2,FALSE),K13001))</f>
        <v>solar pv</v>
      </c>
      <c r="K13001" t="str">
        <f>VLOOKUP(E13001,'Cross-Page Data'!$D$4:$F$48,3,FALSE)</f>
        <v>solar</v>
      </c>
      <c r="L13001" t="b">
        <f>IF(AND($P$6=FALSE,OR(C13001="Commercial NAICS Cogen",C13001="Industrial NAICS Cogen",C13001="NAICS-22 Cogen")),FALSE,IF(AND($P$7=FALSE,OR(C13001="Commercial NAICS Cogen",C13001="Commercial NAICS Non-Cogen",C13001="industrial NAICS Cogen", C13001="industrial NAICS non-cogen")),FALSE,TRUE))</f>
        <v>1</v>
      </c>
      <c r="M13001">
        <f t="shared" si="610"/>
        <v>0.76852727846105329</v>
      </c>
      <c r="N13001">
        <f t="shared" si="611"/>
        <v>1</v>
      </c>
    </row>
    <row r="13002" spans="1:14" x14ac:dyDescent="0.2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s="32">
        <f t="shared" si="609"/>
        <v>8902394.106813997</v>
      </c>
      <c r="J13002" t="str">
        <f>IF(K13002="natural gas",VLOOKUP(D13002,'Cross-Page Data'!$I$4:$J$13,2,FALSE),IF(K13002="solar",VLOOKUP('Form 923'!D13002,'Cross-Page Data'!$I$14:$J$117,2,FALSE),K13002))</f>
        <v>solar pv</v>
      </c>
      <c r="K13002" t="str">
        <f>VLOOKUP(E13002,'Cross-Page Data'!$D$4:$F$48,3,FALSE)</f>
        <v>solar</v>
      </c>
      <c r="L13002" t="b">
        <f>IF(AND($P$6=FALSE,OR(C13002="Commercial NAICS Cogen",C13002="Industrial NAICS Cogen",C13002="NAICS-22 Cogen")),FALSE,IF(AND($P$7=FALSE,OR(C13002="Commercial NAICS Cogen",C13002="Commercial NAICS Non-Cogen",C13002="industrial NAICS Cogen", C13002="industrial NAICS non-cogen")),FALSE,TRUE))</f>
        <v>1</v>
      </c>
      <c r="M13002">
        <f t="shared" si="610"/>
        <v>9.9022390413118888E-2</v>
      </c>
      <c r="N13002">
        <f t="shared" si="611"/>
        <v>1</v>
      </c>
    </row>
    <row r="13003" spans="1:14" x14ac:dyDescent="0.2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s="32">
        <f t="shared" si="609"/>
        <v>8901804.5846203864</v>
      </c>
      <c r="J13003" t="str">
        <f>IF(K13003="natural gas",VLOOKUP(D13003,'Cross-Page Data'!$I$4:$J$13,2,FALSE),IF(K13003="solar",VLOOKUP('Form 923'!D13003,'Cross-Page Data'!$I$14:$J$117,2,FALSE),K13003))</f>
        <v>wind</v>
      </c>
      <c r="K13003" t="str">
        <f>VLOOKUP(E13003,'Cross-Page Data'!$D$4:$F$48,3,FALSE)</f>
        <v>wind</v>
      </c>
      <c r="L13003" t="b">
        <f>IF(AND($P$6=FALSE,OR(C13003="Commercial NAICS Cogen",C13003="Industrial NAICS Cogen",C13003="NAICS-22 Cogen")),FALSE,IF(AND($P$7=FALSE,OR(C13003="Commercial NAICS Cogen",C13003="Commercial NAICS Non-Cogen",C13003="industrial NAICS Cogen", C13003="industrial NAICS non-cogen")),FALSE,TRUE))</f>
        <v>1</v>
      </c>
      <c r="M13003">
        <f t="shared" si="610"/>
        <v>0.94488188976377951</v>
      </c>
      <c r="N13003">
        <f t="shared" si="611"/>
        <v>1</v>
      </c>
    </row>
    <row r="13004" spans="1:14" x14ac:dyDescent="0.2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s="32">
        <f t="shared" si="609"/>
        <v>8901391.5547024962</v>
      </c>
      <c r="J13004" t="str">
        <f>IF(K13004="natural gas",VLOOKUP(D13004,'Cross-Page Data'!$I$4:$J$13,2,FALSE),IF(K13004="solar",VLOOKUP('Form 923'!D13004,'Cross-Page Data'!$I$14:$J$117,2,FALSE),K13004))</f>
        <v>solar pv</v>
      </c>
      <c r="K13004" t="str">
        <f>VLOOKUP(E13004,'Cross-Page Data'!$D$4:$F$48,3,FALSE)</f>
        <v>solar</v>
      </c>
      <c r="L13004" t="b">
        <f>IF(AND($P$6=FALSE,OR(C13004="Commercial NAICS Cogen",C13004="Industrial NAICS Cogen",C13004="NAICS-22 Cogen")),FALSE,IF(AND($P$7=FALSE,OR(C13004="Commercial NAICS Cogen",C13004="Commercial NAICS Non-Cogen",C13004="industrial NAICS Cogen", C13004="industrial NAICS non-cogen")),FALSE,TRUE))</f>
        <v>1</v>
      </c>
      <c r="M13004">
        <f t="shared" si="610"/>
        <v>0.91233049511195208</v>
      </c>
      <c r="N13004">
        <f t="shared" si="611"/>
        <v>1</v>
      </c>
    </row>
    <row r="13005" spans="1:14" x14ac:dyDescent="0.2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s="32">
        <f t="shared" si="609"/>
        <v>8901999.3968300074</v>
      </c>
      <c r="J13005" t="str">
        <f>IF(K13005="natural gas",VLOOKUP(D13005,'Cross-Page Data'!$I$4:$J$13,2,FALSE),IF(K13005="solar",VLOOKUP('Form 923'!D13005,'Cross-Page Data'!$I$14:$J$117,2,FALSE),K13005))</f>
        <v>wind</v>
      </c>
      <c r="K13005" t="str">
        <f>VLOOKUP(E13005,'Cross-Page Data'!$D$4:$F$48,3,FALSE)</f>
        <v>wind</v>
      </c>
      <c r="L13005" t="b">
        <f>IF(AND($P$6=FALSE,OR(C13005="Commercial NAICS Cogen",C13005="Industrial NAICS Cogen",C13005="NAICS-22 Cogen")),FALSE,IF(AND($P$7=FALSE,OR(C13005="Commercial NAICS Cogen",C13005="Commercial NAICS Non-Cogen",C13005="industrial NAICS Cogen", C13005="industrial NAICS non-cogen")),FALSE,TRUE))</f>
        <v>1</v>
      </c>
      <c r="M13005">
        <f t="shared" si="610"/>
        <v>0.54155730533683288</v>
      </c>
      <c r="N13005">
        <f t="shared" si="611"/>
        <v>1</v>
      </c>
    </row>
    <row r="13006" spans="1:14" x14ac:dyDescent="0.2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s="32">
        <f t="shared" si="609"/>
        <v>8901999.4910299983</v>
      </c>
      <c r="J13006" t="str">
        <f>IF(K13006="natural gas",VLOOKUP(D13006,'Cross-Page Data'!$I$4:$J$13,2,FALSE),IF(K13006="solar",VLOOKUP('Form 923'!D13006,'Cross-Page Data'!$I$14:$J$117,2,FALSE),K13006))</f>
        <v>wind</v>
      </c>
      <c r="K13006" t="str">
        <f>VLOOKUP(E13006,'Cross-Page Data'!$D$4:$F$48,3,FALSE)</f>
        <v>wind</v>
      </c>
      <c r="L13006" t="b">
        <f>IF(AND($P$6=FALSE,OR(C13006="Commercial NAICS Cogen",C13006="Industrial NAICS Cogen",C13006="NAICS-22 Cogen")),FALSE,IF(AND($P$7=FALSE,OR(C13006="Commercial NAICS Cogen",C13006="Commercial NAICS Non-Cogen",C13006="industrial NAICS Cogen", C13006="industrial NAICS non-cogen")),FALSE,TRUE))</f>
        <v>1</v>
      </c>
      <c r="M13006">
        <f t="shared" si="610"/>
        <v>0.53543307086614178</v>
      </c>
      <c r="N13006">
        <f t="shared" si="611"/>
        <v>1</v>
      </c>
    </row>
    <row r="13007" spans="1:14" x14ac:dyDescent="0.2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s="32">
        <f t="shared" si="609"/>
        <v>8902298.8505747132</v>
      </c>
      <c r="J13007" t="str">
        <f>IF(K13007="natural gas",VLOOKUP(D13007,'Cross-Page Data'!$I$4:$J$13,2,FALSE),IF(K13007="solar",VLOOKUP('Form 923'!D13007,'Cross-Page Data'!$I$14:$J$117,2,FALSE),K13007))</f>
        <v>solar pv</v>
      </c>
      <c r="K13007" t="str">
        <f>VLOOKUP(E13007,'Cross-Page Data'!$D$4:$F$48,3,FALSE)</f>
        <v>solar</v>
      </c>
      <c r="L13007" t="b">
        <f>IF(AND($P$6=FALSE,OR(C13007="Commercial NAICS Cogen",C13007="Industrial NAICS Cogen",C13007="NAICS-22 Cogen")),FALSE,IF(AND($P$7=FALSE,OR(C13007="Commercial NAICS Cogen",C13007="Commercial NAICS Non-Cogen",C13007="industrial NAICS Cogen", C13007="industrial NAICS non-cogen")),FALSE,TRUE))</f>
        <v>1</v>
      </c>
      <c r="M13007">
        <f t="shared" si="610"/>
        <v>0.12488174077578051</v>
      </c>
      <c r="N13007">
        <f t="shared" si="611"/>
        <v>1</v>
      </c>
    </row>
    <row r="13008" spans="1:14" x14ac:dyDescent="0.2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s="32">
        <f t="shared" si="609"/>
        <v>8901750.3646593038</v>
      </c>
      <c r="J13008" t="str">
        <f>IF(K13008="natural gas",VLOOKUP(D13008,'Cross-Page Data'!$I$4:$J$13,2,FALSE),IF(K13008="solar",VLOOKUP('Form 923'!D13008,'Cross-Page Data'!$I$14:$J$117,2,FALSE),K13008))</f>
        <v>solar pv</v>
      </c>
      <c r="K13008" t="str">
        <f>VLOOKUP(E13008,'Cross-Page Data'!$D$4:$F$48,3,FALSE)</f>
        <v>solar</v>
      </c>
      <c r="L13008" t="b">
        <f>IF(AND($P$6=FALSE,OR(C13008="Commercial NAICS Cogen",C13008="Industrial NAICS Cogen",C13008="NAICS-22 Cogen")),FALSE,IF(AND($P$7=FALSE,OR(C13008="Commercial NAICS Cogen",C13008="Commercial NAICS Non-Cogen",C13008="industrial NAICS Cogen", C13008="industrial NAICS non-cogen")),FALSE,TRUE))</f>
        <v>1</v>
      </c>
      <c r="M13008">
        <f t="shared" si="610"/>
        <v>0.82812992746767577</v>
      </c>
      <c r="N13008">
        <f t="shared" si="611"/>
        <v>1</v>
      </c>
    </row>
    <row r="13009" spans="1:14" x14ac:dyDescent="0.2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s="32">
        <f t="shared" si="609"/>
        <v>8901628.6644951142</v>
      </c>
      <c r="J13009" t="str">
        <f>IF(K13009="natural gas",VLOOKUP(D13009,'Cross-Page Data'!$I$4:$J$13,2,FALSE),IF(K13009="solar",VLOOKUP('Form 923'!D13009,'Cross-Page Data'!$I$14:$J$117,2,FALSE),K13009))</f>
        <v>solar pv</v>
      </c>
      <c r="K13009" t="str">
        <f>VLOOKUP(E13009,'Cross-Page Data'!$D$4:$F$48,3,FALSE)</f>
        <v>solar</v>
      </c>
      <c r="L13009" t="b">
        <f>IF(AND($P$6=FALSE,OR(C13009="Commercial NAICS Cogen",C13009="Industrial NAICS Cogen",C13009="NAICS-22 Cogen")),FALSE,IF(AND($P$7=FALSE,OR(C13009="Commercial NAICS Cogen",C13009="Commercial NAICS Non-Cogen",C13009="industrial NAICS Cogen", C13009="industrial NAICS non-cogen")),FALSE,TRUE))</f>
        <v>1</v>
      </c>
      <c r="M13009">
        <f t="shared" si="610"/>
        <v>0.86597287921791233</v>
      </c>
      <c r="N13009">
        <f t="shared" si="611"/>
        <v>1</v>
      </c>
    </row>
    <row r="13010" spans="1:14" x14ac:dyDescent="0.2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s="32">
        <f t="shared" si="609"/>
        <v>8902515.7232704405</v>
      </c>
      <c r="J13010" t="str">
        <f>IF(K13010="natural gas",VLOOKUP(D13010,'Cross-Page Data'!$I$4:$J$13,2,FALSE),IF(K13010="solar",VLOOKUP('Form 923'!D13010,'Cross-Page Data'!$I$14:$J$117,2,FALSE),K13010))</f>
        <v>solar pv</v>
      </c>
      <c r="K13010" t="str">
        <f>VLOOKUP(E13010,'Cross-Page Data'!$D$4:$F$48,3,FALSE)</f>
        <v>solar</v>
      </c>
      <c r="L13010" t="b">
        <f>IF(AND($P$6=FALSE,OR(C13010="Commercial NAICS Cogen",C13010="Industrial NAICS Cogen",C13010="NAICS-22 Cogen")),FALSE,IF(AND($P$7=FALSE,OR(C13010="Commercial NAICS Cogen",C13010="Commercial NAICS Non-Cogen",C13010="industrial NAICS Cogen", C13010="industrial NAICS non-cogen")),FALSE,TRUE))</f>
        <v>1</v>
      </c>
      <c r="M13010">
        <f t="shared" si="610"/>
        <v>6.906338694418164E-2</v>
      </c>
      <c r="N13010">
        <f t="shared" si="611"/>
        <v>1</v>
      </c>
    </row>
    <row r="13011" spans="1:14" x14ac:dyDescent="0.2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s="32">
        <f t="shared" si="609"/>
        <v>8902831.4028314035</v>
      </c>
      <c r="J13011" t="str">
        <f>IF(K13011="natural gas",VLOOKUP(D13011,'Cross-Page Data'!$I$4:$J$13,2,FALSE),IF(K13011="solar",VLOOKUP('Form 923'!D13011,'Cross-Page Data'!$I$14:$J$117,2,FALSE),K13011))</f>
        <v>solar pv</v>
      </c>
      <c r="K13011" t="str">
        <f>VLOOKUP(E13011,'Cross-Page Data'!$D$4:$F$48,3,FALSE)</f>
        <v>solar</v>
      </c>
      <c r="L13011" t="b">
        <f>IF(AND($P$6=FALSE,OR(C13011="Commercial NAICS Cogen",C13011="Industrial NAICS Cogen",C13011="NAICS-22 Cogen")),FALSE,IF(AND($P$7=FALSE,OR(C13011="Commercial NAICS Cogen",C13011="Commercial NAICS Non-Cogen",C13011="industrial NAICS Cogen", C13011="industrial NAICS non-cogen")),FALSE,TRUE))</f>
        <v>1</v>
      </c>
      <c r="M13011">
        <f t="shared" si="610"/>
        <v>3.5950804162724691E-2</v>
      </c>
      <c r="N13011">
        <f t="shared" si="611"/>
        <v>0</v>
      </c>
    </row>
    <row r="13012" spans="1:14" x14ac:dyDescent="0.2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s="32">
        <f t="shared" si="609"/>
        <v>8901940.4737241901</v>
      </c>
      <c r="J13012" t="str">
        <f>IF(K13012="natural gas",VLOOKUP(D13012,'Cross-Page Data'!$I$4:$J$13,2,FALSE),IF(K13012="solar",VLOOKUP('Form 923'!D13012,'Cross-Page Data'!$I$14:$J$117,2,FALSE),K13012))</f>
        <v>solar pv</v>
      </c>
      <c r="K13012" t="str">
        <f>VLOOKUP(E13012,'Cross-Page Data'!$D$4:$F$48,3,FALSE)</f>
        <v>solar</v>
      </c>
      <c r="L13012" t="b">
        <f>IF(AND($P$6=FALSE,OR(C13012="Commercial NAICS Cogen",C13012="Industrial NAICS Cogen",C13012="NAICS-22 Cogen")),FALSE,IF(AND($P$7=FALSE,OR(C13012="Commercial NAICS Cogen",C13012="Commercial NAICS Non-Cogen",C13012="industrial NAICS Cogen", C13012="industrial NAICS non-cogen")),FALSE,TRUE))</f>
        <v>1</v>
      </c>
      <c r="M13012">
        <f t="shared" si="610"/>
        <v>0.65846736045411547</v>
      </c>
      <c r="N13012">
        <f t="shared" si="611"/>
        <v>1</v>
      </c>
    </row>
    <row r="13013" spans="1:14" x14ac:dyDescent="0.2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s="32">
        <f t="shared" si="609"/>
        <v>8902950.8196721319</v>
      </c>
      <c r="J13013" t="str">
        <f>IF(K13013="natural gas",VLOOKUP(D13013,'Cross-Page Data'!$I$4:$J$13,2,FALSE),IF(K13013="solar",VLOOKUP('Form 923'!D13013,'Cross-Page Data'!$I$14:$J$117,2,FALSE),K13013))</f>
        <v>solar pv</v>
      </c>
      <c r="K13013" t="str">
        <f>VLOOKUP(E13013,'Cross-Page Data'!$D$4:$F$48,3,FALSE)</f>
        <v>solar</v>
      </c>
      <c r="L13013" t="b">
        <f>IF(AND($P$6=FALSE,OR(C13013="Commercial NAICS Cogen",C13013="Industrial NAICS Cogen",C13013="NAICS-22 Cogen")),FALSE,IF(AND($P$7=FALSE,OR(C13013="Commercial NAICS Cogen",C13013="Commercial NAICS Non-Cogen",C13013="industrial NAICS Cogen", C13013="industrial NAICS non-cogen")),FALSE,TRUE))</f>
        <v>1</v>
      </c>
      <c r="M13013">
        <f t="shared" si="610"/>
        <v>2.8382213812677391E-2</v>
      </c>
      <c r="N13013">
        <f t="shared" si="611"/>
        <v>0</v>
      </c>
    </row>
    <row r="13014" spans="1:14" x14ac:dyDescent="0.2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s="32">
        <f t="shared" si="609"/>
        <v>8902830.910482021</v>
      </c>
      <c r="J13014" t="str">
        <f>IF(K13014="natural gas",VLOOKUP(D13014,'Cross-Page Data'!$I$4:$J$13,2,FALSE),IF(K13014="solar",VLOOKUP('Form 923'!D13014,'Cross-Page Data'!$I$14:$J$117,2,FALSE),K13014))</f>
        <v>solar pv</v>
      </c>
      <c r="K13014" t="str">
        <f>VLOOKUP(E13014,'Cross-Page Data'!$D$4:$F$48,3,FALSE)</f>
        <v>solar</v>
      </c>
      <c r="L13014" t="b">
        <f>IF(AND($P$6=FALSE,OR(C13014="Commercial NAICS Cogen",C13014="Industrial NAICS Cogen",C13014="NAICS-22 Cogen")),FALSE,IF(AND($P$7=FALSE,OR(C13014="Commercial NAICS Cogen",C13014="Commercial NAICS Non-Cogen",C13014="industrial NAICS Cogen", C13014="industrial NAICS non-cogen")),FALSE,TRUE))</f>
        <v>1</v>
      </c>
      <c r="M13014">
        <f t="shared" si="610"/>
        <v>3.6266162093976664E-2</v>
      </c>
      <c r="N13014">
        <f t="shared" si="611"/>
        <v>0</v>
      </c>
    </row>
    <row r="13015" spans="1:14" x14ac:dyDescent="0.2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s="32">
        <f t="shared" si="609"/>
        <v>8902030.2932645828</v>
      </c>
      <c r="J13015" t="str">
        <f>IF(K13015="natural gas",VLOOKUP(D13015,'Cross-Page Data'!$I$4:$J$13,2,FALSE),IF(K13015="solar",VLOOKUP('Form 923'!D13015,'Cross-Page Data'!$I$14:$J$117,2,FALSE),K13015))</f>
        <v>solar pv</v>
      </c>
      <c r="K13015" t="str">
        <f>VLOOKUP(E13015,'Cross-Page Data'!$D$4:$F$48,3,FALSE)</f>
        <v>solar</v>
      </c>
      <c r="L13015" t="b">
        <f>IF(AND($P$6=FALSE,OR(C13015="Commercial NAICS Cogen",C13015="Industrial NAICS Cogen",C13015="NAICS-22 Cogen")),FALSE,IF(AND($P$7=FALSE,OR(C13015="Commercial NAICS Cogen",C13015="Commercial NAICS Non-Cogen",C13015="industrial NAICS Cogen", C13015="industrial NAICS non-cogen")),FALSE,TRUE))</f>
        <v>1</v>
      </c>
      <c r="M13015">
        <f t="shared" si="610"/>
        <v>0.37559129612109743</v>
      </c>
      <c r="N13015">
        <f t="shared" si="611"/>
        <v>1</v>
      </c>
    </row>
    <row r="13016" spans="1:14" x14ac:dyDescent="0.2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s="32">
        <f t="shared" si="609"/>
        <v>8902120.2439732794</v>
      </c>
      <c r="J13016" t="str">
        <f>IF(K13016="natural gas",VLOOKUP(D13016,'Cross-Page Data'!$I$4:$J$13,2,FALSE),IF(K13016="solar",VLOOKUP('Form 923'!D13016,'Cross-Page Data'!$I$14:$J$117,2,FALSE),K13016))</f>
        <v>solar pv</v>
      </c>
      <c r="K13016" t="str">
        <f>VLOOKUP(E13016,'Cross-Page Data'!$D$4:$F$48,3,FALSE)</f>
        <v>solar</v>
      </c>
      <c r="L13016" t="b">
        <f>IF(AND($P$6=FALSE,OR(C13016="Commercial NAICS Cogen",C13016="Industrial NAICS Cogen",C13016="NAICS-22 Cogen")),FALSE,IF(AND($P$7=FALSE,OR(C13016="Commercial NAICS Cogen",C13016="Commercial NAICS Non-Cogen",C13016="industrial NAICS Cogen", C13016="industrial NAICS non-cogen")),FALSE,TRUE))</f>
        <v>1</v>
      </c>
      <c r="M13016">
        <f t="shared" si="610"/>
        <v>0.24660990223904131</v>
      </c>
      <c r="N13016">
        <f t="shared" si="611"/>
        <v>1</v>
      </c>
    </row>
    <row r="13017" spans="1:14" x14ac:dyDescent="0.2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s="32">
        <f t="shared" si="609"/>
        <v>0</v>
      </c>
      <c r="J13017" t="str">
        <f>IF(K13017="natural gas",VLOOKUP(D13017,'Cross-Page Data'!$I$4:$J$13,2,FALSE),IF(K13017="solar",VLOOKUP('Form 923'!D13017,'Cross-Page Data'!$I$14:$J$117,2,FALSE),K13017))</f>
        <v>other</v>
      </c>
      <c r="K13017" t="str">
        <f>VLOOKUP(E13017,'Cross-Page Data'!$D$4:$F$48,3,FALSE)</f>
        <v>other</v>
      </c>
      <c r="L13017" t="b">
        <f>IF(AND($P$6=FALSE,OR(C13017="Commercial NAICS Cogen",C13017="Industrial NAICS Cogen",C13017="NAICS-22 Cogen")),FALSE,IF(AND($P$7=FALSE,OR(C13017="Commercial NAICS Cogen",C13017="Commercial NAICS Non-Cogen",C13017="industrial NAICS Cogen", C13017="industrial NAICS non-cogen")),FALSE,TRUE))</f>
        <v>1</v>
      </c>
      <c r="M13017">
        <f t="shared" si="610"/>
        <v>0.47889610389610388</v>
      </c>
      <c r="N13017">
        <f t="shared" si="611"/>
        <v>1</v>
      </c>
    </row>
    <row r="13018" spans="1:14" x14ac:dyDescent="0.2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s="32">
        <f t="shared" si="609"/>
        <v>8901804.6709129512</v>
      </c>
      <c r="J13018" t="str">
        <f>IF(K13018="natural gas",VLOOKUP(D13018,'Cross-Page Data'!$I$4:$J$13,2,FALSE),IF(K13018="solar",VLOOKUP('Form 923'!D13018,'Cross-Page Data'!$I$14:$J$117,2,FALSE),K13018))</f>
        <v>solar pv</v>
      </c>
      <c r="K13018" t="str">
        <f>VLOOKUP(E13018,'Cross-Page Data'!$D$4:$F$48,3,FALSE)</f>
        <v>solar</v>
      </c>
      <c r="L13018" t="b">
        <f>IF(AND($P$6=FALSE,OR(C13018="Commercial NAICS Cogen",C13018="Industrial NAICS Cogen",C13018="NAICS-22 Cogen")),FALSE,IF(AND($P$7=FALSE,OR(C13018="Commercial NAICS Cogen",C13018="Commercial NAICS Non-Cogen",C13018="industrial NAICS Cogen", C13018="industrial NAICS non-cogen")),FALSE,TRUE))</f>
        <v>1</v>
      </c>
      <c r="M13018">
        <f t="shared" si="610"/>
        <v>0.79754020813623461</v>
      </c>
      <c r="N13018">
        <f t="shared" si="611"/>
        <v>1</v>
      </c>
    </row>
    <row r="13019" spans="1:14" x14ac:dyDescent="0.2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s="32">
        <f t="shared" si="609"/>
        <v>8901618.3986371383</v>
      </c>
      <c r="J13019" t="str">
        <f>IF(K13019="natural gas",VLOOKUP(D13019,'Cross-Page Data'!$I$4:$J$13,2,FALSE),IF(K13019="solar",VLOOKUP('Form 923'!D13019,'Cross-Page Data'!$I$14:$J$117,2,FALSE),K13019))</f>
        <v>solar pv</v>
      </c>
      <c r="K13019" t="str">
        <f>VLOOKUP(E13019,'Cross-Page Data'!$D$4:$F$48,3,FALSE)</f>
        <v>solar</v>
      </c>
      <c r="L13019" t="b">
        <f>IF(AND($P$6=FALSE,OR(C13019="Commercial NAICS Cogen",C13019="Industrial NAICS Cogen",C13019="NAICS-22 Cogen")),FALSE,IF(AND($P$7=FALSE,OR(C13019="Commercial NAICS Cogen",C13019="Commercial NAICS Non-Cogen",C13019="industrial NAICS Cogen", C13019="industrial NAICS non-cogen")),FALSE,TRUE))</f>
        <v>1</v>
      </c>
      <c r="M13019">
        <f t="shared" si="610"/>
        <v>0.8688111005991801</v>
      </c>
      <c r="N13019">
        <f t="shared" si="611"/>
        <v>1</v>
      </c>
    </row>
    <row r="13020" spans="1:14" ht="26.25" x14ac:dyDescent="0.2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s="32">
        <f t="shared" si="609"/>
        <v>8902219.6431162041</v>
      </c>
      <c r="J13020" t="str">
        <f>IF(K13020="natural gas",VLOOKUP(D13020,'Cross-Page Data'!$I$4:$J$13,2,FALSE),IF(K13020="solar",VLOOKUP('Form 923'!D13020,'Cross-Page Data'!$I$14:$J$117,2,FALSE),K13020))</f>
        <v>solar pv</v>
      </c>
      <c r="K13020" t="str">
        <f>VLOOKUP(E13020,'Cross-Page Data'!$D$4:$F$48,3,FALSE)</f>
        <v>solar</v>
      </c>
      <c r="L13020" t="b">
        <f>IF(AND($P$6=FALSE,OR(C13020="Commercial NAICS Cogen",C13020="Industrial NAICS Cogen",C13020="NAICS-22 Cogen")),FALSE,IF(AND($P$7=FALSE,OR(C13020="Commercial NAICS Cogen",C13020="Commercial NAICS Non-Cogen",C13020="industrial NAICS Cogen", C13020="industrial NAICS non-cogen")),FALSE,TRUE))</f>
        <v>0</v>
      </c>
      <c r="M13020">
        <f t="shared" si="610"/>
        <v>0.16114790286975716</v>
      </c>
      <c r="N13020">
        <f t="shared" si="611"/>
        <v>1</v>
      </c>
    </row>
    <row r="13021" spans="1:14" ht="26.25" x14ac:dyDescent="0.2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s="32">
        <f t="shared" si="609"/>
        <v>8902506.9637883008</v>
      </c>
      <c r="J13021" t="str">
        <f>IF(K13021="natural gas",VLOOKUP(D13021,'Cross-Page Data'!$I$4:$J$13,2,FALSE),IF(K13021="solar",VLOOKUP('Form 923'!D13021,'Cross-Page Data'!$I$14:$J$117,2,FALSE),K13021))</f>
        <v>solar pv</v>
      </c>
      <c r="K13021" t="str">
        <f>VLOOKUP(E13021,'Cross-Page Data'!$D$4:$F$48,3,FALSE)</f>
        <v>solar</v>
      </c>
      <c r="L13021" t="b">
        <f>IF(AND($P$6=FALSE,OR(C13021="Commercial NAICS Cogen",C13021="Industrial NAICS Cogen",C13021="NAICS-22 Cogen")),FALSE,IF(AND($P$7=FALSE,OR(C13021="Commercial NAICS Cogen",C13021="Commercial NAICS Non-Cogen",C13021="industrial NAICS Cogen", C13021="industrial NAICS non-cogen")),FALSE,TRUE))</f>
        <v>0</v>
      </c>
      <c r="M13021">
        <f t="shared" si="610"/>
        <v>7.0009460737937554E-2</v>
      </c>
      <c r="N13021">
        <f t="shared" si="611"/>
        <v>1</v>
      </c>
    </row>
    <row r="13022" spans="1:14" ht="26.25" x14ac:dyDescent="0.2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s="32">
        <f t="shared" si="609"/>
        <v>8902439.024390243</v>
      </c>
      <c r="J13022" t="str">
        <f>IF(K13022="natural gas",VLOOKUP(D13022,'Cross-Page Data'!$I$4:$J$13,2,FALSE),IF(K13022="solar",VLOOKUP('Form 923'!D13022,'Cross-Page Data'!$I$14:$J$117,2,FALSE),K13022))</f>
        <v>solar pv</v>
      </c>
      <c r="K13022" t="str">
        <f>VLOOKUP(E13022,'Cross-Page Data'!$D$4:$F$48,3,FALSE)</f>
        <v>solar</v>
      </c>
      <c r="L13022" t="b">
        <f>IF(AND($P$6=FALSE,OR(C13022="Commercial NAICS Cogen",C13022="Industrial NAICS Cogen",C13022="NAICS-22 Cogen")),FALSE,IF(AND($P$7=FALSE,OR(C13022="Commercial NAICS Cogen",C13022="Commercial NAICS Non-Cogen",C13022="industrial NAICS Cogen", C13022="industrial NAICS non-cogen")),FALSE,TRUE))</f>
        <v>0</v>
      </c>
      <c r="M13022">
        <f t="shared" si="610"/>
        <v>8.4200567644276247E-2</v>
      </c>
      <c r="N13022">
        <f t="shared" si="611"/>
        <v>1</v>
      </c>
    </row>
    <row r="13023" spans="1:14" x14ac:dyDescent="0.2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s="32">
        <f t="shared" si="609"/>
        <v>8911111.1111111119</v>
      </c>
      <c r="J13023" t="str">
        <f>IF(K13023="natural gas",VLOOKUP(D13023,'Cross-Page Data'!$I$4:$J$13,2,FALSE),IF(K13023="solar",VLOOKUP('Form 923'!D13023,'Cross-Page Data'!$I$14:$J$117,2,FALSE),K13023))</f>
        <v>solar pv</v>
      </c>
      <c r="K13023" t="str">
        <f>VLOOKUP(E13023,'Cross-Page Data'!$D$4:$F$48,3,FALSE)</f>
        <v>solar</v>
      </c>
      <c r="L13023" t="b">
        <f>IF(AND($P$6=FALSE,OR(C13023="Commercial NAICS Cogen",C13023="Industrial NAICS Cogen",C13023="NAICS-22 Cogen")),FALSE,IF(AND($P$7=FALSE,OR(C13023="Commercial NAICS Cogen",C13023="Commercial NAICS Non-Cogen",C13023="industrial NAICS Cogen", C13023="industrial NAICS non-cogen")),FALSE,TRUE))</f>
        <v>1</v>
      </c>
      <c r="M13023">
        <f t="shared" si="610"/>
        <v>3.7842951750236518E-3</v>
      </c>
      <c r="N13023">
        <f t="shared" si="611"/>
        <v>0</v>
      </c>
    </row>
    <row r="13024" spans="1:14" x14ac:dyDescent="0.2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s="32" t="str">
        <f t="shared" si="609"/>
        <v/>
      </c>
      <c r="J13024" t="str">
        <f>IF(K13024="natural gas",VLOOKUP(D13024,'Cross-Page Data'!$I$4:$J$13,2,FALSE),IF(K13024="solar",VLOOKUP('Form 923'!D13024,'Cross-Page Data'!$I$14:$J$117,2,FALSE),K13024))</f>
        <v>solar pv</v>
      </c>
      <c r="K13024" t="str">
        <f>VLOOKUP(E13024,'Cross-Page Data'!$D$4:$F$48,3,FALSE)</f>
        <v>solar</v>
      </c>
      <c r="L13024" t="b">
        <f>IF(AND($P$6=FALSE,OR(C13024="Commercial NAICS Cogen",C13024="Industrial NAICS Cogen",C13024="NAICS-22 Cogen")),FALSE,IF(AND($P$7=FALSE,OR(C13024="Commercial NAICS Cogen",C13024="Commercial NAICS Non-Cogen",C13024="industrial NAICS Cogen", C13024="industrial NAICS non-cogen")),FALSE,TRUE))</f>
        <v>1</v>
      </c>
      <c r="M13024">
        <f t="shared" si="610"/>
        <v>3.1535793125197099E-4</v>
      </c>
      <c r="N13024">
        <f t="shared" si="611"/>
        <v>0</v>
      </c>
    </row>
    <row r="13025" spans="1:14" x14ac:dyDescent="0.2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s="32">
        <f t="shared" si="609"/>
        <v>8904069.7674418613</v>
      </c>
      <c r="J13025" t="str">
        <f>IF(K13025="natural gas",VLOOKUP(D13025,'Cross-Page Data'!$I$4:$J$13,2,FALSE),IF(K13025="solar",VLOOKUP('Form 923'!D13025,'Cross-Page Data'!$I$14:$J$117,2,FALSE),K13025))</f>
        <v>solar pv</v>
      </c>
      <c r="K13025" t="str">
        <f>VLOOKUP(E13025,'Cross-Page Data'!$D$4:$F$48,3,FALSE)</f>
        <v>solar</v>
      </c>
      <c r="L13025" t="b">
        <f>IF(AND($P$6=FALSE,OR(C13025="Commercial NAICS Cogen",C13025="Industrial NAICS Cogen",C13025="NAICS-22 Cogen")),FALSE,IF(AND($P$7=FALSE,OR(C13025="Commercial NAICS Cogen",C13025="Commercial NAICS Non-Cogen",C13025="industrial NAICS Cogen", C13025="industrial NAICS non-cogen")),FALSE,TRUE))</f>
        <v>1</v>
      </c>
      <c r="M13025">
        <f t="shared" si="610"/>
        <v>1.0406811731315043E-2</v>
      </c>
      <c r="N13025">
        <f t="shared" si="611"/>
        <v>0</v>
      </c>
    </row>
    <row r="13026" spans="1:14" x14ac:dyDescent="0.2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s="32">
        <f t="shared" si="609"/>
        <v>8902209.2267706301</v>
      </c>
      <c r="J13026" t="str">
        <f>IF(K13026="natural gas",VLOOKUP(D13026,'Cross-Page Data'!$I$4:$J$13,2,FALSE),IF(K13026="solar",VLOOKUP('Form 923'!D13026,'Cross-Page Data'!$I$14:$J$117,2,FALSE),K13026))</f>
        <v>solar pv</v>
      </c>
      <c r="K13026" t="str">
        <f>VLOOKUP(E13026,'Cross-Page Data'!$D$4:$F$48,3,FALSE)</f>
        <v>solar</v>
      </c>
      <c r="L13026" t="b">
        <f>IF(AND($P$6=FALSE,OR(C13026="Commercial NAICS Cogen",C13026="Industrial NAICS Cogen",C13026="NAICS-22 Cogen")),FALSE,IF(AND($P$7=FALSE,OR(C13026="Commercial NAICS Cogen",C13026="Commercial NAICS Non-Cogen",C13026="industrial NAICS Cogen", C13026="industrial NAICS non-cogen")),FALSE,TRUE))</f>
        <v>1</v>
      </c>
      <c r="M13026">
        <f t="shared" si="610"/>
        <v>0.16587827183853673</v>
      </c>
      <c r="N13026">
        <f t="shared" si="611"/>
        <v>1</v>
      </c>
    </row>
    <row r="13027" spans="1:14" x14ac:dyDescent="0.2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s="32">
        <f t="shared" si="609"/>
        <v>8901739.1304347813</v>
      </c>
      <c r="J13027" t="str">
        <f>IF(K13027="natural gas",VLOOKUP(D13027,'Cross-Page Data'!$I$4:$J$13,2,FALSE),IF(K13027="solar",VLOOKUP('Form 923'!D13027,'Cross-Page Data'!$I$14:$J$117,2,FALSE),K13027))</f>
        <v>solar pv</v>
      </c>
      <c r="K13027" t="str">
        <f>VLOOKUP(E13027,'Cross-Page Data'!$D$4:$F$48,3,FALSE)</f>
        <v>solar</v>
      </c>
      <c r="L13027" t="b">
        <f>IF(AND($P$6=FALSE,OR(C13027="Commercial NAICS Cogen",C13027="Industrial NAICS Cogen",C13027="NAICS-22 Cogen")),FALSE,IF(AND($P$7=FALSE,OR(C13027="Commercial NAICS Cogen",C13027="Commercial NAICS Non-Cogen",C13027="industrial NAICS Cogen", C13027="industrial NAICS non-cogen")),FALSE,TRUE))</f>
        <v>1</v>
      </c>
      <c r="M13027">
        <f t="shared" si="610"/>
        <v>0.83286029643645543</v>
      </c>
      <c r="N13027">
        <f t="shared" si="611"/>
        <v>1</v>
      </c>
    </row>
    <row r="13028" spans="1:14" ht="26.25" x14ac:dyDescent="0.2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s="32">
        <f t="shared" si="609"/>
        <v>8901956.2071058396</v>
      </c>
      <c r="J13028" t="str">
        <f>IF(K13028="natural gas",VLOOKUP(D13028,'Cross-Page Data'!$I$4:$J$13,2,FALSE),IF(K13028="solar",VLOOKUP('Form 923'!D13028,'Cross-Page Data'!$I$14:$J$117,2,FALSE),K13028))</f>
        <v>wind</v>
      </c>
      <c r="K13028" t="str">
        <f>VLOOKUP(E13028,'Cross-Page Data'!$D$4:$F$48,3,FALSE)</f>
        <v>wind</v>
      </c>
      <c r="L13028" t="b">
        <f>IF(AND($P$6=FALSE,OR(C13028="Commercial NAICS Cogen",C13028="Industrial NAICS Cogen",C13028="NAICS-22 Cogen")),FALSE,IF(AND($P$7=FALSE,OR(C13028="Commercial NAICS Cogen",C13028="Commercial NAICS Non-Cogen",C13028="industrial NAICS Cogen", C13028="industrial NAICS non-cogen")),FALSE,TRUE))</f>
        <v>0</v>
      </c>
      <c r="M13028">
        <f t="shared" si="610"/>
        <v>0.88888888888888884</v>
      </c>
      <c r="N13028">
        <f t="shared" si="611"/>
        <v>1</v>
      </c>
    </row>
    <row r="13029" spans="1:14" ht="26.25" x14ac:dyDescent="0.2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s="32">
        <f t="shared" si="609"/>
        <v>7750000</v>
      </c>
      <c r="J13029" t="str">
        <f>IF(K13029="natural gas",VLOOKUP(D13029,'Cross-Page Data'!$I$4:$J$13,2,FALSE),IF(K13029="solar",VLOOKUP('Form 923'!D13029,'Cross-Page Data'!$I$14:$J$117,2,FALSE),K13029))</f>
        <v>heavy or residual fuel oil</v>
      </c>
      <c r="K13029" t="str">
        <f>VLOOKUP(E13029,'Cross-Page Data'!$D$4:$F$48,3,FALSE)</f>
        <v>heavy or residual fuel oil</v>
      </c>
      <c r="L13029" t="b">
        <f>IF(AND($P$6=FALSE,OR(C13029="Commercial NAICS Cogen",C13029="Industrial NAICS Cogen",C13029="NAICS-22 Cogen")),FALSE,IF(AND($P$7=FALSE,OR(C13029="Commercial NAICS Cogen",C13029="Commercial NAICS Non-Cogen",C13029="industrial NAICS Cogen", C13029="industrial NAICS non-cogen")),FALSE,TRUE))</f>
        <v>0</v>
      </c>
      <c r="M13029">
        <f t="shared" si="610"/>
        <v>0.49236947791164659</v>
      </c>
      <c r="N13029">
        <f t="shared" si="611"/>
        <v>1</v>
      </c>
    </row>
    <row r="13030" spans="1:14" x14ac:dyDescent="0.2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s="32">
        <f t="shared" si="609"/>
        <v>8902016.1290322579</v>
      </c>
      <c r="J13030" t="str">
        <f>IF(K13030="natural gas",VLOOKUP(D13030,'Cross-Page Data'!$I$4:$J$13,2,FALSE),IF(K13030="solar",VLOOKUP('Form 923'!D13030,'Cross-Page Data'!$I$14:$J$117,2,FALSE),K13030))</f>
        <v>solar pv</v>
      </c>
      <c r="K13030" t="str">
        <f>VLOOKUP(E13030,'Cross-Page Data'!$D$4:$F$48,3,FALSE)</f>
        <v>solar</v>
      </c>
      <c r="L13030" t="b">
        <f>IF(AND($P$6=FALSE,OR(C13030="Commercial NAICS Cogen",C13030="Industrial NAICS Cogen",C13030="NAICS-22 Cogen")),FALSE,IF(AND($P$7=FALSE,OR(C13030="Commercial NAICS Cogen",C13030="Commercial NAICS Non-Cogen",C13030="industrial NAICS Cogen", C13030="industrial NAICS non-cogen")),FALSE,TRUE))</f>
        <v>1</v>
      </c>
      <c r="M13030">
        <f t="shared" si="610"/>
        <v>0.41406496373383789</v>
      </c>
      <c r="N13030">
        <f t="shared" si="611"/>
        <v>1</v>
      </c>
    </row>
    <row r="13031" spans="1:14" x14ac:dyDescent="0.2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s="32">
        <f t="shared" si="609"/>
        <v>8902173.9130434785</v>
      </c>
      <c r="J13031" t="str">
        <f>IF(K13031="natural gas",VLOOKUP(D13031,'Cross-Page Data'!$I$4:$J$13,2,FALSE),IF(K13031="solar",VLOOKUP('Form 923'!D13031,'Cross-Page Data'!$I$14:$J$117,2,FALSE),K13031))</f>
        <v>solar pv</v>
      </c>
      <c r="K13031" t="str">
        <f>VLOOKUP(E13031,'Cross-Page Data'!$D$4:$F$48,3,FALSE)</f>
        <v>solar</v>
      </c>
      <c r="L13031" t="b">
        <f>IF(AND($P$6=FALSE,OR(C13031="Commercial NAICS Cogen",C13031="Industrial NAICS Cogen",C13031="NAICS-22 Cogen")),FALSE,IF(AND($P$7=FALSE,OR(C13031="Commercial NAICS Cogen",C13031="Commercial NAICS Non-Cogen",C13031="industrial NAICS Cogen", C13031="industrial NAICS non-cogen")),FALSE,TRUE))</f>
        <v>1</v>
      </c>
      <c r="M13031">
        <f t="shared" si="610"/>
        <v>0.19173762220119836</v>
      </c>
      <c r="N13031">
        <f t="shared" si="611"/>
        <v>1</v>
      </c>
    </row>
    <row r="13032" spans="1:14" x14ac:dyDescent="0.2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s="32">
        <f t="shared" si="609"/>
        <v>8902000.9760858957</v>
      </c>
      <c r="J13032" t="str">
        <f>IF(K13032="natural gas",VLOOKUP(D13032,'Cross-Page Data'!$I$4:$J$13,2,FALSE),IF(K13032="solar",VLOOKUP('Form 923'!D13032,'Cross-Page Data'!$I$14:$J$117,2,FALSE),K13032))</f>
        <v>solar pv</v>
      </c>
      <c r="K13032" t="str">
        <f>VLOOKUP(E13032,'Cross-Page Data'!$D$4:$F$48,3,FALSE)</f>
        <v>solar</v>
      </c>
      <c r="L13032" t="b">
        <f>IF(AND($P$6=FALSE,OR(C13032="Commercial NAICS Cogen",C13032="Industrial NAICS Cogen",C13032="NAICS-22 Cogen")),FALSE,IF(AND($P$7=FALSE,OR(C13032="Commercial NAICS Cogen",C13032="Commercial NAICS Non-Cogen",C13032="industrial NAICS Cogen", C13032="industrial NAICS non-cogen")),FALSE,TRUE))</f>
        <v>1</v>
      </c>
      <c r="M13032">
        <f t="shared" si="610"/>
        <v>0.48438978240302744</v>
      </c>
      <c r="N13032">
        <f t="shared" si="611"/>
        <v>1</v>
      </c>
    </row>
    <row r="13033" spans="1:14" x14ac:dyDescent="0.2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s="32">
        <f t="shared" si="609"/>
        <v>8901863.0280766208</v>
      </c>
      <c r="J13033" t="str">
        <f>IF(K13033="natural gas",VLOOKUP(D13033,'Cross-Page Data'!$I$4:$J$13,2,FALSE),IF(K13033="solar",VLOOKUP('Form 923'!D13033,'Cross-Page Data'!$I$14:$J$117,2,FALSE),K13033))</f>
        <v>solar pv</v>
      </c>
      <c r="K13033" t="str">
        <f>VLOOKUP(E13033,'Cross-Page Data'!$D$4:$F$48,3,FALSE)</f>
        <v>solar</v>
      </c>
      <c r="L13033" t="b">
        <f>IF(AND($P$6=FALSE,OR(C13033="Commercial NAICS Cogen",C13033="Industrial NAICS Cogen",C13033="NAICS-22 Cogen")),FALSE,IF(AND($P$7=FALSE,OR(C13033="Commercial NAICS Cogen",C13033="Commercial NAICS Non-Cogen",C13033="industrial NAICS Cogen", C13033="industrial NAICS non-cogen")),FALSE,TRUE))</f>
        <v>1</v>
      </c>
      <c r="M13033">
        <f t="shared" si="610"/>
        <v>0.75023651844843897</v>
      </c>
      <c r="N13033">
        <f t="shared" si="611"/>
        <v>1</v>
      </c>
    </row>
    <row r="13034" spans="1:14" x14ac:dyDescent="0.2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s="32">
        <f t="shared" si="609"/>
        <v>8901790.8723281343</v>
      </c>
      <c r="J13034" t="str">
        <f>IF(K13034="natural gas",VLOOKUP(D13034,'Cross-Page Data'!$I$4:$J$13,2,FALSE),IF(K13034="solar",VLOOKUP('Form 923'!D13034,'Cross-Page Data'!$I$14:$J$117,2,FALSE),K13034))</f>
        <v>solar pv</v>
      </c>
      <c r="K13034" t="str">
        <f>VLOOKUP(E13034,'Cross-Page Data'!$D$4:$F$48,3,FALSE)</f>
        <v>solar</v>
      </c>
      <c r="L13034" t="b">
        <f>IF(AND($P$6=FALSE,OR(C13034="Commercial NAICS Cogen",C13034="Industrial NAICS Cogen",C13034="NAICS-22 Cogen")),FALSE,IF(AND($P$7=FALSE,OR(C13034="Commercial NAICS Cogen",C13034="Commercial NAICS Non-Cogen",C13034="industrial NAICS Cogen", C13034="industrial NAICS non-cogen")),FALSE,TRUE))</f>
        <v>1</v>
      </c>
      <c r="M13034">
        <f t="shared" si="610"/>
        <v>0.80573951434878588</v>
      </c>
      <c r="N13034">
        <f t="shared" si="611"/>
        <v>1</v>
      </c>
    </row>
    <row r="13035" spans="1:14" x14ac:dyDescent="0.2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s="32">
        <f t="shared" si="609"/>
        <v>8901594.2825728431</v>
      </c>
      <c r="J13035" t="str">
        <f>IF(K13035="natural gas",VLOOKUP(D13035,'Cross-Page Data'!$I$4:$J$13,2,FALSE),IF(K13035="solar",VLOOKUP('Form 923'!D13035,'Cross-Page Data'!$I$14:$J$117,2,FALSE),K13035))</f>
        <v>solar pv</v>
      </c>
      <c r="K13035" t="str">
        <f>VLOOKUP(E13035,'Cross-Page Data'!$D$4:$F$48,3,FALSE)</f>
        <v>solar</v>
      </c>
      <c r="L13035" t="b">
        <f>IF(AND($P$6=FALSE,OR(C13035="Commercial NAICS Cogen",C13035="Industrial NAICS Cogen",C13035="NAICS-22 Cogen")),FALSE,IF(AND($P$7=FALSE,OR(C13035="Commercial NAICS Cogen",C13035="Commercial NAICS Non-Cogen",C13035="industrial NAICS Cogen", C13035="industrial NAICS non-cogen")),FALSE,TRUE))</f>
        <v>1</v>
      </c>
      <c r="M13035">
        <f t="shared" si="610"/>
        <v>0.87511825922421949</v>
      </c>
      <c r="N13035">
        <f t="shared" si="611"/>
        <v>1</v>
      </c>
    </row>
    <row r="13036" spans="1:14" x14ac:dyDescent="0.2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s="32">
        <f t="shared" si="609"/>
        <v>8901804.1237113401</v>
      </c>
      <c r="J13036" t="str">
        <f>IF(K13036="natural gas",VLOOKUP(D13036,'Cross-Page Data'!$I$4:$J$13,2,FALSE),IF(K13036="solar",VLOOKUP('Form 923'!D13036,'Cross-Page Data'!$I$14:$J$117,2,FALSE),K13036))</f>
        <v>solar pv</v>
      </c>
      <c r="K13036" t="str">
        <f>VLOOKUP(E13036,'Cross-Page Data'!$D$4:$F$48,3,FALSE)</f>
        <v>solar</v>
      </c>
      <c r="L13036" t="b">
        <f>IF(AND($P$6=FALSE,OR(C13036="Commercial NAICS Cogen",C13036="Industrial NAICS Cogen",C13036="NAICS-22 Cogen")),FALSE,IF(AND($P$7=FALSE,OR(C13036="Commercial NAICS Cogen",C13036="Commercial NAICS Non-Cogen",C13036="industrial NAICS Cogen", C13036="industrial NAICS non-cogen")),FALSE,TRUE))</f>
        <v>1</v>
      </c>
      <c r="M13036">
        <f t="shared" si="610"/>
        <v>0.79848628192999049</v>
      </c>
      <c r="N13036">
        <f t="shared" si="611"/>
        <v>1</v>
      </c>
    </row>
    <row r="13037" spans="1:14" x14ac:dyDescent="0.2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s="32">
        <f t="shared" si="609"/>
        <v>8901999.4367783722</v>
      </c>
      <c r="J13037" t="str">
        <f>IF(K13037="natural gas",VLOOKUP(D13037,'Cross-Page Data'!$I$4:$J$13,2,FALSE),IF(K13037="solar",VLOOKUP('Form 923'!D13037,'Cross-Page Data'!$I$14:$J$117,2,FALSE),K13037))</f>
        <v>wind</v>
      </c>
      <c r="K13037" t="str">
        <f>VLOOKUP(E13037,'Cross-Page Data'!$D$4:$F$48,3,FALSE)</f>
        <v>wind</v>
      </c>
      <c r="L13037" t="b">
        <f>IF(AND($P$6=FALSE,OR(C13037="Commercial NAICS Cogen",C13037="Industrial NAICS Cogen",C13037="NAICS-22 Cogen")),FALSE,IF(AND($P$7=FALSE,OR(C13037="Commercial NAICS Cogen",C13037="Commercial NAICS Non-Cogen",C13037="industrial NAICS Cogen", C13037="industrial NAICS non-cogen")),FALSE,TRUE))</f>
        <v>1</v>
      </c>
      <c r="M13037">
        <f t="shared" si="610"/>
        <v>0.53718285214348205</v>
      </c>
      <c r="N13037">
        <f t="shared" si="611"/>
        <v>1</v>
      </c>
    </row>
    <row r="13038" spans="1:14" x14ac:dyDescent="0.2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s="32">
        <f t="shared" si="609"/>
        <v>8901953.9427773897</v>
      </c>
      <c r="J13038" t="str">
        <f>IF(K13038="natural gas",VLOOKUP(D13038,'Cross-Page Data'!$I$4:$J$13,2,FALSE),IF(K13038="solar",VLOOKUP('Form 923'!D13038,'Cross-Page Data'!$I$14:$J$117,2,FALSE),K13038))</f>
        <v>solar pv</v>
      </c>
      <c r="K13038" t="str">
        <f>VLOOKUP(E13038,'Cross-Page Data'!$D$4:$F$48,3,FALSE)</f>
        <v>solar</v>
      </c>
      <c r="L13038" t="b">
        <f>IF(AND($P$6=FALSE,OR(C13038="Commercial NAICS Cogen",C13038="Industrial NAICS Cogen",C13038="NAICS-22 Cogen")),FALSE,IF(AND($P$7=FALSE,OR(C13038="Commercial NAICS Cogen",C13038="Commercial NAICS Non-Cogen",C13038="industrial NAICS Cogen", C13038="industrial NAICS non-cogen")),FALSE,TRUE))</f>
        <v>1</v>
      </c>
      <c r="M13038">
        <f t="shared" si="610"/>
        <v>0.6385998107852412</v>
      </c>
      <c r="N13038">
        <f t="shared" si="611"/>
        <v>1</v>
      </c>
    </row>
    <row r="13039" spans="1:14" ht="26.25" x14ac:dyDescent="0.2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s="32">
        <f t="shared" si="609"/>
        <v>10466666.666666666</v>
      </c>
      <c r="J13039" t="str">
        <f>IF(K13039="natural gas",VLOOKUP(D13039,'Cross-Page Data'!$I$4:$J$13,2,FALSE),IF(K13039="solar",VLOOKUP('Form 923'!D13039,'Cross-Page Data'!$I$14:$J$117,2,FALSE),K13039))</f>
        <v>heavy or residual fuel oil</v>
      </c>
      <c r="K13039" t="str">
        <f>VLOOKUP(E13039,'Cross-Page Data'!$D$4:$F$48,3,FALSE)</f>
        <v>heavy or residual fuel oil</v>
      </c>
      <c r="L13039" t="b">
        <f>IF(AND($P$6=FALSE,OR(C13039="Commercial NAICS Cogen",C13039="Industrial NAICS Cogen",C13039="NAICS-22 Cogen")),FALSE,IF(AND($P$7=FALSE,OR(C13039="Commercial NAICS Cogen",C13039="Commercial NAICS Non-Cogen",C13039="industrial NAICS Cogen", C13039="industrial NAICS non-cogen")),FALSE,TRUE))</f>
        <v>0</v>
      </c>
      <c r="M13039">
        <f t="shared" si="610"/>
        <v>0.35502008032128513</v>
      </c>
      <c r="N13039">
        <f t="shared" si="611"/>
        <v>1</v>
      </c>
    </row>
    <row r="13040" spans="1:14" ht="26.25" x14ac:dyDescent="0.2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s="32">
        <f t="shared" si="609"/>
        <v>12291131.89160049</v>
      </c>
      <c r="J13040" t="str">
        <f>IF(K13040="natural gas",VLOOKUP(D13040,'Cross-Page Data'!$I$4:$J$13,2,FALSE),IF(K13040="solar",VLOOKUP('Form 923'!D13040,'Cross-Page Data'!$I$14:$J$117,2,FALSE),K13040))</f>
        <v>natural gas peaker</v>
      </c>
      <c r="K13040" t="str">
        <f>VLOOKUP(E13040,'Cross-Page Data'!$D$4:$F$48,3,FALSE)</f>
        <v>natural gas</v>
      </c>
      <c r="L13040" t="b">
        <f>IF(AND($P$6=FALSE,OR(C13040="Commercial NAICS Cogen",C13040="Industrial NAICS Cogen",C13040="NAICS-22 Cogen")),FALSE,IF(AND($P$7=FALSE,OR(C13040="Commercial NAICS Cogen",C13040="Commercial NAICS Non-Cogen",C13040="industrial NAICS Cogen", C13040="industrial NAICS non-cogen")),FALSE,TRUE))</f>
        <v>0</v>
      </c>
      <c r="M13040">
        <f t="shared" si="610"/>
        <v>0.25728395061728393</v>
      </c>
      <c r="N13040">
        <f t="shared" si="611"/>
        <v>1</v>
      </c>
    </row>
    <row r="13041" spans="1:14" x14ac:dyDescent="0.2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s="32">
        <f t="shared" si="609"/>
        <v>8901859.3061146252</v>
      </c>
      <c r="J13041" t="str">
        <f>IF(K13041="natural gas",VLOOKUP(D13041,'Cross-Page Data'!$I$4:$J$13,2,FALSE),IF(K13041="solar",VLOOKUP('Form 923'!D13041,'Cross-Page Data'!$I$14:$J$117,2,FALSE),K13041))</f>
        <v>solar pv</v>
      </c>
      <c r="K13041" t="str">
        <f>VLOOKUP(E13041,'Cross-Page Data'!$D$4:$F$48,3,FALSE)</f>
        <v>solar</v>
      </c>
      <c r="L13041" t="b">
        <f>IF(AND($P$6=FALSE,OR(C13041="Commercial NAICS Cogen",C13041="Industrial NAICS Cogen",C13041="NAICS-22 Cogen")),FALSE,IF(AND($P$7=FALSE,OR(C13041="Commercial NAICS Cogen",C13041="Commercial NAICS Non-Cogen",C13041="industrial NAICS Cogen", C13041="industrial NAICS non-cogen")),FALSE,TRUE))</f>
        <v>1</v>
      </c>
      <c r="M13041">
        <f t="shared" si="610"/>
        <v>0.75591296121097451</v>
      </c>
      <c r="N13041">
        <f t="shared" si="611"/>
        <v>1</v>
      </c>
    </row>
    <row r="13042" spans="1:14" x14ac:dyDescent="0.2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s="32">
        <f t="shared" si="609"/>
        <v>8902405.4982817881</v>
      </c>
      <c r="J13042" t="str">
        <f>IF(K13042="natural gas",VLOOKUP(D13042,'Cross-Page Data'!$I$4:$J$13,2,FALSE),IF(K13042="solar",VLOOKUP('Form 923'!D13042,'Cross-Page Data'!$I$14:$J$117,2,FALSE),K13042))</f>
        <v>solar pv</v>
      </c>
      <c r="K13042" t="str">
        <f>VLOOKUP(E13042,'Cross-Page Data'!$D$4:$F$48,3,FALSE)</f>
        <v>solar</v>
      </c>
      <c r="L13042" t="b">
        <f>IF(AND($P$6=FALSE,OR(C13042="Commercial NAICS Cogen",C13042="Industrial NAICS Cogen",C13042="NAICS-22 Cogen")),FALSE,IF(AND($P$7=FALSE,OR(C13042="Commercial NAICS Cogen",C13042="Commercial NAICS Non-Cogen",C13042="industrial NAICS Cogen", C13042="industrial NAICS non-cogen")),FALSE,TRUE))</f>
        <v>1</v>
      </c>
      <c r="M13042">
        <f t="shared" si="610"/>
        <v>9.3661305581835386E-2</v>
      </c>
      <c r="N13042">
        <f t="shared" si="611"/>
        <v>1</v>
      </c>
    </row>
    <row r="13043" spans="1:14" x14ac:dyDescent="0.2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s="32">
        <f t="shared" si="609"/>
        <v>8901681.7593790423</v>
      </c>
      <c r="J13043" t="str">
        <f>IF(K13043="natural gas",VLOOKUP(D13043,'Cross-Page Data'!$I$4:$J$13,2,FALSE),IF(K13043="solar",VLOOKUP('Form 923'!D13043,'Cross-Page Data'!$I$14:$J$117,2,FALSE),K13043))</f>
        <v>solar pv</v>
      </c>
      <c r="K13043" t="str">
        <f>VLOOKUP(E13043,'Cross-Page Data'!$D$4:$F$48,3,FALSE)</f>
        <v>solar</v>
      </c>
      <c r="L13043" t="b">
        <f>IF(AND($P$6=FALSE,OR(C13043="Commercial NAICS Cogen",C13043="Industrial NAICS Cogen",C13043="NAICS-22 Cogen")),FALSE,IF(AND($P$7=FALSE,OR(C13043="Commercial NAICS Cogen",C13043="Commercial NAICS Non-Cogen",C13043="industrial NAICS Cogen", C13043="industrial NAICS non-cogen")),FALSE,TRUE))</f>
        <v>1</v>
      </c>
      <c r="M13043">
        <f t="shared" si="610"/>
        <v>0.8539892778303374</v>
      </c>
      <c r="N13043">
        <f t="shared" si="611"/>
        <v>1</v>
      </c>
    </row>
    <row r="13044" spans="1:14" x14ac:dyDescent="0.2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s="32">
        <f t="shared" si="609"/>
        <v>8901585.2047556136</v>
      </c>
      <c r="J13044" t="str">
        <f>IF(K13044="natural gas",VLOOKUP(D13044,'Cross-Page Data'!$I$4:$J$13,2,FALSE),IF(K13044="solar",VLOOKUP('Form 923'!D13044,'Cross-Page Data'!$I$14:$J$117,2,FALSE),K13044))</f>
        <v>solar pv</v>
      </c>
      <c r="K13044" t="str">
        <f>VLOOKUP(E13044,'Cross-Page Data'!$D$4:$F$48,3,FALSE)</f>
        <v>solar</v>
      </c>
      <c r="L13044" t="b">
        <f>IF(AND($P$6=FALSE,OR(C13044="Commercial NAICS Cogen",C13044="Industrial NAICS Cogen",C13044="NAICS-22 Cogen")),FALSE,IF(AND($P$7=FALSE,OR(C13044="Commercial NAICS Cogen",C13044="Commercial NAICS Non-Cogen",C13044="industrial NAICS Cogen", C13044="industrial NAICS non-cogen")),FALSE,TRUE))</f>
        <v>1</v>
      </c>
      <c r="M13044">
        <f t="shared" si="610"/>
        <v>0.87669504888047933</v>
      </c>
      <c r="N13044">
        <f t="shared" si="611"/>
        <v>1</v>
      </c>
    </row>
    <row r="13045" spans="1:14" x14ac:dyDescent="0.2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s="32">
        <f t="shared" si="609"/>
        <v>8901854.9747048914</v>
      </c>
      <c r="J13045" t="str">
        <f>IF(K13045="natural gas",VLOOKUP(D13045,'Cross-Page Data'!$I$4:$J$13,2,FALSE),IF(K13045="solar",VLOOKUP('Form 923'!D13045,'Cross-Page Data'!$I$14:$J$117,2,FALSE),K13045))</f>
        <v>solar pv</v>
      </c>
      <c r="K13045" t="str">
        <f>VLOOKUP(E13045,'Cross-Page Data'!$D$4:$F$48,3,FALSE)</f>
        <v>solar</v>
      </c>
      <c r="L13045" t="b">
        <f>IF(AND($P$6=FALSE,OR(C13045="Commercial NAICS Cogen",C13045="Industrial NAICS Cogen",C13045="NAICS-22 Cogen")),FALSE,IF(AND($P$7=FALSE,OR(C13045="Commercial NAICS Cogen",C13045="Commercial NAICS Non-Cogen",C13045="industrial NAICS Cogen", C13045="industrial NAICS non-cogen")),FALSE,TRUE))</f>
        <v>1</v>
      </c>
      <c r="M13045">
        <f t="shared" si="610"/>
        <v>0.76095868811100598</v>
      </c>
      <c r="N13045">
        <f t="shared" si="611"/>
        <v>1</v>
      </c>
    </row>
    <row r="13046" spans="1:14" x14ac:dyDescent="0.2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s="32">
        <f t="shared" si="609"/>
        <v>8902116.4021164011</v>
      </c>
      <c r="J13046" t="str">
        <f>IF(K13046="natural gas",VLOOKUP(D13046,'Cross-Page Data'!$I$4:$J$13,2,FALSE),IF(K13046="solar",VLOOKUP('Form 923'!D13046,'Cross-Page Data'!$I$14:$J$117,2,FALSE),K13046))</f>
        <v>solar pv</v>
      </c>
      <c r="K13046" t="str">
        <f>VLOOKUP(E13046,'Cross-Page Data'!$D$4:$F$48,3,FALSE)</f>
        <v>solar</v>
      </c>
      <c r="L13046" t="b">
        <f>IF(AND($P$6=FALSE,OR(C13046="Commercial NAICS Cogen",C13046="Industrial NAICS Cogen",C13046="NAICS-22 Cogen")),FALSE,IF(AND($P$7=FALSE,OR(C13046="Commercial NAICS Cogen",C13046="Commercial NAICS Non-Cogen",C13046="industrial NAICS Cogen", C13046="industrial NAICS non-cogen")),FALSE,TRUE))</f>
        <v>1</v>
      </c>
      <c r="M13046">
        <f t="shared" si="610"/>
        <v>0.24944812362030905</v>
      </c>
      <c r="N13046">
        <f t="shared" si="611"/>
        <v>1</v>
      </c>
    </row>
    <row r="13047" spans="1:14" x14ac:dyDescent="0.2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s="32">
        <f t="shared" si="609"/>
        <v>8902166.9853409808</v>
      </c>
      <c r="J13047" t="str">
        <f>IF(K13047="natural gas",VLOOKUP(D13047,'Cross-Page Data'!$I$4:$J$13,2,FALSE),IF(K13047="solar",VLOOKUP('Form 923'!D13047,'Cross-Page Data'!$I$14:$J$117,2,FALSE),K13047))</f>
        <v>solar pv</v>
      </c>
      <c r="K13047" t="str">
        <f>VLOOKUP(E13047,'Cross-Page Data'!$D$4:$F$48,3,FALSE)</f>
        <v>solar</v>
      </c>
      <c r="L13047" t="b">
        <f>IF(AND($P$6=FALSE,OR(C13047="Commercial NAICS Cogen",C13047="Industrial NAICS Cogen",C13047="NAICS-22 Cogen")),FALSE,IF(AND($P$7=FALSE,OR(C13047="Commercial NAICS Cogen",C13047="Commercial NAICS Non-Cogen",C13047="industrial NAICS Cogen", C13047="industrial NAICS non-cogen")),FALSE,TRUE))</f>
        <v>1</v>
      </c>
      <c r="M13047">
        <f t="shared" si="610"/>
        <v>0.20056764427625354</v>
      </c>
      <c r="N13047">
        <f t="shared" si="611"/>
        <v>1</v>
      </c>
    </row>
    <row r="13048" spans="1:14" x14ac:dyDescent="0.2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s="32">
        <f t="shared" si="609"/>
        <v>8901848.7394957989</v>
      </c>
      <c r="J13048" t="str">
        <f>IF(K13048="natural gas",VLOOKUP(D13048,'Cross-Page Data'!$I$4:$J$13,2,FALSE),IF(K13048="solar",VLOOKUP('Form 923'!D13048,'Cross-Page Data'!$I$14:$J$117,2,FALSE),K13048))</f>
        <v>solar pv</v>
      </c>
      <c r="K13048" t="str">
        <f>VLOOKUP(E13048,'Cross-Page Data'!$D$4:$F$48,3,FALSE)</f>
        <v>solar</v>
      </c>
      <c r="L13048" t="b">
        <f>IF(AND($P$6=FALSE,OR(C13048="Commercial NAICS Cogen",C13048="Industrial NAICS Cogen",C13048="NAICS-22 Cogen")),FALSE,IF(AND($P$7=FALSE,OR(C13048="Commercial NAICS Cogen",C13048="Commercial NAICS Non-Cogen",C13048="industrial NAICS Cogen", C13048="industrial NAICS non-cogen")),FALSE,TRUE))</f>
        <v>1</v>
      </c>
      <c r="M13048">
        <f t="shared" si="610"/>
        <v>0.76505834121728167</v>
      </c>
      <c r="N13048">
        <f t="shared" si="611"/>
        <v>1</v>
      </c>
    </row>
    <row r="13049" spans="1:14" x14ac:dyDescent="0.2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s="32">
        <f t="shared" si="609"/>
        <v>8902729.181245625</v>
      </c>
      <c r="J13049" t="str">
        <f>IF(K13049="natural gas",VLOOKUP(D13049,'Cross-Page Data'!$I$4:$J$13,2,FALSE),IF(K13049="solar",VLOOKUP('Form 923'!D13049,'Cross-Page Data'!$I$14:$J$117,2,FALSE),K13049))</f>
        <v>solar pv</v>
      </c>
      <c r="K13049" t="str">
        <f>VLOOKUP(E13049,'Cross-Page Data'!$D$4:$F$48,3,FALSE)</f>
        <v>solar</v>
      </c>
      <c r="L13049" t="b">
        <f>IF(AND($P$6=FALSE,OR(C13049="Commercial NAICS Cogen",C13049="Industrial NAICS Cogen",C13049="NAICS-22 Cogen")),FALSE,IF(AND($P$7=FALSE,OR(C13049="Commercial NAICS Cogen",C13049="Commercial NAICS Non-Cogen",C13049="industrial NAICS Cogen", C13049="industrial NAICS non-cogen")),FALSE,TRUE))</f>
        <v>1</v>
      </c>
      <c r="M13049">
        <f t="shared" si="610"/>
        <v>4.2257962787764114E-2</v>
      </c>
      <c r="N13049">
        <f t="shared" si="611"/>
        <v>0</v>
      </c>
    </row>
    <row r="13050" spans="1:14" x14ac:dyDescent="0.2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s="32">
        <f t="shared" si="609"/>
        <v>8902014.1535111591</v>
      </c>
      <c r="J13050" t="str">
        <f>IF(K13050="natural gas",VLOOKUP(D13050,'Cross-Page Data'!$I$4:$J$13,2,FALSE),IF(K13050="solar",VLOOKUP('Form 923'!D13050,'Cross-Page Data'!$I$14:$J$117,2,FALSE),K13050))</f>
        <v>solar pv</v>
      </c>
      <c r="K13050" t="str">
        <f>VLOOKUP(E13050,'Cross-Page Data'!$D$4:$F$48,3,FALSE)</f>
        <v>solar</v>
      </c>
      <c r="L13050" t="b">
        <f>IF(AND($P$6=FALSE,OR(C13050="Commercial NAICS Cogen",C13050="Industrial NAICS Cogen",C13050="NAICS-22 Cogen")),FALSE,IF(AND($P$7=FALSE,OR(C13050="Commercial NAICS Cogen",C13050="Commercial NAICS Non-Cogen",C13050="industrial NAICS Cogen", C13050="industrial NAICS non-cogen")),FALSE,TRUE))</f>
        <v>1</v>
      </c>
      <c r="M13050">
        <f t="shared" si="610"/>
        <v>0.42068748029012931</v>
      </c>
      <c r="N13050">
        <f t="shared" si="611"/>
        <v>1</v>
      </c>
    </row>
    <row r="13051" spans="1:14" x14ac:dyDescent="0.2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s="32">
        <f t="shared" si="609"/>
        <v>8901990.8116385899</v>
      </c>
      <c r="J13051" t="str">
        <f>IF(K13051="natural gas",VLOOKUP(D13051,'Cross-Page Data'!$I$4:$J$13,2,FALSE),IF(K13051="solar",VLOOKUP('Form 923'!D13051,'Cross-Page Data'!$I$14:$J$117,2,FALSE),K13051))</f>
        <v>solar pv</v>
      </c>
      <c r="K13051" t="str">
        <f>VLOOKUP(E13051,'Cross-Page Data'!$D$4:$F$48,3,FALSE)</f>
        <v>solar</v>
      </c>
      <c r="L13051" t="b">
        <f>IF(AND($P$6=FALSE,OR(C13051="Commercial NAICS Cogen",C13051="Industrial NAICS Cogen",C13051="NAICS-22 Cogen")),FALSE,IF(AND($P$7=FALSE,OR(C13051="Commercial NAICS Cogen",C13051="Commercial NAICS Non-Cogen",C13051="industrial NAICS Cogen", C13051="industrial NAICS non-cogen")),FALSE,TRUE))</f>
        <v>1</v>
      </c>
      <c r="M13051">
        <f t="shared" si="610"/>
        <v>0.54840744244717754</v>
      </c>
      <c r="N13051">
        <f t="shared" si="611"/>
        <v>1</v>
      </c>
    </row>
    <row r="13052" spans="1:14" x14ac:dyDescent="0.2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s="32">
        <f t="shared" si="609"/>
        <v>8902093.1802835912</v>
      </c>
      <c r="J13052" t="str">
        <f>IF(K13052="natural gas",VLOOKUP(D13052,'Cross-Page Data'!$I$4:$J$13,2,FALSE),IF(K13052="solar",VLOOKUP('Form 923'!D13052,'Cross-Page Data'!$I$14:$J$117,2,FALSE),K13052))</f>
        <v>solar pv</v>
      </c>
      <c r="K13052" t="str">
        <f>VLOOKUP(E13052,'Cross-Page Data'!$D$4:$F$48,3,FALSE)</f>
        <v>solar</v>
      </c>
      <c r="L13052" t="b">
        <f>IF(AND($P$6=FALSE,OR(C13052="Commercial NAICS Cogen",C13052="Industrial NAICS Cogen",C13052="NAICS-22 Cogen")),FALSE,IF(AND($P$7=FALSE,OR(C13052="Commercial NAICS Cogen",C13052="Commercial NAICS Non-Cogen",C13052="industrial NAICS Cogen", C13052="industrial NAICS non-cogen")),FALSE,TRUE))</f>
        <v>1</v>
      </c>
      <c r="M13052">
        <f t="shared" si="610"/>
        <v>0.27783033743298646</v>
      </c>
      <c r="N13052">
        <f t="shared" si="611"/>
        <v>1</v>
      </c>
    </row>
    <row r="13053" spans="1:14" x14ac:dyDescent="0.2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s="32">
        <f t="shared" si="609"/>
        <v>8901914.2540737223</v>
      </c>
      <c r="J13053" t="str">
        <f>IF(K13053="natural gas",VLOOKUP(D13053,'Cross-Page Data'!$I$4:$J$13,2,FALSE),IF(K13053="solar",VLOOKUP('Form 923'!D13053,'Cross-Page Data'!$I$14:$J$117,2,FALSE),K13053))</f>
        <v>solar pv</v>
      </c>
      <c r="K13053" t="str">
        <f>VLOOKUP(E13053,'Cross-Page Data'!$D$4:$F$48,3,FALSE)</f>
        <v>solar</v>
      </c>
      <c r="L13053" t="b">
        <f>IF(AND($P$6=FALSE,OR(C13053="Commercial NAICS Cogen",C13053="Industrial NAICS Cogen",C13053="NAICS-22 Cogen")),FALSE,IF(AND($P$7=FALSE,OR(C13053="Commercial NAICS Cogen",C13053="Commercial NAICS Non-Cogen",C13053="industrial NAICS Cogen", C13053="industrial NAICS non-cogen")),FALSE,TRUE))</f>
        <v>1</v>
      </c>
      <c r="M13053">
        <f t="shared" si="610"/>
        <v>0.69126458530432044</v>
      </c>
      <c r="N13053">
        <f t="shared" si="611"/>
        <v>1</v>
      </c>
    </row>
    <row r="13054" spans="1:14" x14ac:dyDescent="0.2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s="32">
        <f t="shared" si="609"/>
        <v>8901830.2828618959</v>
      </c>
      <c r="J13054" t="str">
        <f>IF(K13054="natural gas",VLOOKUP(D13054,'Cross-Page Data'!$I$4:$J$13,2,FALSE),IF(K13054="solar",VLOOKUP('Form 923'!D13054,'Cross-Page Data'!$I$14:$J$117,2,FALSE),K13054))</f>
        <v>solar pv</v>
      </c>
      <c r="K13054" t="str">
        <f>VLOOKUP(E13054,'Cross-Page Data'!$D$4:$F$48,3,FALSE)</f>
        <v>solar</v>
      </c>
      <c r="L13054" t="b">
        <f>IF(AND($P$6=FALSE,OR(C13054="Commercial NAICS Cogen",C13054="Industrial NAICS Cogen",C13054="NAICS-22 Cogen")),FALSE,IF(AND($P$7=FALSE,OR(C13054="Commercial NAICS Cogen",C13054="Commercial NAICS Non-Cogen",C13054="industrial NAICS Cogen", C13054="industrial NAICS non-cogen")),FALSE,TRUE))</f>
        <v>1</v>
      </c>
      <c r="M13054">
        <f t="shared" si="610"/>
        <v>0.77830337432986441</v>
      </c>
      <c r="N13054">
        <f t="shared" si="611"/>
        <v>1</v>
      </c>
    </row>
    <row r="13055" spans="1:14" x14ac:dyDescent="0.2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s="32">
        <f t="shared" si="609"/>
        <v>8901845.4132120889</v>
      </c>
      <c r="J13055" t="str">
        <f>IF(K13055="natural gas",VLOOKUP(D13055,'Cross-Page Data'!$I$4:$J$13,2,FALSE),IF(K13055="solar",VLOOKUP('Form 923'!D13055,'Cross-Page Data'!$I$14:$J$117,2,FALSE),K13055))</f>
        <v>solar pv</v>
      </c>
      <c r="K13055" t="str">
        <f>VLOOKUP(E13055,'Cross-Page Data'!$D$4:$F$48,3,FALSE)</f>
        <v>solar</v>
      </c>
      <c r="L13055" t="b">
        <f>IF(AND($P$6=FALSE,OR(C13055="Commercial NAICS Cogen",C13055="Industrial NAICS Cogen",C13055="NAICS-22 Cogen")),FALSE,IF(AND($P$7=FALSE,OR(C13055="Commercial NAICS Cogen",C13055="Commercial NAICS Non-Cogen",C13055="industrial NAICS Cogen", C13055="industrial NAICS non-cogen")),FALSE,TRUE))</f>
        <v>1</v>
      </c>
      <c r="M13055">
        <f t="shared" si="610"/>
        <v>0.7675812046672974</v>
      </c>
      <c r="N13055">
        <f t="shared" si="611"/>
        <v>1</v>
      </c>
    </row>
    <row r="13056" spans="1:14" x14ac:dyDescent="0.2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s="32">
        <f t="shared" si="609"/>
        <v>0</v>
      </c>
      <c r="J13056" t="str">
        <f>IF(K13056="natural gas",VLOOKUP(D13056,'Cross-Page Data'!$I$4:$J$13,2,FALSE),IF(K13056="solar",VLOOKUP('Form 923'!D13056,'Cross-Page Data'!$I$14:$J$117,2,FALSE),K13056))</f>
        <v>other</v>
      </c>
      <c r="K13056" t="str">
        <f>VLOOKUP(E13056,'Cross-Page Data'!$D$4:$F$48,3,FALSE)</f>
        <v>other</v>
      </c>
      <c r="L13056" t="b">
        <f>IF(AND($P$6=FALSE,OR(C13056="Commercial NAICS Cogen",C13056="Industrial NAICS Cogen",C13056="NAICS-22 Cogen")),FALSE,IF(AND($P$7=FALSE,OR(C13056="Commercial NAICS Cogen",C13056="Commercial NAICS Non-Cogen",C13056="industrial NAICS Cogen", C13056="industrial NAICS non-cogen")),FALSE,TRUE))</f>
        <v>1</v>
      </c>
      <c r="M13056">
        <f t="shared" si="610"/>
        <v>0.47889610389610388</v>
      </c>
      <c r="N13056">
        <f t="shared" si="611"/>
        <v>1</v>
      </c>
    </row>
    <row r="13057" spans="1:14" x14ac:dyDescent="0.2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s="32">
        <f t="shared" si="609"/>
        <v>8901919.9629886653</v>
      </c>
      <c r="J13057" t="str">
        <f>IF(K13057="natural gas",VLOOKUP(D13057,'Cross-Page Data'!$I$4:$J$13,2,FALSE),IF(K13057="solar",VLOOKUP('Form 923'!D13057,'Cross-Page Data'!$I$14:$J$117,2,FALSE),K13057))</f>
        <v>solar pv</v>
      </c>
      <c r="K13057" t="str">
        <f>VLOOKUP(E13057,'Cross-Page Data'!$D$4:$F$48,3,FALSE)</f>
        <v>solar</v>
      </c>
      <c r="L13057" t="b">
        <f>IF(AND($P$6=FALSE,OR(C13057="Commercial NAICS Cogen",C13057="Industrial NAICS Cogen",C13057="NAICS-22 Cogen")),FALSE,IF(AND($P$7=FALSE,OR(C13057="Commercial NAICS Cogen",C13057="Commercial NAICS Non-Cogen",C13057="industrial NAICS Cogen", C13057="industrial NAICS non-cogen")),FALSE,TRUE))</f>
        <v>1</v>
      </c>
      <c r="M13057">
        <f t="shared" si="610"/>
        <v>0.68621885840428887</v>
      </c>
      <c r="N13057">
        <f t="shared" si="611"/>
        <v>1</v>
      </c>
    </row>
    <row r="13058" spans="1:14" x14ac:dyDescent="0.2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s="32">
        <f t="shared" si="609"/>
        <v>8902312.1387283225</v>
      </c>
      <c r="J13058" t="str">
        <f>IF(K13058="natural gas",VLOOKUP(D13058,'Cross-Page Data'!$I$4:$J$13,2,FALSE),IF(K13058="solar",VLOOKUP('Form 923'!D13058,'Cross-Page Data'!$I$14:$J$117,2,FALSE),K13058))</f>
        <v>solar pv</v>
      </c>
      <c r="K13058" t="str">
        <f>VLOOKUP(E13058,'Cross-Page Data'!$D$4:$F$48,3,FALSE)</f>
        <v>solar</v>
      </c>
      <c r="L13058" t="b">
        <f>IF(AND($P$6=FALSE,OR(C13058="Commercial NAICS Cogen",C13058="Industrial NAICS Cogen",C13058="NAICS-22 Cogen")),FALSE,IF(AND($P$7=FALSE,OR(C13058="Commercial NAICS Cogen",C13058="Commercial NAICS Non-Cogen",C13058="industrial NAICS Cogen", C13058="industrial NAICS non-cogen")),FALSE,TRUE))</f>
        <v>1</v>
      </c>
      <c r="M13058">
        <f t="shared" si="610"/>
        <v>0.12172816146326081</v>
      </c>
      <c r="N13058">
        <f t="shared" si="611"/>
        <v>1</v>
      </c>
    </row>
    <row r="13059" spans="1:14" x14ac:dyDescent="0.2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s="32">
        <f t="shared" si="609"/>
        <v>8902370.203160271</v>
      </c>
      <c r="J13059" t="str">
        <f>IF(K13059="natural gas",VLOOKUP(D13059,'Cross-Page Data'!$I$4:$J$13,2,FALSE),IF(K13059="solar",VLOOKUP('Form 923'!D13059,'Cross-Page Data'!$I$14:$J$117,2,FALSE),K13059))</f>
        <v>solar pv</v>
      </c>
      <c r="K13059" t="str">
        <f>VLOOKUP(E13059,'Cross-Page Data'!$D$4:$F$48,3,FALSE)</f>
        <v>solar</v>
      </c>
      <c r="L13059" t="b">
        <f>IF(AND($P$6=FALSE,OR(C13059="Commercial NAICS Cogen",C13059="Industrial NAICS Cogen",C13059="NAICS-22 Cogen")),FALSE,IF(AND($P$7=FALSE,OR(C13059="Commercial NAICS Cogen",C13059="Commercial NAICS Non-Cogen",C13059="industrial NAICS Cogen", C13059="industrial NAICS non-cogen")),FALSE,TRUE))</f>
        <v>1</v>
      </c>
      <c r="M13059">
        <f t="shared" si="610"/>
        <v>0.1065909807631662</v>
      </c>
      <c r="N13059">
        <f t="shared" si="611"/>
        <v>1</v>
      </c>
    </row>
    <row r="13060" spans="1:14" x14ac:dyDescent="0.2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s="32">
        <f t="shared" si="609"/>
        <v>8902508.090614887</v>
      </c>
      <c r="J13060" t="str">
        <f>IF(K13060="natural gas",VLOOKUP(D13060,'Cross-Page Data'!$I$4:$J$13,2,FALSE),IF(K13060="solar",VLOOKUP('Form 923'!D13060,'Cross-Page Data'!$I$14:$J$117,2,FALSE),K13060))</f>
        <v>solar pv</v>
      </c>
      <c r="K13060" t="str">
        <f>VLOOKUP(E13060,'Cross-Page Data'!$D$4:$F$48,3,FALSE)</f>
        <v>solar</v>
      </c>
      <c r="L13060" t="b">
        <f>IF(AND($P$6=FALSE,OR(C13060="Commercial NAICS Cogen",C13060="Industrial NAICS Cogen",C13060="NAICS-22 Cogen")),FALSE,IF(AND($P$7=FALSE,OR(C13060="Commercial NAICS Cogen",C13060="Commercial NAICS Non-Cogen",C13060="industrial NAICS Cogen", C13060="industrial NAICS non-cogen")),FALSE,TRUE))</f>
        <v>1</v>
      </c>
      <c r="M13060">
        <f t="shared" si="610"/>
        <v>6.9694102806685587E-2</v>
      </c>
      <c r="N13060">
        <f t="shared" si="611"/>
        <v>1</v>
      </c>
    </row>
    <row r="13061" spans="1:14" x14ac:dyDescent="0.2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s="32">
        <f t="shared" si="609"/>
        <v>8901973.2810393423</v>
      </c>
      <c r="J13061" t="str">
        <f>IF(K13061="natural gas",VLOOKUP(D13061,'Cross-Page Data'!$I$4:$J$13,2,FALSE),IF(K13061="solar",VLOOKUP('Form 923'!D13061,'Cross-Page Data'!$I$14:$J$117,2,FALSE),K13061))</f>
        <v>wind</v>
      </c>
      <c r="K13061" t="str">
        <f>VLOOKUP(E13061,'Cross-Page Data'!$D$4:$F$48,3,FALSE)</f>
        <v>wind</v>
      </c>
      <c r="L13061" t="b">
        <f>IF(AND($P$6=FALSE,OR(C13061="Commercial NAICS Cogen",C13061="Industrial NAICS Cogen",C13061="NAICS-22 Cogen")),FALSE,IF(AND($P$7=FALSE,OR(C13061="Commercial NAICS Cogen",C13061="Commercial NAICS Non-Cogen",C13061="industrial NAICS Cogen", C13061="industrial NAICS non-cogen")),FALSE,TRUE))</f>
        <v>1</v>
      </c>
      <c r="M13061">
        <f t="shared" si="610"/>
        <v>0.85914260717410329</v>
      </c>
      <c r="N13061">
        <f t="shared" si="611"/>
        <v>1</v>
      </c>
    </row>
    <row r="13062" spans="1:14" x14ac:dyDescent="0.2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s="32">
        <f t="shared" si="609"/>
        <v>8902494.9813593347</v>
      </c>
      <c r="J13062" t="str">
        <f>IF(K13062="natural gas",VLOOKUP(D13062,'Cross-Page Data'!$I$4:$J$13,2,FALSE),IF(K13062="solar",VLOOKUP('Form 923'!D13062,'Cross-Page Data'!$I$14:$J$117,2,FALSE),K13062))</f>
        <v>solar pv</v>
      </c>
      <c r="K13062" t="str">
        <f>VLOOKUP(E13062,'Cross-Page Data'!$D$4:$F$48,3,FALSE)</f>
        <v>solar</v>
      </c>
      <c r="L13062" t="b">
        <f>IF(AND($P$6=FALSE,OR(C13062="Commercial NAICS Cogen",C13062="Industrial NAICS Cogen",C13062="NAICS-22 Cogen")),FALSE,IF(AND($P$7=FALSE,OR(C13062="Commercial NAICS Cogen",C13062="Commercial NAICS Non-Cogen",C13062="industrial NAICS Cogen", C13062="industrial NAICS non-cogen")),FALSE,TRUE))</f>
        <v>1</v>
      </c>
      <c r="M13062">
        <f t="shared" si="610"/>
        <v>7.3478397981709243E-2</v>
      </c>
      <c r="N13062">
        <f t="shared" si="611"/>
        <v>1</v>
      </c>
    </row>
    <row r="13063" spans="1:14" x14ac:dyDescent="0.2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s="32">
        <f t="shared" ref="I13063:I13126" si="612">IFERROR(F13063/G13063*10^6,"")</f>
        <v>8902113.1892154478</v>
      </c>
      <c r="J13063" t="str">
        <f>IF(K13063="natural gas",VLOOKUP(D13063,'Cross-Page Data'!$I$4:$J$13,2,FALSE),IF(K13063="solar",VLOOKUP('Form 923'!D13063,'Cross-Page Data'!$I$14:$J$117,2,FALSE),K13063))</f>
        <v>solar pv</v>
      </c>
      <c r="K13063" t="str">
        <f>VLOOKUP(E13063,'Cross-Page Data'!$D$4:$F$48,3,FALSE)</f>
        <v>solar</v>
      </c>
      <c r="L13063" t="b">
        <f>IF(AND($P$6=FALSE,OR(C13063="Commercial NAICS Cogen",C13063="Industrial NAICS Cogen",C13063="NAICS-22 Cogen")),FALSE,IF(AND($P$7=FALSE,OR(C13063="Commercial NAICS Cogen",C13063="Commercial NAICS Non-Cogen",C13063="industrial NAICS Cogen", C13063="industrial NAICS non-cogen")),FALSE,TRUE))</f>
        <v>1</v>
      </c>
      <c r="M13063">
        <f t="shared" ref="M13063:M13126" si="613">(COUNTIFS($J$6:$J$14148,J13063,$I$6:$I$14148,"&gt;"&amp;I13063)+1)/COUNTIFS($J$6:$J$14148,J13063)</f>
        <v>0.25607064017660042</v>
      </c>
      <c r="N13063">
        <f t="shared" ref="N13063:N13126" si="614">IF(OR(M13063&gt;0.95,M13063&lt;0.05),0,1)</f>
        <v>1</v>
      </c>
    </row>
    <row r="13064" spans="1:14" x14ac:dyDescent="0.2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s="32">
        <f t="shared" si="612"/>
        <v>8902247.191011237</v>
      </c>
      <c r="J13064" t="str">
        <f>IF(K13064="natural gas",VLOOKUP(D13064,'Cross-Page Data'!$I$4:$J$13,2,FALSE),IF(K13064="solar",VLOOKUP('Form 923'!D13064,'Cross-Page Data'!$I$14:$J$117,2,FALSE),K13064))</f>
        <v>solar pv</v>
      </c>
      <c r="K13064" t="str">
        <f>VLOOKUP(E13064,'Cross-Page Data'!$D$4:$F$48,3,FALSE)</f>
        <v>solar</v>
      </c>
      <c r="L13064" t="b">
        <f>IF(AND($P$6=FALSE,OR(C13064="Commercial NAICS Cogen",C13064="Industrial NAICS Cogen",C13064="NAICS-22 Cogen")),FALSE,IF(AND($P$7=FALSE,OR(C13064="Commercial NAICS Cogen",C13064="Commercial NAICS Non-Cogen",C13064="industrial NAICS Cogen", C13064="industrial NAICS non-cogen")),FALSE,TRUE))</f>
        <v>1</v>
      </c>
      <c r="M13064">
        <f t="shared" si="613"/>
        <v>0.14727215389467044</v>
      </c>
      <c r="N13064">
        <f t="shared" si="614"/>
        <v>1</v>
      </c>
    </row>
    <row r="13065" spans="1:14" x14ac:dyDescent="0.2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s="32" t="str">
        <f t="shared" si="612"/>
        <v/>
      </c>
      <c r="J13065" t="str">
        <f>IF(K13065="natural gas",VLOOKUP(D13065,'Cross-Page Data'!$I$4:$J$13,2,FALSE),IF(K13065="solar",VLOOKUP('Form 923'!D13065,'Cross-Page Data'!$I$14:$J$117,2,FALSE),K13065))</f>
        <v>other</v>
      </c>
      <c r="K13065" t="str">
        <f>VLOOKUP(E13065,'Cross-Page Data'!$D$4:$F$48,3,FALSE)</f>
        <v>other</v>
      </c>
      <c r="L13065" t="b">
        <f>IF(AND($P$6=FALSE,OR(C13065="Commercial NAICS Cogen",C13065="Industrial NAICS Cogen",C13065="NAICS-22 Cogen")),FALSE,IF(AND($P$7=FALSE,OR(C13065="Commercial NAICS Cogen",C13065="Commercial NAICS Non-Cogen",C13065="industrial NAICS Cogen", C13065="industrial NAICS non-cogen")),FALSE,TRUE))</f>
        <v>1</v>
      </c>
      <c r="M13065">
        <f t="shared" si="613"/>
        <v>1.6233766233766235E-3</v>
      </c>
      <c r="N13065">
        <f t="shared" si="614"/>
        <v>0</v>
      </c>
    </row>
    <row r="13066" spans="1:14" x14ac:dyDescent="0.2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s="32">
        <f t="shared" si="612"/>
        <v>8901919.9027017634</v>
      </c>
      <c r="J13066" t="str">
        <f>IF(K13066="natural gas",VLOOKUP(D13066,'Cross-Page Data'!$I$4:$J$13,2,FALSE),IF(K13066="solar",VLOOKUP('Form 923'!D13066,'Cross-Page Data'!$I$14:$J$117,2,FALSE),K13066))</f>
        <v>solar pv</v>
      </c>
      <c r="K13066" t="str">
        <f>VLOOKUP(E13066,'Cross-Page Data'!$D$4:$F$48,3,FALSE)</f>
        <v>solar</v>
      </c>
      <c r="L13066" t="b">
        <f>IF(AND($P$6=FALSE,OR(C13066="Commercial NAICS Cogen",C13066="Industrial NAICS Cogen",C13066="NAICS-22 Cogen")),FALSE,IF(AND($P$7=FALSE,OR(C13066="Commercial NAICS Cogen",C13066="Commercial NAICS Non-Cogen",C13066="industrial NAICS Cogen", C13066="industrial NAICS non-cogen")),FALSE,TRUE))</f>
        <v>1</v>
      </c>
      <c r="M13066">
        <f t="shared" si="613"/>
        <v>0.68684957426679283</v>
      </c>
      <c r="N13066">
        <f t="shared" si="614"/>
        <v>1</v>
      </c>
    </row>
    <row r="13067" spans="1:14" x14ac:dyDescent="0.2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s="32">
        <f t="shared" si="612"/>
        <v>8901877.1331058033</v>
      </c>
      <c r="J13067" t="str">
        <f>IF(K13067="natural gas",VLOOKUP(D13067,'Cross-Page Data'!$I$4:$J$13,2,FALSE),IF(K13067="solar",VLOOKUP('Form 923'!D13067,'Cross-Page Data'!$I$14:$J$117,2,FALSE),K13067))</f>
        <v>solar pv</v>
      </c>
      <c r="K13067" t="str">
        <f>VLOOKUP(E13067,'Cross-Page Data'!$D$4:$F$48,3,FALSE)</f>
        <v>solar</v>
      </c>
      <c r="L13067" t="b">
        <f>IF(AND($P$6=FALSE,OR(C13067="Commercial NAICS Cogen",C13067="Industrial NAICS Cogen",C13067="NAICS-22 Cogen")),FALSE,IF(AND($P$7=FALSE,OR(C13067="Commercial NAICS Cogen",C13067="Commercial NAICS Non-Cogen",C13067="industrial NAICS Cogen", C13067="industrial NAICS non-cogen")),FALSE,TRUE))</f>
        <v>1</v>
      </c>
      <c r="M13067">
        <f t="shared" si="613"/>
        <v>0.73699148533585623</v>
      </c>
      <c r="N13067">
        <f t="shared" si="614"/>
        <v>1</v>
      </c>
    </row>
    <row r="13068" spans="1:14" x14ac:dyDescent="0.2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s="32">
        <f t="shared" si="612"/>
        <v>8901966.13872201</v>
      </c>
      <c r="J13068" t="str">
        <f>IF(K13068="natural gas",VLOOKUP(D13068,'Cross-Page Data'!$I$4:$J$13,2,FALSE),IF(K13068="solar",VLOOKUP('Form 923'!D13068,'Cross-Page Data'!$I$14:$J$117,2,FALSE),K13068))</f>
        <v>solar pv</v>
      </c>
      <c r="K13068" t="str">
        <f>VLOOKUP(E13068,'Cross-Page Data'!$D$4:$F$48,3,FALSE)</f>
        <v>solar</v>
      </c>
      <c r="L13068" t="b">
        <f>IF(AND($P$6=FALSE,OR(C13068="Commercial NAICS Cogen",C13068="Industrial NAICS Cogen",C13068="NAICS-22 Cogen")),FALSE,IF(AND($P$7=FALSE,OR(C13068="Commercial NAICS Cogen",C13068="Commercial NAICS Non-Cogen",C13068="industrial NAICS Cogen", C13068="industrial NAICS non-cogen")),FALSE,TRUE))</f>
        <v>1</v>
      </c>
      <c r="M13068">
        <f t="shared" si="613"/>
        <v>0.61873226111636703</v>
      </c>
      <c r="N13068">
        <f t="shared" si="614"/>
        <v>1</v>
      </c>
    </row>
    <row r="13069" spans="1:14" x14ac:dyDescent="0.2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s="32">
        <f t="shared" si="612"/>
        <v>8901693.9738961402</v>
      </c>
      <c r="J13069" t="str">
        <f>IF(K13069="natural gas",VLOOKUP(D13069,'Cross-Page Data'!$I$4:$J$13,2,FALSE),IF(K13069="solar",VLOOKUP('Form 923'!D13069,'Cross-Page Data'!$I$14:$J$117,2,FALSE),K13069))</f>
        <v>solar pv</v>
      </c>
      <c r="K13069" t="str">
        <f>VLOOKUP(E13069,'Cross-Page Data'!$D$4:$F$48,3,FALSE)</f>
        <v>solar</v>
      </c>
      <c r="L13069" t="b">
        <f>IF(AND($P$6=FALSE,OR(C13069="Commercial NAICS Cogen",C13069="Industrial NAICS Cogen",C13069="NAICS-22 Cogen")),FALSE,IF(AND($P$7=FALSE,OR(C13069="Commercial NAICS Cogen",C13069="Commercial NAICS Non-Cogen",C13069="industrial NAICS Cogen", C13069="industrial NAICS non-cogen")),FALSE,TRUE))</f>
        <v>1</v>
      </c>
      <c r="M13069">
        <f t="shared" si="613"/>
        <v>0.84894355093030593</v>
      </c>
      <c r="N13069">
        <f t="shared" si="614"/>
        <v>1</v>
      </c>
    </row>
    <row r="13070" spans="1:14" x14ac:dyDescent="0.2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s="32">
        <f t="shared" si="612"/>
        <v>8902396.665508857</v>
      </c>
      <c r="J13070" t="str">
        <f>IF(K13070="natural gas",VLOOKUP(D13070,'Cross-Page Data'!$I$4:$J$13,2,FALSE),IF(K13070="solar",VLOOKUP('Form 923'!D13070,'Cross-Page Data'!$I$14:$J$117,2,FALSE),K13070))</f>
        <v>solar pv</v>
      </c>
      <c r="K13070" t="str">
        <f>VLOOKUP(E13070,'Cross-Page Data'!$D$4:$F$48,3,FALSE)</f>
        <v>solar</v>
      </c>
      <c r="L13070" t="b">
        <f>IF(AND($P$6=FALSE,OR(C13070="Commercial NAICS Cogen",C13070="Industrial NAICS Cogen",C13070="NAICS-22 Cogen")),FALSE,IF(AND($P$7=FALSE,OR(C13070="Commercial NAICS Cogen",C13070="Commercial NAICS Non-Cogen",C13070="industrial NAICS Cogen", C13070="industrial NAICS non-cogen")),FALSE,TRUE))</f>
        <v>1</v>
      </c>
      <c r="M13070">
        <f t="shared" si="613"/>
        <v>9.7760958688111008E-2</v>
      </c>
      <c r="N13070">
        <f t="shared" si="614"/>
        <v>1</v>
      </c>
    </row>
    <row r="13071" spans="1:14" x14ac:dyDescent="0.2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s="32">
        <f t="shared" si="612"/>
        <v>8901571.3015120067</v>
      </c>
      <c r="J13071" t="str">
        <f>IF(K13071="natural gas",VLOOKUP(D13071,'Cross-Page Data'!$I$4:$J$13,2,FALSE),IF(K13071="solar",VLOOKUP('Form 923'!D13071,'Cross-Page Data'!$I$14:$J$117,2,FALSE),K13071))</f>
        <v>solar pv</v>
      </c>
      <c r="K13071" t="str">
        <f>VLOOKUP(E13071,'Cross-Page Data'!$D$4:$F$48,3,FALSE)</f>
        <v>solar</v>
      </c>
      <c r="L13071" t="b">
        <f>IF(AND($P$6=FALSE,OR(C13071="Commercial NAICS Cogen",C13071="Industrial NAICS Cogen",C13071="NAICS-22 Cogen")),FALSE,IF(AND($P$7=FALSE,OR(C13071="Commercial NAICS Cogen",C13071="Commercial NAICS Non-Cogen",C13071="industrial NAICS Cogen", C13071="industrial NAICS non-cogen")),FALSE,TRUE))</f>
        <v>1</v>
      </c>
      <c r="M13071">
        <f t="shared" si="613"/>
        <v>0.88079470198675491</v>
      </c>
      <c r="N13071">
        <f t="shared" si="614"/>
        <v>1</v>
      </c>
    </row>
    <row r="13072" spans="1:14" ht="26.25" x14ac:dyDescent="0.2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s="32">
        <f t="shared" si="612"/>
        <v>9488888.8888888881</v>
      </c>
      <c r="J13072" t="str">
        <f>IF(K13072="natural gas",VLOOKUP(D13072,'Cross-Page Data'!$I$4:$J$13,2,FALSE),IF(K13072="solar",VLOOKUP('Form 923'!D13072,'Cross-Page Data'!$I$14:$J$117,2,FALSE),K13072))</f>
        <v>heavy or residual fuel oil</v>
      </c>
      <c r="K13072" t="str">
        <f>VLOOKUP(E13072,'Cross-Page Data'!$D$4:$F$48,3,FALSE)</f>
        <v>heavy or residual fuel oil</v>
      </c>
      <c r="L13072" t="b">
        <f>IF(AND($P$6=FALSE,OR(C13072="Commercial NAICS Cogen",C13072="Industrial NAICS Cogen",C13072="NAICS-22 Cogen")),FALSE,IF(AND($P$7=FALSE,OR(C13072="Commercial NAICS Cogen",C13072="Commercial NAICS Non-Cogen",C13072="industrial NAICS Cogen", C13072="industrial NAICS non-cogen")),FALSE,TRUE))</f>
        <v>0</v>
      </c>
      <c r="M13072">
        <f t="shared" si="613"/>
        <v>0.44698795180722889</v>
      </c>
      <c r="N13072">
        <f t="shared" si="614"/>
        <v>1</v>
      </c>
    </row>
    <row r="13073" spans="1:14" x14ac:dyDescent="0.2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s="32">
        <f t="shared" si="612"/>
        <v>8902045.8772473652</v>
      </c>
      <c r="J13073" t="str">
        <f>IF(K13073="natural gas",VLOOKUP(D13073,'Cross-Page Data'!$I$4:$J$13,2,FALSE),IF(K13073="solar",VLOOKUP('Form 923'!D13073,'Cross-Page Data'!$I$14:$J$117,2,FALSE),K13073))</f>
        <v>solar pv</v>
      </c>
      <c r="K13073" t="str">
        <f>VLOOKUP(E13073,'Cross-Page Data'!$D$4:$F$48,3,FALSE)</f>
        <v>solar</v>
      </c>
      <c r="L13073" t="b">
        <f>IF(AND($P$6=FALSE,OR(C13073="Commercial NAICS Cogen",C13073="Industrial NAICS Cogen",C13073="NAICS-22 Cogen")),FALSE,IF(AND($P$7=FALSE,OR(C13073="Commercial NAICS Cogen",C13073="Commercial NAICS Non-Cogen",C13073="industrial NAICS Cogen", C13073="industrial NAICS non-cogen")),FALSE,TRUE))</f>
        <v>1</v>
      </c>
      <c r="M13073">
        <f t="shared" si="613"/>
        <v>0.34657836644591611</v>
      </c>
      <c r="N13073">
        <f t="shared" si="614"/>
        <v>1</v>
      </c>
    </row>
    <row r="13074" spans="1:14" x14ac:dyDescent="0.2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s="32">
        <f t="shared" si="612"/>
        <v>8902516.8380007092</v>
      </c>
      <c r="J13074" t="str">
        <f>IF(K13074="natural gas",VLOOKUP(D13074,'Cross-Page Data'!$I$4:$J$13,2,FALSE),IF(K13074="solar",VLOOKUP('Form 923'!D13074,'Cross-Page Data'!$I$14:$J$117,2,FALSE),K13074))</f>
        <v>solar pv</v>
      </c>
      <c r="K13074" t="str">
        <f>VLOOKUP(E13074,'Cross-Page Data'!$D$4:$F$48,3,FALSE)</f>
        <v>solar</v>
      </c>
      <c r="L13074" t="b">
        <f>IF(AND($P$6=FALSE,OR(C13074="Commercial NAICS Cogen",C13074="Industrial NAICS Cogen",C13074="NAICS-22 Cogen")),FALSE,IF(AND($P$7=FALSE,OR(C13074="Commercial NAICS Cogen",C13074="Commercial NAICS Non-Cogen",C13074="industrial NAICS Cogen", C13074="industrial NAICS non-cogen")),FALSE,TRUE))</f>
        <v>1</v>
      </c>
      <c r="M13074">
        <f t="shared" si="613"/>
        <v>6.8432671081677707E-2</v>
      </c>
      <c r="N13074">
        <f t="shared" si="614"/>
        <v>1</v>
      </c>
    </row>
    <row r="13075" spans="1:14" x14ac:dyDescent="0.2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s="32">
        <f t="shared" si="612"/>
        <v>8902023.4291799776</v>
      </c>
      <c r="J13075" t="str">
        <f>IF(K13075="natural gas",VLOOKUP(D13075,'Cross-Page Data'!$I$4:$J$13,2,FALSE),IF(K13075="solar",VLOOKUP('Form 923'!D13075,'Cross-Page Data'!$I$14:$J$117,2,FALSE),K13075))</f>
        <v>solar pv</v>
      </c>
      <c r="K13075" t="str">
        <f>VLOOKUP(E13075,'Cross-Page Data'!$D$4:$F$48,3,FALSE)</f>
        <v>solar</v>
      </c>
      <c r="L13075" t="b">
        <f>IF(AND($P$6=FALSE,OR(C13075="Commercial NAICS Cogen",C13075="Industrial NAICS Cogen",C13075="NAICS-22 Cogen")),FALSE,IF(AND($P$7=FALSE,OR(C13075="Commercial NAICS Cogen",C13075="Commercial NAICS Non-Cogen",C13075="industrial NAICS Cogen", C13075="industrial NAICS non-cogen")),FALSE,TRUE))</f>
        <v>1</v>
      </c>
      <c r="M13075">
        <f t="shared" si="613"/>
        <v>0.39262062440870388</v>
      </c>
      <c r="N13075">
        <f t="shared" si="614"/>
        <v>1</v>
      </c>
    </row>
    <row r="13076" spans="1:14" x14ac:dyDescent="0.2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s="32">
        <f t="shared" si="612"/>
        <v>8902387.6404494382</v>
      </c>
      <c r="J13076" t="str">
        <f>IF(K13076="natural gas",VLOOKUP(D13076,'Cross-Page Data'!$I$4:$J$13,2,FALSE),IF(K13076="solar",VLOOKUP('Form 923'!D13076,'Cross-Page Data'!$I$14:$J$117,2,FALSE),K13076))</f>
        <v>solar pv</v>
      </c>
      <c r="K13076" t="str">
        <f>VLOOKUP(E13076,'Cross-Page Data'!$D$4:$F$48,3,FALSE)</f>
        <v>solar</v>
      </c>
      <c r="L13076" t="b">
        <f>IF(AND($P$6=FALSE,OR(C13076="Commercial NAICS Cogen",C13076="Industrial NAICS Cogen",C13076="NAICS-22 Cogen")),FALSE,IF(AND($P$7=FALSE,OR(C13076="Commercial NAICS Cogen",C13076="Commercial NAICS Non-Cogen",C13076="industrial NAICS Cogen", C13076="industrial NAICS non-cogen")),FALSE,TRUE))</f>
        <v>1</v>
      </c>
      <c r="M13076">
        <f t="shared" si="613"/>
        <v>0.10280668558814254</v>
      </c>
      <c r="N13076">
        <f t="shared" si="614"/>
        <v>1</v>
      </c>
    </row>
    <row r="13077" spans="1:14" x14ac:dyDescent="0.2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s="32">
        <f t="shared" si="612"/>
        <v>8902262.8791526239</v>
      </c>
      <c r="J13077" t="str">
        <f>IF(K13077="natural gas",VLOOKUP(D13077,'Cross-Page Data'!$I$4:$J$13,2,FALSE),IF(K13077="solar",VLOOKUP('Form 923'!D13077,'Cross-Page Data'!$I$14:$J$117,2,FALSE),K13077))</f>
        <v>solar pv</v>
      </c>
      <c r="K13077" t="str">
        <f>VLOOKUP(E13077,'Cross-Page Data'!$D$4:$F$48,3,FALSE)</f>
        <v>solar</v>
      </c>
      <c r="L13077" t="b">
        <f>IF(AND($P$6=FALSE,OR(C13077="Commercial NAICS Cogen",C13077="Industrial NAICS Cogen",C13077="NAICS-22 Cogen")),FALSE,IF(AND($P$7=FALSE,OR(C13077="Commercial NAICS Cogen",C13077="Commercial NAICS Non-Cogen",C13077="industrial NAICS Cogen", C13077="industrial NAICS non-cogen")),FALSE,TRUE))</f>
        <v>1</v>
      </c>
      <c r="M13077">
        <f t="shared" si="613"/>
        <v>0.14001892147587511</v>
      </c>
      <c r="N13077">
        <f t="shared" si="614"/>
        <v>1</v>
      </c>
    </row>
    <row r="13078" spans="1:14" x14ac:dyDescent="0.2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s="32">
        <f t="shared" si="612"/>
        <v>8902014.339364972</v>
      </c>
      <c r="J13078" t="str">
        <f>IF(K13078="natural gas",VLOOKUP(D13078,'Cross-Page Data'!$I$4:$J$13,2,FALSE),IF(K13078="solar",VLOOKUP('Form 923'!D13078,'Cross-Page Data'!$I$14:$J$117,2,FALSE),K13078))</f>
        <v>solar pv</v>
      </c>
      <c r="K13078" t="str">
        <f>VLOOKUP(E13078,'Cross-Page Data'!$D$4:$F$48,3,FALSE)</f>
        <v>solar</v>
      </c>
      <c r="L13078" t="b">
        <f>IF(AND($P$6=FALSE,OR(C13078="Commercial NAICS Cogen",C13078="Industrial NAICS Cogen",C13078="NAICS-22 Cogen")),FALSE,IF(AND($P$7=FALSE,OR(C13078="Commercial NAICS Cogen",C13078="Commercial NAICS Non-Cogen",C13078="industrial NAICS Cogen", C13078="industrial NAICS non-cogen")),FALSE,TRUE))</f>
        <v>1</v>
      </c>
      <c r="M13078">
        <f t="shared" si="613"/>
        <v>0.42037212235887733</v>
      </c>
      <c r="N13078">
        <f t="shared" si="614"/>
        <v>1</v>
      </c>
    </row>
    <row r="13079" spans="1:14" x14ac:dyDescent="0.2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s="32">
        <f t="shared" si="612"/>
        <v>0</v>
      </c>
      <c r="J13079" t="str">
        <f>IF(K13079="natural gas",VLOOKUP(D13079,'Cross-Page Data'!$I$4:$J$13,2,FALSE),IF(K13079="solar",VLOOKUP('Form 923'!D13079,'Cross-Page Data'!$I$14:$J$117,2,FALSE),K13079))</f>
        <v>other</v>
      </c>
      <c r="K13079" t="str">
        <f>VLOOKUP(E13079,'Cross-Page Data'!$D$4:$F$48,3,FALSE)</f>
        <v>other</v>
      </c>
      <c r="L13079" t="b">
        <f>IF(AND($P$6=FALSE,OR(C13079="Commercial NAICS Cogen",C13079="Industrial NAICS Cogen",C13079="NAICS-22 Cogen")),FALSE,IF(AND($P$7=FALSE,OR(C13079="Commercial NAICS Cogen",C13079="Commercial NAICS Non-Cogen",C13079="industrial NAICS Cogen", C13079="industrial NAICS non-cogen")),FALSE,TRUE))</f>
        <v>1</v>
      </c>
      <c r="M13079">
        <f t="shared" si="613"/>
        <v>0.47889610389610388</v>
      </c>
      <c r="N13079">
        <f t="shared" si="614"/>
        <v>1</v>
      </c>
    </row>
    <row r="13080" spans="1:14" x14ac:dyDescent="0.2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s="32">
        <f t="shared" si="612"/>
        <v>8902027.4524619058</v>
      </c>
      <c r="J13080" t="str">
        <f>IF(K13080="natural gas",VLOOKUP(D13080,'Cross-Page Data'!$I$4:$J$13,2,FALSE),IF(K13080="solar",VLOOKUP('Form 923'!D13080,'Cross-Page Data'!$I$14:$J$117,2,FALSE),K13080))</f>
        <v>wind</v>
      </c>
      <c r="K13080" t="str">
        <f>VLOOKUP(E13080,'Cross-Page Data'!$D$4:$F$48,3,FALSE)</f>
        <v>wind</v>
      </c>
      <c r="L13080" t="b">
        <f>IF(AND($P$6=FALSE,OR(C13080="Commercial NAICS Cogen",C13080="Industrial NAICS Cogen",C13080="NAICS-22 Cogen")),FALSE,IF(AND($P$7=FALSE,OR(C13080="Commercial NAICS Cogen",C13080="Commercial NAICS Non-Cogen",C13080="industrial NAICS Cogen", C13080="industrial NAICS non-cogen")),FALSE,TRUE))</f>
        <v>1</v>
      </c>
      <c r="M13080">
        <f t="shared" si="613"/>
        <v>0.1242344706911636</v>
      </c>
      <c r="N13080">
        <f t="shared" si="614"/>
        <v>1</v>
      </c>
    </row>
    <row r="13081" spans="1:14" x14ac:dyDescent="0.2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s="32">
        <f t="shared" si="612"/>
        <v>8902006.0238637682</v>
      </c>
      <c r="J13081" t="str">
        <f>IF(K13081="natural gas",VLOOKUP(D13081,'Cross-Page Data'!$I$4:$J$13,2,FALSE),IF(K13081="solar",VLOOKUP('Form 923'!D13081,'Cross-Page Data'!$I$14:$J$117,2,FALSE),K13081))</f>
        <v>wind</v>
      </c>
      <c r="K13081" t="str">
        <f>VLOOKUP(E13081,'Cross-Page Data'!$D$4:$F$48,3,FALSE)</f>
        <v>wind</v>
      </c>
      <c r="L13081" t="b">
        <f>IF(AND($P$6=FALSE,OR(C13081="Commercial NAICS Cogen",C13081="Industrial NAICS Cogen",C13081="NAICS-22 Cogen")),FALSE,IF(AND($P$7=FALSE,OR(C13081="Commercial NAICS Cogen",C13081="Commercial NAICS Non-Cogen",C13081="industrial NAICS Cogen", C13081="industrial NAICS non-cogen")),FALSE,TRUE))</f>
        <v>1</v>
      </c>
      <c r="M13081">
        <f t="shared" si="613"/>
        <v>0.21347331583552057</v>
      </c>
      <c r="N13081">
        <f t="shared" si="614"/>
        <v>1</v>
      </c>
    </row>
    <row r="13082" spans="1:14" x14ac:dyDescent="0.2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s="32">
        <f t="shared" si="612"/>
        <v>8902066.1157024801</v>
      </c>
      <c r="J13082" t="str">
        <f>IF(K13082="natural gas",VLOOKUP(D13082,'Cross-Page Data'!$I$4:$J$13,2,FALSE),IF(K13082="solar",VLOOKUP('Form 923'!D13082,'Cross-Page Data'!$I$14:$J$117,2,FALSE),K13082))</f>
        <v>solar pv</v>
      </c>
      <c r="K13082" t="str">
        <f>VLOOKUP(E13082,'Cross-Page Data'!$D$4:$F$48,3,FALSE)</f>
        <v>solar</v>
      </c>
      <c r="L13082" t="b">
        <f>IF(AND($P$6=FALSE,OR(C13082="Commercial NAICS Cogen",C13082="Industrial NAICS Cogen",C13082="NAICS-22 Cogen")),FALSE,IF(AND($P$7=FALSE,OR(C13082="Commercial NAICS Cogen",C13082="Commercial NAICS Non-Cogen",C13082="industrial NAICS Cogen", C13082="industrial NAICS non-cogen")),FALSE,TRUE))</f>
        <v>1</v>
      </c>
      <c r="M13082">
        <f t="shared" si="613"/>
        <v>0.31441185745821509</v>
      </c>
      <c r="N13082">
        <f t="shared" si="614"/>
        <v>1</v>
      </c>
    </row>
    <row r="13083" spans="1:14" x14ac:dyDescent="0.2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s="32">
        <f t="shared" si="612"/>
        <v>8900768.2458386682</v>
      </c>
      <c r="J13083" t="str">
        <f>IF(K13083="natural gas",VLOOKUP(D13083,'Cross-Page Data'!$I$4:$J$13,2,FALSE),IF(K13083="solar",VLOOKUP('Form 923'!D13083,'Cross-Page Data'!$I$14:$J$117,2,FALSE),K13083))</f>
        <v>solar pv</v>
      </c>
      <c r="K13083" t="str">
        <f>VLOOKUP(E13083,'Cross-Page Data'!$D$4:$F$48,3,FALSE)</f>
        <v>solar</v>
      </c>
      <c r="L13083" t="b">
        <f>IF(AND($P$6=FALSE,OR(C13083="Commercial NAICS Cogen",C13083="Industrial NAICS Cogen",C13083="NAICS-22 Cogen")),FALSE,IF(AND($P$7=FALSE,OR(C13083="Commercial NAICS Cogen",C13083="Commercial NAICS Non-Cogen",C13083="industrial NAICS Cogen", C13083="industrial NAICS non-cogen")),FALSE,TRUE))</f>
        <v>1</v>
      </c>
      <c r="M13083">
        <f t="shared" si="613"/>
        <v>0.95238095238095233</v>
      </c>
      <c r="N13083">
        <f t="shared" si="614"/>
        <v>0</v>
      </c>
    </row>
    <row r="13084" spans="1:14" x14ac:dyDescent="0.2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s="32">
        <f t="shared" si="612"/>
        <v>8900884.1321544889</v>
      </c>
      <c r="J13084" t="str">
        <f>IF(K13084="natural gas",VLOOKUP(D13084,'Cross-Page Data'!$I$4:$J$13,2,FALSE),IF(K13084="solar",VLOOKUP('Form 923'!D13084,'Cross-Page Data'!$I$14:$J$117,2,FALSE),K13084))</f>
        <v>solar pv</v>
      </c>
      <c r="K13084" t="str">
        <f>VLOOKUP(E13084,'Cross-Page Data'!$D$4:$F$48,3,FALSE)</f>
        <v>solar</v>
      </c>
      <c r="L13084" t="b">
        <f>IF(AND($P$6=FALSE,OR(C13084="Commercial NAICS Cogen",C13084="Industrial NAICS Cogen",C13084="NAICS-22 Cogen")),FALSE,IF(AND($P$7=FALSE,OR(C13084="Commercial NAICS Cogen",C13084="Commercial NAICS Non-Cogen",C13084="industrial NAICS Cogen", C13084="industrial NAICS non-cogen")),FALSE,TRUE))</f>
        <v>1</v>
      </c>
      <c r="M13084">
        <f t="shared" si="613"/>
        <v>0.94891201513718071</v>
      </c>
      <c r="N13084">
        <f t="shared" si="614"/>
        <v>1</v>
      </c>
    </row>
    <row r="13085" spans="1:14" x14ac:dyDescent="0.2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s="32">
        <f t="shared" si="612"/>
        <v>8902269.8612862546</v>
      </c>
      <c r="J13085" t="str">
        <f>IF(K13085="natural gas",VLOOKUP(D13085,'Cross-Page Data'!$I$4:$J$13,2,FALSE),IF(K13085="solar",VLOOKUP('Form 923'!D13085,'Cross-Page Data'!$I$14:$J$117,2,FALSE),K13085))</f>
        <v>solar pv</v>
      </c>
      <c r="K13085" t="str">
        <f>VLOOKUP(E13085,'Cross-Page Data'!$D$4:$F$48,3,FALSE)</f>
        <v>solar</v>
      </c>
      <c r="L13085" t="b">
        <f>IF(AND($P$6=FALSE,OR(C13085="Commercial NAICS Cogen",C13085="Industrial NAICS Cogen",C13085="NAICS-22 Cogen")),FALSE,IF(AND($P$7=FALSE,OR(C13085="Commercial NAICS Cogen",C13085="Commercial NAICS Non-Cogen",C13085="industrial NAICS Cogen", C13085="industrial NAICS non-cogen")),FALSE,TRUE))</f>
        <v>1</v>
      </c>
      <c r="M13085">
        <f t="shared" si="613"/>
        <v>0.13844213181961526</v>
      </c>
      <c r="N13085">
        <f t="shared" si="614"/>
        <v>1</v>
      </c>
    </row>
    <row r="13086" spans="1:14" x14ac:dyDescent="0.2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s="32">
        <f t="shared" si="612"/>
        <v>8902086.6773675755</v>
      </c>
      <c r="J13086" t="str">
        <f>IF(K13086="natural gas",VLOOKUP(D13086,'Cross-Page Data'!$I$4:$J$13,2,FALSE),IF(K13086="solar",VLOOKUP('Form 923'!D13086,'Cross-Page Data'!$I$14:$J$117,2,FALSE),K13086))</f>
        <v>solar pv</v>
      </c>
      <c r="K13086" t="str">
        <f>VLOOKUP(E13086,'Cross-Page Data'!$D$4:$F$48,3,FALSE)</f>
        <v>solar</v>
      </c>
      <c r="L13086" t="b">
        <f>IF(AND($P$6=FALSE,OR(C13086="Commercial NAICS Cogen",C13086="Industrial NAICS Cogen",C13086="NAICS-22 Cogen")),FALSE,IF(AND($P$7=FALSE,OR(C13086="Commercial NAICS Cogen",C13086="Commercial NAICS Non-Cogen",C13086="industrial NAICS Cogen", C13086="industrial NAICS non-cogen")),FALSE,TRUE))</f>
        <v>1</v>
      </c>
      <c r="M13086">
        <f t="shared" si="613"/>
        <v>0.28445285398927783</v>
      </c>
      <c r="N13086">
        <f t="shared" si="614"/>
        <v>1</v>
      </c>
    </row>
    <row r="13087" spans="1:14" x14ac:dyDescent="0.2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s="32">
        <f t="shared" si="612"/>
        <v>8901982.7908716798</v>
      </c>
      <c r="J13087" t="str">
        <f>IF(K13087="natural gas",VLOOKUP(D13087,'Cross-Page Data'!$I$4:$J$13,2,FALSE),IF(K13087="solar",VLOOKUP('Form 923'!D13087,'Cross-Page Data'!$I$14:$J$117,2,FALSE),K13087))</f>
        <v>solar pv</v>
      </c>
      <c r="K13087" t="str">
        <f>VLOOKUP(E13087,'Cross-Page Data'!$D$4:$F$48,3,FALSE)</f>
        <v>solar</v>
      </c>
      <c r="L13087" t="b">
        <f>IF(AND($P$6=FALSE,OR(C13087="Commercial NAICS Cogen",C13087="Industrial NAICS Cogen",C13087="NAICS-22 Cogen")),FALSE,IF(AND($P$7=FALSE,OR(C13087="Commercial NAICS Cogen",C13087="Commercial NAICS Non-Cogen",C13087="industrial NAICS Cogen", C13087="industrial NAICS non-cogen")),FALSE,TRUE))</f>
        <v>1</v>
      </c>
      <c r="M13087">
        <f t="shared" si="613"/>
        <v>0.57931251970987074</v>
      </c>
      <c r="N13087">
        <f t="shared" si="614"/>
        <v>1</v>
      </c>
    </row>
    <row r="13088" spans="1:14" x14ac:dyDescent="0.2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s="32">
        <f t="shared" si="612"/>
        <v>8902000.3641592003</v>
      </c>
      <c r="J13088" t="str">
        <f>IF(K13088="natural gas",VLOOKUP(D13088,'Cross-Page Data'!$I$4:$J$13,2,FALSE),IF(K13088="solar",VLOOKUP('Form 923'!D13088,'Cross-Page Data'!$I$14:$J$117,2,FALSE),K13088))</f>
        <v>wind</v>
      </c>
      <c r="K13088" t="str">
        <f>VLOOKUP(E13088,'Cross-Page Data'!$D$4:$F$48,3,FALSE)</f>
        <v>wind</v>
      </c>
      <c r="L13088" t="b">
        <f>IF(AND($P$6=FALSE,OR(C13088="Commercial NAICS Cogen",C13088="Industrial NAICS Cogen",C13088="NAICS-22 Cogen")),FALSE,IF(AND($P$7=FALSE,OR(C13088="Commercial NAICS Cogen",C13088="Commercial NAICS Non-Cogen",C13088="industrial NAICS Cogen", C13088="industrial NAICS non-cogen")),FALSE,TRUE))</f>
        <v>1</v>
      </c>
      <c r="M13088">
        <f t="shared" si="613"/>
        <v>0.45319335083114609</v>
      </c>
      <c r="N13088">
        <f t="shared" si="614"/>
        <v>1</v>
      </c>
    </row>
    <row r="13089" spans="1:14" ht="26.25" x14ac:dyDescent="0.2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s="32">
        <f t="shared" si="612"/>
        <v>28774193.548387095</v>
      </c>
      <c r="J13089" t="str">
        <f>IF(K13089="natural gas",VLOOKUP(D13089,'Cross-Page Data'!$I$4:$J$13,2,FALSE),IF(K13089="solar",VLOOKUP('Form 923'!D13089,'Cross-Page Data'!$I$14:$J$117,2,FALSE),K13089))</f>
        <v>heavy or residual fuel oil</v>
      </c>
      <c r="K13089" t="str">
        <f>VLOOKUP(E13089,'Cross-Page Data'!$D$4:$F$48,3,FALSE)</f>
        <v>heavy or residual fuel oil</v>
      </c>
      <c r="L13089" t="b">
        <f>IF(AND($P$6=FALSE,OR(C13089="Commercial NAICS Cogen",C13089="Industrial NAICS Cogen",C13089="NAICS-22 Cogen")),FALSE,IF(AND($P$7=FALSE,OR(C13089="Commercial NAICS Cogen",C13089="Commercial NAICS Non-Cogen",C13089="industrial NAICS Cogen", C13089="industrial NAICS non-cogen")),FALSE,TRUE))</f>
        <v>0</v>
      </c>
      <c r="M13089">
        <f t="shared" si="613"/>
        <v>2.9718875502008031E-2</v>
      </c>
      <c r="N13089">
        <f t="shared" si="614"/>
        <v>0</v>
      </c>
    </row>
    <row r="13090" spans="1:14" ht="26.25" x14ac:dyDescent="0.2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s="32">
        <f t="shared" si="612"/>
        <v>9879310.3448275849</v>
      </c>
      <c r="J13090" t="str">
        <f>IF(K13090="natural gas",VLOOKUP(D13090,'Cross-Page Data'!$I$4:$J$13,2,FALSE),IF(K13090="solar",VLOOKUP('Form 923'!D13090,'Cross-Page Data'!$I$14:$J$117,2,FALSE),K13090))</f>
        <v>heavy or residual fuel oil</v>
      </c>
      <c r="K13090" t="str">
        <f>VLOOKUP(E13090,'Cross-Page Data'!$D$4:$F$48,3,FALSE)</f>
        <v>heavy or residual fuel oil</v>
      </c>
      <c r="L13090" t="b">
        <f>IF(AND($P$6=FALSE,OR(C13090="Commercial NAICS Cogen",C13090="Industrial NAICS Cogen",C13090="NAICS-22 Cogen")),FALSE,IF(AND($P$7=FALSE,OR(C13090="Commercial NAICS Cogen",C13090="Commercial NAICS Non-Cogen",C13090="industrial NAICS Cogen", C13090="industrial NAICS non-cogen")),FALSE,TRUE))</f>
        <v>0</v>
      </c>
      <c r="M13090">
        <f t="shared" si="613"/>
        <v>0.41887550200803214</v>
      </c>
      <c r="N13090">
        <f t="shared" si="614"/>
        <v>1</v>
      </c>
    </row>
    <row r="13091" spans="1:14" ht="26.25" x14ac:dyDescent="0.2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s="32">
        <f t="shared" si="612"/>
        <v>8901923.8023387399</v>
      </c>
      <c r="J13091" t="str">
        <f>IF(K13091="natural gas",VLOOKUP(D13091,'Cross-Page Data'!$I$4:$J$13,2,FALSE),IF(K13091="solar",VLOOKUP('Form 923'!D13091,'Cross-Page Data'!$I$14:$J$117,2,FALSE),K13091))</f>
        <v>solar pv</v>
      </c>
      <c r="K13091" t="str">
        <f>VLOOKUP(E13091,'Cross-Page Data'!$D$4:$F$48,3,FALSE)</f>
        <v>solar</v>
      </c>
      <c r="L13091" t="b">
        <f>IF(AND($P$6=FALSE,OR(C13091="Commercial NAICS Cogen",C13091="Industrial NAICS Cogen",C13091="NAICS-22 Cogen")),FALSE,IF(AND($P$7=FALSE,OR(C13091="Commercial NAICS Cogen",C13091="Commercial NAICS Non-Cogen",C13091="industrial NAICS Cogen", C13091="industrial NAICS non-cogen")),FALSE,TRUE))</f>
        <v>0</v>
      </c>
      <c r="M13091">
        <f t="shared" si="613"/>
        <v>0.68274992116051714</v>
      </c>
      <c r="N13091">
        <f t="shared" si="614"/>
        <v>1</v>
      </c>
    </row>
    <row r="13092" spans="1:14" ht="26.25" x14ac:dyDescent="0.2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s="32">
        <f t="shared" si="612"/>
        <v>8902281.3688212913</v>
      </c>
      <c r="J13092" t="str">
        <f>IF(K13092="natural gas",VLOOKUP(D13092,'Cross-Page Data'!$I$4:$J$13,2,FALSE),IF(K13092="solar",VLOOKUP('Form 923'!D13092,'Cross-Page Data'!$I$14:$J$117,2,FALSE),K13092))</f>
        <v>solar pv</v>
      </c>
      <c r="K13092" t="str">
        <f>VLOOKUP(E13092,'Cross-Page Data'!$D$4:$F$48,3,FALSE)</f>
        <v>solar</v>
      </c>
      <c r="L13092" t="b">
        <f>IF(AND($P$6=FALSE,OR(C13092="Commercial NAICS Cogen",C13092="Industrial NAICS Cogen",C13092="NAICS-22 Cogen")),FALSE,IF(AND($P$7=FALSE,OR(C13092="Commercial NAICS Cogen",C13092="Commercial NAICS Non-Cogen",C13092="industrial NAICS Cogen", C13092="industrial NAICS non-cogen")),FALSE,TRUE))</f>
        <v>0</v>
      </c>
      <c r="M13092">
        <f t="shared" si="613"/>
        <v>0.13434247871333965</v>
      </c>
      <c r="N13092">
        <f t="shared" si="614"/>
        <v>1</v>
      </c>
    </row>
    <row r="13093" spans="1:14" ht="26.25" x14ac:dyDescent="0.2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s="32">
        <f t="shared" si="612"/>
        <v>8902654.8672566358</v>
      </c>
      <c r="J13093" t="str">
        <f>IF(K13093="natural gas",VLOOKUP(D13093,'Cross-Page Data'!$I$4:$J$13,2,FALSE),IF(K13093="solar",VLOOKUP('Form 923'!D13093,'Cross-Page Data'!$I$14:$J$117,2,FALSE),K13093))</f>
        <v>solar pv</v>
      </c>
      <c r="K13093" t="str">
        <f>VLOOKUP(E13093,'Cross-Page Data'!$D$4:$F$48,3,FALSE)</f>
        <v>solar</v>
      </c>
      <c r="L13093" t="b">
        <f>IF(AND($P$6=FALSE,OR(C13093="Commercial NAICS Cogen",C13093="Industrial NAICS Cogen",C13093="NAICS-22 Cogen")),FALSE,IF(AND($P$7=FALSE,OR(C13093="Commercial NAICS Cogen",C13093="Commercial NAICS Non-Cogen",C13093="industrial NAICS Cogen", C13093="industrial NAICS non-cogen")),FALSE,TRUE))</f>
        <v>0</v>
      </c>
      <c r="M13093">
        <f t="shared" si="613"/>
        <v>4.9195837275307477E-2</v>
      </c>
      <c r="N13093">
        <f t="shared" si="614"/>
        <v>0</v>
      </c>
    </row>
    <row r="13094" spans="1:14" ht="26.25" x14ac:dyDescent="0.2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s="32">
        <f t="shared" si="612"/>
        <v>8901542.6497277673</v>
      </c>
      <c r="J13094" t="str">
        <f>IF(K13094="natural gas",VLOOKUP(D13094,'Cross-Page Data'!$I$4:$J$13,2,FALSE),IF(K13094="solar",VLOOKUP('Form 923'!D13094,'Cross-Page Data'!$I$14:$J$117,2,FALSE),K13094))</f>
        <v>solar pv</v>
      </c>
      <c r="K13094" t="str">
        <f>VLOOKUP(E13094,'Cross-Page Data'!$D$4:$F$48,3,FALSE)</f>
        <v>solar</v>
      </c>
      <c r="L13094" t="b">
        <f>IF(AND($P$6=FALSE,OR(C13094="Commercial NAICS Cogen",C13094="Industrial NAICS Cogen",C13094="NAICS-22 Cogen")),FALSE,IF(AND($P$7=FALSE,OR(C13094="Commercial NAICS Cogen",C13094="Commercial NAICS Non-Cogen",C13094="industrial NAICS Cogen", C13094="industrial NAICS non-cogen")),FALSE,TRUE))</f>
        <v>0</v>
      </c>
      <c r="M13094">
        <f t="shared" si="613"/>
        <v>0.88678650268054238</v>
      </c>
      <c r="N13094">
        <f t="shared" si="614"/>
        <v>1</v>
      </c>
    </row>
    <row r="13095" spans="1:14" x14ac:dyDescent="0.2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s="32">
        <f t="shared" si="612"/>
        <v>8902012.595234951</v>
      </c>
      <c r="J13095" t="str">
        <f>IF(K13095="natural gas",VLOOKUP(D13095,'Cross-Page Data'!$I$4:$J$13,2,FALSE),IF(K13095="solar",VLOOKUP('Form 923'!D13095,'Cross-Page Data'!$I$14:$J$117,2,FALSE),K13095))</f>
        <v>solar pv</v>
      </c>
      <c r="K13095" t="str">
        <f>VLOOKUP(E13095,'Cross-Page Data'!$D$4:$F$48,3,FALSE)</f>
        <v>solar</v>
      </c>
      <c r="L13095" t="b">
        <f>IF(AND($P$6=FALSE,OR(C13095="Commercial NAICS Cogen",C13095="Industrial NAICS Cogen",C13095="NAICS-22 Cogen")),FALSE,IF(AND($P$7=FALSE,OR(C13095="Commercial NAICS Cogen",C13095="Commercial NAICS Non-Cogen",C13095="industrial NAICS Cogen", C13095="industrial NAICS non-cogen")),FALSE,TRUE))</f>
        <v>1</v>
      </c>
      <c r="M13095">
        <f t="shared" si="613"/>
        <v>0.42636392305266479</v>
      </c>
      <c r="N13095">
        <f t="shared" si="614"/>
        <v>1</v>
      </c>
    </row>
    <row r="13096" spans="1:14" x14ac:dyDescent="0.2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s="32">
        <f t="shared" si="612"/>
        <v>8902002.4860429522</v>
      </c>
      <c r="J13096" t="str">
        <f>IF(K13096="natural gas",VLOOKUP(D13096,'Cross-Page Data'!$I$4:$J$13,2,FALSE),IF(K13096="solar",VLOOKUP('Form 923'!D13096,'Cross-Page Data'!$I$14:$J$117,2,FALSE),K13096))</f>
        <v>wind</v>
      </c>
      <c r="K13096" t="str">
        <f>VLOOKUP(E13096,'Cross-Page Data'!$D$4:$F$48,3,FALSE)</f>
        <v>wind</v>
      </c>
      <c r="L13096" t="b">
        <f>IF(AND($P$6=FALSE,OR(C13096="Commercial NAICS Cogen",C13096="Industrial NAICS Cogen",C13096="NAICS-22 Cogen")),FALSE,IF(AND($P$7=FALSE,OR(C13096="Commercial NAICS Cogen",C13096="Commercial NAICS Non-Cogen",C13096="industrial NAICS Cogen", C13096="industrial NAICS non-cogen")),FALSE,TRUE))</f>
        <v>1</v>
      </c>
      <c r="M13096">
        <f t="shared" si="613"/>
        <v>0.29308836395450566</v>
      </c>
      <c r="N13096">
        <f t="shared" si="614"/>
        <v>1</v>
      </c>
    </row>
    <row r="13097" spans="1:14" x14ac:dyDescent="0.2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s="32">
        <f t="shared" si="612"/>
        <v>8902327.5145469662</v>
      </c>
      <c r="J13097" t="str">
        <f>IF(K13097="natural gas",VLOOKUP(D13097,'Cross-Page Data'!$I$4:$J$13,2,FALSE),IF(K13097="solar",VLOOKUP('Form 923'!D13097,'Cross-Page Data'!$I$14:$J$117,2,FALSE),K13097))</f>
        <v>solar pv</v>
      </c>
      <c r="K13097" t="str">
        <f>VLOOKUP(E13097,'Cross-Page Data'!$D$4:$F$48,3,FALSE)</f>
        <v>solar</v>
      </c>
      <c r="L13097" t="b">
        <f>IF(AND($P$6=FALSE,OR(C13097="Commercial NAICS Cogen",C13097="Industrial NAICS Cogen",C13097="NAICS-22 Cogen")),FALSE,IF(AND($P$7=FALSE,OR(C13097="Commercial NAICS Cogen",C13097="Commercial NAICS Non-Cogen",C13097="industrial NAICS Cogen", C13097="industrial NAICS non-cogen")),FALSE,TRUE))</f>
        <v>1</v>
      </c>
      <c r="M13097">
        <f t="shared" si="613"/>
        <v>0.11920529801324503</v>
      </c>
      <c r="N13097">
        <f t="shared" si="614"/>
        <v>1</v>
      </c>
    </row>
    <row r="13098" spans="1:14" x14ac:dyDescent="0.2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s="32" t="str">
        <f t="shared" si="612"/>
        <v/>
      </c>
      <c r="J13098" t="str">
        <f>IF(K13098="natural gas",VLOOKUP(D13098,'Cross-Page Data'!$I$4:$J$13,2,FALSE),IF(K13098="solar",VLOOKUP('Form 923'!D13098,'Cross-Page Data'!$I$14:$J$117,2,FALSE),K13098))</f>
        <v>solar pv</v>
      </c>
      <c r="K13098" t="str">
        <f>VLOOKUP(E13098,'Cross-Page Data'!$D$4:$F$48,3,FALSE)</f>
        <v>solar</v>
      </c>
      <c r="L13098" t="b">
        <f>IF(AND($P$6=FALSE,OR(C13098="Commercial NAICS Cogen",C13098="Industrial NAICS Cogen",C13098="NAICS-22 Cogen")),FALSE,IF(AND($P$7=FALSE,OR(C13098="Commercial NAICS Cogen",C13098="Commercial NAICS Non-Cogen",C13098="industrial NAICS Cogen", C13098="industrial NAICS non-cogen")),FALSE,TRUE))</f>
        <v>1</v>
      </c>
      <c r="M13098">
        <f t="shared" si="613"/>
        <v>3.1535793125197099E-4</v>
      </c>
      <c r="N13098">
        <f t="shared" si="614"/>
        <v>0</v>
      </c>
    </row>
    <row r="13099" spans="1:14" x14ac:dyDescent="0.2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s="32">
        <f t="shared" si="612"/>
        <v>8902130.2871256564</v>
      </c>
      <c r="J13099" t="str">
        <f>IF(K13099="natural gas",VLOOKUP(D13099,'Cross-Page Data'!$I$4:$J$13,2,FALSE),IF(K13099="solar",VLOOKUP('Form 923'!D13099,'Cross-Page Data'!$I$14:$J$117,2,FALSE),K13099))</f>
        <v>solar pv</v>
      </c>
      <c r="K13099" t="str">
        <f>VLOOKUP(E13099,'Cross-Page Data'!$D$4:$F$48,3,FALSE)</f>
        <v>solar</v>
      </c>
      <c r="L13099" t="b">
        <f>IF(AND($P$6=FALSE,OR(C13099="Commercial NAICS Cogen",C13099="Industrial NAICS Cogen",C13099="NAICS-22 Cogen")),FALSE,IF(AND($P$7=FALSE,OR(C13099="Commercial NAICS Cogen",C13099="Commercial NAICS Non-Cogen",C13099="industrial NAICS Cogen", C13099="industrial NAICS non-cogen")),FALSE,TRUE))</f>
        <v>1</v>
      </c>
      <c r="M13099">
        <f t="shared" si="613"/>
        <v>0.23399558498896247</v>
      </c>
      <c r="N13099">
        <f t="shared" si="614"/>
        <v>1</v>
      </c>
    </row>
    <row r="13100" spans="1:14" x14ac:dyDescent="0.2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s="32">
        <f t="shared" si="612"/>
        <v>8901901.2410879321</v>
      </c>
      <c r="J13100" t="str">
        <f>IF(K13100="natural gas",VLOOKUP(D13100,'Cross-Page Data'!$I$4:$J$13,2,FALSE),IF(K13100="solar",VLOOKUP('Form 923'!D13100,'Cross-Page Data'!$I$14:$J$117,2,FALSE),K13100))</f>
        <v>solar pv</v>
      </c>
      <c r="K13100" t="str">
        <f>VLOOKUP(E13100,'Cross-Page Data'!$D$4:$F$48,3,FALSE)</f>
        <v>solar</v>
      </c>
      <c r="L13100" t="b">
        <f>IF(AND($P$6=FALSE,OR(C13100="Commercial NAICS Cogen",C13100="Industrial NAICS Cogen",C13100="NAICS-22 Cogen")),FALSE,IF(AND($P$7=FALSE,OR(C13100="Commercial NAICS Cogen",C13100="Commercial NAICS Non-Cogen",C13100="industrial NAICS Cogen", C13100="industrial NAICS non-cogen")),FALSE,TRUE))</f>
        <v>1</v>
      </c>
      <c r="M13100">
        <f t="shared" si="613"/>
        <v>0.70797855566067491</v>
      </c>
      <c r="N13100">
        <f t="shared" si="614"/>
        <v>1</v>
      </c>
    </row>
    <row r="13101" spans="1:14" x14ac:dyDescent="0.2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s="32">
        <f t="shared" si="612"/>
        <v>8901863.826550018</v>
      </c>
      <c r="J13101" t="str">
        <f>IF(K13101="natural gas",VLOOKUP(D13101,'Cross-Page Data'!$I$4:$J$13,2,FALSE),IF(K13101="solar",VLOOKUP('Form 923'!D13101,'Cross-Page Data'!$I$14:$J$117,2,FALSE),K13101))</f>
        <v>solar pv</v>
      </c>
      <c r="K13101" t="str">
        <f>VLOOKUP(E13101,'Cross-Page Data'!$D$4:$F$48,3,FALSE)</f>
        <v>solar</v>
      </c>
      <c r="L13101" t="b">
        <f>IF(AND($P$6=FALSE,OR(C13101="Commercial NAICS Cogen",C13101="Industrial NAICS Cogen",C13101="NAICS-22 Cogen")),FALSE,IF(AND($P$7=FALSE,OR(C13101="Commercial NAICS Cogen",C13101="Commercial NAICS Non-Cogen",C13101="industrial NAICS Cogen", C13101="industrial NAICS non-cogen")),FALSE,TRUE))</f>
        <v>1</v>
      </c>
      <c r="M13101">
        <f t="shared" si="613"/>
        <v>0.74897508672343105</v>
      </c>
      <c r="N13101">
        <f t="shared" si="614"/>
        <v>1</v>
      </c>
    </row>
    <row r="13102" spans="1:14" x14ac:dyDescent="0.2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s="32">
        <f t="shared" si="612"/>
        <v>8901986.7549668886</v>
      </c>
      <c r="J13102" t="str">
        <f>IF(K13102="natural gas",VLOOKUP(D13102,'Cross-Page Data'!$I$4:$J$13,2,FALSE),IF(K13102="solar",VLOOKUP('Form 923'!D13102,'Cross-Page Data'!$I$14:$J$117,2,FALSE),K13102))</f>
        <v>solar pv</v>
      </c>
      <c r="K13102" t="str">
        <f>VLOOKUP(E13102,'Cross-Page Data'!$D$4:$F$48,3,FALSE)</f>
        <v>solar</v>
      </c>
      <c r="L13102" t="b">
        <f>IF(AND($P$6=FALSE,OR(C13102="Commercial NAICS Cogen",C13102="Industrial NAICS Cogen",C13102="NAICS-22 Cogen")),FALSE,IF(AND($P$7=FALSE,OR(C13102="Commercial NAICS Cogen",C13102="Commercial NAICS Non-Cogen",C13102="industrial NAICS Cogen", C13102="industrial NAICS non-cogen")),FALSE,TRUE))</f>
        <v>1</v>
      </c>
      <c r="M13102">
        <f t="shared" si="613"/>
        <v>0.5629139072847682</v>
      </c>
      <c r="N13102">
        <f t="shared" si="614"/>
        <v>1</v>
      </c>
    </row>
    <row r="13103" spans="1:14" x14ac:dyDescent="0.2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s="32">
        <f t="shared" si="612"/>
        <v>11373134.118111085</v>
      </c>
      <c r="J13103" t="str">
        <f>IF(K13103="natural gas",VLOOKUP(D13103,'Cross-Page Data'!$I$4:$J$13,2,FALSE),IF(K13103="solar",VLOOKUP('Form 923'!D13103,'Cross-Page Data'!$I$14:$J$117,2,FALSE),K13103))</f>
        <v>hard coal</v>
      </c>
      <c r="K13103" t="str">
        <f>VLOOKUP(E13103,'Cross-Page Data'!$D$4:$F$48,3,FALSE)</f>
        <v>hard coal</v>
      </c>
      <c r="L13103" t="b">
        <f>IF(AND($P$6=FALSE,OR(C13103="Commercial NAICS Cogen",C13103="Industrial NAICS Cogen",C13103="NAICS-22 Cogen")),FALSE,IF(AND($P$7=FALSE,OR(C13103="Commercial NAICS Cogen",C13103="Commercial NAICS Non-Cogen",C13103="industrial NAICS Cogen", C13103="industrial NAICS non-cogen")),FALSE,TRUE))</f>
        <v>0</v>
      </c>
      <c r="M13103">
        <f t="shared" si="613"/>
        <v>0.17687074829931973</v>
      </c>
      <c r="N13103">
        <f t="shared" si="614"/>
        <v>1</v>
      </c>
    </row>
    <row r="13104" spans="1:14" x14ac:dyDescent="0.2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s="32">
        <f t="shared" si="612"/>
        <v>16129032.258064516</v>
      </c>
      <c r="J13104" t="str">
        <f>IF(K13104="natural gas",VLOOKUP(D13104,'Cross-Page Data'!$I$4:$J$13,2,FALSE),IF(K13104="solar",VLOOKUP('Form 923'!D13104,'Cross-Page Data'!$I$14:$J$117,2,FALSE),K13104))</f>
        <v>natural gas peaker</v>
      </c>
      <c r="K13104" t="str">
        <f>VLOOKUP(E13104,'Cross-Page Data'!$D$4:$F$48,3,FALSE)</f>
        <v>natural gas</v>
      </c>
      <c r="L13104" t="b">
        <f>IF(AND($P$6=FALSE,OR(C13104="Commercial NAICS Cogen",C13104="Industrial NAICS Cogen",C13104="NAICS-22 Cogen")),FALSE,IF(AND($P$7=FALSE,OR(C13104="Commercial NAICS Cogen",C13104="Commercial NAICS Non-Cogen",C13104="industrial NAICS Cogen", C13104="industrial NAICS non-cogen")),FALSE,TRUE))</f>
        <v>0</v>
      </c>
      <c r="M13104">
        <f t="shared" si="613"/>
        <v>0.11259259259259259</v>
      </c>
      <c r="N13104">
        <f t="shared" si="614"/>
        <v>1</v>
      </c>
    </row>
    <row r="13105" spans="1:14" x14ac:dyDescent="0.2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s="32">
        <f t="shared" si="612"/>
        <v>8902449.1490244921</v>
      </c>
      <c r="J13105" t="str">
        <f>IF(K13105="natural gas",VLOOKUP(D13105,'Cross-Page Data'!$I$4:$J$13,2,FALSE),IF(K13105="solar",VLOOKUP('Form 923'!D13105,'Cross-Page Data'!$I$14:$J$117,2,FALSE),K13105))</f>
        <v>solar pv</v>
      </c>
      <c r="K13105" t="str">
        <f>VLOOKUP(E13105,'Cross-Page Data'!$D$4:$F$48,3,FALSE)</f>
        <v>solar</v>
      </c>
      <c r="L13105" t="b">
        <f>IF(AND($P$6=FALSE,OR(C13105="Commercial NAICS Cogen",C13105="Industrial NAICS Cogen",C13105="NAICS-22 Cogen")),FALSE,IF(AND($P$7=FALSE,OR(C13105="Commercial NAICS Cogen",C13105="Commercial NAICS Non-Cogen",C13105="industrial NAICS Cogen", C13105="industrial NAICS non-cogen")),FALSE,TRUE))</f>
        <v>1</v>
      </c>
      <c r="M13105">
        <f t="shared" si="613"/>
        <v>8.2308420056764434E-2</v>
      </c>
      <c r="N13105">
        <f t="shared" si="614"/>
        <v>1</v>
      </c>
    </row>
    <row r="13106" spans="1:14" x14ac:dyDescent="0.2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s="32">
        <f t="shared" si="612"/>
        <v>8902004.5463938825</v>
      </c>
      <c r="J13106" t="str">
        <f>IF(K13106="natural gas",VLOOKUP(D13106,'Cross-Page Data'!$I$4:$J$13,2,FALSE),IF(K13106="solar",VLOOKUP('Form 923'!D13106,'Cross-Page Data'!$I$14:$J$117,2,FALSE),K13106))</f>
        <v>hydro</v>
      </c>
      <c r="K13106" t="str">
        <f>VLOOKUP(E13106,'Cross-Page Data'!$D$4:$F$48,3,FALSE)</f>
        <v>hydro</v>
      </c>
      <c r="L13106" t="b">
        <f>IF(AND($P$6=FALSE,OR(C13106="Commercial NAICS Cogen",C13106="Industrial NAICS Cogen",C13106="NAICS-22 Cogen")),FALSE,IF(AND($P$7=FALSE,OR(C13106="Commercial NAICS Cogen",C13106="Commercial NAICS Non-Cogen",C13106="industrial NAICS Cogen", C13106="industrial NAICS non-cogen")),FALSE,TRUE))</f>
        <v>1</v>
      </c>
      <c r="M13106">
        <f t="shared" si="613"/>
        <v>0.34536784741144416</v>
      </c>
      <c r="N13106">
        <f t="shared" si="614"/>
        <v>1</v>
      </c>
    </row>
    <row r="13107" spans="1:14" ht="26.25" x14ac:dyDescent="0.2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s="32">
        <f t="shared" si="612"/>
        <v>8902444.5066896286</v>
      </c>
      <c r="J13107" t="str">
        <f>IF(K13107="natural gas",VLOOKUP(D13107,'Cross-Page Data'!$I$4:$J$13,2,FALSE),IF(K13107="solar",VLOOKUP('Form 923'!D13107,'Cross-Page Data'!$I$14:$J$117,2,FALSE),K13107))</f>
        <v>solar pv</v>
      </c>
      <c r="K13107" t="str">
        <f>VLOOKUP(E13107,'Cross-Page Data'!$D$4:$F$48,3,FALSE)</f>
        <v>solar</v>
      </c>
      <c r="L13107" t="b">
        <f>IF(AND($P$6=FALSE,OR(C13107="Commercial NAICS Cogen",C13107="Industrial NAICS Cogen",C13107="NAICS-22 Cogen")),FALSE,IF(AND($P$7=FALSE,OR(C13107="Commercial NAICS Cogen",C13107="Commercial NAICS Non-Cogen",C13107="industrial NAICS Cogen", C13107="industrial NAICS non-cogen")),FALSE,TRUE))</f>
        <v>0</v>
      </c>
      <c r="M13107">
        <f t="shared" si="613"/>
        <v>8.3885209713024281E-2</v>
      </c>
      <c r="N13107">
        <f t="shared" si="614"/>
        <v>1</v>
      </c>
    </row>
    <row r="13108" spans="1:14" x14ac:dyDescent="0.2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s="32">
        <f t="shared" si="612"/>
        <v>8902649.0066225156</v>
      </c>
      <c r="J13108" t="str">
        <f>IF(K13108="natural gas",VLOOKUP(D13108,'Cross-Page Data'!$I$4:$J$13,2,FALSE),IF(K13108="solar",VLOOKUP('Form 923'!D13108,'Cross-Page Data'!$I$14:$J$117,2,FALSE),K13108))</f>
        <v>solar pv</v>
      </c>
      <c r="K13108" t="str">
        <f>VLOOKUP(E13108,'Cross-Page Data'!$D$4:$F$48,3,FALSE)</f>
        <v>solar</v>
      </c>
      <c r="L13108" t="b">
        <f>IF(AND($P$6=FALSE,OR(C13108="Commercial NAICS Cogen",C13108="Industrial NAICS Cogen",C13108="NAICS-22 Cogen")),FALSE,IF(AND($P$7=FALSE,OR(C13108="Commercial NAICS Cogen",C13108="Commercial NAICS Non-Cogen",C13108="industrial NAICS Cogen", C13108="industrial NAICS non-cogen")),FALSE,TRUE))</f>
        <v>1</v>
      </c>
      <c r="M13108">
        <f t="shared" si="613"/>
        <v>5.0772626931567331E-2</v>
      </c>
      <c r="N13108">
        <f t="shared" si="614"/>
        <v>1</v>
      </c>
    </row>
    <row r="13109" spans="1:14" ht="26.25" x14ac:dyDescent="0.2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s="32">
        <f t="shared" si="612"/>
        <v>8901371.0747456886</v>
      </c>
      <c r="J13109" t="str">
        <f>IF(K13109="natural gas",VLOOKUP(D13109,'Cross-Page Data'!$I$4:$J$13,2,FALSE),IF(K13109="solar",VLOOKUP('Form 923'!D13109,'Cross-Page Data'!$I$14:$J$117,2,FALSE),K13109))</f>
        <v>solar pv</v>
      </c>
      <c r="K13109" t="str">
        <f>VLOOKUP(E13109,'Cross-Page Data'!$D$4:$F$48,3,FALSE)</f>
        <v>solar</v>
      </c>
      <c r="L13109" t="b">
        <f>IF(AND($P$6=FALSE,OR(C13109="Commercial NAICS Cogen",C13109="Industrial NAICS Cogen",C13109="NAICS-22 Cogen")),FALSE,IF(AND($P$7=FALSE,OR(C13109="Commercial NAICS Cogen",C13109="Commercial NAICS Non-Cogen",C13109="industrial NAICS Cogen", C13109="industrial NAICS non-cogen")),FALSE,TRUE))</f>
        <v>0</v>
      </c>
      <c r="M13109">
        <f t="shared" si="613"/>
        <v>0.91485335856196781</v>
      </c>
      <c r="N13109">
        <f t="shared" si="614"/>
        <v>1</v>
      </c>
    </row>
    <row r="13110" spans="1:14" ht="26.25" x14ac:dyDescent="0.2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s="32">
        <f t="shared" si="612"/>
        <v>8901756.6688353922</v>
      </c>
      <c r="J13110" t="str">
        <f>IF(K13110="natural gas",VLOOKUP(D13110,'Cross-Page Data'!$I$4:$J$13,2,FALSE),IF(K13110="solar",VLOOKUP('Form 923'!D13110,'Cross-Page Data'!$I$14:$J$117,2,FALSE),K13110))</f>
        <v>solar pv</v>
      </c>
      <c r="K13110" t="str">
        <f>VLOOKUP(E13110,'Cross-Page Data'!$D$4:$F$48,3,FALSE)</f>
        <v>solar</v>
      </c>
      <c r="L13110" t="b">
        <f>IF(AND($P$6=FALSE,OR(C13110="Commercial NAICS Cogen",C13110="Industrial NAICS Cogen",C13110="NAICS-22 Cogen")),FALSE,IF(AND($P$7=FALSE,OR(C13110="Commercial NAICS Cogen",C13110="Commercial NAICS Non-Cogen",C13110="industrial NAICS Cogen", C13110="industrial NAICS non-cogen")),FALSE,TRUE))</f>
        <v>0</v>
      </c>
      <c r="M13110">
        <f t="shared" si="613"/>
        <v>0.82497634815515608</v>
      </c>
      <c r="N13110">
        <f t="shared" si="614"/>
        <v>1</v>
      </c>
    </row>
    <row r="13111" spans="1:14" x14ac:dyDescent="0.2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s="32">
        <f t="shared" si="612"/>
        <v>8901891.7729872409</v>
      </c>
      <c r="J13111" t="str">
        <f>IF(K13111="natural gas",VLOOKUP(D13111,'Cross-Page Data'!$I$4:$J$13,2,FALSE),IF(K13111="solar",VLOOKUP('Form 923'!D13111,'Cross-Page Data'!$I$14:$J$117,2,FALSE),K13111))</f>
        <v>solar pv</v>
      </c>
      <c r="K13111" t="str">
        <f>VLOOKUP(E13111,'Cross-Page Data'!$D$4:$F$48,3,FALSE)</f>
        <v>solar</v>
      </c>
      <c r="L13111" t="b">
        <f>IF(AND($P$6=FALSE,OR(C13111="Commercial NAICS Cogen",C13111="Industrial NAICS Cogen",C13111="NAICS-22 Cogen")),FALSE,IF(AND($P$7=FALSE,OR(C13111="Commercial NAICS Cogen",C13111="Commercial NAICS Non-Cogen",C13111="industrial NAICS Cogen", C13111="industrial NAICS non-cogen")),FALSE,TRUE))</f>
        <v>1</v>
      </c>
      <c r="M13111">
        <f t="shared" si="613"/>
        <v>0.72090823084200573</v>
      </c>
      <c r="N13111">
        <f t="shared" si="614"/>
        <v>1</v>
      </c>
    </row>
    <row r="13112" spans="1:14" x14ac:dyDescent="0.2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s="32">
        <f t="shared" si="612"/>
        <v>8902130.4926764313</v>
      </c>
      <c r="J13112" t="str">
        <f>IF(K13112="natural gas",VLOOKUP(D13112,'Cross-Page Data'!$I$4:$J$13,2,FALSE),IF(K13112="solar",VLOOKUP('Form 923'!D13112,'Cross-Page Data'!$I$14:$J$117,2,FALSE),K13112))</f>
        <v>solar pv</v>
      </c>
      <c r="K13112" t="str">
        <f>VLOOKUP(E13112,'Cross-Page Data'!$D$4:$F$48,3,FALSE)</f>
        <v>solar</v>
      </c>
      <c r="L13112" t="b">
        <f>IF(AND($P$6=FALSE,OR(C13112="Commercial NAICS Cogen",C13112="Industrial NAICS Cogen",C13112="NAICS-22 Cogen")),FALSE,IF(AND($P$7=FALSE,OR(C13112="Commercial NAICS Cogen",C13112="Commercial NAICS Non-Cogen",C13112="industrial NAICS Cogen", C13112="industrial NAICS non-cogen")),FALSE,TRUE))</f>
        <v>1</v>
      </c>
      <c r="M13112">
        <f t="shared" si="613"/>
        <v>0.23273415326395458</v>
      </c>
      <c r="N13112">
        <f t="shared" si="614"/>
        <v>1</v>
      </c>
    </row>
    <row r="13113" spans="1:14" x14ac:dyDescent="0.2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s="32">
        <f t="shared" si="612"/>
        <v>8902245.0888681002</v>
      </c>
      <c r="J13113" t="str">
        <f>IF(K13113="natural gas",VLOOKUP(D13113,'Cross-Page Data'!$I$4:$J$13,2,FALSE),IF(K13113="solar",VLOOKUP('Form 923'!D13113,'Cross-Page Data'!$I$14:$J$117,2,FALSE),K13113))</f>
        <v>solar pv</v>
      </c>
      <c r="K13113" t="str">
        <f>VLOOKUP(E13113,'Cross-Page Data'!$D$4:$F$48,3,FALSE)</f>
        <v>solar</v>
      </c>
      <c r="L13113" t="b">
        <f>IF(AND($P$6=FALSE,OR(C13113="Commercial NAICS Cogen",C13113="Industrial NAICS Cogen",C13113="NAICS-22 Cogen")),FALSE,IF(AND($P$7=FALSE,OR(C13113="Commercial NAICS Cogen",C13113="Commercial NAICS Non-Cogen",C13113="industrial NAICS Cogen", C13113="industrial NAICS non-cogen")),FALSE,TRUE))</f>
        <v>1</v>
      </c>
      <c r="M13113">
        <f t="shared" si="613"/>
        <v>0.14884894355093031</v>
      </c>
      <c r="N13113">
        <f t="shared" si="614"/>
        <v>1</v>
      </c>
    </row>
    <row r="13114" spans="1:14" x14ac:dyDescent="0.2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s="32">
        <f t="shared" si="612"/>
        <v>8902125.7750221435</v>
      </c>
      <c r="J13114" t="str">
        <f>IF(K13114="natural gas",VLOOKUP(D13114,'Cross-Page Data'!$I$4:$J$13,2,FALSE),IF(K13114="solar",VLOOKUP('Form 923'!D13114,'Cross-Page Data'!$I$14:$J$117,2,FALSE),K13114))</f>
        <v>solar pv</v>
      </c>
      <c r="K13114" t="str">
        <f>VLOOKUP(E13114,'Cross-Page Data'!$D$4:$F$48,3,FALSE)</f>
        <v>solar</v>
      </c>
      <c r="L13114" t="b">
        <f>IF(AND($P$6=FALSE,OR(C13114="Commercial NAICS Cogen",C13114="Industrial NAICS Cogen",C13114="NAICS-22 Cogen")),FALSE,IF(AND($P$7=FALSE,OR(C13114="Commercial NAICS Cogen",C13114="Commercial NAICS Non-Cogen",C13114="industrial NAICS Cogen", C13114="industrial NAICS non-cogen")),FALSE,TRUE))</f>
        <v>1</v>
      </c>
      <c r="M13114">
        <f t="shared" si="613"/>
        <v>0.23967202775149796</v>
      </c>
      <c r="N13114">
        <f t="shared" si="614"/>
        <v>1</v>
      </c>
    </row>
    <row r="13115" spans="1:14" x14ac:dyDescent="0.2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s="32" t="str">
        <f t="shared" si="612"/>
        <v/>
      </c>
      <c r="J13115" t="str">
        <f>IF(K13115="natural gas",VLOOKUP(D13115,'Cross-Page Data'!$I$4:$J$13,2,FALSE),IF(K13115="solar",VLOOKUP('Form 923'!D13115,'Cross-Page Data'!$I$14:$J$117,2,FALSE),K13115))</f>
        <v>solar pv</v>
      </c>
      <c r="K13115" t="str">
        <f>VLOOKUP(E13115,'Cross-Page Data'!$D$4:$F$48,3,FALSE)</f>
        <v>solar</v>
      </c>
      <c r="L13115" t="b">
        <f>IF(AND($P$6=FALSE,OR(C13115="Commercial NAICS Cogen",C13115="Industrial NAICS Cogen",C13115="NAICS-22 Cogen")),FALSE,IF(AND($P$7=FALSE,OR(C13115="Commercial NAICS Cogen",C13115="Commercial NAICS Non-Cogen",C13115="industrial NAICS Cogen", C13115="industrial NAICS non-cogen")),FALSE,TRUE))</f>
        <v>1</v>
      </c>
      <c r="M13115">
        <f t="shared" si="613"/>
        <v>3.1535793125197099E-4</v>
      </c>
      <c r="N13115">
        <f t="shared" si="614"/>
        <v>0</v>
      </c>
    </row>
    <row r="13116" spans="1:14" x14ac:dyDescent="0.2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s="32">
        <f t="shared" si="612"/>
        <v>8902021.0025757886</v>
      </c>
      <c r="J13116" t="str">
        <f>IF(K13116="natural gas",VLOOKUP(D13116,'Cross-Page Data'!$I$4:$J$13,2,FALSE),IF(K13116="solar",VLOOKUP('Form 923'!D13116,'Cross-Page Data'!$I$14:$J$117,2,FALSE),K13116))</f>
        <v>wind</v>
      </c>
      <c r="K13116" t="str">
        <f>VLOOKUP(E13116,'Cross-Page Data'!$D$4:$F$48,3,FALSE)</f>
        <v>wind</v>
      </c>
      <c r="L13116" t="b">
        <f>IF(AND($P$6=FALSE,OR(C13116="Commercial NAICS Cogen",C13116="Industrial NAICS Cogen",C13116="NAICS-22 Cogen")),FALSE,IF(AND($P$7=FALSE,OR(C13116="Commercial NAICS Cogen",C13116="Commercial NAICS Non-Cogen",C13116="industrial NAICS Cogen", C13116="industrial NAICS non-cogen")),FALSE,TRUE))</f>
        <v>1</v>
      </c>
      <c r="M13116">
        <f t="shared" si="613"/>
        <v>0.13823272090988625</v>
      </c>
      <c r="N13116">
        <f t="shared" si="614"/>
        <v>1</v>
      </c>
    </row>
    <row r="13117" spans="1:14" x14ac:dyDescent="0.2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s="32">
        <f t="shared" si="612"/>
        <v>8896825.3968253974</v>
      </c>
      <c r="J13117" t="str">
        <f>IF(K13117="natural gas",VLOOKUP(D13117,'Cross-Page Data'!$I$4:$J$13,2,FALSE),IF(K13117="solar",VLOOKUP('Form 923'!D13117,'Cross-Page Data'!$I$14:$J$117,2,FALSE),K13117))</f>
        <v>solar pv</v>
      </c>
      <c r="K13117" t="str">
        <f>VLOOKUP(E13117,'Cross-Page Data'!$D$4:$F$48,3,FALSE)</f>
        <v>solar</v>
      </c>
      <c r="L13117" t="b">
        <f>IF(AND($P$6=FALSE,OR(C13117="Commercial NAICS Cogen",C13117="Industrial NAICS Cogen",C13117="NAICS-22 Cogen")),FALSE,IF(AND($P$7=FALSE,OR(C13117="Commercial NAICS Cogen",C13117="Commercial NAICS Non-Cogen",C13117="industrial NAICS Cogen", C13117="industrial NAICS non-cogen")),FALSE,TRUE))</f>
        <v>1</v>
      </c>
      <c r="M13117">
        <f t="shared" si="613"/>
        <v>0.96972563859981076</v>
      </c>
      <c r="N13117">
        <f t="shared" si="614"/>
        <v>0</v>
      </c>
    </row>
    <row r="13118" spans="1:14" x14ac:dyDescent="0.2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s="32">
        <f t="shared" si="612"/>
        <v>8901960.7843137253</v>
      </c>
      <c r="J13118" t="str">
        <f>IF(K13118="natural gas",VLOOKUP(D13118,'Cross-Page Data'!$I$4:$J$13,2,FALSE),IF(K13118="solar",VLOOKUP('Form 923'!D13118,'Cross-Page Data'!$I$14:$J$117,2,FALSE),K13118))</f>
        <v>solar pv</v>
      </c>
      <c r="K13118" t="str">
        <f>VLOOKUP(E13118,'Cross-Page Data'!$D$4:$F$48,3,FALSE)</f>
        <v>solar</v>
      </c>
      <c r="L13118" t="b">
        <f>IF(AND($P$6=FALSE,OR(C13118="Commercial NAICS Cogen",C13118="Industrial NAICS Cogen",C13118="NAICS-22 Cogen")),FALSE,IF(AND($P$7=FALSE,OR(C13118="Commercial NAICS Cogen",C13118="Commercial NAICS Non-Cogen",C13118="industrial NAICS Cogen", C13118="industrial NAICS non-cogen")),FALSE,TRUE))</f>
        <v>1</v>
      </c>
      <c r="M13118">
        <f t="shared" si="613"/>
        <v>0.62567013560391049</v>
      </c>
      <c r="N13118">
        <f t="shared" si="614"/>
        <v>1</v>
      </c>
    </row>
    <row r="13119" spans="1:14" x14ac:dyDescent="0.2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s="32">
        <f t="shared" si="612"/>
        <v>8902005.1899032798</v>
      </c>
      <c r="J13119" t="str">
        <f>IF(K13119="natural gas",VLOOKUP(D13119,'Cross-Page Data'!$I$4:$J$13,2,FALSE),IF(K13119="solar",VLOOKUP('Form 923'!D13119,'Cross-Page Data'!$I$14:$J$117,2,FALSE),K13119))</f>
        <v>solar pv</v>
      </c>
      <c r="K13119" t="str">
        <f>VLOOKUP(E13119,'Cross-Page Data'!$D$4:$F$48,3,FALSE)</f>
        <v>solar</v>
      </c>
      <c r="L13119" t="b">
        <f>IF(AND($P$6=FALSE,OR(C13119="Commercial NAICS Cogen",C13119="Industrial NAICS Cogen",C13119="NAICS-22 Cogen")),FALSE,IF(AND($P$7=FALSE,OR(C13119="Commercial NAICS Cogen",C13119="Commercial NAICS Non-Cogen",C13119="industrial NAICS Cogen", C13119="industrial NAICS non-cogen")),FALSE,TRUE))</f>
        <v>1</v>
      </c>
      <c r="M13119">
        <f t="shared" si="613"/>
        <v>0.45789971617786185</v>
      </c>
      <c r="N13119">
        <f t="shared" si="614"/>
        <v>1</v>
      </c>
    </row>
    <row r="13120" spans="1:14" ht="26.25" x14ac:dyDescent="0.2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s="32">
        <f t="shared" si="612"/>
        <v>8902365.0697392356</v>
      </c>
      <c r="J13120" t="str">
        <f>IF(K13120="natural gas",VLOOKUP(D13120,'Cross-Page Data'!$I$4:$J$13,2,FALSE),IF(K13120="solar",VLOOKUP('Form 923'!D13120,'Cross-Page Data'!$I$14:$J$117,2,FALSE),K13120))</f>
        <v>solar pv</v>
      </c>
      <c r="K13120" t="str">
        <f>VLOOKUP(E13120,'Cross-Page Data'!$D$4:$F$48,3,FALSE)</f>
        <v>solar</v>
      </c>
      <c r="L13120" t="b">
        <f>IF(AND($P$6=FALSE,OR(C13120="Commercial NAICS Cogen",C13120="Industrial NAICS Cogen",C13120="NAICS-22 Cogen")),FALSE,IF(AND($P$7=FALSE,OR(C13120="Commercial NAICS Cogen",C13120="Commercial NAICS Non-Cogen",C13120="industrial NAICS Cogen", C13120="industrial NAICS non-cogen")),FALSE,TRUE))</f>
        <v>0</v>
      </c>
      <c r="M13120">
        <f t="shared" si="613"/>
        <v>0.10816777041942605</v>
      </c>
      <c r="N13120">
        <f t="shared" si="614"/>
        <v>1</v>
      </c>
    </row>
    <row r="13121" spans="1:14" x14ac:dyDescent="0.2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s="32">
        <f t="shared" si="612"/>
        <v>8902002.5598849393</v>
      </c>
      <c r="J13121" t="str">
        <f>IF(K13121="natural gas",VLOOKUP(D13121,'Cross-Page Data'!$I$4:$J$13,2,FALSE),IF(K13121="solar",VLOOKUP('Form 923'!D13121,'Cross-Page Data'!$I$14:$J$117,2,FALSE),K13121))</f>
        <v>wind</v>
      </c>
      <c r="K13121" t="str">
        <f>VLOOKUP(E13121,'Cross-Page Data'!$D$4:$F$48,3,FALSE)</f>
        <v>wind</v>
      </c>
      <c r="L13121" t="b">
        <f>IF(AND($P$6=FALSE,OR(C13121="Commercial NAICS Cogen",C13121="Industrial NAICS Cogen",C13121="NAICS-22 Cogen")),FALSE,IF(AND($P$7=FALSE,OR(C13121="Commercial NAICS Cogen",C13121="Commercial NAICS Non-Cogen",C13121="industrial NAICS Cogen", C13121="industrial NAICS non-cogen")),FALSE,TRUE))</f>
        <v>1</v>
      </c>
      <c r="M13121">
        <f t="shared" si="613"/>
        <v>0.28958880139982501</v>
      </c>
      <c r="N13121">
        <f t="shared" si="614"/>
        <v>1</v>
      </c>
    </row>
    <row r="13122" spans="1:14" x14ac:dyDescent="0.2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s="32">
        <f t="shared" si="612"/>
        <v>8902102.496714849</v>
      </c>
      <c r="J13122" t="str">
        <f>IF(K13122="natural gas",VLOOKUP(D13122,'Cross-Page Data'!$I$4:$J$13,2,FALSE),IF(K13122="solar",VLOOKUP('Form 923'!D13122,'Cross-Page Data'!$I$14:$J$117,2,FALSE),K13122))</f>
        <v>solar pv</v>
      </c>
      <c r="K13122" t="str">
        <f>VLOOKUP(E13122,'Cross-Page Data'!$D$4:$F$48,3,FALSE)</f>
        <v>solar</v>
      </c>
      <c r="L13122" t="b">
        <f>IF(AND($P$6=FALSE,OR(C13122="Commercial NAICS Cogen",C13122="Industrial NAICS Cogen",C13122="NAICS-22 Cogen")),FALSE,IF(AND($P$7=FALSE,OR(C13122="Commercial NAICS Cogen",C13122="Commercial NAICS Non-Cogen",C13122="industrial NAICS Cogen", C13122="industrial NAICS non-cogen")),FALSE,TRUE))</f>
        <v>1</v>
      </c>
      <c r="M13122">
        <f t="shared" si="613"/>
        <v>0.26868495742667931</v>
      </c>
      <c r="N13122">
        <f t="shared" si="614"/>
        <v>1</v>
      </c>
    </row>
    <row r="13123" spans="1:14" ht="26.25" x14ac:dyDescent="0.2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s="32">
        <f t="shared" si="612"/>
        <v>13368421.052631579</v>
      </c>
      <c r="J13123" t="str">
        <f>IF(K13123="natural gas",VLOOKUP(D13123,'Cross-Page Data'!$I$4:$J$13,2,FALSE),IF(K13123="solar",VLOOKUP('Form 923'!D13123,'Cross-Page Data'!$I$14:$J$117,2,FALSE),K13123))</f>
        <v>heavy or residual fuel oil</v>
      </c>
      <c r="K13123" t="str">
        <f>VLOOKUP(E13123,'Cross-Page Data'!$D$4:$F$48,3,FALSE)</f>
        <v>heavy or residual fuel oil</v>
      </c>
      <c r="L13123" t="b">
        <f>IF(AND($P$6=FALSE,OR(C13123="Commercial NAICS Cogen",C13123="Industrial NAICS Cogen",C13123="NAICS-22 Cogen")),FALSE,IF(AND($P$7=FALSE,OR(C13123="Commercial NAICS Cogen",C13123="Commercial NAICS Non-Cogen",C13123="industrial NAICS Cogen", C13123="industrial NAICS non-cogen")),FALSE,TRUE))</f>
        <v>0</v>
      </c>
      <c r="M13123">
        <f t="shared" si="613"/>
        <v>0.17068273092369479</v>
      </c>
      <c r="N13123">
        <f t="shared" si="614"/>
        <v>1</v>
      </c>
    </row>
    <row r="13124" spans="1:14" x14ac:dyDescent="0.2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s="32">
        <f t="shared" si="612"/>
        <v>8901999.6397045571</v>
      </c>
      <c r="J13124" t="str">
        <f>IF(K13124="natural gas",VLOOKUP(D13124,'Cross-Page Data'!$I$4:$J$13,2,FALSE),IF(K13124="solar",VLOOKUP('Form 923'!D13124,'Cross-Page Data'!$I$14:$J$117,2,FALSE),K13124))</f>
        <v>solar pv</v>
      </c>
      <c r="K13124" t="str">
        <f>VLOOKUP(E13124,'Cross-Page Data'!$D$4:$F$48,3,FALSE)</f>
        <v>solar</v>
      </c>
      <c r="L13124" t="b">
        <f>IF(AND($P$6=FALSE,OR(C13124="Commercial NAICS Cogen",C13124="Industrial NAICS Cogen",C13124="NAICS-22 Cogen")),FALSE,IF(AND($P$7=FALSE,OR(C13124="Commercial NAICS Cogen",C13124="Commercial NAICS Non-Cogen",C13124="industrial NAICS Cogen", C13124="industrial NAICS non-cogen")),FALSE,TRUE))</f>
        <v>1</v>
      </c>
      <c r="M13124">
        <f t="shared" si="613"/>
        <v>0.50015767896562602</v>
      </c>
      <c r="N13124">
        <f t="shared" si="614"/>
        <v>1</v>
      </c>
    </row>
    <row r="13125" spans="1:14" x14ac:dyDescent="0.2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s="32">
        <f t="shared" si="612"/>
        <v>8902310.4985812716</v>
      </c>
      <c r="J13125" t="str">
        <f>IF(K13125="natural gas",VLOOKUP(D13125,'Cross-Page Data'!$I$4:$J$13,2,FALSE),IF(K13125="solar",VLOOKUP('Form 923'!D13125,'Cross-Page Data'!$I$14:$J$117,2,FALSE),K13125))</f>
        <v>solar pv</v>
      </c>
      <c r="K13125" t="str">
        <f>VLOOKUP(E13125,'Cross-Page Data'!$D$4:$F$48,3,FALSE)</f>
        <v>solar</v>
      </c>
      <c r="L13125" t="b">
        <f>IF(AND($P$6=FALSE,OR(C13125="Commercial NAICS Cogen",C13125="Industrial NAICS Cogen",C13125="NAICS-22 Cogen")),FALSE,IF(AND($P$7=FALSE,OR(C13125="Commercial NAICS Cogen",C13125="Commercial NAICS Non-Cogen",C13125="industrial NAICS Cogen", C13125="industrial NAICS non-cogen")),FALSE,TRUE))</f>
        <v>1</v>
      </c>
      <c r="M13125">
        <f t="shared" si="613"/>
        <v>0.12267423525701672</v>
      </c>
      <c r="N13125">
        <f t="shared" si="614"/>
        <v>1</v>
      </c>
    </row>
    <row r="13126" spans="1:14" x14ac:dyDescent="0.2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s="32">
        <f t="shared" si="612"/>
        <v>8902020.8205756266</v>
      </c>
      <c r="J13126" t="str">
        <f>IF(K13126="natural gas",VLOOKUP(D13126,'Cross-Page Data'!$I$4:$J$13,2,FALSE),IF(K13126="solar",VLOOKUP('Form 923'!D13126,'Cross-Page Data'!$I$14:$J$117,2,FALSE),K13126))</f>
        <v>solar pv</v>
      </c>
      <c r="K13126" t="str">
        <f>VLOOKUP(E13126,'Cross-Page Data'!$D$4:$F$48,3,FALSE)</f>
        <v>solar</v>
      </c>
      <c r="L13126" t="b">
        <f>IF(AND($P$6=FALSE,OR(C13126="Commercial NAICS Cogen",C13126="Industrial NAICS Cogen",C13126="NAICS-22 Cogen")),FALSE,IF(AND($P$7=FALSE,OR(C13126="Commercial NAICS Cogen",C13126="Commercial NAICS Non-Cogen",C13126="industrial NAICS Cogen", C13126="industrial NAICS non-cogen")),FALSE,TRUE))</f>
        <v>1</v>
      </c>
      <c r="M13126">
        <f t="shared" si="613"/>
        <v>0.39861242510249134</v>
      </c>
      <c r="N13126">
        <f t="shared" si="614"/>
        <v>1</v>
      </c>
    </row>
    <row r="13127" spans="1:14" x14ac:dyDescent="0.2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s="32">
        <f t="shared" ref="I13127:I13190" si="615">IFERROR(F13127/G13127*10^6,"")</f>
        <v>8902366.8639053255</v>
      </c>
      <c r="J13127" t="str">
        <f>IF(K13127="natural gas",VLOOKUP(D13127,'Cross-Page Data'!$I$4:$J$13,2,FALSE),IF(K13127="solar",VLOOKUP('Form 923'!D13127,'Cross-Page Data'!$I$14:$J$117,2,FALSE),K13127))</f>
        <v>solar pv</v>
      </c>
      <c r="K13127" t="str">
        <f>VLOOKUP(E13127,'Cross-Page Data'!$D$4:$F$48,3,FALSE)</f>
        <v>solar</v>
      </c>
      <c r="L13127" t="b">
        <f>IF(AND($P$6=FALSE,OR(C13127="Commercial NAICS Cogen",C13127="Industrial NAICS Cogen",C13127="NAICS-22 Cogen")),FALSE,IF(AND($P$7=FALSE,OR(C13127="Commercial NAICS Cogen",C13127="Commercial NAICS Non-Cogen",C13127="industrial NAICS Cogen", C13127="industrial NAICS non-cogen")),FALSE,TRUE))</f>
        <v>1</v>
      </c>
      <c r="M13127">
        <f t="shared" ref="M13127:M13190" si="616">(COUNTIFS($J$6:$J$14148,J13127,$I$6:$I$14148,"&gt;"&amp;I13127)+1)/COUNTIFS($J$6:$J$14148,J13127)</f>
        <v>0.10722169662567013</v>
      </c>
      <c r="N13127">
        <f t="shared" ref="N13127:N13190" si="617">IF(OR(M13127&gt;0.95,M13127&lt;0.05),0,1)</f>
        <v>1</v>
      </c>
    </row>
    <row r="13128" spans="1:14" x14ac:dyDescent="0.2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s="32">
        <f t="shared" si="615"/>
        <v>8901449.2753623184</v>
      </c>
      <c r="J13128" t="str">
        <f>IF(K13128="natural gas",VLOOKUP(D13128,'Cross-Page Data'!$I$4:$J$13,2,FALSE),IF(K13128="solar",VLOOKUP('Form 923'!D13128,'Cross-Page Data'!$I$14:$J$117,2,FALSE),K13128))</f>
        <v>solar pv</v>
      </c>
      <c r="K13128" t="str">
        <f>VLOOKUP(E13128,'Cross-Page Data'!$D$4:$F$48,3,FALSE)</f>
        <v>solar</v>
      </c>
      <c r="L13128" t="b">
        <f>IF(AND($P$6=FALSE,OR(C13128="Commercial NAICS Cogen",C13128="Industrial NAICS Cogen",C13128="NAICS-22 Cogen")),FALSE,IF(AND($P$7=FALSE,OR(C13128="Commercial NAICS Cogen",C13128="Commercial NAICS Non-Cogen",C13128="industrial NAICS Cogen", C13128="industrial NAICS non-cogen")),FALSE,TRUE))</f>
        <v>1</v>
      </c>
      <c r="M13128">
        <f t="shared" si="616"/>
        <v>0.90223904131188903</v>
      </c>
      <c r="N13128">
        <f t="shared" si="617"/>
        <v>1</v>
      </c>
    </row>
    <row r="13129" spans="1:14" x14ac:dyDescent="0.2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s="32">
        <f t="shared" si="615"/>
        <v>8901531.7286652084</v>
      </c>
      <c r="J13129" t="str">
        <f>IF(K13129="natural gas",VLOOKUP(D13129,'Cross-Page Data'!$I$4:$J$13,2,FALSE),IF(K13129="solar",VLOOKUP('Form 923'!D13129,'Cross-Page Data'!$I$14:$J$117,2,FALSE),K13129))</f>
        <v>solar pv</v>
      </c>
      <c r="K13129" t="str">
        <f>VLOOKUP(E13129,'Cross-Page Data'!$D$4:$F$48,3,FALSE)</f>
        <v>solar</v>
      </c>
      <c r="L13129" t="b">
        <f>IF(AND($P$6=FALSE,OR(C13129="Commercial NAICS Cogen",C13129="Industrial NAICS Cogen",C13129="NAICS-22 Cogen")),FALSE,IF(AND($P$7=FALSE,OR(C13129="Commercial NAICS Cogen",C13129="Commercial NAICS Non-Cogen",C13129="industrial NAICS Cogen", C13129="industrial NAICS non-cogen")),FALSE,TRUE))</f>
        <v>1</v>
      </c>
      <c r="M13129">
        <f t="shared" si="616"/>
        <v>0.88867865026805426</v>
      </c>
      <c r="N13129">
        <f t="shared" si="617"/>
        <v>1</v>
      </c>
    </row>
    <row r="13130" spans="1:14" x14ac:dyDescent="0.2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s="32">
        <f t="shared" si="615"/>
        <v>0</v>
      </c>
      <c r="J13130" t="str">
        <f>IF(K13130="natural gas",VLOOKUP(D13130,'Cross-Page Data'!$I$4:$J$13,2,FALSE),IF(K13130="solar",VLOOKUP('Form 923'!D13130,'Cross-Page Data'!$I$14:$J$117,2,FALSE),K13130))</f>
        <v>other</v>
      </c>
      <c r="K13130" t="str">
        <f>VLOOKUP(E13130,'Cross-Page Data'!$D$4:$F$48,3,FALSE)</f>
        <v>other</v>
      </c>
      <c r="L13130" t="b">
        <f>IF(AND($P$6=FALSE,OR(C13130="Commercial NAICS Cogen",C13130="Industrial NAICS Cogen",C13130="NAICS-22 Cogen")),FALSE,IF(AND($P$7=FALSE,OR(C13130="Commercial NAICS Cogen",C13130="Commercial NAICS Non-Cogen",C13130="industrial NAICS Cogen", C13130="industrial NAICS non-cogen")),FALSE,TRUE))</f>
        <v>1</v>
      </c>
      <c r="M13130">
        <f t="shared" si="616"/>
        <v>0.47889610389610388</v>
      </c>
      <c r="N13130">
        <f t="shared" si="617"/>
        <v>1</v>
      </c>
    </row>
    <row r="13131" spans="1:14" x14ac:dyDescent="0.2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s="32">
        <f t="shared" si="615"/>
        <v>8902189.166432783</v>
      </c>
      <c r="J13131" t="str">
        <f>IF(K13131="natural gas",VLOOKUP(D13131,'Cross-Page Data'!$I$4:$J$13,2,FALSE),IF(K13131="solar",VLOOKUP('Form 923'!D13131,'Cross-Page Data'!$I$14:$J$117,2,FALSE),K13131))</f>
        <v>solar pv</v>
      </c>
      <c r="K13131" t="str">
        <f>VLOOKUP(E13131,'Cross-Page Data'!$D$4:$F$48,3,FALSE)</f>
        <v>solar</v>
      </c>
      <c r="L13131" t="b">
        <f>IF(AND($P$6=FALSE,OR(C13131="Commercial NAICS Cogen",C13131="Industrial NAICS Cogen",C13131="NAICS-22 Cogen")),FALSE,IF(AND($P$7=FALSE,OR(C13131="Commercial NAICS Cogen",C13131="Commercial NAICS Non-Cogen",C13131="industrial NAICS Cogen", C13131="industrial NAICS non-cogen")),FALSE,TRUE))</f>
        <v>1</v>
      </c>
      <c r="M13131">
        <f t="shared" si="616"/>
        <v>0.18070009460737937</v>
      </c>
      <c r="N13131">
        <f t="shared" si="617"/>
        <v>1</v>
      </c>
    </row>
    <row r="13132" spans="1:14" x14ac:dyDescent="0.2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s="32">
        <f t="shared" si="615"/>
        <v>8902000</v>
      </c>
      <c r="J13132" t="str">
        <f>IF(K13132="natural gas",VLOOKUP(D13132,'Cross-Page Data'!$I$4:$J$13,2,FALSE),IF(K13132="solar",VLOOKUP('Form 923'!D13132,'Cross-Page Data'!$I$14:$J$117,2,FALSE),K13132))</f>
        <v>solar pv</v>
      </c>
      <c r="K13132" t="str">
        <f>VLOOKUP(E13132,'Cross-Page Data'!$D$4:$F$48,3,FALSE)</f>
        <v>solar</v>
      </c>
      <c r="L13132" t="b">
        <f>IF(AND($P$6=FALSE,OR(C13132="Commercial NAICS Cogen",C13132="Industrial NAICS Cogen",C13132="NAICS-22 Cogen")),FALSE,IF(AND($P$7=FALSE,OR(C13132="Commercial NAICS Cogen",C13132="Commercial NAICS Non-Cogen",C13132="industrial NAICS Cogen", C13132="industrial NAICS non-cogen")),FALSE,TRUE))</f>
        <v>1</v>
      </c>
      <c r="M13132">
        <f t="shared" si="616"/>
        <v>0.49637338379060231</v>
      </c>
      <c r="N13132">
        <f t="shared" si="617"/>
        <v>1</v>
      </c>
    </row>
    <row r="13133" spans="1:14" x14ac:dyDescent="0.2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s="32">
        <f t="shared" si="615"/>
        <v>8902090.2090209015</v>
      </c>
      <c r="J13133" t="str">
        <f>IF(K13133="natural gas",VLOOKUP(D13133,'Cross-Page Data'!$I$4:$J$13,2,FALSE),IF(K13133="solar",VLOOKUP('Form 923'!D13133,'Cross-Page Data'!$I$14:$J$117,2,FALSE),K13133))</f>
        <v>solar pv</v>
      </c>
      <c r="K13133" t="str">
        <f>VLOOKUP(E13133,'Cross-Page Data'!$D$4:$F$48,3,FALSE)</f>
        <v>solar</v>
      </c>
      <c r="L13133" t="b">
        <f>IF(AND($P$6=FALSE,OR(C13133="Commercial NAICS Cogen",C13133="Industrial NAICS Cogen",C13133="NAICS-22 Cogen")),FALSE,IF(AND($P$7=FALSE,OR(C13133="Commercial NAICS Cogen",C13133="Commercial NAICS Non-Cogen",C13133="industrial NAICS Cogen", C13133="industrial NAICS non-cogen")),FALSE,TRUE))</f>
        <v>1</v>
      </c>
      <c r="M13133">
        <f t="shared" si="616"/>
        <v>0.27972248502049829</v>
      </c>
      <c r="N13133">
        <f t="shared" si="617"/>
        <v>1</v>
      </c>
    </row>
    <row r="13134" spans="1:14" x14ac:dyDescent="0.2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s="32">
        <f t="shared" si="615"/>
        <v>8902084.8845867459</v>
      </c>
      <c r="J13134" t="str">
        <f>IF(K13134="natural gas",VLOOKUP(D13134,'Cross-Page Data'!$I$4:$J$13,2,FALSE),IF(K13134="solar",VLOOKUP('Form 923'!D13134,'Cross-Page Data'!$I$14:$J$117,2,FALSE),K13134))</f>
        <v>solar pv</v>
      </c>
      <c r="K13134" t="str">
        <f>VLOOKUP(E13134,'Cross-Page Data'!$D$4:$F$48,3,FALSE)</f>
        <v>solar</v>
      </c>
      <c r="L13134" t="b">
        <f>IF(AND($P$6=FALSE,OR(C13134="Commercial NAICS Cogen",C13134="Industrial NAICS Cogen",C13134="NAICS-22 Cogen")),FALSE,IF(AND($P$7=FALSE,OR(C13134="Commercial NAICS Cogen",C13134="Commercial NAICS Non-Cogen",C13134="industrial NAICS Cogen", C13134="industrial NAICS non-cogen")),FALSE,TRUE))</f>
        <v>1</v>
      </c>
      <c r="M13134">
        <f t="shared" si="616"/>
        <v>0.28602964364553768</v>
      </c>
      <c r="N13134">
        <f t="shared" si="617"/>
        <v>1</v>
      </c>
    </row>
    <row r="13135" spans="1:14" x14ac:dyDescent="0.2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s="32">
        <f t="shared" si="615"/>
        <v>8902001.8034265097</v>
      </c>
      <c r="J13135" t="str">
        <f>IF(K13135="natural gas",VLOOKUP(D13135,'Cross-Page Data'!$I$4:$J$13,2,FALSE),IF(K13135="solar",VLOOKUP('Form 923'!D13135,'Cross-Page Data'!$I$14:$J$117,2,FALSE),K13135))</f>
        <v>wind</v>
      </c>
      <c r="K13135" t="str">
        <f>VLOOKUP(E13135,'Cross-Page Data'!$D$4:$F$48,3,FALSE)</f>
        <v>wind</v>
      </c>
      <c r="L13135" t="b">
        <f>IF(AND($P$6=FALSE,OR(C13135="Commercial NAICS Cogen",C13135="Industrial NAICS Cogen",C13135="NAICS-22 Cogen")),FALSE,IF(AND($P$7=FALSE,OR(C13135="Commercial NAICS Cogen",C13135="Commercial NAICS Non-Cogen",C13135="industrial NAICS Cogen", C13135="industrial NAICS non-cogen")),FALSE,TRUE))</f>
        <v>1</v>
      </c>
      <c r="M13135">
        <f t="shared" si="616"/>
        <v>0.33858267716535434</v>
      </c>
      <c r="N13135">
        <f t="shared" si="617"/>
        <v>1</v>
      </c>
    </row>
    <row r="13136" spans="1:14" x14ac:dyDescent="0.2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s="32">
        <f t="shared" si="615"/>
        <v>8902244.5363260489</v>
      </c>
      <c r="J13136" t="str">
        <f>IF(K13136="natural gas",VLOOKUP(D13136,'Cross-Page Data'!$I$4:$J$13,2,FALSE),IF(K13136="solar",VLOOKUP('Form 923'!D13136,'Cross-Page Data'!$I$14:$J$117,2,FALSE),K13136))</f>
        <v>solar pv</v>
      </c>
      <c r="K13136" t="str">
        <f>VLOOKUP(E13136,'Cross-Page Data'!$D$4:$F$48,3,FALSE)</f>
        <v>solar</v>
      </c>
      <c r="L13136" t="b">
        <f>IF(AND($P$6=FALSE,OR(C13136="Commercial NAICS Cogen",C13136="Industrial NAICS Cogen",C13136="NAICS-22 Cogen")),FALSE,IF(AND($P$7=FALSE,OR(C13136="Commercial NAICS Cogen",C13136="Commercial NAICS Non-Cogen",C13136="industrial NAICS Cogen", C13136="industrial NAICS non-cogen")),FALSE,TRUE))</f>
        <v>1</v>
      </c>
      <c r="M13136">
        <f t="shared" si="616"/>
        <v>0.14979501734468623</v>
      </c>
      <c r="N13136">
        <f t="shared" si="617"/>
        <v>1</v>
      </c>
    </row>
    <row r="13137" spans="1:14" x14ac:dyDescent="0.2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s="32">
        <f t="shared" si="615"/>
        <v>8901772.1518987343</v>
      </c>
      <c r="J13137" t="str">
        <f>IF(K13137="natural gas",VLOOKUP(D13137,'Cross-Page Data'!$I$4:$J$13,2,FALSE),IF(K13137="solar",VLOOKUP('Form 923'!D13137,'Cross-Page Data'!$I$14:$J$117,2,FALSE),K13137))</f>
        <v>solar pv</v>
      </c>
      <c r="K13137" t="str">
        <f>VLOOKUP(E13137,'Cross-Page Data'!$D$4:$F$48,3,FALSE)</f>
        <v>solar</v>
      </c>
      <c r="L13137" t="b">
        <f>IF(AND($P$6=FALSE,OR(C13137="Commercial NAICS Cogen",C13137="Industrial NAICS Cogen",C13137="NAICS-22 Cogen")),FALSE,IF(AND($P$7=FALSE,OR(C13137="Commercial NAICS Cogen",C13137="Commercial NAICS Non-Cogen",C13137="industrial NAICS Cogen", C13137="industrial NAICS non-cogen")),FALSE,TRUE))</f>
        <v>1</v>
      </c>
      <c r="M13137">
        <f t="shared" si="616"/>
        <v>0.81677704194260481</v>
      </c>
      <c r="N13137">
        <f t="shared" si="617"/>
        <v>1</v>
      </c>
    </row>
    <row r="13138" spans="1:14" x14ac:dyDescent="0.2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s="32">
        <f t="shared" si="615"/>
        <v>8901718.2130584195</v>
      </c>
      <c r="J13138" t="str">
        <f>IF(K13138="natural gas",VLOOKUP(D13138,'Cross-Page Data'!$I$4:$J$13,2,FALSE),IF(K13138="solar",VLOOKUP('Form 923'!D13138,'Cross-Page Data'!$I$14:$J$117,2,FALSE),K13138))</f>
        <v>solar pv</v>
      </c>
      <c r="K13138" t="str">
        <f>VLOOKUP(E13138,'Cross-Page Data'!$D$4:$F$48,3,FALSE)</f>
        <v>solar</v>
      </c>
      <c r="L13138" t="b">
        <f>IF(AND($P$6=FALSE,OR(C13138="Commercial NAICS Cogen",C13138="Industrial NAICS Cogen",C13138="NAICS-22 Cogen")),FALSE,IF(AND($P$7=FALSE,OR(C13138="Commercial NAICS Cogen",C13138="Commercial NAICS Non-Cogen",C13138="industrial NAICS Cogen", C13138="industrial NAICS non-cogen")),FALSE,TRUE))</f>
        <v>1</v>
      </c>
      <c r="M13138">
        <f t="shared" si="616"/>
        <v>0.84200567644276259</v>
      </c>
      <c r="N13138">
        <f t="shared" si="617"/>
        <v>1</v>
      </c>
    </row>
    <row r="13139" spans="1:14" x14ac:dyDescent="0.2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s="32">
        <f t="shared" si="615"/>
        <v>8902990.7975460123</v>
      </c>
      <c r="J13139" t="str">
        <f>IF(K13139="natural gas",VLOOKUP(D13139,'Cross-Page Data'!$I$4:$J$13,2,FALSE),IF(K13139="solar",VLOOKUP('Form 923'!D13139,'Cross-Page Data'!$I$14:$J$117,2,FALSE),K13139))</f>
        <v>solar pv</v>
      </c>
      <c r="K13139" t="str">
        <f>VLOOKUP(E13139,'Cross-Page Data'!$D$4:$F$48,3,FALSE)</f>
        <v>solar</v>
      </c>
      <c r="L13139" t="b">
        <f>IF(AND($P$6=FALSE,OR(C13139="Commercial NAICS Cogen",C13139="Industrial NAICS Cogen",C13139="NAICS-22 Cogen")),FALSE,IF(AND($P$7=FALSE,OR(C13139="Commercial NAICS Cogen",C13139="Commercial NAICS Non-Cogen",C13139="industrial NAICS Cogen", C13139="industrial NAICS non-cogen")),FALSE,TRUE))</f>
        <v>1</v>
      </c>
      <c r="M13139">
        <f t="shared" si="616"/>
        <v>2.6174708293913593E-2</v>
      </c>
      <c r="N13139">
        <f t="shared" si="617"/>
        <v>0</v>
      </c>
    </row>
    <row r="13140" spans="1:14" x14ac:dyDescent="0.2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s="32">
        <f t="shared" si="615"/>
        <v>8901748.0409885477</v>
      </c>
      <c r="J13140" t="str">
        <f>IF(K13140="natural gas",VLOOKUP(D13140,'Cross-Page Data'!$I$4:$J$13,2,FALSE),IF(K13140="solar",VLOOKUP('Form 923'!D13140,'Cross-Page Data'!$I$14:$J$117,2,FALSE),K13140))</f>
        <v>solar pv</v>
      </c>
      <c r="K13140" t="str">
        <f>VLOOKUP(E13140,'Cross-Page Data'!$D$4:$F$48,3,FALSE)</f>
        <v>solar</v>
      </c>
      <c r="L13140" t="b">
        <f>IF(AND($P$6=FALSE,OR(C13140="Commercial NAICS Cogen",C13140="Industrial NAICS Cogen",C13140="NAICS-22 Cogen")),FALSE,IF(AND($P$7=FALSE,OR(C13140="Commercial NAICS Cogen",C13140="Commercial NAICS Non-Cogen",C13140="industrial NAICS Cogen", C13140="industrial NAICS non-cogen")),FALSE,TRUE))</f>
        <v>1</v>
      </c>
      <c r="M13140">
        <f t="shared" si="616"/>
        <v>0.82970671712393562</v>
      </c>
      <c r="N13140">
        <f t="shared" si="617"/>
        <v>1</v>
      </c>
    </row>
    <row r="13141" spans="1:14" x14ac:dyDescent="0.2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s="32">
        <f t="shared" si="615"/>
        <v>8898734.1772151887</v>
      </c>
      <c r="J13141" t="str">
        <f>IF(K13141="natural gas",VLOOKUP(D13141,'Cross-Page Data'!$I$4:$J$13,2,FALSE),IF(K13141="solar",VLOOKUP('Form 923'!D13141,'Cross-Page Data'!$I$14:$J$117,2,FALSE),K13141))</f>
        <v>solar pv</v>
      </c>
      <c r="K13141" t="str">
        <f>VLOOKUP(E13141,'Cross-Page Data'!$D$4:$F$48,3,FALSE)</f>
        <v>solar</v>
      </c>
      <c r="L13141" t="b">
        <f>IF(AND($P$6=FALSE,OR(C13141="Commercial NAICS Cogen",C13141="Industrial NAICS Cogen",C13141="NAICS-22 Cogen")),FALSE,IF(AND($P$7=FALSE,OR(C13141="Commercial NAICS Cogen",C13141="Commercial NAICS Non-Cogen",C13141="industrial NAICS Cogen", C13141="industrial NAICS non-cogen")),FALSE,TRUE))</f>
        <v>1</v>
      </c>
      <c r="M13141">
        <f t="shared" si="616"/>
        <v>0.96625670135603914</v>
      </c>
      <c r="N13141">
        <f t="shared" si="617"/>
        <v>0</v>
      </c>
    </row>
    <row r="13142" spans="1:14" ht="26.25" x14ac:dyDescent="0.2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s="32">
        <f t="shared" si="615"/>
        <v>9672131.1475409847</v>
      </c>
      <c r="J13142" t="str">
        <f>IF(K13142="natural gas",VLOOKUP(D13142,'Cross-Page Data'!$I$4:$J$13,2,FALSE),IF(K13142="solar",VLOOKUP('Form 923'!D13142,'Cross-Page Data'!$I$14:$J$117,2,FALSE),K13142))</f>
        <v>heavy or residual fuel oil</v>
      </c>
      <c r="K13142" t="str">
        <f>VLOOKUP(E13142,'Cross-Page Data'!$D$4:$F$48,3,FALSE)</f>
        <v>heavy or residual fuel oil</v>
      </c>
      <c r="L13142" t="b">
        <f>IF(AND($P$6=FALSE,OR(C13142="Commercial NAICS Cogen",C13142="Industrial NAICS Cogen",C13142="NAICS-22 Cogen")),FALSE,IF(AND($P$7=FALSE,OR(C13142="Commercial NAICS Cogen",C13142="Commercial NAICS Non-Cogen",C13142="industrial NAICS Cogen", C13142="industrial NAICS non-cogen")),FALSE,TRUE))</f>
        <v>0</v>
      </c>
      <c r="M13142">
        <f t="shared" si="616"/>
        <v>0.43574297188755018</v>
      </c>
      <c r="N13142">
        <f t="shared" si="617"/>
        <v>1</v>
      </c>
    </row>
    <row r="13143" spans="1:14" x14ac:dyDescent="0.2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s="32">
        <f t="shared" si="615"/>
        <v>8901959.9663489293</v>
      </c>
      <c r="J13143" t="str">
        <f>IF(K13143="natural gas",VLOOKUP(D13143,'Cross-Page Data'!$I$4:$J$13,2,FALSE),IF(K13143="solar",VLOOKUP('Form 923'!D13143,'Cross-Page Data'!$I$14:$J$117,2,FALSE),K13143))</f>
        <v>solar pv</v>
      </c>
      <c r="K13143" t="str">
        <f>VLOOKUP(E13143,'Cross-Page Data'!$D$4:$F$48,3,FALSE)</f>
        <v>solar</v>
      </c>
      <c r="L13143" t="b">
        <f>IF(AND($P$6=FALSE,OR(C13143="Commercial NAICS Cogen",C13143="Industrial NAICS Cogen",C13143="NAICS-22 Cogen")),FALSE,IF(AND($P$7=FALSE,OR(C13143="Commercial NAICS Cogen",C13143="Commercial NAICS Non-Cogen",C13143="industrial NAICS Cogen", C13143="industrial NAICS non-cogen")),FALSE,TRUE))</f>
        <v>1</v>
      </c>
      <c r="M13143">
        <f t="shared" si="616"/>
        <v>0.62882371491643019</v>
      </c>
      <c r="N13143">
        <f t="shared" si="617"/>
        <v>1</v>
      </c>
    </row>
    <row r="13144" spans="1:14" x14ac:dyDescent="0.2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s="32">
        <f t="shared" si="615"/>
        <v>8901639.3442622945</v>
      </c>
      <c r="J13144" t="str">
        <f>IF(K13144="natural gas",VLOOKUP(D13144,'Cross-Page Data'!$I$4:$J$13,2,FALSE),IF(K13144="solar",VLOOKUP('Form 923'!D13144,'Cross-Page Data'!$I$14:$J$117,2,FALSE),K13144))</f>
        <v>solar pv</v>
      </c>
      <c r="K13144" t="str">
        <f>VLOOKUP(E13144,'Cross-Page Data'!$D$4:$F$48,3,FALSE)</f>
        <v>solar</v>
      </c>
      <c r="L13144" t="b">
        <f>IF(AND($P$6=FALSE,OR(C13144="Commercial NAICS Cogen",C13144="Industrial NAICS Cogen",C13144="NAICS-22 Cogen")),FALSE,IF(AND($P$7=FALSE,OR(C13144="Commercial NAICS Cogen",C13144="Commercial NAICS Non-Cogen",C13144="industrial NAICS Cogen", C13144="industrial NAICS non-cogen")),FALSE,TRUE))</f>
        <v>1</v>
      </c>
      <c r="M13144">
        <f t="shared" si="616"/>
        <v>0.86439608956165248</v>
      </c>
      <c r="N13144">
        <f t="shared" si="617"/>
        <v>1</v>
      </c>
    </row>
    <row r="13145" spans="1:14" x14ac:dyDescent="0.2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s="32">
        <f t="shared" si="615"/>
        <v>8902027.4161962904</v>
      </c>
      <c r="J13145" t="str">
        <f>IF(K13145="natural gas",VLOOKUP(D13145,'Cross-Page Data'!$I$4:$J$13,2,FALSE),IF(K13145="solar",VLOOKUP('Form 923'!D13145,'Cross-Page Data'!$I$14:$J$117,2,FALSE),K13145))</f>
        <v>solar pv</v>
      </c>
      <c r="K13145" t="str">
        <f>VLOOKUP(E13145,'Cross-Page Data'!$D$4:$F$48,3,FALSE)</f>
        <v>solar</v>
      </c>
      <c r="L13145" t="b">
        <f>IF(AND($P$6=FALSE,OR(C13145="Commercial NAICS Cogen",C13145="Industrial NAICS Cogen",C13145="NAICS-22 Cogen")),FALSE,IF(AND($P$7=FALSE,OR(C13145="Commercial NAICS Cogen",C13145="Commercial NAICS Non-Cogen",C13145="industrial NAICS Cogen", C13145="industrial NAICS non-cogen")),FALSE,TRUE))</f>
        <v>1</v>
      </c>
      <c r="M13145">
        <f t="shared" si="616"/>
        <v>0.38347524440239672</v>
      </c>
      <c r="N13145">
        <f t="shared" si="617"/>
        <v>1</v>
      </c>
    </row>
    <row r="13146" spans="1:14" x14ac:dyDescent="0.2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s="32">
        <f t="shared" si="615"/>
        <v>8902101.2416427899</v>
      </c>
      <c r="J13146" t="str">
        <f>IF(K13146="natural gas",VLOOKUP(D13146,'Cross-Page Data'!$I$4:$J$13,2,FALSE),IF(K13146="solar",VLOOKUP('Form 923'!D13146,'Cross-Page Data'!$I$14:$J$117,2,FALSE),K13146))</f>
        <v>solar pv</v>
      </c>
      <c r="K13146" t="str">
        <f>VLOOKUP(E13146,'Cross-Page Data'!$D$4:$F$48,3,FALSE)</f>
        <v>solar</v>
      </c>
      <c r="L13146" t="b">
        <f>IF(AND($P$6=FALSE,OR(C13146="Commercial NAICS Cogen",C13146="Industrial NAICS Cogen",C13146="NAICS-22 Cogen")),FALSE,IF(AND($P$7=FALSE,OR(C13146="Commercial NAICS Cogen",C13146="Commercial NAICS Non-Cogen",C13146="industrial NAICS Cogen", C13146="industrial NAICS non-cogen")),FALSE,TRUE))</f>
        <v>1</v>
      </c>
      <c r="M13146">
        <f t="shared" si="616"/>
        <v>0.26994638915168717</v>
      </c>
      <c r="N13146">
        <f t="shared" si="617"/>
        <v>1</v>
      </c>
    </row>
    <row r="13147" spans="1:14" x14ac:dyDescent="0.2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s="32">
        <f t="shared" si="615"/>
        <v>8902247.8861620966</v>
      </c>
      <c r="J13147" t="str">
        <f>IF(K13147="natural gas",VLOOKUP(D13147,'Cross-Page Data'!$I$4:$J$13,2,FALSE),IF(K13147="solar",VLOOKUP('Form 923'!D13147,'Cross-Page Data'!$I$14:$J$117,2,FALSE),K13147))</f>
        <v>solar pv</v>
      </c>
      <c r="K13147" t="str">
        <f>VLOOKUP(E13147,'Cross-Page Data'!$D$4:$F$48,3,FALSE)</f>
        <v>solar</v>
      </c>
      <c r="L13147" t="b">
        <f>IF(AND($P$6=FALSE,OR(C13147="Commercial NAICS Cogen",C13147="Industrial NAICS Cogen",C13147="NAICS-22 Cogen")),FALSE,IF(AND($P$7=FALSE,OR(C13147="Commercial NAICS Cogen",C13147="Commercial NAICS Non-Cogen",C13147="industrial NAICS Cogen", C13147="industrial NAICS non-cogen")),FALSE,TRUE))</f>
        <v>1</v>
      </c>
      <c r="M13147">
        <f t="shared" si="616"/>
        <v>0.14695679596341849</v>
      </c>
      <c r="N13147">
        <f t="shared" si="617"/>
        <v>1</v>
      </c>
    </row>
    <row r="13148" spans="1:14" x14ac:dyDescent="0.2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s="32">
        <f t="shared" si="615"/>
        <v>8901584.6538782306</v>
      </c>
      <c r="J13148" t="str">
        <f>IF(K13148="natural gas",VLOOKUP(D13148,'Cross-Page Data'!$I$4:$J$13,2,FALSE),IF(K13148="solar",VLOOKUP('Form 923'!D13148,'Cross-Page Data'!$I$14:$J$117,2,FALSE),K13148))</f>
        <v>solar pv</v>
      </c>
      <c r="K13148" t="str">
        <f>VLOOKUP(E13148,'Cross-Page Data'!$D$4:$F$48,3,FALSE)</f>
        <v>solar</v>
      </c>
      <c r="L13148" t="b">
        <f>IF(AND($P$6=FALSE,OR(C13148="Commercial NAICS Cogen",C13148="Industrial NAICS Cogen",C13148="NAICS-22 Cogen")),FALSE,IF(AND($P$7=FALSE,OR(C13148="Commercial NAICS Cogen",C13148="Commercial NAICS Non-Cogen",C13148="industrial NAICS Cogen", C13148="industrial NAICS non-cogen")),FALSE,TRUE))</f>
        <v>1</v>
      </c>
      <c r="M13148">
        <f t="shared" si="616"/>
        <v>0.87701040681173137</v>
      </c>
      <c r="N13148">
        <f t="shared" si="617"/>
        <v>1</v>
      </c>
    </row>
    <row r="13149" spans="1:14" x14ac:dyDescent="0.2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s="32" t="str">
        <f t="shared" si="615"/>
        <v/>
      </c>
      <c r="J13149" t="str">
        <f>IF(K13149="natural gas",VLOOKUP(D13149,'Cross-Page Data'!$I$4:$J$13,2,FALSE),IF(K13149="solar",VLOOKUP('Form 923'!D13149,'Cross-Page Data'!$I$14:$J$117,2,FALSE),K13149))</f>
        <v>solar pv</v>
      </c>
      <c r="K13149" t="str">
        <f>VLOOKUP(E13149,'Cross-Page Data'!$D$4:$F$48,3,FALSE)</f>
        <v>solar</v>
      </c>
      <c r="L13149" t="b">
        <f>IF(AND($P$6=FALSE,OR(C13149="Commercial NAICS Cogen",C13149="Industrial NAICS Cogen",C13149="NAICS-22 Cogen")),FALSE,IF(AND($P$7=FALSE,OR(C13149="Commercial NAICS Cogen",C13149="Commercial NAICS Non-Cogen",C13149="industrial NAICS Cogen", C13149="industrial NAICS non-cogen")),FALSE,TRUE))</f>
        <v>1</v>
      </c>
      <c r="M13149">
        <f t="shared" si="616"/>
        <v>3.1535793125197099E-4</v>
      </c>
      <c r="N13149">
        <f t="shared" si="617"/>
        <v>0</v>
      </c>
    </row>
    <row r="13150" spans="1:14" x14ac:dyDescent="0.2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s="32" t="str">
        <f t="shared" si="615"/>
        <v/>
      </c>
      <c r="J13150" t="str">
        <f>IF(K13150="natural gas",VLOOKUP(D13150,'Cross-Page Data'!$I$4:$J$13,2,FALSE),IF(K13150="solar",VLOOKUP('Form 923'!D13150,'Cross-Page Data'!$I$14:$J$117,2,FALSE),K13150))</f>
        <v>solar pv</v>
      </c>
      <c r="K13150" t="str">
        <f>VLOOKUP(E13150,'Cross-Page Data'!$D$4:$F$48,3,FALSE)</f>
        <v>solar</v>
      </c>
      <c r="L13150" t="b">
        <f>IF(AND($P$6=FALSE,OR(C13150="Commercial NAICS Cogen",C13150="Industrial NAICS Cogen",C13150="NAICS-22 Cogen")),FALSE,IF(AND($P$7=FALSE,OR(C13150="Commercial NAICS Cogen",C13150="Commercial NAICS Non-Cogen",C13150="industrial NAICS Cogen", C13150="industrial NAICS non-cogen")),FALSE,TRUE))</f>
        <v>1</v>
      </c>
      <c r="M13150">
        <f t="shared" si="616"/>
        <v>3.1535793125197099E-4</v>
      </c>
      <c r="N13150">
        <f t="shared" si="617"/>
        <v>0</v>
      </c>
    </row>
    <row r="13151" spans="1:14" x14ac:dyDescent="0.2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s="32">
        <f t="shared" si="615"/>
        <v>8902076.6503461078</v>
      </c>
      <c r="J13151" t="str">
        <f>IF(K13151="natural gas",VLOOKUP(D13151,'Cross-Page Data'!$I$4:$J$13,2,FALSE),IF(K13151="solar",VLOOKUP('Form 923'!D13151,'Cross-Page Data'!$I$14:$J$117,2,FALSE),K13151))</f>
        <v>solar pv</v>
      </c>
      <c r="K13151" t="str">
        <f>VLOOKUP(E13151,'Cross-Page Data'!$D$4:$F$48,3,FALSE)</f>
        <v>solar</v>
      </c>
      <c r="L13151" t="b">
        <f>IF(AND($P$6=FALSE,OR(C13151="Commercial NAICS Cogen",C13151="Industrial NAICS Cogen",C13151="NAICS-22 Cogen")),FALSE,IF(AND($P$7=FALSE,OR(C13151="Commercial NAICS Cogen",C13151="Commercial NAICS Non-Cogen",C13151="industrial NAICS Cogen", C13151="industrial NAICS non-cogen")),FALSE,TRUE))</f>
        <v>1</v>
      </c>
      <c r="M13151">
        <f t="shared" si="616"/>
        <v>0.29801324503311261</v>
      </c>
      <c r="N13151">
        <f t="shared" si="617"/>
        <v>1</v>
      </c>
    </row>
    <row r="13152" spans="1:14" x14ac:dyDescent="0.2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s="32">
        <f t="shared" si="615"/>
        <v>8901994.7961838674</v>
      </c>
      <c r="J13152" t="str">
        <f>IF(K13152="natural gas",VLOOKUP(D13152,'Cross-Page Data'!$I$4:$J$13,2,FALSE),IF(K13152="solar",VLOOKUP('Form 923'!D13152,'Cross-Page Data'!$I$14:$J$117,2,FALSE),K13152))</f>
        <v>solar pv</v>
      </c>
      <c r="K13152" t="str">
        <f>VLOOKUP(E13152,'Cross-Page Data'!$D$4:$F$48,3,FALSE)</f>
        <v>solar</v>
      </c>
      <c r="L13152" t="b">
        <f>IF(AND($P$6=FALSE,OR(C13152="Commercial NAICS Cogen",C13152="Industrial NAICS Cogen",C13152="NAICS-22 Cogen")),FALSE,IF(AND($P$7=FALSE,OR(C13152="Commercial NAICS Cogen",C13152="Commercial NAICS Non-Cogen",C13152="industrial NAICS Cogen", C13152="industrial NAICS non-cogen")),FALSE,TRUE))</f>
        <v>1</v>
      </c>
      <c r="M13152">
        <f t="shared" si="616"/>
        <v>0.53011668243456322</v>
      </c>
      <c r="N13152">
        <f t="shared" si="617"/>
        <v>1</v>
      </c>
    </row>
    <row r="13153" spans="1:14" x14ac:dyDescent="0.2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s="32">
        <f t="shared" si="615"/>
        <v>13774274.118014362</v>
      </c>
      <c r="J13153" t="str">
        <f>IF(K13153="natural gas",VLOOKUP(D13153,'Cross-Page Data'!$I$4:$J$13,2,FALSE),IF(K13153="solar",VLOOKUP('Form 923'!D13153,'Cross-Page Data'!$I$14:$J$117,2,FALSE),K13153))</f>
        <v>biomass</v>
      </c>
      <c r="K13153" t="str">
        <f>VLOOKUP(E13153,'Cross-Page Data'!$D$4:$F$48,3,FALSE)</f>
        <v>biomass</v>
      </c>
      <c r="L13153" t="b">
        <f>IF(AND($P$6=FALSE,OR(C13153="Commercial NAICS Cogen",C13153="Industrial NAICS Cogen",C13153="NAICS-22 Cogen")),FALSE,IF(AND($P$7=FALSE,OR(C13153="Commercial NAICS Cogen",C13153="Commercial NAICS Non-Cogen",C13153="industrial NAICS Cogen", C13153="industrial NAICS non-cogen")),FALSE,TRUE))</f>
        <v>1</v>
      </c>
      <c r="M13153">
        <f t="shared" si="616"/>
        <v>0.15679824561403508</v>
      </c>
      <c r="N13153">
        <f t="shared" si="617"/>
        <v>1</v>
      </c>
    </row>
    <row r="13154" spans="1:14" x14ac:dyDescent="0.2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s="32">
        <f t="shared" si="615"/>
        <v>14010322.580645161</v>
      </c>
      <c r="J13154" t="str">
        <f>IF(K13154="natural gas",VLOOKUP(D13154,'Cross-Page Data'!$I$4:$J$13,2,FALSE),IF(K13154="solar",VLOOKUP('Form 923'!D13154,'Cross-Page Data'!$I$14:$J$117,2,FALSE),K13154))</f>
        <v>biomass</v>
      </c>
      <c r="K13154" t="str">
        <f>VLOOKUP(E13154,'Cross-Page Data'!$D$4:$F$48,3,FALSE)</f>
        <v>biomass</v>
      </c>
      <c r="L13154" t="b">
        <f>IF(AND($P$6=FALSE,OR(C13154="Commercial NAICS Cogen",C13154="Industrial NAICS Cogen",C13154="NAICS-22 Cogen")),FALSE,IF(AND($P$7=FALSE,OR(C13154="Commercial NAICS Cogen",C13154="Commercial NAICS Non-Cogen",C13154="industrial NAICS Cogen", C13154="industrial NAICS non-cogen")),FALSE,TRUE))</f>
        <v>1</v>
      </c>
      <c r="M13154">
        <f t="shared" si="616"/>
        <v>0.14912280701754385</v>
      </c>
      <c r="N13154">
        <f t="shared" si="617"/>
        <v>1</v>
      </c>
    </row>
    <row r="13155" spans="1:14" ht="26.25" x14ac:dyDescent="0.2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s="32">
        <f t="shared" si="615"/>
        <v>7937500</v>
      </c>
      <c r="J13155" t="str">
        <f>IF(K13155="natural gas",VLOOKUP(D13155,'Cross-Page Data'!$I$4:$J$13,2,FALSE),IF(K13155="solar",VLOOKUP('Form 923'!D13155,'Cross-Page Data'!$I$14:$J$117,2,FALSE),K13155))</f>
        <v>heavy or residual fuel oil</v>
      </c>
      <c r="K13155" t="str">
        <f>VLOOKUP(E13155,'Cross-Page Data'!$D$4:$F$48,3,FALSE)</f>
        <v>heavy or residual fuel oil</v>
      </c>
      <c r="L13155" t="b">
        <f>IF(AND($P$6=FALSE,OR(C13155="Commercial NAICS Cogen",C13155="Industrial NAICS Cogen",C13155="NAICS-22 Cogen")),FALSE,IF(AND($P$7=FALSE,OR(C13155="Commercial NAICS Cogen",C13155="Commercial NAICS Non-Cogen",C13155="industrial NAICS Cogen", C13155="industrial NAICS non-cogen")),FALSE,TRUE))</f>
        <v>0</v>
      </c>
      <c r="M13155">
        <f t="shared" si="616"/>
        <v>0.49116465863453818</v>
      </c>
      <c r="N13155">
        <f t="shared" si="617"/>
        <v>1</v>
      </c>
    </row>
    <row r="13156" spans="1:14" ht="26.25" x14ac:dyDescent="0.2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s="32">
        <f t="shared" si="615"/>
        <v>6256762.7918137731</v>
      </c>
      <c r="J13156" t="str">
        <f>IF(K13156="natural gas",VLOOKUP(D13156,'Cross-Page Data'!$I$4:$J$13,2,FALSE),IF(K13156="solar",VLOOKUP('Form 923'!D13156,'Cross-Page Data'!$I$14:$J$117,2,FALSE),K13156))</f>
        <v>heavy or residual fuel oil</v>
      </c>
      <c r="K13156" t="str">
        <f>VLOOKUP(E13156,'Cross-Page Data'!$D$4:$F$48,3,FALSE)</f>
        <v>heavy or residual fuel oil</v>
      </c>
      <c r="L13156" t="b">
        <f>IF(AND($P$6=FALSE,OR(C13156="Commercial NAICS Cogen",C13156="Industrial NAICS Cogen",C13156="NAICS-22 Cogen")),FALSE,IF(AND($P$7=FALSE,OR(C13156="Commercial NAICS Cogen",C13156="Commercial NAICS Non-Cogen",C13156="industrial NAICS Cogen", C13156="industrial NAICS non-cogen")),FALSE,TRUE))</f>
        <v>0</v>
      </c>
      <c r="M13156">
        <f t="shared" si="616"/>
        <v>0.50923694779116468</v>
      </c>
      <c r="N13156">
        <f t="shared" si="617"/>
        <v>1</v>
      </c>
    </row>
    <row r="13157" spans="1:14" ht="26.25" x14ac:dyDescent="0.2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s="32">
        <f t="shared" si="615"/>
        <v>6319521.1549824029</v>
      </c>
      <c r="J13157" t="str">
        <f>IF(K13157="natural gas",VLOOKUP(D13157,'Cross-Page Data'!$I$4:$J$13,2,FALSE),IF(K13157="solar",VLOOKUP('Form 923'!D13157,'Cross-Page Data'!$I$14:$J$117,2,FALSE),K13157))</f>
        <v>natural gas peaker</v>
      </c>
      <c r="K13157" t="str">
        <f>VLOOKUP(E13157,'Cross-Page Data'!$D$4:$F$48,3,FALSE)</f>
        <v>natural gas</v>
      </c>
      <c r="L13157" t="b">
        <f>IF(AND($P$6=FALSE,OR(C13157="Commercial NAICS Cogen",C13157="Industrial NAICS Cogen",C13157="NAICS-22 Cogen")),FALSE,IF(AND($P$7=FALSE,OR(C13157="Commercial NAICS Cogen",C13157="Commercial NAICS Non-Cogen",C13157="industrial NAICS Cogen", C13157="industrial NAICS non-cogen")),FALSE,TRUE))</f>
        <v>0</v>
      </c>
      <c r="M13157">
        <f t="shared" si="616"/>
        <v>0.62271604938271607</v>
      </c>
      <c r="N13157">
        <f t="shared" si="617"/>
        <v>1</v>
      </c>
    </row>
    <row r="13158" spans="1:14" ht="26.25" x14ac:dyDescent="0.2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s="32">
        <f t="shared" si="615"/>
        <v>13173728.37459857</v>
      </c>
      <c r="J13158" t="str">
        <f>IF(K13158="natural gas",VLOOKUP(D13158,'Cross-Page Data'!$I$4:$J$13,2,FALSE),IF(K13158="solar",VLOOKUP('Form 923'!D13158,'Cross-Page Data'!$I$14:$J$117,2,FALSE),K13158))</f>
        <v>natural gas peaker</v>
      </c>
      <c r="K13158" t="str">
        <f>VLOOKUP(E13158,'Cross-Page Data'!$D$4:$F$48,3,FALSE)</f>
        <v>natural gas</v>
      </c>
      <c r="L13158" t="b">
        <f>IF(AND($P$6=FALSE,OR(C13158="Commercial NAICS Cogen",C13158="Industrial NAICS Cogen",C13158="NAICS-22 Cogen")),FALSE,IF(AND($P$7=FALSE,OR(C13158="Commercial NAICS Cogen",C13158="Commercial NAICS Non-Cogen",C13158="industrial NAICS Cogen", C13158="industrial NAICS non-cogen")),FALSE,TRUE))</f>
        <v>0</v>
      </c>
      <c r="M13158">
        <f t="shared" si="616"/>
        <v>0.2034567901234568</v>
      </c>
      <c r="N13158">
        <f t="shared" si="617"/>
        <v>1</v>
      </c>
    </row>
    <row r="13159" spans="1:14" x14ac:dyDescent="0.2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s="32">
        <f t="shared" si="615"/>
        <v>8902439.024390243</v>
      </c>
      <c r="J13159" t="str">
        <f>IF(K13159="natural gas",VLOOKUP(D13159,'Cross-Page Data'!$I$4:$J$13,2,FALSE),IF(K13159="solar",VLOOKUP('Form 923'!D13159,'Cross-Page Data'!$I$14:$J$117,2,FALSE),K13159))</f>
        <v>solar pv</v>
      </c>
      <c r="K13159" t="str">
        <f>VLOOKUP(E13159,'Cross-Page Data'!$D$4:$F$48,3,FALSE)</f>
        <v>solar</v>
      </c>
      <c r="L13159" t="b">
        <f>IF(AND($P$6=FALSE,OR(C13159="Commercial NAICS Cogen",C13159="Industrial NAICS Cogen",C13159="NAICS-22 Cogen")),FALSE,IF(AND($P$7=FALSE,OR(C13159="Commercial NAICS Cogen",C13159="Commercial NAICS Non-Cogen",C13159="industrial NAICS Cogen", C13159="industrial NAICS non-cogen")),FALSE,TRUE))</f>
        <v>1</v>
      </c>
      <c r="M13159">
        <f t="shared" si="616"/>
        <v>8.4200567644276247E-2</v>
      </c>
      <c r="N13159">
        <f t="shared" si="617"/>
        <v>1</v>
      </c>
    </row>
    <row r="13160" spans="1:14" x14ac:dyDescent="0.2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s="32">
        <f t="shared" si="615"/>
        <v>8902222.222222222</v>
      </c>
      <c r="J13160" t="str">
        <f>IF(K13160="natural gas",VLOOKUP(D13160,'Cross-Page Data'!$I$4:$J$13,2,FALSE),IF(K13160="solar",VLOOKUP('Form 923'!D13160,'Cross-Page Data'!$I$14:$J$117,2,FALSE),K13160))</f>
        <v>solar pv</v>
      </c>
      <c r="K13160" t="str">
        <f>VLOOKUP(E13160,'Cross-Page Data'!$D$4:$F$48,3,FALSE)</f>
        <v>solar</v>
      </c>
      <c r="L13160" t="b">
        <f>IF(AND($P$6=FALSE,OR(C13160="Commercial NAICS Cogen",C13160="Industrial NAICS Cogen",C13160="NAICS-22 Cogen")),FALSE,IF(AND($P$7=FALSE,OR(C13160="Commercial NAICS Cogen",C13160="Commercial NAICS Non-Cogen",C13160="industrial NAICS Cogen", C13160="industrial NAICS non-cogen")),FALSE,TRUE))</f>
        <v>1</v>
      </c>
      <c r="M13160">
        <f t="shared" si="616"/>
        <v>0.1598864711447493</v>
      </c>
      <c r="N13160">
        <f t="shared" si="617"/>
        <v>1</v>
      </c>
    </row>
    <row r="13161" spans="1:14" x14ac:dyDescent="0.2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s="32" t="str">
        <f t="shared" si="615"/>
        <v/>
      </c>
      <c r="J13161" t="str">
        <f>IF(K13161="natural gas",VLOOKUP(D13161,'Cross-Page Data'!$I$4:$J$13,2,FALSE),IF(K13161="solar",VLOOKUP('Form 923'!D13161,'Cross-Page Data'!$I$14:$J$117,2,FALSE),K13161))</f>
        <v>solar pv</v>
      </c>
      <c r="K13161" t="str">
        <f>VLOOKUP(E13161,'Cross-Page Data'!$D$4:$F$48,3,FALSE)</f>
        <v>solar</v>
      </c>
      <c r="L13161" t="b">
        <f>IF(AND($P$6=FALSE,OR(C13161="Commercial NAICS Cogen",C13161="Industrial NAICS Cogen",C13161="NAICS-22 Cogen")),FALSE,IF(AND($P$7=FALSE,OR(C13161="Commercial NAICS Cogen",C13161="Commercial NAICS Non-Cogen",C13161="industrial NAICS Cogen", C13161="industrial NAICS non-cogen")),FALSE,TRUE))</f>
        <v>1</v>
      </c>
      <c r="M13161">
        <f t="shared" si="616"/>
        <v>3.1535793125197099E-4</v>
      </c>
      <c r="N13161">
        <f t="shared" si="617"/>
        <v>0</v>
      </c>
    </row>
    <row r="13162" spans="1:14" x14ac:dyDescent="0.2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s="32">
        <f t="shared" si="615"/>
        <v>8902090.9392631929</v>
      </c>
      <c r="J13162" t="str">
        <f>IF(K13162="natural gas",VLOOKUP(D13162,'Cross-Page Data'!$I$4:$J$13,2,FALSE),IF(K13162="solar",VLOOKUP('Form 923'!D13162,'Cross-Page Data'!$I$14:$J$117,2,FALSE),K13162))</f>
        <v>wind</v>
      </c>
      <c r="K13162" t="str">
        <f>VLOOKUP(E13162,'Cross-Page Data'!$D$4:$F$48,3,FALSE)</f>
        <v>wind</v>
      </c>
      <c r="L13162" t="b">
        <f>IF(AND($P$6=FALSE,OR(C13162="Commercial NAICS Cogen",C13162="Industrial NAICS Cogen",C13162="NAICS-22 Cogen")),FALSE,IF(AND($P$7=FALSE,OR(C13162="Commercial NAICS Cogen",C13162="Commercial NAICS Non-Cogen",C13162="industrial NAICS Cogen", C13162="industrial NAICS non-cogen")),FALSE,TRUE))</f>
        <v>1</v>
      </c>
      <c r="M13162">
        <f t="shared" si="616"/>
        <v>7.6115485564304461E-2</v>
      </c>
      <c r="N13162">
        <f t="shared" si="617"/>
        <v>1</v>
      </c>
    </row>
    <row r="13163" spans="1:14" x14ac:dyDescent="0.2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s="32">
        <f t="shared" si="615"/>
        <v>8902061.8556701038</v>
      </c>
      <c r="J13163" t="str">
        <f>IF(K13163="natural gas",VLOOKUP(D13163,'Cross-Page Data'!$I$4:$J$13,2,FALSE),IF(K13163="solar",VLOOKUP('Form 923'!D13163,'Cross-Page Data'!$I$14:$J$117,2,FALSE),K13163))</f>
        <v>solar pv</v>
      </c>
      <c r="K13163" t="str">
        <f>VLOOKUP(E13163,'Cross-Page Data'!$D$4:$F$48,3,FALSE)</f>
        <v>solar</v>
      </c>
      <c r="L13163" t="b">
        <f>IF(AND($P$6=FALSE,OR(C13163="Commercial NAICS Cogen",C13163="Industrial NAICS Cogen",C13163="NAICS-22 Cogen")),FALSE,IF(AND($P$7=FALSE,OR(C13163="Commercial NAICS Cogen",C13163="Commercial NAICS Non-Cogen",C13163="industrial NAICS Cogen", C13163="industrial NAICS non-cogen")),FALSE,TRUE))</f>
        <v>1</v>
      </c>
      <c r="M13163">
        <f t="shared" si="616"/>
        <v>0.31882686849574265</v>
      </c>
      <c r="N13163">
        <f t="shared" si="617"/>
        <v>1</v>
      </c>
    </row>
    <row r="13164" spans="1:14" x14ac:dyDescent="0.2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s="32">
        <f t="shared" si="615"/>
        <v>0</v>
      </c>
      <c r="J13164" t="str">
        <f>IF(K13164="natural gas",VLOOKUP(D13164,'Cross-Page Data'!$I$4:$J$13,2,FALSE),IF(K13164="solar",VLOOKUP('Form 923'!D13164,'Cross-Page Data'!$I$14:$J$117,2,FALSE),K13164))</f>
        <v>other</v>
      </c>
      <c r="K13164" t="str">
        <f>VLOOKUP(E13164,'Cross-Page Data'!$D$4:$F$48,3,FALSE)</f>
        <v>other</v>
      </c>
      <c r="L13164" t="b">
        <f>IF(AND($P$6=FALSE,OR(C13164="Commercial NAICS Cogen",C13164="Industrial NAICS Cogen",C13164="NAICS-22 Cogen")),FALSE,IF(AND($P$7=FALSE,OR(C13164="Commercial NAICS Cogen",C13164="Commercial NAICS Non-Cogen",C13164="industrial NAICS Cogen", C13164="industrial NAICS non-cogen")),FALSE,TRUE))</f>
        <v>1</v>
      </c>
      <c r="M13164">
        <f t="shared" si="616"/>
        <v>0.47889610389610388</v>
      </c>
      <c r="N13164">
        <f t="shared" si="617"/>
        <v>1</v>
      </c>
    </row>
    <row r="13165" spans="1:14" x14ac:dyDescent="0.2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s="32">
        <f t="shared" si="615"/>
        <v>8902031.2112955172</v>
      </c>
      <c r="J13165" t="str">
        <f>IF(K13165="natural gas",VLOOKUP(D13165,'Cross-Page Data'!$I$4:$J$13,2,FALSE),IF(K13165="solar",VLOOKUP('Form 923'!D13165,'Cross-Page Data'!$I$14:$J$117,2,FALSE),K13165))</f>
        <v>wind</v>
      </c>
      <c r="K13165" t="str">
        <f>VLOOKUP(E13165,'Cross-Page Data'!$D$4:$F$48,3,FALSE)</f>
        <v>wind</v>
      </c>
      <c r="L13165" t="b">
        <f>IF(AND($P$6=FALSE,OR(C13165="Commercial NAICS Cogen",C13165="Industrial NAICS Cogen",C13165="NAICS-22 Cogen")),FALSE,IF(AND($P$7=FALSE,OR(C13165="Commercial NAICS Cogen",C13165="Commercial NAICS Non-Cogen",C13165="industrial NAICS Cogen", C13165="industrial NAICS non-cogen")),FALSE,TRUE))</f>
        <v>1</v>
      </c>
      <c r="M13165">
        <f t="shared" si="616"/>
        <v>0.11548556430446194</v>
      </c>
      <c r="N13165">
        <f t="shared" si="617"/>
        <v>1</v>
      </c>
    </row>
    <row r="13166" spans="1:14" ht="26.25" x14ac:dyDescent="0.2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s="32">
        <f t="shared" si="615"/>
        <v>10117647.05882353</v>
      </c>
      <c r="J13166" t="str">
        <f>IF(K13166="natural gas",VLOOKUP(D13166,'Cross-Page Data'!$I$4:$J$13,2,FALSE),IF(K13166="solar",VLOOKUP('Form 923'!D13166,'Cross-Page Data'!$I$14:$J$117,2,FALSE),K13166))</f>
        <v>heavy or residual fuel oil</v>
      </c>
      <c r="K13166" t="str">
        <f>VLOOKUP(E13166,'Cross-Page Data'!$D$4:$F$48,3,FALSE)</f>
        <v>heavy or residual fuel oil</v>
      </c>
      <c r="L13166" t="b">
        <f>IF(AND($P$6=FALSE,OR(C13166="Commercial NAICS Cogen",C13166="Industrial NAICS Cogen",C13166="NAICS-22 Cogen")),FALSE,IF(AND($P$7=FALSE,OR(C13166="Commercial NAICS Cogen",C13166="Commercial NAICS Non-Cogen",C13166="industrial NAICS Cogen", C13166="industrial NAICS non-cogen")),FALSE,TRUE))</f>
        <v>0</v>
      </c>
      <c r="M13166">
        <f t="shared" si="616"/>
        <v>0.38995983935742973</v>
      </c>
      <c r="N13166">
        <f t="shared" si="617"/>
        <v>1</v>
      </c>
    </row>
    <row r="13167" spans="1:14" ht="26.25" x14ac:dyDescent="0.2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s="32" t="str">
        <f t="shared" si="615"/>
        <v/>
      </c>
      <c r="J13167" t="str">
        <f>IF(K13167="natural gas",VLOOKUP(D13167,'Cross-Page Data'!$I$4:$J$13,2,FALSE),IF(K13167="solar",VLOOKUP('Form 923'!D13167,'Cross-Page Data'!$I$14:$J$117,2,FALSE),K13167))</f>
        <v>heavy or residual fuel oil</v>
      </c>
      <c r="K13167" t="str">
        <f>VLOOKUP(E13167,'Cross-Page Data'!$D$4:$F$48,3,FALSE)</f>
        <v>heavy or residual fuel oil</v>
      </c>
      <c r="L13167" t="b">
        <f>IF(AND($P$6=FALSE,OR(C13167="Commercial NAICS Cogen",C13167="Industrial NAICS Cogen",C13167="NAICS-22 Cogen")),FALSE,IF(AND($P$7=FALSE,OR(C13167="Commercial NAICS Cogen",C13167="Commercial NAICS Non-Cogen",C13167="industrial NAICS Cogen", C13167="industrial NAICS non-cogen")),FALSE,TRUE))</f>
        <v>0</v>
      </c>
      <c r="M13167">
        <f t="shared" si="616"/>
        <v>4.0160642570281126E-4</v>
      </c>
      <c r="N13167">
        <f t="shared" si="617"/>
        <v>0</v>
      </c>
    </row>
    <row r="13168" spans="1:14" x14ac:dyDescent="0.2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s="32">
        <f t="shared" si="615"/>
        <v>8901838.4766907413</v>
      </c>
      <c r="J13168" t="str">
        <f>IF(K13168="natural gas",VLOOKUP(D13168,'Cross-Page Data'!$I$4:$J$13,2,FALSE),IF(K13168="solar",VLOOKUP('Form 923'!D13168,'Cross-Page Data'!$I$14:$J$117,2,FALSE),K13168))</f>
        <v>solar pv</v>
      </c>
      <c r="K13168" t="str">
        <f>VLOOKUP(E13168,'Cross-Page Data'!$D$4:$F$48,3,FALSE)</f>
        <v>solar</v>
      </c>
      <c r="L13168" t="b">
        <f>IF(AND($P$6=FALSE,OR(C13168="Commercial NAICS Cogen",C13168="Industrial NAICS Cogen",C13168="NAICS-22 Cogen")),FALSE,IF(AND($P$7=FALSE,OR(C13168="Commercial NAICS Cogen",C13168="Commercial NAICS Non-Cogen",C13168="industrial NAICS Cogen", C13168="industrial NAICS non-cogen")),FALSE,TRUE))</f>
        <v>1</v>
      </c>
      <c r="M13168">
        <f t="shared" si="616"/>
        <v>0.77325764742983283</v>
      </c>
      <c r="N13168">
        <f t="shared" si="617"/>
        <v>1</v>
      </c>
    </row>
    <row r="13169" spans="1:14" x14ac:dyDescent="0.2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s="32">
        <f t="shared" si="615"/>
        <v>11128369.615023183</v>
      </c>
      <c r="J13169" t="str">
        <f>IF(K13169="natural gas",VLOOKUP(D13169,'Cross-Page Data'!$I$4:$J$13,2,FALSE),IF(K13169="solar",VLOOKUP('Form 923'!D13169,'Cross-Page Data'!$I$14:$J$117,2,FALSE),K13169))</f>
        <v>natural gas peaker</v>
      </c>
      <c r="K13169" t="str">
        <f>VLOOKUP(E13169,'Cross-Page Data'!$D$4:$F$48,3,FALSE)</f>
        <v>natural gas</v>
      </c>
      <c r="L13169" t="b">
        <f>IF(AND($P$6=FALSE,OR(C13169="Commercial NAICS Cogen",C13169="Industrial NAICS Cogen",C13169="NAICS-22 Cogen")),FALSE,IF(AND($P$7=FALSE,OR(C13169="Commercial NAICS Cogen",C13169="Commercial NAICS Non-Cogen",C13169="industrial NAICS Cogen", C13169="industrial NAICS non-cogen")),FALSE,TRUE))</f>
        <v>0</v>
      </c>
      <c r="M13169">
        <f t="shared" si="616"/>
        <v>0.38567901234567903</v>
      </c>
      <c r="N13169">
        <f t="shared" si="617"/>
        <v>1</v>
      </c>
    </row>
    <row r="13170" spans="1:14" ht="26.25" x14ac:dyDescent="0.2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s="32">
        <f t="shared" si="615"/>
        <v>9933333.333333334</v>
      </c>
      <c r="J13170" t="str">
        <f>IF(K13170="natural gas",VLOOKUP(D13170,'Cross-Page Data'!$I$4:$J$13,2,FALSE),IF(K13170="solar",VLOOKUP('Form 923'!D13170,'Cross-Page Data'!$I$14:$J$117,2,FALSE),K13170))</f>
        <v>heavy or residual fuel oil</v>
      </c>
      <c r="K13170" t="str">
        <f>VLOOKUP(E13170,'Cross-Page Data'!$D$4:$F$48,3,FALSE)</f>
        <v>heavy or residual fuel oil</v>
      </c>
      <c r="L13170" t="b">
        <f>IF(AND($P$6=FALSE,OR(C13170="Commercial NAICS Cogen",C13170="Industrial NAICS Cogen",C13170="NAICS-22 Cogen")),FALSE,IF(AND($P$7=FALSE,OR(C13170="Commercial NAICS Cogen",C13170="Commercial NAICS Non-Cogen",C13170="industrial NAICS Cogen", C13170="industrial NAICS non-cogen")),FALSE,TRUE))</f>
        <v>0</v>
      </c>
      <c r="M13170">
        <f t="shared" si="616"/>
        <v>0.41204819277108434</v>
      </c>
      <c r="N13170">
        <f t="shared" si="617"/>
        <v>1</v>
      </c>
    </row>
    <row r="13171" spans="1:14" x14ac:dyDescent="0.2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s="32">
        <f t="shared" si="615"/>
        <v>8902159.2442645058</v>
      </c>
      <c r="J13171" t="str">
        <f>IF(K13171="natural gas",VLOOKUP(D13171,'Cross-Page Data'!$I$4:$J$13,2,FALSE),IF(K13171="solar",VLOOKUP('Form 923'!D13171,'Cross-Page Data'!$I$14:$J$117,2,FALSE),K13171))</f>
        <v>solar pv</v>
      </c>
      <c r="K13171" t="str">
        <f>VLOOKUP(E13171,'Cross-Page Data'!$D$4:$F$48,3,FALSE)</f>
        <v>solar</v>
      </c>
      <c r="L13171" t="b">
        <f>IF(AND($P$6=FALSE,OR(C13171="Commercial NAICS Cogen",C13171="Industrial NAICS Cogen",C13171="NAICS-22 Cogen")),FALSE,IF(AND($P$7=FALSE,OR(C13171="Commercial NAICS Cogen",C13171="Commercial NAICS Non-Cogen",C13171="industrial NAICS Cogen", C13171="industrial NAICS non-cogen")),FALSE,TRUE))</f>
        <v>1</v>
      </c>
      <c r="M13171">
        <f t="shared" si="616"/>
        <v>0.206559444970041</v>
      </c>
      <c r="N13171">
        <f t="shared" si="617"/>
        <v>1</v>
      </c>
    </row>
    <row r="13172" spans="1:14" ht="26.25" x14ac:dyDescent="0.2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s="32">
        <f t="shared" si="615"/>
        <v>10375000</v>
      </c>
      <c r="J13172" t="str">
        <f>IF(K13172="natural gas",VLOOKUP(D13172,'Cross-Page Data'!$I$4:$J$13,2,FALSE),IF(K13172="solar",VLOOKUP('Form 923'!D13172,'Cross-Page Data'!$I$14:$J$117,2,FALSE),K13172))</f>
        <v>heavy or residual fuel oil</v>
      </c>
      <c r="K13172" t="str">
        <f>VLOOKUP(E13172,'Cross-Page Data'!$D$4:$F$48,3,FALSE)</f>
        <v>heavy or residual fuel oil</v>
      </c>
      <c r="L13172" t="b">
        <f>IF(AND($P$6=FALSE,OR(C13172="Commercial NAICS Cogen",C13172="Industrial NAICS Cogen",C13172="NAICS-22 Cogen")),FALSE,IF(AND($P$7=FALSE,OR(C13172="Commercial NAICS Cogen",C13172="Commercial NAICS Non-Cogen",C13172="industrial NAICS Cogen", C13172="industrial NAICS non-cogen")),FALSE,TRUE))</f>
        <v>0</v>
      </c>
      <c r="M13172">
        <f t="shared" si="616"/>
        <v>0.36465863453815262</v>
      </c>
      <c r="N13172">
        <f t="shared" si="617"/>
        <v>1</v>
      </c>
    </row>
    <row r="13173" spans="1:14" ht="26.25" x14ac:dyDescent="0.2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s="32">
        <f t="shared" si="615"/>
        <v>9790322.5806451626</v>
      </c>
      <c r="J13173" t="str">
        <f>IF(K13173="natural gas",VLOOKUP(D13173,'Cross-Page Data'!$I$4:$J$13,2,FALSE),IF(K13173="solar",VLOOKUP('Form 923'!D13173,'Cross-Page Data'!$I$14:$J$117,2,FALSE),K13173))</f>
        <v>heavy or residual fuel oil</v>
      </c>
      <c r="K13173" t="str">
        <f>VLOOKUP(E13173,'Cross-Page Data'!$D$4:$F$48,3,FALSE)</f>
        <v>heavy or residual fuel oil</v>
      </c>
      <c r="L13173" t="b">
        <f>IF(AND($P$6=FALSE,OR(C13173="Commercial NAICS Cogen",C13173="Industrial NAICS Cogen",C13173="NAICS-22 Cogen")),FALSE,IF(AND($P$7=FALSE,OR(C13173="Commercial NAICS Cogen",C13173="Commercial NAICS Non-Cogen",C13173="industrial NAICS Cogen", C13173="industrial NAICS non-cogen")),FALSE,TRUE))</f>
        <v>0</v>
      </c>
      <c r="M13173">
        <f t="shared" si="616"/>
        <v>0.42690763052208835</v>
      </c>
      <c r="N13173">
        <f t="shared" si="617"/>
        <v>1</v>
      </c>
    </row>
    <row r="13174" spans="1:14" x14ac:dyDescent="0.2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s="32">
        <f t="shared" si="615"/>
        <v>8903438.1858083382</v>
      </c>
      <c r="J13174" t="str">
        <f>IF(K13174="natural gas",VLOOKUP(D13174,'Cross-Page Data'!$I$4:$J$13,2,FALSE),IF(K13174="solar",VLOOKUP('Form 923'!D13174,'Cross-Page Data'!$I$14:$J$117,2,FALSE),K13174))</f>
        <v>solar pv</v>
      </c>
      <c r="K13174" t="str">
        <f>VLOOKUP(E13174,'Cross-Page Data'!$D$4:$F$48,3,FALSE)</f>
        <v>solar</v>
      </c>
      <c r="L13174" t="b">
        <f>IF(AND($P$6=FALSE,OR(C13174="Commercial NAICS Cogen",C13174="Industrial NAICS Cogen",C13174="NAICS-22 Cogen")),FALSE,IF(AND($P$7=FALSE,OR(C13174="Commercial NAICS Cogen",C13174="Commercial NAICS Non-Cogen",C13174="industrial NAICS Cogen", C13174="industrial NAICS non-cogen")),FALSE,TRUE))</f>
        <v>1</v>
      </c>
      <c r="M13174">
        <f t="shared" si="616"/>
        <v>1.5137180700094607E-2</v>
      </c>
      <c r="N13174">
        <f t="shared" si="617"/>
        <v>0</v>
      </c>
    </row>
    <row r="13175" spans="1:14" x14ac:dyDescent="0.2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s="32">
        <f t="shared" si="615"/>
        <v>8158908.1160126738</v>
      </c>
      <c r="J13175" t="str">
        <f>IF(K13175="natural gas",VLOOKUP(D13175,'Cross-Page Data'!$I$4:$J$13,2,FALSE),IF(K13175="solar",VLOOKUP('Form 923'!D13175,'Cross-Page Data'!$I$14:$J$117,2,FALSE),K13175))</f>
        <v>other</v>
      </c>
      <c r="K13175" t="str">
        <f>VLOOKUP(E13175,'Cross-Page Data'!$D$4:$F$48,3,FALSE)</f>
        <v>natural gas</v>
      </c>
      <c r="L13175" t="b">
        <f>IF(AND($P$6=FALSE,OR(C13175="Commercial NAICS Cogen",C13175="Industrial NAICS Cogen",C13175="NAICS-22 Cogen")),FALSE,IF(AND($P$7=FALSE,OR(C13175="Commercial NAICS Cogen",C13175="Commercial NAICS Non-Cogen",C13175="industrial NAICS Cogen", C13175="industrial NAICS non-cogen")),FALSE,TRUE))</f>
        <v>1</v>
      </c>
      <c r="M13175">
        <f t="shared" si="616"/>
        <v>0.27272727272727271</v>
      </c>
      <c r="N13175">
        <f t="shared" si="617"/>
        <v>1</v>
      </c>
    </row>
    <row r="13176" spans="1:14" x14ac:dyDescent="0.2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s="32">
        <f t="shared" si="615"/>
        <v>8103950.6172839515</v>
      </c>
      <c r="J13176" t="str">
        <f>IF(K13176="natural gas",VLOOKUP(D13176,'Cross-Page Data'!$I$4:$J$13,2,FALSE),IF(K13176="solar",VLOOKUP('Form 923'!D13176,'Cross-Page Data'!$I$14:$J$117,2,FALSE),K13176))</f>
        <v>other</v>
      </c>
      <c r="K13176" t="str">
        <f>VLOOKUP(E13176,'Cross-Page Data'!$D$4:$F$48,3,FALSE)</f>
        <v>natural gas</v>
      </c>
      <c r="L13176" t="b">
        <f>IF(AND($P$6=FALSE,OR(C13176="Commercial NAICS Cogen",C13176="Industrial NAICS Cogen",C13176="NAICS-22 Cogen")),FALSE,IF(AND($P$7=FALSE,OR(C13176="Commercial NAICS Cogen",C13176="Commercial NAICS Non-Cogen",C13176="industrial NAICS Cogen", C13176="industrial NAICS non-cogen")),FALSE,TRUE))</f>
        <v>1</v>
      </c>
      <c r="M13176">
        <f t="shared" si="616"/>
        <v>0.27435064935064934</v>
      </c>
      <c r="N13176">
        <f t="shared" si="617"/>
        <v>1</v>
      </c>
    </row>
    <row r="13177" spans="1:14" x14ac:dyDescent="0.2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s="32">
        <f t="shared" si="615"/>
        <v>7918839.5583744422</v>
      </c>
      <c r="J13177" t="str">
        <f>IF(K13177="natural gas",VLOOKUP(D13177,'Cross-Page Data'!$I$4:$J$13,2,FALSE),IF(K13177="solar",VLOOKUP('Form 923'!D13177,'Cross-Page Data'!$I$14:$J$117,2,FALSE),K13177))</f>
        <v>other</v>
      </c>
      <c r="K13177" t="str">
        <f>VLOOKUP(E13177,'Cross-Page Data'!$D$4:$F$48,3,FALSE)</f>
        <v>natural gas</v>
      </c>
      <c r="L13177" t="b">
        <f>IF(AND($P$6=FALSE,OR(C13177="Commercial NAICS Cogen",C13177="Industrial NAICS Cogen",C13177="NAICS-22 Cogen")),FALSE,IF(AND($P$7=FALSE,OR(C13177="Commercial NAICS Cogen",C13177="Commercial NAICS Non-Cogen",C13177="industrial NAICS Cogen", C13177="industrial NAICS non-cogen")),FALSE,TRUE))</f>
        <v>1</v>
      </c>
      <c r="M13177">
        <f t="shared" si="616"/>
        <v>0.28084415584415584</v>
      </c>
      <c r="N13177">
        <f t="shared" si="617"/>
        <v>1</v>
      </c>
    </row>
    <row r="13178" spans="1:14" x14ac:dyDescent="0.2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s="32">
        <f t="shared" si="615"/>
        <v>8403251.3877874706</v>
      </c>
      <c r="J13178" t="str">
        <f>IF(K13178="natural gas",VLOOKUP(D13178,'Cross-Page Data'!$I$4:$J$13,2,FALSE),IF(K13178="solar",VLOOKUP('Form 923'!D13178,'Cross-Page Data'!$I$14:$J$117,2,FALSE),K13178))</f>
        <v>other</v>
      </c>
      <c r="K13178" t="str">
        <f>VLOOKUP(E13178,'Cross-Page Data'!$D$4:$F$48,3,FALSE)</f>
        <v>natural gas</v>
      </c>
      <c r="L13178" t="b">
        <f>IF(AND($P$6=FALSE,OR(C13178="Commercial NAICS Cogen",C13178="Industrial NAICS Cogen",C13178="NAICS-22 Cogen")),FALSE,IF(AND($P$7=FALSE,OR(C13178="Commercial NAICS Cogen",C13178="Commercial NAICS Non-Cogen",C13178="industrial NAICS Cogen", C13178="industrial NAICS non-cogen")),FALSE,TRUE))</f>
        <v>1</v>
      </c>
      <c r="M13178">
        <f t="shared" si="616"/>
        <v>0.25811688311688313</v>
      </c>
      <c r="N13178">
        <f t="shared" si="617"/>
        <v>1</v>
      </c>
    </row>
    <row r="13179" spans="1:14" x14ac:dyDescent="0.2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s="32">
        <f t="shared" si="615"/>
        <v>8124137.931034483</v>
      </c>
      <c r="J13179" t="str">
        <f>IF(K13179="natural gas",VLOOKUP(D13179,'Cross-Page Data'!$I$4:$J$13,2,FALSE),IF(K13179="solar",VLOOKUP('Form 923'!D13179,'Cross-Page Data'!$I$14:$J$117,2,FALSE),K13179))</f>
        <v>heavy or residual fuel oil</v>
      </c>
      <c r="K13179" t="str">
        <f>VLOOKUP(E13179,'Cross-Page Data'!$D$4:$F$48,3,FALSE)</f>
        <v>heavy or residual fuel oil</v>
      </c>
      <c r="L13179" t="b">
        <f>IF(AND($P$6=FALSE,OR(C13179="Commercial NAICS Cogen",C13179="Industrial NAICS Cogen",C13179="NAICS-22 Cogen")),FALSE,IF(AND($P$7=FALSE,OR(C13179="Commercial NAICS Cogen",C13179="Commercial NAICS Non-Cogen",C13179="industrial NAICS Cogen", C13179="industrial NAICS non-cogen")),FALSE,TRUE))</f>
        <v>1</v>
      </c>
      <c r="M13179">
        <f t="shared" si="616"/>
        <v>0.48755020080321287</v>
      </c>
      <c r="N13179">
        <f t="shared" si="617"/>
        <v>1</v>
      </c>
    </row>
    <row r="13180" spans="1:14" x14ac:dyDescent="0.2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s="32">
        <f t="shared" si="615"/>
        <v>8902033.352200985</v>
      </c>
      <c r="J13180" t="str">
        <f>IF(K13180="natural gas",VLOOKUP(D13180,'Cross-Page Data'!$I$4:$J$13,2,FALSE),IF(K13180="solar",VLOOKUP('Form 923'!D13180,'Cross-Page Data'!$I$14:$J$117,2,FALSE),K13180))</f>
        <v>solar pv</v>
      </c>
      <c r="K13180" t="str">
        <f>VLOOKUP(E13180,'Cross-Page Data'!$D$4:$F$48,3,FALSE)</f>
        <v>solar</v>
      </c>
      <c r="L13180" t="b">
        <f>IF(AND($P$6=FALSE,OR(C13180="Commercial NAICS Cogen",C13180="Industrial NAICS Cogen",C13180="NAICS-22 Cogen")),FALSE,IF(AND($P$7=FALSE,OR(C13180="Commercial NAICS Cogen",C13180="Commercial NAICS Non-Cogen",C13180="industrial NAICS Cogen", C13180="industrial NAICS non-cogen")),FALSE,TRUE))</f>
        <v>1</v>
      </c>
      <c r="M13180">
        <f t="shared" si="616"/>
        <v>0.36770734783979819</v>
      </c>
      <c r="N13180">
        <f t="shared" si="617"/>
        <v>1</v>
      </c>
    </row>
    <row r="13181" spans="1:14" x14ac:dyDescent="0.2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s="32">
        <f t="shared" si="615"/>
        <v>9000000</v>
      </c>
      <c r="J13181" t="str">
        <f>IF(K13181="natural gas",VLOOKUP(D13181,'Cross-Page Data'!$I$4:$J$13,2,FALSE),IF(K13181="solar",VLOOKUP('Form 923'!D13181,'Cross-Page Data'!$I$14:$J$117,2,FALSE),K13181))</f>
        <v>solar pv</v>
      </c>
      <c r="K13181" t="str">
        <f>VLOOKUP(E13181,'Cross-Page Data'!$D$4:$F$48,3,FALSE)</f>
        <v>solar</v>
      </c>
      <c r="L13181" t="b">
        <f>IF(AND($P$6=FALSE,OR(C13181="Commercial NAICS Cogen",C13181="Industrial NAICS Cogen",C13181="NAICS-22 Cogen")),FALSE,IF(AND($P$7=FALSE,OR(C13181="Commercial NAICS Cogen",C13181="Commercial NAICS Non-Cogen",C13181="industrial NAICS Cogen", C13181="industrial NAICS non-cogen")),FALSE,TRUE))</f>
        <v>1</v>
      </c>
      <c r="M13181">
        <f t="shared" si="616"/>
        <v>9.4607379375591296E-4</v>
      </c>
      <c r="N13181">
        <f t="shared" si="617"/>
        <v>0</v>
      </c>
    </row>
    <row r="13182" spans="1:14" x14ac:dyDescent="0.2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s="32" t="str">
        <f t="shared" si="615"/>
        <v/>
      </c>
      <c r="J13182" t="str">
        <f>IF(K13182="natural gas",VLOOKUP(D13182,'Cross-Page Data'!$I$4:$J$13,2,FALSE),IF(K13182="solar",VLOOKUP('Form 923'!D13182,'Cross-Page Data'!$I$14:$J$117,2,FALSE),K13182))</f>
        <v>solar pv</v>
      </c>
      <c r="K13182" t="str">
        <f>VLOOKUP(E13182,'Cross-Page Data'!$D$4:$F$48,3,FALSE)</f>
        <v>solar</v>
      </c>
      <c r="L13182" t="b">
        <f>IF(AND($P$6=FALSE,OR(C13182="Commercial NAICS Cogen",C13182="Industrial NAICS Cogen",C13182="NAICS-22 Cogen")),FALSE,IF(AND($P$7=FALSE,OR(C13182="Commercial NAICS Cogen",C13182="Commercial NAICS Non-Cogen",C13182="industrial NAICS Cogen", C13182="industrial NAICS non-cogen")),FALSE,TRUE))</f>
        <v>1</v>
      </c>
      <c r="M13182">
        <f t="shared" si="616"/>
        <v>3.1535793125197099E-4</v>
      </c>
      <c r="N13182">
        <f t="shared" si="617"/>
        <v>0</v>
      </c>
    </row>
    <row r="13183" spans="1:14" x14ac:dyDescent="0.2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s="32" t="str">
        <f t="shared" si="615"/>
        <v/>
      </c>
      <c r="J13183" t="str">
        <f>IF(K13183="natural gas",VLOOKUP(D13183,'Cross-Page Data'!$I$4:$J$13,2,FALSE),IF(K13183="solar",VLOOKUP('Form 923'!D13183,'Cross-Page Data'!$I$14:$J$117,2,FALSE),K13183))</f>
        <v>solar pv</v>
      </c>
      <c r="K13183" t="str">
        <f>VLOOKUP(E13183,'Cross-Page Data'!$D$4:$F$48,3,FALSE)</f>
        <v>solar</v>
      </c>
      <c r="L13183" t="b">
        <f>IF(AND($P$6=FALSE,OR(C13183="Commercial NAICS Cogen",C13183="Industrial NAICS Cogen",C13183="NAICS-22 Cogen")),FALSE,IF(AND($P$7=FALSE,OR(C13183="Commercial NAICS Cogen",C13183="Commercial NAICS Non-Cogen",C13183="industrial NAICS Cogen", C13183="industrial NAICS non-cogen")),FALSE,TRUE))</f>
        <v>1</v>
      </c>
      <c r="M13183">
        <f t="shared" si="616"/>
        <v>3.1535793125197099E-4</v>
      </c>
      <c r="N13183">
        <f t="shared" si="617"/>
        <v>0</v>
      </c>
    </row>
    <row r="13184" spans="1:14" x14ac:dyDescent="0.2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s="32">
        <f t="shared" si="615"/>
        <v>8903225.8064516112</v>
      </c>
      <c r="J13184" t="str">
        <f>IF(K13184="natural gas",VLOOKUP(D13184,'Cross-Page Data'!$I$4:$J$13,2,FALSE),IF(K13184="solar",VLOOKUP('Form 923'!D13184,'Cross-Page Data'!$I$14:$J$117,2,FALSE),K13184))</f>
        <v>solar pv</v>
      </c>
      <c r="K13184" t="str">
        <f>VLOOKUP(E13184,'Cross-Page Data'!$D$4:$F$48,3,FALSE)</f>
        <v>solar</v>
      </c>
      <c r="L13184" t="b">
        <f>IF(AND($P$6=FALSE,OR(C13184="Commercial NAICS Cogen",C13184="Industrial NAICS Cogen",C13184="NAICS-22 Cogen")),FALSE,IF(AND($P$7=FALSE,OR(C13184="Commercial NAICS Cogen",C13184="Commercial NAICS Non-Cogen",C13184="industrial NAICS Cogen", C13184="industrial NAICS non-cogen")),FALSE,TRUE))</f>
        <v>1</v>
      </c>
      <c r="M13184">
        <f t="shared" si="616"/>
        <v>1.8921475875118259E-2</v>
      </c>
      <c r="N13184">
        <f t="shared" si="617"/>
        <v>0</v>
      </c>
    </row>
    <row r="13185" spans="1:14" x14ac:dyDescent="0.2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s="32">
        <f t="shared" si="615"/>
        <v>8900709.2198581565</v>
      </c>
      <c r="J13185" t="str">
        <f>IF(K13185="natural gas",VLOOKUP(D13185,'Cross-Page Data'!$I$4:$J$13,2,FALSE),IF(K13185="solar",VLOOKUP('Form 923'!D13185,'Cross-Page Data'!$I$14:$J$117,2,FALSE),K13185))</f>
        <v>solar pv</v>
      </c>
      <c r="K13185" t="str">
        <f>VLOOKUP(E13185,'Cross-Page Data'!$D$4:$F$48,3,FALSE)</f>
        <v>solar</v>
      </c>
      <c r="L13185" t="b">
        <f>IF(AND($P$6=FALSE,OR(C13185="Commercial NAICS Cogen",C13185="Industrial NAICS Cogen",C13185="NAICS-22 Cogen")),FALSE,IF(AND($P$7=FALSE,OR(C13185="Commercial NAICS Cogen",C13185="Commercial NAICS Non-Cogen",C13185="industrial NAICS Cogen", C13185="industrial NAICS non-cogen")),FALSE,TRUE))</f>
        <v>1</v>
      </c>
      <c r="M13185">
        <f t="shared" si="616"/>
        <v>0.95458845789971614</v>
      </c>
      <c r="N13185">
        <f t="shared" si="617"/>
        <v>0</v>
      </c>
    </row>
    <row r="13186" spans="1:14" x14ac:dyDescent="0.2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s="32">
        <f t="shared" si="615"/>
        <v>8899371.0691823903</v>
      </c>
      <c r="J13186" t="str">
        <f>IF(K13186="natural gas",VLOOKUP(D13186,'Cross-Page Data'!$I$4:$J$13,2,FALSE),IF(K13186="solar",VLOOKUP('Form 923'!D13186,'Cross-Page Data'!$I$14:$J$117,2,FALSE),K13186))</f>
        <v>solar pv</v>
      </c>
      <c r="K13186" t="str">
        <f>VLOOKUP(E13186,'Cross-Page Data'!$D$4:$F$48,3,FALSE)</f>
        <v>solar</v>
      </c>
      <c r="L13186" t="b">
        <f>IF(AND($P$6=FALSE,OR(C13186="Commercial NAICS Cogen",C13186="Industrial NAICS Cogen",C13186="NAICS-22 Cogen")),FALSE,IF(AND($P$7=FALSE,OR(C13186="Commercial NAICS Cogen",C13186="Commercial NAICS Non-Cogen",C13186="industrial NAICS Cogen", C13186="industrial NAICS non-cogen")),FALSE,TRUE))</f>
        <v>1</v>
      </c>
      <c r="M13186">
        <f t="shared" si="616"/>
        <v>0.96436455376852726</v>
      </c>
      <c r="N13186">
        <f t="shared" si="617"/>
        <v>0</v>
      </c>
    </row>
    <row r="13187" spans="1:14" x14ac:dyDescent="0.2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s="32">
        <f t="shared" si="615"/>
        <v>8901769.9115044251</v>
      </c>
      <c r="J13187" t="str">
        <f>IF(K13187="natural gas",VLOOKUP(D13187,'Cross-Page Data'!$I$4:$J$13,2,FALSE),IF(K13187="solar",VLOOKUP('Form 923'!D13187,'Cross-Page Data'!$I$14:$J$117,2,FALSE),K13187))</f>
        <v>solar pv</v>
      </c>
      <c r="K13187" t="str">
        <f>VLOOKUP(E13187,'Cross-Page Data'!$D$4:$F$48,3,FALSE)</f>
        <v>solar</v>
      </c>
      <c r="L13187" t="b">
        <f>IF(AND($P$6=FALSE,OR(C13187="Commercial NAICS Cogen",C13187="Industrial NAICS Cogen",C13187="NAICS-22 Cogen")),FALSE,IF(AND($P$7=FALSE,OR(C13187="Commercial NAICS Cogen",C13187="Commercial NAICS Non-Cogen",C13187="industrial NAICS Cogen", C13187="industrial NAICS non-cogen")),FALSE,TRUE))</f>
        <v>1</v>
      </c>
      <c r="M13187">
        <f t="shared" si="616"/>
        <v>0.81898454746136862</v>
      </c>
      <c r="N13187">
        <f t="shared" si="617"/>
        <v>1</v>
      </c>
    </row>
    <row r="13188" spans="1:14" x14ac:dyDescent="0.2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s="32">
        <f t="shared" si="615"/>
        <v>8902113.9705882352</v>
      </c>
      <c r="J13188" t="str">
        <f>IF(K13188="natural gas",VLOOKUP(D13188,'Cross-Page Data'!$I$4:$J$13,2,FALSE),IF(K13188="solar",VLOOKUP('Form 923'!D13188,'Cross-Page Data'!$I$14:$J$117,2,FALSE),K13188))</f>
        <v>solar pv</v>
      </c>
      <c r="K13188" t="str">
        <f>VLOOKUP(E13188,'Cross-Page Data'!$D$4:$F$48,3,FALSE)</f>
        <v>solar</v>
      </c>
      <c r="L13188" t="b">
        <f>IF(AND($P$6=FALSE,OR(C13188="Commercial NAICS Cogen",C13188="Industrial NAICS Cogen",C13188="NAICS-22 Cogen")),FALSE,IF(AND($P$7=FALSE,OR(C13188="Commercial NAICS Cogen",C13188="Commercial NAICS Non-Cogen",C13188="industrial NAICS Cogen", C13188="industrial NAICS non-cogen")),FALSE,TRUE))</f>
        <v>1</v>
      </c>
      <c r="M13188">
        <f t="shared" si="616"/>
        <v>0.25480920845159255</v>
      </c>
      <c r="N13188">
        <f t="shared" si="617"/>
        <v>1</v>
      </c>
    </row>
    <row r="13189" spans="1:14" x14ac:dyDescent="0.2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s="32">
        <f t="shared" si="615"/>
        <v>8902000.6898930669</v>
      </c>
      <c r="J13189" t="str">
        <f>IF(K13189="natural gas",VLOOKUP(D13189,'Cross-Page Data'!$I$4:$J$13,2,FALSE),IF(K13189="solar",VLOOKUP('Form 923'!D13189,'Cross-Page Data'!$I$14:$J$117,2,FALSE),K13189))</f>
        <v>wind</v>
      </c>
      <c r="K13189" t="str">
        <f>VLOOKUP(E13189,'Cross-Page Data'!$D$4:$F$48,3,FALSE)</f>
        <v>wind</v>
      </c>
      <c r="L13189" t="b">
        <f>IF(AND($P$6=FALSE,OR(C13189="Commercial NAICS Cogen",C13189="Industrial NAICS Cogen",C13189="NAICS-22 Cogen")),FALSE,IF(AND($P$7=FALSE,OR(C13189="Commercial NAICS Cogen",C13189="Commercial NAICS Non-Cogen",C13189="industrial NAICS Cogen", C13189="industrial NAICS non-cogen")),FALSE,TRUE))</f>
        <v>1</v>
      </c>
      <c r="M13189">
        <f t="shared" si="616"/>
        <v>0.42169728783902011</v>
      </c>
      <c r="N13189">
        <f t="shared" si="617"/>
        <v>1</v>
      </c>
    </row>
    <row r="13190" spans="1:14" x14ac:dyDescent="0.2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s="32">
        <f t="shared" si="615"/>
        <v>12064704.167881085</v>
      </c>
      <c r="J13190" t="str">
        <f>IF(K13190="natural gas",VLOOKUP(D13190,'Cross-Page Data'!$I$4:$J$13,2,FALSE),IF(K13190="solar",VLOOKUP('Form 923'!D13190,'Cross-Page Data'!$I$14:$J$117,2,FALSE),K13190))</f>
        <v>natural gas peaker</v>
      </c>
      <c r="K13190" t="str">
        <f>VLOOKUP(E13190,'Cross-Page Data'!$D$4:$F$48,3,FALSE)</f>
        <v>natural gas</v>
      </c>
      <c r="L13190" t="b">
        <f>IF(AND($P$6=FALSE,OR(C13190="Commercial NAICS Cogen",C13190="Industrial NAICS Cogen",C13190="NAICS-22 Cogen")),FALSE,IF(AND($P$7=FALSE,OR(C13190="Commercial NAICS Cogen",C13190="Commercial NAICS Non-Cogen",C13190="industrial NAICS Cogen", C13190="industrial NAICS non-cogen")),FALSE,TRUE))</f>
        <v>1</v>
      </c>
      <c r="M13190">
        <f t="shared" si="616"/>
        <v>0.28098765432098766</v>
      </c>
      <c r="N13190">
        <f t="shared" si="617"/>
        <v>1</v>
      </c>
    </row>
    <row r="13191" spans="1:14" x14ac:dyDescent="0.2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s="32">
        <f t="shared" ref="I13191:I13254" si="618">IFERROR(F13191/G13191*10^6,"")</f>
        <v>8901876.8521567341</v>
      </c>
      <c r="J13191" t="str">
        <f>IF(K13191="natural gas",VLOOKUP(D13191,'Cross-Page Data'!$I$4:$J$13,2,FALSE),IF(K13191="solar",VLOOKUP('Form 923'!D13191,'Cross-Page Data'!$I$14:$J$117,2,FALSE),K13191))</f>
        <v>solar pv</v>
      </c>
      <c r="K13191" t="str">
        <f>VLOOKUP(E13191,'Cross-Page Data'!$D$4:$F$48,3,FALSE)</f>
        <v>solar</v>
      </c>
      <c r="L13191" t="b">
        <f>IF(AND($P$6=FALSE,OR(C13191="Commercial NAICS Cogen",C13191="Industrial NAICS Cogen",C13191="NAICS-22 Cogen")),FALSE,IF(AND($P$7=FALSE,OR(C13191="Commercial NAICS Cogen",C13191="Commercial NAICS Non-Cogen",C13191="industrial NAICS Cogen", C13191="industrial NAICS non-cogen")),FALSE,TRUE))</f>
        <v>1</v>
      </c>
      <c r="M13191">
        <f t="shared" ref="M13191:M13254" si="619">(COUNTIFS($J$6:$J$14148,J13191,$I$6:$I$14148,"&gt;"&amp;I13191)+1)/COUNTIFS($J$6:$J$14148,J13191)</f>
        <v>0.73730684326710816</v>
      </c>
      <c r="N13191">
        <f t="shared" ref="N13191:N13254" si="620">IF(OR(M13191&gt;0.95,M13191&lt;0.05),0,1)</f>
        <v>1</v>
      </c>
    </row>
    <row r="13192" spans="1:14" x14ac:dyDescent="0.2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s="32" t="str">
        <f t="shared" si="618"/>
        <v/>
      </c>
      <c r="J13192" t="str">
        <f>IF(K13192="natural gas",VLOOKUP(D13192,'Cross-Page Data'!$I$4:$J$13,2,FALSE),IF(K13192="solar",VLOOKUP('Form 923'!D13192,'Cross-Page Data'!$I$14:$J$117,2,FALSE),K13192))</f>
        <v>solar pv</v>
      </c>
      <c r="K13192" t="str">
        <f>VLOOKUP(E13192,'Cross-Page Data'!$D$4:$F$48,3,FALSE)</f>
        <v>solar</v>
      </c>
      <c r="L13192" t="b">
        <f>IF(AND($P$6=FALSE,OR(C13192="Commercial NAICS Cogen",C13192="Industrial NAICS Cogen",C13192="NAICS-22 Cogen")),FALSE,IF(AND($P$7=FALSE,OR(C13192="Commercial NAICS Cogen",C13192="Commercial NAICS Non-Cogen",C13192="industrial NAICS Cogen", C13192="industrial NAICS non-cogen")),FALSE,TRUE))</f>
        <v>1</v>
      </c>
      <c r="M13192">
        <f t="shared" si="619"/>
        <v>3.1535793125197099E-4</v>
      </c>
      <c r="N13192">
        <f t="shared" si="620"/>
        <v>0</v>
      </c>
    </row>
    <row r="13193" spans="1:14" x14ac:dyDescent="0.2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s="32">
        <f t="shared" si="618"/>
        <v>8900000</v>
      </c>
      <c r="J13193" t="str">
        <f>IF(K13193="natural gas",VLOOKUP(D13193,'Cross-Page Data'!$I$4:$J$13,2,FALSE),IF(K13193="solar",VLOOKUP('Form 923'!D13193,'Cross-Page Data'!$I$14:$J$117,2,FALSE),K13193))</f>
        <v>solar pv</v>
      </c>
      <c r="K13193" t="str">
        <f>VLOOKUP(E13193,'Cross-Page Data'!$D$4:$F$48,3,FALSE)</f>
        <v>solar</v>
      </c>
      <c r="L13193" t="b">
        <f>IF(AND($P$6=FALSE,OR(C13193="Commercial NAICS Cogen",C13193="Industrial NAICS Cogen",C13193="NAICS-22 Cogen")),FALSE,IF(AND($P$7=FALSE,OR(C13193="Commercial NAICS Cogen",C13193="Commercial NAICS Non-Cogen",C13193="industrial NAICS Cogen", C13193="industrial NAICS non-cogen")),FALSE,TRUE))</f>
        <v>1</v>
      </c>
      <c r="M13193">
        <f t="shared" si="619"/>
        <v>0.96121097445600756</v>
      </c>
      <c r="N13193">
        <f t="shared" si="620"/>
        <v>0</v>
      </c>
    </row>
    <row r="13194" spans="1:14" x14ac:dyDescent="0.2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s="32">
        <f t="shared" si="618"/>
        <v>8902862.098872507</v>
      </c>
      <c r="J13194" t="str">
        <f>IF(K13194="natural gas",VLOOKUP(D13194,'Cross-Page Data'!$I$4:$J$13,2,FALSE),IF(K13194="solar",VLOOKUP('Form 923'!D13194,'Cross-Page Data'!$I$14:$J$117,2,FALSE),K13194))</f>
        <v>solar pv</v>
      </c>
      <c r="K13194" t="str">
        <f>VLOOKUP(E13194,'Cross-Page Data'!$D$4:$F$48,3,FALSE)</f>
        <v>solar</v>
      </c>
      <c r="L13194" t="b">
        <f>IF(AND($P$6=FALSE,OR(C13194="Commercial NAICS Cogen",C13194="Industrial NAICS Cogen",C13194="NAICS-22 Cogen")),FALSE,IF(AND($P$7=FALSE,OR(C13194="Commercial NAICS Cogen",C13194="Commercial NAICS Non-Cogen",C13194="industrial NAICS Cogen", C13194="industrial NAICS non-cogen")),FALSE,TRUE))</f>
        <v>1</v>
      </c>
      <c r="M13194">
        <f t="shared" si="619"/>
        <v>3.2797224850204983E-2</v>
      </c>
      <c r="N13194">
        <f t="shared" si="620"/>
        <v>0</v>
      </c>
    </row>
    <row r="13195" spans="1:14" x14ac:dyDescent="0.2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s="32">
        <f t="shared" si="618"/>
        <v>8901528.0135823432</v>
      </c>
      <c r="J13195" t="str">
        <f>IF(K13195="natural gas",VLOOKUP(D13195,'Cross-Page Data'!$I$4:$J$13,2,FALSE),IF(K13195="solar",VLOOKUP('Form 923'!D13195,'Cross-Page Data'!$I$14:$J$117,2,FALSE),K13195))</f>
        <v>solar pv</v>
      </c>
      <c r="K13195" t="str">
        <f>VLOOKUP(E13195,'Cross-Page Data'!$D$4:$F$48,3,FALSE)</f>
        <v>solar</v>
      </c>
      <c r="L13195" t="b">
        <f>IF(AND($P$6=FALSE,OR(C13195="Commercial NAICS Cogen",C13195="Industrial NAICS Cogen",C13195="NAICS-22 Cogen")),FALSE,IF(AND($P$7=FALSE,OR(C13195="Commercial NAICS Cogen",C13195="Commercial NAICS Non-Cogen",C13195="industrial NAICS Cogen", C13195="industrial NAICS non-cogen")),FALSE,TRUE))</f>
        <v>1</v>
      </c>
      <c r="M13195">
        <f t="shared" si="619"/>
        <v>0.89025543992431411</v>
      </c>
      <c r="N13195">
        <f t="shared" si="620"/>
        <v>1</v>
      </c>
    </row>
    <row r="13196" spans="1:14" x14ac:dyDescent="0.2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s="32">
        <f t="shared" si="618"/>
        <v>8902027.0270270258</v>
      </c>
      <c r="J13196" t="str">
        <f>IF(K13196="natural gas",VLOOKUP(D13196,'Cross-Page Data'!$I$4:$J$13,2,FALSE),IF(K13196="solar",VLOOKUP('Form 923'!D13196,'Cross-Page Data'!$I$14:$J$117,2,FALSE),K13196))</f>
        <v>solar pv</v>
      </c>
      <c r="K13196" t="str">
        <f>VLOOKUP(E13196,'Cross-Page Data'!$D$4:$F$48,3,FALSE)</f>
        <v>solar</v>
      </c>
      <c r="L13196" t="b">
        <f>IF(AND($P$6=FALSE,OR(C13196="Commercial NAICS Cogen",C13196="Industrial NAICS Cogen",C13196="NAICS-22 Cogen")),FALSE,IF(AND($P$7=FALSE,OR(C13196="Commercial NAICS Cogen",C13196="Commercial NAICS Non-Cogen",C13196="industrial NAICS Cogen", C13196="industrial NAICS non-cogen")),FALSE,TRUE))</f>
        <v>1</v>
      </c>
      <c r="M13196">
        <f t="shared" si="619"/>
        <v>0.3837906023336487</v>
      </c>
      <c r="N13196">
        <f t="shared" si="620"/>
        <v>1</v>
      </c>
    </row>
    <row r="13197" spans="1:14" x14ac:dyDescent="0.2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s="32">
        <f t="shared" si="618"/>
        <v>8901325.4786450658</v>
      </c>
      <c r="J13197" t="str">
        <f>IF(K13197="natural gas",VLOOKUP(D13197,'Cross-Page Data'!$I$4:$J$13,2,FALSE),IF(K13197="solar",VLOOKUP('Form 923'!D13197,'Cross-Page Data'!$I$14:$J$117,2,FALSE),K13197))</f>
        <v>solar pv</v>
      </c>
      <c r="K13197" t="str">
        <f>VLOOKUP(E13197,'Cross-Page Data'!$D$4:$F$48,3,FALSE)</f>
        <v>solar</v>
      </c>
      <c r="L13197" t="b">
        <f>IF(AND($P$6=FALSE,OR(C13197="Commercial NAICS Cogen",C13197="Industrial NAICS Cogen",C13197="NAICS-22 Cogen")),FALSE,IF(AND($P$7=FALSE,OR(C13197="Commercial NAICS Cogen",C13197="Commercial NAICS Non-Cogen",C13197="industrial NAICS Cogen", C13197="industrial NAICS non-cogen")),FALSE,TRUE))</f>
        <v>1</v>
      </c>
      <c r="M13197">
        <f t="shared" si="619"/>
        <v>0.91863765373699147</v>
      </c>
      <c r="N13197">
        <f t="shared" si="620"/>
        <v>1</v>
      </c>
    </row>
    <row r="13198" spans="1:14" x14ac:dyDescent="0.2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s="32">
        <f t="shared" si="618"/>
        <v>8901213.1715771221</v>
      </c>
      <c r="J13198" t="str">
        <f>IF(K13198="natural gas",VLOOKUP(D13198,'Cross-Page Data'!$I$4:$J$13,2,FALSE),IF(K13198="solar",VLOOKUP('Form 923'!D13198,'Cross-Page Data'!$I$14:$J$117,2,FALSE),K13198))</f>
        <v>solar pv</v>
      </c>
      <c r="K13198" t="str">
        <f>VLOOKUP(E13198,'Cross-Page Data'!$D$4:$F$48,3,FALSE)</f>
        <v>solar</v>
      </c>
      <c r="L13198" t="b">
        <f>IF(AND($P$6=FALSE,OR(C13198="Commercial NAICS Cogen",C13198="Industrial NAICS Cogen",C13198="NAICS-22 Cogen")),FALSE,IF(AND($P$7=FALSE,OR(C13198="Commercial NAICS Cogen",C13198="Commercial NAICS Non-Cogen",C13198="industrial NAICS Cogen", C13198="industrial NAICS non-cogen")),FALSE,TRUE))</f>
        <v>1</v>
      </c>
      <c r="M13198">
        <f t="shared" si="619"/>
        <v>0.93156732891832228</v>
      </c>
      <c r="N13198">
        <f t="shared" si="620"/>
        <v>1</v>
      </c>
    </row>
    <row r="13199" spans="1:14" x14ac:dyDescent="0.2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s="32">
        <f t="shared" si="618"/>
        <v>8901197.6047904193</v>
      </c>
      <c r="J13199" t="str">
        <f>IF(K13199="natural gas",VLOOKUP(D13199,'Cross-Page Data'!$I$4:$J$13,2,FALSE),IF(K13199="solar",VLOOKUP('Form 923'!D13199,'Cross-Page Data'!$I$14:$J$117,2,FALSE),K13199))</f>
        <v>solar pv</v>
      </c>
      <c r="K13199" t="str">
        <f>VLOOKUP(E13199,'Cross-Page Data'!$D$4:$F$48,3,FALSE)</f>
        <v>solar</v>
      </c>
      <c r="L13199" t="b">
        <f>IF(AND($P$6=FALSE,OR(C13199="Commercial NAICS Cogen",C13199="Industrial NAICS Cogen",C13199="NAICS-22 Cogen")),FALSE,IF(AND($P$7=FALSE,OR(C13199="Commercial NAICS Cogen",C13199="Commercial NAICS Non-Cogen",C13199="industrial NAICS Cogen", C13199="industrial NAICS non-cogen")),FALSE,TRUE))</f>
        <v>1</v>
      </c>
      <c r="M13199">
        <f t="shared" si="619"/>
        <v>0.93345947650583416</v>
      </c>
      <c r="N13199">
        <f t="shared" si="620"/>
        <v>1</v>
      </c>
    </row>
    <row r="13200" spans="1:14" x14ac:dyDescent="0.2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s="32">
        <f t="shared" si="618"/>
        <v>8901814.300960511</v>
      </c>
      <c r="J13200" t="str">
        <f>IF(K13200="natural gas",VLOOKUP(D13200,'Cross-Page Data'!$I$4:$J$13,2,FALSE),IF(K13200="solar",VLOOKUP('Form 923'!D13200,'Cross-Page Data'!$I$14:$J$117,2,FALSE),K13200))</f>
        <v>solar pv</v>
      </c>
      <c r="K13200" t="str">
        <f>VLOOKUP(E13200,'Cross-Page Data'!$D$4:$F$48,3,FALSE)</f>
        <v>solar</v>
      </c>
      <c r="L13200" t="b">
        <f>IF(AND($P$6=FALSE,OR(C13200="Commercial NAICS Cogen",C13200="Industrial NAICS Cogen",C13200="NAICS-22 Cogen")),FALSE,IF(AND($P$7=FALSE,OR(C13200="Commercial NAICS Cogen",C13200="Commercial NAICS Non-Cogen",C13200="industrial NAICS Cogen", C13200="industrial NAICS non-cogen")),FALSE,TRUE))</f>
        <v>1</v>
      </c>
      <c r="M13200">
        <f t="shared" si="619"/>
        <v>0.79154840744244714</v>
      </c>
      <c r="N13200">
        <f t="shared" si="620"/>
        <v>1</v>
      </c>
    </row>
    <row r="13201" spans="1:14" x14ac:dyDescent="0.2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s="32">
        <f t="shared" si="618"/>
        <v>8902401.9458802082</v>
      </c>
      <c r="J13201" t="str">
        <f>IF(K13201="natural gas",VLOOKUP(D13201,'Cross-Page Data'!$I$4:$J$13,2,FALSE),IF(K13201="solar",VLOOKUP('Form 923'!D13201,'Cross-Page Data'!$I$14:$J$117,2,FALSE),K13201))</f>
        <v>solar pv</v>
      </c>
      <c r="K13201" t="str">
        <f>VLOOKUP(E13201,'Cross-Page Data'!$D$4:$F$48,3,FALSE)</f>
        <v>solar</v>
      </c>
      <c r="L13201" t="b">
        <f>IF(AND($P$6=FALSE,OR(C13201="Commercial NAICS Cogen",C13201="Industrial NAICS Cogen",C13201="NAICS-22 Cogen")),FALSE,IF(AND($P$7=FALSE,OR(C13201="Commercial NAICS Cogen",C13201="Commercial NAICS Non-Cogen",C13201="industrial NAICS Cogen", C13201="industrial NAICS non-cogen")),FALSE,TRUE))</f>
        <v>1</v>
      </c>
      <c r="M13201">
        <f t="shared" si="619"/>
        <v>9.6184169031851147E-2</v>
      </c>
      <c r="N13201">
        <f t="shared" si="620"/>
        <v>1</v>
      </c>
    </row>
    <row r="13202" spans="1:14" x14ac:dyDescent="0.2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s="32">
        <f t="shared" si="618"/>
        <v>8901918.4652278181</v>
      </c>
      <c r="J13202" t="str">
        <f>IF(K13202="natural gas",VLOOKUP(D13202,'Cross-Page Data'!$I$4:$J$13,2,FALSE),IF(K13202="solar",VLOOKUP('Form 923'!D13202,'Cross-Page Data'!$I$14:$J$117,2,FALSE),K13202))</f>
        <v>solar pv</v>
      </c>
      <c r="K13202" t="str">
        <f>VLOOKUP(E13202,'Cross-Page Data'!$D$4:$F$48,3,FALSE)</f>
        <v>solar</v>
      </c>
      <c r="L13202" t="b">
        <f>IF(AND($P$6=FALSE,OR(C13202="Commercial NAICS Cogen",C13202="Industrial NAICS Cogen",C13202="NAICS-22 Cogen")),FALSE,IF(AND($P$7=FALSE,OR(C13202="Commercial NAICS Cogen",C13202="Commercial NAICS Non-Cogen",C13202="industrial NAICS Cogen", C13202="industrial NAICS non-cogen")),FALSE,TRUE))</f>
        <v>1</v>
      </c>
      <c r="M13202">
        <f t="shared" si="619"/>
        <v>0.68716493219804475</v>
      </c>
      <c r="N13202">
        <f t="shared" si="620"/>
        <v>1</v>
      </c>
    </row>
    <row r="13203" spans="1:14" x14ac:dyDescent="0.2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s="32">
        <f t="shared" si="618"/>
        <v>8901984.732824428</v>
      </c>
      <c r="J13203" t="str">
        <f>IF(K13203="natural gas",VLOOKUP(D13203,'Cross-Page Data'!$I$4:$J$13,2,FALSE),IF(K13203="solar",VLOOKUP('Form 923'!D13203,'Cross-Page Data'!$I$14:$J$117,2,FALSE),K13203))</f>
        <v>solar pv</v>
      </c>
      <c r="K13203" t="str">
        <f>VLOOKUP(E13203,'Cross-Page Data'!$D$4:$F$48,3,FALSE)</f>
        <v>solar</v>
      </c>
      <c r="L13203" t="b">
        <f>IF(AND($P$6=FALSE,OR(C13203="Commercial NAICS Cogen",C13203="Industrial NAICS Cogen",C13203="NAICS-22 Cogen")),FALSE,IF(AND($P$7=FALSE,OR(C13203="Commercial NAICS Cogen",C13203="Commercial NAICS Non-Cogen",C13203="industrial NAICS Cogen", C13203="industrial NAICS non-cogen")),FALSE,TRUE))</f>
        <v>1</v>
      </c>
      <c r="M13203">
        <f t="shared" si="619"/>
        <v>0.57458215074109109</v>
      </c>
      <c r="N13203">
        <f t="shared" si="620"/>
        <v>1</v>
      </c>
    </row>
    <row r="13204" spans="1:14" x14ac:dyDescent="0.2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s="32">
        <f t="shared" si="618"/>
        <v>8901892.2852983978</v>
      </c>
      <c r="J13204" t="str">
        <f>IF(K13204="natural gas",VLOOKUP(D13204,'Cross-Page Data'!$I$4:$J$13,2,FALSE),IF(K13204="solar",VLOOKUP('Form 923'!D13204,'Cross-Page Data'!$I$14:$J$117,2,FALSE),K13204))</f>
        <v>solar pv</v>
      </c>
      <c r="K13204" t="str">
        <f>VLOOKUP(E13204,'Cross-Page Data'!$D$4:$F$48,3,FALSE)</f>
        <v>solar</v>
      </c>
      <c r="L13204" t="b">
        <f>IF(AND($P$6=FALSE,OR(C13204="Commercial NAICS Cogen",C13204="Industrial NAICS Cogen",C13204="NAICS-22 Cogen")),FALSE,IF(AND($P$7=FALSE,OR(C13204="Commercial NAICS Cogen",C13204="Commercial NAICS Non-Cogen",C13204="industrial NAICS Cogen", C13204="industrial NAICS non-cogen")),FALSE,TRUE))</f>
        <v>1</v>
      </c>
      <c r="M13204">
        <f t="shared" si="619"/>
        <v>0.71996215704824973</v>
      </c>
      <c r="N13204">
        <f t="shared" si="620"/>
        <v>1</v>
      </c>
    </row>
    <row r="13205" spans="1:14" x14ac:dyDescent="0.2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s="32">
        <f t="shared" si="618"/>
        <v>8901731.6017316021</v>
      </c>
      <c r="J13205" t="str">
        <f>IF(K13205="natural gas",VLOOKUP(D13205,'Cross-Page Data'!$I$4:$J$13,2,FALSE),IF(K13205="solar",VLOOKUP('Form 923'!D13205,'Cross-Page Data'!$I$14:$J$117,2,FALSE),K13205))</f>
        <v>solar pv</v>
      </c>
      <c r="K13205" t="str">
        <f>VLOOKUP(E13205,'Cross-Page Data'!$D$4:$F$48,3,FALSE)</f>
        <v>solar</v>
      </c>
      <c r="L13205" t="b">
        <f>IF(AND($P$6=FALSE,OR(C13205="Commercial NAICS Cogen",C13205="Industrial NAICS Cogen",C13205="NAICS-22 Cogen")),FALSE,IF(AND($P$7=FALSE,OR(C13205="Commercial NAICS Cogen",C13205="Commercial NAICS Non-Cogen",C13205="industrial NAICS Cogen", C13205="industrial NAICS non-cogen")),FALSE,TRUE))</f>
        <v>1</v>
      </c>
      <c r="M13205">
        <f t="shared" si="619"/>
        <v>0.83664459161147908</v>
      </c>
      <c r="N13205">
        <f t="shared" si="620"/>
        <v>1</v>
      </c>
    </row>
    <row r="13206" spans="1:14" x14ac:dyDescent="0.2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s="32">
        <f t="shared" si="618"/>
        <v>8902053.7124802526</v>
      </c>
      <c r="J13206" t="str">
        <f>IF(K13206="natural gas",VLOOKUP(D13206,'Cross-Page Data'!$I$4:$J$13,2,FALSE),IF(K13206="solar",VLOOKUP('Form 923'!D13206,'Cross-Page Data'!$I$14:$J$117,2,FALSE),K13206))</f>
        <v>solar pv</v>
      </c>
      <c r="K13206" t="str">
        <f>VLOOKUP(E13206,'Cross-Page Data'!$D$4:$F$48,3,FALSE)</f>
        <v>solar</v>
      </c>
      <c r="L13206" t="b">
        <f>IF(AND($P$6=FALSE,OR(C13206="Commercial NAICS Cogen",C13206="Industrial NAICS Cogen",C13206="NAICS-22 Cogen")),FALSE,IF(AND($P$7=FALSE,OR(C13206="Commercial NAICS Cogen",C13206="Commercial NAICS Non-Cogen",C13206="industrial NAICS Cogen", C13206="industrial NAICS non-cogen")),FALSE,TRUE))</f>
        <v>1</v>
      </c>
      <c r="M13206">
        <f t="shared" si="619"/>
        <v>0.3336486912645853</v>
      </c>
      <c r="N13206">
        <f t="shared" si="620"/>
        <v>1</v>
      </c>
    </row>
    <row r="13207" spans="1:14" x14ac:dyDescent="0.2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s="32">
        <f t="shared" si="618"/>
        <v>8901954.8416426741</v>
      </c>
      <c r="J13207" t="str">
        <f>IF(K13207="natural gas",VLOOKUP(D13207,'Cross-Page Data'!$I$4:$J$13,2,FALSE),IF(K13207="solar",VLOOKUP('Form 923'!D13207,'Cross-Page Data'!$I$14:$J$117,2,FALSE),K13207))</f>
        <v>solar pv</v>
      </c>
      <c r="K13207" t="str">
        <f>VLOOKUP(E13207,'Cross-Page Data'!$D$4:$F$48,3,FALSE)</f>
        <v>solar</v>
      </c>
      <c r="L13207" t="b">
        <f>IF(AND($P$6=FALSE,OR(C13207="Commercial NAICS Cogen",C13207="Industrial NAICS Cogen",C13207="NAICS-22 Cogen")),FALSE,IF(AND($P$7=FALSE,OR(C13207="Commercial NAICS Cogen",C13207="Commercial NAICS Non-Cogen",C13207="industrial NAICS Cogen", C13207="industrial NAICS non-cogen")),FALSE,TRUE))</f>
        <v>1</v>
      </c>
      <c r="M13207">
        <f t="shared" si="619"/>
        <v>0.63576158940397354</v>
      </c>
      <c r="N13207">
        <f t="shared" si="620"/>
        <v>1</v>
      </c>
    </row>
    <row r="13208" spans="1:14" x14ac:dyDescent="0.2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s="32">
        <f t="shared" si="618"/>
        <v>8902038.3328262847</v>
      </c>
      <c r="J13208" t="str">
        <f>IF(K13208="natural gas",VLOOKUP(D13208,'Cross-Page Data'!$I$4:$J$13,2,FALSE),IF(K13208="solar",VLOOKUP('Form 923'!D13208,'Cross-Page Data'!$I$14:$J$117,2,FALSE),K13208))</f>
        <v>solar pv</v>
      </c>
      <c r="K13208" t="str">
        <f>VLOOKUP(E13208,'Cross-Page Data'!$D$4:$F$48,3,FALSE)</f>
        <v>solar</v>
      </c>
      <c r="L13208" t="b">
        <f>IF(AND($P$6=FALSE,OR(C13208="Commercial NAICS Cogen",C13208="Industrial NAICS Cogen",C13208="NAICS-22 Cogen")),FALSE,IF(AND($P$7=FALSE,OR(C13208="Commercial NAICS Cogen",C13208="Commercial NAICS Non-Cogen",C13208="industrial NAICS Cogen", C13208="industrial NAICS non-cogen")),FALSE,TRUE))</f>
        <v>1</v>
      </c>
      <c r="M13208">
        <f t="shared" si="619"/>
        <v>0.36171554714601073</v>
      </c>
      <c r="N13208">
        <f t="shared" si="620"/>
        <v>1</v>
      </c>
    </row>
    <row r="13209" spans="1:14" x14ac:dyDescent="0.2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s="32">
        <f t="shared" si="618"/>
        <v>8902334.1523341518</v>
      </c>
      <c r="J13209" t="str">
        <f>IF(K13209="natural gas",VLOOKUP(D13209,'Cross-Page Data'!$I$4:$J$13,2,FALSE),IF(K13209="solar",VLOOKUP('Form 923'!D13209,'Cross-Page Data'!$I$14:$J$117,2,FALSE),K13209))</f>
        <v>solar pv</v>
      </c>
      <c r="K13209" t="str">
        <f>VLOOKUP(E13209,'Cross-Page Data'!$D$4:$F$48,3,FALSE)</f>
        <v>solar</v>
      </c>
      <c r="L13209" t="b">
        <f>IF(AND($P$6=FALSE,OR(C13209="Commercial NAICS Cogen",C13209="Industrial NAICS Cogen",C13209="NAICS-22 Cogen")),FALSE,IF(AND($P$7=FALSE,OR(C13209="Commercial NAICS Cogen",C13209="Commercial NAICS Non-Cogen",C13209="industrial NAICS Cogen", C13209="industrial NAICS non-cogen")),FALSE,TRUE))</f>
        <v>1</v>
      </c>
      <c r="M13209">
        <f t="shared" si="619"/>
        <v>0.11699779249448124</v>
      </c>
      <c r="N13209">
        <f t="shared" si="620"/>
        <v>1</v>
      </c>
    </row>
    <row r="13210" spans="1:14" x14ac:dyDescent="0.2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s="32">
        <f t="shared" si="618"/>
        <v>8901952.4013111014</v>
      </c>
      <c r="J13210" t="str">
        <f>IF(K13210="natural gas",VLOOKUP(D13210,'Cross-Page Data'!$I$4:$J$13,2,FALSE),IF(K13210="solar",VLOOKUP('Form 923'!D13210,'Cross-Page Data'!$I$14:$J$117,2,FALSE),K13210))</f>
        <v>solar pv</v>
      </c>
      <c r="K13210" t="str">
        <f>VLOOKUP(E13210,'Cross-Page Data'!$D$4:$F$48,3,FALSE)</f>
        <v>solar</v>
      </c>
      <c r="L13210" t="b">
        <f>IF(AND($P$6=FALSE,OR(C13210="Commercial NAICS Cogen",C13210="Industrial NAICS Cogen",C13210="NAICS-22 Cogen")),FALSE,IF(AND($P$7=FALSE,OR(C13210="Commercial NAICS Cogen",C13210="Commercial NAICS Non-Cogen",C13210="industrial NAICS Cogen", C13210="industrial NAICS non-cogen")),FALSE,TRUE))</f>
        <v>1</v>
      </c>
      <c r="M13210">
        <f t="shared" si="619"/>
        <v>0.64143803216650896</v>
      </c>
      <c r="N13210">
        <f t="shared" si="620"/>
        <v>1</v>
      </c>
    </row>
    <row r="13211" spans="1:14" x14ac:dyDescent="0.2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s="32">
        <f t="shared" si="618"/>
        <v>8901557.1863253973</v>
      </c>
      <c r="J13211" t="str">
        <f>IF(K13211="natural gas",VLOOKUP(D13211,'Cross-Page Data'!$I$4:$J$13,2,FALSE),IF(K13211="solar",VLOOKUP('Form 923'!D13211,'Cross-Page Data'!$I$14:$J$117,2,FALSE),K13211))</f>
        <v>solar pv</v>
      </c>
      <c r="K13211" t="str">
        <f>VLOOKUP(E13211,'Cross-Page Data'!$D$4:$F$48,3,FALSE)</f>
        <v>solar</v>
      </c>
      <c r="L13211" t="b">
        <f>IF(AND($P$6=FALSE,OR(C13211="Commercial NAICS Cogen",C13211="Industrial NAICS Cogen",C13211="NAICS-22 Cogen")),FALSE,IF(AND($P$7=FALSE,OR(C13211="Commercial NAICS Cogen",C13211="Commercial NAICS Non-Cogen",C13211="industrial NAICS Cogen", C13211="industrial NAICS non-cogen")),FALSE,TRUE))</f>
        <v>1</v>
      </c>
      <c r="M13211">
        <f t="shared" si="619"/>
        <v>0.88363292336802268</v>
      </c>
      <c r="N13211">
        <f t="shared" si="620"/>
        <v>1</v>
      </c>
    </row>
    <row r="13212" spans="1:14" x14ac:dyDescent="0.2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s="32">
        <f t="shared" si="618"/>
        <v>8902193.7842778787</v>
      </c>
      <c r="J13212" t="str">
        <f>IF(K13212="natural gas",VLOOKUP(D13212,'Cross-Page Data'!$I$4:$J$13,2,FALSE),IF(K13212="solar",VLOOKUP('Form 923'!D13212,'Cross-Page Data'!$I$14:$J$117,2,FALSE),K13212))</f>
        <v>solar pv</v>
      </c>
      <c r="K13212" t="str">
        <f>VLOOKUP(E13212,'Cross-Page Data'!$D$4:$F$48,3,FALSE)</f>
        <v>solar</v>
      </c>
      <c r="L13212" t="b">
        <f>IF(AND($P$6=FALSE,OR(C13212="Commercial NAICS Cogen",C13212="Industrial NAICS Cogen",C13212="NAICS-22 Cogen")),FALSE,IF(AND($P$7=FALSE,OR(C13212="Commercial NAICS Cogen",C13212="Commercial NAICS Non-Cogen",C13212="industrial NAICS Cogen", C13212="industrial NAICS non-cogen")),FALSE,TRUE))</f>
        <v>1</v>
      </c>
      <c r="M13212">
        <f t="shared" si="619"/>
        <v>0.1772311573636077</v>
      </c>
      <c r="N13212">
        <f t="shared" si="620"/>
        <v>1</v>
      </c>
    </row>
    <row r="13213" spans="1:14" x14ac:dyDescent="0.2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s="32">
        <f t="shared" si="618"/>
        <v>8902013.6841519717</v>
      </c>
      <c r="J13213" t="str">
        <f>IF(K13213="natural gas",VLOOKUP(D13213,'Cross-Page Data'!$I$4:$J$13,2,FALSE),IF(K13213="solar",VLOOKUP('Form 923'!D13213,'Cross-Page Data'!$I$14:$J$117,2,FALSE),K13213))</f>
        <v>wind</v>
      </c>
      <c r="K13213" t="str">
        <f>VLOOKUP(E13213,'Cross-Page Data'!$D$4:$F$48,3,FALSE)</f>
        <v>wind</v>
      </c>
      <c r="L13213" t="b">
        <f>IF(AND($P$6=FALSE,OR(C13213="Commercial NAICS Cogen",C13213="Industrial NAICS Cogen",C13213="NAICS-22 Cogen")),FALSE,IF(AND($P$7=FALSE,OR(C13213="Commercial NAICS Cogen",C13213="Commercial NAICS Non-Cogen",C13213="industrial NAICS Cogen", C13213="industrial NAICS non-cogen")),FALSE,TRUE))</f>
        <v>1</v>
      </c>
      <c r="M13213">
        <f t="shared" si="619"/>
        <v>0.15223097112860892</v>
      </c>
      <c r="N13213">
        <f t="shared" si="620"/>
        <v>1</v>
      </c>
    </row>
    <row r="13214" spans="1:14" x14ac:dyDescent="0.2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s="32" t="str">
        <f t="shared" si="618"/>
        <v/>
      </c>
      <c r="J13214" t="str">
        <f>IF(K13214="natural gas",VLOOKUP(D13214,'Cross-Page Data'!$I$4:$J$13,2,FALSE),IF(K13214="solar",VLOOKUP('Form 923'!D13214,'Cross-Page Data'!$I$14:$J$117,2,FALSE),K13214))</f>
        <v>solar pv</v>
      </c>
      <c r="K13214" t="str">
        <f>VLOOKUP(E13214,'Cross-Page Data'!$D$4:$F$48,3,FALSE)</f>
        <v>solar</v>
      </c>
      <c r="L13214" t="b">
        <f>IF(AND($P$6=FALSE,OR(C13214="Commercial NAICS Cogen",C13214="Industrial NAICS Cogen",C13214="NAICS-22 Cogen")),FALSE,IF(AND($P$7=FALSE,OR(C13214="Commercial NAICS Cogen",C13214="Commercial NAICS Non-Cogen",C13214="industrial NAICS Cogen", C13214="industrial NAICS non-cogen")),FALSE,TRUE))</f>
        <v>1</v>
      </c>
      <c r="M13214">
        <f t="shared" si="619"/>
        <v>3.1535793125197099E-4</v>
      </c>
      <c r="N13214">
        <f t="shared" si="620"/>
        <v>0</v>
      </c>
    </row>
    <row r="13215" spans="1:14" x14ac:dyDescent="0.2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s="32">
        <f t="shared" si="618"/>
        <v>0</v>
      </c>
      <c r="J13215" t="str">
        <f>IF(K13215="natural gas",VLOOKUP(D13215,'Cross-Page Data'!$I$4:$J$13,2,FALSE),IF(K13215="solar",VLOOKUP('Form 923'!D13215,'Cross-Page Data'!$I$14:$J$117,2,FALSE),K13215))</f>
        <v>other</v>
      </c>
      <c r="K13215" t="str">
        <f>VLOOKUP(E13215,'Cross-Page Data'!$D$4:$F$48,3,FALSE)</f>
        <v>other</v>
      </c>
      <c r="L13215" t="b">
        <f>IF(AND($P$6=FALSE,OR(C13215="Commercial NAICS Cogen",C13215="Industrial NAICS Cogen",C13215="NAICS-22 Cogen")),FALSE,IF(AND($P$7=FALSE,OR(C13215="Commercial NAICS Cogen",C13215="Commercial NAICS Non-Cogen",C13215="industrial NAICS Cogen", C13215="industrial NAICS non-cogen")),FALSE,TRUE))</f>
        <v>1</v>
      </c>
      <c r="M13215">
        <f t="shared" si="619"/>
        <v>0.47889610389610388</v>
      </c>
      <c r="N13215">
        <f t="shared" si="620"/>
        <v>1</v>
      </c>
    </row>
    <row r="13216" spans="1:14" x14ac:dyDescent="0.2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s="32">
        <f t="shared" si="618"/>
        <v>10000000</v>
      </c>
      <c r="J13216" t="str">
        <f>IF(K13216="natural gas",VLOOKUP(D13216,'Cross-Page Data'!$I$4:$J$13,2,FALSE),IF(K13216="solar",VLOOKUP('Form 923'!D13216,'Cross-Page Data'!$I$14:$J$117,2,FALSE),K13216))</f>
        <v>wind</v>
      </c>
      <c r="K13216" t="str">
        <f>VLOOKUP(E13216,'Cross-Page Data'!$D$4:$F$48,3,FALSE)</f>
        <v>wind</v>
      </c>
      <c r="L13216" t="b">
        <f>IF(AND($P$6=FALSE,OR(C13216="Commercial NAICS Cogen",C13216="Industrial NAICS Cogen",C13216="NAICS-22 Cogen")),FALSE,IF(AND($P$7=FALSE,OR(C13216="Commercial NAICS Cogen",C13216="Commercial NAICS Non-Cogen",C13216="industrial NAICS Cogen", C13216="industrial NAICS non-cogen")),FALSE,TRUE))</f>
        <v>1</v>
      </c>
      <c r="M13216">
        <f t="shared" si="619"/>
        <v>8.7489063867016625E-4</v>
      </c>
      <c r="N13216">
        <f t="shared" si="620"/>
        <v>0</v>
      </c>
    </row>
    <row r="13217" spans="1:14" x14ac:dyDescent="0.2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s="32">
        <f t="shared" si="618"/>
        <v>8464876.5934363995</v>
      </c>
      <c r="J13217" t="str">
        <f>IF(K13217="natural gas",VLOOKUP(D13217,'Cross-Page Data'!$I$4:$J$13,2,FALSE),IF(K13217="solar",VLOOKUP('Form 923'!D13217,'Cross-Page Data'!$I$14:$J$117,2,FALSE),K13217))</f>
        <v>other</v>
      </c>
      <c r="K13217" t="str">
        <f>VLOOKUP(E13217,'Cross-Page Data'!$D$4:$F$48,3,FALSE)</f>
        <v>natural gas</v>
      </c>
      <c r="L13217" t="b">
        <f>IF(AND($P$6=FALSE,OR(C13217="Commercial NAICS Cogen",C13217="Industrial NAICS Cogen",C13217="NAICS-22 Cogen")),FALSE,IF(AND($P$7=FALSE,OR(C13217="Commercial NAICS Cogen",C13217="Commercial NAICS Non-Cogen",C13217="industrial NAICS Cogen", C13217="industrial NAICS non-cogen")),FALSE,TRUE))</f>
        <v>1</v>
      </c>
      <c r="M13217">
        <f t="shared" si="619"/>
        <v>0.25162337662337664</v>
      </c>
      <c r="N13217">
        <f t="shared" si="620"/>
        <v>1</v>
      </c>
    </row>
    <row r="13218" spans="1:14" x14ac:dyDescent="0.2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s="32">
        <f t="shared" si="618"/>
        <v>8780604.9591068421</v>
      </c>
      <c r="J13218" t="str">
        <f>IF(K13218="natural gas",VLOOKUP(D13218,'Cross-Page Data'!$I$4:$J$13,2,FALSE),IF(K13218="solar",VLOOKUP('Form 923'!D13218,'Cross-Page Data'!$I$14:$J$117,2,FALSE),K13218))</f>
        <v>other</v>
      </c>
      <c r="K13218" t="str">
        <f>VLOOKUP(E13218,'Cross-Page Data'!$D$4:$F$48,3,FALSE)</f>
        <v>natural gas</v>
      </c>
      <c r="L13218" t="b">
        <f>IF(AND($P$6=FALSE,OR(C13218="Commercial NAICS Cogen",C13218="Industrial NAICS Cogen",C13218="NAICS-22 Cogen")),FALSE,IF(AND($P$7=FALSE,OR(C13218="Commercial NAICS Cogen",C13218="Commercial NAICS Non-Cogen",C13218="industrial NAICS Cogen", C13218="industrial NAICS non-cogen")),FALSE,TRUE))</f>
        <v>1</v>
      </c>
      <c r="M13218">
        <f t="shared" si="619"/>
        <v>0.23376623376623376</v>
      </c>
      <c r="N13218">
        <f t="shared" si="620"/>
        <v>1</v>
      </c>
    </row>
    <row r="13219" spans="1:14" x14ac:dyDescent="0.2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s="32">
        <f t="shared" si="618"/>
        <v>8454145.371947756</v>
      </c>
      <c r="J13219" t="str">
        <f>IF(K13219="natural gas",VLOOKUP(D13219,'Cross-Page Data'!$I$4:$J$13,2,FALSE),IF(K13219="solar",VLOOKUP('Form 923'!D13219,'Cross-Page Data'!$I$14:$J$117,2,FALSE),K13219))</f>
        <v>other</v>
      </c>
      <c r="K13219" t="str">
        <f>VLOOKUP(E13219,'Cross-Page Data'!$D$4:$F$48,3,FALSE)</f>
        <v>natural gas</v>
      </c>
      <c r="L13219" t="b">
        <f>IF(AND($P$6=FALSE,OR(C13219="Commercial NAICS Cogen",C13219="Industrial NAICS Cogen",C13219="NAICS-22 Cogen")),FALSE,IF(AND($P$7=FALSE,OR(C13219="Commercial NAICS Cogen",C13219="Commercial NAICS Non-Cogen",C13219="industrial NAICS Cogen", C13219="industrial NAICS non-cogen")),FALSE,TRUE))</f>
        <v>1</v>
      </c>
      <c r="M13219">
        <f t="shared" si="619"/>
        <v>0.25324675324675322</v>
      </c>
      <c r="N13219">
        <f t="shared" si="620"/>
        <v>1</v>
      </c>
    </row>
    <row r="13220" spans="1:14" x14ac:dyDescent="0.2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s="32">
        <f t="shared" si="618"/>
        <v>8477893.2778932787</v>
      </c>
      <c r="J13220" t="str">
        <f>IF(K13220="natural gas",VLOOKUP(D13220,'Cross-Page Data'!$I$4:$J$13,2,FALSE),IF(K13220="solar",VLOOKUP('Form 923'!D13220,'Cross-Page Data'!$I$14:$J$117,2,FALSE),K13220))</f>
        <v>other</v>
      </c>
      <c r="K13220" t="str">
        <f>VLOOKUP(E13220,'Cross-Page Data'!$D$4:$F$48,3,FALSE)</f>
        <v>natural gas</v>
      </c>
      <c r="L13220" t="b">
        <f>IF(AND($P$6=FALSE,OR(C13220="Commercial NAICS Cogen",C13220="Industrial NAICS Cogen",C13220="NAICS-22 Cogen")),FALSE,IF(AND($P$7=FALSE,OR(C13220="Commercial NAICS Cogen",C13220="Commercial NAICS Non-Cogen",C13220="industrial NAICS Cogen", C13220="industrial NAICS non-cogen")),FALSE,TRUE))</f>
        <v>1</v>
      </c>
      <c r="M13220">
        <f t="shared" si="619"/>
        <v>0.24675324675324675</v>
      </c>
      <c r="N13220">
        <f t="shared" si="620"/>
        <v>1</v>
      </c>
    </row>
    <row r="13221" spans="1:14" x14ac:dyDescent="0.2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s="32">
        <f t="shared" si="618"/>
        <v>9299441.500787627</v>
      </c>
      <c r="J13221" t="str">
        <f>IF(K13221="natural gas",VLOOKUP(D13221,'Cross-Page Data'!$I$4:$J$13,2,FALSE),IF(K13221="solar",VLOOKUP('Form 923'!D13221,'Cross-Page Data'!$I$14:$J$117,2,FALSE),K13221))</f>
        <v>other</v>
      </c>
      <c r="K13221" t="str">
        <f>VLOOKUP(E13221,'Cross-Page Data'!$D$4:$F$48,3,FALSE)</f>
        <v>natural gas</v>
      </c>
      <c r="L13221" t="b">
        <f>IF(AND($P$6=FALSE,OR(C13221="Commercial NAICS Cogen",C13221="Industrial NAICS Cogen",C13221="NAICS-22 Cogen")),FALSE,IF(AND($P$7=FALSE,OR(C13221="Commercial NAICS Cogen",C13221="Commercial NAICS Non-Cogen",C13221="industrial NAICS Cogen", C13221="industrial NAICS non-cogen")),FALSE,TRUE))</f>
        <v>1</v>
      </c>
      <c r="M13221">
        <f t="shared" si="619"/>
        <v>0.13798701298701299</v>
      </c>
      <c r="N13221">
        <f t="shared" si="620"/>
        <v>1</v>
      </c>
    </row>
    <row r="13222" spans="1:14" x14ac:dyDescent="0.2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s="32">
        <f t="shared" si="618"/>
        <v>8951256.575102279</v>
      </c>
      <c r="J13222" t="str">
        <f>IF(K13222="natural gas",VLOOKUP(D13222,'Cross-Page Data'!$I$4:$J$13,2,FALSE),IF(K13222="solar",VLOOKUP('Form 923'!D13222,'Cross-Page Data'!$I$14:$J$117,2,FALSE),K13222))</f>
        <v>other</v>
      </c>
      <c r="K13222" t="str">
        <f>VLOOKUP(E13222,'Cross-Page Data'!$D$4:$F$48,3,FALSE)</f>
        <v>natural gas</v>
      </c>
      <c r="L13222" t="b">
        <f>IF(AND($P$6=FALSE,OR(C13222="Commercial NAICS Cogen",C13222="Industrial NAICS Cogen",C13222="NAICS-22 Cogen")),FALSE,IF(AND($P$7=FALSE,OR(C13222="Commercial NAICS Cogen",C13222="Commercial NAICS Non-Cogen",C13222="industrial NAICS Cogen", C13222="industrial NAICS non-cogen")),FALSE,TRUE))</f>
        <v>1</v>
      </c>
      <c r="M13222">
        <f t="shared" si="619"/>
        <v>0.15746753246753248</v>
      </c>
      <c r="N13222">
        <f t="shared" si="620"/>
        <v>1</v>
      </c>
    </row>
    <row r="13223" spans="1:14" x14ac:dyDescent="0.2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s="32">
        <f t="shared" si="618"/>
        <v>12712200.847068429</v>
      </c>
      <c r="J13223" t="str">
        <f>IF(K13223="natural gas",VLOOKUP(D13223,'Cross-Page Data'!$I$4:$J$13,2,FALSE),IF(K13223="solar",VLOOKUP('Form 923'!D13223,'Cross-Page Data'!$I$14:$J$117,2,FALSE),K13223))</f>
        <v>other</v>
      </c>
      <c r="K13223" t="str">
        <f>VLOOKUP(E13223,'Cross-Page Data'!$D$4:$F$48,3,FALSE)</f>
        <v>natural gas</v>
      </c>
      <c r="L13223" t="b">
        <f>IF(AND($P$6=FALSE,OR(C13223="Commercial NAICS Cogen",C13223="Industrial NAICS Cogen",C13223="NAICS-22 Cogen")),FALSE,IF(AND($P$7=FALSE,OR(C13223="Commercial NAICS Cogen",C13223="Commercial NAICS Non-Cogen",C13223="industrial NAICS Cogen", C13223="industrial NAICS non-cogen")),FALSE,TRUE))</f>
        <v>1</v>
      </c>
      <c r="M13223">
        <f t="shared" si="619"/>
        <v>7.792207792207792E-2</v>
      </c>
      <c r="N13223">
        <f t="shared" si="620"/>
        <v>1</v>
      </c>
    </row>
    <row r="13224" spans="1:14" ht="26.25" x14ac:dyDescent="0.2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s="32">
        <f t="shared" si="618"/>
        <v>8901734.1040462423</v>
      </c>
      <c r="J13224" t="str">
        <f>IF(K13224="natural gas",VLOOKUP(D13224,'Cross-Page Data'!$I$4:$J$13,2,FALSE),IF(K13224="solar",VLOOKUP('Form 923'!D13224,'Cross-Page Data'!$I$14:$J$117,2,FALSE),K13224))</f>
        <v>solar pv</v>
      </c>
      <c r="K13224" t="str">
        <f>VLOOKUP(E13224,'Cross-Page Data'!$D$4:$F$48,3,FALSE)</f>
        <v>solar</v>
      </c>
      <c r="L13224" t="b">
        <f>IF(AND($P$6=FALSE,OR(C13224="Commercial NAICS Cogen",C13224="Industrial NAICS Cogen",C13224="NAICS-22 Cogen")),FALSE,IF(AND($P$7=FALSE,OR(C13224="Commercial NAICS Cogen",C13224="Commercial NAICS Non-Cogen",C13224="industrial NAICS Cogen", C13224="industrial NAICS non-cogen")),FALSE,TRUE))</f>
        <v>0</v>
      </c>
      <c r="M13224">
        <f t="shared" si="619"/>
        <v>0.83506780195521912</v>
      </c>
      <c r="N13224">
        <f t="shared" si="620"/>
        <v>1</v>
      </c>
    </row>
    <row r="13225" spans="1:14" x14ac:dyDescent="0.2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s="32">
        <f t="shared" si="618"/>
        <v>8902791.6251246259</v>
      </c>
      <c r="J13225" t="str">
        <f>IF(K13225="natural gas",VLOOKUP(D13225,'Cross-Page Data'!$I$4:$J$13,2,FALSE),IF(K13225="solar",VLOOKUP('Form 923'!D13225,'Cross-Page Data'!$I$14:$J$117,2,FALSE),K13225))</f>
        <v>solar pv</v>
      </c>
      <c r="K13225" t="str">
        <f>VLOOKUP(E13225,'Cross-Page Data'!$D$4:$F$48,3,FALSE)</f>
        <v>solar</v>
      </c>
      <c r="L13225" t="b">
        <f>IF(AND($P$6=FALSE,OR(C13225="Commercial NAICS Cogen",C13225="Industrial NAICS Cogen",C13225="NAICS-22 Cogen")),FALSE,IF(AND($P$7=FALSE,OR(C13225="Commercial NAICS Cogen",C13225="Commercial NAICS Non-Cogen",C13225="industrial NAICS Cogen", C13225="industrial NAICS non-cogen")),FALSE,TRUE))</f>
        <v>1</v>
      </c>
      <c r="M13225">
        <f t="shared" si="619"/>
        <v>3.9735099337748346E-2</v>
      </c>
      <c r="N13225">
        <f t="shared" si="620"/>
        <v>0</v>
      </c>
    </row>
    <row r="13226" spans="1:14" x14ac:dyDescent="0.2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s="32">
        <f t="shared" si="618"/>
        <v>8901953.8188277092</v>
      </c>
      <c r="J13226" t="str">
        <f>IF(K13226="natural gas",VLOOKUP(D13226,'Cross-Page Data'!$I$4:$J$13,2,FALSE),IF(K13226="solar",VLOOKUP('Form 923'!D13226,'Cross-Page Data'!$I$14:$J$117,2,FALSE),K13226))</f>
        <v>solar pv</v>
      </c>
      <c r="K13226" t="str">
        <f>VLOOKUP(E13226,'Cross-Page Data'!$D$4:$F$48,3,FALSE)</f>
        <v>solar</v>
      </c>
      <c r="L13226" t="b">
        <f>IF(AND($P$6=FALSE,OR(C13226="Commercial NAICS Cogen",C13226="Industrial NAICS Cogen",C13226="NAICS-22 Cogen")),FALSE,IF(AND($P$7=FALSE,OR(C13226="Commercial NAICS Cogen",C13226="Commercial NAICS Non-Cogen",C13226="industrial NAICS Cogen", C13226="industrial NAICS non-cogen")),FALSE,TRUE))</f>
        <v>1</v>
      </c>
      <c r="M13226">
        <f t="shared" si="619"/>
        <v>0.63891516871649323</v>
      </c>
      <c r="N13226">
        <f t="shared" si="620"/>
        <v>1</v>
      </c>
    </row>
    <row r="13227" spans="1:14" x14ac:dyDescent="0.2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s="32">
        <f t="shared" si="618"/>
        <v>8901646.3545007482</v>
      </c>
      <c r="J13227" t="str">
        <f>IF(K13227="natural gas",VLOOKUP(D13227,'Cross-Page Data'!$I$4:$J$13,2,FALSE),IF(K13227="solar",VLOOKUP('Form 923'!D13227,'Cross-Page Data'!$I$14:$J$117,2,FALSE),K13227))</f>
        <v>solar pv</v>
      </c>
      <c r="K13227" t="str">
        <f>VLOOKUP(E13227,'Cross-Page Data'!$D$4:$F$48,3,FALSE)</f>
        <v>solar</v>
      </c>
      <c r="L13227" t="b">
        <f>IF(AND($P$6=FALSE,OR(C13227="Commercial NAICS Cogen",C13227="Industrial NAICS Cogen",C13227="NAICS-22 Cogen")),FALSE,IF(AND($P$7=FALSE,OR(C13227="Commercial NAICS Cogen",C13227="Commercial NAICS Non-Cogen",C13227="industrial NAICS Cogen", C13227="industrial NAICS non-cogen")),FALSE,TRUE))</f>
        <v>1</v>
      </c>
      <c r="M13227">
        <f t="shared" si="619"/>
        <v>0.86313465783664456</v>
      </c>
      <c r="N13227">
        <f t="shared" si="620"/>
        <v>1</v>
      </c>
    </row>
    <row r="13228" spans="1:14" x14ac:dyDescent="0.2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s="32">
        <f t="shared" si="618"/>
        <v>8901866.735805029</v>
      </c>
      <c r="J13228" t="str">
        <f>IF(K13228="natural gas",VLOOKUP(D13228,'Cross-Page Data'!$I$4:$J$13,2,FALSE),IF(K13228="solar",VLOOKUP('Form 923'!D13228,'Cross-Page Data'!$I$14:$J$117,2,FALSE),K13228))</f>
        <v>solar pv</v>
      </c>
      <c r="K13228" t="str">
        <f>VLOOKUP(E13228,'Cross-Page Data'!$D$4:$F$48,3,FALSE)</f>
        <v>solar</v>
      </c>
      <c r="L13228" t="b">
        <f>IF(AND($P$6=FALSE,OR(C13228="Commercial NAICS Cogen",C13228="Industrial NAICS Cogen",C13228="NAICS-22 Cogen")),FALSE,IF(AND($P$7=FALSE,OR(C13228="Commercial NAICS Cogen",C13228="Commercial NAICS Non-Cogen",C13228="industrial NAICS Cogen", C13228="industrial NAICS non-cogen")),FALSE,TRUE))</f>
        <v>1</v>
      </c>
      <c r="M13228">
        <f t="shared" si="619"/>
        <v>0.74676758120466735</v>
      </c>
      <c r="N13228">
        <f t="shared" si="620"/>
        <v>1</v>
      </c>
    </row>
    <row r="13229" spans="1:14" x14ac:dyDescent="0.2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s="32">
        <f t="shared" si="618"/>
        <v>8902115.6558533143</v>
      </c>
      <c r="J13229" t="str">
        <f>IF(K13229="natural gas",VLOOKUP(D13229,'Cross-Page Data'!$I$4:$J$13,2,FALSE),IF(K13229="solar",VLOOKUP('Form 923'!D13229,'Cross-Page Data'!$I$14:$J$117,2,FALSE),K13229))</f>
        <v>solar pv</v>
      </c>
      <c r="K13229" t="str">
        <f>VLOOKUP(E13229,'Cross-Page Data'!$D$4:$F$48,3,FALSE)</f>
        <v>solar</v>
      </c>
      <c r="L13229" t="b">
        <f>IF(AND($P$6=FALSE,OR(C13229="Commercial NAICS Cogen",C13229="Industrial NAICS Cogen",C13229="NAICS-22 Cogen")),FALSE,IF(AND($P$7=FALSE,OR(C13229="Commercial NAICS Cogen",C13229="Commercial NAICS Non-Cogen",C13229="industrial NAICS Cogen", C13229="industrial NAICS non-cogen")),FALSE,TRUE))</f>
        <v>1</v>
      </c>
      <c r="M13229">
        <f t="shared" si="619"/>
        <v>0.25070955534531691</v>
      </c>
      <c r="N13229">
        <f t="shared" si="620"/>
        <v>1</v>
      </c>
    </row>
    <row r="13230" spans="1:14" x14ac:dyDescent="0.2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s="32">
        <f t="shared" si="618"/>
        <v>8902016.0869111046</v>
      </c>
      <c r="J13230" t="str">
        <f>IF(K13230="natural gas",VLOOKUP(D13230,'Cross-Page Data'!$I$4:$J$13,2,FALSE),IF(K13230="solar",VLOOKUP('Form 923'!D13230,'Cross-Page Data'!$I$14:$J$117,2,FALSE),K13230))</f>
        <v>solar pv</v>
      </c>
      <c r="K13230" t="str">
        <f>VLOOKUP(E13230,'Cross-Page Data'!$D$4:$F$48,3,FALSE)</f>
        <v>solar</v>
      </c>
      <c r="L13230" t="b">
        <f>IF(AND($P$6=FALSE,OR(C13230="Commercial NAICS Cogen",C13230="Industrial NAICS Cogen",C13230="NAICS-22 Cogen")),FALSE,IF(AND($P$7=FALSE,OR(C13230="Commercial NAICS Cogen",C13230="Commercial NAICS Non-Cogen",C13230="industrial NAICS Cogen", C13230="industrial NAICS non-cogen")),FALSE,TRUE))</f>
        <v>1</v>
      </c>
      <c r="M13230">
        <f t="shared" si="619"/>
        <v>0.41438032166508987</v>
      </c>
      <c r="N13230">
        <f t="shared" si="620"/>
        <v>1</v>
      </c>
    </row>
    <row r="13231" spans="1:14" x14ac:dyDescent="0.2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s="32">
        <f t="shared" si="618"/>
        <v>0</v>
      </c>
      <c r="J13231" t="str">
        <f>IF(K13231="natural gas",VLOOKUP(D13231,'Cross-Page Data'!$I$4:$J$13,2,FALSE),IF(K13231="solar",VLOOKUP('Form 923'!D13231,'Cross-Page Data'!$I$14:$J$117,2,FALSE),K13231))</f>
        <v>other</v>
      </c>
      <c r="K13231" t="str">
        <f>VLOOKUP(E13231,'Cross-Page Data'!$D$4:$F$48,3,FALSE)</f>
        <v>other</v>
      </c>
      <c r="L13231" t="b">
        <f>IF(AND($P$6=FALSE,OR(C13231="Commercial NAICS Cogen",C13231="Industrial NAICS Cogen",C13231="NAICS-22 Cogen")),FALSE,IF(AND($P$7=FALSE,OR(C13231="Commercial NAICS Cogen",C13231="Commercial NAICS Non-Cogen",C13231="industrial NAICS Cogen", C13231="industrial NAICS non-cogen")),FALSE,TRUE))</f>
        <v>1</v>
      </c>
      <c r="M13231">
        <f t="shared" si="619"/>
        <v>0.47889610389610388</v>
      </c>
      <c r="N13231">
        <f t="shared" si="620"/>
        <v>1</v>
      </c>
    </row>
    <row r="13232" spans="1:14" x14ac:dyDescent="0.2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s="32">
        <f t="shared" si="618"/>
        <v>8900000</v>
      </c>
      <c r="J13232" t="str">
        <f>IF(K13232="natural gas",VLOOKUP(D13232,'Cross-Page Data'!$I$4:$J$13,2,FALSE),IF(K13232="solar",VLOOKUP('Form 923'!D13232,'Cross-Page Data'!$I$14:$J$117,2,FALSE),K13232))</f>
        <v>solar pv</v>
      </c>
      <c r="K13232" t="str">
        <f>VLOOKUP(E13232,'Cross-Page Data'!$D$4:$F$48,3,FALSE)</f>
        <v>solar</v>
      </c>
      <c r="L13232" t="b">
        <f>IF(AND($P$6=FALSE,OR(C13232="Commercial NAICS Cogen",C13232="Industrial NAICS Cogen",C13232="NAICS-22 Cogen")),FALSE,IF(AND($P$7=FALSE,OR(C13232="Commercial NAICS Cogen",C13232="Commercial NAICS Non-Cogen",C13232="industrial NAICS Cogen", C13232="industrial NAICS non-cogen")),FALSE,TRUE))</f>
        <v>1</v>
      </c>
      <c r="M13232">
        <f t="shared" si="619"/>
        <v>0.96121097445600756</v>
      </c>
      <c r="N13232">
        <f t="shared" si="620"/>
        <v>0</v>
      </c>
    </row>
    <row r="13233" spans="1:14" ht="26.25" x14ac:dyDescent="0.2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s="32">
        <f t="shared" si="618"/>
        <v>18090909.09090909</v>
      </c>
      <c r="J13233" t="str">
        <f>IF(K13233="natural gas",VLOOKUP(D13233,'Cross-Page Data'!$I$4:$J$13,2,FALSE),IF(K13233="solar",VLOOKUP('Form 923'!D13233,'Cross-Page Data'!$I$14:$J$117,2,FALSE),K13233))</f>
        <v>heavy or residual fuel oil</v>
      </c>
      <c r="K13233" t="str">
        <f>VLOOKUP(E13233,'Cross-Page Data'!$D$4:$F$48,3,FALSE)</f>
        <v>heavy or residual fuel oil</v>
      </c>
      <c r="L13233" t="b">
        <f>IF(AND($P$6=FALSE,OR(C13233="Commercial NAICS Cogen",C13233="Industrial NAICS Cogen",C13233="NAICS-22 Cogen")),FALSE,IF(AND($P$7=FALSE,OR(C13233="Commercial NAICS Cogen",C13233="Commercial NAICS Non-Cogen",C13233="industrial NAICS Cogen", C13233="industrial NAICS non-cogen")),FALSE,TRUE))</f>
        <v>0</v>
      </c>
      <c r="M13233">
        <f t="shared" si="619"/>
        <v>7.7108433734939766E-2</v>
      </c>
      <c r="N13233">
        <f t="shared" si="620"/>
        <v>1</v>
      </c>
    </row>
    <row r="13234" spans="1:14" x14ac:dyDescent="0.2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s="32">
        <f t="shared" si="618"/>
        <v>10073529.411764707</v>
      </c>
      <c r="J13234" t="str">
        <f>IF(K13234="natural gas",VLOOKUP(D13234,'Cross-Page Data'!$I$4:$J$13,2,FALSE),IF(K13234="solar",VLOOKUP('Form 923'!D13234,'Cross-Page Data'!$I$14:$J$117,2,FALSE),K13234))</f>
        <v>heavy or residual fuel oil</v>
      </c>
      <c r="K13234" t="str">
        <f>VLOOKUP(E13234,'Cross-Page Data'!$D$4:$F$48,3,FALSE)</f>
        <v>heavy or residual fuel oil</v>
      </c>
      <c r="L13234" t="b">
        <f>IF(AND($P$6=FALSE,OR(C13234="Commercial NAICS Cogen",C13234="Industrial NAICS Cogen",C13234="NAICS-22 Cogen")),FALSE,IF(AND($P$7=FALSE,OR(C13234="Commercial NAICS Cogen",C13234="Commercial NAICS Non-Cogen",C13234="industrial NAICS Cogen", C13234="industrial NAICS non-cogen")),FALSE,TRUE))</f>
        <v>1</v>
      </c>
      <c r="M13234">
        <f t="shared" si="619"/>
        <v>0.39678714859437753</v>
      </c>
      <c r="N13234">
        <f t="shared" si="620"/>
        <v>1</v>
      </c>
    </row>
    <row r="13235" spans="1:14" x14ac:dyDescent="0.2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s="32">
        <f t="shared" si="618"/>
        <v>8901432.6647564471</v>
      </c>
      <c r="J13235" t="str">
        <f>IF(K13235="natural gas",VLOOKUP(D13235,'Cross-Page Data'!$I$4:$J$13,2,FALSE),IF(K13235="solar",VLOOKUP('Form 923'!D13235,'Cross-Page Data'!$I$14:$J$117,2,FALSE),K13235))</f>
        <v>solar pv</v>
      </c>
      <c r="K13235" t="str">
        <f>VLOOKUP(E13235,'Cross-Page Data'!$D$4:$F$48,3,FALSE)</f>
        <v>solar</v>
      </c>
      <c r="L13235" t="b">
        <f>IF(AND($P$6=FALSE,OR(C13235="Commercial NAICS Cogen",C13235="Industrial NAICS Cogen",C13235="NAICS-22 Cogen")),FALSE,IF(AND($P$7=FALSE,OR(C13235="Commercial NAICS Cogen",C13235="Commercial NAICS Non-Cogen",C13235="industrial NAICS Cogen", C13235="industrial NAICS non-cogen")),FALSE,TRUE))</f>
        <v>1</v>
      </c>
      <c r="M13235">
        <f t="shared" si="619"/>
        <v>0.90570797855566065</v>
      </c>
      <c r="N13235">
        <f t="shared" si="620"/>
        <v>1</v>
      </c>
    </row>
    <row r="13236" spans="1:14" x14ac:dyDescent="0.2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s="32">
        <f t="shared" si="618"/>
        <v>8901913.875598086</v>
      </c>
      <c r="J13236" t="str">
        <f>IF(K13236="natural gas",VLOOKUP(D13236,'Cross-Page Data'!$I$4:$J$13,2,FALSE),IF(K13236="solar",VLOOKUP('Form 923'!D13236,'Cross-Page Data'!$I$14:$J$117,2,FALSE),K13236))</f>
        <v>solar pv</v>
      </c>
      <c r="K13236" t="str">
        <f>VLOOKUP(E13236,'Cross-Page Data'!$D$4:$F$48,3,FALSE)</f>
        <v>solar</v>
      </c>
      <c r="L13236" t="b">
        <f>IF(AND($P$6=FALSE,OR(C13236="Commercial NAICS Cogen",C13236="Industrial NAICS Cogen",C13236="NAICS-22 Cogen")),FALSE,IF(AND($P$7=FALSE,OR(C13236="Commercial NAICS Cogen",C13236="Commercial NAICS Non-Cogen",C13236="industrial NAICS Cogen", C13236="industrial NAICS non-cogen")),FALSE,TRUE))</f>
        <v>1</v>
      </c>
      <c r="M13236">
        <f t="shared" si="619"/>
        <v>0.69157994323557237</v>
      </c>
      <c r="N13236">
        <f t="shared" si="620"/>
        <v>1</v>
      </c>
    </row>
    <row r="13237" spans="1:14" x14ac:dyDescent="0.2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s="32">
        <f t="shared" si="618"/>
        <v>8901928.3290573545</v>
      </c>
      <c r="J13237" t="str">
        <f>IF(K13237="natural gas",VLOOKUP(D13237,'Cross-Page Data'!$I$4:$J$13,2,FALSE),IF(K13237="solar",VLOOKUP('Form 923'!D13237,'Cross-Page Data'!$I$14:$J$117,2,FALSE),K13237))</f>
        <v>solar pv</v>
      </c>
      <c r="K13237" t="str">
        <f>VLOOKUP(E13237,'Cross-Page Data'!$D$4:$F$48,3,FALSE)</f>
        <v>solar</v>
      </c>
      <c r="L13237" t="b">
        <f>IF(AND($P$6=FALSE,OR(C13237="Commercial NAICS Cogen",C13237="Industrial NAICS Cogen",C13237="NAICS-22 Cogen")),FALSE,IF(AND($P$7=FALSE,OR(C13237="Commercial NAICS Cogen",C13237="Commercial NAICS Non-Cogen",C13237="industrial NAICS Cogen", C13237="industrial NAICS non-cogen")),FALSE,TRUE))</f>
        <v>1</v>
      </c>
      <c r="M13237">
        <f t="shared" si="619"/>
        <v>0.67518133081046994</v>
      </c>
      <c r="N13237">
        <f t="shared" si="620"/>
        <v>1</v>
      </c>
    </row>
    <row r="13238" spans="1:14" ht="26.25" x14ac:dyDescent="0.2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s="32">
        <f t="shared" si="618"/>
        <v>8900890.0890089013</v>
      </c>
      <c r="J13238" t="str">
        <f>IF(K13238="natural gas",VLOOKUP(D13238,'Cross-Page Data'!$I$4:$J$13,2,FALSE),IF(K13238="solar",VLOOKUP('Form 923'!D13238,'Cross-Page Data'!$I$14:$J$117,2,FALSE),K13238))</f>
        <v>solar pv</v>
      </c>
      <c r="K13238" t="str">
        <f>VLOOKUP(E13238,'Cross-Page Data'!$D$4:$F$48,3,FALSE)</f>
        <v>solar</v>
      </c>
      <c r="L13238" t="b">
        <f>IF(AND($P$6=FALSE,OR(C13238="Commercial NAICS Cogen",C13238="Industrial NAICS Cogen",C13238="NAICS-22 Cogen")),FALSE,IF(AND($P$7=FALSE,OR(C13238="Commercial NAICS Cogen",C13238="Commercial NAICS Non-Cogen",C13238="industrial NAICS Cogen", C13238="industrial NAICS non-cogen")),FALSE,TRUE))</f>
        <v>0</v>
      </c>
      <c r="M13238">
        <f t="shared" si="619"/>
        <v>0.94859665720592878</v>
      </c>
      <c r="N13238">
        <f t="shared" si="620"/>
        <v>1</v>
      </c>
    </row>
    <row r="13239" spans="1:14" x14ac:dyDescent="0.2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s="32">
        <f t="shared" si="618"/>
        <v>8901931.6493313517</v>
      </c>
      <c r="J13239" t="str">
        <f>IF(K13239="natural gas",VLOOKUP(D13239,'Cross-Page Data'!$I$4:$J$13,2,FALSE),IF(K13239="solar",VLOOKUP('Form 923'!D13239,'Cross-Page Data'!$I$14:$J$117,2,FALSE),K13239))</f>
        <v>solar pv</v>
      </c>
      <c r="K13239" t="str">
        <f>VLOOKUP(E13239,'Cross-Page Data'!$D$4:$F$48,3,FALSE)</f>
        <v>solar</v>
      </c>
      <c r="L13239" t="b">
        <f>IF(AND($P$6=FALSE,OR(C13239="Commercial NAICS Cogen",C13239="Industrial NAICS Cogen",C13239="NAICS-22 Cogen")),FALSE,IF(AND($P$7=FALSE,OR(C13239="Commercial NAICS Cogen",C13239="Commercial NAICS Non-Cogen",C13239="industrial NAICS Cogen", C13239="industrial NAICS non-cogen")),FALSE,TRUE))</f>
        <v>1</v>
      </c>
      <c r="M13239">
        <f t="shared" si="619"/>
        <v>0.67076631977294232</v>
      </c>
      <c r="N13239">
        <f t="shared" si="620"/>
        <v>1</v>
      </c>
    </row>
    <row r="13240" spans="1:14" x14ac:dyDescent="0.2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s="32">
        <f t="shared" si="618"/>
        <v>8901552.8860240262</v>
      </c>
      <c r="J13240" t="str">
        <f>IF(K13240="natural gas",VLOOKUP(D13240,'Cross-Page Data'!$I$4:$J$13,2,FALSE),IF(K13240="solar",VLOOKUP('Form 923'!D13240,'Cross-Page Data'!$I$14:$J$117,2,FALSE),K13240))</f>
        <v>solar pv</v>
      </c>
      <c r="K13240" t="str">
        <f>VLOOKUP(E13240,'Cross-Page Data'!$D$4:$F$48,3,FALSE)</f>
        <v>solar</v>
      </c>
      <c r="L13240" t="b">
        <f>IF(AND($P$6=FALSE,OR(C13240="Commercial NAICS Cogen",C13240="Industrial NAICS Cogen",C13240="NAICS-22 Cogen")),FALSE,IF(AND($P$7=FALSE,OR(C13240="Commercial NAICS Cogen",C13240="Commercial NAICS Non-Cogen",C13240="industrial NAICS Cogen", C13240="industrial NAICS non-cogen")),FALSE,TRUE))</f>
        <v>1</v>
      </c>
      <c r="M13240">
        <f t="shared" si="619"/>
        <v>0.88457899716177857</v>
      </c>
      <c r="N13240">
        <f t="shared" si="620"/>
        <v>1</v>
      </c>
    </row>
    <row r="13241" spans="1:14" x14ac:dyDescent="0.2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s="32">
        <f t="shared" si="618"/>
        <v>8901690.5810484458</v>
      </c>
      <c r="J13241" t="str">
        <f>IF(K13241="natural gas",VLOOKUP(D13241,'Cross-Page Data'!$I$4:$J$13,2,FALSE),IF(K13241="solar",VLOOKUP('Form 923'!D13241,'Cross-Page Data'!$I$14:$J$117,2,FALSE),K13241))</f>
        <v>solar pv</v>
      </c>
      <c r="K13241" t="str">
        <f>VLOOKUP(E13241,'Cross-Page Data'!$D$4:$F$48,3,FALSE)</f>
        <v>solar</v>
      </c>
      <c r="L13241" t="b">
        <f>IF(AND($P$6=FALSE,OR(C13241="Commercial NAICS Cogen",C13241="Industrial NAICS Cogen",C13241="NAICS-22 Cogen")),FALSE,IF(AND($P$7=FALSE,OR(C13241="Commercial NAICS Cogen",C13241="Commercial NAICS Non-Cogen",C13241="industrial NAICS Cogen", C13241="industrial NAICS non-cogen")),FALSE,TRUE))</f>
        <v>1</v>
      </c>
      <c r="M13241">
        <f t="shared" si="619"/>
        <v>0.85083569851781771</v>
      </c>
      <c r="N13241">
        <f t="shared" si="620"/>
        <v>1</v>
      </c>
    </row>
    <row r="13242" spans="1:14" x14ac:dyDescent="0.2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s="32">
        <f t="shared" si="618"/>
        <v>8901929.7235023044</v>
      </c>
      <c r="J13242" t="str">
        <f>IF(K13242="natural gas",VLOOKUP(D13242,'Cross-Page Data'!$I$4:$J$13,2,FALSE),IF(K13242="solar",VLOOKUP('Form 923'!D13242,'Cross-Page Data'!$I$14:$J$117,2,FALSE),K13242))</f>
        <v>solar pv</v>
      </c>
      <c r="K13242" t="str">
        <f>VLOOKUP(E13242,'Cross-Page Data'!$D$4:$F$48,3,FALSE)</f>
        <v>solar</v>
      </c>
      <c r="L13242" t="b">
        <f>IF(AND($P$6=FALSE,OR(C13242="Commercial NAICS Cogen",C13242="Industrial NAICS Cogen",C13242="NAICS-22 Cogen")),FALSE,IF(AND($P$7=FALSE,OR(C13242="Commercial NAICS Cogen",C13242="Commercial NAICS Non-Cogen",C13242="industrial NAICS Cogen", C13242="industrial NAICS non-cogen")),FALSE,TRUE))</f>
        <v>1</v>
      </c>
      <c r="M13242">
        <f t="shared" si="619"/>
        <v>0.67297382529170613</v>
      </c>
      <c r="N13242">
        <f t="shared" si="620"/>
        <v>1</v>
      </c>
    </row>
    <row r="13243" spans="1:14" x14ac:dyDescent="0.2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s="32">
        <f t="shared" si="618"/>
        <v>8902144.0351841673</v>
      </c>
      <c r="J13243" t="str">
        <f>IF(K13243="natural gas",VLOOKUP(D13243,'Cross-Page Data'!$I$4:$J$13,2,FALSE),IF(K13243="solar",VLOOKUP('Form 923'!D13243,'Cross-Page Data'!$I$14:$J$117,2,FALSE),K13243))</f>
        <v>solar pv</v>
      </c>
      <c r="K13243" t="str">
        <f>VLOOKUP(E13243,'Cross-Page Data'!$D$4:$F$48,3,FALSE)</f>
        <v>solar</v>
      </c>
      <c r="L13243" t="b">
        <f>IF(AND($P$6=FALSE,OR(C13243="Commercial NAICS Cogen",C13243="Industrial NAICS Cogen",C13243="NAICS-22 Cogen")),FALSE,IF(AND($P$7=FALSE,OR(C13243="Commercial NAICS Cogen",C13243="Commercial NAICS Non-Cogen",C13243="industrial NAICS Cogen", C13243="industrial NAICS non-cogen")),FALSE,TRUE))</f>
        <v>1</v>
      </c>
      <c r="M13243">
        <f t="shared" si="619"/>
        <v>0.22011983601387575</v>
      </c>
      <c r="N13243">
        <f t="shared" si="620"/>
        <v>1</v>
      </c>
    </row>
    <row r="13244" spans="1:14" x14ac:dyDescent="0.2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s="32">
        <f t="shared" si="618"/>
        <v>0</v>
      </c>
      <c r="J13244" t="str">
        <f>IF(K13244="natural gas",VLOOKUP(D13244,'Cross-Page Data'!$I$4:$J$13,2,FALSE),IF(K13244="solar",VLOOKUP('Form 923'!D13244,'Cross-Page Data'!$I$14:$J$117,2,FALSE),K13244))</f>
        <v>other</v>
      </c>
      <c r="K13244" t="str">
        <f>VLOOKUP(E13244,'Cross-Page Data'!$D$4:$F$48,3,FALSE)</f>
        <v>other</v>
      </c>
      <c r="L13244" t="b">
        <f>IF(AND($P$6=FALSE,OR(C13244="Commercial NAICS Cogen",C13244="Industrial NAICS Cogen",C13244="NAICS-22 Cogen")),FALSE,IF(AND($P$7=FALSE,OR(C13244="Commercial NAICS Cogen",C13244="Commercial NAICS Non-Cogen",C13244="industrial NAICS Cogen", C13244="industrial NAICS non-cogen")),FALSE,TRUE))</f>
        <v>1</v>
      </c>
      <c r="M13244">
        <f t="shared" si="619"/>
        <v>0.47889610389610388</v>
      </c>
      <c r="N13244">
        <f t="shared" si="620"/>
        <v>1</v>
      </c>
    </row>
    <row r="13245" spans="1:14" x14ac:dyDescent="0.2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s="32">
        <f t="shared" si="618"/>
        <v>8902208.2018927447</v>
      </c>
      <c r="J13245" t="str">
        <f>IF(K13245="natural gas",VLOOKUP(D13245,'Cross-Page Data'!$I$4:$J$13,2,FALSE),IF(K13245="solar",VLOOKUP('Form 923'!D13245,'Cross-Page Data'!$I$14:$J$117,2,FALSE),K13245))</f>
        <v>solar pv</v>
      </c>
      <c r="K13245" t="str">
        <f>VLOOKUP(E13245,'Cross-Page Data'!$D$4:$F$48,3,FALSE)</f>
        <v>solar</v>
      </c>
      <c r="L13245" t="b">
        <f>IF(AND($P$6=FALSE,OR(C13245="Commercial NAICS Cogen",C13245="Industrial NAICS Cogen",C13245="NAICS-22 Cogen")),FALSE,IF(AND($P$7=FALSE,OR(C13245="Commercial NAICS Cogen",C13245="Commercial NAICS Non-Cogen",C13245="industrial NAICS Cogen", C13245="industrial NAICS non-cogen")),FALSE,TRUE))</f>
        <v>1</v>
      </c>
      <c r="M13245">
        <f t="shared" si="619"/>
        <v>0.16650898770104069</v>
      </c>
      <c r="N13245">
        <f t="shared" si="620"/>
        <v>1</v>
      </c>
    </row>
    <row r="13246" spans="1:14" x14ac:dyDescent="0.2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s="32">
        <f t="shared" si="618"/>
        <v>8902296.2629446182</v>
      </c>
      <c r="J13246" t="str">
        <f>IF(K13246="natural gas",VLOOKUP(D13246,'Cross-Page Data'!$I$4:$J$13,2,FALSE),IF(K13246="solar",VLOOKUP('Form 923'!D13246,'Cross-Page Data'!$I$14:$J$117,2,FALSE),K13246))</f>
        <v>solar pv</v>
      </c>
      <c r="K13246" t="str">
        <f>VLOOKUP(E13246,'Cross-Page Data'!$D$4:$F$48,3,FALSE)</f>
        <v>solar</v>
      </c>
      <c r="L13246" t="b">
        <f>IF(AND($P$6=FALSE,OR(C13246="Commercial NAICS Cogen",C13246="Industrial NAICS Cogen",C13246="NAICS-22 Cogen")),FALSE,IF(AND($P$7=FALSE,OR(C13246="Commercial NAICS Cogen",C13246="Commercial NAICS Non-Cogen",C13246="industrial NAICS Cogen", C13246="industrial NAICS non-cogen")),FALSE,TRUE))</f>
        <v>1</v>
      </c>
      <c r="M13246">
        <f t="shared" si="619"/>
        <v>0.12803532008830021</v>
      </c>
      <c r="N13246">
        <f t="shared" si="620"/>
        <v>1</v>
      </c>
    </row>
    <row r="13247" spans="1:14" x14ac:dyDescent="0.2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s="32">
        <f t="shared" si="618"/>
        <v>8902073.3652312607</v>
      </c>
      <c r="J13247" t="str">
        <f>IF(K13247="natural gas",VLOOKUP(D13247,'Cross-Page Data'!$I$4:$J$13,2,FALSE),IF(K13247="solar",VLOOKUP('Form 923'!D13247,'Cross-Page Data'!$I$14:$J$117,2,FALSE),K13247))</f>
        <v>solar pv</v>
      </c>
      <c r="K13247" t="str">
        <f>VLOOKUP(E13247,'Cross-Page Data'!$D$4:$F$48,3,FALSE)</f>
        <v>solar</v>
      </c>
      <c r="L13247" t="b">
        <f>IF(AND($P$6=FALSE,OR(C13247="Commercial NAICS Cogen",C13247="Industrial NAICS Cogen",C13247="NAICS-22 Cogen")),FALSE,IF(AND($P$7=FALSE,OR(C13247="Commercial NAICS Cogen",C13247="Commercial NAICS Non-Cogen",C13247="industrial NAICS Cogen", C13247="industrial NAICS non-cogen")),FALSE,TRUE))</f>
        <v>1</v>
      </c>
      <c r="M13247">
        <f t="shared" si="619"/>
        <v>0.30148218227688428</v>
      </c>
      <c r="N13247">
        <f t="shared" si="620"/>
        <v>1</v>
      </c>
    </row>
    <row r="13248" spans="1:14" x14ac:dyDescent="0.2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s="32">
        <f t="shared" si="618"/>
        <v>8901395.348837208</v>
      </c>
      <c r="J13248" t="str">
        <f>IF(K13248="natural gas",VLOOKUP(D13248,'Cross-Page Data'!$I$4:$J$13,2,FALSE),IF(K13248="solar",VLOOKUP('Form 923'!D13248,'Cross-Page Data'!$I$14:$J$117,2,FALSE),K13248))</f>
        <v>solar pv</v>
      </c>
      <c r="K13248" t="str">
        <f>VLOOKUP(E13248,'Cross-Page Data'!$D$4:$F$48,3,FALSE)</f>
        <v>solar</v>
      </c>
      <c r="L13248" t="b">
        <f>IF(AND($P$6=FALSE,OR(C13248="Commercial NAICS Cogen",C13248="Industrial NAICS Cogen",C13248="NAICS-22 Cogen")),FALSE,IF(AND($P$7=FALSE,OR(C13248="Commercial NAICS Cogen",C13248="Commercial NAICS Non-Cogen",C13248="industrial NAICS Cogen", C13248="industrial NAICS non-cogen")),FALSE,TRUE))</f>
        <v>1</v>
      </c>
      <c r="M13248">
        <f t="shared" si="619"/>
        <v>0.91169977924944812</v>
      </c>
      <c r="N13248">
        <f t="shared" si="620"/>
        <v>1</v>
      </c>
    </row>
    <row r="13249" spans="1:14" x14ac:dyDescent="0.2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s="32">
        <f t="shared" si="618"/>
        <v>8901889.7230132017</v>
      </c>
      <c r="J13249" t="str">
        <f>IF(K13249="natural gas",VLOOKUP(D13249,'Cross-Page Data'!$I$4:$J$13,2,FALSE),IF(K13249="solar",VLOOKUP('Form 923'!D13249,'Cross-Page Data'!$I$14:$J$117,2,FALSE),K13249))</f>
        <v>solar pv</v>
      </c>
      <c r="K13249" t="str">
        <f>VLOOKUP(E13249,'Cross-Page Data'!$D$4:$F$48,3,FALSE)</f>
        <v>solar</v>
      </c>
      <c r="L13249" t="b">
        <f>IF(AND($P$6=FALSE,OR(C13249="Commercial NAICS Cogen",C13249="Industrial NAICS Cogen",C13249="NAICS-22 Cogen")),FALSE,IF(AND($P$7=FALSE,OR(C13249="Commercial NAICS Cogen",C13249="Commercial NAICS Non-Cogen",C13249="industrial NAICS Cogen", C13249="industrial NAICS non-cogen")),FALSE,TRUE))</f>
        <v>1</v>
      </c>
      <c r="M13249">
        <f t="shared" si="619"/>
        <v>0.72374645222327338</v>
      </c>
      <c r="N13249">
        <f t="shared" si="620"/>
        <v>1</v>
      </c>
    </row>
    <row r="13250" spans="1:14" x14ac:dyDescent="0.2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s="32">
        <f t="shared" si="618"/>
        <v>8902554.9613784906</v>
      </c>
      <c r="J13250" t="str">
        <f>IF(K13250="natural gas",VLOOKUP(D13250,'Cross-Page Data'!$I$4:$J$13,2,FALSE),IF(K13250="solar",VLOOKUP('Form 923'!D13250,'Cross-Page Data'!$I$14:$J$117,2,FALSE),K13250))</f>
        <v>solar pv</v>
      </c>
      <c r="K13250" t="str">
        <f>VLOOKUP(E13250,'Cross-Page Data'!$D$4:$F$48,3,FALSE)</f>
        <v>solar</v>
      </c>
      <c r="L13250" t="b">
        <f>IF(AND($P$6=FALSE,OR(C13250="Commercial NAICS Cogen",C13250="Industrial NAICS Cogen",C13250="NAICS-22 Cogen")),FALSE,IF(AND($P$7=FALSE,OR(C13250="Commercial NAICS Cogen",C13250="Commercial NAICS Non-Cogen",C13250="industrial NAICS Cogen", C13250="industrial NAICS non-cogen")),FALSE,TRUE))</f>
        <v>1</v>
      </c>
      <c r="M13250">
        <f t="shared" si="619"/>
        <v>6.117943866288237E-2</v>
      </c>
      <c r="N13250">
        <f t="shared" si="620"/>
        <v>1</v>
      </c>
    </row>
    <row r="13251" spans="1:14" x14ac:dyDescent="0.2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s="32">
        <f t="shared" si="618"/>
        <v>8902140.6727828737</v>
      </c>
      <c r="J13251" t="str">
        <f>IF(K13251="natural gas",VLOOKUP(D13251,'Cross-Page Data'!$I$4:$J$13,2,FALSE),IF(K13251="solar",VLOOKUP('Form 923'!D13251,'Cross-Page Data'!$I$14:$J$117,2,FALSE),K13251))</f>
        <v>solar pv</v>
      </c>
      <c r="K13251" t="str">
        <f>VLOOKUP(E13251,'Cross-Page Data'!$D$4:$F$48,3,FALSE)</f>
        <v>solar</v>
      </c>
      <c r="L13251" t="b">
        <f>IF(AND($P$6=FALSE,OR(C13251="Commercial NAICS Cogen",C13251="Industrial NAICS Cogen",C13251="NAICS-22 Cogen")),FALSE,IF(AND($P$7=FALSE,OR(C13251="Commercial NAICS Cogen",C13251="Commercial NAICS Non-Cogen",C13251="industrial NAICS Cogen", C13251="industrial NAICS non-cogen")),FALSE,TRUE))</f>
        <v>1</v>
      </c>
      <c r="M13251">
        <f t="shared" si="619"/>
        <v>0.22327341532639547</v>
      </c>
      <c r="N13251">
        <f t="shared" si="620"/>
        <v>1</v>
      </c>
    </row>
    <row r="13252" spans="1:14" x14ac:dyDescent="0.2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s="32">
        <f t="shared" si="618"/>
        <v>8901996.3702359349</v>
      </c>
      <c r="J13252" t="str">
        <f>IF(K13252="natural gas",VLOOKUP(D13252,'Cross-Page Data'!$I$4:$J$13,2,FALSE),IF(K13252="solar",VLOOKUP('Form 923'!D13252,'Cross-Page Data'!$I$14:$J$117,2,FALSE),K13252))</f>
        <v>solar pv</v>
      </c>
      <c r="K13252" t="str">
        <f>VLOOKUP(E13252,'Cross-Page Data'!$D$4:$F$48,3,FALSE)</f>
        <v>solar</v>
      </c>
      <c r="L13252" t="b">
        <f>IF(AND($P$6=FALSE,OR(C13252="Commercial NAICS Cogen",C13252="Industrial NAICS Cogen",C13252="NAICS-22 Cogen")),FALSE,IF(AND($P$7=FALSE,OR(C13252="Commercial NAICS Cogen",C13252="Commercial NAICS Non-Cogen",C13252="industrial NAICS Cogen", C13252="industrial NAICS non-cogen")),FALSE,TRUE))</f>
        <v>1</v>
      </c>
      <c r="M13252">
        <f t="shared" si="619"/>
        <v>0.52034058656575211</v>
      </c>
      <c r="N13252">
        <f t="shared" si="620"/>
        <v>1</v>
      </c>
    </row>
    <row r="13253" spans="1:14" ht="26.25" x14ac:dyDescent="0.2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s="32">
        <f t="shared" si="618"/>
        <v>9358395.8561396934</v>
      </c>
      <c r="J13253" t="str">
        <f>IF(K13253="natural gas",VLOOKUP(D13253,'Cross-Page Data'!$I$4:$J$13,2,FALSE),IF(K13253="solar",VLOOKUP('Form 923'!D13253,'Cross-Page Data'!$I$14:$J$117,2,FALSE),K13253))</f>
        <v>heavy or residual fuel oil</v>
      </c>
      <c r="K13253" t="str">
        <f>VLOOKUP(E13253,'Cross-Page Data'!$D$4:$F$48,3,FALSE)</f>
        <v>heavy or residual fuel oil</v>
      </c>
      <c r="L13253" t="b">
        <f>IF(AND($P$6=FALSE,OR(C13253="Commercial NAICS Cogen",C13253="Industrial NAICS Cogen",C13253="NAICS-22 Cogen")),FALSE,IF(AND($P$7=FALSE,OR(C13253="Commercial NAICS Cogen",C13253="Commercial NAICS Non-Cogen",C13253="industrial NAICS Cogen", C13253="industrial NAICS non-cogen")),FALSE,TRUE))</f>
        <v>0</v>
      </c>
      <c r="M13253">
        <f t="shared" si="619"/>
        <v>0.45421686746987949</v>
      </c>
      <c r="N13253">
        <f t="shared" si="620"/>
        <v>1</v>
      </c>
    </row>
    <row r="13254" spans="1:14" ht="26.25" x14ac:dyDescent="0.2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s="32">
        <f t="shared" si="618"/>
        <v>9352599.4560596943</v>
      </c>
      <c r="J13254" t="str">
        <f>IF(K13254="natural gas",VLOOKUP(D13254,'Cross-Page Data'!$I$4:$J$13,2,FALSE),IF(K13254="solar",VLOOKUP('Form 923'!D13254,'Cross-Page Data'!$I$14:$J$117,2,FALSE),K13254))</f>
        <v>natural gas peaker</v>
      </c>
      <c r="K13254" t="str">
        <f>VLOOKUP(E13254,'Cross-Page Data'!$D$4:$F$48,3,FALSE)</f>
        <v>natural gas</v>
      </c>
      <c r="L13254" t="b">
        <f>IF(AND($P$6=FALSE,OR(C13254="Commercial NAICS Cogen",C13254="Industrial NAICS Cogen",C13254="NAICS-22 Cogen")),FALSE,IF(AND($P$7=FALSE,OR(C13254="Commercial NAICS Cogen",C13254="Commercial NAICS Non-Cogen",C13254="industrial NAICS Cogen", C13254="industrial NAICS non-cogen")),FALSE,TRUE))</f>
        <v>0</v>
      </c>
      <c r="M13254">
        <f t="shared" si="619"/>
        <v>0.54419753086419753</v>
      </c>
      <c r="N13254">
        <f t="shared" si="620"/>
        <v>1</v>
      </c>
    </row>
    <row r="13255" spans="1:14" x14ac:dyDescent="0.2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s="32">
        <f t="shared" ref="I13255:I13318" si="621">IFERROR(F13255/G13255*10^6,"")</f>
        <v>8902063.9417239986</v>
      </c>
      <c r="J13255" t="str">
        <f>IF(K13255="natural gas",VLOOKUP(D13255,'Cross-Page Data'!$I$4:$J$13,2,FALSE),IF(K13255="solar",VLOOKUP('Form 923'!D13255,'Cross-Page Data'!$I$14:$J$117,2,FALSE),K13255))</f>
        <v>solar pv</v>
      </c>
      <c r="K13255" t="str">
        <f>VLOOKUP(E13255,'Cross-Page Data'!$D$4:$F$48,3,FALSE)</f>
        <v>solar</v>
      </c>
      <c r="L13255" t="b">
        <f>IF(AND($P$6=FALSE,OR(C13255="Commercial NAICS Cogen",C13255="Industrial NAICS Cogen",C13255="NAICS-22 Cogen")),FALSE,IF(AND($P$7=FALSE,OR(C13255="Commercial NAICS Cogen",C13255="Commercial NAICS Non-Cogen",C13255="industrial NAICS Cogen", C13255="industrial NAICS non-cogen")),FALSE,TRUE))</f>
        <v>1</v>
      </c>
      <c r="M13255">
        <f t="shared" ref="M13255:M13318" si="622">(COUNTIFS($J$6:$J$14148,J13255,$I$6:$I$14148,"&gt;"&amp;I13255)+1)/COUNTIFS($J$6:$J$14148,J13255)</f>
        <v>0.31661936297697885</v>
      </c>
      <c r="N13255">
        <f t="shared" ref="N13255:N13318" si="623">IF(OR(M13255&gt;0.95,M13255&lt;0.05),0,1)</f>
        <v>1</v>
      </c>
    </row>
    <row r="13256" spans="1:14" x14ac:dyDescent="0.2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s="32">
        <f t="shared" si="621"/>
        <v>9585812.3569794055</v>
      </c>
      <c r="J13256" t="str">
        <f>IF(K13256="natural gas",VLOOKUP(D13256,'Cross-Page Data'!$I$4:$J$13,2,FALSE),IF(K13256="solar",VLOOKUP('Form 923'!D13256,'Cross-Page Data'!$I$14:$J$117,2,FALSE),K13256))</f>
        <v>heavy or residual fuel oil</v>
      </c>
      <c r="K13256" t="str">
        <f>VLOOKUP(E13256,'Cross-Page Data'!$D$4:$F$48,3,FALSE)</f>
        <v>heavy or residual fuel oil</v>
      </c>
      <c r="L13256" t="b">
        <f>IF(AND($P$6=FALSE,OR(C13256="Commercial NAICS Cogen",C13256="Industrial NAICS Cogen",C13256="NAICS-22 Cogen")),FALSE,IF(AND($P$7=FALSE,OR(C13256="Commercial NAICS Cogen",C13256="Commercial NAICS Non-Cogen",C13256="industrial NAICS Cogen", C13256="industrial NAICS non-cogen")),FALSE,TRUE))</f>
        <v>1</v>
      </c>
      <c r="M13256">
        <f t="shared" si="622"/>
        <v>0.44216867469879517</v>
      </c>
      <c r="N13256">
        <f t="shared" si="623"/>
        <v>1</v>
      </c>
    </row>
    <row r="13257" spans="1:14" x14ac:dyDescent="0.2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s="32">
        <f t="shared" si="621"/>
        <v>8902134.7380094267</v>
      </c>
      <c r="J13257" t="str">
        <f>IF(K13257="natural gas",VLOOKUP(D13257,'Cross-Page Data'!$I$4:$J$13,2,FALSE),IF(K13257="solar",VLOOKUP('Form 923'!D13257,'Cross-Page Data'!$I$14:$J$117,2,FALSE),K13257))</f>
        <v>solar pv</v>
      </c>
      <c r="K13257" t="str">
        <f>VLOOKUP(E13257,'Cross-Page Data'!$D$4:$F$48,3,FALSE)</f>
        <v>solar</v>
      </c>
      <c r="L13257" t="b">
        <f>IF(AND($P$6=FALSE,OR(C13257="Commercial NAICS Cogen",C13257="Industrial NAICS Cogen",C13257="NAICS-22 Cogen")),FALSE,IF(AND($P$7=FALSE,OR(C13257="Commercial NAICS Cogen",C13257="Commercial NAICS Non-Cogen",C13257="industrial NAICS Cogen", C13257="industrial NAICS non-cogen")),FALSE,TRUE))</f>
        <v>1</v>
      </c>
      <c r="M13257">
        <f t="shared" si="622"/>
        <v>0.22831914222642699</v>
      </c>
      <c r="N13257">
        <f t="shared" si="623"/>
        <v>1</v>
      </c>
    </row>
    <row r="13258" spans="1:14" x14ac:dyDescent="0.2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s="32">
        <f t="shared" si="621"/>
        <v>8901886.792452829</v>
      </c>
      <c r="J13258" t="str">
        <f>IF(K13258="natural gas",VLOOKUP(D13258,'Cross-Page Data'!$I$4:$J$13,2,FALSE),IF(K13258="solar",VLOOKUP('Form 923'!D13258,'Cross-Page Data'!$I$14:$J$117,2,FALSE),K13258))</f>
        <v>solar pv</v>
      </c>
      <c r="K13258" t="str">
        <f>VLOOKUP(E13258,'Cross-Page Data'!$D$4:$F$48,3,FALSE)</f>
        <v>solar</v>
      </c>
      <c r="L13258" t="b">
        <f>IF(AND($P$6=FALSE,OR(C13258="Commercial NAICS Cogen",C13258="Industrial NAICS Cogen",C13258="NAICS-22 Cogen")),FALSE,IF(AND($P$7=FALSE,OR(C13258="Commercial NAICS Cogen",C13258="Commercial NAICS Non-Cogen",C13258="industrial NAICS Cogen", C13258="industrial NAICS non-cogen")),FALSE,TRUE))</f>
        <v>1</v>
      </c>
      <c r="M13258">
        <f t="shared" si="622"/>
        <v>0.72563859981078527</v>
      </c>
      <c r="N13258">
        <f t="shared" si="623"/>
        <v>1</v>
      </c>
    </row>
    <row r="13259" spans="1:14" x14ac:dyDescent="0.2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s="32">
        <f t="shared" si="621"/>
        <v>8902199.8409753516</v>
      </c>
      <c r="J13259" t="str">
        <f>IF(K13259="natural gas",VLOOKUP(D13259,'Cross-Page Data'!$I$4:$J$13,2,FALSE),IF(K13259="solar",VLOOKUP('Form 923'!D13259,'Cross-Page Data'!$I$14:$J$117,2,FALSE),K13259))</f>
        <v>solar pv</v>
      </c>
      <c r="K13259" t="str">
        <f>VLOOKUP(E13259,'Cross-Page Data'!$D$4:$F$48,3,FALSE)</f>
        <v>solar</v>
      </c>
      <c r="L13259" t="b">
        <f>IF(AND($P$6=FALSE,OR(C13259="Commercial NAICS Cogen",C13259="Industrial NAICS Cogen",C13259="NAICS-22 Cogen")),FALSE,IF(AND($P$7=FALSE,OR(C13259="Commercial NAICS Cogen",C13259="Commercial NAICS Non-Cogen",C13259="industrial NAICS Cogen", C13259="industrial NAICS non-cogen")),FALSE,TRUE))</f>
        <v>1</v>
      </c>
      <c r="M13259">
        <f t="shared" si="622"/>
        <v>0.17250078839482813</v>
      </c>
      <c r="N13259">
        <f t="shared" si="623"/>
        <v>1</v>
      </c>
    </row>
    <row r="13260" spans="1:14" x14ac:dyDescent="0.2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s="32">
        <f t="shared" si="621"/>
        <v>8901928.7348806802</v>
      </c>
      <c r="J13260" t="str">
        <f>IF(K13260="natural gas",VLOOKUP(D13260,'Cross-Page Data'!$I$4:$J$13,2,FALSE),IF(K13260="solar",VLOOKUP('Form 923'!D13260,'Cross-Page Data'!$I$14:$J$117,2,FALSE),K13260))</f>
        <v>solar pv</v>
      </c>
      <c r="K13260" t="str">
        <f>VLOOKUP(E13260,'Cross-Page Data'!$D$4:$F$48,3,FALSE)</f>
        <v>solar</v>
      </c>
      <c r="L13260" t="b">
        <f>IF(AND($P$6=FALSE,OR(C13260="Commercial NAICS Cogen",C13260="Industrial NAICS Cogen",C13260="NAICS-22 Cogen")),FALSE,IF(AND($P$7=FALSE,OR(C13260="Commercial NAICS Cogen",C13260="Commercial NAICS Non-Cogen",C13260="industrial NAICS Cogen", C13260="industrial NAICS non-cogen")),FALSE,TRUE))</f>
        <v>1</v>
      </c>
      <c r="M13260">
        <f t="shared" si="622"/>
        <v>0.67455061494796598</v>
      </c>
      <c r="N13260">
        <f t="shared" si="623"/>
        <v>1</v>
      </c>
    </row>
    <row r="13261" spans="1:14" x14ac:dyDescent="0.2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s="32">
        <f t="shared" si="621"/>
        <v>8901998.0970504284</v>
      </c>
      <c r="J13261" t="str">
        <f>IF(K13261="natural gas",VLOOKUP(D13261,'Cross-Page Data'!$I$4:$J$13,2,FALSE),IF(K13261="solar",VLOOKUP('Form 923'!D13261,'Cross-Page Data'!$I$14:$J$117,2,FALSE),K13261))</f>
        <v>solar pv</v>
      </c>
      <c r="K13261" t="str">
        <f>VLOOKUP(E13261,'Cross-Page Data'!$D$4:$F$48,3,FALSE)</f>
        <v>solar</v>
      </c>
      <c r="L13261" t="b">
        <f>IF(AND($P$6=FALSE,OR(C13261="Commercial NAICS Cogen",C13261="Industrial NAICS Cogen",C13261="NAICS-22 Cogen")),FALSE,IF(AND($P$7=FALSE,OR(C13261="Commercial NAICS Cogen",C13261="Commercial NAICS Non-Cogen",C13261="industrial NAICS Cogen", C13261="industrial NAICS non-cogen")),FALSE,TRUE))</f>
        <v>1</v>
      </c>
      <c r="M13261">
        <f t="shared" si="622"/>
        <v>0.51056449069694099</v>
      </c>
      <c r="N13261">
        <f t="shared" si="623"/>
        <v>1</v>
      </c>
    </row>
    <row r="13262" spans="1:14" x14ac:dyDescent="0.2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s="32">
        <f t="shared" si="621"/>
        <v>8902175.6391932666</v>
      </c>
      <c r="J13262" t="str">
        <f>IF(K13262="natural gas",VLOOKUP(D13262,'Cross-Page Data'!$I$4:$J$13,2,FALSE),IF(K13262="solar",VLOOKUP('Form 923'!D13262,'Cross-Page Data'!$I$14:$J$117,2,FALSE),K13262))</f>
        <v>solar pv</v>
      </c>
      <c r="K13262" t="str">
        <f>VLOOKUP(E13262,'Cross-Page Data'!$D$4:$F$48,3,FALSE)</f>
        <v>solar</v>
      </c>
      <c r="L13262" t="b">
        <f>IF(AND($P$6=FALSE,OR(C13262="Commercial NAICS Cogen",C13262="Industrial NAICS Cogen",C13262="NAICS-22 Cogen")),FALSE,IF(AND($P$7=FALSE,OR(C13262="Commercial NAICS Cogen",C13262="Commercial NAICS Non-Cogen",C13262="industrial NAICS Cogen", C13262="industrial NAICS non-cogen")),FALSE,TRUE))</f>
        <v>1</v>
      </c>
      <c r="M13262">
        <f t="shared" si="622"/>
        <v>0.19110690633869443</v>
      </c>
      <c r="N13262">
        <f t="shared" si="623"/>
        <v>1</v>
      </c>
    </row>
    <row r="13263" spans="1:14" x14ac:dyDescent="0.2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s="32">
        <f t="shared" si="621"/>
        <v>8901701.3232514169</v>
      </c>
      <c r="J13263" t="str">
        <f>IF(K13263="natural gas",VLOOKUP(D13263,'Cross-Page Data'!$I$4:$J$13,2,FALSE),IF(K13263="solar",VLOOKUP('Form 923'!D13263,'Cross-Page Data'!$I$14:$J$117,2,FALSE),K13263))</f>
        <v>solar pv</v>
      </c>
      <c r="K13263" t="str">
        <f>VLOOKUP(E13263,'Cross-Page Data'!$D$4:$F$48,3,FALSE)</f>
        <v>solar</v>
      </c>
      <c r="L13263" t="b">
        <f>IF(AND($P$6=FALSE,OR(C13263="Commercial NAICS Cogen",C13263="Industrial NAICS Cogen",C13263="NAICS-22 Cogen")),FALSE,IF(AND($P$7=FALSE,OR(C13263="Commercial NAICS Cogen",C13263="Commercial NAICS Non-Cogen",C13263="industrial NAICS Cogen", C13263="industrial NAICS non-cogen")),FALSE,TRUE))</f>
        <v>1</v>
      </c>
      <c r="M13263">
        <f t="shared" si="622"/>
        <v>0.84673604541154213</v>
      </c>
      <c r="N13263">
        <f t="shared" si="623"/>
        <v>1</v>
      </c>
    </row>
    <row r="13264" spans="1:14" x14ac:dyDescent="0.2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s="32">
        <f t="shared" si="621"/>
        <v>8900482.5090470444</v>
      </c>
      <c r="J13264" t="str">
        <f>IF(K13264="natural gas",VLOOKUP(D13264,'Cross-Page Data'!$I$4:$J$13,2,FALSE),IF(K13264="solar",VLOOKUP('Form 923'!D13264,'Cross-Page Data'!$I$14:$J$117,2,FALSE),K13264))</f>
        <v>solar pv</v>
      </c>
      <c r="K13264" t="str">
        <f>VLOOKUP(E13264,'Cross-Page Data'!$D$4:$F$48,3,FALSE)</f>
        <v>solar</v>
      </c>
      <c r="L13264" t="b">
        <f>IF(AND($P$6=FALSE,OR(C13264="Commercial NAICS Cogen",C13264="Industrial NAICS Cogen",C13264="NAICS-22 Cogen")),FALSE,IF(AND($P$7=FALSE,OR(C13264="Commercial NAICS Cogen",C13264="Commercial NAICS Non-Cogen",C13264="industrial NAICS Cogen", C13264="industrial NAICS non-cogen")),FALSE,TRUE))</f>
        <v>1</v>
      </c>
      <c r="M13264">
        <f t="shared" si="622"/>
        <v>0.95868811100599183</v>
      </c>
      <c r="N13264">
        <f t="shared" si="623"/>
        <v>0</v>
      </c>
    </row>
    <row r="13265" spans="1:14" x14ac:dyDescent="0.2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s="32">
        <f t="shared" si="621"/>
        <v>8600000</v>
      </c>
      <c r="J13265" t="str">
        <f>IF(K13265="natural gas",VLOOKUP(D13265,'Cross-Page Data'!$I$4:$J$13,2,FALSE),IF(K13265="solar",VLOOKUP('Form 923'!D13265,'Cross-Page Data'!$I$14:$J$117,2,FALSE),K13265))</f>
        <v>wind</v>
      </c>
      <c r="K13265" t="str">
        <f>VLOOKUP(E13265,'Cross-Page Data'!$D$4:$F$48,3,FALSE)</f>
        <v>wind</v>
      </c>
      <c r="L13265" t="b">
        <f>IF(AND($P$6=FALSE,OR(C13265="Commercial NAICS Cogen",C13265="Industrial NAICS Cogen",C13265="NAICS-22 Cogen")),FALSE,IF(AND($P$7=FALSE,OR(C13265="Commercial NAICS Cogen",C13265="Commercial NAICS Non-Cogen",C13265="industrial NAICS Cogen", C13265="industrial NAICS non-cogen")),FALSE,TRUE))</f>
        <v>1</v>
      </c>
      <c r="M13265">
        <f t="shared" si="622"/>
        <v>0.98687664041994749</v>
      </c>
      <c r="N13265">
        <f t="shared" si="623"/>
        <v>0</v>
      </c>
    </row>
    <row r="13266" spans="1:14" ht="26.25" x14ac:dyDescent="0.2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s="32">
        <f t="shared" si="621"/>
        <v>8902118.6965679582</v>
      </c>
      <c r="J13266" t="str">
        <f>IF(K13266="natural gas",VLOOKUP(D13266,'Cross-Page Data'!$I$4:$J$13,2,FALSE),IF(K13266="solar",VLOOKUP('Form 923'!D13266,'Cross-Page Data'!$I$14:$J$117,2,FALSE),K13266))</f>
        <v>solar pv</v>
      </c>
      <c r="K13266" t="str">
        <f>VLOOKUP(E13266,'Cross-Page Data'!$D$4:$F$48,3,FALSE)</f>
        <v>solar</v>
      </c>
      <c r="L13266" t="b">
        <f>IF(AND($P$6=FALSE,OR(C13266="Commercial NAICS Cogen",C13266="Industrial NAICS Cogen",C13266="NAICS-22 Cogen")),FALSE,IF(AND($P$7=FALSE,OR(C13266="Commercial NAICS Cogen",C13266="Commercial NAICS Non-Cogen",C13266="industrial NAICS Cogen", C13266="industrial NAICS non-cogen")),FALSE,TRUE))</f>
        <v>0</v>
      </c>
      <c r="M13266">
        <f t="shared" si="622"/>
        <v>0.2478713339640492</v>
      </c>
      <c r="N13266">
        <f t="shared" si="623"/>
        <v>1</v>
      </c>
    </row>
    <row r="13267" spans="1:14" x14ac:dyDescent="0.2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s="32">
        <f t="shared" si="621"/>
        <v>0</v>
      </c>
      <c r="J13267" t="str">
        <f>IF(K13267="natural gas",VLOOKUP(D13267,'Cross-Page Data'!$I$4:$J$13,2,FALSE),IF(K13267="solar",VLOOKUP('Form 923'!D13267,'Cross-Page Data'!$I$14:$J$117,2,FALSE),K13267))</f>
        <v>other</v>
      </c>
      <c r="K13267" t="str">
        <f>VLOOKUP(E13267,'Cross-Page Data'!$D$4:$F$48,3,FALSE)</f>
        <v>other</v>
      </c>
      <c r="L13267" t="b">
        <f>IF(AND($P$6=FALSE,OR(C13267="Commercial NAICS Cogen",C13267="Industrial NAICS Cogen",C13267="NAICS-22 Cogen")),FALSE,IF(AND($P$7=FALSE,OR(C13267="Commercial NAICS Cogen",C13267="Commercial NAICS Non-Cogen",C13267="industrial NAICS Cogen", C13267="industrial NAICS non-cogen")),FALSE,TRUE))</f>
        <v>1</v>
      </c>
      <c r="M13267">
        <f t="shared" si="622"/>
        <v>0.47889610389610388</v>
      </c>
      <c r="N13267">
        <f t="shared" si="623"/>
        <v>1</v>
      </c>
    </row>
    <row r="13268" spans="1:14" x14ac:dyDescent="0.2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s="32">
        <f t="shared" si="621"/>
        <v>8902048.8352511935</v>
      </c>
      <c r="J13268" t="str">
        <f>IF(K13268="natural gas",VLOOKUP(D13268,'Cross-Page Data'!$I$4:$J$13,2,FALSE),IF(K13268="solar",VLOOKUP('Form 923'!D13268,'Cross-Page Data'!$I$14:$J$117,2,FALSE),K13268))</f>
        <v>solar pv</v>
      </c>
      <c r="K13268" t="str">
        <f>VLOOKUP(E13268,'Cross-Page Data'!$D$4:$F$48,3,FALSE)</f>
        <v>solar</v>
      </c>
      <c r="L13268" t="b">
        <f>IF(AND($P$6=FALSE,OR(C13268="Commercial NAICS Cogen",C13268="Industrial NAICS Cogen",C13268="NAICS-22 Cogen")),FALSE,IF(AND($P$7=FALSE,OR(C13268="Commercial NAICS Cogen",C13268="Commercial NAICS Non-Cogen",C13268="industrial NAICS Cogen", C13268="industrial NAICS non-cogen")),FALSE,TRUE))</f>
        <v>1</v>
      </c>
      <c r="M13268">
        <f t="shared" si="622"/>
        <v>0.34153263954588459</v>
      </c>
      <c r="N13268">
        <f t="shared" si="623"/>
        <v>1</v>
      </c>
    </row>
    <row r="13269" spans="1:14" ht="26.25" x14ac:dyDescent="0.2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s="32" t="str">
        <f t="shared" si="621"/>
        <v/>
      </c>
      <c r="J13269" t="str">
        <f>IF(K13269="natural gas",VLOOKUP(D13269,'Cross-Page Data'!$I$4:$J$13,2,FALSE),IF(K13269="solar",VLOOKUP('Form 923'!D13269,'Cross-Page Data'!$I$14:$J$117,2,FALSE),K13269))</f>
        <v>heavy or residual fuel oil</v>
      </c>
      <c r="K13269" t="str">
        <f>VLOOKUP(E13269,'Cross-Page Data'!$D$4:$F$48,3,FALSE)</f>
        <v>heavy or residual fuel oil</v>
      </c>
      <c r="L13269" t="b">
        <f>IF(AND($P$6=FALSE,OR(C13269="Commercial NAICS Cogen",C13269="Industrial NAICS Cogen",C13269="NAICS-22 Cogen")),FALSE,IF(AND($P$7=FALSE,OR(C13269="Commercial NAICS Cogen",C13269="Commercial NAICS Non-Cogen",C13269="industrial NAICS Cogen", C13269="industrial NAICS non-cogen")),FALSE,TRUE))</f>
        <v>0</v>
      </c>
      <c r="M13269">
        <f t="shared" si="622"/>
        <v>4.0160642570281126E-4</v>
      </c>
      <c r="N13269">
        <f t="shared" si="623"/>
        <v>0</v>
      </c>
    </row>
    <row r="13270" spans="1:14" x14ac:dyDescent="0.2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s="32">
        <f t="shared" si="621"/>
        <v>8898550.7246376816</v>
      </c>
      <c r="J13270" t="str">
        <f>IF(K13270="natural gas",VLOOKUP(D13270,'Cross-Page Data'!$I$4:$J$13,2,FALSE),IF(K13270="solar",VLOOKUP('Form 923'!D13270,'Cross-Page Data'!$I$14:$J$117,2,FALSE),K13270))</f>
        <v>solar pv</v>
      </c>
      <c r="K13270" t="str">
        <f>VLOOKUP(E13270,'Cross-Page Data'!$D$4:$F$48,3,FALSE)</f>
        <v>solar</v>
      </c>
      <c r="L13270" t="b">
        <f>IF(AND($P$6=FALSE,OR(C13270="Commercial NAICS Cogen",C13270="Industrial NAICS Cogen",C13270="NAICS-22 Cogen")),FALSE,IF(AND($P$7=FALSE,OR(C13270="Commercial NAICS Cogen",C13270="Commercial NAICS Non-Cogen",C13270="industrial NAICS Cogen", C13270="industrial NAICS non-cogen")),FALSE,TRUE))</f>
        <v>1</v>
      </c>
      <c r="M13270">
        <f t="shared" si="622"/>
        <v>0.96751813308104695</v>
      </c>
      <c r="N13270">
        <f t="shared" si="623"/>
        <v>0</v>
      </c>
    </row>
    <row r="13271" spans="1:14" x14ac:dyDescent="0.2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s="32">
        <f t="shared" si="621"/>
        <v>8902554.3992431406</v>
      </c>
      <c r="J13271" t="str">
        <f>IF(K13271="natural gas",VLOOKUP(D13271,'Cross-Page Data'!$I$4:$J$13,2,FALSE),IF(K13271="solar",VLOOKUP('Form 923'!D13271,'Cross-Page Data'!$I$14:$J$117,2,FALSE),K13271))</f>
        <v>solar pv</v>
      </c>
      <c r="K13271" t="str">
        <f>VLOOKUP(E13271,'Cross-Page Data'!$D$4:$F$48,3,FALSE)</f>
        <v>solar</v>
      </c>
      <c r="L13271" t="b">
        <f>IF(AND($P$6=FALSE,OR(C13271="Commercial NAICS Cogen",C13271="Industrial NAICS Cogen",C13271="NAICS-22 Cogen")),FALSE,IF(AND($P$7=FALSE,OR(C13271="Commercial NAICS Cogen",C13271="Commercial NAICS Non-Cogen",C13271="industrial NAICS Cogen", C13271="industrial NAICS non-cogen")),FALSE,TRUE))</f>
        <v>1</v>
      </c>
      <c r="M13271">
        <f t="shared" si="622"/>
        <v>6.1494796594134343E-2</v>
      </c>
      <c r="N13271">
        <f t="shared" si="623"/>
        <v>1</v>
      </c>
    </row>
    <row r="13272" spans="1:14" x14ac:dyDescent="0.2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s="32" t="str">
        <f t="shared" si="621"/>
        <v/>
      </c>
      <c r="J13272" t="str">
        <f>IF(K13272="natural gas",VLOOKUP(D13272,'Cross-Page Data'!$I$4:$J$13,2,FALSE),IF(K13272="solar",VLOOKUP('Form 923'!D13272,'Cross-Page Data'!$I$14:$J$117,2,FALSE),K13272))</f>
        <v>other</v>
      </c>
      <c r="K13272" t="str">
        <f>VLOOKUP(E13272,'Cross-Page Data'!$D$4:$F$48,3,FALSE)</f>
        <v>other</v>
      </c>
      <c r="L13272" t="b">
        <f>IF(AND($P$6=FALSE,OR(C13272="Commercial NAICS Cogen",C13272="Industrial NAICS Cogen",C13272="NAICS-22 Cogen")),FALSE,IF(AND($P$7=FALSE,OR(C13272="Commercial NAICS Cogen",C13272="Commercial NAICS Non-Cogen",C13272="industrial NAICS Cogen", C13272="industrial NAICS non-cogen")),FALSE,TRUE))</f>
        <v>1</v>
      </c>
      <c r="M13272">
        <f t="shared" si="622"/>
        <v>1.6233766233766235E-3</v>
      </c>
      <c r="N13272">
        <f t="shared" si="623"/>
        <v>0</v>
      </c>
    </row>
    <row r="13273" spans="1:14" x14ac:dyDescent="0.2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s="32">
        <f t="shared" si="621"/>
        <v>8901422.7642276436</v>
      </c>
      <c r="J13273" t="str">
        <f>IF(K13273="natural gas",VLOOKUP(D13273,'Cross-Page Data'!$I$4:$J$13,2,FALSE),IF(K13273="solar",VLOOKUP('Form 923'!D13273,'Cross-Page Data'!$I$14:$J$117,2,FALSE),K13273))</f>
        <v>solar pv</v>
      </c>
      <c r="K13273" t="str">
        <f>VLOOKUP(E13273,'Cross-Page Data'!$D$4:$F$48,3,FALSE)</f>
        <v>solar</v>
      </c>
      <c r="L13273" t="b">
        <f>IF(AND($P$6=FALSE,OR(C13273="Commercial NAICS Cogen",C13273="Industrial NAICS Cogen",C13273="NAICS-22 Cogen")),FALSE,IF(AND($P$7=FALSE,OR(C13273="Commercial NAICS Cogen",C13273="Commercial NAICS Non-Cogen",C13273="industrial NAICS Cogen", C13273="industrial NAICS non-cogen")),FALSE,TRUE))</f>
        <v>1</v>
      </c>
      <c r="M13273">
        <f t="shared" si="622"/>
        <v>0.90760012614317254</v>
      </c>
      <c r="N13273">
        <f t="shared" si="623"/>
        <v>1</v>
      </c>
    </row>
    <row r="13274" spans="1:14" ht="26.25" x14ac:dyDescent="0.2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s="32" t="str">
        <f t="shared" si="621"/>
        <v/>
      </c>
      <c r="J13274" t="str">
        <f>IF(K13274="natural gas",VLOOKUP(D13274,'Cross-Page Data'!$I$4:$J$13,2,FALSE),IF(K13274="solar",VLOOKUP('Form 923'!D13274,'Cross-Page Data'!$I$14:$J$117,2,FALSE),K13274))</f>
        <v>wind</v>
      </c>
      <c r="K13274" t="str">
        <f>VLOOKUP(E13274,'Cross-Page Data'!$D$4:$F$48,3,FALSE)</f>
        <v>wind</v>
      </c>
      <c r="L13274" t="b">
        <f>IF(AND($P$6=FALSE,OR(C13274="Commercial NAICS Cogen",C13274="Industrial NAICS Cogen",C13274="NAICS-22 Cogen")),FALSE,IF(AND($P$7=FALSE,OR(C13274="Commercial NAICS Cogen",C13274="Commercial NAICS Non-Cogen",C13274="industrial NAICS Cogen", C13274="industrial NAICS non-cogen")),FALSE,TRUE))</f>
        <v>0</v>
      </c>
      <c r="M13274">
        <f t="shared" si="622"/>
        <v>8.7489063867016625E-4</v>
      </c>
      <c r="N13274">
        <f t="shared" si="623"/>
        <v>0</v>
      </c>
    </row>
    <row r="13275" spans="1:14" x14ac:dyDescent="0.2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s="32">
        <f t="shared" si="621"/>
        <v>8901860.0097895246</v>
      </c>
      <c r="J13275" t="str">
        <f>IF(K13275="natural gas",VLOOKUP(D13275,'Cross-Page Data'!$I$4:$J$13,2,FALSE),IF(K13275="solar",VLOOKUP('Form 923'!D13275,'Cross-Page Data'!$I$14:$J$117,2,FALSE),K13275))</f>
        <v>solar pv</v>
      </c>
      <c r="K13275" t="str">
        <f>VLOOKUP(E13275,'Cross-Page Data'!$D$4:$F$48,3,FALSE)</f>
        <v>solar</v>
      </c>
      <c r="L13275" t="b">
        <f>IF(AND($P$6=FALSE,OR(C13275="Commercial NAICS Cogen",C13275="Industrial NAICS Cogen",C13275="NAICS-22 Cogen")),FALSE,IF(AND($P$7=FALSE,OR(C13275="Commercial NAICS Cogen",C13275="Commercial NAICS Non-Cogen",C13275="industrial NAICS Cogen", C13275="industrial NAICS non-cogen")),FALSE,TRUE))</f>
        <v>1</v>
      </c>
      <c r="M13275">
        <f t="shared" si="622"/>
        <v>0.75465152948596659</v>
      </c>
      <c r="N13275">
        <f t="shared" si="623"/>
        <v>1</v>
      </c>
    </row>
    <row r="13276" spans="1:14" x14ac:dyDescent="0.2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s="32">
        <f t="shared" si="621"/>
        <v>8902250.3516174387</v>
      </c>
      <c r="J13276" t="str">
        <f>IF(K13276="natural gas",VLOOKUP(D13276,'Cross-Page Data'!$I$4:$J$13,2,FALSE),IF(K13276="solar",VLOOKUP('Form 923'!D13276,'Cross-Page Data'!$I$14:$J$117,2,FALSE),K13276))</f>
        <v>solar pv</v>
      </c>
      <c r="K13276" t="str">
        <f>VLOOKUP(E13276,'Cross-Page Data'!$D$4:$F$48,3,FALSE)</f>
        <v>solar</v>
      </c>
      <c r="L13276" t="b">
        <f>IF(AND($P$6=FALSE,OR(C13276="Commercial NAICS Cogen",C13276="Industrial NAICS Cogen",C13276="NAICS-22 Cogen")),FALSE,IF(AND($P$7=FALSE,OR(C13276="Commercial NAICS Cogen",C13276="Commercial NAICS Non-Cogen",C13276="industrial NAICS Cogen", C13276="industrial NAICS non-cogen")),FALSE,TRUE))</f>
        <v>1</v>
      </c>
      <c r="M13276">
        <f t="shared" si="622"/>
        <v>0.14569536423841059</v>
      </c>
      <c r="N13276">
        <f t="shared" si="623"/>
        <v>1</v>
      </c>
    </row>
    <row r="13277" spans="1:14" x14ac:dyDescent="0.2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s="32">
        <f t="shared" si="621"/>
        <v>9430327.8688524589</v>
      </c>
      <c r="J13277" t="str">
        <f>IF(K13277="natural gas",VLOOKUP(D13277,'Cross-Page Data'!$I$4:$J$13,2,FALSE),IF(K13277="solar",VLOOKUP('Form 923'!D13277,'Cross-Page Data'!$I$14:$J$117,2,FALSE),K13277))</f>
        <v>heavy or residual fuel oil</v>
      </c>
      <c r="K13277" t="str">
        <f>VLOOKUP(E13277,'Cross-Page Data'!$D$4:$F$48,3,FALSE)</f>
        <v>heavy or residual fuel oil</v>
      </c>
      <c r="L13277" t="b">
        <f>IF(AND($P$6=FALSE,OR(C13277="Commercial NAICS Cogen",C13277="Industrial NAICS Cogen",C13277="NAICS-22 Cogen")),FALSE,IF(AND($P$7=FALSE,OR(C13277="Commercial NAICS Cogen",C13277="Commercial NAICS Non-Cogen",C13277="industrial NAICS Cogen", C13277="industrial NAICS non-cogen")),FALSE,TRUE))</f>
        <v>1</v>
      </c>
      <c r="M13277">
        <f t="shared" si="622"/>
        <v>0.44939759036144578</v>
      </c>
      <c r="N13277">
        <f t="shared" si="623"/>
        <v>1</v>
      </c>
    </row>
    <row r="13278" spans="1:14" x14ac:dyDescent="0.2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s="32">
        <f t="shared" si="621"/>
        <v>8902048.0854853075</v>
      </c>
      <c r="J13278" t="str">
        <f>IF(K13278="natural gas",VLOOKUP(D13278,'Cross-Page Data'!$I$4:$J$13,2,FALSE),IF(K13278="solar",VLOOKUP('Form 923'!D13278,'Cross-Page Data'!$I$14:$J$117,2,FALSE),K13278))</f>
        <v>solar pv</v>
      </c>
      <c r="K13278" t="str">
        <f>VLOOKUP(E13278,'Cross-Page Data'!$D$4:$F$48,3,FALSE)</f>
        <v>solar</v>
      </c>
      <c r="L13278" t="b">
        <f>IF(AND($P$6=FALSE,OR(C13278="Commercial NAICS Cogen",C13278="Industrial NAICS Cogen",C13278="NAICS-22 Cogen")),FALSE,IF(AND($P$7=FALSE,OR(C13278="Commercial NAICS Cogen",C13278="Commercial NAICS Non-Cogen",C13278="industrial NAICS Cogen", C13278="industrial NAICS non-cogen")),FALSE,TRUE))</f>
        <v>1</v>
      </c>
      <c r="M13278">
        <f t="shared" si="622"/>
        <v>0.34310942920214443</v>
      </c>
      <c r="N13278">
        <f t="shared" si="623"/>
        <v>1</v>
      </c>
    </row>
    <row r="13279" spans="1:14" x14ac:dyDescent="0.2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s="32">
        <f t="shared" si="621"/>
        <v>8902402.402402401</v>
      </c>
      <c r="J13279" t="str">
        <f>IF(K13279="natural gas",VLOOKUP(D13279,'Cross-Page Data'!$I$4:$J$13,2,FALSE),IF(K13279="solar",VLOOKUP('Form 923'!D13279,'Cross-Page Data'!$I$14:$J$117,2,FALSE),K13279))</f>
        <v>solar pv</v>
      </c>
      <c r="K13279" t="str">
        <f>VLOOKUP(E13279,'Cross-Page Data'!$D$4:$F$48,3,FALSE)</f>
        <v>solar</v>
      </c>
      <c r="L13279" t="b">
        <f>IF(AND($P$6=FALSE,OR(C13279="Commercial NAICS Cogen",C13279="Industrial NAICS Cogen",C13279="NAICS-22 Cogen")),FALSE,IF(AND($P$7=FALSE,OR(C13279="Commercial NAICS Cogen",C13279="Commercial NAICS Non-Cogen",C13279="industrial NAICS Cogen", C13279="industrial NAICS non-cogen")),FALSE,TRUE))</f>
        <v>1</v>
      </c>
      <c r="M13279">
        <f t="shared" si="622"/>
        <v>9.5238095238095233E-2</v>
      </c>
      <c r="N13279">
        <f t="shared" si="623"/>
        <v>1</v>
      </c>
    </row>
    <row r="13280" spans="1:14" x14ac:dyDescent="0.2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s="32">
        <f t="shared" si="621"/>
        <v>8901905.4340155255</v>
      </c>
      <c r="J13280" t="str">
        <f>IF(K13280="natural gas",VLOOKUP(D13280,'Cross-Page Data'!$I$4:$J$13,2,FALSE),IF(K13280="solar",VLOOKUP('Form 923'!D13280,'Cross-Page Data'!$I$14:$J$117,2,FALSE),K13280))</f>
        <v>solar pv</v>
      </c>
      <c r="K13280" t="str">
        <f>VLOOKUP(E13280,'Cross-Page Data'!$D$4:$F$48,3,FALSE)</f>
        <v>solar</v>
      </c>
      <c r="L13280" t="b">
        <f>IF(AND($P$6=FALSE,OR(C13280="Commercial NAICS Cogen",C13280="Industrial NAICS Cogen",C13280="NAICS-22 Cogen")),FALSE,IF(AND($P$7=FALSE,OR(C13280="Commercial NAICS Cogen",C13280="Commercial NAICS Non-Cogen",C13280="industrial NAICS Cogen", C13280="industrial NAICS non-cogen")),FALSE,TRUE))</f>
        <v>1</v>
      </c>
      <c r="M13280">
        <f t="shared" si="622"/>
        <v>0.7035635446231473</v>
      </c>
      <c r="N13280">
        <f t="shared" si="623"/>
        <v>1</v>
      </c>
    </row>
    <row r="13281" spans="1:14" x14ac:dyDescent="0.2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s="32">
        <f t="shared" si="621"/>
        <v>8901869.1588785052</v>
      </c>
      <c r="J13281" t="str">
        <f>IF(K13281="natural gas",VLOOKUP(D13281,'Cross-Page Data'!$I$4:$J$13,2,FALSE),IF(K13281="solar",VLOOKUP('Form 923'!D13281,'Cross-Page Data'!$I$14:$J$117,2,FALSE),K13281))</f>
        <v>solar pv</v>
      </c>
      <c r="K13281" t="str">
        <f>VLOOKUP(E13281,'Cross-Page Data'!$D$4:$F$48,3,FALSE)</f>
        <v>solar</v>
      </c>
      <c r="L13281" t="b">
        <f>IF(AND($P$6=FALSE,OR(C13281="Commercial NAICS Cogen",C13281="Industrial NAICS Cogen",C13281="NAICS-22 Cogen")),FALSE,IF(AND($P$7=FALSE,OR(C13281="Commercial NAICS Cogen",C13281="Commercial NAICS Non-Cogen",C13281="industrial NAICS Cogen", C13281="industrial NAICS non-cogen")),FALSE,TRUE))</f>
        <v>1</v>
      </c>
      <c r="M13281">
        <f t="shared" si="622"/>
        <v>0.74329864396089562</v>
      </c>
      <c r="N13281">
        <f t="shared" si="623"/>
        <v>1</v>
      </c>
    </row>
    <row r="13282" spans="1:14" x14ac:dyDescent="0.2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s="32">
        <f t="shared" si="621"/>
        <v>8902031.0633213855</v>
      </c>
      <c r="J13282" t="str">
        <f>IF(K13282="natural gas",VLOOKUP(D13282,'Cross-Page Data'!$I$4:$J$13,2,FALSE),IF(K13282="solar",VLOOKUP('Form 923'!D13282,'Cross-Page Data'!$I$14:$J$117,2,FALSE),K13282))</f>
        <v>solar pv</v>
      </c>
      <c r="K13282" t="str">
        <f>VLOOKUP(E13282,'Cross-Page Data'!$D$4:$F$48,3,FALSE)</f>
        <v>solar</v>
      </c>
      <c r="L13282" t="b">
        <f>IF(AND($P$6=FALSE,OR(C13282="Commercial NAICS Cogen",C13282="Industrial NAICS Cogen",C13282="NAICS-22 Cogen")),FALSE,IF(AND($P$7=FALSE,OR(C13282="Commercial NAICS Cogen",C13282="Commercial NAICS Non-Cogen",C13282="industrial NAICS Cogen", C13282="industrial NAICS non-cogen")),FALSE,TRUE))</f>
        <v>1</v>
      </c>
      <c r="M13282">
        <f t="shared" si="622"/>
        <v>0.37275307473982972</v>
      </c>
      <c r="N13282">
        <f t="shared" si="623"/>
        <v>1</v>
      </c>
    </row>
    <row r="13283" spans="1:14" x14ac:dyDescent="0.2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s="32">
        <f t="shared" si="621"/>
        <v>8901926.4448336251</v>
      </c>
      <c r="J13283" t="str">
        <f>IF(K13283="natural gas",VLOOKUP(D13283,'Cross-Page Data'!$I$4:$J$13,2,FALSE),IF(K13283="solar",VLOOKUP('Form 923'!D13283,'Cross-Page Data'!$I$14:$J$117,2,FALSE),K13283))</f>
        <v>solar pv</v>
      </c>
      <c r="K13283" t="str">
        <f>VLOOKUP(E13283,'Cross-Page Data'!$D$4:$F$48,3,FALSE)</f>
        <v>solar</v>
      </c>
      <c r="L13283" t="b">
        <f>IF(AND($P$6=FALSE,OR(C13283="Commercial NAICS Cogen",C13283="Industrial NAICS Cogen",C13283="NAICS-22 Cogen")),FALSE,IF(AND($P$7=FALSE,OR(C13283="Commercial NAICS Cogen",C13283="Commercial NAICS Non-Cogen",C13283="industrial NAICS Cogen", C13283="industrial NAICS non-cogen")),FALSE,TRUE))</f>
        <v>1</v>
      </c>
      <c r="M13283">
        <f t="shared" si="622"/>
        <v>0.67675812046672978</v>
      </c>
      <c r="N13283">
        <f t="shared" si="623"/>
        <v>1</v>
      </c>
    </row>
    <row r="13284" spans="1:14" x14ac:dyDescent="0.2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s="32">
        <f t="shared" si="621"/>
        <v>8902014.6520146523</v>
      </c>
      <c r="J13284" t="str">
        <f>IF(K13284="natural gas",VLOOKUP(D13284,'Cross-Page Data'!$I$4:$J$13,2,FALSE),IF(K13284="solar",VLOOKUP('Form 923'!D13284,'Cross-Page Data'!$I$14:$J$117,2,FALSE),K13284))</f>
        <v>solar pv</v>
      </c>
      <c r="K13284" t="str">
        <f>VLOOKUP(E13284,'Cross-Page Data'!$D$4:$F$48,3,FALSE)</f>
        <v>solar</v>
      </c>
      <c r="L13284" t="b">
        <f>IF(AND($P$6=FALSE,OR(C13284="Commercial NAICS Cogen",C13284="Industrial NAICS Cogen",C13284="NAICS-22 Cogen")),FALSE,IF(AND($P$7=FALSE,OR(C13284="Commercial NAICS Cogen",C13284="Commercial NAICS Non-Cogen",C13284="industrial NAICS Cogen", C13284="industrial NAICS non-cogen")),FALSE,TRUE))</f>
        <v>1</v>
      </c>
      <c r="M13284">
        <f t="shared" si="622"/>
        <v>0.41879533270261748</v>
      </c>
      <c r="N13284">
        <f t="shared" si="623"/>
        <v>1</v>
      </c>
    </row>
    <row r="13285" spans="1:14" x14ac:dyDescent="0.2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s="32">
        <f t="shared" si="621"/>
        <v>6902024.0539747728</v>
      </c>
      <c r="J13285" t="str">
        <f>IF(K13285="natural gas",VLOOKUP(D13285,'Cross-Page Data'!$I$4:$J$13,2,FALSE),IF(K13285="solar",VLOOKUP('Form 923'!D13285,'Cross-Page Data'!$I$14:$J$117,2,FALSE),K13285))</f>
        <v>other</v>
      </c>
      <c r="K13285" t="str">
        <f>VLOOKUP(E13285,'Cross-Page Data'!$D$4:$F$48,3,FALSE)</f>
        <v>natural gas</v>
      </c>
      <c r="L13285" t="b">
        <f>IF(AND($P$6=FALSE,OR(C13285="Commercial NAICS Cogen",C13285="Industrial NAICS Cogen",C13285="NAICS-22 Cogen")),FALSE,IF(AND($P$7=FALSE,OR(C13285="Commercial NAICS Cogen",C13285="Commercial NAICS Non-Cogen",C13285="industrial NAICS Cogen", C13285="industrial NAICS non-cogen")),FALSE,TRUE))</f>
        <v>1</v>
      </c>
      <c r="M13285">
        <f t="shared" si="622"/>
        <v>0.32305194805194803</v>
      </c>
      <c r="N13285">
        <f t="shared" si="623"/>
        <v>1</v>
      </c>
    </row>
    <row r="13286" spans="1:14" x14ac:dyDescent="0.2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s="32">
        <f t="shared" si="621"/>
        <v>8902629.0165530667</v>
      </c>
      <c r="J13286" t="str">
        <f>IF(K13286="natural gas",VLOOKUP(D13286,'Cross-Page Data'!$I$4:$J$13,2,FALSE),IF(K13286="solar",VLOOKUP('Form 923'!D13286,'Cross-Page Data'!$I$14:$J$117,2,FALSE),K13286))</f>
        <v>solar pv</v>
      </c>
      <c r="K13286" t="str">
        <f>VLOOKUP(E13286,'Cross-Page Data'!$D$4:$F$48,3,FALSE)</f>
        <v>solar</v>
      </c>
      <c r="L13286" t="b">
        <f>IF(AND($P$6=FALSE,OR(C13286="Commercial NAICS Cogen",C13286="Industrial NAICS Cogen",C13286="NAICS-22 Cogen")),FALSE,IF(AND($P$7=FALSE,OR(C13286="Commercial NAICS Cogen",C13286="Commercial NAICS Non-Cogen",C13286="industrial NAICS Cogen", C13286="industrial NAICS non-cogen")),FALSE,TRUE))</f>
        <v>1</v>
      </c>
      <c r="M13286">
        <f t="shared" si="622"/>
        <v>5.2349416587827186E-2</v>
      </c>
      <c r="N13286">
        <f t="shared" si="623"/>
        <v>1</v>
      </c>
    </row>
    <row r="13287" spans="1:14" ht="26.25" x14ac:dyDescent="0.2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s="32">
        <f t="shared" si="621"/>
        <v>10482905.982905982</v>
      </c>
      <c r="J13287" t="str">
        <f>IF(K13287="natural gas",VLOOKUP(D13287,'Cross-Page Data'!$I$4:$J$13,2,FALSE),IF(K13287="solar",VLOOKUP('Form 923'!D13287,'Cross-Page Data'!$I$14:$J$117,2,FALSE),K13287))</f>
        <v>heavy or residual fuel oil</v>
      </c>
      <c r="K13287" t="str">
        <f>VLOOKUP(E13287,'Cross-Page Data'!$D$4:$F$48,3,FALSE)</f>
        <v>heavy or residual fuel oil</v>
      </c>
      <c r="L13287" t="b">
        <f>IF(AND($P$6=FALSE,OR(C13287="Commercial NAICS Cogen",C13287="Industrial NAICS Cogen",C13287="NAICS-22 Cogen")),FALSE,IF(AND($P$7=FALSE,OR(C13287="Commercial NAICS Cogen",C13287="Commercial NAICS Non-Cogen",C13287="industrial NAICS Cogen", C13287="industrial NAICS non-cogen")),FALSE,TRUE))</f>
        <v>0</v>
      </c>
      <c r="M13287">
        <f t="shared" si="622"/>
        <v>0.35421686746987951</v>
      </c>
      <c r="N13287">
        <f t="shared" si="623"/>
        <v>1</v>
      </c>
    </row>
    <row r="13288" spans="1:14" ht="26.25" x14ac:dyDescent="0.2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s="32">
        <f t="shared" si="621"/>
        <v>8899224.8062015511</v>
      </c>
      <c r="J13288" t="str">
        <f>IF(K13288="natural gas",VLOOKUP(D13288,'Cross-Page Data'!$I$4:$J$13,2,FALSE),IF(K13288="solar",VLOOKUP('Form 923'!D13288,'Cross-Page Data'!$I$14:$J$117,2,FALSE),K13288))</f>
        <v>solar pv</v>
      </c>
      <c r="K13288" t="str">
        <f>VLOOKUP(E13288,'Cross-Page Data'!$D$4:$F$48,3,FALSE)</f>
        <v>solar</v>
      </c>
      <c r="L13288" t="b">
        <f>IF(AND($P$6=FALSE,OR(C13288="Commercial NAICS Cogen",C13288="Industrial NAICS Cogen",C13288="NAICS-22 Cogen")),FALSE,IF(AND($P$7=FALSE,OR(C13288="Commercial NAICS Cogen",C13288="Commercial NAICS Non-Cogen",C13288="industrial NAICS Cogen", C13288="industrial NAICS non-cogen")),FALSE,TRUE))</f>
        <v>0</v>
      </c>
      <c r="M13288">
        <f t="shared" si="622"/>
        <v>0.96467991169977929</v>
      </c>
      <c r="N13288">
        <f t="shared" si="623"/>
        <v>0</v>
      </c>
    </row>
    <row r="13289" spans="1:14" ht="26.25" x14ac:dyDescent="0.2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s="32">
        <f t="shared" si="621"/>
        <v>8903091.060985798</v>
      </c>
      <c r="J13289" t="str">
        <f>IF(K13289="natural gas",VLOOKUP(D13289,'Cross-Page Data'!$I$4:$J$13,2,FALSE),IF(K13289="solar",VLOOKUP('Form 923'!D13289,'Cross-Page Data'!$I$14:$J$117,2,FALSE),K13289))</f>
        <v>solar pv</v>
      </c>
      <c r="K13289" t="str">
        <f>VLOOKUP(E13289,'Cross-Page Data'!$D$4:$F$48,3,FALSE)</f>
        <v>solar</v>
      </c>
      <c r="L13289" t="b">
        <f>IF(AND($P$6=FALSE,OR(C13289="Commercial NAICS Cogen",C13289="Industrial NAICS Cogen",C13289="NAICS-22 Cogen")),FALSE,IF(AND($P$7=FALSE,OR(C13289="Commercial NAICS Cogen",C13289="Commercial NAICS Non-Cogen",C13289="industrial NAICS Cogen", C13289="industrial NAICS non-cogen")),FALSE,TRUE))</f>
        <v>0</v>
      </c>
      <c r="M13289">
        <f t="shared" si="622"/>
        <v>2.3021128981393881E-2</v>
      </c>
      <c r="N13289">
        <f t="shared" si="623"/>
        <v>0</v>
      </c>
    </row>
    <row r="13290" spans="1:14" x14ac:dyDescent="0.2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s="32">
        <f t="shared" si="621"/>
        <v>8902027.0270270258</v>
      </c>
      <c r="J13290" t="str">
        <f>IF(K13290="natural gas",VLOOKUP(D13290,'Cross-Page Data'!$I$4:$J$13,2,FALSE),IF(K13290="solar",VLOOKUP('Form 923'!D13290,'Cross-Page Data'!$I$14:$J$117,2,FALSE),K13290))</f>
        <v>solar pv</v>
      </c>
      <c r="K13290" t="str">
        <f>VLOOKUP(E13290,'Cross-Page Data'!$D$4:$F$48,3,FALSE)</f>
        <v>solar</v>
      </c>
      <c r="L13290" t="b">
        <f>IF(AND($P$6=FALSE,OR(C13290="Commercial NAICS Cogen",C13290="Industrial NAICS Cogen",C13290="NAICS-22 Cogen")),FALSE,IF(AND($P$7=FALSE,OR(C13290="Commercial NAICS Cogen",C13290="Commercial NAICS Non-Cogen",C13290="industrial NAICS Cogen", C13290="industrial NAICS non-cogen")),FALSE,TRUE))</f>
        <v>1</v>
      </c>
      <c r="M13290">
        <f t="shared" si="622"/>
        <v>0.3837906023336487</v>
      </c>
      <c r="N13290">
        <f t="shared" si="623"/>
        <v>1</v>
      </c>
    </row>
    <row r="13291" spans="1:14" x14ac:dyDescent="0.2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s="32">
        <f t="shared" si="621"/>
        <v>8901997.1763511486</v>
      </c>
      <c r="J13291" t="str">
        <f>IF(K13291="natural gas",VLOOKUP(D13291,'Cross-Page Data'!$I$4:$J$13,2,FALSE),IF(K13291="solar",VLOOKUP('Form 923'!D13291,'Cross-Page Data'!$I$14:$J$117,2,FALSE),K13291))</f>
        <v>solar pv</v>
      </c>
      <c r="K13291" t="str">
        <f>VLOOKUP(E13291,'Cross-Page Data'!$D$4:$F$48,3,FALSE)</f>
        <v>solar</v>
      </c>
      <c r="L13291" t="b">
        <f>IF(AND($P$6=FALSE,OR(C13291="Commercial NAICS Cogen",C13291="Industrial NAICS Cogen",C13291="NAICS-22 Cogen")),FALSE,IF(AND($P$7=FALSE,OR(C13291="Commercial NAICS Cogen",C13291="Commercial NAICS Non-Cogen",C13291="industrial NAICS Cogen", C13291="industrial NAICS non-cogen")),FALSE,TRUE))</f>
        <v>1</v>
      </c>
      <c r="M13291">
        <f t="shared" si="622"/>
        <v>0.51655629139072845</v>
      </c>
      <c r="N13291">
        <f t="shared" si="623"/>
        <v>1</v>
      </c>
    </row>
    <row r="13292" spans="1:14" x14ac:dyDescent="0.2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s="32">
        <f t="shared" si="621"/>
        <v>8901938.4264538195</v>
      </c>
      <c r="J13292" t="str">
        <f>IF(K13292="natural gas",VLOOKUP(D13292,'Cross-Page Data'!$I$4:$J$13,2,FALSE),IF(K13292="solar",VLOOKUP('Form 923'!D13292,'Cross-Page Data'!$I$14:$J$117,2,FALSE),K13292))</f>
        <v>solar pv</v>
      </c>
      <c r="K13292" t="str">
        <f>VLOOKUP(E13292,'Cross-Page Data'!$D$4:$F$48,3,FALSE)</f>
        <v>solar</v>
      </c>
      <c r="L13292" t="b">
        <f>IF(AND($P$6=FALSE,OR(C13292="Commercial NAICS Cogen",C13292="Industrial NAICS Cogen",C13292="NAICS-22 Cogen")),FALSE,IF(AND($P$7=FALSE,OR(C13292="Commercial NAICS Cogen",C13292="Commercial NAICS Non-Cogen",C13292="industrial NAICS Cogen", C13292="industrial NAICS non-cogen")),FALSE,TRUE))</f>
        <v>1</v>
      </c>
      <c r="M13292">
        <f t="shared" si="622"/>
        <v>0.66319772942289501</v>
      </c>
      <c r="N13292">
        <f t="shared" si="623"/>
        <v>1</v>
      </c>
    </row>
    <row r="13293" spans="1:14" ht="26.25" x14ac:dyDescent="0.2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s="32">
        <f t="shared" si="621"/>
        <v>0</v>
      </c>
      <c r="J13293" t="str">
        <f>IF(K13293="natural gas",VLOOKUP(D13293,'Cross-Page Data'!$I$4:$J$13,2,FALSE),IF(K13293="solar",VLOOKUP('Form 923'!D13293,'Cross-Page Data'!$I$14:$J$117,2,FALSE),K13293))</f>
        <v>other</v>
      </c>
      <c r="K13293" t="str">
        <f>VLOOKUP(E13293,'Cross-Page Data'!$D$4:$F$48,3,FALSE)</f>
        <v>other</v>
      </c>
      <c r="L13293" t="b">
        <f>IF(AND($P$6=FALSE,OR(C13293="Commercial NAICS Cogen",C13293="Industrial NAICS Cogen",C13293="NAICS-22 Cogen")),FALSE,IF(AND($P$7=FALSE,OR(C13293="Commercial NAICS Cogen",C13293="Commercial NAICS Non-Cogen",C13293="industrial NAICS Cogen", C13293="industrial NAICS non-cogen")),FALSE,TRUE))</f>
        <v>0</v>
      </c>
      <c r="M13293">
        <f t="shared" si="622"/>
        <v>0.47889610389610388</v>
      </c>
      <c r="N13293">
        <f t="shared" si="623"/>
        <v>1</v>
      </c>
    </row>
    <row r="13294" spans="1:14" ht="26.25" x14ac:dyDescent="0.2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s="32">
        <f t="shared" si="621"/>
        <v>8902047.2440944891</v>
      </c>
      <c r="J13294" t="str">
        <f>IF(K13294="natural gas",VLOOKUP(D13294,'Cross-Page Data'!$I$4:$J$13,2,FALSE),IF(K13294="solar",VLOOKUP('Form 923'!D13294,'Cross-Page Data'!$I$14:$J$117,2,FALSE),K13294))</f>
        <v>solar pv</v>
      </c>
      <c r="K13294" t="str">
        <f>VLOOKUP(E13294,'Cross-Page Data'!$D$4:$F$48,3,FALSE)</f>
        <v>solar</v>
      </c>
      <c r="L13294" t="b">
        <f>IF(AND($P$6=FALSE,OR(C13294="Commercial NAICS Cogen",C13294="Industrial NAICS Cogen",C13294="NAICS-22 Cogen")),FALSE,IF(AND($P$7=FALSE,OR(C13294="Commercial NAICS Cogen",C13294="Commercial NAICS Non-Cogen",C13294="industrial NAICS Cogen", C13294="industrial NAICS non-cogen")),FALSE,TRUE))</f>
        <v>0</v>
      </c>
      <c r="M13294">
        <f t="shared" si="622"/>
        <v>0.34500157678965626</v>
      </c>
      <c r="N13294">
        <f t="shared" si="623"/>
        <v>1</v>
      </c>
    </row>
    <row r="13295" spans="1:14" ht="26.25" x14ac:dyDescent="0.2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s="32">
        <f t="shared" si="621"/>
        <v>0</v>
      </c>
      <c r="J13295" t="str">
        <f>IF(K13295="natural gas",VLOOKUP(D13295,'Cross-Page Data'!$I$4:$J$13,2,FALSE),IF(K13295="solar",VLOOKUP('Form 923'!D13295,'Cross-Page Data'!$I$14:$J$117,2,FALSE),K13295))</f>
        <v>other</v>
      </c>
      <c r="K13295" t="str">
        <f>VLOOKUP(E13295,'Cross-Page Data'!$D$4:$F$48,3,FALSE)</f>
        <v>other</v>
      </c>
      <c r="L13295" t="b">
        <f>IF(AND($P$6=FALSE,OR(C13295="Commercial NAICS Cogen",C13295="Industrial NAICS Cogen",C13295="NAICS-22 Cogen")),FALSE,IF(AND($P$7=FALSE,OR(C13295="Commercial NAICS Cogen",C13295="Commercial NAICS Non-Cogen",C13295="industrial NAICS Cogen", C13295="industrial NAICS non-cogen")),FALSE,TRUE))</f>
        <v>0</v>
      </c>
      <c r="M13295">
        <f t="shared" si="622"/>
        <v>0.47889610389610388</v>
      </c>
      <c r="N13295">
        <f t="shared" si="623"/>
        <v>1</v>
      </c>
    </row>
    <row r="13296" spans="1:14" ht="26.25" x14ac:dyDescent="0.2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s="32">
        <f t="shared" si="621"/>
        <v>8902080.7833537329</v>
      </c>
      <c r="J13296" t="str">
        <f>IF(K13296="natural gas",VLOOKUP(D13296,'Cross-Page Data'!$I$4:$J$13,2,FALSE),IF(K13296="solar",VLOOKUP('Form 923'!D13296,'Cross-Page Data'!$I$14:$J$117,2,FALSE),K13296))</f>
        <v>solar pv</v>
      </c>
      <c r="K13296" t="str">
        <f>VLOOKUP(E13296,'Cross-Page Data'!$D$4:$F$48,3,FALSE)</f>
        <v>solar</v>
      </c>
      <c r="L13296" t="b">
        <f>IF(AND($P$6=FALSE,OR(C13296="Commercial NAICS Cogen",C13296="Industrial NAICS Cogen",C13296="NAICS-22 Cogen")),FALSE,IF(AND($P$7=FALSE,OR(C13296="Commercial NAICS Cogen",C13296="Commercial NAICS Non-Cogen",C13296="industrial NAICS Cogen", C13296="industrial NAICS non-cogen")),FALSE,TRUE))</f>
        <v>0</v>
      </c>
      <c r="M13296">
        <f t="shared" si="622"/>
        <v>0.2910753705455692</v>
      </c>
      <c r="N13296">
        <f t="shared" si="623"/>
        <v>1</v>
      </c>
    </row>
    <row r="13297" spans="1:14" x14ac:dyDescent="0.2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s="32">
        <f t="shared" si="621"/>
        <v>8901436.0313315913</v>
      </c>
      <c r="J13297" t="str">
        <f>IF(K13297="natural gas",VLOOKUP(D13297,'Cross-Page Data'!$I$4:$J$13,2,FALSE),IF(K13297="solar",VLOOKUP('Form 923'!D13297,'Cross-Page Data'!$I$14:$J$117,2,FALSE),K13297))</f>
        <v>solar pv</v>
      </c>
      <c r="K13297" t="str">
        <f>VLOOKUP(E13297,'Cross-Page Data'!$D$4:$F$48,3,FALSE)</f>
        <v>solar</v>
      </c>
      <c r="L13297" t="b">
        <f>IF(AND($P$6=FALSE,OR(C13297="Commercial NAICS Cogen",C13297="Industrial NAICS Cogen",C13297="NAICS-22 Cogen")),FALSE,IF(AND($P$7=FALSE,OR(C13297="Commercial NAICS Cogen",C13297="Commercial NAICS Non-Cogen",C13297="industrial NAICS Cogen", C13297="industrial NAICS non-cogen")),FALSE,TRUE))</f>
        <v>1</v>
      </c>
      <c r="M13297">
        <f t="shared" si="622"/>
        <v>0.90507726269315669</v>
      </c>
      <c r="N13297">
        <f t="shared" si="623"/>
        <v>1</v>
      </c>
    </row>
    <row r="13298" spans="1:14" x14ac:dyDescent="0.2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s="32">
        <f t="shared" si="621"/>
        <v>8902038.1328073647</v>
      </c>
      <c r="J13298" t="str">
        <f>IF(K13298="natural gas",VLOOKUP(D13298,'Cross-Page Data'!$I$4:$J$13,2,FALSE),IF(K13298="solar",VLOOKUP('Form 923'!D13298,'Cross-Page Data'!$I$14:$J$117,2,FALSE),K13298))</f>
        <v>solar pv</v>
      </c>
      <c r="K13298" t="str">
        <f>VLOOKUP(E13298,'Cross-Page Data'!$D$4:$F$48,3,FALSE)</f>
        <v>solar</v>
      </c>
      <c r="L13298" t="b">
        <f>IF(AND($P$6=FALSE,OR(C13298="Commercial NAICS Cogen",C13298="Industrial NAICS Cogen",C13298="NAICS-22 Cogen")),FALSE,IF(AND($P$7=FALSE,OR(C13298="Commercial NAICS Cogen",C13298="Commercial NAICS Non-Cogen",C13298="industrial NAICS Cogen", C13298="industrial NAICS non-cogen")),FALSE,TRUE))</f>
        <v>1</v>
      </c>
      <c r="M13298">
        <f t="shared" si="622"/>
        <v>0.36203090507726271</v>
      </c>
      <c r="N13298">
        <f t="shared" si="623"/>
        <v>1</v>
      </c>
    </row>
    <row r="13299" spans="1:14" x14ac:dyDescent="0.2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s="32">
        <f t="shared" si="621"/>
        <v>8902002.4809498508</v>
      </c>
      <c r="J13299" t="str">
        <f>IF(K13299="natural gas",VLOOKUP(D13299,'Cross-Page Data'!$I$4:$J$13,2,FALSE),IF(K13299="solar",VLOOKUP('Form 923'!D13299,'Cross-Page Data'!$I$14:$J$117,2,FALSE),K13299))</f>
        <v>solar pv</v>
      </c>
      <c r="K13299" t="str">
        <f>VLOOKUP(E13299,'Cross-Page Data'!$D$4:$F$48,3,FALSE)</f>
        <v>solar</v>
      </c>
      <c r="L13299" t="b">
        <f>IF(AND($P$6=FALSE,OR(C13299="Commercial NAICS Cogen",C13299="Industrial NAICS Cogen",C13299="NAICS-22 Cogen")),FALSE,IF(AND($P$7=FALSE,OR(C13299="Commercial NAICS Cogen",C13299="Commercial NAICS Non-Cogen",C13299="industrial NAICS Cogen", C13299="industrial NAICS non-cogen")),FALSE,TRUE))</f>
        <v>1</v>
      </c>
      <c r="M13299">
        <f t="shared" si="622"/>
        <v>0.47366761274046043</v>
      </c>
      <c r="N13299">
        <f t="shared" si="623"/>
        <v>1</v>
      </c>
    </row>
    <row r="13300" spans="1:14" x14ac:dyDescent="0.2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s="32">
        <f t="shared" si="621"/>
        <v>8901724.609909663</v>
      </c>
      <c r="J13300" t="str">
        <f>IF(K13300="natural gas",VLOOKUP(D13300,'Cross-Page Data'!$I$4:$J$13,2,FALSE),IF(K13300="solar",VLOOKUP('Form 923'!D13300,'Cross-Page Data'!$I$14:$J$117,2,FALSE),K13300))</f>
        <v>solar pv</v>
      </c>
      <c r="K13300" t="str">
        <f>VLOOKUP(E13300,'Cross-Page Data'!$D$4:$F$48,3,FALSE)</f>
        <v>solar</v>
      </c>
      <c r="L13300" t="b">
        <f>IF(AND($P$6=FALSE,OR(C13300="Commercial NAICS Cogen",C13300="Industrial NAICS Cogen",C13300="NAICS-22 Cogen")),FALSE,IF(AND($P$7=FALSE,OR(C13300="Commercial NAICS Cogen",C13300="Commercial NAICS Non-Cogen",C13300="industrial NAICS Cogen", C13300="industrial NAICS non-cogen")),FALSE,TRUE))</f>
        <v>1</v>
      </c>
      <c r="M13300">
        <f t="shared" si="622"/>
        <v>0.83979817092399878</v>
      </c>
      <c r="N13300">
        <f t="shared" si="623"/>
        <v>1</v>
      </c>
    </row>
    <row r="13301" spans="1:14" x14ac:dyDescent="0.2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s="32">
        <f t="shared" si="621"/>
        <v>8901120.6328279506</v>
      </c>
      <c r="J13301" t="str">
        <f>IF(K13301="natural gas",VLOOKUP(D13301,'Cross-Page Data'!$I$4:$J$13,2,FALSE),IF(K13301="solar",VLOOKUP('Form 923'!D13301,'Cross-Page Data'!$I$14:$J$117,2,FALSE),K13301))</f>
        <v>solar pv</v>
      </c>
      <c r="K13301" t="str">
        <f>VLOOKUP(E13301,'Cross-Page Data'!$D$4:$F$48,3,FALSE)</f>
        <v>solar</v>
      </c>
      <c r="L13301" t="b">
        <f>IF(AND($P$6=FALSE,OR(C13301="Commercial NAICS Cogen",C13301="Industrial NAICS Cogen",C13301="NAICS-22 Cogen")),FALSE,IF(AND($P$7=FALSE,OR(C13301="Commercial NAICS Cogen",C13301="Commercial NAICS Non-Cogen",C13301="industrial NAICS Cogen", C13301="industrial NAICS non-cogen")),FALSE,TRUE))</f>
        <v>1</v>
      </c>
      <c r="M13301">
        <f t="shared" si="622"/>
        <v>0.9359823399558499</v>
      </c>
      <c r="N13301">
        <f t="shared" si="623"/>
        <v>1</v>
      </c>
    </row>
    <row r="13302" spans="1:14" x14ac:dyDescent="0.2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s="32">
        <f t="shared" si="621"/>
        <v>8901830.4530115556</v>
      </c>
      <c r="J13302" t="str">
        <f>IF(K13302="natural gas",VLOOKUP(D13302,'Cross-Page Data'!$I$4:$J$13,2,FALSE),IF(K13302="solar",VLOOKUP('Form 923'!D13302,'Cross-Page Data'!$I$14:$J$117,2,FALSE),K13302))</f>
        <v>solar pv</v>
      </c>
      <c r="K13302" t="str">
        <f>VLOOKUP(E13302,'Cross-Page Data'!$D$4:$F$48,3,FALSE)</f>
        <v>solar</v>
      </c>
      <c r="L13302" t="b">
        <f>IF(AND($P$6=FALSE,OR(C13302="Commercial NAICS Cogen",C13302="Industrial NAICS Cogen",C13302="NAICS-22 Cogen")),FALSE,IF(AND($P$7=FALSE,OR(C13302="Commercial NAICS Cogen",C13302="Commercial NAICS Non-Cogen",C13302="industrial NAICS Cogen", C13302="industrial NAICS non-cogen")),FALSE,TRUE))</f>
        <v>1</v>
      </c>
      <c r="M13302">
        <f t="shared" si="622"/>
        <v>0.77798801639861237</v>
      </c>
      <c r="N13302">
        <f t="shared" si="623"/>
        <v>1</v>
      </c>
    </row>
    <row r="13303" spans="1:14" x14ac:dyDescent="0.2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s="32">
        <f t="shared" si="621"/>
        <v>8902135.5046858191</v>
      </c>
      <c r="J13303" t="str">
        <f>IF(K13303="natural gas",VLOOKUP(D13303,'Cross-Page Data'!$I$4:$J$13,2,FALSE),IF(K13303="solar",VLOOKUP('Form 923'!D13303,'Cross-Page Data'!$I$14:$J$117,2,FALSE),K13303))</f>
        <v>solar pv</v>
      </c>
      <c r="K13303" t="str">
        <f>VLOOKUP(E13303,'Cross-Page Data'!$D$4:$F$48,3,FALSE)</f>
        <v>solar</v>
      </c>
      <c r="L13303" t="b">
        <f>IF(AND($P$6=FALSE,OR(C13303="Commercial NAICS Cogen",C13303="Industrial NAICS Cogen",C13303="NAICS-22 Cogen")),FALSE,IF(AND($P$7=FALSE,OR(C13303="Commercial NAICS Cogen",C13303="Commercial NAICS Non-Cogen",C13303="industrial NAICS Cogen", C13303="industrial NAICS non-cogen")),FALSE,TRUE))</f>
        <v>1</v>
      </c>
      <c r="M13303">
        <f t="shared" si="622"/>
        <v>0.22768842636392306</v>
      </c>
      <c r="N13303">
        <f t="shared" si="623"/>
        <v>1</v>
      </c>
    </row>
    <row r="13304" spans="1:14" x14ac:dyDescent="0.2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s="32">
        <f t="shared" si="621"/>
        <v>8902011.9630233813</v>
      </c>
      <c r="J13304" t="str">
        <f>IF(K13304="natural gas",VLOOKUP(D13304,'Cross-Page Data'!$I$4:$J$13,2,FALSE),IF(K13304="solar",VLOOKUP('Form 923'!D13304,'Cross-Page Data'!$I$14:$J$117,2,FALSE),K13304))</f>
        <v>solar pv</v>
      </c>
      <c r="K13304" t="str">
        <f>VLOOKUP(E13304,'Cross-Page Data'!$D$4:$F$48,3,FALSE)</f>
        <v>solar</v>
      </c>
      <c r="L13304" t="b">
        <f>IF(AND($P$6=FALSE,OR(C13304="Commercial NAICS Cogen",C13304="Industrial NAICS Cogen",C13304="NAICS-22 Cogen")),FALSE,IF(AND($P$7=FALSE,OR(C13304="Commercial NAICS Cogen",C13304="Commercial NAICS Non-Cogen",C13304="industrial NAICS Cogen", C13304="industrial NAICS non-cogen")),FALSE,TRUE))</f>
        <v>1</v>
      </c>
      <c r="M13304">
        <f t="shared" si="622"/>
        <v>0.42857142857142855</v>
      </c>
      <c r="N13304">
        <f t="shared" si="623"/>
        <v>1</v>
      </c>
    </row>
    <row r="13305" spans="1:14" x14ac:dyDescent="0.2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s="32" t="str">
        <f t="shared" si="621"/>
        <v/>
      </c>
      <c r="J13305" t="str">
        <f>IF(K13305="natural gas",VLOOKUP(D13305,'Cross-Page Data'!$I$4:$J$13,2,FALSE),IF(K13305="solar",VLOOKUP('Form 923'!D13305,'Cross-Page Data'!$I$14:$J$117,2,FALSE),K13305))</f>
        <v>solar pv</v>
      </c>
      <c r="K13305" t="str">
        <f>VLOOKUP(E13305,'Cross-Page Data'!$D$4:$F$48,3,FALSE)</f>
        <v>solar</v>
      </c>
      <c r="L13305" t="b">
        <f>IF(AND($P$6=FALSE,OR(C13305="Commercial NAICS Cogen",C13305="Industrial NAICS Cogen",C13305="NAICS-22 Cogen")),FALSE,IF(AND($P$7=FALSE,OR(C13305="Commercial NAICS Cogen",C13305="Commercial NAICS Non-Cogen",C13305="industrial NAICS Cogen", C13305="industrial NAICS non-cogen")),FALSE,TRUE))</f>
        <v>1</v>
      </c>
      <c r="M13305">
        <f t="shared" si="622"/>
        <v>3.1535793125197099E-4</v>
      </c>
      <c r="N13305">
        <f t="shared" si="623"/>
        <v>0</v>
      </c>
    </row>
    <row r="13306" spans="1:14" x14ac:dyDescent="0.2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s="32" t="str">
        <f t="shared" si="621"/>
        <v/>
      </c>
      <c r="J13306" t="str">
        <f>IF(K13306="natural gas",VLOOKUP(D13306,'Cross-Page Data'!$I$4:$J$13,2,FALSE),IF(K13306="solar",VLOOKUP('Form 923'!D13306,'Cross-Page Data'!$I$14:$J$117,2,FALSE),K13306))</f>
        <v>solar pv</v>
      </c>
      <c r="K13306" t="str">
        <f>VLOOKUP(E13306,'Cross-Page Data'!$D$4:$F$48,3,FALSE)</f>
        <v>solar</v>
      </c>
      <c r="L13306" t="b">
        <f>IF(AND($P$6=FALSE,OR(C13306="Commercial NAICS Cogen",C13306="Industrial NAICS Cogen",C13306="NAICS-22 Cogen")),FALSE,IF(AND($P$7=FALSE,OR(C13306="Commercial NAICS Cogen",C13306="Commercial NAICS Non-Cogen",C13306="industrial NAICS Cogen", C13306="industrial NAICS non-cogen")),FALSE,TRUE))</f>
        <v>1</v>
      </c>
      <c r="M13306">
        <f t="shared" si="622"/>
        <v>3.1535793125197099E-4</v>
      </c>
      <c r="N13306">
        <f t="shared" si="623"/>
        <v>0</v>
      </c>
    </row>
    <row r="13307" spans="1:14" x14ac:dyDescent="0.2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s="32">
        <f t="shared" si="621"/>
        <v>7106848.6882245271</v>
      </c>
      <c r="J13307" t="str">
        <f>IF(K13307="natural gas",VLOOKUP(D13307,'Cross-Page Data'!$I$4:$J$13,2,FALSE),IF(K13307="solar",VLOOKUP('Form 923'!D13307,'Cross-Page Data'!$I$14:$J$117,2,FALSE),K13307))</f>
        <v>other</v>
      </c>
      <c r="K13307" t="str">
        <f>VLOOKUP(E13307,'Cross-Page Data'!$D$4:$F$48,3,FALSE)</f>
        <v>natural gas</v>
      </c>
      <c r="L13307" t="b">
        <f>IF(AND($P$6=FALSE,OR(C13307="Commercial NAICS Cogen",C13307="Industrial NAICS Cogen",C13307="NAICS-22 Cogen")),FALSE,IF(AND($P$7=FALSE,OR(C13307="Commercial NAICS Cogen",C13307="Commercial NAICS Non-Cogen",C13307="industrial NAICS Cogen", C13307="industrial NAICS non-cogen")),FALSE,TRUE))</f>
        <v>1</v>
      </c>
      <c r="M13307">
        <f t="shared" si="622"/>
        <v>0.31493506493506496</v>
      </c>
      <c r="N13307">
        <f t="shared" si="623"/>
        <v>1</v>
      </c>
    </row>
    <row r="13308" spans="1:14" x14ac:dyDescent="0.2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s="32">
        <f t="shared" si="621"/>
        <v>7283847.3601672761</v>
      </c>
      <c r="J13308" t="str">
        <f>IF(K13308="natural gas",VLOOKUP(D13308,'Cross-Page Data'!$I$4:$J$13,2,FALSE),IF(K13308="solar",VLOOKUP('Form 923'!D13308,'Cross-Page Data'!$I$14:$J$117,2,FALSE),K13308))</f>
        <v>other</v>
      </c>
      <c r="K13308" t="str">
        <f>VLOOKUP(E13308,'Cross-Page Data'!$D$4:$F$48,3,FALSE)</f>
        <v>natural gas</v>
      </c>
      <c r="L13308" t="b">
        <f>IF(AND($P$6=FALSE,OR(C13308="Commercial NAICS Cogen",C13308="Industrial NAICS Cogen",C13308="NAICS-22 Cogen")),FALSE,IF(AND($P$7=FALSE,OR(C13308="Commercial NAICS Cogen",C13308="Commercial NAICS Non-Cogen",C13308="industrial NAICS Cogen", C13308="industrial NAICS non-cogen")),FALSE,TRUE))</f>
        <v>1</v>
      </c>
      <c r="M13308">
        <f t="shared" si="622"/>
        <v>0.31006493506493504</v>
      </c>
      <c r="N13308">
        <f t="shared" si="623"/>
        <v>1</v>
      </c>
    </row>
    <row r="13309" spans="1:14" x14ac:dyDescent="0.2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s="32">
        <f t="shared" si="621"/>
        <v>7484554.0098199677</v>
      </c>
      <c r="J13309" t="str">
        <f>IF(K13309="natural gas",VLOOKUP(D13309,'Cross-Page Data'!$I$4:$J$13,2,FALSE),IF(K13309="solar",VLOOKUP('Form 923'!D13309,'Cross-Page Data'!$I$14:$J$117,2,FALSE),K13309))</f>
        <v>other</v>
      </c>
      <c r="K13309" t="str">
        <f>VLOOKUP(E13309,'Cross-Page Data'!$D$4:$F$48,3,FALSE)</f>
        <v>natural gas</v>
      </c>
      <c r="L13309" t="b">
        <f>IF(AND($P$6=FALSE,OR(C13309="Commercial NAICS Cogen",C13309="Industrial NAICS Cogen",C13309="NAICS-22 Cogen")),FALSE,IF(AND($P$7=FALSE,OR(C13309="Commercial NAICS Cogen",C13309="Commercial NAICS Non-Cogen",C13309="industrial NAICS Cogen", C13309="industrial NAICS non-cogen")),FALSE,TRUE))</f>
        <v>1</v>
      </c>
      <c r="M13309">
        <f t="shared" si="622"/>
        <v>0.29870129870129869</v>
      </c>
      <c r="N13309">
        <f t="shared" si="623"/>
        <v>1</v>
      </c>
    </row>
    <row r="13310" spans="1:14" x14ac:dyDescent="0.2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s="32">
        <f t="shared" si="621"/>
        <v>7327150.537634409</v>
      </c>
      <c r="J13310" t="str">
        <f>IF(K13310="natural gas",VLOOKUP(D13310,'Cross-Page Data'!$I$4:$J$13,2,FALSE),IF(K13310="solar",VLOOKUP('Form 923'!D13310,'Cross-Page Data'!$I$14:$J$117,2,FALSE),K13310))</f>
        <v>other</v>
      </c>
      <c r="K13310" t="str">
        <f>VLOOKUP(E13310,'Cross-Page Data'!$D$4:$F$48,3,FALSE)</f>
        <v>natural gas</v>
      </c>
      <c r="L13310" t="b">
        <f>IF(AND($P$6=FALSE,OR(C13310="Commercial NAICS Cogen",C13310="Industrial NAICS Cogen",C13310="NAICS-22 Cogen")),FALSE,IF(AND($P$7=FALSE,OR(C13310="Commercial NAICS Cogen",C13310="Commercial NAICS Non-Cogen",C13310="industrial NAICS Cogen", C13310="industrial NAICS non-cogen")),FALSE,TRUE))</f>
        <v>1</v>
      </c>
      <c r="M13310">
        <f t="shared" si="622"/>
        <v>0.30519480519480519</v>
      </c>
      <c r="N13310">
        <f t="shared" si="623"/>
        <v>1</v>
      </c>
    </row>
    <row r="13311" spans="1:14" x14ac:dyDescent="0.2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s="32">
        <f t="shared" si="621"/>
        <v>7442733.7589185126</v>
      </c>
      <c r="J13311" t="str">
        <f>IF(K13311="natural gas",VLOOKUP(D13311,'Cross-Page Data'!$I$4:$J$13,2,FALSE),IF(K13311="solar",VLOOKUP('Form 923'!D13311,'Cross-Page Data'!$I$14:$J$117,2,FALSE),K13311))</f>
        <v>other</v>
      </c>
      <c r="K13311" t="str">
        <f>VLOOKUP(E13311,'Cross-Page Data'!$D$4:$F$48,3,FALSE)</f>
        <v>natural gas</v>
      </c>
      <c r="L13311" t="b">
        <f>IF(AND($P$6=FALSE,OR(C13311="Commercial NAICS Cogen",C13311="Industrial NAICS Cogen",C13311="NAICS-22 Cogen")),FALSE,IF(AND($P$7=FALSE,OR(C13311="Commercial NAICS Cogen",C13311="Commercial NAICS Non-Cogen",C13311="industrial NAICS Cogen", C13311="industrial NAICS non-cogen")),FALSE,TRUE))</f>
        <v>1</v>
      </c>
      <c r="M13311">
        <f t="shared" si="622"/>
        <v>0.30032467532467533</v>
      </c>
      <c r="N13311">
        <f t="shared" si="623"/>
        <v>1</v>
      </c>
    </row>
    <row r="13312" spans="1:14" x14ac:dyDescent="0.2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s="32">
        <f t="shared" si="621"/>
        <v>6936915.2560705207</v>
      </c>
      <c r="J13312" t="str">
        <f>IF(K13312="natural gas",VLOOKUP(D13312,'Cross-Page Data'!$I$4:$J$13,2,FALSE),IF(K13312="solar",VLOOKUP('Form 923'!D13312,'Cross-Page Data'!$I$14:$J$117,2,FALSE),K13312))</f>
        <v>other</v>
      </c>
      <c r="K13312" t="str">
        <f>VLOOKUP(E13312,'Cross-Page Data'!$D$4:$F$48,3,FALSE)</f>
        <v>natural gas</v>
      </c>
      <c r="L13312" t="b">
        <f>IF(AND($P$6=FALSE,OR(C13312="Commercial NAICS Cogen",C13312="Industrial NAICS Cogen",C13312="NAICS-22 Cogen")),FALSE,IF(AND($P$7=FALSE,OR(C13312="Commercial NAICS Cogen",C13312="Commercial NAICS Non-Cogen",C13312="industrial NAICS Cogen", C13312="industrial NAICS non-cogen")),FALSE,TRUE))</f>
        <v>1</v>
      </c>
      <c r="M13312">
        <f t="shared" si="622"/>
        <v>0.32142857142857145</v>
      </c>
      <c r="N13312">
        <f t="shared" si="623"/>
        <v>1</v>
      </c>
    </row>
    <row r="13313" spans="1:14" x14ac:dyDescent="0.2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s="32">
        <f t="shared" si="621"/>
        <v>7078696.6726494543</v>
      </c>
      <c r="J13313" t="str">
        <f>IF(K13313="natural gas",VLOOKUP(D13313,'Cross-Page Data'!$I$4:$J$13,2,FALSE),IF(K13313="solar",VLOOKUP('Form 923'!D13313,'Cross-Page Data'!$I$14:$J$117,2,FALSE),K13313))</f>
        <v>other</v>
      </c>
      <c r="K13313" t="str">
        <f>VLOOKUP(E13313,'Cross-Page Data'!$D$4:$F$48,3,FALSE)</f>
        <v>natural gas</v>
      </c>
      <c r="L13313" t="b">
        <f>IF(AND($P$6=FALSE,OR(C13313="Commercial NAICS Cogen",C13313="Industrial NAICS Cogen",C13313="NAICS-22 Cogen")),FALSE,IF(AND($P$7=FALSE,OR(C13313="Commercial NAICS Cogen",C13313="Commercial NAICS Non-Cogen",C13313="industrial NAICS Cogen", C13313="industrial NAICS non-cogen")),FALSE,TRUE))</f>
        <v>1</v>
      </c>
      <c r="M13313">
        <f t="shared" si="622"/>
        <v>0.31655844155844154</v>
      </c>
      <c r="N13313">
        <f t="shared" si="623"/>
        <v>1</v>
      </c>
    </row>
    <row r="13314" spans="1:14" x14ac:dyDescent="0.2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s="32">
        <f t="shared" si="621"/>
        <v>7231267.7197245844</v>
      </c>
      <c r="J13314" t="str">
        <f>IF(K13314="natural gas",VLOOKUP(D13314,'Cross-Page Data'!$I$4:$J$13,2,FALSE),IF(K13314="solar",VLOOKUP('Form 923'!D13314,'Cross-Page Data'!$I$14:$J$117,2,FALSE),K13314))</f>
        <v>other</v>
      </c>
      <c r="K13314" t="str">
        <f>VLOOKUP(E13314,'Cross-Page Data'!$D$4:$F$48,3,FALSE)</f>
        <v>natural gas</v>
      </c>
      <c r="L13314" t="b">
        <f>IF(AND($P$6=FALSE,OR(C13314="Commercial NAICS Cogen",C13314="Industrial NAICS Cogen",C13314="NAICS-22 Cogen")),FALSE,IF(AND($P$7=FALSE,OR(C13314="Commercial NAICS Cogen",C13314="Commercial NAICS Non-Cogen",C13314="industrial NAICS Cogen", C13314="industrial NAICS non-cogen")),FALSE,TRUE))</f>
        <v>1</v>
      </c>
      <c r="M13314">
        <f t="shared" si="622"/>
        <v>0.31168831168831168</v>
      </c>
      <c r="N13314">
        <f t="shared" si="623"/>
        <v>1</v>
      </c>
    </row>
    <row r="13315" spans="1:14" x14ac:dyDescent="0.2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s="32">
        <f t="shared" si="621"/>
        <v>7397652.1387127247</v>
      </c>
      <c r="J13315" t="str">
        <f>IF(K13315="natural gas",VLOOKUP(D13315,'Cross-Page Data'!$I$4:$J$13,2,FALSE),IF(K13315="solar",VLOOKUP('Form 923'!D13315,'Cross-Page Data'!$I$14:$J$117,2,FALSE),K13315))</f>
        <v>other</v>
      </c>
      <c r="K13315" t="str">
        <f>VLOOKUP(E13315,'Cross-Page Data'!$D$4:$F$48,3,FALSE)</f>
        <v>natural gas</v>
      </c>
      <c r="L13315" t="b">
        <f>IF(AND($P$6=FALSE,OR(C13315="Commercial NAICS Cogen",C13315="Industrial NAICS Cogen",C13315="NAICS-22 Cogen")),FALSE,IF(AND($P$7=FALSE,OR(C13315="Commercial NAICS Cogen",C13315="Commercial NAICS Non-Cogen",C13315="industrial NAICS Cogen", C13315="industrial NAICS non-cogen")),FALSE,TRUE))</f>
        <v>1</v>
      </c>
      <c r="M13315">
        <f t="shared" si="622"/>
        <v>0.30357142857142855</v>
      </c>
      <c r="N13315">
        <f t="shared" si="623"/>
        <v>1</v>
      </c>
    </row>
    <row r="13316" spans="1:14" x14ac:dyDescent="0.2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s="32">
        <f t="shared" si="621"/>
        <v>8902524.9559600707</v>
      </c>
      <c r="J13316" t="str">
        <f>IF(K13316="natural gas",VLOOKUP(D13316,'Cross-Page Data'!$I$4:$J$13,2,FALSE),IF(K13316="solar",VLOOKUP('Form 923'!D13316,'Cross-Page Data'!$I$14:$J$117,2,FALSE),K13316))</f>
        <v>solar pv</v>
      </c>
      <c r="K13316" t="str">
        <f>VLOOKUP(E13316,'Cross-Page Data'!$D$4:$F$48,3,FALSE)</f>
        <v>solar</v>
      </c>
      <c r="L13316" t="b">
        <f>IF(AND($P$6=FALSE,OR(C13316="Commercial NAICS Cogen",C13316="Industrial NAICS Cogen",C13316="NAICS-22 Cogen")),FALSE,IF(AND($P$7=FALSE,OR(C13316="Commercial NAICS Cogen",C13316="Commercial NAICS Non-Cogen",C13316="industrial NAICS Cogen", C13316="industrial NAICS non-cogen")),FALSE,TRUE))</f>
        <v>1</v>
      </c>
      <c r="M13316">
        <f t="shared" si="622"/>
        <v>6.6855881425417846E-2</v>
      </c>
      <c r="N13316">
        <f t="shared" si="623"/>
        <v>1</v>
      </c>
    </row>
    <row r="13317" spans="1:14" x14ac:dyDescent="0.2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s="32">
        <f t="shared" si="621"/>
        <v>8901488.6164623462</v>
      </c>
      <c r="J13317" t="str">
        <f>IF(K13317="natural gas",VLOOKUP(D13317,'Cross-Page Data'!$I$4:$J$13,2,FALSE),IF(K13317="solar",VLOOKUP('Form 923'!D13317,'Cross-Page Data'!$I$14:$J$117,2,FALSE),K13317))</f>
        <v>solar pv</v>
      </c>
      <c r="K13317" t="str">
        <f>VLOOKUP(E13317,'Cross-Page Data'!$D$4:$F$48,3,FALSE)</f>
        <v>solar</v>
      </c>
      <c r="L13317" t="b">
        <f>IF(AND($P$6=FALSE,OR(C13317="Commercial NAICS Cogen",C13317="Industrial NAICS Cogen",C13317="NAICS-22 Cogen")),FALSE,IF(AND($P$7=FALSE,OR(C13317="Commercial NAICS Cogen",C13317="Commercial NAICS Non-Cogen",C13317="industrial NAICS Cogen", C13317="industrial NAICS non-cogen")),FALSE,TRUE))</f>
        <v>1</v>
      </c>
      <c r="M13317">
        <f t="shared" si="622"/>
        <v>0.89467045096184172</v>
      </c>
      <c r="N13317">
        <f t="shared" si="623"/>
        <v>1</v>
      </c>
    </row>
    <row r="13318" spans="1:14" x14ac:dyDescent="0.2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s="32">
        <f t="shared" si="621"/>
        <v>8901860.9550561793</v>
      </c>
      <c r="J13318" t="str">
        <f>IF(K13318="natural gas",VLOOKUP(D13318,'Cross-Page Data'!$I$4:$J$13,2,FALSE),IF(K13318="solar",VLOOKUP('Form 923'!D13318,'Cross-Page Data'!$I$14:$J$117,2,FALSE),K13318))</f>
        <v>solar pv</v>
      </c>
      <c r="K13318" t="str">
        <f>VLOOKUP(E13318,'Cross-Page Data'!$D$4:$F$48,3,FALSE)</f>
        <v>solar</v>
      </c>
      <c r="L13318" t="b">
        <f>IF(AND($P$6=FALSE,OR(C13318="Commercial NAICS Cogen",C13318="Industrial NAICS Cogen",C13318="NAICS-22 Cogen")),FALSE,IF(AND($P$7=FALSE,OR(C13318="Commercial NAICS Cogen",C13318="Commercial NAICS Non-Cogen",C13318="industrial NAICS Cogen", C13318="industrial NAICS non-cogen")),FALSE,TRUE))</f>
        <v>1</v>
      </c>
      <c r="M13318">
        <f t="shared" si="622"/>
        <v>0.75339009776095867</v>
      </c>
      <c r="N13318">
        <f t="shared" si="623"/>
        <v>1</v>
      </c>
    </row>
    <row r="13319" spans="1:14" x14ac:dyDescent="0.2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s="32" t="str">
        <f t="shared" ref="I13319:I13382" si="624">IFERROR(F13319/G13319*10^6,"")</f>
        <v/>
      </c>
      <c r="J13319" t="str">
        <f>IF(K13319="natural gas",VLOOKUP(D13319,'Cross-Page Data'!$I$4:$J$13,2,FALSE),IF(K13319="solar",VLOOKUP('Form 923'!D13319,'Cross-Page Data'!$I$14:$J$117,2,FALSE),K13319))</f>
        <v>other</v>
      </c>
      <c r="K13319" t="str">
        <f>VLOOKUP(E13319,'Cross-Page Data'!$D$4:$F$48,3,FALSE)</f>
        <v>other</v>
      </c>
      <c r="L13319" t="b">
        <f>IF(AND($P$6=FALSE,OR(C13319="Commercial NAICS Cogen",C13319="Industrial NAICS Cogen",C13319="NAICS-22 Cogen")),FALSE,IF(AND($P$7=FALSE,OR(C13319="Commercial NAICS Cogen",C13319="Commercial NAICS Non-Cogen",C13319="industrial NAICS Cogen", C13319="industrial NAICS non-cogen")),FALSE,TRUE))</f>
        <v>1</v>
      </c>
      <c r="M13319">
        <f t="shared" ref="M13319:M13382" si="625">(COUNTIFS($J$6:$J$14148,J13319,$I$6:$I$14148,"&gt;"&amp;I13319)+1)/COUNTIFS($J$6:$J$14148,J13319)</f>
        <v>1.6233766233766235E-3</v>
      </c>
      <c r="N13319">
        <f t="shared" ref="N13319:N13382" si="626">IF(OR(M13319&gt;0.95,M13319&lt;0.05),0,1)</f>
        <v>0</v>
      </c>
    </row>
    <row r="13320" spans="1:14" x14ac:dyDescent="0.2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s="32">
        <f t="shared" si="624"/>
        <v>8902569.0741638392</v>
      </c>
      <c r="J13320" t="str">
        <f>IF(K13320="natural gas",VLOOKUP(D13320,'Cross-Page Data'!$I$4:$J$13,2,FALSE),IF(K13320="solar",VLOOKUP('Form 923'!D13320,'Cross-Page Data'!$I$14:$J$117,2,FALSE),K13320))</f>
        <v>solar pv</v>
      </c>
      <c r="K13320" t="str">
        <f>VLOOKUP(E13320,'Cross-Page Data'!$D$4:$F$48,3,FALSE)</f>
        <v>solar</v>
      </c>
      <c r="L13320" t="b">
        <f>IF(AND($P$6=FALSE,OR(C13320="Commercial NAICS Cogen",C13320="Industrial NAICS Cogen",C13320="NAICS-22 Cogen")),FALSE,IF(AND($P$7=FALSE,OR(C13320="Commercial NAICS Cogen",C13320="Commercial NAICS Non-Cogen",C13320="industrial NAICS Cogen", C13320="industrial NAICS non-cogen")),FALSE,TRUE))</f>
        <v>1</v>
      </c>
      <c r="M13320">
        <f t="shared" si="625"/>
        <v>6.0233364869126456E-2</v>
      </c>
      <c r="N13320">
        <f t="shared" si="626"/>
        <v>1</v>
      </c>
    </row>
    <row r="13321" spans="1:14" x14ac:dyDescent="0.2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s="32">
        <f t="shared" si="624"/>
        <v>8902261.7124394197</v>
      </c>
      <c r="J13321" t="str">
        <f>IF(K13321="natural gas",VLOOKUP(D13321,'Cross-Page Data'!$I$4:$J$13,2,FALSE),IF(K13321="solar",VLOOKUP('Form 923'!D13321,'Cross-Page Data'!$I$14:$J$117,2,FALSE),K13321))</f>
        <v>solar pv</v>
      </c>
      <c r="K13321" t="str">
        <f>VLOOKUP(E13321,'Cross-Page Data'!$D$4:$F$48,3,FALSE)</f>
        <v>solar</v>
      </c>
      <c r="L13321" t="b">
        <f>IF(AND($P$6=FALSE,OR(C13321="Commercial NAICS Cogen",C13321="Industrial NAICS Cogen",C13321="NAICS-22 Cogen")),FALSE,IF(AND($P$7=FALSE,OR(C13321="Commercial NAICS Cogen",C13321="Commercial NAICS Non-Cogen",C13321="industrial NAICS Cogen", C13321="industrial NAICS non-cogen")),FALSE,TRUE))</f>
        <v>1</v>
      </c>
      <c r="M13321">
        <f t="shared" si="625"/>
        <v>0.14064963733837907</v>
      </c>
      <c r="N13321">
        <f t="shared" si="626"/>
        <v>1</v>
      </c>
    </row>
    <row r="13322" spans="1:14" x14ac:dyDescent="0.2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s="32">
        <f t="shared" si="624"/>
        <v>8901826.4840182643</v>
      </c>
      <c r="J13322" t="str">
        <f>IF(K13322="natural gas",VLOOKUP(D13322,'Cross-Page Data'!$I$4:$J$13,2,FALSE),IF(K13322="solar",VLOOKUP('Form 923'!D13322,'Cross-Page Data'!$I$14:$J$117,2,FALSE),K13322))</f>
        <v>solar pv</v>
      </c>
      <c r="K13322" t="str">
        <f>VLOOKUP(E13322,'Cross-Page Data'!$D$4:$F$48,3,FALSE)</f>
        <v>solar</v>
      </c>
      <c r="L13322" t="b">
        <f>IF(AND($P$6=FALSE,OR(C13322="Commercial NAICS Cogen",C13322="Industrial NAICS Cogen",C13322="NAICS-22 Cogen")),FALSE,IF(AND($P$7=FALSE,OR(C13322="Commercial NAICS Cogen",C13322="Commercial NAICS Non-Cogen",C13322="industrial NAICS Cogen", C13322="industrial NAICS non-cogen")),FALSE,TRUE))</f>
        <v>1</v>
      </c>
      <c r="M13322">
        <f t="shared" si="625"/>
        <v>0.7814569536423841</v>
      </c>
      <c r="N13322">
        <f t="shared" si="626"/>
        <v>1</v>
      </c>
    </row>
    <row r="13323" spans="1:14" x14ac:dyDescent="0.2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s="32">
        <f t="shared" si="624"/>
        <v>8902285.2639873903</v>
      </c>
      <c r="J13323" t="str">
        <f>IF(K13323="natural gas",VLOOKUP(D13323,'Cross-Page Data'!$I$4:$J$13,2,FALSE),IF(K13323="solar",VLOOKUP('Form 923'!D13323,'Cross-Page Data'!$I$14:$J$117,2,FALSE),K13323))</f>
        <v>solar pv</v>
      </c>
      <c r="K13323" t="str">
        <f>VLOOKUP(E13323,'Cross-Page Data'!$D$4:$F$48,3,FALSE)</f>
        <v>solar</v>
      </c>
      <c r="L13323" t="b">
        <f>IF(AND($P$6=FALSE,OR(C13323="Commercial NAICS Cogen",C13323="Industrial NAICS Cogen",C13323="NAICS-22 Cogen")),FALSE,IF(AND($P$7=FALSE,OR(C13323="Commercial NAICS Cogen",C13323="Commercial NAICS Non-Cogen",C13323="industrial NAICS Cogen", C13323="industrial NAICS non-cogen")),FALSE,TRUE))</f>
        <v>1</v>
      </c>
      <c r="M13323">
        <f t="shared" si="625"/>
        <v>0.13308104698833176</v>
      </c>
      <c r="N13323">
        <f t="shared" si="626"/>
        <v>1</v>
      </c>
    </row>
    <row r="13324" spans="1:14" x14ac:dyDescent="0.2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s="32">
        <f t="shared" si="624"/>
        <v>8901970.6922688223</v>
      </c>
      <c r="J13324" t="str">
        <f>IF(K13324="natural gas",VLOOKUP(D13324,'Cross-Page Data'!$I$4:$J$13,2,FALSE),IF(K13324="solar",VLOOKUP('Form 923'!D13324,'Cross-Page Data'!$I$14:$J$117,2,FALSE),K13324))</f>
        <v>solar pv</v>
      </c>
      <c r="K13324" t="str">
        <f>VLOOKUP(E13324,'Cross-Page Data'!$D$4:$F$48,3,FALSE)</f>
        <v>solar</v>
      </c>
      <c r="L13324" t="b">
        <f>IF(AND($P$6=FALSE,OR(C13324="Commercial NAICS Cogen",C13324="Industrial NAICS Cogen",C13324="NAICS-22 Cogen")),FALSE,IF(AND($P$7=FALSE,OR(C13324="Commercial NAICS Cogen",C13324="Commercial NAICS Non-Cogen",C13324="industrial NAICS Cogen", C13324="industrial NAICS non-cogen")),FALSE,TRUE))</f>
        <v>1</v>
      </c>
      <c r="M13324">
        <f t="shared" si="625"/>
        <v>0.60927152317880795</v>
      </c>
      <c r="N13324">
        <f t="shared" si="626"/>
        <v>1</v>
      </c>
    </row>
    <row r="13325" spans="1:14" x14ac:dyDescent="0.2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s="32">
        <f t="shared" si="624"/>
        <v>8902464.0657084193</v>
      </c>
      <c r="J13325" t="str">
        <f>IF(K13325="natural gas",VLOOKUP(D13325,'Cross-Page Data'!$I$4:$J$13,2,FALSE),IF(K13325="solar",VLOOKUP('Form 923'!D13325,'Cross-Page Data'!$I$14:$J$117,2,FALSE),K13325))</f>
        <v>solar pv</v>
      </c>
      <c r="K13325" t="str">
        <f>VLOOKUP(E13325,'Cross-Page Data'!$D$4:$F$48,3,FALSE)</f>
        <v>solar</v>
      </c>
      <c r="L13325" t="b">
        <f>IF(AND($P$6=FALSE,OR(C13325="Commercial NAICS Cogen",C13325="Industrial NAICS Cogen",C13325="NAICS-22 Cogen")),FALSE,IF(AND($P$7=FALSE,OR(C13325="Commercial NAICS Cogen",C13325="Commercial NAICS Non-Cogen",C13325="industrial NAICS Cogen", C13325="industrial NAICS non-cogen")),FALSE,TRUE))</f>
        <v>1</v>
      </c>
      <c r="M13325">
        <f t="shared" si="625"/>
        <v>7.9154840744244712E-2</v>
      </c>
      <c r="N13325">
        <f t="shared" si="626"/>
        <v>1</v>
      </c>
    </row>
    <row r="13326" spans="1:14" x14ac:dyDescent="0.2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s="32">
        <f t="shared" si="624"/>
        <v>8902868.3181225564</v>
      </c>
      <c r="J13326" t="str">
        <f>IF(K13326="natural gas",VLOOKUP(D13326,'Cross-Page Data'!$I$4:$J$13,2,FALSE),IF(K13326="solar",VLOOKUP('Form 923'!D13326,'Cross-Page Data'!$I$14:$J$117,2,FALSE),K13326))</f>
        <v>solar pv</v>
      </c>
      <c r="K13326" t="str">
        <f>VLOOKUP(E13326,'Cross-Page Data'!$D$4:$F$48,3,FALSE)</f>
        <v>solar</v>
      </c>
      <c r="L13326" t="b">
        <f>IF(AND($P$6=FALSE,OR(C13326="Commercial NAICS Cogen",C13326="Industrial NAICS Cogen",C13326="NAICS-22 Cogen")),FALSE,IF(AND($P$7=FALSE,OR(C13326="Commercial NAICS Cogen",C13326="Commercial NAICS Non-Cogen",C13326="industrial NAICS Cogen", C13326="industrial NAICS non-cogen")),FALSE,TRUE))</f>
        <v>1</v>
      </c>
      <c r="M13326">
        <f t="shared" si="625"/>
        <v>3.2166508987701042E-2</v>
      </c>
      <c r="N13326">
        <f t="shared" si="626"/>
        <v>0</v>
      </c>
    </row>
    <row r="13327" spans="1:14" x14ac:dyDescent="0.2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s="32">
        <f t="shared" si="624"/>
        <v>8902250.8038585223</v>
      </c>
      <c r="J13327" t="str">
        <f>IF(K13327="natural gas",VLOOKUP(D13327,'Cross-Page Data'!$I$4:$J$13,2,FALSE),IF(K13327="solar",VLOOKUP('Form 923'!D13327,'Cross-Page Data'!$I$14:$J$117,2,FALSE),K13327))</f>
        <v>solar pv</v>
      </c>
      <c r="K13327" t="str">
        <f>VLOOKUP(E13327,'Cross-Page Data'!$D$4:$F$48,3,FALSE)</f>
        <v>solar</v>
      </c>
      <c r="L13327" t="b">
        <f>IF(AND($P$6=FALSE,OR(C13327="Commercial NAICS Cogen",C13327="Industrial NAICS Cogen",C13327="NAICS-22 Cogen")),FALSE,IF(AND($P$7=FALSE,OR(C13327="Commercial NAICS Cogen",C13327="Commercial NAICS Non-Cogen",C13327="industrial NAICS Cogen", C13327="industrial NAICS non-cogen")),FALSE,TRUE))</f>
        <v>1</v>
      </c>
      <c r="M13327">
        <f t="shared" si="625"/>
        <v>0.14538000630715864</v>
      </c>
      <c r="N13327">
        <f t="shared" si="626"/>
        <v>1</v>
      </c>
    </row>
    <row r="13328" spans="1:14" x14ac:dyDescent="0.2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s="32" t="str">
        <f t="shared" si="624"/>
        <v/>
      </c>
      <c r="J13328" t="str">
        <f>IF(K13328="natural gas",VLOOKUP(D13328,'Cross-Page Data'!$I$4:$J$13,2,FALSE),IF(K13328="solar",VLOOKUP('Form 923'!D13328,'Cross-Page Data'!$I$14:$J$117,2,FALSE),K13328))</f>
        <v>solar pv</v>
      </c>
      <c r="K13328" t="str">
        <f>VLOOKUP(E13328,'Cross-Page Data'!$D$4:$F$48,3,FALSE)</f>
        <v>solar</v>
      </c>
      <c r="L13328" t="b">
        <f>IF(AND($P$6=FALSE,OR(C13328="Commercial NAICS Cogen",C13328="Industrial NAICS Cogen",C13328="NAICS-22 Cogen")),FALSE,IF(AND($P$7=FALSE,OR(C13328="Commercial NAICS Cogen",C13328="Commercial NAICS Non-Cogen",C13328="industrial NAICS Cogen", C13328="industrial NAICS non-cogen")),FALSE,TRUE))</f>
        <v>1</v>
      </c>
      <c r="M13328">
        <f t="shared" si="625"/>
        <v>3.1535793125197099E-4</v>
      </c>
      <c r="N13328">
        <f t="shared" si="626"/>
        <v>0</v>
      </c>
    </row>
    <row r="13329" spans="1:14" x14ac:dyDescent="0.2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s="32">
        <f t="shared" si="624"/>
        <v>8901612.9032258075</v>
      </c>
      <c r="J13329" t="str">
        <f>IF(K13329="natural gas",VLOOKUP(D13329,'Cross-Page Data'!$I$4:$J$13,2,FALSE),IF(K13329="solar",VLOOKUP('Form 923'!D13329,'Cross-Page Data'!$I$14:$J$117,2,FALSE),K13329))</f>
        <v>solar pv</v>
      </c>
      <c r="K13329" t="str">
        <f>VLOOKUP(E13329,'Cross-Page Data'!$D$4:$F$48,3,FALSE)</f>
        <v>solar</v>
      </c>
      <c r="L13329" t="b">
        <f>IF(AND($P$6=FALSE,OR(C13329="Commercial NAICS Cogen",C13329="Industrial NAICS Cogen",C13329="NAICS-22 Cogen")),FALSE,IF(AND($P$7=FALSE,OR(C13329="Commercial NAICS Cogen",C13329="Commercial NAICS Non-Cogen",C13329="industrial NAICS Cogen", C13329="industrial NAICS non-cogen")),FALSE,TRUE))</f>
        <v>1</v>
      </c>
      <c r="M13329">
        <f t="shared" si="625"/>
        <v>0.86912645853043202</v>
      </c>
      <c r="N13329">
        <f t="shared" si="626"/>
        <v>1</v>
      </c>
    </row>
    <row r="13330" spans="1:14" x14ac:dyDescent="0.2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s="32">
        <f t="shared" si="624"/>
        <v>0</v>
      </c>
      <c r="J13330" t="str">
        <f>IF(K13330="natural gas",VLOOKUP(D13330,'Cross-Page Data'!$I$4:$J$13,2,FALSE),IF(K13330="solar",VLOOKUP('Form 923'!D13330,'Cross-Page Data'!$I$14:$J$117,2,FALSE),K13330))</f>
        <v>other</v>
      </c>
      <c r="K13330" t="str">
        <f>VLOOKUP(E13330,'Cross-Page Data'!$D$4:$F$48,3,FALSE)</f>
        <v>other</v>
      </c>
      <c r="L13330" t="b">
        <f>IF(AND($P$6=FALSE,OR(C13330="Commercial NAICS Cogen",C13330="Industrial NAICS Cogen",C13330="NAICS-22 Cogen")),FALSE,IF(AND($P$7=FALSE,OR(C13330="Commercial NAICS Cogen",C13330="Commercial NAICS Non-Cogen",C13330="industrial NAICS Cogen", C13330="industrial NAICS non-cogen")),FALSE,TRUE))</f>
        <v>1</v>
      </c>
      <c r="M13330">
        <f t="shared" si="625"/>
        <v>0.47889610389610388</v>
      </c>
      <c r="N13330">
        <f t="shared" si="626"/>
        <v>1</v>
      </c>
    </row>
    <row r="13331" spans="1:14" x14ac:dyDescent="0.2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s="32">
        <f t="shared" si="624"/>
        <v>0</v>
      </c>
      <c r="J13331" t="str">
        <f>IF(K13331="natural gas",VLOOKUP(D13331,'Cross-Page Data'!$I$4:$J$13,2,FALSE),IF(K13331="solar",VLOOKUP('Form 923'!D13331,'Cross-Page Data'!$I$14:$J$117,2,FALSE),K13331))</f>
        <v>other</v>
      </c>
      <c r="K13331" t="str">
        <f>VLOOKUP(E13331,'Cross-Page Data'!$D$4:$F$48,3,FALSE)</f>
        <v>other</v>
      </c>
      <c r="L13331" t="b">
        <f>IF(AND($P$6=FALSE,OR(C13331="Commercial NAICS Cogen",C13331="Industrial NAICS Cogen",C13331="NAICS-22 Cogen")),FALSE,IF(AND($P$7=FALSE,OR(C13331="Commercial NAICS Cogen",C13331="Commercial NAICS Non-Cogen",C13331="industrial NAICS Cogen", C13331="industrial NAICS non-cogen")),FALSE,TRUE))</f>
        <v>1</v>
      </c>
      <c r="M13331">
        <f t="shared" si="625"/>
        <v>0.47889610389610388</v>
      </c>
      <c r="N13331">
        <f t="shared" si="626"/>
        <v>1</v>
      </c>
    </row>
    <row r="13332" spans="1:14" x14ac:dyDescent="0.2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s="32">
        <f t="shared" si="624"/>
        <v>8901734.1040462423</v>
      </c>
      <c r="J13332" t="str">
        <f>IF(K13332="natural gas",VLOOKUP(D13332,'Cross-Page Data'!$I$4:$J$13,2,FALSE),IF(K13332="solar",VLOOKUP('Form 923'!D13332,'Cross-Page Data'!$I$14:$J$117,2,FALSE),K13332))</f>
        <v>solar pv</v>
      </c>
      <c r="K13332" t="str">
        <f>VLOOKUP(E13332,'Cross-Page Data'!$D$4:$F$48,3,FALSE)</f>
        <v>solar</v>
      </c>
      <c r="L13332" t="b">
        <f>IF(AND($P$6=FALSE,OR(C13332="Commercial NAICS Cogen",C13332="Industrial NAICS Cogen",C13332="NAICS-22 Cogen")),FALSE,IF(AND($P$7=FALSE,OR(C13332="Commercial NAICS Cogen",C13332="Commercial NAICS Non-Cogen",C13332="industrial NAICS Cogen", C13332="industrial NAICS non-cogen")),FALSE,TRUE))</f>
        <v>1</v>
      </c>
      <c r="M13332">
        <f t="shared" si="625"/>
        <v>0.83506780195521912</v>
      </c>
      <c r="N13332">
        <f t="shared" si="626"/>
        <v>1</v>
      </c>
    </row>
    <row r="13333" spans="1:14" x14ac:dyDescent="0.2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s="32">
        <f t="shared" si="624"/>
        <v>8902094.2408376969</v>
      </c>
      <c r="J13333" t="str">
        <f>IF(K13333="natural gas",VLOOKUP(D13333,'Cross-Page Data'!$I$4:$J$13,2,FALSE),IF(K13333="solar",VLOOKUP('Form 923'!D13333,'Cross-Page Data'!$I$14:$J$117,2,FALSE),K13333))</f>
        <v>solar pv</v>
      </c>
      <c r="K13333" t="str">
        <f>VLOOKUP(E13333,'Cross-Page Data'!$D$4:$F$48,3,FALSE)</f>
        <v>solar</v>
      </c>
      <c r="L13333" t="b">
        <f>IF(AND($P$6=FALSE,OR(C13333="Commercial NAICS Cogen",C13333="Industrial NAICS Cogen",C13333="NAICS-22 Cogen")),FALSE,IF(AND($P$7=FALSE,OR(C13333="Commercial NAICS Cogen",C13333="Commercial NAICS Non-Cogen",C13333="industrial NAICS Cogen", C13333="industrial NAICS non-cogen")),FALSE,TRUE))</f>
        <v>1</v>
      </c>
      <c r="M13333">
        <f t="shared" si="625"/>
        <v>0.27688426363923052</v>
      </c>
      <c r="N13333">
        <f t="shared" si="626"/>
        <v>1</v>
      </c>
    </row>
    <row r="13334" spans="1:14" x14ac:dyDescent="0.2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s="32">
        <f t="shared" si="624"/>
        <v>8902939.1660970617</v>
      </c>
      <c r="J13334" t="str">
        <f>IF(K13334="natural gas",VLOOKUP(D13334,'Cross-Page Data'!$I$4:$J$13,2,FALSE),IF(K13334="solar",VLOOKUP('Form 923'!D13334,'Cross-Page Data'!$I$14:$J$117,2,FALSE),K13334))</f>
        <v>solar pv</v>
      </c>
      <c r="K13334" t="str">
        <f>VLOOKUP(E13334,'Cross-Page Data'!$D$4:$F$48,3,FALSE)</f>
        <v>solar</v>
      </c>
      <c r="L13334" t="b">
        <f>IF(AND($P$6=FALSE,OR(C13334="Commercial NAICS Cogen",C13334="Industrial NAICS Cogen",C13334="NAICS-22 Cogen")),FALSE,IF(AND($P$7=FALSE,OR(C13334="Commercial NAICS Cogen",C13334="Commercial NAICS Non-Cogen",C13334="industrial NAICS Cogen", C13334="industrial NAICS non-cogen")),FALSE,TRUE))</f>
        <v>1</v>
      </c>
      <c r="M13334">
        <f t="shared" si="625"/>
        <v>2.9012929675181331E-2</v>
      </c>
      <c r="N13334">
        <f t="shared" si="626"/>
        <v>0</v>
      </c>
    </row>
    <row r="13335" spans="1:14" x14ac:dyDescent="0.2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s="32">
        <f t="shared" si="624"/>
        <v>10492392.223161455</v>
      </c>
      <c r="J13335" t="str">
        <f>IF(K13335="natural gas",VLOOKUP(D13335,'Cross-Page Data'!$I$4:$J$13,2,FALSE),IF(K13335="solar",VLOOKUP('Form 923'!D13335,'Cross-Page Data'!$I$14:$J$117,2,FALSE),K13335))</f>
        <v>natural gas peaker</v>
      </c>
      <c r="K13335" t="str">
        <f>VLOOKUP(E13335,'Cross-Page Data'!$D$4:$F$48,3,FALSE)</f>
        <v>natural gas</v>
      </c>
      <c r="L13335" t="b">
        <f>IF(AND($P$6=FALSE,OR(C13335="Commercial NAICS Cogen",C13335="Industrial NAICS Cogen",C13335="NAICS-22 Cogen")),FALSE,IF(AND($P$7=FALSE,OR(C13335="Commercial NAICS Cogen",C13335="Commercial NAICS Non-Cogen",C13335="industrial NAICS Cogen", C13335="industrial NAICS non-cogen")),FALSE,TRUE))</f>
        <v>0</v>
      </c>
      <c r="M13335">
        <f t="shared" si="625"/>
        <v>0.45925925925925926</v>
      </c>
      <c r="N13335">
        <f t="shared" si="626"/>
        <v>1</v>
      </c>
    </row>
    <row r="13336" spans="1:14" x14ac:dyDescent="0.2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s="32">
        <f t="shared" si="624"/>
        <v>8902261.1232676879</v>
      </c>
      <c r="J13336" t="str">
        <f>IF(K13336="natural gas",VLOOKUP(D13336,'Cross-Page Data'!$I$4:$J$13,2,FALSE),IF(K13336="solar",VLOOKUP('Form 923'!D13336,'Cross-Page Data'!$I$14:$J$117,2,FALSE),K13336))</f>
        <v>solar pv</v>
      </c>
      <c r="K13336" t="str">
        <f>VLOOKUP(E13336,'Cross-Page Data'!$D$4:$F$48,3,FALSE)</f>
        <v>solar</v>
      </c>
      <c r="L13336" t="b">
        <f>IF(AND($P$6=FALSE,OR(C13336="Commercial NAICS Cogen",C13336="Industrial NAICS Cogen",C13336="NAICS-22 Cogen")),FALSE,IF(AND($P$7=FALSE,OR(C13336="Commercial NAICS Cogen",C13336="Commercial NAICS Non-Cogen",C13336="industrial NAICS Cogen", C13336="industrial NAICS non-cogen")),FALSE,TRUE))</f>
        <v>1</v>
      </c>
      <c r="M13336">
        <f t="shared" si="625"/>
        <v>0.141280353200883</v>
      </c>
      <c r="N13336">
        <f t="shared" si="626"/>
        <v>1</v>
      </c>
    </row>
    <row r="13337" spans="1:14" x14ac:dyDescent="0.2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s="32">
        <f t="shared" si="624"/>
        <v>8902912.6213592216</v>
      </c>
      <c r="J13337" t="str">
        <f>IF(K13337="natural gas",VLOOKUP(D13337,'Cross-Page Data'!$I$4:$J$13,2,FALSE),IF(K13337="solar",VLOOKUP('Form 923'!D13337,'Cross-Page Data'!$I$14:$J$117,2,FALSE),K13337))</f>
        <v>solar pv</v>
      </c>
      <c r="K13337" t="str">
        <f>VLOOKUP(E13337,'Cross-Page Data'!$D$4:$F$48,3,FALSE)</f>
        <v>solar</v>
      </c>
      <c r="L13337" t="b">
        <f>IF(AND($P$6=FALSE,OR(C13337="Commercial NAICS Cogen",C13337="Industrial NAICS Cogen",C13337="NAICS-22 Cogen")),FALSE,IF(AND($P$7=FALSE,OR(C13337="Commercial NAICS Cogen",C13337="Commercial NAICS Non-Cogen",C13337="industrial NAICS Cogen", C13337="industrial NAICS non-cogen")),FALSE,TRUE))</f>
        <v>1</v>
      </c>
      <c r="M13337">
        <f t="shared" si="625"/>
        <v>2.9959003468937245E-2</v>
      </c>
      <c r="N13337">
        <f t="shared" si="626"/>
        <v>0</v>
      </c>
    </row>
    <row r="13338" spans="1:14" x14ac:dyDescent="0.2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s="32">
        <f t="shared" si="624"/>
        <v>8901990.8116385899</v>
      </c>
      <c r="J13338" t="str">
        <f>IF(K13338="natural gas",VLOOKUP(D13338,'Cross-Page Data'!$I$4:$J$13,2,FALSE),IF(K13338="solar",VLOOKUP('Form 923'!D13338,'Cross-Page Data'!$I$14:$J$117,2,FALSE),K13338))</f>
        <v>solar pv</v>
      </c>
      <c r="K13338" t="str">
        <f>VLOOKUP(E13338,'Cross-Page Data'!$D$4:$F$48,3,FALSE)</f>
        <v>solar</v>
      </c>
      <c r="L13338" t="b">
        <f>IF(AND($P$6=FALSE,OR(C13338="Commercial NAICS Cogen",C13338="Industrial NAICS Cogen",C13338="NAICS-22 Cogen")),FALSE,IF(AND($P$7=FALSE,OR(C13338="Commercial NAICS Cogen",C13338="Commercial NAICS Non-Cogen",C13338="industrial NAICS Cogen", C13338="industrial NAICS non-cogen")),FALSE,TRUE))</f>
        <v>1</v>
      </c>
      <c r="M13338">
        <f t="shared" si="625"/>
        <v>0.54840744244717754</v>
      </c>
      <c r="N13338">
        <f t="shared" si="626"/>
        <v>1</v>
      </c>
    </row>
    <row r="13339" spans="1:14" x14ac:dyDescent="0.2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s="32">
        <f t="shared" si="624"/>
        <v>8902173.9130434785</v>
      </c>
      <c r="J13339" t="str">
        <f>IF(K13339="natural gas",VLOOKUP(D13339,'Cross-Page Data'!$I$4:$J$13,2,FALSE),IF(K13339="solar",VLOOKUP('Form 923'!D13339,'Cross-Page Data'!$I$14:$J$117,2,FALSE),K13339))</f>
        <v>solar pv</v>
      </c>
      <c r="K13339" t="str">
        <f>VLOOKUP(E13339,'Cross-Page Data'!$D$4:$F$48,3,FALSE)</f>
        <v>solar</v>
      </c>
      <c r="L13339" t="b">
        <f>IF(AND($P$6=FALSE,OR(C13339="Commercial NAICS Cogen",C13339="Industrial NAICS Cogen",C13339="NAICS-22 Cogen")),FALSE,IF(AND($P$7=FALSE,OR(C13339="Commercial NAICS Cogen",C13339="Commercial NAICS Non-Cogen",C13339="industrial NAICS Cogen", C13339="industrial NAICS non-cogen")),FALSE,TRUE))</f>
        <v>1</v>
      </c>
      <c r="M13339">
        <f t="shared" si="625"/>
        <v>0.19173762220119836</v>
      </c>
      <c r="N13339">
        <f t="shared" si="626"/>
        <v>1</v>
      </c>
    </row>
    <row r="13340" spans="1:14" x14ac:dyDescent="0.2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s="32">
        <f t="shared" si="624"/>
        <v>8901330.3769401331</v>
      </c>
      <c r="J13340" t="str">
        <f>IF(K13340="natural gas",VLOOKUP(D13340,'Cross-Page Data'!$I$4:$J$13,2,FALSE),IF(K13340="solar",VLOOKUP('Form 923'!D13340,'Cross-Page Data'!$I$14:$J$117,2,FALSE),K13340))</f>
        <v>solar pv</v>
      </c>
      <c r="K13340" t="str">
        <f>VLOOKUP(E13340,'Cross-Page Data'!$D$4:$F$48,3,FALSE)</f>
        <v>solar</v>
      </c>
      <c r="L13340" t="b">
        <f>IF(AND($P$6=FALSE,OR(C13340="Commercial NAICS Cogen",C13340="Industrial NAICS Cogen",C13340="NAICS-22 Cogen")),FALSE,IF(AND($P$7=FALSE,OR(C13340="Commercial NAICS Cogen",C13340="Commercial NAICS Non-Cogen",C13340="industrial NAICS Cogen", C13340="industrial NAICS non-cogen")),FALSE,TRUE))</f>
        <v>1</v>
      </c>
      <c r="M13340">
        <f t="shared" si="625"/>
        <v>0.91769157994323558</v>
      </c>
      <c r="N13340">
        <f t="shared" si="626"/>
        <v>1</v>
      </c>
    </row>
    <row r="13341" spans="1:14" x14ac:dyDescent="0.2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s="32">
        <f t="shared" si="624"/>
        <v>8901976.9357495867</v>
      </c>
      <c r="J13341" t="str">
        <f>IF(K13341="natural gas",VLOOKUP(D13341,'Cross-Page Data'!$I$4:$J$13,2,FALSE),IF(K13341="solar",VLOOKUP('Form 923'!D13341,'Cross-Page Data'!$I$14:$J$117,2,FALSE),K13341))</f>
        <v>solar pv</v>
      </c>
      <c r="K13341" t="str">
        <f>VLOOKUP(E13341,'Cross-Page Data'!$D$4:$F$48,3,FALSE)</f>
        <v>solar</v>
      </c>
      <c r="L13341" t="b">
        <f>IF(AND($P$6=FALSE,OR(C13341="Commercial NAICS Cogen",C13341="Industrial NAICS Cogen",C13341="NAICS-22 Cogen")),FALSE,IF(AND($P$7=FALSE,OR(C13341="Commercial NAICS Cogen",C13341="Commercial NAICS Non-Cogen",C13341="industrial NAICS Cogen", C13341="industrial NAICS non-cogen")),FALSE,TRUE))</f>
        <v>1</v>
      </c>
      <c r="M13341">
        <f t="shared" si="625"/>
        <v>0.59571113213497318</v>
      </c>
      <c r="N13341">
        <f t="shared" si="626"/>
        <v>1</v>
      </c>
    </row>
    <row r="13342" spans="1:14" x14ac:dyDescent="0.2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s="32">
        <f t="shared" si="624"/>
        <v>11373326.722855726</v>
      </c>
      <c r="J13342" t="str">
        <f>IF(K13342="natural gas",VLOOKUP(D13342,'Cross-Page Data'!$I$4:$J$13,2,FALSE),IF(K13342="solar",VLOOKUP('Form 923'!D13342,'Cross-Page Data'!$I$14:$J$117,2,FALSE),K13342))</f>
        <v>natural gas peaker</v>
      </c>
      <c r="K13342" t="str">
        <f>VLOOKUP(E13342,'Cross-Page Data'!$D$4:$F$48,3,FALSE)</f>
        <v>natural gas</v>
      </c>
      <c r="L13342" t="b">
        <f>IF(AND($P$6=FALSE,OR(C13342="Commercial NAICS Cogen",C13342="Industrial NAICS Cogen",C13342="NAICS-22 Cogen")),FALSE,IF(AND($P$7=FALSE,OR(C13342="Commercial NAICS Cogen",C13342="Commercial NAICS Non-Cogen",C13342="industrial NAICS Cogen", C13342="industrial NAICS non-cogen")),FALSE,TRUE))</f>
        <v>0</v>
      </c>
      <c r="M13342">
        <f t="shared" si="625"/>
        <v>0.35851851851851851</v>
      </c>
      <c r="N13342">
        <f t="shared" si="626"/>
        <v>1</v>
      </c>
    </row>
    <row r="13343" spans="1:14" x14ac:dyDescent="0.2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s="32">
        <f t="shared" si="624"/>
        <v>8901798.0636237897</v>
      </c>
      <c r="J13343" t="str">
        <f>IF(K13343="natural gas",VLOOKUP(D13343,'Cross-Page Data'!$I$4:$J$13,2,FALSE),IF(K13343="solar",VLOOKUP('Form 923'!D13343,'Cross-Page Data'!$I$14:$J$117,2,FALSE),K13343))</f>
        <v>solar pv</v>
      </c>
      <c r="K13343" t="str">
        <f>VLOOKUP(E13343,'Cross-Page Data'!$D$4:$F$48,3,FALSE)</f>
        <v>solar</v>
      </c>
      <c r="L13343" t="b">
        <f>IF(AND($P$6=FALSE,OR(C13343="Commercial NAICS Cogen",C13343="Industrial NAICS Cogen",C13343="NAICS-22 Cogen")),FALSE,IF(AND($P$7=FALSE,OR(C13343="Commercial NAICS Cogen",C13343="Commercial NAICS Non-Cogen",C13343="industrial NAICS Cogen", C13343="industrial NAICS non-cogen")),FALSE,TRUE))</f>
        <v>1</v>
      </c>
      <c r="M13343">
        <f t="shared" si="625"/>
        <v>0.80037842951750238</v>
      </c>
      <c r="N13343">
        <f t="shared" si="626"/>
        <v>1</v>
      </c>
    </row>
    <row r="13344" spans="1:14" x14ac:dyDescent="0.2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s="32">
        <f t="shared" si="624"/>
        <v>8901840.4907975458</v>
      </c>
      <c r="J13344" t="str">
        <f>IF(K13344="natural gas",VLOOKUP(D13344,'Cross-Page Data'!$I$4:$J$13,2,FALSE),IF(K13344="solar",VLOOKUP('Form 923'!D13344,'Cross-Page Data'!$I$14:$J$117,2,FALSE),K13344))</f>
        <v>solar pv</v>
      </c>
      <c r="K13344" t="str">
        <f>VLOOKUP(E13344,'Cross-Page Data'!$D$4:$F$48,3,FALSE)</f>
        <v>solar</v>
      </c>
      <c r="L13344" t="b">
        <f>IF(AND($P$6=FALSE,OR(C13344="Commercial NAICS Cogen",C13344="Industrial NAICS Cogen",C13344="NAICS-22 Cogen")),FALSE,IF(AND($P$7=FALSE,OR(C13344="Commercial NAICS Cogen",C13344="Commercial NAICS Non-Cogen",C13344="industrial NAICS Cogen", C13344="industrial NAICS non-cogen")),FALSE,TRUE))</f>
        <v>1</v>
      </c>
      <c r="M13344">
        <f t="shared" si="625"/>
        <v>0.77105014191106902</v>
      </c>
      <c r="N13344">
        <f t="shared" si="626"/>
        <v>1</v>
      </c>
    </row>
    <row r="13345" spans="1:14" x14ac:dyDescent="0.2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s="32">
        <f t="shared" si="624"/>
        <v>9000000</v>
      </c>
      <c r="J13345" t="str">
        <f>IF(K13345="natural gas",VLOOKUP(D13345,'Cross-Page Data'!$I$4:$J$13,2,FALSE),IF(K13345="solar",VLOOKUP('Form 923'!D13345,'Cross-Page Data'!$I$14:$J$117,2,FALSE),K13345))</f>
        <v>solar pv</v>
      </c>
      <c r="K13345" t="str">
        <f>VLOOKUP(E13345,'Cross-Page Data'!$D$4:$F$48,3,FALSE)</f>
        <v>solar</v>
      </c>
      <c r="L13345" t="b">
        <f>IF(AND($P$6=FALSE,OR(C13345="Commercial NAICS Cogen",C13345="Industrial NAICS Cogen",C13345="NAICS-22 Cogen")),FALSE,IF(AND($P$7=FALSE,OR(C13345="Commercial NAICS Cogen",C13345="Commercial NAICS Non-Cogen",C13345="industrial NAICS Cogen", C13345="industrial NAICS non-cogen")),FALSE,TRUE))</f>
        <v>1</v>
      </c>
      <c r="M13345">
        <f t="shared" si="625"/>
        <v>9.4607379375591296E-4</v>
      </c>
      <c r="N13345">
        <f t="shared" si="626"/>
        <v>0</v>
      </c>
    </row>
    <row r="13346" spans="1:14" x14ac:dyDescent="0.2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s="32">
        <f t="shared" si="624"/>
        <v>8902030.1336917318</v>
      </c>
      <c r="J13346" t="str">
        <f>IF(K13346="natural gas",VLOOKUP(D13346,'Cross-Page Data'!$I$4:$J$13,2,FALSE),IF(K13346="solar",VLOOKUP('Form 923'!D13346,'Cross-Page Data'!$I$14:$J$117,2,FALSE),K13346))</f>
        <v>solar pv</v>
      </c>
      <c r="K13346" t="str">
        <f>VLOOKUP(E13346,'Cross-Page Data'!$D$4:$F$48,3,FALSE)</f>
        <v>solar</v>
      </c>
      <c r="L13346" t="b">
        <f>IF(AND($P$6=FALSE,OR(C13346="Commercial NAICS Cogen",C13346="Industrial NAICS Cogen",C13346="NAICS-22 Cogen")),FALSE,IF(AND($P$7=FALSE,OR(C13346="Commercial NAICS Cogen",C13346="Commercial NAICS Non-Cogen",C13346="industrial NAICS Cogen", C13346="industrial NAICS non-cogen")),FALSE,TRUE))</f>
        <v>1</v>
      </c>
      <c r="M13346">
        <f t="shared" si="625"/>
        <v>0.37590665405234941</v>
      </c>
      <c r="N13346">
        <f t="shared" si="626"/>
        <v>1</v>
      </c>
    </row>
    <row r="13347" spans="1:14" x14ac:dyDescent="0.2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s="32">
        <f t="shared" si="624"/>
        <v>8902031.0633213855</v>
      </c>
      <c r="J13347" t="str">
        <f>IF(K13347="natural gas",VLOOKUP(D13347,'Cross-Page Data'!$I$4:$J$13,2,FALSE),IF(K13347="solar",VLOOKUP('Form 923'!D13347,'Cross-Page Data'!$I$14:$J$117,2,FALSE),K13347))</f>
        <v>solar pv</v>
      </c>
      <c r="K13347" t="str">
        <f>VLOOKUP(E13347,'Cross-Page Data'!$D$4:$F$48,3,FALSE)</f>
        <v>solar</v>
      </c>
      <c r="L13347" t="b">
        <f>IF(AND($P$6=FALSE,OR(C13347="Commercial NAICS Cogen",C13347="Industrial NAICS Cogen",C13347="NAICS-22 Cogen")),FALSE,IF(AND($P$7=FALSE,OR(C13347="Commercial NAICS Cogen",C13347="Commercial NAICS Non-Cogen",C13347="industrial NAICS Cogen", C13347="industrial NAICS non-cogen")),FALSE,TRUE))</f>
        <v>1</v>
      </c>
      <c r="M13347">
        <f t="shared" si="625"/>
        <v>0.37275307473982972</v>
      </c>
      <c r="N13347">
        <f t="shared" si="626"/>
        <v>1</v>
      </c>
    </row>
    <row r="13348" spans="1:14" x14ac:dyDescent="0.2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s="32">
        <f t="shared" si="624"/>
        <v>8902229.3457671572</v>
      </c>
      <c r="J13348" t="str">
        <f>IF(K13348="natural gas",VLOOKUP(D13348,'Cross-Page Data'!$I$4:$J$13,2,FALSE),IF(K13348="solar",VLOOKUP('Form 923'!D13348,'Cross-Page Data'!$I$14:$J$117,2,FALSE),K13348))</f>
        <v>solar pv</v>
      </c>
      <c r="K13348" t="str">
        <f>VLOOKUP(E13348,'Cross-Page Data'!$D$4:$F$48,3,FALSE)</f>
        <v>solar</v>
      </c>
      <c r="L13348" t="b">
        <f>IF(AND($P$6=FALSE,OR(C13348="Commercial NAICS Cogen",C13348="Industrial NAICS Cogen",C13348="NAICS-22 Cogen")),FALSE,IF(AND($P$7=FALSE,OR(C13348="Commercial NAICS Cogen",C13348="Commercial NAICS Non-Cogen",C13348="industrial NAICS Cogen", C13348="industrial NAICS non-cogen")),FALSE,TRUE))</f>
        <v>1</v>
      </c>
      <c r="M13348">
        <f t="shared" si="625"/>
        <v>0.15673289183222958</v>
      </c>
      <c r="N13348">
        <f t="shared" si="626"/>
        <v>1</v>
      </c>
    </row>
    <row r="13349" spans="1:14" x14ac:dyDescent="0.2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s="32">
        <f t="shared" si="624"/>
        <v>8901981.2304483838</v>
      </c>
      <c r="J13349" t="str">
        <f>IF(K13349="natural gas",VLOOKUP(D13349,'Cross-Page Data'!$I$4:$J$13,2,FALSE),IF(K13349="solar",VLOOKUP('Form 923'!D13349,'Cross-Page Data'!$I$14:$J$117,2,FALSE),K13349))</f>
        <v>solar pv</v>
      </c>
      <c r="K13349" t="str">
        <f>VLOOKUP(E13349,'Cross-Page Data'!$D$4:$F$48,3,FALSE)</f>
        <v>solar</v>
      </c>
      <c r="L13349" t="b">
        <f>IF(AND($P$6=FALSE,OR(C13349="Commercial NAICS Cogen",C13349="Industrial NAICS Cogen",C13349="NAICS-22 Cogen")),FALSE,IF(AND($P$7=FALSE,OR(C13349="Commercial NAICS Cogen",C13349="Commercial NAICS Non-Cogen",C13349="industrial NAICS Cogen", C13349="industrial NAICS non-cogen")),FALSE,TRUE))</f>
        <v>1</v>
      </c>
      <c r="M13349">
        <f t="shared" si="625"/>
        <v>0.58246609902239044</v>
      </c>
      <c r="N13349">
        <f t="shared" si="626"/>
        <v>1</v>
      </c>
    </row>
    <row r="13350" spans="1:14" ht="26.25" x14ac:dyDescent="0.2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s="32" t="str">
        <f t="shared" si="624"/>
        <v/>
      </c>
      <c r="J13350" t="str">
        <f>IF(K13350="natural gas",VLOOKUP(D13350,'Cross-Page Data'!$I$4:$J$13,2,FALSE),IF(K13350="solar",VLOOKUP('Form 923'!D13350,'Cross-Page Data'!$I$14:$J$117,2,FALSE),K13350))</f>
        <v>wind</v>
      </c>
      <c r="K13350" t="str">
        <f>VLOOKUP(E13350,'Cross-Page Data'!$D$4:$F$48,3,FALSE)</f>
        <v>wind</v>
      </c>
      <c r="L13350" t="b">
        <f>IF(AND($P$6=FALSE,OR(C13350="Commercial NAICS Cogen",C13350="Industrial NAICS Cogen",C13350="NAICS-22 Cogen")),FALSE,IF(AND($P$7=FALSE,OR(C13350="Commercial NAICS Cogen",C13350="Commercial NAICS Non-Cogen",C13350="industrial NAICS Cogen", C13350="industrial NAICS non-cogen")),FALSE,TRUE))</f>
        <v>0</v>
      </c>
      <c r="M13350">
        <f t="shared" si="625"/>
        <v>8.7489063867016625E-4</v>
      </c>
      <c r="N13350">
        <f t="shared" si="626"/>
        <v>0</v>
      </c>
    </row>
    <row r="13351" spans="1:14" x14ac:dyDescent="0.2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s="32">
        <f t="shared" si="624"/>
        <v>8902851.6191396825</v>
      </c>
      <c r="J13351" t="str">
        <f>IF(K13351="natural gas",VLOOKUP(D13351,'Cross-Page Data'!$I$4:$J$13,2,FALSE),IF(K13351="solar",VLOOKUP('Form 923'!D13351,'Cross-Page Data'!$I$14:$J$117,2,FALSE),K13351))</f>
        <v>solar pv</v>
      </c>
      <c r="K13351" t="str">
        <f>VLOOKUP(E13351,'Cross-Page Data'!$D$4:$F$48,3,FALSE)</f>
        <v>solar</v>
      </c>
      <c r="L13351" t="b">
        <f>IF(AND($P$6=FALSE,OR(C13351="Commercial NAICS Cogen",C13351="Industrial NAICS Cogen",C13351="NAICS-22 Cogen")),FALSE,IF(AND($P$7=FALSE,OR(C13351="Commercial NAICS Cogen",C13351="Commercial NAICS Non-Cogen",C13351="industrial NAICS Cogen", C13351="industrial NAICS non-cogen")),FALSE,TRUE))</f>
        <v>1</v>
      </c>
      <c r="M13351">
        <f t="shared" si="625"/>
        <v>3.468937243771681E-2</v>
      </c>
      <c r="N13351">
        <f t="shared" si="626"/>
        <v>0</v>
      </c>
    </row>
    <row r="13352" spans="1:14" x14ac:dyDescent="0.2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s="32">
        <f t="shared" si="624"/>
        <v>8901547.1167369913</v>
      </c>
      <c r="J13352" t="str">
        <f>IF(K13352="natural gas",VLOOKUP(D13352,'Cross-Page Data'!$I$4:$J$13,2,FALSE),IF(K13352="solar",VLOOKUP('Form 923'!D13352,'Cross-Page Data'!$I$14:$J$117,2,FALSE),K13352))</f>
        <v>solar pv</v>
      </c>
      <c r="K13352" t="str">
        <f>VLOOKUP(E13352,'Cross-Page Data'!$D$4:$F$48,3,FALSE)</f>
        <v>solar</v>
      </c>
      <c r="L13352" t="b">
        <f>IF(AND($P$6=FALSE,OR(C13352="Commercial NAICS Cogen",C13352="Industrial NAICS Cogen",C13352="NAICS-22 Cogen")),FALSE,IF(AND($P$7=FALSE,OR(C13352="Commercial NAICS Cogen",C13352="Commercial NAICS Non-Cogen",C13352="industrial NAICS Cogen", C13352="industrial NAICS non-cogen")),FALSE,TRUE))</f>
        <v>1</v>
      </c>
      <c r="M13352">
        <f t="shared" si="625"/>
        <v>0.88615578681803853</v>
      </c>
      <c r="N13352">
        <f t="shared" si="626"/>
        <v>1</v>
      </c>
    </row>
    <row r="13353" spans="1:14" x14ac:dyDescent="0.2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s="32">
        <f t="shared" si="624"/>
        <v>8904347.826086957</v>
      </c>
      <c r="J13353" t="str">
        <f>IF(K13353="natural gas",VLOOKUP(D13353,'Cross-Page Data'!$I$4:$J$13,2,FALSE),IF(K13353="solar",VLOOKUP('Form 923'!D13353,'Cross-Page Data'!$I$14:$J$117,2,FALSE),K13353))</f>
        <v>solar pv</v>
      </c>
      <c r="K13353" t="str">
        <f>VLOOKUP(E13353,'Cross-Page Data'!$D$4:$F$48,3,FALSE)</f>
        <v>solar</v>
      </c>
      <c r="L13353" t="b">
        <f>IF(AND($P$6=FALSE,OR(C13353="Commercial NAICS Cogen",C13353="Industrial NAICS Cogen",C13353="NAICS-22 Cogen")),FALSE,IF(AND($P$7=FALSE,OR(C13353="Commercial NAICS Cogen",C13353="Commercial NAICS Non-Cogen",C13353="industrial NAICS Cogen", C13353="industrial NAICS non-cogen")),FALSE,TRUE))</f>
        <v>1</v>
      </c>
      <c r="M13353">
        <f t="shared" si="625"/>
        <v>9.7760958688111015E-3</v>
      </c>
      <c r="N13353">
        <f t="shared" si="626"/>
        <v>0</v>
      </c>
    </row>
    <row r="13354" spans="1:14" x14ac:dyDescent="0.2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s="32">
        <f t="shared" si="624"/>
        <v>8900709.2198581565</v>
      </c>
      <c r="J13354" t="str">
        <f>IF(K13354="natural gas",VLOOKUP(D13354,'Cross-Page Data'!$I$4:$J$13,2,FALSE),IF(K13354="solar",VLOOKUP('Form 923'!D13354,'Cross-Page Data'!$I$14:$J$117,2,FALSE),K13354))</f>
        <v>solar pv</v>
      </c>
      <c r="K13354" t="str">
        <f>VLOOKUP(E13354,'Cross-Page Data'!$D$4:$F$48,3,FALSE)</f>
        <v>solar</v>
      </c>
      <c r="L13354" t="b">
        <f>IF(AND($P$6=FALSE,OR(C13354="Commercial NAICS Cogen",C13354="Industrial NAICS Cogen",C13354="NAICS-22 Cogen")),FALSE,IF(AND($P$7=FALSE,OR(C13354="Commercial NAICS Cogen",C13354="Commercial NAICS Non-Cogen",C13354="industrial NAICS Cogen", C13354="industrial NAICS non-cogen")),FALSE,TRUE))</f>
        <v>1</v>
      </c>
      <c r="M13354">
        <f t="shared" si="625"/>
        <v>0.95458845789971614</v>
      </c>
      <c r="N13354">
        <f t="shared" si="626"/>
        <v>0</v>
      </c>
    </row>
    <row r="13355" spans="1:14" x14ac:dyDescent="0.2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s="32">
        <f t="shared" si="624"/>
        <v>8902052.9697539564</v>
      </c>
      <c r="J13355" t="str">
        <f>IF(K13355="natural gas",VLOOKUP(D13355,'Cross-Page Data'!$I$4:$J$13,2,FALSE),IF(K13355="solar",VLOOKUP('Form 923'!D13355,'Cross-Page Data'!$I$14:$J$117,2,FALSE),K13355))</f>
        <v>solar pv</v>
      </c>
      <c r="K13355" t="str">
        <f>VLOOKUP(E13355,'Cross-Page Data'!$D$4:$F$48,3,FALSE)</f>
        <v>solar</v>
      </c>
      <c r="L13355" t="b">
        <f>IF(AND($P$6=FALSE,OR(C13355="Commercial NAICS Cogen",C13355="Industrial NAICS Cogen",C13355="NAICS-22 Cogen")),FALSE,IF(AND($P$7=FALSE,OR(C13355="Commercial NAICS Cogen",C13355="Commercial NAICS Non-Cogen",C13355="industrial NAICS Cogen", C13355="industrial NAICS non-cogen")),FALSE,TRUE))</f>
        <v>1</v>
      </c>
      <c r="M13355">
        <f t="shared" si="625"/>
        <v>0.33522548092084514</v>
      </c>
      <c r="N13355">
        <f t="shared" si="626"/>
        <v>1</v>
      </c>
    </row>
    <row r="13356" spans="1:14" x14ac:dyDescent="0.2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s="32">
        <f t="shared" si="624"/>
        <v>8901989.2852693219</v>
      </c>
      <c r="J13356" t="str">
        <f>IF(K13356="natural gas",VLOOKUP(D13356,'Cross-Page Data'!$I$4:$J$13,2,FALSE),IF(K13356="solar",VLOOKUP('Form 923'!D13356,'Cross-Page Data'!$I$14:$J$117,2,FALSE),K13356))</f>
        <v>wind</v>
      </c>
      <c r="K13356" t="str">
        <f>VLOOKUP(E13356,'Cross-Page Data'!$D$4:$F$48,3,FALSE)</f>
        <v>wind</v>
      </c>
      <c r="L13356" t="b">
        <f>IF(AND($P$6=FALSE,OR(C13356="Commercial NAICS Cogen",C13356="Industrial NAICS Cogen",C13356="NAICS-22 Cogen")),FALSE,IF(AND($P$7=FALSE,OR(C13356="Commercial NAICS Cogen",C13356="Commercial NAICS Non-Cogen",C13356="industrial NAICS Cogen", C13356="industrial NAICS non-cogen")),FALSE,TRUE))</f>
        <v>1</v>
      </c>
      <c r="M13356">
        <f t="shared" si="625"/>
        <v>0.80577427821522307</v>
      </c>
      <c r="N13356">
        <f t="shared" si="626"/>
        <v>1</v>
      </c>
    </row>
    <row r="13357" spans="1:14" x14ac:dyDescent="0.2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s="32">
        <f t="shared" si="624"/>
        <v>8902688.8604353387</v>
      </c>
      <c r="J13357" t="str">
        <f>IF(K13357="natural gas",VLOOKUP(D13357,'Cross-Page Data'!$I$4:$J$13,2,FALSE),IF(K13357="solar",VLOOKUP('Form 923'!D13357,'Cross-Page Data'!$I$14:$J$117,2,FALSE),K13357))</f>
        <v>solar pv</v>
      </c>
      <c r="K13357" t="str">
        <f>VLOOKUP(E13357,'Cross-Page Data'!$D$4:$F$48,3,FALSE)</f>
        <v>solar</v>
      </c>
      <c r="L13357" t="b">
        <f>IF(AND($P$6=FALSE,OR(C13357="Commercial NAICS Cogen",C13357="Industrial NAICS Cogen",C13357="NAICS-22 Cogen")),FALSE,IF(AND($P$7=FALSE,OR(C13357="Commercial NAICS Cogen",C13357="Commercial NAICS Non-Cogen",C13357="industrial NAICS Cogen", C13357="industrial NAICS non-cogen")),FALSE,TRUE))</f>
        <v>1</v>
      </c>
      <c r="M13357">
        <f t="shared" si="625"/>
        <v>4.667297382529171E-2</v>
      </c>
      <c r="N13357">
        <f t="shared" si="626"/>
        <v>0</v>
      </c>
    </row>
    <row r="13358" spans="1:14" x14ac:dyDescent="0.2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s="32">
        <f t="shared" si="624"/>
        <v>8901760.8897126969</v>
      </c>
      <c r="J13358" t="str">
        <f>IF(K13358="natural gas",VLOOKUP(D13358,'Cross-Page Data'!$I$4:$J$13,2,FALSE),IF(K13358="solar",VLOOKUP('Form 923'!D13358,'Cross-Page Data'!$I$14:$J$117,2,FALSE),K13358))</f>
        <v>solar pv</v>
      </c>
      <c r="K13358" t="str">
        <f>VLOOKUP(E13358,'Cross-Page Data'!$D$4:$F$48,3,FALSE)</f>
        <v>solar</v>
      </c>
      <c r="L13358" t="b">
        <f>IF(AND($P$6=FALSE,OR(C13358="Commercial NAICS Cogen",C13358="Industrial NAICS Cogen",C13358="NAICS-22 Cogen")),FALSE,IF(AND($P$7=FALSE,OR(C13358="Commercial NAICS Cogen",C13358="Commercial NAICS Non-Cogen",C13358="industrial NAICS Cogen", C13358="industrial NAICS non-cogen")),FALSE,TRUE))</f>
        <v>1</v>
      </c>
      <c r="M13358">
        <f t="shared" si="625"/>
        <v>0.82213812677388831</v>
      </c>
      <c r="N13358">
        <f t="shared" si="626"/>
        <v>1</v>
      </c>
    </row>
    <row r="13359" spans="1:14" x14ac:dyDescent="0.2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s="32">
        <f t="shared" si="624"/>
        <v>8901863.0280766208</v>
      </c>
      <c r="J13359" t="str">
        <f>IF(K13359="natural gas",VLOOKUP(D13359,'Cross-Page Data'!$I$4:$J$13,2,FALSE),IF(K13359="solar",VLOOKUP('Form 923'!D13359,'Cross-Page Data'!$I$14:$J$117,2,FALSE),K13359))</f>
        <v>solar pv</v>
      </c>
      <c r="K13359" t="str">
        <f>VLOOKUP(E13359,'Cross-Page Data'!$D$4:$F$48,3,FALSE)</f>
        <v>solar</v>
      </c>
      <c r="L13359" t="b">
        <f>IF(AND($P$6=FALSE,OR(C13359="Commercial NAICS Cogen",C13359="Industrial NAICS Cogen",C13359="NAICS-22 Cogen")),FALSE,IF(AND($P$7=FALSE,OR(C13359="Commercial NAICS Cogen",C13359="Commercial NAICS Non-Cogen",C13359="industrial NAICS Cogen", C13359="industrial NAICS non-cogen")),FALSE,TRUE))</f>
        <v>1</v>
      </c>
      <c r="M13359">
        <f t="shared" si="625"/>
        <v>0.75023651844843897</v>
      </c>
      <c r="N13359">
        <f t="shared" si="626"/>
        <v>1</v>
      </c>
    </row>
    <row r="13360" spans="1:14" x14ac:dyDescent="0.2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s="32">
        <f t="shared" si="624"/>
        <v>8902298.8505747132</v>
      </c>
      <c r="J13360" t="str">
        <f>IF(K13360="natural gas",VLOOKUP(D13360,'Cross-Page Data'!$I$4:$J$13,2,FALSE),IF(K13360="solar",VLOOKUP('Form 923'!D13360,'Cross-Page Data'!$I$14:$J$117,2,FALSE),K13360))</f>
        <v>solar pv</v>
      </c>
      <c r="K13360" t="str">
        <f>VLOOKUP(E13360,'Cross-Page Data'!$D$4:$F$48,3,FALSE)</f>
        <v>solar</v>
      </c>
      <c r="L13360" t="b">
        <f>IF(AND($P$6=FALSE,OR(C13360="Commercial NAICS Cogen",C13360="Industrial NAICS Cogen",C13360="NAICS-22 Cogen")),FALSE,IF(AND($P$7=FALSE,OR(C13360="Commercial NAICS Cogen",C13360="Commercial NAICS Non-Cogen",C13360="industrial NAICS Cogen", C13360="industrial NAICS non-cogen")),FALSE,TRUE))</f>
        <v>1</v>
      </c>
      <c r="M13360">
        <f t="shared" si="625"/>
        <v>0.12488174077578051</v>
      </c>
      <c r="N13360">
        <f t="shared" si="626"/>
        <v>1</v>
      </c>
    </row>
    <row r="13361" spans="1:14" x14ac:dyDescent="0.2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s="32">
        <f t="shared" si="624"/>
        <v>8901380.6706114393</v>
      </c>
      <c r="J13361" t="str">
        <f>IF(K13361="natural gas",VLOOKUP(D13361,'Cross-Page Data'!$I$4:$J$13,2,FALSE),IF(K13361="solar",VLOOKUP('Form 923'!D13361,'Cross-Page Data'!$I$14:$J$117,2,FALSE),K13361))</f>
        <v>solar pv</v>
      </c>
      <c r="K13361" t="str">
        <f>VLOOKUP(E13361,'Cross-Page Data'!$D$4:$F$48,3,FALSE)</f>
        <v>solar</v>
      </c>
      <c r="L13361" t="b">
        <f>IF(AND($P$6=FALSE,OR(C13361="Commercial NAICS Cogen",C13361="Industrial NAICS Cogen",C13361="NAICS-22 Cogen")),FALSE,IF(AND($P$7=FALSE,OR(C13361="Commercial NAICS Cogen",C13361="Commercial NAICS Non-Cogen",C13361="industrial NAICS Cogen", C13361="industrial NAICS non-cogen")),FALSE,TRUE))</f>
        <v>1</v>
      </c>
      <c r="M13361">
        <f t="shared" si="625"/>
        <v>0.91359192683696</v>
      </c>
      <c r="N13361">
        <f t="shared" si="626"/>
        <v>1</v>
      </c>
    </row>
    <row r="13362" spans="1:14" x14ac:dyDescent="0.2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s="32">
        <f t="shared" si="624"/>
        <v>8901779.0956263896</v>
      </c>
      <c r="J13362" t="str">
        <f>IF(K13362="natural gas",VLOOKUP(D13362,'Cross-Page Data'!$I$4:$J$13,2,FALSE),IF(K13362="solar",VLOOKUP('Form 923'!D13362,'Cross-Page Data'!$I$14:$J$117,2,FALSE),K13362))</f>
        <v>solar pv</v>
      </c>
      <c r="K13362" t="str">
        <f>VLOOKUP(E13362,'Cross-Page Data'!$D$4:$F$48,3,FALSE)</f>
        <v>solar</v>
      </c>
      <c r="L13362" t="b">
        <f>IF(AND($P$6=FALSE,OR(C13362="Commercial NAICS Cogen",C13362="Industrial NAICS Cogen",C13362="NAICS-22 Cogen")),FALSE,IF(AND($P$7=FALSE,OR(C13362="Commercial NAICS Cogen",C13362="Commercial NAICS Non-Cogen",C13362="industrial NAICS Cogen", C13362="industrial NAICS non-cogen")),FALSE,TRUE))</f>
        <v>1</v>
      </c>
      <c r="M13362">
        <f t="shared" si="625"/>
        <v>0.81299274676758115</v>
      </c>
      <c r="N13362">
        <f t="shared" si="626"/>
        <v>1</v>
      </c>
    </row>
    <row r="13363" spans="1:14" x14ac:dyDescent="0.2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s="32">
        <f t="shared" si="624"/>
        <v>8903409.0909090918</v>
      </c>
      <c r="J13363" t="str">
        <f>IF(K13363="natural gas",VLOOKUP(D13363,'Cross-Page Data'!$I$4:$J$13,2,FALSE),IF(K13363="solar",VLOOKUP('Form 923'!D13363,'Cross-Page Data'!$I$14:$J$117,2,FALSE),K13363))</f>
        <v>solar pv</v>
      </c>
      <c r="K13363" t="str">
        <f>VLOOKUP(E13363,'Cross-Page Data'!$D$4:$F$48,3,FALSE)</f>
        <v>solar</v>
      </c>
      <c r="L13363" t="b">
        <f>IF(AND($P$6=FALSE,OR(C13363="Commercial NAICS Cogen",C13363="Industrial NAICS Cogen",C13363="NAICS-22 Cogen")),FALSE,IF(AND($P$7=FALSE,OR(C13363="Commercial NAICS Cogen",C13363="Commercial NAICS Non-Cogen",C13363="industrial NAICS Cogen", C13363="industrial NAICS non-cogen")),FALSE,TRUE))</f>
        <v>1</v>
      </c>
      <c r="M13363">
        <f t="shared" si="625"/>
        <v>1.5452538631346579E-2</v>
      </c>
      <c r="N13363">
        <f t="shared" si="626"/>
        <v>0</v>
      </c>
    </row>
    <row r="13364" spans="1:14" x14ac:dyDescent="0.2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s="32">
        <f t="shared" si="624"/>
        <v>8902104.7479197253</v>
      </c>
      <c r="J13364" t="str">
        <f>IF(K13364="natural gas",VLOOKUP(D13364,'Cross-Page Data'!$I$4:$J$13,2,FALSE),IF(K13364="solar",VLOOKUP('Form 923'!D13364,'Cross-Page Data'!$I$14:$J$117,2,FALSE),K13364))</f>
        <v>solar pv</v>
      </c>
      <c r="K13364" t="str">
        <f>VLOOKUP(E13364,'Cross-Page Data'!$D$4:$F$48,3,FALSE)</f>
        <v>solar</v>
      </c>
      <c r="L13364" t="b">
        <f>IF(AND($P$6=FALSE,OR(C13364="Commercial NAICS Cogen",C13364="Industrial NAICS Cogen",C13364="NAICS-22 Cogen")),FALSE,IF(AND($P$7=FALSE,OR(C13364="Commercial NAICS Cogen",C13364="Commercial NAICS Non-Cogen",C13364="industrial NAICS Cogen", C13364="industrial NAICS non-cogen")),FALSE,TRUE))</f>
        <v>1</v>
      </c>
      <c r="M13364">
        <f t="shared" si="625"/>
        <v>0.26584673604541154</v>
      </c>
      <c r="N13364">
        <f t="shared" si="626"/>
        <v>1</v>
      </c>
    </row>
    <row r="13365" spans="1:14" x14ac:dyDescent="0.2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s="32">
        <f t="shared" si="624"/>
        <v>8901846.4528668616</v>
      </c>
      <c r="J13365" t="str">
        <f>IF(K13365="natural gas",VLOOKUP(D13365,'Cross-Page Data'!$I$4:$J$13,2,FALSE),IF(K13365="solar",VLOOKUP('Form 923'!D13365,'Cross-Page Data'!$I$14:$J$117,2,FALSE),K13365))</f>
        <v>solar pv</v>
      </c>
      <c r="K13365" t="str">
        <f>VLOOKUP(E13365,'Cross-Page Data'!$D$4:$F$48,3,FALSE)</f>
        <v>solar</v>
      </c>
      <c r="L13365" t="b">
        <f>IF(AND($P$6=FALSE,OR(C13365="Commercial NAICS Cogen",C13365="Industrial NAICS Cogen",C13365="NAICS-22 Cogen")),FALSE,IF(AND($P$7=FALSE,OR(C13365="Commercial NAICS Cogen",C13365="Commercial NAICS Non-Cogen",C13365="industrial NAICS Cogen", C13365="industrial NAICS non-cogen")),FALSE,TRUE))</f>
        <v>1</v>
      </c>
      <c r="M13365">
        <f t="shared" si="625"/>
        <v>0.76600441501103755</v>
      </c>
      <c r="N13365">
        <f t="shared" si="626"/>
        <v>1</v>
      </c>
    </row>
    <row r="13366" spans="1:14" x14ac:dyDescent="0.2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s="32">
        <f t="shared" si="624"/>
        <v>8902332.3615160342</v>
      </c>
      <c r="J13366" t="str">
        <f>IF(K13366="natural gas",VLOOKUP(D13366,'Cross-Page Data'!$I$4:$J$13,2,FALSE),IF(K13366="solar",VLOOKUP('Form 923'!D13366,'Cross-Page Data'!$I$14:$J$117,2,FALSE),K13366))</f>
        <v>solar pv</v>
      </c>
      <c r="K13366" t="str">
        <f>VLOOKUP(E13366,'Cross-Page Data'!$D$4:$F$48,3,FALSE)</f>
        <v>solar</v>
      </c>
      <c r="L13366" t="b">
        <f>IF(AND($P$6=FALSE,OR(C13366="Commercial NAICS Cogen",C13366="Industrial NAICS Cogen",C13366="NAICS-22 Cogen")),FALSE,IF(AND($P$7=FALSE,OR(C13366="Commercial NAICS Cogen",C13366="Commercial NAICS Non-Cogen",C13366="industrial NAICS Cogen", C13366="industrial NAICS non-cogen")),FALSE,TRUE))</f>
        <v>1</v>
      </c>
      <c r="M13366">
        <f t="shared" si="625"/>
        <v>0.11762850835698518</v>
      </c>
      <c r="N13366">
        <f t="shared" si="626"/>
        <v>1</v>
      </c>
    </row>
    <row r="13367" spans="1:14" x14ac:dyDescent="0.2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s="32">
        <f t="shared" si="624"/>
        <v>8901369.8630136978</v>
      </c>
      <c r="J13367" t="str">
        <f>IF(K13367="natural gas",VLOOKUP(D13367,'Cross-Page Data'!$I$4:$J$13,2,FALSE),IF(K13367="solar",VLOOKUP('Form 923'!D13367,'Cross-Page Data'!$I$14:$J$117,2,FALSE),K13367))</f>
        <v>solar pv</v>
      </c>
      <c r="K13367" t="str">
        <f>VLOOKUP(E13367,'Cross-Page Data'!$D$4:$F$48,3,FALSE)</f>
        <v>solar</v>
      </c>
      <c r="L13367" t="b">
        <f>IF(AND($P$6=FALSE,OR(C13367="Commercial NAICS Cogen",C13367="Industrial NAICS Cogen",C13367="NAICS-22 Cogen")),FALSE,IF(AND($P$7=FALSE,OR(C13367="Commercial NAICS Cogen",C13367="Commercial NAICS Non-Cogen",C13367="industrial NAICS Cogen", C13367="industrial NAICS non-cogen")),FALSE,TRUE))</f>
        <v>1</v>
      </c>
      <c r="M13367">
        <f t="shared" si="625"/>
        <v>0.91516871649321985</v>
      </c>
      <c r="N13367">
        <f t="shared" si="626"/>
        <v>1</v>
      </c>
    </row>
    <row r="13368" spans="1:14" x14ac:dyDescent="0.2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s="32">
        <f t="shared" si="624"/>
        <v>8901903.1141868513</v>
      </c>
      <c r="J13368" t="str">
        <f>IF(K13368="natural gas",VLOOKUP(D13368,'Cross-Page Data'!$I$4:$J$13,2,FALSE),IF(K13368="solar",VLOOKUP('Form 923'!D13368,'Cross-Page Data'!$I$14:$J$117,2,FALSE),K13368))</f>
        <v>solar pv</v>
      </c>
      <c r="K13368" t="str">
        <f>VLOOKUP(E13368,'Cross-Page Data'!$D$4:$F$48,3,FALSE)</f>
        <v>solar</v>
      </c>
      <c r="L13368" t="b">
        <f>IF(AND($P$6=FALSE,OR(C13368="Commercial NAICS Cogen",C13368="Industrial NAICS Cogen",C13368="NAICS-22 Cogen")),FALSE,IF(AND($P$7=FALSE,OR(C13368="Commercial NAICS Cogen",C13368="Commercial NAICS Non-Cogen",C13368="industrial NAICS Cogen", C13368="industrial NAICS non-cogen")),FALSE,TRUE))</f>
        <v>1</v>
      </c>
      <c r="M13368">
        <f t="shared" si="625"/>
        <v>0.70608640807316303</v>
      </c>
      <c r="N13368">
        <f t="shared" si="626"/>
        <v>1</v>
      </c>
    </row>
    <row r="13369" spans="1:14" x14ac:dyDescent="0.2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s="32">
        <f t="shared" si="624"/>
        <v>8901995.7234497517</v>
      </c>
      <c r="J13369" t="str">
        <f>IF(K13369="natural gas",VLOOKUP(D13369,'Cross-Page Data'!$I$4:$J$13,2,FALSE),IF(K13369="solar",VLOOKUP('Form 923'!D13369,'Cross-Page Data'!$I$14:$J$117,2,FALSE),K13369))</f>
        <v>solar pv</v>
      </c>
      <c r="K13369" t="str">
        <f>VLOOKUP(E13369,'Cross-Page Data'!$D$4:$F$48,3,FALSE)</f>
        <v>solar</v>
      </c>
      <c r="L13369" t="b">
        <f>IF(AND($P$6=FALSE,OR(C13369="Commercial NAICS Cogen",C13369="Industrial NAICS Cogen",C13369="NAICS-22 Cogen")),FALSE,IF(AND($P$7=FALSE,OR(C13369="Commercial NAICS Cogen",C13369="Commercial NAICS Non-Cogen",C13369="industrial NAICS Cogen", C13369="industrial NAICS non-cogen")),FALSE,TRUE))</f>
        <v>1</v>
      </c>
      <c r="M13369">
        <f t="shared" si="625"/>
        <v>0.52380952380952384</v>
      </c>
      <c r="N13369">
        <f t="shared" si="626"/>
        <v>1</v>
      </c>
    </row>
    <row r="13370" spans="1:14" x14ac:dyDescent="0.2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s="32">
        <f t="shared" si="624"/>
        <v>8902714.9321266972</v>
      </c>
      <c r="J13370" t="str">
        <f>IF(K13370="natural gas",VLOOKUP(D13370,'Cross-Page Data'!$I$4:$J$13,2,FALSE),IF(K13370="solar",VLOOKUP('Form 923'!D13370,'Cross-Page Data'!$I$14:$J$117,2,FALSE),K13370))</f>
        <v>solar pv</v>
      </c>
      <c r="K13370" t="str">
        <f>VLOOKUP(E13370,'Cross-Page Data'!$D$4:$F$48,3,FALSE)</f>
        <v>solar</v>
      </c>
      <c r="L13370" t="b">
        <f>IF(AND($P$6=FALSE,OR(C13370="Commercial NAICS Cogen",C13370="Industrial NAICS Cogen",C13370="NAICS-22 Cogen")),FALSE,IF(AND($P$7=FALSE,OR(C13370="Commercial NAICS Cogen",C13370="Commercial NAICS Non-Cogen",C13370="industrial NAICS Cogen", C13370="industrial NAICS non-cogen")),FALSE,TRUE))</f>
        <v>1</v>
      </c>
      <c r="M13370">
        <f t="shared" si="625"/>
        <v>4.3519394512771994E-2</v>
      </c>
      <c r="N13370">
        <f t="shared" si="626"/>
        <v>0</v>
      </c>
    </row>
    <row r="13371" spans="1:14" x14ac:dyDescent="0.2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s="32">
        <f t="shared" si="624"/>
        <v>8902654.8672566358</v>
      </c>
      <c r="J13371" t="str">
        <f>IF(K13371="natural gas",VLOOKUP(D13371,'Cross-Page Data'!$I$4:$J$13,2,FALSE),IF(K13371="solar",VLOOKUP('Form 923'!D13371,'Cross-Page Data'!$I$14:$J$117,2,FALSE),K13371))</f>
        <v>solar pv</v>
      </c>
      <c r="K13371" t="str">
        <f>VLOOKUP(E13371,'Cross-Page Data'!$D$4:$F$48,3,FALSE)</f>
        <v>solar</v>
      </c>
      <c r="L13371" t="b">
        <f>IF(AND($P$6=FALSE,OR(C13371="Commercial NAICS Cogen",C13371="Industrial NAICS Cogen",C13371="NAICS-22 Cogen")),FALSE,IF(AND($P$7=FALSE,OR(C13371="Commercial NAICS Cogen",C13371="Commercial NAICS Non-Cogen",C13371="industrial NAICS Cogen", C13371="industrial NAICS non-cogen")),FALSE,TRUE))</f>
        <v>1</v>
      </c>
      <c r="M13371">
        <f t="shared" si="625"/>
        <v>4.9195837275307477E-2</v>
      </c>
      <c r="N13371">
        <f t="shared" si="626"/>
        <v>0</v>
      </c>
    </row>
    <row r="13372" spans="1:14" x14ac:dyDescent="0.2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s="32">
        <f t="shared" si="624"/>
        <v>8899736.1477572564</v>
      </c>
      <c r="J13372" t="str">
        <f>IF(K13372="natural gas",VLOOKUP(D13372,'Cross-Page Data'!$I$4:$J$13,2,FALSE),IF(K13372="solar",VLOOKUP('Form 923'!D13372,'Cross-Page Data'!$I$14:$J$117,2,FALSE),K13372))</f>
        <v>solar pv</v>
      </c>
      <c r="K13372" t="str">
        <f>VLOOKUP(E13372,'Cross-Page Data'!$D$4:$F$48,3,FALSE)</f>
        <v>solar</v>
      </c>
      <c r="L13372" t="b">
        <f>IF(AND($P$6=FALSE,OR(C13372="Commercial NAICS Cogen",C13372="Industrial NAICS Cogen",C13372="NAICS-22 Cogen")),FALSE,IF(AND($P$7=FALSE,OR(C13372="Commercial NAICS Cogen",C13372="Commercial NAICS Non-Cogen",C13372="industrial NAICS Cogen", C13372="industrial NAICS non-cogen")),FALSE,TRUE))</f>
        <v>1</v>
      </c>
      <c r="M13372">
        <f t="shared" si="625"/>
        <v>0.96373383790602329</v>
      </c>
      <c r="N13372">
        <f t="shared" si="626"/>
        <v>0</v>
      </c>
    </row>
    <row r="13373" spans="1:14" x14ac:dyDescent="0.2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s="32">
        <f t="shared" si="624"/>
        <v>0</v>
      </c>
      <c r="J13373" t="str">
        <f>IF(K13373="natural gas",VLOOKUP(D13373,'Cross-Page Data'!$I$4:$J$13,2,FALSE),IF(K13373="solar",VLOOKUP('Form 923'!D13373,'Cross-Page Data'!$I$14:$J$117,2,FALSE),K13373))</f>
        <v>other</v>
      </c>
      <c r="K13373" t="str">
        <f>VLOOKUP(E13373,'Cross-Page Data'!$D$4:$F$48,3,FALSE)</f>
        <v>other</v>
      </c>
      <c r="L13373" t="b">
        <f>IF(AND($P$6=FALSE,OR(C13373="Commercial NAICS Cogen",C13373="Industrial NAICS Cogen",C13373="NAICS-22 Cogen")),FALSE,IF(AND($P$7=FALSE,OR(C13373="Commercial NAICS Cogen",C13373="Commercial NAICS Non-Cogen",C13373="industrial NAICS Cogen", C13373="industrial NAICS non-cogen")),FALSE,TRUE))</f>
        <v>1</v>
      </c>
      <c r="M13373">
        <f t="shared" si="625"/>
        <v>0.47889610389610388</v>
      </c>
      <c r="N13373">
        <f t="shared" si="626"/>
        <v>1</v>
      </c>
    </row>
    <row r="13374" spans="1:14" x14ac:dyDescent="0.2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s="32">
        <f t="shared" si="624"/>
        <v>8902061.8556701038</v>
      </c>
      <c r="J13374" t="str">
        <f>IF(K13374="natural gas",VLOOKUP(D13374,'Cross-Page Data'!$I$4:$J$13,2,FALSE),IF(K13374="solar",VLOOKUP('Form 923'!D13374,'Cross-Page Data'!$I$14:$J$117,2,FALSE),K13374))</f>
        <v>solar pv</v>
      </c>
      <c r="K13374" t="str">
        <f>VLOOKUP(E13374,'Cross-Page Data'!$D$4:$F$48,3,FALSE)</f>
        <v>solar</v>
      </c>
      <c r="L13374" t="b">
        <f>IF(AND($P$6=FALSE,OR(C13374="Commercial NAICS Cogen",C13374="Industrial NAICS Cogen",C13374="NAICS-22 Cogen")),FALSE,IF(AND($P$7=FALSE,OR(C13374="Commercial NAICS Cogen",C13374="Commercial NAICS Non-Cogen",C13374="industrial NAICS Cogen", C13374="industrial NAICS non-cogen")),FALSE,TRUE))</f>
        <v>1</v>
      </c>
      <c r="M13374">
        <f t="shared" si="625"/>
        <v>0.31882686849574265</v>
      </c>
      <c r="N13374">
        <f t="shared" si="626"/>
        <v>1</v>
      </c>
    </row>
    <row r="13375" spans="1:14" x14ac:dyDescent="0.2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s="32">
        <f t="shared" si="624"/>
        <v>9263660.3441778664</v>
      </c>
      <c r="J13375" t="str">
        <f>IF(K13375="natural gas",VLOOKUP(D13375,'Cross-Page Data'!$I$4:$J$13,2,FALSE),IF(K13375="solar",VLOOKUP('Form 923'!D13375,'Cross-Page Data'!$I$14:$J$117,2,FALSE),K13375))</f>
        <v>biomass</v>
      </c>
      <c r="K13375" t="str">
        <f>VLOOKUP(E13375,'Cross-Page Data'!$D$4:$F$48,3,FALSE)</f>
        <v>biomass</v>
      </c>
      <c r="L13375" t="b">
        <f>IF(AND($P$6=FALSE,OR(C13375="Commercial NAICS Cogen",C13375="Industrial NAICS Cogen",C13375="NAICS-22 Cogen")),FALSE,IF(AND($P$7=FALSE,OR(C13375="Commercial NAICS Cogen",C13375="Commercial NAICS Non-Cogen",C13375="industrial NAICS Cogen", C13375="industrial NAICS non-cogen")),FALSE,TRUE))</f>
        <v>1</v>
      </c>
      <c r="M13375">
        <f t="shared" si="625"/>
        <v>0.52192982456140347</v>
      </c>
      <c r="N13375">
        <f t="shared" si="626"/>
        <v>1</v>
      </c>
    </row>
    <row r="13376" spans="1:14" x14ac:dyDescent="0.2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s="32">
        <f t="shared" si="624"/>
        <v>8901794.1454202086</v>
      </c>
      <c r="J13376" t="str">
        <f>IF(K13376="natural gas",VLOOKUP(D13376,'Cross-Page Data'!$I$4:$J$13,2,FALSE),IF(K13376="solar",VLOOKUP('Form 923'!D13376,'Cross-Page Data'!$I$14:$J$117,2,FALSE),K13376))</f>
        <v>solar pv</v>
      </c>
      <c r="K13376" t="str">
        <f>VLOOKUP(E13376,'Cross-Page Data'!$D$4:$F$48,3,FALSE)</f>
        <v>solar</v>
      </c>
      <c r="L13376" t="b">
        <f>IF(AND($P$6=FALSE,OR(C13376="Commercial NAICS Cogen",C13376="Industrial NAICS Cogen",C13376="NAICS-22 Cogen")),FALSE,IF(AND($P$7=FALSE,OR(C13376="Commercial NAICS Cogen",C13376="Commercial NAICS Non-Cogen",C13376="industrial NAICS Cogen", C13376="industrial NAICS non-cogen")),FALSE,TRUE))</f>
        <v>1</v>
      </c>
      <c r="M13376">
        <f t="shared" si="625"/>
        <v>0.80195521917376222</v>
      </c>
      <c r="N13376">
        <f t="shared" si="626"/>
        <v>1</v>
      </c>
    </row>
    <row r="13377" spans="1:14" x14ac:dyDescent="0.2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s="32">
        <f t="shared" si="624"/>
        <v>8903141.3612565435</v>
      </c>
      <c r="J13377" t="str">
        <f>IF(K13377="natural gas",VLOOKUP(D13377,'Cross-Page Data'!$I$4:$J$13,2,FALSE),IF(K13377="solar",VLOOKUP('Form 923'!D13377,'Cross-Page Data'!$I$14:$J$117,2,FALSE),K13377))</f>
        <v>solar pv</v>
      </c>
      <c r="K13377" t="str">
        <f>VLOOKUP(E13377,'Cross-Page Data'!$D$4:$F$48,3,FALSE)</f>
        <v>solar</v>
      </c>
      <c r="L13377" t="b">
        <f>IF(AND($P$6=FALSE,OR(C13377="Commercial NAICS Cogen",C13377="Industrial NAICS Cogen",C13377="NAICS-22 Cogen")),FALSE,IF(AND($P$7=FALSE,OR(C13377="Commercial NAICS Cogen",C13377="Commercial NAICS Non-Cogen",C13377="industrial NAICS Cogen", C13377="industrial NAICS non-cogen")),FALSE,TRUE))</f>
        <v>1</v>
      </c>
      <c r="M13377">
        <f t="shared" si="625"/>
        <v>2.1444339325134027E-2</v>
      </c>
      <c r="N13377">
        <f t="shared" si="626"/>
        <v>0</v>
      </c>
    </row>
    <row r="13378" spans="1:14" x14ac:dyDescent="0.2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s="32">
        <f t="shared" si="624"/>
        <v>8901119.4029850736</v>
      </c>
      <c r="J13378" t="str">
        <f>IF(K13378="natural gas",VLOOKUP(D13378,'Cross-Page Data'!$I$4:$J$13,2,FALSE),IF(K13378="solar",VLOOKUP('Form 923'!D13378,'Cross-Page Data'!$I$14:$J$117,2,FALSE),K13378))</f>
        <v>solar pv</v>
      </c>
      <c r="K13378" t="str">
        <f>VLOOKUP(E13378,'Cross-Page Data'!$D$4:$F$48,3,FALSE)</f>
        <v>solar</v>
      </c>
      <c r="L13378" t="b">
        <f>IF(AND($P$6=FALSE,OR(C13378="Commercial NAICS Cogen",C13378="Industrial NAICS Cogen",C13378="NAICS-22 Cogen")),FALSE,IF(AND($P$7=FALSE,OR(C13378="Commercial NAICS Cogen",C13378="Commercial NAICS Non-Cogen",C13378="industrial NAICS Cogen", C13378="industrial NAICS non-cogen")),FALSE,TRUE))</f>
        <v>1</v>
      </c>
      <c r="M13378">
        <f t="shared" si="625"/>
        <v>0.93629769788710182</v>
      </c>
      <c r="N13378">
        <f t="shared" si="626"/>
        <v>1</v>
      </c>
    </row>
    <row r="13379" spans="1:14" x14ac:dyDescent="0.2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s="32">
        <f t="shared" si="624"/>
        <v>8903474.9034749027</v>
      </c>
      <c r="J13379" t="str">
        <f>IF(K13379="natural gas",VLOOKUP(D13379,'Cross-Page Data'!$I$4:$J$13,2,FALSE),IF(K13379="solar",VLOOKUP('Form 923'!D13379,'Cross-Page Data'!$I$14:$J$117,2,FALSE),K13379))</f>
        <v>solar pv</v>
      </c>
      <c r="K13379" t="str">
        <f>VLOOKUP(E13379,'Cross-Page Data'!$D$4:$F$48,3,FALSE)</f>
        <v>solar</v>
      </c>
      <c r="L13379" t="b">
        <f>IF(AND($P$6=FALSE,OR(C13379="Commercial NAICS Cogen",C13379="Industrial NAICS Cogen",C13379="NAICS-22 Cogen")),FALSE,IF(AND($P$7=FALSE,OR(C13379="Commercial NAICS Cogen",C13379="Commercial NAICS Non-Cogen",C13379="industrial NAICS Cogen", C13379="industrial NAICS non-cogen")),FALSE,TRUE))</f>
        <v>1</v>
      </c>
      <c r="M13379">
        <f t="shared" si="625"/>
        <v>1.3560391043834753E-2</v>
      </c>
      <c r="N13379">
        <f t="shared" si="626"/>
        <v>0</v>
      </c>
    </row>
    <row r="13380" spans="1:14" x14ac:dyDescent="0.2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s="32">
        <f t="shared" si="624"/>
        <v>23479087.452471483</v>
      </c>
      <c r="J13380" t="str">
        <f>IF(K13380="natural gas",VLOOKUP(D13380,'Cross-Page Data'!$I$4:$J$13,2,FALSE),IF(K13380="solar",VLOOKUP('Form 923'!D13380,'Cross-Page Data'!$I$14:$J$117,2,FALSE),K13380))</f>
        <v>biomass</v>
      </c>
      <c r="K13380" t="str">
        <f>VLOOKUP(E13380,'Cross-Page Data'!$D$4:$F$48,3,FALSE)</f>
        <v>biomass</v>
      </c>
      <c r="L13380" t="b">
        <f>IF(AND($P$6=FALSE,OR(C13380="Commercial NAICS Cogen",C13380="Industrial NAICS Cogen",C13380="NAICS-22 Cogen")),FALSE,IF(AND($P$7=FALSE,OR(C13380="Commercial NAICS Cogen",C13380="Commercial NAICS Non-Cogen",C13380="industrial NAICS Cogen", C13380="industrial NAICS non-cogen")),FALSE,TRUE))</f>
        <v>0</v>
      </c>
      <c r="M13380">
        <f t="shared" si="625"/>
        <v>1.6447368421052631E-2</v>
      </c>
      <c r="N13380">
        <f t="shared" si="626"/>
        <v>0</v>
      </c>
    </row>
    <row r="13381" spans="1:14" ht="26.25" x14ac:dyDescent="0.2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s="32">
        <f t="shared" si="624"/>
        <v>8900924.7027741093</v>
      </c>
      <c r="J13381" t="str">
        <f>IF(K13381="natural gas",VLOOKUP(D13381,'Cross-Page Data'!$I$4:$J$13,2,FALSE),IF(K13381="solar",VLOOKUP('Form 923'!D13381,'Cross-Page Data'!$I$14:$J$117,2,FALSE),K13381))</f>
        <v>solar pv</v>
      </c>
      <c r="K13381" t="str">
        <f>VLOOKUP(E13381,'Cross-Page Data'!$D$4:$F$48,3,FALSE)</f>
        <v>solar</v>
      </c>
      <c r="L13381" t="b">
        <f>IF(AND($P$6=FALSE,OR(C13381="Commercial NAICS Cogen",C13381="Industrial NAICS Cogen",C13381="NAICS-22 Cogen")),FALSE,IF(AND($P$7=FALSE,OR(C13381="Commercial NAICS Cogen",C13381="Commercial NAICS Non-Cogen",C13381="industrial NAICS Cogen", C13381="industrial NAICS non-cogen")),FALSE,TRUE))</f>
        <v>0</v>
      </c>
      <c r="M13381">
        <f t="shared" si="625"/>
        <v>0.94701986754966883</v>
      </c>
      <c r="N13381">
        <f t="shared" si="626"/>
        <v>1</v>
      </c>
    </row>
    <row r="13382" spans="1:14" ht="26.25" x14ac:dyDescent="0.2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s="32">
        <f t="shared" si="624"/>
        <v>8898989.8989898991</v>
      </c>
      <c r="J13382" t="str">
        <f>IF(K13382="natural gas",VLOOKUP(D13382,'Cross-Page Data'!$I$4:$J$13,2,FALSE),IF(K13382="solar",VLOOKUP('Form 923'!D13382,'Cross-Page Data'!$I$14:$J$117,2,FALSE),K13382))</f>
        <v>solar pv</v>
      </c>
      <c r="K13382" t="str">
        <f>VLOOKUP(E13382,'Cross-Page Data'!$D$4:$F$48,3,FALSE)</f>
        <v>solar</v>
      </c>
      <c r="L13382" t="b">
        <f>IF(AND($P$6=FALSE,OR(C13382="Commercial NAICS Cogen",C13382="Industrial NAICS Cogen",C13382="NAICS-22 Cogen")),FALSE,IF(AND($P$7=FALSE,OR(C13382="Commercial NAICS Cogen",C13382="Commercial NAICS Non-Cogen",C13382="industrial NAICS Cogen", C13382="industrial NAICS non-cogen")),FALSE,TRUE))</f>
        <v>0</v>
      </c>
      <c r="M13382">
        <f t="shared" si="625"/>
        <v>0.96531062756228314</v>
      </c>
      <c r="N13382">
        <f t="shared" si="626"/>
        <v>0</v>
      </c>
    </row>
    <row r="13383" spans="1:14" x14ac:dyDescent="0.2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s="32">
        <f t="shared" ref="I13383:I13446" si="627">IFERROR(F13383/G13383*10^6,"")</f>
        <v>8902111.3243761994</v>
      </c>
      <c r="J13383" t="str">
        <f>IF(K13383="natural gas",VLOOKUP(D13383,'Cross-Page Data'!$I$4:$J$13,2,FALSE),IF(K13383="solar",VLOOKUP('Form 923'!D13383,'Cross-Page Data'!$I$14:$J$117,2,FALSE),K13383))</f>
        <v>solar pv</v>
      </c>
      <c r="K13383" t="str">
        <f>VLOOKUP(E13383,'Cross-Page Data'!$D$4:$F$48,3,FALSE)</f>
        <v>solar</v>
      </c>
      <c r="L13383" t="b">
        <f>IF(AND($P$6=FALSE,OR(C13383="Commercial NAICS Cogen",C13383="Industrial NAICS Cogen",C13383="NAICS-22 Cogen")),FALSE,IF(AND($P$7=FALSE,OR(C13383="Commercial NAICS Cogen",C13383="Commercial NAICS Non-Cogen",C13383="industrial NAICS Cogen", C13383="industrial NAICS non-cogen")),FALSE,TRUE))</f>
        <v>1</v>
      </c>
      <c r="M13383">
        <f t="shared" ref="M13383:M13446" si="628">(COUNTIFS($J$6:$J$14148,J13383,$I$6:$I$14148,"&gt;"&amp;I13383)+1)/COUNTIFS($J$6:$J$14148,J13383)</f>
        <v>0.25796278776411224</v>
      </c>
      <c r="N13383">
        <f t="shared" ref="N13383:N13446" si="629">IF(OR(M13383&gt;0.95,M13383&lt;0.05),0,1)</f>
        <v>1</v>
      </c>
    </row>
    <row r="13384" spans="1:14" x14ac:dyDescent="0.2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s="32">
        <f t="shared" si="627"/>
        <v>8901933.7016574591</v>
      </c>
      <c r="J13384" t="str">
        <f>IF(K13384="natural gas",VLOOKUP(D13384,'Cross-Page Data'!$I$4:$J$13,2,FALSE),IF(K13384="solar",VLOOKUP('Form 923'!D13384,'Cross-Page Data'!$I$14:$J$117,2,FALSE),K13384))</f>
        <v>solar pv</v>
      </c>
      <c r="K13384" t="str">
        <f>VLOOKUP(E13384,'Cross-Page Data'!$D$4:$F$48,3,FALSE)</f>
        <v>solar</v>
      </c>
      <c r="L13384" t="b">
        <f>IF(AND($P$6=FALSE,OR(C13384="Commercial NAICS Cogen",C13384="Industrial NAICS Cogen",C13384="NAICS-22 Cogen")),FALSE,IF(AND($P$7=FALSE,OR(C13384="Commercial NAICS Cogen",C13384="Commercial NAICS Non-Cogen",C13384="industrial NAICS Cogen", C13384="industrial NAICS non-cogen")),FALSE,TRUE))</f>
        <v>1</v>
      </c>
      <c r="M13384">
        <f t="shared" si="628"/>
        <v>0.66855881425417851</v>
      </c>
      <c r="N13384">
        <f t="shared" si="629"/>
        <v>1</v>
      </c>
    </row>
    <row r="13385" spans="1:14" x14ac:dyDescent="0.2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s="32">
        <f t="shared" si="627"/>
        <v>8902391.4104441199</v>
      </c>
      <c r="J13385" t="str">
        <f>IF(K13385="natural gas",VLOOKUP(D13385,'Cross-Page Data'!$I$4:$J$13,2,FALSE),IF(K13385="solar",VLOOKUP('Form 923'!D13385,'Cross-Page Data'!$I$14:$J$117,2,FALSE),K13385))</f>
        <v>solar pv</v>
      </c>
      <c r="K13385" t="str">
        <f>VLOOKUP(E13385,'Cross-Page Data'!$D$4:$F$48,3,FALSE)</f>
        <v>solar</v>
      </c>
      <c r="L13385" t="b">
        <f>IF(AND($P$6=FALSE,OR(C13385="Commercial NAICS Cogen",C13385="Industrial NAICS Cogen",C13385="NAICS-22 Cogen")),FALSE,IF(AND($P$7=FALSE,OR(C13385="Commercial NAICS Cogen",C13385="Commercial NAICS Non-Cogen",C13385="industrial NAICS Cogen", C13385="industrial NAICS non-cogen")),FALSE,TRUE))</f>
        <v>1</v>
      </c>
      <c r="M13385">
        <f t="shared" si="628"/>
        <v>9.9968464206874802E-2</v>
      </c>
      <c r="N13385">
        <f t="shared" si="629"/>
        <v>1</v>
      </c>
    </row>
    <row r="13386" spans="1:14" x14ac:dyDescent="0.2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s="32">
        <f t="shared" si="627"/>
        <v>8902398.9484061785</v>
      </c>
      <c r="J13386" t="str">
        <f>IF(K13386="natural gas",VLOOKUP(D13386,'Cross-Page Data'!$I$4:$J$13,2,FALSE),IF(K13386="solar",VLOOKUP('Form 923'!D13386,'Cross-Page Data'!$I$14:$J$117,2,FALSE),K13386))</f>
        <v>solar pv</v>
      </c>
      <c r="K13386" t="str">
        <f>VLOOKUP(E13386,'Cross-Page Data'!$D$4:$F$48,3,FALSE)</f>
        <v>solar</v>
      </c>
      <c r="L13386" t="b">
        <f>IF(AND($P$6=FALSE,OR(C13386="Commercial NAICS Cogen",C13386="Industrial NAICS Cogen",C13386="NAICS-22 Cogen")),FALSE,IF(AND($P$7=FALSE,OR(C13386="Commercial NAICS Cogen",C13386="Commercial NAICS Non-Cogen",C13386="industrial NAICS Cogen", C13386="industrial NAICS non-cogen")),FALSE,TRUE))</f>
        <v>1</v>
      </c>
      <c r="M13386">
        <f t="shared" si="628"/>
        <v>9.713024282560706E-2</v>
      </c>
      <c r="N13386">
        <f t="shared" si="629"/>
        <v>1</v>
      </c>
    </row>
    <row r="13387" spans="1:14" x14ac:dyDescent="0.2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s="32">
        <f t="shared" si="627"/>
        <v>8900948.3667017929</v>
      </c>
      <c r="J13387" t="str">
        <f>IF(K13387="natural gas",VLOOKUP(D13387,'Cross-Page Data'!$I$4:$J$13,2,FALSE),IF(K13387="solar",VLOOKUP('Form 923'!D13387,'Cross-Page Data'!$I$14:$J$117,2,FALSE),K13387))</f>
        <v>solar pv</v>
      </c>
      <c r="K13387" t="str">
        <f>VLOOKUP(E13387,'Cross-Page Data'!$D$4:$F$48,3,FALSE)</f>
        <v>solar</v>
      </c>
      <c r="L13387" t="b">
        <f>IF(AND($P$6=FALSE,OR(C13387="Commercial NAICS Cogen",C13387="Industrial NAICS Cogen",C13387="NAICS-22 Cogen")),FALSE,IF(AND($P$7=FALSE,OR(C13387="Commercial NAICS Cogen",C13387="Commercial NAICS Non-Cogen",C13387="industrial NAICS Cogen", C13387="industrial NAICS non-cogen")),FALSE,TRUE))</f>
        <v>1</v>
      </c>
      <c r="M13387">
        <f t="shared" si="628"/>
        <v>0.94544307789340898</v>
      </c>
      <c r="N13387">
        <f t="shared" si="629"/>
        <v>1</v>
      </c>
    </row>
    <row r="13388" spans="1:14" x14ac:dyDescent="0.2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s="32">
        <f t="shared" si="627"/>
        <v>8901856.7639257293</v>
      </c>
      <c r="J13388" t="str">
        <f>IF(K13388="natural gas",VLOOKUP(D13388,'Cross-Page Data'!$I$4:$J$13,2,FALSE),IF(K13388="solar",VLOOKUP('Form 923'!D13388,'Cross-Page Data'!$I$14:$J$117,2,FALSE),K13388))</f>
        <v>solar pv</v>
      </c>
      <c r="K13388" t="str">
        <f>VLOOKUP(E13388,'Cross-Page Data'!$D$4:$F$48,3,FALSE)</f>
        <v>solar</v>
      </c>
      <c r="L13388" t="b">
        <f>IF(AND($P$6=FALSE,OR(C13388="Commercial NAICS Cogen",C13388="Industrial NAICS Cogen",C13388="NAICS-22 Cogen")),FALSE,IF(AND($P$7=FALSE,OR(C13388="Commercial NAICS Cogen",C13388="Commercial NAICS Non-Cogen",C13388="industrial NAICS Cogen", C13388="industrial NAICS non-cogen")),FALSE,TRUE))</f>
        <v>1</v>
      </c>
      <c r="M13388">
        <f t="shared" si="628"/>
        <v>0.7568590350047304</v>
      </c>
      <c r="N13388">
        <f t="shared" si="629"/>
        <v>1</v>
      </c>
    </row>
    <row r="13389" spans="1:14" x14ac:dyDescent="0.2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s="32">
        <f t="shared" si="627"/>
        <v>8901880.8777429461</v>
      </c>
      <c r="J13389" t="str">
        <f>IF(K13389="natural gas",VLOOKUP(D13389,'Cross-Page Data'!$I$4:$J$13,2,FALSE),IF(K13389="solar",VLOOKUP('Form 923'!D13389,'Cross-Page Data'!$I$14:$J$117,2,FALSE),K13389))</f>
        <v>solar pv</v>
      </c>
      <c r="K13389" t="str">
        <f>VLOOKUP(E13389,'Cross-Page Data'!$D$4:$F$48,3,FALSE)</f>
        <v>solar</v>
      </c>
      <c r="L13389" t="b">
        <f>IF(AND($P$6=FALSE,OR(C13389="Commercial NAICS Cogen",C13389="Industrial NAICS Cogen",C13389="NAICS-22 Cogen")),FALSE,IF(AND($P$7=FALSE,OR(C13389="Commercial NAICS Cogen",C13389="Commercial NAICS Non-Cogen",C13389="industrial NAICS Cogen", C13389="industrial NAICS non-cogen")),FALSE,TRUE))</f>
        <v>1</v>
      </c>
      <c r="M13389">
        <f t="shared" si="628"/>
        <v>0.73257647429832862</v>
      </c>
      <c r="N13389">
        <f t="shared" si="629"/>
        <v>1</v>
      </c>
    </row>
    <row r="13390" spans="1:14" x14ac:dyDescent="0.2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s="32">
        <f t="shared" si="627"/>
        <v>8901878.3291281182</v>
      </c>
      <c r="J13390" t="str">
        <f>IF(K13390="natural gas",VLOOKUP(D13390,'Cross-Page Data'!$I$4:$J$13,2,FALSE),IF(K13390="solar",VLOOKUP('Form 923'!D13390,'Cross-Page Data'!$I$14:$J$117,2,FALSE),K13390))</f>
        <v>solar pv</v>
      </c>
      <c r="K13390" t="str">
        <f>VLOOKUP(E13390,'Cross-Page Data'!$D$4:$F$48,3,FALSE)</f>
        <v>solar</v>
      </c>
      <c r="L13390" t="b">
        <f>IF(AND($P$6=FALSE,OR(C13390="Commercial NAICS Cogen",C13390="Industrial NAICS Cogen",C13390="NAICS-22 Cogen")),FALSE,IF(AND($P$7=FALSE,OR(C13390="Commercial NAICS Cogen",C13390="Commercial NAICS Non-Cogen",C13390="industrial NAICS Cogen", C13390="industrial NAICS non-cogen")),FALSE,TRUE))</f>
        <v>1</v>
      </c>
      <c r="M13390">
        <f t="shared" si="628"/>
        <v>0.73573005361084831</v>
      </c>
      <c r="N13390">
        <f t="shared" si="629"/>
        <v>1</v>
      </c>
    </row>
    <row r="13391" spans="1:14" x14ac:dyDescent="0.2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s="32">
        <f t="shared" si="627"/>
        <v>8901840.4907975458</v>
      </c>
      <c r="J13391" t="str">
        <f>IF(K13391="natural gas",VLOOKUP(D13391,'Cross-Page Data'!$I$4:$J$13,2,FALSE),IF(K13391="solar",VLOOKUP('Form 923'!D13391,'Cross-Page Data'!$I$14:$J$117,2,FALSE),K13391))</f>
        <v>solar pv</v>
      </c>
      <c r="K13391" t="str">
        <f>VLOOKUP(E13391,'Cross-Page Data'!$D$4:$F$48,3,FALSE)</f>
        <v>solar</v>
      </c>
      <c r="L13391" t="b">
        <f>IF(AND($P$6=FALSE,OR(C13391="Commercial NAICS Cogen",C13391="Industrial NAICS Cogen",C13391="NAICS-22 Cogen")),FALSE,IF(AND($P$7=FALSE,OR(C13391="Commercial NAICS Cogen",C13391="Commercial NAICS Non-Cogen",C13391="industrial NAICS Cogen", C13391="industrial NAICS non-cogen")),FALSE,TRUE))</f>
        <v>1</v>
      </c>
      <c r="M13391">
        <f t="shared" si="628"/>
        <v>0.77105014191106902</v>
      </c>
      <c r="N13391">
        <f t="shared" si="629"/>
        <v>1</v>
      </c>
    </row>
    <row r="13392" spans="1:14" x14ac:dyDescent="0.2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s="32">
        <f t="shared" si="627"/>
        <v>8901911.4688128773</v>
      </c>
      <c r="J13392" t="str">
        <f>IF(K13392="natural gas",VLOOKUP(D13392,'Cross-Page Data'!$I$4:$J$13,2,FALSE),IF(K13392="solar",VLOOKUP('Form 923'!D13392,'Cross-Page Data'!$I$14:$J$117,2,FALSE),K13392))</f>
        <v>solar pv</v>
      </c>
      <c r="K13392" t="str">
        <f>VLOOKUP(E13392,'Cross-Page Data'!$D$4:$F$48,3,FALSE)</f>
        <v>solar</v>
      </c>
      <c r="L13392" t="b">
        <f>IF(AND($P$6=FALSE,OR(C13392="Commercial NAICS Cogen",C13392="Industrial NAICS Cogen",C13392="NAICS-22 Cogen")),FALSE,IF(AND($P$7=FALSE,OR(C13392="Commercial NAICS Cogen",C13392="Commercial NAICS Non-Cogen",C13392="industrial NAICS Cogen", C13392="industrial NAICS non-cogen")),FALSE,TRUE))</f>
        <v>1</v>
      </c>
      <c r="M13392">
        <f t="shared" si="628"/>
        <v>0.6950488804793441</v>
      </c>
      <c r="N13392">
        <f t="shared" si="629"/>
        <v>1</v>
      </c>
    </row>
    <row r="13393" spans="1:14" x14ac:dyDescent="0.2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s="32">
        <f t="shared" si="627"/>
        <v>8902181.8181818184</v>
      </c>
      <c r="J13393" t="str">
        <f>IF(K13393="natural gas",VLOOKUP(D13393,'Cross-Page Data'!$I$4:$J$13,2,FALSE),IF(K13393="solar",VLOOKUP('Form 923'!D13393,'Cross-Page Data'!$I$14:$J$117,2,FALSE),K13393))</f>
        <v>solar pv</v>
      </c>
      <c r="K13393" t="str">
        <f>VLOOKUP(E13393,'Cross-Page Data'!$D$4:$F$48,3,FALSE)</f>
        <v>solar</v>
      </c>
      <c r="L13393" t="b">
        <f>IF(AND($P$6=FALSE,OR(C13393="Commercial NAICS Cogen",C13393="Industrial NAICS Cogen",C13393="NAICS-22 Cogen")),FALSE,IF(AND($P$7=FALSE,OR(C13393="Commercial NAICS Cogen",C13393="Commercial NAICS Non-Cogen",C13393="industrial NAICS Cogen", C13393="industrial NAICS non-cogen")),FALSE,TRUE))</f>
        <v>1</v>
      </c>
      <c r="M13393">
        <f t="shared" si="628"/>
        <v>0.18511510564490696</v>
      </c>
      <c r="N13393">
        <f t="shared" si="629"/>
        <v>1</v>
      </c>
    </row>
    <row r="13394" spans="1:14" x14ac:dyDescent="0.2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s="32" t="str">
        <f t="shared" si="627"/>
        <v/>
      </c>
      <c r="J13394" t="str">
        <f>IF(K13394="natural gas",VLOOKUP(D13394,'Cross-Page Data'!$I$4:$J$13,2,FALSE),IF(K13394="solar",VLOOKUP('Form 923'!D13394,'Cross-Page Data'!$I$14:$J$117,2,FALSE),K13394))</f>
        <v>wind</v>
      </c>
      <c r="K13394" t="str">
        <f>VLOOKUP(E13394,'Cross-Page Data'!$D$4:$F$48,3,FALSE)</f>
        <v>wind</v>
      </c>
      <c r="L13394" t="b">
        <f>IF(AND($P$6=FALSE,OR(C13394="Commercial NAICS Cogen",C13394="Industrial NAICS Cogen",C13394="NAICS-22 Cogen")),FALSE,IF(AND($P$7=FALSE,OR(C13394="Commercial NAICS Cogen",C13394="Commercial NAICS Non-Cogen",C13394="industrial NAICS Cogen", C13394="industrial NAICS non-cogen")),FALSE,TRUE))</f>
        <v>1</v>
      </c>
      <c r="M13394">
        <f t="shared" si="628"/>
        <v>8.7489063867016625E-4</v>
      </c>
      <c r="N13394">
        <f t="shared" si="629"/>
        <v>0</v>
      </c>
    </row>
    <row r="13395" spans="1:14" x14ac:dyDescent="0.2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s="32">
        <f t="shared" si="627"/>
        <v>8902053.7124802526</v>
      </c>
      <c r="J13395" t="str">
        <f>IF(K13395="natural gas",VLOOKUP(D13395,'Cross-Page Data'!$I$4:$J$13,2,FALSE),IF(K13395="solar",VLOOKUP('Form 923'!D13395,'Cross-Page Data'!$I$14:$J$117,2,FALSE),K13395))</f>
        <v>solar pv</v>
      </c>
      <c r="K13395" t="str">
        <f>VLOOKUP(E13395,'Cross-Page Data'!$D$4:$F$48,3,FALSE)</f>
        <v>solar</v>
      </c>
      <c r="L13395" t="b">
        <f>IF(AND($P$6=FALSE,OR(C13395="Commercial NAICS Cogen",C13395="Industrial NAICS Cogen",C13395="NAICS-22 Cogen")),FALSE,IF(AND($P$7=FALSE,OR(C13395="Commercial NAICS Cogen",C13395="Commercial NAICS Non-Cogen",C13395="industrial NAICS Cogen", C13395="industrial NAICS non-cogen")),FALSE,TRUE))</f>
        <v>1</v>
      </c>
      <c r="M13395">
        <f t="shared" si="628"/>
        <v>0.3336486912645853</v>
      </c>
      <c r="N13395">
        <f t="shared" si="629"/>
        <v>1</v>
      </c>
    </row>
    <row r="13396" spans="1:14" x14ac:dyDescent="0.2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s="32">
        <f t="shared" si="627"/>
        <v>11723971.347659504</v>
      </c>
      <c r="J13396" t="str">
        <f>IF(K13396="natural gas",VLOOKUP(D13396,'Cross-Page Data'!$I$4:$J$13,2,FALSE),IF(K13396="solar",VLOOKUP('Form 923'!D13396,'Cross-Page Data'!$I$14:$J$117,2,FALSE),K13396))</f>
        <v>natural gas peaker</v>
      </c>
      <c r="K13396" t="str">
        <f>VLOOKUP(E13396,'Cross-Page Data'!$D$4:$F$48,3,FALSE)</f>
        <v>natural gas</v>
      </c>
      <c r="L13396" t="b">
        <f>IF(AND($P$6=FALSE,OR(C13396="Commercial NAICS Cogen",C13396="Industrial NAICS Cogen",C13396="NAICS-22 Cogen")),FALSE,IF(AND($P$7=FALSE,OR(C13396="Commercial NAICS Cogen",C13396="Commercial NAICS Non-Cogen",C13396="industrial NAICS Cogen", C13396="industrial NAICS non-cogen")),FALSE,TRUE))</f>
        <v>0</v>
      </c>
      <c r="M13396">
        <f t="shared" si="628"/>
        <v>0.31209876543209875</v>
      </c>
      <c r="N13396">
        <f t="shared" si="629"/>
        <v>1</v>
      </c>
    </row>
    <row r="13397" spans="1:14" x14ac:dyDescent="0.2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s="32">
        <f t="shared" si="627"/>
        <v>8902101.7362168748</v>
      </c>
      <c r="J13397" t="str">
        <f>IF(K13397="natural gas",VLOOKUP(D13397,'Cross-Page Data'!$I$4:$J$13,2,FALSE),IF(K13397="solar",VLOOKUP('Form 923'!D13397,'Cross-Page Data'!$I$14:$J$117,2,FALSE),K13397))</f>
        <v>solar pv</v>
      </c>
      <c r="K13397" t="str">
        <f>VLOOKUP(E13397,'Cross-Page Data'!$D$4:$F$48,3,FALSE)</f>
        <v>solar</v>
      </c>
      <c r="L13397" t="b">
        <f>IF(AND($P$6=FALSE,OR(C13397="Commercial NAICS Cogen",C13397="Industrial NAICS Cogen",C13397="NAICS-22 Cogen")),FALSE,IF(AND($P$7=FALSE,OR(C13397="Commercial NAICS Cogen",C13397="Commercial NAICS Non-Cogen",C13397="industrial NAICS Cogen", C13397="industrial NAICS non-cogen")),FALSE,TRUE))</f>
        <v>1</v>
      </c>
      <c r="M13397">
        <f t="shared" si="628"/>
        <v>0.26963103122043519</v>
      </c>
      <c r="N13397">
        <f t="shared" si="629"/>
        <v>1</v>
      </c>
    </row>
    <row r="13398" spans="1:14" x14ac:dyDescent="0.2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s="32">
        <f t="shared" si="627"/>
        <v>8901926.4448336251</v>
      </c>
      <c r="J13398" t="str">
        <f>IF(K13398="natural gas",VLOOKUP(D13398,'Cross-Page Data'!$I$4:$J$13,2,FALSE),IF(K13398="solar",VLOOKUP('Form 923'!D13398,'Cross-Page Data'!$I$14:$J$117,2,FALSE),K13398))</f>
        <v>solar pv</v>
      </c>
      <c r="K13398" t="str">
        <f>VLOOKUP(E13398,'Cross-Page Data'!$D$4:$F$48,3,FALSE)</f>
        <v>solar</v>
      </c>
      <c r="L13398" t="b">
        <f>IF(AND($P$6=FALSE,OR(C13398="Commercial NAICS Cogen",C13398="Industrial NAICS Cogen",C13398="NAICS-22 Cogen")),FALSE,IF(AND($P$7=FALSE,OR(C13398="Commercial NAICS Cogen",C13398="Commercial NAICS Non-Cogen",C13398="industrial NAICS Cogen", C13398="industrial NAICS non-cogen")),FALSE,TRUE))</f>
        <v>1</v>
      </c>
      <c r="M13398">
        <f t="shared" si="628"/>
        <v>0.67675812046672978</v>
      </c>
      <c r="N13398">
        <f t="shared" si="629"/>
        <v>1</v>
      </c>
    </row>
    <row r="13399" spans="1:14" x14ac:dyDescent="0.2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s="32">
        <f t="shared" si="627"/>
        <v>8901963.2519506663</v>
      </c>
      <c r="J13399" t="str">
        <f>IF(K13399="natural gas",VLOOKUP(D13399,'Cross-Page Data'!$I$4:$J$13,2,FALSE),IF(K13399="solar",VLOOKUP('Form 923'!D13399,'Cross-Page Data'!$I$14:$J$117,2,FALSE),K13399))</f>
        <v>solar pv</v>
      </c>
      <c r="K13399" t="str">
        <f>VLOOKUP(E13399,'Cross-Page Data'!$D$4:$F$48,3,FALSE)</f>
        <v>solar</v>
      </c>
      <c r="L13399" t="b">
        <f>IF(AND($P$6=FALSE,OR(C13399="Commercial NAICS Cogen",C13399="Industrial NAICS Cogen",C13399="NAICS-22 Cogen")),FALSE,IF(AND($P$7=FALSE,OR(C13399="Commercial NAICS Cogen",C13399="Commercial NAICS Non-Cogen",C13399="industrial NAICS Cogen", C13399="industrial NAICS non-cogen")),FALSE,TRUE))</f>
        <v>1</v>
      </c>
      <c r="M13399">
        <f t="shared" si="628"/>
        <v>0.62409334594765054</v>
      </c>
      <c r="N13399">
        <f t="shared" si="629"/>
        <v>1</v>
      </c>
    </row>
    <row r="13400" spans="1:14" x14ac:dyDescent="0.2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s="32">
        <f t="shared" si="627"/>
        <v>8901694.9152542371</v>
      </c>
      <c r="J13400" t="str">
        <f>IF(K13400="natural gas",VLOOKUP(D13400,'Cross-Page Data'!$I$4:$J$13,2,FALSE),IF(K13400="solar",VLOOKUP('Form 923'!D13400,'Cross-Page Data'!$I$14:$J$117,2,FALSE),K13400))</f>
        <v>solar pv</v>
      </c>
      <c r="K13400" t="str">
        <f>VLOOKUP(E13400,'Cross-Page Data'!$D$4:$F$48,3,FALSE)</f>
        <v>solar</v>
      </c>
      <c r="L13400" t="b">
        <f>IF(AND($P$6=FALSE,OR(C13400="Commercial NAICS Cogen",C13400="Industrial NAICS Cogen",C13400="NAICS-22 Cogen")),FALSE,IF(AND($P$7=FALSE,OR(C13400="Commercial NAICS Cogen",C13400="Commercial NAICS Non-Cogen",C13400="industrial NAICS Cogen", C13400="industrial NAICS non-cogen")),FALSE,TRUE))</f>
        <v>1</v>
      </c>
      <c r="M13400">
        <f t="shared" si="628"/>
        <v>0.8486281929990539</v>
      </c>
      <c r="N13400">
        <f t="shared" si="629"/>
        <v>1</v>
      </c>
    </row>
    <row r="13401" spans="1:14" x14ac:dyDescent="0.2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s="32">
        <f t="shared" si="627"/>
        <v>0</v>
      </c>
      <c r="J13401" t="str">
        <f>IF(K13401="natural gas",VLOOKUP(D13401,'Cross-Page Data'!$I$4:$J$13,2,FALSE),IF(K13401="solar",VLOOKUP('Form 923'!D13401,'Cross-Page Data'!$I$14:$J$117,2,FALSE),K13401))</f>
        <v>other</v>
      </c>
      <c r="K13401" t="str">
        <f>VLOOKUP(E13401,'Cross-Page Data'!$D$4:$F$48,3,FALSE)</f>
        <v>other</v>
      </c>
      <c r="L13401" t="b">
        <f>IF(AND($P$6=FALSE,OR(C13401="Commercial NAICS Cogen",C13401="Industrial NAICS Cogen",C13401="NAICS-22 Cogen")),FALSE,IF(AND($P$7=FALSE,OR(C13401="Commercial NAICS Cogen",C13401="Commercial NAICS Non-Cogen",C13401="industrial NAICS Cogen", C13401="industrial NAICS non-cogen")),FALSE,TRUE))</f>
        <v>1</v>
      </c>
      <c r="M13401">
        <f t="shared" si="628"/>
        <v>0.47889610389610388</v>
      </c>
      <c r="N13401">
        <f t="shared" si="629"/>
        <v>1</v>
      </c>
    </row>
    <row r="13402" spans="1:14" x14ac:dyDescent="0.2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s="32">
        <f t="shared" si="627"/>
        <v>0</v>
      </c>
      <c r="J13402" t="str">
        <f>IF(K13402="natural gas",VLOOKUP(D13402,'Cross-Page Data'!$I$4:$J$13,2,FALSE),IF(K13402="solar",VLOOKUP('Form 923'!D13402,'Cross-Page Data'!$I$14:$J$117,2,FALSE),K13402))</f>
        <v>other</v>
      </c>
      <c r="K13402" t="str">
        <f>VLOOKUP(E13402,'Cross-Page Data'!$D$4:$F$48,3,FALSE)</f>
        <v>other</v>
      </c>
      <c r="L13402" t="b">
        <f>IF(AND($P$6=FALSE,OR(C13402="Commercial NAICS Cogen",C13402="Industrial NAICS Cogen",C13402="NAICS-22 Cogen")),FALSE,IF(AND($P$7=FALSE,OR(C13402="Commercial NAICS Cogen",C13402="Commercial NAICS Non-Cogen",C13402="industrial NAICS Cogen", C13402="industrial NAICS non-cogen")),FALSE,TRUE))</f>
        <v>1</v>
      </c>
      <c r="M13402">
        <f t="shared" si="628"/>
        <v>0.47889610389610388</v>
      </c>
      <c r="N13402">
        <f t="shared" si="629"/>
        <v>1</v>
      </c>
    </row>
    <row r="13403" spans="1:14" x14ac:dyDescent="0.2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s="32">
        <f t="shared" si="627"/>
        <v>8902430.0441826209</v>
      </c>
      <c r="J13403" t="str">
        <f>IF(K13403="natural gas",VLOOKUP(D13403,'Cross-Page Data'!$I$4:$J$13,2,FALSE),IF(K13403="solar",VLOOKUP('Form 923'!D13403,'Cross-Page Data'!$I$14:$J$117,2,FALSE),K13403))</f>
        <v>solar pv</v>
      </c>
      <c r="K13403" t="str">
        <f>VLOOKUP(E13403,'Cross-Page Data'!$D$4:$F$48,3,FALSE)</f>
        <v>solar</v>
      </c>
      <c r="L13403" t="b">
        <f>IF(AND($P$6=FALSE,OR(C13403="Commercial NAICS Cogen",C13403="Industrial NAICS Cogen",C13403="NAICS-22 Cogen")),FALSE,IF(AND($P$7=FALSE,OR(C13403="Commercial NAICS Cogen",C13403="Commercial NAICS Non-Cogen",C13403="industrial NAICS Cogen", C13403="industrial NAICS non-cogen")),FALSE,TRUE))</f>
        <v>1</v>
      </c>
      <c r="M13403">
        <f t="shared" si="628"/>
        <v>8.7354146956795969E-2</v>
      </c>
      <c r="N13403">
        <f t="shared" si="629"/>
        <v>1</v>
      </c>
    </row>
    <row r="13404" spans="1:14" x14ac:dyDescent="0.2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s="32">
        <f t="shared" si="627"/>
        <v>8901922.6089072768</v>
      </c>
      <c r="J13404" t="str">
        <f>IF(K13404="natural gas",VLOOKUP(D13404,'Cross-Page Data'!$I$4:$J$13,2,FALSE),IF(K13404="solar",VLOOKUP('Form 923'!D13404,'Cross-Page Data'!$I$14:$J$117,2,FALSE),K13404))</f>
        <v>solar pv</v>
      </c>
      <c r="K13404" t="str">
        <f>VLOOKUP(E13404,'Cross-Page Data'!$D$4:$F$48,3,FALSE)</f>
        <v>solar</v>
      </c>
      <c r="L13404" t="b">
        <f>IF(AND($P$6=FALSE,OR(C13404="Commercial NAICS Cogen",C13404="Industrial NAICS Cogen",C13404="NAICS-22 Cogen")),FALSE,IF(AND($P$7=FALSE,OR(C13404="Commercial NAICS Cogen",C13404="Commercial NAICS Non-Cogen",C13404="industrial NAICS Cogen", C13404="industrial NAICS non-cogen")),FALSE,TRUE))</f>
        <v>1</v>
      </c>
      <c r="M13404">
        <f t="shared" si="628"/>
        <v>0.6833806370230211</v>
      </c>
      <c r="N13404">
        <f t="shared" si="629"/>
        <v>1</v>
      </c>
    </row>
    <row r="13405" spans="1:14" x14ac:dyDescent="0.2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s="32">
        <f t="shared" si="627"/>
        <v>0</v>
      </c>
      <c r="J13405" t="str">
        <f>IF(K13405="natural gas",VLOOKUP(D13405,'Cross-Page Data'!$I$4:$J$13,2,FALSE),IF(K13405="solar",VLOOKUP('Form 923'!D13405,'Cross-Page Data'!$I$14:$J$117,2,FALSE),K13405))</f>
        <v>other</v>
      </c>
      <c r="K13405" t="str">
        <f>VLOOKUP(E13405,'Cross-Page Data'!$D$4:$F$48,3,FALSE)</f>
        <v>other</v>
      </c>
      <c r="L13405" t="b">
        <f>IF(AND($P$6=FALSE,OR(C13405="Commercial NAICS Cogen",C13405="Industrial NAICS Cogen",C13405="NAICS-22 Cogen")),FALSE,IF(AND($P$7=FALSE,OR(C13405="Commercial NAICS Cogen",C13405="Commercial NAICS Non-Cogen",C13405="industrial NAICS Cogen", C13405="industrial NAICS non-cogen")),FALSE,TRUE))</f>
        <v>1</v>
      </c>
      <c r="M13405">
        <f t="shared" si="628"/>
        <v>0.47889610389610388</v>
      </c>
      <c r="N13405">
        <f t="shared" si="629"/>
        <v>1</v>
      </c>
    </row>
    <row r="13406" spans="1:14" x14ac:dyDescent="0.2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s="32">
        <f t="shared" si="627"/>
        <v>8902010.6631355193</v>
      </c>
      <c r="J13406" t="str">
        <f>IF(K13406="natural gas",VLOOKUP(D13406,'Cross-Page Data'!$I$4:$J$13,2,FALSE),IF(K13406="solar",VLOOKUP('Form 923'!D13406,'Cross-Page Data'!$I$14:$J$117,2,FALSE),K13406))</f>
        <v>wind</v>
      </c>
      <c r="K13406" t="str">
        <f>VLOOKUP(E13406,'Cross-Page Data'!$D$4:$F$48,3,FALSE)</f>
        <v>wind</v>
      </c>
      <c r="L13406" t="b">
        <f>IF(AND($P$6=FALSE,OR(C13406="Commercial NAICS Cogen",C13406="Industrial NAICS Cogen",C13406="NAICS-22 Cogen")),FALSE,IF(AND($P$7=FALSE,OR(C13406="Commercial NAICS Cogen",C13406="Commercial NAICS Non-Cogen",C13406="industrial NAICS Cogen", C13406="industrial NAICS non-cogen")),FALSE,TRUE))</f>
        <v>1</v>
      </c>
      <c r="M13406">
        <f t="shared" si="628"/>
        <v>0.17672790901137359</v>
      </c>
      <c r="N13406">
        <f t="shared" si="629"/>
        <v>1</v>
      </c>
    </row>
    <row r="13407" spans="1:14" x14ac:dyDescent="0.2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s="32">
        <f t="shared" si="627"/>
        <v>8901973.0660820547</v>
      </c>
      <c r="J13407" t="str">
        <f>IF(K13407="natural gas",VLOOKUP(D13407,'Cross-Page Data'!$I$4:$J$13,2,FALSE),IF(K13407="solar",VLOOKUP('Form 923'!D13407,'Cross-Page Data'!$I$14:$J$117,2,FALSE),K13407))</f>
        <v>solar pv</v>
      </c>
      <c r="K13407" t="str">
        <f>VLOOKUP(E13407,'Cross-Page Data'!$D$4:$F$48,3,FALSE)</f>
        <v>solar</v>
      </c>
      <c r="L13407" t="b">
        <f>IF(AND($P$6=FALSE,OR(C13407="Commercial NAICS Cogen",C13407="Industrial NAICS Cogen",C13407="NAICS-22 Cogen")),FALSE,IF(AND($P$7=FALSE,OR(C13407="Commercial NAICS Cogen",C13407="Commercial NAICS Non-Cogen",C13407="industrial NAICS Cogen", C13407="industrial NAICS non-cogen")),FALSE,TRUE))</f>
        <v>1</v>
      </c>
      <c r="M13407">
        <f t="shared" si="628"/>
        <v>0.60327972248502049</v>
      </c>
      <c r="N13407">
        <f t="shared" si="629"/>
        <v>1</v>
      </c>
    </row>
    <row r="13408" spans="1:14" x14ac:dyDescent="0.2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s="32" t="str">
        <f t="shared" si="627"/>
        <v/>
      </c>
      <c r="J13408" t="str">
        <f>IF(K13408="natural gas",VLOOKUP(D13408,'Cross-Page Data'!$I$4:$J$13,2,FALSE),IF(K13408="solar",VLOOKUP('Form 923'!D13408,'Cross-Page Data'!$I$14:$J$117,2,FALSE),K13408))</f>
        <v>solar pv</v>
      </c>
      <c r="K13408" t="str">
        <f>VLOOKUP(E13408,'Cross-Page Data'!$D$4:$F$48,3,FALSE)</f>
        <v>solar</v>
      </c>
      <c r="L13408" t="b">
        <f>IF(AND($P$6=FALSE,OR(C13408="Commercial NAICS Cogen",C13408="Industrial NAICS Cogen",C13408="NAICS-22 Cogen")),FALSE,IF(AND($P$7=FALSE,OR(C13408="Commercial NAICS Cogen",C13408="Commercial NAICS Non-Cogen",C13408="industrial NAICS Cogen", C13408="industrial NAICS non-cogen")),FALSE,TRUE))</f>
        <v>1</v>
      </c>
      <c r="M13408">
        <f t="shared" si="628"/>
        <v>3.1535793125197099E-4</v>
      </c>
      <c r="N13408">
        <f t="shared" si="629"/>
        <v>0</v>
      </c>
    </row>
    <row r="13409" spans="1:14" x14ac:dyDescent="0.2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s="32">
        <f t="shared" si="627"/>
        <v>8902356.2300319485</v>
      </c>
      <c r="J13409" t="str">
        <f>IF(K13409="natural gas",VLOOKUP(D13409,'Cross-Page Data'!$I$4:$J$13,2,FALSE),IF(K13409="solar",VLOOKUP('Form 923'!D13409,'Cross-Page Data'!$I$14:$J$117,2,FALSE),K13409))</f>
        <v>solar pv</v>
      </c>
      <c r="K13409" t="str">
        <f>VLOOKUP(E13409,'Cross-Page Data'!$D$4:$F$48,3,FALSE)</f>
        <v>solar</v>
      </c>
      <c r="L13409" t="b">
        <f>IF(AND($P$6=FALSE,OR(C13409="Commercial NAICS Cogen",C13409="Industrial NAICS Cogen",C13409="NAICS-22 Cogen")),FALSE,IF(AND($P$7=FALSE,OR(C13409="Commercial NAICS Cogen",C13409="Commercial NAICS Non-Cogen",C13409="industrial NAICS Cogen", C13409="industrial NAICS non-cogen")),FALSE,TRUE))</f>
        <v>1</v>
      </c>
      <c r="M13409">
        <f t="shared" si="628"/>
        <v>0.11037527593818984</v>
      </c>
      <c r="N13409">
        <f t="shared" si="629"/>
        <v>1</v>
      </c>
    </row>
    <row r="13410" spans="1:14" x14ac:dyDescent="0.2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s="32" t="str">
        <f t="shared" si="627"/>
        <v/>
      </c>
      <c r="J13410" t="str">
        <f>IF(K13410="natural gas",VLOOKUP(D13410,'Cross-Page Data'!$I$4:$J$13,2,FALSE),IF(K13410="solar",VLOOKUP('Form 923'!D13410,'Cross-Page Data'!$I$14:$J$117,2,FALSE),K13410))</f>
        <v>solar pv</v>
      </c>
      <c r="K13410" t="str">
        <f>VLOOKUP(E13410,'Cross-Page Data'!$D$4:$F$48,3,FALSE)</f>
        <v>solar</v>
      </c>
      <c r="L13410" t="b">
        <f>IF(AND($P$6=FALSE,OR(C13410="Commercial NAICS Cogen",C13410="Industrial NAICS Cogen",C13410="NAICS-22 Cogen")),FALSE,IF(AND($P$7=FALSE,OR(C13410="Commercial NAICS Cogen",C13410="Commercial NAICS Non-Cogen",C13410="industrial NAICS Cogen", C13410="industrial NAICS non-cogen")),FALSE,TRUE))</f>
        <v>1</v>
      </c>
      <c r="M13410">
        <f t="shared" si="628"/>
        <v>3.1535793125197099E-4</v>
      </c>
      <c r="N13410">
        <f t="shared" si="629"/>
        <v>0</v>
      </c>
    </row>
    <row r="13411" spans="1:14" x14ac:dyDescent="0.2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s="32">
        <f t="shared" si="627"/>
        <v>8902439.024390243</v>
      </c>
      <c r="J13411" t="str">
        <f>IF(K13411="natural gas",VLOOKUP(D13411,'Cross-Page Data'!$I$4:$J$13,2,FALSE),IF(K13411="solar",VLOOKUP('Form 923'!D13411,'Cross-Page Data'!$I$14:$J$117,2,FALSE),K13411))</f>
        <v>solar pv</v>
      </c>
      <c r="K13411" t="str">
        <f>VLOOKUP(E13411,'Cross-Page Data'!$D$4:$F$48,3,FALSE)</f>
        <v>solar</v>
      </c>
      <c r="L13411" t="b">
        <f>IF(AND($P$6=FALSE,OR(C13411="Commercial NAICS Cogen",C13411="Industrial NAICS Cogen",C13411="NAICS-22 Cogen")),FALSE,IF(AND($P$7=FALSE,OR(C13411="Commercial NAICS Cogen",C13411="Commercial NAICS Non-Cogen",C13411="industrial NAICS Cogen", C13411="industrial NAICS non-cogen")),FALSE,TRUE))</f>
        <v>1</v>
      </c>
      <c r="M13411">
        <f t="shared" si="628"/>
        <v>8.4200567644276247E-2</v>
      </c>
      <c r="N13411">
        <f t="shared" si="629"/>
        <v>1</v>
      </c>
    </row>
    <row r="13412" spans="1:14" x14ac:dyDescent="0.2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s="32" t="str">
        <f t="shared" si="627"/>
        <v/>
      </c>
      <c r="J13412" t="str">
        <f>IF(K13412="natural gas",VLOOKUP(D13412,'Cross-Page Data'!$I$4:$J$13,2,FALSE),IF(K13412="solar",VLOOKUP('Form 923'!D13412,'Cross-Page Data'!$I$14:$J$117,2,FALSE),K13412))</f>
        <v>solar pv</v>
      </c>
      <c r="K13412" t="str">
        <f>VLOOKUP(E13412,'Cross-Page Data'!$D$4:$F$48,3,FALSE)</f>
        <v>solar</v>
      </c>
      <c r="L13412" t="b">
        <f>IF(AND($P$6=FALSE,OR(C13412="Commercial NAICS Cogen",C13412="Industrial NAICS Cogen",C13412="NAICS-22 Cogen")),FALSE,IF(AND($P$7=FALSE,OR(C13412="Commercial NAICS Cogen",C13412="Commercial NAICS Non-Cogen",C13412="industrial NAICS Cogen", C13412="industrial NAICS non-cogen")),FALSE,TRUE))</f>
        <v>1</v>
      </c>
      <c r="M13412">
        <f t="shared" si="628"/>
        <v>3.1535793125197099E-4</v>
      </c>
      <c r="N13412">
        <f t="shared" si="629"/>
        <v>0</v>
      </c>
    </row>
    <row r="13413" spans="1:14" x14ac:dyDescent="0.2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s="32">
        <f t="shared" si="627"/>
        <v>8902053.3396270946</v>
      </c>
      <c r="J13413" t="str">
        <f>IF(K13413="natural gas",VLOOKUP(D13413,'Cross-Page Data'!$I$4:$J$13,2,FALSE),IF(K13413="solar",VLOOKUP('Form 923'!D13413,'Cross-Page Data'!$I$14:$J$117,2,FALSE),K13413))</f>
        <v>solar pv</v>
      </c>
      <c r="K13413" t="str">
        <f>VLOOKUP(E13413,'Cross-Page Data'!$D$4:$F$48,3,FALSE)</f>
        <v>solar</v>
      </c>
      <c r="L13413" t="b">
        <f>IF(AND($P$6=FALSE,OR(C13413="Commercial NAICS Cogen",C13413="Industrial NAICS Cogen",C13413="NAICS-22 Cogen")),FALSE,IF(AND($P$7=FALSE,OR(C13413="Commercial NAICS Cogen",C13413="Commercial NAICS Non-Cogen",C13413="industrial NAICS Cogen", C13413="industrial NAICS non-cogen")),FALSE,TRUE))</f>
        <v>1</v>
      </c>
      <c r="M13413">
        <f t="shared" si="628"/>
        <v>0.33459476505834124</v>
      </c>
      <c r="N13413">
        <f t="shared" si="629"/>
        <v>1</v>
      </c>
    </row>
    <row r="13414" spans="1:14" x14ac:dyDescent="0.2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s="32">
        <f t="shared" si="627"/>
        <v>8901873.7672583833</v>
      </c>
      <c r="J13414" t="str">
        <f>IF(K13414="natural gas",VLOOKUP(D13414,'Cross-Page Data'!$I$4:$J$13,2,FALSE),IF(K13414="solar",VLOOKUP('Form 923'!D13414,'Cross-Page Data'!$I$14:$J$117,2,FALSE),K13414))</f>
        <v>solar pv</v>
      </c>
      <c r="K13414" t="str">
        <f>VLOOKUP(E13414,'Cross-Page Data'!$D$4:$F$48,3,FALSE)</f>
        <v>solar</v>
      </c>
      <c r="L13414" t="b">
        <f>IF(AND($P$6=FALSE,OR(C13414="Commercial NAICS Cogen",C13414="Industrial NAICS Cogen",C13414="NAICS-22 Cogen")),FALSE,IF(AND($P$7=FALSE,OR(C13414="Commercial NAICS Cogen",C13414="Commercial NAICS Non-Cogen",C13414="industrial NAICS Cogen", C13414="industrial NAICS non-cogen")),FALSE,TRUE))</f>
        <v>1</v>
      </c>
      <c r="M13414">
        <f t="shared" si="628"/>
        <v>0.74014506464837593</v>
      </c>
      <c r="N13414">
        <f t="shared" si="629"/>
        <v>1</v>
      </c>
    </row>
    <row r="13415" spans="1:14" x14ac:dyDescent="0.2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s="32" t="str">
        <f t="shared" si="627"/>
        <v/>
      </c>
      <c r="J13415" t="str">
        <f>IF(K13415="natural gas",VLOOKUP(D13415,'Cross-Page Data'!$I$4:$J$13,2,FALSE),IF(K13415="solar",VLOOKUP('Form 923'!D13415,'Cross-Page Data'!$I$14:$J$117,2,FALSE),K13415))</f>
        <v>solar pv</v>
      </c>
      <c r="K13415" t="str">
        <f>VLOOKUP(E13415,'Cross-Page Data'!$D$4:$F$48,3,FALSE)</f>
        <v>solar</v>
      </c>
      <c r="L13415" t="b">
        <f>IF(AND($P$6=FALSE,OR(C13415="Commercial NAICS Cogen",C13415="Industrial NAICS Cogen",C13415="NAICS-22 Cogen")),FALSE,IF(AND($P$7=FALSE,OR(C13415="Commercial NAICS Cogen",C13415="Commercial NAICS Non-Cogen",C13415="industrial NAICS Cogen", C13415="industrial NAICS non-cogen")),FALSE,TRUE))</f>
        <v>1</v>
      </c>
      <c r="M13415">
        <f t="shared" si="628"/>
        <v>3.1535793125197099E-4</v>
      </c>
      <c r="N13415">
        <f t="shared" si="629"/>
        <v>0</v>
      </c>
    </row>
    <row r="13416" spans="1:14" x14ac:dyDescent="0.2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s="32" t="str">
        <f t="shared" si="627"/>
        <v/>
      </c>
      <c r="J13416" t="str">
        <f>IF(K13416="natural gas",VLOOKUP(D13416,'Cross-Page Data'!$I$4:$J$13,2,FALSE),IF(K13416="solar",VLOOKUP('Form 923'!D13416,'Cross-Page Data'!$I$14:$J$117,2,FALSE),K13416))</f>
        <v>solar pv</v>
      </c>
      <c r="K13416" t="str">
        <f>VLOOKUP(E13416,'Cross-Page Data'!$D$4:$F$48,3,FALSE)</f>
        <v>solar</v>
      </c>
      <c r="L13416" t="b">
        <f>IF(AND($P$6=FALSE,OR(C13416="Commercial NAICS Cogen",C13416="Industrial NAICS Cogen",C13416="NAICS-22 Cogen")),FALSE,IF(AND($P$7=FALSE,OR(C13416="Commercial NAICS Cogen",C13416="Commercial NAICS Non-Cogen",C13416="industrial NAICS Cogen", C13416="industrial NAICS non-cogen")),FALSE,TRUE))</f>
        <v>1</v>
      </c>
      <c r="M13416">
        <f t="shared" si="628"/>
        <v>3.1535793125197099E-4</v>
      </c>
      <c r="N13416">
        <f t="shared" si="629"/>
        <v>0</v>
      </c>
    </row>
    <row r="13417" spans="1:14" x14ac:dyDescent="0.2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s="32" t="str">
        <f t="shared" si="627"/>
        <v/>
      </c>
      <c r="J13417" t="str">
        <f>IF(K13417="natural gas",VLOOKUP(D13417,'Cross-Page Data'!$I$4:$J$13,2,FALSE),IF(K13417="solar",VLOOKUP('Form 923'!D13417,'Cross-Page Data'!$I$14:$J$117,2,FALSE),K13417))</f>
        <v>solar pv</v>
      </c>
      <c r="K13417" t="str">
        <f>VLOOKUP(E13417,'Cross-Page Data'!$D$4:$F$48,3,FALSE)</f>
        <v>solar</v>
      </c>
      <c r="L13417" t="b">
        <f>IF(AND($P$6=FALSE,OR(C13417="Commercial NAICS Cogen",C13417="Industrial NAICS Cogen",C13417="NAICS-22 Cogen")),FALSE,IF(AND($P$7=FALSE,OR(C13417="Commercial NAICS Cogen",C13417="Commercial NAICS Non-Cogen",C13417="industrial NAICS Cogen", C13417="industrial NAICS non-cogen")),FALSE,TRUE))</f>
        <v>1</v>
      </c>
      <c r="M13417">
        <f t="shared" si="628"/>
        <v>3.1535793125197099E-4</v>
      </c>
      <c r="N13417">
        <f t="shared" si="629"/>
        <v>0</v>
      </c>
    </row>
    <row r="13418" spans="1:14" x14ac:dyDescent="0.2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s="32" t="str">
        <f t="shared" si="627"/>
        <v/>
      </c>
      <c r="J13418" t="str">
        <f>IF(K13418="natural gas",VLOOKUP(D13418,'Cross-Page Data'!$I$4:$J$13,2,FALSE),IF(K13418="solar",VLOOKUP('Form 923'!D13418,'Cross-Page Data'!$I$14:$J$117,2,FALSE),K13418))</f>
        <v>solar pv</v>
      </c>
      <c r="K13418" t="str">
        <f>VLOOKUP(E13418,'Cross-Page Data'!$D$4:$F$48,3,FALSE)</f>
        <v>solar</v>
      </c>
      <c r="L13418" t="b">
        <f>IF(AND($P$6=FALSE,OR(C13418="Commercial NAICS Cogen",C13418="Industrial NAICS Cogen",C13418="NAICS-22 Cogen")),FALSE,IF(AND($P$7=FALSE,OR(C13418="Commercial NAICS Cogen",C13418="Commercial NAICS Non-Cogen",C13418="industrial NAICS Cogen", C13418="industrial NAICS non-cogen")),FALSE,TRUE))</f>
        <v>1</v>
      </c>
      <c r="M13418">
        <f t="shared" si="628"/>
        <v>3.1535793125197099E-4</v>
      </c>
      <c r="N13418">
        <f t="shared" si="629"/>
        <v>0</v>
      </c>
    </row>
    <row r="13419" spans="1:14" x14ac:dyDescent="0.2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s="32" t="str">
        <f t="shared" si="627"/>
        <v/>
      </c>
      <c r="J13419" t="str">
        <f>IF(K13419="natural gas",VLOOKUP(D13419,'Cross-Page Data'!$I$4:$J$13,2,FALSE),IF(K13419="solar",VLOOKUP('Form 923'!D13419,'Cross-Page Data'!$I$14:$J$117,2,FALSE),K13419))</f>
        <v>solar pv</v>
      </c>
      <c r="K13419" t="str">
        <f>VLOOKUP(E13419,'Cross-Page Data'!$D$4:$F$48,3,FALSE)</f>
        <v>solar</v>
      </c>
      <c r="L13419" t="b">
        <f>IF(AND($P$6=FALSE,OR(C13419="Commercial NAICS Cogen",C13419="Industrial NAICS Cogen",C13419="NAICS-22 Cogen")),FALSE,IF(AND($P$7=FALSE,OR(C13419="Commercial NAICS Cogen",C13419="Commercial NAICS Non-Cogen",C13419="industrial NAICS Cogen", C13419="industrial NAICS non-cogen")),FALSE,TRUE))</f>
        <v>1</v>
      </c>
      <c r="M13419">
        <f t="shared" si="628"/>
        <v>3.1535793125197099E-4</v>
      </c>
      <c r="N13419">
        <f t="shared" si="629"/>
        <v>0</v>
      </c>
    </row>
    <row r="13420" spans="1:14" x14ac:dyDescent="0.2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s="32">
        <f t="shared" si="627"/>
        <v>8902077.1513353102</v>
      </c>
      <c r="J13420" t="str">
        <f>IF(K13420="natural gas",VLOOKUP(D13420,'Cross-Page Data'!$I$4:$J$13,2,FALSE),IF(K13420="solar",VLOOKUP('Form 923'!D13420,'Cross-Page Data'!$I$14:$J$117,2,FALSE),K13420))</f>
        <v>solar pv</v>
      </c>
      <c r="K13420" t="str">
        <f>VLOOKUP(E13420,'Cross-Page Data'!$D$4:$F$48,3,FALSE)</f>
        <v>solar</v>
      </c>
      <c r="L13420" t="b">
        <f>IF(AND($P$6=FALSE,OR(C13420="Commercial NAICS Cogen",C13420="Industrial NAICS Cogen",C13420="NAICS-22 Cogen")),FALSE,IF(AND($P$7=FALSE,OR(C13420="Commercial NAICS Cogen",C13420="Commercial NAICS Non-Cogen",C13420="industrial NAICS Cogen", C13420="industrial NAICS non-cogen")),FALSE,TRUE))</f>
        <v>1</v>
      </c>
      <c r="M13420">
        <f t="shared" si="628"/>
        <v>0.29675181330810468</v>
      </c>
      <c r="N13420">
        <f t="shared" si="629"/>
        <v>1</v>
      </c>
    </row>
    <row r="13421" spans="1:14" x14ac:dyDescent="0.2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s="32" t="str">
        <f t="shared" si="627"/>
        <v/>
      </c>
      <c r="J13421" t="str">
        <f>IF(K13421="natural gas",VLOOKUP(D13421,'Cross-Page Data'!$I$4:$J$13,2,FALSE),IF(K13421="solar",VLOOKUP('Form 923'!D13421,'Cross-Page Data'!$I$14:$J$117,2,FALSE),K13421))</f>
        <v>solar pv</v>
      </c>
      <c r="K13421" t="str">
        <f>VLOOKUP(E13421,'Cross-Page Data'!$D$4:$F$48,3,FALSE)</f>
        <v>solar</v>
      </c>
      <c r="L13421" t="b">
        <f>IF(AND($P$6=FALSE,OR(C13421="Commercial NAICS Cogen",C13421="Industrial NAICS Cogen",C13421="NAICS-22 Cogen")),FALSE,IF(AND($P$7=FALSE,OR(C13421="Commercial NAICS Cogen",C13421="Commercial NAICS Non-Cogen",C13421="industrial NAICS Cogen", C13421="industrial NAICS non-cogen")),FALSE,TRUE))</f>
        <v>1</v>
      </c>
      <c r="M13421">
        <f t="shared" si="628"/>
        <v>3.1535793125197099E-4</v>
      </c>
      <c r="N13421">
        <f t="shared" si="629"/>
        <v>0</v>
      </c>
    </row>
    <row r="13422" spans="1:14" x14ac:dyDescent="0.2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s="32" t="str">
        <f t="shared" si="627"/>
        <v/>
      </c>
      <c r="J13422" t="str">
        <f>IF(K13422="natural gas",VLOOKUP(D13422,'Cross-Page Data'!$I$4:$J$13,2,FALSE),IF(K13422="solar",VLOOKUP('Form 923'!D13422,'Cross-Page Data'!$I$14:$J$117,2,FALSE),K13422))</f>
        <v>solar pv</v>
      </c>
      <c r="K13422" t="str">
        <f>VLOOKUP(E13422,'Cross-Page Data'!$D$4:$F$48,3,FALSE)</f>
        <v>solar</v>
      </c>
      <c r="L13422" t="b">
        <f>IF(AND($P$6=FALSE,OR(C13422="Commercial NAICS Cogen",C13422="Industrial NAICS Cogen",C13422="NAICS-22 Cogen")),FALSE,IF(AND($P$7=FALSE,OR(C13422="Commercial NAICS Cogen",C13422="Commercial NAICS Non-Cogen",C13422="industrial NAICS Cogen", C13422="industrial NAICS non-cogen")),FALSE,TRUE))</f>
        <v>1</v>
      </c>
      <c r="M13422">
        <f t="shared" si="628"/>
        <v>3.1535793125197099E-4</v>
      </c>
      <c r="N13422">
        <f t="shared" si="629"/>
        <v>0</v>
      </c>
    </row>
    <row r="13423" spans="1:14" ht="26.25" x14ac:dyDescent="0.2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s="32">
        <f t="shared" si="627"/>
        <v>8901025.9505129755</v>
      </c>
      <c r="J13423" t="str">
        <f>IF(K13423="natural gas",VLOOKUP(D13423,'Cross-Page Data'!$I$4:$J$13,2,FALSE),IF(K13423="solar",VLOOKUP('Form 923'!D13423,'Cross-Page Data'!$I$14:$J$117,2,FALSE),K13423))</f>
        <v>solar pv</v>
      </c>
      <c r="K13423" t="str">
        <f>VLOOKUP(E13423,'Cross-Page Data'!$D$4:$F$48,3,FALSE)</f>
        <v>solar</v>
      </c>
      <c r="L13423" t="b">
        <f>IF(AND($P$6=FALSE,OR(C13423="Commercial NAICS Cogen",C13423="Industrial NAICS Cogen",C13423="NAICS-22 Cogen")),FALSE,IF(AND($P$7=FALSE,OR(C13423="Commercial NAICS Cogen",C13423="Commercial NAICS Non-Cogen",C13423="industrial NAICS Cogen", C13423="industrial NAICS non-cogen")),FALSE,TRUE))</f>
        <v>0</v>
      </c>
      <c r="M13423">
        <f t="shared" si="628"/>
        <v>0.94197414064963736</v>
      </c>
      <c r="N13423">
        <f t="shared" si="629"/>
        <v>1</v>
      </c>
    </row>
    <row r="13424" spans="1:14" x14ac:dyDescent="0.2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s="32">
        <f t="shared" si="627"/>
        <v>8904761.9047619049</v>
      </c>
      <c r="J13424" t="str">
        <f>IF(K13424="natural gas",VLOOKUP(D13424,'Cross-Page Data'!$I$4:$J$13,2,FALSE),IF(K13424="solar",VLOOKUP('Form 923'!D13424,'Cross-Page Data'!$I$14:$J$117,2,FALSE),K13424))</f>
        <v>solar pv</v>
      </c>
      <c r="K13424" t="str">
        <f>VLOOKUP(E13424,'Cross-Page Data'!$D$4:$F$48,3,FALSE)</f>
        <v>solar</v>
      </c>
      <c r="L13424" t="b">
        <f>IF(AND($P$6=FALSE,OR(C13424="Commercial NAICS Cogen",C13424="Industrial NAICS Cogen",C13424="NAICS-22 Cogen")),FALSE,IF(AND($P$7=FALSE,OR(C13424="Commercial NAICS Cogen",C13424="Commercial NAICS Non-Cogen",C13424="industrial NAICS Cogen", C13424="industrial NAICS non-cogen")),FALSE,TRUE))</f>
        <v>1</v>
      </c>
      <c r="M13424">
        <f t="shared" si="628"/>
        <v>8.1993062125512457E-3</v>
      </c>
      <c r="N13424">
        <f t="shared" si="629"/>
        <v>0</v>
      </c>
    </row>
    <row r="13425" spans="1:14" x14ac:dyDescent="0.2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s="32">
        <f t="shared" si="627"/>
        <v>8901934.2621398624</v>
      </c>
      <c r="J13425" t="str">
        <f>IF(K13425="natural gas",VLOOKUP(D13425,'Cross-Page Data'!$I$4:$J$13,2,FALSE),IF(K13425="solar",VLOOKUP('Form 923'!D13425,'Cross-Page Data'!$I$14:$J$117,2,FALSE),K13425))</f>
        <v>solar pv</v>
      </c>
      <c r="K13425" t="str">
        <f>VLOOKUP(E13425,'Cross-Page Data'!$D$4:$F$48,3,FALSE)</f>
        <v>solar</v>
      </c>
      <c r="L13425" t="b">
        <f>IF(AND($P$6=FALSE,OR(C13425="Commercial NAICS Cogen",C13425="Industrial NAICS Cogen",C13425="NAICS-22 Cogen")),FALSE,IF(AND($P$7=FALSE,OR(C13425="Commercial NAICS Cogen",C13425="Commercial NAICS Non-Cogen",C13425="industrial NAICS Cogen", C13425="industrial NAICS non-cogen")),FALSE,TRUE))</f>
        <v>1</v>
      </c>
      <c r="M13425">
        <f t="shared" si="628"/>
        <v>0.66824345632292648</v>
      </c>
      <c r="N13425">
        <f t="shared" si="629"/>
        <v>1</v>
      </c>
    </row>
    <row r="13426" spans="1:14" x14ac:dyDescent="0.2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s="32">
        <f t="shared" si="627"/>
        <v>8909090.9090909082</v>
      </c>
      <c r="J13426" t="str">
        <f>IF(K13426="natural gas",VLOOKUP(D13426,'Cross-Page Data'!$I$4:$J$13,2,FALSE),IF(K13426="solar",VLOOKUP('Form 923'!D13426,'Cross-Page Data'!$I$14:$J$117,2,FALSE),K13426))</f>
        <v>solar pv</v>
      </c>
      <c r="K13426" t="str">
        <f>VLOOKUP(E13426,'Cross-Page Data'!$D$4:$F$48,3,FALSE)</f>
        <v>solar</v>
      </c>
      <c r="L13426" t="b">
        <f>IF(AND($P$6=FALSE,OR(C13426="Commercial NAICS Cogen",C13426="Industrial NAICS Cogen",C13426="NAICS-22 Cogen")),FALSE,IF(AND($P$7=FALSE,OR(C13426="Commercial NAICS Cogen",C13426="Commercial NAICS Non-Cogen",C13426="industrial NAICS Cogen", C13426="industrial NAICS non-cogen")),FALSE,TRUE))</f>
        <v>1</v>
      </c>
      <c r="M13426">
        <f t="shared" si="628"/>
        <v>4.0996531062756228E-3</v>
      </c>
      <c r="N13426">
        <f t="shared" si="629"/>
        <v>0</v>
      </c>
    </row>
    <row r="13427" spans="1:14" x14ac:dyDescent="0.2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s="32">
        <f t="shared" si="627"/>
        <v>8902173.9130434785</v>
      </c>
      <c r="J13427" t="str">
        <f>IF(K13427="natural gas",VLOOKUP(D13427,'Cross-Page Data'!$I$4:$J$13,2,FALSE),IF(K13427="solar",VLOOKUP('Form 923'!D13427,'Cross-Page Data'!$I$14:$J$117,2,FALSE),K13427))</f>
        <v>solar pv</v>
      </c>
      <c r="K13427" t="str">
        <f>VLOOKUP(E13427,'Cross-Page Data'!$D$4:$F$48,3,FALSE)</f>
        <v>solar</v>
      </c>
      <c r="L13427" t="b">
        <f>IF(AND($P$6=FALSE,OR(C13427="Commercial NAICS Cogen",C13427="Industrial NAICS Cogen",C13427="NAICS-22 Cogen")),FALSE,IF(AND($P$7=FALSE,OR(C13427="Commercial NAICS Cogen",C13427="Commercial NAICS Non-Cogen",C13427="industrial NAICS Cogen", C13427="industrial NAICS non-cogen")),FALSE,TRUE))</f>
        <v>1</v>
      </c>
      <c r="M13427">
        <f t="shared" si="628"/>
        <v>0.19173762220119836</v>
      </c>
      <c r="N13427">
        <f t="shared" si="629"/>
        <v>1</v>
      </c>
    </row>
    <row r="13428" spans="1:14" x14ac:dyDescent="0.2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s="32" t="str">
        <f t="shared" si="627"/>
        <v/>
      </c>
      <c r="J13428" t="str">
        <f>IF(K13428="natural gas",VLOOKUP(D13428,'Cross-Page Data'!$I$4:$J$13,2,FALSE),IF(K13428="solar",VLOOKUP('Form 923'!D13428,'Cross-Page Data'!$I$14:$J$117,2,FALSE),K13428))</f>
        <v>solar pv</v>
      </c>
      <c r="K13428" t="str">
        <f>VLOOKUP(E13428,'Cross-Page Data'!$D$4:$F$48,3,FALSE)</f>
        <v>solar</v>
      </c>
      <c r="L13428" t="b">
        <f>IF(AND($P$6=FALSE,OR(C13428="Commercial NAICS Cogen",C13428="Industrial NAICS Cogen",C13428="NAICS-22 Cogen")),FALSE,IF(AND($P$7=FALSE,OR(C13428="Commercial NAICS Cogen",C13428="Commercial NAICS Non-Cogen",C13428="industrial NAICS Cogen", C13428="industrial NAICS non-cogen")),FALSE,TRUE))</f>
        <v>1</v>
      </c>
      <c r="M13428">
        <f t="shared" si="628"/>
        <v>3.1535793125197099E-4</v>
      </c>
      <c r="N13428">
        <f t="shared" si="629"/>
        <v>0</v>
      </c>
    </row>
    <row r="13429" spans="1:14" x14ac:dyDescent="0.2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s="32" t="str">
        <f t="shared" si="627"/>
        <v/>
      </c>
      <c r="J13429" t="str">
        <f>IF(K13429="natural gas",VLOOKUP(D13429,'Cross-Page Data'!$I$4:$J$13,2,FALSE),IF(K13429="solar",VLOOKUP('Form 923'!D13429,'Cross-Page Data'!$I$14:$J$117,2,FALSE),K13429))</f>
        <v>solar pv</v>
      </c>
      <c r="K13429" t="str">
        <f>VLOOKUP(E13429,'Cross-Page Data'!$D$4:$F$48,3,FALSE)</f>
        <v>solar</v>
      </c>
      <c r="L13429" t="b">
        <f>IF(AND($P$6=FALSE,OR(C13429="Commercial NAICS Cogen",C13429="Industrial NAICS Cogen",C13429="NAICS-22 Cogen")),FALSE,IF(AND($P$7=FALSE,OR(C13429="Commercial NAICS Cogen",C13429="Commercial NAICS Non-Cogen",C13429="industrial NAICS Cogen", C13429="industrial NAICS non-cogen")),FALSE,TRUE))</f>
        <v>1</v>
      </c>
      <c r="M13429">
        <f t="shared" si="628"/>
        <v>3.1535793125197099E-4</v>
      </c>
      <c r="N13429">
        <f t="shared" si="629"/>
        <v>0</v>
      </c>
    </row>
    <row r="13430" spans="1:14" x14ac:dyDescent="0.2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s="32" t="str">
        <f t="shared" si="627"/>
        <v/>
      </c>
      <c r="J13430" t="str">
        <f>IF(K13430="natural gas",VLOOKUP(D13430,'Cross-Page Data'!$I$4:$J$13,2,FALSE),IF(K13430="solar",VLOOKUP('Form 923'!D13430,'Cross-Page Data'!$I$14:$J$117,2,FALSE),K13430))</f>
        <v>solar pv</v>
      </c>
      <c r="K13430" t="str">
        <f>VLOOKUP(E13430,'Cross-Page Data'!$D$4:$F$48,3,FALSE)</f>
        <v>solar</v>
      </c>
      <c r="L13430" t="b">
        <f>IF(AND($P$6=FALSE,OR(C13430="Commercial NAICS Cogen",C13430="Industrial NAICS Cogen",C13430="NAICS-22 Cogen")),FALSE,IF(AND($P$7=FALSE,OR(C13430="Commercial NAICS Cogen",C13430="Commercial NAICS Non-Cogen",C13430="industrial NAICS Cogen", C13430="industrial NAICS non-cogen")),FALSE,TRUE))</f>
        <v>1</v>
      </c>
      <c r="M13430">
        <f t="shared" si="628"/>
        <v>3.1535793125197099E-4</v>
      </c>
      <c r="N13430">
        <f t="shared" si="629"/>
        <v>0</v>
      </c>
    </row>
    <row r="13431" spans="1:14" x14ac:dyDescent="0.2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s="32" t="str">
        <f t="shared" si="627"/>
        <v/>
      </c>
      <c r="J13431" t="str">
        <f>IF(K13431="natural gas",VLOOKUP(D13431,'Cross-Page Data'!$I$4:$J$13,2,FALSE),IF(K13431="solar",VLOOKUP('Form 923'!D13431,'Cross-Page Data'!$I$14:$J$117,2,FALSE),K13431))</f>
        <v>solar pv</v>
      </c>
      <c r="K13431" t="str">
        <f>VLOOKUP(E13431,'Cross-Page Data'!$D$4:$F$48,3,FALSE)</f>
        <v>solar</v>
      </c>
      <c r="L13431" t="b">
        <f>IF(AND($P$6=FALSE,OR(C13431="Commercial NAICS Cogen",C13431="Industrial NAICS Cogen",C13431="NAICS-22 Cogen")),FALSE,IF(AND($P$7=FALSE,OR(C13431="Commercial NAICS Cogen",C13431="Commercial NAICS Non-Cogen",C13431="industrial NAICS Cogen", C13431="industrial NAICS non-cogen")),FALSE,TRUE))</f>
        <v>1</v>
      </c>
      <c r="M13431">
        <f t="shared" si="628"/>
        <v>3.1535793125197099E-4</v>
      </c>
      <c r="N13431">
        <f t="shared" si="629"/>
        <v>0</v>
      </c>
    </row>
    <row r="13432" spans="1:14" x14ac:dyDescent="0.2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s="32">
        <f t="shared" si="627"/>
        <v>8901981.5994338281</v>
      </c>
      <c r="J13432" t="str">
        <f>IF(K13432="natural gas",VLOOKUP(D13432,'Cross-Page Data'!$I$4:$J$13,2,FALSE),IF(K13432="solar",VLOOKUP('Form 923'!D13432,'Cross-Page Data'!$I$14:$J$117,2,FALSE),K13432))</f>
        <v>geothermal</v>
      </c>
      <c r="K13432" t="str">
        <f>VLOOKUP(E13432,'Cross-Page Data'!$D$4:$F$48,3,FALSE)</f>
        <v>geothermal</v>
      </c>
      <c r="L13432" t="b">
        <f>IF(AND($P$6=FALSE,OR(C13432="Commercial NAICS Cogen",C13432="Industrial NAICS Cogen",C13432="NAICS-22 Cogen")),FALSE,IF(AND($P$7=FALSE,OR(C13432="Commercial NAICS Cogen",C13432="Commercial NAICS Non-Cogen",C13432="industrial NAICS Cogen", C13432="industrial NAICS non-cogen")),FALSE,TRUE))</f>
        <v>1</v>
      </c>
      <c r="M13432">
        <f t="shared" si="628"/>
        <v>0.84722222222222221</v>
      </c>
      <c r="N13432">
        <f t="shared" si="629"/>
        <v>1</v>
      </c>
    </row>
    <row r="13433" spans="1:14" x14ac:dyDescent="0.2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s="32" t="str">
        <f t="shared" si="627"/>
        <v/>
      </c>
      <c r="J13433" t="str">
        <f>IF(K13433="natural gas",VLOOKUP(D13433,'Cross-Page Data'!$I$4:$J$13,2,FALSE),IF(K13433="solar",VLOOKUP('Form 923'!D13433,'Cross-Page Data'!$I$14:$J$117,2,FALSE),K13433))</f>
        <v>solar pv</v>
      </c>
      <c r="K13433" t="str">
        <f>VLOOKUP(E13433,'Cross-Page Data'!$D$4:$F$48,3,FALSE)</f>
        <v>solar</v>
      </c>
      <c r="L13433" t="b">
        <f>IF(AND($P$6=FALSE,OR(C13433="Commercial NAICS Cogen",C13433="Industrial NAICS Cogen",C13433="NAICS-22 Cogen")),FALSE,IF(AND($P$7=FALSE,OR(C13433="Commercial NAICS Cogen",C13433="Commercial NAICS Non-Cogen",C13433="industrial NAICS Cogen", C13433="industrial NAICS non-cogen")),FALSE,TRUE))</f>
        <v>1</v>
      </c>
      <c r="M13433">
        <f t="shared" si="628"/>
        <v>3.1535793125197099E-4</v>
      </c>
      <c r="N13433">
        <f t="shared" si="629"/>
        <v>0</v>
      </c>
    </row>
    <row r="13434" spans="1:14" x14ac:dyDescent="0.2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s="32" t="str">
        <f t="shared" si="627"/>
        <v/>
      </c>
      <c r="J13434" t="str">
        <f>IF(K13434="natural gas",VLOOKUP(D13434,'Cross-Page Data'!$I$4:$J$13,2,FALSE),IF(K13434="solar",VLOOKUP('Form 923'!D13434,'Cross-Page Data'!$I$14:$J$117,2,FALSE),K13434))</f>
        <v>solar pv</v>
      </c>
      <c r="K13434" t="str">
        <f>VLOOKUP(E13434,'Cross-Page Data'!$D$4:$F$48,3,FALSE)</f>
        <v>solar</v>
      </c>
      <c r="L13434" t="b">
        <f>IF(AND($P$6=FALSE,OR(C13434="Commercial NAICS Cogen",C13434="Industrial NAICS Cogen",C13434="NAICS-22 Cogen")),FALSE,IF(AND($P$7=FALSE,OR(C13434="Commercial NAICS Cogen",C13434="Commercial NAICS Non-Cogen",C13434="industrial NAICS Cogen", C13434="industrial NAICS non-cogen")),FALSE,TRUE))</f>
        <v>1</v>
      </c>
      <c r="M13434">
        <f t="shared" si="628"/>
        <v>3.1535793125197099E-4</v>
      </c>
      <c r="N13434">
        <f t="shared" si="629"/>
        <v>0</v>
      </c>
    </row>
    <row r="13435" spans="1:14" x14ac:dyDescent="0.2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s="32" t="str">
        <f t="shared" si="627"/>
        <v/>
      </c>
      <c r="J13435" t="str">
        <f>IF(K13435="natural gas",VLOOKUP(D13435,'Cross-Page Data'!$I$4:$J$13,2,FALSE),IF(K13435="solar",VLOOKUP('Form 923'!D13435,'Cross-Page Data'!$I$14:$J$117,2,FALSE),K13435))</f>
        <v>solar pv</v>
      </c>
      <c r="K13435" t="str">
        <f>VLOOKUP(E13435,'Cross-Page Data'!$D$4:$F$48,3,FALSE)</f>
        <v>solar</v>
      </c>
      <c r="L13435" t="b">
        <f>IF(AND($P$6=FALSE,OR(C13435="Commercial NAICS Cogen",C13435="Industrial NAICS Cogen",C13435="NAICS-22 Cogen")),FALSE,IF(AND($P$7=FALSE,OR(C13435="Commercial NAICS Cogen",C13435="Commercial NAICS Non-Cogen",C13435="industrial NAICS Cogen", C13435="industrial NAICS non-cogen")),FALSE,TRUE))</f>
        <v>1</v>
      </c>
      <c r="M13435">
        <f t="shared" si="628"/>
        <v>3.1535793125197099E-4</v>
      </c>
      <c r="N13435">
        <f t="shared" si="629"/>
        <v>0</v>
      </c>
    </row>
    <row r="13436" spans="1:14" x14ac:dyDescent="0.2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s="32" t="str">
        <f t="shared" si="627"/>
        <v/>
      </c>
      <c r="J13436" t="str">
        <f>IF(K13436="natural gas",VLOOKUP(D13436,'Cross-Page Data'!$I$4:$J$13,2,FALSE),IF(K13436="solar",VLOOKUP('Form 923'!D13436,'Cross-Page Data'!$I$14:$J$117,2,FALSE),K13436))</f>
        <v>solar pv</v>
      </c>
      <c r="K13436" t="str">
        <f>VLOOKUP(E13436,'Cross-Page Data'!$D$4:$F$48,3,FALSE)</f>
        <v>solar</v>
      </c>
      <c r="L13436" t="b">
        <f>IF(AND($P$6=FALSE,OR(C13436="Commercial NAICS Cogen",C13436="Industrial NAICS Cogen",C13436="NAICS-22 Cogen")),FALSE,IF(AND($P$7=FALSE,OR(C13436="Commercial NAICS Cogen",C13436="Commercial NAICS Non-Cogen",C13436="industrial NAICS Cogen", C13436="industrial NAICS non-cogen")),FALSE,TRUE))</f>
        <v>1</v>
      </c>
      <c r="M13436">
        <f t="shared" si="628"/>
        <v>3.1535793125197099E-4</v>
      </c>
      <c r="N13436">
        <f t="shared" si="629"/>
        <v>0</v>
      </c>
    </row>
    <row r="13437" spans="1:14" x14ac:dyDescent="0.2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s="32">
        <f t="shared" si="627"/>
        <v>8902173.9130434785</v>
      </c>
      <c r="J13437" t="str">
        <f>IF(K13437="natural gas",VLOOKUP(D13437,'Cross-Page Data'!$I$4:$J$13,2,FALSE),IF(K13437="solar",VLOOKUP('Form 923'!D13437,'Cross-Page Data'!$I$14:$J$117,2,FALSE),K13437))</f>
        <v>solar pv</v>
      </c>
      <c r="K13437" t="str">
        <f>VLOOKUP(E13437,'Cross-Page Data'!$D$4:$F$48,3,FALSE)</f>
        <v>solar</v>
      </c>
      <c r="L13437" t="b">
        <f>IF(AND($P$6=FALSE,OR(C13437="Commercial NAICS Cogen",C13437="Industrial NAICS Cogen",C13437="NAICS-22 Cogen")),FALSE,IF(AND($P$7=FALSE,OR(C13437="Commercial NAICS Cogen",C13437="Commercial NAICS Non-Cogen",C13437="industrial NAICS Cogen", C13437="industrial NAICS non-cogen")),FALSE,TRUE))</f>
        <v>1</v>
      </c>
      <c r="M13437">
        <f t="shared" si="628"/>
        <v>0.19173762220119836</v>
      </c>
      <c r="N13437">
        <f t="shared" si="629"/>
        <v>1</v>
      </c>
    </row>
    <row r="13438" spans="1:14" x14ac:dyDescent="0.2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s="32">
        <f t="shared" si="627"/>
        <v>8901419.558359623</v>
      </c>
      <c r="J13438" t="str">
        <f>IF(K13438="natural gas",VLOOKUP(D13438,'Cross-Page Data'!$I$4:$J$13,2,FALSE),IF(K13438="solar",VLOOKUP('Form 923'!D13438,'Cross-Page Data'!$I$14:$J$117,2,FALSE),K13438))</f>
        <v>solar pv</v>
      </c>
      <c r="K13438" t="str">
        <f>VLOOKUP(E13438,'Cross-Page Data'!$D$4:$F$48,3,FALSE)</f>
        <v>solar</v>
      </c>
      <c r="L13438" t="b">
        <f>IF(AND($P$6=FALSE,OR(C13438="Commercial NAICS Cogen",C13438="Industrial NAICS Cogen",C13438="NAICS-22 Cogen")),FALSE,IF(AND($P$7=FALSE,OR(C13438="Commercial NAICS Cogen",C13438="Commercial NAICS Non-Cogen",C13438="industrial NAICS Cogen", C13438="industrial NAICS non-cogen")),FALSE,TRUE))</f>
        <v>1</v>
      </c>
      <c r="M13438">
        <f t="shared" si="628"/>
        <v>0.9082308420056765</v>
      </c>
      <c r="N13438">
        <f t="shared" si="629"/>
        <v>1</v>
      </c>
    </row>
    <row r="13439" spans="1:14" x14ac:dyDescent="0.2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s="32">
        <f t="shared" si="627"/>
        <v>8901070.8822029587</v>
      </c>
      <c r="J13439" t="str">
        <f>IF(K13439="natural gas",VLOOKUP(D13439,'Cross-Page Data'!$I$4:$J$13,2,FALSE),IF(K13439="solar",VLOOKUP('Form 923'!D13439,'Cross-Page Data'!$I$14:$J$117,2,FALSE),K13439))</f>
        <v>solar pv</v>
      </c>
      <c r="K13439" t="str">
        <f>VLOOKUP(E13439,'Cross-Page Data'!$D$4:$F$48,3,FALSE)</f>
        <v>solar</v>
      </c>
      <c r="L13439" t="b">
        <f>IF(AND($P$6=FALSE,OR(C13439="Commercial NAICS Cogen",C13439="Industrial NAICS Cogen",C13439="NAICS-22 Cogen")),FALSE,IF(AND($P$7=FALSE,OR(C13439="Commercial NAICS Cogen",C13439="Commercial NAICS Non-Cogen",C13439="industrial NAICS Cogen", C13439="industrial NAICS non-cogen")),FALSE,TRUE))</f>
        <v>1</v>
      </c>
      <c r="M13439">
        <f t="shared" si="628"/>
        <v>0.93976663513087355</v>
      </c>
      <c r="N13439">
        <f t="shared" si="629"/>
        <v>1</v>
      </c>
    </row>
    <row r="13440" spans="1:14" x14ac:dyDescent="0.2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s="32">
        <f t="shared" si="627"/>
        <v>8901986.7549668886</v>
      </c>
      <c r="J13440" t="str">
        <f>IF(K13440="natural gas",VLOOKUP(D13440,'Cross-Page Data'!$I$4:$J$13,2,FALSE),IF(K13440="solar",VLOOKUP('Form 923'!D13440,'Cross-Page Data'!$I$14:$J$117,2,FALSE),K13440))</f>
        <v>solar pv</v>
      </c>
      <c r="K13440" t="str">
        <f>VLOOKUP(E13440,'Cross-Page Data'!$D$4:$F$48,3,FALSE)</f>
        <v>solar</v>
      </c>
      <c r="L13440" t="b">
        <f>IF(AND($P$6=FALSE,OR(C13440="Commercial NAICS Cogen",C13440="Industrial NAICS Cogen",C13440="NAICS-22 Cogen")),FALSE,IF(AND($P$7=FALSE,OR(C13440="Commercial NAICS Cogen",C13440="Commercial NAICS Non-Cogen",C13440="industrial NAICS Cogen", C13440="industrial NAICS non-cogen")),FALSE,TRUE))</f>
        <v>1</v>
      </c>
      <c r="M13440">
        <f t="shared" si="628"/>
        <v>0.5629139072847682</v>
      </c>
      <c r="N13440">
        <f t="shared" si="629"/>
        <v>1</v>
      </c>
    </row>
    <row r="13441" spans="1:14" x14ac:dyDescent="0.2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s="32">
        <f t="shared" si="627"/>
        <v>8902010.1975033712</v>
      </c>
      <c r="J13441" t="str">
        <f>IF(K13441="natural gas",VLOOKUP(D13441,'Cross-Page Data'!$I$4:$J$13,2,FALSE),IF(K13441="solar",VLOOKUP('Form 923'!D13441,'Cross-Page Data'!$I$14:$J$117,2,FALSE),K13441))</f>
        <v>wind</v>
      </c>
      <c r="K13441" t="str">
        <f>VLOOKUP(E13441,'Cross-Page Data'!$D$4:$F$48,3,FALSE)</f>
        <v>wind</v>
      </c>
      <c r="L13441" t="b">
        <f>IF(AND($P$6=FALSE,OR(C13441="Commercial NAICS Cogen",C13441="Industrial NAICS Cogen",C13441="NAICS-22 Cogen")),FALSE,IF(AND($P$7=FALSE,OR(C13441="Commercial NAICS Cogen",C13441="Commercial NAICS Non-Cogen",C13441="industrial NAICS Cogen", C13441="industrial NAICS non-cogen")),FALSE,TRUE))</f>
        <v>1</v>
      </c>
      <c r="M13441">
        <f t="shared" si="628"/>
        <v>0.17935258092738407</v>
      </c>
      <c r="N13441">
        <f t="shared" si="629"/>
        <v>1</v>
      </c>
    </row>
    <row r="13442" spans="1:14" x14ac:dyDescent="0.2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s="32">
        <f t="shared" si="627"/>
        <v>8901998.8738738727</v>
      </c>
      <c r="J13442" t="str">
        <f>IF(K13442="natural gas",VLOOKUP(D13442,'Cross-Page Data'!$I$4:$J$13,2,FALSE),IF(K13442="solar",VLOOKUP('Form 923'!D13442,'Cross-Page Data'!$I$14:$J$117,2,FALSE),K13442))</f>
        <v>solar pv</v>
      </c>
      <c r="K13442" t="str">
        <f>VLOOKUP(E13442,'Cross-Page Data'!$D$4:$F$48,3,FALSE)</f>
        <v>solar</v>
      </c>
      <c r="L13442" t="b">
        <f>IF(AND($P$6=FALSE,OR(C13442="Commercial NAICS Cogen",C13442="Industrial NAICS Cogen",C13442="NAICS-22 Cogen")),FALSE,IF(AND($P$7=FALSE,OR(C13442="Commercial NAICS Cogen",C13442="Commercial NAICS Non-Cogen",C13442="industrial NAICS Cogen", C13442="industrial NAICS non-cogen")),FALSE,TRUE))</f>
        <v>1</v>
      </c>
      <c r="M13442">
        <f t="shared" si="628"/>
        <v>0.50583412172816145</v>
      </c>
      <c r="N13442">
        <f t="shared" si="629"/>
        <v>1</v>
      </c>
    </row>
    <row r="13443" spans="1:14" x14ac:dyDescent="0.2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s="32" t="str">
        <f t="shared" si="627"/>
        <v/>
      </c>
      <c r="J13443" t="str">
        <f>IF(K13443="natural gas",VLOOKUP(D13443,'Cross-Page Data'!$I$4:$J$13,2,FALSE),IF(K13443="solar",VLOOKUP('Form 923'!D13443,'Cross-Page Data'!$I$14:$J$117,2,FALSE),K13443))</f>
        <v>solar pv</v>
      </c>
      <c r="K13443" t="str">
        <f>VLOOKUP(E13443,'Cross-Page Data'!$D$4:$F$48,3,FALSE)</f>
        <v>solar</v>
      </c>
      <c r="L13443" t="b">
        <f>IF(AND($P$6=FALSE,OR(C13443="Commercial NAICS Cogen",C13443="Industrial NAICS Cogen",C13443="NAICS-22 Cogen")),FALSE,IF(AND($P$7=FALSE,OR(C13443="Commercial NAICS Cogen",C13443="Commercial NAICS Non-Cogen",C13443="industrial NAICS Cogen", C13443="industrial NAICS non-cogen")),FALSE,TRUE))</f>
        <v>1</v>
      </c>
      <c r="M13443">
        <f t="shared" si="628"/>
        <v>3.1535793125197099E-4</v>
      </c>
      <c r="N13443">
        <f t="shared" si="629"/>
        <v>0</v>
      </c>
    </row>
    <row r="13444" spans="1:14" x14ac:dyDescent="0.2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s="32" t="str">
        <f t="shared" si="627"/>
        <v/>
      </c>
      <c r="J13444" t="str">
        <f>IF(K13444="natural gas",VLOOKUP(D13444,'Cross-Page Data'!$I$4:$J$13,2,FALSE),IF(K13444="solar",VLOOKUP('Form 923'!D13444,'Cross-Page Data'!$I$14:$J$117,2,FALSE),K13444))</f>
        <v>solar pv</v>
      </c>
      <c r="K13444" t="str">
        <f>VLOOKUP(E13444,'Cross-Page Data'!$D$4:$F$48,3,FALSE)</f>
        <v>solar</v>
      </c>
      <c r="L13444" t="b">
        <f>IF(AND($P$6=FALSE,OR(C13444="Commercial NAICS Cogen",C13444="Industrial NAICS Cogen",C13444="NAICS-22 Cogen")),FALSE,IF(AND($P$7=FALSE,OR(C13444="Commercial NAICS Cogen",C13444="Commercial NAICS Non-Cogen",C13444="industrial NAICS Cogen", C13444="industrial NAICS non-cogen")),FALSE,TRUE))</f>
        <v>1</v>
      </c>
      <c r="M13444">
        <f t="shared" si="628"/>
        <v>3.1535793125197099E-4</v>
      </c>
      <c r="N13444">
        <f t="shared" si="629"/>
        <v>0</v>
      </c>
    </row>
    <row r="13445" spans="1:14" x14ac:dyDescent="0.2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s="32" t="str">
        <f t="shared" si="627"/>
        <v/>
      </c>
      <c r="J13445" t="str">
        <f>IF(K13445="natural gas",VLOOKUP(D13445,'Cross-Page Data'!$I$4:$J$13,2,FALSE),IF(K13445="solar",VLOOKUP('Form 923'!D13445,'Cross-Page Data'!$I$14:$J$117,2,FALSE),K13445))</f>
        <v>solar pv</v>
      </c>
      <c r="K13445" t="str">
        <f>VLOOKUP(E13445,'Cross-Page Data'!$D$4:$F$48,3,FALSE)</f>
        <v>solar</v>
      </c>
      <c r="L13445" t="b">
        <f>IF(AND($P$6=FALSE,OR(C13445="Commercial NAICS Cogen",C13445="Industrial NAICS Cogen",C13445="NAICS-22 Cogen")),FALSE,IF(AND($P$7=FALSE,OR(C13445="Commercial NAICS Cogen",C13445="Commercial NAICS Non-Cogen",C13445="industrial NAICS Cogen", C13445="industrial NAICS non-cogen")),FALSE,TRUE))</f>
        <v>1</v>
      </c>
      <c r="M13445">
        <f t="shared" si="628"/>
        <v>3.1535793125197099E-4</v>
      </c>
      <c r="N13445">
        <f t="shared" si="629"/>
        <v>0</v>
      </c>
    </row>
    <row r="13446" spans="1:14" x14ac:dyDescent="0.2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s="32" t="str">
        <f t="shared" si="627"/>
        <v/>
      </c>
      <c r="J13446" t="str">
        <f>IF(K13446="natural gas",VLOOKUP(D13446,'Cross-Page Data'!$I$4:$J$13,2,FALSE),IF(K13446="solar",VLOOKUP('Form 923'!D13446,'Cross-Page Data'!$I$14:$J$117,2,FALSE),K13446))</f>
        <v>solar pv</v>
      </c>
      <c r="K13446" t="str">
        <f>VLOOKUP(E13446,'Cross-Page Data'!$D$4:$F$48,3,FALSE)</f>
        <v>solar</v>
      </c>
      <c r="L13446" t="b">
        <f>IF(AND($P$6=FALSE,OR(C13446="Commercial NAICS Cogen",C13446="Industrial NAICS Cogen",C13446="NAICS-22 Cogen")),FALSE,IF(AND($P$7=FALSE,OR(C13446="Commercial NAICS Cogen",C13446="Commercial NAICS Non-Cogen",C13446="industrial NAICS Cogen", C13446="industrial NAICS non-cogen")),FALSE,TRUE))</f>
        <v>1</v>
      </c>
      <c r="M13446">
        <f t="shared" si="628"/>
        <v>3.1535793125197099E-4</v>
      </c>
      <c r="N13446">
        <f t="shared" si="629"/>
        <v>0</v>
      </c>
    </row>
    <row r="13447" spans="1:14" x14ac:dyDescent="0.2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s="32" t="str">
        <f t="shared" ref="I13447:I13510" si="630">IFERROR(F13447/G13447*10^6,"")</f>
        <v/>
      </c>
      <c r="J13447" t="str">
        <f>IF(K13447="natural gas",VLOOKUP(D13447,'Cross-Page Data'!$I$4:$J$13,2,FALSE),IF(K13447="solar",VLOOKUP('Form 923'!D13447,'Cross-Page Data'!$I$14:$J$117,2,FALSE),K13447))</f>
        <v>solar pv</v>
      </c>
      <c r="K13447" t="str">
        <f>VLOOKUP(E13447,'Cross-Page Data'!$D$4:$F$48,3,FALSE)</f>
        <v>solar</v>
      </c>
      <c r="L13447" t="b">
        <f>IF(AND($P$6=FALSE,OR(C13447="Commercial NAICS Cogen",C13447="Industrial NAICS Cogen",C13447="NAICS-22 Cogen")),FALSE,IF(AND($P$7=FALSE,OR(C13447="Commercial NAICS Cogen",C13447="Commercial NAICS Non-Cogen",C13447="industrial NAICS Cogen", C13447="industrial NAICS non-cogen")),FALSE,TRUE))</f>
        <v>1</v>
      </c>
      <c r="M13447">
        <f t="shared" ref="M13447:M13510" si="631">(COUNTIFS($J$6:$J$14148,J13447,$I$6:$I$14148,"&gt;"&amp;I13447)+1)/COUNTIFS($J$6:$J$14148,J13447)</f>
        <v>3.1535793125197099E-4</v>
      </c>
      <c r="N13447">
        <f t="shared" ref="N13447:N13510" si="632">IF(OR(M13447&gt;0.95,M13447&lt;0.05),0,1)</f>
        <v>0</v>
      </c>
    </row>
    <row r="13448" spans="1:14" x14ac:dyDescent="0.2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s="32" t="str">
        <f t="shared" si="630"/>
        <v/>
      </c>
      <c r="J13448" t="str">
        <f>IF(K13448="natural gas",VLOOKUP(D13448,'Cross-Page Data'!$I$4:$J$13,2,FALSE),IF(K13448="solar",VLOOKUP('Form 923'!D13448,'Cross-Page Data'!$I$14:$J$117,2,FALSE),K13448))</f>
        <v>solar pv</v>
      </c>
      <c r="K13448" t="str">
        <f>VLOOKUP(E13448,'Cross-Page Data'!$D$4:$F$48,3,FALSE)</f>
        <v>solar</v>
      </c>
      <c r="L13448" t="b">
        <f>IF(AND($P$6=FALSE,OR(C13448="Commercial NAICS Cogen",C13448="Industrial NAICS Cogen",C13448="NAICS-22 Cogen")),FALSE,IF(AND($P$7=FALSE,OR(C13448="Commercial NAICS Cogen",C13448="Commercial NAICS Non-Cogen",C13448="industrial NAICS Cogen", C13448="industrial NAICS non-cogen")),FALSE,TRUE))</f>
        <v>1</v>
      </c>
      <c r="M13448">
        <f t="shared" si="631"/>
        <v>3.1535793125197099E-4</v>
      </c>
      <c r="N13448">
        <f t="shared" si="632"/>
        <v>0</v>
      </c>
    </row>
    <row r="13449" spans="1:14" x14ac:dyDescent="0.2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s="32" t="str">
        <f t="shared" si="630"/>
        <v/>
      </c>
      <c r="J13449" t="str">
        <f>IF(K13449="natural gas",VLOOKUP(D13449,'Cross-Page Data'!$I$4:$J$13,2,FALSE),IF(K13449="solar",VLOOKUP('Form 923'!D13449,'Cross-Page Data'!$I$14:$J$117,2,FALSE),K13449))</f>
        <v>solar pv</v>
      </c>
      <c r="K13449" t="str">
        <f>VLOOKUP(E13449,'Cross-Page Data'!$D$4:$F$48,3,FALSE)</f>
        <v>solar</v>
      </c>
      <c r="L13449" t="b">
        <f>IF(AND($P$6=FALSE,OR(C13449="Commercial NAICS Cogen",C13449="Industrial NAICS Cogen",C13449="NAICS-22 Cogen")),FALSE,IF(AND($P$7=FALSE,OR(C13449="Commercial NAICS Cogen",C13449="Commercial NAICS Non-Cogen",C13449="industrial NAICS Cogen", C13449="industrial NAICS non-cogen")),FALSE,TRUE))</f>
        <v>1</v>
      </c>
      <c r="M13449">
        <f t="shared" si="631"/>
        <v>3.1535793125197099E-4</v>
      </c>
      <c r="N13449">
        <f t="shared" si="632"/>
        <v>0</v>
      </c>
    </row>
    <row r="13450" spans="1:14" x14ac:dyDescent="0.2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s="32" t="str">
        <f t="shared" si="630"/>
        <v/>
      </c>
      <c r="J13450" t="str">
        <f>IF(K13450="natural gas",VLOOKUP(D13450,'Cross-Page Data'!$I$4:$J$13,2,FALSE),IF(K13450="solar",VLOOKUP('Form 923'!D13450,'Cross-Page Data'!$I$14:$J$117,2,FALSE),K13450))</f>
        <v>solar pv</v>
      </c>
      <c r="K13450" t="str">
        <f>VLOOKUP(E13450,'Cross-Page Data'!$D$4:$F$48,3,FALSE)</f>
        <v>solar</v>
      </c>
      <c r="L13450" t="b">
        <f>IF(AND($P$6=FALSE,OR(C13450="Commercial NAICS Cogen",C13450="Industrial NAICS Cogen",C13450="NAICS-22 Cogen")),FALSE,IF(AND($P$7=FALSE,OR(C13450="Commercial NAICS Cogen",C13450="Commercial NAICS Non-Cogen",C13450="industrial NAICS Cogen", C13450="industrial NAICS non-cogen")),FALSE,TRUE))</f>
        <v>1</v>
      </c>
      <c r="M13450">
        <f t="shared" si="631"/>
        <v>3.1535793125197099E-4</v>
      </c>
      <c r="N13450">
        <f t="shared" si="632"/>
        <v>0</v>
      </c>
    </row>
    <row r="13451" spans="1:14" x14ac:dyDescent="0.2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s="32" t="str">
        <f t="shared" si="630"/>
        <v/>
      </c>
      <c r="J13451" t="str">
        <f>IF(K13451="natural gas",VLOOKUP(D13451,'Cross-Page Data'!$I$4:$J$13,2,FALSE),IF(K13451="solar",VLOOKUP('Form 923'!D13451,'Cross-Page Data'!$I$14:$J$117,2,FALSE),K13451))</f>
        <v>solar pv</v>
      </c>
      <c r="K13451" t="str">
        <f>VLOOKUP(E13451,'Cross-Page Data'!$D$4:$F$48,3,FALSE)</f>
        <v>solar</v>
      </c>
      <c r="L13451" t="b">
        <f>IF(AND($P$6=FALSE,OR(C13451="Commercial NAICS Cogen",C13451="Industrial NAICS Cogen",C13451="NAICS-22 Cogen")),FALSE,IF(AND($P$7=FALSE,OR(C13451="Commercial NAICS Cogen",C13451="Commercial NAICS Non-Cogen",C13451="industrial NAICS Cogen", C13451="industrial NAICS non-cogen")),FALSE,TRUE))</f>
        <v>1</v>
      </c>
      <c r="M13451">
        <f t="shared" si="631"/>
        <v>3.1535793125197099E-4</v>
      </c>
      <c r="N13451">
        <f t="shared" si="632"/>
        <v>0</v>
      </c>
    </row>
    <row r="13452" spans="1:14" x14ac:dyDescent="0.2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s="32" t="str">
        <f t="shared" si="630"/>
        <v/>
      </c>
      <c r="J13452" t="str">
        <f>IF(K13452="natural gas",VLOOKUP(D13452,'Cross-Page Data'!$I$4:$J$13,2,FALSE),IF(K13452="solar",VLOOKUP('Form 923'!D13452,'Cross-Page Data'!$I$14:$J$117,2,FALSE),K13452))</f>
        <v>solar pv</v>
      </c>
      <c r="K13452" t="str">
        <f>VLOOKUP(E13452,'Cross-Page Data'!$D$4:$F$48,3,FALSE)</f>
        <v>solar</v>
      </c>
      <c r="L13452" t="b">
        <f>IF(AND($P$6=FALSE,OR(C13452="Commercial NAICS Cogen",C13452="Industrial NAICS Cogen",C13452="NAICS-22 Cogen")),FALSE,IF(AND($P$7=FALSE,OR(C13452="Commercial NAICS Cogen",C13452="Commercial NAICS Non-Cogen",C13452="industrial NAICS Cogen", C13452="industrial NAICS non-cogen")),FALSE,TRUE))</f>
        <v>1</v>
      </c>
      <c r="M13452">
        <f t="shared" si="631"/>
        <v>3.1535793125197099E-4</v>
      </c>
      <c r="N13452">
        <f t="shared" si="632"/>
        <v>0</v>
      </c>
    </row>
    <row r="13453" spans="1:14" x14ac:dyDescent="0.2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s="32" t="str">
        <f t="shared" si="630"/>
        <v/>
      </c>
      <c r="J13453" t="str">
        <f>IF(K13453="natural gas",VLOOKUP(D13453,'Cross-Page Data'!$I$4:$J$13,2,FALSE),IF(K13453="solar",VLOOKUP('Form 923'!D13453,'Cross-Page Data'!$I$14:$J$117,2,FALSE),K13453))</f>
        <v>solar pv</v>
      </c>
      <c r="K13453" t="str">
        <f>VLOOKUP(E13453,'Cross-Page Data'!$D$4:$F$48,3,FALSE)</f>
        <v>solar</v>
      </c>
      <c r="L13453" t="b">
        <f>IF(AND($P$6=FALSE,OR(C13453="Commercial NAICS Cogen",C13453="Industrial NAICS Cogen",C13453="NAICS-22 Cogen")),FALSE,IF(AND($P$7=FALSE,OR(C13453="Commercial NAICS Cogen",C13453="Commercial NAICS Non-Cogen",C13453="industrial NAICS Cogen", C13453="industrial NAICS non-cogen")),FALSE,TRUE))</f>
        <v>1</v>
      </c>
      <c r="M13453">
        <f t="shared" si="631"/>
        <v>3.1535793125197099E-4</v>
      </c>
      <c r="N13453">
        <f t="shared" si="632"/>
        <v>0</v>
      </c>
    </row>
    <row r="13454" spans="1:14" x14ac:dyDescent="0.2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s="32" t="str">
        <f t="shared" si="630"/>
        <v/>
      </c>
      <c r="J13454" t="str">
        <f>IF(K13454="natural gas",VLOOKUP(D13454,'Cross-Page Data'!$I$4:$J$13,2,FALSE),IF(K13454="solar",VLOOKUP('Form 923'!D13454,'Cross-Page Data'!$I$14:$J$117,2,FALSE),K13454))</f>
        <v>solar pv</v>
      </c>
      <c r="K13454" t="str">
        <f>VLOOKUP(E13454,'Cross-Page Data'!$D$4:$F$48,3,FALSE)</f>
        <v>solar</v>
      </c>
      <c r="L13454" t="b">
        <f>IF(AND($P$6=FALSE,OR(C13454="Commercial NAICS Cogen",C13454="Industrial NAICS Cogen",C13454="NAICS-22 Cogen")),FALSE,IF(AND($P$7=FALSE,OR(C13454="Commercial NAICS Cogen",C13454="Commercial NAICS Non-Cogen",C13454="industrial NAICS Cogen", C13454="industrial NAICS non-cogen")),FALSE,TRUE))</f>
        <v>1</v>
      </c>
      <c r="M13454">
        <f t="shared" si="631"/>
        <v>3.1535793125197099E-4</v>
      </c>
      <c r="N13454">
        <f t="shared" si="632"/>
        <v>0</v>
      </c>
    </row>
    <row r="13455" spans="1:14" x14ac:dyDescent="0.2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s="32">
        <f t="shared" si="630"/>
        <v>8901994.4979367275</v>
      </c>
      <c r="J13455" t="str">
        <f>IF(K13455="natural gas",VLOOKUP(D13455,'Cross-Page Data'!$I$4:$J$13,2,FALSE),IF(K13455="solar",VLOOKUP('Form 923'!D13455,'Cross-Page Data'!$I$14:$J$117,2,FALSE),K13455))</f>
        <v>solar pv</v>
      </c>
      <c r="K13455" t="str">
        <f>VLOOKUP(E13455,'Cross-Page Data'!$D$4:$F$48,3,FALSE)</f>
        <v>solar</v>
      </c>
      <c r="L13455" t="b">
        <f>IF(AND($P$6=FALSE,OR(C13455="Commercial NAICS Cogen",C13455="Industrial NAICS Cogen",C13455="NAICS-22 Cogen")),FALSE,IF(AND($P$7=FALSE,OR(C13455="Commercial NAICS Cogen",C13455="Commercial NAICS Non-Cogen",C13455="industrial NAICS Cogen", C13455="industrial NAICS non-cogen")),FALSE,TRUE))</f>
        <v>1</v>
      </c>
      <c r="M13455">
        <f t="shared" si="631"/>
        <v>0.53232418795332703</v>
      </c>
      <c r="N13455">
        <f t="shared" si="632"/>
        <v>1</v>
      </c>
    </row>
    <row r="13456" spans="1:14" x14ac:dyDescent="0.2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s="32">
        <f t="shared" si="630"/>
        <v>8901954.6027742755</v>
      </c>
      <c r="J13456" t="str">
        <f>IF(K13456="natural gas",VLOOKUP(D13456,'Cross-Page Data'!$I$4:$J$13,2,FALSE),IF(K13456="solar",VLOOKUP('Form 923'!D13456,'Cross-Page Data'!$I$14:$J$117,2,FALSE),K13456))</f>
        <v>solar pv</v>
      </c>
      <c r="K13456" t="str">
        <f>VLOOKUP(E13456,'Cross-Page Data'!$D$4:$F$48,3,FALSE)</f>
        <v>solar</v>
      </c>
      <c r="L13456" t="b">
        <f>IF(AND($P$6=FALSE,OR(C13456="Commercial NAICS Cogen",C13456="Industrial NAICS Cogen",C13456="NAICS-22 Cogen")),FALSE,IF(AND($P$7=FALSE,OR(C13456="Commercial NAICS Cogen",C13456="Commercial NAICS Non-Cogen",C13456="industrial NAICS Cogen", C13456="industrial NAICS non-cogen")),FALSE,TRUE))</f>
        <v>1</v>
      </c>
      <c r="M13456">
        <f t="shared" si="631"/>
        <v>0.6363923052664775</v>
      </c>
      <c r="N13456">
        <f t="shared" si="632"/>
        <v>1</v>
      </c>
    </row>
    <row r="13457" spans="1:14" x14ac:dyDescent="0.2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s="32">
        <f t="shared" si="630"/>
        <v>8900673.4006734006</v>
      </c>
      <c r="J13457" t="str">
        <f>IF(K13457="natural gas",VLOOKUP(D13457,'Cross-Page Data'!$I$4:$J$13,2,FALSE),IF(K13457="solar",VLOOKUP('Form 923'!D13457,'Cross-Page Data'!$I$14:$J$117,2,FALSE),K13457))</f>
        <v>solar pv</v>
      </c>
      <c r="K13457" t="str">
        <f>VLOOKUP(E13457,'Cross-Page Data'!$D$4:$F$48,3,FALSE)</f>
        <v>solar</v>
      </c>
      <c r="L13457" t="b">
        <f>IF(AND($P$6=FALSE,OR(C13457="Commercial NAICS Cogen",C13457="Industrial NAICS Cogen",C13457="NAICS-22 Cogen")),FALSE,IF(AND($P$7=FALSE,OR(C13457="Commercial NAICS Cogen",C13457="Commercial NAICS Non-Cogen",C13457="industrial NAICS Cogen", C13457="industrial NAICS non-cogen")),FALSE,TRUE))</f>
        <v>1</v>
      </c>
      <c r="M13457">
        <f t="shared" si="631"/>
        <v>0.9552191737622201</v>
      </c>
      <c r="N13457">
        <f t="shared" si="632"/>
        <v>0</v>
      </c>
    </row>
    <row r="13458" spans="1:14" x14ac:dyDescent="0.2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s="32">
        <f t="shared" si="630"/>
        <v>8902523.5032162294</v>
      </c>
      <c r="J13458" t="str">
        <f>IF(K13458="natural gas",VLOOKUP(D13458,'Cross-Page Data'!$I$4:$J$13,2,FALSE),IF(K13458="solar",VLOOKUP('Form 923'!D13458,'Cross-Page Data'!$I$14:$J$117,2,FALSE),K13458))</f>
        <v>solar pv</v>
      </c>
      <c r="K13458" t="str">
        <f>VLOOKUP(E13458,'Cross-Page Data'!$D$4:$F$48,3,FALSE)</f>
        <v>solar</v>
      </c>
      <c r="L13458" t="b">
        <f>IF(AND($P$6=FALSE,OR(C13458="Commercial NAICS Cogen",C13458="Industrial NAICS Cogen",C13458="NAICS-22 Cogen")),FALSE,IF(AND($P$7=FALSE,OR(C13458="Commercial NAICS Cogen",C13458="Commercial NAICS Non-Cogen",C13458="industrial NAICS Cogen", C13458="industrial NAICS non-cogen")),FALSE,TRUE))</f>
        <v>1</v>
      </c>
      <c r="M13458">
        <f t="shared" si="631"/>
        <v>6.7171239356669826E-2</v>
      </c>
      <c r="N13458">
        <f t="shared" si="632"/>
        <v>1</v>
      </c>
    </row>
    <row r="13459" spans="1:14" x14ac:dyDescent="0.2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s="32">
        <f t="shared" si="630"/>
        <v>8901861.7860523816</v>
      </c>
      <c r="J13459" t="str">
        <f>IF(K13459="natural gas",VLOOKUP(D13459,'Cross-Page Data'!$I$4:$J$13,2,FALSE),IF(K13459="solar",VLOOKUP('Form 923'!D13459,'Cross-Page Data'!$I$14:$J$117,2,FALSE),K13459))</f>
        <v>solar pv</v>
      </c>
      <c r="K13459" t="str">
        <f>VLOOKUP(E13459,'Cross-Page Data'!$D$4:$F$48,3,FALSE)</f>
        <v>solar</v>
      </c>
      <c r="L13459" t="b">
        <f>IF(AND($P$6=FALSE,OR(C13459="Commercial NAICS Cogen",C13459="Industrial NAICS Cogen",C13459="NAICS-22 Cogen")),FALSE,IF(AND($P$7=FALSE,OR(C13459="Commercial NAICS Cogen",C13459="Commercial NAICS Non-Cogen",C13459="industrial NAICS Cogen", C13459="industrial NAICS non-cogen")),FALSE,TRUE))</f>
        <v>1</v>
      </c>
      <c r="M13459">
        <f t="shared" si="631"/>
        <v>0.75244402396720278</v>
      </c>
      <c r="N13459">
        <f t="shared" si="632"/>
        <v>1</v>
      </c>
    </row>
    <row r="13460" spans="1:14" x14ac:dyDescent="0.2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s="32">
        <f t="shared" si="630"/>
        <v>8901591.4257875942</v>
      </c>
      <c r="J13460" t="str">
        <f>IF(K13460="natural gas",VLOOKUP(D13460,'Cross-Page Data'!$I$4:$J$13,2,FALSE),IF(K13460="solar",VLOOKUP('Form 923'!D13460,'Cross-Page Data'!$I$14:$J$117,2,FALSE),K13460))</f>
        <v>solar pv</v>
      </c>
      <c r="K13460" t="str">
        <f>VLOOKUP(E13460,'Cross-Page Data'!$D$4:$F$48,3,FALSE)</f>
        <v>solar</v>
      </c>
      <c r="L13460" t="b">
        <f>IF(AND($P$6=FALSE,OR(C13460="Commercial NAICS Cogen",C13460="Industrial NAICS Cogen",C13460="NAICS-22 Cogen")),FALSE,IF(AND($P$7=FALSE,OR(C13460="Commercial NAICS Cogen",C13460="Commercial NAICS Non-Cogen",C13460="industrial NAICS Cogen", C13460="industrial NAICS non-cogen")),FALSE,TRUE))</f>
        <v>1</v>
      </c>
      <c r="M13460">
        <f t="shared" si="631"/>
        <v>0.87543361715547141</v>
      </c>
      <c r="N13460">
        <f t="shared" si="632"/>
        <v>1</v>
      </c>
    </row>
    <row r="13461" spans="1:14" x14ac:dyDescent="0.2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s="32">
        <f t="shared" si="630"/>
        <v>8901954.6027742755</v>
      </c>
      <c r="J13461" t="str">
        <f>IF(K13461="natural gas",VLOOKUP(D13461,'Cross-Page Data'!$I$4:$J$13,2,FALSE),IF(K13461="solar",VLOOKUP('Form 923'!D13461,'Cross-Page Data'!$I$14:$J$117,2,FALSE),K13461))</f>
        <v>solar pv</v>
      </c>
      <c r="K13461" t="str">
        <f>VLOOKUP(E13461,'Cross-Page Data'!$D$4:$F$48,3,FALSE)</f>
        <v>solar</v>
      </c>
      <c r="L13461" t="b">
        <f>IF(AND($P$6=FALSE,OR(C13461="Commercial NAICS Cogen",C13461="Industrial NAICS Cogen",C13461="NAICS-22 Cogen")),FALSE,IF(AND($P$7=FALSE,OR(C13461="Commercial NAICS Cogen",C13461="Commercial NAICS Non-Cogen",C13461="industrial NAICS Cogen", C13461="industrial NAICS non-cogen")),FALSE,TRUE))</f>
        <v>1</v>
      </c>
      <c r="M13461">
        <f t="shared" si="631"/>
        <v>0.6363923052664775</v>
      </c>
      <c r="N13461">
        <f t="shared" si="632"/>
        <v>1</v>
      </c>
    </row>
    <row r="13462" spans="1:14" x14ac:dyDescent="0.2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s="32">
        <f t="shared" si="630"/>
        <v>8902107.8956770264</v>
      </c>
      <c r="J13462" t="str">
        <f>IF(K13462="natural gas",VLOOKUP(D13462,'Cross-Page Data'!$I$4:$J$13,2,FALSE),IF(K13462="solar",VLOOKUP('Form 923'!D13462,'Cross-Page Data'!$I$14:$J$117,2,FALSE),K13462))</f>
        <v>solar pv</v>
      </c>
      <c r="K13462" t="str">
        <f>VLOOKUP(E13462,'Cross-Page Data'!$D$4:$F$48,3,FALSE)</f>
        <v>solar</v>
      </c>
      <c r="L13462" t="b">
        <f>IF(AND($P$6=FALSE,OR(C13462="Commercial NAICS Cogen",C13462="Industrial NAICS Cogen",C13462="NAICS-22 Cogen")),FALSE,IF(AND($P$7=FALSE,OR(C13462="Commercial NAICS Cogen",C13462="Commercial NAICS Non-Cogen",C13462="industrial NAICS Cogen", C13462="industrial NAICS non-cogen")),FALSE,TRUE))</f>
        <v>1</v>
      </c>
      <c r="M13462">
        <f t="shared" si="631"/>
        <v>0.26143172500788397</v>
      </c>
      <c r="N13462">
        <f t="shared" si="632"/>
        <v>1</v>
      </c>
    </row>
    <row r="13463" spans="1:14" x14ac:dyDescent="0.2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s="32">
        <f t="shared" si="630"/>
        <v>8901780.9910068773</v>
      </c>
      <c r="J13463" t="str">
        <f>IF(K13463="natural gas",VLOOKUP(D13463,'Cross-Page Data'!$I$4:$J$13,2,FALSE),IF(K13463="solar",VLOOKUP('Form 923'!D13463,'Cross-Page Data'!$I$14:$J$117,2,FALSE),K13463))</f>
        <v>solar pv</v>
      </c>
      <c r="K13463" t="str">
        <f>VLOOKUP(E13463,'Cross-Page Data'!$D$4:$F$48,3,FALSE)</f>
        <v>solar</v>
      </c>
      <c r="L13463" t="b">
        <f>IF(AND($P$6=FALSE,OR(C13463="Commercial NAICS Cogen",C13463="Industrial NAICS Cogen",C13463="NAICS-22 Cogen")),FALSE,IF(AND($P$7=FALSE,OR(C13463="Commercial NAICS Cogen",C13463="Commercial NAICS Non-Cogen",C13463="industrial NAICS Cogen", C13463="industrial NAICS non-cogen")),FALSE,TRUE))</f>
        <v>1</v>
      </c>
      <c r="M13463">
        <f t="shared" si="631"/>
        <v>0.81204667297382527</v>
      </c>
      <c r="N13463">
        <f t="shared" si="632"/>
        <v>1</v>
      </c>
    </row>
    <row r="13464" spans="1:14" x14ac:dyDescent="0.2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s="32" t="str">
        <f t="shared" si="630"/>
        <v/>
      </c>
      <c r="J13464" t="str">
        <f>IF(K13464="natural gas",VLOOKUP(D13464,'Cross-Page Data'!$I$4:$J$13,2,FALSE),IF(K13464="solar",VLOOKUP('Form 923'!D13464,'Cross-Page Data'!$I$14:$J$117,2,FALSE),K13464))</f>
        <v>natural gas peaker</v>
      </c>
      <c r="K13464" t="str">
        <f>VLOOKUP(E13464,'Cross-Page Data'!$D$4:$F$48,3,FALSE)</f>
        <v>natural gas</v>
      </c>
      <c r="L13464" t="b">
        <f>IF(AND($P$6=FALSE,OR(C13464="Commercial NAICS Cogen",C13464="Industrial NAICS Cogen",C13464="NAICS-22 Cogen")),FALSE,IF(AND($P$7=FALSE,OR(C13464="Commercial NAICS Cogen",C13464="Commercial NAICS Non-Cogen",C13464="industrial NAICS Cogen", C13464="industrial NAICS non-cogen")),FALSE,TRUE))</f>
        <v>1</v>
      </c>
      <c r="M13464">
        <f t="shared" si="631"/>
        <v>4.9382716049382717E-4</v>
      </c>
      <c r="N13464">
        <f t="shared" si="632"/>
        <v>0</v>
      </c>
    </row>
    <row r="13465" spans="1:14" x14ac:dyDescent="0.2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s="32">
        <f t="shared" si="630"/>
        <v>8902167.8710394669</v>
      </c>
      <c r="J13465" t="str">
        <f>IF(K13465="natural gas",VLOOKUP(D13465,'Cross-Page Data'!$I$4:$J$13,2,FALSE),IF(K13465="solar",VLOOKUP('Form 923'!D13465,'Cross-Page Data'!$I$14:$J$117,2,FALSE),K13465))</f>
        <v>solar pv</v>
      </c>
      <c r="K13465" t="str">
        <f>VLOOKUP(E13465,'Cross-Page Data'!$D$4:$F$48,3,FALSE)</f>
        <v>solar</v>
      </c>
      <c r="L13465" t="b">
        <f>IF(AND($P$6=FALSE,OR(C13465="Commercial NAICS Cogen",C13465="Industrial NAICS Cogen",C13465="NAICS-22 Cogen")),FALSE,IF(AND($P$7=FALSE,OR(C13465="Commercial NAICS Cogen",C13465="Commercial NAICS Non-Cogen",C13465="industrial NAICS Cogen", C13465="industrial NAICS non-cogen")),FALSE,TRUE))</f>
        <v>1</v>
      </c>
      <c r="M13465">
        <f t="shared" si="631"/>
        <v>0.19867549668874171</v>
      </c>
      <c r="N13465">
        <f t="shared" si="632"/>
        <v>1</v>
      </c>
    </row>
    <row r="13466" spans="1:14" x14ac:dyDescent="0.2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s="32">
        <f t="shared" si="630"/>
        <v>8902247.191011237</v>
      </c>
      <c r="J13466" t="str">
        <f>IF(K13466="natural gas",VLOOKUP(D13466,'Cross-Page Data'!$I$4:$J$13,2,FALSE),IF(K13466="solar",VLOOKUP('Form 923'!D13466,'Cross-Page Data'!$I$14:$J$117,2,FALSE),K13466))</f>
        <v>solar pv</v>
      </c>
      <c r="K13466" t="str">
        <f>VLOOKUP(E13466,'Cross-Page Data'!$D$4:$F$48,3,FALSE)</f>
        <v>solar</v>
      </c>
      <c r="L13466" t="b">
        <f>IF(AND($P$6=FALSE,OR(C13466="Commercial NAICS Cogen",C13466="Industrial NAICS Cogen",C13466="NAICS-22 Cogen")),FALSE,IF(AND($P$7=FALSE,OR(C13466="Commercial NAICS Cogen",C13466="Commercial NAICS Non-Cogen",C13466="industrial NAICS Cogen", C13466="industrial NAICS non-cogen")),FALSE,TRUE))</f>
        <v>1</v>
      </c>
      <c r="M13466">
        <f t="shared" si="631"/>
        <v>0.14727215389467044</v>
      </c>
      <c r="N13466">
        <f t="shared" si="632"/>
        <v>1</v>
      </c>
    </row>
    <row r="13467" spans="1:14" x14ac:dyDescent="0.2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s="32">
        <f t="shared" si="630"/>
        <v>8902131.0181531161</v>
      </c>
      <c r="J13467" t="str">
        <f>IF(K13467="natural gas",VLOOKUP(D13467,'Cross-Page Data'!$I$4:$J$13,2,FALSE),IF(K13467="solar",VLOOKUP('Form 923'!D13467,'Cross-Page Data'!$I$14:$J$117,2,FALSE),K13467))</f>
        <v>solar pv</v>
      </c>
      <c r="K13467" t="str">
        <f>VLOOKUP(E13467,'Cross-Page Data'!$D$4:$F$48,3,FALSE)</f>
        <v>solar</v>
      </c>
      <c r="L13467" t="b">
        <f>IF(AND($P$6=FALSE,OR(C13467="Commercial NAICS Cogen",C13467="Industrial NAICS Cogen",C13467="NAICS-22 Cogen")),FALSE,IF(AND($P$7=FALSE,OR(C13467="Commercial NAICS Cogen",C13467="Commercial NAICS Non-Cogen",C13467="industrial NAICS Cogen", C13467="industrial NAICS non-cogen")),FALSE,TRUE))</f>
        <v>1</v>
      </c>
      <c r="M13467">
        <f t="shared" si="631"/>
        <v>0.23241879533270263</v>
      </c>
      <c r="N13467">
        <f t="shared" si="632"/>
        <v>1</v>
      </c>
    </row>
    <row r="13468" spans="1:14" x14ac:dyDescent="0.2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s="32">
        <f t="shared" si="630"/>
        <v>9000000</v>
      </c>
      <c r="J13468" t="str">
        <f>IF(K13468="natural gas",VLOOKUP(D13468,'Cross-Page Data'!$I$4:$J$13,2,FALSE),IF(K13468="solar",VLOOKUP('Form 923'!D13468,'Cross-Page Data'!$I$14:$J$117,2,FALSE),K13468))</f>
        <v>solar pv</v>
      </c>
      <c r="K13468" t="str">
        <f>VLOOKUP(E13468,'Cross-Page Data'!$D$4:$F$48,3,FALSE)</f>
        <v>solar</v>
      </c>
      <c r="L13468" t="b">
        <f>IF(AND($P$6=FALSE,OR(C13468="Commercial NAICS Cogen",C13468="Industrial NAICS Cogen",C13468="NAICS-22 Cogen")),FALSE,IF(AND($P$7=FALSE,OR(C13468="Commercial NAICS Cogen",C13468="Commercial NAICS Non-Cogen",C13468="industrial NAICS Cogen", C13468="industrial NAICS non-cogen")),FALSE,TRUE))</f>
        <v>1</v>
      </c>
      <c r="M13468">
        <f t="shared" si="631"/>
        <v>9.4607379375591296E-4</v>
      </c>
      <c r="N13468">
        <f t="shared" si="632"/>
        <v>0</v>
      </c>
    </row>
    <row r="13469" spans="1:14" x14ac:dyDescent="0.2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s="32">
        <f t="shared" si="630"/>
        <v>8902007.6747678109</v>
      </c>
      <c r="J13469" t="str">
        <f>IF(K13469="natural gas",VLOOKUP(D13469,'Cross-Page Data'!$I$4:$J$13,2,FALSE),IF(K13469="solar",VLOOKUP('Form 923'!D13469,'Cross-Page Data'!$I$14:$J$117,2,FALSE),K13469))</f>
        <v>solar pv</v>
      </c>
      <c r="K13469" t="str">
        <f>VLOOKUP(E13469,'Cross-Page Data'!$D$4:$F$48,3,FALSE)</f>
        <v>solar</v>
      </c>
      <c r="L13469" t="b">
        <f>IF(AND($P$6=FALSE,OR(C13469="Commercial NAICS Cogen",C13469="Industrial NAICS Cogen",C13469="NAICS-22 Cogen")),FALSE,IF(AND($P$7=FALSE,OR(C13469="Commercial NAICS Cogen",C13469="Commercial NAICS Non-Cogen",C13469="industrial NAICS Cogen", C13469="industrial NAICS non-cogen")),FALSE,TRUE))</f>
        <v>1</v>
      </c>
      <c r="M13469">
        <f t="shared" si="631"/>
        <v>0.44654683065279094</v>
      </c>
      <c r="N13469">
        <f t="shared" si="632"/>
        <v>1</v>
      </c>
    </row>
    <row r="13470" spans="1:14" x14ac:dyDescent="0.2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s="32">
        <f t="shared" si="630"/>
        <v>8909090.9090909082</v>
      </c>
      <c r="J13470" t="str">
        <f>IF(K13470="natural gas",VLOOKUP(D13470,'Cross-Page Data'!$I$4:$J$13,2,FALSE),IF(K13470="solar",VLOOKUP('Form 923'!D13470,'Cross-Page Data'!$I$14:$J$117,2,FALSE),K13470))</f>
        <v>solar pv</v>
      </c>
      <c r="K13470" t="str">
        <f>VLOOKUP(E13470,'Cross-Page Data'!$D$4:$F$48,3,FALSE)</f>
        <v>solar</v>
      </c>
      <c r="L13470" t="b">
        <f>IF(AND($P$6=FALSE,OR(C13470="Commercial NAICS Cogen",C13470="Industrial NAICS Cogen",C13470="NAICS-22 Cogen")),FALSE,IF(AND($P$7=FALSE,OR(C13470="Commercial NAICS Cogen",C13470="Commercial NAICS Non-Cogen",C13470="industrial NAICS Cogen", C13470="industrial NAICS non-cogen")),FALSE,TRUE))</f>
        <v>1</v>
      </c>
      <c r="M13470">
        <f t="shared" si="631"/>
        <v>4.0996531062756228E-3</v>
      </c>
      <c r="N13470">
        <f t="shared" si="632"/>
        <v>0</v>
      </c>
    </row>
    <row r="13471" spans="1:14" x14ac:dyDescent="0.2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s="32">
        <f t="shared" si="630"/>
        <v>8901862.4641833808</v>
      </c>
      <c r="J13471" t="str">
        <f>IF(K13471="natural gas",VLOOKUP(D13471,'Cross-Page Data'!$I$4:$J$13,2,FALSE),IF(K13471="solar",VLOOKUP('Form 923'!D13471,'Cross-Page Data'!$I$14:$J$117,2,FALSE),K13471))</f>
        <v>solar pv</v>
      </c>
      <c r="K13471" t="str">
        <f>VLOOKUP(E13471,'Cross-Page Data'!$D$4:$F$48,3,FALSE)</f>
        <v>solar</v>
      </c>
      <c r="L13471" t="b">
        <f>IF(AND($P$6=FALSE,OR(C13471="Commercial NAICS Cogen",C13471="Industrial NAICS Cogen",C13471="NAICS-22 Cogen")),FALSE,IF(AND($P$7=FALSE,OR(C13471="Commercial NAICS Cogen",C13471="Commercial NAICS Non-Cogen",C13471="industrial NAICS Cogen", C13471="industrial NAICS non-cogen")),FALSE,TRUE))</f>
        <v>1</v>
      </c>
      <c r="M13471">
        <f t="shared" si="631"/>
        <v>0.75086723431094293</v>
      </c>
      <c r="N13471">
        <f t="shared" si="632"/>
        <v>1</v>
      </c>
    </row>
    <row r="13472" spans="1:14" x14ac:dyDescent="0.2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s="32">
        <f t="shared" si="630"/>
        <v>8902051.3976555467</v>
      </c>
      <c r="J13472" t="str">
        <f>IF(K13472="natural gas",VLOOKUP(D13472,'Cross-Page Data'!$I$4:$J$13,2,FALSE),IF(K13472="solar",VLOOKUP('Form 923'!D13472,'Cross-Page Data'!$I$14:$J$117,2,FALSE),K13472))</f>
        <v>solar pv</v>
      </c>
      <c r="K13472" t="str">
        <f>VLOOKUP(E13472,'Cross-Page Data'!$D$4:$F$48,3,FALSE)</f>
        <v>solar</v>
      </c>
      <c r="L13472" t="b">
        <f>IF(AND($P$6=FALSE,OR(C13472="Commercial NAICS Cogen",C13472="Industrial NAICS Cogen",C13472="NAICS-22 Cogen")),FALSE,IF(AND($P$7=FALSE,OR(C13472="Commercial NAICS Cogen",C13472="Commercial NAICS Non-Cogen",C13472="industrial NAICS Cogen", C13472="industrial NAICS non-cogen")),FALSE,TRUE))</f>
        <v>1</v>
      </c>
      <c r="M13472">
        <f t="shared" si="631"/>
        <v>0.33774834437086093</v>
      </c>
      <c r="N13472">
        <f t="shared" si="632"/>
        <v>1</v>
      </c>
    </row>
    <row r="13473" spans="1:14" x14ac:dyDescent="0.2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s="32">
        <f t="shared" si="630"/>
        <v>8902131.1814607903</v>
      </c>
      <c r="J13473" t="str">
        <f>IF(K13473="natural gas",VLOOKUP(D13473,'Cross-Page Data'!$I$4:$J$13,2,FALSE),IF(K13473="solar",VLOOKUP('Form 923'!D13473,'Cross-Page Data'!$I$14:$J$117,2,FALSE),K13473))</f>
        <v>solar pv</v>
      </c>
      <c r="K13473" t="str">
        <f>VLOOKUP(E13473,'Cross-Page Data'!$D$4:$F$48,3,FALSE)</f>
        <v>solar</v>
      </c>
      <c r="L13473" t="b">
        <f>IF(AND($P$6=FALSE,OR(C13473="Commercial NAICS Cogen",C13473="Industrial NAICS Cogen",C13473="NAICS-22 Cogen")),FALSE,IF(AND($P$7=FALSE,OR(C13473="Commercial NAICS Cogen",C13473="Commercial NAICS Non-Cogen",C13473="industrial NAICS Cogen", C13473="industrial NAICS non-cogen")),FALSE,TRUE))</f>
        <v>1</v>
      </c>
      <c r="M13473">
        <f t="shared" si="631"/>
        <v>0.23210343740145065</v>
      </c>
      <c r="N13473">
        <f t="shared" si="632"/>
        <v>1</v>
      </c>
    </row>
    <row r="13474" spans="1:14" x14ac:dyDescent="0.2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s="32">
        <f t="shared" si="630"/>
        <v>12000000</v>
      </c>
      <c r="J13474" t="str">
        <f>IF(K13474="natural gas",VLOOKUP(D13474,'Cross-Page Data'!$I$4:$J$13,2,FALSE),IF(K13474="solar",VLOOKUP('Form 923'!D13474,'Cross-Page Data'!$I$14:$J$117,2,FALSE),K13474))</f>
        <v>solar pv</v>
      </c>
      <c r="K13474" t="str">
        <f>VLOOKUP(E13474,'Cross-Page Data'!$D$4:$F$48,3,FALSE)</f>
        <v>solar</v>
      </c>
      <c r="L13474" t="b">
        <f>IF(AND($P$6=FALSE,OR(C13474="Commercial NAICS Cogen",C13474="Industrial NAICS Cogen",C13474="NAICS-22 Cogen")),FALSE,IF(AND($P$7=FALSE,OR(C13474="Commercial NAICS Cogen",C13474="Commercial NAICS Non-Cogen",C13474="industrial NAICS Cogen", C13474="industrial NAICS non-cogen")),FALSE,TRUE))</f>
        <v>1</v>
      </c>
      <c r="M13474">
        <f t="shared" si="631"/>
        <v>3.1535793125197099E-4</v>
      </c>
      <c r="N13474">
        <f t="shared" si="632"/>
        <v>0</v>
      </c>
    </row>
    <row r="13475" spans="1:14" x14ac:dyDescent="0.2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s="32">
        <f t="shared" si="630"/>
        <v>8900763.3587786257</v>
      </c>
      <c r="J13475" t="str">
        <f>IF(K13475="natural gas",VLOOKUP(D13475,'Cross-Page Data'!$I$4:$J$13,2,FALSE),IF(K13475="solar",VLOOKUP('Form 923'!D13475,'Cross-Page Data'!$I$14:$J$117,2,FALSE),K13475))</f>
        <v>solar pv</v>
      </c>
      <c r="K13475" t="str">
        <f>VLOOKUP(E13475,'Cross-Page Data'!$D$4:$F$48,3,FALSE)</f>
        <v>solar</v>
      </c>
      <c r="L13475" t="b">
        <f>IF(AND($P$6=FALSE,OR(C13475="Commercial NAICS Cogen",C13475="Industrial NAICS Cogen",C13475="NAICS-22 Cogen")),FALSE,IF(AND($P$7=FALSE,OR(C13475="Commercial NAICS Cogen",C13475="Commercial NAICS Non-Cogen",C13475="industrial NAICS Cogen", C13475="industrial NAICS non-cogen")),FALSE,TRUE))</f>
        <v>1</v>
      </c>
      <c r="M13475">
        <f t="shared" si="631"/>
        <v>0.95269631031220436</v>
      </c>
      <c r="N13475">
        <f t="shared" si="632"/>
        <v>0</v>
      </c>
    </row>
    <row r="13476" spans="1:14" x14ac:dyDescent="0.2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s="32">
        <f t="shared" si="630"/>
        <v>8894736.8421052638</v>
      </c>
      <c r="J13476" t="str">
        <f>IF(K13476="natural gas",VLOOKUP(D13476,'Cross-Page Data'!$I$4:$J$13,2,FALSE),IF(K13476="solar",VLOOKUP('Form 923'!D13476,'Cross-Page Data'!$I$14:$J$117,2,FALSE),K13476))</f>
        <v>solar pv</v>
      </c>
      <c r="K13476" t="str">
        <f>VLOOKUP(E13476,'Cross-Page Data'!$D$4:$F$48,3,FALSE)</f>
        <v>solar</v>
      </c>
      <c r="L13476" t="b">
        <f>IF(AND($P$6=FALSE,OR(C13476="Commercial NAICS Cogen",C13476="Industrial NAICS Cogen",C13476="NAICS-22 Cogen")),FALSE,IF(AND($P$7=FALSE,OR(C13476="Commercial NAICS Cogen",C13476="Commercial NAICS Non-Cogen",C13476="industrial NAICS Cogen", C13476="industrial NAICS non-cogen")),FALSE,TRUE))</f>
        <v>1</v>
      </c>
      <c r="M13476">
        <f t="shared" si="631"/>
        <v>0.97035635446231472</v>
      </c>
      <c r="N13476">
        <f t="shared" si="632"/>
        <v>0</v>
      </c>
    </row>
    <row r="13477" spans="1:14" x14ac:dyDescent="0.2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s="32">
        <f t="shared" si="630"/>
        <v>0</v>
      </c>
      <c r="J13477" t="str">
        <f>IF(K13477="natural gas",VLOOKUP(D13477,'Cross-Page Data'!$I$4:$J$13,2,FALSE),IF(K13477="solar",VLOOKUP('Form 923'!D13477,'Cross-Page Data'!$I$14:$J$117,2,FALSE),K13477))</f>
        <v>other</v>
      </c>
      <c r="K13477" t="str">
        <f>VLOOKUP(E13477,'Cross-Page Data'!$D$4:$F$48,3,FALSE)</f>
        <v>other</v>
      </c>
      <c r="L13477" t="b">
        <f>IF(AND($P$6=FALSE,OR(C13477="Commercial NAICS Cogen",C13477="Industrial NAICS Cogen",C13477="NAICS-22 Cogen")),FALSE,IF(AND($P$7=FALSE,OR(C13477="Commercial NAICS Cogen",C13477="Commercial NAICS Non-Cogen",C13477="industrial NAICS Cogen", C13477="industrial NAICS non-cogen")),FALSE,TRUE))</f>
        <v>1</v>
      </c>
      <c r="M13477">
        <f t="shared" si="631"/>
        <v>0.47889610389610388</v>
      </c>
      <c r="N13477">
        <f t="shared" si="632"/>
        <v>1</v>
      </c>
    </row>
    <row r="13478" spans="1:14" x14ac:dyDescent="0.2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s="32">
        <f t="shared" si="630"/>
        <v>8898148.1481481493</v>
      </c>
      <c r="J13478" t="str">
        <f>IF(K13478="natural gas",VLOOKUP(D13478,'Cross-Page Data'!$I$4:$J$13,2,FALSE),IF(K13478="solar",VLOOKUP('Form 923'!D13478,'Cross-Page Data'!$I$14:$J$117,2,FALSE),K13478))</f>
        <v>solar pv</v>
      </c>
      <c r="K13478" t="str">
        <f>VLOOKUP(E13478,'Cross-Page Data'!$D$4:$F$48,3,FALSE)</f>
        <v>solar</v>
      </c>
      <c r="L13478" t="b">
        <f>IF(AND($P$6=FALSE,OR(C13478="Commercial NAICS Cogen",C13478="Industrial NAICS Cogen",C13478="NAICS-22 Cogen")),FALSE,IF(AND($P$7=FALSE,OR(C13478="Commercial NAICS Cogen",C13478="Commercial NAICS Non-Cogen",C13478="industrial NAICS Cogen", C13478="industrial NAICS non-cogen")),FALSE,TRUE))</f>
        <v>1</v>
      </c>
      <c r="M13478">
        <f t="shared" si="631"/>
        <v>0.96814884894355091</v>
      </c>
      <c r="N13478">
        <f t="shared" si="632"/>
        <v>0</v>
      </c>
    </row>
    <row r="13479" spans="1:14" x14ac:dyDescent="0.2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s="32">
        <f t="shared" si="630"/>
        <v>11184210.52631579</v>
      </c>
      <c r="J13479" t="str">
        <f>IF(K13479="natural gas",VLOOKUP(D13479,'Cross-Page Data'!$I$4:$J$13,2,FALSE),IF(K13479="solar",VLOOKUP('Form 923'!D13479,'Cross-Page Data'!$I$14:$J$117,2,FALSE),K13479))</f>
        <v>heavy or residual fuel oil</v>
      </c>
      <c r="K13479" t="str">
        <f>VLOOKUP(E13479,'Cross-Page Data'!$D$4:$F$48,3,FALSE)</f>
        <v>heavy or residual fuel oil</v>
      </c>
      <c r="L13479" t="b">
        <f>IF(AND($P$6=FALSE,OR(C13479="Commercial NAICS Cogen",C13479="Industrial NAICS Cogen",C13479="NAICS-22 Cogen")),FALSE,IF(AND($P$7=FALSE,OR(C13479="Commercial NAICS Cogen",C13479="Commercial NAICS Non-Cogen",C13479="industrial NAICS Cogen", C13479="industrial NAICS non-cogen")),FALSE,TRUE))</f>
        <v>1</v>
      </c>
      <c r="M13479">
        <f t="shared" si="631"/>
        <v>0.29036144578313255</v>
      </c>
      <c r="N13479">
        <f t="shared" si="632"/>
        <v>1</v>
      </c>
    </row>
    <row r="13480" spans="1:14" x14ac:dyDescent="0.2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s="32">
        <f t="shared" si="630"/>
        <v>20000000</v>
      </c>
      <c r="J13480" t="str">
        <f>IF(K13480="natural gas",VLOOKUP(D13480,'Cross-Page Data'!$I$4:$J$13,2,FALSE),IF(K13480="solar",VLOOKUP('Form 923'!D13480,'Cross-Page Data'!$I$14:$J$117,2,FALSE),K13480))</f>
        <v>heavy or residual fuel oil</v>
      </c>
      <c r="K13480" t="str">
        <f>VLOOKUP(E13480,'Cross-Page Data'!$D$4:$F$48,3,FALSE)</f>
        <v>heavy or residual fuel oil</v>
      </c>
      <c r="L13480" t="b">
        <f>IF(AND($P$6=FALSE,OR(C13480="Commercial NAICS Cogen",C13480="Industrial NAICS Cogen",C13480="NAICS-22 Cogen")),FALSE,IF(AND($P$7=FALSE,OR(C13480="Commercial NAICS Cogen",C13480="Commercial NAICS Non-Cogen",C13480="industrial NAICS Cogen", C13480="industrial NAICS non-cogen")),FALSE,TRUE))</f>
        <v>1</v>
      </c>
      <c r="M13480">
        <f t="shared" si="631"/>
        <v>6.0642570281124498E-2</v>
      </c>
      <c r="N13480">
        <f t="shared" si="632"/>
        <v>1</v>
      </c>
    </row>
    <row r="13481" spans="1:14" x14ac:dyDescent="0.2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s="32">
        <f t="shared" si="630"/>
        <v>13333333.333333334</v>
      </c>
      <c r="J13481" t="str">
        <f>IF(K13481="natural gas",VLOOKUP(D13481,'Cross-Page Data'!$I$4:$J$13,2,FALSE),IF(K13481="solar",VLOOKUP('Form 923'!D13481,'Cross-Page Data'!$I$14:$J$117,2,FALSE),K13481))</f>
        <v>heavy or residual fuel oil</v>
      </c>
      <c r="K13481" t="str">
        <f>VLOOKUP(E13481,'Cross-Page Data'!$D$4:$F$48,3,FALSE)</f>
        <v>heavy or residual fuel oil</v>
      </c>
      <c r="L13481" t="b">
        <f>IF(AND($P$6=FALSE,OR(C13481="Commercial NAICS Cogen",C13481="Industrial NAICS Cogen",C13481="NAICS-22 Cogen")),FALSE,IF(AND($P$7=FALSE,OR(C13481="Commercial NAICS Cogen",C13481="Commercial NAICS Non-Cogen",C13481="industrial NAICS Cogen", C13481="industrial NAICS non-cogen")),FALSE,TRUE))</f>
        <v>1</v>
      </c>
      <c r="M13481">
        <f t="shared" si="631"/>
        <v>0.17228915662650601</v>
      </c>
      <c r="N13481">
        <f t="shared" si="632"/>
        <v>1</v>
      </c>
    </row>
    <row r="13482" spans="1:14" x14ac:dyDescent="0.2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s="32">
        <f t="shared" si="630"/>
        <v>8902439.024390243</v>
      </c>
      <c r="J13482" t="str">
        <f>IF(K13482="natural gas",VLOOKUP(D13482,'Cross-Page Data'!$I$4:$J$13,2,FALSE),IF(K13482="solar",VLOOKUP('Form 923'!D13482,'Cross-Page Data'!$I$14:$J$117,2,FALSE),K13482))</f>
        <v>solar pv</v>
      </c>
      <c r="K13482" t="str">
        <f>VLOOKUP(E13482,'Cross-Page Data'!$D$4:$F$48,3,FALSE)</f>
        <v>solar</v>
      </c>
      <c r="L13482" t="b">
        <f>IF(AND($P$6=FALSE,OR(C13482="Commercial NAICS Cogen",C13482="Industrial NAICS Cogen",C13482="NAICS-22 Cogen")),FALSE,IF(AND($P$7=FALSE,OR(C13482="Commercial NAICS Cogen",C13482="Commercial NAICS Non-Cogen",C13482="industrial NAICS Cogen", C13482="industrial NAICS non-cogen")),FALSE,TRUE))</f>
        <v>1</v>
      </c>
      <c r="M13482">
        <f t="shared" si="631"/>
        <v>8.4200567644276247E-2</v>
      </c>
      <c r="N13482">
        <f t="shared" si="632"/>
        <v>1</v>
      </c>
    </row>
    <row r="13483" spans="1:14" x14ac:dyDescent="0.2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s="32" t="str">
        <f t="shared" si="630"/>
        <v/>
      </c>
      <c r="J13483" t="str">
        <f>IF(K13483="natural gas",VLOOKUP(D13483,'Cross-Page Data'!$I$4:$J$13,2,FALSE),IF(K13483="solar",VLOOKUP('Form 923'!D13483,'Cross-Page Data'!$I$14:$J$117,2,FALSE),K13483))</f>
        <v>solar pv</v>
      </c>
      <c r="K13483" t="str">
        <f>VLOOKUP(E13483,'Cross-Page Data'!$D$4:$F$48,3,FALSE)</f>
        <v>solar</v>
      </c>
      <c r="L13483" t="b">
        <f>IF(AND($P$6=FALSE,OR(C13483="Commercial NAICS Cogen",C13483="Industrial NAICS Cogen",C13483="NAICS-22 Cogen")),FALSE,IF(AND($P$7=FALSE,OR(C13483="Commercial NAICS Cogen",C13483="Commercial NAICS Non-Cogen",C13483="industrial NAICS Cogen", C13483="industrial NAICS non-cogen")),FALSE,TRUE))</f>
        <v>1</v>
      </c>
      <c r="M13483">
        <f t="shared" si="631"/>
        <v>3.1535793125197099E-4</v>
      </c>
      <c r="N13483">
        <f t="shared" si="632"/>
        <v>0</v>
      </c>
    </row>
    <row r="13484" spans="1:14" x14ac:dyDescent="0.2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s="32">
        <f t="shared" si="630"/>
        <v>8902985.0746268649</v>
      </c>
      <c r="J13484" t="str">
        <f>IF(K13484="natural gas",VLOOKUP(D13484,'Cross-Page Data'!$I$4:$J$13,2,FALSE),IF(K13484="solar",VLOOKUP('Form 923'!D13484,'Cross-Page Data'!$I$14:$J$117,2,FALSE),K13484))</f>
        <v>solar pv</v>
      </c>
      <c r="K13484" t="str">
        <f>VLOOKUP(E13484,'Cross-Page Data'!$D$4:$F$48,3,FALSE)</f>
        <v>solar</v>
      </c>
      <c r="L13484" t="b">
        <f>IF(AND($P$6=FALSE,OR(C13484="Commercial NAICS Cogen",C13484="Industrial NAICS Cogen",C13484="NAICS-22 Cogen")),FALSE,IF(AND($P$7=FALSE,OR(C13484="Commercial NAICS Cogen",C13484="Commercial NAICS Non-Cogen",C13484="industrial NAICS Cogen", C13484="industrial NAICS non-cogen")),FALSE,TRUE))</f>
        <v>1</v>
      </c>
      <c r="M13484">
        <f t="shared" si="631"/>
        <v>2.6490066225165563E-2</v>
      </c>
      <c r="N13484">
        <f t="shared" si="632"/>
        <v>0</v>
      </c>
    </row>
    <row r="13485" spans="1:14" x14ac:dyDescent="0.2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s="32">
        <f t="shared" si="630"/>
        <v>8903010.0334448162</v>
      </c>
      <c r="J13485" t="str">
        <f>IF(K13485="natural gas",VLOOKUP(D13485,'Cross-Page Data'!$I$4:$J$13,2,FALSE),IF(K13485="solar",VLOOKUP('Form 923'!D13485,'Cross-Page Data'!$I$14:$J$117,2,FALSE),K13485))</f>
        <v>solar pv</v>
      </c>
      <c r="K13485" t="str">
        <f>VLOOKUP(E13485,'Cross-Page Data'!$D$4:$F$48,3,FALSE)</f>
        <v>solar</v>
      </c>
      <c r="L13485" t="b">
        <f>IF(AND($P$6=FALSE,OR(C13485="Commercial NAICS Cogen",C13485="Industrial NAICS Cogen",C13485="NAICS-22 Cogen")),FALSE,IF(AND($P$7=FALSE,OR(C13485="Commercial NAICS Cogen",C13485="Commercial NAICS Non-Cogen",C13485="industrial NAICS Cogen", C13485="industrial NAICS non-cogen")),FALSE,TRUE))</f>
        <v>1</v>
      </c>
      <c r="M13485">
        <f t="shared" si="631"/>
        <v>2.5543992431409649E-2</v>
      </c>
      <c r="N13485">
        <f t="shared" si="632"/>
        <v>0</v>
      </c>
    </row>
    <row r="13486" spans="1:14" x14ac:dyDescent="0.2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s="32">
        <f t="shared" si="630"/>
        <v>8909090.9090909082</v>
      </c>
      <c r="J13486" t="str">
        <f>IF(K13486="natural gas",VLOOKUP(D13486,'Cross-Page Data'!$I$4:$J$13,2,FALSE),IF(K13486="solar",VLOOKUP('Form 923'!D13486,'Cross-Page Data'!$I$14:$J$117,2,FALSE),K13486))</f>
        <v>solar pv</v>
      </c>
      <c r="K13486" t="str">
        <f>VLOOKUP(E13486,'Cross-Page Data'!$D$4:$F$48,3,FALSE)</f>
        <v>solar</v>
      </c>
      <c r="L13486" t="b">
        <f>IF(AND($P$6=FALSE,OR(C13486="Commercial NAICS Cogen",C13486="Industrial NAICS Cogen",C13486="NAICS-22 Cogen")),FALSE,IF(AND($P$7=FALSE,OR(C13486="Commercial NAICS Cogen",C13486="Commercial NAICS Non-Cogen",C13486="industrial NAICS Cogen", C13486="industrial NAICS non-cogen")),FALSE,TRUE))</f>
        <v>1</v>
      </c>
      <c r="M13486">
        <f t="shared" si="631"/>
        <v>4.0996531062756228E-3</v>
      </c>
      <c r="N13486">
        <f t="shared" si="632"/>
        <v>0</v>
      </c>
    </row>
    <row r="13487" spans="1:14" x14ac:dyDescent="0.2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s="32">
        <f t="shared" si="630"/>
        <v>8904109.5890410952</v>
      </c>
      <c r="J13487" t="str">
        <f>IF(K13487="natural gas",VLOOKUP(D13487,'Cross-Page Data'!$I$4:$J$13,2,FALSE),IF(K13487="solar",VLOOKUP('Form 923'!D13487,'Cross-Page Data'!$I$14:$J$117,2,FALSE),K13487))</f>
        <v>solar pv</v>
      </c>
      <c r="K13487" t="str">
        <f>VLOOKUP(E13487,'Cross-Page Data'!$D$4:$F$48,3,FALSE)</f>
        <v>solar</v>
      </c>
      <c r="L13487" t="b">
        <f>IF(AND($P$6=FALSE,OR(C13487="Commercial NAICS Cogen",C13487="Industrial NAICS Cogen",C13487="NAICS-22 Cogen")),FALSE,IF(AND($P$7=FALSE,OR(C13487="Commercial NAICS Cogen",C13487="Commercial NAICS Non-Cogen",C13487="industrial NAICS Cogen", C13487="industrial NAICS non-cogen")),FALSE,TRUE))</f>
        <v>1</v>
      </c>
      <c r="M13487">
        <f t="shared" si="631"/>
        <v>1.0091453800063072E-2</v>
      </c>
      <c r="N13487">
        <f t="shared" si="632"/>
        <v>0</v>
      </c>
    </row>
    <row r="13488" spans="1:14" x14ac:dyDescent="0.2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s="32">
        <f t="shared" si="630"/>
        <v>8898305.0847457629</v>
      </c>
      <c r="J13488" t="str">
        <f>IF(K13488="natural gas",VLOOKUP(D13488,'Cross-Page Data'!$I$4:$J$13,2,FALSE),IF(K13488="solar",VLOOKUP('Form 923'!D13488,'Cross-Page Data'!$I$14:$J$117,2,FALSE),K13488))</f>
        <v>solar pv</v>
      </c>
      <c r="K13488" t="str">
        <f>VLOOKUP(E13488,'Cross-Page Data'!$D$4:$F$48,3,FALSE)</f>
        <v>solar</v>
      </c>
      <c r="L13488" t="b">
        <f>IF(AND($P$6=FALSE,OR(C13488="Commercial NAICS Cogen",C13488="Industrial NAICS Cogen",C13488="NAICS-22 Cogen")),FALSE,IF(AND($P$7=FALSE,OR(C13488="Commercial NAICS Cogen",C13488="Commercial NAICS Non-Cogen",C13488="industrial NAICS Cogen", C13488="industrial NAICS non-cogen")),FALSE,TRUE))</f>
        <v>1</v>
      </c>
      <c r="M13488">
        <f t="shared" si="631"/>
        <v>0.96783349101229899</v>
      </c>
      <c r="N13488">
        <f t="shared" si="632"/>
        <v>0</v>
      </c>
    </row>
    <row r="13489" spans="1:14" x14ac:dyDescent="0.2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s="32">
        <f t="shared" si="630"/>
        <v>8920000</v>
      </c>
      <c r="J13489" t="str">
        <f>IF(K13489="natural gas",VLOOKUP(D13489,'Cross-Page Data'!$I$4:$J$13,2,FALSE),IF(K13489="solar",VLOOKUP('Form 923'!D13489,'Cross-Page Data'!$I$14:$J$117,2,FALSE),K13489))</f>
        <v>solar pv</v>
      </c>
      <c r="K13489" t="str">
        <f>VLOOKUP(E13489,'Cross-Page Data'!$D$4:$F$48,3,FALSE)</f>
        <v>solar</v>
      </c>
      <c r="L13489" t="b">
        <f>IF(AND($P$6=FALSE,OR(C13489="Commercial NAICS Cogen",C13489="Industrial NAICS Cogen",C13489="NAICS-22 Cogen")),FALSE,IF(AND($P$7=FALSE,OR(C13489="Commercial NAICS Cogen",C13489="Commercial NAICS Non-Cogen",C13489="industrial NAICS Cogen", C13489="industrial NAICS non-cogen")),FALSE,TRUE))</f>
        <v>1</v>
      </c>
      <c r="M13489">
        <f t="shared" si="631"/>
        <v>2.2075055187637969E-3</v>
      </c>
      <c r="N13489">
        <f t="shared" si="632"/>
        <v>0</v>
      </c>
    </row>
    <row r="13490" spans="1:14" x14ac:dyDescent="0.2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s="32" t="str">
        <f t="shared" si="630"/>
        <v/>
      </c>
      <c r="J13490" t="str">
        <f>IF(K13490="natural gas",VLOOKUP(D13490,'Cross-Page Data'!$I$4:$J$13,2,FALSE),IF(K13490="solar",VLOOKUP('Form 923'!D13490,'Cross-Page Data'!$I$14:$J$117,2,FALSE),K13490))</f>
        <v>solar pv</v>
      </c>
      <c r="K13490" t="str">
        <f>VLOOKUP(E13490,'Cross-Page Data'!$D$4:$F$48,3,FALSE)</f>
        <v>solar</v>
      </c>
      <c r="L13490" t="b">
        <f>IF(AND($P$6=FALSE,OR(C13490="Commercial NAICS Cogen",C13490="Industrial NAICS Cogen",C13490="NAICS-22 Cogen")),FALSE,IF(AND($P$7=FALSE,OR(C13490="Commercial NAICS Cogen",C13490="Commercial NAICS Non-Cogen",C13490="industrial NAICS Cogen", C13490="industrial NAICS non-cogen")),FALSE,TRUE))</f>
        <v>1</v>
      </c>
      <c r="M13490">
        <f t="shared" si="631"/>
        <v>3.1535793125197099E-4</v>
      </c>
      <c r="N13490">
        <f t="shared" si="632"/>
        <v>0</v>
      </c>
    </row>
    <row r="13491" spans="1:14" x14ac:dyDescent="0.2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s="32">
        <f t="shared" si="630"/>
        <v>8907407.4074074067</v>
      </c>
      <c r="J13491" t="str">
        <f>IF(K13491="natural gas",VLOOKUP(D13491,'Cross-Page Data'!$I$4:$J$13,2,FALSE),IF(K13491="solar",VLOOKUP('Form 923'!D13491,'Cross-Page Data'!$I$14:$J$117,2,FALSE),K13491))</f>
        <v>solar pv</v>
      </c>
      <c r="K13491" t="str">
        <f>VLOOKUP(E13491,'Cross-Page Data'!$D$4:$F$48,3,FALSE)</f>
        <v>solar</v>
      </c>
      <c r="L13491" t="b">
        <f>IF(AND($P$6=FALSE,OR(C13491="Commercial NAICS Cogen",C13491="Industrial NAICS Cogen",C13491="NAICS-22 Cogen")),FALSE,IF(AND($P$7=FALSE,OR(C13491="Commercial NAICS Cogen",C13491="Commercial NAICS Non-Cogen",C13491="industrial NAICS Cogen", C13491="industrial NAICS non-cogen")),FALSE,TRUE))</f>
        <v>1</v>
      </c>
      <c r="M13491">
        <f t="shared" si="631"/>
        <v>5.3610848312835068E-3</v>
      </c>
      <c r="N13491">
        <f t="shared" si="632"/>
        <v>0</v>
      </c>
    </row>
    <row r="13492" spans="1:14" x14ac:dyDescent="0.2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s="32">
        <f t="shared" si="630"/>
        <v>8916666.666666666</v>
      </c>
      <c r="J13492" t="str">
        <f>IF(K13492="natural gas",VLOOKUP(D13492,'Cross-Page Data'!$I$4:$J$13,2,FALSE),IF(K13492="solar",VLOOKUP('Form 923'!D13492,'Cross-Page Data'!$I$14:$J$117,2,FALSE),K13492))</f>
        <v>solar pv</v>
      </c>
      <c r="K13492" t="str">
        <f>VLOOKUP(E13492,'Cross-Page Data'!$D$4:$F$48,3,FALSE)</f>
        <v>solar</v>
      </c>
      <c r="L13492" t="b">
        <f>IF(AND($P$6=FALSE,OR(C13492="Commercial NAICS Cogen",C13492="Industrial NAICS Cogen",C13492="NAICS-22 Cogen")),FALSE,IF(AND($P$7=FALSE,OR(C13492="Commercial NAICS Cogen",C13492="Commercial NAICS Non-Cogen",C13492="industrial NAICS Cogen", C13492="industrial NAICS non-cogen")),FALSE,TRUE))</f>
        <v>1</v>
      </c>
      <c r="M13492">
        <f t="shared" si="631"/>
        <v>2.5228634500157679E-3</v>
      </c>
      <c r="N13492">
        <f t="shared" si="632"/>
        <v>0</v>
      </c>
    </row>
    <row r="13493" spans="1:14" x14ac:dyDescent="0.2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s="32">
        <f t="shared" si="630"/>
        <v>8901639.3442622945</v>
      </c>
      <c r="J13493" t="str">
        <f>IF(K13493="natural gas",VLOOKUP(D13493,'Cross-Page Data'!$I$4:$J$13,2,FALSE),IF(K13493="solar",VLOOKUP('Form 923'!D13493,'Cross-Page Data'!$I$14:$J$117,2,FALSE),K13493))</f>
        <v>solar pv</v>
      </c>
      <c r="K13493" t="str">
        <f>VLOOKUP(E13493,'Cross-Page Data'!$D$4:$F$48,3,FALSE)</f>
        <v>solar</v>
      </c>
      <c r="L13493" t="b">
        <f>IF(AND($P$6=FALSE,OR(C13493="Commercial NAICS Cogen",C13493="Industrial NAICS Cogen",C13493="NAICS-22 Cogen")),FALSE,IF(AND($P$7=FALSE,OR(C13493="Commercial NAICS Cogen",C13493="Commercial NAICS Non-Cogen",C13493="industrial NAICS Cogen", C13493="industrial NAICS non-cogen")),FALSE,TRUE))</f>
        <v>1</v>
      </c>
      <c r="M13493">
        <f t="shared" si="631"/>
        <v>0.86439608956165248</v>
      </c>
      <c r="N13493">
        <f t="shared" si="632"/>
        <v>1</v>
      </c>
    </row>
    <row r="13494" spans="1:14" x14ac:dyDescent="0.2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s="32" t="str">
        <f t="shared" si="630"/>
        <v/>
      </c>
      <c r="J13494" t="str">
        <f>IF(K13494="natural gas",VLOOKUP(D13494,'Cross-Page Data'!$I$4:$J$13,2,FALSE),IF(K13494="solar",VLOOKUP('Form 923'!D13494,'Cross-Page Data'!$I$14:$J$117,2,FALSE),K13494))</f>
        <v>solar pv</v>
      </c>
      <c r="K13494" t="str">
        <f>VLOOKUP(E13494,'Cross-Page Data'!$D$4:$F$48,3,FALSE)</f>
        <v>solar</v>
      </c>
      <c r="L13494" t="b">
        <f>IF(AND($P$6=FALSE,OR(C13494="Commercial NAICS Cogen",C13494="Industrial NAICS Cogen",C13494="NAICS-22 Cogen")),FALSE,IF(AND($P$7=FALSE,OR(C13494="Commercial NAICS Cogen",C13494="Commercial NAICS Non-Cogen",C13494="industrial NAICS Cogen", C13494="industrial NAICS non-cogen")),FALSE,TRUE))</f>
        <v>1</v>
      </c>
      <c r="M13494">
        <f t="shared" si="631"/>
        <v>3.1535793125197099E-4</v>
      </c>
      <c r="N13494">
        <f t="shared" si="632"/>
        <v>0</v>
      </c>
    </row>
    <row r="13495" spans="1:14" x14ac:dyDescent="0.2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s="32" t="str">
        <f t="shared" si="630"/>
        <v/>
      </c>
      <c r="J13495" t="str">
        <f>IF(K13495="natural gas",VLOOKUP(D13495,'Cross-Page Data'!$I$4:$J$13,2,FALSE),IF(K13495="solar",VLOOKUP('Form 923'!D13495,'Cross-Page Data'!$I$14:$J$117,2,FALSE),K13495))</f>
        <v>solar pv</v>
      </c>
      <c r="K13495" t="str">
        <f>VLOOKUP(E13495,'Cross-Page Data'!$D$4:$F$48,3,FALSE)</f>
        <v>solar</v>
      </c>
      <c r="L13495" t="b">
        <f>IF(AND($P$6=FALSE,OR(C13495="Commercial NAICS Cogen",C13495="Industrial NAICS Cogen",C13495="NAICS-22 Cogen")),FALSE,IF(AND($P$7=FALSE,OR(C13495="Commercial NAICS Cogen",C13495="Commercial NAICS Non-Cogen",C13495="industrial NAICS Cogen", C13495="industrial NAICS non-cogen")),FALSE,TRUE))</f>
        <v>1</v>
      </c>
      <c r="M13495">
        <f t="shared" si="631"/>
        <v>3.1535793125197099E-4</v>
      </c>
      <c r="N13495">
        <f t="shared" si="632"/>
        <v>0</v>
      </c>
    </row>
    <row r="13496" spans="1:14" x14ac:dyDescent="0.2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s="32">
        <f t="shared" si="630"/>
        <v>8903361.3445378151</v>
      </c>
      <c r="J13496" t="str">
        <f>IF(K13496="natural gas",VLOOKUP(D13496,'Cross-Page Data'!$I$4:$J$13,2,FALSE),IF(K13496="solar",VLOOKUP('Form 923'!D13496,'Cross-Page Data'!$I$14:$J$117,2,FALSE),K13496))</f>
        <v>solar pv</v>
      </c>
      <c r="K13496" t="str">
        <f>VLOOKUP(E13496,'Cross-Page Data'!$D$4:$F$48,3,FALSE)</f>
        <v>solar</v>
      </c>
      <c r="L13496" t="b">
        <f>IF(AND($P$6=FALSE,OR(C13496="Commercial NAICS Cogen",C13496="Industrial NAICS Cogen",C13496="NAICS-22 Cogen")),FALSE,IF(AND($P$7=FALSE,OR(C13496="Commercial NAICS Cogen",C13496="Commercial NAICS Non-Cogen",C13496="industrial NAICS Cogen", C13496="industrial NAICS non-cogen")),FALSE,TRUE))</f>
        <v>1</v>
      </c>
      <c r="M13496">
        <f t="shared" si="631"/>
        <v>1.7029328287606435E-2</v>
      </c>
      <c r="N13496">
        <f t="shared" si="632"/>
        <v>0</v>
      </c>
    </row>
    <row r="13497" spans="1:14" x14ac:dyDescent="0.2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s="32">
        <f t="shared" si="630"/>
        <v>8898876.4044943824</v>
      </c>
      <c r="J13497" t="str">
        <f>IF(K13497="natural gas",VLOOKUP(D13497,'Cross-Page Data'!$I$4:$J$13,2,FALSE),IF(K13497="solar",VLOOKUP('Form 923'!D13497,'Cross-Page Data'!$I$14:$J$117,2,FALSE),K13497))</f>
        <v>solar pv</v>
      </c>
      <c r="K13497" t="str">
        <f>VLOOKUP(E13497,'Cross-Page Data'!$D$4:$F$48,3,FALSE)</f>
        <v>solar</v>
      </c>
      <c r="L13497" t="b">
        <f>IF(AND($P$6=FALSE,OR(C13497="Commercial NAICS Cogen",C13497="Industrial NAICS Cogen",C13497="NAICS-22 Cogen")),FALSE,IF(AND($P$7=FALSE,OR(C13497="Commercial NAICS Cogen",C13497="Commercial NAICS Non-Cogen",C13497="industrial NAICS Cogen", C13497="industrial NAICS non-cogen")),FALSE,TRUE))</f>
        <v>1</v>
      </c>
      <c r="M13497">
        <f t="shared" si="631"/>
        <v>0.96562598549353518</v>
      </c>
      <c r="N13497">
        <f t="shared" si="632"/>
        <v>0</v>
      </c>
    </row>
    <row r="13498" spans="1:14" x14ac:dyDescent="0.2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s="32" t="str">
        <f t="shared" si="630"/>
        <v/>
      </c>
      <c r="J13498" t="str">
        <f>IF(K13498="natural gas",VLOOKUP(D13498,'Cross-Page Data'!$I$4:$J$13,2,FALSE),IF(K13498="solar",VLOOKUP('Form 923'!D13498,'Cross-Page Data'!$I$14:$J$117,2,FALSE),K13498))</f>
        <v>solar pv</v>
      </c>
      <c r="K13498" t="str">
        <f>VLOOKUP(E13498,'Cross-Page Data'!$D$4:$F$48,3,FALSE)</f>
        <v>solar</v>
      </c>
      <c r="L13498" t="b">
        <f>IF(AND($P$6=FALSE,OR(C13498="Commercial NAICS Cogen",C13498="Industrial NAICS Cogen",C13498="NAICS-22 Cogen")),FALSE,IF(AND($P$7=FALSE,OR(C13498="Commercial NAICS Cogen",C13498="Commercial NAICS Non-Cogen",C13498="industrial NAICS Cogen", C13498="industrial NAICS non-cogen")),FALSE,TRUE))</f>
        <v>1</v>
      </c>
      <c r="M13498">
        <f t="shared" si="631"/>
        <v>3.1535793125197099E-4</v>
      </c>
      <c r="N13498">
        <f t="shared" si="632"/>
        <v>0</v>
      </c>
    </row>
    <row r="13499" spans="1:14" x14ac:dyDescent="0.2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s="32">
        <f t="shared" si="630"/>
        <v>8896907.2164948452</v>
      </c>
      <c r="J13499" t="str">
        <f>IF(K13499="natural gas",VLOOKUP(D13499,'Cross-Page Data'!$I$4:$J$13,2,FALSE),IF(K13499="solar",VLOOKUP('Form 923'!D13499,'Cross-Page Data'!$I$14:$J$117,2,FALSE),K13499))</f>
        <v>solar pv</v>
      </c>
      <c r="K13499" t="str">
        <f>VLOOKUP(E13499,'Cross-Page Data'!$D$4:$F$48,3,FALSE)</f>
        <v>solar</v>
      </c>
      <c r="L13499" t="b">
        <f>IF(AND($P$6=FALSE,OR(C13499="Commercial NAICS Cogen",C13499="Industrial NAICS Cogen",C13499="NAICS-22 Cogen")),FALSE,IF(AND($P$7=FALSE,OR(C13499="Commercial NAICS Cogen",C13499="Commercial NAICS Non-Cogen",C13499="industrial NAICS Cogen", C13499="industrial NAICS non-cogen")),FALSE,TRUE))</f>
        <v>1</v>
      </c>
      <c r="M13499">
        <f t="shared" si="631"/>
        <v>0.96941028066855883</v>
      </c>
      <c r="N13499">
        <f t="shared" si="632"/>
        <v>0</v>
      </c>
    </row>
    <row r="13500" spans="1:14" x14ac:dyDescent="0.2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s="32">
        <f t="shared" si="630"/>
        <v>8902097.9020979013</v>
      </c>
      <c r="J13500" t="str">
        <f>IF(K13500="natural gas",VLOOKUP(D13500,'Cross-Page Data'!$I$4:$J$13,2,FALSE),IF(K13500="solar",VLOOKUP('Form 923'!D13500,'Cross-Page Data'!$I$14:$J$117,2,FALSE),K13500))</f>
        <v>solar pv</v>
      </c>
      <c r="K13500" t="str">
        <f>VLOOKUP(E13500,'Cross-Page Data'!$D$4:$F$48,3,FALSE)</f>
        <v>solar</v>
      </c>
      <c r="L13500" t="b">
        <f>IF(AND($P$6=FALSE,OR(C13500="Commercial NAICS Cogen",C13500="Industrial NAICS Cogen",C13500="NAICS-22 Cogen")),FALSE,IF(AND($P$7=FALSE,OR(C13500="Commercial NAICS Cogen",C13500="Commercial NAICS Non-Cogen",C13500="industrial NAICS Cogen", C13500="industrial NAICS non-cogen")),FALSE,TRUE))</f>
        <v>1</v>
      </c>
      <c r="M13500">
        <f t="shared" si="631"/>
        <v>0.27373068432671083</v>
      </c>
      <c r="N13500">
        <f t="shared" si="632"/>
        <v>1</v>
      </c>
    </row>
    <row r="13501" spans="1:14" x14ac:dyDescent="0.2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s="32">
        <f t="shared" si="630"/>
        <v>9527777.777777778</v>
      </c>
      <c r="J13501" t="str">
        <f>IF(K13501="natural gas",VLOOKUP(D13501,'Cross-Page Data'!$I$4:$J$13,2,FALSE),IF(K13501="solar",VLOOKUP('Form 923'!D13501,'Cross-Page Data'!$I$14:$J$117,2,FALSE),K13501))</f>
        <v>heavy or residual fuel oil</v>
      </c>
      <c r="K13501" t="str">
        <f>VLOOKUP(E13501,'Cross-Page Data'!$D$4:$F$48,3,FALSE)</f>
        <v>heavy or residual fuel oil</v>
      </c>
      <c r="L13501" t="b">
        <f>IF(AND($P$6=FALSE,OR(C13501="Commercial NAICS Cogen",C13501="Industrial NAICS Cogen",C13501="NAICS-22 Cogen")),FALSE,IF(AND($P$7=FALSE,OR(C13501="Commercial NAICS Cogen",C13501="Commercial NAICS Non-Cogen",C13501="industrial NAICS Cogen", C13501="industrial NAICS non-cogen")),FALSE,TRUE))</f>
        <v>1</v>
      </c>
      <c r="M13501">
        <f t="shared" si="631"/>
        <v>0.44497991967871486</v>
      </c>
      <c r="N13501">
        <f t="shared" si="632"/>
        <v>1</v>
      </c>
    </row>
    <row r="13502" spans="1:14" x14ac:dyDescent="0.2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s="32">
        <f t="shared" si="630"/>
        <v>8888888.8888888899</v>
      </c>
      <c r="J13502" t="str">
        <f>IF(K13502="natural gas",VLOOKUP(D13502,'Cross-Page Data'!$I$4:$J$13,2,FALSE),IF(K13502="solar",VLOOKUP('Form 923'!D13502,'Cross-Page Data'!$I$14:$J$117,2,FALSE),K13502))</f>
        <v>solar pv</v>
      </c>
      <c r="K13502" t="str">
        <f>VLOOKUP(E13502,'Cross-Page Data'!$D$4:$F$48,3,FALSE)</f>
        <v>solar</v>
      </c>
      <c r="L13502" t="b">
        <f>IF(AND($P$6=FALSE,OR(C13502="Commercial NAICS Cogen",C13502="Industrial NAICS Cogen",C13502="NAICS-22 Cogen")),FALSE,IF(AND($P$7=FALSE,OR(C13502="Commercial NAICS Cogen",C13502="Commercial NAICS Non-Cogen",C13502="industrial NAICS Cogen", C13502="industrial NAICS non-cogen")),FALSE,TRUE))</f>
        <v>1</v>
      </c>
      <c r="M13502">
        <f t="shared" si="631"/>
        <v>0.97193314411857457</v>
      </c>
      <c r="N13502">
        <f t="shared" si="632"/>
        <v>0</v>
      </c>
    </row>
    <row r="13503" spans="1:14" x14ac:dyDescent="0.2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s="32" t="str">
        <f t="shared" si="630"/>
        <v/>
      </c>
      <c r="J13503" t="str">
        <f>IF(K13503="natural gas",VLOOKUP(D13503,'Cross-Page Data'!$I$4:$J$13,2,FALSE),IF(K13503="solar",VLOOKUP('Form 923'!D13503,'Cross-Page Data'!$I$14:$J$117,2,FALSE),K13503))</f>
        <v>solar pv</v>
      </c>
      <c r="K13503" t="str">
        <f>VLOOKUP(E13503,'Cross-Page Data'!$D$4:$F$48,3,FALSE)</f>
        <v>solar</v>
      </c>
      <c r="L13503" t="b">
        <f>IF(AND($P$6=FALSE,OR(C13503="Commercial NAICS Cogen",C13503="Industrial NAICS Cogen",C13503="NAICS-22 Cogen")),FALSE,IF(AND($P$7=FALSE,OR(C13503="Commercial NAICS Cogen",C13503="Commercial NAICS Non-Cogen",C13503="industrial NAICS Cogen", C13503="industrial NAICS non-cogen")),FALSE,TRUE))</f>
        <v>1</v>
      </c>
      <c r="M13503">
        <f t="shared" si="631"/>
        <v>3.1535793125197099E-4</v>
      </c>
      <c r="N13503">
        <f t="shared" si="632"/>
        <v>0</v>
      </c>
    </row>
    <row r="13504" spans="1:14" x14ac:dyDescent="0.2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s="32" t="str">
        <f t="shared" si="630"/>
        <v/>
      </c>
      <c r="J13504" t="str">
        <f>IF(K13504="natural gas",VLOOKUP(D13504,'Cross-Page Data'!$I$4:$J$13,2,FALSE),IF(K13504="solar",VLOOKUP('Form 923'!D13504,'Cross-Page Data'!$I$14:$J$117,2,FALSE),K13504))</f>
        <v>solar pv</v>
      </c>
      <c r="K13504" t="str">
        <f>VLOOKUP(E13504,'Cross-Page Data'!$D$4:$F$48,3,FALSE)</f>
        <v>solar</v>
      </c>
      <c r="L13504" t="b">
        <f>IF(AND($P$6=FALSE,OR(C13504="Commercial NAICS Cogen",C13504="Industrial NAICS Cogen",C13504="NAICS-22 Cogen")),FALSE,IF(AND($P$7=FALSE,OR(C13504="Commercial NAICS Cogen",C13504="Commercial NAICS Non-Cogen",C13504="industrial NAICS Cogen", C13504="industrial NAICS non-cogen")),FALSE,TRUE))</f>
        <v>1</v>
      </c>
      <c r="M13504">
        <f t="shared" si="631"/>
        <v>3.1535793125197099E-4</v>
      </c>
      <c r="N13504">
        <f t="shared" si="632"/>
        <v>0</v>
      </c>
    </row>
    <row r="13505" spans="1:14" x14ac:dyDescent="0.2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s="32" t="str">
        <f t="shared" si="630"/>
        <v/>
      </c>
      <c r="J13505" t="str">
        <f>IF(K13505="natural gas",VLOOKUP(D13505,'Cross-Page Data'!$I$4:$J$13,2,FALSE),IF(K13505="solar",VLOOKUP('Form 923'!D13505,'Cross-Page Data'!$I$14:$J$117,2,FALSE),K13505))</f>
        <v>solar pv</v>
      </c>
      <c r="K13505" t="str">
        <f>VLOOKUP(E13505,'Cross-Page Data'!$D$4:$F$48,3,FALSE)</f>
        <v>solar</v>
      </c>
      <c r="L13505" t="b">
        <f>IF(AND($P$6=FALSE,OR(C13505="Commercial NAICS Cogen",C13505="Industrial NAICS Cogen",C13505="NAICS-22 Cogen")),FALSE,IF(AND($P$7=FALSE,OR(C13505="Commercial NAICS Cogen",C13505="Commercial NAICS Non-Cogen",C13505="industrial NAICS Cogen", C13505="industrial NAICS non-cogen")),FALSE,TRUE))</f>
        <v>1</v>
      </c>
      <c r="M13505">
        <f t="shared" si="631"/>
        <v>3.1535793125197099E-4</v>
      </c>
      <c r="N13505">
        <f t="shared" si="632"/>
        <v>0</v>
      </c>
    </row>
    <row r="13506" spans="1:14" x14ac:dyDescent="0.2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s="32">
        <f t="shared" si="630"/>
        <v>8000000</v>
      </c>
      <c r="J13506" t="str">
        <f>IF(K13506="natural gas",VLOOKUP(D13506,'Cross-Page Data'!$I$4:$J$13,2,FALSE),IF(K13506="solar",VLOOKUP('Form 923'!D13506,'Cross-Page Data'!$I$14:$J$117,2,FALSE),K13506))</f>
        <v>solar pv</v>
      </c>
      <c r="K13506" t="str">
        <f>VLOOKUP(E13506,'Cross-Page Data'!$D$4:$F$48,3,FALSE)</f>
        <v>solar</v>
      </c>
      <c r="L13506" t="b">
        <f>IF(AND($P$6=FALSE,OR(C13506="Commercial NAICS Cogen",C13506="Industrial NAICS Cogen",C13506="NAICS-22 Cogen")),FALSE,IF(AND($P$7=FALSE,OR(C13506="Commercial NAICS Cogen",C13506="Commercial NAICS Non-Cogen",C13506="industrial NAICS Cogen", C13506="industrial NAICS non-cogen")),FALSE,TRUE))</f>
        <v>1</v>
      </c>
      <c r="M13506">
        <f t="shared" si="631"/>
        <v>0.97256385998107853</v>
      </c>
      <c r="N13506">
        <f t="shared" si="632"/>
        <v>0</v>
      </c>
    </row>
    <row r="13507" spans="1:14" x14ac:dyDescent="0.2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s="32">
        <f t="shared" si="630"/>
        <v>8902040.6316456273</v>
      </c>
      <c r="J13507" t="str">
        <f>IF(K13507="natural gas",VLOOKUP(D13507,'Cross-Page Data'!$I$4:$J$13,2,FALSE),IF(K13507="solar",VLOOKUP('Form 923'!D13507,'Cross-Page Data'!$I$14:$J$117,2,FALSE),K13507))</f>
        <v>solar pv</v>
      </c>
      <c r="K13507" t="str">
        <f>VLOOKUP(E13507,'Cross-Page Data'!$D$4:$F$48,3,FALSE)</f>
        <v>solar</v>
      </c>
      <c r="L13507" t="b">
        <f>IF(AND($P$6=FALSE,OR(C13507="Commercial NAICS Cogen",C13507="Industrial NAICS Cogen",C13507="NAICS-22 Cogen")),FALSE,IF(AND($P$7=FALSE,OR(C13507="Commercial NAICS Cogen",C13507="Commercial NAICS Non-Cogen",C13507="industrial NAICS Cogen", C13507="industrial NAICS non-cogen")),FALSE,TRUE))</f>
        <v>1</v>
      </c>
      <c r="M13507">
        <f t="shared" si="631"/>
        <v>0.35635446231472723</v>
      </c>
      <c r="N13507">
        <f t="shared" si="632"/>
        <v>1</v>
      </c>
    </row>
    <row r="13508" spans="1:14" x14ac:dyDescent="0.2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s="32">
        <f t="shared" si="630"/>
        <v>8901901.1406844109</v>
      </c>
      <c r="J13508" t="str">
        <f>IF(K13508="natural gas",VLOOKUP(D13508,'Cross-Page Data'!$I$4:$J$13,2,FALSE),IF(K13508="solar",VLOOKUP('Form 923'!D13508,'Cross-Page Data'!$I$14:$J$117,2,FALSE),K13508))</f>
        <v>solar pv</v>
      </c>
      <c r="K13508" t="str">
        <f>VLOOKUP(E13508,'Cross-Page Data'!$D$4:$F$48,3,FALSE)</f>
        <v>solar</v>
      </c>
      <c r="L13508" t="b">
        <f>IF(AND($P$6=FALSE,OR(C13508="Commercial NAICS Cogen",C13508="Industrial NAICS Cogen",C13508="NAICS-22 Cogen")),FALSE,IF(AND($P$7=FALSE,OR(C13508="Commercial NAICS Cogen",C13508="Commercial NAICS Non-Cogen",C13508="industrial NAICS Cogen", C13508="industrial NAICS non-cogen")),FALSE,TRUE))</f>
        <v>1</v>
      </c>
      <c r="M13508">
        <f t="shared" si="631"/>
        <v>0.70829391359192684</v>
      </c>
      <c r="N13508">
        <f t="shared" si="632"/>
        <v>1</v>
      </c>
    </row>
    <row r="13509" spans="1:14" x14ac:dyDescent="0.2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s="32">
        <f t="shared" si="630"/>
        <v>8902257.8728461079</v>
      </c>
      <c r="J13509" t="str">
        <f>IF(K13509="natural gas",VLOOKUP(D13509,'Cross-Page Data'!$I$4:$J$13,2,FALSE),IF(K13509="solar",VLOOKUP('Form 923'!D13509,'Cross-Page Data'!$I$14:$J$117,2,FALSE),K13509))</f>
        <v>solar pv</v>
      </c>
      <c r="K13509" t="str">
        <f>VLOOKUP(E13509,'Cross-Page Data'!$D$4:$F$48,3,FALSE)</f>
        <v>solar</v>
      </c>
      <c r="L13509" t="b">
        <f>IF(AND($P$6=FALSE,OR(C13509="Commercial NAICS Cogen",C13509="Industrial NAICS Cogen",C13509="NAICS-22 Cogen")),FALSE,IF(AND($P$7=FALSE,OR(C13509="Commercial NAICS Cogen",C13509="Commercial NAICS Non-Cogen",C13509="industrial NAICS Cogen", C13509="industrial NAICS non-cogen")),FALSE,TRUE))</f>
        <v>1</v>
      </c>
      <c r="M13509">
        <f t="shared" si="631"/>
        <v>0.1425417849258909</v>
      </c>
      <c r="N13509">
        <f t="shared" si="632"/>
        <v>1</v>
      </c>
    </row>
    <row r="13510" spans="1:14" x14ac:dyDescent="0.2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s="32">
        <f t="shared" si="630"/>
        <v>8902200.4889975563</v>
      </c>
      <c r="J13510" t="str">
        <f>IF(K13510="natural gas",VLOOKUP(D13510,'Cross-Page Data'!$I$4:$J$13,2,FALSE),IF(K13510="solar",VLOOKUP('Form 923'!D13510,'Cross-Page Data'!$I$14:$J$117,2,FALSE),K13510))</f>
        <v>solar pv</v>
      </c>
      <c r="K13510" t="str">
        <f>VLOOKUP(E13510,'Cross-Page Data'!$D$4:$F$48,3,FALSE)</f>
        <v>solar</v>
      </c>
      <c r="L13510" t="b">
        <f>IF(AND($P$6=FALSE,OR(C13510="Commercial NAICS Cogen",C13510="Industrial NAICS Cogen",C13510="NAICS-22 Cogen")),FALSE,IF(AND($P$7=FALSE,OR(C13510="Commercial NAICS Cogen",C13510="Commercial NAICS Non-Cogen",C13510="industrial NAICS Cogen", C13510="industrial NAICS non-cogen")),FALSE,TRUE))</f>
        <v>1</v>
      </c>
      <c r="M13510">
        <f t="shared" si="631"/>
        <v>0.17155471460107222</v>
      </c>
      <c r="N13510">
        <f t="shared" si="632"/>
        <v>1</v>
      </c>
    </row>
    <row r="13511" spans="1:14" x14ac:dyDescent="0.2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s="32">
        <f t="shared" ref="I13511:I13574" si="633">IFERROR(F13511/G13511*10^6,"")</f>
        <v>8902127.6595744677</v>
      </c>
      <c r="J13511" t="str">
        <f>IF(K13511="natural gas",VLOOKUP(D13511,'Cross-Page Data'!$I$4:$J$13,2,FALSE),IF(K13511="solar",VLOOKUP('Form 923'!D13511,'Cross-Page Data'!$I$14:$J$117,2,FALSE),K13511))</f>
        <v>solar pv</v>
      </c>
      <c r="K13511" t="str">
        <f>VLOOKUP(E13511,'Cross-Page Data'!$D$4:$F$48,3,FALSE)</f>
        <v>solar</v>
      </c>
      <c r="L13511" t="b">
        <f>IF(AND($P$6=FALSE,OR(C13511="Commercial NAICS Cogen",C13511="Industrial NAICS Cogen",C13511="NAICS-22 Cogen")),FALSE,IF(AND($P$7=FALSE,OR(C13511="Commercial NAICS Cogen",C13511="Commercial NAICS Non-Cogen",C13511="industrial NAICS Cogen", C13511="industrial NAICS non-cogen")),FALSE,TRUE))</f>
        <v>1</v>
      </c>
      <c r="M13511">
        <f t="shared" ref="M13511:M13574" si="634">(COUNTIFS($J$6:$J$14148,J13511,$I$6:$I$14148,"&gt;"&amp;I13511)+1)/COUNTIFS($J$6:$J$14148,J13511)</f>
        <v>0.23651844843897823</v>
      </c>
      <c r="N13511">
        <f t="shared" ref="N13511:N13574" si="635">IF(OR(M13511&gt;0.95,M13511&lt;0.05),0,1)</f>
        <v>1</v>
      </c>
    </row>
    <row r="13512" spans="1:14" x14ac:dyDescent="0.2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s="32">
        <f t="shared" si="633"/>
        <v>8902250.3516174387</v>
      </c>
      <c r="J13512" t="str">
        <f>IF(K13512="natural gas",VLOOKUP(D13512,'Cross-Page Data'!$I$4:$J$13,2,FALSE),IF(K13512="solar",VLOOKUP('Form 923'!D13512,'Cross-Page Data'!$I$14:$J$117,2,FALSE),K13512))</f>
        <v>solar pv</v>
      </c>
      <c r="K13512" t="str">
        <f>VLOOKUP(E13512,'Cross-Page Data'!$D$4:$F$48,3,FALSE)</f>
        <v>solar</v>
      </c>
      <c r="L13512" t="b">
        <f>IF(AND($P$6=FALSE,OR(C13512="Commercial NAICS Cogen",C13512="Industrial NAICS Cogen",C13512="NAICS-22 Cogen")),FALSE,IF(AND($P$7=FALSE,OR(C13512="Commercial NAICS Cogen",C13512="Commercial NAICS Non-Cogen",C13512="industrial NAICS Cogen", C13512="industrial NAICS non-cogen")),FALSE,TRUE))</f>
        <v>1</v>
      </c>
      <c r="M13512">
        <f t="shared" si="634"/>
        <v>0.14569536423841059</v>
      </c>
      <c r="N13512">
        <f t="shared" si="635"/>
        <v>1</v>
      </c>
    </row>
    <row r="13513" spans="1:14" x14ac:dyDescent="0.2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s="32" t="str">
        <f t="shared" si="633"/>
        <v/>
      </c>
      <c r="J13513" t="str">
        <f>IF(K13513="natural gas",VLOOKUP(D13513,'Cross-Page Data'!$I$4:$J$13,2,FALSE),IF(K13513="solar",VLOOKUP('Form 923'!D13513,'Cross-Page Data'!$I$14:$J$117,2,FALSE),K13513))</f>
        <v>solar pv</v>
      </c>
      <c r="K13513" t="str">
        <f>VLOOKUP(E13513,'Cross-Page Data'!$D$4:$F$48,3,FALSE)</f>
        <v>solar</v>
      </c>
      <c r="L13513" t="b">
        <f>IF(AND($P$6=FALSE,OR(C13513="Commercial NAICS Cogen",C13513="Industrial NAICS Cogen",C13513="NAICS-22 Cogen")),FALSE,IF(AND($P$7=FALSE,OR(C13513="Commercial NAICS Cogen",C13513="Commercial NAICS Non-Cogen",C13513="industrial NAICS Cogen", C13513="industrial NAICS non-cogen")),FALSE,TRUE))</f>
        <v>1</v>
      </c>
      <c r="M13513">
        <f t="shared" si="634"/>
        <v>3.1535793125197099E-4</v>
      </c>
      <c r="N13513">
        <f t="shared" si="635"/>
        <v>0</v>
      </c>
    </row>
    <row r="13514" spans="1:14" x14ac:dyDescent="0.2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s="32">
        <f t="shared" si="633"/>
        <v>15818181.818181818</v>
      </c>
      <c r="J13514" t="str">
        <f>IF(K13514="natural gas",VLOOKUP(D13514,'Cross-Page Data'!$I$4:$J$13,2,FALSE),IF(K13514="solar",VLOOKUP('Form 923'!D13514,'Cross-Page Data'!$I$14:$J$117,2,FALSE),K13514))</f>
        <v>heavy or residual fuel oil</v>
      </c>
      <c r="K13514" t="str">
        <f>VLOOKUP(E13514,'Cross-Page Data'!$D$4:$F$48,3,FALSE)</f>
        <v>heavy or residual fuel oil</v>
      </c>
      <c r="L13514" t="b">
        <f>IF(AND($P$6=FALSE,OR(C13514="Commercial NAICS Cogen",C13514="Industrial NAICS Cogen",C13514="NAICS-22 Cogen")),FALSE,IF(AND($P$7=FALSE,OR(C13514="Commercial NAICS Cogen",C13514="Commercial NAICS Non-Cogen",C13514="industrial NAICS Cogen", C13514="industrial NAICS non-cogen")),FALSE,TRUE))</f>
        <v>1</v>
      </c>
      <c r="M13514">
        <f t="shared" si="634"/>
        <v>0.11244979919678715</v>
      </c>
      <c r="N13514">
        <f t="shared" si="635"/>
        <v>1</v>
      </c>
    </row>
    <row r="13515" spans="1:14" x14ac:dyDescent="0.2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s="32">
        <f t="shared" si="633"/>
        <v>8901215.8054711241</v>
      </c>
      <c r="J13515" t="str">
        <f>IF(K13515="natural gas",VLOOKUP(D13515,'Cross-Page Data'!$I$4:$J$13,2,FALSE),IF(K13515="solar",VLOOKUP('Form 923'!D13515,'Cross-Page Data'!$I$14:$J$117,2,FALSE),K13515))</f>
        <v>solar pv</v>
      </c>
      <c r="K13515" t="str">
        <f>VLOOKUP(E13515,'Cross-Page Data'!$D$4:$F$48,3,FALSE)</f>
        <v>solar</v>
      </c>
      <c r="L13515" t="b">
        <f>IF(AND($P$6=FALSE,OR(C13515="Commercial NAICS Cogen",C13515="Industrial NAICS Cogen",C13515="NAICS-22 Cogen")),FALSE,IF(AND($P$7=FALSE,OR(C13515="Commercial NAICS Cogen",C13515="Commercial NAICS Non-Cogen",C13515="industrial NAICS Cogen", C13515="industrial NAICS non-cogen")),FALSE,TRUE))</f>
        <v>1</v>
      </c>
      <c r="M13515">
        <f t="shared" si="634"/>
        <v>0.93125197098707035</v>
      </c>
      <c r="N13515">
        <f t="shared" si="635"/>
        <v>1</v>
      </c>
    </row>
    <row r="13516" spans="1:14" x14ac:dyDescent="0.2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s="32">
        <f t="shared" si="633"/>
        <v>8902691.5113871619</v>
      </c>
      <c r="J13516" t="str">
        <f>IF(K13516="natural gas",VLOOKUP(D13516,'Cross-Page Data'!$I$4:$J$13,2,FALSE),IF(K13516="solar",VLOOKUP('Form 923'!D13516,'Cross-Page Data'!$I$14:$J$117,2,FALSE),K13516))</f>
        <v>solar pv</v>
      </c>
      <c r="K13516" t="str">
        <f>VLOOKUP(E13516,'Cross-Page Data'!$D$4:$F$48,3,FALSE)</f>
        <v>solar</v>
      </c>
      <c r="L13516" t="b">
        <f>IF(AND($P$6=FALSE,OR(C13516="Commercial NAICS Cogen",C13516="Industrial NAICS Cogen",C13516="NAICS-22 Cogen")),FALSE,IF(AND($P$7=FALSE,OR(C13516="Commercial NAICS Cogen",C13516="Commercial NAICS Non-Cogen",C13516="industrial NAICS Cogen", C13516="industrial NAICS non-cogen")),FALSE,TRUE))</f>
        <v>1</v>
      </c>
      <c r="M13516">
        <f t="shared" si="634"/>
        <v>4.6357615894039736E-2</v>
      </c>
      <c r="N13516">
        <f t="shared" si="635"/>
        <v>0</v>
      </c>
    </row>
    <row r="13517" spans="1:14" x14ac:dyDescent="0.2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s="32">
        <f t="shared" si="633"/>
        <v>8900573.6137667317</v>
      </c>
      <c r="J13517" t="str">
        <f>IF(K13517="natural gas",VLOOKUP(D13517,'Cross-Page Data'!$I$4:$J$13,2,FALSE),IF(K13517="solar",VLOOKUP('Form 923'!D13517,'Cross-Page Data'!$I$14:$J$117,2,FALSE),K13517))</f>
        <v>solar pv</v>
      </c>
      <c r="K13517" t="str">
        <f>VLOOKUP(E13517,'Cross-Page Data'!$D$4:$F$48,3,FALSE)</f>
        <v>solar</v>
      </c>
      <c r="L13517" t="b">
        <f>IF(AND($P$6=FALSE,OR(C13517="Commercial NAICS Cogen",C13517="Industrial NAICS Cogen",C13517="NAICS-22 Cogen")),FALSE,IF(AND($P$7=FALSE,OR(C13517="Commercial NAICS Cogen",C13517="Commercial NAICS Non-Cogen",C13517="industrial NAICS Cogen", C13517="industrial NAICS non-cogen")),FALSE,TRUE))</f>
        <v>1</v>
      </c>
      <c r="M13517">
        <f t="shared" si="634"/>
        <v>0.95742667928098391</v>
      </c>
      <c r="N13517">
        <f t="shared" si="635"/>
        <v>0</v>
      </c>
    </row>
    <row r="13518" spans="1:14" x14ac:dyDescent="0.2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s="32">
        <f t="shared" si="633"/>
        <v>8903030.3030303027</v>
      </c>
      <c r="J13518" t="str">
        <f>IF(K13518="natural gas",VLOOKUP(D13518,'Cross-Page Data'!$I$4:$J$13,2,FALSE),IF(K13518="solar",VLOOKUP('Form 923'!D13518,'Cross-Page Data'!$I$14:$J$117,2,FALSE),K13518))</f>
        <v>solar pv</v>
      </c>
      <c r="K13518" t="str">
        <f>VLOOKUP(E13518,'Cross-Page Data'!$D$4:$F$48,3,FALSE)</f>
        <v>solar</v>
      </c>
      <c r="L13518" t="b">
        <f>IF(AND($P$6=FALSE,OR(C13518="Commercial NAICS Cogen",C13518="Industrial NAICS Cogen",C13518="NAICS-22 Cogen")),FALSE,IF(AND($P$7=FALSE,OR(C13518="Commercial NAICS Cogen",C13518="Commercial NAICS Non-Cogen",C13518="industrial NAICS Cogen", C13518="industrial NAICS non-cogen")),FALSE,TRUE))</f>
        <v>1</v>
      </c>
      <c r="M13518">
        <f t="shared" si="634"/>
        <v>2.4913276568905709E-2</v>
      </c>
      <c r="N13518">
        <f t="shared" si="635"/>
        <v>0</v>
      </c>
    </row>
    <row r="13519" spans="1:14" x14ac:dyDescent="0.2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s="32">
        <f t="shared" si="633"/>
        <v>8906250</v>
      </c>
      <c r="J13519" t="str">
        <f>IF(K13519="natural gas",VLOOKUP(D13519,'Cross-Page Data'!$I$4:$J$13,2,FALSE),IF(K13519="solar",VLOOKUP('Form 923'!D13519,'Cross-Page Data'!$I$14:$J$117,2,FALSE),K13519))</f>
        <v>solar pv</v>
      </c>
      <c r="K13519" t="str">
        <f>VLOOKUP(E13519,'Cross-Page Data'!$D$4:$F$48,3,FALSE)</f>
        <v>solar</v>
      </c>
      <c r="L13519" t="b">
        <f>IF(AND($P$6=FALSE,OR(C13519="Commercial NAICS Cogen",C13519="Industrial NAICS Cogen",C13519="NAICS-22 Cogen")),FALSE,IF(AND($P$7=FALSE,OR(C13519="Commercial NAICS Cogen",C13519="Commercial NAICS Non-Cogen",C13519="industrial NAICS Cogen", C13519="industrial NAICS non-cogen")),FALSE,TRUE))</f>
        <v>1</v>
      </c>
      <c r="M13519">
        <f t="shared" si="634"/>
        <v>5.9918006937874487E-3</v>
      </c>
      <c r="N13519">
        <f t="shared" si="635"/>
        <v>0</v>
      </c>
    </row>
    <row r="13520" spans="1:14" ht="26.25" x14ac:dyDescent="0.2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s="32">
        <f t="shared" si="633"/>
        <v>8902488.5728796329</v>
      </c>
      <c r="J13520" t="str">
        <f>IF(K13520="natural gas",VLOOKUP(D13520,'Cross-Page Data'!$I$4:$J$13,2,FALSE),IF(K13520="solar",VLOOKUP('Form 923'!D13520,'Cross-Page Data'!$I$14:$J$117,2,FALSE),K13520))</f>
        <v>solar pv</v>
      </c>
      <c r="K13520" t="str">
        <f>VLOOKUP(E13520,'Cross-Page Data'!$D$4:$F$48,3,FALSE)</f>
        <v>solar</v>
      </c>
      <c r="L13520" t="b">
        <f>IF(AND($P$6=FALSE,OR(C13520="Commercial NAICS Cogen",C13520="Industrial NAICS Cogen",C13520="NAICS-22 Cogen")),FALSE,IF(AND($P$7=FALSE,OR(C13520="Commercial NAICS Cogen",C13520="Commercial NAICS Non-Cogen",C13520="industrial NAICS Cogen", C13520="industrial NAICS non-cogen")),FALSE,TRUE))</f>
        <v>0</v>
      </c>
      <c r="M13520">
        <f t="shared" si="634"/>
        <v>7.4109113844213176E-2</v>
      </c>
      <c r="N13520">
        <f t="shared" si="635"/>
        <v>1</v>
      </c>
    </row>
    <row r="13521" spans="1:14" x14ac:dyDescent="0.2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s="32">
        <f t="shared" si="633"/>
        <v>8901963.4955752213</v>
      </c>
      <c r="J13521" t="str">
        <f>IF(K13521="natural gas",VLOOKUP(D13521,'Cross-Page Data'!$I$4:$J$13,2,FALSE),IF(K13521="solar",VLOOKUP('Form 923'!D13521,'Cross-Page Data'!$I$14:$J$117,2,FALSE),K13521))</f>
        <v>solar pv</v>
      </c>
      <c r="K13521" t="str">
        <f>VLOOKUP(E13521,'Cross-Page Data'!$D$4:$F$48,3,FALSE)</f>
        <v>solar</v>
      </c>
      <c r="L13521" t="b">
        <f>IF(AND($P$6=FALSE,OR(C13521="Commercial NAICS Cogen",C13521="Industrial NAICS Cogen",C13521="NAICS-22 Cogen")),FALSE,IF(AND($P$7=FALSE,OR(C13521="Commercial NAICS Cogen",C13521="Commercial NAICS Non-Cogen",C13521="industrial NAICS Cogen", C13521="industrial NAICS non-cogen")),FALSE,TRUE))</f>
        <v>1</v>
      </c>
      <c r="M13521">
        <f t="shared" si="634"/>
        <v>0.62283191422264272</v>
      </c>
      <c r="N13521">
        <f t="shared" si="635"/>
        <v>1</v>
      </c>
    </row>
    <row r="13522" spans="1:14" x14ac:dyDescent="0.2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s="32">
        <f t="shared" si="633"/>
        <v>8900793.6507936511</v>
      </c>
      <c r="J13522" t="str">
        <f>IF(K13522="natural gas",VLOOKUP(D13522,'Cross-Page Data'!$I$4:$J$13,2,FALSE),IF(K13522="solar",VLOOKUP('Form 923'!D13522,'Cross-Page Data'!$I$14:$J$117,2,FALSE),K13522))</f>
        <v>solar pv</v>
      </c>
      <c r="K13522" t="str">
        <f>VLOOKUP(E13522,'Cross-Page Data'!$D$4:$F$48,3,FALSE)</f>
        <v>solar</v>
      </c>
      <c r="L13522" t="b">
        <f>IF(AND($P$6=FALSE,OR(C13522="Commercial NAICS Cogen",C13522="Industrial NAICS Cogen",C13522="NAICS-22 Cogen")),FALSE,IF(AND($P$7=FALSE,OR(C13522="Commercial NAICS Cogen",C13522="Commercial NAICS Non-Cogen",C13522="industrial NAICS Cogen", C13522="industrial NAICS non-cogen")),FALSE,TRUE))</f>
        <v>1</v>
      </c>
      <c r="M13522">
        <f t="shared" si="634"/>
        <v>0.95143487858719644</v>
      </c>
      <c r="N13522">
        <f t="shared" si="635"/>
        <v>0</v>
      </c>
    </row>
    <row r="13523" spans="1:14" ht="26.25" x14ac:dyDescent="0.2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s="32">
        <f t="shared" si="633"/>
        <v>8902198.635329796</v>
      </c>
      <c r="J13523" t="str">
        <f>IF(K13523="natural gas",VLOOKUP(D13523,'Cross-Page Data'!$I$4:$J$13,2,FALSE),IF(K13523="solar",VLOOKUP('Form 923'!D13523,'Cross-Page Data'!$I$14:$J$117,2,FALSE),K13523))</f>
        <v>solar pv</v>
      </c>
      <c r="K13523" t="str">
        <f>VLOOKUP(E13523,'Cross-Page Data'!$D$4:$F$48,3,FALSE)</f>
        <v>solar</v>
      </c>
      <c r="L13523" t="b">
        <f>IF(AND($P$6=FALSE,OR(C13523="Commercial NAICS Cogen",C13523="Industrial NAICS Cogen",C13523="NAICS-22 Cogen")),FALSE,IF(AND($P$7=FALSE,OR(C13523="Commercial NAICS Cogen",C13523="Commercial NAICS Non-Cogen",C13523="industrial NAICS Cogen", C13523="industrial NAICS non-cogen")),FALSE,TRUE))</f>
        <v>0</v>
      </c>
      <c r="M13523">
        <f t="shared" si="634"/>
        <v>0.17344686218858404</v>
      </c>
      <c r="N13523">
        <f t="shared" si="635"/>
        <v>1</v>
      </c>
    </row>
    <row r="13524" spans="1:14" x14ac:dyDescent="0.2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s="32">
        <f t="shared" si="633"/>
        <v>8900928.7925696597</v>
      </c>
      <c r="J13524" t="str">
        <f>IF(K13524="natural gas",VLOOKUP(D13524,'Cross-Page Data'!$I$4:$J$13,2,FALSE),IF(K13524="solar",VLOOKUP('Form 923'!D13524,'Cross-Page Data'!$I$14:$J$117,2,FALSE),K13524))</f>
        <v>solar pv</v>
      </c>
      <c r="K13524" t="str">
        <f>VLOOKUP(E13524,'Cross-Page Data'!$D$4:$F$48,3,FALSE)</f>
        <v>solar</v>
      </c>
      <c r="L13524" t="b">
        <f>IF(AND($P$6=FALSE,OR(C13524="Commercial NAICS Cogen",C13524="Industrial NAICS Cogen",C13524="NAICS-22 Cogen")),FALSE,IF(AND($P$7=FALSE,OR(C13524="Commercial NAICS Cogen",C13524="Commercial NAICS Non-Cogen",C13524="industrial NAICS Cogen", C13524="industrial NAICS non-cogen")),FALSE,TRUE))</f>
        <v>1</v>
      </c>
      <c r="M13524">
        <f t="shared" si="634"/>
        <v>0.94638915168716498</v>
      </c>
      <c r="N13524">
        <f t="shared" si="635"/>
        <v>1</v>
      </c>
    </row>
    <row r="13525" spans="1:14" ht="26.25" x14ac:dyDescent="0.2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s="32">
        <f t="shared" si="633"/>
        <v>10325978.172806557</v>
      </c>
      <c r="J13525" t="str">
        <f>IF(K13525="natural gas",VLOOKUP(D13525,'Cross-Page Data'!$I$4:$J$13,2,FALSE),IF(K13525="solar",VLOOKUP('Form 923'!D13525,'Cross-Page Data'!$I$14:$J$117,2,FALSE),K13525))</f>
        <v>natural gas peaker</v>
      </c>
      <c r="K13525" t="str">
        <f>VLOOKUP(E13525,'Cross-Page Data'!$D$4:$F$48,3,FALSE)</f>
        <v>natural gas</v>
      </c>
      <c r="L13525" t="b">
        <f>IF(AND($P$6=FALSE,OR(C13525="Commercial NAICS Cogen",C13525="Industrial NAICS Cogen",C13525="NAICS-22 Cogen")),FALSE,IF(AND($P$7=FALSE,OR(C13525="Commercial NAICS Cogen",C13525="Commercial NAICS Non-Cogen",C13525="industrial NAICS Cogen", C13525="industrial NAICS non-cogen")),FALSE,TRUE))</f>
        <v>0</v>
      </c>
      <c r="M13525">
        <f t="shared" si="634"/>
        <v>0.47654320987654319</v>
      </c>
      <c r="N13525">
        <f t="shared" si="635"/>
        <v>1</v>
      </c>
    </row>
    <row r="13526" spans="1:14" x14ac:dyDescent="0.2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s="32">
        <f t="shared" si="633"/>
        <v>8900634.2494714595</v>
      </c>
      <c r="J13526" t="str">
        <f>IF(K13526="natural gas",VLOOKUP(D13526,'Cross-Page Data'!$I$4:$J$13,2,FALSE),IF(K13526="solar",VLOOKUP('Form 923'!D13526,'Cross-Page Data'!$I$14:$J$117,2,FALSE),K13526))</f>
        <v>solar pv</v>
      </c>
      <c r="K13526" t="str">
        <f>VLOOKUP(E13526,'Cross-Page Data'!$D$4:$F$48,3,FALSE)</f>
        <v>solar</v>
      </c>
      <c r="L13526" t="b">
        <f>IF(AND($P$6=FALSE,OR(C13526="Commercial NAICS Cogen",C13526="Industrial NAICS Cogen",C13526="NAICS-22 Cogen")),FALSE,IF(AND($P$7=FALSE,OR(C13526="Commercial NAICS Cogen",C13526="Commercial NAICS Non-Cogen",C13526="industrial NAICS Cogen", C13526="industrial NAICS non-cogen")),FALSE,TRUE))</f>
        <v>1</v>
      </c>
      <c r="M13526">
        <f t="shared" si="634"/>
        <v>0.95648060548722802</v>
      </c>
      <c r="N13526">
        <f t="shared" si="635"/>
        <v>0</v>
      </c>
    </row>
    <row r="13527" spans="1:14" x14ac:dyDescent="0.2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s="32" t="str">
        <f t="shared" si="633"/>
        <v/>
      </c>
      <c r="J13527" t="str">
        <f>IF(K13527="natural gas",VLOOKUP(D13527,'Cross-Page Data'!$I$4:$J$13,2,FALSE),IF(K13527="solar",VLOOKUP('Form 923'!D13527,'Cross-Page Data'!$I$14:$J$117,2,FALSE),K13527))</f>
        <v>solar pv</v>
      </c>
      <c r="K13527" t="str">
        <f>VLOOKUP(E13527,'Cross-Page Data'!$D$4:$F$48,3,FALSE)</f>
        <v>solar</v>
      </c>
      <c r="L13527" t="b">
        <f>IF(AND($P$6=FALSE,OR(C13527="Commercial NAICS Cogen",C13527="Industrial NAICS Cogen",C13527="NAICS-22 Cogen")),FALSE,IF(AND($P$7=FALSE,OR(C13527="Commercial NAICS Cogen",C13527="Commercial NAICS Non-Cogen",C13527="industrial NAICS Cogen", C13527="industrial NAICS non-cogen")),FALSE,TRUE))</f>
        <v>1</v>
      </c>
      <c r="M13527">
        <f t="shared" si="634"/>
        <v>3.1535793125197099E-4</v>
      </c>
      <c r="N13527">
        <f t="shared" si="635"/>
        <v>0</v>
      </c>
    </row>
    <row r="13528" spans="1:14" x14ac:dyDescent="0.2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s="32" t="str">
        <f t="shared" si="633"/>
        <v/>
      </c>
      <c r="J13528" t="str">
        <f>IF(K13528="natural gas",VLOOKUP(D13528,'Cross-Page Data'!$I$4:$J$13,2,FALSE),IF(K13528="solar",VLOOKUP('Form 923'!D13528,'Cross-Page Data'!$I$14:$J$117,2,FALSE),K13528))</f>
        <v>solar pv</v>
      </c>
      <c r="K13528" t="str">
        <f>VLOOKUP(E13528,'Cross-Page Data'!$D$4:$F$48,3,FALSE)</f>
        <v>solar</v>
      </c>
      <c r="L13528" t="b">
        <f>IF(AND($P$6=FALSE,OR(C13528="Commercial NAICS Cogen",C13528="Industrial NAICS Cogen",C13528="NAICS-22 Cogen")),FALSE,IF(AND($P$7=FALSE,OR(C13528="Commercial NAICS Cogen",C13528="Commercial NAICS Non-Cogen",C13528="industrial NAICS Cogen", C13528="industrial NAICS non-cogen")),FALSE,TRUE))</f>
        <v>1</v>
      </c>
      <c r="M13528">
        <f t="shared" si="634"/>
        <v>3.1535793125197099E-4</v>
      </c>
      <c r="N13528">
        <f t="shared" si="635"/>
        <v>0</v>
      </c>
    </row>
    <row r="13529" spans="1:14" x14ac:dyDescent="0.2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s="32">
        <f t="shared" si="633"/>
        <v>8894736.8421052638</v>
      </c>
      <c r="J13529" t="str">
        <f>IF(K13529="natural gas",VLOOKUP(D13529,'Cross-Page Data'!$I$4:$J$13,2,FALSE),IF(K13529="solar",VLOOKUP('Form 923'!D13529,'Cross-Page Data'!$I$14:$J$117,2,FALSE),K13529))</f>
        <v>solar pv</v>
      </c>
      <c r="K13529" t="str">
        <f>VLOOKUP(E13529,'Cross-Page Data'!$D$4:$F$48,3,FALSE)</f>
        <v>solar</v>
      </c>
      <c r="L13529" t="b">
        <f>IF(AND($P$6=FALSE,OR(C13529="Commercial NAICS Cogen",C13529="Industrial NAICS Cogen",C13529="NAICS-22 Cogen")),FALSE,IF(AND($P$7=FALSE,OR(C13529="Commercial NAICS Cogen",C13529="Commercial NAICS Non-Cogen",C13529="industrial NAICS Cogen", C13529="industrial NAICS non-cogen")),FALSE,TRUE))</f>
        <v>1</v>
      </c>
      <c r="M13529">
        <f t="shared" si="634"/>
        <v>0.97035635446231472</v>
      </c>
      <c r="N13529">
        <f t="shared" si="635"/>
        <v>0</v>
      </c>
    </row>
    <row r="13530" spans="1:14" x14ac:dyDescent="0.2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s="32">
        <f t="shared" si="633"/>
        <v>8900000</v>
      </c>
      <c r="J13530" t="str">
        <f>IF(K13530="natural gas",VLOOKUP(D13530,'Cross-Page Data'!$I$4:$J$13,2,FALSE),IF(K13530="solar",VLOOKUP('Form 923'!D13530,'Cross-Page Data'!$I$14:$J$117,2,FALSE),K13530))</f>
        <v>solar pv</v>
      </c>
      <c r="K13530" t="str">
        <f>VLOOKUP(E13530,'Cross-Page Data'!$D$4:$F$48,3,FALSE)</f>
        <v>solar</v>
      </c>
      <c r="L13530" t="b">
        <f>IF(AND($P$6=FALSE,OR(C13530="Commercial NAICS Cogen",C13530="Industrial NAICS Cogen",C13530="NAICS-22 Cogen")),FALSE,IF(AND($P$7=FALSE,OR(C13530="Commercial NAICS Cogen",C13530="Commercial NAICS Non-Cogen",C13530="industrial NAICS Cogen", C13530="industrial NAICS non-cogen")),FALSE,TRUE))</f>
        <v>1</v>
      </c>
      <c r="M13530">
        <f t="shared" si="634"/>
        <v>0.96121097445600756</v>
      </c>
      <c r="N13530">
        <f t="shared" si="635"/>
        <v>0</v>
      </c>
    </row>
    <row r="13531" spans="1:14" x14ac:dyDescent="0.2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s="32">
        <f t="shared" si="633"/>
        <v>8902113.4593993332</v>
      </c>
      <c r="J13531" t="str">
        <f>IF(K13531="natural gas",VLOOKUP(D13531,'Cross-Page Data'!$I$4:$J$13,2,FALSE),IF(K13531="solar",VLOOKUP('Form 923'!D13531,'Cross-Page Data'!$I$14:$J$117,2,FALSE),K13531))</f>
        <v>solar pv</v>
      </c>
      <c r="K13531" t="str">
        <f>VLOOKUP(E13531,'Cross-Page Data'!$D$4:$F$48,3,FALSE)</f>
        <v>solar</v>
      </c>
      <c r="L13531" t="b">
        <f>IF(AND($P$6=FALSE,OR(C13531="Commercial NAICS Cogen",C13531="Industrial NAICS Cogen",C13531="NAICS-22 Cogen")),FALSE,IF(AND($P$7=FALSE,OR(C13531="Commercial NAICS Cogen",C13531="Commercial NAICS Non-Cogen",C13531="industrial NAICS Cogen", C13531="industrial NAICS non-cogen")),FALSE,TRUE))</f>
        <v>1</v>
      </c>
      <c r="M13531">
        <f t="shared" si="634"/>
        <v>0.25543992431409651</v>
      </c>
      <c r="N13531">
        <f t="shared" si="635"/>
        <v>1</v>
      </c>
    </row>
    <row r="13532" spans="1:14" x14ac:dyDescent="0.2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s="32">
        <f t="shared" si="633"/>
        <v>8902031.6027088035</v>
      </c>
      <c r="J13532" t="str">
        <f>IF(K13532="natural gas",VLOOKUP(D13532,'Cross-Page Data'!$I$4:$J$13,2,FALSE),IF(K13532="solar",VLOOKUP('Form 923'!D13532,'Cross-Page Data'!$I$14:$J$117,2,FALSE),K13532))</f>
        <v>solar pv</v>
      </c>
      <c r="K13532" t="str">
        <f>VLOOKUP(E13532,'Cross-Page Data'!$D$4:$F$48,3,FALSE)</f>
        <v>solar</v>
      </c>
      <c r="L13532" t="b">
        <f>IF(AND($P$6=FALSE,OR(C13532="Commercial NAICS Cogen",C13532="Industrial NAICS Cogen",C13532="NAICS-22 Cogen")),FALSE,IF(AND($P$7=FALSE,OR(C13532="Commercial NAICS Cogen",C13532="Commercial NAICS Non-Cogen",C13532="industrial NAICS Cogen", C13532="industrial NAICS non-cogen")),FALSE,TRUE))</f>
        <v>1</v>
      </c>
      <c r="M13532">
        <f t="shared" si="634"/>
        <v>0.37180700094607377</v>
      </c>
      <c r="N13532">
        <f t="shared" si="635"/>
        <v>1</v>
      </c>
    </row>
    <row r="13533" spans="1:14" x14ac:dyDescent="0.2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s="32">
        <f t="shared" si="633"/>
        <v>8902019.6506550219</v>
      </c>
      <c r="J13533" t="str">
        <f>IF(K13533="natural gas",VLOOKUP(D13533,'Cross-Page Data'!$I$4:$J$13,2,FALSE),IF(K13533="solar",VLOOKUP('Form 923'!D13533,'Cross-Page Data'!$I$14:$J$117,2,FALSE),K13533))</f>
        <v>solar pv</v>
      </c>
      <c r="K13533" t="str">
        <f>VLOOKUP(E13533,'Cross-Page Data'!$D$4:$F$48,3,FALSE)</f>
        <v>solar</v>
      </c>
      <c r="L13533" t="b">
        <f>IF(AND($P$6=FALSE,OR(C13533="Commercial NAICS Cogen",C13533="Industrial NAICS Cogen",C13533="NAICS-22 Cogen")),FALSE,IF(AND($P$7=FALSE,OR(C13533="Commercial NAICS Cogen",C13533="Commercial NAICS Non-Cogen",C13533="industrial NAICS Cogen", C13533="industrial NAICS non-cogen")),FALSE,TRUE))</f>
        <v>1</v>
      </c>
      <c r="M13533">
        <f t="shared" si="634"/>
        <v>0.40271207820876698</v>
      </c>
      <c r="N13533">
        <f t="shared" si="635"/>
        <v>1</v>
      </c>
    </row>
    <row r="13534" spans="1:14" x14ac:dyDescent="0.2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s="32">
        <f t="shared" si="633"/>
        <v>8902391.5461624023</v>
      </c>
      <c r="J13534" t="str">
        <f>IF(K13534="natural gas",VLOOKUP(D13534,'Cross-Page Data'!$I$4:$J$13,2,FALSE),IF(K13534="solar",VLOOKUP('Form 923'!D13534,'Cross-Page Data'!$I$14:$J$117,2,FALSE),K13534))</f>
        <v>solar pv</v>
      </c>
      <c r="K13534" t="str">
        <f>VLOOKUP(E13534,'Cross-Page Data'!$D$4:$F$48,3,FALSE)</f>
        <v>solar</v>
      </c>
      <c r="L13534" t="b">
        <f>IF(AND($P$6=FALSE,OR(C13534="Commercial NAICS Cogen",C13534="Industrial NAICS Cogen",C13534="NAICS-22 Cogen")),FALSE,IF(AND($P$7=FALSE,OR(C13534="Commercial NAICS Cogen",C13534="Commercial NAICS Non-Cogen",C13534="industrial NAICS Cogen", C13534="industrial NAICS non-cogen")),FALSE,TRUE))</f>
        <v>1</v>
      </c>
      <c r="M13534">
        <f t="shared" si="634"/>
        <v>9.9653106275622835E-2</v>
      </c>
      <c r="N13534">
        <f t="shared" si="635"/>
        <v>1</v>
      </c>
    </row>
    <row r="13535" spans="1:14" x14ac:dyDescent="0.2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s="32">
        <f t="shared" si="633"/>
        <v>8902022.7560050562</v>
      </c>
      <c r="J13535" t="str">
        <f>IF(K13535="natural gas",VLOOKUP(D13535,'Cross-Page Data'!$I$4:$J$13,2,FALSE),IF(K13535="solar",VLOOKUP('Form 923'!D13535,'Cross-Page Data'!$I$14:$J$117,2,FALSE),K13535))</f>
        <v>solar pv</v>
      </c>
      <c r="K13535" t="str">
        <f>VLOOKUP(E13535,'Cross-Page Data'!$D$4:$F$48,3,FALSE)</f>
        <v>solar</v>
      </c>
      <c r="L13535" t="b">
        <f>IF(AND($P$6=FALSE,OR(C13535="Commercial NAICS Cogen",C13535="Industrial NAICS Cogen",C13535="NAICS-22 Cogen")),FALSE,IF(AND($P$7=FALSE,OR(C13535="Commercial NAICS Cogen",C13535="Commercial NAICS Non-Cogen",C13535="industrial NAICS Cogen", C13535="industrial NAICS non-cogen")),FALSE,TRUE))</f>
        <v>1</v>
      </c>
      <c r="M13535">
        <f t="shared" si="634"/>
        <v>0.39388205613371174</v>
      </c>
      <c r="N13535">
        <f t="shared" si="635"/>
        <v>1</v>
      </c>
    </row>
    <row r="13536" spans="1:14" x14ac:dyDescent="0.2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s="32">
        <f t="shared" si="633"/>
        <v>8901878.9144050106</v>
      </c>
      <c r="J13536" t="str">
        <f>IF(K13536="natural gas",VLOOKUP(D13536,'Cross-Page Data'!$I$4:$J$13,2,FALSE),IF(K13536="solar",VLOOKUP('Form 923'!D13536,'Cross-Page Data'!$I$14:$J$117,2,FALSE),K13536))</f>
        <v>solar pv</v>
      </c>
      <c r="K13536" t="str">
        <f>VLOOKUP(E13536,'Cross-Page Data'!$D$4:$F$48,3,FALSE)</f>
        <v>solar</v>
      </c>
      <c r="L13536" t="b">
        <f>IF(AND($P$6=FALSE,OR(C13536="Commercial NAICS Cogen",C13536="Industrial NAICS Cogen",C13536="NAICS-22 Cogen")),FALSE,IF(AND($P$7=FALSE,OR(C13536="Commercial NAICS Cogen",C13536="Commercial NAICS Non-Cogen",C13536="industrial NAICS Cogen", C13536="industrial NAICS non-cogen")),FALSE,TRUE))</f>
        <v>1</v>
      </c>
      <c r="M13536">
        <f t="shared" si="634"/>
        <v>0.73541469567959639</v>
      </c>
      <c r="N13536">
        <f t="shared" si="635"/>
        <v>1</v>
      </c>
    </row>
    <row r="13537" spans="1:14" x14ac:dyDescent="0.2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s="32">
        <f t="shared" si="633"/>
        <v>8902400</v>
      </c>
      <c r="J13537" t="str">
        <f>IF(K13537="natural gas",VLOOKUP(D13537,'Cross-Page Data'!$I$4:$J$13,2,FALSE),IF(K13537="solar",VLOOKUP('Form 923'!D13537,'Cross-Page Data'!$I$14:$J$117,2,FALSE),K13537))</f>
        <v>solar pv</v>
      </c>
      <c r="K13537" t="str">
        <f>VLOOKUP(E13537,'Cross-Page Data'!$D$4:$F$48,3,FALSE)</f>
        <v>solar</v>
      </c>
      <c r="L13537" t="b">
        <f>IF(AND($P$6=FALSE,OR(C13537="Commercial NAICS Cogen",C13537="Industrial NAICS Cogen",C13537="NAICS-22 Cogen")),FALSE,IF(AND($P$7=FALSE,OR(C13537="Commercial NAICS Cogen",C13537="Commercial NAICS Non-Cogen",C13537="industrial NAICS Cogen", C13537="industrial NAICS non-cogen")),FALSE,TRUE))</f>
        <v>1</v>
      </c>
      <c r="M13537">
        <f t="shared" si="634"/>
        <v>9.6814884894355094E-2</v>
      </c>
      <c r="N13537">
        <f t="shared" si="635"/>
        <v>1</v>
      </c>
    </row>
    <row r="13538" spans="1:14" x14ac:dyDescent="0.2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s="32">
        <f t="shared" si="633"/>
        <v>8900801.6032064129</v>
      </c>
      <c r="J13538" t="str">
        <f>IF(K13538="natural gas",VLOOKUP(D13538,'Cross-Page Data'!$I$4:$J$13,2,FALSE),IF(K13538="solar",VLOOKUP('Form 923'!D13538,'Cross-Page Data'!$I$14:$J$117,2,FALSE),K13538))</f>
        <v>solar pv</v>
      </c>
      <c r="K13538" t="str">
        <f>VLOOKUP(E13538,'Cross-Page Data'!$D$4:$F$48,3,FALSE)</f>
        <v>solar</v>
      </c>
      <c r="L13538" t="b">
        <f>IF(AND($P$6=FALSE,OR(C13538="Commercial NAICS Cogen",C13538="Industrial NAICS Cogen",C13538="NAICS-22 Cogen")),FALSE,IF(AND($P$7=FALSE,OR(C13538="Commercial NAICS Cogen",C13538="Commercial NAICS Non-Cogen",C13538="industrial NAICS Cogen", C13538="industrial NAICS non-cogen")),FALSE,TRUE))</f>
        <v>1</v>
      </c>
      <c r="M13538">
        <f t="shared" si="634"/>
        <v>0.95111952065594452</v>
      </c>
      <c r="N13538">
        <f t="shared" si="635"/>
        <v>0</v>
      </c>
    </row>
    <row r="13539" spans="1:14" x14ac:dyDescent="0.2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s="32">
        <f t="shared" si="633"/>
        <v>8902631.5789473671</v>
      </c>
      <c r="J13539" t="str">
        <f>IF(K13539="natural gas",VLOOKUP(D13539,'Cross-Page Data'!$I$4:$J$13,2,FALSE),IF(K13539="solar",VLOOKUP('Form 923'!D13539,'Cross-Page Data'!$I$14:$J$117,2,FALSE),K13539))</f>
        <v>solar pv</v>
      </c>
      <c r="K13539" t="str">
        <f>VLOOKUP(E13539,'Cross-Page Data'!$D$4:$F$48,3,FALSE)</f>
        <v>solar</v>
      </c>
      <c r="L13539" t="b">
        <f>IF(AND($P$6=FALSE,OR(C13539="Commercial NAICS Cogen",C13539="Industrial NAICS Cogen",C13539="NAICS-22 Cogen")),FALSE,IF(AND($P$7=FALSE,OR(C13539="Commercial NAICS Cogen",C13539="Commercial NAICS Non-Cogen",C13539="industrial NAICS Cogen", C13539="industrial NAICS non-cogen")),FALSE,TRUE))</f>
        <v>1</v>
      </c>
      <c r="M13539">
        <f t="shared" si="634"/>
        <v>5.2034058656575212E-2</v>
      </c>
      <c r="N13539">
        <f t="shared" si="635"/>
        <v>1</v>
      </c>
    </row>
    <row r="13540" spans="1:14" x14ac:dyDescent="0.2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s="32">
        <f t="shared" si="633"/>
        <v>8903448.2758620679</v>
      </c>
      <c r="J13540" t="str">
        <f>IF(K13540="natural gas",VLOOKUP(D13540,'Cross-Page Data'!$I$4:$J$13,2,FALSE),IF(K13540="solar",VLOOKUP('Form 923'!D13540,'Cross-Page Data'!$I$14:$J$117,2,FALSE),K13540))</f>
        <v>solar pv</v>
      </c>
      <c r="K13540" t="str">
        <f>VLOOKUP(E13540,'Cross-Page Data'!$D$4:$F$48,3,FALSE)</f>
        <v>solar</v>
      </c>
      <c r="L13540" t="b">
        <f>IF(AND($P$6=FALSE,OR(C13540="Commercial NAICS Cogen",C13540="Industrial NAICS Cogen",C13540="NAICS-22 Cogen")),FALSE,IF(AND($P$7=FALSE,OR(C13540="Commercial NAICS Cogen",C13540="Commercial NAICS Non-Cogen",C13540="industrial NAICS Cogen", C13540="industrial NAICS non-cogen")),FALSE,TRUE))</f>
        <v>1</v>
      </c>
      <c r="M13540">
        <f t="shared" si="634"/>
        <v>1.4506464837590665E-2</v>
      </c>
      <c r="N13540">
        <f t="shared" si="635"/>
        <v>0</v>
      </c>
    </row>
    <row r="13541" spans="1:14" x14ac:dyDescent="0.2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s="32">
        <f t="shared" si="633"/>
        <v>8901606.4257028103</v>
      </c>
      <c r="J13541" t="str">
        <f>IF(K13541="natural gas",VLOOKUP(D13541,'Cross-Page Data'!$I$4:$J$13,2,FALSE),IF(K13541="solar",VLOOKUP('Form 923'!D13541,'Cross-Page Data'!$I$14:$J$117,2,FALSE),K13541))</f>
        <v>solar pv</v>
      </c>
      <c r="K13541" t="str">
        <f>VLOOKUP(E13541,'Cross-Page Data'!$D$4:$F$48,3,FALSE)</f>
        <v>solar</v>
      </c>
      <c r="L13541" t="b">
        <f>IF(AND($P$6=FALSE,OR(C13541="Commercial NAICS Cogen",C13541="Industrial NAICS Cogen",C13541="NAICS-22 Cogen")),FALSE,IF(AND($P$7=FALSE,OR(C13541="Commercial NAICS Cogen",C13541="Commercial NAICS Non-Cogen",C13541="industrial NAICS Cogen", C13541="industrial NAICS non-cogen")),FALSE,TRUE))</f>
        <v>1</v>
      </c>
      <c r="M13541">
        <f t="shared" si="634"/>
        <v>0.87228003784295172</v>
      </c>
      <c r="N13541">
        <f t="shared" si="635"/>
        <v>1</v>
      </c>
    </row>
    <row r="13542" spans="1:14" x14ac:dyDescent="0.2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s="32">
        <f t="shared" si="633"/>
        <v>9278939.9728441071</v>
      </c>
      <c r="J13542" t="str">
        <f>IF(K13542="natural gas",VLOOKUP(D13542,'Cross-Page Data'!$I$4:$J$13,2,FALSE),IF(K13542="solar",VLOOKUP('Form 923'!D13542,'Cross-Page Data'!$I$14:$J$117,2,FALSE),K13542))</f>
        <v>natural gas peaker</v>
      </c>
      <c r="K13542" t="str">
        <f>VLOOKUP(E13542,'Cross-Page Data'!$D$4:$F$48,3,FALSE)</f>
        <v>natural gas</v>
      </c>
      <c r="L13542" t="b">
        <f>IF(AND($P$6=FALSE,OR(C13542="Commercial NAICS Cogen",C13542="Industrial NAICS Cogen",C13542="NAICS-22 Cogen")),FALSE,IF(AND($P$7=FALSE,OR(C13542="Commercial NAICS Cogen",C13542="Commercial NAICS Non-Cogen",C13542="industrial NAICS Cogen", C13542="industrial NAICS non-cogen")),FALSE,TRUE))</f>
        <v>0</v>
      </c>
      <c r="M13542">
        <f t="shared" si="634"/>
        <v>0.54567901234567906</v>
      </c>
      <c r="N13542">
        <f t="shared" si="635"/>
        <v>1</v>
      </c>
    </row>
    <row r="13543" spans="1:14" x14ac:dyDescent="0.2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s="32">
        <f t="shared" si="633"/>
        <v>8901482.1272885799</v>
      </c>
      <c r="J13543" t="str">
        <f>IF(K13543="natural gas",VLOOKUP(D13543,'Cross-Page Data'!$I$4:$J$13,2,FALSE),IF(K13543="solar",VLOOKUP('Form 923'!D13543,'Cross-Page Data'!$I$14:$J$117,2,FALSE),K13543))</f>
        <v>solar pv</v>
      </c>
      <c r="K13543" t="str">
        <f>VLOOKUP(E13543,'Cross-Page Data'!$D$4:$F$48,3,FALSE)</f>
        <v>solar</v>
      </c>
      <c r="L13543" t="b">
        <f>IF(AND($P$6=FALSE,OR(C13543="Commercial NAICS Cogen",C13543="Industrial NAICS Cogen",C13543="NAICS-22 Cogen")),FALSE,IF(AND($P$7=FALSE,OR(C13543="Commercial NAICS Cogen",C13543="Commercial NAICS Non-Cogen",C13543="industrial NAICS Cogen", C13543="industrial NAICS non-cogen")),FALSE,TRUE))</f>
        <v>1</v>
      </c>
      <c r="M13543">
        <f t="shared" si="634"/>
        <v>0.89687795648060553</v>
      </c>
      <c r="N13543">
        <f t="shared" si="635"/>
        <v>1</v>
      </c>
    </row>
    <row r="13544" spans="1:14" x14ac:dyDescent="0.2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s="32">
        <f t="shared" si="633"/>
        <v>8902027.6026580334</v>
      </c>
      <c r="J13544" t="str">
        <f>IF(K13544="natural gas",VLOOKUP(D13544,'Cross-Page Data'!$I$4:$J$13,2,FALSE),IF(K13544="solar",VLOOKUP('Form 923'!D13544,'Cross-Page Data'!$I$14:$J$117,2,FALSE),K13544))</f>
        <v>solar pv</v>
      </c>
      <c r="K13544" t="str">
        <f>VLOOKUP(E13544,'Cross-Page Data'!$D$4:$F$48,3,FALSE)</f>
        <v>solar</v>
      </c>
      <c r="L13544" t="b">
        <f>IF(AND($P$6=FALSE,OR(C13544="Commercial NAICS Cogen",C13544="Industrial NAICS Cogen",C13544="NAICS-22 Cogen")),FALSE,IF(AND($P$7=FALSE,OR(C13544="Commercial NAICS Cogen",C13544="Commercial NAICS Non-Cogen",C13544="industrial NAICS Cogen", C13544="industrial NAICS non-cogen")),FALSE,TRUE))</f>
        <v>1</v>
      </c>
      <c r="M13544">
        <f t="shared" si="634"/>
        <v>0.38284452853989276</v>
      </c>
      <c r="N13544">
        <f t="shared" si="635"/>
        <v>1</v>
      </c>
    </row>
    <row r="13545" spans="1:14" x14ac:dyDescent="0.2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s="32">
        <f t="shared" si="633"/>
        <v>8902448.8157366514</v>
      </c>
      <c r="J13545" t="str">
        <f>IF(K13545="natural gas",VLOOKUP(D13545,'Cross-Page Data'!$I$4:$J$13,2,FALSE),IF(K13545="solar",VLOOKUP('Form 923'!D13545,'Cross-Page Data'!$I$14:$J$117,2,FALSE),K13545))</f>
        <v>solar pv</v>
      </c>
      <c r="K13545" t="str">
        <f>VLOOKUP(E13545,'Cross-Page Data'!$D$4:$F$48,3,FALSE)</f>
        <v>solar</v>
      </c>
      <c r="L13545" t="b">
        <f>IF(AND($P$6=FALSE,OR(C13545="Commercial NAICS Cogen",C13545="Industrial NAICS Cogen",C13545="NAICS-22 Cogen")),FALSE,IF(AND($P$7=FALSE,OR(C13545="Commercial NAICS Cogen",C13545="Commercial NAICS Non-Cogen",C13545="industrial NAICS Cogen", C13545="industrial NAICS non-cogen")),FALSE,TRUE))</f>
        <v>1</v>
      </c>
      <c r="M13545">
        <f t="shared" si="634"/>
        <v>8.26237779880164E-2</v>
      </c>
      <c r="N13545">
        <f t="shared" si="635"/>
        <v>1</v>
      </c>
    </row>
    <row r="13546" spans="1:14" x14ac:dyDescent="0.2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s="32">
        <f t="shared" si="633"/>
        <v>8902179.6916533764</v>
      </c>
      <c r="J13546" t="str">
        <f>IF(K13546="natural gas",VLOOKUP(D13546,'Cross-Page Data'!$I$4:$J$13,2,FALSE),IF(K13546="solar",VLOOKUP('Form 923'!D13546,'Cross-Page Data'!$I$14:$J$117,2,FALSE),K13546))</f>
        <v>solar pv</v>
      </c>
      <c r="K13546" t="str">
        <f>VLOOKUP(E13546,'Cross-Page Data'!$D$4:$F$48,3,FALSE)</f>
        <v>solar</v>
      </c>
      <c r="L13546" t="b">
        <f>IF(AND($P$6=FALSE,OR(C13546="Commercial NAICS Cogen",C13546="Industrial NAICS Cogen",C13546="NAICS-22 Cogen")),FALSE,IF(AND($P$7=FALSE,OR(C13546="Commercial NAICS Cogen",C13546="Commercial NAICS Non-Cogen",C13546="industrial NAICS Cogen", C13546="industrial NAICS non-cogen")),FALSE,TRUE))</f>
        <v>1</v>
      </c>
      <c r="M13546">
        <f t="shared" si="634"/>
        <v>0.18858404288867864</v>
      </c>
      <c r="N13546">
        <f t="shared" si="635"/>
        <v>1</v>
      </c>
    </row>
    <row r="13547" spans="1:14" x14ac:dyDescent="0.2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s="32">
        <f t="shared" si="633"/>
        <v>8903083.7004405297</v>
      </c>
      <c r="J13547" t="str">
        <f>IF(K13547="natural gas",VLOOKUP(D13547,'Cross-Page Data'!$I$4:$J$13,2,FALSE),IF(K13547="solar",VLOOKUP('Form 923'!D13547,'Cross-Page Data'!$I$14:$J$117,2,FALSE),K13547))</f>
        <v>solar pv</v>
      </c>
      <c r="K13547" t="str">
        <f>VLOOKUP(E13547,'Cross-Page Data'!$D$4:$F$48,3,FALSE)</f>
        <v>solar</v>
      </c>
      <c r="L13547" t="b">
        <f>IF(AND($P$6=FALSE,OR(C13547="Commercial NAICS Cogen",C13547="Industrial NAICS Cogen",C13547="NAICS-22 Cogen")),FALSE,IF(AND($P$7=FALSE,OR(C13547="Commercial NAICS Cogen",C13547="Commercial NAICS Non-Cogen",C13547="industrial NAICS Cogen", C13547="industrial NAICS non-cogen")),FALSE,TRUE))</f>
        <v>1</v>
      </c>
      <c r="M13547">
        <f t="shared" si="634"/>
        <v>2.3336486912645855E-2</v>
      </c>
      <c r="N13547">
        <f t="shared" si="635"/>
        <v>0</v>
      </c>
    </row>
    <row r="13548" spans="1:14" x14ac:dyDescent="0.2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s="32" t="str">
        <f t="shared" si="633"/>
        <v/>
      </c>
      <c r="J13548" t="str">
        <f>IF(K13548="natural gas",VLOOKUP(D13548,'Cross-Page Data'!$I$4:$J$13,2,FALSE),IF(K13548="solar",VLOOKUP('Form 923'!D13548,'Cross-Page Data'!$I$14:$J$117,2,FALSE),K13548))</f>
        <v>other</v>
      </c>
      <c r="K13548" t="str">
        <f>VLOOKUP(E13548,'Cross-Page Data'!$D$4:$F$48,3,FALSE)</f>
        <v>other</v>
      </c>
      <c r="L13548" t="b">
        <f>IF(AND($P$6=FALSE,OR(C13548="Commercial NAICS Cogen",C13548="Industrial NAICS Cogen",C13548="NAICS-22 Cogen")),FALSE,IF(AND($P$7=FALSE,OR(C13548="Commercial NAICS Cogen",C13548="Commercial NAICS Non-Cogen",C13548="industrial NAICS Cogen", C13548="industrial NAICS non-cogen")),FALSE,TRUE))</f>
        <v>1</v>
      </c>
      <c r="M13548">
        <f t="shared" si="634"/>
        <v>1.6233766233766235E-3</v>
      </c>
      <c r="N13548">
        <f t="shared" si="635"/>
        <v>0</v>
      </c>
    </row>
    <row r="13549" spans="1:14" x14ac:dyDescent="0.2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s="32">
        <f t="shared" si="633"/>
        <v>8905660.3773584906</v>
      </c>
      <c r="J13549" t="str">
        <f>IF(K13549="natural gas",VLOOKUP(D13549,'Cross-Page Data'!$I$4:$J$13,2,FALSE),IF(K13549="solar",VLOOKUP('Form 923'!D13549,'Cross-Page Data'!$I$14:$J$117,2,FALSE),K13549))</f>
        <v>solar pv</v>
      </c>
      <c r="K13549" t="str">
        <f>VLOOKUP(E13549,'Cross-Page Data'!$D$4:$F$48,3,FALSE)</f>
        <v>solar</v>
      </c>
      <c r="L13549" t="b">
        <f>IF(AND($P$6=FALSE,OR(C13549="Commercial NAICS Cogen",C13549="Industrial NAICS Cogen",C13549="NAICS-22 Cogen")),FALSE,IF(AND($P$7=FALSE,OR(C13549="Commercial NAICS Cogen",C13549="Commercial NAICS Non-Cogen",C13549="industrial NAICS Cogen", C13549="industrial NAICS non-cogen")),FALSE,TRUE))</f>
        <v>1</v>
      </c>
      <c r="M13549">
        <f t="shared" si="634"/>
        <v>6.9378744875433617E-3</v>
      </c>
      <c r="N13549">
        <f t="shared" si="635"/>
        <v>0</v>
      </c>
    </row>
    <row r="13550" spans="1:14" x14ac:dyDescent="0.2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s="32" t="str">
        <f t="shared" si="633"/>
        <v/>
      </c>
      <c r="J13550" t="str">
        <f>IF(K13550="natural gas",VLOOKUP(D13550,'Cross-Page Data'!$I$4:$J$13,2,FALSE),IF(K13550="solar",VLOOKUP('Form 923'!D13550,'Cross-Page Data'!$I$14:$J$117,2,FALSE),K13550))</f>
        <v>solar pv</v>
      </c>
      <c r="K13550" t="str">
        <f>VLOOKUP(E13550,'Cross-Page Data'!$D$4:$F$48,3,FALSE)</f>
        <v>solar</v>
      </c>
      <c r="L13550" t="b">
        <f>IF(AND($P$6=FALSE,OR(C13550="Commercial NAICS Cogen",C13550="Industrial NAICS Cogen",C13550="NAICS-22 Cogen")),FALSE,IF(AND($P$7=FALSE,OR(C13550="Commercial NAICS Cogen",C13550="Commercial NAICS Non-Cogen",C13550="industrial NAICS Cogen", C13550="industrial NAICS non-cogen")),FALSE,TRUE))</f>
        <v>1</v>
      </c>
      <c r="M13550">
        <f t="shared" si="634"/>
        <v>3.1535793125197099E-4</v>
      </c>
      <c r="N13550">
        <f t="shared" si="635"/>
        <v>0</v>
      </c>
    </row>
    <row r="13551" spans="1:14" x14ac:dyDescent="0.2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s="32" t="str">
        <f t="shared" si="633"/>
        <v/>
      </c>
      <c r="J13551" t="str">
        <f>IF(K13551="natural gas",VLOOKUP(D13551,'Cross-Page Data'!$I$4:$J$13,2,FALSE),IF(K13551="solar",VLOOKUP('Form 923'!D13551,'Cross-Page Data'!$I$14:$J$117,2,FALSE),K13551))</f>
        <v>solar pv</v>
      </c>
      <c r="K13551" t="str">
        <f>VLOOKUP(E13551,'Cross-Page Data'!$D$4:$F$48,3,FALSE)</f>
        <v>solar</v>
      </c>
      <c r="L13551" t="b">
        <f>IF(AND($P$6=FALSE,OR(C13551="Commercial NAICS Cogen",C13551="Industrial NAICS Cogen",C13551="NAICS-22 Cogen")),FALSE,IF(AND($P$7=FALSE,OR(C13551="Commercial NAICS Cogen",C13551="Commercial NAICS Non-Cogen",C13551="industrial NAICS Cogen", C13551="industrial NAICS non-cogen")),FALSE,TRUE))</f>
        <v>1</v>
      </c>
      <c r="M13551">
        <f t="shared" si="634"/>
        <v>3.1535793125197099E-4</v>
      </c>
      <c r="N13551">
        <f t="shared" si="635"/>
        <v>0</v>
      </c>
    </row>
    <row r="13552" spans="1:14" x14ac:dyDescent="0.2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s="32">
        <f t="shared" si="633"/>
        <v>8902041.2056466993</v>
      </c>
      <c r="J13552" t="str">
        <f>IF(K13552="natural gas",VLOOKUP(D13552,'Cross-Page Data'!$I$4:$J$13,2,FALSE),IF(K13552="solar",VLOOKUP('Form 923'!D13552,'Cross-Page Data'!$I$14:$J$117,2,FALSE),K13552))</f>
        <v>solar pv</v>
      </c>
      <c r="K13552" t="str">
        <f>VLOOKUP(E13552,'Cross-Page Data'!$D$4:$F$48,3,FALSE)</f>
        <v>solar</v>
      </c>
      <c r="L13552" t="b">
        <f>IF(AND($P$6=FALSE,OR(C13552="Commercial NAICS Cogen",C13552="Industrial NAICS Cogen",C13552="NAICS-22 Cogen")),FALSE,IF(AND($P$7=FALSE,OR(C13552="Commercial NAICS Cogen",C13552="Commercial NAICS Non-Cogen",C13552="industrial NAICS Cogen", C13552="industrial NAICS non-cogen")),FALSE,TRUE))</f>
        <v>1</v>
      </c>
      <c r="M13552">
        <f t="shared" si="634"/>
        <v>0.35477767265846738</v>
      </c>
      <c r="N13552">
        <f t="shared" si="635"/>
        <v>1</v>
      </c>
    </row>
    <row r="13553" spans="1:14" x14ac:dyDescent="0.2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s="32">
        <f t="shared" si="633"/>
        <v>8900000</v>
      </c>
      <c r="J13553" t="str">
        <f>IF(K13553="natural gas",VLOOKUP(D13553,'Cross-Page Data'!$I$4:$J$13,2,FALSE),IF(K13553="solar",VLOOKUP('Form 923'!D13553,'Cross-Page Data'!$I$14:$J$117,2,FALSE),K13553))</f>
        <v>solar pv</v>
      </c>
      <c r="K13553" t="str">
        <f>VLOOKUP(E13553,'Cross-Page Data'!$D$4:$F$48,3,FALSE)</f>
        <v>solar</v>
      </c>
      <c r="L13553" t="b">
        <f>IF(AND($P$6=FALSE,OR(C13553="Commercial NAICS Cogen",C13553="Industrial NAICS Cogen",C13553="NAICS-22 Cogen")),FALSE,IF(AND($P$7=FALSE,OR(C13553="Commercial NAICS Cogen",C13553="Commercial NAICS Non-Cogen",C13553="industrial NAICS Cogen", C13553="industrial NAICS non-cogen")),FALSE,TRUE))</f>
        <v>1</v>
      </c>
      <c r="M13553">
        <f t="shared" si="634"/>
        <v>0.96121097445600756</v>
      </c>
      <c r="N13553">
        <f t="shared" si="635"/>
        <v>0</v>
      </c>
    </row>
    <row r="13554" spans="1:14" x14ac:dyDescent="0.2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s="32" t="str">
        <f t="shared" si="633"/>
        <v/>
      </c>
      <c r="J13554" t="str">
        <f>IF(K13554="natural gas",VLOOKUP(D13554,'Cross-Page Data'!$I$4:$J$13,2,FALSE),IF(K13554="solar",VLOOKUP('Form 923'!D13554,'Cross-Page Data'!$I$14:$J$117,2,FALSE),K13554))</f>
        <v>solar pv</v>
      </c>
      <c r="K13554" t="str">
        <f>VLOOKUP(E13554,'Cross-Page Data'!$D$4:$F$48,3,FALSE)</f>
        <v>solar</v>
      </c>
      <c r="L13554" t="b">
        <f>IF(AND($P$6=FALSE,OR(C13554="Commercial NAICS Cogen",C13554="Industrial NAICS Cogen",C13554="NAICS-22 Cogen")),FALSE,IF(AND($P$7=FALSE,OR(C13554="Commercial NAICS Cogen",C13554="Commercial NAICS Non-Cogen",C13554="industrial NAICS Cogen", C13554="industrial NAICS non-cogen")),FALSE,TRUE))</f>
        <v>1</v>
      </c>
      <c r="M13554">
        <f t="shared" si="634"/>
        <v>3.1535793125197099E-4</v>
      </c>
      <c r="N13554">
        <f t="shared" si="635"/>
        <v>0</v>
      </c>
    </row>
    <row r="13555" spans="1:14" x14ac:dyDescent="0.2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s="32">
        <f t="shared" si="633"/>
        <v>8902040.8163265307</v>
      </c>
      <c r="J13555" t="str">
        <f>IF(K13555="natural gas",VLOOKUP(D13555,'Cross-Page Data'!$I$4:$J$13,2,FALSE),IF(K13555="solar",VLOOKUP('Form 923'!D13555,'Cross-Page Data'!$I$14:$J$117,2,FALSE),K13555))</f>
        <v>solar pv</v>
      </c>
      <c r="K13555" t="str">
        <f>VLOOKUP(E13555,'Cross-Page Data'!$D$4:$F$48,3,FALSE)</f>
        <v>solar</v>
      </c>
      <c r="L13555" t="b">
        <f>IF(AND($P$6=FALSE,OR(C13555="Commercial NAICS Cogen",C13555="Industrial NAICS Cogen",C13555="NAICS-22 Cogen")),FALSE,IF(AND($P$7=FALSE,OR(C13555="Commercial NAICS Cogen",C13555="Commercial NAICS Non-Cogen",C13555="industrial NAICS Cogen", C13555="industrial NAICS non-cogen")),FALSE,TRUE))</f>
        <v>1</v>
      </c>
      <c r="M13555">
        <f t="shared" si="634"/>
        <v>0.35509303058971931</v>
      </c>
      <c r="N13555">
        <f t="shared" si="635"/>
        <v>1</v>
      </c>
    </row>
    <row r="13556" spans="1:14" x14ac:dyDescent="0.2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s="32">
        <f t="shared" si="633"/>
        <v>8901977.9450376332</v>
      </c>
      <c r="J13556" t="str">
        <f>IF(K13556="natural gas",VLOOKUP(D13556,'Cross-Page Data'!$I$4:$J$13,2,FALSE),IF(K13556="solar",VLOOKUP('Form 923'!D13556,'Cross-Page Data'!$I$14:$J$117,2,FALSE),K13556))</f>
        <v>solar pv</v>
      </c>
      <c r="K13556" t="str">
        <f>VLOOKUP(E13556,'Cross-Page Data'!$D$4:$F$48,3,FALSE)</f>
        <v>solar</v>
      </c>
      <c r="L13556" t="b">
        <f>IF(AND($P$6=FALSE,OR(C13556="Commercial NAICS Cogen",C13556="Industrial NAICS Cogen",C13556="NAICS-22 Cogen")),FALSE,IF(AND($P$7=FALSE,OR(C13556="Commercial NAICS Cogen",C13556="Commercial NAICS Non-Cogen",C13556="industrial NAICS Cogen", C13556="industrial NAICS non-cogen")),FALSE,TRUE))</f>
        <v>1</v>
      </c>
      <c r="M13556">
        <f t="shared" si="634"/>
        <v>0.59129612109744556</v>
      </c>
      <c r="N13556">
        <f t="shared" si="635"/>
        <v>1</v>
      </c>
    </row>
    <row r="13557" spans="1:14" x14ac:dyDescent="0.2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s="32">
        <f t="shared" si="633"/>
        <v>8902061.8556701038</v>
      </c>
      <c r="J13557" t="str">
        <f>IF(K13557="natural gas",VLOOKUP(D13557,'Cross-Page Data'!$I$4:$J$13,2,FALSE),IF(K13557="solar",VLOOKUP('Form 923'!D13557,'Cross-Page Data'!$I$14:$J$117,2,FALSE),K13557))</f>
        <v>solar pv</v>
      </c>
      <c r="K13557" t="str">
        <f>VLOOKUP(E13557,'Cross-Page Data'!$D$4:$F$48,3,FALSE)</f>
        <v>solar</v>
      </c>
      <c r="L13557" t="b">
        <f>IF(AND($P$6=FALSE,OR(C13557="Commercial NAICS Cogen",C13557="Industrial NAICS Cogen",C13557="NAICS-22 Cogen")),FALSE,IF(AND($P$7=FALSE,OR(C13557="Commercial NAICS Cogen",C13557="Commercial NAICS Non-Cogen",C13557="industrial NAICS Cogen", C13557="industrial NAICS non-cogen")),FALSE,TRUE))</f>
        <v>1</v>
      </c>
      <c r="M13557">
        <f t="shared" si="634"/>
        <v>0.31882686849574265</v>
      </c>
      <c r="N13557">
        <f t="shared" si="635"/>
        <v>1</v>
      </c>
    </row>
    <row r="13558" spans="1:14" x14ac:dyDescent="0.2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s="32">
        <f t="shared" si="633"/>
        <v>8902534.1130604297</v>
      </c>
      <c r="J13558" t="str">
        <f>IF(K13558="natural gas",VLOOKUP(D13558,'Cross-Page Data'!$I$4:$J$13,2,FALSE),IF(K13558="solar",VLOOKUP('Form 923'!D13558,'Cross-Page Data'!$I$14:$J$117,2,FALSE),K13558))</f>
        <v>solar pv</v>
      </c>
      <c r="K13558" t="str">
        <f>VLOOKUP(E13558,'Cross-Page Data'!$D$4:$F$48,3,FALSE)</f>
        <v>solar</v>
      </c>
      <c r="L13558" t="b">
        <f>IF(AND($P$6=FALSE,OR(C13558="Commercial NAICS Cogen",C13558="Industrial NAICS Cogen",C13558="NAICS-22 Cogen")),FALSE,IF(AND($P$7=FALSE,OR(C13558="Commercial NAICS Cogen",C13558="Commercial NAICS Non-Cogen",C13558="industrial NAICS Cogen", C13558="industrial NAICS non-cogen")),FALSE,TRUE))</f>
        <v>1</v>
      </c>
      <c r="M13558">
        <f t="shared" si="634"/>
        <v>6.4963733837906018E-2</v>
      </c>
      <c r="N13558">
        <f t="shared" si="635"/>
        <v>1</v>
      </c>
    </row>
    <row r="13559" spans="1:14" x14ac:dyDescent="0.2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s="32">
        <f t="shared" si="633"/>
        <v>8897727.2727272734</v>
      </c>
      <c r="J13559" t="str">
        <f>IF(K13559="natural gas",VLOOKUP(D13559,'Cross-Page Data'!$I$4:$J$13,2,FALSE),IF(K13559="solar",VLOOKUP('Form 923'!D13559,'Cross-Page Data'!$I$14:$J$117,2,FALSE),K13559))</f>
        <v>solar pv</v>
      </c>
      <c r="K13559" t="str">
        <f>VLOOKUP(E13559,'Cross-Page Data'!$D$4:$F$48,3,FALSE)</f>
        <v>solar</v>
      </c>
      <c r="L13559" t="b">
        <f>IF(AND($P$6=FALSE,OR(C13559="Commercial NAICS Cogen",C13559="Industrial NAICS Cogen",C13559="NAICS-22 Cogen")),FALSE,IF(AND($P$7=FALSE,OR(C13559="Commercial NAICS Cogen",C13559="Commercial NAICS Non-Cogen",C13559="industrial NAICS Cogen", C13559="industrial NAICS non-cogen")),FALSE,TRUE))</f>
        <v>1</v>
      </c>
      <c r="M13559">
        <f t="shared" si="634"/>
        <v>0.96877956480605487</v>
      </c>
      <c r="N13559">
        <f t="shared" si="635"/>
        <v>0</v>
      </c>
    </row>
    <row r="13560" spans="1:14" x14ac:dyDescent="0.2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s="32">
        <f t="shared" si="633"/>
        <v>8903738.3177570086</v>
      </c>
      <c r="J13560" t="str">
        <f>IF(K13560="natural gas",VLOOKUP(D13560,'Cross-Page Data'!$I$4:$J$13,2,FALSE),IF(K13560="solar",VLOOKUP('Form 923'!D13560,'Cross-Page Data'!$I$14:$J$117,2,FALSE),K13560))</f>
        <v>solar pv</v>
      </c>
      <c r="K13560" t="str">
        <f>VLOOKUP(E13560,'Cross-Page Data'!$D$4:$F$48,3,FALSE)</f>
        <v>solar</v>
      </c>
      <c r="L13560" t="b">
        <f>IF(AND($P$6=FALSE,OR(C13560="Commercial NAICS Cogen",C13560="Industrial NAICS Cogen",C13560="NAICS-22 Cogen")),FALSE,IF(AND($P$7=FALSE,OR(C13560="Commercial NAICS Cogen",C13560="Commercial NAICS Non-Cogen",C13560="industrial NAICS Cogen", C13560="industrial NAICS non-cogen")),FALSE,TRUE))</f>
        <v>1</v>
      </c>
      <c r="M13560">
        <f t="shared" si="634"/>
        <v>1.1668243456322927E-2</v>
      </c>
      <c r="N13560">
        <f t="shared" si="635"/>
        <v>0</v>
      </c>
    </row>
    <row r="13561" spans="1:14" x14ac:dyDescent="0.2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s="32">
        <f t="shared" si="633"/>
        <v>8901856.0894991104</v>
      </c>
      <c r="J13561" t="str">
        <f>IF(K13561="natural gas",VLOOKUP(D13561,'Cross-Page Data'!$I$4:$J$13,2,FALSE),IF(K13561="solar",VLOOKUP('Form 923'!D13561,'Cross-Page Data'!$I$14:$J$117,2,FALSE),K13561))</f>
        <v>solar pv</v>
      </c>
      <c r="K13561" t="str">
        <f>VLOOKUP(E13561,'Cross-Page Data'!$D$4:$F$48,3,FALSE)</f>
        <v>solar</v>
      </c>
      <c r="L13561" t="b">
        <f>IF(AND($P$6=FALSE,OR(C13561="Commercial NAICS Cogen",C13561="Industrial NAICS Cogen",C13561="NAICS-22 Cogen")),FALSE,IF(AND($P$7=FALSE,OR(C13561="Commercial NAICS Cogen",C13561="Commercial NAICS Non-Cogen",C13561="industrial NAICS Cogen", C13561="industrial NAICS non-cogen")),FALSE,TRUE))</f>
        <v>1</v>
      </c>
      <c r="M13561">
        <f t="shared" si="634"/>
        <v>0.75748975086723436</v>
      </c>
      <c r="N13561">
        <f t="shared" si="635"/>
        <v>1</v>
      </c>
    </row>
    <row r="13562" spans="1:14" x14ac:dyDescent="0.2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s="32">
        <f t="shared" si="633"/>
        <v>8901046.62226451</v>
      </c>
      <c r="J13562" t="str">
        <f>IF(K13562="natural gas",VLOOKUP(D13562,'Cross-Page Data'!$I$4:$J$13,2,FALSE),IF(K13562="solar",VLOOKUP('Form 923'!D13562,'Cross-Page Data'!$I$14:$J$117,2,FALSE),K13562))</f>
        <v>solar pv</v>
      </c>
      <c r="K13562" t="str">
        <f>VLOOKUP(E13562,'Cross-Page Data'!$D$4:$F$48,3,FALSE)</f>
        <v>solar</v>
      </c>
      <c r="L13562" t="b">
        <f>IF(AND($P$6=FALSE,OR(C13562="Commercial NAICS Cogen",C13562="Industrial NAICS Cogen",C13562="NAICS-22 Cogen")),FALSE,IF(AND($P$7=FALSE,OR(C13562="Commercial NAICS Cogen",C13562="Commercial NAICS Non-Cogen",C13562="industrial NAICS Cogen", C13562="industrial NAICS non-cogen")),FALSE,TRUE))</f>
        <v>1</v>
      </c>
      <c r="M13562">
        <f t="shared" si="634"/>
        <v>0.94102806685588147</v>
      </c>
      <c r="N13562">
        <f t="shared" si="635"/>
        <v>1</v>
      </c>
    </row>
    <row r="13563" spans="1:14" x14ac:dyDescent="0.2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s="32">
        <f t="shared" si="633"/>
        <v>8902737.7521613836</v>
      </c>
      <c r="J13563" t="str">
        <f>IF(K13563="natural gas",VLOOKUP(D13563,'Cross-Page Data'!$I$4:$J$13,2,FALSE),IF(K13563="solar",VLOOKUP('Form 923'!D13563,'Cross-Page Data'!$I$14:$J$117,2,FALSE),K13563))</f>
        <v>solar pv</v>
      </c>
      <c r="K13563" t="str">
        <f>VLOOKUP(E13563,'Cross-Page Data'!$D$4:$F$48,3,FALSE)</f>
        <v>solar</v>
      </c>
      <c r="L13563" t="b">
        <f>IF(AND($P$6=FALSE,OR(C13563="Commercial NAICS Cogen",C13563="Industrial NAICS Cogen",C13563="NAICS-22 Cogen")),FALSE,IF(AND($P$7=FALSE,OR(C13563="Commercial NAICS Cogen",C13563="Commercial NAICS Non-Cogen",C13563="industrial NAICS Cogen", C13563="industrial NAICS non-cogen")),FALSE,TRUE))</f>
        <v>1</v>
      </c>
      <c r="M13563">
        <f t="shared" si="634"/>
        <v>4.1627246925260174E-2</v>
      </c>
      <c r="N13563">
        <f t="shared" si="635"/>
        <v>0</v>
      </c>
    </row>
    <row r="13564" spans="1:14" x14ac:dyDescent="0.2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s="32">
        <f t="shared" si="633"/>
        <v>8901474.5308310986</v>
      </c>
      <c r="J13564" t="str">
        <f>IF(K13564="natural gas",VLOOKUP(D13564,'Cross-Page Data'!$I$4:$J$13,2,FALSE),IF(K13564="solar",VLOOKUP('Form 923'!D13564,'Cross-Page Data'!$I$14:$J$117,2,FALSE),K13564))</f>
        <v>solar pv</v>
      </c>
      <c r="K13564" t="str">
        <f>VLOOKUP(E13564,'Cross-Page Data'!$D$4:$F$48,3,FALSE)</f>
        <v>solar</v>
      </c>
      <c r="L13564" t="b">
        <f>IF(AND($P$6=FALSE,OR(C13564="Commercial NAICS Cogen",C13564="Industrial NAICS Cogen",C13564="NAICS-22 Cogen")),FALSE,IF(AND($P$7=FALSE,OR(C13564="Commercial NAICS Cogen",C13564="Commercial NAICS Non-Cogen",C13564="industrial NAICS Cogen", C13564="industrial NAICS non-cogen")),FALSE,TRUE))</f>
        <v>1</v>
      </c>
      <c r="M13564">
        <f t="shared" si="634"/>
        <v>0.89750867234310938</v>
      </c>
      <c r="N13564">
        <f t="shared" si="635"/>
        <v>1</v>
      </c>
    </row>
    <row r="13565" spans="1:14" x14ac:dyDescent="0.2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s="32" t="str">
        <f t="shared" si="633"/>
        <v/>
      </c>
      <c r="J13565" t="str">
        <f>IF(K13565="natural gas",VLOOKUP(D13565,'Cross-Page Data'!$I$4:$J$13,2,FALSE),IF(K13565="solar",VLOOKUP('Form 923'!D13565,'Cross-Page Data'!$I$14:$J$117,2,FALSE),K13565))</f>
        <v>geothermal</v>
      </c>
      <c r="K13565" t="str">
        <f>VLOOKUP(E13565,'Cross-Page Data'!$D$4:$F$48,3,FALSE)</f>
        <v>geothermal</v>
      </c>
      <c r="L13565" t="b">
        <f>IF(AND($P$6=FALSE,OR(C13565="Commercial NAICS Cogen",C13565="Industrial NAICS Cogen",C13565="NAICS-22 Cogen")),FALSE,IF(AND($P$7=FALSE,OR(C13565="Commercial NAICS Cogen",C13565="Commercial NAICS Non-Cogen",C13565="industrial NAICS Cogen", C13565="industrial NAICS non-cogen")),FALSE,TRUE))</f>
        <v>1</v>
      </c>
      <c r="M13565">
        <f t="shared" si="634"/>
        <v>1.3888888888888888E-2</v>
      </c>
      <c r="N13565">
        <f t="shared" si="635"/>
        <v>0</v>
      </c>
    </row>
    <row r="13566" spans="1:14" x14ac:dyDescent="0.2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s="32">
        <f t="shared" si="633"/>
        <v>8901973.0530179795</v>
      </c>
      <c r="J13566" t="str">
        <f>IF(K13566="natural gas",VLOOKUP(D13566,'Cross-Page Data'!$I$4:$J$13,2,FALSE),IF(K13566="solar",VLOOKUP('Form 923'!D13566,'Cross-Page Data'!$I$14:$J$117,2,FALSE),K13566))</f>
        <v>geothermal</v>
      </c>
      <c r="K13566" t="str">
        <f>VLOOKUP(E13566,'Cross-Page Data'!$D$4:$F$48,3,FALSE)</f>
        <v>geothermal</v>
      </c>
      <c r="L13566" t="b">
        <f>IF(AND($P$6=FALSE,OR(C13566="Commercial NAICS Cogen",C13566="Industrial NAICS Cogen",C13566="NAICS-22 Cogen")),FALSE,IF(AND($P$7=FALSE,OR(C13566="Commercial NAICS Cogen",C13566="Commercial NAICS Non-Cogen",C13566="industrial NAICS Cogen", C13566="industrial NAICS non-cogen")),FALSE,TRUE))</f>
        <v>1</v>
      </c>
      <c r="M13566">
        <f t="shared" si="634"/>
        <v>0.875</v>
      </c>
      <c r="N13566">
        <f t="shared" si="635"/>
        <v>1</v>
      </c>
    </row>
    <row r="13567" spans="1:14" ht="26.25" x14ac:dyDescent="0.2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s="32">
        <f t="shared" si="633"/>
        <v>8902847.5711892806</v>
      </c>
      <c r="J13567" t="str">
        <f>IF(K13567="natural gas",VLOOKUP(D13567,'Cross-Page Data'!$I$4:$J$13,2,FALSE),IF(K13567="solar",VLOOKUP('Form 923'!D13567,'Cross-Page Data'!$I$14:$J$117,2,FALSE),K13567))</f>
        <v>solar pv</v>
      </c>
      <c r="K13567" t="str">
        <f>VLOOKUP(E13567,'Cross-Page Data'!$D$4:$F$48,3,FALSE)</f>
        <v>solar</v>
      </c>
      <c r="L13567" t="b">
        <f>IF(AND($P$6=FALSE,OR(C13567="Commercial NAICS Cogen",C13567="Industrial NAICS Cogen",C13567="NAICS-22 Cogen")),FALSE,IF(AND($P$7=FALSE,OR(C13567="Commercial NAICS Cogen",C13567="Commercial NAICS Non-Cogen",C13567="industrial NAICS Cogen", C13567="industrial NAICS non-cogen")),FALSE,TRUE))</f>
        <v>0</v>
      </c>
      <c r="M13567">
        <f t="shared" si="634"/>
        <v>3.5004730368968777E-2</v>
      </c>
      <c r="N13567">
        <f t="shared" si="635"/>
        <v>0</v>
      </c>
    </row>
    <row r="13568" spans="1:14" x14ac:dyDescent="0.2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s="32" t="str">
        <f t="shared" si="633"/>
        <v/>
      </c>
      <c r="J13568" t="str">
        <f>IF(K13568="natural gas",VLOOKUP(D13568,'Cross-Page Data'!$I$4:$J$13,2,FALSE),IF(K13568="solar",VLOOKUP('Form 923'!D13568,'Cross-Page Data'!$I$14:$J$117,2,FALSE),K13568))</f>
        <v>solar pv</v>
      </c>
      <c r="K13568" t="str">
        <f>VLOOKUP(E13568,'Cross-Page Data'!$D$4:$F$48,3,FALSE)</f>
        <v>solar</v>
      </c>
      <c r="L13568" t="b">
        <f>IF(AND($P$6=FALSE,OR(C13568="Commercial NAICS Cogen",C13568="Industrial NAICS Cogen",C13568="NAICS-22 Cogen")),FALSE,IF(AND($P$7=FALSE,OR(C13568="Commercial NAICS Cogen",C13568="Commercial NAICS Non-Cogen",C13568="industrial NAICS Cogen", C13568="industrial NAICS non-cogen")),FALSE,TRUE))</f>
        <v>1</v>
      </c>
      <c r="M13568">
        <f t="shared" si="634"/>
        <v>3.1535793125197099E-4</v>
      </c>
      <c r="N13568">
        <f t="shared" si="635"/>
        <v>0</v>
      </c>
    </row>
    <row r="13569" spans="1:14" x14ac:dyDescent="0.2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s="32">
        <f t="shared" si="633"/>
        <v>8902177.5544388611</v>
      </c>
      <c r="J13569" t="str">
        <f>IF(K13569="natural gas",VLOOKUP(D13569,'Cross-Page Data'!$I$4:$J$13,2,FALSE),IF(K13569="solar",VLOOKUP('Form 923'!D13569,'Cross-Page Data'!$I$14:$J$117,2,FALSE),K13569))</f>
        <v>solar pv</v>
      </c>
      <c r="K13569" t="str">
        <f>VLOOKUP(E13569,'Cross-Page Data'!$D$4:$F$48,3,FALSE)</f>
        <v>solar</v>
      </c>
      <c r="L13569" t="b">
        <f>IF(AND($P$6=FALSE,OR(C13569="Commercial NAICS Cogen",C13569="Industrial NAICS Cogen",C13569="NAICS-22 Cogen")),FALSE,IF(AND($P$7=FALSE,OR(C13569="Commercial NAICS Cogen",C13569="Commercial NAICS Non-Cogen",C13569="industrial NAICS Cogen", C13569="industrial NAICS non-cogen")),FALSE,TRUE))</f>
        <v>1</v>
      </c>
      <c r="M13569">
        <f t="shared" si="634"/>
        <v>0.18984547461368653</v>
      </c>
      <c r="N13569">
        <f t="shared" si="635"/>
        <v>1</v>
      </c>
    </row>
    <row r="13570" spans="1:14" x14ac:dyDescent="0.2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s="32" t="str">
        <f t="shared" si="633"/>
        <v/>
      </c>
      <c r="J13570" t="str">
        <f>IF(K13570="natural gas",VLOOKUP(D13570,'Cross-Page Data'!$I$4:$J$13,2,FALSE),IF(K13570="solar",VLOOKUP('Form 923'!D13570,'Cross-Page Data'!$I$14:$J$117,2,FALSE),K13570))</f>
        <v>solar pv</v>
      </c>
      <c r="K13570" t="str">
        <f>VLOOKUP(E13570,'Cross-Page Data'!$D$4:$F$48,3,FALSE)</f>
        <v>solar</v>
      </c>
      <c r="L13570" t="b">
        <f>IF(AND($P$6=FALSE,OR(C13570="Commercial NAICS Cogen",C13570="Industrial NAICS Cogen",C13570="NAICS-22 Cogen")),FALSE,IF(AND($P$7=FALSE,OR(C13570="Commercial NAICS Cogen",C13570="Commercial NAICS Non-Cogen",C13570="industrial NAICS Cogen", C13570="industrial NAICS non-cogen")),FALSE,TRUE))</f>
        <v>1</v>
      </c>
      <c r="M13570">
        <f t="shared" si="634"/>
        <v>3.1535793125197099E-4</v>
      </c>
      <c r="N13570">
        <f t="shared" si="635"/>
        <v>0</v>
      </c>
    </row>
    <row r="13571" spans="1:14" x14ac:dyDescent="0.2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s="32" t="str">
        <f t="shared" si="633"/>
        <v/>
      </c>
      <c r="J13571" t="str">
        <f>IF(K13571="natural gas",VLOOKUP(D13571,'Cross-Page Data'!$I$4:$J$13,2,FALSE),IF(K13571="solar",VLOOKUP('Form 923'!D13571,'Cross-Page Data'!$I$14:$J$117,2,FALSE),K13571))</f>
        <v>solar pv</v>
      </c>
      <c r="K13571" t="str">
        <f>VLOOKUP(E13571,'Cross-Page Data'!$D$4:$F$48,3,FALSE)</f>
        <v>solar</v>
      </c>
      <c r="L13571" t="b">
        <f>IF(AND($P$6=FALSE,OR(C13571="Commercial NAICS Cogen",C13571="Industrial NAICS Cogen",C13571="NAICS-22 Cogen")),FALSE,IF(AND($P$7=FALSE,OR(C13571="Commercial NAICS Cogen",C13571="Commercial NAICS Non-Cogen",C13571="industrial NAICS Cogen", C13571="industrial NAICS non-cogen")),FALSE,TRUE))</f>
        <v>1</v>
      </c>
      <c r="M13571">
        <f t="shared" si="634"/>
        <v>3.1535793125197099E-4</v>
      </c>
      <c r="N13571">
        <f t="shared" si="635"/>
        <v>0</v>
      </c>
    </row>
    <row r="13572" spans="1:14" x14ac:dyDescent="0.2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s="32" t="str">
        <f t="shared" si="633"/>
        <v/>
      </c>
      <c r="J13572" t="str">
        <f>IF(K13572="natural gas",VLOOKUP(D13572,'Cross-Page Data'!$I$4:$J$13,2,FALSE),IF(K13572="solar",VLOOKUP('Form 923'!D13572,'Cross-Page Data'!$I$14:$J$117,2,FALSE),K13572))</f>
        <v>solar pv</v>
      </c>
      <c r="K13572" t="str">
        <f>VLOOKUP(E13572,'Cross-Page Data'!$D$4:$F$48,3,FALSE)</f>
        <v>solar</v>
      </c>
      <c r="L13572" t="b">
        <f>IF(AND($P$6=FALSE,OR(C13572="Commercial NAICS Cogen",C13572="Industrial NAICS Cogen",C13572="NAICS-22 Cogen")),FALSE,IF(AND($P$7=FALSE,OR(C13572="Commercial NAICS Cogen",C13572="Commercial NAICS Non-Cogen",C13572="industrial NAICS Cogen", C13572="industrial NAICS non-cogen")),FALSE,TRUE))</f>
        <v>1</v>
      </c>
      <c r="M13572">
        <f t="shared" si="634"/>
        <v>3.1535793125197099E-4</v>
      </c>
      <c r="N13572">
        <f t="shared" si="635"/>
        <v>0</v>
      </c>
    </row>
    <row r="13573" spans="1:14" x14ac:dyDescent="0.2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s="32" t="str">
        <f t="shared" si="633"/>
        <v/>
      </c>
      <c r="J13573" t="str">
        <f>IF(K13573="natural gas",VLOOKUP(D13573,'Cross-Page Data'!$I$4:$J$13,2,FALSE),IF(K13573="solar",VLOOKUP('Form 923'!D13573,'Cross-Page Data'!$I$14:$J$117,2,FALSE),K13573))</f>
        <v>solar pv</v>
      </c>
      <c r="K13573" t="str">
        <f>VLOOKUP(E13573,'Cross-Page Data'!$D$4:$F$48,3,FALSE)</f>
        <v>solar</v>
      </c>
      <c r="L13573" t="b">
        <f>IF(AND($P$6=FALSE,OR(C13573="Commercial NAICS Cogen",C13573="Industrial NAICS Cogen",C13573="NAICS-22 Cogen")),FALSE,IF(AND($P$7=FALSE,OR(C13573="Commercial NAICS Cogen",C13573="Commercial NAICS Non-Cogen",C13573="industrial NAICS Cogen", C13573="industrial NAICS non-cogen")),FALSE,TRUE))</f>
        <v>1</v>
      </c>
      <c r="M13573">
        <f t="shared" si="634"/>
        <v>3.1535793125197099E-4</v>
      </c>
      <c r="N13573">
        <f t="shared" si="635"/>
        <v>0</v>
      </c>
    </row>
    <row r="13574" spans="1:14" x14ac:dyDescent="0.2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s="32" t="str">
        <f t="shared" si="633"/>
        <v/>
      </c>
      <c r="J13574" t="str">
        <f>IF(K13574="natural gas",VLOOKUP(D13574,'Cross-Page Data'!$I$4:$J$13,2,FALSE),IF(K13574="solar",VLOOKUP('Form 923'!D13574,'Cross-Page Data'!$I$14:$J$117,2,FALSE),K13574))</f>
        <v>solar pv</v>
      </c>
      <c r="K13574" t="str">
        <f>VLOOKUP(E13574,'Cross-Page Data'!$D$4:$F$48,3,FALSE)</f>
        <v>solar</v>
      </c>
      <c r="L13574" t="b">
        <f>IF(AND($P$6=FALSE,OR(C13574="Commercial NAICS Cogen",C13574="Industrial NAICS Cogen",C13574="NAICS-22 Cogen")),FALSE,IF(AND($P$7=FALSE,OR(C13574="Commercial NAICS Cogen",C13574="Commercial NAICS Non-Cogen",C13574="industrial NAICS Cogen", C13574="industrial NAICS non-cogen")),FALSE,TRUE))</f>
        <v>1</v>
      </c>
      <c r="M13574">
        <f t="shared" si="634"/>
        <v>3.1535793125197099E-4</v>
      </c>
      <c r="N13574">
        <f t="shared" si="635"/>
        <v>0</v>
      </c>
    </row>
    <row r="13575" spans="1:14" x14ac:dyDescent="0.2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s="32">
        <f t="shared" ref="I13575:I13638" si="636">IFERROR(F13575/G13575*10^6,"")</f>
        <v>8901836.7031949386</v>
      </c>
      <c r="J13575" t="str">
        <f>IF(K13575="natural gas",VLOOKUP(D13575,'Cross-Page Data'!$I$4:$J$13,2,FALSE),IF(K13575="solar",VLOOKUP('Form 923'!D13575,'Cross-Page Data'!$I$14:$J$117,2,FALSE),K13575))</f>
        <v>solar pv</v>
      </c>
      <c r="K13575" t="str">
        <f>VLOOKUP(E13575,'Cross-Page Data'!$D$4:$F$48,3,FALSE)</f>
        <v>solar</v>
      </c>
      <c r="L13575" t="b">
        <f>IF(AND($P$6=FALSE,OR(C13575="Commercial NAICS Cogen",C13575="Industrial NAICS Cogen",C13575="NAICS-22 Cogen")),FALSE,IF(AND($P$7=FALSE,OR(C13575="Commercial NAICS Cogen",C13575="Commercial NAICS Non-Cogen",C13575="industrial NAICS Cogen", C13575="industrial NAICS non-cogen")),FALSE,TRUE))</f>
        <v>1</v>
      </c>
      <c r="M13575">
        <f t="shared" ref="M13575:M13638" si="637">(COUNTIFS($J$6:$J$14148,J13575,$I$6:$I$14148,"&gt;"&amp;I13575)+1)/COUNTIFS($J$6:$J$14148,J13575)</f>
        <v>0.77388836329233679</v>
      </c>
      <c r="N13575">
        <f t="shared" ref="N13575:N13638" si="638">IF(OR(M13575&gt;0.95,M13575&lt;0.05),0,1)</f>
        <v>1</v>
      </c>
    </row>
    <row r="13576" spans="1:14" x14ac:dyDescent="0.2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s="32">
        <f t="shared" si="636"/>
        <v>8899808.8998089004</v>
      </c>
      <c r="J13576" t="str">
        <f>IF(K13576="natural gas",VLOOKUP(D13576,'Cross-Page Data'!$I$4:$J$13,2,FALSE),IF(K13576="solar",VLOOKUP('Form 923'!D13576,'Cross-Page Data'!$I$14:$J$117,2,FALSE),K13576))</f>
        <v>solar pv</v>
      </c>
      <c r="K13576" t="str">
        <f>VLOOKUP(E13576,'Cross-Page Data'!$D$4:$F$48,3,FALSE)</f>
        <v>solar</v>
      </c>
      <c r="L13576" t="b">
        <f>IF(AND($P$6=FALSE,OR(C13576="Commercial NAICS Cogen",C13576="Industrial NAICS Cogen",C13576="NAICS-22 Cogen")),FALSE,IF(AND($P$7=FALSE,OR(C13576="Commercial NAICS Cogen",C13576="Commercial NAICS Non-Cogen",C13576="industrial NAICS Cogen", C13576="industrial NAICS non-cogen")),FALSE,TRUE))</f>
        <v>1</v>
      </c>
      <c r="M13576">
        <f t="shared" si="637"/>
        <v>0.96310312204351944</v>
      </c>
      <c r="N13576">
        <f t="shared" si="638"/>
        <v>0</v>
      </c>
    </row>
    <row r="13577" spans="1:14" x14ac:dyDescent="0.2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s="32">
        <f t="shared" si="636"/>
        <v>8901883.8304552604</v>
      </c>
      <c r="J13577" t="str">
        <f>IF(K13577="natural gas",VLOOKUP(D13577,'Cross-Page Data'!$I$4:$J$13,2,FALSE),IF(K13577="solar",VLOOKUP('Form 923'!D13577,'Cross-Page Data'!$I$14:$J$117,2,FALSE),K13577))</f>
        <v>solar pv</v>
      </c>
      <c r="K13577" t="str">
        <f>VLOOKUP(E13577,'Cross-Page Data'!$D$4:$F$48,3,FALSE)</f>
        <v>solar</v>
      </c>
      <c r="L13577" t="b">
        <f>IF(AND($P$6=FALSE,OR(C13577="Commercial NAICS Cogen",C13577="Industrial NAICS Cogen",C13577="NAICS-22 Cogen")),FALSE,IF(AND($P$7=FALSE,OR(C13577="Commercial NAICS Cogen",C13577="Commercial NAICS Non-Cogen",C13577="industrial NAICS Cogen", C13577="industrial NAICS non-cogen")),FALSE,TRUE))</f>
        <v>1</v>
      </c>
      <c r="M13577">
        <f t="shared" si="637"/>
        <v>0.72910753705455689</v>
      </c>
      <c r="N13577">
        <f t="shared" si="638"/>
        <v>1</v>
      </c>
    </row>
    <row r="13578" spans="1:14" x14ac:dyDescent="0.2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s="32">
        <f t="shared" si="636"/>
        <v>8901294.4983818755</v>
      </c>
      <c r="J13578" t="str">
        <f>IF(K13578="natural gas",VLOOKUP(D13578,'Cross-Page Data'!$I$4:$J$13,2,FALSE),IF(K13578="solar",VLOOKUP('Form 923'!D13578,'Cross-Page Data'!$I$14:$J$117,2,FALSE),K13578))</f>
        <v>solar pv</v>
      </c>
      <c r="K13578" t="str">
        <f>VLOOKUP(E13578,'Cross-Page Data'!$D$4:$F$48,3,FALSE)</f>
        <v>solar</v>
      </c>
      <c r="L13578" t="b">
        <f>IF(AND($P$6=FALSE,OR(C13578="Commercial NAICS Cogen",C13578="Industrial NAICS Cogen",C13578="NAICS-22 Cogen")),FALSE,IF(AND($P$7=FALSE,OR(C13578="Commercial NAICS Cogen",C13578="Commercial NAICS Non-Cogen",C13578="industrial NAICS Cogen", C13578="industrial NAICS non-cogen")),FALSE,TRUE))</f>
        <v>1</v>
      </c>
      <c r="M13578">
        <f t="shared" si="637"/>
        <v>0.92305266477451908</v>
      </c>
      <c r="N13578">
        <f t="shared" si="638"/>
        <v>1</v>
      </c>
    </row>
    <row r="13579" spans="1:14" x14ac:dyDescent="0.2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s="32" t="str">
        <f t="shared" si="636"/>
        <v/>
      </c>
      <c r="J13579" t="str">
        <f>IF(K13579="natural gas",VLOOKUP(D13579,'Cross-Page Data'!$I$4:$J$13,2,FALSE),IF(K13579="solar",VLOOKUP('Form 923'!D13579,'Cross-Page Data'!$I$14:$J$117,2,FALSE),K13579))</f>
        <v>solar pv</v>
      </c>
      <c r="K13579" t="str">
        <f>VLOOKUP(E13579,'Cross-Page Data'!$D$4:$F$48,3,FALSE)</f>
        <v>solar</v>
      </c>
      <c r="L13579" t="b">
        <f>IF(AND($P$6=FALSE,OR(C13579="Commercial NAICS Cogen",C13579="Industrial NAICS Cogen",C13579="NAICS-22 Cogen")),FALSE,IF(AND($P$7=FALSE,OR(C13579="Commercial NAICS Cogen",C13579="Commercial NAICS Non-Cogen",C13579="industrial NAICS Cogen", C13579="industrial NAICS non-cogen")),FALSE,TRUE))</f>
        <v>1</v>
      </c>
      <c r="M13579">
        <f t="shared" si="637"/>
        <v>3.1535793125197099E-4</v>
      </c>
      <c r="N13579">
        <f t="shared" si="638"/>
        <v>0</v>
      </c>
    </row>
    <row r="13580" spans="1:14" x14ac:dyDescent="0.2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s="32">
        <f t="shared" si="636"/>
        <v>8901075.2688172031</v>
      </c>
      <c r="J13580" t="e">
        <f>IF(K13580="natural gas",VLOOKUP(D13580,'Cross-Page Data'!$I$4:$J$13,2,FALSE),IF(K13580="solar",VLOOKUP('Form 923'!D13580,'Cross-Page Data'!$I$14:$J$117,2,FALSE),K13580))</f>
        <v>#N/A</v>
      </c>
      <c r="K13580" t="str">
        <f>VLOOKUP(E13580,'Cross-Page Data'!$D$4:$F$48,3,FALSE)</f>
        <v>solar</v>
      </c>
      <c r="L13580" t="b">
        <f>IF(AND($P$6=FALSE,OR(C13580="Commercial NAICS Cogen",C13580="Industrial NAICS Cogen",C13580="NAICS-22 Cogen")),FALSE,IF(AND($P$7=FALSE,OR(C13580="Commercial NAICS Cogen",C13580="Commercial NAICS Non-Cogen",C13580="industrial NAICS Cogen", C13580="industrial NAICS non-cogen")),FALSE,TRUE))</f>
        <v>1</v>
      </c>
      <c r="M13580">
        <f t="shared" si="637"/>
        <v>1</v>
      </c>
      <c r="N13580">
        <f t="shared" si="638"/>
        <v>0</v>
      </c>
    </row>
    <row r="13581" spans="1:14" x14ac:dyDescent="0.2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s="32" t="str">
        <f t="shared" si="636"/>
        <v/>
      </c>
      <c r="J13581" t="str">
        <f>IF(K13581="natural gas",VLOOKUP(D13581,'Cross-Page Data'!$I$4:$J$13,2,FALSE),IF(K13581="solar",VLOOKUP('Form 923'!D13581,'Cross-Page Data'!$I$14:$J$117,2,FALSE),K13581))</f>
        <v>other</v>
      </c>
      <c r="K13581" t="str">
        <f>VLOOKUP(E13581,'Cross-Page Data'!$D$4:$F$48,3,FALSE)</f>
        <v>other</v>
      </c>
      <c r="L13581" t="b">
        <f>IF(AND($P$6=FALSE,OR(C13581="Commercial NAICS Cogen",C13581="Industrial NAICS Cogen",C13581="NAICS-22 Cogen")),FALSE,IF(AND($P$7=FALSE,OR(C13581="Commercial NAICS Cogen",C13581="Commercial NAICS Non-Cogen",C13581="industrial NAICS Cogen", C13581="industrial NAICS non-cogen")),FALSE,TRUE))</f>
        <v>1</v>
      </c>
      <c r="M13581">
        <f t="shared" si="637"/>
        <v>1.6233766233766235E-3</v>
      </c>
      <c r="N13581">
        <f t="shared" si="638"/>
        <v>0</v>
      </c>
    </row>
    <row r="13582" spans="1:14" x14ac:dyDescent="0.2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s="32" t="str">
        <f t="shared" si="636"/>
        <v/>
      </c>
      <c r="J13582" t="str">
        <f>IF(K13582="natural gas",VLOOKUP(D13582,'Cross-Page Data'!$I$4:$J$13,2,FALSE),IF(K13582="solar",VLOOKUP('Form 923'!D13582,'Cross-Page Data'!$I$14:$J$117,2,FALSE),K13582))</f>
        <v>solar pv</v>
      </c>
      <c r="K13582" t="str">
        <f>VLOOKUP(E13582,'Cross-Page Data'!$D$4:$F$48,3,FALSE)</f>
        <v>solar</v>
      </c>
      <c r="L13582" t="b">
        <f>IF(AND($P$6=FALSE,OR(C13582="Commercial NAICS Cogen",C13582="Industrial NAICS Cogen",C13582="NAICS-22 Cogen")),FALSE,IF(AND($P$7=FALSE,OR(C13582="Commercial NAICS Cogen",C13582="Commercial NAICS Non-Cogen",C13582="industrial NAICS Cogen", C13582="industrial NAICS non-cogen")),FALSE,TRUE))</f>
        <v>1</v>
      </c>
      <c r="M13582">
        <f t="shared" si="637"/>
        <v>3.1535793125197099E-4</v>
      </c>
      <c r="N13582">
        <f t="shared" si="638"/>
        <v>0</v>
      </c>
    </row>
    <row r="13583" spans="1:14" x14ac:dyDescent="0.2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s="32">
        <f t="shared" si="636"/>
        <v>8900958.4664536752</v>
      </c>
      <c r="J13583" t="str">
        <f>IF(K13583="natural gas",VLOOKUP(D13583,'Cross-Page Data'!$I$4:$J$13,2,FALSE),IF(K13583="solar",VLOOKUP('Form 923'!D13583,'Cross-Page Data'!$I$14:$J$117,2,FALSE),K13583))</f>
        <v>solar pv</v>
      </c>
      <c r="K13583" t="str">
        <f>VLOOKUP(E13583,'Cross-Page Data'!$D$4:$F$48,3,FALSE)</f>
        <v>solar</v>
      </c>
      <c r="L13583" t="b">
        <f>IF(AND($P$6=FALSE,OR(C13583="Commercial NAICS Cogen",C13583="Industrial NAICS Cogen",C13583="NAICS-22 Cogen")),FALSE,IF(AND($P$7=FALSE,OR(C13583="Commercial NAICS Cogen",C13583="Commercial NAICS Non-Cogen",C13583="industrial NAICS Cogen", C13583="industrial NAICS non-cogen")),FALSE,TRUE))</f>
        <v>1</v>
      </c>
      <c r="M13583">
        <f t="shared" si="637"/>
        <v>0.94449700409965309</v>
      </c>
      <c r="N13583">
        <f t="shared" si="638"/>
        <v>1</v>
      </c>
    </row>
    <row r="13584" spans="1:14" x14ac:dyDescent="0.2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s="32">
        <f t="shared" si="636"/>
        <v>8902234.6368715093</v>
      </c>
      <c r="J13584" t="str">
        <f>IF(K13584="natural gas",VLOOKUP(D13584,'Cross-Page Data'!$I$4:$J$13,2,FALSE),IF(K13584="solar",VLOOKUP('Form 923'!D13584,'Cross-Page Data'!$I$14:$J$117,2,FALSE),K13584))</f>
        <v>solar pv</v>
      </c>
      <c r="K13584" t="str">
        <f>VLOOKUP(E13584,'Cross-Page Data'!$D$4:$F$48,3,FALSE)</f>
        <v>solar</v>
      </c>
      <c r="L13584" t="b">
        <f>IF(AND($P$6=FALSE,OR(C13584="Commercial NAICS Cogen",C13584="Industrial NAICS Cogen",C13584="NAICS-22 Cogen")),FALSE,IF(AND($P$7=FALSE,OR(C13584="Commercial NAICS Cogen",C13584="Commercial NAICS Non-Cogen",C13584="industrial NAICS Cogen", C13584="industrial NAICS non-cogen")),FALSE,TRUE))</f>
        <v>1</v>
      </c>
      <c r="M13584">
        <f t="shared" si="637"/>
        <v>0.15484074424471775</v>
      </c>
      <c r="N13584">
        <f t="shared" si="638"/>
        <v>1</v>
      </c>
    </row>
    <row r="13585" spans="1:14" x14ac:dyDescent="0.2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s="32">
        <f t="shared" si="636"/>
        <v>8903047.0914127436</v>
      </c>
      <c r="J13585" t="str">
        <f>IF(K13585="natural gas",VLOOKUP(D13585,'Cross-Page Data'!$I$4:$J$13,2,FALSE),IF(K13585="solar",VLOOKUP('Form 923'!D13585,'Cross-Page Data'!$I$14:$J$117,2,FALSE),K13585))</f>
        <v>solar pv</v>
      </c>
      <c r="K13585" t="str">
        <f>VLOOKUP(E13585,'Cross-Page Data'!$D$4:$F$48,3,FALSE)</f>
        <v>solar</v>
      </c>
      <c r="L13585" t="b">
        <f>IF(AND($P$6=FALSE,OR(C13585="Commercial NAICS Cogen",C13585="Industrial NAICS Cogen",C13585="NAICS-22 Cogen")),FALSE,IF(AND($P$7=FALSE,OR(C13585="Commercial NAICS Cogen",C13585="Commercial NAICS Non-Cogen",C13585="industrial NAICS Cogen", C13585="industrial NAICS non-cogen")),FALSE,TRUE))</f>
        <v>1</v>
      </c>
      <c r="M13585">
        <f t="shared" si="637"/>
        <v>2.4282560706401765E-2</v>
      </c>
      <c r="N13585">
        <f t="shared" si="638"/>
        <v>0</v>
      </c>
    </row>
    <row r="13586" spans="1:14" x14ac:dyDescent="0.2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s="32">
        <f t="shared" si="636"/>
        <v>8900958.4664536752</v>
      </c>
      <c r="J13586" t="str">
        <f>IF(K13586="natural gas",VLOOKUP(D13586,'Cross-Page Data'!$I$4:$J$13,2,FALSE),IF(K13586="solar",VLOOKUP('Form 923'!D13586,'Cross-Page Data'!$I$14:$J$117,2,FALSE),K13586))</f>
        <v>solar pv</v>
      </c>
      <c r="K13586" t="str">
        <f>VLOOKUP(E13586,'Cross-Page Data'!$D$4:$F$48,3,FALSE)</f>
        <v>solar</v>
      </c>
      <c r="L13586" t="b">
        <f>IF(AND($P$6=FALSE,OR(C13586="Commercial NAICS Cogen",C13586="Industrial NAICS Cogen",C13586="NAICS-22 Cogen")),FALSE,IF(AND($P$7=FALSE,OR(C13586="Commercial NAICS Cogen",C13586="Commercial NAICS Non-Cogen",C13586="industrial NAICS Cogen", C13586="industrial NAICS non-cogen")),FALSE,TRUE))</f>
        <v>1</v>
      </c>
      <c r="M13586">
        <f t="shared" si="637"/>
        <v>0.94449700409965309</v>
      </c>
      <c r="N13586">
        <f t="shared" si="638"/>
        <v>1</v>
      </c>
    </row>
    <row r="13587" spans="1:14" x14ac:dyDescent="0.2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s="32">
        <f t="shared" si="636"/>
        <v>8901506.3731170334</v>
      </c>
      <c r="J13587" t="str">
        <f>IF(K13587="natural gas",VLOOKUP(D13587,'Cross-Page Data'!$I$4:$J$13,2,FALSE),IF(K13587="solar",VLOOKUP('Form 923'!D13587,'Cross-Page Data'!$I$14:$J$117,2,FALSE),K13587))</f>
        <v>solar pv</v>
      </c>
      <c r="K13587" t="str">
        <f>VLOOKUP(E13587,'Cross-Page Data'!$D$4:$F$48,3,FALSE)</f>
        <v>solar</v>
      </c>
      <c r="L13587" t="b">
        <f>IF(AND($P$6=FALSE,OR(C13587="Commercial NAICS Cogen",C13587="Industrial NAICS Cogen",C13587="NAICS-22 Cogen")),FALSE,IF(AND($P$7=FALSE,OR(C13587="Commercial NAICS Cogen",C13587="Commercial NAICS Non-Cogen",C13587="industrial NAICS Cogen", C13587="industrial NAICS non-cogen")),FALSE,TRUE))</f>
        <v>1</v>
      </c>
      <c r="M13587">
        <f t="shared" si="637"/>
        <v>0.89246294544307792</v>
      </c>
      <c r="N13587">
        <f t="shared" si="638"/>
        <v>1</v>
      </c>
    </row>
    <row r="13588" spans="1:14" x14ac:dyDescent="0.2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s="32">
        <f t="shared" si="636"/>
        <v>8916666.666666666</v>
      </c>
      <c r="J13588" t="str">
        <f>IF(K13588="natural gas",VLOOKUP(D13588,'Cross-Page Data'!$I$4:$J$13,2,FALSE),IF(K13588="solar",VLOOKUP('Form 923'!D13588,'Cross-Page Data'!$I$14:$J$117,2,FALSE),K13588))</f>
        <v>solar pv</v>
      </c>
      <c r="K13588" t="str">
        <f>VLOOKUP(E13588,'Cross-Page Data'!$D$4:$F$48,3,FALSE)</f>
        <v>solar</v>
      </c>
      <c r="L13588" t="b">
        <f>IF(AND($P$6=FALSE,OR(C13588="Commercial NAICS Cogen",C13588="Industrial NAICS Cogen",C13588="NAICS-22 Cogen")),FALSE,IF(AND($P$7=FALSE,OR(C13588="Commercial NAICS Cogen",C13588="Commercial NAICS Non-Cogen",C13588="industrial NAICS Cogen", C13588="industrial NAICS non-cogen")),FALSE,TRUE))</f>
        <v>1</v>
      </c>
      <c r="M13588">
        <f t="shared" si="637"/>
        <v>2.5228634500157679E-3</v>
      </c>
      <c r="N13588">
        <f t="shared" si="638"/>
        <v>0</v>
      </c>
    </row>
    <row r="13589" spans="1:14" x14ac:dyDescent="0.2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s="32">
        <f t="shared" si="636"/>
        <v>8901412.8728414439</v>
      </c>
      <c r="J13589" t="str">
        <f>IF(K13589="natural gas",VLOOKUP(D13589,'Cross-Page Data'!$I$4:$J$13,2,FALSE),IF(K13589="solar",VLOOKUP('Form 923'!D13589,'Cross-Page Data'!$I$14:$J$117,2,FALSE),K13589))</f>
        <v>solar pv</v>
      </c>
      <c r="K13589" t="str">
        <f>VLOOKUP(E13589,'Cross-Page Data'!$D$4:$F$48,3,FALSE)</f>
        <v>solar</v>
      </c>
      <c r="L13589" t="b">
        <f>IF(AND($P$6=FALSE,OR(C13589="Commercial NAICS Cogen",C13589="Industrial NAICS Cogen",C13589="NAICS-22 Cogen")),FALSE,IF(AND($P$7=FALSE,OR(C13589="Commercial NAICS Cogen",C13589="Commercial NAICS Non-Cogen",C13589="industrial NAICS Cogen", C13589="industrial NAICS non-cogen")),FALSE,TRUE))</f>
        <v>1</v>
      </c>
      <c r="M13589">
        <f t="shared" si="637"/>
        <v>0.90980763166193634</v>
      </c>
      <c r="N13589">
        <f t="shared" si="638"/>
        <v>1</v>
      </c>
    </row>
    <row r="13590" spans="1:14" x14ac:dyDescent="0.2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s="32">
        <f t="shared" si="636"/>
        <v>8902242.378432855</v>
      </c>
      <c r="J13590" t="str">
        <f>IF(K13590="natural gas",VLOOKUP(D13590,'Cross-Page Data'!$I$4:$J$13,2,FALSE),IF(K13590="solar",VLOOKUP('Form 923'!D13590,'Cross-Page Data'!$I$14:$J$117,2,FALSE),K13590))</f>
        <v>solar pv</v>
      </c>
      <c r="K13590" t="str">
        <f>VLOOKUP(E13590,'Cross-Page Data'!$D$4:$F$48,3,FALSE)</f>
        <v>solar</v>
      </c>
      <c r="L13590" t="b">
        <f>IF(AND($P$6=FALSE,OR(C13590="Commercial NAICS Cogen",C13590="Industrial NAICS Cogen",C13590="NAICS-22 Cogen")),FALSE,IF(AND($P$7=FALSE,OR(C13590="Commercial NAICS Cogen",C13590="Commercial NAICS Non-Cogen",C13590="industrial NAICS Cogen", C13590="industrial NAICS non-cogen")),FALSE,TRUE))</f>
        <v>1</v>
      </c>
      <c r="M13590">
        <f t="shared" si="637"/>
        <v>0.15105644906969409</v>
      </c>
      <c r="N13590">
        <f t="shared" si="638"/>
        <v>1</v>
      </c>
    </row>
    <row r="13591" spans="1:14" x14ac:dyDescent="0.2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s="32">
        <f t="shared" si="636"/>
        <v>8902633.1904470306</v>
      </c>
      <c r="J13591" t="str">
        <f>IF(K13591="natural gas",VLOOKUP(D13591,'Cross-Page Data'!$I$4:$J$13,2,FALSE),IF(K13591="solar",VLOOKUP('Form 923'!D13591,'Cross-Page Data'!$I$14:$J$117,2,FALSE),K13591))</f>
        <v>solar pv</v>
      </c>
      <c r="K13591" t="str">
        <f>VLOOKUP(E13591,'Cross-Page Data'!$D$4:$F$48,3,FALSE)</f>
        <v>solar</v>
      </c>
      <c r="L13591" t="b">
        <f>IF(AND($P$6=FALSE,OR(C13591="Commercial NAICS Cogen",C13591="Industrial NAICS Cogen",C13591="NAICS-22 Cogen")),FALSE,IF(AND($P$7=FALSE,OR(C13591="Commercial NAICS Cogen",C13591="Commercial NAICS Non-Cogen",C13591="industrial NAICS Cogen", C13591="industrial NAICS non-cogen")),FALSE,TRUE))</f>
        <v>1</v>
      </c>
      <c r="M13591">
        <f t="shared" si="637"/>
        <v>5.1718700725323245E-2</v>
      </c>
      <c r="N13591">
        <f t="shared" si="638"/>
        <v>1</v>
      </c>
    </row>
    <row r="13592" spans="1:14" x14ac:dyDescent="0.2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s="32">
        <f t="shared" si="636"/>
        <v>8902329.3829178587</v>
      </c>
      <c r="J13592" t="str">
        <f>IF(K13592="natural gas",VLOOKUP(D13592,'Cross-Page Data'!$I$4:$J$13,2,FALSE),IF(K13592="solar",VLOOKUP('Form 923'!D13592,'Cross-Page Data'!$I$14:$J$117,2,FALSE),K13592))</f>
        <v>solar pv</v>
      </c>
      <c r="K13592" t="str">
        <f>VLOOKUP(E13592,'Cross-Page Data'!$D$4:$F$48,3,FALSE)</f>
        <v>solar</v>
      </c>
      <c r="L13592" t="b">
        <f>IF(AND($P$6=FALSE,OR(C13592="Commercial NAICS Cogen",C13592="Industrial NAICS Cogen",C13592="NAICS-22 Cogen")),FALSE,IF(AND($P$7=FALSE,OR(C13592="Commercial NAICS Cogen",C13592="Commercial NAICS Non-Cogen",C13592="industrial NAICS Cogen", C13592="industrial NAICS non-cogen")),FALSE,TRUE))</f>
        <v>1</v>
      </c>
      <c r="M13592">
        <f t="shared" si="637"/>
        <v>0.1185745821507411</v>
      </c>
      <c r="N13592">
        <f t="shared" si="638"/>
        <v>1</v>
      </c>
    </row>
    <row r="13593" spans="1:14" x14ac:dyDescent="0.2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s="32">
        <f t="shared" si="636"/>
        <v>8902007.6209975556</v>
      </c>
      <c r="J13593" t="str">
        <f>IF(K13593="natural gas",VLOOKUP(D13593,'Cross-Page Data'!$I$4:$J$13,2,FALSE),IF(K13593="solar",VLOOKUP('Form 923'!D13593,'Cross-Page Data'!$I$14:$J$117,2,FALSE),K13593))</f>
        <v>wind</v>
      </c>
      <c r="K13593" t="str">
        <f>VLOOKUP(E13593,'Cross-Page Data'!$D$4:$F$48,3,FALSE)</f>
        <v>wind</v>
      </c>
      <c r="L13593" t="b">
        <f>IF(AND($P$6=FALSE,OR(C13593="Commercial NAICS Cogen",C13593="Industrial NAICS Cogen",C13593="NAICS-22 Cogen")),FALSE,IF(AND($P$7=FALSE,OR(C13593="Commercial NAICS Cogen",C13593="Commercial NAICS Non-Cogen",C13593="industrial NAICS Cogen", C13593="industrial NAICS non-cogen")),FALSE,TRUE))</f>
        <v>1</v>
      </c>
      <c r="M13593">
        <f t="shared" si="637"/>
        <v>0.19510061242344706</v>
      </c>
      <c r="N13593">
        <f t="shared" si="638"/>
        <v>1</v>
      </c>
    </row>
    <row r="13594" spans="1:14" x14ac:dyDescent="0.2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s="32">
        <f t="shared" si="636"/>
        <v>8902135.0384740438</v>
      </c>
      <c r="J13594" t="str">
        <f>IF(K13594="natural gas",VLOOKUP(D13594,'Cross-Page Data'!$I$4:$J$13,2,FALSE),IF(K13594="solar",VLOOKUP('Form 923'!D13594,'Cross-Page Data'!$I$14:$J$117,2,FALSE),K13594))</f>
        <v>wind</v>
      </c>
      <c r="K13594" t="str">
        <f>VLOOKUP(E13594,'Cross-Page Data'!$D$4:$F$48,3,FALSE)</f>
        <v>wind</v>
      </c>
      <c r="L13594" t="b">
        <f>IF(AND($P$6=FALSE,OR(C13594="Commercial NAICS Cogen",C13594="Industrial NAICS Cogen",C13594="NAICS-22 Cogen")),FALSE,IF(AND($P$7=FALSE,OR(C13594="Commercial NAICS Cogen",C13594="Commercial NAICS Non-Cogen",C13594="industrial NAICS Cogen", C13594="industrial NAICS non-cogen")),FALSE,TRUE))</f>
        <v>1</v>
      </c>
      <c r="M13594">
        <f t="shared" si="637"/>
        <v>5.3368328958880142E-2</v>
      </c>
      <c r="N13594">
        <f t="shared" si="638"/>
        <v>1</v>
      </c>
    </row>
    <row r="13595" spans="1:14" x14ac:dyDescent="0.2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s="32">
        <f t="shared" si="636"/>
        <v>8902111.1227812208</v>
      </c>
      <c r="J13595" t="str">
        <f>IF(K13595="natural gas",VLOOKUP(D13595,'Cross-Page Data'!$I$4:$J$13,2,FALSE),IF(K13595="solar",VLOOKUP('Form 923'!D13595,'Cross-Page Data'!$I$14:$J$117,2,FALSE),K13595))</f>
        <v>wind</v>
      </c>
      <c r="K13595" t="str">
        <f>VLOOKUP(E13595,'Cross-Page Data'!$D$4:$F$48,3,FALSE)</f>
        <v>wind</v>
      </c>
      <c r="L13595" t="b">
        <f>IF(AND($P$6=FALSE,OR(C13595="Commercial NAICS Cogen",C13595="Industrial NAICS Cogen",C13595="NAICS-22 Cogen")),FALSE,IF(AND($P$7=FALSE,OR(C13595="Commercial NAICS Cogen",C13595="Commercial NAICS Non-Cogen",C13595="industrial NAICS Cogen", C13595="industrial NAICS non-cogen")),FALSE,TRUE))</f>
        <v>1</v>
      </c>
      <c r="M13595">
        <f t="shared" si="637"/>
        <v>6.3867016622922129E-2</v>
      </c>
      <c r="N13595">
        <f t="shared" si="638"/>
        <v>1</v>
      </c>
    </row>
    <row r="13596" spans="1:14" x14ac:dyDescent="0.2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s="32">
        <f t="shared" si="636"/>
        <v>7992130.4103428889</v>
      </c>
      <c r="J13596" t="str">
        <f>IF(K13596="natural gas",VLOOKUP(D13596,'Cross-Page Data'!$I$4:$J$13,2,FALSE),IF(K13596="solar",VLOOKUP('Form 923'!D13596,'Cross-Page Data'!$I$14:$J$117,2,FALSE),K13596))</f>
        <v>other</v>
      </c>
      <c r="K13596" t="str">
        <f>VLOOKUP(E13596,'Cross-Page Data'!$D$4:$F$48,3,FALSE)</f>
        <v>natural gas</v>
      </c>
      <c r="L13596" t="b">
        <f>IF(AND($P$6=FALSE,OR(C13596="Commercial NAICS Cogen",C13596="Industrial NAICS Cogen",C13596="NAICS-22 Cogen")),FALSE,IF(AND($P$7=FALSE,OR(C13596="Commercial NAICS Cogen",C13596="Commercial NAICS Non-Cogen",C13596="industrial NAICS Cogen", C13596="industrial NAICS non-cogen")),FALSE,TRUE))</f>
        <v>0</v>
      </c>
      <c r="M13596">
        <f t="shared" si="637"/>
        <v>0.2792207792207792</v>
      </c>
      <c r="N13596">
        <f t="shared" si="638"/>
        <v>1</v>
      </c>
    </row>
    <row r="13597" spans="1:14" x14ac:dyDescent="0.2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s="32">
        <f t="shared" si="636"/>
        <v>8894736.8421052638</v>
      </c>
      <c r="J13597" t="str">
        <f>IF(K13597="natural gas",VLOOKUP(D13597,'Cross-Page Data'!$I$4:$J$13,2,FALSE),IF(K13597="solar",VLOOKUP('Form 923'!D13597,'Cross-Page Data'!$I$14:$J$117,2,FALSE),K13597))</f>
        <v>solar pv</v>
      </c>
      <c r="K13597" t="str">
        <f>VLOOKUP(E13597,'Cross-Page Data'!$D$4:$F$48,3,FALSE)</f>
        <v>solar</v>
      </c>
      <c r="L13597" t="b">
        <f>IF(AND($P$6=FALSE,OR(C13597="Commercial NAICS Cogen",C13597="Industrial NAICS Cogen",C13597="NAICS-22 Cogen")),FALSE,IF(AND($P$7=FALSE,OR(C13597="Commercial NAICS Cogen",C13597="Commercial NAICS Non-Cogen",C13597="industrial NAICS Cogen", C13597="industrial NAICS non-cogen")),FALSE,TRUE))</f>
        <v>1</v>
      </c>
      <c r="M13597">
        <f t="shared" si="637"/>
        <v>0.97035635446231472</v>
      </c>
      <c r="N13597">
        <f t="shared" si="638"/>
        <v>0</v>
      </c>
    </row>
    <row r="13598" spans="1:14" x14ac:dyDescent="0.2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s="32">
        <f t="shared" si="636"/>
        <v>8895348.8372093029</v>
      </c>
      <c r="J13598" t="str">
        <f>IF(K13598="natural gas",VLOOKUP(D13598,'Cross-Page Data'!$I$4:$J$13,2,FALSE),IF(K13598="solar",VLOOKUP('Form 923'!D13598,'Cross-Page Data'!$I$14:$J$117,2,FALSE),K13598))</f>
        <v>solar pv</v>
      </c>
      <c r="K13598" t="str">
        <f>VLOOKUP(E13598,'Cross-Page Data'!$D$4:$F$48,3,FALSE)</f>
        <v>solar</v>
      </c>
      <c r="L13598" t="b">
        <f>IF(AND($P$6=FALSE,OR(C13598="Commercial NAICS Cogen",C13598="Industrial NAICS Cogen",C13598="NAICS-22 Cogen")),FALSE,IF(AND($P$7=FALSE,OR(C13598="Commercial NAICS Cogen",C13598="Commercial NAICS Non-Cogen",C13598="industrial NAICS Cogen", C13598="industrial NAICS non-cogen")),FALSE,TRUE))</f>
        <v>1</v>
      </c>
      <c r="M13598">
        <f t="shared" si="637"/>
        <v>0.97004099653106279</v>
      </c>
      <c r="N13598">
        <f t="shared" si="638"/>
        <v>0</v>
      </c>
    </row>
    <row r="13599" spans="1:14" x14ac:dyDescent="0.2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s="32">
        <f t="shared" si="636"/>
        <v>8902005.9191055577</v>
      </c>
      <c r="J13599" t="str">
        <f>IF(K13599="natural gas",VLOOKUP(D13599,'Cross-Page Data'!$I$4:$J$13,2,FALSE),IF(K13599="solar",VLOOKUP('Form 923'!D13599,'Cross-Page Data'!$I$14:$J$117,2,FALSE),K13599))</f>
        <v>solar pv</v>
      </c>
      <c r="K13599" t="str">
        <f>VLOOKUP(E13599,'Cross-Page Data'!$D$4:$F$48,3,FALSE)</f>
        <v>solar</v>
      </c>
      <c r="L13599" t="b">
        <f>IF(AND($P$6=FALSE,OR(C13599="Commercial NAICS Cogen",C13599="Industrial NAICS Cogen",C13599="NAICS-22 Cogen")),FALSE,IF(AND($P$7=FALSE,OR(C13599="Commercial NAICS Cogen",C13599="Commercial NAICS Non-Cogen",C13599="industrial NAICS Cogen", C13599="industrial NAICS non-cogen")),FALSE,TRUE))</f>
        <v>1</v>
      </c>
      <c r="M13599">
        <f t="shared" si="637"/>
        <v>0.45411542100283825</v>
      </c>
      <c r="N13599">
        <f t="shared" si="638"/>
        <v>1</v>
      </c>
    </row>
    <row r="13600" spans="1:14" x14ac:dyDescent="0.2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s="32" t="str">
        <f t="shared" si="636"/>
        <v/>
      </c>
      <c r="J13600" t="str">
        <f>IF(K13600="natural gas",VLOOKUP(D13600,'Cross-Page Data'!$I$4:$J$13,2,FALSE),IF(K13600="solar",VLOOKUP('Form 923'!D13600,'Cross-Page Data'!$I$14:$J$117,2,FALSE),K13600))</f>
        <v>solar pv</v>
      </c>
      <c r="K13600" t="str">
        <f>VLOOKUP(E13600,'Cross-Page Data'!$D$4:$F$48,3,FALSE)</f>
        <v>solar</v>
      </c>
      <c r="L13600" t="b">
        <f>IF(AND($P$6=FALSE,OR(C13600="Commercial NAICS Cogen",C13600="Industrial NAICS Cogen",C13600="NAICS-22 Cogen")),FALSE,IF(AND($P$7=FALSE,OR(C13600="Commercial NAICS Cogen",C13600="Commercial NAICS Non-Cogen",C13600="industrial NAICS Cogen", C13600="industrial NAICS non-cogen")),FALSE,TRUE))</f>
        <v>1</v>
      </c>
      <c r="M13600">
        <f t="shared" si="637"/>
        <v>3.1535793125197099E-4</v>
      </c>
      <c r="N13600">
        <f t="shared" si="638"/>
        <v>0</v>
      </c>
    </row>
    <row r="13601" spans="1:14" x14ac:dyDescent="0.2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s="32">
        <f t="shared" si="636"/>
        <v>8898734.1772151887</v>
      </c>
      <c r="J13601" t="str">
        <f>IF(K13601="natural gas",VLOOKUP(D13601,'Cross-Page Data'!$I$4:$J$13,2,FALSE),IF(K13601="solar",VLOOKUP('Form 923'!D13601,'Cross-Page Data'!$I$14:$J$117,2,FALSE),K13601))</f>
        <v>solar pv</v>
      </c>
      <c r="K13601" t="str">
        <f>VLOOKUP(E13601,'Cross-Page Data'!$D$4:$F$48,3,FALSE)</f>
        <v>solar</v>
      </c>
      <c r="L13601" t="b">
        <f>IF(AND($P$6=FALSE,OR(C13601="Commercial NAICS Cogen",C13601="Industrial NAICS Cogen",C13601="NAICS-22 Cogen")),FALSE,IF(AND($P$7=FALSE,OR(C13601="Commercial NAICS Cogen",C13601="Commercial NAICS Non-Cogen",C13601="industrial NAICS Cogen", C13601="industrial NAICS non-cogen")),FALSE,TRUE))</f>
        <v>1</v>
      </c>
      <c r="M13601">
        <f t="shared" si="637"/>
        <v>0.96625670135603914</v>
      </c>
      <c r="N13601">
        <f t="shared" si="638"/>
        <v>0</v>
      </c>
    </row>
    <row r="13602" spans="1:14" x14ac:dyDescent="0.2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s="32">
        <f t="shared" si="636"/>
        <v>8898734.1772151887</v>
      </c>
      <c r="J13602" t="str">
        <f>IF(K13602="natural gas",VLOOKUP(D13602,'Cross-Page Data'!$I$4:$J$13,2,FALSE),IF(K13602="solar",VLOOKUP('Form 923'!D13602,'Cross-Page Data'!$I$14:$J$117,2,FALSE),K13602))</f>
        <v>solar pv</v>
      </c>
      <c r="K13602" t="str">
        <f>VLOOKUP(E13602,'Cross-Page Data'!$D$4:$F$48,3,FALSE)</f>
        <v>solar</v>
      </c>
      <c r="L13602" t="b">
        <f>IF(AND($P$6=FALSE,OR(C13602="Commercial NAICS Cogen",C13602="Industrial NAICS Cogen",C13602="NAICS-22 Cogen")),FALSE,IF(AND($P$7=FALSE,OR(C13602="Commercial NAICS Cogen",C13602="Commercial NAICS Non-Cogen",C13602="industrial NAICS Cogen", C13602="industrial NAICS non-cogen")),FALSE,TRUE))</f>
        <v>1</v>
      </c>
      <c r="M13602">
        <f t="shared" si="637"/>
        <v>0.96625670135603914</v>
      </c>
      <c r="N13602">
        <f t="shared" si="638"/>
        <v>0</v>
      </c>
    </row>
    <row r="13603" spans="1:14" x14ac:dyDescent="0.2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s="32">
        <f t="shared" si="636"/>
        <v>8902123.2522009313</v>
      </c>
      <c r="J13603" t="str">
        <f>IF(K13603="natural gas",VLOOKUP(D13603,'Cross-Page Data'!$I$4:$J$13,2,FALSE),IF(K13603="solar",VLOOKUP('Form 923'!D13603,'Cross-Page Data'!$I$14:$J$117,2,FALSE),K13603))</f>
        <v>solar pv</v>
      </c>
      <c r="K13603" t="str">
        <f>VLOOKUP(E13603,'Cross-Page Data'!$D$4:$F$48,3,FALSE)</f>
        <v>solar</v>
      </c>
      <c r="L13603" t="b">
        <f>IF(AND($P$6=FALSE,OR(C13603="Commercial NAICS Cogen",C13603="Industrial NAICS Cogen",C13603="NAICS-22 Cogen")),FALSE,IF(AND($P$7=FALSE,OR(C13603="Commercial NAICS Cogen",C13603="Commercial NAICS Non-Cogen",C13603="industrial NAICS Cogen", C13603="industrial NAICS non-cogen")),FALSE,TRUE))</f>
        <v>1</v>
      </c>
      <c r="M13603">
        <f t="shared" si="637"/>
        <v>0.2425102491327657</v>
      </c>
      <c r="N13603">
        <f t="shared" si="638"/>
        <v>1</v>
      </c>
    </row>
    <row r="13604" spans="1:14" x14ac:dyDescent="0.2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s="32">
        <f t="shared" si="636"/>
        <v>11536585.36585366</v>
      </c>
      <c r="J13604" t="str">
        <f>IF(K13604="natural gas",VLOOKUP(D13604,'Cross-Page Data'!$I$4:$J$13,2,FALSE),IF(K13604="solar",VLOOKUP('Form 923'!D13604,'Cross-Page Data'!$I$14:$J$117,2,FALSE),K13604))</f>
        <v>heavy or residual fuel oil</v>
      </c>
      <c r="K13604" t="str">
        <f>VLOOKUP(E13604,'Cross-Page Data'!$D$4:$F$48,3,FALSE)</f>
        <v>heavy or residual fuel oil</v>
      </c>
      <c r="L13604" t="b">
        <f>IF(AND($P$6=FALSE,OR(C13604="Commercial NAICS Cogen",C13604="Industrial NAICS Cogen",C13604="NAICS-22 Cogen")),FALSE,IF(AND($P$7=FALSE,OR(C13604="Commercial NAICS Cogen",C13604="Commercial NAICS Non-Cogen",C13604="industrial NAICS Cogen", C13604="industrial NAICS non-cogen")),FALSE,TRUE))</f>
        <v>1</v>
      </c>
      <c r="M13604">
        <f t="shared" si="637"/>
        <v>0.26385542168674697</v>
      </c>
      <c r="N13604">
        <f t="shared" si="638"/>
        <v>1</v>
      </c>
    </row>
    <row r="13605" spans="1:14" x14ac:dyDescent="0.2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s="32">
        <f t="shared" si="636"/>
        <v>8904761.9047619049</v>
      </c>
      <c r="J13605" t="str">
        <f>IF(K13605="natural gas",VLOOKUP(D13605,'Cross-Page Data'!$I$4:$J$13,2,FALSE),IF(K13605="solar",VLOOKUP('Form 923'!D13605,'Cross-Page Data'!$I$14:$J$117,2,FALSE),K13605))</f>
        <v>solar pv</v>
      </c>
      <c r="K13605" t="str">
        <f>VLOOKUP(E13605,'Cross-Page Data'!$D$4:$F$48,3,FALSE)</f>
        <v>solar</v>
      </c>
      <c r="L13605" t="b">
        <f>IF(AND($P$6=FALSE,OR(C13605="Commercial NAICS Cogen",C13605="Industrial NAICS Cogen",C13605="NAICS-22 Cogen")),FALSE,IF(AND($P$7=FALSE,OR(C13605="Commercial NAICS Cogen",C13605="Commercial NAICS Non-Cogen",C13605="industrial NAICS Cogen", C13605="industrial NAICS non-cogen")),FALSE,TRUE))</f>
        <v>1</v>
      </c>
      <c r="M13605">
        <f t="shared" si="637"/>
        <v>8.1993062125512457E-3</v>
      </c>
      <c r="N13605">
        <f t="shared" si="638"/>
        <v>0</v>
      </c>
    </row>
    <row r="13606" spans="1:14" x14ac:dyDescent="0.2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s="32" t="str">
        <f t="shared" si="636"/>
        <v/>
      </c>
      <c r="J13606" t="str">
        <f>IF(K13606="natural gas",VLOOKUP(D13606,'Cross-Page Data'!$I$4:$J$13,2,FALSE),IF(K13606="solar",VLOOKUP('Form 923'!D13606,'Cross-Page Data'!$I$14:$J$117,2,FALSE),K13606))</f>
        <v>solar pv</v>
      </c>
      <c r="K13606" t="str">
        <f>VLOOKUP(E13606,'Cross-Page Data'!$D$4:$F$48,3,FALSE)</f>
        <v>solar</v>
      </c>
      <c r="L13606" t="b">
        <f>IF(AND($P$6=FALSE,OR(C13606="Commercial NAICS Cogen",C13606="Industrial NAICS Cogen",C13606="NAICS-22 Cogen")),FALSE,IF(AND($P$7=FALSE,OR(C13606="Commercial NAICS Cogen",C13606="Commercial NAICS Non-Cogen",C13606="industrial NAICS Cogen", C13606="industrial NAICS non-cogen")),FALSE,TRUE))</f>
        <v>1</v>
      </c>
      <c r="M13606">
        <f t="shared" si="637"/>
        <v>3.1535793125197099E-4</v>
      </c>
      <c r="N13606">
        <f t="shared" si="638"/>
        <v>0</v>
      </c>
    </row>
    <row r="13607" spans="1:14" x14ac:dyDescent="0.2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s="32">
        <f t="shared" si="636"/>
        <v>8901574.8031496052</v>
      </c>
      <c r="J13607" t="str">
        <f>IF(K13607="natural gas",VLOOKUP(D13607,'Cross-Page Data'!$I$4:$J$13,2,FALSE),IF(K13607="solar",VLOOKUP('Form 923'!D13607,'Cross-Page Data'!$I$14:$J$117,2,FALSE),K13607))</f>
        <v>solar pv</v>
      </c>
      <c r="K13607" t="str">
        <f>VLOOKUP(E13607,'Cross-Page Data'!$D$4:$F$48,3,FALSE)</f>
        <v>solar</v>
      </c>
      <c r="L13607" t="b">
        <f>IF(AND($P$6=FALSE,OR(C13607="Commercial NAICS Cogen",C13607="Industrial NAICS Cogen",C13607="NAICS-22 Cogen")),FALSE,IF(AND($P$7=FALSE,OR(C13607="Commercial NAICS Cogen",C13607="Commercial NAICS Non-Cogen",C13607="industrial NAICS Cogen", C13607="industrial NAICS non-cogen")),FALSE,TRUE))</f>
        <v>1</v>
      </c>
      <c r="M13607">
        <f t="shared" si="637"/>
        <v>0.8795332702617471</v>
      </c>
      <c r="N13607">
        <f t="shared" si="638"/>
        <v>1</v>
      </c>
    </row>
    <row r="13608" spans="1:14" x14ac:dyDescent="0.2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s="32">
        <f t="shared" si="636"/>
        <v>8902821.3166144192</v>
      </c>
      <c r="J13608" t="str">
        <f>IF(K13608="natural gas",VLOOKUP(D13608,'Cross-Page Data'!$I$4:$J$13,2,FALSE),IF(K13608="solar",VLOOKUP('Form 923'!D13608,'Cross-Page Data'!$I$14:$J$117,2,FALSE),K13608))</f>
        <v>solar pv</v>
      </c>
      <c r="K13608" t="str">
        <f>VLOOKUP(E13608,'Cross-Page Data'!$D$4:$F$48,3,FALSE)</f>
        <v>solar</v>
      </c>
      <c r="L13608" t="b">
        <f>IF(AND($P$6=FALSE,OR(C13608="Commercial NAICS Cogen",C13608="Industrial NAICS Cogen",C13608="NAICS-22 Cogen")),FALSE,IF(AND($P$7=FALSE,OR(C13608="Commercial NAICS Cogen",C13608="Commercial NAICS Non-Cogen",C13608="industrial NAICS Cogen", C13608="industrial NAICS non-cogen")),FALSE,TRUE))</f>
        <v>1</v>
      </c>
      <c r="M13608">
        <f t="shared" si="637"/>
        <v>3.6896877956480605E-2</v>
      </c>
      <c r="N13608">
        <f t="shared" si="638"/>
        <v>0</v>
      </c>
    </row>
    <row r="13609" spans="1:14" ht="26.25" x14ac:dyDescent="0.2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s="32" t="str">
        <f t="shared" si="636"/>
        <v/>
      </c>
      <c r="J13609" t="str">
        <f>IF(K13609="natural gas",VLOOKUP(D13609,'Cross-Page Data'!$I$4:$J$13,2,FALSE),IF(K13609="solar",VLOOKUP('Form 923'!D13609,'Cross-Page Data'!$I$14:$J$117,2,FALSE),K13609))</f>
        <v>heavy or residual fuel oil</v>
      </c>
      <c r="K13609" t="str">
        <f>VLOOKUP(E13609,'Cross-Page Data'!$D$4:$F$48,3,FALSE)</f>
        <v>heavy or residual fuel oil</v>
      </c>
      <c r="L13609" t="b">
        <f>IF(AND($P$6=FALSE,OR(C13609="Commercial NAICS Cogen",C13609="Industrial NAICS Cogen",C13609="NAICS-22 Cogen")),FALSE,IF(AND($P$7=FALSE,OR(C13609="Commercial NAICS Cogen",C13609="Commercial NAICS Non-Cogen",C13609="industrial NAICS Cogen", C13609="industrial NAICS non-cogen")),FALSE,TRUE))</f>
        <v>0</v>
      </c>
      <c r="M13609">
        <f t="shared" si="637"/>
        <v>4.0160642570281126E-4</v>
      </c>
      <c r="N13609">
        <f t="shared" si="638"/>
        <v>0</v>
      </c>
    </row>
    <row r="13610" spans="1:14" ht="26.25" x14ac:dyDescent="0.2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s="32">
        <f t="shared" si="636"/>
        <v>11373337.595907928</v>
      </c>
      <c r="J13610" t="str">
        <f>IF(K13610="natural gas",VLOOKUP(D13610,'Cross-Page Data'!$I$4:$J$13,2,FALSE),IF(K13610="solar",VLOOKUP('Form 923'!D13610,'Cross-Page Data'!$I$14:$J$117,2,FALSE),K13610))</f>
        <v>natural gas peaker</v>
      </c>
      <c r="K13610" t="str">
        <f>VLOOKUP(E13610,'Cross-Page Data'!$D$4:$F$48,3,FALSE)</f>
        <v>natural gas</v>
      </c>
      <c r="L13610" t="b">
        <f>IF(AND($P$6=FALSE,OR(C13610="Commercial NAICS Cogen",C13610="Industrial NAICS Cogen",C13610="NAICS-22 Cogen")),FALSE,IF(AND($P$7=FALSE,OR(C13610="Commercial NAICS Cogen",C13610="Commercial NAICS Non-Cogen",C13610="industrial NAICS Cogen", C13610="industrial NAICS non-cogen")),FALSE,TRUE))</f>
        <v>0</v>
      </c>
      <c r="M13610">
        <f t="shared" si="637"/>
        <v>0.3565432098765432</v>
      </c>
      <c r="N13610">
        <f t="shared" si="638"/>
        <v>1</v>
      </c>
    </row>
    <row r="13611" spans="1:14" x14ac:dyDescent="0.2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s="32">
        <f t="shared" si="636"/>
        <v>11605493.932588808</v>
      </c>
      <c r="J13611" t="str">
        <f>IF(K13611="natural gas",VLOOKUP(D13611,'Cross-Page Data'!$I$4:$J$13,2,FALSE),IF(K13611="solar",VLOOKUP('Form 923'!D13611,'Cross-Page Data'!$I$14:$J$117,2,FALSE),K13611))</f>
        <v>natural gas peaker</v>
      </c>
      <c r="K13611" t="str">
        <f>VLOOKUP(E13611,'Cross-Page Data'!$D$4:$F$48,3,FALSE)</f>
        <v>natural gas</v>
      </c>
      <c r="L13611" t="b">
        <f>IF(AND($P$6=FALSE,OR(C13611="Commercial NAICS Cogen",C13611="Industrial NAICS Cogen",C13611="NAICS-22 Cogen")),FALSE,IF(AND($P$7=FALSE,OR(C13611="Commercial NAICS Cogen",C13611="Commercial NAICS Non-Cogen",C13611="industrial NAICS Cogen", C13611="industrial NAICS non-cogen")),FALSE,TRUE))</f>
        <v>0</v>
      </c>
      <c r="M13611">
        <f t="shared" si="637"/>
        <v>0.32641975308641974</v>
      </c>
      <c r="N13611">
        <f t="shared" si="638"/>
        <v>1</v>
      </c>
    </row>
    <row r="13612" spans="1:14" x14ac:dyDescent="0.2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s="32">
        <f t="shared" si="636"/>
        <v>8902354.5706371181</v>
      </c>
      <c r="J13612" t="str">
        <f>IF(K13612="natural gas",VLOOKUP(D13612,'Cross-Page Data'!$I$4:$J$13,2,FALSE),IF(K13612="solar",VLOOKUP('Form 923'!D13612,'Cross-Page Data'!$I$14:$J$117,2,FALSE),K13612))</f>
        <v>solar pv</v>
      </c>
      <c r="K13612" t="str">
        <f>VLOOKUP(E13612,'Cross-Page Data'!$D$4:$F$48,3,FALSE)</f>
        <v>solar</v>
      </c>
      <c r="L13612" t="b">
        <f>IF(AND($P$6=FALSE,OR(C13612="Commercial NAICS Cogen",C13612="Industrial NAICS Cogen",C13612="NAICS-22 Cogen")),FALSE,IF(AND($P$7=FALSE,OR(C13612="Commercial NAICS Cogen",C13612="Commercial NAICS Non-Cogen",C13612="industrial NAICS Cogen", C13612="industrial NAICS non-cogen")),FALSE,TRUE))</f>
        <v>1</v>
      </c>
      <c r="M13612">
        <f t="shared" si="637"/>
        <v>0.11100599180069379</v>
      </c>
      <c r="N13612">
        <f t="shared" si="638"/>
        <v>1</v>
      </c>
    </row>
    <row r="13613" spans="1:14" x14ac:dyDescent="0.2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s="32">
        <f t="shared" si="636"/>
        <v>12323772.752344182</v>
      </c>
      <c r="J13613" t="str">
        <f>IF(K13613="natural gas",VLOOKUP(D13613,'Cross-Page Data'!$I$4:$J$13,2,FALSE),IF(K13613="solar",VLOOKUP('Form 923'!D13613,'Cross-Page Data'!$I$14:$J$117,2,FALSE),K13613))</f>
        <v>natural gas peaker</v>
      </c>
      <c r="K13613" t="str">
        <f>VLOOKUP(E13613,'Cross-Page Data'!$D$4:$F$48,3,FALSE)</f>
        <v>natural gas</v>
      </c>
      <c r="L13613" t="b">
        <f>IF(AND($P$6=FALSE,OR(C13613="Commercial NAICS Cogen",C13613="Industrial NAICS Cogen",C13613="NAICS-22 Cogen")),FALSE,IF(AND($P$7=FALSE,OR(C13613="Commercial NAICS Cogen",C13613="Commercial NAICS Non-Cogen",C13613="industrial NAICS Cogen", C13613="industrial NAICS non-cogen")),FALSE,TRUE))</f>
        <v>0</v>
      </c>
      <c r="M13613">
        <f t="shared" si="637"/>
        <v>0.25481481481481483</v>
      </c>
      <c r="N13613">
        <f t="shared" si="638"/>
        <v>1</v>
      </c>
    </row>
    <row r="13614" spans="1:14" x14ac:dyDescent="0.2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s="32">
        <f t="shared" si="636"/>
        <v>8902048.0854853075</v>
      </c>
      <c r="J13614" t="str">
        <f>IF(K13614="natural gas",VLOOKUP(D13614,'Cross-Page Data'!$I$4:$J$13,2,FALSE),IF(K13614="solar",VLOOKUP('Form 923'!D13614,'Cross-Page Data'!$I$14:$J$117,2,FALSE),K13614))</f>
        <v>solar pv</v>
      </c>
      <c r="K13614" t="str">
        <f>VLOOKUP(E13614,'Cross-Page Data'!$D$4:$F$48,3,FALSE)</f>
        <v>solar</v>
      </c>
      <c r="L13614" t="b">
        <f>IF(AND($P$6=FALSE,OR(C13614="Commercial NAICS Cogen",C13614="Industrial NAICS Cogen",C13614="NAICS-22 Cogen")),FALSE,IF(AND($P$7=FALSE,OR(C13614="Commercial NAICS Cogen",C13614="Commercial NAICS Non-Cogen",C13614="industrial NAICS Cogen", C13614="industrial NAICS non-cogen")),FALSE,TRUE))</f>
        <v>1</v>
      </c>
      <c r="M13614">
        <f t="shared" si="637"/>
        <v>0.34310942920214443</v>
      </c>
      <c r="N13614">
        <f t="shared" si="638"/>
        <v>1</v>
      </c>
    </row>
    <row r="13615" spans="1:14" x14ac:dyDescent="0.2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s="32">
        <f t="shared" si="636"/>
        <v>8901654.4117647074</v>
      </c>
      <c r="J13615" t="str">
        <f>IF(K13615="natural gas",VLOOKUP(D13615,'Cross-Page Data'!$I$4:$J$13,2,FALSE),IF(K13615="solar",VLOOKUP('Form 923'!D13615,'Cross-Page Data'!$I$14:$J$117,2,FALSE),K13615))</f>
        <v>solar pv</v>
      </c>
      <c r="K13615" t="str">
        <f>VLOOKUP(E13615,'Cross-Page Data'!$D$4:$F$48,3,FALSE)</f>
        <v>solar</v>
      </c>
      <c r="L13615" t="b">
        <f>IF(AND($P$6=FALSE,OR(C13615="Commercial NAICS Cogen",C13615="Industrial NAICS Cogen",C13615="NAICS-22 Cogen")),FALSE,IF(AND($P$7=FALSE,OR(C13615="Commercial NAICS Cogen",C13615="Commercial NAICS Non-Cogen",C13615="industrial NAICS Cogen", C13615="industrial NAICS non-cogen")),FALSE,TRUE))</f>
        <v>1</v>
      </c>
      <c r="M13615">
        <f t="shared" si="637"/>
        <v>0.86061179438662883</v>
      </c>
      <c r="N13615">
        <f t="shared" si="638"/>
        <v>1</v>
      </c>
    </row>
    <row r="13616" spans="1:14" x14ac:dyDescent="0.2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s="32" t="str">
        <f t="shared" si="636"/>
        <v/>
      </c>
      <c r="J13616" t="str">
        <f>IF(K13616="natural gas",VLOOKUP(D13616,'Cross-Page Data'!$I$4:$J$13,2,FALSE),IF(K13616="solar",VLOOKUP('Form 923'!D13616,'Cross-Page Data'!$I$14:$J$117,2,FALSE),K13616))</f>
        <v>solar pv</v>
      </c>
      <c r="K13616" t="str">
        <f>VLOOKUP(E13616,'Cross-Page Data'!$D$4:$F$48,3,FALSE)</f>
        <v>solar</v>
      </c>
      <c r="L13616" t="b">
        <f>IF(AND($P$6=FALSE,OR(C13616="Commercial NAICS Cogen",C13616="Industrial NAICS Cogen",C13616="NAICS-22 Cogen")),FALSE,IF(AND($P$7=FALSE,OR(C13616="Commercial NAICS Cogen",C13616="Commercial NAICS Non-Cogen",C13616="industrial NAICS Cogen", C13616="industrial NAICS non-cogen")),FALSE,TRUE))</f>
        <v>1</v>
      </c>
      <c r="M13616">
        <f t="shared" si="637"/>
        <v>3.1535793125197099E-4</v>
      </c>
      <c r="N13616">
        <f t="shared" si="638"/>
        <v>0</v>
      </c>
    </row>
    <row r="13617" spans="1:14" x14ac:dyDescent="0.2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s="32" t="str">
        <f t="shared" si="636"/>
        <v/>
      </c>
      <c r="J13617" t="str">
        <f>IF(K13617="natural gas",VLOOKUP(D13617,'Cross-Page Data'!$I$4:$J$13,2,FALSE),IF(K13617="solar",VLOOKUP('Form 923'!D13617,'Cross-Page Data'!$I$14:$J$117,2,FALSE),K13617))</f>
        <v>solar pv</v>
      </c>
      <c r="K13617" t="str">
        <f>VLOOKUP(E13617,'Cross-Page Data'!$D$4:$F$48,3,FALSE)</f>
        <v>solar</v>
      </c>
      <c r="L13617" t="b">
        <f>IF(AND($P$6=FALSE,OR(C13617="Commercial NAICS Cogen",C13617="Industrial NAICS Cogen",C13617="NAICS-22 Cogen")),FALSE,IF(AND($P$7=FALSE,OR(C13617="Commercial NAICS Cogen",C13617="Commercial NAICS Non-Cogen",C13617="industrial NAICS Cogen", C13617="industrial NAICS non-cogen")),FALSE,TRUE))</f>
        <v>1</v>
      </c>
      <c r="M13617">
        <f t="shared" si="637"/>
        <v>3.1535793125197099E-4</v>
      </c>
      <c r="N13617">
        <f t="shared" si="638"/>
        <v>0</v>
      </c>
    </row>
    <row r="13618" spans="1:14" x14ac:dyDescent="0.2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s="32">
        <f t="shared" si="636"/>
        <v>8901298.7012987006</v>
      </c>
      <c r="J13618" t="str">
        <f>IF(K13618="natural gas",VLOOKUP(D13618,'Cross-Page Data'!$I$4:$J$13,2,FALSE),IF(K13618="solar",VLOOKUP('Form 923'!D13618,'Cross-Page Data'!$I$14:$J$117,2,FALSE),K13618))</f>
        <v>solar pv</v>
      </c>
      <c r="K13618" t="str">
        <f>VLOOKUP(E13618,'Cross-Page Data'!$D$4:$F$48,3,FALSE)</f>
        <v>solar</v>
      </c>
      <c r="L13618" t="b">
        <f>IF(AND($P$6=FALSE,OR(C13618="Commercial NAICS Cogen",C13618="Industrial NAICS Cogen",C13618="NAICS-22 Cogen")),FALSE,IF(AND($P$7=FALSE,OR(C13618="Commercial NAICS Cogen",C13618="Commercial NAICS Non-Cogen",C13618="industrial NAICS Cogen", C13618="industrial NAICS non-cogen")),FALSE,TRUE))</f>
        <v>1</v>
      </c>
      <c r="M13618">
        <f t="shared" si="637"/>
        <v>0.9221065909807632</v>
      </c>
      <c r="N13618">
        <f t="shared" si="638"/>
        <v>1</v>
      </c>
    </row>
    <row r="13619" spans="1:14" x14ac:dyDescent="0.2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s="32">
        <f t="shared" si="636"/>
        <v>8903682.7195467427</v>
      </c>
      <c r="J13619" t="str">
        <f>IF(K13619="natural gas",VLOOKUP(D13619,'Cross-Page Data'!$I$4:$J$13,2,FALSE),IF(K13619="solar",VLOOKUP('Form 923'!D13619,'Cross-Page Data'!$I$14:$J$117,2,FALSE),K13619))</f>
        <v>solar pv</v>
      </c>
      <c r="K13619" t="str">
        <f>VLOOKUP(E13619,'Cross-Page Data'!$D$4:$F$48,3,FALSE)</f>
        <v>solar</v>
      </c>
      <c r="L13619" t="b">
        <f>IF(AND($P$6=FALSE,OR(C13619="Commercial NAICS Cogen",C13619="Industrial NAICS Cogen",C13619="NAICS-22 Cogen")),FALSE,IF(AND($P$7=FALSE,OR(C13619="Commercial NAICS Cogen",C13619="Commercial NAICS Non-Cogen",C13619="industrial NAICS Cogen", C13619="industrial NAICS non-cogen")),FALSE,TRUE))</f>
        <v>1</v>
      </c>
      <c r="M13619">
        <f t="shared" si="637"/>
        <v>1.1983601387574897E-2</v>
      </c>
      <c r="N13619">
        <f t="shared" si="638"/>
        <v>0</v>
      </c>
    </row>
    <row r="13620" spans="1:14" x14ac:dyDescent="0.2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s="32">
        <f t="shared" si="636"/>
        <v>8902189.7810218986</v>
      </c>
      <c r="J13620" t="str">
        <f>IF(K13620="natural gas",VLOOKUP(D13620,'Cross-Page Data'!$I$4:$J$13,2,FALSE),IF(K13620="solar",VLOOKUP('Form 923'!D13620,'Cross-Page Data'!$I$14:$J$117,2,FALSE),K13620))</f>
        <v>solar pv</v>
      </c>
      <c r="K13620" t="str">
        <f>VLOOKUP(E13620,'Cross-Page Data'!$D$4:$F$48,3,FALSE)</f>
        <v>solar</v>
      </c>
      <c r="L13620" t="b">
        <f>IF(AND($P$6=FALSE,OR(C13620="Commercial NAICS Cogen",C13620="Industrial NAICS Cogen",C13620="NAICS-22 Cogen")),FALSE,IF(AND($P$7=FALSE,OR(C13620="Commercial NAICS Cogen",C13620="Commercial NAICS Non-Cogen",C13620="industrial NAICS Cogen", C13620="industrial NAICS non-cogen")),FALSE,TRUE))</f>
        <v>1</v>
      </c>
      <c r="M13620">
        <f t="shared" si="637"/>
        <v>0.17943866288237148</v>
      </c>
      <c r="N13620">
        <f t="shared" si="638"/>
        <v>1</v>
      </c>
    </row>
    <row r="13621" spans="1:14" x14ac:dyDescent="0.2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s="32">
        <f t="shared" si="636"/>
        <v>8902616.8224299066</v>
      </c>
      <c r="J13621" t="str">
        <f>IF(K13621="natural gas",VLOOKUP(D13621,'Cross-Page Data'!$I$4:$J$13,2,FALSE),IF(K13621="solar",VLOOKUP('Form 923'!D13621,'Cross-Page Data'!$I$14:$J$117,2,FALSE),K13621))</f>
        <v>solar pv</v>
      </c>
      <c r="K13621" t="str">
        <f>VLOOKUP(E13621,'Cross-Page Data'!$D$4:$F$48,3,FALSE)</f>
        <v>solar</v>
      </c>
      <c r="L13621" t="b">
        <f>IF(AND($P$6=FALSE,OR(C13621="Commercial NAICS Cogen",C13621="Industrial NAICS Cogen",C13621="NAICS-22 Cogen")),FALSE,IF(AND($P$7=FALSE,OR(C13621="Commercial NAICS Cogen",C13621="Commercial NAICS Non-Cogen",C13621="industrial NAICS Cogen", C13621="industrial NAICS non-cogen")),FALSE,TRUE))</f>
        <v>1</v>
      </c>
      <c r="M13621">
        <f t="shared" si="637"/>
        <v>5.4241564175339013E-2</v>
      </c>
      <c r="N13621">
        <f t="shared" si="638"/>
        <v>1</v>
      </c>
    </row>
    <row r="13622" spans="1:14" x14ac:dyDescent="0.2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s="32">
        <f t="shared" si="636"/>
        <v>8875000</v>
      </c>
      <c r="J13622" t="str">
        <f>IF(K13622="natural gas",VLOOKUP(D13622,'Cross-Page Data'!$I$4:$J$13,2,FALSE),IF(K13622="solar",VLOOKUP('Form 923'!D13622,'Cross-Page Data'!$I$14:$J$117,2,FALSE),K13622))</f>
        <v>solar pv</v>
      </c>
      <c r="K13622" t="str">
        <f>VLOOKUP(E13622,'Cross-Page Data'!$D$4:$F$48,3,FALSE)</f>
        <v>solar</v>
      </c>
      <c r="L13622" t="b">
        <f>IF(AND($P$6=FALSE,OR(C13622="Commercial NAICS Cogen",C13622="Industrial NAICS Cogen",C13622="NAICS-22 Cogen")),FALSE,IF(AND($P$7=FALSE,OR(C13622="Commercial NAICS Cogen",C13622="Commercial NAICS Non-Cogen",C13622="industrial NAICS Cogen", C13622="industrial NAICS non-cogen")),FALSE,TRUE))</f>
        <v>1</v>
      </c>
      <c r="M13622">
        <f t="shared" si="637"/>
        <v>0.9722485020498266</v>
      </c>
      <c r="N13622">
        <f t="shared" si="638"/>
        <v>0</v>
      </c>
    </row>
    <row r="13623" spans="1:14" x14ac:dyDescent="0.2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s="32">
        <f t="shared" si="636"/>
        <v>8902014.6520146523</v>
      </c>
      <c r="J13623" t="str">
        <f>IF(K13623="natural gas",VLOOKUP(D13623,'Cross-Page Data'!$I$4:$J$13,2,FALSE),IF(K13623="solar",VLOOKUP('Form 923'!D13623,'Cross-Page Data'!$I$14:$J$117,2,FALSE),K13623))</f>
        <v>solar pv</v>
      </c>
      <c r="K13623" t="str">
        <f>VLOOKUP(E13623,'Cross-Page Data'!$D$4:$F$48,3,FALSE)</f>
        <v>solar</v>
      </c>
      <c r="L13623" t="b">
        <f>IF(AND($P$6=FALSE,OR(C13623="Commercial NAICS Cogen",C13623="Industrial NAICS Cogen",C13623="NAICS-22 Cogen")),FALSE,IF(AND($P$7=FALSE,OR(C13623="Commercial NAICS Cogen",C13623="Commercial NAICS Non-Cogen",C13623="industrial NAICS Cogen", C13623="industrial NAICS non-cogen")),FALSE,TRUE))</f>
        <v>1</v>
      </c>
      <c r="M13623">
        <f t="shared" si="637"/>
        <v>0.41879533270261748</v>
      </c>
      <c r="N13623">
        <f t="shared" si="638"/>
        <v>1</v>
      </c>
    </row>
    <row r="13624" spans="1:14" x14ac:dyDescent="0.2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s="32">
        <f t="shared" si="636"/>
        <v>8902272.7272727266</v>
      </c>
      <c r="J13624" t="str">
        <f>IF(K13624="natural gas",VLOOKUP(D13624,'Cross-Page Data'!$I$4:$J$13,2,FALSE),IF(K13624="solar",VLOOKUP('Form 923'!D13624,'Cross-Page Data'!$I$14:$J$117,2,FALSE),K13624))</f>
        <v>solar pv</v>
      </c>
      <c r="K13624" t="str">
        <f>VLOOKUP(E13624,'Cross-Page Data'!$D$4:$F$48,3,FALSE)</f>
        <v>solar</v>
      </c>
      <c r="L13624" t="b">
        <f>IF(AND($P$6=FALSE,OR(C13624="Commercial NAICS Cogen",C13624="Industrial NAICS Cogen",C13624="NAICS-22 Cogen")),FALSE,IF(AND($P$7=FALSE,OR(C13624="Commercial NAICS Cogen",C13624="Commercial NAICS Non-Cogen",C13624="industrial NAICS Cogen", C13624="industrial NAICS non-cogen")),FALSE,TRUE))</f>
        <v>1</v>
      </c>
      <c r="M13624">
        <f t="shared" si="637"/>
        <v>0.13718070009460737</v>
      </c>
      <c r="N13624">
        <f t="shared" si="638"/>
        <v>1</v>
      </c>
    </row>
    <row r="13625" spans="1:14" x14ac:dyDescent="0.2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s="32">
        <f t="shared" si="636"/>
        <v>8901098.9010989014</v>
      </c>
      <c r="J13625" t="str">
        <f>IF(K13625="natural gas",VLOOKUP(D13625,'Cross-Page Data'!$I$4:$J$13,2,FALSE),IF(K13625="solar",VLOOKUP('Form 923'!D13625,'Cross-Page Data'!$I$14:$J$117,2,FALSE),K13625))</f>
        <v>solar pv</v>
      </c>
      <c r="K13625" t="str">
        <f>VLOOKUP(E13625,'Cross-Page Data'!$D$4:$F$48,3,FALSE)</f>
        <v>solar</v>
      </c>
      <c r="L13625" t="b">
        <f>IF(AND($P$6=FALSE,OR(C13625="Commercial NAICS Cogen",C13625="Industrial NAICS Cogen",C13625="NAICS-22 Cogen")),FALSE,IF(AND($P$7=FALSE,OR(C13625="Commercial NAICS Cogen",C13625="Commercial NAICS Non-Cogen",C13625="industrial NAICS Cogen", C13625="industrial NAICS non-cogen")),FALSE,TRUE))</f>
        <v>1</v>
      </c>
      <c r="M13625">
        <f t="shared" si="637"/>
        <v>0.93882056133711766</v>
      </c>
      <c r="N13625">
        <f t="shared" si="638"/>
        <v>1</v>
      </c>
    </row>
    <row r="13626" spans="1:14" x14ac:dyDescent="0.2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s="32">
        <f t="shared" si="636"/>
        <v>11605459.679099459</v>
      </c>
      <c r="J13626" t="str">
        <f>IF(K13626="natural gas",VLOOKUP(D13626,'Cross-Page Data'!$I$4:$J$13,2,FALSE),IF(K13626="solar",VLOOKUP('Form 923'!D13626,'Cross-Page Data'!$I$14:$J$117,2,FALSE),K13626))</f>
        <v>natural gas peaker</v>
      </c>
      <c r="K13626" t="str">
        <f>VLOOKUP(E13626,'Cross-Page Data'!$D$4:$F$48,3,FALSE)</f>
        <v>natural gas</v>
      </c>
      <c r="L13626" t="b">
        <f>IF(AND($P$6=FALSE,OR(C13626="Commercial NAICS Cogen",C13626="Industrial NAICS Cogen",C13626="NAICS-22 Cogen")),FALSE,IF(AND($P$7=FALSE,OR(C13626="Commercial NAICS Cogen",C13626="Commercial NAICS Non-Cogen",C13626="industrial NAICS Cogen", C13626="industrial NAICS non-cogen")),FALSE,TRUE))</f>
        <v>0</v>
      </c>
      <c r="M13626">
        <f t="shared" si="637"/>
        <v>0.32740740740740742</v>
      </c>
      <c r="N13626">
        <f t="shared" si="638"/>
        <v>1</v>
      </c>
    </row>
    <row r="13627" spans="1:14" x14ac:dyDescent="0.2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s="32">
        <f t="shared" si="636"/>
        <v>8902079.1415157616</v>
      </c>
      <c r="J13627" t="str">
        <f>IF(K13627="natural gas",VLOOKUP(D13627,'Cross-Page Data'!$I$4:$J$13,2,FALSE),IF(K13627="solar",VLOOKUP('Form 923'!D13627,'Cross-Page Data'!$I$14:$J$117,2,FALSE),K13627))</f>
        <v>solar pv</v>
      </c>
      <c r="K13627" t="str">
        <f>VLOOKUP(E13627,'Cross-Page Data'!$D$4:$F$48,3,FALSE)</f>
        <v>solar</v>
      </c>
      <c r="L13627" t="b">
        <f>IF(AND($P$6=FALSE,OR(C13627="Commercial NAICS Cogen",C13627="Industrial NAICS Cogen",C13627="NAICS-22 Cogen")),FALSE,IF(AND($P$7=FALSE,OR(C13627="Commercial NAICS Cogen",C13627="Commercial NAICS Non-Cogen",C13627="industrial NAICS Cogen", C13627="industrial NAICS non-cogen")),FALSE,TRUE))</f>
        <v>1</v>
      </c>
      <c r="M13627">
        <f t="shared" si="637"/>
        <v>0.29359823399558499</v>
      </c>
      <c r="N13627">
        <f t="shared" si="638"/>
        <v>1</v>
      </c>
    </row>
    <row r="13628" spans="1:14" x14ac:dyDescent="0.2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s="32">
        <f t="shared" si="636"/>
        <v>8901754.3859649114</v>
      </c>
      <c r="J13628" t="str">
        <f>IF(K13628="natural gas",VLOOKUP(D13628,'Cross-Page Data'!$I$4:$J$13,2,FALSE),IF(K13628="solar",VLOOKUP('Form 923'!D13628,'Cross-Page Data'!$I$14:$J$117,2,FALSE),K13628))</f>
        <v>solar pv</v>
      </c>
      <c r="K13628" t="str">
        <f>VLOOKUP(E13628,'Cross-Page Data'!$D$4:$F$48,3,FALSE)</f>
        <v>solar</v>
      </c>
      <c r="L13628" t="b">
        <f>IF(AND($P$6=FALSE,OR(C13628="Commercial NAICS Cogen",C13628="Industrial NAICS Cogen",C13628="NAICS-22 Cogen")),FALSE,IF(AND($P$7=FALSE,OR(C13628="Commercial NAICS Cogen",C13628="Commercial NAICS Non-Cogen",C13628="industrial NAICS Cogen", C13628="industrial NAICS non-cogen")),FALSE,TRUE))</f>
        <v>1</v>
      </c>
      <c r="M13628">
        <f t="shared" si="637"/>
        <v>0.826237779880164</v>
      </c>
      <c r="N13628">
        <f t="shared" si="638"/>
        <v>1</v>
      </c>
    </row>
    <row r="13629" spans="1:14" ht="26.25" x14ac:dyDescent="0.2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s="32">
        <f t="shared" si="636"/>
        <v>6272428.607530958</v>
      </c>
      <c r="J13629" t="str">
        <f>IF(K13629="natural gas",VLOOKUP(D13629,'Cross-Page Data'!$I$4:$J$13,2,FALSE),IF(K13629="solar",VLOOKUP('Form 923'!D13629,'Cross-Page Data'!$I$14:$J$117,2,FALSE),K13629))</f>
        <v>other</v>
      </c>
      <c r="K13629" t="str">
        <f>VLOOKUP(E13629,'Cross-Page Data'!$D$4:$F$48,3,FALSE)</f>
        <v>natural gas</v>
      </c>
      <c r="L13629" t="b">
        <f>IF(AND($P$6=FALSE,OR(C13629="Commercial NAICS Cogen",C13629="Industrial NAICS Cogen",C13629="NAICS-22 Cogen")),FALSE,IF(AND($P$7=FALSE,OR(C13629="Commercial NAICS Cogen",C13629="Commercial NAICS Non-Cogen",C13629="industrial NAICS Cogen", C13629="industrial NAICS non-cogen")),FALSE,TRUE))</f>
        <v>0</v>
      </c>
      <c r="M13629">
        <f t="shared" si="637"/>
        <v>0.35227272727272729</v>
      </c>
      <c r="N13629">
        <f t="shared" si="638"/>
        <v>1</v>
      </c>
    </row>
    <row r="13630" spans="1:14" ht="26.25" x14ac:dyDescent="0.2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s="32">
        <f t="shared" si="636"/>
        <v>6396250.455041864</v>
      </c>
      <c r="J13630" t="str">
        <f>IF(K13630="natural gas",VLOOKUP(D13630,'Cross-Page Data'!$I$4:$J$13,2,FALSE),IF(K13630="solar",VLOOKUP('Form 923'!D13630,'Cross-Page Data'!$I$14:$J$117,2,FALSE),K13630))</f>
        <v>other</v>
      </c>
      <c r="K13630" t="str">
        <f>VLOOKUP(E13630,'Cross-Page Data'!$D$4:$F$48,3,FALSE)</f>
        <v>natural gas</v>
      </c>
      <c r="L13630" t="b">
        <f>IF(AND($P$6=FALSE,OR(C13630="Commercial NAICS Cogen",C13630="Industrial NAICS Cogen",C13630="NAICS-22 Cogen")),FALSE,IF(AND($P$7=FALSE,OR(C13630="Commercial NAICS Cogen",C13630="Commercial NAICS Non-Cogen",C13630="industrial NAICS Cogen", C13630="industrial NAICS non-cogen")),FALSE,TRUE))</f>
        <v>0</v>
      </c>
      <c r="M13630">
        <f t="shared" si="637"/>
        <v>0.34415584415584416</v>
      </c>
      <c r="N13630">
        <f t="shared" si="638"/>
        <v>1</v>
      </c>
    </row>
    <row r="13631" spans="1:14" ht="26.25" x14ac:dyDescent="0.2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s="32">
        <f t="shared" si="636"/>
        <v>7634683.3815493416</v>
      </c>
      <c r="J13631" t="str">
        <f>IF(K13631="natural gas",VLOOKUP(D13631,'Cross-Page Data'!$I$4:$J$13,2,FALSE),IF(K13631="solar",VLOOKUP('Form 923'!D13631,'Cross-Page Data'!$I$14:$J$117,2,FALSE),K13631))</f>
        <v>other</v>
      </c>
      <c r="K13631" t="str">
        <f>VLOOKUP(E13631,'Cross-Page Data'!$D$4:$F$48,3,FALSE)</f>
        <v>natural gas</v>
      </c>
      <c r="L13631" t="b">
        <f>IF(AND($P$6=FALSE,OR(C13631="Commercial NAICS Cogen",C13631="Industrial NAICS Cogen",C13631="NAICS-22 Cogen")),FALSE,IF(AND($P$7=FALSE,OR(C13631="Commercial NAICS Cogen",C13631="Commercial NAICS Non-Cogen",C13631="industrial NAICS Cogen", C13631="industrial NAICS non-cogen")),FALSE,TRUE))</f>
        <v>0</v>
      </c>
      <c r="M13631">
        <f t="shared" si="637"/>
        <v>0.29383116883116883</v>
      </c>
      <c r="N13631">
        <f t="shared" si="638"/>
        <v>1</v>
      </c>
    </row>
    <row r="13632" spans="1:14" ht="26.25" x14ac:dyDescent="0.2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s="32">
        <f t="shared" si="636"/>
        <v>7541888.3989660945</v>
      </c>
      <c r="J13632" t="str">
        <f>IF(K13632="natural gas",VLOOKUP(D13632,'Cross-Page Data'!$I$4:$J$13,2,FALSE),IF(K13632="solar",VLOOKUP('Form 923'!D13632,'Cross-Page Data'!$I$14:$J$117,2,FALSE),K13632))</f>
        <v>other</v>
      </c>
      <c r="K13632" t="str">
        <f>VLOOKUP(E13632,'Cross-Page Data'!$D$4:$F$48,3,FALSE)</f>
        <v>natural gas</v>
      </c>
      <c r="L13632" t="b">
        <f>IF(AND($P$6=FALSE,OR(C13632="Commercial NAICS Cogen",C13632="Industrial NAICS Cogen",C13632="NAICS-22 Cogen")),FALSE,IF(AND($P$7=FALSE,OR(C13632="Commercial NAICS Cogen",C13632="Commercial NAICS Non-Cogen",C13632="industrial NAICS Cogen", C13632="industrial NAICS non-cogen")),FALSE,TRUE))</f>
        <v>0</v>
      </c>
      <c r="M13632">
        <f t="shared" si="637"/>
        <v>0.29707792207792205</v>
      </c>
      <c r="N13632">
        <f t="shared" si="638"/>
        <v>1</v>
      </c>
    </row>
    <row r="13633" spans="1:14" ht="26.25" x14ac:dyDescent="0.2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s="32">
        <f t="shared" si="636"/>
        <v>6389768.7280040225</v>
      </c>
      <c r="J13633" t="str">
        <f>IF(K13633="natural gas",VLOOKUP(D13633,'Cross-Page Data'!$I$4:$J$13,2,FALSE),IF(K13633="solar",VLOOKUP('Form 923'!D13633,'Cross-Page Data'!$I$14:$J$117,2,FALSE),K13633))</f>
        <v>other</v>
      </c>
      <c r="K13633" t="str">
        <f>VLOOKUP(E13633,'Cross-Page Data'!$D$4:$F$48,3,FALSE)</f>
        <v>natural gas</v>
      </c>
      <c r="L13633" t="b">
        <f>IF(AND($P$6=FALSE,OR(C13633="Commercial NAICS Cogen",C13633="Industrial NAICS Cogen",C13633="NAICS-22 Cogen")),FALSE,IF(AND($P$7=FALSE,OR(C13633="Commercial NAICS Cogen",C13633="Commercial NAICS Non-Cogen",C13633="industrial NAICS Cogen", C13633="industrial NAICS non-cogen")),FALSE,TRUE))</f>
        <v>0</v>
      </c>
      <c r="M13633">
        <f t="shared" si="637"/>
        <v>0.3457792207792208</v>
      </c>
      <c r="N13633">
        <f t="shared" si="638"/>
        <v>1</v>
      </c>
    </row>
    <row r="13634" spans="1:14" ht="26.25" x14ac:dyDescent="0.2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s="32" t="str">
        <f t="shared" si="636"/>
        <v/>
      </c>
      <c r="J13634" t="str">
        <f>IF(K13634="natural gas",VLOOKUP(D13634,'Cross-Page Data'!$I$4:$J$13,2,FALSE),IF(K13634="solar",VLOOKUP('Form 923'!D13634,'Cross-Page Data'!$I$14:$J$117,2,FALSE),K13634))</f>
        <v>solar pv</v>
      </c>
      <c r="K13634" t="str">
        <f>VLOOKUP(E13634,'Cross-Page Data'!$D$4:$F$48,3,FALSE)</f>
        <v>solar</v>
      </c>
      <c r="L13634" t="b">
        <f>IF(AND($P$6=FALSE,OR(C13634="Commercial NAICS Cogen",C13634="Industrial NAICS Cogen",C13634="NAICS-22 Cogen")),FALSE,IF(AND($P$7=FALSE,OR(C13634="Commercial NAICS Cogen",C13634="Commercial NAICS Non-Cogen",C13634="industrial NAICS Cogen", C13634="industrial NAICS non-cogen")),FALSE,TRUE))</f>
        <v>0</v>
      </c>
      <c r="M13634">
        <f t="shared" si="637"/>
        <v>3.1535793125197099E-4</v>
      </c>
      <c r="N13634">
        <f t="shared" si="638"/>
        <v>0</v>
      </c>
    </row>
    <row r="13635" spans="1:14" ht="26.25" x14ac:dyDescent="0.2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s="32">
        <f t="shared" si="636"/>
        <v>6673469.3877551015</v>
      </c>
      <c r="J13635" t="str">
        <f>IF(K13635="natural gas",VLOOKUP(D13635,'Cross-Page Data'!$I$4:$J$13,2,FALSE),IF(K13635="solar",VLOOKUP('Form 923'!D13635,'Cross-Page Data'!$I$14:$J$117,2,FALSE),K13635))</f>
        <v>other</v>
      </c>
      <c r="K13635" t="str">
        <f>VLOOKUP(E13635,'Cross-Page Data'!$D$4:$F$48,3,FALSE)</f>
        <v>natural gas</v>
      </c>
      <c r="L13635" t="b">
        <f>IF(AND($P$6=FALSE,OR(C13635="Commercial NAICS Cogen",C13635="Industrial NAICS Cogen",C13635="NAICS-22 Cogen")),FALSE,IF(AND($P$7=FALSE,OR(C13635="Commercial NAICS Cogen",C13635="Commercial NAICS Non-Cogen",C13635="industrial NAICS Cogen", C13635="industrial NAICS non-cogen")),FALSE,TRUE))</f>
        <v>0</v>
      </c>
      <c r="M13635">
        <f t="shared" si="637"/>
        <v>0.33116883116883117</v>
      </c>
      <c r="N13635">
        <f t="shared" si="638"/>
        <v>1</v>
      </c>
    </row>
    <row r="13636" spans="1:14" ht="26.25" x14ac:dyDescent="0.2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s="32">
        <f t="shared" si="636"/>
        <v>6378289.105363341</v>
      </c>
      <c r="J13636" t="str">
        <f>IF(K13636="natural gas",VLOOKUP(D13636,'Cross-Page Data'!$I$4:$J$13,2,FALSE),IF(K13636="solar",VLOOKUP('Form 923'!D13636,'Cross-Page Data'!$I$14:$J$117,2,FALSE),K13636))</f>
        <v>other</v>
      </c>
      <c r="K13636" t="str">
        <f>VLOOKUP(E13636,'Cross-Page Data'!$D$4:$F$48,3,FALSE)</f>
        <v>natural gas</v>
      </c>
      <c r="L13636" t="b">
        <f>IF(AND($P$6=FALSE,OR(C13636="Commercial NAICS Cogen",C13636="Industrial NAICS Cogen",C13636="NAICS-22 Cogen")),FALSE,IF(AND($P$7=FALSE,OR(C13636="Commercial NAICS Cogen",C13636="Commercial NAICS Non-Cogen",C13636="industrial NAICS Cogen", C13636="industrial NAICS non-cogen")),FALSE,TRUE))</f>
        <v>0</v>
      </c>
      <c r="M13636">
        <f t="shared" si="637"/>
        <v>0.34902597402597402</v>
      </c>
      <c r="N13636">
        <f t="shared" si="638"/>
        <v>1</v>
      </c>
    </row>
    <row r="13637" spans="1:14" x14ac:dyDescent="0.2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s="32">
        <f t="shared" si="636"/>
        <v>8902422.8343843333</v>
      </c>
      <c r="J13637" t="str">
        <f>IF(K13637="natural gas",VLOOKUP(D13637,'Cross-Page Data'!$I$4:$J$13,2,FALSE),IF(K13637="solar",VLOOKUP('Form 923'!D13637,'Cross-Page Data'!$I$14:$J$117,2,FALSE),K13637))</f>
        <v>solar pv</v>
      </c>
      <c r="K13637" t="str">
        <f>VLOOKUP(E13637,'Cross-Page Data'!$D$4:$F$48,3,FALSE)</f>
        <v>solar</v>
      </c>
      <c r="L13637" t="b">
        <f>IF(AND($P$6=FALSE,OR(C13637="Commercial NAICS Cogen",C13637="Industrial NAICS Cogen",C13637="NAICS-22 Cogen")),FALSE,IF(AND($P$7=FALSE,OR(C13637="Commercial NAICS Cogen",C13637="Commercial NAICS Non-Cogen",C13637="industrial NAICS Cogen", C13637="industrial NAICS non-cogen")),FALSE,TRUE))</f>
        <v>1</v>
      </c>
      <c r="M13637">
        <f t="shared" si="637"/>
        <v>8.8930936613055817E-2</v>
      </c>
      <c r="N13637">
        <f t="shared" si="638"/>
        <v>1</v>
      </c>
    </row>
    <row r="13638" spans="1:14" x14ac:dyDescent="0.2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s="32">
        <f t="shared" si="636"/>
        <v>8905660.3773584906</v>
      </c>
      <c r="J13638" t="str">
        <f>IF(K13638="natural gas",VLOOKUP(D13638,'Cross-Page Data'!$I$4:$J$13,2,FALSE),IF(K13638="solar",VLOOKUP('Form 923'!D13638,'Cross-Page Data'!$I$14:$J$117,2,FALSE),K13638))</f>
        <v>solar pv</v>
      </c>
      <c r="K13638" t="str">
        <f>VLOOKUP(E13638,'Cross-Page Data'!$D$4:$F$48,3,FALSE)</f>
        <v>solar</v>
      </c>
      <c r="L13638" t="b">
        <f>IF(AND($P$6=FALSE,OR(C13638="Commercial NAICS Cogen",C13638="Industrial NAICS Cogen",C13638="NAICS-22 Cogen")),FALSE,IF(AND($P$7=FALSE,OR(C13638="Commercial NAICS Cogen",C13638="Commercial NAICS Non-Cogen",C13638="industrial NAICS Cogen", C13638="industrial NAICS non-cogen")),FALSE,TRUE))</f>
        <v>1</v>
      </c>
      <c r="M13638">
        <f t="shared" si="637"/>
        <v>6.9378744875433617E-3</v>
      </c>
      <c r="N13638">
        <f t="shared" si="638"/>
        <v>0</v>
      </c>
    </row>
    <row r="13639" spans="1:14" ht="26.25" x14ac:dyDescent="0.2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s="32" t="str">
        <f t="shared" ref="I13639:I13702" si="639">IFERROR(F13639/G13639*10^6,"")</f>
        <v/>
      </c>
      <c r="J13639" t="str">
        <f>IF(K13639="natural gas",VLOOKUP(D13639,'Cross-Page Data'!$I$4:$J$13,2,FALSE),IF(K13639="solar",VLOOKUP('Form 923'!D13639,'Cross-Page Data'!$I$14:$J$117,2,FALSE),K13639))</f>
        <v>other</v>
      </c>
      <c r="K13639" t="str">
        <f>VLOOKUP(E13639,'Cross-Page Data'!$D$4:$F$48,3,FALSE)</f>
        <v>other</v>
      </c>
      <c r="L13639" t="b">
        <f>IF(AND($P$6=FALSE,OR(C13639="Commercial NAICS Cogen",C13639="Industrial NAICS Cogen",C13639="NAICS-22 Cogen")),FALSE,IF(AND($P$7=FALSE,OR(C13639="Commercial NAICS Cogen",C13639="Commercial NAICS Non-Cogen",C13639="industrial NAICS Cogen", C13639="industrial NAICS non-cogen")),FALSE,TRUE))</f>
        <v>0</v>
      </c>
      <c r="M13639">
        <f t="shared" ref="M13639:M13702" si="640">(COUNTIFS($J$6:$J$14148,J13639,$I$6:$I$14148,"&gt;"&amp;I13639)+1)/COUNTIFS($J$6:$J$14148,J13639)</f>
        <v>1.6233766233766235E-3</v>
      </c>
      <c r="N13639">
        <f t="shared" ref="N13639:N13702" si="641">IF(OR(M13639&gt;0.95,M13639&lt;0.05),0,1)</f>
        <v>0</v>
      </c>
    </row>
    <row r="13640" spans="1:14" x14ac:dyDescent="0.2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s="32" t="str">
        <f t="shared" si="639"/>
        <v/>
      </c>
      <c r="J13640" t="str">
        <f>IF(K13640="natural gas",VLOOKUP(D13640,'Cross-Page Data'!$I$4:$J$13,2,FALSE),IF(K13640="solar",VLOOKUP('Form 923'!D13640,'Cross-Page Data'!$I$14:$J$117,2,FALSE),K13640))</f>
        <v>other</v>
      </c>
      <c r="K13640" t="str">
        <f>VLOOKUP(E13640,'Cross-Page Data'!$D$4:$F$48,3,FALSE)</f>
        <v>other</v>
      </c>
      <c r="L13640" t="b">
        <f>IF(AND($P$6=FALSE,OR(C13640="Commercial NAICS Cogen",C13640="Industrial NAICS Cogen",C13640="NAICS-22 Cogen")),FALSE,IF(AND($P$7=FALSE,OR(C13640="Commercial NAICS Cogen",C13640="Commercial NAICS Non-Cogen",C13640="industrial NAICS Cogen", C13640="industrial NAICS non-cogen")),FALSE,TRUE))</f>
        <v>1</v>
      </c>
      <c r="M13640">
        <f t="shared" si="640"/>
        <v>1.6233766233766235E-3</v>
      </c>
      <c r="N13640">
        <f t="shared" si="641"/>
        <v>0</v>
      </c>
    </row>
    <row r="13641" spans="1:14" ht="26.25" x14ac:dyDescent="0.2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s="32" t="str">
        <f t="shared" si="639"/>
        <v/>
      </c>
      <c r="J13641" t="str">
        <f>IF(K13641="natural gas",VLOOKUP(D13641,'Cross-Page Data'!$I$4:$J$13,2,FALSE),IF(K13641="solar",VLOOKUP('Form 923'!D13641,'Cross-Page Data'!$I$14:$J$117,2,FALSE),K13641))</f>
        <v>other</v>
      </c>
      <c r="K13641" t="str">
        <f>VLOOKUP(E13641,'Cross-Page Data'!$D$4:$F$48,3,FALSE)</f>
        <v>other</v>
      </c>
      <c r="L13641" t="b">
        <f>IF(AND($P$6=FALSE,OR(C13641="Commercial NAICS Cogen",C13641="Industrial NAICS Cogen",C13641="NAICS-22 Cogen")),FALSE,IF(AND($P$7=FALSE,OR(C13641="Commercial NAICS Cogen",C13641="Commercial NAICS Non-Cogen",C13641="industrial NAICS Cogen", C13641="industrial NAICS non-cogen")),FALSE,TRUE))</f>
        <v>0</v>
      </c>
      <c r="M13641">
        <f t="shared" si="640"/>
        <v>1.6233766233766235E-3</v>
      </c>
      <c r="N13641">
        <f t="shared" si="641"/>
        <v>0</v>
      </c>
    </row>
    <row r="13642" spans="1:14" ht="26.25" x14ac:dyDescent="0.2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s="32" t="str">
        <f t="shared" si="639"/>
        <v/>
      </c>
      <c r="J13642" t="str">
        <f>IF(K13642="natural gas",VLOOKUP(D13642,'Cross-Page Data'!$I$4:$J$13,2,FALSE),IF(K13642="solar",VLOOKUP('Form 923'!D13642,'Cross-Page Data'!$I$14:$J$117,2,FALSE),K13642))</f>
        <v>other</v>
      </c>
      <c r="K13642" t="str">
        <f>VLOOKUP(E13642,'Cross-Page Data'!$D$4:$F$48,3,FALSE)</f>
        <v>other</v>
      </c>
      <c r="L13642" t="b">
        <f>IF(AND($P$6=FALSE,OR(C13642="Commercial NAICS Cogen",C13642="Industrial NAICS Cogen",C13642="NAICS-22 Cogen")),FALSE,IF(AND($P$7=FALSE,OR(C13642="Commercial NAICS Cogen",C13642="Commercial NAICS Non-Cogen",C13642="industrial NAICS Cogen", C13642="industrial NAICS non-cogen")),FALSE,TRUE))</f>
        <v>0</v>
      </c>
      <c r="M13642">
        <f t="shared" si="640"/>
        <v>1.6233766233766235E-3</v>
      </c>
      <c r="N13642">
        <f t="shared" si="641"/>
        <v>0</v>
      </c>
    </row>
    <row r="13643" spans="1:14" x14ac:dyDescent="0.2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s="32" t="str">
        <f t="shared" si="639"/>
        <v/>
      </c>
      <c r="J13643" t="str">
        <f>IF(K13643="natural gas",VLOOKUP(D13643,'Cross-Page Data'!$I$4:$J$13,2,FALSE),IF(K13643="solar",VLOOKUP('Form 923'!D13643,'Cross-Page Data'!$I$14:$J$117,2,FALSE),K13643))</f>
        <v>other</v>
      </c>
      <c r="K13643" t="str">
        <f>VLOOKUP(E13643,'Cross-Page Data'!$D$4:$F$48,3,FALSE)</f>
        <v>other</v>
      </c>
      <c r="L13643" t="b">
        <f>IF(AND($P$6=FALSE,OR(C13643="Commercial NAICS Cogen",C13643="Industrial NAICS Cogen",C13643="NAICS-22 Cogen")),FALSE,IF(AND($P$7=FALSE,OR(C13643="Commercial NAICS Cogen",C13643="Commercial NAICS Non-Cogen",C13643="industrial NAICS Cogen", C13643="industrial NAICS non-cogen")),FALSE,TRUE))</f>
        <v>1</v>
      </c>
      <c r="M13643">
        <f t="shared" si="640"/>
        <v>1.6233766233766235E-3</v>
      </c>
      <c r="N13643">
        <f t="shared" si="641"/>
        <v>0</v>
      </c>
    </row>
    <row r="13644" spans="1:14" x14ac:dyDescent="0.2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s="32" t="str">
        <f t="shared" si="639"/>
        <v/>
      </c>
      <c r="J13644" t="str">
        <f>IF(K13644="natural gas",VLOOKUP(D13644,'Cross-Page Data'!$I$4:$J$13,2,FALSE),IF(K13644="solar",VLOOKUP('Form 923'!D13644,'Cross-Page Data'!$I$14:$J$117,2,FALSE),K13644))</f>
        <v>other</v>
      </c>
      <c r="K13644" t="str">
        <f>VLOOKUP(E13644,'Cross-Page Data'!$D$4:$F$48,3,FALSE)</f>
        <v>other</v>
      </c>
      <c r="L13644" t="b">
        <f>IF(AND($P$6=FALSE,OR(C13644="Commercial NAICS Cogen",C13644="Industrial NAICS Cogen",C13644="NAICS-22 Cogen")),FALSE,IF(AND($P$7=FALSE,OR(C13644="Commercial NAICS Cogen",C13644="Commercial NAICS Non-Cogen",C13644="industrial NAICS Cogen", C13644="industrial NAICS non-cogen")),FALSE,TRUE))</f>
        <v>1</v>
      </c>
      <c r="M13644">
        <f t="shared" si="640"/>
        <v>1.6233766233766235E-3</v>
      </c>
      <c r="N13644">
        <f t="shared" si="641"/>
        <v>0</v>
      </c>
    </row>
    <row r="13645" spans="1:14" ht="26.25" x14ac:dyDescent="0.2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s="32" t="str">
        <f t="shared" si="639"/>
        <v/>
      </c>
      <c r="J13645" t="str">
        <f>IF(K13645="natural gas",VLOOKUP(D13645,'Cross-Page Data'!$I$4:$J$13,2,FALSE),IF(K13645="solar",VLOOKUP('Form 923'!D13645,'Cross-Page Data'!$I$14:$J$117,2,FALSE),K13645))</f>
        <v>other</v>
      </c>
      <c r="K13645" t="str">
        <f>VLOOKUP(E13645,'Cross-Page Data'!$D$4:$F$48,3,FALSE)</f>
        <v>other</v>
      </c>
      <c r="L13645" t="b">
        <f>IF(AND($P$6=FALSE,OR(C13645="Commercial NAICS Cogen",C13645="Industrial NAICS Cogen",C13645="NAICS-22 Cogen")),FALSE,IF(AND($P$7=FALSE,OR(C13645="Commercial NAICS Cogen",C13645="Commercial NAICS Non-Cogen",C13645="industrial NAICS Cogen", C13645="industrial NAICS non-cogen")),FALSE,TRUE))</f>
        <v>0</v>
      </c>
      <c r="M13645">
        <f t="shared" si="640"/>
        <v>1.6233766233766235E-3</v>
      </c>
      <c r="N13645">
        <f t="shared" si="641"/>
        <v>0</v>
      </c>
    </row>
    <row r="13646" spans="1:14" x14ac:dyDescent="0.2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s="32" t="str">
        <f t="shared" si="639"/>
        <v/>
      </c>
      <c r="J13646" t="str">
        <f>IF(K13646="natural gas",VLOOKUP(D13646,'Cross-Page Data'!$I$4:$J$13,2,FALSE),IF(K13646="solar",VLOOKUP('Form 923'!D13646,'Cross-Page Data'!$I$14:$J$117,2,FALSE),K13646))</f>
        <v>other</v>
      </c>
      <c r="K13646" t="str">
        <f>VLOOKUP(E13646,'Cross-Page Data'!$D$4:$F$48,3,FALSE)</f>
        <v>other</v>
      </c>
      <c r="L13646" t="b">
        <f>IF(AND($P$6=FALSE,OR(C13646="Commercial NAICS Cogen",C13646="Industrial NAICS Cogen",C13646="NAICS-22 Cogen")),FALSE,IF(AND($P$7=FALSE,OR(C13646="Commercial NAICS Cogen",C13646="Commercial NAICS Non-Cogen",C13646="industrial NAICS Cogen", C13646="industrial NAICS non-cogen")),FALSE,TRUE))</f>
        <v>1</v>
      </c>
      <c r="M13646">
        <f t="shared" si="640"/>
        <v>1.6233766233766235E-3</v>
      </c>
      <c r="N13646">
        <f t="shared" si="641"/>
        <v>0</v>
      </c>
    </row>
    <row r="13647" spans="1:14" x14ac:dyDescent="0.2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s="32" t="str">
        <f t="shared" si="639"/>
        <v/>
      </c>
      <c r="J13647" t="str">
        <f>IF(K13647="natural gas",VLOOKUP(D13647,'Cross-Page Data'!$I$4:$J$13,2,FALSE),IF(K13647="solar",VLOOKUP('Form 923'!D13647,'Cross-Page Data'!$I$14:$J$117,2,FALSE),K13647))</f>
        <v>other</v>
      </c>
      <c r="K13647" t="str">
        <f>VLOOKUP(E13647,'Cross-Page Data'!$D$4:$F$48,3,FALSE)</f>
        <v>other</v>
      </c>
      <c r="L13647" t="b">
        <f>IF(AND($P$6=FALSE,OR(C13647="Commercial NAICS Cogen",C13647="Industrial NAICS Cogen",C13647="NAICS-22 Cogen")),FALSE,IF(AND($P$7=FALSE,OR(C13647="Commercial NAICS Cogen",C13647="Commercial NAICS Non-Cogen",C13647="industrial NAICS Cogen", C13647="industrial NAICS non-cogen")),FALSE,TRUE))</f>
        <v>1</v>
      </c>
      <c r="M13647">
        <f t="shared" si="640"/>
        <v>1.6233766233766235E-3</v>
      </c>
      <c r="N13647">
        <f t="shared" si="641"/>
        <v>0</v>
      </c>
    </row>
    <row r="13648" spans="1:14" x14ac:dyDescent="0.2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s="32" t="str">
        <f t="shared" si="639"/>
        <v/>
      </c>
      <c r="J13648" t="str">
        <f>IF(K13648="natural gas",VLOOKUP(D13648,'Cross-Page Data'!$I$4:$J$13,2,FALSE),IF(K13648="solar",VLOOKUP('Form 923'!D13648,'Cross-Page Data'!$I$14:$J$117,2,FALSE),K13648))</f>
        <v>other</v>
      </c>
      <c r="K13648" t="str">
        <f>VLOOKUP(E13648,'Cross-Page Data'!$D$4:$F$48,3,FALSE)</f>
        <v>other</v>
      </c>
      <c r="L13648" t="b">
        <f>IF(AND($P$6=FALSE,OR(C13648="Commercial NAICS Cogen",C13648="Industrial NAICS Cogen",C13648="NAICS-22 Cogen")),FALSE,IF(AND($P$7=FALSE,OR(C13648="Commercial NAICS Cogen",C13648="Commercial NAICS Non-Cogen",C13648="industrial NAICS Cogen", C13648="industrial NAICS non-cogen")),FALSE,TRUE))</f>
        <v>1</v>
      </c>
      <c r="M13648">
        <f t="shared" si="640"/>
        <v>1.6233766233766235E-3</v>
      </c>
      <c r="N13648">
        <f t="shared" si="641"/>
        <v>0</v>
      </c>
    </row>
    <row r="13649" spans="1:14" x14ac:dyDescent="0.2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s="32" t="str">
        <f t="shared" si="639"/>
        <v/>
      </c>
      <c r="J13649" t="str">
        <f>IF(K13649="natural gas",VLOOKUP(D13649,'Cross-Page Data'!$I$4:$J$13,2,FALSE),IF(K13649="solar",VLOOKUP('Form 923'!D13649,'Cross-Page Data'!$I$14:$J$117,2,FALSE),K13649))</f>
        <v>other</v>
      </c>
      <c r="K13649" t="str">
        <f>VLOOKUP(E13649,'Cross-Page Data'!$D$4:$F$48,3,FALSE)</f>
        <v>other</v>
      </c>
      <c r="L13649" t="b">
        <f>IF(AND($P$6=FALSE,OR(C13649="Commercial NAICS Cogen",C13649="Industrial NAICS Cogen",C13649="NAICS-22 Cogen")),FALSE,IF(AND($P$7=FALSE,OR(C13649="Commercial NAICS Cogen",C13649="Commercial NAICS Non-Cogen",C13649="industrial NAICS Cogen", C13649="industrial NAICS non-cogen")),FALSE,TRUE))</f>
        <v>1</v>
      </c>
      <c r="M13649">
        <f t="shared" si="640"/>
        <v>1.6233766233766235E-3</v>
      </c>
      <c r="N13649">
        <f t="shared" si="641"/>
        <v>0</v>
      </c>
    </row>
    <row r="13650" spans="1:14" x14ac:dyDescent="0.2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s="32" t="str">
        <f t="shared" si="639"/>
        <v/>
      </c>
      <c r="J13650" t="str">
        <f>IF(K13650="natural gas",VLOOKUP(D13650,'Cross-Page Data'!$I$4:$J$13,2,FALSE),IF(K13650="solar",VLOOKUP('Form 923'!D13650,'Cross-Page Data'!$I$14:$J$117,2,FALSE),K13650))</f>
        <v>other</v>
      </c>
      <c r="K13650" t="str">
        <f>VLOOKUP(E13650,'Cross-Page Data'!$D$4:$F$48,3,FALSE)</f>
        <v>other</v>
      </c>
      <c r="L13650" t="b">
        <f>IF(AND($P$6=FALSE,OR(C13650="Commercial NAICS Cogen",C13650="Industrial NAICS Cogen",C13650="NAICS-22 Cogen")),FALSE,IF(AND($P$7=FALSE,OR(C13650="Commercial NAICS Cogen",C13650="Commercial NAICS Non-Cogen",C13650="industrial NAICS Cogen", C13650="industrial NAICS non-cogen")),FALSE,TRUE))</f>
        <v>1</v>
      </c>
      <c r="M13650">
        <f t="shared" si="640"/>
        <v>1.6233766233766235E-3</v>
      </c>
      <c r="N13650">
        <f t="shared" si="641"/>
        <v>0</v>
      </c>
    </row>
    <row r="13651" spans="1:14" x14ac:dyDescent="0.2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s="32" t="str">
        <f t="shared" si="639"/>
        <v/>
      </c>
      <c r="J13651" t="str">
        <f>IF(K13651="natural gas",VLOOKUP(D13651,'Cross-Page Data'!$I$4:$J$13,2,FALSE),IF(K13651="solar",VLOOKUP('Form 923'!D13651,'Cross-Page Data'!$I$14:$J$117,2,FALSE),K13651))</f>
        <v>heavy or residual fuel oil</v>
      </c>
      <c r="K13651" t="str">
        <f>VLOOKUP(E13651,'Cross-Page Data'!$D$4:$F$48,3,FALSE)</f>
        <v>heavy or residual fuel oil</v>
      </c>
      <c r="L13651" t="b">
        <f>IF(AND($P$6=FALSE,OR(C13651="Commercial NAICS Cogen",C13651="Industrial NAICS Cogen",C13651="NAICS-22 Cogen")),FALSE,IF(AND($P$7=FALSE,OR(C13651="Commercial NAICS Cogen",C13651="Commercial NAICS Non-Cogen",C13651="industrial NAICS Cogen", C13651="industrial NAICS non-cogen")),FALSE,TRUE))</f>
        <v>1</v>
      </c>
      <c r="M13651">
        <f t="shared" si="640"/>
        <v>4.0160642570281126E-4</v>
      </c>
      <c r="N13651">
        <f t="shared" si="641"/>
        <v>0</v>
      </c>
    </row>
    <row r="13652" spans="1:14" x14ac:dyDescent="0.2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s="32" t="str">
        <f t="shared" si="639"/>
        <v/>
      </c>
      <c r="J13652" t="str">
        <f>IF(K13652="natural gas",VLOOKUP(D13652,'Cross-Page Data'!$I$4:$J$13,2,FALSE),IF(K13652="solar",VLOOKUP('Form 923'!D13652,'Cross-Page Data'!$I$14:$J$117,2,FALSE),K13652))</f>
        <v>heavy or residual fuel oil</v>
      </c>
      <c r="K13652" t="str">
        <f>VLOOKUP(E13652,'Cross-Page Data'!$D$4:$F$48,3,FALSE)</f>
        <v>heavy or residual fuel oil</v>
      </c>
      <c r="L13652" t="b">
        <f>IF(AND($P$6=FALSE,OR(C13652="Commercial NAICS Cogen",C13652="Industrial NAICS Cogen",C13652="NAICS-22 Cogen")),FALSE,IF(AND($P$7=FALSE,OR(C13652="Commercial NAICS Cogen",C13652="Commercial NAICS Non-Cogen",C13652="industrial NAICS Cogen", C13652="industrial NAICS non-cogen")),FALSE,TRUE))</f>
        <v>1</v>
      </c>
      <c r="M13652">
        <f t="shared" si="640"/>
        <v>4.0160642570281126E-4</v>
      </c>
      <c r="N13652">
        <f t="shared" si="641"/>
        <v>0</v>
      </c>
    </row>
    <row r="13653" spans="1:14" x14ac:dyDescent="0.2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s="32" t="str">
        <f t="shared" si="639"/>
        <v/>
      </c>
      <c r="J13653" t="str">
        <f>IF(K13653="natural gas",VLOOKUP(D13653,'Cross-Page Data'!$I$4:$J$13,2,FALSE),IF(K13653="solar",VLOOKUP('Form 923'!D13653,'Cross-Page Data'!$I$14:$J$117,2,FALSE),K13653))</f>
        <v>heavy or residual fuel oil</v>
      </c>
      <c r="K13653" t="str">
        <f>VLOOKUP(E13653,'Cross-Page Data'!$D$4:$F$48,3,FALSE)</f>
        <v>heavy or residual fuel oil</v>
      </c>
      <c r="L13653" t="b">
        <f>IF(AND($P$6=FALSE,OR(C13653="Commercial NAICS Cogen",C13653="Industrial NAICS Cogen",C13653="NAICS-22 Cogen")),FALSE,IF(AND($P$7=FALSE,OR(C13653="Commercial NAICS Cogen",C13653="Commercial NAICS Non-Cogen",C13653="industrial NAICS Cogen", C13653="industrial NAICS non-cogen")),FALSE,TRUE))</f>
        <v>1</v>
      </c>
      <c r="M13653">
        <f t="shared" si="640"/>
        <v>4.0160642570281126E-4</v>
      </c>
      <c r="N13653">
        <f t="shared" si="641"/>
        <v>0</v>
      </c>
    </row>
    <row r="13654" spans="1:14" x14ac:dyDescent="0.2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s="32" t="str">
        <f t="shared" si="639"/>
        <v/>
      </c>
      <c r="J13654" t="str">
        <f>IF(K13654="natural gas",VLOOKUP(D13654,'Cross-Page Data'!$I$4:$J$13,2,FALSE),IF(K13654="solar",VLOOKUP('Form 923'!D13654,'Cross-Page Data'!$I$14:$J$117,2,FALSE),K13654))</f>
        <v>heavy or residual fuel oil</v>
      </c>
      <c r="K13654" t="str">
        <f>VLOOKUP(E13654,'Cross-Page Data'!$D$4:$F$48,3,FALSE)</f>
        <v>heavy or residual fuel oil</v>
      </c>
      <c r="L13654" t="b">
        <f>IF(AND($P$6=FALSE,OR(C13654="Commercial NAICS Cogen",C13654="Industrial NAICS Cogen",C13654="NAICS-22 Cogen")),FALSE,IF(AND($P$7=FALSE,OR(C13654="Commercial NAICS Cogen",C13654="Commercial NAICS Non-Cogen",C13654="industrial NAICS Cogen", C13654="industrial NAICS non-cogen")),FALSE,TRUE))</f>
        <v>1</v>
      </c>
      <c r="M13654">
        <f t="shared" si="640"/>
        <v>4.0160642570281126E-4</v>
      </c>
      <c r="N13654">
        <f t="shared" si="641"/>
        <v>0</v>
      </c>
    </row>
    <row r="13655" spans="1:14" x14ac:dyDescent="0.2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s="32" t="str">
        <f t="shared" si="639"/>
        <v/>
      </c>
      <c r="J13655" t="str">
        <f>IF(K13655="natural gas",VLOOKUP(D13655,'Cross-Page Data'!$I$4:$J$13,2,FALSE),IF(K13655="solar",VLOOKUP('Form 923'!D13655,'Cross-Page Data'!$I$14:$J$117,2,FALSE),K13655))</f>
        <v>heavy or residual fuel oil</v>
      </c>
      <c r="K13655" t="str">
        <f>VLOOKUP(E13655,'Cross-Page Data'!$D$4:$F$48,3,FALSE)</f>
        <v>heavy or residual fuel oil</v>
      </c>
      <c r="L13655" t="b">
        <f>IF(AND($P$6=FALSE,OR(C13655="Commercial NAICS Cogen",C13655="Industrial NAICS Cogen",C13655="NAICS-22 Cogen")),FALSE,IF(AND($P$7=FALSE,OR(C13655="Commercial NAICS Cogen",C13655="Commercial NAICS Non-Cogen",C13655="industrial NAICS Cogen", C13655="industrial NAICS non-cogen")),FALSE,TRUE))</f>
        <v>0</v>
      </c>
      <c r="M13655">
        <f t="shared" si="640"/>
        <v>4.0160642570281126E-4</v>
      </c>
      <c r="N13655">
        <f t="shared" si="641"/>
        <v>0</v>
      </c>
    </row>
    <row r="13656" spans="1:14" x14ac:dyDescent="0.2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s="32" t="str">
        <f t="shared" si="639"/>
        <v/>
      </c>
      <c r="J13656" t="str">
        <f>IF(K13656="natural gas",VLOOKUP(D13656,'Cross-Page Data'!$I$4:$J$13,2,FALSE),IF(K13656="solar",VLOOKUP('Form 923'!D13656,'Cross-Page Data'!$I$14:$J$117,2,FALSE),K13656))</f>
        <v>heavy or residual fuel oil</v>
      </c>
      <c r="K13656" t="str">
        <f>VLOOKUP(E13656,'Cross-Page Data'!$D$4:$F$48,3,FALSE)</f>
        <v>heavy or residual fuel oil</v>
      </c>
      <c r="L13656" t="b">
        <f>IF(AND($P$6=FALSE,OR(C13656="Commercial NAICS Cogen",C13656="Industrial NAICS Cogen",C13656="NAICS-22 Cogen")),FALSE,IF(AND($P$7=FALSE,OR(C13656="Commercial NAICS Cogen",C13656="Commercial NAICS Non-Cogen",C13656="industrial NAICS Cogen", C13656="industrial NAICS non-cogen")),FALSE,TRUE))</f>
        <v>1</v>
      </c>
      <c r="M13656">
        <f t="shared" si="640"/>
        <v>4.0160642570281126E-4</v>
      </c>
      <c r="N13656">
        <f t="shared" si="641"/>
        <v>0</v>
      </c>
    </row>
    <row r="13657" spans="1:14" x14ac:dyDescent="0.2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s="32" t="str">
        <f t="shared" si="639"/>
        <v/>
      </c>
      <c r="J13657" t="str">
        <f>IF(K13657="natural gas",VLOOKUP(D13657,'Cross-Page Data'!$I$4:$J$13,2,FALSE),IF(K13657="solar",VLOOKUP('Form 923'!D13657,'Cross-Page Data'!$I$14:$J$117,2,FALSE),K13657))</f>
        <v>heavy or residual fuel oil</v>
      </c>
      <c r="K13657" t="str">
        <f>VLOOKUP(E13657,'Cross-Page Data'!$D$4:$F$48,3,FALSE)</f>
        <v>heavy or residual fuel oil</v>
      </c>
      <c r="L13657" t="b">
        <f>IF(AND($P$6=FALSE,OR(C13657="Commercial NAICS Cogen",C13657="Industrial NAICS Cogen",C13657="NAICS-22 Cogen")),FALSE,IF(AND($P$7=FALSE,OR(C13657="Commercial NAICS Cogen",C13657="Commercial NAICS Non-Cogen",C13657="industrial NAICS Cogen", C13657="industrial NAICS non-cogen")),FALSE,TRUE))</f>
        <v>1</v>
      </c>
      <c r="M13657">
        <f t="shared" si="640"/>
        <v>4.0160642570281126E-4</v>
      </c>
      <c r="N13657">
        <f t="shared" si="641"/>
        <v>0</v>
      </c>
    </row>
    <row r="13658" spans="1:14" x14ac:dyDescent="0.2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s="32" t="str">
        <f t="shared" si="639"/>
        <v/>
      </c>
      <c r="J13658" t="str">
        <f>IF(K13658="natural gas",VLOOKUP(D13658,'Cross-Page Data'!$I$4:$J$13,2,FALSE),IF(K13658="solar",VLOOKUP('Form 923'!D13658,'Cross-Page Data'!$I$14:$J$117,2,FALSE),K13658))</f>
        <v>heavy or residual fuel oil</v>
      </c>
      <c r="K13658" t="str">
        <f>VLOOKUP(E13658,'Cross-Page Data'!$D$4:$F$48,3,FALSE)</f>
        <v>heavy or residual fuel oil</v>
      </c>
      <c r="L13658" t="b">
        <f>IF(AND($P$6=FALSE,OR(C13658="Commercial NAICS Cogen",C13658="Industrial NAICS Cogen",C13658="NAICS-22 Cogen")),FALSE,IF(AND($P$7=FALSE,OR(C13658="Commercial NAICS Cogen",C13658="Commercial NAICS Non-Cogen",C13658="industrial NAICS Cogen", C13658="industrial NAICS non-cogen")),FALSE,TRUE))</f>
        <v>1</v>
      </c>
      <c r="M13658">
        <f t="shared" si="640"/>
        <v>4.0160642570281126E-4</v>
      </c>
      <c r="N13658">
        <f t="shared" si="641"/>
        <v>0</v>
      </c>
    </row>
    <row r="13659" spans="1:14" x14ac:dyDescent="0.2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s="32" t="str">
        <f t="shared" si="639"/>
        <v/>
      </c>
      <c r="J13659" t="str">
        <f>IF(K13659="natural gas",VLOOKUP(D13659,'Cross-Page Data'!$I$4:$J$13,2,FALSE),IF(K13659="solar",VLOOKUP('Form 923'!D13659,'Cross-Page Data'!$I$14:$J$117,2,FALSE),K13659))</f>
        <v>other</v>
      </c>
      <c r="K13659" t="str">
        <f>VLOOKUP(E13659,'Cross-Page Data'!$D$4:$F$48,3,FALSE)</f>
        <v>other</v>
      </c>
      <c r="L13659" t="b">
        <f>IF(AND($P$6=FALSE,OR(C13659="Commercial NAICS Cogen",C13659="Industrial NAICS Cogen",C13659="NAICS-22 Cogen")),FALSE,IF(AND($P$7=FALSE,OR(C13659="Commercial NAICS Cogen",C13659="Commercial NAICS Non-Cogen",C13659="industrial NAICS Cogen", C13659="industrial NAICS non-cogen")),FALSE,TRUE))</f>
        <v>1</v>
      </c>
      <c r="M13659">
        <f t="shared" si="640"/>
        <v>1.6233766233766235E-3</v>
      </c>
      <c r="N13659">
        <f t="shared" si="641"/>
        <v>0</v>
      </c>
    </row>
    <row r="13660" spans="1:14" x14ac:dyDescent="0.2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s="32" t="str">
        <f t="shared" si="639"/>
        <v/>
      </c>
      <c r="J13660" t="str">
        <f>IF(K13660="natural gas",VLOOKUP(D13660,'Cross-Page Data'!$I$4:$J$13,2,FALSE),IF(K13660="solar",VLOOKUP('Form 923'!D13660,'Cross-Page Data'!$I$14:$J$117,2,FALSE),K13660))</f>
        <v>other</v>
      </c>
      <c r="K13660" t="str">
        <f>VLOOKUP(E13660,'Cross-Page Data'!$D$4:$F$48,3,FALSE)</f>
        <v>other</v>
      </c>
      <c r="L13660" t="b">
        <f>IF(AND($P$6=FALSE,OR(C13660="Commercial NAICS Cogen",C13660="Industrial NAICS Cogen",C13660="NAICS-22 Cogen")),FALSE,IF(AND($P$7=FALSE,OR(C13660="Commercial NAICS Cogen",C13660="Commercial NAICS Non-Cogen",C13660="industrial NAICS Cogen", C13660="industrial NAICS non-cogen")),FALSE,TRUE))</f>
        <v>1</v>
      </c>
      <c r="M13660">
        <f t="shared" si="640"/>
        <v>1.6233766233766235E-3</v>
      </c>
      <c r="N13660">
        <f t="shared" si="641"/>
        <v>0</v>
      </c>
    </row>
    <row r="13661" spans="1:14" x14ac:dyDescent="0.2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s="32" t="str">
        <f t="shared" si="639"/>
        <v/>
      </c>
      <c r="J13661" t="str">
        <f>IF(K13661="natural gas",VLOOKUP(D13661,'Cross-Page Data'!$I$4:$J$13,2,FALSE),IF(K13661="solar",VLOOKUP('Form 923'!D13661,'Cross-Page Data'!$I$14:$J$117,2,FALSE),K13661))</f>
        <v>natural gas nonpeaker</v>
      </c>
      <c r="K13661" t="str">
        <f>VLOOKUP(E13661,'Cross-Page Data'!$D$4:$F$48,3,FALSE)</f>
        <v>natural gas</v>
      </c>
      <c r="L13661" t="b">
        <f>IF(AND($P$6=FALSE,OR(C13661="Commercial NAICS Cogen",C13661="Industrial NAICS Cogen",C13661="NAICS-22 Cogen")),FALSE,IF(AND($P$7=FALSE,OR(C13661="Commercial NAICS Cogen",C13661="Commercial NAICS Non-Cogen",C13661="industrial NAICS Cogen", C13661="industrial NAICS non-cogen")),FALSE,TRUE))</f>
        <v>1</v>
      </c>
      <c r="M13661">
        <f t="shared" si="640"/>
        <v>9.3023255813953494E-4</v>
      </c>
      <c r="N13661">
        <f t="shared" si="641"/>
        <v>0</v>
      </c>
    </row>
    <row r="13662" spans="1:14" x14ac:dyDescent="0.2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s="32">
        <f t="shared" si="639"/>
        <v>1595203.6086922081</v>
      </c>
      <c r="J13662" t="str">
        <f>IF(K13662="natural gas",VLOOKUP(D13662,'Cross-Page Data'!$I$4:$J$13,2,FALSE),IF(K13662="solar",VLOOKUP('Form 923'!D13662,'Cross-Page Data'!$I$14:$J$117,2,FALSE),K13662))</f>
        <v>natural gas nonpeaker</v>
      </c>
      <c r="K13662" t="str">
        <f>VLOOKUP(E13662,'Cross-Page Data'!$D$4:$F$48,3,FALSE)</f>
        <v>natural gas</v>
      </c>
      <c r="L13662" t="b">
        <f>IF(AND($P$6=FALSE,OR(C13662="Commercial NAICS Cogen",C13662="Industrial NAICS Cogen",C13662="NAICS-22 Cogen")),FALSE,IF(AND($P$7=FALSE,OR(C13662="Commercial NAICS Cogen",C13662="Commercial NAICS Non-Cogen",C13662="industrial NAICS Cogen", C13662="industrial NAICS non-cogen")),FALSE,TRUE))</f>
        <v>1</v>
      </c>
      <c r="M13662">
        <f t="shared" si="640"/>
        <v>0.6093023255813953</v>
      </c>
      <c r="N13662">
        <f t="shared" si="641"/>
        <v>1</v>
      </c>
    </row>
    <row r="13663" spans="1:14" x14ac:dyDescent="0.2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s="32" t="str">
        <f t="shared" si="639"/>
        <v/>
      </c>
      <c r="J13663" t="str">
        <f>IF(K13663="natural gas",VLOOKUP(D13663,'Cross-Page Data'!$I$4:$J$13,2,FALSE),IF(K13663="solar",VLOOKUP('Form 923'!D13663,'Cross-Page Data'!$I$14:$J$117,2,FALSE),K13663))</f>
        <v>natural gas nonpeaker</v>
      </c>
      <c r="K13663" t="str">
        <f>VLOOKUP(E13663,'Cross-Page Data'!$D$4:$F$48,3,FALSE)</f>
        <v>natural gas</v>
      </c>
      <c r="L13663" t="b">
        <f>IF(AND($P$6=FALSE,OR(C13663="Commercial NAICS Cogen",C13663="Industrial NAICS Cogen",C13663="NAICS-22 Cogen")),FALSE,IF(AND($P$7=FALSE,OR(C13663="Commercial NAICS Cogen",C13663="Commercial NAICS Non-Cogen",C13663="industrial NAICS Cogen", C13663="industrial NAICS non-cogen")),FALSE,TRUE))</f>
        <v>1</v>
      </c>
      <c r="M13663">
        <f t="shared" si="640"/>
        <v>9.3023255813953494E-4</v>
      </c>
      <c r="N13663">
        <f t="shared" si="641"/>
        <v>0</v>
      </c>
    </row>
    <row r="13664" spans="1:14" x14ac:dyDescent="0.2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s="32" t="str">
        <f t="shared" si="639"/>
        <v/>
      </c>
      <c r="J13664" t="str">
        <f>IF(K13664="natural gas",VLOOKUP(D13664,'Cross-Page Data'!$I$4:$J$13,2,FALSE),IF(K13664="solar",VLOOKUP('Form 923'!D13664,'Cross-Page Data'!$I$14:$J$117,2,FALSE),K13664))</f>
        <v>natural gas nonpeaker</v>
      </c>
      <c r="K13664" t="str">
        <f>VLOOKUP(E13664,'Cross-Page Data'!$D$4:$F$48,3,FALSE)</f>
        <v>natural gas</v>
      </c>
      <c r="L13664" t="b">
        <f>IF(AND($P$6=FALSE,OR(C13664="Commercial NAICS Cogen",C13664="Industrial NAICS Cogen",C13664="NAICS-22 Cogen")),FALSE,IF(AND($P$7=FALSE,OR(C13664="Commercial NAICS Cogen",C13664="Commercial NAICS Non-Cogen",C13664="industrial NAICS Cogen", C13664="industrial NAICS non-cogen")),FALSE,TRUE))</f>
        <v>0</v>
      </c>
      <c r="M13664">
        <f t="shared" si="640"/>
        <v>9.3023255813953494E-4</v>
      </c>
      <c r="N13664">
        <f t="shared" si="641"/>
        <v>0</v>
      </c>
    </row>
    <row r="13665" spans="1:14" x14ac:dyDescent="0.2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s="32">
        <f t="shared" si="639"/>
        <v>844290.65743944631</v>
      </c>
      <c r="J13665" t="str">
        <f>IF(K13665="natural gas",VLOOKUP(D13665,'Cross-Page Data'!$I$4:$J$13,2,FALSE),IF(K13665="solar",VLOOKUP('Form 923'!D13665,'Cross-Page Data'!$I$14:$J$117,2,FALSE),K13665))</f>
        <v>natural gas nonpeaker</v>
      </c>
      <c r="K13665" t="str">
        <f>VLOOKUP(E13665,'Cross-Page Data'!$D$4:$F$48,3,FALSE)</f>
        <v>natural gas</v>
      </c>
      <c r="L13665" t="b">
        <f>IF(AND($P$6=FALSE,OR(C13665="Commercial NAICS Cogen",C13665="Industrial NAICS Cogen",C13665="NAICS-22 Cogen")),FALSE,IF(AND($P$7=FALSE,OR(C13665="Commercial NAICS Cogen",C13665="Commercial NAICS Non-Cogen",C13665="industrial NAICS Cogen", C13665="industrial NAICS non-cogen")),FALSE,TRUE))</f>
        <v>1</v>
      </c>
      <c r="M13665">
        <f t="shared" si="640"/>
        <v>0.66418604651162794</v>
      </c>
      <c r="N13665">
        <f t="shared" si="641"/>
        <v>1</v>
      </c>
    </row>
    <row r="13666" spans="1:14" x14ac:dyDescent="0.2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s="32">
        <f t="shared" si="639"/>
        <v>3105463.3324210653</v>
      </c>
      <c r="J13666" t="str">
        <f>IF(K13666="natural gas",VLOOKUP(D13666,'Cross-Page Data'!$I$4:$J$13,2,FALSE),IF(K13666="solar",VLOOKUP('Form 923'!D13666,'Cross-Page Data'!$I$14:$J$117,2,FALSE),K13666))</f>
        <v>natural gas nonpeaker</v>
      </c>
      <c r="K13666" t="str">
        <f>VLOOKUP(E13666,'Cross-Page Data'!$D$4:$F$48,3,FALSE)</f>
        <v>natural gas</v>
      </c>
      <c r="L13666" t="b">
        <f>IF(AND($P$6=FALSE,OR(C13666="Commercial NAICS Cogen",C13666="Industrial NAICS Cogen",C13666="NAICS-22 Cogen")),FALSE,IF(AND($P$7=FALSE,OR(C13666="Commercial NAICS Cogen",C13666="Commercial NAICS Non-Cogen",C13666="industrial NAICS Cogen", C13666="industrial NAICS non-cogen")),FALSE,TRUE))</f>
        <v>1</v>
      </c>
      <c r="M13666">
        <f t="shared" si="640"/>
        <v>0.56093023255813956</v>
      </c>
      <c r="N13666">
        <f t="shared" si="641"/>
        <v>1</v>
      </c>
    </row>
    <row r="13667" spans="1:14" x14ac:dyDescent="0.2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s="32" t="str">
        <f t="shared" si="639"/>
        <v/>
      </c>
      <c r="J13667" t="str">
        <f>IF(K13667="natural gas",VLOOKUP(D13667,'Cross-Page Data'!$I$4:$J$13,2,FALSE),IF(K13667="solar",VLOOKUP('Form 923'!D13667,'Cross-Page Data'!$I$14:$J$117,2,FALSE),K13667))</f>
        <v>natural gas nonpeaker</v>
      </c>
      <c r="K13667" t="str">
        <f>VLOOKUP(E13667,'Cross-Page Data'!$D$4:$F$48,3,FALSE)</f>
        <v>natural gas</v>
      </c>
      <c r="L13667" t="b">
        <f>IF(AND($P$6=FALSE,OR(C13667="Commercial NAICS Cogen",C13667="Industrial NAICS Cogen",C13667="NAICS-22 Cogen")),FALSE,IF(AND($P$7=FALSE,OR(C13667="Commercial NAICS Cogen",C13667="Commercial NAICS Non-Cogen",C13667="industrial NAICS Cogen", C13667="industrial NAICS non-cogen")),FALSE,TRUE))</f>
        <v>0</v>
      </c>
      <c r="M13667">
        <f t="shared" si="640"/>
        <v>9.3023255813953494E-4</v>
      </c>
      <c r="N13667">
        <f t="shared" si="641"/>
        <v>0</v>
      </c>
    </row>
    <row r="13668" spans="1:14" x14ac:dyDescent="0.2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s="32" t="str">
        <f t="shared" si="639"/>
        <v/>
      </c>
      <c r="J13668" t="str">
        <f>IF(K13668="natural gas",VLOOKUP(D13668,'Cross-Page Data'!$I$4:$J$13,2,FALSE),IF(K13668="solar",VLOOKUP('Form 923'!D13668,'Cross-Page Data'!$I$14:$J$117,2,FALSE),K13668))</f>
        <v>natural gas nonpeaker</v>
      </c>
      <c r="K13668" t="str">
        <f>VLOOKUP(E13668,'Cross-Page Data'!$D$4:$F$48,3,FALSE)</f>
        <v>natural gas</v>
      </c>
      <c r="L13668" t="b">
        <f>IF(AND($P$6=FALSE,OR(C13668="Commercial NAICS Cogen",C13668="Industrial NAICS Cogen",C13668="NAICS-22 Cogen")),FALSE,IF(AND($P$7=FALSE,OR(C13668="Commercial NAICS Cogen",C13668="Commercial NAICS Non-Cogen",C13668="industrial NAICS Cogen", C13668="industrial NAICS non-cogen")),FALSE,TRUE))</f>
        <v>1</v>
      </c>
      <c r="M13668">
        <f t="shared" si="640"/>
        <v>9.3023255813953494E-4</v>
      </c>
      <c r="N13668">
        <f t="shared" si="641"/>
        <v>0</v>
      </c>
    </row>
    <row r="13669" spans="1:14" x14ac:dyDescent="0.2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s="32" t="str">
        <f t="shared" si="639"/>
        <v/>
      </c>
      <c r="J13669" t="str">
        <f>IF(K13669="natural gas",VLOOKUP(D13669,'Cross-Page Data'!$I$4:$J$13,2,FALSE),IF(K13669="solar",VLOOKUP('Form 923'!D13669,'Cross-Page Data'!$I$14:$J$117,2,FALSE),K13669))</f>
        <v>natural gas nonpeaker</v>
      </c>
      <c r="K13669" t="str">
        <f>VLOOKUP(E13669,'Cross-Page Data'!$D$4:$F$48,3,FALSE)</f>
        <v>natural gas</v>
      </c>
      <c r="L13669" t="b">
        <f>IF(AND($P$6=FALSE,OR(C13669="Commercial NAICS Cogen",C13669="Industrial NAICS Cogen",C13669="NAICS-22 Cogen")),FALSE,IF(AND($P$7=FALSE,OR(C13669="Commercial NAICS Cogen",C13669="Commercial NAICS Non-Cogen",C13669="industrial NAICS Cogen", C13669="industrial NAICS non-cogen")),FALSE,TRUE))</f>
        <v>1</v>
      </c>
      <c r="M13669">
        <f t="shared" si="640"/>
        <v>9.3023255813953494E-4</v>
      </c>
      <c r="N13669">
        <f t="shared" si="641"/>
        <v>0</v>
      </c>
    </row>
    <row r="13670" spans="1:14" x14ac:dyDescent="0.2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s="32">
        <f t="shared" si="639"/>
        <v>3879109.4497065675</v>
      </c>
      <c r="J13670" t="str">
        <f>IF(K13670="natural gas",VLOOKUP(D13670,'Cross-Page Data'!$I$4:$J$13,2,FALSE),IF(K13670="solar",VLOOKUP('Form 923'!D13670,'Cross-Page Data'!$I$14:$J$117,2,FALSE),K13670))</f>
        <v>natural gas nonpeaker</v>
      </c>
      <c r="K13670" t="str">
        <f>VLOOKUP(E13670,'Cross-Page Data'!$D$4:$F$48,3,FALSE)</f>
        <v>natural gas</v>
      </c>
      <c r="L13670" t="b">
        <f>IF(AND($P$6=FALSE,OR(C13670="Commercial NAICS Cogen",C13670="Industrial NAICS Cogen",C13670="NAICS-22 Cogen")),FALSE,IF(AND($P$7=FALSE,OR(C13670="Commercial NAICS Cogen",C13670="Commercial NAICS Non-Cogen",C13670="industrial NAICS Cogen", C13670="industrial NAICS non-cogen")),FALSE,TRUE))</f>
        <v>1</v>
      </c>
      <c r="M13670">
        <f t="shared" si="640"/>
        <v>0.55069767441860462</v>
      </c>
      <c r="N13670">
        <f t="shared" si="641"/>
        <v>1</v>
      </c>
    </row>
    <row r="13671" spans="1:14" x14ac:dyDescent="0.2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s="32" t="str">
        <f t="shared" si="639"/>
        <v/>
      </c>
      <c r="J13671" t="str">
        <f>IF(K13671="natural gas",VLOOKUP(D13671,'Cross-Page Data'!$I$4:$J$13,2,FALSE),IF(K13671="solar",VLOOKUP('Form 923'!D13671,'Cross-Page Data'!$I$14:$J$117,2,FALSE),K13671))</f>
        <v>natural gas nonpeaker</v>
      </c>
      <c r="K13671" t="str">
        <f>VLOOKUP(E13671,'Cross-Page Data'!$D$4:$F$48,3,FALSE)</f>
        <v>natural gas</v>
      </c>
      <c r="L13671" t="b">
        <f>IF(AND($P$6=FALSE,OR(C13671="Commercial NAICS Cogen",C13671="Industrial NAICS Cogen",C13671="NAICS-22 Cogen")),FALSE,IF(AND($P$7=FALSE,OR(C13671="Commercial NAICS Cogen",C13671="Commercial NAICS Non-Cogen",C13671="industrial NAICS Cogen", C13671="industrial NAICS non-cogen")),FALSE,TRUE))</f>
        <v>1</v>
      </c>
      <c r="M13671">
        <f t="shared" si="640"/>
        <v>9.3023255813953494E-4</v>
      </c>
      <c r="N13671">
        <f t="shared" si="641"/>
        <v>0</v>
      </c>
    </row>
    <row r="13672" spans="1:14" x14ac:dyDescent="0.2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s="32">
        <f t="shared" si="639"/>
        <v>4893745.0729689328</v>
      </c>
      <c r="J13672" t="str">
        <f>IF(K13672="natural gas",VLOOKUP(D13672,'Cross-Page Data'!$I$4:$J$13,2,FALSE),IF(K13672="solar",VLOOKUP('Form 923'!D13672,'Cross-Page Data'!$I$14:$J$117,2,FALSE),K13672))</f>
        <v>natural gas nonpeaker</v>
      </c>
      <c r="K13672" t="str">
        <f>VLOOKUP(E13672,'Cross-Page Data'!$D$4:$F$48,3,FALSE)</f>
        <v>natural gas</v>
      </c>
      <c r="L13672" t="b">
        <f>IF(AND($P$6=FALSE,OR(C13672="Commercial NAICS Cogen",C13672="Industrial NAICS Cogen",C13672="NAICS-22 Cogen")),FALSE,IF(AND($P$7=FALSE,OR(C13672="Commercial NAICS Cogen",C13672="Commercial NAICS Non-Cogen",C13672="industrial NAICS Cogen", C13672="industrial NAICS non-cogen")),FALSE,TRUE))</f>
        <v>1</v>
      </c>
      <c r="M13672">
        <f t="shared" si="640"/>
        <v>0.51627906976744187</v>
      </c>
      <c r="N13672">
        <f t="shared" si="641"/>
        <v>1</v>
      </c>
    </row>
    <row r="13673" spans="1:14" x14ac:dyDescent="0.2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s="32">
        <f t="shared" si="639"/>
        <v>1738123.5091921228</v>
      </c>
      <c r="J13673" t="str">
        <f>IF(K13673="natural gas",VLOOKUP(D13673,'Cross-Page Data'!$I$4:$J$13,2,FALSE),IF(K13673="solar",VLOOKUP('Form 923'!D13673,'Cross-Page Data'!$I$14:$J$117,2,FALSE),K13673))</f>
        <v>natural gas nonpeaker</v>
      </c>
      <c r="K13673" t="str">
        <f>VLOOKUP(E13673,'Cross-Page Data'!$D$4:$F$48,3,FALSE)</f>
        <v>natural gas</v>
      </c>
      <c r="L13673" t="b">
        <f>IF(AND($P$6=FALSE,OR(C13673="Commercial NAICS Cogen",C13673="Industrial NAICS Cogen",C13673="NAICS-22 Cogen")),FALSE,IF(AND($P$7=FALSE,OR(C13673="Commercial NAICS Cogen",C13673="Commercial NAICS Non-Cogen",C13673="industrial NAICS Cogen", C13673="industrial NAICS non-cogen")),FALSE,TRUE))</f>
        <v>1</v>
      </c>
      <c r="M13673">
        <f t="shared" si="640"/>
        <v>0.59813953488372096</v>
      </c>
      <c r="N13673">
        <f t="shared" si="641"/>
        <v>1</v>
      </c>
    </row>
    <row r="13674" spans="1:14" x14ac:dyDescent="0.2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s="32">
        <f t="shared" si="639"/>
        <v>2525755.9636645606</v>
      </c>
      <c r="J13674" t="str">
        <f>IF(K13674="natural gas",VLOOKUP(D13674,'Cross-Page Data'!$I$4:$J$13,2,FALSE),IF(K13674="solar",VLOOKUP('Form 923'!D13674,'Cross-Page Data'!$I$14:$J$117,2,FALSE),K13674))</f>
        <v>natural gas nonpeaker</v>
      </c>
      <c r="K13674" t="str">
        <f>VLOOKUP(E13674,'Cross-Page Data'!$D$4:$F$48,3,FALSE)</f>
        <v>natural gas</v>
      </c>
      <c r="L13674" t="b">
        <f>IF(AND($P$6=FALSE,OR(C13674="Commercial NAICS Cogen",C13674="Industrial NAICS Cogen",C13674="NAICS-22 Cogen")),FALSE,IF(AND($P$7=FALSE,OR(C13674="Commercial NAICS Cogen",C13674="Commercial NAICS Non-Cogen",C13674="industrial NAICS Cogen", C13674="industrial NAICS non-cogen")),FALSE,TRUE))</f>
        <v>0</v>
      </c>
      <c r="M13674">
        <f t="shared" si="640"/>
        <v>0.56930232558139537</v>
      </c>
      <c r="N13674">
        <f t="shared" si="641"/>
        <v>1</v>
      </c>
    </row>
    <row r="13675" spans="1:14" x14ac:dyDescent="0.2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s="32" t="str">
        <f t="shared" si="639"/>
        <v/>
      </c>
      <c r="J13675" t="str">
        <f>IF(K13675="natural gas",VLOOKUP(D13675,'Cross-Page Data'!$I$4:$J$13,2,FALSE),IF(K13675="solar",VLOOKUP('Form 923'!D13675,'Cross-Page Data'!$I$14:$J$117,2,FALSE),K13675))</f>
        <v>natural gas nonpeaker</v>
      </c>
      <c r="K13675" t="str">
        <f>VLOOKUP(E13675,'Cross-Page Data'!$D$4:$F$48,3,FALSE)</f>
        <v>natural gas</v>
      </c>
      <c r="L13675" t="b">
        <f>IF(AND($P$6=FALSE,OR(C13675="Commercial NAICS Cogen",C13675="Industrial NAICS Cogen",C13675="NAICS-22 Cogen")),FALSE,IF(AND($P$7=FALSE,OR(C13675="Commercial NAICS Cogen",C13675="Commercial NAICS Non-Cogen",C13675="industrial NAICS Cogen", C13675="industrial NAICS non-cogen")),FALSE,TRUE))</f>
        <v>1</v>
      </c>
      <c r="M13675">
        <f t="shared" si="640"/>
        <v>9.3023255813953494E-4</v>
      </c>
      <c r="N13675">
        <f t="shared" si="641"/>
        <v>0</v>
      </c>
    </row>
    <row r="13676" spans="1:14" x14ac:dyDescent="0.2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s="32" t="str">
        <f t="shared" si="639"/>
        <v/>
      </c>
      <c r="J13676" t="str">
        <f>IF(K13676="natural gas",VLOOKUP(D13676,'Cross-Page Data'!$I$4:$J$13,2,FALSE),IF(K13676="solar",VLOOKUP('Form 923'!D13676,'Cross-Page Data'!$I$14:$J$117,2,FALSE),K13676))</f>
        <v>natural gas nonpeaker</v>
      </c>
      <c r="K13676" t="str">
        <f>VLOOKUP(E13676,'Cross-Page Data'!$D$4:$F$48,3,FALSE)</f>
        <v>natural gas</v>
      </c>
      <c r="L13676" t="b">
        <f>IF(AND($P$6=FALSE,OR(C13676="Commercial NAICS Cogen",C13676="Industrial NAICS Cogen",C13676="NAICS-22 Cogen")),FALSE,IF(AND($P$7=FALSE,OR(C13676="Commercial NAICS Cogen",C13676="Commercial NAICS Non-Cogen",C13676="industrial NAICS Cogen", C13676="industrial NAICS non-cogen")),FALSE,TRUE))</f>
        <v>1</v>
      </c>
      <c r="M13676">
        <f t="shared" si="640"/>
        <v>9.3023255813953494E-4</v>
      </c>
      <c r="N13676">
        <f t="shared" si="641"/>
        <v>0</v>
      </c>
    </row>
    <row r="13677" spans="1:14" x14ac:dyDescent="0.2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s="32">
        <f t="shared" si="639"/>
        <v>1532230.2015041762</v>
      </c>
      <c r="J13677" t="str">
        <f>IF(K13677="natural gas",VLOOKUP(D13677,'Cross-Page Data'!$I$4:$J$13,2,FALSE),IF(K13677="solar",VLOOKUP('Form 923'!D13677,'Cross-Page Data'!$I$14:$J$117,2,FALSE),K13677))</f>
        <v>natural gas nonpeaker</v>
      </c>
      <c r="K13677" t="str">
        <f>VLOOKUP(E13677,'Cross-Page Data'!$D$4:$F$48,3,FALSE)</f>
        <v>natural gas</v>
      </c>
      <c r="L13677" t="b">
        <f>IF(AND($P$6=FALSE,OR(C13677="Commercial NAICS Cogen",C13677="Industrial NAICS Cogen",C13677="NAICS-22 Cogen")),FALSE,IF(AND($P$7=FALSE,OR(C13677="Commercial NAICS Cogen",C13677="Commercial NAICS Non-Cogen",C13677="industrial NAICS Cogen", C13677="industrial NAICS non-cogen")),FALSE,TRUE))</f>
        <v>1</v>
      </c>
      <c r="M13677">
        <f t="shared" si="640"/>
        <v>0.61488372093023258</v>
      </c>
      <c r="N13677">
        <f t="shared" si="641"/>
        <v>1</v>
      </c>
    </row>
    <row r="13678" spans="1:14" x14ac:dyDescent="0.2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s="32">
        <f t="shared" si="639"/>
        <v>2491295.1551665859</v>
      </c>
      <c r="J13678" t="str">
        <f>IF(K13678="natural gas",VLOOKUP(D13678,'Cross-Page Data'!$I$4:$J$13,2,FALSE),IF(K13678="solar",VLOOKUP('Form 923'!D13678,'Cross-Page Data'!$I$14:$J$117,2,FALSE),K13678))</f>
        <v>natural gas nonpeaker</v>
      </c>
      <c r="K13678" t="str">
        <f>VLOOKUP(E13678,'Cross-Page Data'!$D$4:$F$48,3,FALSE)</f>
        <v>natural gas</v>
      </c>
      <c r="L13678" t="b">
        <f>IF(AND($P$6=FALSE,OR(C13678="Commercial NAICS Cogen",C13678="Industrial NAICS Cogen",C13678="NAICS-22 Cogen")),FALSE,IF(AND($P$7=FALSE,OR(C13678="Commercial NAICS Cogen",C13678="Commercial NAICS Non-Cogen",C13678="industrial NAICS Cogen", C13678="industrial NAICS non-cogen")),FALSE,TRUE))</f>
        <v>1</v>
      </c>
      <c r="M13678">
        <f t="shared" si="640"/>
        <v>0.5720930232558139</v>
      </c>
      <c r="N13678">
        <f t="shared" si="641"/>
        <v>1</v>
      </c>
    </row>
    <row r="13679" spans="1:14" x14ac:dyDescent="0.2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s="32">
        <f t="shared" si="639"/>
        <v>2013261.3964353569</v>
      </c>
      <c r="J13679" t="str">
        <f>IF(K13679="natural gas",VLOOKUP(D13679,'Cross-Page Data'!$I$4:$J$13,2,FALSE),IF(K13679="solar",VLOOKUP('Form 923'!D13679,'Cross-Page Data'!$I$14:$J$117,2,FALSE),K13679))</f>
        <v>natural gas nonpeaker</v>
      </c>
      <c r="K13679" t="str">
        <f>VLOOKUP(E13679,'Cross-Page Data'!$D$4:$F$48,3,FALSE)</f>
        <v>natural gas</v>
      </c>
      <c r="L13679" t="b">
        <f>IF(AND($P$6=FALSE,OR(C13679="Commercial NAICS Cogen",C13679="Industrial NAICS Cogen",C13679="NAICS-22 Cogen")),FALSE,IF(AND($P$7=FALSE,OR(C13679="Commercial NAICS Cogen",C13679="Commercial NAICS Non-Cogen",C13679="industrial NAICS Cogen", C13679="industrial NAICS non-cogen")),FALSE,TRUE))</f>
        <v>1</v>
      </c>
      <c r="M13679">
        <f t="shared" si="640"/>
        <v>0.58418604651162787</v>
      </c>
      <c r="N13679">
        <f t="shared" si="641"/>
        <v>1</v>
      </c>
    </row>
    <row r="13680" spans="1:14" x14ac:dyDescent="0.2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s="32" t="str">
        <f t="shared" si="639"/>
        <v/>
      </c>
      <c r="J13680" t="str">
        <f>IF(K13680="natural gas",VLOOKUP(D13680,'Cross-Page Data'!$I$4:$J$13,2,FALSE),IF(K13680="solar",VLOOKUP('Form 923'!D13680,'Cross-Page Data'!$I$14:$J$117,2,FALSE),K13680))</f>
        <v>natural gas nonpeaker</v>
      </c>
      <c r="K13680" t="str">
        <f>VLOOKUP(E13680,'Cross-Page Data'!$D$4:$F$48,3,FALSE)</f>
        <v>natural gas</v>
      </c>
      <c r="L13680" t="b">
        <f>IF(AND($P$6=FALSE,OR(C13680="Commercial NAICS Cogen",C13680="Industrial NAICS Cogen",C13680="NAICS-22 Cogen")),FALSE,IF(AND($P$7=FALSE,OR(C13680="Commercial NAICS Cogen",C13680="Commercial NAICS Non-Cogen",C13680="industrial NAICS Cogen", C13680="industrial NAICS non-cogen")),FALSE,TRUE))</f>
        <v>1</v>
      </c>
      <c r="M13680">
        <f t="shared" si="640"/>
        <v>9.3023255813953494E-4</v>
      </c>
      <c r="N13680">
        <f t="shared" si="641"/>
        <v>0</v>
      </c>
    </row>
    <row r="13681" spans="1:14" x14ac:dyDescent="0.2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s="32">
        <f t="shared" si="639"/>
        <v>1108960.8424596486</v>
      </c>
      <c r="J13681" t="str">
        <f>IF(K13681="natural gas",VLOOKUP(D13681,'Cross-Page Data'!$I$4:$J$13,2,FALSE),IF(K13681="solar",VLOOKUP('Form 923'!D13681,'Cross-Page Data'!$I$14:$J$117,2,FALSE),K13681))</f>
        <v>natural gas nonpeaker</v>
      </c>
      <c r="K13681" t="str">
        <f>VLOOKUP(E13681,'Cross-Page Data'!$D$4:$F$48,3,FALSE)</f>
        <v>natural gas</v>
      </c>
      <c r="L13681" t="b">
        <f>IF(AND($P$6=FALSE,OR(C13681="Commercial NAICS Cogen",C13681="Industrial NAICS Cogen",C13681="NAICS-22 Cogen")),FALSE,IF(AND($P$7=FALSE,OR(C13681="Commercial NAICS Cogen",C13681="Commercial NAICS Non-Cogen",C13681="industrial NAICS Cogen", C13681="industrial NAICS non-cogen")),FALSE,TRUE))</f>
        <v>1</v>
      </c>
      <c r="M13681">
        <f t="shared" si="640"/>
        <v>0.64186046511627903</v>
      </c>
      <c r="N13681">
        <f t="shared" si="641"/>
        <v>1</v>
      </c>
    </row>
    <row r="13682" spans="1:14" x14ac:dyDescent="0.2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s="32">
        <f t="shared" si="639"/>
        <v>8793815.3454793319</v>
      </c>
      <c r="J13682" t="str">
        <f>IF(K13682="natural gas",VLOOKUP(D13682,'Cross-Page Data'!$I$4:$J$13,2,FALSE),IF(K13682="solar",VLOOKUP('Form 923'!D13682,'Cross-Page Data'!$I$14:$J$117,2,FALSE),K13682))</f>
        <v>other</v>
      </c>
      <c r="K13682" t="str">
        <f>VLOOKUP(E13682,'Cross-Page Data'!$D$4:$F$48,3,FALSE)</f>
        <v>other</v>
      </c>
      <c r="L13682" t="b">
        <f>IF(AND($P$6=FALSE,OR(C13682="Commercial NAICS Cogen",C13682="Industrial NAICS Cogen",C13682="NAICS-22 Cogen")),FALSE,IF(AND($P$7=FALSE,OR(C13682="Commercial NAICS Cogen",C13682="Commercial NAICS Non-Cogen",C13682="industrial NAICS Cogen", C13682="industrial NAICS non-cogen")),FALSE,TRUE))</f>
        <v>0</v>
      </c>
      <c r="M13682">
        <f t="shared" si="640"/>
        <v>0.23051948051948051</v>
      </c>
      <c r="N13682">
        <f t="shared" si="641"/>
        <v>1</v>
      </c>
    </row>
    <row r="13683" spans="1:14" x14ac:dyDescent="0.2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s="32" t="str">
        <f t="shared" si="639"/>
        <v/>
      </c>
      <c r="J13683" t="str">
        <f>IF(K13683="natural gas",VLOOKUP(D13683,'Cross-Page Data'!$I$4:$J$13,2,FALSE),IF(K13683="solar",VLOOKUP('Form 923'!D13683,'Cross-Page Data'!$I$14:$J$117,2,FALSE),K13683))</f>
        <v>other</v>
      </c>
      <c r="K13683" t="str">
        <f>VLOOKUP(E13683,'Cross-Page Data'!$D$4:$F$48,3,FALSE)</f>
        <v>other</v>
      </c>
      <c r="L13683" t="b">
        <f>IF(AND($P$6=FALSE,OR(C13683="Commercial NAICS Cogen",C13683="Industrial NAICS Cogen",C13683="NAICS-22 Cogen")),FALSE,IF(AND($P$7=FALSE,OR(C13683="Commercial NAICS Cogen",C13683="Commercial NAICS Non-Cogen",C13683="industrial NAICS Cogen", C13683="industrial NAICS non-cogen")),FALSE,TRUE))</f>
        <v>0</v>
      </c>
      <c r="M13683">
        <f t="shared" si="640"/>
        <v>1.6233766233766235E-3</v>
      </c>
      <c r="N13683">
        <f t="shared" si="641"/>
        <v>0</v>
      </c>
    </row>
    <row r="13684" spans="1:14" x14ac:dyDescent="0.2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s="32" t="str">
        <f t="shared" si="639"/>
        <v/>
      </c>
      <c r="J13684" t="str">
        <f>IF(K13684="natural gas",VLOOKUP(D13684,'Cross-Page Data'!$I$4:$J$13,2,FALSE),IF(K13684="solar",VLOOKUP('Form 923'!D13684,'Cross-Page Data'!$I$14:$J$117,2,FALSE),K13684))</f>
        <v>heavy or residual fuel oil</v>
      </c>
      <c r="K13684" t="str">
        <f>VLOOKUP(E13684,'Cross-Page Data'!$D$4:$F$48,3,FALSE)</f>
        <v>heavy or residual fuel oil</v>
      </c>
      <c r="L13684" t="b">
        <f>IF(AND($P$6=FALSE,OR(C13684="Commercial NAICS Cogen",C13684="Industrial NAICS Cogen",C13684="NAICS-22 Cogen")),FALSE,IF(AND($P$7=FALSE,OR(C13684="Commercial NAICS Cogen",C13684="Commercial NAICS Non-Cogen",C13684="industrial NAICS Cogen", C13684="industrial NAICS non-cogen")),FALSE,TRUE))</f>
        <v>1</v>
      </c>
      <c r="M13684">
        <f t="shared" si="640"/>
        <v>4.0160642570281126E-4</v>
      </c>
      <c r="N13684">
        <f t="shared" si="641"/>
        <v>0</v>
      </c>
    </row>
    <row r="13685" spans="1:14" x14ac:dyDescent="0.2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s="32">
        <f t="shared" si="639"/>
        <v>15186642.560884824</v>
      </c>
      <c r="J13685" t="str">
        <f>IF(K13685="natural gas",VLOOKUP(D13685,'Cross-Page Data'!$I$4:$J$13,2,FALSE),IF(K13685="solar",VLOOKUP('Form 923'!D13685,'Cross-Page Data'!$I$14:$J$117,2,FALSE),K13685))</f>
        <v>heavy or residual fuel oil</v>
      </c>
      <c r="K13685" t="str">
        <f>VLOOKUP(E13685,'Cross-Page Data'!$D$4:$F$48,3,FALSE)</f>
        <v>heavy or residual fuel oil</v>
      </c>
      <c r="L13685" t="b">
        <f>IF(AND($P$6=FALSE,OR(C13685="Commercial NAICS Cogen",C13685="Industrial NAICS Cogen",C13685="NAICS-22 Cogen")),FALSE,IF(AND($P$7=FALSE,OR(C13685="Commercial NAICS Cogen",C13685="Commercial NAICS Non-Cogen",C13685="industrial NAICS Cogen", C13685="industrial NAICS non-cogen")),FALSE,TRUE))</f>
        <v>1</v>
      </c>
      <c r="M13685">
        <f t="shared" si="640"/>
        <v>0.12610441767068273</v>
      </c>
      <c r="N13685">
        <f t="shared" si="641"/>
        <v>1</v>
      </c>
    </row>
    <row r="13686" spans="1:14" x14ac:dyDescent="0.2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s="32">
        <f t="shared" si="639"/>
        <v>11184060.568338765</v>
      </c>
      <c r="J13686" t="str">
        <f>IF(K13686="natural gas",VLOOKUP(D13686,'Cross-Page Data'!$I$4:$J$13,2,FALSE),IF(K13686="solar",VLOOKUP('Form 923'!D13686,'Cross-Page Data'!$I$14:$J$117,2,FALSE),K13686))</f>
        <v>heavy or residual fuel oil</v>
      </c>
      <c r="K13686" t="str">
        <f>VLOOKUP(E13686,'Cross-Page Data'!$D$4:$F$48,3,FALSE)</f>
        <v>heavy or residual fuel oil</v>
      </c>
      <c r="L13686" t="b">
        <f>IF(AND($P$6=FALSE,OR(C13686="Commercial NAICS Cogen",C13686="Industrial NAICS Cogen",C13686="NAICS-22 Cogen")),FALSE,IF(AND($P$7=FALSE,OR(C13686="Commercial NAICS Cogen",C13686="Commercial NAICS Non-Cogen",C13686="industrial NAICS Cogen", C13686="industrial NAICS non-cogen")),FALSE,TRUE))</f>
        <v>1</v>
      </c>
      <c r="M13686">
        <f t="shared" si="640"/>
        <v>0.29076305220883536</v>
      </c>
      <c r="N13686">
        <f t="shared" si="641"/>
        <v>1</v>
      </c>
    </row>
    <row r="13687" spans="1:14" x14ac:dyDescent="0.2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s="32">
        <f t="shared" si="639"/>
        <v>10752440.828508705</v>
      </c>
      <c r="J13687" t="str">
        <f>IF(K13687="natural gas",VLOOKUP(D13687,'Cross-Page Data'!$I$4:$J$13,2,FALSE),IF(K13687="solar",VLOOKUP('Form 923'!D13687,'Cross-Page Data'!$I$14:$J$117,2,FALSE),K13687))</f>
        <v>heavy or residual fuel oil</v>
      </c>
      <c r="K13687" t="str">
        <f>VLOOKUP(E13687,'Cross-Page Data'!$D$4:$F$48,3,FALSE)</f>
        <v>heavy or residual fuel oil</v>
      </c>
      <c r="L13687" t="b">
        <f>IF(AND($P$6=FALSE,OR(C13687="Commercial NAICS Cogen",C13687="Industrial NAICS Cogen",C13687="NAICS-22 Cogen")),FALSE,IF(AND($P$7=FALSE,OR(C13687="Commercial NAICS Cogen",C13687="Commercial NAICS Non-Cogen",C13687="industrial NAICS Cogen", C13687="industrial NAICS non-cogen")),FALSE,TRUE))</f>
        <v>1</v>
      </c>
      <c r="M13687">
        <f t="shared" si="640"/>
        <v>0.32771084337349399</v>
      </c>
      <c r="N13687">
        <f t="shared" si="641"/>
        <v>1</v>
      </c>
    </row>
    <row r="13688" spans="1:14" x14ac:dyDescent="0.2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s="32" t="str">
        <f t="shared" si="639"/>
        <v/>
      </c>
      <c r="J13688" t="str">
        <f>IF(K13688="natural gas",VLOOKUP(D13688,'Cross-Page Data'!$I$4:$J$13,2,FALSE),IF(K13688="solar",VLOOKUP('Form 923'!D13688,'Cross-Page Data'!$I$14:$J$117,2,FALSE),K13688))</f>
        <v>heavy or residual fuel oil</v>
      </c>
      <c r="K13688" t="str">
        <f>VLOOKUP(E13688,'Cross-Page Data'!$D$4:$F$48,3,FALSE)</f>
        <v>heavy or residual fuel oil</v>
      </c>
      <c r="L13688" t="b">
        <f>IF(AND($P$6=FALSE,OR(C13688="Commercial NAICS Cogen",C13688="Industrial NAICS Cogen",C13688="NAICS-22 Cogen")),FALSE,IF(AND($P$7=FALSE,OR(C13688="Commercial NAICS Cogen",C13688="Commercial NAICS Non-Cogen",C13688="industrial NAICS Cogen", C13688="industrial NAICS non-cogen")),FALSE,TRUE))</f>
        <v>0</v>
      </c>
      <c r="M13688">
        <f t="shared" si="640"/>
        <v>4.0160642570281126E-4</v>
      </c>
      <c r="N13688">
        <f t="shared" si="641"/>
        <v>0</v>
      </c>
    </row>
    <row r="13689" spans="1:14" x14ac:dyDescent="0.2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s="32" t="str">
        <f t="shared" si="639"/>
        <v/>
      </c>
      <c r="J13689" t="str">
        <f>IF(K13689="natural gas",VLOOKUP(D13689,'Cross-Page Data'!$I$4:$J$13,2,FALSE),IF(K13689="solar",VLOOKUP('Form 923'!D13689,'Cross-Page Data'!$I$14:$J$117,2,FALSE),K13689))</f>
        <v>heavy or residual fuel oil</v>
      </c>
      <c r="K13689" t="str">
        <f>VLOOKUP(E13689,'Cross-Page Data'!$D$4:$F$48,3,FALSE)</f>
        <v>heavy or residual fuel oil</v>
      </c>
      <c r="L13689" t="b">
        <f>IF(AND($P$6=FALSE,OR(C13689="Commercial NAICS Cogen",C13689="Industrial NAICS Cogen",C13689="NAICS-22 Cogen")),FALSE,IF(AND($P$7=FALSE,OR(C13689="Commercial NAICS Cogen",C13689="Commercial NAICS Non-Cogen",C13689="industrial NAICS Cogen", C13689="industrial NAICS non-cogen")),FALSE,TRUE))</f>
        <v>1</v>
      </c>
      <c r="M13689">
        <f t="shared" si="640"/>
        <v>4.0160642570281126E-4</v>
      </c>
      <c r="N13689">
        <f t="shared" si="641"/>
        <v>0</v>
      </c>
    </row>
    <row r="13690" spans="1:14" x14ac:dyDescent="0.2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s="32" t="str">
        <f t="shared" si="639"/>
        <v/>
      </c>
      <c r="J13690" t="str">
        <f>IF(K13690="natural gas",VLOOKUP(D13690,'Cross-Page Data'!$I$4:$J$13,2,FALSE),IF(K13690="solar",VLOOKUP('Form 923'!D13690,'Cross-Page Data'!$I$14:$J$117,2,FALSE),K13690))</f>
        <v>heavy or residual fuel oil</v>
      </c>
      <c r="K13690" t="str">
        <f>VLOOKUP(E13690,'Cross-Page Data'!$D$4:$F$48,3,FALSE)</f>
        <v>heavy or residual fuel oil</v>
      </c>
      <c r="L13690" t="b">
        <f>IF(AND($P$6=FALSE,OR(C13690="Commercial NAICS Cogen",C13690="Industrial NAICS Cogen",C13690="NAICS-22 Cogen")),FALSE,IF(AND($P$7=FALSE,OR(C13690="Commercial NAICS Cogen",C13690="Commercial NAICS Non-Cogen",C13690="industrial NAICS Cogen", C13690="industrial NAICS non-cogen")),FALSE,TRUE))</f>
        <v>1</v>
      </c>
      <c r="M13690">
        <f t="shared" si="640"/>
        <v>4.0160642570281126E-4</v>
      </c>
      <c r="N13690">
        <f t="shared" si="641"/>
        <v>0</v>
      </c>
    </row>
    <row r="13691" spans="1:14" x14ac:dyDescent="0.2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s="32">
        <f t="shared" si="639"/>
        <v>15128755.082416475</v>
      </c>
      <c r="J13691" t="str">
        <f>IF(K13691="natural gas",VLOOKUP(D13691,'Cross-Page Data'!$I$4:$J$13,2,FALSE),IF(K13691="solar",VLOOKUP('Form 923'!D13691,'Cross-Page Data'!$I$14:$J$117,2,FALSE),K13691))</f>
        <v>heavy or residual fuel oil</v>
      </c>
      <c r="K13691" t="str">
        <f>VLOOKUP(E13691,'Cross-Page Data'!$D$4:$F$48,3,FALSE)</f>
        <v>heavy or residual fuel oil</v>
      </c>
      <c r="L13691" t="b">
        <f>IF(AND($P$6=FALSE,OR(C13691="Commercial NAICS Cogen",C13691="Industrial NAICS Cogen",C13691="NAICS-22 Cogen")),FALSE,IF(AND($P$7=FALSE,OR(C13691="Commercial NAICS Cogen",C13691="Commercial NAICS Non-Cogen",C13691="industrial NAICS Cogen", C13691="industrial NAICS non-cogen")),FALSE,TRUE))</f>
        <v>1</v>
      </c>
      <c r="M13691">
        <f t="shared" si="640"/>
        <v>0.12730923694779117</v>
      </c>
      <c r="N13691">
        <f t="shared" si="641"/>
        <v>1</v>
      </c>
    </row>
    <row r="13692" spans="1:14" x14ac:dyDescent="0.2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s="32">
        <f t="shared" si="639"/>
        <v>28322440.087145966</v>
      </c>
      <c r="J13692" t="str">
        <f>IF(K13692="natural gas",VLOOKUP(D13692,'Cross-Page Data'!$I$4:$J$13,2,FALSE),IF(K13692="solar",VLOOKUP('Form 923'!D13692,'Cross-Page Data'!$I$14:$J$117,2,FALSE),K13692))</f>
        <v>heavy or residual fuel oil</v>
      </c>
      <c r="K13692" t="str">
        <f>VLOOKUP(E13692,'Cross-Page Data'!$D$4:$F$48,3,FALSE)</f>
        <v>heavy or residual fuel oil</v>
      </c>
      <c r="L13692" t="b">
        <f>IF(AND($P$6=FALSE,OR(C13692="Commercial NAICS Cogen",C13692="Industrial NAICS Cogen",C13692="NAICS-22 Cogen")),FALSE,IF(AND($P$7=FALSE,OR(C13692="Commercial NAICS Cogen",C13692="Commercial NAICS Non-Cogen",C13692="industrial NAICS Cogen", C13692="industrial NAICS non-cogen")),FALSE,TRUE))</f>
        <v>1</v>
      </c>
      <c r="M13692">
        <f t="shared" si="640"/>
        <v>3.0120481927710843E-2</v>
      </c>
      <c r="N13692">
        <f t="shared" si="641"/>
        <v>0</v>
      </c>
    </row>
    <row r="13693" spans="1:14" x14ac:dyDescent="0.2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s="32" t="str">
        <f t="shared" si="639"/>
        <v/>
      </c>
      <c r="J13693" t="str">
        <f>IF(K13693="natural gas",VLOOKUP(D13693,'Cross-Page Data'!$I$4:$J$13,2,FALSE),IF(K13693="solar",VLOOKUP('Form 923'!D13693,'Cross-Page Data'!$I$14:$J$117,2,FALSE),K13693))</f>
        <v>other</v>
      </c>
      <c r="K13693" t="str">
        <f>VLOOKUP(E13693,'Cross-Page Data'!$D$4:$F$48,3,FALSE)</f>
        <v>other</v>
      </c>
      <c r="L13693" t="b">
        <f>IF(AND($P$6=FALSE,OR(C13693="Commercial NAICS Cogen",C13693="Industrial NAICS Cogen",C13693="NAICS-22 Cogen")),FALSE,IF(AND($P$7=FALSE,OR(C13693="Commercial NAICS Cogen",C13693="Commercial NAICS Non-Cogen",C13693="industrial NAICS Cogen", C13693="industrial NAICS non-cogen")),FALSE,TRUE))</f>
        <v>1</v>
      </c>
      <c r="M13693">
        <f t="shared" si="640"/>
        <v>1.6233766233766235E-3</v>
      </c>
      <c r="N13693">
        <f t="shared" si="641"/>
        <v>0</v>
      </c>
    </row>
    <row r="13694" spans="1:14" x14ac:dyDescent="0.2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s="32">
        <f t="shared" si="639"/>
        <v>10727355.064285725</v>
      </c>
      <c r="J13694" t="str">
        <f>IF(K13694="natural gas",VLOOKUP(D13694,'Cross-Page Data'!$I$4:$J$13,2,FALSE),IF(K13694="solar",VLOOKUP('Form 923'!D13694,'Cross-Page Data'!$I$14:$J$117,2,FALSE),K13694))</f>
        <v>other</v>
      </c>
      <c r="K13694" t="str">
        <f>VLOOKUP(E13694,'Cross-Page Data'!$D$4:$F$48,3,FALSE)</f>
        <v>other</v>
      </c>
      <c r="L13694" t="b">
        <f>IF(AND($P$6=FALSE,OR(C13694="Commercial NAICS Cogen",C13694="Industrial NAICS Cogen",C13694="NAICS-22 Cogen")),FALSE,IF(AND($P$7=FALSE,OR(C13694="Commercial NAICS Cogen",C13694="Commercial NAICS Non-Cogen",C13694="industrial NAICS Cogen", C13694="industrial NAICS non-cogen")),FALSE,TRUE))</f>
        <v>1</v>
      </c>
      <c r="M13694">
        <f t="shared" si="640"/>
        <v>0.11363636363636363</v>
      </c>
      <c r="N13694">
        <f t="shared" si="641"/>
        <v>1</v>
      </c>
    </row>
    <row r="13695" spans="1:14" x14ac:dyDescent="0.2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s="32">
        <f t="shared" si="639"/>
        <v>4444938.3767464356</v>
      </c>
      <c r="J13695" t="str">
        <f>IF(K13695="natural gas",VLOOKUP(D13695,'Cross-Page Data'!$I$4:$J$13,2,FALSE),IF(K13695="solar",VLOOKUP('Form 923'!D13695,'Cross-Page Data'!$I$14:$J$117,2,FALSE),K13695))</f>
        <v>natural gas nonpeaker</v>
      </c>
      <c r="K13695" t="str">
        <f>VLOOKUP(E13695,'Cross-Page Data'!$D$4:$F$48,3,FALSE)</f>
        <v>natural gas</v>
      </c>
      <c r="L13695" t="b">
        <f>IF(AND($P$6=FALSE,OR(C13695="Commercial NAICS Cogen",C13695="Industrial NAICS Cogen",C13695="NAICS-22 Cogen")),FALSE,IF(AND($P$7=FALSE,OR(C13695="Commercial NAICS Cogen",C13695="Commercial NAICS Non-Cogen",C13695="industrial NAICS Cogen", C13695="industrial NAICS non-cogen")),FALSE,TRUE))</f>
        <v>1</v>
      </c>
      <c r="M13695">
        <f t="shared" si="640"/>
        <v>0.53674418604651164</v>
      </c>
      <c r="N13695">
        <f t="shared" si="641"/>
        <v>1</v>
      </c>
    </row>
    <row r="13696" spans="1:14" x14ac:dyDescent="0.2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s="32">
        <f t="shared" si="639"/>
        <v>10724804.818794133</v>
      </c>
      <c r="J13696" t="str">
        <f>IF(K13696="natural gas",VLOOKUP(D13696,'Cross-Page Data'!$I$4:$J$13,2,FALSE),IF(K13696="solar",VLOOKUP('Form 923'!D13696,'Cross-Page Data'!$I$14:$J$117,2,FALSE),K13696))</f>
        <v>natural gas nonpeaker</v>
      </c>
      <c r="K13696" t="str">
        <f>VLOOKUP(E13696,'Cross-Page Data'!$D$4:$F$48,3,FALSE)</f>
        <v>natural gas</v>
      </c>
      <c r="L13696" t="b">
        <f>IF(AND($P$6=FALSE,OR(C13696="Commercial NAICS Cogen",C13696="Industrial NAICS Cogen",C13696="NAICS-22 Cogen")),FALSE,IF(AND($P$7=FALSE,OR(C13696="Commercial NAICS Cogen",C13696="Commercial NAICS Non-Cogen",C13696="industrial NAICS Cogen", C13696="industrial NAICS non-cogen")),FALSE,TRUE))</f>
        <v>1</v>
      </c>
      <c r="M13696">
        <f t="shared" si="640"/>
        <v>0.26325581395348835</v>
      </c>
      <c r="N13696">
        <f t="shared" si="641"/>
        <v>1</v>
      </c>
    </row>
    <row r="13697" spans="1:14" x14ac:dyDescent="0.2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s="32" t="str">
        <f t="shared" si="639"/>
        <v/>
      </c>
      <c r="J13697" t="str">
        <f>IF(K13697="natural gas",VLOOKUP(D13697,'Cross-Page Data'!$I$4:$J$13,2,FALSE),IF(K13697="solar",VLOOKUP('Form 923'!D13697,'Cross-Page Data'!$I$14:$J$117,2,FALSE),K13697))</f>
        <v>natural gas nonpeaker</v>
      </c>
      <c r="K13697" t="str">
        <f>VLOOKUP(E13697,'Cross-Page Data'!$D$4:$F$48,3,FALSE)</f>
        <v>natural gas</v>
      </c>
      <c r="L13697" t="b">
        <f>IF(AND($P$6=FALSE,OR(C13697="Commercial NAICS Cogen",C13697="Industrial NAICS Cogen",C13697="NAICS-22 Cogen")),FALSE,IF(AND($P$7=FALSE,OR(C13697="Commercial NAICS Cogen",C13697="Commercial NAICS Non-Cogen",C13697="industrial NAICS Cogen", C13697="industrial NAICS non-cogen")),FALSE,TRUE))</f>
        <v>1</v>
      </c>
      <c r="M13697">
        <f t="shared" si="640"/>
        <v>9.3023255813953494E-4</v>
      </c>
      <c r="N13697">
        <f t="shared" si="641"/>
        <v>0</v>
      </c>
    </row>
    <row r="13698" spans="1:14" x14ac:dyDescent="0.2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s="32" t="str">
        <f t="shared" si="639"/>
        <v/>
      </c>
      <c r="J13698" t="str">
        <f>IF(K13698="natural gas",VLOOKUP(D13698,'Cross-Page Data'!$I$4:$J$13,2,FALSE),IF(K13698="solar",VLOOKUP('Form 923'!D13698,'Cross-Page Data'!$I$14:$J$117,2,FALSE),K13698))</f>
        <v>natural gas nonpeaker</v>
      </c>
      <c r="K13698" t="str">
        <f>VLOOKUP(E13698,'Cross-Page Data'!$D$4:$F$48,3,FALSE)</f>
        <v>natural gas</v>
      </c>
      <c r="L13698" t="b">
        <f>IF(AND($P$6=FALSE,OR(C13698="Commercial NAICS Cogen",C13698="Industrial NAICS Cogen",C13698="NAICS-22 Cogen")),FALSE,IF(AND($P$7=FALSE,OR(C13698="Commercial NAICS Cogen",C13698="Commercial NAICS Non-Cogen",C13698="industrial NAICS Cogen", C13698="industrial NAICS non-cogen")),FALSE,TRUE))</f>
        <v>0</v>
      </c>
      <c r="M13698">
        <f t="shared" si="640"/>
        <v>9.3023255813953494E-4</v>
      </c>
      <c r="N13698">
        <f t="shared" si="641"/>
        <v>0</v>
      </c>
    </row>
    <row r="13699" spans="1:14" x14ac:dyDescent="0.2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s="32">
        <f t="shared" si="639"/>
        <v>11412836.72914842</v>
      </c>
      <c r="J13699" t="str">
        <f>IF(K13699="natural gas",VLOOKUP(D13699,'Cross-Page Data'!$I$4:$J$13,2,FALSE),IF(K13699="solar",VLOOKUP('Form 923'!D13699,'Cross-Page Data'!$I$14:$J$117,2,FALSE),K13699))</f>
        <v>natural gas nonpeaker</v>
      </c>
      <c r="K13699" t="str">
        <f>VLOOKUP(E13699,'Cross-Page Data'!$D$4:$F$48,3,FALSE)</f>
        <v>natural gas</v>
      </c>
      <c r="L13699" t="b">
        <f>IF(AND($P$6=FALSE,OR(C13699="Commercial NAICS Cogen",C13699="Industrial NAICS Cogen",C13699="NAICS-22 Cogen")),FALSE,IF(AND($P$7=FALSE,OR(C13699="Commercial NAICS Cogen",C13699="Commercial NAICS Non-Cogen",C13699="industrial NAICS Cogen", C13699="industrial NAICS non-cogen")),FALSE,TRUE))</f>
        <v>1</v>
      </c>
      <c r="M13699">
        <f t="shared" si="640"/>
        <v>0.15069767441860465</v>
      </c>
      <c r="N13699">
        <f t="shared" si="641"/>
        <v>1</v>
      </c>
    </row>
    <row r="13700" spans="1:14" ht="26.25" x14ac:dyDescent="0.2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s="32">
        <f t="shared" si="639"/>
        <v>5411396.556807627</v>
      </c>
      <c r="J13700" t="str">
        <f>IF(K13700="natural gas",VLOOKUP(D13700,'Cross-Page Data'!$I$4:$J$13,2,FALSE),IF(K13700="solar",VLOOKUP('Form 923'!D13700,'Cross-Page Data'!$I$14:$J$117,2,FALSE),K13700))</f>
        <v>natural gas nonpeaker</v>
      </c>
      <c r="K13700" t="str">
        <f>VLOOKUP(E13700,'Cross-Page Data'!$D$4:$F$48,3,FALSE)</f>
        <v>natural gas</v>
      </c>
      <c r="L13700" t="b">
        <f>IF(AND($P$6=FALSE,OR(C13700="Commercial NAICS Cogen",C13700="Industrial NAICS Cogen",C13700="NAICS-22 Cogen")),FALSE,IF(AND($P$7=FALSE,OR(C13700="Commercial NAICS Cogen",C13700="Commercial NAICS Non-Cogen",C13700="industrial NAICS Cogen", C13700="industrial NAICS non-cogen")),FALSE,TRUE))</f>
        <v>0</v>
      </c>
      <c r="M13700">
        <f t="shared" si="640"/>
        <v>0.50511627906976742</v>
      </c>
      <c r="N13700">
        <f t="shared" si="641"/>
        <v>1</v>
      </c>
    </row>
    <row r="13701" spans="1:14" x14ac:dyDescent="0.2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s="32">
        <f t="shared" si="639"/>
        <v>9977594.0693093594</v>
      </c>
      <c r="J13701" t="str">
        <f>IF(K13701="natural gas",VLOOKUP(D13701,'Cross-Page Data'!$I$4:$J$13,2,FALSE),IF(K13701="solar",VLOOKUP('Form 923'!D13701,'Cross-Page Data'!$I$14:$J$117,2,FALSE),K13701))</f>
        <v>natural gas nonpeaker</v>
      </c>
      <c r="K13701" t="str">
        <f>VLOOKUP(E13701,'Cross-Page Data'!$D$4:$F$48,3,FALSE)</f>
        <v>natural gas</v>
      </c>
      <c r="L13701" t="b">
        <f>IF(AND($P$6=FALSE,OR(C13701="Commercial NAICS Cogen",C13701="Industrial NAICS Cogen",C13701="NAICS-22 Cogen")),FALSE,IF(AND($P$7=FALSE,OR(C13701="Commercial NAICS Cogen",C13701="Commercial NAICS Non-Cogen",C13701="industrial NAICS Cogen", C13701="industrial NAICS non-cogen")),FALSE,TRUE))</f>
        <v>1</v>
      </c>
      <c r="M13701">
        <f t="shared" si="640"/>
        <v>0.34046511627906978</v>
      </c>
      <c r="N13701">
        <f t="shared" si="641"/>
        <v>1</v>
      </c>
    </row>
    <row r="13702" spans="1:14" x14ac:dyDescent="0.2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s="32">
        <f t="shared" si="639"/>
        <v>8793815.7588306051</v>
      </c>
      <c r="J13702" t="str">
        <f>IF(K13702="natural gas",VLOOKUP(D13702,'Cross-Page Data'!$I$4:$J$13,2,FALSE),IF(K13702="solar",VLOOKUP('Form 923'!D13702,'Cross-Page Data'!$I$14:$J$117,2,FALSE),K13702))</f>
        <v>natural gas nonpeaker</v>
      </c>
      <c r="K13702" t="str">
        <f>VLOOKUP(E13702,'Cross-Page Data'!$D$4:$F$48,3,FALSE)</f>
        <v>natural gas</v>
      </c>
      <c r="L13702" t="b">
        <f>IF(AND($P$6=FALSE,OR(C13702="Commercial NAICS Cogen",C13702="Industrial NAICS Cogen",C13702="NAICS-22 Cogen")),FALSE,IF(AND($P$7=FALSE,OR(C13702="Commercial NAICS Cogen",C13702="Commercial NAICS Non-Cogen",C13702="industrial NAICS Cogen", C13702="industrial NAICS non-cogen")),FALSE,TRUE))</f>
        <v>0</v>
      </c>
      <c r="M13702">
        <f t="shared" si="640"/>
        <v>0.38232558139534883</v>
      </c>
      <c r="N13702">
        <f t="shared" si="641"/>
        <v>1</v>
      </c>
    </row>
    <row r="13703" spans="1:14" x14ac:dyDescent="0.2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s="32">
        <f t="shared" ref="I13703:I13766" si="642">IFERROR(F13703/G13703*10^6,"")</f>
        <v>10657041.971628759</v>
      </c>
      <c r="J13703" t="str">
        <f>IF(K13703="natural gas",VLOOKUP(D13703,'Cross-Page Data'!$I$4:$J$13,2,FALSE),IF(K13703="solar",VLOOKUP('Form 923'!D13703,'Cross-Page Data'!$I$14:$J$117,2,FALSE),K13703))</f>
        <v>natural gas nonpeaker</v>
      </c>
      <c r="K13703" t="str">
        <f>VLOOKUP(E13703,'Cross-Page Data'!$D$4:$F$48,3,FALSE)</f>
        <v>natural gas</v>
      </c>
      <c r="L13703" t="b">
        <f>IF(AND($P$6=FALSE,OR(C13703="Commercial NAICS Cogen",C13703="Industrial NAICS Cogen",C13703="NAICS-22 Cogen")),FALSE,IF(AND($P$7=FALSE,OR(C13703="Commercial NAICS Cogen",C13703="Commercial NAICS Non-Cogen",C13703="industrial NAICS Cogen", C13703="industrial NAICS non-cogen")),FALSE,TRUE))</f>
        <v>1</v>
      </c>
      <c r="M13703">
        <f t="shared" ref="M13703:M13766" si="643">(COUNTIFS($J$6:$J$14148,J13703,$I$6:$I$14148,"&gt;"&amp;I13703)+1)/COUNTIFS($J$6:$J$14148,J13703)</f>
        <v>0.27720930232558139</v>
      </c>
      <c r="N13703">
        <f t="shared" ref="N13703:N13766" si="644">IF(OR(M13703&gt;0.95,M13703&lt;0.05),0,1)</f>
        <v>1</v>
      </c>
    </row>
    <row r="13704" spans="1:14" x14ac:dyDescent="0.2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s="32">
        <f t="shared" si="642"/>
        <v>11989085.070013745</v>
      </c>
      <c r="J13704" t="str">
        <f>IF(K13704="natural gas",VLOOKUP(D13704,'Cross-Page Data'!$I$4:$J$13,2,FALSE),IF(K13704="solar",VLOOKUP('Form 923'!D13704,'Cross-Page Data'!$I$14:$J$117,2,FALSE),K13704))</f>
        <v>natural gas nonpeaker</v>
      </c>
      <c r="K13704" t="str">
        <f>VLOOKUP(E13704,'Cross-Page Data'!$D$4:$F$48,3,FALSE)</f>
        <v>natural gas</v>
      </c>
      <c r="L13704" t="b">
        <f>IF(AND($P$6=FALSE,OR(C13704="Commercial NAICS Cogen",C13704="Industrial NAICS Cogen",C13704="NAICS-22 Cogen")),FALSE,IF(AND($P$7=FALSE,OR(C13704="Commercial NAICS Cogen",C13704="Commercial NAICS Non-Cogen",C13704="industrial NAICS Cogen", C13704="industrial NAICS non-cogen")),FALSE,TRUE))</f>
        <v>1</v>
      </c>
      <c r="M13704">
        <f t="shared" si="643"/>
        <v>8.6511627906976737E-2</v>
      </c>
      <c r="N13704">
        <f t="shared" si="644"/>
        <v>1</v>
      </c>
    </row>
    <row r="13705" spans="1:14" x14ac:dyDescent="0.2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s="32">
        <f t="shared" si="642"/>
        <v>11369631.932615375</v>
      </c>
      <c r="J13705" t="str">
        <f>IF(K13705="natural gas",VLOOKUP(D13705,'Cross-Page Data'!$I$4:$J$13,2,FALSE),IF(K13705="solar",VLOOKUP('Form 923'!D13705,'Cross-Page Data'!$I$14:$J$117,2,FALSE),K13705))</f>
        <v>natural gas nonpeaker</v>
      </c>
      <c r="K13705" t="str">
        <f>VLOOKUP(E13705,'Cross-Page Data'!$D$4:$F$48,3,FALSE)</f>
        <v>natural gas</v>
      </c>
      <c r="L13705" t="b">
        <f>IF(AND($P$6=FALSE,OR(C13705="Commercial NAICS Cogen",C13705="Industrial NAICS Cogen",C13705="NAICS-22 Cogen")),FALSE,IF(AND($P$7=FALSE,OR(C13705="Commercial NAICS Cogen",C13705="Commercial NAICS Non-Cogen",C13705="industrial NAICS Cogen", C13705="industrial NAICS non-cogen")),FALSE,TRUE))</f>
        <v>1</v>
      </c>
      <c r="M13705">
        <f t="shared" si="643"/>
        <v>0.15720930232558139</v>
      </c>
      <c r="N13705">
        <f t="shared" si="644"/>
        <v>1</v>
      </c>
    </row>
    <row r="13706" spans="1:14" x14ac:dyDescent="0.2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s="32" t="str">
        <f t="shared" si="642"/>
        <v/>
      </c>
      <c r="J13706" t="str">
        <f>IF(K13706="natural gas",VLOOKUP(D13706,'Cross-Page Data'!$I$4:$J$13,2,FALSE),IF(K13706="solar",VLOOKUP('Form 923'!D13706,'Cross-Page Data'!$I$14:$J$117,2,FALSE),K13706))</f>
        <v>natural gas nonpeaker</v>
      </c>
      <c r="K13706" t="str">
        <f>VLOOKUP(E13706,'Cross-Page Data'!$D$4:$F$48,3,FALSE)</f>
        <v>natural gas</v>
      </c>
      <c r="L13706" t="b">
        <f>IF(AND($P$6=FALSE,OR(C13706="Commercial NAICS Cogen",C13706="Industrial NAICS Cogen",C13706="NAICS-22 Cogen")),FALSE,IF(AND($P$7=FALSE,OR(C13706="Commercial NAICS Cogen",C13706="Commercial NAICS Non-Cogen",C13706="industrial NAICS Cogen", C13706="industrial NAICS non-cogen")),FALSE,TRUE))</f>
        <v>1</v>
      </c>
      <c r="M13706">
        <f t="shared" si="643"/>
        <v>9.3023255813953494E-4</v>
      </c>
      <c r="N13706">
        <f t="shared" si="644"/>
        <v>0</v>
      </c>
    </row>
    <row r="13707" spans="1:14" x14ac:dyDescent="0.2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s="32">
        <f t="shared" si="642"/>
        <v>12646831.686145151</v>
      </c>
      <c r="J13707" t="str">
        <f>IF(K13707="natural gas",VLOOKUP(D13707,'Cross-Page Data'!$I$4:$J$13,2,FALSE),IF(K13707="solar",VLOOKUP('Form 923'!D13707,'Cross-Page Data'!$I$14:$J$117,2,FALSE),K13707))</f>
        <v>natural gas nonpeaker</v>
      </c>
      <c r="K13707" t="str">
        <f>VLOOKUP(E13707,'Cross-Page Data'!$D$4:$F$48,3,FALSE)</f>
        <v>natural gas</v>
      </c>
      <c r="L13707" t="b">
        <f>IF(AND($P$6=FALSE,OR(C13707="Commercial NAICS Cogen",C13707="Industrial NAICS Cogen",C13707="NAICS-22 Cogen")),FALSE,IF(AND($P$7=FALSE,OR(C13707="Commercial NAICS Cogen",C13707="Commercial NAICS Non-Cogen",C13707="industrial NAICS Cogen", C13707="industrial NAICS non-cogen")),FALSE,TRUE))</f>
        <v>1</v>
      </c>
      <c r="M13707">
        <f t="shared" si="643"/>
        <v>5.0232558139534887E-2</v>
      </c>
      <c r="N13707">
        <f t="shared" si="644"/>
        <v>1</v>
      </c>
    </row>
    <row r="13708" spans="1:14" x14ac:dyDescent="0.2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s="32">
        <f t="shared" si="642"/>
        <v>10977210.209517766</v>
      </c>
      <c r="J13708" t="str">
        <f>IF(K13708="natural gas",VLOOKUP(D13708,'Cross-Page Data'!$I$4:$J$13,2,FALSE),IF(K13708="solar",VLOOKUP('Form 923'!D13708,'Cross-Page Data'!$I$14:$J$117,2,FALSE),K13708))</f>
        <v>natural gas nonpeaker</v>
      </c>
      <c r="K13708" t="str">
        <f>VLOOKUP(E13708,'Cross-Page Data'!$D$4:$F$48,3,FALSE)</f>
        <v>natural gas</v>
      </c>
      <c r="L13708" t="b">
        <f>IF(AND($P$6=FALSE,OR(C13708="Commercial NAICS Cogen",C13708="Industrial NAICS Cogen",C13708="NAICS-22 Cogen")),FALSE,IF(AND($P$7=FALSE,OR(C13708="Commercial NAICS Cogen",C13708="Commercial NAICS Non-Cogen",C13708="industrial NAICS Cogen", C13708="industrial NAICS non-cogen")),FALSE,TRUE))</f>
        <v>1</v>
      </c>
      <c r="M13708">
        <f t="shared" si="643"/>
        <v>0.2158139534883721</v>
      </c>
      <c r="N13708">
        <f t="shared" si="644"/>
        <v>1</v>
      </c>
    </row>
    <row r="13709" spans="1:14" x14ac:dyDescent="0.2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s="32">
        <f t="shared" si="642"/>
        <v>8589786.4381551035</v>
      </c>
      <c r="J13709" t="str">
        <f>IF(K13709="natural gas",VLOOKUP(D13709,'Cross-Page Data'!$I$4:$J$13,2,FALSE),IF(K13709="solar",VLOOKUP('Form 923'!D13709,'Cross-Page Data'!$I$14:$J$117,2,FALSE),K13709))</f>
        <v>natural gas nonpeaker</v>
      </c>
      <c r="K13709" t="str">
        <f>VLOOKUP(E13709,'Cross-Page Data'!$D$4:$F$48,3,FALSE)</f>
        <v>natural gas</v>
      </c>
      <c r="L13709" t="b">
        <f>IF(AND($P$6=FALSE,OR(C13709="Commercial NAICS Cogen",C13709="Industrial NAICS Cogen",C13709="NAICS-22 Cogen")),FALSE,IF(AND($P$7=FALSE,OR(C13709="Commercial NAICS Cogen",C13709="Commercial NAICS Non-Cogen",C13709="industrial NAICS Cogen", C13709="industrial NAICS non-cogen")),FALSE,TRUE))</f>
        <v>0</v>
      </c>
      <c r="M13709">
        <f t="shared" si="643"/>
        <v>0.38976744186046514</v>
      </c>
      <c r="N13709">
        <f t="shared" si="644"/>
        <v>1</v>
      </c>
    </row>
    <row r="13710" spans="1:14" x14ac:dyDescent="0.2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s="32">
        <f t="shared" si="642"/>
        <v>13690394.561400449</v>
      </c>
      <c r="J13710" t="str">
        <f>IF(K13710="natural gas",VLOOKUP(D13710,'Cross-Page Data'!$I$4:$J$13,2,FALSE),IF(K13710="solar",VLOOKUP('Form 923'!D13710,'Cross-Page Data'!$I$14:$J$117,2,FALSE),K13710))</f>
        <v>natural gas nonpeaker</v>
      </c>
      <c r="K13710" t="str">
        <f>VLOOKUP(E13710,'Cross-Page Data'!$D$4:$F$48,3,FALSE)</f>
        <v>natural gas</v>
      </c>
      <c r="L13710" t="b">
        <f>IF(AND($P$6=FALSE,OR(C13710="Commercial NAICS Cogen",C13710="Industrial NAICS Cogen",C13710="NAICS-22 Cogen")),FALSE,IF(AND($P$7=FALSE,OR(C13710="Commercial NAICS Cogen",C13710="Commercial NAICS Non-Cogen",C13710="industrial NAICS Cogen", C13710="industrial NAICS non-cogen")),FALSE,TRUE))</f>
        <v>1</v>
      </c>
      <c r="M13710">
        <f t="shared" si="643"/>
        <v>2.5116279069767444E-2</v>
      </c>
      <c r="N13710">
        <f t="shared" si="644"/>
        <v>0</v>
      </c>
    </row>
    <row r="13711" spans="1:14" x14ac:dyDescent="0.2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s="32">
        <f t="shared" si="642"/>
        <v>14773513.383643007</v>
      </c>
      <c r="J13711" t="str">
        <f>IF(K13711="natural gas",VLOOKUP(D13711,'Cross-Page Data'!$I$4:$J$13,2,FALSE),IF(K13711="solar",VLOOKUP('Form 923'!D13711,'Cross-Page Data'!$I$14:$J$117,2,FALSE),K13711))</f>
        <v>natural gas nonpeaker</v>
      </c>
      <c r="K13711" t="str">
        <f>VLOOKUP(E13711,'Cross-Page Data'!$D$4:$F$48,3,FALSE)</f>
        <v>natural gas</v>
      </c>
      <c r="L13711" t="b">
        <f>IF(AND($P$6=FALSE,OR(C13711="Commercial NAICS Cogen",C13711="Industrial NAICS Cogen",C13711="NAICS-22 Cogen")),FALSE,IF(AND($P$7=FALSE,OR(C13711="Commercial NAICS Cogen",C13711="Commercial NAICS Non-Cogen",C13711="industrial NAICS Cogen", C13711="industrial NAICS non-cogen")),FALSE,TRUE))</f>
        <v>1</v>
      </c>
      <c r="M13711">
        <f t="shared" si="643"/>
        <v>1.6744186046511629E-2</v>
      </c>
      <c r="N13711">
        <f t="shared" si="644"/>
        <v>0</v>
      </c>
    </row>
    <row r="13712" spans="1:14" x14ac:dyDescent="0.2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s="32">
        <f t="shared" si="642"/>
        <v>11622213.209558506</v>
      </c>
      <c r="J13712" t="str">
        <f>IF(K13712="natural gas",VLOOKUP(D13712,'Cross-Page Data'!$I$4:$J$13,2,FALSE),IF(K13712="solar",VLOOKUP('Form 923'!D13712,'Cross-Page Data'!$I$14:$J$117,2,FALSE),K13712))</f>
        <v>natural gas nonpeaker</v>
      </c>
      <c r="K13712" t="str">
        <f>VLOOKUP(E13712,'Cross-Page Data'!$D$4:$F$48,3,FALSE)</f>
        <v>natural gas</v>
      </c>
      <c r="L13712" t="b">
        <f>IF(AND($P$6=FALSE,OR(C13712="Commercial NAICS Cogen",C13712="Industrial NAICS Cogen",C13712="NAICS-22 Cogen")),FALSE,IF(AND($P$7=FALSE,OR(C13712="Commercial NAICS Cogen",C13712="Commercial NAICS Non-Cogen",C13712="industrial NAICS Cogen", C13712="industrial NAICS non-cogen")),FALSE,TRUE))</f>
        <v>1</v>
      </c>
      <c r="M13712">
        <f t="shared" si="643"/>
        <v>0.12186046511627907</v>
      </c>
      <c r="N13712">
        <f t="shared" si="644"/>
        <v>1</v>
      </c>
    </row>
    <row r="13713" spans="1:14" x14ac:dyDescent="0.2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s="32">
        <f t="shared" si="642"/>
        <v>10550178.943985393</v>
      </c>
      <c r="J13713" t="str">
        <f>IF(K13713="natural gas",VLOOKUP(D13713,'Cross-Page Data'!$I$4:$J$13,2,FALSE),IF(K13713="solar",VLOOKUP('Form 923'!D13713,'Cross-Page Data'!$I$14:$J$117,2,FALSE),K13713))</f>
        <v>natural gas nonpeaker</v>
      </c>
      <c r="K13713" t="str">
        <f>VLOOKUP(E13713,'Cross-Page Data'!$D$4:$F$48,3,FALSE)</f>
        <v>natural gas</v>
      </c>
      <c r="L13713" t="b">
        <f>IF(AND($P$6=FALSE,OR(C13713="Commercial NAICS Cogen",C13713="Industrial NAICS Cogen",C13713="NAICS-22 Cogen")),FALSE,IF(AND($P$7=FALSE,OR(C13713="Commercial NAICS Cogen",C13713="Commercial NAICS Non-Cogen",C13713="industrial NAICS Cogen", C13713="industrial NAICS non-cogen")),FALSE,TRUE))</f>
        <v>1</v>
      </c>
      <c r="M13713">
        <f t="shared" si="643"/>
        <v>0.29767441860465116</v>
      </c>
      <c r="N13713">
        <f t="shared" si="644"/>
        <v>1</v>
      </c>
    </row>
    <row r="13714" spans="1:14" x14ac:dyDescent="0.2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s="32">
        <f t="shared" si="642"/>
        <v>11502162.390060049</v>
      </c>
      <c r="J13714" t="str">
        <f>IF(K13714="natural gas",VLOOKUP(D13714,'Cross-Page Data'!$I$4:$J$13,2,FALSE),IF(K13714="solar",VLOOKUP('Form 923'!D13714,'Cross-Page Data'!$I$14:$J$117,2,FALSE),K13714))</f>
        <v>natural gas nonpeaker</v>
      </c>
      <c r="K13714" t="str">
        <f>VLOOKUP(E13714,'Cross-Page Data'!$D$4:$F$48,3,FALSE)</f>
        <v>natural gas</v>
      </c>
      <c r="L13714" t="b">
        <f>IF(AND($P$6=FALSE,OR(C13714="Commercial NAICS Cogen",C13714="Industrial NAICS Cogen",C13714="NAICS-22 Cogen")),FALSE,IF(AND($P$7=FALSE,OR(C13714="Commercial NAICS Cogen",C13714="Commercial NAICS Non-Cogen",C13714="industrial NAICS Cogen", C13714="industrial NAICS non-cogen")),FALSE,TRUE))</f>
        <v>1</v>
      </c>
      <c r="M13714">
        <f t="shared" si="643"/>
        <v>0.13674418604651162</v>
      </c>
      <c r="N13714">
        <f t="shared" si="644"/>
        <v>1</v>
      </c>
    </row>
    <row r="13715" spans="1:14" x14ac:dyDescent="0.2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s="32">
        <f t="shared" si="642"/>
        <v>14387054.651814602</v>
      </c>
      <c r="J13715" t="str">
        <f>IF(K13715="natural gas",VLOOKUP(D13715,'Cross-Page Data'!$I$4:$J$13,2,FALSE),IF(K13715="solar",VLOOKUP('Form 923'!D13715,'Cross-Page Data'!$I$14:$J$117,2,FALSE),K13715))</f>
        <v>natural gas nonpeaker</v>
      </c>
      <c r="K13715" t="str">
        <f>VLOOKUP(E13715,'Cross-Page Data'!$D$4:$F$48,3,FALSE)</f>
        <v>natural gas</v>
      </c>
      <c r="L13715" t="b">
        <f>IF(AND($P$6=FALSE,OR(C13715="Commercial NAICS Cogen",C13715="Industrial NAICS Cogen",C13715="NAICS-22 Cogen")),FALSE,IF(AND($P$7=FALSE,OR(C13715="Commercial NAICS Cogen",C13715="Commercial NAICS Non-Cogen",C13715="industrial NAICS Cogen", C13715="industrial NAICS non-cogen")),FALSE,TRUE))</f>
        <v>1</v>
      </c>
      <c r="M13715">
        <f t="shared" si="643"/>
        <v>1.8604651162790697E-2</v>
      </c>
      <c r="N13715">
        <f t="shared" si="644"/>
        <v>0</v>
      </c>
    </row>
    <row r="13716" spans="1:14" x14ac:dyDescent="0.2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s="32">
        <f t="shared" si="642"/>
        <v>9932856.0631279964</v>
      </c>
      <c r="J13716" t="str">
        <f>IF(K13716="natural gas",VLOOKUP(D13716,'Cross-Page Data'!$I$4:$J$13,2,FALSE),IF(K13716="solar",VLOOKUP('Form 923'!D13716,'Cross-Page Data'!$I$14:$J$117,2,FALSE),K13716))</f>
        <v>natural gas nonpeaker</v>
      </c>
      <c r="K13716" t="str">
        <f>VLOOKUP(E13716,'Cross-Page Data'!$D$4:$F$48,3,FALSE)</f>
        <v>natural gas</v>
      </c>
      <c r="L13716" t="b">
        <f>IF(AND($P$6=FALSE,OR(C13716="Commercial NAICS Cogen",C13716="Industrial NAICS Cogen",C13716="NAICS-22 Cogen")),FALSE,IF(AND($P$7=FALSE,OR(C13716="Commercial NAICS Cogen",C13716="Commercial NAICS Non-Cogen",C13716="industrial NAICS Cogen", C13716="industrial NAICS non-cogen")),FALSE,TRUE))</f>
        <v>1</v>
      </c>
      <c r="M13716">
        <f t="shared" si="643"/>
        <v>0.34325581395348836</v>
      </c>
      <c r="N13716">
        <f t="shared" si="644"/>
        <v>1</v>
      </c>
    </row>
    <row r="13717" spans="1:14" x14ac:dyDescent="0.2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s="32" t="str">
        <f t="shared" si="642"/>
        <v/>
      </c>
      <c r="J13717" t="str">
        <f>IF(K13717="natural gas",VLOOKUP(D13717,'Cross-Page Data'!$I$4:$J$13,2,FALSE),IF(K13717="solar",VLOOKUP('Form 923'!D13717,'Cross-Page Data'!$I$14:$J$117,2,FALSE),K13717))</f>
        <v>other</v>
      </c>
      <c r="K13717" t="str">
        <f>VLOOKUP(E13717,'Cross-Page Data'!$D$4:$F$48,3,FALSE)</f>
        <v>other</v>
      </c>
      <c r="L13717" t="b">
        <f>IF(AND($P$6=FALSE,OR(C13717="Commercial NAICS Cogen",C13717="Industrial NAICS Cogen",C13717="NAICS-22 Cogen")),FALSE,IF(AND($P$7=FALSE,OR(C13717="Commercial NAICS Cogen",C13717="Commercial NAICS Non-Cogen",C13717="industrial NAICS Cogen", C13717="industrial NAICS non-cogen")),FALSE,TRUE))</f>
        <v>0</v>
      </c>
      <c r="M13717">
        <f t="shared" si="643"/>
        <v>1.6233766233766235E-3</v>
      </c>
      <c r="N13717">
        <f t="shared" si="644"/>
        <v>0</v>
      </c>
    </row>
    <row r="13718" spans="1:14" x14ac:dyDescent="0.2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s="32" t="str">
        <f t="shared" si="642"/>
        <v/>
      </c>
      <c r="J13718" t="str">
        <f>IF(K13718="natural gas",VLOOKUP(D13718,'Cross-Page Data'!$I$4:$J$13,2,FALSE),IF(K13718="solar",VLOOKUP('Form 923'!D13718,'Cross-Page Data'!$I$14:$J$117,2,FALSE),K13718))</f>
        <v>other</v>
      </c>
      <c r="K13718" t="str">
        <f>VLOOKUP(E13718,'Cross-Page Data'!$D$4:$F$48,3,FALSE)</f>
        <v>other</v>
      </c>
      <c r="L13718" t="b">
        <f>IF(AND($P$6=FALSE,OR(C13718="Commercial NAICS Cogen",C13718="Industrial NAICS Cogen",C13718="NAICS-22 Cogen")),FALSE,IF(AND($P$7=FALSE,OR(C13718="Commercial NAICS Cogen",C13718="Commercial NAICS Non-Cogen",C13718="industrial NAICS Cogen", C13718="industrial NAICS non-cogen")),FALSE,TRUE))</f>
        <v>0</v>
      </c>
      <c r="M13718">
        <f t="shared" si="643"/>
        <v>1.6233766233766235E-3</v>
      </c>
      <c r="N13718">
        <f t="shared" si="644"/>
        <v>0</v>
      </c>
    </row>
    <row r="13719" spans="1:14" x14ac:dyDescent="0.2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s="32" t="str">
        <f t="shared" si="642"/>
        <v/>
      </c>
      <c r="J13719" t="str">
        <f>IF(K13719="natural gas",VLOOKUP(D13719,'Cross-Page Data'!$I$4:$J$13,2,FALSE),IF(K13719="solar",VLOOKUP('Form 923'!D13719,'Cross-Page Data'!$I$14:$J$117,2,FALSE),K13719))</f>
        <v>other</v>
      </c>
      <c r="K13719" t="str">
        <f>VLOOKUP(E13719,'Cross-Page Data'!$D$4:$F$48,3,FALSE)</f>
        <v>natural gas</v>
      </c>
      <c r="L13719" t="b">
        <f>IF(AND($P$6=FALSE,OR(C13719="Commercial NAICS Cogen",C13719="Industrial NAICS Cogen",C13719="NAICS-22 Cogen")),FALSE,IF(AND($P$7=FALSE,OR(C13719="Commercial NAICS Cogen",C13719="Commercial NAICS Non-Cogen",C13719="industrial NAICS Cogen", C13719="industrial NAICS non-cogen")),FALSE,TRUE))</f>
        <v>1</v>
      </c>
      <c r="M13719">
        <f t="shared" si="643"/>
        <v>1.6233766233766235E-3</v>
      </c>
      <c r="N13719">
        <f t="shared" si="644"/>
        <v>0</v>
      </c>
    </row>
    <row r="13720" spans="1:14" x14ac:dyDescent="0.2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s="32" t="str">
        <f t="shared" si="642"/>
        <v/>
      </c>
      <c r="J13720" t="str">
        <f>IF(K13720="natural gas",VLOOKUP(D13720,'Cross-Page Data'!$I$4:$J$13,2,FALSE),IF(K13720="solar",VLOOKUP('Form 923'!D13720,'Cross-Page Data'!$I$14:$J$117,2,FALSE),K13720))</f>
        <v>other</v>
      </c>
      <c r="K13720" t="str">
        <f>VLOOKUP(E13720,'Cross-Page Data'!$D$4:$F$48,3,FALSE)</f>
        <v>natural gas</v>
      </c>
      <c r="L13720" t="b">
        <f>IF(AND($P$6=FALSE,OR(C13720="Commercial NAICS Cogen",C13720="Industrial NAICS Cogen",C13720="NAICS-22 Cogen")),FALSE,IF(AND($P$7=FALSE,OR(C13720="Commercial NAICS Cogen",C13720="Commercial NAICS Non-Cogen",C13720="industrial NAICS Cogen", C13720="industrial NAICS non-cogen")),FALSE,TRUE))</f>
        <v>0</v>
      </c>
      <c r="M13720">
        <f t="shared" si="643"/>
        <v>1.6233766233766235E-3</v>
      </c>
      <c r="N13720">
        <f t="shared" si="644"/>
        <v>0</v>
      </c>
    </row>
    <row r="13721" spans="1:14" x14ac:dyDescent="0.2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s="32" t="str">
        <f t="shared" si="642"/>
        <v/>
      </c>
      <c r="J13721" t="str">
        <f>IF(K13721="natural gas",VLOOKUP(D13721,'Cross-Page Data'!$I$4:$J$13,2,FALSE),IF(K13721="solar",VLOOKUP('Form 923'!D13721,'Cross-Page Data'!$I$14:$J$117,2,FALSE),K13721))</f>
        <v>other</v>
      </c>
      <c r="K13721" t="str">
        <f>VLOOKUP(E13721,'Cross-Page Data'!$D$4:$F$48,3,FALSE)</f>
        <v>natural gas</v>
      </c>
      <c r="L13721" t="b">
        <f>IF(AND($P$6=FALSE,OR(C13721="Commercial NAICS Cogen",C13721="Industrial NAICS Cogen",C13721="NAICS-22 Cogen")),FALSE,IF(AND($P$7=FALSE,OR(C13721="Commercial NAICS Cogen",C13721="Commercial NAICS Non-Cogen",C13721="industrial NAICS Cogen", C13721="industrial NAICS non-cogen")),FALSE,TRUE))</f>
        <v>0</v>
      </c>
      <c r="M13721">
        <f t="shared" si="643"/>
        <v>1.6233766233766235E-3</v>
      </c>
      <c r="N13721">
        <f t="shared" si="644"/>
        <v>0</v>
      </c>
    </row>
    <row r="13722" spans="1:14" x14ac:dyDescent="0.2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s="32" t="str">
        <f t="shared" si="642"/>
        <v/>
      </c>
      <c r="J13722" t="str">
        <f>IF(K13722="natural gas",VLOOKUP(D13722,'Cross-Page Data'!$I$4:$J$13,2,FALSE),IF(K13722="solar",VLOOKUP('Form 923'!D13722,'Cross-Page Data'!$I$14:$J$117,2,FALSE),K13722))</f>
        <v>other</v>
      </c>
      <c r="K13722" t="str">
        <f>VLOOKUP(E13722,'Cross-Page Data'!$D$4:$F$48,3,FALSE)</f>
        <v>natural gas</v>
      </c>
      <c r="L13722" t="b">
        <f>IF(AND($P$6=FALSE,OR(C13722="Commercial NAICS Cogen",C13722="Industrial NAICS Cogen",C13722="NAICS-22 Cogen")),FALSE,IF(AND($P$7=FALSE,OR(C13722="Commercial NAICS Cogen",C13722="Commercial NAICS Non-Cogen",C13722="industrial NAICS Cogen", C13722="industrial NAICS non-cogen")),FALSE,TRUE))</f>
        <v>1</v>
      </c>
      <c r="M13722">
        <f t="shared" si="643"/>
        <v>1.6233766233766235E-3</v>
      </c>
      <c r="N13722">
        <f t="shared" si="644"/>
        <v>0</v>
      </c>
    </row>
    <row r="13723" spans="1:14" x14ac:dyDescent="0.2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s="32" t="str">
        <f t="shared" si="642"/>
        <v/>
      </c>
      <c r="J13723" t="str">
        <f>IF(K13723="natural gas",VLOOKUP(D13723,'Cross-Page Data'!$I$4:$J$13,2,FALSE),IF(K13723="solar",VLOOKUP('Form 923'!D13723,'Cross-Page Data'!$I$14:$J$117,2,FALSE),K13723))</f>
        <v>other</v>
      </c>
      <c r="K13723" t="str">
        <f>VLOOKUP(E13723,'Cross-Page Data'!$D$4:$F$48,3,FALSE)</f>
        <v>natural gas</v>
      </c>
      <c r="L13723" t="b">
        <f>IF(AND($P$6=FALSE,OR(C13723="Commercial NAICS Cogen",C13723="Industrial NAICS Cogen",C13723="NAICS-22 Cogen")),FALSE,IF(AND($P$7=FALSE,OR(C13723="Commercial NAICS Cogen",C13723="Commercial NAICS Non-Cogen",C13723="industrial NAICS Cogen", C13723="industrial NAICS non-cogen")),FALSE,TRUE))</f>
        <v>1</v>
      </c>
      <c r="M13723">
        <f t="shared" si="643"/>
        <v>1.6233766233766235E-3</v>
      </c>
      <c r="N13723">
        <f t="shared" si="644"/>
        <v>0</v>
      </c>
    </row>
    <row r="13724" spans="1:14" x14ac:dyDescent="0.2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s="32" t="str">
        <f t="shared" si="642"/>
        <v/>
      </c>
      <c r="J13724" t="str">
        <f>IF(K13724="natural gas",VLOOKUP(D13724,'Cross-Page Data'!$I$4:$J$13,2,FALSE),IF(K13724="solar",VLOOKUP('Form 923'!D13724,'Cross-Page Data'!$I$14:$J$117,2,FALSE),K13724))</f>
        <v>other</v>
      </c>
      <c r="K13724" t="str">
        <f>VLOOKUP(E13724,'Cross-Page Data'!$D$4:$F$48,3,FALSE)</f>
        <v>natural gas</v>
      </c>
      <c r="L13724" t="b">
        <f>IF(AND($P$6=FALSE,OR(C13724="Commercial NAICS Cogen",C13724="Industrial NAICS Cogen",C13724="NAICS-22 Cogen")),FALSE,IF(AND($P$7=FALSE,OR(C13724="Commercial NAICS Cogen",C13724="Commercial NAICS Non-Cogen",C13724="industrial NAICS Cogen", C13724="industrial NAICS non-cogen")),FALSE,TRUE))</f>
        <v>1</v>
      </c>
      <c r="M13724">
        <f t="shared" si="643"/>
        <v>1.6233766233766235E-3</v>
      </c>
      <c r="N13724">
        <f t="shared" si="644"/>
        <v>0</v>
      </c>
    </row>
    <row r="13725" spans="1:14" x14ac:dyDescent="0.2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s="32" t="str">
        <f t="shared" si="642"/>
        <v/>
      </c>
      <c r="J13725" t="str">
        <f>IF(K13725="natural gas",VLOOKUP(D13725,'Cross-Page Data'!$I$4:$J$13,2,FALSE),IF(K13725="solar",VLOOKUP('Form 923'!D13725,'Cross-Page Data'!$I$14:$J$117,2,FALSE),K13725))</f>
        <v>hard coal</v>
      </c>
      <c r="K13725" t="str">
        <f>VLOOKUP(E13725,'Cross-Page Data'!$D$4:$F$48,3,FALSE)</f>
        <v>hard coal</v>
      </c>
      <c r="L13725" t="b">
        <f>IF(AND($P$6=FALSE,OR(C13725="Commercial NAICS Cogen",C13725="Industrial NAICS Cogen",C13725="NAICS-22 Cogen")),FALSE,IF(AND($P$7=FALSE,OR(C13725="Commercial NAICS Cogen",C13725="Commercial NAICS Non-Cogen",C13725="industrial NAICS Cogen", C13725="industrial NAICS non-cogen")),FALSE,TRUE))</f>
        <v>1</v>
      </c>
      <c r="M13725">
        <f t="shared" si="643"/>
        <v>1.3605442176870747E-3</v>
      </c>
      <c r="N13725">
        <f t="shared" si="644"/>
        <v>0</v>
      </c>
    </row>
    <row r="13726" spans="1:14" x14ac:dyDescent="0.2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s="32" t="str">
        <f t="shared" si="642"/>
        <v/>
      </c>
      <c r="J13726" t="str">
        <f>IF(K13726="natural gas",VLOOKUP(D13726,'Cross-Page Data'!$I$4:$J$13,2,FALSE),IF(K13726="solar",VLOOKUP('Form 923'!D13726,'Cross-Page Data'!$I$14:$J$117,2,FALSE),K13726))</f>
        <v>heavy or residual fuel oil</v>
      </c>
      <c r="K13726" t="str">
        <f>VLOOKUP(E13726,'Cross-Page Data'!$D$4:$F$48,3,FALSE)</f>
        <v>heavy or residual fuel oil</v>
      </c>
      <c r="L13726" t="b">
        <f>IF(AND($P$6=FALSE,OR(C13726="Commercial NAICS Cogen",C13726="Industrial NAICS Cogen",C13726="NAICS-22 Cogen")),FALSE,IF(AND($P$7=FALSE,OR(C13726="Commercial NAICS Cogen",C13726="Commercial NAICS Non-Cogen",C13726="industrial NAICS Cogen", C13726="industrial NAICS non-cogen")),FALSE,TRUE))</f>
        <v>0</v>
      </c>
      <c r="M13726">
        <f t="shared" si="643"/>
        <v>4.0160642570281126E-4</v>
      </c>
      <c r="N13726">
        <f t="shared" si="644"/>
        <v>0</v>
      </c>
    </row>
    <row r="13727" spans="1:14" x14ac:dyDescent="0.2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s="32" t="str">
        <f t="shared" si="642"/>
        <v/>
      </c>
      <c r="J13727" t="str">
        <f>IF(K13727="natural gas",VLOOKUP(D13727,'Cross-Page Data'!$I$4:$J$13,2,FALSE),IF(K13727="solar",VLOOKUP('Form 923'!D13727,'Cross-Page Data'!$I$14:$J$117,2,FALSE),K13727))</f>
        <v>heavy or residual fuel oil</v>
      </c>
      <c r="K13727" t="str">
        <f>VLOOKUP(E13727,'Cross-Page Data'!$D$4:$F$48,3,FALSE)</f>
        <v>heavy or residual fuel oil</v>
      </c>
      <c r="L13727" t="b">
        <f>IF(AND($P$6=FALSE,OR(C13727="Commercial NAICS Cogen",C13727="Industrial NAICS Cogen",C13727="NAICS-22 Cogen")),FALSE,IF(AND($P$7=FALSE,OR(C13727="Commercial NAICS Cogen",C13727="Commercial NAICS Non-Cogen",C13727="industrial NAICS Cogen", C13727="industrial NAICS non-cogen")),FALSE,TRUE))</f>
        <v>1</v>
      </c>
      <c r="M13727">
        <f t="shared" si="643"/>
        <v>4.0160642570281126E-4</v>
      </c>
      <c r="N13727">
        <f t="shared" si="644"/>
        <v>0</v>
      </c>
    </row>
    <row r="13728" spans="1:14" x14ac:dyDescent="0.2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s="32">
        <f t="shared" si="642"/>
        <v>23004565.050096009</v>
      </c>
      <c r="J13728" t="str">
        <f>IF(K13728="natural gas",VLOOKUP(D13728,'Cross-Page Data'!$I$4:$J$13,2,FALSE),IF(K13728="solar",VLOOKUP('Form 923'!D13728,'Cross-Page Data'!$I$14:$J$117,2,FALSE),K13728))</f>
        <v>heavy or residual fuel oil</v>
      </c>
      <c r="K13728" t="str">
        <f>VLOOKUP(E13728,'Cross-Page Data'!$D$4:$F$48,3,FALSE)</f>
        <v>heavy or residual fuel oil</v>
      </c>
      <c r="L13728" t="b">
        <f>IF(AND($P$6=FALSE,OR(C13728="Commercial NAICS Cogen",C13728="Industrial NAICS Cogen",C13728="NAICS-22 Cogen")),FALSE,IF(AND($P$7=FALSE,OR(C13728="Commercial NAICS Cogen",C13728="Commercial NAICS Non-Cogen",C13728="industrial NAICS Cogen", C13728="industrial NAICS non-cogen")),FALSE,TRUE))</f>
        <v>1</v>
      </c>
      <c r="M13728">
        <f t="shared" si="643"/>
        <v>4.3373493975903614E-2</v>
      </c>
      <c r="N13728">
        <f t="shared" si="644"/>
        <v>0</v>
      </c>
    </row>
    <row r="13729" spans="1:14" x14ac:dyDescent="0.2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s="32">
        <f t="shared" si="642"/>
        <v>16360220.91695106</v>
      </c>
      <c r="J13729" t="str">
        <f>IF(K13729="natural gas",VLOOKUP(D13729,'Cross-Page Data'!$I$4:$J$13,2,FALSE),IF(K13729="solar",VLOOKUP('Form 923'!D13729,'Cross-Page Data'!$I$14:$J$117,2,FALSE),K13729))</f>
        <v>heavy or residual fuel oil</v>
      </c>
      <c r="K13729" t="str">
        <f>VLOOKUP(E13729,'Cross-Page Data'!$D$4:$F$48,3,FALSE)</f>
        <v>heavy or residual fuel oil</v>
      </c>
      <c r="L13729" t="b">
        <f>IF(AND($P$6=FALSE,OR(C13729="Commercial NAICS Cogen",C13729="Industrial NAICS Cogen",C13729="NAICS-22 Cogen")),FALSE,IF(AND($P$7=FALSE,OR(C13729="Commercial NAICS Cogen",C13729="Commercial NAICS Non-Cogen",C13729="industrial NAICS Cogen", C13729="industrial NAICS non-cogen")),FALSE,TRUE))</f>
        <v>1</v>
      </c>
      <c r="M13729">
        <f t="shared" si="643"/>
        <v>0.10160642570281124</v>
      </c>
      <c r="N13729">
        <f t="shared" si="644"/>
        <v>1</v>
      </c>
    </row>
    <row r="13730" spans="1:14" x14ac:dyDescent="0.2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s="32">
        <f t="shared" si="642"/>
        <v>10307859.869880831</v>
      </c>
      <c r="J13730" t="str">
        <f>IF(K13730="natural gas",VLOOKUP(D13730,'Cross-Page Data'!$I$4:$J$13,2,FALSE),IF(K13730="solar",VLOOKUP('Form 923'!D13730,'Cross-Page Data'!$I$14:$J$117,2,FALSE),K13730))</f>
        <v>heavy or residual fuel oil</v>
      </c>
      <c r="K13730" t="str">
        <f>VLOOKUP(E13730,'Cross-Page Data'!$D$4:$F$48,3,FALSE)</f>
        <v>heavy or residual fuel oil</v>
      </c>
      <c r="L13730" t="b">
        <f>IF(AND($P$6=FALSE,OR(C13730="Commercial NAICS Cogen",C13730="Industrial NAICS Cogen",C13730="NAICS-22 Cogen")),FALSE,IF(AND($P$7=FALSE,OR(C13730="Commercial NAICS Cogen",C13730="Commercial NAICS Non-Cogen",C13730="industrial NAICS Cogen", C13730="industrial NAICS non-cogen")),FALSE,TRUE))</f>
        <v>1</v>
      </c>
      <c r="M13730">
        <f t="shared" si="643"/>
        <v>0.37108433734939761</v>
      </c>
      <c r="N13730">
        <f t="shared" si="644"/>
        <v>1</v>
      </c>
    </row>
    <row r="13731" spans="1:14" x14ac:dyDescent="0.2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s="32" t="str">
        <f t="shared" si="642"/>
        <v/>
      </c>
      <c r="J13731" t="str">
        <f>IF(K13731="natural gas",VLOOKUP(D13731,'Cross-Page Data'!$I$4:$J$13,2,FALSE),IF(K13731="solar",VLOOKUP('Form 923'!D13731,'Cross-Page Data'!$I$14:$J$117,2,FALSE),K13731))</f>
        <v>heavy or residual fuel oil</v>
      </c>
      <c r="K13731" t="str">
        <f>VLOOKUP(E13731,'Cross-Page Data'!$D$4:$F$48,3,FALSE)</f>
        <v>heavy or residual fuel oil</v>
      </c>
      <c r="L13731" t="b">
        <f>IF(AND($P$6=FALSE,OR(C13731="Commercial NAICS Cogen",C13731="Industrial NAICS Cogen",C13731="NAICS-22 Cogen")),FALSE,IF(AND($P$7=FALSE,OR(C13731="Commercial NAICS Cogen",C13731="Commercial NAICS Non-Cogen",C13731="industrial NAICS Cogen", C13731="industrial NAICS non-cogen")),FALSE,TRUE))</f>
        <v>1</v>
      </c>
      <c r="M13731">
        <f t="shared" si="643"/>
        <v>4.0160642570281126E-4</v>
      </c>
      <c r="N13731">
        <f t="shared" si="644"/>
        <v>0</v>
      </c>
    </row>
    <row r="13732" spans="1:14" x14ac:dyDescent="0.2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s="32">
        <f t="shared" si="642"/>
        <v>9483840.7369767986</v>
      </c>
      <c r="J13732" t="str">
        <f>IF(K13732="natural gas",VLOOKUP(D13732,'Cross-Page Data'!$I$4:$J$13,2,FALSE),IF(K13732="solar",VLOOKUP('Form 923'!D13732,'Cross-Page Data'!$I$14:$J$117,2,FALSE),K13732))</f>
        <v>heavy or residual fuel oil</v>
      </c>
      <c r="K13732" t="str">
        <f>VLOOKUP(E13732,'Cross-Page Data'!$D$4:$F$48,3,FALSE)</f>
        <v>heavy or residual fuel oil</v>
      </c>
      <c r="L13732" t="b">
        <f>IF(AND($P$6=FALSE,OR(C13732="Commercial NAICS Cogen",C13732="Industrial NAICS Cogen",C13732="NAICS-22 Cogen")),FALSE,IF(AND($P$7=FALSE,OR(C13732="Commercial NAICS Cogen",C13732="Commercial NAICS Non-Cogen",C13732="industrial NAICS Cogen", C13732="industrial NAICS non-cogen")),FALSE,TRUE))</f>
        <v>1</v>
      </c>
      <c r="M13732">
        <f t="shared" si="643"/>
        <v>0.44738955823293175</v>
      </c>
      <c r="N13732">
        <f t="shared" si="644"/>
        <v>1</v>
      </c>
    </row>
    <row r="13733" spans="1:14" x14ac:dyDescent="0.2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s="32" t="str">
        <f t="shared" si="642"/>
        <v/>
      </c>
      <c r="J13733" t="str">
        <f>IF(K13733="natural gas",VLOOKUP(D13733,'Cross-Page Data'!$I$4:$J$13,2,FALSE),IF(K13733="solar",VLOOKUP('Form 923'!D13733,'Cross-Page Data'!$I$14:$J$117,2,FALSE),K13733))</f>
        <v>heavy or residual fuel oil</v>
      </c>
      <c r="K13733" t="str">
        <f>VLOOKUP(E13733,'Cross-Page Data'!$D$4:$F$48,3,FALSE)</f>
        <v>heavy or residual fuel oil</v>
      </c>
      <c r="L13733" t="b">
        <f>IF(AND($P$6=FALSE,OR(C13733="Commercial NAICS Cogen",C13733="Industrial NAICS Cogen",C13733="NAICS-22 Cogen")),FALSE,IF(AND($P$7=FALSE,OR(C13733="Commercial NAICS Cogen",C13733="Commercial NAICS Non-Cogen",C13733="industrial NAICS Cogen", C13733="industrial NAICS non-cogen")),FALSE,TRUE))</f>
        <v>1</v>
      </c>
      <c r="M13733">
        <f t="shared" si="643"/>
        <v>4.0160642570281126E-4</v>
      </c>
      <c r="N13733">
        <f t="shared" si="644"/>
        <v>0</v>
      </c>
    </row>
    <row r="13734" spans="1:14" ht="26.25" x14ac:dyDescent="0.2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s="32">
        <f t="shared" si="642"/>
        <v>4776164.5820045192</v>
      </c>
      <c r="J13734" t="str">
        <f>IF(K13734="natural gas",VLOOKUP(D13734,'Cross-Page Data'!$I$4:$J$13,2,FALSE),IF(K13734="solar",VLOOKUP('Form 923'!D13734,'Cross-Page Data'!$I$14:$J$117,2,FALSE),K13734))</f>
        <v>heavy or residual fuel oil</v>
      </c>
      <c r="K13734" t="str">
        <f>VLOOKUP(E13734,'Cross-Page Data'!$D$4:$F$48,3,FALSE)</f>
        <v>heavy or residual fuel oil</v>
      </c>
      <c r="L13734" t="b">
        <f>IF(AND($P$6=FALSE,OR(C13734="Commercial NAICS Cogen",C13734="Industrial NAICS Cogen",C13734="NAICS-22 Cogen")),FALSE,IF(AND($P$7=FALSE,OR(C13734="Commercial NAICS Cogen",C13734="Commercial NAICS Non-Cogen",C13734="industrial NAICS Cogen", C13734="industrial NAICS non-cogen")),FALSE,TRUE))</f>
        <v>0</v>
      </c>
      <c r="M13734">
        <f t="shared" si="643"/>
        <v>0.54377510040160637</v>
      </c>
      <c r="N13734">
        <f t="shared" si="644"/>
        <v>1</v>
      </c>
    </row>
    <row r="13735" spans="1:14" x14ac:dyDescent="0.2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s="32">
        <f t="shared" si="642"/>
        <v>16787743.168207642</v>
      </c>
      <c r="J13735" t="str">
        <f>IF(K13735="natural gas",VLOOKUP(D13735,'Cross-Page Data'!$I$4:$J$13,2,FALSE),IF(K13735="solar",VLOOKUP('Form 923'!D13735,'Cross-Page Data'!$I$14:$J$117,2,FALSE),K13735))</f>
        <v>heavy or residual fuel oil</v>
      </c>
      <c r="K13735" t="str">
        <f>VLOOKUP(E13735,'Cross-Page Data'!$D$4:$F$48,3,FALSE)</f>
        <v>heavy or residual fuel oil</v>
      </c>
      <c r="L13735" t="b">
        <f>IF(AND($P$6=FALSE,OR(C13735="Commercial NAICS Cogen",C13735="Industrial NAICS Cogen",C13735="NAICS-22 Cogen")),FALSE,IF(AND($P$7=FALSE,OR(C13735="Commercial NAICS Cogen",C13735="Commercial NAICS Non-Cogen",C13735="industrial NAICS Cogen", C13735="industrial NAICS non-cogen")),FALSE,TRUE))</f>
        <v>1</v>
      </c>
      <c r="M13735">
        <f t="shared" si="643"/>
        <v>9.558232931726908E-2</v>
      </c>
      <c r="N13735">
        <f t="shared" si="644"/>
        <v>1</v>
      </c>
    </row>
    <row r="13736" spans="1:14" x14ac:dyDescent="0.2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s="32" t="str">
        <f t="shared" si="642"/>
        <v/>
      </c>
      <c r="J13736" t="str">
        <f>IF(K13736="natural gas",VLOOKUP(D13736,'Cross-Page Data'!$I$4:$J$13,2,FALSE),IF(K13736="solar",VLOOKUP('Form 923'!D13736,'Cross-Page Data'!$I$14:$J$117,2,FALSE),K13736))</f>
        <v>heavy or residual fuel oil</v>
      </c>
      <c r="K13736" t="str">
        <f>VLOOKUP(E13736,'Cross-Page Data'!$D$4:$F$48,3,FALSE)</f>
        <v>heavy or residual fuel oil</v>
      </c>
      <c r="L13736" t="b">
        <f>IF(AND($P$6=FALSE,OR(C13736="Commercial NAICS Cogen",C13736="Industrial NAICS Cogen",C13736="NAICS-22 Cogen")),FALSE,IF(AND($P$7=FALSE,OR(C13736="Commercial NAICS Cogen",C13736="Commercial NAICS Non-Cogen",C13736="industrial NAICS Cogen", C13736="industrial NAICS non-cogen")),FALSE,TRUE))</f>
        <v>1</v>
      </c>
      <c r="M13736">
        <f t="shared" si="643"/>
        <v>4.0160642570281126E-4</v>
      </c>
      <c r="N13736">
        <f t="shared" si="644"/>
        <v>0</v>
      </c>
    </row>
    <row r="13737" spans="1:14" x14ac:dyDescent="0.2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s="32">
        <f t="shared" si="642"/>
        <v>12106712.603843855</v>
      </c>
      <c r="J13737" t="str">
        <f>IF(K13737="natural gas",VLOOKUP(D13737,'Cross-Page Data'!$I$4:$J$13,2,FALSE),IF(K13737="solar",VLOOKUP('Form 923'!D13737,'Cross-Page Data'!$I$14:$J$117,2,FALSE),K13737))</f>
        <v>heavy or residual fuel oil</v>
      </c>
      <c r="K13737" t="str">
        <f>VLOOKUP(E13737,'Cross-Page Data'!$D$4:$F$48,3,FALSE)</f>
        <v>heavy or residual fuel oil</v>
      </c>
      <c r="L13737" t="b">
        <f>IF(AND($P$6=FALSE,OR(C13737="Commercial NAICS Cogen",C13737="Industrial NAICS Cogen",C13737="NAICS-22 Cogen")),FALSE,IF(AND($P$7=FALSE,OR(C13737="Commercial NAICS Cogen",C13737="Commercial NAICS Non-Cogen",C13737="industrial NAICS Cogen", C13737="industrial NAICS non-cogen")),FALSE,TRUE))</f>
        <v>1</v>
      </c>
      <c r="M13737">
        <f t="shared" si="643"/>
        <v>0.22008032128514057</v>
      </c>
      <c r="N13737">
        <f t="shared" si="644"/>
        <v>1</v>
      </c>
    </row>
    <row r="13738" spans="1:14" x14ac:dyDescent="0.2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s="32">
        <f t="shared" si="642"/>
        <v>12878713.115563013</v>
      </c>
      <c r="J13738" t="str">
        <f>IF(K13738="natural gas",VLOOKUP(D13738,'Cross-Page Data'!$I$4:$J$13,2,FALSE),IF(K13738="solar",VLOOKUP('Form 923'!D13738,'Cross-Page Data'!$I$14:$J$117,2,FALSE),K13738))</f>
        <v>heavy or residual fuel oil</v>
      </c>
      <c r="K13738" t="str">
        <f>VLOOKUP(E13738,'Cross-Page Data'!$D$4:$F$48,3,FALSE)</f>
        <v>heavy or residual fuel oil</v>
      </c>
      <c r="L13738" t="b">
        <f>IF(AND($P$6=FALSE,OR(C13738="Commercial NAICS Cogen",C13738="Industrial NAICS Cogen",C13738="NAICS-22 Cogen")),FALSE,IF(AND($P$7=FALSE,OR(C13738="Commercial NAICS Cogen",C13738="Commercial NAICS Non-Cogen",C13738="industrial NAICS Cogen", C13738="industrial NAICS non-cogen")),FALSE,TRUE))</f>
        <v>1</v>
      </c>
      <c r="M13738">
        <f t="shared" si="643"/>
        <v>0.18634538152610441</v>
      </c>
      <c r="N13738">
        <f t="shared" si="644"/>
        <v>1</v>
      </c>
    </row>
    <row r="13739" spans="1:14" x14ac:dyDescent="0.2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s="32">
        <f t="shared" si="642"/>
        <v>10576249.740693921</v>
      </c>
      <c r="J13739" t="str">
        <f>IF(K13739="natural gas",VLOOKUP(D13739,'Cross-Page Data'!$I$4:$J$13,2,FALSE),IF(K13739="solar",VLOOKUP('Form 923'!D13739,'Cross-Page Data'!$I$14:$J$117,2,FALSE),K13739))</f>
        <v>heavy or residual fuel oil</v>
      </c>
      <c r="K13739" t="str">
        <f>VLOOKUP(E13739,'Cross-Page Data'!$D$4:$F$48,3,FALSE)</f>
        <v>heavy or residual fuel oil</v>
      </c>
      <c r="L13739" t="b">
        <f>IF(AND($P$6=FALSE,OR(C13739="Commercial NAICS Cogen",C13739="Industrial NAICS Cogen",C13739="NAICS-22 Cogen")),FALSE,IF(AND($P$7=FALSE,OR(C13739="Commercial NAICS Cogen",C13739="Commercial NAICS Non-Cogen",C13739="industrial NAICS Cogen", C13739="industrial NAICS non-cogen")),FALSE,TRUE))</f>
        <v>1</v>
      </c>
      <c r="M13739">
        <f t="shared" si="643"/>
        <v>0.34337349397590361</v>
      </c>
      <c r="N13739">
        <f t="shared" si="644"/>
        <v>1</v>
      </c>
    </row>
    <row r="13740" spans="1:14" x14ac:dyDescent="0.2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s="32">
        <f t="shared" si="642"/>
        <v>9774118.6404897626</v>
      </c>
      <c r="J13740" t="str">
        <f>IF(K13740="natural gas",VLOOKUP(D13740,'Cross-Page Data'!$I$4:$J$13,2,FALSE),IF(K13740="solar",VLOOKUP('Form 923'!D13740,'Cross-Page Data'!$I$14:$J$117,2,FALSE),K13740))</f>
        <v>heavy or residual fuel oil</v>
      </c>
      <c r="K13740" t="str">
        <f>VLOOKUP(E13740,'Cross-Page Data'!$D$4:$F$48,3,FALSE)</f>
        <v>heavy or residual fuel oil</v>
      </c>
      <c r="L13740" t="b">
        <f>IF(AND($P$6=FALSE,OR(C13740="Commercial NAICS Cogen",C13740="Industrial NAICS Cogen",C13740="NAICS-22 Cogen")),FALSE,IF(AND($P$7=FALSE,OR(C13740="Commercial NAICS Cogen",C13740="Commercial NAICS Non-Cogen",C13740="industrial NAICS Cogen", C13740="industrial NAICS non-cogen")),FALSE,TRUE))</f>
        <v>1</v>
      </c>
      <c r="M13740">
        <f t="shared" si="643"/>
        <v>0.42851405622489958</v>
      </c>
      <c r="N13740">
        <f t="shared" si="644"/>
        <v>1</v>
      </c>
    </row>
    <row r="13741" spans="1:14" x14ac:dyDescent="0.2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s="32">
        <f t="shared" si="642"/>
        <v>13741298.037907429</v>
      </c>
      <c r="J13741" t="str">
        <f>IF(K13741="natural gas",VLOOKUP(D13741,'Cross-Page Data'!$I$4:$J$13,2,FALSE),IF(K13741="solar",VLOOKUP('Form 923'!D13741,'Cross-Page Data'!$I$14:$J$117,2,FALSE),K13741))</f>
        <v>heavy or residual fuel oil</v>
      </c>
      <c r="K13741" t="str">
        <f>VLOOKUP(E13741,'Cross-Page Data'!$D$4:$F$48,3,FALSE)</f>
        <v>heavy or residual fuel oil</v>
      </c>
      <c r="L13741" t="b">
        <f>IF(AND($P$6=FALSE,OR(C13741="Commercial NAICS Cogen",C13741="Industrial NAICS Cogen",C13741="NAICS-22 Cogen")),FALSE,IF(AND($P$7=FALSE,OR(C13741="Commercial NAICS Cogen",C13741="Commercial NAICS Non-Cogen",C13741="industrial NAICS Cogen", C13741="industrial NAICS non-cogen")),FALSE,TRUE))</f>
        <v>1</v>
      </c>
      <c r="M13741">
        <f t="shared" si="643"/>
        <v>0.1570281124497992</v>
      </c>
      <c r="N13741">
        <f t="shared" si="644"/>
        <v>1</v>
      </c>
    </row>
    <row r="13742" spans="1:14" x14ac:dyDescent="0.2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s="32">
        <f t="shared" si="642"/>
        <v>13820780.260299293</v>
      </c>
      <c r="J13742" t="str">
        <f>IF(K13742="natural gas",VLOOKUP(D13742,'Cross-Page Data'!$I$4:$J$13,2,FALSE),IF(K13742="solar",VLOOKUP('Form 923'!D13742,'Cross-Page Data'!$I$14:$J$117,2,FALSE),K13742))</f>
        <v>heavy or residual fuel oil</v>
      </c>
      <c r="K13742" t="str">
        <f>VLOOKUP(E13742,'Cross-Page Data'!$D$4:$F$48,3,FALSE)</f>
        <v>heavy or residual fuel oil</v>
      </c>
      <c r="L13742" t="b">
        <f>IF(AND($P$6=FALSE,OR(C13742="Commercial NAICS Cogen",C13742="Industrial NAICS Cogen",C13742="NAICS-22 Cogen")),FALSE,IF(AND($P$7=FALSE,OR(C13742="Commercial NAICS Cogen",C13742="Commercial NAICS Non-Cogen",C13742="industrial NAICS Cogen", C13742="industrial NAICS non-cogen")),FALSE,TRUE))</f>
        <v>1</v>
      </c>
      <c r="M13742">
        <f t="shared" si="643"/>
        <v>0.15582329317269075</v>
      </c>
      <c r="N13742">
        <f t="shared" si="644"/>
        <v>1</v>
      </c>
    </row>
    <row r="13743" spans="1:14" x14ac:dyDescent="0.2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s="32" t="str">
        <f t="shared" si="642"/>
        <v/>
      </c>
      <c r="J13743" t="str">
        <f>IF(K13743="natural gas",VLOOKUP(D13743,'Cross-Page Data'!$I$4:$J$13,2,FALSE),IF(K13743="solar",VLOOKUP('Form 923'!D13743,'Cross-Page Data'!$I$14:$J$117,2,FALSE),K13743))</f>
        <v>heavy or residual fuel oil</v>
      </c>
      <c r="K13743" t="str">
        <f>VLOOKUP(E13743,'Cross-Page Data'!$D$4:$F$48,3,FALSE)</f>
        <v>heavy or residual fuel oil</v>
      </c>
      <c r="L13743" t="b">
        <f>IF(AND($P$6=FALSE,OR(C13743="Commercial NAICS Cogen",C13743="Industrial NAICS Cogen",C13743="NAICS-22 Cogen")),FALSE,IF(AND($P$7=FALSE,OR(C13743="Commercial NAICS Cogen",C13743="Commercial NAICS Non-Cogen",C13743="industrial NAICS Cogen", C13743="industrial NAICS non-cogen")),FALSE,TRUE))</f>
        <v>1</v>
      </c>
      <c r="M13743">
        <f t="shared" si="643"/>
        <v>4.0160642570281126E-4</v>
      </c>
      <c r="N13743">
        <f t="shared" si="644"/>
        <v>0</v>
      </c>
    </row>
    <row r="13744" spans="1:14" x14ac:dyDescent="0.2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s="32">
        <f t="shared" si="642"/>
        <v>12767179.185201468</v>
      </c>
      <c r="J13744" t="str">
        <f>IF(K13744="natural gas",VLOOKUP(D13744,'Cross-Page Data'!$I$4:$J$13,2,FALSE),IF(K13744="solar",VLOOKUP('Form 923'!D13744,'Cross-Page Data'!$I$14:$J$117,2,FALSE),K13744))</f>
        <v>petroleum</v>
      </c>
      <c r="K13744" t="str">
        <f>VLOOKUP(E13744,'Cross-Page Data'!$D$4:$F$48,3,FALSE)</f>
        <v>petroleum</v>
      </c>
      <c r="L13744" t="b">
        <f>IF(AND($P$6=FALSE,OR(C13744="Commercial NAICS Cogen",C13744="Industrial NAICS Cogen",C13744="NAICS-22 Cogen")),FALSE,IF(AND($P$7=FALSE,OR(C13744="Commercial NAICS Cogen",C13744="Commercial NAICS Non-Cogen",C13744="industrial NAICS Cogen", C13744="industrial NAICS non-cogen")),FALSE,TRUE))</f>
        <v>1</v>
      </c>
      <c r="M13744">
        <f t="shared" si="643"/>
        <v>9.5652173913043481E-2</v>
      </c>
      <c r="N13744">
        <f t="shared" si="644"/>
        <v>1</v>
      </c>
    </row>
    <row r="13745" spans="1:14" x14ac:dyDescent="0.2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s="32">
        <f t="shared" si="642"/>
        <v>9234266.230998721</v>
      </c>
      <c r="J13745" t="str">
        <f>IF(K13745="natural gas",VLOOKUP(D13745,'Cross-Page Data'!$I$4:$J$13,2,FALSE),IF(K13745="solar",VLOOKUP('Form 923'!D13745,'Cross-Page Data'!$I$14:$J$117,2,FALSE),K13745))</f>
        <v>other</v>
      </c>
      <c r="K13745" t="str">
        <f>VLOOKUP(E13745,'Cross-Page Data'!$D$4:$F$48,3,FALSE)</f>
        <v>other</v>
      </c>
      <c r="L13745" t="b">
        <f>IF(AND($P$6=FALSE,OR(C13745="Commercial NAICS Cogen",C13745="Industrial NAICS Cogen",C13745="NAICS-22 Cogen")),FALSE,IF(AND($P$7=FALSE,OR(C13745="Commercial NAICS Cogen",C13745="Commercial NAICS Non-Cogen",C13745="industrial NAICS Cogen", C13745="industrial NAICS non-cogen")),FALSE,TRUE))</f>
        <v>1</v>
      </c>
      <c r="M13745">
        <f t="shared" si="643"/>
        <v>0.1396103896103896</v>
      </c>
      <c r="N13745">
        <f t="shared" si="644"/>
        <v>1</v>
      </c>
    </row>
    <row r="13746" spans="1:14" x14ac:dyDescent="0.2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s="32">
        <f t="shared" si="642"/>
        <v>9986330.5576321762</v>
      </c>
      <c r="J13746" t="str">
        <f>IF(K13746="natural gas",VLOOKUP(D13746,'Cross-Page Data'!$I$4:$J$13,2,FALSE),IF(K13746="solar",VLOOKUP('Form 923'!D13746,'Cross-Page Data'!$I$14:$J$117,2,FALSE),K13746))</f>
        <v>other</v>
      </c>
      <c r="K13746" t="str">
        <f>VLOOKUP(E13746,'Cross-Page Data'!$D$4:$F$48,3,FALSE)</f>
        <v>other</v>
      </c>
      <c r="L13746" t="b">
        <f>IF(AND($P$6=FALSE,OR(C13746="Commercial NAICS Cogen",C13746="Industrial NAICS Cogen",C13746="NAICS-22 Cogen")),FALSE,IF(AND($P$7=FALSE,OR(C13746="Commercial NAICS Cogen",C13746="Commercial NAICS Non-Cogen",C13746="industrial NAICS Cogen", C13746="industrial NAICS non-cogen")),FALSE,TRUE))</f>
        <v>1</v>
      </c>
      <c r="M13746">
        <f t="shared" si="643"/>
        <v>0.12987012987012986</v>
      </c>
      <c r="N13746">
        <f t="shared" si="644"/>
        <v>1</v>
      </c>
    </row>
    <row r="13747" spans="1:14" x14ac:dyDescent="0.2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s="32" t="str">
        <f t="shared" si="642"/>
        <v/>
      </c>
      <c r="J13747" t="str">
        <f>IF(K13747="natural gas",VLOOKUP(D13747,'Cross-Page Data'!$I$4:$J$13,2,FALSE),IF(K13747="solar",VLOOKUP('Form 923'!D13747,'Cross-Page Data'!$I$14:$J$117,2,FALSE),K13747))</f>
        <v>other</v>
      </c>
      <c r="K13747" t="str">
        <f>VLOOKUP(E13747,'Cross-Page Data'!$D$4:$F$48,3,FALSE)</f>
        <v>other</v>
      </c>
      <c r="L13747" t="b">
        <f>IF(AND($P$6=FALSE,OR(C13747="Commercial NAICS Cogen",C13747="Industrial NAICS Cogen",C13747="NAICS-22 Cogen")),FALSE,IF(AND($P$7=FALSE,OR(C13747="Commercial NAICS Cogen",C13747="Commercial NAICS Non-Cogen",C13747="industrial NAICS Cogen", C13747="industrial NAICS non-cogen")),FALSE,TRUE))</f>
        <v>1</v>
      </c>
      <c r="M13747">
        <f t="shared" si="643"/>
        <v>1.6233766233766235E-3</v>
      </c>
      <c r="N13747">
        <f t="shared" si="644"/>
        <v>0</v>
      </c>
    </row>
    <row r="13748" spans="1:14" x14ac:dyDescent="0.2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s="32">
        <f t="shared" si="642"/>
        <v>10348069.532516019</v>
      </c>
      <c r="J13748" t="str">
        <f>IF(K13748="natural gas",VLOOKUP(D13748,'Cross-Page Data'!$I$4:$J$13,2,FALSE),IF(K13748="solar",VLOOKUP('Form 923'!D13748,'Cross-Page Data'!$I$14:$J$117,2,FALSE),K13748))</f>
        <v>other</v>
      </c>
      <c r="K13748" t="str">
        <f>VLOOKUP(E13748,'Cross-Page Data'!$D$4:$F$48,3,FALSE)</f>
        <v>other</v>
      </c>
      <c r="L13748" t="b">
        <f>IF(AND($P$6=FALSE,OR(C13748="Commercial NAICS Cogen",C13748="Industrial NAICS Cogen",C13748="NAICS-22 Cogen")),FALSE,IF(AND($P$7=FALSE,OR(C13748="Commercial NAICS Cogen",C13748="Commercial NAICS Non-Cogen",C13748="industrial NAICS Cogen", C13748="industrial NAICS non-cogen")),FALSE,TRUE))</f>
        <v>1</v>
      </c>
      <c r="M13748">
        <f t="shared" si="643"/>
        <v>0.1185064935064935</v>
      </c>
      <c r="N13748">
        <f t="shared" si="644"/>
        <v>1</v>
      </c>
    </row>
    <row r="13749" spans="1:14" ht="26.25" x14ac:dyDescent="0.2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s="32">
        <f t="shared" si="642"/>
        <v>14110814.833181968</v>
      </c>
      <c r="J13749" t="str">
        <f>IF(K13749="natural gas",VLOOKUP(D13749,'Cross-Page Data'!$I$4:$J$13,2,FALSE),IF(K13749="solar",VLOOKUP('Form 923'!D13749,'Cross-Page Data'!$I$14:$J$117,2,FALSE),K13749))</f>
        <v>biomass</v>
      </c>
      <c r="K13749" t="str">
        <f>VLOOKUP(E13749,'Cross-Page Data'!$D$4:$F$48,3,FALSE)</f>
        <v>biomass</v>
      </c>
      <c r="L13749" t="b">
        <f>IF(AND($P$6=FALSE,OR(C13749="Commercial NAICS Cogen",C13749="Industrial NAICS Cogen",C13749="NAICS-22 Cogen")),FALSE,IF(AND($P$7=FALSE,OR(C13749="Commercial NAICS Cogen",C13749="Commercial NAICS Non-Cogen",C13749="industrial NAICS Cogen", C13749="industrial NAICS non-cogen")),FALSE,TRUE))</f>
        <v>0</v>
      </c>
      <c r="M13749">
        <f t="shared" si="643"/>
        <v>0.14144736842105263</v>
      </c>
      <c r="N13749">
        <f t="shared" si="644"/>
        <v>1</v>
      </c>
    </row>
    <row r="13750" spans="1:14" x14ac:dyDescent="0.2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s="32">
        <f t="shared" si="642"/>
        <v>4298302.0922307419</v>
      </c>
      <c r="J13750" t="str">
        <f>IF(K13750="natural gas",VLOOKUP(D13750,'Cross-Page Data'!$I$4:$J$13,2,FALSE),IF(K13750="solar",VLOOKUP('Form 923'!D13750,'Cross-Page Data'!$I$14:$J$117,2,FALSE),K13750))</f>
        <v>natural gas peaker</v>
      </c>
      <c r="K13750" t="str">
        <f>VLOOKUP(E13750,'Cross-Page Data'!$D$4:$F$48,3,FALSE)</f>
        <v>natural gas</v>
      </c>
      <c r="L13750" t="b">
        <f>IF(AND($P$6=FALSE,OR(C13750="Commercial NAICS Cogen",C13750="Industrial NAICS Cogen",C13750="NAICS-22 Cogen")),FALSE,IF(AND($P$7=FALSE,OR(C13750="Commercial NAICS Cogen",C13750="Commercial NAICS Non-Cogen",C13750="industrial NAICS Cogen", C13750="industrial NAICS non-cogen")),FALSE,TRUE))</f>
        <v>0</v>
      </c>
      <c r="M13750">
        <f t="shared" si="643"/>
        <v>0.76938271604938269</v>
      </c>
      <c r="N13750">
        <f t="shared" si="644"/>
        <v>1</v>
      </c>
    </row>
    <row r="13751" spans="1:14" ht="26.25" x14ac:dyDescent="0.2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s="32">
        <f t="shared" si="642"/>
        <v>5921971.3050985746</v>
      </c>
      <c r="J13751" t="str">
        <f>IF(K13751="natural gas",VLOOKUP(D13751,'Cross-Page Data'!$I$4:$J$13,2,FALSE),IF(K13751="solar",VLOOKUP('Form 923'!D13751,'Cross-Page Data'!$I$14:$J$117,2,FALSE),K13751))</f>
        <v>natural gas peaker</v>
      </c>
      <c r="K13751" t="str">
        <f>VLOOKUP(E13751,'Cross-Page Data'!$D$4:$F$48,3,FALSE)</f>
        <v>natural gas</v>
      </c>
      <c r="L13751" t="b">
        <f>IF(AND($P$6=FALSE,OR(C13751="Commercial NAICS Cogen",C13751="Industrial NAICS Cogen",C13751="NAICS-22 Cogen")),FALSE,IF(AND($P$7=FALSE,OR(C13751="Commercial NAICS Cogen",C13751="Commercial NAICS Non-Cogen",C13751="industrial NAICS Cogen", C13751="industrial NAICS non-cogen")),FALSE,TRUE))</f>
        <v>0</v>
      </c>
      <c r="M13751">
        <f t="shared" si="643"/>
        <v>0.64</v>
      </c>
      <c r="N13751">
        <f t="shared" si="644"/>
        <v>1</v>
      </c>
    </row>
    <row r="13752" spans="1:14" x14ac:dyDescent="0.2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s="32">
        <f t="shared" si="642"/>
        <v>9576125.8135886025</v>
      </c>
      <c r="J13752" t="str">
        <f>IF(K13752="natural gas",VLOOKUP(D13752,'Cross-Page Data'!$I$4:$J$13,2,FALSE),IF(K13752="solar",VLOOKUP('Form 923'!D13752,'Cross-Page Data'!$I$14:$J$117,2,FALSE),K13752))</f>
        <v>natural gas peaker</v>
      </c>
      <c r="K13752" t="str">
        <f>VLOOKUP(E13752,'Cross-Page Data'!$D$4:$F$48,3,FALSE)</f>
        <v>natural gas</v>
      </c>
      <c r="L13752" t="b">
        <f>IF(AND($P$6=FALSE,OR(C13752="Commercial NAICS Cogen",C13752="Industrial NAICS Cogen",C13752="NAICS-22 Cogen")),FALSE,IF(AND($P$7=FALSE,OR(C13752="Commercial NAICS Cogen",C13752="Commercial NAICS Non-Cogen",C13752="industrial NAICS Cogen", C13752="industrial NAICS non-cogen")),FALSE,TRUE))</f>
        <v>1</v>
      </c>
      <c r="M13752">
        <f t="shared" si="643"/>
        <v>0.53580246913580243</v>
      </c>
      <c r="N13752">
        <f t="shared" si="644"/>
        <v>1</v>
      </c>
    </row>
    <row r="13753" spans="1:14" ht="26.25" x14ac:dyDescent="0.2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s="32" t="str">
        <f t="shared" si="642"/>
        <v/>
      </c>
      <c r="J13753" t="str">
        <f>IF(K13753="natural gas",VLOOKUP(D13753,'Cross-Page Data'!$I$4:$J$13,2,FALSE),IF(K13753="solar",VLOOKUP('Form 923'!D13753,'Cross-Page Data'!$I$14:$J$117,2,FALSE),K13753))</f>
        <v>natural gas peaker</v>
      </c>
      <c r="K13753" t="str">
        <f>VLOOKUP(E13753,'Cross-Page Data'!$D$4:$F$48,3,FALSE)</f>
        <v>natural gas</v>
      </c>
      <c r="L13753" t="b">
        <f>IF(AND($P$6=FALSE,OR(C13753="Commercial NAICS Cogen",C13753="Industrial NAICS Cogen",C13753="NAICS-22 Cogen")),FALSE,IF(AND($P$7=FALSE,OR(C13753="Commercial NAICS Cogen",C13753="Commercial NAICS Non-Cogen",C13753="industrial NAICS Cogen", C13753="industrial NAICS non-cogen")),FALSE,TRUE))</f>
        <v>0</v>
      </c>
      <c r="M13753">
        <f t="shared" si="643"/>
        <v>4.9382716049382717E-4</v>
      </c>
      <c r="N13753">
        <f t="shared" si="644"/>
        <v>0</v>
      </c>
    </row>
    <row r="13754" spans="1:14" ht="26.25" x14ac:dyDescent="0.2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s="32" t="str">
        <f t="shared" si="642"/>
        <v/>
      </c>
      <c r="J13754" t="str">
        <f>IF(K13754="natural gas",VLOOKUP(D13754,'Cross-Page Data'!$I$4:$J$13,2,FALSE),IF(K13754="solar",VLOOKUP('Form 923'!D13754,'Cross-Page Data'!$I$14:$J$117,2,FALSE),K13754))</f>
        <v>natural gas peaker</v>
      </c>
      <c r="K13754" t="str">
        <f>VLOOKUP(E13754,'Cross-Page Data'!$D$4:$F$48,3,FALSE)</f>
        <v>natural gas</v>
      </c>
      <c r="L13754" t="b">
        <f>IF(AND($P$6=FALSE,OR(C13754="Commercial NAICS Cogen",C13754="Industrial NAICS Cogen",C13754="NAICS-22 Cogen")),FALSE,IF(AND($P$7=FALSE,OR(C13754="Commercial NAICS Cogen",C13754="Commercial NAICS Non-Cogen",C13754="industrial NAICS Cogen", C13754="industrial NAICS non-cogen")),FALSE,TRUE))</f>
        <v>0</v>
      </c>
      <c r="M13754">
        <f t="shared" si="643"/>
        <v>4.9382716049382717E-4</v>
      </c>
      <c r="N13754">
        <f t="shared" si="644"/>
        <v>0</v>
      </c>
    </row>
    <row r="13755" spans="1:14" x14ac:dyDescent="0.2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s="32">
        <f t="shared" si="642"/>
        <v>4352071.8233346306</v>
      </c>
      <c r="J13755" t="str">
        <f>IF(K13755="natural gas",VLOOKUP(D13755,'Cross-Page Data'!$I$4:$J$13,2,FALSE),IF(K13755="solar",VLOOKUP('Form 923'!D13755,'Cross-Page Data'!$I$14:$J$117,2,FALSE),K13755))</f>
        <v>natural gas peaker</v>
      </c>
      <c r="K13755" t="str">
        <f>VLOOKUP(E13755,'Cross-Page Data'!$D$4:$F$48,3,FALSE)</f>
        <v>natural gas</v>
      </c>
      <c r="L13755" t="b">
        <f>IF(AND($P$6=FALSE,OR(C13755="Commercial NAICS Cogen",C13755="Industrial NAICS Cogen",C13755="NAICS-22 Cogen")),FALSE,IF(AND($P$7=FALSE,OR(C13755="Commercial NAICS Cogen",C13755="Commercial NAICS Non-Cogen",C13755="industrial NAICS Cogen", C13755="industrial NAICS non-cogen")),FALSE,TRUE))</f>
        <v>0</v>
      </c>
      <c r="M13755">
        <f t="shared" si="643"/>
        <v>0.76444444444444448</v>
      </c>
      <c r="N13755">
        <f t="shared" si="644"/>
        <v>1</v>
      </c>
    </row>
    <row r="13756" spans="1:14" x14ac:dyDescent="0.2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s="32">
        <f t="shared" si="642"/>
        <v>11008987.348353978</v>
      </c>
      <c r="J13756" t="str">
        <f>IF(K13756="natural gas",VLOOKUP(D13756,'Cross-Page Data'!$I$4:$J$13,2,FALSE),IF(K13756="solar",VLOOKUP('Form 923'!D13756,'Cross-Page Data'!$I$14:$J$117,2,FALSE),K13756))</f>
        <v>natural gas peaker</v>
      </c>
      <c r="K13756" t="str">
        <f>VLOOKUP(E13756,'Cross-Page Data'!$D$4:$F$48,3,FALSE)</f>
        <v>natural gas</v>
      </c>
      <c r="L13756" t="b">
        <f>IF(AND($P$6=FALSE,OR(C13756="Commercial NAICS Cogen",C13756="Industrial NAICS Cogen",C13756="NAICS-22 Cogen")),FALSE,IF(AND($P$7=FALSE,OR(C13756="Commercial NAICS Cogen",C13756="Commercial NAICS Non-Cogen",C13756="industrial NAICS Cogen", C13756="industrial NAICS non-cogen")),FALSE,TRUE))</f>
        <v>1</v>
      </c>
      <c r="M13756">
        <f t="shared" si="643"/>
        <v>0.39901234567901234</v>
      </c>
      <c r="N13756">
        <f t="shared" si="644"/>
        <v>1</v>
      </c>
    </row>
    <row r="13757" spans="1:14" x14ac:dyDescent="0.2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s="32">
        <f t="shared" si="642"/>
        <v>12708497.713202333</v>
      </c>
      <c r="J13757" t="str">
        <f>IF(K13757="natural gas",VLOOKUP(D13757,'Cross-Page Data'!$I$4:$J$13,2,FALSE),IF(K13757="solar",VLOOKUP('Form 923'!D13757,'Cross-Page Data'!$I$14:$J$117,2,FALSE),K13757))</f>
        <v>natural gas peaker</v>
      </c>
      <c r="K13757" t="str">
        <f>VLOOKUP(E13757,'Cross-Page Data'!$D$4:$F$48,3,FALSE)</f>
        <v>natural gas</v>
      </c>
      <c r="L13757" t="b">
        <f>IF(AND($P$6=FALSE,OR(C13757="Commercial NAICS Cogen",C13757="Industrial NAICS Cogen",C13757="NAICS-22 Cogen")),FALSE,IF(AND($P$7=FALSE,OR(C13757="Commercial NAICS Cogen",C13757="Commercial NAICS Non-Cogen",C13757="industrial NAICS Cogen", C13757="industrial NAICS non-cogen")),FALSE,TRUE))</f>
        <v>1</v>
      </c>
      <c r="M13757">
        <f t="shared" si="643"/>
        <v>0.22469135802469137</v>
      </c>
      <c r="N13757">
        <f t="shared" si="644"/>
        <v>1</v>
      </c>
    </row>
    <row r="13758" spans="1:14" x14ac:dyDescent="0.2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s="32">
        <f t="shared" si="642"/>
        <v>11662792.22478842</v>
      </c>
      <c r="J13758" t="str">
        <f>IF(K13758="natural gas",VLOOKUP(D13758,'Cross-Page Data'!$I$4:$J$13,2,FALSE),IF(K13758="solar",VLOOKUP('Form 923'!D13758,'Cross-Page Data'!$I$14:$J$117,2,FALSE),K13758))</f>
        <v>natural gas peaker</v>
      </c>
      <c r="K13758" t="str">
        <f>VLOOKUP(E13758,'Cross-Page Data'!$D$4:$F$48,3,FALSE)</f>
        <v>natural gas</v>
      </c>
      <c r="L13758" t="b">
        <f>IF(AND($P$6=FALSE,OR(C13758="Commercial NAICS Cogen",C13758="Industrial NAICS Cogen",C13758="NAICS-22 Cogen")),FALSE,IF(AND($P$7=FALSE,OR(C13758="Commercial NAICS Cogen",C13758="Commercial NAICS Non-Cogen",C13758="industrial NAICS Cogen", C13758="industrial NAICS non-cogen")),FALSE,TRUE))</f>
        <v>1</v>
      </c>
      <c r="M13758">
        <f t="shared" si="643"/>
        <v>0.32</v>
      </c>
      <c r="N13758">
        <f t="shared" si="644"/>
        <v>1</v>
      </c>
    </row>
    <row r="13759" spans="1:14" x14ac:dyDescent="0.2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s="32">
        <f t="shared" si="642"/>
        <v>7736962.2813221402</v>
      </c>
      <c r="J13759" t="str">
        <f>IF(K13759="natural gas",VLOOKUP(D13759,'Cross-Page Data'!$I$4:$J$13,2,FALSE),IF(K13759="solar",VLOOKUP('Form 923'!D13759,'Cross-Page Data'!$I$14:$J$117,2,FALSE),K13759))</f>
        <v>natural gas peaker</v>
      </c>
      <c r="K13759" t="str">
        <f>VLOOKUP(E13759,'Cross-Page Data'!$D$4:$F$48,3,FALSE)</f>
        <v>natural gas</v>
      </c>
      <c r="L13759" t="b">
        <f>IF(AND($P$6=FALSE,OR(C13759="Commercial NAICS Cogen",C13759="Industrial NAICS Cogen",C13759="NAICS-22 Cogen")),FALSE,IF(AND($P$7=FALSE,OR(C13759="Commercial NAICS Cogen",C13759="Commercial NAICS Non-Cogen",C13759="industrial NAICS Cogen", C13759="industrial NAICS non-cogen")),FALSE,TRUE))</f>
        <v>0</v>
      </c>
      <c r="M13759">
        <f t="shared" si="643"/>
        <v>0.59160493827160499</v>
      </c>
      <c r="N13759">
        <f t="shared" si="644"/>
        <v>1</v>
      </c>
    </row>
    <row r="13760" spans="1:14" x14ac:dyDescent="0.2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s="32">
        <f t="shared" si="642"/>
        <v>13408210.033871252</v>
      </c>
      <c r="J13760" t="str">
        <f>IF(K13760="natural gas",VLOOKUP(D13760,'Cross-Page Data'!$I$4:$J$13,2,FALSE),IF(K13760="solar",VLOOKUP('Form 923'!D13760,'Cross-Page Data'!$I$14:$J$117,2,FALSE),K13760))</f>
        <v>natural gas peaker</v>
      </c>
      <c r="K13760" t="str">
        <f>VLOOKUP(E13760,'Cross-Page Data'!$D$4:$F$48,3,FALSE)</f>
        <v>natural gas</v>
      </c>
      <c r="L13760" t="b">
        <f>IF(AND($P$6=FALSE,OR(C13760="Commercial NAICS Cogen",C13760="Industrial NAICS Cogen",C13760="NAICS-22 Cogen")),FALSE,IF(AND($P$7=FALSE,OR(C13760="Commercial NAICS Cogen",C13760="Commercial NAICS Non-Cogen",C13760="industrial NAICS Cogen", C13760="industrial NAICS non-cogen")),FALSE,TRUE))</f>
        <v>1</v>
      </c>
      <c r="M13760">
        <f t="shared" si="643"/>
        <v>0.19061728395061728</v>
      </c>
      <c r="N13760">
        <f t="shared" si="644"/>
        <v>1</v>
      </c>
    </row>
    <row r="13761" spans="1:14" ht="26.25" x14ac:dyDescent="0.2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s="32" t="str">
        <f t="shared" si="642"/>
        <v/>
      </c>
      <c r="J13761" t="str">
        <f>IF(K13761="natural gas",VLOOKUP(D13761,'Cross-Page Data'!$I$4:$J$13,2,FALSE),IF(K13761="solar",VLOOKUP('Form 923'!D13761,'Cross-Page Data'!$I$14:$J$117,2,FALSE),K13761))</f>
        <v>natural gas peaker</v>
      </c>
      <c r="K13761" t="str">
        <f>VLOOKUP(E13761,'Cross-Page Data'!$D$4:$F$48,3,FALSE)</f>
        <v>natural gas</v>
      </c>
      <c r="L13761" t="b">
        <f>IF(AND($P$6=FALSE,OR(C13761="Commercial NAICS Cogen",C13761="Industrial NAICS Cogen",C13761="NAICS-22 Cogen")),FALSE,IF(AND($P$7=FALSE,OR(C13761="Commercial NAICS Cogen",C13761="Commercial NAICS Non-Cogen",C13761="industrial NAICS Cogen", C13761="industrial NAICS non-cogen")),FALSE,TRUE))</f>
        <v>0</v>
      </c>
      <c r="M13761">
        <f t="shared" si="643"/>
        <v>4.9382716049382717E-4</v>
      </c>
      <c r="N13761">
        <f t="shared" si="644"/>
        <v>0</v>
      </c>
    </row>
    <row r="13762" spans="1:14" x14ac:dyDescent="0.2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s="32">
        <f t="shared" si="642"/>
        <v>9092819.6162179001</v>
      </c>
      <c r="J13762" t="str">
        <f>IF(K13762="natural gas",VLOOKUP(D13762,'Cross-Page Data'!$I$4:$J$13,2,FALSE),IF(K13762="solar",VLOOKUP('Form 923'!D13762,'Cross-Page Data'!$I$14:$J$117,2,FALSE),K13762))</f>
        <v>natural gas peaker</v>
      </c>
      <c r="K13762" t="str">
        <f>VLOOKUP(E13762,'Cross-Page Data'!$D$4:$F$48,3,FALSE)</f>
        <v>natural gas</v>
      </c>
      <c r="L13762" t="b">
        <f>IF(AND($P$6=FALSE,OR(C13762="Commercial NAICS Cogen",C13762="Industrial NAICS Cogen",C13762="NAICS-22 Cogen")),FALSE,IF(AND($P$7=FALSE,OR(C13762="Commercial NAICS Cogen",C13762="Commercial NAICS Non-Cogen",C13762="industrial NAICS Cogen", C13762="industrial NAICS non-cogen")),FALSE,TRUE))</f>
        <v>1</v>
      </c>
      <c r="M13762">
        <f t="shared" si="643"/>
        <v>0.55160493827160495</v>
      </c>
      <c r="N13762">
        <f t="shared" si="644"/>
        <v>1</v>
      </c>
    </row>
    <row r="13763" spans="1:14" ht="26.25" x14ac:dyDescent="0.2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s="32">
        <f t="shared" si="642"/>
        <v>11772366.378106453</v>
      </c>
      <c r="J13763" t="str">
        <f>IF(K13763="natural gas",VLOOKUP(D13763,'Cross-Page Data'!$I$4:$J$13,2,FALSE),IF(K13763="solar",VLOOKUP('Form 923'!D13763,'Cross-Page Data'!$I$14:$J$117,2,FALSE),K13763))</f>
        <v>natural gas peaker</v>
      </c>
      <c r="K13763" t="str">
        <f>VLOOKUP(E13763,'Cross-Page Data'!$D$4:$F$48,3,FALSE)</f>
        <v>natural gas</v>
      </c>
      <c r="L13763" t="b">
        <f>IF(AND($P$6=FALSE,OR(C13763="Commercial NAICS Cogen",C13763="Industrial NAICS Cogen",C13763="NAICS-22 Cogen")),FALSE,IF(AND($P$7=FALSE,OR(C13763="Commercial NAICS Cogen",C13763="Commercial NAICS Non-Cogen",C13763="industrial NAICS Cogen", C13763="industrial NAICS non-cogen")),FALSE,TRUE))</f>
        <v>0</v>
      </c>
      <c r="M13763">
        <f t="shared" si="643"/>
        <v>0.30864197530864196</v>
      </c>
      <c r="N13763">
        <f t="shared" si="644"/>
        <v>1</v>
      </c>
    </row>
    <row r="13764" spans="1:14" x14ac:dyDescent="0.2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s="32">
        <f t="shared" si="642"/>
        <v>8927260.1854209751</v>
      </c>
      <c r="J13764" t="str">
        <f>IF(K13764="natural gas",VLOOKUP(D13764,'Cross-Page Data'!$I$4:$J$13,2,FALSE),IF(K13764="solar",VLOOKUP('Form 923'!D13764,'Cross-Page Data'!$I$14:$J$117,2,FALSE),K13764))</f>
        <v>natural gas peaker</v>
      </c>
      <c r="K13764" t="str">
        <f>VLOOKUP(E13764,'Cross-Page Data'!$D$4:$F$48,3,FALSE)</f>
        <v>natural gas</v>
      </c>
      <c r="L13764" t="b">
        <f>IF(AND($P$6=FALSE,OR(C13764="Commercial NAICS Cogen",C13764="Industrial NAICS Cogen",C13764="NAICS-22 Cogen")),FALSE,IF(AND($P$7=FALSE,OR(C13764="Commercial NAICS Cogen",C13764="Commercial NAICS Non-Cogen",C13764="industrial NAICS Cogen", C13764="industrial NAICS non-cogen")),FALSE,TRUE))</f>
        <v>0</v>
      </c>
      <c r="M13764">
        <f t="shared" si="643"/>
        <v>0.56098765432098763</v>
      </c>
      <c r="N13764">
        <f t="shared" si="644"/>
        <v>1</v>
      </c>
    </row>
    <row r="13765" spans="1:14" x14ac:dyDescent="0.2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s="32">
        <f t="shared" si="642"/>
        <v>9919438.4284251817</v>
      </c>
      <c r="J13765" t="str">
        <f>IF(K13765="natural gas",VLOOKUP(D13765,'Cross-Page Data'!$I$4:$J$13,2,FALSE),IF(K13765="solar",VLOOKUP('Form 923'!D13765,'Cross-Page Data'!$I$14:$J$117,2,FALSE),K13765))</f>
        <v>natural gas peaker</v>
      </c>
      <c r="K13765" t="str">
        <f>VLOOKUP(E13765,'Cross-Page Data'!$D$4:$F$48,3,FALSE)</f>
        <v>natural gas</v>
      </c>
      <c r="L13765" t="b">
        <f>IF(AND($P$6=FALSE,OR(C13765="Commercial NAICS Cogen",C13765="Industrial NAICS Cogen",C13765="NAICS-22 Cogen")),FALSE,IF(AND($P$7=FALSE,OR(C13765="Commercial NAICS Cogen",C13765="Commercial NAICS Non-Cogen",C13765="industrial NAICS Cogen", C13765="industrial NAICS non-cogen")),FALSE,TRUE))</f>
        <v>1</v>
      </c>
      <c r="M13765">
        <f t="shared" si="643"/>
        <v>0.51160493827160491</v>
      </c>
      <c r="N13765">
        <f t="shared" si="644"/>
        <v>1</v>
      </c>
    </row>
    <row r="13766" spans="1:14" x14ac:dyDescent="0.2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s="32" t="str">
        <f t="shared" si="642"/>
        <v/>
      </c>
      <c r="J13766" t="str">
        <f>IF(K13766="natural gas",VLOOKUP(D13766,'Cross-Page Data'!$I$4:$J$13,2,FALSE),IF(K13766="solar",VLOOKUP('Form 923'!D13766,'Cross-Page Data'!$I$14:$J$117,2,FALSE),K13766))</f>
        <v>natural gas peaker</v>
      </c>
      <c r="K13766" t="str">
        <f>VLOOKUP(E13766,'Cross-Page Data'!$D$4:$F$48,3,FALSE)</f>
        <v>natural gas</v>
      </c>
      <c r="L13766" t="b">
        <f>IF(AND($P$6=FALSE,OR(C13766="Commercial NAICS Cogen",C13766="Industrial NAICS Cogen",C13766="NAICS-22 Cogen")),FALSE,IF(AND($P$7=FALSE,OR(C13766="Commercial NAICS Cogen",C13766="Commercial NAICS Non-Cogen",C13766="industrial NAICS Cogen", C13766="industrial NAICS non-cogen")),FALSE,TRUE))</f>
        <v>1</v>
      </c>
      <c r="M13766">
        <f t="shared" si="643"/>
        <v>4.9382716049382717E-4</v>
      </c>
      <c r="N13766">
        <f t="shared" si="644"/>
        <v>0</v>
      </c>
    </row>
    <row r="13767" spans="1:14" ht="26.25" x14ac:dyDescent="0.2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s="32">
        <f t="shared" ref="I13767:I13830" si="645">IFERROR(F13767/G13767*10^6,"")</f>
        <v>5004967.8134862771</v>
      </c>
      <c r="J13767" t="str">
        <f>IF(K13767="natural gas",VLOOKUP(D13767,'Cross-Page Data'!$I$4:$J$13,2,FALSE),IF(K13767="solar",VLOOKUP('Form 923'!D13767,'Cross-Page Data'!$I$14:$J$117,2,FALSE),K13767))</f>
        <v>natural gas peaker</v>
      </c>
      <c r="K13767" t="str">
        <f>VLOOKUP(E13767,'Cross-Page Data'!$D$4:$F$48,3,FALSE)</f>
        <v>natural gas</v>
      </c>
      <c r="L13767" t="b">
        <f>IF(AND($P$6=FALSE,OR(C13767="Commercial NAICS Cogen",C13767="Industrial NAICS Cogen",C13767="NAICS-22 Cogen")),FALSE,IF(AND($P$7=FALSE,OR(C13767="Commercial NAICS Cogen",C13767="Commercial NAICS Non-Cogen",C13767="industrial NAICS Cogen", C13767="industrial NAICS non-cogen")),FALSE,TRUE))</f>
        <v>0</v>
      </c>
      <c r="M13767">
        <f t="shared" ref="M13767:M13830" si="646">(COUNTIFS($J$6:$J$14148,J13767,$I$6:$I$14148,"&gt;"&amp;I13767)+1)/COUNTIFS($J$6:$J$14148,J13767)</f>
        <v>0.69728395061728399</v>
      </c>
      <c r="N13767">
        <f t="shared" ref="N13767:N13830" si="647">IF(OR(M13767&gt;0.95,M13767&lt;0.05),0,1)</f>
        <v>1</v>
      </c>
    </row>
    <row r="13768" spans="1:14" x14ac:dyDescent="0.2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s="32">
        <f t="shared" si="645"/>
        <v>4835602.1626038579</v>
      </c>
      <c r="J13768" t="str">
        <f>IF(K13768="natural gas",VLOOKUP(D13768,'Cross-Page Data'!$I$4:$J$13,2,FALSE),IF(K13768="solar",VLOOKUP('Form 923'!D13768,'Cross-Page Data'!$I$14:$J$117,2,FALSE),K13768))</f>
        <v>natural gas peaker</v>
      </c>
      <c r="K13768" t="str">
        <f>VLOOKUP(E13768,'Cross-Page Data'!$D$4:$F$48,3,FALSE)</f>
        <v>natural gas</v>
      </c>
      <c r="L13768" t="b">
        <f>IF(AND($P$6=FALSE,OR(C13768="Commercial NAICS Cogen",C13768="Industrial NAICS Cogen",C13768="NAICS-22 Cogen")),FALSE,IF(AND($P$7=FALSE,OR(C13768="Commercial NAICS Cogen",C13768="Commercial NAICS Non-Cogen",C13768="industrial NAICS Cogen", C13768="industrial NAICS non-cogen")),FALSE,TRUE))</f>
        <v>0</v>
      </c>
      <c r="M13768">
        <f t="shared" si="646"/>
        <v>0.71407407407407408</v>
      </c>
      <c r="N13768">
        <f t="shared" si="647"/>
        <v>1</v>
      </c>
    </row>
    <row r="13769" spans="1:14" x14ac:dyDescent="0.2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s="32">
        <f t="shared" si="645"/>
        <v>18076820.331685428</v>
      </c>
      <c r="J13769" t="str">
        <f>IF(K13769="natural gas",VLOOKUP(D13769,'Cross-Page Data'!$I$4:$J$13,2,FALSE),IF(K13769="solar",VLOOKUP('Form 923'!D13769,'Cross-Page Data'!$I$14:$J$117,2,FALSE),K13769))</f>
        <v>natural gas peaker</v>
      </c>
      <c r="K13769" t="str">
        <f>VLOOKUP(E13769,'Cross-Page Data'!$D$4:$F$48,3,FALSE)</f>
        <v>natural gas</v>
      </c>
      <c r="L13769" t="b">
        <f>IF(AND($P$6=FALSE,OR(C13769="Commercial NAICS Cogen",C13769="Industrial NAICS Cogen",C13769="NAICS-22 Cogen")),FALSE,IF(AND($P$7=FALSE,OR(C13769="Commercial NAICS Cogen",C13769="Commercial NAICS Non-Cogen",C13769="industrial NAICS Cogen", C13769="industrial NAICS non-cogen")),FALSE,TRUE))</f>
        <v>1</v>
      </c>
      <c r="M13769">
        <f t="shared" si="646"/>
        <v>7.6543209876543214E-2</v>
      </c>
      <c r="N13769">
        <f t="shared" si="647"/>
        <v>1</v>
      </c>
    </row>
    <row r="13770" spans="1:14" x14ac:dyDescent="0.2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s="32">
        <f t="shared" si="645"/>
        <v>13397994.653227178</v>
      </c>
      <c r="J13770" t="str">
        <f>IF(K13770="natural gas",VLOOKUP(D13770,'Cross-Page Data'!$I$4:$J$13,2,FALSE),IF(K13770="solar",VLOOKUP('Form 923'!D13770,'Cross-Page Data'!$I$14:$J$117,2,FALSE),K13770))</f>
        <v>natural gas peaker</v>
      </c>
      <c r="K13770" t="str">
        <f>VLOOKUP(E13770,'Cross-Page Data'!$D$4:$F$48,3,FALSE)</f>
        <v>natural gas</v>
      </c>
      <c r="L13770" t="b">
        <f>IF(AND($P$6=FALSE,OR(C13770="Commercial NAICS Cogen",C13770="Industrial NAICS Cogen",C13770="NAICS-22 Cogen")),FALSE,IF(AND($P$7=FALSE,OR(C13770="Commercial NAICS Cogen",C13770="Commercial NAICS Non-Cogen",C13770="industrial NAICS Cogen", C13770="industrial NAICS non-cogen")),FALSE,TRUE))</f>
        <v>1</v>
      </c>
      <c r="M13770">
        <f t="shared" si="646"/>
        <v>0.19308641975308641</v>
      </c>
      <c r="N13770">
        <f t="shared" si="647"/>
        <v>1</v>
      </c>
    </row>
    <row r="13771" spans="1:14" x14ac:dyDescent="0.2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s="32">
        <f t="shared" si="645"/>
        <v>5196458.5999448998</v>
      </c>
      <c r="J13771" t="str">
        <f>IF(K13771="natural gas",VLOOKUP(D13771,'Cross-Page Data'!$I$4:$J$13,2,FALSE),IF(K13771="solar",VLOOKUP('Form 923'!D13771,'Cross-Page Data'!$I$14:$J$117,2,FALSE),K13771))</f>
        <v>natural gas peaker</v>
      </c>
      <c r="K13771" t="str">
        <f>VLOOKUP(E13771,'Cross-Page Data'!$D$4:$F$48,3,FALSE)</f>
        <v>natural gas</v>
      </c>
      <c r="L13771" t="b">
        <f>IF(AND($P$6=FALSE,OR(C13771="Commercial NAICS Cogen",C13771="Industrial NAICS Cogen",C13771="NAICS-22 Cogen")),FALSE,IF(AND($P$7=FALSE,OR(C13771="Commercial NAICS Cogen",C13771="Commercial NAICS Non-Cogen",C13771="industrial NAICS Cogen", C13771="industrial NAICS non-cogen")),FALSE,TRUE))</f>
        <v>1</v>
      </c>
      <c r="M13771">
        <f t="shared" si="646"/>
        <v>0.68296296296296299</v>
      </c>
      <c r="N13771">
        <f t="shared" si="647"/>
        <v>1</v>
      </c>
    </row>
    <row r="13772" spans="1:14" x14ac:dyDescent="0.2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s="32">
        <f t="shared" si="645"/>
        <v>9785076.672827974</v>
      </c>
      <c r="J13772" t="str">
        <f>IF(K13772="natural gas",VLOOKUP(D13772,'Cross-Page Data'!$I$4:$J$13,2,FALSE),IF(K13772="solar",VLOOKUP('Form 923'!D13772,'Cross-Page Data'!$I$14:$J$117,2,FALSE),K13772))</f>
        <v>natural gas peaker</v>
      </c>
      <c r="K13772" t="str">
        <f>VLOOKUP(E13772,'Cross-Page Data'!$D$4:$F$48,3,FALSE)</f>
        <v>natural gas</v>
      </c>
      <c r="L13772" t="b">
        <f>IF(AND($P$6=FALSE,OR(C13772="Commercial NAICS Cogen",C13772="Industrial NAICS Cogen",C13772="NAICS-22 Cogen")),FALSE,IF(AND($P$7=FALSE,OR(C13772="Commercial NAICS Cogen",C13772="Commercial NAICS Non-Cogen",C13772="industrial NAICS Cogen", C13772="industrial NAICS non-cogen")),FALSE,TRUE))</f>
        <v>1</v>
      </c>
      <c r="M13772">
        <f t="shared" si="646"/>
        <v>0.52345679012345681</v>
      </c>
      <c r="N13772">
        <f t="shared" si="647"/>
        <v>1</v>
      </c>
    </row>
    <row r="13773" spans="1:14" ht="26.25" x14ac:dyDescent="0.2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s="32" t="str">
        <f t="shared" si="645"/>
        <v/>
      </c>
      <c r="J13773" t="str">
        <f>IF(K13773="natural gas",VLOOKUP(D13773,'Cross-Page Data'!$I$4:$J$13,2,FALSE),IF(K13773="solar",VLOOKUP('Form 923'!D13773,'Cross-Page Data'!$I$14:$J$117,2,FALSE),K13773))</f>
        <v>natural gas peaker</v>
      </c>
      <c r="K13773" t="str">
        <f>VLOOKUP(E13773,'Cross-Page Data'!$D$4:$F$48,3,FALSE)</f>
        <v>natural gas</v>
      </c>
      <c r="L13773" t="b">
        <f>IF(AND($P$6=FALSE,OR(C13773="Commercial NAICS Cogen",C13773="Industrial NAICS Cogen",C13773="NAICS-22 Cogen")),FALSE,IF(AND($P$7=FALSE,OR(C13773="Commercial NAICS Cogen",C13773="Commercial NAICS Non-Cogen",C13773="industrial NAICS Cogen", C13773="industrial NAICS non-cogen")),FALSE,TRUE))</f>
        <v>0</v>
      </c>
      <c r="M13773">
        <f t="shared" si="646"/>
        <v>4.9382716049382717E-4</v>
      </c>
      <c r="N13773">
        <f t="shared" si="647"/>
        <v>0</v>
      </c>
    </row>
    <row r="13774" spans="1:14" x14ac:dyDescent="0.2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s="32">
        <f t="shared" si="645"/>
        <v>10480495.21710873</v>
      </c>
      <c r="J13774" t="str">
        <f>IF(K13774="natural gas",VLOOKUP(D13774,'Cross-Page Data'!$I$4:$J$13,2,FALSE),IF(K13774="solar",VLOOKUP('Form 923'!D13774,'Cross-Page Data'!$I$14:$J$117,2,FALSE),K13774))</f>
        <v>natural gas peaker</v>
      </c>
      <c r="K13774" t="str">
        <f>VLOOKUP(E13774,'Cross-Page Data'!$D$4:$F$48,3,FALSE)</f>
        <v>natural gas</v>
      </c>
      <c r="L13774" t="b">
        <f>IF(AND($P$6=FALSE,OR(C13774="Commercial NAICS Cogen",C13774="Industrial NAICS Cogen",C13774="NAICS-22 Cogen")),FALSE,IF(AND($P$7=FALSE,OR(C13774="Commercial NAICS Cogen",C13774="Commercial NAICS Non-Cogen",C13774="industrial NAICS Cogen", C13774="industrial NAICS non-cogen")),FALSE,TRUE))</f>
        <v>1</v>
      </c>
      <c r="M13774">
        <f t="shared" si="646"/>
        <v>0.46024691358024694</v>
      </c>
      <c r="N13774">
        <f t="shared" si="647"/>
        <v>1</v>
      </c>
    </row>
    <row r="13775" spans="1:14" ht="26.25" x14ac:dyDescent="0.2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s="32">
        <f t="shared" si="645"/>
        <v>11605467.059912812</v>
      </c>
      <c r="J13775" t="str">
        <f>IF(K13775="natural gas",VLOOKUP(D13775,'Cross-Page Data'!$I$4:$J$13,2,FALSE),IF(K13775="solar",VLOOKUP('Form 923'!D13775,'Cross-Page Data'!$I$14:$J$117,2,FALSE),K13775))</f>
        <v>natural gas peaker</v>
      </c>
      <c r="K13775" t="str">
        <f>VLOOKUP(E13775,'Cross-Page Data'!$D$4:$F$48,3,FALSE)</f>
        <v>natural gas</v>
      </c>
      <c r="L13775" t="b">
        <f>IF(AND($P$6=FALSE,OR(C13775="Commercial NAICS Cogen",C13775="Industrial NAICS Cogen",C13775="NAICS-22 Cogen")),FALSE,IF(AND($P$7=FALSE,OR(C13775="Commercial NAICS Cogen",C13775="Commercial NAICS Non-Cogen",C13775="industrial NAICS Cogen", C13775="industrial NAICS non-cogen")),FALSE,TRUE))</f>
        <v>0</v>
      </c>
      <c r="M13775">
        <f t="shared" si="646"/>
        <v>0.32691358024691358</v>
      </c>
      <c r="N13775">
        <f t="shared" si="647"/>
        <v>1</v>
      </c>
    </row>
    <row r="13776" spans="1:14" x14ac:dyDescent="0.2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s="32">
        <f t="shared" si="645"/>
        <v>9960654.6404376198</v>
      </c>
      <c r="J13776" t="str">
        <f>IF(K13776="natural gas",VLOOKUP(D13776,'Cross-Page Data'!$I$4:$J$13,2,FALSE),IF(K13776="solar",VLOOKUP('Form 923'!D13776,'Cross-Page Data'!$I$14:$J$117,2,FALSE),K13776))</f>
        <v>natural gas peaker</v>
      </c>
      <c r="K13776" t="str">
        <f>VLOOKUP(E13776,'Cross-Page Data'!$D$4:$F$48,3,FALSE)</f>
        <v>natural gas</v>
      </c>
      <c r="L13776" t="b">
        <f>IF(AND($P$6=FALSE,OR(C13776="Commercial NAICS Cogen",C13776="Industrial NAICS Cogen",C13776="NAICS-22 Cogen")),FALSE,IF(AND($P$7=FALSE,OR(C13776="Commercial NAICS Cogen",C13776="Commercial NAICS Non-Cogen",C13776="industrial NAICS Cogen", C13776="industrial NAICS non-cogen")),FALSE,TRUE))</f>
        <v>1</v>
      </c>
      <c r="M13776">
        <f t="shared" si="646"/>
        <v>0.50913580246913581</v>
      </c>
      <c r="N13776">
        <f t="shared" si="647"/>
        <v>1</v>
      </c>
    </row>
    <row r="13777" spans="1:14" x14ac:dyDescent="0.2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s="32">
        <f t="shared" si="645"/>
        <v>10308042.91452066</v>
      </c>
      <c r="J13777" t="str">
        <f>IF(K13777="natural gas",VLOOKUP(D13777,'Cross-Page Data'!$I$4:$J$13,2,FALSE),IF(K13777="solar",VLOOKUP('Form 923'!D13777,'Cross-Page Data'!$I$14:$J$117,2,FALSE),K13777))</f>
        <v>natural gas peaker</v>
      </c>
      <c r="K13777" t="str">
        <f>VLOOKUP(E13777,'Cross-Page Data'!$D$4:$F$48,3,FALSE)</f>
        <v>natural gas</v>
      </c>
      <c r="L13777" t="b">
        <f>IF(AND($P$6=FALSE,OR(C13777="Commercial NAICS Cogen",C13777="Industrial NAICS Cogen",C13777="NAICS-22 Cogen")),FALSE,IF(AND($P$7=FALSE,OR(C13777="Commercial NAICS Cogen",C13777="Commercial NAICS Non-Cogen",C13777="industrial NAICS Cogen", C13777="industrial NAICS non-cogen")),FALSE,TRUE))</f>
        <v>1</v>
      </c>
      <c r="M13777">
        <f t="shared" si="646"/>
        <v>0.47802469135802467</v>
      </c>
      <c r="N13777">
        <f t="shared" si="647"/>
        <v>1</v>
      </c>
    </row>
    <row r="13778" spans="1:14" x14ac:dyDescent="0.2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s="32">
        <f t="shared" si="645"/>
        <v>11058033.535047123</v>
      </c>
      <c r="J13778" t="str">
        <f>IF(K13778="natural gas",VLOOKUP(D13778,'Cross-Page Data'!$I$4:$J$13,2,FALSE),IF(K13778="solar",VLOOKUP('Form 923'!D13778,'Cross-Page Data'!$I$14:$J$117,2,FALSE),K13778))</f>
        <v>natural gas peaker</v>
      </c>
      <c r="K13778" t="str">
        <f>VLOOKUP(E13778,'Cross-Page Data'!$D$4:$F$48,3,FALSE)</f>
        <v>natural gas</v>
      </c>
      <c r="L13778" t="b">
        <f>IF(AND($P$6=FALSE,OR(C13778="Commercial NAICS Cogen",C13778="Industrial NAICS Cogen",C13778="NAICS-22 Cogen")),FALSE,IF(AND($P$7=FALSE,OR(C13778="Commercial NAICS Cogen",C13778="Commercial NAICS Non-Cogen",C13778="industrial NAICS Cogen", C13778="industrial NAICS non-cogen")),FALSE,TRUE))</f>
        <v>1</v>
      </c>
      <c r="M13778">
        <f t="shared" si="646"/>
        <v>0.39358024691358023</v>
      </c>
      <c r="N13778">
        <f t="shared" si="647"/>
        <v>1</v>
      </c>
    </row>
    <row r="13779" spans="1:14" ht="26.25" x14ac:dyDescent="0.2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s="32">
        <f t="shared" si="645"/>
        <v>5707606.9003460584</v>
      </c>
      <c r="J13779" t="str">
        <f>IF(K13779="natural gas",VLOOKUP(D13779,'Cross-Page Data'!$I$4:$J$13,2,FALSE),IF(K13779="solar",VLOOKUP('Form 923'!D13779,'Cross-Page Data'!$I$14:$J$117,2,FALSE),K13779))</f>
        <v>natural gas peaker</v>
      </c>
      <c r="K13779" t="str">
        <f>VLOOKUP(E13779,'Cross-Page Data'!$D$4:$F$48,3,FALSE)</f>
        <v>natural gas</v>
      </c>
      <c r="L13779" t="b">
        <f>IF(AND($P$6=FALSE,OR(C13779="Commercial NAICS Cogen",C13779="Industrial NAICS Cogen",C13779="NAICS-22 Cogen")),FALSE,IF(AND($P$7=FALSE,OR(C13779="Commercial NAICS Cogen",C13779="Commercial NAICS Non-Cogen",C13779="industrial NAICS Cogen", C13779="industrial NAICS non-cogen")),FALSE,TRUE))</f>
        <v>0</v>
      </c>
      <c r="M13779">
        <f t="shared" si="646"/>
        <v>0.64740740740740743</v>
      </c>
      <c r="N13779">
        <f t="shared" si="647"/>
        <v>1</v>
      </c>
    </row>
    <row r="13780" spans="1:14" x14ac:dyDescent="0.2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s="32">
        <f t="shared" si="645"/>
        <v>5119938.7336643683</v>
      </c>
      <c r="J13780" t="str">
        <f>IF(K13780="natural gas",VLOOKUP(D13780,'Cross-Page Data'!$I$4:$J$13,2,FALSE),IF(K13780="solar",VLOOKUP('Form 923'!D13780,'Cross-Page Data'!$I$14:$J$117,2,FALSE),K13780))</f>
        <v>natural gas peaker</v>
      </c>
      <c r="K13780" t="str">
        <f>VLOOKUP(E13780,'Cross-Page Data'!$D$4:$F$48,3,FALSE)</f>
        <v>natural gas</v>
      </c>
      <c r="L13780" t="b">
        <f>IF(AND($P$6=FALSE,OR(C13780="Commercial NAICS Cogen",C13780="Industrial NAICS Cogen",C13780="NAICS-22 Cogen")),FALSE,IF(AND($P$7=FALSE,OR(C13780="Commercial NAICS Cogen",C13780="Commercial NAICS Non-Cogen",C13780="industrial NAICS Cogen", C13780="industrial NAICS non-cogen")),FALSE,TRUE))</f>
        <v>0</v>
      </c>
      <c r="M13780">
        <f t="shared" si="646"/>
        <v>0.69086419753086414</v>
      </c>
      <c r="N13780">
        <f t="shared" si="647"/>
        <v>1</v>
      </c>
    </row>
    <row r="13781" spans="1:14" x14ac:dyDescent="0.2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s="32">
        <f t="shared" si="645"/>
        <v>9833113.2616053727</v>
      </c>
      <c r="J13781" t="str">
        <f>IF(K13781="natural gas",VLOOKUP(D13781,'Cross-Page Data'!$I$4:$J$13,2,FALSE),IF(K13781="solar",VLOOKUP('Form 923'!D13781,'Cross-Page Data'!$I$14:$J$117,2,FALSE),K13781))</f>
        <v>natural gas peaker</v>
      </c>
      <c r="K13781" t="str">
        <f>VLOOKUP(E13781,'Cross-Page Data'!$D$4:$F$48,3,FALSE)</f>
        <v>natural gas</v>
      </c>
      <c r="L13781" t="b">
        <f>IF(AND($P$6=FALSE,OR(C13781="Commercial NAICS Cogen",C13781="Industrial NAICS Cogen",C13781="NAICS-22 Cogen")),FALSE,IF(AND($P$7=FALSE,OR(C13781="Commercial NAICS Cogen",C13781="Commercial NAICS Non-Cogen",C13781="industrial NAICS Cogen", C13781="industrial NAICS non-cogen")),FALSE,TRUE))</f>
        <v>1</v>
      </c>
      <c r="M13781">
        <f t="shared" si="646"/>
        <v>0.52148148148148143</v>
      </c>
      <c r="N13781">
        <f t="shared" si="647"/>
        <v>1</v>
      </c>
    </row>
    <row r="13782" spans="1:14" x14ac:dyDescent="0.2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s="32" t="str">
        <f t="shared" si="645"/>
        <v/>
      </c>
      <c r="J13782" t="str">
        <f>IF(K13782="natural gas",VLOOKUP(D13782,'Cross-Page Data'!$I$4:$J$13,2,FALSE),IF(K13782="solar",VLOOKUP('Form 923'!D13782,'Cross-Page Data'!$I$14:$J$117,2,FALSE),K13782))</f>
        <v>natural gas peaker</v>
      </c>
      <c r="K13782" t="str">
        <f>VLOOKUP(E13782,'Cross-Page Data'!$D$4:$F$48,3,FALSE)</f>
        <v>natural gas</v>
      </c>
      <c r="L13782" t="b">
        <f>IF(AND($P$6=FALSE,OR(C13782="Commercial NAICS Cogen",C13782="Industrial NAICS Cogen",C13782="NAICS-22 Cogen")),FALSE,IF(AND($P$7=FALSE,OR(C13782="Commercial NAICS Cogen",C13782="Commercial NAICS Non-Cogen",C13782="industrial NAICS Cogen", C13782="industrial NAICS non-cogen")),FALSE,TRUE))</f>
        <v>1</v>
      </c>
      <c r="M13782">
        <f t="shared" si="646"/>
        <v>4.9382716049382717E-4</v>
      </c>
      <c r="N13782">
        <f t="shared" si="647"/>
        <v>0</v>
      </c>
    </row>
    <row r="13783" spans="1:14" x14ac:dyDescent="0.2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s="32">
        <f t="shared" si="645"/>
        <v>10334535.467265118</v>
      </c>
      <c r="J13783" t="str">
        <f>IF(K13783="natural gas",VLOOKUP(D13783,'Cross-Page Data'!$I$4:$J$13,2,FALSE),IF(K13783="solar",VLOOKUP('Form 923'!D13783,'Cross-Page Data'!$I$14:$J$117,2,FALSE),K13783))</f>
        <v>natural gas peaker</v>
      </c>
      <c r="K13783" t="str">
        <f>VLOOKUP(E13783,'Cross-Page Data'!$D$4:$F$48,3,FALSE)</f>
        <v>natural gas</v>
      </c>
      <c r="L13783" t="b">
        <f>IF(AND($P$6=FALSE,OR(C13783="Commercial NAICS Cogen",C13783="Industrial NAICS Cogen",C13783="NAICS-22 Cogen")),FALSE,IF(AND($P$7=FALSE,OR(C13783="Commercial NAICS Cogen",C13783="Commercial NAICS Non-Cogen",C13783="industrial NAICS Cogen", C13783="industrial NAICS non-cogen")),FALSE,TRUE))</f>
        <v>1</v>
      </c>
      <c r="M13783">
        <f t="shared" si="646"/>
        <v>0.47555555555555556</v>
      </c>
      <c r="N13783">
        <f t="shared" si="647"/>
        <v>1</v>
      </c>
    </row>
    <row r="13784" spans="1:14" x14ac:dyDescent="0.2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s="32">
        <f t="shared" si="645"/>
        <v>21918374.827160276</v>
      </c>
      <c r="J13784" t="str">
        <f>IF(K13784="natural gas",VLOOKUP(D13784,'Cross-Page Data'!$I$4:$J$13,2,FALSE),IF(K13784="solar",VLOOKUP('Form 923'!D13784,'Cross-Page Data'!$I$14:$J$117,2,FALSE),K13784))</f>
        <v>natural gas peaker</v>
      </c>
      <c r="K13784" t="str">
        <f>VLOOKUP(E13784,'Cross-Page Data'!$D$4:$F$48,3,FALSE)</f>
        <v>natural gas</v>
      </c>
      <c r="L13784" t="b">
        <f>IF(AND($P$6=FALSE,OR(C13784="Commercial NAICS Cogen",C13784="Industrial NAICS Cogen",C13784="NAICS-22 Cogen")),FALSE,IF(AND($P$7=FALSE,OR(C13784="Commercial NAICS Cogen",C13784="Commercial NAICS Non-Cogen",C13784="industrial NAICS Cogen", C13784="industrial NAICS non-cogen")),FALSE,TRUE))</f>
        <v>1</v>
      </c>
      <c r="M13784">
        <f t="shared" si="646"/>
        <v>4.8395061728395063E-2</v>
      </c>
      <c r="N13784">
        <f t="shared" si="647"/>
        <v>0</v>
      </c>
    </row>
    <row r="13785" spans="1:14" x14ac:dyDescent="0.2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s="32">
        <f t="shared" si="645"/>
        <v>9053273.1200800315</v>
      </c>
      <c r="J13785" t="str">
        <f>IF(K13785="natural gas",VLOOKUP(D13785,'Cross-Page Data'!$I$4:$J$13,2,FALSE),IF(K13785="solar",VLOOKUP('Form 923'!D13785,'Cross-Page Data'!$I$14:$J$117,2,FALSE),K13785))</f>
        <v>natural gas peaker</v>
      </c>
      <c r="K13785" t="str">
        <f>VLOOKUP(E13785,'Cross-Page Data'!$D$4:$F$48,3,FALSE)</f>
        <v>natural gas</v>
      </c>
      <c r="L13785" t="b">
        <f>IF(AND($P$6=FALSE,OR(C13785="Commercial NAICS Cogen",C13785="Industrial NAICS Cogen",C13785="NAICS-22 Cogen")),FALSE,IF(AND($P$7=FALSE,OR(C13785="Commercial NAICS Cogen",C13785="Commercial NAICS Non-Cogen",C13785="industrial NAICS Cogen", C13785="industrial NAICS non-cogen")),FALSE,TRUE))</f>
        <v>1</v>
      </c>
      <c r="M13785">
        <f t="shared" si="646"/>
        <v>0.55506172839506174</v>
      </c>
      <c r="N13785">
        <f t="shared" si="647"/>
        <v>1</v>
      </c>
    </row>
    <row r="13786" spans="1:14" x14ac:dyDescent="0.2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s="32" t="str">
        <f t="shared" si="645"/>
        <v/>
      </c>
      <c r="J13786" t="str">
        <f>IF(K13786="natural gas",VLOOKUP(D13786,'Cross-Page Data'!$I$4:$J$13,2,FALSE),IF(K13786="solar",VLOOKUP('Form 923'!D13786,'Cross-Page Data'!$I$14:$J$117,2,FALSE),K13786))</f>
        <v>natural gas peaker</v>
      </c>
      <c r="K13786" t="str">
        <f>VLOOKUP(E13786,'Cross-Page Data'!$D$4:$F$48,3,FALSE)</f>
        <v>natural gas</v>
      </c>
      <c r="L13786" t="b">
        <f>IF(AND($P$6=FALSE,OR(C13786="Commercial NAICS Cogen",C13786="Industrial NAICS Cogen",C13786="NAICS-22 Cogen")),FALSE,IF(AND($P$7=FALSE,OR(C13786="Commercial NAICS Cogen",C13786="Commercial NAICS Non-Cogen",C13786="industrial NAICS Cogen", C13786="industrial NAICS non-cogen")),FALSE,TRUE))</f>
        <v>1</v>
      </c>
      <c r="M13786">
        <f t="shared" si="646"/>
        <v>4.9382716049382717E-4</v>
      </c>
      <c r="N13786">
        <f t="shared" si="647"/>
        <v>0</v>
      </c>
    </row>
    <row r="13787" spans="1:14" x14ac:dyDescent="0.2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s="32" t="str">
        <f t="shared" si="645"/>
        <v/>
      </c>
      <c r="J13787" t="str">
        <f>IF(K13787="natural gas",VLOOKUP(D13787,'Cross-Page Data'!$I$4:$J$13,2,FALSE),IF(K13787="solar",VLOOKUP('Form 923'!D13787,'Cross-Page Data'!$I$14:$J$117,2,FALSE),K13787))</f>
        <v>natural gas peaker</v>
      </c>
      <c r="K13787" t="str">
        <f>VLOOKUP(E13787,'Cross-Page Data'!$D$4:$F$48,3,FALSE)</f>
        <v>natural gas</v>
      </c>
      <c r="L13787" t="b">
        <f>IF(AND($P$6=FALSE,OR(C13787="Commercial NAICS Cogen",C13787="Industrial NAICS Cogen",C13787="NAICS-22 Cogen")),FALSE,IF(AND($P$7=FALSE,OR(C13787="Commercial NAICS Cogen",C13787="Commercial NAICS Non-Cogen",C13787="industrial NAICS Cogen", C13787="industrial NAICS non-cogen")),FALSE,TRUE))</f>
        <v>0</v>
      </c>
      <c r="M13787">
        <f t="shared" si="646"/>
        <v>4.9382716049382717E-4</v>
      </c>
      <c r="N13787">
        <f t="shared" si="647"/>
        <v>0</v>
      </c>
    </row>
    <row r="13788" spans="1:14" x14ac:dyDescent="0.2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s="32">
        <f t="shared" si="645"/>
        <v>12357811.430805191</v>
      </c>
      <c r="J13788" t="str">
        <f>IF(K13788="natural gas",VLOOKUP(D13788,'Cross-Page Data'!$I$4:$J$13,2,FALSE),IF(K13788="solar",VLOOKUP('Form 923'!D13788,'Cross-Page Data'!$I$14:$J$117,2,FALSE),K13788))</f>
        <v>natural gas peaker</v>
      </c>
      <c r="K13788" t="str">
        <f>VLOOKUP(E13788,'Cross-Page Data'!$D$4:$F$48,3,FALSE)</f>
        <v>natural gas</v>
      </c>
      <c r="L13788" t="b">
        <f>IF(AND($P$6=FALSE,OR(C13788="Commercial NAICS Cogen",C13788="Industrial NAICS Cogen",C13788="NAICS-22 Cogen")),FALSE,IF(AND($P$7=FALSE,OR(C13788="Commercial NAICS Cogen",C13788="Commercial NAICS Non-Cogen",C13788="industrial NAICS Cogen", C13788="industrial NAICS non-cogen")),FALSE,TRUE))</f>
        <v>1</v>
      </c>
      <c r="M13788">
        <f t="shared" si="646"/>
        <v>0.24987654320987654</v>
      </c>
      <c r="N13788">
        <f t="shared" si="647"/>
        <v>1</v>
      </c>
    </row>
    <row r="13789" spans="1:14" ht="26.25" x14ac:dyDescent="0.2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s="32">
        <f t="shared" si="645"/>
        <v>5120047.084341513</v>
      </c>
      <c r="J13789" t="str">
        <f>IF(K13789="natural gas",VLOOKUP(D13789,'Cross-Page Data'!$I$4:$J$13,2,FALSE),IF(K13789="solar",VLOOKUP('Form 923'!D13789,'Cross-Page Data'!$I$14:$J$117,2,FALSE),K13789))</f>
        <v>natural gas peaker</v>
      </c>
      <c r="K13789" t="str">
        <f>VLOOKUP(E13789,'Cross-Page Data'!$D$4:$F$48,3,FALSE)</f>
        <v>natural gas</v>
      </c>
      <c r="L13789" t="b">
        <f>IF(AND($P$6=FALSE,OR(C13789="Commercial NAICS Cogen",C13789="Industrial NAICS Cogen",C13789="NAICS-22 Cogen")),FALSE,IF(AND($P$7=FALSE,OR(C13789="Commercial NAICS Cogen",C13789="Commercial NAICS Non-Cogen",C13789="industrial NAICS Cogen", C13789="industrial NAICS non-cogen")),FALSE,TRUE))</f>
        <v>0</v>
      </c>
      <c r="M13789">
        <f t="shared" si="646"/>
        <v>0.68987654320987657</v>
      </c>
      <c r="N13789">
        <f t="shared" si="647"/>
        <v>1</v>
      </c>
    </row>
    <row r="13790" spans="1:14" x14ac:dyDescent="0.2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s="32">
        <f t="shared" si="645"/>
        <v>4653953.9445318235</v>
      </c>
      <c r="J13790" t="str">
        <f>IF(K13790="natural gas",VLOOKUP(D13790,'Cross-Page Data'!$I$4:$J$13,2,FALSE),IF(K13790="solar",VLOOKUP('Form 923'!D13790,'Cross-Page Data'!$I$14:$J$117,2,FALSE),K13790))</f>
        <v>natural gas peaker</v>
      </c>
      <c r="K13790" t="str">
        <f>VLOOKUP(E13790,'Cross-Page Data'!$D$4:$F$48,3,FALSE)</f>
        <v>natural gas</v>
      </c>
      <c r="L13790" t="b">
        <f>IF(AND($P$6=FALSE,OR(C13790="Commercial NAICS Cogen",C13790="Industrial NAICS Cogen",C13790="NAICS-22 Cogen")),FALSE,IF(AND($P$7=FALSE,OR(C13790="Commercial NAICS Cogen",C13790="Commercial NAICS Non-Cogen",C13790="industrial NAICS Cogen", C13790="industrial NAICS non-cogen")),FALSE,TRUE))</f>
        <v>0</v>
      </c>
      <c r="M13790">
        <f t="shared" si="646"/>
        <v>0.73135802469135802</v>
      </c>
      <c r="N13790">
        <f t="shared" si="647"/>
        <v>1</v>
      </c>
    </row>
    <row r="13791" spans="1:14" x14ac:dyDescent="0.2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s="32" t="str">
        <f t="shared" si="645"/>
        <v/>
      </c>
      <c r="J13791" t="str">
        <f>IF(K13791="natural gas",VLOOKUP(D13791,'Cross-Page Data'!$I$4:$J$13,2,FALSE),IF(K13791="solar",VLOOKUP('Form 923'!D13791,'Cross-Page Data'!$I$14:$J$117,2,FALSE),K13791))</f>
        <v>natural gas peaker</v>
      </c>
      <c r="K13791" t="str">
        <f>VLOOKUP(E13791,'Cross-Page Data'!$D$4:$F$48,3,FALSE)</f>
        <v>natural gas</v>
      </c>
      <c r="L13791" t="b">
        <f>IF(AND($P$6=FALSE,OR(C13791="Commercial NAICS Cogen",C13791="Industrial NAICS Cogen",C13791="NAICS-22 Cogen")),FALSE,IF(AND($P$7=FALSE,OR(C13791="Commercial NAICS Cogen",C13791="Commercial NAICS Non-Cogen",C13791="industrial NAICS Cogen", C13791="industrial NAICS non-cogen")),FALSE,TRUE))</f>
        <v>0</v>
      </c>
      <c r="M13791">
        <f t="shared" si="646"/>
        <v>4.9382716049382717E-4</v>
      </c>
      <c r="N13791">
        <f t="shared" si="647"/>
        <v>0</v>
      </c>
    </row>
    <row r="13792" spans="1:14" x14ac:dyDescent="0.2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s="32">
        <f t="shared" si="645"/>
        <v>8286483.5384090012</v>
      </c>
      <c r="J13792" t="str">
        <f>IF(K13792="natural gas",VLOOKUP(D13792,'Cross-Page Data'!$I$4:$J$13,2,FALSE),IF(K13792="solar",VLOOKUP('Form 923'!D13792,'Cross-Page Data'!$I$14:$J$117,2,FALSE),K13792))</f>
        <v>natural gas peaker</v>
      </c>
      <c r="K13792" t="str">
        <f>VLOOKUP(E13792,'Cross-Page Data'!$D$4:$F$48,3,FALSE)</f>
        <v>natural gas</v>
      </c>
      <c r="L13792" t="b">
        <f>IF(AND($P$6=FALSE,OR(C13792="Commercial NAICS Cogen",C13792="Industrial NAICS Cogen",C13792="NAICS-22 Cogen")),FALSE,IF(AND($P$7=FALSE,OR(C13792="Commercial NAICS Cogen",C13792="Commercial NAICS Non-Cogen",C13792="industrial NAICS Cogen", C13792="industrial NAICS non-cogen")),FALSE,TRUE))</f>
        <v>1</v>
      </c>
      <c r="M13792">
        <f t="shared" si="646"/>
        <v>0.58123456790123462</v>
      </c>
      <c r="N13792">
        <f t="shared" si="647"/>
        <v>1</v>
      </c>
    </row>
    <row r="13793" spans="1:14" x14ac:dyDescent="0.2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s="32">
        <f t="shared" si="645"/>
        <v>13290727.394149503</v>
      </c>
      <c r="J13793" t="str">
        <f>IF(K13793="natural gas",VLOOKUP(D13793,'Cross-Page Data'!$I$4:$J$13,2,FALSE),IF(K13793="solar",VLOOKUP('Form 923'!D13793,'Cross-Page Data'!$I$14:$J$117,2,FALSE),K13793))</f>
        <v>natural gas peaker</v>
      </c>
      <c r="K13793" t="str">
        <f>VLOOKUP(E13793,'Cross-Page Data'!$D$4:$F$48,3,FALSE)</f>
        <v>natural gas</v>
      </c>
      <c r="L13793" t="b">
        <f>IF(AND($P$6=FALSE,OR(C13793="Commercial NAICS Cogen",C13793="Industrial NAICS Cogen",C13793="NAICS-22 Cogen")),FALSE,IF(AND($P$7=FALSE,OR(C13793="Commercial NAICS Cogen",C13793="Commercial NAICS Non-Cogen",C13793="industrial NAICS Cogen", C13793="industrial NAICS non-cogen")),FALSE,TRUE))</f>
        <v>1</v>
      </c>
      <c r="M13793">
        <f t="shared" si="646"/>
        <v>0.19753086419753085</v>
      </c>
      <c r="N13793">
        <f t="shared" si="647"/>
        <v>1</v>
      </c>
    </row>
    <row r="13794" spans="1:14" x14ac:dyDescent="0.2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s="32" t="str">
        <f t="shared" si="645"/>
        <v/>
      </c>
      <c r="J13794" t="str">
        <f>IF(K13794="natural gas",VLOOKUP(D13794,'Cross-Page Data'!$I$4:$J$13,2,FALSE),IF(K13794="solar",VLOOKUP('Form 923'!D13794,'Cross-Page Data'!$I$14:$J$117,2,FALSE),K13794))</f>
        <v>other</v>
      </c>
      <c r="K13794" t="str">
        <f>VLOOKUP(E13794,'Cross-Page Data'!$D$4:$F$48,3,FALSE)</f>
        <v>other</v>
      </c>
      <c r="L13794" t="b">
        <f>IF(AND($P$6=FALSE,OR(C13794="Commercial NAICS Cogen",C13794="Industrial NAICS Cogen",C13794="NAICS-22 Cogen")),FALSE,IF(AND($P$7=FALSE,OR(C13794="Commercial NAICS Cogen",C13794="Commercial NAICS Non-Cogen",C13794="industrial NAICS Cogen", C13794="industrial NAICS non-cogen")),FALSE,TRUE))</f>
        <v>0</v>
      </c>
      <c r="M13794">
        <f t="shared" si="646"/>
        <v>1.6233766233766235E-3</v>
      </c>
      <c r="N13794">
        <f t="shared" si="647"/>
        <v>0</v>
      </c>
    </row>
    <row r="13795" spans="1:14" x14ac:dyDescent="0.2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s="32">
        <f t="shared" si="645"/>
        <v>8901613.3877703063</v>
      </c>
      <c r="J13795" t="str">
        <f>IF(K13795="natural gas",VLOOKUP(D13795,'Cross-Page Data'!$I$4:$J$13,2,FALSE),IF(K13795="solar",VLOOKUP('Form 923'!D13795,'Cross-Page Data'!$I$14:$J$117,2,FALSE),K13795))</f>
        <v>hydro</v>
      </c>
      <c r="K13795" t="str">
        <f>VLOOKUP(E13795,'Cross-Page Data'!$D$4:$F$48,3,FALSE)</f>
        <v>hydro</v>
      </c>
      <c r="L13795" t="b">
        <f>IF(AND($P$6=FALSE,OR(C13795="Commercial NAICS Cogen",C13795="Industrial NAICS Cogen",C13795="NAICS-22 Cogen")),FALSE,IF(AND($P$7=FALSE,OR(C13795="Commercial NAICS Cogen",C13795="Commercial NAICS Non-Cogen",C13795="industrial NAICS Cogen", C13795="industrial NAICS non-cogen")),FALSE,TRUE))</f>
        <v>1</v>
      </c>
      <c r="M13795">
        <f t="shared" si="646"/>
        <v>0.91144414168937327</v>
      </c>
      <c r="N13795">
        <f t="shared" si="647"/>
        <v>1</v>
      </c>
    </row>
    <row r="13796" spans="1:14" x14ac:dyDescent="0.2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s="32">
        <f t="shared" si="645"/>
        <v>8902025.7789564859</v>
      </c>
      <c r="J13796" t="str">
        <f>IF(K13796="natural gas",VLOOKUP(D13796,'Cross-Page Data'!$I$4:$J$13,2,FALSE),IF(K13796="solar",VLOOKUP('Form 923'!D13796,'Cross-Page Data'!$I$14:$J$117,2,FALSE),K13796))</f>
        <v>hydro</v>
      </c>
      <c r="K13796" t="str">
        <f>VLOOKUP(E13796,'Cross-Page Data'!$D$4:$F$48,3,FALSE)</f>
        <v>hydro</v>
      </c>
      <c r="L13796" t="b">
        <f>IF(AND($P$6=FALSE,OR(C13796="Commercial NAICS Cogen",C13796="Industrial NAICS Cogen",C13796="NAICS-22 Cogen")),FALSE,IF(AND($P$7=FALSE,OR(C13796="Commercial NAICS Cogen",C13796="Commercial NAICS Non-Cogen",C13796="industrial NAICS Cogen", C13796="industrial NAICS non-cogen")),FALSE,TRUE))</f>
        <v>1</v>
      </c>
      <c r="M13796">
        <f t="shared" si="646"/>
        <v>0.20231607629427792</v>
      </c>
      <c r="N13796">
        <f t="shared" si="647"/>
        <v>1</v>
      </c>
    </row>
    <row r="13797" spans="1:14" x14ac:dyDescent="0.2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s="32">
        <f t="shared" si="645"/>
        <v>8901988.5579359289</v>
      </c>
      <c r="J13797" t="str">
        <f>IF(K13797="natural gas",VLOOKUP(D13797,'Cross-Page Data'!$I$4:$J$13,2,FALSE),IF(K13797="solar",VLOOKUP('Form 923'!D13797,'Cross-Page Data'!$I$14:$J$117,2,FALSE),K13797))</f>
        <v>hydro</v>
      </c>
      <c r="K13797" t="str">
        <f>VLOOKUP(E13797,'Cross-Page Data'!$D$4:$F$48,3,FALSE)</f>
        <v>hydro</v>
      </c>
      <c r="L13797" t="b">
        <f>IF(AND($P$6=FALSE,OR(C13797="Commercial NAICS Cogen",C13797="Industrial NAICS Cogen",C13797="NAICS-22 Cogen")),FALSE,IF(AND($P$7=FALSE,OR(C13797="Commercial NAICS Cogen",C13797="Commercial NAICS Non-Cogen",C13797="industrial NAICS Cogen", C13797="industrial NAICS non-cogen")),FALSE,TRUE))</f>
        <v>1</v>
      </c>
      <c r="M13797">
        <f t="shared" si="646"/>
        <v>0.66280653950953683</v>
      </c>
      <c r="N13797">
        <f t="shared" si="647"/>
        <v>1</v>
      </c>
    </row>
    <row r="13798" spans="1:14" x14ac:dyDescent="0.2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s="32">
        <f t="shared" si="645"/>
        <v>8902008.5790849309</v>
      </c>
      <c r="J13798" t="str">
        <f>IF(K13798="natural gas",VLOOKUP(D13798,'Cross-Page Data'!$I$4:$J$13,2,FALSE),IF(K13798="solar",VLOOKUP('Form 923'!D13798,'Cross-Page Data'!$I$14:$J$117,2,FALSE),K13798))</f>
        <v>hydro</v>
      </c>
      <c r="K13798" t="str">
        <f>VLOOKUP(E13798,'Cross-Page Data'!$D$4:$F$48,3,FALSE)</f>
        <v>hydro</v>
      </c>
      <c r="L13798" t="b">
        <f>IF(AND($P$6=FALSE,OR(C13798="Commercial NAICS Cogen",C13798="Industrial NAICS Cogen",C13798="NAICS-22 Cogen")),FALSE,IF(AND($P$7=FALSE,OR(C13798="Commercial NAICS Cogen",C13798="Commercial NAICS Non-Cogen",C13798="industrial NAICS Cogen", C13798="industrial NAICS non-cogen")),FALSE,TRUE))</f>
        <v>1</v>
      </c>
      <c r="M13798">
        <f t="shared" si="646"/>
        <v>0.29972752043596729</v>
      </c>
      <c r="N13798">
        <f t="shared" si="647"/>
        <v>1</v>
      </c>
    </row>
    <row r="13799" spans="1:14" x14ac:dyDescent="0.2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s="32">
        <f t="shared" si="645"/>
        <v>8902065.7363472432</v>
      </c>
      <c r="J13799" t="str">
        <f>IF(K13799="natural gas",VLOOKUP(D13799,'Cross-Page Data'!$I$4:$J$13,2,FALSE),IF(K13799="solar",VLOOKUP('Form 923'!D13799,'Cross-Page Data'!$I$14:$J$117,2,FALSE),K13799))</f>
        <v>hydro</v>
      </c>
      <c r="K13799" t="str">
        <f>VLOOKUP(E13799,'Cross-Page Data'!$D$4:$F$48,3,FALSE)</f>
        <v>hydro</v>
      </c>
      <c r="L13799" t="b">
        <f>IF(AND($P$6=FALSE,OR(C13799="Commercial NAICS Cogen",C13799="Industrial NAICS Cogen",C13799="NAICS-22 Cogen")),FALSE,IF(AND($P$7=FALSE,OR(C13799="Commercial NAICS Cogen",C13799="Commercial NAICS Non-Cogen",C13799="industrial NAICS Cogen", C13799="industrial NAICS non-cogen")),FALSE,TRUE))</f>
        <v>1</v>
      </c>
      <c r="M13799">
        <f t="shared" si="646"/>
        <v>0.12670299727520437</v>
      </c>
      <c r="N13799">
        <f t="shared" si="647"/>
        <v>1</v>
      </c>
    </row>
    <row r="13800" spans="1:14" x14ac:dyDescent="0.2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s="32">
        <f t="shared" si="645"/>
        <v>8901996.8731496334</v>
      </c>
      <c r="J13800" t="str">
        <f>IF(K13800="natural gas",VLOOKUP(D13800,'Cross-Page Data'!$I$4:$J$13,2,FALSE),IF(K13800="solar",VLOOKUP('Form 923'!D13800,'Cross-Page Data'!$I$14:$J$117,2,FALSE),K13800))</f>
        <v>hydro</v>
      </c>
      <c r="K13800" t="str">
        <f>VLOOKUP(E13800,'Cross-Page Data'!$D$4:$F$48,3,FALSE)</f>
        <v>hydro</v>
      </c>
      <c r="L13800" t="b">
        <f>IF(AND($P$6=FALSE,OR(C13800="Commercial NAICS Cogen",C13800="Industrial NAICS Cogen",C13800="NAICS-22 Cogen")),FALSE,IF(AND($P$7=FALSE,OR(C13800="Commercial NAICS Cogen",C13800="Commercial NAICS Non-Cogen",C13800="industrial NAICS Cogen", C13800="industrial NAICS non-cogen")),FALSE,TRUE))</f>
        <v>0</v>
      </c>
      <c r="M13800">
        <f t="shared" si="646"/>
        <v>0.57084468664850141</v>
      </c>
      <c r="N13800">
        <f t="shared" si="647"/>
        <v>1</v>
      </c>
    </row>
    <row r="13801" spans="1:14" x14ac:dyDescent="0.2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s="32">
        <f t="shared" si="645"/>
        <v>8901756.8501854129</v>
      </c>
      <c r="J13801" t="str">
        <f>IF(K13801="natural gas",VLOOKUP(D13801,'Cross-Page Data'!$I$4:$J$13,2,FALSE),IF(K13801="solar",VLOOKUP('Form 923'!D13801,'Cross-Page Data'!$I$14:$J$117,2,FALSE),K13801))</f>
        <v>hydro</v>
      </c>
      <c r="K13801" t="str">
        <f>VLOOKUP(E13801,'Cross-Page Data'!$D$4:$F$48,3,FALSE)</f>
        <v>hydro</v>
      </c>
      <c r="L13801" t="b">
        <f>IF(AND($P$6=FALSE,OR(C13801="Commercial NAICS Cogen",C13801="Industrial NAICS Cogen",C13801="NAICS-22 Cogen")),FALSE,IF(AND($P$7=FALSE,OR(C13801="Commercial NAICS Cogen",C13801="Commercial NAICS Non-Cogen",C13801="industrial NAICS Cogen", C13801="industrial NAICS non-cogen")),FALSE,TRUE))</f>
        <v>1</v>
      </c>
      <c r="M13801">
        <f t="shared" si="646"/>
        <v>0.89441416893732972</v>
      </c>
      <c r="N13801">
        <f t="shared" si="647"/>
        <v>1</v>
      </c>
    </row>
    <row r="13802" spans="1:14" x14ac:dyDescent="0.2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s="32">
        <f t="shared" si="645"/>
        <v>8902012.0454374775</v>
      </c>
      <c r="J13802" t="str">
        <f>IF(K13802="natural gas",VLOOKUP(D13802,'Cross-Page Data'!$I$4:$J$13,2,FALSE),IF(K13802="solar",VLOOKUP('Form 923'!D13802,'Cross-Page Data'!$I$14:$J$117,2,FALSE),K13802))</f>
        <v>hydro</v>
      </c>
      <c r="K13802" t="str">
        <f>VLOOKUP(E13802,'Cross-Page Data'!$D$4:$F$48,3,FALSE)</f>
        <v>hydro</v>
      </c>
      <c r="L13802" t="b">
        <f>IF(AND($P$6=FALSE,OR(C13802="Commercial NAICS Cogen",C13802="Industrial NAICS Cogen",C13802="NAICS-22 Cogen")),FALSE,IF(AND($P$7=FALSE,OR(C13802="Commercial NAICS Cogen",C13802="Commercial NAICS Non-Cogen",C13802="industrial NAICS Cogen", C13802="industrial NAICS non-cogen")),FALSE,TRUE))</f>
        <v>1</v>
      </c>
      <c r="M13802">
        <f t="shared" si="646"/>
        <v>0.27384196185286103</v>
      </c>
      <c r="N13802">
        <f t="shared" si="647"/>
        <v>1</v>
      </c>
    </row>
    <row r="13803" spans="1:14" x14ac:dyDescent="0.2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s="32">
        <f t="shared" si="645"/>
        <v>8901670.2505720593</v>
      </c>
      <c r="J13803" t="str">
        <f>IF(K13803="natural gas",VLOOKUP(D13803,'Cross-Page Data'!$I$4:$J$13,2,FALSE),IF(K13803="solar",VLOOKUP('Form 923'!D13803,'Cross-Page Data'!$I$14:$J$117,2,FALSE),K13803))</f>
        <v>hydro</v>
      </c>
      <c r="K13803" t="str">
        <f>VLOOKUP(E13803,'Cross-Page Data'!$D$4:$F$48,3,FALSE)</f>
        <v>hydro</v>
      </c>
      <c r="L13803" t="b">
        <f>IF(AND($P$6=FALSE,OR(C13803="Commercial NAICS Cogen",C13803="Industrial NAICS Cogen",C13803="NAICS-22 Cogen")),FALSE,IF(AND($P$7=FALSE,OR(C13803="Commercial NAICS Cogen",C13803="Commercial NAICS Non-Cogen",C13803="industrial NAICS Cogen", C13803="industrial NAICS non-cogen")),FALSE,TRUE))</f>
        <v>1</v>
      </c>
      <c r="M13803">
        <f t="shared" si="646"/>
        <v>0.90667574931880113</v>
      </c>
      <c r="N13803">
        <f t="shared" si="647"/>
        <v>1</v>
      </c>
    </row>
    <row r="13804" spans="1:14" x14ac:dyDescent="0.2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s="32">
        <f t="shared" si="645"/>
        <v>8902027.3129868452</v>
      </c>
      <c r="J13804" t="str">
        <f>IF(K13804="natural gas",VLOOKUP(D13804,'Cross-Page Data'!$I$4:$J$13,2,FALSE),IF(K13804="solar",VLOOKUP('Form 923'!D13804,'Cross-Page Data'!$I$14:$J$117,2,FALSE),K13804))</f>
        <v>hydro</v>
      </c>
      <c r="K13804" t="str">
        <f>VLOOKUP(E13804,'Cross-Page Data'!$D$4:$F$48,3,FALSE)</f>
        <v>hydro</v>
      </c>
      <c r="L13804" t="b">
        <f>IF(AND($P$6=FALSE,OR(C13804="Commercial NAICS Cogen",C13804="Industrial NAICS Cogen",C13804="NAICS-22 Cogen")),FALSE,IF(AND($P$7=FALSE,OR(C13804="Commercial NAICS Cogen",C13804="Commercial NAICS Non-Cogen",C13804="industrial NAICS Cogen", C13804="industrial NAICS non-cogen")),FALSE,TRUE))</f>
        <v>1</v>
      </c>
      <c r="M13804">
        <f t="shared" si="646"/>
        <v>0.19550408719346049</v>
      </c>
      <c r="N13804">
        <f t="shared" si="647"/>
        <v>1</v>
      </c>
    </row>
    <row r="13805" spans="1:14" x14ac:dyDescent="0.2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s="32">
        <f t="shared" si="645"/>
        <v>8902015.298245687</v>
      </c>
      <c r="J13805" t="str">
        <f>IF(K13805="natural gas",VLOOKUP(D13805,'Cross-Page Data'!$I$4:$J$13,2,FALSE),IF(K13805="solar",VLOOKUP('Form 923'!D13805,'Cross-Page Data'!$I$14:$J$117,2,FALSE),K13805))</f>
        <v>hydro</v>
      </c>
      <c r="K13805" t="str">
        <f>VLOOKUP(E13805,'Cross-Page Data'!$D$4:$F$48,3,FALSE)</f>
        <v>hydro</v>
      </c>
      <c r="L13805" t="b">
        <f>IF(AND($P$6=FALSE,OR(C13805="Commercial NAICS Cogen",C13805="Industrial NAICS Cogen",C13805="NAICS-22 Cogen")),FALSE,IF(AND($P$7=FALSE,OR(C13805="Commercial NAICS Cogen",C13805="Commercial NAICS Non-Cogen",C13805="industrial NAICS Cogen", C13805="industrial NAICS non-cogen")),FALSE,TRUE))</f>
        <v>1</v>
      </c>
      <c r="M13805">
        <f t="shared" si="646"/>
        <v>0.25068119891008173</v>
      </c>
      <c r="N13805">
        <f t="shared" si="647"/>
        <v>1</v>
      </c>
    </row>
    <row r="13806" spans="1:14" x14ac:dyDescent="0.2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s="32">
        <f t="shared" si="645"/>
        <v>8902032.7352471687</v>
      </c>
      <c r="J13806" t="str">
        <f>IF(K13806="natural gas",VLOOKUP(D13806,'Cross-Page Data'!$I$4:$J$13,2,FALSE),IF(K13806="solar",VLOOKUP('Form 923'!D13806,'Cross-Page Data'!$I$14:$J$117,2,FALSE),K13806))</f>
        <v>hydro</v>
      </c>
      <c r="K13806" t="str">
        <f>VLOOKUP(E13806,'Cross-Page Data'!$D$4:$F$48,3,FALSE)</f>
        <v>hydro</v>
      </c>
      <c r="L13806" t="b">
        <f>IF(AND($P$6=FALSE,OR(C13806="Commercial NAICS Cogen",C13806="Industrial NAICS Cogen",C13806="NAICS-22 Cogen")),FALSE,IF(AND($P$7=FALSE,OR(C13806="Commercial NAICS Cogen",C13806="Commercial NAICS Non-Cogen",C13806="industrial NAICS Cogen", C13806="industrial NAICS non-cogen")),FALSE,TRUE))</f>
        <v>1</v>
      </c>
      <c r="M13806">
        <f t="shared" si="646"/>
        <v>0.18188010899182561</v>
      </c>
      <c r="N13806">
        <f t="shared" si="647"/>
        <v>1</v>
      </c>
    </row>
    <row r="13807" spans="1:14" x14ac:dyDescent="0.2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s="32">
        <f t="shared" si="645"/>
        <v>8901918.5387300141</v>
      </c>
      <c r="J13807" t="str">
        <f>IF(K13807="natural gas",VLOOKUP(D13807,'Cross-Page Data'!$I$4:$J$13,2,FALSE),IF(K13807="solar",VLOOKUP('Form 923'!D13807,'Cross-Page Data'!$I$14:$J$117,2,FALSE),K13807))</f>
        <v>hydro</v>
      </c>
      <c r="K13807" t="str">
        <f>VLOOKUP(E13807,'Cross-Page Data'!$D$4:$F$48,3,FALSE)</f>
        <v>hydro</v>
      </c>
      <c r="L13807" t="b">
        <f>IF(AND($P$6=FALSE,OR(C13807="Commercial NAICS Cogen",C13807="Industrial NAICS Cogen",C13807="NAICS-22 Cogen")),FALSE,IF(AND($P$7=FALSE,OR(C13807="Commercial NAICS Cogen",C13807="Commercial NAICS Non-Cogen",C13807="industrial NAICS Cogen", C13807="industrial NAICS non-cogen")),FALSE,TRUE))</f>
        <v>1</v>
      </c>
      <c r="M13807">
        <f t="shared" si="646"/>
        <v>0.83174386920980925</v>
      </c>
      <c r="N13807">
        <f t="shared" si="647"/>
        <v>1</v>
      </c>
    </row>
    <row r="13808" spans="1:14" x14ac:dyDescent="0.2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s="32">
        <f t="shared" si="645"/>
        <v>8901811.2041003779</v>
      </c>
      <c r="J13808" t="str">
        <f>IF(K13808="natural gas",VLOOKUP(D13808,'Cross-Page Data'!$I$4:$J$13,2,FALSE),IF(K13808="solar",VLOOKUP('Form 923'!D13808,'Cross-Page Data'!$I$14:$J$117,2,FALSE),K13808))</f>
        <v>hydro</v>
      </c>
      <c r="K13808" t="str">
        <f>VLOOKUP(E13808,'Cross-Page Data'!$D$4:$F$48,3,FALSE)</f>
        <v>hydro</v>
      </c>
      <c r="L13808" t="b">
        <f>IF(AND($P$6=FALSE,OR(C13808="Commercial NAICS Cogen",C13808="Industrial NAICS Cogen",C13808="NAICS-22 Cogen")),FALSE,IF(AND($P$7=FALSE,OR(C13808="Commercial NAICS Cogen",C13808="Commercial NAICS Non-Cogen",C13808="industrial NAICS Cogen", C13808="industrial NAICS non-cogen")),FALSE,TRUE))</f>
        <v>1</v>
      </c>
      <c r="M13808">
        <f t="shared" si="646"/>
        <v>0.88079019073569487</v>
      </c>
      <c r="N13808">
        <f t="shared" si="647"/>
        <v>1</v>
      </c>
    </row>
    <row r="13809" spans="1:14" x14ac:dyDescent="0.2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s="32">
        <f t="shared" si="645"/>
        <v>8901981.8575914167</v>
      </c>
      <c r="J13809" t="str">
        <f>IF(K13809="natural gas",VLOOKUP(D13809,'Cross-Page Data'!$I$4:$J$13,2,FALSE),IF(K13809="solar",VLOOKUP('Form 923'!D13809,'Cross-Page Data'!$I$14:$J$117,2,FALSE),K13809))</f>
        <v>hydro</v>
      </c>
      <c r="K13809" t="str">
        <f>VLOOKUP(E13809,'Cross-Page Data'!$D$4:$F$48,3,FALSE)</f>
        <v>hydro</v>
      </c>
      <c r="L13809" t="b">
        <f>IF(AND($P$6=FALSE,OR(C13809="Commercial NAICS Cogen",C13809="Industrial NAICS Cogen",C13809="NAICS-22 Cogen")),FALSE,IF(AND($P$7=FALSE,OR(C13809="Commercial NAICS Cogen",C13809="Commercial NAICS Non-Cogen",C13809="industrial NAICS Cogen", C13809="industrial NAICS non-cogen")),FALSE,TRUE))</f>
        <v>1</v>
      </c>
      <c r="M13809">
        <f t="shared" si="646"/>
        <v>0.70572207084468663</v>
      </c>
      <c r="N13809">
        <f t="shared" si="647"/>
        <v>1</v>
      </c>
    </row>
    <row r="13810" spans="1:14" x14ac:dyDescent="0.2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s="32">
        <f t="shared" si="645"/>
        <v>8901997.7184142619</v>
      </c>
      <c r="J13810" t="str">
        <f>IF(K13810="natural gas",VLOOKUP(D13810,'Cross-Page Data'!$I$4:$J$13,2,FALSE),IF(K13810="solar",VLOOKUP('Form 923'!D13810,'Cross-Page Data'!$I$14:$J$117,2,FALSE),K13810))</f>
        <v>hydro</v>
      </c>
      <c r="K13810" t="str">
        <f>VLOOKUP(E13810,'Cross-Page Data'!$D$4:$F$48,3,FALSE)</f>
        <v>hydro</v>
      </c>
      <c r="L13810" t="b">
        <f>IF(AND($P$6=FALSE,OR(C13810="Commercial NAICS Cogen",C13810="Industrial NAICS Cogen",C13810="NAICS-22 Cogen")),FALSE,IF(AND($P$7=FALSE,OR(C13810="Commercial NAICS Cogen",C13810="Commercial NAICS Non-Cogen",C13810="industrial NAICS Cogen", C13810="industrial NAICS non-cogen")),FALSE,TRUE))</f>
        <v>1</v>
      </c>
      <c r="M13810">
        <f t="shared" si="646"/>
        <v>0.5524523160762943</v>
      </c>
      <c r="N13810">
        <f t="shared" si="647"/>
        <v>1</v>
      </c>
    </row>
    <row r="13811" spans="1:14" x14ac:dyDescent="0.2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s="32">
        <f t="shared" si="645"/>
        <v>8901995.3919562213</v>
      </c>
      <c r="J13811" t="str">
        <f>IF(K13811="natural gas",VLOOKUP(D13811,'Cross-Page Data'!$I$4:$J$13,2,FALSE),IF(K13811="solar",VLOOKUP('Form 923'!D13811,'Cross-Page Data'!$I$14:$J$117,2,FALSE),K13811))</f>
        <v>hydro</v>
      </c>
      <c r="K13811" t="str">
        <f>VLOOKUP(E13811,'Cross-Page Data'!$D$4:$F$48,3,FALSE)</f>
        <v>hydro</v>
      </c>
      <c r="L13811" t="b">
        <f>IF(AND($P$6=FALSE,OR(C13811="Commercial NAICS Cogen",C13811="Industrial NAICS Cogen",C13811="NAICS-22 Cogen")),FALSE,IF(AND($P$7=FALSE,OR(C13811="Commercial NAICS Cogen",C13811="Commercial NAICS Non-Cogen",C13811="industrial NAICS Cogen", C13811="industrial NAICS non-cogen")),FALSE,TRUE))</f>
        <v>1</v>
      </c>
      <c r="M13811">
        <f t="shared" si="646"/>
        <v>0.59604904632152589</v>
      </c>
      <c r="N13811">
        <f t="shared" si="647"/>
        <v>1</v>
      </c>
    </row>
    <row r="13812" spans="1:14" x14ac:dyDescent="0.2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s="32">
        <f t="shared" si="645"/>
        <v>8901882.2349693999</v>
      </c>
      <c r="J13812" t="str">
        <f>IF(K13812="natural gas",VLOOKUP(D13812,'Cross-Page Data'!$I$4:$J$13,2,FALSE),IF(K13812="solar",VLOOKUP('Form 923'!D13812,'Cross-Page Data'!$I$14:$J$117,2,FALSE),K13812))</f>
        <v>hydro</v>
      </c>
      <c r="K13812" t="str">
        <f>VLOOKUP(E13812,'Cross-Page Data'!$D$4:$F$48,3,FALSE)</f>
        <v>hydro</v>
      </c>
      <c r="L13812" t="b">
        <f>IF(AND($P$6=FALSE,OR(C13812="Commercial NAICS Cogen",C13812="Industrial NAICS Cogen",C13812="NAICS-22 Cogen")),FALSE,IF(AND($P$7=FALSE,OR(C13812="Commercial NAICS Cogen",C13812="Commercial NAICS Non-Cogen",C13812="industrial NAICS Cogen", C13812="industrial NAICS non-cogen")),FALSE,TRUE))</f>
        <v>1</v>
      </c>
      <c r="M13812">
        <f t="shared" si="646"/>
        <v>0.85217983651226159</v>
      </c>
      <c r="N13812">
        <f t="shared" si="647"/>
        <v>1</v>
      </c>
    </row>
    <row r="13813" spans="1:14" ht="26.25" x14ac:dyDescent="0.2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s="32">
        <f t="shared" si="645"/>
        <v>8902000.1794300042</v>
      </c>
      <c r="J13813" t="str">
        <f>IF(K13813="natural gas",VLOOKUP(D13813,'Cross-Page Data'!$I$4:$J$13,2,FALSE),IF(K13813="solar",VLOOKUP('Form 923'!D13813,'Cross-Page Data'!$I$14:$J$117,2,FALSE),K13813))</f>
        <v>hydro</v>
      </c>
      <c r="K13813" t="str">
        <f>VLOOKUP(E13813,'Cross-Page Data'!$D$4:$F$48,3,FALSE)</f>
        <v>hydro</v>
      </c>
      <c r="L13813" t="b">
        <f>IF(AND($P$6=FALSE,OR(C13813="Commercial NAICS Cogen",C13813="Industrial NAICS Cogen",C13813="NAICS-22 Cogen")),FALSE,IF(AND($P$7=FALSE,OR(C13813="Commercial NAICS Cogen",C13813="Commercial NAICS Non-Cogen",C13813="industrial NAICS Cogen", C13813="industrial NAICS non-cogen")),FALSE,TRUE))</f>
        <v>0</v>
      </c>
      <c r="M13813">
        <f t="shared" si="646"/>
        <v>0.44482288828337874</v>
      </c>
      <c r="N13813">
        <f t="shared" si="647"/>
        <v>1</v>
      </c>
    </row>
    <row r="13814" spans="1:14" x14ac:dyDescent="0.2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s="32">
        <f t="shared" si="645"/>
        <v>8902007.1217771396</v>
      </c>
      <c r="J13814" t="str">
        <f>IF(K13814="natural gas",VLOOKUP(D13814,'Cross-Page Data'!$I$4:$J$13,2,FALSE),IF(K13814="solar",VLOOKUP('Form 923'!D13814,'Cross-Page Data'!$I$14:$J$117,2,FALSE),K13814))</f>
        <v>hydro</v>
      </c>
      <c r="K13814" t="str">
        <f>VLOOKUP(E13814,'Cross-Page Data'!$D$4:$F$48,3,FALSE)</f>
        <v>hydro</v>
      </c>
      <c r="L13814" t="b">
        <f>IF(AND($P$6=FALSE,OR(C13814="Commercial NAICS Cogen",C13814="Industrial NAICS Cogen",C13814="NAICS-22 Cogen")),FALSE,IF(AND($P$7=FALSE,OR(C13814="Commercial NAICS Cogen",C13814="Commercial NAICS Non-Cogen",C13814="industrial NAICS Cogen", C13814="industrial NAICS non-cogen")),FALSE,TRUE))</f>
        <v>1</v>
      </c>
      <c r="M13814">
        <f t="shared" si="646"/>
        <v>0.31403269754768393</v>
      </c>
      <c r="N13814">
        <f t="shared" si="647"/>
        <v>1</v>
      </c>
    </row>
    <row r="13815" spans="1:14" x14ac:dyDescent="0.2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s="32">
        <f t="shared" si="645"/>
        <v>10257428.237130973</v>
      </c>
      <c r="J13815" t="str">
        <f>IF(K13815="natural gas",VLOOKUP(D13815,'Cross-Page Data'!$I$4:$J$13,2,FALSE),IF(K13815="solar",VLOOKUP('Form 923'!D13815,'Cross-Page Data'!$I$14:$J$117,2,FALSE),K13815))</f>
        <v>heavy or residual fuel oil</v>
      </c>
      <c r="K13815" t="str">
        <f>VLOOKUP(E13815,'Cross-Page Data'!$D$4:$F$48,3,FALSE)</f>
        <v>heavy or residual fuel oil</v>
      </c>
      <c r="L13815" t="b">
        <f>IF(AND($P$6=FALSE,OR(C13815="Commercial NAICS Cogen",C13815="Industrial NAICS Cogen",C13815="NAICS-22 Cogen")),FALSE,IF(AND($P$7=FALSE,OR(C13815="Commercial NAICS Cogen",C13815="Commercial NAICS Non-Cogen",C13815="industrial NAICS Cogen", C13815="industrial NAICS non-cogen")),FALSE,TRUE))</f>
        <v>1</v>
      </c>
      <c r="M13815">
        <f t="shared" si="646"/>
        <v>0.37670682730923694</v>
      </c>
      <c r="N13815">
        <f t="shared" si="647"/>
        <v>1</v>
      </c>
    </row>
    <row r="13816" spans="1:14" x14ac:dyDescent="0.2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s="32">
        <f t="shared" si="645"/>
        <v>9391296.17003268</v>
      </c>
      <c r="J13816" t="str">
        <f>IF(K13816="natural gas",VLOOKUP(D13816,'Cross-Page Data'!$I$4:$J$13,2,FALSE),IF(K13816="solar",VLOOKUP('Form 923'!D13816,'Cross-Page Data'!$I$14:$J$117,2,FALSE),K13816))</f>
        <v>heavy or residual fuel oil</v>
      </c>
      <c r="K13816" t="str">
        <f>VLOOKUP(E13816,'Cross-Page Data'!$D$4:$F$48,3,FALSE)</f>
        <v>heavy or residual fuel oil</v>
      </c>
      <c r="L13816" t="b">
        <f>IF(AND($P$6=FALSE,OR(C13816="Commercial NAICS Cogen",C13816="Industrial NAICS Cogen",C13816="NAICS-22 Cogen")),FALSE,IF(AND($P$7=FALSE,OR(C13816="Commercial NAICS Cogen",C13816="Commercial NAICS Non-Cogen",C13816="industrial NAICS Cogen", C13816="industrial NAICS non-cogen")),FALSE,TRUE))</f>
        <v>1</v>
      </c>
      <c r="M13816">
        <f t="shared" si="646"/>
        <v>0.45261044176706827</v>
      </c>
      <c r="N13816">
        <f t="shared" si="647"/>
        <v>1</v>
      </c>
    </row>
    <row r="13817" spans="1:14" x14ac:dyDescent="0.2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s="32">
        <f t="shared" si="645"/>
        <v>16994158.258098777</v>
      </c>
      <c r="J13817" t="str">
        <f>IF(K13817="natural gas",VLOOKUP(D13817,'Cross-Page Data'!$I$4:$J$13,2,FALSE),IF(K13817="solar",VLOOKUP('Form 923'!D13817,'Cross-Page Data'!$I$14:$J$117,2,FALSE),K13817))</f>
        <v>heavy or residual fuel oil</v>
      </c>
      <c r="K13817" t="str">
        <f>VLOOKUP(E13817,'Cross-Page Data'!$D$4:$F$48,3,FALSE)</f>
        <v>heavy or residual fuel oil</v>
      </c>
      <c r="L13817" t="b">
        <f>IF(AND($P$6=FALSE,OR(C13817="Commercial NAICS Cogen",C13817="Industrial NAICS Cogen",C13817="NAICS-22 Cogen")),FALSE,IF(AND($P$7=FALSE,OR(C13817="Commercial NAICS Cogen",C13817="Commercial NAICS Non-Cogen",C13817="industrial NAICS Cogen", C13817="industrial NAICS non-cogen")),FALSE,TRUE))</f>
        <v>1</v>
      </c>
      <c r="M13817">
        <f t="shared" si="646"/>
        <v>9.3975903614457831E-2</v>
      </c>
      <c r="N13817">
        <f t="shared" si="647"/>
        <v>1</v>
      </c>
    </row>
    <row r="13818" spans="1:14" x14ac:dyDescent="0.2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s="32">
        <f t="shared" si="645"/>
        <v>11172295.254161758</v>
      </c>
      <c r="J13818" t="str">
        <f>IF(K13818="natural gas",VLOOKUP(D13818,'Cross-Page Data'!$I$4:$J$13,2,FALSE),IF(K13818="solar",VLOOKUP('Form 923'!D13818,'Cross-Page Data'!$I$14:$J$117,2,FALSE),K13818))</f>
        <v>heavy or residual fuel oil</v>
      </c>
      <c r="K13818" t="str">
        <f>VLOOKUP(E13818,'Cross-Page Data'!$D$4:$F$48,3,FALSE)</f>
        <v>heavy or residual fuel oil</v>
      </c>
      <c r="L13818" t="b">
        <f>IF(AND($P$6=FALSE,OR(C13818="Commercial NAICS Cogen",C13818="Industrial NAICS Cogen",C13818="NAICS-22 Cogen")),FALSE,IF(AND($P$7=FALSE,OR(C13818="Commercial NAICS Cogen",C13818="Commercial NAICS Non-Cogen",C13818="industrial NAICS Cogen", C13818="industrial NAICS non-cogen")),FALSE,TRUE))</f>
        <v>1</v>
      </c>
      <c r="M13818">
        <f t="shared" si="646"/>
        <v>0.29116465863453816</v>
      </c>
      <c r="N13818">
        <f t="shared" si="647"/>
        <v>1</v>
      </c>
    </row>
    <row r="13819" spans="1:14" x14ac:dyDescent="0.2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s="32">
        <f t="shared" si="645"/>
        <v>235867446.39376217</v>
      </c>
      <c r="J13819" t="str">
        <f>IF(K13819="natural gas",VLOOKUP(D13819,'Cross-Page Data'!$I$4:$J$13,2,FALSE),IF(K13819="solar",VLOOKUP('Form 923'!D13819,'Cross-Page Data'!$I$14:$J$117,2,FALSE),K13819))</f>
        <v>heavy or residual fuel oil</v>
      </c>
      <c r="K13819" t="str">
        <f>VLOOKUP(E13819,'Cross-Page Data'!$D$4:$F$48,3,FALSE)</f>
        <v>heavy or residual fuel oil</v>
      </c>
      <c r="L13819" t="b">
        <f>IF(AND($P$6=FALSE,OR(C13819="Commercial NAICS Cogen",C13819="Industrial NAICS Cogen",C13819="NAICS-22 Cogen")),FALSE,IF(AND($P$7=FALSE,OR(C13819="Commercial NAICS Cogen",C13819="Commercial NAICS Non-Cogen",C13819="industrial NAICS Cogen", C13819="industrial NAICS non-cogen")),FALSE,TRUE))</f>
        <v>1</v>
      </c>
      <c r="M13819">
        <f t="shared" si="646"/>
        <v>5.2208835341365466E-3</v>
      </c>
      <c r="N13819">
        <f t="shared" si="647"/>
        <v>0</v>
      </c>
    </row>
    <row r="13820" spans="1:14" x14ac:dyDescent="0.2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s="32">
        <f t="shared" si="645"/>
        <v>11338661.338661339</v>
      </c>
      <c r="J13820" t="str">
        <f>IF(K13820="natural gas",VLOOKUP(D13820,'Cross-Page Data'!$I$4:$J$13,2,FALSE),IF(K13820="solar",VLOOKUP('Form 923'!D13820,'Cross-Page Data'!$I$14:$J$117,2,FALSE),K13820))</f>
        <v>heavy or residual fuel oil</v>
      </c>
      <c r="K13820" t="str">
        <f>VLOOKUP(E13820,'Cross-Page Data'!$D$4:$F$48,3,FALSE)</f>
        <v>heavy or residual fuel oil</v>
      </c>
      <c r="L13820" t="b">
        <f>IF(AND($P$6=FALSE,OR(C13820="Commercial NAICS Cogen",C13820="Industrial NAICS Cogen",C13820="NAICS-22 Cogen")),FALSE,IF(AND($P$7=FALSE,OR(C13820="Commercial NAICS Cogen",C13820="Commercial NAICS Non-Cogen",C13820="industrial NAICS Cogen", C13820="industrial NAICS non-cogen")),FALSE,TRUE))</f>
        <v>1</v>
      </c>
      <c r="M13820">
        <f t="shared" si="646"/>
        <v>0.27550200803212849</v>
      </c>
      <c r="N13820">
        <f t="shared" si="647"/>
        <v>1</v>
      </c>
    </row>
    <row r="13821" spans="1:14" ht="26.25" x14ac:dyDescent="0.2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s="32">
        <f t="shared" si="645"/>
        <v>8372249.8602700364</v>
      </c>
      <c r="J13821" t="str">
        <f>IF(K13821="natural gas",VLOOKUP(D13821,'Cross-Page Data'!$I$4:$J$13,2,FALSE),IF(K13821="solar",VLOOKUP('Form 923'!D13821,'Cross-Page Data'!$I$14:$J$117,2,FALSE),K13821))</f>
        <v>heavy or residual fuel oil</v>
      </c>
      <c r="K13821" t="str">
        <f>VLOOKUP(E13821,'Cross-Page Data'!$D$4:$F$48,3,FALSE)</f>
        <v>heavy or residual fuel oil</v>
      </c>
      <c r="L13821" t="b">
        <f>IF(AND($P$6=FALSE,OR(C13821="Commercial NAICS Cogen",C13821="Industrial NAICS Cogen",C13821="NAICS-22 Cogen")),FALSE,IF(AND($P$7=FALSE,OR(C13821="Commercial NAICS Cogen",C13821="Commercial NAICS Non-Cogen",C13821="industrial NAICS Cogen", C13821="industrial NAICS non-cogen")),FALSE,TRUE))</f>
        <v>0</v>
      </c>
      <c r="M13821">
        <f t="shared" si="646"/>
        <v>0.48192771084337349</v>
      </c>
      <c r="N13821">
        <f t="shared" si="647"/>
        <v>1</v>
      </c>
    </row>
    <row r="13822" spans="1:14" x14ac:dyDescent="0.2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s="32">
        <f t="shared" si="645"/>
        <v>10898707.835261095</v>
      </c>
      <c r="J13822" t="str">
        <f>IF(K13822="natural gas",VLOOKUP(D13822,'Cross-Page Data'!$I$4:$J$13,2,FALSE),IF(K13822="solar",VLOOKUP('Form 923'!D13822,'Cross-Page Data'!$I$14:$J$117,2,FALSE),K13822))</f>
        <v>heavy or residual fuel oil</v>
      </c>
      <c r="K13822" t="str">
        <f>VLOOKUP(E13822,'Cross-Page Data'!$D$4:$F$48,3,FALSE)</f>
        <v>heavy or residual fuel oil</v>
      </c>
      <c r="L13822" t="b">
        <f>IF(AND($P$6=FALSE,OR(C13822="Commercial NAICS Cogen",C13822="Industrial NAICS Cogen",C13822="NAICS-22 Cogen")),FALSE,IF(AND($P$7=FALSE,OR(C13822="Commercial NAICS Cogen",C13822="Commercial NAICS Non-Cogen",C13822="industrial NAICS Cogen", C13822="industrial NAICS non-cogen")),FALSE,TRUE))</f>
        <v>1</v>
      </c>
      <c r="M13822">
        <f t="shared" si="646"/>
        <v>0.31325301204819278</v>
      </c>
      <c r="N13822">
        <f t="shared" si="647"/>
        <v>1</v>
      </c>
    </row>
    <row r="13823" spans="1:14" ht="26.25" x14ac:dyDescent="0.2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s="32">
        <f t="shared" si="645"/>
        <v>613636363.63636363</v>
      </c>
      <c r="J13823" t="str">
        <f>IF(K13823="natural gas",VLOOKUP(D13823,'Cross-Page Data'!$I$4:$J$13,2,FALSE),IF(K13823="solar",VLOOKUP('Form 923'!D13823,'Cross-Page Data'!$I$14:$J$117,2,FALSE),K13823))</f>
        <v>heavy or residual fuel oil</v>
      </c>
      <c r="K13823" t="str">
        <f>VLOOKUP(E13823,'Cross-Page Data'!$D$4:$F$48,3,FALSE)</f>
        <v>heavy or residual fuel oil</v>
      </c>
      <c r="L13823" t="b">
        <f>IF(AND($P$6=FALSE,OR(C13823="Commercial NAICS Cogen",C13823="Industrial NAICS Cogen",C13823="NAICS-22 Cogen")),FALSE,IF(AND($P$7=FALSE,OR(C13823="Commercial NAICS Cogen",C13823="Commercial NAICS Non-Cogen",C13823="industrial NAICS Cogen", C13823="industrial NAICS non-cogen")),FALSE,TRUE))</f>
        <v>0</v>
      </c>
      <c r="M13823">
        <f t="shared" si="646"/>
        <v>1.606425702811245E-3</v>
      </c>
      <c r="N13823">
        <f t="shared" si="647"/>
        <v>0</v>
      </c>
    </row>
    <row r="13824" spans="1:14" x14ac:dyDescent="0.2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s="32">
        <f t="shared" si="645"/>
        <v>11025703.453792911</v>
      </c>
      <c r="J13824" t="str">
        <f>IF(K13824="natural gas",VLOOKUP(D13824,'Cross-Page Data'!$I$4:$J$13,2,FALSE),IF(K13824="solar",VLOOKUP('Form 923'!D13824,'Cross-Page Data'!$I$14:$J$117,2,FALSE),K13824))</f>
        <v>heavy or residual fuel oil</v>
      </c>
      <c r="K13824" t="str">
        <f>VLOOKUP(E13824,'Cross-Page Data'!$D$4:$F$48,3,FALSE)</f>
        <v>heavy or residual fuel oil</v>
      </c>
      <c r="L13824" t="b">
        <f>IF(AND($P$6=FALSE,OR(C13824="Commercial NAICS Cogen",C13824="Industrial NAICS Cogen",C13824="NAICS-22 Cogen")),FALSE,IF(AND($P$7=FALSE,OR(C13824="Commercial NAICS Cogen",C13824="Commercial NAICS Non-Cogen",C13824="industrial NAICS Cogen", C13824="industrial NAICS non-cogen")),FALSE,TRUE))</f>
        <v>1</v>
      </c>
      <c r="M13824">
        <f t="shared" si="646"/>
        <v>0.30240963855421688</v>
      </c>
      <c r="N13824">
        <f t="shared" si="647"/>
        <v>1</v>
      </c>
    </row>
    <row r="13825" spans="1:14" x14ac:dyDescent="0.2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s="32" t="str">
        <f t="shared" si="645"/>
        <v/>
      </c>
      <c r="J13825" t="str">
        <f>IF(K13825="natural gas",VLOOKUP(D13825,'Cross-Page Data'!$I$4:$J$13,2,FALSE),IF(K13825="solar",VLOOKUP('Form 923'!D13825,'Cross-Page Data'!$I$14:$J$117,2,FALSE),K13825))</f>
        <v>heavy or residual fuel oil</v>
      </c>
      <c r="K13825" t="str">
        <f>VLOOKUP(E13825,'Cross-Page Data'!$D$4:$F$48,3,FALSE)</f>
        <v>heavy or residual fuel oil</v>
      </c>
      <c r="L13825" t="b">
        <f>IF(AND($P$6=FALSE,OR(C13825="Commercial NAICS Cogen",C13825="Industrial NAICS Cogen",C13825="NAICS-22 Cogen")),FALSE,IF(AND($P$7=FALSE,OR(C13825="Commercial NAICS Cogen",C13825="Commercial NAICS Non-Cogen",C13825="industrial NAICS Cogen", C13825="industrial NAICS non-cogen")),FALSE,TRUE))</f>
        <v>1</v>
      </c>
      <c r="M13825">
        <f t="shared" si="646"/>
        <v>4.0160642570281126E-4</v>
      </c>
      <c r="N13825">
        <f t="shared" si="647"/>
        <v>0</v>
      </c>
    </row>
    <row r="13826" spans="1:14" ht="26.25" x14ac:dyDescent="0.2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s="32">
        <f t="shared" si="645"/>
        <v>5441768.7890993226</v>
      </c>
      <c r="J13826" t="str">
        <f>IF(K13826="natural gas",VLOOKUP(D13826,'Cross-Page Data'!$I$4:$J$13,2,FALSE),IF(K13826="solar",VLOOKUP('Form 923'!D13826,'Cross-Page Data'!$I$14:$J$117,2,FALSE),K13826))</f>
        <v>heavy or residual fuel oil</v>
      </c>
      <c r="K13826" t="str">
        <f>VLOOKUP(E13826,'Cross-Page Data'!$D$4:$F$48,3,FALSE)</f>
        <v>heavy or residual fuel oil</v>
      </c>
      <c r="L13826" t="b">
        <f>IF(AND($P$6=FALSE,OR(C13826="Commercial NAICS Cogen",C13826="Industrial NAICS Cogen",C13826="NAICS-22 Cogen")),FALSE,IF(AND($P$7=FALSE,OR(C13826="Commercial NAICS Cogen",C13826="Commercial NAICS Non-Cogen",C13826="industrial NAICS Cogen", C13826="industrial NAICS non-cogen")),FALSE,TRUE))</f>
        <v>0</v>
      </c>
      <c r="M13826">
        <f t="shared" si="646"/>
        <v>0.52369477911646589</v>
      </c>
      <c r="N13826">
        <f t="shared" si="647"/>
        <v>1</v>
      </c>
    </row>
    <row r="13827" spans="1:14" x14ac:dyDescent="0.2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s="32">
        <f t="shared" si="645"/>
        <v>8765522.2790357918</v>
      </c>
      <c r="J13827" t="str">
        <f>IF(K13827="natural gas",VLOOKUP(D13827,'Cross-Page Data'!$I$4:$J$13,2,FALSE),IF(K13827="solar",VLOOKUP('Form 923'!D13827,'Cross-Page Data'!$I$14:$J$117,2,FALSE),K13827))</f>
        <v>heavy or residual fuel oil</v>
      </c>
      <c r="K13827" t="str">
        <f>VLOOKUP(E13827,'Cross-Page Data'!$D$4:$F$48,3,FALSE)</f>
        <v>heavy or residual fuel oil</v>
      </c>
      <c r="L13827" t="b">
        <f>IF(AND($P$6=FALSE,OR(C13827="Commercial NAICS Cogen",C13827="Industrial NAICS Cogen",C13827="NAICS-22 Cogen")),FALSE,IF(AND($P$7=FALSE,OR(C13827="Commercial NAICS Cogen",C13827="Commercial NAICS Non-Cogen",C13827="industrial NAICS Cogen", C13827="industrial NAICS non-cogen")),FALSE,TRUE))</f>
        <v>1</v>
      </c>
      <c r="M13827">
        <f t="shared" si="646"/>
        <v>0.47108433734939759</v>
      </c>
      <c r="N13827">
        <f t="shared" si="647"/>
        <v>1</v>
      </c>
    </row>
    <row r="13828" spans="1:14" ht="26.25" x14ac:dyDescent="0.2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s="32">
        <f t="shared" si="645"/>
        <v>4768983.4626564579</v>
      </c>
      <c r="J13828" t="str">
        <f>IF(K13828="natural gas",VLOOKUP(D13828,'Cross-Page Data'!$I$4:$J$13,2,FALSE),IF(K13828="solar",VLOOKUP('Form 923'!D13828,'Cross-Page Data'!$I$14:$J$117,2,FALSE),K13828))</f>
        <v>heavy or residual fuel oil</v>
      </c>
      <c r="K13828" t="str">
        <f>VLOOKUP(E13828,'Cross-Page Data'!$D$4:$F$48,3,FALSE)</f>
        <v>heavy or residual fuel oil</v>
      </c>
      <c r="L13828" t="b">
        <f>IF(AND($P$6=FALSE,OR(C13828="Commercial NAICS Cogen",C13828="Industrial NAICS Cogen",C13828="NAICS-22 Cogen")),FALSE,IF(AND($P$7=FALSE,OR(C13828="Commercial NAICS Cogen",C13828="Commercial NAICS Non-Cogen",C13828="industrial NAICS Cogen", C13828="industrial NAICS non-cogen")),FALSE,TRUE))</f>
        <v>0</v>
      </c>
      <c r="M13828">
        <f t="shared" si="646"/>
        <v>0.54417670682730923</v>
      </c>
      <c r="N13828">
        <f t="shared" si="647"/>
        <v>1</v>
      </c>
    </row>
    <row r="13829" spans="1:14" x14ac:dyDescent="0.2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s="32">
        <f t="shared" si="645"/>
        <v>6906661.6818016348</v>
      </c>
      <c r="J13829" t="str">
        <f>IF(K13829="natural gas",VLOOKUP(D13829,'Cross-Page Data'!$I$4:$J$13,2,FALSE),IF(K13829="solar",VLOOKUP('Form 923'!D13829,'Cross-Page Data'!$I$14:$J$117,2,FALSE),K13829))</f>
        <v>heavy or residual fuel oil</v>
      </c>
      <c r="K13829" t="str">
        <f>VLOOKUP(E13829,'Cross-Page Data'!$D$4:$F$48,3,FALSE)</f>
        <v>heavy or residual fuel oil</v>
      </c>
      <c r="L13829" t="b">
        <f>IF(AND($P$6=FALSE,OR(C13829="Commercial NAICS Cogen",C13829="Industrial NAICS Cogen",C13829="NAICS-22 Cogen")),FALSE,IF(AND($P$7=FALSE,OR(C13829="Commercial NAICS Cogen",C13829="Commercial NAICS Non-Cogen",C13829="industrial NAICS Cogen", C13829="industrial NAICS non-cogen")),FALSE,TRUE))</f>
        <v>0</v>
      </c>
      <c r="M13829">
        <f t="shared" si="646"/>
        <v>0.50240963855421683</v>
      </c>
      <c r="N13829">
        <f t="shared" si="647"/>
        <v>1</v>
      </c>
    </row>
    <row r="13830" spans="1:14" x14ac:dyDescent="0.2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s="32">
        <f t="shared" si="645"/>
        <v>10146209.480201883</v>
      </c>
      <c r="J13830" t="str">
        <f>IF(K13830="natural gas",VLOOKUP(D13830,'Cross-Page Data'!$I$4:$J$13,2,FALSE),IF(K13830="solar",VLOOKUP('Form 923'!D13830,'Cross-Page Data'!$I$14:$J$117,2,FALSE),K13830))</f>
        <v>heavy or residual fuel oil</v>
      </c>
      <c r="K13830" t="str">
        <f>VLOOKUP(E13830,'Cross-Page Data'!$D$4:$F$48,3,FALSE)</f>
        <v>heavy or residual fuel oil</v>
      </c>
      <c r="L13830" t="b">
        <f>IF(AND($P$6=FALSE,OR(C13830="Commercial NAICS Cogen",C13830="Industrial NAICS Cogen",C13830="NAICS-22 Cogen")),FALSE,IF(AND($P$7=FALSE,OR(C13830="Commercial NAICS Cogen",C13830="Commercial NAICS Non-Cogen",C13830="industrial NAICS Cogen", C13830="industrial NAICS non-cogen")),FALSE,TRUE))</f>
        <v>1</v>
      </c>
      <c r="M13830">
        <f t="shared" si="646"/>
        <v>0.38594377510040162</v>
      </c>
      <c r="N13830">
        <f t="shared" si="647"/>
        <v>1</v>
      </c>
    </row>
    <row r="13831" spans="1:14" x14ac:dyDescent="0.2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s="32">
        <f t="shared" ref="I13831:I13894" si="648">IFERROR(F13831/G13831*10^6,"")</f>
        <v>9386698.1019682605</v>
      </c>
      <c r="J13831" t="str">
        <f>IF(K13831="natural gas",VLOOKUP(D13831,'Cross-Page Data'!$I$4:$J$13,2,FALSE),IF(K13831="solar",VLOOKUP('Form 923'!D13831,'Cross-Page Data'!$I$14:$J$117,2,FALSE),K13831))</f>
        <v>heavy or residual fuel oil</v>
      </c>
      <c r="K13831" t="str">
        <f>VLOOKUP(E13831,'Cross-Page Data'!$D$4:$F$48,3,FALSE)</f>
        <v>heavy or residual fuel oil</v>
      </c>
      <c r="L13831" t="b">
        <f>IF(AND($P$6=FALSE,OR(C13831="Commercial NAICS Cogen",C13831="Industrial NAICS Cogen",C13831="NAICS-22 Cogen")),FALSE,IF(AND($P$7=FALSE,OR(C13831="Commercial NAICS Cogen",C13831="Commercial NAICS Non-Cogen",C13831="industrial NAICS Cogen", C13831="industrial NAICS non-cogen")),FALSE,TRUE))</f>
        <v>1</v>
      </c>
      <c r="M13831">
        <f t="shared" ref="M13831:M13894" si="649">(COUNTIFS($J$6:$J$14148,J13831,$I$6:$I$14148,"&gt;"&amp;I13831)+1)/COUNTIFS($J$6:$J$14148,J13831)</f>
        <v>0.45301204819277108</v>
      </c>
      <c r="N13831">
        <f t="shared" ref="N13831:N13894" si="650">IF(OR(M13831&gt;0.95,M13831&lt;0.05),0,1)</f>
        <v>1</v>
      </c>
    </row>
    <row r="13832" spans="1:14" x14ac:dyDescent="0.2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s="32">
        <f t="shared" si="648"/>
        <v>10908926.308165854</v>
      </c>
      <c r="J13832" t="str">
        <f>IF(K13832="natural gas",VLOOKUP(D13832,'Cross-Page Data'!$I$4:$J$13,2,FALSE),IF(K13832="solar",VLOOKUP('Form 923'!D13832,'Cross-Page Data'!$I$14:$J$117,2,FALSE),K13832))</f>
        <v>heavy or residual fuel oil</v>
      </c>
      <c r="K13832" t="str">
        <f>VLOOKUP(E13832,'Cross-Page Data'!$D$4:$F$48,3,FALSE)</f>
        <v>heavy or residual fuel oil</v>
      </c>
      <c r="L13832" t="b">
        <f>IF(AND($P$6=FALSE,OR(C13832="Commercial NAICS Cogen",C13832="Industrial NAICS Cogen",C13832="NAICS-22 Cogen")),FALSE,IF(AND($P$7=FALSE,OR(C13832="Commercial NAICS Cogen",C13832="Commercial NAICS Non-Cogen",C13832="industrial NAICS Cogen", C13832="industrial NAICS non-cogen")),FALSE,TRUE))</f>
        <v>1</v>
      </c>
      <c r="M13832">
        <f t="shared" si="649"/>
        <v>0.31285140562248998</v>
      </c>
      <c r="N13832">
        <f t="shared" si="650"/>
        <v>1</v>
      </c>
    </row>
    <row r="13833" spans="1:14" ht="26.25" x14ac:dyDescent="0.2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s="32" t="str">
        <f t="shared" si="648"/>
        <v/>
      </c>
      <c r="J13833" t="str">
        <f>IF(K13833="natural gas",VLOOKUP(D13833,'Cross-Page Data'!$I$4:$J$13,2,FALSE),IF(K13833="solar",VLOOKUP('Form 923'!D13833,'Cross-Page Data'!$I$14:$J$117,2,FALSE),K13833))</f>
        <v>heavy or residual fuel oil</v>
      </c>
      <c r="K13833" t="str">
        <f>VLOOKUP(E13833,'Cross-Page Data'!$D$4:$F$48,3,FALSE)</f>
        <v>heavy or residual fuel oil</v>
      </c>
      <c r="L13833" t="b">
        <f>IF(AND($P$6=FALSE,OR(C13833="Commercial NAICS Cogen",C13833="Industrial NAICS Cogen",C13833="NAICS-22 Cogen")),FALSE,IF(AND($P$7=FALSE,OR(C13833="Commercial NAICS Cogen",C13833="Commercial NAICS Non-Cogen",C13833="industrial NAICS Cogen", C13833="industrial NAICS non-cogen")),FALSE,TRUE))</f>
        <v>0</v>
      </c>
      <c r="M13833">
        <f t="shared" si="649"/>
        <v>4.0160642570281126E-4</v>
      </c>
      <c r="N13833">
        <f t="shared" si="650"/>
        <v>0</v>
      </c>
    </row>
    <row r="13834" spans="1:14" ht="26.25" x14ac:dyDescent="0.2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s="32" t="str">
        <f t="shared" si="648"/>
        <v/>
      </c>
      <c r="J13834" t="str">
        <f>IF(K13834="natural gas",VLOOKUP(D13834,'Cross-Page Data'!$I$4:$J$13,2,FALSE),IF(K13834="solar",VLOOKUP('Form 923'!D13834,'Cross-Page Data'!$I$14:$J$117,2,FALSE),K13834))</f>
        <v>heavy or residual fuel oil</v>
      </c>
      <c r="K13834" t="str">
        <f>VLOOKUP(E13834,'Cross-Page Data'!$D$4:$F$48,3,FALSE)</f>
        <v>heavy or residual fuel oil</v>
      </c>
      <c r="L13834" t="b">
        <f>IF(AND($P$6=FALSE,OR(C13834="Commercial NAICS Cogen",C13834="Industrial NAICS Cogen",C13834="NAICS-22 Cogen")),FALSE,IF(AND($P$7=FALSE,OR(C13834="Commercial NAICS Cogen",C13834="Commercial NAICS Non-Cogen",C13834="industrial NAICS Cogen", C13834="industrial NAICS non-cogen")),FALSE,TRUE))</f>
        <v>0</v>
      </c>
      <c r="M13834">
        <f t="shared" si="649"/>
        <v>4.0160642570281126E-4</v>
      </c>
      <c r="N13834">
        <f t="shared" si="650"/>
        <v>0</v>
      </c>
    </row>
    <row r="13835" spans="1:14" x14ac:dyDescent="0.2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s="32">
        <f t="shared" si="648"/>
        <v>64285714.285714276</v>
      </c>
      <c r="J13835" t="str">
        <f>IF(K13835="natural gas",VLOOKUP(D13835,'Cross-Page Data'!$I$4:$J$13,2,FALSE),IF(K13835="solar",VLOOKUP('Form 923'!D13835,'Cross-Page Data'!$I$14:$J$117,2,FALSE),K13835))</f>
        <v>heavy or residual fuel oil</v>
      </c>
      <c r="K13835" t="str">
        <f>VLOOKUP(E13835,'Cross-Page Data'!$D$4:$F$48,3,FALSE)</f>
        <v>heavy or residual fuel oil</v>
      </c>
      <c r="L13835" t="b">
        <f>IF(AND($P$6=FALSE,OR(C13835="Commercial NAICS Cogen",C13835="Industrial NAICS Cogen",C13835="NAICS-22 Cogen")),FALSE,IF(AND($P$7=FALSE,OR(C13835="Commercial NAICS Cogen",C13835="Commercial NAICS Non-Cogen",C13835="industrial NAICS Cogen", C13835="industrial NAICS non-cogen")),FALSE,TRUE))</f>
        <v>1</v>
      </c>
      <c r="M13835">
        <f t="shared" si="649"/>
        <v>1.285140562248996E-2</v>
      </c>
      <c r="N13835">
        <f t="shared" si="650"/>
        <v>0</v>
      </c>
    </row>
    <row r="13836" spans="1:14" ht="26.25" x14ac:dyDescent="0.2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s="32">
        <f t="shared" si="648"/>
        <v>38482942.846012577</v>
      </c>
      <c r="J13836" t="str">
        <f>IF(K13836="natural gas",VLOOKUP(D13836,'Cross-Page Data'!$I$4:$J$13,2,FALSE),IF(K13836="solar",VLOOKUP('Form 923'!D13836,'Cross-Page Data'!$I$14:$J$117,2,FALSE),K13836))</f>
        <v>heavy or residual fuel oil</v>
      </c>
      <c r="K13836" t="str">
        <f>VLOOKUP(E13836,'Cross-Page Data'!$D$4:$F$48,3,FALSE)</f>
        <v>heavy or residual fuel oil</v>
      </c>
      <c r="L13836" t="b">
        <f>IF(AND($P$6=FALSE,OR(C13836="Commercial NAICS Cogen",C13836="Industrial NAICS Cogen",C13836="NAICS-22 Cogen")),FALSE,IF(AND($P$7=FALSE,OR(C13836="Commercial NAICS Cogen",C13836="Commercial NAICS Non-Cogen",C13836="industrial NAICS Cogen", C13836="industrial NAICS non-cogen")),FALSE,TRUE))</f>
        <v>0</v>
      </c>
      <c r="M13836">
        <f t="shared" si="649"/>
        <v>1.9277108433734941E-2</v>
      </c>
      <c r="N13836">
        <f t="shared" si="650"/>
        <v>0</v>
      </c>
    </row>
    <row r="13837" spans="1:14" x14ac:dyDescent="0.2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s="32">
        <f t="shared" si="648"/>
        <v>8936910.6920476779</v>
      </c>
      <c r="J13837" t="str">
        <f>IF(K13837="natural gas",VLOOKUP(D13837,'Cross-Page Data'!$I$4:$J$13,2,FALSE),IF(K13837="solar",VLOOKUP('Form 923'!D13837,'Cross-Page Data'!$I$14:$J$117,2,FALSE),K13837))</f>
        <v>heavy or residual fuel oil</v>
      </c>
      <c r="K13837" t="str">
        <f>VLOOKUP(E13837,'Cross-Page Data'!$D$4:$F$48,3,FALSE)</f>
        <v>heavy or residual fuel oil</v>
      </c>
      <c r="L13837" t="b">
        <f>IF(AND($P$6=FALSE,OR(C13837="Commercial NAICS Cogen",C13837="Industrial NAICS Cogen",C13837="NAICS-22 Cogen")),FALSE,IF(AND($P$7=FALSE,OR(C13837="Commercial NAICS Cogen",C13837="Commercial NAICS Non-Cogen",C13837="industrial NAICS Cogen", C13837="industrial NAICS non-cogen")),FALSE,TRUE))</f>
        <v>1</v>
      </c>
      <c r="M13837">
        <f t="shared" si="649"/>
        <v>0.46827309236947789</v>
      </c>
      <c r="N13837">
        <f t="shared" si="650"/>
        <v>1</v>
      </c>
    </row>
    <row r="13838" spans="1:14" x14ac:dyDescent="0.2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s="32" t="str">
        <f t="shared" si="648"/>
        <v/>
      </c>
      <c r="J13838" t="str">
        <f>IF(K13838="natural gas",VLOOKUP(D13838,'Cross-Page Data'!$I$4:$J$13,2,FALSE),IF(K13838="solar",VLOOKUP('Form 923'!D13838,'Cross-Page Data'!$I$14:$J$117,2,FALSE),K13838))</f>
        <v>heavy or residual fuel oil</v>
      </c>
      <c r="K13838" t="str">
        <f>VLOOKUP(E13838,'Cross-Page Data'!$D$4:$F$48,3,FALSE)</f>
        <v>heavy or residual fuel oil</v>
      </c>
      <c r="L13838" t="b">
        <f>IF(AND($P$6=FALSE,OR(C13838="Commercial NAICS Cogen",C13838="Industrial NAICS Cogen",C13838="NAICS-22 Cogen")),FALSE,IF(AND($P$7=FALSE,OR(C13838="Commercial NAICS Cogen",C13838="Commercial NAICS Non-Cogen",C13838="industrial NAICS Cogen", C13838="industrial NAICS non-cogen")),FALSE,TRUE))</f>
        <v>1</v>
      </c>
      <c r="M13838">
        <f t="shared" si="649"/>
        <v>4.0160642570281126E-4</v>
      </c>
      <c r="N13838">
        <f t="shared" si="650"/>
        <v>0</v>
      </c>
    </row>
    <row r="13839" spans="1:14" ht="26.25" x14ac:dyDescent="0.2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s="32">
        <f t="shared" si="648"/>
        <v>9416522.2414789144</v>
      </c>
      <c r="J13839" t="str">
        <f>IF(K13839="natural gas",VLOOKUP(D13839,'Cross-Page Data'!$I$4:$J$13,2,FALSE),IF(K13839="solar",VLOOKUP('Form 923'!D13839,'Cross-Page Data'!$I$14:$J$117,2,FALSE),K13839))</f>
        <v>heavy or residual fuel oil</v>
      </c>
      <c r="K13839" t="str">
        <f>VLOOKUP(E13839,'Cross-Page Data'!$D$4:$F$48,3,FALSE)</f>
        <v>heavy or residual fuel oil</v>
      </c>
      <c r="L13839" t="b">
        <f>IF(AND($P$6=FALSE,OR(C13839="Commercial NAICS Cogen",C13839="Industrial NAICS Cogen",C13839="NAICS-22 Cogen")),FALSE,IF(AND($P$7=FALSE,OR(C13839="Commercial NAICS Cogen",C13839="Commercial NAICS Non-Cogen",C13839="industrial NAICS Cogen", C13839="industrial NAICS non-cogen")),FALSE,TRUE))</f>
        <v>0</v>
      </c>
      <c r="M13839">
        <f t="shared" si="649"/>
        <v>0.45220883534136547</v>
      </c>
      <c r="N13839">
        <f t="shared" si="650"/>
        <v>1</v>
      </c>
    </row>
    <row r="13840" spans="1:14" x14ac:dyDescent="0.2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s="32">
        <f t="shared" si="648"/>
        <v>5891560.5026305495</v>
      </c>
      <c r="J13840" t="str">
        <f>IF(K13840="natural gas",VLOOKUP(D13840,'Cross-Page Data'!$I$4:$J$13,2,FALSE),IF(K13840="solar",VLOOKUP('Form 923'!D13840,'Cross-Page Data'!$I$14:$J$117,2,FALSE),K13840))</f>
        <v>heavy or residual fuel oil</v>
      </c>
      <c r="K13840" t="str">
        <f>VLOOKUP(E13840,'Cross-Page Data'!$D$4:$F$48,3,FALSE)</f>
        <v>heavy or residual fuel oil</v>
      </c>
      <c r="L13840" t="b">
        <f>IF(AND($P$6=FALSE,OR(C13840="Commercial NAICS Cogen",C13840="Industrial NAICS Cogen",C13840="NAICS-22 Cogen")),FALSE,IF(AND($P$7=FALSE,OR(C13840="Commercial NAICS Cogen",C13840="Commercial NAICS Non-Cogen",C13840="industrial NAICS Cogen", C13840="industrial NAICS non-cogen")),FALSE,TRUE))</f>
        <v>0</v>
      </c>
      <c r="M13840">
        <f t="shared" si="649"/>
        <v>0.51405622489959835</v>
      </c>
      <c r="N13840">
        <f t="shared" si="650"/>
        <v>1</v>
      </c>
    </row>
    <row r="13841" spans="1:14" x14ac:dyDescent="0.2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s="32">
        <f t="shared" si="648"/>
        <v>12492383.923902748</v>
      </c>
      <c r="J13841" t="str">
        <f>IF(K13841="natural gas",VLOOKUP(D13841,'Cross-Page Data'!$I$4:$J$13,2,FALSE),IF(K13841="solar",VLOOKUP('Form 923'!D13841,'Cross-Page Data'!$I$14:$J$117,2,FALSE),K13841))</f>
        <v>biomass</v>
      </c>
      <c r="K13841" t="str">
        <f>VLOOKUP(E13841,'Cross-Page Data'!$D$4:$F$48,3,FALSE)</f>
        <v>biomass</v>
      </c>
      <c r="L13841" t="b">
        <f>IF(AND($P$6=FALSE,OR(C13841="Commercial NAICS Cogen",C13841="Industrial NAICS Cogen",C13841="NAICS-22 Cogen")),FALSE,IF(AND($P$7=FALSE,OR(C13841="Commercial NAICS Cogen",C13841="Commercial NAICS Non-Cogen",C13841="industrial NAICS Cogen", C13841="industrial NAICS non-cogen")),FALSE,TRUE))</f>
        <v>1</v>
      </c>
      <c r="M13841">
        <f t="shared" si="649"/>
        <v>0.21381578947368421</v>
      </c>
      <c r="N13841">
        <f t="shared" si="650"/>
        <v>1</v>
      </c>
    </row>
    <row r="13842" spans="1:14" x14ac:dyDescent="0.2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s="32">
        <f t="shared" si="648"/>
        <v>4342798.6235255115</v>
      </c>
      <c r="J13842" t="str">
        <f>IF(K13842="natural gas",VLOOKUP(D13842,'Cross-Page Data'!$I$4:$J$13,2,FALSE),IF(K13842="solar",VLOOKUP('Form 923'!D13842,'Cross-Page Data'!$I$14:$J$117,2,FALSE),K13842))</f>
        <v>biomass</v>
      </c>
      <c r="K13842" t="str">
        <f>VLOOKUP(E13842,'Cross-Page Data'!$D$4:$F$48,3,FALSE)</f>
        <v>biomass</v>
      </c>
      <c r="L13842" t="b">
        <f>IF(AND($P$6=FALSE,OR(C13842="Commercial NAICS Cogen",C13842="Industrial NAICS Cogen",C13842="NAICS-22 Cogen")),FALSE,IF(AND($P$7=FALSE,OR(C13842="Commercial NAICS Cogen",C13842="Commercial NAICS Non-Cogen",C13842="industrial NAICS Cogen", C13842="industrial NAICS non-cogen")),FALSE,TRUE))</f>
        <v>0</v>
      </c>
      <c r="M13842">
        <f t="shared" si="649"/>
        <v>0.79605263157894735</v>
      </c>
      <c r="N13842">
        <f t="shared" si="650"/>
        <v>1</v>
      </c>
    </row>
    <row r="13843" spans="1:14" ht="26.25" x14ac:dyDescent="0.2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s="32">
        <f t="shared" si="648"/>
        <v>10420139.130315149</v>
      </c>
      <c r="J13843" t="str">
        <f>IF(K13843="natural gas",VLOOKUP(D13843,'Cross-Page Data'!$I$4:$J$13,2,FALSE),IF(K13843="solar",VLOOKUP('Form 923'!D13843,'Cross-Page Data'!$I$14:$J$117,2,FALSE),K13843))</f>
        <v>biomass</v>
      </c>
      <c r="K13843" t="str">
        <f>VLOOKUP(E13843,'Cross-Page Data'!$D$4:$F$48,3,FALSE)</f>
        <v>biomass</v>
      </c>
      <c r="L13843" t="b">
        <f>IF(AND($P$6=FALSE,OR(C13843="Commercial NAICS Cogen",C13843="Industrial NAICS Cogen",C13843="NAICS-22 Cogen")),FALSE,IF(AND($P$7=FALSE,OR(C13843="Commercial NAICS Cogen",C13843="Commercial NAICS Non-Cogen",C13843="industrial NAICS Cogen", C13843="industrial NAICS non-cogen")),FALSE,TRUE))</f>
        <v>0</v>
      </c>
      <c r="M13843">
        <f t="shared" si="649"/>
        <v>0.45942982456140352</v>
      </c>
      <c r="N13843">
        <f t="shared" si="650"/>
        <v>1</v>
      </c>
    </row>
    <row r="13844" spans="1:14" x14ac:dyDescent="0.2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s="32">
        <f t="shared" si="648"/>
        <v>10207764.153559048</v>
      </c>
      <c r="J13844" t="str">
        <f>IF(K13844="natural gas",VLOOKUP(D13844,'Cross-Page Data'!$I$4:$J$13,2,FALSE),IF(K13844="solar",VLOOKUP('Form 923'!D13844,'Cross-Page Data'!$I$14:$J$117,2,FALSE),K13844))</f>
        <v>biomass</v>
      </c>
      <c r="K13844" t="str">
        <f>VLOOKUP(E13844,'Cross-Page Data'!$D$4:$F$48,3,FALSE)</f>
        <v>biomass</v>
      </c>
      <c r="L13844" t="b">
        <f>IF(AND($P$6=FALSE,OR(C13844="Commercial NAICS Cogen",C13844="Industrial NAICS Cogen",C13844="NAICS-22 Cogen")),FALSE,IF(AND($P$7=FALSE,OR(C13844="Commercial NAICS Cogen",C13844="Commercial NAICS Non-Cogen",C13844="industrial NAICS Cogen", C13844="industrial NAICS non-cogen")),FALSE,TRUE))</f>
        <v>1</v>
      </c>
      <c r="M13844">
        <f t="shared" si="649"/>
        <v>0.48684210526315791</v>
      </c>
      <c r="N13844">
        <f t="shared" si="650"/>
        <v>1</v>
      </c>
    </row>
    <row r="13845" spans="1:14" x14ac:dyDescent="0.2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s="32" t="str">
        <f t="shared" si="648"/>
        <v/>
      </c>
      <c r="J13845" t="str">
        <f>IF(K13845="natural gas",VLOOKUP(D13845,'Cross-Page Data'!$I$4:$J$13,2,FALSE),IF(K13845="solar",VLOOKUP('Form 923'!D13845,'Cross-Page Data'!$I$14:$J$117,2,FALSE),K13845))</f>
        <v>biomass</v>
      </c>
      <c r="K13845" t="str">
        <f>VLOOKUP(E13845,'Cross-Page Data'!$D$4:$F$48,3,FALSE)</f>
        <v>biomass</v>
      </c>
      <c r="L13845" t="b">
        <f>IF(AND($P$6=FALSE,OR(C13845="Commercial NAICS Cogen",C13845="Industrial NAICS Cogen",C13845="NAICS-22 Cogen")),FALSE,IF(AND($P$7=FALSE,OR(C13845="Commercial NAICS Cogen",C13845="Commercial NAICS Non-Cogen",C13845="industrial NAICS Cogen", C13845="industrial NAICS non-cogen")),FALSE,TRUE))</f>
        <v>1</v>
      </c>
      <c r="M13845">
        <f t="shared" si="649"/>
        <v>1.0964912280701754E-3</v>
      </c>
      <c r="N13845">
        <f t="shared" si="650"/>
        <v>0</v>
      </c>
    </row>
    <row r="13846" spans="1:14" ht="26.25" x14ac:dyDescent="0.2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s="32">
        <f t="shared" si="648"/>
        <v>26335867.476898678</v>
      </c>
      <c r="J13846" t="str">
        <f>IF(K13846="natural gas",VLOOKUP(D13846,'Cross-Page Data'!$I$4:$J$13,2,FALSE),IF(K13846="solar",VLOOKUP('Form 923'!D13846,'Cross-Page Data'!$I$14:$J$117,2,FALSE),K13846))</f>
        <v>biomass</v>
      </c>
      <c r="K13846" t="str">
        <f>VLOOKUP(E13846,'Cross-Page Data'!$D$4:$F$48,3,FALSE)</f>
        <v>biomass</v>
      </c>
      <c r="L13846" t="b">
        <f>IF(AND($P$6=FALSE,OR(C13846="Commercial NAICS Cogen",C13846="Industrial NAICS Cogen",C13846="NAICS-22 Cogen")),FALSE,IF(AND($P$7=FALSE,OR(C13846="Commercial NAICS Cogen",C13846="Commercial NAICS Non-Cogen",C13846="industrial NAICS Cogen", C13846="industrial NAICS non-cogen")),FALSE,TRUE))</f>
        <v>0</v>
      </c>
      <c r="M13846">
        <f t="shared" si="649"/>
        <v>8.771929824561403E-3</v>
      </c>
      <c r="N13846">
        <f t="shared" si="650"/>
        <v>0</v>
      </c>
    </row>
    <row r="13847" spans="1:14" x14ac:dyDescent="0.2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s="32">
        <f t="shared" si="648"/>
        <v>9810693.1729906537</v>
      </c>
      <c r="J13847" t="str">
        <f>IF(K13847="natural gas",VLOOKUP(D13847,'Cross-Page Data'!$I$4:$J$13,2,FALSE),IF(K13847="solar",VLOOKUP('Form 923'!D13847,'Cross-Page Data'!$I$14:$J$117,2,FALSE),K13847))</f>
        <v>biomass</v>
      </c>
      <c r="K13847" t="str">
        <f>VLOOKUP(E13847,'Cross-Page Data'!$D$4:$F$48,3,FALSE)</f>
        <v>biomass</v>
      </c>
      <c r="L13847" t="b">
        <f>IF(AND($P$6=FALSE,OR(C13847="Commercial NAICS Cogen",C13847="Industrial NAICS Cogen",C13847="NAICS-22 Cogen")),FALSE,IF(AND($P$7=FALSE,OR(C13847="Commercial NAICS Cogen",C13847="Commercial NAICS Non-Cogen",C13847="industrial NAICS Cogen", C13847="industrial NAICS non-cogen")),FALSE,TRUE))</f>
        <v>1</v>
      </c>
      <c r="M13847">
        <f t="shared" si="649"/>
        <v>0.50877192982456143</v>
      </c>
      <c r="N13847">
        <f t="shared" si="650"/>
        <v>1</v>
      </c>
    </row>
    <row r="13848" spans="1:14" x14ac:dyDescent="0.2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s="32" t="str">
        <f t="shared" si="648"/>
        <v/>
      </c>
      <c r="J13848" t="str">
        <f>IF(K13848="natural gas",VLOOKUP(D13848,'Cross-Page Data'!$I$4:$J$13,2,FALSE),IF(K13848="solar",VLOOKUP('Form 923'!D13848,'Cross-Page Data'!$I$14:$J$117,2,FALSE),K13848))</f>
        <v>biomass</v>
      </c>
      <c r="K13848" t="str">
        <f>VLOOKUP(E13848,'Cross-Page Data'!$D$4:$F$48,3,FALSE)</f>
        <v>biomass</v>
      </c>
      <c r="L13848" t="b">
        <f>IF(AND($P$6=FALSE,OR(C13848="Commercial NAICS Cogen",C13848="Industrial NAICS Cogen",C13848="NAICS-22 Cogen")),FALSE,IF(AND($P$7=FALSE,OR(C13848="Commercial NAICS Cogen",C13848="Commercial NAICS Non-Cogen",C13848="industrial NAICS Cogen", C13848="industrial NAICS non-cogen")),FALSE,TRUE))</f>
        <v>1</v>
      </c>
      <c r="M13848">
        <f t="shared" si="649"/>
        <v>1.0964912280701754E-3</v>
      </c>
      <c r="N13848">
        <f t="shared" si="650"/>
        <v>0</v>
      </c>
    </row>
    <row r="13849" spans="1:14" x14ac:dyDescent="0.2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s="32">
        <f t="shared" si="648"/>
        <v>4096120.6273712642</v>
      </c>
      <c r="J13849" t="str">
        <f>IF(K13849="natural gas",VLOOKUP(D13849,'Cross-Page Data'!$I$4:$J$13,2,FALSE),IF(K13849="solar",VLOOKUP('Form 923'!D13849,'Cross-Page Data'!$I$14:$J$117,2,FALSE),K13849))</f>
        <v>biomass</v>
      </c>
      <c r="K13849" t="str">
        <f>VLOOKUP(E13849,'Cross-Page Data'!$D$4:$F$48,3,FALSE)</f>
        <v>biomass</v>
      </c>
      <c r="L13849" t="b">
        <f>IF(AND($P$6=FALSE,OR(C13849="Commercial NAICS Cogen",C13849="Industrial NAICS Cogen",C13849="NAICS-22 Cogen")),FALSE,IF(AND($P$7=FALSE,OR(C13849="Commercial NAICS Cogen",C13849="Commercial NAICS Non-Cogen",C13849="industrial NAICS Cogen", C13849="industrial NAICS non-cogen")),FALSE,TRUE))</f>
        <v>0</v>
      </c>
      <c r="M13849">
        <f t="shared" si="649"/>
        <v>0.81140350877192979</v>
      </c>
      <c r="N13849">
        <f t="shared" si="650"/>
        <v>1</v>
      </c>
    </row>
    <row r="13850" spans="1:14" x14ac:dyDescent="0.2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s="32">
        <f t="shared" si="648"/>
        <v>8348376.9391033249</v>
      </c>
      <c r="J13850" t="str">
        <f>IF(K13850="natural gas",VLOOKUP(D13850,'Cross-Page Data'!$I$4:$J$13,2,FALSE),IF(K13850="solar",VLOOKUP('Form 923'!D13850,'Cross-Page Data'!$I$14:$J$117,2,FALSE),K13850))</f>
        <v>biomass</v>
      </c>
      <c r="K13850" t="str">
        <f>VLOOKUP(E13850,'Cross-Page Data'!$D$4:$F$48,3,FALSE)</f>
        <v>biomass</v>
      </c>
      <c r="L13850" t="b">
        <f>IF(AND($P$6=FALSE,OR(C13850="Commercial NAICS Cogen",C13850="Industrial NAICS Cogen",C13850="NAICS-22 Cogen")),FALSE,IF(AND($P$7=FALSE,OR(C13850="Commercial NAICS Cogen",C13850="Commercial NAICS Non-Cogen",C13850="industrial NAICS Cogen", C13850="industrial NAICS non-cogen")),FALSE,TRUE))</f>
        <v>1</v>
      </c>
      <c r="M13850">
        <f t="shared" si="649"/>
        <v>0.55043859649122806</v>
      </c>
      <c r="N13850">
        <f t="shared" si="650"/>
        <v>1</v>
      </c>
    </row>
    <row r="13851" spans="1:14" x14ac:dyDescent="0.2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s="32" t="str">
        <f t="shared" si="648"/>
        <v/>
      </c>
      <c r="J13851" t="str">
        <f>IF(K13851="natural gas",VLOOKUP(D13851,'Cross-Page Data'!$I$4:$J$13,2,FALSE),IF(K13851="solar",VLOOKUP('Form 923'!D13851,'Cross-Page Data'!$I$14:$J$117,2,FALSE),K13851))</f>
        <v>biomass</v>
      </c>
      <c r="K13851" t="str">
        <f>VLOOKUP(E13851,'Cross-Page Data'!$D$4:$F$48,3,FALSE)</f>
        <v>biomass</v>
      </c>
      <c r="L13851" t="b">
        <f>IF(AND($P$6=FALSE,OR(C13851="Commercial NAICS Cogen",C13851="Industrial NAICS Cogen",C13851="NAICS-22 Cogen")),FALSE,IF(AND($P$7=FALSE,OR(C13851="Commercial NAICS Cogen",C13851="Commercial NAICS Non-Cogen",C13851="industrial NAICS Cogen", C13851="industrial NAICS non-cogen")),FALSE,TRUE))</f>
        <v>1</v>
      </c>
      <c r="M13851">
        <f t="shared" si="649"/>
        <v>1.0964912280701754E-3</v>
      </c>
      <c r="N13851">
        <f t="shared" si="650"/>
        <v>0</v>
      </c>
    </row>
    <row r="13852" spans="1:14" x14ac:dyDescent="0.2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s="32">
        <f t="shared" si="648"/>
        <v>13878425.750060184</v>
      </c>
      <c r="J13852" t="str">
        <f>IF(K13852="natural gas",VLOOKUP(D13852,'Cross-Page Data'!$I$4:$J$13,2,FALSE),IF(K13852="solar",VLOOKUP('Form 923'!D13852,'Cross-Page Data'!$I$14:$J$117,2,FALSE),K13852))</f>
        <v>biomass</v>
      </c>
      <c r="K13852" t="str">
        <f>VLOOKUP(E13852,'Cross-Page Data'!$D$4:$F$48,3,FALSE)</f>
        <v>biomass</v>
      </c>
      <c r="L13852" t="b">
        <f>IF(AND($P$6=FALSE,OR(C13852="Commercial NAICS Cogen",C13852="Industrial NAICS Cogen",C13852="NAICS-22 Cogen")),FALSE,IF(AND($P$7=FALSE,OR(C13852="Commercial NAICS Cogen",C13852="Commercial NAICS Non-Cogen",C13852="industrial NAICS Cogen", C13852="industrial NAICS non-cogen")),FALSE,TRUE))</f>
        <v>1</v>
      </c>
      <c r="M13852">
        <f t="shared" si="649"/>
        <v>0.15460526315789475</v>
      </c>
      <c r="N13852">
        <f t="shared" si="650"/>
        <v>1</v>
      </c>
    </row>
    <row r="13853" spans="1:14" x14ac:dyDescent="0.2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s="32" t="str">
        <f t="shared" si="648"/>
        <v/>
      </c>
      <c r="J13853" t="str">
        <f>IF(K13853="natural gas",VLOOKUP(D13853,'Cross-Page Data'!$I$4:$J$13,2,FALSE),IF(K13853="solar",VLOOKUP('Form 923'!D13853,'Cross-Page Data'!$I$14:$J$117,2,FALSE),K13853))</f>
        <v>biomass</v>
      </c>
      <c r="K13853" t="str">
        <f>VLOOKUP(E13853,'Cross-Page Data'!$D$4:$F$48,3,FALSE)</f>
        <v>biomass</v>
      </c>
      <c r="L13853" t="b">
        <f>IF(AND($P$6=FALSE,OR(C13853="Commercial NAICS Cogen",C13853="Industrial NAICS Cogen",C13853="NAICS-22 Cogen")),FALSE,IF(AND($P$7=FALSE,OR(C13853="Commercial NAICS Cogen",C13853="Commercial NAICS Non-Cogen",C13853="industrial NAICS Cogen", C13853="industrial NAICS non-cogen")),FALSE,TRUE))</f>
        <v>1</v>
      </c>
      <c r="M13853">
        <f t="shared" si="649"/>
        <v>1.0964912280701754E-3</v>
      </c>
      <c r="N13853">
        <f t="shared" si="650"/>
        <v>0</v>
      </c>
    </row>
    <row r="13854" spans="1:14" x14ac:dyDescent="0.2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s="32">
        <f t="shared" si="648"/>
        <v>6216964.5828677639</v>
      </c>
      <c r="J13854" t="str">
        <f>IF(K13854="natural gas",VLOOKUP(D13854,'Cross-Page Data'!$I$4:$J$13,2,FALSE),IF(K13854="solar",VLOOKUP('Form 923'!D13854,'Cross-Page Data'!$I$14:$J$117,2,FALSE),K13854))</f>
        <v>natural gas peaker</v>
      </c>
      <c r="K13854" t="str">
        <f>VLOOKUP(E13854,'Cross-Page Data'!$D$4:$F$48,3,FALSE)</f>
        <v>natural gas</v>
      </c>
      <c r="L13854" t="b">
        <f>IF(AND($P$6=FALSE,OR(C13854="Commercial NAICS Cogen",C13854="Industrial NAICS Cogen",C13854="NAICS-22 Cogen")),FALSE,IF(AND($P$7=FALSE,OR(C13854="Commercial NAICS Cogen",C13854="Commercial NAICS Non-Cogen",C13854="industrial NAICS Cogen", C13854="industrial NAICS non-cogen")),FALSE,TRUE))</f>
        <v>0</v>
      </c>
      <c r="M13854">
        <f t="shared" si="649"/>
        <v>0.62567901234567902</v>
      </c>
      <c r="N13854">
        <f t="shared" si="650"/>
        <v>1</v>
      </c>
    </row>
    <row r="13855" spans="1:14" ht="26.25" x14ac:dyDescent="0.2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s="32">
        <f t="shared" si="648"/>
        <v>7744538.6149776252</v>
      </c>
      <c r="J13855" t="str">
        <f>IF(K13855="natural gas",VLOOKUP(D13855,'Cross-Page Data'!$I$4:$J$13,2,FALSE),IF(K13855="solar",VLOOKUP('Form 923'!D13855,'Cross-Page Data'!$I$14:$J$117,2,FALSE),K13855))</f>
        <v>natural gas peaker</v>
      </c>
      <c r="K13855" t="str">
        <f>VLOOKUP(E13855,'Cross-Page Data'!$D$4:$F$48,3,FALSE)</f>
        <v>natural gas</v>
      </c>
      <c r="L13855" t="b">
        <f>IF(AND($P$6=FALSE,OR(C13855="Commercial NAICS Cogen",C13855="Industrial NAICS Cogen",C13855="NAICS-22 Cogen")),FALSE,IF(AND($P$7=FALSE,OR(C13855="Commercial NAICS Cogen",C13855="Commercial NAICS Non-Cogen",C13855="industrial NAICS Cogen", C13855="industrial NAICS non-cogen")),FALSE,TRUE))</f>
        <v>0</v>
      </c>
      <c r="M13855">
        <f t="shared" si="649"/>
        <v>0.59111111111111114</v>
      </c>
      <c r="N13855">
        <f t="shared" si="650"/>
        <v>1</v>
      </c>
    </row>
    <row r="13856" spans="1:14" x14ac:dyDescent="0.2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s="32" t="str">
        <f t="shared" si="648"/>
        <v/>
      </c>
      <c r="J13856" t="str">
        <f>IF(K13856="natural gas",VLOOKUP(D13856,'Cross-Page Data'!$I$4:$J$13,2,FALSE),IF(K13856="solar",VLOOKUP('Form 923'!D13856,'Cross-Page Data'!$I$14:$J$117,2,FALSE),K13856))</f>
        <v>natural gas peaker</v>
      </c>
      <c r="K13856" t="str">
        <f>VLOOKUP(E13856,'Cross-Page Data'!$D$4:$F$48,3,FALSE)</f>
        <v>natural gas</v>
      </c>
      <c r="L13856" t="b">
        <f>IF(AND($P$6=FALSE,OR(C13856="Commercial NAICS Cogen",C13856="Industrial NAICS Cogen",C13856="NAICS-22 Cogen")),FALSE,IF(AND($P$7=FALSE,OR(C13856="Commercial NAICS Cogen",C13856="Commercial NAICS Non-Cogen",C13856="industrial NAICS Cogen", C13856="industrial NAICS non-cogen")),FALSE,TRUE))</f>
        <v>1</v>
      </c>
      <c r="M13856">
        <f t="shared" si="649"/>
        <v>4.9382716049382717E-4</v>
      </c>
      <c r="N13856">
        <f t="shared" si="650"/>
        <v>0</v>
      </c>
    </row>
    <row r="13857" spans="1:14" ht="26.25" x14ac:dyDescent="0.2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s="32" t="str">
        <f t="shared" si="648"/>
        <v/>
      </c>
      <c r="J13857" t="str">
        <f>IF(K13857="natural gas",VLOOKUP(D13857,'Cross-Page Data'!$I$4:$J$13,2,FALSE),IF(K13857="solar",VLOOKUP('Form 923'!D13857,'Cross-Page Data'!$I$14:$J$117,2,FALSE),K13857))</f>
        <v>natural gas peaker</v>
      </c>
      <c r="K13857" t="str">
        <f>VLOOKUP(E13857,'Cross-Page Data'!$D$4:$F$48,3,FALSE)</f>
        <v>natural gas</v>
      </c>
      <c r="L13857" t="b">
        <f>IF(AND($P$6=FALSE,OR(C13857="Commercial NAICS Cogen",C13857="Industrial NAICS Cogen",C13857="NAICS-22 Cogen")),FALSE,IF(AND($P$7=FALSE,OR(C13857="Commercial NAICS Cogen",C13857="Commercial NAICS Non-Cogen",C13857="industrial NAICS Cogen", C13857="industrial NAICS non-cogen")),FALSE,TRUE))</f>
        <v>0</v>
      </c>
      <c r="M13857">
        <f t="shared" si="649"/>
        <v>4.9382716049382717E-4</v>
      </c>
      <c r="N13857">
        <f t="shared" si="650"/>
        <v>0</v>
      </c>
    </row>
    <row r="13858" spans="1:14" x14ac:dyDescent="0.2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s="32" t="str">
        <f t="shared" si="648"/>
        <v/>
      </c>
      <c r="J13858" t="str">
        <f>IF(K13858="natural gas",VLOOKUP(D13858,'Cross-Page Data'!$I$4:$J$13,2,FALSE),IF(K13858="solar",VLOOKUP('Form 923'!D13858,'Cross-Page Data'!$I$14:$J$117,2,FALSE),K13858))</f>
        <v>natural gas peaker</v>
      </c>
      <c r="K13858" t="str">
        <f>VLOOKUP(E13858,'Cross-Page Data'!$D$4:$F$48,3,FALSE)</f>
        <v>natural gas</v>
      </c>
      <c r="L13858" t="b">
        <f>IF(AND($P$6=FALSE,OR(C13858="Commercial NAICS Cogen",C13858="Industrial NAICS Cogen",C13858="NAICS-22 Cogen")),FALSE,IF(AND($P$7=FALSE,OR(C13858="Commercial NAICS Cogen",C13858="Commercial NAICS Non-Cogen",C13858="industrial NAICS Cogen", C13858="industrial NAICS non-cogen")),FALSE,TRUE))</f>
        <v>1</v>
      </c>
      <c r="M13858">
        <f t="shared" si="649"/>
        <v>4.9382716049382717E-4</v>
      </c>
      <c r="N13858">
        <f t="shared" si="650"/>
        <v>0</v>
      </c>
    </row>
    <row r="13859" spans="1:14" x14ac:dyDescent="0.2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s="32">
        <f t="shared" si="648"/>
        <v>15988916.881354647</v>
      </c>
      <c r="J13859" t="str">
        <f>IF(K13859="natural gas",VLOOKUP(D13859,'Cross-Page Data'!$I$4:$J$13,2,FALSE),IF(K13859="solar",VLOOKUP('Form 923'!D13859,'Cross-Page Data'!$I$14:$J$117,2,FALSE),K13859))</f>
        <v>natural gas peaker</v>
      </c>
      <c r="K13859" t="str">
        <f>VLOOKUP(E13859,'Cross-Page Data'!$D$4:$F$48,3,FALSE)</f>
        <v>natural gas</v>
      </c>
      <c r="L13859" t="b">
        <f>IF(AND($P$6=FALSE,OR(C13859="Commercial NAICS Cogen",C13859="Industrial NAICS Cogen",C13859="NAICS-22 Cogen")),FALSE,IF(AND($P$7=FALSE,OR(C13859="Commercial NAICS Cogen",C13859="Commercial NAICS Non-Cogen",C13859="industrial NAICS Cogen", C13859="industrial NAICS non-cogen")),FALSE,TRUE))</f>
        <v>1</v>
      </c>
      <c r="M13859">
        <f t="shared" si="649"/>
        <v>0.11802469135802469</v>
      </c>
      <c r="N13859">
        <f t="shared" si="650"/>
        <v>1</v>
      </c>
    </row>
    <row r="13860" spans="1:14" x14ac:dyDescent="0.2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s="32" t="str">
        <f t="shared" si="648"/>
        <v/>
      </c>
      <c r="J13860" t="str">
        <f>IF(K13860="natural gas",VLOOKUP(D13860,'Cross-Page Data'!$I$4:$J$13,2,FALSE),IF(K13860="solar",VLOOKUP('Form 923'!D13860,'Cross-Page Data'!$I$14:$J$117,2,FALSE),K13860))</f>
        <v>natural gas peaker</v>
      </c>
      <c r="K13860" t="str">
        <f>VLOOKUP(E13860,'Cross-Page Data'!$D$4:$F$48,3,FALSE)</f>
        <v>natural gas</v>
      </c>
      <c r="L13860" t="b">
        <f>IF(AND($P$6=FALSE,OR(C13860="Commercial NAICS Cogen",C13860="Industrial NAICS Cogen",C13860="NAICS-22 Cogen")),FALSE,IF(AND($P$7=FALSE,OR(C13860="Commercial NAICS Cogen",C13860="Commercial NAICS Non-Cogen",C13860="industrial NAICS Cogen", C13860="industrial NAICS non-cogen")),FALSE,TRUE))</f>
        <v>0</v>
      </c>
      <c r="M13860">
        <f t="shared" si="649"/>
        <v>4.9382716049382717E-4</v>
      </c>
      <c r="N13860">
        <f t="shared" si="650"/>
        <v>0</v>
      </c>
    </row>
    <row r="13861" spans="1:14" ht="26.25" x14ac:dyDescent="0.2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s="32">
        <f t="shared" si="648"/>
        <v>4922177.1639303165</v>
      </c>
      <c r="J13861" t="str">
        <f>IF(K13861="natural gas",VLOOKUP(D13861,'Cross-Page Data'!$I$4:$J$13,2,FALSE),IF(K13861="solar",VLOOKUP('Form 923'!D13861,'Cross-Page Data'!$I$14:$J$117,2,FALSE),K13861))</f>
        <v>natural gas peaker</v>
      </c>
      <c r="K13861" t="str">
        <f>VLOOKUP(E13861,'Cross-Page Data'!$D$4:$F$48,3,FALSE)</f>
        <v>natural gas</v>
      </c>
      <c r="L13861" t="b">
        <f>IF(AND($P$6=FALSE,OR(C13861="Commercial NAICS Cogen",C13861="Industrial NAICS Cogen",C13861="NAICS-22 Cogen")),FALSE,IF(AND($P$7=FALSE,OR(C13861="Commercial NAICS Cogen",C13861="Commercial NAICS Non-Cogen",C13861="industrial NAICS Cogen", C13861="industrial NAICS non-cogen")),FALSE,TRUE))</f>
        <v>0</v>
      </c>
      <c r="M13861">
        <f t="shared" si="649"/>
        <v>0.70567901234567898</v>
      </c>
      <c r="N13861">
        <f t="shared" si="650"/>
        <v>1</v>
      </c>
    </row>
    <row r="13862" spans="1:14" x14ac:dyDescent="0.2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s="32">
        <f t="shared" si="648"/>
        <v>8271237.9580293279</v>
      </c>
      <c r="J13862" t="str">
        <f>IF(K13862="natural gas",VLOOKUP(D13862,'Cross-Page Data'!$I$4:$J$13,2,FALSE),IF(K13862="solar",VLOOKUP('Form 923'!D13862,'Cross-Page Data'!$I$14:$J$117,2,FALSE),K13862))</f>
        <v>natural gas peaker</v>
      </c>
      <c r="K13862" t="str">
        <f>VLOOKUP(E13862,'Cross-Page Data'!$D$4:$F$48,3,FALSE)</f>
        <v>natural gas</v>
      </c>
      <c r="L13862" t="b">
        <f>IF(AND($P$6=FALSE,OR(C13862="Commercial NAICS Cogen",C13862="Industrial NAICS Cogen",C13862="NAICS-22 Cogen")),FALSE,IF(AND($P$7=FALSE,OR(C13862="Commercial NAICS Cogen",C13862="Commercial NAICS Non-Cogen",C13862="industrial NAICS Cogen", C13862="industrial NAICS non-cogen")),FALSE,TRUE))</f>
        <v>1</v>
      </c>
      <c r="M13862">
        <f t="shared" si="649"/>
        <v>0.5822222222222222</v>
      </c>
      <c r="N13862">
        <f t="shared" si="650"/>
        <v>1</v>
      </c>
    </row>
    <row r="13863" spans="1:14" ht="26.25" x14ac:dyDescent="0.2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s="32">
        <f t="shared" si="648"/>
        <v>8983051.1603748798</v>
      </c>
      <c r="J13863" t="str">
        <f>IF(K13863="natural gas",VLOOKUP(D13863,'Cross-Page Data'!$I$4:$J$13,2,FALSE),IF(K13863="solar",VLOOKUP('Form 923'!D13863,'Cross-Page Data'!$I$14:$J$117,2,FALSE),K13863))</f>
        <v>natural gas peaker</v>
      </c>
      <c r="K13863" t="str">
        <f>VLOOKUP(E13863,'Cross-Page Data'!$D$4:$F$48,3,FALSE)</f>
        <v>natural gas</v>
      </c>
      <c r="L13863" t="b">
        <f>IF(AND($P$6=FALSE,OR(C13863="Commercial NAICS Cogen",C13863="Industrial NAICS Cogen",C13863="NAICS-22 Cogen")),FALSE,IF(AND($P$7=FALSE,OR(C13863="Commercial NAICS Cogen",C13863="Commercial NAICS Non-Cogen",C13863="industrial NAICS Cogen", C13863="industrial NAICS non-cogen")),FALSE,TRUE))</f>
        <v>0</v>
      </c>
      <c r="M13863">
        <f t="shared" si="649"/>
        <v>0.557037037037037</v>
      </c>
      <c r="N13863">
        <f t="shared" si="650"/>
        <v>1</v>
      </c>
    </row>
    <row r="13864" spans="1:14" x14ac:dyDescent="0.2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s="32">
        <f t="shared" si="648"/>
        <v>12335098.073251173</v>
      </c>
      <c r="J13864" t="str">
        <f>IF(K13864="natural gas",VLOOKUP(D13864,'Cross-Page Data'!$I$4:$J$13,2,FALSE),IF(K13864="solar",VLOOKUP('Form 923'!D13864,'Cross-Page Data'!$I$14:$J$117,2,FALSE),K13864))</f>
        <v>natural gas peaker</v>
      </c>
      <c r="K13864" t="str">
        <f>VLOOKUP(E13864,'Cross-Page Data'!$D$4:$F$48,3,FALSE)</f>
        <v>natural gas</v>
      </c>
      <c r="L13864" t="b">
        <f>IF(AND($P$6=FALSE,OR(C13864="Commercial NAICS Cogen",C13864="Industrial NAICS Cogen",C13864="NAICS-22 Cogen")),FALSE,IF(AND($P$7=FALSE,OR(C13864="Commercial NAICS Cogen",C13864="Commercial NAICS Non-Cogen",C13864="industrial NAICS Cogen", C13864="industrial NAICS non-cogen")),FALSE,TRUE))</f>
        <v>1</v>
      </c>
      <c r="M13864">
        <f t="shared" si="649"/>
        <v>0.25432098765432098</v>
      </c>
      <c r="N13864">
        <f t="shared" si="650"/>
        <v>1</v>
      </c>
    </row>
    <row r="13865" spans="1:14" x14ac:dyDescent="0.2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s="32" t="str">
        <f t="shared" si="648"/>
        <v/>
      </c>
      <c r="J13865" t="str">
        <f>IF(K13865="natural gas",VLOOKUP(D13865,'Cross-Page Data'!$I$4:$J$13,2,FALSE),IF(K13865="solar",VLOOKUP('Form 923'!D13865,'Cross-Page Data'!$I$14:$J$117,2,FALSE),K13865))</f>
        <v>natural gas peaker</v>
      </c>
      <c r="K13865" t="str">
        <f>VLOOKUP(E13865,'Cross-Page Data'!$D$4:$F$48,3,FALSE)</f>
        <v>natural gas</v>
      </c>
      <c r="L13865" t="b">
        <f>IF(AND($P$6=FALSE,OR(C13865="Commercial NAICS Cogen",C13865="Industrial NAICS Cogen",C13865="NAICS-22 Cogen")),FALSE,IF(AND($P$7=FALSE,OR(C13865="Commercial NAICS Cogen",C13865="Commercial NAICS Non-Cogen",C13865="industrial NAICS Cogen", C13865="industrial NAICS non-cogen")),FALSE,TRUE))</f>
        <v>1</v>
      </c>
      <c r="M13865">
        <f t="shared" si="649"/>
        <v>4.9382716049382717E-4</v>
      </c>
      <c r="N13865">
        <f t="shared" si="650"/>
        <v>0</v>
      </c>
    </row>
    <row r="13866" spans="1:14" x14ac:dyDescent="0.2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s="32">
        <f t="shared" si="648"/>
        <v>16104023.144004831</v>
      </c>
      <c r="J13866" t="str">
        <f>IF(K13866="natural gas",VLOOKUP(D13866,'Cross-Page Data'!$I$4:$J$13,2,FALSE),IF(K13866="solar",VLOOKUP('Form 923'!D13866,'Cross-Page Data'!$I$14:$J$117,2,FALSE),K13866))</f>
        <v>natural gas peaker</v>
      </c>
      <c r="K13866" t="str">
        <f>VLOOKUP(E13866,'Cross-Page Data'!$D$4:$F$48,3,FALSE)</f>
        <v>natural gas</v>
      </c>
      <c r="L13866" t="b">
        <f>IF(AND($P$6=FALSE,OR(C13866="Commercial NAICS Cogen",C13866="Industrial NAICS Cogen",C13866="NAICS-22 Cogen")),FALSE,IF(AND($P$7=FALSE,OR(C13866="Commercial NAICS Cogen",C13866="Commercial NAICS Non-Cogen",C13866="industrial NAICS Cogen", C13866="industrial NAICS non-cogen")),FALSE,TRUE))</f>
        <v>1</v>
      </c>
      <c r="M13866">
        <f t="shared" si="649"/>
        <v>0.11358024691358025</v>
      </c>
      <c r="N13866">
        <f t="shared" si="650"/>
        <v>1</v>
      </c>
    </row>
    <row r="13867" spans="1:14" x14ac:dyDescent="0.2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s="32">
        <f t="shared" si="648"/>
        <v>9744307.1186307929</v>
      </c>
      <c r="J13867" t="str">
        <f>IF(K13867="natural gas",VLOOKUP(D13867,'Cross-Page Data'!$I$4:$J$13,2,FALSE),IF(K13867="solar",VLOOKUP('Form 923'!D13867,'Cross-Page Data'!$I$14:$J$117,2,FALSE),K13867))</f>
        <v>natural gas peaker</v>
      </c>
      <c r="K13867" t="str">
        <f>VLOOKUP(E13867,'Cross-Page Data'!$D$4:$F$48,3,FALSE)</f>
        <v>natural gas</v>
      </c>
      <c r="L13867" t="b">
        <f>IF(AND($P$6=FALSE,OR(C13867="Commercial NAICS Cogen",C13867="Industrial NAICS Cogen",C13867="NAICS-22 Cogen")),FALSE,IF(AND($P$7=FALSE,OR(C13867="Commercial NAICS Cogen",C13867="Commercial NAICS Non-Cogen",C13867="industrial NAICS Cogen", C13867="industrial NAICS non-cogen")),FALSE,TRUE))</f>
        <v>1</v>
      </c>
      <c r="M13867">
        <f t="shared" si="649"/>
        <v>0.52691358024691359</v>
      </c>
      <c r="N13867">
        <f t="shared" si="650"/>
        <v>1</v>
      </c>
    </row>
    <row r="13868" spans="1:14" ht="26.25" x14ac:dyDescent="0.2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s="32">
        <f t="shared" si="648"/>
        <v>4769350.8136607967</v>
      </c>
      <c r="J13868" t="str">
        <f>IF(K13868="natural gas",VLOOKUP(D13868,'Cross-Page Data'!$I$4:$J$13,2,FALSE),IF(K13868="solar",VLOOKUP('Form 923'!D13868,'Cross-Page Data'!$I$14:$J$117,2,FALSE),K13868))</f>
        <v>natural gas peaker</v>
      </c>
      <c r="K13868" t="str">
        <f>VLOOKUP(E13868,'Cross-Page Data'!$D$4:$F$48,3,FALSE)</f>
        <v>natural gas</v>
      </c>
      <c r="L13868" t="b">
        <f>IF(AND($P$6=FALSE,OR(C13868="Commercial NAICS Cogen",C13868="Industrial NAICS Cogen",C13868="NAICS-22 Cogen")),FALSE,IF(AND($P$7=FALSE,OR(C13868="Commercial NAICS Cogen",C13868="Commercial NAICS Non-Cogen",C13868="industrial NAICS Cogen", C13868="industrial NAICS non-cogen")),FALSE,TRUE))</f>
        <v>0</v>
      </c>
      <c r="M13868">
        <f t="shared" si="649"/>
        <v>0.7214814814814815</v>
      </c>
      <c r="N13868">
        <f t="shared" si="650"/>
        <v>1</v>
      </c>
    </row>
    <row r="13869" spans="1:14" x14ac:dyDescent="0.2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s="32" t="str">
        <f t="shared" si="648"/>
        <v/>
      </c>
      <c r="J13869" t="str">
        <f>IF(K13869="natural gas",VLOOKUP(D13869,'Cross-Page Data'!$I$4:$J$13,2,FALSE),IF(K13869="solar",VLOOKUP('Form 923'!D13869,'Cross-Page Data'!$I$14:$J$117,2,FALSE),K13869))</f>
        <v>natural gas peaker</v>
      </c>
      <c r="K13869" t="str">
        <f>VLOOKUP(E13869,'Cross-Page Data'!$D$4:$F$48,3,FALSE)</f>
        <v>natural gas</v>
      </c>
      <c r="L13869" t="b">
        <f>IF(AND($P$6=FALSE,OR(C13869="Commercial NAICS Cogen",C13869="Industrial NAICS Cogen",C13869="NAICS-22 Cogen")),FALSE,IF(AND($P$7=FALSE,OR(C13869="Commercial NAICS Cogen",C13869="Commercial NAICS Non-Cogen",C13869="industrial NAICS Cogen", C13869="industrial NAICS non-cogen")),FALSE,TRUE))</f>
        <v>0</v>
      </c>
      <c r="M13869">
        <f t="shared" si="649"/>
        <v>4.9382716049382717E-4</v>
      </c>
      <c r="N13869">
        <f t="shared" si="650"/>
        <v>0</v>
      </c>
    </row>
    <row r="13870" spans="1:14" x14ac:dyDescent="0.2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s="32">
        <f t="shared" si="648"/>
        <v>8865427.0095000826</v>
      </c>
      <c r="J13870" t="str">
        <f>IF(K13870="natural gas",VLOOKUP(D13870,'Cross-Page Data'!$I$4:$J$13,2,FALSE),IF(K13870="solar",VLOOKUP('Form 923'!D13870,'Cross-Page Data'!$I$14:$J$117,2,FALSE),K13870))</f>
        <v>natural gas peaker</v>
      </c>
      <c r="K13870" t="str">
        <f>VLOOKUP(E13870,'Cross-Page Data'!$D$4:$F$48,3,FALSE)</f>
        <v>natural gas</v>
      </c>
      <c r="L13870" t="b">
        <f>IF(AND($P$6=FALSE,OR(C13870="Commercial NAICS Cogen",C13870="Industrial NAICS Cogen",C13870="NAICS-22 Cogen")),FALSE,IF(AND($P$7=FALSE,OR(C13870="Commercial NAICS Cogen",C13870="Commercial NAICS Non-Cogen",C13870="industrial NAICS Cogen", C13870="industrial NAICS non-cogen")),FALSE,TRUE))</f>
        <v>1</v>
      </c>
      <c r="M13870">
        <f t="shared" si="649"/>
        <v>0.56444444444444442</v>
      </c>
      <c r="N13870">
        <f t="shared" si="650"/>
        <v>1</v>
      </c>
    </row>
    <row r="13871" spans="1:14" x14ac:dyDescent="0.2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s="32" t="str">
        <f t="shared" si="648"/>
        <v/>
      </c>
      <c r="J13871" t="str">
        <f>IF(K13871="natural gas",VLOOKUP(D13871,'Cross-Page Data'!$I$4:$J$13,2,FALSE),IF(K13871="solar",VLOOKUP('Form 923'!D13871,'Cross-Page Data'!$I$14:$J$117,2,FALSE),K13871))</f>
        <v>natural gas peaker</v>
      </c>
      <c r="K13871" t="str">
        <f>VLOOKUP(E13871,'Cross-Page Data'!$D$4:$F$48,3,FALSE)</f>
        <v>natural gas</v>
      </c>
      <c r="L13871" t="b">
        <f>IF(AND($P$6=FALSE,OR(C13871="Commercial NAICS Cogen",C13871="Industrial NAICS Cogen",C13871="NAICS-22 Cogen")),FALSE,IF(AND($P$7=FALSE,OR(C13871="Commercial NAICS Cogen",C13871="Commercial NAICS Non-Cogen",C13871="industrial NAICS Cogen", C13871="industrial NAICS non-cogen")),FALSE,TRUE))</f>
        <v>1</v>
      </c>
      <c r="M13871">
        <f t="shared" si="649"/>
        <v>4.9382716049382717E-4</v>
      </c>
      <c r="N13871">
        <f t="shared" si="650"/>
        <v>0</v>
      </c>
    </row>
    <row r="13872" spans="1:14" ht="26.25" x14ac:dyDescent="0.2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s="32" t="str">
        <f t="shared" si="648"/>
        <v/>
      </c>
      <c r="J13872" t="str">
        <f>IF(K13872="natural gas",VLOOKUP(D13872,'Cross-Page Data'!$I$4:$J$13,2,FALSE),IF(K13872="solar",VLOOKUP('Form 923'!D13872,'Cross-Page Data'!$I$14:$J$117,2,FALSE),K13872))</f>
        <v>natural gas peaker</v>
      </c>
      <c r="K13872" t="str">
        <f>VLOOKUP(E13872,'Cross-Page Data'!$D$4:$F$48,3,FALSE)</f>
        <v>natural gas</v>
      </c>
      <c r="L13872" t="b">
        <f>IF(AND($P$6=FALSE,OR(C13872="Commercial NAICS Cogen",C13872="Industrial NAICS Cogen",C13872="NAICS-22 Cogen")),FALSE,IF(AND($P$7=FALSE,OR(C13872="Commercial NAICS Cogen",C13872="Commercial NAICS Non-Cogen",C13872="industrial NAICS Cogen", C13872="industrial NAICS non-cogen")),FALSE,TRUE))</f>
        <v>0</v>
      </c>
      <c r="M13872">
        <f t="shared" si="649"/>
        <v>4.9382716049382717E-4</v>
      </c>
      <c r="N13872">
        <f t="shared" si="650"/>
        <v>0</v>
      </c>
    </row>
    <row r="13873" spans="1:14" x14ac:dyDescent="0.2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s="32">
        <f t="shared" si="648"/>
        <v>9043054.064510949</v>
      </c>
      <c r="J13873" t="str">
        <f>IF(K13873="natural gas",VLOOKUP(D13873,'Cross-Page Data'!$I$4:$J$13,2,FALSE),IF(K13873="solar",VLOOKUP('Form 923'!D13873,'Cross-Page Data'!$I$14:$J$117,2,FALSE),K13873))</f>
        <v>natural gas peaker</v>
      </c>
      <c r="K13873" t="str">
        <f>VLOOKUP(E13873,'Cross-Page Data'!$D$4:$F$48,3,FALSE)</f>
        <v>natural gas</v>
      </c>
      <c r="L13873" t="b">
        <f>IF(AND($P$6=FALSE,OR(C13873="Commercial NAICS Cogen",C13873="Industrial NAICS Cogen",C13873="NAICS-22 Cogen")),FALSE,IF(AND($P$7=FALSE,OR(C13873="Commercial NAICS Cogen",C13873="Commercial NAICS Non-Cogen",C13873="industrial NAICS Cogen", C13873="industrial NAICS non-cogen")),FALSE,TRUE))</f>
        <v>1</v>
      </c>
      <c r="M13873">
        <f t="shared" si="649"/>
        <v>0.55555555555555558</v>
      </c>
      <c r="N13873">
        <f t="shared" si="650"/>
        <v>1</v>
      </c>
    </row>
    <row r="13874" spans="1:14" ht="26.25" x14ac:dyDescent="0.2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s="32">
        <f t="shared" si="648"/>
        <v>9410108.8608225584</v>
      </c>
      <c r="J13874" t="str">
        <f>IF(K13874="natural gas",VLOOKUP(D13874,'Cross-Page Data'!$I$4:$J$13,2,FALSE),IF(K13874="solar",VLOOKUP('Form 923'!D13874,'Cross-Page Data'!$I$14:$J$117,2,FALSE),K13874))</f>
        <v>natural gas peaker</v>
      </c>
      <c r="K13874" t="str">
        <f>VLOOKUP(E13874,'Cross-Page Data'!$D$4:$F$48,3,FALSE)</f>
        <v>natural gas</v>
      </c>
      <c r="L13874" t="b">
        <f>IF(AND($P$6=FALSE,OR(C13874="Commercial NAICS Cogen",C13874="Industrial NAICS Cogen",C13874="NAICS-22 Cogen")),FALSE,IF(AND($P$7=FALSE,OR(C13874="Commercial NAICS Cogen",C13874="Commercial NAICS Non-Cogen",C13874="industrial NAICS Cogen", C13874="industrial NAICS non-cogen")),FALSE,TRUE))</f>
        <v>0</v>
      </c>
      <c r="M13874">
        <f t="shared" si="649"/>
        <v>0.542716049382716</v>
      </c>
      <c r="N13874">
        <f t="shared" si="650"/>
        <v>1</v>
      </c>
    </row>
    <row r="13875" spans="1:14" x14ac:dyDescent="0.2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s="32">
        <f t="shared" si="648"/>
        <v>14848390.566115106</v>
      </c>
      <c r="J13875" t="str">
        <f>IF(K13875="natural gas",VLOOKUP(D13875,'Cross-Page Data'!$I$4:$J$13,2,FALSE),IF(K13875="solar",VLOOKUP('Form 923'!D13875,'Cross-Page Data'!$I$14:$J$117,2,FALSE),K13875))</f>
        <v>biomass</v>
      </c>
      <c r="K13875" t="str">
        <f>VLOOKUP(E13875,'Cross-Page Data'!$D$4:$F$48,3,FALSE)</f>
        <v>biomass</v>
      </c>
      <c r="L13875" t="b">
        <f>IF(AND($P$6=FALSE,OR(C13875="Commercial NAICS Cogen",C13875="Industrial NAICS Cogen",C13875="NAICS-22 Cogen")),FALSE,IF(AND($P$7=FALSE,OR(C13875="Commercial NAICS Cogen",C13875="Commercial NAICS Non-Cogen",C13875="industrial NAICS Cogen", C13875="industrial NAICS non-cogen")),FALSE,TRUE))</f>
        <v>1</v>
      </c>
      <c r="M13875">
        <f t="shared" si="649"/>
        <v>0.12609649122807018</v>
      </c>
      <c r="N13875">
        <f t="shared" si="650"/>
        <v>1</v>
      </c>
    </row>
    <row r="13876" spans="1:14" x14ac:dyDescent="0.2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s="32">
        <f t="shared" si="648"/>
        <v>6217100.2328455374</v>
      </c>
      <c r="J13876" t="str">
        <f>IF(K13876="natural gas",VLOOKUP(D13876,'Cross-Page Data'!$I$4:$J$13,2,FALSE),IF(K13876="solar",VLOOKUP('Form 923'!D13876,'Cross-Page Data'!$I$14:$J$117,2,FALSE),K13876))</f>
        <v>biomass</v>
      </c>
      <c r="K13876" t="str">
        <f>VLOOKUP(E13876,'Cross-Page Data'!$D$4:$F$48,3,FALSE)</f>
        <v>biomass</v>
      </c>
      <c r="L13876" t="b">
        <f>IF(AND($P$6=FALSE,OR(C13876="Commercial NAICS Cogen",C13876="Industrial NAICS Cogen",C13876="NAICS-22 Cogen")),FALSE,IF(AND($P$7=FALSE,OR(C13876="Commercial NAICS Cogen",C13876="Commercial NAICS Non-Cogen",C13876="industrial NAICS Cogen", C13876="industrial NAICS non-cogen")),FALSE,TRUE))</f>
        <v>0</v>
      </c>
      <c r="M13876">
        <f t="shared" si="649"/>
        <v>0.60197368421052633</v>
      </c>
      <c r="N13876">
        <f t="shared" si="650"/>
        <v>1</v>
      </c>
    </row>
    <row r="13877" spans="1:14" ht="26.25" x14ac:dyDescent="0.2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s="32">
        <f t="shared" si="648"/>
        <v>10073535.656837113</v>
      </c>
      <c r="J13877" t="str">
        <f>IF(K13877="natural gas",VLOOKUP(D13877,'Cross-Page Data'!$I$4:$J$13,2,FALSE),IF(K13877="solar",VLOOKUP('Form 923'!D13877,'Cross-Page Data'!$I$14:$J$117,2,FALSE),K13877))</f>
        <v>biomass</v>
      </c>
      <c r="K13877" t="str">
        <f>VLOOKUP(E13877,'Cross-Page Data'!$D$4:$F$48,3,FALSE)</f>
        <v>biomass</v>
      </c>
      <c r="L13877" t="b">
        <f>IF(AND($P$6=FALSE,OR(C13877="Commercial NAICS Cogen",C13877="Industrial NAICS Cogen",C13877="NAICS-22 Cogen")),FALSE,IF(AND($P$7=FALSE,OR(C13877="Commercial NAICS Cogen",C13877="Commercial NAICS Non-Cogen",C13877="industrial NAICS Cogen", C13877="industrial NAICS non-cogen")),FALSE,TRUE))</f>
        <v>0</v>
      </c>
      <c r="M13877">
        <f t="shared" si="649"/>
        <v>0.49671052631578949</v>
      </c>
      <c r="N13877">
        <f t="shared" si="650"/>
        <v>1</v>
      </c>
    </row>
    <row r="13878" spans="1:14" ht="26.25" x14ac:dyDescent="0.2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s="32">
        <f t="shared" si="648"/>
        <v>6695406.3413860286</v>
      </c>
      <c r="J13878" t="str">
        <f>IF(K13878="natural gas",VLOOKUP(D13878,'Cross-Page Data'!$I$4:$J$13,2,FALSE),IF(K13878="solar",VLOOKUP('Form 923'!D13878,'Cross-Page Data'!$I$14:$J$117,2,FALSE),K13878))</f>
        <v>biomass</v>
      </c>
      <c r="K13878" t="str">
        <f>VLOOKUP(E13878,'Cross-Page Data'!$D$4:$F$48,3,FALSE)</f>
        <v>biomass</v>
      </c>
      <c r="L13878" t="b">
        <f>IF(AND($P$6=FALSE,OR(C13878="Commercial NAICS Cogen",C13878="Industrial NAICS Cogen",C13878="NAICS-22 Cogen")),FALSE,IF(AND($P$7=FALSE,OR(C13878="Commercial NAICS Cogen",C13878="Commercial NAICS Non-Cogen",C13878="industrial NAICS Cogen", C13878="industrial NAICS non-cogen")),FALSE,TRUE))</f>
        <v>0</v>
      </c>
      <c r="M13878">
        <f t="shared" si="649"/>
        <v>0.58662280701754388</v>
      </c>
      <c r="N13878">
        <f t="shared" si="650"/>
        <v>1</v>
      </c>
    </row>
    <row r="13879" spans="1:14" x14ac:dyDescent="0.2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s="32">
        <f t="shared" si="648"/>
        <v>6330412.2185319578</v>
      </c>
      <c r="J13879" t="str">
        <f>IF(K13879="natural gas",VLOOKUP(D13879,'Cross-Page Data'!$I$4:$J$13,2,FALSE),IF(K13879="solar",VLOOKUP('Form 923'!D13879,'Cross-Page Data'!$I$14:$J$117,2,FALSE),K13879))</f>
        <v>biomass</v>
      </c>
      <c r="K13879" t="str">
        <f>VLOOKUP(E13879,'Cross-Page Data'!$D$4:$F$48,3,FALSE)</f>
        <v>biomass</v>
      </c>
      <c r="L13879" t="b">
        <f>IF(AND($P$6=FALSE,OR(C13879="Commercial NAICS Cogen",C13879="Industrial NAICS Cogen",C13879="NAICS-22 Cogen")),FALSE,IF(AND($P$7=FALSE,OR(C13879="Commercial NAICS Cogen",C13879="Commercial NAICS Non-Cogen",C13879="industrial NAICS Cogen", C13879="industrial NAICS non-cogen")),FALSE,TRUE))</f>
        <v>0</v>
      </c>
      <c r="M13879">
        <f t="shared" si="649"/>
        <v>0.59649122807017541</v>
      </c>
      <c r="N13879">
        <f t="shared" si="650"/>
        <v>1</v>
      </c>
    </row>
    <row r="13880" spans="1:14" x14ac:dyDescent="0.2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s="32">
        <f t="shared" si="648"/>
        <v>6330317.0088578695</v>
      </c>
      <c r="J13880" t="str">
        <f>IF(K13880="natural gas",VLOOKUP(D13880,'Cross-Page Data'!$I$4:$J$13,2,FALSE),IF(K13880="solar",VLOOKUP('Form 923'!D13880,'Cross-Page Data'!$I$14:$J$117,2,FALSE),K13880))</f>
        <v>biomass</v>
      </c>
      <c r="K13880" t="str">
        <f>VLOOKUP(E13880,'Cross-Page Data'!$D$4:$F$48,3,FALSE)</f>
        <v>biomass</v>
      </c>
      <c r="L13880" t="b">
        <f>IF(AND($P$6=FALSE,OR(C13880="Commercial NAICS Cogen",C13880="Industrial NAICS Cogen",C13880="NAICS-22 Cogen")),FALSE,IF(AND($P$7=FALSE,OR(C13880="Commercial NAICS Cogen",C13880="Commercial NAICS Non-Cogen",C13880="industrial NAICS Cogen", C13880="industrial NAICS non-cogen")),FALSE,TRUE))</f>
        <v>0</v>
      </c>
      <c r="M13880">
        <f t="shared" si="649"/>
        <v>0.59758771929824561</v>
      </c>
      <c r="N13880">
        <f t="shared" si="650"/>
        <v>1</v>
      </c>
    </row>
    <row r="13881" spans="1:14" x14ac:dyDescent="0.2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s="32">
        <f t="shared" si="648"/>
        <v>10345692.915988298</v>
      </c>
      <c r="J13881" t="str">
        <f>IF(K13881="natural gas",VLOOKUP(D13881,'Cross-Page Data'!$I$4:$J$13,2,FALSE),IF(K13881="solar",VLOOKUP('Form 923'!D13881,'Cross-Page Data'!$I$14:$J$117,2,FALSE),K13881))</f>
        <v>biomass</v>
      </c>
      <c r="K13881" t="str">
        <f>VLOOKUP(E13881,'Cross-Page Data'!$D$4:$F$48,3,FALSE)</f>
        <v>biomass</v>
      </c>
      <c r="L13881" t="b">
        <f>IF(AND($P$6=FALSE,OR(C13881="Commercial NAICS Cogen",C13881="Industrial NAICS Cogen",C13881="NAICS-22 Cogen")),FALSE,IF(AND($P$7=FALSE,OR(C13881="Commercial NAICS Cogen",C13881="Commercial NAICS Non-Cogen",C13881="industrial NAICS Cogen", C13881="industrial NAICS non-cogen")),FALSE,TRUE))</f>
        <v>1</v>
      </c>
      <c r="M13881">
        <f t="shared" si="649"/>
        <v>0.4682017543859649</v>
      </c>
      <c r="N13881">
        <f t="shared" si="650"/>
        <v>1</v>
      </c>
    </row>
    <row r="13882" spans="1:14" x14ac:dyDescent="0.2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s="32" t="str">
        <f t="shared" si="648"/>
        <v/>
      </c>
      <c r="J13882" t="str">
        <f>IF(K13882="natural gas",VLOOKUP(D13882,'Cross-Page Data'!$I$4:$J$13,2,FALSE),IF(K13882="solar",VLOOKUP('Form 923'!D13882,'Cross-Page Data'!$I$14:$J$117,2,FALSE),K13882))</f>
        <v>biomass</v>
      </c>
      <c r="K13882" t="str">
        <f>VLOOKUP(E13882,'Cross-Page Data'!$D$4:$F$48,3,FALSE)</f>
        <v>biomass</v>
      </c>
      <c r="L13882" t="b">
        <f>IF(AND($P$6=FALSE,OR(C13882="Commercial NAICS Cogen",C13882="Industrial NAICS Cogen",C13882="NAICS-22 Cogen")),FALSE,IF(AND($P$7=FALSE,OR(C13882="Commercial NAICS Cogen",C13882="Commercial NAICS Non-Cogen",C13882="industrial NAICS Cogen", C13882="industrial NAICS non-cogen")),FALSE,TRUE))</f>
        <v>1</v>
      </c>
      <c r="M13882">
        <f t="shared" si="649"/>
        <v>1.0964912280701754E-3</v>
      </c>
      <c r="N13882">
        <f t="shared" si="650"/>
        <v>0</v>
      </c>
    </row>
    <row r="13883" spans="1:14" x14ac:dyDescent="0.2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s="32">
        <f t="shared" si="648"/>
        <v>4973691.1382096903</v>
      </c>
      <c r="J13883" t="str">
        <f>IF(K13883="natural gas",VLOOKUP(D13883,'Cross-Page Data'!$I$4:$J$13,2,FALSE),IF(K13883="solar",VLOOKUP('Form 923'!D13883,'Cross-Page Data'!$I$14:$J$117,2,FALSE),K13883))</f>
        <v>biomass</v>
      </c>
      <c r="K13883" t="str">
        <f>VLOOKUP(E13883,'Cross-Page Data'!$D$4:$F$48,3,FALSE)</f>
        <v>biomass</v>
      </c>
      <c r="L13883" t="b">
        <f>IF(AND($P$6=FALSE,OR(C13883="Commercial NAICS Cogen",C13883="Industrial NAICS Cogen",C13883="NAICS-22 Cogen")),FALSE,IF(AND($P$7=FALSE,OR(C13883="Commercial NAICS Cogen",C13883="Commercial NAICS Non-Cogen",C13883="industrial NAICS Cogen", C13883="industrial NAICS non-cogen")),FALSE,TRUE))</f>
        <v>0</v>
      </c>
      <c r="M13883">
        <f t="shared" si="649"/>
        <v>0.71271929824561409</v>
      </c>
      <c r="N13883">
        <f t="shared" si="650"/>
        <v>1</v>
      </c>
    </row>
    <row r="13884" spans="1:14" x14ac:dyDescent="0.2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s="32">
        <f t="shared" si="648"/>
        <v>4144919.4691924029</v>
      </c>
      <c r="J13884" t="str">
        <f>IF(K13884="natural gas",VLOOKUP(D13884,'Cross-Page Data'!$I$4:$J$13,2,FALSE),IF(K13884="solar",VLOOKUP('Form 923'!D13884,'Cross-Page Data'!$I$14:$J$117,2,FALSE),K13884))</f>
        <v>biomass</v>
      </c>
      <c r="K13884" t="str">
        <f>VLOOKUP(E13884,'Cross-Page Data'!$D$4:$F$48,3,FALSE)</f>
        <v>biomass</v>
      </c>
      <c r="L13884" t="b">
        <f>IF(AND($P$6=FALSE,OR(C13884="Commercial NAICS Cogen",C13884="Industrial NAICS Cogen",C13884="NAICS-22 Cogen")),FALSE,IF(AND($P$7=FALSE,OR(C13884="Commercial NAICS Cogen",C13884="Commercial NAICS Non-Cogen",C13884="industrial NAICS Cogen", C13884="industrial NAICS non-cogen")),FALSE,TRUE))</f>
        <v>0</v>
      </c>
      <c r="M13884">
        <f t="shared" si="649"/>
        <v>0.80372807017543857</v>
      </c>
      <c r="N13884">
        <f t="shared" si="650"/>
        <v>1</v>
      </c>
    </row>
    <row r="13885" spans="1:14" ht="26.25" x14ac:dyDescent="0.2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s="32" t="str">
        <f t="shared" si="648"/>
        <v/>
      </c>
      <c r="J13885" t="str">
        <f>IF(K13885="natural gas",VLOOKUP(D13885,'Cross-Page Data'!$I$4:$J$13,2,FALSE),IF(K13885="solar",VLOOKUP('Form 923'!D13885,'Cross-Page Data'!$I$14:$J$117,2,FALSE),K13885))</f>
        <v>other</v>
      </c>
      <c r="K13885" t="str">
        <f>VLOOKUP(E13885,'Cross-Page Data'!$D$4:$F$48,3,FALSE)</f>
        <v>other</v>
      </c>
      <c r="L13885" t="b">
        <f>IF(AND($P$6=FALSE,OR(C13885="Commercial NAICS Cogen",C13885="Industrial NAICS Cogen",C13885="NAICS-22 Cogen")),FALSE,IF(AND($P$7=FALSE,OR(C13885="Commercial NAICS Cogen",C13885="Commercial NAICS Non-Cogen",C13885="industrial NAICS Cogen", C13885="industrial NAICS non-cogen")),FALSE,TRUE))</f>
        <v>0</v>
      </c>
      <c r="M13885">
        <f t="shared" si="649"/>
        <v>1.6233766233766235E-3</v>
      </c>
      <c r="N13885">
        <f t="shared" si="650"/>
        <v>0</v>
      </c>
    </row>
    <row r="13886" spans="1:14" ht="26.25" x14ac:dyDescent="0.2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s="32" t="str">
        <f t="shared" si="648"/>
        <v/>
      </c>
      <c r="J13886" t="str">
        <f>IF(K13886="natural gas",VLOOKUP(D13886,'Cross-Page Data'!$I$4:$J$13,2,FALSE),IF(K13886="solar",VLOOKUP('Form 923'!D13886,'Cross-Page Data'!$I$14:$J$117,2,FALSE),K13886))</f>
        <v>heavy or residual fuel oil</v>
      </c>
      <c r="K13886" t="str">
        <f>VLOOKUP(E13886,'Cross-Page Data'!$D$4:$F$48,3,FALSE)</f>
        <v>heavy or residual fuel oil</v>
      </c>
      <c r="L13886" t="b">
        <f>IF(AND($P$6=FALSE,OR(C13886="Commercial NAICS Cogen",C13886="Industrial NAICS Cogen",C13886="NAICS-22 Cogen")),FALSE,IF(AND($P$7=FALSE,OR(C13886="Commercial NAICS Cogen",C13886="Commercial NAICS Non-Cogen",C13886="industrial NAICS Cogen", C13886="industrial NAICS non-cogen")),FALSE,TRUE))</f>
        <v>0</v>
      </c>
      <c r="M13886">
        <f t="shared" si="649"/>
        <v>4.0160642570281126E-4</v>
      </c>
      <c r="N13886">
        <f t="shared" si="650"/>
        <v>0</v>
      </c>
    </row>
    <row r="13887" spans="1:14" ht="26.25" x14ac:dyDescent="0.2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s="32" t="str">
        <f t="shared" si="648"/>
        <v/>
      </c>
      <c r="J13887" t="str">
        <f>IF(K13887="natural gas",VLOOKUP(D13887,'Cross-Page Data'!$I$4:$J$13,2,FALSE),IF(K13887="solar",VLOOKUP('Form 923'!D13887,'Cross-Page Data'!$I$14:$J$117,2,FALSE),K13887))</f>
        <v>crude oil</v>
      </c>
      <c r="K13887" t="str">
        <f>VLOOKUP(E13887,'Cross-Page Data'!$D$4:$F$48,3,FALSE)</f>
        <v>crude oil</v>
      </c>
      <c r="L13887" t="b">
        <f>IF(AND($P$6=FALSE,OR(C13887="Commercial NAICS Cogen",C13887="Industrial NAICS Cogen",C13887="NAICS-22 Cogen")),FALSE,IF(AND($P$7=FALSE,OR(C13887="Commercial NAICS Cogen",C13887="Commercial NAICS Non-Cogen",C13887="industrial NAICS Cogen", C13887="industrial NAICS non-cogen")),FALSE,TRUE))</f>
        <v>0</v>
      </c>
      <c r="M13887">
        <f t="shared" si="649"/>
        <v>2.0833333333333332E-2</v>
      </c>
      <c r="N13887">
        <f t="shared" si="650"/>
        <v>0</v>
      </c>
    </row>
    <row r="13888" spans="1:14" ht="26.25" x14ac:dyDescent="0.2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s="32" t="str">
        <f t="shared" si="648"/>
        <v/>
      </c>
      <c r="J13888" t="str">
        <f>IF(K13888="natural gas",VLOOKUP(D13888,'Cross-Page Data'!$I$4:$J$13,2,FALSE),IF(K13888="solar",VLOOKUP('Form 923'!D13888,'Cross-Page Data'!$I$14:$J$117,2,FALSE),K13888))</f>
        <v>other</v>
      </c>
      <c r="K13888" t="str">
        <f>VLOOKUP(E13888,'Cross-Page Data'!$D$4:$F$48,3,FALSE)</f>
        <v>other</v>
      </c>
      <c r="L13888" t="b">
        <f>IF(AND($P$6=FALSE,OR(C13888="Commercial NAICS Cogen",C13888="Industrial NAICS Cogen",C13888="NAICS-22 Cogen")),FALSE,IF(AND($P$7=FALSE,OR(C13888="Commercial NAICS Cogen",C13888="Commercial NAICS Non-Cogen",C13888="industrial NAICS Cogen", C13888="industrial NAICS non-cogen")),FALSE,TRUE))</f>
        <v>0</v>
      </c>
      <c r="M13888">
        <f t="shared" si="649"/>
        <v>1.6233766233766235E-3</v>
      </c>
      <c r="N13888">
        <f t="shared" si="650"/>
        <v>0</v>
      </c>
    </row>
    <row r="13889" spans="1:14" x14ac:dyDescent="0.2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s="32" t="str">
        <f t="shared" si="648"/>
        <v/>
      </c>
      <c r="J13889" t="str">
        <f>IF(K13889="natural gas",VLOOKUP(D13889,'Cross-Page Data'!$I$4:$J$13,2,FALSE),IF(K13889="solar",VLOOKUP('Form 923'!D13889,'Cross-Page Data'!$I$14:$J$117,2,FALSE),K13889))</f>
        <v>hydro</v>
      </c>
      <c r="K13889" t="str">
        <f>VLOOKUP(E13889,'Cross-Page Data'!$D$4:$F$48,3,FALSE)</f>
        <v>hydro</v>
      </c>
      <c r="L13889" t="b">
        <f>IF(AND($P$6=FALSE,OR(C13889="Commercial NAICS Cogen",C13889="Industrial NAICS Cogen",C13889="NAICS-22 Cogen")),FALSE,IF(AND($P$7=FALSE,OR(C13889="Commercial NAICS Cogen",C13889="Commercial NAICS Non-Cogen",C13889="industrial NAICS Cogen", C13889="industrial NAICS non-cogen")),FALSE,TRUE))</f>
        <v>1</v>
      </c>
      <c r="M13889">
        <f t="shared" si="649"/>
        <v>6.8119891008174384E-4</v>
      </c>
      <c r="N13889">
        <f t="shared" si="650"/>
        <v>0</v>
      </c>
    </row>
    <row r="13890" spans="1:14" x14ac:dyDescent="0.2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s="32">
        <f t="shared" si="648"/>
        <v>8899764.724568909</v>
      </c>
      <c r="J13890" t="str">
        <f>IF(K13890="natural gas",VLOOKUP(D13890,'Cross-Page Data'!$I$4:$J$13,2,FALSE),IF(K13890="solar",VLOOKUP('Form 923'!D13890,'Cross-Page Data'!$I$14:$J$117,2,FALSE),K13890))</f>
        <v>solar pv</v>
      </c>
      <c r="K13890" t="str">
        <f>VLOOKUP(E13890,'Cross-Page Data'!$D$4:$F$48,3,FALSE)</f>
        <v>solar</v>
      </c>
      <c r="L13890" t="b">
        <f>IF(AND($P$6=FALSE,OR(C13890="Commercial NAICS Cogen",C13890="Industrial NAICS Cogen",C13890="NAICS-22 Cogen")),FALSE,IF(AND($P$7=FALSE,OR(C13890="Commercial NAICS Cogen",C13890="Commercial NAICS Non-Cogen",C13890="industrial NAICS Cogen", C13890="industrial NAICS non-cogen")),FALSE,TRUE))</f>
        <v>1</v>
      </c>
      <c r="M13890">
        <f t="shared" si="649"/>
        <v>0.96341847997477137</v>
      </c>
      <c r="N13890">
        <f t="shared" si="650"/>
        <v>0</v>
      </c>
    </row>
    <row r="13891" spans="1:14" ht="26.25" x14ac:dyDescent="0.2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s="32">
        <f t="shared" si="648"/>
        <v>8902390.459776707</v>
      </c>
      <c r="J13891" t="str">
        <f>IF(K13891="natural gas",VLOOKUP(D13891,'Cross-Page Data'!$I$4:$J$13,2,FALSE),IF(K13891="solar",VLOOKUP('Form 923'!D13891,'Cross-Page Data'!$I$14:$J$117,2,FALSE),K13891))</f>
        <v>solar pv</v>
      </c>
      <c r="K13891" t="str">
        <f>VLOOKUP(E13891,'Cross-Page Data'!$D$4:$F$48,3,FALSE)</f>
        <v>solar</v>
      </c>
      <c r="L13891" t="b">
        <f>IF(AND($P$6=FALSE,OR(C13891="Commercial NAICS Cogen",C13891="Industrial NAICS Cogen",C13891="NAICS-22 Cogen")),FALSE,IF(AND($P$7=FALSE,OR(C13891="Commercial NAICS Cogen",C13891="Commercial NAICS Non-Cogen",C13891="industrial NAICS Cogen", C13891="industrial NAICS non-cogen")),FALSE,TRUE))</f>
        <v>0</v>
      </c>
      <c r="M13891">
        <f t="shared" si="649"/>
        <v>0.10028382213812677</v>
      </c>
      <c r="N13891">
        <f t="shared" si="650"/>
        <v>1</v>
      </c>
    </row>
    <row r="13892" spans="1:14" x14ac:dyDescent="0.2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s="32">
        <f t="shared" si="648"/>
        <v>8902033.451718282</v>
      </c>
      <c r="J13892" t="str">
        <f>IF(K13892="natural gas",VLOOKUP(D13892,'Cross-Page Data'!$I$4:$J$13,2,FALSE),IF(K13892="solar",VLOOKUP('Form 923'!D13892,'Cross-Page Data'!$I$14:$J$117,2,FALSE),K13892))</f>
        <v>solar pv</v>
      </c>
      <c r="K13892" t="str">
        <f>VLOOKUP(E13892,'Cross-Page Data'!$D$4:$F$48,3,FALSE)</f>
        <v>solar</v>
      </c>
      <c r="L13892" t="b">
        <f>IF(AND($P$6=FALSE,OR(C13892="Commercial NAICS Cogen",C13892="Industrial NAICS Cogen",C13892="NAICS-22 Cogen")),FALSE,IF(AND($P$7=FALSE,OR(C13892="Commercial NAICS Cogen",C13892="Commercial NAICS Non-Cogen",C13892="industrial NAICS Cogen", C13892="industrial NAICS non-cogen")),FALSE,TRUE))</f>
        <v>1</v>
      </c>
      <c r="M13892">
        <f t="shared" si="649"/>
        <v>0.36707663197729423</v>
      </c>
      <c r="N13892">
        <f t="shared" si="650"/>
        <v>1</v>
      </c>
    </row>
    <row r="13893" spans="1:14" x14ac:dyDescent="0.2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s="32">
        <f t="shared" si="648"/>
        <v>8901993.9616961554</v>
      </c>
      <c r="J13893" t="str">
        <f>IF(K13893="natural gas",VLOOKUP(D13893,'Cross-Page Data'!$I$4:$J$13,2,FALSE),IF(K13893="solar",VLOOKUP('Form 923'!D13893,'Cross-Page Data'!$I$14:$J$117,2,FALSE),K13893))</f>
        <v>solar pv</v>
      </c>
      <c r="K13893" t="str">
        <f>VLOOKUP(E13893,'Cross-Page Data'!$D$4:$F$48,3,FALSE)</f>
        <v>solar</v>
      </c>
      <c r="L13893" t="b">
        <f>IF(AND($P$6=FALSE,OR(C13893="Commercial NAICS Cogen",C13893="Industrial NAICS Cogen",C13893="NAICS-22 Cogen")),FALSE,IF(AND($P$7=FALSE,OR(C13893="Commercial NAICS Cogen",C13893="Commercial NAICS Non-Cogen",C13893="industrial NAICS Cogen", C13893="industrial NAICS non-cogen")),FALSE,TRUE))</f>
        <v>1</v>
      </c>
      <c r="M13893">
        <f t="shared" si="649"/>
        <v>0.53453169347209084</v>
      </c>
      <c r="N13893">
        <f t="shared" si="650"/>
        <v>1</v>
      </c>
    </row>
    <row r="13894" spans="1:14" x14ac:dyDescent="0.2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s="32">
        <f t="shared" si="648"/>
        <v>8901952.5253439974</v>
      </c>
      <c r="J13894" t="str">
        <f>IF(K13894="natural gas",VLOOKUP(D13894,'Cross-Page Data'!$I$4:$J$13,2,FALSE),IF(K13894="solar",VLOOKUP('Form 923'!D13894,'Cross-Page Data'!$I$14:$J$117,2,FALSE),K13894))</f>
        <v>solar pv</v>
      </c>
      <c r="K13894" t="str">
        <f>VLOOKUP(E13894,'Cross-Page Data'!$D$4:$F$48,3,FALSE)</f>
        <v>solar</v>
      </c>
      <c r="L13894" t="b">
        <f>IF(AND($P$6=FALSE,OR(C13894="Commercial NAICS Cogen",C13894="Industrial NAICS Cogen",C13894="NAICS-22 Cogen")),FALSE,IF(AND($P$7=FALSE,OR(C13894="Commercial NAICS Cogen",C13894="Commercial NAICS Non-Cogen",C13894="industrial NAICS Cogen", C13894="industrial NAICS non-cogen")),FALSE,TRUE))</f>
        <v>1</v>
      </c>
      <c r="M13894">
        <f t="shared" si="649"/>
        <v>0.64112267423525704</v>
      </c>
      <c r="N13894">
        <f t="shared" si="650"/>
        <v>1</v>
      </c>
    </row>
    <row r="13895" spans="1:14" ht="26.25" x14ac:dyDescent="0.2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s="32">
        <f t="shared" ref="I13895:I13958" si="651">IFERROR(F13895/G13895*10^6,"")</f>
        <v>8902111.5156591777</v>
      </c>
      <c r="J13895" t="str">
        <f>IF(K13895="natural gas",VLOOKUP(D13895,'Cross-Page Data'!$I$4:$J$13,2,FALSE),IF(K13895="solar",VLOOKUP('Form 923'!D13895,'Cross-Page Data'!$I$14:$J$117,2,FALSE),K13895))</f>
        <v>solar pv</v>
      </c>
      <c r="K13895" t="str">
        <f>VLOOKUP(E13895,'Cross-Page Data'!$D$4:$F$48,3,FALSE)</f>
        <v>solar</v>
      </c>
      <c r="L13895" t="b">
        <f>IF(AND($P$6=FALSE,OR(C13895="Commercial NAICS Cogen",C13895="Industrial NAICS Cogen",C13895="NAICS-22 Cogen")),FALSE,IF(AND($P$7=FALSE,OR(C13895="Commercial NAICS Cogen",C13895="Commercial NAICS Non-Cogen",C13895="industrial NAICS Cogen", C13895="industrial NAICS non-cogen")),FALSE,TRUE))</f>
        <v>0</v>
      </c>
      <c r="M13895">
        <f t="shared" ref="M13895:M13958" si="652">(COUNTIFS($J$6:$J$14148,J13895,$I$6:$I$14148,"&gt;"&amp;I13895)+1)/COUNTIFS($J$6:$J$14148,J13895)</f>
        <v>0.25764742983286032</v>
      </c>
      <c r="N13895">
        <f t="shared" ref="N13895:N13958" si="653">IF(OR(M13895&gt;0.95,M13895&lt;0.05),0,1)</f>
        <v>1</v>
      </c>
    </row>
    <row r="13896" spans="1:14" x14ac:dyDescent="0.2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s="32">
        <f t="shared" si="651"/>
        <v>8901995.4459633026</v>
      </c>
      <c r="J13896" t="str">
        <f>IF(K13896="natural gas",VLOOKUP(D13896,'Cross-Page Data'!$I$4:$J$13,2,FALSE),IF(K13896="solar",VLOOKUP('Form 923'!D13896,'Cross-Page Data'!$I$14:$J$117,2,FALSE),K13896))</f>
        <v>solar pv</v>
      </c>
      <c r="K13896" t="str">
        <f>VLOOKUP(E13896,'Cross-Page Data'!$D$4:$F$48,3,FALSE)</f>
        <v>solar</v>
      </c>
      <c r="L13896" t="b">
        <f>IF(AND($P$6=FALSE,OR(C13896="Commercial NAICS Cogen",C13896="Industrial NAICS Cogen",C13896="NAICS-22 Cogen")),FALSE,IF(AND($P$7=FALSE,OR(C13896="Commercial NAICS Cogen",C13896="Commercial NAICS Non-Cogen",C13896="industrial NAICS Cogen", C13896="industrial NAICS non-cogen")),FALSE,TRUE))</f>
        <v>1</v>
      </c>
      <c r="M13896">
        <f t="shared" si="652"/>
        <v>0.52538631346578368</v>
      </c>
      <c r="N13896">
        <f t="shared" si="653"/>
        <v>1</v>
      </c>
    </row>
    <row r="13897" spans="1:14" ht="26.25" x14ac:dyDescent="0.2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s="32">
        <f t="shared" si="651"/>
        <v>8902548.1464740764</v>
      </c>
      <c r="J13897" t="str">
        <f>IF(K13897="natural gas",VLOOKUP(D13897,'Cross-Page Data'!$I$4:$J$13,2,FALSE),IF(K13897="solar",VLOOKUP('Form 923'!D13897,'Cross-Page Data'!$I$14:$J$117,2,FALSE),K13897))</f>
        <v>solar pv</v>
      </c>
      <c r="K13897" t="str">
        <f>VLOOKUP(E13897,'Cross-Page Data'!$D$4:$F$48,3,FALSE)</f>
        <v>solar</v>
      </c>
      <c r="L13897" t="b">
        <f>IF(AND($P$6=FALSE,OR(C13897="Commercial NAICS Cogen",C13897="Industrial NAICS Cogen",C13897="NAICS-22 Cogen")),FALSE,IF(AND($P$7=FALSE,OR(C13897="Commercial NAICS Cogen",C13897="Commercial NAICS Non-Cogen",C13897="industrial NAICS Cogen", C13897="industrial NAICS non-cogen")),FALSE,TRUE))</f>
        <v>0</v>
      </c>
      <c r="M13897">
        <f t="shared" si="652"/>
        <v>6.2756228319142224E-2</v>
      </c>
      <c r="N13897">
        <f t="shared" si="653"/>
        <v>1</v>
      </c>
    </row>
    <row r="13898" spans="1:14" ht="26.25" x14ac:dyDescent="0.2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s="32">
        <f t="shared" si="651"/>
        <v>8901868.2584712431</v>
      </c>
      <c r="J13898" t="str">
        <f>IF(K13898="natural gas",VLOOKUP(D13898,'Cross-Page Data'!$I$4:$J$13,2,FALSE),IF(K13898="solar",VLOOKUP('Form 923'!D13898,'Cross-Page Data'!$I$14:$J$117,2,FALSE),K13898))</f>
        <v>solar pv</v>
      </c>
      <c r="K13898" t="str">
        <f>VLOOKUP(E13898,'Cross-Page Data'!$D$4:$F$48,3,FALSE)</f>
        <v>solar</v>
      </c>
      <c r="L13898" t="b">
        <f>IF(AND($P$6=FALSE,OR(C13898="Commercial NAICS Cogen",C13898="Industrial NAICS Cogen",C13898="NAICS-22 Cogen")),FALSE,IF(AND($P$7=FALSE,OR(C13898="Commercial NAICS Cogen",C13898="Commercial NAICS Non-Cogen",C13898="industrial NAICS Cogen", C13898="industrial NAICS non-cogen")),FALSE,TRUE))</f>
        <v>0</v>
      </c>
      <c r="M13898">
        <f t="shared" si="652"/>
        <v>0.74456007568590354</v>
      </c>
      <c r="N13898">
        <f t="shared" si="653"/>
        <v>1</v>
      </c>
    </row>
    <row r="13899" spans="1:14" x14ac:dyDescent="0.2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s="32">
        <f t="shared" si="651"/>
        <v>8901994.9700725693</v>
      </c>
      <c r="J13899" t="str">
        <f>IF(K13899="natural gas",VLOOKUP(D13899,'Cross-Page Data'!$I$4:$J$13,2,FALSE),IF(K13899="solar",VLOOKUP('Form 923'!D13899,'Cross-Page Data'!$I$14:$J$117,2,FALSE),K13899))</f>
        <v>solar pv</v>
      </c>
      <c r="K13899" t="str">
        <f>VLOOKUP(E13899,'Cross-Page Data'!$D$4:$F$48,3,FALSE)</f>
        <v>solar</v>
      </c>
      <c r="L13899" t="b">
        <f>IF(AND($P$6=FALSE,OR(C13899="Commercial NAICS Cogen",C13899="Industrial NAICS Cogen",C13899="NAICS-22 Cogen")),FALSE,IF(AND($P$7=FALSE,OR(C13899="Commercial NAICS Cogen",C13899="Commercial NAICS Non-Cogen",C13899="industrial NAICS Cogen", C13899="industrial NAICS non-cogen")),FALSE,TRUE))</f>
        <v>1</v>
      </c>
      <c r="M13899">
        <f t="shared" si="652"/>
        <v>0.52790917691579942</v>
      </c>
      <c r="N13899">
        <f t="shared" si="653"/>
        <v>1</v>
      </c>
    </row>
    <row r="13900" spans="1:14" x14ac:dyDescent="0.2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s="32">
        <f t="shared" si="651"/>
        <v>8902015.4216459487</v>
      </c>
      <c r="J13900" t="str">
        <f>IF(K13900="natural gas",VLOOKUP(D13900,'Cross-Page Data'!$I$4:$J$13,2,FALSE),IF(K13900="solar",VLOOKUP('Form 923'!D13900,'Cross-Page Data'!$I$14:$J$117,2,FALSE),K13900))</f>
        <v>solar pv</v>
      </c>
      <c r="K13900" t="str">
        <f>VLOOKUP(E13900,'Cross-Page Data'!$D$4:$F$48,3,FALSE)</f>
        <v>solar</v>
      </c>
      <c r="L13900" t="b">
        <f>IF(AND($P$6=FALSE,OR(C13900="Commercial NAICS Cogen",C13900="Industrial NAICS Cogen",C13900="NAICS-22 Cogen")),FALSE,IF(AND($P$7=FALSE,OR(C13900="Commercial NAICS Cogen",C13900="Commercial NAICS Non-Cogen",C13900="industrial NAICS Cogen", C13900="industrial NAICS non-cogen")),FALSE,TRUE))</f>
        <v>1</v>
      </c>
      <c r="M13900">
        <f t="shared" si="652"/>
        <v>0.41595711132134972</v>
      </c>
      <c r="N13900">
        <f t="shared" si="653"/>
        <v>1</v>
      </c>
    </row>
    <row r="13901" spans="1:14" ht="26.25" x14ac:dyDescent="0.2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s="32">
        <f t="shared" si="651"/>
        <v>8902106.8434753045</v>
      </c>
      <c r="J13901" t="str">
        <f>IF(K13901="natural gas",VLOOKUP(D13901,'Cross-Page Data'!$I$4:$J$13,2,FALSE),IF(K13901="solar",VLOOKUP('Form 923'!D13901,'Cross-Page Data'!$I$14:$J$117,2,FALSE),K13901))</f>
        <v>solar pv</v>
      </c>
      <c r="K13901" t="str">
        <f>VLOOKUP(E13901,'Cross-Page Data'!$D$4:$F$48,3,FALSE)</f>
        <v>solar</v>
      </c>
      <c r="L13901" t="b">
        <f>IF(AND($P$6=FALSE,OR(C13901="Commercial NAICS Cogen",C13901="Industrial NAICS Cogen",C13901="NAICS-22 Cogen")),FALSE,IF(AND($P$7=FALSE,OR(C13901="Commercial NAICS Cogen",C13901="Commercial NAICS Non-Cogen",C13901="industrial NAICS Cogen", C13901="industrial NAICS non-cogen")),FALSE,TRUE))</f>
        <v>0</v>
      </c>
      <c r="M13901">
        <f t="shared" si="652"/>
        <v>0.26269315673289184</v>
      </c>
      <c r="N13901">
        <f t="shared" si="653"/>
        <v>1</v>
      </c>
    </row>
    <row r="13902" spans="1:14" ht="26.25" x14ac:dyDescent="0.2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s="32">
        <f t="shared" si="651"/>
        <v>8902329.0507893395</v>
      </c>
      <c r="J13902" t="str">
        <f>IF(K13902="natural gas",VLOOKUP(D13902,'Cross-Page Data'!$I$4:$J$13,2,FALSE),IF(K13902="solar",VLOOKUP('Form 923'!D13902,'Cross-Page Data'!$I$14:$J$117,2,FALSE),K13902))</f>
        <v>solar pv</v>
      </c>
      <c r="K13902" t="str">
        <f>VLOOKUP(E13902,'Cross-Page Data'!$D$4:$F$48,3,FALSE)</f>
        <v>solar</v>
      </c>
      <c r="L13902" t="b">
        <f>IF(AND($P$6=FALSE,OR(C13902="Commercial NAICS Cogen",C13902="Industrial NAICS Cogen",C13902="NAICS-22 Cogen")),FALSE,IF(AND($P$7=FALSE,OR(C13902="Commercial NAICS Cogen",C13902="Commercial NAICS Non-Cogen",C13902="industrial NAICS Cogen", C13902="industrial NAICS non-cogen")),FALSE,TRUE))</f>
        <v>0</v>
      </c>
      <c r="M13902">
        <f t="shared" si="652"/>
        <v>0.11888994008199306</v>
      </c>
      <c r="N13902">
        <f t="shared" si="653"/>
        <v>1</v>
      </c>
    </row>
    <row r="13903" spans="1:14" x14ac:dyDescent="0.2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s="32">
        <f t="shared" si="651"/>
        <v>8902657.0034426674</v>
      </c>
      <c r="J13903" t="str">
        <f>IF(K13903="natural gas",VLOOKUP(D13903,'Cross-Page Data'!$I$4:$J$13,2,FALSE),IF(K13903="solar",VLOOKUP('Form 923'!D13903,'Cross-Page Data'!$I$14:$J$117,2,FALSE),K13903))</f>
        <v>solar pv</v>
      </c>
      <c r="K13903" t="str">
        <f>VLOOKUP(E13903,'Cross-Page Data'!$D$4:$F$48,3,FALSE)</f>
        <v>solar</v>
      </c>
      <c r="L13903" t="b">
        <f>IF(AND($P$6=FALSE,OR(C13903="Commercial NAICS Cogen",C13903="Industrial NAICS Cogen",C13903="NAICS-22 Cogen")),FALSE,IF(AND($P$7=FALSE,OR(C13903="Commercial NAICS Cogen",C13903="Commercial NAICS Non-Cogen",C13903="industrial NAICS Cogen", C13903="industrial NAICS non-cogen")),FALSE,TRUE))</f>
        <v>1</v>
      </c>
      <c r="M13903">
        <f t="shared" si="652"/>
        <v>4.8880479344055504E-2</v>
      </c>
      <c r="N13903">
        <f t="shared" si="653"/>
        <v>0</v>
      </c>
    </row>
    <row r="13904" spans="1:14" x14ac:dyDescent="0.2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s="32">
        <f t="shared" si="651"/>
        <v>8902032.1902601197</v>
      </c>
      <c r="J13904" t="str">
        <f>IF(K13904="natural gas",VLOOKUP(D13904,'Cross-Page Data'!$I$4:$J$13,2,FALSE),IF(K13904="solar",VLOOKUP('Form 923'!D13904,'Cross-Page Data'!$I$14:$J$117,2,FALSE),K13904))</f>
        <v>solar pv</v>
      </c>
      <c r="K13904" t="str">
        <f>VLOOKUP(E13904,'Cross-Page Data'!$D$4:$F$48,3,FALSE)</f>
        <v>solar</v>
      </c>
      <c r="L13904" t="b">
        <f>IF(AND($P$6=FALSE,OR(C13904="Commercial NAICS Cogen",C13904="Industrial NAICS Cogen",C13904="NAICS-22 Cogen")),FALSE,IF(AND($P$7=FALSE,OR(C13904="Commercial NAICS Cogen",C13904="Commercial NAICS Non-Cogen",C13904="industrial NAICS Cogen", C13904="industrial NAICS non-cogen")),FALSE,TRUE))</f>
        <v>1</v>
      </c>
      <c r="M13904">
        <f t="shared" si="652"/>
        <v>0.37054556922106591</v>
      </c>
      <c r="N13904">
        <f t="shared" si="653"/>
        <v>1</v>
      </c>
    </row>
    <row r="13905" spans="1:14" x14ac:dyDescent="0.2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s="32">
        <f t="shared" si="651"/>
        <v>8901990.6185425501</v>
      </c>
      <c r="J13905" t="str">
        <f>IF(K13905="natural gas",VLOOKUP(D13905,'Cross-Page Data'!$I$4:$J$13,2,FALSE),IF(K13905="solar",VLOOKUP('Form 923'!D13905,'Cross-Page Data'!$I$14:$J$117,2,FALSE),K13905))</f>
        <v>solar pv</v>
      </c>
      <c r="K13905" t="str">
        <f>VLOOKUP(E13905,'Cross-Page Data'!$D$4:$F$48,3,FALSE)</f>
        <v>solar</v>
      </c>
      <c r="L13905" t="b">
        <f>IF(AND($P$6=FALSE,OR(C13905="Commercial NAICS Cogen",C13905="Industrial NAICS Cogen",C13905="NAICS-22 Cogen")),FALSE,IF(AND($P$7=FALSE,OR(C13905="Commercial NAICS Cogen",C13905="Commercial NAICS Non-Cogen",C13905="industrial NAICS Cogen", C13905="industrial NAICS non-cogen")),FALSE,TRUE))</f>
        <v>1</v>
      </c>
      <c r="M13905">
        <f t="shared" si="652"/>
        <v>0.55061494796594135</v>
      </c>
      <c r="N13905">
        <f t="shared" si="653"/>
        <v>1</v>
      </c>
    </row>
    <row r="13906" spans="1:14" ht="26.25" x14ac:dyDescent="0.2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s="32">
        <f t="shared" si="651"/>
        <v>8901605.3030789606</v>
      </c>
      <c r="J13906" t="str">
        <f>IF(K13906="natural gas",VLOOKUP(D13906,'Cross-Page Data'!$I$4:$J$13,2,FALSE),IF(K13906="solar",VLOOKUP('Form 923'!D13906,'Cross-Page Data'!$I$14:$J$117,2,FALSE),K13906))</f>
        <v>solar pv</v>
      </c>
      <c r="K13906" t="str">
        <f>VLOOKUP(E13906,'Cross-Page Data'!$D$4:$F$48,3,FALSE)</f>
        <v>solar</v>
      </c>
      <c r="L13906" t="b">
        <f>IF(AND($P$6=FALSE,OR(C13906="Commercial NAICS Cogen",C13906="Industrial NAICS Cogen",C13906="NAICS-22 Cogen")),FALSE,IF(AND($P$7=FALSE,OR(C13906="Commercial NAICS Cogen",C13906="Commercial NAICS Non-Cogen",C13906="industrial NAICS Cogen", C13906="industrial NAICS non-cogen")),FALSE,TRUE))</f>
        <v>0</v>
      </c>
      <c r="M13906">
        <f t="shared" si="652"/>
        <v>0.87259539577420375</v>
      </c>
      <c r="N13906">
        <f t="shared" si="653"/>
        <v>1</v>
      </c>
    </row>
    <row r="13907" spans="1:14" ht="26.25" x14ac:dyDescent="0.2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s="32">
        <f t="shared" si="651"/>
        <v>8901610.9462852348</v>
      </c>
      <c r="J13907" t="str">
        <f>IF(K13907="natural gas",VLOOKUP(D13907,'Cross-Page Data'!$I$4:$J$13,2,FALSE),IF(K13907="solar",VLOOKUP('Form 923'!D13907,'Cross-Page Data'!$I$14:$J$117,2,FALSE),K13907))</f>
        <v>solar pv</v>
      </c>
      <c r="K13907" t="str">
        <f>VLOOKUP(E13907,'Cross-Page Data'!$D$4:$F$48,3,FALSE)</f>
        <v>solar</v>
      </c>
      <c r="L13907" t="b">
        <f>IF(AND($P$6=FALSE,OR(C13907="Commercial NAICS Cogen",C13907="Industrial NAICS Cogen",C13907="NAICS-22 Cogen")),FALSE,IF(AND($P$7=FALSE,OR(C13907="Commercial NAICS Cogen",C13907="Commercial NAICS Non-Cogen",C13907="industrial NAICS Cogen", C13907="industrial NAICS non-cogen")),FALSE,TRUE))</f>
        <v>0</v>
      </c>
      <c r="M13907">
        <f t="shared" si="652"/>
        <v>0.87038789025543994</v>
      </c>
      <c r="N13907">
        <f t="shared" si="653"/>
        <v>1</v>
      </c>
    </row>
    <row r="13908" spans="1:14" x14ac:dyDescent="0.2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s="32">
        <f t="shared" si="651"/>
        <v>8901731.9145628624</v>
      </c>
      <c r="J13908" t="str">
        <f>IF(K13908="natural gas",VLOOKUP(D13908,'Cross-Page Data'!$I$4:$J$13,2,FALSE),IF(K13908="solar",VLOOKUP('Form 923'!D13908,'Cross-Page Data'!$I$14:$J$117,2,FALSE),K13908))</f>
        <v>solar pv</v>
      </c>
      <c r="K13908" t="str">
        <f>VLOOKUP(E13908,'Cross-Page Data'!$D$4:$F$48,3,FALSE)</f>
        <v>solar</v>
      </c>
      <c r="L13908" t="b">
        <f>IF(AND($P$6=FALSE,OR(C13908="Commercial NAICS Cogen",C13908="Industrial NAICS Cogen",C13908="NAICS-22 Cogen")),FALSE,IF(AND($P$7=FALSE,OR(C13908="Commercial NAICS Cogen",C13908="Commercial NAICS Non-Cogen",C13908="industrial NAICS Cogen", C13908="industrial NAICS non-cogen")),FALSE,TRUE))</f>
        <v>1</v>
      </c>
      <c r="M13908">
        <f t="shared" si="652"/>
        <v>0.83632923368022705</v>
      </c>
      <c r="N13908">
        <f t="shared" si="653"/>
        <v>1</v>
      </c>
    </row>
    <row r="13909" spans="1:14" ht="26.25" x14ac:dyDescent="0.2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s="32">
        <f t="shared" si="651"/>
        <v>8901935.7488088589</v>
      </c>
      <c r="J13909" t="str">
        <f>IF(K13909="natural gas",VLOOKUP(D13909,'Cross-Page Data'!$I$4:$J$13,2,FALSE),IF(K13909="solar",VLOOKUP('Form 923'!D13909,'Cross-Page Data'!$I$14:$J$117,2,FALSE),K13909))</f>
        <v>solar pv</v>
      </c>
      <c r="K13909" t="str">
        <f>VLOOKUP(E13909,'Cross-Page Data'!$D$4:$F$48,3,FALSE)</f>
        <v>solar</v>
      </c>
      <c r="L13909" t="b">
        <f>IF(AND($P$6=FALSE,OR(C13909="Commercial NAICS Cogen",C13909="Industrial NAICS Cogen",C13909="NAICS-22 Cogen")),FALSE,IF(AND($P$7=FALSE,OR(C13909="Commercial NAICS Cogen",C13909="Commercial NAICS Non-Cogen",C13909="industrial NAICS Cogen", C13909="industrial NAICS non-cogen")),FALSE,TRUE))</f>
        <v>0</v>
      </c>
      <c r="M13909">
        <f t="shared" si="652"/>
        <v>0.66603595080416278</v>
      </c>
      <c r="N13909">
        <f t="shared" si="653"/>
        <v>1</v>
      </c>
    </row>
    <row r="13910" spans="1:14" x14ac:dyDescent="0.2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s="32">
        <f t="shared" si="651"/>
        <v>8902167.242639659</v>
      </c>
      <c r="J13910" t="str">
        <f>IF(K13910="natural gas",VLOOKUP(D13910,'Cross-Page Data'!$I$4:$J$13,2,FALSE),IF(K13910="solar",VLOOKUP('Form 923'!D13910,'Cross-Page Data'!$I$14:$J$117,2,FALSE),K13910))</f>
        <v>solar pv</v>
      </c>
      <c r="K13910" t="str">
        <f>VLOOKUP(E13910,'Cross-Page Data'!$D$4:$F$48,3,FALSE)</f>
        <v>solar</v>
      </c>
      <c r="L13910" t="b">
        <f>IF(AND($P$6=FALSE,OR(C13910="Commercial NAICS Cogen",C13910="Industrial NAICS Cogen",C13910="NAICS-22 Cogen")),FALSE,IF(AND($P$7=FALSE,OR(C13910="Commercial NAICS Cogen",C13910="Commercial NAICS Non-Cogen",C13910="industrial NAICS Cogen", C13910="industrial NAICS non-cogen")),FALSE,TRUE))</f>
        <v>1</v>
      </c>
      <c r="M13910">
        <f t="shared" si="652"/>
        <v>0.20025228634500158</v>
      </c>
      <c r="N13910">
        <f t="shared" si="653"/>
        <v>1</v>
      </c>
    </row>
    <row r="13911" spans="1:14" x14ac:dyDescent="0.2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s="32">
        <f t="shared" si="651"/>
        <v>8901968.024602782</v>
      </c>
      <c r="J13911" t="str">
        <f>IF(K13911="natural gas",VLOOKUP(D13911,'Cross-Page Data'!$I$4:$J$13,2,FALSE),IF(K13911="solar",VLOOKUP('Form 923'!D13911,'Cross-Page Data'!$I$14:$J$117,2,FALSE),K13911))</f>
        <v>solar pv</v>
      </c>
      <c r="K13911" t="str">
        <f>VLOOKUP(E13911,'Cross-Page Data'!$D$4:$F$48,3,FALSE)</f>
        <v>solar</v>
      </c>
      <c r="L13911" t="b">
        <f>IF(AND($P$6=FALSE,OR(C13911="Commercial NAICS Cogen",C13911="Industrial NAICS Cogen",C13911="NAICS-22 Cogen")),FALSE,IF(AND($P$7=FALSE,OR(C13911="Commercial NAICS Cogen",C13911="Commercial NAICS Non-Cogen",C13911="industrial NAICS Cogen", C13911="industrial NAICS non-cogen")),FALSE,TRUE))</f>
        <v>1</v>
      </c>
      <c r="M13911">
        <f t="shared" si="652"/>
        <v>0.61463260801009145</v>
      </c>
      <c r="N13911">
        <f t="shared" si="653"/>
        <v>1</v>
      </c>
    </row>
    <row r="13912" spans="1:14" x14ac:dyDescent="0.2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s="32">
        <f t="shared" si="651"/>
        <v>8902032.7565721758</v>
      </c>
      <c r="J13912" t="str">
        <f>IF(K13912="natural gas",VLOOKUP(D13912,'Cross-Page Data'!$I$4:$J$13,2,FALSE),IF(K13912="solar",VLOOKUP('Form 923'!D13912,'Cross-Page Data'!$I$14:$J$117,2,FALSE),K13912))</f>
        <v>solar pv</v>
      </c>
      <c r="K13912" t="str">
        <f>VLOOKUP(E13912,'Cross-Page Data'!$D$4:$F$48,3,FALSE)</f>
        <v>solar</v>
      </c>
      <c r="L13912" t="b">
        <f>IF(AND($P$6=FALSE,OR(C13912="Commercial NAICS Cogen",C13912="Industrial NAICS Cogen",C13912="NAICS-22 Cogen")),FALSE,IF(AND($P$7=FALSE,OR(C13912="Commercial NAICS Cogen",C13912="Commercial NAICS Non-Cogen",C13912="industrial NAICS Cogen", C13912="industrial NAICS non-cogen")),FALSE,TRUE))</f>
        <v>1</v>
      </c>
      <c r="M13912">
        <f t="shared" si="652"/>
        <v>0.3683380637023021</v>
      </c>
      <c r="N13912">
        <f t="shared" si="653"/>
        <v>1</v>
      </c>
    </row>
    <row r="13913" spans="1:14" x14ac:dyDescent="0.2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s="32">
        <f t="shared" si="651"/>
        <v>8902036.4293485601</v>
      </c>
      <c r="J13913" t="str">
        <f>IF(K13913="natural gas",VLOOKUP(D13913,'Cross-Page Data'!$I$4:$J$13,2,FALSE),IF(K13913="solar",VLOOKUP('Form 923'!D13913,'Cross-Page Data'!$I$14:$J$117,2,FALSE),K13913))</f>
        <v>solar pv</v>
      </c>
      <c r="K13913" t="str">
        <f>VLOOKUP(E13913,'Cross-Page Data'!$D$4:$F$48,3,FALSE)</f>
        <v>solar</v>
      </c>
      <c r="L13913" t="b">
        <f>IF(AND($P$6=FALSE,OR(C13913="Commercial NAICS Cogen",C13913="Industrial NAICS Cogen",C13913="NAICS-22 Cogen")),FALSE,IF(AND($P$7=FALSE,OR(C13913="Commercial NAICS Cogen",C13913="Commercial NAICS Non-Cogen",C13913="industrial NAICS Cogen", C13913="industrial NAICS non-cogen")),FALSE,TRUE))</f>
        <v>1</v>
      </c>
      <c r="M13913">
        <f t="shared" si="652"/>
        <v>0.36423841059602646</v>
      </c>
      <c r="N13913">
        <f t="shared" si="653"/>
        <v>1</v>
      </c>
    </row>
    <row r="13914" spans="1:14" x14ac:dyDescent="0.2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s="32">
        <f t="shared" si="651"/>
        <v>8901875.0298935026</v>
      </c>
      <c r="J13914" t="str">
        <f>IF(K13914="natural gas",VLOOKUP(D13914,'Cross-Page Data'!$I$4:$J$13,2,FALSE),IF(K13914="solar",VLOOKUP('Form 923'!D13914,'Cross-Page Data'!$I$14:$J$117,2,FALSE),K13914))</f>
        <v>solar pv</v>
      </c>
      <c r="K13914" t="str">
        <f>VLOOKUP(E13914,'Cross-Page Data'!$D$4:$F$48,3,FALSE)</f>
        <v>solar</v>
      </c>
      <c r="L13914" t="b">
        <f>IF(AND($P$6=FALSE,OR(C13914="Commercial NAICS Cogen",C13914="Industrial NAICS Cogen",C13914="NAICS-22 Cogen")),FALSE,IF(AND($P$7=FALSE,OR(C13914="Commercial NAICS Cogen",C13914="Commercial NAICS Non-Cogen",C13914="industrial NAICS Cogen", C13914="industrial NAICS non-cogen")),FALSE,TRUE))</f>
        <v>1</v>
      </c>
      <c r="M13914">
        <f t="shared" si="652"/>
        <v>0.73919899085462004</v>
      </c>
      <c r="N13914">
        <f t="shared" si="653"/>
        <v>1</v>
      </c>
    </row>
    <row r="13915" spans="1:14" ht="26.25" x14ac:dyDescent="0.2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s="32">
        <f t="shared" si="651"/>
        <v>8902025.9998177942</v>
      </c>
      <c r="J13915" t="str">
        <f>IF(K13915="natural gas",VLOOKUP(D13915,'Cross-Page Data'!$I$4:$J$13,2,FALSE),IF(K13915="solar",VLOOKUP('Form 923'!D13915,'Cross-Page Data'!$I$14:$J$117,2,FALSE),K13915))</f>
        <v>solar pv</v>
      </c>
      <c r="K13915" t="str">
        <f>VLOOKUP(E13915,'Cross-Page Data'!$D$4:$F$48,3,FALSE)</f>
        <v>solar</v>
      </c>
      <c r="L13915" t="b">
        <f>IF(AND($P$6=FALSE,OR(C13915="Commercial NAICS Cogen",C13915="Industrial NAICS Cogen",C13915="NAICS-22 Cogen")),FALSE,IF(AND($P$7=FALSE,OR(C13915="Commercial NAICS Cogen",C13915="Commercial NAICS Non-Cogen",C13915="industrial NAICS Cogen", C13915="industrial NAICS non-cogen")),FALSE,TRUE))</f>
        <v>0</v>
      </c>
      <c r="M13915">
        <f t="shared" si="652"/>
        <v>0.38789025543992434</v>
      </c>
      <c r="N13915">
        <f t="shared" si="653"/>
        <v>1</v>
      </c>
    </row>
    <row r="13916" spans="1:14" ht="26.25" x14ac:dyDescent="0.2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s="32">
        <f t="shared" si="651"/>
        <v>8897954.9473667406</v>
      </c>
      <c r="J13916" t="str">
        <f>IF(K13916="natural gas",VLOOKUP(D13916,'Cross-Page Data'!$I$4:$J$13,2,FALSE),IF(K13916="solar",VLOOKUP('Form 923'!D13916,'Cross-Page Data'!$I$14:$J$117,2,FALSE),K13916))</f>
        <v>solar pv</v>
      </c>
      <c r="K13916" t="str">
        <f>VLOOKUP(E13916,'Cross-Page Data'!$D$4:$F$48,3,FALSE)</f>
        <v>solar</v>
      </c>
      <c r="L13916" t="b">
        <f>IF(AND($P$6=FALSE,OR(C13916="Commercial NAICS Cogen",C13916="Industrial NAICS Cogen",C13916="NAICS-22 Cogen")),FALSE,IF(AND($P$7=FALSE,OR(C13916="Commercial NAICS Cogen",C13916="Commercial NAICS Non-Cogen",C13916="industrial NAICS Cogen", C13916="industrial NAICS non-cogen")),FALSE,TRUE))</f>
        <v>0</v>
      </c>
      <c r="M13916">
        <f t="shared" si="652"/>
        <v>0.96846420687480295</v>
      </c>
      <c r="N13916">
        <f t="shared" si="653"/>
        <v>0</v>
      </c>
    </row>
    <row r="13917" spans="1:14" ht="26.25" x14ac:dyDescent="0.2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s="32">
        <f t="shared" si="651"/>
        <v>8901751.9583854303</v>
      </c>
      <c r="J13917" t="str">
        <f>IF(K13917="natural gas",VLOOKUP(D13917,'Cross-Page Data'!$I$4:$J$13,2,FALSE),IF(K13917="solar",VLOOKUP('Form 923'!D13917,'Cross-Page Data'!$I$14:$J$117,2,FALSE),K13917))</f>
        <v>solar pv</v>
      </c>
      <c r="K13917" t="str">
        <f>VLOOKUP(E13917,'Cross-Page Data'!$D$4:$F$48,3,FALSE)</f>
        <v>solar</v>
      </c>
      <c r="L13917" t="b">
        <f>IF(AND($P$6=FALSE,OR(C13917="Commercial NAICS Cogen",C13917="Industrial NAICS Cogen",C13917="NAICS-22 Cogen")),FALSE,IF(AND($P$7=FALSE,OR(C13917="Commercial NAICS Cogen",C13917="Commercial NAICS Non-Cogen",C13917="industrial NAICS Cogen", C13917="industrial NAICS non-cogen")),FALSE,TRUE))</f>
        <v>0</v>
      </c>
      <c r="M13917">
        <f t="shared" si="652"/>
        <v>0.82718385367391989</v>
      </c>
      <c r="N13917">
        <f t="shared" si="653"/>
        <v>1</v>
      </c>
    </row>
    <row r="13918" spans="1:14" x14ac:dyDescent="0.2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s="32">
        <f t="shared" si="651"/>
        <v>8901942.4963182285</v>
      </c>
      <c r="J13918" t="str">
        <f>IF(K13918="natural gas",VLOOKUP(D13918,'Cross-Page Data'!$I$4:$J$13,2,FALSE),IF(K13918="solar",VLOOKUP('Form 923'!D13918,'Cross-Page Data'!$I$14:$J$117,2,FALSE),K13918))</f>
        <v>solar pv</v>
      </c>
      <c r="K13918" t="str">
        <f>VLOOKUP(E13918,'Cross-Page Data'!$D$4:$F$48,3,FALSE)</f>
        <v>solar</v>
      </c>
      <c r="L13918" t="b">
        <f>IF(AND($P$6=FALSE,OR(C13918="Commercial NAICS Cogen",C13918="Industrial NAICS Cogen",C13918="NAICS-22 Cogen")),FALSE,IF(AND($P$7=FALSE,OR(C13918="Commercial NAICS Cogen",C13918="Commercial NAICS Non-Cogen",C13918="industrial NAICS Cogen", C13918="industrial NAICS non-cogen")),FALSE,TRUE))</f>
        <v>1</v>
      </c>
      <c r="M13918">
        <f t="shared" si="652"/>
        <v>0.65468306527909181</v>
      </c>
      <c r="N13918">
        <f t="shared" si="653"/>
        <v>1</v>
      </c>
    </row>
    <row r="13919" spans="1:14" x14ac:dyDescent="0.2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s="32">
        <f t="shared" si="651"/>
        <v>8901999.5313574877</v>
      </c>
      <c r="J13919" t="str">
        <f>IF(K13919="natural gas",VLOOKUP(D13919,'Cross-Page Data'!$I$4:$J$13,2,FALSE),IF(K13919="solar",VLOOKUP('Form 923'!D13919,'Cross-Page Data'!$I$14:$J$117,2,FALSE),K13919))</f>
        <v>solar pv</v>
      </c>
      <c r="K13919" t="str">
        <f>VLOOKUP(E13919,'Cross-Page Data'!$D$4:$F$48,3,FALSE)</f>
        <v>solar</v>
      </c>
      <c r="L13919" t="b">
        <f>IF(AND($P$6=FALSE,OR(C13919="Commercial NAICS Cogen",C13919="Industrial NAICS Cogen",C13919="NAICS-22 Cogen")),FALSE,IF(AND($P$7=FALSE,OR(C13919="Commercial NAICS Cogen",C13919="Commercial NAICS Non-Cogen",C13919="industrial NAICS Cogen", C13919="industrial NAICS non-cogen")),FALSE,TRUE))</f>
        <v>1</v>
      </c>
      <c r="M13919">
        <f t="shared" si="652"/>
        <v>0.50141911069063383</v>
      </c>
      <c r="N13919">
        <f t="shared" si="653"/>
        <v>1</v>
      </c>
    </row>
    <row r="13920" spans="1:14" x14ac:dyDescent="0.2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s="32">
        <f t="shared" si="651"/>
        <v>8902040.1707462873</v>
      </c>
      <c r="J13920" t="str">
        <f>IF(K13920="natural gas",VLOOKUP(D13920,'Cross-Page Data'!$I$4:$J$13,2,FALSE),IF(K13920="solar",VLOOKUP('Form 923'!D13920,'Cross-Page Data'!$I$14:$J$117,2,FALSE),K13920))</f>
        <v>solar pv</v>
      </c>
      <c r="K13920" t="str">
        <f>VLOOKUP(E13920,'Cross-Page Data'!$D$4:$F$48,3,FALSE)</f>
        <v>solar</v>
      </c>
      <c r="L13920" t="b">
        <f>IF(AND($P$6=FALSE,OR(C13920="Commercial NAICS Cogen",C13920="Industrial NAICS Cogen",C13920="NAICS-22 Cogen")),FALSE,IF(AND($P$7=FALSE,OR(C13920="Commercial NAICS Cogen",C13920="Commercial NAICS Non-Cogen",C13920="industrial NAICS Cogen", C13920="industrial NAICS non-cogen")),FALSE,TRUE))</f>
        <v>1</v>
      </c>
      <c r="M13920">
        <f t="shared" si="652"/>
        <v>0.35793125197098707</v>
      </c>
      <c r="N13920">
        <f t="shared" si="653"/>
        <v>1</v>
      </c>
    </row>
    <row r="13921" spans="1:14" ht="26.25" x14ac:dyDescent="0.2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s="32">
        <f t="shared" si="651"/>
        <v>8901853.3365372736</v>
      </c>
      <c r="J13921" t="str">
        <f>IF(K13921="natural gas",VLOOKUP(D13921,'Cross-Page Data'!$I$4:$J$13,2,FALSE),IF(K13921="solar",VLOOKUP('Form 923'!D13921,'Cross-Page Data'!$I$14:$J$117,2,FALSE),K13921))</f>
        <v>solar pv</v>
      </c>
      <c r="K13921" t="str">
        <f>VLOOKUP(E13921,'Cross-Page Data'!$D$4:$F$48,3,FALSE)</f>
        <v>solar</v>
      </c>
      <c r="L13921" t="b">
        <f>IF(AND($P$6=FALSE,OR(C13921="Commercial NAICS Cogen",C13921="Industrial NAICS Cogen",C13921="NAICS-22 Cogen")),FALSE,IF(AND($P$7=FALSE,OR(C13921="Commercial NAICS Cogen",C13921="Commercial NAICS Non-Cogen",C13921="industrial NAICS Cogen", C13921="industrial NAICS non-cogen")),FALSE,TRUE))</f>
        <v>0</v>
      </c>
      <c r="M13921">
        <f t="shared" si="652"/>
        <v>0.76158940397350994</v>
      </c>
      <c r="N13921">
        <f t="shared" si="653"/>
        <v>1</v>
      </c>
    </row>
    <row r="13922" spans="1:14" ht="26.25" x14ac:dyDescent="0.2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s="32">
        <f t="shared" si="651"/>
        <v>8902044.0401084404</v>
      </c>
      <c r="J13922" t="str">
        <f>IF(K13922="natural gas",VLOOKUP(D13922,'Cross-Page Data'!$I$4:$J$13,2,FALSE),IF(K13922="solar",VLOOKUP('Form 923'!D13922,'Cross-Page Data'!$I$14:$J$117,2,FALSE),K13922))</f>
        <v>solar pv</v>
      </c>
      <c r="K13922" t="str">
        <f>VLOOKUP(E13922,'Cross-Page Data'!$D$4:$F$48,3,FALSE)</f>
        <v>solar</v>
      </c>
      <c r="L13922" t="b">
        <f>IF(AND($P$6=FALSE,OR(C13922="Commercial NAICS Cogen",C13922="Industrial NAICS Cogen",C13922="NAICS-22 Cogen")),FALSE,IF(AND($P$7=FALSE,OR(C13922="Commercial NAICS Cogen",C13922="Commercial NAICS Non-Cogen",C13922="industrial NAICS Cogen", C13922="industrial NAICS non-cogen")),FALSE,TRUE))</f>
        <v>0</v>
      </c>
      <c r="M13922">
        <f t="shared" si="652"/>
        <v>0.35004730368968778</v>
      </c>
      <c r="N13922">
        <f t="shared" si="653"/>
        <v>1</v>
      </c>
    </row>
    <row r="13923" spans="1:14" x14ac:dyDescent="0.2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s="32">
        <f t="shared" si="651"/>
        <v>8901967.5531455856</v>
      </c>
      <c r="J13923" t="str">
        <f>IF(K13923="natural gas",VLOOKUP(D13923,'Cross-Page Data'!$I$4:$J$13,2,FALSE),IF(K13923="solar",VLOOKUP('Form 923'!D13923,'Cross-Page Data'!$I$14:$J$117,2,FALSE),K13923))</f>
        <v>solar pv</v>
      </c>
      <c r="K13923" t="str">
        <f>VLOOKUP(E13923,'Cross-Page Data'!$D$4:$F$48,3,FALSE)</f>
        <v>solar</v>
      </c>
      <c r="L13923" t="b">
        <f>IF(AND($P$6=FALSE,OR(C13923="Commercial NAICS Cogen",C13923="Industrial NAICS Cogen",C13923="NAICS-22 Cogen")),FALSE,IF(AND($P$7=FALSE,OR(C13923="Commercial NAICS Cogen",C13923="Commercial NAICS Non-Cogen",C13923="industrial NAICS Cogen", C13923="industrial NAICS non-cogen")),FALSE,TRUE))</f>
        <v>1</v>
      </c>
      <c r="M13923">
        <f t="shared" si="652"/>
        <v>0.61526332387259541</v>
      </c>
      <c r="N13923">
        <f t="shared" si="653"/>
        <v>1</v>
      </c>
    </row>
    <row r="13924" spans="1:14" ht="26.25" x14ac:dyDescent="0.2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s="32">
        <f t="shared" si="651"/>
        <v>8901610.9462852348</v>
      </c>
      <c r="J13924" t="str">
        <f>IF(K13924="natural gas",VLOOKUP(D13924,'Cross-Page Data'!$I$4:$J$13,2,FALSE),IF(K13924="solar",VLOOKUP('Form 923'!D13924,'Cross-Page Data'!$I$14:$J$117,2,FALSE),K13924))</f>
        <v>solar pv</v>
      </c>
      <c r="K13924" t="str">
        <f>VLOOKUP(E13924,'Cross-Page Data'!$D$4:$F$48,3,FALSE)</f>
        <v>solar</v>
      </c>
      <c r="L13924" t="b">
        <f>IF(AND($P$6=FALSE,OR(C13924="Commercial NAICS Cogen",C13924="Industrial NAICS Cogen",C13924="NAICS-22 Cogen")),FALSE,IF(AND($P$7=FALSE,OR(C13924="Commercial NAICS Cogen",C13924="Commercial NAICS Non-Cogen",C13924="industrial NAICS Cogen", C13924="industrial NAICS non-cogen")),FALSE,TRUE))</f>
        <v>0</v>
      </c>
      <c r="M13924">
        <f t="shared" si="652"/>
        <v>0.87038789025543994</v>
      </c>
      <c r="N13924">
        <f t="shared" si="653"/>
        <v>1</v>
      </c>
    </row>
    <row r="13925" spans="1:14" x14ac:dyDescent="0.2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s="32">
        <f t="shared" si="651"/>
        <v>8902002.9267448578</v>
      </c>
      <c r="J13925" t="str">
        <f>IF(K13925="natural gas",VLOOKUP(D13925,'Cross-Page Data'!$I$4:$J$13,2,FALSE),IF(K13925="solar",VLOOKUP('Form 923'!D13925,'Cross-Page Data'!$I$14:$J$117,2,FALSE),K13925))</f>
        <v>solar pv</v>
      </c>
      <c r="K13925" t="str">
        <f>VLOOKUP(E13925,'Cross-Page Data'!$D$4:$F$48,3,FALSE)</f>
        <v>solar</v>
      </c>
      <c r="L13925" t="b">
        <f>IF(AND($P$6=FALSE,OR(C13925="Commercial NAICS Cogen",C13925="Industrial NAICS Cogen",C13925="NAICS-22 Cogen")),FALSE,IF(AND($P$7=FALSE,OR(C13925="Commercial NAICS Cogen",C13925="Commercial NAICS Non-Cogen",C13925="industrial NAICS Cogen", C13925="industrial NAICS non-cogen")),FALSE,TRUE))</f>
        <v>1</v>
      </c>
      <c r="M13925">
        <f t="shared" si="652"/>
        <v>0.47082939135919266</v>
      </c>
      <c r="N13925">
        <f t="shared" si="653"/>
        <v>1</v>
      </c>
    </row>
    <row r="13926" spans="1:14" x14ac:dyDescent="0.2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s="32">
        <f t="shared" si="651"/>
        <v>8901788.6226293091</v>
      </c>
      <c r="J13926" t="str">
        <f>IF(K13926="natural gas",VLOOKUP(D13926,'Cross-Page Data'!$I$4:$J$13,2,FALSE),IF(K13926="solar",VLOOKUP('Form 923'!D13926,'Cross-Page Data'!$I$14:$J$117,2,FALSE),K13926))</f>
        <v>solar pv</v>
      </c>
      <c r="K13926" t="str">
        <f>VLOOKUP(E13926,'Cross-Page Data'!$D$4:$F$48,3,FALSE)</f>
        <v>solar</v>
      </c>
      <c r="L13926" t="b">
        <f>IF(AND($P$6=FALSE,OR(C13926="Commercial NAICS Cogen",C13926="Industrial NAICS Cogen",C13926="NAICS-22 Cogen")),FALSE,IF(AND($P$7=FALSE,OR(C13926="Commercial NAICS Cogen",C13926="Commercial NAICS Non-Cogen",C13926="industrial NAICS Cogen", C13926="industrial NAICS non-cogen")),FALSE,TRUE))</f>
        <v>1</v>
      </c>
      <c r="M13926">
        <f t="shared" si="652"/>
        <v>0.80731630400504573</v>
      </c>
      <c r="N13926">
        <f t="shared" si="653"/>
        <v>1</v>
      </c>
    </row>
    <row r="13927" spans="1:14" x14ac:dyDescent="0.2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s="32">
        <f t="shared" si="651"/>
        <v>8901892.1063714419</v>
      </c>
      <c r="J13927" t="str">
        <f>IF(K13927="natural gas",VLOOKUP(D13927,'Cross-Page Data'!$I$4:$J$13,2,FALSE),IF(K13927="solar",VLOOKUP('Form 923'!D13927,'Cross-Page Data'!$I$14:$J$117,2,FALSE),K13927))</f>
        <v>solar pv</v>
      </c>
      <c r="K13927" t="str">
        <f>VLOOKUP(E13927,'Cross-Page Data'!$D$4:$F$48,3,FALSE)</f>
        <v>solar</v>
      </c>
      <c r="L13927" t="b">
        <f>IF(AND($P$6=FALSE,OR(C13927="Commercial NAICS Cogen",C13927="Industrial NAICS Cogen",C13927="NAICS-22 Cogen")),FALSE,IF(AND($P$7=FALSE,OR(C13927="Commercial NAICS Cogen",C13927="Commercial NAICS Non-Cogen",C13927="industrial NAICS Cogen", C13927="industrial NAICS non-cogen")),FALSE,TRUE))</f>
        <v>1</v>
      </c>
      <c r="M13927">
        <f t="shared" si="652"/>
        <v>0.72027751497950177</v>
      </c>
      <c r="N13927">
        <f t="shared" si="653"/>
        <v>1</v>
      </c>
    </row>
    <row r="13928" spans="1:14" x14ac:dyDescent="0.2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s="32">
        <f t="shared" si="651"/>
        <v>8901946.0907037109</v>
      </c>
      <c r="J13928" t="str">
        <f>IF(K13928="natural gas",VLOOKUP(D13928,'Cross-Page Data'!$I$4:$J$13,2,FALSE),IF(K13928="solar",VLOOKUP('Form 923'!D13928,'Cross-Page Data'!$I$14:$J$117,2,FALSE),K13928))</f>
        <v>solar pv</v>
      </c>
      <c r="K13928" t="str">
        <f>VLOOKUP(E13928,'Cross-Page Data'!$D$4:$F$48,3,FALSE)</f>
        <v>solar</v>
      </c>
      <c r="L13928" t="b">
        <f>IF(AND($P$6=FALSE,OR(C13928="Commercial NAICS Cogen",C13928="Industrial NAICS Cogen",C13928="NAICS-22 Cogen")),FALSE,IF(AND($P$7=FALSE,OR(C13928="Commercial NAICS Cogen",C13928="Commercial NAICS Non-Cogen",C13928="industrial NAICS Cogen", C13928="industrial NAICS non-cogen")),FALSE,TRUE))</f>
        <v>1</v>
      </c>
      <c r="M13928">
        <f t="shared" si="652"/>
        <v>0.6502680542415642</v>
      </c>
      <c r="N13928">
        <f t="shared" si="653"/>
        <v>1</v>
      </c>
    </row>
    <row r="13929" spans="1:14" x14ac:dyDescent="0.2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s="32">
        <f t="shared" si="651"/>
        <v>8902015.4791388661</v>
      </c>
      <c r="J13929" t="str">
        <f>IF(K13929="natural gas",VLOOKUP(D13929,'Cross-Page Data'!$I$4:$J$13,2,FALSE),IF(K13929="solar",VLOOKUP('Form 923'!D13929,'Cross-Page Data'!$I$14:$J$117,2,FALSE),K13929))</f>
        <v>solar pv</v>
      </c>
      <c r="K13929" t="str">
        <f>VLOOKUP(E13929,'Cross-Page Data'!$D$4:$F$48,3,FALSE)</f>
        <v>solar</v>
      </c>
      <c r="L13929" t="b">
        <f>IF(AND($P$6=FALSE,OR(C13929="Commercial NAICS Cogen",C13929="Industrial NAICS Cogen",C13929="NAICS-22 Cogen")),FALSE,IF(AND($P$7=FALSE,OR(C13929="Commercial NAICS Cogen",C13929="Commercial NAICS Non-Cogen",C13929="industrial NAICS Cogen", C13929="industrial NAICS non-cogen")),FALSE,TRUE))</f>
        <v>1</v>
      </c>
      <c r="M13929">
        <f t="shared" si="652"/>
        <v>0.41564175339009773</v>
      </c>
      <c r="N13929">
        <f t="shared" si="653"/>
        <v>1</v>
      </c>
    </row>
    <row r="13930" spans="1:14" x14ac:dyDescent="0.2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s="32">
        <f t="shared" si="651"/>
        <v>6579717.4435461592</v>
      </c>
      <c r="J13930" t="str">
        <f>IF(K13930="natural gas",VLOOKUP(D13930,'Cross-Page Data'!$I$4:$J$13,2,FALSE),IF(K13930="solar",VLOOKUP('Form 923'!D13930,'Cross-Page Data'!$I$14:$J$117,2,FALSE),K13930))</f>
        <v>biomass</v>
      </c>
      <c r="K13930" t="str">
        <f>VLOOKUP(E13930,'Cross-Page Data'!$D$4:$F$48,3,FALSE)</f>
        <v>biomass</v>
      </c>
      <c r="L13930" t="b">
        <f>IF(AND($P$6=FALSE,OR(C13930="Commercial NAICS Cogen",C13930="Industrial NAICS Cogen",C13930="NAICS-22 Cogen")),FALSE,IF(AND($P$7=FALSE,OR(C13930="Commercial NAICS Cogen",C13930="Commercial NAICS Non-Cogen",C13930="industrial NAICS Cogen", C13930="industrial NAICS non-cogen")),FALSE,TRUE))</f>
        <v>0</v>
      </c>
      <c r="M13930">
        <f t="shared" si="652"/>
        <v>0.59100877192982459</v>
      </c>
      <c r="N13930">
        <f t="shared" si="653"/>
        <v>1</v>
      </c>
    </row>
    <row r="13931" spans="1:14" x14ac:dyDescent="0.2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s="32" t="str">
        <f t="shared" si="651"/>
        <v/>
      </c>
      <c r="J13931" t="str">
        <f>IF(K13931="natural gas",VLOOKUP(D13931,'Cross-Page Data'!$I$4:$J$13,2,FALSE),IF(K13931="solar",VLOOKUP('Form 923'!D13931,'Cross-Page Data'!$I$14:$J$117,2,FALSE),K13931))</f>
        <v>biomass</v>
      </c>
      <c r="K13931" t="str">
        <f>VLOOKUP(E13931,'Cross-Page Data'!$D$4:$F$48,3,FALSE)</f>
        <v>biomass</v>
      </c>
      <c r="L13931" t="b">
        <f>IF(AND($P$6=FALSE,OR(C13931="Commercial NAICS Cogen",C13931="Industrial NAICS Cogen",C13931="NAICS-22 Cogen")),FALSE,IF(AND($P$7=FALSE,OR(C13931="Commercial NAICS Cogen",C13931="Commercial NAICS Non-Cogen",C13931="industrial NAICS Cogen", C13931="industrial NAICS non-cogen")),FALSE,TRUE))</f>
        <v>0</v>
      </c>
      <c r="M13931">
        <f t="shared" si="652"/>
        <v>1.0964912280701754E-3</v>
      </c>
      <c r="N13931">
        <f t="shared" si="653"/>
        <v>0</v>
      </c>
    </row>
    <row r="13932" spans="1:14" x14ac:dyDescent="0.2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s="32">
        <f t="shared" si="651"/>
        <v>6022250.623786293</v>
      </c>
      <c r="J13932" t="str">
        <f>IF(K13932="natural gas",VLOOKUP(D13932,'Cross-Page Data'!$I$4:$J$13,2,FALSE),IF(K13932="solar",VLOOKUP('Form 923'!D13932,'Cross-Page Data'!$I$14:$J$117,2,FALSE),K13932))</f>
        <v>biomass</v>
      </c>
      <c r="K13932" t="str">
        <f>VLOOKUP(E13932,'Cross-Page Data'!$D$4:$F$48,3,FALSE)</f>
        <v>biomass</v>
      </c>
      <c r="L13932" t="b">
        <f>IF(AND($P$6=FALSE,OR(C13932="Commercial NAICS Cogen",C13932="Industrial NAICS Cogen",C13932="NAICS-22 Cogen")),FALSE,IF(AND($P$7=FALSE,OR(C13932="Commercial NAICS Cogen",C13932="Commercial NAICS Non-Cogen",C13932="industrial NAICS Cogen", C13932="industrial NAICS non-cogen")),FALSE,TRUE))</f>
        <v>0</v>
      </c>
      <c r="M13932">
        <f t="shared" si="652"/>
        <v>0.61184210526315785</v>
      </c>
      <c r="N13932">
        <f t="shared" si="653"/>
        <v>1</v>
      </c>
    </row>
    <row r="13933" spans="1:14" x14ac:dyDescent="0.2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s="32">
        <f t="shared" si="651"/>
        <v>4138275.5981359701</v>
      </c>
      <c r="J13933" t="str">
        <f>IF(K13933="natural gas",VLOOKUP(D13933,'Cross-Page Data'!$I$4:$J$13,2,FALSE),IF(K13933="solar",VLOOKUP('Form 923'!D13933,'Cross-Page Data'!$I$14:$J$117,2,FALSE),K13933))</f>
        <v>other</v>
      </c>
      <c r="K13933" t="str">
        <f>VLOOKUP(E13933,'Cross-Page Data'!$D$4:$F$48,3,FALSE)</f>
        <v>other</v>
      </c>
      <c r="L13933" t="b">
        <f>IF(AND($P$6=FALSE,OR(C13933="Commercial NAICS Cogen",C13933="Industrial NAICS Cogen",C13933="NAICS-22 Cogen")),FALSE,IF(AND($P$7=FALSE,OR(C13933="Commercial NAICS Cogen",C13933="Commercial NAICS Non-Cogen",C13933="industrial NAICS Cogen", C13933="industrial NAICS non-cogen")),FALSE,TRUE))</f>
        <v>0</v>
      </c>
      <c r="M13933">
        <f t="shared" si="652"/>
        <v>0.4642857142857143</v>
      </c>
      <c r="N13933">
        <f t="shared" si="653"/>
        <v>1</v>
      </c>
    </row>
    <row r="13934" spans="1:14" x14ac:dyDescent="0.2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s="32" t="str">
        <f t="shared" si="651"/>
        <v/>
      </c>
      <c r="J13934" t="str">
        <f>IF(K13934="natural gas",VLOOKUP(D13934,'Cross-Page Data'!$I$4:$J$13,2,FALSE),IF(K13934="solar",VLOOKUP('Form 923'!D13934,'Cross-Page Data'!$I$14:$J$117,2,FALSE),K13934))</f>
        <v>hard coal</v>
      </c>
      <c r="K13934" t="str">
        <f>VLOOKUP(E13934,'Cross-Page Data'!$D$4:$F$48,3,FALSE)</f>
        <v>hard coal</v>
      </c>
      <c r="L13934" t="b">
        <f>IF(AND($P$6=FALSE,OR(C13934="Commercial NAICS Cogen",C13934="Industrial NAICS Cogen",C13934="NAICS-22 Cogen")),FALSE,IF(AND($P$7=FALSE,OR(C13934="Commercial NAICS Cogen",C13934="Commercial NAICS Non-Cogen",C13934="industrial NAICS Cogen", C13934="industrial NAICS non-cogen")),FALSE,TRUE))</f>
        <v>0</v>
      </c>
      <c r="M13934">
        <f t="shared" si="652"/>
        <v>1.3605442176870747E-3</v>
      </c>
      <c r="N13934">
        <f t="shared" si="653"/>
        <v>0</v>
      </c>
    </row>
    <row r="13935" spans="1:14" x14ac:dyDescent="0.2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s="32">
        <f t="shared" si="651"/>
        <v>4883960.9994050562</v>
      </c>
      <c r="J13935" t="str">
        <f>IF(K13935="natural gas",VLOOKUP(D13935,'Cross-Page Data'!$I$4:$J$13,2,FALSE),IF(K13935="solar",VLOOKUP('Form 923'!D13935,'Cross-Page Data'!$I$14:$J$117,2,FALSE),K13935))</f>
        <v>hard coal</v>
      </c>
      <c r="K13935" t="str">
        <f>VLOOKUP(E13935,'Cross-Page Data'!$D$4:$F$48,3,FALSE)</f>
        <v>hard coal</v>
      </c>
      <c r="L13935" t="b">
        <f>IF(AND($P$6=FALSE,OR(C13935="Commercial NAICS Cogen",C13935="Industrial NAICS Cogen",C13935="NAICS-22 Cogen")),FALSE,IF(AND($P$7=FALSE,OR(C13935="Commercial NAICS Cogen",C13935="Commercial NAICS Non-Cogen",C13935="industrial NAICS Cogen", C13935="industrial NAICS non-cogen")),FALSE,TRUE))</f>
        <v>0</v>
      </c>
      <c r="M13935">
        <f t="shared" si="652"/>
        <v>0.5374149659863946</v>
      </c>
      <c r="N13935">
        <f t="shared" si="653"/>
        <v>1</v>
      </c>
    </row>
    <row r="13936" spans="1:14" x14ac:dyDescent="0.2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s="32">
        <f t="shared" si="651"/>
        <v>12162100.307391346</v>
      </c>
      <c r="J13936" t="str">
        <f>IF(K13936="natural gas",VLOOKUP(D13936,'Cross-Page Data'!$I$4:$J$13,2,FALSE),IF(K13936="solar",VLOOKUP('Form 923'!D13936,'Cross-Page Data'!$I$14:$J$117,2,FALSE),K13936))</f>
        <v>hard coal</v>
      </c>
      <c r="K13936" t="str">
        <f>VLOOKUP(E13936,'Cross-Page Data'!$D$4:$F$48,3,FALSE)</f>
        <v>hard coal</v>
      </c>
      <c r="L13936" t="b">
        <f>IF(AND($P$6=FALSE,OR(C13936="Commercial NAICS Cogen",C13936="Industrial NAICS Cogen",C13936="NAICS-22 Cogen")),FALSE,IF(AND($P$7=FALSE,OR(C13936="Commercial NAICS Cogen",C13936="Commercial NAICS Non-Cogen",C13936="industrial NAICS Cogen", C13936="industrial NAICS non-cogen")),FALSE,TRUE))</f>
        <v>1</v>
      </c>
      <c r="M13936">
        <f t="shared" si="652"/>
        <v>9.2517006802721083E-2</v>
      </c>
      <c r="N13936">
        <f t="shared" si="653"/>
        <v>1</v>
      </c>
    </row>
    <row r="13937" spans="1:14" x14ac:dyDescent="0.2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s="32">
        <f t="shared" si="651"/>
        <v>4696079.1122754803</v>
      </c>
      <c r="J13937" t="str">
        <f>IF(K13937="natural gas",VLOOKUP(D13937,'Cross-Page Data'!$I$4:$J$13,2,FALSE),IF(K13937="solar",VLOOKUP('Form 923'!D13937,'Cross-Page Data'!$I$14:$J$117,2,FALSE),K13937))</f>
        <v>hard coal</v>
      </c>
      <c r="K13937" t="str">
        <f>VLOOKUP(E13937,'Cross-Page Data'!$D$4:$F$48,3,FALSE)</f>
        <v>hard coal</v>
      </c>
      <c r="L13937" t="b">
        <f>IF(AND($P$6=FALSE,OR(C13937="Commercial NAICS Cogen",C13937="Industrial NAICS Cogen",C13937="NAICS-22 Cogen")),FALSE,IF(AND($P$7=FALSE,OR(C13937="Commercial NAICS Cogen",C13937="Commercial NAICS Non-Cogen",C13937="industrial NAICS Cogen", C13937="industrial NAICS non-cogen")),FALSE,TRUE))</f>
        <v>0</v>
      </c>
      <c r="M13937">
        <f t="shared" si="652"/>
        <v>0.54829931972789114</v>
      </c>
      <c r="N13937">
        <f t="shared" si="653"/>
        <v>1</v>
      </c>
    </row>
    <row r="13938" spans="1:14" x14ac:dyDescent="0.2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s="32">
        <f t="shared" si="651"/>
        <v>10149353.000388764</v>
      </c>
      <c r="J13938" t="str">
        <f>IF(K13938="natural gas",VLOOKUP(D13938,'Cross-Page Data'!$I$4:$J$13,2,FALSE),IF(K13938="solar",VLOOKUP('Form 923'!D13938,'Cross-Page Data'!$I$14:$J$117,2,FALSE),K13938))</f>
        <v>hard coal</v>
      </c>
      <c r="K13938" t="str">
        <f>VLOOKUP(E13938,'Cross-Page Data'!$D$4:$F$48,3,FALSE)</f>
        <v>hard coal</v>
      </c>
      <c r="L13938" t="b">
        <f>IF(AND($P$6=FALSE,OR(C13938="Commercial NAICS Cogen",C13938="Industrial NAICS Cogen",C13938="NAICS-22 Cogen")),FALSE,IF(AND($P$7=FALSE,OR(C13938="Commercial NAICS Cogen",C13938="Commercial NAICS Non-Cogen",C13938="industrial NAICS Cogen", C13938="industrial NAICS non-cogen")),FALSE,TRUE))</f>
        <v>1</v>
      </c>
      <c r="M13938">
        <f t="shared" si="652"/>
        <v>0.38095238095238093</v>
      </c>
      <c r="N13938">
        <f t="shared" si="653"/>
        <v>1</v>
      </c>
    </row>
    <row r="13939" spans="1:14" x14ac:dyDescent="0.2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s="32" t="str">
        <f t="shared" si="651"/>
        <v/>
      </c>
      <c r="J13939" t="str">
        <f>IF(K13939="natural gas",VLOOKUP(D13939,'Cross-Page Data'!$I$4:$J$13,2,FALSE),IF(K13939="solar",VLOOKUP('Form 923'!D13939,'Cross-Page Data'!$I$14:$J$117,2,FALSE),K13939))</f>
        <v>hard coal</v>
      </c>
      <c r="K13939" t="str">
        <f>VLOOKUP(E13939,'Cross-Page Data'!$D$4:$F$48,3,FALSE)</f>
        <v>hard coal</v>
      </c>
      <c r="L13939" t="b">
        <f>IF(AND($P$6=FALSE,OR(C13939="Commercial NAICS Cogen",C13939="Industrial NAICS Cogen",C13939="NAICS-22 Cogen")),FALSE,IF(AND($P$7=FALSE,OR(C13939="Commercial NAICS Cogen",C13939="Commercial NAICS Non-Cogen",C13939="industrial NAICS Cogen", C13939="industrial NAICS non-cogen")),FALSE,TRUE))</f>
        <v>1</v>
      </c>
      <c r="M13939">
        <f t="shared" si="652"/>
        <v>1.3605442176870747E-3</v>
      </c>
      <c r="N13939">
        <f t="shared" si="653"/>
        <v>0</v>
      </c>
    </row>
    <row r="13940" spans="1:14" ht="26.25" x14ac:dyDescent="0.2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s="32">
        <f t="shared" si="651"/>
        <v>5551417.3956111241</v>
      </c>
      <c r="J13940" t="str">
        <f>IF(K13940="natural gas",VLOOKUP(D13940,'Cross-Page Data'!$I$4:$J$13,2,FALSE),IF(K13940="solar",VLOOKUP('Form 923'!D13940,'Cross-Page Data'!$I$14:$J$117,2,FALSE),K13940))</f>
        <v>hard coal</v>
      </c>
      <c r="K13940" t="str">
        <f>VLOOKUP(E13940,'Cross-Page Data'!$D$4:$F$48,3,FALSE)</f>
        <v>hard coal</v>
      </c>
      <c r="L13940" t="b">
        <f>IF(AND($P$6=FALSE,OR(C13940="Commercial NAICS Cogen",C13940="Industrial NAICS Cogen",C13940="NAICS-22 Cogen")),FALSE,IF(AND($P$7=FALSE,OR(C13940="Commercial NAICS Cogen",C13940="Commercial NAICS Non-Cogen",C13940="industrial NAICS Cogen", C13940="industrial NAICS non-cogen")),FALSE,TRUE))</f>
        <v>0</v>
      </c>
      <c r="M13940">
        <f t="shared" si="652"/>
        <v>0.5061224489795918</v>
      </c>
      <c r="N13940">
        <f t="shared" si="653"/>
        <v>1</v>
      </c>
    </row>
    <row r="13941" spans="1:14" x14ac:dyDescent="0.2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s="32" t="str">
        <f t="shared" si="651"/>
        <v/>
      </c>
      <c r="J13941" t="str">
        <f>IF(K13941="natural gas",VLOOKUP(D13941,'Cross-Page Data'!$I$4:$J$13,2,FALSE),IF(K13941="solar",VLOOKUP('Form 923'!D13941,'Cross-Page Data'!$I$14:$J$117,2,FALSE),K13941))</f>
        <v>hard coal</v>
      </c>
      <c r="K13941" t="str">
        <f>VLOOKUP(E13941,'Cross-Page Data'!$D$4:$F$48,3,FALSE)</f>
        <v>hard coal</v>
      </c>
      <c r="L13941" t="b">
        <f>IF(AND($P$6=FALSE,OR(C13941="Commercial NAICS Cogen",C13941="Industrial NAICS Cogen",C13941="NAICS-22 Cogen")),FALSE,IF(AND($P$7=FALSE,OR(C13941="Commercial NAICS Cogen",C13941="Commercial NAICS Non-Cogen",C13941="industrial NAICS Cogen", C13941="industrial NAICS non-cogen")),FALSE,TRUE))</f>
        <v>0</v>
      </c>
      <c r="M13941">
        <f t="shared" si="652"/>
        <v>1.3605442176870747E-3</v>
      </c>
      <c r="N13941">
        <f t="shared" si="653"/>
        <v>0</v>
      </c>
    </row>
    <row r="13942" spans="1:14" x14ac:dyDescent="0.2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s="32">
        <f t="shared" si="651"/>
        <v>4332940.6306798365</v>
      </c>
      <c r="J13942" t="str">
        <f>IF(K13942="natural gas",VLOOKUP(D13942,'Cross-Page Data'!$I$4:$J$13,2,FALSE),IF(K13942="solar",VLOOKUP('Form 923'!D13942,'Cross-Page Data'!$I$14:$J$117,2,FALSE),K13942))</f>
        <v>hard coal</v>
      </c>
      <c r="K13942" t="str">
        <f>VLOOKUP(E13942,'Cross-Page Data'!$D$4:$F$48,3,FALSE)</f>
        <v>hard coal</v>
      </c>
      <c r="L13942" t="b">
        <f>IF(AND($P$6=FALSE,OR(C13942="Commercial NAICS Cogen",C13942="Industrial NAICS Cogen",C13942="NAICS-22 Cogen")),FALSE,IF(AND($P$7=FALSE,OR(C13942="Commercial NAICS Cogen",C13942="Commercial NAICS Non-Cogen",C13942="industrial NAICS Cogen", C13942="industrial NAICS non-cogen")),FALSE,TRUE))</f>
        <v>0</v>
      </c>
      <c r="M13942">
        <f t="shared" si="652"/>
        <v>0.56054421768707485</v>
      </c>
      <c r="N13942">
        <f t="shared" si="653"/>
        <v>1</v>
      </c>
    </row>
    <row r="13943" spans="1:14" x14ac:dyDescent="0.2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s="32" t="str">
        <f t="shared" si="651"/>
        <v/>
      </c>
      <c r="J13943" t="str">
        <f>IF(K13943="natural gas",VLOOKUP(D13943,'Cross-Page Data'!$I$4:$J$13,2,FALSE),IF(K13943="solar",VLOOKUP('Form 923'!D13943,'Cross-Page Data'!$I$14:$J$117,2,FALSE),K13943))</f>
        <v>hard coal</v>
      </c>
      <c r="K13943" t="str">
        <f>VLOOKUP(E13943,'Cross-Page Data'!$D$4:$F$48,3,FALSE)</f>
        <v>hard coal</v>
      </c>
      <c r="L13943" t="b">
        <f>IF(AND($P$6=FALSE,OR(C13943="Commercial NAICS Cogen",C13943="Industrial NAICS Cogen",C13943="NAICS-22 Cogen")),FALSE,IF(AND($P$7=FALSE,OR(C13943="Commercial NAICS Cogen",C13943="Commercial NAICS Non-Cogen",C13943="industrial NAICS Cogen", C13943="industrial NAICS non-cogen")),FALSE,TRUE))</f>
        <v>1</v>
      </c>
      <c r="M13943">
        <f t="shared" si="652"/>
        <v>1.3605442176870747E-3</v>
      </c>
      <c r="N13943">
        <f t="shared" si="653"/>
        <v>0</v>
      </c>
    </row>
    <row r="13944" spans="1:14" x14ac:dyDescent="0.2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s="32">
        <f t="shared" si="651"/>
        <v>12254018.259780901</v>
      </c>
      <c r="J13944" t="str">
        <f>IF(K13944="natural gas",VLOOKUP(D13944,'Cross-Page Data'!$I$4:$J$13,2,FALSE),IF(K13944="solar",VLOOKUP('Form 923'!D13944,'Cross-Page Data'!$I$14:$J$117,2,FALSE),K13944))</f>
        <v>hard coal</v>
      </c>
      <c r="K13944" t="str">
        <f>VLOOKUP(E13944,'Cross-Page Data'!$D$4:$F$48,3,FALSE)</f>
        <v>hard coal</v>
      </c>
      <c r="L13944" t="b">
        <f>IF(AND($P$6=FALSE,OR(C13944="Commercial NAICS Cogen",C13944="Industrial NAICS Cogen",C13944="NAICS-22 Cogen")),FALSE,IF(AND($P$7=FALSE,OR(C13944="Commercial NAICS Cogen",C13944="Commercial NAICS Non-Cogen",C13944="industrial NAICS Cogen", C13944="industrial NAICS non-cogen")),FALSE,TRUE))</f>
        <v>1</v>
      </c>
      <c r="M13944">
        <f t="shared" si="652"/>
        <v>8.7074829931972783E-2</v>
      </c>
      <c r="N13944">
        <f t="shared" si="653"/>
        <v>1</v>
      </c>
    </row>
    <row r="13945" spans="1:14" x14ac:dyDescent="0.2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s="32">
        <f t="shared" si="651"/>
        <v>12630937.228394071</v>
      </c>
      <c r="J13945" t="str">
        <f>IF(K13945="natural gas",VLOOKUP(D13945,'Cross-Page Data'!$I$4:$J$13,2,FALSE),IF(K13945="solar",VLOOKUP('Form 923'!D13945,'Cross-Page Data'!$I$14:$J$117,2,FALSE),K13945))</f>
        <v>hard coal</v>
      </c>
      <c r="K13945" t="str">
        <f>VLOOKUP(E13945,'Cross-Page Data'!$D$4:$F$48,3,FALSE)</f>
        <v>hard coal</v>
      </c>
      <c r="L13945" t="b">
        <f>IF(AND($P$6=FALSE,OR(C13945="Commercial NAICS Cogen",C13945="Industrial NAICS Cogen",C13945="NAICS-22 Cogen")),FALSE,IF(AND($P$7=FALSE,OR(C13945="Commercial NAICS Cogen",C13945="Commercial NAICS Non-Cogen",C13945="industrial NAICS Cogen", C13945="industrial NAICS non-cogen")),FALSE,TRUE))</f>
        <v>0</v>
      </c>
      <c r="M13945">
        <f t="shared" si="652"/>
        <v>6.8027210884353748E-2</v>
      </c>
      <c r="N13945">
        <f t="shared" si="653"/>
        <v>1</v>
      </c>
    </row>
    <row r="13946" spans="1:14" x14ac:dyDescent="0.2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s="32">
        <f t="shared" si="651"/>
        <v>5907966.4326467775</v>
      </c>
      <c r="J13946" t="str">
        <f>IF(K13946="natural gas",VLOOKUP(D13946,'Cross-Page Data'!$I$4:$J$13,2,FALSE),IF(K13946="solar",VLOOKUP('Form 923'!D13946,'Cross-Page Data'!$I$14:$J$117,2,FALSE),K13946))</f>
        <v>hard coal</v>
      </c>
      <c r="K13946" t="str">
        <f>VLOOKUP(E13946,'Cross-Page Data'!$D$4:$F$48,3,FALSE)</f>
        <v>hard coal</v>
      </c>
      <c r="L13946" t="b">
        <f>IF(AND($P$6=FALSE,OR(C13946="Commercial NAICS Cogen",C13946="Industrial NAICS Cogen",C13946="NAICS-22 Cogen")),FALSE,IF(AND($P$7=FALSE,OR(C13946="Commercial NAICS Cogen",C13946="Commercial NAICS Non-Cogen",C13946="industrial NAICS Cogen", C13946="industrial NAICS non-cogen")),FALSE,TRUE))</f>
        <v>0</v>
      </c>
      <c r="M13946">
        <f t="shared" si="652"/>
        <v>0.49251700680272109</v>
      </c>
      <c r="N13946">
        <f t="shared" si="653"/>
        <v>1</v>
      </c>
    </row>
    <row r="13947" spans="1:14" x14ac:dyDescent="0.2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s="32" t="str">
        <f t="shared" si="651"/>
        <v/>
      </c>
      <c r="J13947" t="str">
        <f>IF(K13947="natural gas",VLOOKUP(D13947,'Cross-Page Data'!$I$4:$J$13,2,FALSE),IF(K13947="solar",VLOOKUP('Form 923'!D13947,'Cross-Page Data'!$I$14:$J$117,2,FALSE),K13947))</f>
        <v>hard coal</v>
      </c>
      <c r="K13947" t="str">
        <f>VLOOKUP(E13947,'Cross-Page Data'!$D$4:$F$48,3,FALSE)</f>
        <v>hard coal</v>
      </c>
      <c r="L13947" t="b">
        <f>IF(AND($P$6=FALSE,OR(C13947="Commercial NAICS Cogen",C13947="Industrial NAICS Cogen",C13947="NAICS-22 Cogen")),FALSE,IF(AND($P$7=FALSE,OR(C13947="Commercial NAICS Cogen",C13947="Commercial NAICS Non-Cogen",C13947="industrial NAICS Cogen", C13947="industrial NAICS non-cogen")),FALSE,TRUE))</f>
        <v>1</v>
      </c>
      <c r="M13947">
        <f t="shared" si="652"/>
        <v>1.3605442176870747E-3</v>
      </c>
      <c r="N13947">
        <f t="shared" si="653"/>
        <v>0</v>
      </c>
    </row>
    <row r="13948" spans="1:14" x14ac:dyDescent="0.2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s="32">
        <f t="shared" si="651"/>
        <v>15688233.478772063</v>
      </c>
      <c r="J13948" t="str">
        <f>IF(K13948="natural gas",VLOOKUP(D13948,'Cross-Page Data'!$I$4:$J$13,2,FALSE),IF(K13948="solar",VLOOKUP('Form 923'!D13948,'Cross-Page Data'!$I$14:$J$117,2,FALSE),K13948))</f>
        <v>hard coal</v>
      </c>
      <c r="K13948" t="str">
        <f>VLOOKUP(E13948,'Cross-Page Data'!$D$4:$F$48,3,FALSE)</f>
        <v>hard coal</v>
      </c>
      <c r="L13948" t="b">
        <f>IF(AND($P$6=FALSE,OR(C13948="Commercial NAICS Cogen",C13948="Industrial NAICS Cogen",C13948="NAICS-22 Cogen")),FALSE,IF(AND($P$7=FALSE,OR(C13948="Commercial NAICS Cogen",C13948="Commercial NAICS Non-Cogen",C13948="industrial NAICS Cogen", C13948="industrial NAICS non-cogen")),FALSE,TRUE))</f>
        <v>1</v>
      </c>
      <c r="M13948">
        <f t="shared" si="652"/>
        <v>2.9931972789115645E-2</v>
      </c>
      <c r="N13948">
        <f t="shared" si="653"/>
        <v>0</v>
      </c>
    </row>
    <row r="13949" spans="1:14" x14ac:dyDescent="0.2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s="32">
        <f t="shared" si="651"/>
        <v>9330325.0711468905</v>
      </c>
      <c r="J13949" t="str">
        <f>IF(K13949="natural gas",VLOOKUP(D13949,'Cross-Page Data'!$I$4:$J$13,2,FALSE),IF(K13949="solar",VLOOKUP('Form 923'!D13949,'Cross-Page Data'!$I$14:$J$117,2,FALSE),K13949))</f>
        <v>hard coal</v>
      </c>
      <c r="K13949" t="str">
        <f>VLOOKUP(E13949,'Cross-Page Data'!$D$4:$F$48,3,FALSE)</f>
        <v>hard coal</v>
      </c>
      <c r="L13949" t="b">
        <f>IF(AND($P$6=FALSE,OR(C13949="Commercial NAICS Cogen",C13949="Industrial NAICS Cogen",C13949="NAICS-22 Cogen")),FALSE,IF(AND($P$7=FALSE,OR(C13949="Commercial NAICS Cogen",C13949="Commercial NAICS Non-Cogen",C13949="industrial NAICS Cogen", C13949="industrial NAICS non-cogen")),FALSE,TRUE))</f>
        <v>1</v>
      </c>
      <c r="M13949">
        <f t="shared" si="652"/>
        <v>0.45034013605442175</v>
      </c>
      <c r="N13949">
        <f t="shared" si="653"/>
        <v>1</v>
      </c>
    </row>
    <row r="13950" spans="1:14" x14ac:dyDescent="0.2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s="32" t="str">
        <f t="shared" si="651"/>
        <v/>
      </c>
      <c r="J13950" t="str">
        <f>IF(K13950="natural gas",VLOOKUP(D13950,'Cross-Page Data'!$I$4:$J$13,2,FALSE),IF(K13950="solar",VLOOKUP('Form 923'!D13950,'Cross-Page Data'!$I$14:$J$117,2,FALSE),K13950))</f>
        <v>hard coal</v>
      </c>
      <c r="K13950" t="str">
        <f>VLOOKUP(E13950,'Cross-Page Data'!$D$4:$F$48,3,FALSE)</f>
        <v>hard coal</v>
      </c>
      <c r="L13950" t="b">
        <f>IF(AND($P$6=FALSE,OR(C13950="Commercial NAICS Cogen",C13950="Industrial NAICS Cogen",C13950="NAICS-22 Cogen")),FALSE,IF(AND($P$7=FALSE,OR(C13950="Commercial NAICS Cogen",C13950="Commercial NAICS Non-Cogen",C13950="industrial NAICS Cogen", C13950="industrial NAICS non-cogen")),FALSE,TRUE))</f>
        <v>1</v>
      </c>
      <c r="M13950">
        <f t="shared" si="652"/>
        <v>1.3605442176870747E-3</v>
      </c>
      <c r="N13950">
        <f t="shared" si="653"/>
        <v>0</v>
      </c>
    </row>
    <row r="13951" spans="1:14" x14ac:dyDescent="0.2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s="32" t="str">
        <f t="shared" si="651"/>
        <v/>
      </c>
      <c r="J13951" t="str">
        <f>IF(K13951="natural gas",VLOOKUP(D13951,'Cross-Page Data'!$I$4:$J$13,2,FALSE),IF(K13951="solar",VLOOKUP('Form 923'!D13951,'Cross-Page Data'!$I$14:$J$117,2,FALSE),K13951))</f>
        <v>hard coal</v>
      </c>
      <c r="K13951" t="str">
        <f>VLOOKUP(E13951,'Cross-Page Data'!$D$4:$F$48,3,FALSE)</f>
        <v>hard coal</v>
      </c>
      <c r="L13951" t="b">
        <f>IF(AND($P$6=FALSE,OR(C13951="Commercial NAICS Cogen",C13951="Industrial NAICS Cogen",C13951="NAICS-22 Cogen")),FALSE,IF(AND($P$7=FALSE,OR(C13951="Commercial NAICS Cogen",C13951="Commercial NAICS Non-Cogen",C13951="industrial NAICS Cogen", C13951="industrial NAICS non-cogen")),FALSE,TRUE))</f>
        <v>0</v>
      </c>
      <c r="M13951">
        <f t="shared" si="652"/>
        <v>1.3605442176870747E-3</v>
      </c>
      <c r="N13951">
        <f t="shared" si="653"/>
        <v>0</v>
      </c>
    </row>
    <row r="13952" spans="1:14" x14ac:dyDescent="0.2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s="32" t="str">
        <f t="shared" si="651"/>
        <v/>
      </c>
      <c r="J13952" t="str">
        <f>IF(K13952="natural gas",VLOOKUP(D13952,'Cross-Page Data'!$I$4:$J$13,2,FALSE),IF(K13952="solar",VLOOKUP('Form 923'!D13952,'Cross-Page Data'!$I$14:$J$117,2,FALSE),K13952))</f>
        <v>hard coal</v>
      </c>
      <c r="K13952" t="str">
        <f>VLOOKUP(E13952,'Cross-Page Data'!$D$4:$F$48,3,FALSE)</f>
        <v>hard coal</v>
      </c>
      <c r="L13952" t="b">
        <f>IF(AND($P$6=FALSE,OR(C13952="Commercial NAICS Cogen",C13952="Industrial NAICS Cogen",C13952="NAICS-22 Cogen")),FALSE,IF(AND($P$7=FALSE,OR(C13952="Commercial NAICS Cogen",C13952="Commercial NAICS Non-Cogen",C13952="industrial NAICS Cogen", C13952="industrial NAICS non-cogen")),FALSE,TRUE))</f>
        <v>1</v>
      </c>
      <c r="M13952">
        <f t="shared" si="652"/>
        <v>1.3605442176870747E-3</v>
      </c>
      <c r="N13952">
        <f t="shared" si="653"/>
        <v>0</v>
      </c>
    </row>
    <row r="13953" spans="1:14" x14ac:dyDescent="0.2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s="32">
        <f t="shared" si="651"/>
        <v>5549914.8969823355</v>
      </c>
      <c r="J13953" t="str">
        <f>IF(K13953="natural gas",VLOOKUP(D13953,'Cross-Page Data'!$I$4:$J$13,2,FALSE),IF(K13953="solar",VLOOKUP('Form 923'!D13953,'Cross-Page Data'!$I$14:$J$117,2,FALSE),K13953))</f>
        <v>hard coal</v>
      </c>
      <c r="K13953" t="str">
        <f>VLOOKUP(E13953,'Cross-Page Data'!$D$4:$F$48,3,FALSE)</f>
        <v>hard coal</v>
      </c>
      <c r="L13953" t="b">
        <f>IF(AND($P$6=FALSE,OR(C13953="Commercial NAICS Cogen",C13953="Industrial NAICS Cogen",C13953="NAICS-22 Cogen")),FALSE,IF(AND($P$7=FALSE,OR(C13953="Commercial NAICS Cogen",C13953="Commercial NAICS Non-Cogen",C13953="industrial NAICS Cogen", C13953="industrial NAICS non-cogen")),FALSE,TRUE))</f>
        <v>1</v>
      </c>
      <c r="M13953">
        <f t="shared" si="652"/>
        <v>0.50748299319727896</v>
      </c>
      <c r="N13953">
        <f t="shared" si="653"/>
        <v>1</v>
      </c>
    </row>
    <row r="13954" spans="1:14" x14ac:dyDescent="0.2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s="32">
        <f t="shared" si="651"/>
        <v>5232778.3124381769</v>
      </c>
      <c r="J13954" t="str">
        <f>IF(K13954="natural gas",VLOOKUP(D13954,'Cross-Page Data'!$I$4:$J$13,2,FALSE),IF(K13954="solar",VLOOKUP('Form 923'!D13954,'Cross-Page Data'!$I$14:$J$117,2,FALSE),K13954))</f>
        <v>hard coal</v>
      </c>
      <c r="K13954" t="str">
        <f>VLOOKUP(E13954,'Cross-Page Data'!$D$4:$F$48,3,FALSE)</f>
        <v>hard coal</v>
      </c>
      <c r="L13954" t="b">
        <f>IF(AND($P$6=FALSE,OR(C13954="Commercial NAICS Cogen",C13954="Industrial NAICS Cogen",C13954="NAICS-22 Cogen")),FALSE,IF(AND($P$7=FALSE,OR(C13954="Commercial NAICS Cogen",C13954="Commercial NAICS Non-Cogen",C13954="industrial NAICS Cogen", C13954="industrial NAICS non-cogen")),FALSE,TRUE))</f>
        <v>0</v>
      </c>
      <c r="M13954">
        <f t="shared" si="652"/>
        <v>0.52653061224489794</v>
      </c>
      <c r="N13954">
        <f t="shared" si="653"/>
        <v>1</v>
      </c>
    </row>
    <row r="13955" spans="1:14" x14ac:dyDescent="0.2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s="32">
        <f t="shared" si="651"/>
        <v>10708935.345366206</v>
      </c>
      <c r="J13955" t="str">
        <f>IF(K13955="natural gas",VLOOKUP(D13955,'Cross-Page Data'!$I$4:$J$13,2,FALSE),IF(K13955="solar",VLOOKUP('Form 923'!D13955,'Cross-Page Data'!$I$14:$J$117,2,FALSE),K13955))</f>
        <v>hard coal</v>
      </c>
      <c r="K13955" t="str">
        <f>VLOOKUP(E13955,'Cross-Page Data'!$D$4:$F$48,3,FALSE)</f>
        <v>hard coal</v>
      </c>
      <c r="L13955" t="b">
        <f>IF(AND($P$6=FALSE,OR(C13955="Commercial NAICS Cogen",C13955="Industrial NAICS Cogen",C13955="NAICS-22 Cogen")),FALSE,IF(AND($P$7=FALSE,OR(C13955="Commercial NAICS Cogen",C13955="Commercial NAICS Non-Cogen",C13955="industrial NAICS Cogen", C13955="industrial NAICS non-cogen")),FALSE,TRUE))</f>
        <v>1</v>
      </c>
      <c r="M13955">
        <f t="shared" si="652"/>
        <v>0.28299319727891159</v>
      </c>
      <c r="N13955">
        <f t="shared" si="653"/>
        <v>1</v>
      </c>
    </row>
    <row r="13956" spans="1:14" x14ac:dyDescent="0.2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s="32">
        <f t="shared" si="651"/>
        <v>4453049.1306359218</v>
      </c>
      <c r="J13956" t="str">
        <f>IF(K13956="natural gas",VLOOKUP(D13956,'Cross-Page Data'!$I$4:$J$13,2,FALSE),IF(K13956="solar",VLOOKUP('Form 923'!D13956,'Cross-Page Data'!$I$14:$J$117,2,FALSE),K13956))</f>
        <v>hard coal</v>
      </c>
      <c r="K13956" t="str">
        <f>VLOOKUP(E13956,'Cross-Page Data'!$D$4:$F$48,3,FALSE)</f>
        <v>hard coal</v>
      </c>
      <c r="L13956" t="b">
        <f>IF(AND($P$6=FALSE,OR(C13956="Commercial NAICS Cogen",C13956="Industrial NAICS Cogen",C13956="NAICS-22 Cogen")),FALSE,IF(AND($P$7=FALSE,OR(C13956="Commercial NAICS Cogen",C13956="Commercial NAICS Non-Cogen",C13956="industrial NAICS Cogen", C13956="industrial NAICS non-cogen")),FALSE,TRUE))</f>
        <v>0</v>
      </c>
      <c r="M13956">
        <f t="shared" si="652"/>
        <v>0.55782312925170063</v>
      </c>
      <c r="N13956">
        <f t="shared" si="653"/>
        <v>1</v>
      </c>
    </row>
    <row r="13957" spans="1:14" x14ac:dyDescent="0.2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s="32">
        <f t="shared" si="651"/>
        <v>7421067.4828151055</v>
      </c>
      <c r="J13957" t="str">
        <f>IF(K13957="natural gas",VLOOKUP(D13957,'Cross-Page Data'!$I$4:$J$13,2,FALSE),IF(K13957="solar",VLOOKUP('Form 923'!D13957,'Cross-Page Data'!$I$14:$J$117,2,FALSE),K13957))</f>
        <v>biomass</v>
      </c>
      <c r="K13957" t="str">
        <f>VLOOKUP(E13957,'Cross-Page Data'!$D$4:$F$48,3,FALSE)</f>
        <v>biomass</v>
      </c>
      <c r="L13957" t="b">
        <f>IF(AND($P$6=FALSE,OR(C13957="Commercial NAICS Cogen",C13957="Industrial NAICS Cogen",C13957="NAICS-22 Cogen")),FALSE,IF(AND($P$7=FALSE,OR(C13957="Commercial NAICS Cogen",C13957="Commercial NAICS Non-Cogen",C13957="industrial NAICS Cogen", C13957="industrial NAICS non-cogen")),FALSE,TRUE))</f>
        <v>0</v>
      </c>
      <c r="M13957">
        <f t="shared" si="652"/>
        <v>0.56359649122807021</v>
      </c>
      <c r="N13957">
        <f t="shared" si="653"/>
        <v>1</v>
      </c>
    </row>
    <row r="13958" spans="1:14" x14ac:dyDescent="0.2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s="32">
        <f t="shared" si="651"/>
        <v>4883924.5788891055</v>
      </c>
      <c r="J13958" t="str">
        <f>IF(K13958="natural gas",VLOOKUP(D13958,'Cross-Page Data'!$I$4:$J$13,2,FALSE),IF(K13958="solar",VLOOKUP('Form 923'!D13958,'Cross-Page Data'!$I$14:$J$117,2,FALSE),K13958))</f>
        <v>biomass</v>
      </c>
      <c r="K13958" t="str">
        <f>VLOOKUP(E13958,'Cross-Page Data'!$D$4:$F$48,3,FALSE)</f>
        <v>biomass</v>
      </c>
      <c r="L13958" t="b">
        <f>IF(AND($P$6=FALSE,OR(C13958="Commercial NAICS Cogen",C13958="Industrial NAICS Cogen",C13958="NAICS-22 Cogen")),FALSE,IF(AND($P$7=FALSE,OR(C13958="Commercial NAICS Cogen",C13958="Commercial NAICS Non-Cogen",C13958="industrial NAICS Cogen", C13958="industrial NAICS non-cogen")),FALSE,TRUE))</f>
        <v>0</v>
      </c>
      <c r="M13958">
        <f t="shared" si="652"/>
        <v>0.72258771929824561</v>
      </c>
      <c r="N13958">
        <f t="shared" si="653"/>
        <v>1</v>
      </c>
    </row>
    <row r="13959" spans="1:14" x14ac:dyDescent="0.2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s="32">
        <f t="shared" ref="I13959:I14022" si="654">IFERROR(F13959/G13959*10^6,"")</f>
        <v>6688511.4441622086</v>
      </c>
      <c r="J13959" t="str">
        <f>IF(K13959="natural gas",VLOOKUP(D13959,'Cross-Page Data'!$I$4:$J$13,2,FALSE),IF(K13959="solar",VLOOKUP('Form 923'!D13959,'Cross-Page Data'!$I$14:$J$117,2,FALSE),K13959))</f>
        <v>biomass</v>
      </c>
      <c r="K13959" t="str">
        <f>VLOOKUP(E13959,'Cross-Page Data'!$D$4:$F$48,3,FALSE)</f>
        <v>biomass</v>
      </c>
      <c r="L13959" t="b">
        <f>IF(AND($P$6=FALSE,OR(C13959="Commercial NAICS Cogen",C13959="Industrial NAICS Cogen",C13959="NAICS-22 Cogen")),FALSE,IF(AND($P$7=FALSE,OR(C13959="Commercial NAICS Cogen",C13959="Commercial NAICS Non-Cogen",C13959="industrial NAICS Cogen", C13959="industrial NAICS non-cogen")),FALSE,TRUE))</f>
        <v>0</v>
      </c>
      <c r="M13959">
        <f t="shared" ref="M13959:M14022" si="655">(COUNTIFS($J$6:$J$14148,J13959,$I$6:$I$14148,"&gt;"&amp;I13959)+1)/COUNTIFS($J$6:$J$14148,J13959)</f>
        <v>0.58881578947368418</v>
      </c>
      <c r="N13959">
        <f t="shared" ref="N13959:N14022" si="656">IF(OR(M13959&gt;0.95,M13959&lt;0.05),0,1)</f>
        <v>1</v>
      </c>
    </row>
    <row r="13960" spans="1:14" x14ac:dyDescent="0.2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s="32">
        <f t="shared" si="654"/>
        <v>5470588.3386270171</v>
      </c>
      <c r="J13960" t="str">
        <f>IF(K13960="natural gas",VLOOKUP(D13960,'Cross-Page Data'!$I$4:$J$13,2,FALSE),IF(K13960="solar",VLOOKUP('Form 923'!D13960,'Cross-Page Data'!$I$14:$J$117,2,FALSE),K13960))</f>
        <v>biomass</v>
      </c>
      <c r="K13960" t="str">
        <f>VLOOKUP(E13960,'Cross-Page Data'!$D$4:$F$48,3,FALSE)</f>
        <v>biomass</v>
      </c>
      <c r="L13960" t="b">
        <f>IF(AND($P$6=FALSE,OR(C13960="Commercial NAICS Cogen",C13960="Industrial NAICS Cogen",C13960="NAICS-22 Cogen")),FALSE,IF(AND($P$7=FALSE,OR(C13960="Commercial NAICS Cogen",C13960="Commercial NAICS Non-Cogen",C13960="industrial NAICS Cogen", C13960="industrial NAICS non-cogen")),FALSE,TRUE))</f>
        <v>0</v>
      </c>
      <c r="M13960">
        <f t="shared" si="655"/>
        <v>0.64692982456140347</v>
      </c>
      <c r="N13960">
        <f t="shared" si="656"/>
        <v>1</v>
      </c>
    </row>
    <row r="13961" spans="1:14" x14ac:dyDescent="0.2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s="32">
        <f t="shared" si="654"/>
        <v>5386682.3874220913</v>
      </c>
      <c r="J13961" t="str">
        <f>IF(K13961="natural gas",VLOOKUP(D13961,'Cross-Page Data'!$I$4:$J$13,2,FALSE),IF(K13961="solar",VLOOKUP('Form 923'!D13961,'Cross-Page Data'!$I$14:$J$117,2,FALSE),K13961))</f>
        <v>biomass</v>
      </c>
      <c r="K13961" t="str">
        <f>VLOOKUP(E13961,'Cross-Page Data'!$D$4:$F$48,3,FALSE)</f>
        <v>biomass</v>
      </c>
      <c r="L13961" t="b">
        <f>IF(AND($P$6=FALSE,OR(C13961="Commercial NAICS Cogen",C13961="Industrial NAICS Cogen",C13961="NAICS-22 Cogen")),FALSE,IF(AND($P$7=FALSE,OR(C13961="Commercial NAICS Cogen",C13961="Commercial NAICS Non-Cogen",C13961="industrial NAICS Cogen", C13961="industrial NAICS non-cogen")),FALSE,TRUE))</f>
        <v>0</v>
      </c>
      <c r="M13961">
        <f t="shared" si="655"/>
        <v>0.65899122807017541</v>
      </c>
      <c r="N13961">
        <f t="shared" si="656"/>
        <v>1</v>
      </c>
    </row>
    <row r="13962" spans="1:14" x14ac:dyDescent="0.2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s="32">
        <f t="shared" si="654"/>
        <v>5907934.0972120734</v>
      </c>
      <c r="J13962" t="str">
        <f>IF(K13962="natural gas",VLOOKUP(D13962,'Cross-Page Data'!$I$4:$J$13,2,FALSE),IF(K13962="solar",VLOOKUP('Form 923'!D13962,'Cross-Page Data'!$I$14:$J$117,2,FALSE),K13962))</f>
        <v>biomass</v>
      </c>
      <c r="K13962" t="str">
        <f>VLOOKUP(E13962,'Cross-Page Data'!$D$4:$F$48,3,FALSE)</f>
        <v>biomass</v>
      </c>
      <c r="L13962" t="b">
        <f>IF(AND($P$6=FALSE,OR(C13962="Commercial NAICS Cogen",C13962="Industrial NAICS Cogen",C13962="NAICS-22 Cogen")),FALSE,IF(AND($P$7=FALSE,OR(C13962="Commercial NAICS Cogen",C13962="Commercial NAICS Non-Cogen",C13962="industrial NAICS Cogen", C13962="industrial NAICS non-cogen")),FALSE,TRUE))</f>
        <v>0</v>
      </c>
      <c r="M13962">
        <f t="shared" si="655"/>
        <v>0.61732456140350878</v>
      </c>
      <c r="N13962">
        <f t="shared" si="656"/>
        <v>1</v>
      </c>
    </row>
    <row r="13963" spans="1:14" x14ac:dyDescent="0.2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s="32">
        <f t="shared" si="654"/>
        <v>5386676.3871665085</v>
      </c>
      <c r="J13963" t="str">
        <f>IF(K13963="natural gas",VLOOKUP(D13963,'Cross-Page Data'!$I$4:$J$13,2,FALSE),IF(K13963="solar",VLOOKUP('Form 923'!D13963,'Cross-Page Data'!$I$14:$J$117,2,FALSE),K13963))</f>
        <v>biomass</v>
      </c>
      <c r="K13963" t="str">
        <f>VLOOKUP(E13963,'Cross-Page Data'!$D$4:$F$48,3,FALSE)</f>
        <v>biomass</v>
      </c>
      <c r="L13963" t="b">
        <f>IF(AND($P$6=FALSE,OR(C13963="Commercial NAICS Cogen",C13963="Industrial NAICS Cogen",C13963="NAICS-22 Cogen")),FALSE,IF(AND($P$7=FALSE,OR(C13963="Commercial NAICS Cogen",C13963="Commercial NAICS Non-Cogen",C13963="industrial NAICS Cogen", C13963="industrial NAICS non-cogen")),FALSE,TRUE))</f>
        <v>0</v>
      </c>
      <c r="M13963">
        <f t="shared" si="655"/>
        <v>0.66008771929824561</v>
      </c>
      <c r="N13963">
        <f t="shared" si="656"/>
        <v>1</v>
      </c>
    </row>
    <row r="13964" spans="1:14" x14ac:dyDescent="0.2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s="32" t="str">
        <f t="shared" si="654"/>
        <v/>
      </c>
      <c r="J13964" t="str">
        <f>IF(K13964="natural gas",VLOOKUP(D13964,'Cross-Page Data'!$I$4:$J$13,2,FALSE),IF(K13964="solar",VLOOKUP('Form 923'!D13964,'Cross-Page Data'!$I$14:$J$117,2,FALSE),K13964))</f>
        <v>biomass</v>
      </c>
      <c r="K13964" t="str">
        <f>VLOOKUP(E13964,'Cross-Page Data'!$D$4:$F$48,3,FALSE)</f>
        <v>biomass</v>
      </c>
      <c r="L13964" t="b">
        <f>IF(AND($P$6=FALSE,OR(C13964="Commercial NAICS Cogen",C13964="Industrial NAICS Cogen",C13964="NAICS-22 Cogen")),FALSE,IF(AND($P$7=FALSE,OR(C13964="Commercial NAICS Cogen",C13964="Commercial NAICS Non-Cogen",C13964="industrial NAICS Cogen", C13964="industrial NAICS non-cogen")),FALSE,TRUE))</f>
        <v>1</v>
      </c>
      <c r="M13964">
        <f t="shared" si="655"/>
        <v>1.0964912280701754E-3</v>
      </c>
      <c r="N13964">
        <f t="shared" si="656"/>
        <v>0</v>
      </c>
    </row>
    <row r="13965" spans="1:14" x14ac:dyDescent="0.2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s="32">
        <f t="shared" si="654"/>
        <v>5075788.1390485987</v>
      </c>
      <c r="J13965" t="str">
        <f>IF(K13965="natural gas",VLOOKUP(D13965,'Cross-Page Data'!$I$4:$J$13,2,FALSE),IF(K13965="solar",VLOOKUP('Form 923'!D13965,'Cross-Page Data'!$I$14:$J$117,2,FALSE),K13965))</f>
        <v>biomass</v>
      </c>
      <c r="K13965" t="str">
        <f>VLOOKUP(E13965,'Cross-Page Data'!$D$4:$F$48,3,FALSE)</f>
        <v>biomass</v>
      </c>
      <c r="L13965" t="b">
        <f>IF(AND($P$6=FALSE,OR(C13965="Commercial NAICS Cogen",C13965="Industrial NAICS Cogen",C13965="NAICS-22 Cogen")),FALSE,IF(AND($P$7=FALSE,OR(C13965="Commercial NAICS Cogen",C13965="Commercial NAICS Non-Cogen",C13965="industrial NAICS Cogen", C13965="industrial NAICS non-cogen")),FALSE,TRUE))</f>
        <v>0</v>
      </c>
      <c r="M13965">
        <f t="shared" si="655"/>
        <v>0.69627192982456143</v>
      </c>
      <c r="N13965">
        <f t="shared" si="656"/>
        <v>1</v>
      </c>
    </row>
    <row r="13966" spans="1:14" x14ac:dyDescent="0.2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s="32">
        <f t="shared" si="654"/>
        <v>6219084.6287155673</v>
      </c>
      <c r="J13966" t="str">
        <f>IF(K13966="natural gas",VLOOKUP(D13966,'Cross-Page Data'!$I$4:$J$13,2,FALSE),IF(K13966="solar",VLOOKUP('Form 923'!D13966,'Cross-Page Data'!$I$14:$J$117,2,FALSE),K13966))</f>
        <v>biomass</v>
      </c>
      <c r="K13966" t="str">
        <f>VLOOKUP(E13966,'Cross-Page Data'!$D$4:$F$48,3,FALSE)</f>
        <v>biomass</v>
      </c>
      <c r="L13966" t="b">
        <f>IF(AND($P$6=FALSE,OR(C13966="Commercial NAICS Cogen",C13966="Industrial NAICS Cogen",C13966="NAICS-22 Cogen")),FALSE,IF(AND($P$7=FALSE,OR(C13966="Commercial NAICS Cogen",C13966="Commercial NAICS Non-Cogen",C13966="industrial NAICS Cogen", C13966="industrial NAICS non-cogen")),FALSE,TRUE))</f>
        <v>0</v>
      </c>
      <c r="M13966">
        <f t="shared" si="655"/>
        <v>0.60087719298245612</v>
      </c>
      <c r="N13966">
        <f t="shared" si="656"/>
        <v>1</v>
      </c>
    </row>
    <row r="13967" spans="1:14" x14ac:dyDescent="0.2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s="32">
        <f t="shared" si="654"/>
        <v>6968816.750363878</v>
      </c>
      <c r="J13967" t="str">
        <f>IF(K13967="natural gas",VLOOKUP(D13967,'Cross-Page Data'!$I$4:$J$13,2,FALSE),IF(K13967="solar",VLOOKUP('Form 923'!D13967,'Cross-Page Data'!$I$14:$J$117,2,FALSE),K13967))</f>
        <v>heavy or residual fuel oil</v>
      </c>
      <c r="K13967" t="str">
        <f>VLOOKUP(E13967,'Cross-Page Data'!$D$4:$F$48,3,FALSE)</f>
        <v>heavy or residual fuel oil</v>
      </c>
      <c r="L13967" t="b">
        <f>IF(AND($P$6=FALSE,OR(C13967="Commercial NAICS Cogen",C13967="Industrial NAICS Cogen",C13967="NAICS-22 Cogen")),FALSE,IF(AND($P$7=FALSE,OR(C13967="Commercial NAICS Cogen",C13967="Commercial NAICS Non-Cogen",C13967="industrial NAICS Cogen", C13967="industrial NAICS non-cogen")),FALSE,TRUE))</f>
        <v>0</v>
      </c>
      <c r="M13967">
        <f t="shared" si="655"/>
        <v>0.50160642570281122</v>
      </c>
      <c r="N13967">
        <f t="shared" si="656"/>
        <v>1</v>
      </c>
    </row>
    <row r="13968" spans="1:14" x14ac:dyDescent="0.2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s="32">
        <f t="shared" si="654"/>
        <v>8437048.2287850939</v>
      </c>
      <c r="J13968" t="str">
        <f>IF(K13968="natural gas",VLOOKUP(D13968,'Cross-Page Data'!$I$4:$J$13,2,FALSE),IF(K13968="solar",VLOOKUP('Form 923'!D13968,'Cross-Page Data'!$I$14:$J$117,2,FALSE),K13968))</f>
        <v>heavy or residual fuel oil</v>
      </c>
      <c r="K13968" t="str">
        <f>VLOOKUP(E13968,'Cross-Page Data'!$D$4:$F$48,3,FALSE)</f>
        <v>heavy or residual fuel oil</v>
      </c>
      <c r="L13968" t="b">
        <f>IF(AND($P$6=FALSE,OR(C13968="Commercial NAICS Cogen",C13968="Industrial NAICS Cogen",C13968="NAICS-22 Cogen")),FALSE,IF(AND($P$7=FALSE,OR(C13968="Commercial NAICS Cogen",C13968="Commercial NAICS Non-Cogen",C13968="industrial NAICS Cogen", C13968="industrial NAICS non-cogen")),FALSE,TRUE))</f>
        <v>1</v>
      </c>
      <c r="M13968">
        <f t="shared" si="655"/>
        <v>0.47991967871485941</v>
      </c>
      <c r="N13968">
        <f t="shared" si="656"/>
        <v>1</v>
      </c>
    </row>
    <row r="13969" spans="1:14" x14ac:dyDescent="0.2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s="32" t="str">
        <f t="shared" si="654"/>
        <v/>
      </c>
      <c r="J13969" t="str">
        <f>IF(K13969="natural gas",VLOOKUP(D13969,'Cross-Page Data'!$I$4:$J$13,2,FALSE),IF(K13969="solar",VLOOKUP('Form 923'!D13969,'Cross-Page Data'!$I$14:$J$117,2,FALSE),K13969))</f>
        <v>heavy or residual fuel oil</v>
      </c>
      <c r="K13969" t="str">
        <f>VLOOKUP(E13969,'Cross-Page Data'!$D$4:$F$48,3,FALSE)</f>
        <v>heavy or residual fuel oil</v>
      </c>
      <c r="L13969" t="b">
        <f>IF(AND($P$6=FALSE,OR(C13969="Commercial NAICS Cogen",C13969="Industrial NAICS Cogen",C13969="NAICS-22 Cogen")),FALSE,IF(AND($P$7=FALSE,OR(C13969="Commercial NAICS Cogen",C13969="Commercial NAICS Non-Cogen",C13969="industrial NAICS Cogen", C13969="industrial NAICS non-cogen")),FALSE,TRUE))</f>
        <v>1</v>
      </c>
      <c r="M13969">
        <f t="shared" si="655"/>
        <v>4.0160642570281126E-4</v>
      </c>
      <c r="N13969">
        <f t="shared" si="656"/>
        <v>0</v>
      </c>
    </row>
    <row r="13970" spans="1:14" x14ac:dyDescent="0.2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s="32" t="str">
        <f t="shared" si="654"/>
        <v/>
      </c>
      <c r="J13970" t="str">
        <f>IF(K13970="natural gas",VLOOKUP(D13970,'Cross-Page Data'!$I$4:$J$13,2,FALSE),IF(K13970="solar",VLOOKUP('Form 923'!D13970,'Cross-Page Data'!$I$14:$J$117,2,FALSE),K13970))</f>
        <v>heavy or residual fuel oil</v>
      </c>
      <c r="K13970" t="str">
        <f>VLOOKUP(E13970,'Cross-Page Data'!$D$4:$F$48,3,FALSE)</f>
        <v>heavy or residual fuel oil</v>
      </c>
      <c r="L13970" t="b">
        <f>IF(AND($P$6=FALSE,OR(C13970="Commercial NAICS Cogen",C13970="Industrial NAICS Cogen",C13970="NAICS-22 Cogen")),FALSE,IF(AND($P$7=FALSE,OR(C13970="Commercial NAICS Cogen",C13970="Commercial NAICS Non-Cogen",C13970="industrial NAICS Cogen", C13970="industrial NAICS non-cogen")),FALSE,TRUE))</f>
        <v>0</v>
      </c>
      <c r="M13970">
        <f t="shared" si="655"/>
        <v>4.0160642570281126E-4</v>
      </c>
      <c r="N13970">
        <f t="shared" si="656"/>
        <v>0</v>
      </c>
    </row>
    <row r="13971" spans="1:14" x14ac:dyDescent="0.2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s="32">
        <f t="shared" si="654"/>
        <v>11770880.191932824</v>
      </c>
      <c r="J13971" t="str">
        <f>IF(K13971="natural gas",VLOOKUP(D13971,'Cross-Page Data'!$I$4:$J$13,2,FALSE),IF(K13971="solar",VLOOKUP('Form 923'!D13971,'Cross-Page Data'!$I$14:$J$117,2,FALSE),K13971))</f>
        <v>heavy or residual fuel oil</v>
      </c>
      <c r="K13971" t="str">
        <f>VLOOKUP(E13971,'Cross-Page Data'!$D$4:$F$48,3,FALSE)</f>
        <v>heavy or residual fuel oil</v>
      </c>
      <c r="L13971" t="b">
        <f>IF(AND($P$6=FALSE,OR(C13971="Commercial NAICS Cogen",C13971="Industrial NAICS Cogen",C13971="NAICS-22 Cogen")),FALSE,IF(AND($P$7=FALSE,OR(C13971="Commercial NAICS Cogen",C13971="Commercial NAICS Non-Cogen",C13971="industrial NAICS Cogen", C13971="industrial NAICS non-cogen")),FALSE,TRUE))</f>
        <v>1</v>
      </c>
      <c r="M13971">
        <f t="shared" si="655"/>
        <v>0.2429718875502008</v>
      </c>
      <c r="N13971">
        <f t="shared" si="656"/>
        <v>1</v>
      </c>
    </row>
    <row r="13972" spans="1:14" x14ac:dyDescent="0.2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s="32">
        <f t="shared" si="654"/>
        <v>10818332.028872076</v>
      </c>
      <c r="J13972" t="str">
        <f>IF(K13972="natural gas",VLOOKUP(D13972,'Cross-Page Data'!$I$4:$J$13,2,FALSE),IF(K13972="solar",VLOOKUP('Form 923'!D13972,'Cross-Page Data'!$I$14:$J$117,2,FALSE),K13972))</f>
        <v>heavy or residual fuel oil</v>
      </c>
      <c r="K13972" t="str">
        <f>VLOOKUP(E13972,'Cross-Page Data'!$D$4:$F$48,3,FALSE)</f>
        <v>heavy or residual fuel oil</v>
      </c>
      <c r="L13972" t="b">
        <f>IF(AND($P$6=FALSE,OR(C13972="Commercial NAICS Cogen",C13972="Industrial NAICS Cogen",C13972="NAICS-22 Cogen")),FALSE,IF(AND($P$7=FALSE,OR(C13972="Commercial NAICS Cogen",C13972="Commercial NAICS Non-Cogen",C13972="industrial NAICS Cogen", C13972="industrial NAICS non-cogen")),FALSE,TRUE))</f>
        <v>1</v>
      </c>
      <c r="M13972">
        <f t="shared" si="655"/>
        <v>0.31927710843373491</v>
      </c>
      <c r="N13972">
        <f t="shared" si="656"/>
        <v>1</v>
      </c>
    </row>
    <row r="13973" spans="1:14" x14ac:dyDescent="0.2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s="32">
        <f t="shared" si="654"/>
        <v>6582716.7115672966</v>
      </c>
      <c r="J13973" t="str">
        <f>IF(K13973="natural gas",VLOOKUP(D13973,'Cross-Page Data'!$I$4:$J$13,2,FALSE),IF(K13973="solar",VLOOKUP('Form 923'!D13973,'Cross-Page Data'!$I$14:$J$117,2,FALSE),K13973))</f>
        <v>heavy or residual fuel oil</v>
      </c>
      <c r="K13973" t="str">
        <f>VLOOKUP(E13973,'Cross-Page Data'!$D$4:$F$48,3,FALSE)</f>
        <v>heavy or residual fuel oil</v>
      </c>
      <c r="L13973" t="b">
        <f>IF(AND($P$6=FALSE,OR(C13973="Commercial NAICS Cogen",C13973="Industrial NAICS Cogen",C13973="NAICS-22 Cogen")),FALSE,IF(AND($P$7=FALSE,OR(C13973="Commercial NAICS Cogen",C13973="Commercial NAICS Non-Cogen",C13973="industrial NAICS Cogen", C13973="industrial NAICS non-cogen")),FALSE,TRUE))</f>
        <v>0</v>
      </c>
      <c r="M13973">
        <f t="shared" si="655"/>
        <v>0.50481927710843377</v>
      </c>
      <c r="N13973">
        <f t="shared" si="656"/>
        <v>1</v>
      </c>
    </row>
    <row r="13974" spans="1:14" x14ac:dyDescent="0.2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s="32">
        <f t="shared" si="654"/>
        <v>11340275.18812809</v>
      </c>
      <c r="J13974" t="str">
        <f>IF(K13974="natural gas",VLOOKUP(D13974,'Cross-Page Data'!$I$4:$J$13,2,FALSE),IF(K13974="solar",VLOOKUP('Form 923'!D13974,'Cross-Page Data'!$I$14:$J$117,2,FALSE),K13974))</f>
        <v>heavy or residual fuel oil</v>
      </c>
      <c r="K13974" t="str">
        <f>VLOOKUP(E13974,'Cross-Page Data'!$D$4:$F$48,3,FALSE)</f>
        <v>heavy or residual fuel oil</v>
      </c>
      <c r="L13974" t="b">
        <f>IF(AND($P$6=FALSE,OR(C13974="Commercial NAICS Cogen",C13974="Industrial NAICS Cogen",C13974="NAICS-22 Cogen")),FALSE,IF(AND($P$7=FALSE,OR(C13974="Commercial NAICS Cogen",C13974="Commercial NAICS Non-Cogen",C13974="industrial NAICS Cogen", C13974="industrial NAICS non-cogen")),FALSE,TRUE))</f>
        <v>1</v>
      </c>
      <c r="M13974">
        <f t="shared" si="655"/>
        <v>0.27510040160642568</v>
      </c>
      <c r="N13974">
        <f t="shared" si="656"/>
        <v>1</v>
      </c>
    </row>
    <row r="13975" spans="1:14" x14ac:dyDescent="0.2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s="32">
        <f t="shared" si="654"/>
        <v>4413258.9195788288</v>
      </c>
      <c r="J13975" t="str">
        <f>IF(K13975="natural gas",VLOOKUP(D13975,'Cross-Page Data'!$I$4:$J$13,2,FALSE),IF(K13975="solar",VLOOKUP('Form 923'!D13975,'Cross-Page Data'!$I$14:$J$117,2,FALSE),K13975))</f>
        <v>heavy or residual fuel oil</v>
      </c>
      <c r="K13975" t="str">
        <f>VLOOKUP(E13975,'Cross-Page Data'!$D$4:$F$48,3,FALSE)</f>
        <v>heavy or residual fuel oil</v>
      </c>
      <c r="L13975" t="b">
        <f>IF(AND($P$6=FALSE,OR(C13975="Commercial NAICS Cogen",C13975="Industrial NAICS Cogen",C13975="NAICS-22 Cogen")),FALSE,IF(AND($P$7=FALSE,OR(C13975="Commercial NAICS Cogen",C13975="Commercial NAICS Non-Cogen",C13975="industrial NAICS Cogen", C13975="industrial NAICS non-cogen")),FALSE,TRUE))</f>
        <v>0</v>
      </c>
      <c r="M13975">
        <f t="shared" si="655"/>
        <v>0.555421686746988</v>
      </c>
      <c r="N13975">
        <f t="shared" si="656"/>
        <v>1</v>
      </c>
    </row>
    <row r="13976" spans="1:14" x14ac:dyDescent="0.2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s="32">
        <f t="shared" si="654"/>
        <v>12777051.269154679</v>
      </c>
      <c r="J13976" t="str">
        <f>IF(K13976="natural gas",VLOOKUP(D13976,'Cross-Page Data'!$I$4:$J$13,2,FALSE),IF(K13976="solar",VLOOKUP('Form 923'!D13976,'Cross-Page Data'!$I$14:$J$117,2,FALSE),K13976))</f>
        <v>heavy or residual fuel oil</v>
      </c>
      <c r="K13976" t="str">
        <f>VLOOKUP(E13976,'Cross-Page Data'!$D$4:$F$48,3,FALSE)</f>
        <v>heavy or residual fuel oil</v>
      </c>
      <c r="L13976" t="b">
        <f>IF(AND($P$6=FALSE,OR(C13976="Commercial NAICS Cogen",C13976="Industrial NAICS Cogen",C13976="NAICS-22 Cogen")),FALSE,IF(AND($P$7=FALSE,OR(C13976="Commercial NAICS Cogen",C13976="Commercial NAICS Non-Cogen",C13976="industrial NAICS Cogen", C13976="industrial NAICS non-cogen")),FALSE,TRUE))</f>
        <v>1</v>
      </c>
      <c r="M13976">
        <f t="shared" si="655"/>
        <v>0.19317269076305221</v>
      </c>
      <c r="N13976">
        <f t="shared" si="656"/>
        <v>1</v>
      </c>
    </row>
    <row r="13977" spans="1:14" ht="26.25" x14ac:dyDescent="0.2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s="32">
        <f t="shared" si="654"/>
        <v>5025125.6281407038</v>
      </c>
      <c r="J13977" t="str">
        <f>IF(K13977="natural gas",VLOOKUP(D13977,'Cross-Page Data'!$I$4:$J$13,2,FALSE),IF(K13977="solar",VLOOKUP('Form 923'!D13977,'Cross-Page Data'!$I$14:$J$117,2,FALSE),K13977))</f>
        <v>heavy or residual fuel oil</v>
      </c>
      <c r="K13977" t="str">
        <f>VLOOKUP(E13977,'Cross-Page Data'!$D$4:$F$48,3,FALSE)</f>
        <v>heavy or residual fuel oil</v>
      </c>
      <c r="L13977" t="b">
        <f>IF(AND($P$6=FALSE,OR(C13977="Commercial NAICS Cogen",C13977="Industrial NAICS Cogen",C13977="NAICS-22 Cogen")),FALSE,IF(AND($P$7=FALSE,OR(C13977="Commercial NAICS Cogen",C13977="Commercial NAICS Non-Cogen",C13977="industrial NAICS Cogen", C13977="industrial NAICS non-cogen")),FALSE,TRUE))</f>
        <v>0</v>
      </c>
      <c r="M13977">
        <f t="shared" si="655"/>
        <v>0.53413654618473894</v>
      </c>
      <c r="N13977">
        <f t="shared" si="656"/>
        <v>1</v>
      </c>
    </row>
    <row r="13978" spans="1:14" x14ac:dyDescent="0.2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s="32" t="str">
        <f t="shared" si="654"/>
        <v/>
      </c>
      <c r="J13978" t="str">
        <f>IF(K13978="natural gas",VLOOKUP(D13978,'Cross-Page Data'!$I$4:$J$13,2,FALSE),IF(K13978="solar",VLOOKUP('Form 923'!D13978,'Cross-Page Data'!$I$14:$J$117,2,FALSE),K13978))</f>
        <v>heavy or residual fuel oil</v>
      </c>
      <c r="K13978" t="str">
        <f>VLOOKUP(E13978,'Cross-Page Data'!$D$4:$F$48,3,FALSE)</f>
        <v>heavy or residual fuel oil</v>
      </c>
      <c r="L13978" t="b">
        <f>IF(AND($P$6=FALSE,OR(C13978="Commercial NAICS Cogen",C13978="Industrial NAICS Cogen",C13978="NAICS-22 Cogen")),FALSE,IF(AND($P$7=FALSE,OR(C13978="Commercial NAICS Cogen",C13978="Commercial NAICS Non-Cogen",C13978="industrial NAICS Cogen", C13978="industrial NAICS non-cogen")),FALSE,TRUE))</f>
        <v>1</v>
      </c>
      <c r="M13978">
        <f t="shared" si="655"/>
        <v>4.0160642570281126E-4</v>
      </c>
      <c r="N13978">
        <f t="shared" si="656"/>
        <v>0</v>
      </c>
    </row>
    <row r="13979" spans="1:14" x14ac:dyDescent="0.2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s="32" t="str">
        <f t="shared" si="654"/>
        <v/>
      </c>
      <c r="J13979" t="str">
        <f>IF(K13979="natural gas",VLOOKUP(D13979,'Cross-Page Data'!$I$4:$J$13,2,FALSE),IF(K13979="solar",VLOOKUP('Form 923'!D13979,'Cross-Page Data'!$I$14:$J$117,2,FALSE),K13979))</f>
        <v>heavy or residual fuel oil</v>
      </c>
      <c r="K13979" t="str">
        <f>VLOOKUP(E13979,'Cross-Page Data'!$D$4:$F$48,3,FALSE)</f>
        <v>heavy or residual fuel oil</v>
      </c>
      <c r="L13979" t="b">
        <f>IF(AND($P$6=FALSE,OR(C13979="Commercial NAICS Cogen",C13979="Industrial NAICS Cogen",C13979="NAICS-22 Cogen")),FALSE,IF(AND($P$7=FALSE,OR(C13979="Commercial NAICS Cogen",C13979="Commercial NAICS Non-Cogen",C13979="industrial NAICS Cogen", C13979="industrial NAICS non-cogen")),FALSE,TRUE))</f>
        <v>1</v>
      </c>
      <c r="M13979">
        <f t="shared" si="655"/>
        <v>4.0160642570281126E-4</v>
      </c>
      <c r="N13979">
        <f t="shared" si="656"/>
        <v>0</v>
      </c>
    </row>
    <row r="13980" spans="1:14" x14ac:dyDescent="0.2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s="32" t="str">
        <f t="shared" si="654"/>
        <v/>
      </c>
      <c r="J13980" t="str">
        <f>IF(K13980="natural gas",VLOOKUP(D13980,'Cross-Page Data'!$I$4:$J$13,2,FALSE),IF(K13980="solar",VLOOKUP('Form 923'!D13980,'Cross-Page Data'!$I$14:$J$117,2,FALSE),K13980))</f>
        <v>heavy or residual fuel oil</v>
      </c>
      <c r="K13980" t="str">
        <f>VLOOKUP(E13980,'Cross-Page Data'!$D$4:$F$48,3,FALSE)</f>
        <v>heavy or residual fuel oil</v>
      </c>
      <c r="L13980" t="b">
        <f>IF(AND($P$6=FALSE,OR(C13980="Commercial NAICS Cogen",C13980="Industrial NAICS Cogen",C13980="NAICS-22 Cogen")),FALSE,IF(AND($P$7=FALSE,OR(C13980="Commercial NAICS Cogen",C13980="Commercial NAICS Non-Cogen",C13980="industrial NAICS Cogen", C13980="industrial NAICS non-cogen")),FALSE,TRUE))</f>
        <v>0</v>
      </c>
      <c r="M13980">
        <f t="shared" si="655"/>
        <v>4.0160642570281126E-4</v>
      </c>
      <c r="N13980">
        <f t="shared" si="656"/>
        <v>0</v>
      </c>
    </row>
    <row r="13981" spans="1:14" x14ac:dyDescent="0.2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s="32">
        <f t="shared" si="654"/>
        <v>11811261.526594257</v>
      </c>
      <c r="J13981" t="str">
        <f>IF(K13981="natural gas",VLOOKUP(D13981,'Cross-Page Data'!$I$4:$J$13,2,FALSE),IF(K13981="solar",VLOOKUP('Form 923'!D13981,'Cross-Page Data'!$I$14:$J$117,2,FALSE),K13981))</f>
        <v>heavy or residual fuel oil</v>
      </c>
      <c r="K13981" t="str">
        <f>VLOOKUP(E13981,'Cross-Page Data'!$D$4:$F$48,3,FALSE)</f>
        <v>heavy or residual fuel oil</v>
      </c>
      <c r="L13981" t="b">
        <f>IF(AND($P$6=FALSE,OR(C13981="Commercial NAICS Cogen",C13981="Industrial NAICS Cogen",C13981="NAICS-22 Cogen")),FALSE,IF(AND($P$7=FALSE,OR(C13981="Commercial NAICS Cogen",C13981="Commercial NAICS Non-Cogen",C13981="industrial NAICS Cogen", C13981="industrial NAICS non-cogen")),FALSE,TRUE))</f>
        <v>1</v>
      </c>
      <c r="M13981">
        <f t="shared" si="655"/>
        <v>0.24016064257028114</v>
      </c>
      <c r="N13981">
        <f t="shared" si="656"/>
        <v>1</v>
      </c>
    </row>
    <row r="13982" spans="1:14" x14ac:dyDescent="0.2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s="32">
        <f t="shared" si="654"/>
        <v>10941132.084656857</v>
      </c>
      <c r="J13982" t="str">
        <f>IF(K13982="natural gas",VLOOKUP(D13982,'Cross-Page Data'!$I$4:$J$13,2,FALSE),IF(K13982="solar",VLOOKUP('Form 923'!D13982,'Cross-Page Data'!$I$14:$J$117,2,FALSE),K13982))</f>
        <v>heavy or residual fuel oil</v>
      </c>
      <c r="K13982" t="str">
        <f>VLOOKUP(E13982,'Cross-Page Data'!$D$4:$F$48,3,FALSE)</f>
        <v>heavy or residual fuel oil</v>
      </c>
      <c r="L13982" t="b">
        <f>IF(AND($P$6=FALSE,OR(C13982="Commercial NAICS Cogen",C13982="Industrial NAICS Cogen",C13982="NAICS-22 Cogen")),FALSE,IF(AND($P$7=FALSE,OR(C13982="Commercial NAICS Cogen",C13982="Commercial NAICS Non-Cogen",C13982="industrial NAICS Cogen", C13982="industrial NAICS non-cogen")),FALSE,TRUE))</f>
        <v>1</v>
      </c>
      <c r="M13982">
        <f t="shared" si="655"/>
        <v>0.31004016064257028</v>
      </c>
      <c r="N13982">
        <f t="shared" si="656"/>
        <v>1</v>
      </c>
    </row>
    <row r="13983" spans="1:14" x14ac:dyDescent="0.2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s="32" t="str">
        <f t="shared" si="654"/>
        <v/>
      </c>
      <c r="J13983" t="str">
        <f>IF(K13983="natural gas",VLOOKUP(D13983,'Cross-Page Data'!$I$4:$J$13,2,FALSE),IF(K13983="solar",VLOOKUP('Form 923'!D13983,'Cross-Page Data'!$I$14:$J$117,2,FALSE),K13983))</f>
        <v>heavy or residual fuel oil</v>
      </c>
      <c r="K13983" t="str">
        <f>VLOOKUP(E13983,'Cross-Page Data'!$D$4:$F$48,3,FALSE)</f>
        <v>heavy or residual fuel oil</v>
      </c>
      <c r="L13983" t="b">
        <f>IF(AND($P$6=FALSE,OR(C13983="Commercial NAICS Cogen",C13983="Industrial NAICS Cogen",C13983="NAICS-22 Cogen")),FALSE,IF(AND($P$7=FALSE,OR(C13983="Commercial NAICS Cogen",C13983="Commercial NAICS Non-Cogen",C13983="industrial NAICS Cogen", C13983="industrial NAICS non-cogen")),FALSE,TRUE))</f>
        <v>1</v>
      </c>
      <c r="M13983">
        <f t="shared" si="655"/>
        <v>4.0160642570281126E-4</v>
      </c>
      <c r="N13983">
        <f t="shared" si="656"/>
        <v>0</v>
      </c>
    </row>
    <row r="13984" spans="1:14" x14ac:dyDescent="0.2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s="32">
        <f t="shared" si="654"/>
        <v>13976684.349290049</v>
      </c>
      <c r="J13984" t="str">
        <f>IF(K13984="natural gas",VLOOKUP(D13984,'Cross-Page Data'!$I$4:$J$13,2,FALSE),IF(K13984="solar",VLOOKUP('Form 923'!D13984,'Cross-Page Data'!$I$14:$J$117,2,FALSE),K13984))</f>
        <v>heavy or residual fuel oil</v>
      </c>
      <c r="K13984" t="str">
        <f>VLOOKUP(E13984,'Cross-Page Data'!$D$4:$F$48,3,FALSE)</f>
        <v>heavy or residual fuel oil</v>
      </c>
      <c r="L13984" t="b">
        <f>IF(AND($P$6=FALSE,OR(C13984="Commercial NAICS Cogen",C13984="Industrial NAICS Cogen",C13984="NAICS-22 Cogen")),FALSE,IF(AND($P$7=FALSE,OR(C13984="Commercial NAICS Cogen",C13984="Commercial NAICS Non-Cogen",C13984="industrial NAICS Cogen", C13984="industrial NAICS non-cogen")),FALSE,TRUE))</f>
        <v>1</v>
      </c>
      <c r="M13984">
        <f t="shared" si="655"/>
        <v>0.15060240963855423</v>
      </c>
      <c r="N13984">
        <f t="shared" si="656"/>
        <v>1</v>
      </c>
    </row>
    <row r="13985" spans="1:14" x14ac:dyDescent="0.2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s="32" t="str">
        <f t="shared" si="654"/>
        <v/>
      </c>
      <c r="J13985" t="str">
        <f>IF(K13985="natural gas",VLOOKUP(D13985,'Cross-Page Data'!$I$4:$J$13,2,FALSE),IF(K13985="solar",VLOOKUP('Form 923'!D13985,'Cross-Page Data'!$I$14:$J$117,2,FALSE),K13985))</f>
        <v>heavy or residual fuel oil</v>
      </c>
      <c r="K13985" t="str">
        <f>VLOOKUP(E13985,'Cross-Page Data'!$D$4:$F$48,3,FALSE)</f>
        <v>heavy or residual fuel oil</v>
      </c>
      <c r="L13985" t="b">
        <f>IF(AND($P$6=FALSE,OR(C13985="Commercial NAICS Cogen",C13985="Industrial NAICS Cogen",C13985="NAICS-22 Cogen")),FALSE,IF(AND($P$7=FALSE,OR(C13985="Commercial NAICS Cogen",C13985="Commercial NAICS Non-Cogen",C13985="industrial NAICS Cogen", C13985="industrial NAICS non-cogen")),FALSE,TRUE))</f>
        <v>0</v>
      </c>
      <c r="M13985">
        <f t="shared" si="655"/>
        <v>4.0160642570281126E-4</v>
      </c>
      <c r="N13985">
        <f t="shared" si="656"/>
        <v>0</v>
      </c>
    </row>
    <row r="13986" spans="1:14" x14ac:dyDescent="0.2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s="32">
        <f t="shared" si="654"/>
        <v>13617082.985897111</v>
      </c>
      <c r="J13986" t="str">
        <f>IF(K13986="natural gas",VLOOKUP(D13986,'Cross-Page Data'!$I$4:$J$13,2,FALSE),IF(K13986="solar",VLOOKUP('Form 923'!D13986,'Cross-Page Data'!$I$14:$J$117,2,FALSE),K13986))</f>
        <v>heavy or residual fuel oil</v>
      </c>
      <c r="K13986" t="str">
        <f>VLOOKUP(E13986,'Cross-Page Data'!$D$4:$F$48,3,FALSE)</f>
        <v>heavy or residual fuel oil</v>
      </c>
      <c r="L13986" t="b">
        <f>IF(AND($P$6=FALSE,OR(C13986="Commercial NAICS Cogen",C13986="Industrial NAICS Cogen",C13986="NAICS-22 Cogen")),FALSE,IF(AND($P$7=FALSE,OR(C13986="Commercial NAICS Cogen",C13986="Commercial NAICS Non-Cogen",C13986="industrial NAICS Cogen", C13986="industrial NAICS non-cogen")),FALSE,TRUE))</f>
        <v>1</v>
      </c>
      <c r="M13986">
        <f t="shared" si="655"/>
        <v>0.16184738955823294</v>
      </c>
      <c r="N13986">
        <f t="shared" si="656"/>
        <v>1</v>
      </c>
    </row>
    <row r="13987" spans="1:14" x14ac:dyDescent="0.2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s="32" t="str">
        <f t="shared" si="654"/>
        <v/>
      </c>
      <c r="J13987" t="str">
        <f>IF(K13987="natural gas",VLOOKUP(D13987,'Cross-Page Data'!$I$4:$J$13,2,FALSE),IF(K13987="solar",VLOOKUP('Form 923'!D13987,'Cross-Page Data'!$I$14:$J$117,2,FALSE),K13987))</f>
        <v>heavy or residual fuel oil</v>
      </c>
      <c r="K13987" t="str">
        <f>VLOOKUP(E13987,'Cross-Page Data'!$D$4:$F$48,3,FALSE)</f>
        <v>heavy or residual fuel oil</v>
      </c>
      <c r="L13987" t="b">
        <f>IF(AND($P$6=FALSE,OR(C13987="Commercial NAICS Cogen",C13987="Industrial NAICS Cogen",C13987="NAICS-22 Cogen")),FALSE,IF(AND($P$7=FALSE,OR(C13987="Commercial NAICS Cogen",C13987="Commercial NAICS Non-Cogen",C13987="industrial NAICS Cogen", C13987="industrial NAICS non-cogen")),FALSE,TRUE))</f>
        <v>1</v>
      </c>
      <c r="M13987">
        <f t="shared" si="655"/>
        <v>4.0160642570281126E-4</v>
      </c>
      <c r="N13987">
        <f t="shared" si="656"/>
        <v>0</v>
      </c>
    </row>
    <row r="13988" spans="1:14" x14ac:dyDescent="0.2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s="32" t="str">
        <f t="shared" si="654"/>
        <v/>
      </c>
      <c r="J13988" t="str">
        <f>IF(K13988="natural gas",VLOOKUP(D13988,'Cross-Page Data'!$I$4:$J$13,2,FALSE),IF(K13988="solar",VLOOKUP('Form 923'!D13988,'Cross-Page Data'!$I$14:$J$117,2,FALSE),K13988))</f>
        <v>heavy or residual fuel oil</v>
      </c>
      <c r="K13988" t="str">
        <f>VLOOKUP(E13988,'Cross-Page Data'!$D$4:$F$48,3,FALSE)</f>
        <v>heavy or residual fuel oil</v>
      </c>
      <c r="L13988" t="b">
        <f>IF(AND($P$6=FALSE,OR(C13988="Commercial NAICS Cogen",C13988="Industrial NAICS Cogen",C13988="NAICS-22 Cogen")),FALSE,IF(AND($P$7=FALSE,OR(C13988="Commercial NAICS Cogen",C13988="Commercial NAICS Non-Cogen",C13988="industrial NAICS Cogen", C13988="industrial NAICS non-cogen")),FALSE,TRUE))</f>
        <v>1</v>
      </c>
      <c r="M13988">
        <f t="shared" si="655"/>
        <v>4.0160642570281126E-4</v>
      </c>
      <c r="N13988">
        <f t="shared" si="656"/>
        <v>0</v>
      </c>
    </row>
    <row r="13989" spans="1:14" x14ac:dyDescent="0.2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s="32">
        <f t="shared" si="654"/>
        <v>10614035.087719297</v>
      </c>
      <c r="J13989" t="str">
        <f>IF(K13989="natural gas",VLOOKUP(D13989,'Cross-Page Data'!$I$4:$J$13,2,FALSE),IF(K13989="solar",VLOOKUP('Form 923'!D13989,'Cross-Page Data'!$I$14:$J$117,2,FALSE),K13989))</f>
        <v>heavy or residual fuel oil</v>
      </c>
      <c r="K13989" t="str">
        <f>VLOOKUP(E13989,'Cross-Page Data'!$D$4:$F$48,3,FALSE)</f>
        <v>heavy or residual fuel oil</v>
      </c>
      <c r="L13989" t="b">
        <f>IF(AND($P$6=FALSE,OR(C13989="Commercial NAICS Cogen",C13989="Industrial NAICS Cogen",C13989="NAICS-22 Cogen")),FALSE,IF(AND($P$7=FALSE,OR(C13989="Commercial NAICS Cogen",C13989="Commercial NAICS Non-Cogen",C13989="industrial NAICS Cogen", C13989="industrial NAICS non-cogen")),FALSE,TRUE))</f>
        <v>1</v>
      </c>
      <c r="M13989">
        <f t="shared" si="655"/>
        <v>0.34016064257028111</v>
      </c>
      <c r="N13989">
        <f t="shared" si="656"/>
        <v>1</v>
      </c>
    </row>
    <row r="13990" spans="1:14" x14ac:dyDescent="0.2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s="32" t="str">
        <f t="shared" si="654"/>
        <v/>
      </c>
      <c r="J13990" t="str">
        <f>IF(K13990="natural gas",VLOOKUP(D13990,'Cross-Page Data'!$I$4:$J$13,2,FALSE),IF(K13990="solar",VLOOKUP('Form 923'!D13990,'Cross-Page Data'!$I$14:$J$117,2,FALSE),K13990))</f>
        <v>heavy or residual fuel oil</v>
      </c>
      <c r="K13990" t="str">
        <f>VLOOKUP(E13990,'Cross-Page Data'!$D$4:$F$48,3,FALSE)</f>
        <v>heavy or residual fuel oil</v>
      </c>
      <c r="L13990" t="b">
        <f>IF(AND($P$6=FALSE,OR(C13990="Commercial NAICS Cogen",C13990="Industrial NAICS Cogen",C13990="NAICS-22 Cogen")),FALSE,IF(AND($P$7=FALSE,OR(C13990="Commercial NAICS Cogen",C13990="Commercial NAICS Non-Cogen",C13990="industrial NAICS Cogen", C13990="industrial NAICS non-cogen")),FALSE,TRUE))</f>
        <v>1</v>
      </c>
      <c r="M13990">
        <f t="shared" si="655"/>
        <v>4.0160642570281126E-4</v>
      </c>
      <c r="N13990">
        <f t="shared" si="656"/>
        <v>0</v>
      </c>
    </row>
    <row r="13991" spans="1:14" x14ac:dyDescent="0.2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s="32">
        <f t="shared" si="654"/>
        <v>13220205.209155485</v>
      </c>
      <c r="J13991" t="str">
        <f>IF(K13991="natural gas",VLOOKUP(D13991,'Cross-Page Data'!$I$4:$J$13,2,FALSE),IF(K13991="solar",VLOOKUP('Form 923'!D13991,'Cross-Page Data'!$I$14:$J$117,2,FALSE),K13991))</f>
        <v>heavy or residual fuel oil</v>
      </c>
      <c r="K13991" t="str">
        <f>VLOOKUP(E13991,'Cross-Page Data'!$D$4:$F$48,3,FALSE)</f>
        <v>heavy or residual fuel oil</v>
      </c>
      <c r="L13991" t="b">
        <f>IF(AND($P$6=FALSE,OR(C13991="Commercial NAICS Cogen",C13991="Industrial NAICS Cogen",C13991="NAICS-22 Cogen")),FALSE,IF(AND($P$7=FALSE,OR(C13991="Commercial NAICS Cogen",C13991="Commercial NAICS Non-Cogen",C13991="industrial NAICS Cogen", C13991="industrial NAICS non-cogen")),FALSE,TRUE))</f>
        <v>1</v>
      </c>
      <c r="M13991">
        <f t="shared" si="655"/>
        <v>0.17670682730923695</v>
      </c>
      <c r="N13991">
        <f t="shared" si="656"/>
        <v>1</v>
      </c>
    </row>
    <row r="13992" spans="1:14" x14ac:dyDescent="0.2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s="32" t="str">
        <f t="shared" si="654"/>
        <v/>
      </c>
      <c r="J13992" t="str">
        <f>IF(K13992="natural gas",VLOOKUP(D13992,'Cross-Page Data'!$I$4:$J$13,2,FALSE),IF(K13992="solar",VLOOKUP('Form 923'!D13992,'Cross-Page Data'!$I$14:$J$117,2,FALSE),K13992))</f>
        <v>heavy or residual fuel oil</v>
      </c>
      <c r="K13992" t="str">
        <f>VLOOKUP(E13992,'Cross-Page Data'!$D$4:$F$48,3,FALSE)</f>
        <v>heavy or residual fuel oil</v>
      </c>
      <c r="L13992" t="b">
        <f>IF(AND($P$6=FALSE,OR(C13992="Commercial NAICS Cogen",C13992="Industrial NAICS Cogen",C13992="NAICS-22 Cogen")),FALSE,IF(AND($P$7=FALSE,OR(C13992="Commercial NAICS Cogen",C13992="Commercial NAICS Non-Cogen",C13992="industrial NAICS Cogen", C13992="industrial NAICS non-cogen")),FALSE,TRUE))</f>
        <v>0</v>
      </c>
      <c r="M13992">
        <f t="shared" si="655"/>
        <v>4.0160642570281126E-4</v>
      </c>
      <c r="N13992">
        <f t="shared" si="656"/>
        <v>0</v>
      </c>
    </row>
    <row r="13993" spans="1:14" x14ac:dyDescent="0.2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s="32">
        <f t="shared" si="654"/>
        <v>10055986.064416233</v>
      </c>
      <c r="J13993" t="str">
        <f>IF(K13993="natural gas",VLOOKUP(D13993,'Cross-Page Data'!$I$4:$J$13,2,FALSE),IF(K13993="solar",VLOOKUP('Form 923'!D13993,'Cross-Page Data'!$I$14:$J$117,2,FALSE),K13993))</f>
        <v>heavy or residual fuel oil</v>
      </c>
      <c r="K13993" t="str">
        <f>VLOOKUP(E13993,'Cross-Page Data'!$D$4:$F$48,3,FALSE)</f>
        <v>heavy or residual fuel oil</v>
      </c>
      <c r="L13993" t="b">
        <f>IF(AND($P$6=FALSE,OR(C13993="Commercial NAICS Cogen",C13993="Industrial NAICS Cogen",C13993="NAICS-22 Cogen")),FALSE,IF(AND($P$7=FALSE,OR(C13993="Commercial NAICS Cogen",C13993="Commercial NAICS Non-Cogen",C13993="industrial NAICS Cogen", C13993="industrial NAICS non-cogen")),FALSE,TRUE))</f>
        <v>1</v>
      </c>
      <c r="M13993">
        <f t="shared" si="655"/>
        <v>0.39799196787148594</v>
      </c>
      <c r="N13993">
        <f t="shared" si="656"/>
        <v>1</v>
      </c>
    </row>
    <row r="13994" spans="1:14" x14ac:dyDescent="0.2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s="32">
        <f t="shared" si="654"/>
        <v>5536233.9413727019</v>
      </c>
      <c r="J13994" t="str">
        <f>IF(K13994="natural gas",VLOOKUP(D13994,'Cross-Page Data'!$I$4:$J$13,2,FALSE),IF(K13994="solar",VLOOKUP('Form 923'!D13994,'Cross-Page Data'!$I$14:$J$117,2,FALSE),K13994))</f>
        <v>heavy or residual fuel oil</v>
      </c>
      <c r="K13994" t="str">
        <f>VLOOKUP(E13994,'Cross-Page Data'!$D$4:$F$48,3,FALSE)</f>
        <v>heavy or residual fuel oil</v>
      </c>
      <c r="L13994" t="b">
        <f>IF(AND($P$6=FALSE,OR(C13994="Commercial NAICS Cogen",C13994="Industrial NAICS Cogen",C13994="NAICS-22 Cogen")),FALSE,IF(AND($P$7=FALSE,OR(C13994="Commercial NAICS Cogen",C13994="Commercial NAICS Non-Cogen",C13994="industrial NAICS Cogen", C13994="industrial NAICS non-cogen")),FALSE,TRUE))</f>
        <v>1</v>
      </c>
      <c r="M13994">
        <f t="shared" si="655"/>
        <v>0.5208835341365462</v>
      </c>
      <c r="N13994">
        <f t="shared" si="656"/>
        <v>1</v>
      </c>
    </row>
    <row r="13995" spans="1:14" x14ac:dyDescent="0.2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s="32" t="str">
        <f t="shared" si="654"/>
        <v/>
      </c>
      <c r="J13995" t="str">
        <f>IF(K13995="natural gas",VLOOKUP(D13995,'Cross-Page Data'!$I$4:$J$13,2,FALSE),IF(K13995="solar",VLOOKUP('Form 923'!D13995,'Cross-Page Data'!$I$14:$J$117,2,FALSE),K13995))</f>
        <v>heavy or residual fuel oil</v>
      </c>
      <c r="K13995" t="str">
        <f>VLOOKUP(E13995,'Cross-Page Data'!$D$4:$F$48,3,FALSE)</f>
        <v>heavy or residual fuel oil</v>
      </c>
      <c r="L13995" t="b">
        <f>IF(AND($P$6=FALSE,OR(C13995="Commercial NAICS Cogen",C13995="Industrial NAICS Cogen",C13995="NAICS-22 Cogen")),FALSE,IF(AND($P$7=FALSE,OR(C13995="Commercial NAICS Cogen",C13995="Commercial NAICS Non-Cogen",C13995="industrial NAICS Cogen", C13995="industrial NAICS non-cogen")),FALSE,TRUE))</f>
        <v>1</v>
      </c>
      <c r="M13995">
        <f t="shared" si="655"/>
        <v>4.0160642570281126E-4</v>
      </c>
      <c r="N13995">
        <f t="shared" si="656"/>
        <v>0</v>
      </c>
    </row>
    <row r="13996" spans="1:14" ht="26.25" x14ac:dyDescent="0.2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s="32" t="str">
        <f t="shared" si="654"/>
        <v/>
      </c>
      <c r="J13996" t="str">
        <f>IF(K13996="natural gas",VLOOKUP(D13996,'Cross-Page Data'!$I$4:$J$13,2,FALSE),IF(K13996="solar",VLOOKUP('Form 923'!D13996,'Cross-Page Data'!$I$14:$J$117,2,FALSE),K13996))</f>
        <v>heavy or residual fuel oil</v>
      </c>
      <c r="K13996" t="str">
        <f>VLOOKUP(E13996,'Cross-Page Data'!$D$4:$F$48,3,FALSE)</f>
        <v>heavy or residual fuel oil</v>
      </c>
      <c r="L13996" t="b">
        <f>IF(AND($P$6=FALSE,OR(C13996="Commercial NAICS Cogen",C13996="Industrial NAICS Cogen",C13996="NAICS-22 Cogen")),FALSE,IF(AND($P$7=FALSE,OR(C13996="Commercial NAICS Cogen",C13996="Commercial NAICS Non-Cogen",C13996="industrial NAICS Cogen", C13996="industrial NAICS non-cogen")),FALSE,TRUE))</f>
        <v>0</v>
      </c>
      <c r="M13996">
        <f t="shared" si="655"/>
        <v>4.0160642570281126E-4</v>
      </c>
      <c r="N13996">
        <f t="shared" si="656"/>
        <v>0</v>
      </c>
    </row>
    <row r="13997" spans="1:14" x14ac:dyDescent="0.2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s="32" t="str">
        <f t="shared" si="654"/>
        <v/>
      </c>
      <c r="J13997" t="str">
        <f>IF(K13997="natural gas",VLOOKUP(D13997,'Cross-Page Data'!$I$4:$J$13,2,FALSE),IF(K13997="solar",VLOOKUP('Form 923'!D13997,'Cross-Page Data'!$I$14:$J$117,2,FALSE),K13997))</f>
        <v>heavy or residual fuel oil</v>
      </c>
      <c r="K13997" t="str">
        <f>VLOOKUP(E13997,'Cross-Page Data'!$D$4:$F$48,3,FALSE)</f>
        <v>heavy or residual fuel oil</v>
      </c>
      <c r="L13997" t="b">
        <f>IF(AND($P$6=FALSE,OR(C13997="Commercial NAICS Cogen",C13997="Industrial NAICS Cogen",C13997="NAICS-22 Cogen")),FALSE,IF(AND($P$7=FALSE,OR(C13997="Commercial NAICS Cogen",C13997="Commercial NAICS Non-Cogen",C13997="industrial NAICS Cogen", C13997="industrial NAICS non-cogen")),FALSE,TRUE))</f>
        <v>1</v>
      </c>
      <c r="M13997">
        <f t="shared" si="655"/>
        <v>4.0160642570281126E-4</v>
      </c>
      <c r="N13997">
        <f t="shared" si="656"/>
        <v>0</v>
      </c>
    </row>
    <row r="13998" spans="1:14" x14ac:dyDescent="0.2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s="32" t="str">
        <f t="shared" si="654"/>
        <v/>
      </c>
      <c r="J13998" t="str">
        <f>IF(K13998="natural gas",VLOOKUP(D13998,'Cross-Page Data'!$I$4:$J$13,2,FALSE),IF(K13998="solar",VLOOKUP('Form 923'!D13998,'Cross-Page Data'!$I$14:$J$117,2,FALSE),K13998))</f>
        <v>heavy or residual fuel oil</v>
      </c>
      <c r="K13998" t="str">
        <f>VLOOKUP(E13998,'Cross-Page Data'!$D$4:$F$48,3,FALSE)</f>
        <v>heavy or residual fuel oil</v>
      </c>
      <c r="L13998" t="b">
        <f>IF(AND($P$6=FALSE,OR(C13998="Commercial NAICS Cogen",C13998="Industrial NAICS Cogen",C13998="NAICS-22 Cogen")),FALSE,IF(AND($P$7=FALSE,OR(C13998="Commercial NAICS Cogen",C13998="Commercial NAICS Non-Cogen",C13998="industrial NAICS Cogen", C13998="industrial NAICS non-cogen")),FALSE,TRUE))</f>
        <v>0</v>
      </c>
      <c r="M13998">
        <f t="shared" si="655"/>
        <v>4.0160642570281126E-4</v>
      </c>
      <c r="N13998">
        <f t="shared" si="656"/>
        <v>0</v>
      </c>
    </row>
    <row r="13999" spans="1:14" x14ac:dyDescent="0.2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s="32">
        <f t="shared" si="654"/>
        <v>8901897.2313653268</v>
      </c>
      <c r="J13999" t="str">
        <f>IF(K13999="natural gas",VLOOKUP(D13999,'Cross-Page Data'!$I$4:$J$13,2,FALSE),IF(K13999="solar",VLOOKUP('Form 923'!D13999,'Cross-Page Data'!$I$14:$J$117,2,FALSE),K13999))</f>
        <v>geothermal</v>
      </c>
      <c r="K13999" t="str">
        <f>VLOOKUP(E13999,'Cross-Page Data'!$D$4:$F$48,3,FALSE)</f>
        <v>geothermal</v>
      </c>
      <c r="L13999" t="b">
        <f>IF(AND($P$6=FALSE,OR(C13999="Commercial NAICS Cogen",C13999="Industrial NAICS Cogen",C13999="NAICS-22 Cogen")),FALSE,IF(AND($P$7=FALSE,OR(C13999="Commercial NAICS Cogen",C13999="Commercial NAICS Non-Cogen",C13999="industrial NAICS Cogen", C13999="industrial NAICS non-cogen")),FALSE,TRUE))</f>
        <v>1</v>
      </c>
      <c r="M13999">
        <f t="shared" si="655"/>
        <v>0.91666666666666663</v>
      </c>
      <c r="N13999">
        <f t="shared" si="656"/>
        <v>1</v>
      </c>
    </row>
    <row r="14000" spans="1:14" x14ac:dyDescent="0.2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s="32" t="str">
        <f t="shared" si="654"/>
        <v/>
      </c>
      <c r="J14000" t="str">
        <f>IF(K14000="natural gas",VLOOKUP(D14000,'Cross-Page Data'!$I$4:$J$13,2,FALSE),IF(K14000="solar",VLOOKUP('Form 923'!D14000,'Cross-Page Data'!$I$14:$J$117,2,FALSE),K14000))</f>
        <v>other</v>
      </c>
      <c r="K14000" t="str">
        <f>VLOOKUP(E14000,'Cross-Page Data'!$D$4:$F$48,3,FALSE)</f>
        <v>other</v>
      </c>
      <c r="L14000" t="b">
        <f>IF(AND($P$6=FALSE,OR(C14000="Commercial NAICS Cogen",C14000="Industrial NAICS Cogen",C14000="NAICS-22 Cogen")),FALSE,IF(AND($P$7=FALSE,OR(C14000="Commercial NAICS Cogen",C14000="Commercial NAICS Non-Cogen",C14000="industrial NAICS Cogen", C14000="industrial NAICS non-cogen")),FALSE,TRUE))</f>
        <v>1</v>
      </c>
      <c r="M14000">
        <f t="shared" si="655"/>
        <v>1.6233766233766235E-3</v>
      </c>
      <c r="N14000">
        <f t="shared" si="656"/>
        <v>0</v>
      </c>
    </row>
    <row r="14001" spans="1:14" x14ac:dyDescent="0.2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s="32" t="str">
        <f t="shared" si="654"/>
        <v/>
      </c>
      <c r="J14001" t="str">
        <f>IF(K14001="natural gas",VLOOKUP(D14001,'Cross-Page Data'!$I$4:$J$13,2,FALSE),IF(K14001="solar",VLOOKUP('Form 923'!D14001,'Cross-Page Data'!$I$14:$J$117,2,FALSE),K14001))</f>
        <v>other</v>
      </c>
      <c r="K14001" t="str">
        <f>VLOOKUP(E14001,'Cross-Page Data'!$D$4:$F$48,3,FALSE)</f>
        <v>other</v>
      </c>
      <c r="L14001" t="b">
        <f>IF(AND($P$6=FALSE,OR(C14001="Commercial NAICS Cogen",C14001="Industrial NAICS Cogen",C14001="NAICS-22 Cogen")),FALSE,IF(AND($P$7=FALSE,OR(C14001="Commercial NAICS Cogen",C14001="Commercial NAICS Non-Cogen",C14001="industrial NAICS Cogen", C14001="industrial NAICS non-cogen")),FALSE,TRUE))</f>
        <v>0</v>
      </c>
      <c r="M14001">
        <f t="shared" si="655"/>
        <v>1.6233766233766235E-3</v>
      </c>
      <c r="N14001">
        <f t="shared" si="656"/>
        <v>0</v>
      </c>
    </row>
    <row r="14002" spans="1:14" x14ac:dyDescent="0.2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s="32" t="str">
        <f t="shared" si="654"/>
        <v/>
      </c>
      <c r="J14002" t="str">
        <f>IF(K14002="natural gas",VLOOKUP(D14002,'Cross-Page Data'!$I$4:$J$13,2,FALSE),IF(K14002="solar",VLOOKUP('Form 923'!D14002,'Cross-Page Data'!$I$14:$J$117,2,FALSE),K14002))</f>
        <v>other</v>
      </c>
      <c r="K14002" t="str">
        <f>VLOOKUP(E14002,'Cross-Page Data'!$D$4:$F$48,3,FALSE)</f>
        <v>other</v>
      </c>
      <c r="L14002" t="b">
        <f>IF(AND($P$6=FALSE,OR(C14002="Commercial NAICS Cogen",C14002="Industrial NAICS Cogen",C14002="NAICS-22 Cogen")),FALSE,IF(AND($P$7=FALSE,OR(C14002="Commercial NAICS Cogen",C14002="Commercial NAICS Non-Cogen",C14002="industrial NAICS Cogen", C14002="industrial NAICS non-cogen")),FALSE,TRUE))</f>
        <v>0</v>
      </c>
      <c r="M14002">
        <f t="shared" si="655"/>
        <v>1.6233766233766235E-3</v>
      </c>
      <c r="N14002">
        <f t="shared" si="656"/>
        <v>0</v>
      </c>
    </row>
    <row r="14003" spans="1:14" x14ac:dyDescent="0.2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s="32">
        <f t="shared" si="654"/>
        <v>14993826.787463726</v>
      </c>
      <c r="J14003" t="str">
        <f>IF(K14003="natural gas",VLOOKUP(D14003,'Cross-Page Data'!$I$4:$J$13,2,FALSE),IF(K14003="solar",VLOOKUP('Form 923'!D14003,'Cross-Page Data'!$I$14:$J$117,2,FALSE),K14003))</f>
        <v>biomass</v>
      </c>
      <c r="K14003" t="str">
        <f>VLOOKUP(E14003,'Cross-Page Data'!$D$4:$F$48,3,FALSE)</f>
        <v>biomass</v>
      </c>
      <c r="L14003" t="b">
        <f>IF(AND($P$6=FALSE,OR(C14003="Commercial NAICS Cogen",C14003="Industrial NAICS Cogen",C14003="NAICS-22 Cogen")),FALSE,IF(AND($P$7=FALSE,OR(C14003="Commercial NAICS Cogen",C14003="Commercial NAICS Non-Cogen",C14003="industrial NAICS Cogen", C14003="industrial NAICS non-cogen")),FALSE,TRUE))</f>
        <v>1</v>
      </c>
      <c r="M14003">
        <f t="shared" si="655"/>
        <v>0.12171052631578948</v>
      </c>
      <c r="N14003">
        <f t="shared" si="656"/>
        <v>1</v>
      </c>
    </row>
    <row r="14004" spans="1:14" x14ac:dyDescent="0.2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s="32">
        <f t="shared" si="654"/>
        <v>26283340.630148746</v>
      </c>
      <c r="J14004" t="str">
        <f>IF(K14004="natural gas",VLOOKUP(D14004,'Cross-Page Data'!$I$4:$J$13,2,FALSE),IF(K14004="solar",VLOOKUP('Form 923'!D14004,'Cross-Page Data'!$I$14:$J$117,2,FALSE),K14004))</f>
        <v>biomass</v>
      </c>
      <c r="K14004" t="str">
        <f>VLOOKUP(E14004,'Cross-Page Data'!$D$4:$F$48,3,FALSE)</f>
        <v>biomass</v>
      </c>
      <c r="L14004" t="b">
        <f>IF(AND($P$6=FALSE,OR(C14004="Commercial NAICS Cogen",C14004="Industrial NAICS Cogen",C14004="NAICS-22 Cogen")),FALSE,IF(AND($P$7=FALSE,OR(C14004="Commercial NAICS Cogen",C14004="Commercial NAICS Non-Cogen",C14004="industrial NAICS Cogen", C14004="industrial NAICS non-cogen")),FALSE,TRUE))</f>
        <v>1</v>
      </c>
      <c r="M14004">
        <f t="shared" si="655"/>
        <v>9.8684210526315784E-3</v>
      </c>
      <c r="N14004">
        <f t="shared" si="656"/>
        <v>0</v>
      </c>
    </row>
    <row r="14005" spans="1:14" x14ac:dyDescent="0.2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s="32">
        <f t="shared" si="654"/>
        <v>0</v>
      </c>
      <c r="J14005" t="str">
        <f>IF(K14005="natural gas",VLOOKUP(D14005,'Cross-Page Data'!$I$4:$J$13,2,FALSE),IF(K14005="solar",VLOOKUP('Form 923'!D14005,'Cross-Page Data'!$I$14:$J$117,2,FALSE),K14005))</f>
        <v>municipal solid waste</v>
      </c>
      <c r="K14005" t="str">
        <f>VLOOKUP(E14005,'Cross-Page Data'!$D$4:$F$48,3,FALSE)</f>
        <v>municipal solid waste</v>
      </c>
      <c r="L14005" t="b">
        <f>IF(AND($P$6=FALSE,OR(C14005="Commercial NAICS Cogen",C14005="Industrial NAICS Cogen",C14005="NAICS-22 Cogen")),FALSE,IF(AND($P$7=FALSE,OR(C14005="Commercial NAICS Cogen",C14005="Commercial NAICS Non-Cogen",C14005="industrial NAICS Cogen", C14005="industrial NAICS non-cogen")),FALSE,TRUE))</f>
        <v>1</v>
      </c>
      <c r="M14005">
        <f t="shared" si="655"/>
        <v>0.99264705882352944</v>
      </c>
      <c r="N14005">
        <f t="shared" si="656"/>
        <v>0</v>
      </c>
    </row>
    <row r="14006" spans="1:14" x14ac:dyDescent="0.2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s="32">
        <f t="shared" si="654"/>
        <v>0</v>
      </c>
      <c r="J14006" t="str">
        <f>IF(K14006="natural gas",VLOOKUP(D14006,'Cross-Page Data'!$I$4:$J$13,2,FALSE),IF(K14006="solar",VLOOKUP('Form 923'!D14006,'Cross-Page Data'!$I$14:$J$117,2,FALSE),K14006))</f>
        <v>municipal solid waste</v>
      </c>
      <c r="K14006" t="str">
        <f>VLOOKUP(E14006,'Cross-Page Data'!$D$4:$F$48,3,FALSE)</f>
        <v>municipal solid waste</v>
      </c>
      <c r="L14006" t="b">
        <f>IF(AND($P$6=FALSE,OR(C14006="Commercial NAICS Cogen",C14006="Industrial NAICS Cogen",C14006="NAICS-22 Cogen")),FALSE,IF(AND($P$7=FALSE,OR(C14006="Commercial NAICS Cogen",C14006="Commercial NAICS Non-Cogen",C14006="industrial NAICS Cogen", C14006="industrial NAICS non-cogen")),FALSE,TRUE))</f>
        <v>1</v>
      </c>
      <c r="M14006">
        <f t="shared" si="655"/>
        <v>0.99264705882352944</v>
      </c>
      <c r="N14006">
        <f t="shared" si="656"/>
        <v>0</v>
      </c>
    </row>
    <row r="14007" spans="1:14" x14ac:dyDescent="0.2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s="32">
        <f t="shared" si="654"/>
        <v>6088272.1389530087</v>
      </c>
      <c r="J14007" t="str">
        <f>IF(K14007="natural gas",VLOOKUP(D14007,'Cross-Page Data'!$I$4:$J$13,2,FALSE),IF(K14007="solar",VLOOKUP('Form 923'!D14007,'Cross-Page Data'!$I$14:$J$117,2,FALSE),K14007))</f>
        <v>natural gas peaker</v>
      </c>
      <c r="K14007" t="str">
        <f>VLOOKUP(E14007,'Cross-Page Data'!$D$4:$F$48,3,FALSE)</f>
        <v>natural gas</v>
      </c>
      <c r="L14007" t="b">
        <f>IF(AND($P$6=FALSE,OR(C14007="Commercial NAICS Cogen",C14007="Industrial NAICS Cogen",C14007="NAICS-22 Cogen")),FALSE,IF(AND($P$7=FALSE,OR(C14007="Commercial NAICS Cogen",C14007="Commercial NAICS Non-Cogen",C14007="industrial NAICS Cogen", C14007="industrial NAICS non-cogen")),FALSE,TRUE))</f>
        <v>0</v>
      </c>
      <c r="M14007">
        <f t="shared" si="655"/>
        <v>0.63160493827160491</v>
      </c>
      <c r="N14007">
        <f t="shared" si="656"/>
        <v>1</v>
      </c>
    </row>
    <row r="14008" spans="1:14" x14ac:dyDescent="0.2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s="32">
        <f t="shared" si="654"/>
        <v>16859602.709770158</v>
      </c>
      <c r="J14008" t="str">
        <f>IF(K14008="natural gas",VLOOKUP(D14008,'Cross-Page Data'!$I$4:$J$13,2,FALSE),IF(K14008="solar",VLOOKUP('Form 923'!D14008,'Cross-Page Data'!$I$14:$J$117,2,FALSE),K14008))</f>
        <v>natural gas peaker</v>
      </c>
      <c r="K14008" t="str">
        <f>VLOOKUP(E14008,'Cross-Page Data'!$D$4:$F$48,3,FALSE)</f>
        <v>natural gas</v>
      </c>
      <c r="L14008" t="b">
        <f>IF(AND($P$6=FALSE,OR(C14008="Commercial NAICS Cogen",C14008="Industrial NAICS Cogen",C14008="NAICS-22 Cogen")),FALSE,IF(AND($P$7=FALSE,OR(C14008="Commercial NAICS Cogen",C14008="Commercial NAICS Non-Cogen",C14008="industrial NAICS Cogen", C14008="industrial NAICS non-cogen")),FALSE,TRUE))</f>
        <v>1</v>
      </c>
      <c r="M14008">
        <f t="shared" si="655"/>
        <v>9.9753086419753084E-2</v>
      </c>
      <c r="N14008">
        <f t="shared" si="656"/>
        <v>1</v>
      </c>
    </row>
    <row r="14009" spans="1:14" ht="26.25" x14ac:dyDescent="0.2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s="32" t="str">
        <f t="shared" si="654"/>
        <v/>
      </c>
      <c r="J14009" t="str">
        <f>IF(K14009="natural gas",VLOOKUP(D14009,'Cross-Page Data'!$I$4:$J$13,2,FALSE),IF(K14009="solar",VLOOKUP('Form 923'!D14009,'Cross-Page Data'!$I$14:$J$117,2,FALSE),K14009))</f>
        <v>natural gas peaker</v>
      </c>
      <c r="K14009" t="str">
        <f>VLOOKUP(E14009,'Cross-Page Data'!$D$4:$F$48,3,FALSE)</f>
        <v>natural gas</v>
      </c>
      <c r="L14009" t="b">
        <f>IF(AND($P$6=FALSE,OR(C14009="Commercial NAICS Cogen",C14009="Industrial NAICS Cogen",C14009="NAICS-22 Cogen")),FALSE,IF(AND($P$7=FALSE,OR(C14009="Commercial NAICS Cogen",C14009="Commercial NAICS Non-Cogen",C14009="industrial NAICS Cogen", C14009="industrial NAICS non-cogen")),FALSE,TRUE))</f>
        <v>0</v>
      </c>
      <c r="M14009">
        <f t="shared" si="655"/>
        <v>4.9382716049382717E-4</v>
      </c>
      <c r="N14009">
        <f t="shared" si="656"/>
        <v>0</v>
      </c>
    </row>
    <row r="14010" spans="1:14" ht="26.25" x14ac:dyDescent="0.2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s="32" t="str">
        <f t="shared" si="654"/>
        <v/>
      </c>
      <c r="J14010" t="str">
        <f>IF(K14010="natural gas",VLOOKUP(D14010,'Cross-Page Data'!$I$4:$J$13,2,FALSE),IF(K14010="solar",VLOOKUP('Form 923'!D14010,'Cross-Page Data'!$I$14:$J$117,2,FALSE),K14010))</f>
        <v>natural gas peaker</v>
      </c>
      <c r="K14010" t="str">
        <f>VLOOKUP(E14010,'Cross-Page Data'!$D$4:$F$48,3,FALSE)</f>
        <v>natural gas</v>
      </c>
      <c r="L14010" t="b">
        <f>IF(AND($P$6=FALSE,OR(C14010="Commercial NAICS Cogen",C14010="Industrial NAICS Cogen",C14010="NAICS-22 Cogen")),FALSE,IF(AND($P$7=FALSE,OR(C14010="Commercial NAICS Cogen",C14010="Commercial NAICS Non-Cogen",C14010="industrial NAICS Cogen", C14010="industrial NAICS non-cogen")),FALSE,TRUE))</f>
        <v>0</v>
      </c>
      <c r="M14010">
        <f t="shared" si="655"/>
        <v>4.9382716049382717E-4</v>
      </c>
      <c r="N14010">
        <f t="shared" si="656"/>
        <v>0</v>
      </c>
    </row>
    <row r="14011" spans="1:14" ht="26.25" x14ac:dyDescent="0.2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s="32">
        <f t="shared" si="654"/>
        <v>48808362.369337976</v>
      </c>
      <c r="J14011" t="str">
        <f>IF(K14011="natural gas",VLOOKUP(D14011,'Cross-Page Data'!$I$4:$J$13,2,FALSE),IF(K14011="solar",VLOOKUP('Form 923'!D14011,'Cross-Page Data'!$I$14:$J$117,2,FALSE),K14011))</f>
        <v>natural gas peaker</v>
      </c>
      <c r="K14011" t="str">
        <f>VLOOKUP(E14011,'Cross-Page Data'!$D$4:$F$48,3,FALSE)</f>
        <v>natural gas</v>
      </c>
      <c r="L14011" t="b">
        <f>IF(AND($P$6=FALSE,OR(C14011="Commercial NAICS Cogen",C14011="Industrial NAICS Cogen",C14011="NAICS-22 Cogen")),FALSE,IF(AND($P$7=FALSE,OR(C14011="Commercial NAICS Cogen",C14011="Commercial NAICS Non-Cogen",C14011="industrial NAICS Cogen", C14011="industrial NAICS non-cogen")),FALSE,TRUE))</f>
        <v>0</v>
      </c>
      <c r="M14011">
        <f t="shared" si="655"/>
        <v>1.3333333333333334E-2</v>
      </c>
      <c r="N14011">
        <f t="shared" si="656"/>
        <v>0</v>
      </c>
    </row>
    <row r="14012" spans="1:14" x14ac:dyDescent="0.2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s="32" t="str">
        <f t="shared" si="654"/>
        <v/>
      </c>
      <c r="J14012" t="str">
        <f>IF(K14012="natural gas",VLOOKUP(D14012,'Cross-Page Data'!$I$4:$J$13,2,FALSE),IF(K14012="solar",VLOOKUP('Form 923'!D14012,'Cross-Page Data'!$I$14:$J$117,2,FALSE),K14012))</f>
        <v>natural gas peaker</v>
      </c>
      <c r="K14012" t="str">
        <f>VLOOKUP(E14012,'Cross-Page Data'!$D$4:$F$48,3,FALSE)</f>
        <v>natural gas</v>
      </c>
      <c r="L14012" t="b">
        <f>IF(AND($P$6=FALSE,OR(C14012="Commercial NAICS Cogen",C14012="Industrial NAICS Cogen",C14012="NAICS-22 Cogen")),FALSE,IF(AND($P$7=FALSE,OR(C14012="Commercial NAICS Cogen",C14012="Commercial NAICS Non-Cogen",C14012="industrial NAICS Cogen", C14012="industrial NAICS non-cogen")),FALSE,TRUE))</f>
        <v>0</v>
      </c>
      <c r="M14012">
        <f t="shared" si="655"/>
        <v>4.9382716049382717E-4</v>
      </c>
      <c r="N14012">
        <f t="shared" si="656"/>
        <v>0</v>
      </c>
    </row>
    <row r="14013" spans="1:14" x14ac:dyDescent="0.2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s="32">
        <f t="shared" si="654"/>
        <v>10351914.236559272</v>
      </c>
      <c r="J14013" t="str">
        <f>IF(K14013="natural gas",VLOOKUP(D14013,'Cross-Page Data'!$I$4:$J$13,2,FALSE),IF(K14013="solar",VLOOKUP('Form 923'!D14013,'Cross-Page Data'!$I$14:$J$117,2,FALSE),K14013))</f>
        <v>natural gas peaker</v>
      </c>
      <c r="K14013" t="str">
        <f>VLOOKUP(E14013,'Cross-Page Data'!$D$4:$F$48,3,FALSE)</f>
        <v>natural gas</v>
      </c>
      <c r="L14013" t="b">
        <f>IF(AND($P$6=FALSE,OR(C14013="Commercial NAICS Cogen",C14013="Industrial NAICS Cogen",C14013="NAICS-22 Cogen")),FALSE,IF(AND($P$7=FALSE,OR(C14013="Commercial NAICS Cogen",C14013="Commercial NAICS Non-Cogen",C14013="industrial NAICS Cogen", C14013="industrial NAICS non-cogen")),FALSE,TRUE))</f>
        <v>1</v>
      </c>
      <c r="M14013">
        <f t="shared" si="655"/>
        <v>0.47259259259259262</v>
      </c>
      <c r="N14013">
        <f t="shared" si="656"/>
        <v>1</v>
      </c>
    </row>
    <row r="14014" spans="1:14" x14ac:dyDescent="0.2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s="32">
        <f t="shared" si="654"/>
        <v>11158487.412984665</v>
      </c>
      <c r="J14014" t="str">
        <f>IF(K14014="natural gas",VLOOKUP(D14014,'Cross-Page Data'!$I$4:$J$13,2,FALSE),IF(K14014="solar",VLOOKUP('Form 923'!D14014,'Cross-Page Data'!$I$14:$J$117,2,FALSE),K14014))</f>
        <v>natural gas peaker</v>
      </c>
      <c r="K14014" t="str">
        <f>VLOOKUP(E14014,'Cross-Page Data'!$D$4:$F$48,3,FALSE)</f>
        <v>natural gas</v>
      </c>
      <c r="L14014" t="b">
        <f>IF(AND($P$6=FALSE,OR(C14014="Commercial NAICS Cogen",C14014="Industrial NAICS Cogen",C14014="NAICS-22 Cogen")),FALSE,IF(AND($P$7=FALSE,OR(C14014="Commercial NAICS Cogen",C14014="Commercial NAICS Non-Cogen",C14014="industrial NAICS Cogen", C14014="industrial NAICS non-cogen")),FALSE,TRUE))</f>
        <v>1</v>
      </c>
      <c r="M14014">
        <f t="shared" si="655"/>
        <v>0.38320987654320987</v>
      </c>
      <c r="N14014">
        <f t="shared" si="656"/>
        <v>1</v>
      </c>
    </row>
    <row r="14015" spans="1:14" x14ac:dyDescent="0.2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s="32">
        <f t="shared" si="654"/>
        <v>11380760.47864024</v>
      </c>
      <c r="J14015" t="str">
        <f>IF(K14015="natural gas",VLOOKUP(D14015,'Cross-Page Data'!$I$4:$J$13,2,FALSE),IF(K14015="solar",VLOOKUP('Form 923'!D14015,'Cross-Page Data'!$I$14:$J$117,2,FALSE),K14015))</f>
        <v>natural gas peaker</v>
      </c>
      <c r="K14015" t="str">
        <f>VLOOKUP(E14015,'Cross-Page Data'!$D$4:$F$48,3,FALSE)</f>
        <v>natural gas</v>
      </c>
      <c r="L14015" t="b">
        <f>IF(AND($P$6=FALSE,OR(C14015="Commercial NAICS Cogen",C14015="Industrial NAICS Cogen",C14015="NAICS-22 Cogen")),FALSE,IF(AND($P$7=FALSE,OR(C14015="Commercial NAICS Cogen",C14015="Commercial NAICS Non-Cogen",C14015="industrial NAICS Cogen", C14015="industrial NAICS non-cogen")),FALSE,TRUE))</f>
        <v>1</v>
      </c>
      <c r="M14015">
        <f t="shared" si="655"/>
        <v>0.35259259259259257</v>
      </c>
      <c r="N14015">
        <f t="shared" si="656"/>
        <v>1</v>
      </c>
    </row>
    <row r="14016" spans="1:14" x14ac:dyDescent="0.2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s="32" t="str">
        <f t="shared" si="654"/>
        <v/>
      </c>
      <c r="J14016" t="str">
        <f>IF(K14016="natural gas",VLOOKUP(D14016,'Cross-Page Data'!$I$4:$J$13,2,FALSE),IF(K14016="solar",VLOOKUP('Form 923'!D14016,'Cross-Page Data'!$I$14:$J$117,2,FALSE),K14016))</f>
        <v>natural gas peaker</v>
      </c>
      <c r="K14016" t="str">
        <f>VLOOKUP(E14016,'Cross-Page Data'!$D$4:$F$48,3,FALSE)</f>
        <v>natural gas</v>
      </c>
      <c r="L14016" t="b">
        <f>IF(AND($P$6=FALSE,OR(C14016="Commercial NAICS Cogen",C14016="Industrial NAICS Cogen",C14016="NAICS-22 Cogen")),FALSE,IF(AND($P$7=FALSE,OR(C14016="Commercial NAICS Cogen",C14016="Commercial NAICS Non-Cogen",C14016="industrial NAICS Cogen", C14016="industrial NAICS non-cogen")),FALSE,TRUE))</f>
        <v>1</v>
      </c>
      <c r="M14016">
        <f t="shared" si="655"/>
        <v>4.9382716049382717E-4</v>
      </c>
      <c r="N14016">
        <f t="shared" si="656"/>
        <v>0</v>
      </c>
    </row>
    <row r="14017" spans="1:14" x14ac:dyDescent="0.2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s="32">
        <f t="shared" si="654"/>
        <v>4883913.443985858</v>
      </c>
      <c r="J14017" t="str">
        <f>IF(K14017="natural gas",VLOOKUP(D14017,'Cross-Page Data'!$I$4:$J$13,2,FALSE),IF(K14017="solar",VLOOKUP('Form 923'!D14017,'Cross-Page Data'!$I$14:$J$117,2,FALSE),K14017))</f>
        <v>natural gas peaker</v>
      </c>
      <c r="K14017" t="str">
        <f>VLOOKUP(E14017,'Cross-Page Data'!$D$4:$F$48,3,FALSE)</f>
        <v>natural gas</v>
      </c>
      <c r="L14017" t="b">
        <f>IF(AND($P$6=FALSE,OR(C14017="Commercial NAICS Cogen",C14017="Industrial NAICS Cogen",C14017="NAICS-22 Cogen")),FALSE,IF(AND($P$7=FALSE,OR(C14017="Commercial NAICS Cogen",C14017="Commercial NAICS Non-Cogen",C14017="industrial NAICS Cogen", C14017="industrial NAICS non-cogen")),FALSE,TRUE))</f>
        <v>0</v>
      </c>
      <c r="M14017">
        <f t="shared" si="655"/>
        <v>0.70962962962962961</v>
      </c>
      <c r="N14017">
        <f t="shared" si="656"/>
        <v>1</v>
      </c>
    </row>
    <row r="14018" spans="1:14" x14ac:dyDescent="0.2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s="32">
        <f t="shared" si="654"/>
        <v>4853346.365467092</v>
      </c>
      <c r="J14018" t="str">
        <f>IF(K14018="natural gas",VLOOKUP(D14018,'Cross-Page Data'!$I$4:$J$13,2,FALSE),IF(K14018="solar",VLOOKUP('Form 923'!D14018,'Cross-Page Data'!$I$14:$J$117,2,FALSE),K14018))</f>
        <v>natural gas peaker</v>
      </c>
      <c r="K14018" t="str">
        <f>VLOOKUP(E14018,'Cross-Page Data'!$D$4:$F$48,3,FALSE)</f>
        <v>natural gas</v>
      </c>
      <c r="L14018" t="b">
        <f>IF(AND($P$6=FALSE,OR(C14018="Commercial NAICS Cogen",C14018="Industrial NAICS Cogen",C14018="NAICS-22 Cogen")),FALSE,IF(AND($P$7=FALSE,OR(C14018="Commercial NAICS Cogen",C14018="Commercial NAICS Non-Cogen",C14018="industrial NAICS Cogen", C14018="industrial NAICS non-cogen")),FALSE,TRUE))</f>
        <v>0</v>
      </c>
      <c r="M14018">
        <f t="shared" si="655"/>
        <v>0.71358024691358024</v>
      </c>
      <c r="N14018">
        <f t="shared" si="656"/>
        <v>1</v>
      </c>
    </row>
    <row r="14019" spans="1:14" x14ac:dyDescent="0.2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s="32">
        <f t="shared" si="654"/>
        <v>10877663.073475022</v>
      </c>
      <c r="J14019" t="str">
        <f>IF(K14019="natural gas",VLOOKUP(D14019,'Cross-Page Data'!$I$4:$J$13,2,FALSE),IF(K14019="solar",VLOOKUP('Form 923'!D14019,'Cross-Page Data'!$I$14:$J$117,2,FALSE),K14019))</f>
        <v>natural gas peaker</v>
      </c>
      <c r="K14019" t="str">
        <f>VLOOKUP(E14019,'Cross-Page Data'!$D$4:$F$48,3,FALSE)</f>
        <v>natural gas</v>
      </c>
      <c r="L14019" t="b">
        <f>IF(AND($P$6=FALSE,OR(C14019="Commercial NAICS Cogen",C14019="Industrial NAICS Cogen",C14019="NAICS-22 Cogen")),FALSE,IF(AND($P$7=FALSE,OR(C14019="Commercial NAICS Cogen",C14019="Commercial NAICS Non-Cogen",C14019="industrial NAICS Cogen", C14019="industrial NAICS non-cogen")),FALSE,TRUE))</f>
        <v>1</v>
      </c>
      <c r="M14019">
        <f t="shared" si="655"/>
        <v>0.4148148148148148</v>
      </c>
      <c r="N14019">
        <f t="shared" si="656"/>
        <v>1</v>
      </c>
    </row>
    <row r="14020" spans="1:14" x14ac:dyDescent="0.2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s="32" t="str">
        <f t="shared" si="654"/>
        <v/>
      </c>
      <c r="J14020" t="str">
        <f>IF(K14020="natural gas",VLOOKUP(D14020,'Cross-Page Data'!$I$4:$J$13,2,FALSE),IF(K14020="solar",VLOOKUP('Form 923'!D14020,'Cross-Page Data'!$I$14:$J$117,2,FALSE),K14020))</f>
        <v>natural gas peaker</v>
      </c>
      <c r="K14020" t="str">
        <f>VLOOKUP(E14020,'Cross-Page Data'!$D$4:$F$48,3,FALSE)</f>
        <v>natural gas</v>
      </c>
      <c r="L14020" t="b">
        <f>IF(AND($P$6=FALSE,OR(C14020="Commercial NAICS Cogen",C14020="Industrial NAICS Cogen",C14020="NAICS-22 Cogen")),FALSE,IF(AND($P$7=FALSE,OR(C14020="Commercial NAICS Cogen",C14020="Commercial NAICS Non-Cogen",C14020="industrial NAICS Cogen", C14020="industrial NAICS non-cogen")),FALSE,TRUE))</f>
        <v>0</v>
      </c>
      <c r="M14020">
        <f t="shared" si="655"/>
        <v>4.9382716049382717E-4</v>
      </c>
      <c r="N14020">
        <f t="shared" si="656"/>
        <v>0</v>
      </c>
    </row>
    <row r="14021" spans="1:14" x14ac:dyDescent="0.2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s="32" t="str">
        <f t="shared" si="654"/>
        <v/>
      </c>
      <c r="J14021" t="str">
        <f>IF(K14021="natural gas",VLOOKUP(D14021,'Cross-Page Data'!$I$4:$J$13,2,FALSE),IF(K14021="solar",VLOOKUP('Form 923'!D14021,'Cross-Page Data'!$I$14:$J$117,2,FALSE),K14021))</f>
        <v>natural gas peaker</v>
      </c>
      <c r="K14021" t="str">
        <f>VLOOKUP(E14021,'Cross-Page Data'!$D$4:$F$48,3,FALSE)</f>
        <v>natural gas</v>
      </c>
      <c r="L14021" t="b">
        <f>IF(AND($P$6=FALSE,OR(C14021="Commercial NAICS Cogen",C14021="Industrial NAICS Cogen",C14021="NAICS-22 Cogen")),FALSE,IF(AND($P$7=FALSE,OR(C14021="Commercial NAICS Cogen",C14021="Commercial NAICS Non-Cogen",C14021="industrial NAICS Cogen", C14021="industrial NAICS non-cogen")),FALSE,TRUE))</f>
        <v>1</v>
      </c>
      <c r="M14021">
        <f t="shared" si="655"/>
        <v>4.9382716049382717E-4</v>
      </c>
      <c r="N14021">
        <f t="shared" si="656"/>
        <v>0</v>
      </c>
    </row>
    <row r="14022" spans="1:14" x14ac:dyDescent="0.2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s="32" t="str">
        <f t="shared" si="654"/>
        <v/>
      </c>
      <c r="J14022" t="str">
        <f>IF(K14022="natural gas",VLOOKUP(D14022,'Cross-Page Data'!$I$4:$J$13,2,FALSE),IF(K14022="solar",VLOOKUP('Form 923'!D14022,'Cross-Page Data'!$I$14:$J$117,2,FALSE),K14022))</f>
        <v>natural gas peaker</v>
      </c>
      <c r="K14022" t="str">
        <f>VLOOKUP(E14022,'Cross-Page Data'!$D$4:$F$48,3,FALSE)</f>
        <v>natural gas</v>
      </c>
      <c r="L14022" t="b">
        <f>IF(AND($P$6=FALSE,OR(C14022="Commercial NAICS Cogen",C14022="Industrial NAICS Cogen",C14022="NAICS-22 Cogen")),FALSE,IF(AND($P$7=FALSE,OR(C14022="Commercial NAICS Cogen",C14022="Commercial NAICS Non-Cogen",C14022="industrial NAICS Cogen", C14022="industrial NAICS non-cogen")),FALSE,TRUE))</f>
        <v>1</v>
      </c>
      <c r="M14022">
        <f t="shared" si="655"/>
        <v>4.9382716049382717E-4</v>
      </c>
      <c r="N14022">
        <f t="shared" si="656"/>
        <v>0</v>
      </c>
    </row>
    <row r="14023" spans="1:14" ht="26.25" x14ac:dyDescent="0.2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s="32">
        <f t="shared" ref="I14023:I14086" si="657">IFERROR(F14023/G14023*10^6,"")</f>
        <v>5551704.4214709708</v>
      </c>
      <c r="J14023" t="str">
        <f>IF(K14023="natural gas",VLOOKUP(D14023,'Cross-Page Data'!$I$4:$J$13,2,FALSE),IF(K14023="solar",VLOOKUP('Form 923'!D14023,'Cross-Page Data'!$I$14:$J$117,2,FALSE),K14023))</f>
        <v>natural gas peaker</v>
      </c>
      <c r="K14023" t="str">
        <f>VLOOKUP(E14023,'Cross-Page Data'!$D$4:$F$48,3,FALSE)</f>
        <v>natural gas</v>
      </c>
      <c r="L14023" t="b">
        <f>IF(AND($P$6=FALSE,OR(C14023="Commercial NAICS Cogen",C14023="Industrial NAICS Cogen",C14023="NAICS-22 Cogen")),FALSE,IF(AND($P$7=FALSE,OR(C14023="Commercial NAICS Cogen",C14023="Commercial NAICS Non-Cogen",C14023="industrial NAICS Cogen", C14023="industrial NAICS non-cogen")),FALSE,TRUE))</f>
        <v>0</v>
      </c>
      <c r="M14023">
        <f t="shared" ref="M14023:M14086" si="658">(COUNTIFS($J$6:$J$14148,J14023,$I$6:$I$14148,"&gt;"&amp;I14023)+1)/COUNTIFS($J$6:$J$14148,J14023)</f>
        <v>0.65975308641975305</v>
      </c>
      <c r="N14023">
        <f t="shared" ref="N14023:N14086" si="659">IF(OR(M14023&gt;0.95,M14023&lt;0.05),0,1)</f>
        <v>1</v>
      </c>
    </row>
    <row r="14024" spans="1:14" x14ac:dyDescent="0.2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s="32">
        <f t="shared" si="657"/>
        <v>4954265.246465181</v>
      </c>
      <c r="J14024" t="str">
        <f>IF(K14024="natural gas",VLOOKUP(D14024,'Cross-Page Data'!$I$4:$J$13,2,FALSE),IF(K14024="solar",VLOOKUP('Form 923'!D14024,'Cross-Page Data'!$I$14:$J$117,2,FALSE),K14024))</f>
        <v>natural gas peaker</v>
      </c>
      <c r="K14024" t="str">
        <f>VLOOKUP(E14024,'Cross-Page Data'!$D$4:$F$48,3,FALSE)</f>
        <v>natural gas</v>
      </c>
      <c r="L14024" t="b">
        <f>IF(AND($P$6=FALSE,OR(C14024="Commercial NAICS Cogen",C14024="Industrial NAICS Cogen",C14024="NAICS-22 Cogen")),FALSE,IF(AND($P$7=FALSE,OR(C14024="Commercial NAICS Cogen",C14024="Commercial NAICS Non-Cogen",C14024="industrial NAICS Cogen", C14024="industrial NAICS non-cogen")),FALSE,TRUE))</f>
        <v>0</v>
      </c>
      <c r="M14024">
        <f t="shared" si="658"/>
        <v>0.70222222222222219</v>
      </c>
      <c r="N14024">
        <f t="shared" si="659"/>
        <v>1</v>
      </c>
    </row>
    <row r="14025" spans="1:14" x14ac:dyDescent="0.2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s="32" t="str">
        <f t="shared" si="657"/>
        <v/>
      </c>
      <c r="J14025" t="str">
        <f>IF(K14025="natural gas",VLOOKUP(D14025,'Cross-Page Data'!$I$4:$J$13,2,FALSE),IF(K14025="solar",VLOOKUP('Form 923'!D14025,'Cross-Page Data'!$I$14:$J$117,2,FALSE),K14025))</f>
        <v>natural gas peaker</v>
      </c>
      <c r="K14025" t="str">
        <f>VLOOKUP(E14025,'Cross-Page Data'!$D$4:$F$48,3,FALSE)</f>
        <v>natural gas</v>
      </c>
      <c r="L14025" t="b">
        <f>IF(AND($P$6=FALSE,OR(C14025="Commercial NAICS Cogen",C14025="Industrial NAICS Cogen",C14025="NAICS-22 Cogen")),FALSE,IF(AND($P$7=FALSE,OR(C14025="Commercial NAICS Cogen",C14025="Commercial NAICS Non-Cogen",C14025="industrial NAICS Cogen", C14025="industrial NAICS non-cogen")),FALSE,TRUE))</f>
        <v>1</v>
      </c>
      <c r="M14025">
        <f t="shared" si="658"/>
        <v>4.9382716049382717E-4</v>
      </c>
      <c r="N14025">
        <f t="shared" si="659"/>
        <v>0</v>
      </c>
    </row>
    <row r="14026" spans="1:14" x14ac:dyDescent="0.2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s="32">
        <f t="shared" si="657"/>
        <v>10544553.104464585</v>
      </c>
      <c r="J14026" t="str">
        <f>IF(K14026="natural gas",VLOOKUP(D14026,'Cross-Page Data'!$I$4:$J$13,2,FALSE),IF(K14026="solar",VLOOKUP('Form 923'!D14026,'Cross-Page Data'!$I$14:$J$117,2,FALSE),K14026))</f>
        <v>natural gas peaker</v>
      </c>
      <c r="K14026" t="str">
        <f>VLOOKUP(E14026,'Cross-Page Data'!$D$4:$F$48,3,FALSE)</f>
        <v>natural gas</v>
      </c>
      <c r="L14026" t="b">
        <f>IF(AND($P$6=FALSE,OR(C14026="Commercial NAICS Cogen",C14026="Industrial NAICS Cogen",C14026="NAICS-22 Cogen")),FALSE,IF(AND($P$7=FALSE,OR(C14026="Commercial NAICS Cogen",C14026="Commercial NAICS Non-Cogen",C14026="industrial NAICS Cogen", C14026="industrial NAICS non-cogen")),FALSE,TRUE))</f>
        <v>1</v>
      </c>
      <c r="M14026">
        <f t="shared" si="658"/>
        <v>0.45234567901234568</v>
      </c>
      <c r="N14026">
        <f t="shared" si="659"/>
        <v>1</v>
      </c>
    </row>
    <row r="14027" spans="1:14" ht="26.25" x14ac:dyDescent="0.2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s="32" t="str">
        <f t="shared" si="657"/>
        <v/>
      </c>
      <c r="J14027" t="str">
        <f>IF(K14027="natural gas",VLOOKUP(D14027,'Cross-Page Data'!$I$4:$J$13,2,FALSE),IF(K14027="solar",VLOOKUP('Form 923'!D14027,'Cross-Page Data'!$I$14:$J$117,2,FALSE),K14027))</f>
        <v>natural gas peaker</v>
      </c>
      <c r="K14027" t="str">
        <f>VLOOKUP(E14027,'Cross-Page Data'!$D$4:$F$48,3,FALSE)</f>
        <v>natural gas</v>
      </c>
      <c r="L14027" t="b">
        <f>IF(AND($P$6=FALSE,OR(C14027="Commercial NAICS Cogen",C14027="Industrial NAICS Cogen",C14027="NAICS-22 Cogen")),FALSE,IF(AND($P$7=FALSE,OR(C14027="Commercial NAICS Cogen",C14027="Commercial NAICS Non-Cogen",C14027="industrial NAICS Cogen", C14027="industrial NAICS non-cogen")),FALSE,TRUE))</f>
        <v>0</v>
      </c>
      <c r="M14027">
        <f t="shared" si="658"/>
        <v>4.9382716049382717E-4</v>
      </c>
      <c r="N14027">
        <f t="shared" si="659"/>
        <v>0</v>
      </c>
    </row>
    <row r="14028" spans="1:14" x14ac:dyDescent="0.2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s="32">
        <f t="shared" si="657"/>
        <v>6807818.5740817534</v>
      </c>
      <c r="J14028" t="str">
        <f>IF(K14028="natural gas",VLOOKUP(D14028,'Cross-Page Data'!$I$4:$J$13,2,FALSE),IF(K14028="solar",VLOOKUP('Form 923'!D14028,'Cross-Page Data'!$I$14:$J$117,2,FALSE),K14028))</f>
        <v>natural gas peaker</v>
      </c>
      <c r="K14028" t="str">
        <f>VLOOKUP(E14028,'Cross-Page Data'!$D$4:$F$48,3,FALSE)</f>
        <v>natural gas</v>
      </c>
      <c r="L14028" t="b">
        <f>IF(AND($P$6=FALSE,OR(C14028="Commercial NAICS Cogen",C14028="Industrial NAICS Cogen",C14028="NAICS-22 Cogen")),FALSE,IF(AND($P$7=FALSE,OR(C14028="Commercial NAICS Cogen",C14028="Commercial NAICS Non-Cogen",C14028="industrial NAICS Cogen", C14028="industrial NAICS non-cogen")),FALSE,TRUE))</f>
        <v>0</v>
      </c>
      <c r="M14028">
        <f t="shared" si="658"/>
        <v>0.61234567901234571</v>
      </c>
      <c r="N14028">
        <f t="shared" si="659"/>
        <v>1</v>
      </c>
    </row>
    <row r="14029" spans="1:14" ht="26.25" x14ac:dyDescent="0.2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s="32">
        <f t="shared" si="657"/>
        <v>5382692.1979622813</v>
      </c>
      <c r="J14029" t="str">
        <f>IF(K14029="natural gas",VLOOKUP(D14029,'Cross-Page Data'!$I$4:$J$13,2,FALSE),IF(K14029="solar",VLOOKUP('Form 923'!D14029,'Cross-Page Data'!$I$14:$J$117,2,FALSE),K14029))</f>
        <v>natural gas peaker</v>
      </c>
      <c r="K14029" t="str">
        <f>VLOOKUP(E14029,'Cross-Page Data'!$D$4:$F$48,3,FALSE)</f>
        <v>natural gas</v>
      </c>
      <c r="L14029" t="b">
        <f>IF(AND($P$6=FALSE,OR(C14029="Commercial NAICS Cogen",C14029="Industrial NAICS Cogen",C14029="NAICS-22 Cogen")),FALSE,IF(AND($P$7=FALSE,OR(C14029="Commercial NAICS Cogen",C14029="Commercial NAICS Non-Cogen",C14029="industrial NAICS Cogen", C14029="industrial NAICS non-cogen")),FALSE,TRUE))</f>
        <v>0</v>
      </c>
      <c r="M14029">
        <f t="shared" si="658"/>
        <v>0.67209876543209879</v>
      </c>
      <c r="N14029">
        <f t="shared" si="659"/>
        <v>1</v>
      </c>
    </row>
    <row r="14030" spans="1:14" x14ac:dyDescent="0.2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s="32">
        <f t="shared" si="657"/>
        <v>5386721.7603751617</v>
      </c>
      <c r="J14030" t="str">
        <f>IF(K14030="natural gas",VLOOKUP(D14030,'Cross-Page Data'!$I$4:$J$13,2,FALSE),IF(K14030="solar",VLOOKUP('Form 923'!D14030,'Cross-Page Data'!$I$14:$J$117,2,FALSE),K14030))</f>
        <v>natural gas peaker</v>
      </c>
      <c r="K14030" t="str">
        <f>VLOOKUP(E14030,'Cross-Page Data'!$D$4:$F$48,3,FALSE)</f>
        <v>natural gas</v>
      </c>
      <c r="L14030" t="b">
        <f>IF(AND($P$6=FALSE,OR(C14030="Commercial NAICS Cogen",C14030="Industrial NAICS Cogen",C14030="NAICS-22 Cogen")),FALSE,IF(AND($P$7=FALSE,OR(C14030="Commercial NAICS Cogen",C14030="Commercial NAICS Non-Cogen",C14030="industrial NAICS Cogen", C14030="industrial NAICS non-cogen")),FALSE,TRUE))</f>
        <v>0</v>
      </c>
      <c r="M14030">
        <f t="shared" si="658"/>
        <v>0.6711111111111111</v>
      </c>
      <c r="N14030">
        <f t="shared" si="659"/>
        <v>1</v>
      </c>
    </row>
    <row r="14031" spans="1:14" x14ac:dyDescent="0.2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s="32">
        <f t="shared" si="657"/>
        <v>13270204.83709708</v>
      </c>
      <c r="J14031" t="str">
        <f>IF(K14031="natural gas",VLOOKUP(D14031,'Cross-Page Data'!$I$4:$J$13,2,FALSE),IF(K14031="solar",VLOOKUP('Form 923'!D14031,'Cross-Page Data'!$I$14:$J$117,2,FALSE),K14031))</f>
        <v>natural gas peaker</v>
      </c>
      <c r="K14031" t="str">
        <f>VLOOKUP(E14031,'Cross-Page Data'!$D$4:$F$48,3,FALSE)</f>
        <v>natural gas</v>
      </c>
      <c r="L14031" t="b">
        <f>IF(AND($P$6=FALSE,OR(C14031="Commercial NAICS Cogen",C14031="Industrial NAICS Cogen",C14031="NAICS-22 Cogen")),FALSE,IF(AND($P$7=FALSE,OR(C14031="Commercial NAICS Cogen",C14031="Commercial NAICS Non-Cogen",C14031="industrial NAICS Cogen", C14031="industrial NAICS non-cogen")),FALSE,TRUE))</f>
        <v>1</v>
      </c>
      <c r="M14031">
        <f t="shared" si="658"/>
        <v>0.19851851851851851</v>
      </c>
      <c r="N14031">
        <f t="shared" si="659"/>
        <v>1</v>
      </c>
    </row>
    <row r="14032" spans="1:14" x14ac:dyDescent="0.2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s="32">
        <f t="shared" si="657"/>
        <v>5056885.5547298072</v>
      </c>
      <c r="J14032" t="str">
        <f>IF(K14032="natural gas",VLOOKUP(D14032,'Cross-Page Data'!$I$4:$J$13,2,FALSE),IF(K14032="solar",VLOOKUP('Form 923'!D14032,'Cross-Page Data'!$I$14:$J$117,2,FALSE),K14032))</f>
        <v>natural gas peaker</v>
      </c>
      <c r="K14032" t="str">
        <f>VLOOKUP(E14032,'Cross-Page Data'!$D$4:$F$48,3,FALSE)</f>
        <v>natural gas</v>
      </c>
      <c r="L14032" t="b">
        <f>IF(AND($P$6=FALSE,OR(C14032="Commercial NAICS Cogen",C14032="Industrial NAICS Cogen",C14032="NAICS-22 Cogen")),FALSE,IF(AND($P$7=FALSE,OR(C14032="Commercial NAICS Cogen",C14032="Commercial NAICS Non-Cogen",C14032="industrial NAICS Cogen", C14032="industrial NAICS non-cogen")),FALSE,TRUE))</f>
        <v>0</v>
      </c>
      <c r="M14032">
        <f t="shared" si="658"/>
        <v>0.69580246913580246</v>
      </c>
      <c r="N14032">
        <f t="shared" si="659"/>
        <v>1</v>
      </c>
    </row>
    <row r="14033" spans="1:14" x14ac:dyDescent="0.2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s="32" t="str">
        <f t="shared" si="657"/>
        <v/>
      </c>
      <c r="J14033" t="str">
        <f>IF(K14033="natural gas",VLOOKUP(D14033,'Cross-Page Data'!$I$4:$J$13,2,FALSE),IF(K14033="solar",VLOOKUP('Form 923'!D14033,'Cross-Page Data'!$I$14:$J$117,2,FALSE),K14033))</f>
        <v>natural gas peaker</v>
      </c>
      <c r="K14033" t="str">
        <f>VLOOKUP(E14033,'Cross-Page Data'!$D$4:$F$48,3,FALSE)</f>
        <v>natural gas</v>
      </c>
      <c r="L14033" t="b">
        <f>IF(AND($P$6=FALSE,OR(C14033="Commercial NAICS Cogen",C14033="Industrial NAICS Cogen",C14033="NAICS-22 Cogen")),FALSE,IF(AND($P$7=FALSE,OR(C14033="Commercial NAICS Cogen",C14033="Commercial NAICS Non-Cogen",C14033="industrial NAICS Cogen", C14033="industrial NAICS non-cogen")),FALSE,TRUE))</f>
        <v>1</v>
      </c>
      <c r="M14033">
        <f t="shared" si="658"/>
        <v>4.9382716049382717E-4</v>
      </c>
      <c r="N14033">
        <f t="shared" si="659"/>
        <v>0</v>
      </c>
    </row>
    <row r="14034" spans="1:14" x14ac:dyDescent="0.2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s="32" t="str">
        <f t="shared" si="657"/>
        <v/>
      </c>
      <c r="J14034" t="str">
        <f>IF(K14034="natural gas",VLOOKUP(D14034,'Cross-Page Data'!$I$4:$J$13,2,FALSE),IF(K14034="solar",VLOOKUP('Form 923'!D14034,'Cross-Page Data'!$I$14:$J$117,2,FALSE),K14034))</f>
        <v>natural gas peaker</v>
      </c>
      <c r="K14034" t="str">
        <f>VLOOKUP(E14034,'Cross-Page Data'!$D$4:$F$48,3,FALSE)</f>
        <v>natural gas</v>
      </c>
      <c r="L14034" t="b">
        <f>IF(AND($P$6=FALSE,OR(C14034="Commercial NAICS Cogen",C14034="Industrial NAICS Cogen",C14034="NAICS-22 Cogen")),FALSE,IF(AND($P$7=FALSE,OR(C14034="Commercial NAICS Cogen",C14034="Commercial NAICS Non-Cogen",C14034="industrial NAICS Cogen", C14034="industrial NAICS non-cogen")),FALSE,TRUE))</f>
        <v>1</v>
      </c>
      <c r="M14034">
        <f t="shared" si="658"/>
        <v>4.9382716049382717E-4</v>
      </c>
      <c r="N14034">
        <f t="shared" si="659"/>
        <v>0</v>
      </c>
    </row>
    <row r="14035" spans="1:14" x14ac:dyDescent="0.2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s="32">
        <f t="shared" si="657"/>
        <v>10566329.281681193</v>
      </c>
      <c r="J14035" t="str">
        <f>IF(K14035="natural gas",VLOOKUP(D14035,'Cross-Page Data'!$I$4:$J$13,2,FALSE),IF(K14035="solar",VLOOKUP('Form 923'!D14035,'Cross-Page Data'!$I$14:$J$117,2,FALSE),K14035))</f>
        <v>natural gas peaker</v>
      </c>
      <c r="K14035" t="str">
        <f>VLOOKUP(E14035,'Cross-Page Data'!$D$4:$F$48,3,FALSE)</f>
        <v>natural gas</v>
      </c>
      <c r="L14035" t="b">
        <f>IF(AND($P$6=FALSE,OR(C14035="Commercial NAICS Cogen",C14035="Industrial NAICS Cogen",C14035="NAICS-22 Cogen")),FALSE,IF(AND($P$7=FALSE,OR(C14035="Commercial NAICS Cogen",C14035="Commercial NAICS Non-Cogen",C14035="industrial NAICS Cogen", C14035="industrial NAICS non-cogen")),FALSE,TRUE))</f>
        <v>1</v>
      </c>
      <c r="M14035">
        <f t="shared" si="658"/>
        <v>0.44938271604938274</v>
      </c>
      <c r="N14035">
        <f t="shared" si="659"/>
        <v>1</v>
      </c>
    </row>
    <row r="14036" spans="1:14" x14ac:dyDescent="0.2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s="32">
        <f t="shared" si="657"/>
        <v>13688162.622835146</v>
      </c>
      <c r="J14036" t="str">
        <f>IF(K14036="natural gas",VLOOKUP(D14036,'Cross-Page Data'!$I$4:$J$13,2,FALSE),IF(K14036="solar",VLOOKUP('Form 923'!D14036,'Cross-Page Data'!$I$14:$J$117,2,FALSE),K14036))</f>
        <v>natural gas peaker</v>
      </c>
      <c r="K14036" t="str">
        <f>VLOOKUP(E14036,'Cross-Page Data'!$D$4:$F$48,3,FALSE)</f>
        <v>natural gas</v>
      </c>
      <c r="L14036" t="b">
        <f>IF(AND($P$6=FALSE,OR(C14036="Commercial NAICS Cogen",C14036="Industrial NAICS Cogen",C14036="NAICS-22 Cogen")),FALSE,IF(AND($P$7=FALSE,OR(C14036="Commercial NAICS Cogen",C14036="Commercial NAICS Non-Cogen",C14036="industrial NAICS Cogen", C14036="industrial NAICS non-cogen")),FALSE,TRUE))</f>
        <v>1</v>
      </c>
      <c r="M14036">
        <f t="shared" si="658"/>
        <v>0.18024691358024691</v>
      </c>
      <c r="N14036">
        <f t="shared" si="659"/>
        <v>1</v>
      </c>
    </row>
    <row r="14037" spans="1:14" ht="26.25" x14ac:dyDescent="0.2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s="32" t="str">
        <f t="shared" si="657"/>
        <v/>
      </c>
      <c r="J14037" t="str">
        <f>IF(K14037="natural gas",VLOOKUP(D14037,'Cross-Page Data'!$I$4:$J$13,2,FALSE),IF(K14037="solar",VLOOKUP('Form 923'!D14037,'Cross-Page Data'!$I$14:$J$117,2,FALSE),K14037))</f>
        <v>natural gas peaker</v>
      </c>
      <c r="K14037" t="str">
        <f>VLOOKUP(E14037,'Cross-Page Data'!$D$4:$F$48,3,FALSE)</f>
        <v>natural gas</v>
      </c>
      <c r="L14037" t="b">
        <f>IF(AND($P$6=FALSE,OR(C14037="Commercial NAICS Cogen",C14037="Industrial NAICS Cogen",C14037="NAICS-22 Cogen")),FALSE,IF(AND($P$7=FALSE,OR(C14037="Commercial NAICS Cogen",C14037="Commercial NAICS Non-Cogen",C14037="industrial NAICS Cogen", C14037="industrial NAICS non-cogen")),FALSE,TRUE))</f>
        <v>0</v>
      </c>
      <c r="M14037">
        <f t="shared" si="658"/>
        <v>4.9382716049382717E-4</v>
      </c>
      <c r="N14037">
        <f t="shared" si="659"/>
        <v>0</v>
      </c>
    </row>
    <row r="14038" spans="1:14" x14ac:dyDescent="0.2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s="32">
        <f t="shared" si="657"/>
        <v>5907849.7780409018</v>
      </c>
      <c r="J14038" t="str">
        <f>IF(K14038="natural gas",VLOOKUP(D14038,'Cross-Page Data'!$I$4:$J$13,2,FALSE),IF(K14038="solar",VLOOKUP('Form 923'!D14038,'Cross-Page Data'!$I$14:$J$117,2,FALSE),K14038))</f>
        <v>natural gas peaker</v>
      </c>
      <c r="K14038" t="str">
        <f>VLOOKUP(E14038,'Cross-Page Data'!$D$4:$F$48,3,FALSE)</f>
        <v>natural gas</v>
      </c>
      <c r="L14038" t="b">
        <f>IF(AND($P$6=FALSE,OR(C14038="Commercial NAICS Cogen",C14038="Industrial NAICS Cogen",C14038="NAICS-22 Cogen")),FALSE,IF(AND($P$7=FALSE,OR(C14038="Commercial NAICS Cogen",C14038="Commercial NAICS Non-Cogen",C14038="industrial NAICS Cogen", C14038="industrial NAICS non-cogen")),FALSE,TRUE))</f>
        <v>0</v>
      </c>
      <c r="M14038">
        <f t="shared" si="658"/>
        <v>0.64049382716049386</v>
      </c>
      <c r="N14038">
        <f t="shared" si="659"/>
        <v>1</v>
      </c>
    </row>
    <row r="14039" spans="1:14" x14ac:dyDescent="0.2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s="32">
        <f t="shared" si="657"/>
        <v>8349980.4914415684</v>
      </c>
      <c r="J14039" t="str">
        <f>IF(K14039="natural gas",VLOOKUP(D14039,'Cross-Page Data'!$I$4:$J$13,2,FALSE),IF(K14039="solar",VLOOKUP('Form 923'!D14039,'Cross-Page Data'!$I$14:$J$117,2,FALSE),K14039))</f>
        <v>natural gas peaker</v>
      </c>
      <c r="K14039" t="str">
        <f>VLOOKUP(E14039,'Cross-Page Data'!$D$4:$F$48,3,FALSE)</f>
        <v>natural gas</v>
      </c>
      <c r="L14039" t="b">
        <f>IF(AND($P$6=FALSE,OR(C14039="Commercial NAICS Cogen",C14039="Industrial NAICS Cogen",C14039="NAICS-22 Cogen")),FALSE,IF(AND($P$7=FALSE,OR(C14039="Commercial NAICS Cogen",C14039="Commercial NAICS Non-Cogen",C14039="industrial NAICS Cogen", C14039="industrial NAICS non-cogen")),FALSE,TRUE))</f>
        <v>1</v>
      </c>
      <c r="M14039">
        <f t="shared" si="658"/>
        <v>0.57925925925925925</v>
      </c>
      <c r="N14039">
        <f t="shared" si="659"/>
        <v>1</v>
      </c>
    </row>
    <row r="14040" spans="1:14" x14ac:dyDescent="0.2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s="32">
        <f t="shared" si="657"/>
        <v>26378300.39673163</v>
      </c>
      <c r="J14040" t="str">
        <f>IF(K14040="natural gas",VLOOKUP(D14040,'Cross-Page Data'!$I$4:$J$13,2,FALSE),IF(K14040="solar",VLOOKUP('Form 923'!D14040,'Cross-Page Data'!$I$14:$J$117,2,FALSE),K14040))</f>
        <v>natural gas peaker</v>
      </c>
      <c r="K14040" t="str">
        <f>VLOOKUP(E14040,'Cross-Page Data'!$D$4:$F$48,3,FALSE)</f>
        <v>natural gas</v>
      </c>
      <c r="L14040" t="b">
        <f>IF(AND($P$6=FALSE,OR(C14040="Commercial NAICS Cogen",C14040="Industrial NAICS Cogen",C14040="NAICS-22 Cogen")),FALSE,IF(AND($P$7=FALSE,OR(C14040="Commercial NAICS Cogen",C14040="Commercial NAICS Non-Cogen",C14040="industrial NAICS Cogen", C14040="industrial NAICS non-cogen")),FALSE,TRUE))</f>
        <v>1</v>
      </c>
      <c r="M14040">
        <f t="shared" si="658"/>
        <v>3.3086419753086418E-2</v>
      </c>
      <c r="N14040">
        <f t="shared" si="659"/>
        <v>0</v>
      </c>
    </row>
    <row r="14041" spans="1:14" x14ac:dyDescent="0.2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s="32">
        <f t="shared" si="657"/>
        <v>10126098.813637255</v>
      </c>
      <c r="J14041" t="str">
        <f>IF(K14041="natural gas",VLOOKUP(D14041,'Cross-Page Data'!$I$4:$J$13,2,FALSE),IF(K14041="solar",VLOOKUP('Form 923'!D14041,'Cross-Page Data'!$I$14:$J$117,2,FALSE),K14041))</f>
        <v>natural gas peaker</v>
      </c>
      <c r="K14041" t="str">
        <f>VLOOKUP(E14041,'Cross-Page Data'!$D$4:$F$48,3,FALSE)</f>
        <v>natural gas</v>
      </c>
      <c r="L14041" t="b">
        <f>IF(AND($P$6=FALSE,OR(C14041="Commercial NAICS Cogen",C14041="Industrial NAICS Cogen",C14041="NAICS-22 Cogen")),FALSE,IF(AND($P$7=FALSE,OR(C14041="Commercial NAICS Cogen",C14041="Commercial NAICS Non-Cogen",C14041="industrial NAICS Cogen", C14041="industrial NAICS non-cogen")),FALSE,TRUE))</f>
        <v>1</v>
      </c>
      <c r="M14041">
        <f t="shared" si="658"/>
        <v>0.4928395061728395</v>
      </c>
      <c r="N14041">
        <f t="shared" si="659"/>
        <v>1</v>
      </c>
    </row>
    <row r="14042" spans="1:14" x14ac:dyDescent="0.2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s="32">
        <f t="shared" si="657"/>
        <v>10458816.109556334</v>
      </c>
      <c r="J14042" t="str">
        <f>IF(K14042="natural gas",VLOOKUP(D14042,'Cross-Page Data'!$I$4:$J$13,2,FALSE),IF(K14042="solar",VLOOKUP('Form 923'!D14042,'Cross-Page Data'!$I$14:$J$117,2,FALSE),K14042))</f>
        <v>natural gas peaker</v>
      </c>
      <c r="K14042" t="str">
        <f>VLOOKUP(E14042,'Cross-Page Data'!$D$4:$F$48,3,FALSE)</f>
        <v>natural gas</v>
      </c>
      <c r="L14042" t="b">
        <f>IF(AND($P$6=FALSE,OR(C14042="Commercial NAICS Cogen",C14042="Industrial NAICS Cogen",C14042="NAICS-22 Cogen")),FALSE,IF(AND($P$7=FALSE,OR(C14042="Commercial NAICS Cogen",C14042="Commercial NAICS Non-Cogen",C14042="industrial NAICS Cogen", C14042="industrial NAICS non-cogen")),FALSE,TRUE))</f>
        <v>1</v>
      </c>
      <c r="M14042">
        <f t="shared" si="658"/>
        <v>0.46172839506172841</v>
      </c>
      <c r="N14042">
        <f t="shared" si="659"/>
        <v>1</v>
      </c>
    </row>
    <row r="14043" spans="1:14" x14ac:dyDescent="0.2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s="32" t="str">
        <f t="shared" si="657"/>
        <v/>
      </c>
      <c r="J14043" t="str">
        <f>IF(K14043="natural gas",VLOOKUP(D14043,'Cross-Page Data'!$I$4:$J$13,2,FALSE),IF(K14043="solar",VLOOKUP('Form 923'!D14043,'Cross-Page Data'!$I$14:$J$117,2,FALSE),K14043))</f>
        <v>natural gas peaker</v>
      </c>
      <c r="K14043" t="str">
        <f>VLOOKUP(E14043,'Cross-Page Data'!$D$4:$F$48,3,FALSE)</f>
        <v>natural gas</v>
      </c>
      <c r="L14043" t="b">
        <f>IF(AND($P$6=FALSE,OR(C14043="Commercial NAICS Cogen",C14043="Industrial NAICS Cogen",C14043="NAICS-22 Cogen")),FALSE,IF(AND($P$7=FALSE,OR(C14043="Commercial NAICS Cogen",C14043="Commercial NAICS Non-Cogen",C14043="industrial NAICS Cogen", C14043="industrial NAICS non-cogen")),FALSE,TRUE))</f>
        <v>0</v>
      </c>
      <c r="M14043">
        <f t="shared" si="658"/>
        <v>4.9382716049382717E-4</v>
      </c>
      <c r="N14043">
        <f t="shared" si="659"/>
        <v>0</v>
      </c>
    </row>
    <row r="14044" spans="1:14" x14ac:dyDescent="0.2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s="32">
        <f t="shared" si="657"/>
        <v>5388815.3025840297</v>
      </c>
      <c r="J14044" t="str">
        <f>IF(K14044="natural gas",VLOOKUP(D14044,'Cross-Page Data'!$I$4:$J$13,2,FALSE),IF(K14044="solar",VLOOKUP('Form 923'!D14044,'Cross-Page Data'!$I$14:$J$117,2,FALSE),K14044))</f>
        <v>natural gas peaker</v>
      </c>
      <c r="K14044" t="str">
        <f>VLOOKUP(E14044,'Cross-Page Data'!$D$4:$F$48,3,FALSE)</f>
        <v>natural gas</v>
      </c>
      <c r="L14044" t="b">
        <f>IF(AND($P$6=FALSE,OR(C14044="Commercial NAICS Cogen",C14044="Industrial NAICS Cogen",C14044="NAICS-22 Cogen")),FALSE,IF(AND($P$7=FALSE,OR(C14044="Commercial NAICS Cogen",C14044="Commercial NAICS Non-Cogen",C14044="industrial NAICS Cogen", C14044="industrial NAICS non-cogen")),FALSE,TRUE))</f>
        <v>0</v>
      </c>
      <c r="M14044">
        <f t="shared" si="658"/>
        <v>0.67061728395061726</v>
      </c>
      <c r="N14044">
        <f t="shared" si="659"/>
        <v>1</v>
      </c>
    </row>
    <row r="14045" spans="1:14" x14ac:dyDescent="0.2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s="32">
        <f t="shared" si="657"/>
        <v>5150735.2227176223</v>
      </c>
      <c r="J14045" t="str">
        <f>IF(K14045="natural gas",VLOOKUP(D14045,'Cross-Page Data'!$I$4:$J$13,2,FALSE),IF(K14045="solar",VLOOKUP('Form 923'!D14045,'Cross-Page Data'!$I$14:$J$117,2,FALSE),K14045))</f>
        <v>natural gas peaker</v>
      </c>
      <c r="K14045" t="str">
        <f>VLOOKUP(E14045,'Cross-Page Data'!$D$4:$F$48,3,FALSE)</f>
        <v>natural gas</v>
      </c>
      <c r="L14045" t="b">
        <f>IF(AND($P$6=FALSE,OR(C14045="Commercial NAICS Cogen",C14045="Industrial NAICS Cogen",C14045="NAICS-22 Cogen")),FALSE,IF(AND($P$7=FALSE,OR(C14045="Commercial NAICS Cogen",C14045="Commercial NAICS Non-Cogen",C14045="industrial NAICS Cogen", C14045="industrial NAICS non-cogen")),FALSE,TRUE))</f>
        <v>0</v>
      </c>
      <c r="M14045">
        <f t="shared" si="658"/>
        <v>0.68592592592592594</v>
      </c>
      <c r="N14045">
        <f t="shared" si="659"/>
        <v>1</v>
      </c>
    </row>
    <row r="14046" spans="1:14" x14ac:dyDescent="0.2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s="32">
        <f t="shared" si="657"/>
        <v>8545531.8381431084</v>
      </c>
      <c r="J14046" t="str">
        <f>IF(K14046="natural gas",VLOOKUP(D14046,'Cross-Page Data'!$I$4:$J$13,2,FALSE),IF(K14046="solar",VLOOKUP('Form 923'!D14046,'Cross-Page Data'!$I$14:$J$117,2,FALSE),K14046))</f>
        <v>natural gas peaker</v>
      </c>
      <c r="K14046" t="str">
        <f>VLOOKUP(E14046,'Cross-Page Data'!$D$4:$F$48,3,FALSE)</f>
        <v>natural gas</v>
      </c>
      <c r="L14046" t="b">
        <f>IF(AND($P$6=FALSE,OR(C14046="Commercial NAICS Cogen",C14046="Industrial NAICS Cogen",C14046="NAICS-22 Cogen")),FALSE,IF(AND($P$7=FALSE,OR(C14046="Commercial NAICS Cogen",C14046="Commercial NAICS Non-Cogen",C14046="industrial NAICS Cogen", C14046="industrial NAICS non-cogen")),FALSE,TRUE))</f>
        <v>1</v>
      </c>
      <c r="M14046">
        <f t="shared" si="658"/>
        <v>0.57481481481481478</v>
      </c>
      <c r="N14046">
        <f t="shared" si="659"/>
        <v>1</v>
      </c>
    </row>
    <row r="14047" spans="1:14" ht="26.25" x14ac:dyDescent="0.2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s="32" t="str">
        <f t="shared" si="657"/>
        <v/>
      </c>
      <c r="J14047" t="str">
        <f>IF(K14047="natural gas",VLOOKUP(D14047,'Cross-Page Data'!$I$4:$J$13,2,FALSE),IF(K14047="solar",VLOOKUP('Form 923'!D14047,'Cross-Page Data'!$I$14:$J$117,2,FALSE),K14047))</f>
        <v>natural gas peaker</v>
      </c>
      <c r="K14047" t="str">
        <f>VLOOKUP(E14047,'Cross-Page Data'!$D$4:$F$48,3,FALSE)</f>
        <v>natural gas</v>
      </c>
      <c r="L14047" t="b">
        <f>IF(AND($P$6=FALSE,OR(C14047="Commercial NAICS Cogen",C14047="Industrial NAICS Cogen",C14047="NAICS-22 Cogen")),FALSE,IF(AND($P$7=FALSE,OR(C14047="Commercial NAICS Cogen",C14047="Commercial NAICS Non-Cogen",C14047="industrial NAICS Cogen", C14047="industrial NAICS non-cogen")),FALSE,TRUE))</f>
        <v>0</v>
      </c>
      <c r="M14047">
        <f t="shared" si="658"/>
        <v>4.9382716049382717E-4</v>
      </c>
      <c r="N14047">
        <f t="shared" si="659"/>
        <v>0</v>
      </c>
    </row>
    <row r="14048" spans="1:14" x14ac:dyDescent="0.2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s="32">
        <f t="shared" si="657"/>
        <v>5933375.7754215263</v>
      </c>
      <c r="J14048" t="str">
        <f>IF(K14048="natural gas",VLOOKUP(D14048,'Cross-Page Data'!$I$4:$J$13,2,FALSE),IF(K14048="solar",VLOOKUP('Form 923'!D14048,'Cross-Page Data'!$I$14:$J$117,2,FALSE),K14048))</f>
        <v>natural gas peaker</v>
      </c>
      <c r="K14048" t="str">
        <f>VLOOKUP(E14048,'Cross-Page Data'!$D$4:$F$48,3,FALSE)</f>
        <v>natural gas</v>
      </c>
      <c r="L14048" t="b">
        <f>IF(AND($P$6=FALSE,OR(C14048="Commercial NAICS Cogen",C14048="Industrial NAICS Cogen",C14048="NAICS-22 Cogen")),FALSE,IF(AND($P$7=FALSE,OR(C14048="Commercial NAICS Cogen",C14048="Commercial NAICS Non-Cogen",C14048="industrial NAICS Cogen", C14048="industrial NAICS non-cogen")),FALSE,TRUE))</f>
        <v>0</v>
      </c>
      <c r="M14048">
        <f t="shared" si="658"/>
        <v>0.63901234567901233</v>
      </c>
      <c r="N14048">
        <f t="shared" si="659"/>
        <v>1</v>
      </c>
    </row>
    <row r="14049" spans="1:14" x14ac:dyDescent="0.2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s="32">
        <f t="shared" si="657"/>
        <v>10319712.080569208</v>
      </c>
      <c r="J14049" t="str">
        <f>IF(K14049="natural gas",VLOOKUP(D14049,'Cross-Page Data'!$I$4:$J$13,2,FALSE),IF(K14049="solar",VLOOKUP('Form 923'!D14049,'Cross-Page Data'!$I$14:$J$117,2,FALSE),K14049))</f>
        <v>natural gas peaker</v>
      </c>
      <c r="K14049" t="str">
        <f>VLOOKUP(E14049,'Cross-Page Data'!$D$4:$F$48,3,FALSE)</f>
        <v>natural gas</v>
      </c>
      <c r="L14049" t="b">
        <f>IF(AND($P$6=FALSE,OR(C14049="Commercial NAICS Cogen",C14049="Industrial NAICS Cogen",C14049="NAICS-22 Cogen")),FALSE,IF(AND($P$7=FALSE,OR(C14049="Commercial NAICS Cogen",C14049="Commercial NAICS Non-Cogen",C14049="industrial NAICS Cogen", C14049="industrial NAICS non-cogen")),FALSE,TRUE))</f>
        <v>1</v>
      </c>
      <c r="M14049">
        <f t="shared" si="658"/>
        <v>0.47753086419753088</v>
      </c>
      <c r="N14049">
        <f t="shared" si="659"/>
        <v>1</v>
      </c>
    </row>
    <row r="14050" spans="1:14" x14ac:dyDescent="0.2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s="32">
        <f t="shared" si="657"/>
        <v>6313724.3779490739</v>
      </c>
      <c r="J14050" t="str">
        <f>IF(K14050="natural gas",VLOOKUP(D14050,'Cross-Page Data'!$I$4:$J$13,2,FALSE),IF(K14050="solar",VLOOKUP('Form 923'!D14050,'Cross-Page Data'!$I$14:$J$117,2,FALSE),K14050))</f>
        <v>natural gas peaker</v>
      </c>
      <c r="K14050" t="str">
        <f>VLOOKUP(E14050,'Cross-Page Data'!$D$4:$F$48,3,FALSE)</f>
        <v>natural gas</v>
      </c>
      <c r="L14050" t="b">
        <f>IF(AND($P$6=FALSE,OR(C14050="Commercial NAICS Cogen",C14050="Industrial NAICS Cogen",C14050="NAICS-22 Cogen")),FALSE,IF(AND($P$7=FALSE,OR(C14050="Commercial NAICS Cogen",C14050="Commercial NAICS Non-Cogen",C14050="industrial NAICS Cogen", C14050="industrial NAICS non-cogen")),FALSE,TRUE))</f>
        <v>1</v>
      </c>
      <c r="M14050">
        <f t="shared" si="658"/>
        <v>0.62320987654320992</v>
      </c>
      <c r="N14050">
        <f t="shared" si="659"/>
        <v>1</v>
      </c>
    </row>
    <row r="14051" spans="1:14" x14ac:dyDescent="0.2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s="32" t="str">
        <f t="shared" si="657"/>
        <v/>
      </c>
      <c r="J14051" t="str">
        <f>IF(K14051="natural gas",VLOOKUP(D14051,'Cross-Page Data'!$I$4:$J$13,2,FALSE),IF(K14051="solar",VLOOKUP('Form 923'!D14051,'Cross-Page Data'!$I$14:$J$117,2,FALSE),K14051))</f>
        <v>natural gas peaker</v>
      </c>
      <c r="K14051" t="str">
        <f>VLOOKUP(E14051,'Cross-Page Data'!$D$4:$F$48,3,FALSE)</f>
        <v>natural gas</v>
      </c>
      <c r="L14051" t="b">
        <f>IF(AND($P$6=FALSE,OR(C14051="Commercial NAICS Cogen",C14051="Industrial NAICS Cogen",C14051="NAICS-22 Cogen")),FALSE,IF(AND($P$7=FALSE,OR(C14051="Commercial NAICS Cogen",C14051="Commercial NAICS Non-Cogen",C14051="industrial NAICS Cogen", C14051="industrial NAICS non-cogen")),FALSE,TRUE))</f>
        <v>0</v>
      </c>
      <c r="M14051">
        <f t="shared" si="658"/>
        <v>4.9382716049382717E-4</v>
      </c>
      <c r="N14051">
        <f t="shared" si="659"/>
        <v>0</v>
      </c>
    </row>
    <row r="14052" spans="1:14" ht="26.25" x14ac:dyDescent="0.2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s="32" t="str">
        <f t="shared" si="657"/>
        <v/>
      </c>
      <c r="J14052" t="str">
        <f>IF(K14052="natural gas",VLOOKUP(D14052,'Cross-Page Data'!$I$4:$J$13,2,FALSE),IF(K14052="solar",VLOOKUP('Form 923'!D14052,'Cross-Page Data'!$I$14:$J$117,2,FALSE),K14052))</f>
        <v>biomass</v>
      </c>
      <c r="K14052" t="str">
        <f>VLOOKUP(E14052,'Cross-Page Data'!$D$4:$F$48,3,FALSE)</f>
        <v>biomass</v>
      </c>
      <c r="L14052" t="b">
        <f>IF(AND($P$6=FALSE,OR(C14052="Commercial NAICS Cogen",C14052="Industrial NAICS Cogen",C14052="NAICS-22 Cogen")),FALSE,IF(AND($P$7=FALSE,OR(C14052="Commercial NAICS Cogen",C14052="Commercial NAICS Non-Cogen",C14052="industrial NAICS Cogen", C14052="industrial NAICS non-cogen")),FALSE,TRUE))</f>
        <v>0</v>
      </c>
      <c r="M14052">
        <f t="shared" si="658"/>
        <v>1.0964912280701754E-3</v>
      </c>
      <c r="N14052">
        <f t="shared" si="659"/>
        <v>0</v>
      </c>
    </row>
    <row r="14053" spans="1:14" x14ac:dyDescent="0.2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s="32" t="str">
        <f t="shared" si="657"/>
        <v/>
      </c>
      <c r="J14053" t="str">
        <f>IF(K14053="natural gas",VLOOKUP(D14053,'Cross-Page Data'!$I$4:$J$13,2,FALSE),IF(K14053="solar",VLOOKUP('Form 923'!D14053,'Cross-Page Data'!$I$14:$J$117,2,FALSE),K14053))</f>
        <v>biomass</v>
      </c>
      <c r="K14053" t="str">
        <f>VLOOKUP(E14053,'Cross-Page Data'!$D$4:$F$48,3,FALSE)</f>
        <v>biomass</v>
      </c>
      <c r="L14053" t="b">
        <f>IF(AND($P$6=FALSE,OR(C14053="Commercial NAICS Cogen",C14053="Industrial NAICS Cogen",C14053="NAICS-22 Cogen")),FALSE,IF(AND($P$7=FALSE,OR(C14053="Commercial NAICS Cogen",C14053="Commercial NAICS Non-Cogen",C14053="industrial NAICS Cogen", C14053="industrial NAICS non-cogen")),FALSE,TRUE))</f>
        <v>0</v>
      </c>
      <c r="M14053">
        <f t="shared" si="658"/>
        <v>1.0964912280701754E-3</v>
      </c>
      <c r="N14053">
        <f t="shared" si="659"/>
        <v>0</v>
      </c>
    </row>
    <row r="14054" spans="1:14" x14ac:dyDescent="0.2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s="32" t="str">
        <f t="shared" si="657"/>
        <v/>
      </c>
      <c r="J14054" t="str">
        <f>IF(K14054="natural gas",VLOOKUP(D14054,'Cross-Page Data'!$I$4:$J$13,2,FALSE),IF(K14054="solar",VLOOKUP('Form 923'!D14054,'Cross-Page Data'!$I$14:$J$117,2,FALSE),K14054))</f>
        <v>biomass</v>
      </c>
      <c r="K14054" t="str">
        <f>VLOOKUP(E14054,'Cross-Page Data'!$D$4:$F$48,3,FALSE)</f>
        <v>biomass</v>
      </c>
      <c r="L14054" t="b">
        <f>IF(AND($P$6=FALSE,OR(C14054="Commercial NAICS Cogen",C14054="Industrial NAICS Cogen",C14054="NAICS-22 Cogen")),FALSE,IF(AND($P$7=FALSE,OR(C14054="Commercial NAICS Cogen",C14054="Commercial NAICS Non-Cogen",C14054="industrial NAICS Cogen", C14054="industrial NAICS non-cogen")),FALSE,TRUE))</f>
        <v>0</v>
      </c>
      <c r="M14054">
        <f t="shared" si="658"/>
        <v>1.0964912280701754E-3</v>
      </c>
      <c r="N14054">
        <f t="shared" si="659"/>
        <v>0</v>
      </c>
    </row>
    <row r="14055" spans="1:14" x14ac:dyDescent="0.2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s="32">
        <f t="shared" si="657"/>
        <v>7559696.2742016735</v>
      </c>
      <c r="J14055" t="str">
        <f>IF(K14055="natural gas",VLOOKUP(D14055,'Cross-Page Data'!$I$4:$J$13,2,FALSE),IF(K14055="solar",VLOOKUP('Form 923'!D14055,'Cross-Page Data'!$I$14:$J$117,2,FALSE),K14055))</f>
        <v>biomass</v>
      </c>
      <c r="K14055" t="str">
        <f>VLOOKUP(E14055,'Cross-Page Data'!$D$4:$F$48,3,FALSE)</f>
        <v>biomass</v>
      </c>
      <c r="L14055" t="b">
        <f>IF(AND($P$6=FALSE,OR(C14055="Commercial NAICS Cogen",C14055="Industrial NAICS Cogen",C14055="NAICS-22 Cogen")),FALSE,IF(AND($P$7=FALSE,OR(C14055="Commercial NAICS Cogen",C14055="Commercial NAICS Non-Cogen",C14055="industrial NAICS Cogen", C14055="industrial NAICS non-cogen")),FALSE,TRUE))</f>
        <v>0</v>
      </c>
      <c r="M14055">
        <f t="shared" si="658"/>
        <v>0.5603070175438597</v>
      </c>
      <c r="N14055">
        <f t="shared" si="659"/>
        <v>1</v>
      </c>
    </row>
    <row r="14056" spans="1:14" x14ac:dyDescent="0.2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s="32">
        <f t="shared" si="657"/>
        <v>6208389.2242505299</v>
      </c>
      <c r="J14056" t="str">
        <f>IF(K14056="natural gas",VLOOKUP(D14056,'Cross-Page Data'!$I$4:$J$13,2,FALSE),IF(K14056="solar",VLOOKUP('Form 923'!D14056,'Cross-Page Data'!$I$14:$J$117,2,FALSE),K14056))</f>
        <v>biomass</v>
      </c>
      <c r="K14056" t="str">
        <f>VLOOKUP(E14056,'Cross-Page Data'!$D$4:$F$48,3,FALSE)</f>
        <v>biomass</v>
      </c>
      <c r="L14056" t="b">
        <f>IF(AND($P$6=FALSE,OR(C14056="Commercial NAICS Cogen",C14056="Industrial NAICS Cogen",C14056="NAICS-22 Cogen")),FALSE,IF(AND($P$7=FALSE,OR(C14056="Commercial NAICS Cogen",C14056="Commercial NAICS Non-Cogen",C14056="industrial NAICS Cogen", C14056="industrial NAICS non-cogen")),FALSE,TRUE))</f>
        <v>0</v>
      </c>
      <c r="M14056">
        <f t="shared" si="658"/>
        <v>0.60307017543859653</v>
      </c>
      <c r="N14056">
        <f t="shared" si="659"/>
        <v>1</v>
      </c>
    </row>
    <row r="14057" spans="1:14" x14ac:dyDescent="0.2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s="32" t="str">
        <f t="shared" si="657"/>
        <v/>
      </c>
      <c r="J14057" t="str">
        <f>IF(K14057="natural gas",VLOOKUP(D14057,'Cross-Page Data'!$I$4:$J$13,2,FALSE),IF(K14057="solar",VLOOKUP('Form 923'!D14057,'Cross-Page Data'!$I$14:$J$117,2,FALSE),K14057))</f>
        <v>biomass</v>
      </c>
      <c r="K14057" t="str">
        <f>VLOOKUP(E14057,'Cross-Page Data'!$D$4:$F$48,3,FALSE)</f>
        <v>biomass</v>
      </c>
      <c r="L14057" t="b">
        <f>IF(AND($P$6=FALSE,OR(C14057="Commercial NAICS Cogen",C14057="Industrial NAICS Cogen",C14057="NAICS-22 Cogen")),FALSE,IF(AND($P$7=FALSE,OR(C14057="Commercial NAICS Cogen",C14057="Commercial NAICS Non-Cogen",C14057="industrial NAICS Cogen", C14057="industrial NAICS non-cogen")),FALSE,TRUE))</f>
        <v>0</v>
      </c>
      <c r="M14057">
        <f t="shared" si="658"/>
        <v>1.0964912280701754E-3</v>
      </c>
      <c r="N14057">
        <f t="shared" si="659"/>
        <v>0</v>
      </c>
    </row>
    <row r="14058" spans="1:14" ht="26.25" x14ac:dyDescent="0.2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s="32">
        <f t="shared" si="657"/>
        <v>9411890.1645839736</v>
      </c>
      <c r="J14058" t="str">
        <f>IF(K14058="natural gas",VLOOKUP(D14058,'Cross-Page Data'!$I$4:$J$13,2,FALSE),IF(K14058="solar",VLOOKUP('Form 923'!D14058,'Cross-Page Data'!$I$14:$J$117,2,FALSE),K14058))</f>
        <v>other</v>
      </c>
      <c r="K14058" t="str">
        <f>VLOOKUP(E14058,'Cross-Page Data'!$D$4:$F$48,3,FALSE)</f>
        <v>other</v>
      </c>
      <c r="L14058" t="b">
        <f>IF(AND($P$6=FALSE,OR(C14058="Commercial NAICS Cogen",C14058="Industrial NAICS Cogen",C14058="NAICS-22 Cogen")),FALSE,IF(AND($P$7=FALSE,OR(C14058="Commercial NAICS Cogen",C14058="Commercial NAICS Non-Cogen",C14058="industrial NAICS Cogen", C14058="industrial NAICS non-cogen")),FALSE,TRUE))</f>
        <v>0</v>
      </c>
      <c r="M14058">
        <f t="shared" si="658"/>
        <v>0.13636363636363635</v>
      </c>
      <c r="N14058">
        <f t="shared" si="659"/>
        <v>1</v>
      </c>
    </row>
    <row r="14059" spans="1:14" x14ac:dyDescent="0.2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s="32">
        <f t="shared" si="657"/>
        <v>4954261.8807868268</v>
      </c>
      <c r="J14059" t="str">
        <f>IF(K14059="natural gas",VLOOKUP(D14059,'Cross-Page Data'!$I$4:$J$13,2,FALSE),IF(K14059="solar",VLOOKUP('Form 923'!D14059,'Cross-Page Data'!$I$14:$J$117,2,FALSE),K14059))</f>
        <v>other</v>
      </c>
      <c r="K14059" t="str">
        <f>VLOOKUP(E14059,'Cross-Page Data'!$D$4:$F$48,3,FALSE)</f>
        <v>other</v>
      </c>
      <c r="L14059" t="b">
        <f>IF(AND($P$6=FALSE,OR(C14059="Commercial NAICS Cogen",C14059="Industrial NAICS Cogen",C14059="NAICS-22 Cogen")),FALSE,IF(AND($P$7=FALSE,OR(C14059="Commercial NAICS Cogen",C14059="Commercial NAICS Non-Cogen",C14059="industrial NAICS Cogen", C14059="industrial NAICS non-cogen")),FALSE,TRUE))</f>
        <v>0</v>
      </c>
      <c r="M14059">
        <f t="shared" si="658"/>
        <v>0.40909090909090912</v>
      </c>
      <c r="N14059">
        <f t="shared" si="659"/>
        <v>1</v>
      </c>
    </row>
    <row r="14060" spans="1:14" x14ac:dyDescent="0.2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s="32">
        <f t="shared" si="657"/>
        <v>11781679.382314285</v>
      </c>
      <c r="J14060" t="str">
        <f>IF(K14060="natural gas",VLOOKUP(D14060,'Cross-Page Data'!$I$4:$J$13,2,FALSE),IF(K14060="solar",VLOOKUP('Form 923'!D14060,'Cross-Page Data'!$I$14:$J$117,2,FALSE),K14060))</f>
        <v>other</v>
      </c>
      <c r="K14060" t="str">
        <f>VLOOKUP(E14060,'Cross-Page Data'!$D$4:$F$48,3,FALSE)</f>
        <v>other</v>
      </c>
      <c r="L14060" t="b">
        <f>IF(AND($P$6=FALSE,OR(C14060="Commercial NAICS Cogen",C14060="Industrial NAICS Cogen",C14060="NAICS-22 Cogen")),FALSE,IF(AND($P$7=FALSE,OR(C14060="Commercial NAICS Cogen",C14060="Commercial NAICS Non-Cogen",C14060="industrial NAICS Cogen", C14060="industrial NAICS non-cogen")),FALSE,TRUE))</f>
        <v>0</v>
      </c>
      <c r="M14060">
        <f t="shared" si="658"/>
        <v>8.7662337662337664E-2</v>
      </c>
      <c r="N14060">
        <f t="shared" si="659"/>
        <v>1</v>
      </c>
    </row>
    <row r="14061" spans="1:14" x14ac:dyDescent="0.2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s="32">
        <f t="shared" si="657"/>
        <v>5233068.4599415753</v>
      </c>
      <c r="J14061" t="str">
        <f>IF(K14061="natural gas",VLOOKUP(D14061,'Cross-Page Data'!$I$4:$J$13,2,FALSE),IF(K14061="solar",VLOOKUP('Form 923'!D14061,'Cross-Page Data'!$I$14:$J$117,2,FALSE),K14061))</f>
        <v>other</v>
      </c>
      <c r="K14061" t="str">
        <f>VLOOKUP(E14061,'Cross-Page Data'!$D$4:$F$48,3,FALSE)</f>
        <v>other</v>
      </c>
      <c r="L14061" t="b">
        <f>IF(AND($P$6=FALSE,OR(C14061="Commercial NAICS Cogen",C14061="Industrial NAICS Cogen",C14061="NAICS-22 Cogen")),FALSE,IF(AND($P$7=FALSE,OR(C14061="Commercial NAICS Cogen",C14061="Commercial NAICS Non-Cogen",C14061="industrial NAICS Cogen", C14061="industrial NAICS non-cogen")),FALSE,TRUE))</f>
        <v>0</v>
      </c>
      <c r="M14061">
        <f t="shared" si="658"/>
        <v>0.39123376623376621</v>
      </c>
      <c r="N14061">
        <f t="shared" si="659"/>
        <v>1</v>
      </c>
    </row>
    <row r="14062" spans="1:14" x14ac:dyDescent="0.2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s="32">
        <f t="shared" si="657"/>
        <v>1604367.8465625281</v>
      </c>
      <c r="J14062" t="str">
        <f>IF(K14062="natural gas",VLOOKUP(D14062,'Cross-Page Data'!$I$4:$J$13,2,FALSE),IF(K14062="solar",VLOOKUP('Form 923'!D14062,'Cross-Page Data'!$I$14:$J$117,2,FALSE),K14062))</f>
        <v>other</v>
      </c>
      <c r="K14062" t="str">
        <f>VLOOKUP(E14062,'Cross-Page Data'!$D$4:$F$48,3,FALSE)</f>
        <v>other</v>
      </c>
      <c r="L14062" t="b">
        <f>IF(AND($P$6=FALSE,OR(C14062="Commercial NAICS Cogen",C14062="Industrial NAICS Cogen",C14062="NAICS-22 Cogen")),FALSE,IF(AND($P$7=FALSE,OR(C14062="Commercial NAICS Cogen",C14062="Commercial NAICS Non-Cogen",C14062="industrial NAICS Cogen", C14062="industrial NAICS non-cogen")),FALSE,TRUE))</f>
        <v>0</v>
      </c>
      <c r="M14062">
        <f t="shared" si="658"/>
        <v>0.47727272727272729</v>
      </c>
      <c r="N14062">
        <f t="shared" si="659"/>
        <v>1</v>
      </c>
    </row>
    <row r="14063" spans="1:14" x14ac:dyDescent="0.2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s="32" t="str">
        <f t="shared" si="657"/>
        <v/>
      </c>
      <c r="J14063" t="str">
        <f>IF(K14063="natural gas",VLOOKUP(D14063,'Cross-Page Data'!$I$4:$J$13,2,FALSE),IF(K14063="solar",VLOOKUP('Form 923'!D14063,'Cross-Page Data'!$I$14:$J$117,2,FALSE),K14063))</f>
        <v>other</v>
      </c>
      <c r="K14063" t="str">
        <f>VLOOKUP(E14063,'Cross-Page Data'!$D$4:$F$48,3,FALSE)</f>
        <v>other</v>
      </c>
      <c r="L14063" t="b">
        <f>IF(AND($P$6=FALSE,OR(C14063="Commercial NAICS Cogen",C14063="Industrial NAICS Cogen",C14063="NAICS-22 Cogen")),FALSE,IF(AND($P$7=FALSE,OR(C14063="Commercial NAICS Cogen",C14063="Commercial NAICS Non-Cogen",C14063="industrial NAICS Cogen", C14063="industrial NAICS non-cogen")),FALSE,TRUE))</f>
        <v>0</v>
      </c>
      <c r="M14063">
        <f t="shared" si="658"/>
        <v>1.6233766233766235E-3</v>
      </c>
      <c r="N14063">
        <f t="shared" si="659"/>
        <v>0</v>
      </c>
    </row>
    <row r="14064" spans="1:14" x14ac:dyDescent="0.2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s="32" t="str">
        <f t="shared" si="657"/>
        <v/>
      </c>
      <c r="J14064" t="str">
        <f>IF(K14064="natural gas",VLOOKUP(D14064,'Cross-Page Data'!$I$4:$J$13,2,FALSE),IF(K14064="solar",VLOOKUP('Form 923'!D14064,'Cross-Page Data'!$I$14:$J$117,2,FALSE),K14064))</f>
        <v>other</v>
      </c>
      <c r="K14064" t="str">
        <f>VLOOKUP(E14064,'Cross-Page Data'!$D$4:$F$48,3,FALSE)</f>
        <v>other</v>
      </c>
      <c r="L14064" t="b">
        <f>IF(AND($P$6=FALSE,OR(C14064="Commercial NAICS Cogen",C14064="Industrial NAICS Cogen",C14064="NAICS-22 Cogen")),FALSE,IF(AND($P$7=FALSE,OR(C14064="Commercial NAICS Cogen",C14064="Commercial NAICS Non-Cogen",C14064="industrial NAICS Cogen", C14064="industrial NAICS non-cogen")),FALSE,TRUE))</f>
        <v>0</v>
      </c>
      <c r="M14064">
        <f t="shared" si="658"/>
        <v>1.6233766233766235E-3</v>
      </c>
      <c r="N14064">
        <f t="shared" si="659"/>
        <v>0</v>
      </c>
    </row>
    <row r="14065" spans="1:14" x14ac:dyDescent="0.2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s="32">
        <f t="shared" si="657"/>
        <v>5814121.1706631668</v>
      </c>
      <c r="J14065" t="str">
        <f>IF(K14065="natural gas",VLOOKUP(D14065,'Cross-Page Data'!$I$4:$J$13,2,FALSE),IF(K14065="solar",VLOOKUP('Form 923'!D14065,'Cross-Page Data'!$I$14:$J$117,2,FALSE),K14065))</f>
        <v>petroleum</v>
      </c>
      <c r="K14065" t="str">
        <f>VLOOKUP(E14065,'Cross-Page Data'!$D$4:$F$48,3,FALSE)</f>
        <v>petroleum</v>
      </c>
      <c r="L14065" t="b">
        <f>IF(AND($P$6=FALSE,OR(C14065="Commercial NAICS Cogen",C14065="Industrial NAICS Cogen",C14065="NAICS-22 Cogen")),FALSE,IF(AND($P$7=FALSE,OR(C14065="Commercial NAICS Cogen",C14065="Commercial NAICS Non-Cogen",C14065="industrial NAICS Cogen", C14065="industrial NAICS non-cogen")),FALSE,TRUE))</f>
        <v>0</v>
      </c>
      <c r="M14065">
        <f t="shared" si="658"/>
        <v>0.33913043478260868</v>
      </c>
      <c r="N14065">
        <f t="shared" si="659"/>
        <v>1</v>
      </c>
    </row>
    <row r="14066" spans="1:14" x14ac:dyDescent="0.2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s="32">
        <f t="shared" si="657"/>
        <v>8793835.9562023114</v>
      </c>
      <c r="J14066" t="str">
        <f>IF(K14066="natural gas",VLOOKUP(D14066,'Cross-Page Data'!$I$4:$J$13,2,FALSE),IF(K14066="solar",VLOOKUP('Form 923'!D14066,'Cross-Page Data'!$I$14:$J$117,2,FALSE),K14066))</f>
        <v>petroleum</v>
      </c>
      <c r="K14066" t="str">
        <f>VLOOKUP(E14066,'Cross-Page Data'!$D$4:$F$48,3,FALSE)</f>
        <v>petroleum</v>
      </c>
      <c r="L14066" t="b">
        <f>IF(AND($P$6=FALSE,OR(C14066="Commercial NAICS Cogen",C14066="Industrial NAICS Cogen",C14066="NAICS-22 Cogen")),FALSE,IF(AND($P$7=FALSE,OR(C14066="Commercial NAICS Cogen",C14066="Commercial NAICS Non-Cogen",C14066="industrial NAICS Cogen", C14066="industrial NAICS non-cogen")),FALSE,TRUE))</f>
        <v>0</v>
      </c>
      <c r="M14066">
        <f t="shared" si="658"/>
        <v>0.27826086956521739</v>
      </c>
      <c r="N14066">
        <f t="shared" si="659"/>
        <v>1</v>
      </c>
    </row>
    <row r="14067" spans="1:14" x14ac:dyDescent="0.2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s="32" t="str">
        <f t="shared" si="657"/>
        <v/>
      </c>
      <c r="J14067" t="str">
        <f>IF(K14067="natural gas",VLOOKUP(D14067,'Cross-Page Data'!$I$4:$J$13,2,FALSE),IF(K14067="solar",VLOOKUP('Form 923'!D14067,'Cross-Page Data'!$I$14:$J$117,2,FALSE),K14067))</f>
        <v>other</v>
      </c>
      <c r="K14067" t="str">
        <f>VLOOKUP(E14067,'Cross-Page Data'!$D$4:$F$48,3,FALSE)</f>
        <v>other</v>
      </c>
      <c r="L14067" t="b">
        <f>IF(AND($P$6=FALSE,OR(C14067="Commercial NAICS Cogen",C14067="Industrial NAICS Cogen",C14067="NAICS-22 Cogen")),FALSE,IF(AND($P$7=FALSE,OR(C14067="Commercial NAICS Cogen",C14067="Commercial NAICS Non-Cogen",C14067="industrial NAICS Cogen", C14067="industrial NAICS non-cogen")),FALSE,TRUE))</f>
        <v>0</v>
      </c>
      <c r="M14067">
        <f t="shared" si="658"/>
        <v>1.6233766233766235E-3</v>
      </c>
      <c r="N14067">
        <f t="shared" si="659"/>
        <v>0</v>
      </c>
    </row>
    <row r="14068" spans="1:14" x14ac:dyDescent="0.2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s="32" t="str">
        <f t="shared" si="657"/>
        <v/>
      </c>
      <c r="J14068" t="str">
        <f>IF(K14068="natural gas",VLOOKUP(D14068,'Cross-Page Data'!$I$4:$J$13,2,FALSE),IF(K14068="solar",VLOOKUP('Form 923'!D14068,'Cross-Page Data'!$I$14:$J$117,2,FALSE),K14068))</f>
        <v>other</v>
      </c>
      <c r="K14068" t="str">
        <f>VLOOKUP(E14068,'Cross-Page Data'!$D$4:$F$48,3,FALSE)</f>
        <v>other</v>
      </c>
      <c r="L14068" t="b">
        <f>IF(AND($P$6=FALSE,OR(C14068="Commercial NAICS Cogen",C14068="Industrial NAICS Cogen",C14068="NAICS-22 Cogen")),FALSE,IF(AND($P$7=FALSE,OR(C14068="Commercial NAICS Cogen",C14068="Commercial NAICS Non-Cogen",C14068="industrial NAICS Cogen", C14068="industrial NAICS non-cogen")),FALSE,TRUE))</f>
        <v>0</v>
      </c>
      <c r="M14068">
        <f t="shared" si="658"/>
        <v>1.6233766233766235E-3</v>
      </c>
      <c r="N14068">
        <f t="shared" si="659"/>
        <v>0</v>
      </c>
    </row>
    <row r="14069" spans="1:14" x14ac:dyDescent="0.2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s="32">
        <f t="shared" si="657"/>
        <v>13848193.752554413</v>
      </c>
      <c r="J14069" t="str">
        <f>IF(K14069="natural gas",VLOOKUP(D14069,'Cross-Page Data'!$I$4:$J$13,2,FALSE),IF(K14069="solar",VLOOKUP('Form 923'!D14069,'Cross-Page Data'!$I$14:$J$117,2,FALSE),K14069))</f>
        <v>other</v>
      </c>
      <c r="K14069" t="str">
        <f>VLOOKUP(E14069,'Cross-Page Data'!$D$4:$F$48,3,FALSE)</f>
        <v>other</v>
      </c>
      <c r="L14069" t="b">
        <f>IF(AND($P$6=FALSE,OR(C14069="Commercial NAICS Cogen",C14069="Industrial NAICS Cogen",C14069="NAICS-22 Cogen")),FALSE,IF(AND($P$7=FALSE,OR(C14069="Commercial NAICS Cogen",C14069="Commercial NAICS Non-Cogen",C14069="industrial NAICS Cogen", C14069="industrial NAICS non-cogen")),FALSE,TRUE))</f>
        <v>1</v>
      </c>
      <c r="M14069">
        <f t="shared" si="658"/>
        <v>6.3311688311688305E-2</v>
      </c>
      <c r="N14069">
        <f t="shared" si="659"/>
        <v>1</v>
      </c>
    </row>
    <row r="14070" spans="1:14" x14ac:dyDescent="0.2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s="32" t="str">
        <f t="shared" si="657"/>
        <v/>
      </c>
      <c r="J14070" t="str">
        <f>IF(K14070="natural gas",VLOOKUP(D14070,'Cross-Page Data'!$I$4:$J$13,2,FALSE),IF(K14070="solar",VLOOKUP('Form 923'!D14070,'Cross-Page Data'!$I$14:$J$117,2,FALSE),K14070))</f>
        <v>other</v>
      </c>
      <c r="K14070" t="str">
        <f>VLOOKUP(E14070,'Cross-Page Data'!$D$4:$F$48,3,FALSE)</f>
        <v>other</v>
      </c>
      <c r="L14070" t="b">
        <f>IF(AND($P$6=FALSE,OR(C14070="Commercial NAICS Cogen",C14070="Industrial NAICS Cogen",C14070="NAICS-22 Cogen")),FALSE,IF(AND($P$7=FALSE,OR(C14070="Commercial NAICS Cogen",C14070="Commercial NAICS Non-Cogen",C14070="industrial NAICS Cogen", C14070="industrial NAICS non-cogen")),FALSE,TRUE))</f>
        <v>0</v>
      </c>
      <c r="M14070">
        <f t="shared" si="658"/>
        <v>1.6233766233766235E-3</v>
      </c>
      <c r="N14070">
        <f t="shared" si="659"/>
        <v>0</v>
      </c>
    </row>
    <row r="14071" spans="1:14" ht="26.25" x14ac:dyDescent="0.2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s="32" t="str">
        <f t="shared" si="657"/>
        <v/>
      </c>
      <c r="J14071" t="str">
        <f>IF(K14071="natural gas",VLOOKUP(D14071,'Cross-Page Data'!$I$4:$J$13,2,FALSE),IF(K14071="solar",VLOOKUP('Form 923'!D14071,'Cross-Page Data'!$I$14:$J$117,2,FALSE),K14071))</f>
        <v>other</v>
      </c>
      <c r="K14071" t="str">
        <f>VLOOKUP(E14071,'Cross-Page Data'!$D$4:$F$48,3,FALSE)</f>
        <v>other</v>
      </c>
      <c r="L14071" t="b">
        <f>IF(AND($P$6=FALSE,OR(C14071="Commercial NAICS Cogen",C14071="Industrial NAICS Cogen",C14071="NAICS-22 Cogen")),FALSE,IF(AND($P$7=FALSE,OR(C14071="Commercial NAICS Cogen",C14071="Commercial NAICS Non-Cogen",C14071="industrial NAICS Cogen", C14071="industrial NAICS non-cogen")),FALSE,TRUE))</f>
        <v>0</v>
      </c>
      <c r="M14071">
        <f t="shared" si="658"/>
        <v>1.6233766233766235E-3</v>
      </c>
      <c r="N14071">
        <f t="shared" si="659"/>
        <v>0</v>
      </c>
    </row>
    <row r="14072" spans="1:14" x14ac:dyDescent="0.2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s="32" t="str">
        <f t="shared" si="657"/>
        <v/>
      </c>
      <c r="J14072" t="str">
        <f>IF(K14072="natural gas",VLOOKUP(D14072,'Cross-Page Data'!$I$4:$J$13,2,FALSE),IF(K14072="solar",VLOOKUP('Form 923'!D14072,'Cross-Page Data'!$I$14:$J$117,2,FALSE),K14072))</f>
        <v>other</v>
      </c>
      <c r="K14072" t="str">
        <f>VLOOKUP(E14072,'Cross-Page Data'!$D$4:$F$48,3,FALSE)</f>
        <v>other</v>
      </c>
      <c r="L14072" t="b">
        <f>IF(AND($P$6=FALSE,OR(C14072="Commercial NAICS Cogen",C14072="Industrial NAICS Cogen",C14072="NAICS-22 Cogen")),FALSE,IF(AND($P$7=FALSE,OR(C14072="Commercial NAICS Cogen",C14072="Commercial NAICS Non-Cogen",C14072="industrial NAICS Cogen", C14072="industrial NAICS non-cogen")),FALSE,TRUE))</f>
        <v>0</v>
      </c>
      <c r="M14072">
        <f t="shared" si="658"/>
        <v>1.6233766233766235E-3</v>
      </c>
      <c r="N14072">
        <f t="shared" si="659"/>
        <v>0</v>
      </c>
    </row>
    <row r="14073" spans="1:14" x14ac:dyDescent="0.2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s="32">
        <f t="shared" si="657"/>
        <v>11000876.270462655</v>
      </c>
      <c r="J14073" t="str">
        <f>IF(K14073="natural gas",VLOOKUP(D14073,'Cross-Page Data'!$I$4:$J$13,2,FALSE),IF(K14073="solar",VLOOKUP('Form 923'!D14073,'Cross-Page Data'!$I$14:$J$117,2,FALSE),K14073))</f>
        <v>hard coal</v>
      </c>
      <c r="K14073" t="str">
        <f>VLOOKUP(E14073,'Cross-Page Data'!$D$4:$F$48,3,FALSE)</f>
        <v>hard coal</v>
      </c>
      <c r="L14073" t="b">
        <f>IF(AND($P$6=FALSE,OR(C14073="Commercial NAICS Cogen",C14073="Industrial NAICS Cogen",C14073="NAICS-22 Cogen")),FALSE,IF(AND($P$7=FALSE,OR(C14073="Commercial NAICS Cogen",C14073="Commercial NAICS Non-Cogen",C14073="industrial NAICS Cogen", C14073="industrial NAICS non-cogen")),FALSE,TRUE))</f>
        <v>1</v>
      </c>
      <c r="M14073">
        <f t="shared" si="658"/>
        <v>0.22857142857142856</v>
      </c>
      <c r="N14073">
        <f t="shared" si="659"/>
        <v>1</v>
      </c>
    </row>
    <row r="14074" spans="1:14" x14ac:dyDescent="0.2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s="32">
        <f t="shared" si="657"/>
        <v>10286787.667462967</v>
      </c>
      <c r="J14074" t="str">
        <f>IF(K14074="natural gas",VLOOKUP(D14074,'Cross-Page Data'!$I$4:$J$13,2,FALSE),IF(K14074="solar",VLOOKUP('Form 923'!D14074,'Cross-Page Data'!$I$14:$J$117,2,FALSE),K14074))</f>
        <v>hard coal</v>
      </c>
      <c r="K14074" t="str">
        <f>VLOOKUP(E14074,'Cross-Page Data'!$D$4:$F$48,3,FALSE)</f>
        <v>hard coal</v>
      </c>
      <c r="L14074" t="b">
        <f>IF(AND($P$6=FALSE,OR(C14074="Commercial NAICS Cogen",C14074="Industrial NAICS Cogen",C14074="NAICS-22 Cogen")),FALSE,IF(AND($P$7=FALSE,OR(C14074="Commercial NAICS Cogen",C14074="Commercial NAICS Non-Cogen",C14074="industrial NAICS Cogen", C14074="industrial NAICS non-cogen")),FALSE,TRUE))</f>
        <v>1</v>
      </c>
      <c r="M14074">
        <f t="shared" si="658"/>
        <v>0.35374149659863946</v>
      </c>
      <c r="N14074">
        <f t="shared" si="659"/>
        <v>1</v>
      </c>
    </row>
    <row r="14075" spans="1:14" x14ac:dyDescent="0.2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s="32" t="str">
        <f t="shared" si="657"/>
        <v/>
      </c>
      <c r="J14075" t="str">
        <f>IF(K14075="natural gas",VLOOKUP(D14075,'Cross-Page Data'!$I$4:$J$13,2,FALSE),IF(K14075="solar",VLOOKUP('Form 923'!D14075,'Cross-Page Data'!$I$14:$J$117,2,FALSE),K14075))</f>
        <v>hard coal</v>
      </c>
      <c r="K14075" t="str">
        <f>VLOOKUP(E14075,'Cross-Page Data'!$D$4:$F$48,3,FALSE)</f>
        <v>hard coal</v>
      </c>
      <c r="L14075" t="b">
        <f>IF(AND($P$6=FALSE,OR(C14075="Commercial NAICS Cogen",C14075="Industrial NAICS Cogen",C14075="NAICS-22 Cogen")),FALSE,IF(AND($P$7=FALSE,OR(C14075="Commercial NAICS Cogen",C14075="Commercial NAICS Non-Cogen",C14075="industrial NAICS Cogen", C14075="industrial NAICS non-cogen")),FALSE,TRUE))</f>
        <v>1</v>
      </c>
      <c r="M14075">
        <f t="shared" si="658"/>
        <v>1.3605442176870747E-3</v>
      </c>
      <c r="N14075">
        <f t="shared" si="659"/>
        <v>0</v>
      </c>
    </row>
    <row r="14076" spans="1:14" x14ac:dyDescent="0.2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s="32">
        <f t="shared" si="657"/>
        <v>9669882.8596139234</v>
      </c>
      <c r="J14076" t="str">
        <f>IF(K14076="natural gas",VLOOKUP(D14076,'Cross-Page Data'!$I$4:$J$13,2,FALSE),IF(K14076="solar",VLOOKUP('Form 923'!D14076,'Cross-Page Data'!$I$14:$J$117,2,FALSE),K14076))</f>
        <v>hard coal</v>
      </c>
      <c r="K14076" t="str">
        <f>VLOOKUP(E14076,'Cross-Page Data'!$D$4:$F$48,3,FALSE)</f>
        <v>hard coal</v>
      </c>
      <c r="L14076" t="b">
        <f>IF(AND($P$6=FALSE,OR(C14076="Commercial NAICS Cogen",C14076="Industrial NAICS Cogen",C14076="NAICS-22 Cogen")),FALSE,IF(AND($P$7=FALSE,OR(C14076="Commercial NAICS Cogen",C14076="Commercial NAICS Non-Cogen",C14076="industrial NAICS Cogen", C14076="industrial NAICS non-cogen")),FALSE,TRUE))</f>
        <v>1</v>
      </c>
      <c r="M14076">
        <f t="shared" si="658"/>
        <v>0.43401360544217688</v>
      </c>
      <c r="N14076">
        <f t="shared" si="659"/>
        <v>1</v>
      </c>
    </row>
    <row r="14077" spans="1:14" x14ac:dyDescent="0.2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s="32">
        <f t="shared" si="657"/>
        <v>10439546.561937869</v>
      </c>
      <c r="J14077" t="str">
        <f>IF(K14077="natural gas",VLOOKUP(D14077,'Cross-Page Data'!$I$4:$J$13,2,FALSE),IF(K14077="solar",VLOOKUP('Form 923'!D14077,'Cross-Page Data'!$I$14:$J$117,2,FALSE),K14077))</f>
        <v>hard coal</v>
      </c>
      <c r="K14077" t="str">
        <f>VLOOKUP(E14077,'Cross-Page Data'!$D$4:$F$48,3,FALSE)</f>
        <v>hard coal</v>
      </c>
      <c r="L14077" t="b">
        <f>IF(AND($P$6=FALSE,OR(C14077="Commercial NAICS Cogen",C14077="Industrial NAICS Cogen",C14077="NAICS-22 Cogen")),FALSE,IF(AND($P$7=FALSE,OR(C14077="Commercial NAICS Cogen",C14077="Commercial NAICS Non-Cogen",C14077="industrial NAICS Cogen", C14077="industrial NAICS non-cogen")),FALSE,TRUE))</f>
        <v>1</v>
      </c>
      <c r="M14077">
        <f t="shared" si="658"/>
        <v>0.33061224489795921</v>
      </c>
      <c r="N14077">
        <f t="shared" si="659"/>
        <v>1</v>
      </c>
    </row>
    <row r="14078" spans="1:14" x14ac:dyDescent="0.2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s="32" t="str">
        <f t="shared" si="657"/>
        <v/>
      </c>
      <c r="J14078" t="str">
        <f>IF(K14078="natural gas",VLOOKUP(D14078,'Cross-Page Data'!$I$4:$J$13,2,FALSE),IF(K14078="solar",VLOOKUP('Form 923'!D14078,'Cross-Page Data'!$I$14:$J$117,2,FALSE),K14078))</f>
        <v>heavy or residual fuel oil</v>
      </c>
      <c r="K14078" t="str">
        <f>VLOOKUP(E14078,'Cross-Page Data'!$D$4:$F$48,3,FALSE)</f>
        <v>heavy or residual fuel oil</v>
      </c>
      <c r="L14078" t="b">
        <f>IF(AND($P$6=FALSE,OR(C14078="Commercial NAICS Cogen",C14078="Industrial NAICS Cogen",C14078="NAICS-22 Cogen")),FALSE,IF(AND($P$7=FALSE,OR(C14078="Commercial NAICS Cogen",C14078="Commercial NAICS Non-Cogen",C14078="industrial NAICS Cogen", C14078="industrial NAICS non-cogen")),FALSE,TRUE))</f>
        <v>0</v>
      </c>
      <c r="M14078">
        <f t="shared" si="658"/>
        <v>4.0160642570281126E-4</v>
      </c>
      <c r="N14078">
        <f t="shared" si="659"/>
        <v>0</v>
      </c>
    </row>
    <row r="14079" spans="1:14" x14ac:dyDescent="0.2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s="32">
        <f t="shared" si="657"/>
        <v>11663858.799820274</v>
      </c>
      <c r="J14079" t="str">
        <f>IF(K14079="natural gas",VLOOKUP(D14079,'Cross-Page Data'!$I$4:$J$13,2,FALSE),IF(K14079="solar",VLOOKUP('Form 923'!D14079,'Cross-Page Data'!$I$14:$J$117,2,FALSE),K14079))</f>
        <v>heavy or residual fuel oil</v>
      </c>
      <c r="K14079" t="str">
        <f>VLOOKUP(E14079,'Cross-Page Data'!$D$4:$F$48,3,FALSE)</f>
        <v>heavy or residual fuel oil</v>
      </c>
      <c r="L14079" t="b">
        <f>IF(AND($P$6=FALSE,OR(C14079="Commercial NAICS Cogen",C14079="Industrial NAICS Cogen",C14079="NAICS-22 Cogen")),FALSE,IF(AND($P$7=FALSE,OR(C14079="Commercial NAICS Cogen",C14079="Commercial NAICS Non-Cogen",C14079="industrial NAICS Cogen", C14079="industrial NAICS non-cogen")),FALSE,TRUE))</f>
        <v>1</v>
      </c>
      <c r="M14079">
        <f t="shared" si="658"/>
        <v>0.25140562248995985</v>
      </c>
      <c r="N14079">
        <f t="shared" si="659"/>
        <v>1</v>
      </c>
    </row>
    <row r="14080" spans="1:14" x14ac:dyDescent="0.2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s="32" t="str">
        <f t="shared" si="657"/>
        <v/>
      </c>
      <c r="J14080" t="str">
        <f>IF(K14080="natural gas",VLOOKUP(D14080,'Cross-Page Data'!$I$4:$J$13,2,FALSE),IF(K14080="solar",VLOOKUP('Form 923'!D14080,'Cross-Page Data'!$I$14:$J$117,2,FALSE),K14080))</f>
        <v>heavy or residual fuel oil</v>
      </c>
      <c r="K14080" t="str">
        <f>VLOOKUP(E14080,'Cross-Page Data'!$D$4:$F$48,3,FALSE)</f>
        <v>heavy or residual fuel oil</v>
      </c>
      <c r="L14080" t="b">
        <f>IF(AND($P$6=FALSE,OR(C14080="Commercial NAICS Cogen",C14080="Industrial NAICS Cogen",C14080="NAICS-22 Cogen")),FALSE,IF(AND($P$7=FALSE,OR(C14080="Commercial NAICS Cogen",C14080="Commercial NAICS Non-Cogen",C14080="industrial NAICS Cogen", C14080="industrial NAICS non-cogen")),FALSE,TRUE))</f>
        <v>1</v>
      </c>
      <c r="M14080">
        <f t="shared" si="658"/>
        <v>4.0160642570281126E-4</v>
      </c>
      <c r="N14080">
        <f t="shared" si="659"/>
        <v>0</v>
      </c>
    </row>
    <row r="14081" spans="1:14" x14ac:dyDescent="0.2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s="32">
        <f t="shared" si="657"/>
        <v>4884245.7402679436</v>
      </c>
      <c r="J14081" t="str">
        <f>IF(K14081="natural gas",VLOOKUP(D14081,'Cross-Page Data'!$I$4:$J$13,2,FALSE),IF(K14081="solar",VLOOKUP('Form 923'!D14081,'Cross-Page Data'!$I$14:$J$117,2,FALSE),K14081))</f>
        <v>heavy or residual fuel oil</v>
      </c>
      <c r="K14081" t="str">
        <f>VLOOKUP(E14081,'Cross-Page Data'!$D$4:$F$48,3,FALSE)</f>
        <v>heavy or residual fuel oil</v>
      </c>
      <c r="L14081" t="b">
        <f>IF(AND($P$6=FALSE,OR(C14081="Commercial NAICS Cogen",C14081="Industrial NAICS Cogen",C14081="NAICS-22 Cogen")),FALSE,IF(AND($P$7=FALSE,OR(C14081="Commercial NAICS Cogen",C14081="Commercial NAICS Non-Cogen",C14081="industrial NAICS Cogen", C14081="industrial NAICS non-cogen")),FALSE,TRUE))</f>
        <v>0</v>
      </c>
      <c r="M14081">
        <f t="shared" si="658"/>
        <v>0.53935742971887546</v>
      </c>
      <c r="N14081">
        <f t="shared" si="659"/>
        <v>1</v>
      </c>
    </row>
    <row r="14082" spans="1:14" x14ac:dyDescent="0.2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s="32">
        <f t="shared" si="657"/>
        <v>7189779.1341230031</v>
      </c>
      <c r="J14082" t="str">
        <f>IF(K14082="natural gas",VLOOKUP(D14082,'Cross-Page Data'!$I$4:$J$13,2,FALSE),IF(K14082="solar",VLOOKUP('Form 923'!D14082,'Cross-Page Data'!$I$14:$J$117,2,FALSE),K14082))</f>
        <v>heavy or residual fuel oil</v>
      </c>
      <c r="K14082" t="str">
        <f>VLOOKUP(E14082,'Cross-Page Data'!$D$4:$F$48,3,FALSE)</f>
        <v>heavy or residual fuel oil</v>
      </c>
      <c r="L14082" t="b">
        <f>IF(AND($P$6=FALSE,OR(C14082="Commercial NAICS Cogen",C14082="Industrial NAICS Cogen",C14082="NAICS-22 Cogen")),FALSE,IF(AND($P$7=FALSE,OR(C14082="Commercial NAICS Cogen",C14082="Commercial NAICS Non-Cogen",C14082="industrial NAICS Cogen", C14082="industrial NAICS non-cogen")),FALSE,TRUE))</f>
        <v>0</v>
      </c>
      <c r="M14082">
        <f t="shared" si="658"/>
        <v>0.49879518072289158</v>
      </c>
      <c r="N14082">
        <f t="shared" si="659"/>
        <v>1</v>
      </c>
    </row>
    <row r="14083" spans="1:14" ht="26.25" x14ac:dyDescent="0.2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s="32" t="str">
        <f t="shared" si="657"/>
        <v/>
      </c>
      <c r="J14083" t="str">
        <f>IF(K14083="natural gas",VLOOKUP(D14083,'Cross-Page Data'!$I$4:$J$13,2,FALSE),IF(K14083="solar",VLOOKUP('Form 923'!D14083,'Cross-Page Data'!$I$14:$J$117,2,FALSE),K14083))</f>
        <v>heavy or residual fuel oil</v>
      </c>
      <c r="K14083" t="str">
        <f>VLOOKUP(E14083,'Cross-Page Data'!$D$4:$F$48,3,FALSE)</f>
        <v>heavy or residual fuel oil</v>
      </c>
      <c r="L14083" t="b">
        <f>IF(AND($P$6=FALSE,OR(C14083="Commercial NAICS Cogen",C14083="Industrial NAICS Cogen",C14083="NAICS-22 Cogen")),FALSE,IF(AND($P$7=FALSE,OR(C14083="Commercial NAICS Cogen",C14083="Commercial NAICS Non-Cogen",C14083="industrial NAICS Cogen", C14083="industrial NAICS non-cogen")),FALSE,TRUE))</f>
        <v>0</v>
      </c>
      <c r="M14083">
        <f t="shared" si="658"/>
        <v>4.0160642570281126E-4</v>
      </c>
      <c r="N14083">
        <f t="shared" si="659"/>
        <v>0</v>
      </c>
    </row>
    <row r="14084" spans="1:14" x14ac:dyDescent="0.2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s="32" t="str">
        <f t="shared" si="657"/>
        <v/>
      </c>
      <c r="J14084" t="str">
        <f>IF(K14084="natural gas",VLOOKUP(D14084,'Cross-Page Data'!$I$4:$J$13,2,FALSE),IF(K14084="solar",VLOOKUP('Form 923'!D14084,'Cross-Page Data'!$I$14:$J$117,2,FALSE),K14084))</f>
        <v>heavy or residual fuel oil</v>
      </c>
      <c r="K14084" t="str">
        <f>VLOOKUP(E14084,'Cross-Page Data'!$D$4:$F$48,3,FALSE)</f>
        <v>heavy or residual fuel oil</v>
      </c>
      <c r="L14084" t="b">
        <f>IF(AND($P$6=FALSE,OR(C14084="Commercial NAICS Cogen",C14084="Industrial NAICS Cogen",C14084="NAICS-22 Cogen")),FALSE,IF(AND($P$7=FALSE,OR(C14084="Commercial NAICS Cogen",C14084="Commercial NAICS Non-Cogen",C14084="industrial NAICS Cogen", C14084="industrial NAICS non-cogen")),FALSE,TRUE))</f>
        <v>1</v>
      </c>
      <c r="M14084">
        <f t="shared" si="658"/>
        <v>4.0160642570281126E-4</v>
      </c>
      <c r="N14084">
        <f t="shared" si="659"/>
        <v>0</v>
      </c>
    </row>
    <row r="14085" spans="1:14" ht="26.25" x14ac:dyDescent="0.2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s="32">
        <f t="shared" si="657"/>
        <v>6397665.4133228576</v>
      </c>
      <c r="J14085" t="str">
        <f>IF(K14085="natural gas",VLOOKUP(D14085,'Cross-Page Data'!$I$4:$J$13,2,FALSE),IF(K14085="solar",VLOOKUP('Form 923'!D14085,'Cross-Page Data'!$I$14:$J$117,2,FALSE),K14085))</f>
        <v>heavy or residual fuel oil</v>
      </c>
      <c r="K14085" t="str">
        <f>VLOOKUP(E14085,'Cross-Page Data'!$D$4:$F$48,3,FALSE)</f>
        <v>heavy or residual fuel oil</v>
      </c>
      <c r="L14085" t="b">
        <f>IF(AND($P$6=FALSE,OR(C14085="Commercial NAICS Cogen",C14085="Industrial NAICS Cogen",C14085="NAICS-22 Cogen")),FALSE,IF(AND($P$7=FALSE,OR(C14085="Commercial NAICS Cogen",C14085="Commercial NAICS Non-Cogen",C14085="industrial NAICS Cogen", C14085="industrial NAICS non-cogen")),FALSE,TRUE))</f>
        <v>0</v>
      </c>
      <c r="M14085">
        <f t="shared" si="658"/>
        <v>0.50843373493975907</v>
      </c>
      <c r="N14085">
        <f t="shared" si="659"/>
        <v>1</v>
      </c>
    </row>
    <row r="14086" spans="1:14" x14ac:dyDescent="0.2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s="32" t="str">
        <f t="shared" si="657"/>
        <v/>
      </c>
      <c r="J14086" t="str">
        <f>IF(K14086="natural gas",VLOOKUP(D14086,'Cross-Page Data'!$I$4:$J$13,2,FALSE),IF(K14086="solar",VLOOKUP('Form 923'!D14086,'Cross-Page Data'!$I$14:$J$117,2,FALSE),K14086))</f>
        <v>heavy or residual fuel oil</v>
      </c>
      <c r="K14086" t="str">
        <f>VLOOKUP(E14086,'Cross-Page Data'!$D$4:$F$48,3,FALSE)</f>
        <v>heavy or residual fuel oil</v>
      </c>
      <c r="L14086" t="b">
        <f>IF(AND($P$6=FALSE,OR(C14086="Commercial NAICS Cogen",C14086="Industrial NAICS Cogen",C14086="NAICS-22 Cogen")),FALSE,IF(AND($P$7=FALSE,OR(C14086="Commercial NAICS Cogen",C14086="Commercial NAICS Non-Cogen",C14086="industrial NAICS Cogen", C14086="industrial NAICS non-cogen")),FALSE,TRUE))</f>
        <v>1</v>
      </c>
      <c r="M14086">
        <f t="shared" si="658"/>
        <v>4.0160642570281126E-4</v>
      </c>
      <c r="N14086">
        <f t="shared" si="659"/>
        <v>0</v>
      </c>
    </row>
    <row r="14087" spans="1:14" x14ac:dyDescent="0.2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s="32">
        <f t="shared" ref="I14087:I14148" si="660">IFERROR(F14087/G14087*10^6,"")</f>
        <v>4334447.9725742545</v>
      </c>
      <c r="J14087" t="str">
        <f>IF(K14087="natural gas",VLOOKUP(D14087,'Cross-Page Data'!$I$4:$J$13,2,FALSE),IF(K14087="solar",VLOOKUP('Form 923'!D14087,'Cross-Page Data'!$I$14:$J$117,2,FALSE),K14087))</f>
        <v>heavy or residual fuel oil</v>
      </c>
      <c r="K14087" t="str">
        <f>VLOOKUP(E14087,'Cross-Page Data'!$D$4:$F$48,3,FALSE)</f>
        <v>heavy or residual fuel oil</v>
      </c>
      <c r="L14087" t="b">
        <f>IF(AND($P$6=FALSE,OR(C14087="Commercial NAICS Cogen",C14087="Industrial NAICS Cogen",C14087="NAICS-22 Cogen")),FALSE,IF(AND($P$7=FALSE,OR(C14087="Commercial NAICS Cogen",C14087="Commercial NAICS Non-Cogen",C14087="industrial NAICS Cogen", C14087="industrial NAICS non-cogen")),FALSE,TRUE))</f>
        <v>0</v>
      </c>
      <c r="M14087">
        <f t="shared" ref="M14087:M14148" si="661">(COUNTIFS($J$6:$J$14148,J14087,$I$6:$I$14148,"&gt;"&amp;I14087)+1)/COUNTIFS($J$6:$J$14148,J14087)</f>
        <v>0.55823293172690758</v>
      </c>
      <c r="N14087">
        <f t="shared" ref="N14087:N14148" si="662">IF(OR(M14087&gt;0.95,M14087&lt;0.05),0,1)</f>
        <v>1</v>
      </c>
    </row>
    <row r="14088" spans="1:14" x14ac:dyDescent="0.2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s="32" t="str">
        <f t="shared" si="660"/>
        <v/>
      </c>
      <c r="J14088" t="str">
        <f>IF(K14088="natural gas",VLOOKUP(D14088,'Cross-Page Data'!$I$4:$J$13,2,FALSE),IF(K14088="solar",VLOOKUP('Form 923'!D14088,'Cross-Page Data'!$I$14:$J$117,2,FALSE),K14088))</f>
        <v>heavy or residual fuel oil</v>
      </c>
      <c r="K14088" t="str">
        <f>VLOOKUP(E14088,'Cross-Page Data'!$D$4:$F$48,3,FALSE)</f>
        <v>heavy or residual fuel oil</v>
      </c>
      <c r="L14088" t="b">
        <f>IF(AND($P$6=FALSE,OR(C14088="Commercial NAICS Cogen",C14088="Industrial NAICS Cogen",C14088="NAICS-22 Cogen")),FALSE,IF(AND($P$7=FALSE,OR(C14088="Commercial NAICS Cogen",C14088="Commercial NAICS Non-Cogen",C14088="industrial NAICS Cogen", C14088="industrial NAICS non-cogen")),FALSE,TRUE))</f>
        <v>0</v>
      </c>
      <c r="M14088">
        <f t="shared" si="661"/>
        <v>4.0160642570281126E-4</v>
      </c>
      <c r="N14088">
        <f t="shared" si="662"/>
        <v>0</v>
      </c>
    </row>
    <row r="14089" spans="1:14" x14ac:dyDescent="0.2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s="32" t="str">
        <f t="shared" si="660"/>
        <v/>
      </c>
      <c r="J14089" t="str">
        <f>IF(K14089="natural gas",VLOOKUP(D14089,'Cross-Page Data'!$I$4:$J$13,2,FALSE),IF(K14089="solar",VLOOKUP('Form 923'!D14089,'Cross-Page Data'!$I$14:$J$117,2,FALSE),K14089))</f>
        <v>heavy or residual fuel oil</v>
      </c>
      <c r="K14089" t="str">
        <f>VLOOKUP(E14089,'Cross-Page Data'!$D$4:$F$48,3,FALSE)</f>
        <v>heavy or residual fuel oil</v>
      </c>
      <c r="L14089" t="b">
        <f>IF(AND($P$6=FALSE,OR(C14089="Commercial NAICS Cogen",C14089="Industrial NAICS Cogen",C14089="NAICS-22 Cogen")),FALSE,IF(AND($P$7=FALSE,OR(C14089="Commercial NAICS Cogen",C14089="Commercial NAICS Non-Cogen",C14089="industrial NAICS Cogen", C14089="industrial NAICS non-cogen")),FALSE,TRUE))</f>
        <v>1</v>
      </c>
      <c r="M14089">
        <f t="shared" si="661"/>
        <v>4.0160642570281126E-4</v>
      </c>
      <c r="N14089">
        <f t="shared" si="662"/>
        <v>0</v>
      </c>
    </row>
    <row r="14090" spans="1:14" x14ac:dyDescent="0.2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s="32">
        <f t="shared" si="660"/>
        <v>5907392.4032263914</v>
      </c>
      <c r="J14090" t="str">
        <f>IF(K14090="natural gas",VLOOKUP(D14090,'Cross-Page Data'!$I$4:$J$13,2,FALSE),IF(K14090="solar",VLOOKUP('Form 923'!D14090,'Cross-Page Data'!$I$14:$J$117,2,FALSE),K14090))</f>
        <v>heavy or residual fuel oil</v>
      </c>
      <c r="K14090" t="str">
        <f>VLOOKUP(E14090,'Cross-Page Data'!$D$4:$F$48,3,FALSE)</f>
        <v>heavy or residual fuel oil</v>
      </c>
      <c r="L14090" t="b">
        <f>IF(AND($P$6=FALSE,OR(C14090="Commercial NAICS Cogen",C14090="Industrial NAICS Cogen",C14090="NAICS-22 Cogen")),FALSE,IF(AND($P$7=FALSE,OR(C14090="Commercial NAICS Cogen",C14090="Commercial NAICS Non-Cogen",C14090="industrial NAICS Cogen", C14090="industrial NAICS non-cogen")),FALSE,TRUE))</f>
        <v>0</v>
      </c>
      <c r="M14090">
        <f t="shared" si="661"/>
        <v>0.51325301204819274</v>
      </c>
      <c r="N14090">
        <f t="shared" si="662"/>
        <v>1</v>
      </c>
    </row>
    <row r="14091" spans="1:14" x14ac:dyDescent="0.2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s="32">
        <f t="shared" si="660"/>
        <v>11013063.816535087</v>
      </c>
      <c r="J14091" t="str">
        <f>IF(K14091="natural gas",VLOOKUP(D14091,'Cross-Page Data'!$I$4:$J$13,2,FALSE),IF(K14091="solar",VLOOKUP('Form 923'!D14091,'Cross-Page Data'!$I$14:$J$117,2,FALSE),K14091))</f>
        <v>heavy or residual fuel oil</v>
      </c>
      <c r="K14091" t="str">
        <f>VLOOKUP(E14091,'Cross-Page Data'!$D$4:$F$48,3,FALSE)</f>
        <v>heavy or residual fuel oil</v>
      </c>
      <c r="L14091" t="b">
        <f>IF(AND($P$6=FALSE,OR(C14091="Commercial NAICS Cogen",C14091="Industrial NAICS Cogen",C14091="NAICS-22 Cogen")),FALSE,IF(AND($P$7=FALSE,OR(C14091="Commercial NAICS Cogen",C14091="Commercial NAICS Non-Cogen",C14091="industrial NAICS Cogen", C14091="industrial NAICS non-cogen")),FALSE,TRUE))</f>
        <v>1</v>
      </c>
      <c r="M14091">
        <f t="shared" si="661"/>
        <v>0.30361445783132529</v>
      </c>
      <c r="N14091">
        <f t="shared" si="662"/>
        <v>1</v>
      </c>
    </row>
    <row r="14092" spans="1:14" x14ac:dyDescent="0.2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s="32" t="str">
        <f t="shared" si="660"/>
        <v/>
      </c>
      <c r="J14092" t="str">
        <f>IF(K14092="natural gas",VLOOKUP(D14092,'Cross-Page Data'!$I$4:$J$13,2,FALSE),IF(K14092="solar",VLOOKUP('Form 923'!D14092,'Cross-Page Data'!$I$14:$J$117,2,FALSE),K14092))</f>
        <v>heavy or residual fuel oil</v>
      </c>
      <c r="K14092" t="str">
        <f>VLOOKUP(E14092,'Cross-Page Data'!$D$4:$F$48,3,FALSE)</f>
        <v>heavy or residual fuel oil</v>
      </c>
      <c r="L14092" t="b">
        <f>IF(AND($P$6=FALSE,OR(C14092="Commercial NAICS Cogen",C14092="Industrial NAICS Cogen",C14092="NAICS-22 Cogen")),FALSE,IF(AND($P$7=FALSE,OR(C14092="Commercial NAICS Cogen",C14092="Commercial NAICS Non-Cogen",C14092="industrial NAICS Cogen", C14092="industrial NAICS non-cogen")),FALSE,TRUE))</f>
        <v>0</v>
      </c>
      <c r="M14092">
        <f t="shared" si="661"/>
        <v>4.0160642570281126E-4</v>
      </c>
      <c r="N14092">
        <f t="shared" si="662"/>
        <v>0</v>
      </c>
    </row>
    <row r="14093" spans="1:14" x14ac:dyDescent="0.2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s="32" t="str">
        <f t="shared" si="660"/>
        <v/>
      </c>
      <c r="J14093" t="str">
        <f>IF(K14093="natural gas",VLOOKUP(D14093,'Cross-Page Data'!$I$4:$J$13,2,FALSE),IF(K14093="solar",VLOOKUP('Form 923'!D14093,'Cross-Page Data'!$I$14:$J$117,2,FALSE),K14093))</f>
        <v>heavy or residual fuel oil</v>
      </c>
      <c r="K14093" t="str">
        <f>VLOOKUP(E14093,'Cross-Page Data'!$D$4:$F$48,3,FALSE)</f>
        <v>heavy or residual fuel oil</v>
      </c>
      <c r="L14093" t="b">
        <f>IF(AND($P$6=FALSE,OR(C14093="Commercial NAICS Cogen",C14093="Industrial NAICS Cogen",C14093="NAICS-22 Cogen")),FALSE,IF(AND($P$7=FALSE,OR(C14093="Commercial NAICS Cogen",C14093="Commercial NAICS Non-Cogen",C14093="industrial NAICS Cogen", C14093="industrial NAICS non-cogen")),FALSE,TRUE))</f>
        <v>1</v>
      </c>
      <c r="M14093">
        <f t="shared" si="661"/>
        <v>4.0160642570281126E-4</v>
      </c>
      <c r="N14093">
        <f t="shared" si="662"/>
        <v>0</v>
      </c>
    </row>
    <row r="14094" spans="1:14" x14ac:dyDescent="0.2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s="32" t="str">
        <f t="shared" si="660"/>
        <v/>
      </c>
      <c r="J14094" t="str">
        <f>IF(K14094="natural gas",VLOOKUP(D14094,'Cross-Page Data'!$I$4:$J$13,2,FALSE),IF(K14094="solar",VLOOKUP('Form 923'!D14094,'Cross-Page Data'!$I$14:$J$117,2,FALSE),K14094))</f>
        <v>heavy or residual fuel oil</v>
      </c>
      <c r="K14094" t="str">
        <f>VLOOKUP(E14094,'Cross-Page Data'!$D$4:$F$48,3,FALSE)</f>
        <v>heavy or residual fuel oil</v>
      </c>
      <c r="L14094" t="b">
        <f>IF(AND($P$6=FALSE,OR(C14094="Commercial NAICS Cogen",C14094="Industrial NAICS Cogen",C14094="NAICS-22 Cogen")),FALSE,IF(AND($P$7=FALSE,OR(C14094="Commercial NAICS Cogen",C14094="Commercial NAICS Non-Cogen",C14094="industrial NAICS Cogen", C14094="industrial NAICS non-cogen")),FALSE,TRUE))</f>
        <v>0</v>
      </c>
      <c r="M14094">
        <f t="shared" si="661"/>
        <v>4.0160642570281126E-4</v>
      </c>
      <c r="N14094">
        <f t="shared" si="662"/>
        <v>0</v>
      </c>
    </row>
    <row r="14095" spans="1:14" x14ac:dyDescent="0.2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s="32" t="str">
        <f t="shared" si="660"/>
        <v/>
      </c>
      <c r="J14095" t="str">
        <f>IF(K14095="natural gas",VLOOKUP(D14095,'Cross-Page Data'!$I$4:$J$13,2,FALSE),IF(K14095="solar",VLOOKUP('Form 923'!D14095,'Cross-Page Data'!$I$14:$J$117,2,FALSE),K14095))</f>
        <v>hard coal</v>
      </c>
      <c r="K14095" t="str">
        <f>VLOOKUP(E14095,'Cross-Page Data'!$D$4:$F$48,3,FALSE)</f>
        <v>hard coal</v>
      </c>
      <c r="L14095" t="b">
        <f>IF(AND($P$6=FALSE,OR(C14095="Commercial NAICS Cogen",C14095="Industrial NAICS Cogen",C14095="NAICS-22 Cogen")),FALSE,IF(AND($P$7=FALSE,OR(C14095="Commercial NAICS Cogen",C14095="Commercial NAICS Non-Cogen",C14095="industrial NAICS Cogen", C14095="industrial NAICS non-cogen")),FALSE,TRUE))</f>
        <v>0</v>
      </c>
      <c r="M14095">
        <f t="shared" si="661"/>
        <v>1.3605442176870747E-3</v>
      </c>
      <c r="N14095">
        <f t="shared" si="662"/>
        <v>0</v>
      </c>
    </row>
    <row r="14096" spans="1:14" x14ac:dyDescent="0.2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s="32" t="str">
        <f t="shared" si="660"/>
        <v/>
      </c>
      <c r="J14096" t="str">
        <f>IF(K14096="natural gas",VLOOKUP(D14096,'Cross-Page Data'!$I$4:$J$13,2,FALSE),IF(K14096="solar",VLOOKUP('Form 923'!D14096,'Cross-Page Data'!$I$14:$J$117,2,FALSE),K14096))</f>
        <v>biomass</v>
      </c>
      <c r="K14096" t="str">
        <f>VLOOKUP(E14096,'Cross-Page Data'!$D$4:$F$48,3,FALSE)</f>
        <v>biomass</v>
      </c>
      <c r="L14096" t="b">
        <f>IF(AND($P$6=FALSE,OR(C14096="Commercial NAICS Cogen",C14096="Industrial NAICS Cogen",C14096="NAICS-22 Cogen")),FALSE,IF(AND($P$7=FALSE,OR(C14096="Commercial NAICS Cogen",C14096="Commercial NAICS Non-Cogen",C14096="industrial NAICS Cogen", C14096="industrial NAICS non-cogen")),FALSE,TRUE))</f>
        <v>0</v>
      </c>
      <c r="M14096">
        <f t="shared" si="661"/>
        <v>1.0964912280701754E-3</v>
      </c>
      <c r="N14096">
        <f t="shared" si="662"/>
        <v>0</v>
      </c>
    </row>
    <row r="14097" spans="1:14" x14ac:dyDescent="0.2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s="32">
        <f t="shared" si="660"/>
        <v>5114125.52166434</v>
      </c>
      <c r="J14097" t="str">
        <f>IF(K14097="natural gas",VLOOKUP(D14097,'Cross-Page Data'!$I$4:$J$13,2,FALSE),IF(K14097="solar",VLOOKUP('Form 923'!D14097,'Cross-Page Data'!$I$14:$J$117,2,FALSE),K14097))</f>
        <v>biomass</v>
      </c>
      <c r="K14097" t="str">
        <f>VLOOKUP(E14097,'Cross-Page Data'!$D$4:$F$48,3,FALSE)</f>
        <v>biomass</v>
      </c>
      <c r="L14097" t="b">
        <f>IF(AND($P$6=FALSE,OR(C14097="Commercial NAICS Cogen",C14097="Industrial NAICS Cogen",C14097="NAICS-22 Cogen")),FALSE,IF(AND($P$7=FALSE,OR(C14097="Commercial NAICS Cogen",C14097="Commercial NAICS Non-Cogen",C14097="industrial NAICS Cogen", C14097="industrial NAICS non-cogen")),FALSE,TRUE))</f>
        <v>0</v>
      </c>
      <c r="M14097">
        <f t="shared" si="661"/>
        <v>0.68859649122807021</v>
      </c>
      <c r="N14097">
        <f t="shared" si="662"/>
        <v>1</v>
      </c>
    </row>
    <row r="14098" spans="1:14" x14ac:dyDescent="0.2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s="32">
        <f t="shared" si="660"/>
        <v>10327129.829180049</v>
      </c>
      <c r="J14098" t="str">
        <f>IF(K14098="natural gas",VLOOKUP(D14098,'Cross-Page Data'!$I$4:$J$13,2,FALSE),IF(K14098="solar",VLOOKUP('Form 923'!D14098,'Cross-Page Data'!$I$14:$J$117,2,FALSE),K14098))</f>
        <v>hard coal</v>
      </c>
      <c r="K14098" t="str">
        <f>VLOOKUP(E14098,'Cross-Page Data'!$D$4:$F$48,3,FALSE)</f>
        <v>hard coal</v>
      </c>
      <c r="L14098" t="b">
        <f>IF(AND($P$6=FALSE,OR(C14098="Commercial NAICS Cogen",C14098="Industrial NAICS Cogen",C14098="NAICS-22 Cogen")),FALSE,IF(AND($P$7=FALSE,OR(C14098="Commercial NAICS Cogen",C14098="Commercial NAICS Non-Cogen",C14098="industrial NAICS Cogen", C14098="industrial NAICS non-cogen")),FALSE,TRUE))</f>
        <v>1</v>
      </c>
      <c r="M14098">
        <f t="shared" si="661"/>
        <v>0.34693877551020408</v>
      </c>
      <c r="N14098">
        <f t="shared" si="662"/>
        <v>1</v>
      </c>
    </row>
    <row r="14099" spans="1:14" x14ac:dyDescent="0.2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s="32">
        <f t="shared" si="660"/>
        <v>4690529.4468834782</v>
      </c>
      <c r="J14099" t="str">
        <f>IF(K14099="natural gas",VLOOKUP(D14099,'Cross-Page Data'!$I$4:$J$13,2,FALSE),IF(K14099="solar",VLOOKUP('Form 923'!D14099,'Cross-Page Data'!$I$14:$J$117,2,FALSE),K14099))</f>
        <v>hard coal</v>
      </c>
      <c r="K14099" t="str">
        <f>VLOOKUP(E14099,'Cross-Page Data'!$D$4:$F$48,3,FALSE)</f>
        <v>hard coal</v>
      </c>
      <c r="L14099" t="b">
        <f>IF(AND($P$6=FALSE,OR(C14099="Commercial NAICS Cogen",C14099="Industrial NAICS Cogen",C14099="NAICS-22 Cogen")),FALSE,IF(AND($P$7=FALSE,OR(C14099="Commercial NAICS Cogen",C14099="Commercial NAICS Non-Cogen",C14099="industrial NAICS Cogen", C14099="industrial NAICS non-cogen")),FALSE,TRUE))</f>
        <v>0</v>
      </c>
      <c r="M14099">
        <f t="shared" si="661"/>
        <v>0.5496598639455782</v>
      </c>
      <c r="N14099">
        <f t="shared" si="662"/>
        <v>1</v>
      </c>
    </row>
    <row r="14100" spans="1:14" x14ac:dyDescent="0.2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s="32" t="str">
        <f t="shared" si="660"/>
        <v/>
      </c>
      <c r="J14100" t="str">
        <f>IF(K14100="natural gas",VLOOKUP(D14100,'Cross-Page Data'!$I$4:$J$13,2,FALSE),IF(K14100="solar",VLOOKUP('Form 923'!D14100,'Cross-Page Data'!$I$14:$J$117,2,FALSE),K14100))</f>
        <v>hard coal</v>
      </c>
      <c r="K14100" t="str">
        <f>VLOOKUP(E14100,'Cross-Page Data'!$D$4:$F$48,3,FALSE)</f>
        <v>hard coal</v>
      </c>
      <c r="L14100" t="b">
        <f>IF(AND($P$6=FALSE,OR(C14100="Commercial NAICS Cogen",C14100="Industrial NAICS Cogen",C14100="NAICS-22 Cogen")),FALSE,IF(AND($P$7=FALSE,OR(C14100="Commercial NAICS Cogen",C14100="Commercial NAICS Non-Cogen",C14100="industrial NAICS Cogen", C14100="industrial NAICS non-cogen")),FALSE,TRUE))</f>
        <v>1</v>
      </c>
      <c r="M14100">
        <f t="shared" si="661"/>
        <v>1.3605442176870747E-3</v>
      </c>
      <c r="N14100">
        <f t="shared" si="662"/>
        <v>0</v>
      </c>
    </row>
    <row r="14101" spans="1:14" x14ac:dyDescent="0.2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s="32">
        <f t="shared" si="660"/>
        <v>10950691.200600918</v>
      </c>
      <c r="J14101" t="str">
        <f>IF(K14101="natural gas",VLOOKUP(D14101,'Cross-Page Data'!$I$4:$J$13,2,FALSE),IF(K14101="solar",VLOOKUP('Form 923'!D14101,'Cross-Page Data'!$I$14:$J$117,2,FALSE),K14101))</f>
        <v>hard coal</v>
      </c>
      <c r="K14101" t="str">
        <f>VLOOKUP(E14101,'Cross-Page Data'!$D$4:$F$48,3,FALSE)</f>
        <v>hard coal</v>
      </c>
      <c r="L14101" t="b">
        <f>IF(AND($P$6=FALSE,OR(C14101="Commercial NAICS Cogen",C14101="Industrial NAICS Cogen",C14101="NAICS-22 Cogen")),FALSE,IF(AND($P$7=FALSE,OR(C14101="Commercial NAICS Cogen",C14101="Commercial NAICS Non-Cogen",C14101="industrial NAICS Cogen", C14101="industrial NAICS non-cogen")),FALSE,TRUE))</f>
        <v>1</v>
      </c>
      <c r="M14101">
        <f t="shared" si="661"/>
        <v>0.23537414965986395</v>
      </c>
      <c r="N14101">
        <f t="shared" si="662"/>
        <v>1</v>
      </c>
    </row>
    <row r="14102" spans="1:14" x14ac:dyDescent="0.2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s="32">
        <f t="shared" si="660"/>
        <v>4614373.7330128346</v>
      </c>
      <c r="J14102" t="str">
        <f>IF(K14102="natural gas",VLOOKUP(D14102,'Cross-Page Data'!$I$4:$J$13,2,FALSE),IF(K14102="solar",VLOOKUP('Form 923'!D14102,'Cross-Page Data'!$I$14:$J$117,2,FALSE),K14102))</f>
        <v>hard coal</v>
      </c>
      <c r="K14102" t="str">
        <f>VLOOKUP(E14102,'Cross-Page Data'!$D$4:$F$48,3,FALSE)</f>
        <v>hard coal</v>
      </c>
      <c r="L14102" t="b">
        <f>IF(AND($P$6=FALSE,OR(C14102="Commercial NAICS Cogen",C14102="Industrial NAICS Cogen",C14102="NAICS-22 Cogen")),FALSE,IF(AND($P$7=FALSE,OR(C14102="Commercial NAICS Cogen",C14102="Commercial NAICS Non-Cogen",C14102="industrial NAICS Cogen", C14102="industrial NAICS non-cogen")),FALSE,TRUE))</f>
        <v>1</v>
      </c>
      <c r="M14102">
        <f t="shared" si="661"/>
        <v>0.55374149659863947</v>
      </c>
      <c r="N14102">
        <f t="shared" si="662"/>
        <v>1</v>
      </c>
    </row>
    <row r="14103" spans="1:14" x14ac:dyDescent="0.2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s="32">
        <f t="shared" si="660"/>
        <v>10549864.046572916</v>
      </c>
      <c r="J14103" t="str">
        <f>IF(K14103="natural gas",VLOOKUP(D14103,'Cross-Page Data'!$I$4:$J$13,2,FALSE),IF(K14103="solar",VLOOKUP('Form 923'!D14103,'Cross-Page Data'!$I$14:$J$117,2,FALSE),K14103))</f>
        <v>hard coal</v>
      </c>
      <c r="K14103" t="str">
        <f>VLOOKUP(E14103,'Cross-Page Data'!$D$4:$F$48,3,FALSE)</f>
        <v>hard coal</v>
      </c>
      <c r="L14103" t="b">
        <f>IF(AND($P$6=FALSE,OR(C14103="Commercial NAICS Cogen",C14103="Industrial NAICS Cogen",C14103="NAICS-22 Cogen")),FALSE,IF(AND($P$7=FALSE,OR(C14103="Commercial NAICS Cogen",C14103="Commercial NAICS Non-Cogen",C14103="industrial NAICS Cogen", C14103="industrial NAICS non-cogen")),FALSE,TRUE))</f>
        <v>1</v>
      </c>
      <c r="M14103">
        <f t="shared" si="661"/>
        <v>0.31700680272108844</v>
      </c>
      <c r="N14103">
        <f t="shared" si="662"/>
        <v>1</v>
      </c>
    </row>
    <row r="14104" spans="1:14" x14ac:dyDescent="0.2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s="32">
        <f t="shared" si="660"/>
        <v>11262266.498081336</v>
      </c>
      <c r="J14104" t="str">
        <f>IF(K14104="natural gas",VLOOKUP(D14104,'Cross-Page Data'!$I$4:$J$13,2,FALSE),IF(K14104="solar",VLOOKUP('Form 923'!D14104,'Cross-Page Data'!$I$14:$J$117,2,FALSE),K14104))</f>
        <v>hard coal</v>
      </c>
      <c r="K14104" t="str">
        <f>VLOOKUP(E14104,'Cross-Page Data'!$D$4:$F$48,3,FALSE)</f>
        <v>hard coal</v>
      </c>
      <c r="L14104" t="b">
        <f>IF(AND($P$6=FALSE,OR(C14104="Commercial NAICS Cogen",C14104="Industrial NAICS Cogen",C14104="NAICS-22 Cogen")),FALSE,IF(AND($P$7=FALSE,OR(C14104="Commercial NAICS Cogen",C14104="Commercial NAICS Non-Cogen",C14104="industrial NAICS Cogen", C14104="industrial NAICS non-cogen")),FALSE,TRUE))</f>
        <v>1</v>
      </c>
      <c r="M14104">
        <f t="shared" si="661"/>
        <v>0.19047619047619047</v>
      </c>
      <c r="N14104">
        <f t="shared" si="662"/>
        <v>1</v>
      </c>
    </row>
    <row r="14105" spans="1:14" x14ac:dyDescent="0.2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s="32" t="str">
        <f t="shared" si="660"/>
        <v/>
      </c>
      <c r="J14105" t="str">
        <f>IF(K14105="natural gas",VLOOKUP(D14105,'Cross-Page Data'!$I$4:$J$13,2,FALSE),IF(K14105="solar",VLOOKUP('Form 923'!D14105,'Cross-Page Data'!$I$14:$J$117,2,FALSE),K14105))</f>
        <v>hard coal</v>
      </c>
      <c r="K14105" t="str">
        <f>VLOOKUP(E14105,'Cross-Page Data'!$D$4:$F$48,3,FALSE)</f>
        <v>hard coal</v>
      </c>
      <c r="L14105" t="b">
        <f>IF(AND($P$6=FALSE,OR(C14105="Commercial NAICS Cogen",C14105="Industrial NAICS Cogen",C14105="NAICS-22 Cogen")),FALSE,IF(AND($P$7=FALSE,OR(C14105="Commercial NAICS Cogen",C14105="Commercial NAICS Non-Cogen",C14105="industrial NAICS Cogen", C14105="industrial NAICS non-cogen")),FALSE,TRUE))</f>
        <v>1</v>
      </c>
      <c r="M14105">
        <f t="shared" si="661"/>
        <v>1.3605442176870747E-3</v>
      </c>
      <c r="N14105">
        <f t="shared" si="662"/>
        <v>0</v>
      </c>
    </row>
    <row r="14106" spans="1:14" x14ac:dyDescent="0.2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s="32" t="str">
        <f t="shared" si="660"/>
        <v/>
      </c>
      <c r="J14106" t="str">
        <f>IF(K14106="natural gas",VLOOKUP(D14106,'Cross-Page Data'!$I$4:$J$13,2,FALSE),IF(K14106="solar",VLOOKUP('Form 923'!D14106,'Cross-Page Data'!$I$14:$J$117,2,FALSE),K14106))</f>
        <v>hard coal</v>
      </c>
      <c r="K14106" t="str">
        <f>VLOOKUP(E14106,'Cross-Page Data'!$D$4:$F$48,3,FALSE)</f>
        <v>hard coal</v>
      </c>
      <c r="L14106" t="b">
        <f>IF(AND($P$6=FALSE,OR(C14106="Commercial NAICS Cogen",C14106="Industrial NAICS Cogen",C14106="NAICS-22 Cogen")),FALSE,IF(AND($P$7=FALSE,OR(C14106="Commercial NAICS Cogen",C14106="Commercial NAICS Non-Cogen",C14106="industrial NAICS Cogen", C14106="industrial NAICS non-cogen")),FALSE,TRUE))</f>
        <v>1</v>
      </c>
      <c r="M14106">
        <f t="shared" si="661"/>
        <v>1.3605442176870747E-3</v>
      </c>
      <c r="N14106">
        <f t="shared" si="662"/>
        <v>0</v>
      </c>
    </row>
    <row r="14107" spans="1:14" x14ac:dyDescent="0.2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s="32" t="str">
        <f t="shared" si="660"/>
        <v/>
      </c>
      <c r="J14107" t="str">
        <f>IF(K14107="natural gas",VLOOKUP(D14107,'Cross-Page Data'!$I$4:$J$13,2,FALSE),IF(K14107="solar",VLOOKUP('Form 923'!D14107,'Cross-Page Data'!$I$14:$J$117,2,FALSE),K14107))</f>
        <v>hard coal</v>
      </c>
      <c r="K14107" t="str">
        <f>VLOOKUP(E14107,'Cross-Page Data'!$D$4:$F$48,3,FALSE)</f>
        <v>hard coal</v>
      </c>
      <c r="L14107" t="b">
        <f>IF(AND($P$6=FALSE,OR(C14107="Commercial NAICS Cogen",C14107="Industrial NAICS Cogen",C14107="NAICS-22 Cogen")),FALSE,IF(AND($P$7=FALSE,OR(C14107="Commercial NAICS Cogen",C14107="Commercial NAICS Non-Cogen",C14107="industrial NAICS Cogen", C14107="industrial NAICS non-cogen")),FALSE,TRUE))</f>
        <v>0</v>
      </c>
      <c r="M14107">
        <f t="shared" si="661"/>
        <v>1.3605442176870747E-3</v>
      </c>
      <c r="N14107">
        <f t="shared" si="662"/>
        <v>0</v>
      </c>
    </row>
    <row r="14108" spans="1:14" x14ac:dyDescent="0.2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s="32">
        <f t="shared" si="660"/>
        <v>28443371.988119092</v>
      </c>
      <c r="J14108" t="str">
        <f>IF(K14108="natural gas",VLOOKUP(D14108,'Cross-Page Data'!$I$4:$J$13,2,FALSE),IF(K14108="solar",VLOOKUP('Form 923'!D14108,'Cross-Page Data'!$I$14:$J$117,2,FALSE),K14108))</f>
        <v>other</v>
      </c>
      <c r="K14108" t="str">
        <f>VLOOKUP(E14108,'Cross-Page Data'!$D$4:$F$48,3,FALSE)</f>
        <v>other</v>
      </c>
      <c r="L14108" t="b">
        <f>IF(AND($P$6=FALSE,OR(C14108="Commercial NAICS Cogen",C14108="Industrial NAICS Cogen",C14108="NAICS-22 Cogen")),FALSE,IF(AND($P$7=FALSE,OR(C14108="Commercial NAICS Cogen",C14108="Commercial NAICS Non-Cogen",C14108="industrial NAICS Cogen", C14108="industrial NAICS non-cogen")),FALSE,TRUE))</f>
        <v>1</v>
      </c>
      <c r="M14108">
        <f t="shared" si="661"/>
        <v>6.4935064935064939E-3</v>
      </c>
      <c r="N14108">
        <f t="shared" si="662"/>
        <v>0</v>
      </c>
    </row>
    <row r="14109" spans="1:14" x14ac:dyDescent="0.2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s="32">
        <f t="shared" si="660"/>
        <v>11506019.997581255</v>
      </c>
      <c r="J14109" t="str">
        <f>IF(K14109="natural gas",VLOOKUP(D14109,'Cross-Page Data'!$I$4:$J$13,2,FALSE),IF(K14109="solar",VLOOKUP('Form 923'!D14109,'Cross-Page Data'!$I$14:$J$117,2,FALSE),K14109))</f>
        <v>other</v>
      </c>
      <c r="K14109" t="str">
        <f>VLOOKUP(E14109,'Cross-Page Data'!$D$4:$F$48,3,FALSE)</f>
        <v>other</v>
      </c>
      <c r="L14109" t="b">
        <f>IF(AND($P$6=FALSE,OR(C14109="Commercial NAICS Cogen",C14109="Industrial NAICS Cogen",C14109="NAICS-22 Cogen")),FALSE,IF(AND($P$7=FALSE,OR(C14109="Commercial NAICS Cogen",C14109="Commercial NAICS Non-Cogen",C14109="industrial NAICS Cogen", C14109="industrial NAICS non-cogen")),FALSE,TRUE))</f>
        <v>1</v>
      </c>
      <c r="M14109">
        <f t="shared" si="661"/>
        <v>9.4155844155844159E-2</v>
      </c>
      <c r="N14109">
        <f t="shared" si="662"/>
        <v>1</v>
      </c>
    </row>
    <row r="14110" spans="1:14" x14ac:dyDescent="0.2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s="32">
        <f t="shared" si="660"/>
        <v>5076325.9638150996</v>
      </c>
      <c r="J14110" t="str">
        <f>IF(K14110="natural gas",VLOOKUP(D14110,'Cross-Page Data'!$I$4:$J$13,2,FALSE),IF(K14110="solar",VLOOKUP('Form 923'!D14110,'Cross-Page Data'!$I$14:$J$117,2,FALSE),K14110))</f>
        <v>other</v>
      </c>
      <c r="K14110" t="str">
        <f>VLOOKUP(E14110,'Cross-Page Data'!$D$4:$F$48,3,FALSE)</f>
        <v>other</v>
      </c>
      <c r="L14110" t="b">
        <f>IF(AND($P$6=FALSE,OR(C14110="Commercial NAICS Cogen",C14110="Industrial NAICS Cogen",C14110="NAICS-22 Cogen")),FALSE,IF(AND($P$7=FALSE,OR(C14110="Commercial NAICS Cogen",C14110="Commercial NAICS Non-Cogen",C14110="industrial NAICS Cogen", C14110="industrial NAICS non-cogen")),FALSE,TRUE))</f>
        <v>0</v>
      </c>
      <c r="M14110">
        <f t="shared" si="661"/>
        <v>0.40259740259740262</v>
      </c>
      <c r="N14110">
        <f t="shared" si="662"/>
        <v>1</v>
      </c>
    </row>
    <row r="14111" spans="1:14" x14ac:dyDescent="0.2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s="32">
        <f t="shared" si="660"/>
        <v>6233473.6889800867</v>
      </c>
      <c r="J14111" t="str">
        <f>IF(K14111="natural gas",VLOOKUP(D14111,'Cross-Page Data'!$I$4:$J$13,2,FALSE),IF(K14111="solar",VLOOKUP('Form 923'!D14111,'Cross-Page Data'!$I$14:$J$117,2,FALSE),K14111))</f>
        <v>other</v>
      </c>
      <c r="K14111" t="str">
        <f>VLOOKUP(E14111,'Cross-Page Data'!$D$4:$F$48,3,FALSE)</f>
        <v>other</v>
      </c>
      <c r="L14111" t="b">
        <f>IF(AND($P$6=FALSE,OR(C14111="Commercial NAICS Cogen",C14111="Industrial NAICS Cogen",C14111="NAICS-22 Cogen")),FALSE,IF(AND($P$7=FALSE,OR(C14111="Commercial NAICS Cogen",C14111="Commercial NAICS Non-Cogen",C14111="industrial NAICS Cogen", C14111="industrial NAICS non-cogen")),FALSE,TRUE))</f>
        <v>0</v>
      </c>
      <c r="M14111">
        <f t="shared" si="661"/>
        <v>0.35389610389610388</v>
      </c>
      <c r="N14111">
        <f t="shared" si="662"/>
        <v>1</v>
      </c>
    </row>
    <row r="14112" spans="1:14" x14ac:dyDescent="0.2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s="32">
        <f t="shared" si="660"/>
        <v>10987312.661444765</v>
      </c>
      <c r="J14112" t="str">
        <f>IF(K14112="natural gas",VLOOKUP(D14112,'Cross-Page Data'!$I$4:$J$13,2,FALSE),IF(K14112="solar",VLOOKUP('Form 923'!D14112,'Cross-Page Data'!$I$14:$J$117,2,FALSE),K14112))</f>
        <v>hard coal</v>
      </c>
      <c r="K14112" t="str">
        <f>VLOOKUP(E14112,'Cross-Page Data'!$D$4:$F$48,3,FALSE)</f>
        <v>hard coal</v>
      </c>
      <c r="L14112" t="b">
        <f>IF(AND($P$6=FALSE,OR(C14112="Commercial NAICS Cogen",C14112="Industrial NAICS Cogen",C14112="NAICS-22 Cogen")),FALSE,IF(AND($P$7=FALSE,OR(C14112="Commercial NAICS Cogen",C14112="Commercial NAICS Non-Cogen",C14112="industrial NAICS Cogen", C14112="industrial NAICS non-cogen")),FALSE,TRUE))</f>
        <v>1</v>
      </c>
      <c r="M14112">
        <f t="shared" si="661"/>
        <v>0.22993197278911565</v>
      </c>
      <c r="N14112">
        <f t="shared" si="662"/>
        <v>1</v>
      </c>
    </row>
    <row r="14113" spans="1:14" x14ac:dyDescent="0.2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s="32">
        <f t="shared" si="660"/>
        <v>8436008.7794830687</v>
      </c>
      <c r="J14113" t="str">
        <f>IF(K14113="natural gas",VLOOKUP(D14113,'Cross-Page Data'!$I$4:$J$13,2,FALSE),IF(K14113="solar",VLOOKUP('Form 923'!D14113,'Cross-Page Data'!$I$14:$J$117,2,FALSE),K14113))</f>
        <v>biomass</v>
      </c>
      <c r="K14113" t="str">
        <f>VLOOKUP(E14113,'Cross-Page Data'!$D$4:$F$48,3,FALSE)</f>
        <v>biomass</v>
      </c>
      <c r="L14113" t="b">
        <f>IF(AND($P$6=FALSE,OR(C14113="Commercial NAICS Cogen",C14113="Industrial NAICS Cogen",C14113="NAICS-22 Cogen")),FALSE,IF(AND($P$7=FALSE,OR(C14113="Commercial NAICS Cogen",C14113="Commercial NAICS Non-Cogen",C14113="industrial NAICS Cogen", C14113="industrial NAICS non-cogen")),FALSE,TRUE))</f>
        <v>0</v>
      </c>
      <c r="M14113">
        <f t="shared" si="661"/>
        <v>0.54824561403508776</v>
      </c>
      <c r="N14113">
        <f t="shared" si="662"/>
        <v>1</v>
      </c>
    </row>
    <row r="14114" spans="1:14" x14ac:dyDescent="0.2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s="32">
        <f t="shared" si="660"/>
        <v>7034932.2649130551</v>
      </c>
      <c r="J14114" t="str">
        <f>IF(K14114="natural gas",VLOOKUP(D14114,'Cross-Page Data'!$I$4:$J$13,2,FALSE),IF(K14114="solar",VLOOKUP('Form 923'!D14114,'Cross-Page Data'!$I$14:$J$117,2,FALSE),K14114))</f>
        <v>biomass</v>
      </c>
      <c r="K14114" t="str">
        <f>VLOOKUP(E14114,'Cross-Page Data'!$D$4:$F$48,3,FALSE)</f>
        <v>biomass</v>
      </c>
      <c r="L14114" t="b">
        <f>IF(AND($P$6=FALSE,OR(C14114="Commercial NAICS Cogen",C14114="Industrial NAICS Cogen",C14114="NAICS-22 Cogen")),FALSE,IF(AND($P$7=FALSE,OR(C14114="Commercial NAICS Cogen",C14114="Commercial NAICS Non-Cogen",C14114="industrial NAICS Cogen", C14114="industrial NAICS non-cogen")),FALSE,TRUE))</f>
        <v>0</v>
      </c>
      <c r="M14114">
        <f t="shared" si="661"/>
        <v>0.57456140350877194</v>
      </c>
      <c r="N14114">
        <f t="shared" si="662"/>
        <v>1</v>
      </c>
    </row>
    <row r="14115" spans="1:14" x14ac:dyDescent="0.2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s="32">
        <f t="shared" si="660"/>
        <v>16068805.933645127</v>
      </c>
      <c r="J14115" t="str">
        <f>IF(K14115="natural gas",VLOOKUP(D14115,'Cross-Page Data'!$I$4:$J$13,2,FALSE),IF(K14115="solar",VLOOKUP('Form 923'!D14115,'Cross-Page Data'!$I$14:$J$117,2,FALSE),K14115))</f>
        <v>biomass</v>
      </c>
      <c r="K14115" t="str">
        <f>VLOOKUP(E14115,'Cross-Page Data'!$D$4:$F$48,3,FALSE)</f>
        <v>biomass</v>
      </c>
      <c r="L14115" t="b">
        <f>IF(AND($P$6=FALSE,OR(C14115="Commercial NAICS Cogen",C14115="Industrial NAICS Cogen",C14115="NAICS-22 Cogen")),FALSE,IF(AND($P$7=FALSE,OR(C14115="Commercial NAICS Cogen",C14115="Commercial NAICS Non-Cogen",C14115="industrial NAICS Cogen", C14115="industrial NAICS non-cogen")),FALSE,TRUE))</f>
        <v>1</v>
      </c>
      <c r="M14115">
        <f t="shared" si="661"/>
        <v>9.4298245614035089E-2</v>
      </c>
      <c r="N14115">
        <f t="shared" si="662"/>
        <v>1</v>
      </c>
    </row>
    <row r="14116" spans="1:14" x14ac:dyDescent="0.2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s="32">
        <f t="shared" si="660"/>
        <v>15157439.719902186</v>
      </c>
      <c r="J14116" t="str">
        <f>IF(K14116="natural gas",VLOOKUP(D14116,'Cross-Page Data'!$I$4:$J$13,2,FALSE),IF(K14116="solar",VLOOKUP('Form 923'!D14116,'Cross-Page Data'!$I$14:$J$117,2,FALSE),K14116))</f>
        <v>biomass</v>
      </c>
      <c r="K14116" t="str">
        <f>VLOOKUP(E14116,'Cross-Page Data'!$D$4:$F$48,3,FALSE)</f>
        <v>biomass</v>
      </c>
      <c r="L14116" t="b">
        <f>IF(AND($P$6=FALSE,OR(C14116="Commercial NAICS Cogen",C14116="Industrial NAICS Cogen",C14116="NAICS-22 Cogen")),FALSE,IF(AND($P$7=FALSE,OR(C14116="Commercial NAICS Cogen",C14116="Commercial NAICS Non-Cogen",C14116="industrial NAICS Cogen", C14116="industrial NAICS non-cogen")),FALSE,TRUE))</f>
        <v>1</v>
      </c>
      <c r="M14116">
        <f t="shared" si="661"/>
        <v>0.11732456140350878</v>
      </c>
      <c r="N14116">
        <f t="shared" si="662"/>
        <v>1</v>
      </c>
    </row>
    <row r="14117" spans="1:14" x14ac:dyDescent="0.2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s="32">
        <f t="shared" si="660"/>
        <v>4725168.8021841757</v>
      </c>
      <c r="J14117" t="str">
        <f>IF(K14117="natural gas",VLOOKUP(D14117,'Cross-Page Data'!$I$4:$J$13,2,FALSE),IF(K14117="solar",VLOOKUP('Form 923'!D14117,'Cross-Page Data'!$I$14:$J$117,2,FALSE),K14117))</f>
        <v>biomass</v>
      </c>
      <c r="K14117" t="str">
        <f>VLOOKUP(E14117,'Cross-Page Data'!$D$4:$F$48,3,FALSE)</f>
        <v>biomass</v>
      </c>
      <c r="L14117" t="b">
        <f>IF(AND($P$6=FALSE,OR(C14117="Commercial NAICS Cogen",C14117="Industrial NAICS Cogen",C14117="NAICS-22 Cogen")),FALSE,IF(AND($P$7=FALSE,OR(C14117="Commercial NAICS Cogen",C14117="Commercial NAICS Non-Cogen",C14117="industrial NAICS Cogen", C14117="industrial NAICS non-cogen")),FALSE,TRUE))</f>
        <v>0</v>
      </c>
      <c r="M14117">
        <f t="shared" si="661"/>
        <v>0.74451754385964908</v>
      </c>
      <c r="N14117">
        <f t="shared" si="662"/>
        <v>1</v>
      </c>
    </row>
    <row r="14118" spans="1:14" x14ac:dyDescent="0.2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s="32">
        <f t="shared" si="660"/>
        <v>24496255.675370783</v>
      </c>
      <c r="J14118" t="str">
        <f>IF(K14118="natural gas",VLOOKUP(D14118,'Cross-Page Data'!$I$4:$J$13,2,FALSE),IF(K14118="solar",VLOOKUP('Form 923'!D14118,'Cross-Page Data'!$I$14:$J$117,2,FALSE),K14118))</f>
        <v>biomass</v>
      </c>
      <c r="K14118" t="str">
        <f>VLOOKUP(E14118,'Cross-Page Data'!$D$4:$F$48,3,FALSE)</f>
        <v>biomass</v>
      </c>
      <c r="L14118" t="b">
        <f>IF(AND($P$6=FALSE,OR(C14118="Commercial NAICS Cogen",C14118="Industrial NAICS Cogen",C14118="NAICS-22 Cogen")),FALSE,IF(AND($P$7=FALSE,OR(C14118="Commercial NAICS Cogen",C14118="Commercial NAICS Non-Cogen",C14118="industrial NAICS Cogen", C14118="industrial NAICS non-cogen")),FALSE,TRUE))</f>
        <v>1</v>
      </c>
      <c r="M14118">
        <f t="shared" si="661"/>
        <v>1.3157894736842105E-2</v>
      </c>
      <c r="N14118">
        <f t="shared" si="662"/>
        <v>0</v>
      </c>
    </row>
    <row r="14119" spans="1:14" x14ac:dyDescent="0.2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s="32">
        <f t="shared" si="660"/>
        <v>4883902.5815127287</v>
      </c>
      <c r="J14119" t="str">
        <f>IF(K14119="natural gas",VLOOKUP(D14119,'Cross-Page Data'!$I$4:$J$13,2,FALSE),IF(K14119="solar",VLOOKUP('Form 923'!D14119,'Cross-Page Data'!$I$14:$J$117,2,FALSE),K14119))</f>
        <v>biomass</v>
      </c>
      <c r="K14119" t="str">
        <f>VLOOKUP(E14119,'Cross-Page Data'!$D$4:$F$48,3,FALSE)</f>
        <v>biomass</v>
      </c>
      <c r="L14119" t="b">
        <f>IF(AND($P$6=FALSE,OR(C14119="Commercial NAICS Cogen",C14119="Industrial NAICS Cogen",C14119="NAICS-22 Cogen")),FALSE,IF(AND($P$7=FALSE,OR(C14119="Commercial NAICS Cogen",C14119="Commercial NAICS Non-Cogen",C14119="industrial NAICS Cogen", C14119="industrial NAICS non-cogen")),FALSE,TRUE))</f>
        <v>0</v>
      </c>
      <c r="M14119">
        <f t="shared" si="661"/>
        <v>0.72587719298245612</v>
      </c>
      <c r="N14119">
        <f t="shared" si="662"/>
        <v>1</v>
      </c>
    </row>
    <row r="14120" spans="1:14" x14ac:dyDescent="0.2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s="32">
        <f t="shared" si="660"/>
        <v>5051785.6949742232</v>
      </c>
      <c r="J14120" t="str">
        <f>IF(K14120="natural gas",VLOOKUP(D14120,'Cross-Page Data'!$I$4:$J$13,2,FALSE),IF(K14120="solar",VLOOKUP('Form 923'!D14120,'Cross-Page Data'!$I$14:$J$117,2,FALSE),K14120))</f>
        <v>biomass</v>
      </c>
      <c r="K14120" t="str">
        <f>VLOOKUP(E14120,'Cross-Page Data'!$D$4:$F$48,3,FALSE)</f>
        <v>biomass</v>
      </c>
      <c r="L14120" t="b">
        <f>IF(AND($P$6=FALSE,OR(C14120="Commercial NAICS Cogen",C14120="Industrial NAICS Cogen",C14120="NAICS-22 Cogen")),FALSE,IF(AND($P$7=FALSE,OR(C14120="Commercial NAICS Cogen",C14120="Commercial NAICS Non-Cogen",C14120="industrial NAICS Cogen", C14120="industrial NAICS non-cogen")),FALSE,TRUE))</f>
        <v>0</v>
      </c>
      <c r="M14120">
        <f t="shared" si="661"/>
        <v>0.70285087719298245</v>
      </c>
      <c r="N14120">
        <f t="shared" si="662"/>
        <v>1</v>
      </c>
    </row>
    <row r="14121" spans="1:14" x14ac:dyDescent="0.2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s="32" t="str">
        <f t="shared" si="660"/>
        <v/>
      </c>
      <c r="J14121" t="str">
        <f>IF(K14121="natural gas",VLOOKUP(D14121,'Cross-Page Data'!$I$4:$J$13,2,FALSE),IF(K14121="solar",VLOOKUP('Form 923'!D14121,'Cross-Page Data'!$I$14:$J$117,2,FALSE),K14121))</f>
        <v>biomass</v>
      </c>
      <c r="K14121" t="str">
        <f>VLOOKUP(E14121,'Cross-Page Data'!$D$4:$F$48,3,FALSE)</f>
        <v>biomass</v>
      </c>
      <c r="L14121" t="b">
        <f>IF(AND($P$6=FALSE,OR(C14121="Commercial NAICS Cogen",C14121="Industrial NAICS Cogen",C14121="NAICS-22 Cogen")),FALSE,IF(AND($P$7=FALSE,OR(C14121="Commercial NAICS Cogen",C14121="Commercial NAICS Non-Cogen",C14121="industrial NAICS Cogen", C14121="industrial NAICS non-cogen")),FALSE,TRUE))</f>
        <v>1</v>
      </c>
      <c r="M14121">
        <f t="shared" si="661"/>
        <v>1.0964912280701754E-3</v>
      </c>
      <c r="N14121">
        <f t="shared" si="662"/>
        <v>0</v>
      </c>
    </row>
    <row r="14122" spans="1:14" x14ac:dyDescent="0.2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s="32">
        <f t="shared" si="660"/>
        <v>5334336.7089168029</v>
      </c>
      <c r="J14122" t="str">
        <f>IF(K14122="natural gas",VLOOKUP(D14122,'Cross-Page Data'!$I$4:$J$13,2,FALSE),IF(K14122="solar",VLOOKUP('Form 923'!D14122,'Cross-Page Data'!$I$14:$J$117,2,FALSE),K14122))</f>
        <v>biomass</v>
      </c>
      <c r="K14122" t="str">
        <f>VLOOKUP(E14122,'Cross-Page Data'!$D$4:$F$48,3,FALSE)</f>
        <v>biomass</v>
      </c>
      <c r="L14122" t="b">
        <f>IF(AND($P$6=FALSE,OR(C14122="Commercial NAICS Cogen",C14122="Industrial NAICS Cogen",C14122="NAICS-22 Cogen")),FALSE,IF(AND($P$7=FALSE,OR(C14122="Commercial NAICS Cogen",C14122="Commercial NAICS Non-Cogen",C14122="industrial NAICS Cogen", C14122="industrial NAICS non-cogen")),FALSE,TRUE))</f>
        <v>0</v>
      </c>
      <c r="M14122">
        <f t="shared" si="661"/>
        <v>0.66447368421052633</v>
      </c>
      <c r="N14122">
        <f t="shared" si="662"/>
        <v>1</v>
      </c>
    </row>
    <row r="14123" spans="1:14" x14ac:dyDescent="0.2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s="32">
        <f t="shared" si="660"/>
        <v>4658728.9536008686</v>
      </c>
      <c r="J14123" t="str">
        <f>IF(K14123="natural gas",VLOOKUP(D14123,'Cross-Page Data'!$I$4:$J$13,2,FALSE),IF(K14123="solar",VLOOKUP('Form 923'!D14123,'Cross-Page Data'!$I$14:$J$117,2,FALSE),K14123))</f>
        <v>biomass</v>
      </c>
      <c r="K14123" t="str">
        <f>VLOOKUP(E14123,'Cross-Page Data'!$D$4:$F$48,3,FALSE)</f>
        <v>biomass</v>
      </c>
      <c r="L14123" t="b">
        <f>IF(AND($P$6=FALSE,OR(C14123="Commercial NAICS Cogen",C14123="Industrial NAICS Cogen",C14123="NAICS-22 Cogen")),FALSE,IF(AND($P$7=FALSE,OR(C14123="Commercial NAICS Cogen",C14123="Commercial NAICS Non-Cogen",C14123="industrial NAICS Cogen", C14123="industrial NAICS non-cogen")),FALSE,TRUE))</f>
        <v>0</v>
      </c>
      <c r="M14123">
        <f t="shared" si="661"/>
        <v>0.75657894736842102</v>
      </c>
      <c r="N14123">
        <f t="shared" si="662"/>
        <v>1</v>
      </c>
    </row>
    <row r="14124" spans="1:14" x14ac:dyDescent="0.2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s="32">
        <f t="shared" si="660"/>
        <v>12519678.03677042</v>
      </c>
      <c r="J14124" t="str">
        <f>IF(K14124="natural gas",VLOOKUP(D14124,'Cross-Page Data'!$I$4:$J$13,2,FALSE),IF(K14124="solar",VLOOKUP('Form 923'!D14124,'Cross-Page Data'!$I$14:$J$117,2,FALSE),K14124))</f>
        <v>biomass</v>
      </c>
      <c r="K14124" t="str">
        <f>VLOOKUP(E14124,'Cross-Page Data'!$D$4:$F$48,3,FALSE)</f>
        <v>biomass</v>
      </c>
      <c r="L14124" t="b">
        <f>IF(AND($P$6=FALSE,OR(C14124="Commercial NAICS Cogen",C14124="Industrial NAICS Cogen",C14124="NAICS-22 Cogen")),FALSE,IF(AND($P$7=FALSE,OR(C14124="Commercial NAICS Cogen",C14124="Commercial NAICS Non-Cogen",C14124="industrial NAICS Cogen", C14124="industrial NAICS non-cogen")),FALSE,TRUE))</f>
        <v>1</v>
      </c>
      <c r="M14124">
        <f t="shared" si="661"/>
        <v>0.21052631578947367</v>
      </c>
      <c r="N14124">
        <f t="shared" si="662"/>
        <v>1</v>
      </c>
    </row>
    <row r="14125" spans="1:14" x14ac:dyDescent="0.2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s="32">
        <f t="shared" si="660"/>
        <v>4614356.288043607</v>
      </c>
      <c r="J14125" t="str">
        <f>IF(K14125="natural gas",VLOOKUP(D14125,'Cross-Page Data'!$I$4:$J$13,2,FALSE),IF(K14125="solar",VLOOKUP('Form 923'!D14125,'Cross-Page Data'!$I$14:$J$117,2,FALSE),K14125))</f>
        <v>biomass</v>
      </c>
      <c r="K14125" t="str">
        <f>VLOOKUP(E14125,'Cross-Page Data'!$D$4:$F$48,3,FALSE)</f>
        <v>biomass</v>
      </c>
      <c r="L14125" t="b">
        <f>IF(AND($P$6=FALSE,OR(C14125="Commercial NAICS Cogen",C14125="Industrial NAICS Cogen",C14125="NAICS-22 Cogen")),FALSE,IF(AND($P$7=FALSE,OR(C14125="Commercial NAICS Cogen",C14125="Commercial NAICS Non-Cogen",C14125="industrial NAICS Cogen", C14125="industrial NAICS non-cogen")),FALSE,TRUE))</f>
        <v>1</v>
      </c>
      <c r="M14125">
        <f t="shared" si="661"/>
        <v>0.76315789473684215</v>
      </c>
      <c r="N14125">
        <f t="shared" si="662"/>
        <v>1</v>
      </c>
    </row>
    <row r="14126" spans="1:14" x14ac:dyDescent="0.2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s="32">
        <f t="shared" si="660"/>
        <v>5908120.9230067311</v>
      </c>
      <c r="J14126" t="str">
        <f>IF(K14126="natural gas",VLOOKUP(D14126,'Cross-Page Data'!$I$4:$J$13,2,FALSE),IF(K14126="solar",VLOOKUP('Form 923'!D14126,'Cross-Page Data'!$I$14:$J$117,2,FALSE),K14126))</f>
        <v>biomass</v>
      </c>
      <c r="K14126" t="str">
        <f>VLOOKUP(E14126,'Cross-Page Data'!$D$4:$F$48,3,FALSE)</f>
        <v>biomass</v>
      </c>
      <c r="L14126" t="b">
        <f>IF(AND($P$6=FALSE,OR(C14126="Commercial NAICS Cogen",C14126="Industrial NAICS Cogen",C14126="NAICS-22 Cogen")),FALSE,IF(AND($P$7=FALSE,OR(C14126="Commercial NAICS Cogen",C14126="Commercial NAICS Non-Cogen",C14126="industrial NAICS Cogen", C14126="industrial NAICS non-cogen")),FALSE,TRUE))</f>
        <v>0</v>
      </c>
      <c r="M14126">
        <f t="shared" si="661"/>
        <v>0.61622807017543857</v>
      </c>
      <c r="N14126">
        <f t="shared" si="662"/>
        <v>1</v>
      </c>
    </row>
    <row r="14127" spans="1:14" x14ac:dyDescent="0.2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s="32">
        <f t="shared" si="660"/>
        <v>13431372.827025278</v>
      </c>
      <c r="J14127" t="str">
        <f>IF(K14127="natural gas",VLOOKUP(D14127,'Cross-Page Data'!$I$4:$J$13,2,FALSE),IF(K14127="solar",VLOOKUP('Form 923'!D14127,'Cross-Page Data'!$I$14:$J$117,2,FALSE),K14127))</f>
        <v>biomass</v>
      </c>
      <c r="K14127" t="str">
        <f>VLOOKUP(E14127,'Cross-Page Data'!$D$4:$F$48,3,FALSE)</f>
        <v>biomass</v>
      </c>
      <c r="L14127" t="b">
        <f>IF(AND($P$6=FALSE,OR(C14127="Commercial NAICS Cogen",C14127="Industrial NAICS Cogen",C14127="NAICS-22 Cogen")),FALSE,IF(AND($P$7=FALSE,OR(C14127="Commercial NAICS Cogen",C14127="Commercial NAICS Non-Cogen",C14127="industrial NAICS Cogen", C14127="industrial NAICS non-cogen")),FALSE,TRUE))</f>
        <v>1</v>
      </c>
      <c r="M14127">
        <f t="shared" si="661"/>
        <v>0.17543859649122806</v>
      </c>
      <c r="N14127">
        <f t="shared" si="662"/>
        <v>1</v>
      </c>
    </row>
    <row r="14128" spans="1:14" x14ac:dyDescent="0.2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s="32">
        <f t="shared" si="660"/>
        <v>5549900.2845213907</v>
      </c>
      <c r="J14128" t="str">
        <f>IF(K14128="natural gas",VLOOKUP(D14128,'Cross-Page Data'!$I$4:$J$13,2,FALSE),IF(K14128="solar",VLOOKUP('Form 923'!D14128,'Cross-Page Data'!$I$14:$J$117,2,FALSE),K14128))</f>
        <v>biomass</v>
      </c>
      <c r="K14128" t="str">
        <f>VLOOKUP(E14128,'Cross-Page Data'!$D$4:$F$48,3,FALSE)</f>
        <v>biomass</v>
      </c>
      <c r="L14128" t="b">
        <f>IF(AND($P$6=FALSE,OR(C14128="Commercial NAICS Cogen",C14128="Industrial NAICS Cogen",C14128="NAICS-22 Cogen")),FALSE,IF(AND($P$7=FALSE,OR(C14128="Commercial NAICS Cogen",C14128="Commercial NAICS Non-Cogen",C14128="industrial NAICS Cogen", C14128="industrial NAICS non-cogen")),FALSE,TRUE))</f>
        <v>1</v>
      </c>
      <c r="M14128">
        <f t="shared" si="661"/>
        <v>0.63815789473684215</v>
      </c>
      <c r="N14128">
        <f t="shared" si="662"/>
        <v>1</v>
      </c>
    </row>
    <row r="14129" spans="1:14" x14ac:dyDescent="0.2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s="32">
        <f t="shared" si="660"/>
        <v>5075785.5179560157</v>
      </c>
      <c r="J14129" t="str">
        <f>IF(K14129="natural gas",VLOOKUP(D14129,'Cross-Page Data'!$I$4:$J$13,2,FALSE),IF(K14129="solar",VLOOKUP('Form 923'!D14129,'Cross-Page Data'!$I$14:$J$117,2,FALSE),K14129))</f>
        <v>biomass</v>
      </c>
      <c r="K14129" t="str">
        <f>VLOOKUP(E14129,'Cross-Page Data'!$D$4:$F$48,3,FALSE)</f>
        <v>biomass</v>
      </c>
      <c r="L14129" t="b">
        <f>IF(AND($P$6=FALSE,OR(C14129="Commercial NAICS Cogen",C14129="Industrial NAICS Cogen",C14129="NAICS-22 Cogen")),FALSE,IF(AND($P$7=FALSE,OR(C14129="Commercial NAICS Cogen",C14129="Commercial NAICS Non-Cogen",C14129="industrial NAICS Cogen", C14129="industrial NAICS non-cogen")),FALSE,TRUE))</f>
        <v>0</v>
      </c>
      <c r="M14129">
        <f t="shared" si="661"/>
        <v>0.69846491228070173</v>
      </c>
      <c r="N14129">
        <f t="shared" si="662"/>
        <v>1</v>
      </c>
    </row>
    <row r="14130" spans="1:14" x14ac:dyDescent="0.2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s="32">
        <f t="shared" si="660"/>
        <v>6233364.027062186</v>
      </c>
      <c r="J14130" t="str">
        <f>IF(K14130="natural gas",VLOOKUP(D14130,'Cross-Page Data'!$I$4:$J$13,2,FALSE),IF(K14130="solar",VLOOKUP('Form 923'!D14130,'Cross-Page Data'!$I$14:$J$117,2,FALSE),K14130))</f>
        <v>biomass</v>
      </c>
      <c r="K14130" t="str">
        <f>VLOOKUP(E14130,'Cross-Page Data'!$D$4:$F$48,3,FALSE)</f>
        <v>biomass</v>
      </c>
      <c r="L14130" t="b">
        <f>IF(AND($P$6=FALSE,OR(C14130="Commercial NAICS Cogen",C14130="Industrial NAICS Cogen",C14130="NAICS-22 Cogen")),FALSE,IF(AND($P$7=FALSE,OR(C14130="Commercial NAICS Cogen",C14130="Commercial NAICS Non-Cogen",C14130="industrial NAICS Cogen", C14130="industrial NAICS non-cogen")),FALSE,TRUE))</f>
        <v>0</v>
      </c>
      <c r="M14130">
        <f t="shared" si="661"/>
        <v>0.59978070175438591</v>
      </c>
      <c r="N14130">
        <f t="shared" si="662"/>
        <v>1</v>
      </c>
    </row>
    <row r="14131" spans="1:14" x14ac:dyDescent="0.2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s="32">
        <f t="shared" si="660"/>
        <v>6315423.1772338636</v>
      </c>
      <c r="J14131" t="str">
        <f>IF(K14131="natural gas",VLOOKUP(D14131,'Cross-Page Data'!$I$4:$J$13,2,FALSE),IF(K14131="solar",VLOOKUP('Form 923'!D14131,'Cross-Page Data'!$I$14:$J$117,2,FALSE),K14131))</f>
        <v>biomass</v>
      </c>
      <c r="K14131" t="str">
        <f>VLOOKUP(E14131,'Cross-Page Data'!$D$4:$F$48,3,FALSE)</f>
        <v>biomass</v>
      </c>
      <c r="L14131" t="b">
        <f>IF(AND($P$6=FALSE,OR(C14131="Commercial NAICS Cogen",C14131="Industrial NAICS Cogen",C14131="NAICS-22 Cogen")),FALSE,IF(AND($P$7=FALSE,OR(C14131="Commercial NAICS Cogen",C14131="Commercial NAICS Non-Cogen",C14131="industrial NAICS Cogen", C14131="industrial NAICS non-cogen")),FALSE,TRUE))</f>
        <v>1</v>
      </c>
      <c r="M14131">
        <f t="shared" si="661"/>
        <v>0.59868421052631582</v>
      </c>
      <c r="N14131">
        <f t="shared" si="662"/>
        <v>1</v>
      </c>
    </row>
    <row r="14132" spans="1:14" x14ac:dyDescent="0.2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s="32">
        <f t="shared" si="660"/>
        <v>4452513.0366546968</v>
      </c>
      <c r="J14132" t="str">
        <f>IF(K14132="natural gas",VLOOKUP(D14132,'Cross-Page Data'!$I$4:$J$13,2,FALSE),IF(K14132="solar",VLOOKUP('Form 923'!D14132,'Cross-Page Data'!$I$14:$J$117,2,FALSE),K14132))</f>
        <v>biomass</v>
      </c>
      <c r="K14132" t="str">
        <f>VLOOKUP(E14132,'Cross-Page Data'!$D$4:$F$48,3,FALSE)</f>
        <v>biomass</v>
      </c>
      <c r="L14132" t="b">
        <f>IF(AND($P$6=FALSE,OR(C14132="Commercial NAICS Cogen",C14132="Industrial NAICS Cogen",C14132="NAICS-22 Cogen")),FALSE,IF(AND($P$7=FALSE,OR(C14132="Commercial NAICS Cogen",C14132="Commercial NAICS Non-Cogen",C14132="industrial NAICS Cogen", C14132="industrial NAICS non-cogen")),FALSE,TRUE))</f>
        <v>0</v>
      </c>
      <c r="M14132">
        <f t="shared" si="661"/>
        <v>0.78289473684210531</v>
      </c>
      <c r="N14132">
        <f t="shared" si="662"/>
        <v>1</v>
      </c>
    </row>
    <row r="14133" spans="1:14" x14ac:dyDescent="0.2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s="32" t="str">
        <f t="shared" si="660"/>
        <v/>
      </c>
      <c r="J14133" t="str">
        <f>IF(K14133="natural gas",VLOOKUP(D14133,'Cross-Page Data'!$I$4:$J$13,2,FALSE),IF(K14133="solar",VLOOKUP('Form 923'!D14133,'Cross-Page Data'!$I$14:$J$117,2,FALSE),K14133))</f>
        <v>other</v>
      </c>
      <c r="K14133" t="str">
        <f>VLOOKUP(E14133,'Cross-Page Data'!$D$4:$F$48,3,FALSE)</f>
        <v>other</v>
      </c>
      <c r="L14133" t="b">
        <f>IF(AND($P$6=FALSE,OR(C14133="Commercial NAICS Cogen",C14133="Industrial NAICS Cogen",C14133="NAICS-22 Cogen")),FALSE,IF(AND($P$7=FALSE,OR(C14133="Commercial NAICS Cogen",C14133="Commercial NAICS Non-Cogen",C14133="industrial NAICS Cogen", C14133="industrial NAICS non-cogen")),FALSE,TRUE))</f>
        <v>0</v>
      </c>
      <c r="M14133">
        <f t="shared" si="661"/>
        <v>1.6233766233766235E-3</v>
      </c>
      <c r="N14133">
        <f t="shared" si="662"/>
        <v>0</v>
      </c>
    </row>
    <row r="14134" spans="1:14" x14ac:dyDescent="0.2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s="32">
        <f t="shared" si="660"/>
        <v>10039420.219540298</v>
      </c>
      <c r="J14134" t="str">
        <f>IF(K14134="natural gas",VLOOKUP(D14134,'Cross-Page Data'!$I$4:$J$13,2,FALSE),IF(K14134="solar",VLOOKUP('Form 923'!D14134,'Cross-Page Data'!$I$14:$J$117,2,FALSE),K14134))</f>
        <v>crude oil</v>
      </c>
      <c r="K14134" t="str">
        <f>VLOOKUP(E14134,'Cross-Page Data'!$D$4:$F$48,3,FALSE)</f>
        <v>crude oil</v>
      </c>
      <c r="L14134" t="b">
        <f>IF(AND($P$6=FALSE,OR(C14134="Commercial NAICS Cogen",C14134="Industrial NAICS Cogen",C14134="NAICS-22 Cogen")),FALSE,IF(AND($P$7=FALSE,OR(C14134="Commercial NAICS Cogen",C14134="Commercial NAICS Non-Cogen",C14134="industrial NAICS Cogen", C14134="industrial NAICS non-cogen")),FALSE,TRUE))</f>
        <v>1</v>
      </c>
      <c r="M14134">
        <f t="shared" si="661"/>
        <v>0.27083333333333331</v>
      </c>
      <c r="N14134">
        <f t="shared" si="662"/>
        <v>1</v>
      </c>
    </row>
    <row r="14135" spans="1:14" x14ac:dyDescent="0.2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s="32">
        <f t="shared" si="660"/>
        <v>8901999.5539612379</v>
      </c>
      <c r="J14135" t="str">
        <f>IF(K14135="natural gas",VLOOKUP(D14135,'Cross-Page Data'!$I$4:$J$13,2,FALSE),IF(K14135="solar",VLOOKUP('Form 923'!D14135,'Cross-Page Data'!$I$14:$J$117,2,FALSE),K14135))</f>
        <v>wind</v>
      </c>
      <c r="K14135" t="str">
        <f>VLOOKUP(E14135,'Cross-Page Data'!$D$4:$F$48,3,FALSE)</f>
        <v>wind</v>
      </c>
      <c r="L14135" t="b">
        <f>IF(AND($P$6=FALSE,OR(C14135="Commercial NAICS Cogen",C14135="Industrial NAICS Cogen",C14135="NAICS-22 Cogen")),FALSE,IF(AND($P$7=FALSE,OR(C14135="Commercial NAICS Cogen",C14135="Commercial NAICS Non-Cogen",C14135="industrial NAICS Cogen", C14135="industrial NAICS non-cogen")),FALSE,TRUE))</f>
        <v>1</v>
      </c>
      <c r="M14135">
        <f t="shared" si="661"/>
        <v>0.52755905511811019</v>
      </c>
      <c r="N14135">
        <f t="shared" si="662"/>
        <v>1</v>
      </c>
    </row>
    <row r="14136" spans="1:14" x14ac:dyDescent="0.2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s="32">
        <f t="shared" si="660"/>
        <v>8902098.3737901486</v>
      </c>
      <c r="J14136" t="str">
        <f>IF(K14136="natural gas",VLOOKUP(D14136,'Cross-Page Data'!$I$4:$J$13,2,FALSE),IF(K14136="solar",VLOOKUP('Form 923'!D14136,'Cross-Page Data'!$I$14:$J$117,2,FALSE),K14136))</f>
        <v>wind</v>
      </c>
      <c r="K14136" t="str">
        <f>VLOOKUP(E14136,'Cross-Page Data'!$D$4:$F$48,3,FALSE)</f>
        <v>wind</v>
      </c>
      <c r="L14136" t="b">
        <f>IF(AND($P$6=FALSE,OR(C14136="Commercial NAICS Cogen",C14136="Industrial NAICS Cogen",C14136="NAICS-22 Cogen")),FALSE,IF(AND($P$7=FALSE,OR(C14136="Commercial NAICS Cogen",C14136="Commercial NAICS Non-Cogen",C14136="industrial NAICS Cogen", C14136="industrial NAICS non-cogen")),FALSE,TRUE))</f>
        <v>1</v>
      </c>
      <c r="M14136">
        <f t="shared" si="661"/>
        <v>7.0866141732283464E-2</v>
      </c>
      <c r="N14136">
        <f t="shared" si="662"/>
        <v>1</v>
      </c>
    </row>
    <row r="14137" spans="1:14" x14ac:dyDescent="0.2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s="32">
        <f t="shared" si="660"/>
        <v>8902001.2797360886</v>
      </c>
      <c r="J14137" t="str">
        <f>IF(K14137="natural gas",VLOOKUP(D14137,'Cross-Page Data'!$I$4:$J$13,2,FALSE),IF(K14137="solar",VLOOKUP('Form 923'!D14137,'Cross-Page Data'!$I$14:$J$117,2,FALSE),K14137))</f>
        <v>wind</v>
      </c>
      <c r="K14137" t="str">
        <f>VLOOKUP(E14137,'Cross-Page Data'!$D$4:$F$48,3,FALSE)</f>
        <v>wind</v>
      </c>
      <c r="L14137" t="b">
        <f>IF(AND($P$6=FALSE,OR(C14137="Commercial NAICS Cogen",C14137="Industrial NAICS Cogen",C14137="NAICS-22 Cogen")),FALSE,IF(AND($P$7=FALSE,OR(C14137="Commercial NAICS Cogen",C14137="Commercial NAICS Non-Cogen",C14137="industrial NAICS Cogen", C14137="industrial NAICS non-cogen")),FALSE,TRUE))</f>
        <v>1</v>
      </c>
      <c r="M14137">
        <f t="shared" si="661"/>
        <v>0.37532808398950129</v>
      </c>
      <c r="N14137">
        <f t="shared" si="662"/>
        <v>1</v>
      </c>
    </row>
    <row r="14138" spans="1:14" ht="26.25" x14ac:dyDescent="0.2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s="32">
        <f t="shared" si="660"/>
        <v>8901569.6673067268</v>
      </c>
      <c r="J14138" t="str">
        <f>IF(K14138="natural gas",VLOOKUP(D14138,'Cross-Page Data'!$I$4:$J$13,2,FALSE),IF(K14138="solar",VLOOKUP('Form 923'!D14138,'Cross-Page Data'!$I$14:$J$117,2,FALSE),K14138))</f>
        <v>wind</v>
      </c>
      <c r="K14138" t="str">
        <f>VLOOKUP(E14138,'Cross-Page Data'!$D$4:$F$48,3,FALSE)</f>
        <v>wind</v>
      </c>
      <c r="L14138" t="b">
        <f>IF(AND($P$6=FALSE,OR(C14138="Commercial NAICS Cogen",C14138="Industrial NAICS Cogen",C14138="NAICS-22 Cogen")),FALSE,IF(AND($P$7=FALSE,OR(C14138="Commercial NAICS Cogen",C14138="Commercial NAICS Non-Cogen",C14138="industrial NAICS Cogen", C14138="industrial NAICS non-cogen")),FALSE,TRUE))</f>
        <v>0</v>
      </c>
      <c r="M14138">
        <f t="shared" si="661"/>
        <v>0.97200349956255472</v>
      </c>
      <c r="N14138">
        <f t="shared" si="662"/>
        <v>0</v>
      </c>
    </row>
    <row r="14139" spans="1:14" x14ac:dyDescent="0.2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s="32">
        <f t="shared" si="660"/>
        <v>8901750.6527024657</v>
      </c>
      <c r="J14139" t="str">
        <f>IF(K14139="natural gas",VLOOKUP(D14139,'Cross-Page Data'!$I$4:$J$13,2,FALSE),IF(K14139="solar",VLOOKUP('Form 923'!D14139,'Cross-Page Data'!$I$14:$J$117,2,FALSE),K14139))</f>
        <v>wind</v>
      </c>
      <c r="K14139" t="str">
        <f>VLOOKUP(E14139,'Cross-Page Data'!$D$4:$F$48,3,FALSE)</f>
        <v>wind</v>
      </c>
      <c r="L14139" t="b">
        <f>IF(AND($P$6=FALSE,OR(C14139="Commercial NAICS Cogen",C14139="Industrial NAICS Cogen",C14139="NAICS-22 Cogen")),FALSE,IF(AND($P$7=FALSE,OR(C14139="Commercial NAICS Cogen",C14139="Commercial NAICS Non-Cogen",C14139="industrial NAICS Cogen", C14139="industrial NAICS non-cogen")),FALSE,TRUE))</f>
        <v>1</v>
      </c>
      <c r="M14139">
        <f t="shared" si="661"/>
        <v>0.95363079615048119</v>
      </c>
      <c r="N14139">
        <f t="shared" si="662"/>
        <v>0</v>
      </c>
    </row>
    <row r="14140" spans="1:14" x14ac:dyDescent="0.2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s="32">
        <f t="shared" si="660"/>
        <v>8902006.8753657173</v>
      </c>
      <c r="J14140" t="str">
        <f>IF(K14140="natural gas",VLOOKUP(D14140,'Cross-Page Data'!$I$4:$J$13,2,FALSE),IF(K14140="solar",VLOOKUP('Form 923'!D14140,'Cross-Page Data'!$I$14:$J$117,2,FALSE),K14140))</f>
        <v>wind</v>
      </c>
      <c r="K14140" t="str">
        <f>VLOOKUP(E14140,'Cross-Page Data'!$D$4:$F$48,3,FALSE)</f>
        <v>wind</v>
      </c>
      <c r="L14140" t="b">
        <f>IF(AND($P$6=FALSE,OR(C14140="Commercial NAICS Cogen",C14140="Industrial NAICS Cogen",C14140="NAICS-22 Cogen")),FALSE,IF(AND($P$7=FALSE,OR(C14140="Commercial NAICS Cogen",C14140="Commercial NAICS Non-Cogen",C14140="industrial NAICS Cogen", C14140="industrial NAICS non-cogen")),FALSE,TRUE))</f>
        <v>1</v>
      </c>
      <c r="M14140">
        <f t="shared" si="661"/>
        <v>0.20297462817147857</v>
      </c>
      <c r="N14140">
        <f t="shared" si="662"/>
        <v>1</v>
      </c>
    </row>
    <row r="14141" spans="1:14" x14ac:dyDescent="0.2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s="32">
        <f t="shared" si="660"/>
        <v>8902004.2043209653</v>
      </c>
      <c r="J14141" t="str">
        <f>IF(K14141="natural gas",VLOOKUP(D14141,'Cross-Page Data'!$I$4:$J$13,2,FALSE),IF(K14141="solar",VLOOKUP('Form 923'!D14141,'Cross-Page Data'!$I$14:$J$117,2,FALSE),K14141))</f>
        <v>wind</v>
      </c>
      <c r="K14141" t="str">
        <f>VLOOKUP(E14141,'Cross-Page Data'!$D$4:$F$48,3,FALSE)</f>
        <v>wind</v>
      </c>
      <c r="L14141" t="b">
        <f>IF(AND($P$6=FALSE,OR(C14141="Commercial NAICS Cogen",C14141="Industrial NAICS Cogen",C14141="NAICS-22 Cogen")),FALSE,IF(AND($P$7=FALSE,OR(C14141="Commercial NAICS Cogen",C14141="Commercial NAICS Non-Cogen",C14141="industrial NAICS Cogen", C14141="industrial NAICS non-cogen")),FALSE,TRUE))</f>
        <v>1</v>
      </c>
      <c r="M14141">
        <f t="shared" si="661"/>
        <v>0.2379702537182852</v>
      </c>
      <c r="N14141">
        <f t="shared" si="662"/>
        <v>1</v>
      </c>
    </row>
    <row r="14142" spans="1:14" x14ac:dyDescent="0.2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s="32">
        <f t="shared" si="660"/>
        <v>8902002.2236782145</v>
      </c>
      <c r="J14142" t="str">
        <f>IF(K14142="natural gas",VLOOKUP(D14142,'Cross-Page Data'!$I$4:$J$13,2,FALSE),IF(K14142="solar",VLOOKUP('Form 923'!D14142,'Cross-Page Data'!$I$14:$J$117,2,FALSE),K14142))</f>
        <v>wind</v>
      </c>
      <c r="K14142" t="str">
        <f>VLOOKUP(E14142,'Cross-Page Data'!$D$4:$F$48,3,FALSE)</f>
        <v>wind</v>
      </c>
      <c r="L14142" t="b">
        <f>IF(AND($P$6=FALSE,OR(C14142="Commercial NAICS Cogen",C14142="Industrial NAICS Cogen",C14142="NAICS-22 Cogen")),FALSE,IF(AND($P$7=FALSE,OR(C14142="Commercial NAICS Cogen",C14142="Commercial NAICS Non-Cogen",C14142="industrial NAICS Cogen", C14142="industrial NAICS non-cogen")),FALSE,TRUE))</f>
        <v>1</v>
      </c>
      <c r="M14142">
        <f t="shared" si="661"/>
        <v>0.310586176727909</v>
      </c>
      <c r="N14142">
        <f t="shared" si="662"/>
        <v>1</v>
      </c>
    </row>
    <row r="14143" spans="1:14" x14ac:dyDescent="0.2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s="32">
        <f t="shared" si="660"/>
        <v>8901993.1523688789</v>
      </c>
      <c r="J14143" t="str">
        <f>IF(K14143="natural gas",VLOOKUP(D14143,'Cross-Page Data'!$I$4:$J$13,2,FALSE),IF(K14143="solar",VLOOKUP('Form 923'!D14143,'Cross-Page Data'!$I$14:$J$117,2,FALSE),K14143))</f>
        <v>wind</v>
      </c>
      <c r="K14143" t="str">
        <f>VLOOKUP(E14143,'Cross-Page Data'!$D$4:$F$48,3,FALSE)</f>
        <v>wind</v>
      </c>
      <c r="L14143" t="b">
        <f>IF(AND($P$6=FALSE,OR(C14143="Commercial NAICS Cogen",C14143="Industrial NAICS Cogen",C14143="NAICS-22 Cogen")),FALSE,IF(AND($P$7=FALSE,OR(C14143="Commercial NAICS Cogen",C14143="Commercial NAICS Non-Cogen",C14143="industrial NAICS Cogen", C14143="industrial NAICS non-cogen")),FALSE,TRUE))</f>
        <v>1</v>
      </c>
      <c r="M14143">
        <f t="shared" si="661"/>
        <v>0.77777777777777779</v>
      </c>
      <c r="N14143">
        <f t="shared" si="662"/>
        <v>1</v>
      </c>
    </row>
    <row r="14144" spans="1:14" x14ac:dyDescent="0.2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s="32">
        <f t="shared" si="660"/>
        <v>8902002.1819166932</v>
      </c>
      <c r="J14144" t="str">
        <f>IF(K14144="natural gas",VLOOKUP(D14144,'Cross-Page Data'!$I$4:$J$13,2,FALSE),IF(K14144="solar",VLOOKUP('Form 923'!D14144,'Cross-Page Data'!$I$14:$J$117,2,FALSE),K14144))</f>
        <v>wind</v>
      </c>
      <c r="K14144" t="str">
        <f>VLOOKUP(E14144,'Cross-Page Data'!$D$4:$F$48,3,FALSE)</f>
        <v>wind</v>
      </c>
      <c r="L14144" t="b">
        <f>IF(AND($P$6=FALSE,OR(C14144="Commercial NAICS Cogen",C14144="Industrial NAICS Cogen",C14144="NAICS-22 Cogen")),FALSE,IF(AND($P$7=FALSE,OR(C14144="Commercial NAICS Cogen",C14144="Commercial NAICS Non-Cogen",C14144="industrial NAICS Cogen", C14144="industrial NAICS non-cogen")),FALSE,TRUE))</f>
        <v>1</v>
      </c>
      <c r="M14144">
        <f t="shared" si="661"/>
        <v>0.31583552055993003</v>
      </c>
      <c r="N14144">
        <f t="shared" si="662"/>
        <v>1</v>
      </c>
    </row>
    <row r="14145" spans="1:14" x14ac:dyDescent="0.2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s="32">
        <f t="shared" si="660"/>
        <v>8902134.5835097767</v>
      </c>
      <c r="J14145" t="str">
        <f>IF(K14145="natural gas",VLOOKUP(D14145,'Cross-Page Data'!$I$4:$J$13,2,FALSE),IF(K14145="solar",VLOOKUP('Form 923'!D14145,'Cross-Page Data'!$I$14:$J$117,2,FALSE),K14145))</f>
        <v>wind</v>
      </c>
      <c r="K14145" t="str">
        <f>VLOOKUP(E14145,'Cross-Page Data'!$D$4:$F$48,3,FALSE)</f>
        <v>wind</v>
      </c>
      <c r="L14145" t="b">
        <f>IF(AND($P$6=FALSE,OR(C14145="Commercial NAICS Cogen",C14145="Industrial NAICS Cogen",C14145="NAICS-22 Cogen")),FALSE,IF(AND($P$7=FALSE,OR(C14145="Commercial NAICS Cogen",C14145="Commercial NAICS Non-Cogen",C14145="industrial NAICS Cogen", C14145="industrial NAICS non-cogen")),FALSE,TRUE))</f>
        <v>0</v>
      </c>
      <c r="M14145">
        <f t="shared" si="661"/>
        <v>5.4243219597550303E-2</v>
      </c>
      <c r="N14145">
        <f t="shared" si="662"/>
        <v>1</v>
      </c>
    </row>
    <row r="14146" spans="1:14" x14ac:dyDescent="0.2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s="32">
        <f t="shared" si="660"/>
        <v>8902004.3523894977</v>
      </c>
      <c r="J14146" t="str">
        <f>IF(K14146="natural gas",VLOOKUP(D14146,'Cross-Page Data'!$I$4:$J$13,2,FALSE),IF(K14146="solar",VLOOKUP('Form 923'!D14146,'Cross-Page Data'!$I$14:$J$117,2,FALSE),K14146))</f>
        <v>wind</v>
      </c>
      <c r="K14146" t="str">
        <f>VLOOKUP(E14146,'Cross-Page Data'!$D$4:$F$48,3,FALSE)</f>
        <v>wind</v>
      </c>
      <c r="L14146" t="b">
        <f>IF(AND($P$6=FALSE,OR(C14146="Commercial NAICS Cogen",C14146="Industrial NAICS Cogen",C14146="NAICS-22 Cogen")),FALSE,IF(AND($P$7=FALSE,OR(C14146="Commercial NAICS Cogen",C14146="Commercial NAICS Non-Cogen",C14146="industrial NAICS Cogen", C14146="industrial NAICS non-cogen")),FALSE,TRUE))</f>
        <v>1</v>
      </c>
      <c r="M14146">
        <f t="shared" si="661"/>
        <v>0.23359580052493439</v>
      </c>
      <c r="N14146">
        <f t="shared" si="662"/>
        <v>1</v>
      </c>
    </row>
    <row r="14147" spans="1:14" x14ac:dyDescent="0.2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s="32">
        <f t="shared" si="660"/>
        <v>8901996.7059829328</v>
      </c>
      <c r="J14147" t="str">
        <f>IF(K14147="natural gas",VLOOKUP(D14147,'Cross-Page Data'!$I$4:$J$13,2,FALSE),IF(K14147="solar",VLOOKUP('Form 923'!D14147,'Cross-Page Data'!$I$14:$J$117,2,FALSE),K14147))</f>
        <v>wind</v>
      </c>
      <c r="K14147" t="str">
        <f>VLOOKUP(E14147,'Cross-Page Data'!$D$4:$F$48,3,FALSE)</f>
        <v>wind</v>
      </c>
      <c r="L14147" t="b">
        <f>IF(AND($P$6=FALSE,OR(C14147="Commercial NAICS Cogen",C14147="Industrial NAICS Cogen",C14147="NAICS-22 Cogen")),FALSE,IF(AND($P$7=FALSE,OR(C14147="Commercial NAICS Cogen",C14147="Commercial NAICS Non-Cogen",C14147="industrial NAICS Cogen", C14147="industrial NAICS non-cogen")),FALSE,TRUE))</f>
        <v>1</v>
      </c>
      <c r="M14147">
        <f t="shared" si="661"/>
        <v>0.70691163604549434</v>
      </c>
      <c r="N14147">
        <f t="shared" si="662"/>
        <v>1</v>
      </c>
    </row>
    <row r="14148" spans="1:14" x14ac:dyDescent="0.2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s="32">
        <f t="shared" si="660"/>
        <v>8902005.9168278147</v>
      </c>
      <c r="J14148" t="str">
        <f>IF(K14148="natural gas",VLOOKUP(D14148,'Cross-Page Data'!$I$4:$J$13,2,FALSE),IF(K14148="solar",VLOOKUP('Form 923'!D14148,'Cross-Page Data'!$I$14:$J$117,2,FALSE),K14148))</f>
        <v>wind</v>
      </c>
      <c r="K14148" t="str">
        <f>VLOOKUP(E14148,'Cross-Page Data'!$D$4:$F$48,3,FALSE)</f>
        <v>wind</v>
      </c>
      <c r="L14148" t="b">
        <f>IF(AND($P$6=FALSE,OR(C14148="Commercial NAICS Cogen",C14148="Industrial NAICS Cogen",C14148="NAICS-22 Cogen")),FALSE,IF(AND($P$7=FALSE,OR(C14148="Commercial NAICS Cogen",C14148="Commercial NAICS Non-Cogen",C14148="industrial NAICS Cogen", C14148="industrial NAICS non-cogen")),FALSE,TRUE))</f>
        <v>1</v>
      </c>
      <c r="M14148">
        <f t="shared" si="661"/>
        <v>0.2178477690288714</v>
      </c>
      <c r="N14148">
        <f t="shared" si="662"/>
        <v>1</v>
      </c>
    </row>
  </sheetData>
  <autoFilter ref="A5:L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20"/>
  <sheetViews>
    <sheetView tabSelected="1" workbookViewId="0">
      <selection activeCell="C8" sqref="C8"/>
    </sheetView>
  </sheetViews>
  <sheetFormatPr defaultRowHeight="15" x14ac:dyDescent="0.25"/>
  <cols>
    <col min="1" max="1" width="23.28515625" bestFit="1" customWidth="1"/>
    <col min="2" max="2" width="36.42578125" bestFit="1" customWidth="1"/>
    <col min="3" max="3" width="39" bestFit="1" customWidth="1"/>
  </cols>
  <sheetData>
    <row r="2" spans="1:6" x14ac:dyDescent="0.25">
      <c r="A2" s="9" t="s">
        <v>218</v>
      </c>
      <c r="B2" s="3">
        <v>1</v>
      </c>
    </row>
    <row r="4" spans="1:6" x14ac:dyDescent="0.25">
      <c r="A4" s="9" t="s">
        <v>46</v>
      </c>
      <c r="B4" t="s">
        <v>209</v>
      </c>
      <c r="C4" t="s">
        <v>45</v>
      </c>
      <c r="F4" t="s">
        <v>210</v>
      </c>
    </row>
    <row r="5" spans="1:6" x14ac:dyDescent="0.25">
      <c r="A5" s="3" t="s">
        <v>14</v>
      </c>
      <c r="B5" s="8">
        <v>438317880</v>
      </c>
      <c r="C5" s="8">
        <v>49118763.843000017</v>
      </c>
      <c r="F5">
        <f>B5/C5*10^6</f>
        <v>8923634.1818578839</v>
      </c>
    </row>
    <row r="6" spans="1:6" x14ac:dyDescent="0.25">
      <c r="A6" s="3" t="s">
        <v>15</v>
      </c>
      <c r="B6" s="8">
        <v>137423415</v>
      </c>
      <c r="C6" s="8">
        <v>15437363.659</v>
      </c>
      <c r="F6">
        <f>B6/C6*10^6</f>
        <v>8902000.2401693761</v>
      </c>
    </row>
    <row r="7" spans="1:6" x14ac:dyDescent="0.25">
      <c r="A7" s="3" t="s">
        <v>50</v>
      </c>
      <c r="B7" s="8">
        <v>9772386518</v>
      </c>
      <c r="C7" s="8">
        <v>933766634.02900052</v>
      </c>
      <c r="F7">
        <f>B7/C7*10^6</f>
        <v>10465555.484494314</v>
      </c>
    </row>
    <row r="8" spans="1:6" x14ac:dyDescent="0.25">
      <c r="A8" s="3" t="s">
        <v>10</v>
      </c>
      <c r="B8" s="8">
        <v>2547588588</v>
      </c>
      <c r="C8" s="8">
        <v>280918952.95100003</v>
      </c>
      <c r="F8">
        <f>B8/C8*10^6</f>
        <v>9068767.2057654634</v>
      </c>
    </row>
    <row r="9" spans="1:6" x14ac:dyDescent="0.25">
      <c r="A9" s="3" t="s">
        <v>8</v>
      </c>
      <c r="B9" s="8">
        <v>9303187691</v>
      </c>
      <c r="C9" s="8">
        <v>1319353955.4439995</v>
      </c>
      <c r="F9">
        <f>B9/C9*10^6</f>
        <v>7051320.5744467685</v>
      </c>
    </row>
    <row r="10" spans="1:6" x14ac:dyDescent="0.25">
      <c r="A10" s="3" t="s">
        <v>17</v>
      </c>
      <c r="B10" s="8">
        <v>2369066843</v>
      </c>
      <c r="C10" s="8">
        <v>241740970.30100009</v>
      </c>
      <c r="F10">
        <f>B10/C10*10^6</f>
        <v>9800022.0651476346</v>
      </c>
    </row>
    <row r="11" spans="1:6" x14ac:dyDescent="0.25">
      <c r="A11" s="3" t="s">
        <v>128</v>
      </c>
      <c r="B11" s="8">
        <v>142493762</v>
      </c>
      <c r="C11" s="8">
        <v>20882257.695000008</v>
      </c>
      <c r="F11">
        <f>B11/C11*10^6</f>
        <v>6823676.0642082458</v>
      </c>
    </row>
    <row r="12" spans="1:6" x14ac:dyDescent="0.25">
      <c r="A12" s="3" t="s">
        <v>16</v>
      </c>
      <c r="B12" s="8">
        <v>74979084</v>
      </c>
      <c r="C12" s="8">
        <v>6846910.8499999996</v>
      </c>
      <c r="F12">
        <f>B12/C12*10^6</f>
        <v>10950790.165465642</v>
      </c>
    </row>
    <row r="13" spans="1:6" x14ac:dyDescent="0.25">
      <c r="A13" s="3" t="s">
        <v>151</v>
      </c>
      <c r="B13" s="8">
        <v>609225457</v>
      </c>
      <c r="C13" s="8">
        <v>68436934.083000004</v>
      </c>
      <c r="F13">
        <f>B13/C13*10^6</f>
        <v>8901998.0974181872</v>
      </c>
    </row>
    <row r="14" spans="1:6" x14ac:dyDescent="0.25">
      <c r="A14" s="3" t="s">
        <v>13</v>
      </c>
      <c r="B14" s="8">
        <v>28641854</v>
      </c>
      <c r="C14" s="8">
        <v>3217463</v>
      </c>
      <c r="F14">
        <f>B14/C14*10^6</f>
        <v>8901999.4946328849</v>
      </c>
    </row>
    <row r="15" spans="1:6" x14ac:dyDescent="0.25">
      <c r="A15" s="3" t="s">
        <v>11</v>
      </c>
      <c r="B15" s="8">
        <v>2622752597</v>
      </c>
      <c r="C15" s="8">
        <v>294625099.17699999</v>
      </c>
      <c r="F15">
        <f>B15/C15*10^6</f>
        <v>8901999.8782396559</v>
      </c>
    </row>
    <row r="16" spans="1:6" x14ac:dyDescent="0.25">
      <c r="A16" s="3" t="s">
        <v>60</v>
      </c>
      <c r="B16" s="8">
        <v>252155176</v>
      </c>
      <c r="C16" s="8">
        <v>13337135.872000003</v>
      </c>
      <c r="F16">
        <f>B16/C16*10^6</f>
        <v>18906246.320049483</v>
      </c>
    </row>
    <row r="17" spans="1:6" x14ac:dyDescent="0.25">
      <c r="A17" s="3" t="s">
        <v>48</v>
      </c>
      <c r="B17" s="8">
        <v>270625042</v>
      </c>
      <c r="C17" s="8">
        <v>23607801.660999995</v>
      </c>
      <c r="F17">
        <f>B17/C17*10^6</f>
        <v>11463373.247796793</v>
      </c>
    </row>
    <row r="18" spans="1:6" x14ac:dyDescent="0.25">
      <c r="A18" s="3" t="s">
        <v>59</v>
      </c>
      <c r="B18" s="8">
        <v>107313205</v>
      </c>
      <c r="C18" s="8">
        <v>10183061.225999992</v>
      </c>
      <c r="F18">
        <f>B18/C18*10^6</f>
        <v>10538403.199030327</v>
      </c>
    </row>
    <row r="19" spans="1:6" x14ac:dyDescent="0.25">
      <c r="A19" s="3" t="s">
        <v>58</v>
      </c>
      <c r="B19" s="8">
        <v>7854027</v>
      </c>
      <c r="C19" s="8">
        <v>1025981.4729999998</v>
      </c>
      <c r="F19">
        <f>B19/C19*10^6</f>
        <v>7655135.3086665357</v>
      </c>
    </row>
    <row r="20" spans="1:6" x14ac:dyDescent="0.25">
      <c r="A20" s="3" t="s">
        <v>47</v>
      </c>
      <c r="B20" s="8">
        <v>28684011139</v>
      </c>
      <c r="C20" s="8">
        <v>3282499285.2640004</v>
      </c>
      <c r="F20">
        <f>B20/C20*10^6</f>
        <v>8738466.8346372675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2" sqref="B2"/>
    </sheetView>
  </sheetViews>
  <sheetFormatPr defaultRowHeight="15" x14ac:dyDescent="0.25"/>
  <cols>
    <col min="1" max="1" width="26.7109375" customWidth="1"/>
    <col min="2" max="2" width="12" bestFit="1" customWidth="1"/>
    <col min="3" max="3" width="24.140625" customWidth="1"/>
    <col min="4" max="4" width="11" bestFit="1" customWidth="1"/>
  </cols>
  <sheetData>
    <row r="1" spans="1:4" ht="30" x14ac:dyDescent="0.25">
      <c r="A1" s="14" t="s">
        <v>61</v>
      </c>
      <c r="B1" t="s">
        <v>5</v>
      </c>
      <c r="C1" s="5" t="s">
        <v>6</v>
      </c>
      <c r="D1" t="s">
        <v>7</v>
      </c>
    </row>
    <row r="2" spans="1:4" x14ac:dyDescent="0.25">
      <c r="A2" t="s">
        <v>50</v>
      </c>
      <c r="B2" s="6">
        <f>INDEX(Calculations!$F$5:$F$20,MATCH(A2,Calculations!$A$5:$A$20,0),1)</f>
        <v>10465555.484494314</v>
      </c>
      <c r="C2" s="6">
        <v>0</v>
      </c>
      <c r="D2">
        <f>AVERAGE(8750,12000)*10^3</f>
        <v>10375000</v>
      </c>
    </row>
    <row r="3" spans="1:4" x14ac:dyDescent="0.25">
      <c r="A3" t="s">
        <v>8</v>
      </c>
      <c r="B3" s="6">
        <f>INDEX(Calculations!$F$5:$F$20,MATCH(A3,Calculations!$A$5:$A$20,0),1)</f>
        <v>7051320.5744467685</v>
      </c>
      <c r="C3" s="6">
        <v>0</v>
      </c>
      <c r="D3">
        <f>AVERAGE(6133,6900)*10^3</f>
        <v>6516500</v>
      </c>
    </row>
    <row r="4" spans="1:4" x14ac:dyDescent="0.25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5">
      <c r="A5" t="s">
        <v>10</v>
      </c>
      <c r="B5" s="6">
        <v>0</v>
      </c>
      <c r="C5" s="6">
        <v>0</v>
      </c>
      <c r="D5">
        <v>0</v>
      </c>
    </row>
    <row r="6" spans="1:4" x14ac:dyDescent="0.25">
      <c r="A6" t="s">
        <v>11</v>
      </c>
      <c r="B6" s="6">
        <v>0</v>
      </c>
      <c r="C6" s="6">
        <v>0</v>
      </c>
      <c r="D6">
        <v>0</v>
      </c>
    </row>
    <row r="7" spans="1:4" x14ac:dyDescent="0.25">
      <c r="A7" t="s">
        <v>12</v>
      </c>
      <c r="B7" s="6">
        <v>0</v>
      </c>
      <c r="C7" s="6">
        <v>0</v>
      </c>
      <c r="D7">
        <v>0</v>
      </c>
    </row>
    <row r="8" spans="1:4" x14ac:dyDescent="0.25">
      <c r="A8" t="s">
        <v>13</v>
      </c>
      <c r="B8" s="6">
        <v>0</v>
      </c>
      <c r="C8" s="6">
        <v>0</v>
      </c>
      <c r="D8">
        <v>0</v>
      </c>
    </row>
    <row r="9" spans="1:4" x14ac:dyDescent="0.25">
      <c r="A9" t="s">
        <v>14</v>
      </c>
      <c r="B9" s="6">
        <f>INDEX(Calculations!$F$5:$F$20,MATCH(A9,Calculations!$A$5:$A$20,0),1)</f>
        <v>8923634.1818578839</v>
      </c>
      <c r="C9" s="6">
        <v>0</v>
      </c>
      <c r="D9" s="6">
        <f>B9</f>
        <v>8923634.1818578839</v>
      </c>
    </row>
    <row r="10" spans="1:4" x14ac:dyDescent="0.25">
      <c r="A10" t="s">
        <v>15</v>
      </c>
      <c r="B10" s="6">
        <v>0</v>
      </c>
      <c r="C10" s="6">
        <v>0</v>
      </c>
      <c r="D10">
        <v>0</v>
      </c>
    </row>
    <row r="11" spans="1:4" x14ac:dyDescent="0.25">
      <c r="A11" t="s">
        <v>16</v>
      </c>
      <c r="B11" s="6">
        <f>INDEX(Calculations!$F$5:$F$20,MATCH(A11,Calculations!$A$5:$A$20,0),1)</f>
        <v>10950790.165465642</v>
      </c>
      <c r="C11" s="6">
        <v>0</v>
      </c>
      <c r="D11">
        <f>10000*10^3</f>
        <v>10000000</v>
      </c>
    </row>
    <row r="12" spans="1:4" x14ac:dyDescent="0.25">
      <c r="A12" t="s">
        <v>17</v>
      </c>
      <c r="B12" s="6">
        <f>INDEX(Calculations!$F$5:$F$20,MATCH(A12,Calculations!$A$5:$A$20,0),1)</f>
        <v>9800022.0651476346</v>
      </c>
      <c r="C12" s="6">
        <v>0</v>
      </c>
      <c r="D12">
        <f>AVERAGE(9804,8000)*10^3</f>
        <v>8902000</v>
      </c>
    </row>
    <row r="13" spans="1:4" x14ac:dyDescent="0.25">
      <c r="A13" t="s">
        <v>48</v>
      </c>
      <c r="B13" s="6">
        <f>INDEX(Calculations!$F$5:$F$20,MATCH(A13,Calculations!$A$5:$A$20,0),1)</f>
        <v>11463373.247796793</v>
      </c>
      <c r="C13" s="6">
        <v>0</v>
      </c>
      <c r="D13" s="6">
        <f>D2/B2*B13</f>
        <v>11364183.929090166</v>
      </c>
    </row>
    <row r="14" spans="1:4" x14ac:dyDescent="0.25">
      <c r="A14" t="s">
        <v>49</v>
      </c>
      <c r="B14" s="6">
        <v>0</v>
      </c>
      <c r="C14" s="6">
        <v>0</v>
      </c>
      <c r="D14">
        <v>0</v>
      </c>
    </row>
    <row r="15" spans="1:4" x14ac:dyDescent="0.25">
      <c r="A15" t="s">
        <v>58</v>
      </c>
      <c r="B15" s="6">
        <f>INDEX(Calculations!$F$5:$F$20,MATCH(A15,Calculations!$A$5:$A$20,0),1)</f>
        <v>7655135.3086665357</v>
      </c>
      <c r="C15" s="6">
        <v>0</v>
      </c>
      <c r="D15" s="6">
        <f>B15</f>
        <v>7655135.3086665357</v>
      </c>
    </row>
    <row r="16" spans="1:4" x14ac:dyDescent="0.25">
      <c r="A16" t="s">
        <v>59</v>
      </c>
      <c r="B16" s="6">
        <f>INDEX(Calculations!$F$5:$F$20,MATCH(A16,Calculations!$A$5:$A$20,0),1)</f>
        <v>10538403.199030327</v>
      </c>
      <c r="C16" s="6">
        <v>0</v>
      </c>
      <c r="D16" s="6">
        <f>B16</f>
        <v>10538403.199030327</v>
      </c>
    </row>
    <row r="17" spans="1:4" x14ac:dyDescent="0.25">
      <c r="A17" t="s">
        <v>60</v>
      </c>
      <c r="B17" s="6">
        <f>INDEX(Calculations!$F$5:$F$20,MATCH(A17,Calculations!$A$5:$A$20,0),1)</f>
        <v>18906246.320049483</v>
      </c>
      <c r="C17" s="6">
        <v>0</v>
      </c>
      <c r="D17" s="6">
        <f>D9</f>
        <v>8923634.1818578839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 Orvis</cp:lastModifiedBy>
  <dcterms:created xsi:type="dcterms:W3CDTF">2016-02-26T23:55:43Z</dcterms:created>
  <dcterms:modified xsi:type="dcterms:W3CDTF">2021-03-30T18:12:13Z</dcterms:modified>
</cp:coreProperties>
</file>